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bbdd33669bc825d0/Documents/"/>
    </mc:Choice>
  </mc:AlternateContent>
  <xr:revisionPtr revIDLastSave="0" documentId="8_{78F9B00B-7B61-4B8E-9502-7086F4658864}" xr6:coauthVersionLast="47" xr6:coauthVersionMax="47" xr10:uidLastSave="{00000000-0000-0000-0000-000000000000}"/>
  <bookViews>
    <workbookView xWindow="-108" yWindow="-108" windowWidth="23256" windowHeight="12456" firstSheet="1" activeTab="4" xr2:uid="{A7D0B06B-CCA1-4629-89E2-E86934707DD5}"/>
  </bookViews>
  <sheets>
    <sheet name="global_startup_dataset(rw)" sheetId="1" r:id="rId1"/>
    <sheet name="global_startup_dataset(cleaned)" sheetId="2" r:id="rId2"/>
    <sheet name="Pivot_table_1" sheetId="3" r:id="rId3"/>
    <sheet name="Pivot_table_2" sheetId="5" r:id="rId4"/>
    <sheet name="charts" sheetId="8" r:id="rId5"/>
    <sheet name="Insight" sheetId="10" r:id="rId6"/>
  </sheets>
  <definedNames>
    <definedName name="_xlcn.WorksheetConnection_global_startup_success_dataset.csv.xlsxTable1" hidden="1">Table1[]</definedName>
    <definedName name="Slicer_Country">#N/A</definedName>
    <definedName name="Slicer_Country1">#N/A</definedName>
    <definedName name="Slicer_Country2">#N/A</definedName>
    <definedName name="Slicer_Country3">#N/A</definedName>
    <definedName name="Slicer_Funding_Category">#N/A</definedName>
    <definedName name="Slicer_Industry">#N/A</definedName>
    <definedName name="Slicer_Tech_Stack">#N/A</definedName>
  </definedNames>
  <calcPr calcId="191029"/>
  <pivotCaches>
    <pivotCache cacheId="0" r:id="rId7"/>
    <pivotCache cacheId="1" r:id="rId8"/>
    <pivotCache cacheId="2" r:id="rId9"/>
  </pivotCaches>
  <extLst>
    <ext xmlns:x14="http://schemas.microsoft.com/office/spreadsheetml/2009/9/main" uri="{876F7934-8845-4945-9796-88D515C7AA90}">
      <x14:pivotCaches>
        <pivotCache cacheId="3" r:id="rId10"/>
      </x14:pivotCaches>
    </ex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global_startup_success_dataset.csv.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 i="2" l="1"/>
  <c r="C9" i="10"/>
  <c r="C5" i="10"/>
  <c r="C6" i="10"/>
  <c r="C7" i="10"/>
  <c r="C8" i="10"/>
  <c r="AC3191" i="2"/>
  <c r="AC2401" i="2"/>
  <c r="AC2607" i="2"/>
  <c r="AC3641" i="2"/>
  <c r="AC2775" i="2"/>
  <c r="AC4295" i="2"/>
  <c r="AC4187" i="2"/>
  <c r="AC4880" i="2"/>
  <c r="AC3953" i="2"/>
  <c r="AC1938" i="2"/>
  <c r="AC1748" i="2"/>
  <c r="AC417" i="2"/>
  <c r="AC4037" i="2"/>
  <c r="AC1677" i="2"/>
  <c r="AC1433" i="2"/>
  <c r="AC690" i="2"/>
  <c r="AC2084" i="2"/>
  <c r="AC1895" i="2"/>
  <c r="AC3703" i="2"/>
  <c r="AC4153" i="2"/>
  <c r="AC606" i="2"/>
  <c r="AC3070" i="2"/>
  <c r="AC3078" i="2"/>
  <c r="AC135" i="2"/>
  <c r="AC3179" i="2"/>
  <c r="AC672" i="2"/>
  <c r="AC311" i="2"/>
  <c r="AC4838" i="2"/>
  <c r="AC1707" i="2"/>
  <c r="AC2330" i="2"/>
  <c r="AC1782" i="2"/>
  <c r="AC4534" i="2"/>
  <c r="AC4294" i="2"/>
  <c r="AC1760" i="2"/>
  <c r="AC156" i="2"/>
  <c r="AC1375" i="2"/>
  <c r="AC4320" i="2"/>
  <c r="AC2099" i="2"/>
  <c r="AC2851" i="2"/>
  <c r="AC2093" i="2"/>
  <c r="AC1057" i="2"/>
  <c r="AC4724" i="2"/>
  <c r="AC3367" i="2"/>
  <c r="AC491" i="2"/>
  <c r="AC3480" i="2"/>
  <c r="AC3746" i="2"/>
  <c r="AC2677" i="2"/>
  <c r="AC1578" i="2"/>
  <c r="AC1148" i="2"/>
  <c r="AC1081" i="2"/>
  <c r="AC4996" i="2"/>
  <c r="AC1366" i="2"/>
  <c r="AC2328" i="2"/>
  <c r="AC4213" i="2"/>
  <c r="AC4522" i="2"/>
  <c r="AC3970" i="2"/>
  <c r="AC4616" i="2"/>
  <c r="AC1872" i="2"/>
  <c r="AC3176" i="2"/>
  <c r="AC3867" i="2"/>
  <c r="AC1036" i="2"/>
  <c r="AC2432" i="2"/>
  <c r="AC1161" i="2"/>
  <c r="AC711" i="2"/>
  <c r="AC2966" i="2"/>
  <c r="AC1157" i="2"/>
  <c r="AC1493" i="2"/>
  <c r="AC3353" i="2"/>
  <c r="AC265" i="2"/>
  <c r="AC2177" i="2"/>
  <c r="AC4418" i="2"/>
  <c r="AC3293" i="2"/>
  <c r="AC1694" i="2"/>
  <c r="AC4701" i="2"/>
  <c r="AC3054" i="2"/>
  <c r="AC3783" i="2"/>
  <c r="AC1251" i="2"/>
  <c r="AC166" i="2"/>
  <c r="AC6" i="2"/>
  <c r="AC2656" i="2"/>
  <c r="AC208" i="2"/>
  <c r="AC2183" i="2"/>
  <c r="AC963" i="2"/>
  <c r="AC2130" i="2"/>
  <c r="AC351" i="2"/>
  <c r="AC2990" i="2"/>
  <c r="AC1824" i="2"/>
  <c r="AC91" i="2"/>
  <c r="AC981" i="2"/>
  <c r="AC1665" i="2"/>
  <c r="AC1053" i="2"/>
  <c r="AC370" i="2"/>
  <c r="AC930" i="2"/>
  <c r="AC3558" i="2"/>
  <c r="AC2383" i="2"/>
  <c r="AC1603" i="2"/>
  <c r="AC1509" i="2"/>
  <c r="AC3607" i="2"/>
  <c r="AC1321" i="2"/>
  <c r="AC740" i="2"/>
  <c r="AC64" i="2"/>
  <c r="AC1202" i="2"/>
  <c r="AC4792" i="2"/>
  <c r="AC4012" i="2"/>
  <c r="AC3146" i="2"/>
  <c r="AC4417" i="2"/>
  <c r="AC1560" i="2"/>
  <c r="AC3411" i="2"/>
  <c r="AC548" i="2"/>
  <c r="AC2884" i="2"/>
  <c r="AC3705" i="2"/>
  <c r="AC3567" i="2"/>
  <c r="AC296" i="2"/>
  <c r="AC2143" i="2"/>
  <c r="AC4730" i="2"/>
  <c r="AC2181" i="2"/>
  <c r="AC4767" i="2"/>
  <c r="AC1825" i="2"/>
  <c r="AC4484" i="2"/>
  <c r="AC3946" i="2"/>
  <c r="AC4232" i="2"/>
  <c r="AC3925" i="2"/>
  <c r="AC3307" i="2"/>
  <c r="AC1904" i="2"/>
  <c r="AC220" i="2"/>
  <c r="AC2903" i="2"/>
  <c r="AC4182" i="2"/>
  <c r="AC723" i="2"/>
  <c r="AC3945" i="2"/>
  <c r="AC75" i="2"/>
  <c r="AC2899" i="2"/>
  <c r="AC3576" i="2"/>
  <c r="AC133" i="2"/>
  <c r="AC1456" i="2"/>
  <c r="AC1954" i="2"/>
  <c r="AC3190" i="2"/>
  <c r="AC2120" i="2"/>
  <c r="AC1151" i="2"/>
  <c r="AC586" i="2"/>
  <c r="AC1838" i="2"/>
  <c r="AC4624" i="2"/>
  <c r="AC2363" i="2"/>
  <c r="AC3233" i="2"/>
  <c r="AC1074" i="2"/>
  <c r="AC920" i="2"/>
  <c r="AC951" i="2"/>
  <c r="AC1019" i="2"/>
  <c r="AC4002" i="2"/>
  <c r="AC4527" i="2"/>
  <c r="AC3066" i="2"/>
  <c r="AC2412" i="2"/>
  <c r="AC1705" i="2"/>
  <c r="AC732" i="2"/>
  <c r="AC4492" i="2"/>
  <c r="AC4645" i="2"/>
  <c r="AC1218" i="2"/>
  <c r="AC4128" i="2"/>
  <c r="AC2659" i="2"/>
  <c r="AC277" i="2"/>
  <c r="AC4142" i="2"/>
  <c r="AC2763" i="2"/>
  <c r="AC373" i="2"/>
  <c r="AC3706" i="2"/>
  <c r="AC3377" i="2"/>
  <c r="AC1643" i="2"/>
  <c r="AC3284" i="2"/>
  <c r="AC545" i="2"/>
  <c r="AC3148" i="2"/>
  <c r="AC669" i="2"/>
  <c r="AC1104" i="2"/>
  <c r="AC4494" i="2"/>
  <c r="AC4751" i="2"/>
  <c r="AC2048" i="2"/>
  <c r="AC4596" i="2"/>
  <c r="AC3165" i="2"/>
  <c r="AC2633" i="2"/>
  <c r="AC4582" i="2"/>
  <c r="AC687" i="2"/>
  <c r="AC1556" i="2"/>
  <c r="AC1016" i="2"/>
  <c r="AC2286" i="2"/>
  <c r="AC1479" i="2"/>
  <c r="AC2173" i="2"/>
  <c r="AC573" i="2"/>
  <c r="AC4512" i="2"/>
  <c r="AC2876" i="2"/>
  <c r="AC1745" i="2"/>
  <c r="AC409" i="2"/>
  <c r="AC4193" i="2"/>
  <c r="AC890" i="2"/>
  <c r="AC283" i="2"/>
  <c r="AC2442" i="2"/>
  <c r="AC3804" i="2"/>
  <c r="AC4808" i="2"/>
  <c r="AC1078" i="2"/>
  <c r="AC3375" i="2"/>
  <c r="AC2512" i="2"/>
  <c r="AC1511" i="2"/>
  <c r="AC1305" i="2"/>
  <c r="AC236" i="2"/>
  <c r="AC2717" i="2"/>
  <c r="AC1553" i="2"/>
  <c r="AC2792" i="2"/>
  <c r="AC3406" i="2"/>
  <c r="AC4447" i="2"/>
  <c r="AC1606" i="2"/>
  <c r="AC4367" i="2"/>
  <c r="AC1115" i="2"/>
  <c r="AC2152" i="2"/>
  <c r="AC1219" i="2"/>
  <c r="AC1679" i="2"/>
  <c r="AC3428" i="2"/>
  <c r="AC1478" i="2"/>
  <c r="AC991" i="2"/>
  <c r="AC932" i="2"/>
  <c r="AC56" i="2"/>
  <c r="AC1719" i="2"/>
  <c r="AC74" i="2"/>
  <c r="AC2411" i="2"/>
  <c r="AC3983" i="2"/>
  <c r="AC4336" i="2"/>
  <c r="AC4008" i="2"/>
  <c r="AC4408" i="2"/>
  <c r="AC2" i="2"/>
  <c r="AC4533" i="2"/>
  <c r="AC2592" i="2"/>
  <c r="AC2863" i="2"/>
  <c r="AC4945" i="2"/>
  <c r="AC32" i="2"/>
  <c r="AC2396" i="2"/>
  <c r="AC2529" i="2"/>
  <c r="AC1698" i="2"/>
  <c r="AC4100" i="2"/>
  <c r="AC1880" i="2"/>
  <c r="AC2483" i="2"/>
  <c r="AC4151" i="2"/>
  <c r="AC1504" i="2"/>
  <c r="AC1907" i="2"/>
  <c r="AC4439" i="2"/>
  <c r="AC2274" i="2"/>
  <c r="AC2901" i="2"/>
  <c r="AC4614" i="2"/>
  <c r="AC4971" i="2"/>
  <c r="AC3003" i="2"/>
  <c r="AC1813" i="2"/>
  <c r="AC539" i="2"/>
  <c r="AC2060" i="2"/>
  <c r="AC4528" i="2"/>
  <c r="AC4429" i="2"/>
  <c r="AC3027" i="2"/>
  <c r="AC2572" i="2"/>
  <c r="AC1067" i="2"/>
  <c r="AC525" i="2"/>
  <c r="AC2987" i="2"/>
  <c r="AC2313" i="2"/>
  <c r="AC1417" i="2"/>
  <c r="AC2298" i="2"/>
  <c r="AC2672" i="2"/>
  <c r="AC1439" i="2"/>
  <c r="AC4515" i="2"/>
  <c r="AC4474" i="2"/>
  <c r="AC2001" i="2"/>
  <c r="AC4718" i="2"/>
  <c r="AC452" i="2"/>
  <c r="AC716" i="2"/>
  <c r="AC4907" i="2"/>
  <c r="AC3269" i="2"/>
  <c r="AC774" i="2"/>
  <c r="AC1460" i="2"/>
  <c r="AC1709" i="2"/>
  <c r="AC4944" i="2"/>
  <c r="AC775" i="2"/>
  <c r="AC533" i="2"/>
  <c r="AC2096" i="2"/>
  <c r="AC4935" i="2"/>
  <c r="AC1359" i="2"/>
  <c r="AC4984" i="2"/>
  <c r="AC3362" i="2"/>
  <c r="AC4136" i="2"/>
  <c r="AC3102" i="2"/>
  <c r="AC4753" i="2"/>
  <c r="AC2266" i="2"/>
  <c r="AC565" i="2"/>
  <c r="AC3265" i="2"/>
  <c r="AC118" i="2"/>
  <c r="AC1442" i="2"/>
  <c r="AC1307" i="2"/>
  <c r="AC361" i="2"/>
  <c r="AC3820" i="2"/>
  <c r="AC1540" i="2"/>
  <c r="AC2081" i="2"/>
  <c r="AC3303" i="2"/>
  <c r="AC953" i="2"/>
  <c r="AC3055" i="2"/>
  <c r="AC340" i="2"/>
  <c r="AC4929" i="2"/>
  <c r="AC4517" i="2"/>
  <c r="AC4946" i="2"/>
  <c r="AC1856" i="2"/>
  <c r="AC846" i="2"/>
  <c r="AC4529" i="2"/>
  <c r="AC2872" i="2"/>
  <c r="AC4351" i="2"/>
  <c r="AC4131" i="2"/>
  <c r="AC4993" i="2"/>
  <c r="AC3868" i="2"/>
  <c r="AC77" i="2"/>
  <c r="AC1040" i="2"/>
  <c r="AC1470" i="2"/>
  <c r="AC4277" i="2"/>
  <c r="AC62" i="2"/>
  <c r="AC4679" i="2"/>
  <c r="AC1802" i="2"/>
  <c r="AC3557" i="2"/>
  <c r="AC4169" i="2"/>
  <c r="AC4783" i="2"/>
  <c r="AC2647" i="2"/>
  <c r="AC729" i="2"/>
  <c r="AC160" i="2"/>
  <c r="AC2737" i="2"/>
  <c r="AC4757" i="2"/>
  <c r="AC4000" i="2"/>
  <c r="AC4165" i="2"/>
  <c r="AC1704" i="2"/>
  <c r="AC1263" i="2"/>
  <c r="AC1025" i="2"/>
  <c r="AC4330" i="2"/>
  <c r="AC2578" i="2"/>
  <c r="AC3399" i="2"/>
  <c r="AC4334" i="2"/>
  <c r="AC4949" i="2"/>
  <c r="AC4698" i="2"/>
  <c r="AC4170" i="2"/>
  <c r="AC1582" i="2"/>
  <c r="AC3127" i="2"/>
  <c r="AC4693" i="2"/>
  <c r="AC2046" i="2"/>
  <c r="AC3469" i="2"/>
  <c r="AC1466" i="2"/>
  <c r="AC179" i="2"/>
  <c r="AC1524" i="2"/>
  <c r="AC824" i="2"/>
  <c r="AC3733" i="2"/>
  <c r="AC931" i="2"/>
  <c r="AC4908" i="2"/>
  <c r="AC4552" i="2"/>
  <c r="AC3719" i="2"/>
  <c r="AC3236" i="2"/>
  <c r="AC4376" i="2"/>
  <c r="AC4899" i="2"/>
  <c r="AC2768" i="2"/>
  <c r="AC805" i="2"/>
  <c r="AC1220" i="2"/>
  <c r="AC704" i="2"/>
  <c r="AC1563" i="2"/>
  <c r="AC4506" i="2"/>
  <c r="AC3951" i="2"/>
  <c r="AC2360" i="2"/>
  <c r="AC4573" i="2"/>
  <c r="AC718" i="2"/>
  <c r="AC4498" i="2"/>
  <c r="AC4726" i="2"/>
  <c r="AC1620" i="2"/>
  <c r="AC4848" i="2"/>
  <c r="AC1338" i="2"/>
  <c r="AC4483" i="2"/>
  <c r="AC3395" i="2"/>
  <c r="AC1304" i="2"/>
  <c r="AC1464" i="2"/>
  <c r="AC3697" i="2"/>
  <c r="AC1884" i="2"/>
  <c r="AC2003" i="2"/>
  <c r="AC321" i="2"/>
  <c r="AC1358" i="2"/>
  <c r="AC4218" i="2"/>
  <c r="AC872" i="2"/>
  <c r="AC2601" i="2"/>
  <c r="AC1588" i="2"/>
  <c r="AC1046" i="2"/>
  <c r="AC3926" i="2"/>
  <c r="AC4769" i="2"/>
  <c r="AC1059" i="2"/>
  <c r="AC1535" i="2"/>
  <c r="AC254" i="2"/>
  <c r="AC1167" i="2"/>
  <c r="AC4272" i="2"/>
  <c r="AC39" i="2"/>
  <c r="AC3536" i="2"/>
  <c r="AC4638" i="2"/>
  <c r="AC2976" i="2"/>
  <c r="AC440" i="2"/>
  <c r="AC4380" i="2"/>
  <c r="AC3950" i="2"/>
  <c r="AC2772" i="2"/>
  <c r="AC4238" i="2"/>
  <c r="AC3060" i="2"/>
  <c r="AC127" i="2"/>
  <c r="AC1552" i="2"/>
  <c r="AC949" i="2"/>
  <c r="AC1988" i="2"/>
  <c r="AC3479" i="2"/>
  <c r="AC3854" i="2"/>
  <c r="AC2537" i="2"/>
  <c r="AC1179" i="2"/>
  <c r="AC1725" i="2"/>
  <c r="AC1062" i="2"/>
  <c r="AC4047" i="2"/>
  <c r="AC4659" i="2"/>
  <c r="AC3086" i="2"/>
  <c r="AC3203" i="2"/>
  <c r="AC4776" i="2"/>
  <c r="AC3512" i="2"/>
  <c r="AC4759" i="2"/>
  <c r="AC3886" i="2"/>
  <c r="AC3695" i="2"/>
  <c r="AC241" i="2"/>
  <c r="AC2871" i="2"/>
  <c r="AC1311" i="2"/>
  <c r="AC3643" i="2"/>
  <c r="AC253" i="2"/>
  <c r="AC4821" i="2"/>
  <c r="AC2124" i="2"/>
  <c r="AC4039" i="2"/>
  <c r="AC1993" i="2"/>
  <c r="AC4904" i="2"/>
  <c r="AC4233" i="2"/>
  <c r="AC1462" i="2"/>
  <c r="AC4011" i="2"/>
  <c r="AC2445" i="2"/>
  <c r="AC2294" i="2"/>
  <c r="AC2765" i="2"/>
  <c r="AC4072" i="2"/>
  <c r="AC1844" i="2"/>
  <c r="AC2282" i="2"/>
  <c r="AC3630" i="2"/>
  <c r="AC1702" i="2"/>
  <c r="AC769" i="2"/>
  <c r="AC1232" i="2"/>
  <c r="AC2119" i="2"/>
  <c r="AC4889" i="2"/>
  <c r="AC871" i="2"/>
  <c r="AC2975" i="2"/>
  <c r="AC3614" i="2"/>
  <c r="AC1982" i="2"/>
  <c r="AC905" i="2"/>
  <c r="AC1958" i="2"/>
  <c r="AC108" i="2"/>
  <c r="AC3552" i="2"/>
  <c r="AC2813" i="2"/>
  <c r="AC3995" i="2"/>
  <c r="AC4696" i="2"/>
  <c r="AC1970" i="2"/>
  <c r="AC2942" i="2"/>
  <c r="AC3211" i="2"/>
  <c r="AC3096" i="2"/>
  <c r="AC1839" i="2"/>
  <c r="AC3390" i="2"/>
  <c r="AC3118" i="2"/>
  <c r="AC4490" i="2"/>
  <c r="AC778" i="2"/>
  <c r="AC4358" i="2"/>
  <c r="AC4477" i="2"/>
  <c r="AC443" i="2"/>
  <c r="AC4090" i="2"/>
  <c r="AC3241" i="2"/>
  <c r="AC203" i="2"/>
  <c r="AC869" i="2"/>
  <c r="AC2675" i="2"/>
  <c r="AC1920" i="2"/>
  <c r="AC3371" i="2"/>
  <c r="AC345" i="2"/>
  <c r="AC2262" i="2"/>
  <c r="AC294" i="2"/>
  <c r="AC3909" i="2"/>
  <c r="AC582" i="2"/>
  <c r="AC1888" i="2"/>
  <c r="AC428" i="2"/>
  <c r="AC2820" i="2"/>
  <c r="AC3625" i="2"/>
  <c r="AC2895" i="2"/>
  <c r="AC3917" i="2"/>
  <c r="AC304" i="2"/>
  <c r="AC3267" i="2"/>
  <c r="AC3606" i="2"/>
  <c r="AC3248" i="2"/>
  <c r="AC977" i="2"/>
  <c r="AC2052" i="2"/>
  <c r="AC2832" i="2"/>
  <c r="AC2026" i="2"/>
  <c r="AC1787" i="2"/>
  <c r="AC1378" i="2"/>
  <c r="AC979" i="2"/>
  <c r="AC1303" i="2"/>
  <c r="AC1808" i="2"/>
  <c r="AC3111" i="2"/>
  <c r="AC261" i="2"/>
  <c r="AC2304" i="2"/>
  <c r="AC119" i="2"/>
  <c r="AC510" i="2"/>
  <c r="AC1594" i="2"/>
  <c r="AC2493" i="2"/>
  <c r="AC1768" i="2"/>
  <c r="AC3323" i="2"/>
  <c r="AC4026" i="2"/>
  <c r="AC4913" i="2"/>
  <c r="AC1734" i="2"/>
  <c r="AC327" i="2"/>
  <c r="AC3757" i="2"/>
  <c r="AC1484" i="2"/>
  <c r="AC1181" i="2"/>
  <c r="AC3348" i="2"/>
  <c r="AC1526" i="2"/>
  <c r="AC3501" i="2"/>
  <c r="AC1654" i="2"/>
  <c r="AC3741" i="2"/>
  <c r="AC3686" i="2"/>
  <c r="AC2316" i="2"/>
  <c r="AC2077" i="2"/>
  <c r="AC1739" i="2"/>
  <c r="AC2940" i="2"/>
  <c r="AC2970" i="2"/>
  <c r="AC3838" i="2"/>
  <c r="AC4311" i="2"/>
  <c r="AC4733" i="2"/>
  <c r="AC511" i="2"/>
  <c r="AC2856" i="2"/>
  <c r="AC4159" i="2"/>
  <c r="AC4125" i="2"/>
  <c r="AC2666" i="2"/>
  <c r="AC398" i="2"/>
  <c r="AC2950" i="2"/>
  <c r="AC1717" i="2"/>
  <c r="AC2075" i="2"/>
  <c r="AC4270" i="2"/>
  <c r="AC3178" i="2"/>
  <c r="AC71" i="2"/>
  <c r="AC4873" i="2"/>
  <c r="AC2624" i="2"/>
  <c r="AC2568" i="2"/>
  <c r="AC667" i="2"/>
  <c r="AC1082" i="2"/>
  <c r="AC391" i="2"/>
  <c r="AC2933" i="2"/>
  <c r="AC173" i="2"/>
  <c r="AC4852" i="2"/>
  <c r="AC1753" i="2"/>
  <c r="AC4846" i="2"/>
  <c r="AC2687" i="2"/>
  <c r="AC4179" i="2"/>
  <c r="AC3029" i="2"/>
  <c r="AC4626" i="2"/>
  <c r="AC4307" i="2"/>
  <c r="AC3842" i="2"/>
  <c r="AC4911" i="2"/>
  <c r="AC4840" i="2"/>
  <c r="AC587" i="2"/>
  <c r="AC1727" i="2"/>
  <c r="AC4496" i="2"/>
  <c r="AC243" i="2"/>
  <c r="AC2364" i="2"/>
  <c r="AC4278" i="2"/>
  <c r="AC712" i="2"/>
  <c r="AC3185" i="2"/>
  <c r="AC3976" i="2"/>
  <c r="AC151" i="2"/>
  <c r="AC306" i="2"/>
  <c r="AC4779" i="2"/>
  <c r="AC2431" i="2"/>
  <c r="AC1008" i="2"/>
  <c r="AC4162" i="2"/>
  <c r="AC3732" i="2"/>
  <c r="AC1945" i="2"/>
  <c r="AC1712" i="2"/>
  <c r="AC475" i="2"/>
  <c r="AC1865" i="2"/>
  <c r="AC638" i="2"/>
  <c r="AC4878" i="2"/>
  <c r="AC584" i="2"/>
  <c r="AC4114" i="2"/>
  <c r="AC4097" i="2"/>
  <c r="AC4847" i="2"/>
  <c r="AC880" i="2"/>
  <c r="AC4414" i="2"/>
  <c r="AC316" i="2"/>
  <c r="AC374" i="2"/>
  <c r="AC948" i="2"/>
  <c r="AC2680" i="2"/>
  <c r="AC4412" i="2"/>
  <c r="AC3412" i="2"/>
  <c r="AC3363" i="2"/>
  <c r="AC4562" i="2"/>
  <c r="AC2134" i="2"/>
  <c r="AC1072" i="2"/>
  <c r="AC1615" i="2"/>
  <c r="AC4143" i="2"/>
  <c r="AC1733" i="2"/>
  <c r="AC550" i="2"/>
  <c r="AC4781" i="2"/>
  <c r="AC4611" i="2"/>
  <c r="AC2771" i="2"/>
  <c r="AC1177" i="2"/>
  <c r="AC3959" i="2"/>
  <c r="AC3699" i="2"/>
  <c r="AC4280" i="2"/>
  <c r="AC255" i="2"/>
  <c r="AC1554" i="2"/>
  <c r="AC4164" i="2"/>
  <c r="AC770" i="2"/>
  <c r="AC1098" i="2"/>
  <c r="AC4943" i="2"/>
  <c r="AC787" i="2"/>
  <c r="AC3857" i="2"/>
  <c r="AC2377" i="2"/>
  <c r="AC4952" i="2"/>
  <c r="AC2139" i="2"/>
  <c r="AC326" i="2"/>
  <c r="AC378" i="2"/>
  <c r="AC773" i="2"/>
  <c r="AC1486" i="2"/>
  <c r="AC741" i="2"/>
  <c r="AC1238" i="2"/>
  <c r="AC1819" i="2"/>
  <c r="AC2791" i="2"/>
  <c r="AC3859" i="2"/>
  <c r="AC4285" i="2"/>
  <c r="AC1398" i="2"/>
  <c r="AC3786" i="2"/>
  <c r="AC2953" i="2"/>
  <c r="AC1746" i="2"/>
  <c r="AC3701" i="2"/>
  <c r="AC4964" i="2"/>
  <c r="AC4426" i="2"/>
  <c r="AC719" i="2"/>
  <c r="AC862" i="2"/>
  <c r="AC1807" i="2"/>
  <c r="AC1628" i="2"/>
  <c r="AC2289" i="2"/>
  <c r="AC400" i="2"/>
  <c r="AC4394" i="2"/>
  <c r="AC1109" i="2"/>
  <c r="AC2715" i="2"/>
  <c r="AC3805" i="2"/>
  <c r="AC1250" i="2"/>
  <c r="AC3448" i="2"/>
  <c r="AC9" i="2"/>
  <c r="AC4202" i="2"/>
  <c r="AC3496" i="2"/>
  <c r="AC2708" i="2"/>
  <c r="AC2539" i="2"/>
  <c r="AC4209" i="2"/>
  <c r="AC2307" i="2"/>
  <c r="AC4962" i="2"/>
  <c r="AC702" i="2"/>
  <c r="AC1741" i="2"/>
  <c r="AC3266" i="2"/>
  <c r="AC3097" i="2"/>
  <c r="AC2580" i="2"/>
  <c r="AC420" i="2"/>
  <c r="AC969" i="2"/>
  <c r="AC3082" i="2"/>
  <c r="AC4292" i="2"/>
  <c r="AC1438" i="2"/>
  <c r="AC3693" i="2"/>
  <c r="AC2843" i="2"/>
  <c r="AC2532" i="2"/>
  <c r="AC4661" i="2"/>
  <c r="AC913" i="2"/>
  <c r="AC2974" i="2"/>
  <c r="AC3432" i="2"/>
  <c r="AC925" i="2"/>
  <c r="AC4051" i="2"/>
  <c r="AC4641" i="2"/>
  <c r="AC3586" i="2"/>
  <c r="AC4684" i="2"/>
  <c r="AC293" i="2"/>
  <c r="AC3816" i="2"/>
  <c r="AC2806" i="2"/>
  <c r="AC3454" i="2"/>
  <c r="AC2272" i="2"/>
  <c r="AC595" i="2"/>
  <c r="AC4791" i="2"/>
  <c r="AC3051" i="2"/>
  <c r="AC4558" i="2"/>
  <c r="AC4021" i="2"/>
  <c r="AC2753" i="2"/>
  <c r="AC2733" i="2"/>
  <c r="AC651" i="2"/>
  <c r="AC4346" i="2"/>
  <c r="AC2485" i="2"/>
  <c r="AC3461" i="2"/>
  <c r="AC1567" i="2"/>
  <c r="AC4789" i="2"/>
  <c r="AC1780" i="2"/>
  <c r="AC2422" i="2"/>
  <c r="AC275" i="2"/>
  <c r="AC2495" i="2"/>
  <c r="AC4288" i="2"/>
  <c r="AC4332" i="2"/>
  <c r="AC3920" i="2"/>
  <c r="AC29" i="2"/>
  <c r="AC4927" i="2"/>
  <c r="AC4760" i="2"/>
  <c r="AC2005" i="2"/>
  <c r="AC2571" i="2"/>
  <c r="AC1391" i="2"/>
  <c r="AC3126" i="2"/>
  <c r="AC714" i="2"/>
  <c r="AC479" i="2"/>
  <c r="AC3117" i="2"/>
  <c r="AC3392" i="2"/>
  <c r="AC3105" i="2"/>
  <c r="AC999" i="2"/>
  <c r="AC4820" i="2"/>
  <c r="AC2189" i="2"/>
  <c r="AC3325" i="2"/>
  <c r="AC1111" i="2"/>
  <c r="AC124" i="2"/>
  <c r="AC2948" i="2"/>
  <c r="AC3220" i="2"/>
  <c r="AC3063" i="2"/>
  <c r="AC3845" i="2"/>
  <c r="AC3319" i="2"/>
  <c r="AC1901" i="2"/>
  <c r="AC1279" i="2"/>
  <c r="AC314" i="2"/>
  <c r="AC2090" i="2"/>
  <c r="AC4401" i="2"/>
  <c r="AC2305" i="2"/>
  <c r="AC3186" i="2"/>
  <c r="AC3910" i="2"/>
  <c r="AC885" i="2"/>
  <c r="AC2329" i="2"/>
  <c r="AC3891" i="2"/>
  <c r="AC2518" i="2"/>
  <c r="AC4101" i="2"/>
  <c r="AC3646" i="2"/>
  <c r="AC997" i="2"/>
  <c r="AC2027" i="2"/>
  <c r="AC1814" i="2"/>
  <c r="AC4411" i="2"/>
  <c r="AC4499" i="2"/>
  <c r="AC1335" i="2"/>
  <c r="AC1664" i="2"/>
  <c r="AC3855" i="2"/>
  <c r="AC4613" i="2"/>
  <c r="AC646" i="2"/>
  <c r="AC3718" i="2"/>
  <c r="AC58" i="2"/>
  <c r="AC3988" i="2"/>
  <c r="AC1031" i="2"/>
  <c r="AC1565" i="2"/>
  <c r="AC102" i="2"/>
  <c r="AC3864" i="2"/>
  <c r="AC3069" i="2"/>
  <c r="AC4849" i="2"/>
  <c r="AC822" i="2"/>
  <c r="AC4722" i="2"/>
  <c r="AC392" i="2"/>
  <c r="AC1985" i="2"/>
  <c r="AC2822" i="2"/>
  <c r="AC2057" i="2"/>
  <c r="AC2230" i="2"/>
  <c r="AC163" i="2"/>
  <c r="AC1743" i="2"/>
  <c r="AC1723" i="2"/>
  <c r="AC3942" i="2"/>
  <c r="AC3071" i="2"/>
  <c r="AC4354" i="2"/>
  <c r="AC1215" i="2"/>
  <c r="AC82" i="2"/>
  <c r="AC1663" i="2"/>
  <c r="AC2764" i="2"/>
  <c r="AC3877" i="2"/>
  <c r="AC3795" i="2"/>
  <c r="AC2368" i="2"/>
  <c r="AC1726" i="2"/>
  <c r="AC2829" i="2"/>
  <c r="AC2174" i="2"/>
  <c r="AC3575" i="2"/>
  <c r="AC4318" i="2"/>
  <c r="AC2408" i="2"/>
  <c r="AC2883" i="2"/>
  <c r="AC3385" i="2"/>
  <c r="AC4800" i="2"/>
  <c r="AC3702" i="2"/>
  <c r="AC4135" i="2"/>
  <c r="AC1592" i="2"/>
  <c r="AC2996" i="2"/>
  <c r="AC2428" i="2"/>
  <c r="AC3972" i="2"/>
  <c r="AC3903" i="2"/>
  <c r="AC4989" i="2"/>
  <c r="AC4074" i="2"/>
  <c r="AC1762" i="2"/>
  <c r="AC1831" i="2"/>
  <c r="AC1546" i="2"/>
  <c r="AC130" i="2"/>
  <c r="AC2726" i="2"/>
  <c r="AC865" i="2"/>
  <c r="AC4378" i="2"/>
  <c r="AC1732" i="2"/>
  <c r="AC1164" i="2"/>
  <c r="AC2024" i="2"/>
  <c r="AC1499" i="2"/>
  <c r="AC2051" i="2"/>
  <c r="AC2923" i="2"/>
  <c r="AC3708" i="2"/>
  <c r="AC1071" i="2"/>
  <c r="AC1738" i="2"/>
  <c r="AC2685" i="2"/>
  <c r="AC3490" i="2"/>
  <c r="AC1189" i="2"/>
  <c r="AC542" i="2"/>
  <c r="AC912" i="2"/>
  <c r="AC3952" i="2"/>
  <c r="AC1629" i="2"/>
  <c r="AC2122" i="2"/>
  <c r="AC2981" i="2"/>
  <c r="AC4478" i="2"/>
  <c r="AC3583" i="2"/>
  <c r="AC1786" i="2"/>
  <c r="AC4612" i="2"/>
  <c r="AC1235" i="2"/>
  <c r="AC4879" i="2"/>
  <c r="AC3546" i="2"/>
  <c r="AC4918" i="2"/>
  <c r="AC3166" i="2"/>
  <c r="AC4795" i="2"/>
  <c r="AC1883" i="2"/>
  <c r="AC1989" i="2"/>
  <c r="AC3489" i="2"/>
  <c r="AC3076" i="2"/>
  <c r="AC1899" i="2"/>
  <c r="AC733" i="2"/>
  <c r="AC3422" i="2"/>
  <c r="AC3893" i="2"/>
  <c r="AC3129" i="2"/>
  <c r="AC860" i="2"/>
  <c r="AC793" i="2"/>
  <c r="AC1966" i="2"/>
  <c r="AC490" i="2"/>
  <c r="AC1005" i="2"/>
  <c r="AC1052" i="2"/>
  <c r="AC4247" i="2"/>
  <c r="AC3471" i="2"/>
  <c r="AC745" i="2"/>
  <c r="AC3524" i="2"/>
  <c r="AC246" i="2"/>
  <c r="AC238" i="2"/>
  <c r="AC66" i="2"/>
  <c r="AC2201" i="2"/>
  <c r="AC4095" i="2"/>
  <c r="AC3603" i="2"/>
  <c r="AC212" i="2"/>
  <c r="AC3280" i="2"/>
  <c r="AC3676" i="2"/>
  <c r="AC4327" i="2"/>
  <c r="AC3473" i="2"/>
  <c r="AC189" i="2"/>
  <c r="AC4875" i="2"/>
  <c r="AC652" i="2"/>
  <c r="AC4" i="2"/>
  <c r="AC4775" i="2"/>
  <c r="AC3339" i="2"/>
  <c r="AC431" i="2"/>
  <c r="AC4884" i="2"/>
  <c r="AC4224" i="2"/>
  <c r="AC63" i="2"/>
  <c r="AC2182" i="2"/>
  <c r="AC621" i="2"/>
  <c r="AC1134" i="2"/>
  <c r="AC1827" i="2"/>
  <c r="AC4826" i="2"/>
  <c r="AC3313" i="2"/>
  <c r="AC2323" i="2"/>
  <c r="AC128" i="2"/>
  <c r="AC1996" i="2"/>
  <c r="AC1133" i="2"/>
  <c r="AC1794" i="2"/>
  <c r="AC3425" i="2"/>
  <c r="AC2279" i="2"/>
  <c r="AC671" i="2"/>
  <c r="AC2331" i="2"/>
  <c r="AC2930" i="2"/>
  <c r="AC1248" i="2"/>
  <c r="AC4463" i="2"/>
  <c r="AC788" i="2"/>
  <c r="AC3116" i="2"/>
  <c r="AC853" i="2"/>
  <c r="AC1197" i="2"/>
  <c r="AC1296" i="2"/>
  <c r="AC2869" i="2"/>
  <c r="AC2255" i="2"/>
  <c r="AC1381" i="2"/>
  <c r="AC2583" i="2"/>
  <c r="AC3217" i="2"/>
  <c r="AC2281" i="2"/>
  <c r="AC3813" i="2"/>
  <c r="AC2145" i="2"/>
  <c r="AC4750" i="2"/>
  <c r="AC2594" i="2"/>
  <c r="AC681" i="2"/>
  <c r="AC1204" i="2"/>
  <c r="AC1223" i="2"/>
  <c r="AC4404" i="2"/>
  <c r="AC4500" i="2"/>
  <c r="AC2828" i="2"/>
  <c r="AC2748" i="2"/>
  <c r="AC2393" i="2"/>
  <c r="AC4774" i="2"/>
  <c r="AC1998" i="2"/>
  <c r="AC4341" i="2"/>
  <c r="AC3436" i="2"/>
  <c r="AC993" i="2"/>
  <c r="AC2670" i="2"/>
  <c r="AC3309" i="2"/>
  <c r="AC2423" i="2"/>
  <c r="AC1591" i="2"/>
  <c r="AC35" i="2"/>
  <c r="AC4458" i="2"/>
  <c r="AC3311" i="2"/>
  <c r="AC2136" i="2"/>
  <c r="AC2295" i="2"/>
  <c r="AC2912" i="2"/>
  <c r="AC1829" i="2"/>
  <c r="AC503" i="2"/>
  <c r="AC3900" i="2"/>
  <c r="AC743" i="2"/>
  <c r="AC1547" i="2"/>
  <c r="AC3333" i="2"/>
  <c r="AC15" i="2"/>
  <c r="AC1909" i="2"/>
  <c r="AC1602" i="2"/>
  <c r="AC2467" i="2"/>
  <c r="AC4822" i="2"/>
  <c r="AC450" i="2"/>
  <c r="AC237" i="2"/>
  <c r="AC4111" i="2"/>
  <c r="AC4407" i="2"/>
  <c r="AC3722" i="2"/>
  <c r="AC4786" i="2"/>
  <c r="AC1513" i="2"/>
  <c r="AC4970" i="2"/>
  <c r="AC4185" i="2"/>
  <c r="AC3255" i="2"/>
  <c r="AC1021" i="2"/>
  <c r="AC3047" i="2"/>
  <c r="AC4274" i="2"/>
  <c r="AC2125" i="2"/>
  <c r="AC4180" i="2"/>
  <c r="AC3921" i="2"/>
  <c r="AC4243" i="2"/>
  <c r="AC3872" i="2"/>
  <c r="AC2233" i="2"/>
  <c r="AC1574" i="2"/>
  <c r="AC318" i="2"/>
  <c r="AC1913" i="2"/>
  <c r="AC1245" i="2"/>
  <c r="AC3775" i="2"/>
  <c r="AC1208" i="2"/>
  <c r="AC3912" i="2"/>
  <c r="AC2610" i="2"/>
  <c r="AC70" i="2"/>
  <c r="AC4934" i="2"/>
  <c r="AC1935" i="2"/>
  <c r="AC1774" i="2"/>
  <c r="AC1317" i="2"/>
  <c r="AC1063" i="2"/>
  <c r="AC3308" i="2"/>
  <c r="AC1744" i="2"/>
  <c r="AC549" i="2"/>
  <c r="AC3368" i="2"/>
  <c r="AC4787" i="2"/>
  <c r="AC1269" i="2"/>
  <c r="AC3971" i="2"/>
  <c r="AC4928" i="2"/>
  <c r="AC721" i="2"/>
  <c r="AC2180" i="2"/>
  <c r="AC4507" i="2"/>
  <c r="AC2516" i="2"/>
  <c r="AC974" i="2"/>
  <c r="AC4803" i="2"/>
  <c r="AC2022" i="2"/>
  <c r="AC665" i="2"/>
  <c r="AC3601" i="2"/>
  <c r="AC1821" i="2"/>
  <c r="AC955" i="2"/>
  <c r="AC4617" i="2"/>
  <c r="AC1476" i="2"/>
  <c r="AC2701" i="2"/>
  <c r="AC295" i="2"/>
  <c r="AC3038" i="2"/>
  <c r="AC2570" i="2"/>
  <c r="AC1327" i="2"/>
  <c r="AC2935" i="2"/>
  <c r="AC2632" i="2"/>
  <c r="AC2626" i="2"/>
  <c r="AC3477" i="2"/>
  <c r="AC4166" i="2"/>
  <c r="AC4390" i="2"/>
  <c r="AC3463" i="2"/>
  <c r="AC804" i="2"/>
  <c r="AC1632" i="2"/>
  <c r="AC1240" i="2"/>
  <c r="AC726" i="2"/>
  <c r="AC3683" i="2"/>
  <c r="AC3113" i="2"/>
  <c r="AC2211" i="2"/>
  <c r="AC3779" i="2"/>
  <c r="AC2297" i="2"/>
  <c r="AC3421" i="2"/>
  <c r="AC2059" i="2"/>
  <c r="AC2630" i="2"/>
  <c r="AC4112" i="2"/>
  <c r="AC2720" i="2"/>
  <c r="AC1322" i="2"/>
  <c r="AC1964" i="2"/>
  <c r="AC602" i="2"/>
  <c r="AC2109" i="2"/>
  <c r="AC1001" i="2"/>
  <c r="AC3841" i="2"/>
  <c r="AC689" i="2"/>
  <c r="AC3095" i="2"/>
  <c r="AC3056" i="2"/>
  <c r="AC4121" i="2"/>
  <c r="AC2504" i="2"/>
  <c r="AC2141" i="2"/>
  <c r="AC2247" i="2"/>
  <c r="AC1965" i="2"/>
  <c r="AC2482" i="2"/>
  <c r="AC4942" i="2"/>
  <c r="AC2450" i="2"/>
  <c r="AC87" i="2"/>
  <c r="AC2217" i="2"/>
  <c r="AC554" i="2"/>
  <c r="AC1661" i="2"/>
  <c r="AC2374" i="2"/>
  <c r="AC335" i="2"/>
  <c r="AC3231" i="2"/>
  <c r="AC120" i="2"/>
  <c r="AC4960" i="2"/>
  <c r="AC903" i="2"/>
  <c r="AC153" i="2"/>
  <c r="AC4564" i="2"/>
  <c r="AC2292" i="2"/>
  <c r="AC3892" i="2"/>
  <c r="AC839" i="2"/>
  <c r="AC1670" i="2"/>
  <c r="AC197" i="2"/>
  <c r="AC1820" i="2"/>
  <c r="AC3081" i="2"/>
  <c r="AC494" i="2"/>
  <c r="AC3833" i="2"/>
  <c r="AC809" i="2"/>
  <c r="AC3002" i="2"/>
  <c r="AC181" i="2"/>
  <c r="AC3631" i="2"/>
  <c r="AC2350" i="2"/>
  <c r="AC4251" i="2"/>
  <c r="AC1885" i="2"/>
  <c r="AC2100" i="2"/>
  <c r="AC2192" i="2"/>
  <c r="AC27" i="2"/>
  <c r="AC857" i="2"/>
  <c r="AC3944" i="2"/>
  <c r="AC21" i="2"/>
  <c r="AC2455" i="2"/>
  <c r="AC138" i="2"/>
  <c r="AC299" i="2"/>
  <c r="AC3875" i="2"/>
  <c r="AC2837" i="2"/>
  <c r="AC2409" i="2"/>
  <c r="AC4589" i="2"/>
  <c r="AC3408" i="2"/>
  <c r="AC2405" i="2"/>
  <c r="AC983" i="2"/>
  <c r="AC1492" i="2"/>
  <c r="AC1066" i="2"/>
  <c r="AC3764" i="2"/>
  <c r="AC3033" i="2"/>
  <c r="AC4869" i="2"/>
  <c r="AC2014" i="2"/>
  <c r="AC3711" i="2"/>
  <c r="AC3467" i="2"/>
  <c r="AC1239" i="2"/>
  <c r="AC4359" i="2"/>
  <c r="AC4372" i="2"/>
  <c r="AC1193" i="2"/>
  <c r="AC2213" i="2"/>
  <c r="AC2551" i="2"/>
  <c r="AC3771" i="2"/>
  <c r="AC2246" i="2"/>
  <c r="AC1956" i="2"/>
  <c r="AC3094" i="2"/>
  <c r="AC4420" i="2"/>
  <c r="AC2395" i="2"/>
  <c r="AC4804" i="2"/>
  <c r="AC1249" i="2"/>
  <c r="AC2013" i="2"/>
  <c r="AC1377" i="2"/>
  <c r="AC3698" i="2"/>
  <c r="AC3494" i="2"/>
  <c r="AC3680" i="2"/>
  <c r="AC2614" i="2"/>
  <c r="AC4355" i="2"/>
  <c r="AC3172" i="2"/>
  <c r="AC3062" i="2"/>
  <c r="AC1079" i="2"/>
  <c r="AC4544" i="2"/>
  <c r="AC2654" i="2"/>
  <c r="AC933" i="2"/>
  <c r="AC4815" i="2"/>
  <c r="AC55" i="2"/>
  <c r="AC4335" i="2"/>
  <c r="AC1800" i="2"/>
  <c r="AC3729" i="2"/>
  <c r="AC3429" i="2"/>
  <c r="AC1729" i="2"/>
  <c r="AC4060" i="2"/>
  <c r="AC4586" i="2"/>
  <c r="AC2291" i="2"/>
  <c r="AC3354" i="2"/>
  <c r="AC4842" i="2"/>
  <c r="AC3812" i="2"/>
  <c r="AC2107" i="2"/>
  <c r="AC3556" i="2"/>
  <c r="AC195" i="2"/>
  <c r="AC1916" i="2"/>
  <c r="AC4501" i="2"/>
  <c r="AC171" i="2"/>
  <c r="AC97" i="2"/>
  <c r="AC529" i="2"/>
  <c r="AC2915" i="2"/>
  <c r="AC911" i="2"/>
  <c r="AC2992" i="2"/>
  <c r="AC2056" i="2"/>
  <c r="AC3147" i="2"/>
  <c r="AC1881" i="2"/>
  <c r="AC4348" i="2"/>
  <c r="AC3844" i="2"/>
  <c r="AC1715" i="2"/>
  <c r="AC4886" i="2"/>
  <c r="AC3130" i="2"/>
  <c r="AC3962" i="2"/>
  <c r="AC3239" i="2"/>
  <c r="AC3856" i="2"/>
  <c r="AC594" i="2"/>
  <c r="AC191" i="2"/>
  <c r="AC1862" i="2"/>
  <c r="AC4137" i="2"/>
  <c r="AC532" i="2"/>
  <c r="AC2327" i="2"/>
  <c r="AC4570" i="2"/>
  <c r="AC965" i="2"/>
  <c r="AC3134" i="2"/>
  <c r="AC2179" i="2"/>
  <c r="AC1724" i="2"/>
  <c r="AC954" i="2"/>
  <c r="AC1352" i="2"/>
  <c r="AC3077" i="2"/>
  <c r="AC2280" i="2"/>
  <c r="AC3778" i="2"/>
  <c r="AC580" i="2"/>
  <c r="AC892" i="2"/>
  <c r="AC1894" i="2"/>
  <c r="AC3782" i="2"/>
  <c r="AC2971" i="2"/>
  <c r="AC1487" i="2"/>
  <c r="AC2602" i="2"/>
  <c r="AC2394" i="2"/>
  <c r="AC439" i="2"/>
  <c r="AC1690" i="2"/>
  <c r="AC685" i="2"/>
  <c r="AC1975" i="2"/>
  <c r="AC4149" i="2"/>
  <c r="AC4770" i="2"/>
  <c r="AC3163" i="2"/>
  <c r="AC1944" i="2"/>
  <c r="AC2980" i="2"/>
  <c r="AC3888" i="2"/>
  <c r="AC2522" i="2"/>
  <c r="AC802" i="2"/>
  <c r="AC4673" i="2"/>
  <c r="AC795" i="2"/>
  <c r="AC1776" i="2"/>
  <c r="AC560" i="2"/>
  <c r="AC3254" i="2"/>
  <c r="AC1160" i="2"/>
  <c r="AC2918" i="2"/>
  <c r="AC1832" i="2"/>
  <c r="AC3397" i="2"/>
  <c r="AC2881" i="2"/>
  <c r="AC3674" i="2"/>
  <c r="AC2751" i="2"/>
  <c r="AC1696" i="2"/>
  <c r="AC2118" i="2"/>
  <c r="AC958" i="2"/>
  <c r="AC1000" i="2"/>
  <c r="AC250" i="2"/>
  <c r="AC4200" i="2"/>
  <c r="AC496" i="2"/>
  <c r="AC1758" i="2"/>
  <c r="AC910" i="2"/>
  <c r="AC1069" i="2"/>
  <c r="AC468" i="2"/>
  <c r="AC3205" i="2"/>
  <c r="AC4814" i="2"/>
  <c r="AC328" i="2"/>
  <c r="AC1028" i="2"/>
  <c r="AC1096" i="2"/>
  <c r="AC683" i="2"/>
  <c r="AC731" i="2"/>
  <c r="AC1559" i="2"/>
  <c r="AC1039" i="2"/>
  <c r="AC3213" i="2"/>
  <c r="AC239" i="2"/>
  <c r="AC331" i="2"/>
  <c r="AC4009" i="2"/>
  <c r="AC2859" i="2"/>
  <c r="AC2224" i="2"/>
  <c r="AC4551" i="2"/>
  <c r="AC506" i="2"/>
  <c r="AC3316" i="2"/>
  <c r="AC360" i="2"/>
  <c r="AC4377" i="2"/>
  <c r="AC4132" i="2"/>
  <c r="AC183" i="2"/>
  <c r="AC3939" i="2"/>
  <c r="AC4441" i="2"/>
  <c r="AC2593" i="2"/>
  <c r="AC438" i="2"/>
  <c r="AC748" i="2"/>
  <c r="AC2511" i="2"/>
  <c r="AC2978" i="2"/>
  <c r="AC609" i="2"/>
  <c r="AC457" i="2"/>
  <c r="AC4864" i="2"/>
  <c r="AC4437" i="2"/>
  <c r="AC3516" i="2"/>
  <c r="AC4703" i="2"/>
  <c r="AC4798" i="2"/>
  <c r="AC406" i="2"/>
  <c r="AC790" i="2"/>
  <c r="AC1405" i="2"/>
  <c r="AC2492" i="2"/>
  <c r="AC1562" i="2"/>
  <c r="AC3009" i="2"/>
  <c r="AC38" i="2"/>
  <c r="AC2293" i="2"/>
  <c r="AC891" i="2"/>
  <c r="AC227" i="2"/>
  <c r="AC5000" i="2"/>
  <c r="AC3039" i="2"/>
  <c r="AC1203" i="2"/>
  <c r="AC3537" i="2"/>
  <c r="AC3658" i="2"/>
  <c r="AC2160" i="2"/>
  <c r="AC2479" i="2"/>
  <c r="AC3158" i="2"/>
  <c r="AC1583" i="2"/>
  <c r="AC432" i="2"/>
  <c r="AC2132" i="2"/>
  <c r="AC2488" i="2"/>
  <c r="AC51" i="2"/>
  <c r="AC72" i="2"/>
  <c r="AC923" i="2"/>
  <c r="AC4087" i="2"/>
  <c r="AC2900" i="2"/>
  <c r="AC4220" i="2"/>
  <c r="AC2410" i="2"/>
  <c r="AC1146" i="2"/>
  <c r="AC4646" i="2"/>
  <c r="AC4419" i="2"/>
  <c r="AC214" i="2"/>
  <c r="AC1859" i="2"/>
  <c r="AC675" i="2"/>
  <c r="AC4488" i="2"/>
  <c r="AC4301" i="2"/>
  <c r="AC4870" i="2"/>
  <c r="AC2651" i="2"/>
  <c r="AC4639" i="2"/>
  <c r="AC2526" i="2"/>
  <c r="AC3863" i="2"/>
  <c r="AC269" i="2"/>
  <c r="AC2243" i="2"/>
  <c r="AC1874" i="2"/>
  <c r="AC3639" i="2"/>
  <c r="AC4242" i="2"/>
  <c r="AC3563" i="2"/>
  <c r="AC3495" i="2"/>
  <c r="AC4133" i="2"/>
  <c r="AC3277" i="2"/>
  <c r="AC4244" i="2"/>
  <c r="AC4649" i="2"/>
  <c r="AC80" i="2"/>
  <c r="AC1951" i="2"/>
  <c r="AC1199" i="2"/>
  <c r="AC4719" i="2"/>
  <c r="AC1023" i="2"/>
  <c r="AC897" i="2"/>
  <c r="AC2552" i="2"/>
  <c r="AC4766" i="2"/>
  <c r="AC2803" i="2"/>
  <c r="AC2053" i="2"/>
  <c r="AC4620" i="2"/>
  <c r="AC4772" i="2"/>
  <c r="AC2693" i="2"/>
  <c r="AC1879" i="2"/>
  <c r="AC2472" i="2"/>
  <c r="AC3870" i="2"/>
  <c r="AC4817" i="2"/>
  <c r="AC2302" i="2"/>
  <c r="AC2645" i="2"/>
  <c r="AC1175" i="2"/>
  <c r="AC121" i="2"/>
  <c r="AC3714" i="2"/>
  <c r="AC3068" i="2"/>
  <c r="AC3654" i="2"/>
  <c r="AC889" i="2"/>
  <c r="AC3091" i="2"/>
  <c r="AC657" i="2"/>
  <c r="AC2894" i="2"/>
  <c r="AC2127" i="2"/>
  <c r="AC4046" i="2"/>
  <c r="AC1939" i="2"/>
  <c r="AC3989" i="2"/>
  <c r="AC936" i="2"/>
  <c r="AC1751" i="2"/>
  <c r="AC3598" i="2"/>
  <c r="AC488" i="2"/>
  <c r="AC1418" i="2"/>
  <c r="AC4511" i="2"/>
  <c r="AC2864" i="2"/>
  <c r="AC1483" i="2"/>
  <c r="AC1835" i="2"/>
  <c r="AC845" i="2"/>
  <c r="AC3401" i="2"/>
  <c r="AC1441" i="2"/>
  <c r="AC1841" i="2"/>
  <c r="AC1515" i="2"/>
  <c r="AC2773" i="2"/>
  <c r="AC2742" i="2"/>
  <c r="AC742" i="2"/>
  <c r="AC492" i="2"/>
  <c r="AC252" i="2"/>
  <c r="AC1990" i="2"/>
  <c r="AC4382" i="2"/>
  <c r="AC567" i="2"/>
  <c r="AC2414" i="2"/>
  <c r="AC2000" i="2"/>
  <c r="AC290" i="2"/>
  <c r="AC1896" i="2"/>
  <c r="AC1662" i="2"/>
  <c r="AC3687" i="2"/>
  <c r="AC4059" i="2"/>
  <c r="AC2709" i="2"/>
  <c r="AC591" i="2"/>
  <c r="AC3849" i="2"/>
  <c r="AC870" i="2"/>
  <c r="AC30" i="2"/>
  <c r="AC388" i="2"/>
  <c r="AC2248" i="2"/>
  <c r="AC4195" i="2"/>
  <c r="AC88" i="2"/>
  <c r="AC3938" i="2"/>
  <c r="AC2045" i="2"/>
  <c r="AC4024" i="2"/>
  <c r="AC57" i="2"/>
  <c r="AC3655" i="2"/>
  <c r="AC2926" i="2"/>
  <c r="AC3994" i="2"/>
  <c r="AC1443" i="2"/>
  <c r="AC60" i="2"/>
  <c r="AC3993" i="2"/>
  <c r="AC3837" i="2"/>
  <c r="AC1255" i="2"/>
  <c r="AC990" i="2"/>
  <c r="AC1329" i="2"/>
  <c r="AC2743" i="2"/>
  <c r="AC3288" i="2"/>
  <c r="AC2889" i="2"/>
  <c r="AC2527" i="2"/>
  <c r="AC3087" i="2"/>
  <c r="AC4553" i="2"/>
  <c r="AC921" i="2"/>
  <c r="AC4754" i="2"/>
  <c r="AC1423" i="2"/>
  <c r="AC430" i="2"/>
  <c r="AC1711" i="2"/>
  <c r="AC2097" i="2"/>
  <c r="AC1497" i="2"/>
  <c r="AC3647" i="2"/>
  <c r="AC429" i="2"/>
  <c r="AC2206" i="2"/>
  <c r="AC1501" i="2"/>
  <c r="AC3948" i="2"/>
  <c r="AC3889" i="2"/>
  <c r="AC482" i="2"/>
  <c r="AC1641" i="2"/>
  <c r="AC3744" i="2"/>
  <c r="AC109" i="2"/>
  <c r="AC3450" i="2"/>
  <c r="AC1342" i="2"/>
  <c r="AC3981" i="2"/>
  <c r="AC3198" i="2"/>
  <c r="AC2465" i="2"/>
  <c r="AC4509" i="2"/>
  <c r="AC940" i="2"/>
  <c r="AC1597" i="2"/>
  <c r="AC558" i="2"/>
  <c r="AC2065" i="2"/>
  <c r="AC1752" i="2"/>
  <c r="AC2811" i="2"/>
  <c r="AC2078" i="2"/>
  <c r="AC4805" i="2"/>
  <c r="AC960" i="2"/>
  <c r="AC1370" i="2"/>
  <c r="AC4350" i="2"/>
  <c r="AC228" i="2"/>
  <c r="AC4279" i="2"/>
  <c r="AC4666" i="2"/>
  <c r="AC541" i="2"/>
  <c r="AC2355" i="2"/>
  <c r="AC2163" i="2"/>
  <c r="AC734" i="2"/>
  <c r="AC3391" i="2"/>
  <c r="AC827" i="2"/>
  <c r="AC4454" i="2"/>
  <c r="AC1231" i="2"/>
  <c r="AC837" i="2"/>
  <c r="AC4519" i="2"/>
  <c r="AC3222" i="2"/>
  <c r="AC4379" i="2"/>
  <c r="AC1449" i="2"/>
  <c r="AC2836" i="2"/>
  <c r="AC3457" i="2"/>
  <c r="AC1183" i="2"/>
  <c r="AC4630" i="2"/>
  <c r="AC3618" i="2"/>
  <c r="AC4023" i="2"/>
  <c r="AC4921" i="2"/>
  <c r="AC3365" i="2"/>
  <c r="AC4999" i="2"/>
  <c r="AC1914" i="2"/>
  <c r="AC78" i="2"/>
  <c r="AC397" i="2"/>
  <c r="AC2524" i="2"/>
  <c r="AC1095" i="2"/>
  <c r="AC3931" i="2"/>
  <c r="AC242" i="2"/>
  <c r="AC4141" i="2"/>
  <c r="AC1017" i="2"/>
  <c r="AC878" i="2"/>
  <c r="AC3413" i="2"/>
  <c r="AC4370" i="2"/>
  <c r="AC4876" i="2"/>
  <c r="AC497" i="2"/>
  <c r="AC4405" i="2"/>
  <c r="AC4234" i="2"/>
  <c r="AC697" i="2"/>
  <c r="AC598" i="2"/>
  <c r="AC908" i="2"/>
  <c r="AC47" i="2"/>
  <c r="AC3141" i="2"/>
  <c r="AC83" i="2"/>
  <c r="AC4810" i="2"/>
  <c r="AC2037" i="2"/>
  <c r="AC2092" i="2"/>
  <c r="AC3159" i="2"/>
  <c r="AC1889" i="2"/>
  <c r="AC1601" i="2"/>
  <c r="AC3235" i="2"/>
  <c r="AC4092" i="2"/>
  <c r="AC682" i="2"/>
  <c r="AC3407" i="2"/>
  <c r="AC3016" i="2"/>
  <c r="AC724" i="2"/>
  <c r="AC1804" i="2"/>
  <c r="AC346" i="2"/>
  <c r="AC2072" i="2"/>
  <c r="AC1142" i="2"/>
  <c r="AC355" i="2"/>
  <c r="AC647" i="2"/>
  <c r="AC2599" i="2"/>
  <c r="AC528" i="2"/>
  <c r="AC2073" i="2"/>
  <c r="AC3890" i="2"/>
  <c r="AC4366" i="2"/>
  <c r="AC867" i="2"/>
  <c r="AC4230" i="2"/>
  <c r="AC2061" i="2"/>
  <c r="AC1141" i="2"/>
  <c r="AC4561" i="2"/>
  <c r="AC2842" i="2"/>
  <c r="AC847" i="2"/>
  <c r="AC2241" i="2"/>
  <c r="AC3449" i="2"/>
  <c r="AC48" i="2"/>
  <c r="AC1089" i="2"/>
  <c r="AC765" i="2"/>
  <c r="AC2517" i="2"/>
  <c r="AC2713" i="2"/>
  <c r="AC1617" i="2"/>
  <c r="AC1172" i="2"/>
  <c r="AC3987" i="2"/>
  <c r="AC3919" i="2"/>
  <c r="AC3843" i="2"/>
  <c r="AC2585" i="2"/>
  <c r="AC1356" i="2"/>
  <c r="AC3645" i="2"/>
  <c r="AC3553" i="2"/>
  <c r="AC2920" i="2"/>
  <c r="AC4331" i="2"/>
  <c r="AC1252" i="2"/>
  <c r="AC3617" i="2"/>
  <c r="AC2407" i="2"/>
  <c r="AC3661" i="2"/>
  <c r="AC1324" i="2"/>
  <c r="AC2308" i="2"/>
  <c r="AC3896" i="2"/>
  <c r="AC916" i="2"/>
  <c r="AC1610" i="2"/>
  <c r="AC4867" i="2"/>
  <c r="AC3466" i="2"/>
  <c r="AC1076" i="2"/>
  <c r="AC3104" i="2"/>
  <c r="AC187" i="2"/>
  <c r="AC1211" i="2"/>
  <c r="AC2665" i="2"/>
  <c r="AC813" i="2"/>
  <c r="AC2040" i="2"/>
  <c r="AC307" i="2"/>
  <c r="AC3444" i="2"/>
  <c r="AC4710" i="2"/>
  <c r="AC2214" i="2"/>
  <c r="AC4609" i="2"/>
  <c r="AC1586" i="2"/>
  <c r="AC3992" i="2"/>
  <c r="AC3115" i="2"/>
  <c r="AC464" i="2"/>
  <c r="AC301" i="2"/>
  <c r="AC3052" i="2"/>
  <c r="AC2818" i="2"/>
  <c r="AC1295" i="2"/>
  <c r="AC3584" i="2"/>
  <c r="AC2667" i="2"/>
  <c r="AC69" i="2"/>
  <c r="AC4682" i="2"/>
  <c r="AC1618" i="2"/>
  <c r="AC2101" i="2"/>
  <c r="AC3675" i="2"/>
  <c r="AC1877" i="2"/>
  <c r="AC1864" i="2"/>
  <c r="AC167" i="2"/>
  <c r="AC4006" i="2"/>
  <c r="AC1805" i="2"/>
  <c r="AC1420" i="2"/>
  <c r="AC175" i="2"/>
  <c r="AC4647" i="2"/>
  <c r="AC3250" i="2"/>
  <c r="AC4427" i="2"/>
  <c r="AC3465" i="2"/>
  <c r="AC1477" i="2"/>
  <c r="AC3659" i="2"/>
  <c r="AC767" i="2"/>
  <c r="AC2848" i="2"/>
  <c r="AC3763" i="2"/>
  <c r="AC2722" i="2"/>
  <c r="AC1924" i="2"/>
  <c r="AC945" i="2"/>
  <c r="AC3913" i="2"/>
  <c r="AC1593" i="2"/>
  <c r="AC817" i="2"/>
  <c r="AC1010" i="2"/>
  <c r="AC3289" i="2"/>
  <c r="AC1226" i="2"/>
  <c r="AC3673" i="2"/>
  <c r="AC4694" i="2"/>
  <c r="AC302" i="2"/>
  <c r="AC2721" i="2"/>
  <c r="AC2326" i="2"/>
  <c r="AC348" i="2"/>
  <c r="AC1227" i="2"/>
  <c r="AC2064" i="2"/>
  <c r="AC3696" i="2"/>
  <c r="AC3438" i="2"/>
  <c r="AC895" i="2"/>
  <c r="AC4627" i="2"/>
  <c r="AC3777" i="2"/>
  <c r="AC4106" i="2"/>
  <c r="AC4905" i="2"/>
  <c r="AC2634" i="2"/>
  <c r="AC1691" i="2"/>
  <c r="AC1689" i="2"/>
  <c r="AC757" i="2"/>
  <c r="AC4631" i="2"/>
  <c r="AC4319" i="2"/>
  <c r="AC563" i="2"/>
  <c r="AC3660" i="2"/>
  <c r="AC4197" i="2"/>
  <c r="AC4939" i="2"/>
  <c r="AC2812" i="2"/>
  <c r="AC3573" i="2"/>
  <c r="AC942" i="2"/>
  <c r="AC4797" i="2"/>
  <c r="AC3615" i="2"/>
  <c r="AC3285" i="2"/>
  <c r="AC3878" i="2"/>
  <c r="AC1850" i="2"/>
  <c r="AC1186" i="2"/>
  <c r="AC2178" i="2"/>
  <c r="AC4857" i="2"/>
  <c r="AC3898" i="2"/>
  <c r="AC780" i="2"/>
  <c r="AC806" i="2"/>
  <c r="AC4041" i="2"/>
  <c r="AC3042" i="2"/>
  <c r="AC17" i="2"/>
  <c r="AC4304" i="2"/>
  <c r="AC4428" i="2"/>
  <c r="AC508" i="2"/>
  <c r="AC569" i="2"/>
  <c r="AC4595" i="2"/>
  <c r="AC2906" i="2"/>
  <c r="AC4461" i="2"/>
  <c r="AC4968" i="2"/>
  <c r="AC3139" i="2"/>
  <c r="AC1908" i="2"/>
  <c r="AC2907" i="2"/>
  <c r="AC4174" i="2"/>
  <c r="AC2359" i="2"/>
  <c r="AC2961" i="2"/>
  <c r="AC2909" i="2"/>
  <c r="AC1042" i="2"/>
  <c r="AC887" i="2"/>
  <c r="AC2042" i="2"/>
  <c r="AC1310" i="2"/>
  <c r="AC2066" i="2"/>
  <c r="AC708" i="2"/>
  <c r="AC2563" i="2"/>
  <c r="AC4690" i="2"/>
  <c r="AC2446" i="2"/>
  <c r="AC4524" i="2"/>
  <c r="AC975" i="2"/>
  <c r="AC437" i="2"/>
  <c r="AC476" i="2"/>
  <c r="AC498" i="2"/>
  <c r="AC1534" i="2"/>
  <c r="AC622" i="2"/>
  <c r="AC1264" i="2"/>
  <c r="AC2642" i="2"/>
  <c r="AC1346" i="2"/>
  <c r="AC1165" i="2"/>
  <c r="AC353" i="2"/>
  <c r="AC3351" i="2"/>
  <c r="AC148" i="2"/>
  <c r="AC1130" i="2"/>
  <c r="AC2406" i="2"/>
  <c r="AC2576" i="2"/>
  <c r="AC4449" i="2"/>
  <c r="AC1234" i="2"/>
  <c r="AC3484" i="2"/>
  <c r="AC4058" i="2"/>
  <c r="AC1446" i="2"/>
  <c r="AC349" i="2"/>
  <c r="AC2267" i="2"/>
  <c r="AC4778" i="2"/>
  <c r="AC3749" i="2"/>
  <c r="AC874" i="2"/>
  <c r="AC205" i="2"/>
  <c r="AC3140" i="2"/>
  <c r="AC4317" i="2"/>
  <c r="AC1114" i="2"/>
  <c r="AC917" i="2"/>
  <c r="AC4124" i="2"/>
  <c r="AC4998" i="2"/>
  <c r="AC387" i="2"/>
  <c r="AC2878" i="2"/>
  <c r="AC1775" i="2"/>
  <c r="AC851" i="2"/>
  <c r="AC4986" i="2"/>
  <c r="AC1038" i="2"/>
  <c r="AC666" i="2"/>
  <c r="AC4925" i="2"/>
  <c r="AC1422" i="2"/>
  <c r="AC1788" i="2"/>
  <c r="AC4977" i="2"/>
  <c r="AC3800" i="2"/>
  <c r="AC1094" i="2"/>
  <c r="AC564" i="2"/>
  <c r="AC1273" i="2"/>
  <c r="AC3773" i="2"/>
  <c r="AC1983" i="2"/>
  <c r="AC1947" i="2"/>
  <c r="AC1612" i="2"/>
  <c r="AC1955" i="2"/>
  <c r="AC2032" i="2"/>
  <c r="AC3244" i="2"/>
  <c r="AC4188" i="2"/>
  <c r="AC4338" i="2"/>
  <c r="AC129" i="2"/>
  <c r="AC2636" i="2"/>
  <c r="AC2106" i="2"/>
  <c r="AC3486" i="2"/>
  <c r="AC4451" i="2"/>
  <c r="AC3342" i="2"/>
  <c r="AC2473" i="2"/>
  <c r="AC2105" i="2"/>
  <c r="AC3922" i="2"/>
  <c r="AC3453" i="2"/>
  <c r="AC408" i="2"/>
  <c r="AC4035" i="2"/>
  <c r="AC4668" i="2"/>
  <c r="AC2309" i="2"/>
  <c r="AC4834" i="2"/>
  <c r="AC4321" i="2"/>
  <c r="AC2800" i="2"/>
  <c r="AC402" i="2"/>
  <c r="AC3664" i="2"/>
  <c r="AC517" i="2"/>
  <c r="AC4898" i="2"/>
  <c r="AC2735" i="2"/>
  <c r="AC4293" i="2"/>
  <c r="AC4788" i="2"/>
  <c r="AC4443" i="2"/>
  <c r="AC919" i="2"/>
  <c r="AC4326" i="2"/>
  <c r="AC2910" i="2"/>
  <c r="AC4623" i="2"/>
  <c r="AC4109" i="2"/>
  <c r="AC4054" i="2"/>
  <c r="AC4828" i="2"/>
  <c r="AC634" i="2"/>
  <c r="AC347" i="2"/>
  <c r="AC2801" i="2"/>
  <c r="AC3629" i="2"/>
  <c r="AC3905" i="2"/>
  <c r="AC4344" i="2"/>
  <c r="AC808" i="2"/>
  <c r="AC4526" i="2"/>
  <c r="AC3739" i="2"/>
  <c r="AC2035" i="2"/>
  <c r="AC4029" i="2"/>
  <c r="AC2781" i="2"/>
  <c r="AC2439" i="2"/>
  <c r="AC1523" i="2"/>
  <c r="AC2170" i="2"/>
  <c r="AC668" i="2"/>
  <c r="AC632" i="2"/>
  <c r="AC3507" i="2"/>
  <c r="AC2561" i="2"/>
  <c r="AC4947" i="2"/>
  <c r="AC1981" i="2"/>
  <c r="AC3731" i="2"/>
  <c r="AC4363" i="2"/>
  <c r="AC271" i="2"/>
  <c r="AC2161" i="2"/>
  <c r="AC3274" i="2"/>
  <c r="AC4241" i="2"/>
  <c r="AC3522" i="2"/>
  <c r="AC313" i="2"/>
  <c r="AC4108" i="2"/>
  <c r="AC502" i="2"/>
  <c r="AC754" i="2"/>
  <c r="AC693" i="2"/>
  <c r="AC1522" i="2"/>
  <c r="AC2896" i="2"/>
  <c r="AC3017" i="2"/>
  <c r="AC783" i="2"/>
  <c r="AC915" i="2"/>
  <c r="AC159" i="2"/>
  <c r="AC134" i="2"/>
  <c r="AC624" i="2"/>
  <c r="AC2108" i="2"/>
  <c r="AC4212" i="2"/>
  <c r="AC899" i="2"/>
  <c r="AC4081" i="2"/>
  <c r="AC4424" i="2"/>
  <c r="AC2840" i="2"/>
  <c r="AC3327" i="2"/>
  <c r="AC1301" i="2"/>
  <c r="AC3410" i="2"/>
  <c r="AC3750" i="2"/>
  <c r="AC4140" i="2"/>
  <c r="AC2351" i="2"/>
  <c r="AC4373" i="2"/>
  <c r="AC4183" i="2"/>
  <c r="AC4269" i="2"/>
  <c r="AC285" i="2"/>
  <c r="AC3075" i="2"/>
  <c r="AC2318" i="2"/>
  <c r="AC3742" i="2"/>
  <c r="AC2371" i="2"/>
  <c r="AC2094" i="2"/>
  <c r="AC2193" i="2"/>
  <c r="AC2343" i="2"/>
  <c r="AC1638" i="2"/>
  <c r="AC3456" i="2"/>
  <c r="AC2245" i="2"/>
  <c r="AC2264" i="2"/>
  <c r="AC1882" i="2"/>
  <c r="AC158" i="2"/>
  <c r="AC3505" i="2"/>
  <c r="AC1143" i="2"/>
  <c r="AC2595" i="2"/>
  <c r="AC3023" i="2"/>
  <c r="AC838" i="2"/>
  <c r="AC4393" i="2"/>
  <c r="AC1502" i="2"/>
  <c r="AC3083" i="2"/>
  <c r="AC3260" i="2"/>
  <c r="AC2076" i="2"/>
  <c r="AC1044" i="2"/>
  <c r="AC1929" i="2"/>
  <c r="AC1648" i="2"/>
  <c r="AC1283" i="2"/>
  <c r="AC2454" i="2"/>
  <c r="AC1360" i="2"/>
  <c r="AC1737" i="2"/>
  <c r="AC2597" i="2"/>
  <c r="AC2349" i="2"/>
  <c r="AC3389" i="2"/>
  <c r="AC1902" i="2"/>
  <c r="AC2628" i="2"/>
  <c r="AC4152" i="2"/>
  <c r="AC3940" i="2"/>
  <c r="AC3780" i="2"/>
  <c r="AC96" i="2"/>
  <c r="AC639" i="2"/>
  <c r="AC4296" i="2"/>
  <c r="AC2044" i="2"/>
  <c r="AC4495" i="2"/>
  <c r="AC3821" i="2"/>
  <c r="AC2019" i="2"/>
  <c r="AC4554" i="2"/>
  <c r="AC4811" i="2"/>
  <c r="AC330" i="2"/>
  <c r="AC655" i="2"/>
  <c r="AC1833" i="2"/>
  <c r="AC213" i="2"/>
  <c r="AC696" i="2"/>
  <c r="AC961" i="2"/>
  <c r="AC393" i="2"/>
  <c r="AC4476" i="2"/>
  <c r="AC3058" i="2"/>
  <c r="AC2860" i="2"/>
  <c r="AC4644" i="2"/>
  <c r="AC3684" i="2"/>
  <c r="AC2114" i="2"/>
  <c r="AC1624" i="2"/>
  <c r="AC3287" i="2"/>
  <c r="AC2798" i="2"/>
  <c r="AC3405" i="2"/>
  <c r="AC389" i="2"/>
  <c r="AC3596" i="2"/>
  <c r="AC755" i="2"/>
  <c r="AC1791" i="2"/>
  <c r="AC3765" i="2"/>
  <c r="AC4222" i="2"/>
  <c r="AC4919" i="2"/>
  <c r="AC3554" i="2"/>
  <c r="AC3446" i="2"/>
  <c r="AC4569" i="2"/>
  <c r="AC2712" i="2"/>
  <c r="AC4738" i="2"/>
  <c r="AC4924" i="2"/>
  <c r="AC3440" i="2"/>
  <c r="AC2809" i="2"/>
  <c r="AC169" i="2"/>
  <c r="AC4020" i="2"/>
  <c r="AC1863" i="2"/>
  <c r="AC3788" i="2"/>
  <c r="AC796" i="2"/>
  <c r="AC4700" i="2"/>
  <c r="AC3283" i="2"/>
  <c r="AC2263" i="2"/>
  <c r="AC2612" i="2"/>
  <c r="AC1545" i="2"/>
  <c r="AC1084" i="2"/>
  <c r="AC3853" i="2"/>
  <c r="AC4749" i="2"/>
  <c r="AC2696" i="2"/>
  <c r="AC2841" i="2"/>
  <c r="AC4028" i="2"/>
  <c r="AC1120" i="2"/>
  <c r="AC1108" i="2"/>
  <c r="AC2287" i="2"/>
  <c r="AC4257" i="2"/>
  <c r="AC3511" i="2"/>
  <c r="AC4184" i="2"/>
  <c r="AC2463" i="2"/>
  <c r="AC3720" i="2"/>
  <c r="AC1045" i="2"/>
  <c r="AC3958" i="2"/>
  <c r="AC2113" i="2"/>
  <c r="AC4542" i="2"/>
  <c r="AC568" i="2"/>
  <c r="AC1972" i="2"/>
  <c r="AC3317" i="2"/>
  <c r="AC1773" i="2"/>
  <c r="AC2080" i="2"/>
  <c r="AC4727" i="2"/>
  <c r="AC4676" i="2"/>
  <c r="AC553" i="2"/>
  <c r="AC4891" i="2"/>
  <c r="AC2497" i="2"/>
  <c r="AC2650" i="2"/>
  <c r="AC2269" i="2"/>
  <c r="AC3792" i="2"/>
  <c r="AC957" i="2"/>
  <c r="AC2858" i="2"/>
  <c r="AC465" i="2"/>
  <c r="AC298" i="2"/>
  <c r="AC600" i="2"/>
  <c r="AC1290" i="2"/>
  <c r="AC2845" i="2"/>
  <c r="AC3300" i="2"/>
  <c r="AC81" i="2"/>
  <c r="AC2707" i="2"/>
  <c r="AC3072" i="2"/>
  <c r="AC840" i="2"/>
  <c r="AC3092" i="2"/>
  <c r="AC823" i="2"/>
  <c r="AC1640" i="2"/>
  <c r="AC898" i="2"/>
  <c r="AC2315" i="2"/>
  <c r="AC3135" i="2"/>
  <c r="AC4773" i="2"/>
  <c r="AC53" i="2"/>
  <c r="AC1020" i="2"/>
  <c r="AC223" i="2"/>
  <c r="AC4374" i="2"/>
  <c r="AC4216" i="2"/>
  <c r="AC2239" i="2"/>
  <c r="AC2043" i="2"/>
  <c r="AC4732" i="2"/>
  <c r="AC1646" i="2"/>
  <c r="AC4118" i="2"/>
  <c r="AC103" i="2"/>
  <c r="AC3665" i="2"/>
  <c r="AC444" i="2"/>
  <c r="AC1587" i="2"/>
  <c r="AC4091" i="2"/>
  <c r="AC1156" i="2"/>
  <c r="AC1731" i="2"/>
  <c r="AC3138" i="2"/>
  <c r="AC264" i="2"/>
  <c r="AC2750" i="2"/>
  <c r="AC2988" i="2"/>
  <c r="AC3143" i="2"/>
  <c r="AC3207" i="2"/>
  <c r="AC684" i="2"/>
  <c r="AC1018" i="2"/>
  <c r="AC46" i="2"/>
  <c r="AC3427" i="2"/>
  <c r="AC3789" i="2"/>
  <c r="AC1750" i="2"/>
  <c r="AC4901" i="2"/>
  <c r="AC2958" i="2"/>
  <c r="AC1402" i="2"/>
  <c r="AC2928" i="2"/>
  <c r="AC2354" i="2"/>
  <c r="AC2008" i="2"/>
  <c r="AC2322" i="2"/>
  <c r="AC3180" i="2"/>
  <c r="AC2778" i="2"/>
  <c r="AC4979" i="2"/>
  <c r="AC219" i="2"/>
  <c r="AC3150" i="2"/>
  <c r="AC3692" i="2"/>
  <c r="AC3184" i="2"/>
  <c r="AC2847" i="2"/>
  <c r="AC1812" i="2"/>
  <c r="AC3322" i="2"/>
  <c r="AC4368" i="2"/>
  <c r="AC164" i="2"/>
  <c r="AC4711" i="2"/>
  <c r="AC1225" i="2"/>
  <c r="AC1490" i="2"/>
  <c r="AC4314" i="2"/>
  <c r="AC4618" i="2"/>
  <c r="AC2089" i="2"/>
  <c r="AC1400" i="2"/>
  <c r="AC826" i="2"/>
  <c r="AC453" i="2"/>
  <c r="AC4228" i="2"/>
  <c r="AC4602" i="2"/>
  <c r="AC3807" i="2"/>
  <c r="AC7" i="2"/>
  <c r="AC3442" i="2"/>
  <c r="AC3943" i="2"/>
  <c r="AC4328" i="2"/>
  <c r="AC2887" i="2"/>
  <c r="AC4868" i="2"/>
  <c r="AC3957" i="2"/>
  <c r="AC1796" i="2"/>
  <c r="AC1496" i="2"/>
  <c r="AC2692" i="2"/>
  <c r="AC2285" i="2"/>
  <c r="AC1180" i="2"/>
  <c r="AC1576" i="2"/>
  <c r="AC2220" i="2"/>
  <c r="AC4636" i="2"/>
  <c r="AC1716" i="2"/>
  <c r="AC155" i="2"/>
  <c r="AC1068" i="2"/>
  <c r="AC2744" i="2"/>
  <c r="AC1765" i="2"/>
  <c r="AC407" i="2"/>
  <c r="AC2388" i="2"/>
  <c r="AC4315" i="2"/>
  <c r="AC2011" i="2"/>
  <c r="AC2770" i="2"/>
  <c r="AC2902" i="2"/>
  <c r="AC2613" i="2"/>
  <c r="AC149" i="2"/>
  <c r="AC172" i="2"/>
  <c r="AC1437" i="2"/>
  <c r="AC4253" i="2"/>
  <c r="AC4686" i="2"/>
  <c r="AC1971" i="2"/>
  <c r="AC2317" i="2"/>
  <c r="AC4003" i="2"/>
  <c r="AC4740" i="2"/>
  <c r="AC2481" i="2"/>
  <c r="AC2387" i="2"/>
  <c r="AC611" i="2"/>
  <c r="AC2358" i="2"/>
  <c r="AC2807" i="2"/>
  <c r="AC2006" i="2"/>
  <c r="AC2361" i="2"/>
  <c r="AC4189" i="2"/>
  <c r="AC2559" i="2"/>
  <c r="AC2334" i="2"/>
  <c r="AC2299" i="2"/>
  <c r="AC512" i="2"/>
  <c r="AC395" i="2"/>
  <c r="AC2993" i="2"/>
  <c r="AC359" i="2"/>
  <c r="AC3064" i="2"/>
  <c r="AC2861" i="2"/>
  <c r="AC728" i="2"/>
  <c r="AC16" i="2"/>
  <c r="AC4398" i="2"/>
  <c r="AC4513" i="2"/>
  <c r="AC1469" i="2"/>
  <c r="AC3621" i="2"/>
  <c r="AC4720" i="2"/>
  <c r="AC1125" i="2"/>
  <c r="AC2172" i="2"/>
  <c r="AC1869" i="2"/>
  <c r="AC1728" i="2"/>
  <c r="AC2795" i="2"/>
  <c r="AC4877" i="2"/>
  <c r="AC618" i="2"/>
  <c r="AC3825" i="2"/>
  <c r="AC3261" i="2"/>
  <c r="AC1200" i="2"/>
  <c r="AC2347" i="2"/>
  <c r="AC3021" i="2"/>
  <c r="AC1280" i="2"/>
  <c r="AC720" i="2"/>
  <c r="AC760" i="2"/>
  <c r="AC3525" i="2"/>
  <c r="AC3286" i="2"/>
  <c r="AC4761" i="2"/>
  <c r="AC4997" i="2"/>
  <c r="AC2231" i="2"/>
  <c r="AC2117" i="2"/>
  <c r="AC2879" i="2"/>
  <c r="AC1294" i="2"/>
  <c r="AC537" i="2"/>
  <c r="AC1994" i="2"/>
  <c r="AC2639" i="2"/>
  <c r="AC3106" i="2"/>
  <c r="AC2596" i="2"/>
  <c r="AC2776" i="2"/>
  <c r="AC4385" i="2"/>
  <c r="AC1126" i="2"/>
  <c r="AC3169" i="2"/>
  <c r="AC2702" i="2"/>
  <c r="AC3533" i="2"/>
  <c r="AC3802" i="2"/>
  <c r="AC2424" i="2"/>
  <c r="AC1318" i="2"/>
  <c r="AC2207" i="2"/>
  <c r="AC1287" i="2"/>
  <c r="AC157" i="2"/>
  <c r="AC1512" i="2"/>
  <c r="AC2270" i="2"/>
  <c r="AC4479" i="2"/>
  <c r="AC699" i="2"/>
  <c r="AC1906" i="2"/>
  <c r="AC1608" i="2"/>
  <c r="AC4225" i="2"/>
  <c r="AC1548" i="2"/>
  <c r="AC1014" i="2"/>
  <c r="AC4607" i="2"/>
  <c r="AC4535" i="2"/>
  <c r="AC3503" i="2"/>
  <c r="AC4043" i="2"/>
  <c r="AC3431" i="2"/>
  <c r="AC628" i="2"/>
  <c r="AC4433" i="2"/>
  <c r="AC380" i="2"/>
  <c r="AC1363" i="2"/>
  <c r="AC3790" i="2"/>
  <c r="AC4601" i="2"/>
  <c r="AC678" i="2"/>
  <c r="AC472" i="2"/>
  <c r="AC1544" i="2"/>
  <c r="AC4900" i="2"/>
  <c r="AC4823" i="2"/>
  <c r="AC2745" i="2"/>
  <c r="AC577" i="2"/>
  <c r="AC3279" i="2"/>
  <c r="AC4129" i="2"/>
  <c r="AC1651" i="2"/>
  <c r="AC3381" i="2"/>
  <c r="AC737" i="2"/>
  <c r="AC807" i="2"/>
  <c r="AC3161" i="2"/>
  <c r="AC1953" i="2"/>
  <c r="AC1777" i="2"/>
  <c r="AC4273" i="2"/>
  <c r="AC4604" i="2"/>
  <c r="AC2588" i="2"/>
  <c r="AC2486" i="2"/>
  <c r="AC994" i="2"/>
  <c r="AC3848" i="2"/>
  <c r="AC4466" i="2"/>
  <c r="AC3230" i="2"/>
  <c r="AC4155" i="2"/>
  <c r="AC2731" i="2"/>
  <c r="AC4204" i="2"/>
  <c r="AC2523" i="2"/>
  <c r="AC292" i="2"/>
  <c r="AC2653" i="2"/>
  <c r="AC2389" i="2"/>
  <c r="AC3748" i="2"/>
  <c r="AC4706" i="2"/>
  <c r="AC2010" i="2"/>
  <c r="AC2815" i="2"/>
  <c r="AC3232" i="2"/>
  <c r="AC1236" i="2"/>
  <c r="AC1570" i="2"/>
  <c r="AC2050" i="2"/>
  <c r="AC1388" i="2"/>
  <c r="AC90" i="2"/>
  <c r="AC217" i="2"/>
  <c r="AC419" i="2"/>
  <c r="AC604" i="2"/>
  <c r="AC3637" i="2"/>
  <c r="AC3747" i="2"/>
  <c r="AC2555" i="2"/>
  <c r="AC2468" i="2"/>
  <c r="AC3873" i="2"/>
  <c r="AC2874" i="2"/>
  <c r="AC2149" i="2"/>
  <c r="AC2166" i="2"/>
  <c r="AC3295" i="2"/>
  <c r="AC2892" i="2"/>
  <c r="AC289" i="2"/>
  <c r="AC2784" i="2"/>
  <c r="AC2155" i="2"/>
  <c r="AC603" i="2"/>
  <c r="AC924" i="2"/>
  <c r="AC976" i="2"/>
  <c r="AC4662" i="2"/>
  <c r="AC4856" i="2"/>
  <c r="AC640" i="2"/>
  <c r="AC3876" i="2"/>
  <c r="AC1676" i="2"/>
  <c r="AC613" i="2"/>
  <c r="AC222" i="2"/>
  <c r="AC3153" i="2"/>
  <c r="AC2802" i="2"/>
  <c r="AC115" i="2"/>
  <c r="AC1491" i="2"/>
  <c r="AC3460" i="2"/>
  <c r="AC3352" i="2"/>
  <c r="AC3314" i="2"/>
  <c r="AC2681" i="2"/>
  <c r="AC3478" i="2"/>
  <c r="AC1266" i="2"/>
  <c r="AC4540" i="2"/>
  <c r="AC4171" i="2"/>
  <c r="AC524" i="2"/>
  <c r="AC4782" i="2"/>
  <c r="AC3611" i="2"/>
  <c r="AC2790" i="2"/>
  <c r="AC2660" i="2"/>
  <c r="AC784" i="2"/>
  <c r="AC1332" i="2"/>
  <c r="AC143" i="2"/>
  <c r="AC1253" i="2"/>
  <c r="AC1636" i="2"/>
  <c r="AC4313" i="2"/>
  <c r="AC1135" i="2"/>
  <c r="AC1903" i="2"/>
  <c r="AC1995" i="2"/>
  <c r="AC4903" i="2"/>
  <c r="AC1710" i="2"/>
  <c r="AC2416" i="2"/>
  <c r="AC1730" i="2"/>
  <c r="AC3666" i="2"/>
  <c r="AC4438" i="2"/>
  <c r="AC3430" i="2"/>
  <c r="AC4688" i="2"/>
  <c r="AC4191" i="2"/>
  <c r="AC866" i="2"/>
  <c r="AC1265" i="2"/>
  <c r="AC2608" i="2"/>
  <c r="AC1700" i="2"/>
  <c r="AC3037" i="2"/>
  <c r="AC1984" i="2"/>
  <c r="AC2648" i="2"/>
  <c r="AC184" i="2"/>
  <c r="AC196" i="2"/>
  <c r="AC1347" i="2"/>
  <c r="AC3593" i="2"/>
  <c r="AC1520" i="2"/>
  <c r="AC1674" i="2"/>
  <c r="AC1385" i="2"/>
  <c r="AC4895" i="2"/>
  <c r="AC3256" i="2"/>
  <c r="AC8" i="2"/>
  <c r="AC394" i="2"/>
  <c r="AC3379" i="2"/>
  <c r="AC988" i="2"/>
  <c r="AC3966" i="2"/>
  <c r="AC4364" i="2"/>
  <c r="AC278" i="2"/>
  <c r="AC2977" i="2"/>
  <c r="AC2747" i="2"/>
  <c r="AC1412" i="2"/>
  <c r="AC1781" i="2"/>
  <c r="AC4973" i="2"/>
  <c r="AC964" i="2"/>
  <c r="AC1077" i="2"/>
  <c r="AC2301" i="2"/>
  <c r="AC1798" i="2"/>
  <c r="AC570" i="2"/>
  <c r="AC4755" i="2"/>
  <c r="AC1257" i="2"/>
  <c r="AC2390" i="2"/>
  <c r="AC1242" i="2"/>
  <c r="AC4291" i="2"/>
  <c r="AC1184" i="2"/>
  <c r="AC1770" i="2"/>
  <c r="AC1809" i="2"/>
  <c r="AC3221" i="2"/>
  <c r="AC3726" i="2"/>
  <c r="AC4485" i="2"/>
  <c r="AC918" i="2"/>
  <c r="AC1623" i="2"/>
  <c r="AC4981" i="2"/>
  <c r="AC2569" i="2"/>
  <c r="AC4930" i="2"/>
  <c r="AC2284" i="2"/>
  <c r="AC829" i="2"/>
  <c r="AC4482" i="2"/>
  <c r="AC1834" i="2"/>
  <c r="AC3882" i="2"/>
  <c r="AC650" i="2"/>
  <c r="AC4678" i="2"/>
  <c r="AC3214" i="2"/>
  <c r="AC4839" i="2"/>
  <c r="AC2258" i="2"/>
  <c r="AC2998" i="2"/>
  <c r="AC2934" i="2"/>
  <c r="AC768" i="2"/>
  <c r="AC1611" i="2"/>
  <c r="AC800" i="2"/>
  <c r="AC5" i="2"/>
  <c r="AC3251" i="2"/>
  <c r="AC4948" i="2"/>
  <c r="AC3419" i="2"/>
  <c r="AC2789" i="2"/>
  <c r="AC2629" i="2"/>
  <c r="AC481" i="2"/>
  <c r="AC4286" i="2"/>
  <c r="AC162" i="2"/>
  <c r="AC1229" i="2"/>
  <c r="AC3985" i="2"/>
  <c r="AC2447" i="2"/>
  <c r="AC3237" i="2"/>
  <c r="AC2959" i="2"/>
  <c r="AC2544" i="2"/>
  <c r="AC2200" i="2"/>
  <c r="AC1721" i="2"/>
  <c r="AC2098" i="2"/>
  <c r="AC1482" i="2"/>
  <c r="AC2460" i="2"/>
  <c r="AC3474" i="2"/>
  <c r="AC4525" i="2"/>
  <c r="AC3053" i="2"/>
  <c r="AC2777" i="2"/>
  <c r="AC1585" i="2"/>
  <c r="AC487" i="2"/>
  <c r="AC4089" i="2"/>
  <c r="AC3532" i="2"/>
  <c r="AC3642" i="2"/>
  <c r="AC4435" i="2"/>
  <c r="AC1451" i="2"/>
  <c r="AC4914" i="2"/>
  <c r="AC20" i="2"/>
  <c r="AC458" i="2"/>
  <c r="AC1766" i="2"/>
  <c r="AC4982" i="2"/>
  <c r="AC4547" i="2"/>
  <c r="AC1517" i="2"/>
  <c r="AC515" i="2"/>
  <c r="AC832" i="2"/>
  <c r="AC2839" i="2"/>
  <c r="AC3298" i="2"/>
  <c r="AC4361" i="2"/>
  <c r="AC2760" i="2"/>
  <c r="AC2071" i="2"/>
  <c r="AC1178" i="2"/>
  <c r="AC4819" i="2"/>
  <c r="AC4514" i="2"/>
  <c r="AC178" i="2"/>
  <c r="AC2352" i="2"/>
  <c r="AC2857" i="2"/>
  <c r="AC421" i="2"/>
  <c r="AC3336" i="2"/>
  <c r="AC36" i="2"/>
  <c r="AC3297" i="2"/>
  <c r="AC4226" i="2"/>
  <c r="AC1426" i="2"/>
  <c r="AC3955" i="2"/>
  <c r="AC2375" i="2"/>
  <c r="AC1384" i="2"/>
  <c r="AC3521" i="2"/>
  <c r="AC648" i="2"/>
  <c r="AC3142" i="2"/>
  <c r="AC244" i="2"/>
  <c r="AC2385" i="2"/>
  <c r="AC1887" i="2"/>
  <c r="AC2964" i="2"/>
  <c r="AC3577" i="2"/>
  <c r="AC4521" i="2"/>
  <c r="AC2110" i="2"/>
  <c r="AC3240" i="2"/>
  <c r="AC1600" i="2"/>
  <c r="AC201" i="2"/>
  <c r="AC1516" i="2"/>
  <c r="AC1065" i="2"/>
  <c r="AC2994" i="2"/>
  <c r="AC3344" i="2"/>
  <c r="AC1455" i="2"/>
  <c r="AC1525" i="2"/>
  <c r="AC836" i="2"/>
  <c r="AC4455" i="2"/>
  <c r="AC1399" i="2"/>
  <c r="AC3506" i="2"/>
  <c r="AC1667" i="2"/>
  <c r="AC4157" i="2"/>
  <c r="AC4201" i="2"/>
  <c r="AC3020" i="2"/>
  <c r="AC3380" i="2"/>
  <c r="AC4502" i="2"/>
  <c r="AC2691" i="2"/>
  <c r="AC1837" i="2"/>
  <c r="AC3416" i="2"/>
  <c r="AC4339" i="2"/>
  <c r="AC1002" i="2"/>
  <c r="AC384" i="2"/>
  <c r="AC576" i="2"/>
  <c r="AC626" i="2"/>
  <c r="AC4282" i="2"/>
  <c r="AC2147" i="2"/>
  <c r="AC4409" i="2"/>
  <c r="AC1801" i="2"/>
  <c r="AC1392" i="2"/>
  <c r="AC170" i="2"/>
  <c r="AC3585" i="2"/>
  <c r="AC377" i="2"/>
  <c r="AC1413" i="2"/>
  <c r="AC2227" i="2"/>
  <c r="AC2922" i="2"/>
  <c r="AC1917" i="2"/>
  <c r="AC1140" i="2"/>
  <c r="AC4651" i="2"/>
  <c r="AC4077" i="2"/>
  <c r="AC2121" i="2"/>
  <c r="AC2133" i="2"/>
  <c r="AC1383" i="2"/>
  <c r="AC3119" i="2"/>
  <c r="AC1367" i="2"/>
  <c r="AC3961" i="2"/>
  <c r="AC2240" i="2"/>
  <c r="AC4465" i="2"/>
  <c r="AC811" i="2"/>
  <c r="AC2123" i="2"/>
  <c r="AC3223" i="2"/>
  <c r="AC2844" i="2"/>
  <c r="AC2238" i="2"/>
  <c r="AC2223" i="2"/>
  <c r="AC2661" i="2"/>
  <c r="AC3817" i="2"/>
  <c r="AC2111" i="2"/>
  <c r="AC4227" i="2"/>
  <c r="AC4963" i="2"/>
  <c r="AC3114" i="2"/>
  <c r="AC1921" i="2"/>
  <c r="AC4538" i="2"/>
  <c r="AC3526" i="2"/>
  <c r="AC4902" i="2"/>
  <c r="AC1941" i="2"/>
  <c r="AC2566" i="2"/>
  <c r="AC2968" i="2"/>
  <c r="AC3247" i="2"/>
  <c r="AC1558" i="2"/>
  <c r="AC3949" i="2"/>
  <c r="AC1937" i="2"/>
  <c r="AC642" i="2"/>
  <c r="AC1337" i="2"/>
  <c r="AC4057" i="2"/>
  <c r="AC2348" i="2"/>
  <c r="AC1878" i="2"/>
  <c r="AC94" i="2"/>
  <c r="AC3766" i="2"/>
  <c r="AC1454" i="2"/>
  <c r="AC3991" i="2"/>
  <c r="AC3435" i="2"/>
  <c r="AC1589" i="2"/>
  <c r="AC37" i="2"/>
  <c r="AC1254" i="2"/>
  <c r="AC534" i="2"/>
  <c r="AC4283" i="2"/>
  <c r="AC2852" i="2"/>
  <c r="AC2208" i="2"/>
  <c r="AC2039" i="2"/>
  <c r="AC2250" i="2"/>
  <c r="AC4459" i="2"/>
  <c r="AC4440" i="2"/>
  <c r="AC3451" i="2"/>
  <c r="AC1847" i="2"/>
  <c r="AC2664" i="2"/>
  <c r="AC4147" i="2"/>
  <c r="AC2519" i="2"/>
  <c r="AC3423" i="2"/>
  <c r="AC1171" i="2"/>
  <c r="AC2979" i="2"/>
  <c r="AC4397" i="2"/>
  <c r="AC747" i="2"/>
  <c r="AC2399" i="2"/>
  <c r="AC4959" i="2"/>
  <c r="AC4019" i="2"/>
  <c r="AC4861" i="2"/>
  <c r="AC4843" i="2"/>
  <c r="AC1353" i="2"/>
  <c r="AC79" i="2"/>
  <c r="AC3814" i="2"/>
  <c r="AC821" i="2"/>
  <c r="AC1656" i="2"/>
  <c r="AC4812" i="2"/>
  <c r="AC2786" i="2"/>
  <c r="AC3769" i="2"/>
  <c r="AC235" i="2"/>
  <c r="AC4912" i="2"/>
  <c r="AC2949" i="2"/>
  <c r="AC2336" i="2"/>
  <c r="AC2031" i="2"/>
  <c r="AC635" i="2"/>
  <c r="AC4648" i="2"/>
  <c r="AC2697" i="2"/>
  <c r="AC2564" i="2"/>
  <c r="AC1974" i="2"/>
  <c r="AC3374" i="2"/>
  <c r="AC3491" i="2"/>
  <c r="AC1639" i="2"/>
  <c r="AC3794" i="2"/>
  <c r="AC3321" i="2"/>
  <c r="AC4991" i="2"/>
  <c r="AC2478" i="2"/>
  <c r="AC1212" i="2"/>
  <c r="AC2392" i="2"/>
  <c r="AC100" i="2"/>
  <c r="AC3974" i="2"/>
  <c r="AC4657" i="2"/>
  <c r="AC2562" i="2"/>
  <c r="AC3883" i="2"/>
  <c r="AC4860" i="2"/>
  <c r="AC3545" i="2"/>
  <c r="AC540" i="2"/>
  <c r="AC4585" i="2"/>
  <c r="AC4062" i="2"/>
  <c r="AC4656" i="2"/>
  <c r="AC4040" i="2"/>
  <c r="AC3278" i="2"/>
  <c r="AC2320" i="2"/>
  <c r="AC1319" i="2"/>
  <c r="AC4470" i="2"/>
  <c r="AC4275" i="2"/>
  <c r="AC1580" i="2"/>
  <c r="AC1537" i="2"/>
  <c r="AC4594" i="2"/>
  <c r="AC1350" i="2"/>
  <c r="AC4532" i="2"/>
  <c r="AC4038" i="2"/>
  <c r="AC1508" i="2"/>
  <c r="AC2159" i="2"/>
  <c r="AC2253" i="2"/>
  <c r="AC1722" i="2"/>
  <c r="AC1687" i="2"/>
  <c r="AC1112" i="2"/>
  <c r="AC2433" i="2"/>
  <c r="AC2705" i="2"/>
  <c r="AC4658" i="2"/>
  <c r="AC177" i="2"/>
  <c r="AC3589" i="2"/>
  <c r="AC1452" i="2"/>
  <c r="AC1343" i="2"/>
  <c r="AC879" i="2"/>
  <c r="AC215" i="2"/>
  <c r="AC4395" i="2"/>
  <c r="AC662" i="2"/>
  <c r="AC703" i="2"/>
  <c r="AC3157" i="2"/>
  <c r="AC3443" i="2"/>
  <c r="AC2049" i="2"/>
  <c r="AC3108" i="2"/>
  <c r="AC1209" i="2"/>
  <c r="AC3332" i="2"/>
  <c r="AC4965" i="2"/>
  <c r="AC4259" i="2"/>
  <c r="AC735" i="2"/>
  <c r="AC449" i="2"/>
  <c r="AC4937" i="2"/>
  <c r="AC1262" i="2"/>
  <c r="AC633" i="2"/>
  <c r="AC2766" i="2"/>
  <c r="AC2584" i="2"/>
  <c r="AC1860" i="2"/>
  <c r="AC2129" i="2"/>
  <c r="AC4421" i="2"/>
  <c r="AC4615" i="2"/>
  <c r="AC282" i="2"/>
  <c r="AC1302" i="2"/>
  <c r="AC856" i="2"/>
  <c r="AC3565" i="2"/>
  <c r="AC3281" i="2"/>
  <c r="AC3535" i="2"/>
  <c r="AC1432" i="2"/>
  <c r="AC834" i="2"/>
  <c r="AC4890" i="2"/>
  <c r="AC3915" i="2"/>
  <c r="AC3963" i="2"/>
  <c r="AC4796" i="2"/>
  <c r="AC1015" i="2"/>
  <c r="AC4555" i="2"/>
  <c r="AC833" i="2"/>
  <c r="AC4748" i="2"/>
  <c r="AC4608" i="2"/>
  <c r="AC1373" i="2"/>
  <c r="AC3979" i="2"/>
  <c r="AC3044" i="2"/>
  <c r="AC2435" i="2"/>
  <c r="AC3595" i="2"/>
  <c r="AC3713" i="2"/>
  <c r="AC922" i="2"/>
  <c r="AC1297" i="2"/>
  <c r="AC3098" i="2"/>
  <c r="AC547" i="2"/>
  <c r="AC2509" i="2"/>
  <c r="AC3839" i="2"/>
  <c r="AC4168" i="2"/>
  <c r="AC4590" i="2"/>
  <c r="AC4936" i="2"/>
  <c r="AC2332" i="2"/>
  <c r="AC3752" i="2"/>
  <c r="AC3725" i="2"/>
  <c r="AC1222" i="2"/>
  <c r="AC2319" i="2"/>
  <c r="AC4312" i="2"/>
  <c r="AC3197" i="2"/>
  <c r="AC1572" i="2"/>
  <c r="AC1817" i="2"/>
  <c r="AC1815" i="2"/>
  <c r="AC424" i="2"/>
  <c r="AC182" i="2"/>
  <c r="AC2973" i="2"/>
  <c r="AC2236" i="2"/>
  <c r="AC1627" i="2"/>
  <c r="AC2116" i="2"/>
  <c r="AC2534" i="2"/>
  <c r="AC2135" i="2"/>
  <c r="AC2729" i="2"/>
  <c r="AC677" i="2"/>
  <c r="AC3998" i="2"/>
  <c r="AC2674" i="2"/>
  <c r="AC505" i="2"/>
  <c r="AC2774" i="2"/>
  <c r="AC959" i="2"/>
  <c r="AC3968" i="2"/>
  <c r="AC4316" i="2"/>
  <c r="AC4014" i="2"/>
  <c r="AC1344" i="2"/>
  <c r="AC3669" i="2"/>
  <c r="AC814" i="2"/>
  <c r="AC2783" i="2"/>
  <c r="AC782" i="2"/>
  <c r="AC2914" i="2"/>
  <c r="AC1214" i="2"/>
  <c r="AC1463" i="2"/>
  <c r="AC2398" i="2"/>
  <c r="AC1434" i="2"/>
  <c r="AC3623" i="2"/>
  <c r="AC3061" i="2"/>
  <c r="AC3350" i="2"/>
  <c r="AC3403" i="2"/>
  <c r="AC971" i="2"/>
  <c r="AC4888" i="2"/>
  <c r="AC190" i="2"/>
  <c r="AC3538" i="2"/>
  <c r="AC1652" i="2"/>
  <c r="AC3650" i="2"/>
  <c r="AC3" i="2"/>
  <c r="AC966" i="2"/>
  <c r="AC3668" i="2"/>
  <c r="AC4082" i="2"/>
  <c r="AC500" i="2"/>
  <c r="AC2956" i="2"/>
  <c r="AC4471" i="2"/>
  <c r="AC692" i="2"/>
  <c r="AC4625" i="2"/>
  <c r="AC2505" i="2"/>
  <c r="AC3756" i="2"/>
  <c r="AC2169" i="2"/>
  <c r="AC2834" i="2"/>
  <c r="AC4199" i="2"/>
  <c r="AC1968" i="2"/>
  <c r="AC1742" i="2"/>
  <c r="AC154" i="2"/>
  <c r="AC4713" i="2"/>
  <c r="AC4119" i="2"/>
  <c r="AC4329" i="2"/>
  <c r="AC527" i="2"/>
  <c r="AC2498" i="2"/>
  <c r="AC4605" i="2"/>
  <c r="AC3224" i="2"/>
  <c r="AC1258" i="2"/>
  <c r="AC738" i="2"/>
  <c r="AC4007" i="2"/>
  <c r="AC486" i="2"/>
  <c r="AC199" i="2"/>
  <c r="AC1876" i="2"/>
  <c r="AC3273" i="2"/>
  <c r="AC381" i="2"/>
  <c r="AC4530" i="2"/>
  <c r="AC3183" i="2"/>
  <c r="AC401" i="2"/>
  <c r="AC76" i="2"/>
  <c r="AC3182" i="2"/>
  <c r="AC3004" i="2"/>
  <c r="AC499" i="2"/>
  <c r="AC2556" i="2"/>
  <c r="AC382" i="2"/>
  <c r="AC3941" i="2"/>
  <c r="AC404" i="2"/>
  <c r="AC789" i="2"/>
  <c r="AC2210" i="2"/>
  <c r="AC3638" i="2"/>
  <c r="AC2867" i="2"/>
  <c r="AC4635" i="2"/>
  <c r="AC3964" i="2"/>
  <c r="AC1473" i="2"/>
  <c r="AC4069" i="2"/>
  <c r="AC3648" i="2"/>
  <c r="AC1543" i="2"/>
  <c r="AC1159" i="2"/>
  <c r="AC1793" i="2"/>
  <c r="AC706" i="2"/>
  <c r="AC1614" i="2"/>
  <c r="AC1064" i="2"/>
  <c r="AC4988" i="2"/>
  <c r="AC2324" i="2"/>
  <c r="AC1428" i="2"/>
  <c r="AC1275" i="2"/>
  <c r="AC2296" i="2"/>
  <c r="AC2397" i="2"/>
  <c r="AC1285" i="2"/>
  <c r="AC514" i="2"/>
  <c r="AC1873" i="2"/>
  <c r="AC2908" i="2"/>
  <c r="AC3751" i="2"/>
  <c r="AC3555" i="2"/>
  <c r="AC4504" i="2"/>
  <c r="AC1797" i="2"/>
  <c r="AC3678" i="2"/>
  <c r="AC620" i="2"/>
  <c r="AC2655" i="2"/>
  <c r="AC1006" i="2"/>
  <c r="AC3774" i="2"/>
  <c r="AC3548" i="2"/>
  <c r="AC1411" i="2"/>
  <c r="AC815" i="2"/>
  <c r="AC4599" i="2"/>
  <c r="AC4491" i="2"/>
  <c r="AC1043" i="2"/>
  <c r="AC3167" i="2"/>
  <c r="AC270" i="2"/>
  <c r="AC1564" i="2"/>
  <c r="AC1631" i="2"/>
  <c r="AC4896" i="2"/>
  <c r="AC4289" i="2"/>
  <c r="AC4448" i="2"/>
  <c r="AC1736" i="2"/>
  <c r="AC2260" i="2"/>
  <c r="AC1973" i="2"/>
  <c r="AC946" i="2"/>
  <c r="AC617" i="2"/>
  <c r="AC4117" i="2"/>
  <c r="AC1918" i="2"/>
  <c r="AC4105" i="2"/>
  <c r="AC2425" i="2"/>
  <c r="AC1767" i="2"/>
  <c r="AC1110" i="2"/>
  <c r="AC1003" i="2"/>
  <c r="AC4375" i="2"/>
  <c r="AC992" i="2"/>
  <c r="AC3305" i="2"/>
  <c r="AC2047" i="2"/>
  <c r="AC1407" i="2"/>
  <c r="AC1087" i="2"/>
  <c r="AC1706" i="2"/>
  <c r="AC4044" i="2"/>
  <c r="AC3969" i="2"/>
  <c r="AC4104" i="2"/>
  <c r="AC3439" i="2"/>
  <c r="AC2944" i="2"/>
  <c r="AC3928" i="2"/>
  <c r="AC2400" i="2"/>
  <c r="AC4176" i="2"/>
  <c r="AC3258" i="2"/>
  <c r="AC3386" i="2"/>
  <c r="AC4076" i="2"/>
  <c r="AC3103" i="2"/>
  <c r="AC106" i="2"/>
  <c r="AC3592" i="2"/>
  <c r="AC456" i="2"/>
  <c r="AC2199" i="2"/>
  <c r="AC297" i="2"/>
  <c r="AC2257" i="2"/>
  <c r="AC1934" i="2"/>
  <c r="AC1795" i="2"/>
  <c r="AC4290" i="2"/>
  <c r="AC3547" i="2"/>
  <c r="AC1823" i="2"/>
  <c r="AC4005" i="2"/>
  <c r="AC1286" i="2"/>
  <c r="AC4392" i="2"/>
  <c r="AC3124" i="2"/>
  <c r="AC3036" i="2"/>
  <c r="AC3688" i="2"/>
  <c r="AC3447" i="2"/>
  <c r="AC2554" i="2"/>
  <c r="AC248" i="2"/>
  <c r="AC3657" i="2"/>
  <c r="AC2814" i="2"/>
  <c r="AC2520" i="2"/>
  <c r="AC4442" i="2"/>
  <c r="AC4453" i="2"/>
  <c r="AC3090" i="2"/>
  <c r="AC1697" i="2"/>
  <c r="AC995" i="2"/>
  <c r="AC810" i="2"/>
  <c r="AC2404" i="2"/>
  <c r="AC202" i="2"/>
  <c r="AC764" i="2"/>
  <c r="AC2070" i="2"/>
  <c r="AC2367" i="2"/>
  <c r="AC1435" i="2"/>
  <c r="AC4966" i="2"/>
  <c r="AC2875" i="2"/>
  <c r="AC3455" i="2"/>
  <c r="AC1936" i="2"/>
  <c r="AC2542" i="2"/>
  <c r="AC2951" i="2"/>
  <c r="AC111" i="2"/>
  <c r="AC4192" i="2"/>
  <c r="AC1672" i="2"/>
  <c r="AC608" i="2"/>
  <c r="AC4306" i="2"/>
  <c r="AC3128" i="2"/>
  <c r="AC4425" i="2"/>
  <c r="AC1779" i="2"/>
  <c r="AC3827" i="2"/>
  <c r="AC4629" i="2"/>
  <c r="AC2714" i="2"/>
  <c r="AC4537" i="2"/>
  <c r="AC3073" i="2"/>
  <c r="AC101" i="2"/>
  <c r="AC3579" i="2"/>
  <c r="AC522" i="2"/>
  <c r="AC4210" i="2"/>
  <c r="AC1465" i="2"/>
  <c r="AC2530" i="2"/>
  <c r="AC4167" i="2"/>
  <c r="AC645" i="2"/>
  <c r="AC2686" i="2"/>
  <c r="AC4579" i="2"/>
  <c r="AC551" i="2"/>
  <c r="AC4556" i="2"/>
  <c r="AC379" i="2"/>
  <c r="AC3253" i="2"/>
  <c r="AC592" i="2"/>
  <c r="AC4086" i="2"/>
  <c r="AC2461" i="2"/>
  <c r="AC4416" i="2"/>
  <c r="AC2830" i="2"/>
  <c r="AC107" i="2"/>
  <c r="AC501" i="2"/>
  <c r="AC4587" i="2"/>
  <c r="AC3010" i="2"/>
  <c r="AC2703" i="2"/>
  <c r="AC2219" i="2"/>
  <c r="AC4872" i="2"/>
  <c r="AC1107" i="2"/>
  <c r="AC2194" i="2"/>
  <c r="AC4951" i="2"/>
  <c r="AC4324" i="2"/>
  <c r="AC1481" i="2"/>
  <c r="AC1519" i="2"/>
  <c r="AC1389" i="2"/>
  <c r="AC4071" i="2"/>
  <c r="AC1718" i="2"/>
  <c r="AC1621" i="2"/>
  <c r="AC1090" i="2"/>
  <c r="AC4894" i="2"/>
  <c r="AC1647" i="2"/>
  <c r="AC206" i="2"/>
  <c r="AC2663" i="2"/>
  <c r="AC2913" i="2"/>
  <c r="AC1932" i="2"/>
  <c r="AC2754" i="2"/>
  <c r="AC2310" i="2"/>
  <c r="AC194" i="2"/>
  <c r="AC670" i="2"/>
  <c r="AC3216" i="2"/>
  <c r="AC3608" i="2"/>
  <c r="AC4302" i="2"/>
  <c r="AC3187" i="2"/>
  <c r="AC3434" i="2"/>
  <c r="AC4622" i="2"/>
  <c r="AC2865" i="2"/>
  <c r="AC4699" i="2"/>
  <c r="AC4862" i="2"/>
  <c r="AC2362" i="2"/>
  <c r="AC2171" i="2"/>
  <c r="AC320" i="2"/>
  <c r="AC535" i="2"/>
  <c r="AC4053" i="2"/>
  <c r="AC967" i="2"/>
  <c r="AC1150" i="2"/>
  <c r="AC3634" i="2"/>
  <c r="AC414" i="2"/>
  <c r="AC176" i="2"/>
  <c r="AC574" i="2"/>
  <c r="AC1536" i="2"/>
  <c r="AC4859" i="2"/>
  <c r="AC2176" i="2"/>
  <c r="AC4539" i="2"/>
  <c r="AC4402" i="2"/>
  <c r="AC2718" i="2"/>
  <c r="AC3908" i="2"/>
  <c r="AC1124" i="2"/>
  <c r="AC3192" i="2"/>
  <c r="AC3737" i="2"/>
  <c r="AC2436" i="2"/>
  <c r="AC1034" i="2"/>
  <c r="AC4099" i="2"/>
  <c r="AC4995" i="2"/>
  <c r="AC1893" i="2"/>
  <c r="AC2016" i="2"/>
  <c r="AC4520" i="2"/>
  <c r="AC3772" i="2"/>
  <c r="AC4110" i="2"/>
  <c r="AC3759" i="2"/>
  <c r="AC4592" i="2"/>
  <c r="AC358" i="2"/>
  <c r="AC1155" i="2"/>
  <c r="AC2142" i="2"/>
  <c r="AC3464" i="2"/>
  <c r="AC659" i="2"/>
  <c r="AC2905" i="2"/>
  <c r="AC3067" i="2"/>
  <c r="AC1144" i="2"/>
  <c r="AC1740" i="2"/>
  <c r="AC4680" i="2"/>
  <c r="AC249" i="2"/>
  <c r="AC1372" i="2"/>
  <c r="AC1445" i="2"/>
  <c r="AC4637" i="2"/>
  <c r="AC231" i="2"/>
  <c r="AC2954" i="2"/>
  <c r="AC3935" i="2"/>
  <c r="AC2025" i="2"/>
  <c r="AC4410" i="2"/>
  <c r="AC23" i="2"/>
  <c r="AC619" i="2"/>
  <c r="AC3099" i="2"/>
  <c r="AC1097" i="2"/>
  <c r="AC3904" i="2"/>
  <c r="AC2787" i="2"/>
  <c r="AC1230" i="2"/>
  <c r="AC828" i="2"/>
  <c r="AC2762" i="2"/>
  <c r="AC104" i="2"/>
  <c r="AC3760" i="2"/>
  <c r="AC386" i="2"/>
  <c r="AC1325" i="2"/>
  <c r="AC3811" i="2"/>
  <c r="AC3947" i="2"/>
  <c r="AC1755" i="2"/>
  <c r="AC1799" i="2"/>
  <c r="AC3743" i="2"/>
  <c r="AC4735" i="2"/>
  <c r="AC513" i="2"/>
  <c r="AC2741" i="2"/>
  <c r="AC2314" i="2"/>
  <c r="AC3884" i="2"/>
  <c r="AC2137" i="2"/>
  <c r="AC1011" i="2"/>
  <c r="AC1457" i="2"/>
  <c r="AC2300" i="2"/>
  <c r="AC1100" i="2"/>
  <c r="AC3600" i="2"/>
  <c r="AC1703" i="2"/>
  <c r="AC1117" i="2"/>
  <c r="AC1810" i="2"/>
  <c r="AC2547" i="2"/>
  <c r="AC1699" i="2"/>
  <c r="AC3206" i="2"/>
  <c r="AC323" i="2"/>
  <c r="AC4123" i="2"/>
  <c r="AC2695" i="2"/>
  <c r="AC371" i="2"/>
  <c r="AC861" i="2"/>
  <c r="AC2669" i="2"/>
  <c r="AC2679" i="2"/>
  <c r="AC2573" i="2"/>
  <c r="AC4268" i="2"/>
  <c r="AC3144" i="2"/>
  <c r="AC2725" i="2"/>
  <c r="AC2341" i="2"/>
  <c r="AC1368" i="2"/>
  <c r="AC3808" i="2"/>
  <c r="AC22" i="2"/>
  <c r="AC385" i="2"/>
  <c r="AC1635" i="2"/>
  <c r="AC3636" i="2"/>
  <c r="AC141" i="2"/>
  <c r="AC2794" i="2"/>
  <c r="AC1050" i="2"/>
  <c r="AC4211" i="2"/>
  <c r="AC2821" i="2"/>
  <c r="AC4158" i="2"/>
  <c r="AC4955" i="2"/>
  <c r="AC2759" i="2"/>
  <c r="AC3727" i="2"/>
  <c r="AC4139" i="2"/>
  <c r="AC4550" i="2"/>
  <c r="AC3272" i="2"/>
  <c r="AC962" i="2"/>
  <c r="AC2549" i="2"/>
  <c r="AC2739" i="2"/>
  <c r="AC4310" i="2"/>
  <c r="AC1278" i="2"/>
  <c r="AC1430" i="2"/>
  <c r="AC3954" i="2"/>
  <c r="AC2965" i="2"/>
  <c r="AC698" i="2"/>
  <c r="AC1927" i="2"/>
  <c r="AC3120" i="2"/>
  <c r="AC18" i="2"/>
  <c r="AC581" i="2"/>
  <c r="AC3815" i="2"/>
  <c r="AC2515" i="2"/>
  <c r="AC3294" i="2"/>
  <c r="AC1276" i="2"/>
  <c r="AC986" i="2"/>
  <c r="AC944" i="2"/>
  <c r="AC4342" i="2"/>
  <c r="AC4941" i="2"/>
  <c r="AC2723" i="2"/>
  <c r="AC19" i="2"/>
  <c r="AC305" i="2"/>
  <c r="AC4050" i="2"/>
  <c r="AC1415" i="2"/>
  <c r="AC4353" i="2"/>
  <c r="AC375" i="2"/>
  <c r="AC3384" i="2"/>
  <c r="AC799" i="2"/>
  <c r="AC4824" i="2"/>
  <c r="AC3337" i="2"/>
  <c r="AC2646" i="2"/>
  <c r="AC2426" i="2"/>
  <c r="AC4205" i="2"/>
  <c r="AC4245" i="2"/>
  <c r="AC1086" i="2"/>
  <c r="AC3292" i="2"/>
  <c r="AC3382" i="2"/>
  <c r="AC1106" i="2"/>
  <c r="AC4249" i="2"/>
  <c r="AC1051" i="2"/>
  <c r="AC4068" i="2"/>
  <c r="AC1659" i="2"/>
  <c r="AC4915" i="2"/>
  <c r="AC3602" i="2"/>
  <c r="AC2577" i="2"/>
  <c r="AC3079" i="2"/>
  <c r="AC739" i="2"/>
  <c r="AC1695" i="2"/>
  <c r="AC3168" i="2"/>
  <c r="AC710" i="2"/>
  <c r="AC2609" i="2"/>
  <c r="AC3835" i="2"/>
  <c r="AC4836" i="2"/>
  <c r="AC2749" i="2"/>
  <c r="AC2140" i="2"/>
  <c r="AC427" i="2"/>
  <c r="AC4055" i="2"/>
  <c r="AC3001" i="2"/>
  <c r="AC2919" i="2"/>
  <c r="AC4083" i="2"/>
  <c r="AC410" i="2"/>
  <c r="AC679" i="2"/>
  <c r="AC4830" i="2"/>
  <c r="AC1870" i="2"/>
  <c r="AC1573" i="2"/>
  <c r="AC1099" i="2"/>
  <c r="AC3934" i="2"/>
  <c r="AC1959" i="2"/>
  <c r="AC436" i="2"/>
  <c r="AC4885" i="2"/>
  <c r="AC1595" i="2"/>
  <c r="AC691" i="2"/>
  <c r="AC4785" i="2"/>
  <c r="AC65" i="2"/>
  <c r="AC2937" i="2"/>
  <c r="AC2533" i="2"/>
  <c r="AC4078" i="2"/>
  <c r="AC28" i="2"/>
  <c r="AC3196" i="2"/>
  <c r="AC366" i="2"/>
  <c r="AC2471" i="2"/>
  <c r="AC425" i="2"/>
  <c r="AC2216" i="2"/>
  <c r="AC247" i="2"/>
  <c r="AC1529" i="2"/>
  <c r="AC3785" i="2"/>
  <c r="AC3651" i="2"/>
  <c r="AC1598" i="2"/>
  <c r="AC4177" i="2"/>
  <c r="AC2826" i="2"/>
  <c r="AC4138" i="2"/>
  <c r="AC2882" i="2"/>
  <c r="AC1088" i="2"/>
  <c r="AC4381" i="2"/>
  <c r="AC3710" i="2"/>
  <c r="AC1185" i="2"/>
  <c r="AC84" i="2"/>
  <c r="AC3671" i="2"/>
  <c r="AC2449" i="2"/>
  <c r="AC4175" i="2"/>
  <c r="AC25" i="2"/>
  <c r="AC1868" i="2"/>
  <c r="AC2546" i="2"/>
  <c r="AC344" i="2"/>
  <c r="AC3562" i="2"/>
  <c r="AC1619" i="2"/>
  <c r="AC1967" i="2"/>
  <c r="AC2333" i="2"/>
  <c r="AC2711" i="2"/>
  <c r="AC2007" i="2"/>
  <c r="AC709" i="2"/>
  <c r="AC526" i="2"/>
  <c r="AC2402" i="2"/>
  <c r="AC2242" i="2"/>
  <c r="AC3871" i="2"/>
  <c r="AC2984" i="2"/>
  <c r="AC1961" i="2"/>
  <c r="AC4584" i="2"/>
  <c r="AC1365" i="2"/>
  <c r="AC4031" i="2"/>
  <c r="AC3359" i="2"/>
  <c r="AC4597" i="2"/>
  <c r="AC579" i="2"/>
  <c r="AC4909" i="2"/>
  <c r="AC332" i="2"/>
  <c r="AC3026" i="2"/>
  <c r="AC978" i="2"/>
  <c r="AC4246" i="2"/>
  <c r="AC4671" i="2"/>
  <c r="AC2921" i="2"/>
  <c r="AC4745" i="2"/>
  <c r="AC855" i="2"/>
  <c r="AC2023" i="2"/>
  <c r="AC2002" i="2"/>
  <c r="AC3201" i="2"/>
  <c r="AC1206" i="2"/>
  <c r="AC3541" i="2"/>
  <c r="AC3136" i="2"/>
  <c r="AC557" i="2"/>
  <c r="AC3662" i="2"/>
  <c r="AC572" i="2"/>
  <c r="AC1330" i="2"/>
  <c r="AC4017" i="2"/>
  <c r="AC2055" i="2"/>
  <c r="AC3209" i="2"/>
  <c r="AC707" i="2"/>
  <c r="AC1169" i="2"/>
  <c r="AC660" i="2"/>
  <c r="AC2487" i="2"/>
  <c r="AC4297" i="2"/>
  <c r="AC3245" i="2"/>
  <c r="AC3324" i="2"/>
  <c r="AC45" i="2"/>
  <c r="AC3906" i="2"/>
  <c r="AC1861" i="2"/>
  <c r="AC4356" i="2"/>
  <c r="AC3219" i="2"/>
  <c r="AC4689" i="2"/>
  <c r="AC4704" i="2"/>
  <c r="AC2689" i="2"/>
  <c r="AC2662" i="2"/>
  <c r="AC2251" i="2"/>
  <c r="AC1930" i="2"/>
  <c r="AC3188" i="2"/>
  <c r="AC3734" i="2"/>
  <c r="AC1857" i="2"/>
  <c r="AC1660" i="2"/>
  <c r="AC1655" i="2"/>
  <c r="AC2833" i="2"/>
  <c r="AC1308" i="2"/>
  <c r="AC2618" i="2"/>
  <c r="AC1897" i="2"/>
  <c r="AC4653" i="2"/>
  <c r="AC1792" i="2"/>
  <c r="AC67" i="2"/>
  <c r="AC1905" i="2"/>
  <c r="AC1102" i="2"/>
  <c r="AC1241" i="2"/>
  <c r="AC1282" i="2"/>
  <c r="AC152" i="2"/>
  <c r="AC4883" i="2"/>
  <c r="AC3125" i="2"/>
  <c r="AC3022" i="2"/>
  <c r="AC3588" i="2"/>
  <c r="AC362" i="2"/>
  <c r="AC2015" i="2"/>
  <c r="AC2448" i="2"/>
  <c r="AC4837" i="2"/>
  <c r="AC423" i="2"/>
  <c r="AC641" i="2"/>
  <c r="AC4430" i="2"/>
  <c r="AC2506" i="2"/>
  <c r="AC4813" i="2"/>
  <c r="AC2204" i="2"/>
  <c r="AC3409" i="2"/>
  <c r="AC4489" i="2"/>
  <c r="AC2195" i="2"/>
  <c r="AC2419" i="2"/>
  <c r="AC4080" i="2"/>
  <c r="AC4371" i="2"/>
  <c r="AC1440" i="2"/>
  <c r="AC2087" i="2"/>
  <c r="AC637" i="2"/>
  <c r="AC3776" i="2"/>
  <c r="AC3644" i="2"/>
  <c r="AC4956" i="2"/>
  <c r="AC4049" i="2"/>
  <c r="AC4150" i="2"/>
  <c r="AC2184" i="2"/>
  <c r="AC442" i="2"/>
  <c r="AC1131" i="2"/>
  <c r="AC575" i="2"/>
  <c r="AC588" i="2"/>
  <c r="AC3218" i="2"/>
  <c r="AC73" i="2"/>
  <c r="AC207" i="2"/>
  <c r="AC3459" i="2"/>
  <c r="AC2880" i="2"/>
  <c r="AC937" i="2"/>
  <c r="AC2541" i="2"/>
  <c r="AC211" i="2"/>
  <c r="AC956" i="2"/>
  <c r="AC1334" i="2"/>
  <c r="AC3523" i="2"/>
  <c r="AC2931" i="2"/>
  <c r="AC2167" i="2"/>
  <c r="AC474" i="2"/>
  <c r="AC819" i="2"/>
  <c r="AC2590" i="2"/>
  <c r="AC1790" i="2"/>
  <c r="AC1406" i="2"/>
  <c r="AC267" i="2"/>
  <c r="AC3715" i="2"/>
  <c r="AC1103" i="2"/>
  <c r="AC763" i="2"/>
  <c r="AC4563" i="2"/>
  <c r="AC1085" i="2"/>
  <c r="AC1410" i="2"/>
  <c r="AC334" i="2"/>
  <c r="AC4829" i="2"/>
  <c r="AC3024" i="2"/>
  <c r="AC2235" i="2"/>
  <c r="AC4771" i="2"/>
  <c r="AC1341" i="2"/>
  <c r="AC3574" i="2"/>
  <c r="AC1315" i="2"/>
  <c r="AC3046" i="2"/>
  <c r="AC4752" i="2"/>
  <c r="AC1846" i="2"/>
  <c r="AC4598" i="2"/>
  <c r="AC1692" i="2"/>
  <c r="AC1533" i="2"/>
  <c r="AC3057" i="2"/>
  <c r="AC3356" i="2"/>
  <c r="AC329" i="2"/>
  <c r="AC4281" i="2"/>
  <c r="AC4643" i="2"/>
  <c r="AC2190" i="2"/>
  <c r="AC1671" i="2"/>
  <c r="AC1644" i="2"/>
  <c r="AC2131" i="2"/>
  <c r="AC2710" i="2"/>
  <c r="AC766" i="2"/>
  <c r="AC2963" i="2"/>
  <c r="AC272" i="2"/>
  <c r="AC3956" i="2"/>
  <c r="AC842" i="2"/>
  <c r="AC3199" i="2"/>
  <c r="AC3810" i="2"/>
  <c r="AC1176" i="2"/>
  <c r="AC4565" i="2"/>
  <c r="AC615" i="2"/>
  <c r="AC1886" i="2"/>
  <c r="AC3290" i="2"/>
  <c r="AC3874" i="2"/>
  <c r="AC2440" i="2"/>
  <c r="AC2955" i="2"/>
  <c r="AC1607" i="2"/>
  <c r="AC1962" i="2"/>
  <c r="AC165" i="2"/>
  <c r="AC309" i="2"/>
  <c r="AC3243" i="2"/>
  <c r="AC3400" i="2"/>
  <c r="AC3059" i="2"/>
  <c r="AC3263" i="2"/>
  <c r="AC4493" i="2"/>
  <c r="AC1771" i="2"/>
  <c r="AC1701" i="2"/>
  <c r="AC477" i="2"/>
  <c r="AC3145" i="2"/>
  <c r="AC2342" i="2"/>
  <c r="AC3529" i="2"/>
  <c r="AC4685" i="2"/>
  <c r="AC2853" i="2"/>
  <c r="AC2271" i="2"/>
  <c r="AC4299" i="2"/>
  <c r="AC3482" i="2"/>
  <c r="AC1977" i="2"/>
  <c r="AC3101" i="2"/>
  <c r="AC4768" i="2"/>
  <c r="AC2477" i="2"/>
  <c r="AC4298" i="2"/>
  <c r="AC3394" i="2"/>
  <c r="AC3980" i="2"/>
  <c r="AC1678" i="2"/>
  <c r="AC4650" i="2"/>
  <c r="AC664" i="2"/>
  <c r="AC2079" i="2"/>
  <c r="AC1091" i="2"/>
  <c r="AC2237" i="2"/>
  <c r="AC2496" i="2"/>
  <c r="AC2690" i="2"/>
  <c r="AC2673" i="2"/>
  <c r="AC630" i="2"/>
  <c r="AC2835" i="2"/>
  <c r="AC3652" i="2"/>
  <c r="AC13" i="2"/>
  <c r="AC2558" i="2"/>
  <c r="AC2819" i="2"/>
  <c r="AC2997" i="2"/>
  <c r="AC3724" i="2"/>
  <c r="AC2175" i="2"/>
  <c r="AC593" i="2"/>
  <c r="AC4818" i="2"/>
  <c r="AC571" i="2"/>
  <c r="AC1277" i="2"/>
  <c r="AC3483" i="2"/>
  <c r="AC221" i="2"/>
  <c r="AC2548" i="2"/>
  <c r="AC4337" i="2"/>
  <c r="AC2740" i="2"/>
  <c r="AC3965" i="2"/>
  <c r="AC4560" i="2"/>
  <c r="AC4208" i="2"/>
  <c r="AC968" i="2"/>
  <c r="AC1866" i="2"/>
  <c r="AC2513" i="2"/>
  <c r="AC3170" i="2"/>
  <c r="AC3373" i="2"/>
  <c r="AC1233" i="2"/>
  <c r="AC2151" i="2"/>
  <c r="AC3723" i="2"/>
  <c r="AC4591" i="2"/>
  <c r="AC4994" i="2"/>
  <c r="AC470" i="2"/>
  <c r="AC4739" i="2"/>
  <c r="AC1244" i="2"/>
  <c r="AC928" i="2"/>
  <c r="AC2557" i="2"/>
  <c r="AC1387" i="2"/>
  <c r="AC2540" i="2"/>
  <c r="AC695" i="2"/>
  <c r="AC1830" i="2"/>
  <c r="AC4113" i="2"/>
  <c r="AC441" i="2"/>
  <c r="AC4799" i="2"/>
  <c r="AC3581" i="2"/>
  <c r="AC1166" i="2"/>
  <c r="AC3008" i="2"/>
  <c r="AC3252" i="2"/>
  <c r="AC1507" i="2"/>
  <c r="AC2128" i="2"/>
  <c r="AC521" i="2"/>
  <c r="AC2824" i="2"/>
  <c r="AC854" i="2"/>
  <c r="AC3468" i="2"/>
  <c r="AC2427" i="2"/>
  <c r="AC4665" i="2"/>
  <c r="AC1054" i="2"/>
  <c r="AC3534" i="2"/>
  <c r="AC2543" i="2"/>
  <c r="AC3823" i="2"/>
  <c r="AC4369" i="2"/>
  <c r="AC1349" i="2"/>
  <c r="AC1890" i="2"/>
  <c r="AC2499" i="2"/>
  <c r="AC2756" i="2"/>
  <c r="AC1785" i="2"/>
  <c r="AC1566" i="2"/>
  <c r="AC2276" i="2"/>
  <c r="AC1348" i="2"/>
  <c r="AC1394" i="2"/>
  <c r="AC4940" i="2"/>
  <c r="AC4763" i="2"/>
  <c r="AC4518" i="2"/>
  <c r="AC2344" i="2"/>
  <c r="AC4400" i="2"/>
  <c r="AC4248" i="2"/>
  <c r="AC2209" i="2"/>
  <c r="AC473" i="2"/>
  <c r="AC2945" i="2"/>
  <c r="AC2890" i="2"/>
  <c r="AC4508" i="2"/>
  <c r="AC4874" i="2"/>
  <c r="AC2146" i="2"/>
  <c r="AC4574" i="2"/>
  <c r="AC4084" i="2"/>
  <c r="AC3761" i="2"/>
  <c r="AC4386" i="2"/>
  <c r="AC909" i="2"/>
  <c r="AC2788" i="2"/>
  <c r="AC3681" i="2"/>
  <c r="AC3990" i="2"/>
  <c r="AC1757" i="2"/>
  <c r="AC3355" i="2"/>
  <c r="AC2202" i="2"/>
  <c r="AC2641" i="2"/>
  <c r="AC3123" i="2"/>
  <c r="AC324" i="2"/>
  <c r="AC3902" i="2"/>
  <c r="AC2443" i="2"/>
  <c r="AC3689" i="2"/>
  <c r="AC2153" i="2"/>
  <c r="AC1637" i="2"/>
  <c r="AC1243" i="2"/>
  <c r="AC3967" i="2"/>
  <c r="AC1182" i="2"/>
  <c r="AC3504" i="2"/>
  <c r="AC4780" i="2"/>
  <c r="AC2475" i="2"/>
  <c r="AC3881" i="2"/>
  <c r="AC3704" i="2"/>
  <c r="AC3836" i="2"/>
  <c r="AC1555" i="2"/>
  <c r="AC193" i="2"/>
  <c r="AC1116" i="2"/>
  <c r="AC1625" i="2"/>
  <c r="AC3822" i="2"/>
  <c r="AC1390" i="2"/>
  <c r="AC3366" i="2"/>
  <c r="AC2916" i="2"/>
  <c r="AC1137" i="2"/>
  <c r="AC1158" i="2"/>
  <c r="AC4098" i="2"/>
  <c r="AC676" i="2"/>
  <c r="AC3361" i="2"/>
  <c r="AC1818" i="2"/>
  <c r="AC2615" i="2"/>
  <c r="AC4263" i="2"/>
  <c r="AC2346" i="2"/>
  <c r="AC4260" i="2"/>
  <c r="AC3270" i="2"/>
  <c r="AC1351" i="2"/>
  <c r="AC4583" i="2"/>
  <c r="AC2335" i="2"/>
  <c r="AC1060" i="2"/>
  <c r="AC1650" i="2"/>
  <c r="AC1272" i="2"/>
  <c r="AC4107" i="2"/>
  <c r="AC3345" i="2"/>
  <c r="AC336" i="2"/>
  <c r="AC1152" i="2"/>
  <c r="AC4415" i="2"/>
  <c r="AC4985" i="2"/>
  <c r="AC3376" i="2"/>
  <c r="AC2767" i="2"/>
  <c r="AC1458" i="2"/>
  <c r="AC3517" i="2"/>
  <c r="AC3936" i="2"/>
  <c r="AC713" i="2"/>
  <c r="AC2668" i="2"/>
  <c r="AC448" i="2"/>
  <c r="AC4953" i="2"/>
  <c r="AC4681" i="2"/>
  <c r="AC653" i="2"/>
  <c r="AC4221" i="2"/>
  <c r="AC607" i="2"/>
  <c r="AC4262" i="2"/>
  <c r="AC694" i="2"/>
  <c r="AC322" i="2"/>
  <c r="AC4581" i="2"/>
  <c r="AC1386" i="2"/>
  <c r="AC1581" i="2"/>
  <c r="AC2827" i="2"/>
  <c r="AC1260" i="2"/>
  <c r="AC2982" i="2"/>
  <c r="AC858" i="2"/>
  <c r="AC3346" i="2"/>
  <c r="AC274" i="2"/>
  <c r="AC2969" i="2"/>
  <c r="AC1267" i="2"/>
  <c r="AC257" i="2"/>
  <c r="AC4756" i="2"/>
  <c r="AC2370" i="2"/>
  <c r="AC4013" i="2"/>
  <c r="AC2728" i="2"/>
  <c r="AC4549" i="2"/>
  <c r="AC3257" i="2"/>
  <c r="AC3770" i="2"/>
  <c r="AC1681" i="2"/>
  <c r="AC730" i="2"/>
  <c r="AC114" i="2"/>
  <c r="AC3831" i="2"/>
  <c r="AC661" i="2"/>
  <c r="AC4258" i="2"/>
  <c r="AC52" i="2"/>
  <c r="AC1613" i="2"/>
  <c r="AC1922" i="2"/>
  <c r="AC1145" i="2"/>
  <c r="AC3502" i="2"/>
  <c r="AC1340" i="2"/>
  <c r="AC1362" i="2"/>
  <c r="AC762" i="2"/>
  <c r="AC2805" i="2"/>
  <c r="AC26" i="2"/>
  <c r="AC1942" i="2"/>
  <c r="AC2357" i="2"/>
  <c r="AC2103" i="2"/>
  <c r="AC4897" i="2"/>
  <c r="AC2164" i="2"/>
  <c r="AC4413" i="2"/>
  <c r="AC2638" i="2"/>
  <c r="AC835" i="2"/>
  <c r="AC2658" i="2"/>
  <c r="AC2021" i="2"/>
  <c r="AC973" i="2"/>
  <c r="AC4871" i="2"/>
  <c r="AC2088" i="2"/>
  <c r="AC4692" i="2"/>
  <c r="AC2891" i="2"/>
  <c r="AC3561" i="2"/>
  <c r="AC2582" i="2"/>
  <c r="AC3156" i="2"/>
  <c r="AC3879" i="2"/>
  <c r="AC3000" i="2"/>
  <c r="AC161" i="2"/>
  <c r="AC4096" i="2"/>
  <c r="AC2957" i="2"/>
  <c r="AC4715" i="2"/>
  <c r="AC3809" i="2"/>
  <c r="AC2503" i="2"/>
  <c r="AC717" i="2"/>
  <c r="AC1506" i="2"/>
  <c r="AC3225" i="2"/>
  <c r="AC1247" i="2"/>
  <c r="AC3100" i="2"/>
  <c r="AC3133" i="2"/>
  <c r="AC1281" i="2"/>
  <c r="AC145" i="2"/>
  <c r="AC3880" i="2"/>
  <c r="AC2565" i="2"/>
  <c r="AC1007" i="2"/>
  <c r="AC1026" i="2"/>
  <c r="AC2688" i="2"/>
  <c r="AC886" i="2"/>
  <c r="AC4406" i="2"/>
  <c r="AC631" i="2"/>
  <c r="AC2611" i="2"/>
  <c r="AC3616" i="2"/>
  <c r="AC4347" i="2"/>
  <c r="AC200" i="2"/>
  <c r="AC1326" i="2"/>
  <c r="AC4976" i="2"/>
  <c r="AC185" i="2"/>
  <c r="AC4178" i="2"/>
  <c r="AC2476" i="2"/>
  <c r="AC2500" i="2"/>
  <c r="AC31" i="2"/>
  <c r="AC3610" i="2"/>
  <c r="AC3691" i="2"/>
  <c r="AC86" i="2"/>
  <c r="AC4172" i="2"/>
  <c r="AC4652" i="2"/>
  <c r="AC3472" i="2"/>
  <c r="AC2810" i="2"/>
  <c r="AC3518" i="2"/>
  <c r="AC801" i="2"/>
  <c r="AC4472" i="2"/>
  <c r="AC4457" i="2"/>
  <c r="AC413" i="2"/>
  <c r="AC2469" i="2"/>
  <c r="AC578" i="2"/>
  <c r="AC3383" i="2"/>
  <c r="AC3656" i="2"/>
  <c r="AC2429" i="2"/>
  <c r="AC2952" i="2"/>
  <c r="AC1298" i="2"/>
  <c r="AC4505" i="2"/>
  <c r="AC1013" i="2"/>
  <c r="AC3402" i="2"/>
  <c r="AC3707" i="2"/>
  <c r="AC2943" i="2"/>
  <c r="AC1041" i="2"/>
  <c r="AC2873" i="2"/>
  <c r="AC939" i="2"/>
  <c r="AC284" i="2"/>
  <c r="AC904" i="2"/>
  <c r="AC1009" i="2"/>
  <c r="AC1210" i="2"/>
  <c r="AC2229" i="2"/>
  <c r="AC504" i="2"/>
  <c r="AC4802" i="2"/>
  <c r="AC3028" i="2"/>
  <c r="AC1693" i="2"/>
  <c r="AC792" i="2"/>
  <c r="AC2991" i="2"/>
  <c r="AC3458" i="2"/>
  <c r="AC1948" i="2"/>
  <c r="AC4181" i="2"/>
  <c r="AC4481" i="2"/>
  <c r="AC276" i="2"/>
  <c r="AC396" i="2"/>
  <c r="AC2458" i="2"/>
  <c r="AC3628" i="2"/>
  <c r="AC3372" i="2"/>
  <c r="AC1216" i="2"/>
  <c r="AC1688" i="2"/>
  <c r="AC2761" i="2"/>
  <c r="AC552" i="2"/>
  <c r="AC1577" i="2"/>
  <c r="AC3259" i="2"/>
  <c r="AC3264" i="2"/>
  <c r="AC1274" i="2"/>
  <c r="AC4557" i="2"/>
  <c r="AC43" i="2"/>
  <c r="AC989" i="2"/>
  <c r="AC2779" i="2"/>
  <c r="AC4116" i="2"/>
  <c r="AC636" i="2"/>
  <c r="AC1489" i="2"/>
  <c r="AC3234" i="2"/>
  <c r="AC779" i="2"/>
  <c r="AC2203" i="2"/>
  <c r="AC1514" i="2"/>
  <c r="AC3509" i="2"/>
  <c r="AC3797" i="2"/>
  <c r="AC2796" i="2"/>
  <c r="AC752" i="2"/>
  <c r="AC2325" i="2"/>
  <c r="AC2846" i="2"/>
  <c r="AC3396" i="2"/>
  <c r="AC2104" i="2"/>
  <c r="AC303" i="2"/>
  <c r="AC2085" i="2"/>
  <c r="AC4422" i="2"/>
  <c r="AC3340" i="2"/>
  <c r="AC4845" i="2"/>
  <c r="AC4957" i="2"/>
  <c r="AC1919" i="2"/>
  <c r="AC4469" i="2"/>
  <c r="AC4793" i="2"/>
  <c r="AC596" i="2"/>
  <c r="AC3048" i="2"/>
  <c r="AC1528" i="2"/>
  <c r="AC132" i="2"/>
  <c r="AC2936" i="2"/>
  <c r="AC3500" i="2"/>
  <c r="AC4064" i="2"/>
  <c r="AC1299" i="2"/>
  <c r="AC934" i="2"/>
  <c r="AC3847" i="2"/>
  <c r="AC3738" i="2"/>
  <c r="AC601" i="2"/>
  <c r="AC4468" i="2"/>
  <c r="AC2434" i="2"/>
  <c r="AC4523" i="2"/>
  <c r="AC1429" i="2"/>
  <c r="AC2536" i="2"/>
  <c r="AC736" i="2"/>
  <c r="AC673" i="2"/>
  <c r="AC4654" i="2"/>
  <c r="AC4010" i="2"/>
  <c r="AC561" i="2"/>
  <c r="AC1207" i="2"/>
  <c r="AC2538" i="2"/>
  <c r="AC4831" i="2"/>
  <c r="AC2232" i="2"/>
  <c r="AC1404" i="2"/>
  <c r="AC1080" i="2"/>
  <c r="AC1284" i="2"/>
  <c r="AC3796" i="2"/>
  <c r="AC3551" i="2"/>
  <c r="AC85" i="2"/>
  <c r="AC3530" i="2"/>
  <c r="AC3519" i="2"/>
  <c r="AC260" i="2"/>
  <c r="AC1541" i="2"/>
  <c r="AC466" i="2"/>
  <c r="AC4801" i="2"/>
  <c r="AC2288" i="2"/>
  <c r="AC4990" i="2"/>
  <c r="AC2256" i="2"/>
  <c r="AC1658" i="2"/>
  <c r="AC2115" i="2"/>
  <c r="AC3418" i="2"/>
  <c r="AC2886" i="2"/>
  <c r="AC4832" i="2"/>
  <c r="AC654" i="2"/>
  <c r="AC3767" i="2"/>
  <c r="AC1645" i="2"/>
  <c r="AC4154" i="2"/>
  <c r="AC105" i="2"/>
  <c r="AC2067" i="2"/>
  <c r="AC2157" i="2"/>
  <c r="AC3542" i="2"/>
  <c r="AC1205" i="2"/>
  <c r="AC418" i="2"/>
  <c r="AC3041" i="2"/>
  <c r="AC868" i="2"/>
  <c r="AC2489" i="2"/>
  <c r="AC2877" i="2"/>
  <c r="AC3649" i="2"/>
  <c r="AC412" i="2"/>
  <c r="AC2575" i="2"/>
  <c r="AC279" i="2"/>
  <c r="AC4322" i="2"/>
  <c r="AC59" i="2"/>
  <c r="AC1811" i="2"/>
  <c r="AC4634" i="2"/>
  <c r="AC1336" i="2"/>
  <c r="AC2868" i="2"/>
  <c r="AC2162" i="2"/>
  <c r="AC3426" i="2"/>
  <c r="AC830" i="2"/>
  <c r="AC4061" i="2"/>
  <c r="AC2338" i="2"/>
  <c r="AC4103" i="2"/>
  <c r="AC1331" i="2"/>
  <c r="AC1414" i="2"/>
  <c r="AC4389" i="2"/>
  <c r="AC2225" i="2"/>
  <c r="AC3296" i="2"/>
  <c r="AC3481" i="2"/>
  <c r="AC1498" i="2"/>
  <c r="AC4546" i="2"/>
  <c r="AC2831" i="2"/>
  <c r="AC1268" i="2"/>
  <c r="AC3050" i="2"/>
  <c r="AC900" i="2"/>
  <c r="AC1313" i="2"/>
  <c r="AC2303" i="2"/>
  <c r="AC2589" i="2"/>
  <c r="AC3612" i="2"/>
  <c r="AC4576" i="2"/>
  <c r="AC818" i="2"/>
  <c r="AC198" i="2"/>
  <c r="AC3982" i="2"/>
  <c r="AC3514" i="2"/>
  <c r="AC1867" i="2"/>
  <c r="AC2734" i="2"/>
  <c r="AC485" i="2"/>
  <c r="AC1380" i="2"/>
  <c r="AC4628" i="2"/>
  <c r="AC3268" i="2"/>
  <c r="AC3819" i="2"/>
  <c r="AC4267" i="2"/>
  <c r="AC1769" i="2"/>
  <c r="AC4958" i="2"/>
  <c r="AC3301" i="2"/>
  <c r="AC2649" i="2"/>
  <c r="AC4717" i="2"/>
  <c r="AC2684" i="2"/>
  <c r="AC2501" i="2"/>
  <c r="AC1472" i="2"/>
  <c r="AC2069" i="2"/>
  <c r="AC4809" i="2"/>
  <c r="AC902" i="2"/>
  <c r="AC4675" i="2"/>
  <c r="AC3194" i="2"/>
  <c r="AC455" i="2"/>
  <c r="AC3866" i="2"/>
  <c r="AC1568" i="2"/>
  <c r="AC2430" i="2"/>
  <c r="AC970" i="2"/>
  <c r="AC1196" i="2"/>
  <c r="AC4271" i="2"/>
  <c r="AC893" i="2"/>
  <c r="AC4349" i="2"/>
  <c r="AC1030" i="2"/>
  <c r="AC4567" i="2"/>
  <c r="AC4308" i="2"/>
  <c r="AC2758" i="2"/>
  <c r="AC1759" i="2"/>
  <c r="AC4619" i="2"/>
  <c r="AC4716" i="2"/>
  <c r="AC2474" i="2"/>
  <c r="AC3032" i="2"/>
  <c r="AC1946" i="2"/>
  <c r="AC2644" i="2"/>
  <c r="AC411" i="2"/>
  <c r="AC3249" i="2"/>
  <c r="AC3299" i="2"/>
  <c r="AC1764" i="2"/>
  <c r="AC2391" i="2"/>
  <c r="AC3035" i="2"/>
  <c r="AC4300" i="2"/>
  <c r="AC1682" i="2"/>
  <c r="AC1569" i="2"/>
  <c r="AC4034" i="2"/>
  <c r="AC2525" i="2"/>
  <c r="AC4954" i="2"/>
  <c r="AC2018" i="2"/>
  <c r="AC3470" i="2"/>
  <c r="AC597" i="2"/>
  <c r="AC24" i="2"/>
  <c r="AC2380" i="2"/>
  <c r="AC4255" i="2"/>
  <c r="AC2724" i="2"/>
  <c r="AC4972" i="2"/>
  <c r="AC1778" i="2"/>
  <c r="AC2850" i="2"/>
  <c r="AC3640" i="2"/>
  <c r="AC2086" i="2"/>
  <c r="AC1032" i="2"/>
  <c r="AC2586" i="2"/>
  <c r="AC1843" i="2"/>
  <c r="AC1551" i="2"/>
  <c r="AC2683" i="2"/>
  <c r="AC256" i="2"/>
  <c r="AC700" i="2"/>
  <c r="AC1323" i="2"/>
  <c r="AC1129" i="2"/>
  <c r="AC914" i="2"/>
  <c r="AC280" i="2"/>
  <c r="AC2494" i="2"/>
  <c r="AC4207" i="2"/>
  <c r="AC4747" i="2"/>
  <c r="AC4122" i="2"/>
  <c r="AC273" i="2"/>
  <c r="AC433" i="2"/>
  <c r="AC1105" i="2"/>
  <c r="AC356" i="2"/>
  <c r="AC2587" i="2"/>
  <c r="AC2381" i="2"/>
  <c r="AC3918" i="2"/>
  <c r="AC1892" i="2"/>
  <c r="AC4032" i="2"/>
  <c r="AC4917" i="2"/>
  <c r="AC4056" i="2"/>
  <c r="AC1198" i="2"/>
  <c r="AC4606" i="2"/>
  <c r="AC2780" i="2"/>
  <c r="AC2502" i="2"/>
  <c r="AC1320" i="2"/>
  <c r="AC749" i="2"/>
  <c r="AC4045" i="2"/>
  <c r="AC2732" i="2"/>
  <c r="AC2063" i="2"/>
  <c r="AC1680" i="2"/>
  <c r="AC2462" i="2"/>
  <c r="AC1471" i="2"/>
  <c r="AC144" i="2"/>
  <c r="AC4343" i="2"/>
  <c r="AC3338" i="2"/>
  <c r="AC415" i="2"/>
  <c r="AC2817" i="2"/>
  <c r="AC4806" i="2"/>
  <c r="AC1448" i="2"/>
  <c r="AC2939" i="2"/>
  <c r="AC2083" i="2"/>
  <c r="AC4566" i="2"/>
  <c r="AC4922" i="2"/>
  <c r="AC2095" i="2"/>
  <c r="AC4018" i="2"/>
  <c r="AC894" i="2"/>
  <c r="AC3973" i="2"/>
  <c r="AC1518" i="2"/>
  <c r="AC4432" i="2"/>
  <c r="AC1911" i="2"/>
  <c r="AC2082" i="2"/>
  <c r="AC4938" i="2"/>
  <c r="AC1891" i="2"/>
  <c r="AC4734" i="2"/>
  <c r="AC4931" i="2"/>
  <c r="AC471" i="2"/>
  <c r="AC4825" i="2"/>
  <c r="AC3543" i="2"/>
  <c r="AC4667" i="2"/>
  <c r="AC849" i="2"/>
  <c r="AC2484" i="2"/>
  <c r="AC3306" i="2"/>
  <c r="AC1403" i="2"/>
  <c r="AC1633" i="2"/>
  <c r="AC4712" i="2"/>
  <c r="AC136" i="2"/>
  <c r="AC3670" i="2"/>
  <c r="AC117" i="2"/>
  <c r="AC3528" i="2"/>
  <c r="AC658" i="2"/>
  <c r="AC2897" i="2"/>
  <c r="AC3475" i="2"/>
  <c r="AC2306" i="2"/>
  <c r="AC4575" i="2"/>
  <c r="AC3085" i="2"/>
  <c r="AC2197" i="2"/>
  <c r="AC3485" i="2"/>
  <c r="AC3897" i="2"/>
  <c r="AC1113" i="2"/>
  <c r="AC4214" i="2"/>
  <c r="AC3851" i="2"/>
  <c r="AC3858" i="2"/>
  <c r="AC1997" i="2"/>
  <c r="AC4950" i="2"/>
  <c r="AC2808" i="2"/>
  <c r="AC941" i="2"/>
  <c r="AC4854" i="2"/>
  <c r="AC1549" i="2"/>
  <c r="AC3852" i="2"/>
  <c r="AC446" i="2"/>
  <c r="AC4510" i="2"/>
  <c r="AC2437" i="2"/>
  <c r="AC461" i="2"/>
  <c r="AC3624" i="2"/>
  <c r="AC3445" i="2"/>
  <c r="AC112" i="2"/>
  <c r="AC1228" i="2"/>
  <c r="AC3768" i="2"/>
  <c r="AC259" i="2"/>
  <c r="AC1853" i="2"/>
  <c r="AC1047" i="2"/>
  <c r="AC2384" i="2"/>
  <c r="AC4731" i="2"/>
  <c r="AC2268" i="2"/>
  <c r="AC3109" i="2"/>
  <c r="AC4190" i="2"/>
  <c r="AC1168" i="2"/>
  <c r="AC4758" i="2"/>
  <c r="AC2699" i="2"/>
  <c r="AC3793" i="2"/>
  <c r="AC566" i="2"/>
  <c r="AC4893" i="2"/>
  <c r="AC4677" i="2"/>
  <c r="AC3700" i="2"/>
  <c r="AC1666" i="2"/>
  <c r="AC4892" i="2"/>
  <c r="AC4163" i="2"/>
  <c r="AC2528" i="2"/>
  <c r="AC2102" i="2"/>
  <c r="AC2415" i="2"/>
  <c r="AC1401" i="2"/>
  <c r="AC4115" i="2"/>
  <c r="AC2275" i="2"/>
  <c r="AC4916" i="2"/>
  <c r="AC3806" i="2"/>
  <c r="AC3895" i="2"/>
  <c r="AC2719" i="2"/>
  <c r="AC2418" i="2"/>
  <c r="AC1854" i="2"/>
  <c r="AC2531" i="2"/>
  <c r="AC1561" i="2"/>
  <c r="AC797" i="2"/>
  <c r="AC4048" i="2"/>
  <c r="AC4156" i="2"/>
  <c r="AC2004" i="2"/>
  <c r="AC2785" i="2"/>
  <c r="AC3513" i="2"/>
  <c r="AC40" i="2"/>
  <c r="AC4305" i="2"/>
  <c r="AC3745" i="2"/>
  <c r="AC614" i="2"/>
  <c r="AC3578" i="2"/>
  <c r="AC2457" i="2"/>
  <c r="AC122" i="2"/>
  <c r="AC3960" i="2"/>
  <c r="AC3370" i="2"/>
  <c r="AC3433" i="2"/>
  <c r="AC4079" i="2"/>
  <c r="AC4568" i="2"/>
  <c r="AC888" i="2"/>
  <c r="AC3015" i="2"/>
  <c r="AC3682" i="2"/>
  <c r="AC4015" i="2"/>
  <c r="AC139" i="2"/>
  <c r="AC4265" i="2"/>
  <c r="AC49" i="2"/>
  <c r="AC1101" i="2"/>
  <c r="AC2311" i="2"/>
  <c r="AC3034" i="2"/>
  <c r="AC4992" i="2"/>
  <c r="AC3014" i="2"/>
  <c r="AC2782" i="2"/>
  <c r="AC1408" i="2"/>
  <c r="AC2637" i="2"/>
  <c r="AC204" i="2"/>
  <c r="AC1673" i="2"/>
  <c r="AC2112" i="2"/>
  <c r="AC4702" i="2"/>
  <c r="AC3304" i="2"/>
  <c r="AC1991" i="2"/>
  <c r="AC365" i="2"/>
  <c r="AC843" i="2"/>
  <c r="AC786" i="2"/>
  <c r="AC251" i="2"/>
  <c r="AC1061" i="2"/>
  <c r="AC1735" i="2"/>
  <c r="AC1468" i="2"/>
  <c r="AC1531" i="2"/>
  <c r="AC516" i="2"/>
  <c r="AC4910" i="2"/>
  <c r="AC2058" i="2"/>
  <c r="AC4085" i="2"/>
  <c r="AC701" i="2"/>
  <c r="AC3784" i="2"/>
  <c r="AC562" i="2"/>
  <c r="AC1683" i="2"/>
  <c r="AC2062" i="2"/>
  <c r="AC4146" i="2"/>
  <c r="AC2278" i="2"/>
  <c r="AC507" i="2"/>
  <c r="AC3515" i="2"/>
  <c r="AC1213" i="2"/>
  <c r="AC4252" i="2"/>
  <c r="AC1409" i="2"/>
  <c r="AC4926" i="2"/>
  <c r="AC3633" i="2"/>
  <c r="AC1806" i="2"/>
  <c r="AC555" i="2"/>
  <c r="AC2521" i="2"/>
  <c r="AC2652" i="2"/>
  <c r="AC310" i="2"/>
  <c r="AC3824" i="2"/>
  <c r="AC3894" i="2"/>
  <c r="AC3329" i="2"/>
  <c r="AC543" i="2"/>
  <c r="AC3488" i="2"/>
  <c r="AC4161" i="2"/>
  <c r="AC4742" i="2"/>
  <c r="AC935" i="2"/>
  <c r="AC4134" i="2"/>
  <c r="AC174" i="2"/>
  <c r="AC210" i="2"/>
  <c r="AC2823" i="2"/>
  <c r="AC3986" i="2"/>
  <c r="AC2034" i="2"/>
  <c r="AC1538" i="2"/>
  <c r="AC1714" i="2"/>
  <c r="AC1256" i="2"/>
  <c r="AC2228" i="2"/>
  <c r="AC3437" i="2"/>
  <c r="AC1121" i="2"/>
  <c r="AC147" i="2"/>
  <c r="AC3318" i="2"/>
  <c r="AC746" i="2"/>
  <c r="AC1421" i="2"/>
  <c r="AC3604" i="2"/>
  <c r="AC4196" i="2"/>
  <c r="AC3539" i="2"/>
  <c r="AC2191" i="2"/>
  <c r="AC3830" i="2"/>
  <c r="AC3717" i="2"/>
  <c r="AC519" i="2"/>
  <c r="AC4229" i="2"/>
  <c r="AC3331" i="2"/>
  <c r="AC2535" i="2"/>
  <c r="AC2804" i="2"/>
  <c r="AC4033" i="2"/>
  <c r="AC4670" i="2"/>
  <c r="AC4705" i="2"/>
  <c r="AC376" i="2"/>
  <c r="AC3571" i="2"/>
  <c r="AC4237" i="2"/>
  <c r="AC12" i="2"/>
  <c r="AC3977" i="2"/>
  <c r="AC772" i="2"/>
  <c r="AC2799" i="2"/>
  <c r="AC4093" i="2"/>
  <c r="AC863" i="2"/>
  <c r="AC2222" i="2"/>
  <c r="AC2550" i="2"/>
  <c r="AC2150" i="2"/>
  <c r="AC2755" i="2"/>
  <c r="AC530" i="2"/>
  <c r="AC1058" i="2"/>
  <c r="AC876" i="2"/>
  <c r="AC3110" i="2"/>
  <c r="AC5001" i="2"/>
  <c r="AC341" i="2"/>
  <c r="AC4672" i="2"/>
  <c r="AC1467" i="2"/>
  <c r="AC599" i="2"/>
  <c r="AC224" i="2"/>
  <c r="AC3171" i="2"/>
  <c r="AC776" i="2"/>
  <c r="AC2752" i="2"/>
  <c r="AC1976" i="2"/>
  <c r="AC3005" i="2"/>
  <c r="AC3204" i="2"/>
  <c r="AC317" i="2"/>
  <c r="AC509" i="2"/>
  <c r="AC3798" i="2"/>
  <c r="AC1425" i="2"/>
  <c r="AC3869" i="2"/>
  <c r="AC825" i="2"/>
  <c r="AC3730" i="2"/>
  <c r="AC781" i="2"/>
  <c r="AC1396" i="2"/>
  <c r="AC4853" i="2"/>
  <c r="AC4541" i="2"/>
  <c r="AC4987" i="2"/>
  <c r="AC493" i="2"/>
  <c r="AC2244" i="2"/>
  <c r="AC3360" i="2"/>
  <c r="AC1024" i="2"/>
  <c r="AC2036" i="2"/>
  <c r="AC4287" i="2"/>
  <c r="AC2866" i="2"/>
  <c r="AC4266" i="2"/>
  <c r="AC3544" i="2"/>
  <c r="AC1826" i="2"/>
  <c r="AC354" i="2"/>
  <c r="AC1292" i="2"/>
  <c r="AC4664" i="2"/>
  <c r="AC877" i="2"/>
  <c r="AC2545" i="2"/>
  <c r="AC3566" i="2"/>
  <c r="AC1669" i="2"/>
  <c r="AC4173" i="2"/>
  <c r="AC2290" i="2"/>
  <c r="AC901" i="2"/>
  <c r="AC1138" i="2"/>
  <c r="AC1127" i="2"/>
  <c r="AC3885" i="2"/>
  <c r="AC546" i="2"/>
  <c r="AC2188" i="2"/>
  <c r="AC4067" i="2"/>
  <c r="AC4065" i="2"/>
  <c r="AC4094" i="2"/>
  <c r="AC4967" i="2"/>
  <c r="AC1622" i="2"/>
  <c r="AC2356" i="2"/>
  <c r="AC4714" i="2"/>
  <c r="AC3215" i="2"/>
  <c r="AC3626" i="2"/>
  <c r="AC1500" i="2"/>
  <c r="AC3887" i="2"/>
  <c r="AC364" i="2"/>
  <c r="AC1300" i="2"/>
  <c r="AC3755" i="2"/>
  <c r="AC2941" i="2"/>
  <c r="AC3074" i="2"/>
  <c r="AC623" i="2"/>
  <c r="AC3499" i="2"/>
  <c r="AC3632" i="2"/>
  <c r="AC2033" i="2"/>
  <c r="AC2507" i="2"/>
  <c r="AC308" i="2"/>
  <c r="AC150" i="2"/>
  <c r="AC2932" i="2"/>
  <c r="AC3174" i="2"/>
  <c r="AC447" i="2"/>
  <c r="AC142" i="2"/>
  <c r="AC1453" i="2"/>
  <c r="AC368" i="2"/>
  <c r="AC4746" i="2"/>
  <c r="AC3923" i="2"/>
  <c r="AC2464" i="2"/>
  <c r="AC583" i="2"/>
  <c r="AC1083" i="2"/>
  <c r="AC4833" i="2"/>
  <c r="AC232" i="2"/>
  <c r="AC1609" i="2"/>
  <c r="AC216" i="2"/>
  <c r="AC300" i="2"/>
  <c r="AC3326" i="2"/>
  <c r="AC3189" i="2"/>
  <c r="AC3122" i="2"/>
  <c r="AC4571" i="2"/>
  <c r="AC556" i="2"/>
  <c r="AC2631" i="2"/>
  <c r="AC3164" i="2"/>
  <c r="AC1649" i="2"/>
  <c r="AC123" i="2"/>
  <c r="AC463" i="2"/>
  <c r="AC2373" i="2"/>
  <c r="AC4600" i="2"/>
  <c r="AC1149" i="2"/>
  <c r="AC11" i="2"/>
  <c r="AC1035" i="2"/>
  <c r="AC2321" i="2"/>
  <c r="AC3343" i="2"/>
  <c r="AC1596" i="2"/>
  <c r="AC1221" i="2"/>
  <c r="AC875" i="2"/>
  <c r="AC3364" i="2"/>
  <c r="AC1848" i="2"/>
  <c r="AC1963" i="2"/>
  <c r="AC4016" i="2"/>
  <c r="AC480" i="2"/>
  <c r="AC367" i="2"/>
  <c r="AC4721" i="2"/>
  <c r="AC1852" i="2"/>
  <c r="AC3358" i="2"/>
  <c r="AC3210" i="2"/>
  <c r="AC3803" i="2"/>
  <c r="AC2960" i="2"/>
  <c r="AC873" i="2"/>
  <c r="AC1293" i="2"/>
  <c r="AC2417" i="2"/>
  <c r="AC230" i="2"/>
  <c r="AC3834" i="2"/>
  <c r="AC1459" i="2"/>
  <c r="AC1474" i="2"/>
  <c r="AC2165" i="2"/>
  <c r="AC3663" i="2"/>
  <c r="AC3570" i="2"/>
  <c r="AC4120" i="2"/>
  <c r="AC3208" i="2"/>
  <c r="AC2579" i="2"/>
  <c r="AC1048" i="2"/>
  <c r="AC1147" i="2"/>
  <c r="AC2353" i="2"/>
  <c r="AC4436" i="2"/>
  <c r="AC4052" i="2"/>
  <c r="AC3840" i="2"/>
  <c r="AC1188" i="2"/>
  <c r="AC3594" i="2"/>
  <c r="AC4835" i="2"/>
  <c r="AC2676" i="2"/>
  <c r="AC727" i="2"/>
  <c r="AC777" i="2"/>
  <c r="AC2441" i="2"/>
  <c r="AC4345" i="2"/>
  <c r="AC3801" i="2"/>
  <c r="AC2989" i="2"/>
  <c r="AC751" i="2"/>
  <c r="AC3065" i="2"/>
  <c r="AC3721" i="2"/>
  <c r="AC1530" i="2"/>
  <c r="AC95" i="2"/>
  <c r="AC4456" i="2"/>
  <c r="AC2226" i="2"/>
  <c r="AC518" i="2"/>
  <c r="AC1369" i="2"/>
  <c r="AC938" i="2"/>
  <c r="AC3850" i="2"/>
  <c r="AC3709" i="2"/>
  <c r="AC2156" i="2"/>
  <c r="AC3452" i="2"/>
  <c r="AC1055" i="2"/>
  <c r="AC1630" i="2"/>
  <c r="AC4480" i="2"/>
  <c r="AC113" i="2"/>
  <c r="AC1153" i="2"/>
  <c r="AC4357" i="2"/>
  <c r="AC1259" i="2"/>
  <c r="AC262" i="2"/>
  <c r="AC3559" i="2"/>
  <c r="AC1979" i="2"/>
  <c r="AC4475" i="2"/>
  <c r="AC3378" i="2"/>
  <c r="AC3195" i="2"/>
  <c r="AC4066" i="2"/>
  <c r="AC2904" i="2"/>
  <c r="AC985" i="2"/>
  <c r="AC629" i="2"/>
  <c r="AC536" i="2"/>
  <c r="AC686" i="2"/>
  <c r="AC4446" i="2"/>
  <c r="AC489" i="2"/>
  <c r="AC4736" i="2"/>
  <c r="AC589" i="2"/>
  <c r="AC2581" i="2"/>
  <c r="AC218" i="2"/>
  <c r="AC841" i="2"/>
  <c r="AC4559" i="2"/>
  <c r="AC605" i="2"/>
  <c r="AC3861" i="2"/>
  <c r="AC2283" i="2"/>
  <c r="AC98" i="2"/>
  <c r="AC1928" i="2"/>
  <c r="AC1289" i="2"/>
  <c r="AC4687" i="2"/>
  <c r="AC758" i="2"/>
  <c r="AC585" i="2"/>
  <c r="AC2234" i="2"/>
  <c r="AC1756" i="2"/>
  <c r="AC1616" i="2"/>
  <c r="AC2678" i="2"/>
  <c r="AC3716" i="2"/>
  <c r="AC2376" i="2"/>
  <c r="AC1949" i="2"/>
  <c r="AC1539" i="2"/>
  <c r="AC4503" i="2"/>
  <c r="AC1980" i="2"/>
  <c r="AC1374" i="2"/>
  <c r="AC1012" i="2"/>
  <c r="AC1316" i="2"/>
  <c r="AC4642" i="2"/>
  <c r="AC4707" i="2"/>
  <c r="AC3334" i="2"/>
  <c r="AC3736" i="2"/>
  <c r="AC864" i="2"/>
  <c r="AC4231" i="2"/>
  <c r="AC3006" i="2"/>
  <c r="AC3828" i="2"/>
  <c r="AC812" i="2"/>
  <c r="AC4980" i="2"/>
  <c r="AC34" i="2"/>
  <c r="AC240" i="2"/>
  <c r="AC906" i="2"/>
  <c r="AC3619" i="2"/>
  <c r="AC2927" i="2"/>
  <c r="AC339" i="2"/>
  <c r="AC3937" i="2"/>
  <c r="AC2459" i="2"/>
  <c r="AC416" i="2"/>
  <c r="AC1029" i="2"/>
  <c r="AC3590" i="2"/>
  <c r="AC4464" i="2"/>
  <c r="AC2924" i="2"/>
  <c r="AC4725" i="2"/>
  <c r="AC3312" i="2"/>
  <c r="AC625" i="2"/>
  <c r="AC798" i="2"/>
  <c r="AC3414" i="2"/>
  <c r="AC2205" i="2"/>
  <c r="AC4383" i="2"/>
  <c r="AC3975" i="2"/>
  <c r="AC3572" i="2"/>
  <c r="AC2623" i="2"/>
  <c r="AC2254" i="2"/>
  <c r="AC972" i="2"/>
  <c r="AC2620" i="2"/>
  <c r="AC3093" i="2"/>
  <c r="AC434" i="2"/>
  <c r="AC4004" i="2"/>
  <c r="AC4728" i="2"/>
  <c r="AC2553" i="2"/>
  <c r="AC4923" i="2"/>
  <c r="AC2198" i="2"/>
  <c r="AC3549" i="2"/>
  <c r="AC4580" i="2"/>
  <c r="AC3672" i="2"/>
  <c r="AC1992" i="2"/>
  <c r="AC2273" i="2"/>
  <c r="AC1749" i="2"/>
  <c r="AC495" i="2"/>
  <c r="AC4027" i="2"/>
  <c r="AC1713" i="2"/>
  <c r="AC3832" i="2"/>
  <c r="AC2574" i="2"/>
  <c r="AC1579" i="2"/>
  <c r="AC4865" i="2"/>
  <c r="AC3238" i="2"/>
  <c r="AC4486" i="2"/>
  <c r="AC4545" i="2"/>
  <c r="AC3088" i="2"/>
  <c r="AC4309" i="2"/>
  <c r="AC3227" i="2"/>
  <c r="AC357" i="2"/>
  <c r="AC803" i="2"/>
  <c r="AC372" i="2"/>
  <c r="AC3013" i="2"/>
  <c r="AC363" i="2"/>
  <c r="AC3787" i="2"/>
  <c r="AC4423" i="2"/>
  <c r="AC2451" i="2"/>
  <c r="AC2438" i="2"/>
  <c r="AC980" i="2"/>
  <c r="AC3907" i="2"/>
  <c r="AC4858" i="2"/>
  <c r="AC3262" i="2"/>
  <c r="AC3291" i="2"/>
  <c r="AC3357" i="2"/>
  <c r="AC4102" i="2"/>
  <c r="AC3049" i="2"/>
  <c r="AC54" i="2"/>
  <c r="AC4516" i="2"/>
  <c r="AC627" i="2"/>
  <c r="AC538" i="2"/>
  <c r="AC4445" i="2"/>
  <c r="AC2730" i="2"/>
  <c r="AC2420" i="2"/>
  <c r="AC2259" i="2"/>
  <c r="AC2598" i="2"/>
  <c r="AC1461" i="2"/>
  <c r="AC1191" i="2"/>
  <c r="AC3162" i="2"/>
  <c r="AC1969" i="2"/>
  <c r="AC1987" i="2"/>
  <c r="AC761" i="2"/>
  <c r="AC399" i="2"/>
  <c r="AC3107" i="2"/>
  <c r="AC4640" i="2"/>
  <c r="AC1355" i="2"/>
  <c r="AC4765" i="2"/>
  <c r="AC4777" i="2"/>
  <c r="AC1488" i="2"/>
  <c r="AC1550" i="2"/>
  <c r="AC2560" i="2"/>
  <c r="AC4827" i="2"/>
  <c r="AC2619" i="2"/>
  <c r="AC3420" i="2"/>
  <c r="AC2616" i="2"/>
  <c r="AC1849" i="2"/>
  <c r="AC4764" i="2"/>
  <c r="AC3193" i="2"/>
  <c r="AC2698" i="2"/>
  <c r="AC4674" i="2"/>
  <c r="AC1371" i="2"/>
  <c r="AC4198" i="2"/>
  <c r="AC462" i="2"/>
  <c r="AC896" i="2"/>
  <c r="AC1950" i="2"/>
  <c r="AC2727" i="2"/>
  <c r="AC3404" i="2"/>
  <c r="AC3933" i="2"/>
  <c r="AC544" i="2"/>
  <c r="AC3462" i="2"/>
  <c r="AC2591" i="2"/>
  <c r="AC4236" i="2"/>
  <c r="AC405" i="2"/>
  <c r="AC1270" i="2"/>
  <c r="AC2421" i="2"/>
  <c r="AC1836" i="2"/>
  <c r="AC2196" i="2"/>
  <c r="AC2490" i="2"/>
  <c r="AC947" i="2"/>
  <c r="AC3846" i="2"/>
  <c r="AC3550" i="2"/>
  <c r="AC2694" i="2"/>
  <c r="AC2962" i="2"/>
  <c r="AC1505" i="2"/>
  <c r="AC2682" i="2"/>
  <c r="AC4975" i="2"/>
  <c r="AC1527" i="2"/>
  <c r="AC3328" i="2"/>
  <c r="AC4660" i="2"/>
  <c r="AC3200" i="2"/>
  <c r="AC4743" i="2"/>
  <c r="AC484" i="2"/>
  <c r="AC1224" i="2"/>
  <c r="AC14" i="2"/>
  <c r="AC1333" i="2"/>
  <c r="AC3388" i="2"/>
  <c r="AC1475" i="2"/>
  <c r="AC4073" i="2"/>
  <c r="AC4633" i="2"/>
  <c r="AC1354" i="2"/>
  <c r="AC3677" i="2"/>
  <c r="AC2185" i="2"/>
  <c r="AC1119" i="2"/>
  <c r="AC2126" i="2"/>
  <c r="AC1217" i="2"/>
  <c r="AC4001" i="2"/>
  <c r="AC4126" i="2"/>
  <c r="AC1783" i="2"/>
  <c r="AC4744" i="2"/>
  <c r="AC1912" i="2"/>
  <c r="AC1915" i="2"/>
  <c r="AC1978" i="2"/>
  <c r="AC186" i="2"/>
  <c r="AC435" i="2"/>
  <c r="AC3996" i="2"/>
  <c r="AC4387" i="2"/>
  <c r="AC1855" i="2"/>
  <c r="AC2925" i="2"/>
  <c r="AC2938" i="2"/>
  <c r="AC1431" i="2"/>
  <c r="AC3242" i="2"/>
  <c r="AC1444" i="2"/>
  <c r="AC4145" i="2"/>
  <c r="AC2054" i="2"/>
  <c r="AC2995" i="2"/>
  <c r="AC859" i="2"/>
  <c r="AC3862" i="2"/>
  <c r="AC263" i="2"/>
  <c r="AC10" i="2"/>
  <c r="AC3924" i="2"/>
  <c r="AC4697" i="2"/>
  <c r="AC68" i="2"/>
  <c r="AC2144" i="2"/>
  <c r="AC3520" i="2"/>
  <c r="AC3582" i="2"/>
  <c r="AC2379" i="2"/>
  <c r="AC4841" i="2"/>
  <c r="AC3011" i="2"/>
  <c r="AC342" i="2"/>
  <c r="AC126" i="2"/>
  <c r="AC4194" i="2"/>
  <c r="AC1952" i="2"/>
  <c r="AC1139" i="2"/>
  <c r="AC459" i="2"/>
  <c r="AC454" i="2"/>
  <c r="AC99" i="2"/>
  <c r="AC2947" i="2"/>
  <c r="AC3315" i="2"/>
  <c r="AC2972" i="2"/>
  <c r="AC2985" i="2"/>
  <c r="AC258" i="2"/>
  <c r="AC3335" i="2"/>
  <c r="AC4325" i="2"/>
  <c r="AC2635" i="2"/>
  <c r="AC3152" i="2"/>
  <c r="AC1291" i="2"/>
  <c r="AC3927" i="2"/>
  <c r="AC2249" i="2"/>
  <c r="AC1557" i="2"/>
  <c r="AC2413" i="2"/>
  <c r="AC2510" i="2"/>
  <c r="AC1542" i="2"/>
  <c r="AC3930" i="2"/>
  <c r="AC2337" i="2"/>
  <c r="AC882" i="2"/>
  <c r="AC4487" i="2"/>
  <c r="AC1123" i="2"/>
  <c r="AC3476" i="2"/>
  <c r="AC1960" i="2"/>
  <c r="AC1931" i="2"/>
  <c r="AC3531" i="2"/>
  <c r="AC1571" i="2"/>
  <c r="AC2855" i="2"/>
  <c r="AC4239" i="2"/>
  <c r="AC2793" i="2"/>
  <c r="AC2466" i="2"/>
  <c r="AC4030" i="2"/>
  <c r="AC2215" i="2"/>
  <c r="AC4588" i="2"/>
  <c r="AC3508" i="2"/>
  <c r="AC1436" i="2"/>
  <c r="AC1933" i="2"/>
  <c r="AC987" i="2"/>
  <c r="AC3613" i="2"/>
  <c r="AC753" i="2"/>
  <c r="AC1376" i="2"/>
  <c r="AC4235" i="2"/>
  <c r="AC266" i="2"/>
  <c r="AC483" i="2"/>
  <c r="AC4816" i="2"/>
  <c r="AC4431" i="2"/>
  <c r="AC291" i="2"/>
  <c r="AC3282" i="2"/>
  <c r="AC1056" i="2"/>
  <c r="AC33" i="2"/>
  <c r="AC4850" i="2"/>
  <c r="AC3228" i="2"/>
  <c r="AC2028" i="2"/>
  <c r="AC3999" i="2"/>
  <c r="AC2372" i="2"/>
  <c r="AC4473" i="2"/>
  <c r="AC2148" i="2"/>
  <c r="AC2312" i="2"/>
  <c r="AC982" i="2"/>
  <c r="AC2382" i="2"/>
  <c r="AC1816" i="2"/>
  <c r="AC3978" i="2"/>
  <c r="AC2671" i="2"/>
  <c r="AC4333" i="2"/>
  <c r="AC3916" i="2"/>
  <c r="AC4360" i="2"/>
  <c r="AC3605" i="2"/>
  <c r="AC3860" i="2"/>
  <c r="AC315" i="2"/>
  <c r="AC3818" i="2"/>
  <c r="AC3229" i="2"/>
  <c r="AC1590" i="2"/>
  <c r="AC225" i="2"/>
  <c r="AC1720" i="2"/>
  <c r="AC3781" i="2"/>
  <c r="AC1871" i="2"/>
  <c r="AC2625" i="2"/>
  <c r="AC1246" i="2"/>
  <c r="AC3865" i="2"/>
  <c r="AC1312" i="2"/>
  <c r="AC3415" i="2"/>
  <c r="AC952" i="2"/>
  <c r="AC1657" i="2"/>
  <c r="AC2746" i="2"/>
  <c r="AC3080" i="2"/>
  <c r="AC744" i="2"/>
  <c r="AC3330" i="2"/>
  <c r="AC1416" i="2"/>
  <c r="AC3712" i="2"/>
  <c r="AC4063" i="2"/>
  <c r="AC2340" i="2"/>
  <c r="AC2657" i="2"/>
  <c r="AC3275" i="2"/>
  <c r="AC4881" i="2"/>
  <c r="AC4130" i="2"/>
  <c r="AC1314" i="2"/>
  <c r="AC1910" i="2"/>
  <c r="AC4969" i="2"/>
  <c r="AC926" i="2"/>
  <c r="AC785" i="2"/>
  <c r="AC4663" i="2"/>
  <c r="AC927" i="2"/>
  <c r="AC3347" i="2"/>
  <c r="AC1754" i="2"/>
  <c r="AC4610" i="2"/>
  <c r="AC369" i="2"/>
  <c r="AC2917" i="2"/>
  <c r="AC4593" i="2"/>
  <c r="AC3580" i="2"/>
  <c r="AC3735" i="2"/>
  <c r="AC4691" i="2"/>
  <c r="AC3754" i="2"/>
  <c r="AC2929" i="2"/>
  <c r="AC1163" i="2"/>
  <c r="AC4450" i="2"/>
  <c r="AC338" i="2"/>
  <c r="AC1345" i="2"/>
  <c r="AC850" i="2"/>
  <c r="AC2403" i="2"/>
  <c r="AC3149" i="2"/>
  <c r="AC3510" i="2"/>
  <c r="AC110" i="2"/>
  <c r="AC2444" i="2"/>
  <c r="AC2187" i="2"/>
  <c r="AC2365" i="2"/>
  <c r="AC816" i="2"/>
  <c r="AC137" i="2"/>
  <c r="AC2030" i="2"/>
  <c r="AC1395" i="2"/>
  <c r="AC1339" i="2"/>
  <c r="AC2617" i="2"/>
  <c r="AC4978" i="2"/>
  <c r="AC1328" i="2"/>
  <c r="AC3030" i="2"/>
  <c r="AC4144" i="2"/>
  <c r="AC180" i="2"/>
  <c r="AC1132" i="2"/>
  <c r="AC2911" i="2"/>
  <c r="AC312" i="2"/>
  <c r="AC3568" i="2"/>
  <c r="AC188" i="2"/>
  <c r="AC4723" i="2"/>
  <c r="AC350" i="2"/>
  <c r="AC41" i="2"/>
  <c r="AC3609" i="2"/>
  <c r="AC674" i="2"/>
  <c r="AC4452" i="2"/>
  <c r="AC1842" i="2"/>
  <c r="AC125" i="2"/>
  <c r="AC2212" i="2"/>
  <c r="AC4882" i="2"/>
  <c r="AC644" i="2"/>
  <c r="AC234" i="2"/>
  <c r="AC3424" i="2"/>
  <c r="AC3393" i="2"/>
  <c r="AC1397" i="2"/>
  <c r="AC4396" i="2"/>
  <c r="AC4303" i="2"/>
  <c r="AC2452" i="2"/>
  <c r="AC42" i="2"/>
  <c r="AC2068" i="2"/>
  <c r="AC3540" i="2"/>
  <c r="AC2854" i="2"/>
  <c r="AC1923" i="2"/>
  <c r="AC2849" i="2"/>
  <c r="AC4276" i="2"/>
  <c r="AC523" i="2"/>
  <c r="AC2893" i="2"/>
  <c r="AC2704" i="2"/>
  <c r="AC460" i="2"/>
  <c r="AC610" i="2"/>
  <c r="AC4434" i="2"/>
  <c r="AC2736" i="2"/>
  <c r="AC3685" i="2"/>
  <c r="AC4403" i="2"/>
  <c r="AC1073" i="2"/>
  <c r="AC403" i="2"/>
  <c r="AC2339" i="2"/>
  <c r="AC1379" i="2"/>
  <c r="AC426" i="2"/>
  <c r="AC383" i="2"/>
  <c r="AC3497" i="2"/>
  <c r="AC4022" i="2"/>
  <c r="AC1271" i="2"/>
  <c r="AC1599" i="2"/>
  <c r="AC4932" i="2"/>
  <c r="AC451" i="2"/>
  <c r="AC2369" i="2"/>
  <c r="AC3984" i="2"/>
  <c r="AC3560" i="2"/>
  <c r="AC2091" i="2"/>
  <c r="AC3012" i="2"/>
  <c r="AC1004" i="2"/>
  <c r="AC2999" i="2"/>
  <c r="AC1154" i="2"/>
  <c r="AC1532" i="2"/>
  <c r="AC4708" i="2"/>
  <c r="AC1604" i="2"/>
  <c r="AC1364" i="2"/>
  <c r="AC3031" i="2"/>
  <c r="AC759" i="2"/>
  <c r="AC2967" i="2"/>
  <c r="AC1424" i="2"/>
  <c r="AC2345" i="2"/>
  <c r="AC1521" i="2"/>
  <c r="AC2386" i="2"/>
  <c r="AC3007" i="2"/>
  <c r="AC1093" i="2"/>
  <c r="AC3246" i="2"/>
  <c r="AC229" i="2"/>
  <c r="AC1940" i="2"/>
  <c r="AC245" i="2"/>
  <c r="AC2154" i="2"/>
  <c r="AC1393" i="2"/>
  <c r="AC2378" i="2"/>
  <c r="AC1626" i="2"/>
  <c r="AC943" i="2"/>
  <c r="AC3341" i="2"/>
  <c r="AC140" i="2"/>
  <c r="AC2825" i="2"/>
  <c r="AC3569" i="2"/>
  <c r="AC2453" i="2"/>
  <c r="AC3175" i="2"/>
  <c r="AC4264" i="2"/>
  <c r="AC3045" i="2"/>
  <c r="AC1118" i="2"/>
  <c r="AC559" i="2"/>
  <c r="AC3369" i="2"/>
  <c r="AC1201" i="2"/>
  <c r="AC2898" i="2"/>
  <c r="AC1195" i="2"/>
  <c r="AC2038" i="2"/>
  <c r="AC3276" i="2"/>
  <c r="AC3132" i="2"/>
  <c r="AC3025" i="2"/>
  <c r="AC1357" i="2"/>
  <c r="AC3493" i="2"/>
  <c r="AC1763" i="2"/>
  <c r="AC4362" i="2"/>
  <c r="AC3226" i="2"/>
  <c r="AC3154" i="2"/>
  <c r="AC4025" i="2"/>
  <c r="AC3398" i="2"/>
  <c r="AC2606" i="2"/>
  <c r="AC616" i="2"/>
  <c r="AC4388" i="2"/>
  <c r="AC4655" i="2"/>
  <c r="AC4444" i="2"/>
  <c r="AC287" i="2"/>
  <c r="AC3591" i="2"/>
  <c r="AC337" i="2"/>
  <c r="AC286" i="2"/>
  <c r="AC268" i="2"/>
  <c r="AC1427" i="2"/>
  <c r="AC4974" i="2"/>
  <c r="AC1926" i="2"/>
  <c r="AC4695" i="2"/>
  <c r="AC3417" i="2"/>
  <c r="AC2716" i="2"/>
  <c r="AC1070" i="2"/>
  <c r="AC848" i="2"/>
  <c r="AC4536" i="2"/>
  <c r="AC4669" i="2"/>
  <c r="AC1858" i="2"/>
  <c r="AC2643" i="2"/>
  <c r="AC750" i="2"/>
  <c r="AC1261" i="2"/>
  <c r="AC1173" i="2"/>
  <c r="AC3799" i="2"/>
  <c r="AC2221" i="2"/>
  <c r="AC3635" i="2"/>
  <c r="AC3564" i="2"/>
  <c r="AC2700" i="2"/>
  <c r="AC643" i="2"/>
  <c r="AC2277" i="2"/>
  <c r="AC1092" i="2"/>
  <c r="AC2838" i="2"/>
  <c r="AC4127" i="2"/>
  <c r="AC4203" i="2"/>
  <c r="AC4497" i="2"/>
  <c r="AC4844" i="2"/>
  <c r="AC756" i="2"/>
  <c r="AC4352" i="2"/>
  <c r="AC1187" i="2"/>
  <c r="AC1634" i="2"/>
  <c r="AC2218" i="2"/>
  <c r="AC4075" i="2"/>
  <c r="AC319" i="2"/>
  <c r="AC2261" i="2"/>
  <c r="AC1685" i="2"/>
  <c r="AC612" i="2"/>
  <c r="AC2600" i="2"/>
  <c r="AC3492" i="2"/>
  <c r="AC3131" i="2"/>
  <c r="AC3084" i="2"/>
  <c r="AC649" i="2"/>
  <c r="AC680" i="2"/>
  <c r="AC4961" i="2"/>
  <c r="AC590" i="2"/>
  <c r="AC4460" i="2"/>
  <c r="AC1174" i="2"/>
  <c r="AC4088" i="2"/>
  <c r="AC281" i="2"/>
  <c r="AC4467" i="2"/>
  <c r="AC4863" i="2"/>
  <c r="AC3929" i="2"/>
  <c r="AC226" i="2"/>
  <c r="AC4531" i="2"/>
  <c r="AC4365" i="2"/>
  <c r="AC4603" i="2"/>
  <c r="AC445" i="2"/>
  <c r="AC831" i="2"/>
  <c r="AC1686" i="2"/>
  <c r="AC3387" i="2"/>
  <c r="AC1049" i="2"/>
  <c r="AC844" i="2"/>
  <c r="AC2622" i="2"/>
  <c r="AC998" i="2"/>
  <c r="AC3441" i="2"/>
  <c r="AC4983" i="2"/>
  <c r="AC1668" i="2"/>
  <c r="AC1128" i="2"/>
  <c r="AC3728" i="2"/>
  <c r="AC3112" i="2"/>
  <c r="AC1708" i="2"/>
  <c r="AC3997" i="2"/>
  <c r="AC131" i="2"/>
  <c r="AC93" i="2"/>
  <c r="AC3498" i="2"/>
  <c r="AC883" i="2"/>
  <c r="AC44" i="2"/>
  <c r="AC725" i="2"/>
  <c r="AC3753" i="2"/>
  <c r="AC2158" i="2"/>
  <c r="AC3173" i="2"/>
  <c r="AC192" i="2"/>
  <c r="AC3040" i="2"/>
  <c r="AC89" i="2"/>
  <c r="AC4543" i="2"/>
  <c r="AC4851" i="2"/>
  <c r="AC4572" i="2"/>
  <c r="AC2862" i="2"/>
  <c r="AC4737" i="2"/>
  <c r="AC1170" i="2"/>
  <c r="AC1845" i="2"/>
  <c r="AC333" i="2"/>
  <c r="AC352" i="2"/>
  <c r="AC907" i="2"/>
  <c r="AC2627" i="2"/>
  <c r="AC3160" i="2"/>
  <c r="AC2074" i="2"/>
  <c r="AC3914" i="2"/>
  <c r="AC1772" i="2"/>
  <c r="AC852" i="2"/>
  <c r="AC929" i="2"/>
  <c r="AC1194" i="2"/>
  <c r="AC2366" i="2"/>
  <c r="AC984" i="2"/>
  <c r="AC4933" i="2"/>
  <c r="AC2456" i="2"/>
  <c r="AC2017" i="2"/>
  <c r="AC1309" i="2"/>
  <c r="AC3320" i="2"/>
  <c r="AC1642" i="2"/>
  <c r="AC1761" i="2"/>
  <c r="AC4340" i="2"/>
  <c r="AC688" i="2"/>
  <c r="AC2029" i="2"/>
  <c r="AC1450" i="2"/>
  <c r="AC2888" i="2"/>
  <c r="AC1480" i="2"/>
  <c r="AC1022" i="2"/>
  <c r="AC3349" i="2"/>
  <c r="AC2640" i="2"/>
  <c r="AC3899" i="2"/>
  <c r="AC4036" i="2"/>
  <c r="AC3740" i="2"/>
  <c r="AC3627" i="2"/>
  <c r="AC3043" i="2"/>
  <c r="AC2041" i="2"/>
  <c r="AC996" i="2"/>
  <c r="AC1925" i="2"/>
  <c r="AC1875" i="2"/>
  <c r="AC2491" i="2"/>
  <c r="AC722" i="2"/>
  <c r="AC1900" i="2"/>
  <c r="AC1162" i="2"/>
  <c r="AC4729" i="2"/>
  <c r="AC478" i="2"/>
  <c r="AC1485" i="2"/>
  <c r="AC2605" i="2"/>
  <c r="AC2020" i="2"/>
  <c r="AC950" i="2"/>
  <c r="AC3587" i="2"/>
  <c r="AC4855" i="2"/>
  <c r="AC3155" i="2"/>
  <c r="AC1192" i="2"/>
  <c r="AC4399" i="2"/>
  <c r="AC1190" i="2"/>
  <c r="AC4548" i="2"/>
  <c r="AC2757" i="2"/>
  <c r="AC2138" i="2"/>
  <c r="AC343" i="2"/>
  <c r="AC233" i="2"/>
  <c r="AC1840" i="2"/>
  <c r="AC2508" i="2"/>
  <c r="AC881" i="2"/>
  <c r="AC3826" i="2"/>
  <c r="AC3599" i="2"/>
  <c r="AC2480" i="2"/>
  <c r="AC4790" i="2"/>
  <c r="AC1306" i="2"/>
  <c r="AC1999" i="2"/>
  <c r="AC4256" i="2"/>
  <c r="AC3527" i="2"/>
  <c r="AC4794" i="2"/>
  <c r="AC3690" i="2"/>
  <c r="AC2603" i="2"/>
  <c r="AC3653" i="2"/>
  <c r="AC1828" i="2"/>
  <c r="AC3137" i="2"/>
  <c r="AC390" i="2"/>
  <c r="AC3181" i="2"/>
  <c r="AC3089" i="2"/>
  <c r="AC467" i="2"/>
  <c r="AC1419" i="2"/>
  <c r="AC2604" i="2"/>
  <c r="AC791" i="2"/>
  <c r="AC2009" i="2"/>
  <c r="AC2986" i="2"/>
  <c r="AC4217" i="2"/>
  <c r="AC3620" i="2"/>
  <c r="AC4462" i="2"/>
  <c r="AC1382" i="2"/>
  <c r="AC2797" i="2"/>
  <c r="AC4250" i="2"/>
  <c r="AC1510" i="2"/>
  <c r="AC663" i="2"/>
  <c r="AC2769" i="2"/>
  <c r="AC2514" i="2"/>
  <c r="AC3019" i="2"/>
  <c r="AC1675" i="2"/>
  <c r="AC4206" i="2"/>
  <c r="AC4762" i="2"/>
  <c r="AC3762" i="2"/>
  <c r="AC1136" i="2"/>
  <c r="AC4240" i="2"/>
  <c r="AC116" i="2"/>
  <c r="AC531" i="2"/>
  <c r="AC3622" i="2"/>
  <c r="AC4920" i="2"/>
  <c r="AC4042" i="2"/>
  <c r="AC1957" i="2"/>
  <c r="AC3829" i="2"/>
  <c r="AC4070" i="2"/>
  <c r="AC2621" i="2"/>
  <c r="AC1575" i="2"/>
  <c r="AC705" i="2"/>
  <c r="AC1851" i="2"/>
  <c r="AC146" i="2"/>
  <c r="AC1033" i="2"/>
  <c r="AC2252" i="2"/>
  <c r="AC1789" i="2"/>
  <c r="AC2983" i="2"/>
  <c r="AC209" i="2"/>
  <c r="AC3791" i="2"/>
  <c r="AC794" i="2"/>
  <c r="AC4807" i="2"/>
  <c r="AC1605" i="2"/>
  <c r="AC4284" i="2"/>
  <c r="AC168" i="2"/>
  <c r="AC4384" i="2"/>
  <c r="AC4741" i="2"/>
  <c r="AC4906" i="2"/>
  <c r="AC656" i="2"/>
  <c r="AC325" i="2"/>
  <c r="AC4323" i="2"/>
  <c r="AC715" i="2"/>
  <c r="AC1495" i="2"/>
  <c r="AC1684" i="2"/>
  <c r="AC92" i="2"/>
  <c r="AC469" i="2"/>
  <c r="AC4254" i="2"/>
  <c r="AC4709" i="2"/>
  <c r="AC3121" i="2"/>
  <c r="AC4186" i="2"/>
  <c r="AC3932" i="2"/>
  <c r="AC4866" i="2"/>
  <c r="AC3901" i="2"/>
  <c r="AC1822" i="2"/>
  <c r="AC2567" i="2"/>
  <c r="AC3597" i="2"/>
  <c r="AC1494" i="2"/>
  <c r="AC3679" i="2"/>
  <c r="AC4887" i="2"/>
  <c r="AC3151" i="2"/>
  <c r="AC50" i="2"/>
  <c r="AC820" i="2"/>
  <c r="AC1288" i="2"/>
  <c r="AC4223" i="2"/>
  <c r="AC1898" i="2"/>
  <c r="AC1361" i="2"/>
  <c r="AC2265" i="2"/>
  <c r="AC3667" i="2"/>
  <c r="AC3177" i="2"/>
  <c r="AC1784" i="2"/>
  <c r="AC3487" i="2"/>
  <c r="AC4148" i="2"/>
  <c r="AC1943" i="2"/>
  <c r="AC2946" i="2"/>
  <c r="AC4578" i="2"/>
  <c r="AC2168" i="2"/>
  <c r="AC3694" i="2"/>
  <c r="AC884" i="2"/>
  <c r="AC4160" i="2"/>
  <c r="AC2885" i="2"/>
  <c r="AC422" i="2"/>
  <c r="AC1503" i="2"/>
  <c r="AC2012" i="2"/>
  <c r="AC1803" i="2"/>
  <c r="AC1986" i="2"/>
  <c r="AC4577" i="2"/>
  <c r="AC1237" i="2"/>
  <c r="AC1653" i="2"/>
  <c r="AC4632" i="2"/>
  <c r="AC288" i="2"/>
  <c r="AC3302" i="2"/>
  <c r="AC1027" i="2"/>
  <c r="AC1447" i="2"/>
  <c r="AC4219" i="2"/>
  <c r="AC2186" i="2"/>
  <c r="AC1747" i="2"/>
  <c r="AC4784" i="2"/>
  <c r="AC1584" i="2"/>
  <c r="AC2706" i="2"/>
  <c r="AC1075" i="2"/>
  <c r="AC4683" i="2"/>
  <c r="AC3271" i="2"/>
  <c r="AC771" i="2"/>
  <c r="AC4261" i="2"/>
  <c r="AC2870" i="2"/>
  <c r="AC3758" i="2"/>
  <c r="AC4215" i="2"/>
  <c r="AC1122" i="2"/>
  <c r="AC3202" i="2"/>
  <c r="AC3310" i="2"/>
  <c r="AC2738" i="2"/>
  <c r="AC2470" i="2"/>
  <c r="AC520" i="2"/>
  <c r="AC4391" i="2"/>
  <c r="AC4621" i="2"/>
  <c r="AC3018" i="2"/>
  <c r="AC2816" i="2"/>
  <c r="AC3212" i="2"/>
  <c r="AC61" i="2"/>
  <c r="AC3911" i="2"/>
  <c r="AC1037" i="2"/>
  <c r="S3191" i="2"/>
  <c r="AB3191" i="2"/>
  <c r="AB2401" i="2"/>
  <c r="AB2607" i="2"/>
  <c r="AB3641" i="2"/>
  <c r="AB2775" i="2"/>
  <c r="AB4295" i="2"/>
  <c r="AB4187" i="2"/>
  <c r="AB4880" i="2"/>
  <c r="AB3953" i="2"/>
  <c r="AB1938" i="2"/>
  <c r="AB1748" i="2"/>
  <c r="AB417" i="2"/>
  <c r="AB4037" i="2"/>
  <c r="AB1677" i="2"/>
  <c r="AB1433" i="2"/>
  <c r="AB690" i="2"/>
  <c r="AB2084" i="2"/>
  <c r="AB1895" i="2"/>
  <c r="AB3703" i="2"/>
  <c r="AB4153" i="2"/>
  <c r="AB606" i="2"/>
  <c r="AB3070" i="2"/>
  <c r="AB3078" i="2"/>
  <c r="AB135" i="2"/>
  <c r="AB3179" i="2"/>
  <c r="AB672" i="2"/>
  <c r="AB311" i="2"/>
  <c r="AB4838" i="2"/>
  <c r="AB1707" i="2"/>
  <c r="AB2330" i="2"/>
  <c r="AB1782" i="2"/>
  <c r="AB4534" i="2"/>
  <c r="AB4294" i="2"/>
  <c r="AB1760" i="2"/>
  <c r="AB156" i="2"/>
  <c r="AB1375" i="2"/>
  <c r="AB4320" i="2"/>
  <c r="AB2099" i="2"/>
  <c r="AB2851" i="2"/>
  <c r="AB2093" i="2"/>
  <c r="AB1057" i="2"/>
  <c r="AB4724" i="2"/>
  <c r="AB3367" i="2"/>
  <c r="AB491" i="2"/>
  <c r="AB3480" i="2"/>
  <c r="AB3746" i="2"/>
  <c r="AB2677" i="2"/>
  <c r="AB1578" i="2"/>
  <c r="AB1148" i="2"/>
  <c r="AB1081" i="2"/>
  <c r="AB4996" i="2"/>
  <c r="AB1366" i="2"/>
  <c r="AB2328" i="2"/>
  <c r="AB4213" i="2"/>
  <c r="AB4522" i="2"/>
  <c r="AB3970" i="2"/>
  <c r="AB4616" i="2"/>
  <c r="AB1872" i="2"/>
  <c r="AB3176" i="2"/>
  <c r="AB3867" i="2"/>
  <c r="AB1036" i="2"/>
  <c r="AB2432" i="2"/>
  <c r="AB1161" i="2"/>
  <c r="AB711" i="2"/>
  <c r="AB2966" i="2"/>
  <c r="AB1157" i="2"/>
  <c r="AB1493" i="2"/>
  <c r="AB3353" i="2"/>
  <c r="AB265" i="2"/>
  <c r="AB2177" i="2"/>
  <c r="AB4418" i="2"/>
  <c r="AB3293" i="2"/>
  <c r="AB1694" i="2"/>
  <c r="AB4701" i="2"/>
  <c r="AB3054" i="2"/>
  <c r="AB3783" i="2"/>
  <c r="AB1251" i="2"/>
  <c r="AB166" i="2"/>
  <c r="AB6" i="2"/>
  <c r="AB2656" i="2"/>
  <c r="AB208" i="2"/>
  <c r="AB2183" i="2"/>
  <c r="AB963" i="2"/>
  <c r="AB2130" i="2"/>
  <c r="AB351" i="2"/>
  <c r="AB2990" i="2"/>
  <c r="AB1824" i="2"/>
  <c r="AB91" i="2"/>
  <c r="AB981" i="2"/>
  <c r="AB1665" i="2"/>
  <c r="AB1053" i="2"/>
  <c r="AB370" i="2"/>
  <c r="AB930" i="2"/>
  <c r="AB3558" i="2"/>
  <c r="AB2383" i="2"/>
  <c r="AB1603" i="2"/>
  <c r="AB1509" i="2"/>
  <c r="AB3607" i="2"/>
  <c r="AB1321" i="2"/>
  <c r="AB740" i="2"/>
  <c r="AB64" i="2"/>
  <c r="AB1202" i="2"/>
  <c r="AB4792" i="2"/>
  <c r="AB4012" i="2"/>
  <c r="AB3146" i="2"/>
  <c r="AB4417" i="2"/>
  <c r="AB1560" i="2"/>
  <c r="AB3411" i="2"/>
  <c r="AB548" i="2"/>
  <c r="AB2884" i="2"/>
  <c r="AB3705" i="2"/>
  <c r="AB3567" i="2"/>
  <c r="AB296" i="2"/>
  <c r="AB2143" i="2"/>
  <c r="AB4730" i="2"/>
  <c r="AB2181" i="2"/>
  <c r="AB4767" i="2"/>
  <c r="AB1825" i="2"/>
  <c r="AB4484" i="2"/>
  <c r="AB3946" i="2"/>
  <c r="AB4232" i="2"/>
  <c r="AB3925" i="2"/>
  <c r="AB3307" i="2"/>
  <c r="AB1904" i="2"/>
  <c r="AB220" i="2"/>
  <c r="AB2903" i="2"/>
  <c r="AB4182" i="2"/>
  <c r="AB723" i="2"/>
  <c r="AB3945" i="2"/>
  <c r="AB75" i="2"/>
  <c r="AB2899" i="2"/>
  <c r="AB3576" i="2"/>
  <c r="AB133" i="2"/>
  <c r="AB1456" i="2"/>
  <c r="AB1954" i="2"/>
  <c r="AB3190" i="2"/>
  <c r="AB2120" i="2"/>
  <c r="AB1151" i="2"/>
  <c r="AB586" i="2"/>
  <c r="AB1838" i="2"/>
  <c r="AB4624" i="2"/>
  <c r="AB2363" i="2"/>
  <c r="AB3233" i="2"/>
  <c r="AB1074" i="2"/>
  <c r="AB920" i="2"/>
  <c r="AB951" i="2"/>
  <c r="AB1019" i="2"/>
  <c r="AB4002" i="2"/>
  <c r="AB4527" i="2"/>
  <c r="AB3066" i="2"/>
  <c r="AB2412" i="2"/>
  <c r="AB1705" i="2"/>
  <c r="AB732" i="2"/>
  <c r="AB4492" i="2"/>
  <c r="AB4645" i="2"/>
  <c r="AB1218" i="2"/>
  <c r="AB4128" i="2"/>
  <c r="AB2659" i="2"/>
  <c r="AB277" i="2"/>
  <c r="AB4142" i="2"/>
  <c r="AB2763" i="2"/>
  <c r="AB373" i="2"/>
  <c r="AB3706" i="2"/>
  <c r="AB3377" i="2"/>
  <c r="AB1643" i="2"/>
  <c r="AB3284" i="2"/>
  <c r="AB545" i="2"/>
  <c r="AB3148" i="2"/>
  <c r="AB669" i="2"/>
  <c r="AB1104" i="2"/>
  <c r="AB4494" i="2"/>
  <c r="AB4751" i="2"/>
  <c r="AB2048" i="2"/>
  <c r="AB4596" i="2"/>
  <c r="AB3165" i="2"/>
  <c r="AB2633" i="2"/>
  <c r="AB4582" i="2"/>
  <c r="AB687" i="2"/>
  <c r="AB1556" i="2"/>
  <c r="AB1016" i="2"/>
  <c r="AB2286" i="2"/>
  <c r="AB1479" i="2"/>
  <c r="AB2173" i="2"/>
  <c r="AB573" i="2"/>
  <c r="AB4512" i="2"/>
  <c r="AB2876" i="2"/>
  <c r="AB1745" i="2"/>
  <c r="AB409" i="2"/>
  <c r="AB4193" i="2"/>
  <c r="AB890" i="2"/>
  <c r="AB283" i="2"/>
  <c r="AB2442" i="2"/>
  <c r="AB3804" i="2"/>
  <c r="AB4808" i="2"/>
  <c r="AB1078" i="2"/>
  <c r="AB3375" i="2"/>
  <c r="AB2512" i="2"/>
  <c r="AB1511" i="2"/>
  <c r="AB1305" i="2"/>
  <c r="AB236" i="2"/>
  <c r="AB2717" i="2"/>
  <c r="AB1553" i="2"/>
  <c r="AB2792" i="2"/>
  <c r="AB3406" i="2"/>
  <c r="AB4447" i="2"/>
  <c r="AB1606" i="2"/>
  <c r="AB4367" i="2"/>
  <c r="AB1115" i="2"/>
  <c r="AB2152" i="2"/>
  <c r="AB1219" i="2"/>
  <c r="AB1679" i="2"/>
  <c r="AB3428" i="2"/>
  <c r="AB1478" i="2"/>
  <c r="AB991" i="2"/>
  <c r="AB932" i="2"/>
  <c r="AB56" i="2"/>
  <c r="AB1719" i="2"/>
  <c r="AB74" i="2"/>
  <c r="AB2411" i="2"/>
  <c r="AB3983" i="2"/>
  <c r="AB4336" i="2"/>
  <c r="AB4008" i="2"/>
  <c r="AB4408" i="2"/>
  <c r="AB2" i="2"/>
  <c r="AB4533" i="2"/>
  <c r="AB2592" i="2"/>
  <c r="AB2863" i="2"/>
  <c r="AB4945" i="2"/>
  <c r="AB32" i="2"/>
  <c r="AB2396" i="2"/>
  <c r="AB2529" i="2"/>
  <c r="AB1698" i="2"/>
  <c r="AB4100" i="2"/>
  <c r="AB1880" i="2"/>
  <c r="AB2483" i="2"/>
  <c r="AB4151" i="2"/>
  <c r="AB1504" i="2"/>
  <c r="AB1907" i="2"/>
  <c r="AB4439" i="2"/>
  <c r="AB2274" i="2"/>
  <c r="AB2901" i="2"/>
  <c r="AB4614" i="2"/>
  <c r="AB4971" i="2"/>
  <c r="AB3003" i="2"/>
  <c r="AB1813" i="2"/>
  <c r="AB539" i="2"/>
  <c r="AB2060" i="2"/>
  <c r="AB4528" i="2"/>
  <c r="AB4429" i="2"/>
  <c r="AB3027" i="2"/>
  <c r="AB2572" i="2"/>
  <c r="AB1067" i="2"/>
  <c r="AB525" i="2"/>
  <c r="AB2987" i="2"/>
  <c r="AB2313" i="2"/>
  <c r="AB1417" i="2"/>
  <c r="AB2298" i="2"/>
  <c r="AB2672" i="2"/>
  <c r="AB1439" i="2"/>
  <c r="AB4515" i="2"/>
  <c r="AB4474" i="2"/>
  <c r="AB2001" i="2"/>
  <c r="AB4718" i="2"/>
  <c r="AB452" i="2"/>
  <c r="AB716" i="2"/>
  <c r="AB4907" i="2"/>
  <c r="AB3269" i="2"/>
  <c r="AB774" i="2"/>
  <c r="AB1460" i="2"/>
  <c r="AB1709" i="2"/>
  <c r="AB4944" i="2"/>
  <c r="AB775" i="2"/>
  <c r="AB533" i="2"/>
  <c r="AB2096" i="2"/>
  <c r="AB4935" i="2"/>
  <c r="AB1359" i="2"/>
  <c r="AB4984" i="2"/>
  <c r="AB3362" i="2"/>
  <c r="AB4136" i="2"/>
  <c r="AB3102" i="2"/>
  <c r="AB4753" i="2"/>
  <c r="AB2266" i="2"/>
  <c r="AB565" i="2"/>
  <c r="AB3265" i="2"/>
  <c r="AB118" i="2"/>
  <c r="AB1442" i="2"/>
  <c r="AB1307" i="2"/>
  <c r="AB361" i="2"/>
  <c r="AB3820" i="2"/>
  <c r="AB1540" i="2"/>
  <c r="AB2081" i="2"/>
  <c r="AB3303" i="2"/>
  <c r="AB953" i="2"/>
  <c r="AB3055" i="2"/>
  <c r="AB340" i="2"/>
  <c r="AB4929" i="2"/>
  <c r="AB4517" i="2"/>
  <c r="AB4946" i="2"/>
  <c r="AB1856" i="2"/>
  <c r="AB846" i="2"/>
  <c r="AB4529" i="2"/>
  <c r="AB2872" i="2"/>
  <c r="AB4351" i="2"/>
  <c r="AB4131" i="2"/>
  <c r="AB4993" i="2"/>
  <c r="AB3868" i="2"/>
  <c r="AB77" i="2"/>
  <c r="AB1040" i="2"/>
  <c r="AB1470" i="2"/>
  <c r="AB4277" i="2"/>
  <c r="AB62" i="2"/>
  <c r="AB4679" i="2"/>
  <c r="AB1802" i="2"/>
  <c r="AB3557" i="2"/>
  <c r="AB4169" i="2"/>
  <c r="AB4783" i="2"/>
  <c r="AB2647" i="2"/>
  <c r="AB729" i="2"/>
  <c r="AB160" i="2"/>
  <c r="AB2737" i="2"/>
  <c r="AB4757" i="2"/>
  <c r="AB4000" i="2"/>
  <c r="AB4165" i="2"/>
  <c r="AB1704" i="2"/>
  <c r="AB1263" i="2"/>
  <c r="AB1025" i="2"/>
  <c r="AB4330" i="2"/>
  <c r="AB2578" i="2"/>
  <c r="AB3399" i="2"/>
  <c r="AB4334" i="2"/>
  <c r="AB4949" i="2"/>
  <c r="AB4698" i="2"/>
  <c r="AB4170" i="2"/>
  <c r="AB1582" i="2"/>
  <c r="AB3127" i="2"/>
  <c r="AB4693" i="2"/>
  <c r="AB2046" i="2"/>
  <c r="AB3469" i="2"/>
  <c r="AB1466" i="2"/>
  <c r="AB179" i="2"/>
  <c r="AB1524" i="2"/>
  <c r="AB824" i="2"/>
  <c r="AB3733" i="2"/>
  <c r="AB931" i="2"/>
  <c r="AB4908" i="2"/>
  <c r="AB4552" i="2"/>
  <c r="AB3719" i="2"/>
  <c r="AB3236" i="2"/>
  <c r="AB4376" i="2"/>
  <c r="AB4899" i="2"/>
  <c r="AB2768" i="2"/>
  <c r="AB805" i="2"/>
  <c r="AB1220" i="2"/>
  <c r="AB704" i="2"/>
  <c r="AB1563" i="2"/>
  <c r="AB4506" i="2"/>
  <c r="AB3951" i="2"/>
  <c r="AB2360" i="2"/>
  <c r="AB4573" i="2"/>
  <c r="AB718" i="2"/>
  <c r="AB4498" i="2"/>
  <c r="AB4726" i="2"/>
  <c r="AB1620" i="2"/>
  <c r="AB4848" i="2"/>
  <c r="AB1338" i="2"/>
  <c r="AB4483" i="2"/>
  <c r="AB3395" i="2"/>
  <c r="AB1304" i="2"/>
  <c r="AB1464" i="2"/>
  <c r="AB3697" i="2"/>
  <c r="AB1884" i="2"/>
  <c r="AB2003" i="2"/>
  <c r="AB321" i="2"/>
  <c r="AB1358" i="2"/>
  <c r="AB4218" i="2"/>
  <c r="AB872" i="2"/>
  <c r="AB2601" i="2"/>
  <c r="AB1588" i="2"/>
  <c r="AB1046" i="2"/>
  <c r="AB3926" i="2"/>
  <c r="AB4769" i="2"/>
  <c r="AB1059" i="2"/>
  <c r="AB1535" i="2"/>
  <c r="AB254" i="2"/>
  <c r="AB1167" i="2"/>
  <c r="AB4272" i="2"/>
  <c r="AB39" i="2"/>
  <c r="AB3536" i="2"/>
  <c r="AB4638" i="2"/>
  <c r="AB2976" i="2"/>
  <c r="AB440" i="2"/>
  <c r="AB4380" i="2"/>
  <c r="AB3950" i="2"/>
  <c r="AB2772" i="2"/>
  <c r="AB4238" i="2"/>
  <c r="AB3060" i="2"/>
  <c r="AB127" i="2"/>
  <c r="AB1552" i="2"/>
  <c r="AB949" i="2"/>
  <c r="AB1988" i="2"/>
  <c r="AB3479" i="2"/>
  <c r="AB3854" i="2"/>
  <c r="AB2537" i="2"/>
  <c r="AB1179" i="2"/>
  <c r="AB1725" i="2"/>
  <c r="AB1062" i="2"/>
  <c r="AB4047" i="2"/>
  <c r="AB4659" i="2"/>
  <c r="AB3086" i="2"/>
  <c r="AB3203" i="2"/>
  <c r="AB4776" i="2"/>
  <c r="AB3512" i="2"/>
  <c r="AB4759" i="2"/>
  <c r="AB3886" i="2"/>
  <c r="AB3695" i="2"/>
  <c r="AB241" i="2"/>
  <c r="AB2871" i="2"/>
  <c r="AB1311" i="2"/>
  <c r="AB3643" i="2"/>
  <c r="AB253" i="2"/>
  <c r="AB4821" i="2"/>
  <c r="AB2124" i="2"/>
  <c r="AB4039" i="2"/>
  <c r="AB1993" i="2"/>
  <c r="AB4904" i="2"/>
  <c r="AB4233" i="2"/>
  <c r="AB1462" i="2"/>
  <c r="AB4011" i="2"/>
  <c r="AB2445" i="2"/>
  <c r="AB2294" i="2"/>
  <c r="AB2765" i="2"/>
  <c r="AB4072" i="2"/>
  <c r="AB1844" i="2"/>
  <c r="AB2282" i="2"/>
  <c r="AB3630" i="2"/>
  <c r="AB1702" i="2"/>
  <c r="AB769" i="2"/>
  <c r="AB1232" i="2"/>
  <c r="AB2119" i="2"/>
  <c r="AB4889" i="2"/>
  <c r="AB871" i="2"/>
  <c r="AB2975" i="2"/>
  <c r="AB3614" i="2"/>
  <c r="AB1982" i="2"/>
  <c r="AB905" i="2"/>
  <c r="AB1958" i="2"/>
  <c r="AB108" i="2"/>
  <c r="AB3552" i="2"/>
  <c r="AB2813" i="2"/>
  <c r="AB3995" i="2"/>
  <c r="AB4696" i="2"/>
  <c r="AB1970" i="2"/>
  <c r="AB2942" i="2"/>
  <c r="AB3211" i="2"/>
  <c r="AB3096" i="2"/>
  <c r="AB1839" i="2"/>
  <c r="AB3390" i="2"/>
  <c r="AB3118" i="2"/>
  <c r="AB4490" i="2"/>
  <c r="AB778" i="2"/>
  <c r="AB4358" i="2"/>
  <c r="AB4477" i="2"/>
  <c r="AB443" i="2"/>
  <c r="AB4090" i="2"/>
  <c r="AB3241" i="2"/>
  <c r="AB203" i="2"/>
  <c r="AB869" i="2"/>
  <c r="AB2675" i="2"/>
  <c r="AB1920" i="2"/>
  <c r="AB3371" i="2"/>
  <c r="AB345" i="2"/>
  <c r="AB2262" i="2"/>
  <c r="AB294" i="2"/>
  <c r="AB3909" i="2"/>
  <c r="AB582" i="2"/>
  <c r="AB1888" i="2"/>
  <c r="AB428" i="2"/>
  <c r="AB2820" i="2"/>
  <c r="AB3625" i="2"/>
  <c r="AB2895" i="2"/>
  <c r="AB3917" i="2"/>
  <c r="AB304" i="2"/>
  <c r="AB3267" i="2"/>
  <c r="AB3606" i="2"/>
  <c r="AB3248" i="2"/>
  <c r="AB977" i="2"/>
  <c r="AB2052" i="2"/>
  <c r="AB2832" i="2"/>
  <c r="AB2026" i="2"/>
  <c r="AB1787" i="2"/>
  <c r="AB1378" i="2"/>
  <c r="AB979" i="2"/>
  <c r="AB1303" i="2"/>
  <c r="AB1808" i="2"/>
  <c r="AB3111" i="2"/>
  <c r="AB261" i="2"/>
  <c r="AB2304" i="2"/>
  <c r="AB119" i="2"/>
  <c r="AB510" i="2"/>
  <c r="AB1594" i="2"/>
  <c r="AB2493" i="2"/>
  <c r="AB1768" i="2"/>
  <c r="AB3323" i="2"/>
  <c r="AB4026" i="2"/>
  <c r="AB4913" i="2"/>
  <c r="AB1734" i="2"/>
  <c r="AB327" i="2"/>
  <c r="AB3757" i="2"/>
  <c r="AB1484" i="2"/>
  <c r="AB1181" i="2"/>
  <c r="AB3348" i="2"/>
  <c r="AB1526" i="2"/>
  <c r="AB3501" i="2"/>
  <c r="AB1654" i="2"/>
  <c r="AB3741" i="2"/>
  <c r="AB3686" i="2"/>
  <c r="AB2316" i="2"/>
  <c r="AB2077" i="2"/>
  <c r="AB1739" i="2"/>
  <c r="AB2940" i="2"/>
  <c r="AB2970" i="2"/>
  <c r="AB3838" i="2"/>
  <c r="AB4311" i="2"/>
  <c r="AB4733" i="2"/>
  <c r="AB511" i="2"/>
  <c r="AB2856" i="2"/>
  <c r="AB4159" i="2"/>
  <c r="AB4125" i="2"/>
  <c r="AB2666" i="2"/>
  <c r="AB398" i="2"/>
  <c r="AB2950" i="2"/>
  <c r="AB1717" i="2"/>
  <c r="AB2075" i="2"/>
  <c r="AB4270" i="2"/>
  <c r="AB3178" i="2"/>
  <c r="AB71" i="2"/>
  <c r="AB4873" i="2"/>
  <c r="AB2624" i="2"/>
  <c r="AB2568" i="2"/>
  <c r="AB667" i="2"/>
  <c r="AB1082" i="2"/>
  <c r="AB391" i="2"/>
  <c r="AB2933" i="2"/>
  <c r="AB173" i="2"/>
  <c r="AB4852" i="2"/>
  <c r="AB1753" i="2"/>
  <c r="AB4846" i="2"/>
  <c r="AB2687" i="2"/>
  <c r="AB4179" i="2"/>
  <c r="AB3029" i="2"/>
  <c r="AB4626" i="2"/>
  <c r="AB4307" i="2"/>
  <c r="AB3842" i="2"/>
  <c r="AB4911" i="2"/>
  <c r="AB4840" i="2"/>
  <c r="AB587" i="2"/>
  <c r="AB1727" i="2"/>
  <c r="AB4496" i="2"/>
  <c r="AB243" i="2"/>
  <c r="AB2364" i="2"/>
  <c r="AB4278" i="2"/>
  <c r="AB712" i="2"/>
  <c r="AB3185" i="2"/>
  <c r="AB3976" i="2"/>
  <c r="AB151" i="2"/>
  <c r="AB306" i="2"/>
  <c r="AB4779" i="2"/>
  <c r="AB2431" i="2"/>
  <c r="AB1008" i="2"/>
  <c r="AB4162" i="2"/>
  <c r="AB3732" i="2"/>
  <c r="AB1945" i="2"/>
  <c r="AB1712" i="2"/>
  <c r="AB475" i="2"/>
  <c r="AB1865" i="2"/>
  <c r="AB638" i="2"/>
  <c r="AB4878" i="2"/>
  <c r="AB584" i="2"/>
  <c r="AB4114" i="2"/>
  <c r="AB4097" i="2"/>
  <c r="AB4847" i="2"/>
  <c r="AB880" i="2"/>
  <c r="AB4414" i="2"/>
  <c r="AB316" i="2"/>
  <c r="AB374" i="2"/>
  <c r="AB948" i="2"/>
  <c r="AB2680" i="2"/>
  <c r="AB4412" i="2"/>
  <c r="AB3412" i="2"/>
  <c r="AB3363" i="2"/>
  <c r="AB4562" i="2"/>
  <c r="AB2134" i="2"/>
  <c r="AB1072" i="2"/>
  <c r="AB1615" i="2"/>
  <c r="AB4143" i="2"/>
  <c r="AB1733" i="2"/>
  <c r="AB550" i="2"/>
  <c r="AB4781" i="2"/>
  <c r="AB4611" i="2"/>
  <c r="AB2771" i="2"/>
  <c r="AB1177" i="2"/>
  <c r="AB3959" i="2"/>
  <c r="AB3699" i="2"/>
  <c r="AB4280" i="2"/>
  <c r="AB255" i="2"/>
  <c r="AB1554" i="2"/>
  <c r="AB4164" i="2"/>
  <c r="AB770" i="2"/>
  <c r="AB1098" i="2"/>
  <c r="AB4943" i="2"/>
  <c r="AB787" i="2"/>
  <c r="AB3857" i="2"/>
  <c r="AB2377" i="2"/>
  <c r="AB4952" i="2"/>
  <c r="AB2139" i="2"/>
  <c r="AB326" i="2"/>
  <c r="AB378" i="2"/>
  <c r="AB773" i="2"/>
  <c r="AB1486" i="2"/>
  <c r="AB741" i="2"/>
  <c r="AB1238" i="2"/>
  <c r="AB1819" i="2"/>
  <c r="AB2791" i="2"/>
  <c r="AB3859" i="2"/>
  <c r="AB4285" i="2"/>
  <c r="AB1398" i="2"/>
  <c r="AB3786" i="2"/>
  <c r="AB2953" i="2"/>
  <c r="AB1746" i="2"/>
  <c r="AB3701" i="2"/>
  <c r="AB4964" i="2"/>
  <c r="AB4426" i="2"/>
  <c r="AB719" i="2"/>
  <c r="AB862" i="2"/>
  <c r="AB1807" i="2"/>
  <c r="AB1628" i="2"/>
  <c r="AB2289" i="2"/>
  <c r="AB400" i="2"/>
  <c r="AB4394" i="2"/>
  <c r="AB1109" i="2"/>
  <c r="AB2715" i="2"/>
  <c r="AB3805" i="2"/>
  <c r="AB1250" i="2"/>
  <c r="AB3448" i="2"/>
  <c r="AB9" i="2"/>
  <c r="AB4202" i="2"/>
  <c r="AB3496" i="2"/>
  <c r="AB2708" i="2"/>
  <c r="AB2539" i="2"/>
  <c r="AB4209" i="2"/>
  <c r="AB2307" i="2"/>
  <c r="AB4962" i="2"/>
  <c r="AB702" i="2"/>
  <c r="AB1741" i="2"/>
  <c r="AB3266" i="2"/>
  <c r="AB3097" i="2"/>
  <c r="AB2580" i="2"/>
  <c r="AB420" i="2"/>
  <c r="AB969" i="2"/>
  <c r="AB3082" i="2"/>
  <c r="AB4292" i="2"/>
  <c r="AB1438" i="2"/>
  <c r="AB3693" i="2"/>
  <c r="AB2843" i="2"/>
  <c r="AB2532" i="2"/>
  <c r="AB4661" i="2"/>
  <c r="AB913" i="2"/>
  <c r="AB2974" i="2"/>
  <c r="AB3432" i="2"/>
  <c r="AB925" i="2"/>
  <c r="AB4051" i="2"/>
  <c r="AB4641" i="2"/>
  <c r="AB3586" i="2"/>
  <c r="AB4684" i="2"/>
  <c r="AB293" i="2"/>
  <c r="AB3816" i="2"/>
  <c r="AB2806" i="2"/>
  <c r="AB3454" i="2"/>
  <c r="AB2272" i="2"/>
  <c r="AB595" i="2"/>
  <c r="AB4791" i="2"/>
  <c r="AB3051" i="2"/>
  <c r="AB4558" i="2"/>
  <c r="AB4021" i="2"/>
  <c r="AB2753" i="2"/>
  <c r="AB2733" i="2"/>
  <c r="AB651" i="2"/>
  <c r="AB4346" i="2"/>
  <c r="AB2485" i="2"/>
  <c r="AB3461" i="2"/>
  <c r="AB1567" i="2"/>
  <c r="AB4789" i="2"/>
  <c r="AB1780" i="2"/>
  <c r="AB2422" i="2"/>
  <c r="AB275" i="2"/>
  <c r="AB2495" i="2"/>
  <c r="AB4288" i="2"/>
  <c r="AB4332" i="2"/>
  <c r="AB3920" i="2"/>
  <c r="AB29" i="2"/>
  <c r="AB4927" i="2"/>
  <c r="AB4760" i="2"/>
  <c r="AB2005" i="2"/>
  <c r="AB2571" i="2"/>
  <c r="AB1391" i="2"/>
  <c r="AB3126" i="2"/>
  <c r="AB714" i="2"/>
  <c r="AB479" i="2"/>
  <c r="AB3117" i="2"/>
  <c r="AB3392" i="2"/>
  <c r="AB3105" i="2"/>
  <c r="AB999" i="2"/>
  <c r="AB4820" i="2"/>
  <c r="AB2189" i="2"/>
  <c r="AB3325" i="2"/>
  <c r="AB1111" i="2"/>
  <c r="AB124" i="2"/>
  <c r="AB2948" i="2"/>
  <c r="AB3220" i="2"/>
  <c r="AB3063" i="2"/>
  <c r="AB3845" i="2"/>
  <c r="AB3319" i="2"/>
  <c r="AB1901" i="2"/>
  <c r="AB1279" i="2"/>
  <c r="AB314" i="2"/>
  <c r="AB2090" i="2"/>
  <c r="AB4401" i="2"/>
  <c r="AB2305" i="2"/>
  <c r="AB3186" i="2"/>
  <c r="AB3910" i="2"/>
  <c r="AB885" i="2"/>
  <c r="AB2329" i="2"/>
  <c r="AB3891" i="2"/>
  <c r="AB2518" i="2"/>
  <c r="AB4101" i="2"/>
  <c r="AB3646" i="2"/>
  <c r="AB997" i="2"/>
  <c r="AB2027" i="2"/>
  <c r="AB1814" i="2"/>
  <c r="AB4411" i="2"/>
  <c r="AB4499" i="2"/>
  <c r="AB1335" i="2"/>
  <c r="AB1664" i="2"/>
  <c r="AB3855" i="2"/>
  <c r="AB4613" i="2"/>
  <c r="AB646" i="2"/>
  <c r="AB3718" i="2"/>
  <c r="AB58" i="2"/>
  <c r="AB3988" i="2"/>
  <c r="AB1031" i="2"/>
  <c r="AB1565" i="2"/>
  <c r="AB102" i="2"/>
  <c r="AB3864" i="2"/>
  <c r="AB3069" i="2"/>
  <c r="AB4849" i="2"/>
  <c r="AB822" i="2"/>
  <c r="AB4722" i="2"/>
  <c r="AB392" i="2"/>
  <c r="AB1985" i="2"/>
  <c r="AB2822" i="2"/>
  <c r="AB2057" i="2"/>
  <c r="AB2230" i="2"/>
  <c r="AB163" i="2"/>
  <c r="AB1743" i="2"/>
  <c r="AB1723" i="2"/>
  <c r="AB3942" i="2"/>
  <c r="AB3071" i="2"/>
  <c r="AB4354" i="2"/>
  <c r="AB1215" i="2"/>
  <c r="AB82" i="2"/>
  <c r="AB1663" i="2"/>
  <c r="AB2764" i="2"/>
  <c r="AB3877" i="2"/>
  <c r="AB3795" i="2"/>
  <c r="AB2368" i="2"/>
  <c r="AB1726" i="2"/>
  <c r="AB2829" i="2"/>
  <c r="AB2174" i="2"/>
  <c r="AB3575" i="2"/>
  <c r="AB4318" i="2"/>
  <c r="AB2408" i="2"/>
  <c r="AB2883" i="2"/>
  <c r="AB3385" i="2"/>
  <c r="AB4800" i="2"/>
  <c r="AB3702" i="2"/>
  <c r="AB4135" i="2"/>
  <c r="AB1592" i="2"/>
  <c r="AB2996" i="2"/>
  <c r="AB2428" i="2"/>
  <c r="AB3972" i="2"/>
  <c r="AB3903" i="2"/>
  <c r="AB4989" i="2"/>
  <c r="AB4074" i="2"/>
  <c r="AB1762" i="2"/>
  <c r="AB1831" i="2"/>
  <c r="AB1546" i="2"/>
  <c r="AB130" i="2"/>
  <c r="AB2726" i="2"/>
  <c r="AB865" i="2"/>
  <c r="AB4378" i="2"/>
  <c r="AB1732" i="2"/>
  <c r="AB1164" i="2"/>
  <c r="AB2024" i="2"/>
  <c r="AB1499" i="2"/>
  <c r="AB2051" i="2"/>
  <c r="AB2923" i="2"/>
  <c r="AB3708" i="2"/>
  <c r="AB1071" i="2"/>
  <c r="AB1738" i="2"/>
  <c r="AB2685" i="2"/>
  <c r="AB3490" i="2"/>
  <c r="AB1189" i="2"/>
  <c r="AB542" i="2"/>
  <c r="AB912" i="2"/>
  <c r="AB3952" i="2"/>
  <c r="AB1629" i="2"/>
  <c r="AB2122" i="2"/>
  <c r="AB2981" i="2"/>
  <c r="AB4478" i="2"/>
  <c r="AB3583" i="2"/>
  <c r="AB1786" i="2"/>
  <c r="AB4612" i="2"/>
  <c r="AB1235" i="2"/>
  <c r="AB4879" i="2"/>
  <c r="AB3546" i="2"/>
  <c r="AB4918" i="2"/>
  <c r="AB3166" i="2"/>
  <c r="AB4795" i="2"/>
  <c r="AB1883" i="2"/>
  <c r="AB1989" i="2"/>
  <c r="AB3489" i="2"/>
  <c r="AB3076" i="2"/>
  <c r="AB1899" i="2"/>
  <c r="AB733" i="2"/>
  <c r="AB3422" i="2"/>
  <c r="AB3893" i="2"/>
  <c r="AB3129" i="2"/>
  <c r="AB860" i="2"/>
  <c r="AB793" i="2"/>
  <c r="AB1966" i="2"/>
  <c r="AB490" i="2"/>
  <c r="AB1005" i="2"/>
  <c r="AB1052" i="2"/>
  <c r="AB4247" i="2"/>
  <c r="AB3471" i="2"/>
  <c r="AB745" i="2"/>
  <c r="AB3524" i="2"/>
  <c r="AB246" i="2"/>
  <c r="AB238" i="2"/>
  <c r="AB66" i="2"/>
  <c r="AB2201" i="2"/>
  <c r="AB4095" i="2"/>
  <c r="AB3603" i="2"/>
  <c r="AB212" i="2"/>
  <c r="AB3280" i="2"/>
  <c r="AB3676" i="2"/>
  <c r="AB4327" i="2"/>
  <c r="AB3473" i="2"/>
  <c r="AB189" i="2"/>
  <c r="AB4875" i="2"/>
  <c r="AB652" i="2"/>
  <c r="AB4" i="2"/>
  <c r="AB4775" i="2"/>
  <c r="AB3339" i="2"/>
  <c r="AB431" i="2"/>
  <c r="AB4884" i="2"/>
  <c r="AB4224" i="2"/>
  <c r="AB63" i="2"/>
  <c r="AB2182" i="2"/>
  <c r="AB621" i="2"/>
  <c r="AB1134" i="2"/>
  <c r="AB1827" i="2"/>
  <c r="AB4826" i="2"/>
  <c r="AB3313" i="2"/>
  <c r="AB2323" i="2"/>
  <c r="AB128" i="2"/>
  <c r="AB1996" i="2"/>
  <c r="AB1133" i="2"/>
  <c r="AB1794" i="2"/>
  <c r="AB3425" i="2"/>
  <c r="AB2279" i="2"/>
  <c r="AB671" i="2"/>
  <c r="AB2331" i="2"/>
  <c r="AB2930" i="2"/>
  <c r="AB1248" i="2"/>
  <c r="AB4463" i="2"/>
  <c r="AB788" i="2"/>
  <c r="AB3116" i="2"/>
  <c r="AB853" i="2"/>
  <c r="AB1197" i="2"/>
  <c r="AB1296" i="2"/>
  <c r="AB2869" i="2"/>
  <c r="AB2255" i="2"/>
  <c r="AB1381" i="2"/>
  <c r="AB2583" i="2"/>
  <c r="AB3217" i="2"/>
  <c r="AB2281" i="2"/>
  <c r="AB3813" i="2"/>
  <c r="AB2145" i="2"/>
  <c r="AB4750" i="2"/>
  <c r="AB2594" i="2"/>
  <c r="AB681" i="2"/>
  <c r="AB1204" i="2"/>
  <c r="AB1223" i="2"/>
  <c r="AB4404" i="2"/>
  <c r="AB4500" i="2"/>
  <c r="AB2828" i="2"/>
  <c r="AB2748" i="2"/>
  <c r="AB2393" i="2"/>
  <c r="AB4774" i="2"/>
  <c r="AB1998" i="2"/>
  <c r="AB4341" i="2"/>
  <c r="AB3436" i="2"/>
  <c r="AB993" i="2"/>
  <c r="AB2670" i="2"/>
  <c r="AB3309" i="2"/>
  <c r="AB2423" i="2"/>
  <c r="AB1591" i="2"/>
  <c r="AB35" i="2"/>
  <c r="AB4458" i="2"/>
  <c r="AB3311" i="2"/>
  <c r="AB2136" i="2"/>
  <c r="AB2295" i="2"/>
  <c r="AB2912" i="2"/>
  <c r="AB1829" i="2"/>
  <c r="AB503" i="2"/>
  <c r="AB3900" i="2"/>
  <c r="AB743" i="2"/>
  <c r="AB1547" i="2"/>
  <c r="AB3333" i="2"/>
  <c r="AB15" i="2"/>
  <c r="AB1909" i="2"/>
  <c r="AB1602" i="2"/>
  <c r="AB2467" i="2"/>
  <c r="AB4822" i="2"/>
  <c r="AB450" i="2"/>
  <c r="AB237" i="2"/>
  <c r="AB4111" i="2"/>
  <c r="AB4407" i="2"/>
  <c r="AB3722" i="2"/>
  <c r="AB4786" i="2"/>
  <c r="AB1513" i="2"/>
  <c r="AB4970" i="2"/>
  <c r="AB4185" i="2"/>
  <c r="AB3255" i="2"/>
  <c r="AB1021" i="2"/>
  <c r="AB3047" i="2"/>
  <c r="AB4274" i="2"/>
  <c r="AB2125" i="2"/>
  <c r="AB4180" i="2"/>
  <c r="AB3921" i="2"/>
  <c r="AB4243" i="2"/>
  <c r="AB3872" i="2"/>
  <c r="AB2233" i="2"/>
  <c r="AB1574" i="2"/>
  <c r="AB318" i="2"/>
  <c r="AB1913" i="2"/>
  <c r="AB1245" i="2"/>
  <c r="AB3775" i="2"/>
  <c r="AB1208" i="2"/>
  <c r="AB3912" i="2"/>
  <c r="AB2610" i="2"/>
  <c r="AB70" i="2"/>
  <c r="AB4934" i="2"/>
  <c r="AB1935" i="2"/>
  <c r="AB1774" i="2"/>
  <c r="AB1317" i="2"/>
  <c r="AB1063" i="2"/>
  <c r="AB3308" i="2"/>
  <c r="AB1744" i="2"/>
  <c r="AB549" i="2"/>
  <c r="AB3368" i="2"/>
  <c r="AB4787" i="2"/>
  <c r="AB1269" i="2"/>
  <c r="AB3971" i="2"/>
  <c r="AB4928" i="2"/>
  <c r="AB721" i="2"/>
  <c r="AB2180" i="2"/>
  <c r="AB4507" i="2"/>
  <c r="AB2516" i="2"/>
  <c r="AB974" i="2"/>
  <c r="AB4803" i="2"/>
  <c r="AB2022" i="2"/>
  <c r="AB665" i="2"/>
  <c r="AB3601" i="2"/>
  <c r="AB1821" i="2"/>
  <c r="AB955" i="2"/>
  <c r="AB4617" i="2"/>
  <c r="AB1476" i="2"/>
  <c r="AB2701" i="2"/>
  <c r="AB295" i="2"/>
  <c r="AB3038" i="2"/>
  <c r="AB2570" i="2"/>
  <c r="AB1327" i="2"/>
  <c r="AB2935" i="2"/>
  <c r="AB2632" i="2"/>
  <c r="AB2626" i="2"/>
  <c r="AB3477" i="2"/>
  <c r="AB4166" i="2"/>
  <c r="AB4390" i="2"/>
  <c r="AB3463" i="2"/>
  <c r="AB804" i="2"/>
  <c r="AB1632" i="2"/>
  <c r="AB1240" i="2"/>
  <c r="AB726" i="2"/>
  <c r="AB3683" i="2"/>
  <c r="AB3113" i="2"/>
  <c r="AB2211" i="2"/>
  <c r="AB3779" i="2"/>
  <c r="AB2297" i="2"/>
  <c r="AB3421" i="2"/>
  <c r="AB2059" i="2"/>
  <c r="AB2630" i="2"/>
  <c r="AB4112" i="2"/>
  <c r="AB2720" i="2"/>
  <c r="AB1322" i="2"/>
  <c r="AB1964" i="2"/>
  <c r="AB602" i="2"/>
  <c r="AB2109" i="2"/>
  <c r="AB1001" i="2"/>
  <c r="AB3841" i="2"/>
  <c r="AB689" i="2"/>
  <c r="AB3095" i="2"/>
  <c r="AB3056" i="2"/>
  <c r="AB4121" i="2"/>
  <c r="AB2504" i="2"/>
  <c r="AB2141" i="2"/>
  <c r="AB2247" i="2"/>
  <c r="AB1965" i="2"/>
  <c r="AB2482" i="2"/>
  <c r="AB4942" i="2"/>
  <c r="AB2450" i="2"/>
  <c r="AB87" i="2"/>
  <c r="AB2217" i="2"/>
  <c r="AB554" i="2"/>
  <c r="AB1661" i="2"/>
  <c r="AB2374" i="2"/>
  <c r="AB335" i="2"/>
  <c r="AB3231" i="2"/>
  <c r="AB120" i="2"/>
  <c r="AB4960" i="2"/>
  <c r="AB903" i="2"/>
  <c r="AB153" i="2"/>
  <c r="AB4564" i="2"/>
  <c r="AB2292" i="2"/>
  <c r="AB3892" i="2"/>
  <c r="AB839" i="2"/>
  <c r="AB1670" i="2"/>
  <c r="AB197" i="2"/>
  <c r="AB1820" i="2"/>
  <c r="AB3081" i="2"/>
  <c r="AB494" i="2"/>
  <c r="AB3833" i="2"/>
  <c r="AB809" i="2"/>
  <c r="AB3002" i="2"/>
  <c r="AB181" i="2"/>
  <c r="AB3631" i="2"/>
  <c r="AB2350" i="2"/>
  <c r="AB4251" i="2"/>
  <c r="AB1885" i="2"/>
  <c r="AB2100" i="2"/>
  <c r="AB2192" i="2"/>
  <c r="AB27" i="2"/>
  <c r="AB857" i="2"/>
  <c r="AB3944" i="2"/>
  <c r="AB21" i="2"/>
  <c r="AB2455" i="2"/>
  <c r="AB138" i="2"/>
  <c r="AB299" i="2"/>
  <c r="AB3875" i="2"/>
  <c r="AB2837" i="2"/>
  <c r="AB2409" i="2"/>
  <c r="AB4589" i="2"/>
  <c r="AB3408" i="2"/>
  <c r="AB2405" i="2"/>
  <c r="AB983" i="2"/>
  <c r="AB1492" i="2"/>
  <c r="AB1066" i="2"/>
  <c r="AB3764" i="2"/>
  <c r="AB3033" i="2"/>
  <c r="AB4869" i="2"/>
  <c r="AB2014" i="2"/>
  <c r="AB3711" i="2"/>
  <c r="AB3467" i="2"/>
  <c r="AB1239" i="2"/>
  <c r="AB4359" i="2"/>
  <c r="AB4372" i="2"/>
  <c r="AB1193" i="2"/>
  <c r="AB2213" i="2"/>
  <c r="AB2551" i="2"/>
  <c r="AB3771" i="2"/>
  <c r="AB2246" i="2"/>
  <c r="AB1956" i="2"/>
  <c r="AB3094" i="2"/>
  <c r="AB4420" i="2"/>
  <c r="AB2395" i="2"/>
  <c r="AB4804" i="2"/>
  <c r="AB1249" i="2"/>
  <c r="AB2013" i="2"/>
  <c r="AB1377" i="2"/>
  <c r="AB3698" i="2"/>
  <c r="AB3494" i="2"/>
  <c r="AB3680" i="2"/>
  <c r="AB2614" i="2"/>
  <c r="AB4355" i="2"/>
  <c r="AB3172" i="2"/>
  <c r="AB3062" i="2"/>
  <c r="AB1079" i="2"/>
  <c r="AB4544" i="2"/>
  <c r="AB2654" i="2"/>
  <c r="AB933" i="2"/>
  <c r="AB4815" i="2"/>
  <c r="AB55" i="2"/>
  <c r="AB4335" i="2"/>
  <c r="AB1800" i="2"/>
  <c r="AB3729" i="2"/>
  <c r="AB3429" i="2"/>
  <c r="AB1729" i="2"/>
  <c r="AB4060" i="2"/>
  <c r="AB4586" i="2"/>
  <c r="AB2291" i="2"/>
  <c r="AB3354" i="2"/>
  <c r="AB4842" i="2"/>
  <c r="AB3812" i="2"/>
  <c r="AB2107" i="2"/>
  <c r="AB3556" i="2"/>
  <c r="AB195" i="2"/>
  <c r="AB1916" i="2"/>
  <c r="AB4501" i="2"/>
  <c r="AB171" i="2"/>
  <c r="AB97" i="2"/>
  <c r="AB529" i="2"/>
  <c r="AB2915" i="2"/>
  <c r="AB911" i="2"/>
  <c r="AB2992" i="2"/>
  <c r="AB2056" i="2"/>
  <c r="AB3147" i="2"/>
  <c r="AB1881" i="2"/>
  <c r="AB4348" i="2"/>
  <c r="AB3844" i="2"/>
  <c r="AB1715" i="2"/>
  <c r="AB4886" i="2"/>
  <c r="AB3130" i="2"/>
  <c r="AB3962" i="2"/>
  <c r="AB3239" i="2"/>
  <c r="AB3856" i="2"/>
  <c r="AB594" i="2"/>
  <c r="AB191" i="2"/>
  <c r="AB1862" i="2"/>
  <c r="AB4137" i="2"/>
  <c r="AB532" i="2"/>
  <c r="AB2327" i="2"/>
  <c r="AB4570" i="2"/>
  <c r="AB965" i="2"/>
  <c r="AB3134" i="2"/>
  <c r="AB2179" i="2"/>
  <c r="AB1724" i="2"/>
  <c r="AB954" i="2"/>
  <c r="AB1352" i="2"/>
  <c r="AB3077" i="2"/>
  <c r="AB2280" i="2"/>
  <c r="AB3778" i="2"/>
  <c r="AB580" i="2"/>
  <c r="AB892" i="2"/>
  <c r="AB1894" i="2"/>
  <c r="AB3782" i="2"/>
  <c r="AB2971" i="2"/>
  <c r="AB1487" i="2"/>
  <c r="AB2602" i="2"/>
  <c r="AB2394" i="2"/>
  <c r="AB439" i="2"/>
  <c r="AB1690" i="2"/>
  <c r="AB685" i="2"/>
  <c r="AB1975" i="2"/>
  <c r="AB4149" i="2"/>
  <c r="AB4770" i="2"/>
  <c r="AB3163" i="2"/>
  <c r="AB1944" i="2"/>
  <c r="AB2980" i="2"/>
  <c r="AB3888" i="2"/>
  <c r="AB2522" i="2"/>
  <c r="AB802" i="2"/>
  <c r="AB4673" i="2"/>
  <c r="AB795" i="2"/>
  <c r="AB1776" i="2"/>
  <c r="AB560" i="2"/>
  <c r="AB3254" i="2"/>
  <c r="AB1160" i="2"/>
  <c r="AB2918" i="2"/>
  <c r="AB1832" i="2"/>
  <c r="AB3397" i="2"/>
  <c r="AB2881" i="2"/>
  <c r="AB3674" i="2"/>
  <c r="AB2751" i="2"/>
  <c r="AB1696" i="2"/>
  <c r="AB2118" i="2"/>
  <c r="AB958" i="2"/>
  <c r="AB1000" i="2"/>
  <c r="AB250" i="2"/>
  <c r="AB4200" i="2"/>
  <c r="AB496" i="2"/>
  <c r="AB1758" i="2"/>
  <c r="AB910" i="2"/>
  <c r="AB1069" i="2"/>
  <c r="AB468" i="2"/>
  <c r="AB3205" i="2"/>
  <c r="AB4814" i="2"/>
  <c r="AB328" i="2"/>
  <c r="AB1028" i="2"/>
  <c r="AB1096" i="2"/>
  <c r="AB683" i="2"/>
  <c r="AB731" i="2"/>
  <c r="AB1559" i="2"/>
  <c r="AB1039" i="2"/>
  <c r="AB3213" i="2"/>
  <c r="AB239" i="2"/>
  <c r="AB331" i="2"/>
  <c r="AB4009" i="2"/>
  <c r="AB2859" i="2"/>
  <c r="AB2224" i="2"/>
  <c r="AB4551" i="2"/>
  <c r="AB506" i="2"/>
  <c r="AB3316" i="2"/>
  <c r="AB360" i="2"/>
  <c r="AB4377" i="2"/>
  <c r="AB4132" i="2"/>
  <c r="AB183" i="2"/>
  <c r="AB3939" i="2"/>
  <c r="AB4441" i="2"/>
  <c r="AB2593" i="2"/>
  <c r="AB438" i="2"/>
  <c r="AB748" i="2"/>
  <c r="AB2511" i="2"/>
  <c r="AB2978" i="2"/>
  <c r="AB609" i="2"/>
  <c r="AB457" i="2"/>
  <c r="AB4864" i="2"/>
  <c r="AB4437" i="2"/>
  <c r="AB3516" i="2"/>
  <c r="AB4703" i="2"/>
  <c r="AB4798" i="2"/>
  <c r="AB406" i="2"/>
  <c r="AB790" i="2"/>
  <c r="AB1405" i="2"/>
  <c r="AB2492" i="2"/>
  <c r="AB1562" i="2"/>
  <c r="AB3009" i="2"/>
  <c r="AB38" i="2"/>
  <c r="AB2293" i="2"/>
  <c r="AB891" i="2"/>
  <c r="AB227" i="2"/>
  <c r="AB5000" i="2"/>
  <c r="AB3039" i="2"/>
  <c r="AB1203" i="2"/>
  <c r="AB3537" i="2"/>
  <c r="AB3658" i="2"/>
  <c r="AB2160" i="2"/>
  <c r="AB2479" i="2"/>
  <c r="AB3158" i="2"/>
  <c r="AB1583" i="2"/>
  <c r="AB432" i="2"/>
  <c r="AB2132" i="2"/>
  <c r="AB2488" i="2"/>
  <c r="AB51" i="2"/>
  <c r="AB72" i="2"/>
  <c r="AB923" i="2"/>
  <c r="AB4087" i="2"/>
  <c r="AB2900" i="2"/>
  <c r="AB4220" i="2"/>
  <c r="AB2410" i="2"/>
  <c r="AB1146" i="2"/>
  <c r="AB4646" i="2"/>
  <c r="AB4419" i="2"/>
  <c r="AB214" i="2"/>
  <c r="AB1859" i="2"/>
  <c r="AB675" i="2"/>
  <c r="AB4488" i="2"/>
  <c r="AB4301" i="2"/>
  <c r="AB4870" i="2"/>
  <c r="AB2651" i="2"/>
  <c r="AB4639" i="2"/>
  <c r="AB2526" i="2"/>
  <c r="AB3863" i="2"/>
  <c r="AB269" i="2"/>
  <c r="AB2243" i="2"/>
  <c r="AB1874" i="2"/>
  <c r="AB3639" i="2"/>
  <c r="AB4242" i="2"/>
  <c r="AB3563" i="2"/>
  <c r="AB3495" i="2"/>
  <c r="AB4133" i="2"/>
  <c r="AB3277" i="2"/>
  <c r="AB4244" i="2"/>
  <c r="AB4649" i="2"/>
  <c r="AB80" i="2"/>
  <c r="AB1951" i="2"/>
  <c r="AB1199" i="2"/>
  <c r="AB4719" i="2"/>
  <c r="AB1023" i="2"/>
  <c r="AB897" i="2"/>
  <c r="AB2552" i="2"/>
  <c r="AB4766" i="2"/>
  <c r="AB2803" i="2"/>
  <c r="AB2053" i="2"/>
  <c r="AB4620" i="2"/>
  <c r="AB4772" i="2"/>
  <c r="AB2693" i="2"/>
  <c r="AB1879" i="2"/>
  <c r="AB2472" i="2"/>
  <c r="AB3870" i="2"/>
  <c r="AB4817" i="2"/>
  <c r="AB2302" i="2"/>
  <c r="AB2645" i="2"/>
  <c r="AB1175" i="2"/>
  <c r="AB121" i="2"/>
  <c r="AB3714" i="2"/>
  <c r="AB3068" i="2"/>
  <c r="AB3654" i="2"/>
  <c r="AB889" i="2"/>
  <c r="AB3091" i="2"/>
  <c r="AB657" i="2"/>
  <c r="AB2894" i="2"/>
  <c r="AB2127" i="2"/>
  <c r="AB4046" i="2"/>
  <c r="AB1939" i="2"/>
  <c r="AB3989" i="2"/>
  <c r="AB936" i="2"/>
  <c r="AB1751" i="2"/>
  <c r="AB3598" i="2"/>
  <c r="AB488" i="2"/>
  <c r="AB1418" i="2"/>
  <c r="AB4511" i="2"/>
  <c r="AB2864" i="2"/>
  <c r="AB1483" i="2"/>
  <c r="AB1835" i="2"/>
  <c r="AB845" i="2"/>
  <c r="AB3401" i="2"/>
  <c r="AB1441" i="2"/>
  <c r="AB1841" i="2"/>
  <c r="AB1515" i="2"/>
  <c r="AB2773" i="2"/>
  <c r="AB2742" i="2"/>
  <c r="AB742" i="2"/>
  <c r="AB492" i="2"/>
  <c r="AB252" i="2"/>
  <c r="AB1990" i="2"/>
  <c r="AB4382" i="2"/>
  <c r="AB567" i="2"/>
  <c r="AB2414" i="2"/>
  <c r="AB2000" i="2"/>
  <c r="AB290" i="2"/>
  <c r="AB1896" i="2"/>
  <c r="AB1662" i="2"/>
  <c r="AB3687" i="2"/>
  <c r="AB4059" i="2"/>
  <c r="AB2709" i="2"/>
  <c r="AB591" i="2"/>
  <c r="AB3849" i="2"/>
  <c r="AB870" i="2"/>
  <c r="AB30" i="2"/>
  <c r="AB388" i="2"/>
  <c r="AB2248" i="2"/>
  <c r="AB4195" i="2"/>
  <c r="AB88" i="2"/>
  <c r="AB3938" i="2"/>
  <c r="AB2045" i="2"/>
  <c r="AB4024" i="2"/>
  <c r="AB57" i="2"/>
  <c r="AB3655" i="2"/>
  <c r="AB2926" i="2"/>
  <c r="AB3994" i="2"/>
  <c r="AB1443" i="2"/>
  <c r="AB60" i="2"/>
  <c r="AB3993" i="2"/>
  <c r="AB3837" i="2"/>
  <c r="AB1255" i="2"/>
  <c r="AB990" i="2"/>
  <c r="AB1329" i="2"/>
  <c r="AB2743" i="2"/>
  <c r="AB3288" i="2"/>
  <c r="AB2889" i="2"/>
  <c r="AB2527" i="2"/>
  <c r="AB3087" i="2"/>
  <c r="AB4553" i="2"/>
  <c r="AB921" i="2"/>
  <c r="AB4754" i="2"/>
  <c r="AB1423" i="2"/>
  <c r="AB430" i="2"/>
  <c r="AB1711" i="2"/>
  <c r="AB2097" i="2"/>
  <c r="AB1497" i="2"/>
  <c r="AB3647" i="2"/>
  <c r="AB429" i="2"/>
  <c r="AB2206" i="2"/>
  <c r="AB1501" i="2"/>
  <c r="AB3948" i="2"/>
  <c r="AB3889" i="2"/>
  <c r="AB482" i="2"/>
  <c r="AB1641" i="2"/>
  <c r="AB3744" i="2"/>
  <c r="AB109" i="2"/>
  <c r="AB3450" i="2"/>
  <c r="AB1342" i="2"/>
  <c r="AB3981" i="2"/>
  <c r="AB3198" i="2"/>
  <c r="AB2465" i="2"/>
  <c r="AB4509" i="2"/>
  <c r="AB940" i="2"/>
  <c r="AB1597" i="2"/>
  <c r="AB558" i="2"/>
  <c r="AB2065" i="2"/>
  <c r="AB1752" i="2"/>
  <c r="AB2811" i="2"/>
  <c r="AB2078" i="2"/>
  <c r="AB4805" i="2"/>
  <c r="AB960" i="2"/>
  <c r="AB1370" i="2"/>
  <c r="AB4350" i="2"/>
  <c r="AB228" i="2"/>
  <c r="AB4279" i="2"/>
  <c r="AB4666" i="2"/>
  <c r="AB541" i="2"/>
  <c r="AB2355" i="2"/>
  <c r="AB2163" i="2"/>
  <c r="AB734" i="2"/>
  <c r="AB3391" i="2"/>
  <c r="AB827" i="2"/>
  <c r="AB4454" i="2"/>
  <c r="AB1231" i="2"/>
  <c r="AB837" i="2"/>
  <c r="AB4519" i="2"/>
  <c r="AB3222" i="2"/>
  <c r="AB4379" i="2"/>
  <c r="AB1449" i="2"/>
  <c r="AB2836" i="2"/>
  <c r="AB3457" i="2"/>
  <c r="AB1183" i="2"/>
  <c r="AB4630" i="2"/>
  <c r="AB3618" i="2"/>
  <c r="AB4023" i="2"/>
  <c r="AB4921" i="2"/>
  <c r="AB3365" i="2"/>
  <c r="AB4999" i="2"/>
  <c r="AB1914" i="2"/>
  <c r="AB78" i="2"/>
  <c r="AB397" i="2"/>
  <c r="AB2524" i="2"/>
  <c r="AB1095" i="2"/>
  <c r="AB3931" i="2"/>
  <c r="AB242" i="2"/>
  <c r="AB4141" i="2"/>
  <c r="AB1017" i="2"/>
  <c r="AB878" i="2"/>
  <c r="AB3413" i="2"/>
  <c r="AB4370" i="2"/>
  <c r="AB4876" i="2"/>
  <c r="AB497" i="2"/>
  <c r="AB4405" i="2"/>
  <c r="AB4234" i="2"/>
  <c r="AB697" i="2"/>
  <c r="AB598" i="2"/>
  <c r="AB908" i="2"/>
  <c r="AB47" i="2"/>
  <c r="AB3141" i="2"/>
  <c r="AB83" i="2"/>
  <c r="AB4810" i="2"/>
  <c r="AB2037" i="2"/>
  <c r="AB2092" i="2"/>
  <c r="AB3159" i="2"/>
  <c r="AB1889" i="2"/>
  <c r="AB1601" i="2"/>
  <c r="AB3235" i="2"/>
  <c r="AB4092" i="2"/>
  <c r="AB682" i="2"/>
  <c r="AB3407" i="2"/>
  <c r="AB3016" i="2"/>
  <c r="AB724" i="2"/>
  <c r="AB1804" i="2"/>
  <c r="AB346" i="2"/>
  <c r="AB2072" i="2"/>
  <c r="AB1142" i="2"/>
  <c r="AB355" i="2"/>
  <c r="AB647" i="2"/>
  <c r="AB2599" i="2"/>
  <c r="AB528" i="2"/>
  <c r="AB2073" i="2"/>
  <c r="AB3890" i="2"/>
  <c r="AB4366" i="2"/>
  <c r="AB867" i="2"/>
  <c r="AB4230" i="2"/>
  <c r="AB2061" i="2"/>
  <c r="AB1141" i="2"/>
  <c r="AB4561" i="2"/>
  <c r="AB2842" i="2"/>
  <c r="AB847" i="2"/>
  <c r="AB2241" i="2"/>
  <c r="AB3449" i="2"/>
  <c r="AB48" i="2"/>
  <c r="AB1089" i="2"/>
  <c r="AB765" i="2"/>
  <c r="AB2517" i="2"/>
  <c r="AB2713" i="2"/>
  <c r="AB1617" i="2"/>
  <c r="AB1172" i="2"/>
  <c r="AB3987" i="2"/>
  <c r="AB3919" i="2"/>
  <c r="AB3843" i="2"/>
  <c r="AB2585" i="2"/>
  <c r="AB1356" i="2"/>
  <c r="AB3645" i="2"/>
  <c r="AB3553" i="2"/>
  <c r="AB2920" i="2"/>
  <c r="AB4331" i="2"/>
  <c r="AB1252" i="2"/>
  <c r="AB3617" i="2"/>
  <c r="AB2407" i="2"/>
  <c r="AB3661" i="2"/>
  <c r="AB1324" i="2"/>
  <c r="AB2308" i="2"/>
  <c r="AB3896" i="2"/>
  <c r="AB916" i="2"/>
  <c r="AB1610" i="2"/>
  <c r="AB4867" i="2"/>
  <c r="AB3466" i="2"/>
  <c r="AB1076" i="2"/>
  <c r="AB3104" i="2"/>
  <c r="AB187" i="2"/>
  <c r="AB1211" i="2"/>
  <c r="AB2665" i="2"/>
  <c r="AB813" i="2"/>
  <c r="AB2040" i="2"/>
  <c r="AB307" i="2"/>
  <c r="AB3444" i="2"/>
  <c r="AB4710" i="2"/>
  <c r="AB2214" i="2"/>
  <c r="AB4609" i="2"/>
  <c r="AB1586" i="2"/>
  <c r="AB3992" i="2"/>
  <c r="AB3115" i="2"/>
  <c r="AB464" i="2"/>
  <c r="AB301" i="2"/>
  <c r="AB3052" i="2"/>
  <c r="AB2818" i="2"/>
  <c r="AB1295" i="2"/>
  <c r="AB3584" i="2"/>
  <c r="AB2667" i="2"/>
  <c r="AB69" i="2"/>
  <c r="AB4682" i="2"/>
  <c r="AB1618" i="2"/>
  <c r="AB2101" i="2"/>
  <c r="AB3675" i="2"/>
  <c r="AB1877" i="2"/>
  <c r="AB1864" i="2"/>
  <c r="AB167" i="2"/>
  <c r="AB4006" i="2"/>
  <c r="AB1805" i="2"/>
  <c r="AB1420" i="2"/>
  <c r="AB175" i="2"/>
  <c r="AB4647" i="2"/>
  <c r="AB3250" i="2"/>
  <c r="AB4427" i="2"/>
  <c r="AB3465" i="2"/>
  <c r="AB1477" i="2"/>
  <c r="AB3659" i="2"/>
  <c r="AB767" i="2"/>
  <c r="AB2848" i="2"/>
  <c r="AB3763" i="2"/>
  <c r="AB2722" i="2"/>
  <c r="AB1924" i="2"/>
  <c r="AB945" i="2"/>
  <c r="AB3913" i="2"/>
  <c r="AB1593" i="2"/>
  <c r="AB817" i="2"/>
  <c r="AB1010" i="2"/>
  <c r="AB3289" i="2"/>
  <c r="AB1226" i="2"/>
  <c r="AB3673" i="2"/>
  <c r="AB4694" i="2"/>
  <c r="AB302" i="2"/>
  <c r="AB2721" i="2"/>
  <c r="AB2326" i="2"/>
  <c r="AB348" i="2"/>
  <c r="AB1227" i="2"/>
  <c r="AB2064" i="2"/>
  <c r="AB3696" i="2"/>
  <c r="AB3438" i="2"/>
  <c r="AB895" i="2"/>
  <c r="AB4627" i="2"/>
  <c r="AB3777" i="2"/>
  <c r="AB4106" i="2"/>
  <c r="AB4905" i="2"/>
  <c r="AB2634" i="2"/>
  <c r="AB1691" i="2"/>
  <c r="AB1689" i="2"/>
  <c r="AB757" i="2"/>
  <c r="AB4631" i="2"/>
  <c r="AB4319" i="2"/>
  <c r="AB563" i="2"/>
  <c r="AB3660" i="2"/>
  <c r="AB4197" i="2"/>
  <c r="AB4939" i="2"/>
  <c r="AB2812" i="2"/>
  <c r="AB3573" i="2"/>
  <c r="AB942" i="2"/>
  <c r="AB4797" i="2"/>
  <c r="AB3615" i="2"/>
  <c r="AB3285" i="2"/>
  <c r="AB3878" i="2"/>
  <c r="AB1850" i="2"/>
  <c r="AB1186" i="2"/>
  <c r="AB2178" i="2"/>
  <c r="AB4857" i="2"/>
  <c r="AB3898" i="2"/>
  <c r="AB780" i="2"/>
  <c r="AB806" i="2"/>
  <c r="AB4041" i="2"/>
  <c r="AB3042" i="2"/>
  <c r="AB17" i="2"/>
  <c r="AB4304" i="2"/>
  <c r="AB4428" i="2"/>
  <c r="AB508" i="2"/>
  <c r="AB569" i="2"/>
  <c r="AB4595" i="2"/>
  <c r="AB2906" i="2"/>
  <c r="AB4461" i="2"/>
  <c r="AB4968" i="2"/>
  <c r="AB3139" i="2"/>
  <c r="AB1908" i="2"/>
  <c r="AB2907" i="2"/>
  <c r="AB4174" i="2"/>
  <c r="AB2359" i="2"/>
  <c r="AB2961" i="2"/>
  <c r="AB2909" i="2"/>
  <c r="AB1042" i="2"/>
  <c r="AB887" i="2"/>
  <c r="AB2042" i="2"/>
  <c r="AB1310" i="2"/>
  <c r="AB2066" i="2"/>
  <c r="AB708" i="2"/>
  <c r="AB2563" i="2"/>
  <c r="AB4690" i="2"/>
  <c r="AB2446" i="2"/>
  <c r="AB4524" i="2"/>
  <c r="AB975" i="2"/>
  <c r="AB437" i="2"/>
  <c r="AB476" i="2"/>
  <c r="AB498" i="2"/>
  <c r="AB1534" i="2"/>
  <c r="AB622" i="2"/>
  <c r="AB1264" i="2"/>
  <c r="AB2642" i="2"/>
  <c r="AB1346" i="2"/>
  <c r="AB1165" i="2"/>
  <c r="AB353" i="2"/>
  <c r="AB3351" i="2"/>
  <c r="AB148" i="2"/>
  <c r="AB1130" i="2"/>
  <c r="AB2406" i="2"/>
  <c r="AB2576" i="2"/>
  <c r="AB4449" i="2"/>
  <c r="AB1234" i="2"/>
  <c r="AB3484" i="2"/>
  <c r="AB4058" i="2"/>
  <c r="AB1446" i="2"/>
  <c r="AB349" i="2"/>
  <c r="AB2267" i="2"/>
  <c r="AB4778" i="2"/>
  <c r="AB3749" i="2"/>
  <c r="AB874" i="2"/>
  <c r="AB205" i="2"/>
  <c r="AB3140" i="2"/>
  <c r="AB4317" i="2"/>
  <c r="AB1114" i="2"/>
  <c r="AB917" i="2"/>
  <c r="AB4124" i="2"/>
  <c r="AB4998" i="2"/>
  <c r="AB387" i="2"/>
  <c r="AB2878" i="2"/>
  <c r="AB1775" i="2"/>
  <c r="AB851" i="2"/>
  <c r="AB4986" i="2"/>
  <c r="AB1038" i="2"/>
  <c r="AB666" i="2"/>
  <c r="AB4925" i="2"/>
  <c r="AB1422" i="2"/>
  <c r="AB1788" i="2"/>
  <c r="AB4977" i="2"/>
  <c r="AB3800" i="2"/>
  <c r="AB1094" i="2"/>
  <c r="AB564" i="2"/>
  <c r="AB1273" i="2"/>
  <c r="AB3773" i="2"/>
  <c r="AB1983" i="2"/>
  <c r="AB1947" i="2"/>
  <c r="AB1612" i="2"/>
  <c r="AB1955" i="2"/>
  <c r="AB2032" i="2"/>
  <c r="AB3244" i="2"/>
  <c r="AB4188" i="2"/>
  <c r="AB4338" i="2"/>
  <c r="AB129" i="2"/>
  <c r="AB2636" i="2"/>
  <c r="AB2106" i="2"/>
  <c r="AB3486" i="2"/>
  <c r="AB4451" i="2"/>
  <c r="AB3342" i="2"/>
  <c r="AB2473" i="2"/>
  <c r="AB2105" i="2"/>
  <c r="AB3922" i="2"/>
  <c r="AB3453" i="2"/>
  <c r="AB408" i="2"/>
  <c r="AB4035" i="2"/>
  <c r="AB4668" i="2"/>
  <c r="AB2309" i="2"/>
  <c r="AB4834" i="2"/>
  <c r="AB4321" i="2"/>
  <c r="AB2800" i="2"/>
  <c r="AB402" i="2"/>
  <c r="AB3664" i="2"/>
  <c r="AB517" i="2"/>
  <c r="AB4898" i="2"/>
  <c r="AB2735" i="2"/>
  <c r="AB4293" i="2"/>
  <c r="AB4788" i="2"/>
  <c r="AB4443" i="2"/>
  <c r="AB919" i="2"/>
  <c r="AB4326" i="2"/>
  <c r="AB2910" i="2"/>
  <c r="AB4623" i="2"/>
  <c r="AB4109" i="2"/>
  <c r="AB4054" i="2"/>
  <c r="AB4828" i="2"/>
  <c r="AB634" i="2"/>
  <c r="AB347" i="2"/>
  <c r="AB2801" i="2"/>
  <c r="AB3629" i="2"/>
  <c r="AB3905" i="2"/>
  <c r="AB4344" i="2"/>
  <c r="AB808" i="2"/>
  <c r="AB4526" i="2"/>
  <c r="AB3739" i="2"/>
  <c r="AB2035" i="2"/>
  <c r="AB4029" i="2"/>
  <c r="AB2781" i="2"/>
  <c r="AB2439" i="2"/>
  <c r="AB1523" i="2"/>
  <c r="AB2170" i="2"/>
  <c r="AB668" i="2"/>
  <c r="AB632" i="2"/>
  <c r="AB3507" i="2"/>
  <c r="AB2561" i="2"/>
  <c r="AB4947" i="2"/>
  <c r="AB1981" i="2"/>
  <c r="AB3731" i="2"/>
  <c r="AB4363" i="2"/>
  <c r="AB271" i="2"/>
  <c r="AB2161" i="2"/>
  <c r="AB3274" i="2"/>
  <c r="AB4241" i="2"/>
  <c r="AB3522" i="2"/>
  <c r="AB313" i="2"/>
  <c r="AB4108" i="2"/>
  <c r="AB502" i="2"/>
  <c r="AB754" i="2"/>
  <c r="AB693" i="2"/>
  <c r="AB1522" i="2"/>
  <c r="AB2896" i="2"/>
  <c r="AB3017" i="2"/>
  <c r="AB783" i="2"/>
  <c r="AB915" i="2"/>
  <c r="AB159" i="2"/>
  <c r="AB134" i="2"/>
  <c r="AB624" i="2"/>
  <c r="AB2108" i="2"/>
  <c r="AB4212" i="2"/>
  <c r="AB899" i="2"/>
  <c r="AB4081" i="2"/>
  <c r="AB4424" i="2"/>
  <c r="AB2840" i="2"/>
  <c r="AB3327" i="2"/>
  <c r="AB1301" i="2"/>
  <c r="AB3410" i="2"/>
  <c r="AB3750" i="2"/>
  <c r="AB4140" i="2"/>
  <c r="AB2351" i="2"/>
  <c r="AB4373" i="2"/>
  <c r="AB4183" i="2"/>
  <c r="AB4269" i="2"/>
  <c r="AB285" i="2"/>
  <c r="AB3075" i="2"/>
  <c r="AB2318" i="2"/>
  <c r="AB3742" i="2"/>
  <c r="AB2371" i="2"/>
  <c r="AB2094" i="2"/>
  <c r="AB2193" i="2"/>
  <c r="AB2343" i="2"/>
  <c r="AB1638" i="2"/>
  <c r="AB3456" i="2"/>
  <c r="AB2245" i="2"/>
  <c r="AB2264" i="2"/>
  <c r="AB1882" i="2"/>
  <c r="AB158" i="2"/>
  <c r="AB3505" i="2"/>
  <c r="AB1143" i="2"/>
  <c r="AB2595" i="2"/>
  <c r="AB3023" i="2"/>
  <c r="AB838" i="2"/>
  <c r="AB4393" i="2"/>
  <c r="AB1502" i="2"/>
  <c r="AB3083" i="2"/>
  <c r="AB3260" i="2"/>
  <c r="AB2076" i="2"/>
  <c r="AB1044" i="2"/>
  <c r="AB1929" i="2"/>
  <c r="AB1648" i="2"/>
  <c r="AB1283" i="2"/>
  <c r="AB2454" i="2"/>
  <c r="AB1360" i="2"/>
  <c r="AB1737" i="2"/>
  <c r="AB2597" i="2"/>
  <c r="AB2349" i="2"/>
  <c r="AB3389" i="2"/>
  <c r="AB1902" i="2"/>
  <c r="AB2628" i="2"/>
  <c r="AB4152" i="2"/>
  <c r="AB3940" i="2"/>
  <c r="AB3780" i="2"/>
  <c r="AB96" i="2"/>
  <c r="AB639" i="2"/>
  <c r="AB4296" i="2"/>
  <c r="AB2044" i="2"/>
  <c r="AB4495" i="2"/>
  <c r="AB3821" i="2"/>
  <c r="AB2019" i="2"/>
  <c r="AB4554" i="2"/>
  <c r="AB4811" i="2"/>
  <c r="AB330" i="2"/>
  <c r="AB655" i="2"/>
  <c r="AB1833" i="2"/>
  <c r="AB213" i="2"/>
  <c r="AB696" i="2"/>
  <c r="AB961" i="2"/>
  <c r="AB393" i="2"/>
  <c r="AB4476" i="2"/>
  <c r="AB3058" i="2"/>
  <c r="AB2860" i="2"/>
  <c r="AB4644" i="2"/>
  <c r="AB3684" i="2"/>
  <c r="AB2114" i="2"/>
  <c r="AB1624" i="2"/>
  <c r="AB3287" i="2"/>
  <c r="AB2798" i="2"/>
  <c r="AB3405" i="2"/>
  <c r="AB389" i="2"/>
  <c r="AB3596" i="2"/>
  <c r="AB755" i="2"/>
  <c r="AB1791" i="2"/>
  <c r="AB3765" i="2"/>
  <c r="AB4222" i="2"/>
  <c r="AB4919" i="2"/>
  <c r="AB3554" i="2"/>
  <c r="AB3446" i="2"/>
  <c r="AB4569" i="2"/>
  <c r="AB2712" i="2"/>
  <c r="AB4738" i="2"/>
  <c r="AB4924" i="2"/>
  <c r="AB3440" i="2"/>
  <c r="AB2809" i="2"/>
  <c r="AB169" i="2"/>
  <c r="AB4020" i="2"/>
  <c r="AB1863" i="2"/>
  <c r="AB3788" i="2"/>
  <c r="AB796" i="2"/>
  <c r="AB4700" i="2"/>
  <c r="AB3283" i="2"/>
  <c r="AB2263" i="2"/>
  <c r="AB2612" i="2"/>
  <c r="AB1545" i="2"/>
  <c r="AB1084" i="2"/>
  <c r="AB3853" i="2"/>
  <c r="AB4749" i="2"/>
  <c r="AB2696" i="2"/>
  <c r="AB2841" i="2"/>
  <c r="AB4028" i="2"/>
  <c r="AB1120" i="2"/>
  <c r="AB1108" i="2"/>
  <c r="AB2287" i="2"/>
  <c r="AB4257" i="2"/>
  <c r="AB3511" i="2"/>
  <c r="AB4184" i="2"/>
  <c r="AB2463" i="2"/>
  <c r="AB3720" i="2"/>
  <c r="AB1045" i="2"/>
  <c r="AB3958" i="2"/>
  <c r="AB2113" i="2"/>
  <c r="AB4542" i="2"/>
  <c r="AB568" i="2"/>
  <c r="AB1972" i="2"/>
  <c r="AB3317" i="2"/>
  <c r="AB1773" i="2"/>
  <c r="AB2080" i="2"/>
  <c r="AB4727" i="2"/>
  <c r="AB4676" i="2"/>
  <c r="AB553" i="2"/>
  <c r="AB4891" i="2"/>
  <c r="AB2497" i="2"/>
  <c r="AB2650" i="2"/>
  <c r="AB2269" i="2"/>
  <c r="AB3792" i="2"/>
  <c r="AB957" i="2"/>
  <c r="AB2858" i="2"/>
  <c r="AB465" i="2"/>
  <c r="AB298" i="2"/>
  <c r="AB600" i="2"/>
  <c r="AB1290" i="2"/>
  <c r="AB2845" i="2"/>
  <c r="AB3300" i="2"/>
  <c r="AB81" i="2"/>
  <c r="AB2707" i="2"/>
  <c r="AB3072" i="2"/>
  <c r="AB840" i="2"/>
  <c r="AB3092" i="2"/>
  <c r="AB823" i="2"/>
  <c r="AB1640" i="2"/>
  <c r="AB898" i="2"/>
  <c r="AB2315" i="2"/>
  <c r="AB3135" i="2"/>
  <c r="AB4773" i="2"/>
  <c r="AB53" i="2"/>
  <c r="AB1020" i="2"/>
  <c r="AB223" i="2"/>
  <c r="AB4374" i="2"/>
  <c r="AB4216" i="2"/>
  <c r="AB2239" i="2"/>
  <c r="AB2043" i="2"/>
  <c r="AB4732" i="2"/>
  <c r="AB1646" i="2"/>
  <c r="AB4118" i="2"/>
  <c r="AB103" i="2"/>
  <c r="AB3665" i="2"/>
  <c r="AB444" i="2"/>
  <c r="AB1587" i="2"/>
  <c r="AB4091" i="2"/>
  <c r="AB1156" i="2"/>
  <c r="AB1731" i="2"/>
  <c r="AB3138" i="2"/>
  <c r="AB264" i="2"/>
  <c r="AB2750" i="2"/>
  <c r="AB2988" i="2"/>
  <c r="AB3143" i="2"/>
  <c r="AB3207" i="2"/>
  <c r="AB684" i="2"/>
  <c r="AB1018" i="2"/>
  <c r="AB46" i="2"/>
  <c r="AB3427" i="2"/>
  <c r="AB3789" i="2"/>
  <c r="AB1750" i="2"/>
  <c r="AB4901" i="2"/>
  <c r="AB2958" i="2"/>
  <c r="AB1402" i="2"/>
  <c r="AB2928" i="2"/>
  <c r="AB2354" i="2"/>
  <c r="AB2008" i="2"/>
  <c r="AB2322" i="2"/>
  <c r="AB3180" i="2"/>
  <c r="AB2778" i="2"/>
  <c r="AB4979" i="2"/>
  <c r="AB219" i="2"/>
  <c r="AB3150" i="2"/>
  <c r="AB3692" i="2"/>
  <c r="AB3184" i="2"/>
  <c r="AB2847" i="2"/>
  <c r="AB1812" i="2"/>
  <c r="AB3322" i="2"/>
  <c r="AB4368" i="2"/>
  <c r="AB164" i="2"/>
  <c r="AB4711" i="2"/>
  <c r="AB1225" i="2"/>
  <c r="AB1490" i="2"/>
  <c r="AB4314" i="2"/>
  <c r="AB4618" i="2"/>
  <c r="AB2089" i="2"/>
  <c r="AB1400" i="2"/>
  <c r="AB826" i="2"/>
  <c r="AB453" i="2"/>
  <c r="AB4228" i="2"/>
  <c r="AB4602" i="2"/>
  <c r="AB3807" i="2"/>
  <c r="AB7" i="2"/>
  <c r="AB3442" i="2"/>
  <c r="AB3943" i="2"/>
  <c r="AB4328" i="2"/>
  <c r="AB2887" i="2"/>
  <c r="AB4868" i="2"/>
  <c r="AB3957" i="2"/>
  <c r="AB1796" i="2"/>
  <c r="AB1496" i="2"/>
  <c r="AB2692" i="2"/>
  <c r="AB2285" i="2"/>
  <c r="AB1180" i="2"/>
  <c r="AB1576" i="2"/>
  <c r="AB2220" i="2"/>
  <c r="AB4636" i="2"/>
  <c r="AB1716" i="2"/>
  <c r="AB155" i="2"/>
  <c r="AB1068" i="2"/>
  <c r="AB2744" i="2"/>
  <c r="AB1765" i="2"/>
  <c r="AB407" i="2"/>
  <c r="AB2388" i="2"/>
  <c r="AB4315" i="2"/>
  <c r="AB2011" i="2"/>
  <c r="AB2770" i="2"/>
  <c r="AB2902" i="2"/>
  <c r="AB2613" i="2"/>
  <c r="AB149" i="2"/>
  <c r="AB172" i="2"/>
  <c r="AB1437" i="2"/>
  <c r="AB4253" i="2"/>
  <c r="AB4686" i="2"/>
  <c r="AB1971" i="2"/>
  <c r="AB2317" i="2"/>
  <c r="AB4003" i="2"/>
  <c r="AB4740" i="2"/>
  <c r="AB2481" i="2"/>
  <c r="AB2387" i="2"/>
  <c r="AB611" i="2"/>
  <c r="AB2358" i="2"/>
  <c r="AB2807" i="2"/>
  <c r="AB2006" i="2"/>
  <c r="AB2361" i="2"/>
  <c r="AB4189" i="2"/>
  <c r="AB2559" i="2"/>
  <c r="AB2334" i="2"/>
  <c r="AB2299" i="2"/>
  <c r="AB512" i="2"/>
  <c r="AB395" i="2"/>
  <c r="AB2993" i="2"/>
  <c r="AB359" i="2"/>
  <c r="AB3064" i="2"/>
  <c r="AB2861" i="2"/>
  <c r="AB728" i="2"/>
  <c r="AB16" i="2"/>
  <c r="AB4398" i="2"/>
  <c r="AB4513" i="2"/>
  <c r="AB1469" i="2"/>
  <c r="AB3621" i="2"/>
  <c r="AB4720" i="2"/>
  <c r="AB1125" i="2"/>
  <c r="AB2172" i="2"/>
  <c r="AB1869" i="2"/>
  <c r="AB1728" i="2"/>
  <c r="AB2795" i="2"/>
  <c r="AB4877" i="2"/>
  <c r="AB618" i="2"/>
  <c r="AB3825" i="2"/>
  <c r="AB3261" i="2"/>
  <c r="AB1200" i="2"/>
  <c r="AB2347" i="2"/>
  <c r="AB3021" i="2"/>
  <c r="AB1280" i="2"/>
  <c r="AB720" i="2"/>
  <c r="AB760" i="2"/>
  <c r="AB3525" i="2"/>
  <c r="AB3286" i="2"/>
  <c r="AB4761" i="2"/>
  <c r="AB4997" i="2"/>
  <c r="AB2231" i="2"/>
  <c r="AB2117" i="2"/>
  <c r="AB2879" i="2"/>
  <c r="AB1294" i="2"/>
  <c r="AB537" i="2"/>
  <c r="AB1994" i="2"/>
  <c r="AB2639" i="2"/>
  <c r="AB3106" i="2"/>
  <c r="AB2596" i="2"/>
  <c r="AB2776" i="2"/>
  <c r="AB4385" i="2"/>
  <c r="AB1126" i="2"/>
  <c r="AB3169" i="2"/>
  <c r="AB2702" i="2"/>
  <c r="AB3533" i="2"/>
  <c r="AB3802" i="2"/>
  <c r="AB2424" i="2"/>
  <c r="AB1318" i="2"/>
  <c r="AB2207" i="2"/>
  <c r="AB1287" i="2"/>
  <c r="AB157" i="2"/>
  <c r="AB1512" i="2"/>
  <c r="AB2270" i="2"/>
  <c r="AB4479" i="2"/>
  <c r="AB699" i="2"/>
  <c r="AB1906" i="2"/>
  <c r="AB1608" i="2"/>
  <c r="AB4225" i="2"/>
  <c r="AB1548" i="2"/>
  <c r="AB1014" i="2"/>
  <c r="AB4607" i="2"/>
  <c r="AB4535" i="2"/>
  <c r="AB3503" i="2"/>
  <c r="AB4043" i="2"/>
  <c r="AB3431" i="2"/>
  <c r="AB628" i="2"/>
  <c r="AB4433" i="2"/>
  <c r="AB380" i="2"/>
  <c r="AB1363" i="2"/>
  <c r="AB3790" i="2"/>
  <c r="AB4601" i="2"/>
  <c r="AB678" i="2"/>
  <c r="AB472" i="2"/>
  <c r="AB1544" i="2"/>
  <c r="AB4900" i="2"/>
  <c r="AB4823" i="2"/>
  <c r="AB2745" i="2"/>
  <c r="AB577" i="2"/>
  <c r="AB3279" i="2"/>
  <c r="AB4129" i="2"/>
  <c r="AB1651" i="2"/>
  <c r="AB3381" i="2"/>
  <c r="AB737" i="2"/>
  <c r="AB807" i="2"/>
  <c r="AB3161" i="2"/>
  <c r="AB1953" i="2"/>
  <c r="AB1777" i="2"/>
  <c r="AB4273" i="2"/>
  <c r="AB4604" i="2"/>
  <c r="AB2588" i="2"/>
  <c r="AB2486" i="2"/>
  <c r="AB994" i="2"/>
  <c r="AB3848" i="2"/>
  <c r="AB4466" i="2"/>
  <c r="AB3230" i="2"/>
  <c r="AB4155" i="2"/>
  <c r="AB2731" i="2"/>
  <c r="AB4204" i="2"/>
  <c r="AB2523" i="2"/>
  <c r="AB292" i="2"/>
  <c r="AB2653" i="2"/>
  <c r="AB2389" i="2"/>
  <c r="AB3748" i="2"/>
  <c r="AB4706" i="2"/>
  <c r="AB2010" i="2"/>
  <c r="AB2815" i="2"/>
  <c r="AB3232" i="2"/>
  <c r="AB1236" i="2"/>
  <c r="AB1570" i="2"/>
  <c r="AB2050" i="2"/>
  <c r="AB1388" i="2"/>
  <c r="AB90" i="2"/>
  <c r="AB217" i="2"/>
  <c r="AB419" i="2"/>
  <c r="AB604" i="2"/>
  <c r="AB3637" i="2"/>
  <c r="AB3747" i="2"/>
  <c r="AB2555" i="2"/>
  <c r="AB2468" i="2"/>
  <c r="AB3873" i="2"/>
  <c r="AB2874" i="2"/>
  <c r="AB2149" i="2"/>
  <c r="AB2166" i="2"/>
  <c r="AB3295" i="2"/>
  <c r="AB2892" i="2"/>
  <c r="AB289" i="2"/>
  <c r="AB2784" i="2"/>
  <c r="AB2155" i="2"/>
  <c r="AB603" i="2"/>
  <c r="AB924" i="2"/>
  <c r="AB976" i="2"/>
  <c r="AB4662" i="2"/>
  <c r="AB4856" i="2"/>
  <c r="AB640" i="2"/>
  <c r="AB3876" i="2"/>
  <c r="AB1676" i="2"/>
  <c r="AB613" i="2"/>
  <c r="AB222" i="2"/>
  <c r="AB3153" i="2"/>
  <c r="AB2802" i="2"/>
  <c r="AB115" i="2"/>
  <c r="AB1491" i="2"/>
  <c r="AB3460" i="2"/>
  <c r="AB3352" i="2"/>
  <c r="AB3314" i="2"/>
  <c r="AB2681" i="2"/>
  <c r="AB3478" i="2"/>
  <c r="AB1266" i="2"/>
  <c r="AB4540" i="2"/>
  <c r="AB4171" i="2"/>
  <c r="AB524" i="2"/>
  <c r="AB4782" i="2"/>
  <c r="AB3611" i="2"/>
  <c r="AB2790" i="2"/>
  <c r="AB2660" i="2"/>
  <c r="AB784" i="2"/>
  <c r="AB1332" i="2"/>
  <c r="AB143" i="2"/>
  <c r="AB1253" i="2"/>
  <c r="AB1636" i="2"/>
  <c r="AB4313" i="2"/>
  <c r="AB1135" i="2"/>
  <c r="AB1903" i="2"/>
  <c r="AB1995" i="2"/>
  <c r="AB4903" i="2"/>
  <c r="AB1710" i="2"/>
  <c r="AB2416" i="2"/>
  <c r="AB1730" i="2"/>
  <c r="AB3666" i="2"/>
  <c r="AB4438" i="2"/>
  <c r="AB3430" i="2"/>
  <c r="AB4688" i="2"/>
  <c r="AB4191" i="2"/>
  <c r="AB866" i="2"/>
  <c r="AB1265" i="2"/>
  <c r="AB2608" i="2"/>
  <c r="AB1700" i="2"/>
  <c r="AB3037" i="2"/>
  <c r="AB1984" i="2"/>
  <c r="AB2648" i="2"/>
  <c r="AB184" i="2"/>
  <c r="AB196" i="2"/>
  <c r="AB1347" i="2"/>
  <c r="AB3593" i="2"/>
  <c r="AB1520" i="2"/>
  <c r="AB1674" i="2"/>
  <c r="AB1385" i="2"/>
  <c r="AB4895" i="2"/>
  <c r="AB3256" i="2"/>
  <c r="AB8" i="2"/>
  <c r="AB394" i="2"/>
  <c r="AB3379" i="2"/>
  <c r="AB988" i="2"/>
  <c r="AB3966" i="2"/>
  <c r="AB4364" i="2"/>
  <c r="AB278" i="2"/>
  <c r="AB2977" i="2"/>
  <c r="AB2747" i="2"/>
  <c r="AB1412" i="2"/>
  <c r="AB1781" i="2"/>
  <c r="AB4973" i="2"/>
  <c r="AB964" i="2"/>
  <c r="AB1077" i="2"/>
  <c r="AB2301" i="2"/>
  <c r="AB1798" i="2"/>
  <c r="AB570" i="2"/>
  <c r="AB4755" i="2"/>
  <c r="AB1257" i="2"/>
  <c r="AB2390" i="2"/>
  <c r="AB1242" i="2"/>
  <c r="AB4291" i="2"/>
  <c r="AB1184" i="2"/>
  <c r="AB1770" i="2"/>
  <c r="AB1809" i="2"/>
  <c r="AB3221" i="2"/>
  <c r="AB3726" i="2"/>
  <c r="AB4485" i="2"/>
  <c r="AB918" i="2"/>
  <c r="AB1623" i="2"/>
  <c r="AB4981" i="2"/>
  <c r="AB2569" i="2"/>
  <c r="AB4930" i="2"/>
  <c r="AB2284" i="2"/>
  <c r="AB829" i="2"/>
  <c r="AB4482" i="2"/>
  <c r="AB1834" i="2"/>
  <c r="AB3882" i="2"/>
  <c r="AB650" i="2"/>
  <c r="AB4678" i="2"/>
  <c r="AB3214" i="2"/>
  <c r="AB4839" i="2"/>
  <c r="AB2258" i="2"/>
  <c r="AB2998" i="2"/>
  <c r="AB2934" i="2"/>
  <c r="AB768" i="2"/>
  <c r="AB1611" i="2"/>
  <c r="AB800" i="2"/>
  <c r="AB5" i="2"/>
  <c r="AB3251" i="2"/>
  <c r="AB4948" i="2"/>
  <c r="AB3419" i="2"/>
  <c r="AB2789" i="2"/>
  <c r="AB2629" i="2"/>
  <c r="AB481" i="2"/>
  <c r="AB4286" i="2"/>
  <c r="AB162" i="2"/>
  <c r="AB1229" i="2"/>
  <c r="AB3985" i="2"/>
  <c r="AB2447" i="2"/>
  <c r="AB3237" i="2"/>
  <c r="AB2959" i="2"/>
  <c r="AB2544" i="2"/>
  <c r="AB2200" i="2"/>
  <c r="AB1721" i="2"/>
  <c r="AB2098" i="2"/>
  <c r="AB1482" i="2"/>
  <c r="AB2460" i="2"/>
  <c r="AB3474" i="2"/>
  <c r="AB4525" i="2"/>
  <c r="AB3053" i="2"/>
  <c r="AB2777" i="2"/>
  <c r="AB1585" i="2"/>
  <c r="AB487" i="2"/>
  <c r="AB4089" i="2"/>
  <c r="AB3532" i="2"/>
  <c r="AB3642" i="2"/>
  <c r="AB4435" i="2"/>
  <c r="AB1451" i="2"/>
  <c r="AB4914" i="2"/>
  <c r="AB20" i="2"/>
  <c r="AB458" i="2"/>
  <c r="AB1766" i="2"/>
  <c r="AB4982" i="2"/>
  <c r="AB4547" i="2"/>
  <c r="AB1517" i="2"/>
  <c r="AB515" i="2"/>
  <c r="AB832" i="2"/>
  <c r="AB2839" i="2"/>
  <c r="AB3298" i="2"/>
  <c r="AB4361" i="2"/>
  <c r="AB2760" i="2"/>
  <c r="AB2071" i="2"/>
  <c r="AB1178" i="2"/>
  <c r="AB4819" i="2"/>
  <c r="AB4514" i="2"/>
  <c r="AB178" i="2"/>
  <c r="AB2352" i="2"/>
  <c r="AB2857" i="2"/>
  <c r="AB421" i="2"/>
  <c r="AB3336" i="2"/>
  <c r="AB36" i="2"/>
  <c r="AB3297" i="2"/>
  <c r="AB4226" i="2"/>
  <c r="AB1426" i="2"/>
  <c r="AB3955" i="2"/>
  <c r="AB2375" i="2"/>
  <c r="AB1384" i="2"/>
  <c r="AB3521" i="2"/>
  <c r="AB648" i="2"/>
  <c r="AB3142" i="2"/>
  <c r="AB244" i="2"/>
  <c r="AB2385" i="2"/>
  <c r="AB1887" i="2"/>
  <c r="AB2964" i="2"/>
  <c r="AB3577" i="2"/>
  <c r="AB4521" i="2"/>
  <c r="AB2110" i="2"/>
  <c r="AB3240" i="2"/>
  <c r="AB1600" i="2"/>
  <c r="AB201" i="2"/>
  <c r="AB1516" i="2"/>
  <c r="AB1065" i="2"/>
  <c r="AB2994" i="2"/>
  <c r="AB3344" i="2"/>
  <c r="AB1455" i="2"/>
  <c r="AB1525" i="2"/>
  <c r="AB836" i="2"/>
  <c r="AB4455" i="2"/>
  <c r="AB1399" i="2"/>
  <c r="AB3506" i="2"/>
  <c r="AB1667" i="2"/>
  <c r="AB4157" i="2"/>
  <c r="AB4201" i="2"/>
  <c r="AB3020" i="2"/>
  <c r="AB3380" i="2"/>
  <c r="AB4502" i="2"/>
  <c r="AB2691" i="2"/>
  <c r="AB1837" i="2"/>
  <c r="AB3416" i="2"/>
  <c r="AB4339" i="2"/>
  <c r="AB1002" i="2"/>
  <c r="AB384" i="2"/>
  <c r="AB576" i="2"/>
  <c r="AB626" i="2"/>
  <c r="AB4282" i="2"/>
  <c r="AB2147" i="2"/>
  <c r="AB4409" i="2"/>
  <c r="AB1801" i="2"/>
  <c r="AB1392" i="2"/>
  <c r="AB170" i="2"/>
  <c r="AB3585" i="2"/>
  <c r="AB377" i="2"/>
  <c r="AB1413" i="2"/>
  <c r="AB2227" i="2"/>
  <c r="AB2922" i="2"/>
  <c r="AB1917" i="2"/>
  <c r="AB1140" i="2"/>
  <c r="AB4651" i="2"/>
  <c r="AB4077" i="2"/>
  <c r="AB2121" i="2"/>
  <c r="AB2133" i="2"/>
  <c r="AB1383" i="2"/>
  <c r="AB3119" i="2"/>
  <c r="AB1367" i="2"/>
  <c r="AB3961" i="2"/>
  <c r="AB2240" i="2"/>
  <c r="AB4465" i="2"/>
  <c r="AB811" i="2"/>
  <c r="AB2123" i="2"/>
  <c r="AB3223" i="2"/>
  <c r="AB2844" i="2"/>
  <c r="AB2238" i="2"/>
  <c r="AB2223" i="2"/>
  <c r="AB2661" i="2"/>
  <c r="AB3817" i="2"/>
  <c r="AB2111" i="2"/>
  <c r="AB4227" i="2"/>
  <c r="AB4963" i="2"/>
  <c r="AB3114" i="2"/>
  <c r="AB1921" i="2"/>
  <c r="AB4538" i="2"/>
  <c r="AB3526" i="2"/>
  <c r="AB4902" i="2"/>
  <c r="AB1941" i="2"/>
  <c r="AB2566" i="2"/>
  <c r="AB2968" i="2"/>
  <c r="AB3247" i="2"/>
  <c r="AB1558" i="2"/>
  <c r="AB3949" i="2"/>
  <c r="AB1937" i="2"/>
  <c r="AB642" i="2"/>
  <c r="AB1337" i="2"/>
  <c r="AB4057" i="2"/>
  <c r="AB2348" i="2"/>
  <c r="AB1878" i="2"/>
  <c r="AB94" i="2"/>
  <c r="AB3766" i="2"/>
  <c r="AB1454" i="2"/>
  <c r="AB3991" i="2"/>
  <c r="AB3435" i="2"/>
  <c r="AB1589" i="2"/>
  <c r="AB37" i="2"/>
  <c r="AB1254" i="2"/>
  <c r="AB534" i="2"/>
  <c r="AB4283" i="2"/>
  <c r="AB2852" i="2"/>
  <c r="AB2208" i="2"/>
  <c r="AB2039" i="2"/>
  <c r="AB2250" i="2"/>
  <c r="AB4459" i="2"/>
  <c r="AB4440" i="2"/>
  <c r="AB3451" i="2"/>
  <c r="AB1847" i="2"/>
  <c r="AB2664" i="2"/>
  <c r="AB4147" i="2"/>
  <c r="AB2519" i="2"/>
  <c r="AB3423" i="2"/>
  <c r="AB1171" i="2"/>
  <c r="AB2979" i="2"/>
  <c r="AB4397" i="2"/>
  <c r="AB747" i="2"/>
  <c r="AB2399" i="2"/>
  <c r="AB4959" i="2"/>
  <c r="AB4019" i="2"/>
  <c r="AB4861" i="2"/>
  <c r="AB4843" i="2"/>
  <c r="AB1353" i="2"/>
  <c r="AB79" i="2"/>
  <c r="AB3814" i="2"/>
  <c r="AB821" i="2"/>
  <c r="AB1656" i="2"/>
  <c r="AB4812" i="2"/>
  <c r="AB2786" i="2"/>
  <c r="AB3769" i="2"/>
  <c r="AB235" i="2"/>
  <c r="AB4912" i="2"/>
  <c r="AB2949" i="2"/>
  <c r="AB2336" i="2"/>
  <c r="AB2031" i="2"/>
  <c r="AB635" i="2"/>
  <c r="AB4648" i="2"/>
  <c r="AB2697" i="2"/>
  <c r="AB2564" i="2"/>
  <c r="AB1974" i="2"/>
  <c r="AB3374" i="2"/>
  <c r="AB3491" i="2"/>
  <c r="AB1639" i="2"/>
  <c r="AB3794" i="2"/>
  <c r="AB3321" i="2"/>
  <c r="AB4991" i="2"/>
  <c r="AB2478" i="2"/>
  <c r="AB1212" i="2"/>
  <c r="AB2392" i="2"/>
  <c r="AB100" i="2"/>
  <c r="AB3974" i="2"/>
  <c r="AB4657" i="2"/>
  <c r="AB2562" i="2"/>
  <c r="AB3883" i="2"/>
  <c r="AB4860" i="2"/>
  <c r="AB3545" i="2"/>
  <c r="AB540" i="2"/>
  <c r="AB4585" i="2"/>
  <c r="AB4062" i="2"/>
  <c r="AB4656" i="2"/>
  <c r="AB4040" i="2"/>
  <c r="AB3278" i="2"/>
  <c r="AB2320" i="2"/>
  <c r="AB1319" i="2"/>
  <c r="AB4470" i="2"/>
  <c r="AB4275" i="2"/>
  <c r="AB1580" i="2"/>
  <c r="AB1537" i="2"/>
  <c r="AB4594" i="2"/>
  <c r="AB1350" i="2"/>
  <c r="AB4532" i="2"/>
  <c r="AB4038" i="2"/>
  <c r="AB1508" i="2"/>
  <c r="AB2159" i="2"/>
  <c r="AB2253" i="2"/>
  <c r="AB1722" i="2"/>
  <c r="AB1687" i="2"/>
  <c r="AB1112" i="2"/>
  <c r="AB2433" i="2"/>
  <c r="AB2705" i="2"/>
  <c r="AB4658" i="2"/>
  <c r="AB177" i="2"/>
  <c r="AB3589" i="2"/>
  <c r="AB1452" i="2"/>
  <c r="AB1343" i="2"/>
  <c r="AB879" i="2"/>
  <c r="AB215" i="2"/>
  <c r="AB4395" i="2"/>
  <c r="AB662" i="2"/>
  <c r="AB703" i="2"/>
  <c r="AB3157" i="2"/>
  <c r="AB3443" i="2"/>
  <c r="AB2049" i="2"/>
  <c r="AB3108" i="2"/>
  <c r="AB1209" i="2"/>
  <c r="AB3332" i="2"/>
  <c r="AB4965" i="2"/>
  <c r="AB4259" i="2"/>
  <c r="AB735" i="2"/>
  <c r="AB449" i="2"/>
  <c r="AB4937" i="2"/>
  <c r="AB1262" i="2"/>
  <c r="AB633" i="2"/>
  <c r="AB2766" i="2"/>
  <c r="AB2584" i="2"/>
  <c r="AB1860" i="2"/>
  <c r="AB2129" i="2"/>
  <c r="AB4421" i="2"/>
  <c r="AB4615" i="2"/>
  <c r="AB282" i="2"/>
  <c r="AB1302" i="2"/>
  <c r="AB856" i="2"/>
  <c r="AB3565" i="2"/>
  <c r="AB3281" i="2"/>
  <c r="AB3535" i="2"/>
  <c r="AB1432" i="2"/>
  <c r="AB834" i="2"/>
  <c r="AB4890" i="2"/>
  <c r="AB3915" i="2"/>
  <c r="AB3963" i="2"/>
  <c r="AB4796" i="2"/>
  <c r="AB1015" i="2"/>
  <c r="AB4555" i="2"/>
  <c r="AB833" i="2"/>
  <c r="AB4748" i="2"/>
  <c r="AB4608" i="2"/>
  <c r="AB1373" i="2"/>
  <c r="AB3979" i="2"/>
  <c r="AB3044" i="2"/>
  <c r="AB2435" i="2"/>
  <c r="AB3595" i="2"/>
  <c r="AB3713" i="2"/>
  <c r="AB922" i="2"/>
  <c r="AB1297" i="2"/>
  <c r="AB3098" i="2"/>
  <c r="AB547" i="2"/>
  <c r="AB2509" i="2"/>
  <c r="AB3839" i="2"/>
  <c r="AB4168" i="2"/>
  <c r="AB4590" i="2"/>
  <c r="AB4936" i="2"/>
  <c r="AB2332" i="2"/>
  <c r="AB3752" i="2"/>
  <c r="AB3725" i="2"/>
  <c r="AB1222" i="2"/>
  <c r="AB2319" i="2"/>
  <c r="AB4312" i="2"/>
  <c r="AB3197" i="2"/>
  <c r="AB1572" i="2"/>
  <c r="AB1817" i="2"/>
  <c r="AB1815" i="2"/>
  <c r="AB424" i="2"/>
  <c r="AB182" i="2"/>
  <c r="AB2973" i="2"/>
  <c r="AB2236" i="2"/>
  <c r="AB1627" i="2"/>
  <c r="AB2116" i="2"/>
  <c r="AB2534" i="2"/>
  <c r="AB2135" i="2"/>
  <c r="AB2729" i="2"/>
  <c r="AB677" i="2"/>
  <c r="AB3998" i="2"/>
  <c r="AB2674" i="2"/>
  <c r="AB505" i="2"/>
  <c r="AB2774" i="2"/>
  <c r="AB959" i="2"/>
  <c r="AB3968" i="2"/>
  <c r="AB4316" i="2"/>
  <c r="AB4014" i="2"/>
  <c r="AB1344" i="2"/>
  <c r="AB3669" i="2"/>
  <c r="AB814" i="2"/>
  <c r="AB2783" i="2"/>
  <c r="AB782" i="2"/>
  <c r="AB2914" i="2"/>
  <c r="AB1214" i="2"/>
  <c r="AB1463" i="2"/>
  <c r="AB2398" i="2"/>
  <c r="AB1434" i="2"/>
  <c r="AB3623" i="2"/>
  <c r="AB3061" i="2"/>
  <c r="AB3350" i="2"/>
  <c r="AB3403" i="2"/>
  <c r="AB971" i="2"/>
  <c r="AB4888" i="2"/>
  <c r="AB190" i="2"/>
  <c r="AB3538" i="2"/>
  <c r="AB1652" i="2"/>
  <c r="AB3650" i="2"/>
  <c r="AB3" i="2"/>
  <c r="AB966" i="2"/>
  <c r="AB3668" i="2"/>
  <c r="AB4082" i="2"/>
  <c r="AB500" i="2"/>
  <c r="AB2956" i="2"/>
  <c r="AB4471" i="2"/>
  <c r="AB692" i="2"/>
  <c r="AB4625" i="2"/>
  <c r="AB2505" i="2"/>
  <c r="AB3756" i="2"/>
  <c r="AB2169" i="2"/>
  <c r="AB2834" i="2"/>
  <c r="AB4199" i="2"/>
  <c r="AB1968" i="2"/>
  <c r="AB1742" i="2"/>
  <c r="AB154" i="2"/>
  <c r="AB4713" i="2"/>
  <c r="AB4119" i="2"/>
  <c r="AB4329" i="2"/>
  <c r="AB527" i="2"/>
  <c r="AB2498" i="2"/>
  <c r="AB4605" i="2"/>
  <c r="AB3224" i="2"/>
  <c r="AB1258" i="2"/>
  <c r="AB738" i="2"/>
  <c r="AB4007" i="2"/>
  <c r="AB486" i="2"/>
  <c r="AB199" i="2"/>
  <c r="AB1876" i="2"/>
  <c r="AB3273" i="2"/>
  <c r="AB381" i="2"/>
  <c r="AB4530" i="2"/>
  <c r="AB3183" i="2"/>
  <c r="AB401" i="2"/>
  <c r="AB76" i="2"/>
  <c r="AB3182" i="2"/>
  <c r="AB3004" i="2"/>
  <c r="AB499" i="2"/>
  <c r="AB2556" i="2"/>
  <c r="AB382" i="2"/>
  <c r="AB3941" i="2"/>
  <c r="AB404" i="2"/>
  <c r="AB789" i="2"/>
  <c r="AB2210" i="2"/>
  <c r="AB3638" i="2"/>
  <c r="AB2867" i="2"/>
  <c r="AB4635" i="2"/>
  <c r="AB3964" i="2"/>
  <c r="AB1473" i="2"/>
  <c r="AB4069" i="2"/>
  <c r="AB3648" i="2"/>
  <c r="AB1543" i="2"/>
  <c r="AB1159" i="2"/>
  <c r="AB1793" i="2"/>
  <c r="AB706" i="2"/>
  <c r="AB1614" i="2"/>
  <c r="AB1064" i="2"/>
  <c r="AB4988" i="2"/>
  <c r="AB2324" i="2"/>
  <c r="AB1428" i="2"/>
  <c r="AB1275" i="2"/>
  <c r="AB2296" i="2"/>
  <c r="AB2397" i="2"/>
  <c r="AB1285" i="2"/>
  <c r="AB514" i="2"/>
  <c r="AB1873" i="2"/>
  <c r="AB2908" i="2"/>
  <c r="AB3751" i="2"/>
  <c r="AB3555" i="2"/>
  <c r="AB4504" i="2"/>
  <c r="AB1797" i="2"/>
  <c r="AB3678" i="2"/>
  <c r="AB620" i="2"/>
  <c r="AB2655" i="2"/>
  <c r="AB1006" i="2"/>
  <c r="AB3774" i="2"/>
  <c r="AB3548" i="2"/>
  <c r="AB1411" i="2"/>
  <c r="AB815" i="2"/>
  <c r="AB4599" i="2"/>
  <c r="AB4491" i="2"/>
  <c r="AB1043" i="2"/>
  <c r="AB3167" i="2"/>
  <c r="AB270" i="2"/>
  <c r="AB1564" i="2"/>
  <c r="AB1631" i="2"/>
  <c r="AB4896" i="2"/>
  <c r="AB4289" i="2"/>
  <c r="AB4448" i="2"/>
  <c r="AB1736" i="2"/>
  <c r="AB2260" i="2"/>
  <c r="AB1973" i="2"/>
  <c r="AB946" i="2"/>
  <c r="AB617" i="2"/>
  <c r="AB4117" i="2"/>
  <c r="AB1918" i="2"/>
  <c r="AB4105" i="2"/>
  <c r="AB2425" i="2"/>
  <c r="AB1767" i="2"/>
  <c r="AB1110" i="2"/>
  <c r="AB1003" i="2"/>
  <c r="AB4375" i="2"/>
  <c r="AB992" i="2"/>
  <c r="AB3305" i="2"/>
  <c r="AB2047" i="2"/>
  <c r="AB1407" i="2"/>
  <c r="AB1087" i="2"/>
  <c r="AB1706" i="2"/>
  <c r="AB4044" i="2"/>
  <c r="AB3969" i="2"/>
  <c r="AB4104" i="2"/>
  <c r="AB3439" i="2"/>
  <c r="AB2944" i="2"/>
  <c r="AB3928" i="2"/>
  <c r="AB2400" i="2"/>
  <c r="AB4176" i="2"/>
  <c r="AB3258" i="2"/>
  <c r="AB3386" i="2"/>
  <c r="AB4076" i="2"/>
  <c r="AB3103" i="2"/>
  <c r="AB106" i="2"/>
  <c r="AB3592" i="2"/>
  <c r="AB456" i="2"/>
  <c r="AB2199" i="2"/>
  <c r="AB297" i="2"/>
  <c r="AB2257" i="2"/>
  <c r="AB1934" i="2"/>
  <c r="AB1795" i="2"/>
  <c r="AB4290" i="2"/>
  <c r="AB3547" i="2"/>
  <c r="AB1823" i="2"/>
  <c r="AB4005" i="2"/>
  <c r="AB1286" i="2"/>
  <c r="AB4392" i="2"/>
  <c r="AB3124" i="2"/>
  <c r="AB3036" i="2"/>
  <c r="AB3688" i="2"/>
  <c r="AB3447" i="2"/>
  <c r="AB2554" i="2"/>
  <c r="AB248" i="2"/>
  <c r="AB3657" i="2"/>
  <c r="AB2814" i="2"/>
  <c r="AB2520" i="2"/>
  <c r="AB4442" i="2"/>
  <c r="AB4453" i="2"/>
  <c r="AB3090" i="2"/>
  <c r="AB1697" i="2"/>
  <c r="AB995" i="2"/>
  <c r="AB810" i="2"/>
  <c r="AB2404" i="2"/>
  <c r="AB202" i="2"/>
  <c r="AB764" i="2"/>
  <c r="AB2070" i="2"/>
  <c r="AB2367" i="2"/>
  <c r="AB1435" i="2"/>
  <c r="AB4966" i="2"/>
  <c r="AB2875" i="2"/>
  <c r="AB3455" i="2"/>
  <c r="AB1936" i="2"/>
  <c r="AB2542" i="2"/>
  <c r="AB2951" i="2"/>
  <c r="AB111" i="2"/>
  <c r="AB4192" i="2"/>
  <c r="AB1672" i="2"/>
  <c r="AB608" i="2"/>
  <c r="AB4306" i="2"/>
  <c r="AB3128" i="2"/>
  <c r="AB4425" i="2"/>
  <c r="AB1779" i="2"/>
  <c r="AB3827" i="2"/>
  <c r="AB4629" i="2"/>
  <c r="AB2714" i="2"/>
  <c r="AB4537" i="2"/>
  <c r="AB3073" i="2"/>
  <c r="AB101" i="2"/>
  <c r="AB3579" i="2"/>
  <c r="AB522" i="2"/>
  <c r="AB4210" i="2"/>
  <c r="AB1465" i="2"/>
  <c r="AB2530" i="2"/>
  <c r="AB4167" i="2"/>
  <c r="AB645" i="2"/>
  <c r="AB2686" i="2"/>
  <c r="AB4579" i="2"/>
  <c r="AB551" i="2"/>
  <c r="AB4556" i="2"/>
  <c r="AB379" i="2"/>
  <c r="AB3253" i="2"/>
  <c r="AB592" i="2"/>
  <c r="AB4086" i="2"/>
  <c r="AB2461" i="2"/>
  <c r="AB4416" i="2"/>
  <c r="AB2830" i="2"/>
  <c r="AB107" i="2"/>
  <c r="AB501" i="2"/>
  <c r="AB4587" i="2"/>
  <c r="AB3010" i="2"/>
  <c r="AB2703" i="2"/>
  <c r="AB2219" i="2"/>
  <c r="AB4872" i="2"/>
  <c r="AB1107" i="2"/>
  <c r="AB2194" i="2"/>
  <c r="AB4951" i="2"/>
  <c r="AB4324" i="2"/>
  <c r="AB1481" i="2"/>
  <c r="AB1519" i="2"/>
  <c r="AB1389" i="2"/>
  <c r="AB4071" i="2"/>
  <c r="AB1718" i="2"/>
  <c r="AB1621" i="2"/>
  <c r="AB1090" i="2"/>
  <c r="AB4894" i="2"/>
  <c r="AB1647" i="2"/>
  <c r="AB206" i="2"/>
  <c r="AB2663" i="2"/>
  <c r="AB2913" i="2"/>
  <c r="AB1932" i="2"/>
  <c r="AB2754" i="2"/>
  <c r="AB2310" i="2"/>
  <c r="AB194" i="2"/>
  <c r="AB670" i="2"/>
  <c r="AB3216" i="2"/>
  <c r="AB3608" i="2"/>
  <c r="AB4302" i="2"/>
  <c r="AB3187" i="2"/>
  <c r="AB3434" i="2"/>
  <c r="AB4622" i="2"/>
  <c r="AB2865" i="2"/>
  <c r="AB4699" i="2"/>
  <c r="AB4862" i="2"/>
  <c r="AB2362" i="2"/>
  <c r="AB2171" i="2"/>
  <c r="AB320" i="2"/>
  <c r="AB535" i="2"/>
  <c r="AB4053" i="2"/>
  <c r="AB967" i="2"/>
  <c r="AB1150" i="2"/>
  <c r="AB3634" i="2"/>
  <c r="AB414" i="2"/>
  <c r="AB176" i="2"/>
  <c r="AB574" i="2"/>
  <c r="AB1536" i="2"/>
  <c r="AB4859" i="2"/>
  <c r="AB2176" i="2"/>
  <c r="AB4539" i="2"/>
  <c r="AB4402" i="2"/>
  <c r="AB2718" i="2"/>
  <c r="AB3908" i="2"/>
  <c r="AB1124" i="2"/>
  <c r="AB3192" i="2"/>
  <c r="AB3737" i="2"/>
  <c r="AB2436" i="2"/>
  <c r="AB1034" i="2"/>
  <c r="AB4099" i="2"/>
  <c r="AB4995" i="2"/>
  <c r="AB1893" i="2"/>
  <c r="AB2016" i="2"/>
  <c r="AB4520" i="2"/>
  <c r="AB3772" i="2"/>
  <c r="AB4110" i="2"/>
  <c r="AB3759" i="2"/>
  <c r="AB4592" i="2"/>
  <c r="AB358" i="2"/>
  <c r="AB1155" i="2"/>
  <c r="AB2142" i="2"/>
  <c r="AB3464" i="2"/>
  <c r="AB659" i="2"/>
  <c r="AB2905" i="2"/>
  <c r="AB3067" i="2"/>
  <c r="AB1144" i="2"/>
  <c r="AB1740" i="2"/>
  <c r="AB4680" i="2"/>
  <c r="AB249" i="2"/>
  <c r="AB1372" i="2"/>
  <c r="AB1445" i="2"/>
  <c r="AB4637" i="2"/>
  <c r="AB231" i="2"/>
  <c r="AB2954" i="2"/>
  <c r="AB3935" i="2"/>
  <c r="AB2025" i="2"/>
  <c r="AB4410" i="2"/>
  <c r="AB23" i="2"/>
  <c r="AB619" i="2"/>
  <c r="AB3099" i="2"/>
  <c r="AB1097" i="2"/>
  <c r="AB3904" i="2"/>
  <c r="AB2787" i="2"/>
  <c r="AB1230" i="2"/>
  <c r="AB828" i="2"/>
  <c r="AB2762" i="2"/>
  <c r="AB104" i="2"/>
  <c r="AB3760" i="2"/>
  <c r="AB386" i="2"/>
  <c r="AB1325" i="2"/>
  <c r="AB3811" i="2"/>
  <c r="AB3947" i="2"/>
  <c r="AB1755" i="2"/>
  <c r="AB1799" i="2"/>
  <c r="AB3743" i="2"/>
  <c r="AB4735" i="2"/>
  <c r="AB513" i="2"/>
  <c r="AB2741" i="2"/>
  <c r="AB2314" i="2"/>
  <c r="AB3884" i="2"/>
  <c r="AB2137" i="2"/>
  <c r="AB1011" i="2"/>
  <c r="AB1457" i="2"/>
  <c r="AB2300" i="2"/>
  <c r="AB1100" i="2"/>
  <c r="AB3600" i="2"/>
  <c r="AB1703" i="2"/>
  <c r="AB1117" i="2"/>
  <c r="AB1810" i="2"/>
  <c r="AB2547" i="2"/>
  <c r="AB1699" i="2"/>
  <c r="AB3206" i="2"/>
  <c r="AB323" i="2"/>
  <c r="AB4123" i="2"/>
  <c r="AB2695" i="2"/>
  <c r="AB371" i="2"/>
  <c r="AB861" i="2"/>
  <c r="AB2669" i="2"/>
  <c r="AB2679" i="2"/>
  <c r="AB2573" i="2"/>
  <c r="AB4268" i="2"/>
  <c r="AB3144" i="2"/>
  <c r="AB2725" i="2"/>
  <c r="AB2341" i="2"/>
  <c r="AB1368" i="2"/>
  <c r="AB3808" i="2"/>
  <c r="AB22" i="2"/>
  <c r="AB385" i="2"/>
  <c r="AB1635" i="2"/>
  <c r="AB3636" i="2"/>
  <c r="AB141" i="2"/>
  <c r="AB2794" i="2"/>
  <c r="AB1050" i="2"/>
  <c r="AB4211" i="2"/>
  <c r="AB2821" i="2"/>
  <c r="AB4158" i="2"/>
  <c r="AB4955" i="2"/>
  <c r="AB2759" i="2"/>
  <c r="AB3727" i="2"/>
  <c r="AB4139" i="2"/>
  <c r="AB4550" i="2"/>
  <c r="AB3272" i="2"/>
  <c r="AB962" i="2"/>
  <c r="AB2549" i="2"/>
  <c r="AB2739" i="2"/>
  <c r="AB4310" i="2"/>
  <c r="AB1278" i="2"/>
  <c r="AB1430" i="2"/>
  <c r="AB3954" i="2"/>
  <c r="AB2965" i="2"/>
  <c r="AB698" i="2"/>
  <c r="AB1927" i="2"/>
  <c r="AB3120" i="2"/>
  <c r="AB18" i="2"/>
  <c r="AB581" i="2"/>
  <c r="AB3815" i="2"/>
  <c r="AB2515" i="2"/>
  <c r="AB3294" i="2"/>
  <c r="AB1276" i="2"/>
  <c r="AB986" i="2"/>
  <c r="AB944" i="2"/>
  <c r="AB4342" i="2"/>
  <c r="AB4941" i="2"/>
  <c r="AB2723" i="2"/>
  <c r="AB19" i="2"/>
  <c r="AB305" i="2"/>
  <c r="AB4050" i="2"/>
  <c r="AB1415" i="2"/>
  <c r="AB4353" i="2"/>
  <c r="AB375" i="2"/>
  <c r="AB3384" i="2"/>
  <c r="AB799" i="2"/>
  <c r="AB4824" i="2"/>
  <c r="AB3337" i="2"/>
  <c r="AB2646" i="2"/>
  <c r="AB2426" i="2"/>
  <c r="AB4205" i="2"/>
  <c r="AB4245" i="2"/>
  <c r="AB1086" i="2"/>
  <c r="AB3292" i="2"/>
  <c r="AB3382" i="2"/>
  <c r="AB1106" i="2"/>
  <c r="AB4249" i="2"/>
  <c r="AB1051" i="2"/>
  <c r="AB4068" i="2"/>
  <c r="AB1659" i="2"/>
  <c r="AB4915" i="2"/>
  <c r="AB3602" i="2"/>
  <c r="AB2577" i="2"/>
  <c r="AB3079" i="2"/>
  <c r="AB739" i="2"/>
  <c r="AB1695" i="2"/>
  <c r="AB3168" i="2"/>
  <c r="AB710" i="2"/>
  <c r="AB2609" i="2"/>
  <c r="AB3835" i="2"/>
  <c r="AB4836" i="2"/>
  <c r="AB2749" i="2"/>
  <c r="AB2140" i="2"/>
  <c r="AB427" i="2"/>
  <c r="AB4055" i="2"/>
  <c r="AB3001" i="2"/>
  <c r="AB2919" i="2"/>
  <c r="AB4083" i="2"/>
  <c r="AB410" i="2"/>
  <c r="AB679" i="2"/>
  <c r="AB4830" i="2"/>
  <c r="AB1870" i="2"/>
  <c r="AB1573" i="2"/>
  <c r="AB1099" i="2"/>
  <c r="AB3934" i="2"/>
  <c r="AB1959" i="2"/>
  <c r="AB436" i="2"/>
  <c r="AB4885" i="2"/>
  <c r="AB1595" i="2"/>
  <c r="AB691" i="2"/>
  <c r="AB4785" i="2"/>
  <c r="AB65" i="2"/>
  <c r="AB2937" i="2"/>
  <c r="AB2533" i="2"/>
  <c r="AB4078" i="2"/>
  <c r="AB28" i="2"/>
  <c r="AB3196" i="2"/>
  <c r="AB366" i="2"/>
  <c r="AB2471" i="2"/>
  <c r="AB425" i="2"/>
  <c r="AB2216" i="2"/>
  <c r="AB247" i="2"/>
  <c r="AB1529" i="2"/>
  <c r="AB3785" i="2"/>
  <c r="AB3651" i="2"/>
  <c r="AB1598" i="2"/>
  <c r="AB4177" i="2"/>
  <c r="AB2826" i="2"/>
  <c r="AB4138" i="2"/>
  <c r="AB2882" i="2"/>
  <c r="AB1088" i="2"/>
  <c r="AB4381" i="2"/>
  <c r="AB3710" i="2"/>
  <c r="AB1185" i="2"/>
  <c r="AB84" i="2"/>
  <c r="AB3671" i="2"/>
  <c r="AB2449" i="2"/>
  <c r="AB4175" i="2"/>
  <c r="AB25" i="2"/>
  <c r="AB1868" i="2"/>
  <c r="AB2546" i="2"/>
  <c r="AB344" i="2"/>
  <c r="AB3562" i="2"/>
  <c r="AB1619" i="2"/>
  <c r="AB1967" i="2"/>
  <c r="AB2333" i="2"/>
  <c r="AB2711" i="2"/>
  <c r="AB2007" i="2"/>
  <c r="AB709" i="2"/>
  <c r="AB526" i="2"/>
  <c r="AB2402" i="2"/>
  <c r="AB2242" i="2"/>
  <c r="AB3871" i="2"/>
  <c r="AB2984" i="2"/>
  <c r="AB1961" i="2"/>
  <c r="AB4584" i="2"/>
  <c r="AB1365" i="2"/>
  <c r="AB4031" i="2"/>
  <c r="AB3359" i="2"/>
  <c r="AB4597" i="2"/>
  <c r="AB579" i="2"/>
  <c r="AB4909" i="2"/>
  <c r="AB332" i="2"/>
  <c r="AB3026" i="2"/>
  <c r="AB978" i="2"/>
  <c r="AB4246" i="2"/>
  <c r="AB4671" i="2"/>
  <c r="AB2921" i="2"/>
  <c r="AB4745" i="2"/>
  <c r="AB855" i="2"/>
  <c r="AB2023" i="2"/>
  <c r="AB2002" i="2"/>
  <c r="AB3201" i="2"/>
  <c r="AB1206" i="2"/>
  <c r="AB3541" i="2"/>
  <c r="AB3136" i="2"/>
  <c r="AB557" i="2"/>
  <c r="AB3662" i="2"/>
  <c r="AB572" i="2"/>
  <c r="AB1330" i="2"/>
  <c r="AB4017" i="2"/>
  <c r="AB2055" i="2"/>
  <c r="AB3209" i="2"/>
  <c r="AB707" i="2"/>
  <c r="AB1169" i="2"/>
  <c r="AB660" i="2"/>
  <c r="AB2487" i="2"/>
  <c r="AB4297" i="2"/>
  <c r="AB3245" i="2"/>
  <c r="AB3324" i="2"/>
  <c r="AB45" i="2"/>
  <c r="AB3906" i="2"/>
  <c r="AB1861" i="2"/>
  <c r="AB4356" i="2"/>
  <c r="AB3219" i="2"/>
  <c r="AB4689" i="2"/>
  <c r="AB4704" i="2"/>
  <c r="AB2689" i="2"/>
  <c r="AB2662" i="2"/>
  <c r="AB2251" i="2"/>
  <c r="AB1930" i="2"/>
  <c r="AB3188" i="2"/>
  <c r="AB3734" i="2"/>
  <c r="AB1857" i="2"/>
  <c r="AB1660" i="2"/>
  <c r="AB1655" i="2"/>
  <c r="AB2833" i="2"/>
  <c r="AB1308" i="2"/>
  <c r="AB2618" i="2"/>
  <c r="AB1897" i="2"/>
  <c r="AB4653" i="2"/>
  <c r="AB1792" i="2"/>
  <c r="AB67" i="2"/>
  <c r="AB1905" i="2"/>
  <c r="AB1102" i="2"/>
  <c r="AB1241" i="2"/>
  <c r="AB1282" i="2"/>
  <c r="AB152" i="2"/>
  <c r="AB4883" i="2"/>
  <c r="AB3125" i="2"/>
  <c r="AB3022" i="2"/>
  <c r="AB3588" i="2"/>
  <c r="AB362" i="2"/>
  <c r="AB2015" i="2"/>
  <c r="AB2448" i="2"/>
  <c r="AB4837" i="2"/>
  <c r="AB423" i="2"/>
  <c r="AB641" i="2"/>
  <c r="AB4430" i="2"/>
  <c r="AB2506" i="2"/>
  <c r="AB4813" i="2"/>
  <c r="AB2204" i="2"/>
  <c r="AB3409" i="2"/>
  <c r="AB4489" i="2"/>
  <c r="AB2195" i="2"/>
  <c r="AB2419" i="2"/>
  <c r="AB4080" i="2"/>
  <c r="AB4371" i="2"/>
  <c r="AB1440" i="2"/>
  <c r="AB2087" i="2"/>
  <c r="AB637" i="2"/>
  <c r="AB3776" i="2"/>
  <c r="AB3644" i="2"/>
  <c r="AB4956" i="2"/>
  <c r="AB4049" i="2"/>
  <c r="AB4150" i="2"/>
  <c r="AB2184" i="2"/>
  <c r="AB442" i="2"/>
  <c r="AB1131" i="2"/>
  <c r="AB575" i="2"/>
  <c r="AB588" i="2"/>
  <c r="AB3218" i="2"/>
  <c r="AB73" i="2"/>
  <c r="AB207" i="2"/>
  <c r="AB3459" i="2"/>
  <c r="AB2880" i="2"/>
  <c r="AB937" i="2"/>
  <c r="AB2541" i="2"/>
  <c r="AB211" i="2"/>
  <c r="AB956" i="2"/>
  <c r="AB1334" i="2"/>
  <c r="AB3523" i="2"/>
  <c r="AB2931" i="2"/>
  <c r="AB2167" i="2"/>
  <c r="AB474" i="2"/>
  <c r="AB819" i="2"/>
  <c r="AB2590" i="2"/>
  <c r="AB1790" i="2"/>
  <c r="AB1406" i="2"/>
  <c r="AB267" i="2"/>
  <c r="AB3715" i="2"/>
  <c r="AB1103" i="2"/>
  <c r="AB763" i="2"/>
  <c r="AB4563" i="2"/>
  <c r="AB1085" i="2"/>
  <c r="AB1410" i="2"/>
  <c r="AB334" i="2"/>
  <c r="AB4829" i="2"/>
  <c r="AB3024" i="2"/>
  <c r="AB2235" i="2"/>
  <c r="AB4771" i="2"/>
  <c r="AB1341" i="2"/>
  <c r="AB3574" i="2"/>
  <c r="AB1315" i="2"/>
  <c r="AB3046" i="2"/>
  <c r="AB4752" i="2"/>
  <c r="AB1846" i="2"/>
  <c r="AB4598" i="2"/>
  <c r="AB1692" i="2"/>
  <c r="AB1533" i="2"/>
  <c r="AB3057" i="2"/>
  <c r="AB3356" i="2"/>
  <c r="AB329" i="2"/>
  <c r="AB4281" i="2"/>
  <c r="AB4643" i="2"/>
  <c r="AB2190" i="2"/>
  <c r="AB1671" i="2"/>
  <c r="AB1644" i="2"/>
  <c r="AB2131" i="2"/>
  <c r="AB2710" i="2"/>
  <c r="AB766" i="2"/>
  <c r="AB2963" i="2"/>
  <c r="AB272" i="2"/>
  <c r="AB3956" i="2"/>
  <c r="AB842" i="2"/>
  <c r="AB3199" i="2"/>
  <c r="AB3810" i="2"/>
  <c r="AB1176" i="2"/>
  <c r="AB4565" i="2"/>
  <c r="AB615" i="2"/>
  <c r="AB1886" i="2"/>
  <c r="AB3290" i="2"/>
  <c r="AB3874" i="2"/>
  <c r="AB2440" i="2"/>
  <c r="AB2955" i="2"/>
  <c r="AB1607" i="2"/>
  <c r="AB1962" i="2"/>
  <c r="AB165" i="2"/>
  <c r="AB309" i="2"/>
  <c r="AB3243" i="2"/>
  <c r="AB3400" i="2"/>
  <c r="AB3059" i="2"/>
  <c r="AB3263" i="2"/>
  <c r="AB4493" i="2"/>
  <c r="AB1771" i="2"/>
  <c r="AB1701" i="2"/>
  <c r="AB477" i="2"/>
  <c r="AB3145" i="2"/>
  <c r="AB2342" i="2"/>
  <c r="AB3529" i="2"/>
  <c r="AB4685" i="2"/>
  <c r="AB2853" i="2"/>
  <c r="AB2271" i="2"/>
  <c r="AB4299" i="2"/>
  <c r="AB3482" i="2"/>
  <c r="AB1977" i="2"/>
  <c r="AB3101" i="2"/>
  <c r="AB4768" i="2"/>
  <c r="AB2477" i="2"/>
  <c r="AB4298" i="2"/>
  <c r="AB3394" i="2"/>
  <c r="AB3980" i="2"/>
  <c r="AB1678" i="2"/>
  <c r="AB4650" i="2"/>
  <c r="AB664" i="2"/>
  <c r="AB2079" i="2"/>
  <c r="AB1091" i="2"/>
  <c r="AB2237" i="2"/>
  <c r="AB2496" i="2"/>
  <c r="AB2690" i="2"/>
  <c r="AB2673" i="2"/>
  <c r="AB630" i="2"/>
  <c r="AB2835" i="2"/>
  <c r="AB3652" i="2"/>
  <c r="AB13" i="2"/>
  <c r="AB2558" i="2"/>
  <c r="AB2819" i="2"/>
  <c r="AB2997" i="2"/>
  <c r="AB3724" i="2"/>
  <c r="AB2175" i="2"/>
  <c r="AB593" i="2"/>
  <c r="AB4818" i="2"/>
  <c r="AB571" i="2"/>
  <c r="AB1277" i="2"/>
  <c r="AB3483" i="2"/>
  <c r="AB221" i="2"/>
  <c r="AB2548" i="2"/>
  <c r="AB4337" i="2"/>
  <c r="AB2740" i="2"/>
  <c r="AB3965" i="2"/>
  <c r="AB4560" i="2"/>
  <c r="AB4208" i="2"/>
  <c r="AB968" i="2"/>
  <c r="AB1866" i="2"/>
  <c r="AB2513" i="2"/>
  <c r="AB3170" i="2"/>
  <c r="AB3373" i="2"/>
  <c r="AB1233" i="2"/>
  <c r="AB2151" i="2"/>
  <c r="AB3723" i="2"/>
  <c r="AB4591" i="2"/>
  <c r="AB4994" i="2"/>
  <c r="AB470" i="2"/>
  <c r="AB4739" i="2"/>
  <c r="AB1244" i="2"/>
  <c r="AB928" i="2"/>
  <c r="AB2557" i="2"/>
  <c r="AB1387" i="2"/>
  <c r="AB2540" i="2"/>
  <c r="AB695" i="2"/>
  <c r="AB1830" i="2"/>
  <c r="AB4113" i="2"/>
  <c r="AB441" i="2"/>
  <c r="AB4799" i="2"/>
  <c r="AB3581" i="2"/>
  <c r="AB1166" i="2"/>
  <c r="AB3008" i="2"/>
  <c r="AB3252" i="2"/>
  <c r="AB1507" i="2"/>
  <c r="AB2128" i="2"/>
  <c r="AB521" i="2"/>
  <c r="AB2824" i="2"/>
  <c r="AB854" i="2"/>
  <c r="AB3468" i="2"/>
  <c r="AB2427" i="2"/>
  <c r="AB4665" i="2"/>
  <c r="AB1054" i="2"/>
  <c r="AB3534" i="2"/>
  <c r="AB2543" i="2"/>
  <c r="AB3823" i="2"/>
  <c r="AB4369" i="2"/>
  <c r="AB1349" i="2"/>
  <c r="AB1890" i="2"/>
  <c r="AB2499" i="2"/>
  <c r="AB2756" i="2"/>
  <c r="AB1785" i="2"/>
  <c r="AB1566" i="2"/>
  <c r="AB2276" i="2"/>
  <c r="AB1348" i="2"/>
  <c r="AB1394" i="2"/>
  <c r="AB4940" i="2"/>
  <c r="AB4763" i="2"/>
  <c r="AB4518" i="2"/>
  <c r="AB2344" i="2"/>
  <c r="AB4400" i="2"/>
  <c r="AB4248" i="2"/>
  <c r="AB2209" i="2"/>
  <c r="AB473" i="2"/>
  <c r="AB2945" i="2"/>
  <c r="AB2890" i="2"/>
  <c r="AB4508" i="2"/>
  <c r="AB4874" i="2"/>
  <c r="AB2146" i="2"/>
  <c r="AB4574" i="2"/>
  <c r="AB4084" i="2"/>
  <c r="AB3761" i="2"/>
  <c r="AB4386" i="2"/>
  <c r="AB909" i="2"/>
  <c r="AB2788" i="2"/>
  <c r="AB3681" i="2"/>
  <c r="AB3990" i="2"/>
  <c r="AB1757" i="2"/>
  <c r="AB3355" i="2"/>
  <c r="AB2202" i="2"/>
  <c r="AB2641" i="2"/>
  <c r="AB3123" i="2"/>
  <c r="AB324" i="2"/>
  <c r="AB3902" i="2"/>
  <c r="AB2443" i="2"/>
  <c r="AB3689" i="2"/>
  <c r="AB2153" i="2"/>
  <c r="AB1637" i="2"/>
  <c r="AB1243" i="2"/>
  <c r="AB3967" i="2"/>
  <c r="AB1182" i="2"/>
  <c r="AB3504" i="2"/>
  <c r="AB4780" i="2"/>
  <c r="AB2475" i="2"/>
  <c r="AB3881" i="2"/>
  <c r="AB3704" i="2"/>
  <c r="AB3836" i="2"/>
  <c r="AB1555" i="2"/>
  <c r="AB193" i="2"/>
  <c r="AB1116" i="2"/>
  <c r="AB1625" i="2"/>
  <c r="AB3822" i="2"/>
  <c r="AB1390" i="2"/>
  <c r="AB3366" i="2"/>
  <c r="AB2916" i="2"/>
  <c r="AB1137" i="2"/>
  <c r="AB1158" i="2"/>
  <c r="AB4098" i="2"/>
  <c r="AB676" i="2"/>
  <c r="AB3361" i="2"/>
  <c r="AB1818" i="2"/>
  <c r="AB2615" i="2"/>
  <c r="AB4263" i="2"/>
  <c r="AB2346" i="2"/>
  <c r="AB4260" i="2"/>
  <c r="AB3270" i="2"/>
  <c r="AB1351" i="2"/>
  <c r="AB4583" i="2"/>
  <c r="AB2335" i="2"/>
  <c r="AB1060" i="2"/>
  <c r="AB1650" i="2"/>
  <c r="AB1272" i="2"/>
  <c r="AB4107" i="2"/>
  <c r="AB3345" i="2"/>
  <c r="AB336" i="2"/>
  <c r="AB1152" i="2"/>
  <c r="AB4415" i="2"/>
  <c r="AB4985" i="2"/>
  <c r="AB3376" i="2"/>
  <c r="AB2767" i="2"/>
  <c r="AB1458" i="2"/>
  <c r="AB3517" i="2"/>
  <c r="AB3936" i="2"/>
  <c r="AB713" i="2"/>
  <c r="AB2668" i="2"/>
  <c r="AB448" i="2"/>
  <c r="AB4953" i="2"/>
  <c r="AB4681" i="2"/>
  <c r="AB653" i="2"/>
  <c r="AB4221" i="2"/>
  <c r="AB607" i="2"/>
  <c r="AB4262" i="2"/>
  <c r="AB694" i="2"/>
  <c r="AB322" i="2"/>
  <c r="AB4581" i="2"/>
  <c r="AB1386" i="2"/>
  <c r="AB1581" i="2"/>
  <c r="AB2827" i="2"/>
  <c r="AB1260" i="2"/>
  <c r="AB2982" i="2"/>
  <c r="AB858" i="2"/>
  <c r="AB3346" i="2"/>
  <c r="AB274" i="2"/>
  <c r="AB2969" i="2"/>
  <c r="AB1267" i="2"/>
  <c r="AB257" i="2"/>
  <c r="AB4756" i="2"/>
  <c r="AB2370" i="2"/>
  <c r="AB4013" i="2"/>
  <c r="AB2728" i="2"/>
  <c r="AB4549" i="2"/>
  <c r="AB3257" i="2"/>
  <c r="AB3770" i="2"/>
  <c r="AB1681" i="2"/>
  <c r="AB730" i="2"/>
  <c r="AB114" i="2"/>
  <c r="AB3831" i="2"/>
  <c r="AB661" i="2"/>
  <c r="AB4258" i="2"/>
  <c r="AB52" i="2"/>
  <c r="AB1613" i="2"/>
  <c r="AB1922" i="2"/>
  <c r="AB1145" i="2"/>
  <c r="AB3502" i="2"/>
  <c r="AB1340" i="2"/>
  <c r="AB1362" i="2"/>
  <c r="AB762" i="2"/>
  <c r="AB2805" i="2"/>
  <c r="AB26" i="2"/>
  <c r="AB1942" i="2"/>
  <c r="AB2357" i="2"/>
  <c r="AB2103" i="2"/>
  <c r="AB4897" i="2"/>
  <c r="AB2164" i="2"/>
  <c r="AB4413" i="2"/>
  <c r="AB2638" i="2"/>
  <c r="AB835" i="2"/>
  <c r="AB2658" i="2"/>
  <c r="AB2021" i="2"/>
  <c r="AB973" i="2"/>
  <c r="AB4871" i="2"/>
  <c r="AB2088" i="2"/>
  <c r="AB4692" i="2"/>
  <c r="AB2891" i="2"/>
  <c r="AB3561" i="2"/>
  <c r="AB2582" i="2"/>
  <c r="AB3156" i="2"/>
  <c r="AB3879" i="2"/>
  <c r="AB3000" i="2"/>
  <c r="AB161" i="2"/>
  <c r="AB4096" i="2"/>
  <c r="AB2957" i="2"/>
  <c r="AB4715" i="2"/>
  <c r="AB3809" i="2"/>
  <c r="AB2503" i="2"/>
  <c r="AB717" i="2"/>
  <c r="AB1506" i="2"/>
  <c r="AB3225" i="2"/>
  <c r="AB1247" i="2"/>
  <c r="AB3100" i="2"/>
  <c r="AB3133" i="2"/>
  <c r="AB1281" i="2"/>
  <c r="AB145" i="2"/>
  <c r="AB3880" i="2"/>
  <c r="AB2565" i="2"/>
  <c r="AB1007" i="2"/>
  <c r="AB1026" i="2"/>
  <c r="AB2688" i="2"/>
  <c r="AB886" i="2"/>
  <c r="AB4406" i="2"/>
  <c r="AB631" i="2"/>
  <c r="AB2611" i="2"/>
  <c r="AB3616" i="2"/>
  <c r="AB4347" i="2"/>
  <c r="AB200" i="2"/>
  <c r="AB1326" i="2"/>
  <c r="AB4976" i="2"/>
  <c r="AB185" i="2"/>
  <c r="AB4178" i="2"/>
  <c r="AB2476" i="2"/>
  <c r="AB2500" i="2"/>
  <c r="AB31" i="2"/>
  <c r="AB3610" i="2"/>
  <c r="AB3691" i="2"/>
  <c r="AB86" i="2"/>
  <c r="AB4172" i="2"/>
  <c r="AB4652" i="2"/>
  <c r="AB3472" i="2"/>
  <c r="AB2810" i="2"/>
  <c r="AB3518" i="2"/>
  <c r="AB801" i="2"/>
  <c r="AB4472" i="2"/>
  <c r="AB4457" i="2"/>
  <c r="AB413" i="2"/>
  <c r="AB2469" i="2"/>
  <c r="AB578" i="2"/>
  <c r="AB3383" i="2"/>
  <c r="AB3656" i="2"/>
  <c r="AB2429" i="2"/>
  <c r="AB2952" i="2"/>
  <c r="AB1298" i="2"/>
  <c r="AB4505" i="2"/>
  <c r="AB1013" i="2"/>
  <c r="AB3402" i="2"/>
  <c r="AB3707" i="2"/>
  <c r="AB2943" i="2"/>
  <c r="AB1041" i="2"/>
  <c r="AB2873" i="2"/>
  <c r="AB939" i="2"/>
  <c r="AB284" i="2"/>
  <c r="AB904" i="2"/>
  <c r="AB1009" i="2"/>
  <c r="AB1210" i="2"/>
  <c r="AB2229" i="2"/>
  <c r="AB504" i="2"/>
  <c r="AB4802" i="2"/>
  <c r="AB3028" i="2"/>
  <c r="AB1693" i="2"/>
  <c r="AB792" i="2"/>
  <c r="AB2991" i="2"/>
  <c r="AB3458" i="2"/>
  <c r="AB1948" i="2"/>
  <c r="AB4181" i="2"/>
  <c r="AB4481" i="2"/>
  <c r="AB276" i="2"/>
  <c r="AB396" i="2"/>
  <c r="AB2458" i="2"/>
  <c r="AB3628" i="2"/>
  <c r="AB3372" i="2"/>
  <c r="AB1216" i="2"/>
  <c r="AB1688" i="2"/>
  <c r="AB2761" i="2"/>
  <c r="AB552" i="2"/>
  <c r="AB1577" i="2"/>
  <c r="AB3259" i="2"/>
  <c r="AB3264" i="2"/>
  <c r="AB1274" i="2"/>
  <c r="AB4557" i="2"/>
  <c r="AB43" i="2"/>
  <c r="AB989" i="2"/>
  <c r="AB2779" i="2"/>
  <c r="AB4116" i="2"/>
  <c r="AB636" i="2"/>
  <c r="AB1489" i="2"/>
  <c r="AB3234" i="2"/>
  <c r="AB779" i="2"/>
  <c r="AB2203" i="2"/>
  <c r="AB1514" i="2"/>
  <c r="AB3509" i="2"/>
  <c r="AB3797" i="2"/>
  <c r="AB2796" i="2"/>
  <c r="AB752" i="2"/>
  <c r="AB2325" i="2"/>
  <c r="AB2846" i="2"/>
  <c r="AB3396" i="2"/>
  <c r="AB2104" i="2"/>
  <c r="AB303" i="2"/>
  <c r="AB2085" i="2"/>
  <c r="AB4422" i="2"/>
  <c r="AB3340" i="2"/>
  <c r="AB4845" i="2"/>
  <c r="AB4957" i="2"/>
  <c r="AB1919" i="2"/>
  <c r="AB4469" i="2"/>
  <c r="AB4793" i="2"/>
  <c r="AB596" i="2"/>
  <c r="AB3048" i="2"/>
  <c r="AB1528" i="2"/>
  <c r="AB132" i="2"/>
  <c r="AB2936" i="2"/>
  <c r="AB3500" i="2"/>
  <c r="AB4064" i="2"/>
  <c r="AB1299" i="2"/>
  <c r="AB934" i="2"/>
  <c r="AB3847" i="2"/>
  <c r="AB3738" i="2"/>
  <c r="AB601" i="2"/>
  <c r="AB4468" i="2"/>
  <c r="AB2434" i="2"/>
  <c r="AB4523" i="2"/>
  <c r="AB1429" i="2"/>
  <c r="AB2536" i="2"/>
  <c r="AB736" i="2"/>
  <c r="AB673" i="2"/>
  <c r="AB4654" i="2"/>
  <c r="AB4010" i="2"/>
  <c r="AB561" i="2"/>
  <c r="AB1207" i="2"/>
  <c r="AB2538" i="2"/>
  <c r="AB4831" i="2"/>
  <c r="AB2232" i="2"/>
  <c r="AB1404" i="2"/>
  <c r="AB1080" i="2"/>
  <c r="AB1284" i="2"/>
  <c r="AB3796" i="2"/>
  <c r="AB3551" i="2"/>
  <c r="AB85" i="2"/>
  <c r="AB3530" i="2"/>
  <c r="AB3519" i="2"/>
  <c r="AB260" i="2"/>
  <c r="AB1541" i="2"/>
  <c r="AB466" i="2"/>
  <c r="AB4801" i="2"/>
  <c r="AB2288" i="2"/>
  <c r="AB4990" i="2"/>
  <c r="AB2256" i="2"/>
  <c r="AB1658" i="2"/>
  <c r="AB2115" i="2"/>
  <c r="AB3418" i="2"/>
  <c r="AB2886" i="2"/>
  <c r="AB4832" i="2"/>
  <c r="AB654" i="2"/>
  <c r="AB3767" i="2"/>
  <c r="AB1645" i="2"/>
  <c r="AB4154" i="2"/>
  <c r="AB105" i="2"/>
  <c r="AB2067" i="2"/>
  <c r="AB2157" i="2"/>
  <c r="AB3542" i="2"/>
  <c r="AB1205" i="2"/>
  <c r="AB418" i="2"/>
  <c r="AB3041" i="2"/>
  <c r="AB868" i="2"/>
  <c r="AB2489" i="2"/>
  <c r="AB2877" i="2"/>
  <c r="AB3649" i="2"/>
  <c r="AB412" i="2"/>
  <c r="AB2575" i="2"/>
  <c r="AB279" i="2"/>
  <c r="AB4322" i="2"/>
  <c r="AB59" i="2"/>
  <c r="AB1811" i="2"/>
  <c r="AB4634" i="2"/>
  <c r="AB1336" i="2"/>
  <c r="AB2868" i="2"/>
  <c r="AB2162" i="2"/>
  <c r="AB3426" i="2"/>
  <c r="AB830" i="2"/>
  <c r="AB4061" i="2"/>
  <c r="AB2338" i="2"/>
  <c r="AB4103" i="2"/>
  <c r="AB1331" i="2"/>
  <c r="AB1414" i="2"/>
  <c r="AB4389" i="2"/>
  <c r="AB2225" i="2"/>
  <c r="AB3296" i="2"/>
  <c r="AB3481" i="2"/>
  <c r="AB1498" i="2"/>
  <c r="AB4546" i="2"/>
  <c r="AB2831" i="2"/>
  <c r="AB1268" i="2"/>
  <c r="AB3050" i="2"/>
  <c r="AB900" i="2"/>
  <c r="AB1313" i="2"/>
  <c r="AB2303" i="2"/>
  <c r="AB2589" i="2"/>
  <c r="AB3612" i="2"/>
  <c r="AB4576" i="2"/>
  <c r="AB818" i="2"/>
  <c r="AB198" i="2"/>
  <c r="AB3982" i="2"/>
  <c r="AB3514" i="2"/>
  <c r="AB1867" i="2"/>
  <c r="AB2734" i="2"/>
  <c r="AB485" i="2"/>
  <c r="AB1380" i="2"/>
  <c r="AB4628" i="2"/>
  <c r="AB3268" i="2"/>
  <c r="AB3819" i="2"/>
  <c r="AB4267" i="2"/>
  <c r="AB1769" i="2"/>
  <c r="AB4958" i="2"/>
  <c r="AB3301" i="2"/>
  <c r="AB2649" i="2"/>
  <c r="AB4717" i="2"/>
  <c r="AB2684" i="2"/>
  <c r="AB2501" i="2"/>
  <c r="AB1472" i="2"/>
  <c r="AB2069" i="2"/>
  <c r="AB4809" i="2"/>
  <c r="AB902" i="2"/>
  <c r="AB4675" i="2"/>
  <c r="AB3194" i="2"/>
  <c r="AB455" i="2"/>
  <c r="AB3866" i="2"/>
  <c r="AB1568" i="2"/>
  <c r="AB2430" i="2"/>
  <c r="AB970" i="2"/>
  <c r="AB1196" i="2"/>
  <c r="AB4271" i="2"/>
  <c r="AB893" i="2"/>
  <c r="AB4349" i="2"/>
  <c r="AB1030" i="2"/>
  <c r="AB4567" i="2"/>
  <c r="AB4308" i="2"/>
  <c r="AB2758" i="2"/>
  <c r="AB1759" i="2"/>
  <c r="AB4619" i="2"/>
  <c r="AB4716" i="2"/>
  <c r="AB2474" i="2"/>
  <c r="AB3032" i="2"/>
  <c r="AB1946" i="2"/>
  <c r="AB2644" i="2"/>
  <c r="AB411" i="2"/>
  <c r="AB3249" i="2"/>
  <c r="AB3299" i="2"/>
  <c r="AB1764" i="2"/>
  <c r="AB2391" i="2"/>
  <c r="AB3035" i="2"/>
  <c r="AB4300" i="2"/>
  <c r="AB1682" i="2"/>
  <c r="AB1569" i="2"/>
  <c r="AB4034" i="2"/>
  <c r="AB2525" i="2"/>
  <c r="AB4954" i="2"/>
  <c r="AB2018" i="2"/>
  <c r="AB3470" i="2"/>
  <c r="AB597" i="2"/>
  <c r="AB24" i="2"/>
  <c r="AB2380" i="2"/>
  <c r="AB4255" i="2"/>
  <c r="AB2724" i="2"/>
  <c r="AB4972" i="2"/>
  <c r="AB1778" i="2"/>
  <c r="AB2850" i="2"/>
  <c r="AB3640" i="2"/>
  <c r="AB2086" i="2"/>
  <c r="AB1032" i="2"/>
  <c r="AB2586" i="2"/>
  <c r="AB1843" i="2"/>
  <c r="AB1551" i="2"/>
  <c r="AB2683" i="2"/>
  <c r="AB256" i="2"/>
  <c r="AB700" i="2"/>
  <c r="AB1323" i="2"/>
  <c r="AB1129" i="2"/>
  <c r="AB914" i="2"/>
  <c r="AB280" i="2"/>
  <c r="AB2494" i="2"/>
  <c r="AB4207" i="2"/>
  <c r="AB4747" i="2"/>
  <c r="AB4122" i="2"/>
  <c r="AB273" i="2"/>
  <c r="AB433" i="2"/>
  <c r="AB1105" i="2"/>
  <c r="AB356" i="2"/>
  <c r="AB2587" i="2"/>
  <c r="AB2381" i="2"/>
  <c r="AB3918" i="2"/>
  <c r="AB1892" i="2"/>
  <c r="AB4032" i="2"/>
  <c r="AB4917" i="2"/>
  <c r="AB4056" i="2"/>
  <c r="AB1198" i="2"/>
  <c r="AB4606" i="2"/>
  <c r="AB2780" i="2"/>
  <c r="AB2502" i="2"/>
  <c r="AB1320" i="2"/>
  <c r="AB749" i="2"/>
  <c r="AB4045" i="2"/>
  <c r="AB2732" i="2"/>
  <c r="AB2063" i="2"/>
  <c r="AB1680" i="2"/>
  <c r="AB2462" i="2"/>
  <c r="AB1471" i="2"/>
  <c r="AB144" i="2"/>
  <c r="AB4343" i="2"/>
  <c r="AB3338" i="2"/>
  <c r="AB415" i="2"/>
  <c r="AB2817" i="2"/>
  <c r="AB4806" i="2"/>
  <c r="AB1448" i="2"/>
  <c r="AB2939" i="2"/>
  <c r="AB2083" i="2"/>
  <c r="AB4566" i="2"/>
  <c r="AB4922" i="2"/>
  <c r="AB2095" i="2"/>
  <c r="AB4018" i="2"/>
  <c r="AB894" i="2"/>
  <c r="AB3973" i="2"/>
  <c r="AB1518" i="2"/>
  <c r="AB4432" i="2"/>
  <c r="AB1911" i="2"/>
  <c r="AB2082" i="2"/>
  <c r="AB4938" i="2"/>
  <c r="AB1891" i="2"/>
  <c r="AB4734" i="2"/>
  <c r="AB4931" i="2"/>
  <c r="AB471" i="2"/>
  <c r="AB4825" i="2"/>
  <c r="AB3543" i="2"/>
  <c r="AB4667" i="2"/>
  <c r="AB849" i="2"/>
  <c r="AB2484" i="2"/>
  <c r="AB3306" i="2"/>
  <c r="AB1403" i="2"/>
  <c r="AB1633" i="2"/>
  <c r="AB4712" i="2"/>
  <c r="AB136" i="2"/>
  <c r="AB3670" i="2"/>
  <c r="AB117" i="2"/>
  <c r="AB3528" i="2"/>
  <c r="AB658" i="2"/>
  <c r="AB2897" i="2"/>
  <c r="AB3475" i="2"/>
  <c r="AB2306" i="2"/>
  <c r="AB4575" i="2"/>
  <c r="AB3085" i="2"/>
  <c r="AB2197" i="2"/>
  <c r="AB3485" i="2"/>
  <c r="AB3897" i="2"/>
  <c r="AB1113" i="2"/>
  <c r="AB4214" i="2"/>
  <c r="AB3851" i="2"/>
  <c r="AB3858" i="2"/>
  <c r="AB1997" i="2"/>
  <c r="AB4950" i="2"/>
  <c r="AB2808" i="2"/>
  <c r="AB941" i="2"/>
  <c r="AB4854" i="2"/>
  <c r="AB1549" i="2"/>
  <c r="AB3852" i="2"/>
  <c r="AB446" i="2"/>
  <c r="AB4510" i="2"/>
  <c r="AB2437" i="2"/>
  <c r="AB461" i="2"/>
  <c r="AB3624" i="2"/>
  <c r="AB3445" i="2"/>
  <c r="AB112" i="2"/>
  <c r="AB1228" i="2"/>
  <c r="AB3768" i="2"/>
  <c r="AB259" i="2"/>
  <c r="AB1853" i="2"/>
  <c r="AB1047" i="2"/>
  <c r="AB2384" i="2"/>
  <c r="AB4731" i="2"/>
  <c r="AB2268" i="2"/>
  <c r="AB3109" i="2"/>
  <c r="AB4190" i="2"/>
  <c r="AB1168" i="2"/>
  <c r="AB4758" i="2"/>
  <c r="AB2699" i="2"/>
  <c r="AB3793" i="2"/>
  <c r="AB566" i="2"/>
  <c r="AB4893" i="2"/>
  <c r="AB4677" i="2"/>
  <c r="AB3700" i="2"/>
  <c r="AB1666" i="2"/>
  <c r="AB4892" i="2"/>
  <c r="AB4163" i="2"/>
  <c r="AB2528" i="2"/>
  <c r="AB2102" i="2"/>
  <c r="AB2415" i="2"/>
  <c r="AB1401" i="2"/>
  <c r="AB4115" i="2"/>
  <c r="AB2275" i="2"/>
  <c r="AB4916" i="2"/>
  <c r="AB3806" i="2"/>
  <c r="AB3895" i="2"/>
  <c r="AB2719" i="2"/>
  <c r="AB2418" i="2"/>
  <c r="AB1854" i="2"/>
  <c r="AB2531" i="2"/>
  <c r="AB1561" i="2"/>
  <c r="AB797" i="2"/>
  <c r="AB4048" i="2"/>
  <c r="AB4156" i="2"/>
  <c r="AB2004" i="2"/>
  <c r="AB2785" i="2"/>
  <c r="AB3513" i="2"/>
  <c r="AB40" i="2"/>
  <c r="AB4305" i="2"/>
  <c r="AB3745" i="2"/>
  <c r="AB614" i="2"/>
  <c r="AB3578" i="2"/>
  <c r="AB2457" i="2"/>
  <c r="AB122" i="2"/>
  <c r="AB3960" i="2"/>
  <c r="AB3370" i="2"/>
  <c r="AB3433" i="2"/>
  <c r="AB4079" i="2"/>
  <c r="AB4568" i="2"/>
  <c r="AB888" i="2"/>
  <c r="AB3015" i="2"/>
  <c r="AB3682" i="2"/>
  <c r="AB4015" i="2"/>
  <c r="AB139" i="2"/>
  <c r="AB4265" i="2"/>
  <c r="AB49" i="2"/>
  <c r="AB1101" i="2"/>
  <c r="AB2311" i="2"/>
  <c r="AB3034" i="2"/>
  <c r="AB4992" i="2"/>
  <c r="AB3014" i="2"/>
  <c r="AB2782" i="2"/>
  <c r="AB1408" i="2"/>
  <c r="AB2637" i="2"/>
  <c r="AB204" i="2"/>
  <c r="AB1673" i="2"/>
  <c r="AB2112" i="2"/>
  <c r="AB4702" i="2"/>
  <c r="AB3304" i="2"/>
  <c r="AB1991" i="2"/>
  <c r="AB365" i="2"/>
  <c r="AB843" i="2"/>
  <c r="AB786" i="2"/>
  <c r="AB251" i="2"/>
  <c r="AB1061" i="2"/>
  <c r="AB1735" i="2"/>
  <c r="AB1468" i="2"/>
  <c r="AB1531" i="2"/>
  <c r="AB516" i="2"/>
  <c r="AB4910" i="2"/>
  <c r="AB2058" i="2"/>
  <c r="AB4085" i="2"/>
  <c r="AB701" i="2"/>
  <c r="AB3784" i="2"/>
  <c r="AB562" i="2"/>
  <c r="AB1683" i="2"/>
  <c r="AB2062" i="2"/>
  <c r="AB4146" i="2"/>
  <c r="AB2278" i="2"/>
  <c r="AB507" i="2"/>
  <c r="AB3515" i="2"/>
  <c r="AB1213" i="2"/>
  <c r="AB4252" i="2"/>
  <c r="AB1409" i="2"/>
  <c r="AB4926" i="2"/>
  <c r="AB3633" i="2"/>
  <c r="AB1806" i="2"/>
  <c r="AB555" i="2"/>
  <c r="AB2521" i="2"/>
  <c r="AB2652" i="2"/>
  <c r="AB310" i="2"/>
  <c r="AB3824" i="2"/>
  <c r="AB3894" i="2"/>
  <c r="AB3329" i="2"/>
  <c r="AB543" i="2"/>
  <c r="AB3488" i="2"/>
  <c r="AB4161" i="2"/>
  <c r="AB4742" i="2"/>
  <c r="AB935" i="2"/>
  <c r="AB4134" i="2"/>
  <c r="AB174" i="2"/>
  <c r="AB210" i="2"/>
  <c r="AB2823" i="2"/>
  <c r="AB3986" i="2"/>
  <c r="AB2034" i="2"/>
  <c r="AB1538" i="2"/>
  <c r="AB1714" i="2"/>
  <c r="AB1256" i="2"/>
  <c r="AB2228" i="2"/>
  <c r="AB3437" i="2"/>
  <c r="AB1121" i="2"/>
  <c r="AB147" i="2"/>
  <c r="AB3318" i="2"/>
  <c r="AB746" i="2"/>
  <c r="AB1421" i="2"/>
  <c r="AB3604" i="2"/>
  <c r="AB4196" i="2"/>
  <c r="AB3539" i="2"/>
  <c r="AB2191" i="2"/>
  <c r="AB3830" i="2"/>
  <c r="AB3717" i="2"/>
  <c r="AB519" i="2"/>
  <c r="AB4229" i="2"/>
  <c r="AB3331" i="2"/>
  <c r="AB2535" i="2"/>
  <c r="AB2804" i="2"/>
  <c r="AB4033" i="2"/>
  <c r="AB4670" i="2"/>
  <c r="AB4705" i="2"/>
  <c r="AB376" i="2"/>
  <c r="AB3571" i="2"/>
  <c r="AB4237" i="2"/>
  <c r="AB12" i="2"/>
  <c r="AB3977" i="2"/>
  <c r="AB772" i="2"/>
  <c r="AB2799" i="2"/>
  <c r="AB4093" i="2"/>
  <c r="AB863" i="2"/>
  <c r="AB2222" i="2"/>
  <c r="AB2550" i="2"/>
  <c r="AB2150" i="2"/>
  <c r="AB2755" i="2"/>
  <c r="AB530" i="2"/>
  <c r="AB1058" i="2"/>
  <c r="AB876" i="2"/>
  <c r="AB3110" i="2"/>
  <c r="AB5001" i="2"/>
  <c r="AB341" i="2"/>
  <c r="AB4672" i="2"/>
  <c r="AB1467" i="2"/>
  <c r="AB599" i="2"/>
  <c r="AB224" i="2"/>
  <c r="AB3171" i="2"/>
  <c r="AB776" i="2"/>
  <c r="AB2752" i="2"/>
  <c r="AB1976" i="2"/>
  <c r="AB3005" i="2"/>
  <c r="AB3204" i="2"/>
  <c r="AB317" i="2"/>
  <c r="AB509" i="2"/>
  <c r="AB3798" i="2"/>
  <c r="AB1425" i="2"/>
  <c r="AB3869" i="2"/>
  <c r="AB825" i="2"/>
  <c r="AB3730" i="2"/>
  <c r="AB781" i="2"/>
  <c r="AB1396" i="2"/>
  <c r="AB4853" i="2"/>
  <c r="AB4541" i="2"/>
  <c r="AB4987" i="2"/>
  <c r="AB493" i="2"/>
  <c r="AB2244" i="2"/>
  <c r="AB3360" i="2"/>
  <c r="AB1024" i="2"/>
  <c r="AB2036" i="2"/>
  <c r="AB4287" i="2"/>
  <c r="AB2866" i="2"/>
  <c r="AB4266" i="2"/>
  <c r="AB3544" i="2"/>
  <c r="AB1826" i="2"/>
  <c r="AB354" i="2"/>
  <c r="AB1292" i="2"/>
  <c r="AB4664" i="2"/>
  <c r="AB877" i="2"/>
  <c r="AB2545" i="2"/>
  <c r="AB3566" i="2"/>
  <c r="AB1669" i="2"/>
  <c r="AB4173" i="2"/>
  <c r="AB2290" i="2"/>
  <c r="AB901" i="2"/>
  <c r="AB1138" i="2"/>
  <c r="AB1127" i="2"/>
  <c r="AB3885" i="2"/>
  <c r="AB546" i="2"/>
  <c r="AB2188" i="2"/>
  <c r="AB4067" i="2"/>
  <c r="AB4065" i="2"/>
  <c r="AB4094" i="2"/>
  <c r="AB4967" i="2"/>
  <c r="AB1622" i="2"/>
  <c r="AB2356" i="2"/>
  <c r="AB4714" i="2"/>
  <c r="AB3215" i="2"/>
  <c r="AB3626" i="2"/>
  <c r="AB1500" i="2"/>
  <c r="AB3887" i="2"/>
  <c r="AB364" i="2"/>
  <c r="AB1300" i="2"/>
  <c r="AB3755" i="2"/>
  <c r="AB2941" i="2"/>
  <c r="AB3074" i="2"/>
  <c r="AB623" i="2"/>
  <c r="AB3499" i="2"/>
  <c r="AB3632" i="2"/>
  <c r="AB2033" i="2"/>
  <c r="AB2507" i="2"/>
  <c r="AB308" i="2"/>
  <c r="AB150" i="2"/>
  <c r="AB2932" i="2"/>
  <c r="AB3174" i="2"/>
  <c r="AB447" i="2"/>
  <c r="AB142" i="2"/>
  <c r="AB1453" i="2"/>
  <c r="AB368" i="2"/>
  <c r="AB4746" i="2"/>
  <c r="AB3923" i="2"/>
  <c r="AB2464" i="2"/>
  <c r="AB583" i="2"/>
  <c r="AB1083" i="2"/>
  <c r="AB4833" i="2"/>
  <c r="AB232" i="2"/>
  <c r="AB1609" i="2"/>
  <c r="AB216" i="2"/>
  <c r="AB300" i="2"/>
  <c r="AB3326" i="2"/>
  <c r="AB3189" i="2"/>
  <c r="AB3122" i="2"/>
  <c r="AB4571" i="2"/>
  <c r="AB556" i="2"/>
  <c r="AB2631" i="2"/>
  <c r="AB3164" i="2"/>
  <c r="AB1649" i="2"/>
  <c r="AB123" i="2"/>
  <c r="AB463" i="2"/>
  <c r="AB2373" i="2"/>
  <c r="AB4600" i="2"/>
  <c r="AB1149" i="2"/>
  <c r="AB11" i="2"/>
  <c r="AB1035" i="2"/>
  <c r="AB2321" i="2"/>
  <c r="AB3343" i="2"/>
  <c r="AB1596" i="2"/>
  <c r="AB1221" i="2"/>
  <c r="AB875" i="2"/>
  <c r="AB3364" i="2"/>
  <c r="AB1848" i="2"/>
  <c r="AB1963" i="2"/>
  <c r="AB4016" i="2"/>
  <c r="AB480" i="2"/>
  <c r="AB367" i="2"/>
  <c r="AB4721" i="2"/>
  <c r="AB1852" i="2"/>
  <c r="AB3358" i="2"/>
  <c r="AB3210" i="2"/>
  <c r="AB3803" i="2"/>
  <c r="AB2960" i="2"/>
  <c r="AB873" i="2"/>
  <c r="AB1293" i="2"/>
  <c r="AB2417" i="2"/>
  <c r="AB230" i="2"/>
  <c r="AB3834" i="2"/>
  <c r="AB1459" i="2"/>
  <c r="AB1474" i="2"/>
  <c r="AB2165" i="2"/>
  <c r="AB3663" i="2"/>
  <c r="AB3570" i="2"/>
  <c r="AB4120" i="2"/>
  <c r="AB3208" i="2"/>
  <c r="AB2579" i="2"/>
  <c r="AB1048" i="2"/>
  <c r="AB1147" i="2"/>
  <c r="AB2353" i="2"/>
  <c r="AB4436" i="2"/>
  <c r="AB4052" i="2"/>
  <c r="AB3840" i="2"/>
  <c r="AB1188" i="2"/>
  <c r="AB3594" i="2"/>
  <c r="AB4835" i="2"/>
  <c r="AB2676" i="2"/>
  <c r="AB727" i="2"/>
  <c r="AB777" i="2"/>
  <c r="AB2441" i="2"/>
  <c r="AB4345" i="2"/>
  <c r="AB3801" i="2"/>
  <c r="AB2989" i="2"/>
  <c r="AB751" i="2"/>
  <c r="AB3065" i="2"/>
  <c r="AB3721" i="2"/>
  <c r="AB1530" i="2"/>
  <c r="AB95" i="2"/>
  <c r="AB4456" i="2"/>
  <c r="AB2226" i="2"/>
  <c r="AB518" i="2"/>
  <c r="AB1369" i="2"/>
  <c r="AB938" i="2"/>
  <c r="AB3850" i="2"/>
  <c r="AB3709" i="2"/>
  <c r="AB2156" i="2"/>
  <c r="AB3452" i="2"/>
  <c r="AB1055" i="2"/>
  <c r="AB1630" i="2"/>
  <c r="AB4480" i="2"/>
  <c r="AB113" i="2"/>
  <c r="AB1153" i="2"/>
  <c r="AB4357" i="2"/>
  <c r="AB1259" i="2"/>
  <c r="AB262" i="2"/>
  <c r="AB3559" i="2"/>
  <c r="AB1979" i="2"/>
  <c r="AB4475" i="2"/>
  <c r="AB3378" i="2"/>
  <c r="AB3195" i="2"/>
  <c r="AB4066" i="2"/>
  <c r="AB2904" i="2"/>
  <c r="AB985" i="2"/>
  <c r="AB629" i="2"/>
  <c r="AB536" i="2"/>
  <c r="AB686" i="2"/>
  <c r="AB4446" i="2"/>
  <c r="AB489" i="2"/>
  <c r="AB4736" i="2"/>
  <c r="AB589" i="2"/>
  <c r="AB2581" i="2"/>
  <c r="AB218" i="2"/>
  <c r="AB841" i="2"/>
  <c r="AB4559" i="2"/>
  <c r="AB605" i="2"/>
  <c r="AB3861" i="2"/>
  <c r="AB2283" i="2"/>
  <c r="AB98" i="2"/>
  <c r="AB1928" i="2"/>
  <c r="AB1289" i="2"/>
  <c r="AB4687" i="2"/>
  <c r="AB758" i="2"/>
  <c r="AB585" i="2"/>
  <c r="AB2234" i="2"/>
  <c r="AB1756" i="2"/>
  <c r="AB1616" i="2"/>
  <c r="AB2678" i="2"/>
  <c r="AB3716" i="2"/>
  <c r="AB2376" i="2"/>
  <c r="AB1949" i="2"/>
  <c r="AB1539" i="2"/>
  <c r="AB4503" i="2"/>
  <c r="AB1980" i="2"/>
  <c r="AB1374" i="2"/>
  <c r="AB1012" i="2"/>
  <c r="AB1316" i="2"/>
  <c r="AB4642" i="2"/>
  <c r="AB4707" i="2"/>
  <c r="AB3334" i="2"/>
  <c r="AB3736" i="2"/>
  <c r="AB864" i="2"/>
  <c r="AB4231" i="2"/>
  <c r="AB3006" i="2"/>
  <c r="AB3828" i="2"/>
  <c r="AB812" i="2"/>
  <c r="AB4980" i="2"/>
  <c r="AB34" i="2"/>
  <c r="AB240" i="2"/>
  <c r="AB906" i="2"/>
  <c r="AB3619" i="2"/>
  <c r="AB2927" i="2"/>
  <c r="AB339" i="2"/>
  <c r="AB3937" i="2"/>
  <c r="AB2459" i="2"/>
  <c r="AB416" i="2"/>
  <c r="AB1029" i="2"/>
  <c r="AB3590" i="2"/>
  <c r="AB4464" i="2"/>
  <c r="AB2924" i="2"/>
  <c r="AB4725" i="2"/>
  <c r="AB3312" i="2"/>
  <c r="AB625" i="2"/>
  <c r="AB798" i="2"/>
  <c r="AB3414" i="2"/>
  <c r="AB2205" i="2"/>
  <c r="AB4383" i="2"/>
  <c r="AB3975" i="2"/>
  <c r="AB3572" i="2"/>
  <c r="AB2623" i="2"/>
  <c r="AB2254" i="2"/>
  <c r="AB972" i="2"/>
  <c r="AB2620" i="2"/>
  <c r="AB3093" i="2"/>
  <c r="AB434" i="2"/>
  <c r="AB4004" i="2"/>
  <c r="AB4728" i="2"/>
  <c r="AB2553" i="2"/>
  <c r="AB4923" i="2"/>
  <c r="AB2198" i="2"/>
  <c r="AB3549" i="2"/>
  <c r="AB4580" i="2"/>
  <c r="AB3672" i="2"/>
  <c r="AB1992" i="2"/>
  <c r="AB2273" i="2"/>
  <c r="AB1749" i="2"/>
  <c r="AB495" i="2"/>
  <c r="AB4027" i="2"/>
  <c r="AB1713" i="2"/>
  <c r="AB3832" i="2"/>
  <c r="AB2574" i="2"/>
  <c r="AB1579" i="2"/>
  <c r="AB4865" i="2"/>
  <c r="AB3238" i="2"/>
  <c r="AB4486" i="2"/>
  <c r="AB4545" i="2"/>
  <c r="AB3088" i="2"/>
  <c r="AB4309" i="2"/>
  <c r="AB3227" i="2"/>
  <c r="AB357" i="2"/>
  <c r="AB803" i="2"/>
  <c r="AB372" i="2"/>
  <c r="AB3013" i="2"/>
  <c r="AB363" i="2"/>
  <c r="AB3787" i="2"/>
  <c r="AB4423" i="2"/>
  <c r="AB2451" i="2"/>
  <c r="AB2438" i="2"/>
  <c r="AB980" i="2"/>
  <c r="AB3907" i="2"/>
  <c r="AB4858" i="2"/>
  <c r="AB3262" i="2"/>
  <c r="AB3291" i="2"/>
  <c r="AB3357" i="2"/>
  <c r="AB4102" i="2"/>
  <c r="AB3049" i="2"/>
  <c r="AB54" i="2"/>
  <c r="AB4516" i="2"/>
  <c r="AB627" i="2"/>
  <c r="AB538" i="2"/>
  <c r="AB4445" i="2"/>
  <c r="AB2730" i="2"/>
  <c r="AB2420" i="2"/>
  <c r="AB2259" i="2"/>
  <c r="AB2598" i="2"/>
  <c r="AB1461" i="2"/>
  <c r="AB1191" i="2"/>
  <c r="AB3162" i="2"/>
  <c r="AB1969" i="2"/>
  <c r="AB1987" i="2"/>
  <c r="AB761" i="2"/>
  <c r="AB399" i="2"/>
  <c r="AB3107" i="2"/>
  <c r="AB4640" i="2"/>
  <c r="AB1355" i="2"/>
  <c r="AB4765" i="2"/>
  <c r="AB4777" i="2"/>
  <c r="AB1488" i="2"/>
  <c r="AB1550" i="2"/>
  <c r="AB2560" i="2"/>
  <c r="AB4827" i="2"/>
  <c r="AB2619" i="2"/>
  <c r="AB3420" i="2"/>
  <c r="AB2616" i="2"/>
  <c r="AB1849" i="2"/>
  <c r="AB4764" i="2"/>
  <c r="AB3193" i="2"/>
  <c r="AB2698" i="2"/>
  <c r="AB4674" i="2"/>
  <c r="AB1371" i="2"/>
  <c r="AB4198" i="2"/>
  <c r="AB462" i="2"/>
  <c r="AB896" i="2"/>
  <c r="AB1950" i="2"/>
  <c r="AB2727" i="2"/>
  <c r="AB3404" i="2"/>
  <c r="AB3933" i="2"/>
  <c r="AB544" i="2"/>
  <c r="AB3462" i="2"/>
  <c r="AB2591" i="2"/>
  <c r="AB4236" i="2"/>
  <c r="AB405" i="2"/>
  <c r="AB1270" i="2"/>
  <c r="AB2421" i="2"/>
  <c r="AB1836" i="2"/>
  <c r="AB2196" i="2"/>
  <c r="AB2490" i="2"/>
  <c r="AB947" i="2"/>
  <c r="AB3846" i="2"/>
  <c r="AB3550" i="2"/>
  <c r="AB2694" i="2"/>
  <c r="AB2962" i="2"/>
  <c r="AB1505" i="2"/>
  <c r="AB2682" i="2"/>
  <c r="AB4975" i="2"/>
  <c r="AB1527" i="2"/>
  <c r="AB3328" i="2"/>
  <c r="AB4660" i="2"/>
  <c r="AB3200" i="2"/>
  <c r="AB4743" i="2"/>
  <c r="AB484" i="2"/>
  <c r="AB1224" i="2"/>
  <c r="AB14" i="2"/>
  <c r="AB1333" i="2"/>
  <c r="AB3388" i="2"/>
  <c r="AB1475" i="2"/>
  <c r="AB4073" i="2"/>
  <c r="AB4633" i="2"/>
  <c r="AB1354" i="2"/>
  <c r="AB3677" i="2"/>
  <c r="AB2185" i="2"/>
  <c r="AB1119" i="2"/>
  <c r="AB2126" i="2"/>
  <c r="AB1217" i="2"/>
  <c r="AB4001" i="2"/>
  <c r="AB4126" i="2"/>
  <c r="AB1783" i="2"/>
  <c r="AB4744" i="2"/>
  <c r="AB1912" i="2"/>
  <c r="AB1915" i="2"/>
  <c r="AB1978" i="2"/>
  <c r="AB186" i="2"/>
  <c r="AB435" i="2"/>
  <c r="AB3996" i="2"/>
  <c r="AB4387" i="2"/>
  <c r="AB1855" i="2"/>
  <c r="AB2925" i="2"/>
  <c r="AB2938" i="2"/>
  <c r="AB1431" i="2"/>
  <c r="AB3242" i="2"/>
  <c r="AB1444" i="2"/>
  <c r="AB4145" i="2"/>
  <c r="AB2054" i="2"/>
  <c r="AB2995" i="2"/>
  <c r="AB859" i="2"/>
  <c r="AB3862" i="2"/>
  <c r="AB263" i="2"/>
  <c r="AB10" i="2"/>
  <c r="AB3924" i="2"/>
  <c r="AB4697" i="2"/>
  <c r="AB68" i="2"/>
  <c r="AB2144" i="2"/>
  <c r="AB3520" i="2"/>
  <c r="AB3582" i="2"/>
  <c r="AB2379" i="2"/>
  <c r="AB4841" i="2"/>
  <c r="AB3011" i="2"/>
  <c r="AB342" i="2"/>
  <c r="AB126" i="2"/>
  <c r="AB4194" i="2"/>
  <c r="AB1952" i="2"/>
  <c r="AB1139" i="2"/>
  <c r="AB459" i="2"/>
  <c r="AB454" i="2"/>
  <c r="AB99" i="2"/>
  <c r="AB2947" i="2"/>
  <c r="AB3315" i="2"/>
  <c r="AB2972" i="2"/>
  <c r="AB2985" i="2"/>
  <c r="AB258" i="2"/>
  <c r="AB3335" i="2"/>
  <c r="AB4325" i="2"/>
  <c r="AB2635" i="2"/>
  <c r="AB3152" i="2"/>
  <c r="AB1291" i="2"/>
  <c r="AB3927" i="2"/>
  <c r="AB2249" i="2"/>
  <c r="AB1557" i="2"/>
  <c r="AB2413" i="2"/>
  <c r="AB2510" i="2"/>
  <c r="AB1542" i="2"/>
  <c r="AB3930" i="2"/>
  <c r="AB2337" i="2"/>
  <c r="AB882" i="2"/>
  <c r="AB4487" i="2"/>
  <c r="AB1123" i="2"/>
  <c r="AB3476" i="2"/>
  <c r="AB1960" i="2"/>
  <c r="AB1931" i="2"/>
  <c r="AB3531" i="2"/>
  <c r="AB1571" i="2"/>
  <c r="AB2855" i="2"/>
  <c r="AB4239" i="2"/>
  <c r="AB2793" i="2"/>
  <c r="AB2466" i="2"/>
  <c r="AB4030" i="2"/>
  <c r="AB2215" i="2"/>
  <c r="AB4588" i="2"/>
  <c r="AB3508" i="2"/>
  <c r="AB1436" i="2"/>
  <c r="AB1933" i="2"/>
  <c r="AB987" i="2"/>
  <c r="AB3613" i="2"/>
  <c r="AB753" i="2"/>
  <c r="AB1376" i="2"/>
  <c r="AB4235" i="2"/>
  <c r="AB266" i="2"/>
  <c r="AB483" i="2"/>
  <c r="AB4816" i="2"/>
  <c r="AB4431" i="2"/>
  <c r="AB291" i="2"/>
  <c r="AB3282" i="2"/>
  <c r="AB1056" i="2"/>
  <c r="AB33" i="2"/>
  <c r="AB4850" i="2"/>
  <c r="AB3228" i="2"/>
  <c r="AB2028" i="2"/>
  <c r="AB3999" i="2"/>
  <c r="AB2372" i="2"/>
  <c r="AB4473" i="2"/>
  <c r="AB2148" i="2"/>
  <c r="AB2312" i="2"/>
  <c r="AB982" i="2"/>
  <c r="AB2382" i="2"/>
  <c r="AB1816" i="2"/>
  <c r="AB3978" i="2"/>
  <c r="AB2671" i="2"/>
  <c r="AB4333" i="2"/>
  <c r="AB3916" i="2"/>
  <c r="AB4360" i="2"/>
  <c r="AB3605" i="2"/>
  <c r="AB3860" i="2"/>
  <c r="AB315" i="2"/>
  <c r="AB3818" i="2"/>
  <c r="AB3229" i="2"/>
  <c r="AB1590" i="2"/>
  <c r="AB225" i="2"/>
  <c r="AB1720" i="2"/>
  <c r="AB3781" i="2"/>
  <c r="AB1871" i="2"/>
  <c r="AB2625" i="2"/>
  <c r="AB1246" i="2"/>
  <c r="AB3865" i="2"/>
  <c r="AB1312" i="2"/>
  <c r="AB3415" i="2"/>
  <c r="AB952" i="2"/>
  <c r="AB1657" i="2"/>
  <c r="AB2746" i="2"/>
  <c r="AB3080" i="2"/>
  <c r="AB744" i="2"/>
  <c r="AB3330" i="2"/>
  <c r="AB1416" i="2"/>
  <c r="AB3712" i="2"/>
  <c r="AB4063" i="2"/>
  <c r="AB2340" i="2"/>
  <c r="AB2657" i="2"/>
  <c r="AB3275" i="2"/>
  <c r="AB4881" i="2"/>
  <c r="AB4130" i="2"/>
  <c r="AB1314" i="2"/>
  <c r="AB1910" i="2"/>
  <c r="AB4969" i="2"/>
  <c r="AB926" i="2"/>
  <c r="AB785" i="2"/>
  <c r="AB4663" i="2"/>
  <c r="AB927" i="2"/>
  <c r="AB3347" i="2"/>
  <c r="AB1754" i="2"/>
  <c r="AB4610" i="2"/>
  <c r="AB369" i="2"/>
  <c r="AB2917" i="2"/>
  <c r="AB4593" i="2"/>
  <c r="AB3580" i="2"/>
  <c r="AB3735" i="2"/>
  <c r="AB4691" i="2"/>
  <c r="AB3754" i="2"/>
  <c r="AB2929" i="2"/>
  <c r="AB1163" i="2"/>
  <c r="AB4450" i="2"/>
  <c r="AB338" i="2"/>
  <c r="AB1345" i="2"/>
  <c r="AB850" i="2"/>
  <c r="AB2403" i="2"/>
  <c r="AB3149" i="2"/>
  <c r="AB3510" i="2"/>
  <c r="AB110" i="2"/>
  <c r="AB2444" i="2"/>
  <c r="AB2187" i="2"/>
  <c r="AB2365" i="2"/>
  <c r="AB816" i="2"/>
  <c r="AB137" i="2"/>
  <c r="AB2030" i="2"/>
  <c r="AB1395" i="2"/>
  <c r="AB1339" i="2"/>
  <c r="AB2617" i="2"/>
  <c r="AB4978" i="2"/>
  <c r="AB1328" i="2"/>
  <c r="AB3030" i="2"/>
  <c r="AB4144" i="2"/>
  <c r="AB180" i="2"/>
  <c r="AB1132" i="2"/>
  <c r="AB2911" i="2"/>
  <c r="AB312" i="2"/>
  <c r="AB3568" i="2"/>
  <c r="AB188" i="2"/>
  <c r="AB4723" i="2"/>
  <c r="AB350" i="2"/>
  <c r="AB41" i="2"/>
  <c r="AB3609" i="2"/>
  <c r="AB674" i="2"/>
  <c r="AB4452" i="2"/>
  <c r="AB1842" i="2"/>
  <c r="AB125" i="2"/>
  <c r="AB2212" i="2"/>
  <c r="AB4882" i="2"/>
  <c r="AB644" i="2"/>
  <c r="AB234" i="2"/>
  <c r="AB3424" i="2"/>
  <c r="AB3393" i="2"/>
  <c r="AB1397" i="2"/>
  <c r="AB4396" i="2"/>
  <c r="AB4303" i="2"/>
  <c r="AB2452" i="2"/>
  <c r="AB42" i="2"/>
  <c r="AB2068" i="2"/>
  <c r="AB3540" i="2"/>
  <c r="AB2854" i="2"/>
  <c r="AB1923" i="2"/>
  <c r="AB2849" i="2"/>
  <c r="AB4276" i="2"/>
  <c r="AB523" i="2"/>
  <c r="AB2893" i="2"/>
  <c r="AB2704" i="2"/>
  <c r="AB460" i="2"/>
  <c r="AB610" i="2"/>
  <c r="AB4434" i="2"/>
  <c r="AB2736" i="2"/>
  <c r="AB3685" i="2"/>
  <c r="AB4403" i="2"/>
  <c r="AB1073" i="2"/>
  <c r="AB403" i="2"/>
  <c r="AB2339" i="2"/>
  <c r="AB1379" i="2"/>
  <c r="AB426" i="2"/>
  <c r="AB383" i="2"/>
  <c r="AB3497" i="2"/>
  <c r="AB4022" i="2"/>
  <c r="AB1271" i="2"/>
  <c r="AB1599" i="2"/>
  <c r="AB4932" i="2"/>
  <c r="AB451" i="2"/>
  <c r="AB2369" i="2"/>
  <c r="AB3984" i="2"/>
  <c r="AB3560" i="2"/>
  <c r="AB2091" i="2"/>
  <c r="AB3012" i="2"/>
  <c r="AB1004" i="2"/>
  <c r="AB2999" i="2"/>
  <c r="AB1154" i="2"/>
  <c r="AB1532" i="2"/>
  <c r="AB4708" i="2"/>
  <c r="AB1604" i="2"/>
  <c r="AB1364" i="2"/>
  <c r="AB3031" i="2"/>
  <c r="AB759" i="2"/>
  <c r="AB2967" i="2"/>
  <c r="AB1424" i="2"/>
  <c r="AB2345" i="2"/>
  <c r="AB1521" i="2"/>
  <c r="AB2386" i="2"/>
  <c r="AB3007" i="2"/>
  <c r="AB1093" i="2"/>
  <c r="AB3246" i="2"/>
  <c r="AB229" i="2"/>
  <c r="AB1940" i="2"/>
  <c r="AB245" i="2"/>
  <c r="AB2154" i="2"/>
  <c r="AB1393" i="2"/>
  <c r="AB2378" i="2"/>
  <c r="AB1626" i="2"/>
  <c r="AB943" i="2"/>
  <c r="AB3341" i="2"/>
  <c r="AB140" i="2"/>
  <c r="AB2825" i="2"/>
  <c r="AB3569" i="2"/>
  <c r="AB2453" i="2"/>
  <c r="AB3175" i="2"/>
  <c r="AB4264" i="2"/>
  <c r="AB3045" i="2"/>
  <c r="AB1118" i="2"/>
  <c r="AB559" i="2"/>
  <c r="AB3369" i="2"/>
  <c r="AB1201" i="2"/>
  <c r="AB2898" i="2"/>
  <c r="AB1195" i="2"/>
  <c r="AB2038" i="2"/>
  <c r="AB3276" i="2"/>
  <c r="AB3132" i="2"/>
  <c r="AB3025" i="2"/>
  <c r="AB1357" i="2"/>
  <c r="AB3493" i="2"/>
  <c r="AB1763" i="2"/>
  <c r="AB4362" i="2"/>
  <c r="AB3226" i="2"/>
  <c r="AB3154" i="2"/>
  <c r="AB4025" i="2"/>
  <c r="AB3398" i="2"/>
  <c r="AB2606" i="2"/>
  <c r="AB616" i="2"/>
  <c r="AB4388" i="2"/>
  <c r="AB4655" i="2"/>
  <c r="AB4444" i="2"/>
  <c r="AB287" i="2"/>
  <c r="AB3591" i="2"/>
  <c r="AB337" i="2"/>
  <c r="AB286" i="2"/>
  <c r="AB268" i="2"/>
  <c r="AB1427" i="2"/>
  <c r="AB4974" i="2"/>
  <c r="AB1926" i="2"/>
  <c r="AB4695" i="2"/>
  <c r="AB3417" i="2"/>
  <c r="AB2716" i="2"/>
  <c r="AB1070" i="2"/>
  <c r="AB848" i="2"/>
  <c r="AB4536" i="2"/>
  <c r="AB4669" i="2"/>
  <c r="AB1858" i="2"/>
  <c r="AB2643" i="2"/>
  <c r="AB750" i="2"/>
  <c r="AB1261" i="2"/>
  <c r="AB1173" i="2"/>
  <c r="AB3799" i="2"/>
  <c r="AB2221" i="2"/>
  <c r="AB3635" i="2"/>
  <c r="AB3564" i="2"/>
  <c r="AB2700" i="2"/>
  <c r="AB643" i="2"/>
  <c r="AB2277" i="2"/>
  <c r="AB1092" i="2"/>
  <c r="AB2838" i="2"/>
  <c r="AB4127" i="2"/>
  <c r="AB4203" i="2"/>
  <c r="AB4497" i="2"/>
  <c r="AB4844" i="2"/>
  <c r="AB756" i="2"/>
  <c r="AB4352" i="2"/>
  <c r="AB1187" i="2"/>
  <c r="AB1634" i="2"/>
  <c r="AB2218" i="2"/>
  <c r="AB4075" i="2"/>
  <c r="AB319" i="2"/>
  <c r="AB2261" i="2"/>
  <c r="AB1685" i="2"/>
  <c r="AB612" i="2"/>
  <c r="AB2600" i="2"/>
  <c r="AB3492" i="2"/>
  <c r="AB3131" i="2"/>
  <c r="AB3084" i="2"/>
  <c r="AB649" i="2"/>
  <c r="AB680" i="2"/>
  <c r="AB4961" i="2"/>
  <c r="AB590" i="2"/>
  <c r="AB4460" i="2"/>
  <c r="AB1174" i="2"/>
  <c r="AB4088" i="2"/>
  <c r="AB281" i="2"/>
  <c r="AB4467" i="2"/>
  <c r="AB4863" i="2"/>
  <c r="AB3929" i="2"/>
  <c r="AB226" i="2"/>
  <c r="AB4531" i="2"/>
  <c r="AB4365" i="2"/>
  <c r="AB4603" i="2"/>
  <c r="AB445" i="2"/>
  <c r="AB831" i="2"/>
  <c r="AB1686" i="2"/>
  <c r="AB3387" i="2"/>
  <c r="AB1049" i="2"/>
  <c r="AB844" i="2"/>
  <c r="AB2622" i="2"/>
  <c r="AB998" i="2"/>
  <c r="AB3441" i="2"/>
  <c r="AB4983" i="2"/>
  <c r="AB1668" i="2"/>
  <c r="AB1128" i="2"/>
  <c r="AB3728" i="2"/>
  <c r="AB3112" i="2"/>
  <c r="AB1708" i="2"/>
  <c r="AB3997" i="2"/>
  <c r="AB131" i="2"/>
  <c r="AB93" i="2"/>
  <c r="AB3498" i="2"/>
  <c r="AB883" i="2"/>
  <c r="AB44" i="2"/>
  <c r="AB725" i="2"/>
  <c r="AB3753" i="2"/>
  <c r="AB2158" i="2"/>
  <c r="AB3173" i="2"/>
  <c r="AB192" i="2"/>
  <c r="AB3040" i="2"/>
  <c r="AB89" i="2"/>
  <c r="AB4543" i="2"/>
  <c r="AB4851" i="2"/>
  <c r="AB4572" i="2"/>
  <c r="AB2862" i="2"/>
  <c r="AB4737" i="2"/>
  <c r="AB1170" i="2"/>
  <c r="AB1845" i="2"/>
  <c r="AB333" i="2"/>
  <c r="AB352" i="2"/>
  <c r="AB907" i="2"/>
  <c r="AB2627" i="2"/>
  <c r="AB3160" i="2"/>
  <c r="AB2074" i="2"/>
  <c r="AB3914" i="2"/>
  <c r="AB1772" i="2"/>
  <c r="AB852" i="2"/>
  <c r="AB929" i="2"/>
  <c r="AB1194" i="2"/>
  <c r="AB2366" i="2"/>
  <c r="AB984" i="2"/>
  <c r="AB4933" i="2"/>
  <c r="AB2456" i="2"/>
  <c r="AB2017" i="2"/>
  <c r="AB1309" i="2"/>
  <c r="AB3320" i="2"/>
  <c r="AB1642" i="2"/>
  <c r="AB1761" i="2"/>
  <c r="AB4340" i="2"/>
  <c r="AB688" i="2"/>
  <c r="AB2029" i="2"/>
  <c r="AB1450" i="2"/>
  <c r="AB2888" i="2"/>
  <c r="AB1480" i="2"/>
  <c r="AB1022" i="2"/>
  <c r="AB3349" i="2"/>
  <c r="AB2640" i="2"/>
  <c r="AB3899" i="2"/>
  <c r="AB4036" i="2"/>
  <c r="AB3740" i="2"/>
  <c r="AB3627" i="2"/>
  <c r="AB3043" i="2"/>
  <c r="AB2041" i="2"/>
  <c r="AB996" i="2"/>
  <c r="AB1925" i="2"/>
  <c r="AB1875" i="2"/>
  <c r="AB2491" i="2"/>
  <c r="AB722" i="2"/>
  <c r="AB1900" i="2"/>
  <c r="AB1162" i="2"/>
  <c r="AB4729" i="2"/>
  <c r="AB478" i="2"/>
  <c r="AB1485" i="2"/>
  <c r="AB2605" i="2"/>
  <c r="AB2020" i="2"/>
  <c r="AB950" i="2"/>
  <c r="AB3587" i="2"/>
  <c r="AB4855" i="2"/>
  <c r="AB3155" i="2"/>
  <c r="AB1192" i="2"/>
  <c r="AB4399" i="2"/>
  <c r="AB1190" i="2"/>
  <c r="AB4548" i="2"/>
  <c r="AB2757" i="2"/>
  <c r="AB2138" i="2"/>
  <c r="AB343" i="2"/>
  <c r="AB233" i="2"/>
  <c r="AB1840" i="2"/>
  <c r="AB2508" i="2"/>
  <c r="AB881" i="2"/>
  <c r="AB3826" i="2"/>
  <c r="AB3599" i="2"/>
  <c r="AB2480" i="2"/>
  <c r="AB4790" i="2"/>
  <c r="AB1306" i="2"/>
  <c r="AB1999" i="2"/>
  <c r="AB4256" i="2"/>
  <c r="AB3527" i="2"/>
  <c r="AB4794" i="2"/>
  <c r="AB3690" i="2"/>
  <c r="AB2603" i="2"/>
  <c r="AB3653" i="2"/>
  <c r="AB1828" i="2"/>
  <c r="AB3137" i="2"/>
  <c r="AB390" i="2"/>
  <c r="AB3181" i="2"/>
  <c r="AB3089" i="2"/>
  <c r="AB467" i="2"/>
  <c r="AB1419" i="2"/>
  <c r="AB2604" i="2"/>
  <c r="AB791" i="2"/>
  <c r="AB2009" i="2"/>
  <c r="AB2986" i="2"/>
  <c r="AB4217" i="2"/>
  <c r="AB3620" i="2"/>
  <c r="AB4462" i="2"/>
  <c r="AB1382" i="2"/>
  <c r="AB2797" i="2"/>
  <c r="AB4250" i="2"/>
  <c r="AB1510" i="2"/>
  <c r="AB663" i="2"/>
  <c r="AB2769" i="2"/>
  <c r="AB2514" i="2"/>
  <c r="AB3019" i="2"/>
  <c r="AB1675" i="2"/>
  <c r="AB4206" i="2"/>
  <c r="AB4762" i="2"/>
  <c r="AB3762" i="2"/>
  <c r="AB1136" i="2"/>
  <c r="AB4240" i="2"/>
  <c r="AB116" i="2"/>
  <c r="AB531" i="2"/>
  <c r="AB3622" i="2"/>
  <c r="AB4920" i="2"/>
  <c r="AB4042" i="2"/>
  <c r="AB1957" i="2"/>
  <c r="AB3829" i="2"/>
  <c r="AB4070" i="2"/>
  <c r="AB2621" i="2"/>
  <c r="AB1575" i="2"/>
  <c r="AB705" i="2"/>
  <c r="AB1851" i="2"/>
  <c r="AB146" i="2"/>
  <c r="AB1033" i="2"/>
  <c r="AB2252" i="2"/>
  <c r="AB1789" i="2"/>
  <c r="AB2983" i="2"/>
  <c r="AB209" i="2"/>
  <c r="AB3791" i="2"/>
  <c r="AB794" i="2"/>
  <c r="AB4807" i="2"/>
  <c r="AB1605" i="2"/>
  <c r="AB4284" i="2"/>
  <c r="AB168" i="2"/>
  <c r="AB4384" i="2"/>
  <c r="AB4741" i="2"/>
  <c r="AB4906" i="2"/>
  <c r="AB656" i="2"/>
  <c r="AB325" i="2"/>
  <c r="AB4323" i="2"/>
  <c r="AB715" i="2"/>
  <c r="AB1495" i="2"/>
  <c r="AB1684" i="2"/>
  <c r="AB92" i="2"/>
  <c r="AB469" i="2"/>
  <c r="AB4254" i="2"/>
  <c r="AB4709" i="2"/>
  <c r="AB3121" i="2"/>
  <c r="AB4186" i="2"/>
  <c r="AB3932" i="2"/>
  <c r="AB4866" i="2"/>
  <c r="AB3901" i="2"/>
  <c r="AB1822" i="2"/>
  <c r="AB2567" i="2"/>
  <c r="AB3597" i="2"/>
  <c r="AB1494" i="2"/>
  <c r="AB3679" i="2"/>
  <c r="AB4887" i="2"/>
  <c r="AB3151" i="2"/>
  <c r="AB50" i="2"/>
  <c r="AB820" i="2"/>
  <c r="AB1288" i="2"/>
  <c r="AB4223" i="2"/>
  <c r="AB1898" i="2"/>
  <c r="AB1361" i="2"/>
  <c r="AB2265" i="2"/>
  <c r="AB3667" i="2"/>
  <c r="AB3177" i="2"/>
  <c r="AB1784" i="2"/>
  <c r="AB3487" i="2"/>
  <c r="AB4148" i="2"/>
  <c r="AB1943" i="2"/>
  <c r="AB2946" i="2"/>
  <c r="AB4578" i="2"/>
  <c r="AB2168" i="2"/>
  <c r="AB3694" i="2"/>
  <c r="AB884" i="2"/>
  <c r="AB4160" i="2"/>
  <c r="AB2885" i="2"/>
  <c r="AB422" i="2"/>
  <c r="AB1503" i="2"/>
  <c r="AB2012" i="2"/>
  <c r="AB1803" i="2"/>
  <c r="AB1986" i="2"/>
  <c r="AB4577" i="2"/>
  <c r="AB1237" i="2"/>
  <c r="AB1653" i="2"/>
  <c r="AB4632" i="2"/>
  <c r="AB288" i="2"/>
  <c r="AB3302" i="2"/>
  <c r="AB1027" i="2"/>
  <c r="AB1447" i="2"/>
  <c r="AB4219" i="2"/>
  <c r="AB2186" i="2"/>
  <c r="AB1747" i="2"/>
  <c r="AB4784" i="2"/>
  <c r="AB1584" i="2"/>
  <c r="AB2706" i="2"/>
  <c r="AB1075" i="2"/>
  <c r="AB4683" i="2"/>
  <c r="AB3271" i="2"/>
  <c r="AB771" i="2"/>
  <c r="AB4261" i="2"/>
  <c r="AB2870" i="2"/>
  <c r="AB3758" i="2"/>
  <c r="AB4215" i="2"/>
  <c r="AB1122" i="2"/>
  <c r="AB3202" i="2"/>
  <c r="AB3310" i="2"/>
  <c r="AB2738" i="2"/>
  <c r="AB2470" i="2"/>
  <c r="AB520" i="2"/>
  <c r="AB4391" i="2"/>
  <c r="AB4621" i="2"/>
  <c r="AB3018" i="2"/>
  <c r="AB2816" i="2"/>
  <c r="AB3212" i="2"/>
  <c r="AB61" i="2"/>
  <c r="AB3911" i="2"/>
  <c r="AB1037" i="2"/>
  <c r="T3191" i="2"/>
  <c r="T2401" i="2"/>
  <c r="T2607" i="2"/>
  <c r="T3641" i="2"/>
  <c r="T2775" i="2"/>
  <c r="T4295" i="2"/>
  <c r="T4187" i="2"/>
  <c r="T4880" i="2"/>
  <c r="T3953" i="2"/>
  <c r="T1938" i="2"/>
  <c r="T1748" i="2"/>
  <c r="T417" i="2"/>
  <c r="T4037" i="2"/>
  <c r="T1677" i="2"/>
  <c r="T1433" i="2"/>
  <c r="T690" i="2"/>
  <c r="T2084" i="2"/>
  <c r="T1895" i="2"/>
  <c r="T3703" i="2"/>
  <c r="T4153" i="2"/>
  <c r="T606" i="2"/>
  <c r="T3070" i="2"/>
  <c r="T3078" i="2"/>
  <c r="T135" i="2"/>
  <c r="T3179" i="2"/>
  <c r="T672" i="2"/>
  <c r="T311" i="2"/>
  <c r="T4838" i="2"/>
  <c r="T1707" i="2"/>
  <c r="T2330" i="2"/>
  <c r="T1782" i="2"/>
  <c r="T4534" i="2"/>
  <c r="T4294" i="2"/>
  <c r="T1760" i="2"/>
  <c r="T156" i="2"/>
  <c r="T1375" i="2"/>
  <c r="T4320" i="2"/>
  <c r="T2099" i="2"/>
  <c r="T2851" i="2"/>
  <c r="T2093" i="2"/>
  <c r="T1057" i="2"/>
  <c r="T4724" i="2"/>
  <c r="T3367" i="2"/>
  <c r="T491" i="2"/>
  <c r="T3480" i="2"/>
  <c r="T3746" i="2"/>
  <c r="T2677" i="2"/>
  <c r="T1578" i="2"/>
  <c r="T1148" i="2"/>
  <c r="T1081" i="2"/>
  <c r="T4996" i="2"/>
  <c r="T1366" i="2"/>
  <c r="T2328" i="2"/>
  <c r="T4213" i="2"/>
  <c r="T4522" i="2"/>
  <c r="T3970" i="2"/>
  <c r="T4616" i="2"/>
  <c r="T1872" i="2"/>
  <c r="T3176" i="2"/>
  <c r="T3867" i="2"/>
  <c r="T1036" i="2"/>
  <c r="T2432" i="2"/>
  <c r="T1161" i="2"/>
  <c r="T711" i="2"/>
  <c r="T2966" i="2"/>
  <c r="T1157" i="2"/>
  <c r="T1493" i="2"/>
  <c r="T3353" i="2"/>
  <c r="T265" i="2"/>
  <c r="T2177" i="2"/>
  <c r="T4418" i="2"/>
  <c r="T3293" i="2"/>
  <c r="T1694" i="2"/>
  <c r="T4701" i="2"/>
  <c r="T3054" i="2"/>
  <c r="T3783" i="2"/>
  <c r="T1251" i="2"/>
  <c r="T166" i="2"/>
  <c r="T6" i="2"/>
  <c r="T2656" i="2"/>
  <c r="T208" i="2"/>
  <c r="T2183" i="2"/>
  <c r="T963" i="2"/>
  <c r="T2130" i="2"/>
  <c r="T351" i="2"/>
  <c r="T2990" i="2"/>
  <c r="T1824" i="2"/>
  <c r="T91" i="2"/>
  <c r="T981" i="2"/>
  <c r="T1665" i="2"/>
  <c r="T1053" i="2"/>
  <c r="T370" i="2"/>
  <c r="T930" i="2"/>
  <c r="T3558" i="2"/>
  <c r="T2383" i="2"/>
  <c r="T1603" i="2"/>
  <c r="T1509" i="2"/>
  <c r="T3607" i="2"/>
  <c r="T1321" i="2"/>
  <c r="T740" i="2"/>
  <c r="T64" i="2"/>
  <c r="T1202" i="2"/>
  <c r="T4792" i="2"/>
  <c r="T4012" i="2"/>
  <c r="T3146" i="2"/>
  <c r="T4417" i="2"/>
  <c r="T1560" i="2"/>
  <c r="T3411" i="2"/>
  <c r="T548" i="2"/>
  <c r="T2884" i="2"/>
  <c r="T3705" i="2"/>
  <c r="T3567" i="2"/>
  <c r="T296" i="2"/>
  <c r="T2143" i="2"/>
  <c r="T4730" i="2"/>
  <c r="T2181" i="2"/>
  <c r="T4767" i="2"/>
  <c r="T1825" i="2"/>
  <c r="T4484" i="2"/>
  <c r="T3946" i="2"/>
  <c r="T4232" i="2"/>
  <c r="T3925" i="2"/>
  <c r="T3307" i="2"/>
  <c r="T1904" i="2"/>
  <c r="T220" i="2"/>
  <c r="T2903" i="2"/>
  <c r="T4182" i="2"/>
  <c r="T723" i="2"/>
  <c r="T3945" i="2"/>
  <c r="T75" i="2"/>
  <c r="T2899" i="2"/>
  <c r="T3576" i="2"/>
  <c r="T133" i="2"/>
  <c r="T1456" i="2"/>
  <c r="T1954" i="2"/>
  <c r="T3190" i="2"/>
  <c r="T2120" i="2"/>
  <c r="T1151" i="2"/>
  <c r="T586" i="2"/>
  <c r="T1838" i="2"/>
  <c r="T4624" i="2"/>
  <c r="T2363" i="2"/>
  <c r="T3233" i="2"/>
  <c r="T1074" i="2"/>
  <c r="T920" i="2"/>
  <c r="T951" i="2"/>
  <c r="T1019" i="2"/>
  <c r="T4002" i="2"/>
  <c r="T4527" i="2"/>
  <c r="T3066" i="2"/>
  <c r="T2412" i="2"/>
  <c r="T1705" i="2"/>
  <c r="T732" i="2"/>
  <c r="T4492" i="2"/>
  <c r="T4645" i="2"/>
  <c r="T1218" i="2"/>
  <c r="T4128" i="2"/>
  <c r="T2659" i="2"/>
  <c r="T277" i="2"/>
  <c r="T4142" i="2"/>
  <c r="T2763" i="2"/>
  <c r="T373" i="2"/>
  <c r="T3706" i="2"/>
  <c r="T3377" i="2"/>
  <c r="T1643" i="2"/>
  <c r="T3284" i="2"/>
  <c r="T545" i="2"/>
  <c r="T3148" i="2"/>
  <c r="T669" i="2"/>
  <c r="T1104" i="2"/>
  <c r="T4494" i="2"/>
  <c r="T4751" i="2"/>
  <c r="T2048" i="2"/>
  <c r="T4596" i="2"/>
  <c r="T3165" i="2"/>
  <c r="T2633" i="2"/>
  <c r="T4582" i="2"/>
  <c r="T687" i="2"/>
  <c r="T1556" i="2"/>
  <c r="T1016" i="2"/>
  <c r="T2286" i="2"/>
  <c r="T1479" i="2"/>
  <c r="T2173" i="2"/>
  <c r="T573" i="2"/>
  <c r="T4512" i="2"/>
  <c r="T2876" i="2"/>
  <c r="T1745" i="2"/>
  <c r="T409" i="2"/>
  <c r="T4193" i="2"/>
  <c r="T890" i="2"/>
  <c r="T283" i="2"/>
  <c r="T2442" i="2"/>
  <c r="T3804" i="2"/>
  <c r="T4808" i="2"/>
  <c r="T1078" i="2"/>
  <c r="T3375" i="2"/>
  <c r="T2512" i="2"/>
  <c r="T1511" i="2"/>
  <c r="T1305" i="2"/>
  <c r="T236" i="2"/>
  <c r="T2717" i="2"/>
  <c r="T1553" i="2"/>
  <c r="T2792" i="2"/>
  <c r="T3406" i="2"/>
  <c r="T4447" i="2"/>
  <c r="T1606" i="2"/>
  <c r="T4367" i="2"/>
  <c r="T1115" i="2"/>
  <c r="T2152" i="2"/>
  <c r="T1219" i="2"/>
  <c r="T1679" i="2"/>
  <c r="T3428" i="2"/>
  <c r="T1478" i="2"/>
  <c r="T991" i="2"/>
  <c r="T932" i="2"/>
  <c r="T56" i="2"/>
  <c r="T1719" i="2"/>
  <c r="T74" i="2"/>
  <c r="T2411" i="2"/>
  <c r="T3983" i="2"/>
  <c r="T4336" i="2"/>
  <c r="T4008" i="2"/>
  <c r="T4408" i="2"/>
  <c r="T2" i="2"/>
  <c r="T4533" i="2"/>
  <c r="T2592" i="2"/>
  <c r="T2863" i="2"/>
  <c r="T4945" i="2"/>
  <c r="T32" i="2"/>
  <c r="T2396" i="2"/>
  <c r="T2529" i="2"/>
  <c r="T1698" i="2"/>
  <c r="T4100" i="2"/>
  <c r="T1880" i="2"/>
  <c r="T2483" i="2"/>
  <c r="T4151" i="2"/>
  <c r="T1504" i="2"/>
  <c r="T1907" i="2"/>
  <c r="T4439" i="2"/>
  <c r="T2274" i="2"/>
  <c r="T2901" i="2"/>
  <c r="T4614" i="2"/>
  <c r="T4971" i="2"/>
  <c r="T3003" i="2"/>
  <c r="T1813" i="2"/>
  <c r="T539" i="2"/>
  <c r="T2060" i="2"/>
  <c r="T4528" i="2"/>
  <c r="T4429" i="2"/>
  <c r="T3027" i="2"/>
  <c r="T2572" i="2"/>
  <c r="T1067" i="2"/>
  <c r="T525" i="2"/>
  <c r="T2987" i="2"/>
  <c r="T2313" i="2"/>
  <c r="T1417" i="2"/>
  <c r="T2298" i="2"/>
  <c r="T2672" i="2"/>
  <c r="T1439" i="2"/>
  <c r="T4515" i="2"/>
  <c r="T4474" i="2"/>
  <c r="T2001" i="2"/>
  <c r="T4718" i="2"/>
  <c r="T452" i="2"/>
  <c r="T716" i="2"/>
  <c r="T4907" i="2"/>
  <c r="T3269" i="2"/>
  <c r="T774" i="2"/>
  <c r="T1460" i="2"/>
  <c r="T1709" i="2"/>
  <c r="T4944" i="2"/>
  <c r="T775" i="2"/>
  <c r="T533" i="2"/>
  <c r="T2096" i="2"/>
  <c r="T4935" i="2"/>
  <c r="T1359" i="2"/>
  <c r="T4984" i="2"/>
  <c r="T3362" i="2"/>
  <c r="T4136" i="2"/>
  <c r="T3102" i="2"/>
  <c r="T4753" i="2"/>
  <c r="T2266" i="2"/>
  <c r="T565" i="2"/>
  <c r="T3265" i="2"/>
  <c r="T118" i="2"/>
  <c r="T1442" i="2"/>
  <c r="T1307" i="2"/>
  <c r="T361" i="2"/>
  <c r="T3820" i="2"/>
  <c r="T1540" i="2"/>
  <c r="T2081" i="2"/>
  <c r="T3303" i="2"/>
  <c r="T953" i="2"/>
  <c r="T3055" i="2"/>
  <c r="T340" i="2"/>
  <c r="T4929" i="2"/>
  <c r="T4517" i="2"/>
  <c r="T4946" i="2"/>
  <c r="T1856" i="2"/>
  <c r="T846" i="2"/>
  <c r="T4529" i="2"/>
  <c r="T2872" i="2"/>
  <c r="T4351" i="2"/>
  <c r="T4131" i="2"/>
  <c r="T4993" i="2"/>
  <c r="T3868" i="2"/>
  <c r="T77" i="2"/>
  <c r="T1040" i="2"/>
  <c r="T1470" i="2"/>
  <c r="T4277" i="2"/>
  <c r="T62" i="2"/>
  <c r="T4679" i="2"/>
  <c r="T1802" i="2"/>
  <c r="T3557" i="2"/>
  <c r="T4169" i="2"/>
  <c r="T4783" i="2"/>
  <c r="T2647" i="2"/>
  <c r="T729" i="2"/>
  <c r="T160" i="2"/>
  <c r="T2737" i="2"/>
  <c r="T4757" i="2"/>
  <c r="T4000" i="2"/>
  <c r="T4165" i="2"/>
  <c r="T1704" i="2"/>
  <c r="T1263" i="2"/>
  <c r="T1025" i="2"/>
  <c r="T4330" i="2"/>
  <c r="T2578" i="2"/>
  <c r="T3399" i="2"/>
  <c r="T4334" i="2"/>
  <c r="T4949" i="2"/>
  <c r="T4698" i="2"/>
  <c r="T4170" i="2"/>
  <c r="T1582" i="2"/>
  <c r="T3127" i="2"/>
  <c r="T4693" i="2"/>
  <c r="T2046" i="2"/>
  <c r="T3469" i="2"/>
  <c r="T1466" i="2"/>
  <c r="T179" i="2"/>
  <c r="T1524" i="2"/>
  <c r="T824" i="2"/>
  <c r="T3733" i="2"/>
  <c r="T931" i="2"/>
  <c r="T4908" i="2"/>
  <c r="T4552" i="2"/>
  <c r="T3719" i="2"/>
  <c r="T3236" i="2"/>
  <c r="T4376" i="2"/>
  <c r="T4899" i="2"/>
  <c r="T2768" i="2"/>
  <c r="T805" i="2"/>
  <c r="T1220" i="2"/>
  <c r="T704" i="2"/>
  <c r="T1563" i="2"/>
  <c r="T4506" i="2"/>
  <c r="T3951" i="2"/>
  <c r="T2360" i="2"/>
  <c r="T4573" i="2"/>
  <c r="T718" i="2"/>
  <c r="T4498" i="2"/>
  <c r="T4726" i="2"/>
  <c r="T1620" i="2"/>
  <c r="T4848" i="2"/>
  <c r="T1338" i="2"/>
  <c r="T4483" i="2"/>
  <c r="T3395" i="2"/>
  <c r="T1304" i="2"/>
  <c r="T1464" i="2"/>
  <c r="T3697" i="2"/>
  <c r="T1884" i="2"/>
  <c r="T2003" i="2"/>
  <c r="T321" i="2"/>
  <c r="T1358" i="2"/>
  <c r="T4218" i="2"/>
  <c r="T872" i="2"/>
  <c r="T2601" i="2"/>
  <c r="T1588" i="2"/>
  <c r="T1046" i="2"/>
  <c r="T3926" i="2"/>
  <c r="T4769" i="2"/>
  <c r="T1059" i="2"/>
  <c r="T1535" i="2"/>
  <c r="T254" i="2"/>
  <c r="T1167" i="2"/>
  <c r="T4272" i="2"/>
  <c r="T39" i="2"/>
  <c r="T3536" i="2"/>
  <c r="T4638" i="2"/>
  <c r="T2976" i="2"/>
  <c r="T440" i="2"/>
  <c r="T4380" i="2"/>
  <c r="T3950" i="2"/>
  <c r="T2772" i="2"/>
  <c r="T4238" i="2"/>
  <c r="T3060" i="2"/>
  <c r="T127" i="2"/>
  <c r="T1552" i="2"/>
  <c r="T949" i="2"/>
  <c r="T1988" i="2"/>
  <c r="T3479" i="2"/>
  <c r="T3854" i="2"/>
  <c r="T2537" i="2"/>
  <c r="T1179" i="2"/>
  <c r="T1725" i="2"/>
  <c r="T1062" i="2"/>
  <c r="T4047" i="2"/>
  <c r="T4659" i="2"/>
  <c r="T3086" i="2"/>
  <c r="T3203" i="2"/>
  <c r="T4776" i="2"/>
  <c r="T3512" i="2"/>
  <c r="T4759" i="2"/>
  <c r="T3886" i="2"/>
  <c r="T3695" i="2"/>
  <c r="T241" i="2"/>
  <c r="T2871" i="2"/>
  <c r="T1311" i="2"/>
  <c r="T3643" i="2"/>
  <c r="T253" i="2"/>
  <c r="T4821" i="2"/>
  <c r="T2124" i="2"/>
  <c r="T4039" i="2"/>
  <c r="T1993" i="2"/>
  <c r="T4904" i="2"/>
  <c r="T4233" i="2"/>
  <c r="T1462" i="2"/>
  <c r="T4011" i="2"/>
  <c r="T2445" i="2"/>
  <c r="T2294" i="2"/>
  <c r="T2765" i="2"/>
  <c r="T4072" i="2"/>
  <c r="T1844" i="2"/>
  <c r="T2282" i="2"/>
  <c r="T3630" i="2"/>
  <c r="T1702" i="2"/>
  <c r="T769" i="2"/>
  <c r="T1232" i="2"/>
  <c r="T2119" i="2"/>
  <c r="T4889" i="2"/>
  <c r="T871" i="2"/>
  <c r="T2975" i="2"/>
  <c r="T3614" i="2"/>
  <c r="T1982" i="2"/>
  <c r="T905" i="2"/>
  <c r="T1958" i="2"/>
  <c r="T108" i="2"/>
  <c r="T3552" i="2"/>
  <c r="T2813" i="2"/>
  <c r="T3995" i="2"/>
  <c r="T4696" i="2"/>
  <c r="T1970" i="2"/>
  <c r="T2942" i="2"/>
  <c r="T3211" i="2"/>
  <c r="T3096" i="2"/>
  <c r="T1839" i="2"/>
  <c r="T3390" i="2"/>
  <c r="T3118" i="2"/>
  <c r="T4490" i="2"/>
  <c r="T778" i="2"/>
  <c r="T4358" i="2"/>
  <c r="T4477" i="2"/>
  <c r="T443" i="2"/>
  <c r="T4090" i="2"/>
  <c r="T3241" i="2"/>
  <c r="T203" i="2"/>
  <c r="T869" i="2"/>
  <c r="T2675" i="2"/>
  <c r="T1920" i="2"/>
  <c r="T3371" i="2"/>
  <c r="T345" i="2"/>
  <c r="T2262" i="2"/>
  <c r="T294" i="2"/>
  <c r="T3909" i="2"/>
  <c r="T582" i="2"/>
  <c r="T1888" i="2"/>
  <c r="T428" i="2"/>
  <c r="T2820" i="2"/>
  <c r="T3625" i="2"/>
  <c r="T2895" i="2"/>
  <c r="T3917" i="2"/>
  <c r="T304" i="2"/>
  <c r="T3267" i="2"/>
  <c r="T3606" i="2"/>
  <c r="T3248" i="2"/>
  <c r="T977" i="2"/>
  <c r="T2052" i="2"/>
  <c r="T2832" i="2"/>
  <c r="T2026" i="2"/>
  <c r="T1787" i="2"/>
  <c r="T1378" i="2"/>
  <c r="T979" i="2"/>
  <c r="T1303" i="2"/>
  <c r="T1808" i="2"/>
  <c r="T3111" i="2"/>
  <c r="T261" i="2"/>
  <c r="T2304" i="2"/>
  <c r="T119" i="2"/>
  <c r="T510" i="2"/>
  <c r="T1594" i="2"/>
  <c r="T2493" i="2"/>
  <c r="T1768" i="2"/>
  <c r="T3323" i="2"/>
  <c r="T4026" i="2"/>
  <c r="T4913" i="2"/>
  <c r="T1734" i="2"/>
  <c r="T327" i="2"/>
  <c r="T3757" i="2"/>
  <c r="T1484" i="2"/>
  <c r="T1181" i="2"/>
  <c r="T3348" i="2"/>
  <c r="T1526" i="2"/>
  <c r="T3501" i="2"/>
  <c r="T1654" i="2"/>
  <c r="T3741" i="2"/>
  <c r="T3686" i="2"/>
  <c r="T2316" i="2"/>
  <c r="T2077" i="2"/>
  <c r="T1739" i="2"/>
  <c r="T2940" i="2"/>
  <c r="T2970" i="2"/>
  <c r="T3838" i="2"/>
  <c r="T4311" i="2"/>
  <c r="T4733" i="2"/>
  <c r="T511" i="2"/>
  <c r="T2856" i="2"/>
  <c r="T4159" i="2"/>
  <c r="T4125" i="2"/>
  <c r="T2666" i="2"/>
  <c r="T398" i="2"/>
  <c r="T2950" i="2"/>
  <c r="T1717" i="2"/>
  <c r="T2075" i="2"/>
  <c r="T4270" i="2"/>
  <c r="T3178" i="2"/>
  <c r="T71" i="2"/>
  <c r="T4873" i="2"/>
  <c r="T2624" i="2"/>
  <c r="T2568" i="2"/>
  <c r="T667" i="2"/>
  <c r="T1082" i="2"/>
  <c r="T391" i="2"/>
  <c r="T2933" i="2"/>
  <c r="T173" i="2"/>
  <c r="T4852" i="2"/>
  <c r="T1753" i="2"/>
  <c r="T4846" i="2"/>
  <c r="T2687" i="2"/>
  <c r="T4179" i="2"/>
  <c r="T3029" i="2"/>
  <c r="T4626" i="2"/>
  <c r="T4307" i="2"/>
  <c r="T3842" i="2"/>
  <c r="T4911" i="2"/>
  <c r="T4840" i="2"/>
  <c r="T587" i="2"/>
  <c r="T1727" i="2"/>
  <c r="T4496" i="2"/>
  <c r="T243" i="2"/>
  <c r="T2364" i="2"/>
  <c r="T4278" i="2"/>
  <c r="T712" i="2"/>
  <c r="T3185" i="2"/>
  <c r="T3976" i="2"/>
  <c r="T151" i="2"/>
  <c r="T306" i="2"/>
  <c r="T4779" i="2"/>
  <c r="T2431" i="2"/>
  <c r="T1008" i="2"/>
  <c r="T4162" i="2"/>
  <c r="T3732" i="2"/>
  <c r="T1945" i="2"/>
  <c r="T1712" i="2"/>
  <c r="T475" i="2"/>
  <c r="T1865" i="2"/>
  <c r="T638" i="2"/>
  <c r="T4878" i="2"/>
  <c r="T584" i="2"/>
  <c r="T4114" i="2"/>
  <c r="T4097" i="2"/>
  <c r="T4847" i="2"/>
  <c r="T880" i="2"/>
  <c r="T4414" i="2"/>
  <c r="T316" i="2"/>
  <c r="T374" i="2"/>
  <c r="T948" i="2"/>
  <c r="T2680" i="2"/>
  <c r="T4412" i="2"/>
  <c r="T3412" i="2"/>
  <c r="T3363" i="2"/>
  <c r="T4562" i="2"/>
  <c r="T2134" i="2"/>
  <c r="T1072" i="2"/>
  <c r="T1615" i="2"/>
  <c r="T4143" i="2"/>
  <c r="T1733" i="2"/>
  <c r="T550" i="2"/>
  <c r="T4781" i="2"/>
  <c r="T4611" i="2"/>
  <c r="T2771" i="2"/>
  <c r="T1177" i="2"/>
  <c r="T3959" i="2"/>
  <c r="T3699" i="2"/>
  <c r="T4280" i="2"/>
  <c r="T255" i="2"/>
  <c r="T1554" i="2"/>
  <c r="T4164" i="2"/>
  <c r="T770" i="2"/>
  <c r="T1098" i="2"/>
  <c r="T4943" i="2"/>
  <c r="T787" i="2"/>
  <c r="T3857" i="2"/>
  <c r="T2377" i="2"/>
  <c r="T4952" i="2"/>
  <c r="T2139" i="2"/>
  <c r="T326" i="2"/>
  <c r="T378" i="2"/>
  <c r="T773" i="2"/>
  <c r="T1486" i="2"/>
  <c r="T741" i="2"/>
  <c r="T1238" i="2"/>
  <c r="T1819" i="2"/>
  <c r="T2791" i="2"/>
  <c r="T3859" i="2"/>
  <c r="T4285" i="2"/>
  <c r="T1398" i="2"/>
  <c r="T3786" i="2"/>
  <c r="T2953" i="2"/>
  <c r="T1746" i="2"/>
  <c r="T3701" i="2"/>
  <c r="T4964" i="2"/>
  <c r="T4426" i="2"/>
  <c r="T719" i="2"/>
  <c r="T862" i="2"/>
  <c r="T1807" i="2"/>
  <c r="T1628" i="2"/>
  <c r="T2289" i="2"/>
  <c r="T400" i="2"/>
  <c r="T4394" i="2"/>
  <c r="T1109" i="2"/>
  <c r="T2715" i="2"/>
  <c r="T3805" i="2"/>
  <c r="T1250" i="2"/>
  <c r="T3448" i="2"/>
  <c r="T9" i="2"/>
  <c r="T4202" i="2"/>
  <c r="T3496" i="2"/>
  <c r="T2708" i="2"/>
  <c r="T2539" i="2"/>
  <c r="T4209" i="2"/>
  <c r="T2307" i="2"/>
  <c r="T4962" i="2"/>
  <c r="T702" i="2"/>
  <c r="T1741" i="2"/>
  <c r="T3266" i="2"/>
  <c r="T3097" i="2"/>
  <c r="T2580" i="2"/>
  <c r="T420" i="2"/>
  <c r="T969" i="2"/>
  <c r="T3082" i="2"/>
  <c r="T4292" i="2"/>
  <c r="T1438" i="2"/>
  <c r="T3693" i="2"/>
  <c r="T2843" i="2"/>
  <c r="T2532" i="2"/>
  <c r="T4661" i="2"/>
  <c r="T913" i="2"/>
  <c r="T2974" i="2"/>
  <c r="T3432" i="2"/>
  <c r="T925" i="2"/>
  <c r="T4051" i="2"/>
  <c r="T4641" i="2"/>
  <c r="T3586" i="2"/>
  <c r="T4684" i="2"/>
  <c r="T293" i="2"/>
  <c r="T3816" i="2"/>
  <c r="T2806" i="2"/>
  <c r="T3454" i="2"/>
  <c r="T2272" i="2"/>
  <c r="T595" i="2"/>
  <c r="T4791" i="2"/>
  <c r="T3051" i="2"/>
  <c r="T4558" i="2"/>
  <c r="T4021" i="2"/>
  <c r="T2753" i="2"/>
  <c r="T2733" i="2"/>
  <c r="T651" i="2"/>
  <c r="T4346" i="2"/>
  <c r="T2485" i="2"/>
  <c r="T3461" i="2"/>
  <c r="T1567" i="2"/>
  <c r="T4789" i="2"/>
  <c r="T1780" i="2"/>
  <c r="T2422" i="2"/>
  <c r="T275" i="2"/>
  <c r="T2495" i="2"/>
  <c r="T4288" i="2"/>
  <c r="T4332" i="2"/>
  <c r="T3920" i="2"/>
  <c r="T29" i="2"/>
  <c r="T4927" i="2"/>
  <c r="T4760" i="2"/>
  <c r="T2005" i="2"/>
  <c r="T2571" i="2"/>
  <c r="T1391" i="2"/>
  <c r="T3126" i="2"/>
  <c r="T714" i="2"/>
  <c r="T479" i="2"/>
  <c r="T3117" i="2"/>
  <c r="T3392" i="2"/>
  <c r="T3105" i="2"/>
  <c r="T999" i="2"/>
  <c r="T4820" i="2"/>
  <c r="T2189" i="2"/>
  <c r="T3325" i="2"/>
  <c r="T1111" i="2"/>
  <c r="T124" i="2"/>
  <c r="T2948" i="2"/>
  <c r="T3220" i="2"/>
  <c r="T3063" i="2"/>
  <c r="T3845" i="2"/>
  <c r="T3319" i="2"/>
  <c r="T1901" i="2"/>
  <c r="T1279" i="2"/>
  <c r="T314" i="2"/>
  <c r="T2090" i="2"/>
  <c r="T4401" i="2"/>
  <c r="T2305" i="2"/>
  <c r="T3186" i="2"/>
  <c r="T3910" i="2"/>
  <c r="T885" i="2"/>
  <c r="T2329" i="2"/>
  <c r="T3891" i="2"/>
  <c r="T2518" i="2"/>
  <c r="T4101" i="2"/>
  <c r="T3646" i="2"/>
  <c r="T997" i="2"/>
  <c r="T2027" i="2"/>
  <c r="T1814" i="2"/>
  <c r="T4411" i="2"/>
  <c r="T4499" i="2"/>
  <c r="T1335" i="2"/>
  <c r="T1664" i="2"/>
  <c r="T3855" i="2"/>
  <c r="T4613" i="2"/>
  <c r="T646" i="2"/>
  <c r="T3718" i="2"/>
  <c r="T58" i="2"/>
  <c r="T3988" i="2"/>
  <c r="T1031" i="2"/>
  <c r="T1565" i="2"/>
  <c r="T102" i="2"/>
  <c r="T3864" i="2"/>
  <c r="T3069" i="2"/>
  <c r="T4849" i="2"/>
  <c r="T822" i="2"/>
  <c r="T4722" i="2"/>
  <c r="T392" i="2"/>
  <c r="T1985" i="2"/>
  <c r="T2822" i="2"/>
  <c r="T2057" i="2"/>
  <c r="T2230" i="2"/>
  <c r="T163" i="2"/>
  <c r="T1743" i="2"/>
  <c r="T1723" i="2"/>
  <c r="T3942" i="2"/>
  <c r="T3071" i="2"/>
  <c r="T4354" i="2"/>
  <c r="T1215" i="2"/>
  <c r="T82" i="2"/>
  <c r="T1663" i="2"/>
  <c r="T2764" i="2"/>
  <c r="T3877" i="2"/>
  <c r="T3795" i="2"/>
  <c r="T2368" i="2"/>
  <c r="T1726" i="2"/>
  <c r="T2829" i="2"/>
  <c r="T2174" i="2"/>
  <c r="T3575" i="2"/>
  <c r="T4318" i="2"/>
  <c r="T2408" i="2"/>
  <c r="T2883" i="2"/>
  <c r="T3385" i="2"/>
  <c r="T4800" i="2"/>
  <c r="T3702" i="2"/>
  <c r="T4135" i="2"/>
  <c r="T1592" i="2"/>
  <c r="T2996" i="2"/>
  <c r="T2428" i="2"/>
  <c r="T3972" i="2"/>
  <c r="T3903" i="2"/>
  <c r="T4989" i="2"/>
  <c r="T4074" i="2"/>
  <c r="T1762" i="2"/>
  <c r="T1831" i="2"/>
  <c r="T1546" i="2"/>
  <c r="T130" i="2"/>
  <c r="T2726" i="2"/>
  <c r="T865" i="2"/>
  <c r="T4378" i="2"/>
  <c r="T1732" i="2"/>
  <c r="T1164" i="2"/>
  <c r="T2024" i="2"/>
  <c r="T1499" i="2"/>
  <c r="T2051" i="2"/>
  <c r="T2923" i="2"/>
  <c r="T3708" i="2"/>
  <c r="T1071" i="2"/>
  <c r="T1738" i="2"/>
  <c r="T2685" i="2"/>
  <c r="T3490" i="2"/>
  <c r="T1189" i="2"/>
  <c r="T542" i="2"/>
  <c r="T912" i="2"/>
  <c r="T3952" i="2"/>
  <c r="T1629" i="2"/>
  <c r="T2122" i="2"/>
  <c r="T2981" i="2"/>
  <c r="T4478" i="2"/>
  <c r="T3583" i="2"/>
  <c r="T1786" i="2"/>
  <c r="T4612" i="2"/>
  <c r="T1235" i="2"/>
  <c r="T4879" i="2"/>
  <c r="T3546" i="2"/>
  <c r="T4918" i="2"/>
  <c r="T3166" i="2"/>
  <c r="T4795" i="2"/>
  <c r="T1883" i="2"/>
  <c r="T1989" i="2"/>
  <c r="T3489" i="2"/>
  <c r="T3076" i="2"/>
  <c r="T1899" i="2"/>
  <c r="T733" i="2"/>
  <c r="T3422" i="2"/>
  <c r="T3893" i="2"/>
  <c r="T3129" i="2"/>
  <c r="T860" i="2"/>
  <c r="T793" i="2"/>
  <c r="T1966" i="2"/>
  <c r="T490" i="2"/>
  <c r="T1005" i="2"/>
  <c r="T1052" i="2"/>
  <c r="T4247" i="2"/>
  <c r="T3471" i="2"/>
  <c r="T745" i="2"/>
  <c r="T3524" i="2"/>
  <c r="T246" i="2"/>
  <c r="T238" i="2"/>
  <c r="T66" i="2"/>
  <c r="T2201" i="2"/>
  <c r="T4095" i="2"/>
  <c r="T3603" i="2"/>
  <c r="T212" i="2"/>
  <c r="T3280" i="2"/>
  <c r="T3676" i="2"/>
  <c r="T4327" i="2"/>
  <c r="T3473" i="2"/>
  <c r="T189" i="2"/>
  <c r="T4875" i="2"/>
  <c r="T652" i="2"/>
  <c r="T4" i="2"/>
  <c r="T4775" i="2"/>
  <c r="T3339" i="2"/>
  <c r="T431" i="2"/>
  <c r="T4884" i="2"/>
  <c r="T4224" i="2"/>
  <c r="T63" i="2"/>
  <c r="T2182" i="2"/>
  <c r="T621" i="2"/>
  <c r="T1134" i="2"/>
  <c r="T1827" i="2"/>
  <c r="T4826" i="2"/>
  <c r="T3313" i="2"/>
  <c r="T2323" i="2"/>
  <c r="T128" i="2"/>
  <c r="T1996" i="2"/>
  <c r="T1133" i="2"/>
  <c r="T1794" i="2"/>
  <c r="T3425" i="2"/>
  <c r="T2279" i="2"/>
  <c r="T671" i="2"/>
  <c r="T2331" i="2"/>
  <c r="T2930" i="2"/>
  <c r="T1248" i="2"/>
  <c r="T4463" i="2"/>
  <c r="T788" i="2"/>
  <c r="T3116" i="2"/>
  <c r="T853" i="2"/>
  <c r="T1197" i="2"/>
  <c r="T1296" i="2"/>
  <c r="T2869" i="2"/>
  <c r="T2255" i="2"/>
  <c r="T1381" i="2"/>
  <c r="T2583" i="2"/>
  <c r="T3217" i="2"/>
  <c r="T2281" i="2"/>
  <c r="T3813" i="2"/>
  <c r="T2145" i="2"/>
  <c r="T4750" i="2"/>
  <c r="T2594" i="2"/>
  <c r="T681" i="2"/>
  <c r="T1204" i="2"/>
  <c r="T1223" i="2"/>
  <c r="T4404" i="2"/>
  <c r="T4500" i="2"/>
  <c r="T2828" i="2"/>
  <c r="T2748" i="2"/>
  <c r="T2393" i="2"/>
  <c r="T4774" i="2"/>
  <c r="T1998" i="2"/>
  <c r="T4341" i="2"/>
  <c r="T3436" i="2"/>
  <c r="T993" i="2"/>
  <c r="T2670" i="2"/>
  <c r="T3309" i="2"/>
  <c r="T2423" i="2"/>
  <c r="T1591" i="2"/>
  <c r="T35" i="2"/>
  <c r="T4458" i="2"/>
  <c r="T3311" i="2"/>
  <c r="T2136" i="2"/>
  <c r="T2295" i="2"/>
  <c r="T2912" i="2"/>
  <c r="T1829" i="2"/>
  <c r="T503" i="2"/>
  <c r="T3900" i="2"/>
  <c r="T743" i="2"/>
  <c r="T1547" i="2"/>
  <c r="T3333" i="2"/>
  <c r="T15" i="2"/>
  <c r="T1909" i="2"/>
  <c r="T1602" i="2"/>
  <c r="T2467" i="2"/>
  <c r="T4822" i="2"/>
  <c r="T450" i="2"/>
  <c r="T237" i="2"/>
  <c r="T4111" i="2"/>
  <c r="T4407" i="2"/>
  <c r="T3722" i="2"/>
  <c r="T4786" i="2"/>
  <c r="T1513" i="2"/>
  <c r="T4970" i="2"/>
  <c r="T4185" i="2"/>
  <c r="T3255" i="2"/>
  <c r="T1021" i="2"/>
  <c r="T3047" i="2"/>
  <c r="T4274" i="2"/>
  <c r="T2125" i="2"/>
  <c r="T4180" i="2"/>
  <c r="T3921" i="2"/>
  <c r="T4243" i="2"/>
  <c r="T3872" i="2"/>
  <c r="T2233" i="2"/>
  <c r="T1574" i="2"/>
  <c r="T318" i="2"/>
  <c r="T1913" i="2"/>
  <c r="T1245" i="2"/>
  <c r="T3775" i="2"/>
  <c r="T1208" i="2"/>
  <c r="T3912" i="2"/>
  <c r="T2610" i="2"/>
  <c r="T70" i="2"/>
  <c r="T4934" i="2"/>
  <c r="T1935" i="2"/>
  <c r="T1774" i="2"/>
  <c r="T1317" i="2"/>
  <c r="T1063" i="2"/>
  <c r="T3308" i="2"/>
  <c r="T1744" i="2"/>
  <c r="T549" i="2"/>
  <c r="T3368" i="2"/>
  <c r="T4787" i="2"/>
  <c r="T1269" i="2"/>
  <c r="T3971" i="2"/>
  <c r="T4928" i="2"/>
  <c r="T721" i="2"/>
  <c r="T2180" i="2"/>
  <c r="T4507" i="2"/>
  <c r="T2516" i="2"/>
  <c r="T974" i="2"/>
  <c r="T4803" i="2"/>
  <c r="T2022" i="2"/>
  <c r="T665" i="2"/>
  <c r="T3601" i="2"/>
  <c r="T1821" i="2"/>
  <c r="T955" i="2"/>
  <c r="T4617" i="2"/>
  <c r="T1476" i="2"/>
  <c r="T2701" i="2"/>
  <c r="T295" i="2"/>
  <c r="T3038" i="2"/>
  <c r="T2570" i="2"/>
  <c r="T1327" i="2"/>
  <c r="T2935" i="2"/>
  <c r="T2632" i="2"/>
  <c r="T2626" i="2"/>
  <c r="T3477" i="2"/>
  <c r="T4166" i="2"/>
  <c r="T4390" i="2"/>
  <c r="T3463" i="2"/>
  <c r="T804" i="2"/>
  <c r="T1632" i="2"/>
  <c r="T1240" i="2"/>
  <c r="T726" i="2"/>
  <c r="T3683" i="2"/>
  <c r="T3113" i="2"/>
  <c r="T2211" i="2"/>
  <c r="T3779" i="2"/>
  <c r="T2297" i="2"/>
  <c r="T3421" i="2"/>
  <c r="T2059" i="2"/>
  <c r="T2630" i="2"/>
  <c r="T4112" i="2"/>
  <c r="T2720" i="2"/>
  <c r="T1322" i="2"/>
  <c r="T1964" i="2"/>
  <c r="T602" i="2"/>
  <c r="T2109" i="2"/>
  <c r="T1001" i="2"/>
  <c r="T3841" i="2"/>
  <c r="T689" i="2"/>
  <c r="T3095" i="2"/>
  <c r="T3056" i="2"/>
  <c r="T4121" i="2"/>
  <c r="T2504" i="2"/>
  <c r="T2141" i="2"/>
  <c r="T2247" i="2"/>
  <c r="T1965" i="2"/>
  <c r="T2482" i="2"/>
  <c r="T4942" i="2"/>
  <c r="T2450" i="2"/>
  <c r="T87" i="2"/>
  <c r="T2217" i="2"/>
  <c r="T554" i="2"/>
  <c r="T1661" i="2"/>
  <c r="T2374" i="2"/>
  <c r="T335" i="2"/>
  <c r="T3231" i="2"/>
  <c r="T120" i="2"/>
  <c r="T4960" i="2"/>
  <c r="T903" i="2"/>
  <c r="T153" i="2"/>
  <c r="T4564" i="2"/>
  <c r="T2292" i="2"/>
  <c r="T3892" i="2"/>
  <c r="T839" i="2"/>
  <c r="T1670" i="2"/>
  <c r="T197" i="2"/>
  <c r="T1820" i="2"/>
  <c r="T3081" i="2"/>
  <c r="T494" i="2"/>
  <c r="T3833" i="2"/>
  <c r="T809" i="2"/>
  <c r="T3002" i="2"/>
  <c r="T181" i="2"/>
  <c r="T3631" i="2"/>
  <c r="T2350" i="2"/>
  <c r="T4251" i="2"/>
  <c r="T1885" i="2"/>
  <c r="T2100" i="2"/>
  <c r="T2192" i="2"/>
  <c r="T27" i="2"/>
  <c r="T857" i="2"/>
  <c r="T3944" i="2"/>
  <c r="T21" i="2"/>
  <c r="T2455" i="2"/>
  <c r="T138" i="2"/>
  <c r="T299" i="2"/>
  <c r="T3875" i="2"/>
  <c r="T2837" i="2"/>
  <c r="T2409" i="2"/>
  <c r="T4589" i="2"/>
  <c r="T3408" i="2"/>
  <c r="T2405" i="2"/>
  <c r="T983" i="2"/>
  <c r="T1492" i="2"/>
  <c r="T1066" i="2"/>
  <c r="T3764" i="2"/>
  <c r="T3033" i="2"/>
  <c r="T4869" i="2"/>
  <c r="T2014" i="2"/>
  <c r="T3711" i="2"/>
  <c r="T3467" i="2"/>
  <c r="T1239" i="2"/>
  <c r="T4359" i="2"/>
  <c r="T4372" i="2"/>
  <c r="T1193" i="2"/>
  <c r="T2213" i="2"/>
  <c r="T2551" i="2"/>
  <c r="T3771" i="2"/>
  <c r="T2246" i="2"/>
  <c r="T1956" i="2"/>
  <c r="T3094" i="2"/>
  <c r="T4420" i="2"/>
  <c r="T2395" i="2"/>
  <c r="T4804" i="2"/>
  <c r="T1249" i="2"/>
  <c r="T2013" i="2"/>
  <c r="T1377" i="2"/>
  <c r="T3698" i="2"/>
  <c r="T3494" i="2"/>
  <c r="T3680" i="2"/>
  <c r="T2614" i="2"/>
  <c r="T4355" i="2"/>
  <c r="T3172" i="2"/>
  <c r="T3062" i="2"/>
  <c r="T1079" i="2"/>
  <c r="T4544" i="2"/>
  <c r="T2654" i="2"/>
  <c r="T933" i="2"/>
  <c r="T4815" i="2"/>
  <c r="T55" i="2"/>
  <c r="T4335" i="2"/>
  <c r="T1800" i="2"/>
  <c r="T3729" i="2"/>
  <c r="T3429" i="2"/>
  <c r="T1729" i="2"/>
  <c r="T4060" i="2"/>
  <c r="T4586" i="2"/>
  <c r="T2291" i="2"/>
  <c r="T3354" i="2"/>
  <c r="T4842" i="2"/>
  <c r="T3812" i="2"/>
  <c r="T2107" i="2"/>
  <c r="T3556" i="2"/>
  <c r="T195" i="2"/>
  <c r="T1916" i="2"/>
  <c r="T4501" i="2"/>
  <c r="T171" i="2"/>
  <c r="T97" i="2"/>
  <c r="T529" i="2"/>
  <c r="T2915" i="2"/>
  <c r="T911" i="2"/>
  <c r="T2992" i="2"/>
  <c r="T2056" i="2"/>
  <c r="T3147" i="2"/>
  <c r="T1881" i="2"/>
  <c r="T4348" i="2"/>
  <c r="T3844" i="2"/>
  <c r="T1715" i="2"/>
  <c r="T4886" i="2"/>
  <c r="T3130" i="2"/>
  <c r="T3962" i="2"/>
  <c r="T3239" i="2"/>
  <c r="T3856" i="2"/>
  <c r="T594" i="2"/>
  <c r="T191" i="2"/>
  <c r="T1862" i="2"/>
  <c r="T4137" i="2"/>
  <c r="T532" i="2"/>
  <c r="T2327" i="2"/>
  <c r="T4570" i="2"/>
  <c r="T965" i="2"/>
  <c r="T3134" i="2"/>
  <c r="T2179" i="2"/>
  <c r="T1724" i="2"/>
  <c r="T954" i="2"/>
  <c r="T1352" i="2"/>
  <c r="T3077" i="2"/>
  <c r="T2280" i="2"/>
  <c r="T3778" i="2"/>
  <c r="T580" i="2"/>
  <c r="T892" i="2"/>
  <c r="T1894" i="2"/>
  <c r="T3782" i="2"/>
  <c r="T2971" i="2"/>
  <c r="T1487" i="2"/>
  <c r="T2602" i="2"/>
  <c r="T2394" i="2"/>
  <c r="T439" i="2"/>
  <c r="T1690" i="2"/>
  <c r="T685" i="2"/>
  <c r="T1975" i="2"/>
  <c r="T4149" i="2"/>
  <c r="T4770" i="2"/>
  <c r="T3163" i="2"/>
  <c r="T1944" i="2"/>
  <c r="T2980" i="2"/>
  <c r="T3888" i="2"/>
  <c r="T2522" i="2"/>
  <c r="T802" i="2"/>
  <c r="T4673" i="2"/>
  <c r="T795" i="2"/>
  <c r="T1776" i="2"/>
  <c r="T560" i="2"/>
  <c r="T3254" i="2"/>
  <c r="T1160" i="2"/>
  <c r="T2918" i="2"/>
  <c r="T1832" i="2"/>
  <c r="T3397" i="2"/>
  <c r="T2881" i="2"/>
  <c r="T3674" i="2"/>
  <c r="T2751" i="2"/>
  <c r="T1696" i="2"/>
  <c r="T2118" i="2"/>
  <c r="T958" i="2"/>
  <c r="T1000" i="2"/>
  <c r="T250" i="2"/>
  <c r="T4200" i="2"/>
  <c r="T496" i="2"/>
  <c r="T1758" i="2"/>
  <c r="T910" i="2"/>
  <c r="T1069" i="2"/>
  <c r="T468" i="2"/>
  <c r="T3205" i="2"/>
  <c r="T4814" i="2"/>
  <c r="T328" i="2"/>
  <c r="T1028" i="2"/>
  <c r="T1096" i="2"/>
  <c r="T683" i="2"/>
  <c r="T731" i="2"/>
  <c r="T1559" i="2"/>
  <c r="T1039" i="2"/>
  <c r="T3213" i="2"/>
  <c r="T239" i="2"/>
  <c r="T331" i="2"/>
  <c r="T4009" i="2"/>
  <c r="T2859" i="2"/>
  <c r="T2224" i="2"/>
  <c r="T4551" i="2"/>
  <c r="T506" i="2"/>
  <c r="T3316" i="2"/>
  <c r="T360" i="2"/>
  <c r="T4377" i="2"/>
  <c r="T4132" i="2"/>
  <c r="T183" i="2"/>
  <c r="T3939" i="2"/>
  <c r="T4441" i="2"/>
  <c r="T2593" i="2"/>
  <c r="T438" i="2"/>
  <c r="T748" i="2"/>
  <c r="T2511" i="2"/>
  <c r="T2978" i="2"/>
  <c r="T609" i="2"/>
  <c r="T457" i="2"/>
  <c r="T4864" i="2"/>
  <c r="T4437" i="2"/>
  <c r="T3516" i="2"/>
  <c r="T4703" i="2"/>
  <c r="T4798" i="2"/>
  <c r="T406" i="2"/>
  <c r="T790" i="2"/>
  <c r="T1405" i="2"/>
  <c r="T2492" i="2"/>
  <c r="T1562" i="2"/>
  <c r="T3009" i="2"/>
  <c r="T38" i="2"/>
  <c r="T2293" i="2"/>
  <c r="T891" i="2"/>
  <c r="T227" i="2"/>
  <c r="T5000" i="2"/>
  <c r="T3039" i="2"/>
  <c r="T1203" i="2"/>
  <c r="T3537" i="2"/>
  <c r="T3658" i="2"/>
  <c r="T2160" i="2"/>
  <c r="T2479" i="2"/>
  <c r="T3158" i="2"/>
  <c r="T1583" i="2"/>
  <c r="T432" i="2"/>
  <c r="T2132" i="2"/>
  <c r="T2488" i="2"/>
  <c r="T51" i="2"/>
  <c r="T72" i="2"/>
  <c r="T923" i="2"/>
  <c r="T4087" i="2"/>
  <c r="T2900" i="2"/>
  <c r="T4220" i="2"/>
  <c r="T2410" i="2"/>
  <c r="T1146" i="2"/>
  <c r="T4646" i="2"/>
  <c r="T4419" i="2"/>
  <c r="T214" i="2"/>
  <c r="T1859" i="2"/>
  <c r="T675" i="2"/>
  <c r="T4488" i="2"/>
  <c r="T4301" i="2"/>
  <c r="T4870" i="2"/>
  <c r="T2651" i="2"/>
  <c r="T4639" i="2"/>
  <c r="T2526" i="2"/>
  <c r="T3863" i="2"/>
  <c r="T269" i="2"/>
  <c r="T2243" i="2"/>
  <c r="T1874" i="2"/>
  <c r="T3639" i="2"/>
  <c r="T4242" i="2"/>
  <c r="T3563" i="2"/>
  <c r="T3495" i="2"/>
  <c r="T4133" i="2"/>
  <c r="T3277" i="2"/>
  <c r="T4244" i="2"/>
  <c r="T4649" i="2"/>
  <c r="T80" i="2"/>
  <c r="T1951" i="2"/>
  <c r="T1199" i="2"/>
  <c r="T4719" i="2"/>
  <c r="T1023" i="2"/>
  <c r="T897" i="2"/>
  <c r="T2552" i="2"/>
  <c r="T4766" i="2"/>
  <c r="T2803" i="2"/>
  <c r="T2053" i="2"/>
  <c r="T4620" i="2"/>
  <c r="T4772" i="2"/>
  <c r="T2693" i="2"/>
  <c r="T1879" i="2"/>
  <c r="T2472" i="2"/>
  <c r="T3870" i="2"/>
  <c r="T4817" i="2"/>
  <c r="T2302" i="2"/>
  <c r="T2645" i="2"/>
  <c r="T1175" i="2"/>
  <c r="T121" i="2"/>
  <c r="T3714" i="2"/>
  <c r="T3068" i="2"/>
  <c r="T3654" i="2"/>
  <c r="T889" i="2"/>
  <c r="T3091" i="2"/>
  <c r="T657" i="2"/>
  <c r="T2894" i="2"/>
  <c r="T2127" i="2"/>
  <c r="T4046" i="2"/>
  <c r="T1939" i="2"/>
  <c r="T3989" i="2"/>
  <c r="T936" i="2"/>
  <c r="T1751" i="2"/>
  <c r="T3598" i="2"/>
  <c r="T488" i="2"/>
  <c r="T1418" i="2"/>
  <c r="T4511" i="2"/>
  <c r="T2864" i="2"/>
  <c r="T1483" i="2"/>
  <c r="T1835" i="2"/>
  <c r="T845" i="2"/>
  <c r="T3401" i="2"/>
  <c r="T1441" i="2"/>
  <c r="T1841" i="2"/>
  <c r="T1515" i="2"/>
  <c r="T2773" i="2"/>
  <c r="T2742" i="2"/>
  <c r="T742" i="2"/>
  <c r="T492" i="2"/>
  <c r="T252" i="2"/>
  <c r="T1990" i="2"/>
  <c r="T4382" i="2"/>
  <c r="T567" i="2"/>
  <c r="T2414" i="2"/>
  <c r="T2000" i="2"/>
  <c r="T290" i="2"/>
  <c r="T1896" i="2"/>
  <c r="T1662" i="2"/>
  <c r="T3687" i="2"/>
  <c r="T4059" i="2"/>
  <c r="T2709" i="2"/>
  <c r="T591" i="2"/>
  <c r="T3849" i="2"/>
  <c r="T870" i="2"/>
  <c r="T30" i="2"/>
  <c r="T388" i="2"/>
  <c r="T2248" i="2"/>
  <c r="T4195" i="2"/>
  <c r="T88" i="2"/>
  <c r="T3938" i="2"/>
  <c r="T2045" i="2"/>
  <c r="T4024" i="2"/>
  <c r="T57" i="2"/>
  <c r="T3655" i="2"/>
  <c r="T2926" i="2"/>
  <c r="T3994" i="2"/>
  <c r="T1443" i="2"/>
  <c r="T60" i="2"/>
  <c r="T3993" i="2"/>
  <c r="T3837" i="2"/>
  <c r="T1255" i="2"/>
  <c r="T990" i="2"/>
  <c r="T1329" i="2"/>
  <c r="T2743" i="2"/>
  <c r="T3288" i="2"/>
  <c r="T2889" i="2"/>
  <c r="T2527" i="2"/>
  <c r="T3087" i="2"/>
  <c r="T4553" i="2"/>
  <c r="T921" i="2"/>
  <c r="T4754" i="2"/>
  <c r="T1423" i="2"/>
  <c r="T430" i="2"/>
  <c r="T1711" i="2"/>
  <c r="T2097" i="2"/>
  <c r="T1497" i="2"/>
  <c r="T3647" i="2"/>
  <c r="T429" i="2"/>
  <c r="T2206" i="2"/>
  <c r="T1501" i="2"/>
  <c r="T3948" i="2"/>
  <c r="T3889" i="2"/>
  <c r="T482" i="2"/>
  <c r="T1641" i="2"/>
  <c r="T3744" i="2"/>
  <c r="T109" i="2"/>
  <c r="T3450" i="2"/>
  <c r="T1342" i="2"/>
  <c r="T3981" i="2"/>
  <c r="T3198" i="2"/>
  <c r="T2465" i="2"/>
  <c r="T4509" i="2"/>
  <c r="T940" i="2"/>
  <c r="T1597" i="2"/>
  <c r="T558" i="2"/>
  <c r="T2065" i="2"/>
  <c r="T1752" i="2"/>
  <c r="T2811" i="2"/>
  <c r="T2078" i="2"/>
  <c r="T4805" i="2"/>
  <c r="T960" i="2"/>
  <c r="T1370" i="2"/>
  <c r="T4350" i="2"/>
  <c r="T228" i="2"/>
  <c r="T4279" i="2"/>
  <c r="T4666" i="2"/>
  <c r="T541" i="2"/>
  <c r="T2355" i="2"/>
  <c r="T2163" i="2"/>
  <c r="T734" i="2"/>
  <c r="T3391" i="2"/>
  <c r="T827" i="2"/>
  <c r="T4454" i="2"/>
  <c r="T1231" i="2"/>
  <c r="T837" i="2"/>
  <c r="T4519" i="2"/>
  <c r="T3222" i="2"/>
  <c r="T4379" i="2"/>
  <c r="T1449" i="2"/>
  <c r="T2836" i="2"/>
  <c r="T3457" i="2"/>
  <c r="T1183" i="2"/>
  <c r="T4630" i="2"/>
  <c r="T3618" i="2"/>
  <c r="T4023" i="2"/>
  <c r="T4921" i="2"/>
  <c r="T3365" i="2"/>
  <c r="T4999" i="2"/>
  <c r="T1914" i="2"/>
  <c r="T78" i="2"/>
  <c r="T397" i="2"/>
  <c r="T2524" i="2"/>
  <c r="T1095" i="2"/>
  <c r="T3931" i="2"/>
  <c r="T242" i="2"/>
  <c r="T4141" i="2"/>
  <c r="T1017" i="2"/>
  <c r="T878" i="2"/>
  <c r="T3413" i="2"/>
  <c r="T4370" i="2"/>
  <c r="T4876" i="2"/>
  <c r="T497" i="2"/>
  <c r="T4405" i="2"/>
  <c r="T4234" i="2"/>
  <c r="T697" i="2"/>
  <c r="T598" i="2"/>
  <c r="T908" i="2"/>
  <c r="T47" i="2"/>
  <c r="T3141" i="2"/>
  <c r="T83" i="2"/>
  <c r="T4810" i="2"/>
  <c r="T2037" i="2"/>
  <c r="T2092" i="2"/>
  <c r="T3159" i="2"/>
  <c r="T1889" i="2"/>
  <c r="T1601" i="2"/>
  <c r="T3235" i="2"/>
  <c r="T4092" i="2"/>
  <c r="T682" i="2"/>
  <c r="T3407" i="2"/>
  <c r="T3016" i="2"/>
  <c r="T724" i="2"/>
  <c r="T1804" i="2"/>
  <c r="T346" i="2"/>
  <c r="T2072" i="2"/>
  <c r="T1142" i="2"/>
  <c r="T355" i="2"/>
  <c r="T647" i="2"/>
  <c r="T2599" i="2"/>
  <c r="T528" i="2"/>
  <c r="T2073" i="2"/>
  <c r="T3890" i="2"/>
  <c r="T4366" i="2"/>
  <c r="T867" i="2"/>
  <c r="T4230" i="2"/>
  <c r="T2061" i="2"/>
  <c r="T1141" i="2"/>
  <c r="T4561" i="2"/>
  <c r="T2842" i="2"/>
  <c r="T847" i="2"/>
  <c r="T2241" i="2"/>
  <c r="T3449" i="2"/>
  <c r="T48" i="2"/>
  <c r="T1089" i="2"/>
  <c r="T765" i="2"/>
  <c r="T2517" i="2"/>
  <c r="T2713" i="2"/>
  <c r="T1617" i="2"/>
  <c r="T1172" i="2"/>
  <c r="T3987" i="2"/>
  <c r="T3919" i="2"/>
  <c r="T3843" i="2"/>
  <c r="T2585" i="2"/>
  <c r="T1356" i="2"/>
  <c r="T3645" i="2"/>
  <c r="T3553" i="2"/>
  <c r="T2920" i="2"/>
  <c r="T4331" i="2"/>
  <c r="T1252" i="2"/>
  <c r="T3617" i="2"/>
  <c r="T2407" i="2"/>
  <c r="T3661" i="2"/>
  <c r="T1324" i="2"/>
  <c r="T2308" i="2"/>
  <c r="T3896" i="2"/>
  <c r="T916" i="2"/>
  <c r="T1610" i="2"/>
  <c r="T4867" i="2"/>
  <c r="T3466" i="2"/>
  <c r="T1076" i="2"/>
  <c r="T3104" i="2"/>
  <c r="T187" i="2"/>
  <c r="T1211" i="2"/>
  <c r="T2665" i="2"/>
  <c r="T813" i="2"/>
  <c r="T2040" i="2"/>
  <c r="T307" i="2"/>
  <c r="T3444" i="2"/>
  <c r="T4710" i="2"/>
  <c r="T2214" i="2"/>
  <c r="T4609" i="2"/>
  <c r="T1586" i="2"/>
  <c r="T3992" i="2"/>
  <c r="T3115" i="2"/>
  <c r="T464" i="2"/>
  <c r="T301" i="2"/>
  <c r="T3052" i="2"/>
  <c r="T2818" i="2"/>
  <c r="T1295" i="2"/>
  <c r="T3584" i="2"/>
  <c r="T2667" i="2"/>
  <c r="T69" i="2"/>
  <c r="T4682" i="2"/>
  <c r="T1618" i="2"/>
  <c r="T2101" i="2"/>
  <c r="T3675" i="2"/>
  <c r="T1877" i="2"/>
  <c r="T1864" i="2"/>
  <c r="T167" i="2"/>
  <c r="T4006" i="2"/>
  <c r="T1805" i="2"/>
  <c r="T1420" i="2"/>
  <c r="T175" i="2"/>
  <c r="T4647" i="2"/>
  <c r="T3250" i="2"/>
  <c r="T4427" i="2"/>
  <c r="T3465" i="2"/>
  <c r="T1477" i="2"/>
  <c r="T3659" i="2"/>
  <c r="T767" i="2"/>
  <c r="T2848" i="2"/>
  <c r="T3763" i="2"/>
  <c r="T2722" i="2"/>
  <c r="T1924" i="2"/>
  <c r="T945" i="2"/>
  <c r="T3913" i="2"/>
  <c r="T1593" i="2"/>
  <c r="T817" i="2"/>
  <c r="T1010" i="2"/>
  <c r="T3289" i="2"/>
  <c r="T1226" i="2"/>
  <c r="T3673" i="2"/>
  <c r="T4694" i="2"/>
  <c r="T302" i="2"/>
  <c r="T2721" i="2"/>
  <c r="T2326" i="2"/>
  <c r="T348" i="2"/>
  <c r="T1227" i="2"/>
  <c r="T2064" i="2"/>
  <c r="T3696" i="2"/>
  <c r="T3438" i="2"/>
  <c r="T895" i="2"/>
  <c r="T4627" i="2"/>
  <c r="T3777" i="2"/>
  <c r="T4106" i="2"/>
  <c r="T4905" i="2"/>
  <c r="T2634" i="2"/>
  <c r="T1691" i="2"/>
  <c r="T1689" i="2"/>
  <c r="T757" i="2"/>
  <c r="T4631" i="2"/>
  <c r="T4319" i="2"/>
  <c r="T563" i="2"/>
  <c r="T3660" i="2"/>
  <c r="T4197" i="2"/>
  <c r="T4939" i="2"/>
  <c r="T2812" i="2"/>
  <c r="T3573" i="2"/>
  <c r="T942" i="2"/>
  <c r="T4797" i="2"/>
  <c r="T3615" i="2"/>
  <c r="T3285" i="2"/>
  <c r="T3878" i="2"/>
  <c r="T1850" i="2"/>
  <c r="T1186" i="2"/>
  <c r="T2178" i="2"/>
  <c r="T4857" i="2"/>
  <c r="T3898" i="2"/>
  <c r="T780" i="2"/>
  <c r="T806" i="2"/>
  <c r="T4041" i="2"/>
  <c r="T3042" i="2"/>
  <c r="T17" i="2"/>
  <c r="T4304" i="2"/>
  <c r="T4428" i="2"/>
  <c r="T508" i="2"/>
  <c r="T569" i="2"/>
  <c r="T4595" i="2"/>
  <c r="T2906" i="2"/>
  <c r="T4461" i="2"/>
  <c r="T4968" i="2"/>
  <c r="T3139" i="2"/>
  <c r="T1908" i="2"/>
  <c r="T2907" i="2"/>
  <c r="T4174" i="2"/>
  <c r="T2359" i="2"/>
  <c r="T2961" i="2"/>
  <c r="T2909" i="2"/>
  <c r="T1042" i="2"/>
  <c r="T887" i="2"/>
  <c r="T2042" i="2"/>
  <c r="T1310" i="2"/>
  <c r="T2066" i="2"/>
  <c r="T708" i="2"/>
  <c r="T2563" i="2"/>
  <c r="T4690" i="2"/>
  <c r="T2446" i="2"/>
  <c r="T4524" i="2"/>
  <c r="T975" i="2"/>
  <c r="T437" i="2"/>
  <c r="T476" i="2"/>
  <c r="T498" i="2"/>
  <c r="T1534" i="2"/>
  <c r="T622" i="2"/>
  <c r="T1264" i="2"/>
  <c r="T2642" i="2"/>
  <c r="T1346" i="2"/>
  <c r="T1165" i="2"/>
  <c r="T353" i="2"/>
  <c r="T3351" i="2"/>
  <c r="T148" i="2"/>
  <c r="T1130" i="2"/>
  <c r="T2406" i="2"/>
  <c r="T2576" i="2"/>
  <c r="T4449" i="2"/>
  <c r="T1234" i="2"/>
  <c r="T3484" i="2"/>
  <c r="T4058" i="2"/>
  <c r="T1446" i="2"/>
  <c r="T349" i="2"/>
  <c r="T2267" i="2"/>
  <c r="T4778" i="2"/>
  <c r="T3749" i="2"/>
  <c r="T874" i="2"/>
  <c r="T205" i="2"/>
  <c r="T3140" i="2"/>
  <c r="T4317" i="2"/>
  <c r="T1114" i="2"/>
  <c r="T917" i="2"/>
  <c r="T4124" i="2"/>
  <c r="T4998" i="2"/>
  <c r="T387" i="2"/>
  <c r="T2878" i="2"/>
  <c r="T1775" i="2"/>
  <c r="T851" i="2"/>
  <c r="T4986" i="2"/>
  <c r="T1038" i="2"/>
  <c r="T666" i="2"/>
  <c r="T4925" i="2"/>
  <c r="T1422" i="2"/>
  <c r="T1788" i="2"/>
  <c r="T4977" i="2"/>
  <c r="T3800" i="2"/>
  <c r="T1094" i="2"/>
  <c r="T564" i="2"/>
  <c r="T1273" i="2"/>
  <c r="T3773" i="2"/>
  <c r="T1983" i="2"/>
  <c r="T1947" i="2"/>
  <c r="T1612" i="2"/>
  <c r="T1955" i="2"/>
  <c r="T2032" i="2"/>
  <c r="T3244" i="2"/>
  <c r="T4188" i="2"/>
  <c r="T4338" i="2"/>
  <c r="T129" i="2"/>
  <c r="T2636" i="2"/>
  <c r="T2106" i="2"/>
  <c r="T3486" i="2"/>
  <c r="T4451" i="2"/>
  <c r="T3342" i="2"/>
  <c r="T2473" i="2"/>
  <c r="T2105" i="2"/>
  <c r="T3922" i="2"/>
  <c r="T3453" i="2"/>
  <c r="T408" i="2"/>
  <c r="T4035" i="2"/>
  <c r="T4668" i="2"/>
  <c r="T2309" i="2"/>
  <c r="T4834" i="2"/>
  <c r="T4321" i="2"/>
  <c r="T2800" i="2"/>
  <c r="T402" i="2"/>
  <c r="T3664" i="2"/>
  <c r="T517" i="2"/>
  <c r="T4898" i="2"/>
  <c r="T2735" i="2"/>
  <c r="T4293" i="2"/>
  <c r="T4788" i="2"/>
  <c r="T4443" i="2"/>
  <c r="T919" i="2"/>
  <c r="T4326" i="2"/>
  <c r="T2910" i="2"/>
  <c r="T4623" i="2"/>
  <c r="T4109" i="2"/>
  <c r="T4054" i="2"/>
  <c r="T4828" i="2"/>
  <c r="T634" i="2"/>
  <c r="T347" i="2"/>
  <c r="T2801" i="2"/>
  <c r="T3629" i="2"/>
  <c r="T3905" i="2"/>
  <c r="T4344" i="2"/>
  <c r="T808" i="2"/>
  <c r="T4526" i="2"/>
  <c r="T3739" i="2"/>
  <c r="T2035" i="2"/>
  <c r="T4029" i="2"/>
  <c r="T2781" i="2"/>
  <c r="T2439" i="2"/>
  <c r="T1523" i="2"/>
  <c r="T2170" i="2"/>
  <c r="T668" i="2"/>
  <c r="T632" i="2"/>
  <c r="T3507" i="2"/>
  <c r="T2561" i="2"/>
  <c r="T4947" i="2"/>
  <c r="T1981" i="2"/>
  <c r="T3731" i="2"/>
  <c r="T4363" i="2"/>
  <c r="T271" i="2"/>
  <c r="T2161" i="2"/>
  <c r="T3274" i="2"/>
  <c r="T4241" i="2"/>
  <c r="T3522" i="2"/>
  <c r="T313" i="2"/>
  <c r="T4108" i="2"/>
  <c r="T502" i="2"/>
  <c r="T754" i="2"/>
  <c r="T693" i="2"/>
  <c r="T1522" i="2"/>
  <c r="T2896" i="2"/>
  <c r="T3017" i="2"/>
  <c r="T783" i="2"/>
  <c r="T915" i="2"/>
  <c r="T159" i="2"/>
  <c r="T134" i="2"/>
  <c r="T624" i="2"/>
  <c r="T2108" i="2"/>
  <c r="T4212" i="2"/>
  <c r="T899" i="2"/>
  <c r="T4081" i="2"/>
  <c r="T4424" i="2"/>
  <c r="T2840" i="2"/>
  <c r="T3327" i="2"/>
  <c r="T1301" i="2"/>
  <c r="T3410" i="2"/>
  <c r="T3750" i="2"/>
  <c r="T4140" i="2"/>
  <c r="T2351" i="2"/>
  <c r="T4373" i="2"/>
  <c r="T4183" i="2"/>
  <c r="T4269" i="2"/>
  <c r="T285" i="2"/>
  <c r="T3075" i="2"/>
  <c r="T2318" i="2"/>
  <c r="T3742" i="2"/>
  <c r="T2371" i="2"/>
  <c r="T2094" i="2"/>
  <c r="T2193" i="2"/>
  <c r="T2343" i="2"/>
  <c r="T1638" i="2"/>
  <c r="T3456" i="2"/>
  <c r="T2245" i="2"/>
  <c r="T2264" i="2"/>
  <c r="T1882" i="2"/>
  <c r="T158" i="2"/>
  <c r="T3505" i="2"/>
  <c r="T1143" i="2"/>
  <c r="T2595" i="2"/>
  <c r="T3023" i="2"/>
  <c r="T838" i="2"/>
  <c r="T4393" i="2"/>
  <c r="T1502" i="2"/>
  <c r="T3083" i="2"/>
  <c r="T3260" i="2"/>
  <c r="T2076" i="2"/>
  <c r="T1044" i="2"/>
  <c r="T1929" i="2"/>
  <c r="T1648" i="2"/>
  <c r="T1283" i="2"/>
  <c r="T2454" i="2"/>
  <c r="T1360" i="2"/>
  <c r="T1737" i="2"/>
  <c r="T2597" i="2"/>
  <c r="T2349" i="2"/>
  <c r="T3389" i="2"/>
  <c r="T1902" i="2"/>
  <c r="T2628" i="2"/>
  <c r="T4152" i="2"/>
  <c r="T3940" i="2"/>
  <c r="T3780" i="2"/>
  <c r="T96" i="2"/>
  <c r="T639" i="2"/>
  <c r="T4296" i="2"/>
  <c r="T2044" i="2"/>
  <c r="T4495" i="2"/>
  <c r="T3821" i="2"/>
  <c r="T2019" i="2"/>
  <c r="T4554" i="2"/>
  <c r="T4811" i="2"/>
  <c r="T330" i="2"/>
  <c r="T655" i="2"/>
  <c r="T1833" i="2"/>
  <c r="T213" i="2"/>
  <c r="T696" i="2"/>
  <c r="T961" i="2"/>
  <c r="T393" i="2"/>
  <c r="T4476" i="2"/>
  <c r="T3058" i="2"/>
  <c r="T2860" i="2"/>
  <c r="T4644" i="2"/>
  <c r="T3684" i="2"/>
  <c r="T2114" i="2"/>
  <c r="T1624" i="2"/>
  <c r="T3287" i="2"/>
  <c r="T2798" i="2"/>
  <c r="T3405" i="2"/>
  <c r="T389" i="2"/>
  <c r="T3596" i="2"/>
  <c r="T755" i="2"/>
  <c r="T1791" i="2"/>
  <c r="T3765" i="2"/>
  <c r="T4222" i="2"/>
  <c r="T4919" i="2"/>
  <c r="T3554" i="2"/>
  <c r="T3446" i="2"/>
  <c r="T4569" i="2"/>
  <c r="T2712" i="2"/>
  <c r="T4738" i="2"/>
  <c r="T4924" i="2"/>
  <c r="T3440" i="2"/>
  <c r="T2809" i="2"/>
  <c r="T169" i="2"/>
  <c r="T4020" i="2"/>
  <c r="T1863" i="2"/>
  <c r="T3788" i="2"/>
  <c r="T796" i="2"/>
  <c r="T4700" i="2"/>
  <c r="T3283" i="2"/>
  <c r="T2263" i="2"/>
  <c r="T2612" i="2"/>
  <c r="T1545" i="2"/>
  <c r="T1084" i="2"/>
  <c r="T3853" i="2"/>
  <c r="T4749" i="2"/>
  <c r="T2696" i="2"/>
  <c r="T2841" i="2"/>
  <c r="T4028" i="2"/>
  <c r="T1120" i="2"/>
  <c r="T1108" i="2"/>
  <c r="T2287" i="2"/>
  <c r="T4257" i="2"/>
  <c r="T3511" i="2"/>
  <c r="T4184" i="2"/>
  <c r="T2463" i="2"/>
  <c r="T3720" i="2"/>
  <c r="T1045" i="2"/>
  <c r="T3958" i="2"/>
  <c r="T2113" i="2"/>
  <c r="T4542" i="2"/>
  <c r="T568" i="2"/>
  <c r="T1972" i="2"/>
  <c r="T3317" i="2"/>
  <c r="T1773" i="2"/>
  <c r="T2080" i="2"/>
  <c r="T4727" i="2"/>
  <c r="T4676" i="2"/>
  <c r="T553" i="2"/>
  <c r="T4891" i="2"/>
  <c r="T2497" i="2"/>
  <c r="T2650" i="2"/>
  <c r="T2269" i="2"/>
  <c r="T3792" i="2"/>
  <c r="T957" i="2"/>
  <c r="T2858" i="2"/>
  <c r="T465" i="2"/>
  <c r="T298" i="2"/>
  <c r="T600" i="2"/>
  <c r="T1290" i="2"/>
  <c r="T2845" i="2"/>
  <c r="T3300" i="2"/>
  <c r="T81" i="2"/>
  <c r="T2707" i="2"/>
  <c r="T3072" i="2"/>
  <c r="T840" i="2"/>
  <c r="T3092" i="2"/>
  <c r="T823" i="2"/>
  <c r="T1640" i="2"/>
  <c r="T898" i="2"/>
  <c r="T2315" i="2"/>
  <c r="T3135" i="2"/>
  <c r="T4773" i="2"/>
  <c r="T53" i="2"/>
  <c r="T1020" i="2"/>
  <c r="T223" i="2"/>
  <c r="T4374" i="2"/>
  <c r="T4216" i="2"/>
  <c r="T2239" i="2"/>
  <c r="T2043" i="2"/>
  <c r="T4732" i="2"/>
  <c r="T1646" i="2"/>
  <c r="T4118" i="2"/>
  <c r="T103" i="2"/>
  <c r="T3665" i="2"/>
  <c r="T444" i="2"/>
  <c r="T1587" i="2"/>
  <c r="T4091" i="2"/>
  <c r="T1156" i="2"/>
  <c r="T1731" i="2"/>
  <c r="T3138" i="2"/>
  <c r="T264" i="2"/>
  <c r="T2750" i="2"/>
  <c r="T2988" i="2"/>
  <c r="T3143" i="2"/>
  <c r="T3207" i="2"/>
  <c r="T684" i="2"/>
  <c r="T1018" i="2"/>
  <c r="T46" i="2"/>
  <c r="T3427" i="2"/>
  <c r="T3789" i="2"/>
  <c r="T1750" i="2"/>
  <c r="T4901" i="2"/>
  <c r="T2958" i="2"/>
  <c r="T1402" i="2"/>
  <c r="T2928" i="2"/>
  <c r="T2354" i="2"/>
  <c r="T2008" i="2"/>
  <c r="T2322" i="2"/>
  <c r="T3180" i="2"/>
  <c r="T2778" i="2"/>
  <c r="T4979" i="2"/>
  <c r="T219" i="2"/>
  <c r="T3150" i="2"/>
  <c r="T3692" i="2"/>
  <c r="T3184" i="2"/>
  <c r="T2847" i="2"/>
  <c r="T1812" i="2"/>
  <c r="T3322" i="2"/>
  <c r="T4368" i="2"/>
  <c r="T164" i="2"/>
  <c r="T4711" i="2"/>
  <c r="T1225" i="2"/>
  <c r="T1490" i="2"/>
  <c r="T4314" i="2"/>
  <c r="T4618" i="2"/>
  <c r="T2089" i="2"/>
  <c r="T1400" i="2"/>
  <c r="T826" i="2"/>
  <c r="T453" i="2"/>
  <c r="T4228" i="2"/>
  <c r="T4602" i="2"/>
  <c r="T3807" i="2"/>
  <c r="T7" i="2"/>
  <c r="T3442" i="2"/>
  <c r="T3943" i="2"/>
  <c r="T4328" i="2"/>
  <c r="T2887" i="2"/>
  <c r="T4868" i="2"/>
  <c r="T3957" i="2"/>
  <c r="T1796" i="2"/>
  <c r="T1496" i="2"/>
  <c r="T2692" i="2"/>
  <c r="T2285" i="2"/>
  <c r="T1180" i="2"/>
  <c r="T1576" i="2"/>
  <c r="T2220" i="2"/>
  <c r="T4636" i="2"/>
  <c r="T1716" i="2"/>
  <c r="T155" i="2"/>
  <c r="T1068" i="2"/>
  <c r="T2744" i="2"/>
  <c r="T1765" i="2"/>
  <c r="T407" i="2"/>
  <c r="T2388" i="2"/>
  <c r="T4315" i="2"/>
  <c r="T2011" i="2"/>
  <c r="T2770" i="2"/>
  <c r="T2902" i="2"/>
  <c r="T2613" i="2"/>
  <c r="T149" i="2"/>
  <c r="T172" i="2"/>
  <c r="T1437" i="2"/>
  <c r="T4253" i="2"/>
  <c r="T4686" i="2"/>
  <c r="T1971" i="2"/>
  <c r="T2317" i="2"/>
  <c r="T4003" i="2"/>
  <c r="T4740" i="2"/>
  <c r="T2481" i="2"/>
  <c r="T2387" i="2"/>
  <c r="T611" i="2"/>
  <c r="T2358" i="2"/>
  <c r="T2807" i="2"/>
  <c r="T2006" i="2"/>
  <c r="T2361" i="2"/>
  <c r="T4189" i="2"/>
  <c r="T2559" i="2"/>
  <c r="T2334" i="2"/>
  <c r="T2299" i="2"/>
  <c r="T512" i="2"/>
  <c r="T395" i="2"/>
  <c r="T2993" i="2"/>
  <c r="T359" i="2"/>
  <c r="T3064" i="2"/>
  <c r="T2861" i="2"/>
  <c r="T728" i="2"/>
  <c r="T16" i="2"/>
  <c r="T4398" i="2"/>
  <c r="T4513" i="2"/>
  <c r="T1469" i="2"/>
  <c r="T3621" i="2"/>
  <c r="T4720" i="2"/>
  <c r="T1125" i="2"/>
  <c r="T2172" i="2"/>
  <c r="T1869" i="2"/>
  <c r="T1728" i="2"/>
  <c r="T2795" i="2"/>
  <c r="T4877" i="2"/>
  <c r="T618" i="2"/>
  <c r="T3825" i="2"/>
  <c r="T3261" i="2"/>
  <c r="T1200" i="2"/>
  <c r="T2347" i="2"/>
  <c r="T3021" i="2"/>
  <c r="T1280" i="2"/>
  <c r="T720" i="2"/>
  <c r="T760" i="2"/>
  <c r="T3525" i="2"/>
  <c r="T3286" i="2"/>
  <c r="T4761" i="2"/>
  <c r="T4997" i="2"/>
  <c r="T2231" i="2"/>
  <c r="T2117" i="2"/>
  <c r="T2879" i="2"/>
  <c r="T1294" i="2"/>
  <c r="T537" i="2"/>
  <c r="T1994" i="2"/>
  <c r="T2639" i="2"/>
  <c r="T3106" i="2"/>
  <c r="T2596" i="2"/>
  <c r="T2776" i="2"/>
  <c r="T4385" i="2"/>
  <c r="T1126" i="2"/>
  <c r="T3169" i="2"/>
  <c r="T2702" i="2"/>
  <c r="T3533" i="2"/>
  <c r="T3802" i="2"/>
  <c r="T2424" i="2"/>
  <c r="T1318" i="2"/>
  <c r="T2207" i="2"/>
  <c r="T1287" i="2"/>
  <c r="T157" i="2"/>
  <c r="T1512" i="2"/>
  <c r="T2270" i="2"/>
  <c r="T4479" i="2"/>
  <c r="T699" i="2"/>
  <c r="T1906" i="2"/>
  <c r="T1608" i="2"/>
  <c r="T4225" i="2"/>
  <c r="T1548" i="2"/>
  <c r="T1014" i="2"/>
  <c r="T4607" i="2"/>
  <c r="T4535" i="2"/>
  <c r="T3503" i="2"/>
  <c r="T4043" i="2"/>
  <c r="T3431" i="2"/>
  <c r="T628" i="2"/>
  <c r="T4433" i="2"/>
  <c r="T380" i="2"/>
  <c r="T1363" i="2"/>
  <c r="T3790" i="2"/>
  <c r="T4601" i="2"/>
  <c r="T678" i="2"/>
  <c r="T472" i="2"/>
  <c r="T1544" i="2"/>
  <c r="T4900" i="2"/>
  <c r="T4823" i="2"/>
  <c r="T2745" i="2"/>
  <c r="T577" i="2"/>
  <c r="T3279" i="2"/>
  <c r="T4129" i="2"/>
  <c r="T1651" i="2"/>
  <c r="T3381" i="2"/>
  <c r="T737" i="2"/>
  <c r="T807" i="2"/>
  <c r="T3161" i="2"/>
  <c r="T1953" i="2"/>
  <c r="T1777" i="2"/>
  <c r="T4273" i="2"/>
  <c r="T4604" i="2"/>
  <c r="T2588" i="2"/>
  <c r="T2486" i="2"/>
  <c r="T994" i="2"/>
  <c r="T3848" i="2"/>
  <c r="T4466" i="2"/>
  <c r="T3230" i="2"/>
  <c r="T4155" i="2"/>
  <c r="T2731" i="2"/>
  <c r="T4204" i="2"/>
  <c r="T2523" i="2"/>
  <c r="T292" i="2"/>
  <c r="T2653" i="2"/>
  <c r="T2389" i="2"/>
  <c r="T3748" i="2"/>
  <c r="T4706" i="2"/>
  <c r="T2010" i="2"/>
  <c r="T2815" i="2"/>
  <c r="T3232" i="2"/>
  <c r="T1236" i="2"/>
  <c r="T1570" i="2"/>
  <c r="T2050" i="2"/>
  <c r="T1388" i="2"/>
  <c r="T90" i="2"/>
  <c r="T217" i="2"/>
  <c r="T419" i="2"/>
  <c r="T604" i="2"/>
  <c r="T3637" i="2"/>
  <c r="T3747" i="2"/>
  <c r="T2555" i="2"/>
  <c r="T2468" i="2"/>
  <c r="T3873" i="2"/>
  <c r="T2874" i="2"/>
  <c r="T2149" i="2"/>
  <c r="T2166" i="2"/>
  <c r="T3295" i="2"/>
  <c r="T2892" i="2"/>
  <c r="T289" i="2"/>
  <c r="T2784" i="2"/>
  <c r="T2155" i="2"/>
  <c r="T603" i="2"/>
  <c r="T924" i="2"/>
  <c r="T976" i="2"/>
  <c r="T4662" i="2"/>
  <c r="T4856" i="2"/>
  <c r="T640" i="2"/>
  <c r="T3876" i="2"/>
  <c r="T1676" i="2"/>
  <c r="T613" i="2"/>
  <c r="T222" i="2"/>
  <c r="T3153" i="2"/>
  <c r="T2802" i="2"/>
  <c r="T115" i="2"/>
  <c r="T1491" i="2"/>
  <c r="T3460" i="2"/>
  <c r="T3352" i="2"/>
  <c r="T3314" i="2"/>
  <c r="T2681" i="2"/>
  <c r="T3478" i="2"/>
  <c r="T1266" i="2"/>
  <c r="T4540" i="2"/>
  <c r="T4171" i="2"/>
  <c r="T524" i="2"/>
  <c r="T4782" i="2"/>
  <c r="T3611" i="2"/>
  <c r="T2790" i="2"/>
  <c r="T2660" i="2"/>
  <c r="T784" i="2"/>
  <c r="T1332" i="2"/>
  <c r="T143" i="2"/>
  <c r="T1253" i="2"/>
  <c r="T1636" i="2"/>
  <c r="T4313" i="2"/>
  <c r="T1135" i="2"/>
  <c r="T1903" i="2"/>
  <c r="T1995" i="2"/>
  <c r="T4903" i="2"/>
  <c r="T1710" i="2"/>
  <c r="T2416" i="2"/>
  <c r="T1730" i="2"/>
  <c r="T3666" i="2"/>
  <c r="T4438" i="2"/>
  <c r="T3430" i="2"/>
  <c r="T4688" i="2"/>
  <c r="T4191" i="2"/>
  <c r="T866" i="2"/>
  <c r="T1265" i="2"/>
  <c r="T2608" i="2"/>
  <c r="T1700" i="2"/>
  <c r="T3037" i="2"/>
  <c r="T1984" i="2"/>
  <c r="T2648" i="2"/>
  <c r="T184" i="2"/>
  <c r="T196" i="2"/>
  <c r="T1347" i="2"/>
  <c r="T3593" i="2"/>
  <c r="T1520" i="2"/>
  <c r="T1674" i="2"/>
  <c r="T1385" i="2"/>
  <c r="T4895" i="2"/>
  <c r="T3256" i="2"/>
  <c r="T8" i="2"/>
  <c r="T394" i="2"/>
  <c r="T3379" i="2"/>
  <c r="T988" i="2"/>
  <c r="T3966" i="2"/>
  <c r="T4364" i="2"/>
  <c r="T278" i="2"/>
  <c r="T2977" i="2"/>
  <c r="T2747" i="2"/>
  <c r="T1412" i="2"/>
  <c r="T1781" i="2"/>
  <c r="T4973" i="2"/>
  <c r="T964" i="2"/>
  <c r="T1077" i="2"/>
  <c r="T2301" i="2"/>
  <c r="T1798" i="2"/>
  <c r="T570" i="2"/>
  <c r="T4755" i="2"/>
  <c r="T1257" i="2"/>
  <c r="T2390" i="2"/>
  <c r="T1242" i="2"/>
  <c r="T4291" i="2"/>
  <c r="T1184" i="2"/>
  <c r="T1770" i="2"/>
  <c r="T1809" i="2"/>
  <c r="T3221" i="2"/>
  <c r="T3726" i="2"/>
  <c r="T4485" i="2"/>
  <c r="T918" i="2"/>
  <c r="T1623" i="2"/>
  <c r="T4981" i="2"/>
  <c r="T2569" i="2"/>
  <c r="T4930" i="2"/>
  <c r="T2284" i="2"/>
  <c r="T829" i="2"/>
  <c r="T4482" i="2"/>
  <c r="T1834" i="2"/>
  <c r="T3882" i="2"/>
  <c r="T650" i="2"/>
  <c r="T4678" i="2"/>
  <c r="T3214" i="2"/>
  <c r="T4839" i="2"/>
  <c r="T2258" i="2"/>
  <c r="T2998" i="2"/>
  <c r="T2934" i="2"/>
  <c r="T768" i="2"/>
  <c r="T1611" i="2"/>
  <c r="T800" i="2"/>
  <c r="T5" i="2"/>
  <c r="T3251" i="2"/>
  <c r="T4948" i="2"/>
  <c r="T3419" i="2"/>
  <c r="T2789" i="2"/>
  <c r="T2629" i="2"/>
  <c r="T481" i="2"/>
  <c r="T4286" i="2"/>
  <c r="T162" i="2"/>
  <c r="T1229" i="2"/>
  <c r="T3985" i="2"/>
  <c r="T2447" i="2"/>
  <c r="T3237" i="2"/>
  <c r="T2959" i="2"/>
  <c r="T2544" i="2"/>
  <c r="T2200" i="2"/>
  <c r="T1721" i="2"/>
  <c r="T2098" i="2"/>
  <c r="T1482" i="2"/>
  <c r="T2460" i="2"/>
  <c r="T3474" i="2"/>
  <c r="T4525" i="2"/>
  <c r="T3053" i="2"/>
  <c r="T2777" i="2"/>
  <c r="T1585" i="2"/>
  <c r="T487" i="2"/>
  <c r="T4089" i="2"/>
  <c r="T3532" i="2"/>
  <c r="T3642" i="2"/>
  <c r="T4435" i="2"/>
  <c r="T1451" i="2"/>
  <c r="T4914" i="2"/>
  <c r="T20" i="2"/>
  <c r="T458" i="2"/>
  <c r="T1766" i="2"/>
  <c r="T4982" i="2"/>
  <c r="T4547" i="2"/>
  <c r="T1517" i="2"/>
  <c r="T515" i="2"/>
  <c r="T832" i="2"/>
  <c r="T2839" i="2"/>
  <c r="T3298" i="2"/>
  <c r="T4361" i="2"/>
  <c r="T2760" i="2"/>
  <c r="T2071" i="2"/>
  <c r="T1178" i="2"/>
  <c r="T4819" i="2"/>
  <c r="T4514" i="2"/>
  <c r="T178" i="2"/>
  <c r="T2352" i="2"/>
  <c r="T2857" i="2"/>
  <c r="T421" i="2"/>
  <c r="T3336" i="2"/>
  <c r="T36" i="2"/>
  <c r="T3297" i="2"/>
  <c r="T4226" i="2"/>
  <c r="T1426" i="2"/>
  <c r="T3955" i="2"/>
  <c r="T2375" i="2"/>
  <c r="T1384" i="2"/>
  <c r="T3521" i="2"/>
  <c r="T648" i="2"/>
  <c r="T3142" i="2"/>
  <c r="T244" i="2"/>
  <c r="T2385" i="2"/>
  <c r="T1887" i="2"/>
  <c r="T2964" i="2"/>
  <c r="T3577" i="2"/>
  <c r="T4521" i="2"/>
  <c r="T2110" i="2"/>
  <c r="T3240" i="2"/>
  <c r="T1600" i="2"/>
  <c r="T201" i="2"/>
  <c r="T1516" i="2"/>
  <c r="T1065" i="2"/>
  <c r="T2994" i="2"/>
  <c r="T3344" i="2"/>
  <c r="T1455" i="2"/>
  <c r="T1525" i="2"/>
  <c r="T836" i="2"/>
  <c r="T4455" i="2"/>
  <c r="T1399" i="2"/>
  <c r="T3506" i="2"/>
  <c r="T1667" i="2"/>
  <c r="T4157" i="2"/>
  <c r="T4201" i="2"/>
  <c r="T3020" i="2"/>
  <c r="T3380" i="2"/>
  <c r="T4502" i="2"/>
  <c r="T2691" i="2"/>
  <c r="T1837" i="2"/>
  <c r="T3416" i="2"/>
  <c r="T4339" i="2"/>
  <c r="T1002" i="2"/>
  <c r="T384" i="2"/>
  <c r="T576" i="2"/>
  <c r="T626" i="2"/>
  <c r="T4282" i="2"/>
  <c r="T2147" i="2"/>
  <c r="T4409" i="2"/>
  <c r="T1801" i="2"/>
  <c r="T1392" i="2"/>
  <c r="T170" i="2"/>
  <c r="T3585" i="2"/>
  <c r="T377" i="2"/>
  <c r="T1413" i="2"/>
  <c r="T2227" i="2"/>
  <c r="T2922" i="2"/>
  <c r="T1917" i="2"/>
  <c r="T1140" i="2"/>
  <c r="T4651" i="2"/>
  <c r="T4077" i="2"/>
  <c r="T2121" i="2"/>
  <c r="T2133" i="2"/>
  <c r="T1383" i="2"/>
  <c r="T3119" i="2"/>
  <c r="T1367" i="2"/>
  <c r="T3961" i="2"/>
  <c r="T2240" i="2"/>
  <c r="T4465" i="2"/>
  <c r="T811" i="2"/>
  <c r="T2123" i="2"/>
  <c r="T3223" i="2"/>
  <c r="T2844" i="2"/>
  <c r="T2238" i="2"/>
  <c r="T2223" i="2"/>
  <c r="T2661" i="2"/>
  <c r="T3817" i="2"/>
  <c r="T2111" i="2"/>
  <c r="T4227" i="2"/>
  <c r="T4963" i="2"/>
  <c r="T3114" i="2"/>
  <c r="T1921" i="2"/>
  <c r="T4538" i="2"/>
  <c r="T3526" i="2"/>
  <c r="T4902" i="2"/>
  <c r="T1941" i="2"/>
  <c r="T2566" i="2"/>
  <c r="T2968" i="2"/>
  <c r="T3247" i="2"/>
  <c r="T1558" i="2"/>
  <c r="T3949" i="2"/>
  <c r="T1937" i="2"/>
  <c r="T642" i="2"/>
  <c r="T1337" i="2"/>
  <c r="T4057" i="2"/>
  <c r="T2348" i="2"/>
  <c r="T1878" i="2"/>
  <c r="T94" i="2"/>
  <c r="T3766" i="2"/>
  <c r="T1454" i="2"/>
  <c r="T3991" i="2"/>
  <c r="T3435" i="2"/>
  <c r="T1589" i="2"/>
  <c r="T37" i="2"/>
  <c r="T1254" i="2"/>
  <c r="T534" i="2"/>
  <c r="T4283" i="2"/>
  <c r="T2852" i="2"/>
  <c r="T2208" i="2"/>
  <c r="T2039" i="2"/>
  <c r="T2250" i="2"/>
  <c r="T4459" i="2"/>
  <c r="T4440" i="2"/>
  <c r="T3451" i="2"/>
  <c r="T1847" i="2"/>
  <c r="T2664" i="2"/>
  <c r="T4147" i="2"/>
  <c r="T2519" i="2"/>
  <c r="T3423" i="2"/>
  <c r="T1171" i="2"/>
  <c r="T2979" i="2"/>
  <c r="T4397" i="2"/>
  <c r="T747" i="2"/>
  <c r="T2399" i="2"/>
  <c r="T4959" i="2"/>
  <c r="T4019" i="2"/>
  <c r="T4861" i="2"/>
  <c r="T4843" i="2"/>
  <c r="T1353" i="2"/>
  <c r="T79" i="2"/>
  <c r="T3814" i="2"/>
  <c r="T821" i="2"/>
  <c r="T1656" i="2"/>
  <c r="T4812" i="2"/>
  <c r="T2786" i="2"/>
  <c r="T3769" i="2"/>
  <c r="T235" i="2"/>
  <c r="T4912" i="2"/>
  <c r="T2949" i="2"/>
  <c r="T2336" i="2"/>
  <c r="T2031" i="2"/>
  <c r="T635" i="2"/>
  <c r="T4648" i="2"/>
  <c r="T2697" i="2"/>
  <c r="T2564" i="2"/>
  <c r="T1974" i="2"/>
  <c r="T3374" i="2"/>
  <c r="T3491" i="2"/>
  <c r="T1639" i="2"/>
  <c r="T3794" i="2"/>
  <c r="T3321" i="2"/>
  <c r="T4991" i="2"/>
  <c r="T2478" i="2"/>
  <c r="T1212" i="2"/>
  <c r="T2392" i="2"/>
  <c r="T100" i="2"/>
  <c r="T3974" i="2"/>
  <c r="T4657" i="2"/>
  <c r="T2562" i="2"/>
  <c r="T3883" i="2"/>
  <c r="T4860" i="2"/>
  <c r="T3545" i="2"/>
  <c r="T540" i="2"/>
  <c r="T4585" i="2"/>
  <c r="T4062" i="2"/>
  <c r="T4656" i="2"/>
  <c r="T4040" i="2"/>
  <c r="T3278" i="2"/>
  <c r="T2320" i="2"/>
  <c r="T1319" i="2"/>
  <c r="T4470" i="2"/>
  <c r="T4275" i="2"/>
  <c r="T1580" i="2"/>
  <c r="T1537" i="2"/>
  <c r="T4594" i="2"/>
  <c r="T1350" i="2"/>
  <c r="T4532" i="2"/>
  <c r="T4038" i="2"/>
  <c r="T1508" i="2"/>
  <c r="T2159" i="2"/>
  <c r="T2253" i="2"/>
  <c r="T1722" i="2"/>
  <c r="T1687" i="2"/>
  <c r="T1112" i="2"/>
  <c r="T2433" i="2"/>
  <c r="T2705" i="2"/>
  <c r="T4658" i="2"/>
  <c r="T177" i="2"/>
  <c r="T3589" i="2"/>
  <c r="T1452" i="2"/>
  <c r="T1343" i="2"/>
  <c r="T879" i="2"/>
  <c r="T215" i="2"/>
  <c r="T4395" i="2"/>
  <c r="T662" i="2"/>
  <c r="T703" i="2"/>
  <c r="T3157" i="2"/>
  <c r="T3443" i="2"/>
  <c r="T2049" i="2"/>
  <c r="T3108" i="2"/>
  <c r="T1209" i="2"/>
  <c r="T3332" i="2"/>
  <c r="T4965" i="2"/>
  <c r="T4259" i="2"/>
  <c r="T735" i="2"/>
  <c r="T449" i="2"/>
  <c r="T4937" i="2"/>
  <c r="T1262" i="2"/>
  <c r="T633" i="2"/>
  <c r="T2766" i="2"/>
  <c r="T2584" i="2"/>
  <c r="T1860" i="2"/>
  <c r="T2129" i="2"/>
  <c r="T4421" i="2"/>
  <c r="T4615" i="2"/>
  <c r="T282" i="2"/>
  <c r="T1302" i="2"/>
  <c r="T856" i="2"/>
  <c r="T3565" i="2"/>
  <c r="T3281" i="2"/>
  <c r="T3535" i="2"/>
  <c r="T1432" i="2"/>
  <c r="T834" i="2"/>
  <c r="T4890" i="2"/>
  <c r="T3915" i="2"/>
  <c r="T3963" i="2"/>
  <c r="T4796" i="2"/>
  <c r="T1015" i="2"/>
  <c r="T4555" i="2"/>
  <c r="T833" i="2"/>
  <c r="T4748" i="2"/>
  <c r="T4608" i="2"/>
  <c r="T1373" i="2"/>
  <c r="T3979" i="2"/>
  <c r="T3044" i="2"/>
  <c r="T2435" i="2"/>
  <c r="T3595" i="2"/>
  <c r="T3713" i="2"/>
  <c r="T922" i="2"/>
  <c r="T1297" i="2"/>
  <c r="T3098" i="2"/>
  <c r="T547" i="2"/>
  <c r="T2509" i="2"/>
  <c r="T3839" i="2"/>
  <c r="T4168" i="2"/>
  <c r="T4590" i="2"/>
  <c r="T4936" i="2"/>
  <c r="T2332" i="2"/>
  <c r="T3752" i="2"/>
  <c r="T3725" i="2"/>
  <c r="T1222" i="2"/>
  <c r="T2319" i="2"/>
  <c r="T4312" i="2"/>
  <c r="T3197" i="2"/>
  <c r="T1572" i="2"/>
  <c r="T1817" i="2"/>
  <c r="T1815" i="2"/>
  <c r="T424" i="2"/>
  <c r="T182" i="2"/>
  <c r="T2973" i="2"/>
  <c r="T2236" i="2"/>
  <c r="T1627" i="2"/>
  <c r="T2116" i="2"/>
  <c r="T2534" i="2"/>
  <c r="T2135" i="2"/>
  <c r="T2729" i="2"/>
  <c r="T677" i="2"/>
  <c r="T3998" i="2"/>
  <c r="T2674" i="2"/>
  <c r="T505" i="2"/>
  <c r="T2774" i="2"/>
  <c r="T959" i="2"/>
  <c r="T3968" i="2"/>
  <c r="T4316" i="2"/>
  <c r="T4014" i="2"/>
  <c r="T1344" i="2"/>
  <c r="T3669" i="2"/>
  <c r="T814" i="2"/>
  <c r="T2783" i="2"/>
  <c r="T782" i="2"/>
  <c r="T2914" i="2"/>
  <c r="T1214" i="2"/>
  <c r="T1463" i="2"/>
  <c r="T2398" i="2"/>
  <c r="T1434" i="2"/>
  <c r="T3623" i="2"/>
  <c r="T3061" i="2"/>
  <c r="T3350" i="2"/>
  <c r="T3403" i="2"/>
  <c r="T971" i="2"/>
  <c r="T4888" i="2"/>
  <c r="T190" i="2"/>
  <c r="T3538" i="2"/>
  <c r="T1652" i="2"/>
  <c r="T3650" i="2"/>
  <c r="T3" i="2"/>
  <c r="T966" i="2"/>
  <c r="T3668" i="2"/>
  <c r="T4082" i="2"/>
  <c r="T500" i="2"/>
  <c r="T2956" i="2"/>
  <c r="T4471" i="2"/>
  <c r="T692" i="2"/>
  <c r="T4625" i="2"/>
  <c r="T2505" i="2"/>
  <c r="T3756" i="2"/>
  <c r="T2169" i="2"/>
  <c r="T2834" i="2"/>
  <c r="T4199" i="2"/>
  <c r="T1968" i="2"/>
  <c r="T1742" i="2"/>
  <c r="T154" i="2"/>
  <c r="T4713" i="2"/>
  <c r="T4119" i="2"/>
  <c r="T4329" i="2"/>
  <c r="T527" i="2"/>
  <c r="T2498" i="2"/>
  <c r="T4605" i="2"/>
  <c r="T3224" i="2"/>
  <c r="T1258" i="2"/>
  <c r="T738" i="2"/>
  <c r="T4007" i="2"/>
  <c r="T486" i="2"/>
  <c r="T199" i="2"/>
  <c r="T1876" i="2"/>
  <c r="T3273" i="2"/>
  <c r="T381" i="2"/>
  <c r="T4530" i="2"/>
  <c r="T3183" i="2"/>
  <c r="T401" i="2"/>
  <c r="T76" i="2"/>
  <c r="T3182" i="2"/>
  <c r="T3004" i="2"/>
  <c r="T499" i="2"/>
  <c r="T2556" i="2"/>
  <c r="T382" i="2"/>
  <c r="T3941" i="2"/>
  <c r="T404" i="2"/>
  <c r="T789" i="2"/>
  <c r="T2210" i="2"/>
  <c r="T3638" i="2"/>
  <c r="T2867" i="2"/>
  <c r="T4635" i="2"/>
  <c r="T3964" i="2"/>
  <c r="T1473" i="2"/>
  <c r="T4069" i="2"/>
  <c r="T3648" i="2"/>
  <c r="T1543" i="2"/>
  <c r="T1159" i="2"/>
  <c r="T1793" i="2"/>
  <c r="T706" i="2"/>
  <c r="T1614" i="2"/>
  <c r="T1064" i="2"/>
  <c r="T4988" i="2"/>
  <c r="T2324" i="2"/>
  <c r="T1428" i="2"/>
  <c r="T1275" i="2"/>
  <c r="T2296" i="2"/>
  <c r="T2397" i="2"/>
  <c r="T1285" i="2"/>
  <c r="T514" i="2"/>
  <c r="T1873" i="2"/>
  <c r="T2908" i="2"/>
  <c r="T3751" i="2"/>
  <c r="T3555" i="2"/>
  <c r="T4504" i="2"/>
  <c r="T1797" i="2"/>
  <c r="T3678" i="2"/>
  <c r="T620" i="2"/>
  <c r="T2655" i="2"/>
  <c r="T1006" i="2"/>
  <c r="T3774" i="2"/>
  <c r="T3548" i="2"/>
  <c r="T1411" i="2"/>
  <c r="T815" i="2"/>
  <c r="T4599" i="2"/>
  <c r="T4491" i="2"/>
  <c r="T1043" i="2"/>
  <c r="T3167" i="2"/>
  <c r="T270" i="2"/>
  <c r="T1564" i="2"/>
  <c r="T1631" i="2"/>
  <c r="T4896" i="2"/>
  <c r="T4289" i="2"/>
  <c r="T4448" i="2"/>
  <c r="T1736" i="2"/>
  <c r="T2260" i="2"/>
  <c r="T1973" i="2"/>
  <c r="T946" i="2"/>
  <c r="T617" i="2"/>
  <c r="T4117" i="2"/>
  <c r="T1918" i="2"/>
  <c r="T4105" i="2"/>
  <c r="T2425" i="2"/>
  <c r="T1767" i="2"/>
  <c r="T1110" i="2"/>
  <c r="T1003" i="2"/>
  <c r="T4375" i="2"/>
  <c r="T992" i="2"/>
  <c r="T3305" i="2"/>
  <c r="T2047" i="2"/>
  <c r="T1407" i="2"/>
  <c r="T1087" i="2"/>
  <c r="T1706" i="2"/>
  <c r="T4044" i="2"/>
  <c r="T3969" i="2"/>
  <c r="T4104" i="2"/>
  <c r="T3439" i="2"/>
  <c r="T2944" i="2"/>
  <c r="T3928" i="2"/>
  <c r="T2400" i="2"/>
  <c r="T4176" i="2"/>
  <c r="T3258" i="2"/>
  <c r="T3386" i="2"/>
  <c r="T4076" i="2"/>
  <c r="T3103" i="2"/>
  <c r="T106" i="2"/>
  <c r="T3592" i="2"/>
  <c r="T456" i="2"/>
  <c r="T2199" i="2"/>
  <c r="T297" i="2"/>
  <c r="T2257" i="2"/>
  <c r="T1934" i="2"/>
  <c r="T1795" i="2"/>
  <c r="T4290" i="2"/>
  <c r="T3547" i="2"/>
  <c r="T1823" i="2"/>
  <c r="T4005" i="2"/>
  <c r="T1286" i="2"/>
  <c r="T4392" i="2"/>
  <c r="T3124" i="2"/>
  <c r="T3036" i="2"/>
  <c r="T3688" i="2"/>
  <c r="T3447" i="2"/>
  <c r="T2554" i="2"/>
  <c r="T248" i="2"/>
  <c r="T3657" i="2"/>
  <c r="T2814" i="2"/>
  <c r="T2520" i="2"/>
  <c r="T4442" i="2"/>
  <c r="T4453" i="2"/>
  <c r="T3090" i="2"/>
  <c r="T1697" i="2"/>
  <c r="T995" i="2"/>
  <c r="T810" i="2"/>
  <c r="T2404" i="2"/>
  <c r="T202" i="2"/>
  <c r="T764" i="2"/>
  <c r="T2070" i="2"/>
  <c r="T2367" i="2"/>
  <c r="T1435" i="2"/>
  <c r="T4966" i="2"/>
  <c r="T2875" i="2"/>
  <c r="T3455" i="2"/>
  <c r="T1936" i="2"/>
  <c r="T2542" i="2"/>
  <c r="T2951" i="2"/>
  <c r="T111" i="2"/>
  <c r="T4192" i="2"/>
  <c r="T1672" i="2"/>
  <c r="T608" i="2"/>
  <c r="T4306" i="2"/>
  <c r="T3128" i="2"/>
  <c r="T4425" i="2"/>
  <c r="T1779" i="2"/>
  <c r="T3827" i="2"/>
  <c r="T4629" i="2"/>
  <c r="T2714" i="2"/>
  <c r="T4537" i="2"/>
  <c r="T3073" i="2"/>
  <c r="T101" i="2"/>
  <c r="T3579" i="2"/>
  <c r="T522" i="2"/>
  <c r="T4210" i="2"/>
  <c r="T1465" i="2"/>
  <c r="T2530" i="2"/>
  <c r="T4167" i="2"/>
  <c r="T645" i="2"/>
  <c r="T2686" i="2"/>
  <c r="T4579" i="2"/>
  <c r="T551" i="2"/>
  <c r="T4556" i="2"/>
  <c r="T379" i="2"/>
  <c r="T3253" i="2"/>
  <c r="T592" i="2"/>
  <c r="T4086" i="2"/>
  <c r="T2461" i="2"/>
  <c r="T4416" i="2"/>
  <c r="T2830" i="2"/>
  <c r="T107" i="2"/>
  <c r="T501" i="2"/>
  <c r="T4587" i="2"/>
  <c r="T3010" i="2"/>
  <c r="T2703" i="2"/>
  <c r="T2219" i="2"/>
  <c r="T4872" i="2"/>
  <c r="T1107" i="2"/>
  <c r="T2194" i="2"/>
  <c r="T4951" i="2"/>
  <c r="T4324" i="2"/>
  <c r="T1481" i="2"/>
  <c r="T1519" i="2"/>
  <c r="T1389" i="2"/>
  <c r="T4071" i="2"/>
  <c r="T1718" i="2"/>
  <c r="T1621" i="2"/>
  <c r="T1090" i="2"/>
  <c r="T4894" i="2"/>
  <c r="T1647" i="2"/>
  <c r="T206" i="2"/>
  <c r="T2663" i="2"/>
  <c r="T2913" i="2"/>
  <c r="T1932" i="2"/>
  <c r="T2754" i="2"/>
  <c r="T2310" i="2"/>
  <c r="T194" i="2"/>
  <c r="T670" i="2"/>
  <c r="T3216" i="2"/>
  <c r="T3608" i="2"/>
  <c r="T4302" i="2"/>
  <c r="T3187" i="2"/>
  <c r="T3434" i="2"/>
  <c r="T4622" i="2"/>
  <c r="T2865" i="2"/>
  <c r="T4699" i="2"/>
  <c r="T4862" i="2"/>
  <c r="T2362" i="2"/>
  <c r="T2171" i="2"/>
  <c r="T320" i="2"/>
  <c r="T535" i="2"/>
  <c r="T4053" i="2"/>
  <c r="T967" i="2"/>
  <c r="T1150" i="2"/>
  <c r="T3634" i="2"/>
  <c r="T414" i="2"/>
  <c r="T176" i="2"/>
  <c r="T574" i="2"/>
  <c r="T1536" i="2"/>
  <c r="T4859" i="2"/>
  <c r="T2176" i="2"/>
  <c r="T4539" i="2"/>
  <c r="T4402" i="2"/>
  <c r="T2718" i="2"/>
  <c r="T3908" i="2"/>
  <c r="T1124" i="2"/>
  <c r="T3192" i="2"/>
  <c r="T3737" i="2"/>
  <c r="T2436" i="2"/>
  <c r="T1034" i="2"/>
  <c r="T4099" i="2"/>
  <c r="T4995" i="2"/>
  <c r="T1893" i="2"/>
  <c r="T2016" i="2"/>
  <c r="T4520" i="2"/>
  <c r="T3772" i="2"/>
  <c r="T4110" i="2"/>
  <c r="T3759" i="2"/>
  <c r="T4592" i="2"/>
  <c r="T358" i="2"/>
  <c r="T1155" i="2"/>
  <c r="T2142" i="2"/>
  <c r="T3464" i="2"/>
  <c r="T659" i="2"/>
  <c r="T2905" i="2"/>
  <c r="T3067" i="2"/>
  <c r="T1144" i="2"/>
  <c r="T1740" i="2"/>
  <c r="T4680" i="2"/>
  <c r="T249" i="2"/>
  <c r="T1372" i="2"/>
  <c r="T1445" i="2"/>
  <c r="T4637" i="2"/>
  <c r="T231" i="2"/>
  <c r="T2954" i="2"/>
  <c r="T3935" i="2"/>
  <c r="T2025" i="2"/>
  <c r="T4410" i="2"/>
  <c r="T23" i="2"/>
  <c r="T619" i="2"/>
  <c r="T3099" i="2"/>
  <c r="T1097" i="2"/>
  <c r="T3904" i="2"/>
  <c r="T2787" i="2"/>
  <c r="T1230" i="2"/>
  <c r="T828" i="2"/>
  <c r="T2762" i="2"/>
  <c r="T104" i="2"/>
  <c r="T3760" i="2"/>
  <c r="T386" i="2"/>
  <c r="T1325" i="2"/>
  <c r="T3811" i="2"/>
  <c r="T3947" i="2"/>
  <c r="T1755" i="2"/>
  <c r="T1799" i="2"/>
  <c r="T3743" i="2"/>
  <c r="T4735" i="2"/>
  <c r="T513" i="2"/>
  <c r="T2741" i="2"/>
  <c r="T2314" i="2"/>
  <c r="T3884" i="2"/>
  <c r="T2137" i="2"/>
  <c r="T1011" i="2"/>
  <c r="T1457" i="2"/>
  <c r="T2300" i="2"/>
  <c r="T1100" i="2"/>
  <c r="T3600" i="2"/>
  <c r="T1703" i="2"/>
  <c r="T1117" i="2"/>
  <c r="T1810" i="2"/>
  <c r="T2547" i="2"/>
  <c r="T1699" i="2"/>
  <c r="T3206" i="2"/>
  <c r="T323" i="2"/>
  <c r="T4123" i="2"/>
  <c r="T2695" i="2"/>
  <c r="T371" i="2"/>
  <c r="T861" i="2"/>
  <c r="T2669" i="2"/>
  <c r="T2679" i="2"/>
  <c r="T2573" i="2"/>
  <c r="T4268" i="2"/>
  <c r="T3144" i="2"/>
  <c r="T2725" i="2"/>
  <c r="T2341" i="2"/>
  <c r="T1368" i="2"/>
  <c r="T3808" i="2"/>
  <c r="T22" i="2"/>
  <c r="T385" i="2"/>
  <c r="T1635" i="2"/>
  <c r="T3636" i="2"/>
  <c r="T141" i="2"/>
  <c r="T2794" i="2"/>
  <c r="T1050" i="2"/>
  <c r="T4211" i="2"/>
  <c r="T2821" i="2"/>
  <c r="T4158" i="2"/>
  <c r="T4955" i="2"/>
  <c r="T2759" i="2"/>
  <c r="T3727" i="2"/>
  <c r="T4139" i="2"/>
  <c r="T4550" i="2"/>
  <c r="T3272" i="2"/>
  <c r="T962" i="2"/>
  <c r="T2549" i="2"/>
  <c r="T2739" i="2"/>
  <c r="T4310" i="2"/>
  <c r="T1278" i="2"/>
  <c r="T1430" i="2"/>
  <c r="T3954" i="2"/>
  <c r="T2965" i="2"/>
  <c r="T698" i="2"/>
  <c r="T1927" i="2"/>
  <c r="T3120" i="2"/>
  <c r="T18" i="2"/>
  <c r="T581" i="2"/>
  <c r="T3815" i="2"/>
  <c r="T2515" i="2"/>
  <c r="T3294" i="2"/>
  <c r="T1276" i="2"/>
  <c r="T986" i="2"/>
  <c r="T944" i="2"/>
  <c r="T4342" i="2"/>
  <c r="T4941" i="2"/>
  <c r="T2723" i="2"/>
  <c r="T19" i="2"/>
  <c r="T305" i="2"/>
  <c r="T4050" i="2"/>
  <c r="T1415" i="2"/>
  <c r="T4353" i="2"/>
  <c r="T375" i="2"/>
  <c r="T3384" i="2"/>
  <c r="T799" i="2"/>
  <c r="T4824" i="2"/>
  <c r="T3337" i="2"/>
  <c r="T2646" i="2"/>
  <c r="T2426" i="2"/>
  <c r="T4205" i="2"/>
  <c r="T4245" i="2"/>
  <c r="T1086" i="2"/>
  <c r="T3292" i="2"/>
  <c r="T3382" i="2"/>
  <c r="T1106" i="2"/>
  <c r="T4249" i="2"/>
  <c r="T1051" i="2"/>
  <c r="T4068" i="2"/>
  <c r="T1659" i="2"/>
  <c r="T4915" i="2"/>
  <c r="T3602" i="2"/>
  <c r="T2577" i="2"/>
  <c r="T3079" i="2"/>
  <c r="T739" i="2"/>
  <c r="T1695" i="2"/>
  <c r="T3168" i="2"/>
  <c r="T710" i="2"/>
  <c r="T2609" i="2"/>
  <c r="T3835" i="2"/>
  <c r="T4836" i="2"/>
  <c r="T2749" i="2"/>
  <c r="T2140" i="2"/>
  <c r="T427" i="2"/>
  <c r="T4055" i="2"/>
  <c r="T3001" i="2"/>
  <c r="T2919" i="2"/>
  <c r="T4083" i="2"/>
  <c r="T410" i="2"/>
  <c r="T679" i="2"/>
  <c r="T4830" i="2"/>
  <c r="T1870" i="2"/>
  <c r="T1573" i="2"/>
  <c r="T1099" i="2"/>
  <c r="T3934" i="2"/>
  <c r="T1959" i="2"/>
  <c r="T436" i="2"/>
  <c r="T4885" i="2"/>
  <c r="T1595" i="2"/>
  <c r="T691" i="2"/>
  <c r="T4785" i="2"/>
  <c r="T65" i="2"/>
  <c r="T2937" i="2"/>
  <c r="T2533" i="2"/>
  <c r="T4078" i="2"/>
  <c r="T28" i="2"/>
  <c r="T3196" i="2"/>
  <c r="T366" i="2"/>
  <c r="T2471" i="2"/>
  <c r="T425" i="2"/>
  <c r="T2216" i="2"/>
  <c r="T247" i="2"/>
  <c r="T1529" i="2"/>
  <c r="T3785" i="2"/>
  <c r="T3651" i="2"/>
  <c r="T1598" i="2"/>
  <c r="T4177" i="2"/>
  <c r="T2826" i="2"/>
  <c r="T4138" i="2"/>
  <c r="T2882" i="2"/>
  <c r="T1088" i="2"/>
  <c r="T4381" i="2"/>
  <c r="T3710" i="2"/>
  <c r="T1185" i="2"/>
  <c r="T84" i="2"/>
  <c r="T3671" i="2"/>
  <c r="T2449" i="2"/>
  <c r="T4175" i="2"/>
  <c r="T25" i="2"/>
  <c r="T1868" i="2"/>
  <c r="T2546" i="2"/>
  <c r="T344" i="2"/>
  <c r="T3562" i="2"/>
  <c r="T1619" i="2"/>
  <c r="T1967" i="2"/>
  <c r="T2333" i="2"/>
  <c r="T2711" i="2"/>
  <c r="T2007" i="2"/>
  <c r="T709" i="2"/>
  <c r="T526" i="2"/>
  <c r="T2402" i="2"/>
  <c r="T2242" i="2"/>
  <c r="T3871" i="2"/>
  <c r="T2984" i="2"/>
  <c r="T1961" i="2"/>
  <c r="T4584" i="2"/>
  <c r="T1365" i="2"/>
  <c r="T4031" i="2"/>
  <c r="T3359" i="2"/>
  <c r="T4597" i="2"/>
  <c r="T579" i="2"/>
  <c r="T4909" i="2"/>
  <c r="T332" i="2"/>
  <c r="T3026" i="2"/>
  <c r="T978" i="2"/>
  <c r="T4246" i="2"/>
  <c r="T4671" i="2"/>
  <c r="T2921" i="2"/>
  <c r="T4745" i="2"/>
  <c r="T855" i="2"/>
  <c r="T2023" i="2"/>
  <c r="T2002" i="2"/>
  <c r="T3201" i="2"/>
  <c r="T1206" i="2"/>
  <c r="T3541" i="2"/>
  <c r="T3136" i="2"/>
  <c r="T557" i="2"/>
  <c r="T3662" i="2"/>
  <c r="T572" i="2"/>
  <c r="T1330" i="2"/>
  <c r="T4017" i="2"/>
  <c r="T2055" i="2"/>
  <c r="T3209" i="2"/>
  <c r="T707" i="2"/>
  <c r="T1169" i="2"/>
  <c r="T660" i="2"/>
  <c r="T2487" i="2"/>
  <c r="T4297" i="2"/>
  <c r="T3245" i="2"/>
  <c r="T3324" i="2"/>
  <c r="T45" i="2"/>
  <c r="T3906" i="2"/>
  <c r="T1861" i="2"/>
  <c r="T4356" i="2"/>
  <c r="T3219" i="2"/>
  <c r="T4689" i="2"/>
  <c r="T4704" i="2"/>
  <c r="T2689" i="2"/>
  <c r="T2662" i="2"/>
  <c r="T2251" i="2"/>
  <c r="T1930" i="2"/>
  <c r="T3188" i="2"/>
  <c r="T3734" i="2"/>
  <c r="T1857" i="2"/>
  <c r="T1660" i="2"/>
  <c r="T1655" i="2"/>
  <c r="T2833" i="2"/>
  <c r="T1308" i="2"/>
  <c r="T2618" i="2"/>
  <c r="T1897" i="2"/>
  <c r="T4653" i="2"/>
  <c r="T1792" i="2"/>
  <c r="T67" i="2"/>
  <c r="T1905" i="2"/>
  <c r="T1102" i="2"/>
  <c r="T1241" i="2"/>
  <c r="T1282" i="2"/>
  <c r="T152" i="2"/>
  <c r="T4883" i="2"/>
  <c r="T3125" i="2"/>
  <c r="T3022" i="2"/>
  <c r="T3588" i="2"/>
  <c r="T362" i="2"/>
  <c r="T2015" i="2"/>
  <c r="T2448" i="2"/>
  <c r="T4837" i="2"/>
  <c r="T423" i="2"/>
  <c r="T641" i="2"/>
  <c r="T4430" i="2"/>
  <c r="T2506" i="2"/>
  <c r="T4813" i="2"/>
  <c r="T2204" i="2"/>
  <c r="T3409" i="2"/>
  <c r="T4489" i="2"/>
  <c r="T2195" i="2"/>
  <c r="T2419" i="2"/>
  <c r="T4080" i="2"/>
  <c r="T4371" i="2"/>
  <c r="T1440" i="2"/>
  <c r="T2087" i="2"/>
  <c r="T637" i="2"/>
  <c r="T3776" i="2"/>
  <c r="T3644" i="2"/>
  <c r="T4956" i="2"/>
  <c r="T4049" i="2"/>
  <c r="T4150" i="2"/>
  <c r="T2184" i="2"/>
  <c r="T442" i="2"/>
  <c r="T1131" i="2"/>
  <c r="T575" i="2"/>
  <c r="T588" i="2"/>
  <c r="T3218" i="2"/>
  <c r="T73" i="2"/>
  <c r="T207" i="2"/>
  <c r="T3459" i="2"/>
  <c r="T2880" i="2"/>
  <c r="T937" i="2"/>
  <c r="T2541" i="2"/>
  <c r="T211" i="2"/>
  <c r="T956" i="2"/>
  <c r="T1334" i="2"/>
  <c r="T3523" i="2"/>
  <c r="T2931" i="2"/>
  <c r="T2167" i="2"/>
  <c r="T474" i="2"/>
  <c r="T819" i="2"/>
  <c r="T2590" i="2"/>
  <c r="T1790" i="2"/>
  <c r="T1406" i="2"/>
  <c r="T267" i="2"/>
  <c r="T3715" i="2"/>
  <c r="T1103" i="2"/>
  <c r="T763" i="2"/>
  <c r="T4563" i="2"/>
  <c r="T1085" i="2"/>
  <c r="T1410" i="2"/>
  <c r="T334" i="2"/>
  <c r="T4829" i="2"/>
  <c r="T3024" i="2"/>
  <c r="T2235" i="2"/>
  <c r="T4771" i="2"/>
  <c r="T1341" i="2"/>
  <c r="T3574" i="2"/>
  <c r="T1315" i="2"/>
  <c r="T3046" i="2"/>
  <c r="T4752" i="2"/>
  <c r="T1846" i="2"/>
  <c r="T4598" i="2"/>
  <c r="T1692" i="2"/>
  <c r="T1533" i="2"/>
  <c r="T3057" i="2"/>
  <c r="T3356" i="2"/>
  <c r="T329" i="2"/>
  <c r="T4281" i="2"/>
  <c r="T4643" i="2"/>
  <c r="T2190" i="2"/>
  <c r="T1671" i="2"/>
  <c r="T1644" i="2"/>
  <c r="T2131" i="2"/>
  <c r="T2710" i="2"/>
  <c r="T766" i="2"/>
  <c r="T2963" i="2"/>
  <c r="T272" i="2"/>
  <c r="T3956" i="2"/>
  <c r="T842" i="2"/>
  <c r="T3199" i="2"/>
  <c r="T3810" i="2"/>
  <c r="T1176" i="2"/>
  <c r="T4565" i="2"/>
  <c r="T615" i="2"/>
  <c r="T1886" i="2"/>
  <c r="T3290" i="2"/>
  <c r="T3874" i="2"/>
  <c r="T2440" i="2"/>
  <c r="T2955" i="2"/>
  <c r="T1607" i="2"/>
  <c r="T1962" i="2"/>
  <c r="T165" i="2"/>
  <c r="T309" i="2"/>
  <c r="T3243" i="2"/>
  <c r="T3400" i="2"/>
  <c r="T3059" i="2"/>
  <c r="T3263" i="2"/>
  <c r="T4493" i="2"/>
  <c r="T1771" i="2"/>
  <c r="T1701" i="2"/>
  <c r="T477" i="2"/>
  <c r="T3145" i="2"/>
  <c r="T2342" i="2"/>
  <c r="T3529" i="2"/>
  <c r="T4685" i="2"/>
  <c r="T2853" i="2"/>
  <c r="T2271" i="2"/>
  <c r="T4299" i="2"/>
  <c r="T3482" i="2"/>
  <c r="T1977" i="2"/>
  <c r="T3101" i="2"/>
  <c r="T4768" i="2"/>
  <c r="T2477" i="2"/>
  <c r="T4298" i="2"/>
  <c r="T3394" i="2"/>
  <c r="T3980" i="2"/>
  <c r="T1678" i="2"/>
  <c r="T4650" i="2"/>
  <c r="T664" i="2"/>
  <c r="T2079" i="2"/>
  <c r="T1091" i="2"/>
  <c r="T2237" i="2"/>
  <c r="T2496" i="2"/>
  <c r="T2690" i="2"/>
  <c r="T2673" i="2"/>
  <c r="T630" i="2"/>
  <c r="T2835" i="2"/>
  <c r="T3652" i="2"/>
  <c r="T13" i="2"/>
  <c r="T2558" i="2"/>
  <c r="T2819" i="2"/>
  <c r="T2997" i="2"/>
  <c r="T3724" i="2"/>
  <c r="T2175" i="2"/>
  <c r="T593" i="2"/>
  <c r="T4818" i="2"/>
  <c r="T571" i="2"/>
  <c r="T1277" i="2"/>
  <c r="T3483" i="2"/>
  <c r="T221" i="2"/>
  <c r="T2548" i="2"/>
  <c r="T4337" i="2"/>
  <c r="T2740" i="2"/>
  <c r="T3965" i="2"/>
  <c r="T4560" i="2"/>
  <c r="T4208" i="2"/>
  <c r="T968" i="2"/>
  <c r="T1866" i="2"/>
  <c r="T2513" i="2"/>
  <c r="T3170" i="2"/>
  <c r="T3373" i="2"/>
  <c r="T1233" i="2"/>
  <c r="T2151" i="2"/>
  <c r="T3723" i="2"/>
  <c r="T4591" i="2"/>
  <c r="T4994" i="2"/>
  <c r="T470" i="2"/>
  <c r="T4739" i="2"/>
  <c r="T1244" i="2"/>
  <c r="T928" i="2"/>
  <c r="T2557" i="2"/>
  <c r="T1387" i="2"/>
  <c r="T2540" i="2"/>
  <c r="T695" i="2"/>
  <c r="T1830" i="2"/>
  <c r="T4113" i="2"/>
  <c r="T441" i="2"/>
  <c r="T4799" i="2"/>
  <c r="T3581" i="2"/>
  <c r="T1166" i="2"/>
  <c r="T3008" i="2"/>
  <c r="T3252" i="2"/>
  <c r="T1507" i="2"/>
  <c r="T2128" i="2"/>
  <c r="T521" i="2"/>
  <c r="T2824" i="2"/>
  <c r="T854" i="2"/>
  <c r="T3468" i="2"/>
  <c r="T2427" i="2"/>
  <c r="T4665" i="2"/>
  <c r="T1054" i="2"/>
  <c r="T3534" i="2"/>
  <c r="T2543" i="2"/>
  <c r="T3823" i="2"/>
  <c r="T4369" i="2"/>
  <c r="T1349" i="2"/>
  <c r="T1890" i="2"/>
  <c r="T2499" i="2"/>
  <c r="T2756" i="2"/>
  <c r="T1785" i="2"/>
  <c r="T1566" i="2"/>
  <c r="T2276" i="2"/>
  <c r="T1348" i="2"/>
  <c r="T1394" i="2"/>
  <c r="T4940" i="2"/>
  <c r="T4763" i="2"/>
  <c r="T4518" i="2"/>
  <c r="T2344" i="2"/>
  <c r="T4400" i="2"/>
  <c r="T4248" i="2"/>
  <c r="T2209" i="2"/>
  <c r="T473" i="2"/>
  <c r="T2945" i="2"/>
  <c r="T2890" i="2"/>
  <c r="T4508" i="2"/>
  <c r="T4874" i="2"/>
  <c r="T2146" i="2"/>
  <c r="T4574" i="2"/>
  <c r="T4084" i="2"/>
  <c r="T3761" i="2"/>
  <c r="T4386" i="2"/>
  <c r="T909" i="2"/>
  <c r="T2788" i="2"/>
  <c r="T3681" i="2"/>
  <c r="T3990" i="2"/>
  <c r="T1757" i="2"/>
  <c r="T3355" i="2"/>
  <c r="T2202" i="2"/>
  <c r="T2641" i="2"/>
  <c r="T3123" i="2"/>
  <c r="T324" i="2"/>
  <c r="T3902" i="2"/>
  <c r="T2443" i="2"/>
  <c r="T3689" i="2"/>
  <c r="T2153" i="2"/>
  <c r="T1637" i="2"/>
  <c r="T1243" i="2"/>
  <c r="T3967" i="2"/>
  <c r="T1182" i="2"/>
  <c r="T3504" i="2"/>
  <c r="T4780" i="2"/>
  <c r="T2475" i="2"/>
  <c r="T3881" i="2"/>
  <c r="T3704" i="2"/>
  <c r="T3836" i="2"/>
  <c r="T1555" i="2"/>
  <c r="T193" i="2"/>
  <c r="T1116" i="2"/>
  <c r="T1625" i="2"/>
  <c r="T3822" i="2"/>
  <c r="T1390" i="2"/>
  <c r="T3366" i="2"/>
  <c r="T2916" i="2"/>
  <c r="T1137" i="2"/>
  <c r="T1158" i="2"/>
  <c r="T4098" i="2"/>
  <c r="T676" i="2"/>
  <c r="T3361" i="2"/>
  <c r="T1818" i="2"/>
  <c r="T2615" i="2"/>
  <c r="T4263" i="2"/>
  <c r="T2346" i="2"/>
  <c r="T4260" i="2"/>
  <c r="T3270" i="2"/>
  <c r="T1351" i="2"/>
  <c r="T4583" i="2"/>
  <c r="T2335" i="2"/>
  <c r="T1060" i="2"/>
  <c r="T1650" i="2"/>
  <c r="T1272" i="2"/>
  <c r="T4107" i="2"/>
  <c r="T3345" i="2"/>
  <c r="T336" i="2"/>
  <c r="T1152" i="2"/>
  <c r="T4415" i="2"/>
  <c r="T4985" i="2"/>
  <c r="T3376" i="2"/>
  <c r="T2767" i="2"/>
  <c r="T1458" i="2"/>
  <c r="T3517" i="2"/>
  <c r="T3936" i="2"/>
  <c r="T713" i="2"/>
  <c r="T2668" i="2"/>
  <c r="T448" i="2"/>
  <c r="T4953" i="2"/>
  <c r="T4681" i="2"/>
  <c r="T653" i="2"/>
  <c r="T4221" i="2"/>
  <c r="T607" i="2"/>
  <c r="T4262" i="2"/>
  <c r="T694" i="2"/>
  <c r="T322" i="2"/>
  <c r="T4581" i="2"/>
  <c r="T1386" i="2"/>
  <c r="T1581" i="2"/>
  <c r="T2827" i="2"/>
  <c r="T1260" i="2"/>
  <c r="T2982" i="2"/>
  <c r="T858" i="2"/>
  <c r="T3346" i="2"/>
  <c r="T274" i="2"/>
  <c r="T2969" i="2"/>
  <c r="T1267" i="2"/>
  <c r="T257" i="2"/>
  <c r="T4756" i="2"/>
  <c r="T2370" i="2"/>
  <c r="T4013" i="2"/>
  <c r="T2728" i="2"/>
  <c r="T4549" i="2"/>
  <c r="T3257" i="2"/>
  <c r="T3770" i="2"/>
  <c r="T1681" i="2"/>
  <c r="T730" i="2"/>
  <c r="T114" i="2"/>
  <c r="T3831" i="2"/>
  <c r="T661" i="2"/>
  <c r="T4258" i="2"/>
  <c r="T52" i="2"/>
  <c r="T1613" i="2"/>
  <c r="T1922" i="2"/>
  <c r="T1145" i="2"/>
  <c r="T3502" i="2"/>
  <c r="T1340" i="2"/>
  <c r="T1362" i="2"/>
  <c r="T762" i="2"/>
  <c r="T2805" i="2"/>
  <c r="T26" i="2"/>
  <c r="T1942" i="2"/>
  <c r="T2357" i="2"/>
  <c r="T2103" i="2"/>
  <c r="T4897" i="2"/>
  <c r="T2164" i="2"/>
  <c r="T4413" i="2"/>
  <c r="T2638" i="2"/>
  <c r="T835" i="2"/>
  <c r="T2658" i="2"/>
  <c r="T2021" i="2"/>
  <c r="T973" i="2"/>
  <c r="T4871" i="2"/>
  <c r="T2088" i="2"/>
  <c r="T4692" i="2"/>
  <c r="T2891" i="2"/>
  <c r="T3561" i="2"/>
  <c r="T2582" i="2"/>
  <c r="T3156" i="2"/>
  <c r="T3879" i="2"/>
  <c r="T3000" i="2"/>
  <c r="T161" i="2"/>
  <c r="T4096" i="2"/>
  <c r="T2957" i="2"/>
  <c r="T4715" i="2"/>
  <c r="T3809" i="2"/>
  <c r="T2503" i="2"/>
  <c r="T717" i="2"/>
  <c r="T1506" i="2"/>
  <c r="T3225" i="2"/>
  <c r="T1247" i="2"/>
  <c r="T3100" i="2"/>
  <c r="T3133" i="2"/>
  <c r="T1281" i="2"/>
  <c r="T145" i="2"/>
  <c r="T3880" i="2"/>
  <c r="T2565" i="2"/>
  <c r="T1007" i="2"/>
  <c r="T1026" i="2"/>
  <c r="T2688" i="2"/>
  <c r="T886" i="2"/>
  <c r="T4406" i="2"/>
  <c r="T631" i="2"/>
  <c r="T2611" i="2"/>
  <c r="T3616" i="2"/>
  <c r="T4347" i="2"/>
  <c r="T200" i="2"/>
  <c r="T1326" i="2"/>
  <c r="T4976" i="2"/>
  <c r="T185" i="2"/>
  <c r="T4178" i="2"/>
  <c r="T2476" i="2"/>
  <c r="T2500" i="2"/>
  <c r="T31" i="2"/>
  <c r="T3610" i="2"/>
  <c r="T3691" i="2"/>
  <c r="T86" i="2"/>
  <c r="T4172" i="2"/>
  <c r="T4652" i="2"/>
  <c r="T3472" i="2"/>
  <c r="T2810" i="2"/>
  <c r="T3518" i="2"/>
  <c r="T801" i="2"/>
  <c r="T4472" i="2"/>
  <c r="T4457" i="2"/>
  <c r="T413" i="2"/>
  <c r="T2469" i="2"/>
  <c r="T578" i="2"/>
  <c r="T3383" i="2"/>
  <c r="T3656" i="2"/>
  <c r="T2429" i="2"/>
  <c r="T2952" i="2"/>
  <c r="T1298" i="2"/>
  <c r="T4505" i="2"/>
  <c r="T1013" i="2"/>
  <c r="T3402" i="2"/>
  <c r="T3707" i="2"/>
  <c r="T2943" i="2"/>
  <c r="T1041" i="2"/>
  <c r="T2873" i="2"/>
  <c r="T939" i="2"/>
  <c r="T284" i="2"/>
  <c r="T904" i="2"/>
  <c r="T1009" i="2"/>
  <c r="T1210" i="2"/>
  <c r="T2229" i="2"/>
  <c r="T504" i="2"/>
  <c r="T4802" i="2"/>
  <c r="T3028" i="2"/>
  <c r="T1693" i="2"/>
  <c r="T792" i="2"/>
  <c r="T2991" i="2"/>
  <c r="T3458" i="2"/>
  <c r="T1948" i="2"/>
  <c r="T4181" i="2"/>
  <c r="T4481" i="2"/>
  <c r="T276" i="2"/>
  <c r="T396" i="2"/>
  <c r="T2458" i="2"/>
  <c r="T3628" i="2"/>
  <c r="T3372" i="2"/>
  <c r="T1216" i="2"/>
  <c r="T1688" i="2"/>
  <c r="T2761" i="2"/>
  <c r="T552" i="2"/>
  <c r="T1577" i="2"/>
  <c r="T3259" i="2"/>
  <c r="T3264" i="2"/>
  <c r="T1274" i="2"/>
  <c r="T4557" i="2"/>
  <c r="T43" i="2"/>
  <c r="T989" i="2"/>
  <c r="T2779" i="2"/>
  <c r="T4116" i="2"/>
  <c r="T636" i="2"/>
  <c r="T1489" i="2"/>
  <c r="T3234" i="2"/>
  <c r="T779" i="2"/>
  <c r="T2203" i="2"/>
  <c r="T1514" i="2"/>
  <c r="T3509" i="2"/>
  <c r="T3797" i="2"/>
  <c r="T2796" i="2"/>
  <c r="T752" i="2"/>
  <c r="T2325" i="2"/>
  <c r="T2846" i="2"/>
  <c r="T3396" i="2"/>
  <c r="T2104" i="2"/>
  <c r="T303" i="2"/>
  <c r="T2085" i="2"/>
  <c r="T4422" i="2"/>
  <c r="T3340" i="2"/>
  <c r="T4845" i="2"/>
  <c r="T4957" i="2"/>
  <c r="T1919" i="2"/>
  <c r="T4469" i="2"/>
  <c r="T4793" i="2"/>
  <c r="T596" i="2"/>
  <c r="T3048" i="2"/>
  <c r="T1528" i="2"/>
  <c r="T132" i="2"/>
  <c r="T2936" i="2"/>
  <c r="T3500" i="2"/>
  <c r="T4064" i="2"/>
  <c r="T1299" i="2"/>
  <c r="T934" i="2"/>
  <c r="T3847" i="2"/>
  <c r="T3738" i="2"/>
  <c r="T601" i="2"/>
  <c r="T4468" i="2"/>
  <c r="T2434" i="2"/>
  <c r="T4523" i="2"/>
  <c r="T1429" i="2"/>
  <c r="T2536" i="2"/>
  <c r="T736" i="2"/>
  <c r="T673" i="2"/>
  <c r="T4654" i="2"/>
  <c r="T4010" i="2"/>
  <c r="T561" i="2"/>
  <c r="T1207" i="2"/>
  <c r="T2538" i="2"/>
  <c r="T4831" i="2"/>
  <c r="T2232" i="2"/>
  <c r="T1404" i="2"/>
  <c r="T1080" i="2"/>
  <c r="T1284" i="2"/>
  <c r="T3796" i="2"/>
  <c r="T3551" i="2"/>
  <c r="T85" i="2"/>
  <c r="T3530" i="2"/>
  <c r="T3519" i="2"/>
  <c r="T260" i="2"/>
  <c r="T1541" i="2"/>
  <c r="T466" i="2"/>
  <c r="T4801" i="2"/>
  <c r="T2288" i="2"/>
  <c r="T4990" i="2"/>
  <c r="T2256" i="2"/>
  <c r="T1658" i="2"/>
  <c r="T2115" i="2"/>
  <c r="T3418" i="2"/>
  <c r="T2886" i="2"/>
  <c r="T4832" i="2"/>
  <c r="T654" i="2"/>
  <c r="T3767" i="2"/>
  <c r="T1645" i="2"/>
  <c r="T4154" i="2"/>
  <c r="T105" i="2"/>
  <c r="T2067" i="2"/>
  <c r="T2157" i="2"/>
  <c r="T3542" i="2"/>
  <c r="T1205" i="2"/>
  <c r="T418" i="2"/>
  <c r="T3041" i="2"/>
  <c r="T868" i="2"/>
  <c r="T2489" i="2"/>
  <c r="T2877" i="2"/>
  <c r="T3649" i="2"/>
  <c r="T412" i="2"/>
  <c r="T2575" i="2"/>
  <c r="T279" i="2"/>
  <c r="T4322" i="2"/>
  <c r="T59" i="2"/>
  <c r="T1811" i="2"/>
  <c r="T4634" i="2"/>
  <c r="T1336" i="2"/>
  <c r="T2868" i="2"/>
  <c r="T2162" i="2"/>
  <c r="T3426" i="2"/>
  <c r="T830" i="2"/>
  <c r="T4061" i="2"/>
  <c r="T2338" i="2"/>
  <c r="T4103" i="2"/>
  <c r="T1331" i="2"/>
  <c r="T1414" i="2"/>
  <c r="T4389" i="2"/>
  <c r="T2225" i="2"/>
  <c r="T3296" i="2"/>
  <c r="T3481" i="2"/>
  <c r="T1498" i="2"/>
  <c r="T4546" i="2"/>
  <c r="T2831" i="2"/>
  <c r="T1268" i="2"/>
  <c r="T3050" i="2"/>
  <c r="T900" i="2"/>
  <c r="T1313" i="2"/>
  <c r="T2303" i="2"/>
  <c r="T2589" i="2"/>
  <c r="T3612" i="2"/>
  <c r="T4576" i="2"/>
  <c r="T818" i="2"/>
  <c r="T198" i="2"/>
  <c r="T3982" i="2"/>
  <c r="T3514" i="2"/>
  <c r="T1867" i="2"/>
  <c r="T2734" i="2"/>
  <c r="T485" i="2"/>
  <c r="T1380" i="2"/>
  <c r="T4628" i="2"/>
  <c r="T3268" i="2"/>
  <c r="T3819" i="2"/>
  <c r="T4267" i="2"/>
  <c r="T1769" i="2"/>
  <c r="T4958" i="2"/>
  <c r="T3301" i="2"/>
  <c r="T2649" i="2"/>
  <c r="T4717" i="2"/>
  <c r="T2684" i="2"/>
  <c r="T2501" i="2"/>
  <c r="T1472" i="2"/>
  <c r="T2069" i="2"/>
  <c r="T4809" i="2"/>
  <c r="T902" i="2"/>
  <c r="T4675" i="2"/>
  <c r="T3194" i="2"/>
  <c r="T455" i="2"/>
  <c r="T3866" i="2"/>
  <c r="T1568" i="2"/>
  <c r="T2430" i="2"/>
  <c r="T970" i="2"/>
  <c r="T1196" i="2"/>
  <c r="T4271" i="2"/>
  <c r="T893" i="2"/>
  <c r="T4349" i="2"/>
  <c r="T1030" i="2"/>
  <c r="T4567" i="2"/>
  <c r="T4308" i="2"/>
  <c r="T2758" i="2"/>
  <c r="T1759" i="2"/>
  <c r="T4619" i="2"/>
  <c r="T4716" i="2"/>
  <c r="T2474" i="2"/>
  <c r="T3032" i="2"/>
  <c r="T1946" i="2"/>
  <c r="T2644" i="2"/>
  <c r="T411" i="2"/>
  <c r="T3249" i="2"/>
  <c r="T3299" i="2"/>
  <c r="T1764" i="2"/>
  <c r="T2391" i="2"/>
  <c r="T3035" i="2"/>
  <c r="T4300" i="2"/>
  <c r="T1682" i="2"/>
  <c r="T1569" i="2"/>
  <c r="T4034" i="2"/>
  <c r="T2525" i="2"/>
  <c r="T4954" i="2"/>
  <c r="T2018" i="2"/>
  <c r="T3470" i="2"/>
  <c r="T597" i="2"/>
  <c r="T24" i="2"/>
  <c r="T2380" i="2"/>
  <c r="T4255" i="2"/>
  <c r="T2724" i="2"/>
  <c r="T4972" i="2"/>
  <c r="T1778" i="2"/>
  <c r="T2850" i="2"/>
  <c r="T3640" i="2"/>
  <c r="T2086" i="2"/>
  <c r="T1032" i="2"/>
  <c r="T2586" i="2"/>
  <c r="T1843" i="2"/>
  <c r="T1551" i="2"/>
  <c r="T2683" i="2"/>
  <c r="T256" i="2"/>
  <c r="T700" i="2"/>
  <c r="T1323" i="2"/>
  <c r="T1129" i="2"/>
  <c r="T914" i="2"/>
  <c r="T280" i="2"/>
  <c r="T2494" i="2"/>
  <c r="T4207" i="2"/>
  <c r="T4747" i="2"/>
  <c r="T4122" i="2"/>
  <c r="T273" i="2"/>
  <c r="T433" i="2"/>
  <c r="T1105" i="2"/>
  <c r="T356" i="2"/>
  <c r="T2587" i="2"/>
  <c r="T2381" i="2"/>
  <c r="T3918" i="2"/>
  <c r="T1892" i="2"/>
  <c r="T4032" i="2"/>
  <c r="T4917" i="2"/>
  <c r="T4056" i="2"/>
  <c r="T1198" i="2"/>
  <c r="T4606" i="2"/>
  <c r="T2780" i="2"/>
  <c r="T2502" i="2"/>
  <c r="T1320" i="2"/>
  <c r="T749" i="2"/>
  <c r="T4045" i="2"/>
  <c r="T2732" i="2"/>
  <c r="T2063" i="2"/>
  <c r="T1680" i="2"/>
  <c r="T2462" i="2"/>
  <c r="T1471" i="2"/>
  <c r="T144" i="2"/>
  <c r="T4343" i="2"/>
  <c r="T3338" i="2"/>
  <c r="T415" i="2"/>
  <c r="T2817" i="2"/>
  <c r="T4806" i="2"/>
  <c r="T1448" i="2"/>
  <c r="T2939" i="2"/>
  <c r="T2083" i="2"/>
  <c r="T4566" i="2"/>
  <c r="T4922" i="2"/>
  <c r="T2095" i="2"/>
  <c r="T4018" i="2"/>
  <c r="T894" i="2"/>
  <c r="T3973" i="2"/>
  <c r="T1518" i="2"/>
  <c r="T4432" i="2"/>
  <c r="T1911" i="2"/>
  <c r="T2082" i="2"/>
  <c r="T4938" i="2"/>
  <c r="T1891" i="2"/>
  <c r="T4734" i="2"/>
  <c r="T4931" i="2"/>
  <c r="T471" i="2"/>
  <c r="T4825" i="2"/>
  <c r="T3543" i="2"/>
  <c r="T4667" i="2"/>
  <c r="T849" i="2"/>
  <c r="T2484" i="2"/>
  <c r="T3306" i="2"/>
  <c r="T1403" i="2"/>
  <c r="T1633" i="2"/>
  <c r="T4712" i="2"/>
  <c r="T136" i="2"/>
  <c r="T3670" i="2"/>
  <c r="T117" i="2"/>
  <c r="T3528" i="2"/>
  <c r="T658" i="2"/>
  <c r="T2897" i="2"/>
  <c r="T3475" i="2"/>
  <c r="T2306" i="2"/>
  <c r="T4575" i="2"/>
  <c r="T3085" i="2"/>
  <c r="T2197" i="2"/>
  <c r="T3485" i="2"/>
  <c r="T3897" i="2"/>
  <c r="T1113" i="2"/>
  <c r="T4214" i="2"/>
  <c r="T3851" i="2"/>
  <c r="T3858" i="2"/>
  <c r="T1997" i="2"/>
  <c r="T4950" i="2"/>
  <c r="T2808" i="2"/>
  <c r="T941" i="2"/>
  <c r="T4854" i="2"/>
  <c r="T1549" i="2"/>
  <c r="T3852" i="2"/>
  <c r="T446" i="2"/>
  <c r="T4510" i="2"/>
  <c r="T2437" i="2"/>
  <c r="T461" i="2"/>
  <c r="T3624" i="2"/>
  <c r="T3445" i="2"/>
  <c r="T112" i="2"/>
  <c r="T1228" i="2"/>
  <c r="T3768" i="2"/>
  <c r="T259" i="2"/>
  <c r="T1853" i="2"/>
  <c r="T1047" i="2"/>
  <c r="T2384" i="2"/>
  <c r="T4731" i="2"/>
  <c r="T2268" i="2"/>
  <c r="T3109" i="2"/>
  <c r="T4190" i="2"/>
  <c r="T1168" i="2"/>
  <c r="T4758" i="2"/>
  <c r="T2699" i="2"/>
  <c r="T3793" i="2"/>
  <c r="T566" i="2"/>
  <c r="T4893" i="2"/>
  <c r="T4677" i="2"/>
  <c r="T3700" i="2"/>
  <c r="T1666" i="2"/>
  <c r="T4892" i="2"/>
  <c r="T4163" i="2"/>
  <c r="T2528" i="2"/>
  <c r="T2102" i="2"/>
  <c r="T2415" i="2"/>
  <c r="T1401" i="2"/>
  <c r="T4115" i="2"/>
  <c r="T2275" i="2"/>
  <c r="T4916" i="2"/>
  <c r="T3806" i="2"/>
  <c r="T3895" i="2"/>
  <c r="T2719" i="2"/>
  <c r="T2418" i="2"/>
  <c r="T1854" i="2"/>
  <c r="T2531" i="2"/>
  <c r="T1561" i="2"/>
  <c r="T797" i="2"/>
  <c r="T4048" i="2"/>
  <c r="T4156" i="2"/>
  <c r="T2004" i="2"/>
  <c r="T2785" i="2"/>
  <c r="T3513" i="2"/>
  <c r="T40" i="2"/>
  <c r="T4305" i="2"/>
  <c r="T3745" i="2"/>
  <c r="T614" i="2"/>
  <c r="T3578" i="2"/>
  <c r="T2457" i="2"/>
  <c r="T122" i="2"/>
  <c r="T3960" i="2"/>
  <c r="T3370" i="2"/>
  <c r="T3433" i="2"/>
  <c r="T4079" i="2"/>
  <c r="T4568" i="2"/>
  <c r="T888" i="2"/>
  <c r="T3015" i="2"/>
  <c r="T3682" i="2"/>
  <c r="T4015" i="2"/>
  <c r="T139" i="2"/>
  <c r="T4265" i="2"/>
  <c r="T49" i="2"/>
  <c r="T1101" i="2"/>
  <c r="T2311" i="2"/>
  <c r="T3034" i="2"/>
  <c r="T4992" i="2"/>
  <c r="T3014" i="2"/>
  <c r="T2782" i="2"/>
  <c r="T1408" i="2"/>
  <c r="T2637" i="2"/>
  <c r="T204" i="2"/>
  <c r="T1673" i="2"/>
  <c r="T2112" i="2"/>
  <c r="T4702" i="2"/>
  <c r="T3304" i="2"/>
  <c r="T1991" i="2"/>
  <c r="T365" i="2"/>
  <c r="T843" i="2"/>
  <c r="T786" i="2"/>
  <c r="T251" i="2"/>
  <c r="T1061" i="2"/>
  <c r="T1735" i="2"/>
  <c r="T1468" i="2"/>
  <c r="T1531" i="2"/>
  <c r="T516" i="2"/>
  <c r="T4910" i="2"/>
  <c r="T2058" i="2"/>
  <c r="T4085" i="2"/>
  <c r="T701" i="2"/>
  <c r="T3784" i="2"/>
  <c r="T562" i="2"/>
  <c r="T1683" i="2"/>
  <c r="T2062" i="2"/>
  <c r="T4146" i="2"/>
  <c r="T2278" i="2"/>
  <c r="T507" i="2"/>
  <c r="T3515" i="2"/>
  <c r="T1213" i="2"/>
  <c r="T4252" i="2"/>
  <c r="T1409" i="2"/>
  <c r="T4926" i="2"/>
  <c r="T3633" i="2"/>
  <c r="T1806" i="2"/>
  <c r="T555" i="2"/>
  <c r="T2521" i="2"/>
  <c r="T2652" i="2"/>
  <c r="T310" i="2"/>
  <c r="T3824" i="2"/>
  <c r="T3894" i="2"/>
  <c r="T3329" i="2"/>
  <c r="T543" i="2"/>
  <c r="T3488" i="2"/>
  <c r="T4161" i="2"/>
  <c r="T4742" i="2"/>
  <c r="T935" i="2"/>
  <c r="T4134" i="2"/>
  <c r="T174" i="2"/>
  <c r="T210" i="2"/>
  <c r="T2823" i="2"/>
  <c r="T3986" i="2"/>
  <c r="T2034" i="2"/>
  <c r="T1538" i="2"/>
  <c r="T1714" i="2"/>
  <c r="T1256" i="2"/>
  <c r="T2228" i="2"/>
  <c r="T3437" i="2"/>
  <c r="T1121" i="2"/>
  <c r="T147" i="2"/>
  <c r="T3318" i="2"/>
  <c r="T746" i="2"/>
  <c r="T1421" i="2"/>
  <c r="T3604" i="2"/>
  <c r="T4196" i="2"/>
  <c r="T3539" i="2"/>
  <c r="T2191" i="2"/>
  <c r="T3830" i="2"/>
  <c r="T3717" i="2"/>
  <c r="T519" i="2"/>
  <c r="T4229" i="2"/>
  <c r="T3331" i="2"/>
  <c r="T2535" i="2"/>
  <c r="T2804" i="2"/>
  <c r="T4033" i="2"/>
  <c r="T4670" i="2"/>
  <c r="T4705" i="2"/>
  <c r="T376" i="2"/>
  <c r="T3571" i="2"/>
  <c r="T4237" i="2"/>
  <c r="T12" i="2"/>
  <c r="T3977" i="2"/>
  <c r="T772" i="2"/>
  <c r="T2799" i="2"/>
  <c r="T4093" i="2"/>
  <c r="T863" i="2"/>
  <c r="T2222" i="2"/>
  <c r="T2550" i="2"/>
  <c r="T2150" i="2"/>
  <c r="T2755" i="2"/>
  <c r="T530" i="2"/>
  <c r="T1058" i="2"/>
  <c r="T876" i="2"/>
  <c r="T3110" i="2"/>
  <c r="T5001" i="2"/>
  <c r="T341" i="2"/>
  <c r="T4672" i="2"/>
  <c r="T1467" i="2"/>
  <c r="T599" i="2"/>
  <c r="T224" i="2"/>
  <c r="T3171" i="2"/>
  <c r="T776" i="2"/>
  <c r="T2752" i="2"/>
  <c r="T1976" i="2"/>
  <c r="T3005" i="2"/>
  <c r="T3204" i="2"/>
  <c r="T317" i="2"/>
  <c r="T509" i="2"/>
  <c r="T3798" i="2"/>
  <c r="T1425" i="2"/>
  <c r="T3869" i="2"/>
  <c r="T825" i="2"/>
  <c r="T3730" i="2"/>
  <c r="T781" i="2"/>
  <c r="T1396" i="2"/>
  <c r="T4853" i="2"/>
  <c r="T4541" i="2"/>
  <c r="T4987" i="2"/>
  <c r="T493" i="2"/>
  <c r="T2244" i="2"/>
  <c r="T3360" i="2"/>
  <c r="T1024" i="2"/>
  <c r="T2036" i="2"/>
  <c r="T4287" i="2"/>
  <c r="T2866" i="2"/>
  <c r="T4266" i="2"/>
  <c r="T3544" i="2"/>
  <c r="T1826" i="2"/>
  <c r="T354" i="2"/>
  <c r="T1292" i="2"/>
  <c r="T4664" i="2"/>
  <c r="T877" i="2"/>
  <c r="T2545" i="2"/>
  <c r="T3566" i="2"/>
  <c r="T1669" i="2"/>
  <c r="T4173" i="2"/>
  <c r="T2290" i="2"/>
  <c r="T901" i="2"/>
  <c r="T1138" i="2"/>
  <c r="T1127" i="2"/>
  <c r="T3885" i="2"/>
  <c r="T546" i="2"/>
  <c r="T2188" i="2"/>
  <c r="T4067" i="2"/>
  <c r="T4065" i="2"/>
  <c r="T4094" i="2"/>
  <c r="T4967" i="2"/>
  <c r="T1622" i="2"/>
  <c r="T2356" i="2"/>
  <c r="T4714" i="2"/>
  <c r="T3215" i="2"/>
  <c r="T3626" i="2"/>
  <c r="T1500" i="2"/>
  <c r="T3887" i="2"/>
  <c r="T364" i="2"/>
  <c r="T1300" i="2"/>
  <c r="T3755" i="2"/>
  <c r="T2941" i="2"/>
  <c r="T3074" i="2"/>
  <c r="T623" i="2"/>
  <c r="T3499" i="2"/>
  <c r="T3632" i="2"/>
  <c r="T2033" i="2"/>
  <c r="T2507" i="2"/>
  <c r="T308" i="2"/>
  <c r="T150" i="2"/>
  <c r="T2932" i="2"/>
  <c r="T3174" i="2"/>
  <c r="T447" i="2"/>
  <c r="T142" i="2"/>
  <c r="T1453" i="2"/>
  <c r="T368" i="2"/>
  <c r="T4746" i="2"/>
  <c r="T3923" i="2"/>
  <c r="T2464" i="2"/>
  <c r="T583" i="2"/>
  <c r="T1083" i="2"/>
  <c r="T4833" i="2"/>
  <c r="T232" i="2"/>
  <c r="T1609" i="2"/>
  <c r="T216" i="2"/>
  <c r="T300" i="2"/>
  <c r="T3326" i="2"/>
  <c r="T3189" i="2"/>
  <c r="T3122" i="2"/>
  <c r="T4571" i="2"/>
  <c r="T556" i="2"/>
  <c r="T2631" i="2"/>
  <c r="T3164" i="2"/>
  <c r="T1649" i="2"/>
  <c r="T123" i="2"/>
  <c r="T463" i="2"/>
  <c r="T2373" i="2"/>
  <c r="T4600" i="2"/>
  <c r="T1149" i="2"/>
  <c r="T11" i="2"/>
  <c r="T1035" i="2"/>
  <c r="T2321" i="2"/>
  <c r="T3343" i="2"/>
  <c r="T1596" i="2"/>
  <c r="T1221" i="2"/>
  <c r="T875" i="2"/>
  <c r="T3364" i="2"/>
  <c r="T1848" i="2"/>
  <c r="T1963" i="2"/>
  <c r="T4016" i="2"/>
  <c r="T480" i="2"/>
  <c r="T367" i="2"/>
  <c r="T4721" i="2"/>
  <c r="T1852" i="2"/>
  <c r="T3358" i="2"/>
  <c r="T3210" i="2"/>
  <c r="T3803" i="2"/>
  <c r="T2960" i="2"/>
  <c r="T873" i="2"/>
  <c r="T1293" i="2"/>
  <c r="T2417" i="2"/>
  <c r="T230" i="2"/>
  <c r="T3834" i="2"/>
  <c r="T1459" i="2"/>
  <c r="T1474" i="2"/>
  <c r="T2165" i="2"/>
  <c r="T3663" i="2"/>
  <c r="T3570" i="2"/>
  <c r="T4120" i="2"/>
  <c r="T3208" i="2"/>
  <c r="T2579" i="2"/>
  <c r="T1048" i="2"/>
  <c r="T1147" i="2"/>
  <c r="T2353" i="2"/>
  <c r="T4436" i="2"/>
  <c r="T4052" i="2"/>
  <c r="T3840" i="2"/>
  <c r="T1188" i="2"/>
  <c r="T3594" i="2"/>
  <c r="T4835" i="2"/>
  <c r="T2676" i="2"/>
  <c r="T727" i="2"/>
  <c r="T777" i="2"/>
  <c r="T2441" i="2"/>
  <c r="T4345" i="2"/>
  <c r="T3801" i="2"/>
  <c r="T2989" i="2"/>
  <c r="T751" i="2"/>
  <c r="T3065" i="2"/>
  <c r="T3721" i="2"/>
  <c r="T1530" i="2"/>
  <c r="T95" i="2"/>
  <c r="T4456" i="2"/>
  <c r="T2226" i="2"/>
  <c r="T518" i="2"/>
  <c r="T1369" i="2"/>
  <c r="T938" i="2"/>
  <c r="T3850" i="2"/>
  <c r="T3709" i="2"/>
  <c r="T2156" i="2"/>
  <c r="T3452" i="2"/>
  <c r="T1055" i="2"/>
  <c r="T1630" i="2"/>
  <c r="T4480" i="2"/>
  <c r="T113" i="2"/>
  <c r="T1153" i="2"/>
  <c r="T4357" i="2"/>
  <c r="T1259" i="2"/>
  <c r="T262" i="2"/>
  <c r="T3559" i="2"/>
  <c r="T1979" i="2"/>
  <c r="T4475" i="2"/>
  <c r="T3378" i="2"/>
  <c r="T3195" i="2"/>
  <c r="T4066" i="2"/>
  <c r="T2904" i="2"/>
  <c r="T985" i="2"/>
  <c r="T629" i="2"/>
  <c r="T536" i="2"/>
  <c r="T686" i="2"/>
  <c r="T4446" i="2"/>
  <c r="T489" i="2"/>
  <c r="T4736" i="2"/>
  <c r="T589" i="2"/>
  <c r="T2581" i="2"/>
  <c r="T218" i="2"/>
  <c r="T841" i="2"/>
  <c r="T4559" i="2"/>
  <c r="T605" i="2"/>
  <c r="T3861" i="2"/>
  <c r="T2283" i="2"/>
  <c r="T98" i="2"/>
  <c r="T1928" i="2"/>
  <c r="T1289" i="2"/>
  <c r="T4687" i="2"/>
  <c r="T758" i="2"/>
  <c r="T585" i="2"/>
  <c r="T2234" i="2"/>
  <c r="T1756" i="2"/>
  <c r="T1616" i="2"/>
  <c r="T2678" i="2"/>
  <c r="T3716" i="2"/>
  <c r="T2376" i="2"/>
  <c r="T1949" i="2"/>
  <c r="T1539" i="2"/>
  <c r="T4503" i="2"/>
  <c r="T1980" i="2"/>
  <c r="T1374" i="2"/>
  <c r="T1012" i="2"/>
  <c r="T1316" i="2"/>
  <c r="T4642" i="2"/>
  <c r="T4707" i="2"/>
  <c r="T3334" i="2"/>
  <c r="T3736" i="2"/>
  <c r="T864" i="2"/>
  <c r="T4231" i="2"/>
  <c r="T3006" i="2"/>
  <c r="T3828" i="2"/>
  <c r="T812" i="2"/>
  <c r="T4980" i="2"/>
  <c r="T34" i="2"/>
  <c r="T240" i="2"/>
  <c r="T906" i="2"/>
  <c r="T3619" i="2"/>
  <c r="T2927" i="2"/>
  <c r="T339" i="2"/>
  <c r="T3937" i="2"/>
  <c r="T2459" i="2"/>
  <c r="T416" i="2"/>
  <c r="T1029" i="2"/>
  <c r="T3590" i="2"/>
  <c r="T4464" i="2"/>
  <c r="T2924" i="2"/>
  <c r="T4725" i="2"/>
  <c r="T3312" i="2"/>
  <c r="T625" i="2"/>
  <c r="T798" i="2"/>
  <c r="T3414" i="2"/>
  <c r="T2205" i="2"/>
  <c r="T4383" i="2"/>
  <c r="T3975" i="2"/>
  <c r="T3572" i="2"/>
  <c r="T2623" i="2"/>
  <c r="T2254" i="2"/>
  <c r="T972" i="2"/>
  <c r="T2620" i="2"/>
  <c r="T3093" i="2"/>
  <c r="T434" i="2"/>
  <c r="T4004" i="2"/>
  <c r="T4728" i="2"/>
  <c r="T2553" i="2"/>
  <c r="T4923" i="2"/>
  <c r="T2198" i="2"/>
  <c r="T3549" i="2"/>
  <c r="T4580" i="2"/>
  <c r="T3672" i="2"/>
  <c r="T1992" i="2"/>
  <c r="T2273" i="2"/>
  <c r="T1749" i="2"/>
  <c r="T495" i="2"/>
  <c r="T4027" i="2"/>
  <c r="T1713" i="2"/>
  <c r="T3832" i="2"/>
  <c r="T2574" i="2"/>
  <c r="T1579" i="2"/>
  <c r="T4865" i="2"/>
  <c r="T3238" i="2"/>
  <c r="T4486" i="2"/>
  <c r="T4545" i="2"/>
  <c r="T3088" i="2"/>
  <c r="T4309" i="2"/>
  <c r="T3227" i="2"/>
  <c r="T357" i="2"/>
  <c r="T803" i="2"/>
  <c r="T372" i="2"/>
  <c r="T3013" i="2"/>
  <c r="T363" i="2"/>
  <c r="T3787" i="2"/>
  <c r="T4423" i="2"/>
  <c r="T2451" i="2"/>
  <c r="T2438" i="2"/>
  <c r="T980" i="2"/>
  <c r="T3907" i="2"/>
  <c r="T4858" i="2"/>
  <c r="T3262" i="2"/>
  <c r="T3291" i="2"/>
  <c r="T3357" i="2"/>
  <c r="T4102" i="2"/>
  <c r="T3049" i="2"/>
  <c r="T54" i="2"/>
  <c r="T4516" i="2"/>
  <c r="T627" i="2"/>
  <c r="T538" i="2"/>
  <c r="T4445" i="2"/>
  <c r="T2730" i="2"/>
  <c r="T2420" i="2"/>
  <c r="T2259" i="2"/>
  <c r="T2598" i="2"/>
  <c r="T1461" i="2"/>
  <c r="T1191" i="2"/>
  <c r="T3162" i="2"/>
  <c r="T1969" i="2"/>
  <c r="T1987" i="2"/>
  <c r="T761" i="2"/>
  <c r="T399" i="2"/>
  <c r="T3107" i="2"/>
  <c r="T4640" i="2"/>
  <c r="T1355" i="2"/>
  <c r="T4765" i="2"/>
  <c r="T4777" i="2"/>
  <c r="T1488" i="2"/>
  <c r="T1550" i="2"/>
  <c r="T2560" i="2"/>
  <c r="T4827" i="2"/>
  <c r="T2619" i="2"/>
  <c r="T3420" i="2"/>
  <c r="T2616" i="2"/>
  <c r="T1849" i="2"/>
  <c r="T4764" i="2"/>
  <c r="T3193" i="2"/>
  <c r="T2698" i="2"/>
  <c r="T4674" i="2"/>
  <c r="T1371" i="2"/>
  <c r="T4198" i="2"/>
  <c r="T462" i="2"/>
  <c r="T896" i="2"/>
  <c r="T1950" i="2"/>
  <c r="T2727" i="2"/>
  <c r="T3404" i="2"/>
  <c r="T3933" i="2"/>
  <c r="T544" i="2"/>
  <c r="T3462" i="2"/>
  <c r="T2591" i="2"/>
  <c r="T4236" i="2"/>
  <c r="T405" i="2"/>
  <c r="T1270" i="2"/>
  <c r="T2421" i="2"/>
  <c r="T1836" i="2"/>
  <c r="T2196" i="2"/>
  <c r="T2490" i="2"/>
  <c r="T947" i="2"/>
  <c r="T3846" i="2"/>
  <c r="T3550" i="2"/>
  <c r="T2694" i="2"/>
  <c r="T2962" i="2"/>
  <c r="T1505" i="2"/>
  <c r="T2682" i="2"/>
  <c r="T4975" i="2"/>
  <c r="T1527" i="2"/>
  <c r="T3328" i="2"/>
  <c r="T4660" i="2"/>
  <c r="T3200" i="2"/>
  <c r="T4743" i="2"/>
  <c r="T484" i="2"/>
  <c r="T1224" i="2"/>
  <c r="T14" i="2"/>
  <c r="T1333" i="2"/>
  <c r="T3388" i="2"/>
  <c r="T1475" i="2"/>
  <c r="T4073" i="2"/>
  <c r="T4633" i="2"/>
  <c r="T1354" i="2"/>
  <c r="T3677" i="2"/>
  <c r="T2185" i="2"/>
  <c r="T1119" i="2"/>
  <c r="T2126" i="2"/>
  <c r="T1217" i="2"/>
  <c r="T4001" i="2"/>
  <c r="T4126" i="2"/>
  <c r="T1783" i="2"/>
  <c r="T4744" i="2"/>
  <c r="T1912" i="2"/>
  <c r="T1915" i="2"/>
  <c r="T1978" i="2"/>
  <c r="T186" i="2"/>
  <c r="T435" i="2"/>
  <c r="T3996" i="2"/>
  <c r="T4387" i="2"/>
  <c r="T1855" i="2"/>
  <c r="T2925" i="2"/>
  <c r="T2938" i="2"/>
  <c r="T1431" i="2"/>
  <c r="T3242" i="2"/>
  <c r="T1444" i="2"/>
  <c r="T4145" i="2"/>
  <c r="T2054" i="2"/>
  <c r="T2995" i="2"/>
  <c r="T859" i="2"/>
  <c r="T3862" i="2"/>
  <c r="T263" i="2"/>
  <c r="T10" i="2"/>
  <c r="T3924" i="2"/>
  <c r="T4697" i="2"/>
  <c r="T68" i="2"/>
  <c r="T2144" i="2"/>
  <c r="T3520" i="2"/>
  <c r="T3582" i="2"/>
  <c r="T2379" i="2"/>
  <c r="T4841" i="2"/>
  <c r="T3011" i="2"/>
  <c r="T342" i="2"/>
  <c r="T126" i="2"/>
  <c r="T4194" i="2"/>
  <c r="T1952" i="2"/>
  <c r="T1139" i="2"/>
  <c r="T459" i="2"/>
  <c r="T454" i="2"/>
  <c r="T99" i="2"/>
  <c r="T2947" i="2"/>
  <c r="T3315" i="2"/>
  <c r="T2972" i="2"/>
  <c r="T2985" i="2"/>
  <c r="T258" i="2"/>
  <c r="T3335" i="2"/>
  <c r="T4325" i="2"/>
  <c r="T2635" i="2"/>
  <c r="T3152" i="2"/>
  <c r="T1291" i="2"/>
  <c r="T3927" i="2"/>
  <c r="T2249" i="2"/>
  <c r="T1557" i="2"/>
  <c r="T2413" i="2"/>
  <c r="T2510" i="2"/>
  <c r="T1542" i="2"/>
  <c r="T3930" i="2"/>
  <c r="T2337" i="2"/>
  <c r="T882" i="2"/>
  <c r="T4487" i="2"/>
  <c r="T1123" i="2"/>
  <c r="T3476" i="2"/>
  <c r="T1960" i="2"/>
  <c r="T1931" i="2"/>
  <c r="T3531" i="2"/>
  <c r="T1571" i="2"/>
  <c r="T2855" i="2"/>
  <c r="T4239" i="2"/>
  <c r="T2793" i="2"/>
  <c r="T2466" i="2"/>
  <c r="T4030" i="2"/>
  <c r="T2215" i="2"/>
  <c r="T4588" i="2"/>
  <c r="T3508" i="2"/>
  <c r="T1436" i="2"/>
  <c r="T1933" i="2"/>
  <c r="T987" i="2"/>
  <c r="T3613" i="2"/>
  <c r="T753" i="2"/>
  <c r="T1376" i="2"/>
  <c r="T4235" i="2"/>
  <c r="T266" i="2"/>
  <c r="T483" i="2"/>
  <c r="T4816" i="2"/>
  <c r="T4431" i="2"/>
  <c r="T291" i="2"/>
  <c r="T3282" i="2"/>
  <c r="T1056" i="2"/>
  <c r="T33" i="2"/>
  <c r="T4850" i="2"/>
  <c r="T3228" i="2"/>
  <c r="T2028" i="2"/>
  <c r="T3999" i="2"/>
  <c r="T2372" i="2"/>
  <c r="T4473" i="2"/>
  <c r="T2148" i="2"/>
  <c r="T2312" i="2"/>
  <c r="T982" i="2"/>
  <c r="T2382" i="2"/>
  <c r="T1816" i="2"/>
  <c r="T3978" i="2"/>
  <c r="T2671" i="2"/>
  <c r="T4333" i="2"/>
  <c r="T3916" i="2"/>
  <c r="T4360" i="2"/>
  <c r="T3605" i="2"/>
  <c r="T3860" i="2"/>
  <c r="T315" i="2"/>
  <c r="T3818" i="2"/>
  <c r="T3229" i="2"/>
  <c r="T1590" i="2"/>
  <c r="T225" i="2"/>
  <c r="T1720" i="2"/>
  <c r="T3781" i="2"/>
  <c r="T1871" i="2"/>
  <c r="T2625" i="2"/>
  <c r="T1246" i="2"/>
  <c r="T3865" i="2"/>
  <c r="T1312" i="2"/>
  <c r="T3415" i="2"/>
  <c r="T952" i="2"/>
  <c r="T1657" i="2"/>
  <c r="T2746" i="2"/>
  <c r="T3080" i="2"/>
  <c r="T744" i="2"/>
  <c r="T3330" i="2"/>
  <c r="T1416" i="2"/>
  <c r="T3712" i="2"/>
  <c r="T4063" i="2"/>
  <c r="T2340" i="2"/>
  <c r="T2657" i="2"/>
  <c r="T3275" i="2"/>
  <c r="T4881" i="2"/>
  <c r="T4130" i="2"/>
  <c r="T1314" i="2"/>
  <c r="T1910" i="2"/>
  <c r="T4969" i="2"/>
  <c r="T926" i="2"/>
  <c r="T785" i="2"/>
  <c r="T4663" i="2"/>
  <c r="T927" i="2"/>
  <c r="T3347" i="2"/>
  <c r="T1754" i="2"/>
  <c r="T4610" i="2"/>
  <c r="T369" i="2"/>
  <c r="T2917" i="2"/>
  <c r="T4593" i="2"/>
  <c r="T3580" i="2"/>
  <c r="T3735" i="2"/>
  <c r="T4691" i="2"/>
  <c r="T3754" i="2"/>
  <c r="T2929" i="2"/>
  <c r="T1163" i="2"/>
  <c r="T4450" i="2"/>
  <c r="T338" i="2"/>
  <c r="T1345" i="2"/>
  <c r="T850" i="2"/>
  <c r="T2403" i="2"/>
  <c r="T3149" i="2"/>
  <c r="T3510" i="2"/>
  <c r="T110" i="2"/>
  <c r="T2444" i="2"/>
  <c r="T2187" i="2"/>
  <c r="T2365" i="2"/>
  <c r="T816" i="2"/>
  <c r="T137" i="2"/>
  <c r="T2030" i="2"/>
  <c r="T1395" i="2"/>
  <c r="T1339" i="2"/>
  <c r="T2617" i="2"/>
  <c r="T4978" i="2"/>
  <c r="T1328" i="2"/>
  <c r="T3030" i="2"/>
  <c r="T4144" i="2"/>
  <c r="T180" i="2"/>
  <c r="T1132" i="2"/>
  <c r="T2911" i="2"/>
  <c r="T312" i="2"/>
  <c r="T3568" i="2"/>
  <c r="T188" i="2"/>
  <c r="T4723" i="2"/>
  <c r="T350" i="2"/>
  <c r="T41" i="2"/>
  <c r="T3609" i="2"/>
  <c r="T674" i="2"/>
  <c r="T4452" i="2"/>
  <c r="T1842" i="2"/>
  <c r="T125" i="2"/>
  <c r="T2212" i="2"/>
  <c r="T4882" i="2"/>
  <c r="T644" i="2"/>
  <c r="T234" i="2"/>
  <c r="T3424" i="2"/>
  <c r="T3393" i="2"/>
  <c r="T1397" i="2"/>
  <c r="T4396" i="2"/>
  <c r="T4303" i="2"/>
  <c r="T2452" i="2"/>
  <c r="T42" i="2"/>
  <c r="T2068" i="2"/>
  <c r="T3540" i="2"/>
  <c r="T2854" i="2"/>
  <c r="T1923" i="2"/>
  <c r="T2849" i="2"/>
  <c r="T4276" i="2"/>
  <c r="T523" i="2"/>
  <c r="T2893" i="2"/>
  <c r="T2704" i="2"/>
  <c r="T460" i="2"/>
  <c r="T610" i="2"/>
  <c r="T4434" i="2"/>
  <c r="T2736" i="2"/>
  <c r="T3685" i="2"/>
  <c r="T4403" i="2"/>
  <c r="T1073" i="2"/>
  <c r="T403" i="2"/>
  <c r="T2339" i="2"/>
  <c r="T1379" i="2"/>
  <c r="T426" i="2"/>
  <c r="T383" i="2"/>
  <c r="T3497" i="2"/>
  <c r="T4022" i="2"/>
  <c r="T1271" i="2"/>
  <c r="T1599" i="2"/>
  <c r="T4932" i="2"/>
  <c r="T451" i="2"/>
  <c r="T2369" i="2"/>
  <c r="T3984" i="2"/>
  <c r="T3560" i="2"/>
  <c r="T2091" i="2"/>
  <c r="T3012" i="2"/>
  <c r="T1004" i="2"/>
  <c r="T2999" i="2"/>
  <c r="T1154" i="2"/>
  <c r="T1532" i="2"/>
  <c r="T4708" i="2"/>
  <c r="T1604" i="2"/>
  <c r="T1364" i="2"/>
  <c r="T3031" i="2"/>
  <c r="T759" i="2"/>
  <c r="T2967" i="2"/>
  <c r="T1424" i="2"/>
  <c r="T2345" i="2"/>
  <c r="T1521" i="2"/>
  <c r="T2386" i="2"/>
  <c r="T3007" i="2"/>
  <c r="T1093" i="2"/>
  <c r="T3246" i="2"/>
  <c r="T229" i="2"/>
  <c r="T1940" i="2"/>
  <c r="T245" i="2"/>
  <c r="T2154" i="2"/>
  <c r="T1393" i="2"/>
  <c r="T2378" i="2"/>
  <c r="T1626" i="2"/>
  <c r="T943" i="2"/>
  <c r="T3341" i="2"/>
  <c r="T140" i="2"/>
  <c r="T2825" i="2"/>
  <c r="T3569" i="2"/>
  <c r="T2453" i="2"/>
  <c r="T3175" i="2"/>
  <c r="T4264" i="2"/>
  <c r="T3045" i="2"/>
  <c r="T1118" i="2"/>
  <c r="T559" i="2"/>
  <c r="T3369" i="2"/>
  <c r="T1201" i="2"/>
  <c r="T2898" i="2"/>
  <c r="T1195" i="2"/>
  <c r="T2038" i="2"/>
  <c r="T3276" i="2"/>
  <c r="T3132" i="2"/>
  <c r="T3025" i="2"/>
  <c r="T1357" i="2"/>
  <c r="T3493" i="2"/>
  <c r="T1763" i="2"/>
  <c r="T4362" i="2"/>
  <c r="T3226" i="2"/>
  <c r="T3154" i="2"/>
  <c r="T4025" i="2"/>
  <c r="T3398" i="2"/>
  <c r="T2606" i="2"/>
  <c r="T616" i="2"/>
  <c r="T4388" i="2"/>
  <c r="T4655" i="2"/>
  <c r="T4444" i="2"/>
  <c r="T287" i="2"/>
  <c r="T3591" i="2"/>
  <c r="T337" i="2"/>
  <c r="T286" i="2"/>
  <c r="T268" i="2"/>
  <c r="T1427" i="2"/>
  <c r="T4974" i="2"/>
  <c r="T1926" i="2"/>
  <c r="T4695" i="2"/>
  <c r="T3417" i="2"/>
  <c r="T2716" i="2"/>
  <c r="T1070" i="2"/>
  <c r="T848" i="2"/>
  <c r="T4536" i="2"/>
  <c r="T4669" i="2"/>
  <c r="T1858" i="2"/>
  <c r="T2643" i="2"/>
  <c r="T750" i="2"/>
  <c r="T1261" i="2"/>
  <c r="T1173" i="2"/>
  <c r="T3799" i="2"/>
  <c r="T2221" i="2"/>
  <c r="T3635" i="2"/>
  <c r="T3564" i="2"/>
  <c r="T2700" i="2"/>
  <c r="T643" i="2"/>
  <c r="T2277" i="2"/>
  <c r="T1092" i="2"/>
  <c r="T2838" i="2"/>
  <c r="T4127" i="2"/>
  <c r="T4203" i="2"/>
  <c r="T4497" i="2"/>
  <c r="T4844" i="2"/>
  <c r="T756" i="2"/>
  <c r="T4352" i="2"/>
  <c r="T1187" i="2"/>
  <c r="T1634" i="2"/>
  <c r="T2218" i="2"/>
  <c r="T4075" i="2"/>
  <c r="T319" i="2"/>
  <c r="T2261" i="2"/>
  <c r="T1685" i="2"/>
  <c r="T612" i="2"/>
  <c r="T2600" i="2"/>
  <c r="T3492" i="2"/>
  <c r="T3131" i="2"/>
  <c r="T3084" i="2"/>
  <c r="T649" i="2"/>
  <c r="T680" i="2"/>
  <c r="T4961" i="2"/>
  <c r="T590" i="2"/>
  <c r="T4460" i="2"/>
  <c r="T1174" i="2"/>
  <c r="T4088" i="2"/>
  <c r="T281" i="2"/>
  <c r="T4467" i="2"/>
  <c r="T4863" i="2"/>
  <c r="T3929" i="2"/>
  <c r="T226" i="2"/>
  <c r="T4531" i="2"/>
  <c r="T4365" i="2"/>
  <c r="T4603" i="2"/>
  <c r="T445" i="2"/>
  <c r="T831" i="2"/>
  <c r="T1686" i="2"/>
  <c r="T3387" i="2"/>
  <c r="T1049" i="2"/>
  <c r="T844" i="2"/>
  <c r="T2622" i="2"/>
  <c r="T998" i="2"/>
  <c r="T3441" i="2"/>
  <c r="T4983" i="2"/>
  <c r="T1668" i="2"/>
  <c r="T1128" i="2"/>
  <c r="T3728" i="2"/>
  <c r="T3112" i="2"/>
  <c r="T1708" i="2"/>
  <c r="T3997" i="2"/>
  <c r="T131" i="2"/>
  <c r="T93" i="2"/>
  <c r="T3498" i="2"/>
  <c r="T883" i="2"/>
  <c r="T44" i="2"/>
  <c r="T725" i="2"/>
  <c r="T3753" i="2"/>
  <c r="T2158" i="2"/>
  <c r="T3173" i="2"/>
  <c r="T192" i="2"/>
  <c r="T3040" i="2"/>
  <c r="T89" i="2"/>
  <c r="T4543" i="2"/>
  <c r="T4851" i="2"/>
  <c r="T4572" i="2"/>
  <c r="T2862" i="2"/>
  <c r="T4737" i="2"/>
  <c r="T1170" i="2"/>
  <c r="T1845" i="2"/>
  <c r="T333" i="2"/>
  <c r="T352" i="2"/>
  <c r="T907" i="2"/>
  <c r="T2627" i="2"/>
  <c r="T3160" i="2"/>
  <c r="T2074" i="2"/>
  <c r="T3914" i="2"/>
  <c r="T1772" i="2"/>
  <c r="T852" i="2"/>
  <c r="T929" i="2"/>
  <c r="T1194" i="2"/>
  <c r="T2366" i="2"/>
  <c r="T984" i="2"/>
  <c r="T4933" i="2"/>
  <c r="T2456" i="2"/>
  <c r="T2017" i="2"/>
  <c r="T1309" i="2"/>
  <c r="T3320" i="2"/>
  <c r="T1642" i="2"/>
  <c r="T1761" i="2"/>
  <c r="T4340" i="2"/>
  <c r="T688" i="2"/>
  <c r="T2029" i="2"/>
  <c r="T1450" i="2"/>
  <c r="T2888" i="2"/>
  <c r="T1480" i="2"/>
  <c r="T1022" i="2"/>
  <c r="T3349" i="2"/>
  <c r="T2640" i="2"/>
  <c r="T3899" i="2"/>
  <c r="T4036" i="2"/>
  <c r="T3740" i="2"/>
  <c r="T3627" i="2"/>
  <c r="T3043" i="2"/>
  <c r="T2041" i="2"/>
  <c r="T996" i="2"/>
  <c r="T1925" i="2"/>
  <c r="T1875" i="2"/>
  <c r="T2491" i="2"/>
  <c r="T722" i="2"/>
  <c r="T1900" i="2"/>
  <c r="T1162" i="2"/>
  <c r="T4729" i="2"/>
  <c r="T478" i="2"/>
  <c r="T1485" i="2"/>
  <c r="T2605" i="2"/>
  <c r="T2020" i="2"/>
  <c r="T950" i="2"/>
  <c r="T3587" i="2"/>
  <c r="T4855" i="2"/>
  <c r="T3155" i="2"/>
  <c r="T1192" i="2"/>
  <c r="T4399" i="2"/>
  <c r="T1190" i="2"/>
  <c r="T4548" i="2"/>
  <c r="T2757" i="2"/>
  <c r="T2138" i="2"/>
  <c r="T343" i="2"/>
  <c r="T233" i="2"/>
  <c r="T1840" i="2"/>
  <c r="T2508" i="2"/>
  <c r="T881" i="2"/>
  <c r="T3826" i="2"/>
  <c r="T3599" i="2"/>
  <c r="T2480" i="2"/>
  <c r="T4790" i="2"/>
  <c r="T1306" i="2"/>
  <c r="T1999" i="2"/>
  <c r="T4256" i="2"/>
  <c r="T3527" i="2"/>
  <c r="T4794" i="2"/>
  <c r="T3690" i="2"/>
  <c r="T2603" i="2"/>
  <c r="T3653" i="2"/>
  <c r="T1828" i="2"/>
  <c r="T3137" i="2"/>
  <c r="T390" i="2"/>
  <c r="T3181" i="2"/>
  <c r="T3089" i="2"/>
  <c r="T467" i="2"/>
  <c r="T1419" i="2"/>
  <c r="T2604" i="2"/>
  <c r="T791" i="2"/>
  <c r="T2009" i="2"/>
  <c r="T2986" i="2"/>
  <c r="T4217" i="2"/>
  <c r="T3620" i="2"/>
  <c r="T4462" i="2"/>
  <c r="T1382" i="2"/>
  <c r="T2797" i="2"/>
  <c r="T4250" i="2"/>
  <c r="T1510" i="2"/>
  <c r="T663" i="2"/>
  <c r="T2769" i="2"/>
  <c r="T2514" i="2"/>
  <c r="T3019" i="2"/>
  <c r="T1675" i="2"/>
  <c r="T4206" i="2"/>
  <c r="T4762" i="2"/>
  <c r="T3762" i="2"/>
  <c r="T1136" i="2"/>
  <c r="T4240" i="2"/>
  <c r="T116" i="2"/>
  <c r="T531" i="2"/>
  <c r="T3622" i="2"/>
  <c r="T4920" i="2"/>
  <c r="T4042" i="2"/>
  <c r="T1957" i="2"/>
  <c r="T3829" i="2"/>
  <c r="T4070" i="2"/>
  <c r="T2621" i="2"/>
  <c r="T1575" i="2"/>
  <c r="T705" i="2"/>
  <c r="T1851" i="2"/>
  <c r="T146" i="2"/>
  <c r="T1033" i="2"/>
  <c r="T2252" i="2"/>
  <c r="T1789" i="2"/>
  <c r="T2983" i="2"/>
  <c r="T209" i="2"/>
  <c r="T3791" i="2"/>
  <c r="T794" i="2"/>
  <c r="T4807" i="2"/>
  <c r="T1605" i="2"/>
  <c r="T4284" i="2"/>
  <c r="T168" i="2"/>
  <c r="T4384" i="2"/>
  <c r="T4741" i="2"/>
  <c r="T4906" i="2"/>
  <c r="T656" i="2"/>
  <c r="T325" i="2"/>
  <c r="T4323" i="2"/>
  <c r="T715" i="2"/>
  <c r="T1495" i="2"/>
  <c r="T1684" i="2"/>
  <c r="T92" i="2"/>
  <c r="T469" i="2"/>
  <c r="T4254" i="2"/>
  <c r="T4709" i="2"/>
  <c r="T3121" i="2"/>
  <c r="T4186" i="2"/>
  <c r="T3932" i="2"/>
  <c r="T4866" i="2"/>
  <c r="T3901" i="2"/>
  <c r="T1822" i="2"/>
  <c r="T2567" i="2"/>
  <c r="T3597" i="2"/>
  <c r="T1494" i="2"/>
  <c r="T3679" i="2"/>
  <c r="T4887" i="2"/>
  <c r="T3151" i="2"/>
  <c r="T50" i="2"/>
  <c r="T820" i="2"/>
  <c r="T1288" i="2"/>
  <c r="T4223" i="2"/>
  <c r="T1898" i="2"/>
  <c r="T1361" i="2"/>
  <c r="T2265" i="2"/>
  <c r="T3667" i="2"/>
  <c r="T3177" i="2"/>
  <c r="T1784" i="2"/>
  <c r="T3487" i="2"/>
  <c r="T4148" i="2"/>
  <c r="T1943" i="2"/>
  <c r="T2946" i="2"/>
  <c r="T4578" i="2"/>
  <c r="T2168" i="2"/>
  <c r="T3694" i="2"/>
  <c r="T884" i="2"/>
  <c r="T4160" i="2"/>
  <c r="T2885" i="2"/>
  <c r="T422" i="2"/>
  <c r="T1503" i="2"/>
  <c r="T2012" i="2"/>
  <c r="T1803" i="2"/>
  <c r="T1986" i="2"/>
  <c r="T4577" i="2"/>
  <c r="T1237" i="2"/>
  <c r="T1653" i="2"/>
  <c r="T4632" i="2"/>
  <c r="T288" i="2"/>
  <c r="T3302" i="2"/>
  <c r="T1027" i="2"/>
  <c r="T1447" i="2"/>
  <c r="T4219" i="2"/>
  <c r="T2186" i="2"/>
  <c r="T1747" i="2"/>
  <c r="T4784" i="2"/>
  <c r="T1584" i="2"/>
  <c r="T2706" i="2"/>
  <c r="T1075" i="2"/>
  <c r="T4683" i="2"/>
  <c r="T3271" i="2"/>
  <c r="T771" i="2"/>
  <c r="T4261" i="2"/>
  <c r="T2870" i="2"/>
  <c r="T3758" i="2"/>
  <c r="T4215" i="2"/>
  <c r="T1122" i="2"/>
  <c r="T3202" i="2"/>
  <c r="T3310" i="2"/>
  <c r="T2738" i="2"/>
  <c r="T2470" i="2"/>
  <c r="T520" i="2"/>
  <c r="T4391" i="2"/>
  <c r="T4621" i="2"/>
  <c r="T3018" i="2"/>
  <c r="T2816" i="2"/>
  <c r="T3212" i="2"/>
  <c r="T61" i="2"/>
  <c r="T3911" i="2"/>
  <c r="T1037" i="2"/>
  <c r="S2401" i="2"/>
  <c r="S2607" i="2"/>
  <c r="S3641" i="2"/>
  <c r="S2775" i="2"/>
  <c r="S4295" i="2"/>
  <c r="S4187" i="2"/>
  <c r="S4880" i="2"/>
  <c r="S3953" i="2"/>
  <c r="S1938" i="2"/>
  <c r="S1748" i="2"/>
  <c r="S417" i="2"/>
  <c r="S4037" i="2"/>
  <c r="S1677" i="2"/>
  <c r="S1433" i="2"/>
  <c r="S690" i="2"/>
  <c r="S2084" i="2"/>
  <c r="S1895" i="2"/>
  <c r="S3703" i="2"/>
  <c r="S4153" i="2"/>
  <c r="S606" i="2"/>
  <c r="S3070" i="2"/>
  <c r="S3078" i="2"/>
  <c r="S135" i="2"/>
  <c r="S3179" i="2"/>
  <c r="S672" i="2"/>
  <c r="S311" i="2"/>
  <c r="S4838" i="2"/>
  <c r="S1707" i="2"/>
  <c r="S2330" i="2"/>
  <c r="S1782" i="2"/>
  <c r="S4534" i="2"/>
  <c r="S4294" i="2"/>
  <c r="S1760" i="2"/>
  <c r="S156" i="2"/>
  <c r="S1375" i="2"/>
  <c r="S4320" i="2"/>
  <c r="S2099" i="2"/>
  <c r="S2851" i="2"/>
  <c r="S2093" i="2"/>
  <c r="S1057" i="2"/>
  <c r="S4724" i="2"/>
  <c r="S3367" i="2"/>
  <c r="S491" i="2"/>
  <c r="S3480" i="2"/>
  <c r="S3746" i="2"/>
  <c r="S2677" i="2"/>
  <c r="S1578" i="2"/>
  <c r="S1148" i="2"/>
  <c r="S1081" i="2"/>
  <c r="S4996" i="2"/>
  <c r="S1366" i="2"/>
  <c r="S2328" i="2"/>
  <c r="S4213" i="2"/>
  <c r="S4522" i="2"/>
  <c r="S3970" i="2"/>
  <c r="S4616" i="2"/>
  <c r="S1872" i="2"/>
  <c r="S3176" i="2"/>
  <c r="S3867" i="2"/>
  <c r="S1036" i="2"/>
  <c r="S2432" i="2"/>
  <c r="S1161" i="2"/>
  <c r="S711" i="2"/>
  <c r="S2966" i="2"/>
  <c r="S1157" i="2"/>
  <c r="S1493" i="2"/>
  <c r="S3353" i="2"/>
  <c r="S265" i="2"/>
  <c r="S2177" i="2"/>
  <c r="S4418" i="2"/>
  <c r="S3293" i="2"/>
  <c r="S1694" i="2"/>
  <c r="S4701" i="2"/>
  <c r="S3054" i="2"/>
  <c r="S3783" i="2"/>
  <c r="S1251" i="2"/>
  <c r="S166" i="2"/>
  <c r="S6" i="2"/>
  <c r="S2656" i="2"/>
  <c r="S208" i="2"/>
  <c r="S2183" i="2"/>
  <c r="S963" i="2"/>
  <c r="S2130" i="2"/>
  <c r="S351" i="2"/>
  <c r="S2990" i="2"/>
  <c r="S1824" i="2"/>
  <c r="S91" i="2"/>
  <c r="S981" i="2"/>
  <c r="S1665" i="2"/>
  <c r="S1053" i="2"/>
  <c r="S370" i="2"/>
  <c r="S930" i="2"/>
  <c r="S3558" i="2"/>
  <c r="S2383" i="2"/>
  <c r="S1603" i="2"/>
  <c r="S1509" i="2"/>
  <c r="S3607" i="2"/>
  <c r="S1321" i="2"/>
  <c r="S740" i="2"/>
  <c r="S64" i="2"/>
  <c r="S1202" i="2"/>
  <c r="S4792" i="2"/>
  <c r="S4012" i="2"/>
  <c r="S3146" i="2"/>
  <c r="S4417" i="2"/>
  <c r="S1560" i="2"/>
  <c r="S3411" i="2"/>
  <c r="S548" i="2"/>
  <c r="S2884" i="2"/>
  <c r="S3705" i="2"/>
  <c r="S3567" i="2"/>
  <c r="S296" i="2"/>
  <c r="S2143" i="2"/>
  <c r="S4730" i="2"/>
  <c r="S2181" i="2"/>
  <c r="S4767" i="2"/>
  <c r="S1825" i="2"/>
  <c r="S4484" i="2"/>
  <c r="S3946" i="2"/>
  <c r="S4232" i="2"/>
  <c r="S3925" i="2"/>
  <c r="S3307" i="2"/>
  <c r="S1904" i="2"/>
  <c r="S220" i="2"/>
  <c r="S2903" i="2"/>
  <c r="S4182" i="2"/>
  <c r="S723" i="2"/>
  <c r="S3945" i="2"/>
  <c r="S75" i="2"/>
  <c r="S2899" i="2"/>
  <c r="S3576" i="2"/>
  <c r="S133" i="2"/>
  <c r="S1456" i="2"/>
  <c r="S1954" i="2"/>
  <c r="S3190" i="2"/>
  <c r="S2120" i="2"/>
  <c r="S1151" i="2"/>
  <c r="S586" i="2"/>
  <c r="S1838" i="2"/>
  <c r="S4624" i="2"/>
  <c r="S2363" i="2"/>
  <c r="S3233" i="2"/>
  <c r="S1074" i="2"/>
  <c r="S920" i="2"/>
  <c r="S951" i="2"/>
  <c r="S1019" i="2"/>
  <c r="S4002" i="2"/>
  <c r="S4527" i="2"/>
  <c r="S3066" i="2"/>
  <c r="S2412" i="2"/>
  <c r="S1705" i="2"/>
  <c r="S732" i="2"/>
  <c r="S4492" i="2"/>
  <c r="S4645" i="2"/>
  <c r="S1218" i="2"/>
  <c r="S4128" i="2"/>
  <c r="S2659" i="2"/>
  <c r="S277" i="2"/>
  <c r="S4142" i="2"/>
  <c r="S2763" i="2"/>
  <c r="S373" i="2"/>
  <c r="S3706" i="2"/>
  <c r="S3377" i="2"/>
  <c r="S1643" i="2"/>
  <c r="S3284" i="2"/>
  <c r="S545" i="2"/>
  <c r="S3148" i="2"/>
  <c r="S669" i="2"/>
  <c r="S1104" i="2"/>
  <c r="S4494" i="2"/>
  <c r="S4751" i="2"/>
  <c r="S2048" i="2"/>
  <c r="S4596" i="2"/>
  <c r="S3165" i="2"/>
  <c r="S2633" i="2"/>
  <c r="S4582" i="2"/>
  <c r="S687" i="2"/>
  <c r="S1556" i="2"/>
  <c r="S1016" i="2"/>
  <c r="S2286" i="2"/>
  <c r="S1479" i="2"/>
  <c r="S2173" i="2"/>
  <c r="S573" i="2"/>
  <c r="S4512" i="2"/>
  <c r="S2876" i="2"/>
  <c r="S1745" i="2"/>
  <c r="S409" i="2"/>
  <c r="S4193" i="2"/>
  <c r="S890" i="2"/>
  <c r="S283" i="2"/>
  <c r="S2442" i="2"/>
  <c r="S3804" i="2"/>
  <c r="S4808" i="2"/>
  <c r="S1078" i="2"/>
  <c r="S3375" i="2"/>
  <c r="S2512" i="2"/>
  <c r="S1511" i="2"/>
  <c r="S1305" i="2"/>
  <c r="S236" i="2"/>
  <c r="S2717" i="2"/>
  <c r="S1553" i="2"/>
  <c r="S2792" i="2"/>
  <c r="S3406" i="2"/>
  <c r="S4447" i="2"/>
  <c r="S1606" i="2"/>
  <c r="S4367" i="2"/>
  <c r="S1115" i="2"/>
  <c r="S2152" i="2"/>
  <c r="S1219" i="2"/>
  <c r="S1679" i="2"/>
  <c r="S3428" i="2"/>
  <c r="S1478" i="2"/>
  <c r="S991" i="2"/>
  <c r="S932" i="2"/>
  <c r="S56" i="2"/>
  <c r="S1719" i="2"/>
  <c r="S74" i="2"/>
  <c r="S2411" i="2"/>
  <c r="S3983" i="2"/>
  <c r="S4336" i="2"/>
  <c r="S4008" i="2"/>
  <c r="S4408" i="2"/>
  <c r="S2" i="2"/>
  <c r="S4533" i="2"/>
  <c r="S2592" i="2"/>
  <c r="S2863" i="2"/>
  <c r="S4945" i="2"/>
  <c r="S32" i="2"/>
  <c r="S2396" i="2"/>
  <c r="S2529" i="2"/>
  <c r="S1698" i="2"/>
  <c r="S4100" i="2"/>
  <c r="S1880" i="2"/>
  <c r="S2483" i="2"/>
  <c r="S4151" i="2"/>
  <c r="S1504" i="2"/>
  <c r="S1907" i="2"/>
  <c r="S4439" i="2"/>
  <c r="S2274" i="2"/>
  <c r="S2901" i="2"/>
  <c r="S4614" i="2"/>
  <c r="S4971" i="2"/>
  <c r="S3003" i="2"/>
  <c r="S1813" i="2"/>
  <c r="S539" i="2"/>
  <c r="S2060" i="2"/>
  <c r="S4528" i="2"/>
  <c r="S4429" i="2"/>
  <c r="S3027" i="2"/>
  <c r="S2572" i="2"/>
  <c r="S1067" i="2"/>
  <c r="S525" i="2"/>
  <c r="S2987" i="2"/>
  <c r="S2313" i="2"/>
  <c r="S1417" i="2"/>
  <c r="S2298" i="2"/>
  <c r="S2672" i="2"/>
  <c r="S1439" i="2"/>
  <c r="S4515" i="2"/>
  <c r="S4474" i="2"/>
  <c r="S2001" i="2"/>
  <c r="S4718" i="2"/>
  <c r="S452" i="2"/>
  <c r="S716" i="2"/>
  <c r="S4907" i="2"/>
  <c r="S3269" i="2"/>
  <c r="S774" i="2"/>
  <c r="S1460" i="2"/>
  <c r="S1709" i="2"/>
  <c r="S4944" i="2"/>
  <c r="S775" i="2"/>
  <c r="S533" i="2"/>
  <c r="S2096" i="2"/>
  <c r="S4935" i="2"/>
  <c r="S1359" i="2"/>
  <c r="S4984" i="2"/>
  <c r="S3362" i="2"/>
  <c r="S4136" i="2"/>
  <c r="S3102" i="2"/>
  <c r="S4753" i="2"/>
  <c r="S2266" i="2"/>
  <c r="S565" i="2"/>
  <c r="S3265" i="2"/>
  <c r="S118" i="2"/>
  <c r="S1442" i="2"/>
  <c r="S1307" i="2"/>
  <c r="S361" i="2"/>
  <c r="S3820" i="2"/>
  <c r="S1540" i="2"/>
  <c r="S2081" i="2"/>
  <c r="S3303" i="2"/>
  <c r="S953" i="2"/>
  <c r="S3055" i="2"/>
  <c r="S340" i="2"/>
  <c r="S4929" i="2"/>
  <c r="S4517" i="2"/>
  <c r="S4946" i="2"/>
  <c r="S1856" i="2"/>
  <c r="S846" i="2"/>
  <c r="S4529" i="2"/>
  <c r="S2872" i="2"/>
  <c r="S4351" i="2"/>
  <c r="S4131" i="2"/>
  <c r="S4993" i="2"/>
  <c r="S3868" i="2"/>
  <c r="S77" i="2"/>
  <c r="S1040" i="2"/>
  <c r="S1470" i="2"/>
  <c r="S4277" i="2"/>
  <c r="S62" i="2"/>
  <c r="S4679" i="2"/>
  <c r="S1802" i="2"/>
  <c r="S3557" i="2"/>
  <c r="S4169" i="2"/>
  <c r="S4783" i="2"/>
  <c r="S2647" i="2"/>
  <c r="S729" i="2"/>
  <c r="S160" i="2"/>
  <c r="S2737" i="2"/>
  <c r="S4757" i="2"/>
  <c r="S4000" i="2"/>
  <c r="S4165" i="2"/>
  <c r="S1704" i="2"/>
  <c r="S1263" i="2"/>
  <c r="S1025" i="2"/>
  <c r="S4330" i="2"/>
  <c r="S2578" i="2"/>
  <c r="S3399" i="2"/>
  <c r="S4334" i="2"/>
  <c r="S4949" i="2"/>
  <c r="S4698" i="2"/>
  <c r="S4170" i="2"/>
  <c r="S1582" i="2"/>
  <c r="S3127" i="2"/>
  <c r="S4693" i="2"/>
  <c r="S2046" i="2"/>
  <c r="S3469" i="2"/>
  <c r="S1466" i="2"/>
  <c r="S179" i="2"/>
  <c r="S1524" i="2"/>
  <c r="S824" i="2"/>
  <c r="S3733" i="2"/>
  <c r="S931" i="2"/>
  <c r="S4908" i="2"/>
  <c r="S4552" i="2"/>
  <c r="S3719" i="2"/>
  <c r="S3236" i="2"/>
  <c r="S4376" i="2"/>
  <c r="S4899" i="2"/>
  <c r="S2768" i="2"/>
  <c r="S805" i="2"/>
  <c r="S1220" i="2"/>
  <c r="S704" i="2"/>
  <c r="S1563" i="2"/>
  <c r="S4506" i="2"/>
  <c r="S3951" i="2"/>
  <c r="S2360" i="2"/>
  <c r="S4573" i="2"/>
  <c r="S718" i="2"/>
  <c r="S4498" i="2"/>
  <c r="S4726" i="2"/>
  <c r="S1620" i="2"/>
  <c r="S4848" i="2"/>
  <c r="S1338" i="2"/>
  <c r="S4483" i="2"/>
  <c r="S3395" i="2"/>
  <c r="S1304" i="2"/>
  <c r="S1464" i="2"/>
  <c r="S3697" i="2"/>
  <c r="S1884" i="2"/>
  <c r="S2003" i="2"/>
  <c r="S321" i="2"/>
  <c r="S1358" i="2"/>
  <c r="S4218" i="2"/>
  <c r="S872" i="2"/>
  <c r="S2601" i="2"/>
  <c r="S1588" i="2"/>
  <c r="S1046" i="2"/>
  <c r="S3926" i="2"/>
  <c r="S4769" i="2"/>
  <c r="S1059" i="2"/>
  <c r="S1535" i="2"/>
  <c r="S254" i="2"/>
  <c r="S1167" i="2"/>
  <c r="S4272" i="2"/>
  <c r="S39" i="2"/>
  <c r="S3536" i="2"/>
  <c r="S4638" i="2"/>
  <c r="S2976" i="2"/>
  <c r="S440" i="2"/>
  <c r="S4380" i="2"/>
  <c r="S3950" i="2"/>
  <c r="S2772" i="2"/>
  <c r="S4238" i="2"/>
  <c r="S3060" i="2"/>
  <c r="S127" i="2"/>
  <c r="S1552" i="2"/>
  <c r="S949" i="2"/>
  <c r="S1988" i="2"/>
  <c r="S3479" i="2"/>
  <c r="S3854" i="2"/>
  <c r="S2537" i="2"/>
  <c r="S1179" i="2"/>
  <c r="S1725" i="2"/>
  <c r="S1062" i="2"/>
  <c r="S4047" i="2"/>
  <c r="S4659" i="2"/>
  <c r="S3086" i="2"/>
  <c r="S3203" i="2"/>
  <c r="S4776" i="2"/>
  <c r="S3512" i="2"/>
  <c r="S4759" i="2"/>
  <c r="S3886" i="2"/>
  <c r="S3695" i="2"/>
  <c r="S241" i="2"/>
  <c r="S2871" i="2"/>
  <c r="S1311" i="2"/>
  <c r="S3643" i="2"/>
  <c r="S253" i="2"/>
  <c r="S4821" i="2"/>
  <c r="S2124" i="2"/>
  <c r="S4039" i="2"/>
  <c r="S1993" i="2"/>
  <c r="S4904" i="2"/>
  <c r="S4233" i="2"/>
  <c r="S1462" i="2"/>
  <c r="S4011" i="2"/>
  <c r="S2445" i="2"/>
  <c r="S2294" i="2"/>
  <c r="S2765" i="2"/>
  <c r="S4072" i="2"/>
  <c r="S1844" i="2"/>
  <c r="S2282" i="2"/>
  <c r="S3630" i="2"/>
  <c r="S1702" i="2"/>
  <c r="S769" i="2"/>
  <c r="S1232" i="2"/>
  <c r="S2119" i="2"/>
  <c r="S4889" i="2"/>
  <c r="S871" i="2"/>
  <c r="S2975" i="2"/>
  <c r="S3614" i="2"/>
  <c r="S1982" i="2"/>
  <c r="S905" i="2"/>
  <c r="S1958" i="2"/>
  <c r="S108" i="2"/>
  <c r="S3552" i="2"/>
  <c r="S2813" i="2"/>
  <c r="S3995" i="2"/>
  <c r="S4696" i="2"/>
  <c r="S1970" i="2"/>
  <c r="S2942" i="2"/>
  <c r="S3211" i="2"/>
  <c r="S3096" i="2"/>
  <c r="S1839" i="2"/>
  <c r="S3390" i="2"/>
  <c r="S3118" i="2"/>
  <c r="S4490" i="2"/>
  <c r="S778" i="2"/>
  <c r="S4358" i="2"/>
  <c r="S4477" i="2"/>
  <c r="S443" i="2"/>
  <c r="S4090" i="2"/>
  <c r="S3241" i="2"/>
  <c r="S203" i="2"/>
  <c r="S869" i="2"/>
  <c r="S2675" i="2"/>
  <c r="S1920" i="2"/>
  <c r="S3371" i="2"/>
  <c r="S345" i="2"/>
  <c r="S2262" i="2"/>
  <c r="S294" i="2"/>
  <c r="S3909" i="2"/>
  <c r="S582" i="2"/>
  <c r="S1888" i="2"/>
  <c r="S428" i="2"/>
  <c r="S2820" i="2"/>
  <c r="S3625" i="2"/>
  <c r="S2895" i="2"/>
  <c r="S3917" i="2"/>
  <c r="S304" i="2"/>
  <c r="S3267" i="2"/>
  <c r="S3606" i="2"/>
  <c r="S3248" i="2"/>
  <c r="S977" i="2"/>
  <c r="S2052" i="2"/>
  <c r="S2832" i="2"/>
  <c r="S2026" i="2"/>
  <c r="S1787" i="2"/>
  <c r="S1378" i="2"/>
  <c r="S979" i="2"/>
  <c r="S1303" i="2"/>
  <c r="S1808" i="2"/>
  <c r="S3111" i="2"/>
  <c r="S261" i="2"/>
  <c r="S2304" i="2"/>
  <c r="S119" i="2"/>
  <c r="S510" i="2"/>
  <c r="S1594" i="2"/>
  <c r="S2493" i="2"/>
  <c r="S1768" i="2"/>
  <c r="S3323" i="2"/>
  <c r="S4026" i="2"/>
  <c r="S4913" i="2"/>
  <c r="S1734" i="2"/>
  <c r="S327" i="2"/>
  <c r="S3757" i="2"/>
  <c r="S1484" i="2"/>
  <c r="S1181" i="2"/>
  <c r="S3348" i="2"/>
  <c r="S1526" i="2"/>
  <c r="S3501" i="2"/>
  <c r="S1654" i="2"/>
  <c r="S3741" i="2"/>
  <c r="S3686" i="2"/>
  <c r="S2316" i="2"/>
  <c r="S2077" i="2"/>
  <c r="S1739" i="2"/>
  <c r="S2940" i="2"/>
  <c r="S2970" i="2"/>
  <c r="S3838" i="2"/>
  <c r="S4311" i="2"/>
  <c r="S4733" i="2"/>
  <c r="S511" i="2"/>
  <c r="S2856" i="2"/>
  <c r="S4159" i="2"/>
  <c r="S4125" i="2"/>
  <c r="S2666" i="2"/>
  <c r="S398" i="2"/>
  <c r="S2950" i="2"/>
  <c r="S1717" i="2"/>
  <c r="S2075" i="2"/>
  <c r="S4270" i="2"/>
  <c r="S3178" i="2"/>
  <c r="S71" i="2"/>
  <c r="S4873" i="2"/>
  <c r="S2624" i="2"/>
  <c r="S2568" i="2"/>
  <c r="S667" i="2"/>
  <c r="S1082" i="2"/>
  <c r="S391" i="2"/>
  <c r="S2933" i="2"/>
  <c r="S173" i="2"/>
  <c r="S4852" i="2"/>
  <c r="S1753" i="2"/>
  <c r="S4846" i="2"/>
  <c r="S2687" i="2"/>
  <c r="S4179" i="2"/>
  <c r="S3029" i="2"/>
  <c r="S4626" i="2"/>
  <c r="S4307" i="2"/>
  <c r="S3842" i="2"/>
  <c r="S4911" i="2"/>
  <c r="S4840" i="2"/>
  <c r="S587" i="2"/>
  <c r="S1727" i="2"/>
  <c r="S4496" i="2"/>
  <c r="S243" i="2"/>
  <c r="S2364" i="2"/>
  <c r="S4278" i="2"/>
  <c r="S712" i="2"/>
  <c r="S3185" i="2"/>
  <c r="S3976" i="2"/>
  <c r="S151" i="2"/>
  <c r="S306" i="2"/>
  <c r="S4779" i="2"/>
  <c r="S2431" i="2"/>
  <c r="S1008" i="2"/>
  <c r="S4162" i="2"/>
  <c r="S3732" i="2"/>
  <c r="S1945" i="2"/>
  <c r="S1712" i="2"/>
  <c r="S475" i="2"/>
  <c r="S1865" i="2"/>
  <c r="S638" i="2"/>
  <c r="S4878" i="2"/>
  <c r="S584" i="2"/>
  <c r="S4114" i="2"/>
  <c r="S4097" i="2"/>
  <c r="S4847" i="2"/>
  <c r="S880" i="2"/>
  <c r="S4414" i="2"/>
  <c r="S316" i="2"/>
  <c r="S374" i="2"/>
  <c r="S948" i="2"/>
  <c r="S2680" i="2"/>
  <c r="S4412" i="2"/>
  <c r="S3412" i="2"/>
  <c r="S3363" i="2"/>
  <c r="S4562" i="2"/>
  <c r="S2134" i="2"/>
  <c r="S1072" i="2"/>
  <c r="S1615" i="2"/>
  <c r="S4143" i="2"/>
  <c r="S1733" i="2"/>
  <c r="S550" i="2"/>
  <c r="S4781" i="2"/>
  <c r="S4611" i="2"/>
  <c r="S2771" i="2"/>
  <c r="S1177" i="2"/>
  <c r="S3959" i="2"/>
  <c r="S3699" i="2"/>
  <c r="S4280" i="2"/>
  <c r="S255" i="2"/>
  <c r="S1554" i="2"/>
  <c r="S4164" i="2"/>
  <c r="S770" i="2"/>
  <c r="S1098" i="2"/>
  <c r="S4943" i="2"/>
  <c r="S787" i="2"/>
  <c r="S3857" i="2"/>
  <c r="S2377" i="2"/>
  <c r="S4952" i="2"/>
  <c r="S2139" i="2"/>
  <c r="S326" i="2"/>
  <c r="S378" i="2"/>
  <c r="S773" i="2"/>
  <c r="S1486" i="2"/>
  <c r="S741" i="2"/>
  <c r="S1238" i="2"/>
  <c r="S1819" i="2"/>
  <c r="S2791" i="2"/>
  <c r="S3859" i="2"/>
  <c r="S4285" i="2"/>
  <c r="S1398" i="2"/>
  <c r="S3786" i="2"/>
  <c r="S2953" i="2"/>
  <c r="S1746" i="2"/>
  <c r="S3701" i="2"/>
  <c r="S4964" i="2"/>
  <c r="S4426" i="2"/>
  <c r="S719" i="2"/>
  <c r="S862" i="2"/>
  <c r="S1807" i="2"/>
  <c r="S1628" i="2"/>
  <c r="S2289" i="2"/>
  <c r="S400" i="2"/>
  <c r="S4394" i="2"/>
  <c r="S1109" i="2"/>
  <c r="S2715" i="2"/>
  <c r="S3805" i="2"/>
  <c r="S1250" i="2"/>
  <c r="S3448" i="2"/>
  <c r="S9" i="2"/>
  <c r="S4202" i="2"/>
  <c r="S3496" i="2"/>
  <c r="S2708" i="2"/>
  <c r="S2539" i="2"/>
  <c r="S4209" i="2"/>
  <c r="S2307" i="2"/>
  <c r="S4962" i="2"/>
  <c r="S702" i="2"/>
  <c r="S1741" i="2"/>
  <c r="S3266" i="2"/>
  <c r="S3097" i="2"/>
  <c r="S2580" i="2"/>
  <c r="S420" i="2"/>
  <c r="S969" i="2"/>
  <c r="S3082" i="2"/>
  <c r="S4292" i="2"/>
  <c r="S1438" i="2"/>
  <c r="S3693" i="2"/>
  <c r="S2843" i="2"/>
  <c r="S2532" i="2"/>
  <c r="S4661" i="2"/>
  <c r="S913" i="2"/>
  <c r="S2974" i="2"/>
  <c r="S3432" i="2"/>
  <c r="S925" i="2"/>
  <c r="S4051" i="2"/>
  <c r="S4641" i="2"/>
  <c r="S3586" i="2"/>
  <c r="S4684" i="2"/>
  <c r="S293" i="2"/>
  <c r="S3816" i="2"/>
  <c r="S2806" i="2"/>
  <c r="S3454" i="2"/>
  <c r="S2272" i="2"/>
  <c r="S595" i="2"/>
  <c r="S4791" i="2"/>
  <c r="S3051" i="2"/>
  <c r="S4558" i="2"/>
  <c r="S4021" i="2"/>
  <c r="S2753" i="2"/>
  <c r="S2733" i="2"/>
  <c r="S651" i="2"/>
  <c r="S4346" i="2"/>
  <c r="S2485" i="2"/>
  <c r="S3461" i="2"/>
  <c r="S1567" i="2"/>
  <c r="S4789" i="2"/>
  <c r="S1780" i="2"/>
  <c r="S2422" i="2"/>
  <c r="S275" i="2"/>
  <c r="S2495" i="2"/>
  <c r="S4288" i="2"/>
  <c r="S4332" i="2"/>
  <c r="S3920" i="2"/>
  <c r="S29" i="2"/>
  <c r="S4927" i="2"/>
  <c r="S4760" i="2"/>
  <c r="S2005" i="2"/>
  <c r="S2571" i="2"/>
  <c r="S1391" i="2"/>
  <c r="S3126" i="2"/>
  <c r="S714" i="2"/>
  <c r="S479" i="2"/>
  <c r="S3117" i="2"/>
  <c r="S3392" i="2"/>
  <c r="S3105" i="2"/>
  <c r="S999" i="2"/>
  <c r="S4820" i="2"/>
  <c r="S2189" i="2"/>
  <c r="S3325" i="2"/>
  <c r="S1111" i="2"/>
  <c r="S124" i="2"/>
  <c r="S2948" i="2"/>
  <c r="S3220" i="2"/>
  <c r="S3063" i="2"/>
  <c r="S3845" i="2"/>
  <c r="S3319" i="2"/>
  <c r="S1901" i="2"/>
  <c r="S1279" i="2"/>
  <c r="S314" i="2"/>
  <c r="S2090" i="2"/>
  <c r="S4401" i="2"/>
  <c r="S2305" i="2"/>
  <c r="S3186" i="2"/>
  <c r="S3910" i="2"/>
  <c r="S885" i="2"/>
  <c r="S2329" i="2"/>
  <c r="S3891" i="2"/>
  <c r="S2518" i="2"/>
  <c r="S4101" i="2"/>
  <c r="S3646" i="2"/>
  <c r="S997" i="2"/>
  <c r="S2027" i="2"/>
  <c r="S1814" i="2"/>
  <c r="S4411" i="2"/>
  <c r="S4499" i="2"/>
  <c r="S1335" i="2"/>
  <c r="S1664" i="2"/>
  <c r="S3855" i="2"/>
  <c r="S4613" i="2"/>
  <c r="S646" i="2"/>
  <c r="S3718" i="2"/>
  <c r="S58" i="2"/>
  <c r="S3988" i="2"/>
  <c r="S1031" i="2"/>
  <c r="S1565" i="2"/>
  <c r="S102" i="2"/>
  <c r="S3864" i="2"/>
  <c r="S3069" i="2"/>
  <c r="S4849" i="2"/>
  <c r="S822" i="2"/>
  <c r="S4722" i="2"/>
  <c r="S392" i="2"/>
  <c r="S1985" i="2"/>
  <c r="S2822" i="2"/>
  <c r="S2057" i="2"/>
  <c r="S2230" i="2"/>
  <c r="S163" i="2"/>
  <c r="S1743" i="2"/>
  <c r="S1723" i="2"/>
  <c r="S3942" i="2"/>
  <c r="S3071" i="2"/>
  <c r="S4354" i="2"/>
  <c r="S1215" i="2"/>
  <c r="S82" i="2"/>
  <c r="S1663" i="2"/>
  <c r="S2764" i="2"/>
  <c r="S3877" i="2"/>
  <c r="S3795" i="2"/>
  <c r="S2368" i="2"/>
  <c r="S1726" i="2"/>
  <c r="S2829" i="2"/>
  <c r="S2174" i="2"/>
  <c r="S3575" i="2"/>
  <c r="S4318" i="2"/>
  <c r="S2408" i="2"/>
  <c r="S2883" i="2"/>
  <c r="S3385" i="2"/>
  <c r="S4800" i="2"/>
  <c r="S3702" i="2"/>
  <c r="S4135" i="2"/>
  <c r="S1592" i="2"/>
  <c r="S2996" i="2"/>
  <c r="S2428" i="2"/>
  <c r="S3972" i="2"/>
  <c r="S3903" i="2"/>
  <c r="S4989" i="2"/>
  <c r="S4074" i="2"/>
  <c r="S1762" i="2"/>
  <c r="S1831" i="2"/>
  <c r="S1546" i="2"/>
  <c r="S130" i="2"/>
  <c r="S2726" i="2"/>
  <c r="S865" i="2"/>
  <c r="S4378" i="2"/>
  <c r="S1732" i="2"/>
  <c r="S1164" i="2"/>
  <c r="S2024" i="2"/>
  <c r="S1499" i="2"/>
  <c r="S2051" i="2"/>
  <c r="S2923" i="2"/>
  <c r="S3708" i="2"/>
  <c r="S1071" i="2"/>
  <c r="S1738" i="2"/>
  <c r="S2685" i="2"/>
  <c r="S3490" i="2"/>
  <c r="S1189" i="2"/>
  <c r="S542" i="2"/>
  <c r="S912" i="2"/>
  <c r="S3952" i="2"/>
  <c r="S1629" i="2"/>
  <c r="S2122" i="2"/>
  <c r="S2981" i="2"/>
  <c r="S4478" i="2"/>
  <c r="S3583" i="2"/>
  <c r="S1786" i="2"/>
  <c r="S4612" i="2"/>
  <c r="S1235" i="2"/>
  <c r="S4879" i="2"/>
  <c r="S3546" i="2"/>
  <c r="S4918" i="2"/>
  <c r="S3166" i="2"/>
  <c r="S4795" i="2"/>
  <c r="S1883" i="2"/>
  <c r="S1989" i="2"/>
  <c r="S3489" i="2"/>
  <c r="S3076" i="2"/>
  <c r="S1899" i="2"/>
  <c r="S733" i="2"/>
  <c r="S3422" i="2"/>
  <c r="S3893" i="2"/>
  <c r="S3129" i="2"/>
  <c r="S860" i="2"/>
  <c r="S793" i="2"/>
  <c r="S1966" i="2"/>
  <c r="S490" i="2"/>
  <c r="S1005" i="2"/>
  <c r="S1052" i="2"/>
  <c r="S4247" i="2"/>
  <c r="S3471" i="2"/>
  <c r="S745" i="2"/>
  <c r="S3524" i="2"/>
  <c r="S246" i="2"/>
  <c r="S238" i="2"/>
  <c r="S66" i="2"/>
  <c r="S2201" i="2"/>
  <c r="S4095" i="2"/>
  <c r="S3603" i="2"/>
  <c r="S212" i="2"/>
  <c r="S3280" i="2"/>
  <c r="S3676" i="2"/>
  <c r="S4327" i="2"/>
  <c r="S3473" i="2"/>
  <c r="S189" i="2"/>
  <c r="S4875" i="2"/>
  <c r="S652" i="2"/>
  <c r="S4" i="2"/>
  <c r="S4775" i="2"/>
  <c r="S3339" i="2"/>
  <c r="S431" i="2"/>
  <c r="S4884" i="2"/>
  <c r="S4224" i="2"/>
  <c r="S63" i="2"/>
  <c r="S2182" i="2"/>
  <c r="S621" i="2"/>
  <c r="S1134" i="2"/>
  <c r="S1827" i="2"/>
  <c r="S4826" i="2"/>
  <c r="S3313" i="2"/>
  <c r="S2323" i="2"/>
  <c r="S128" i="2"/>
  <c r="S1996" i="2"/>
  <c r="S1133" i="2"/>
  <c r="S1794" i="2"/>
  <c r="S3425" i="2"/>
  <c r="S2279" i="2"/>
  <c r="S671" i="2"/>
  <c r="S2331" i="2"/>
  <c r="S2930" i="2"/>
  <c r="S1248" i="2"/>
  <c r="S4463" i="2"/>
  <c r="S788" i="2"/>
  <c r="S3116" i="2"/>
  <c r="S853" i="2"/>
  <c r="S1197" i="2"/>
  <c r="S1296" i="2"/>
  <c r="S2869" i="2"/>
  <c r="S2255" i="2"/>
  <c r="S1381" i="2"/>
  <c r="S2583" i="2"/>
  <c r="S3217" i="2"/>
  <c r="S2281" i="2"/>
  <c r="S3813" i="2"/>
  <c r="S2145" i="2"/>
  <c r="S4750" i="2"/>
  <c r="S2594" i="2"/>
  <c r="S681" i="2"/>
  <c r="S1204" i="2"/>
  <c r="S1223" i="2"/>
  <c r="S4404" i="2"/>
  <c r="S4500" i="2"/>
  <c r="S2828" i="2"/>
  <c r="S2748" i="2"/>
  <c r="S2393" i="2"/>
  <c r="S4774" i="2"/>
  <c r="S1998" i="2"/>
  <c r="S4341" i="2"/>
  <c r="S3436" i="2"/>
  <c r="S993" i="2"/>
  <c r="S2670" i="2"/>
  <c r="S3309" i="2"/>
  <c r="S2423" i="2"/>
  <c r="S1591" i="2"/>
  <c r="S35" i="2"/>
  <c r="S4458" i="2"/>
  <c r="S3311" i="2"/>
  <c r="S2136" i="2"/>
  <c r="S2295" i="2"/>
  <c r="S2912" i="2"/>
  <c r="S1829" i="2"/>
  <c r="S503" i="2"/>
  <c r="S3900" i="2"/>
  <c r="S743" i="2"/>
  <c r="S1547" i="2"/>
  <c r="S3333" i="2"/>
  <c r="S15" i="2"/>
  <c r="S1909" i="2"/>
  <c r="S1602" i="2"/>
  <c r="S2467" i="2"/>
  <c r="S4822" i="2"/>
  <c r="S450" i="2"/>
  <c r="S237" i="2"/>
  <c r="S4111" i="2"/>
  <c r="S4407" i="2"/>
  <c r="S3722" i="2"/>
  <c r="S4786" i="2"/>
  <c r="S1513" i="2"/>
  <c r="S4970" i="2"/>
  <c r="S4185" i="2"/>
  <c r="S3255" i="2"/>
  <c r="S1021" i="2"/>
  <c r="S3047" i="2"/>
  <c r="S4274" i="2"/>
  <c r="S2125" i="2"/>
  <c r="S4180" i="2"/>
  <c r="S3921" i="2"/>
  <c r="S4243" i="2"/>
  <c r="S3872" i="2"/>
  <c r="S2233" i="2"/>
  <c r="S1574" i="2"/>
  <c r="S318" i="2"/>
  <c r="S1913" i="2"/>
  <c r="S1245" i="2"/>
  <c r="S3775" i="2"/>
  <c r="S1208" i="2"/>
  <c r="S3912" i="2"/>
  <c r="S2610" i="2"/>
  <c r="S70" i="2"/>
  <c r="S4934" i="2"/>
  <c r="S1935" i="2"/>
  <c r="S1774" i="2"/>
  <c r="S1317" i="2"/>
  <c r="S1063" i="2"/>
  <c r="S3308" i="2"/>
  <c r="S1744" i="2"/>
  <c r="S549" i="2"/>
  <c r="S3368" i="2"/>
  <c r="S4787" i="2"/>
  <c r="S1269" i="2"/>
  <c r="S3971" i="2"/>
  <c r="S4928" i="2"/>
  <c r="S721" i="2"/>
  <c r="S2180" i="2"/>
  <c r="S4507" i="2"/>
  <c r="S2516" i="2"/>
  <c r="S974" i="2"/>
  <c r="S4803" i="2"/>
  <c r="S2022" i="2"/>
  <c r="S665" i="2"/>
  <c r="S3601" i="2"/>
  <c r="S1821" i="2"/>
  <c r="S955" i="2"/>
  <c r="S4617" i="2"/>
  <c r="S1476" i="2"/>
  <c r="S2701" i="2"/>
  <c r="S295" i="2"/>
  <c r="S3038" i="2"/>
  <c r="S2570" i="2"/>
  <c r="S1327" i="2"/>
  <c r="S2935" i="2"/>
  <c r="S2632" i="2"/>
  <c r="S2626" i="2"/>
  <c r="S3477" i="2"/>
  <c r="S4166" i="2"/>
  <c r="S4390" i="2"/>
  <c r="S3463" i="2"/>
  <c r="S804" i="2"/>
  <c r="S1632" i="2"/>
  <c r="S1240" i="2"/>
  <c r="S726" i="2"/>
  <c r="S3683" i="2"/>
  <c r="S3113" i="2"/>
  <c r="S2211" i="2"/>
  <c r="S3779" i="2"/>
  <c r="S2297" i="2"/>
  <c r="S3421" i="2"/>
  <c r="S2059" i="2"/>
  <c r="S2630" i="2"/>
  <c r="S4112" i="2"/>
  <c r="S2720" i="2"/>
  <c r="S1322" i="2"/>
  <c r="S1964" i="2"/>
  <c r="S602" i="2"/>
  <c r="S2109" i="2"/>
  <c r="S1001" i="2"/>
  <c r="S3841" i="2"/>
  <c r="S689" i="2"/>
  <c r="S3095" i="2"/>
  <c r="S3056" i="2"/>
  <c r="S4121" i="2"/>
  <c r="S2504" i="2"/>
  <c r="S2141" i="2"/>
  <c r="S2247" i="2"/>
  <c r="S1965" i="2"/>
  <c r="S2482" i="2"/>
  <c r="S4942" i="2"/>
  <c r="S2450" i="2"/>
  <c r="S87" i="2"/>
  <c r="S2217" i="2"/>
  <c r="S554" i="2"/>
  <c r="S1661" i="2"/>
  <c r="S2374" i="2"/>
  <c r="S335" i="2"/>
  <c r="S3231" i="2"/>
  <c r="S120" i="2"/>
  <c r="S4960" i="2"/>
  <c r="S903" i="2"/>
  <c r="S153" i="2"/>
  <c r="S4564" i="2"/>
  <c r="S2292" i="2"/>
  <c r="S3892" i="2"/>
  <c r="S839" i="2"/>
  <c r="S1670" i="2"/>
  <c r="S197" i="2"/>
  <c r="S1820" i="2"/>
  <c r="S3081" i="2"/>
  <c r="S494" i="2"/>
  <c r="S3833" i="2"/>
  <c r="S809" i="2"/>
  <c r="S3002" i="2"/>
  <c r="S181" i="2"/>
  <c r="S3631" i="2"/>
  <c r="S2350" i="2"/>
  <c r="S4251" i="2"/>
  <c r="S1885" i="2"/>
  <c r="S2100" i="2"/>
  <c r="S2192" i="2"/>
  <c r="S27" i="2"/>
  <c r="S857" i="2"/>
  <c r="S3944" i="2"/>
  <c r="S21" i="2"/>
  <c r="S2455" i="2"/>
  <c r="S138" i="2"/>
  <c r="S299" i="2"/>
  <c r="S3875" i="2"/>
  <c r="S2837" i="2"/>
  <c r="S2409" i="2"/>
  <c r="S4589" i="2"/>
  <c r="S3408" i="2"/>
  <c r="S2405" i="2"/>
  <c r="S983" i="2"/>
  <c r="S1492" i="2"/>
  <c r="S1066" i="2"/>
  <c r="S3764" i="2"/>
  <c r="S3033" i="2"/>
  <c r="S4869" i="2"/>
  <c r="S2014" i="2"/>
  <c r="S3711" i="2"/>
  <c r="S3467" i="2"/>
  <c r="S1239" i="2"/>
  <c r="S4359" i="2"/>
  <c r="S4372" i="2"/>
  <c r="S1193" i="2"/>
  <c r="S2213" i="2"/>
  <c r="S2551" i="2"/>
  <c r="S3771" i="2"/>
  <c r="S2246" i="2"/>
  <c r="S1956" i="2"/>
  <c r="S3094" i="2"/>
  <c r="S4420" i="2"/>
  <c r="S2395" i="2"/>
  <c r="S4804" i="2"/>
  <c r="S1249" i="2"/>
  <c r="S2013" i="2"/>
  <c r="S1377" i="2"/>
  <c r="S3698" i="2"/>
  <c r="S3494" i="2"/>
  <c r="S3680" i="2"/>
  <c r="S2614" i="2"/>
  <c r="S4355" i="2"/>
  <c r="S3172" i="2"/>
  <c r="S3062" i="2"/>
  <c r="S1079" i="2"/>
  <c r="S4544" i="2"/>
  <c r="S2654" i="2"/>
  <c r="S933" i="2"/>
  <c r="S4815" i="2"/>
  <c r="S55" i="2"/>
  <c r="S4335" i="2"/>
  <c r="S1800" i="2"/>
  <c r="S3729" i="2"/>
  <c r="S3429" i="2"/>
  <c r="S1729" i="2"/>
  <c r="S4060" i="2"/>
  <c r="S4586" i="2"/>
  <c r="S2291" i="2"/>
  <c r="S3354" i="2"/>
  <c r="S4842" i="2"/>
  <c r="S3812" i="2"/>
  <c r="S2107" i="2"/>
  <c r="S3556" i="2"/>
  <c r="S195" i="2"/>
  <c r="S1916" i="2"/>
  <c r="S4501" i="2"/>
  <c r="S171" i="2"/>
  <c r="S97" i="2"/>
  <c r="S529" i="2"/>
  <c r="S2915" i="2"/>
  <c r="S911" i="2"/>
  <c r="S2992" i="2"/>
  <c r="S2056" i="2"/>
  <c r="S3147" i="2"/>
  <c r="S1881" i="2"/>
  <c r="S4348" i="2"/>
  <c r="S3844" i="2"/>
  <c r="S1715" i="2"/>
  <c r="S4886" i="2"/>
  <c r="S3130" i="2"/>
  <c r="S3962" i="2"/>
  <c r="S3239" i="2"/>
  <c r="S3856" i="2"/>
  <c r="S594" i="2"/>
  <c r="S191" i="2"/>
  <c r="S1862" i="2"/>
  <c r="S4137" i="2"/>
  <c r="S532" i="2"/>
  <c r="S2327" i="2"/>
  <c r="S4570" i="2"/>
  <c r="S965" i="2"/>
  <c r="S3134" i="2"/>
  <c r="S2179" i="2"/>
  <c r="S1724" i="2"/>
  <c r="S954" i="2"/>
  <c r="S1352" i="2"/>
  <c r="S3077" i="2"/>
  <c r="S2280" i="2"/>
  <c r="S3778" i="2"/>
  <c r="S580" i="2"/>
  <c r="S892" i="2"/>
  <c r="S1894" i="2"/>
  <c r="S3782" i="2"/>
  <c r="S2971" i="2"/>
  <c r="S1487" i="2"/>
  <c r="S2602" i="2"/>
  <c r="S2394" i="2"/>
  <c r="S439" i="2"/>
  <c r="S1690" i="2"/>
  <c r="S685" i="2"/>
  <c r="S1975" i="2"/>
  <c r="S4149" i="2"/>
  <c r="S4770" i="2"/>
  <c r="S3163" i="2"/>
  <c r="S1944" i="2"/>
  <c r="S2980" i="2"/>
  <c r="S3888" i="2"/>
  <c r="S2522" i="2"/>
  <c r="S802" i="2"/>
  <c r="S4673" i="2"/>
  <c r="S795" i="2"/>
  <c r="S1776" i="2"/>
  <c r="S560" i="2"/>
  <c r="S3254" i="2"/>
  <c r="S1160" i="2"/>
  <c r="S2918" i="2"/>
  <c r="S1832" i="2"/>
  <c r="S3397" i="2"/>
  <c r="S2881" i="2"/>
  <c r="S3674" i="2"/>
  <c r="S2751" i="2"/>
  <c r="S1696" i="2"/>
  <c r="S2118" i="2"/>
  <c r="S958" i="2"/>
  <c r="S1000" i="2"/>
  <c r="S250" i="2"/>
  <c r="S4200" i="2"/>
  <c r="S496" i="2"/>
  <c r="S1758" i="2"/>
  <c r="S910" i="2"/>
  <c r="S1069" i="2"/>
  <c r="S468" i="2"/>
  <c r="S3205" i="2"/>
  <c r="S4814" i="2"/>
  <c r="S328" i="2"/>
  <c r="S1028" i="2"/>
  <c r="S1096" i="2"/>
  <c r="S683" i="2"/>
  <c r="S731" i="2"/>
  <c r="S1559" i="2"/>
  <c r="S1039" i="2"/>
  <c r="S3213" i="2"/>
  <c r="S239" i="2"/>
  <c r="S331" i="2"/>
  <c r="S4009" i="2"/>
  <c r="S2859" i="2"/>
  <c r="S2224" i="2"/>
  <c r="S4551" i="2"/>
  <c r="S506" i="2"/>
  <c r="S3316" i="2"/>
  <c r="S360" i="2"/>
  <c r="S4377" i="2"/>
  <c r="S4132" i="2"/>
  <c r="S183" i="2"/>
  <c r="S3939" i="2"/>
  <c r="S4441" i="2"/>
  <c r="S2593" i="2"/>
  <c r="S438" i="2"/>
  <c r="S748" i="2"/>
  <c r="S2511" i="2"/>
  <c r="S2978" i="2"/>
  <c r="S609" i="2"/>
  <c r="S457" i="2"/>
  <c r="S4864" i="2"/>
  <c r="S4437" i="2"/>
  <c r="S3516" i="2"/>
  <c r="S4703" i="2"/>
  <c r="S4798" i="2"/>
  <c r="S406" i="2"/>
  <c r="S790" i="2"/>
  <c r="S1405" i="2"/>
  <c r="S2492" i="2"/>
  <c r="S1562" i="2"/>
  <c r="S3009" i="2"/>
  <c r="S38" i="2"/>
  <c r="S2293" i="2"/>
  <c r="S891" i="2"/>
  <c r="S227" i="2"/>
  <c r="S5000" i="2"/>
  <c r="S3039" i="2"/>
  <c r="S1203" i="2"/>
  <c r="S3537" i="2"/>
  <c r="S3658" i="2"/>
  <c r="S2160" i="2"/>
  <c r="S2479" i="2"/>
  <c r="S3158" i="2"/>
  <c r="S1583" i="2"/>
  <c r="S432" i="2"/>
  <c r="S2132" i="2"/>
  <c r="S2488" i="2"/>
  <c r="S51" i="2"/>
  <c r="S72" i="2"/>
  <c r="S923" i="2"/>
  <c r="S4087" i="2"/>
  <c r="S2900" i="2"/>
  <c r="S4220" i="2"/>
  <c r="S2410" i="2"/>
  <c r="S1146" i="2"/>
  <c r="S4646" i="2"/>
  <c r="S4419" i="2"/>
  <c r="S214" i="2"/>
  <c r="S1859" i="2"/>
  <c r="S675" i="2"/>
  <c r="S4488" i="2"/>
  <c r="S4301" i="2"/>
  <c r="S4870" i="2"/>
  <c r="S2651" i="2"/>
  <c r="S4639" i="2"/>
  <c r="S2526" i="2"/>
  <c r="S3863" i="2"/>
  <c r="S269" i="2"/>
  <c r="S2243" i="2"/>
  <c r="S1874" i="2"/>
  <c r="S3639" i="2"/>
  <c r="S4242" i="2"/>
  <c r="S3563" i="2"/>
  <c r="S3495" i="2"/>
  <c r="S4133" i="2"/>
  <c r="S3277" i="2"/>
  <c r="S4244" i="2"/>
  <c r="S4649" i="2"/>
  <c r="S80" i="2"/>
  <c r="S1951" i="2"/>
  <c r="S1199" i="2"/>
  <c r="S4719" i="2"/>
  <c r="S1023" i="2"/>
  <c r="S897" i="2"/>
  <c r="S2552" i="2"/>
  <c r="S4766" i="2"/>
  <c r="S2803" i="2"/>
  <c r="S2053" i="2"/>
  <c r="S4620" i="2"/>
  <c r="S4772" i="2"/>
  <c r="S2693" i="2"/>
  <c r="S1879" i="2"/>
  <c r="S2472" i="2"/>
  <c r="S3870" i="2"/>
  <c r="S4817" i="2"/>
  <c r="S2302" i="2"/>
  <c r="S2645" i="2"/>
  <c r="S1175" i="2"/>
  <c r="S121" i="2"/>
  <c r="S3714" i="2"/>
  <c r="S3068" i="2"/>
  <c r="S3654" i="2"/>
  <c r="S889" i="2"/>
  <c r="S3091" i="2"/>
  <c r="S657" i="2"/>
  <c r="S2894" i="2"/>
  <c r="S2127" i="2"/>
  <c r="S4046" i="2"/>
  <c r="S1939" i="2"/>
  <c r="S3989" i="2"/>
  <c r="S936" i="2"/>
  <c r="S1751" i="2"/>
  <c r="S3598" i="2"/>
  <c r="S488" i="2"/>
  <c r="S1418" i="2"/>
  <c r="S4511" i="2"/>
  <c r="S2864" i="2"/>
  <c r="S1483" i="2"/>
  <c r="S1835" i="2"/>
  <c r="S845" i="2"/>
  <c r="S3401" i="2"/>
  <c r="S1441" i="2"/>
  <c r="S1841" i="2"/>
  <c r="S1515" i="2"/>
  <c r="S2773" i="2"/>
  <c r="S2742" i="2"/>
  <c r="S742" i="2"/>
  <c r="S492" i="2"/>
  <c r="S252" i="2"/>
  <c r="S1990" i="2"/>
  <c r="S4382" i="2"/>
  <c r="S567" i="2"/>
  <c r="S2414" i="2"/>
  <c r="S2000" i="2"/>
  <c r="S290" i="2"/>
  <c r="S1896" i="2"/>
  <c r="S1662" i="2"/>
  <c r="S3687" i="2"/>
  <c r="S4059" i="2"/>
  <c r="S2709" i="2"/>
  <c r="S591" i="2"/>
  <c r="S3849" i="2"/>
  <c r="S870" i="2"/>
  <c r="S30" i="2"/>
  <c r="S388" i="2"/>
  <c r="S2248" i="2"/>
  <c r="S4195" i="2"/>
  <c r="S88" i="2"/>
  <c r="S3938" i="2"/>
  <c r="S2045" i="2"/>
  <c r="S4024" i="2"/>
  <c r="S57" i="2"/>
  <c r="S3655" i="2"/>
  <c r="S2926" i="2"/>
  <c r="S3994" i="2"/>
  <c r="S1443" i="2"/>
  <c r="S60" i="2"/>
  <c r="S3993" i="2"/>
  <c r="S3837" i="2"/>
  <c r="S1255" i="2"/>
  <c r="S990" i="2"/>
  <c r="S1329" i="2"/>
  <c r="S2743" i="2"/>
  <c r="S3288" i="2"/>
  <c r="S2889" i="2"/>
  <c r="S2527" i="2"/>
  <c r="S3087" i="2"/>
  <c r="S4553" i="2"/>
  <c r="S921" i="2"/>
  <c r="S4754" i="2"/>
  <c r="S1423" i="2"/>
  <c r="S430" i="2"/>
  <c r="S1711" i="2"/>
  <c r="S2097" i="2"/>
  <c r="S1497" i="2"/>
  <c r="S3647" i="2"/>
  <c r="S429" i="2"/>
  <c r="S2206" i="2"/>
  <c r="S1501" i="2"/>
  <c r="S3948" i="2"/>
  <c r="S3889" i="2"/>
  <c r="S482" i="2"/>
  <c r="S1641" i="2"/>
  <c r="S3744" i="2"/>
  <c r="S109" i="2"/>
  <c r="S3450" i="2"/>
  <c r="S1342" i="2"/>
  <c r="S3981" i="2"/>
  <c r="S3198" i="2"/>
  <c r="S2465" i="2"/>
  <c r="S4509" i="2"/>
  <c r="S940" i="2"/>
  <c r="S1597" i="2"/>
  <c r="S558" i="2"/>
  <c r="S2065" i="2"/>
  <c r="S1752" i="2"/>
  <c r="S2811" i="2"/>
  <c r="S2078" i="2"/>
  <c r="S4805" i="2"/>
  <c r="S960" i="2"/>
  <c r="S1370" i="2"/>
  <c r="S4350" i="2"/>
  <c r="S228" i="2"/>
  <c r="S4279" i="2"/>
  <c r="S4666" i="2"/>
  <c r="S541" i="2"/>
  <c r="S2355" i="2"/>
  <c r="S2163" i="2"/>
  <c r="S734" i="2"/>
  <c r="S3391" i="2"/>
  <c r="S827" i="2"/>
  <c r="S4454" i="2"/>
  <c r="S1231" i="2"/>
  <c r="S837" i="2"/>
  <c r="S4519" i="2"/>
  <c r="S3222" i="2"/>
  <c r="S4379" i="2"/>
  <c r="S1449" i="2"/>
  <c r="S2836" i="2"/>
  <c r="S3457" i="2"/>
  <c r="S1183" i="2"/>
  <c r="S4630" i="2"/>
  <c r="S3618" i="2"/>
  <c r="S4023" i="2"/>
  <c r="S4921" i="2"/>
  <c r="S3365" i="2"/>
  <c r="S4999" i="2"/>
  <c r="S1914" i="2"/>
  <c r="S78" i="2"/>
  <c r="S397" i="2"/>
  <c r="S2524" i="2"/>
  <c r="S1095" i="2"/>
  <c r="S3931" i="2"/>
  <c r="S242" i="2"/>
  <c r="S4141" i="2"/>
  <c r="S1017" i="2"/>
  <c r="S878" i="2"/>
  <c r="S3413" i="2"/>
  <c r="S4370" i="2"/>
  <c r="S4876" i="2"/>
  <c r="S497" i="2"/>
  <c r="S4405" i="2"/>
  <c r="S4234" i="2"/>
  <c r="S697" i="2"/>
  <c r="S598" i="2"/>
  <c r="S908" i="2"/>
  <c r="S47" i="2"/>
  <c r="S3141" i="2"/>
  <c r="S83" i="2"/>
  <c r="S4810" i="2"/>
  <c r="S2037" i="2"/>
  <c r="S2092" i="2"/>
  <c r="S3159" i="2"/>
  <c r="S1889" i="2"/>
  <c r="S1601" i="2"/>
  <c r="S3235" i="2"/>
  <c r="S4092" i="2"/>
  <c r="S682" i="2"/>
  <c r="S3407" i="2"/>
  <c r="S3016" i="2"/>
  <c r="S724" i="2"/>
  <c r="S1804" i="2"/>
  <c r="S346" i="2"/>
  <c r="S2072" i="2"/>
  <c r="S1142" i="2"/>
  <c r="S355" i="2"/>
  <c r="S647" i="2"/>
  <c r="S2599" i="2"/>
  <c r="S528" i="2"/>
  <c r="S2073" i="2"/>
  <c r="S3890" i="2"/>
  <c r="S4366" i="2"/>
  <c r="S867" i="2"/>
  <c r="S4230" i="2"/>
  <c r="S2061" i="2"/>
  <c r="S1141" i="2"/>
  <c r="S4561" i="2"/>
  <c r="S2842" i="2"/>
  <c r="S847" i="2"/>
  <c r="S2241" i="2"/>
  <c r="S3449" i="2"/>
  <c r="S48" i="2"/>
  <c r="S1089" i="2"/>
  <c r="S765" i="2"/>
  <c r="S2517" i="2"/>
  <c r="S2713" i="2"/>
  <c r="S1617" i="2"/>
  <c r="S1172" i="2"/>
  <c r="S3987" i="2"/>
  <c r="S3919" i="2"/>
  <c r="S3843" i="2"/>
  <c r="S2585" i="2"/>
  <c r="S1356" i="2"/>
  <c r="S3645" i="2"/>
  <c r="S3553" i="2"/>
  <c r="S2920" i="2"/>
  <c r="S4331" i="2"/>
  <c r="S1252" i="2"/>
  <c r="S3617" i="2"/>
  <c r="S2407" i="2"/>
  <c r="S3661" i="2"/>
  <c r="S1324" i="2"/>
  <c r="S2308" i="2"/>
  <c r="S3896" i="2"/>
  <c r="S916" i="2"/>
  <c r="S1610" i="2"/>
  <c r="S4867" i="2"/>
  <c r="S3466" i="2"/>
  <c r="S1076" i="2"/>
  <c r="S3104" i="2"/>
  <c r="S187" i="2"/>
  <c r="S1211" i="2"/>
  <c r="S2665" i="2"/>
  <c r="S813" i="2"/>
  <c r="S2040" i="2"/>
  <c r="S307" i="2"/>
  <c r="S3444" i="2"/>
  <c r="S4710" i="2"/>
  <c r="S2214" i="2"/>
  <c r="S4609" i="2"/>
  <c r="S1586" i="2"/>
  <c r="S3992" i="2"/>
  <c r="S3115" i="2"/>
  <c r="S464" i="2"/>
  <c r="S301" i="2"/>
  <c r="S3052" i="2"/>
  <c r="S2818" i="2"/>
  <c r="S1295" i="2"/>
  <c r="S3584" i="2"/>
  <c r="S2667" i="2"/>
  <c r="S69" i="2"/>
  <c r="S4682" i="2"/>
  <c r="S1618" i="2"/>
  <c r="S2101" i="2"/>
  <c r="S3675" i="2"/>
  <c r="S1877" i="2"/>
  <c r="S1864" i="2"/>
  <c r="S167" i="2"/>
  <c r="S4006" i="2"/>
  <c r="S1805" i="2"/>
  <c r="S1420" i="2"/>
  <c r="S175" i="2"/>
  <c r="S4647" i="2"/>
  <c r="S3250" i="2"/>
  <c r="S4427" i="2"/>
  <c r="S3465" i="2"/>
  <c r="S1477" i="2"/>
  <c r="S3659" i="2"/>
  <c r="S767" i="2"/>
  <c r="S2848" i="2"/>
  <c r="S3763" i="2"/>
  <c r="S2722" i="2"/>
  <c r="S1924" i="2"/>
  <c r="S945" i="2"/>
  <c r="S3913" i="2"/>
  <c r="S1593" i="2"/>
  <c r="S817" i="2"/>
  <c r="S1010" i="2"/>
  <c r="S3289" i="2"/>
  <c r="S1226" i="2"/>
  <c r="S3673" i="2"/>
  <c r="S4694" i="2"/>
  <c r="S302" i="2"/>
  <c r="S2721" i="2"/>
  <c r="S2326" i="2"/>
  <c r="S348" i="2"/>
  <c r="S1227" i="2"/>
  <c r="S2064" i="2"/>
  <c r="S3696" i="2"/>
  <c r="S3438" i="2"/>
  <c r="S895" i="2"/>
  <c r="S4627" i="2"/>
  <c r="S3777" i="2"/>
  <c r="S4106" i="2"/>
  <c r="S4905" i="2"/>
  <c r="S2634" i="2"/>
  <c r="S1691" i="2"/>
  <c r="S1689" i="2"/>
  <c r="S757" i="2"/>
  <c r="S4631" i="2"/>
  <c r="S4319" i="2"/>
  <c r="S563" i="2"/>
  <c r="S3660" i="2"/>
  <c r="S4197" i="2"/>
  <c r="S4939" i="2"/>
  <c r="S2812" i="2"/>
  <c r="S3573" i="2"/>
  <c r="S942" i="2"/>
  <c r="S4797" i="2"/>
  <c r="S3615" i="2"/>
  <c r="S3285" i="2"/>
  <c r="S3878" i="2"/>
  <c r="S1850" i="2"/>
  <c r="S1186" i="2"/>
  <c r="S2178" i="2"/>
  <c r="S4857" i="2"/>
  <c r="S3898" i="2"/>
  <c r="S780" i="2"/>
  <c r="S806" i="2"/>
  <c r="S4041" i="2"/>
  <c r="S3042" i="2"/>
  <c r="S17" i="2"/>
  <c r="S4304" i="2"/>
  <c r="S4428" i="2"/>
  <c r="S508" i="2"/>
  <c r="S569" i="2"/>
  <c r="S4595" i="2"/>
  <c r="S2906" i="2"/>
  <c r="S4461" i="2"/>
  <c r="S4968" i="2"/>
  <c r="S3139" i="2"/>
  <c r="S1908" i="2"/>
  <c r="S2907" i="2"/>
  <c r="S4174" i="2"/>
  <c r="S2359" i="2"/>
  <c r="S2961" i="2"/>
  <c r="S2909" i="2"/>
  <c r="S1042" i="2"/>
  <c r="S887" i="2"/>
  <c r="S2042" i="2"/>
  <c r="S1310" i="2"/>
  <c r="S2066" i="2"/>
  <c r="S708" i="2"/>
  <c r="S2563" i="2"/>
  <c r="S4690" i="2"/>
  <c r="S2446" i="2"/>
  <c r="S4524" i="2"/>
  <c r="S975" i="2"/>
  <c r="S437" i="2"/>
  <c r="S476" i="2"/>
  <c r="S498" i="2"/>
  <c r="S1534" i="2"/>
  <c r="S622" i="2"/>
  <c r="S1264" i="2"/>
  <c r="S2642" i="2"/>
  <c r="S1346" i="2"/>
  <c r="S1165" i="2"/>
  <c r="S353" i="2"/>
  <c r="S3351" i="2"/>
  <c r="S148" i="2"/>
  <c r="S1130" i="2"/>
  <c r="S2406" i="2"/>
  <c r="S2576" i="2"/>
  <c r="S4449" i="2"/>
  <c r="S1234" i="2"/>
  <c r="S3484" i="2"/>
  <c r="S4058" i="2"/>
  <c r="S1446" i="2"/>
  <c r="S349" i="2"/>
  <c r="S2267" i="2"/>
  <c r="S4778" i="2"/>
  <c r="S3749" i="2"/>
  <c r="S874" i="2"/>
  <c r="S205" i="2"/>
  <c r="S3140" i="2"/>
  <c r="S4317" i="2"/>
  <c r="S1114" i="2"/>
  <c r="S917" i="2"/>
  <c r="S4124" i="2"/>
  <c r="S4998" i="2"/>
  <c r="S387" i="2"/>
  <c r="S2878" i="2"/>
  <c r="S1775" i="2"/>
  <c r="S851" i="2"/>
  <c r="S4986" i="2"/>
  <c r="S1038" i="2"/>
  <c r="S666" i="2"/>
  <c r="S4925" i="2"/>
  <c r="S1422" i="2"/>
  <c r="S1788" i="2"/>
  <c r="S4977" i="2"/>
  <c r="S3800" i="2"/>
  <c r="S1094" i="2"/>
  <c r="S564" i="2"/>
  <c r="S1273" i="2"/>
  <c r="S3773" i="2"/>
  <c r="S1983" i="2"/>
  <c r="S1947" i="2"/>
  <c r="S1612" i="2"/>
  <c r="S1955" i="2"/>
  <c r="S2032" i="2"/>
  <c r="S3244" i="2"/>
  <c r="S4188" i="2"/>
  <c r="S4338" i="2"/>
  <c r="S129" i="2"/>
  <c r="S2636" i="2"/>
  <c r="S2106" i="2"/>
  <c r="S3486" i="2"/>
  <c r="S4451" i="2"/>
  <c r="S3342" i="2"/>
  <c r="S2473" i="2"/>
  <c r="S2105" i="2"/>
  <c r="S3922" i="2"/>
  <c r="S3453" i="2"/>
  <c r="S408" i="2"/>
  <c r="S4035" i="2"/>
  <c r="S4668" i="2"/>
  <c r="S2309" i="2"/>
  <c r="S4834" i="2"/>
  <c r="S4321" i="2"/>
  <c r="S2800" i="2"/>
  <c r="S402" i="2"/>
  <c r="S3664" i="2"/>
  <c r="S517" i="2"/>
  <c r="S4898" i="2"/>
  <c r="S2735" i="2"/>
  <c r="S4293" i="2"/>
  <c r="S4788" i="2"/>
  <c r="S4443" i="2"/>
  <c r="S919" i="2"/>
  <c r="S4326" i="2"/>
  <c r="S2910" i="2"/>
  <c r="S4623" i="2"/>
  <c r="S4109" i="2"/>
  <c r="S4054" i="2"/>
  <c r="S4828" i="2"/>
  <c r="S634" i="2"/>
  <c r="S347" i="2"/>
  <c r="S2801" i="2"/>
  <c r="S3629" i="2"/>
  <c r="S3905" i="2"/>
  <c r="S4344" i="2"/>
  <c r="S808" i="2"/>
  <c r="S4526" i="2"/>
  <c r="S3739" i="2"/>
  <c r="S2035" i="2"/>
  <c r="S4029" i="2"/>
  <c r="S2781" i="2"/>
  <c r="S2439" i="2"/>
  <c r="S1523" i="2"/>
  <c r="S2170" i="2"/>
  <c r="S668" i="2"/>
  <c r="S632" i="2"/>
  <c r="S3507" i="2"/>
  <c r="S2561" i="2"/>
  <c r="S4947" i="2"/>
  <c r="S1981" i="2"/>
  <c r="S3731" i="2"/>
  <c r="S4363" i="2"/>
  <c r="S271" i="2"/>
  <c r="S2161" i="2"/>
  <c r="S3274" i="2"/>
  <c r="S4241" i="2"/>
  <c r="S3522" i="2"/>
  <c r="S313" i="2"/>
  <c r="S4108" i="2"/>
  <c r="S502" i="2"/>
  <c r="S754" i="2"/>
  <c r="S693" i="2"/>
  <c r="S1522" i="2"/>
  <c r="S2896" i="2"/>
  <c r="S3017" i="2"/>
  <c r="S783" i="2"/>
  <c r="S915" i="2"/>
  <c r="S159" i="2"/>
  <c r="S134" i="2"/>
  <c r="S624" i="2"/>
  <c r="S2108" i="2"/>
  <c r="S4212" i="2"/>
  <c r="S899" i="2"/>
  <c r="S4081" i="2"/>
  <c r="S4424" i="2"/>
  <c r="S2840" i="2"/>
  <c r="S3327" i="2"/>
  <c r="S1301" i="2"/>
  <c r="S3410" i="2"/>
  <c r="S3750" i="2"/>
  <c r="S4140" i="2"/>
  <c r="S2351" i="2"/>
  <c r="S4373" i="2"/>
  <c r="S4183" i="2"/>
  <c r="S4269" i="2"/>
  <c r="S285" i="2"/>
  <c r="S3075" i="2"/>
  <c r="S2318" i="2"/>
  <c r="S3742" i="2"/>
  <c r="S2371" i="2"/>
  <c r="S2094" i="2"/>
  <c r="S2193" i="2"/>
  <c r="S2343" i="2"/>
  <c r="S1638" i="2"/>
  <c r="S3456" i="2"/>
  <c r="S2245" i="2"/>
  <c r="S2264" i="2"/>
  <c r="S1882" i="2"/>
  <c r="S158" i="2"/>
  <c r="S3505" i="2"/>
  <c r="S1143" i="2"/>
  <c r="S2595" i="2"/>
  <c r="S3023" i="2"/>
  <c r="S838" i="2"/>
  <c r="S4393" i="2"/>
  <c r="S1502" i="2"/>
  <c r="S3083" i="2"/>
  <c r="S3260" i="2"/>
  <c r="S2076" i="2"/>
  <c r="S1044" i="2"/>
  <c r="S1929" i="2"/>
  <c r="S1648" i="2"/>
  <c r="S1283" i="2"/>
  <c r="S2454" i="2"/>
  <c r="S1360" i="2"/>
  <c r="S1737" i="2"/>
  <c r="S2597" i="2"/>
  <c r="S2349" i="2"/>
  <c r="S3389" i="2"/>
  <c r="S1902" i="2"/>
  <c r="S2628" i="2"/>
  <c r="S4152" i="2"/>
  <c r="S3940" i="2"/>
  <c r="S3780" i="2"/>
  <c r="S96" i="2"/>
  <c r="S639" i="2"/>
  <c r="S4296" i="2"/>
  <c r="S2044" i="2"/>
  <c r="S4495" i="2"/>
  <c r="S3821" i="2"/>
  <c r="S2019" i="2"/>
  <c r="S4554" i="2"/>
  <c r="S4811" i="2"/>
  <c r="S330" i="2"/>
  <c r="S655" i="2"/>
  <c r="S1833" i="2"/>
  <c r="S213" i="2"/>
  <c r="S696" i="2"/>
  <c r="S961" i="2"/>
  <c r="S393" i="2"/>
  <c r="S4476" i="2"/>
  <c r="S3058" i="2"/>
  <c r="S2860" i="2"/>
  <c r="S4644" i="2"/>
  <c r="S3684" i="2"/>
  <c r="S2114" i="2"/>
  <c r="S1624" i="2"/>
  <c r="S3287" i="2"/>
  <c r="S2798" i="2"/>
  <c r="S3405" i="2"/>
  <c r="S389" i="2"/>
  <c r="S3596" i="2"/>
  <c r="S755" i="2"/>
  <c r="S1791" i="2"/>
  <c r="S3765" i="2"/>
  <c r="S4222" i="2"/>
  <c r="S4919" i="2"/>
  <c r="S3554" i="2"/>
  <c r="S3446" i="2"/>
  <c r="S4569" i="2"/>
  <c r="S2712" i="2"/>
  <c r="S4738" i="2"/>
  <c r="S4924" i="2"/>
  <c r="S3440" i="2"/>
  <c r="S2809" i="2"/>
  <c r="S169" i="2"/>
  <c r="S4020" i="2"/>
  <c r="S1863" i="2"/>
  <c r="S3788" i="2"/>
  <c r="S796" i="2"/>
  <c r="S4700" i="2"/>
  <c r="S3283" i="2"/>
  <c r="S2263" i="2"/>
  <c r="S2612" i="2"/>
  <c r="S1545" i="2"/>
  <c r="S1084" i="2"/>
  <c r="S3853" i="2"/>
  <c r="S4749" i="2"/>
  <c r="S2696" i="2"/>
  <c r="S2841" i="2"/>
  <c r="S4028" i="2"/>
  <c r="S1120" i="2"/>
  <c r="S1108" i="2"/>
  <c r="S2287" i="2"/>
  <c r="S4257" i="2"/>
  <c r="S3511" i="2"/>
  <c r="S4184" i="2"/>
  <c r="S2463" i="2"/>
  <c r="S3720" i="2"/>
  <c r="S1045" i="2"/>
  <c r="S3958" i="2"/>
  <c r="S2113" i="2"/>
  <c r="S4542" i="2"/>
  <c r="S568" i="2"/>
  <c r="S1972" i="2"/>
  <c r="S3317" i="2"/>
  <c r="S1773" i="2"/>
  <c r="S2080" i="2"/>
  <c r="S4727" i="2"/>
  <c r="S4676" i="2"/>
  <c r="S553" i="2"/>
  <c r="S4891" i="2"/>
  <c r="S2497" i="2"/>
  <c r="S2650" i="2"/>
  <c r="S2269" i="2"/>
  <c r="S3792" i="2"/>
  <c r="S957" i="2"/>
  <c r="S2858" i="2"/>
  <c r="S465" i="2"/>
  <c r="S298" i="2"/>
  <c r="S600" i="2"/>
  <c r="S1290" i="2"/>
  <c r="S2845" i="2"/>
  <c r="S3300" i="2"/>
  <c r="S81" i="2"/>
  <c r="S2707" i="2"/>
  <c r="S3072" i="2"/>
  <c r="S840" i="2"/>
  <c r="S3092" i="2"/>
  <c r="S823" i="2"/>
  <c r="S1640" i="2"/>
  <c r="S898" i="2"/>
  <c r="S2315" i="2"/>
  <c r="S3135" i="2"/>
  <c r="S4773" i="2"/>
  <c r="S53" i="2"/>
  <c r="S1020" i="2"/>
  <c r="S223" i="2"/>
  <c r="S4374" i="2"/>
  <c r="S4216" i="2"/>
  <c r="S2239" i="2"/>
  <c r="S2043" i="2"/>
  <c r="S4732" i="2"/>
  <c r="S1646" i="2"/>
  <c r="S4118" i="2"/>
  <c r="S103" i="2"/>
  <c r="S3665" i="2"/>
  <c r="S444" i="2"/>
  <c r="S1587" i="2"/>
  <c r="S4091" i="2"/>
  <c r="S1156" i="2"/>
  <c r="S1731" i="2"/>
  <c r="S3138" i="2"/>
  <c r="S264" i="2"/>
  <c r="S2750" i="2"/>
  <c r="S2988" i="2"/>
  <c r="S3143" i="2"/>
  <c r="S3207" i="2"/>
  <c r="S684" i="2"/>
  <c r="S1018" i="2"/>
  <c r="S46" i="2"/>
  <c r="S3427" i="2"/>
  <c r="S3789" i="2"/>
  <c r="S1750" i="2"/>
  <c r="S4901" i="2"/>
  <c r="S2958" i="2"/>
  <c r="S1402" i="2"/>
  <c r="S2928" i="2"/>
  <c r="S2354" i="2"/>
  <c r="S2008" i="2"/>
  <c r="S2322" i="2"/>
  <c r="S3180" i="2"/>
  <c r="S2778" i="2"/>
  <c r="S4979" i="2"/>
  <c r="S219" i="2"/>
  <c r="S3150" i="2"/>
  <c r="S3692" i="2"/>
  <c r="S3184" i="2"/>
  <c r="S2847" i="2"/>
  <c r="S1812" i="2"/>
  <c r="S3322" i="2"/>
  <c r="S4368" i="2"/>
  <c r="S164" i="2"/>
  <c r="S4711" i="2"/>
  <c r="S1225" i="2"/>
  <c r="S1490" i="2"/>
  <c r="S4314" i="2"/>
  <c r="S4618" i="2"/>
  <c r="S2089" i="2"/>
  <c r="S1400" i="2"/>
  <c r="S826" i="2"/>
  <c r="S453" i="2"/>
  <c r="S4228" i="2"/>
  <c r="S4602" i="2"/>
  <c r="S3807" i="2"/>
  <c r="S7" i="2"/>
  <c r="S3442" i="2"/>
  <c r="S3943" i="2"/>
  <c r="S4328" i="2"/>
  <c r="S2887" i="2"/>
  <c r="S4868" i="2"/>
  <c r="S3957" i="2"/>
  <c r="S1796" i="2"/>
  <c r="S1496" i="2"/>
  <c r="S2692" i="2"/>
  <c r="S2285" i="2"/>
  <c r="S1180" i="2"/>
  <c r="S1576" i="2"/>
  <c r="S2220" i="2"/>
  <c r="S4636" i="2"/>
  <c r="S1716" i="2"/>
  <c r="S155" i="2"/>
  <c r="S1068" i="2"/>
  <c r="S2744" i="2"/>
  <c r="S1765" i="2"/>
  <c r="S407" i="2"/>
  <c r="S2388" i="2"/>
  <c r="S4315" i="2"/>
  <c r="S2011" i="2"/>
  <c r="S2770" i="2"/>
  <c r="S2902" i="2"/>
  <c r="S2613" i="2"/>
  <c r="S149" i="2"/>
  <c r="S172" i="2"/>
  <c r="S1437" i="2"/>
  <c r="S4253" i="2"/>
  <c r="S4686" i="2"/>
  <c r="S1971" i="2"/>
  <c r="S2317" i="2"/>
  <c r="S4003" i="2"/>
  <c r="S4740" i="2"/>
  <c r="S2481" i="2"/>
  <c r="S2387" i="2"/>
  <c r="S611" i="2"/>
  <c r="S2358" i="2"/>
  <c r="S2807" i="2"/>
  <c r="S2006" i="2"/>
  <c r="S2361" i="2"/>
  <c r="S4189" i="2"/>
  <c r="S2559" i="2"/>
  <c r="S2334" i="2"/>
  <c r="S2299" i="2"/>
  <c r="S512" i="2"/>
  <c r="S395" i="2"/>
  <c r="S2993" i="2"/>
  <c r="S359" i="2"/>
  <c r="S3064" i="2"/>
  <c r="S2861" i="2"/>
  <c r="S728" i="2"/>
  <c r="S16" i="2"/>
  <c r="S4398" i="2"/>
  <c r="S4513" i="2"/>
  <c r="S1469" i="2"/>
  <c r="S3621" i="2"/>
  <c r="S4720" i="2"/>
  <c r="S1125" i="2"/>
  <c r="S2172" i="2"/>
  <c r="S1869" i="2"/>
  <c r="S1728" i="2"/>
  <c r="S2795" i="2"/>
  <c r="S4877" i="2"/>
  <c r="S618" i="2"/>
  <c r="S3825" i="2"/>
  <c r="S3261" i="2"/>
  <c r="S1200" i="2"/>
  <c r="S2347" i="2"/>
  <c r="S3021" i="2"/>
  <c r="S1280" i="2"/>
  <c r="S720" i="2"/>
  <c r="S760" i="2"/>
  <c r="S3525" i="2"/>
  <c r="S3286" i="2"/>
  <c r="S4761" i="2"/>
  <c r="S4997" i="2"/>
  <c r="S2231" i="2"/>
  <c r="S2117" i="2"/>
  <c r="S2879" i="2"/>
  <c r="S1294" i="2"/>
  <c r="S537" i="2"/>
  <c r="S1994" i="2"/>
  <c r="S2639" i="2"/>
  <c r="S3106" i="2"/>
  <c r="S2596" i="2"/>
  <c r="S2776" i="2"/>
  <c r="S4385" i="2"/>
  <c r="S1126" i="2"/>
  <c r="S3169" i="2"/>
  <c r="S2702" i="2"/>
  <c r="S3533" i="2"/>
  <c r="S3802" i="2"/>
  <c r="S2424" i="2"/>
  <c r="S1318" i="2"/>
  <c r="S2207" i="2"/>
  <c r="S1287" i="2"/>
  <c r="S157" i="2"/>
  <c r="S1512" i="2"/>
  <c r="S2270" i="2"/>
  <c r="S4479" i="2"/>
  <c r="S699" i="2"/>
  <c r="S1906" i="2"/>
  <c r="S1608" i="2"/>
  <c r="S4225" i="2"/>
  <c r="S1548" i="2"/>
  <c r="S1014" i="2"/>
  <c r="S4607" i="2"/>
  <c r="S4535" i="2"/>
  <c r="S3503" i="2"/>
  <c r="S4043" i="2"/>
  <c r="S3431" i="2"/>
  <c r="S628" i="2"/>
  <c r="S4433" i="2"/>
  <c r="S380" i="2"/>
  <c r="S1363" i="2"/>
  <c r="S3790" i="2"/>
  <c r="S4601" i="2"/>
  <c r="S678" i="2"/>
  <c r="S472" i="2"/>
  <c r="S1544" i="2"/>
  <c r="S4900" i="2"/>
  <c r="S4823" i="2"/>
  <c r="S2745" i="2"/>
  <c r="S577" i="2"/>
  <c r="S3279" i="2"/>
  <c r="S4129" i="2"/>
  <c r="S1651" i="2"/>
  <c r="S3381" i="2"/>
  <c r="S737" i="2"/>
  <c r="S807" i="2"/>
  <c r="S3161" i="2"/>
  <c r="S1953" i="2"/>
  <c r="S1777" i="2"/>
  <c r="S4273" i="2"/>
  <c r="S4604" i="2"/>
  <c r="S2588" i="2"/>
  <c r="S2486" i="2"/>
  <c r="S994" i="2"/>
  <c r="S3848" i="2"/>
  <c r="S4466" i="2"/>
  <c r="S3230" i="2"/>
  <c r="S4155" i="2"/>
  <c r="S2731" i="2"/>
  <c r="S4204" i="2"/>
  <c r="S2523" i="2"/>
  <c r="S292" i="2"/>
  <c r="S2653" i="2"/>
  <c r="S2389" i="2"/>
  <c r="S3748" i="2"/>
  <c r="S4706" i="2"/>
  <c r="S2010" i="2"/>
  <c r="S2815" i="2"/>
  <c r="S3232" i="2"/>
  <c r="S1236" i="2"/>
  <c r="S1570" i="2"/>
  <c r="S2050" i="2"/>
  <c r="S1388" i="2"/>
  <c r="S90" i="2"/>
  <c r="S217" i="2"/>
  <c r="S419" i="2"/>
  <c r="S604" i="2"/>
  <c r="S3637" i="2"/>
  <c r="S3747" i="2"/>
  <c r="S2555" i="2"/>
  <c r="S2468" i="2"/>
  <c r="S3873" i="2"/>
  <c r="S2874" i="2"/>
  <c r="S2149" i="2"/>
  <c r="S2166" i="2"/>
  <c r="S3295" i="2"/>
  <c r="S2892" i="2"/>
  <c r="S289" i="2"/>
  <c r="S2784" i="2"/>
  <c r="S2155" i="2"/>
  <c r="S603" i="2"/>
  <c r="S924" i="2"/>
  <c r="S976" i="2"/>
  <c r="S4662" i="2"/>
  <c r="S4856" i="2"/>
  <c r="S640" i="2"/>
  <c r="S3876" i="2"/>
  <c r="S1676" i="2"/>
  <c r="S613" i="2"/>
  <c r="S222" i="2"/>
  <c r="S3153" i="2"/>
  <c r="S2802" i="2"/>
  <c r="S115" i="2"/>
  <c r="S1491" i="2"/>
  <c r="S3460" i="2"/>
  <c r="S3352" i="2"/>
  <c r="S3314" i="2"/>
  <c r="S2681" i="2"/>
  <c r="S3478" i="2"/>
  <c r="S1266" i="2"/>
  <c r="S4540" i="2"/>
  <c r="S4171" i="2"/>
  <c r="S524" i="2"/>
  <c r="S4782" i="2"/>
  <c r="S3611" i="2"/>
  <c r="S2790" i="2"/>
  <c r="S2660" i="2"/>
  <c r="S784" i="2"/>
  <c r="S1332" i="2"/>
  <c r="S143" i="2"/>
  <c r="S1253" i="2"/>
  <c r="S1636" i="2"/>
  <c r="S4313" i="2"/>
  <c r="S1135" i="2"/>
  <c r="S1903" i="2"/>
  <c r="S1995" i="2"/>
  <c r="S4903" i="2"/>
  <c r="S1710" i="2"/>
  <c r="S2416" i="2"/>
  <c r="S1730" i="2"/>
  <c r="S3666" i="2"/>
  <c r="S4438" i="2"/>
  <c r="S3430" i="2"/>
  <c r="S4688" i="2"/>
  <c r="S4191" i="2"/>
  <c r="S866" i="2"/>
  <c r="S1265" i="2"/>
  <c r="S2608" i="2"/>
  <c r="S1700" i="2"/>
  <c r="S3037" i="2"/>
  <c r="S1984" i="2"/>
  <c r="S2648" i="2"/>
  <c r="S184" i="2"/>
  <c r="S196" i="2"/>
  <c r="S1347" i="2"/>
  <c r="S3593" i="2"/>
  <c r="S1520" i="2"/>
  <c r="S1674" i="2"/>
  <c r="S1385" i="2"/>
  <c r="S4895" i="2"/>
  <c r="S3256" i="2"/>
  <c r="S8" i="2"/>
  <c r="S394" i="2"/>
  <c r="S3379" i="2"/>
  <c r="S988" i="2"/>
  <c r="S3966" i="2"/>
  <c r="S4364" i="2"/>
  <c r="S278" i="2"/>
  <c r="S2977" i="2"/>
  <c r="S2747" i="2"/>
  <c r="S1412" i="2"/>
  <c r="S1781" i="2"/>
  <c r="S4973" i="2"/>
  <c r="S964" i="2"/>
  <c r="S1077" i="2"/>
  <c r="S2301" i="2"/>
  <c r="S1798" i="2"/>
  <c r="S570" i="2"/>
  <c r="S4755" i="2"/>
  <c r="S1257" i="2"/>
  <c r="S2390" i="2"/>
  <c r="S1242" i="2"/>
  <c r="S4291" i="2"/>
  <c r="S1184" i="2"/>
  <c r="S1770" i="2"/>
  <c r="S1809" i="2"/>
  <c r="S3221" i="2"/>
  <c r="S3726" i="2"/>
  <c r="S4485" i="2"/>
  <c r="S918" i="2"/>
  <c r="S1623" i="2"/>
  <c r="S4981" i="2"/>
  <c r="S2569" i="2"/>
  <c r="S4930" i="2"/>
  <c r="S2284" i="2"/>
  <c r="S829" i="2"/>
  <c r="S4482" i="2"/>
  <c r="S1834" i="2"/>
  <c r="S3882" i="2"/>
  <c r="S650" i="2"/>
  <c r="S4678" i="2"/>
  <c r="S3214" i="2"/>
  <c r="S4839" i="2"/>
  <c r="S2258" i="2"/>
  <c r="S2998" i="2"/>
  <c r="S2934" i="2"/>
  <c r="S768" i="2"/>
  <c r="S1611" i="2"/>
  <c r="S800" i="2"/>
  <c r="S5" i="2"/>
  <c r="S3251" i="2"/>
  <c r="S4948" i="2"/>
  <c r="S3419" i="2"/>
  <c r="S2789" i="2"/>
  <c r="S2629" i="2"/>
  <c r="S481" i="2"/>
  <c r="S4286" i="2"/>
  <c r="S162" i="2"/>
  <c r="S1229" i="2"/>
  <c r="S3985" i="2"/>
  <c r="S2447" i="2"/>
  <c r="S3237" i="2"/>
  <c r="S2959" i="2"/>
  <c r="S2544" i="2"/>
  <c r="S2200" i="2"/>
  <c r="S1721" i="2"/>
  <c r="S2098" i="2"/>
  <c r="S1482" i="2"/>
  <c r="S2460" i="2"/>
  <c r="S3474" i="2"/>
  <c r="S4525" i="2"/>
  <c r="S3053" i="2"/>
  <c r="S2777" i="2"/>
  <c r="S1585" i="2"/>
  <c r="S487" i="2"/>
  <c r="S4089" i="2"/>
  <c r="S3532" i="2"/>
  <c r="S3642" i="2"/>
  <c r="S4435" i="2"/>
  <c r="S1451" i="2"/>
  <c r="S4914" i="2"/>
  <c r="S20" i="2"/>
  <c r="S458" i="2"/>
  <c r="S1766" i="2"/>
  <c r="S4982" i="2"/>
  <c r="S4547" i="2"/>
  <c r="S1517" i="2"/>
  <c r="S515" i="2"/>
  <c r="S832" i="2"/>
  <c r="S2839" i="2"/>
  <c r="S3298" i="2"/>
  <c r="S4361" i="2"/>
  <c r="S2760" i="2"/>
  <c r="S2071" i="2"/>
  <c r="S1178" i="2"/>
  <c r="S4819" i="2"/>
  <c r="S4514" i="2"/>
  <c r="S178" i="2"/>
  <c r="S2352" i="2"/>
  <c r="S2857" i="2"/>
  <c r="S421" i="2"/>
  <c r="S3336" i="2"/>
  <c r="S36" i="2"/>
  <c r="S3297" i="2"/>
  <c r="S4226" i="2"/>
  <c r="S1426" i="2"/>
  <c r="S3955" i="2"/>
  <c r="S2375" i="2"/>
  <c r="S1384" i="2"/>
  <c r="S3521" i="2"/>
  <c r="S648" i="2"/>
  <c r="S3142" i="2"/>
  <c r="S244" i="2"/>
  <c r="S2385" i="2"/>
  <c r="S1887" i="2"/>
  <c r="S2964" i="2"/>
  <c r="S3577" i="2"/>
  <c r="S4521" i="2"/>
  <c r="S2110" i="2"/>
  <c r="S3240" i="2"/>
  <c r="S1600" i="2"/>
  <c r="S201" i="2"/>
  <c r="S1516" i="2"/>
  <c r="S1065" i="2"/>
  <c r="S2994" i="2"/>
  <c r="S3344" i="2"/>
  <c r="S1455" i="2"/>
  <c r="S1525" i="2"/>
  <c r="S836" i="2"/>
  <c r="S4455" i="2"/>
  <c r="S1399" i="2"/>
  <c r="S3506" i="2"/>
  <c r="S1667" i="2"/>
  <c r="S4157" i="2"/>
  <c r="S4201" i="2"/>
  <c r="S3020" i="2"/>
  <c r="S3380" i="2"/>
  <c r="S4502" i="2"/>
  <c r="S2691" i="2"/>
  <c r="S1837" i="2"/>
  <c r="S3416" i="2"/>
  <c r="S4339" i="2"/>
  <c r="S1002" i="2"/>
  <c r="S384" i="2"/>
  <c r="S576" i="2"/>
  <c r="S626" i="2"/>
  <c r="S4282" i="2"/>
  <c r="S2147" i="2"/>
  <c r="S4409" i="2"/>
  <c r="S1801" i="2"/>
  <c r="S1392" i="2"/>
  <c r="S170" i="2"/>
  <c r="S3585" i="2"/>
  <c r="S377" i="2"/>
  <c r="S1413" i="2"/>
  <c r="S2227" i="2"/>
  <c r="S2922" i="2"/>
  <c r="S1917" i="2"/>
  <c r="S1140" i="2"/>
  <c r="S4651" i="2"/>
  <c r="S4077" i="2"/>
  <c r="S2121" i="2"/>
  <c r="S2133" i="2"/>
  <c r="S1383" i="2"/>
  <c r="S3119" i="2"/>
  <c r="S1367" i="2"/>
  <c r="S3961" i="2"/>
  <c r="S2240" i="2"/>
  <c r="S4465" i="2"/>
  <c r="S811" i="2"/>
  <c r="S2123" i="2"/>
  <c r="S3223" i="2"/>
  <c r="S2844" i="2"/>
  <c r="S2238" i="2"/>
  <c r="S2223" i="2"/>
  <c r="S2661" i="2"/>
  <c r="S3817" i="2"/>
  <c r="S2111" i="2"/>
  <c r="S4227" i="2"/>
  <c r="S4963" i="2"/>
  <c r="S3114" i="2"/>
  <c r="S1921" i="2"/>
  <c r="S4538" i="2"/>
  <c r="S3526" i="2"/>
  <c r="S4902" i="2"/>
  <c r="S1941" i="2"/>
  <c r="S2566" i="2"/>
  <c r="S2968" i="2"/>
  <c r="S3247" i="2"/>
  <c r="S1558" i="2"/>
  <c r="S3949" i="2"/>
  <c r="S1937" i="2"/>
  <c r="S642" i="2"/>
  <c r="S1337" i="2"/>
  <c r="S4057" i="2"/>
  <c r="S2348" i="2"/>
  <c r="S1878" i="2"/>
  <c r="S94" i="2"/>
  <c r="S3766" i="2"/>
  <c r="S1454" i="2"/>
  <c r="S3991" i="2"/>
  <c r="S3435" i="2"/>
  <c r="S1589" i="2"/>
  <c r="S37" i="2"/>
  <c r="S1254" i="2"/>
  <c r="S534" i="2"/>
  <c r="S4283" i="2"/>
  <c r="S2852" i="2"/>
  <c r="S2208" i="2"/>
  <c r="S2039" i="2"/>
  <c r="S2250" i="2"/>
  <c r="S4459" i="2"/>
  <c r="S4440" i="2"/>
  <c r="S3451" i="2"/>
  <c r="S1847" i="2"/>
  <c r="S2664" i="2"/>
  <c r="S4147" i="2"/>
  <c r="S2519" i="2"/>
  <c r="S3423" i="2"/>
  <c r="S1171" i="2"/>
  <c r="S2979" i="2"/>
  <c r="S4397" i="2"/>
  <c r="S747" i="2"/>
  <c r="S2399" i="2"/>
  <c r="S4959" i="2"/>
  <c r="S4019" i="2"/>
  <c r="S4861" i="2"/>
  <c r="S4843" i="2"/>
  <c r="S1353" i="2"/>
  <c r="S79" i="2"/>
  <c r="S3814" i="2"/>
  <c r="S821" i="2"/>
  <c r="S1656" i="2"/>
  <c r="S4812" i="2"/>
  <c r="S2786" i="2"/>
  <c r="S3769" i="2"/>
  <c r="S235" i="2"/>
  <c r="S4912" i="2"/>
  <c r="S2949" i="2"/>
  <c r="S2336" i="2"/>
  <c r="S2031" i="2"/>
  <c r="S635" i="2"/>
  <c r="S4648" i="2"/>
  <c r="S2697" i="2"/>
  <c r="S2564" i="2"/>
  <c r="S1974" i="2"/>
  <c r="S3374" i="2"/>
  <c r="S3491" i="2"/>
  <c r="S1639" i="2"/>
  <c r="S3794" i="2"/>
  <c r="S3321" i="2"/>
  <c r="S4991" i="2"/>
  <c r="S2478" i="2"/>
  <c r="S1212" i="2"/>
  <c r="S2392" i="2"/>
  <c r="S100" i="2"/>
  <c r="S3974" i="2"/>
  <c r="S4657" i="2"/>
  <c r="S2562" i="2"/>
  <c r="S3883" i="2"/>
  <c r="S4860" i="2"/>
  <c r="S3545" i="2"/>
  <c r="S540" i="2"/>
  <c r="S4585" i="2"/>
  <c r="S4062" i="2"/>
  <c r="S4656" i="2"/>
  <c r="S4040" i="2"/>
  <c r="S3278" i="2"/>
  <c r="S2320" i="2"/>
  <c r="S1319" i="2"/>
  <c r="S4470" i="2"/>
  <c r="S4275" i="2"/>
  <c r="S1580" i="2"/>
  <c r="S1537" i="2"/>
  <c r="S4594" i="2"/>
  <c r="S1350" i="2"/>
  <c r="S4532" i="2"/>
  <c r="S4038" i="2"/>
  <c r="S1508" i="2"/>
  <c r="S2159" i="2"/>
  <c r="S2253" i="2"/>
  <c r="S1722" i="2"/>
  <c r="S1687" i="2"/>
  <c r="S1112" i="2"/>
  <c r="S2433" i="2"/>
  <c r="S2705" i="2"/>
  <c r="S4658" i="2"/>
  <c r="S177" i="2"/>
  <c r="S3589" i="2"/>
  <c r="S1452" i="2"/>
  <c r="S1343" i="2"/>
  <c r="S879" i="2"/>
  <c r="S215" i="2"/>
  <c r="S4395" i="2"/>
  <c r="S662" i="2"/>
  <c r="S703" i="2"/>
  <c r="S3157" i="2"/>
  <c r="S3443" i="2"/>
  <c r="S2049" i="2"/>
  <c r="S3108" i="2"/>
  <c r="S1209" i="2"/>
  <c r="S3332" i="2"/>
  <c r="S4965" i="2"/>
  <c r="S4259" i="2"/>
  <c r="S735" i="2"/>
  <c r="S449" i="2"/>
  <c r="S4937" i="2"/>
  <c r="S1262" i="2"/>
  <c r="S633" i="2"/>
  <c r="S2766" i="2"/>
  <c r="S2584" i="2"/>
  <c r="S1860" i="2"/>
  <c r="S2129" i="2"/>
  <c r="S4421" i="2"/>
  <c r="S4615" i="2"/>
  <c r="S282" i="2"/>
  <c r="S1302" i="2"/>
  <c r="S856" i="2"/>
  <c r="S3565" i="2"/>
  <c r="S3281" i="2"/>
  <c r="S3535" i="2"/>
  <c r="S1432" i="2"/>
  <c r="S834" i="2"/>
  <c r="S4890" i="2"/>
  <c r="S3915" i="2"/>
  <c r="S3963" i="2"/>
  <c r="S4796" i="2"/>
  <c r="S1015" i="2"/>
  <c r="S4555" i="2"/>
  <c r="S833" i="2"/>
  <c r="S4748" i="2"/>
  <c r="S4608" i="2"/>
  <c r="S1373" i="2"/>
  <c r="S3979" i="2"/>
  <c r="S3044" i="2"/>
  <c r="S2435" i="2"/>
  <c r="S3595" i="2"/>
  <c r="S3713" i="2"/>
  <c r="S922" i="2"/>
  <c r="S1297" i="2"/>
  <c r="S3098" i="2"/>
  <c r="S547" i="2"/>
  <c r="S2509" i="2"/>
  <c r="S3839" i="2"/>
  <c r="S4168" i="2"/>
  <c r="S4590" i="2"/>
  <c r="S4936" i="2"/>
  <c r="S2332" i="2"/>
  <c r="S3752" i="2"/>
  <c r="S3725" i="2"/>
  <c r="S1222" i="2"/>
  <c r="S2319" i="2"/>
  <c r="S4312" i="2"/>
  <c r="S3197" i="2"/>
  <c r="S1572" i="2"/>
  <c r="S1817" i="2"/>
  <c r="S1815" i="2"/>
  <c r="S424" i="2"/>
  <c r="S182" i="2"/>
  <c r="S2973" i="2"/>
  <c r="S2236" i="2"/>
  <c r="S1627" i="2"/>
  <c r="S2116" i="2"/>
  <c r="S2534" i="2"/>
  <c r="S2135" i="2"/>
  <c r="S2729" i="2"/>
  <c r="S677" i="2"/>
  <c r="S3998" i="2"/>
  <c r="S2674" i="2"/>
  <c r="S505" i="2"/>
  <c r="S2774" i="2"/>
  <c r="S959" i="2"/>
  <c r="S3968" i="2"/>
  <c r="S4316" i="2"/>
  <c r="S4014" i="2"/>
  <c r="S1344" i="2"/>
  <c r="S3669" i="2"/>
  <c r="S814" i="2"/>
  <c r="S2783" i="2"/>
  <c r="S782" i="2"/>
  <c r="S2914" i="2"/>
  <c r="S1214" i="2"/>
  <c r="S1463" i="2"/>
  <c r="S2398" i="2"/>
  <c r="S1434" i="2"/>
  <c r="S3623" i="2"/>
  <c r="S3061" i="2"/>
  <c r="S3350" i="2"/>
  <c r="S3403" i="2"/>
  <c r="S971" i="2"/>
  <c r="S4888" i="2"/>
  <c r="S190" i="2"/>
  <c r="S3538" i="2"/>
  <c r="S1652" i="2"/>
  <c r="S3650" i="2"/>
  <c r="S3" i="2"/>
  <c r="S966" i="2"/>
  <c r="S3668" i="2"/>
  <c r="S4082" i="2"/>
  <c r="S500" i="2"/>
  <c r="S2956" i="2"/>
  <c r="S4471" i="2"/>
  <c r="S692" i="2"/>
  <c r="S4625" i="2"/>
  <c r="S2505" i="2"/>
  <c r="S3756" i="2"/>
  <c r="S2169" i="2"/>
  <c r="S2834" i="2"/>
  <c r="S4199" i="2"/>
  <c r="S1968" i="2"/>
  <c r="S1742" i="2"/>
  <c r="S154" i="2"/>
  <c r="S4713" i="2"/>
  <c r="S4119" i="2"/>
  <c r="S4329" i="2"/>
  <c r="S527" i="2"/>
  <c r="S2498" i="2"/>
  <c r="S4605" i="2"/>
  <c r="S3224" i="2"/>
  <c r="S1258" i="2"/>
  <c r="S738" i="2"/>
  <c r="S4007" i="2"/>
  <c r="S486" i="2"/>
  <c r="S199" i="2"/>
  <c r="S1876" i="2"/>
  <c r="S3273" i="2"/>
  <c r="S381" i="2"/>
  <c r="S4530" i="2"/>
  <c r="S3183" i="2"/>
  <c r="S401" i="2"/>
  <c r="S76" i="2"/>
  <c r="S3182" i="2"/>
  <c r="S3004" i="2"/>
  <c r="S499" i="2"/>
  <c r="S2556" i="2"/>
  <c r="S382" i="2"/>
  <c r="S3941" i="2"/>
  <c r="S404" i="2"/>
  <c r="S789" i="2"/>
  <c r="S2210" i="2"/>
  <c r="S3638" i="2"/>
  <c r="S2867" i="2"/>
  <c r="S4635" i="2"/>
  <c r="S3964" i="2"/>
  <c r="S1473" i="2"/>
  <c r="S4069" i="2"/>
  <c r="S3648" i="2"/>
  <c r="S1543" i="2"/>
  <c r="S1159" i="2"/>
  <c r="S1793" i="2"/>
  <c r="S706" i="2"/>
  <c r="S1614" i="2"/>
  <c r="S1064" i="2"/>
  <c r="S4988" i="2"/>
  <c r="S2324" i="2"/>
  <c r="S1428" i="2"/>
  <c r="S1275" i="2"/>
  <c r="S2296" i="2"/>
  <c r="S2397" i="2"/>
  <c r="S1285" i="2"/>
  <c r="S514" i="2"/>
  <c r="S1873" i="2"/>
  <c r="S2908" i="2"/>
  <c r="S3751" i="2"/>
  <c r="S3555" i="2"/>
  <c r="S4504" i="2"/>
  <c r="S1797" i="2"/>
  <c r="S3678" i="2"/>
  <c r="S620" i="2"/>
  <c r="S2655" i="2"/>
  <c r="S1006" i="2"/>
  <c r="S3774" i="2"/>
  <c r="S3548" i="2"/>
  <c r="S1411" i="2"/>
  <c r="S815" i="2"/>
  <c r="S4599" i="2"/>
  <c r="S4491" i="2"/>
  <c r="S1043" i="2"/>
  <c r="S3167" i="2"/>
  <c r="S270" i="2"/>
  <c r="S1564" i="2"/>
  <c r="S1631" i="2"/>
  <c r="S4896" i="2"/>
  <c r="S4289" i="2"/>
  <c r="S4448" i="2"/>
  <c r="S1736" i="2"/>
  <c r="S2260" i="2"/>
  <c r="S1973" i="2"/>
  <c r="S946" i="2"/>
  <c r="S617" i="2"/>
  <c r="S4117" i="2"/>
  <c r="S1918" i="2"/>
  <c r="S4105" i="2"/>
  <c r="S2425" i="2"/>
  <c r="S1767" i="2"/>
  <c r="S1110" i="2"/>
  <c r="S1003" i="2"/>
  <c r="S4375" i="2"/>
  <c r="S992" i="2"/>
  <c r="S3305" i="2"/>
  <c r="S2047" i="2"/>
  <c r="S1407" i="2"/>
  <c r="S1087" i="2"/>
  <c r="S1706" i="2"/>
  <c r="S4044" i="2"/>
  <c r="S3969" i="2"/>
  <c r="S4104" i="2"/>
  <c r="S3439" i="2"/>
  <c r="S2944" i="2"/>
  <c r="S3928" i="2"/>
  <c r="S2400" i="2"/>
  <c r="S4176" i="2"/>
  <c r="S3258" i="2"/>
  <c r="S3386" i="2"/>
  <c r="S4076" i="2"/>
  <c r="S3103" i="2"/>
  <c r="S106" i="2"/>
  <c r="S3592" i="2"/>
  <c r="S456" i="2"/>
  <c r="S2199" i="2"/>
  <c r="S297" i="2"/>
  <c r="S2257" i="2"/>
  <c r="S1934" i="2"/>
  <c r="S1795" i="2"/>
  <c r="S4290" i="2"/>
  <c r="S3547" i="2"/>
  <c r="S1823" i="2"/>
  <c r="S4005" i="2"/>
  <c r="S1286" i="2"/>
  <c r="S4392" i="2"/>
  <c r="S3124" i="2"/>
  <c r="S3036" i="2"/>
  <c r="S3688" i="2"/>
  <c r="S3447" i="2"/>
  <c r="S2554" i="2"/>
  <c r="S248" i="2"/>
  <c r="S3657" i="2"/>
  <c r="S2814" i="2"/>
  <c r="S2520" i="2"/>
  <c r="S4442" i="2"/>
  <c r="S4453" i="2"/>
  <c r="S3090" i="2"/>
  <c r="S1697" i="2"/>
  <c r="S995" i="2"/>
  <c r="S810" i="2"/>
  <c r="S2404" i="2"/>
  <c r="S202" i="2"/>
  <c r="S764" i="2"/>
  <c r="S2070" i="2"/>
  <c r="S2367" i="2"/>
  <c r="S1435" i="2"/>
  <c r="S4966" i="2"/>
  <c r="S2875" i="2"/>
  <c r="S3455" i="2"/>
  <c r="S1936" i="2"/>
  <c r="S2542" i="2"/>
  <c r="S2951" i="2"/>
  <c r="S111" i="2"/>
  <c r="S4192" i="2"/>
  <c r="S1672" i="2"/>
  <c r="S608" i="2"/>
  <c r="S4306" i="2"/>
  <c r="S3128" i="2"/>
  <c r="S4425" i="2"/>
  <c r="S1779" i="2"/>
  <c r="S3827" i="2"/>
  <c r="S4629" i="2"/>
  <c r="S2714" i="2"/>
  <c r="S4537" i="2"/>
  <c r="S3073" i="2"/>
  <c r="S101" i="2"/>
  <c r="S3579" i="2"/>
  <c r="S522" i="2"/>
  <c r="S4210" i="2"/>
  <c r="S1465" i="2"/>
  <c r="S2530" i="2"/>
  <c r="S4167" i="2"/>
  <c r="S645" i="2"/>
  <c r="S2686" i="2"/>
  <c r="S4579" i="2"/>
  <c r="S551" i="2"/>
  <c r="S4556" i="2"/>
  <c r="S379" i="2"/>
  <c r="S3253" i="2"/>
  <c r="S592" i="2"/>
  <c r="S4086" i="2"/>
  <c r="S2461" i="2"/>
  <c r="S4416" i="2"/>
  <c r="S2830" i="2"/>
  <c r="S107" i="2"/>
  <c r="S501" i="2"/>
  <c r="S4587" i="2"/>
  <c r="S3010" i="2"/>
  <c r="S2703" i="2"/>
  <c r="S2219" i="2"/>
  <c r="S4872" i="2"/>
  <c r="S1107" i="2"/>
  <c r="S2194" i="2"/>
  <c r="S4951" i="2"/>
  <c r="S4324" i="2"/>
  <c r="S1481" i="2"/>
  <c r="S1519" i="2"/>
  <c r="S1389" i="2"/>
  <c r="S4071" i="2"/>
  <c r="S1718" i="2"/>
  <c r="S1621" i="2"/>
  <c r="S1090" i="2"/>
  <c r="S4894" i="2"/>
  <c r="S1647" i="2"/>
  <c r="S206" i="2"/>
  <c r="S2663" i="2"/>
  <c r="S2913" i="2"/>
  <c r="S1932" i="2"/>
  <c r="S2754" i="2"/>
  <c r="S2310" i="2"/>
  <c r="S194" i="2"/>
  <c r="S670" i="2"/>
  <c r="S3216" i="2"/>
  <c r="S3608" i="2"/>
  <c r="S4302" i="2"/>
  <c r="S3187" i="2"/>
  <c r="S3434" i="2"/>
  <c r="S4622" i="2"/>
  <c r="S2865" i="2"/>
  <c r="S4699" i="2"/>
  <c r="S4862" i="2"/>
  <c r="S2362" i="2"/>
  <c r="S2171" i="2"/>
  <c r="S320" i="2"/>
  <c r="S535" i="2"/>
  <c r="S4053" i="2"/>
  <c r="S967" i="2"/>
  <c r="S1150" i="2"/>
  <c r="S3634" i="2"/>
  <c r="S414" i="2"/>
  <c r="S176" i="2"/>
  <c r="S574" i="2"/>
  <c r="S1536" i="2"/>
  <c r="S4859" i="2"/>
  <c r="S2176" i="2"/>
  <c r="S4539" i="2"/>
  <c r="S4402" i="2"/>
  <c r="S2718" i="2"/>
  <c r="S3908" i="2"/>
  <c r="S1124" i="2"/>
  <c r="S3192" i="2"/>
  <c r="S3737" i="2"/>
  <c r="S2436" i="2"/>
  <c r="S1034" i="2"/>
  <c r="S4099" i="2"/>
  <c r="S4995" i="2"/>
  <c r="S1893" i="2"/>
  <c r="S2016" i="2"/>
  <c r="S4520" i="2"/>
  <c r="S3772" i="2"/>
  <c r="S4110" i="2"/>
  <c r="S3759" i="2"/>
  <c r="S4592" i="2"/>
  <c r="S358" i="2"/>
  <c r="S1155" i="2"/>
  <c r="S2142" i="2"/>
  <c r="S3464" i="2"/>
  <c r="S659" i="2"/>
  <c r="S2905" i="2"/>
  <c r="S3067" i="2"/>
  <c r="S1144" i="2"/>
  <c r="S1740" i="2"/>
  <c r="S4680" i="2"/>
  <c r="S249" i="2"/>
  <c r="S1372" i="2"/>
  <c r="S1445" i="2"/>
  <c r="S4637" i="2"/>
  <c r="S231" i="2"/>
  <c r="S2954" i="2"/>
  <c r="S3935" i="2"/>
  <c r="S2025" i="2"/>
  <c r="S4410" i="2"/>
  <c r="S23" i="2"/>
  <c r="S619" i="2"/>
  <c r="S3099" i="2"/>
  <c r="S1097" i="2"/>
  <c r="S3904" i="2"/>
  <c r="S2787" i="2"/>
  <c r="S1230" i="2"/>
  <c r="S828" i="2"/>
  <c r="S2762" i="2"/>
  <c r="S104" i="2"/>
  <c r="S3760" i="2"/>
  <c r="S386" i="2"/>
  <c r="S1325" i="2"/>
  <c r="S3811" i="2"/>
  <c r="S3947" i="2"/>
  <c r="S1755" i="2"/>
  <c r="S1799" i="2"/>
  <c r="S3743" i="2"/>
  <c r="S4735" i="2"/>
  <c r="S513" i="2"/>
  <c r="S2741" i="2"/>
  <c r="S2314" i="2"/>
  <c r="S3884" i="2"/>
  <c r="S2137" i="2"/>
  <c r="S1011" i="2"/>
  <c r="S1457" i="2"/>
  <c r="S2300" i="2"/>
  <c r="S1100" i="2"/>
  <c r="S3600" i="2"/>
  <c r="S1703" i="2"/>
  <c r="S1117" i="2"/>
  <c r="S1810" i="2"/>
  <c r="S2547" i="2"/>
  <c r="S1699" i="2"/>
  <c r="S3206" i="2"/>
  <c r="S323" i="2"/>
  <c r="S4123" i="2"/>
  <c r="S2695" i="2"/>
  <c r="S371" i="2"/>
  <c r="S861" i="2"/>
  <c r="S2669" i="2"/>
  <c r="S2679" i="2"/>
  <c r="S2573" i="2"/>
  <c r="S4268" i="2"/>
  <c r="S3144" i="2"/>
  <c r="S2725" i="2"/>
  <c r="S2341" i="2"/>
  <c r="S1368" i="2"/>
  <c r="S3808" i="2"/>
  <c r="S22" i="2"/>
  <c r="S385" i="2"/>
  <c r="S1635" i="2"/>
  <c r="S3636" i="2"/>
  <c r="S141" i="2"/>
  <c r="S2794" i="2"/>
  <c r="S1050" i="2"/>
  <c r="S4211" i="2"/>
  <c r="S2821" i="2"/>
  <c r="S4158" i="2"/>
  <c r="S4955" i="2"/>
  <c r="S2759" i="2"/>
  <c r="S3727" i="2"/>
  <c r="S4139" i="2"/>
  <c r="S4550" i="2"/>
  <c r="S3272" i="2"/>
  <c r="S962" i="2"/>
  <c r="S2549" i="2"/>
  <c r="S2739" i="2"/>
  <c r="S4310" i="2"/>
  <c r="S1278" i="2"/>
  <c r="S1430" i="2"/>
  <c r="S3954" i="2"/>
  <c r="S2965" i="2"/>
  <c r="S698" i="2"/>
  <c r="S1927" i="2"/>
  <c r="S3120" i="2"/>
  <c r="S18" i="2"/>
  <c r="S581" i="2"/>
  <c r="S3815" i="2"/>
  <c r="S2515" i="2"/>
  <c r="S3294" i="2"/>
  <c r="S1276" i="2"/>
  <c r="S986" i="2"/>
  <c r="S944" i="2"/>
  <c r="S4342" i="2"/>
  <c r="S4941" i="2"/>
  <c r="S2723" i="2"/>
  <c r="S19" i="2"/>
  <c r="S305" i="2"/>
  <c r="S4050" i="2"/>
  <c r="S1415" i="2"/>
  <c r="S4353" i="2"/>
  <c r="S375" i="2"/>
  <c r="S3384" i="2"/>
  <c r="S799" i="2"/>
  <c r="S4824" i="2"/>
  <c r="S3337" i="2"/>
  <c r="S2646" i="2"/>
  <c r="S2426" i="2"/>
  <c r="S4205" i="2"/>
  <c r="S4245" i="2"/>
  <c r="S1086" i="2"/>
  <c r="S3292" i="2"/>
  <c r="S3382" i="2"/>
  <c r="S1106" i="2"/>
  <c r="S4249" i="2"/>
  <c r="S1051" i="2"/>
  <c r="S4068" i="2"/>
  <c r="S1659" i="2"/>
  <c r="S4915" i="2"/>
  <c r="S3602" i="2"/>
  <c r="S2577" i="2"/>
  <c r="S3079" i="2"/>
  <c r="S739" i="2"/>
  <c r="S1695" i="2"/>
  <c r="S3168" i="2"/>
  <c r="S710" i="2"/>
  <c r="S2609" i="2"/>
  <c r="S3835" i="2"/>
  <c r="S4836" i="2"/>
  <c r="S2749" i="2"/>
  <c r="S2140" i="2"/>
  <c r="S427" i="2"/>
  <c r="S4055" i="2"/>
  <c r="S3001" i="2"/>
  <c r="S2919" i="2"/>
  <c r="S4083" i="2"/>
  <c r="S410" i="2"/>
  <c r="S679" i="2"/>
  <c r="S4830" i="2"/>
  <c r="S1870" i="2"/>
  <c r="S1573" i="2"/>
  <c r="S1099" i="2"/>
  <c r="S3934" i="2"/>
  <c r="S1959" i="2"/>
  <c r="S436" i="2"/>
  <c r="S4885" i="2"/>
  <c r="S1595" i="2"/>
  <c r="S691" i="2"/>
  <c r="S4785" i="2"/>
  <c r="S65" i="2"/>
  <c r="S2937" i="2"/>
  <c r="S2533" i="2"/>
  <c r="S4078" i="2"/>
  <c r="S28" i="2"/>
  <c r="S3196" i="2"/>
  <c r="S366" i="2"/>
  <c r="S2471" i="2"/>
  <c r="S425" i="2"/>
  <c r="S2216" i="2"/>
  <c r="S247" i="2"/>
  <c r="S1529" i="2"/>
  <c r="S3785" i="2"/>
  <c r="S3651" i="2"/>
  <c r="S1598" i="2"/>
  <c r="S4177" i="2"/>
  <c r="S2826" i="2"/>
  <c r="S4138" i="2"/>
  <c r="S2882" i="2"/>
  <c r="S1088" i="2"/>
  <c r="S4381" i="2"/>
  <c r="S3710" i="2"/>
  <c r="S1185" i="2"/>
  <c r="S84" i="2"/>
  <c r="S3671" i="2"/>
  <c r="S2449" i="2"/>
  <c r="S4175" i="2"/>
  <c r="S25" i="2"/>
  <c r="S1868" i="2"/>
  <c r="S2546" i="2"/>
  <c r="S344" i="2"/>
  <c r="S3562" i="2"/>
  <c r="S1619" i="2"/>
  <c r="S1967" i="2"/>
  <c r="S2333" i="2"/>
  <c r="S2711" i="2"/>
  <c r="S2007" i="2"/>
  <c r="S709" i="2"/>
  <c r="S526" i="2"/>
  <c r="S2402" i="2"/>
  <c r="S2242" i="2"/>
  <c r="S3871" i="2"/>
  <c r="S2984" i="2"/>
  <c r="S1961" i="2"/>
  <c r="S4584" i="2"/>
  <c r="S1365" i="2"/>
  <c r="S4031" i="2"/>
  <c r="S3359" i="2"/>
  <c r="S4597" i="2"/>
  <c r="S579" i="2"/>
  <c r="S4909" i="2"/>
  <c r="S332" i="2"/>
  <c r="S3026" i="2"/>
  <c r="S978" i="2"/>
  <c r="S4246" i="2"/>
  <c r="S4671" i="2"/>
  <c r="S2921" i="2"/>
  <c r="S4745" i="2"/>
  <c r="S855" i="2"/>
  <c r="S2023" i="2"/>
  <c r="S2002" i="2"/>
  <c r="S3201" i="2"/>
  <c r="S1206" i="2"/>
  <c r="S3541" i="2"/>
  <c r="S3136" i="2"/>
  <c r="S557" i="2"/>
  <c r="S3662" i="2"/>
  <c r="S572" i="2"/>
  <c r="S1330" i="2"/>
  <c r="S4017" i="2"/>
  <c r="S2055" i="2"/>
  <c r="S3209" i="2"/>
  <c r="S707" i="2"/>
  <c r="S1169" i="2"/>
  <c r="S660" i="2"/>
  <c r="S2487" i="2"/>
  <c r="S4297" i="2"/>
  <c r="S3245" i="2"/>
  <c r="S3324" i="2"/>
  <c r="S45" i="2"/>
  <c r="S3906" i="2"/>
  <c r="S1861" i="2"/>
  <c r="S4356" i="2"/>
  <c r="S3219" i="2"/>
  <c r="S4689" i="2"/>
  <c r="S4704" i="2"/>
  <c r="S2689" i="2"/>
  <c r="S2662" i="2"/>
  <c r="S2251" i="2"/>
  <c r="S1930" i="2"/>
  <c r="S3188" i="2"/>
  <c r="S3734" i="2"/>
  <c r="S1857" i="2"/>
  <c r="S1660" i="2"/>
  <c r="S1655" i="2"/>
  <c r="S2833" i="2"/>
  <c r="S1308" i="2"/>
  <c r="S2618" i="2"/>
  <c r="S1897" i="2"/>
  <c r="S4653" i="2"/>
  <c r="S1792" i="2"/>
  <c r="S67" i="2"/>
  <c r="S1905" i="2"/>
  <c r="S1102" i="2"/>
  <c r="S1241" i="2"/>
  <c r="S1282" i="2"/>
  <c r="S152" i="2"/>
  <c r="S4883" i="2"/>
  <c r="S3125" i="2"/>
  <c r="S3022" i="2"/>
  <c r="S3588" i="2"/>
  <c r="S362" i="2"/>
  <c r="S2015" i="2"/>
  <c r="S2448" i="2"/>
  <c r="S4837" i="2"/>
  <c r="S423" i="2"/>
  <c r="S641" i="2"/>
  <c r="S4430" i="2"/>
  <c r="S2506" i="2"/>
  <c r="S4813" i="2"/>
  <c r="S2204" i="2"/>
  <c r="S3409" i="2"/>
  <c r="S4489" i="2"/>
  <c r="S2195" i="2"/>
  <c r="S2419" i="2"/>
  <c r="S4080" i="2"/>
  <c r="S4371" i="2"/>
  <c r="S1440" i="2"/>
  <c r="S2087" i="2"/>
  <c r="S637" i="2"/>
  <c r="S3776" i="2"/>
  <c r="S3644" i="2"/>
  <c r="S4956" i="2"/>
  <c r="S4049" i="2"/>
  <c r="S4150" i="2"/>
  <c r="S2184" i="2"/>
  <c r="S442" i="2"/>
  <c r="S1131" i="2"/>
  <c r="S575" i="2"/>
  <c r="S588" i="2"/>
  <c r="S3218" i="2"/>
  <c r="S73" i="2"/>
  <c r="S207" i="2"/>
  <c r="S3459" i="2"/>
  <c r="S2880" i="2"/>
  <c r="S937" i="2"/>
  <c r="S2541" i="2"/>
  <c r="S211" i="2"/>
  <c r="S956" i="2"/>
  <c r="S1334" i="2"/>
  <c r="S3523" i="2"/>
  <c r="S2931" i="2"/>
  <c r="S2167" i="2"/>
  <c r="S474" i="2"/>
  <c r="S819" i="2"/>
  <c r="S2590" i="2"/>
  <c r="S1790" i="2"/>
  <c r="S1406" i="2"/>
  <c r="S267" i="2"/>
  <c r="S3715" i="2"/>
  <c r="S1103" i="2"/>
  <c r="S763" i="2"/>
  <c r="S4563" i="2"/>
  <c r="S1085" i="2"/>
  <c r="S1410" i="2"/>
  <c r="S334" i="2"/>
  <c r="S4829" i="2"/>
  <c r="S3024" i="2"/>
  <c r="S2235" i="2"/>
  <c r="S4771" i="2"/>
  <c r="S1341" i="2"/>
  <c r="S3574" i="2"/>
  <c r="S1315" i="2"/>
  <c r="S3046" i="2"/>
  <c r="S4752" i="2"/>
  <c r="S1846" i="2"/>
  <c r="S4598" i="2"/>
  <c r="S1692" i="2"/>
  <c r="S1533" i="2"/>
  <c r="S3057" i="2"/>
  <c r="S3356" i="2"/>
  <c r="S329" i="2"/>
  <c r="S4281" i="2"/>
  <c r="S4643" i="2"/>
  <c r="S2190" i="2"/>
  <c r="S1671" i="2"/>
  <c r="S1644" i="2"/>
  <c r="S2131" i="2"/>
  <c r="S2710" i="2"/>
  <c r="S766" i="2"/>
  <c r="S2963" i="2"/>
  <c r="S272" i="2"/>
  <c r="S3956" i="2"/>
  <c r="S842" i="2"/>
  <c r="S3199" i="2"/>
  <c r="S3810" i="2"/>
  <c r="S1176" i="2"/>
  <c r="S4565" i="2"/>
  <c r="S615" i="2"/>
  <c r="S1886" i="2"/>
  <c r="S3290" i="2"/>
  <c r="S3874" i="2"/>
  <c r="S2440" i="2"/>
  <c r="S2955" i="2"/>
  <c r="S1607" i="2"/>
  <c r="S1962" i="2"/>
  <c r="S165" i="2"/>
  <c r="S309" i="2"/>
  <c r="S3243" i="2"/>
  <c r="S3400" i="2"/>
  <c r="S3059" i="2"/>
  <c r="S3263" i="2"/>
  <c r="S4493" i="2"/>
  <c r="S1771" i="2"/>
  <c r="S1701" i="2"/>
  <c r="S477" i="2"/>
  <c r="S3145" i="2"/>
  <c r="S2342" i="2"/>
  <c r="S3529" i="2"/>
  <c r="S4685" i="2"/>
  <c r="S2853" i="2"/>
  <c r="S2271" i="2"/>
  <c r="S4299" i="2"/>
  <c r="S3482" i="2"/>
  <c r="S1977" i="2"/>
  <c r="S3101" i="2"/>
  <c r="S4768" i="2"/>
  <c r="S2477" i="2"/>
  <c r="S4298" i="2"/>
  <c r="S3394" i="2"/>
  <c r="S3980" i="2"/>
  <c r="S1678" i="2"/>
  <c r="S4650" i="2"/>
  <c r="S664" i="2"/>
  <c r="S2079" i="2"/>
  <c r="S1091" i="2"/>
  <c r="S2237" i="2"/>
  <c r="S2496" i="2"/>
  <c r="S2690" i="2"/>
  <c r="S2673" i="2"/>
  <c r="S630" i="2"/>
  <c r="S2835" i="2"/>
  <c r="S3652" i="2"/>
  <c r="S13" i="2"/>
  <c r="S2558" i="2"/>
  <c r="S2819" i="2"/>
  <c r="S2997" i="2"/>
  <c r="S3724" i="2"/>
  <c r="S2175" i="2"/>
  <c r="S593" i="2"/>
  <c r="S4818" i="2"/>
  <c r="S571" i="2"/>
  <c r="S1277" i="2"/>
  <c r="S3483" i="2"/>
  <c r="S221" i="2"/>
  <c r="S2548" i="2"/>
  <c r="S4337" i="2"/>
  <c r="S2740" i="2"/>
  <c r="S3965" i="2"/>
  <c r="S4560" i="2"/>
  <c r="S4208" i="2"/>
  <c r="S968" i="2"/>
  <c r="S1866" i="2"/>
  <c r="S2513" i="2"/>
  <c r="S3170" i="2"/>
  <c r="S3373" i="2"/>
  <c r="S1233" i="2"/>
  <c r="S2151" i="2"/>
  <c r="S3723" i="2"/>
  <c r="S4591" i="2"/>
  <c r="S4994" i="2"/>
  <c r="S470" i="2"/>
  <c r="S4739" i="2"/>
  <c r="S1244" i="2"/>
  <c r="S928" i="2"/>
  <c r="S2557" i="2"/>
  <c r="S1387" i="2"/>
  <c r="S2540" i="2"/>
  <c r="S695" i="2"/>
  <c r="S1830" i="2"/>
  <c r="S4113" i="2"/>
  <c r="S441" i="2"/>
  <c r="S4799" i="2"/>
  <c r="S3581" i="2"/>
  <c r="S1166" i="2"/>
  <c r="S3008" i="2"/>
  <c r="S3252" i="2"/>
  <c r="S1507" i="2"/>
  <c r="S2128" i="2"/>
  <c r="S521" i="2"/>
  <c r="S2824" i="2"/>
  <c r="S854" i="2"/>
  <c r="S3468" i="2"/>
  <c r="S2427" i="2"/>
  <c r="S4665" i="2"/>
  <c r="S1054" i="2"/>
  <c r="S3534" i="2"/>
  <c r="S2543" i="2"/>
  <c r="S3823" i="2"/>
  <c r="S4369" i="2"/>
  <c r="S1349" i="2"/>
  <c r="S1890" i="2"/>
  <c r="S2499" i="2"/>
  <c r="S2756" i="2"/>
  <c r="S1785" i="2"/>
  <c r="S1566" i="2"/>
  <c r="S2276" i="2"/>
  <c r="S1348" i="2"/>
  <c r="S1394" i="2"/>
  <c r="S4940" i="2"/>
  <c r="S4763" i="2"/>
  <c r="S4518" i="2"/>
  <c r="S2344" i="2"/>
  <c r="S4400" i="2"/>
  <c r="S4248" i="2"/>
  <c r="S2209" i="2"/>
  <c r="S473" i="2"/>
  <c r="S2945" i="2"/>
  <c r="S2890" i="2"/>
  <c r="S4508" i="2"/>
  <c r="S4874" i="2"/>
  <c r="S2146" i="2"/>
  <c r="S4574" i="2"/>
  <c r="S4084" i="2"/>
  <c r="S3761" i="2"/>
  <c r="S4386" i="2"/>
  <c r="S909" i="2"/>
  <c r="S2788" i="2"/>
  <c r="S3681" i="2"/>
  <c r="S3990" i="2"/>
  <c r="S1757" i="2"/>
  <c r="S3355" i="2"/>
  <c r="S2202" i="2"/>
  <c r="S2641" i="2"/>
  <c r="S3123" i="2"/>
  <c r="S324" i="2"/>
  <c r="S3902" i="2"/>
  <c r="S2443" i="2"/>
  <c r="S3689" i="2"/>
  <c r="S2153" i="2"/>
  <c r="S1637" i="2"/>
  <c r="S1243" i="2"/>
  <c r="S3967" i="2"/>
  <c r="S1182" i="2"/>
  <c r="S3504" i="2"/>
  <c r="S4780" i="2"/>
  <c r="S2475" i="2"/>
  <c r="S3881" i="2"/>
  <c r="S3704" i="2"/>
  <c r="S3836" i="2"/>
  <c r="S1555" i="2"/>
  <c r="S193" i="2"/>
  <c r="S1116" i="2"/>
  <c r="S1625" i="2"/>
  <c r="S3822" i="2"/>
  <c r="S1390" i="2"/>
  <c r="S3366" i="2"/>
  <c r="S2916" i="2"/>
  <c r="S1137" i="2"/>
  <c r="S1158" i="2"/>
  <c r="S4098" i="2"/>
  <c r="S676" i="2"/>
  <c r="S3361" i="2"/>
  <c r="S1818" i="2"/>
  <c r="S2615" i="2"/>
  <c r="S4263" i="2"/>
  <c r="S2346" i="2"/>
  <c r="S4260" i="2"/>
  <c r="S3270" i="2"/>
  <c r="S1351" i="2"/>
  <c r="S4583" i="2"/>
  <c r="S2335" i="2"/>
  <c r="S1060" i="2"/>
  <c r="S1650" i="2"/>
  <c r="S1272" i="2"/>
  <c r="S4107" i="2"/>
  <c r="S3345" i="2"/>
  <c r="S336" i="2"/>
  <c r="S1152" i="2"/>
  <c r="S4415" i="2"/>
  <c r="S4985" i="2"/>
  <c r="S3376" i="2"/>
  <c r="S2767" i="2"/>
  <c r="S1458" i="2"/>
  <c r="S3517" i="2"/>
  <c r="S3936" i="2"/>
  <c r="S713" i="2"/>
  <c r="S2668" i="2"/>
  <c r="S448" i="2"/>
  <c r="S4953" i="2"/>
  <c r="S4681" i="2"/>
  <c r="S653" i="2"/>
  <c r="S4221" i="2"/>
  <c r="S607" i="2"/>
  <c r="S4262" i="2"/>
  <c r="S694" i="2"/>
  <c r="S322" i="2"/>
  <c r="S4581" i="2"/>
  <c r="S1386" i="2"/>
  <c r="S1581" i="2"/>
  <c r="S2827" i="2"/>
  <c r="S1260" i="2"/>
  <c r="S2982" i="2"/>
  <c r="S858" i="2"/>
  <c r="S3346" i="2"/>
  <c r="S274" i="2"/>
  <c r="S2969" i="2"/>
  <c r="S1267" i="2"/>
  <c r="S257" i="2"/>
  <c r="S4756" i="2"/>
  <c r="S2370" i="2"/>
  <c r="S4013" i="2"/>
  <c r="S2728" i="2"/>
  <c r="S4549" i="2"/>
  <c r="S3257" i="2"/>
  <c r="S3770" i="2"/>
  <c r="S1681" i="2"/>
  <c r="S730" i="2"/>
  <c r="S114" i="2"/>
  <c r="S3831" i="2"/>
  <c r="S661" i="2"/>
  <c r="S4258" i="2"/>
  <c r="S52" i="2"/>
  <c r="S1613" i="2"/>
  <c r="S1922" i="2"/>
  <c r="S1145" i="2"/>
  <c r="S3502" i="2"/>
  <c r="S1340" i="2"/>
  <c r="S1362" i="2"/>
  <c r="S762" i="2"/>
  <c r="S2805" i="2"/>
  <c r="S26" i="2"/>
  <c r="S1942" i="2"/>
  <c r="S2357" i="2"/>
  <c r="S2103" i="2"/>
  <c r="S4897" i="2"/>
  <c r="S2164" i="2"/>
  <c r="S4413" i="2"/>
  <c r="S2638" i="2"/>
  <c r="S835" i="2"/>
  <c r="S2658" i="2"/>
  <c r="S2021" i="2"/>
  <c r="S973" i="2"/>
  <c r="S4871" i="2"/>
  <c r="S2088" i="2"/>
  <c r="S4692" i="2"/>
  <c r="S2891" i="2"/>
  <c r="S3561" i="2"/>
  <c r="S2582" i="2"/>
  <c r="S3156" i="2"/>
  <c r="S3879" i="2"/>
  <c r="S3000" i="2"/>
  <c r="S161" i="2"/>
  <c r="S4096" i="2"/>
  <c r="S2957" i="2"/>
  <c r="S4715" i="2"/>
  <c r="S3809" i="2"/>
  <c r="S2503" i="2"/>
  <c r="S717" i="2"/>
  <c r="S1506" i="2"/>
  <c r="S3225" i="2"/>
  <c r="S1247" i="2"/>
  <c r="S3100" i="2"/>
  <c r="S3133" i="2"/>
  <c r="S1281" i="2"/>
  <c r="S145" i="2"/>
  <c r="S3880" i="2"/>
  <c r="S2565" i="2"/>
  <c r="S1007" i="2"/>
  <c r="S1026" i="2"/>
  <c r="S2688" i="2"/>
  <c r="S886" i="2"/>
  <c r="S4406" i="2"/>
  <c r="S631" i="2"/>
  <c r="S2611" i="2"/>
  <c r="S3616" i="2"/>
  <c r="S4347" i="2"/>
  <c r="S200" i="2"/>
  <c r="S1326" i="2"/>
  <c r="S4976" i="2"/>
  <c r="S185" i="2"/>
  <c r="S4178" i="2"/>
  <c r="S2476" i="2"/>
  <c r="S2500" i="2"/>
  <c r="S31" i="2"/>
  <c r="S3610" i="2"/>
  <c r="S3691" i="2"/>
  <c r="S86" i="2"/>
  <c r="S4172" i="2"/>
  <c r="S4652" i="2"/>
  <c r="S3472" i="2"/>
  <c r="S2810" i="2"/>
  <c r="S3518" i="2"/>
  <c r="S801" i="2"/>
  <c r="S4472" i="2"/>
  <c r="S4457" i="2"/>
  <c r="S413" i="2"/>
  <c r="S2469" i="2"/>
  <c r="S578" i="2"/>
  <c r="S3383" i="2"/>
  <c r="S3656" i="2"/>
  <c r="S2429" i="2"/>
  <c r="S2952" i="2"/>
  <c r="S1298" i="2"/>
  <c r="S4505" i="2"/>
  <c r="S1013" i="2"/>
  <c r="S3402" i="2"/>
  <c r="S3707" i="2"/>
  <c r="S2943" i="2"/>
  <c r="S1041" i="2"/>
  <c r="S2873" i="2"/>
  <c r="S939" i="2"/>
  <c r="S284" i="2"/>
  <c r="S904" i="2"/>
  <c r="S1009" i="2"/>
  <c r="S1210" i="2"/>
  <c r="S2229" i="2"/>
  <c r="S504" i="2"/>
  <c r="S4802" i="2"/>
  <c r="S3028" i="2"/>
  <c r="S1693" i="2"/>
  <c r="S792" i="2"/>
  <c r="S2991" i="2"/>
  <c r="S3458" i="2"/>
  <c r="S1948" i="2"/>
  <c r="S4181" i="2"/>
  <c r="S4481" i="2"/>
  <c r="S276" i="2"/>
  <c r="S396" i="2"/>
  <c r="S2458" i="2"/>
  <c r="S3628" i="2"/>
  <c r="S3372" i="2"/>
  <c r="S1216" i="2"/>
  <c r="S1688" i="2"/>
  <c r="S2761" i="2"/>
  <c r="S552" i="2"/>
  <c r="S1577" i="2"/>
  <c r="S3259" i="2"/>
  <c r="S3264" i="2"/>
  <c r="S1274" i="2"/>
  <c r="S4557" i="2"/>
  <c r="S43" i="2"/>
  <c r="S989" i="2"/>
  <c r="S2779" i="2"/>
  <c r="S4116" i="2"/>
  <c r="S636" i="2"/>
  <c r="S1489" i="2"/>
  <c r="S3234" i="2"/>
  <c r="S779" i="2"/>
  <c r="S2203" i="2"/>
  <c r="S1514" i="2"/>
  <c r="S3509" i="2"/>
  <c r="S3797" i="2"/>
  <c r="S2796" i="2"/>
  <c r="S752" i="2"/>
  <c r="S2325" i="2"/>
  <c r="S2846" i="2"/>
  <c r="S3396" i="2"/>
  <c r="S2104" i="2"/>
  <c r="S303" i="2"/>
  <c r="S2085" i="2"/>
  <c r="S4422" i="2"/>
  <c r="S3340" i="2"/>
  <c r="S4845" i="2"/>
  <c r="S4957" i="2"/>
  <c r="S1919" i="2"/>
  <c r="S4469" i="2"/>
  <c r="S4793" i="2"/>
  <c r="S596" i="2"/>
  <c r="S3048" i="2"/>
  <c r="S1528" i="2"/>
  <c r="S132" i="2"/>
  <c r="S2936" i="2"/>
  <c r="S3500" i="2"/>
  <c r="S4064" i="2"/>
  <c r="S1299" i="2"/>
  <c r="S934" i="2"/>
  <c r="S3847" i="2"/>
  <c r="S3738" i="2"/>
  <c r="S601" i="2"/>
  <c r="S4468" i="2"/>
  <c r="S2434" i="2"/>
  <c r="S4523" i="2"/>
  <c r="S1429" i="2"/>
  <c r="S2536" i="2"/>
  <c r="S736" i="2"/>
  <c r="S673" i="2"/>
  <c r="S4654" i="2"/>
  <c r="S4010" i="2"/>
  <c r="S561" i="2"/>
  <c r="S1207" i="2"/>
  <c r="S2538" i="2"/>
  <c r="S4831" i="2"/>
  <c r="S2232" i="2"/>
  <c r="S1404" i="2"/>
  <c r="S1080" i="2"/>
  <c r="S1284" i="2"/>
  <c r="S3796" i="2"/>
  <c r="S3551" i="2"/>
  <c r="S85" i="2"/>
  <c r="S3530" i="2"/>
  <c r="S3519" i="2"/>
  <c r="S260" i="2"/>
  <c r="S1541" i="2"/>
  <c r="S466" i="2"/>
  <c r="S4801" i="2"/>
  <c r="S2288" i="2"/>
  <c r="S4990" i="2"/>
  <c r="S2256" i="2"/>
  <c r="S1658" i="2"/>
  <c r="S2115" i="2"/>
  <c r="S3418" i="2"/>
  <c r="S2886" i="2"/>
  <c r="S4832" i="2"/>
  <c r="S654" i="2"/>
  <c r="S3767" i="2"/>
  <c r="S1645" i="2"/>
  <c r="S4154" i="2"/>
  <c r="S105" i="2"/>
  <c r="S2067" i="2"/>
  <c r="S2157" i="2"/>
  <c r="S3542" i="2"/>
  <c r="S1205" i="2"/>
  <c r="S418" i="2"/>
  <c r="S3041" i="2"/>
  <c r="S868" i="2"/>
  <c r="S2489" i="2"/>
  <c r="S2877" i="2"/>
  <c r="S3649" i="2"/>
  <c r="S412" i="2"/>
  <c r="S2575" i="2"/>
  <c r="S279" i="2"/>
  <c r="S4322" i="2"/>
  <c r="S59" i="2"/>
  <c r="S1811" i="2"/>
  <c r="S4634" i="2"/>
  <c r="S1336" i="2"/>
  <c r="S2868" i="2"/>
  <c r="S2162" i="2"/>
  <c r="S3426" i="2"/>
  <c r="S830" i="2"/>
  <c r="S4061" i="2"/>
  <c r="S2338" i="2"/>
  <c r="S4103" i="2"/>
  <c r="S1331" i="2"/>
  <c r="S1414" i="2"/>
  <c r="S4389" i="2"/>
  <c r="S2225" i="2"/>
  <c r="S3296" i="2"/>
  <c r="S3481" i="2"/>
  <c r="S1498" i="2"/>
  <c r="S4546" i="2"/>
  <c r="S2831" i="2"/>
  <c r="S1268" i="2"/>
  <c r="S3050" i="2"/>
  <c r="S900" i="2"/>
  <c r="S1313" i="2"/>
  <c r="S2303" i="2"/>
  <c r="S2589" i="2"/>
  <c r="S3612" i="2"/>
  <c r="S4576" i="2"/>
  <c r="S818" i="2"/>
  <c r="S198" i="2"/>
  <c r="S3982" i="2"/>
  <c r="S3514" i="2"/>
  <c r="S1867" i="2"/>
  <c r="S2734" i="2"/>
  <c r="S485" i="2"/>
  <c r="S1380" i="2"/>
  <c r="S4628" i="2"/>
  <c r="S3268" i="2"/>
  <c r="S3819" i="2"/>
  <c r="S4267" i="2"/>
  <c r="S1769" i="2"/>
  <c r="S4958" i="2"/>
  <c r="S3301" i="2"/>
  <c r="S2649" i="2"/>
  <c r="S4717" i="2"/>
  <c r="S2684" i="2"/>
  <c r="S2501" i="2"/>
  <c r="S1472" i="2"/>
  <c r="S2069" i="2"/>
  <c r="S4809" i="2"/>
  <c r="S902" i="2"/>
  <c r="S4675" i="2"/>
  <c r="S3194" i="2"/>
  <c r="S455" i="2"/>
  <c r="S3866" i="2"/>
  <c r="S1568" i="2"/>
  <c r="S2430" i="2"/>
  <c r="S970" i="2"/>
  <c r="S1196" i="2"/>
  <c r="S4271" i="2"/>
  <c r="S893" i="2"/>
  <c r="S4349" i="2"/>
  <c r="S1030" i="2"/>
  <c r="S4567" i="2"/>
  <c r="S4308" i="2"/>
  <c r="S2758" i="2"/>
  <c r="S1759" i="2"/>
  <c r="S4619" i="2"/>
  <c r="S4716" i="2"/>
  <c r="S2474" i="2"/>
  <c r="S3032" i="2"/>
  <c r="S1946" i="2"/>
  <c r="S2644" i="2"/>
  <c r="S411" i="2"/>
  <c r="S3249" i="2"/>
  <c r="S3299" i="2"/>
  <c r="S1764" i="2"/>
  <c r="S2391" i="2"/>
  <c r="S3035" i="2"/>
  <c r="S4300" i="2"/>
  <c r="S1682" i="2"/>
  <c r="S1569" i="2"/>
  <c r="S4034" i="2"/>
  <c r="S2525" i="2"/>
  <c r="S4954" i="2"/>
  <c r="S2018" i="2"/>
  <c r="S3470" i="2"/>
  <c r="S597" i="2"/>
  <c r="S24" i="2"/>
  <c r="S2380" i="2"/>
  <c r="S4255" i="2"/>
  <c r="S2724" i="2"/>
  <c r="S4972" i="2"/>
  <c r="S1778" i="2"/>
  <c r="S2850" i="2"/>
  <c r="S3640" i="2"/>
  <c r="S2086" i="2"/>
  <c r="S1032" i="2"/>
  <c r="S2586" i="2"/>
  <c r="S1843" i="2"/>
  <c r="S1551" i="2"/>
  <c r="S2683" i="2"/>
  <c r="S256" i="2"/>
  <c r="S700" i="2"/>
  <c r="S1323" i="2"/>
  <c r="S1129" i="2"/>
  <c r="S914" i="2"/>
  <c r="S280" i="2"/>
  <c r="S2494" i="2"/>
  <c r="S4207" i="2"/>
  <c r="S4747" i="2"/>
  <c r="S4122" i="2"/>
  <c r="S273" i="2"/>
  <c r="S433" i="2"/>
  <c r="S1105" i="2"/>
  <c r="S356" i="2"/>
  <c r="S2587" i="2"/>
  <c r="S2381" i="2"/>
  <c r="S3918" i="2"/>
  <c r="S1892" i="2"/>
  <c r="S4032" i="2"/>
  <c r="S4917" i="2"/>
  <c r="S4056" i="2"/>
  <c r="S1198" i="2"/>
  <c r="S4606" i="2"/>
  <c r="S2780" i="2"/>
  <c r="S2502" i="2"/>
  <c r="S1320" i="2"/>
  <c r="S749" i="2"/>
  <c r="S4045" i="2"/>
  <c r="S2732" i="2"/>
  <c r="S2063" i="2"/>
  <c r="S1680" i="2"/>
  <c r="S2462" i="2"/>
  <c r="S1471" i="2"/>
  <c r="S144" i="2"/>
  <c r="S4343" i="2"/>
  <c r="S3338" i="2"/>
  <c r="S415" i="2"/>
  <c r="S2817" i="2"/>
  <c r="S4806" i="2"/>
  <c r="S1448" i="2"/>
  <c r="S2939" i="2"/>
  <c r="S2083" i="2"/>
  <c r="S4566" i="2"/>
  <c r="S4922" i="2"/>
  <c r="S2095" i="2"/>
  <c r="S4018" i="2"/>
  <c r="S894" i="2"/>
  <c r="S3973" i="2"/>
  <c r="S1518" i="2"/>
  <c r="S4432" i="2"/>
  <c r="S1911" i="2"/>
  <c r="S2082" i="2"/>
  <c r="S4938" i="2"/>
  <c r="S1891" i="2"/>
  <c r="S4734" i="2"/>
  <c r="S4931" i="2"/>
  <c r="S471" i="2"/>
  <c r="S4825" i="2"/>
  <c r="S3543" i="2"/>
  <c r="S4667" i="2"/>
  <c r="S849" i="2"/>
  <c r="S2484" i="2"/>
  <c r="S3306" i="2"/>
  <c r="S1403" i="2"/>
  <c r="S1633" i="2"/>
  <c r="S4712" i="2"/>
  <c r="S136" i="2"/>
  <c r="S3670" i="2"/>
  <c r="S117" i="2"/>
  <c r="S3528" i="2"/>
  <c r="S658" i="2"/>
  <c r="S2897" i="2"/>
  <c r="S3475" i="2"/>
  <c r="S2306" i="2"/>
  <c r="S4575" i="2"/>
  <c r="S3085" i="2"/>
  <c r="S2197" i="2"/>
  <c r="S3485" i="2"/>
  <c r="S3897" i="2"/>
  <c r="S1113" i="2"/>
  <c r="S4214" i="2"/>
  <c r="S3851" i="2"/>
  <c r="S3858" i="2"/>
  <c r="S1997" i="2"/>
  <c r="S4950" i="2"/>
  <c r="S2808" i="2"/>
  <c r="S941" i="2"/>
  <c r="S4854" i="2"/>
  <c r="S1549" i="2"/>
  <c r="S3852" i="2"/>
  <c r="S446" i="2"/>
  <c r="S4510" i="2"/>
  <c r="S2437" i="2"/>
  <c r="S461" i="2"/>
  <c r="S3624" i="2"/>
  <c r="S3445" i="2"/>
  <c r="S112" i="2"/>
  <c r="S1228" i="2"/>
  <c r="S3768" i="2"/>
  <c r="S259" i="2"/>
  <c r="S1853" i="2"/>
  <c r="S1047" i="2"/>
  <c r="S2384" i="2"/>
  <c r="S4731" i="2"/>
  <c r="S2268" i="2"/>
  <c r="S3109" i="2"/>
  <c r="S4190" i="2"/>
  <c r="S1168" i="2"/>
  <c r="S4758" i="2"/>
  <c r="S2699" i="2"/>
  <c r="S3793" i="2"/>
  <c r="S566" i="2"/>
  <c r="S4893" i="2"/>
  <c r="S4677" i="2"/>
  <c r="S3700" i="2"/>
  <c r="S1666" i="2"/>
  <c r="S4892" i="2"/>
  <c r="S4163" i="2"/>
  <c r="S2528" i="2"/>
  <c r="S2102" i="2"/>
  <c r="S2415" i="2"/>
  <c r="S1401" i="2"/>
  <c r="S4115" i="2"/>
  <c r="S2275" i="2"/>
  <c r="S4916" i="2"/>
  <c r="S3806" i="2"/>
  <c r="S3895" i="2"/>
  <c r="S2719" i="2"/>
  <c r="S2418" i="2"/>
  <c r="S1854" i="2"/>
  <c r="S2531" i="2"/>
  <c r="S1561" i="2"/>
  <c r="S797" i="2"/>
  <c r="S4048" i="2"/>
  <c r="S4156" i="2"/>
  <c r="S2004" i="2"/>
  <c r="S2785" i="2"/>
  <c r="S3513" i="2"/>
  <c r="S40" i="2"/>
  <c r="S4305" i="2"/>
  <c r="S3745" i="2"/>
  <c r="S614" i="2"/>
  <c r="S3578" i="2"/>
  <c r="S2457" i="2"/>
  <c r="S122" i="2"/>
  <c r="S3960" i="2"/>
  <c r="S3370" i="2"/>
  <c r="S3433" i="2"/>
  <c r="S4079" i="2"/>
  <c r="S4568" i="2"/>
  <c r="S888" i="2"/>
  <c r="S3015" i="2"/>
  <c r="S3682" i="2"/>
  <c r="S4015" i="2"/>
  <c r="S139" i="2"/>
  <c r="S4265" i="2"/>
  <c r="S49" i="2"/>
  <c r="S1101" i="2"/>
  <c r="S2311" i="2"/>
  <c r="S3034" i="2"/>
  <c r="S4992" i="2"/>
  <c r="S3014" i="2"/>
  <c r="S2782" i="2"/>
  <c r="S1408" i="2"/>
  <c r="S2637" i="2"/>
  <c r="S204" i="2"/>
  <c r="S1673" i="2"/>
  <c r="S2112" i="2"/>
  <c r="S4702" i="2"/>
  <c r="S3304" i="2"/>
  <c r="S1991" i="2"/>
  <c r="S365" i="2"/>
  <c r="S843" i="2"/>
  <c r="S786" i="2"/>
  <c r="S251" i="2"/>
  <c r="S1061" i="2"/>
  <c r="S1735" i="2"/>
  <c r="S1468" i="2"/>
  <c r="S1531" i="2"/>
  <c r="S516" i="2"/>
  <c r="S4910" i="2"/>
  <c r="S2058" i="2"/>
  <c r="S4085" i="2"/>
  <c r="S701" i="2"/>
  <c r="S3784" i="2"/>
  <c r="S562" i="2"/>
  <c r="S1683" i="2"/>
  <c r="S2062" i="2"/>
  <c r="S4146" i="2"/>
  <c r="S2278" i="2"/>
  <c r="S507" i="2"/>
  <c r="S3515" i="2"/>
  <c r="S1213" i="2"/>
  <c r="S4252" i="2"/>
  <c r="S1409" i="2"/>
  <c r="S4926" i="2"/>
  <c r="S3633" i="2"/>
  <c r="S1806" i="2"/>
  <c r="S555" i="2"/>
  <c r="S2521" i="2"/>
  <c r="S2652" i="2"/>
  <c r="S310" i="2"/>
  <c r="S3824" i="2"/>
  <c r="S3894" i="2"/>
  <c r="S3329" i="2"/>
  <c r="S543" i="2"/>
  <c r="S3488" i="2"/>
  <c r="S4161" i="2"/>
  <c r="S4742" i="2"/>
  <c r="S935" i="2"/>
  <c r="S4134" i="2"/>
  <c r="S174" i="2"/>
  <c r="S210" i="2"/>
  <c r="S2823" i="2"/>
  <c r="S3986" i="2"/>
  <c r="S2034" i="2"/>
  <c r="S1538" i="2"/>
  <c r="S1714" i="2"/>
  <c r="S1256" i="2"/>
  <c r="S2228" i="2"/>
  <c r="S3437" i="2"/>
  <c r="S1121" i="2"/>
  <c r="S147" i="2"/>
  <c r="S3318" i="2"/>
  <c r="S746" i="2"/>
  <c r="S1421" i="2"/>
  <c r="S3604" i="2"/>
  <c r="S4196" i="2"/>
  <c r="S3539" i="2"/>
  <c r="S2191" i="2"/>
  <c r="S3830" i="2"/>
  <c r="S3717" i="2"/>
  <c r="S519" i="2"/>
  <c r="S4229" i="2"/>
  <c r="S3331" i="2"/>
  <c r="S2535" i="2"/>
  <c r="S2804" i="2"/>
  <c r="S4033" i="2"/>
  <c r="S4670" i="2"/>
  <c r="S4705" i="2"/>
  <c r="S376" i="2"/>
  <c r="S3571" i="2"/>
  <c r="S4237" i="2"/>
  <c r="S12" i="2"/>
  <c r="S3977" i="2"/>
  <c r="S772" i="2"/>
  <c r="S2799" i="2"/>
  <c r="S4093" i="2"/>
  <c r="S863" i="2"/>
  <c r="S2222" i="2"/>
  <c r="S2550" i="2"/>
  <c r="S2150" i="2"/>
  <c r="S2755" i="2"/>
  <c r="S530" i="2"/>
  <c r="S1058" i="2"/>
  <c r="S876" i="2"/>
  <c r="S3110" i="2"/>
  <c r="S5001" i="2"/>
  <c r="S341" i="2"/>
  <c r="S4672" i="2"/>
  <c r="S1467" i="2"/>
  <c r="S599" i="2"/>
  <c r="S224" i="2"/>
  <c r="S3171" i="2"/>
  <c r="S776" i="2"/>
  <c r="S2752" i="2"/>
  <c r="S1976" i="2"/>
  <c r="S3005" i="2"/>
  <c r="S3204" i="2"/>
  <c r="S317" i="2"/>
  <c r="S509" i="2"/>
  <c r="S3798" i="2"/>
  <c r="S1425" i="2"/>
  <c r="S3869" i="2"/>
  <c r="S825" i="2"/>
  <c r="S3730" i="2"/>
  <c r="S781" i="2"/>
  <c r="S1396" i="2"/>
  <c r="S4853" i="2"/>
  <c r="S4541" i="2"/>
  <c r="S4987" i="2"/>
  <c r="S493" i="2"/>
  <c r="S2244" i="2"/>
  <c r="S3360" i="2"/>
  <c r="S1024" i="2"/>
  <c r="S2036" i="2"/>
  <c r="S4287" i="2"/>
  <c r="S2866" i="2"/>
  <c r="S4266" i="2"/>
  <c r="S3544" i="2"/>
  <c r="S1826" i="2"/>
  <c r="S354" i="2"/>
  <c r="S1292" i="2"/>
  <c r="S4664" i="2"/>
  <c r="S877" i="2"/>
  <c r="S2545" i="2"/>
  <c r="S3566" i="2"/>
  <c r="S1669" i="2"/>
  <c r="S4173" i="2"/>
  <c r="S2290" i="2"/>
  <c r="S901" i="2"/>
  <c r="S1138" i="2"/>
  <c r="S1127" i="2"/>
  <c r="S3885" i="2"/>
  <c r="S546" i="2"/>
  <c r="S2188" i="2"/>
  <c r="S4067" i="2"/>
  <c r="S4065" i="2"/>
  <c r="S4094" i="2"/>
  <c r="S4967" i="2"/>
  <c r="S1622" i="2"/>
  <c r="S2356" i="2"/>
  <c r="S4714" i="2"/>
  <c r="S3215" i="2"/>
  <c r="S3626" i="2"/>
  <c r="S1500" i="2"/>
  <c r="S3887" i="2"/>
  <c r="S364" i="2"/>
  <c r="S1300" i="2"/>
  <c r="S3755" i="2"/>
  <c r="S2941" i="2"/>
  <c r="S3074" i="2"/>
  <c r="S623" i="2"/>
  <c r="S3499" i="2"/>
  <c r="S3632" i="2"/>
  <c r="S2033" i="2"/>
  <c r="S2507" i="2"/>
  <c r="S308" i="2"/>
  <c r="S150" i="2"/>
  <c r="S2932" i="2"/>
  <c r="S3174" i="2"/>
  <c r="S447" i="2"/>
  <c r="S142" i="2"/>
  <c r="S1453" i="2"/>
  <c r="S368" i="2"/>
  <c r="S4746" i="2"/>
  <c r="S3923" i="2"/>
  <c r="S2464" i="2"/>
  <c r="S583" i="2"/>
  <c r="S1083" i="2"/>
  <c r="S4833" i="2"/>
  <c r="S232" i="2"/>
  <c r="S1609" i="2"/>
  <c r="S216" i="2"/>
  <c r="S300" i="2"/>
  <c r="S3326" i="2"/>
  <c r="S3189" i="2"/>
  <c r="S3122" i="2"/>
  <c r="S4571" i="2"/>
  <c r="S556" i="2"/>
  <c r="S2631" i="2"/>
  <c r="S3164" i="2"/>
  <c r="S1649" i="2"/>
  <c r="S123" i="2"/>
  <c r="S463" i="2"/>
  <c r="S2373" i="2"/>
  <c r="S4600" i="2"/>
  <c r="S1149" i="2"/>
  <c r="S11" i="2"/>
  <c r="S1035" i="2"/>
  <c r="S2321" i="2"/>
  <c r="S3343" i="2"/>
  <c r="S1596" i="2"/>
  <c r="S1221" i="2"/>
  <c r="S875" i="2"/>
  <c r="S3364" i="2"/>
  <c r="S1848" i="2"/>
  <c r="S1963" i="2"/>
  <c r="S4016" i="2"/>
  <c r="S480" i="2"/>
  <c r="S367" i="2"/>
  <c r="S4721" i="2"/>
  <c r="S1852" i="2"/>
  <c r="S3358" i="2"/>
  <c r="S3210" i="2"/>
  <c r="S3803" i="2"/>
  <c r="S2960" i="2"/>
  <c r="S873" i="2"/>
  <c r="S1293" i="2"/>
  <c r="S2417" i="2"/>
  <c r="S230" i="2"/>
  <c r="S3834" i="2"/>
  <c r="S1459" i="2"/>
  <c r="S1474" i="2"/>
  <c r="S2165" i="2"/>
  <c r="S3663" i="2"/>
  <c r="S3570" i="2"/>
  <c r="S4120" i="2"/>
  <c r="S3208" i="2"/>
  <c r="S2579" i="2"/>
  <c r="S1048" i="2"/>
  <c r="S1147" i="2"/>
  <c r="S2353" i="2"/>
  <c r="S4436" i="2"/>
  <c r="S4052" i="2"/>
  <c r="S3840" i="2"/>
  <c r="S1188" i="2"/>
  <c r="S3594" i="2"/>
  <c r="S4835" i="2"/>
  <c r="S2676" i="2"/>
  <c r="S727" i="2"/>
  <c r="S777" i="2"/>
  <c r="S2441" i="2"/>
  <c r="S4345" i="2"/>
  <c r="S3801" i="2"/>
  <c r="S2989" i="2"/>
  <c r="S751" i="2"/>
  <c r="S3065" i="2"/>
  <c r="S3721" i="2"/>
  <c r="S1530" i="2"/>
  <c r="S95" i="2"/>
  <c r="S4456" i="2"/>
  <c r="S2226" i="2"/>
  <c r="S518" i="2"/>
  <c r="S1369" i="2"/>
  <c r="S938" i="2"/>
  <c r="S3850" i="2"/>
  <c r="S3709" i="2"/>
  <c r="S2156" i="2"/>
  <c r="S3452" i="2"/>
  <c r="S1055" i="2"/>
  <c r="S1630" i="2"/>
  <c r="S4480" i="2"/>
  <c r="S113" i="2"/>
  <c r="S1153" i="2"/>
  <c r="S4357" i="2"/>
  <c r="S1259" i="2"/>
  <c r="S262" i="2"/>
  <c r="S3559" i="2"/>
  <c r="S1979" i="2"/>
  <c r="S4475" i="2"/>
  <c r="S3378" i="2"/>
  <c r="S3195" i="2"/>
  <c r="S4066" i="2"/>
  <c r="S2904" i="2"/>
  <c r="S985" i="2"/>
  <c r="S629" i="2"/>
  <c r="S536" i="2"/>
  <c r="S686" i="2"/>
  <c r="S4446" i="2"/>
  <c r="S489" i="2"/>
  <c r="S4736" i="2"/>
  <c r="S589" i="2"/>
  <c r="S2581" i="2"/>
  <c r="S218" i="2"/>
  <c r="S841" i="2"/>
  <c r="S4559" i="2"/>
  <c r="S605" i="2"/>
  <c r="S3861" i="2"/>
  <c r="S2283" i="2"/>
  <c r="S98" i="2"/>
  <c r="S1928" i="2"/>
  <c r="S1289" i="2"/>
  <c r="S4687" i="2"/>
  <c r="S758" i="2"/>
  <c r="S585" i="2"/>
  <c r="S2234" i="2"/>
  <c r="S1756" i="2"/>
  <c r="S1616" i="2"/>
  <c r="S2678" i="2"/>
  <c r="S3716" i="2"/>
  <c r="S2376" i="2"/>
  <c r="S1949" i="2"/>
  <c r="S1539" i="2"/>
  <c r="S4503" i="2"/>
  <c r="S1980" i="2"/>
  <c r="S1374" i="2"/>
  <c r="S1012" i="2"/>
  <c r="S1316" i="2"/>
  <c r="S4642" i="2"/>
  <c r="S4707" i="2"/>
  <c r="S3334" i="2"/>
  <c r="S3736" i="2"/>
  <c r="S864" i="2"/>
  <c r="S4231" i="2"/>
  <c r="S3006" i="2"/>
  <c r="S3828" i="2"/>
  <c r="S812" i="2"/>
  <c r="S4980" i="2"/>
  <c r="S34" i="2"/>
  <c r="S240" i="2"/>
  <c r="S906" i="2"/>
  <c r="S3619" i="2"/>
  <c r="S2927" i="2"/>
  <c r="S339" i="2"/>
  <c r="S3937" i="2"/>
  <c r="S2459" i="2"/>
  <c r="S416" i="2"/>
  <c r="S1029" i="2"/>
  <c r="S3590" i="2"/>
  <c r="S4464" i="2"/>
  <c r="S2924" i="2"/>
  <c r="S4725" i="2"/>
  <c r="S3312" i="2"/>
  <c r="S625" i="2"/>
  <c r="S798" i="2"/>
  <c r="S3414" i="2"/>
  <c r="S2205" i="2"/>
  <c r="S4383" i="2"/>
  <c r="S3975" i="2"/>
  <c r="S3572" i="2"/>
  <c r="S2623" i="2"/>
  <c r="S2254" i="2"/>
  <c r="S972" i="2"/>
  <c r="S2620" i="2"/>
  <c r="S3093" i="2"/>
  <c r="S434" i="2"/>
  <c r="S4004" i="2"/>
  <c r="S4728" i="2"/>
  <c r="S2553" i="2"/>
  <c r="S4923" i="2"/>
  <c r="S2198" i="2"/>
  <c r="S3549" i="2"/>
  <c r="S4580" i="2"/>
  <c r="S3672" i="2"/>
  <c r="S1992" i="2"/>
  <c r="S2273" i="2"/>
  <c r="S1749" i="2"/>
  <c r="S495" i="2"/>
  <c r="S4027" i="2"/>
  <c r="S1713" i="2"/>
  <c r="S3832" i="2"/>
  <c r="S2574" i="2"/>
  <c r="S1579" i="2"/>
  <c r="S4865" i="2"/>
  <c r="S3238" i="2"/>
  <c r="S4486" i="2"/>
  <c r="S4545" i="2"/>
  <c r="S3088" i="2"/>
  <c r="S4309" i="2"/>
  <c r="S3227" i="2"/>
  <c r="S357" i="2"/>
  <c r="S803" i="2"/>
  <c r="S372" i="2"/>
  <c r="S3013" i="2"/>
  <c r="S363" i="2"/>
  <c r="S3787" i="2"/>
  <c r="S4423" i="2"/>
  <c r="S2451" i="2"/>
  <c r="S2438" i="2"/>
  <c r="S980" i="2"/>
  <c r="S3907" i="2"/>
  <c r="S4858" i="2"/>
  <c r="S3262" i="2"/>
  <c r="S3291" i="2"/>
  <c r="S3357" i="2"/>
  <c r="S4102" i="2"/>
  <c r="S3049" i="2"/>
  <c r="S54" i="2"/>
  <c r="S4516" i="2"/>
  <c r="S627" i="2"/>
  <c r="S538" i="2"/>
  <c r="S4445" i="2"/>
  <c r="S2730" i="2"/>
  <c r="S2420" i="2"/>
  <c r="S2259" i="2"/>
  <c r="S2598" i="2"/>
  <c r="S1461" i="2"/>
  <c r="S1191" i="2"/>
  <c r="S3162" i="2"/>
  <c r="S1969" i="2"/>
  <c r="S1987" i="2"/>
  <c r="S761" i="2"/>
  <c r="S399" i="2"/>
  <c r="S3107" i="2"/>
  <c r="S4640" i="2"/>
  <c r="S1355" i="2"/>
  <c r="S4765" i="2"/>
  <c r="S4777" i="2"/>
  <c r="S1488" i="2"/>
  <c r="S1550" i="2"/>
  <c r="S2560" i="2"/>
  <c r="S4827" i="2"/>
  <c r="S2619" i="2"/>
  <c r="S3420" i="2"/>
  <c r="S2616" i="2"/>
  <c r="S1849" i="2"/>
  <c r="S4764" i="2"/>
  <c r="S3193" i="2"/>
  <c r="S2698" i="2"/>
  <c r="S4674" i="2"/>
  <c r="S1371" i="2"/>
  <c r="S4198" i="2"/>
  <c r="S462" i="2"/>
  <c r="S896" i="2"/>
  <c r="S1950" i="2"/>
  <c r="S2727" i="2"/>
  <c r="S3404" i="2"/>
  <c r="S3933" i="2"/>
  <c r="S544" i="2"/>
  <c r="S3462" i="2"/>
  <c r="S2591" i="2"/>
  <c r="S4236" i="2"/>
  <c r="S405" i="2"/>
  <c r="S1270" i="2"/>
  <c r="S2421" i="2"/>
  <c r="S1836" i="2"/>
  <c r="S2196" i="2"/>
  <c r="S2490" i="2"/>
  <c r="S947" i="2"/>
  <c r="S3846" i="2"/>
  <c r="S3550" i="2"/>
  <c r="S2694" i="2"/>
  <c r="S2962" i="2"/>
  <c r="S1505" i="2"/>
  <c r="S2682" i="2"/>
  <c r="S4975" i="2"/>
  <c r="S1527" i="2"/>
  <c r="S3328" i="2"/>
  <c r="S4660" i="2"/>
  <c r="S3200" i="2"/>
  <c r="S4743" i="2"/>
  <c r="S484" i="2"/>
  <c r="S1224" i="2"/>
  <c r="S14" i="2"/>
  <c r="S1333" i="2"/>
  <c r="S3388" i="2"/>
  <c r="S1475" i="2"/>
  <c r="S4073" i="2"/>
  <c r="S4633" i="2"/>
  <c r="S1354" i="2"/>
  <c r="S3677" i="2"/>
  <c r="S2185" i="2"/>
  <c r="S1119" i="2"/>
  <c r="S2126" i="2"/>
  <c r="S1217" i="2"/>
  <c r="S4001" i="2"/>
  <c r="S4126" i="2"/>
  <c r="S1783" i="2"/>
  <c r="S4744" i="2"/>
  <c r="S1912" i="2"/>
  <c r="S1915" i="2"/>
  <c r="S1978" i="2"/>
  <c r="S186" i="2"/>
  <c r="S435" i="2"/>
  <c r="S3996" i="2"/>
  <c r="S4387" i="2"/>
  <c r="S1855" i="2"/>
  <c r="S2925" i="2"/>
  <c r="S2938" i="2"/>
  <c r="S1431" i="2"/>
  <c r="S3242" i="2"/>
  <c r="S1444" i="2"/>
  <c r="S4145" i="2"/>
  <c r="S2054" i="2"/>
  <c r="S2995" i="2"/>
  <c r="S859" i="2"/>
  <c r="S3862" i="2"/>
  <c r="S263" i="2"/>
  <c r="S10" i="2"/>
  <c r="S3924" i="2"/>
  <c r="S4697" i="2"/>
  <c r="S68" i="2"/>
  <c r="S2144" i="2"/>
  <c r="S3520" i="2"/>
  <c r="S3582" i="2"/>
  <c r="S2379" i="2"/>
  <c r="S4841" i="2"/>
  <c r="S3011" i="2"/>
  <c r="S342" i="2"/>
  <c r="S126" i="2"/>
  <c r="S4194" i="2"/>
  <c r="S1952" i="2"/>
  <c r="S1139" i="2"/>
  <c r="S459" i="2"/>
  <c r="S454" i="2"/>
  <c r="S99" i="2"/>
  <c r="S2947" i="2"/>
  <c r="S3315" i="2"/>
  <c r="S2972" i="2"/>
  <c r="S2985" i="2"/>
  <c r="S258" i="2"/>
  <c r="S3335" i="2"/>
  <c r="S4325" i="2"/>
  <c r="S2635" i="2"/>
  <c r="S3152" i="2"/>
  <c r="S1291" i="2"/>
  <c r="S3927" i="2"/>
  <c r="S2249" i="2"/>
  <c r="S1557" i="2"/>
  <c r="S2413" i="2"/>
  <c r="S2510" i="2"/>
  <c r="S1542" i="2"/>
  <c r="S3930" i="2"/>
  <c r="S2337" i="2"/>
  <c r="S882" i="2"/>
  <c r="S4487" i="2"/>
  <c r="S1123" i="2"/>
  <c r="S3476" i="2"/>
  <c r="S1960" i="2"/>
  <c r="S1931" i="2"/>
  <c r="S3531" i="2"/>
  <c r="S1571" i="2"/>
  <c r="S2855" i="2"/>
  <c r="S4239" i="2"/>
  <c r="S2793" i="2"/>
  <c r="S2466" i="2"/>
  <c r="S4030" i="2"/>
  <c r="S2215" i="2"/>
  <c r="S4588" i="2"/>
  <c r="S3508" i="2"/>
  <c r="S1436" i="2"/>
  <c r="S1933" i="2"/>
  <c r="S987" i="2"/>
  <c r="S3613" i="2"/>
  <c r="S753" i="2"/>
  <c r="S1376" i="2"/>
  <c r="S4235" i="2"/>
  <c r="S266" i="2"/>
  <c r="S483" i="2"/>
  <c r="S4816" i="2"/>
  <c r="S4431" i="2"/>
  <c r="S291" i="2"/>
  <c r="S3282" i="2"/>
  <c r="S1056" i="2"/>
  <c r="S33" i="2"/>
  <c r="S4850" i="2"/>
  <c r="S3228" i="2"/>
  <c r="S2028" i="2"/>
  <c r="S3999" i="2"/>
  <c r="S2372" i="2"/>
  <c r="S4473" i="2"/>
  <c r="S2148" i="2"/>
  <c r="S2312" i="2"/>
  <c r="S982" i="2"/>
  <c r="S2382" i="2"/>
  <c r="S1816" i="2"/>
  <c r="S3978" i="2"/>
  <c r="S2671" i="2"/>
  <c r="S4333" i="2"/>
  <c r="S3916" i="2"/>
  <c r="S4360" i="2"/>
  <c r="S3605" i="2"/>
  <c r="S3860" i="2"/>
  <c r="S315" i="2"/>
  <c r="S3818" i="2"/>
  <c r="S3229" i="2"/>
  <c r="S1590" i="2"/>
  <c r="S225" i="2"/>
  <c r="S1720" i="2"/>
  <c r="S3781" i="2"/>
  <c r="S1871" i="2"/>
  <c r="S2625" i="2"/>
  <c r="S1246" i="2"/>
  <c r="S3865" i="2"/>
  <c r="S1312" i="2"/>
  <c r="S3415" i="2"/>
  <c r="S952" i="2"/>
  <c r="S1657" i="2"/>
  <c r="S2746" i="2"/>
  <c r="S3080" i="2"/>
  <c r="S744" i="2"/>
  <c r="S3330" i="2"/>
  <c r="S1416" i="2"/>
  <c r="S3712" i="2"/>
  <c r="S4063" i="2"/>
  <c r="S2340" i="2"/>
  <c r="S2657" i="2"/>
  <c r="S3275" i="2"/>
  <c r="S4881" i="2"/>
  <c r="S4130" i="2"/>
  <c r="S1314" i="2"/>
  <c r="S1910" i="2"/>
  <c r="S4969" i="2"/>
  <c r="S926" i="2"/>
  <c r="S785" i="2"/>
  <c r="S4663" i="2"/>
  <c r="S927" i="2"/>
  <c r="S3347" i="2"/>
  <c r="S1754" i="2"/>
  <c r="S4610" i="2"/>
  <c r="S369" i="2"/>
  <c r="S2917" i="2"/>
  <c r="S4593" i="2"/>
  <c r="S3580" i="2"/>
  <c r="S3735" i="2"/>
  <c r="S4691" i="2"/>
  <c r="S3754" i="2"/>
  <c r="S2929" i="2"/>
  <c r="S1163" i="2"/>
  <c r="S4450" i="2"/>
  <c r="S338" i="2"/>
  <c r="S1345" i="2"/>
  <c r="S850" i="2"/>
  <c r="S2403" i="2"/>
  <c r="S3149" i="2"/>
  <c r="S3510" i="2"/>
  <c r="S110" i="2"/>
  <c r="S2444" i="2"/>
  <c r="S2187" i="2"/>
  <c r="S2365" i="2"/>
  <c r="S816" i="2"/>
  <c r="S137" i="2"/>
  <c r="S2030" i="2"/>
  <c r="S1395" i="2"/>
  <c r="S1339" i="2"/>
  <c r="S2617" i="2"/>
  <c r="S4978" i="2"/>
  <c r="S1328" i="2"/>
  <c r="S3030" i="2"/>
  <c r="S4144" i="2"/>
  <c r="S180" i="2"/>
  <c r="S1132" i="2"/>
  <c r="S2911" i="2"/>
  <c r="S312" i="2"/>
  <c r="S3568" i="2"/>
  <c r="S188" i="2"/>
  <c r="S4723" i="2"/>
  <c r="S350" i="2"/>
  <c r="S41" i="2"/>
  <c r="S3609" i="2"/>
  <c r="S674" i="2"/>
  <c r="S4452" i="2"/>
  <c r="S1842" i="2"/>
  <c r="S125" i="2"/>
  <c r="S2212" i="2"/>
  <c r="S4882" i="2"/>
  <c r="S644" i="2"/>
  <c r="S234" i="2"/>
  <c r="S3424" i="2"/>
  <c r="S3393" i="2"/>
  <c r="S1397" i="2"/>
  <c r="S4396" i="2"/>
  <c r="S4303" i="2"/>
  <c r="S2452" i="2"/>
  <c r="S42" i="2"/>
  <c r="S2068" i="2"/>
  <c r="S3540" i="2"/>
  <c r="S2854" i="2"/>
  <c r="S1923" i="2"/>
  <c r="S2849" i="2"/>
  <c r="S4276" i="2"/>
  <c r="S523" i="2"/>
  <c r="S2893" i="2"/>
  <c r="S2704" i="2"/>
  <c r="S460" i="2"/>
  <c r="S610" i="2"/>
  <c r="S4434" i="2"/>
  <c r="S2736" i="2"/>
  <c r="S3685" i="2"/>
  <c r="S4403" i="2"/>
  <c r="S1073" i="2"/>
  <c r="S403" i="2"/>
  <c r="S2339" i="2"/>
  <c r="S1379" i="2"/>
  <c r="S426" i="2"/>
  <c r="S383" i="2"/>
  <c r="S3497" i="2"/>
  <c r="S4022" i="2"/>
  <c r="S1271" i="2"/>
  <c r="S1599" i="2"/>
  <c r="S4932" i="2"/>
  <c r="S451" i="2"/>
  <c r="S2369" i="2"/>
  <c r="S3984" i="2"/>
  <c r="S3560" i="2"/>
  <c r="S2091" i="2"/>
  <c r="S3012" i="2"/>
  <c r="S1004" i="2"/>
  <c r="S2999" i="2"/>
  <c r="S1154" i="2"/>
  <c r="S1532" i="2"/>
  <c r="S4708" i="2"/>
  <c r="S1604" i="2"/>
  <c r="S1364" i="2"/>
  <c r="S3031" i="2"/>
  <c r="S759" i="2"/>
  <c r="S2967" i="2"/>
  <c r="S1424" i="2"/>
  <c r="S2345" i="2"/>
  <c r="S1521" i="2"/>
  <c r="S2386" i="2"/>
  <c r="S3007" i="2"/>
  <c r="S1093" i="2"/>
  <c r="S3246" i="2"/>
  <c r="S229" i="2"/>
  <c r="S1940" i="2"/>
  <c r="S245" i="2"/>
  <c r="S2154" i="2"/>
  <c r="S1393" i="2"/>
  <c r="S2378" i="2"/>
  <c r="S1626" i="2"/>
  <c r="S943" i="2"/>
  <c r="S3341" i="2"/>
  <c r="S140" i="2"/>
  <c r="S2825" i="2"/>
  <c r="S3569" i="2"/>
  <c r="S2453" i="2"/>
  <c r="S3175" i="2"/>
  <c r="S4264" i="2"/>
  <c r="S3045" i="2"/>
  <c r="S1118" i="2"/>
  <c r="S559" i="2"/>
  <c r="S3369" i="2"/>
  <c r="S1201" i="2"/>
  <c r="S2898" i="2"/>
  <c r="S1195" i="2"/>
  <c r="S2038" i="2"/>
  <c r="S3276" i="2"/>
  <c r="S3132" i="2"/>
  <c r="S3025" i="2"/>
  <c r="S1357" i="2"/>
  <c r="S3493" i="2"/>
  <c r="S1763" i="2"/>
  <c r="S4362" i="2"/>
  <c r="S3226" i="2"/>
  <c r="S3154" i="2"/>
  <c r="S4025" i="2"/>
  <c r="S3398" i="2"/>
  <c r="S2606" i="2"/>
  <c r="S616" i="2"/>
  <c r="S4388" i="2"/>
  <c r="S4655" i="2"/>
  <c r="S4444" i="2"/>
  <c r="S287" i="2"/>
  <c r="S3591" i="2"/>
  <c r="S337" i="2"/>
  <c r="S286" i="2"/>
  <c r="S268" i="2"/>
  <c r="S1427" i="2"/>
  <c r="S4974" i="2"/>
  <c r="S1926" i="2"/>
  <c r="S4695" i="2"/>
  <c r="S3417" i="2"/>
  <c r="S2716" i="2"/>
  <c r="S1070" i="2"/>
  <c r="S848" i="2"/>
  <c r="S4536" i="2"/>
  <c r="S4669" i="2"/>
  <c r="S1858" i="2"/>
  <c r="S2643" i="2"/>
  <c r="S750" i="2"/>
  <c r="S1261" i="2"/>
  <c r="S1173" i="2"/>
  <c r="S3799" i="2"/>
  <c r="S2221" i="2"/>
  <c r="S3635" i="2"/>
  <c r="S3564" i="2"/>
  <c r="S2700" i="2"/>
  <c r="S643" i="2"/>
  <c r="S2277" i="2"/>
  <c r="S1092" i="2"/>
  <c r="S2838" i="2"/>
  <c r="S4127" i="2"/>
  <c r="S4203" i="2"/>
  <c r="S4497" i="2"/>
  <c r="S4844" i="2"/>
  <c r="S756" i="2"/>
  <c r="S4352" i="2"/>
  <c r="S1187" i="2"/>
  <c r="S1634" i="2"/>
  <c r="S2218" i="2"/>
  <c r="S4075" i="2"/>
  <c r="S319" i="2"/>
  <c r="S2261" i="2"/>
  <c r="S1685" i="2"/>
  <c r="S612" i="2"/>
  <c r="S2600" i="2"/>
  <c r="S3492" i="2"/>
  <c r="S3131" i="2"/>
  <c r="S3084" i="2"/>
  <c r="S649" i="2"/>
  <c r="S680" i="2"/>
  <c r="S4961" i="2"/>
  <c r="S590" i="2"/>
  <c r="S4460" i="2"/>
  <c r="S1174" i="2"/>
  <c r="S4088" i="2"/>
  <c r="S281" i="2"/>
  <c r="S4467" i="2"/>
  <c r="S4863" i="2"/>
  <c r="S3929" i="2"/>
  <c r="S226" i="2"/>
  <c r="S4531" i="2"/>
  <c r="S4365" i="2"/>
  <c r="S4603" i="2"/>
  <c r="S445" i="2"/>
  <c r="S831" i="2"/>
  <c r="S1686" i="2"/>
  <c r="S3387" i="2"/>
  <c r="S1049" i="2"/>
  <c r="S844" i="2"/>
  <c r="S2622" i="2"/>
  <c r="S998" i="2"/>
  <c r="S3441" i="2"/>
  <c r="S4983" i="2"/>
  <c r="S1668" i="2"/>
  <c r="S1128" i="2"/>
  <c r="S3728" i="2"/>
  <c r="S3112" i="2"/>
  <c r="S1708" i="2"/>
  <c r="S3997" i="2"/>
  <c r="S131" i="2"/>
  <c r="S93" i="2"/>
  <c r="S3498" i="2"/>
  <c r="S883" i="2"/>
  <c r="S44" i="2"/>
  <c r="S725" i="2"/>
  <c r="S3753" i="2"/>
  <c r="S2158" i="2"/>
  <c r="S3173" i="2"/>
  <c r="S192" i="2"/>
  <c r="S3040" i="2"/>
  <c r="S89" i="2"/>
  <c r="S4543" i="2"/>
  <c r="S4851" i="2"/>
  <c r="S4572" i="2"/>
  <c r="S2862" i="2"/>
  <c r="S4737" i="2"/>
  <c r="S1170" i="2"/>
  <c r="S1845" i="2"/>
  <c r="S333" i="2"/>
  <c r="S352" i="2"/>
  <c r="S907" i="2"/>
  <c r="S2627" i="2"/>
  <c r="S3160" i="2"/>
  <c r="S2074" i="2"/>
  <c r="S3914" i="2"/>
  <c r="S1772" i="2"/>
  <c r="S852" i="2"/>
  <c r="S929" i="2"/>
  <c r="S1194" i="2"/>
  <c r="S2366" i="2"/>
  <c r="S984" i="2"/>
  <c r="S4933" i="2"/>
  <c r="S2456" i="2"/>
  <c r="S2017" i="2"/>
  <c r="S1309" i="2"/>
  <c r="S3320" i="2"/>
  <c r="S1642" i="2"/>
  <c r="S1761" i="2"/>
  <c r="S4340" i="2"/>
  <c r="S688" i="2"/>
  <c r="S2029" i="2"/>
  <c r="S1450" i="2"/>
  <c r="S2888" i="2"/>
  <c r="S1480" i="2"/>
  <c r="S1022" i="2"/>
  <c r="S3349" i="2"/>
  <c r="S2640" i="2"/>
  <c r="S3899" i="2"/>
  <c r="S4036" i="2"/>
  <c r="S3740" i="2"/>
  <c r="S3627" i="2"/>
  <c r="S3043" i="2"/>
  <c r="S2041" i="2"/>
  <c r="S996" i="2"/>
  <c r="S1925" i="2"/>
  <c r="S1875" i="2"/>
  <c r="S2491" i="2"/>
  <c r="S722" i="2"/>
  <c r="S1900" i="2"/>
  <c r="S1162" i="2"/>
  <c r="S4729" i="2"/>
  <c r="S478" i="2"/>
  <c r="S1485" i="2"/>
  <c r="S2605" i="2"/>
  <c r="S2020" i="2"/>
  <c r="S950" i="2"/>
  <c r="S3587" i="2"/>
  <c r="S4855" i="2"/>
  <c r="S3155" i="2"/>
  <c r="S1192" i="2"/>
  <c r="S4399" i="2"/>
  <c r="S1190" i="2"/>
  <c r="S4548" i="2"/>
  <c r="S2757" i="2"/>
  <c r="S2138" i="2"/>
  <c r="S343" i="2"/>
  <c r="S233" i="2"/>
  <c r="S1840" i="2"/>
  <c r="S2508" i="2"/>
  <c r="S881" i="2"/>
  <c r="S3826" i="2"/>
  <c r="S3599" i="2"/>
  <c r="S2480" i="2"/>
  <c r="S4790" i="2"/>
  <c r="S1306" i="2"/>
  <c r="S1999" i="2"/>
  <c r="S4256" i="2"/>
  <c r="S3527" i="2"/>
  <c r="S4794" i="2"/>
  <c r="S3690" i="2"/>
  <c r="S2603" i="2"/>
  <c r="S3653" i="2"/>
  <c r="S1828" i="2"/>
  <c r="S3137" i="2"/>
  <c r="S390" i="2"/>
  <c r="S3181" i="2"/>
  <c r="S3089" i="2"/>
  <c r="S467" i="2"/>
  <c r="S1419" i="2"/>
  <c r="S2604" i="2"/>
  <c r="S791" i="2"/>
  <c r="S2009" i="2"/>
  <c r="S2986" i="2"/>
  <c r="S4217" i="2"/>
  <c r="S3620" i="2"/>
  <c r="S4462" i="2"/>
  <c r="S1382" i="2"/>
  <c r="S2797" i="2"/>
  <c r="S4250" i="2"/>
  <c r="S1510" i="2"/>
  <c r="S663" i="2"/>
  <c r="S2769" i="2"/>
  <c r="S2514" i="2"/>
  <c r="S3019" i="2"/>
  <c r="S1675" i="2"/>
  <c r="S4206" i="2"/>
  <c r="S4762" i="2"/>
  <c r="S3762" i="2"/>
  <c r="S1136" i="2"/>
  <c r="S4240" i="2"/>
  <c r="S116" i="2"/>
  <c r="S531" i="2"/>
  <c r="S3622" i="2"/>
  <c r="S4920" i="2"/>
  <c r="S4042" i="2"/>
  <c r="S1957" i="2"/>
  <c r="S3829" i="2"/>
  <c r="S4070" i="2"/>
  <c r="S2621" i="2"/>
  <c r="S1575" i="2"/>
  <c r="S705" i="2"/>
  <c r="S1851" i="2"/>
  <c r="S146" i="2"/>
  <c r="S1033" i="2"/>
  <c r="S2252" i="2"/>
  <c r="S1789" i="2"/>
  <c r="S2983" i="2"/>
  <c r="S209" i="2"/>
  <c r="S3791" i="2"/>
  <c r="S794" i="2"/>
  <c r="S4807" i="2"/>
  <c r="S1605" i="2"/>
  <c r="S4284" i="2"/>
  <c r="S168" i="2"/>
  <c r="S4384" i="2"/>
  <c r="S4741" i="2"/>
  <c r="S4906" i="2"/>
  <c r="S656" i="2"/>
  <c r="S325" i="2"/>
  <c r="S4323" i="2"/>
  <c r="S715" i="2"/>
  <c r="S1495" i="2"/>
  <c r="S1684" i="2"/>
  <c r="S92" i="2"/>
  <c r="S469" i="2"/>
  <c r="S4254" i="2"/>
  <c r="S4709" i="2"/>
  <c r="S3121" i="2"/>
  <c r="S4186" i="2"/>
  <c r="S3932" i="2"/>
  <c r="S4866" i="2"/>
  <c r="S3901" i="2"/>
  <c r="S1822" i="2"/>
  <c r="S2567" i="2"/>
  <c r="S3597" i="2"/>
  <c r="S1494" i="2"/>
  <c r="S3679" i="2"/>
  <c r="S4887" i="2"/>
  <c r="S3151" i="2"/>
  <c r="S50" i="2"/>
  <c r="S820" i="2"/>
  <c r="S1288" i="2"/>
  <c r="S4223" i="2"/>
  <c r="S1898" i="2"/>
  <c r="S1361" i="2"/>
  <c r="S2265" i="2"/>
  <c r="S3667" i="2"/>
  <c r="S3177" i="2"/>
  <c r="S1784" i="2"/>
  <c r="S3487" i="2"/>
  <c r="S4148" i="2"/>
  <c r="S1943" i="2"/>
  <c r="S2946" i="2"/>
  <c r="S4578" i="2"/>
  <c r="S2168" i="2"/>
  <c r="S3694" i="2"/>
  <c r="S884" i="2"/>
  <c r="S4160" i="2"/>
  <c r="S2885" i="2"/>
  <c r="S422" i="2"/>
  <c r="S1503" i="2"/>
  <c r="S2012" i="2"/>
  <c r="S1803" i="2"/>
  <c r="S1986" i="2"/>
  <c r="S4577" i="2"/>
  <c r="S1237" i="2"/>
  <c r="S1653" i="2"/>
  <c r="S4632" i="2"/>
  <c r="S288" i="2"/>
  <c r="S3302" i="2"/>
  <c r="S1027" i="2"/>
  <c r="S1447" i="2"/>
  <c r="S4219" i="2"/>
  <c r="S2186" i="2"/>
  <c r="S1747" i="2"/>
  <c r="S4784" i="2"/>
  <c r="S1584" i="2"/>
  <c r="S2706" i="2"/>
  <c r="S1075" i="2"/>
  <c r="S4683" i="2"/>
  <c r="S3271" i="2"/>
  <c r="S771" i="2"/>
  <c r="S4261" i="2"/>
  <c r="S2870" i="2"/>
  <c r="S3758" i="2"/>
  <c r="S4215" i="2"/>
  <c r="S1122" i="2"/>
  <c r="S3202" i="2"/>
  <c r="S3310" i="2"/>
  <c r="S2738" i="2"/>
  <c r="S2470" i="2"/>
  <c r="S520" i="2"/>
  <c r="S4391" i="2"/>
  <c r="S4621" i="2"/>
  <c r="S3018" i="2"/>
  <c r="S2816" i="2"/>
  <c r="S3212" i="2"/>
  <c r="S61" i="2"/>
  <c r="S3911" i="2"/>
  <c r="S1037" i="2"/>
  <c r="R3191" i="2"/>
  <c r="R2401" i="2"/>
  <c r="R2607" i="2"/>
  <c r="R3641" i="2"/>
  <c r="R2775" i="2"/>
  <c r="R4295" i="2"/>
  <c r="R4187" i="2"/>
  <c r="R4880" i="2"/>
  <c r="R3953" i="2"/>
  <c r="R1938" i="2"/>
  <c r="R1748" i="2"/>
  <c r="R417" i="2"/>
  <c r="R4037" i="2"/>
  <c r="R1677" i="2"/>
  <c r="R1433" i="2"/>
  <c r="R690" i="2"/>
  <c r="R2084" i="2"/>
  <c r="R1895" i="2"/>
  <c r="R3703" i="2"/>
  <c r="R4153" i="2"/>
  <c r="R606" i="2"/>
  <c r="R3070" i="2"/>
  <c r="R3078" i="2"/>
  <c r="R135" i="2"/>
  <c r="R3179" i="2"/>
  <c r="R672" i="2"/>
  <c r="R311" i="2"/>
  <c r="R4838" i="2"/>
  <c r="R1707" i="2"/>
  <c r="R2330" i="2"/>
  <c r="R1782" i="2"/>
  <c r="R4534" i="2"/>
  <c r="R4294" i="2"/>
  <c r="R1760" i="2"/>
  <c r="R156" i="2"/>
  <c r="R1375" i="2"/>
  <c r="R4320" i="2"/>
  <c r="R2099" i="2"/>
  <c r="R2851" i="2"/>
  <c r="R2093" i="2"/>
  <c r="R1057" i="2"/>
  <c r="R4724" i="2"/>
  <c r="R3367" i="2"/>
  <c r="R491" i="2"/>
  <c r="R3480" i="2"/>
  <c r="R3746" i="2"/>
  <c r="R2677" i="2"/>
  <c r="R1578" i="2"/>
  <c r="R1148" i="2"/>
  <c r="R1081" i="2"/>
  <c r="R4996" i="2"/>
  <c r="R1366" i="2"/>
  <c r="R2328" i="2"/>
  <c r="R4213" i="2"/>
  <c r="R4522" i="2"/>
  <c r="R3970" i="2"/>
  <c r="R4616" i="2"/>
  <c r="R1872" i="2"/>
  <c r="R3176" i="2"/>
  <c r="R3867" i="2"/>
  <c r="R1036" i="2"/>
  <c r="R2432" i="2"/>
  <c r="R1161" i="2"/>
  <c r="R711" i="2"/>
  <c r="R2966" i="2"/>
  <c r="R1157" i="2"/>
  <c r="R1493" i="2"/>
  <c r="R3353" i="2"/>
  <c r="R265" i="2"/>
  <c r="R2177" i="2"/>
  <c r="R4418" i="2"/>
  <c r="R3293" i="2"/>
  <c r="R1694" i="2"/>
  <c r="R4701" i="2"/>
  <c r="R3054" i="2"/>
  <c r="R3783" i="2"/>
  <c r="R1251" i="2"/>
  <c r="R166" i="2"/>
  <c r="R6" i="2"/>
  <c r="R2656" i="2"/>
  <c r="R208" i="2"/>
  <c r="R2183" i="2"/>
  <c r="R963" i="2"/>
  <c r="R2130" i="2"/>
  <c r="R351" i="2"/>
  <c r="R2990" i="2"/>
  <c r="R1824" i="2"/>
  <c r="R91" i="2"/>
  <c r="R981" i="2"/>
  <c r="R1665" i="2"/>
  <c r="R1053" i="2"/>
  <c r="R370" i="2"/>
  <c r="R930" i="2"/>
  <c r="R3558" i="2"/>
  <c r="R2383" i="2"/>
  <c r="R1603" i="2"/>
  <c r="R1509" i="2"/>
  <c r="R3607" i="2"/>
  <c r="R1321" i="2"/>
  <c r="R740" i="2"/>
  <c r="R64" i="2"/>
  <c r="R1202" i="2"/>
  <c r="R4792" i="2"/>
  <c r="R4012" i="2"/>
  <c r="R3146" i="2"/>
  <c r="R4417" i="2"/>
  <c r="R1560" i="2"/>
  <c r="R3411" i="2"/>
  <c r="R548" i="2"/>
  <c r="R2884" i="2"/>
  <c r="R3705" i="2"/>
  <c r="R3567" i="2"/>
  <c r="R296" i="2"/>
  <c r="R2143" i="2"/>
  <c r="R4730" i="2"/>
  <c r="R2181" i="2"/>
  <c r="R4767" i="2"/>
  <c r="R1825" i="2"/>
  <c r="R4484" i="2"/>
  <c r="R3946" i="2"/>
  <c r="R4232" i="2"/>
  <c r="R3925" i="2"/>
  <c r="R3307" i="2"/>
  <c r="R1904" i="2"/>
  <c r="R220" i="2"/>
  <c r="R2903" i="2"/>
  <c r="R4182" i="2"/>
  <c r="R723" i="2"/>
  <c r="R3945" i="2"/>
  <c r="R75" i="2"/>
  <c r="R2899" i="2"/>
  <c r="R3576" i="2"/>
  <c r="R133" i="2"/>
  <c r="R1456" i="2"/>
  <c r="R1954" i="2"/>
  <c r="R3190" i="2"/>
  <c r="R2120" i="2"/>
  <c r="R1151" i="2"/>
  <c r="R586" i="2"/>
  <c r="R1838" i="2"/>
  <c r="R4624" i="2"/>
  <c r="R2363" i="2"/>
  <c r="R3233" i="2"/>
  <c r="R1074" i="2"/>
  <c r="R920" i="2"/>
  <c r="R951" i="2"/>
  <c r="R1019" i="2"/>
  <c r="R4002" i="2"/>
  <c r="R4527" i="2"/>
  <c r="R3066" i="2"/>
  <c r="R2412" i="2"/>
  <c r="R1705" i="2"/>
  <c r="R732" i="2"/>
  <c r="R4492" i="2"/>
  <c r="R4645" i="2"/>
  <c r="R1218" i="2"/>
  <c r="R4128" i="2"/>
  <c r="R2659" i="2"/>
  <c r="R277" i="2"/>
  <c r="R4142" i="2"/>
  <c r="R2763" i="2"/>
  <c r="R373" i="2"/>
  <c r="R3706" i="2"/>
  <c r="R3377" i="2"/>
  <c r="R1643" i="2"/>
  <c r="R3284" i="2"/>
  <c r="R545" i="2"/>
  <c r="R3148" i="2"/>
  <c r="R669" i="2"/>
  <c r="R1104" i="2"/>
  <c r="R4494" i="2"/>
  <c r="R4751" i="2"/>
  <c r="R2048" i="2"/>
  <c r="R4596" i="2"/>
  <c r="R3165" i="2"/>
  <c r="R2633" i="2"/>
  <c r="R4582" i="2"/>
  <c r="R687" i="2"/>
  <c r="R1556" i="2"/>
  <c r="R1016" i="2"/>
  <c r="R2286" i="2"/>
  <c r="R1479" i="2"/>
  <c r="R2173" i="2"/>
  <c r="R573" i="2"/>
  <c r="R4512" i="2"/>
  <c r="R2876" i="2"/>
  <c r="R1745" i="2"/>
  <c r="R409" i="2"/>
  <c r="R4193" i="2"/>
  <c r="R890" i="2"/>
  <c r="R283" i="2"/>
  <c r="R2442" i="2"/>
  <c r="R3804" i="2"/>
  <c r="R4808" i="2"/>
  <c r="R1078" i="2"/>
  <c r="R3375" i="2"/>
  <c r="R2512" i="2"/>
  <c r="R1511" i="2"/>
  <c r="R1305" i="2"/>
  <c r="R236" i="2"/>
  <c r="R2717" i="2"/>
  <c r="R1553" i="2"/>
  <c r="R2792" i="2"/>
  <c r="R3406" i="2"/>
  <c r="R4447" i="2"/>
  <c r="R1606" i="2"/>
  <c r="R4367" i="2"/>
  <c r="R1115" i="2"/>
  <c r="R2152" i="2"/>
  <c r="R1219" i="2"/>
  <c r="R1679" i="2"/>
  <c r="R3428" i="2"/>
  <c r="R1478" i="2"/>
  <c r="R991" i="2"/>
  <c r="R932" i="2"/>
  <c r="R56" i="2"/>
  <c r="R1719" i="2"/>
  <c r="R74" i="2"/>
  <c r="R2411" i="2"/>
  <c r="R3983" i="2"/>
  <c r="R4336" i="2"/>
  <c r="R4008" i="2"/>
  <c r="R4408" i="2"/>
  <c r="R2" i="2"/>
  <c r="R4533" i="2"/>
  <c r="R2592" i="2"/>
  <c r="R2863" i="2"/>
  <c r="R4945" i="2"/>
  <c r="R32" i="2"/>
  <c r="R2396" i="2"/>
  <c r="R2529" i="2"/>
  <c r="R1698" i="2"/>
  <c r="R4100" i="2"/>
  <c r="R1880" i="2"/>
  <c r="R2483" i="2"/>
  <c r="R4151" i="2"/>
  <c r="R1504" i="2"/>
  <c r="R1907" i="2"/>
  <c r="R4439" i="2"/>
  <c r="R2274" i="2"/>
  <c r="R2901" i="2"/>
  <c r="R4614" i="2"/>
  <c r="R4971" i="2"/>
  <c r="R3003" i="2"/>
  <c r="R1813" i="2"/>
  <c r="R539" i="2"/>
  <c r="R2060" i="2"/>
  <c r="R4528" i="2"/>
  <c r="R4429" i="2"/>
  <c r="R3027" i="2"/>
  <c r="R2572" i="2"/>
  <c r="R1067" i="2"/>
  <c r="R525" i="2"/>
  <c r="R2987" i="2"/>
  <c r="R2313" i="2"/>
  <c r="R1417" i="2"/>
  <c r="R2298" i="2"/>
  <c r="R2672" i="2"/>
  <c r="R1439" i="2"/>
  <c r="R4515" i="2"/>
  <c r="R4474" i="2"/>
  <c r="R2001" i="2"/>
  <c r="R4718" i="2"/>
  <c r="R452" i="2"/>
  <c r="R716" i="2"/>
  <c r="R4907" i="2"/>
  <c r="R3269" i="2"/>
  <c r="R774" i="2"/>
  <c r="R1460" i="2"/>
  <c r="R1709" i="2"/>
  <c r="R4944" i="2"/>
  <c r="R775" i="2"/>
  <c r="R533" i="2"/>
  <c r="R2096" i="2"/>
  <c r="R4935" i="2"/>
  <c r="R1359" i="2"/>
  <c r="R4984" i="2"/>
  <c r="R3362" i="2"/>
  <c r="R4136" i="2"/>
  <c r="R3102" i="2"/>
  <c r="R4753" i="2"/>
  <c r="R2266" i="2"/>
  <c r="R565" i="2"/>
  <c r="R3265" i="2"/>
  <c r="R118" i="2"/>
  <c r="R1442" i="2"/>
  <c r="R1307" i="2"/>
  <c r="R361" i="2"/>
  <c r="R3820" i="2"/>
  <c r="R1540" i="2"/>
  <c r="R2081" i="2"/>
  <c r="R3303" i="2"/>
  <c r="R953" i="2"/>
  <c r="R3055" i="2"/>
  <c r="R340" i="2"/>
  <c r="R4929" i="2"/>
  <c r="R4517" i="2"/>
  <c r="R4946" i="2"/>
  <c r="R1856" i="2"/>
  <c r="R846" i="2"/>
  <c r="R4529" i="2"/>
  <c r="R2872" i="2"/>
  <c r="R4351" i="2"/>
  <c r="R4131" i="2"/>
  <c r="R4993" i="2"/>
  <c r="R3868" i="2"/>
  <c r="R77" i="2"/>
  <c r="R1040" i="2"/>
  <c r="R1470" i="2"/>
  <c r="R4277" i="2"/>
  <c r="R62" i="2"/>
  <c r="R4679" i="2"/>
  <c r="R1802" i="2"/>
  <c r="R3557" i="2"/>
  <c r="R4169" i="2"/>
  <c r="R4783" i="2"/>
  <c r="R2647" i="2"/>
  <c r="R729" i="2"/>
  <c r="R160" i="2"/>
  <c r="R2737" i="2"/>
  <c r="R4757" i="2"/>
  <c r="R4000" i="2"/>
  <c r="R4165" i="2"/>
  <c r="R1704" i="2"/>
  <c r="R1263" i="2"/>
  <c r="R1025" i="2"/>
  <c r="R4330" i="2"/>
  <c r="R2578" i="2"/>
  <c r="R3399" i="2"/>
  <c r="R4334" i="2"/>
  <c r="R4949" i="2"/>
  <c r="R4698" i="2"/>
  <c r="R4170" i="2"/>
  <c r="R1582" i="2"/>
  <c r="R3127" i="2"/>
  <c r="R4693" i="2"/>
  <c r="R2046" i="2"/>
  <c r="R3469" i="2"/>
  <c r="R1466" i="2"/>
  <c r="R179" i="2"/>
  <c r="R1524" i="2"/>
  <c r="R824" i="2"/>
  <c r="R3733" i="2"/>
  <c r="R931" i="2"/>
  <c r="R4908" i="2"/>
  <c r="R4552" i="2"/>
  <c r="R3719" i="2"/>
  <c r="R3236" i="2"/>
  <c r="R4376" i="2"/>
  <c r="R4899" i="2"/>
  <c r="R2768" i="2"/>
  <c r="R805" i="2"/>
  <c r="R1220" i="2"/>
  <c r="R704" i="2"/>
  <c r="R1563" i="2"/>
  <c r="R4506" i="2"/>
  <c r="R3951" i="2"/>
  <c r="R2360" i="2"/>
  <c r="R4573" i="2"/>
  <c r="R718" i="2"/>
  <c r="R4498" i="2"/>
  <c r="R4726" i="2"/>
  <c r="R1620" i="2"/>
  <c r="R4848" i="2"/>
  <c r="R1338" i="2"/>
  <c r="R4483" i="2"/>
  <c r="R3395" i="2"/>
  <c r="R1304" i="2"/>
  <c r="R1464" i="2"/>
  <c r="R3697" i="2"/>
  <c r="R1884" i="2"/>
  <c r="R2003" i="2"/>
  <c r="R321" i="2"/>
  <c r="R1358" i="2"/>
  <c r="R4218" i="2"/>
  <c r="R872" i="2"/>
  <c r="R2601" i="2"/>
  <c r="R1588" i="2"/>
  <c r="R1046" i="2"/>
  <c r="R3926" i="2"/>
  <c r="R4769" i="2"/>
  <c r="R1059" i="2"/>
  <c r="R1535" i="2"/>
  <c r="R254" i="2"/>
  <c r="R1167" i="2"/>
  <c r="R4272" i="2"/>
  <c r="R39" i="2"/>
  <c r="R3536" i="2"/>
  <c r="R4638" i="2"/>
  <c r="R2976" i="2"/>
  <c r="R440" i="2"/>
  <c r="R4380" i="2"/>
  <c r="R3950" i="2"/>
  <c r="R2772" i="2"/>
  <c r="R4238" i="2"/>
  <c r="R3060" i="2"/>
  <c r="R127" i="2"/>
  <c r="R1552" i="2"/>
  <c r="R949" i="2"/>
  <c r="R1988" i="2"/>
  <c r="R3479" i="2"/>
  <c r="R3854" i="2"/>
  <c r="R2537" i="2"/>
  <c r="R1179" i="2"/>
  <c r="R1725" i="2"/>
  <c r="R1062" i="2"/>
  <c r="R4047" i="2"/>
  <c r="R4659" i="2"/>
  <c r="R3086" i="2"/>
  <c r="R3203" i="2"/>
  <c r="R4776" i="2"/>
  <c r="R3512" i="2"/>
  <c r="R4759" i="2"/>
  <c r="R3886" i="2"/>
  <c r="R3695" i="2"/>
  <c r="R241" i="2"/>
  <c r="R2871" i="2"/>
  <c r="R1311" i="2"/>
  <c r="R3643" i="2"/>
  <c r="R253" i="2"/>
  <c r="R4821" i="2"/>
  <c r="R2124" i="2"/>
  <c r="R4039" i="2"/>
  <c r="R1993" i="2"/>
  <c r="R4904" i="2"/>
  <c r="R4233" i="2"/>
  <c r="R1462" i="2"/>
  <c r="R4011" i="2"/>
  <c r="R2445" i="2"/>
  <c r="R2294" i="2"/>
  <c r="R2765" i="2"/>
  <c r="R4072" i="2"/>
  <c r="R1844" i="2"/>
  <c r="R2282" i="2"/>
  <c r="R3630" i="2"/>
  <c r="R1702" i="2"/>
  <c r="R769" i="2"/>
  <c r="R1232" i="2"/>
  <c r="R2119" i="2"/>
  <c r="R4889" i="2"/>
  <c r="R871" i="2"/>
  <c r="R2975" i="2"/>
  <c r="R3614" i="2"/>
  <c r="R1982" i="2"/>
  <c r="R905" i="2"/>
  <c r="R1958" i="2"/>
  <c r="R108" i="2"/>
  <c r="R3552" i="2"/>
  <c r="R2813" i="2"/>
  <c r="R3995" i="2"/>
  <c r="R4696" i="2"/>
  <c r="R1970" i="2"/>
  <c r="R2942" i="2"/>
  <c r="R3211" i="2"/>
  <c r="R3096" i="2"/>
  <c r="R1839" i="2"/>
  <c r="R3390" i="2"/>
  <c r="R3118" i="2"/>
  <c r="R4490" i="2"/>
  <c r="R778" i="2"/>
  <c r="R4358" i="2"/>
  <c r="R4477" i="2"/>
  <c r="R443" i="2"/>
  <c r="R4090" i="2"/>
  <c r="R3241" i="2"/>
  <c r="R203" i="2"/>
  <c r="R869" i="2"/>
  <c r="R2675" i="2"/>
  <c r="R1920" i="2"/>
  <c r="R3371" i="2"/>
  <c r="R345" i="2"/>
  <c r="R2262" i="2"/>
  <c r="R294" i="2"/>
  <c r="R3909" i="2"/>
  <c r="R582" i="2"/>
  <c r="R1888" i="2"/>
  <c r="R428" i="2"/>
  <c r="R2820" i="2"/>
  <c r="R3625" i="2"/>
  <c r="R2895" i="2"/>
  <c r="R3917" i="2"/>
  <c r="R304" i="2"/>
  <c r="R3267" i="2"/>
  <c r="R3606" i="2"/>
  <c r="R3248" i="2"/>
  <c r="R977" i="2"/>
  <c r="R2052" i="2"/>
  <c r="R2832" i="2"/>
  <c r="R2026" i="2"/>
  <c r="R1787" i="2"/>
  <c r="R1378" i="2"/>
  <c r="R979" i="2"/>
  <c r="R1303" i="2"/>
  <c r="R1808" i="2"/>
  <c r="R3111" i="2"/>
  <c r="R261" i="2"/>
  <c r="R2304" i="2"/>
  <c r="R119" i="2"/>
  <c r="R510" i="2"/>
  <c r="R1594" i="2"/>
  <c r="R2493" i="2"/>
  <c r="R1768" i="2"/>
  <c r="R3323" i="2"/>
  <c r="R4026" i="2"/>
  <c r="R4913" i="2"/>
  <c r="R1734" i="2"/>
  <c r="R327" i="2"/>
  <c r="R3757" i="2"/>
  <c r="R1484" i="2"/>
  <c r="R1181" i="2"/>
  <c r="R3348" i="2"/>
  <c r="R1526" i="2"/>
  <c r="R3501" i="2"/>
  <c r="R1654" i="2"/>
  <c r="R3741" i="2"/>
  <c r="R3686" i="2"/>
  <c r="R2316" i="2"/>
  <c r="R2077" i="2"/>
  <c r="R1739" i="2"/>
  <c r="R2940" i="2"/>
  <c r="R2970" i="2"/>
  <c r="R3838" i="2"/>
  <c r="R4311" i="2"/>
  <c r="R4733" i="2"/>
  <c r="R511" i="2"/>
  <c r="R2856" i="2"/>
  <c r="R4159" i="2"/>
  <c r="R4125" i="2"/>
  <c r="R2666" i="2"/>
  <c r="R398" i="2"/>
  <c r="R2950" i="2"/>
  <c r="R1717" i="2"/>
  <c r="R2075" i="2"/>
  <c r="R4270" i="2"/>
  <c r="R3178" i="2"/>
  <c r="R71" i="2"/>
  <c r="R4873" i="2"/>
  <c r="R2624" i="2"/>
  <c r="R2568" i="2"/>
  <c r="R667" i="2"/>
  <c r="R1082" i="2"/>
  <c r="R391" i="2"/>
  <c r="R2933" i="2"/>
  <c r="R173" i="2"/>
  <c r="R4852" i="2"/>
  <c r="R1753" i="2"/>
  <c r="R4846" i="2"/>
  <c r="R2687" i="2"/>
  <c r="R4179" i="2"/>
  <c r="R3029" i="2"/>
  <c r="R4626" i="2"/>
  <c r="R4307" i="2"/>
  <c r="R3842" i="2"/>
  <c r="R4911" i="2"/>
  <c r="R4840" i="2"/>
  <c r="R587" i="2"/>
  <c r="R1727" i="2"/>
  <c r="R4496" i="2"/>
  <c r="R243" i="2"/>
  <c r="R2364" i="2"/>
  <c r="R4278" i="2"/>
  <c r="R712" i="2"/>
  <c r="R3185" i="2"/>
  <c r="R3976" i="2"/>
  <c r="R151" i="2"/>
  <c r="R306" i="2"/>
  <c r="R4779" i="2"/>
  <c r="R2431" i="2"/>
  <c r="R1008" i="2"/>
  <c r="R4162" i="2"/>
  <c r="R3732" i="2"/>
  <c r="R1945" i="2"/>
  <c r="R1712" i="2"/>
  <c r="R475" i="2"/>
  <c r="R1865" i="2"/>
  <c r="R638" i="2"/>
  <c r="R4878" i="2"/>
  <c r="R584" i="2"/>
  <c r="R4114" i="2"/>
  <c r="R4097" i="2"/>
  <c r="R4847" i="2"/>
  <c r="R880" i="2"/>
  <c r="R4414" i="2"/>
  <c r="R316" i="2"/>
  <c r="R374" i="2"/>
  <c r="R948" i="2"/>
  <c r="R2680" i="2"/>
  <c r="R4412" i="2"/>
  <c r="R3412" i="2"/>
  <c r="R3363" i="2"/>
  <c r="R4562" i="2"/>
  <c r="R2134" i="2"/>
  <c r="R1072" i="2"/>
  <c r="R1615" i="2"/>
  <c r="R4143" i="2"/>
  <c r="R1733" i="2"/>
  <c r="R550" i="2"/>
  <c r="R4781" i="2"/>
  <c r="R4611" i="2"/>
  <c r="R2771" i="2"/>
  <c r="R1177" i="2"/>
  <c r="R3959" i="2"/>
  <c r="R3699" i="2"/>
  <c r="R4280" i="2"/>
  <c r="R255" i="2"/>
  <c r="R1554" i="2"/>
  <c r="R4164" i="2"/>
  <c r="R770" i="2"/>
  <c r="R1098" i="2"/>
  <c r="R4943" i="2"/>
  <c r="R787" i="2"/>
  <c r="R3857" i="2"/>
  <c r="R2377" i="2"/>
  <c r="R4952" i="2"/>
  <c r="R2139" i="2"/>
  <c r="R326" i="2"/>
  <c r="R378" i="2"/>
  <c r="R773" i="2"/>
  <c r="R1486" i="2"/>
  <c r="R741" i="2"/>
  <c r="R1238" i="2"/>
  <c r="R1819" i="2"/>
  <c r="R2791" i="2"/>
  <c r="R3859" i="2"/>
  <c r="R4285" i="2"/>
  <c r="R1398" i="2"/>
  <c r="R3786" i="2"/>
  <c r="R2953" i="2"/>
  <c r="R1746" i="2"/>
  <c r="R3701" i="2"/>
  <c r="R4964" i="2"/>
  <c r="R4426" i="2"/>
  <c r="R719" i="2"/>
  <c r="R862" i="2"/>
  <c r="R1807" i="2"/>
  <c r="R1628" i="2"/>
  <c r="R2289" i="2"/>
  <c r="R400" i="2"/>
  <c r="R4394" i="2"/>
  <c r="R1109" i="2"/>
  <c r="R2715" i="2"/>
  <c r="R3805" i="2"/>
  <c r="R1250" i="2"/>
  <c r="R3448" i="2"/>
  <c r="R9" i="2"/>
  <c r="R4202" i="2"/>
  <c r="R3496" i="2"/>
  <c r="R2708" i="2"/>
  <c r="R2539" i="2"/>
  <c r="R4209" i="2"/>
  <c r="R2307" i="2"/>
  <c r="R4962" i="2"/>
  <c r="R702" i="2"/>
  <c r="R1741" i="2"/>
  <c r="R3266" i="2"/>
  <c r="R3097" i="2"/>
  <c r="R2580" i="2"/>
  <c r="R420" i="2"/>
  <c r="R969" i="2"/>
  <c r="R3082" i="2"/>
  <c r="R4292" i="2"/>
  <c r="R1438" i="2"/>
  <c r="R3693" i="2"/>
  <c r="R2843" i="2"/>
  <c r="R2532" i="2"/>
  <c r="R4661" i="2"/>
  <c r="R913" i="2"/>
  <c r="R2974" i="2"/>
  <c r="R3432" i="2"/>
  <c r="R925" i="2"/>
  <c r="R4051" i="2"/>
  <c r="R4641" i="2"/>
  <c r="R3586" i="2"/>
  <c r="R4684" i="2"/>
  <c r="R293" i="2"/>
  <c r="R3816" i="2"/>
  <c r="R2806" i="2"/>
  <c r="R3454" i="2"/>
  <c r="R2272" i="2"/>
  <c r="R595" i="2"/>
  <c r="R4791" i="2"/>
  <c r="R3051" i="2"/>
  <c r="R4558" i="2"/>
  <c r="R4021" i="2"/>
  <c r="R2753" i="2"/>
  <c r="R2733" i="2"/>
  <c r="R651" i="2"/>
  <c r="R4346" i="2"/>
  <c r="R2485" i="2"/>
  <c r="R3461" i="2"/>
  <c r="R1567" i="2"/>
  <c r="R4789" i="2"/>
  <c r="R1780" i="2"/>
  <c r="R2422" i="2"/>
  <c r="R275" i="2"/>
  <c r="R2495" i="2"/>
  <c r="R4288" i="2"/>
  <c r="R4332" i="2"/>
  <c r="R3920" i="2"/>
  <c r="R29" i="2"/>
  <c r="R4927" i="2"/>
  <c r="R4760" i="2"/>
  <c r="R2005" i="2"/>
  <c r="R2571" i="2"/>
  <c r="R1391" i="2"/>
  <c r="R3126" i="2"/>
  <c r="R714" i="2"/>
  <c r="R479" i="2"/>
  <c r="R3117" i="2"/>
  <c r="R3392" i="2"/>
  <c r="R3105" i="2"/>
  <c r="R999" i="2"/>
  <c r="R4820" i="2"/>
  <c r="R2189" i="2"/>
  <c r="R3325" i="2"/>
  <c r="R1111" i="2"/>
  <c r="R124" i="2"/>
  <c r="R2948" i="2"/>
  <c r="R3220" i="2"/>
  <c r="R3063" i="2"/>
  <c r="R3845" i="2"/>
  <c r="R3319" i="2"/>
  <c r="R1901" i="2"/>
  <c r="R1279" i="2"/>
  <c r="R314" i="2"/>
  <c r="R2090" i="2"/>
  <c r="R4401" i="2"/>
  <c r="R2305" i="2"/>
  <c r="R3186" i="2"/>
  <c r="R3910" i="2"/>
  <c r="R885" i="2"/>
  <c r="R2329" i="2"/>
  <c r="R3891" i="2"/>
  <c r="R2518" i="2"/>
  <c r="R4101" i="2"/>
  <c r="R3646" i="2"/>
  <c r="R997" i="2"/>
  <c r="R2027" i="2"/>
  <c r="R1814" i="2"/>
  <c r="R4411" i="2"/>
  <c r="R4499" i="2"/>
  <c r="R1335" i="2"/>
  <c r="R1664" i="2"/>
  <c r="R3855" i="2"/>
  <c r="R4613" i="2"/>
  <c r="R646" i="2"/>
  <c r="R3718" i="2"/>
  <c r="R58" i="2"/>
  <c r="R3988" i="2"/>
  <c r="R1031" i="2"/>
  <c r="R1565" i="2"/>
  <c r="R102" i="2"/>
  <c r="R3864" i="2"/>
  <c r="R3069" i="2"/>
  <c r="R4849" i="2"/>
  <c r="R822" i="2"/>
  <c r="R4722" i="2"/>
  <c r="R392" i="2"/>
  <c r="R1985" i="2"/>
  <c r="R2822" i="2"/>
  <c r="R2057" i="2"/>
  <c r="R2230" i="2"/>
  <c r="R163" i="2"/>
  <c r="R1743" i="2"/>
  <c r="R1723" i="2"/>
  <c r="R3942" i="2"/>
  <c r="R3071" i="2"/>
  <c r="R4354" i="2"/>
  <c r="R1215" i="2"/>
  <c r="R82" i="2"/>
  <c r="R1663" i="2"/>
  <c r="R2764" i="2"/>
  <c r="R3877" i="2"/>
  <c r="R3795" i="2"/>
  <c r="R2368" i="2"/>
  <c r="R1726" i="2"/>
  <c r="R2829" i="2"/>
  <c r="R2174" i="2"/>
  <c r="R3575" i="2"/>
  <c r="R4318" i="2"/>
  <c r="R2408" i="2"/>
  <c r="R2883" i="2"/>
  <c r="R3385" i="2"/>
  <c r="R4800" i="2"/>
  <c r="R3702" i="2"/>
  <c r="R4135" i="2"/>
  <c r="R1592" i="2"/>
  <c r="R2996" i="2"/>
  <c r="R2428" i="2"/>
  <c r="R3972" i="2"/>
  <c r="R3903" i="2"/>
  <c r="R4989" i="2"/>
  <c r="R4074" i="2"/>
  <c r="R1762" i="2"/>
  <c r="R1831" i="2"/>
  <c r="R1546" i="2"/>
  <c r="R130" i="2"/>
  <c r="R2726" i="2"/>
  <c r="R865" i="2"/>
  <c r="R4378" i="2"/>
  <c r="R1732" i="2"/>
  <c r="R1164" i="2"/>
  <c r="R2024" i="2"/>
  <c r="R1499" i="2"/>
  <c r="R2051" i="2"/>
  <c r="R2923" i="2"/>
  <c r="R3708" i="2"/>
  <c r="R1071" i="2"/>
  <c r="R1738" i="2"/>
  <c r="R2685" i="2"/>
  <c r="R3490" i="2"/>
  <c r="R1189" i="2"/>
  <c r="R542" i="2"/>
  <c r="R912" i="2"/>
  <c r="R3952" i="2"/>
  <c r="R1629" i="2"/>
  <c r="R2122" i="2"/>
  <c r="R2981" i="2"/>
  <c r="R4478" i="2"/>
  <c r="R3583" i="2"/>
  <c r="R1786" i="2"/>
  <c r="R4612" i="2"/>
  <c r="R1235" i="2"/>
  <c r="R4879" i="2"/>
  <c r="R3546" i="2"/>
  <c r="R4918" i="2"/>
  <c r="R3166" i="2"/>
  <c r="R4795" i="2"/>
  <c r="R1883" i="2"/>
  <c r="R1989" i="2"/>
  <c r="R3489" i="2"/>
  <c r="R3076" i="2"/>
  <c r="R1899" i="2"/>
  <c r="R733" i="2"/>
  <c r="R3422" i="2"/>
  <c r="R3893" i="2"/>
  <c r="R3129" i="2"/>
  <c r="R860" i="2"/>
  <c r="R793" i="2"/>
  <c r="R1966" i="2"/>
  <c r="R490" i="2"/>
  <c r="R1005" i="2"/>
  <c r="R1052" i="2"/>
  <c r="R4247" i="2"/>
  <c r="R3471" i="2"/>
  <c r="R745" i="2"/>
  <c r="R3524" i="2"/>
  <c r="R246" i="2"/>
  <c r="R238" i="2"/>
  <c r="R66" i="2"/>
  <c r="R2201" i="2"/>
  <c r="R4095" i="2"/>
  <c r="R3603" i="2"/>
  <c r="R212" i="2"/>
  <c r="R3280" i="2"/>
  <c r="R3676" i="2"/>
  <c r="R4327" i="2"/>
  <c r="R3473" i="2"/>
  <c r="R189" i="2"/>
  <c r="R4875" i="2"/>
  <c r="R652" i="2"/>
  <c r="R4" i="2"/>
  <c r="R4775" i="2"/>
  <c r="R3339" i="2"/>
  <c r="R431" i="2"/>
  <c r="R4884" i="2"/>
  <c r="R4224" i="2"/>
  <c r="R63" i="2"/>
  <c r="R2182" i="2"/>
  <c r="R621" i="2"/>
  <c r="R1134" i="2"/>
  <c r="R1827" i="2"/>
  <c r="R4826" i="2"/>
  <c r="R3313" i="2"/>
  <c r="R2323" i="2"/>
  <c r="R128" i="2"/>
  <c r="R1996" i="2"/>
  <c r="R1133" i="2"/>
  <c r="R1794" i="2"/>
  <c r="R3425" i="2"/>
  <c r="R2279" i="2"/>
  <c r="R671" i="2"/>
  <c r="R2331" i="2"/>
  <c r="R2930" i="2"/>
  <c r="R1248" i="2"/>
  <c r="R4463" i="2"/>
  <c r="R788" i="2"/>
  <c r="R3116" i="2"/>
  <c r="R853" i="2"/>
  <c r="R1197" i="2"/>
  <c r="R1296" i="2"/>
  <c r="R2869" i="2"/>
  <c r="R2255" i="2"/>
  <c r="R1381" i="2"/>
  <c r="R2583" i="2"/>
  <c r="R3217" i="2"/>
  <c r="R2281" i="2"/>
  <c r="R3813" i="2"/>
  <c r="R2145" i="2"/>
  <c r="R4750" i="2"/>
  <c r="R2594" i="2"/>
  <c r="R681" i="2"/>
  <c r="R1204" i="2"/>
  <c r="R1223" i="2"/>
  <c r="R4404" i="2"/>
  <c r="R4500" i="2"/>
  <c r="R2828" i="2"/>
  <c r="R2748" i="2"/>
  <c r="R2393" i="2"/>
  <c r="R4774" i="2"/>
  <c r="R1998" i="2"/>
  <c r="R4341" i="2"/>
  <c r="R3436" i="2"/>
  <c r="R993" i="2"/>
  <c r="R2670" i="2"/>
  <c r="R3309" i="2"/>
  <c r="R2423" i="2"/>
  <c r="R1591" i="2"/>
  <c r="R35" i="2"/>
  <c r="R4458" i="2"/>
  <c r="R3311" i="2"/>
  <c r="R2136" i="2"/>
  <c r="R2295" i="2"/>
  <c r="R2912" i="2"/>
  <c r="R1829" i="2"/>
  <c r="R503" i="2"/>
  <c r="R3900" i="2"/>
  <c r="R743" i="2"/>
  <c r="R1547" i="2"/>
  <c r="R3333" i="2"/>
  <c r="R15" i="2"/>
  <c r="R1909" i="2"/>
  <c r="R1602" i="2"/>
  <c r="R2467" i="2"/>
  <c r="R4822" i="2"/>
  <c r="R450" i="2"/>
  <c r="R237" i="2"/>
  <c r="R4111" i="2"/>
  <c r="R4407" i="2"/>
  <c r="R3722" i="2"/>
  <c r="R4786" i="2"/>
  <c r="R1513" i="2"/>
  <c r="R4970" i="2"/>
  <c r="R4185" i="2"/>
  <c r="R3255" i="2"/>
  <c r="R1021" i="2"/>
  <c r="R3047" i="2"/>
  <c r="R4274" i="2"/>
  <c r="R2125" i="2"/>
  <c r="R4180" i="2"/>
  <c r="R3921" i="2"/>
  <c r="R4243" i="2"/>
  <c r="R3872" i="2"/>
  <c r="R2233" i="2"/>
  <c r="R1574" i="2"/>
  <c r="R318" i="2"/>
  <c r="R1913" i="2"/>
  <c r="R1245" i="2"/>
  <c r="R3775" i="2"/>
  <c r="R1208" i="2"/>
  <c r="R3912" i="2"/>
  <c r="R2610" i="2"/>
  <c r="R70" i="2"/>
  <c r="R4934" i="2"/>
  <c r="R1935" i="2"/>
  <c r="R1774" i="2"/>
  <c r="R1317" i="2"/>
  <c r="R1063" i="2"/>
  <c r="R3308" i="2"/>
  <c r="R1744" i="2"/>
  <c r="R549" i="2"/>
  <c r="R3368" i="2"/>
  <c r="R4787" i="2"/>
  <c r="R1269" i="2"/>
  <c r="R3971" i="2"/>
  <c r="R4928" i="2"/>
  <c r="R721" i="2"/>
  <c r="R2180" i="2"/>
  <c r="R4507" i="2"/>
  <c r="R2516" i="2"/>
  <c r="R974" i="2"/>
  <c r="R4803" i="2"/>
  <c r="R2022" i="2"/>
  <c r="R665" i="2"/>
  <c r="R3601" i="2"/>
  <c r="R1821" i="2"/>
  <c r="R955" i="2"/>
  <c r="R4617" i="2"/>
  <c r="R1476" i="2"/>
  <c r="R2701" i="2"/>
  <c r="R295" i="2"/>
  <c r="R3038" i="2"/>
  <c r="R2570" i="2"/>
  <c r="R1327" i="2"/>
  <c r="R2935" i="2"/>
  <c r="R2632" i="2"/>
  <c r="R2626" i="2"/>
  <c r="R3477" i="2"/>
  <c r="R4166" i="2"/>
  <c r="R4390" i="2"/>
  <c r="R3463" i="2"/>
  <c r="R804" i="2"/>
  <c r="R1632" i="2"/>
  <c r="R1240" i="2"/>
  <c r="R726" i="2"/>
  <c r="R3683" i="2"/>
  <c r="R3113" i="2"/>
  <c r="R2211" i="2"/>
  <c r="R3779" i="2"/>
  <c r="R2297" i="2"/>
  <c r="R3421" i="2"/>
  <c r="R2059" i="2"/>
  <c r="R2630" i="2"/>
  <c r="R4112" i="2"/>
  <c r="R2720" i="2"/>
  <c r="R1322" i="2"/>
  <c r="R1964" i="2"/>
  <c r="R602" i="2"/>
  <c r="R2109" i="2"/>
  <c r="R1001" i="2"/>
  <c r="R3841" i="2"/>
  <c r="R689" i="2"/>
  <c r="R3095" i="2"/>
  <c r="R3056" i="2"/>
  <c r="R4121" i="2"/>
  <c r="R2504" i="2"/>
  <c r="R2141" i="2"/>
  <c r="R2247" i="2"/>
  <c r="R1965" i="2"/>
  <c r="R2482" i="2"/>
  <c r="R4942" i="2"/>
  <c r="R2450" i="2"/>
  <c r="R87" i="2"/>
  <c r="R2217" i="2"/>
  <c r="R554" i="2"/>
  <c r="R1661" i="2"/>
  <c r="R2374" i="2"/>
  <c r="R335" i="2"/>
  <c r="R3231" i="2"/>
  <c r="R120" i="2"/>
  <c r="R4960" i="2"/>
  <c r="R903" i="2"/>
  <c r="R153" i="2"/>
  <c r="R4564" i="2"/>
  <c r="R2292" i="2"/>
  <c r="R3892" i="2"/>
  <c r="R839" i="2"/>
  <c r="R1670" i="2"/>
  <c r="R197" i="2"/>
  <c r="R1820" i="2"/>
  <c r="R3081" i="2"/>
  <c r="R494" i="2"/>
  <c r="R3833" i="2"/>
  <c r="R809" i="2"/>
  <c r="R3002" i="2"/>
  <c r="R181" i="2"/>
  <c r="R3631" i="2"/>
  <c r="R2350" i="2"/>
  <c r="R4251" i="2"/>
  <c r="R1885" i="2"/>
  <c r="R2100" i="2"/>
  <c r="R2192" i="2"/>
  <c r="R27" i="2"/>
  <c r="R857" i="2"/>
  <c r="R3944" i="2"/>
  <c r="R21" i="2"/>
  <c r="R2455" i="2"/>
  <c r="R138" i="2"/>
  <c r="R299" i="2"/>
  <c r="R3875" i="2"/>
  <c r="R2837" i="2"/>
  <c r="R2409" i="2"/>
  <c r="R4589" i="2"/>
  <c r="R3408" i="2"/>
  <c r="R2405" i="2"/>
  <c r="R983" i="2"/>
  <c r="R1492" i="2"/>
  <c r="R1066" i="2"/>
  <c r="R3764" i="2"/>
  <c r="R3033" i="2"/>
  <c r="R4869" i="2"/>
  <c r="R2014" i="2"/>
  <c r="R3711" i="2"/>
  <c r="R3467" i="2"/>
  <c r="R1239" i="2"/>
  <c r="R4359" i="2"/>
  <c r="R4372" i="2"/>
  <c r="R1193" i="2"/>
  <c r="R2213" i="2"/>
  <c r="R2551" i="2"/>
  <c r="R3771" i="2"/>
  <c r="R2246" i="2"/>
  <c r="R1956" i="2"/>
  <c r="R3094" i="2"/>
  <c r="R4420" i="2"/>
  <c r="R2395" i="2"/>
  <c r="R4804" i="2"/>
  <c r="R1249" i="2"/>
  <c r="R2013" i="2"/>
  <c r="R1377" i="2"/>
  <c r="R3698" i="2"/>
  <c r="R3494" i="2"/>
  <c r="R3680" i="2"/>
  <c r="R2614" i="2"/>
  <c r="R4355" i="2"/>
  <c r="R3172" i="2"/>
  <c r="R3062" i="2"/>
  <c r="R1079" i="2"/>
  <c r="R4544" i="2"/>
  <c r="R2654" i="2"/>
  <c r="R933" i="2"/>
  <c r="R4815" i="2"/>
  <c r="R55" i="2"/>
  <c r="R4335" i="2"/>
  <c r="R1800" i="2"/>
  <c r="R3729" i="2"/>
  <c r="R3429" i="2"/>
  <c r="R1729" i="2"/>
  <c r="R4060" i="2"/>
  <c r="R4586" i="2"/>
  <c r="R2291" i="2"/>
  <c r="R3354" i="2"/>
  <c r="R4842" i="2"/>
  <c r="R3812" i="2"/>
  <c r="R2107" i="2"/>
  <c r="R3556" i="2"/>
  <c r="R195" i="2"/>
  <c r="R1916" i="2"/>
  <c r="R4501" i="2"/>
  <c r="R171" i="2"/>
  <c r="R97" i="2"/>
  <c r="R529" i="2"/>
  <c r="R2915" i="2"/>
  <c r="R911" i="2"/>
  <c r="R2992" i="2"/>
  <c r="R2056" i="2"/>
  <c r="R3147" i="2"/>
  <c r="R1881" i="2"/>
  <c r="R4348" i="2"/>
  <c r="R3844" i="2"/>
  <c r="R1715" i="2"/>
  <c r="R4886" i="2"/>
  <c r="R3130" i="2"/>
  <c r="R3962" i="2"/>
  <c r="R3239" i="2"/>
  <c r="R3856" i="2"/>
  <c r="R594" i="2"/>
  <c r="R191" i="2"/>
  <c r="R1862" i="2"/>
  <c r="R4137" i="2"/>
  <c r="R532" i="2"/>
  <c r="R2327" i="2"/>
  <c r="R4570" i="2"/>
  <c r="R965" i="2"/>
  <c r="R3134" i="2"/>
  <c r="R2179" i="2"/>
  <c r="R1724" i="2"/>
  <c r="R954" i="2"/>
  <c r="R1352" i="2"/>
  <c r="R3077" i="2"/>
  <c r="R2280" i="2"/>
  <c r="R3778" i="2"/>
  <c r="R580" i="2"/>
  <c r="R892" i="2"/>
  <c r="R1894" i="2"/>
  <c r="R3782" i="2"/>
  <c r="R2971" i="2"/>
  <c r="R1487" i="2"/>
  <c r="R2602" i="2"/>
  <c r="R2394" i="2"/>
  <c r="R439" i="2"/>
  <c r="R1690" i="2"/>
  <c r="R685" i="2"/>
  <c r="R1975" i="2"/>
  <c r="R4149" i="2"/>
  <c r="R4770" i="2"/>
  <c r="R3163" i="2"/>
  <c r="R1944" i="2"/>
  <c r="R2980" i="2"/>
  <c r="R3888" i="2"/>
  <c r="R2522" i="2"/>
  <c r="R802" i="2"/>
  <c r="R4673" i="2"/>
  <c r="R795" i="2"/>
  <c r="R1776" i="2"/>
  <c r="R560" i="2"/>
  <c r="R3254" i="2"/>
  <c r="R1160" i="2"/>
  <c r="R2918" i="2"/>
  <c r="R1832" i="2"/>
  <c r="R3397" i="2"/>
  <c r="R2881" i="2"/>
  <c r="R3674" i="2"/>
  <c r="R2751" i="2"/>
  <c r="R1696" i="2"/>
  <c r="R2118" i="2"/>
  <c r="R958" i="2"/>
  <c r="R1000" i="2"/>
  <c r="R250" i="2"/>
  <c r="R4200" i="2"/>
  <c r="R496" i="2"/>
  <c r="R1758" i="2"/>
  <c r="R910" i="2"/>
  <c r="R1069" i="2"/>
  <c r="R468" i="2"/>
  <c r="R3205" i="2"/>
  <c r="R4814" i="2"/>
  <c r="R328" i="2"/>
  <c r="R1028" i="2"/>
  <c r="R1096" i="2"/>
  <c r="R683" i="2"/>
  <c r="R731" i="2"/>
  <c r="R1559" i="2"/>
  <c r="R1039" i="2"/>
  <c r="R3213" i="2"/>
  <c r="R239" i="2"/>
  <c r="R331" i="2"/>
  <c r="R4009" i="2"/>
  <c r="R2859" i="2"/>
  <c r="R2224" i="2"/>
  <c r="R4551" i="2"/>
  <c r="R506" i="2"/>
  <c r="R3316" i="2"/>
  <c r="R360" i="2"/>
  <c r="R4377" i="2"/>
  <c r="R4132" i="2"/>
  <c r="R183" i="2"/>
  <c r="R3939" i="2"/>
  <c r="R4441" i="2"/>
  <c r="R2593" i="2"/>
  <c r="R438" i="2"/>
  <c r="R748" i="2"/>
  <c r="R2511" i="2"/>
  <c r="R2978" i="2"/>
  <c r="R609" i="2"/>
  <c r="R457" i="2"/>
  <c r="R4864" i="2"/>
  <c r="R4437" i="2"/>
  <c r="R3516" i="2"/>
  <c r="R4703" i="2"/>
  <c r="R4798" i="2"/>
  <c r="R406" i="2"/>
  <c r="R790" i="2"/>
  <c r="R1405" i="2"/>
  <c r="R2492" i="2"/>
  <c r="R1562" i="2"/>
  <c r="R3009" i="2"/>
  <c r="R38" i="2"/>
  <c r="R2293" i="2"/>
  <c r="R891" i="2"/>
  <c r="R227" i="2"/>
  <c r="R5000" i="2"/>
  <c r="R3039" i="2"/>
  <c r="R1203" i="2"/>
  <c r="R3537" i="2"/>
  <c r="R3658" i="2"/>
  <c r="R2160" i="2"/>
  <c r="R2479" i="2"/>
  <c r="R3158" i="2"/>
  <c r="R1583" i="2"/>
  <c r="R432" i="2"/>
  <c r="R2132" i="2"/>
  <c r="R2488" i="2"/>
  <c r="R51" i="2"/>
  <c r="R72" i="2"/>
  <c r="R923" i="2"/>
  <c r="R4087" i="2"/>
  <c r="R2900" i="2"/>
  <c r="R4220" i="2"/>
  <c r="R2410" i="2"/>
  <c r="R1146" i="2"/>
  <c r="R4646" i="2"/>
  <c r="R4419" i="2"/>
  <c r="R214" i="2"/>
  <c r="R1859" i="2"/>
  <c r="R675" i="2"/>
  <c r="R4488" i="2"/>
  <c r="R4301" i="2"/>
  <c r="R4870" i="2"/>
  <c r="R2651" i="2"/>
  <c r="R4639" i="2"/>
  <c r="R2526" i="2"/>
  <c r="R3863" i="2"/>
  <c r="R269" i="2"/>
  <c r="R2243" i="2"/>
  <c r="R1874" i="2"/>
  <c r="R3639" i="2"/>
  <c r="R4242" i="2"/>
  <c r="R3563" i="2"/>
  <c r="R3495" i="2"/>
  <c r="R4133" i="2"/>
  <c r="R3277" i="2"/>
  <c r="R4244" i="2"/>
  <c r="R4649" i="2"/>
  <c r="R80" i="2"/>
  <c r="R1951" i="2"/>
  <c r="R1199" i="2"/>
  <c r="R4719" i="2"/>
  <c r="R1023" i="2"/>
  <c r="R897" i="2"/>
  <c r="R2552" i="2"/>
  <c r="R4766" i="2"/>
  <c r="R2803" i="2"/>
  <c r="R2053" i="2"/>
  <c r="R4620" i="2"/>
  <c r="R4772" i="2"/>
  <c r="R2693" i="2"/>
  <c r="R1879" i="2"/>
  <c r="R2472" i="2"/>
  <c r="R3870" i="2"/>
  <c r="R4817" i="2"/>
  <c r="R2302" i="2"/>
  <c r="R2645" i="2"/>
  <c r="R1175" i="2"/>
  <c r="R121" i="2"/>
  <c r="R3714" i="2"/>
  <c r="R3068" i="2"/>
  <c r="R3654" i="2"/>
  <c r="R889" i="2"/>
  <c r="R3091" i="2"/>
  <c r="R657" i="2"/>
  <c r="R2894" i="2"/>
  <c r="R2127" i="2"/>
  <c r="R4046" i="2"/>
  <c r="R1939" i="2"/>
  <c r="R3989" i="2"/>
  <c r="R936" i="2"/>
  <c r="R1751" i="2"/>
  <c r="R3598" i="2"/>
  <c r="R488" i="2"/>
  <c r="R1418" i="2"/>
  <c r="R4511" i="2"/>
  <c r="R2864" i="2"/>
  <c r="R1483" i="2"/>
  <c r="R1835" i="2"/>
  <c r="R845" i="2"/>
  <c r="R3401" i="2"/>
  <c r="R1441" i="2"/>
  <c r="R1841" i="2"/>
  <c r="R1515" i="2"/>
  <c r="R2773" i="2"/>
  <c r="R2742" i="2"/>
  <c r="R742" i="2"/>
  <c r="R492" i="2"/>
  <c r="R252" i="2"/>
  <c r="R1990" i="2"/>
  <c r="R4382" i="2"/>
  <c r="R567" i="2"/>
  <c r="R2414" i="2"/>
  <c r="R2000" i="2"/>
  <c r="R290" i="2"/>
  <c r="R1896" i="2"/>
  <c r="R1662" i="2"/>
  <c r="R3687" i="2"/>
  <c r="R4059" i="2"/>
  <c r="R2709" i="2"/>
  <c r="R591" i="2"/>
  <c r="R3849" i="2"/>
  <c r="R870" i="2"/>
  <c r="R30" i="2"/>
  <c r="R388" i="2"/>
  <c r="R2248" i="2"/>
  <c r="R4195" i="2"/>
  <c r="R88" i="2"/>
  <c r="R3938" i="2"/>
  <c r="R2045" i="2"/>
  <c r="R4024" i="2"/>
  <c r="R57" i="2"/>
  <c r="R3655" i="2"/>
  <c r="R2926" i="2"/>
  <c r="R3994" i="2"/>
  <c r="R1443" i="2"/>
  <c r="R60" i="2"/>
  <c r="R3993" i="2"/>
  <c r="R3837" i="2"/>
  <c r="R1255" i="2"/>
  <c r="R990" i="2"/>
  <c r="R1329" i="2"/>
  <c r="R2743" i="2"/>
  <c r="R3288" i="2"/>
  <c r="R2889" i="2"/>
  <c r="R2527" i="2"/>
  <c r="R3087" i="2"/>
  <c r="R4553" i="2"/>
  <c r="R921" i="2"/>
  <c r="R4754" i="2"/>
  <c r="R1423" i="2"/>
  <c r="R430" i="2"/>
  <c r="R1711" i="2"/>
  <c r="R2097" i="2"/>
  <c r="R1497" i="2"/>
  <c r="R3647" i="2"/>
  <c r="R429" i="2"/>
  <c r="R2206" i="2"/>
  <c r="R1501" i="2"/>
  <c r="R3948" i="2"/>
  <c r="R3889" i="2"/>
  <c r="R482" i="2"/>
  <c r="R1641" i="2"/>
  <c r="R3744" i="2"/>
  <c r="R109" i="2"/>
  <c r="R3450" i="2"/>
  <c r="R1342" i="2"/>
  <c r="R3981" i="2"/>
  <c r="R3198" i="2"/>
  <c r="R2465" i="2"/>
  <c r="R4509" i="2"/>
  <c r="R940" i="2"/>
  <c r="R1597" i="2"/>
  <c r="R558" i="2"/>
  <c r="R2065" i="2"/>
  <c r="R1752" i="2"/>
  <c r="R2811" i="2"/>
  <c r="R2078" i="2"/>
  <c r="R4805" i="2"/>
  <c r="R960" i="2"/>
  <c r="R1370" i="2"/>
  <c r="R4350" i="2"/>
  <c r="R228" i="2"/>
  <c r="R4279" i="2"/>
  <c r="R4666" i="2"/>
  <c r="R541" i="2"/>
  <c r="R2355" i="2"/>
  <c r="R2163" i="2"/>
  <c r="R734" i="2"/>
  <c r="R3391" i="2"/>
  <c r="R827" i="2"/>
  <c r="R4454" i="2"/>
  <c r="R1231" i="2"/>
  <c r="R837" i="2"/>
  <c r="R4519" i="2"/>
  <c r="R3222" i="2"/>
  <c r="R4379" i="2"/>
  <c r="R1449" i="2"/>
  <c r="R2836" i="2"/>
  <c r="R3457" i="2"/>
  <c r="R1183" i="2"/>
  <c r="R4630" i="2"/>
  <c r="R3618" i="2"/>
  <c r="R4023" i="2"/>
  <c r="R4921" i="2"/>
  <c r="R3365" i="2"/>
  <c r="R4999" i="2"/>
  <c r="R1914" i="2"/>
  <c r="R78" i="2"/>
  <c r="R397" i="2"/>
  <c r="R2524" i="2"/>
  <c r="R1095" i="2"/>
  <c r="R3931" i="2"/>
  <c r="R242" i="2"/>
  <c r="R4141" i="2"/>
  <c r="R1017" i="2"/>
  <c r="R878" i="2"/>
  <c r="R3413" i="2"/>
  <c r="R4370" i="2"/>
  <c r="R4876" i="2"/>
  <c r="R497" i="2"/>
  <c r="R4405" i="2"/>
  <c r="R4234" i="2"/>
  <c r="R697" i="2"/>
  <c r="R598" i="2"/>
  <c r="R908" i="2"/>
  <c r="R47" i="2"/>
  <c r="R3141" i="2"/>
  <c r="R83" i="2"/>
  <c r="R4810" i="2"/>
  <c r="R2037" i="2"/>
  <c r="R2092" i="2"/>
  <c r="R3159" i="2"/>
  <c r="R1889" i="2"/>
  <c r="R1601" i="2"/>
  <c r="R3235" i="2"/>
  <c r="R4092" i="2"/>
  <c r="R682" i="2"/>
  <c r="R3407" i="2"/>
  <c r="R3016" i="2"/>
  <c r="R724" i="2"/>
  <c r="R1804" i="2"/>
  <c r="R346" i="2"/>
  <c r="R2072" i="2"/>
  <c r="R1142" i="2"/>
  <c r="R355" i="2"/>
  <c r="R647" i="2"/>
  <c r="R2599" i="2"/>
  <c r="R528" i="2"/>
  <c r="R2073" i="2"/>
  <c r="R3890" i="2"/>
  <c r="R4366" i="2"/>
  <c r="R867" i="2"/>
  <c r="R4230" i="2"/>
  <c r="R2061" i="2"/>
  <c r="R1141" i="2"/>
  <c r="R4561" i="2"/>
  <c r="R2842" i="2"/>
  <c r="R847" i="2"/>
  <c r="R2241" i="2"/>
  <c r="R3449" i="2"/>
  <c r="R48" i="2"/>
  <c r="R1089" i="2"/>
  <c r="R765" i="2"/>
  <c r="R2517" i="2"/>
  <c r="R2713" i="2"/>
  <c r="R1617" i="2"/>
  <c r="R1172" i="2"/>
  <c r="R3987" i="2"/>
  <c r="R3919" i="2"/>
  <c r="R3843" i="2"/>
  <c r="R2585" i="2"/>
  <c r="R1356" i="2"/>
  <c r="R3645" i="2"/>
  <c r="R3553" i="2"/>
  <c r="R2920" i="2"/>
  <c r="R4331" i="2"/>
  <c r="R1252" i="2"/>
  <c r="R3617" i="2"/>
  <c r="R2407" i="2"/>
  <c r="R3661" i="2"/>
  <c r="R1324" i="2"/>
  <c r="R2308" i="2"/>
  <c r="R3896" i="2"/>
  <c r="R916" i="2"/>
  <c r="R1610" i="2"/>
  <c r="R4867" i="2"/>
  <c r="R3466" i="2"/>
  <c r="R1076" i="2"/>
  <c r="R3104" i="2"/>
  <c r="R187" i="2"/>
  <c r="R1211" i="2"/>
  <c r="R2665" i="2"/>
  <c r="R813" i="2"/>
  <c r="R2040" i="2"/>
  <c r="R307" i="2"/>
  <c r="R3444" i="2"/>
  <c r="R4710" i="2"/>
  <c r="R2214" i="2"/>
  <c r="R4609" i="2"/>
  <c r="R1586" i="2"/>
  <c r="R3992" i="2"/>
  <c r="R3115" i="2"/>
  <c r="R464" i="2"/>
  <c r="R301" i="2"/>
  <c r="R3052" i="2"/>
  <c r="R2818" i="2"/>
  <c r="R1295" i="2"/>
  <c r="R3584" i="2"/>
  <c r="R2667" i="2"/>
  <c r="R69" i="2"/>
  <c r="R4682" i="2"/>
  <c r="R1618" i="2"/>
  <c r="R2101" i="2"/>
  <c r="R3675" i="2"/>
  <c r="R1877" i="2"/>
  <c r="R1864" i="2"/>
  <c r="R167" i="2"/>
  <c r="R4006" i="2"/>
  <c r="R1805" i="2"/>
  <c r="R1420" i="2"/>
  <c r="R175" i="2"/>
  <c r="R4647" i="2"/>
  <c r="R3250" i="2"/>
  <c r="R4427" i="2"/>
  <c r="R3465" i="2"/>
  <c r="R1477" i="2"/>
  <c r="R3659" i="2"/>
  <c r="R767" i="2"/>
  <c r="R2848" i="2"/>
  <c r="R3763" i="2"/>
  <c r="R2722" i="2"/>
  <c r="R1924" i="2"/>
  <c r="R945" i="2"/>
  <c r="R3913" i="2"/>
  <c r="R1593" i="2"/>
  <c r="R817" i="2"/>
  <c r="R1010" i="2"/>
  <c r="R3289" i="2"/>
  <c r="R1226" i="2"/>
  <c r="R3673" i="2"/>
  <c r="R4694" i="2"/>
  <c r="R302" i="2"/>
  <c r="R2721" i="2"/>
  <c r="R2326" i="2"/>
  <c r="R348" i="2"/>
  <c r="R1227" i="2"/>
  <c r="R2064" i="2"/>
  <c r="R3696" i="2"/>
  <c r="R3438" i="2"/>
  <c r="R895" i="2"/>
  <c r="R4627" i="2"/>
  <c r="R3777" i="2"/>
  <c r="R4106" i="2"/>
  <c r="R4905" i="2"/>
  <c r="R2634" i="2"/>
  <c r="R1691" i="2"/>
  <c r="R1689" i="2"/>
  <c r="R757" i="2"/>
  <c r="R4631" i="2"/>
  <c r="R4319" i="2"/>
  <c r="R563" i="2"/>
  <c r="R3660" i="2"/>
  <c r="R4197" i="2"/>
  <c r="R4939" i="2"/>
  <c r="R2812" i="2"/>
  <c r="R3573" i="2"/>
  <c r="R942" i="2"/>
  <c r="R4797" i="2"/>
  <c r="R3615" i="2"/>
  <c r="R3285" i="2"/>
  <c r="R3878" i="2"/>
  <c r="R1850" i="2"/>
  <c r="R1186" i="2"/>
  <c r="R2178" i="2"/>
  <c r="R4857" i="2"/>
  <c r="R3898" i="2"/>
  <c r="R780" i="2"/>
  <c r="R806" i="2"/>
  <c r="R4041" i="2"/>
  <c r="R3042" i="2"/>
  <c r="R17" i="2"/>
  <c r="R4304" i="2"/>
  <c r="R4428" i="2"/>
  <c r="R508" i="2"/>
  <c r="R569" i="2"/>
  <c r="R4595" i="2"/>
  <c r="R2906" i="2"/>
  <c r="R4461" i="2"/>
  <c r="R4968" i="2"/>
  <c r="R3139" i="2"/>
  <c r="R1908" i="2"/>
  <c r="R2907" i="2"/>
  <c r="R4174" i="2"/>
  <c r="R2359" i="2"/>
  <c r="R2961" i="2"/>
  <c r="R2909" i="2"/>
  <c r="R1042" i="2"/>
  <c r="R887" i="2"/>
  <c r="R2042" i="2"/>
  <c r="R1310" i="2"/>
  <c r="R2066" i="2"/>
  <c r="R708" i="2"/>
  <c r="R2563" i="2"/>
  <c r="R4690" i="2"/>
  <c r="R2446" i="2"/>
  <c r="R4524" i="2"/>
  <c r="R975" i="2"/>
  <c r="R437" i="2"/>
  <c r="R476" i="2"/>
  <c r="R498" i="2"/>
  <c r="R1534" i="2"/>
  <c r="R622" i="2"/>
  <c r="R1264" i="2"/>
  <c r="R2642" i="2"/>
  <c r="R1346" i="2"/>
  <c r="R1165" i="2"/>
  <c r="R353" i="2"/>
  <c r="R3351" i="2"/>
  <c r="R148" i="2"/>
  <c r="R1130" i="2"/>
  <c r="R2406" i="2"/>
  <c r="R2576" i="2"/>
  <c r="R4449" i="2"/>
  <c r="R1234" i="2"/>
  <c r="R3484" i="2"/>
  <c r="R4058" i="2"/>
  <c r="R1446" i="2"/>
  <c r="R349" i="2"/>
  <c r="R2267" i="2"/>
  <c r="R4778" i="2"/>
  <c r="R3749" i="2"/>
  <c r="R874" i="2"/>
  <c r="R205" i="2"/>
  <c r="R3140" i="2"/>
  <c r="R4317" i="2"/>
  <c r="R1114" i="2"/>
  <c r="R917" i="2"/>
  <c r="R4124" i="2"/>
  <c r="R4998" i="2"/>
  <c r="R387" i="2"/>
  <c r="R2878" i="2"/>
  <c r="R1775" i="2"/>
  <c r="R851" i="2"/>
  <c r="R4986" i="2"/>
  <c r="R1038" i="2"/>
  <c r="R666" i="2"/>
  <c r="R4925" i="2"/>
  <c r="R1422" i="2"/>
  <c r="R1788" i="2"/>
  <c r="R4977" i="2"/>
  <c r="R3800" i="2"/>
  <c r="R1094" i="2"/>
  <c r="R564" i="2"/>
  <c r="R1273" i="2"/>
  <c r="R3773" i="2"/>
  <c r="R1983" i="2"/>
  <c r="R1947" i="2"/>
  <c r="R1612" i="2"/>
  <c r="R1955" i="2"/>
  <c r="R2032" i="2"/>
  <c r="R3244" i="2"/>
  <c r="R4188" i="2"/>
  <c r="R4338" i="2"/>
  <c r="R129" i="2"/>
  <c r="R2636" i="2"/>
  <c r="R2106" i="2"/>
  <c r="R3486" i="2"/>
  <c r="R4451" i="2"/>
  <c r="R3342" i="2"/>
  <c r="R2473" i="2"/>
  <c r="R2105" i="2"/>
  <c r="R3922" i="2"/>
  <c r="R3453" i="2"/>
  <c r="R408" i="2"/>
  <c r="R4035" i="2"/>
  <c r="R4668" i="2"/>
  <c r="R2309" i="2"/>
  <c r="R4834" i="2"/>
  <c r="R4321" i="2"/>
  <c r="R2800" i="2"/>
  <c r="R402" i="2"/>
  <c r="R3664" i="2"/>
  <c r="R517" i="2"/>
  <c r="R4898" i="2"/>
  <c r="R2735" i="2"/>
  <c r="R4293" i="2"/>
  <c r="R4788" i="2"/>
  <c r="R4443" i="2"/>
  <c r="R919" i="2"/>
  <c r="R4326" i="2"/>
  <c r="R2910" i="2"/>
  <c r="R4623" i="2"/>
  <c r="R4109" i="2"/>
  <c r="R4054" i="2"/>
  <c r="R4828" i="2"/>
  <c r="R634" i="2"/>
  <c r="R347" i="2"/>
  <c r="R2801" i="2"/>
  <c r="R3629" i="2"/>
  <c r="R3905" i="2"/>
  <c r="R4344" i="2"/>
  <c r="R808" i="2"/>
  <c r="R4526" i="2"/>
  <c r="R3739" i="2"/>
  <c r="R2035" i="2"/>
  <c r="R4029" i="2"/>
  <c r="R2781" i="2"/>
  <c r="R2439" i="2"/>
  <c r="R1523" i="2"/>
  <c r="R2170" i="2"/>
  <c r="R668" i="2"/>
  <c r="R632" i="2"/>
  <c r="R3507" i="2"/>
  <c r="R2561" i="2"/>
  <c r="R4947" i="2"/>
  <c r="R1981" i="2"/>
  <c r="R3731" i="2"/>
  <c r="R4363" i="2"/>
  <c r="R271" i="2"/>
  <c r="R2161" i="2"/>
  <c r="R3274" i="2"/>
  <c r="R4241" i="2"/>
  <c r="R3522" i="2"/>
  <c r="R313" i="2"/>
  <c r="R4108" i="2"/>
  <c r="R502" i="2"/>
  <c r="R754" i="2"/>
  <c r="R693" i="2"/>
  <c r="R1522" i="2"/>
  <c r="R2896" i="2"/>
  <c r="R3017" i="2"/>
  <c r="R783" i="2"/>
  <c r="R915" i="2"/>
  <c r="R159" i="2"/>
  <c r="R134" i="2"/>
  <c r="R624" i="2"/>
  <c r="R2108" i="2"/>
  <c r="R4212" i="2"/>
  <c r="R899" i="2"/>
  <c r="R4081" i="2"/>
  <c r="R4424" i="2"/>
  <c r="R2840" i="2"/>
  <c r="R3327" i="2"/>
  <c r="R1301" i="2"/>
  <c r="R3410" i="2"/>
  <c r="R3750" i="2"/>
  <c r="R4140" i="2"/>
  <c r="R2351" i="2"/>
  <c r="R4373" i="2"/>
  <c r="R4183" i="2"/>
  <c r="R4269" i="2"/>
  <c r="R285" i="2"/>
  <c r="R3075" i="2"/>
  <c r="R2318" i="2"/>
  <c r="R3742" i="2"/>
  <c r="R2371" i="2"/>
  <c r="R2094" i="2"/>
  <c r="R2193" i="2"/>
  <c r="R2343" i="2"/>
  <c r="R1638" i="2"/>
  <c r="R3456" i="2"/>
  <c r="R2245" i="2"/>
  <c r="R2264" i="2"/>
  <c r="R1882" i="2"/>
  <c r="R158" i="2"/>
  <c r="R3505" i="2"/>
  <c r="R1143" i="2"/>
  <c r="R2595" i="2"/>
  <c r="R3023" i="2"/>
  <c r="R838" i="2"/>
  <c r="R4393" i="2"/>
  <c r="R1502" i="2"/>
  <c r="R3083" i="2"/>
  <c r="R3260" i="2"/>
  <c r="R2076" i="2"/>
  <c r="R1044" i="2"/>
  <c r="R1929" i="2"/>
  <c r="R1648" i="2"/>
  <c r="R1283" i="2"/>
  <c r="R2454" i="2"/>
  <c r="R1360" i="2"/>
  <c r="R1737" i="2"/>
  <c r="R2597" i="2"/>
  <c r="R2349" i="2"/>
  <c r="R3389" i="2"/>
  <c r="R1902" i="2"/>
  <c r="R2628" i="2"/>
  <c r="R4152" i="2"/>
  <c r="R3940" i="2"/>
  <c r="R3780" i="2"/>
  <c r="R96" i="2"/>
  <c r="R639" i="2"/>
  <c r="R4296" i="2"/>
  <c r="R2044" i="2"/>
  <c r="R4495" i="2"/>
  <c r="R3821" i="2"/>
  <c r="R2019" i="2"/>
  <c r="R4554" i="2"/>
  <c r="R4811" i="2"/>
  <c r="R330" i="2"/>
  <c r="R655" i="2"/>
  <c r="R1833" i="2"/>
  <c r="R213" i="2"/>
  <c r="R696" i="2"/>
  <c r="R961" i="2"/>
  <c r="R393" i="2"/>
  <c r="R4476" i="2"/>
  <c r="R3058" i="2"/>
  <c r="R2860" i="2"/>
  <c r="R4644" i="2"/>
  <c r="R3684" i="2"/>
  <c r="R2114" i="2"/>
  <c r="R1624" i="2"/>
  <c r="R3287" i="2"/>
  <c r="R2798" i="2"/>
  <c r="R3405" i="2"/>
  <c r="R389" i="2"/>
  <c r="R3596" i="2"/>
  <c r="R755" i="2"/>
  <c r="R1791" i="2"/>
  <c r="R3765" i="2"/>
  <c r="R4222" i="2"/>
  <c r="R4919" i="2"/>
  <c r="R3554" i="2"/>
  <c r="R3446" i="2"/>
  <c r="R4569" i="2"/>
  <c r="R2712" i="2"/>
  <c r="R4738" i="2"/>
  <c r="R4924" i="2"/>
  <c r="R3440" i="2"/>
  <c r="R2809" i="2"/>
  <c r="R169" i="2"/>
  <c r="R4020" i="2"/>
  <c r="R1863" i="2"/>
  <c r="R3788" i="2"/>
  <c r="R796" i="2"/>
  <c r="R4700" i="2"/>
  <c r="R3283" i="2"/>
  <c r="R2263" i="2"/>
  <c r="R2612" i="2"/>
  <c r="R1545" i="2"/>
  <c r="R1084" i="2"/>
  <c r="R3853" i="2"/>
  <c r="R4749" i="2"/>
  <c r="R2696" i="2"/>
  <c r="R2841" i="2"/>
  <c r="R4028" i="2"/>
  <c r="R1120" i="2"/>
  <c r="R1108" i="2"/>
  <c r="R2287" i="2"/>
  <c r="R4257" i="2"/>
  <c r="R3511" i="2"/>
  <c r="R4184" i="2"/>
  <c r="R2463" i="2"/>
  <c r="R3720" i="2"/>
  <c r="R1045" i="2"/>
  <c r="R3958" i="2"/>
  <c r="R2113" i="2"/>
  <c r="R4542" i="2"/>
  <c r="R568" i="2"/>
  <c r="R1972" i="2"/>
  <c r="R3317" i="2"/>
  <c r="R1773" i="2"/>
  <c r="R2080" i="2"/>
  <c r="R4727" i="2"/>
  <c r="R4676" i="2"/>
  <c r="R553" i="2"/>
  <c r="R4891" i="2"/>
  <c r="R2497" i="2"/>
  <c r="R2650" i="2"/>
  <c r="R2269" i="2"/>
  <c r="R3792" i="2"/>
  <c r="R957" i="2"/>
  <c r="R2858" i="2"/>
  <c r="R465" i="2"/>
  <c r="R298" i="2"/>
  <c r="R600" i="2"/>
  <c r="R1290" i="2"/>
  <c r="R2845" i="2"/>
  <c r="R3300" i="2"/>
  <c r="R81" i="2"/>
  <c r="R2707" i="2"/>
  <c r="R3072" i="2"/>
  <c r="R840" i="2"/>
  <c r="R3092" i="2"/>
  <c r="R823" i="2"/>
  <c r="R1640" i="2"/>
  <c r="R898" i="2"/>
  <c r="R2315" i="2"/>
  <c r="R3135" i="2"/>
  <c r="R4773" i="2"/>
  <c r="R53" i="2"/>
  <c r="R1020" i="2"/>
  <c r="R223" i="2"/>
  <c r="R4374" i="2"/>
  <c r="R4216" i="2"/>
  <c r="R2239" i="2"/>
  <c r="R2043" i="2"/>
  <c r="R4732" i="2"/>
  <c r="R1646" i="2"/>
  <c r="R4118" i="2"/>
  <c r="R103" i="2"/>
  <c r="R3665" i="2"/>
  <c r="R444" i="2"/>
  <c r="R1587" i="2"/>
  <c r="R4091" i="2"/>
  <c r="R1156" i="2"/>
  <c r="R1731" i="2"/>
  <c r="R3138" i="2"/>
  <c r="R264" i="2"/>
  <c r="R2750" i="2"/>
  <c r="R2988" i="2"/>
  <c r="R3143" i="2"/>
  <c r="R3207" i="2"/>
  <c r="R684" i="2"/>
  <c r="R1018" i="2"/>
  <c r="R46" i="2"/>
  <c r="R3427" i="2"/>
  <c r="R3789" i="2"/>
  <c r="R1750" i="2"/>
  <c r="R4901" i="2"/>
  <c r="R2958" i="2"/>
  <c r="R1402" i="2"/>
  <c r="R2928" i="2"/>
  <c r="R2354" i="2"/>
  <c r="R2008" i="2"/>
  <c r="R2322" i="2"/>
  <c r="R3180" i="2"/>
  <c r="R2778" i="2"/>
  <c r="R4979" i="2"/>
  <c r="R219" i="2"/>
  <c r="R3150" i="2"/>
  <c r="R3692" i="2"/>
  <c r="R3184" i="2"/>
  <c r="R2847" i="2"/>
  <c r="R1812" i="2"/>
  <c r="R3322" i="2"/>
  <c r="R4368" i="2"/>
  <c r="R164" i="2"/>
  <c r="R4711" i="2"/>
  <c r="R1225" i="2"/>
  <c r="R1490" i="2"/>
  <c r="R4314" i="2"/>
  <c r="R4618" i="2"/>
  <c r="R2089" i="2"/>
  <c r="R1400" i="2"/>
  <c r="R826" i="2"/>
  <c r="R453" i="2"/>
  <c r="R4228" i="2"/>
  <c r="R4602" i="2"/>
  <c r="R3807" i="2"/>
  <c r="R7" i="2"/>
  <c r="R3442" i="2"/>
  <c r="R3943" i="2"/>
  <c r="R4328" i="2"/>
  <c r="R2887" i="2"/>
  <c r="R4868" i="2"/>
  <c r="R3957" i="2"/>
  <c r="R1796" i="2"/>
  <c r="R1496" i="2"/>
  <c r="R2692" i="2"/>
  <c r="R2285" i="2"/>
  <c r="R1180" i="2"/>
  <c r="R1576" i="2"/>
  <c r="R2220" i="2"/>
  <c r="R4636" i="2"/>
  <c r="R1716" i="2"/>
  <c r="R155" i="2"/>
  <c r="R1068" i="2"/>
  <c r="R2744" i="2"/>
  <c r="R1765" i="2"/>
  <c r="R407" i="2"/>
  <c r="R2388" i="2"/>
  <c r="R4315" i="2"/>
  <c r="R2011" i="2"/>
  <c r="R2770" i="2"/>
  <c r="R2902" i="2"/>
  <c r="R2613" i="2"/>
  <c r="R149" i="2"/>
  <c r="R172" i="2"/>
  <c r="R1437" i="2"/>
  <c r="R4253" i="2"/>
  <c r="R4686" i="2"/>
  <c r="R1971" i="2"/>
  <c r="R2317" i="2"/>
  <c r="R4003" i="2"/>
  <c r="R4740" i="2"/>
  <c r="R2481" i="2"/>
  <c r="R2387" i="2"/>
  <c r="R611" i="2"/>
  <c r="R2358" i="2"/>
  <c r="R2807" i="2"/>
  <c r="R2006" i="2"/>
  <c r="R2361" i="2"/>
  <c r="R4189" i="2"/>
  <c r="R2559" i="2"/>
  <c r="R2334" i="2"/>
  <c r="R2299" i="2"/>
  <c r="R512" i="2"/>
  <c r="R395" i="2"/>
  <c r="R2993" i="2"/>
  <c r="R359" i="2"/>
  <c r="R3064" i="2"/>
  <c r="R2861" i="2"/>
  <c r="R728" i="2"/>
  <c r="R16" i="2"/>
  <c r="R4398" i="2"/>
  <c r="R4513" i="2"/>
  <c r="R1469" i="2"/>
  <c r="R3621" i="2"/>
  <c r="R4720" i="2"/>
  <c r="R1125" i="2"/>
  <c r="R2172" i="2"/>
  <c r="R1869" i="2"/>
  <c r="R1728" i="2"/>
  <c r="R2795" i="2"/>
  <c r="R4877" i="2"/>
  <c r="R618" i="2"/>
  <c r="R3825" i="2"/>
  <c r="R3261" i="2"/>
  <c r="R1200" i="2"/>
  <c r="R2347" i="2"/>
  <c r="R3021" i="2"/>
  <c r="R1280" i="2"/>
  <c r="R720" i="2"/>
  <c r="R760" i="2"/>
  <c r="R3525" i="2"/>
  <c r="R3286" i="2"/>
  <c r="R4761" i="2"/>
  <c r="R4997" i="2"/>
  <c r="R2231" i="2"/>
  <c r="R2117" i="2"/>
  <c r="R2879" i="2"/>
  <c r="R1294" i="2"/>
  <c r="R537" i="2"/>
  <c r="R1994" i="2"/>
  <c r="R2639" i="2"/>
  <c r="R3106" i="2"/>
  <c r="R2596" i="2"/>
  <c r="R2776" i="2"/>
  <c r="R4385" i="2"/>
  <c r="R1126" i="2"/>
  <c r="R3169" i="2"/>
  <c r="R2702" i="2"/>
  <c r="R3533" i="2"/>
  <c r="R3802" i="2"/>
  <c r="R2424" i="2"/>
  <c r="R1318" i="2"/>
  <c r="R2207" i="2"/>
  <c r="R1287" i="2"/>
  <c r="R157" i="2"/>
  <c r="R1512" i="2"/>
  <c r="R2270" i="2"/>
  <c r="R4479" i="2"/>
  <c r="R699" i="2"/>
  <c r="R1906" i="2"/>
  <c r="R1608" i="2"/>
  <c r="R4225" i="2"/>
  <c r="R1548" i="2"/>
  <c r="R1014" i="2"/>
  <c r="R4607" i="2"/>
  <c r="R4535" i="2"/>
  <c r="R3503" i="2"/>
  <c r="R4043" i="2"/>
  <c r="R3431" i="2"/>
  <c r="R628" i="2"/>
  <c r="R4433" i="2"/>
  <c r="R380" i="2"/>
  <c r="R1363" i="2"/>
  <c r="R3790" i="2"/>
  <c r="R4601" i="2"/>
  <c r="R678" i="2"/>
  <c r="R472" i="2"/>
  <c r="R1544" i="2"/>
  <c r="R4900" i="2"/>
  <c r="R4823" i="2"/>
  <c r="R2745" i="2"/>
  <c r="R577" i="2"/>
  <c r="R3279" i="2"/>
  <c r="R4129" i="2"/>
  <c r="R1651" i="2"/>
  <c r="R3381" i="2"/>
  <c r="R737" i="2"/>
  <c r="R807" i="2"/>
  <c r="R3161" i="2"/>
  <c r="R1953" i="2"/>
  <c r="R1777" i="2"/>
  <c r="R4273" i="2"/>
  <c r="R4604" i="2"/>
  <c r="R2588" i="2"/>
  <c r="R2486" i="2"/>
  <c r="R994" i="2"/>
  <c r="R3848" i="2"/>
  <c r="R4466" i="2"/>
  <c r="R3230" i="2"/>
  <c r="R4155" i="2"/>
  <c r="R2731" i="2"/>
  <c r="R4204" i="2"/>
  <c r="R2523" i="2"/>
  <c r="R292" i="2"/>
  <c r="R2653" i="2"/>
  <c r="R2389" i="2"/>
  <c r="R3748" i="2"/>
  <c r="R4706" i="2"/>
  <c r="R2010" i="2"/>
  <c r="R2815" i="2"/>
  <c r="R3232" i="2"/>
  <c r="R1236" i="2"/>
  <c r="R1570" i="2"/>
  <c r="R2050" i="2"/>
  <c r="R1388" i="2"/>
  <c r="R90" i="2"/>
  <c r="R217" i="2"/>
  <c r="R419" i="2"/>
  <c r="R604" i="2"/>
  <c r="R3637" i="2"/>
  <c r="R3747" i="2"/>
  <c r="R2555" i="2"/>
  <c r="R2468" i="2"/>
  <c r="R3873" i="2"/>
  <c r="R2874" i="2"/>
  <c r="R2149" i="2"/>
  <c r="R2166" i="2"/>
  <c r="R3295" i="2"/>
  <c r="R2892" i="2"/>
  <c r="R289" i="2"/>
  <c r="R2784" i="2"/>
  <c r="R2155" i="2"/>
  <c r="R603" i="2"/>
  <c r="R924" i="2"/>
  <c r="R976" i="2"/>
  <c r="R4662" i="2"/>
  <c r="R4856" i="2"/>
  <c r="R640" i="2"/>
  <c r="R3876" i="2"/>
  <c r="R1676" i="2"/>
  <c r="R613" i="2"/>
  <c r="R222" i="2"/>
  <c r="R3153" i="2"/>
  <c r="R2802" i="2"/>
  <c r="R115" i="2"/>
  <c r="R1491" i="2"/>
  <c r="R3460" i="2"/>
  <c r="R3352" i="2"/>
  <c r="R3314" i="2"/>
  <c r="R2681" i="2"/>
  <c r="R3478" i="2"/>
  <c r="R1266" i="2"/>
  <c r="R4540" i="2"/>
  <c r="R4171" i="2"/>
  <c r="R524" i="2"/>
  <c r="R4782" i="2"/>
  <c r="R3611" i="2"/>
  <c r="R2790" i="2"/>
  <c r="R2660" i="2"/>
  <c r="R784" i="2"/>
  <c r="R1332" i="2"/>
  <c r="R143" i="2"/>
  <c r="R1253" i="2"/>
  <c r="R1636" i="2"/>
  <c r="R4313" i="2"/>
  <c r="R1135" i="2"/>
  <c r="R1903" i="2"/>
  <c r="R1995" i="2"/>
  <c r="R4903" i="2"/>
  <c r="R1710" i="2"/>
  <c r="R2416" i="2"/>
  <c r="R1730" i="2"/>
  <c r="R3666" i="2"/>
  <c r="R4438" i="2"/>
  <c r="R3430" i="2"/>
  <c r="R4688" i="2"/>
  <c r="R4191" i="2"/>
  <c r="R866" i="2"/>
  <c r="R1265" i="2"/>
  <c r="R2608" i="2"/>
  <c r="R1700" i="2"/>
  <c r="R3037" i="2"/>
  <c r="R1984" i="2"/>
  <c r="R2648" i="2"/>
  <c r="R184" i="2"/>
  <c r="R196" i="2"/>
  <c r="R1347" i="2"/>
  <c r="R3593" i="2"/>
  <c r="R1520" i="2"/>
  <c r="R1674" i="2"/>
  <c r="R1385" i="2"/>
  <c r="R4895" i="2"/>
  <c r="R3256" i="2"/>
  <c r="R8" i="2"/>
  <c r="R394" i="2"/>
  <c r="R3379" i="2"/>
  <c r="R988" i="2"/>
  <c r="R3966" i="2"/>
  <c r="R4364" i="2"/>
  <c r="R278" i="2"/>
  <c r="R2977" i="2"/>
  <c r="R2747" i="2"/>
  <c r="R1412" i="2"/>
  <c r="R1781" i="2"/>
  <c r="R4973" i="2"/>
  <c r="R964" i="2"/>
  <c r="R1077" i="2"/>
  <c r="R2301" i="2"/>
  <c r="R1798" i="2"/>
  <c r="R570" i="2"/>
  <c r="R4755" i="2"/>
  <c r="R1257" i="2"/>
  <c r="R2390" i="2"/>
  <c r="R1242" i="2"/>
  <c r="R4291" i="2"/>
  <c r="R1184" i="2"/>
  <c r="R1770" i="2"/>
  <c r="R1809" i="2"/>
  <c r="R3221" i="2"/>
  <c r="R3726" i="2"/>
  <c r="R4485" i="2"/>
  <c r="R918" i="2"/>
  <c r="R1623" i="2"/>
  <c r="R4981" i="2"/>
  <c r="R2569" i="2"/>
  <c r="R4930" i="2"/>
  <c r="R2284" i="2"/>
  <c r="R829" i="2"/>
  <c r="R4482" i="2"/>
  <c r="R1834" i="2"/>
  <c r="R3882" i="2"/>
  <c r="R650" i="2"/>
  <c r="R4678" i="2"/>
  <c r="R3214" i="2"/>
  <c r="R4839" i="2"/>
  <c r="R2258" i="2"/>
  <c r="R2998" i="2"/>
  <c r="R2934" i="2"/>
  <c r="R768" i="2"/>
  <c r="R1611" i="2"/>
  <c r="R800" i="2"/>
  <c r="R5" i="2"/>
  <c r="R3251" i="2"/>
  <c r="R4948" i="2"/>
  <c r="R3419" i="2"/>
  <c r="R2789" i="2"/>
  <c r="R2629" i="2"/>
  <c r="R481" i="2"/>
  <c r="R4286" i="2"/>
  <c r="R162" i="2"/>
  <c r="R1229" i="2"/>
  <c r="R3985" i="2"/>
  <c r="R2447" i="2"/>
  <c r="R3237" i="2"/>
  <c r="R2959" i="2"/>
  <c r="R2544" i="2"/>
  <c r="R2200" i="2"/>
  <c r="R1721" i="2"/>
  <c r="R2098" i="2"/>
  <c r="R1482" i="2"/>
  <c r="R2460" i="2"/>
  <c r="R3474" i="2"/>
  <c r="R4525" i="2"/>
  <c r="R3053" i="2"/>
  <c r="R2777" i="2"/>
  <c r="R1585" i="2"/>
  <c r="R487" i="2"/>
  <c r="R4089" i="2"/>
  <c r="R3532" i="2"/>
  <c r="R3642" i="2"/>
  <c r="R4435" i="2"/>
  <c r="R1451" i="2"/>
  <c r="R4914" i="2"/>
  <c r="R20" i="2"/>
  <c r="R458" i="2"/>
  <c r="R1766" i="2"/>
  <c r="R4982" i="2"/>
  <c r="R4547" i="2"/>
  <c r="R1517" i="2"/>
  <c r="R515" i="2"/>
  <c r="R832" i="2"/>
  <c r="R2839" i="2"/>
  <c r="R3298" i="2"/>
  <c r="R4361" i="2"/>
  <c r="R2760" i="2"/>
  <c r="R2071" i="2"/>
  <c r="R1178" i="2"/>
  <c r="R4819" i="2"/>
  <c r="R4514" i="2"/>
  <c r="R178" i="2"/>
  <c r="R2352" i="2"/>
  <c r="R2857" i="2"/>
  <c r="R421" i="2"/>
  <c r="R3336" i="2"/>
  <c r="R36" i="2"/>
  <c r="R3297" i="2"/>
  <c r="R4226" i="2"/>
  <c r="R1426" i="2"/>
  <c r="R3955" i="2"/>
  <c r="R2375" i="2"/>
  <c r="R1384" i="2"/>
  <c r="R3521" i="2"/>
  <c r="R648" i="2"/>
  <c r="R3142" i="2"/>
  <c r="R244" i="2"/>
  <c r="R2385" i="2"/>
  <c r="R1887" i="2"/>
  <c r="R2964" i="2"/>
  <c r="R3577" i="2"/>
  <c r="R4521" i="2"/>
  <c r="R2110" i="2"/>
  <c r="R3240" i="2"/>
  <c r="R1600" i="2"/>
  <c r="R201" i="2"/>
  <c r="R1516" i="2"/>
  <c r="R1065" i="2"/>
  <c r="R2994" i="2"/>
  <c r="R3344" i="2"/>
  <c r="R1455" i="2"/>
  <c r="R1525" i="2"/>
  <c r="R836" i="2"/>
  <c r="R4455" i="2"/>
  <c r="R1399" i="2"/>
  <c r="R3506" i="2"/>
  <c r="R1667" i="2"/>
  <c r="R4157" i="2"/>
  <c r="R4201" i="2"/>
  <c r="R3020" i="2"/>
  <c r="R3380" i="2"/>
  <c r="R4502" i="2"/>
  <c r="R2691" i="2"/>
  <c r="R1837" i="2"/>
  <c r="R3416" i="2"/>
  <c r="R4339" i="2"/>
  <c r="R1002" i="2"/>
  <c r="R384" i="2"/>
  <c r="R576" i="2"/>
  <c r="R626" i="2"/>
  <c r="R4282" i="2"/>
  <c r="R2147" i="2"/>
  <c r="R4409" i="2"/>
  <c r="R1801" i="2"/>
  <c r="R1392" i="2"/>
  <c r="R170" i="2"/>
  <c r="R3585" i="2"/>
  <c r="R377" i="2"/>
  <c r="R1413" i="2"/>
  <c r="R2227" i="2"/>
  <c r="R2922" i="2"/>
  <c r="R1917" i="2"/>
  <c r="R1140" i="2"/>
  <c r="R4651" i="2"/>
  <c r="R4077" i="2"/>
  <c r="R2121" i="2"/>
  <c r="R2133" i="2"/>
  <c r="R1383" i="2"/>
  <c r="R3119" i="2"/>
  <c r="R1367" i="2"/>
  <c r="R3961" i="2"/>
  <c r="R2240" i="2"/>
  <c r="R4465" i="2"/>
  <c r="R811" i="2"/>
  <c r="R2123" i="2"/>
  <c r="R3223" i="2"/>
  <c r="R2844" i="2"/>
  <c r="R2238" i="2"/>
  <c r="R2223" i="2"/>
  <c r="R2661" i="2"/>
  <c r="R3817" i="2"/>
  <c r="R2111" i="2"/>
  <c r="R4227" i="2"/>
  <c r="R4963" i="2"/>
  <c r="R3114" i="2"/>
  <c r="R1921" i="2"/>
  <c r="R4538" i="2"/>
  <c r="R3526" i="2"/>
  <c r="R4902" i="2"/>
  <c r="R1941" i="2"/>
  <c r="R2566" i="2"/>
  <c r="R2968" i="2"/>
  <c r="R3247" i="2"/>
  <c r="R1558" i="2"/>
  <c r="R3949" i="2"/>
  <c r="R1937" i="2"/>
  <c r="R642" i="2"/>
  <c r="R1337" i="2"/>
  <c r="R4057" i="2"/>
  <c r="R2348" i="2"/>
  <c r="R1878" i="2"/>
  <c r="R94" i="2"/>
  <c r="R3766" i="2"/>
  <c r="R1454" i="2"/>
  <c r="R3991" i="2"/>
  <c r="R3435" i="2"/>
  <c r="R1589" i="2"/>
  <c r="R37" i="2"/>
  <c r="R1254" i="2"/>
  <c r="R534" i="2"/>
  <c r="R4283" i="2"/>
  <c r="R2852" i="2"/>
  <c r="R2208" i="2"/>
  <c r="R2039" i="2"/>
  <c r="R2250" i="2"/>
  <c r="R4459" i="2"/>
  <c r="R4440" i="2"/>
  <c r="R3451" i="2"/>
  <c r="R1847" i="2"/>
  <c r="R2664" i="2"/>
  <c r="R4147" i="2"/>
  <c r="R2519" i="2"/>
  <c r="R3423" i="2"/>
  <c r="R1171" i="2"/>
  <c r="R2979" i="2"/>
  <c r="R4397" i="2"/>
  <c r="R747" i="2"/>
  <c r="R2399" i="2"/>
  <c r="R4959" i="2"/>
  <c r="R4019" i="2"/>
  <c r="R4861" i="2"/>
  <c r="R4843" i="2"/>
  <c r="R1353" i="2"/>
  <c r="R79" i="2"/>
  <c r="R3814" i="2"/>
  <c r="R821" i="2"/>
  <c r="R1656" i="2"/>
  <c r="R4812" i="2"/>
  <c r="R2786" i="2"/>
  <c r="R3769" i="2"/>
  <c r="R235" i="2"/>
  <c r="R4912" i="2"/>
  <c r="R2949" i="2"/>
  <c r="R2336" i="2"/>
  <c r="R2031" i="2"/>
  <c r="R635" i="2"/>
  <c r="R4648" i="2"/>
  <c r="R2697" i="2"/>
  <c r="R2564" i="2"/>
  <c r="R1974" i="2"/>
  <c r="R3374" i="2"/>
  <c r="R3491" i="2"/>
  <c r="R1639" i="2"/>
  <c r="R3794" i="2"/>
  <c r="R3321" i="2"/>
  <c r="R4991" i="2"/>
  <c r="R2478" i="2"/>
  <c r="R1212" i="2"/>
  <c r="R2392" i="2"/>
  <c r="R100" i="2"/>
  <c r="R3974" i="2"/>
  <c r="R4657" i="2"/>
  <c r="R2562" i="2"/>
  <c r="R3883" i="2"/>
  <c r="R4860" i="2"/>
  <c r="R3545" i="2"/>
  <c r="R540" i="2"/>
  <c r="R4585" i="2"/>
  <c r="R4062" i="2"/>
  <c r="R4656" i="2"/>
  <c r="R4040" i="2"/>
  <c r="R3278" i="2"/>
  <c r="R2320" i="2"/>
  <c r="R1319" i="2"/>
  <c r="R4470" i="2"/>
  <c r="R4275" i="2"/>
  <c r="R1580" i="2"/>
  <c r="R1537" i="2"/>
  <c r="R4594" i="2"/>
  <c r="R1350" i="2"/>
  <c r="R4532" i="2"/>
  <c r="R4038" i="2"/>
  <c r="R1508" i="2"/>
  <c r="R2159" i="2"/>
  <c r="R2253" i="2"/>
  <c r="R1722" i="2"/>
  <c r="R1687" i="2"/>
  <c r="R1112" i="2"/>
  <c r="R2433" i="2"/>
  <c r="R2705" i="2"/>
  <c r="R4658" i="2"/>
  <c r="R177" i="2"/>
  <c r="R3589" i="2"/>
  <c r="R1452" i="2"/>
  <c r="R1343" i="2"/>
  <c r="R879" i="2"/>
  <c r="R215" i="2"/>
  <c r="R4395" i="2"/>
  <c r="R662" i="2"/>
  <c r="R703" i="2"/>
  <c r="R3157" i="2"/>
  <c r="R3443" i="2"/>
  <c r="R2049" i="2"/>
  <c r="R3108" i="2"/>
  <c r="R1209" i="2"/>
  <c r="R3332" i="2"/>
  <c r="R4965" i="2"/>
  <c r="R4259" i="2"/>
  <c r="R735" i="2"/>
  <c r="R449" i="2"/>
  <c r="R4937" i="2"/>
  <c r="R1262" i="2"/>
  <c r="R633" i="2"/>
  <c r="R2766" i="2"/>
  <c r="R2584" i="2"/>
  <c r="R1860" i="2"/>
  <c r="R2129" i="2"/>
  <c r="R4421" i="2"/>
  <c r="R4615" i="2"/>
  <c r="R282" i="2"/>
  <c r="R1302" i="2"/>
  <c r="R856" i="2"/>
  <c r="R3565" i="2"/>
  <c r="R3281" i="2"/>
  <c r="R3535" i="2"/>
  <c r="R1432" i="2"/>
  <c r="R834" i="2"/>
  <c r="R4890" i="2"/>
  <c r="R3915" i="2"/>
  <c r="R3963" i="2"/>
  <c r="R4796" i="2"/>
  <c r="R1015" i="2"/>
  <c r="R4555" i="2"/>
  <c r="R833" i="2"/>
  <c r="R4748" i="2"/>
  <c r="R4608" i="2"/>
  <c r="R1373" i="2"/>
  <c r="R3979" i="2"/>
  <c r="R3044" i="2"/>
  <c r="R2435" i="2"/>
  <c r="R3595" i="2"/>
  <c r="R3713" i="2"/>
  <c r="R922" i="2"/>
  <c r="R1297" i="2"/>
  <c r="R3098" i="2"/>
  <c r="R547" i="2"/>
  <c r="R2509" i="2"/>
  <c r="R3839" i="2"/>
  <c r="R4168" i="2"/>
  <c r="R4590" i="2"/>
  <c r="R4936" i="2"/>
  <c r="R2332" i="2"/>
  <c r="R3752" i="2"/>
  <c r="R3725" i="2"/>
  <c r="R1222" i="2"/>
  <c r="R2319" i="2"/>
  <c r="R4312" i="2"/>
  <c r="R3197" i="2"/>
  <c r="R1572" i="2"/>
  <c r="R1817" i="2"/>
  <c r="R1815" i="2"/>
  <c r="R424" i="2"/>
  <c r="R182" i="2"/>
  <c r="R2973" i="2"/>
  <c r="R2236" i="2"/>
  <c r="R1627" i="2"/>
  <c r="R2116" i="2"/>
  <c r="R2534" i="2"/>
  <c r="R2135" i="2"/>
  <c r="R2729" i="2"/>
  <c r="R677" i="2"/>
  <c r="R3998" i="2"/>
  <c r="R2674" i="2"/>
  <c r="R505" i="2"/>
  <c r="R2774" i="2"/>
  <c r="R959" i="2"/>
  <c r="R3968" i="2"/>
  <c r="R4316" i="2"/>
  <c r="R4014" i="2"/>
  <c r="R1344" i="2"/>
  <c r="R3669" i="2"/>
  <c r="R814" i="2"/>
  <c r="R2783" i="2"/>
  <c r="R782" i="2"/>
  <c r="R2914" i="2"/>
  <c r="R1214" i="2"/>
  <c r="R1463" i="2"/>
  <c r="R2398" i="2"/>
  <c r="R1434" i="2"/>
  <c r="R3623" i="2"/>
  <c r="R3061" i="2"/>
  <c r="R3350" i="2"/>
  <c r="R3403" i="2"/>
  <c r="R971" i="2"/>
  <c r="R4888" i="2"/>
  <c r="R190" i="2"/>
  <c r="R3538" i="2"/>
  <c r="R1652" i="2"/>
  <c r="R3650" i="2"/>
  <c r="R3" i="2"/>
  <c r="R966" i="2"/>
  <c r="R3668" i="2"/>
  <c r="R4082" i="2"/>
  <c r="R500" i="2"/>
  <c r="R2956" i="2"/>
  <c r="R4471" i="2"/>
  <c r="R692" i="2"/>
  <c r="R4625" i="2"/>
  <c r="R2505" i="2"/>
  <c r="R3756" i="2"/>
  <c r="R2169" i="2"/>
  <c r="R2834" i="2"/>
  <c r="R4199" i="2"/>
  <c r="R1968" i="2"/>
  <c r="R1742" i="2"/>
  <c r="R154" i="2"/>
  <c r="R4713" i="2"/>
  <c r="R4119" i="2"/>
  <c r="R4329" i="2"/>
  <c r="R527" i="2"/>
  <c r="R2498" i="2"/>
  <c r="R4605" i="2"/>
  <c r="R3224" i="2"/>
  <c r="R1258" i="2"/>
  <c r="R738" i="2"/>
  <c r="R4007" i="2"/>
  <c r="R486" i="2"/>
  <c r="R199" i="2"/>
  <c r="R1876" i="2"/>
  <c r="R3273" i="2"/>
  <c r="R381" i="2"/>
  <c r="R4530" i="2"/>
  <c r="R3183" i="2"/>
  <c r="R401" i="2"/>
  <c r="R76" i="2"/>
  <c r="R3182" i="2"/>
  <c r="R3004" i="2"/>
  <c r="R499" i="2"/>
  <c r="R2556" i="2"/>
  <c r="R382" i="2"/>
  <c r="R3941" i="2"/>
  <c r="R404" i="2"/>
  <c r="R789" i="2"/>
  <c r="R2210" i="2"/>
  <c r="R3638" i="2"/>
  <c r="R2867" i="2"/>
  <c r="R4635" i="2"/>
  <c r="R3964" i="2"/>
  <c r="R1473" i="2"/>
  <c r="R4069" i="2"/>
  <c r="R3648" i="2"/>
  <c r="R1543" i="2"/>
  <c r="R1159" i="2"/>
  <c r="R1793" i="2"/>
  <c r="R706" i="2"/>
  <c r="R1614" i="2"/>
  <c r="R1064" i="2"/>
  <c r="R4988" i="2"/>
  <c r="R2324" i="2"/>
  <c r="R1428" i="2"/>
  <c r="R1275" i="2"/>
  <c r="R2296" i="2"/>
  <c r="R2397" i="2"/>
  <c r="R1285" i="2"/>
  <c r="R514" i="2"/>
  <c r="R1873" i="2"/>
  <c r="R2908" i="2"/>
  <c r="R3751" i="2"/>
  <c r="R3555" i="2"/>
  <c r="R4504" i="2"/>
  <c r="R1797" i="2"/>
  <c r="R3678" i="2"/>
  <c r="R620" i="2"/>
  <c r="R2655" i="2"/>
  <c r="R1006" i="2"/>
  <c r="R3774" i="2"/>
  <c r="R3548" i="2"/>
  <c r="R1411" i="2"/>
  <c r="R815" i="2"/>
  <c r="R4599" i="2"/>
  <c r="R4491" i="2"/>
  <c r="R1043" i="2"/>
  <c r="R3167" i="2"/>
  <c r="R270" i="2"/>
  <c r="R1564" i="2"/>
  <c r="R1631" i="2"/>
  <c r="R4896" i="2"/>
  <c r="R4289" i="2"/>
  <c r="R4448" i="2"/>
  <c r="R1736" i="2"/>
  <c r="R2260" i="2"/>
  <c r="R1973" i="2"/>
  <c r="R946" i="2"/>
  <c r="R617" i="2"/>
  <c r="R4117" i="2"/>
  <c r="R1918" i="2"/>
  <c r="R4105" i="2"/>
  <c r="R2425" i="2"/>
  <c r="R1767" i="2"/>
  <c r="R1110" i="2"/>
  <c r="R1003" i="2"/>
  <c r="R4375" i="2"/>
  <c r="R992" i="2"/>
  <c r="R3305" i="2"/>
  <c r="R2047" i="2"/>
  <c r="R1407" i="2"/>
  <c r="R1087" i="2"/>
  <c r="R1706" i="2"/>
  <c r="R4044" i="2"/>
  <c r="R3969" i="2"/>
  <c r="R4104" i="2"/>
  <c r="R3439" i="2"/>
  <c r="R2944" i="2"/>
  <c r="R3928" i="2"/>
  <c r="R2400" i="2"/>
  <c r="R4176" i="2"/>
  <c r="R3258" i="2"/>
  <c r="R3386" i="2"/>
  <c r="R4076" i="2"/>
  <c r="R3103" i="2"/>
  <c r="R106" i="2"/>
  <c r="R3592" i="2"/>
  <c r="R456" i="2"/>
  <c r="R2199" i="2"/>
  <c r="R297" i="2"/>
  <c r="R2257" i="2"/>
  <c r="R1934" i="2"/>
  <c r="R1795" i="2"/>
  <c r="R4290" i="2"/>
  <c r="R3547" i="2"/>
  <c r="R1823" i="2"/>
  <c r="R4005" i="2"/>
  <c r="R1286" i="2"/>
  <c r="R4392" i="2"/>
  <c r="R3124" i="2"/>
  <c r="R3036" i="2"/>
  <c r="R3688" i="2"/>
  <c r="R3447" i="2"/>
  <c r="R2554" i="2"/>
  <c r="R248" i="2"/>
  <c r="R3657" i="2"/>
  <c r="R2814" i="2"/>
  <c r="R2520" i="2"/>
  <c r="R4442" i="2"/>
  <c r="R4453" i="2"/>
  <c r="R3090" i="2"/>
  <c r="R1697" i="2"/>
  <c r="R995" i="2"/>
  <c r="R810" i="2"/>
  <c r="R2404" i="2"/>
  <c r="R202" i="2"/>
  <c r="R764" i="2"/>
  <c r="R2070" i="2"/>
  <c r="R2367" i="2"/>
  <c r="R1435" i="2"/>
  <c r="R4966" i="2"/>
  <c r="R2875" i="2"/>
  <c r="R3455" i="2"/>
  <c r="R1936" i="2"/>
  <c r="R2542" i="2"/>
  <c r="R2951" i="2"/>
  <c r="R111" i="2"/>
  <c r="R4192" i="2"/>
  <c r="R1672" i="2"/>
  <c r="R608" i="2"/>
  <c r="R4306" i="2"/>
  <c r="R3128" i="2"/>
  <c r="R4425" i="2"/>
  <c r="R1779" i="2"/>
  <c r="R3827" i="2"/>
  <c r="R4629" i="2"/>
  <c r="R2714" i="2"/>
  <c r="R4537" i="2"/>
  <c r="R3073" i="2"/>
  <c r="R101" i="2"/>
  <c r="R3579" i="2"/>
  <c r="R522" i="2"/>
  <c r="R4210" i="2"/>
  <c r="R1465" i="2"/>
  <c r="R2530" i="2"/>
  <c r="R4167" i="2"/>
  <c r="R645" i="2"/>
  <c r="R2686" i="2"/>
  <c r="R4579" i="2"/>
  <c r="R551" i="2"/>
  <c r="R4556" i="2"/>
  <c r="R379" i="2"/>
  <c r="R3253" i="2"/>
  <c r="R592" i="2"/>
  <c r="R4086" i="2"/>
  <c r="R2461" i="2"/>
  <c r="R4416" i="2"/>
  <c r="R2830" i="2"/>
  <c r="R107" i="2"/>
  <c r="R501" i="2"/>
  <c r="R4587" i="2"/>
  <c r="R3010" i="2"/>
  <c r="R2703" i="2"/>
  <c r="R2219" i="2"/>
  <c r="R4872" i="2"/>
  <c r="R1107" i="2"/>
  <c r="R2194" i="2"/>
  <c r="R4951" i="2"/>
  <c r="R4324" i="2"/>
  <c r="R1481" i="2"/>
  <c r="R1519" i="2"/>
  <c r="R1389" i="2"/>
  <c r="R4071" i="2"/>
  <c r="R1718" i="2"/>
  <c r="R1621" i="2"/>
  <c r="R1090" i="2"/>
  <c r="R4894" i="2"/>
  <c r="R1647" i="2"/>
  <c r="R206" i="2"/>
  <c r="R2663" i="2"/>
  <c r="R2913" i="2"/>
  <c r="R1932" i="2"/>
  <c r="R2754" i="2"/>
  <c r="R2310" i="2"/>
  <c r="R194" i="2"/>
  <c r="R670" i="2"/>
  <c r="R3216" i="2"/>
  <c r="R3608" i="2"/>
  <c r="R4302" i="2"/>
  <c r="R3187" i="2"/>
  <c r="R3434" i="2"/>
  <c r="R4622" i="2"/>
  <c r="R2865" i="2"/>
  <c r="R4699" i="2"/>
  <c r="R4862" i="2"/>
  <c r="R2362" i="2"/>
  <c r="R2171" i="2"/>
  <c r="R320" i="2"/>
  <c r="R535" i="2"/>
  <c r="R4053" i="2"/>
  <c r="R967" i="2"/>
  <c r="R1150" i="2"/>
  <c r="R3634" i="2"/>
  <c r="R414" i="2"/>
  <c r="R176" i="2"/>
  <c r="R574" i="2"/>
  <c r="R1536" i="2"/>
  <c r="R4859" i="2"/>
  <c r="R2176" i="2"/>
  <c r="R4539" i="2"/>
  <c r="R4402" i="2"/>
  <c r="R2718" i="2"/>
  <c r="R3908" i="2"/>
  <c r="R1124" i="2"/>
  <c r="R3192" i="2"/>
  <c r="R3737" i="2"/>
  <c r="R2436" i="2"/>
  <c r="R1034" i="2"/>
  <c r="R4099" i="2"/>
  <c r="R4995" i="2"/>
  <c r="R1893" i="2"/>
  <c r="R2016" i="2"/>
  <c r="R4520" i="2"/>
  <c r="R3772" i="2"/>
  <c r="R4110" i="2"/>
  <c r="R3759" i="2"/>
  <c r="R4592" i="2"/>
  <c r="R358" i="2"/>
  <c r="R1155" i="2"/>
  <c r="R2142" i="2"/>
  <c r="R3464" i="2"/>
  <c r="R659" i="2"/>
  <c r="R2905" i="2"/>
  <c r="R3067" i="2"/>
  <c r="R1144" i="2"/>
  <c r="R1740" i="2"/>
  <c r="R4680" i="2"/>
  <c r="R249" i="2"/>
  <c r="R1372" i="2"/>
  <c r="R1445" i="2"/>
  <c r="R4637" i="2"/>
  <c r="R231" i="2"/>
  <c r="R2954" i="2"/>
  <c r="R3935" i="2"/>
  <c r="R2025" i="2"/>
  <c r="R4410" i="2"/>
  <c r="R23" i="2"/>
  <c r="R619" i="2"/>
  <c r="R3099" i="2"/>
  <c r="R1097" i="2"/>
  <c r="R3904" i="2"/>
  <c r="R2787" i="2"/>
  <c r="R1230" i="2"/>
  <c r="R828" i="2"/>
  <c r="R2762" i="2"/>
  <c r="R104" i="2"/>
  <c r="R3760" i="2"/>
  <c r="R386" i="2"/>
  <c r="R1325" i="2"/>
  <c r="R3811" i="2"/>
  <c r="R3947" i="2"/>
  <c r="R1755" i="2"/>
  <c r="R1799" i="2"/>
  <c r="R3743" i="2"/>
  <c r="R4735" i="2"/>
  <c r="R513" i="2"/>
  <c r="R2741" i="2"/>
  <c r="R2314" i="2"/>
  <c r="R3884" i="2"/>
  <c r="R2137" i="2"/>
  <c r="R1011" i="2"/>
  <c r="R1457" i="2"/>
  <c r="R2300" i="2"/>
  <c r="R1100" i="2"/>
  <c r="R3600" i="2"/>
  <c r="R1703" i="2"/>
  <c r="R1117" i="2"/>
  <c r="R1810" i="2"/>
  <c r="R2547" i="2"/>
  <c r="R1699" i="2"/>
  <c r="R3206" i="2"/>
  <c r="R323" i="2"/>
  <c r="R4123" i="2"/>
  <c r="R2695" i="2"/>
  <c r="R371" i="2"/>
  <c r="R861" i="2"/>
  <c r="R2669" i="2"/>
  <c r="R2679" i="2"/>
  <c r="R2573" i="2"/>
  <c r="R4268" i="2"/>
  <c r="R3144" i="2"/>
  <c r="R2725" i="2"/>
  <c r="R2341" i="2"/>
  <c r="R1368" i="2"/>
  <c r="R3808" i="2"/>
  <c r="R22" i="2"/>
  <c r="R385" i="2"/>
  <c r="R1635" i="2"/>
  <c r="R3636" i="2"/>
  <c r="R141" i="2"/>
  <c r="R2794" i="2"/>
  <c r="R1050" i="2"/>
  <c r="R4211" i="2"/>
  <c r="R2821" i="2"/>
  <c r="R4158" i="2"/>
  <c r="R4955" i="2"/>
  <c r="R2759" i="2"/>
  <c r="R3727" i="2"/>
  <c r="R4139" i="2"/>
  <c r="R4550" i="2"/>
  <c r="R3272" i="2"/>
  <c r="R962" i="2"/>
  <c r="R2549" i="2"/>
  <c r="R2739" i="2"/>
  <c r="R4310" i="2"/>
  <c r="R1278" i="2"/>
  <c r="R1430" i="2"/>
  <c r="R3954" i="2"/>
  <c r="R2965" i="2"/>
  <c r="R698" i="2"/>
  <c r="R1927" i="2"/>
  <c r="R3120" i="2"/>
  <c r="R18" i="2"/>
  <c r="R581" i="2"/>
  <c r="R3815" i="2"/>
  <c r="R2515" i="2"/>
  <c r="R3294" i="2"/>
  <c r="R1276" i="2"/>
  <c r="R986" i="2"/>
  <c r="R944" i="2"/>
  <c r="R4342" i="2"/>
  <c r="R4941" i="2"/>
  <c r="R2723" i="2"/>
  <c r="R19" i="2"/>
  <c r="R305" i="2"/>
  <c r="R4050" i="2"/>
  <c r="R1415" i="2"/>
  <c r="R4353" i="2"/>
  <c r="R375" i="2"/>
  <c r="R3384" i="2"/>
  <c r="R799" i="2"/>
  <c r="R4824" i="2"/>
  <c r="R3337" i="2"/>
  <c r="R2646" i="2"/>
  <c r="R2426" i="2"/>
  <c r="R4205" i="2"/>
  <c r="R4245" i="2"/>
  <c r="R1086" i="2"/>
  <c r="R3292" i="2"/>
  <c r="R3382" i="2"/>
  <c r="R1106" i="2"/>
  <c r="R4249" i="2"/>
  <c r="R1051" i="2"/>
  <c r="R4068" i="2"/>
  <c r="R1659" i="2"/>
  <c r="R4915" i="2"/>
  <c r="R3602" i="2"/>
  <c r="R2577" i="2"/>
  <c r="R3079" i="2"/>
  <c r="R739" i="2"/>
  <c r="R1695" i="2"/>
  <c r="R3168" i="2"/>
  <c r="R710" i="2"/>
  <c r="R2609" i="2"/>
  <c r="R3835" i="2"/>
  <c r="R4836" i="2"/>
  <c r="R2749" i="2"/>
  <c r="R2140" i="2"/>
  <c r="R427" i="2"/>
  <c r="R4055" i="2"/>
  <c r="R3001" i="2"/>
  <c r="R2919" i="2"/>
  <c r="R4083" i="2"/>
  <c r="R410" i="2"/>
  <c r="R679" i="2"/>
  <c r="R4830" i="2"/>
  <c r="R1870" i="2"/>
  <c r="R1573" i="2"/>
  <c r="R1099" i="2"/>
  <c r="R3934" i="2"/>
  <c r="R1959" i="2"/>
  <c r="R436" i="2"/>
  <c r="R4885" i="2"/>
  <c r="R1595" i="2"/>
  <c r="R691" i="2"/>
  <c r="R4785" i="2"/>
  <c r="R65" i="2"/>
  <c r="R2937" i="2"/>
  <c r="R2533" i="2"/>
  <c r="R4078" i="2"/>
  <c r="R28" i="2"/>
  <c r="R3196" i="2"/>
  <c r="R366" i="2"/>
  <c r="R2471" i="2"/>
  <c r="R425" i="2"/>
  <c r="R2216" i="2"/>
  <c r="R247" i="2"/>
  <c r="R1529" i="2"/>
  <c r="R3785" i="2"/>
  <c r="R3651" i="2"/>
  <c r="R1598" i="2"/>
  <c r="R4177" i="2"/>
  <c r="R2826" i="2"/>
  <c r="R4138" i="2"/>
  <c r="R2882" i="2"/>
  <c r="R1088" i="2"/>
  <c r="R4381" i="2"/>
  <c r="R3710" i="2"/>
  <c r="R1185" i="2"/>
  <c r="R84" i="2"/>
  <c r="R3671" i="2"/>
  <c r="R2449" i="2"/>
  <c r="R4175" i="2"/>
  <c r="R25" i="2"/>
  <c r="R1868" i="2"/>
  <c r="R2546" i="2"/>
  <c r="R344" i="2"/>
  <c r="R3562" i="2"/>
  <c r="R1619" i="2"/>
  <c r="R1967" i="2"/>
  <c r="R2333" i="2"/>
  <c r="R2711" i="2"/>
  <c r="R2007" i="2"/>
  <c r="R709" i="2"/>
  <c r="R526" i="2"/>
  <c r="R2402" i="2"/>
  <c r="R2242" i="2"/>
  <c r="R3871" i="2"/>
  <c r="R2984" i="2"/>
  <c r="R1961" i="2"/>
  <c r="R4584" i="2"/>
  <c r="R1365" i="2"/>
  <c r="R4031" i="2"/>
  <c r="R3359" i="2"/>
  <c r="R4597" i="2"/>
  <c r="R579" i="2"/>
  <c r="R4909" i="2"/>
  <c r="R332" i="2"/>
  <c r="R3026" i="2"/>
  <c r="R978" i="2"/>
  <c r="R4246" i="2"/>
  <c r="R4671" i="2"/>
  <c r="R2921" i="2"/>
  <c r="R4745" i="2"/>
  <c r="R855" i="2"/>
  <c r="R2023" i="2"/>
  <c r="R2002" i="2"/>
  <c r="R3201" i="2"/>
  <c r="R1206" i="2"/>
  <c r="R3541" i="2"/>
  <c r="R3136" i="2"/>
  <c r="R557" i="2"/>
  <c r="R3662" i="2"/>
  <c r="R572" i="2"/>
  <c r="R1330" i="2"/>
  <c r="R4017" i="2"/>
  <c r="R2055" i="2"/>
  <c r="R3209" i="2"/>
  <c r="R707" i="2"/>
  <c r="R1169" i="2"/>
  <c r="R660" i="2"/>
  <c r="R2487" i="2"/>
  <c r="R4297" i="2"/>
  <c r="R3245" i="2"/>
  <c r="R3324" i="2"/>
  <c r="R45" i="2"/>
  <c r="R3906" i="2"/>
  <c r="R1861" i="2"/>
  <c r="R4356" i="2"/>
  <c r="R3219" i="2"/>
  <c r="R4689" i="2"/>
  <c r="R4704" i="2"/>
  <c r="R2689" i="2"/>
  <c r="R2662" i="2"/>
  <c r="R2251" i="2"/>
  <c r="R1930" i="2"/>
  <c r="R3188" i="2"/>
  <c r="R3734" i="2"/>
  <c r="R1857" i="2"/>
  <c r="R1660" i="2"/>
  <c r="R1655" i="2"/>
  <c r="R2833" i="2"/>
  <c r="R1308" i="2"/>
  <c r="R2618" i="2"/>
  <c r="R1897" i="2"/>
  <c r="R4653" i="2"/>
  <c r="R1792" i="2"/>
  <c r="R67" i="2"/>
  <c r="R1905" i="2"/>
  <c r="R1102" i="2"/>
  <c r="R1241" i="2"/>
  <c r="R1282" i="2"/>
  <c r="R152" i="2"/>
  <c r="R4883" i="2"/>
  <c r="R3125" i="2"/>
  <c r="R3022" i="2"/>
  <c r="R3588" i="2"/>
  <c r="R362" i="2"/>
  <c r="R2015" i="2"/>
  <c r="R2448" i="2"/>
  <c r="R4837" i="2"/>
  <c r="R423" i="2"/>
  <c r="R641" i="2"/>
  <c r="R4430" i="2"/>
  <c r="R2506" i="2"/>
  <c r="R4813" i="2"/>
  <c r="R2204" i="2"/>
  <c r="R3409" i="2"/>
  <c r="R4489" i="2"/>
  <c r="R2195" i="2"/>
  <c r="R2419" i="2"/>
  <c r="R4080" i="2"/>
  <c r="R4371" i="2"/>
  <c r="R1440" i="2"/>
  <c r="R2087" i="2"/>
  <c r="R637" i="2"/>
  <c r="R3776" i="2"/>
  <c r="R3644" i="2"/>
  <c r="R4956" i="2"/>
  <c r="R4049" i="2"/>
  <c r="R4150" i="2"/>
  <c r="R2184" i="2"/>
  <c r="R442" i="2"/>
  <c r="R1131" i="2"/>
  <c r="R575" i="2"/>
  <c r="R588" i="2"/>
  <c r="R3218" i="2"/>
  <c r="R73" i="2"/>
  <c r="R207" i="2"/>
  <c r="R3459" i="2"/>
  <c r="R2880" i="2"/>
  <c r="R937" i="2"/>
  <c r="R2541" i="2"/>
  <c r="R211" i="2"/>
  <c r="R956" i="2"/>
  <c r="R1334" i="2"/>
  <c r="R3523" i="2"/>
  <c r="R2931" i="2"/>
  <c r="R2167" i="2"/>
  <c r="R474" i="2"/>
  <c r="R819" i="2"/>
  <c r="R2590" i="2"/>
  <c r="R1790" i="2"/>
  <c r="R1406" i="2"/>
  <c r="R267" i="2"/>
  <c r="R3715" i="2"/>
  <c r="R1103" i="2"/>
  <c r="R763" i="2"/>
  <c r="R4563" i="2"/>
  <c r="R1085" i="2"/>
  <c r="R1410" i="2"/>
  <c r="R334" i="2"/>
  <c r="R4829" i="2"/>
  <c r="R3024" i="2"/>
  <c r="R2235" i="2"/>
  <c r="R4771" i="2"/>
  <c r="R1341" i="2"/>
  <c r="R3574" i="2"/>
  <c r="R1315" i="2"/>
  <c r="R3046" i="2"/>
  <c r="R4752" i="2"/>
  <c r="R1846" i="2"/>
  <c r="R4598" i="2"/>
  <c r="R1692" i="2"/>
  <c r="R1533" i="2"/>
  <c r="R3057" i="2"/>
  <c r="R3356" i="2"/>
  <c r="R329" i="2"/>
  <c r="R4281" i="2"/>
  <c r="R4643" i="2"/>
  <c r="R2190" i="2"/>
  <c r="R1671" i="2"/>
  <c r="R1644" i="2"/>
  <c r="R2131" i="2"/>
  <c r="R2710" i="2"/>
  <c r="R766" i="2"/>
  <c r="R2963" i="2"/>
  <c r="R272" i="2"/>
  <c r="R3956" i="2"/>
  <c r="R842" i="2"/>
  <c r="R3199" i="2"/>
  <c r="R3810" i="2"/>
  <c r="R1176" i="2"/>
  <c r="R4565" i="2"/>
  <c r="R615" i="2"/>
  <c r="R1886" i="2"/>
  <c r="R3290" i="2"/>
  <c r="R3874" i="2"/>
  <c r="R2440" i="2"/>
  <c r="R2955" i="2"/>
  <c r="R1607" i="2"/>
  <c r="R1962" i="2"/>
  <c r="R165" i="2"/>
  <c r="R309" i="2"/>
  <c r="R3243" i="2"/>
  <c r="R3400" i="2"/>
  <c r="R3059" i="2"/>
  <c r="R3263" i="2"/>
  <c r="R4493" i="2"/>
  <c r="R1771" i="2"/>
  <c r="R1701" i="2"/>
  <c r="R477" i="2"/>
  <c r="R3145" i="2"/>
  <c r="R2342" i="2"/>
  <c r="R3529" i="2"/>
  <c r="R4685" i="2"/>
  <c r="R2853" i="2"/>
  <c r="R2271" i="2"/>
  <c r="R4299" i="2"/>
  <c r="R3482" i="2"/>
  <c r="R1977" i="2"/>
  <c r="R3101" i="2"/>
  <c r="R4768" i="2"/>
  <c r="R2477" i="2"/>
  <c r="R4298" i="2"/>
  <c r="R3394" i="2"/>
  <c r="R3980" i="2"/>
  <c r="R1678" i="2"/>
  <c r="R4650" i="2"/>
  <c r="R664" i="2"/>
  <c r="R2079" i="2"/>
  <c r="R1091" i="2"/>
  <c r="R2237" i="2"/>
  <c r="R2496" i="2"/>
  <c r="R2690" i="2"/>
  <c r="R2673" i="2"/>
  <c r="R630" i="2"/>
  <c r="R2835" i="2"/>
  <c r="R3652" i="2"/>
  <c r="R13" i="2"/>
  <c r="R2558" i="2"/>
  <c r="R2819" i="2"/>
  <c r="R2997" i="2"/>
  <c r="R3724" i="2"/>
  <c r="R2175" i="2"/>
  <c r="R593" i="2"/>
  <c r="R4818" i="2"/>
  <c r="R571" i="2"/>
  <c r="R1277" i="2"/>
  <c r="R3483" i="2"/>
  <c r="R221" i="2"/>
  <c r="R2548" i="2"/>
  <c r="R4337" i="2"/>
  <c r="R2740" i="2"/>
  <c r="R3965" i="2"/>
  <c r="R4560" i="2"/>
  <c r="R4208" i="2"/>
  <c r="R968" i="2"/>
  <c r="R1866" i="2"/>
  <c r="R2513" i="2"/>
  <c r="R3170" i="2"/>
  <c r="R3373" i="2"/>
  <c r="R1233" i="2"/>
  <c r="R2151" i="2"/>
  <c r="R3723" i="2"/>
  <c r="R4591" i="2"/>
  <c r="R4994" i="2"/>
  <c r="R470" i="2"/>
  <c r="R4739" i="2"/>
  <c r="R1244" i="2"/>
  <c r="R928" i="2"/>
  <c r="R2557" i="2"/>
  <c r="R1387" i="2"/>
  <c r="R2540" i="2"/>
  <c r="R695" i="2"/>
  <c r="R1830" i="2"/>
  <c r="R4113" i="2"/>
  <c r="R441" i="2"/>
  <c r="R4799" i="2"/>
  <c r="R3581" i="2"/>
  <c r="R1166" i="2"/>
  <c r="R3008" i="2"/>
  <c r="R3252" i="2"/>
  <c r="R1507" i="2"/>
  <c r="R2128" i="2"/>
  <c r="R521" i="2"/>
  <c r="R2824" i="2"/>
  <c r="R854" i="2"/>
  <c r="R3468" i="2"/>
  <c r="R2427" i="2"/>
  <c r="R4665" i="2"/>
  <c r="R1054" i="2"/>
  <c r="R3534" i="2"/>
  <c r="R2543" i="2"/>
  <c r="R3823" i="2"/>
  <c r="R4369" i="2"/>
  <c r="R1349" i="2"/>
  <c r="R1890" i="2"/>
  <c r="R2499" i="2"/>
  <c r="R2756" i="2"/>
  <c r="R1785" i="2"/>
  <c r="R1566" i="2"/>
  <c r="R2276" i="2"/>
  <c r="R1348" i="2"/>
  <c r="R1394" i="2"/>
  <c r="R4940" i="2"/>
  <c r="R4763" i="2"/>
  <c r="R4518" i="2"/>
  <c r="R2344" i="2"/>
  <c r="R4400" i="2"/>
  <c r="R4248" i="2"/>
  <c r="R2209" i="2"/>
  <c r="R473" i="2"/>
  <c r="R2945" i="2"/>
  <c r="R2890" i="2"/>
  <c r="R4508" i="2"/>
  <c r="R4874" i="2"/>
  <c r="R2146" i="2"/>
  <c r="R4574" i="2"/>
  <c r="R4084" i="2"/>
  <c r="R3761" i="2"/>
  <c r="R4386" i="2"/>
  <c r="R909" i="2"/>
  <c r="R2788" i="2"/>
  <c r="R3681" i="2"/>
  <c r="R3990" i="2"/>
  <c r="R1757" i="2"/>
  <c r="R3355" i="2"/>
  <c r="R2202" i="2"/>
  <c r="R2641" i="2"/>
  <c r="R3123" i="2"/>
  <c r="R324" i="2"/>
  <c r="R3902" i="2"/>
  <c r="R2443" i="2"/>
  <c r="R3689" i="2"/>
  <c r="R2153" i="2"/>
  <c r="R1637" i="2"/>
  <c r="R1243" i="2"/>
  <c r="R3967" i="2"/>
  <c r="R1182" i="2"/>
  <c r="R3504" i="2"/>
  <c r="R4780" i="2"/>
  <c r="R2475" i="2"/>
  <c r="R3881" i="2"/>
  <c r="R3704" i="2"/>
  <c r="R3836" i="2"/>
  <c r="R1555" i="2"/>
  <c r="R193" i="2"/>
  <c r="R1116" i="2"/>
  <c r="R1625" i="2"/>
  <c r="R3822" i="2"/>
  <c r="R1390" i="2"/>
  <c r="R3366" i="2"/>
  <c r="R2916" i="2"/>
  <c r="R1137" i="2"/>
  <c r="R1158" i="2"/>
  <c r="R4098" i="2"/>
  <c r="R676" i="2"/>
  <c r="R3361" i="2"/>
  <c r="R1818" i="2"/>
  <c r="R2615" i="2"/>
  <c r="R4263" i="2"/>
  <c r="R2346" i="2"/>
  <c r="R4260" i="2"/>
  <c r="R3270" i="2"/>
  <c r="R1351" i="2"/>
  <c r="R4583" i="2"/>
  <c r="R2335" i="2"/>
  <c r="R1060" i="2"/>
  <c r="R1650" i="2"/>
  <c r="R1272" i="2"/>
  <c r="R4107" i="2"/>
  <c r="R3345" i="2"/>
  <c r="R336" i="2"/>
  <c r="R1152" i="2"/>
  <c r="R4415" i="2"/>
  <c r="R4985" i="2"/>
  <c r="R3376" i="2"/>
  <c r="R2767" i="2"/>
  <c r="R1458" i="2"/>
  <c r="R3517" i="2"/>
  <c r="R3936" i="2"/>
  <c r="R713" i="2"/>
  <c r="R2668" i="2"/>
  <c r="R448" i="2"/>
  <c r="R4953" i="2"/>
  <c r="R4681" i="2"/>
  <c r="R653" i="2"/>
  <c r="R4221" i="2"/>
  <c r="R607" i="2"/>
  <c r="R4262" i="2"/>
  <c r="R694" i="2"/>
  <c r="R322" i="2"/>
  <c r="R4581" i="2"/>
  <c r="R1386" i="2"/>
  <c r="R1581" i="2"/>
  <c r="R2827" i="2"/>
  <c r="R1260" i="2"/>
  <c r="R2982" i="2"/>
  <c r="R858" i="2"/>
  <c r="R3346" i="2"/>
  <c r="R274" i="2"/>
  <c r="R2969" i="2"/>
  <c r="R1267" i="2"/>
  <c r="R257" i="2"/>
  <c r="R4756" i="2"/>
  <c r="R2370" i="2"/>
  <c r="R4013" i="2"/>
  <c r="R2728" i="2"/>
  <c r="R4549" i="2"/>
  <c r="R3257" i="2"/>
  <c r="R3770" i="2"/>
  <c r="R1681" i="2"/>
  <c r="R730" i="2"/>
  <c r="R114" i="2"/>
  <c r="R3831" i="2"/>
  <c r="R661" i="2"/>
  <c r="R4258" i="2"/>
  <c r="R52" i="2"/>
  <c r="R1613" i="2"/>
  <c r="R1922" i="2"/>
  <c r="R1145" i="2"/>
  <c r="R3502" i="2"/>
  <c r="R1340" i="2"/>
  <c r="R1362" i="2"/>
  <c r="R762" i="2"/>
  <c r="R2805" i="2"/>
  <c r="R26" i="2"/>
  <c r="R1942" i="2"/>
  <c r="R2357" i="2"/>
  <c r="R2103" i="2"/>
  <c r="R4897" i="2"/>
  <c r="R2164" i="2"/>
  <c r="R4413" i="2"/>
  <c r="R2638" i="2"/>
  <c r="R835" i="2"/>
  <c r="R2658" i="2"/>
  <c r="R2021" i="2"/>
  <c r="R973" i="2"/>
  <c r="R4871" i="2"/>
  <c r="R2088" i="2"/>
  <c r="R4692" i="2"/>
  <c r="R2891" i="2"/>
  <c r="R3561" i="2"/>
  <c r="R2582" i="2"/>
  <c r="R3156" i="2"/>
  <c r="R3879" i="2"/>
  <c r="R3000" i="2"/>
  <c r="R161" i="2"/>
  <c r="R4096" i="2"/>
  <c r="R2957" i="2"/>
  <c r="R4715" i="2"/>
  <c r="R3809" i="2"/>
  <c r="R2503" i="2"/>
  <c r="R717" i="2"/>
  <c r="R1506" i="2"/>
  <c r="R3225" i="2"/>
  <c r="R1247" i="2"/>
  <c r="R3100" i="2"/>
  <c r="R3133" i="2"/>
  <c r="R1281" i="2"/>
  <c r="R145" i="2"/>
  <c r="R3880" i="2"/>
  <c r="R2565" i="2"/>
  <c r="R1007" i="2"/>
  <c r="R1026" i="2"/>
  <c r="R2688" i="2"/>
  <c r="R886" i="2"/>
  <c r="R4406" i="2"/>
  <c r="R631" i="2"/>
  <c r="R2611" i="2"/>
  <c r="R3616" i="2"/>
  <c r="R4347" i="2"/>
  <c r="R200" i="2"/>
  <c r="R1326" i="2"/>
  <c r="R4976" i="2"/>
  <c r="R185" i="2"/>
  <c r="R4178" i="2"/>
  <c r="R2476" i="2"/>
  <c r="R2500" i="2"/>
  <c r="R31" i="2"/>
  <c r="R3610" i="2"/>
  <c r="R3691" i="2"/>
  <c r="R86" i="2"/>
  <c r="R4172" i="2"/>
  <c r="R4652" i="2"/>
  <c r="R3472" i="2"/>
  <c r="R2810" i="2"/>
  <c r="R3518" i="2"/>
  <c r="R801" i="2"/>
  <c r="R4472" i="2"/>
  <c r="R4457" i="2"/>
  <c r="R413" i="2"/>
  <c r="R2469" i="2"/>
  <c r="R578" i="2"/>
  <c r="R3383" i="2"/>
  <c r="R3656" i="2"/>
  <c r="R2429" i="2"/>
  <c r="R2952" i="2"/>
  <c r="R1298" i="2"/>
  <c r="R4505" i="2"/>
  <c r="R1013" i="2"/>
  <c r="R3402" i="2"/>
  <c r="R3707" i="2"/>
  <c r="R2943" i="2"/>
  <c r="R1041" i="2"/>
  <c r="R2873" i="2"/>
  <c r="R939" i="2"/>
  <c r="R284" i="2"/>
  <c r="R904" i="2"/>
  <c r="R1009" i="2"/>
  <c r="R1210" i="2"/>
  <c r="R2229" i="2"/>
  <c r="R504" i="2"/>
  <c r="R4802" i="2"/>
  <c r="R3028" i="2"/>
  <c r="R1693" i="2"/>
  <c r="R792" i="2"/>
  <c r="R2991" i="2"/>
  <c r="R3458" i="2"/>
  <c r="R1948" i="2"/>
  <c r="R4181" i="2"/>
  <c r="R4481" i="2"/>
  <c r="R276" i="2"/>
  <c r="R396" i="2"/>
  <c r="R2458" i="2"/>
  <c r="R3628" i="2"/>
  <c r="R3372" i="2"/>
  <c r="R1216" i="2"/>
  <c r="R1688" i="2"/>
  <c r="R2761" i="2"/>
  <c r="R552" i="2"/>
  <c r="R1577" i="2"/>
  <c r="R3259" i="2"/>
  <c r="R3264" i="2"/>
  <c r="R1274" i="2"/>
  <c r="R4557" i="2"/>
  <c r="R43" i="2"/>
  <c r="R989" i="2"/>
  <c r="R2779" i="2"/>
  <c r="R4116" i="2"/>
  <c r="R636" i="2"/>
  <c r="R1489" i="2"/>
  <c r="R3234" i="2"/>
  <c r="R779" i="2"/>
  <c r="R2203" i="2"/>
  <c r="R1514" i="2"/>
  <c r="R3509" i="2"/>
  <c r="R3797" i="2"/>
  <c r="R2796" i="2"/>
  <c r="R752" i="2"/>
  <c r="R2325" i="2"/>
  <c r="R2846" i="2"/>
  <c r="R3396" i="2"/>
  <c r="R2104" i="2"/>
  <c r="R303" i="2"/>
  <c r="R2085" i="2"/>
  <c r="R4422" i="2"/>
  <c r="R3340" i="2"/>
  <c r="R4845" i="2"/>
  <c r="R4957" i="2"/>
  <c r="R1919" i="2"/>
  <c r="R4469" i="2"/>
  <c r="R4793" i="2"/>
  <c r="R596" i="2"/>
  <c r="R3048" i="2"/>
  <c r="R1528" i="2"/>
  <c r="R132" i="2"/>
  <c r="R2936" i="2"/>
  <c r="R3500" i="2"/>
  <c r="R4064" i="2"/>
  <c r="R1299" i="2"/>
  <c r="R934" i="2"/>
  <c r="R3847" i="2"/>
  <c r="R3738" i="2"/>
  <c r="R601" i="2"/>
  <c r="R4468" i="2"/>
  <c r="R2434" i="2"/>
  <c r="R4523" i="2"/>
  <c r="R1429" i="2"/>
  <c r="R2536" i="2"/>
  <c r="R736" i="2"/>
  <c r="R673" i="2"/>
  <c r="R4654" i="2"/>
  <c r="R4010" i="2"/>
  <c r="R561" i="2"/>
  <c r="R1207" i="2"/>
  <c r="R2538" i="2"/>
  <c r="R4831" i="2"/>
  <c r="R2232" i="2"/>
  <c r="R1404" i="2"/>
  <c r="R1080" i="2"/>
  <c r="R1284" i="2"/>
  <c r="R3796" i="2"/>
  <c r="R3551" i="2"/>
  <c r="R85" i="2"/>
  <c r="R3530" i="2"/>
  <c r="R3519" i="2"/>
  <c r="R260" i="2"/>
  <c r="R1541" i="2"/>
  <c r="R466" i="2"/>
  <c r="R4801" i="2"/>
  <c r="R2288" i="2"/>
  <c r="R4990" i="2"/>
  <c r="R2256" i="2"/>
  <c r="R1658" i="2"/>
  <c r="R2115" i="2"/>
  <c r="R3418" i="2"/>
  <c r="R2886" i="2"/>
  <c r="R4832" i="2"/>
  <c r="R654" i="2"/>
  <c r="R3767" i="2"/>
  <c r="R1645" i="2"/>
  <c r="R4154" i="2"/>
  <c r="R105" i="2"/>
  <c r="R2067" i="2"/>
  <c r="R2157" i="2"/>
  <c r="R3542" i="2"/>
  <c r="R1205" i="2"/>
  <c r="R418" i="2"/>
  <c r="R3041" i="2"/>
  <c r="R868" i="2"/>
  <c r="R2489" i="2"/>
  <c r="R2877" i="2"/>
  <c r="R3649" i="2"/>
  <c r="R412" i="2"/>
  <c r="R2575" i="2"/>
  <c r="R279" i="2"/>
  <c r="R4322" i="2"/>
  <c r="R59" i="2"/>
  <c r="R1811" i="2"/>
  <c r="R4634" i="2"/>
  <c r="R1336" i="2"/>
  <c r="R2868" i="2"/>
  <c r="R2162" i="2"/>
  <c r="R3426" i="2"/>
  <c r="R830" i="2"/>
  <c r="R4061" i="2"/>
  <c r="R2338" i="2"/>
  <c r="R4103" i="2"/>
  <c r="R1331" i="2"/>
  <c r="R1414" i="2"/>
  <c r="R4389" i="2"/>
  <c r="R2225" i="2"/>
  <c r="R3296" i="2"/>
  <c r="R3481" i="2"/>
  <c r="R1498" i="2"/>
  <c r="R4546" i="2"/>
  <c r="R2831" i="2"/>
  <c r="R1268" i="2"/>
  <c r="R3050" i="2"/>
  <c r="R900" i="2"/>
  <c r="R1313" i="2"/>
  <c r="R2303" i="2"/>
  <c r="R2589" i="2"/>
  <c r="R3612" i="2"/>
  <c r="R4576" i="2"/>
  <c r="R818" i="2"/>
  <c r="R198" i="2"/>
  <c r="R3982" i="2"/>
  <c r="R3514" i="2"/>
  <c r="R1867" i="2"/>
  <c r="R2734" i="2"/>
  <c r="R485" i="2"/>
  <c r="R1380" i="2"/>
  <c r="R4628" i="2"/>
  <c r="R3268" i="2"/>
  <c r="R3819" i="2"/>
  <c r="R4267" i="2"/>
  <c r="R1769" i="2"/>
  <c r="R4958" i="2"/>
  <c r="R3301" i="2"/>
  <c r="R2649" i="2"/>
  <c r="R4717" i="2"/>
  <c r="R2684" i="2"/>
  <c r="R2501" i="2"/>
  <c r="R1472" i="2"/>
  <c r="R2069" i="2"/>
  <c r="R4809" i="2"/>
  <c r="R902" i="2"/>
  <c r="R4675" i="2"/>
  <c r="R3194" i="2"/>
  <c r="R455" i="2"/>
  <c r="R3866" i="2"/>
  <c r="R1568" i="2"/>
  <c r="R2430" i="2"/>
  <c r="R970" i="2"/>
  <c r="R1196" i="2"/>
  <c r="R4271" i="2"/>
  <c r="R893" i="2"/>
  <c r="R4349" i="2"/>
  <c r="R1030" i="2"/>
  <c r="R4567" i="2"/>
  <c r="R4308" i="2"/>
  <c r="R2758" i="2"/>
  <c r="R1759" i="2"/>
  <c r="R4619" i="2"/>
  <c r="R4716" i="2"/>
  <c r="R2474" i="2"/>
  <c r="R3032" i="2"/>
  <c r="R1946" i="2"/>
  <c r="R2644" i="2"/>
  <c r="R411" i="2"/>
  <c r="R3249" i="2"/>
  <c r="R3299" i="2"/>
  <c r="R1764" i="2"/>
  <c r="R2391" i="2"/>
  <c r="R3035" i="2"/>
  <c r="R4300" i="2"/>
  <c r="R1682" i="2"/>
  <c r="R1569" i="2"/>
  <c r="R4034" i="2"/>
  <c r="R2525" i="2"/>
  <c r="R4954" i="2"/>
  <c r="R2018" i="2"/>
  <c r="R3470" i="2"/>
  <c r="R597" i="2"/>
  <c r="R24" i="2"/>
  <c r="R2380" i="2"/>
  <c r="R4255" i="2"/>
  <c r="R2724" i="2"/>
  <c r="R4972" i="2"/>
  <c r="R1778" i="2"/>
  <c r="R2850" i="2"/>
  <c r="R3640" i="2"/>
  <c r="R2086" i="2"/>
  <c r="R1032" i="2"/>
  <c r="R2586" i="2"/>
  <c r="R1843" i="2"/>
  <c r="R1551" i="2"/>
  <c r="R2683" i="2"/>
  <c r="R256" i="2"/>
  <c r="R700" i="2"/>
  <c r="R1323" i="2"/>
  <c r="R1129" i="2"/>
  <c r="R914" i="2"/>
  <c r="R280" i="2"/>
  <c r="R2494" i="2"/>
  <c r="R4207" i="2"/>
  <c r="R4747" i="2"/>
  <c r="R4122" i="2"/>
  <c r="R273" i="2"/>
  <c r="R433" i="2"/>
  <c r="R1105" i="2"/>
  <c r="R356" i="2"/>
  <c r="R2587" i="2"/>
  <c r="R2381" i="2"/>
  <c r="R3918" i="2"/>
  <c r="R1892" i="2"/>
  <c r="R4032" i="2"/>
  <c r="R4917" i="2"/>
  <c r="R4056" i="2"/>
  <c r="R1198" i="2"/>
  <c r="R4606" i="2"/>
  <c r="R2780" i="2"/>
  <c r="R2502" i="2"/>
  <c r="R1320" i="2"/>
  <c r="R749" i="2"/>
  <c r="R4045" i="2"/>
  <c r="R2732" i="2"/>
  <c r="R2063" i="2"/>
  <c r="R1680" i="2"/>
  <c r="R2462" i="2"/>
  <c r="R1471" i="2"/>
  <c r="R144" i="2"/>
  <c r="R4343" i="2"/>
  <c r="R3338" i="2"/>
  <c r="R415" i="2"/>
  <c r="R2817" i="2"/>
  <c r="R4806" i="2"/>
  <c r="R1448" i="2"/>
  <c r="R2939" i="2"/>
  <c r="R2083" i="2"/>
  <c r="R4566" i="2"/>
  <c r="R4922" i="2"/>
  <c r="R2095" i="2"/>
  <c r="R4018" i="2"/>
  <c r="R894" i="2"/>
  <c r="R3973" i="2"/>
  <c r="R1518" i="2"/>
  <c r="R4432" i="2"/>
  <c r="R1911" i="2"/>
  <c r="R2082" i="2"/>
  <c r="R4938" i="2"/>
  <c r="R1891" i="2"/>
  <c r="R4734" i="2"/>
  <c r="R4931" i="2"/>
  <c r="R471" i="2"/>
  <c r="R4825" i="2"/>
  <c r="R3543" i="2"/>
  <c r="R4667" i="2"/>
  <c r="R849" i="2"/>
  <c r="R2484" i="2"/>
  <c r="R3306" i="2"/>
  <c r="R1403" i="2"/>
  <c r="R1633" i="2"/>
  <c r="R4712" i="2"/>
  <c r="R136" i="2"/>
  <c r="R3670" i="2"/>
  <c r="R117" i="2"/>
  <c r="R3528" i="2"/>
  <c r="R658" i="2"/>
  <c r="R2897" i="2"/>
  <c r="R3475" i="2"/>
  <c r="R2306" i="2"/>
  <c r="R4575" i="2"/>
  <c r="R3085" i="2"/>
  <c r="R2197" i="2"/>
  <c r="R3485" i="2"/>
  <c r="R3897" i="2"/>
  <c r="R1113" i="2"/>
  <c r="R4214" i="2"/>
  <c r="R3851" i="2"/>
  <c r="R3858" i="2"/>
  <c r="R1997" i="2"/>
  <c r="R4950" i="2"/>
  <c r="R2808" i="2"/>
  <c r="R941" i="2"/>
  <c r="R4854" i="2"/>
  <c r="R1549" i="2"/>
  <c r="R3852" i="2"/>
  <c r="R446" i="2"/>
  <c r="R4510" i="2"/>
  <c r="R2437" i="2"/>
  <c r="R461" i="2"/>
  <c r="R3624" i="2"/>
  <c r="R3445" i="2"/>
  <c r="R112" i="2"/>
  <c r="R1228" i="2"/>
  <c r="R3768" i="2"/>
  <c r="R259" i="2"/>
  <c r="R1853" i="2"/>
  <c r="R1047" i="2"/>
  <c r="R2384" i="2"/>
  <c r="R4731" i="2"/>
  <c r="R2268" i="2"/>
  <c r="R3109" i="2"/>
  <c r="R4190" i="2"/>
  <c r="R1168" i="2"/>
  <c r="R4758" i="2"/>
  <c r="R2699" i="2"/>
  <c r="R3793" i="2"/>
  <c r="R566" i="2"/>
  <c r="R4893" i="2"/>
  <c r="R4677" i="2"/>
  <c r="R3700" i="2"/>
  <c r="R1666" i="2"/>
  <c r="R4892" i="2"/>
  <c r="R4163" i="2"/>
  <c r="R2528" i="2"/>
  <c r="R2102" i="2"/>
  <c r="R2415" i="2"/>
  <c r="R1401" i="2"/>
  <c r="R4115" i="2"/>
  <c r="R2275" i="2"/>
  <c r="R4916" i="2"/>
  <c r="R3806" i="2"/>
  <c r="R3895" i="2"/>
  <c r="R2719" i="2"/>
  <c r="R2418" i="2"/>
  <c r="R1854" i="2"/>
  <c r="R2531" i="2"/>
  <c r="R1561" i="2"/>
  <c r="R797" i="2"/>
  <c r="R4048" i="2"/>
  <c r="R4156" i="2"/>
  <c r="R2004" i="2"/>
  <c r="R2785" i="2"/>
  <c r="R3513" i="2"/>
  <c r="R40" i="2"/>
  <c r="R4305" i="2"/>
  <c r="R3745" i="2"/>
  <c r="R614" i="2"/>
  <c r="R3578" i="2"/>
  <c r="R2457" i="2"/>
  <c r="R122" i="2"/>
  <c r="R3960" i="2"/>
  <c r="R3370" i="2"/>
  <c r="R3433" i="2"/>
  <c r="R4079" i="2"/>
  <c r="R4568" i="2"/>
  <c r="R888" i="2"/>
  <c r="R3015" i="2"/>
  <c r="R3682" i="2"/>
  <c r="R4015" i="2"/>
  <c r="R139" i="2"/>
  <c r="R4265" i="2"/>
  <c r="R49" i="2"/>
  <c r="R1101" i="2"/>
  <c r="R2311" i="2"/>
  <c r="R3034" i="2"/>
  <c r="R4992" i="2"/>
  <c r="R3014" i="2"/>
  <c r="R2782" i="2"/>
  <c r="R1408" i="2"/>
  <c r="R2637" i="2"/>
  <c r="R204" i="2"/>
  <c r="R1673" i="2"/>
  <c r="R2112" i="2"/>
  <c r="R4702" i="2"/>
  <c r="R3304" i="2"/>
  <c r="R1991" i="2"/>
  <c r="R365" i="2"/>
  <c r="R843" i="2"/>
  <c r="R786" i="2"/>
  <c r="R251" i="2"/>
  <c r="R1061" i="2"/>
  <c r="R1735" i="2"/>
  <c r="R1468" i="2"/>
  <c r="R1531" i="2"/>
  <c r="R516" i="2"/>
  <c r="R4910" i="2"/>
  <c r="R2058" i="2"/>
  <c r="R4085" i="2"/>
  <c r="R701" i="2"/>
  <c r="R3784" i="2"/>
  <c r="R562" i="2"/>
  <c r="R1683" i="2"/>
  <c r="R2062" i="2"/>
  <c r="R4146" i="2"/>
  <c r="R2278" i="2"/>
  <c r="R507" i="2"/>
  <c r="R3515" i="2"/>
  <c r="R1213" i="2"/>
  <c r="R4252" i="2"/>
  <c r="R1409" i="2"/>
  <c r="R4926" i="2"/>
  <c r="R3633" i="2"/>
  <c r="R1806" i="2"/>
  <c r="R555" i="2"/>
  <c r="R2521" i="2"/>
  <c r="R2652" i="2"/>
  <c r="R310" i="2"/>
  <c r="R3824" i="2"/>
  <c r="R3894" i="2"/>
  <c r="R3329" i="2"/>
  <c r="R543" i="2"/>
  <c r="R3488" i="2"/>
  <c r="R4161" i="2"/>
  <c r="R4742" i="2"/>
  <c r="R935" i="2"/>
  <c r="R4134" i="2"/>
  <c r="R174" i="2"/>
  <c r="R210" i="2"/>
  <c r="R2823" i="2"/>
  <c r="R3986" i="2"/>
  <c r="R2034" i="2"/>
  <c r="R1538" i="2"/>
  <c r="R1714" i="2"/>
  <c r="R1256" i="2"/>
  <c r="R2228" i="2"/>
  <c r="R3437" i="2"/>
  <c r="R1121" i="2"/>
  <c r="R147" i="2"/>
  <c r="R3318" i="2"/>
  <c r="R746" i="2"/>
  <c r="R1421" i="2"/>
  <c r="R3604" i="2"/>
  <c r="R4196" i="2"/>
  <c r="R3539" i="2"/>
  <c r="R2191" i="2"/>
  <c r="R3830" i="2"/>
  <c r="R3717" i="2"/>
  <c r="R519" i="2"/>
  <c r="R4229" i="2"/>
  <c r="R3331" i="2"/>
  <c r="R2535" i="2"/>
  <c r="R2804" i="2"/>
  <c r="R4033" i="2"/>
  <c r="R4670" i="2"/>
  <c r="R4705" i="2"/>
  <c r="R376" i="2"/>
  <c r="R3571" i="2"/>
  <c r="R4237" i="2"/>
  <c r="R12" i="2"/>
  <c r="R3977" i="2"/>
  <c r="R772" i="2"/>
  <c r="R2799" i="2"/>
  <c r="R4093" i="2"/>
  <c r="R863" i="2"/>
  <c r="R2222" i="2"/>
  <c r="R2550" i="2"/>
  <c r="R2150" i="2"/>
  <c r="R2755" i="2"/>
  <c r="R530" i="2"/>
  <c r="R1058" i="2"/>
  <c r="R876" i="2"/>
  <c r="R3110" i="2"/>
  <c r="R5001" i="2"/>
  <c r="R341" i="2"/>
  <c r="R4672" i="2"/>
  <c r="R1467" i="2"/>
  <c r="R599" i="2"/>
  <c r="R224" i="2"/>
  <c r="R3171" i="2"/>
  <c r="R776" i="2"/>
  <c r="R2752" i="2"/>
  <c r="R1976" i="2"/>
  <c r="R3005" i="2"/>
  <c r="R3204" i="2"/>
  <c r="R317" i="2"/>
  <c r="R509" i="2"/>
  <c r="R3798" i="2"/>
  <c r="R1425" i="2"/>
  <c r="R3869" i="2"/>
  <c r="R825" i="2"/>
  <c r="R3730" i="2"/>
  <c r="R781" i="2"/>
  <c r="R1396" i="2"/>
  <c r="R4853" i="2"/>
  <c r="R4541" i="2"/>
  <c r="R4987" i="2"/>
  <c r="R493" i="2"/>
  <c r="R2244" i="2"/>
  <c r="R3360" i="2"/>
  <c r="R1024" i="2"/>
  <c r="R2036" i="2"/>
  <c r="R4287" i="2"/>
  <c r="R2866" i="2"/>
  <c r="R4266" i="2"/>
  <c r="R3544" i="2"/>
  <c r="R1826" i="2"/>
  <c r="R354" i="2"/>
  <c r="R1292" i="2"/>
  <c r="R4664" i="2"/>
  <c r="R877" i="2"/>
  <c r="R2545" i="2"/>
  <c r="R3566" i="2"/>
  <c r="R1669" i="2"/>
  <c r="R4173" i="2"/>
  <c r="R2290" i="2"/>
  <c r="R901" i="2"/>
  <c r="R1138" i="2"/>
  <c r="R1127" i="2"/>
  <c r="R3885" i="2"/>
  <c r="R546" i="2"/>
  <c r="R2188" i="2"/>
  <c r="R4067" i="2"/>
  <c r="R4065" i="2"/>
  <c r="R4094" i="2"/>
  <c r="R4967" i="2"/>
  <c r="R1622" i="2"/>
  <c r="R2356" i="2"/>
  <c r="R4714" i="2"/>
  <c r="R3215" i="2"/>
  <c r="R3626" i="2"/>
  <c r="R1500" i="2"/>
  <c r="R3887" i="2"/>
  <c r="R364" i="2"/>
  <c r="R1300" i="2"/>
  <c r="R3755" i="2"/>
  <c r="R2941" i="2"/>
  <c r="R3074" i="2"/>
  <c r="R623" i="2"/>
  <c r="R3499" i="2"/>
  <c r="R3632" i="2"/>
  <c r="R2033" i="2"/>
  <c r="R2507" i="2"/>
  <c r="R308" i="2"/>
  <c r="R150" i="2"/>
  <c r="R2932" i="2"/>
  <c r="R3174" i="2"/>
  <c r="R447" i="2"/>
  <c r="R142" i="2"/>
  <c r="R1453" i="2"/>
  <c r="R368" i="2"/>
  <c r="R4746" i="2"/>
  <c r="R3923" i="2"/>
  <c r="R2464" i="2"/>
  <c r="R583" i="2"/>
  <c r="R1083" i="2"/>
  <c r="R4833" i="2"/>
  <c r="R232" i="2"/>
  <c r="R1609" i="2"/>
  <c r="R216" i="2"/>
  <c r="R300" i="2"/>
  <c r="R3326" i="2"/>
  <c r="R3189" i="2"/>
  <c r="R3122" i="2"/>
  <c r="R4571" i="2"/>
  <c r="R556" i="2"/>
  <c r="R2631" i="2"/>
  <c r="R3164" i="2"/>
  <c r="R1649" i="2"/>
  <c r="R123" i="2"/>
  <c r="R463" i="2"/>
  <c r="R2373" i="2"/>
  <c r="R4600" i="2"/>
  <c r="R1149" i="2"/>
  <c r="R11" i="2"/>
  <c r="R1035" i="2"/>
  <c r="R2321" i="2"/>
  <c r="R3343" i="2"/>
  <c r="R1596" i="2"/>
  <c r="R1221" i="2"/>
  <c r="R875" i="2"/>
  <c r="R3364" i="2"/>
  <c r="R1848" i="2"/>
  <c r="R1963" i="2"/>
  <c r="R4016" i="2"/>
  <c r="R480" i="2"/>
  <c r="R367" i="2"/>
  <c r="R4721" i="2"/>
  <c r="R1852" i="2"/>
  <c r="R3358" i="2"/>
  <c r="R3210" i="2"/>
  <c r="R3803" i="2"/>
  <c r="R2960" i="2"/>
  <c r="R873" i="2"/>
  <c r="R1293" i="2"/>
  <c r="R2417" i="2"/>
  <c r="R230" i="2"/>
  <c r="R3834" i="2"/>
  <c r="R1459" i="2"/>
  <c r="R1474" i="2"/>
  <c r="R2165" i="2"/>
  <c r="R3663" i="2"/>
  <c r="R3570" i="2"/>
  <c r="R4120" i="2"/>
  <c r="R3208" i="2"/>
  <c r="R2579" i="2"/>
  <c r="R1048" i="2"/>
  <c r="R1147" i="2"/>
  <c r="R2353" i="2"/>
  <c r="R4436" i="2"/>
  <c r="R4052" i="2"/>
  <c r="R3840" i="2"/>
  <c r="R1188" i="2"/>
  <c r="R3594" i="2"/>
  <c r="R4835" i="2"/>
  <c r="R2676" i="2"/>
  <c r="R727" i="2"/>
  <c r="R777" i="2"/>
  <c r="R2441" i="2"/>
  <c r="R4345" i="2"/>
  <c r="R3801" i="2"/>
  <c r="R2989" i="2"/>
  <c r="R751" i="2"/>
  <c r="R3065" i="2"/>
  <c r="R3721" i="2"/>
  <c r="R1530" i="2"/>
  <c r="R95" i="2"/>
  <c r="R4456" i="2"/>
  <c r="R2226" i="2"/>
  <c r="R518" i="2"/>
  <c r="R1369" i="2"/>
  <c r="R938" i="2"/>
  <c r="R3850" i="2"/>
  <c r="R3709" i="2"/>
  <c r="R2156" i="2"/>
  <c r="R3452" i="2"/>
  <c r="R1055" i="2"/>
  <c r="R1630" i="2"/>
  <c r="R4480" i="2"/>
  <c r="R113" i="2"/>
  <c r="R1153" i="2"/>
  <c r="R4357" i="2"/>
  <c r="R1259" i="2"/>
  <c r="R262" i="2"/>
  <c r="R3559" i="2"/>
  <c r="R1979" i="2"/>
  <c r="R4475" i="2"/>
  <c r="R3378" i="2"/>
  <c r="R3195" i="2"/>
  <c r="R4066" i="2"/>
  <c r="R2904" i="2"/>
  <c r="R985" i="2"/>
  <c r="R629" i="2"/>
  <c r="R536" i="2"/>
  <c r="R686" i="2"/>
  <c r="R4446" i="2"/>
  <c r="R489" i="2"/>
  <c r="R4736" i="2"/>
  <c r="R589" i="2"/>
  <c r="R2581" i="2"/>
  <c r="R218" i="2"/>
  <c r="R841" i="2"/>
  <c r="R4559" i="2"/>
  <c r="R605" i="2"/>
  <c r="R3861" i="2"/>
  <c r="R2283" i="2"/>
  <c r="R98" i="2"/>
  <c r="R1928" i="2"/>
  <c r="R1289" i="2"/>
  <c r="R4687" i="2"/>
  <c r="R758" i="2"/>
  <c r="R585" i="2"/>
  <c r="R2234" i="2"/>
  <c r="R1756" i="2"/>
  <c r="R1616" i="2"/>
  <c r="R2678" i="2"/>
  <c r="R3716" i="2"/>
  <c r="R2376" i="2"/>
  <c r="R1949" i="2"/>
  <c r="R1539" i="2"/>
  <c r="R4503" i="2"/>
  <c r="R1980" i="2"/>
  <c r="R1374" i="2"/>
  <c r="R1012" i="2"/>
  <c r="R1316" i="2"/>
  <c r="R4642" i="2"/>
  <c r="R4707" i="2"/>
  <c r="R3334" i="2"/>
  <c r="R3736" i="2"/>
  <c r="R864" i="2"/>
  <c r="R4231" i="2"/>
  <c r="R3006" i="2"/>
  <c r="R3828" i="2"/>
  <c r="R812" i="2"/>
  <c r="R4980" i="2"/>
  <c r="R34" i="2"/>
  <c r="R240" i="2"/>
  <c r="R906" i="2"/>
  <c r="R3619" i="2"/>
  <c r="R2927" i="2"/>
  <c r="R339" i="2"/>
  <c r="R3937" i="2"/>
  <c r="R2459" i="2"/>
  <c r="R416" i="2"/>
  <c r="R1029" i="2"/>
  <c r="R3590" i="2"/>
  <c r="R4464" i="2"/>
  <c r="R2924" i="2"/>
  <c r="R4725" i="2"/>
  <c r="R3312" i="2"/>
  <c r="R625" i="2"/>
  <c r="R798" i="2"/>
  <c r="R3414" i="2"/>
  <c r="R2205" i="2"/>
  <c r="R4383" i="2"/>
  <c r="R3975" i="2"/>
  <c r="R3572" i="2"/>
  <c r="R2623" i="2"/>
  <c r="R2254" i="2"/>
  <c r="R972" i="2"/>
  <c r="R2620" i="2"/>
  <c r="R3093" i="2"/>
  <c r="R434" i="2"/>
  <c r="R4004" i="2"/>
  <c r="R4728" i="2"/>
  <c r="R2553" i="2"/>
  <c r="R4923" i="2"/>
  <c r="R2198" i="2"/>
  <c r="R3549" i="2"/>
  <c r="R4580" i="2"/>
  <c r="R3672" i="2"/>
  <c r="R1992" i="2"/>
  <c r="R2273" i="2"/>
  <c r="R1749" i="2"/>
  <c r="R495" i="2"/>
  <c r="R4027" i="2"/>
  <c r="R1713" i="2"/>
  <c r="R3832" i="2"/>
  <c r="R2574" i="2"/>
  <c r="R1579" i="2"/>
  <c r="R4865" i="2"/>
  <c r="R3238" i="2"/>
  <c r="R4486" i="2"/>
  <c r="R4545" i="2"/>
  <c r="R3088" i="2"/>
  <c r="R4309" i="2"/>
  <c r="R3227" i="2"/>
  <c r="R357" i="2"/>
  <c r="R803" i="2"/>
  <c r="R372" i="2"/>
  <c r="R3013" i="2"/>
  <c r="R363" i="2"/>
  <c r="R3787" i="2"/>
  <c r="R4423" i="2"/>
  <c r="R2451" i="2"/>
  <c r="R2438" i="2"/>
  <c r="R980" i="2"/>
  <c r="R3907" i="2"/>
  <c r="R4858" i="2"/>
  <c r="R3262" i="2"/>
  <c r="R3291" i="2"/>
  <c r="R3357" i="2"/>
  <c r="R4102" i="2"/>
  <c r="R3049" i="2"/>
  <c r="R54" i="2"/>
  <c r="R4516" i="2"/>
  <c r="R627" i="2"/>
  <c r="R538" i="2"/>
  <c r="R4445" i="2"/>
  <c r="R2730" i="2"/>
  <c r="R2420" i="2"/>
  <c r="R2259" i="2"/>
  <c r="R2598" i="2"/>
  <c r="R1461" i="2"/>
  <c r="R1191" i="2"/>
  <c r="R3162" i="2"/>
  <c r="R1969" i="2"/>
  <c r="R1987" i="2"/>
  <c r="R761" i="2"/>
  <c r="R399" i="2"/>
  <c r="R3107" i="2"/>
  <c r="R4640" i="2"/>
  <c r="R1355" i="2"/>
  <c r="R4765" i="2"/>
  <c r="R4777" i="2"/>
  <c r="R1488" i="2"/>
  <c r="R1550" i="2"/>
  <c r="R2560" i="2"/>
  <c r="R4827" i="2"/>
  <c r="R2619" i="2"/>
  <c r="R3420" i="2"/>
  <c r="R2616" i="2"/>
  <c r="R1849" i="2"/>
  <c r="R4764" i="2"/>
  <c r="R3193" i="2"/>
  <c r="R2698" i="2"/>
  <c r="R4674" i="2"/>
  <c r="R1371" i="2"/>
  <c r="R4198" i="2"/>
  <c r="R462" i="2"/>
  <c r="R896" i="2"/>
  <c r="R1950" i="2"/>
  <c r="R2727" i="2"/>
  <c r="R3404" i="2"/>
  <c r="R3933" i="2"/>
  <c r="R544" i="2"/>
  <c r="R3462" i="2"/>
  <c r="R2591" i="2"/>
  <c r="R4236" i="2"/>
  <c r="R405" i="2"/>
  <c r="R1270" i="2"/>
  <c r="R2421" i="2"/>
  <c r="R1836" i="2"/>
  <c r="R2196" i="2"/>
  <c r="R2490" i="2"/>
  <c r="R947" i="2"/>
  <c r="R3846" i="2"/>
  <c r="R3550" i="2"/>
  <c r="R2694" i="2"/>
  <c r="R2962" i="2"/>
  <c r="R1505" i="2"/>
  <c r="R2682" i="2"/>
  <c r="R4975" i="2"/>
  <c r="R1527" i="2"/>
  <c r="R3328" i="2"/>
  <c r="R4660" i="2"/>
  <c r="R3200" i="2"/>
  <c r="R4743" i="2"/>
  <c r="R484" i="2"/>
  <c r="R1224" i="2"/>
  <c r="R14" i="2"/>
  <c r="R1333" i="2"/>
  <c r="R3388" i="2"/>
  <c r="R1475" i="2"/>
  <c r="R4073" i="2"/>
  <c r="R4633" i="2"/>
  <c r="R1354" i="2"/>
  <c r="R3677" i="2"/>
  <c r="R2185" i="2"/>
  <c r="R1119" i="2"/>
  <c r="R2126" i="2"/>
  <c r="R1217" i="2"/>
  <c r="R4001" i="2"/>
  <c r="R4126" i="2"/>
  <c r="R1783" i="2"/>
  <c r="R4744" i="2"/>
  <c r="R1912" i="2"/>
  <c r="R1915" i="2"/>
  <c r="R1978" i="2"/>
  <c r="R186" i="2"/>
  <c r="R435" i="2"/>
  <c r="R3996" i="2"/>
  <c r="R4387" i="2"/>
  <c r="R1855" i="2"/>
  <c r="R2925" i="2"/>
  <c r="R2938" i="2"/>
  <c r="R1431" i="2"/>
  <c r="R3242" i="2"/>
  <c r="R1444" i="2"/>
  <c r="R4145" i="2"/>
  <c r="R2054" i="2"/>
  <c r="R2995" i="2"/>
  <c r="R859" i="2"/>
  <c r="R3862" i="2"/>
  <c r="R263" i="2"/>
  <c r="R10" i="2"/>
  <c r="R3924" i="2"/>
  <c r="R4697" i="2"/>
  <c r="R68" i="2"/>
  <c r="R2144" i="2"/>
  <c r="R3520" i="2"/>
  <c r="R3582" i="2"/>
  <c r="R2379" i="2"/>
  <c r="R4841" i="2"/>
  <c r="R3011" i="2"/>
  <c r="R342" i="2"/>
  <c r="R126" i="2"/>
  <c r="R4194" i="2"/>
  <c r="R1952" i="2"/>
  <c r="R1139" i="2"/>
  <c r="R459" i="2"/>
  <c r="R454" i="2"/>
  <c r="R99" i="2"/>
  <c r="R2947" i="2"/>
  <c r="R3315" i="2"/>
  <c r="R2972" i="2"/>
  <c r="R2985" i="2"/>
  <c r="R258" i="2"/>
  <c r="R3335" i="2"/>
  <c r="R4325" i="2"/>
  <c r="R2635" i="2"/>
  <c r="R3152" i="2"/>
  <c r="R1291" i="2"/>
  <c r="R3927" i="2"/>
  <c r="R2249" i="2"/>
  <c r="R1557" i="2"/>
  <c r="R2413" i="2"/>
  <c r="R2510" i="2"/>
  <c r="R1542" i="2"/>
  <c r="R3930" i="2"/>
  <c r="R2337" i="2"/>
  <c r="R882" i="2"/>
  <c r="R4487" i="2"/>
  <c r="R1123" i="2"/>
  <c r="R3476" i="2"/>
  <c r="R1960" i="2"/>
  <c r="R1931" i="2"/>
  <c r="R3531" i="2"/>
  <c r="R1571" i="2"/>
  <c r="R2855" i="2"/>
  <c r="R4239" i="2"/>
  <c r="R2793" i="2"/>
  <c r="R2466" i="2"/>
  <c r="R4030" i="2"/>
  <c r="R2215" i="2"/>
  <c r="R4588" i="2"/>
  <c r="R3508" i="2"/>
  <c r="R1436" i="2"/>
  <c r="R1933" i="2"/>
  <c r="R987" i="2"/>
  <c r="R3613" i="2"/>
  <c r="R753" i="2"/>
  <c r="R1376" i="2"/>
  <c r="R4235" i="2"/>
  <c r="R266" i="2"/>
  <c r="R483" i="2"/>
  <c r="R4816" i="2"/>
  <c r="R4431" i="2"/>
  <c r="R291" i="2"/>
  <c r="R3282" i="2"/>
  <c r="R1056" i="2"/>
  <c r="R33" i="2"/>
  <c r="R4850" i="2"/>
  <c r="R3228" i="2"/>
  <c r="R2028" i="2"/>
  <c r="R3999" i="2"/>
  <c r="R2372" i="2"/>
  <c r="R4473" i="2"/>
  <c r="R2148" i="2"/>
  <c r="R2312" i="2"/>
  <c r="R982" i="2"/>
  <c r="R2382" i="2"/>
  <c r="R1816" i="2"/>
  <c r="R3978" i="2"/>
  <c r="R2671" i="2"/>
  <c r="R4333" i="2"/>
  <c r="R3916" i="2"/>
  <c r="R4360" i="2"/>
  <c r="R3605" i="2"/>
  <c r="R3860" i="2"/>
  <c r="R315" i="2"/>
  <c r="R3818" i="2"/>
  <c r="R3229" i="2"/>
  <c r="R1590" i="2"/>
  <c r="R225" i="2"/>
  <c r="R1720" i="2"/>
  <c r="R3781" i="2"/>
  <c r="R1871" i="2"/>
  <c r="R2625" i="2"/>
  <c r="R1246" i="2"/>
  <c r="R3865" i="2"/>
  <c r="R1312" i="2"/>
  <c r="R3415" i="2"/>
  <c r="R952" i="2"/>
  <c r="R1657" i="2"/>
  <c r="R2746" i="2"/>
  <c r="R3080" i="2"/>
  <c r="R744" i="2"/>
  <c r="R3330" i="2"/>
  <c r="R1416" i="2"/>
  <c r="R3712" i="2"/>
  <c r="R4063" i="2"/>
  <c r="R2340" i="2"/>
  <c r="R2657" i="2"/>
  <c r="R3275" i="2"/>
  <c r="R4881" i="2"/>
  <c r="R4130" i="2"/>
  <c r="R1314" i="2"/>
  <c r="R1910" i="2"/>
  <c r="R4969" i="2"/>
  <c r="R926" i="2"/>
  <c r="R785" i="2"/>
  <c r="R4663" i="2"/>
  <c r="R927" i="2"/>
  <c r="R3347" i="2"/>
  <c r="R1754" i="2"/>
  <c r="R4610" i="2"/>
  <c r="R369" i="2"/>
  <c r="R2917" i="2"/>
  <c r="R4593" i="2"/>
  <c r="R3580" i="2"/>
  <c r="R3735" i="2"/>
  <c r="R4691" i="2"/>
  <c r="R3754" i="2"/>
  <c r="R2929" i="2"/>
  <c r="R1163" i="2"/>
  <c r="R4450" i="2"/>
  <c r="R338" i="2"/>
  <c r="R1345" i="2"/>
  <c r="R850" i="2"/>
  <c r="R2403" i="2"/>
  <c r="R3149" i="2"/>
  <c r="R3510" i="2"/>
  <c r="R110" i="2"/>
  <c r="R2444" i="2"/>
  <c r="R2187" i="2"/>
  <c r="R2365" i="2"/>
  <c r="R816" i="2"/>
  <c r="R137" i="2"/>
  <c r="R2030" i="2"/>
  <c r="R1395" i="2"/>
  <c r="R1339" i="2"/>
  <c r="R2617" i="2"/>
  <c r="R4978" i="2"/>
  <c r="R1328" i="2"/>
  <c r="R3030" i="2"/>
  <c r="R4144" i="2"/>
  <c r="R180" i="2"/>
  <c r="R1132" i="2"/>
  <c r="R2911" i="2"/>
  <c r="R312" i="2"/>
  <c r="R3568" i="2"/>
  <c r="R188" i="2"/>
  <c r="R4723" i="2"/>
  <c r="R350" i="2"/>
  <c r="R41" i="2"/>
  <c r="R3609" i="2"/>
  <c r="R674" i="2"/>
  <c r="R4452" i="2"/>
  <c r="R1842" i="2"/>
  <c r="R125" i="2"/>
  <c r="R2212" i="2"/>
  <c r="R4882" i="2"/>
  <c r="R644" i="2"/>
  <c r="R234" i="2"/>
  <c r="R3424" i="2"/>
  <c r="R3393" i="2"/>
  <c r="R1397" i="2"/>
  <c r="R4396" i="2"/>
  <c r="R4303" i="2"/>
  <c r="R2452" i="2"/>
  <c r="R42" i="2"/>
  <c r="R2068" i="2"/>
  <c r="R3540" i="2"/>
  <c r="R2854" i="2"/>
  <c r="R1923" i="2"/>
  <c r="R2849" i="2"/>
  <c r="R4276" i="2"/>
  <c r="R523" i="2"/>
  <c r="R2893" i="2"/>
  <c r="R2704" i="2"/>
  <c r="R460" i="2"/>
  <c r="R610" i="2"/>
  <c r="R4434" i="2"/>
  <c r="R2736" i="2"/>
  <c r="R3685" i="2"/>
  <c r="R4403" i="2"/>
  <c r="R1073" i="2"/>
  <c r="R403" i="2"/>
  <c r="R2339" i="2"/>
  <c r="R1379" i="2"/>
  <c r="R426" i="2"/>
  <c r="R383" i="2"/>
  <c r="R3497" i="2"/>
  <c r="R4022" i="2"/>
  <c r="R1271" i="2"/>
  <c r="R1599" i="2"/>
  <c r="R4932" i="2"/>
  <c r="R451" i="2"/>
  <c r="R2369" i="2"/>
  <c r="R3984" i="2"/>
  <c r="R3560" i="2"/>
  <c r="R2091" i="2"/>
  <c r="R3012" i="2"/>
  <c r="R1004" i="2"/>
  <c r="R2999" i="2"/>
  <c r="R1154" i="2"/>
  <c r="R1532" i="2"/>
  <c r="R4708" i="2"/>
  <c r="R1604" i="2"/>
  <c r="R1364" i="2"/>
  <c r="R3031" i="2"/>
  <c r="R759" i="2"/>
  <c r="R2967" i="2"/>
  <c r="R1424" i="2"/>
  <c r="R2345" i="2"/>
  <c r="R1521" i="2"/>
  <c r="R2386" i="2"/>
  <c r="R3007" i="2"/>
  <c r="R1093" i="2"/>
  <c r="R3246" i="2"/>
  <c r="R229" i="2"/>
  <c r="R1940" i="2"/>
  <c r="R245" i="2"/>
  <c r="R2154" i="2"/>
  <c r="R1393" i="2"/>
  <c r="R2378" i="2"/>
  <c r="R1626" i="2"/>
  <c r="R943" i="2"/>
  <c r="R3341" i="2"/>
  <c r="R140" i="2"/>
  <c r="R2825" i="2"/>
  <c r="R3569" i="2"/>
  <c r="R2453" i="2"/>
  <c r="R3175" i="2"/>
  <c r="R4264" i="2"/>
  <c r="R3045" i="2"/>
  <c r="R1118" i="2"/>
  <c r="R559" i="2"/>
  <c r="R3369" i="2"/>
  <c r="R1201" i="2"/>
  <c r="R2898" i="2"/>
  <c r="R1195" i="2"/>
  <c r="R2038" i="2"/>
  <c r="R3276" i="2"/>
  <c r="R3132" i="2"/>
  <c r="R3025" i="2"/>
  <c r="R1357" i="2"/>
  <c r="R3493" i="2"/>
  <c r="R1763" i="2"/>
  <c r="R4362" i="2"/>
  <c r="R3226" i="2"/>
  <c r="R3154" i="2"/>
  <c r="R4025" i="2"/>
  <c r="R3398" i="2"/>
  <c r="R2606" i="2"/>
  <c r="R616" i="2"/>
  <c r="R4388" i="2"/>
  <c r="R4655" i="2"/>
  <c r="R4444" i="2"/>
  <c r="R287" i="2"/>
  <c r="R3591" i="2"/>
  <c r="R337" i="2"/>
  <c r="R286" i="2"/>
  <c r="R268" i="2"/>
  <c r="R1427" i="2"/>
  <c r="R4974" i="2"/>
  <c r="R1926" i="2"/>
  <c r="R4695" i="2"/>
  <c r="R3417" i="2"/>
  <c r="R2716" i="2"/>
  <c r="R1070" i="2"/>
  <c r="R848" i="2"/>
  <c r="R4536" i="2"/>
  <c r="R4669" i="2"/>
  <c r="R1858" i="2"/>
  <c r="R2643" i="2"/>
  <c r="R750" i="2"/>
  <c r="R1261" i="2"/>
  <c r="R1173" i="2"/>
  <c r="R3799" i="2"/>
  <c r="R2221" i="2"/>
  <c r="R3635" i="2"/>
  <c r="R3564" i="2"/>
  <c r="R2700" i="2"/>
  <c r="R643" i="2"/>
  <c r="R2277" i="2"/>
  <c r="R1092" i="2"/>
  <c r="R2838" i="2"/>
  <c r="R4127" i="2"/>
  <c r="R4203" i="2"/>
  <c r="R4497" i="2"/>
  <c r="R4844" i="2"/>
  <c r="R756" i="2"/>
  <c r="R4352" i="2"/>
  <c r="R1187" i="2"/>
  <c r="R1634" i="2"/>
  <c r="R2218" i="2"/>
  <c r="R4075" i="2"/>
  <c r="R319" i="2"/>
  <c r="R2261" i="2"/>
  <c r="R1685" i="2"/>
  <c r="R612" i="2"/>
  <c r="R2600" i="2"/>
  <c r="R3492" i="2"/>
  <c r="R3131" i="2"/>
  <c r="R3084" i="2"/>
  <c r="R649" i="2"/>
  <c r="R680" i="2"/>
  <c r="R4961" i="2"/>
  <c r="R590" i="2"/>
  <c r="R4460" i="2"/>
  <c r="R1174" i="2"/>
  <c r="R4088" i="2"/>
  <c r="R281" i="2"/>
  <c r="R4467" i="2"/>
  <c r="R4863" i="2"/>
  <c r="R3929" i="2"/>
  <c r="R226" i="2"/>
  <c r="R4531" i="2"/>
  <c r="R4365" i="2"/>
  <c r="R4603" i="2"/>
  <c r="R445" i="2"/>
  <c r="R831" i="2"/>
  <c r="R1686" i="2"/>
  <c r="R3387" i="2"/>
  <c r="R1049" i="2"/>
  <c r="R844" i="2"/>
  <c r="R2622" i="2"/>
  <c r="R998" i="2"/>
  <c r="R3441" i="2"/>
  <c r="R4983" i="2"/>
  <c r="R1668" i="2"/>
  <c r="R1128" i="2"/>
  <c r="R3728" i="2"/>
  <c r="R3112" i="2"/>
  <c r="R1708" i="2"/>
  <c r="R3997" i="2"/>
  <c r="R131" i="2"/>
  <c r="R93" i="2"/>
  <c r="R3498" i="2"/>
  <c r="R883" i="2"/>
  <c r="R44" i="2"/>
  <c r="R725" i="2"/>
  <c r="R3753" i="2"/>
  <c r="R2158" i="2"/>
  <c r="R3173" i="2"/>
  <c r="R192" i="2"/>
  <c r="R3040" i="2"/>
  <c r="R89" i="2"/>
  <c r="R4543" i="2"/>
  <c r="R4851" i="2"/>
  <c r="R4572" i="2"/>
  <c r="R2862" i="2"/>
  <c r="R4737" i="2"/>
  <c r="R1170" i="2"/>
  <c r="R1845" i="2"/>
  <c r="R333" i="2"/>
  <c r="R352" i="2"/>
  <c r="R907" i="2"/>
  <c r="R2627" i="2"/>
  <c r="R3160" i="2"/>
  <c r="R2074" i="2"/>
  <c r="R3914" i="2"/>
  <c r="R1772" i="2"/>
  <c r="R852" i="2"/>
  <c r="R929" i="2"/>
  <c r="R1194" i="2"/>
  <c r="R2366" i="2"/>
  <c r="R984" i="2"/>
  <c r="R4933" i="2"/>
  <c r="R2456" i="2"/>
  <c r="R2017" i="2"/>
  <c r="R1309" i="2"/>
  <c r="R3320" i="2"/>
  <c r="R1642" i="2"/>
  <c r="R1761" i="2"/>
  <c r="R4340" i="2"/>
  <c r="R688" i="2"/>
  <c r="R2029" i="2"/>
  <c r="R1450" i="2"/>
  <c r="R2888" i="2"/>
  <c r="R1480" i="2"/>
  <c r="R1022" i="2"/>
  <c r="R3349" i="2"/>
  <c r="R2640" i="2"/>
  <c r="R3899" i="2"/>
  <c r="R4036" i="2"/>
  <c r="R3740" i="2"/>
  <c r="R3627" i="2"/>
  <c r="R3043" i="2"/>
  <c r="R2041" i="2"/>
  <c r="R996" i="2"/>
  <c r="R1925" i="2"/>
  <c r="R1875" i="2"/>
  <c r="R2491" i="2"/>
  <c r="R722" i="2"/>
  <c r="R1900" i="2"/>
  <c r="R1162" i="2"/>
  <c r="R4729" i="2"/>
  <c r="R478" i="2"/>
  <c r="R1485" i="2"/>
  <c r="R2605" i="2"/>
  <c r="R2020" i="2"/>
  <c r="R950" i="2"/>
  <c r="R3587" i="2"/>
  <c r="R4855" i="2"/>
  <c r="R3155" i="2"/>
  <c r="R1192" i="2"/>
  <c r="R4399" i="2"/>
  <c r="R1190" i="2"/>
  <c r="R4548" i="2"/>
  <c r="R2757" i="2"/>
  <c r="R2138" i="2"/>
  <c r="R343" i="2"/>
  <c r="R233" i="2"/>
  <c r="R1840" i="2"/>
  <c r="R2508" i="2"/>
  <c r="R881" i="2"/>
  <c r="R3826" i="2"/>
  <c r="R3599" i="2"/>
  <c r="R2480" i="2"/>
  <c r="R4790" i="2"/>
  <c r="R1306" i="2"/>
  <c r="R1999" i="2"/>
  <c r="R4256" i="2"/>
  <c r="R3527" i="2"/>
  <c r="R4794" i="2"/>
  <c r="R3690" i="2"/>
  <c r="R2603" i="2"/>
  <c r="R3653" i="2"/>
  <c r="R1828" i="2"/>
  <c r="R3137" i="2"/>
  <c r="R390" i="2"/>
  <c r="R3181" i="2"/>
  <c r="R3089" i="2"/>
  <c r="R467" i="2"/>
  <c r="R1419" i="2"/>
  <c r="R2604" i="2"/>
  <c r="R791" i="2"/>
  <c r="R2009" i="2"/>
  <c r="R2986" i="2"/>
  <c r="R4217" i="2"/>
  <c r="R3620" i="2"/>
  <c r="R4462" i="2"/>
  <c r="R1382" i="2"/>
  <c r="R2797" i="2"/>
  <c r="R4250" i="2"/>
  <c r="R1510" i="2"/>
  <c r="R663" i="2"/>
  <c r="R2769" i="2"/>
  <c r="R2514" i="2"/>
  <c r="R3019" i="2"/>
  <c r="R1675" i="2"/>
  <c r="R4206" i="2"/>
  <c r="R4762" i="2"/>
  <c r="R3762" i="2"/>
  <c r="R1136" i="2"/>
  <c r="R4240" i="2"/>
  <c r="R116" i="2"/>
  <c r="R531" i="2"/>
  <c r="R3622" i="2"/>
  <c r="R4920" i="2"/>
  <c r="R4042" i="2"/>
  <c r="R1957" i="2"/>
  <c r="R3829" i="2"/>
  <c r="R4070" i="2"/>
  <c r="R2621" i="2"/>
  <c r="R1575" i="2"/>
  <c r="R705" i="2"/>
  <c r="R1851" i="2"/>
  <c r="R146" i="2"/>
  <c r="R1033" i="2"/>
  <c r="R2252" i="2"/>
  <c r="R1789" i="2"/>
  <c r="R2983" i="2"/>
  <c r="R209" i="2"/>
  <c r="R3791" i="2"/>
  <c r="R794" i="2"/>
  <c r="R4807" i="2"/>
  <c r="R1605" i="2"/>
  <c r="R4284" i="2"/>
  <c r="R168" i="2"/>
  <c r="R4384" i="2"/>
  <c r="R4741" i="2"/>
  <c r="R4906" i="2"/>
  <c r="R656" i="2"/>
  <c r="R325" i="2"/>
  <c r="R4323" i="2"/>
  <c r="R715" i="2"/>
  <c r="R1495" i="2"/>
  <c r="R1684" i="2"/>
  <c r="R92" i="2"/>
  <c r="R469" i="2"/>
  <c r="R4254" i="2"/>
  <c r="R4709" i="2"/>
  <c r="R3121" i="2"/>
  <c r="R4186" i="2"/>
  <c r="R3932" i="2"/>
  <c r="R4866" i="2"/>
  <c r="R3901" i="2"/>
  <c r="R1822" i="2"/>
  <c r="R2567" i="2"/>
  <c r="R3597" i="2"/>
  <c r="R1494" i="2"/>
  <c r="R3679" i="2"/>
  <c r="R4887" i="2"/>
  <c r="R3151" i="2"/>
  <c r="R50" i="2"/>
  <c r="R820" i="2"/>
  <c r="R1288" i="2"/>
  <c r="R4223" i="2"/>
  <c r="R1898" i="2"/>
  <c r="R1361" i="2"/>
  <c r="R2265" i="2"/>
  <c r="R3667" i="2"/>
  <c r="R3177" i="2"/>
  <c r="R1784" i="2"/>
  <c r="R3487" i="2"/>
  <c r="R4148" i="2"/>
  <c r="R1943" i="2"/>
  <c r="R2946" i="2"/>
  <c r="R4578" i="2"/>
  <c r="R2168" i="2"/>
  <c r="R3694" i="2"/>
  <c r="R884" i="2"/>
  <c r="R4160" i="2"/>
  <c r="R2885" i="2"/>
  <c r="R422" i="2"/>
  <c r="R1503" i="2"/>
  <c r="R2012" i="2"/>
  <c r="R1803" i="2"/>
  <c r="R1986" i="2"/>
  <c r="R4577" i="2"/>
  <c r="R1237" i="2"/>
  <c r="R1653" i="2"/>
  <c r="R4632" i="2"/>
  <c r="R288" i="2"/>
  <c r="R3302" i="2"/>
  <c r="R1027" i="2"/>
  <c r="R1447" i="2"/>
  <c r="R4219" i="2"/>
  <c r="R2186" i="2"/>
  <c r="R1747" i="2"/>
  <c r="R4784" i="2"/>
  <c r="R1584" i="2"/>
  <c r="R2706" i="2"/>
  <c r="R1075" i="2"/>
  <c r="R4683" i="2"/>
  <c r="R3271" i="2"/>
  <c r="R771" i="2"/>
  <c r="R4261" i="2"/>
  <c r="R2870" i="2"/>
  <c r="R3758" i="2"/>
  <c r="R4215" i="2"/>
  <c r="R1122" i="2"/>
  <c r="R3202" i="2"/>
  <c r="R3310" i="2"/>
  <c r="R2738" i="2"/>
  <c r="R2470" i="2"/>
  <c r="R520" i="2"/>
  <c r="R4391" i="2"/>
  <c r="R4621" i="2"/>
  <c r="R3018" i="2"/>
  <c r="R2816" i="2"/>
  <c r="R3212" i="2"/>
  <c r="R61" i="2"/>
  <c r="R3911" i="2"/>
  <c r="R1037" i="2"/>
  <c r="W3191" i="2"/>
  <c r="W2401" i="2"/>
  <c r="W2607" i="2"/>
  <c r="W3641" i="2"/>
  <c r="W2775" i="2"/>
  <c r="W4295" i="2"/>
  <c r="W4187" i="2"/>
  <c r="W4880" i="2"/>
  <c r="W3953" i="2"/>
  <c r="W1938" i="2"/>
  <c r="W1748" i="2"/>
  <c r="W417" i="2"/>
  <c r="AA417" i="2" s="1"/>
  <c r="W4037" i="2"/>
  <c r="W1677" i="2"/>
  <c r="W1433" i="2"/>
  <c r="W690" i="2"/>
  <c r="X690" i="2" s="1"/>
  <c r="W2084" i="2"/>
  <c r="AA2084" i="2" s="1"/>
  <c r="W1895" i="2"/>
  <c r="Z1895" i="2" s="1"/>
  <c r="W3703" i="2"/>
  <c r="W4153" i="2"/>
  <c r="W606" i="2"/>
  <c r="W3070" i="2"/>
  <c r="W3078" i="2"/>
  <c r="W135" i="2"/>
  <c r="AA135" i="2" s="1"/>
  <c r="W3179" i="2"/>
  <c r="Z3179" i="2" s="1"/>
  <c r="W672" i="2"/>
  <c r="W311" i="2"/>
  <c r="W4838" i="2"/>
  <c r="W1707" i="2"/>
  <c r="W2330" i="2"/>
  <c r="W1782" i="2"/>
  <c r="W4534" i="2"/>
  <c r="Z4534" i="2" s="1"/>
  <c r="W4294" i="2"/>
  <c r="W1760" i="2"/>
  <c r="W156" i="2"/>
  <c r="W1375" i="2"/>
  <c r="W4320" i="2"/>
  <c r="AA4320" i="2" s="1"/>
  <c r="W2099" i="2"/>
  <c r="W2851" i="2"/>
  <c r="W2093" i="2"/>
  <c r="W1057" i="2"/>
  <c r="W4724" i="2"/>
  <c r="W3367" i="2"/>
  <c r="AA3367" i="2" s="1"/>
  <c r="W491" i="2"/>
  <c r="W3480" i="2"/>
  <c r="Z3480" i="2" s="1"/>
  <c r="W3746" i="2"/>
  <c r="W2677" i="2"/>
  <c r="W1578" i="2"/>
  <c r="W1148" i="2"/>
  <c r="W1081" i="2"/>
  <c r="W4996" i="2"/>
  <c r="W1366" i="2"/>
  <c r="AA1366" i="2" s="1"/>
  <c r="W2328" i="2"/>
  <c r="W4213" i="2"/>
  <c r="AA4213" i="2" s="1"/>
  <c r="W4522" i="2"/>
  <c r="W3970" i="2"/>
  <c r="Z3970" i="2" s="1"/>
  <c r="W4616" i="2"/>
  <c r="Z4616" i="2" s="1"/>
  <c r="W1872" i="2"/>
  <c r="Z1872" i="2" s="1"/>
  <c r="W3176" i="2"/>
  <c r="AA3176" i="2" s="1"/>
  <c r="W3867" i="2"/>
  <c r="W1036" i="2"/>
  <c r="W2432" i="2"/>
  <c r="W1161" i="2"/>
  <c r="W711" i="2"/>
  <c r="AA711" i="2" s="1"/>
  <c r="W2966" i="2"/>
  <c r="W1157" i="2"/>
  <c r="W1493" i="2"/>
  <c r="W3353" i="2"/>
  <c r="AA3353" i="2" s="1"/>
  <c r="W265" i="2"/>
  <c r="W2177" i="2"/>
  <c r="W4418" i="2"/>
  <c r="AA4418" i="2" s="1"/>
  <c r="W3293" i="2"/>
  <c r="AA3293" i="2" s="1"/>
  <c r="W1694" i="2"/>
  <c r="W4701" i="2"/>
  <c r="W3054" i="2"/>
  <c r="W3783" i="2"/>
  <c r="W1251" i="2"/>
  <c r="W166" i="2"/>
  <c r="AA166" i="2" s="1"/>
  <c r="W6" i="2"/>
  <c r="AA6" i="2" s="1"/>
  <c r="W2656" i="2"/>
  <c r="W208" i="2"/>
  <c r="AA208" i="2" s="1"/>
  <c r="W2183" i="2"/>
  <c r="W963" i="2"/>
  <c r="AA963" i="2" s="1"/>
  <c r="W2130" i="2"/>
  <c r="AA2130" i="2" s="1"/>
  <c r="W351" i="2"/>
  <c r="AA351" i="2" s="1"/>
  <c r="W2990" i="2"/>
  <c r="W1824" i="2"/>
  <c r="W91" i="2"/>
  <c r="W981" i="2"/>
  <c r="W1665" i="2"/>
  <c r="W1053" i="2"/>
  <c r="W370" i="2"/>
  <c r="W930" i="2"/>
  <c r="W3558" i="2"/>
  <c r="Z3558" i="2" s="1"/>
  <c r="W2383" i="2"/>
  <c r="AA2383" i="2" s="1"/>
  <c r="W1603" i="2"/>
  <c r="AA1603" i="2" s="1"/>
  <c r="W1509" i="2"/>
  <c r="Z1509" i="2" s="1"/>
  <c r="W3607" i="2"/>
  <c r="Z3607" i="2" s="1"/>
  <c r="W1321" i="2"/>
  <c r="W740" i="2"/>
  <c r="W64" i="2"/>
  <c r="W1202" i="2"/>
  <c r="W4792" i="2"/>
  <c r="AA4792" i="2" s="1"/>
  <c r="W4012" i="2"/>
  <c r="W3146" i="2"/>
  <c r="Z3146" i="2" s="1"/>
  <c r="W4417" i="2"/>
  <c r="W1560" i="2"/>
  <c r="W3411" i="2"/>
  <c r="W548" i="2"/>
  <c r="W2884" i="2"/>
  <c r="Z2884" i="2" s="1"/>
  <c r="W3705" i="2"/>
  <c r="AA3705" i="2" s="1"/>
  <c r="W3567" i="2"/>
  <c r="W296" i="2"/>
  <c r="AA296" i="2" s="1"/>
  <c r="W2143" i="2"/>
  <c r="Z2143" i="2" s="1"/>
  <c r="W4730" i="2"/>
  <c r="W2181" i="2"/>
  <c r="AA2181" i="2" s="1"/>
  <c r="W4767" i="2"/>
  <c r="W1825" i="2"/>
  <c r="W4484" i="2"/>
  <c r="W3946" i="2"/>
  <c r="W4232" i="2"/>
  <c r="W3925" i="2"/>
  <c r="Z3925" i="2" s="1"/>
  <c r="W3307" i="2"/>
  <c r="W1904" i="2"/>
  <c r="W220" i="2"/>
  <c r="W2903" i="2"/>
  <c r="W4182" i="2"/>
  <c r="W723" i="2"/>
  <c r="Z723" i="2" s="1"/>
  <c r="W3945" i="2"/>
  <c r="W75" i="2"/>
  <c r="AA75" i="2" s="1"/>
  <c r="W2899" i="2"/>
  <c r="W3576" i="2"/>
  <c r="W133" i="2"/>
  <c r="AA133" i="2" s="1"/>
  <c r="W1456" i="2"/>
  <c r="AA1456" i="2" s="1"/>
  <c r="W1954" i="2"/>
  <c r="AA1954" i="2" s="1"/>
  <c r="W3190" i="2"/>
  <c r="Z3190" i="2" s="1"/>
  <c r="W2120" i="2"/>
  <c r="AA2120" i="2" s="1"/>
  <c r="W1151" i="2"/>
  <c r="Z1151" i="2" s="1"/>
  <c r="W586" i="2"/>
  <c r="AA586" i="2" s="1"/>
  <c r="W1838" i="2"/>
  <c r="W4624" i="2"/>
  <c r="W2363" i="2"/>
  <c r="W3233" i="2"/>
  <c r="W1074" i="2"/>
  <c r="AA1074" i="2" s="1"/>
  <c r="W920" i="2"/>
  <c r="W951" i="2"/>
  <c r="W1019" i="2"/>
  <c r="AA1019" i="2" s="1"/>
  <c r="W4002" i="2"/>
  <c r="AA4002" i="2" s="1"/>
  <c r="W4527" i="2"/>
  <c r="W3066" i="2"/>
  <c r="W2412" i="2"/>
  <c r="W1705" i="2"/>
  <c r="Z1705" i="2" s="1"/>
  <c r="W732" i="2"/>
  <c r="AA732" i="2" s="1"/>
  <c r="W4492" i="2"/>
  <c r="AA4492" i="2" s="1"/>
  <c r="W4645" i="2"/>
  <c r="W1218" i="2"/>
  <c r="W4128" i="2"/>
  <c r="W2659" i="2"/>
  <c r="AA2659" i="2" s="1"/>
  <c r="W277" i="2"/>
  <c r="AA277" i="2" s="1"/>
  <c r="W4142" i="2"/>
  <c r="W2763" i="2"/>
  <c r="W373" i="2"/>
  <c r="W3706" i="2"/>
  <c r="W3377" i="2"/>
  <c r="W1643" i="2"/>
  <c r="W3284" i="2"/>
  <c r="W545" i="2"/>
  <c r="W3148" i="2"/>
  <c r="W669" i="2"/>
  <c r="W1104" i="2"/>
  <c r="W4494" i="2"/>
  <c r="AA4494" i="2" s="1"/>
  <c r="W4751" i="2"/>
  <c r="AA4751" i="2" s="1"/>
  <c r="W2048" i="2"/>
  <c r="W4596" i="2"/>
  <c r="AA4596" i="2" s="1"/>
  <c r="W3165" i="2"/>
  <c r="W2633" i="2"/>
  <c r="W4582" i="2"/>
  <c r="W687" i="2"/>
  <c r="AA687" i="2" s="1"/>
  <c r="W1556" i="2"/>
  <c r="W1016" i="2"/>
  <c r="Z1016" i="2" s="1"/>
  <c r="W2286" i="2"/>
  <c r="Z2286" i="2" s="1"/>
  <c r="W1479" i="2"/>
  <c r="Z1479" i="2" s="1"/>
  <c r="W2173" i="2"/>
  <c r="W573" i="2"/>
  <c r="Z573" i="2" s="1"/>
  <c r="W4512" i="2"/>
  <c r="W2876" i="2"/>
  <c r="W1745" i="2"/>
  <c r="W409" i="2"/>
  <c r="W4193" i="2"/>
  <c r="AA4193" i="2" s="1"/>
  <c r="W890" i="2"/>
  <c r="W283" i="2"/>
  <c r="W2442" i="2"/>
  <c r="W3804" i="2"/>
  <c r="W4808" i="2"/>
  <c r="W1078" i="2"/>
  <c r="W3375" i="2"/>
  <c r="W2512" i="2"/>
  <c r="W1511" i="2"/>
  <c r="W1305" i="2"/>
  <c r="W236" i="2"/>
  <c r="W2717" i="2"/>
  <c r="W1553" i="2"/>
  <c r="AA1553" i="2" s="1"/>
  <c r="W2792" i="2"/>
  <c r="W3406" i="2"/>
  <c r="W4447" i="2"/>
  <c r="W1606" i="2"/>
  <c r="W4367" i="2"/>
  <c r="W1115" i="2"/>
  <c r="AA1115" i="2" s="1"/>
  <c r="W2152" i="2"/>
  <c r="W1219" i="2"/>
  <c r="W1679" i="2"/>
  <c r="AA1679" i="2" s="1"/>
  <c r="W3428" i="2"/>
  <c r="W1478" i="2"/>
  <c r="W991" i="2"/>
  <c r="AA991" i="2" s="1"/>
  <c r="W932" i="2"/>
  <c r="AA932" i="2" s="1"/>
  <c r="W56" i="2"/>
  <c r="AA56" i="2" s="1"/>
  <c r="W1719" i="2"/>
  <c r="W74" i="2"/>
  <c r="W2411" i="2"/>
  <c r="Z2411" i="2" s="1"/>
  <c r="W3983" i="2"/>
  <c r="W4336" i="2"/>
  <c r="W4008" i="2"/>
  <c r="W4408" i="2"/>
  <c r="W2" i="2"/>
  <c r="AA2" i="2" s="1"/>
  <c r="W4533" i="2"/>
  <c r="W2592" i="2"/>
  <c r="W2863" i="2"/>
  <c r="W4945" i="2"/>
  <c r="W32" i="2"/>
  <c r="W2396" i="2"/>
  <c r="W2529" i="2"/>
  <c r="W1698" i="2"/>
  <c r="X1698" i="2" s="1"/>
  <c r="W4100" i="2"/>
  <c r="Z4100" i="2" s="1"/>
  <c r="W1880" i="2"/>
  <c r="W2483" i="2"/>
  <c r="W4151" i="2"/>
  <c r="W1504" i="2"/>
  <c r="Z1504" i="2" s="1"/>
  <c r="W1907" i="2"/>
  <c r="Z1907" i="2" s="1"/>
  <c r="W4439" i="2"/>
  <c r="W2274" i="2"/>
  <c r="Z2274" i="2" s="1"/>
  <c r="W2901" i="2"/>
  <c r="W4614" i="2"/>
  <c r="W4971" i="2"/>
  <c r="W3003" i="2"/>
  <c r="W1813" i="2"/>
  <c r="W539" i="2"/>
  <c r="Z539" i="2" s="1"/>
  <c r="W2060" i="2"/>
  <c r="W4528" i="2"/>
  <c r="W4429" i="2"/>
  <c r="W3027" i="2"/>
  <c r="AA3027" i="2" s="1"/>
  <c r="W2572" i="2"/>
  <c r="AA2572" i="2" s="1"/>
  <c r="W1067" i="2"/>
  <c r="W525" i="2"/>
  <c r="W2987" i="2"/>
  <c r="W2313" i="2"/>
  <c r="W1417" i="2"/>
  <c r="AA1417" i="2" s="1"/>
  <c r="W2298" i="2"/>
  <c r="W2672" i="2"/>
  <c r="AA2672" i="2" s="1"/>
  <c r="W1439" i="2"/>
  <c r="AA1439" i="2" s="1"/>
  <c r="W4515" i="2"/>
  <c r="W4474" i="2"/>
  <c r="AA4474" i="2" s="1"/>
  <c r="W2001" i="2"/>
  <c r="W4718" i="2"/>
  <c r="AA4718" i="2" s="1"/>
  <c r="W452" i="2"/>
  <c r="W716" i="2"/>
  <c r="W4907" i="2"/>
  <c r="W3269" i="2"/>
  <c r="W774" i="2"/>
  <c r="W1460" i="2"/>
  <c r="W1709" i="2"/>
  <c r="W4944" i="2"/>
  <c r="W775" i="2"/>
  <c r="AA775" i="2" s="1"/>
  <c r="W533" i="2"/>
  <c r="AA533" i="2" s="1"/>
  <c r="W2096" i="2"/>
  <c r="W4935" i="2"/>
  <c r="W1359" i="2"/>
  <c r="W4984" i="2"/>
  <c r="AA4984" i="2" s="1"/>
  <c r="W3362" i="2"/>
  <c r="W4136" i="2"/>
  <c r="AA4136" i="2" s="1"/>
  <c r="W3102" i="2"/>
  <c r="AA3102" i="2" s="1"/>
  <c r="W4753" i="2"/>
  <c r="AA4753" i="2" s="1"/>
  <c r="W2266" i="2"/>
  <c r="AA2266" i="2" s="1"/>
  <c r="W565" i="2"/>
  <c r="W3265" i="2"/>
  <c r="W118" i="2"/>
  <c r="W1442" i="2"/>
  <c r="W1307" i="2"/>
  <c r="W361" i="2"/>
  <c r="W3820" i="2"/>
  <c r="W1540" i="2"/>
  <c r="AA1540" i="2" s="1"/>
  <c r="W2081" i="2"/>
  <c r="W3303" i="2"/>
  <c r="AA3303" i="2" s="1"/>
  <c r="W953" i="2"/>
  <c r="AA953" i="2" s="1"/>
  <c r="W3055" i="2"/>
  <c r="W340" i="2"/>
  <c r="AA340" i="2" s="1"/>
  <c r="W4929" i="2"/>
  <c r="AA4929" i="2" s="1"/>
  <c r="W4517" i="2"/>
  <c r="AA4517" i="2" s="1"/>
  <c r="W4946" i="2"/>
  <c r="AA4946" i="2" s="1"/>
  <c r="W1856" i="2"/>
  <c r="AA1856" i="2" s="1"/>
  <c r="W846" i="2"/>
  <c r="Z846" i="2" s="1"/>
  <c r="W4529" i="2"/>
  <c r="AA4529" i="2" s="1"/>
  <c r="W2872" i="2"/>
  <c r="W4351" i="2"/>
  <c r="AA4351" i="2" s="1"/>
  <c r="W4131" i="2"/>
  <c r="W4993" i="2"/>
  <c r="W3868" i="2"/>
  <c r="W77" i="2"/>
  <c r="W1040" i="2"/>
  <c r="Z1040" i="2" s="1"/>
  <c r="W1470" i="2"/>
  <c r="Z1470" i="2" s="1"/>
  <c r="W4277" i="2"/>
  <c r="W62" i="2"/>
  <c r="Z62" i="2" s="1"/>
  <c r="W4679" i="2"/>
  <c r="AA4679" i="2" s="1"/>
  <c r="W1802" i="2"/>
  <c r="AA1802" i="2" s="1"/>
  <c r="W3557" i="2"/>
  <c r="Z3557" i="2" s="1"/>
  <c r="W4169" i="2"/>
  <c r="AA4169" i="2" s="1"/>
  <c r="W4783" i="2"/>
  <c r="W2647" i="2"/>
  <c r="AA2647" i="2" s="1"/>
  <c r="W729" i="2"/>
  <c r="W160" i="2"/>
  <c r="AA160" i="2" s="1"/>
  <c r="W2737" i="2"/>
  <c r="AA2737" i="2" s="1"/>
  <c r="W4757" i="2"/>
  <c r="W4000" i="2"/>
  <c r="W4165" i="2"/>
  <c r="W1704" i="2"/>
  <c r="Z1704" i="2" s="1"/>
  <c r="W1263" i="2"/>
  <c r="AA1263" i="2" s="1"/>
  <c r="W1025" i="2"/>
  <c r="W4330" i="2"/>
  <c r="AA4330" i="2" s="1"/>
  <c r="W2578" i="2"/>
  <c r="W3399" i="2"/>
  <c r="W4334" i="2"/>
  <c r="W4949" i="2"/>
  <c r="W4698" i="2"/>
  <c r="W4170" i="2"/>
  <c r="W1582" i="2"/>
  <c r="AA1582" i="2" s="1"/>
  <c r="W3127" i="2"/>
  <c r="W4693" i="2"/>
  <c r="Z4693" i="2" s="1"/>
  <c r="W2046" i="2"/>
  <c r="W3469" i="2"/>
  <c r="W1466" i="2"/>
  <c r="Z1466" i="2" s="1"/>
  <c r="W179" i="2"/>
  <c r="AA179" i="2" s="1"/>
  <c r="W1524" i="2"/>
  <c r="AA1524" i="2" s="1"/>
  <c r="W824" i="2"/>
  <c r="AA824" i="2" s="1"/>
  <c r="W3733" i="2"/>
  <c r="W931" i="2"/>
  <c r="AA931" i="2" s="1"/>
  <c r="W4908" i="2"/>
  <c r="W4552" i="2"/>
  <c r="W3719" i="2"/>
  <c r="W3236" i="2"/>
  <c r="W4376" i="2"/>
  <c r="AA4376" i="2" s="1"/>
  <c r="W4899" i="2"/>
  <c r="AA4899" i="2" s="1"/>
  <c r="W2768" i="2"/>
  <c r="Z2768" i="2" s="1"/>
  <c r="W805" i="2"/>
  <c r="W1220" i="2"/>
  <c r="Z1220" i="2" s="1"/>
  <c r="W704" i="2"/>
  <c r="Z704" i="2" s="1"/>
  <c r="W1563" i="2"/>
  <c r="AA1563" i="2" s="1"/>
  <c r="W4506" i="2"/>
  <c r="W3951" i="2"/>
  <c r="Z3951" i="2" s="1"/>
  <c r="W2360" i="2"/>
  <c r="AA2360" i="2" s="1"/>
  <c r="W4573" i="2"/>
  <c r="Z4573" i="2" s="1"/>
  <c r="W718" i="2"/>
  <c r="Z718" i="2" s="1"/>
  <c r="W4498" i="2"/>
  <c r="W4726" i="2"/>
  <c r="W1620" i="2"/>
  <c r="W4848" i="2"/>
  <c r="W1338" i="2"/>
  <c r="W4483" i="2"/>
  <c r="W3395" i="2"/>
  <c r="W1304" i="2"/>
  <c r="W1464" i="2"/>
  <c r="W3697" i="2"/>
  <c r="W1884" i="2"/>
  <c r="AA1884" i="2" s="1"/>
  <c r="W2003" i="2"/>
  <c r="W321" i="2"/>
  <c r="W1358" i="2"/>
  <c r="Y1358" i="2" s="1"/>
  <c r="W4218" i="2"/>
  <c r="AA4218" i="2" s="1"/>
  <c r="W872" i="2"/>
  <c r="AA872" i="2" s="1"/>
  <c r="W2601" i="2"/>
  <c r="AA2601" i="2" s="1"/>
  <c r="W1588" i="2"/>
  <c r="W1046" i="2"/>
  <c r="AA1046" i="2" s="1"/>
  <c r="W3926" i="2"/>
  <c r="W4769" i="2"/>
  <c r="AA4769" i="2" s="1"/>
  <c r="W1059" i="2"/>
  <c r="W1535" i="2"/>
  <c r="W254" i="2"/>
  <c r="W1167" i="2"/>
  <c r="W4272" i="2"/>
  <c r="W39" i="2"/>
  <c r="AA39" i="2" s="1"/>
  <c r="W3536" i="2"/>
  <c r="W4638" i="2"/>
  <c r="W2976" i="2"/>
  <c r="AA2976" i="2" s="1"/>
  <c r="W440" i="2"/>
  <c r="W4380" i="2"/>
  <c r="W3950" i="2"/>
  <c r="W2772" i="2"/>
  <c r="W4238" i="2"/>
  <c r="AA4238" i="2" s="1"/>
  <c r="W3060" i="2"/>
  <c r="Z3060" i="2" s="1"/>
  <c r="W127" i="2"/>
  <c r="W1552" i="2"/>
  <c r="W949" i="2"/>
  <c r="AA949" i="2" s="1"/>
  <c r="W1988" i="2"/>
  <c r="AA1988" i="2" s="1"/>
  <c r="W3479" i="2"/>
  <c r="W3854" i="2"/>
  <c r="W2537" i="2"/>
  <c r="AA2537" i="2" s="1"/>
  <c r="W1179" i="2"/>
  <c r="W1725" i="2"/>
  <c r="W1062" i="2"/>
  <c r="W4047" i="2"/>
  <c r="AA4047" i="2" s="1"/>
  <c r="W4659" i="2"/>
  <c r="W3086" i="2"/>
  <c r="W3203" i="2"/>
  <c r="Z3203" i="2" s="1"/>
  <c r="W4776" i="2"/>
  <c r="W3512" i="2"/>
  <c r="AA3512" i="2" s="1"/>
  <c r="W4759" i="2"/>
  <c r="W3886" i="2"/>
  <c r="W3695" i="2"/>
  <c r="W241" i="2"/>
  <c r="W2871" i="2"/>
  <c r="AA2871" i="2" s="1"/>
  <c r="W1311" i="2"/>
  <c r="Z1311" i="2" s="1"/>
  <c r="W3643" i="2"/>
  <c r="W253" i="2"/>
  <c r="W4821" i="2"/>
  <c r="AA4821" i="2" s="1"/>
  <c r="W2124" i="2"/>
  <c r="AA2124" i="2" s="1"/>
  <c r="W4039" i="2"/>
  <c r="AA4039" i="2" s="1"/>
  <c r="W1993" i="2"/>
  <c r="AA1993" i="2" s="1"/>
  <c r="W4904" i="2"/>
  <c r="W4233" i="2"/>
  <c r="W1462" i="2"/>
  <c r="W4011" i="2"/>
  <c r="Z4011" i="2" s="1"/>
  <c r="W2445" i="2"/>
  <c r="AA2445" i="2" s="1"/>
  <c r="W2294" i="2"/>
  <c r="AA2294" i="2" s="1"/>
  <c r="W2765" i="2"/>
  <c r="Z2765" i="2" s="1"/>
  <c r="W4072" i="2"/>
  <c r="Z4072" i="2" s="1"/>
  <c r="W1844" i="2"/>
  <c r="W2282" i="2"/>
  <c r="W3630" i="2"/>
  <c r="W1702" i="2"/>
  <c r="W769" i="2"/>
  <c r="W1232" i="2"/>
  <c r="W2119" i="2"/>
  <c r="W4889" i="2"/>
  <c r="W871" i="2"/>
  <c r="W2975" i="2"/>
  <c r="W3614" i="2"/>
  <c r="W1982" i="2"/>
  <c r="W905" i="2"/>
  <c r="W1958" i="2"/>
  <c r="W108" i="2"/>
  <c r="AA108" i="2" s="1"/>
  <c r="W3552" i="2"/>
  <c r="W2813" i="2"/>
  <c r="W3995" i="2"/>
  <c r="W4696" i="2"/>
  <c r="AA4696" i="2" s="1"/>
  <c r="W1970" i="2"/>
  <c r="AA1970" i="2" s="1"/>
  <c r="W2942" i="2"/>
  <c r="Z2942" i="2" s="1"/>
  <c r="W3211" i="2"/>
  <c r="AA3211" i="2" s="1"/>
  <c r="W3096" i="2"/>
  <c r="W1839" i="2"/>
  <c r="AA1839" i="2" s="1"/>
  <c r="W3390" i="2"/>
  <c r="AA3390" i="2" s="1"/>
  <c r="W3118" i="2"/>
  <c r="Z3118" i="2" s="1"/>
  <c r="W4490" i="2"/>
  <c r="AA4490" i="2" s="1"/>
  <c r="W778" i="2"/>
  <c r="W4358" i="2"/>
  <c r="AA4358" i="2" s="1"/>
  <c r="W4477" i="2"/>
  <c r="W443" i="2"/>
  <c r="W4090" i="2"/>
  <c r="W3241" i="2"/>
  <c r="W203" i="2"/>
  <c r="W869" i="2"/>
  <c r="W2675" i="2"/>
  <c r="W1920" i="2"/>
  <c r="W3371" i="2"/>
  <c r="W345" i="2"/>
  <c r="AA345" i="2" s="1"/>
  <c r="W2262" i="2"/>
  <c r="W294" i="2"/>
  <c r="W3909" i="2"/>
  <c r="AA3909" i="2" s="1"/>
  <c r="W582" i="2"/>
  <c r="AA582" i="2" s="1"/>
  <c r="W1888" i="2"/>
  <c r="W428" i="2"/>
  <c r="W2820" i="2"/>
  <c r="W3625" i="2"/>
  <c r="W2895" i="2"/>
  <c r="Z2895" i="2" s="1"/>
  <c r="W3917" i="2"/>
  <c r="W304" i="2"/>
  <c r="W3267" i="2"/>
  <c r="Z3267" i="2" s="1"/>
  <c r="W3606" i="2"/>
  <c r="W3248" i="2"/>
  <c r="W977" i="2"/>
  <c r="W2052" i="2"/>
  <c r="W2832" i="2"/>
  <c r="W2026" i="2"/>
  <c r="AA2026" i="2" s="1"/>
  <c r="W1787" i="2"/>
  <c r="W1378" i="2"/>
  <c r="W979" i="2"/>
  <c r="W1303" i="2"/>
  <c r="AA1303" i="2" s="1"/>
  <c r="W1808" i="2"/>
  <c r="AA1808" i="2" s="1"/>
  <c r="W3111" i="2"/>
  <c r="AA3111" i="2" s="1"/>
  <c r="W261" i="2"/>
  <c r="W2304" i="2"/>
  <c r="W119" i="2"/>
  <c r="AA119" i="2" s="1"/>
  <c r="W510" i="2"/>
  <c r="Z510" i="2" s="1"/>
  <c r="W1594" i="2"/>
  <c r="W2493" i="2"/>
  <c r="W1768" i="2"/>
  <c r="W3323" i="2"/>
  <c r="W4026" i="2"/>
  <c r="W4913" i="2"/>
  <c r="W1734" i="2"/>
  <c r="W327" i="2"/>
  <c r="W3757" i="2"/>
  <c r="W1484" i="2"/>
  <c r="W1181" i="2"/>
  <c r="W3348" i="2"/>
  <c r="AA3348" i="2" s="1"/>
  <c r="W1526" i="2"/>
  <c r="X1526" i="2" s="1"/>
  <c r="W3501" i="2"/>
  <c r="W1654" i="2"/>
  <c r="Z1654" i="2" s="1"/>
  <c r="W3741" i="2"/>
  <c r="W3686" i="2"/>
  <c r="AA3686" i="2" s="1"/>
  <c r="W2316" i="2"/>
  <c r="W2077" i="2"/>
  <c r="AA2077" i="2" s="1"/>
  <c r="W1739" i="2"/>
  <c r="W2940" i="2"/>
  <c r="W2970" i="2"/>
  <c r="W3838" i="2"/>
  <c r="W4311" i="2"/>
  <c r="AA4311" i="2" s="1"/>
  <c r="W4733" i="2"/>
  <c r="AA4733" i="2" s="1"/>
  <c r="W511" i="2"/>
  <c r="W2856" i="2"/>
  <c r="W4159" i="2"/>
  <c r="W4125" i="2"/>
  <c r="AA4125" i="2" s="1"/>
  <c r="W2666" i="2"/>
  <c r="W398" i="2"/>
  <c r="W2950" i="2"/>
  <c r="Z2950" i="2" s="1"/>
  <c r="W1717" i="2"/>
  <c r="AA1717" i="2" s="1"/>
  <c r="W2075" i="2"/>
  <c r="W4270" i="2"/>
  <c r="Z4270" i="2" s="1"/>
  <c r="W3178" i="2"/>
  <c r="W71" i="2"/>
  <c r="W4873" i="2"/>
  <c r="W2624" i="2"/>
  <c r="W2568" i="2"/>
  <c r="W667" i="2"/>
  <c r="Z667" i="2" s="1"/>
  <c r="W1082" i="2"/>
  <c r="W391" i="2"/>
  <c r="W2933" i="2"/>
  <c r="W173" i="2"/>
  <c r="W4852" i="2"/>
  <c r="Z4852" i="2" s="1"/>
  <c r="W1753" i="2"/>
  <c r="W4846" i="2"/>
  <c r="W2687" i="2"/>
  <c r="W4179" i="2"/>
  <c r="W3029" i="2"/>
  <c r="W4626" i="2"/>
  <c r="W4307" i="2"/>
  <c r="Z4307" i="2" s="1"/>
  <c r="W3842" i="2"/>
  <c r="AA3842" i="2" s="1"/>
  <c r="W4911" i="2"/>
  <c r="W4840" i="2"/>
  <c r="W587" i="2"/>
  <c r="AA587" i="2" s="1"/>
  <c r="W1727" i="2"/>
  <c r="W4496" i="2"/>
  <c r="W243" i="2"/>
  <c r="AA243" i="2" s="1"/>
  <c r="W2364" i="2"/>
  <c r="AA2364" i="2" s="1"/>
  <c r="W4278" i="2"/>
  <c r="Z4278" i="2" s="1"/>
  <c r="W712" i="2"/>
  <c r="W3185" i="2"/>
  <c r="AA3185" i="2" s="1"/>
  <c r="W3976" i="2"/>
  <c r="W151" i="2"/>
  <c r="W306" i="2"/>
  <c r="W4779" i="2"/>
  <c r="W2431" i="2"/>
  <c r="W1008" i="2"/>
  <c r="W4162" i="2"/>
  <c r="W3732" i="2"/>
  <c r="W1945" i="2"/>
  <c r="W1712" i="2"/>
  <c r="AA1712" i="2" s="1"/>
  <c r="W475" i="2"/>
  <c r="W1865" i="2"/>
  <c r="W638" i="2"/>
  <c r="W4878" i="2"/>
  <c r="Y4878" i="2" s="1"/>
  <c r="W584" i="2"/>
  <c r="AA584" i="2" s="1"/>
  <c r="W4114" i="2"/>
  <c r="Z4114" i="2" s="1"/>
  <c r="W4097" i="2"/>
  <c r="Z4097" i="2" s="1"/>
  <c r="W4847" i="2"/>
  <c r="AA4847" i="2" s="1"/>
  <c r="W880" i="2"/>
  <c r="W4414" i="2"/>
  <c r="W316" i="2"/>
  <c r="AA316" i="2" s="1"/>
  <c r="W374" i="2"/>
  <c r="W948" i="2"/>
  <c r="W2680" i="2"/>
  <c r="AA2680" i="2" s="1"/>
  <c r="W4412" i="2"/>
  <c r="W3412" i="2"/>
  <c r="W3363" i="2"/>
  <c r="W4562" i="2"/>
  <c r="Z4562" i="2" s="1"/>
  <c r="W2134" i="2"/>
  <c r="W1072" i="2"/>
  <c r="AA1072" i="2" s="1"/>
  <c r="W1615" i="2"/>
  <c r="AA1615" i="2" s="1"/>
  <c r="W4143" i="2"/>
  <c r="W1733" i="2"/>
  <c r="W550" i="2"/>
  <c r="W4781" i="2"/>
  <c r="W4611" i="2"/>
  <c r="W2771" i="2"/>
  <c r="AA2771" i="2" s="1"/>
  <c r="W1177" i="2"/>
  <c r="AA1177" i="2" s="1"/>
  <c r="W3959" i="2"/>
  <c r="W3699" i="2"/>
  <c r="AA3699" i="2" s="1"/>
  <c r="W4280" i="2"/>
  <c r="AA4280" i="2" s="1"/>
  <c r="W255" i="2"/>
  <c r="W1554" i="2"/>
  <c r="W4164" i="2"/>
  <c r="W770" i="2"/>
  <c r="AA770" i="2" s="1"/>
  <c r="W1098" i="2"/>
  <c r="W4943" i="2"/>
  <c r="W787" i="2"/>
  <c r="W3857" i="2"/>
  <c r="AA3857" i="2" s="1"/>
  <c r="W2377" i="2"/>
  <c r="W4952" i="2"/>
  <c r="W2139" i="2"/>
  <c r="W326" i="2"/>
  <c r="W378" i="2"/>
  <c r="AA378" i="2" s="1"/>
  <c r="W773" i="2"/>
  <c r="W1486" i="2"/>
  <c r="W741" i="2"/>
  <c r="Z741" i="2" s="1"/>
  <c r="W1238" i="2"/>
  <c r="W1819" i="2"/>
  <c r="W2791" i="2"/>
  <c r="W3859" i="2"/>
  <c r="W4285" i="2"/>
  <c r="W1398" i="2"/>
  <c r="W3786" i="2"/>
  <c r="W2953" i="2"/>
  <c r="AA2953" i="2" s="1"/>
  <c r="W1746" i="2"/>
  <c r="W3701" i="2"/>
  <c r="W4964" i="2"/>
  <c r="Z4964" i="2" s="1"/>
  <c r="W4426" i="2"/>
  <c r="AA4426" i="2" s="1"/>
  <c r="W719" i="2"/>
  <c r="AA719" i="2" s="1"/>
  <c r="W862" i="2"/>
  <c r="W1807" i="2"/>
  <c r="Z1807" i="2" s="1"/>
  <c r="W1628" i="2"/>
  <c r="W2289" i="2"/>
  <c r="Z2289" i="2" s="1"/>
  <c r="W400" i="2"/>
  <c r="Z400" i="2" s="1"/>
  <c r="W4394" i="2"/>
  <c r="W1109" i="2"/>
  <c r="W2715" i="2"/>
  <c r="W3805" i="2"/>
  <c r="W1250" i="2"/>
  <c r="W3448" i="2"/>
  <c r="W9" i="2"/>
  <c r="AA9" i="2" s="1"/>
  <c r="W4202" i="2"/>
  <c r="Z4202" i="2" s="1"/>
  <c r="W3496" i="2"/>
  <c r="W2708" i="2"/>
  <c r="W2539" i="2"/>
  <c r="AA2539" i="2" s="1"/>
  <c r="W4209" i="2"/>
  <c r="Z4209" i="2" s="1"/>
  <c r="W2307" i="2"/>
  <c r="AA2307" i="2" s="1"/>
  <c r="W4962" i="2"/>
  <c r="X4962" i="2" s="1"/>
  <c r="W702" i="2"/>
  <c r="AA702" i="2" s="1"/>
  <c r="W1741" i="2"/>
  <c r="W3266" i="2"/>
  <c r="W3097" i="2"/>
  <c r="W2580" i="2"/>
  <c r="W420" i="2"/>
  <c r="Z420" i="2" s="1"/>
  <c r="W969" i="2"/>
  <c r="Z969" i="2" s="1"/>
  <c r="W3082" i="2"/>
  <c r="W4292" i="2"/>
  <c r="AA4292" i="2" s="1"/>
  <c r="W1438" i="2"/>
  <c r="W3693" i="2"/>
  <c r="W2843" i="2"/>
  <c r="W2532" i="2"/>
  <c r="AA2532" i="2" s="1"/>
  <c r="W4661" i="2"/>
  <c r="W913" i="2"/>
  <c r="W2974" i="2"/>
  <c r="W3432" i="2"/>
  <c r="W925" i="2"/>
  <c r="AA925" i="2" s="1"/>
  <c r="W4051" i="2"/>
  <c r="W4641" i="2"/>
  <c r="AA4641" i="2" s="1"/>
  <c r="W3586" i="2"/>
  <c r="W4684" i="2"/>
  <c r="W293" i="2"/>
  <c r="W3816" i="2"/>
  <c r="W2806" i="2"/>
  <c r="W3454" i="2"/>
  <c r="AA3454" i="2" s="1"/>
  <c r="W2272" i="2"/>
  <c r="Z2272" i="2" s="1"/>
  <c r="W595" i="2"/>
  <c r="W4791" i="2"/>
  <c r="W3051" i="2"/>
  <c r="W4558" i="2"/>
  <c r="W4021" i="2"/>
  <c r="W2753" i="2"/>
  <c r="W2733" i="2"/>
  <c r="W651" i="2"/>
  <c r="AA651" i="2" s="1"/>
  <c r="W4346" i="2"/>
  <c r="W2485" i="2"/>
  <c r="AA2485" i="2" s="1"/>
  <c r="W3461" i="2"/>
  <c r="W1567" i="2"/>
  <c r="W4789" i="2"/>
  <c r="AA4789" i="2" s="1"/>
  <c r="W1780" i="2"/>
  <c r="W2422" i="2"/>
  <c r="Z2422" i="2" s="1"/>
  <c r="W275" i="2"/>
  <c r="W2495" i="2"/>
  <c r="AA2495" i="2" s="1"/>
  <c r="W4288" i="2"/>
  <c r="W4332" i="2"/>
  <c r="AA4332" i="2" s="1"/>
  <c r="W3920" i="2"/>
  <c r="Z3920" i="2" s="1"/>
  <c r="W29" i="2"/>
  <c r="Z29" i="2" s="1"/>
  <c r="W4927" i="2"/>
  <c r="AA4927" i="2" s="1"/>
  <c r="W4760" i="2"/>
  <c r="AA4760" i="2" s="1"/>
  <c r="W2005" i="2"/>
  <c r="W2571" i="2"/>
  <c r="Z2571" i="2" s="1"/>
  <c r="W1391" i="2"/>
  <c r="Z1391" i="2" s="1"/>
  <c r="W3126" i="2"/>
  <c r="W714" i="2"/>
  <c r="W479" i="2"/>
  <c r="W3117" i="2"/>
  <c r="W3392" i="2"/>
  <c r="W3105" i="2"/>
  <c r="W999" i="2"/>
  <c r="W4820" i="2"/>
  <c r="AA4820" i="2" s="1"/>
  <c r="W2189" i="2"/>
  <c r="X2189" i="2" s="1"/>
  <c r="W3325" i="2"/>
  <c r="W1111" i="2"/>
  <c r="W124" i="2"/>
  <c r="W2948" i="2"/>
  <c r="W3220" i="2"/>
  <c r="Z3220" i="2" s="1"/>
  <c r="W3063" i="2"/>
  <c r="W3845" i="2"/>
  <c r="AA3845" i="2" s="1"/>
  <c r="W3319" i="2"/>
  <c r="W1901" i="2"/>
  <c r="W1279" i="2"/>
  <c r="W314" i="2"/>
  <c r="W2090" i="2"/>
  <c r="W4401" i="2"/>
  <c r="W2305" i="2"/>
  <c r="W3186" i="2"/>
  <c r="W3910" i="2"/>
  <c r="W885" i="2"/>
  <c r="W2329" i="2"/>
  <c r="AA2329" i="2" s="1"/>
  <c r="W3891" i="2"/>
  <c r="AA3891" i="2" s="1"/>
  <c r="W2518" i="2"/>
  <c r="W4101" i="2"/>
  <c r="W3646" i="2"/>
  <c r="W997" i="2"/>
  <c r="W2027" i="2"/>
  <c r="W1814" i="2"/>
  <c r="W4411" i="2"/>
  <c r="W4499" i="2"/>
  <c r="AA4499" i="2" s="1"/>
  <c r="W1335" i="2"/>
  <c r="AA1335" i="2" s="1"/>
  <c r="W1664" i="2"/>
  <c r="W3855" i="2"/>
  <c r="W4613" i="2"/>
  <c r="W646" i="2"/>
  <c r="AA646" i="2" s="1"/>
  <c r="W3718" i="2"/>
  <c r="W58" i="2"/>
  <c r="W3988" i="2"/>
  <c r="W1031" i="2"/>
  <c r="W1565" i="2"/>
  <c r="Z1565" i="2" s="1"/>
  <c r="W102" i="2"/>
  <c r="W3864" i="2"/>
  <c r="AA3864" i="2" s="1"/>
  <c r="W3069" i="2"/>
  <c r="AA3069" i="2" s="1"/>
  <c r="W4849" i="2"/>
  <c r="AA4849" i="2" s="1"/>
  <c r="W822" i="2"/>
  <c r="AA822" i="2" s="1"/>
  <c r="W4722" i="2"/>
  <c r="W392" i="2"/>
  <c r="W1985" i="2"/>
  <c r="AA1985" i="2" s="1"/>
  <c r="W2822" i="2"/>
  <c r="W2057" i="2"/>
  <c r="AA2057" i="2" s="1"/>
  <c r="W2230" i="2"/>
  <c r="W163" i="2"/>
  <c r="W1743" i="2"/>
  <c r="W1723" i="2"/>
  <c r="W3942" i="2"/>
  <c r="W3071" i="2"/>
  <c r="W4354" i="2"/>
  <c r="W1215" i="2"/>
  <c r="W82" i="2"/>
  <c r="W1663" i="2"/>
  <c r="Z1663" i="2" s="1"/>
  <c r="W2764" i="2"/>
  <c r="AA2764" i="2" s="1"/>
  <c r="W3877" i="2"/>
  <c r="W3795" i="2"/>
  <c r="Z3795" i="2" s="1"/>
  <c r="W2368" i="2"/>
  <c r="W1726" i="2"/>
  <c r="Z1726" i="2" s="1"/>
  <c r="W2829" i="2"/>
  <c r="W2174" i="2"/>
  <c r="Z2174" i="2" s="1"/>
  <c r="W3575" i="2"/>
  <c r="AA3575" i="2" s="1"/>
  <c r="W4318" i="2"/>
  <c r="W2408" i="2"/>
  <c r="W2883" i="2"/>
  <c r="W3385" i="2"/>
  <c r="W4800" i="2"/>
  <c r="AA4800" i="2" s="1"/>
  <c r="W3702" i="2"/>
  <c r="W4135" i="2"/>
  <c r="W1592" i="2"/>
  <c r="W2996" i="2"/>
  <c r="W2428" i="2"/>
  <c r="AA2428" i="2" s="1"/>
  <c r="W3972" i="2"/>
  <c r="W3903" i="2"/>
  <c r="W4989" i="2"/>
  <c r="W4074" i="2"/>
  <c r="AA4074" i="2" s="1"/>
  <c r="W1762" i="2"/>
  <c r="W1831" i="2"/>
  <c r="AA1831" i="2" s="1"/>
  <c r="W1546" i="2"/>
  <c r="W130" i="2"/>
  <c r="W2726" i="2"/>
  <c r="W865" i="2"/>
  <c r="W4378" i="2"/>
  <c r="W1732" i="2"/>
  <c r="AA1732" i="2" s="1"/>
  <c r="W1164" i="2"/>
  <c r="W2024" i="2"/>
  <c r="W1499" i="2"/>
  <c r="Z1499" i="2" s="1"/>
  <c r="W2051" i="2"/>
  <c r="W2923" i="2"/>
  <c r="W3708" i="2"/>
  <c r="W1071" i="2"/>
  <c r="W1738" i="2"/>
  <c r="W2685" i="2"/>
  <c r="W3490" i="2"/>
  <c r="Z3490" i="2" s="1"/>
  <c r="W1189" i="2"/>
  <c r="AA1189" i="2" s="1"/>
  <c r="W542" i="2"/>
  <c r="AA542" i="2" s="1"/>
  <c r="W912" i="2"/>
  <c r="W3952" i="2"/>
  <c r="W1629" i="2"/>
  <c r="Z1629" i="2" s="1"/>
  <c r="W2122" i="2"/>
  <c r="W2981" i="2"/>
  <c r="AA2981" i="2" s="1"/>
  <c r="W4478" i="2"/>
  <c r="Z4478" i="2" s="1"/>
  <c r="W3583" i="2"/>
  <c r="AA3583" i="2" s="1"/>
  <c r="W1786" i="2"/>
  <c r="AA1786" i="2" s="1"/>
  <c r="W4612" i="2"/>
  <c r="W1235" i="2"/>
  <c r="W4879" i="2"/>
  <c r="Z4879" i="2" s="1"/>
  <c r="W3546" i="2"/>
  <c r="AA3546" i="2" s="1"/>
  <c r="W4918" i="2"/>
  <c r="W3166" i="2"/>
  <c r="W4795" i="2"/>
  <c r="W1883" i="2"/>
  <c r="W1989" i="2"/>
  <c r="AA1989" i="2" s="1"/>
  <c r="W3489" i="2"/>
  <c r="AA3489" i="2" s="1"/>
  <c r="W3076" i="2"/>
  <c r="W1899" i="2"/>
  <c r="W733" i="2"/>
  <c r="AA733" i="2" s="1"/>
  <c r="W3422" i="2"/>
  <c r="AA3422" i="2" s="1"/>
  <c r="W3893" i="2"/>
  <c r="W3129" i="2"/>
  <c r="W860" i="2"/>
  <c r="W793" i="2"/>
  <c r="AA793" i="2" s="1"/>
  <c r="W1966" i="2"/>
  <c r="AA1966" i="2" s="1"/>
  <c r="W490" i="2"/>
  <c r="W1005" i="2"/>
  <c r="W1052" i="2"/>
  <c r="AA1052" i="2" s="1"/>
  <c r="W4247" i="2"/>
  <c r="W3471" i="2"/>
  <c r="Z3471" i="2" s="1"/>
  <c r="W745" i="2"/>
  <c r="W3524" i="2"/>
  <c r="W246" i="2"/>
  <c r="W238" i="2"/>
  <c r="W66" i="2"/>
  <c r="W2201" i="2"/>
  <c r="AA2201" i="2" s="1"/>
  <c r="W4095" i="2"/>
  <c r="W3603" i="2"/>
  <c r="W212" i="2"/>
  <c r="Y212" i="2" s="1"/>
  <c r="W3280" i="2"/>
  <c r="AA3280" i="2" s="1"/>
  <c r="W3676" i="2"/>
  <c r="W4327" i="2"/>
  <c r="AA4327" i="2" s="1"/>
  <c r="W3473" i="2"/>
  <c r="Z3473" i="2" s="1"/>
  <c r="W189" i="2"/>
  <c r="Z189" i="2" s="1"/>
  <c r="W4875" i="2"/>
  <c r="AA4875" i="2" s="1"/>
  <c r="W652" i="2"/>
  <c r="W4" i="2"/>
  <c r="W4775" i="2"/>
  <c r="W3339" i="2"/>
  <c r="W431" i="2"/>
  <c r="W4884" i="2"/>
  <c r="W4224" i="2"/>
  <c r="W63" i="2"/>
  <c r="W2182" i="2"/>
  <c r="W621" i="2"/>
  <c r="W1134" i="2"/>
  <c r="AA1134" i="2" s="1"/>
  <c r="W1827" i="2"/>
  <c r="W4826" i="2"/>
  <c r="AA4826" i="2" s="1"/>
  <c r="W3313" i="2"/>
  <c r="W2323" i="2"/>
  <c r="W128" i="2"/>
  <c r="Z128" i="2" s="1"/>
  <c r="W1996" i="2"/>
  <c r="AA1996" i="2" s="1"/>
  <c r="W1133" i="2"/>
  <c r="AA1133" i="2" s="1"/>
  <c r="W1794" i="2"/>
  <c r="Z1794" i="2" s="1"/>
  <c r="W3425" i="2"/>
  <c r="AA3425" i="2" s="1"/>
  <c r="W2279" i="2"/>
  <c r="AA2279" i="2" s="1"/>
  <c r="W671" i="2"/>
  <c r="W2331" i="2"/>
  <c r="W2930" i="2"/>
  <c r="W1248" i="2"/>
  <c r="W4463" i="2"/>
  <c r="W788" i="2"/>
  <c r="W3116" i="2"/>
  <c r="W853" i="2"/>
  <c r="W1197" i="2"/>
  <c r="W1296" i="2"/>
  <c r="W2869" i="2"/>
  <c r="W2255" i="2"/>
  <c r="AA2255" i="2" s="1"/>
  <c r="W1381" i="2"/>
  <c r="Z1381" i="2" s="1"/>
  <c r="W2583" i="2"/>
  <c r="W3217" i="2"/>
  <c r="W2281" i="2"/>
  <c r="W3813" i="2"/>
  <c r="W2145" i="2"/>
  <c r="Z2145" i="2" s="1"/>
  <c r="W4750" i="2"/>
  <c r="Z4750" i="2" s="1"/>
  <c r="W2594" i="2"/>
  <c r="W681" i="2"/>
  <c r="W1204" i="2"/>
  <c r="W1223" i="2"/>
  <c r="Z1223" i="2" s="1"/>
  <c r="W4404" i="2"/>
  <c r="W4500" i="2"/>
  <c r="W2828" i="2"/>
  <c r="W2748" i="2"/>
  <c r="W2393" i="2"/>
  <c r="W4774" i="2"/>
  <c r="AA4774" i="2" s="1"/>
  <c r="W1998" i="2"/>
  <c r="Z1998" i="2" s="1"/>
  <c r="W4341" i="2"/>
  <c r="Z4341" i="2" s="1"/>
  <c r="W3436" i="2"/>
  <c r="W993" i="2"/>
  <c r="W2670" i="2"/>
  <c r="Z2670" i="2" s="1"/>
  <c r="W3309" i="2"/>
  <c r="W2423" i="2"/>
  <c r="W1591" i="2"/>
  <c r="AA1591" i="2" s="1"/>
  <c r="W35" i="2"/>
  <c r="Z35" i="2" s="1"/>
  <c r="W4458" i="2"/>
  <c r="W3311" i="2"/>
  <c r="W2136" i="2"/>
  <c r="Z2136" i="2" s="1"/>
  <c r="W2295" i="2"/>
  <c r="W2912" i="2"/>
  <c r="W1829" i="2"/>
  <c r="AA1829" i="2" s="1"/>
  <c r="W503" i="2"/>
  <c r="W3900" i="2"/>
  <c r="W743" i="2"/>
  <c r="W1547" i="2"/>
  <c r="AA1547" i="2" s="1"/>
  <c r="W3333" i="2"/>
  <c r="Z3333" i="2" s="1"/>
  <c r="W15" i="2"/>
  <c r="Z15" i="2" s="1"/>
  <c r="W1909" i="2"/>
  <c r="Z1909" i="2" s="1"/>
  <c r="W1602" i="2"/>
  <c r="W2467" i="2"/>
  <c r="W4822" i="2"/>
  <c r="W450" i="2"/>
  <c r="W237" i="2"/>
  <c r="W4111" i="2"/>
  <c r="W4407" i="2"/>
  <c r="W3722" i="2"/>
  <c r="W4786" i="2"/>
  <c r="W1513" i="2"/>
  <c r="W4970" i="2"/>
  <c r="AA4970" i="2" s="1"/>
  <c r="W4185" i="2"/>
  <c r="W3255" i="2"/>
  <c r="AA3255" i="2" s="1"/>
  <c r="W1021" i="2"/>
  <c r="W3047" i="2"/>
  <c r="W4274" i="2"/>
  <c r="AA4274" i="2" s="1"/>
  <c r="W2125" i="2"/>
  <c r="W4180" i="2"/>
  <c r="W3921" i="2"/>
  <c r="Z3921" i="2" s="1"/>
  <c r="W4243" i="2"/>
  <c r="W3872" i="2"/>
  <c r="W2233" i="2"/>
  <c r="AA2233" i="2" s="1"/>
  <c r="W1574" i="2"/>
  <c r="AA1574" i="2" s="1"/>
  <c r="W318" i="2"/>
  <c r="W1913" i="2"/>
  <c r="W1245" i="2"/>
  <c r="W3775" i="2"/>
  <c r="W1208" i="2"/>
  <c r="W3912" i="2"/>
  <c r="W2610" i="2"/>
  <c r="W70" i="2"/>
  <c r="W4934" i="2"/>
  <c r="W1935" i="2"/>
  <c r="AA1935" i="2" s="1"/>
  <c r="W1774" i="2"/>
  <c r="W1317" i="2"/>
  <c r="W1063" i="2"/>
  <c r="W3308" i="2"/>
  <c r="W1744" i="2"/>
  <c r="Z1744" i="2" s="1"/>
  <c r="W549" i="2"/>
  <c r="Z549" i="2" s="1"/>
  <c r="W3368" i="2"/>
  <c r="AA3368" i="2" s="1"/>
  <c r="W4787" i="2"/>
  <c r="W1269" i="2"/>
  <c r="W3971" i="2"/>
  <c r="W4928" i="2"/>
  <c r="AA4928" i="2" s="1"/>
  <c r="W721" i="2"/>
  <c r="AA721" i="2" s="1"/>
  <c r="W2180" i="2"/>
  <c r="W4507" i="2"/>
  <c r="W2516" i="2"/>
  <c r="W974" i="2"/>
  <c r="W4803" i="2"/>
  <c r="W2022" i="2"/>
  <c r="W665" i="2"/>
  <c r="W3601" i="2"/>
  <c r="W1821" i="2"/>
  <c r="W955" i="2"/>
  <c r="W4617" i="2"/>
  <c r="W1476" i="2"/>
  <c r="W2701" i="2"/>
  <c r="AA2701" i="2" s="1"/>
  <c r="W295" i="2"/>
  <c r="AA295" i="2" s="1"/>
  <c r="W3038" i="2"/>
  <c r="Z3038" i="2" s="1"/>
  <c r="W2570" i="2"/>
  <c r="W1327" i="2"/>
  <c r="W2935" i="2"/>
  <c r="AA2935" i="2" s="1"/>
  <c r="W2632" i="2"/>
  <c r="W2626" i="2"/>
  <c r="W3477" i="2"/>
  <c r="AA3477" i="2" s="1"/>
  <c r="W4166" i="2"/>
  <c r="W4390" i="2"/>
  <c r="Z4390" i="2" s="1"/>
  <c r="W3463" i="2"/>
  <c r="AA3463" i="2" s="1"/>
  <c r="W804" i="2"/>
  <c r="W1632" i="2"/>
  <c r="W1240" i="2"/>
  <c r="W726" i="2"/>
  <c r="W3683" i="2"/>
  <c r="W3113" i="2"/>
  <c r="W2211" i="2"/>
  <c r="W3779" i="2"/>
  <c r="AA3779" i="2" s="1"/>
  <c r="W2297" i="2"/>
  <c r="W3421" i="2"/>
  <c r="AA3421" i="2" s="1"/>
  <c r="W2059" i="2"/>
  <c r="Z2059" i="2" s="1"/>
  <c r="W2630" i="2"/>
  <c r="W4112" i="2"/>
  <c r="AA4112" i="2" s="1"/>
  <c r="W2720" i="2"/>
  <c r="W1322" i="2"/>
  <c r="AA1322" i="2" s="1"/>
  <c r="W1964" i="2"/>
  <c r="W602" i="2"/>
  <c r="W2109" i="2"/>
  <c r="W1001" i="2"/>
  <c r="W3841" i="2"/>
  <c r="AA3841" i="2" s="1"/>
  <c r="W689" i="2"/>
  <c r="AA689" i="2" s="1"/>
  <c r="W3095" i="2"/>
  <c r="W3056" i="2"/>
  <c r="W4121" i="2"/>
  <c r="W2504" i="2"/>
  <c r="W2141" i="2"/>
  <c r="W2247" i="2"/>
  <c r="W1965" i="2"/>
  <c r="W2482" i="2"/>
  <c r="W4942" i="2"/>
  <c r="AA4942" i="2" s="1"/>
  <c r="W2450" i="2"/>
  <c r="W87" i="2"/>
  <c r="AA87" i="2" s="1"/>
  <c r="W2217" i="2"/>
  <c r="W554" i="2"/>
  <c r="W1661" i="2"/>
  <c r="Z1661" i="2" s="1"/>
  <c r="W2374" i="2"/>
  <c r="AA2374" i="2" s="1"/>
  <c r="W335" i="2"/>
  <c r="AA335" i="2" s="1"/>
  <c r="W3231" i="2"/>
  <c r="W120" i="2"/>
  <c r="W4960" i="2"/>
  <c r="W903" i="2"/>
  <c r="W153" i="2"/>
  <c r="AA153" i="2" s="1"/>
  <c r="W4564" i="2"/>
  <c r="AA4564" i="2" s="1"/>
  <c r="W2292" i="2"/>
  <c r="W3892" i="2"/>
  <c r="Z3892" i="2" s="1"/>
  <c r="W839" i="2"/>
  <c r="W1670" i="2"/>
  <c r="Z1670" i="2" s="1"/>
  <c r="W197" i="2"/>
  <c r="AA197" i="2" s="1"/>
  <c r="W1820" i="2"/>
  <c r="W3081" i="2"/>
  <c r="Z3081" i="2" s="1"/>
  <c r="W494" i="2"/>
  <c r="W3833" i="2"/>
  <c r="AA3833" i="2" s="1"/>
  <c r="W809" i="2"/>
  <c r="AA809" i="2" s="1"/>
  <c r="W3002" i="2"/>
  <c r="W181" i="2"/>
  <c r="W3631" i="2"/>
  <c r="W2350" i="2"/>
  <c r="AA2350" i="2" s="1"/>
  <c r="W4251" i="2"/>
  <c r="Z4251" i="2" s="1"/>
  <c r="W1885" i="2"/>
  <c r="W2100" i="2"/>
  <c r="AA2100" i="2" s="1"/>
  <c r="W2192" i="2"/>
  <c r="W27" i="2"/>
  <c r="W857" i="2"/>
  <c r="W3944" i="2"/>
  <c r="W21" i="2"/>
  <c r="AA21" i="2" s="1"/>
  <c r="W2455" i="2"/>
  <c r="W138" i="2"/>
  <c r="AA138" i="2" s="1"/>
  <c r="W299" i="2"/>
  <c r="AA299" i="2" s="1"/>
  <c r="W3875" i="2"/>
  <c r="W2837" i="2"/>
  <c r="W2409" i="2"/>
  <c r="W4589" i="2"/>
  <c r="W3408" i="2"/>
  <c r="W2405" i="2"/>
  <c r="AA2405" i="2" s="1"/>
  <c r="W983" i="2"/>
  <c r="W1492" i="2"/>
  <c r="Z1492" i="2" s="1"/>
  <c r="W1066" i="2"/>
  <c r="AA1066" i="2" s="1"/>
  <c r="W3764" i="2"/>
  <c r="Z3764" i="2" s="1"/>
  <c r="W3033" i="2"/>
  <c r="W4869" i="2"/>
  <c r="AA4869" i="2" s="1"/>
  <c r="W2014" i="2"/>
  <c r="W3711" i="2"/>
  <c r="W3467" i="2"/>
  <c r="W1239" i="2"/>
  <c r="W4359" i="2"/>
  <c r="W4372" i="2"/>
  <c r="W1193" i="2"/>
  <c r="W2213" i="2"/>
  <c r="W2551" i="2"/>
  <c r="Z2551" i="2" s="1"/>
  <c r="W3771" i="2"/>
  <c r="AA3771" i="2" s="1"/>
  <c r="W2246" i="2"/>
  <c r="AA2246" i="2" s="1"/>
  <c r="W1956" i="2"/>
  <c r="W3094" i="2"/>
  <c r="AA3094" i="2" s="1"/>
  <c r="W4420" i="2"/>
  <c r="W2395" i="2"/>
  <c r="W4804" i="2"/>
  <c r="W1249" i="2"/>
  <c r="W2013" i="2"/>
  <c r="Z2013" i="2" s="1"/>
  <c r="W1377" i="2"/>
  <c r="W3698" i="2"/>
  <c r="W3494" i="2"/>
  <c r="AA3494" i="2" s="1"/>
  <c r="W3680" i="2"/>
  <c r="W2614" i="2"/>
  <c r="AA2614" i="2" s="1"/>
  <c r="W4355" i="2"/>
  <c r="W3172" i="2"/>
  <c r="W3062" i="2"/>
  <c r="W1079" i="2"/>
  <c r="W4544" i="2"/>
  <c r="W2654" i="2"/>
  <c r="AA2654" i="2" s="1"/>
  <c r="W933" i="2"/>
  <c r="W4815" i="2"/>
  <c r="AA4815" i="2" s="1"/>
  <c r="W55" i="2"/>
  <c r="AA55" i="2" s="1"/>
  <c r="W4335" i="2"/>
  <c r="Z4335" i="2" s="1"/>
  <c r="W1800" i="2"/>
  <c r="W3729" i="2"/>
  <c r="AA3729" i="2" s="1"/>
  <c r="W3429" i="2"/>
  <c r="Z3429" i="2" s="1"/>
  <c r="W1729" i="2"/>
  <c r="Z1729" i="2" s="1"/>
  <c r="W4060" i="2"/>
  <c r="W4586" i="2"/>
  <c r="Z4586" i="2" s="1"/>
  <c r="W2291" i="2"/>
  <c r="W3354" i="2"/>
  <c r="W4842" i="2"/>
  <c r="W3812" i="2"/>
  <c r="Z3812" i="2" s="1"/>
  <c r="W2107" i="2"/>
  <c r="Z2107" i="2" s="1"/>
  <c r="W3556" i="2"/>
  <c r="Z3556" i="2" s="1"/>
  <c r="W195" i="2"/>
  <c r="W1916" i="2"/>
  <c r="W4501" i="2"/>
  <c r="W171" i="2"/>
  <c r="W97" i="2"/>
  <c r="W529" i="2"/>
  <c r="AA529" i="2" s="1"/>
  <c r="W2915" i="2"/>
  <c r="W911" i="2"/>
  <c r="AA911" i="2" s="1"/>
  <c r="W2992" i="2"/>
  <c r="W2056" i="2"/>
  <c r="AA2056" i="2" s="1"/>
  <c r="W3147" i="2"/>
  <c r="Z3147" i="2" s="1"/>
  <c r="W1881" i="2"/>
  <c r="W4348" i="2"/>
  <c r="AA4348" i="2" s="1"/>
  <c r="W3844" i="2"/>
  <c r="W1715" i="2"/>
  <c r="W4886" i="2"/>
  <c r="W3130" i="2"/>
  <c r="AA3130" i="2" s="1"/>
  <c r="W3962" i="2"/>
  <c r="W3239" i="2"/>
  <c r="W3856" i="2"/>
  <c r="W594" i="2"/>
  <c r="W191" i="2"/>
  <c r="W1862" i="2"/>
  <c r="W4137" i="2"/>
  <c r="W532" i="2"/>
  <c r="W2327" i="2"/>
  <c r="AA2327" i="2" s="1"/>
  <c r="W4570" i="2"/>
  <c r="W965" i="2"/>
  <c r="W3134" i="2"/>
  <c r="AA3134" i="2" s="1"/>
  <c r="W2179" i="2"/>
  <c r="W1724" i="2"/>
  <c r="W954" i="2"/>
  <c r="W1352" i="2"/>
  <c r="W3077" i="2"/>
  <c r="AA3077" i="2" s="1"/>
  <c r="W2280" i="2"/>
  <c r="AA2280" i="2" s="1"/>
  <c r="W3778" i="2"/>
  <c r="W580" i="2"/>
  <c r="W892" i="2"/>
  <c r="W1894" i="2"/>
  <c r="AA1894" i="2" s="1"/>
  <c r="W3782" i="2"/>
  <c r="W2971" i="2"/>
  <c r="W1487" i="2"/>
  <c r="W2602" i="2"/>
  <c r="AA2602" i="2" s="1"/>
  <c r="W2394" i="2"/>
  <c r="AA2394" i="2" s="1"/>
  <c r="W439" i="2"/>
  <c r="Z439" i="2" s="1"/>
  <c r="W1690" i="2"/>
  <c r="X1690" i="2" s="1"/>
  <c r="W685" i="2"/>
  <c r="AA685" i="2" s="1"/>
  <c r="W1975" i="2"/>
  <c r="AA1975" i="2" s="1"/>
  <c r="W4149" i="2"/>
  <c r="W4770" i="2"/>
  <c r="W3163" i="2"/>
  <c r="W1944" i="2"/>
  <c r="Z1944" i="2" s="1"/>
  <c r="W2980" i="2"/>
  <c r="X2980" i="2" s="1"/>
  <c r="W3888" i="2"/>
  <c r="Z3888" i="2" s="1"/>
  <c r="W2522" i="2"/>
  <c r="AA2522" i="2" s="1"/>
  <c r="W802" i="2"/>
  <c r="W4673" i="2"/>
  <c r="W795" i="2"/>
  <c r="Z795" i="2" s="1"/>
  <c r="W1776" i="2"/>
  <c r="Z1776" i="2" s="1"/>
  <c r="W560" i="2"/>
  <c r="W3254" i="2"/>
  <c r="W1160" i="2"/>
  <c r="W2918" i="2"/>
  <c r="W1832" i="2"/>
  <c r="W3397" i="2"/>
  <c r="Z3397" i="2" s="1"/>
  <c r="W2881" i="2"/>
  <c r="W3674" i="2"/>
  <c r="W2751" i="2"/>
  <c r="Z2751" i="2" s="1"/>
  <c r="W1696" i="2"/>
  <c r="W2118" i="2"/>
  <c r="Z2118" i="2" s="1"/>
  <c r="W958" i="2"/>
  <c r="Z958" i="2" s="1"/>
  <c r="W1000" i="2"/>
  <c r="W250" i="2"/>
  <c r="AA250" i="2" s="1"/>
  <c r="W4200" i="2"/>
  <c r="W496" i="2"/>
  <c r="W1758" i="2"/>
  <c r="AA1758" i="2" s="1"/>
  <c r="W910" i="2"/>
  <c r="AA910" i="2" s="1"/>
  <c r="W1069" i="2"/>
  <c r="W468" i="2"/>
  <c r="W3205" i="2"/>
  <c r="W4814" i="2"/>
  <c r="W328" i="2"/>
  <c r="W1028" i="2"/>
  <c r="W1096" i="2"/>
  <c r="W683" i="2"/>
  <c r="W731" i="2"/>
  <c r="AA731" i="2" s="1"/>
  <c r="W1559" i="2"/>
  <c r="W1039" i="2"/>
  <c r="W3213" i="2"/>
  <c r="W239" i="2"/>
  <c r="W331" i="2"/>
  <c r="W4009" i="2"/>
  <c r="W2859" i="2"/>
  <c r="W2224" i="2"/>
  <c r="W4551" i="2"/>
  <c r="W506" i="2"/>
  <c r="W3316" i="2"/>
  <c r="W360" i="2"/>
  <c r="W4377" i="2"/>
  <c r="W4132" i="2"/>
  <c r="W183" i="2"/>
  <c r="W3939" i="2"/>
  <c r="W4441" i="2"/>
  <c r="AA4441" i="2" s="1"/>
  <c r="W2593" i="2"/>
  <c r="W438" i="2"/>
  <c r="W748" i="2"/>
  <c r="Z748" i="2" s="1"/>
  <c r="W2511" i="2"/>
  <c r="W2978" i="2"/>
  <c r="W609" i="2"/>
  <c r="AA609" i="2" s="1"/>
  <c r="W457" i="2"/>
  <c r="X457" i="2" s="1"/>
  <c r="W4864" i="2"/>
  <c r="W4437" i="2"/>
  <c r="AA4437" i="2" s="1"/>
  <c r="W3516" i="2"/>
  <c r="W4703" i="2"/>
  <c r="W4798" i="2"/>
  <c r="W406" i="2"/>
  <c r="W790" i="2"/>
  <c r="W1405" i="2"/>
  <c r="W2492" i="2"/>
  <c r="W1562" i="2"/>
  <c r="W3009" i="2"/>
  <c r="W38" i="2"/>
  <c r="Z38" i="2" s="1"/>
  <c r="W2293" i="2"/>
  <c r="W891" i="2"/>
  <c r="W227" i="2"/>
  <c r="AA227" i="2" s="1"/>
  <c r="W5000" i="2"/>
  <c r="Z5000" i="2" s="1"/>
  <c r="W3039" i="2"/>
  <c r="AA3039" i="2" s="1"/>
  <c r="W1203" i="2"/>
  <c r="Z1203" i="2" s="1"/>
  <c r="W3537" i="2"/>
  <c r="AA3537" i="2" s="1"/>
  <c r="W3658" i="2"/>
  <c r="W2160" i="2"/>
  <c r="W2479" i="2"/>
  <c r="W3158" i="2"/>
  <c r="AA3158" i="2" s="1"/>
  <c r="W1583" i="2"/>
  <c r="Z1583" i="2" s="1"/>
  <c r="W432" i="2"/>
  <c r="W2132" i="2"/>
  <c r="Z2132" i="2" s="1"/>
  <c r="W2488" i="2"/>
  <c r="Z2488" i="2" s="1"/>
  <c r="W51" i="2"/>
  <c r="W72" i="2"/>
  <c r="W923" i="2"/>
  <c r="W4087" i="2"/>
  <c r="W2900" i="2"/>
  <c r="W4220" i="2"/>
  <c r="W2410" i="2"/>
  <c r="W1146" i="2"/>
  <c r="W4646" i="2"/>
  <c r="Z4646" i="2" s="1"/>
  <c r="W4419" i="2"/>
  <c r="W214" i="2"/>
  <c r="W1859" i="2"/>
  <c r="AA1859" i="2" s="1"/>
  <c r="W675" i="2"/>
  <c r="Z675" i="2" s="1"/>
  <c r="W4488" i="2"/>
  <c r="W4301" i="2"/>
  <c r="W4870" i="2"/>
  <c r="W2651" i="2"/>
  <c r="W4639" i="2"/>
  <c r="W2526" i="2"/>
  <c r="W3863" i="2"/>
  <c r="W269" i="2"/>
  <c r="W2243" i="2"/>
  <c r="W1874" i="2"/>
  <c r="W3639" i="2"/>
  <c r="W4242" i="2"/>
  <c r="AA4242" i="2" s="1"/>
  <c r="W3563" i="2"/>
  <c r="W3495" i="2"/>
  <c r="Z3495" i="2" s="1"/>
  <c r="W4133" i="2"/>
  <c r="Z4133" i="2" s="1"/>
  <c r="W3277" i="2"/>
  <c r="AA3277" i="2" s="1"/>
  <c r="W4244" i="2"/>
  <c r="AA4244" i="2" s="1"/>
  <c r="W4649" i="2"/>
  <c r="W80" i="2"/>
  <c r="W1951" i="2"/>
  <c r="W1199" i="2"/>
  <c r="W4719" i="2"/>
  <c r="AA4719" i="2" s="1"/>
  <c r="W1023" i="2"/>
  <c r="Z1023" i="2" s="1"/>
  <c r="W897" i="2"/>
  <c r="Z897" i="2" s="1"/>
  <c r="W2552" i="2"/>
  <c r="AA2552" i="2" s="1"/>
  <c r="W4766" i="2"/>
  <c r="W2803" i="2"/>
  <c r="AA2803" i="2" s="1"/>
  <c r="W2053" i="2"/>
  <c r="Z2053" i="2" s="1"/>
  <c r="W4620" i="2"/>
  <c r="W4772" i="2"/>
  <c r="W2693" i="2"/>
  <c r="W1879" i="2"/>
  <c r="W2472" i="2"/>
  <c r="W3870" i="2"/>
  <c r="W4817" i="2"/>
  <c r="W2302" i="2"/>
  <c r="W2645" i="2"/>
  <c r="W1175" i="2"/>
  <c r="W121" i="2"/>
  <c r="W3714" i="2"/>
  <c r="Z3714" i="2" s="1"/>
  <c r="W3068" i="2"/>
  <c r="AA3068" i="2" s="1"/>
  <c r="W3654" i="2"/>
  <c r="W889" i="2"/>
  <c r="AA889" i="2" s="1"/>
  <c r="W3091" i="2"/>
  <c r="AA3091" i="2" s="1"/>
  <c r="W657" i="2"/>
  <c r="AA657" i="2" s="1"/>
  <c r="W2894" i="2"/>
  <c r="W2127" i="2"/>
  <c r="W4046" i="2"/>
  <c r="AA4046" i="2" s="1"/>
  <c r="W1939" i="2"/>
  <c r="W3989" i="2"/>
  <c r="Z3989" i="2" s="1"/>
  <c r="W936" i="2"/>
  <c r="W1751" i="2"/>
  <c r="W3598" i="2"/>
  <c r="Z3598" i="2" s="1"/>
  <c r="W488" i="2"/>
  <c r="W1418" i="2"/>
  <c r="W4511" i="2"/>
  <c r="W2864" i="2"/>
  <c r="AA2864" i="2" s="1"/>
  <c r="W1483" i="2"/>
  <c r="W1835" i="2"/>
  <c r="W845" i="2"/>
  <c r="AA845" i="2" s="1"/>
  <c r="W3401" i="2"/>
  <c r="W1441" i="2"/>
  <c r="W1841" i="2"/>
  <c r="Z1841" i="2" s="1"/>
  <c r="W1515" i="2"/>
  <c r="W2773" i="2"/>
  <c r="AA2773" i="2" s="1"/>
  <c r="W2742" i="2"/>
  <c r="AA2742" i="2" s="1"/>
  <c r="W742" i="2"/>
  <c r="W492" i="2"/>
  <c r="W252" i="2"/>
  <c r="W1990" i="2"/>
  <c r="W4382" i="2"/>
  <c r="W567" i="2"/>
  <c r="Z567" i="2" s="1"/>
  <c r="W2414" i="2"/>
  <c r="AA2414" i="2" s="1"/>
  <c r="W2000" i="2"/>
  <c r="W290" i="2"/>
  <c r="X290" i="2" s="1"/>
  <c r="W1896" i="2"/>
  <c r="W1662" i="2"/>
  <c r="AA1662" i="2" s="1"/>
  <c r="W3687" i="2"/>
  <c r="Z3687" i="2" s="1"/>
  <c r="W4059" i="2"/>
  <c r="AA4059" i="2" s="1"/>
  <c r="W2709" i="2"/>
  <c r="W591" i="2"/>
  <c r="AA591" i="2" s="1"/>
  <c r="W3849" i="2"/>
  <c r="AA3849" i="2" s="1"/>
  <c r="W870" i="2"/>
  <c r="W30" i="2"/>
  <c r="W388" i="2"/>
  <c r="W2248" i="2"/>
  <c r="W4195" i="2"/>
  <c r="W88" i="2"/>
  <c r="W3938" i="2"/>
  <c r="AA3938" i="2" s="1"/>
  <c r="W2045" i="2"/>
  <c r="W4024" i="2"/>
  <c r="W57" i="2"/>
  <c r="AA57" i="2" s="1"/>
  <c r="W3655" i="2"/>
  <c r="AA3655" i="2" s="1"/>
  <c r="W2926" i="2"/>
  <c r="W3994" i="2"/>
  <c r="AA3994" i="2" s="1"/>
  <c r="W1443" i="2"/>
  <c r="AA1443" i="2" s="1"/>
  <c r="W60" i="2"/>
  <c r="AA60" i="2" s="1"/>
  <c r="W3993" i="2"/>
  <c r="W3837" i="2"/>
  <c r="W1255" i="2"/>
  <c r="AA1255" i="2" s="1"/>
  <c r="W990" i="2"/>
  <c r="AA990" i="2" s="1"/>
  <c r="W1329" i="2"/>
  <c r="AA1329" i="2" s="1"/>
  <c r="W2743" i="2"/>
  <c r="AA2743" i="2" s="1"/>
  <c r="W3288" i="2"/>
  <c r="W2889" i="2"/>
  <c r="W2527" i="2"/>
  <c r="W3087" i="2"/>
  <c r="AA3087" i="2" s="1"/>
  <c r="W4553" i="2"/>
  <c r="W921" i="2"/>
  <c r="W4754" i="2"/>
  <c r="W1423" i="2"/>
  <c r="W430" i="2"/>
  <c r="W1711" i="2"/>
  <c r="W2097" i="2"/>
  <c r="W1497" i="2"/>
  <c r="W3647" i="2"/>
  <c r="AA3647" i="2" s="1"/>
  <c r="W429" i="2"/>
  <c r="W2206" i="2"/>
  <c r="W1501" i="2"/>
  <c r="AA1501" i="2" s="1"/>
  <c r="W3948" i="2"/>
  <c r="W3889" i="2"/>
  <c r="W482" i="2"/>
  <c r="AA482" i="2" s="1"/>
  <c r="W1641" i="2"/>
  <c r="W3744" i="2"/>
  <c r="W109" i="2"/>
  <c r="W3450" i="2"/>
  <c r="W1342" i="2"/>
  <c r="W3981" i="2"/>
  <c r="W3198" i="2"/>
  <c r="Z3198" i="2" s="1"/>
  <c r="W2465" i="2"/>
  <c r="W4509" i="2"/>
  <c r="W940" i="2"/>
  <c r="W1597" i="2"/>
  <c r="Z1597" i="2" s="1"/>
  <c r="W558" i="2"/>
  <c r="W2065" i="2"/>
  <c r="W1752" i="2"/>
  <c r="W2811" i="2"/>
  <c r="W2078" i="2"/>
  <c r="W4805" i="2"/>
  <c r="W960" i="2"/>
  <c r="W1370" i="2"/>
  <c r="W4350" i="2"/>
  <c r="W228" i="2"/>
  <c r="W4279" i="2"/>
  <c r="AA4279" i="2" s="1"/>
  <c r="W4666" i="2"/>
  <c r="W541" i="2"/>
  <c r="AA541" i="2" s="1"/>
  <c r="W2355" i="2"/>
  <c r="AA2355" i="2" s="1"/>
  <c r="W2163" i="2"/>
  <c r="W734" i="2"/>
  <c r="W3391" i="2"/>
  <c r="W827" i="2"/>
  <c r="W4454" i="2"/>
  <c r="W1231" i="2"/>
  <c r="W837" i="2"/>
  <c r="W4519" i="2"/>
  <c r="W3222" i="2"/>
  <c r="AA3222" i="2" s="1"/>
  <c r="W4379" i="2"/>
  <c r="AA4379" i="2" s="1"/>
  <c r="W1449" i="2"/>
  <c r="AA1449" i="2" s="1"/>
  <c r="W2836" i="2"/>
  <c r="AA2836" i="2" s="1"/>
  <c r="W3457" i="2"/>
  <c r="Z3457" i="2" s="1"/>
  <c r="W1183" i="2"/>
  <c r="Z1183" i="2" s="1"/>
  <c r="W4630" i="2"/>
  <c r="Z4630" i="2" s="1"/>
  <c r="W3618" i="2"/>
  <c r="AA3618" i="2" s="1"/>
  <c r="W4023" i="2"/>
  <c r="W4921" i="2"/>
  <c r="W3365" i="2"/>
  <c r="W4999" i="2"/>
  <c r="AA4999" i="2" s="1"/>
  <c r="W1914" i="2"/>
  <c r="W78" i="2"/>
  <c r="Z78" i="2" s="1"/>
  <c r="W397" i="2"/>
  <c r="W2524" i="2"/>
  <c r="W1095" i="2"/>
  <c r="W3931" i="2"/>
  <c r="AA3931" i="2" s="1"/>
  <c r="W242" i="2"/>
  <c r="W4141" i="2"/>
  <c r="AA4141" i="2" s="1"/>
  <c r="W1017" i="2"/>
  <c r="AA1017" i="2" s="1"/>
  <c r="W878" i="2"/>
  <c r="AA878" i="2" s="1"/>
  <c r="W3413" i="2"/>
  <c r="AA3413" i="2" s="1"/>
  <c r="W4370" i="2"/>
  <c r="W4876" i="2"/>
  <c r="W497" i="2"/>
  <c r="AA497" i="2" s="1"/>
  <c r="W4405" i="2"/>
  <c r="W4234" i="2"/>
  <c r="Z4234" i="2" s="1"/>
  <c r="W697" i="2"/>
  <c r="W598" i="2"/>
  <c r="W908" i="2"/>
  <c r="W47" i="2"/>
  <c r="W3141" i="2"/>
  <c r="W83" i="2"/>
  <c r="W4810" i="2"/>
  <c r="W2037" i="2"/>
  <c r="W2092" i="2"/>
  <c r="Z2092" i="2" s="1"/>
  <c r="W3159" i="2"/>
  <c r="W1889" i="2"/>
  <c r="W1601" i="2"/>
  <c r="AA1601" i="2" s="1"/>
  <c r="W3235" i="2"/>
  <c r="AA3235" i="2" s="1"/>
  <c r="W4092" i="2"/>
  <c r="AA4092" i="2" s="1"/>
  <c r="W682" i="2"/>
  <c r="Z682" i="2" s="1"/>
  <c r="W3407" i="2"/>
  <c r="W3016" i="2"/>
  <c r="AA3016" i="2" s="1"/>
  <c r="W724" i="2"/>
  <c r="W1804" i="2"/>
  <c r="AA1804" i="2" s="1"/>
  <c r="W346" i="2"/>
  <c r="Z346" i="2" s="1"/>
  <c r="W2072" i="2"/>
  <c r="X2072" i="2" s="1"/>
  <c r="W1142" i="2"/>
  <c r="W355" i="2"/>
  <c r="W647" i="2"/>
  <c r="W2599" i="2"/>
  <c r="Z2599" i="2" s="1"/>
  <c r="W528" i="2"/>
  <c r="Z528" i="2" s="1"/>
  <c r="W2073" i="2"/>
  <c r="W3890" i="2"/>
  <c r="AA3890" i="2" s="1"/>
  <c r="W4366" i="2"/>
  <c r="W867" i="2"/>
  <c r="W4230" i="2"/>
  <c r="W2061" i="2"/>
  <c r="AA2061" i="2" s="1"/>
  <c r="W1141" i="2"/>
  <c r="AA1141" i="2" s="1"/>
  <c r="W4561" i="2"/>
  <c r="AA4561" i="2" s="1"/>
  <c r="W2842" i="2"/>
  <c r="Z2842" i="2" s="1"/>
  <c r="W847" i="2"/>
  <c r="W2241" i="2"/>
  <c r="Z2241" i="2" s="1"/>
  <c r="W3449" i="2"/>
  <c r="W48" i="2"/>
  <c r="W1089" i="2"/>
  <c r="AA1089" i="2" s="1"/>
  <c r="W765" i="2"/>
  <c r="Z765" i="2" s="1"/>
  <c r="W2517" i="2"/>
  <c r="W2713" i="2"/>
  <c r="W1617" i="2"/>
  <c r="Z1617" i="2" s="1"/>
  <c r="W1172" i="2"/>
  <c r="Z1172" i="2" s="1"/>
  <c r="W3987" i="2"/>
  <c r="Z3987" i="2" s="1"/>
  <c r="W3919" i="2"/>
  <c r="W3843" i="2"/>
  <c r="W2585" i="2"/>
  <c r="Z2585" i="2" s="1"/>
  <c r="W1356" i="2"/>
  <c r="W3645" i="2"/>
  <c r="Z3645" i="2" s="1"/>
  <c r="W3553" i="2"/>
  <c r="AA3553" i="2" s="1"/>
  <c r="W2920" i="2"/>
  <c r="AA2920" i="2" s="1"/>
  <c r="W4331" i="2"/>
  <c r="AA4331" i="2" s="1"/>
  <c r="W1252" i="2"/>
  <c r="AA1252" i="2" s="1"/>
  <c r="W3617" i="2"/>
  <c r="Z3617" i="2" s="1"/>
  <c r="W2407" i="2"/>
  <c r="W3661" i="2"/>
  <c r="W1324" i="2"/>
  <c r="Z1324" i="2" s="1"/>
  <c r="W2308" i="2"/>
  <c r="AA2308" i="2" s="1"/>
  <c r="W3896" i="2"/>
  <c r="W916" i="2"/>
  <c r="AA916" i="2" s="1"/>
  <c r="W1610" i="2"/>
  <c r="W4867" i="2"/>
  <c r="W3466" i="2"/>
  <c r="W1076" i="2"/>
  <c r="AA1076" i="2" s="1"/>
  <c r="W3104" i="2"/>
  <c r="W187" i="2"/>
  <c r="W1211" i="2"/>
  <c r="W2665" i="2"/>
  <c r="W813" i="2"/>
  <c r="W2040" i="2"/>
  <c r="W307" i="2"/>
  <c r="Z307" i="2" s="1"/>
  <c r="W3444" i="2"/>
  <c r="AA3444" i="2" s="1"/>
  <c r="W4710" i="2"/>
  <c r="Z4710" i="2" s="1"/>
  <c r="W2214" i="2"/>
  <c r="Z2214" i="2" s="1"/>
  <c r="W4609" i="2"/>
  <c r="W1586" i="2"/>
  <c r="AA1586" i="2" s="1"/>
  <c r="W3992" i="2"/>
  <c r="W3115" i="2"/>
  <c r="AA3115" i="2" s="1"/>
  <c r="W464" i="2"/>
  <c r="AA464" i="2" s="1"/>
  <c r="W301" i="2"/>
  <c r="AA301" i="2" s="1"/>
  <c r="W3052" i="2"/>
  <c r="AA3052" i="2" s="1"/>
  <c r="W2818" i="2"/>
  <c r="W1295" i="2"/>
  <c r="W3584" i="2"/>
  <c r="W2667" i="2"/>
  <c r="AA2667" i="2" s="1"/>
  <c r="W69" i="2"/>
  <c r="AA69" i="2" s="1"/>
  <c r="W4682" i="2"/>
  <c r="AA4682" i="2" s="1"/>
  <c r="W1618" i="2"/>
  <c r="AA1618" i="2" s="1"/>
  <c r="W2101" i="2"/>
  <c r="W3675" i="2"/>
  <c r="Z3675" i="2" s="1"/>
  <c r="W1877" i="2"/>
  <c r="W1864" i="2"/>
  <c r="W167" i="2"/>
  <c r="W4006" i="2"/>
  <c r="W1805" i="2"/>
  <c r="W1420" i="2"/>
  <c r="W175" i="2"/>
  <c r="AA175" i="2" s="1"/>
  <c r="W4647" i="2"/>
  <c r="W3250" i="2"/>
  <c r="W4427" i="2"/>
  <c r="W3465" i="2"/>
  <c r="W1477" i="2"/>
  <c r="AA1477" i="2" s="1"/>
  <c r="W3659" i="2"/>
  <c r="Z3659" i="2" s="1"/>
  <c r="W767" i="2"/>
  <c r="W2848" i="2"/>
  <c r="W3763" i="2"/>
  <c r="W2722" i="2"/>
  <c r="W1924" i="2"/>
  <c r="AA1924" i="2" s="1"/>
  <c r="W945" i="2"/>
  <c r="W3913" i="2"/>
  <c r="AA3913" i="2" s="1"/>
  <c r="W1593" i="2"/>
  <c r="Z1593" i="2" s="1"/>
  <c r="W817" i="2"/>
  <c r="W1010" i="2"/>
  <c r="W3289" i="2"/>
  <c r="W1226" i="2"/>
  <c r="AA1226" i="2" s="1"/>
  <c r="W3673" i="2"/>
  <c r="W4694" i="2"/>
  <c r="W302" i="2"/>
  <c r="Z302" i="2" s="1"/>
  <c r="W2721" i="2"/>
  <c r="AA2721" i="2" s="1"/>
  <c r="W2326" i="2"/>
  <c r="W348" i="2"/>
  <c r="W1227" i="2"/>
  <c r="Z1227" i="2" s="1"/>
  <c r="W2064" i="2"/>
  <c r="W3696" i="2"/>
  <c r="W3438" i="2"/>
  <c r="W895" i="2"/>
  <c r="W4627" i="2"/>
  <c r="W3777" i="2"/>
  <c r="Z3777" i="2" s="1"/>
  <c r="W4106" i="2"/>
  <c r="Z4106" i="2" s="1"/>
  <c r="W4905" i="2"/>
  <c r="Z4905" i="2" s="1"/>
  <c r="W2634" i="2"/>
  <c r="X2634" i="2" s="1"/>
  <c r="W1691" i="2"/>
  <c r="AA1691" i="2" s="1"/>
  <c r="W1689" i="2"/>
  <c r="W757" i="2"/>
  <c r="AA757" i="2" s="1"/>
  <c r="W4631" i="2"/>
  <c r="W4319" i="2"/>
  <c r="W563" i="2"/>
  <c r="AA563" i="2" s="1"/>
  <c r="W3660" i="2"/>
  <c r="W4197" i="2"/>
  <c r="W4939" i="2"/>
  <c r="W2812" i="2"/>
  <c r="AA2812" i="2" s="1"/>
  <c r="W3573" i="2"/>
  <c r="W942" i="2"/>
  <c r="W4797" i="2"/>
  <c r="Z4797" i="2" s="1"/>
  <c r="W3615" i="2"/>
  <c r="W3285" i="2"/>
  <c r="AA3285" i="2" s="1"/>
  <c r="W3878" i="2"/>
  <c r="W1850" i="2"/>
  <c r="W1186" i="2"/>
  <c r="W2178" i="2"/>
  <c r="W4857" i="2"/>
  <c r="W3898" i="2"/>
  <c r="AA3898" i="2" s="1"/>
  <c r="W780" i="2"/>
  <c r="AA780" i="2" s="1"/>
  <c r="W806" i="2"/>
  <c r="AA806" i="2" s="1"/>
  <c r="W4041" i="2"/>
  <c r="Z4041" i="2" s="1"/>
  <c r="W3042" i="2"/>
  <c r="W17" i="2"/>
  <c r="W4304" i="2"/>
  <c r="W4428" i="2"/>
  <c r="AA4428" i="2" s="1"/>
  <c r="W508" i="2"/>
  <c r="W569" i="2"/>
  <c r="W4595" i="2"/>
  <c r="W2906" i="2"/>
  <c r="W4461" i="2"/>
  <c r="W4968" i="2"/>
  <c r="W3139" i="2"/>
  <c r="W1908" i="2"/>
  <c r="W2907" i="2"/>
  <c r="AA2907" i="2" s="1"/>
  <c r="W4174" i="2"/>
  <c r="W2359" i="2"/>
  <c r="W2961" i="2"/>
  <c r="AA2961" i="2" s="1"/>
  <c r="W2909" i="2"/>
  <c r="AA2909" i="2" s="1"/>
  <c r="W1042" i="2"/>
  <c r="W887" i="2"/>
  <c r="W2042" i="2"/>
  <c r="W1310" i="2"/>
  <c r="W2066" i="2"/>
  <c r="AA2066" i="2" s="1"/>
  <c r="W708" i="2"/>
  <c r="W2563" i="2"/>
  <c r="W4690" i="2"/>
  <c r="W2446" i="2"/>
  <c r="AA2446" i="2" s="1"/>
  <c r="W4524" i="2"/>
  <c r="AA4524" i="2" s="1"/>
  <c r="W975" i="2"/>
  <c r="W437" i="2"/>
  <c r="W476" i="2"/>
  <c r="W498" i="2"/>
  <c r="W1534" i="2"/>
  <c r="W622" i="2"/>
  <c r="AA622" i="2" s="1"/>
  <c r="W1264" i="2"/>
  <c r="AA1264" i="2" s="1"/>
  <c r="W2642" i="2"/>
  <c r="AA2642" i="2" s="1"/>
  <c r="W1346" i="2"/>
  <c r="AA1346" i="2" s="1"/>
  <c r="W1165" i="2"/>
  <c r="W353" i="2"/>
  <c r="W3351" i="2"/>
  <c r="W148" i="2"/>
  <c r="W1130" i="2"/>
  <c r="W2406" i="2"/>
  <c r="W2576" i="2"/>
  <c r="Z2576" i="2" s="1"/>
  <c r="W4449" i="2"/>
  <c r="W1234" i="2"/>
  <c r="W3484" i="2"/>
  <c r="W4058" i="2"/>
  <c r="W1446" i="2"/>
  <c r="W349" i="2"/>
  <c r="W2267" i="2"/>
  <c r="Z2267" i="2" s="1"/>
  <c r="W4778" i="2"/>
  <c r="W3749" i="2"/>
  <c r="W874" i="2"/>
  <c r="W205" i="2"/>
  <c r="AA205" i="2" s="1"/>
  <c r="W3140" i="2"/>
  <c r="AA3140" i="2" s="1"/>
  <c r="W4317" i="2"/>
  <c r="W1114" i="2"/>
  <c r="AA1114" i="2" s="1"/>
  <c r="W917" i="2"/>
  <c r="AA917" i="2" s="1"/>
  <c r="W4124" i="2"/>
  <c r="W4998" i="2"/>
  <c r="W387" i="2"/>
  <c r="W2878" i="2"/>
  <c r="W1775" i="2"/>
  <c r="AA1775" i="2" s="1"/>
  <c r="W851" i="2"/>
  <c r="Z851" i="2" s="1"/>
  <c r="W4986" i="2"/>
  <c r="W1038" i="2"/>
  <c r="AA1038" i="2" s="1"/>
  <c r="W666" i="2"/>
  <c r="W4925" i="2"/>
  <c r="W1422" i="2"/>
  <c r="W1788" i="2"/>
  <c r="W4977" i="2"/>
  <c r="W3800" i="2"/>
  <c r="W1094" i="2"/>
  <c r="AA1094" i="2" s="1"/>
  <c r="W564" i="2"/>
  <c r="Z564" i="2" s="1"/>
  <c r="W1273" i="2"/>
  <c r="W3773" i="2"/>
  <c r="AA3773" i="2" s="1"/>
  <c r="W1983" i="2"/>
  <c r="AA1983" i="2" s="1"/>
  <c r="W1947" i="2"/>
  <c r="AA1947" i="2" s="1"/>
  <c r="W1612" i="2"/>
  <c r="W1955" i="2"/>
  <c r="W2032" i="2"/>
  <c r="W3244" i="2"/>
  <c r="W4188" i="2"/>
  <c r="AA4188" i="2" s="1"/>
  <c r="W4338" i="2"/>
  <c r="AA4338" i="2" s="1"/>
  <c r="W129" i="2"/>
  <c r="W2636" i="2"/>
  <c r="Z2636" i="2" s="1"/>
  <c r="W2106" i="2"/>
  <c r="W3486" i="2"/>
  <c r="W4451" i="2"/>
  <c r="AA4451" i="2" s="1"/>
  <c r="W3342" i="2"/>
  <c r="W2473" i="2"/>
  <c r="W2105" i="2"/>
  <c r="W3922" i="2"/>
  <c r="Z3922" i="2" s="1"/>
  <c r="W3453" i="2"/>
  <c r="Z3453" i="2" s="1"/>
  <c r="W408" i="2"/>
  <c r="Z408" i="2" s="1"/>
  <c r="W4035" i="2"/>
  <c r="W4668" i="2"/>
  <c r="W2309" i="2"/>
  <c r="AA2309" i="2" s="1"/>
  <c r="W4834" i="2"/>
  <c r="W4321" i="2"/>
  <c r="W2800" i="2"/>
  <c r="AA2800" i="2" s="1"/>
  <c r="W402" i="2"/>
  <c r="Z402" i="2" s="1"/>
  <c r="W3664" i="2"/>
  <c r="Z3664" i="2" s="1"/>
  <c r="W517" i="2"/>
  <c r="Z517" i="2" s="1"/>
  <c r="W4898" i="2"/>
  <c r="W2735" i="2"/>
  <c r="W4293" i="2"/>
  <c r="W4788" i="2"/>
  <c r="AA4788" i="2" s="1"/>
  <c r="W4443" i="2"/>
  <c r="W919" i="2"/>
  <c r="W4326" i="2"/>
  <c r="W2910" i="2"/>
  <c r="W4623" i="2"/>
  <c r="W4109" i="2"/>
  <c r="W4054" i="2"/>
  <c r="W4828" i="2"/>
  <c r="AA4828" i="2" s="1"/>
  <c r="W634" i="2"/>
  <c r="AA634" i="2" s="1"/>
  <c r="W347" i="2"/>
  <c r="AA347" i="2" s="1"/>
  <c r="W2801" i="2"/>
  <c r="AA2801" i="2" s="1"/>
  <c r="W3629" i="2"/>
  <c r="Z3629" i="2" s="1"/>
  <c r="W3905" i="2"/>
  <c r="AA3905" i="2" s="1"/>
  <c r="W4344" i="2"/>
  <c r="AA4344" i="2" s="1"/>
  <c r="W808" i="2"/>
  <c r="Z808" i="2" s="1"/>
  <c r="W4526" i="2"/>
  <c r="W3739" i="2"/>
  <c r="W2035" i="2"/>
  <c r="AA2035" i="2" s="1"/>
  <c r="W4029" i="2"/>
  <c r="AA4029" i="2" s="1"/>
  <c r="W2781" i="2"/>
  <c r="W2439" i="2"/>
  <c r="W1523" i="2"/>
  <c r="W2170" i="2"/>
  <c r="W668" i="2"/>
  <c r="W632" i="2"/>
  <c r="W3507" i="2"/>
  <c r="W2561" i="2"/>
  <c r="AA2561" i="2" s="1"/>
  <c r="W4947" i="2"/>
  <c r="W1981" i="2"/>
  <c r="AA1981" i="2" s="1"/>
  <c r="W3731" i="2"/>
  <c r="W4363" i="2"/>
  <c r="W271" i="2"/>
  <c r="Z271" i="2" s="1"/>
  <c r="W2161" i="2"/>
  <c r="AA2161" i="2" s="1"/>
  <c r="W3274" i="2"/>
  <c r="AA3274" i="2" s="1"/>
  <c r="W4241" i="2"/>
  <c r="AA4241" i="2" s="1"/>
  <c r="W3522" i="2"/>
  <c r="W313" i="2"/>
  <c r="W4108" i="2"/>
  <c r="W502" i="2"/>
  <c r="AA502" i="2" s="1"/>
  <c r="W754" i="2"/>
  <c r="W693" i="2"/>
  <c r="AA693" i="2" s="1"/>
  <c r="W1522" i="2"/>
  <c r="W2896" i="2"/>
  <c r="W3017" i="2"/>
  <c r="W783" i="2"/>
  <c r="W915" i="2"/>
  <c r="W159" i="2"/>
  <c r="AA159" i="2" s="1"/>
  <c r="W134" i="2"/>
  <c r="Z134" i="2" s="1"/>
  <c r="W624" i="2"/>
  <c r="W2108" i="2"/>
  <c r="W4212" i="2"/>
  <c r="W899" i="2"/>
  <c r="W4081" i="2"/>
  <c r="W4424" i="2"/>
  <c r="W2840" i="2"/>
  <c r="AA2840" i="2" s="1"/>
  <c r="W3327" i="2"/>
  <c r="AA3327" i="2" s="1"/>
  <c r="W1301" i="2"/>
  <c r="AA1301" i="2" s="1"/>
  <c r="W3410" i="2"/>
  <c r="W3750" i="2"/>
  <c r="W4140" i="2"/>
  <c r="W2351" i="2"/>
  <c r="W4373" i="2"/>
  <c r="W4183" i="2"/>
  <c r="W4269" i="2"/>
  <c r="W285" i="2"/>
  <c r="Z285" i="2" s="1"/>
  <c r="W3075" i="2"/>
  <c r="AA3075" i="2" s="1"/>
  <c r="W2318" i="2"/>
  <c r="AA2318" i="2" s="1"/>
  <c r="W3742" i="2"/>
  <c r="Z3742" i="2" s="1"/>
  <c r="W2371" i="2"/>
  <c r="Z2371" i="2" s="1"/>
  <c r="W2094" i="2"/>
  <c r="AA2094" i="2" s="1"/>
  <c r="W2193" i="2"/>
  <c r="W2343" i="2"/>
  <c r="W1638" i="2"/>
  <c r="W3456" i="2"/>
  <c r="W2245" i="2"/>
  <c r="AA2245" i="2" s="1"/>
  <c r="W2264" i="2"/>
  <c r="Z2264" i="2" s="1"/>
  <c r="W1882" i="2"/>
  <c r="W158" i="2"/>
  <c r="W3505" i="2"/>
  <c r="W1143" i="2"/>
  <c r="W2595" i="2"/>
  <c r="W3023" i="2"/>
  <c r="W838" i="2"/>
  <c r="W4393" i="2"/>
  <c r="AA4393" i="2" s="1"/>
  <c r="W1502" i="2"/>
  <c r="AA1502" i="2" s="1"/>
  <c r="W3083" i="2"/>
  <c r="W3260" i="2"/>
  <c r="W2076" i="2"/>
  <c r="AA2076" i="2" s="1"/>
  <c r="W1044" i="2"/>
  <c r="AA1044" i="2" s="1"/>
  <c r="W1929" i="2"/>
  <c r="W1648" i="2"/>
  <c r="Z1648" i="2" s="1"/>
  <c r="W1283" i="2"/>
  <c r="W2454" i="2"/>
  <c r="W1360" i="2"/>
  <c r="AA1360" i="2" s="1"/>
  <c r="W1737" i="2"/>
  <c r="Z1737" i="2" s="1"/>
  <c r="W2597" i="2"/>
  <c r="W2349" i="2"/>
  <c r="W3389" i="2"/>
  <c r="W1902" i="2"/>
  <c r="W2628" i="2"/>
  <c r="W4152" i="2"/>
  <c r="W3940" i="2"/>
  <c r="W3780" i="2"/>
  <c r="W96" i="2"/>
  <c r="W639" i="2"/>
  <c r="W4296" i="2"/>
  <c r="AA4296" i="2" s="1"/>
  <c r="W2044" i="2"/>
  <c r="AA2044" i="2" s="1"/>
  <c r="W4495" i="2"/>
  <c r="W3821" i="2"/>
  <c r="W2019" i="2"/>
  <c r="W4554" i="2"/>
  <c r="AA4554" i="2" s="1"/>
  <c r="W4811" i="2"/>
  <c r="Z4811" i="2" s="1"/>
  <c r="W330" i="2"/>
  <c r="W655" i="2"/>
  <c r="W1833" i="2"/>
  <c r="W213" i="2"/>
  <c r="W696" i="2"/>
  <c r="W961" i="2"/>
  <c r="W393" i="2"/>
  <c r="W4476" i="2"/>
  <c r="AA4476" i="2" s="1"/>
  <c r="W3058" i="2"/>
  <c r="W2860" i="2"/>
  <c r="W4644" i="2"/>
  <c r="W3684" i="2"/>
  <c r="W2114" i="2"/>
  <c r="W1624" i="2"/>
  <c r="W3287" i="2"/>
  <c r="W2798" i="2"/>
  <c r="W3405" i="2"/>
  <c r="W389" i="2"/>
  <c r="W3596" i="2"/>
  <c r="W755" i="2"/>
  <c r="Z755" i="2" s="1"/>
  <c r="W1791" i="2"/>
  <c r="Z1791" i="2" s="1"/>
  <c r="W3765" i="2"/>
  <c r="Z3765" i="2" s="1"/>
  <c r="W4222" i="2"/>
  <c r="W4919" i="2"/>
  <c r="AA4919" i="2" s="1"/>
  <c r="W3554" i="2"/>
  <c r="AA3554" i="2" s="1"/>
  <c r="W3446" i="2"/>
  <c r="W4569" i="2"/>
  <c r="W2712" i="2"/>
  <c r="W4738" i="2"/>
  <c r="W4924" i="2"/>
  <c r="W3440" i="2"/>
  <c r="W2809" i="2"/>
  <c r="W169" i="2"/>
  <c r="W4020" i="2"/>
  <c r="W1863" i="2"/>
  <c r="AA1863" i="2" s="1"/>
  <c r="W3788" i="2"/>
  <c r="W796" i="2"/>
  <c r="W4700" i="2"/>
  <c r="X4700" i="2" s="1"/>
  <c r="W3283" i="2"/>
  <c r="W2263" i="2"/>
  <c r="W2612" i="2"/>
  <c r="W1545" i="2"/>
  <c r="W1084" i="2"/>
  <c r="W3853" i="2"/>
  <c r="W4749" i="2"/>
  <c r="W2696" i="2"/>
  <c r="W2841" i="2"/>
  <c r="W4028" i="2"/>
  <c r="AA4028" i="2" s="1"/>
  <c r="W1120" i="2"/>
  <c r="W1108" i="2"/>
  <c r="W2287" i="2"/>
  <c r="W4257" i="2"/>
  <c r="AA4257" i="2" s="1"/>
  <c r="W3511" i="2"/>
  <c r="W4184" i="2"/>
  <c r="W2463" i="2"/>
  <c r="Z2463" i="2" s="1"/>
  <c r="W3720" i="2"/>
  <c r="W1045" i="2"/>
  <c r="AA1045" i="2" s="1"/>
  <c r="W3958" i="2"/>
  <c r="Z3958" i="2" s="1"/>
  <c r="W2113" i="2"/>
  <c r="AA2113" i="2" s="1"/>
  <c r="W4542" i="2"/>
  <c r="W568" i="2"/>
  <c r="W1972" i="2"/>
  <c r="W3317" i="2"/>
  <c r="Z3317" i="2" s="1"/>
  <c r="W1773" i="2"/>
  <c r="Z1773" i="2" s="1"/>
  <c r="W2080" i="2"/>
  <c r="W4727" i="2"/>
  <c r="AA4727" i="2" s="1"/>
  <c r="W4676" i="2"/>
  <c r="W553" i="2"/>
  <c r="AA553" i="2" s="1"/>
  <c r="W4891" i="2"/>
  <c r="W2497" i="2"/>
  <c r="W2650" i="2"/>
  <c r="W2269" i="2"/>
  <c r="Z2269" i="2" s="1"/>
  <c r="W3792" i="2"/>
  <c r="Z3792" i="2" s="1"/>
  <c r="W957" i="2"/>
  <c r="Z957" i="2" s="1"/>
  <c r="W2858" i="2"/>
  <c r="X2858" i="2" s="1"/>
  <c r="W465" i="2"/>
  <c r="W298" i="2"/>
  <c r="AA298" i="2" s="1"/>
  <c r="W600" i="2"/>
  <c r="AA600" i="2" s="1"/>
  <c r="W1290" i="2"/>
  <c r="W2845" i="2"/>
  <c r="X2845" i="2" s="1"/>
  <c r="W3300" i="2"/>
  <c r="Z3300" i="2" s="1"/>
  <c r="W81" i="2"/>
  <c r="AA81" i="2" s="1"/>
  <c r="W2707" i="2"/>
  <c r="AA2707" i="2" s="1"/>
  <c r="W3072" i="2"/>
  <c r="W840" i="2"/>
  <c r="AA840" i="2" s="1"/>
  <c r="W3092" i="2"/>
  <c r="W823" i="2"/>
  <c r="W1640" i="2"/>
  <c r="W898" i="2"/>
  <c r="W2315" i="2"/>
  <c r="W3135" i="2"/>
  <c r="W4773" i="2"/>
  <c r="W53" i="2"/>
  <c r="W1020" i="2"/>
  <c r="W223" i="2"/>
  <c r="W4374" i="2"/>
  <c r="W4216" i="2"/>
  <c r="AA4216" i="2" s="1"/>
  <c r="W2239" i="2"/>
  <c r="Z2239" i="2" s="1"/>
  <c r="W2043" i="2"/>
  <c r="W4732" i="2"/>
  <c r="AA4732" i="2" s="1"/>
  <c r="W1646" i="2"/>
  <c r="W4118" i="2"/>
  <c r="AA4118" i="2" s="1"/>
  <c r="W103" i="2"/>
  <c r="W3665" i="2"/>
  <c r="W444" i="2"/>
  <c r="AA444" i="2" s="1"/>
  <c r="W1587" i="2"/>
  <c r="W4091" i="2"/>
  <c r="AA4091" i="2" s="1"/>
  <c r="W1156" i="2"/>
  <c r="Z1156" i="2" s="1"/>
  <c r="W1731" i="2"/>
  <c r="W3138" i="2"/>
  <c r="W264" i="2"/>
  <c r="W2750" i="2"/>
  <c r="W2988" i="2"/>
  <c r="W3143" i="2"/>
  <c r="Z3143" i="2" s="1"/>
  <c r="W3207" i="2"/>
  <c r="W684" i="2"/>
  <c r="AA684" i="2" s="1"/>
  <c r="W1018" i="2"/>
  <c r="W46" i="2"/>
  <c r="AA46" i="2" s="1"/>
  <c r="W3427" i="2"/>
  <c r="AA3427" i="2" s="1"/>
  <c r="W3789" i="2"/>
  <c r="Z3789" i="2" s="1"/>
  <c r="W1750" i="2"/>
  <c r="AA1750" i="2" s="1"/>
  <c r="W4901" i="2"/>
  <c r="Z4901" i="2" s="1"/>
  <c r="W2958" i="2"/>
  <c r="W1402" i="2"/>
  <c r="W2928" i="2"/>
  <c r="W2354" i="2"/>
  <c r="AA2354" i="2" s="1"/>
  <c r="W2008" i="2"/>
  <c r="W2322" i="2"/>
  <c r="W3180" i="2"/>
  <c r="W2778" i="2"/>
  <c r="W4979" i="2"/>
  <c r="W219" i="2"/>
  <c r="W3150" i="2"/>
  <c r="AA3150" i="2" s="1"/>
  <c r="W3692" i="2"/>
  <c r="AA3692" i="2" s="1"/>
  <c r="W3184" i="2"/>
  <c r="AA3184" i="2" s="1"/>
  <c r="W2847" i="2"/>
  <c r="Z2847" i="2" s="1"/>
  <c r="W1812" i="2"/>
  <c r="AA1812" i="2" s="1"/>
  <c r="W3322" i="2"/>
  <c r="W4368" i="2"/>
  <c r="W164" i="2"/>
  <c r="W4711" i="2"/>
  <c r="AA4711" i="2" s="1"/>
  <c r="W1225" i="2"/>
  <c r="W1490" i="2"/>
  <c r="W4314" i="2"/>
  <c r="W4618" i="2"/>
  <c r="W2089" i="2"/>
  <c r="W1400" i="2"/>
  <c r="W826" i="2"/>
  <c r="W453" i="2"/>
  <c r="W4228" i="2"/>
  <c r="W4602" i="2"/>
  <c r="W3807" i="2"/>
  <c r="AA3807" i="2" s="1"/>
  <c r="W7" i="2"/>
  <c r="W3442" i="2"/>
  <c r="W3943" i="2"/>
  <c r="X3943" i="2" s="1"/>
  <c r="W4328" i="2"/>
  <c r="W2887" i="2"/>
  <c r="AA2887" i="2" s="1"/>
  <c r="W4868" i="2"/>
  <c r="AA4868" i="2" s="1"/>
  <c r="W3957" i="2"/>
  <c r="AA3957" i="2" s="1"/>
  <c r="W1796" i="2"/>
  <c r="W1496" i="2"/>
  <c r="W2692" i="2"/>
  <c r="AA2692" i="2" s="1"/>
  <c r="W2285" i="2"/>
  <c r="W1180" i="2"/>
  <c r="Z1180" i="2" s="1"/>
  <c r="W1576" i="2"/>
  <c r="W2220" i="2"/>
  <c r="W4636" i="2"/>
  <c r="W1716" i="2"/>
  <c r="W155" i="2"/>
  <c r="W1068" i="2"/>
  <c r="W2744" i="2"/>
  <c r="W1765" i="2"/>
  <c r="W407" i="2"/>
  <c r="W2388" i="2"/>
  <c r="Z2388" i="2" s="1"/>
  <c r="W4315" i="2"/>
  <c r="Z4315" i="2" s="1"/>
  <c r="W2011" i="2"/>
  <c r="AA2011" i="2" s="1"/>
  <c r="W2770" i="2"/>
  <c r="AA2770" i="2" s="1"/>
  <c r="W2902" i="2"/>
  <c r="Z2902" i="2" s="1"/>
  <c r="W2613" i="2"/>
  <c r="W149" i="2"/>
  <c r="W172" i="2"/>
  <c r="W1437" i="2"/>
  <c r="W4253" i="2"/>
  <c r="Z4253" i="2" s="1"/>
  <c r="W4686" i="2"/>
  <c r="W1971" i="2"/>
  <c r="W2317" i="2"/>
  <c r="W4003" i="2"/>
  <c r="W4740" i="2"/>
  <c r="W2481" i="2"/>
  <c r="W2387" i="2"/>
  <c r="W611" i="2"/>
  <c r="W2358" i="2"/>
  <c r="W2807" i="2"/>
  <c r="AA2807" i="2" s="1"/>
  <c r="W2006" i="2"/>
  <c r="W2361" i="2"/>
  <c r="AA2361" i="2" s="1"/>
  <c r="W4189" i="2"/>
  <c r="AA4189" i="2" s="1"/>
  <c r="W2559" i="2"/>
  <c r="W2334" i="2"/>
  <c r="AA2334" i="2" s="1"/>
  <c r="W2299" i="2"/>
  <c r="AA2299" i="2" s="1"/>
  <c r="W512" i="2"/>
  <c r="AA512" i="2" s="1"/>
  <c r="W395" i="2"/>
  <c r="Z395" i="2" s="1"/>
  <c r="W2993" i="2"/>
  <c r="W359" i="2"/>
  <c r="Z359" i="2" s="1"/>
  <c r="W3064" i="2"/>
  <c r="W2861" i="2"/>
  <c r="AA2861" i="2" s="1"/>
  <c r="W728" i="2"/>
  <c r="W16" i="2"/>
  <c r="W4398" i="2"/>
  <c r="Z4398" i="2" s="1"/>
  <c r="W4513" i="2"/>
  <c r="W1469" i="2"/>
  <c r="W3621" i="2"/>
  <c r="Z3621" i="2" s="1"/>
  <c r="W4720" i="2"/>
  <c r="W1125" i="2"/>
  <c r="W2172" i="2"/>
  <c r="AA2172" i="2" s="1"/>
  <c r="W1869" i="2"/>
  <c r="W1728" i="2"/>
  <c r="AA1728" i="2" s="1"/>
  <c r="W2795" i="2"/>
  <c r="W4877" i="2"/>
  <c r="W618" i="2"/>
  <c r="W3825" i="2"/>
  <c r="AA3825" i="2" s="1"/>
  <c r="W3261" i="2"/>
  <c r="W1200" i="2"/>
  <c r="W2347" i="2"/>
  <c r="Z2347" i="2" s="1"/>
  <c r="W3021" i="2"/>
  <c r="W1280" i="2"/>
  <c r="W720" i="2"/>
  <c r="W760" i="2"/>
  <c r="W3525" i="2"/>
  <c r="Z3525" i="2" s="1"/>
  <c r="W3286" i="2"/>
  <c r="AA3286" i="2" s="1"/>
  <c r="W4761" i="2"/>
  <c r="W4997" i="2"/>
  <c r="AA4997" i="2" s="1"/>
  <c r="W2231" i="2"/>
  <c r="W2117" i="2"/>
  <c r="W2879" i="2"/>
  <c r="AA2879" i="2" s="1"/>
  <c r="W1294" i="2"/>
  <c r="Z1294" i="2" s="1"/>
  <c r="W537" i="2"/>
  <c r="W1994" i="2"/>
  <c r="AA1994" i="2" s="1"/>
  <c r="W2639" i="2"/>
  <c r="Z2639" i="2" s="1"/>
  <c r="W3106" i="2"/>
  <c r="AA3106" i="2" s="1"/>
  <c r="W2596" i="2"/>
  <c r="W2776" i="2"/>
  <c r="AA2776" i="2" s="1"/>
  <c r="W4385" i="2"/>
  <c r="Z4385" i="2" s="1"/>
  <c r="W1126" i="2"/>
  <c r="AA1126" i="2" s="1"/>
  <c r="W3169" i="2"/>
  <c r="W2702" i="2"/>
  <c r="Z2702" i="2" s="1"/>
  <c r="W3533" i="2"/>
  <c r="W3802" i="2"/>
  <c r="W2424" i="2"/>
  <c r="W1318" i="2"/>
  <c r="W2207" i="2"/>
  <c r="AA2207" i="2" s="1"/>
  <c r="W1287" i="2"/>
  <c r="AA1287" i="2" s="1"/>
  <c r="W157" i="2"/>
  <c r="W1512" i="2"/>
  <c r="W2270" i="2"/>
  <c r="AA2270" i="2" s="1"/>
  <c r="W4479" i="2"/>
  <c r="AA4479" i="2" s="1"/>
  <c r="W699" i="2"/>
  <c r="W1906" i="2"/>
  <c r="AA1906" i="2" s="1"/>
  <c r="W1608" i="2"/>
  <c r="W4225" i="2"/>
  <c r="W1548" i="2"/>
  <c r="AA1548" i="2" s="1"/>
  <c r="W1014" i="2"/>
  <c r="W4607" i="2"/>
  <c r="W4535" i="2"/>
  <c r="AA4535" i="2" s="1"/>
  <c r="W3503" i="2"/>
  <c r="W4043" i="2"/>
  <c r="W3431" i="2"/>
  <c r="W628" i="2"/>
  <c r="W4433" i="2"/>
  <c r="W380" i="2"/>
  <c r="W1363" i="2"/>
  <c r="W3790" i="2"/>
  <c r="W4601" i="2"/>
  <c r="W678" i="2"/>
  <c r="W472" i="2"/>
  <c r="W1544" i="2"/>
  <c r="AA1544" i="2" s="1"/>
  <c r="W4900" i="2"/>
  <c r="W4823" i="2"/>
  <c r="W2745" i="2"/>
  <c r="W577" i="2"/>
  <c r="AA577" i="2" s="1"/>
  <c r="W3279" i="2"/>
  <c r="W4129" i="2"/>
  <c r="W1651" i="2"/>
  <c r="AA1651" i="2" s="1"/>
  <c r="W3381" i="2"/>
  <c r="Z3381" i="2" s="1"/>
  <c r="W737" i="2"/>
  <c r="W807" i="2"/>
  <c r="AA807" i="2" s="1"/>
  <c r="W3161" i="2"/>
  <c r="W1953" i="2"/>
  <c r="AA1953" i="2" s="1"/>
  <c r="W1777" i="2"/>
  <c r="AA1777" i="2" s="1"/>
  <c r="W4273" i="2"/>
  <c r="W4604" i="2"/>
  <c r="W2588" i="2"/>
  <c r="W2486" i="2"/>
  <c r="W994" i="2"/>
  <c r="W3848" i="2"/>
  <c r="Z3848" i="2" s="1"/>
  <c r="W4466" i="2"/>
  <c r="Z4466" i="2" s="1"/>
  <c r="W3230" i="2"/>
  <c r="AA3230" i="2" s="1"/>
  <c r="W4155" i="2"/>
  <c r="AA4155" i="2" s="1"/>
  <c r="W2731" i="2"/>
  <c r="Z2731" i="2" s="1"/>
  <c r="W4204" i="2"/>
  <c r="W2523" i="2"/>
  <c r="AA2523" i="2" s="1"/>
  <c r="W292" i="2"/>
  <c r="AA292" i="2" s="1"/>
  <c r="W2653" i="2"/>
  <c r="W2389" i="2"/>
  <c r="Z2389" i="2" s="1"/>
  <c r="W3748" i="2"/>
  <c r="AA3748" i="2" s="1"/>
  <c r="W4706" i="2"/>
  <c r="W2010" i="2"/>
  <c r="W2815" i="2"/>
  <c r="W3232" i="2"/>
  <c r="AA3232" i="2" s="1"/>
  <c r="W1236" i="2"/>
  <c r="W1570" i="2"/>
  <c r="W2050" i="2"/>
  <c r="W1388" i="2"/>
  <c r="W90" i="2"/>
  <c r="W217" i="2"/>
  <c r="W419" i="2"/>
  <c r="AA419" i="2" s="1"/>
  <c r="W604" i="2"/>
  <c r="AA604" i="2" s="1"/>
  <c r="W3637" i="2"/>
  <c r="AA3637" i="2" s="1"/>
  <c r="W3747" i="2"/>
  <c r="W2555" i="2"/>
  <c r="W2468" i="2"/>
  <c r="Z2468" i="2" s="1"/>
  <c r="W3873" i="2"/>
  <c r="AA3873" i="2" s="1"/>
  <c r="W2874" i="2"/>
  <c r="W2149" i="2"/>
  <c r="Z2149" i="2" s="1"/>
  <c r="W2166" i="2"/>
  <c r="Z2166" i="2" s="1"/>
  <c r="W3295" i="2"/>
  <c r="W2892" i="2"/>
  <c r="W289" i="2"/>
  <c r="W2784" i="2"/>
  <c r="AA2784" i="2" s="1"/>
  <c r="W2155" i="2"/>
  <c r="W603" i="2"/>
  <c r="W924" i="2"/>
  <c r="W976" i="2"/>
  <c r="W4662" i="2"/>
  <c r="Z4662" i="2" s="1"/>
  <c r="W4856" i="2"/>
  <c r="W640" i="2"/>
  <c r="Z640" i="2" s="1"/>
  <c r="W3876" i="2"/>
  <c r="AA3876" i="2" s="1"/>
  <c r="W1676" i="2"/>
  <c r="AA1676" i="2" s="1"/>
  <c r="W613" i="2"/>
  <c r="W222" i="2"/>
  <c r="Z222" i="2" s="1"/>
  <c r="W3153" i="2"/>
  <c r="W2802" i="2"/>
  <c r="W115" i="2"/>
  <c r="AA115" i="2" s="1"/>
  <c r="W1491" i="2"/>
  <c r="AA1491" i="2" s="1"/>
  <c r="W3460" i="2"/>
  <c r="W3352" i="2"/>
  <c r="W3314" i="2"/>
  <c r="W2681" i="2"/>
  <c r="W3478" i="2"/>
  <c r="W1266" i="2"/>
  <c r="W4540" i="2"/>
  <c r="W4171" i="2"/>
  <c r="W524" i="2"/>
  <c r="W4782" i="2"/>
  <c r="W3611" i="2"/>
  <c r="AA3611" i="2" s="1"/>
  <c r="W2790" i="2"/>
  <c r="AA2790" i="2" s="1"/>
  <c r="W2660" i="2"/>
  <c r="Z2660" i="2" s="1"/>
  <c r="W784" i="2"/>
  <c r="W1332" i="2"/>
  <c r="W143" i="2"/>
  <c r="W1253" i="2"/>
  <c r="AA1253" i="2" s="1"/>
  <c r="W1636" i="2"/>
  <c r="W4313" i="2"/>
  <c r="AA4313" i="2" s="1"/>
  <c r="W1135" i="2"/>
  <c r="W1903" i="2"/>
  <c r="W1995" i="2"/>
  <c r="W4903" i="2"/>
  <c r="W1710" i="2"/>
  <c r="W2416" i="2"/>
  <c r="W1730" i="2"/>
  <c r="W3666" i="2"/>
  <c r="W4438" i="2"/>
  <c r="W3430" i="2"/>
  <c r="W4688" i="2"/>
  <c r="Z4688" i="2" s="1"/>
  <c r="W4191" i="2"/>
  <c r="Z4191" i="2" s="1"/>
  <c r="W866" i="2"/>
  <c r="AA866" i="2" s="1"/>
  <c r="W1265" i="2"/>
  <c r="W2608" i="2"/>
  <c r="AA2608" i="2" s="1"/>
  <c r="W1700" i="2"/>
  <c r="Z1700" i="2" s="1"/>
  <c r="W3037" i="2"/>
  <c r="AA3037" i="2" s="1"/>
  <c r="W1984" i="2"/>
  <c r="W2648" i="2"/>
  <c r="W184" i="2"/>
  <c r="W196" i="2"/>
  <c r="W1347" i="2"/>
  <c r="Z1347" i="2" s="1"/>
  <c r="W3593" i="2"/>
  <c r="W1520" i="2"/>
  <c r="AA1520" i="2" s="1"/>
  <c r="W1674" i="2"/>
  <c r="W1385" i="2"/>
  <c r="Z1385" i="2" s="1"/>
  <c r="W4895" i="2"/>
  <c r="W3256" i="2"/>
  <c r="W8" i="2"/>
  <c r="W394" i="2"/>
  <c r="W3379" i="2"/>
  <c r="W988" i="2"/>
  <c r="W3966" i="2"/>
  <c r="Z3966" i="2" s="1"/>
  <c r="W4364" i="2"/>
  <c r="W278" i="2"/>
  <c r="AA278" i="2" s="1"/>
  <c r="W2977" i="2"/>
  <c r="W2747" i="2"/>
  <c r="W1412" i="2"/>
  <c r="W1781" i="2"/>
  <c r="W4973" i="2"/>
  <c r="W964" i="2"/>
  <c r="W1077" i="2"/>
  <c r="AA1077" i="2" s="1"/>
  <c r="W2301" i="2"/>
  <c r="W1798" i="2"/>
  <c r="AA1798" i="2" s="1"/>
  <c r="W570" i="2"/>
  <c r="W4755" i="2"/>
  <c r="W1257" i="2"/>
  <c r="W2390" i="2"/>
  <c r="W1242" i="2"/>
  <c r="W4291" i="2"/>
  <c r="W1184" i="2"/>
  <c r="W1770" i="2"/>
  <c r="W1809" i="2"/>
  <c r="W3221" i="2"/>
  <c r="W3726" i="2"/>
  <c r="AA3726" i="2" s="1"/>
  <c r="W4485" i="2"/>
  <c r="W918" i="2"/>
  <c r="W1623" i="2"/>
  <c r="W4981" i="2"/>
  <c r="W2569" i="2"/>
  <c r="Z2569" i="2" s="1"/>
  <c r="W4930" i="2"/>
  <c r="W2284" i="2"/>
  <c r="AA2284" i="2" s="1"/>
  <c r="W829" i="2"/>
  <c r="AA829" i="2" s="1"/>
  <c r="W4482" i="2"/>
  <c r="W1834" i="2"/>
  <c r="AA1834" i="2" s="1"/>
  <c r="W3882" i="2"/>
  <c r="W650" i="2"/>
  <c r="W4678" i="2"/>
  <c r="W3214" i="2"/>
  <c r="W4839" i="2"/>
  <c r="W2258" i="2"/>
  <c r="Z2258" i="2" s="1"/>
  <c r="W2998" i="2"/>
  <c r="Z2998" i="2" s="1"/>
  <c r="W2934" i="2"/>
  <c r="AA2934" i="2" s="1"/>
  <c r="W768" i="2"/>
  <c r="Z768" i="2" s="1"/>
  <c r="W1611" i="2"/>
  <c r="AA1611" i="2" s="1"/>
  <c r="W800" i="2"/>
  <c r="Z800" i="2" s="1"/>
  <c r="W5" i="2"/>
  <c r="W3251" i="2"/>
  <c r="Z3251" i="2" s="1"/>
  <c r="W4948" i="2"/>
  <c r="AA4948" i="2" s="1"/>
  <c r="W3419" i="2"/>
  <c r="W2789" i="2"/>
  <c r="Z2789" i="2" s="1"/>
  <c r="W2629" i="2"/>
  <c r="Z2629" i="2" s="1"/>
  <c r="W481" i="2"/>
  <c r="W4286" i="2"/>
  <c r="W162" i="2"/>
  <c r="W1229" i="2"/>
  <c r="W3985" i="2"/>
  <c r="W2447" i="2"/>
  <c r="W3237" i="2"/>
  <c r="W2959" i="2"/>
  <c r="W2544" i="2"/>
  <c r="W2200" i="2"/>
  <c r="Z2200" i="2" s="1"/>
  <c r="W1721" i="2"/>
  <c r="X1721" i="2" s="1"/>
  <c r="W2098" i="2"/>
  <c r="W1482" i="2"/>
  <c r="AA1482" i="2" s="1"/>
  <c r="W2460" i="2"/>
  <c r="Z2460" i="2" s="1"/>
  <c r="W3474" i="2"/>
  <c r="AA3474" i="2" s="1"/>
  <c r="W4525" i="2"/>
  <c r="W3053" i="2"/>
  <c r="W2777" i="2"/>
  <c r="AA2777" i="2" s="1"/>
  <c r="W1585" i="2"/>
  <c r="Z1585" i="2" s="1"/>
  <c r="W487" i="2"/>
  <c r="W4089" i="2"/>
  <c r="W3532" i="2"/>
  <c r="W3642" i="2"/>
  <c r="W4435" i="2"/>
  <c r="W1451" i="2"/>
  <c r="W4914" i="2"/>
  <c r="W20" i="2"/>
  <c r="W458" i="2"/>
  <c r="W1766" i="2"/>
  <c r="W4982" i="2"/>
  <c r="AA4982" i="2" s="1"/>
  <c r="W4547" i="2"/>
  <c r="W1517" i="2"/>
  <c r="W515" i="2"/>
  <c r="W832" i="2"/>
  <c r="W2839" i="2"/>
  <c r="W3298" i="2"/>
  <c r="W4361" i="2"/>
  <c r="AA4361" i="2" s="1"/>
  <c r="W2760" i="2"/>
  <c r="AA2760" i="2" s="1"/>
  <c r="W2071" i="2"/>
  <c r="Z2071" i="2" s="1"/>
  <c r="W1178" i="2"/>
  <c r="W4819" i="2"/>
  <c r="AA4819" i="2" s="1"/>
  <c r="W4514" i="2"/>
  <c r="W178" i="2"/>
  <c r="AA178" i="2" s="1"/>
  <c r="W2352" i="2"/>
  <c r="W2857" i="2"/>
  <c r="W421" i="2"/>
  <c r="W3336" i="2"/>
  <c r="W36" i="2"/>
  <c r="W3297" i="2"/>
  <c r="W4226" i="2"/>
  <c r="W1426" i="2"/>
  <c r="W3955" i="2"/>
  <c r="Z3955" i="2" s="1"/>
  <c r="W2375" i="2"/>
  <c r="Z2375" i="2" s="1"/>
  <c r="W1384" i="2"/>
  <c r="AA1384" i="2" s="1"/>
  <c r="W3521" i="2"/>
  <c r="AA3521" i="2" s="1"/>
  <c r="W648" i="2"/>
  <c r="Z648" i="2" s="1"/>
  <c r="W3142" i="2"/>
  <c r="Z3142" i="2" s="1"/>
  <c r="W244" i="2"/>
  <c r="Z244" i="2" s="1"/>
  <c r="W2385" i="2"/>
  <c r="Z2385" i="2" s="1"/>
  <c r="W1887" i="2"/>
  <c r="W2964" i="2"/>
  <c r="Z2964" i="2" s="1"/>
  <c r="W3577" i="2"/>
  <c r="W4521" i="2"/>
  <c r="W2110" i="2"/>
  <c r="W3240" i="2"/>
  <c r="W1600" i="2"/>
  <c r="W201" i="2"/>
  <c r="W1516" i="2"/>
  <c r="W1065" i="2"/>
  <c r="AA1065" i="2" s="1"/>
  <c r="W2994" i="2"/>
  <c r="W3344" i="2"/>
  <c r="AA3344" i="2" s="1"/>
  <c r="W1455" i="2"/>
  <c r="W1525" i="2"/>
  <c r="AA1525" i="2" s="1"/>
  <c r="W836" i="2"/>
  <c r="W4455" i="2"/>
  <c r="W1399" i="2"/>
  <c r="W3506" i="2"/>
  <c r="AA3506" i="2" s="1"/>
  <c r="W1667" i="2"/>
  <c r="AA1667" i="2" s="1"/>
  <c r="W4157" i="2"/>
  <c r="Z4157" i="2" s="1"/>
  <c r="W4201" i="2"/>
  <c r="AA4201" i="2" s="1"/>
  <c r="W3020" i="2"/>
  <c r="W3380" i="2"/>
  <c r="AA3380" i="2" s="1"/>
  <c r="W4502" i="2"/>
  <c r="AA4502" i="2" s="1"/>
  <c r="W2691" i="2"/>
  <c r="Z2691" i="2" s="1"/>
  <c r="W1837" i="2"/>
  <c r="W3416" i="2"/>
  <c r="W4339" i="2"/>
  <c r="W1002" i="2"/>
  <c r="AA1002" i="2" s="1"/>
  <c r="W384" i="2"/>
  <c r="W576" i="2"/>
  <c r="W626" i="2"/>
  <c r="AA626" i="2" s="1"/>
  <c r="W4282" i="2"/>
  <c r="W2147" i="2"/>
  <c r="AA2147" i="2" s="1"/>
  <c r="W4409" i="2"/>
  <c r="AA4409" i="2" s="1"/>
  <c r="W1801" i="2"/>
  <c r="W1392" i="2"/>
  <c r="AA1392" i="2" s="1"/>
  <c r="W170" i="2"/>
  <c r="W3585" i="2"/>
  <c r="W377" i="2"/>
  <c r="Z377" i="2" s="1"/>
  <c r="W1413" i="2"/>
  <c r="W2227" i="2"/>
  <c r="AA2227" i="2" s="1"/>
  <c r="W2922" i="2"/>
  <c r="W1917" i="2"/>
  <c r="AA1917" i="2" s="1"/>
  <c r="W1140" i="2"/>
  <c r="Z1140" i="2" s="1"/>
  <c r="W4651" i="2"/>
  <c r="W4077" i="2"/>
  <c r="W2121" i="2"/>
  <c r="W2133" i="2"/>
  <c r="W1383" i="2"/>
  <c r="W3119" i="2"/>
  <c r="W1367" i="2"/>
  <c r="W3961" i="2"/>
  <c r="W2240" i="2"/>
  <c r="AA2240" i="2" s="1"/>
  <c r="W4465" i="2"/>
  <c r="W811" i="2"/>
  <c r="AA811" i="2" s="1"/>
  <c r="W2123" i="2"/>
  <c r="AA2123" i="2" s="1"/>
  <c r="W3223" i="2"/>
  <c r="Z3223" i="2" s="1"/>
  <c r="W2844" i="2"/>
  <c r="Z2844" i="2" s="1"/>
  <c r="W2238" i="2"/>
  <c r="AA2238" i="2" s="1"/>
  <c r="W2223" i="2"/>
  <c r="AA2223" i="2" s="1"/>
  <c r="W2661" i="2"/>
  <c r="Z2661" i="2" s="1"/>
  <c r="W3817" i="2"/>
  <c r="Z3817" i="2" s="1"/>
  <c r="W2111" i="2"/>
  <c r="Z2111" i="2" s="1"/>
  <c r="W4227" i="2"/>
  <c r="W4963" i="2"/>
  <c r="W3114" i="2"/>
  <c r="W1921" i="2"/>
  <c r="W4538" i="2"/>
  <c r="W3526" i="2"/>
  <c r="W4902" i="2"/>
  <c r="W1941" i="2"/>
  <c r="AA1941" i="2" s="1"/>
  <c r="W2566" i="2"/>
  <c r="AA2566" i="2" s="1"/>
  <c r="W2968" i="2"/>
  <c r="Z2968" i="2" s="1"/>
  <c r="W3247" i="2"/>
  <c r="Z3247" i="2" s="1"/>
  <c r="W1558" i="2"/>
  <c r="AA1558" i="2" s="1"/>
  <c r="W3949" i="2"/>
  <c r="W1937" i="2"/>
  <c r="W642" i="2"/>
  <c r="W1337" i="2"/>
  <c r="W4057" i="2"/>
  <c r="AA4057" i="2" s="1"/>
  <c r="W2348" i="2"/>
  <c r="W1878" i="2"/>
  <c r="W94" i="2"/>
  <c r="W3766" i="2"/>
  <c r="AA3766" i="2" s="1"/>
  <c r="W1454" i="2"/>
  <c r="W3991" i="2"/>
  <c r="W3435" i="2"/>
  <c r="W1589" i="2"/>
  <c r="W37" i="2"/>
  <c r="W1254" i="2"/>
  <c r="W534" i="2"/>
  <c r="Z534" i="2" s="1"/>
  <c r="W4283" i="2"/>
  <c r="AA4283" i="2" s="1"/>
  <c r="W2852" i="2"/>
  <c r="AA2852" i="2" s="1"/>
  <c r="W2208" i="2"/>
  <c r="AA2208" i="2" s="1"/>
  <c r="W2039" i="2"/>
  <c r="AA2039" i="2" s="1"/>
  <c r="W2250" i="2"/>
  <c r="Z2250" i="2" s="1"/>
  <c r="W4459" i="2"/>
  <c r="W4440" i="2"/>
  <c r="W3451" i="2"/>
  <c r="AA3451" i="2" s="1"/>
  <c r="W1847" i="2"/>
  <c r="Z1847" i="2" s="1"/>
  <c r="W2664" i="2"/>
  <c r="W4147" i="2"/>
  <c r="W2519" i="2"/>
  <c r="W3423" i="2"/>
  <c r="Z3423" i="2" s="1"/>
  <c r="W1171" i="2"/>
  <c r="Z1171" i="2" s="1"/>
  <c r="W2979" i="2"/>
  <c r="Z2979" i="2" s="1"/>
  <c r="W4397" i="2"/>
  <c r="W747" i="2"/>
  <c r="AA747" i="2" s="1"/>
  <c r="W2399" i="2"/>
  <c r="AA2399" i="2" s="1"/>
  <c r="W4959" i="2"/>
  <c r="W4019" i="2"/>
  <c r="W4861" i="2"/>
  <c r="W4843" i="2"/>
  <c r="W1353" i="2"/>
  <c r="W79" i="2"/>
  <c r="W3814" i="2"/>
  <c r="W821" i="2"/>
  <c r="Z821" i="2" s="1"/>
  <c r="W1656" i="2"/>
  <c r="Z1656" i="2" s="1"/>
  <c r="W4812" i="2"/>
  <c r="W2786" i="2"/>
  <c r="W3769" i="2"/>
  <c r="W235" i="2"/>
  <c r="W4912" i="2"/>
  <c r="W2949" i="2"/>
  <c r="AA2949" i="2" s="1"/>
  <c r="W2336" i="2"/>
  <c r="W2031" i="2"/>
  <c r="W635" i="2"/>
  <c r="W4648" i="2"/>
  <c r="W2697" i="2"/>
  <c r="Z2697" i="2" s="1"/>
  <c r="W2564" i="2"/>
  <c r="AA2564" i="2" s="1"/>
  <c r="W1974" i="2"/>
  <c r="X1974" i="2" s="1"/>
  <c r="W3374" i="2"/>
  <c r="W3491" i="2"/>
  <c r="W1639" i="2"/>
  <c r="AA1639" i="2" s="1"/>
  <c r="W3794" i="2"/>
  <c r="AA3794" i="2" s="1"/>
  <c r="W3321" i="2"/>
  <c r="Z3321" i="2" s="1"/>
  <c r="W4991" i="2"/>
  <c r="Z4991" i="2" s="1"/>
  <c r="W2478" i="2"/>
  <c r="Z2478" i="2" s="1"/>
  <c r="W1212" i="2"/>
  <c r="Z1212" i="2" s="1"/>
  <c r="W2392" i="2"/>
  <c r="W100" i="2"/>
  <c r="W3974" i="2"/>
  <c r="AA3974" i="2" s="1"/>
  <c r="W4657" i="2"/>
  <c r="AA4657" i="2" s="1"/>
  <c r="W2562" i="2"/>
  <c r="W3883" i="2"/>
  <c r="W4860" i="2"/>
  <c r="W3545" i="2"/>
  <c r="W540" i="2"/>
  <c r="AA540" i="2" s="1"/>
  <c r="W4585" i="2"/>
  <c r="W4062" i="2"/>
  <c r="W4656" i="2"/>
  <c r="W4040" i="2"/>
  <c r="AA4040" i="2" s="1"/>
  <c r="W3278" i="2"/>
  <c r="W2320" i="2"/>
  <c r="W1319" i="2"/>
  <c r="AA1319" i="2" s="1"/>
  <c r="W4470" i="2"/>
  <c r="AA4470" i="2" s="1"/>
  <c r="W4275" i="2"/>
  <c r="W1580" i="2"/>
  <c r="W1537" i="2"/>
  <c r="AA1537" i="2" s="1"/>
  <c r="W4594" i="2"/>
  <c r="W1350" i="2"/>
  <c r="W4532" i="2"/>
  <c r="Z4532" i="2" s="1"/>
  <c r="W4038" i="2"/>
  <c r="W1508" i="2"/>
  <c r="W2159" i="2"/>
  <c r="W2253" i="2"/>
  <c r="W1722" i="2"/>
  <c r="W1687" i="2"/>
  <c r="W1112" i="2"/>
  <c r="W2433" i="2"/>
  <c r="Z2433" i="2" s="1"/>
  <c r="W2705" i="2"/>
  <c r="AA2705" i="2" s="1"/>
  <c r="W4658" i="2"/>
  <c r="W177" i="2"/>
  <c r="Z177" i="2" s="1"/>
  <c r="W3589" i="2"/>
  <c r="W1452" i="2"/>
  <c r="W1343" i="2"/>
  <c r="AA1343" i="2" s="1"/>
  <c r="W879" i="2"/>
  <c r="W215" i="2"/>
  <c r="AA215" i="2" s="1"/>
  <c r="W4395" i="2"/>
  <c r="AA4395" i="2" s="1"/>
  <c r="W662" i="2"/>
  <c r="AA662" i="2" s="1"/>
  <c r="W703" i="2"/>
  <c r="W3157" i="2"/>
  <c r="W3443" i="2"/>
  <c r="W2049" i="2"/>
  <c r="W3108" i="2"/>
  <c r="W1209" i="2"/>
  <c r="AA1209" i="2" s="1"/>
  <c r="W3332" i="2"/>
  <c r="W4965" i="2"/>
  <c r="W4259" i="2"/>
  <c r="W735" i="2"/>
  <c r="W449" i="2"/>
  <c r="W4937" i="2"/>
  <c r="W1262" i="2"/>
  <c r="W633" i="2"/>
  <c r="W2766" i="2"/>
  <c r="Z2766" i="2" s="1"/>
  <c r="W2584" i="2"/>
  <c r="Z2584" i="2" s="1"/>
  <c r="W1860" i="2"/>
  <c r="W2129" i="2"/>
  <c r="W4421" i="2"/>
  <c r="W4615" i="2"/>
  <c r="AA4615" i="2" s="1"/>
  <c r="W282" i="2"/>
  <c r="AA282" i="2" s="1"/>
  <c r="W1302" i="2"/>
  <c r="AA1302" i="2" s="1"/>
  <c r="W856" i="2"/>
  <c r="W3565" i="2"/>
  <c r="Z3565" i="2" s="1"/>
  <c r="W3281" i="2"/>
  <c r="W3535" i="2"/>
  <c r="AA3535" i="2" s="1"/>
  <c r="W1432" i="2"/>
  <c r="W834" i="2"/>
  <c r="W4890" i="2"/>
  <c r="W3915" i="2"/>
  <c r="AA3915" i="2" s="1"/>
  <c r="W3963" i="2"/>
  <c r="AA3963" i="2" s="1"/>
  <c r="W4796" i="2"/>
  <c r="W1015" i="2"/>
  <c r="W4555" i="2"/>
  <c r="W833" i="2"/>
  <c r="AA833" i="2" s="1"/>
  <c r="W4748" i="2"/>
  <c r="W4608" i="2"/>
  <c r="AA4608" i="2" s="1"/>
  <c r="W1373" i="2"/>
  <c r="AA1373" i="2" s="1"/>
  <c r="W3979" i="2"/>
  <c r="W3044" i="2"/>
  <c r="W2435" i="2"/>
  <c r="W3595" i="2"/>
  <c r="AA3595" i="2" s="1"/>
  <c r="W3713" i="2"/>
  <c r="W922" i="2"/>
  <c r="W1297" i="2"/>
  <c r="Z1297" i="2" s="1"/>
  <c r="W3098" i="2"/>
  <c r="AA3098" i="2" s="1"/>
  <c r="W547" i="2"/>
  <c r="AA547" i="2" s="1"/>
  <c r="W2509" i="2"/>
  <c r="W3839" i="2"/>
  <c r="W4168" i="2"/>
  <c r="W4590" i="2"/>
  <c r="AA4590" i="2" s="1"/>
  <c r="W4936" i="2"/>
  <c r="W2332" i="2"/>
  <c r="W3752" i="2"/>
  <c r="AA3752" i="2" s="1"/>
  <c r="W3725" i="2"/>
  <c r="W1222" i="2"/>
  <c r="AA1222" i="2" s="1"/>
  <c r="W2319" i="2"/>
  <c r="W4312" i="2"/>
  <c r="W3197" i="2"/>
  <c r="Z3197" i="2" s="1"/>
  <c r="W1572" i="2"/>
  <c r="W1817" i="2"/>
  <c r="W1815" i="2"/>
  <c r="AA1815" i="2" s="1"/>
  <c r="W424" i="2"/>
  <c r="W182" i="2"/>
  <c r="Z182" i="2" s="1"/>
  <c r="W2973" i="2"/>
  <c r="W2236" i="2"/>
  <c r="W1627" i="2"/>
  <c r="W2116" i="2"/>
  <c r="W2534" i="2"/>
  <c r="W2135" i="2"/>
  <c r="W2729" i="2"/>
  <c r="AA2729" i="2" s="1"/>
  <c r="W677" i="2"/>
  <c r="W3998" i="2"/>
  <c r="W2674" i="2"/>
  <c r="W505" i="2"/>
  <c r="W2774" i="2"/>
  <c r="W959" i="2"/>
  <c r="W3968" i="2"/>
  <c r="W4316" i="2"/>
  <c r="AA4316" i="2" s="1"/>
  <c r="W4014" i="2"/>
  <c r="Z4014" i="2" s="1"/>
  <c r="W1344" i="2"/>
  <c r="AA1344" i="2" s="1"/>
  <c r="W3669" i="2"/>
  <c r="W814" i="2"/>
  <c r="W2783" i="2"/>
  <c r="W782" i="2"/>
  <c r="W2914" i="2"/>
  <c r="W1214" i="2"/>
  <c r="AA1214" i="2" s="1"/>
  <c r="W1463" i="2"/>
  <c r="W2398" i="2"/>
  <c r="Z2398" i="2" s="1"/>
  <c r="W1434" i="2"/>
  <c r="Z1434" i="2" s="1"/>
  <c r="W3623" i="2"/>
  <c r="AA3623" i="2" s="1"/>
  <c r="W3061" i="2"/>
  <c r="AA3061" i="2" s="1"/>
  <c r="W3350" i="2"/>
  <c r="W3403" i="2"/>
  <c r="W971" i="2"/>
  <c r="AA971" i="2" s="1"/>
  <c r="W4888" i="2"/>
  <c r="AA4888" i="2" s="1"/>
  <c r="W190" i="2"/>
  <c r="W3538" i="2"/>
  <c r="W1652" i="2"/>
  <c r="W3650" i="2"/>
  <c r="W3" i="2"/>
  <c r="W966" i="2"/>
  <c r="W3668" i="2"/>
  <c r="AA3668" i="2" s="1"/>
  <c r="W4082" i="2"/>
  <c r="AA4082" i="2" s="1"/>
  <c r="W500" i="2"/>
  <c r="W2956" i="2"/>
  <c r="W4471" i="2"/>
  <c r="W692" i="2"/>
  <c r="W4625" i="2"/>
  <c r="W2505" i="2"/>
  <c r="W3756" i="2"/>
  <c r="AA3756" i="2" s="1"/>
  <c r="W2169" i="2"/>
  <c r="Z2169" i="2" s="1"/>
  <c r="W2834" i="2"/>
  <c r="W4199" i="2"/>
  <c r="W1968" i="2"/>
  <c r="AA1968" i="2" s="1"/>
  <c r="W1742" i="2"/>
  <c r="W154" i="2"/>
  <c r="Z154" i="2" s="1"/>
  <c r="W4713" i="2"/>
  <c r="Z4713" i="2" s="1"/>
  <c r="W4119" i="2"/>
  <c r="W4329" i="2"/>
  <c r="AA4329" i="2" s="1"/>
  <c r="W527" i="2"/>
  <c r="W2498" i="2"/>
  <c r="W4605" i="2"/>
  <c r="W3224" i="2"/>
  <c r="W1258" i="2"/>
  <c r="AA1258" i="2" s="1"/>
  <c r="W738" i="2"/>
  <c r="W4007" i="2"/>
  <c r="W486" i="2"/>
  <c r="W199" i="2"/>
  <c r="W1876" i="2"/>
  <c r="Z1876" i="2" s="1"/>
  <c r="W3273" i="2"/>
  <c r="AA3273" i="2" s="1"/>
  <c r="W381" i="2"/>
  <c r="Z381" i="2" s="1"/>
  <c r="W4530" i="2"/>
  <c r="AA4530" i="2" s="1"/>
  <c r="W3183" i="2"/>
  <c r="AA3183" i="2" s="1"/>
  <c r="W401" i="2"/>
  <c r="W76" i="2"/>
  <c r="W3182" i="2"/>
  <c r="W3004" i="2"/>
  <c r="W499" i="2"/>
  <c r="AA499" i="2" s="1"/>
  <c r="W2556" i="2"/>
  <c r="W382" i="2"/>
  <c r="Z382" i="2" s="1"/>
  <c r="W3941" i="2"/>
  <c r="AA3941" i="2" s="1"/>
  <c r="W404" i="2"/>
  <c r="W789" i="2"/>
  <c r="W2210" i="2"/>
  <c r="W3638" i="2"/>
  <c r="W2867" i="2"/>
  <c r="W4635" i="2"/>
  <c r="W3964" i="2"/>
  <c r="W1473" i="2"/>
  <c r="W4069" i="2"/>
  <c r="W3648" i="2"/>
  <c r="W1543" i="2"/>
  <c r="Z1543" i="2" s="1"/>
  <c r="W1159" i="2"/>
  <c r="AA1159" i="2" s="1"/>
  <c r="W1793" i="2"/>
  <c r="W706" i="2"/>
  <c r="Z706" i="2" s="1"/>
  <c r="W1614" i="2"/>
  <c r="Z1614" i="2" s="1"/>
  <c r="W1064" i="2"/>
  <c r="AA1064" i="2" s="1"/>
  <c r="W4988" i="2"/>
  <c r="Z4988" i="2" s="1"/>
  <c r="W2324" i="2"/>
  <c r="Z2324" i="2" s="1"/>
  <c r="W1428" i="2"/>
  <c r="W1275" i="2"/>
  <c r="W2296" i="2"/>
  <c r="W2397" i="2"/>
  <c r="W1285" i="2"/>
  <c r="AA1285" i="2" s="1"/>
  <c r="W514" i="2"/>
  <c r="W1873" i="2"/>
  <c r="AA1873" i="2" s="1"/>
  <c r="W2908" i="2"/>
  <c r="W3751" i="2"/>
  <c r="W3555" i="2"/>
  <c r="Z3555" i="2" s="1"/>
  <c r="W4504" i="2"/>
  <c r="W1797" i="2"/>
  <c r="Z1797" i="2" s="1"/>
  <c r="W3678" i="2"/>
  <c r="AA3678" i="2" s="1"/>
  <c r="W620" i="2"/>
  <c r="Z620" i="2" s="1"/>
  <c r="W2655" i="2"/>
  <c r="W1006" i="2"/>
  <c r="W3774" i="2"/>
  <c r="W3548" i="2"/>
  <c r="W1411" i="2"/>
  <c r="Z1411" i="2" s="1"/>
  <c r="W815" i="2"/>
  <c r="W4599" i="2"/>
  <c r="W4491" i="2"/>
  <c r="W1043" i="2"/>
  <c r="W3167" i="2"/>
  <c r="W270" i="2"/>
  <c r="Z270" i="2" s="1"/>
  <c r="W1564" i="2"/>
  <c r="W1631" i="2"/>
  <c r="W4896" i="2"/>
  <c r="AA4896" i="2" s="1"/>
  <c r="W4289" i="2"/>
  <c r="AA4289" i="2" s="1"/>
  <c r="W4448" i="2"/>
  <c r="W1736" i="2"/>
  <c r="AA1736" i="2" s="1"/>
  <c r="W2260" i="2"/>
  <c r="AA2260" i="2" s="1"/>
  <c r="W1973" i="2"/>
  <c r="AA1973" i="2" s="1"/>
  <c r="W946" i="2"/>
  <c r="W617" i="2"/>
  <c r="Z617" i="2" s="1"/>
  <c r="W4117" i="2"/>
  <c r="AA4117" i="2" s="1"/>
  <c r="W1918" i="2"/>
  <c r="W4105" i="2"/>
  <c r="AA4105" i="2" s="1"/>
  <c r="W2425" i="2"/>
  <c r="Z2425" i="2" s="1"/>
  <c r="W1767" i="2"/>
  <c r="W1110" i="2"/>
  <c r="AA1110" i="2" s="1"/>
  <c r="W1003" i="2"/>
  <c r="W4375" i="2"/>
  <c r="W992" i="2"/>
  <c r="AA992" i="2" s="1"/>
  <c r="W3305" i="2"/>
  <c r="W2047" i="2"/>
  <c r="W1407" i="2"/>
  <c r="Z1407" i="2" s="1"/>
  <c r="W1087" i="2"/>
  <c r="Z1087" i="2" s="1"/>
  <c r="W1706" i="2"/>
  <c r="W4044" i="2"/>
  <c r="W3969" i="2"/>
  <c r="W4104" i="2"/>
  <c r="W3439" i="2"/>
  <c r="AA3439" i="2" s="1"/>
  <c r="W2944" i="2"/>
  <c r="Z2944" i="2" s="1"/>
  <c r="W3928" i="2"/>
  <c r="Z3928" i="2" s="1"/>
  <c r="W2400" i="2"/>
  <c r="AA2400" i="2" s="1"/>
  <c r="W4176" i="2"/>
  <c r="W3258" i="2"/>
  <c r="W3386" i="2"/>
  <c r="Z3386" i="2" s="1"/>
  <c r="W4076" i="2"/>
  <c r="W3103" i="2"/>
  <c r="W106" i="2"/>
  <c r="Z106" i="2" s="1"/>
  <c r="W3592" i="2"/>
  <c r="Z3592" i="2" s="1"/>
  <c r="W456" i="2"/>
  <c r="W2199" i="2"/>
  <c r="Z2199" i="2" s="1"/>
  <c r="W297" i="2"/>
  <c r="W2257" i="2"/>
  <c r="W1934" i="2"/>
  <c r="AA1934" i="2" s="1"/>
  <c r="W1795" i="2"/>
  <c r="W4290" i="2"/>
  <c r="W3547" i="2"/>
  <c r="Z3547" i="2" s="1"/>
  <c r="W1823" i="2"/>
  <c r="AA1823" i="2" s="1"/>
  <c r="W4005" i="2"/>
  <c r="W1286" i="2"/>
  <c r="Z1286" i="2" s="1"/>
  <c r="W4392" i="2"/>
  <c r="W3124" i="2"/>
  <c r="AA3124" i="2" s="1"/>
  <c r="W3036" i="2"/>
  <c r="AA3036" i="2" s="1"/>
  <c r="W3688" i="2"/>
  <c r="W3447" i="2"/>
  <c r="Z3447" i="2" s="1"/>
  <c r="W2554" i="2"/>
  <c r="W248" i="2"/>
  <c r="W3657" i="2"/>
  <c r="AA3657" i="2" s="1"/>
  <c r="W2814" i="2"/>
  <c r="W2520" i="2"/>
  <c r="W4442" i="2"/>
  <c r="W4453" i="2"/>
  <c r="W3090" i="2"/>
  <c r="W1697" i="2"/>
  <c r="Z1697" i="2" s="1"/>
  <c r="W995" i="2"/>
  <c r="W810" i="2"/>
  <c r="Z810" i="2" s="1"/>
  <c r="W2404" i="2"/>
  <c r="AA2404" i="2" s="1"/>
  <c r="W202" i="2"/>
  <c r="AA202" i="2" s="1"/>
  <c r="W764" i="2"/>
  <c r="W2070" i="2"/>
  <c r="W2367" i="2"/>
  <c r="AA2367" i="2" s="1"/>
  <c r="W1435" i="2"/>
  <c r="W4966" i="2"/>
  <c r="W2875" i="2"/>
  <c r="W3455" i="2"/>
  <c r="W1936" i="2"/>
  <c r="W2542" i="2"/>
  <c r="W2951" i="2"/>
  <c r="W111" i="2"/>
  <c r="W4192" i="2"/>
  <c r="W1672" i="2"/>
  <c r="W608" i="2"/>
  <c r="W4306" i="2"/>
  <c r="W3128" i="2"/>
  <c r="W4425" i="2"/>
  <c r="W1779" i="2"/>
  <c r="W3827" i="2"/>
  <c r="AA3827" i="2" s="1"/>
  <c r="W4629" i="2"/>
  <c r="AA4629" i="2" s="1"/>
  <c r="W2714" i="2"/>
  <c r="AA2714" i="2" s="1"/>
  <c r="W4537" i="2"/>
  <c r="W3073" i="2"/>
  <c r="AA3073" i="2" s="1"/>
  <c r="W101" i="2"/>
  <c r="W3579" i="2"/>
  <c r="W522" i="2"/>
  <c r="AA522" i="2" s="1"/>
  <c r="W4210" i="2"/>
  <c r="W1465" i="2"/>
  <c r="W2530" i="2"/>
  <c r="AA2530" i="2" s="1"/>
  <c r="W4167" i="2"/>
  <c r="W645" i="2"/>
  <c r="AA645" i="2" s="1"/>
  <c r="W2686" i="2"/>
  <c r="W4579" i="2"/>
  <c r="Z4579" i="2" s="1"/>
  <c r="W551" i="2"/>
  <c r="Z551" i="2" s="1"/>
  <c r="W4556" i="2"/>
  <c r="W379" i="2"/>
  <c r="W3253" i="2"/>
  <c r="W592" i="2"/>
  <c r="W4086" i="2"/>
  <c r="W2461" i="2"/>
  <c r="W4416" i="2"/>
  <c r="AA4416" i="2" s="1"/>
  <c r="W2830" i="2"/>
  <c r="W107" i="2"/>
  <c r="AA107" i="2" s="1"/>
  <c r="W501" i="2"/>
  <c r="AA501" i="2" s="1"/>
  <c r="W4587" i="2"/>
  <c r="W3010" i="2"/>
  <c r="W2703" i="2"/>
  <c r="AA2703" i="2" s="1"/>
  <c r="W2219" i="2"/>
  <c r="AA2219" i="2" s="1"/>
  <c r="W4872" i="2"/>
  <c r="AA4872" i="2" s="1"/>
  <c r="W1107" i="2"/>
  <c r="W2194" i="2"/>
  <c r="W4951" i="2"/>
  <c r="W4324" i="2"/>
  <c r="W1481" i="2"/>
  <c r="W1519" i="2"/>
  <c r="W1389" i="2"/>
  <c r="W4071" i="2"/>
  <c r="W1718" i="2"/>
  <c r="W1621" i="2"/>
  <c r="W1090" i="2"/>
  <c r="Z1090" i="2" s="1"/>
  <c r="W4894" i="2"/>
  <c r="Z4894" i="2" s="1"/>
  <c r="W1647" i="2"/>
  <c r="W206" i="2"/>
  <c r="W2663" i="2"/>
  <c r="W2913" i="2"/>
  <c r="W1932" i="2"/>
  <c r="AA1932" i="2" s="1"/>
  <c r="W2754" i="2"/>
  <c r="Z2754" i="2" s="1"/>
  <c r="W2310" i="2"/>
  <c r="AA2310" i="2" s="1"/>
  <c r="W194" i="2"/>
  <c r="W670" i="2"/>
  <c r="W3216" i="2"/>
  <c r="W3608" i="2"/>
  <c r="W4302" i="2"/>
  <c r="W3187" i="2"/>
  <c r="AA3187" i="2" s="1"/>
  <c r="W3434" i="2"/>
  <c r="W4622" i="2"/>
  <c r="Z4622" i="2" s="1"/>
  <c r="W2865" i="2"/>
  <c r="W4699" i="2"/>
  <c r="Z4699" i="2" s="1"/>
  <c r="W4862" i="2"/>
  <c r="AA4862" i="2" s="1"/>
  <c r="W2362" i="2"/>
  <c r="Z2362" i="2" s="1"/>
  <c r="W2171" i="2"/>
  <c r="AA2171" i="2" s="1"/>
  <c r="W320" i="2"/>
  <c r="W535" i="2"/>
  <c r="W4053" i="2"/>
  <c r="AA4053" i="2" s="1"/>
  <c r="W967" i="2"/>
  <c r="AA967" i="2" s="1"/>
  <c r="W1150" i="2"/>
  <c r="W3634" i="2"/>
  <c r="X3634" i="2" s="1"/>
  <c r="W414" i="2"/>
  <c r="W176" i="2"/>
  <c r="W574" i="2"/>
  <c r="W1536" i="2"/>
  <c r="W4859" i="2"/>
  <c r="W2176" i="2"/>
  <c r="W4539" i="2"/>
  <c r="W4402" i="2"/>
  <c r="W2718" i="2"/>
  <c r="W3908" i="2"/>
  <c r="W1124" i="2"/>
  <c r="AA1124" i="2" s="1"/>
  <c r="W3192" i="2"/>
  <c r="AA3192" i="2" s="1"/>
  <c r="W3737" i="2"/>
  <c r="W2436" i="2"/>
  <c r="AA2436" i="2" s="1"/>
  <c r="W1034" i="2"/>
  <c r="Z1034" i="2" s="1"/>
  <c r="W4099" i="2"/>
  <c r="W4995" i="2"/>
  <c r="Z4995" i="2" s="1"/>
  <c r="W1893" i="2"/>
  <c r="W2016" i="2"/>
  <c r="AA2016" i="2" s="1"/>
  <c r="W4520" i="2"/>
  <c r="Z4520" i="2" s="1"/>
  <c r="W3772" i="2"/>
  <c r="Z3772" i="2" s="1"/>
  <c r="W4110" i="2"/>
  <c r="W3759" i="2"/>
  <c r="W4592" i="2"/>
  <c r="Z4592" i="2" s="1"/>
  <c r="W358" i="2"/>
  <c r="Z358" i="2" s="1"/>
  <c r="W1155" i="2"/>
  <c r="AA1155" i="2" s="1"/>
  <c r="W2142" i="2"/>
  <c r="W3464" i="2"/>
  <c r="Z3464" i="2" s="1"/>
  <c r="W659" i="2"/>
  <c r="W2905" i="2"/>
  <c r="W3067" i="2"/>
  <c r="W1144" i="2"/>
  <c r="W1740" i="2"/>
  <c r="W4680" i="2"/>
  <c r="AA4680" i="2" s="1"/>
  <c r="W249" i="2"/>
  <c r="AA249" i="2" s="1"/>
  <c r="W1372" i="2"/>
  <c r="W1445" i="2"/>
  <c r="W4637" i="2"/>
  <c r="W231" i="2"/>
  <c r="W2954" i="2"/>
  <c r="W3935" i="2"/>
  <c r="W2025" i="2"/>
  <c r="W4410" i="2"/>
  <c r="W23" i="2"/>
  <c r="W619" i="2"/>
  <c r="W3099" i="2"/>
  <c r="W1097" i="2"/>
  <c r="W3904" i="2"/>
  <c r="W2787" i="2"/>
  <c r="W1230" i="2"/>
  <c r="W828" i="2"/>
  <c r="W2762" i="2"/>
  <c r="AA2762" i="2" s="1"/>
  <c r="W104" i="2"/>
  <c r="W3760" i="2"/>
  <c r="W386" i="2"/>
  <c r="W1325" i="2"/>
  <c r="Z1325" i="2" s="1"/>
  <c r="W3811" i="2"/>
  <c r="W3947" i="2"/>
  <c r="W1755" i="2"/>
  <c r="AA1755" i="2" s="1"/>
  <c r="W1799" i="2"/>
  <c r="W3743" i="2"/>
  <c r="AA3743" i="2" s="1"/>
  <c r="W4735" i="2"/>
  <c r="AA4735" i="2" s="1"/>
  <c r="W513" i="2"/>
  <c r="W2741" i="2"/>
  <c r="W2314" i="2"/>
  <c r="W3884" i="2"/>
  <c r="W2137" i="2"/>
  <c r="W1011" i="2"/>
  <c r="W1457" i="2"/>
  <c r="W2300" i="2"/>
  <c r="W1100" i="2"/>
  <c r="W3600" i="2"/>
  <c r="Z3600" i="2" s="1"/>
  <c r="W1703" i="2"/>
  <c r="AA1703" i="2" s="1"/>
  <c r="W1117" i="2"/>
  <c r="W1810" i="2"/>
  <c r="W2547" i="2"/>
  <c r="AA2547" i="2" s="1"/>
  <c r="W1699" i="2"/>
  <c r="Z1699" i="2" s="1"/>
  <c r="W3206" i="2"/>
  <c r="AA3206" i="2" s="1"/>
  <c r="W323" i="2"/>
  <c r="AA323" i="2" s="1"/>
  <c r="W4123" i="2"/>
  <c r="Z4123" i="2" s="1"/>
  <c r="W2695" i="2"/>
  <c r="W371" i="2"/>
  <c r="W861" i="2"/>
  <c r="W2669" i="2"/>
  <c r="AA2669" i="2" s="1"/>
  <c r="W2679" i="2"/>
  <c r="Z2679" i="2" s="1"/>
  <c r="W2573" i="2"/>
  <c r="W4268" i="2"/>
  <c r="W3144" i="2"/>
  <c r="Z3144" i="2" s="1"/>
  <c r="W2725" i="2"/>
  <c r="W2341" i="2"/>
  <c r="W1368" i="2"/>
  <c r="W3808" i="2"/>
  <c r="AA3808" i="2" s="1"/>
  <c r="W22" i="2"/>
  <c r="Z22" i="2" s="1"/>
  <c r="W385" i="2"/>
  <c r="W1635" i="2"/>
  <c r="X1635" i="2" s="1"/>
  <c r="W3636" i="2"/>
  <c r="W141" i="2"/>
  <c r="AA141" i="2" s="1"/>
  <c r="W2794" i="2"/>
  <c r="AA2794" i="2" s="1"/>
  <c r="W1050" i="2"/>
  <c r="Z1050" i="2" s="1"/>
  <c r="W4211" i="2"/>
  <c r="Z4211" i="2" s="1"/>
  <c r="W2821" i="2"/>
  <c r="Z2821" i="2" s="1"/>
  <c r="W4158" i="2"/>
  <c r="W4955" i="2"/>
  <c r="W2759" i="2"/>
  <c r="W3727" i="2"/>
  <c r="W4139" i="2"/>
  <c r="W4550" i="2"/>
  <c r="W3272" i="2"/>
  <c r="W962" i="2"/>
  <c r="W2549" i="2"/>
  <c r="W2739" i="2"/>
  <c r="W4310" i="2"/>
  <c r="Z4310" i="2" s="1"/>
  <c r="W1278" i="2"/>
  <c r="W1430" i="2"/>
  <c r="W3954" i="2"/>
  <c r="W2965" i="2"/>
  <c r="W698" i="2"/>
  <c r="W1927" i="2"/>
  <c r="W3120" i="2"/>
  <c r="Z3120" i="2" s="1"/>
  <c r="W18" i="2"/>
  <c r="Z18" i="2" s="1"/>
  <c r="W581" i="2"/>
  <c r="Z581" i="2" s="1"/>
  <c r="W3815" i="2"/>
  <c r="W2515" i="2"/>
  <c r="W3294" i="2"/>
  <c r="W1276" i="2"/>
  <c r="W986" i="2"/>
  <c r="Z986" i="2" s="1"/>
  <c r="W944" i="2"/>
  <c r="AA944" i="2" s="1"/>
  <c r="W4342" i="2"/>
  <c r="W4941" i="2"/>
  <c r="Z4941" i="2" s="1"/>
  <c r="W2723" i="2"/>
  <c r="W19" i="2"/>
  <c r="W305" i="2"/>
  <c r="Z305" i="2" s="1"/>
  <c r="W4050" i="2"/>
  <c r="W1415" i="2"/>
  <c r="AA1415" i="2" s="1"/>
  <c r="W4353" i="2"/>
  <c r="AA4353" i="2" s="1"/>
  <c r="W375" i="2"/>
  <c r="AA375" i="2" s="1"/>
  <c r="W3384" i="2"/>
  <c r="W799" i="2"/>
  <c r="W4824" i="2"/>
  <c r="AA4824" i="2" s="1"/>
  <c r="W3337" i="2"/>
  <c r="Z3337" i="2" s="1"/>
  <c r="W2646" i="2"/>
  <c r="AA2646" i="2" s="1"/>
  <c r="W2426" i="2"/>
  <c r="W4205" i="2"/>
  <c r="AA4205" i="2" s="1"/>
  <c r="W4245" i="2"/>
  <c r="AA4245" i="2" s="1"/>
  <c r="W1086" i="2"/>
  <c r="W3292" i="2"/>
  <c r="W3382" i="2"/>
  <c r="W1106" i="2"/>
  <c r="W4249" i="2"/>
  <c r="W1051" i="2"/>
  <c r="W4068" i="2"/>
  <c r="AA4068" i="2" s="1"/>
  <c r="W1659" i="2"/>
  <c r="AA1659" i="2" s="1"/>
  <c r="W4915" i="2"/>
  <c r="Z4915" i="2" s="1"/>
  <c r="W3602" i="2"/>
  <c r="Z3602" i="2" s="1"/>
  <c r="W2577" i="2"/>
  <c r="W3079" i="2"/>
  <c r="Z3079" i="2" s="1"/>
  <c r="W739" i="2"/>
  <c r="Z739" i="2" s="1"/>
  <c r="W1695" i="2"/>
  <c r="W3168" i="2"/>
  <c r="W710" i="2"/>
  <c r="AA710" i="2" s="1"/>
  <c r="W2609" i="2"/>
  <c r="W3835" i="2"/>
  <c r="AA3835" i="2" s="1"/>
  <c r="W4836" i="2"/>
  <c r="W2749" i="2"/>
  <c r="AA2749" i="2" s="1"/>
  <c r="W2140" i="2"/>
  <c r="W427" i="2"/>
  <c r="W4055" i="2"/>
  <c r="W3001" i="2"/>
  <c r="Z3001" i="2" s="1"/>
  <c r="W2919" i="2"/>
  <c r="Z2919" i="2" s="1"/>
  <c r="W4083" i="2"/>
  <c r="W410" i="2"/>
  <c r="W679" i="2"/>
  <c r="AA679" i="2" s="1"/>
  <c r="W4830" i="2"/>
  <c r="Z4830" i="2" s="1"/>
  <c r="W1870" i="2"/>
  <c r="W1573" i="2"/>
  <c r="W1099" i="2"/>
  <c r="AA1099" i="2" s="1"/>
  <c r="W3934" i="2"/>
  <c r="AA3934" i="2" s="1"/>
  <c r="W1959" i="2"/>
  <c r="AA1959" i="2" s="1"/>
  <c r="W436" i="2"/>
  <c r="AA436" i="2" s="1"/>
  <c r="W4885" i="2"/>
  <c r="AA4885" i="2" s="1"/>
  <c r="W1595" i="2"/>
  <c r="AA1595" i="2" s="1"/>
  <c r="W691" i="2"/>
  <c r="Z691" i="2" s="1"/>
  <c r="W4785" i="2"/>
  <c r="W65" i="2"/>
  <c r="AA65" i="2" s="1"/>
  <c r="W2937" i="2"/>
  <c r="W2533" i="2"/>
  <c r="W4078" i="2"/>
  <c r="W28" i="2"/>
  <c r="W3196" i="2"/>
  <c r="W366" i="2"/>
  <c r="AA366" i="2" s="1"/>
  <c r="W2471" i="2"/>
  <c r="W425" i="2"/>
  <c r="AA425" i="2" s="1"/>
  <c r="W2216" i="2"/>
  <c r="AA2216" i="2" s="1"/>
  <c r="W247" i="2"/>
  <c r="AA247" i="2" s="1"/>
  <c r="W1529" i="2"/>
  <c r="AA1529" i="2" s="1"/>
  <c r="W3785" i="2"/>
  <c r="W3651" i="2"/>
  <c r="W1598" i="2"/>
  <c r="W4177" i="2"/>
  <c r="W2826" i="2"/>
  <c r="AA2826" i="2" s="1"/>
  <c r="W4138" i="2"/>
  <c r="AA4138" i="2" s="1"/>
  <c r="W2882" i="2"/>
  <c r="W1088" i="2"/>
  <c r="W4381" i="2"/>
  <c r="W3710" i="2"/>
  <c r="AA3710" i="2" s="1"/>
  <c r="W1185" i="2"/>
  <c r="AA1185" i="2" s="1"/>
  <c r="W84" i="2"/>
  <c r="AA84" i="2" s="1"/>
  <c r="W3671" i="2"/>
  <c r="W2449" i="2"/>
  <c r="W4175" i="2"/>
  <c r="W25" i="2"/>
  <c r="W1868" i="2"/>
  <c r="AA1868" i="2" s="1"/>
  <c r="W2546" i="2"/>
  <c r="W344" i="2"/>
  <c r="W3562" i="2"/>
  <c r="AA3562" i="2" s="1"/>
  <c r="W1619" i="2"/>
  <c r="W1967" i="2"/>
  <c r="W2333" i="2"/>
  <c r="AA2333" i="2" s="1"/>
  <c r="W2711" i="2"/>
  <c r="Z2711" i="2" s="1"/>
  <c r="W2007" i="2"/>
  <c r="W709" i="2"/>
  <c r="W526" i="2"/>
  <c r="W2402" i="2"/>
  <c r="W2242" i="2"/>
  <c r="AA2242" i="2" s="1"/>
  <c r="W3871" i="2"/>
  <c r="W2984" i="2"/>
  <c r="W1961" i="2"/>
  <c r="W4584" i="2"/>
  <c r="W1365" i="2"/>
  <c r="W4031" i="2"/>
  <c r="W3359" i="2"/>
  <c r="W4597" i="2"/>
  <c r="W579" i="2"/>
  <c r="AA579" i="2" s="1"/>
  <c r="W4909" i="2"/>
  <c r="W332" i="2"/>
  <c r="W3026" i="2"/>
  <c r="Z3026" i="2" s="1"/>
  <c r="W978" i="2"/>
  <c r="AA978" i="2" s="1"/>
  <c r="W4246" i="2"/>
  <c r="W4671" i="2"/>
  <c r="AA4671" i="2" s="1"/>
  <c r="W2921" i="2"/>
  <c r="AA2921" i="2" s="1"/>
  <c r="W4745" i="2"/>
  <c r="Z4745" i="2" s="1"/>
  <c r="W855" i="2"/>
  <c r="W2023" i="2"/>
  <c r="W2002" i="2"/>
  <c r="W3201" i="2"/>
  <c r="W1206" i="2"/>
  <c r="AA1206" i="2" s="1"/>
  <c r="W3541" i="2"/>
  <c r="X3541" i="2" s="1"/>
  <c r="W3136" i="2"/>
  <c r="W557" i="2"/>
  <c r="W3662" i="2"/>
  <c r="W572" i="2"/>
  <c r="AA572" i="2" s="1"/>
  <c r="W1330" i="2"/>
  <c r="W4017" i="2"/>
  <c r="AA4017" i="2" s="1"/>
  <c r="W2055" i="2"/>
  <c r="W3209" i="2"/>
  <c r="Z3209" i="2" s="1"/>
  <c r="W707" i="2"/>
  <c r="AA707" i="2" s="1"/>
  <c r="W1169" i="2"/>
  <c r="AA1169" i="2" s="1"/>
  <c r="W660" i="2"/>
  <c r="W2487" i="2"/>
  <c r="Z2487" i="2" s="1"/>
  <c r="W4297" i="2"/>
  <c r="Z4297" i="2" s="1"/>
  <c r="W3245" i="2"/>
  <c r="Z3245" i="2" s="1"/>
  <c r="W3324" i="2"/>
  <c r="Z3324" i="2" s="1"/>
  <c r="W45" i="2"/>
  <c r="W3906" i="2"/>
  <c r="AA3906" i="2" s="1"/>
  <c r="W1861" i="2"/>
  <c r="W4356" i="2"/>
  <c r="W3219" i="2"/>
  <c r="W4689" i="2"/>
  <c r="W4704" i="2"/>
  <c r="W2689" i="2"/>
  <c r="W2662" i="2"/>
  <c r="Z2662" i="2" s="1"/>
  <c r="W2251" i="2"/>
  <c r="AA2251" i="2" s="1"/>
  <c r="W1930" i="2"/>
  <c r="Z1930" i="2" s="1"/>
  <c r="W3188" i="2"/>
  <c r="AA3188" i="2" s="1"/>
  <c r="W3734" i="2"/>
  <c r="W1857" i="2"/>
  <c r="Z1857" i="2" s="1"/>
  <c r="W1660" i="2"/>
  <c r="AA1660" i="2" s="1"/>
  <c r="W1655" i="2"/>
  <c r="W2833" i="2"/>
  <c r="W1308" i="2"/>
  <c r="W2618" i="2"/>
  <c r="W1897" i="2"/>
  <c r="W4653" i="2"/>
  <c r="W1792" i="2"/>
  <c r="W67" i="2"/>
  <c r="W1905" i="2"/>
  <c r="W1102" i="2"/>
  <c r="W1241" i="2"/>
  <c r="W1282" i="2"/>
  <c r="W152" i="2"/>
  <c r="W4883" i="2"/>
  <c r="W3125" i="2"/>
  <c r="Z3125" i="2" s="1"/>
  <c r="W3022" i="2"/>
  <c r="Z3022" i="2" s="1"/>
  <c r="W3588" i="2"/>
  <c r="AA3588" i="2" s="1"/>
  <c r="W362" i="2"/>
  <c r="W2015" i="2"/>
  <c r="W2448" i="2"/>
  <c r="Z2448" i="2" s="1"/>
  <c r="W4837" i="2"/>
  <c r="AA4837" i="2" s="1"/>
  <c r="W423" i="2"/>
  <c r="AA423" i="2" s="1"/>
  <c r="W641" i="2"/>
  <c r="AA641" i="2" s="1"/>
  <c r="W4430" i="2"/>
  <c r="W2506" i="2"/>
  <c r="W4813" i="2"/>
  <c r="W2204" i="2"/>
  <c r="AA2204" i="2" s="1"/>
  <c r="W3409" i="2"/>
  <c r="W4489" i="2"/>
  <c r="W2195" i="2"/>
  <c r="AA2195" i="2" s="1"/>
  <c r="W2419" i="2"/>
  <c r="W4080" i="2"/>
  <c r="W4371" i="2"/>
  <c r="W1440" i="2"/>
  <c r="W2087" i="2"/>
  <c r="AA2087" i="2" s="1"/>
  <c r="W637" i="2"/>
  <c r="W3776" i="2"/>
  <c r="AA3776" i="2" s="1"/>
  <c r="W3644" i="2"/>
  <c r="Z3644" i="2" s="1"/>
  <c r="W4956" i="2"/>
  <c r="W4049" i="2"/>
  <c r="AA4049" i="2" s="1"/>
  <c r="W4150" i="2"/>
  <c r="W2184" i="2"/>
  <c r="W442" i="2"/>
  <c r="W1131" i="2"/>
  <c r="W575" i="2"/>
  <c r="W588" i="2"/>
  <c r="W3218" i="2"/>
  <c r="W73" i="2"/>
  <c r="W207" i="2"/>
  <c r="W3459" i="2"/>
  <c r="W2880" i="2"/>
  <c r="W937" i="2"/>
  <c r="W2541" i="2"/>
  <c r="W211" i="2"/>
  <c r="W956" i="2"/>
  <c r="Z956" i="2" s="1"/>
  <c r="W1334" i="2"/>
  <c r="W3523" i="2"/>
  <c r="AA3523" i="2" s="1"/>
  <c r="W2931" i="2"/>
  <c r="W2167" i="2"/>
  <c r="AA2167" i="2" s="1"/>
  <c r="W474" i="2"/>
  <c r="AA474" i="2" s="1"/>
  <c r="W819" i="2"/>
  <c r="W2590" i="2"/>
  <c r="AA2590" i="2" s="1"/>
  <c r="W1790" i="2"/>
  <c r="W1406" i="2"/>
  <c r="AA1406" i="2" s="1"/>
  <c r="W267" i="2"/>
  <c r="AA267" i="2" s="1"/>
  <c r="W3715" i="2"/>
  <c r="Z3715" i="2" s="1"/>
  <c r="W1103" i="2"/>
  <c r="Z1103" i="2" s="1"/>
  <c r="W763" i="2"/>
  <c r="W4563" i="2"/>
  <c r="W1085" i="2"/>
  <c r="AA1085" i="2" s="1"/>
  <c r="W1410" i="2"/>
  <c r="W334" i="2"/>
  <c r="W4829" i="2"/>
  <c r="W3024" i="2"/>
  <c r="Z3024" i="2" s="1"/>
  <c r="W2235" i="2"/>
  <c r="Z2235" i="2" s="1"/>
  <c r="W4771" i="2"/>
  <c r="W1341" i="2"/>
  <c r="AA1341" i="2" s="1"/>
  <c r="W3574" i="2"/>
  <c r="Z3574" i="2" s="1"/>
  <c r="W1315" i="2"/>
  <c r="W3046" i="2"/>
  <c r="W4752" i="2"/>
  <c r="AA4752" i="2" s="1"/>
  <c r="W1846" i="2"/>
  <c r="Z1846" i="2" s="1"/>
  <c r="W4598" i="2"/>
  <c r="AA4598" i="2" s="1"/>
  <c r="W1692" i="2"/>
  <c r="Z1692" i="2" s="1"/>
  <c r="W1533" i="2"/>
  <c r="W3057" i="2"/>
  <c r="W3356" i="2"/>
  <c r="W329" i="2"/>
  <c r="W4281" i="2"/>
  <c r="W4643" i="2"/>
  <c r="W2190" i="2"/>
  <c r="W1671" i="2"/>
  <c r="W1644" i="2"/>
  <c r="W2131" i="2"/>
  <c r="W2710" i="2"/>
  <c r="W766" i="2"/>
  <c r="W2963" i="2"/>
  <c r="AA2963" i="2" s="1"/>
  <c r="W272" i="2"/>
  <c r="AA272" i="2" s="1"/>
  <c r="W3956" i="2"/>
  <c r="W842" i="2"/>
  <c r="W3199" i="2"/>
  <c r="W3810" i="2"/>
  <c r="W1176" i="2"/>
  <c r="Z1176" i="2" s="1"/>
  <c r="W4565" i="2"/>
  <c r="AA4565" i="2" s="1"/>
  <c r="W615" i="2"/>
  <c r="Z615" i="2" s="1"/>
  <c r="W1886" i="2"/>
  <c r="Z1886" i="2" s="1"/>
  <c r="W3290" i="2"/>
  <c r="AA3290" i="2" s="1"/>
  <c r="W3874" i="2"/>
  <c r="W2440" i="2"/>
  <c r="Z2440" i="2" s="1"/>
  <c r="W2955" i="2"/>
  <c r="AA2955" i="2" s="1"/>
  <c r="W1607" i="2"/>
  <c r="W1962" i="2"/>
  <c r="W165" i="2"/>
  <c r="W309" i="2"/>
  <c r="W3243" i="2"/>
  <c r="Z3243" i="2" s="1"/>
  <c r="W3400" i="2"/>
  <c r="AA3400" i="2" s="1"/>
  <c r="W3059" i="2"/>
  <c r="W3263" i="2"/>
  <c r="Z3263" i="2" s="1"/>
  <c r="W4493" i="2"/>
  <c r="W1771" i="2"/>
  <c r="Z1771" i="2" s="1"/>
  <c r="W1701" i="2"/>
  <c r="Z1701" i="2" s="1"/>
  <c r="W477" i="2"/>
  <c r="Z477" i="2" s="1"/>
  <c r="W3145" i="2"/>
  <c r="AA3145" i="2" s="1"/>
  <c r="W2342" i="2"/>
  <c r="Y2342" i="2" s="1"/>
  <c r="W3529" i="2"/>
  <c r="W4685" i="2"/>
  <c r="AA4685" i="2" s="1"/>
  <c r="W2853" i="2"/>
  <c r="W2271" i="2"/>
  <c r="W4299" i="2"/>
  <c r="W3482" i="2"/>
  <c r="W1977" i="2"/>
  <c r="W3101" i="2"/>
  <c r="W4768" i="2"/>
  <c r="W2477" i="2"/>
  <c r="W4298" i="2"/>
  <c r="Z4298" i="2" s="1"/>
  <c r="W3394" i="2"/>
  <c r="W3980" i="2"/>
  <c r="W1678" i="2"/>
  <c r="Z1678" i="2" s="1"/>
  <c r="W4650" i="2"/>
  <c r="AA4650" i="2" s="1"/>
  <c r="W664" i="2"/>
  <c r="W2079" i="2"/>
  <c r="W1091" i="2"/>
  <c r="W2237" i="2"/>
  <c r="AA2237" i="2" s="1"/>
  <c r="W2496" i="2"/>
  <c r="AA2496" i="2" s="1"/>
  <c r="W2690" i="2"/>
  <c r="W2673" i="2"/>
  <c r="Z2673" i="2" s="1"/>
  <c r="W630" i="2"/>
  <c r="Z630" i="2" s="1"/>
  <c r="W2835" i="2"/>
  <c r="AA2835" i="2" s="1"/>
  <c r="W3652" i="2"/>
  <c r="W13" i="2"/>
  <c r="W2558" i="2"/>
  <c r="W2819" i="2"/>
  <c r="W2997" i="2"/>
  <c r="W3724" i="2"/>
  <c r="AA3724" i="2" s="1"/>
  <c r="W2175" i="2"/>
  <c r="W593" i="2"/>
  <c r="AA593" i="2" s="1"/>
  <c r="W4818" i="2"/>
  <c r="AA4818" i="2" s="1"/>
  <c r="W571" i="2"/>
  <c r="AA571" i="2" s="1"/>
  <c r="W1277" i="2"/>
  <c r="Z1277" i="2" s="1"/>
  <c r="W3483" i="2"/>
  <c r="AA3483" i="2" s="1"/>
  <c r="W221" i="2"/>
  <c r="X221" i="2" s="1"/>
  <c r="W2548" i="2"/>
  <c r="AA2548" i="2" s="1"/>
  <c r="W4337" i="2"/>
  <c r="Z4337" i="2" s="1"/>
  <c r="W2740" i="2"/>
  <c r="W3965" i="2"/>
  <c r="W4560" i="2"/>
  <c r="AA4560" i="2" s="1"/>
  <c r="W4208" i="2"/>
  <c r="W968" i="2"/>
  <c r="W1866" i="2"/>
  <c r="W2513" i="2"/>
  <c r="W3170" i="2"/>
  <c r="Z3170" i="2" s="1"/>
  <c r="W3373" i="2"/>
  <c r="W1233" i="2"/>
  <c r="W2151" i="2"/>
  <c r="Z2151" i="2" s="1"/>
  <c r="W3723" i="2"/>
  <c r="Z3723" i="2" s="1"/>
  <c r="W4591" i="2"/>
  <c r="AA4591" i="2" s="1"/>
  <c r="W4994" i="2"/>
  <c r="W470" i="2"/>
  <c r="Z470" i="2" s="1"/>
  <c r="W4739" i="2"/>
  <c r="Z4739" i="2" s="1"/>
  <c r="W1244" i="2"/>
  <c r="Z1244" i="2" s="1"/>
  <c r="W928" i="2"/>
  <c r="Z928" i="2" s="1"/>
  <c r="W2557" i="2"/>
  <c r="Z2557" i="2" s="1"/>
  <c r="W1387" i="2"/>
  <c r="X1387" i="2" s="1"/>
  <c r="W2540" i="2"/>
  <c r="W695" i="2"/>
  <c r="W1830" i="2"/>
  <c r="AA1830" i="2" s="1"/>
  <c r="W4113" i="2"/>
  <c r="W441" i="2"/>
  <c r="AA441" i="2" s="1"/>
  <c r="W4799" i="2"/>
  <c r="W3581" i="2"/>
  <c r="W1166" i="2"/>
  <c r="W3008" i="2"/>
  <c r="AA3008" i="2" s="1"/>
  <c r="W3252" i="2"/>
  <c r="W1507" i="2"/>
  <c r="AA1507" i="2" s="1"/>
  <c r="W2128" i="2"/>
  <c r="AA2128" i="2" s="1"/>
  <c r="W521" i="2"/>
  <c r="W2824" i="2"/>
  <c r="W854" i="2"/>
  <c r="AA854" i="2" s="1"/>
  <c r="W3468" i="2"/>
  <c r="AA3468" i="2" s="1"/>
  <c r="W2427" i="2"/>
  <c r="Z2427" i="2" s="1"/>
  <c r="W4665" i="2"/>
  <c r="X4665" i="2" s="1"/>
  <c r="W1054" i="2"/>
  <c r="AA1054" i="2" s="1"/>
  <c r="W3534" i="2"/>
  <c r="W2543" i="2"/>
  <c r="Z2543" i="2" s="1"/>
  <c r="W3823" i="2"/>
  <c r="W4369" i="2"/>
  <c r="Z4369" i="2" s="1"/>
  <c r="W1349" i="2"/>
  <c r="W1890" i="2"/>
  <c r="W2499" i="2"/>
  <c r="W2756" i="2"/>
  <c r="W1785" i="2"/>
  <c r="W1566" i="2"/>
  <c r="W2276" i="2"/>
  <c r="AA2276" i="2" s="1"/>
  <c r="W1348" i="2"/>
  <c r="Z1348" i="2" s="1"/>
  <c r="W1394" i="2"/>
  <c r="Z1394" i="2" s="1"/>
  <c r="W4940" i="2"/>
  <c r="AA4940" i="2" s="1"/>
  <c r="W4763" i="2"/>
  <c r="AA4763" i="2" s="1"/>
  <c r="W4518" i="2"/>
  <c r="AA4518" i="2" s="1"/>
  <c r="W2344" i="2"/>
  <c r="W4400" i="2"/>
  <c r="Z4400" i="2" s="1"/>
  <c r="W4248" i="2"/>
  <c r="Z4248" i="2" s="1"/>
  <c r="W2209" i="2"/>
  <c r="W473" i="2"/>
  <c r="Z473" i="2" s="1"/>
  <c r="W2945" i="2"/>
  <c r="W2890" i="2"/>
  <c r="W4508" i="2"/>
  <c r="W4874" i="2"/>
  <c r="W2146" i="2"/>
  <c r="W4574" i="2"/>
  <c r="W4084" i="2"/>
  <c r="W3761" i="2"/>
  <c r="W4386" i="2"/>
  <c r="W909" i="2"/>
  <c r="W2788" i="2"/>
  <c r="W3681" i="2"/>
  <c r="W3990" i="2"/>
  <c r="W1757" i="2"/>
  <c r="AA1757" i="2" s="1"/>
  <c r="W3355" i="2"/>
  <c r="W2202" i="2"/>
  <c r="AA2202" i="2" s="1"/>
  <c r="W2641" i="2"/>
  <c r="W3123" i="2"/>
  <c r="AA3123" i="2" s="1"/>
  <c r="W324" i="2"/>
  <c r="AA324" i="2" s="1"/>
  <c r="W3902" i="2"/>
  <c r="Z3902" i="2" s="1"/>
  <c r="W2443" i="2"/>
  <c r="AA2443" i="2" s="1"/>
  <c r="W3689" i="2"/>
  <c r="AA3689" i="2" s="1"/>
  <c r="W2153" i="2"/>
  <c r="Z2153" i="2" s="1"/>
  <c r="W1637" i="2"/>
  <c r="Z1637" i="2" s="1"/>
  <c r="W1243" i="2"/>
  <c r="W3967" i="2"/>
  <c r="W1182" i="2"/>
  <c r="AA1182" i="2" s="1"/>
  <c r="W3504" i="2"/>
  <c r="Z3504" i="2" s="1"/>
  <c r="W4780" i="2"/>
  <c r="W2475" i="2"/>
  <c r="W3881" i="2"/>
  <c r="W3704" i="2"/>
  <c r="AA3704" i="2" s="1"/>
  <c r="W3836" i="2"/>
  <c r="W1555" i="2"/>
  <c r="W193" i="2"/>
  <c r="Z193" i="2" s="1"/>
  <c r="W1116" i="2"/>
  <c r="W1625" i="2"/>
  <c r="W3822" i="2"/>
  <c r="W1390" i="2"/>
  <c r="Z1390" i="2" s="1"/>
  <c r="W3366" i="2"/>
  <c r="Z3366" i="2" s="1"/>
  <c r="W2916" i="2"/>
  <c r="AA2916" i="2" s="1"/>
  <c r="W1137" i="2"/>
  <c r="W1158" i="2"/>
  <c r="W4098" i="2"/>
  <c r="W676" i="2"/>
  <c r="W3361" i="2"/>
  <c r="W1818" i="2"/>
  <c r="W2615" i="2"/>
  <c r="Z2615" i="2" s="1"/>
  <c r="W4263" i="2"/>
  <c r="Z4263" i="2" s="1"/>
  <c r="W2346" i="2"/>
  <c r="Z2346" i="2" s="1"/>
  <c r="W4260" i="2"/>
  <c r="AA4260" i="2" s="1"/>
  <c r="W3270" i="2"/>
  <c r="W1351" i="2"/>
  <c r="Z1351" i="2" s="1"/>
  <c r="W4583" i="2"/>
  <c r="AA4583" i="2" s="1"/>
  <c r="W2335" i="2"/>
  <c r="Z2335" i="2" s="1"/>
  <c r="W1060" i="2"/>
  <c r="AA1060" i="2" s="1"/>
  <c r="W1650" i="2"/>
  <c r="AA1650" i="2" s="1"/>
  <c r="W1272" i="2"/>
  <c r="W4107" i="2"/>
  <c r="W3345" i="2"/>
  <c r="Z3345" i="2" s="1"/>
  <c r="W336" i="2"/>
  <c r="W1152" i="2"/>
  <c r="W4415" i="2"/>
  <c r="Z4415" i="2" s="1"/>
  <c r="W4985" i="2"/>
  <c r="AA4985" i="2" s="1"/>
  <c r="W3376" i="2"/>
  <c r="W2767" i="2"/>
  <c r="W1458" i="2"/>
  <c r="Z1458" i="2" s="1"/>
  <c r="W3517" i="2"/>
  <c r="W3936" i="2"/>
  <c r="W713" i="2"/>
  <c r="W2668" i="2"/>
  <c r="W448" i="2"/>
  <c r="AA448" i="2" s="1"/>
  <c r="W4953" i="2"/>
  <c r="W4681" i="2"/>
  <c r="W653" i="2"/>
  <c r="W4221" i="2"/>
  <c r="AA4221" i="2" s="1"/>
  <c r="W607" i="2"/>
  <c r="Z607" i="2" s="1"/>
  <c r="W4262" i="2"/>
  <c r="W694" i="2"/>
  <c r="AA694" i="2" s="1"/>
  <c r="W322" i="2"/>
  <c r="AA322" i="2" s="1"/>
  <c r="W4581" i="2"/>
  <c r="W1386" i="2"/>
  <c r="AA1386" i="2" s="1"/>
  <c r="W1581" i="2"/>
  <c r="AA1581" i="2" s="1"/>
  <c r="W2827" i="2"/>
  <c r="W1260" i="2"/>
  <c r="Z1260" i="2" s="1"/>
  <c r="W2982" i="2"/>
  <c r="W858" i="2"/>
  <c r="W3346" i="2"/>
  <c r="W274" i="2"/>
  <c r="AA274" i="2" s="1"/>
  <c r="W2969" i="2"/>
  <c r="Z2969" i="2" s="1"/>
  <c r="W1267" i="2"/>
  <c r="AA1267" i="2" s="1"/>
  <c r="W257" i="2"/>
  <c r="AA257" i="2" s="1"/>
  <c r="W4756" i="2"/>
  <c r="Z4756" i="2" s="1"/>
  <c r="W2370" i="2"/>
  <c r="W4013" i="2"/>
  <c r="W2728" i="2"/>
  <c r="AA2728" i="2" s="1"/>
  <c r="W4549" i="2"/>
  <c r="AA4549" i="2" s="1"/>
  <c r="W3257" i="2"/>
  <c r="AA3257" i="2" s="1"/>
  <c r="W3770" i="2"/>
  <c r="W1681" i="2"/>
  <c r="W730" i="2"/>
  <c r="W114" i="2"/>
  <c r="W3831" i="2"/>
  <c r="W661" i="2"/>
  <c r="W4258" i="2"/>
  <c r="W52" i="2"/>
  <c r="W1613" i="2"/>
  <c r="W1922" i="2"/>
  <c r="W1145" i="2"/>
  <c r="W3502" i="2"/>
  <c r="W1340" i="2"/>
  <c r="W1362" i="2"/>
  <c r="AA1362" i="2" s="1"/>
  <c r="W762" i="2"/>
  <c r="Z762" i="2" s="1"/>
  <c r="W2805" i="2"/>
  <c r="AA2805" i="2" s="1"/>
  <c r="W26" i="2"/>
  <c r="W1942" i="2"/>
  <c r="W2357" i="2"/>
  <c r="W2103" i="2"/>
  <c r="W4897" i="2"/>
  <c r="W2164" i="2"/>
  <c r="AA2164" i="2" s="1"/>
  <c r="W4413" i="2"/>
  <c r="W2638" i="2"/>
  <c r="W835" i="2"/>
  <c r="Z835" i="2" s="1"/>
  <c r="W2658" i="2"/>
  <c r="AA2658" i="2" s="1"/>
  <c r="W2021" i="2"/>
  <c r="X2021" i="2" s="1"/>
  <c r="W973" i="2"/>
  <c r="W4871" i="2"/>
  <c r="W2088" i="2"/>
  <c r="W4692" i="2"/>
  <c r="W2891" i="2"/>
  <c r="W3561" i="2"/>
  <c r="W2582" i="2"/>
  <c r="Z2582" i="2" s="1"/>
  <c r="W3156" i="2"/>
  <c r="W3879" i="2"/>
  <c r="W3000" i="2"/>
  <c r="AA3000" i="2" s="1"/>
  <c r="W161" i="2"/>
  <c r="AA161" i="2" s="1"/>
  <c r="W4096" i="2"/>
  <c r="AA4096" i="2" s="1"/>
  <c r="W2957" i="2"/>
  <c r="AA2957" i="2" s="1"/>
  <c r="W4715" i="2"/>
  <c r="Z4715" i="2" s="1"/>
  <c r="W3809" i="2"/>
  <c r="W2503" i="2"/>
  <c r="Z2503" i="2" s="1"/>
  <c r="W717" i="2"/>
  <c r="W1506" i="2"/>
  <c r="W3225" i="2"/>
  <c r="W1247" i="2"/>
  <c r="W3100" i="2"/>
  <c r="W3133" i="2"/>
  <c r="W1281" i="2"/>
  <c r="W145" i="2"/>
  <c r="W3880" i="2"/>
  <c r="W2565" i="2"/>
  <c r="W1007" i="2"/>
  <c r="X1007" i="2" s="1"/>
  <c r="W1026" i="2"/>
  <c r="AA1026" i="2" s="1"/>
  <c r="W2688" i="2"/>
  <c r="W886" i="2"/>
  <c r="AA886" i="2" s="1"/>
  <c r="W4406" i="2"/>
  <c r="AA4406" i="2" s="1"/>
  <c r="W631" i="2"/>
  <c r="AA631" i="2" s="1"/>
  <c r="W2611" i="2"/>
  <c r="Z2611" i="2" s="1"/>
  <c r="W3616" i="2"/>
  <c r="Z3616" i="2" s="1"/>
  <c r="W4347" i="2"/>
  <c r="AA4347" i="2" s="1"/>
  <c r="W200" i="2"/>
  <c r="Z200" i="2" s="1"/>
  <c r="W1326" i="2"/>
  <c r="W4976" i="2"/>
  <c r="W185" i="2"/>
  <c r="W4178" i="2"/>
  <c r="W2476" i="2"/>
  <c r="Z2476" i="2" s="1"/>
  <c r="W2500" i="2"/>
  <c r="W31" i="2"/>
  <c r="AA31" i="2" s="1"/>
  <c r="W3610" i="2"/>
  <c r="W3691" i="2"/>
  <c r="W86" i="2"/>
  <c r="W4172" i="2"/>
  <c r="AA4172" i="2" s="1"/>
  <c r="W4652" i="2"/>
  <c r="W3472" i="2"/>
  <c r="AA3472" i="2" s="1"/>
  <c r="W2810" i="2"/>
  <c r="W3518" i="2"/>
  <c r="Z3518" i="2" s="1"/>
  <c r="W801" i="2"/>
  <c r="Z801" i="2" s="1"/>
  <c r="W4472" i="2"/>
  <c r="AA4472" i="2" s="1"/>
  <c r="W4457" i="2"/>
  <c r="Z4457" i="2" s="1"/>
  <c r="W413" i="2"/>
  <c r="Z413" i="2" s="1"/>
  <c r="W2469" i="2"/>
  <c r="W578" i="2"/>
  <c r="W3383" i="2"/>
  <c r="W3656" i="2"/>
  <c r="AA3656" i="2" s="1"/>
  <c r="W2429" i="2"/>
  <c r="W2952" i="2"/>
  <c r="W1298" i="2"/>
  <c r="W4505" i="2"/>
  <c r="W1013" i="2"/>
  <c r="W3402" i="2"/>
  <c r="W3707" i="2"/>
  <c r="AA3707" i="2" s="1"/>
  <c r="W2943" i="2"/>
  <c r="Z2943" i="2" s="1"/>
  <c r="W1041" i="2"/>
  <c r="Z1041" i="2" s="1"/>
  <c r="W2873" i="2"/>
  <c r="W939" i="2"/>
  <c r="W284" i="2"/>
  <c r="W904" i="2"/>
  <c r="AA904" i="2" s="1"/>
  <c r="W1009" i="2"/>
  <c r="AA1009" i="2" s="1"/>
  <c r="W1210" i="2"/>
  <c r="W2229" i="2"/>
  <c r="Z2229" i="2" s="1"/>
  <c r="W504" i="2"/>
  <c r="AA504" i="2" s="1"/>
  <c r="W4802" i="2"/>
  <c r="W3028" i="2"/>
  <c r="W1693" i="2"/>
  <c r="W792" i="2"/>
  <c r="W2991" i="2"/>
  <c r="W3458" i="2"/>
  <c r="W1948" i="2"/>
  <c r="W4181" i="2"/>
  <c r="W4481" i="2"/>
  <c r="W276" i="2"/>
  <c r="W396" i="2"/>
  <c r="W2458" i="2"/>
  <c r="W3628" i="2"/>
  <c r="W3372" i="2"/>
  <c r="W1216" i="2"/>
  <c r="W1688" i="2"/>
  <c r="AA1688" i="2" s="1"/>
  <c r="W2761" i="2"/>
  <c r="AA2761" i="2" s="1"/>
  <c r="W552" i="2"/>
  <c r="W1577" i="2"/>
  <c r="AA1577" i="2" s="1"/>
  <c r="W3259" i="2"/>
  <c r="AA3259" i="2" s="1"/>
  <c r="W3264" i="2"/>
  <c r="W1274" i="2"/>
  <c r="W4557" i="2"/>
  <c r="AA4557" i="2" s="1"/>
  <c r="W43" i="2"/>
  <c r="W989" i="2"/>
  <c r="W2779" i="2"/>
  <c r="W4116" i="2"/>
  <c r="Z4116" i="2" s="1"/>
  <c r="W636" i="2"/>
  <c r="Z636" i="2" s="1"/>
  <c r="W1489" i="2"/>
  <c r="AA1489" i="2" s="1"/>
  <c r="W3234" i="2"/>
  <c r="AA3234" i="2" s="1"/>
  <c r="W779" i="2"/>
  <c r="AA779" i="2" s="1"/>
  <c r="W2203" i="2"/>
  <c r="AA2203" i="2" s="1"/>
  <c r="W1514" i="2"/>
  <c r="W3509" i="2"/>
  <c r="W3797" i="2"/>
  <c r="Z3797" i="2" s="1"/>
  <c r="W2796" i="2"/>
  <c r="AA2796" i="2" s="1"/>
  <c r="W752" i="2"/>
  <c r="AA752" i="2" s="1"/>
  <c r="W2325" i="2"/>
  <c r="Z2325" i="2" s="1"/>
  <c r="W2846" i="2"/>
  <c r="AA2846" i="2" s="1"/>
  <c r="W3396" i="2"/>
  <c r="AA3396" i="2" s="1"/>
  <c r="W2104" i="2"/>
  <c r="AA2104" i="2" s="1"/>
  <c r="W303" i="2"/>
  <c r="W2085" i="2"/>
  <c r="W4422" i="2"/>
  <c r="W3340" i="2"/>
  <c r="W4845" i="2"/>
  <c r="AA4845" i="2" s="1"/>
  <c r="W4957" i="2"/>
  <c r="W1919" i="2"/>
  <c r="W4469" i="2"/>
  <c r="AA4469" i="2" s="1"/>
  <c r="W4793" i="2"/>
  <c r="W596" i="2"/>
  <c r="AA596" i="2" s="1"/>
  <c r="W3048" i="2"/>
  <c r="AA3048" i="2" s="1"/>
  <c r="W1528" i="2"/>
  <c r="AA1528" i="2" s="1"/>
  <c r="W132" i="2"/>
  <c r="W2936" i="2"/>
  <c r="Z2936" i="2" s="1"/>
  <c r="W3500" i="2"/>
  <c r="AA3500" i="2" s="1"/>
  <c r="W4064" i="2"/>
  <c r="Y4064" i="2" s="1"/>
  <c r="W1299" i="2"/>
  <c r="W934" i="2"/>
  <c r="AA934" i="2" s="1"/>
  <c r="W3847" i="2"/>
  <c r="AA3847" i="2" s="1"/>
  <c r="W3738" i="2"/>
  <c r="W601" i="2"/>
  <c r="W4468" i="2"/>
  <c r="AA4468" i="2" s="1"/>
  <c r="W2434" i="2"/>
  <c r="W4523" i="2"/>
  <c r="Z4523" i="2" s="1"/>
  <c r="W1429" i="2"/>
  <c r="W2536" i="2"/>
  <c r="W736" i="2"/>
  <c r="W673" i="2"/>
  <c r="W4654" i="2"/>
  <c r="W4010" i="2"/>
  <c r="Z4010" i="2" s="1"/>
  <c r="W561" i="2"/>
  <c r="AA561" i="2" s="1"/>
  <c r="W1207" i="2"/>
  <c r="AA1207" i="2" s="1"/>
  <c r="W2538" i="2"/>
  <c r="W4831" i="2"/>
  <c r="W2232" i="2"/>
  <c r="W1404" i="2"/>
  <c r="AA1404" i="2" s="1"/>
  <c r="W1080" i="2"/>
  <c r="X1080" i="2" s="1"/>
  <c r="W1284" i="2"/>
  <c r="AA1284" i="2" s="1"/>
  <c r="W3796" i="2"/>
  <c r="W3551" i="2"/>
  <c r="W85" i="2"/>
  <c r="W3530" i="2"/>
  <c r="W3519" i="2"/>
  <c r="Z3519" i="2" s="1"/>
  <c r="W260" i="2"/>
  <c r="W1541" i="2"/>
  <c r="AA1541" i="2" s="1"/>
  <c r="W466" i="2"/>
  <c r="W4801" i="2"/>
  <c r="W2288" i="2"/>
  <c r="Z2288" i="2" s="1"/>
  <c r="W4990" i="2"/>
  <c r="W2256" i="2"/>
  <c r="AA2256" i="2" s="1"/>
  <c r="W1658" i="2"/>
  <c r="AA1658" i="2" s="1"/>
  <c r="W2115" i="2"/>
  <c r="AA2115" i="2" s="1"/>
  <c r="W3418" i="2"/>
  <c r="W2886" i="2"/>
  <c r="W4832" i="2"/>
  <c r="Z4832" i="2" s="1"/>
  <c r="W654" i="2"/>
  <c r="Z654" i="2" s="1"/>
  <c r="W3767" i="2"/>
  <c r="Z3767" i="2" s="1"/>
  <c r="W1645" i="2"/>
  <c r="Z1645" i="2" s="1"/>
  <c r="W4154" i="2"/>
  <c r="W105" i="2"/>
  <c r="W2067" i="2"/>
  <c r="W2157" i="2"/>
  <c r="W3542" i="2"/>
  <c r="AA3542" i="2" s="1"/>
  <c r="W1205" i="2"/>
  <c r="W418" i="2"/>
  <c r="W3041" i="2"/>
  <c r="W868" i="2"/>
  <c r="AA868" i="2" s="1"/>
  <c r="W2489" i="2"/>
  <c r="W2877" i="2"/>
  <c r="W3649" i="2"/>
  <c r="Z3649" i="2" s="1"/>
  <c r="W412" i="2"/>
  <c r="Z412" i="2" s="1"/>
  <c r="W2575" i="2"/>
  <c r="AA2575" i="2" s="1"/>
  <c r="W279" i="2"/>
  <c r="W4322" i="2"/>
  <c r="Z4322" i="2" s="1"/>
  <c r="W59" i="2"/>
  <c r="W1811" i="2"/>
  <c r="W4634" i="2"/>
  <c r="AA4634" i="2" s="1"/>
  <c r="W1336" i="2"/>
  <c r="AA1336" i="2" s="1"/>
  <c r="W2868" i="2"/>
  <c r="W2162" i="2"/>
  <c r="Z2162" i="2" s="1"/>
  <c r="W3426" i="2"/>
  <c r="W830" i="2"/>
  <c r="W4061" i="2"/>
  <c r="W2338" i="2"/>
  <c r="W4103" i="2"/>
  <c r="AA4103" i="2" s="1"/>
  <c r="W1331" i="2"/>
  <c r="W1414" i="2"/>
  <c r="W4389" i="2"/>
  <c r="W2225" i="2"/>
  <c r="Z2225" i="2" s="1"/>
  <c r="W3296" i="2"/>
  <c r="Z3296" i="2" s="1"/>
  <c r="W3481" i="2"/>
  <c r="X3481" i="2" s="1"/>
  <c r="W1498" i="2"/>
  <c r="Z1498" i="2" s="1"/>
  <c r="W4546" i="2"/>
  <c r="W2831" i="2"/>
  <c r="W1268" i="2"/>
  <c r="AA1268" i="2" s="1"/>
  <c r="W3050" i="2"/>
  <c r="W900" i="2"/>
  <c r="W1313" i="2"/>
  <c r="X1313" i="2" s="1"/>
  <c r="W2303" i="2"/>
  <c r="X2303" i="2" s="1"/>
  <c r="W2589" i="2"/>
  <c r="W3612" i="2"/>
  <c r="W4576" i="2"/>
  <c r="W818" i="2"/>
  <c r="Z818" i="2" s="1"/>
  <c r="W198" i="2"/>
  <c r="W3982" i="2"/>
  <c r="AA3982" i="2" s="1"/>
  <c r="W3514" i="2"/>
  <c r="W1867" i="2"/>
  <c r="W2734" i="2"/>
  <c r="W485" i="2"/>
  <c r="AA485" i="2" s="1"/>
  <c r="W1380" i="2"/>
  <c r="Z1380" i="2" s="1"/>
  <c r="W4628" i="2"/>
  <c r="Z4628" i="2" s="1"/>
  <c r="W3268" i="2"/>
  <c r="W3819" i="2"/>
  <c r="AA3819" i="2" s="1"/>
  <c r="W4267" i="2"/>
  <c r="W1769" i="2"/>
  <c r="AA1769" i="2" s="1"/>
  <c r="W4958" i="2"/>
  <c r="AA4958" i="2" s="1"/>
  <c r="W3301" i="2"/>
  <c r="AA3301" i="2" s="1"/>
  <c r="W2649" i="2"/>
  <c r="Z2649" i="2" s="1"/>
  <c r="W4717" i="2"/>
  <c r="Z4717" i="2" s="1"/>
  <c r="W2684" i="2"/>
  <c r="W2501" i="2"/>
  <c r="W1472" i="2"/>
  <c r="W2069" i="2"/>
  <c r="W4809" i="2"/>
  <c r="W902" i="2"/>
  <c r="W4675" i="2"/>
  <c r="W3194" i="2"/>
  <c r="W455" i="2"/>
  <c r="W3866" i="2"/>
  <c r="W1568" i="2"/>
  <c r="AA1568" i="2" s="1"/>
  <c r="W2430" i="2"/>
  <c r="W970" i="2"/>
  <c r="AA970" i="2" s="1"/>
  <c r="W1196" i="2"/>
  <c r="W4271" i="2"/>
  <c r="Z4271" i="2" s="1"/>
  <c r="W893" i="2"/>
  <c r="Z893" i="2" s="1"/>
  <c r="W4349" i="2"/>
  <c r="Z4349" i="2" s="1"/>
  <c r="W1030" i="2"/>
  <c r="W4567" i="2"/>
  <c r="Z4567" i="2" s="1"/>
  <c r="W4308" i="2"/>
  <c r="W2758" i="2"/>
  <c r="AA2758" i="2" s="1"/>
  <c r="W1759" i="2"/>
  <c r="AA1759" i="2" s="1"/>
  <c r="W4619" i="2"/>
  <c r="W4716" i="2"/>
  <c r="AA4716" i="2" s="1"/>
  <c r="W2474" i="2"/>
  <c r="AA2474" i="2" s="1"/>
  <c r="W3032" i="2"/>
  <c r="W1946" i="2"/>
  <c r="W2644" i="2"/>
  <c r="W411" i="2"/>
  <c r="W3249" i="2"/>
  <c r="W3299" i="2"/>
  <c r="W1764" i="2"/>
  <c r="W2391" i="2"/>
  <c r="AA2391" i="2" s="1"/>
  <c r="W3035" i="2"/>
  <c r="AA3035" i="2" s="1"/>
  <c r="W4300" i="2"/>
  <c r="AA4300" i="2" s="1"/>
  <c r="W1682" i="2"/>
  <c r="AA1682" i="2" s="1"/>
  <c r="W1569" i="2"/>
  <c r="Z1569" i="2" s="1"/>
  <c r="W4034" i="2"/>
  <c r="W2525" i="2"/>
  <c r="W4954" i="2"/>
  <c r="W2018" i="2"/>
  <c r="W3470" i="2"/>
  <c r="W597" i="2"/>
  <c r="W24" i="2"/>
  <c r="W2380" i="2"/>
  <c r="W4255" i="2"/>
  <c r="W2724" i="2"/>
  <c r="W4972" i="2"/>
  <c r="Z4972" i="2" s="1"/>
  <c r="W1778" i="2"/>
  <c r="W2850" i="2"/>
  <c r="W3640" i="2"/>
  <c r="Z3640" i="2" s="1"/>
  <c r="W2086" i="2"/>
  <c r="W1032" i="2"/>
  <c r="W2586" i="2"/>
  <c r="W1843" i="2"/>
  <c r="Z1843" i="2" s="1"/>
  <c r="W1551" i="2"/>
  <c r="W2683" i="2"/>
  <c r="W256" i="2"/>
  <c r="W700" i="2"/>
  <c r="AA700" i="2" s="1"/>
  <c r="W1323" i="2"/>
  <c r="X1323" i="2" s="1"/>
  <c r="W1129" i="2"/>
  <c r="AA1129" i="2" s="1"/>
  <c r="W914" i="2"/>
  <c r="W280" i="2"/>
  <c r="Z280" i="2" s="1"/>
  <c r="W2494" i="2"/>
  <c r="AA2494" i="2" s="1"/>
  <c r="W4207" i="2"/>
  <c r="W4747" i="2"/>
  <c r="W4122" i="2"/>
  <c r="AA4122" i="2" s="1"/>
  <c r="W273" i="2"/>
  <c r="W433" i="2"/>
  <c r="W1105" i="2"/>
  <c r="AA1105" i="2" s="1"/>
  <c r="W356" i="2"/>
  <c r="Z356" i="2" s="1"/>
  <c r="W2587" i="2"/>
  <c r="Z2587" i="2" s="1"/>
  <c r="W2381" i="2"/>
  <c r="AA2381" i="2" s="1"/>
  <c r="W3918" i="2"/>
  <c r="W1892" i="2"/>
  <c r="W4032" i="2"/>
  <c r="Z4032" i="2" s="1"/>
  <c r="W4917" i="2"/>
  <c r="W4056" i="2"/>
  <c r="W1198" i="2"/>
  <c r="AA1198" i="2" s="1"/>
  <c r="W4606" i="2"/>
  <c r="Z4606" i="2" s="1"/>
  <c r="W2780" i="2"/>
  <c r="W2502" i="2"/>
  <c r="W1320" i="2"/>
  <c r="W749" i="2"/>
  <c r="W4045" i="2"/>
  <c r="W2732" i="2"/>
  <c r="W2063" i="2"/>
  <c r="Z2063" i="2" s="1"/>
  <c r="W1680" i="2"/>
  <c r="Z1680" i="2" s="1"/>
  <c r="W2462" i="2"/>
  <c r="W1471" i="2"/>
  <c r="AA1471" i="2" s="1"/>
  <c r="W144" i="2"/>
  <c r="Z144" i="2" s="1"/>
  <c r="W4343" i="2"/>
  <c r="AA4343" i="2" s="1"/>
  <c r="W3338" i="2"/>
  <c r="AA3338" i="2" s="1"/>
  <c r="W415" i="2"/>
  <c r="AA415" i="2" s="1"/>
  <c r="W2817" i="2"/>
  <c r="W4806" i="2"/>
  <c r="AA4806" i="2" s="1"/>
  <c r="W1448" i="2"/>
  <c r="AA1448" i="2" s="1"/>
  <c r="W2939" i="2"/>
  <c r="AA2939" i="2" s="1"/>
  <c r="W2083" i="2"/>
  <c r="Z2083" i="2" s="1"/>
  <c r="W4566" i="2"/>
  <c r="Z4566" i="2" s="1"/>
  <c r="W4922" i="2"/>
  <c r="W2095" i="2"/>
  <c r="W4018" i="2"/>
  <c r="W894" i="2"/>
  <c r="W3973" i="2"/>
  <c r="W1518" i="2"/>
  <c r="W4432" i="2"/>
  <c r="AA4432" i="2" s="1"/>
  <c r="W1911" i="2"/>
  <c r="W2082" i="2"/>
  <c r="W4938" i="2"/>
  <c r="W1891" i="2"/>
  <c r="W4734" i="2"/>
  <c r="AA4734" i="2" s="1"/>
  <c r="W4931" i="2"/>
  <c r="W471" i="2"/>
  <c r="W4825" i="2"/>
  <c r="AA4825" i="2" s="1"/>
  <c r="W3543" i="2"/>
  <c r="W4667" i="2"/>
  <c r="W849" i="2"/>
  <c r="W2484" i="2"/>
  <c r="AA2484" i="2" s="1"/>
  <c r="W3306" i="2"/>
  <c r="AA3306" i="2" s="1"/>
  <c r="W1403" i="2"/>
  <c r="X1403" i="2" s="1"/>
  <c r="W1633" i="2"/>
  <c r="W4712" i="2"/>
  <c r="AA4712" i="2" s="1"/>
  <c r="W136" i="2"/>
  <c r="W3670" i="2"/>
  <c r="W117" i="2"/>
  <c r="W3528" i="2"/>
  <c r="W658" i="2"/>
  <c r="W2897" i="2"/>
  <c r="W3475" i="2"/>
  <c r="W2306" i="2"/>
  <c r="AA2306" i="2" s="1"/>
  <c r="W4575" i="2"/>
  <c r="Z4575" i="2" s="1"/>
  <c r="W3085" i="2"/>
  <c r="AA3085" i="2" s="1"/>
  <c r="W2197" i="2"/>
  <c r="AA2197" i="2" s="1"/>
  <c r="W3485" i="2"/>
  <c r="Z3485" i="2" s="1"/>
  <c r="W3897" i="2"/>
  <c r="AA3897" i="2" s="1"/>
  <c r="W1113" i="2"/>
  <c r="AA1113" i="2" s="1"/>
  <c r="W4214" i="2"/>
  <c r="W3851" i="2"/>
  <c r="Z3851" i="2" s="1"/>
  <c r="W3858" i="2"/>
  <c r="W1997" i="2"/>
  <c r="W4950" i="2"/>
  <c r="Z4950" i="2" s="1"/>
  <c r="W2808" i="2"/>
  <c r="Z2808" i="2" s="1"/>
  <c r="W941" i="2"/>
  <c r="Z941" i="2" s="1"/>
  <c r="W4854" i="2"/>
  <c r="W1549" i="2"/>
  <c r="Z1549" i="2" s="1"/>
  <c r="W3852" i="2"/>
  <c r="W446" i="2"/>
  <c r="W4510" i="2"/>
  <c r="W2437" i="2"/>
  <c r="W461" i="2"/>
  <c r="W3624" i="2"/>
  <c r="Z3624" i="2" s="1"/>
  <c r="W3445" i="2"/>
  <c r="W112" i="2"/>
  <c r="W1228" i="2"/>
  <c r="AA1228" i="2" s="1"/>
  <c r="W3768" i="2"/>
  <c r="W259" i="2"/>
  <c r="W1853" i="2"/>
  <c r="AA1853" i="2" s="1"/>
  <c r="W1047" i="2"/>
  <c r="AA1047" i="2" s="1"/>
  <c r="W2384" i="2"/>
  <c r="W4731" i="2"/>
  <c r="AA4731" i="2" s="1"/>
  <c r="W2268" i="2"/>
  <c r="AA2268" i="2" s="1"/>
  <c r="W3109" i="2"/>
  <c r="W4190" i="2"/>
  <c r="AA4190" i="2" s="1"/>
  <c r="W1168" i="2"/>
  <c r="W4758" i="2"/>
  <c r="W2699" i="2"/>
  <c r="AA2699" i="2" s="1"/>
  <c r="W3793" i="2"/>
  <c r="Z3793" i="2" s="1"/>
  <c r="W566" i="2"/>
  <c r="Z566" i="2" s="1"/>
  <c r="W4893" i="2"/>
  <c r="Z4893" i="2" s="1"/>
  <c r="W4677" i="2"/>
  <c r="AA4677" i="2" s="1"/>
  <c r="W3700" i="2"/>
  <c r="AA3700" i="2" s="1"/>
  <c r="W1666" i="2"/>
  <c r="W4892" i="2"/>
  <c r="W4163" i="2"/>
  <c r="Z4163" i="2" s="1"/>
  <c r="W2528" i="2"/>
  <c r="W2102" i="2"/>
  <c r="W2415" i="2"/>
  <c r="W1401" i="2"/>
  <c r="Z1401" i="2" s="1"/>
  <c r="W4115" i="2"/>
  <c r="W2275" i="2"/>
  <c r="W4916" i="2"/>
  <c r="W3806" i="2"/>
  <c r="AA3806" i="2" s="1"/>
  <c r="W3895" i="2"/>
  <c r="Z3895" i="2" s="1"/>
  <c r="W2719" i="2"/>
  <c r="AA2719" i="2" s="1"/>
  <c r="W2418" i="2"/>
  <c r="AA2418" i="2" s="1"/>
  <c r="W1854" i="2"/>
  <c r="W2531" i="2"/>
  <c r="W1561" i="2"/>
  <c r="W797" i="2"/>
  <c r="W4048" i="2"/>
  <c r="W4156" i="2"/>
  <c r="AA4156" i="2" s="1"/>
  <c r="W2004" i="2"/>
  <c r="AA2004" i="2" s="1"/>
  <c r="W2785" i="2"/>
  <c r="W3513" i="2"/>
  <c r="Z3513" i="2" s="1"/>
  <c r="W40" i="2"/>
  <c r="W4305" i="2"/>
  <c r="W3745" i="2"/>
  <c r="W614" i="2"/>
  <c r="AA614" i="2" s="1"/>
  <c r="W3578" i="2"/>
  <c r="AA3578" i="2" s="1"/>
  <c r="W2457" i="2"/>
  <c r="W122" i="2"/>
  <c r="Z122" i="2" s="1"/>
  <c r="W3960" i="2"/>
  <c r="AA3960" i="2" s="1"/>
  <c r="W3370" i="2"/>
  <c r="Z3370" i="2" s="1"/>
  <c r="W3433" i="2"/>
  <c r="W4079" i="2"/>
  <c r="Z4079" i="2" s="1"/>
  <c r="W4568" i="2"/>
  <c r="AA4568" i="2" s="1"/>
  <c r="W888" i="2"/>
  <c r="W3015" i="2"/>
  <c r="Z3015" i="2" s="1"/>
  <c r="W3682" i="2"/>
  <c r="Z3682" i="2" s="1"/>
  <c r="W4015" i="2"/>
  <c r="W139" i="2"/>
  <c r="AA139" i="2" s="1"/>
  <c r="W4265" i="2"/>
  <c r="AA4265" i="2" s="1"/>
  <c r="W49" i="2"/>
  <c r="W1101" i="2"/>
  <c r="AA1101" i="2" s="1"/>
  <c r="W2311" i="2"/>
  <c r="AA2311" i="2" s="1"/>
  <c r="W3034" i="2"/>
  <c r="Z3034" i="2" s="1"/>
  <c r="W4992" i="2"/>
  <c r="Z4992" i="2" s="1"/>
  <c r="W3014" i="2"/>
  <c r="AA3014" i="2" s="1"/>
  <c r="W2782" i="2"/>
  <c r="AA2782" i="2" s="1"/>
  <c r="W1408" i="2"/>
  <c r="W2637" i="2"/>
  <c r="W204" i="2"/>
  <c r="W1673" i="2"/>
  <c r="W2112" i="2"/>
  <c r="W4702" i="2"/>
  <c r="Z4702" i="2" s="1"/>
  <c r="W3304" i="2"/>
  <c r="AA3304" i="2" s="1"/>
  <c r="W1991" i="2"/>
  <c r="Z1991" i="2" s="1"/>
  <c r="W365" i="2"/>
  <c r="W843" i="2"/>
  <c r="W786" i="2"/>
  <c r="W251" i="2"/>
  <c r="Z251" i="2" s="1"/>
  <c r="W1061" i="2"/>
  <c r="AA1061" i="2" s="1"/>
  <c r="W1735" i="2"/>
  <c r="W1468" i="2"/>
  <c r="W1531" i="2"/>
  <c r="Z1531" i="2" s="1"/>
  <c r="W516" i="2"/>
  <c r="Z516" i="2" s="1"/>
  <c r="W4910" i="2"/>
  <c r="W2058" i="2"/>
  <c r="Z2058" i="2" s="1"/>
  <c r="W4085" i="2"/>
  <c r="W701" i="2"/>
  <c r="W3784" i="2"/>
  <c r="W562" i="2"/>
  <c r="W1683" i="2"/>
  <c r="W2062" i="2"/>
  <c r="W4146" i="2"/>
  <c r="W2278" i="2"/>
  <c r="W507" i="2"/>
  <c r="AA507" i="2" s="1"/>
  <c r="W3515" i="2"/>
  <c r="W1213" i="2"/>
  <c r="W4252" i="2"/>
  <c r="W1409" i="2"/>
  <c r="X1409" i="2" s="1"/>
  <c r="W4926" i="2"/>
  <c r="W3633" i="2"/>
  <c r="W1806" i="2"/>
  <c r="AA1806" i="2" s="1"/>
  <c r="W555" i="2"/>
  <c r="W2521" i="2"/>
  <c r="AA2521" i="2" s="1"/>
  <c r="W2652" i="2"/>
  <c r="AA2652" i="2" s="1"/>
  <c r="W310" i="2"/>
  <c r="W3824" i="2"/>
  <c r="W3894" i="2"/>
  <c r="W3329" i="2"/>
  <c r="W543" i="2"/>
  <c r="AA543" i="2" s="1"/>
  <c r="W3488" i="2"/>
  <c r="W4161" i="2"/>
  <c r="AA4161" i="2" s="1"/>
  <c r="W4742" i="2"/>
  <c r="AA4742" i="2" s="1"/>
  <c r="W935" i="2"/>
  <c r="W4134" i="2"/>
  <c r="W174" i="2"/>
  <c r="W210" i="2"/>
  <c r="AA210" i="2" s="1"/>
  <c r="W2823" i="2"/>
  <c r="W3986" i="2"/>
  <c r="Z3986" i="2" s="1"/>
  <c r="W2034" i="2"/>
  <c r="W1538" i="2"/>
  <c r="W1714" i="2"/>
  <c r="W1256" i="2"/>
  <c r="Z1256" i="2" s="1"/>
  <c r="W2228" i="2"/>
  <c r="Z2228" i="2" s="1"/>
  <c r="W3437" i="2"/>
  <c r="Z3437" i="2" s="1"/>
  <c r="W1121" i="2"/>
  <c r="W147" i="2"/>
  <c r="W3318" i="2"/>
  <c r="AA3318" i="2" s="1"/>
  <c r="W746" i="2"/>
  <c r="W1421" i="2"/>
  <c r="AA1421" i="2" s="1"/>
  <c r="W3604" i="2"/>
  <c r="W4196" i="2"/>
  <c r="W3539" i="2"/>
  <c r="W2191" i="2"/>
  <c r="W3830" i="2"/>
  <c r="Z3830" i="2" s="1"/>
  <c r="W3717" i="2"/>
  <c r="W519" i="2"/>
  <c r="W4229" i="2"/>
  <c r="AA4229" i="2" s="1"/>
  <c r="W3331" i="2"/>
  <c r="W2535" i="2"/>
  <c r="W2804" i="2"/>
  <c r="AA2804" i="2" s="1"/>
  <c r="W4033" i="2"/>
  <c r="AA4033" i="2" s="1"/>
  <c r="W4670" i="2"/>
  <c r="W4705" i="2"/>
  <c r="W376" i="2"/>
  <c r="AA376" i="2" s="1"/>
  <c r="W3571" i="2"/>
  <c r="AA3571" i="2" s="1"/>
  <c r="W4237" i="2"/>
  <c r="W12" i="2"/>
  <c r="W3977" i="2"/>
  <c r="W772" i="2"/>
  <c r="W2799" i="2"/>
  <c r="W4093" i="2"/>
  <c r="W863" i="2"/>
  <c r="W2222" i="2"/>
  <c r="W2550" i="2"/>
  <c r="W2150" i="2"/>
  <c r="W2755" i="2"/>
  <c r="AA2755" i="2" s="1"/>
  <c r="W530" i="2"/>
  <c r="AA530" i="2" s="1"/>
  <c r="W1058" i="2"/>
  <c r="Z1058" i="2" s="1"/>
  <c r="W876" i="2"/>
  <c r="Z876" i="2" s="1"/>
  <c r="W3110" i="2"/>
  <c r="W5001" i="2"/>
  <c r="Z5001" i="2" s="1"/>
  <c r="W341" i="2"/>
  <c r="AA341" i="2" s="1"/>
  <c r="W4672" i="2"/>
  <c r="W1467" i="2"/>
  <c r="AA1467" i="2" s="1"/>
  <c r="W599" i="2"/>
  <c r="AA599" i="2" s="1"/>
  <c r="W224" i="2"/>
  <c r="Z224" i="2" s="1"/>
  <c r="W3171" i="2"/>
  <c r="AA3171" i="2" s="1"/>
  <c r="W776" i="2"/>
  <c r="AA776" i="2" s="1"/>
  <c r="W2752" i="2"/>
  <c r="AA2752" i="2" s="1"/>
  <c r="W1976" i="2"/>
  <c r="Z1976" i="2" s="1"/>
  <c r="W3005" i="2"/>
  <c r="W3204" i="2"/>
  <c r="W317" i="2"/>
  <c r="Z317" i="2" s="1"/>
  <c r="W509" i="2"/>
  <c r="Z509" i="2" s="1"/>
  <c r="W3798" i="2"/>
  <c r="W1425" i="2"/>
  <c r="Z1425" i="2" s="1"/>
  <c r="W3869" i="2"/>
  <c r="Z3869" i="2" s="1"/>
  <c r="W825" i="2"/>
  <c r="X825" i="2" s="1"/>
  <c r="W3730" i="2"/>
  <c r="AA3730" i="2" s="1"/>
  <c r="W781" i="2"/>
  <c r="W1396" i="2"/>
  <c r="W4853" i="2"/>
  <c r="W4541" i="2"/>
  <c r="W4987" i="2"/>
  <c r="W493" i="2"/>
  <c r="AA493" i="2" s="1"/>
  <c r="W2244" i="2"/>
  <c r="Z2244" i="2" s="1"/>
  <c r="W3360" i="2"/>
  <c r="AA3360" i="2" s="1"/>
  <c r="W1024" i="2"/>
  <c r="W2036" i="2"/>
  <c r="W4287" i="2"/>
  <c r="Z4287" i="2" s="1"/>
  <c r="W2866" i="2"/>
  <c r="Z2866" i="2" s="1"/>
  <c r="W4266" i="2"/>
  <c r="W3544" i="2"/>
  <c r="W1826" i="2"/>
  <c r="W354" i="2"/>
  <c r="W1292" i="2"/>
  <c r="W4664" i="2"/>
  <c r="W877" i="2"/>
  <c r="AA877" i="2" s="1"/>
  <c r="W2545" i="2"/>
  <c r="W3566" i="2"/>
  <c r="W1669" i="2"/>
  <c r="Z1669" i="2" s="1"/>
  <c r="W4173" i="2"/>
  <c r="Z4173" i="2" s="1"/>
  <c r="W2290" i="2"/>
  <c r="Z2290" i="2" s="1"/>
  <c r="W901" i="2"/>
  <c r="AA901" i="2" s="1"/>
  <c r="W1138" i="2"/>
  <c r="AA1138" i="2" s="1"/>
  <c r="W1127" i="2"/>
  <c r="W3885" i="2"/>
  <c r="W546" i="2"/>
  <c r="W2188" i="2"/>
  <c r="W4067" i="2"/>
  <c r="W4065" i="2"/>
  <c r="W4094" i="2"/>
  <c r="AA4094" i="2" s="1"/>
  <c r="W4967" i="2"/>
  <c r="W1622" i="2"/>
  <c r="W2356" i="2"/>
  <c r="W4714" i="2"/>
  <c r="Z4714" i="2" s="1"/>
  <c r="W3215" i="2"/>
  <c r="AA3215" i="2" s="1"/>
  <c r="W3626" i="2"/>
  <c r="X3626" i="2" s="1"/>
  <c r="W1500" i="2"/>
  <c r="AA1500" i="2" s="1"/>
  <c r="W3887" i="2"/>
  <c r="Z3887" i="2" s="1"/>
  <c r="W364" i="2"/>
  <c r="AA364" i="2" s="1"/>
  <c r="W1300" i="2"/>
  <c r="AA1300" i="2" s="1"/>
  <c r="W3755" i="2"/>
  <c r="X3755" i="2" s="1"/>
  <c r="W2941" i="2"/>
  <c r="Z2941" i="2" s="1"/>
  <c r="W3074" i="2"/>
  <c r="AA3074" i="2" s="1"/>
  <c r="W623" i="2"/>
  <c r="Z623" i="2" s="1"/>
  <c r="W3499" i="2"/>
  <c r="W3632" i="2"/>
  <c r="W2033" i="2"/>
  <c r="AA2033" i="2" s="1"/>
  <c r="W2507" i="2"/>
  <c r="W308" i="2"/>
  <c r="W150" i="2"/>
  <c r="W2932" i="2"/>
  <c r="AA2932" i="2" s="1"/>
  <c r="W3174" i="2"/>
  <c r="W447" i="2"/>
  <c r="AA447" i="2" s="1"/>
  <c r="W142" i="2"/>
  <c r="W1453" i="2"/>
  <c r="AA1453" i="2" s="1"/>
  <c r="W368" i="2"/>
  <c r="Z368" i="2" s="1"/>
  <c r="W4746" i="2"/>
  <c r="W3923" i="2"/>
  <c r="AA3923" i="2" s="1"/>
  <c r="W2464" i="2"/>
  <c r="W583" i="2"/>
  <c r="AA583" i="2" s="1"/>
  <c r="W1083" i="2"/>
  <c r="W4833" i="2"/>
  <c r="Z4833" i="2" s="1"/>
  <c r="W232" i="2"/>
  <c r="X232" i="2" s="1"/>
  <c r="W1609" i="2"/>
  <c r="AA1609" i="2" s="1"/>
  <c r="W216" i="2"/>
  <c r="AA216" i="2" s="1"/>
  <c r="W300" i="2"/>
  <c r="AA300" i="2" s="1"/>
  <c r="W3326" i="2"/>
  <c r="W3189" i="2"/>
  <c r="AA3189" i="2" s="1"/>
  <c r="W3122" i="2"/>
  <c r="W4571" i="2"/>
  <c r="W556" i="2"/>
  <c r="W2631" i="2"/>
  <c r="W3164" i="2"/>
  <c r="W1649" i="2"/>
  <c r="AA1649" i="2" s="1"/>
  <c r="W123" i="2"/>
  <c r="AA123" i="2" s="1"/>
  <c r="W463" i="2"/>
  <c r="X463" i="2" s="1"/>
  <c r="W2373" i="2"/>
  <c r="W4600" i="2"/>
  <c r="W1149" i="2"/>
  <c r="AA1149" i="2" s="1"/>
  <c r="W11" i="2"/>
  <c r="AA11" i="2" s="1"/>
  <c r="W1035" i="2"/>
  <c r="W2321" i="2"/>
  <c r="AA2321" i="2" s="1"/>
  <c r="W3343" i="2"/>
  <c r="W1596" i="2"/>
  <c r="W1221" i="2"/>
  <c r="Z1221" i="2" s="1"/>
  <c r="W875" i="2"/>
  <c r="Z875" i="2" s="1"/>
  <c r="W3364" i="2"/>
  <c r="W1848" i="2"/>
  <c r="W1963" i="2"/>
  <c r="W4016" i="2"/>
  <c r="W480" i="2"/>
  <c r="W367" i="2"/>
  <c r="W4721" i="2"/>
  <c r="W1852" i="2"/>
  <c r="AA1852" i="2" s="1"/>
  <c r="W3358" i="2"/>
  <c r="AA3358" i="2" s="1"/>
  <c r="W3210" i="2"/>
  <c r="AA3210" i="2" s="1"/>
  <c r="W3803" i="2"/>
  <c r="W2960" i="2"/>
  <c r="W873" i="2"/>
  <c r="Z873" i="2" s="1"/>
  <c r="W1293" i="2"/>
  <c r="Z1293" i="2" s="1"/>
  <c r="W2417" i="2"/>
  <c r="Z2417" i="2" s="1"/>
  <c r="W230" i="2"/>
  <c r="W3834" i="2"/>
  <c r="Z3834" i="2" s="1"/>
  <c r="W1459" i="2"/>
  <c r="Z1459" i="2" s="1"/>
  <c r="W1474" i="2"/>
  <c r="Z1474" i="2" s="1"/>
  <c r="W2165" i="2"/>
  <c r="W3663" i="2"/>
  <c r="W3570" i="2"/>
  <c r="W4120" i="2"/>
  <c r="W3208" i="2"/>
  <c r="W2579" i="2"/>
  <c r="W1048" i="2"/>
  <c r="W1147" i="2"/>
  <c r="W2353" i="2"/>
  <c r="W4436" i="2"/>
  <c r="Z4436" i="2" s="1"/>
  <c r="W4052" i="2"/>
  <c r="AA4052" i="2" s="1"/>
  <c r="W3840" i="2"/>
  <c r="AA3840" i="2" s="1"/>
  <c r="W1188" i="2"/>
  <c r="W3594" i="2"/>
  <c r="Z3594" i="2" s="1"/>
  <c r="W4835" i="2"/>
  <c r="W2676" i="2"/>
  <c r="AA2676" i="2" s="1"/>
  <c r="W727" i="2"/>
  <c r="AA727" i="2" s="1"/>
  <c r="W777" i="2"/>
  <c r="W2441" i="2"/>
  <c r="W4345" i="2"/>
  <c r="W3801" i="2"/>
  <c r="W2989" i="2"/>
  <c r="W751" i="2"/>
  <c r="W3065" i="2"/>
  <c r="W3721" i="2"/>
  <c r="AA3721" i="2" s="1"/>
  <c r="W1530" i="2"/>
  <c r="Z1530" i="2" s="1"/>
  <c r="W95" i="2"/>
  <c r="W4456" i="2"/>
  <c r="W2226" i="2"/>
  <c r="W518" i="2"/>
  <c r="AA518" i="2" s="1"/>
  <c r="W1369" i="2"/>
  <c r="W938" i="2"/>
  <c r="W3850" i="2"/>
  <c r="W3709" i="2"/>
  <c r="W2156" i="2"/>
  <c r="X2156" i="2" s="1"/>
  <c r="W3452" i="2"/>
  <c r="AA3452" i="2" s="1"/>
  <c r="W1055" i="2"/>
  <c r="Z1055" i="2" s="1"/>
  <c r="W1630" i="2"/>
  <c r="W4480" i="2"/>
  <c r="W113" i="2"/>
  <c r="AA113" i="2" s="1"/>
  <c r="W1153" i="2"/>
  <c r="W4357" i="2"/>
  <c r="AA4357" i="2" s="1"/>
  <c r="W1259" i="2"/>
  <c r="W262" i="2"/>
  <c r="W3559" i="2"/>
  <c r="W1979" i="2"/>
  <c r="Z1979" i="2" s="1"/>
  <c r="W4475" i="2"/>
  <c r="W3378" i="2"/>
  <c r="W3195" i="2"/>
  <c r="Z3195" i="2" s="1"/>
  <c r="W4066" i="2"/>
  <c r="Z4066" i="2" s="1"/>
  <c r="W2904" i="2"/>
  <c r="X2904" i="2" s="1"/>
  <c r="W985" i="2"/>
  <c r="AA985" i="2" s="1"/>
  <c r="W629" i="2"/>
  <c r="Z629" i="2" s="1"/>
  <c r="W536" i="2"/>
  <c r="AA536" i="2" s="1"/>
  <c r="W686" i="2"/>
  <c r="AA686" i="2" s="1"/>
  <c r="W4446" i="2"/>
  <c r="AA4446" i="2" s="1"/>
  <c r="W489" i="2"/>
  <c r="W4736" i="2"/>
  <c r="AA4736" i="2" s="1"/>
  <c r="W589" i="2"/>
  <c r="AA589" i="2" s="1"/>
  <c r="W2581" i="2"/>
  <c r="Z2581" i="2" s="1"/>
  <c r="W218" i="2"/>
  <c r="W841" i="2"/>
  <c r="W4559" i="2"/>
  <c r="W605" i="2"/>
  <c r="W3861" i="2"/>
  <c r="W2283" i="2"/>
  <c r="W98" i="2"/>
  <c r="W1928" i="2"/>
  <c r="W1289" i="2"/>
  <c r="AA1289" i="2" s="1"/>
  <c r="W4687" i="2"/>
  <c r="AA4687" i="2" s="1"/>
  <c r="W758" i="2"/>
  <c r="Z758" i="2" s="1"/>
  <c r="W585" i="2"/>
  <c r="W2234" i="2"/>
  <c r="W1756" i="2"/>
  <c r="W1616" i="2"/>
  <c r="W2678" i="2"/>
  <c r="W3716" i="2"/>
  <c r="Y3716" i="2" s="1"/>
  <c r="W2376" i="2"/>
  <c r="AA2376" i="2" s="1"/>
  <c r="W1949" i="2"/>
  <c r="AA1949" i="2" s="1"/>
  <c r="W1539" i="2"/>
  <c r="AA1539" i="2" s="1"/>
  <c r="W4503" i="2"/>
  <c r="AA4503" i="2" s="1"/>
  <c r="W1980" i="2"/>
  <c r="W1374" i="2"/>
  <c r="W1012" i="2"/>
  <c r="W1316" i="2"/>
  <c r="AA1316" i="2" s="1"/>
  <c r="W4642" i="2"/>
  <c r="AA4642" i="2" s="1"/>
  <c r="W4707" i="2"/>
  <c r="AA4707" i="2" s="1"/>
  <c r="W3334" i="2"/>
  <c r="W3736" i="2"/>
  <c r="Z3736" i="2" s="1"/>
  <c r="W864" i="2"/>
  <c r="AA864" i="2" s="1"/>
  <c r="W4231" i="2"/>
  <c r="X4231" i="2" s="1"/>
  <c r="W3006" i="2"/>
  <c r="Z3006" i="2" s="1"/>
  <c r="W3828" i="2"/>
  <c r="AA3828" i="2" s="1"/>
  <c r="W812" i="2"/>
  <c r="AA812" i="2" s="1"/>
  <c r="W4980" i="2"/>
  <c r="Z4980" i="2" s="1"/>
  <c r="W34" i="2"/>
  <c r="AA34" i="2" s="1"/>
  <c r="W240" i="2"/>
  <c r="Z240" i="2" s="1"/>
  <c r="W906" i="2"/>
  <c r="X906" i="2" s="1"/>
  <c r="W3619" i="2"/>
  <c r="X3619" i="2" s="1"/>
  <c r="W2927" i="2"/>
  <c r="Z2927" i="2" s="1"/>
  <c r="W339" i="2"/>
  <c r="W3937" i="2"/>
  <c r="W2459" i="2"/>
  <c r="W416" i="2"/>
  <c r="W1029" i="2"/>
  <c r="W3590" i="2"/>
  <c r="W4464" i="2"/>
  <c r="W2924" i="2"/>
  <c r="Z2924" i="2" s="1"/>
  <c r="W4725" i="2"/>
  <c r="Z4725" i="2" s="1"/>
  <c r="W3312" i="2"/>
  <c r="W625" i="2"/>
  <c r="Z625" i="2" s="1"/>
  <c r="W798" i="2"/>
  <c r="W3414" i="2"/>
  <c r="W2205" i="2"/>
  <c r="AA2205" i="2" s="1"/>
  <c r="W4383" i="2"/>
  <c r="W3975" i="2"/>
  <c r="W3572" i="2"/>
  <c r="W2623" i="2"/>
  <c r="Z2623" i="2" s="1"/>
  <c r="W2254" i="2"/>
  <c r="AA2254" i="2" s="1"/>
  <c r="W972" i="2"/>
  <c r="Z972" i="2" s="1"/>
  <c r="W2620" i="2"/>
  <c r="AA2620" i="2" s="1"/>
  <c r="W3093" i="2"/>
  <c r="W434" i="2"/>
  <c r="W4004" i="2"/>
  <c r="W4728" i="2"/>
  <c r="W2553" i="2"/>
  <c r="W4923" i="2"/>
  <c r="W2198" i="2"/>
  <c r="AA2198" i="2" s="1"/>
  <c r="W3549" i="2"/>
  <c r="W4580" i="2"/>
  <c r="W3672" i="2"/>
  <c r="W1992" i="2"/>
  <c r="AA1992" i="2" s="1"/>
  <c r="W2273" i="2"/>
  <c r="W1749" i="2"/>
  <c r="W495" i="2"/>
  <c r="W4027" i="2"/>
  <c r="W1713" i="2"/>
  <c r="AA1713" i="2" s="1"/>
  <c r="W3832" i="2"/>
  <c r="Z3832" i="2" s="1"/>
  <c r="W2574" i="2"/>
  <c r="W1579" i="2"/>
  <c r="W4865" i="2"/>
  <c r="W3238" i="2"/>
  <c r="AA3238" i="2" s="1"/>
  <c r="W4486" i="2"/>
  <c r="W4545" i="2"/>
  <c r="W3088" i="2"/>
  <c r="W4309" i="2"/>
  <c r="Z4309" i="2" s="1"/>
  <c r="W3227" i="2"/>
  <c r="W357" i="2"/>
  <c r="W803" i="2"/>
  <c r="W372" i="2"/>
  <c r="W3013" i="2"/>
  <c r="AA3013" i="2" s="1"/>
  <c r="W363" i="2"/>
  <c r="W3787" i="2"/>
  <c r="W4423" i="2"/>
  <c r="AA4423" i="2" s="1"/>
  <c r="W2451" i="2"/>
  <c r="X2451" i="2" s="1"/>
  <c r="W2438" i="2"/>
  <c r="AA2438" i="2" s="1"/>
  <c r="W980" i="2"/>
  <c r="Z980" i="2" s="1"/>
  <c r="W3907" i="2"/>
  <c r="Z3907" i="2" s="1"/>
  <c r="W4858" i="2"/>
  <c r="W3262" i="2"/>
  <c r="W3291" i="2"/>
  <c r="Z3291" i="2" s="1"/>
  <c r="W3357" i="2"/>
  <c r="AA3357" i="2" s="1"/>
  <c r="W4102" i="2"/>
  <c r="W3049" i="2"/>
  <c r="W54" i="2"/>
  <c r="X54" i="2" s="1"/>
  <c r="W4516" i="2"/>
  <c r="W627" i="2"/>
  <c r="W538" i="2"/>
  <c r="W4445" i="2"/>
  <c r="Z4445" i="2" s="1"/>
  <c r="W2730" i="2"/>
  <c r="W2420" i="2"/>
  <c r="X2420" i="2" s="1"/>
  <c r="W2259" i="2"/>
  <c r="AA2259" i="2" s="1"/>
  <c r="W2598" i="2"/>
  <c r="Z2598" i="2" s="1"/>
  <c r="W1461" i="2"/>
  <c r="Z1461" i="2" s="1"/>
  <c r="W1191" i="2"/>
  <c r="W3162" i="2"/>
  <c r="W1969" i="2"/>
  <c r="AA1969" i="2" s="1"/>
  <c r="W1987" i="2"/>
  <c r="X1987" i="2" s="1"/>
  <c r="W761" i="2"/>
  <c r="W399" i="2"/>
  <c r="AA399" i="2" s="1"/>
  <c r="W3107" i="2"/>
  <c r="W4640" i="2"/>
  <c r="W1355" i="2"/>
  <c r="AA1355" i="2" s="1"/>
  <c r="W4765" i="2"/>
  <c r="W4777" i="2"/>
  <c r="W1488" i="2"/>
  <c r="W1550" i="2"/>
  <c r="Z1550" i="2" s="1"/>
  <c r="W2560" i="2"/>
  <c r="W4827" i="2"/>
  <c r="W2619" i="2"/>
  <c r="W3420" i="2"/>
  <c r="Z3420" i="2" s="1"/>
  <c r="W2616" i="2"/>
  <c r="W1849" i="2"/>
  <c r="AA1849" i="2" s="1"/>
  <c r="W4764" i="2"/>
  <c r="AA4764" i="2" s="1"/>
  <c r="W3193" i="2"/>
  <c r="AA3193" i="2" s="1"/>
  <c r="W2698" i="2"/>
  <c r="W4674" i="2"/>
  <c r="W1371" i="2"/>
  <c r="AA1371" i="2" s="1"/>
  <c r="W4198" i="2"/>
  <c r="Z4198" i="2" s="1"/>
  <c r="W462" i="2"/>
  <c r="AA462" i="2" s="1"/>
  <c r="W896" i="2"/>
  <c r="W1950" i="2"/>
  <c r="W2727" i="2"/>
  <c r="Z2727" i="2" s="1"/>
  <c r="W3404" i="2"/>
  <c r="Z3404" i="2" s="1"/>
  <c r="W3933" i="2"/>
  <c r="W544" i="2"/>
  <c r="W3462" i="2"/>
  <c r="W2591" i="2"/>
  <c r="W4236" i="2"/>
  <c r="W405" i="2"/>
  <c r="AA405" i="2" s="1"/>
  <c r="W1270" i="2"/>
  <c r="X1270" i="2" s="1"/>
  <c r="W2421" i="2"/>
  <c r="AA2421" i="2" s="1"/>
  <c r="W1836" i="2"/>
  <c r="W2196" i="2"/>
  <c r="W2490" i="2"/>
  <c r="Z2490" i="2" s="1"/>
  <c r="W947" i="2"/>
  <c r="Z947" i="2" s="1"/>
  <c r="W3846" i="2"/>
  <c r="AA3846" i="2" s="1"/>
  <c r="W3550" i="2"/>
  <c r="AA3550" i="2" s="1"/>
  <c r="W2694" i="2"/>
  <c r="W2962" i="2"/>
  <c r="W1505" i="2"/>
  <c r="W2682" i="2"/>
  <c r="W4975" i="2"/>
  <c r="W1527" i="2"/>
  <c r="W3328" i="2"/>
  <c r="W4660" i="2"/>
  <c r="Z4660" i="2" s="1"/>
  <c r="W3200" i="2"/>
  <c r="Z3200" i="2" s="1"/>
  <c r="W4743" i="2"/>
  <c r="W484" i="2"/>
  <c r="W1224" i="2"/>
  <c r="W14" i="2"/>
  <c r="W1333" i="2"/>
  <c r="Z1333" i="2" s="1"/>
  <c r="W3388" i="2"/>
  <c r="W1475" i="2"/>
  <c r="AA1475" i="2" s="1"/>
  <c r="W4073" i="2"/>
  <c r="X4073" i="2" s="1"/>
  <c r="W4633" i="2"/>
  <c r="X4633" i="2" s="1"/>
  <c r="W1354" i="2"/>
  <c r="AA1354" i="2" s="1"/>
  <c r="W3677" i="2"/>
  <c r="W2185" i="2"/>
  <c r="W1119" i="2"/>
  <c r="AA1119" i="2" s="1"/>
  <c r="W2126" i="2"/>
  <c r="W1217" i="2"/>
  <c r="W4001" i="2"/>
  <c r="W4126" i="2"/>
  <c r="W1783" i="2"/>
  <c r="AA1783" i="2" s="1"/>
  <c r="W4744" i="2"/>
  <c r="W1912" i="2"/>
  <c r="W1915" i="2"/>
  <c r="Z1915" i="2" s="1"/>
  <c r="W1978" i="2"/>
  <c r="Z1978" i="2" s="1"/>
  <c r="W186" i="2"/>
  <c r="W435" i="2"/>
  <c r="Z435" i="2" s="1"/>
  <c r="W3996" i="2"/>
  <c r="W4387" i="2"/>
  <c r="AA4387" i="2" s="1"/>
  <c r="W1855" i="2"/>
  <c r="W2925" i="2"/>
  <c r="W2938" i="2"/>
  <c r="W1431" i="2"/>
  <c r="W3242" i="2"/>
  <c r="W1444" i="2"/>
  <c r="W4145" i="2"/>
  <c r="W2054" i="2"/>
  <c r="W2995" i="2"/>
  <c r="AA2995" i="2" s="1"/>
  <c r="W859" i="2"/>
  <c r="W3862" i="2"/>
  <c r="W263" i="2"/>
  <c r="W10" i="2"/>
  <c r="W3924" i="2"/>
  <c r="AA3924" i="2" s="1"/>
  <c r="W4697" i="2"/>
  <c r="W68" i="2"/>
  <c r="AA68" i="2" s="1"/>
  <c r="W2144" i="2"/>
  <c r="AA2144" i="2" s="1"/>
  <c r="W3520" i="2"/>
  <c r="W3582" i="2"/>
  <c r="W2379" i="2"/>
  <c r="AA2379" i="2" s="1"/>
  <c r="W4841" i="2"/>
  <c r="W3011" i="2"/>
  <c r="W342" i="2"/>
  <c r="W126" i="2"/>
  <c r="AA126" i="2" s="1"/>
  <c r="W4194" i="2"/>
  <c r="AA4194" i="2" s="1"/>
  <c r="W1952" i="2"/>
  <c r="W1139" i="2"/>
  <c r="W459" i="2"/>
  <c r="Z459" i="2" s="1"/>
  <c r="W454" i="2"/>
  <c r="AA454" i="2" s="1"/>
  <c r="W99" i="2"/>
  <c r="AA99" i="2" s="1"/>
  <c r="W2947" i="2"/>
  <c r="W3315" i="2"/>
  <c r="W2972" i="2"/>
  <c r="Z2972" i="2" s="1"/>
  <c r="W2985" i="2"/>
  <c r="W258" i="2"/>
  <c r="W3335" i="2"/>
  <c r="W4325" i="2"/>
  <c r="AA4325" i="2" s="1"/>
  <c r="W2635" i="2"/>
  <c r="W3152" i="2"/>
  <c r="AA3152" i="2" s="1"/>
  <c r="W1291" i="2"/>
  <c r="Z1291" i="2" s="1"/>
  <c r="W3927" i="2"/>
  <c r="Z3927" i="2" s="1"/>
  <c r="W2249" i="2"/>
  <c r="Z2249" i="2" s="1"/>
  <c r="W1557" i="2"/>
  <c r="X1557" i="2" s="1"/>
  <c r="W2413" i="2"/>
  <c r="W2510" i="2"/>
  <c r="Z2510" i="2" s="1"/>
  <c r="W1542" i="2"/>
  <c r="AA1542" i="2" s="1"/>
  <c r="W3930" i="2"/>
  <c r="W2337" i="2"/>
  <c r="AA2337" i="2" s="1"/>
  <c r="W882" i="2"/>
  <c r="W4487" i="2"/>
  <c r="W1123" i="2"/>
  <c r="W3476" i="2"/>
  <c r="W1960" i="2"/>
  <c r="W1931" i="2"/>
  <c r="Z1931" i="2" s="1"/>
  <c r="W3531" i="2"/>
  <c r="W1571" i="2"/>
  <c r="Z1571" i="2" s="1"/>
  <c r="W2855" i="2"/>
  <c r="W4239" i="2"/>
  <c r="X4239" i="2" s="1"/>
  <c r="W2793" i="2"/>
  <c r="W2466" i="2"/>
  <c r="AA2466" i="2" s="1"/>
  <c r="W4030" i="2"/>
  <c r="AA4030" i="2" s="1"/>
  <c r="W2215" i="2"/>
  <c r="W4588" i="2"/>
  <c r="W3508" i="2"/>
  <c r="AA3508" i="2" s="1"/>
  <c r="W1436" i="2"/>
  <c r="Z1436" i="2" s="1"/>
  <c r="W1933" i="2"/>
  <c r="W987" i="2"/>
  <c r="W3613" i="2"/>
  <c r="W753" i="2"/>
  <c r="W1376" i="2"/>
  <c r="W4235" i="2"/>
  <c r="AA4235" i="2" s="1"/>
  <c r="W266" i="2"/>
  <c r="W483" i="2"/>
  <c r="AA483" i="2" s="1"/>
  <c r="W4816" i="2"/>
  <c r="W4431" i="2"/>
  <c r="W291" i="2"/>
  <c r="AA291" i="2" s="1"/>
  <c r="W3282" i="2"/>
  <c r="AA3282" i="2" s="1"/>
  <c r="W1056" i="2"/>
  <c r="AA1056" i="2" s="1"/>
  <c r="W33" i="2"/>
  <c r="AA33" i="2" s="1"/>
  <c r="W4850" i="2"/>
  <c r="W3228" i="2"/>
  <c r="W2028" i="2"/>
  <c r="W3999" i="2"/>
  <c r="W2372" i="2"/>
  <c r="W4473" i="2"/>
  <c r="Z4473" i="2" s="1"/>
  <c r="W2148" i="2"/>
  <c r="W2312" i="2"/>
  <c r="W982" i="2"/>
  <c r="AA982" i="2" s="1"/>
  <c r="W2382" i="2"/>
  <c r="AA2382" i="2" s="1"/>
  <c r="W1816" i="2"/>
  <c r="W3978" i="2"/>
  <c r="W2671" i="2"/>
  <c r="W4333" i="2"/>
  <c r="Z4333" i="2" s="1"/>
  <c r="W3916" i="2"/>
  <c r="W4360" i="2"/>
  <c r="W3605" i="2"/>
  <c r="AA3605" i="2" s="1"/>
  <c r="W3860" i="2"/>
  <c r="W315" i="2"/>
  <c r="AA315" i="2" s="1"/>
  <c r="W3818" i="2"/>
  <c r="W3229" i="2"/>
  <c r="Z3229" i="2" s="1"/>
  <c r="W1590" i="2"/>
  <c r="AA1590" i="2" s="1"/>
  <c r="W225" i="2"/>
  <c r="Z225" i="2" s="1"/>
  <c r="W1720" i="2"/>
  <c r="Z1720" i="2" s="1"/>
  <c r="W3781" i="2"/>
  <c r="AA3781" i="2" s="1"/>
  <c r="W1871" i="2"/>
  <c r="W2625" i="2"/>
  <c r="W1246" i="2"/>
  <c r="W3865" i="2"/>
  <c r="W1312" i="2"/>
  <c r="W3415" i="2"/>
  <c r="W952" i="2"/>
  <c r="W1657" i="2"/>
  <c r="AA1657" i="2" s="1"/>
  <c r="W2746" i="2"/>
  <c r="W3080" i="2"/>
  <c r="Z3080" i="2" s="1"/>
  <c r="W744" i="2"/>
  <c r="W3330" i="2"/>
  <c r="W1416" i="2"/>
  <c r="W3712" i="2"/>
  <c r="W4063" i="2"/>
  <c r="W2340" i="2"/>
  <c r="AA2340" i="2" s="1"/>
  <c r="W2657" i="2"/>
  <c r="W3275" i="2"/>
  <c r="W4881" i="2"/>
  <c r="W4130" i="2"/>
  <c r="W1314" i="2"/>
  <c r="AA1314" i="2" s="1"/>
  <c r="W1910" i="2"/>
  <c r="Z1910" i="2" s="1"/>
  <c r="W4969" i="2"/>
  <c r="AA4969" i="2" s="1"/>
  <c r="W926" i="2"/>
  <c r="AA926" i="2" s="1"/>
  <c r="W785" i="2"/>
  <c r="W4663" i="2"/>
  <c r="W927" i="2"/>
  <c r="W3347" i="2"/>
  <c r="W1754" i="2"/>
  <c r="W4610" i="2"/>
  <c r="W369" i="2"/>
  <c r="W2917" i="2"/>
  <c r="AA2917" i="2" s="1"/>
  <c r="W4593" i="2"/>
  <c r="AA4593" i="2" s="1"/>
  <c r="W3580" i="2"/>
  <c r="Z3580" i="2" s="1"/>
  <c r="W3735" i="2"/>
  <c r="W4691" i="2"/>
  <c r="W3754" i="2"/>
  <c r="W2929" i="2"/>
  <c r="W1163" i="2"/>
  <c r="W4450" i="2"/>
  <c r="AA4450" i="2" s="1"/>
  <c r="W338" i="2"/>
  <c r="Z338" i="2" s="1"/>
  <c r="W1345" i="2"/>
  <c r="AA1345" i="2" s="1"/>
  <c r="W850" i="2"/>
  <c r="W2403" i="2"/>
  <c r="Z2403" i="2" s="1"/>
  <c r="W3149" i="2"/>
  <c r="AA3149" i="2" s="1"/>
  <c r="W3510" i="2"/>
  <c r="W110" i="2"/>
  <c r="Z110" i="2" s="1"/>
  <c r="W2444" i="2"/>
  <c r="AA2444" i="2" s="1"/>
  <c r="W2187" i="2"/>
  <c r="W2365" i="2"/>
  <c r="W816" i="2"/>
  <c r="W137" i="2"/>
  <c r="Z137" i="2" s="1"/>
  <c r="W2030" i="2"/>
  <c r="Z2030" i="2" s="1"/>
  <c r="W1395" i="2"/>
  <c r="AA1395" i="2" s="1"/>
  <c r="W1339" i="2"/>
  <c r="W2617" i="2"/>
  <c r="W4978" i="2"/>
  <c r="AA4978" i="2" s="1"/>
  <c r="W1328" i="2"/>
  <c r="AA1328" i="2" s="1"/>
  <c r="W3030" i="2"/>
  <c r="W4144" i="2"/>
  <c r="AA4144" i="2" s="1"/>
  <c r="W180" i="2"/>
  <c r="AA180" i="2" s="1"/>
  <c r="W1132" i="2"/>
  <c r="W2911" i="2"/>
  <c r="W312" i="2"/>
  <c r="W3568" i="2"/>
  <c r="W188" i="2"/>
  <c r="W4723" i="2"/>
  <c r="AA4723" i="2" s="1"/>
  <c r="W350" i="2"/>
  <c r="W41" i="2"/>
  <c r="W3609" i="2"/>
  <c r="W674" i="2"/>
  <c r="W4452" i="2"/>
  <c r="W1842" i="2"/>
  <c r="AA1842" i="2" s="1"/>
  <c r="W125" i="2"/>
  <c r="W2212" i="2"/>
  <c r="AA2212" i="2" s="1"/>
  <c r="W4882" i="2"/>
  <c r="AA4882" i="2" s="1"/>
  <c r="W644" i="2"/>
  <c r="AA644" i="2" s="1"/>
  <c r="W234" i="2"/>
  <c r="AA234" i="2" s="1"/>
  <c r="W3424" i="2"/>
  <c r="W3393" i="2"/>
  <c r="W1397" i="2"/>
  <c r="W4396" i="2"/>
  <c r="W4303" i="2"/>
  <c r="AA4303" i="2" s="1"/>
  <c r="W2452" i="2"/>
  <c r="W42" i="2"/>
  <c r="W2068" i="2"/>
  <c r="W3540" i="2"/>
  <c r="W2854" i="2"/>
  <c r="W1923" i="2"/>
  <c r="W2849" i="2"/>
  <c r="W4276" i="2"/>
  <c r="W523" i="2"/>
  <c r="W2893" i="2"/>
  <c r="AA2893" i="2" s="1"/>
  <c r="W2704" i="2"/>
  <c r="AA2704" i="2" s="1"/>
  <c r="W460" i="2"/>
  <c r="W610" i="2"/>
  <c r="Z610" i="2" s="1"/>
  <c r="W4434" i="2"/>
  <c r="AA4434" i="2" s="1"/>
  <c r="W2736" i="2"/>
  <c r="Z2736" i="2" s="1"/>
  <c r="W3685" i="2"/>
  <c r="AA3685" i="2" s="1"/>
  <c r="W4403" i="2"/>
  <c r="W1073" i="2"/>
  <c r="Z1073" i="2" s="1"/>
  <c r="W403" i="2"/>
  <c r="W2339" i="2"/>
  <c r="W1379" i="2"/>
  <c r="W426" i="2"/>
  <c r="Z426" i="2" s="1"/>
  <c r="W383" i="2"/>
  <c r="W3497" i="2"/>
  <c r="Z3497" i="2" s="1"/>
  <c r="W4022" i="2"/>
  <c r="W1271" i="2"/>
  <c r="AA1271" i="2" s="1"/>
  <c r="W1599" i="2"/>
  <c r="Z1599" i="2" s="1"/>
  <c r="W4932" i="2"/>
  <c r="Z4932" i="2" s="1"/>
  <c r="W451" i="2"/>
  <c r="W2369" i="2"/>
  <c r="W3984" i="2"/>
  <c r="Z3984" i="2" s="1"/>
  <c r="W3560" i="2"/>
  <c r="W2091" i="2"/>
  <c r="W3012" i="2"/>
  <c r="W1004" i="2"/>
  <c r="W2999" i="2"/>
  <c r="AA2999" i="2" s="1"/>
  <c r="W1154" i="2"/>
  <c r="AA1154" i="2" s="1"/>
  <c r="W1532" i="2"/>
  <c r="Z1532" i="2" s="1"/>
  <c r="W4708" i="2"/>
  <c r="W1604" i="2"/>
  <c r="W1364" i="2"/>
  <c r="W3031" i="2"/>
  <c r="Z3031" i="2" s="1"/>
  <c r="W759" i="2"/>
  <c r="Y759" i="2" s="1"/>
  <c r="W2967" i="2"/>
  <c r="W1424" i="2"/>
  <c r="W2345" i="2"/>
  <c r="W1521" i="2"/>
  <c r="W2386" i="2"/>
  <c r="AA2386" i="2" s="1"/>
  <c r="W3007" i="2"/>
  <c r="AA3007" i="2" s="1"/>
  <c r="W1093" i="2"/>
  <c r="AA1093" i="2" s="1"/>
  <c r="W3246" i="2"/>
  <c r="Y3246" i="2" s="1"/>
  <c r="W229" i="2"/>
  <c r="AA229" i="2" s="1"/>
  <c r="W1940" i="2"/>
  <c r="Z1940" i="2" s="1"/>
  <c r="W245" i="2"/>
  <c r="AA245" i="2" s="1"/>
  <c r="W2154" i="2"/>
  <c r="W1393" i="2"/>
  <c r="W2378" i="2"/>
  <c r="W1626" i="2"/>
  <c r="Z1626" i="2" s="1"/>
  <c r="W943" i="2"/>
  <c r="W3341" i="2"/>
  <c r="W140" i="2"/>
  <c r="W2825" i="2"/>
  <c r="W3569" i="2"/>
  <c r="W2453" i="2"/>
  <c r="W3175" i="2"/>
  <c r="W4264" i="2"/>
  <c r="W3045" i="2"/>
  <c r="W1118" i="2"/>
  <c r="W559" i="2"/>
  <c r="W3369" i="2"/>
  <c r="W1201" i="2"/>
  <c r="Z1201" i="2" s="1"/>
  <c r="W2898" i="2"/>
  <c r="W1195" i="2"/>
  <c r="AA1195" i="2" s="1"/>
  <c r="W2038" i="2"/>
  <c r="W3276" i="2"/>
  <c r="AA3276" i="2" s="1"/>
  <c r="W3132" i="2"/>
  <c r="W3025" i="2"/>
  <c r="AA3025" i="2" s="1"/>
  <c r="W1357" i="2"/>
  <c r="W3493" i="2"/>
  <c r="AA3493" i="2" s="1"/>
  <c r="W1763" i="2"/>
  <c r="W4362" i="2"/>
  <c r="W3226" i="2"/>
  <c r="AA3226" i="2" s="1"/>
  <c r="W3154" i="2"/>
  <c r="W4025" i="2"/>
  <c r="W3398" i="2"/>
  <c r="AA3398" i="2" s="1"/>
  <c r="W2606" i="2"/>
  <c r="Z2606" i="2" s="1"/>
  <c r="W616" i="2"/>
  <c r="Z616" i="2" s="1"/>
  <c r="W4388" i="2"/>
  <c r="W4655" i="2"/>
  <c r="W4444" i="2"/>
  <c r="W287" i="2"/>
  <c r="W3591" i="2"/>
  <c r="AA3591" i="2" s="1"/>
  <c r="W337" i="2"/>
  <c r="W286" i="2"/>
  <c r="W268" i="2"/>
  <c r="Z268" i="2" s="1"/>
  <c r="W1427" i="2"/>
  <c r="Z1427" i="2" s="1"/>
  <c r="W4974" i="2"/>
  <c r="W1926" i="2"/>
  <c r="AA1926" i="2" s="1"/>
  <c r="W4695" i="2"/>
  <c r="W3417" i="2"/>
  <c r="Z3417" i="2" s="1"/>
  <c r="W2716" i="2"/>
  <c r="Z2716" i="2" s="1"/>
  <c r="W1070" i="2"/>
  <c r="Z1070" i="2" s="1"/>
  <c r="W848" i="2"/>
  <c r="AA848" i="2" s="1"/>
  <c r="W4536" i="2"/>
  <c r="Z4536" i="2" s="1"/>
  <c r="W4669" i="2"/>
  <c r="AA4669" i="2" s="1"/>
  <c r="W1858" i="2"/>
  <c r="W2643" i="2"/>
  <c r="W750" i="2"/>
  <c r="W1261" i="2"/>
  <c r="AA1261" i="2" s="1"/>
  <c r="W1173" i="2"/>
  <c r="AA1173" i="2" s="1"/>
  <c r="W3799" i="2"/>
  <c r="X3799" i="2" s="1"/>
  <c r="W2221" i="2"/>
  <c r="W3635" i="2"/>
  <c r="W3564" i="2"/>
  <c r="Z3564" i="2" s="1"/>
  <c r="W2700" i="2"/>
  <c r="W643" i="2"/>
  <c r="AA643" i="2" s="1"/>
  <c r="W2277" i="2"/>
  <c r="AA2277" i="2" s="1"/>
  <c r="W1092" i="2"/>
  <c r="AA1092" i="2" s="1"/>
  <c r="W2838" i="2"/>
  <c r="Z2838" i="2" s="1"/>
  <c r="W4127" i="2"/>
  <c r="Z4127" i="2" s="1"/>
  <c r="W4203" i="2"/>
  <c r="AA4203" i="2" s="1"/>
  <c r="W4497" i="2"/>
  <c r="W4844" i="2"/>
  <c r="W756" i="2"/>
  <c r="W4352" i="2"/>
  <c r="W1187" i="2"/>
  <c r="W1634" i="2"/>
  <c r="W2218" i="2"/>
  <c r="W4075" i="2"/>
  <c r="W319" i="2"/>
  <c r="W2261" i="2"/>
  <c r="W1685" i="2"/>
  <c r="AA1685" i="2" s="1"/>
  <c r="W612" i="2"/>
  <c r="W2600" i="2"/>
  <c r="AA2600" i="2" s="1"/>
  <c r="W3492" i="2"/>
  <c r="W3131" i="2"/>
  <c r="W3084" i="2"/>
  <c r="W649" i="2"/>
  <c r="W680" i="2"/>
  <c r="W4961" i="2"/>
  <c r="W590" i="2"/>
  <c r="Z590" i="2" s="1"/>
  <c r="W4460" i="2"/>
  <c r="Z4460" i="2" s="1"/>
  <c r="W1174" i="2"/>
  <c r="W4088" i="2"/>
  <c r="W281" i="2"/>
  <c r="AA281" i="2" s="1"/>
  <c r="W4467" i="2"/>
  <c r="W4863" i="2"/>
  <c r="W3929" i="2"/>
  <c r="W226" i="2"/>
  <c r="W4531" i="2"/>
  <c r="Z4531" i="2" s="1"/>
  <c r="W4365" i="2"/>
  <c r="W4603" i="2"/>
  <c r="AA4603" i="2" s="1"/>
  <c r="W445" i="2"/>
  <c r="W831" i="2"/>
  <c r="W1686" i="2"/>
  <c r="Z1686" i="2" s="1"/>
  <c r="W3387" i="2"/>
  <c r="W1049" i="2"/>
  <c r="AA1049" i="2" s="1"/>
  <c r="W844" i="2"/>
  <c r="AA844" i="2" s="1"/>
  <c r="W2622" i="2"/>
  <c r="W998" i="2"/>
  <c r="W3441" i="2"/>
  <c r="AA3441" i="2" s="1"/>
  <c r="W4983" i="2"/>
  <c r="AA4983" i="2" s="1"/>
  <c r="W1668" i="2"/>
  <c r="AA1668" i="2" s="1"/>
  <c r="W1128" i="2"/>
  <c r="AA1128" i="2" s="1"/>
  <c r="W3728" i="2"/>
  <c r="AA3728" i="2" s="1"/>
  <c r="W3112" i="2"/>
  <c r="Z3112" i="2" s="1"/>
  <c r="W1708" i="2"/>
  <c r="W3997" i="2"/>
  <c r="Z3997" i="2" s="1"/>
  <c r="W131" i="2"/>
  <c r="W93" i="2"/>
  <c r="W3498" i="2"/>
  <c r="Z3498" i="2" s="1"/>
  <c r="W883" i="2"/>
  <c r="Z883" i="2" s="1"/>
  <c r="W44" i="2"/>
  <c r="Z44" i="2" s="1"/>
  <c r="W725" i="2"/>
  <c r="Z725" i="2" s="1"/>
  <c r="W3753" i="2"/>
  <c r="W2158" i="2"/>
  <c r="W3173" i="2"/>
  <c r="Z3173" i="2" s="1"/>
  <c r="W192" i="2"/>
  <c r="Y192" i="2" s="1"/>
  <c r="W3040" i="2"/>
  <c r="W89" i="2"/>
  <c r="W4543" i="2"/>
  <c r="AA4543" i="2" s="1"/>
  <c r="W4851" i="2"/>
  <c r="W4572" i="2"/>
  <c r="W2862" i="2"/>
  <c r="W4737" i="2"/>
  <c r="W1170" i="2"/>
  <c r="Z1170" i="2" s="1"/>
  <c r="W1845" i="2"/>
  <c r="Z1845" i="2" s="1"/>
  <c r="W333" i="2"/>
  <c r="Z333" i="2" s="1"/>
  <c r="W352" i="2"/>
  <c r="Z352" i="2" s="1"/>
  <c r="W907" i="2"/>
  <c r="Z907" i="2" s="1"/>
  <c r="W2627" i="2"/>
  <c r="AA2627" i="2" s="1"/>
  <c r="W3160" i="2"/>
  <c r="W2074" i="2"/>
  <c r="AA2074" i="2" s="1"/>
  <c r="W3914" i="2"/>
  <c r="W1772" i="2"/>
  <c r="W852" i="2"/>
  <c r="W929" i="2"/>
  <c r="W1194" i="2"/>
  <c r="Z1194" i="2" s="1"/>
  <c r="W2366" i="2"/>
  <c r="AA2366" i="2" s="1"/>
  <c r="W984" i="2"/>
  <c r="AA984" i="2" s="1"/>
  <c r="W4933" i="2"/>
  <c r="W2456" i="2"/>
  <c r="AA2456" i="2" s="1"/>
  <c r="W2017" i="2"/>
  <c r="W1309" i="2"/>
  <c r="W3320" i="2"/>
  <c r="W1642" i="2"/>
  <c r="W1761" i="2"/>
  <c r="W4340" i="2"/>
  <c r="W688" i="2"/>
  <c r="AA688" i="2" s="1"/>
  <c r="W2029" i="2"/>
  <c r="AA2029" i="2" s="1"/>
  <c r="W1450" i="2"/>
  <c r="X1450" i="2" s="1"/>
  <c r="W2888" i="2"/>
  <c r="W1480" i="2"/>
  <c r="Z1480" i="2" s="1"/>
  <c r="W1022" i="2"/>
  <c r="AA1022" i="2" s="1"/>
  <c r="W3349" i="2"/>
  <c r="AA3349" i="2" s="1"/>
  <c r="W2640" i="2"/>
  <c r="W3899" i="2"/>
  <c r="Z3899" i="2" s="1"/>
  <c r="W4036" i="2"/>
  <c r="Z4036" i="2" s="1"/>
  <c r="W3740" i="2"/>
  <c r="W3627" i="2"/>
  <c r="W3043" i="2"/>
  <c r="W2041" i="2"/>
  <c r="AA2041" i="2" s="1"/>
  <c r="W996" i="2"/>
  <c r="AA996" i="2" s="1"/>
  <c r="W1925" i="2"/>
  <c r="W1875" i="2"/>
  <c r="W2491" i="2"/>
  <c r="W722" i="2"/>
  <c r="Z722" i="2" s="1"/>
  <c r="W1900" i="2"/>
  <c r="W1162" i="2"/>
  <c r="W4729" i="2"/>
  <c r="AA4729" i="2" s="1"/>
  <c r="W478" i="2"/>
  <c r="W1485" i="2"/>
  <c r="W2605" i="2"/>
  <c r="Z2605" i="2" s="1"/>
  <c r="W2020" i="2"/>
  <c r="Z2020" i="2" s="1"/>
  <c r="W950" i="2"/>
  <c r="AA950" i="2" s="1"/>
  <c r="W3587" i="2"/>
  <c r="AA3587" i="2" s="1"/>
  <c r="W4855" i="2"/>
  <c r="Z4855" i="2" s="1"/>
  <c r="W3155" i="2"/>
  <c r="W1192" i="2"/>
  <c r="W4399" i="2"/>
  <c r="W1190" i="2"/>
  <c r="W4548" i="2"/>
  <c r="W2757" i="2"/>
  <c r="W2138" i="2"/>
  <c r="W343" i="2"/>
  <c r="W233" i="2"/>
  <c r="AA233" i="2" s="1"/>
  <c r="W1840" i="2"/>
  <c r="W2508" i="2"/>
  <c r="W881" i="2"/>
  <c r="Z881" i="2" s="1"/>
  <c r="W3826" i="2"/>
  <c r="W3599" i="2"/>
  <c r="X3599" i="2" s="1"/>
  <c r="W2480" i="2"/>
  <c r="W4790" i="2"/>
  <c r="W1306" i="2"/>
  <c r="W1999" i="2"/>
  <c r="W4256" i="2"/>
  <c r="AA4256" i="2" s="1"/>
  <c r="W3527" i="2"/>
  <c r="W4794" i="2"/>
  <c r="AA4794" i="2" s="1"/>
  <c r="W3690" i="2"/>
  <c r="AA3690" i="2" s="1"/>
  <c r="W2603" i="2"/>
  <c r="W3653" i="2"/>
  <c r="AA3653" i="2" s="1"/>
  <c r="W1828" i="2"/>
  <c r="W3137" i="2"/>
  <c r="W390" i="2"/>
  <c r="W3181" i="2"/>
  <c r="W3089" i="2"/>
  <c r="W467" i="2"/>
  <c r="W1419" i="2"/>
  <c r="W2604" i="2"/>
  <c r="W791" i="2"/>
  <c r="AA791" i="2" s="1"/>
  <c r="W2009" i="2"/>
  <c r="Z2009" i="2" s="1"/>
  <c r="W2986" i="2"/>
  <c r="W4217" i="2"/>
  <c r="AA4217" i="2" s="1"/>
  <c r="W3620" i="2"/>
  <c r="AA3620" i="2" s="1"/>
  <c r="W4462" i="2"/>
  <c r="Z4462" i="2" s="1"/>
  <c r="W1382" i="2"/>
  <c r="W2797" i="2"/>
  <c r="W4250" i="2"/>
  <c r="AA4250" i="2" s="1"/>
  <c r="W1510" i="2"/>
  <c r="W663" i="2"/>
  <c r="W2769" i="2"/>
  <c r="W2514" i="2"/>
  <c r="W3019" i="2"/>
  <c r="W1675" i="2"/>
  <c r="W4206" i="2"/>
  <c r="W4762" i="2"/>
  <c r="W3762" i="2"/>
  <c r="W1136" i="2"/>
  <c r="W4240" i="2"/>
  <c r="W116" i="2"/>
  <c r="W531" i="2"/>
  <c r="AA531" i="2" s="1"/>
  <c r="W3622" i="2"/>
  <c r="W4920" i="2"/>
  <c r="W4042" i="2"/>
  <c r="W1957" i="2"/>
  <c r="W3829" i="2"/>
  <c r="W4070" i="2"/>
  <c r="AA4070" i="2" s="1"/>
  <c r="W2621" i="2"/>
  <c r="Z2621" i="2" s="1"/>
  <c r="W1575" i="2"/>
  <c r="W705" i="2"/>
  <c r="W1851" i="2"/>
  <c r="AA1851" i="2" s="1"/>
  <c r="W146" i="2"/>
  <c r="AA146" i="2" s="1"/>
  <c r="W1033" i="2"/>
  <c r="Z1033" i="2" s="1"/>
  <c r="W2252" i="2"/>
  <c r="W1789" i="2"/>
  <c r="AA1789" i="2" s="1"/>
  <c r="W2983" i="2"/>
  <c r="Z2983" i="2" s="1"/>
  <c r="W209" i="2"/>
  <c r="W3791" i="2"/>
  <c r="W794" i="2"/>
  <c r="W4807" i="2"/>
  <c r="W1605" i="2"/>
  <c r="W4284" i="2"/>
  <c r="AA4284" i="2" s="1"/>
  <c r="W168" i="2"/>
  <c r="AA168" i="2" s="1"/>
  <c r="W4384" i="2"/>
  <c r="X4384" i="2" s="1"/>
  <c r="W4741" i="2"/>
  <c r="AA4741" i="2" s="1"/>
  <c r="W4906" i="2"/>
  <c r="W656" i="2"/>
  <c r="Y656" i="2" s="1"/>
  <c r="W325" i="2"/>
  <c r="X325" i="2" s="1"/>
  <c r="W4323" i="2"/>
  <c r="W715" i="2"/>
  <c r="W1495" i="2"/>
  <c r="W1684" i="2"/>
  <c r="W92" i="2"/>
  <c r="W469" i="2"/>
  <c r="W4254" i="2"/>
  <c r="W4709" i="2"/>
  <c r="W3121" i="2"/>
  <c r="W4186" i="2"/>
  <c r="W3932" i="2"/>
  <c r="W4866" i="2"/>
  <c r="W3901" i="2"/>
  <c r="Z3901" i="2" s="1"/>
  <c r="W1822" i="2"/>
  <c r="W2567" i="2"/>
  <c r="W3597" i="2"/>
  <c r="AA3597" i="2" s="1"/>
  <c r="W1494" i="2"/>
  <c r="W3679" i="2"/>
  <c r="Z3679" i="2" s="1"/>
  <c r="W4887" i="2"/>
  <c r="Z4887" i="2" s="1"/>
  <c r="W3151" i="2"/>
  <c r="AA3151" i="2" s="1"/>
  <c r="W50" i="2"/>
  <c r="Z50" i="2" s="1"/>
  <c r="W820" i="2"/>
  <c r="AA820" i="2" s="1"/>
  <c r="W1288" i="2"/>
  <c r="W4223" i="2"/>
  <c r="Z4223" i="2" s="1"/>
  <c r="W1898" i="2"/>
  <c r="W1361" i="2"/>
  <c r="W2265" i="2"/>
  <c r="W3667" i="2"/>
  <c r="W3177" i="2"/>
  <c r="W1784" i="2"/>
  <c r="W3487" i="2"/>
  <c r="W4148" i="2"/>
  <c r="W1943" i="2"/>
  <c r="W2946" i="2"/>
  <c r="W4578" i="2"/>
  <c r="W2168" i="2"/>
  <c r="W3694" i="2"/>
  <c r="W884" i="2"/>
  <c r="Z884" i="2" s="1"/>
  <c r="W4160" i="2"/>
  <c r="W2885" i="2"/>
  <c r="W422" i="2"/>
  <c r="W1503" i="2"/>
  <c r="W2012" i="2"/>
  <c r="W1803" i="2"/>
  <c r="W1986" i="2"/>
  <c r="AA1986" i="2" s="1"/>
  <c r="W4577" i="2"/>
  <c r="AA4577" i="2" s="1"/>
  <c r="W1237" i="2"/>
  <c r="W1653" i="2"/>
  <c r="W4632" i="2"/>
  <c r="W288" i="2"/>
  <c r="W3302" i="2"/>
  <c r="AA3302" i="2" s="1"/>
  <c r="W1027" i="2"/>
  <c r="Z1027" i="2" s="1"/>
  <c r="W1447" i="2"/>
  <c r="Z1447" i="2" s="1"/>
  <c r="W4219" i="2"/>
  <c r="W2186" i="2"/>
  <c r="W1747" i="2"/>
  <c r="X1747" i="2" s="1"/>
  <c r="W4784" i="2"/>
  <c r="Z4784" i="2" s="1"/>
  <c r="W1584" i="2"/>
  <c r="W2706" i="2"/>
  <c r="Z2706" i="2" s="1"/>
  <c r="W1075" i="2"/>
  <c r="W4683" i="2"/>
  <c r="W3271" i="2"/>
  <c r="W771" i="2"/>
  <c r="W4261" i="2"/>
  <c r="AA4261" i="2" s="1"/>
  <c r="W2870" i="2"/>
  <c r="W3758" i="2"/>
  <c r="W4215" i="2"/>
  <c r="W1122" i="2"/>
  <c r="Z1122" i="2" s="1"/>
  <c r="W3202" i="2"/>
  <c r="Z3202" i="2" s="1"/>
  <c r="W3310" i="2"/>
  <c r="W2738" i="2"/>
  <c r="Z2738" i="2" s="1"/>
  <c r="W2470" i="2"/>
  <c r="W520" i="2"/>
  <c r="W4391" i="2"/>
  <c r="W4621" i="2"/>
  <c r="W3018" i="2"/>
  <c r="W2816" i="2"/>
  <c r="W3212" i="2"/>
  <c r="W61" i="2"/>
  <c r="W3911" i="2"/>
  <c r="W1037" i="2"/>
  <c r="V3191" i="2"/>
  <c r="V2401" i="2"/>
  <c r="V2607" i="2"/>
  <c r="V3641" i="2"/>
  <c r="V2775" i="2"/>
  <c r="V4295" i="2"/>
  <c r="V4187" i="2"/>
  <c r="V4880" i="2"/>
  <c r="V3953" i="2"/>
  <c r="V1938" i="2"/>
  <c r="V1748" i="2"/>
  <c r="V417" i="2"/>
  <c r="V4037" i="2"/>
  <c r="V1677" i="2"/>
  <c r="V1433" i="2"/>
  <c r="V690" i="2"/>
  <c r="V2084" i="2"/>
  <c r="V1895" i="2"/>
  <c r="V3703" i="2"/>
  <c r="V4153" i="2"/>
  <c r="V606" i="2"/>
  <c r="V3070" i="2"/>
  <c r="V3078" i="2"/>
  <c r="V135" i="2"/>
  <c r="V3179" i="2"/>
  <c r="V672" i="2"/>
  <c r="V311" i="2"/>
  <c r="V4838" i="2"/>
  <c r="V1707" i="2"/>
  <c r="V2330" i="2"/>
  <c r="V1782" i="2"/>
  <c r="V4534" i="2"/>
  <c r="V4294" i="2"/>
  <c r="V1760" i="2"/>
  <c r="V156" i="2"/>
  <c r="V1375" i="2"/>
  <c r="V4320" i="2"/>
  <c r="V2099" i="2"/>
  <c r="V2851" i="2"/>
  <c r="V2093" i="2"/>
  <c r="V1057" i="2"/>
  <c r="V4724" i="2"/>
  <c r="V3367" i="2"/>
  <c r="V491" i="2"/>
  <c r="V3480" i="2"/>
  <c r="V3746" i="2"/>
  <c r="V2677" i="2"/>
  <c r="V1578" i="2"/>
  <c r="V1148" i="2"/>
  <c r="V1081" i="2"/>
  <c r="V4996" i="2"/>
  <c r="V1366" i="2"/>
  <c r="V2328" i="2"/>
  <c r="V4213" i="2"/>
  <c r="V4522" i="2"/>
  <c r="V3970" i="2"/>
  <c r="V4616" i="2"/>
  <c r="V1872" i="2"/>
  <c r="V3176" i="2"/>
  <c r="V3867" i="2"/>
  <c r="V1036" i="2"/>
  <c r="V2432" i="2"/>
  <c r="V1161" i="2"/>
  <c r="V711" i="2"/>
  <c r="V2966" i="2"/>
  <c r="V1157" i="2"/>
  <c r="V1493" i="2"/>
  <c r="V3353" i="2"/>
  <c r="V265" i="2"/>
  <c r="V2177" i="2"/>
  <c r="V4418" i="2"/>
  <c r="V3293" i="2"/>
  <c r="V1694" i="2"/>
  <c r="V4701" i="2"/>
  <c r="V3054" i="2"/>
  <c r="V3783" i="2"/>
  <c r="V1251" i="2"/>
  <c r="V166" i="2"/>
  <c r="V6" i="2"/>
  <c r="V2656" i="2"/>
  <c r="V208" i="2"/>
  <c r="V2183" i="2"/>
  <c r="V963" i="2"/>
  <c r="V2130" i="2"/>
  <c r="V351" i="2"/>
  <c r="V2990" i="2"/>
  <c r="V1824" i="2"/>
  <c r="V91" i="2"/>
  <c r="V981" i="2"/>
  <c r="V1665" i="2"/>
  <c r="V1053" i="2"/>
  <c r="V370" i="2"/>
  <c r="V930" i="2"/>
  <c r="V3558" i="2"/>
  <c r="V2383" i="2"/>
  <c r="V1603" i="2"/>
  <c r="V1509" i="2"/>
  <c r="V3607" i="2"/>
  <c r="V1321" i="2"/>
  <c r="V740" i="2"/>
  <c r="V64" i="2"/>
  <c r="V1202" i="2"/>
  <c r="V4792" i="2"/>
  <c r="V4012" i="2"/>
  <c r="V3146" i="2"/>
  <c r="V4417" i="2"/>
  <c r="V1560" i="2"/>
  <c r="V3411" i="2"/>
  <c r="V548" i="2"/>
  <c r="V2884" i="2"/>
  <c r="V3705" i="2"/>
  <c r="V3567" i="2"/>
  <c r="V296" i="2"/>
  <c r="V2143" i="2"/>
  <c r="V4730" i="2"/>
  <c r="V2181" i="2"/>
  <c r="V4767" i="2"/>
  <c r="V1825" i="2"/>
  <c r="V4484" i="2"/>
  <c r="V3946" i="2"/>
  <c r="V4232" i="2"/>
  <c r="V3925" i="2"/>
  <c r="V3307" i="2"/>
  <c r="V1904" i="2"/>
  <c r="V220" i="2"/>
  <c r="V2903" i="2"/>
  <c r="V4182" i="2"/>
  <c r="V723" i="2"/>
  <c r="V3945" i="2"/>
  <c r="V75" i="2"/>
  <c r="V2899" i="2"/>
  <c r="V3576" i="2"/>
  <c r="V133" i="2"/>
  <c r="V1456" i="2"/>
  <c r="V1954" i="2"/>
  <c r="V3190" i="2"/>
  <c r="V2120" i="2"/>
  <c r="V1151" i="2"/>
  <c r="V586" i="2"/>
  <c r="V1838" i="2"/>
  <c r="V4624" i="2"/>
  <c r="V2363" i="2"/>
  <c r="V3233" i="2"/>
  <c r="V1074" i="2"/>
  <c r="V920" i="2"/>
  <c r="V951" i="2"/>
  <c r="V1019" i="2"/>
  <c r="V4002" i="2"/>
  <c r="V4527" i="2"/>
  <c r="V3066" i="2"/>
  <c r="V2412" i="2"/>
  <c r="V1705" i="2"/>
  <c r="V732" i="2"/>
  <c r="V4492" i="2"/>
  <c r="V4645" i="2"/>
  <c r="V1218" i="2"/>
  <c r="V4128" i="2"/>
  <c r="V2659" i="2"/>
  <c r="V277" i="2"/>
  <c r="V4142" i="2"/>
  <c r="V2763" i="2"/>
  <c r="V373" i="2"/>
  <c r="V3706" i="2"/>
  <c r="V3377" i="2"/>
  <c r="V1643" i="2"/>
  <c r="V3284" i="2"/>
  <c r="V545" i="2"/>
  <c r="V3148" i="2"/>
  <c r="V669" i="2"/>
  <c r="V1104" i="2"/>
  <c r="V4494" i="2"/>
  <c r="V4751" i="2"/>
  <c r="V2048" i="2"/>
  <c r="V4596" i="2"/>
  <c r="V3165" i="2"/>
  <c r="V2633" i="2"/>
  <c r="V4582" i="2"/>
  <c r="V687" i="2"/>
  <c r="V1556" i="2"/>
  <c r="V1016" i="2"/>
  <c r="V2286" i="2"/>
  <c r="V1479" i="2"/>
  <c r="V2173" i="2"/>
  <c r="V573" i="2"/>
  <c r="V4512" i="2"/>
  <c r="V2876" i="2"/>
  <c r="V1745" i="2"/>
  <c r="V409" i="2"/>
  <c r="V4193" i="2"/>
  <c r="V890" i="2"/>
  <c r="V283" i="2"/>
  <c r="V2442" i="2"/>
  <c r="V3804" i="2"/>
  <c r="V4808" i="2"/>
  <c r="V1078" i="2"/>
  <c r="V3375" i="2"/>
  <c r="V2512" i="2"/>
  <c r="V1511" i="2"/>
  <c r="V1305" i="2"/>
  <c r="V236" i="2"/>
  <c r="V2717" i="2"/>
  <c r="V1553" i="2"/>
  <c r="V2792" i="2"/>
  <c r="V3406" i="2"/>
  <c r="V4447" i="2"/>
  <c r="V1606" i="2"/>
  <c r="V4367" i="2"/>
  <c r="V1115" i="2"/>
  <c r="V2152" i="2"/>
  <c r="V1219" i="2"/>
  <c r="V1679" i="2"/>
  <c r="V3428" i="2"/>
  <c r="V1478" i="2"/>
  <c r="V991" i="2"/>
  <c r="V932" i="2"/>
  <c r="V56" i="2"/>
  <c r="V1719" i="2"/>
  <c r="V74" i="2"/>
  <c r="V2411" i="2"/>
  <c r="V3983" i="2"/>
  <c r="V4336" i="2"/>
  <c r="V4008" i="2"/>
  <c r="V4408" i="2"/>
  <c r="V2" i="2"/>
  <c r="V4533" i="2"/>
  <c r="V2592" i="2"/>
  <c r="V2863" i="2"/>
  <c r="V4945" i="2"/>
  <c r="V32" i="2"/>
  <c r="V2396" i="2"/>
  <c r="V2529" i="2"/>
  <c r="V1698" i="2"/>
  <c r="V4100" i="2"/>
  <c r="V1880" i="2"/>
  <c r="V2483" i="2"/>
  <c r="V4151" i="2"/>
  <c r="V1504" i="2"/>
  <c r="V1907" i="2"/>
  <c r="V4439" i="2"/>
  <c r="V2274" i="2"/>
  <c r="V2901" i="2"/>
  <c r="V4614" i="2"/>
  <c r="V4971" i="2"/>
  <c r="V3003" i="2"/>
  <c r="V1813" i="2"/>
  <c r="V539" i="2"/>
  <c r="V2060" i="2"/>
  <c r="V4528" i="2"/>
  <c r="V4429" i="2"/>
  <c r="V3027" i="2"/>
  <c r="V2572" i="2"/>
  <c r="V1067" i="2"/>
  <c r="V525" i="2"/>
  <c r="V2987" i="2"/>
  <c r="V2313" i="2"/>
  <c r="V1417" i="2"/>
  <c r="V2298" i="2"/>
  <c r="V2672" i="2"/>
  <c r="V1439" i="2"/>
  <c r="V4515" i="2"/>
  <c r="V4474" i="2"/>
  <c r="V2001" i="2"/>
  <c r="V4718" i="2"/>
  <c r="V452" i="2"/>
  <c r="V716" i="2"/>
  <c r="V4907" i="2"/>
  <c r="V3269" i="2"/>
  <c r="V774" i="2"/>
  <c r="V1460" i="2"/>
  <c r="V1709" i="2"/>
  <c r="V4944" i="2"/>
  <c r="V775" i="2"/>
  <c r="V533" i="2"/>
  <c r="V2096" i="2"/>
  <c r="V4935" i="2"/>
  <c r="V1359" i="2"/>
  <c r="V4984" i="2"/>
  <c r="V3362" i="2"/>
  <c r="V4136" i="2"/>
  <c r="V3102" i="2"/>
  <c r="V4753" i="2"/>
  <c r="V2266" i="2"/>
  <c r="V565" i="2"/>
  <c r="V3265" i="2"/>
  <c r="V118" i="2"/>
  <c r="V1442" i="2"/>
  <c r="V1307" i="2"/>
  <c r="V361" i="2"/>
  <c r="V3820" i="2"/>
  <c r="V1540" i="2"/>
  <c r="V2081" i="2"/>
  <c r="V3303" i="2"/>
  <c r="V953" i="2"/>
  <c r="V3055" i="2"/>
  <c r="V340" i="2"/>
  <c r="V4929" i="2"/>
  <c r="V4517" i="2"/>
  <c r="V4946" i="2"/>
  <c r="V1856" i="2"/>
  <c r="V846" i="2"/>
  <c r="V4529" i="2"/>
  <c r="V2872" i="2"/>
  <c r="V4351" i="2"/>
  <c r="V4131" i="2"/>
  <c r="V4993" i="2"/>
  <c r="V3868" i="2"/>
  <c r="V77" i="2"/>
  <c r="V1040" i="2"/>
  <c r="V1470" i="2"/>
  <c r="V4277" i="2"/>
  <c r="V62" i="2"/>
  <c r="V4679" i="2"/>
  <c r="V1802" i="2"/>
  <c r="V3557" i="2"/>
  <c r="V4169" i="2"/>
  <c r="V4783" i="2"/>
  <c r="V2647" i="2"/>
  <c r="V729" i="2"/>
  <c r="V160" i="2"/>
  <c r="V2737" i="2"/>
  <c r="V4757" i="2"/>
  <c r="V4000" i="2"/>
  <c r="V4165" i="2"/>
  <c r="V1704" i="2"/>
  <c r="V1263" i="2"/>
  <c r="V1025" i="2"/>
  <c r="V4330" i="2"/>
  <c r="V2578" i="2"/>
  <c r="V3399" i="2"/>
  <c r="V4334" i="2"/>
  <c r="V4949" i="2"/>
  <c r="V4698" i="2"/>
  <c r="V4170" i="2"/>
  <c r="V1582" i="2"/>
  <c r="V3127" i="2"/>
  <c r="V4693" i="2"/>
  <c r="V2046" i="2"/>
  <c r="V3469" i="2"/>
  <c r="V1466" i="2"/>
  <c r="V179" i="2"/>
  <c r="V1524" i="2"/>
  <c r="V824" i="2"/>
  <c r="V3733" i="2"/>
  <c r="V931" i="2"/>
  <c r="V4908" i="2"/>
  <c r="V4552" i="2"/>
  <c r="V3719" i="2"/>
  <c r="V3236" i="2"/>
  <c r="V4376" i="2"/>
  <c r="V4899" i="2"/>
  <c r="V2768" i="2"/>
  <c r="V805" i="2"/>
  <c r="V1220" i="2"/>
  <c r="V704" i="2"/>
  <c r="V1563" i="2"/>
  <c r="V4506" i="2"/>
  <c r="V3951" i="2"/>
  <c r="V2360" i="2"/>
  <c r="V4573" i="2"/>
  <c r="V718" i="2"/>
  <c r="V4498" i="2"/>
  <c r="V4726" i="2"/>
  <c r="V1620" i="2"/>
  <c r="V4848" i="2"/>
  <c r="V1338" i="2"/>
  <c r="V4483" i="2"/>
  <c r="V3395" i="2"/>
  <c r="V1304" i="2"/>
  <c r="V1464" i="2"/>
  <c r="V3697" i="2"/>
  <c r="V1884" i="2"/>
  <c r="V2003" i="2"/>
  <c r="V321" i="2"/>
  <c r="V1358" i="2"/>
  <c r="V4218" i="2"/>
  <c r="V872" i="2"/>
  <c r="V2601" i="2"/>
  <c r="V1588" i="2"/>
  <c r="V1046" i="2"/>
  <c r="V3926" i="2"/>
  <c r="V4769" i="2"/>
  <c r="V1059" i="2"/>
  <c r="V1535" i="2"/>
  <c r="V254" i="2"/>
  <c r="V1167" i="2"/>
  <c r="V4272" i="2"/>
  <c r="V39" i="2"/>
  <c r="V3536" i="2"/>
  <c r="V4638" i="2"/>
  <c r="V2976" i="2"/>
  <c r="V440" i="2"/>
  <c r="V4380" i="2"/>
  <c r="V3950" i="2"/>
  <c r="V2772" i="2"/>
  <c r="V4238" i="2"/>
  <c r="V3060" i="2"/>
  <c r="V127" i="2"/>
  <c r="V1552" i="2"/>
  <c r="V949" i="2"/>
  <c r="V1988" i="2"/>
  <c r="V3479" i="2"/>
  <c r="V3854" i="2"/>
  <c r="V2537" i="2"/>
  <c r="V1179" i="2"/>
  <c r="V1725" i="2"/>
  <c r="V1062" i="2"/>
  <c r="V4047" i="2"/>
  <c r="V4659" i="2"/>
  <c r="V3086" i="2"/>
  <c r="V3203" i="2"/>
  <c r="V4776" i="2"/>
  <c r="V3512" i="2"/>
  <c r="V4759" i="2"/>
  <c r="V3886" i="2"/>
  <c r="V3695" i="2"/>
  <c r="V241" i="2"/>
  <c r="V2871" i="2"/>
  <c r="V1311" i="2"/>
  <c r="V3643" i="2"/>
  <c r="V253" i="2"/>
  <c r="V4821" i="2"/>
  <c r="V2124" i="2"/>
  <c r="V4039" i="2"/>
  <c r="V1993" i="2"/>
  <c r="V4904" i="2"/>
  <c r="V4233" i="2"/>
  <c r="V1462" i="2"/>
  <c r="V4011" i="2"/>
  <c r="V2445" i="2"/>
  <c r="V2294" i="2"/>
  <c r="V2765" i="2"/>
  <c r="V4072" i="2"/>
  <c r="V1844" i="2"/>
  <c r="V2282" i="2"/>
  <c r="V3630" i="2"/>
  <c r="V1702" i="2"/>
  <c r="V769" i="2"/>
  <c r="V1232" i="2"/>
  <c r="V2119" i="2"/>
  <c r="V4889" i="2"/>
  <c r="V871" i="2"/>
  <c r="V2975" i="2"/>
  <c r="V3614" i="2"/>
  <c r="V1982" i="2"/>
  <c r="V905" i="2"/>
  <c r="V1958" i="2"/>
  <c r="V108" i="2"/>
  <c r="V3552" i="2"/>
  <c r="V2813" i="2"/>
  <c r="V3995" i="2"/>
  <c r="V4696" i="2"/>
  <c r="V1970" i="2"/>
  <c r="V2942" i="2"/>
  <c r="V3211" i="2"/>
  <c r="V3096" i="2"/>
  <c r="V1839" i="2"/>
  <c r="V3390" i="2"/>
  <c r="V3118" i="2"/>
  <c r="V4490" i="2"/>
  <c r="V778" i="2"/>
  <c r="V4358" i="2"/>
  <c r="V4477" i="2"/>
  <c r="V443" i="2"/>
  <c r="V4090" i="2"/>
  <c r="V3241" i="2"/>
  <c r="V203" i="2"/>
  <c r="V869" i="2"/>
  <c r="V2675" i="2"/>
  <c r="V1920" i="2"/>
  <c r="V3371" i="2"/>
  <c r="V345" i="2"/>
  <c r="V2262" i="2"/>
  <c r="V294" i="2"/>
  <c r="V3909" i="2"/>
  <c r="V582" i="2"/>
  <c r="V1888" i="2"/>
  <c r="V428" i="2"/>
  <c r="V2820" i="2"/>
  <c r="V3625" i="2"/>
  <c r="V2895" i="2"/>
  <c r="V3917" i="2"/>
  <c r="V304" i="2"/>
  <c r="V3267" i="2"/>
  <c r="V3606" i="2"/>
  <c r="V3248" i="2"/>
  <c r="V977" i="2"/>
  <c r="V2052" i="2"/>
  <c r="V2832" i="2"/>
  <c r="V2026" i="2"/>
  <c r="V1787" i="2"/>
  <c r="V1378" i="2"/>
  <c r="V979" i="2"/>
  <c r="V1303" i="2"/>
  <c r="V1808" i="2"/>
  <c r="V3111" i="2"/>
  <c r="V261" i="2"/>
  <c r="V2304" i="2"/>
  <c r="V119" i="2"/>
  <c r="V510" i="2"/>
  <c r="V1594" i="2"/>
  <c r="V2493" i="2"/>
  <c r="V1768" i="2"/>
  <c r="V3323" i="2"/>
  <c r="V4026" i="2"/>
  <c r="V4913" i="2"/>
  <c r="V1734" i="2"/>
  <c r="V327" i="2"/>
  <c r="V3757" i="2"/>
  <c r="V1484" i="2"/>
  <c r="V1181" i="2"/>
  <c r="V3348" i="2"/>
  <c r="V1526" i="2"/>
  <c r="V3501" i="2"/>
  <c r="V1654" i="2"/>
  <c r="V3741" i="2"/>
  <c r="V3686" i="2"/>
  <c r="V2316" i="2"/>
  <c r="V2077" i="2"/>
  <c r="V1739" i="2"/>
  <c r="V2940" i="2"/>
  <c r="V2970" i="2"/>
  <c r="V3838" i="2"/>
  <c r="V4311" i="2"/>
  <c r="V4733" i="2"/>
  <c r="V511" i="2"/>
  <c r="V2856" i="2"/>
  <c r="V4159" i="2"/>
  <c r="V4125" i="2"/>
  <c r="V2666" i="2"/>
  <c r="V398" i="2"/>
  <c r="V2950" i="2"/>
  <c r="V1717" i="2"/>
  <c r="V2075" i="2"/>
  <c r="V4270" i="2"/>
  <c r="V3178" i="2"/>
  <c r="V71" i="2"/>
  <c r="V4873" i="2"/>
  <c r="V2624" i="2"/>
  <c r="V2568" i="2"/>
  <c r="V667" i="2"/>
  <c r="V1082" i="2"/>
  <c r="V391" i="2"/>
  <c r="V2933" i="2"/>
  <c r="V173" i="2"/>
  <c r="V4852" i="2"/>
  <c r="V1753" i="2"/>
  <c r="V4846" i="2"/>
  <c r="V2687" i="2"/>
  <c r="V4179" i="2"/>
  <c r="V3029" i="2"/>
  <c r="V4626" i="2"/>
  <c r="V4307" i="2"/>
  <c r="V3842" i="2"/>
  <c r="V4911" i="2"/>
  <c r="V4840" i="2"/>
  <c r="V587" i="2"/>
  <c r="V1727" i="2"/>
  <c r="V4496" i="2"/>
  <c r="V243" i="2"/>
  <c r="V2364" i="2"/>
  <c r="V4278" i="2"/>
  <c r="V712" i="2"/>
  <c r="V3185" i="2"/>
  <c r="V3976" i="2"/>
  <c r="V151" i="2"/>
  <c r="V306" i="2"/>
  <c r="V4779" i="2"/>
  <c r="V2431" i="2"/>
  <c r="V1008" i="2"/>
  <c r="V4162" i="2"/>
  <c r="V3732" i="2"/>
  <c r="V1945" i="2"/>
  <c r="V1712" i="2"/>
  <c r="V475" i="2"/>
  <c r="V1865" i="2"/>
  <c r="V638" i="2"/>
  <c r="V4878" i="2"/>
  <c r="V584" i="2"/>
  <c r="V4114" i="2"/>
  <c r="V4097" i="2"/>
  <c r="V4847" i="2"/>
  <c r="V880" i="2"/>
  <c r="V4414" i="2"/>
  <c r="V316" i="2"/>
  <c r="V374" i="2"/>
  <c r="V948" i="2"/>
  <c r="V2680" i="2"/>
  <c r="V4412" i="2"/>
  <c r="V3412" i="2"/>
  <c r="V3363" i="2"/>
  <c r="V4562" i="2"/>
  <c r="V2134" i="2"/>
  <c r="V1072" i="2"/>
  <c r="V1615" i="2"/>
  <c r="V4143" i="2"/>
  <c r="V1733" i="2"/>
  <c r="V550" i="2"/>
  <c r="V4781" i="2"/>
  <c r="V4611" i="2"/>
  <c r="V2771" i="2"/>
  <c r="V1177" i="2"/>
  <c r="V3959" i="2"/>
  <c r="V3699" i="2"/>
  <c r="V4280" i="2"/>
  <c r="V255" i="2"/>
  <c r="V1554" i="2"/>
  <c r="V4164" i="2"/>
  <c r="V770" i="2"/>
  <c r="V1098" i="2"/>
  <c r="V4943" i="2"/>
  <c r="V787" i="2"/>
  <c r="V3857" i="2"/>
  <c r="V2377" i="2"/>
  <c r="V4952" i="2"/>
  <c r="V2139" i="2"/>
  <c r="V326" i="2"/>
  <c r="V378" i="2"/>
  <c r="V773" i="2"/>
  <c r="V1486" i="2"/>
  <c r="V741" i="2"/>
  <c r="V1238" i="2"/>
  <c r="V1819" i="2"/>
  <c r="V2791" i="2"/>
  <c r="V3859" i="2"/>
  <c r="V4285" i="2"/>
  <c r="V1398" i="2"/>
  <c r="V3786" i="2"/>
  <c r="V2953" i="2"/>
  <c r="V1746" i="2"/>
  <c r="V3701" i="2"/>
  <c r="V4964" i="2"/>
  <c r="V4426" i="2"/>
  <c r="V719" i="2"/>
  <c r="V862" i="2"/>
  <c r="V1807" i="2"/>
  <c r="V1628" i="2"/>
  <c r="V2289" i="2"/>
  <c r="V400" i="2"/>
  <c r="V4394" i="2"/>
  <c r="V1109" i="2"/>
  <c r="V2715" i="2"/>
  <c r="V3805" i="2"/>
  <c r="V1250" i="2"/>
  <c r="V3448" i="2"/>
  <c r="V9" i="2"/>
  <c r="V4202" i="2"/>
  <c r="V3496" i="2"/>
  <c r="V2708" i="2"/>
  <c r="V2539" i="2"/>
  <c r="V4209" i="2"/>
  <c r="V2307" i="2"/>
  <c r="V4962" i="2"/>
  <c r="V702" i="2"/>
  <c r="V1741" i="2"/>
  <c r="V3266" i="2"/>
  <c r="V3097" i="2"/>
  <c r="V2580" i="2"/>
  <c r="V420" i="2"/>
  <c r="V969" i="2"/>
  <c r="V3082" i="2"/>
  <c r="V4292" i="2"/>
  <c r="V1438" i="2"/>
  <c r="V3693" i="2"/>
  <c r="V2843" i="2"/>
  <c r="V2532" i="2"/>
  <c r="V4661" i="2"/>
  <c r="V913" i="2"/>
  <c r="V2974" i="2"/>
  <c r="V3432" i="2"/>
  <c r="V925" i="2"/>
  <c r="V4051" i="2"/>
  <c r="V4641" i="2"/>
  <c r="V3586" i="2"/>
  <c r="V4684" i="2"/>
  <c r="V293" i="2"/>
  <c r="V3816" i="2"/>
  <c r="V2806" i="2"/>
  <c r="V3454" i="2"/>
  <c r="V2272" i="2"/>
  <c r="V595" i="2"/>
  <c r="V4791" i="2"/>
  <c r="V3051" i="2"/>
  <c r="V4558" i="2"/>
  <c r="V4021" i="2"/>
  <c r="V2753" i="2"/>
  <c r="V2733" i="2"/>
  <c r="V651" i="2"/>
  <c r="V4346" i="2"/>
  <c r="V2485" i="2"/>
  <c r="V3461" i="2"/>
  <c r="V1567" i="2"/>
  <c r="V4789" i="2"/>
  <c r="V1780" i="2"/>
  <c r="V2422" i="2"/>
  <c r="V275" i="2"/>
  <c r="V2495" i="2"/>
  <c r="V4288" i="2"/>
  <c r="V4332" i="2"/>
  <c r="V3920" i="2"/>
  <c r="V29" i="2"/>
  <c r="V4927" i="2"/>
  <c r="V4760" i="2"/>
  <c r="V2005" i="2"/>
  <c r="V2571" i="2"/>
  <c r="V1391" i="2"/>
  <c r="V3126" i="2"/>
  <c r="V714" i="2"/>
  <c r="V479" i="2"/>
  <c r="V3117" i="2"/>
  <c r="V3392" i="2"/>
  <c r="V3105" i="2"/>
  <c r="V999" i="2"/>
  <c r="V4820" i="2"/>
  <c r="V2189" i="2"/>
  <c r="V3325" i="2"/>
  <c r="V1111" i="2"/>
  <c r="V124" i="2"/>
  <c r="V2948" i="2"/>
  <c r="V3220" i="2"/>
  <c r="V3063" i="2"/>
  <c r="V3845" i="2"/>
  <c r="V3319" i="2"/>
  <c r="V1901" i="2"/>
  <c r="V1279" i="2"/>
  <c r="V314" i="2"/>
  <c r="V2090" i="2"/>
  <c r="V4401" i="2"/>
  <c r="V2305" i="2"/>
  <c r="V3186" i="2"/>
  <c r="V3910" i="2"/>
  <c r="V885" i="2"/>
  <c r="V2329" i="2"/>
  <c r="V3891" i="2"/>
  <c r="V2518" i="2"/>
  <c r="V4101" i="2"/>
  <c r="V3646" i="2"/>
  <c r="V997" i="2"/>
  <c r="V2027" i="2"/>
  <c r="V1814" i="2"/>
  <c r="V4411" i="2"/>
  <c r="V4499" i="2"/>
  <c r="V1335" i="2"/>
  <c r="V1664" i="2"/>
  <c r="V3855" i="2"/>
  <c r="V4613" i="2"/>
  <c r="V646" i="2"/>
  <c r="V3718" i="2"/>
  <c r="V58" i="2"/>
  <c r="V3988" i="2"/>
  <c r="V1031" i="2"/>
  <c r="V1565" i="2"/>
  <c r="V102" i="2"/>
  <c r="V3864" i="2"/>
  <c r="V3069" i="2"/>
  <c r="V4849" i="2"/>
  <c r="V822" i="2"/>
  <c r="V4722" i="2"/>
  <c r="V392" i="2"/>
  <c r="V1985" i="2"/>
  <c r="V2822" i="2"/>
  <c r="V2057" i="2"/>
  <c r="V2230" i="2"/>
  <c r="V163" i="2"/>
  <c r="V1743" i="2"/>
  <c r="V1723" i="2"/>
  <c r="V3942" i="2"/>
  <c r="V3071" i="2"/>
  <c r="V4354" i="2"/>
  <c r="V1215" i="2"/>
  <c r="V82" i="2"/>
  <c r="V1663" i="2"/>
  <c r="V2764" i="2"/>
  <c r="V3877" i="2"/>
  <c r="V3795" i="2"/>
  <c r="V2368" i="2"/>
  <c r="V1726" i="2"/>
  <c r="V2829" i="2"/>
  <c r="V2174" i="2"/>
  <c r="V3575" i="2"/>
  <c r="V4318" i="2"/>
  <c r="V2408" i="2"/>
  <c r="V2883" i="2"/>
  <c r="V3385" i="2"/>
  <c r="V4800" i="2"/>
  <c r="V3702" i="2"/>
  <c r="V4135" i="2"/>
  <c r="V1592" i="2"/>
  <c r="V2996" i="2"/>
  <c r="V2428" i="2"/>
  <c r="V3972" i="2"/>
  <c r="V3903" i="2"/>
  <c r="V4989" i="2"/>
  <c r="V4074" i="2"/>
  <c r="V1762" i="2"/>
  <c r="V1831" i="2"/>
  <c r="V1546" i="2"/>
  <c r="V130" i="2"/>
  <c r="V2726" i="2"/>
  <c r="V865" i="2"/>
  <c r="V4378" i="2"/>
  <c r="V1732" i="2"/>
  <c r="V1164" i="2"/>
  <c r="V2024" i="2"/>
  <c r="V1499" i="2"/>
  <c r="V2051" i="2"/>
  <c r="V2923" i="2"/>
  <c r="V3708" i="2"/>
  <c r="V1071" i="2"/>
  <c r="V1738" i="2"/>
  <c r="V2685" i="2"/>
  <c r="V3490" i="2"/>
  <c r="V1189" i="2"/>
  <c r="V542" i="2"/>
  <c r="V912" i="2"/>
  <c r="V3952" i="2"/>
  <c r="V1629" i="2"/>
  <c r="V2122" i="2"/>
  <c r="V2981" i="2"/>
  <c r="V4478" i="2"/>
  <c r="V3583" i="2"/>
  <c r="V1786" i="2"/>
  <c r="V4612" i="2"/>
  <c r="V1235" i="2"/>
  <c r="V4879" i="2"/>
  <c r="V3546" i="2"/>
  <c r="V4918" i="2"/>
  <c r="V3166" i="2"/>
  <c r="V4795" i="2"/>
  <c r="V1883" i="2"/>
  <c r="V1989" i="2"/>
  <c r="V3489" i="2"/>
  <c r="V3076" i="2"/>
  <c r="V1899" i="2"/>
  <c r="V733" i="2"/>
  <c r="V3422" i="2"/>
  <c r="V3893" i="2"/>
  <c r="V3129" i="2"/>
  <c r="V860" i="2"/>
  <c r="V793" i="2"/>
  <c r="V1966" i="2"/>
  <c r="V490" i="2"/>
  <c r="V1005" i="2"/>
  <c r="V1052" i="2"/>
  <c r="V4247" i="2"/>
  <c r="V3471" i="2"/>
  <c r="V745" i="2"/>
  <c r="V3524" i="2"/>
  <c r="V246" i="2"/>
  <c r="V238" i="2"/>
  <c r="V66" i="2"/>
  <c r="V2201" i="2"/>
  <c r="V4095" i="2"/>
  <c r="V3603" i="2"/>
  <c r="V212" i="2"/>
  <c r="V3280" i="2"/>
  <c r="V3676" i="2"/>
  <c r="V4327" i="2"/>
  <c r="V3473" i="2"/>
  <c r="V189" i="2"/>
  <c r="V4875" i="2"/>
  <c r="V652" i="2"/>
  <c r="V4" i="2"/>
  <c r="V4775" i="2"/>
  <c r="V3339" i="2"/>
  <c r="V431" i="2"/>
  <c r="V4884" i="2"/>
  <c r="V4224" i="2"/>
  <c r="V63" i="2"/>
  <c r="V2182" i="2"/>
  <c r="V621" i="2"/>
  <c r="V1134" i="2"/>
  <c r="V1827" i="2"/>
  <c r="V4826" i="2"/>
  <c r="V3313" i="2"/>
  <c r="V2323" i="2"/>
  <c r="V128" i="2"/>
  <c r="V1996" i="2"/>
  <c r="V1133" i="2"/>
  <c r="V1794" i="2"/>
  <c r="V3425" i="2"/>
  <c r="V2279" i="2"/>
  <c r="V671" i="2"/>
  <c r="V2331" i="2"/>
  <c r="V2930" i="2"/>
  <c r="V1248" i="2"/>
  <c r="V4463" i="2"/>
  <c r="V788" i="2"/>
  <c r="V3116" i="2"/>
  <c r="V853" i="2"/>
  <c r="V1197" i="2"/>
  <c r="V1296" i="2"/>
  <c r="V2869" i="2"/>
  <c r="V2255" i="2"/>
  <c r="V1381" i="2"/>
  <c r="V2583" i="2"/>
  <c r="V3217" i="2"/>
  <c r="V2281" i="2"/>
  <c r="V3813" i="2"/>
  <c r="V2145" i="2"/>
  <c r="V4750" i="2"/>
  <c r="V2594" i="2"/>
  <c r="V681" i="2"/>
  <c r="V1204" i="2"/>
  <c r="V1223" i="2"/>
  <c r="V4404" i="2"/>
  <c r="V4500" i="2"/>
  <c r="V2828" i="2"/>
  <c r="V2748" i="2"/>
  <c r="V2393" i="2"/>
  <c r="V4774" i="2"/>
  <c r="V1998" i="2"/>
  <c r="V4341" i="2"/>
  <c r="V3436" i="2"/>
  <c r="V993" i="2"/>
  <c r="V2670" i="2"/>
  <c r="V3309" i="2"/>
  <c r="V2423" i="2"/>
  <c r="V1591" i="2"/>
  <c r="V35" i="2"/>
  <c r="V4458" i="2"/>
  <c r="V3311" i="2"/>
  <c r="V2136" i="2"/>
  <c r="V2295" i="2"/>
  <c r="V2912" i="2"/>
  <c r="V1829" i="2"/>
  <c r="V503" i="2"/>
  <c r="V3900" i="2"/>
  <c r="V743" i="2"/>
  <c r="V1547" i="2"/>
  <c r="V3333" i="2"/>
  <c r="V15" i="2"/>
  <c r="V1909" i="2"/>
  <c r="V1602" i="2"/>
  <c r="V2467" i="2"/>
  <c r="V4822" i="2"/>
  <c r="V450" i="2"/>
  <c r="V237" i="2"/>
  <c r="V4111" i="2"/>
  <c r="V4407" i="2"/>
  <c r="V3722" i="2"/>
  <c r="V4786" i="2"/>
  <c r="V1513" i="2"/>
  <c r="V4970" i="2"/>
  <c r="V4185" i="2"/>
  <c r="V3255" i="2"/>
  <c r="V1021" i="2"/>
  <c r="V3047" i="2"/>
  <c r="V4274" i="2"/>
  <c r="V2125" i="2"/>
  <c r="V4180" i="2"/>
  <c r="V3921" i="2"/>
  <c r="V4243" i="2"/>
  <c r="V3872" i="2"/>
  <c r="V2233" i="2"/>
  <c r="V1574" i="2"/>
  <c r="V318" i="2"/>
  <c r="V1913" i="2"/>
  <c r="V1245" i="2"/>
  <c r="V3775" i="2"/>
  <c r="V1208" i="2"/>
  <c r="V3912" i="2"/>
  <c r="V2610" i="2"/>
  <c r="V70" i="2"/>
  <c r="V4934" i="2"/>
  <c r="V1935" i="2"/>
  <c r="V1774" i="2"/>
  <c r="V1317" i="2"/>
  <c r="V1063" i="2"/>
  <c r="V3308" i="2"/>
  <c r="V1744" i="2"/>
  <c r="V549" i="2"/>
  <c r="V3368" i="2"/>
  <c r="V4787" i="2"/>
  <c r="V1269" i="2"/>
  <c r="V3971" i="2"/>
  <c r="V4928" i="2"/>
  <c r="V721" i="2"/>
  <c r="V2180" i="2"/>
  <c r="V4507" i="2"/>
  <c r="V2516" i="2"/>
  <c r="V974" i="2"/>
  <c r="V4803" i="2"/>
  <c r="V2022" i="2"/>
  <c r="V665" i="2"/>
  <c r="V3601" i="2"/>
  <c r="V1821" i="2"/>
  <c r="V955" i="2"/>
  <c r="V4617" i="2"/>
  <c r="V1476" i="2"/>
  <c r="V2701" i="2"/>
  <c r="V295" i="2"/>
  <c r="V3038" i="2"/>
  <c r="V2570" i="2"/>
  <c r="V1327" i="2"/>
  <c r="V2935" i="2"/>
  <c r="V2632" i="2"/>
  <c r="V2626" i="2"/>
  <c r="V3477" i="2"/>
  <c r="V4166" i="2"/>
  <c r="V4390" i="2"/>
  <c r="V3463" i="2"/>
  <c r="V804" i="2"/>
  <c r="V1632" i="2"/>
  <c r="V1240" i="2"/>
  <c r="V726" i="2"/>
  <c r="V3683" i="2"/>
  <c r="V3113" i="2"/>
  <c r="V2211" i="2"/>
  <c r="V3779" i="2"/>
  <c r="V2297" i="2"/>
  <c r="V3421" i="2"/>
  <c r="V2059" i="2"/>
  <c r="V2630" i="2"/>
  <c r="V4112" i="2"/>
  <c r="V2720" i="2"/>
  <c r="V1322" i="2"/>
  <c r="V1964" i="2"/>
  <c r="V602" i="2"/>
  <c r="V2109" i="2"/>
  <c r="V1001" i="2"/>
  <c r="V3841" i="2"/>
  <c r="V689" i="2"/>
  <c r="V3095" i="2"/>
  <c r="V3056" i="2"/>
  <c r="V4121" i="2"/>
  <c r="V2504" i="2"/>
  <c r="V2141" i="2"/>
  <c r="V2247" i="2"/>
  <c r="V1965" i="2"/>
  <c r="V2482" i="2"/>
  <c r="V4942" i="2"/>
  <c r="V2450" i="2"/>
  <c r="V87" i="2"/>
  <c r="V2217" i="2"/>
  <c r="V554" i="2"/>
  <c r="V1661" i="2"/>
  <c r="V2374" i="2"/>
  <c r="V335" i="2"/>
  <c r="V3231" i="2"/>
  <c r="V120" i="2"/>
  <c r="V4960" i="2"/>
  <c r="V903" i="2"/>
  <c r="V153" i="2"/>
  <c r="V4564" i="2"/>
  <c r="V2292" i="2"/>
  <c r="V3892" i="2"/>
  <c r="V839" i="2"/>
  <c r="V1670" i="2"/>
  <c r="V197" i="2"/>
  <c r="V1820" i="2"/>
  <c r="V3081" i="2"/>
  <c r="V494" i="2"/>
  <c r="V3833" i="2"/>
  <c r="V809" i="2"/>
  <c r="V3002" i="2"/>
  <c r="V181" i="2"/>
  <c r="V3631" i="2"/>
  <c r="V2350" i="2"/>
  <c r="V4251" i="2"/>
  <c r="V1885" i="2"/>
  <c r="V2100" i="2"/>
  <c r="V2192" i="2"/>
  <c r="V27" i="2"/>
  <c r="V857" i="2"/>
  <c r="V3944" i="2"/>
  <c r="V21" i="2"/>
  <c r="V2455" i="2"/>
  <c r="V138" i="2"/>
  <c r="V299" i="2"/>
  <c r="V3875" i="2"/>
  <c r="V2837" i="2"/>
  <c r="V2409" i="2"/>
  <c r="V4589" i="2"/>
  <c r="V3408" i="2"/>
  <c r="V2405" i="2"/>
  <c r="V983" i="2"/>
  <c r="V1492" i="2"/>
  <c r="V1066" i="2"/>
  <c r="V3764" i="2"/>
  <c r="V3033" i="2"/>
  <c r="V4869" i="2"/>
  <c r="V2014" i="2"/>
  <c r="V3711" i="2"/>
  <c r="V3467" i="2"/>
  <c r="V1239" i="2"/>
  <c r="V4359" i="2"/>
  <c r="V4372" i="2"/>
  <c r="V1193" i="2"/>
  <c r="V2213" i="2"/>
  <c r="V2551" i="2"/>
  <c r="V3771" i="2"/>
  <c r="V2246" i="2"/>
  <c r="V1956" i="2"/>
  <c r="V3094" i="2"/>
  <c r="V4420" i="2"/>
  <c r="V2395" i="2"/>
  <c r="V4804" i="2"/>
  <c r="V1249" i="2"/>
  <c r="V2013" i="2"/>
  <c r="V1377" i="2"/>
  <c r="V3698" i="2"/>
  <c r="V3494" i="2"/>
  <c r="V3680" i="2"/>
  <c r="V2614" i="2"/>
  <c r="V4355" i="2"/>
  <c r="V3172" i="2"/>
  <c r="V3062" i="2"/>
  <c r="V1079" i="2"/>
  <c r="V4544" i="2"/>
  <c r="V2654" i="2"/>
  <c r="V933" i="2"/>
  <c r="V4815" i="2"/>
  <c r="V55" i="2"/>
  <c r="V4335" i="2"/>
  <c r="V1800" i="2"/>
  <c r="V3729" i="2"/>
  <c r="V3429" i="2"/>
  <c r="V1729" i="2"/>
  <c r="V4060" i="2"/>
  <c r="V4586" i="2"/>
  <c r="V2291" i="2"/>
  <c r="V3354" i="2"/>
  <c r="V4842" i="2"/>
  <c r="V3812" i="2"/>
  <c r="V2107" i="2"/>
  <c r="V3556" i="2"/>
  <c r="V195" i="2"/>
  <c r="V1916" i="2"/>
  <c r="V4501" i="2"/>
  <c r="V171" i="2"/>
  <c r="V97" i="2"/>
  <c r="V529" i="2"/>
  <c r="V2915" i="2"/>
  <c r="V911" i="2"/>
  <c r="V2992" i="2"/>
  <c r="V2056" i="2"/>
  <c r="V3147" i="2"/>
  <c r="V1881" i="2"/>
  <c r="V4348" i="2"/>
  <c r="V3844" i="2"/>
  <c r="V1715" i="2"/>
  <c r="V4886" i="2"/>
  <c r="V3130" i="2"/>
  <c r="V3962" i="2"/>
  <c r="V3239" i="2"/>
  <c r="V3856" i="2"/>
  <c r="V594" i="2"/>
  <c r="V191" i="2"/>
  <c r="V1862" i="2"/>
  <c r="V4137" i="2"/>
  <c r="V532" i="2"/>
  <c r="V2327" i="2"/>
  <c r="V4570" i="2"/>
  <c r="V965" i="2"/>
  <c r="V3134" i="2"/>
  <c r="V2179" i="2"/>
  <c r="V1724" i="2"/>
  <c r="V954" i="2"/>
  <c r="V1352" i="2"/>
  <c r="V3077" i="2"/>
  <c r="V2280" i="2"/>
  <c r="V3778" i="2"/>
  <c r="V580" i="2"/>
  <c r="V892" i="2"/>
  <c r="V1894" i="2"/>
  <c r="V3782" i="2"/>
  <c r="V2971" i="2"/>
  <c r="V1487" i="2"/>
  <c r="V2602" i="2"/>
  <c r="V2394" i="2"/>
  <c r="V439" i="2"/>
  <c r="V1690" i="2"/>
  <c r="V685" i="2"/>
  <c r="V1975" i="2"/>
  <c r="V4149" i="2"/>
  <c r="V4770" i="2"/>
  <c r="V3163" i="2"/>
  <c r="V1944" i="2"/>
  <c r="V2980" i="2"/>
  <c r="V3888" i="2"/>
  <c r="V2522" i="2"/>
  <c r="V802" i="2"/>
  <c r="V4673" i="2"/>
  <c r="V795" i="2"/>
  <c r="V1776" i="2"/>
  <c r="V560" i="2"/>
  <c r="V3254" i="2"/>
  <c r="V1160" i="2"/>
  <c r="V2918" i="2"/>
  <c r="V1832" i="2"/>
  <c r="V3397" i="2"/>
  <c r="V2881" i="2"/>
  <c r="V3674" i="2"/>
  <c r="V2751" i="2"/>
  <c r="V1696" i="2"/>
  <c r="V2118" i="2"/>
  <c r="V958" i="2"/>
  <c r="V1000" i="2"/>
  <c r="V250" i="2"/>
  <c r="V4200" i="2"/>
  <c r="V496" i="2"/>
  <c r="V1758" i="2"/>
  <c r="V910" i="2"/>
  <c r="V1069" i="2"/>
  <c r="V468" i="2"/>
  <c r="V3205" i="2"/>
  <c r="V4814" i="2"/>
  <c r="V328" i="2"/>
  <c r="V1028" i="2"/>
  <c r="V1096" i="2"/>
  <c r="V683" i="2"/>
  <c r="V731" i="2"/>
  <c r="V1559" i="2"/>
  <c r="V1039" i="2"/>
  <c r="V3213" i="2"/>
  <c r="V239" i="2"/>
  <c r="V331" i="2"/>
  <c r="V4009" i="2"/>
  <c r="V2859" i="2"/>
  <c r="V2224" i="2"/>
  <c r="V4551" i="2"/>
  <c r="V506" i="2"/>
  <c r="V3316" i="2"/>
  <c r="V360" i="2"/>
  <c r="V4377" i="2"/>
  <c r="V4132" i="2"/>
  <c r="V183" i="2"/>
  <c r="V3939" i="2"/>
  <c r="V4441" i="2"/>
  <c r="V2593" i="2"/>
  <c r="V438" i="2"/>
  <c r="V748" i="2"/>
  <c r="V2511" i="2"/>
  <c r="V2978" i="2"/>
  <c r="V609" i="2"/>
  <c r="V457" i="2"/>
  <c r="V4864" i="2"/>
  <c r="V4437" i="2"/>
  <c r="V3516" i="2"/>
  <c r="V4703" i="2"/>
  <c r="V4798" i="2"/>
  <c r="V406" i="2"/>
  <c r="V790" i="2"/>
  <c r="V1405" i="2"/>
  <c r="V2492" i="2"/>
  <c r="V1562" i="2"/>
  <c r="V3009" i="2"/>
  <c r="V38" i="2"/>
  <c r="V2293" i="2"/>
  <c r="V891" i="2"/>
  <c r="V227" i="2"/>
  <c r="V5000" i="2"/>
  <c r="V3039" i="2"/>
  <c r="V1203" i="2"/>
  <c r="V3537" i="2"/>
  <c r="V3658" i="2"/>
  <c r="V2160" i="2"/>
  <c r="V2479" i="2"/>
  <c r="V3158" i="2"/>
  <c r="V1583" i="2"/>
  <c r="V432" i="2"/>
  <c r="V2132" i="2"/>
  <c r="V2488" i="2"/>
  <c r="V51" i="2"/>
  <c r="V72" i="2"/>
  <c r="V923" i="2"/>
  <c r="V4087" i="2"/>
  <c r="V2900" i="2"/>
  <c r="V4220" i="2"/>
  <c r="V2410" i="2"/>
  <c r="V1146" i="2"/>
  <c r="V4646" i="2"/>
  <c r="V4419" i="2"/>
  <c r="V214" i="2"/>
  <c r="V1859" i="2"/>
  <c r="V675" i="2"/>
  <c r="V4488" i="2"/>
  <c r="V4301" i="2"/>
  <c r="V4870" i="2"/>
  <c r="V2651" i="2"/>
  <c r="V4639" i="2"/>
  <c r="V2526" i="2"/>
  <c r="V3863" i="2"/>
  <c r="V269" i="2"/>
  <c r="V2243" i="2"/>
  <c r="V1874" i="2"/>
  <c r="V3639" i="2"/>
  <c r="V4242" i="2"/>
  <c r="V3563" i="2"/>
  <c r="V3495" i="2"/>
  <c r="V4133" i="2"/>
  <c r="V3277" i="2"/>
  <c r="V4244" i="2"/>
  <c r="V4649" i="2"/>
  <c r="V80" i="2"/>
  <c r="V1951" i="2"/>
  <c r="V1199" i="2"/>
  <c r="V4719" i="2"/>
  <c r="V1023" i="2"/>
  <c r="V897" i="2"/>
  <c r="V2552" i="2"/>
  <c r="V4766" i="2"/>
  <c r="V2803" i="2"/>
  <c r="V2053" i="2"/>
  <c r="V4620" i="2"/>
  <c r="V4772" i="2"/>
  <c r="V2693" i="2"/>
  <c r="V1879" i="2"/>
  <c r="V2472" i="2"/>
  <c r="V3870" i="2"/>
  <c r="V4817" i="2"/>
  <c r="V2302" i="2"/>
  <c r="V2645" i="2"/>
  <c r="V1175" i="2"/>
  <c r="V121" i="2"/>
  <c r="V3714" i="2"/>
  <c r="V3068" i="2"/>
  <c r="V3654" i="2"/>
  <c r="V889" i="2"/>
  <c r="V3091" i="2"/>
  <c r="V657" i="2"/>
  <c r="V2894" i="2"/>
  <c r="V2127" i="2"/>
  <c r="V4046" i="2"/>
  <c r="V1939" i="2"/>
  <c r="V3989" i="2"/>
  <c r="V936" i="2"/>
  <c r="V1751" i="2"/>
  <c r="V3598" i="2"/>
  <c r="V488" i="2"/>
  <c r="V1418" i="2"/>
  <c r="V4511" i="2"/>
  <c r="V2864" i="2"/>
  <c r="V1483" i="2"/>
  <c r="V1835" i="2"/>
  <c r="V845" i="2"/>
  <c r="V3401" i="2"/>
  <c r="V1441" i="2"/>
  <c r="V1841" i="2"/>
  <c r="V1515" i="2"/>
  <c r="V2773" i="2"/>
  <c r="V2742" i="2"/>
  <c r="V742" i="2"/>
  <c r="V492" i="2"/>
  <c r="V252" i="2"/>
  <c r="V1990" i="2"/>
  <c r="V4382" i="2"/>
  <c r="V567" i="2"/>
  <c r="V2414" i="2"/>
  <c r="V2000" i="2"/>
  <c r="V290" i="2"/>
  <c r="V1896" i="2"/>
  <c r="V1662" i="2"/>
  <c r="V3687" i="2"/>
  <c r="V4059" i="2"/>
  <c r="V2709" i="2"/>
  <c r="V591" i="2"/>
  <c r="V3849" i="2"/>
  <c r="V870" i="2"/>
  <c r="V30" i="2"/>
  <c r="V388" i="2"/>
  <c r="V2248" i="2"/>
  <c r="V4195" i="2"/>
  <c r="V88" i="2"/>
  <c r="V3938" i="2"/>
  <c r="V2045" i="2"/>
  <c r="V4024" i="2"/>
  <c r="V57" i="2"/>
  <c r="V3655" i="2"/>
  <c r="V2926" i="2"/>
  <c r="V3994" i="2"/>
  <c r="V1443" i="2"/>
  <c r="V60" i="2"/>
  <c r="V3993" i="2"/>
  <c r="V3837" i="2"/>
  <c r="V1255" i="2"/>
  <c r="V990" i="2"/>
  <c r="V1329" i="2"/>
  <c r="V2743" i="2"/>
  <c r="V3288" i="2"/>
  <c r="V2889" i="2"/>
  <c r="V2527" i="2"/>
  <c r="V3087" i="2"/>
  <c r="V4553" i="2"/>
  <c r="V921" i="2"/>
  <c r="V4754" i="2"/>
  <c r="V1423" i="2"/>
  <c r="V430" i="2"/>
  <c r="V1711" i="2"/>
  <c r="V2097" i="2"/>
  <c r="V1497" i="2"/>
  <c r="V3647" i="2"/>
  <c r="V429" i="2"/>
  <c r="V2206" i="2"/>
  <c r="V1501" i="2"/>
  <c r="V3948" i="2"/>
  <c r="V3889" i="2"/>
  <c r="V482" i="2"/>
  <c r="V1641" i="2"/>
  <c r="V3744" i="2"/>
  <c r="V109" i="2"/>
  <c r="V3450" i="2"/>
  <c r="V1342" i="2"/>
  <c r="V3981" i="2"/>
  <c r="V3198" i="2"/>
  <c r="V2465" i="2"/>
  <c r="V4509" i="2"/>
  <c r="V940" i="2"/>
  <c r="V1597" i="2"/>
  <c r="V558" i="2"/>
  <c r="V2065" i="2"/>
  <c r="V1752" i="2"/>
  <c r="V2811" i="2"/>
  <c r="V2078" i="2"/>
  <c r="V4805" i="2"/>
  <c r="V960" i="2"/>
  <c r="V1370" i="2"/>
  <c r="V4350" i="2"/>
  <c r="V228" i="2"/>
  <c r="V4279" i="2"/>
  <c r="V4666" i="2"/>
  <c r="V541" i="2"/>
  <c r="V2355" i="2"/>
  <c r="V2163" i="2"/>
  <c r="V734" i="2"/>
  <c r="V3391" i="2"/>
  <c r="V827" i="2"/>
  <c r="V4454" i="2"/>
  <c r="V1231" i="2"/>
  <c r="V837" i="2"/>
  <c r="V4519" i="2"/>
  <c r="V3222" i="2"/>
  <c r="V4379" i="2"/>
  <c r="V1449" i="2"/>
  <c r="V2836" i="2"/>
  <c r="V3457" i="2"/>
  <c r="V1183" i="2"/>
  <c r="V4630" i="2"/>
  <c r="V3618" i="2"/>
  <c r="V4023" i="2"/>
  <c r="V4921" i="2"/>
  <c r="V3365" i="2"/>
  <c r="V4999" i="2"/>
  <c r="V1914" i="2"/>
  <c r="V78" i="2"/>
  <c r="V397" i="2"/>
  <c r="V2524" i="2"/>
  <c r="V1095" i="2"/>
  <c r="V3931" i="2"/>
  <c r="V242" i="2"/>
  <c r="V4141" i="2"/>
  <c r="V1017" i="2"/>
  <c r="V878" i="2"/>
  <c r="V3413" i="2"/>
  <c r="V4370" i="2"/>
  <c r="V4876" i="2"/>
  <c r="V497" i="2"/>
  <c r="V4405" i="2"/>
  <c r="V4234" i="2"/>
  <c r="V697" i="2"/>
  <c r="V598" i="2"/>
  <c r="V908" i="2"/>
  <c r="V47" i="2"/>
  <c r="V3141" i="2"/>
  <c r="V83" i="2"/>
  <c r="V4810" i="2"/>
  <c r="V2037" i="2"/>
  <c r="V2092" i="2"/>
  <c r="V3159" i="2"/>
  <c r="V1889" i="2"/>
  <c r="V1601" i="2"/>
  <c r="V3235" i="2"/>
  <c r="V4092" i="2"/>
  <c r="V682" i="2"/>
  <c r="V3407" i="2"/>
  <c r="V3016" i="2"/>
  <c r="V724" i="2"/>
  <c r="V1804" i="2"/>
  <c r="V346" i="2"/>
  <c r="V2072" i="2"/>
  <c r="V1142" i="2"/>
  <c r="V355" i="2"/>
  <c r="V647" i="2"/>
  <c r="V2599" i="2"/>
  <c r="V528" i="2"/>
  <c r="V2073" i="2"/>
  <c r="V3890" i="2"/>
  <c r="V4366" i="2"/>
  <c r="V867" i="2"/>
  <c r="V4230" i="2"/>
  <c r="V2061" i="2"/>
  <c r="V1141" i="2"/>
  <c r="V4561" i="2"/>
  <c r="V2842" i="2"/>
  <c r="V847" i="2"/>
  <c r="V2241" i="2"/>
  <c r="V3449" i="2"/>
  <c r="V48" i="2"/>
  <c r="V1089" i="2"/>
  <c r="V765" i="2"/>
  <c r="V2517" i="2"/>
  <c r="V2713" i="2"/>
  <c r="V1617" i="2"/>
  <c r="V1172" i="2"/>
  <c r="V3987" i="2"/>
  <c r="V3919" i="2"/>
  <c r="V3843" i="2"/>
  <c r="V2585" i="2"/>
  <c r="V1356" i="2"/>
  <c r="V3645" i="2"/>
  <c r="V3553" i="2"/>
  <c r="V2920" i="2"/>
  <c r="V4331" i="2"/>
  <c r="V1252" i="2"/>
  <c r="V3617" i="2"/>
  <c r="V2407" i="2"/>
  <c r="V3661" i="2"/>
  <c r="V1324" i="2"/>
  <c r="V2308" i="2"/>
  <c r="V3896" i="2"/>
  <c r="V916" i="2"/>
  <c r="V1610" i="2"/>
  <c r="V4867" i="2"/>
  <c r="V3466" i="2"/>
  <c r="V1076" i="2"/>
  <c r="V3104" i="2"/>
  <c r="V187" i="2"/>
  <c r="V1211" i="2"/>
  <c r="V2665" i="2"/>
  <c r="V813" i="2"/>
  <c r="V2040" i="2"/>
  <c r="V307" i="2"/>
  <c r="V3444" i="2"/>
  <c r="V4710" i="2"/>
  <c r="V2214" i="2"/>
  <c r="V4609" i="2"/>
  <c r="V1586" i="2"/>
  <c r="V3992" i="2"/>
  <c r="V3115" i="2"/>
  <c r="V464" i="2"/>
  <c r="V301" i="2"/>
  <c r="V3052" i="2"/>
  <c r="V2818" i="2"/>
  <c r="V1295" i="2"/>
  <c r="V3584" i="2"/>
  <c r="V2667" i="2"/>
  <c r="V69" i="2"/>
  <c r="V4682" i="2"/>
  <c r="V1618" i="2"/>
  <c r="V2101" i="2"/>
  <c r="V3675" i="2"/>
  <c r="V1877" i="2"/>
  <c r="V1864" i="2"/>
  <c r="V167" i="2"/>
  <c r="V4006" i="2"/>
  <c r="V1805" i="2"/>
  <c r="V1420" i="2"/>
  <c r="V175" i="2"/>
  <c r="V4647" i="2"/>
  <c r="V3250" i="2"/>
  <c r="V4427" i="2"/>
  <c r="V3465" i="2"/>
  <c r="V1477" i="2"/>
  <c r="V3659" i="2"/>
  <c r="V767" i="2"/>
  <c r="V2848" i="2"/>
  <c r="V3763" i="2"/>
  <c r="V2722" i="2"/>
  <c r="V1924" i="2"/>
  <c r="V945" i="2"/>
  <c r="V3913" i="2"/>
  <c r="V1593" i="2"/>
  <c r="V817" i="2"/>
  <c r="V1010" i="2"/>
  <c r="V3289" i="2"/>
  <c r="V1226" i="2"/>
  <c r="V3673" i="2"/>
  <c r="V4694" i="2"/>
  <c r="V302" i="2"/>
  <c r="V2721" i="2"/>
  <c r="V2326" i="2"/>
  <c r="V348" i="2"/>
  <c r="V1227" i="2"/>
  <c r="V2064" i="2"/>
  <c r="V3696" i="2"/>
  <c r="V3438" i="2"/>
  <c r="V895" i="2"/>
  <c r="V4627" i="2"/>
  <c r="V3777" i="2"/>
  <c r="V4106" i="2"/>
  <c r="V4905" i="2"/>
  <c r="V2634" i="2"/>
  <c r="V1691" i="2"/>
  <c r="V1689" i="2"/>
  <c r="V757" i="2"/>
  <c r="V4631" i="2"/>
  <c r="V4319" i="2"/>
  <c r="V563" i="2"/>
  <c r="V3660" i="2"/>
  <c r="V4197" i="2"/>
  <c r="V4939" i="2"/>
  <c r="V2812" i="2"/>
  <c r="V3573" i="2"/>
  <c r="V942" i="2"/>
  <c r="V4797" i="2"/>
  <c r="V3615" i="2"/>
  <c r="V3285" i="2"/>
  <c r="V3878" i="2"/>
  <c r="V1850" i="2"/>
  <c r="V1186" i="2"/>
  <c r="V2178" i="2"/>
  <c r="V4857" i="2"/>
  <c r="V3898" i="2"/>
  <c r="V780" i="2"/>
  <c r="V806" i="2"/>
  <c r="V4041" i="2"/>
  <c r="V3042" i="2"/>
  <c r="V17" i="2"/>
  <c r="V4304" i="2"/>
  <c r="V4428" i="2"/>
  <c r="V508" i="2"/>
  <c r="V569" i="2"/>
  <c r="V4595" i="2"/>
  <c r="V2906" i="2"/>
  <c r="V4461" i="2"/>
  <c r="V4968" i="2"/>
  <c r="V3139" i="2"/>
  <c r="V1908" i="2"/>
  <c r="V2907" i="2"/>
  <c r="V4174" i="2"/>
  <c r="V2359" i="2"/>
  <c r="V2961" i="2"/>
  <c r="V2909" i="2"/>
  <c r="V1042" i="2"/>
  <c r="V887" i="2"/>
  <c r="V2042" i="2"/>
  <c r="V1310" i="2"/>
  <c r="V2066" i="2"/>
  <c r="V708" i="2"/>
  <c r="V2563" i="2"/>
  <c r="V4690" i="2"/>
  <c r="V2446" i="2"/>
  <c r="V4524" i="2"/>
  <c r="V975" i="2"/>
  <c r="V437" i="2"/>
  <c r="V476" i="2"/>
  <c r="V498" i="2"/>
  <c r="V1534" i="2"/>
  <c r="V622" i="2"/>
  <c r="V1264" i="2"/>
  <c r="V2642" i="2"/>
  <c r="V1346" i="2"/>
  <c r="V1165" i="2"/>
  <c r="V353" i="2"/>
  <c r="V3351" i="2"/>
  <c r="V148" i="2"/>
  <c r="V1130" i="2"/>
  <c r="V2406" i="2"/>
  <c r="V2576" i="2"/>
  <c r="V4449" i="2"/>
  <c r="V1234" i="2"/>
  <c r="V3484" i="2"/>
  <c r="V4058" i="2"/>
  <c r="V1446" i="2"/>
  <c r="V349" i="2"/>
  <c r="V2267" i="2"/>
  <c r="V4778" i="2"/>
  <c r="V3749" i="2"/>
  <c r="V874" i="2"/>
  <c r="V205" i="2"/>
  <c r="V3140" i="2"/>
  <c r="V4317" i="2"/>
  <c r="V1114" i="2"/>
  <c r="V917" i="2"/>
  <c r="V4124" i="2"/>
  <c r="V4998" i="2"/>
  <c r="V387" i="2"/>
  <c r="V2878" i="2"/>
  <c r="V1775" i="2"/>
  <c r="V851" i="2"/>
  <c r="V4986" i="2"/>
  <c r="V1038" i="2"/>
  <c r="V666" i="2"/>
  <c r="V4925" i="2"/>
  <c r="V1422" i="2"/>
  <c r="V1788" i="2"/>
  <c r="V4977" i="2"/>
  <c r="V3800" i="2"/>
  <c r="V1094" i="2"/>
  <c r="V564" i="2"/>
  <c r="V1273" i="2"/>
  <c r="V3773" i="2"/>
  <c r="V1983" i="2"/>
  <c r="V1947" i="2"/>
  <c r="V1612" i="2"/>
  <c r="V1955" i="2"/>
  <c r="V2032" i="2"/>
  <c r="V3244" i="2"/>
  <c r="V4188" i="2"/>
  <c r="V4338" i="2"/>
  <c r="V129" i="2"/>
  <c r="V2636" i="2"/>
  <c r="V2106" i="2"/>
  <c r="V3486" i="2"/>
  <c r="V4451" i="2"/>
  <c r="V3342" i="2"/>
  <c r="V2473" i="2"/>
  <c r="V2105" i="2"/>
  <c r="V3922" i="2"/>
  <c r="V3453" i="2"/>
  <c r="V408" i="2"/>
  <c r="V4035" i="2"/>
  <c r="V4668" i="2"/>
  <c r="V2309" i="2"/>
  <c r="V4834" i="2"/>
  <c r="V4321" i="2"/>
  <c r="V2800" i="2"/>
  <c r="V402" i="2"/>
  <c r="V3664" i="2"/>
  <c r="V517" i="2"/>
  <c r="V4898" i="2"/>
  <c r="V2735" i="2"/>
  <c r="V4293" i="2"/>
  <c r="V4788" i="2"/>
  <c r="V4443" i="2"/>
  <c r="V919" i="2"/>
  <c r="V4326" i="2"/>
  <c r="V2910" i="2"/>
  <c r="V4623" i="2"/>
  <c r="V4109" i="2"/>
  <c r="V4054" i="2"/>
  <c r="V4828" i="2"/>
  <c r="V634" i="2"/>
  <c r="V347" i="2"/>
  <c r="V2801" i="2"/>
  <c r="V3629" i="2"/>
  <c r="V3905" i="2"/>
  <c r="V4344" i="2"/>
  <c r="V808" i="2"/>
  <c r="V4526" i="2"/>
  <c r="V3739" i="2"/>
  <c r="V2035" i="2"/>
  <c r="V4029" i="2"/>
  <c r="V2781" i="2"/>
  <c r="V2439" i="2"/>
  <c r="V1523" i="2"/>
  <c r="V2170" i="2"/>
  <c r="V668" i="2"/>
  <c r="V632" i="2"/>
  <c r="V3507" i="2"/>
  <c r="V2561" i="2"/>
  <c r="V4947" i="2"/>
  <c r="V1981" i="2"/>
  <c r="V3731" i="2"/>
  <c r="V4363" i="2"/>
  <c r="V271" i="2"/>
  <c r="V2161" i="2"/>
  <c r="V3274" i="2"/>
  <c r="V4241" i="2"/>
  <c r="V3522" i="2"/>
  <c r="V313" i="2"/>
  <c r="V4108" i="2"/>
  <c r="V502" i="2"/>
  <c r="V754" i="2"/>
  <c r="V693" i="2"/>
  <c r="V1522" i="2"/>
  <c r="V2896" i="2"/>
  <c r="V3017" i="2"/>
  <c r="V783" i="2"/>
  <c r="V915" i="2"/>
  <c r="V159" i="2"/>
  <c r="V134" i="2"/>
  <c r="V624" i="2"/>
  <c r="V2108" i="2"/>
  <c r="V4212" i="2"/>
  <c r="V899" i="2"/>
  <c r="V4081" i="2"/>
  <c r="V4424" i="2"/>
  <c r="V2840" i="2"/>
  <c r="V3327" i="2"/>
  <c r="V1301" i="2"/>
  <c r="V3410" i="2"/>
  <c r="V3750" i="2"/>
  <c r="V4140" i="2"/>
  <c r="V2351" i="2"/>
  <c r="V4373" i="2"/>
  <c r="V4183" i="2"/>
  <c r="V4269" i="2"/>
  <c r="V285" i="2"/>
  <c r="V3075" i="2"/>
  <c r="V2318" i="2"/>
  <c r="V3742" i="2"/>
  <c r="V2371" i="2"/>
  <c r="V2094" i="2"/>
  <c r="V2193" i="2"/>
  <c r="V2343" i="2"/>
  <c r="V1638" i="2"/>
  <c r="V3456" i="2"/>
  <c r="V2245" i="2"/>
  <c r="V2264" i="2"/>
  <c r="V1882" i="2"/>
  <c r="V158" i="2"/>
  <c r="V3505" i="2"/>
  <c r="V1143" i="2"/>
  <c r="V2595" i="2"/>
  <c r="V3023" i="2"/>
  <c r="V838" i="2"/>
  <c r="V4393" i="2"/>
  <c r="V1502" i="2"/>
  <c r="V3083" i="2"/>
  <c r="V3260" i="2"/>
  <c r="V2076" i="2"/>
  <c r="V1044" i="2"/>
  <c r="V1929" i="2"/>
  <c r="V1648" i="2"/>
  <c r="V1283" i="2"/>
  <c r="V2454" i="2"/>
  <c r="V1360" i="2"/>
  <c r="V1737" i="2"/>
  <c r="V2597" i="2"/>
  <c r="V2349" i="2"/>
  <c r="V3389" i="2"/>
  <c r="V1902" i="2"/>
  <c r="V2628" i="2"/>
  <c r="V4152" i="2"/>
  <c r="V3940" i="2"/>
  <c r="V3780" i="2"/>
  <c r="V96" i="2"/>
  <c r="V639" i="2"/>
  <c r="V4296" i="2"/>
  <c r="V2044" i="2"/>
  <c r="V4495" i="2"/>
  <c r="V3821" i="2"/>
  <c r="V2019" i="2"/>
  <c r="V4554" i="2"/>
  <c r="V4811" i="2"/>
  <c r="V330" i="2"/>
  <c r="V655" i="2"/>
  <c r="V1833" i="2"/>
  <c r="V213" i="2"/>
  <c r="V696" i="2"/>
  <c r="V961" i="2"/>
  <c r="V393" i="2"/>
  <c r="V4476" i="2"/>
  <c r="V3058" i="2"/>
  <c r="V2860" i="2"/>
  <c r="V4644" i="2"/>
  <c r="V3684" i="2"/>
  <c r="V2114" i="2"/>
  <c r="V1624" i="2"/>
  <c r="V3287" i="2"/>
  <c r="V2798" i="2"/>
  <c r="V3405" i="2"/>
  <c r="V389" i="2"/>
  <c r="V3596" i="2"/>
  <c r="V755" i="2"/>
  <c r="V1791" i="2"/>
  <c r="V3765" i="2"/>
  <c r="V4222" i="2"/>
  <c r="V4919" i="2"/>
  <c r="V3554" i="2"/>
  <c r="V3446" i="2"/>
  <c r="V4569" i="2"/>
  <c r="V2712" i="2"/>
  <c r="V4738" i="2"/>
  <c r="V4924" i="2"/>
  <c r="V3440" i="2"/>
  <c r="V2809" i="2"/>
  <c r="V169" i="2"/>
  <c r="V4020" i="2"/>
  <c r="V1863" i="2"/>
  <c r="V3788" i="2"/>
  <c r="V796" i="2"/>
  <c r="V4700" i="2"/>
  <c r="V3283" i="2"/>
  <c r="V2263" i="2"/>
  <c r="V2612" i="2"/>
  <c r="V1545" i="2"/>
  <c r="V1084" i="2"/>
  <c r="V3853" i="2"/>
  <c r="V4749" i="2"/>
  <c r="V2696" i="2"/>
  <c r="V2841" i="2"/>
  <c r="V4028" i="2"/>
  <c r="V1120" i="2"/>
  <c r="V1108" i="2"/>
  <c r="V2287" i="2"/>
  <c r="V4257" i="2"/>
  <c r="V3511" i="2"/>
  <c r="V4184" i="2"/>
  <c r="V2463" i="2"/>
  <c r="V3720" i="2"/>
  <c r="V1045" i="2"/>
  <c r="V3958" i="2"/>
  <c r="V2113" i="2"/>
  <c r="V4542" i="2"/>
  <c r="V568" i="2"/>
  <c r="V1972" i="2"/>
  <c r="V3317" i="2"/>
  <c r="V1773" i="2"/>
  <c r="V2080" i="2"/>
  <c r="V4727" i="2"/>
  <c r="V4676" i="2"/>
  <c r="V553" i="2"/>
  <c r="V4891" i="2"/>
  <c r="V2497" i="2"/>
  <c r="V2650" i="2"/>
  <c r="V2269" i="2"/>
  <c r="V3792" i="2"/>
  <c r="V957" i="2"/>
  <c r="V2858" i="2"/>
  <c r="V465" i="2"/>
  <c r="V298" i="2"/>
  <c r="V600" i="2"/>
  <c r="V1290" i="2"/>
  <c r="V2845" i="2"/>
  <c r="V3300" i="2"/>
  <c r="V81" i="2"/>
  <c r="V2707" i="2"/>
  <c r="V3072" i="2"/>
  <c r="V840" i="2"/>
  <c r="V3092" i="2"/>
  <c r="V823" i="2"/>
  <c r="V1640" i="2"/>
  <c r="V898" i="2"/>
  <c r="V2315" i="2"/>
  <c r="V3135" i="2"/>
  <c r="V4773" i="2"/>
  <c r="V53" i="2"/>
  <c r="V1020" i="2"/>
  <c r="V223" i="2"/>
  <c r="V4374" i="2"/>
  <c r="V4216" i="2"/>
  <c r="V2239" i="2"/>
  <c r="V2043" i="2"/>
  <c r="V4732" i="2"/>
  <c r="V1646" i="2"/>
  <c r="V4118" i="2"/>
  <c r="V103" i="2"/>
  <c r="V3665" i="2"/>
  <c r="V444" i="2"/>
  <c r="V1587" i="2"/>
  <c r="V4091" i="2"/>
  <c r="V1156" i="2"/>
  <c r="V1731" i="2"/>
  <c r="V3138" i="2"/>
  <c r="V264" i="2"/>
  <c r="V2750" i="2"/>
  <c r="V2988" i="2"/>
  <c r="V3143" i="2"/>
  <c r="V3207" i="2"/>
  <c r="V684" i="2"/>
  <c r="V1018" i="2"/>
  <c r="V46" i="2"/>
  <c r="V3427" i="2"/>
  <c r="V3789" i="2"/>
  <c r="V1750" i="2"/>
  <c r="V4901" i="2"/>
  <c r="V2958" i="2"/>
  <c r="V1402" i="2"/>
  <c r="V2928" i="2"/>
  <c r="V2354" i="2"/>
  <c r="V2008" i="2"/>
  <c r="V2322" i="2"/>
  <c r="V3180" i="2"/>
  <c r="V2778" i="2"/>
  <c r="V4979" i="2"/>
  <c r="V219" i="2"/>
  <c r="V3150" i="2"/>
  <c r="V3692" i="2"/>
  <c r="V3184" i="2"/>
  <c r="V2847" i="2"/>
  <c r="V1812" i="2"/>
  <c r="V3322" i="2"/>
  <c r="V4368" i="2"/>
  <c r="V164" i="2"/>
  <c r="V4711" i="2"/>
  <c r="V1225" i="2"/>
  <c r="V1490" i="2"/>
  <c r="V4314" i="2"/>
  <c r="V4618" i="2"/>
  <c r="V2089" i="2"/>
  <c r="V1400" i="2"/>
  <c r="V826" i="2"/>
  <c r="V453" i="2"/>
  <c r="V4228" i="2"/>
  <c r="V4602" i="2"/>
  <c r="V3807" i="2"/>
  <c r="V7" i="2"/>
  <c r="V3442" i="2"/>
  <c r="V3943" i="2"/>
  <c r="V4328" i="2"/>
  <c r="V2887" i="2"/>
  <c r="V4868" i="2"/>
  <c r="V3957" i="2"/>
  <c r="V1796" i="2"/>
  <c r="V1496" i="2"/>
  <c r="V2692" i="2"/>
  <c r="V2285" i="2"/>
  <c r="V1180" i="2"/>
  <c r="V1576" i="2"/>
  <c r="V2220" i="2"/>
  <c r="V4636" i="2"/>
  <c r="V1716" i="2"/>
  <c r="V155" i="2"/>
  <c r="V1068" i="2"/>
  <c r="V2744" i="2"/>
  <c r="V1765" i="2"/>
  <c r="V407" i="2"/>
  <c r="V2388" i="2"/>
  <c r="V4315" i="2"/>
  <c r="V2011" i="2"/>
  <c r="V2770" i="2"/>
  <c r="V2902" i="2"/>
  <c r="V2613" i="2"/>
  <c r="V149" i="2"/>
  <c r="V172" i="2"/>
  <c r="V1437" i="2"/>
  <c r="V4253" i="2"/>
  <c r="V4686" i="2"/>
  <c r="V1971" i="2"/>
  <c r="V2317" i="2"/>
  <c r="V4003" i="2"/>
  <c r="V4740" i="2"/>
  <c r="V2481" i="2"/>
  <c r="V2387" i="2"/>
  <c r="V611" i="2"/>
  <c r="V2358" i="2"/>
  <c r="V2807" i="2"/>
  <c r="V2006" i="2"/>
  <c r="V2361" i="2"/>
  <c r="V4189" i="2"/>
  <c r="V2559" i="2"/>
  <c r="V2334" i="2"/>
  <c r="V2299" i="2"/>
  <c r="V512" i="2"/>
  <c r="V395" i="2"/>
  <c r="V2993" i="2"/>
  <c r="V359" i="2"/>
  <c r="V3064" i="2"/>
  <c r="V2861" i="2"/>
  <c r="V728" i="2"/>
  <c r="V16" i="2"/>
  <c r="V4398" i="2"/>
  <c r="V4513" i="2"/>
  <c r="V1469" i="2"/>
  <c r="V3621" i="2"/>
  <c r="V4720" i="2"/>
  <c r="V1125" i="2"/>
  <c r="V2172" i="2"/>
  <c r="V1869" i="2"/>
  <c r="V1728" i="2"/>
  <c r="V2795" i="2"/>
  <c r="V4877" i="2"/>
  <c r="V618" i="2"/>
  <c r="V3825" i="2"/>
  <c r="V3261" i="2"/>
  <c r="V1200" i="2"/>
  <c r="V2347" i="2"/>
  <c r="V3021" i="2"/>
  <c r="V1280" i="2"/>
  <c r="V720" i="2"/>
  <c r="V760" i="2"/>
  <c r="V3525" i="2"/>
  <c r="V3286" i="2"/>
  <c r="V4761" i="2"/>
  <c r="V4997" i="2"/>
  <c r="V2231" i="2"/>
  <c r="V2117" i="2"/>
  <c r="V2879" i="2"/>
  <c r="V1294" i="2"/>
  <c r="V537" i="2"/>
  <c r="V1994" i="2"/>
  <c r="V2639" i="2"/>
  <c r="V3106" i="2"/>
  <c r="V2596" i="2"/>
  <c r="V2776" i="2"/>
  <c r="V4385" i="2"/>
  <c r="V1126" i="2"/>
  <c r="V3169" i="2"/>
  <c r="V2702" i="2"/>
  <c r="V3533" i="2"/>
  <c r="V3802" i="2"/>
  <c r="V2424" i="2"/>
  <c r="V1318" i="2"/>
  <c r="V2207" i="2"/>
  <c r="V1287" i="2"/>
  <c r="V157" i="2"/>
  <c r="V1512" i="2"/>
  <c r="V2270" i="2"/>
  <c r="V4479" i="2"/>
  <c r="V699" i="2"/>
  <c r="V1906" i="2"/>
  <c r="V1608" i="2"/>
  <c r="V4225" i="2"/>
  <c r="V1548" i="2"/>
  <c r="V1014" i="2"/>
  <c r="V4607" i="2"/>
  <c r="V4535" i="2"/>
  <c r="V3503" i="2"/>
  <c r="V4043" i="2"/>
  <c r="V3431" i="2"/>
  <c r="V628" i="2"/>
  <c r="V4433" i="2"/>
  <c r="V380" i="2"/>
  <c r="V1363" i="2"/>
  <c r="V3790" i="2"/>
  <c r="V4601" i="2"/>
  <c r="V678" i="2"/>
  <c r="V472" i="2"/>
  <c r="V1544" i="2"/>
  <c r="V4900" i="2"/>
  <c r="V4823" i="2"/>
  <c r="V2745" i="2"/>
  <c r="V577" i="2"/>
  <c r="V3279" i="2"/>
  <c r="V4129" i="2"/>
  <c r="V1651" i="2"/>
  <c r="V3381" i="2"/>
  <c r="V737" i="2"/>
  <c r="V807" i="2"/>
  <c r="V3161" i="2"/>
  <c r="V1953" i="2"/>
  <c r="V1777" i="2"/>
  <c r="V4273" i="2"/>
  <c r="V4604" i="2"/>
  <c r="V2588" i="2"/>
  <c r="V2486" i="2"/>
  <c r="V994" i="2"/>
  <c r="V3848" i="2"/>
  <c r="V4466" i="2"/>
  <c r="V3230" i="2"/>
  <c r="V4155" i="2"/>
  <c r="V2731" i="2"/>
  <c r="V4204" i="2"/>
  <c r="V2523" i="2"/>
  <c r="V292" i="2"/>
  <c r="V2653" i="2"/>
  <c r="V2389" i="2"/>
  <c r="V3748" i="2"/>
  <c r="V4706" i="2"/>
  <c r="V2010" i="2"/>
  <c r="V2815" i="2"/>
  <c r="V3232" i="2"/>
  <c r="V1236" i="2"/>
  <c r="V1570" i="2"/>
  <c r="V2050" i="2"/>
  <c r="V1388" i="2"/>
  <c r="V90" i="2"/>
  <c r="V217" i="2"/>
  <c r="V419" i="2"/>
  <c r="V604" i="2"/>
  <c r="V3637" i="2"/>
  <c r="V3747" i="2"/>
  <c r="V2555" i="2"/>
  <c r="V2468" i="2"/>
  <c r="V3873" i="2"/>
  <c r="V2874" i="2"/>
  <c r="V2149" i="2"/>
  <c r="V2166" i="2"/>
  <c r="V3295" i="2"/>
  <c r="V2892" i="2"/>
  <c r="V289" i="2"/>
  <c r="V2784" i="2"/>
  <c r="V2155" i="2"/>
  <c r="V603" i="2"/>
  <c r="V924" i="2"/>
  <c r="V976" i="2"/>
  <c r="V4662" i="2"/>
  <c r="V4856" i="2"/>
  <c r="V640" i="2"/>
  <c r="V3876" i="2"/>
  <c r="V1676" i="2"/>
  <c r="V613" i="2"/>
  <c r="V222" i="2"/>
  <c r="V3153" i="2"/>
  <c r="V2802" i="2"/>
  <c r="V115" i="2"/>
  <c r="V1491" i="2"/>
  <c r="V3460" i="2"/>
  <c r="V3352" i="2"/>
  <c r="V3314" i="2"/>
  <c r="V2681" i="2"/>
  <c r="V3478" i="2"/>
  <c r="V1266" i="2"/>
  <c r="V4540" i="2"/>
  <c r="V4171" i="2"/>
  <c r="V524" i="2"/>
  <c r="V4782" i="2"/>
  <c r="V3611" i="2"/>
  <c r="V2790" i="2"/>
  <c r="V2660" i="2"/>
  <c r="V784" i="2"/>
  <c r="V1332" i="2"/>
  <c r="V143" i="2"/>
  <c r="V1253" i="2"/>
  <c r="V1636" i="2"/>
  <c r="V4313" i="2"/>
  <c r="V1135" i="2"/>
  <c r="V1903" i="2"/>
  <c r="V1995" i="2"/>
  <c r="V4903" i="2"/>
  <c r="V1710" i="2"/>
  <c r="V2416" i="2"/>
  <c r="V1730" i="2"/>
  <c r="V3666" i="2"/>
  <c r="V4438" i="2"/>
  <c r="V3430" i="2"/>
  <c r="V4688" i="2"/>
  <c r="V4191" i="2"/>
  <c r="V866" i="2"/>
  <c r="V1265" i="2"/>
  <c r="V2608" i="2"/>
  <c r="V1700" i="2"/>
  <c r="V3037" i="2"/>
  <c r="V1984" i="2"/>
  <c r="V2648" i="2"/>
  <c r="V184" i="2"/>
  <c r="V196" i="2"/>
  <c r="V1347" i="2"/>
  <c r="V3593" i="2"/>
  <c r="V1520" i="2"/>
  <c r="V1674" i="2"/>
  <c r="V1385" i="2"/>
  <c r="V4895" i="2"/>
  <c r="V3256" i="2"/>
  <c r="V8" i="2"/>
  <c r="V394" i="2"/>
  <c r="V3379" i="2"/>
  <c r="V988" i="2"/>
  <c r="V3966" i="2"/>
  <c r="V4364" i="2"/>
  <c r="V278" i="2"/>
  <c r="V2977" i="2"/>
  <c r="V2747" i="2"/>
  <c r="V1412" i="2"/>
  <c r="V1781" i="2"/>
  <c r="V4973" i="2"/>
  <c r="V964" i="2"/>
  <c r="V1077" i="2"/>
  <c r="V2301" i="2"/>
  <c r="V1798" i="2"/>
  <c r="V570" i="2"/>
  <c r="V4755" i="2"/>
  <c r="V1257" i="2"/>
  <c r="V2390" i="2"/>
  <c r="V1242" i="2"/>
  <c r="V4291" i="2"/>
  <c r="V1184" i="2"/>
  <c r="V1770" i="2"/>
  <c r="V1809" i="2"/>
  <c r="V3221" i="2"/>
  <c r="V3726" i="2"/>
  <c r="V4485" i="2"/>
  <c r="V918" i="2"/>
  <c r="V1623" i="2"/>
  <c r="V4981" i="2"/>
  <c r="V2569" i="2"/>
  <c r="V4930" i="2"/>
  <c r="V2284" i="2"/>
  <c r="V829" i="2"/>
  <c r="V4482" i="2"/>
  <c r="V1834" i="2"/>
  <c r="V3882" i="2"/>
  <c r="V650" i="2"/>
  <c r="V4678" i="2"/>
  <c r="V3214" i="2"/>
  <c r="V4839" i="2"/>
  <c r="V2258" i="2"/>
  <c r="V2998" i="2"/>
  <c r="V2934" i="2"/>
  <c r="V768" i="2"/>
  <c r="V1611" i="2"/>
  <c r="V800" i="2"/>
  <c r="V5" i="2"/>
  <c r="V3251" i="2"/>
  <c r="V4948" i="2"/>
  <c r="V3419" i="2"/>
  <c r="V2789" i="2"/>
  <c r="V2629" i="2"/>
  <c r="V481" i="2"/>
  <c r="V4286" i="2"/>
  <c r="V162" i="2"/>
  <c r="V1229" i="2"/>
  <c r="V3985" i="2"/>
  <c r="V2447" i="2"/>
  <c r="V3237" i="2"/>
  <c r="V2959" i="2"/>
  <c r="V2544" i="2"/>
  <c r="V2200" i="2"/>
  <c r="V1721" i="2"/>
  <c r="V2098" i="2"/>
  <c r="V1482" i="2"/>
  <c r="V2460" i="2"/>
  <c r="V3474" i="2"/>
  <c r="V4525" i="2"/>
  <c r="V3053" i="2"/>
  <c r="V2777" i="2"/>
  <c r="V1585" i="2"/>
  <c r="V487" i="2"/>
  <c r="V4089" i="2"/>
  <c r="V3532" i="2"/>
  <c r="V3642" i="2"/>
  <c r="V4435" i="2"/>
  <c r="V1451" i="2"/>
  <c r="V4914" i="2"/>
  <c r="V20" i="2"/>
  <c r="V458" i="2"/>
  <c r="V1766" i="2"/>
  <c r="V4982" i="2"/>
  <c r="V4547" i="2"/>
  <c r="V1517" i="2"/>
  <c r="V515" i="2"/>
  <c r="V832" i="2"/>
  <c r="V2839" i="2"/>
  <c r="V3298" i="2"/>
  <c r="V4361" i="2"/>
  <c r="V2760" i="2"/>
  <c r="V2071" i="2"/>
  <c r="V1178" i="2"/>
  <c r="V4819" i="2"/>
  <c r="V4514" i="2"/>
  <c r="V178" i="2"/>
  <c r="V2352" i="2"/>
  <c r="V2857" i="2"/>
  <c r="V421" i="2"/>
  <c r="V3336" i="2"/>
  <c r="V36" i="2"/>
  <c r="V3297" i="2"/>
  <c r="V4226" i="2"/>
  <c r="V1426" i="2"/>
  <c r="V3955" i="2"/>
  <c r="V2375" i="2"/>
  <c r="V1384" i="2"/>
  <c r="V3521" i="2"/>
  <c r="V648" i="2"/>
  <c r="V3142" i="2"/>
  <c r="V244" i="2"/>
  <c r="V2385" i="2"/>
  <c r="V1887" i="2"/>
  <c r="V2964" i="2"/>
  <c r="V3577" i="2"/>
  <c r="V4521" i="2"/>
  <c r="V2110" i="2"/>
  <c r="V3240" i="2"/>
  <c r="V1600" i="2"/>
  <c r="V201" i="2"/>
  <c r="V1516" i="2"/>
  <c r="V1065" i="2"/>
  <c r="V2994" i="2"/>
  <c r="V3344" i="2"/>
  <c r="V1455" i="2"/>
  <c r="V1525" i="2"/>
  <c r="V836" i="2"/>
  <c r="V4455" i="2"/>
  <c r="V1399" i="2"/>
  <c r="V3506" i="2"/>
  <c r="V1667" i="2"/>
  <c r="V4157" i="2"/>
  <c r="V4201" i="2"/>
  <c r="V3020" i="2"/>
  <c r="V3380" i="2"/>
  <c r="V4502" i="2"/>
  <c r="V2691" i="2"/>
  <c r="V1837" i="2"/>
  <c r="V3416" i="2"/>
  <c r="V4339" i="2"/>
  <c r="V1002" i="2"/>
  <c r="V384" i="2"/>
  <c r="V576" i="2"/>
  <c r="V626" i="2"/>
  <c r="V4282" i="2"/>
  <c r="V2147" i="2"/>
  <c r="V4409" i="2"/>
  <c r="V1801" i="2"/>
  <c r="V1392" i="2"/>
  <c r="V170" i="2"/>
  <c r="V3585" i="2"/>
  <c r="V377" i="2"/>
  <c r="V1413" i="2"/>
  <c r="V2227" i="2"/>
  <c r="V2922" i="2"/>
  <c r="V1917" i="2"/>
  <c r="V1140" i="2"/>
  <c r="V4651" i="2"/>
  <c r="V4077" i="2"/>
  <c r="V2121" i="2"/>
  <c r="V2133" i="2"/>
  <c r="V1383" i="2"/>
  <c r="V3119" i="2"/>
  <c r="V1367" i="2"/>
  <c r="V3961" i="2"/>
  <c r="V2240" i="2"/>
  <c r="V4465" i="2"/>
  <c r="V811" i="2"/>
  <c r="V2123" i="2"/>
  <c r="V3223" i="2"/>
  <c r="V2844" i="2"/>
  <c r="V2238" i="2"/>
  <c r="V2223" i="2"/>
  <c r="V2661" i="2"/>
  <c r="V3817" i="2"/>
  <c r="V2111" i="2"/>
  <c r="V4227" i="2"/>
  <c r="V4963" i="2"/>
  <c r="V3114" i="2"/>
  <c r="V1921" i="2"/>
  <c r="V4538" i="2"/>
  <c r="V3526" i="2"/>
  <c r="V4902" i="2"/>
  <c r="V1941" i="2"/>
  <c r="V2566" i="2"/>
  <c r="V2968" i="2"/>
  <c r="V3247" i="2"/>
  <c r="V1558" i="2"/>
  <c r="V3949" i="2"/>
  <c r="V1937" i="2"/>
  <c r="V642" i="2"/>
  <c r="V1337" i="2"/>
  <c r="V4057" i="2"/>
  <c r="V2348" i="2"/>
  <c r="V1878" i="2"/>
  <c r="V94" i="2"/>
  <c r="V3766" i="2"/>
  <c r="V1454" i="2"/>
  <c r="V3991" i="2"/>
  <c r="V3435" i="2"/>
  <c r="V1589" i="2"/>
  <c r="V37" i="2"/>
  <c r="V1254" i="2"/>
  <c r="V534" i="2"/>
  <c r="V4283" i="2"/>
  <c r="V2852" i="2"/>
  <c r="V2208" i="2"/>
  <c r="V2039" i="2"/>
  <c r="V2250" i="2"/>
  <c r="V4459" i="2"/>
  <c r="V4440" i="2"/>
  <c r="V3451" i="2"/>
  <c r="V1847" i="2"/>
  <c r="V2664" i="2"/>
  <c r="V4147" i="2"/>
  <c r="V2519" i="2"/>
  <c r="V3423" i="2"/>
  <c r="V1171" i="2"/>
  <c r="V2979" i="2"/>
  <c r="V4397" i="2"/>
  <c r="V747" i="2"/>
  <c r="V2399" i="2"/>
  <c r="V4959" i="2"/>
  <c r="V4019" i="2"/>
  <c r="V4861" i="2"/>
  <c r="V4843" i="2"/>
  <c r="V1353" i="2"/>
  <c r="V79" i="2"/>
  <c r="V3814" i="2"/>
  <c r="V821" i="2"/>
  <c r="V1656" i="2"/>
  <c r="V4812" i="2"/>
  <c r="V2786" i="2"/>
  <c r="V3769" i="2"/>
  <c r="V235" i="2"/>
  <c r="V4912" i="2"/>
  <c r="V2949" i="2"/>
  <c r="V2336" i="2"/>
  <c r="V2031" i="2"/>
  <c r="V635" i="2"/>
  <c r="V4648" i="2"/>
  <c r="V2697" i="2"/>
  <c r="V2564" i="2"/>
  <c r="V1974" i="2"/>
  <c r="V3374" i="2"/>
  <c r="V3491" i="2"/>
  <c r="V1639" i="2"/>
  <c r="V3794" i="2"/>
  <c r="V3321" i="2"/>
  <c r="V4991" i="2"/>
  <c r="V2478" i="2"/>
  <c r="V1212" i="2"/>
  <c r="V2392" i="2"/>
  <c r="V100" i="2"/>
  <c r="V3974" i="2"/>
  <c r="V4657" i="2"/>
  <c r="V2562" i="2"/>
  <c r="V3883" i="2"/>
  <c r="V4860" i="2"/>
  <c r="V3545" i="2"/>
  <c r="V540" i="2"/>
  <c r="V4585" i="2"/>
  <c r="V4062" i="2"/>
  <c r="V4656" i="2"/>
  <c r="V4040" i="2"/>
  <c r="V3278" i="2"/>
  <c r="V2320" i="2"/>
  <c r="V1319" i="2"/>
  <c r="V4470" i="2"/>
  <c r="V4275" i="2"/>
  <c r="V1580" i="2"/>
  <c r="V1537" i="2"/>
  <c r="V4594" i="2"/>
  <c r="V1350" i="2"/>
  <c r="V4532" i="2"/>
  <c r="V4038" i="2"/>
  <c r="V1508" i="2"/>
  <c r="V2159" i="2"/>
  <c r="V2253" i="2"/>
  <c r="V1722" i="2"/>
  <c r="V1687" i="2"/>
  <c r="V1112" i="2"/>
  <c r="V2433" i="2"/>
  <c r="V2705" i="2"/>
  <c r="V4658" i="2"/>
  <c r="V177" i="2"/>
  <c r="V3589" i="2"/>
  <c r="V1452" i="2"/>
  <c r="V1343" i="2"/>
  <c r="V879" i="2"/>
  <c r="V215" i="2"/>
  <c r="V4395" i="2"/>
  <c r="V662" i="2"/>
  <c r="V703" i="2"/>
  <c r="V3157" i="2"/>
  <c r="V3443" i="2"/>
  <c r="V2049" i="2"/>
  <c r="V3108" i="2"/>
  <c r="V1209" i="2"/>
  <c r="V3332" i="2"/>
  <c r="V4965" i="2"/>
  <c r="V4259" i="2"/>
  <c r="V735" i="2"/>
  <c r="V449" i="2"/>
  <c r="V4937" i="2"/>
  <c r="V1262" i="2"/>
  <c r="V633" i="2"/>
  <c r="V2766" i="2"/>
  <c r="V2584" i="2"/>
  <c r="V1860" i="2"/>
  <c r="V2129" i="2"/>
  <c r="V4421" i="2"/>
  <c r="V4615" i="2"/>
  <c r="V282" i="2"/>
  <c r="V1302" i="2"/>
  <c r="V856" i="2"/>
  <c r="V3565" i="2"/>
  <c r="V3281" i="2"/>
  <c r="V3535" i="2"/>
  <c r="V1432" i="2"/>
  <c r="V834" i="2"/>
  <c r="V4890" i="2"/>
  <c r="V3915" i="2"/>
  <c r="V3963" i="2"/>
  <c r="V4796" i="2"/>
  <c r="V1015" i="2"/>
  <c r="V4555" i="2"/>
  <c r="V833" i="2"/>
  <c r="V4748" i="2"/>
  <c r="V4608" i="2"/>
  <c r="V1373" i="2"/>
  <c r="V3979" i="2"/>
  <c r="V3044" i="2"/>
  <c r="V2435" i="2"/>
  <c r="V3595" i="2"/>
  <c r="V3713" i="2"/>
  <c r="V922" i="2"/>
  <c r="V1297" i="2"/>
  <c r="V3098" i="2"/>
  <c r="V547" i="2"/>
  <c r="V2509" i="2"/>
  <c r="V3839" i="2"/>
  <c r="V4168" i="2"/>
  <c r="V4590" i="2"/>
  <c r="V4936" i="2"/>
  <c r="V2332" i="2"/>
  <c r="V3752" i="2"/>
  <c r="V3725" i="2"/>
  <c r="V1222" i="2"/>
  <c r="V2319" i="2"/>
  <c r="V4312" i="2"/>
  <c r="V3197" i="2"/>
  <c r="V1572" i="2"/>
  <c r="V1817" i="2"/>
  <c r="V1815" i="2"/>
  <c r="V424" i="2"/>
  <c r="V182" i="2"/>
  <c r="V2973" i="2"/>
  <c r="V2236" i="2"/>
  <c r="V1627" i="2"/>
  <c r="V2116" i="2"/>
  <c r="V2534" i="2"/>
  <c r="V2135" i="2"/>
  <c r="V2729" i="2"/>
  <c r="V677" i="2"/>
  <c r="V3998" i="2"/>
  <c r="V2674" i="2"/>
  <c r="V505" i="2"/>
  <c r="V2774" i="2"/>
  <c r="V959" i="2"/>
  <c r="V3968" i="2"/>
  <c r="V4316" i="2"/>
  <c r="V4014" i="2"/>
  <c r="V1344" i="2"/>
  <c r="V3669" i="2"/>
  <c r="V814" i="2"/>
  <c r="V2783" i="2"/>
  <c r="V782" i="2"/>
  <c r="V2914" i="2"/>
  <c r="V1214" i="2"/>
  <c r="V1463" i="2"/>
  <c r="V2398" i="2"/>
  <c r="V1434" i="2"/>
  <c r="V3623" i="2"/>
  <c r="V3061" i="2"/>
  <c r="V3350" i="2"/>
  <c r="V3403" i="2"/>
  <c r="V971" i="2"/>
  <c r="V4888" i="2"/>
  <c r="V190" i="2"/>
  <c r="V3538" i="2"/>
  <c r="V1652" i="2"/>
  <c r="V3650" i="2"/>
  <c r="V3" i="2"/>
  <c r="V966" i="2"/>
  <c r="V3668" i="2"/>
  <c r="V4082" i="2"/>
  <c r="V500" i="2"/>
  <c r="V2956" i="2"/>
  <c r="V4471" i="2"/>
  <c r="V692" i="2"/>
  <c r="V4625" i="2"/>
  <c r="V2505" i="2"/>
  <c r="V3756" i="2"/>
  <c r="V2169" i="2"/>
  <c r="V2834" i="2"/>
  <c r="V4199" i="2"/>
  <c r="V1968" i="2"/>
  <c r="V1742" i="2"/>
  <c r="V154" i="2"/>
  <c r="V4713" i="2"/>
  <c r="V4119" i="2"/>
  <c r="V4329" i="2"/>
  <c r="V527" i="2"/>
  <c r="V2498" i="2"/>
  <c r="V4605" i="2"/>
  <c r="V3224" i="2"/>
  <c r="V1258" i="2"/>
  <c r="V738" i="2"/>
  <c r="V4007" i="2"/>
  <c r="V486" i="2"/>
  <c r="V199" i="2"/>
  <c r="V1876" i="2"/>
  <c r="V3273" i="2"/>
  <c r="V381" i="2"/>
  <c r="V4530" i="2"/>
  <c r="V3183" i="2"/>
  <c r="V401" i="2"/>
  <c r="V76" i="2"/>
  <c r="V3182" i="2"/>
  <c r="V3004" i="2"/>
  <c r="V499" i="2"/>
  <c r="V2556" i="2"/>
  <c r="V382" i="2"/>
  <c r="V3941" i="2"/>
  <c r="V404" i="2"/>
  <c r="V789" i="2"/>
  <c r="V2210" i="2"/>
  <c r="V3638" i="2"/>
  <c r="V2867" i="2"/>
  <c r="V4635" i="2"/>
  <c r="V3964" i="2"/>
  <c r="V1473" i="2"/>
  <c r="V4069" i="2"/>
  <c r="V3648" i="2"/>
  <c r="V1543" i="2"/>
  <c r="V1159" i="2"/>
  <c r="V1793" i="2"/>
  <c r="V706" i="2"/>
  <c r="V1614" i="2"/>
  <c r="V1064" i="2"/>
  <c r="V4988" i="2"/>
  <c r="V2324" i="2"/>
  <c r="V1428" i="2"/>
  <c r="V1275" i="2"/>
  <c r="V2296" i="2"/>
  <c r="V2397" i="2"/>
  <c r="V1285" i="2"/>
  <c r="V514" i="2"/>
  <c r="V1873" i="2"/>
  <c r="V2908" i="2"/>
  <c r="V3751" i="2"/>
  <c r="V3555" i="2"/>
  <c r="V4504" i="2"/>
  <c r="V1797" i="2"/>
  <c r="V3678" i="2"/>
  <c r="V620" i="2"/>
  <c r="V2655" i="2"/>
  <c r="V1006" i="2"/>
  <c r="V3774" i="2"/>
  <c r="V3548" i="2"/>
  <c r="V1411" i="2"/>
  <c r="V815" i="2"/>
  <c r="V4599" i="2"/>
  <c r="V4491" i="2"/>
  <c r="V1043" i="2"/>
  <c r="V3167" i="2"/>
  <c r="V270" i="2"/>
  <c r="V1564" i="2"/>
  <c r="V1631" i="2"/>
  <c r="V4896" i="2"/>
  <c r="V4289" i="2"/>
  <c r="V4448" i="2"/>
  <c r="V1736" i="2"/>
  <c r="V2260" i="2"/>
  <c r="V1973" i="2"/>
  <c r="V946" i="2"/>
  <c r="V617" i="2"/>
  <c r="V4117" i="2"/>
  <c r="V1918" i="2"/>
  <c r="V4105" i="2"/>
  <c r="V2425" i="2"/>
  <c r="V1767" i="2"/>
  <c r="V1110" i="2"/>
  <c r="V1003" i="2"/>
  <c r="V4375" i="2"/>
  <c r="V992" i="2"/>
  <c r="V3305" i="2"/>
  <c r="V2047" i="2"/>
  <c r="V1407" i="2"/>
  <c r="V1087" i="2"/>
  <c r="V1706" i="2"/>
  <c r="V4044" i="2"/>
  <c r="V3969" i="2"/>
  <c r="V4104" i="2"/>
  <c r="V3439" i="2"/>
  <c r="V2944" i="2"/>
  <c r="V3928" i="2"/>
  <c r="V2400" i="2"/>
  <c r="V4176" i="2"/>
  <c r="V3258" i="2"/>
  <c r="V3386" i="2"/>
  <c r="V4076" i="2"/>
  <c r="V3103" i="2"/>
  <c r="V106" i="2"/>
  <c r="V3592" i="2"/>
  <c r="V456" i="2"/>
  <c r="V2199" i="2"/>
  <c r="V297" i="2"/>
  <c r="V2257" i="2"/>
  <c r="V1934" i="2"/>
  <c r="V1795" i="2"/>
  <c r="V4290" i="2"/>
  <c r="V3547" i="2"/>
  <c r="V1823" i="2"/>
  <c r="V4005" i="2"/>
  <c r="V1286" i="2"/>
  <c r="V4392" i="2"/>
  <c r="V3124" i="2"/>
  <c r="V3036" i="2"/>
  <c r="V3688" i="2"/>
  <c r="V3447" i="2"/>
  <c r="V2554" i="2"/>
  <c r="V248" i="2"/>
  <c r="V3657" i="2"/>
  <c r="V2814" i="2"/>
  <c r="V2520" i="2"/>
  <c r="V4442" i="2"/>
  <c r="V4453" i="2"/>
  <c r="V3090" i="2"/>
  <c r="V1697" i="2"/>
  <c r="V995" i="2"/>
  <c r="V810" i="2"/>
  <c r="V2404" i="2"/>
  <c r="V202" i="2"/>
  <c r="V764" i="2"/>
  <c r="V2070" i="2"/>
  <c r="V2367" i="2"/>
  <c r="V1435" i="2"/>
  <c r="V4966" i="2"/>
  <c r="V2875" i="2"/>
  <c r="V3455" i="2"/>
  <c r="V1936" i="2"/>
  <c r="V2542" i="2"/>
  <c r="V2951" i="2"/>
  <c r="V111" i="2"/>
  <c r="V4192" i="2"/>
  <c r="V1672" i="2"/>
  <c r="V608" i="2"/>
  <c r="V4306" i="2"/>
  <c r="V3128" i="2"/>
  <c r="V4425" i="2"/>
  <c r="V1779" i="2"/>
  <c r="V3827" i="2"/>
  <c r="V4629" i="2"/>
  <c r="V2714" i="2"/>
  <c r="V4537" i="2"/>
  <c r="V3073" i="2"/>
  <c r="V101" i="2"/>
  <c r="V3579" i="2"/>
  <c r="V522" i="2"/>
  <c r="V4210" i="2"/>
  <c r="V1465" i="2"/>
  <c r="V2530" i="2"/>
  <c r="V4167" i="2"/>
  <c r="V645" i="2"/>
  <c r="V2686" i="2"/>
  <c r="V4579" i="2"/>
  <c r="V551" i="2"/>
  <c r="V4556" i="2"/>
  <c r="V379" i="2"/>
  <c r="V3253" i="2"/>
  <c r="V592" i="2"/>
  <c r="V4086" i="2"/>
  <c r="V2461" i="2"/>
  <c r="V4416" i="2"/>
  <c r="V2830" i="2"/>
  <c r="V107" i="2"/>
  <c r="V501" i="2"/>
  <c r="V4587" i="2"/>
  <c r="V3010" i="2"/>
  <c r="V2703" i="2"/>
  <c r="V2219" i="2"/>
  <c r="V4872" i="2"/>
  <c r="V1107" i="2"/>
  <c r="V2194" i="2"/>
  <c r="V4951" i="2"/>
  <c r="V4324" i="2"/>
  <c r="V1481" i="2"/>
  <c r="V1519" i="2"/>
  <c r="V1389" i="2"/>
  <c r="V4071" i="2"/>
  <c r="V1718" i="2"/>
  <c r="V1621" i="2"/>
  <c r="V1090" i="2"/>
  <c r="V4894" i="2"/>
  <c r="V1647" i="2"/>
  <c r="V206" i="2"/>
  <c r="V2663" i="2"/>
  <c r="V2913" i="2"/>
  <c r="V1932" i="2"/>
  <c r="V2754" i="2"/>
  <c r="V2310" i="2"/>
  <c r="V194" i="2"/>
  <c r="V670" i="2"/>
  <c r="V3216" i="2"/>
  <c r="V3608" i="2"/>
  <c r="V4302" i="2"/>
  <c r="V3187" i="2"/>
  <c r="V3434" i="2"/>
  <c r="V4622" i="2"/>
  <c r="V2865" i="2"/>
  <c r="V4699" i="2"/>
  <c r="V4862" i="2"/>
  <c r="V2362" i="2"/>
  <c r="V2171" i="2"/>
  <c r="V320" i="2"/>
  <c r="V535" i="2"/>
  <c r="V4053" i="2"/>
  <c r="V967" i="2"/>
  <c r="V1150" i="2"/>
  <c r="V3634" i="2"/>
  <c r="V414" i="2"/>
  <c r="V176" i="2"/>
  <c r="V574" i="2"/>
  <c r="V1536" i="2"/>
  <c r="V4859" i="2"/>
  <c r="V2176" i="2"/>
  <c r="V4539" i="2"/>
  <c r="V4402" i="2"/>
  <c r="V2718" i="2"/>
  <c r="V3908" i="2"/>
  <c r="V1124" i="2"/>
  <c r="V3192" i="2"/>
  <c r="V3737" i="2"/>
  <c r="V2436" i="2"/>
  <c r="V1034" i="2"/>
  <c r="V4099" i="2"/>
  <c r="V4995" i="2"/>
  <c r="V1893" i="2"/>
  <c r="V2016" i="2"/>
  <c r="V4520" i="2"/>
  <c r="V3772" i="2"/>
  <c r="V4110" i="2"/>
  <c r="V3759" i="2"/>
  <c r="V4592" i="2"/>
  <c r="V358" i="2"/>
  <c r="V1155" i="2"/>
  <c r="V2142" i="2"/>
  <c r="V3464" i="2"/>
  <c r="V659" i="2"/>
  <c r="V2905" i="2"/>
  <c r="V3067" i="2"/>
  <c r="V1144" i="2"/>
  <c r="V1740" i="2"/>
  <c r="V4680" i="2"/>
  <c r="V249" i="2"/>
  <c r="V1372" i="2"/>
  <c r="V1445" i="2"/>
  <c r="V4637" i="2"/>
  <c r="V231" i="2"/>
  <c r="V2954" i="2"/>
  <c r="V3935" i="2"/>
  <c r="V2025" i="2"/>
  <c r="V4410" i="2"/>
  <c r="V23" i="2"/>
  <c r="V619" i="2"/>
  <c r="V3099" i="2"/>
  <c r="V1097" i="2"/>
  <c r="V3904" i="2"/>
  <c r="V2787" i="2"/>
  <c r="V1230" i="2"/>
  <c r="V828" i="2"/>
  <c r="V2762" i="2"/>
  <c r="V104" i="2"/>
  <c r="V3760" i="2"/>
  <c r="V386" i="2"/>
  <c r="V1325" i="2"/>
  <c r="V3811" i="2"/>
  <c r="V3947" i="2"/>
  <c r="V1755" i="2"/>
  <c r="V1799" i="2"/>
  <c r="V3743" i="2"/>
  <c r="V4735" i="2"/>
  <c r="V513" i="2"/>
  <c r="V2741" i="2"/>
  <c r="V2314" i="2"/>
  <c r="V3884" i="2"/>
  <c r="V2137" i="2"/>
  <c r="V1011" i="2"/>
  <c r="V1457" i="2"/>
  <c r="V2300" i="2"/>
  <c r="V1100" i="2"/>
  <c r="V3600" i="2"/>
  <c r="V1703" i="2"/>
  <c r="V1117" i="2"/>
  <c r="V1810" i="2"/>
  <c r="V2547" i="2"/>
  <c r="V1699" i="2"/>
  <c r="V3206" i="2"/>
  <c r="V323" i="2"/>
  <c r="V4123" i="2"/>
  <c r="V2695" i="2"/>
  <c r="V371" i="2"/>
  <c r="V861" i="2"/>
  <c r="V2669" i="2"/>
  <c r="V2679" i="2"/>
  <c r="V2573" i="2"/>
  <c r="V4268" i="2"/>
  <c r="V3144" i="2"/>
  <c r="V2725" i="2"/>
  <c r="V2341" i="2"/>
  <c r="V1368" i="2"/>
  <c r="V3808" i="2"/>
  <c r="V22" i="2"/>
  <c r="V385" i="2"/>
  <c r="V1635" i="2"/>
  <c r="V3636" i="2"/>
  <c r="V141" i="2"/>
  <c r="V2794" i="2"/>
  <c r="V1050" i="2"/>
  <c r="V4211" i="2"/>
  <c r="V2821" i="2"/>
  <c r="V4158" i="2"/>
  <c r="V4955" i="2"/>
  <c r="V2759" i="2"/>
  <c r="V3727" i="2"/>
  <c r="V4139" i="2"/>
  <c r="V4550" i="2"/>
  <c r="V3272" i="2"/>
  <c r="V962" i="2"/>
  <c r="V2549" i="2"/>
  <c r="V2739" i="2"/>
  <c r="V4310" i="2"/>
  <c r="V1278" i="2"/>
  <c r="V1430" i="2"/>
  <c r="V3954" i="2"/>
  <c r="V2965" i="2"/>
  <c r="V698" i="2"/>
  <c r="V1927" i="2"/>
  <c r="V3120" i="2"/>
  <c r="V18" i="2"/>
  <c r="V581" i="2"/>
  <c r="V3815" i="2"/>
  <c r="V2515" i="2"/>
  <c r="V3294" i="2"/>
  <c r="V1276" i="2"/>
  <c r="V986" i="2"/>
  <c r="V944" i="2"/>
  <c r="V4342" i="2"/>
  <c r="V4941" i="2"/>
  <c r="V2723" i="2"/>
  <c r="V19" i="2"/>
  <c r="V305" i="2"/>
  <c r="V4050" i="2"/>
  <c r="V1415" i="2"/>
  <c r="V4353" i="2"/>
  <c r="V375" i="2"/>
  <c r="V3384" i="2"/>
  <c r="V799" i="2"/>
  <c r="V4824" i="2"/>
  <c r="V3337" i="2"/>
  <c r="V2646" i="2"/>
  <c r="V2426" i="2"/>
  <c r="V4205" i="2"/>
  <c r="V4245" i="2"/>
  <c r="V1086" i="2"/>
  <c r="V3292" i="2"/>
  <c r="V3382" i="2"/>
  <c r="V1106" i="2"/>
  <c r="V4249" i="2"/>
  <c r="V1051" i="2"/>
  <c r="V4068" i="2"/>
  <c r="V1659" i="2"/>
  <c r="V4915" i="2"/>
  <c r="V3602" i="2"/>
  <c r="V2577" i="2"/>
  <c r="V3079" i="2"/>
  <c r="V739" i="2"/>
  <c r="V1695" i="2"/>
  <c r="V3168" i="2"/>
  <c r="V710" i="2"/>
  <c r="V2609" i="2"/>
  <c r="V3835" i="2"/>
  <c r="V4836" i="2"/>
  <c r="V2749" i="2"/>
  <c r="V2140" i="2"/>
  <c r="V427" i="2"/>
  <c r="V4055" i="2"/>
  <c r="V3001" i="2"/>
  <c r="V2919" i="2"/>
  <c r="V4083" i="2"/>
  <c r="V410" i="2"/>
  <c r="V679" i="2"/>
  <c r="V4830" i="2"/>
  <c r="V1870" i="2"/>
  <c r="V1573" i="2"/>
  <c r="V1099" i="2"/>
  <c r="V3934" i="2"/>
  <c r="V1959" i="2"/>
  <c r="V436" i="2"/>
  <c r="V4885" i="2"/>
  <c r="V1595" i="2"/>
  <c r="V691" i="2"/>
  <c r="V4785" i="2"/>
  <c r="V65" i="2"/>
  <c r="V2937" i="2"/>
  <c r="V2533" i="2"/>
  <c r="V4078" i="2"/>
  <c r="V28" i="2"/>
  <c r="V3196" i="2"/>
  <c r="V366" i="2"/>
  <c r="V2471" i="2"/>
  <c r="V425" i="2"/>
  <c r="V2216" i="2"/>
  <c r="V247" i="2"/>
  <c r="V1529" i="2"/>
  <c r="V3785" i="2"/>
  <c r="V3651" i="2"/>
  <c r="V1598" i="2"/>
  <c r="V4177" i="2"/>
  <c r="V2826" i="2"/>
  <c r="V4138" i="2"/>
  <c r="V2882" i="2"/>
  <c r="V1088" i="2"/>
  <c r="V4381" i="2"/>
  <c r="V3710" i="2"/>
  <c r="V1185" i="2"/>
  <c r="V84" i="2"/>
  <c r="V3671" i="2"/>
  <c r="V2449" i="2"/>
  <c r="V4175" i="2"/>
  <c r="V25" i="2"/>
  <c r="V1868" i="2"/>
  <c r="V2546" i="2"/>
  <c r="V344" i="2"/>
  <c r="V3562" i="2"/>
  <c r="V1619" i="2"/>
  <c r="V1967" i="2"/>
  <c r="V2333" i="2"/>
  <c r="V2711" i="2"/>
  <c r="V2007" i="2"/>
  <c r="V709" i="2"/>
  <c r="V526" i="2"/>
  <c r="V2402" i="2"/>
  <c r="V2242" i="2"/>
  <c r="V3871" i="2"/>
  <c r="V2984" i="2"/>
  <c r="V1961" i="2"/>
  <c r="V4584" i="2"/>
  <c r="V1365" i="2"/>
  <c r="V4031" i="2"/>
  <c r="V3359" i="2"/>
  <c r="V4597" i="2"/>
  <c r="V579" i="2"/>
  <c r="V4909" i="2"/>
  <c r="V332" i="2"/>
  <c r="V3026" i="2"/>
  <c r="V978" i="2"/>
  <c r="V4246" i="2"/>
  <c r="V4671" i="2"/>
  <c r="V2921" i="2"/>
  <c r="V4745" i="2"/>
  <c r="V855" i="2"/>
  <c r="V2023" i="2"/>
  <c r="V2002" i="2"/>
  <c r="V3201" i="2"/>
  <c r="V1206" i="2"/>
  <c r="V3541" i="2"/>
  <c r="V3136" i="2"/>
  <c r="V557" i="2"/>
  <c r="V3662" i="2"/>
  <c r="V572" i="2"/>
  <c r="V1330" i="2"/>
  <c r="V4017" i="2"/>
  <c r="V2055" i="2"/>
  <c r="V3209" i="2"/>
  <c r="V707" i="2"/>
  <c r="V1169" i="2"/>
  <c r="V660" i="2"/>
  <c r="V2487" i="2"/>
  <c r="V4297" i="2"/>
  <c r="V3245" i="2"/>
  <c r="V3324" i="2"/>
  <c r="V45" i="2"/>
  <c r="V3906" i="2"/>
  <c r="V1861" i="2"/>
  <c r="V4356" i="2"/>
  <c r="V3219" i="2"/>
  <c r="V4689" i="2"/>
  <c r="V4704" i="2"/>
  <c r="V2689" i="2"/>
  <c r="V2662" i="2"/>
  <c r="V2251" i="2"/>
  <c r="V1930" i="2"/>
  <c r="V3188" i="2"/>
  <c r="V3734" i="2"/>
  <c r="V1857" i="2"/>
  <c r="V1660" i="2"/>
  <c r="V1655" i="2"/>
  <c r="V2833" i="2"/>
  <c r="V1308" i="2"/>
  <c r="V2618" i="2"/>
  <c r="V1897" i="2"/>
  <c r="V4653" i="2"/>
  <c r="V1792" i="2"/>
  <c r="V67" i="2"/>
  <c r="V1905" i="2"/>
  <c r="V1102" i="2"/>
  <c r="V1241" i="2"/>
  <c r="V1282" i="2"/>
  <c r="V152" i="2"/>
  <c r="V4883" i="2"/>
  <c r="V3125" i="2"/>
  <c r="V3022" i="2"/>
  <c r="V3588" i="2"/>
  <c r="V362" i="2"/>
  <c r="V2015" i="2"/>
  <c r="V2448" i="2"/>
  <c r="V4837" i="2"/>
  <c r="V423" i="2"/>
  <c r="V641" i="2"/>
  <c r="V4430" i="2"/>
  <c r="V2506" i="2"/>
  <c r="V4813" i="2"/>
  <c r="V2204" i="2"/>
  <c r="V3409" i="2"/>
  <c r="V4489" i="2"/>
  <c r="V2195" i="2"/>
  <c r="V2419" i="2"/>
  <c r="V4080" i="2"/>
  <c r="V4371" i="2"/>
  <c r="V1440" i="2"/>
  <c r="V2087" i="2"/>
  <c r="V637" i="2"/>
  <c r="V3776" i="2"/>
  <c r="V3644" i="2"/>
  <c r="V4956" i="2"/>
  <c r="V4049" i="2"/>
  <c r="V4150" i="2"/>
  <c r="V2184" i="2"/>
  <c r="V442" i="2"/>
  <c r="V1131" i="2"/>
  <c r="V575" i="2"/>
  <c r="V588" i="2"/>
  <c r="V3218" i="2"/>
  <c r="V73" i="2"/>
  <c r="V207" i="2"/>
  <c r="V3459" i="2"/>
  <c r="V2880" i="2"/>
  <c r="V937" i="2"/>
  <c r="V2541" i="2"/>
  <c r="V211" i="2"/>
  <c r="V956" i="2"/>
  <c r="V1334" i="2"/>
  <c r="V3523" i="2"/>
  <c r="V2931" i="2"/>
  <c r="V2167" i="2"/>
  <c r="V474" i="2"/>
  <c r="V819" i="2"/>
  <c r="V2590" i="2"/>
  <c r="V1790" i="2"/>
  <c r="V1406" i="2"/>
  <c r="V267" i="2"/>
  <c r="V3715" i="2"/>
  <c r="V1103" i="2"/>
  <c r="V763" i="2"/>
  <c r="V4563" i="2"/>
  <c r="V1085" i="2"/>
  <c r="V1410" i="2"/>
  <c r="V334" i="2"/>
  <c r="V4829" i="2"/>
  <c r="V3024" i="2"/>
  <c r="V2235" i="2"/>
  <c r="V4771" i="2"/>
  <c r="V1341" i="2"/>
  <c r="V3574" i="2"/>
  <c r="V1315" i="2"/>
  <c r="V3046" i="2"/>
  <c r="V4752" i="2"/>
  <c r="V1846" i="2"/>
  <c r="V4598" i="2"/>
  <c r="V1692" i="2"/>
  <c r="V1533" i="2"/>
  <c r="V3057" i="2"/>
  <c r="V3356" i="2"/>
  <c r="V329" i="2"/>
  <c r="V4281" i="2"/>
  <c r="V4643" i="2"/>
  <c r="V2190" i="2"/>
  <c r="V1671" i="2"/>
  <c r="V1644" i="2"/>
  <c r="V2131" i="2"/>
  <c r="V2710" i="2"/>
  <c r="V766" i="2"/>
  <c r="V2963" i="2"/>
  <c r="V272" i="2"/>
  <c r="V3956" i="2"/>
  <c r="V842" i="2"/>
  <c r="V3199" i="2"/>
  <c r="V3810" i="2"/>
  <c r="V1176" i="2"/>
  <c r="V4565" i="2"/>
  <c r="V615" i="2"/>
  <c r="V1886" i="2"/>
  <c r="V3290" i="2"/>
  <c r="V3874" i="2"/>
  <c r="V2440" i="2"/>
  <c r="V2955" i="2"/>
  <c r="V1607" i="2"/>
  <c r="V1962" i="2"/>
  <c r="V165" i="2"/>
  <c r="V309" i="2"/>
  <c r="V3243" i="2"/>
  <c r="V3400" i="2"/>
  <c r="V3059" i="2"/>
  <c r="V3263" i="2"/>
  <c r="V4493" i="2"/>
  <c r="V1771" i="2"/>
  <c r="V1701" i="2"/>
  <c r="V477" i="2"/>
  <c r="V3145" i="2"/>
  <c r="V2342" i="2"/>
  <c r="V3529" i="2"/>
  <c r="V4685" i="2"/>
  <c r="V2853" i="2"/>
  <c r="V2271" i="2"/>
  <c r="V4299" i="2"/>
  <c r="V3482" i="2"/>
  <c r="V1977" i="2"/>
  <c r="V3101" i="2"/>
  <c r="V4768" i="2"/>
  <c r="V2477" i="2"/>
  <c r="V4298" i="2"/>
  <c r="V3394" i="2"/>
  <c r="V3980" i="2"/>
  <c r="V1678" i="2"/>
  <c r="V4650" i="2"/>
  <c r="V664" i="2"/>
  <c r="V2079" i="2"/>
  <c r="V1091" i="2"/>
  <c r="V2237" i="2"/>
  <c r="V2496" i="2"/>
  <c r="V2690" i="2"/>
  <c r="V2673" i="2"/>
  <c r="V630" i="2"/>
  <c r="V2835" i="2"/>
  <c r="V3652" i="2"/>
  <c r="V13" i="2"/>
  <c r="V2558" i="2"/>
  <c r="V2819" i="2"/>
  <c r="V2997" i="2"/>
  <c r="V3724" i="2"/>
  <c r="V2175" i="2"/>
  <c r="V593" i="2"/>
  <c r="V4818" i="2"/>
  <c r="V571" i="2"/>
  <c r="V1277" i="2"/>
  <c r="V3483" i="2"/>
  <c r="V221" i="2"/>
  <c r="V2548" i="2"/>
  <c r="V4337" i="2"/>
  <c r="V2740" i="2"/>
  <c r="V3965" i="2"/>
  <c r="V4560" i="2"/>
  <c r="V4208" i="2"/>
  <c r="V968" i="2"/>
  <c r="V1866" i="2"/>
  <c r="V2513" i="2"/>
  <c r="V3170" i="2"/>
  <c r="V3373" i="2"/>
  <c r="V1233" i="2"/>
  <c r="V2151" i="2"/>
  <c r="V3723" i="2"/>
  <c r="V4591" i="2"/>
  <c r="V4994" i="2"/>
  <c r="V470" i="2"/>
  <c r="V4739" i="2"/>
  <c r="V1244" i="2"/>
  <c r="V928" i="2"/>
  <c r="V2557" i="2"/>
  <c r="V1387" i="2"/>
  <c r="V2540" i="2"/>
  <c r="V695" i="2"/>
  <c r="V1830" i="2"/>
  <c r="V4113" i="2"/>
  <c r="V441" i="2"/>
  <c r="V4799" i="2"/>
  <c r="V3581" i="2"/>
  <c r="V1166" i="2"/>
  <c r="V3008" i="2"/>
  <c r="V3252" i="2"/>
  <c r="V1507" i="2"/>
  <c r="V2128" i="2"/>
  <c r="V521" i="2"/>
  <c r="V2824" i="2"/>
  <c r="V854" i="2"/>
  <c r="V3468" i="2"/>
  <c r="V2427" i="2"/>
  <c r="V4665" i="2"/>
  <c r="V1054" i="2"/>
  <c r="V3534" i="2"/>
  <c r="V2543" i="2"/>
  <c r="V3823" i="2"/>
  <c r="V4369" i="2"/>
  <c r="V1349" i="2"/>
  <c r="V1890" i="2"/>
  <c r="V2499" i="2"/>
  <c r="V2756" i="2"/>
  <c r="V1785" i="2"/>
  <c r="V1566" i="2"/>
  <c r="V2276" i="2"/>
  <c r="V1348" i="2"/>
  <c r="V1394" i="2"/>
  <c r="V4940" i="2"/>
  <c r="V4763" i="2"/>
  <c r="V4518" i="2"/>
  <c r="V2344" i="2"/>
  <c r="V4400" i="2"/>
  <c r="V4248" i="2"/>
  <c r="V2209" i="2"/>
  <c r="V473" i="2"/>
  <c r="V2945" i="2"/>
  <c r="V2890" i="2"/>
  <c r="V4508" i="2"/>
  <c r="V4874" i="2"/>
  <c r="V2146" i="2"/>
  <c r="V4574" i="2"/>
  <c r="V4084" i="2"/>
  <c r="V3761" i="2"/>
  <c r="V4386" i="2"/>
  <c r="V909" i="2"/>
  <c r="V2788" i="2"/>
  <c r="V3681" i="2"/>
  <c r="V3990" i="2"/>
  <c r="V1757" i="2"/>
  <c r="V3355" i="2"/>
  <c r="V2202" i="2"/>
  <c r="V2641" i="2"/>
  <c r="V3123" i="2"/>
  <c r="V324" i="2"/>
  <c r="V3902" i="2"/>
  <c r="V2443" i="2"/>
  <c r="V3689" i="2"/>
  <c r="V2153" i="2"/>
  <c r="V1637" i="2"/>
  <c r="V1243" i="2"/>
  <c r="V3967" i="2"/>
  <c r="V1182" i="2"/>
  <c r="V3504" i="2"/>
  <c r="V4780" i="2"/>
  <c r="V2475" i="2"/>
  <c r="V3881" i="2"/>
  <c r="V3704" i="2"/>
  <c r="V3836" i="2"/>
  <c r="V1555" i="2"/>
  <c r="V193" i="2"/>
  <c r="V1116" i="2"/>
  <c r="V1625" i="2"/>
  <c r="V3822" i="2"/>
  <c r="V1390" i="2"/>
  <c r="V3366" i="2"/>
  <c r="V2916" i="2"/>
  <c r="V1137" i="2"/>
  <c r="V1158" i="2"/>
  <c r="V4098" i="2"/>
  <c r="V676" i="2"/>
  <c r="V3361" i="2"/>
  <c r="V1818" i="2"/>
  <c r="V2615" i="2"/>
  <c r="V4263" i="2"/>
  <c r="V2346" i="2"/>
  <c r="V4260" i="2"/>
  <c r="V3270" i="2"/>
  <c r="V1351" i="2"/>
  <c r="V4583" i="2"/>
  <c r="V2335" i="2"/>
  <c r="V1060" i="2"/>
  <c r="V1650" i="2"/>
  <c r="V1272" i="2"/>
  <c r="V4107" i="2"/>
  <c r="V3345" i="2"/>
  <c r="V336" i="2"/>
  <c r="V1152" i="2"/>
  <c r="V4415" i="2"/>
  <c r="V4985" i="2"/>
  <c r="V3376" i="2"/>
  <c r="V2767" i="2"/>
  <c r="V1458" i="2"/>
  <c r="V3517" i="2"/>
  <c r="V3936" i="2"/>
  <c r="V713" i="2"/>
  <c r="V2668" i="2"/>
  <c r="V448" i="2"/>
  <c r="V4953" i="2"/>
  <c r="V4681" i="2"/>
  <c r="V653" i="2"/>
  <c r="V4221" i="2"/>
  <c r="V607" i="2"/>
  <c r="V4262" i="2"/>
  <c r="V694" i="2"/>
  <c r="V322" i="2"/>
  <c r="V4581" i="2"/>
  <c r="V1386" i="2"/>
  <c r="V1581" i="2"/>
  <c r="V2827" i="2"/>
  <c r="V1260" i="2"/>
  <c r="V2982" i="2"/>
  <c r="V858" i="2"/>
  <c r="V3346" i="2"/>
  <c r="V274" i="2"/>
  <c r="V2969" i="2"/>
  <c r="V1267" i="2"/>
  <c r="V257" i="2"/>
  <c r="V4756" i="2"/>
  <c r="V2370" i="2"/>
  <c r="V4013" i="2"/>
  <c r="V2728" i="2"/>
  <c r="V4549" i="2"/>
  <c r="V3257" i="2"/>
  <c r="V3770" i="2"/>
  <c r="V1681" i="2"/>
  <c r="V730" i="2"/>
  <c r="V114" i="2"/>
  <c r="V3831" i="2"/>
  <c r="V661" i="2"/>
  <c r="V4258" i="2"/>
  <c r="V52" i="2"/>
  <c r="V1613" i="2"/>
  <c r="V1922" i="2"/>
  <c r="V1145" i="2"/>
  <c r="V3502" i="2"/>
  <c r="V1340" i="2"/>
  <c r="V1362" i="2"/>
  <c r="V762" i="2"/>
  <c r="V2805" i="2"/>
  <c r="V26" i="2"/>
  <c r="V1942" i="2"/>
  <c r="V2357" i="2"/>
  <c r="V2103" i="2"/>
  <c r="V4897" i="2"/>
  <c r="V2164" i="2"/>
  <c r="V4413" i="2"/>
  <c r="V2638" i="2"/>
  <c r="V835" i="2"/>
  <c r="V2658" i="2"/>
  <c r="V2021" i="2"/>
  <c r="V973" i="2"/>
  <c r="V4871" i="2"/>
  <c r="V2088" i="2"/>
  <c r="V4692" i="2"/>
  <c r="V2891" i="2"/>
  <c r="V3561" i="2"/>
  <c r="V2582" i="2"/>
  <c r="V3156" i="2"/>
  <c r="V3879" i="2"/>
  <c r="V3000" i="2"/>
  <c r="V161" i="2"/>
  <c r="V4096" i="2"/>
  <c r="V2957" i="2"/>
  <c r="V4715" i="2"/>
  <c r="V3809" i="2"/>
  <c r="V2503" i="2"/>
  <c r="V717" i="2"/>
  <c r="V1506" i="2"/>
  <c r="V3225" i="2"/>
  <c r="V1247" i="2"/>
  <c r="V3100" i="2"/>
  <c r="V3133" i="2"/>
  <c r="V1281" i="2"/>
  <c r="V145" i="2"/>
  <c r="V3880" i="2"/>
  <c r="V2565" i="2"/>
  <c r="V1007" i="2"/>
  <c r="V1026" i="2"/>
  <c r="V2688" i="2"/>
  <c r="V886" i="2"/>
  <c r="V4406" i="2"/>
  <c r="V631" i="2"/>
  <c r="V2611" i="2"/>
  <c r="V3616" i="2"/>
  <c r="V4347" i="2"/>
  <c r="V200" i="2"/>
  <c r="V1326" i="2"/>
  <c r="V4976" i="2"/>
  <c r="V185" i="2"/>
  <c r="V4178" i="2"/>
  <c r="V2476" i="2"/>
  <c r="V2500" i="2"/>
  <c r="V31" i="2"/>
  <c r="V3610" i="2"/>
  <c r="V3691" i="2"/>
  <c r="V86" i="2"/>
  <c r="V4172" i="2"/>
  <c r="V4652" i="2"/>
  <c r="V3472" i="2"/>
  <c r="V2810" i="2"/>
  <c r="V3518" i="2"/>
  <c r="V801" i="2"/>
  <c r="V4472" i="2"/>
  <c r="V4457" i="2"/>
  <c r="V413" i="2"/>
  <c r="V2469" i="2"/>
  <c r="V578" i="2"/>
  <c r="V3383" i="2"/>
  <c r="V3656" i="2"/>
  <c r="V2429" i="2"/>
  <c r="V2952" i="2"/>
  <c r="V1298" i="2"/>
  <c r="V4505" i="2"/>
  <c r="V1013" i="2"/>
  <c r="V3402" i="2"/>
  <c r="V3707" i="2"/>
  <c r="V2943" i="2"/>
  <c r="V1041" i="2"/>
  <c r="V2873" i="2"/>
  <c r="V939" i="2"/>
  <c r="V284" i="2"/>
  <c r="V904" i="2"/>
  <c r="V1009" i="2"/>
  <c r="V1210" i="2"/>
  <c r="V2229" i="2"/>
  <c r="V504" i="2"/>
  <c r="V4802" i="2"/>
  <c r="V3028" i="2"/>
  <c r="V1693" i="2"/>
  <c r="V792" i="2"/>
  <c r="V2991" i="2"/>
  <c r="V3458" i="2"/>
  <c r="V1948" i="2"/>
  <c r="V4181" i="2"/>
  <c r="V4481" i="2"/>
  <c r="V276" i="2"/>
  <c r="V396" i="2"/>
  <c r="V2458" i="2"/>
  <c r="V3628" i="2"/>
  <c r="V3372" i="2"/>
  <c r="V1216" i="2"/>
  <c r="V1688" i="2"/>
  <c r="V2761" i="2"/>
  <c r="V552" i="2"/>
  <c r="V1577" i="2"/>
  <c r="V3259" i="2"/>
  <c r="V3264" i="2"/>
  <c r="V1274" i="2"/>
  <c r="V4557" i="2"/>
  <c r="V43" i="2"/>
  <c r="V989" i="2"/>
  <c r="V2779" i="2"/>
  <c r="V4116" i="2"/>
  <c r="V636" i="2"/>
  <c r="V1489" i="2"/>
  <c r="V3234" i="2"/>
  <c r="V779" i="2"/>
  <c r="V2203" i="2"/>
  <c r="V1514" i="2"/>
  <c r="V3509" i="2"/>
  <c r="V3797" i="2"/>
  <c r="V2796" i="2"/>
  <c r="V752" i="2"/>
  <c r="V2325" i="2"/>
  <c r="V2846" i="2"/>
  <c r="V3396" i="2"/>
  <c r="V2104" i="2"/>
  <c r="V303" i="2"/>
  <c r="V2085" i="2"/>
  <c r="V4422" i="2"/>
  <c r="V3340" i="2"/>
  <c r="V4845" i="2"/>
  <c r="V4957" i="2"/>
  <c r="V1919" i="2"/>
  <c r="V4469" i="2"/>
  <c r="V4793" i="2"/>
  <c r="V596" i="2"/>
  <c r="V3048" i="2"/>
  <c r="V1528" i="2"/>
  <c r="V132" i="2"/>
  <c r="V2936" i="2"/>
  <c r="V3500" i="2"/>
  <c r="V4064" i="2"/>
  <c r="V1299" i="2"/>
  <c r="V934" i="2"/>
  <c r="V3847" i="2"/>
  <c r="V3738" i="2"/>
  <c r="V601" i="2"/>
  <c r="V4468" i="2"/>
  <c r="V2434" i="2"/>
  <c r="V4523" i="2"/>
  <c r="V1429" i="2"/>
  <c r="V2536" i="2"/>
  <c r="V736" i="2"/>
  <c r="V673" i="2"/>
  <c r="V4654" i="2"/>
  <c r="V4010" i="2"/>
  <c r="V561" i="2"/>
  <c r="V1207" i="2"/>
  <c r="V2538" i="2"/>
  <c r="V4831" i="2"/>
  <c r="V2232" i="2"/>
  <c r="V1404" i="2"/>
  <c r="V1080" i="2"/>
  <c r="V1284" i="2"/>
  <c r="V3796" i="2"/>
  <c r="V3551" i="2"/>
  <c r="V85" i="2"/>
  <c r="V3530" i="2"/>
  <c r="V3519" i="2"/>
  <c r="V260" i="2"/>
  <c r="V1541" i="2"/>
  <c r="V466" i="2"/>
  <c r="V4801" i="2"/>
  <c r="V2288" i="2"/>
  <c r="V4990" i="2"/>
  <c r="V2256" i="2"/>
  <c r="V1658" i="2"/>
  <c r="V2115" i="2"/>
  <c r="V3418" i="2"/>
  <c r="V2886" i="2"/>
  <c r="V4832" i="2"/>
  <c r="V654" i="2"/>
  <c r="V3767" i="2"/>
  <c r="V1645" i="2"/>
  <c r="V4154" i="2"/>
  <c r="V105" i="2"/>
  <c r="V2067" i="2"/>
  <c r="V2157" i="2"/>
  <c r="V3542" i="2"/>
  <c r="V1205" i="2"/>
  <c r="V418" i="2"/>
  <c r="V3041" i="2"/>
  <c r="V868" i="2"/>
  <c r="V2489" i="2"/>
  <c r="V2877" i="2"/>
  <c r="V3649" i="2"/>
  <c r="V412" i="2"/>
  <c r="V2575" i="2"/>
  <c r="V279" i="2"/>
  <c r="V4322" i="2"/>
  <c r="V59" i="2"/>
  <c r="V1811" i="2"/>
  <c r="V4634" i="2"/>
  <c r="V1336" i="2"/>
  <c r="V2868" i="2"/>
  <c r="V2162" i="2"/>
  <c r="V3426" i="2"/>
  <c r="V830" i="2"/>
  <c r="V4061" i="2"/>
  <c r="V2338" i="2"/>
  <c r="V4103" i="2"/>
  <c r="V1331" i="2"/>
  <c r="V1414" i="2"/>
  <c r="V4389" i="2"/>
  <c r="V2225" i="2"/>
  <c r="V3296" i="2"/>
  <c r="V3481" i="2"/>
  <c r="V1498" i="2"/>
  <c r="V4546" i="2"/>
  <c r="V2831" i="2"/>
  <c r="V1268" i="2"/>
  <c r="V3050" i="2"/>
  <c r="V900" i="2"/>
  <c r="V1313" i="2"/>
  <c r="V2303" i="2"/>
  <c r="V2589" i="2"/>
  <c r="V3612" i="2"/>
  <c r="V4576" i="2"/>
  <c r="V818" i="2"/>
  <c r="V198" i="2"/>
  <c r="V3982" i="2"/>
  <c r="V3514" i="2"/>
  <c r="V1867" i="2"/>
  <c r="V2734" i="2"/>
  <c r="V485" i="2"/>
  <c r="V1380" i="2"/>
  <c r="V4628" i="2"/>
  <c r="V3268" i="2"/>
  <c r="V3819" i="2"/>
  <c r="V4267" i="2"/>
  <c r="V1769" i="2"/>
  <c r="V4958" i="2"/>
  <c r="V3301" i="2"/>
  <c r="V2649" i="2"/>
  <c r="V4717" i="2"/>
  <c r="V2684" i="2"/>
  <c r="V2501" i="2"/>
  <c r="V1472" i="2"/>
  <c r="V2069" i="2"/>
  <c r="V4809" i="2"/>
  <c r="V902" i="2"/>
  <c r="V4675" i="2"/>
  <c r="V3194" i="2"/>
  <c r="V455" i="2"/>
  <c r="V3866" i="2"/>
  <c r="V1568" i="2"/>
  <c r="V2430" i="2"/>
  <c r="V970" i="2"/>
  <c r="V1196" i="2"/>
  <c r="V4271" i="2"/>
  <c r="V893" i="2"/>
  <c r="V4349" i="2"/>
  <c r="V1030" i="2"/>
  <c r="V4567" i="2"/>
  <c r="V4308" i="2"/>
  <c r="V2758" i="2"/>
  <c r="V1759" i="2"/>
  <c r="V4619" i="2"/>
  <c r="V4716" i="2"/>
  <c r="V2474" i="2"/>
  <c r="V3032" i="2"/>
  <c r="V1946" i="2"/>
  <c r="V2644" i="2"/>
  <c r="V411" i="2"/>
  <c r="V3249" i="2"/>
  <c r="V3299" i="2"/>
  <c r="V1764" i="2"/>
  <c r="V2391" i="2"/>
  <c r="V3035" i="2"/>
  <c r="V4300" i="2"/>
  <c r="V1682" i="2"/>
  <c r="V1569" i="2"/>
  <c r="V4034" i="2"/>
  <c r="V2525" i="2"/>
  <c r="V4954" i="2"/>
  <c r="V2018" i="2"/>
  <c r="V3470" i="2"/>
  <c r="V597" i="2"/>
  <c r="V24" i="2"/>
  <c r="V2380" i="2"/>
  <c r="V4255" i="2"/>
  <c r="V2724" i="2"/>
  <c r="V4972" i="2"/>
  <c r="V1778" i="2"/>
  <c r="V2850" i="2"/>
  <c r="V3640" i="2"/>
  <c r="V2086" i="2"/>
  <c r="V1032" i="2"/>
  <c r="V2586" i="2"/>
  <c r="V1843" i="2"/>
  <c r="V1551" i="2"/>
  <c r="V2683" i="2"/>
  <c r="V256" i="2"/>
  <c r="V700" i="2"/>
  <c r="V1323" i="2"/>
  <c r="V1129" i="2"/>
  <c r="V914" i="2"/>
  <c r="V280" i="2"/>
  <c r="V2494" i="2"/>
  <c r="V4207" i="2"/>
  <c r="V4747" i="2"/>
  <c r="V4122" i="2"/>
  <c r="V273" i="2"/>
  <c r="V433" i="2"/>
  <c r="V1105" i="2"/>
  <c r="V356" i="2"/>
  <c r="V2587" i="2"/>
  <c r="V2381" i="2"/>
  <c r="V3918" i="2"/>
  <c r="V1892" i="2"/>
  <c r="V4032" i="2"/>
  <c r="V4917" i="2"/>
  <c r="V4056" i="2"/>
  <c r="V1198" i="2"/>
  <c r="V4606" i="2"/>
  <c r="V2780" i="2"/>
  <c r="V2502" i="2"/>
  <c r="V1320" i="2"/>
  <c r="V749" i="2"/>
  <c r="V4045" i="2"/>
  <c r="V2732" i="2"/>
  <c r="V2063" i="2"/>
  <c r="V1680" i="2"/>
  <c r="V2462" i="2"/>
  <c r="V1471" i="2"/>
  <c r="V144" i="2"/>
  <c r="V4343" i="2"/>
  <c r="V3338" i="2"/>
  <c r="V415" i="2"/>
  <c r="V2817" i="2"/>
  <c r="V4806" i="2"/>
  <c r="V1448" i="2"/>
  <c r="V2939" i="2"/>
  <c r="V2083" i="2"/>
  <c r="V4566" i="2"/>
  <c r="V4922" i="2"/>
  <c r="V2095" i="2"/>
  <c r="V4018" i="2"/>
  <c r="V894" i="2"/>
  <c r="V3973" i="2"/>
  <c r="V1518" i="2"/>
  <c r="V4432" i="2"/>
  <c r="V1911" i="2"/>
  <c r="V2082" i="2"/>
  <c r="V4938" i="2"/>
  <c r="V1891" i="2"/>
  <c r="V4734" i="2"/>
  <c r="V4931" i="2"/>
  <c r="V471" i="2"/>
  <c r="V4825" i="2"/>
  <c r="V3543" i="2"/>
  <c r="V4667" i="2"/>
  <c r="V849" i="2"/>
  <c r="V2484" i="2"/>
  <c r="V3306" i="2"/>
  <c r="V1403" i="2"/>
  <c r="V1633" i="2"/>
  <c r="V4712" i="2"/>
  <c r="V136" i="2"/>
  <c r="V3670" i="2"/>
  <c r="V117" i="2"/>
  <c r="V3528" i="2"/>
  <c r="V658" i="2"/>
  <c r="V2897" i="2"/>
  <c r="V3475" i="2"/>
  <c r="V2306" i="2"/>
  <c r="V4575" i="2"/>
  <c r="V3085" i="2"/>
  <c r="V2197" i="2"/>
  <c r="V3485" i="2"/>
  <c r="V3897" i="2"/>
  <c r="V1113" i="2"/>
  <c r="V4214" i="2"/>
  <c r="V3851" i="2"/>
  <c r="V3858" i="2"/>
  <c r="V1997" i="2"/>
  <c r="V4950" i="2"/>
  <c r="V2808" i="2"/>
  <c r="V941" i="2"/>
  <c r="V4854" i="2"/>
  <c r="V1549" i="2"/>
  <c r="V3852" i="2"/>
  <c r="V446" i="2"/>
  <c r="V4510" i="2"/>
  <c r="V2437" i="2"/>
  <c r="V461" i="2"/>
  <c r="V3624" i="2"/>
  <c r="V3445" i="2"/>
  <c r="V112" i="2"/>
  <c r="V1228" i="2"/>
  <c r="V3768" i="2"/>
  <c r="V259" i="2"/>
  <c r="V1853" i="2"/>
  <c r="V1047" i="2"/>
  <c r="V2384" i="2"/>
  <c r="V4731" i="2"/>
  <c r="V2268" i="2"/>
  <c r="V3109" i="2"/>
  <c r="V4190" i="2"/>
  <c r="V1168" i="2"/>
  <c r="V4758" i="2"/>
  <c r="V2699" i="2"/>
  <c r="V3793" i="2"/>
  <c r="V566" i="2"/>
  <c r="V4893" i="2"/>
  <c r="V4677" i="2"/>
  <c r="V3700" i="2"/>
  <c r="V1666" i="2"/>
  <c r="V4892" i="2"/>
  <c r="V4163" i="2"/>
  <c r="V2528" i="2"/>
  <c r="V2102" i="2"/>
  <c r="V2415" i="2"/>
  <c r="V1401" i="2"/>
  <c r="V4115" i="2"/>
  <c r="V2275" i="2"/>
  <c r="V4916" i="2"/>
  <c r="V3806" i="2"/>
  <c r="V3895" i="2"/>
  <c r="V2719" i="2"/>
  <c r="V2418" i="2"/>
  <c r="V1854" i="2"/>
  <c r="V2531" i="2"/>
  <c r="V1561" i="2"/>
  <c r="V797" i="2"/>
  <c r="V4048" i="2"/>
  <c r="V4156" i="2"/>
  <c r="V2004" i="2"/>
  <c r="V2785" i="2"/>
  <c r="V3513" i="2"/>
  <c r="V40" i="2"/>
  <c r="V4305" i="2"/>
  <c r="V3745" i="2"/>
  <c r="V614" i="2"/>
  <c r="V3578" i="2"/>
  <c r="V2457" i="2"/>
  <c r="V122" i="2"/>
  <c r="V3960" i="2"/>
  <c r="V3370" i="2"/>
  <c r="V3433" i="2"/>
  <c r="V4079" i="2"/>
  <c r="V4568" i="2"/>
  <c r="V888" i="2"/>
  <c r="V3015" i="2"/>
  <c r="V3682" i="2"/>
  <c r="V4015" i="2"/>
  <c r="V139" i="2"/>
  <c r="V4265" i="2"/>
  <c r="V49" i="2"/>
  <c r="V1101" i="2"/>
  <c r="V2311" i="2"/>
  <c r="V3034" i="2"/>
  <c r="V4992" i="2"/>
  <c r="V3014" i="2"/>
  <c r="V2782" i="2"/>
  <c r="V1408" i="2"/>
  <c r="V2637" i="2"/>
  <c r="V204" i="2"/>
  <c r="V1673" i="2"/>
  <c r="V2112" i="2"/>
  <c r="V4702" i="2"/>
  <c r="V3304" i="2"/>
  <c r="V1991" i="2"/>
  <c r="V365" i="2"/>
  <c r="V843" i="2"/>
  <c r="V786" i="2"/>
  <c r="V251" i="2"/>
  <c r="V1061" i="2"/>
  <c r="V1735" i="2"/>
  <c r="V1468" i="2"/>
  <c r="V1531" i="2"/>
  <c r="V516" i="2"/>
  <c r="V4910" i="2"/>
  <c r="V2058" i="2"/>
  <c r="V4085" i="2"/>
  <c r="V701" i="2"/>
  <c r="V3784" i="2"/>
  <c r="V562" i="2"/>
  <c r="V1683" i="2"/>
  <c r="V2062" i="2"/>
  <c r="V4146" i="2"/>
  <c r="V2278" i="2"/>
  <c r="V507" i="2"/>
  <c r="V3515" i="2"/>
  <c r="V1213" i="2"/>
  <c r="V4252" i="2"/>
  <c r="V1409" i="2"/>
  <c r="V4926" i="2"/>
  <c r="V3633" i="2"/>
  <c r="V1806" i="2"/>
  <c r="V555" i="2"/>
  <c r="V2521" i="2"/>
  <c r="V2652" i="2"/>
  <c r="V310" i="2"/>
  <c r="V3824" i="2"/>
  <c r="V3894" i="2"/>
  <c r="V3329" i="2"/>
  <c r="V543" i="2"/>
  <c r="V3488" i="2"/>
  <c r="V4161" i="2"/>
  <c r="V4742" i="2"/>
  <c r="V935" i="2"/>
  <c r="V4134" i="2"/>
  <c r="V174" i="2"/>
  <c r="V210" i="2"/>
  <c r="V2823" i="2"/>
  <c r="V3986" i="2"/>
  <c r="V2034" i="2"/>
  <c r="V1538" i="2"/>
  <c r="V1714" i="2"/>
  <c r="V1256" i="2"/>
  <c r="V2228" i="2"/>
  <c r="V3437" i="2"/>
  <c r="V1121" i="2"/>
  <c r="V147" i="2"/>
  <c r="V3318" i="2"/>
  <c r="V746" i="2"/>
  <c r="V1421" i="2"/>
  <c r="V3604" i="2"/>
  <c r="V4196" i="2"/>
  <c r="V3539" i="2"/>
  <c r="V2191" i="2"/>
  <c r="V3830" i="2"/>
  <c r="V3717" i="2"/>
  <c r="V519" i="2"/>
  <c r="V4229" i="2"/>
  <c r="V3331" i="2"/>
  <c r="V2535" i="2"/>
  <c r="V2804" i="2"/>
  <c r="V4033" i="2"/>
  <c r="V4670" i="2"/>
  <c r="V4705" i="2"/>
  <c r="V376" i="2"/>
  <c r="V3571" i="2"/>
  <c r="V4237" i="2"/>
  <c r="V12" i="2"/>
  <c r="V3977" i="2"/>
  <c r="V772" i="2"/>
  <c r="V2799" i="2"/>
  <c r="V4093" i="2"/>
  <c r="V863" i="2"/>
  <c r="V2222" i="2"/>
  <c r="V2550" i="2"/>
  <c r="V2150" i="2"/>
  <c r="V2755" i="2"/>
  <c r="V530" i="2"/>
  <c r="V1058" i="2"/>
  <c r="V876" i="2"/>
  <c r="V3110" i="2"/>
  <c r="V5001" i="2"/>
  <c r="V341" i="2"/>
  <c r="V4672" i="2"/>
  <c r="V1467" i="2"/>
  <c r="V599" i="2"/>
  <c r="V224" i="2"/>
  <c r="V3171" i="2"/>
  <c r="V776" i="2"/>
  <c r="V2752" i="2"/>
  <c r="V1976" i="2"/>
  <c r="V3005" i="2"/>
  <c r="V3204" i="2"/>
  <c r="V317" i="2"/>
  <c r="V509" i="2"/>
  <c r="V3798" i="2"/>
  <c r="V1425" i="2"/>
  <c r="V3869" i="2"/>
  <c r="V825" i="2"/>
  <c r="V3730" i="2"/>
  <c r="V781" i="2"/>
  <c r="V1396" i="2"/>
  <c r="V4853" i="2"/>
  <c r="V4541" i="2"/>
  <c r="V4987" i="2"/>
  <c r="V493" i="2"/>
  <c r="V2244" i="2"/>
  <c r="V3360" i="2"/>
  <c r="V1024" i="2"/>
  <c r="V2036" i="2"/>
  <c r="V4287" i="2"/>
  <c r="V2866" i="2"/>
  <c r="V4266" i="2"/>
  <c r="V3544" i="2"/>
  <c r="V1826" i="2"/>
  <c r="V354" i="2"/>
  <c r="V1292" i="2"/>
  <c r="V4664" i="2"/>
  <c r="V877" i="2"/>
  <c r="V2545" i="2"/>
  <c r="V3566" i="2"/>
  <c r="V1669" i="2"/>
  <c r="V4173" i="2"/>
  <c r="V2290" i="2"/>
  <c r="V901" i="2"/>
  <c r="V1138" i="2"/>
  <c r="V1127" i="2"/>
  <c r="V3885" i="2"/>
  <c r="V546" i="2"/>
  <c r="V2188" i="2"/>
  <c r="V4067" i="2"/>
  <c r="V4065" i="2"/>
  <c r="V4094" i="2"/>
  <c r="V4967" i="2"/>
  <c r="V1622" i="2"/>
  <c r="V2356" i="2"/>
  <c r="V4714" i="2"/>
  <c r="V3215" i="2"/>
  <c r="V3626" i="2"/>
  <c r="V1500" i="2"/>
  <c r="V3887" i="2"/>
  <c r="V364" i="2"/>
  <c r="V1300" i="2"/>
  <c r="V3755" i="2"/>
  <c r="V2941" i="2"/>
  <c r="V3074" i="2"/>
  <c r="V623" i="2"/>
  <c r="V3499" i="2"/>
  <c r="V3632" i="2"/>
  <c r="V2033" i="2"/>
  <c r="V2507" i="2"/>
  <c r="V308" i="2"/>
  <c r="V150" i="2"/>
  <c r="V2932" i="2"/>
  <c r="V3174" i="2"/>
  <c r="V447" i="2"/>
  <c r="V142" i="2"/>
  <c r="V1453" i="2"/>
  <c r="V368" i="2"/>
  <c r="V4746" i="2"/>
  <c r="V3923" i="2"/>
  <c r="V2464" i="2"/>
  <c r="V583" i="2"/>
  <c r="V1083" i="2"/>
  <c r="V4833" i="2"/>
  <c r="V232" i="2"/>
  <c r="V1609" i="2"/>
  <c r="V216" i="2"/>
  <c r="V300" i="2"/>
  <c r="V3326" i="2"/>
  <c r="V3189" i="2"/>
  <c r="V3122" i="2"/>
  <c r="V4571" i="2"/>
  <c r="V556" i="2"/>
  <c r="V2631" i="2"/>
  <c r="V3164" i="2"/>
  <c r="V1649" i="2"/>
  <c r="V123" i="2"/>
  <c r="V463" i="2"/>
  <c r="V2373" i="2"/>
  <c r="V4600" i="2"/>
  <c r="V1149" i="2"/>
  <c r="V11" i="2"/>
  <c r="V1035" i="2"/>
  <c r="V2321" i="2"/>
  <c r="V3343" i="2"/>
  <c r="V1596" i="2"/>
  <c r="V1221" i="2"/>
  <c r="V875" i="2"/>
  <c r="V3364" i="2"/>
  <c r="V1848" i="2"/>
  <c r="V1963" i="2"/>
  <c r="V4016" i="2"/>
  <c r="V480" i="2"/>
  <c r="V367" i="2"/>
  <c r="V4721" i="2"/>
  <c r="V1852" i="2"/>
  <c r="V3358" i="2"/>
  <c r="V3210" i="2"/>
  <c r="V3803" i="2"/>
  <c r="V2960" i="2"/>
  <c r="V873" i="2"/>
  <c r="V1293" i="2"/>
  <c r="V2417" i="2"/>
  <c r="V230" i="2"/>
  <c r="V3834" i="2"/>
  <c r="V1459" i="2"/>
  <c r="V1474" i="2"/>
  <c r="V2165" i="2"/>
  <c r="V3663" i="2"/>
  <c r="V3570" i="2"/>
  <c r="V4120" i="2"/>
  <c r="V3208" i="2"/>
  <c r="V2579" i="2"/>
  <c r="V1048" i="2"/>
  <c r="V1147" i="2"/>
  <c r="V2353" i="2"/>
  <c r="V4436" i="2"/>
  <c r="V4052" i="2"/>
  <c r="V3840" i="2"/>
  <c r="V1188" i="2"/>
  <c r="V3594" i="2"/>
  <c r="V4835" i="2"/>
  <c r="V2676" i="2"/>
  <c r="V727" i="2"/>
  <c r="V777" i="2"/>
  <c r="V2441" i="2"/>
  <c r="V4345" i="2"/>
  <c r="V3801" i="2"/>
  <c r="V2989" i="2"/>
  <c r="V751" i="2"/>
  <c r="V3065" i="2"/>
  <c r="V3721" i="2"/>
  <c r="V1530" i="2"/>
  <c r="V95" i="2"/>
  <c r="V4456" i="2"/>
  <c r="V2226" i="2"/>
  <c r="V518" i="2"/>
  <c r="V1369" i="2"/>
  <c r="V938" i="2"/>
  <c r="V3850" i="2"/>
  <c r="V3709" i="2"/>
  <c r="V2156" i="2"/>
  <c r="V3452" i="2"/>
  <c r="V1055" i="2"/>
  <c r="V1630" i="2"/>
  <c r="V4480" i="2"/>
  <c r="V113" i="2"/>
  <c r="V1153" i="2"/>
  <c r="V4357" i="2"/>
  <c r="V1259" i="2"/>
  <c r="V262" i="2"/>
  <c r="V3559" i="2"/>
  <c r="V1979" i="2"/>
  <c r="V4475" i="2"/>
  <c r="V3378" i="2"/>
  <c r="V3195" i="2"/>
  <c r="V4066" i="2"/>
  <c r="V2904" i="2"/>
  <c r="V985" i="2"/>
  <c r="V629" i="2"/>
  <c r="V536" i="2"/>
  <c r="V686" i="2"/>
  <c r="V4446" i="2"/>
  <c r="V489" i="2"/>
  <c r="V4736" i="2"/>
  <c r="V589" i="2"/>
  <c r="V2581" i="2"/>
  <c r="V218" i="2"/>
  <c r="V841" i="2"/>
  <c r="V4559" i="2"/>
  <c r="V605" i="2"/>
  <c r="V3861" i="2"/>
  <c r="V2283" i="2"/>
  <c r="V98" i="2"/>
  <c r="V1928" i="2"/>
  <c r="V1289" i="2"/>
  <c r="V4687" i="2"/>
  <c r="V758" i="2"/>
  <c r="V585" i="2"/>
  <c r="V2234" i="2"/>
  <c r="V1756" i="2"/>
  <c r="V1616" i="2"/>
  <c r="V2678" i="2"/>
  <c r="V3716" i="2"/>
  <c r="V2376" i="2"/>
  <c r="V1949" i="2"/>
  <c r="V1539" i="2"/>
  <c r="V4503" i="2"/>
  <c r="V1980" i="2"/>
  <c r="V1374" i="2"/>
  <c r="V1012" i="2"/>
  <c r="V1316" i="2"/>
  <c r="V4642" i="2"/>
  <c r="V4707" i="2"/>
  <c r="V3334" i="2"/>
  <c r="V3736" i="2"/>
  <c r="V864" i="2"/>
  <c r="V4231" i="2"/>
  <c r="V3006" i="2"/>
  <c r="V3828" i="2"/>
  <c r="V812" i="2"/>
  <c r="V4980" i="2"/>
  <c r="V34" i="2"/>
  <c r="V240" i="2"/>
  <c r="V906" i="2"/>
  <c r="V3619" i="2"/>
  <c r="V2927" i="2"/>
  <c r="V339" i="2"/>
  <c r="V3937" i="2"/>
  <c r="V2459" i="2"/>
  <c r="V416" i="2"/>
  <c r="V1029" i="2"/>
  <c r="V3590" i="2"/>
  <c r="V4464" i="2"/>
  <c r="V2924" i="2"/>
  <c r="V4725" i="2"/>
  <c r="V3312" i="2"/>
  <c r="V625" i="2"/>
  <c r="V798" i="2"/>
  <c r="V3414" i="2"/>
  <c r="V2205" i="2"/>
  <c r="V4383" i="2"/>
  <c r="V3975" i="2"/>
  <c r="V3572" i="2"/>
  <c r="V2623" i="2"/>
  <c r="V2254" i="2"/>
  <c r="V972" i="2"/>
  <c r="V2620" i="2"/>
  <c r="V3093" i="2"/>
  <c r="V434" i="2"/>
  <c r="V4004" i="2"/>
  <c r="V4728" i="2"/>
  <c r="V2553" i="2"/>
  <c r="V4923" i="2"/>
  <c r="V2198" i="2"/>
  <c r="V3549" i="2"/>
  <c r="V4580" i="2"/>
  <c r="V3672" i="2"/>
  <c r="V1992" i="2"/>
  <c r="V2273" i="2"/>
  <c r="V1749" i="2"/>
  <c r="V495" i="2"/>
  <c r="V4027" i="2"/>
  <c r="V1713" i="2"/>
  <c r="V3832" i="2"/>
  <c r="V2574" i="2"/>
  <c r="V1579" i="2"/>
  <c r="V4865" i="2"/>
  <c r="V3238" i="2"/>
  <c r="V4486" i="2"/>
  <c r="V4545" i="2"/>
  <c r="V3088" i="2"/>
  <c r="V4309" i="2"/>
  <c r="V3227" i="2"/>
  <c r="V357" i="2"/>
  <c r="V803" i="2"/>
  <c r="V372" i="2"/>
  <c r="V3013" i="2"/>
  <c r="V363" i="2"/>
  <c r="V3787" i="2"/>
  <c r="V4423" i="2"/>
  <c r="V2451" i="2"/>
  <c r="V2438" i="2"/>
  <c r="V980" i="2"/>
  <c r="V3907" i="2"/>
  <c r="V4858" i="2"/>
  <c r="V3262" i="2"/>
  <c r="V3291" i="2"/>
  <c r="V3357" i="2"/>
  <c r="V4102" i="2"/>
  <c r="V3049" i="2"/>
  <c r="V54" i="2"/>
  <c r="V4516" i="2"/>
  <c r="V627" i="2"/>
  <c r="V538" i="2"/>
  <c r="V4445" i="2"/>
  <c r="V2730" i="2"/>
  <c r="V2420" i="2"/>
  <c r="V2259" i="2"/>
  <c r="V2598" i="2"/>
  <c r="V1461" i="2"/>
  <c r="V1191" i="2"/>
  <c r="V3162" i="2"/>
  <c r="V1969" i="2"/>
  <c r="V1987" i="2"/>
  <c r="V761" i="2"/>
  <c r="V399" i="2"/>
  <c r="V3107" i="2"/>
  <c r="V4640" i="2"/>
  <c r="V1355" i="2"/>
  <c r="V4765" i="2"/>
  <c r="V4777" i="2"/>
  <c r="V1488" i="2"/>
  <c r="V1550" i="2"/>
  <c r="V2560" i="2"/>
  <c r="V4827" i="2"/>
  <c r="V2619" i="2"/>
  <c r="V3420" i="2"/>
  <c r="V2616" i="2"/>
  <c r="V1849" i="2"/>
  <c r="V4764" i="2"/>
  <c r="V3193" i="2"/>
  <c r="V2698" i="2"/>
  <c r="V4674" i="2"/>
  <c r="V1371" i="2"/>
  <c r="V4198" i="2"/>
  <c r="V462" i="2"/>
  <c r="V896" i="2"/>
  <c r="V1950" i="2"/>
  <c r="V2727" i="2"/>
  <c r="V3404" i="2"/>
  <c r="V3933" i="2"/>
  <c r="V544" i="2"/>
  <c r="V3462" i="2"/>
  <c r="V2591" i="2"/>
  <c r="V4236" i="2"/>
  <c r="V405" i="2"/>
  <c r="V1270" i="2"/>
  <c r="V2421" i="2"/>
  <c r="V1836" i="2"/>
  <c r="V2196" i="2"/>
  <c r="V2490" i="2"/>
  <c r="V947" i="2"/>
  <c r="V3846" i="2"/>
  <c r="V3550" i="2"/>
  <c r="V2694" i="2"/>
  <c r="V2962" i="2"/>
  <c r="V1505" i="2"/>
  <c r="V2682" i="2"/>
  <c r="V4975" i="2"/>
  <c r="V1527" i="2"/>
  <c r="V3328" i="2"/>
  <c r="V4660" i="2"/>
  <c r="V3200" i="2"/>
  <c r="V4743" i="2"/>
  <c r="V484" i="2"/>
  <c r="V1224" i="2"/>
  <c r="V14" i="2"/>
  <c r="V1333" i="2"/>
  <c r="V3388" i="2"/>
  <c r="V1475" i="2"/>
  <c r="V4073" i="2"/>
  <c r="V4633" i="2"/>
  <c r="V1354" i="2"/>
  <c r="V3677" i="2"/>
  <c r="V2185" i="2"/>
  <c r="V1119" i="2"/>
  <c r="V2126" i="2"/>
  <c r="V1217" i="2"/>
  <c r="V4001" i="2"/>
  <c r="V4126" i="2"/>
  <c r="V1783" i="2"/>
  <c r="V4744" i="2"/>
  <c r="V1912" i="2"/>
  <c r="V1915" i="2"/>
  <c r="V1978" i="2"/>
  <c r="V186" i="2"/>
  <c r="V435" i="2"/>
  <c r="V3996" i="2"/>
  <c r="V4387" i="2"/>
  <c r="V1855" i="2"/>
  <c r="V2925" i="2"/>
  <c r="V2938" i="2"/>
  <c r="V1431" i="2"/>
  <c r="V3242" i="2"/>
  <c r="V1444" i="2"/>
  <c r="V4145" i="2"/>
  <c r="V2054" i="2"/>
  <c r="V2995" i="2"/>
  <c r="V859" i="2"/>
  <c r="V3862" i="2"/>
  <c r="V263" i="2"/>
  <c r="V10" i="2"/>
  <c r="V3924" i="2"/>
  <c r="V4697" i="2"/>
  <c r="V68" i="2"/>
  <c r="V2144" i="2"/>
  <c r="V3520" i="2"/>
  <c r="V3582" i="2"/>
  <c r="V2379" i="2"/>
  <c r="V4841" i="2"/>
  <c r="V3011" i="2"/>
  <c r="V342" i="2"/>
  <c r="V126" i="2"/>
  <c r="V4194" i="2"/>
  <c r="V1952" i="2"/>
  <c r="V1139" i="2"/>
  <c r="V459" i="2"/>
  <c r="V454" i="2"/>
  <c r="V99" i="2"/>
  <c r="V2947" i="2"/>
  <c r="V3315" i="2"/>
  <c r="V2972" i="2"/>
  <c r="V2985" i="2"/>
  <c r="V258" i="2"/>
  <c r="V3335" i="2"/>
  <c r="V4325" i="2"/>
  <c r="V2635" i="2"/>
  <c r="V3152" i="2"/>
  <c r="V1291" i="2"/>
  <c r="V3927" i="2"/>
  <c r="V2249" i="2"/>
  <c r="V1557" i="2"/>
  <c r="V2413" i="2"/>
  <c r="V2510" i="2"/>
  <c r="V1542" i="2"/>
  <c r="V3930" i="2"/>
  <c r="V2337" i="2"/>
  <c r="V882" i="2"/>
  <c r="V4487" i="2"/>
  <c r="V1123" i="2"/>
  <c r="V3476" i="2"/>
  <c r="V1960" i="2"/>
  <c r="V1931" i="2"/>
  <c r="V3531" i="2"/>
  <c r="V1571" i="2"/>
  <c r="V2855" i="2"/>
  <c r="V4239" i="2"/>
  <c r="V2793" i="2"/>
  <c r="V2466" i="2"/>
  <c r="V4030" i="2"/>
  <c r="V2215" i="2"/>
  <c r="V4588" i="2"/>
  <c r="V3508" i="2"/>
  <c r="V1436" i="2"/>
  <c r="V1933" i="2"/>
  <c r="V987" i="2"/>
  <c r="V3613" i="2"/>
  <c r="V753" i="2"/>
  <c r="V1376" i="2"/>
  <c r="V4235" i="2"/>
  <c r="V266" i="2"/>
  <c r="V483" i="2"/>
  <c r="V4816" i="2"/>
  <c r="V4431" i="2"/>
  <c r="V291" i="2"/>
  <c r="V3282" i="2"/>
  <c r="V1056" i="2"/>
  <c r="V33" i="2"/>
  <c r="V4850" i="2"/>
  <c r="V3228" i="2"/>
  <c r="V2028" i="2"/>
  <c r="V3999" i="2"/>
  <c r="V2372" i="2"/>
  <c r="V4473" i="2"/>
  <c r="V2148" i="2"/>
  <c r="V2312" i="2"/>
  <c r="V982" i="2"/>
  <c r="V2382" i="2"/>
  <c r="V1816" i="2"/>
  <c r="V3978" i="2"/>
  <c r="V2671" i="2"/>
  <c r="V4333" i="2"/>
  <c r="V3916" i="2"/>
  <c r="V4360" i="2"/>
  <c r="V3605" i="2"/>
  <c r="V3860" i="2"/>
  <c r="V315" i="2"/>
  <c r="V3818" i="2"/>
  <c r="V3229" i="2"/>
  <c r="V1590" i="2"/>
  <c r="V225" i="2"/>
  <c r="V1720" i="2"/>
  <c r="V3781" i="2"/>
  <c r="V1871" i="2"/>
  <c r="V2625" i="2"/>
  <c r="V1246" i="2"/>
  <c r="V3865" i="2"/>
  <c r="V1312" i="2"/>
  <c r="V3415" i="2"/>
  <c r="V952" i="2"/>
  <c r="V1657" i="2"/>
  <c r="V2746" i="2"/>
  <c r="V3080" i="2"/>
  <c r="V744" i="2"/>
  <c r="V3330" i="2"/>
  <c r="V1416" i="2"/>
  <c r="V3712" i="2"/>
  <c r="V4063" i="2"/>
  <c r="V2340" i="2"/>
  <c r="V2657" i="2"/>
  <c r="V3275" i="2"/>
  <c r="V4881" i="2"/>
  <c r="V4130" i="2"/>
  <c r="V1314" i="2"/>
  <c r="V1910" i="2"/>
  <c r="V4969" i="2"/>
  <c r="V926" i="2"/>
  <c r="V785" i="2"/>
  <c r="V4663" i="2"/>
  <c r="V927" i="2"/>
  <c r="V3347" i="2"/>
  <c r="V1754" i="2"/>
  <c r="V4610" i="2"/>
  <c r="V369" i="2"/>
  <c r="V2917" i="2"/>
  <c r="V4593" i="2"/>
  <c r="V3580" i="2"/>
  <c r="V3735" i="2"/>
  <c r="V4691" i="2"/>
  <c r="V3754" i="2"/>
  <c r="V2929" i="2"/>
  <c r="V1163" i="2"/>
  <c r="V4450" i="2"/>
  <c r="V338" i="2"/>
  <c r="V1345" i="2"/>
  <c r="V850" i="2"/>
  <c r="V2403" i="2"/>
  <c r="V3149" i="2"/>
  <c r="V3510" i="2"/>
  <c r="V110" i="2"/>
  <c r="V2444" i="2"/>
  <c r="V2187" i="2"/>
  <c r="V2365" i="2"/>
  <c r="V816" i="2"/>
  <c r="V137" i="2"/>
  <c r="V2030" i="2"/>
  <c r="V1395" i="2"/>
  <c r="V1339" i="2"/>
  <c r="V2617" i="2"/>
  <c r="V4978" i="2"/>
  <c r="V1328" i="2"/>
  <c r="V3030" i="2"/>
  <c r="V4144" i="2"/>
  <c r="V180" i="2"/>
  <c r="V1132" i="2"/>
  <c r="V2911" i="2"/>
  <c r="V312" i="2"/>
  <c r="V3568" i="2"/>
  <c r="V188" i="2"/>
  <c r="V4723" i="2"/>
  <c r="V350" i="2"/>
  <c r="V41" i="2"/>
  <c r="V3609" i="2"/>
  <c r="V674" i="2"/>
  <c r="V4452" i="2"/>
  <c r="V1842" i="2"/>
  <c r="V125" i="2"/>
  <c r="V2212" i="2"/>
  <c r="V4882" i="2"/>
  <c r="V644" i="2"/>
  <c r="V234" i="2"/>
  <c r="V3424" i="2"/>
  <c r="V3393" i="2"/>
  <c r="V1397" i="2"/>
  <c r="V4396" i="2"/>
  <c r="V4303" i="2"/>
  <c r="V2452" i="2"/>
  <c r="V42" i="2"/>
  <c r="V2068" i="2"/>
  <c r="V3540" i="2"/>
  <c r="V2854" i="2"/>
  <c r="V1923" i="2"/>
  <c r="V2849" i="2"/>
  <c r="V4276" i="2"/>
  <c r="V523" i="2"/>
  <c r="V2893" i="2"/>
  <c r="V2704" i="2"/>
  <c r="V460" i="2"/>
  <c r="V610" i="2"/>
  <c r="V4434" i="2"/>
  <c r="V2736" i="2"/>
  <c r="V3685" i="2"/>
  <c r="V4403" i="2"/>
  <c r="V1073" i="2"/>
  <c r="V403" i="2"/>
  <c r="V2339" i="2"/>
  <c r="V1379" i="2"/>
  <c r="V426" i="2"/>
  <c r="V383" i="2"/>
  <c r="V3497" i="2"/>
  <c r="V4022" i="2"/>
  <c r="V1271" i="2"/>
  <c r="V1599" i="2"/>
  <c r="V4932" i="2"/>
  <c r="V451" i="2"/>
  <c r="V2369" i="2"/>
  <c r="V3984" i="2"/>
  <c r="V3560" i="2"/>
  <c r="V2091" i="2"/>
  <c r="V3012" i="2"/>
  <c r="V1004" i="2"/>
  <c r="V2999" i="2"/>
  <c r="V1154" i="2"/>
  <c r="V1532" i="2"/>
  <c r="V4708" i="2"/>
  <c r="V1604" i="2"/>
  <c r="V1364" i="2"/>
  <c r="V3031" i="2"/>
  <c r="V759" i="2"/>
  <c r="V2967" i="2"/>
  <c r="V1424" i="2"/>
  <c r="V2345" i="2"/>
  <c r="V1521" i="2"/>
  <c r="V2386" i="2"/>
  <c r="V3007" i="2"/>
  <c r="V1093" i="2"/>
  <c r="V3246" i="2"/>
  <c r="V229" i="2"/>
  <c r="V1940" i="2"/>
  <c r="V245" i="2"/>
  <c r="V2154" i="2"/>
  <c r="V1393" i="2"/>
  <c r="V2378" i="2"/>
  <c r="V1626" i="2"/>
  <c r="V943" i="2"/>
  <c r="V3341" i="2"/>
  <c r="V140" i="2"/>
  <c r="V2825" i="2"/>
  <c r="V3569" i="2"/>
  <c r="V2453" i="2"/>
  <c r="V3175" i="2"/>
  <c r="V4264" i="2"/>
  <c r="V3045" i="2"/>
  <c r="V1118" i="2"/>
  <c r="V559" i="2"/>
  <c r="V3369" i="2"/>
  <c r="V1201" i="2"/>
  <c r="V2898" i="2"/>
  <c r="V1195" i="2"/>
  <c r="V2038" i="2"/>
  <c r="V3276" i="2"/>
  <c r="V3132" i="2"/>
  <c r="V3025" i="2"/>
  <c r="V1357" i="2"/>
  <c r="V3493" i="2"/>
  <c r="V1763" i="2"/>
  <c r="V4362" i="2"/>
  <c r="V3226" i="2"/>
  <c r="V3154" i="2"/>
  <c r="V4025" i="2"/>
  <c r="V3398" i="2"/>
  <c r="V2606" i="2"/>
  <c r="V616" i="2"/>
  <c r="V4388" i="2"/>
  <c r="V4655" i="2"/>
  <c r="V4444" i="2"/>
  <c r="V287" i="2"/>
  <c r="V3591" i="2"/>
  <c r="V337" i="2"/>
  <c r="V286" i="2"/>
  <c r="V268" i="2"/>
  <c r="V1427" i="2"/>
  <c r="V4974" i="2"/>
  <c r="V1926" i="2"/>
  <c r="V4695" i="2"/>
  <c r="V3417" i="2"/>
  <c r="V2716" i="2"/>
  <c r="V1070" i="2"/>
  <c r="V848" i="2"/>
  <c r="V4536" i="2"/>
  <c r="V4669" i="2"/>
  <c r="V1858" i="2"/>
  <c r="V2643" i="2"/>
  <c r="V750" i="2"/>
  <c r="V1261" i="2"/>
  <c r="V1173" i="2"/>
  <c r="V3799" i="2"/>
  <c r="V2221" i="2"/>
  <c r="V3635" i="2"/>
  <c r="V3564" i="2"/>
  <c r="V2700" i="2"/>
  <c r="V643" i="2"/>
  <c r="V2277" i="2"/>
  <c r="V1092" i="2"/>
  <c r="V2838" i="2"/>
  <c r="V4127" i="2"/>
  <c r="V4203" i="2"/>
  <c r="V4497" i="2"/>
  <c r="V4844" i="2"/>
  <c r="V756" i="2"/>
  <c r="V4352" i="2"/>
  <c r="V1187" i="2"/>
  <c r="V1634" i="2"/>
  <c r="V2218" i="2"/>
  <c r="V4075" i="2"/>
  <c r="V319" i="2"/>
  <c r="V2261" i="2"/>
  <c r="V1685" i="2"/>
  <c r="V612" i="2"/>
  <c r="V2600" i="2"/>
  <c r="V3492" i="2"/>
  <c r="V3131" i="2"/>
  <c r="V3084" i="2"/>
  <c r="V649" i="2"/>
  <c r="V680" i="2"/>
  <c r="V4961" i="2"/>
  <c r="V590" i="2"/>
  <c r="V4460" i="2"/>
  <c r="V1174" i="2"/>
  <c r="V4088" i="2"/>
  <c r="V281" i="2"/>
  <c r="V4467" i="2"/>
  <c r="V4863" i="2"/>
  <c r="V3929" i="2"/>
  <c r="V226" i="2"/>
  <c r="V4531" i="2"/>
  <c r="V4365" i="2"/>
  <c r="V4603" i="2"/>
  <c r="V445" i="2"/>
  <c r="V831" i="2"/>
  <c r="V1686" i="2"/>
  <c r="V3387" i="2"/>
  <c r="V1049" i="2"/>
  <c r="V844" i="2"/>
  <c r="V2622" i="2"/>
  <c r="V998" i="2"/>
  <c r="V3441" i="2"/>
  <c r="V4983" i="2"/>
  <c r="V1668" i="2"/>
  <c r="V1128" i="2"/>
  <c r="V3728" i="2"/>
  <c r="V3112" i="2"/>
  <c r="V1708" i="2"/>
  <c r="V3997" i="2"/>
  <c r="V131" i="2"/>
  <c r="V93" i="2"/>
  <c r="V3498" i="2"/>
  <c r="V883" i="2"/>
  <c r="V44" i="2"/>
  <c r="V725" i="2"/>
  <c r="V3753" i="2"/>
  <c r="V2158" i="2"/>
  <c r="V3173" i="2"/>
  <c r="V192" i="2"/>
  <c r="V3040" i="2"/>
  <c r="V89" i="2"/>
  <c r="V4543" i="2"/>
  <c r="V4851" i="2"/>
  <c r="V4572" i="2"/>
  <c r="V2862" i="2"/>
  <c r="V4737" i="2"/>
  <c r="V1170" i="2"/>
  <c r="V1845" i="2"/>
  <c r="V333" i="2"/>
  <c r="V352" i="2"/>
  <c r="V907" i="2"/>
  <c r="V2627" i="2"/>
  <c r="V3160" i="2"/>
  <c r="V2074" i="2"/>
  <c r="V3914" i="2"/>
  <c r="V1772" i="2"/>
  <c r="V852" i="2"/>
  <c r="V929" i="2"/>
  <c r="V1194" i="2"/>
  <c r="V2366" i="2"/>
  <c r="V984" i="2"/>
  <c r="V4933" i="2"/>
  <c r="V2456" i="2"/>
  <c r="V2017" i="2"/>
  <c r="V1309" i="2"/>
  <c r="V3320" i="2"/>
  <c r="V1642" i="2"/>
  <c r="V1761" i="2"/>
  <c r="V4340" i="2"/>
  <c r="V688" i="2"/>
  <c r="V2029" i="2"/>
  <c r="V1450" i="2"/>
  <c r="V2888" i="2"/>
  <c r="V1480" i="2"/>
  <c r="V1022" i="2"/>
  <c r="V3349" i="2"/>
  <c r="V2640" i="2"/>
  <c r="V3899" i="2"/>
  <c r="V4036" i="2"/>
  <c r="V3740" i="2"/>
  <c r="V3627" i="2"/>
  <c r="V3043" i="2"/>
  <c r="V2041" i="2"/>
  <c r="V996" i="2"/>
  <c r="V1925" i="2"/>
  <c r="V1875" i="2"/>
  <c r="V2491" i="2"/>
  <c r="V722" i="2"/>
  <c r="V1900" i="2"/>
  <c r="V1162" i="2"/>
  <c r="V4729" i="2"/>
  <c r="V478" i="2"/>
  <c r="V1485" i="2"/>
  <c r="V2605" i="2"/>
  <c r="V2020" i="2"/>
  <c r="V950" i="2"/>
  <c r="V3587" i="2"/>
  <c r="V4855" i="2"/>
  <c r="V3155" i="2"/>
  <c r="V1192" i="2"/>
  <c r="V4399" i="2"/>
  <c r="V1190" i="2"/>
  <c r="V4548" i="2"/>
  <c r="V2757" i="2"/>
  <c r="V2138" i="2"/>
  <c r="V343" i="2"/>
  <c r="V233" i="2"/>
  <c r="V1840" i="2"/>
  <c r="V2508" i="2"/>
  <c r="V881" i="2"/>
  <c r="V3826" i="2"/>
  <c r="V3599" i="2"/>
  <c r="V2480" i="2"/>
  <c r="V4790" i="2"/>
  <c r="V1306" i="2"/>
  <c r="V1999" i="2"/>
  <c r="V4256" i="2"/>
  <c r="V3527" i="2"/>
  <c r="V4794" i="2"/>
  <c r="V3690" i="2"/>
  <c r="V2603" i="2"/>
  <c r="V3653" i="2"/>
  <c r="V1828" i="2"/>
  <c r="V3137" i="2"/>
  <c r="V390" i="2"/>
  <c r="V3181" i="2"/>
  <c r="V3089" i="2"/>
  <c r="V467" i="2"/>
  <c r="V1419" i="2"/>
  <c r="V2604" i="2"/>
  <c r="V791" i="2"/>
  <c r="V2009" i="2"/>
  <c r="V2986" i="2"/>
  <c r="V4217" i="2"/>
  <c r="V3620" i="2"/>
  <c r="V4462" i="2"/>
  <c r="V1382" i="2"/>
  <c r="V2797" i="2"/>
  <c r="V4250" i="2"/>
  <c r="V1510" i="2"/>
  <c r="V663" i="2"/>
  <c r="V2769" i="2"/>
  <c r="V2514" i="2"/>
  <c r="V3019" i="2"/>
  <c r="V1675" i="2"/>
  <c r="V4206" i="2"/>
  <c r="V4762" i="2"/>
  <c r="V3762" i="2"/>
  <c r="V1136" i="2"/>
  <c r="V4240" i="2"/>
  <c r="V116" i="2"/>
  <c r="V531" i="2"/>
  <c r="V3622" i="2"/>
  <c r="V4920" i="2"/>
  <c r="V4042" i="2"/>
  <c r="V1957" i="2"/>
  <c r="V3829" i="2"/>
  <c r="V4070" i="2"/>
  <c r="V2621" i="2"/>
  <c r="V1575" i="2"/>
  <c r="V705" i="2"/>
  <c r="V1851" i="2"/>
  <c r="V146" i="2"/>
  <c r="V1033" i="2"/>
  <c r="V2252" i="2"/>
  <c r="V1789" i="2"/>
  <c r="V2983" i="2"/>
  <c r="V209" i="2"/>
  <c r="V3791" i="2"/>
  <c r="V794" i="2"/>
  <c r="V4807" i="2"/>
  <c r="V1605" i="2"/>
  <c r="V4284" i="2"/>
  <c r="V168" i="2"/>
  <c r="V4384" i="2"/>
  <c r="V4741" i="2"/>
  <c r="V4906" i="2"/>
  <c r="V656" i="2"/>
  <c r="V325" i="2"/>
  <c r="V4323" i="2"/>
  <c r="V715" i="2"/>
  <c r="V1495" i="2"/>
  <c r="V1684" i="2"/>
  <c r="V92" i="2"/>
  <c r="V469" i="2"/>
  <c r="V4254" i="2"/>
  <c r="V4709" i="2"/>
  <c r="V3121" i="2"/>
  <c r="V4186" i="2"/>
  <c r="V3932" i="2"/>
  <c r="V4866" i="2"/>
  <c r="V3901" i="2"/>
  <c r="V1822" i="2"/>
  <c r="V2567" i="2"/>
  <c r="V3597" i="2"/>
  <c r="V1494" i="2"/>
  <c r="V3679" i="2"/>
  <c r="V4887" i="2"/>
  <c r="V3151" i="2"/>
  <c r="V50" i="2"/>
  <c r="V820" i="2"/>
  <c r="V1288" i="2"/>
  <c r="V4223" i="2"/>
  <c r="V1898" i="2"/>
  <c r="V1361" i="2"/>
  <c r="V2265" i="2"/>
  <c r="V3667" i="2"/>
  <c r="V3177" i="2"/>
  <c r="V1784" i="2"/>
  <c r="V3487" i="2"/>
  <c r="V4148" i="2"/>
  <c r="V1943" i="2"/>
  <c r="V2946" i="2"/>
  <c r="V4578" i="2"/>
  <c r="V2168" i="2"/>
  <c r="V3694" i="2"/>
  <c r="V884" i="2"/>
  <c r="V4160" i="2"/>
  <c r="V2885" i="2"/>
  <c r="V422" i="2"/>
  <c r="V1503" i="2"/>
  <c r="V2012" i="2"/>
  <c r="V1803" i="2"/>
  <c r="V1986" i="2"/>
  <c r="V4577" i="2"/>
  <c r="V1237" i="2"/>
  <c r="V1653" i="2"/>
  <c r="V4632" i="2"/>
  <c r="V288" i="2"/>
  <c r="V3302" i="2"/>
  <c r="V1027" i="2"/>
  <c r="V1447" i="2"/>
  <c r="V4219" i="2"/>
  <c r="V2186" i="2"/>
  <c r="V1747" i="2"/>
  <c r="V4784" i="2"/>
  <c r="V1584" i="2"/>
  <c r="V2706" i="2"/>
  <c r="V1075" i="2"/>
  <c r="V4683" i="2"/>
  <c r="V3271" i="2"/>
  <c r="V771" i="2"/>
  <c r="V4261" i="2"/>
  <c r="V2870" i="2"/>
  <c r="V3758" i="2"/>
  <c r="V4215" i="2"/>
  <c r="V1122" i="2"/>
  <c r="V3202" i="2"/>
  <c r="V3310" i="2"/>
  <c r="V2738" i="2"/>
  <c r="V2470" i="2"/>
  <c r="V520" i="2"/>
  <c r="V4391" i="2"/>
  <c r="V4621" i="2"/>
  <c r="V3018" i="2"/>
  <c r="V2816" i="2"/>
  <c r="V3212" i="2"/>
  <c r="V61" i="2"/>
  <c r="V3911" i="2"/>
  <c r="V1037" i="2"/>
  <c r="U3191" i="2"/>
  <c r="U2401" i="2"/>
  <c r="U2607" i="2"/>
  <c r="U3641" i="2"/>
  <c r="U2775" i="2"/>
  <c r="U4295" i="2"/>
  <c r="U4187" i="2"/>
  <c r="U4880" i="2"/>
  <c r="U3953" i="2"/>
  <c r="U1938" i="2"/>
  <c r="U1748" i="2"/>
  <c r="U417" i="2"/>
  <c r="U4037" i="2"/>
  <c r="U1677" i="2"/>
  <c r="U1433" i="2"/>
  <c r="U690" i="2"/>
  <c r="U2084" i="2"/>
  <c r="U1895" i="2"/>
  <c r="U3703" i="2"/>
  <c r="U4153" i="2"/>
  <c r="U606" i="2"/>
  <c r="U3070" i="2"/>
  <c r="U3078" i="2"/>
  <c r="U135" i="2"/>
  <c r="U3179" i="2"/>
  <c r="U672" i="2"/>
  <c r="U311" i="2"/>
  <c r="U4838" i="2"/>
  <c r="U1707" i="2"/>
  <c r="U2330" i="2"/>
  <c r="U1782" i="2"/>
  <c r="U4534" i="2"/>
  <c r="U4294" i="2"/>
  <c r="U1760" i="2"/>
  <c r="U156" i="2"/>
  <c r="U1375" i="2"/>
  <c r="U4320" i="2"/>
  <c r="U2099" i="2"/>
  <c r="U2851" i="2"/>
  <c r="U2093" i="2"/>
  <c r="U1057" i="2"/>
  <c r="U4724" i="2"/>
  <c r="U3367" i="2"/>
  <c r="U491" i="2"/>
  <c r="U3480" i="2"/>
  <c r="U3746" i="2"/>
  <c r="U2677" i="2"/>
  <c r="U1578" i="2"/>
  <c r="U1148" i="2"/>
  <c r="U1081" i="2"/>
  <c r="U4996" i="2"/>
  <c r="U1366" i="2"/>
  <c r="U2328" i="2"/>
  <c r="U4213" i="2"/>
  <c r="U4522" i="2"/>
  <c r="U3970" i="2"/>
  <c r="U4616" i="2"/>
  <c r="U1872" i="2"/>
  <c r="U3176" i="2"/>
  <c r="U3867" i="2"/>
  <c r="U1036" i="2"/>
  <c r="U2432" i="2"/>
  <c r="U1161" i="2"/>
  <c r="U711" i="2"/>
  <c r="U2966" i="2"/>
  <c r="U1157" i="2"/>
  <c r="U1493" i="2"/>
  <c r="U3353" i="2"/>
  <c r="U265" i="2"/>
  <c r="U2177" i="2"/>
  <c r="U4418" i="2"/>
  <c r="U3293" i="2"/>
  <c r="U1694" i="2"/>
  <c r="U4701" i="2"/>
  <c r="U3054" i="2"/>
  <c r="U3783" i="2"/>
  <c r="U1251" i="2"/>
  <c r="U166" i="2"/>
  <c r="U6" i="2"/>
  <c r="U2656" i="2"/>
  <c r="U208" i="2"/>
  <c r="U2183" i="2"/>
  <c r="U963" i="2"/>
  <c r="U2130" i="2"/>
  <c r="U351" i="2"/>
  <c r="U2990" i="2"/>
  <c r="U1824" i="2"/>
  <c r="U91" i="2"/>
  <c r="U981" i="2"/>
  <c r="U1665" i="2"/>
  <c r="U1053" i="2"/>
  <c r="U370" i="2"/>
  <c r="U930" i="2"/>
  <c r="U3558" i="2"/>
  <c r="U2383" i="2"/>
  <c r="U1603" i="2"/>
  <c r="U1509" i="2"/>
  <c r="U3607" i="2"/>
  <c r="U1321" i="2"/>
  <c r="U740" i="2"/>
  <c r="U64" i="2"/>
  <c r="U1202" i="2"/>
  <c r="U4792" i="2"/>
  <c r="U4012" i="2"/>
  <c r="U3146" i="2"/>
  <c r="U4417" i="2"/>
  <c r="U1560" i="2"/>
  <c r="U3411" i="2"/>
  <c r="U548" i="2"/>
  <c r="U2884" i="2"/>
  <c r="U3705" i="2"/>
  <c r="U3567" i="2"/>
  <c r="U296" i="2"/>
  <c r="U2143" i="2"/>
  <c r="U4730" i="2"/>
  <c r="U2181" i="2"/>
  <c r="U4767" i="2"/>
  <c r="U1825" i="2"/>
  <c r="U4484" i="2"/>
  <c r="U3946" i="2"/>
  <c r="U4232" i="2"/>
  <c r="U3925" i="2"/>
  <c r="U3307" i="2"/>
  <c r="U1904" i="2"/>
  <c r="U220" i="2"/>
  <c r="U2903" i="2"/>
  <c r="U4182" i="2"/>
  <c r="U723" i="2"/>
  <c r="U3945" i="2"/>
  <c r="U75" i="2"/>
  <c r="U2899" i="2"/>
  <c r="U3576" i="2"/>
  <c r="U133" i="2"/>
  <c r="U1456" i="2"/>
  <c r="U1954" i="2"/>
  <c r="U3190" i="2"/>
  <c r="U2120" i="2"/>
  <c r="U1151" i="2"/>
  <c r="U586" i="2"/>
  <c r="U1838" i="2"/>
  <c r="U4624" i="2"/>
  <c r="U2363" i="2"/>
  <c r="U3233" i="2"/>
  <c r="U1074" i="2"/>
  <c r="U920" i="2"/>
  <c r="U951" i="2"/>
  <c r="U1019" i="2"/>
  <c r="U4002" i="2"/>
  <c r="U4527" i="2"/>
  <c r="U3066" i="2"/>
  <c r="U2412" i="2"/>
  <c r="U1705" i="2"/>
  <c r="U732" i="2"/>
  <c r="U4492" i="2"/>
  <c r="U4645" i="2"/>
  <c r="U1218" i="2"/>
  <c r="U4128" i="2"/>
  <c r="U2659" i="2"/>
  <c r="U277" i="2"/>
  <c r="U4142" i="2"/>
  <c r="U2763" i="2"/>
  <c r="U373" i="2"/>
  <c r="U3706" i="2"/>
  <c r="U3377" i="2"/>
  <c r="U1643" i="2"/>
  <c r="U3284" i="2"/>
  <c r="U545" i="2"/>
  <c r="U3148" i="2"/>
  <c r="U669" i="2"/>
  <c r="U1104" i="2"/>
  <c r="U4494" i="2"/>
  <c r="U4751" i="2"/>
  <c r="U2048" i="2"/>
  <c r="U4596" i="2"/>
  <c r="U3165" i="2"/>
  <c r="U2633" i="2"/>
  <c r="U4582" i="2"/>
  <c r="U687" i="2"/>
  <c r="U1556" i="2"/>
  <c r="U1016" i="2"/>
  <c r="U2286" i="2"/>
  <c r="U1479" i="2"/>
  <c r="U2173" i="2"/>
  <c r="U573" i="2"/>
  <c r="U4512" i="2"/>
  <c r="U2876" i="2"/>
  <c r="U1745" i="2"/>
  <c r="U409" i="2"/>
  <c r="U4193" i="2"/>
  <c r="U890" i="2"/>
  <c r="U283" i="2"/>
  <c r="U2442" i="2"/>
  <c r="U3804" i="2"/>
  <c r="U4808" i="2"/>
  <c r="U1078" i="2"/>
  <c r="U3375" i="2"/>
  <c r="U2512" i="2"/>
  <c r="U1511" i="2"/>
  <c r="U1305" i="2"/>
  <c r="U236" i="2"/>
  <c r="U2717" i="2"/>
  <c r="U1553" i="2"/>
  <c r="U2792" i="2"/>
  <c r="U3406" i="2"/>
  <c r="U4447" i="2"/>
  <c r="U1606" i="2"/>
  <c r="U4367" i="2"/>
  <c r="U1115" i="2"/>
  <c r="U2152" i="2"/>
  <c r="U1219" i="2"/>
  <c r="U1679" i="2"/>
  <c r="U3428" i="2"/>
  <c r="U1478" i="2"/>
  <c r="U991" i="2"/>
  <c r="U932" i="2"/>
  <c r="U56" i="2"/>
  <c r="U1719" i="2"/>
  <c r="U74" i="2"/>
  <c r="U2411" i="2"/>
  <c r="U3983" i="2"/>
  <c r="U4336" i="2"/>
  <c r="U4008" i="2"/>
  <c r="U4408" i="2"/>
  <c r="U4533" i="2"/>
  <c r="U2592" i="2"/>
  <c r="U2863" i="2"/>
  <c r="U4945" i="2"/>
  <c r="U32" i="2"/>
  <c r="U2396" i="2"/>
  <c r="U2529" i="2"/>
  <c r="U1698" i="2"/>
  <c r="U4100" i="2"/>
  <c r="U1880" i="2"/>
  <c r="U2483" i="2"/>
  <c r="U4151" i="2"/>
  <c r="U1504" i="2"/>
  <c r="U1907" i="2"/>
  <c r="U4439" i="2"/>
  <c r="U2274" i="2"/>
  <c r="U2901" i="2"/>
  <c r="U4614" i="2"/>
  <c r="U4971" i="2"/>
  <c r="U3003" i="2"/>
  <c r="U1813" i="2"/>
  <c r="U539" i="2"/>
  <c r="U2060" i="2"/>
  <c r="U4528" i="2"/>
  <c r="U4429" i="2"/>
  <c r="U3027" i="2"/>
  <c r="U2572" i="2"/>
  <c r="U1067" i="2"/>
  <c r="U525" i="2"/>
  <c r="U2987" i="2"/>
  <c r="U2313" i="2"/>
  <c r="U1417" i="2"/>
  <c r="U2298" i="2"/>
  <c r="U2672" i="2"/>
  <c r="U1439" i="2"/>
  <c r="U4515" i="2"/>
  <c r="U4474" i="2"/>
  <c r="U2001" i="2"/>
  <c r="U4718" i="2"/>
  <c r="U452" i="2"/>
  <c r="U716" i="2"/>
  <c r="U4907" i="2"/>
  <c r="U3269" i="2"/>
  <c r="U774" i="2"/>
  <c r="U1460" i="2"/>
  <c r="U1709" i="2"/>
  <c r="U4944" i="2"/>
  <c r="U775" i="2"/>
  <c r="U533" i="2"/>
  <c r="U2096" i="2"/>
  <c r="U4935" i="2"/>
  <c r="U1359" i="2"/>
  <c r="U4984" i="2"/>
  <c r="U3362" i="2"/>
  <c r="U4136" i="2"/>
  <c r="U3102" i="2"/>
  <c r="U4753" i="2"/>
  <c r="U2266" i="2"/>
  <c r="U565" i="2"/>
  <c r="U3265" i="2"/>
  <c r="U118" i="2"/>
  <c r="U1442" i="2"/>
  <c r="U1307" i="2"/>
  <c r="U361" i="2"/>
  <c r="U3820" i="2"/>
  <c r="U1540" i="2"/>
  <c r="U2081" i="2"/>
  <c r="U3303" i="2"/>
  <c r="U953" i="2"/>
  <c r="U3055" i="2"/>
  <c r="U340" i="2"/>
  <c r="U4929" i="2"/>
  <c r="U4517" i="2"/>
  <c r="U4946" i="2"/>
  <c r="U1856" i="2"/>
  <c r="U846" i="2"/>
  <c r="U4529" i="2"/>
  <c r="U2872" i="2"/>
  <c r="U4351" i="2"/>
  <c r="U4131" i="2"/>
  <c r="U4993" i="2"/>
  <c r="U3868" i="2"/>
  <c r="U77" i="2"/>
  <c r="U1040" i="2"/>
  <c r="U1470" i="2"/>
  <c r="U4277" i="2"/>
  <c r="U62" i="2"/>
  <c r="U4679" i="2"/>
  <c r="U1802" i="2"/>
  <c r="U3557" i="2"/>
  <c r="U4169" i="2"/>
  <c r="U4783" i="2"/>
  <c r="U2647" i="2"/>
  <c r="U729" i="2"/>
  <c r="U160" i="2"/>
  <c r="U2737" i="2"/>
  <c r="U4757" i="2"/>
  <c r="U4000" i="2"/>
  <c r="U4165" i="2"/>
  <c r="U1704" i="2"/>
  <c r="U1263" i="2"/>
  <c r="U1025" i="2"/>
  <c r="U4330" i="2"/>
  <c r="U2578" i="2"/>
  <c r="U3399" i="2"/>
  <c r="U4334" i="2"/>
  <c r="U4949" i="2"/>
  <c r="U4698" i="2"/>
  <c r="U4170" i="2"/>
  <c r="U1582" i="2"/>
  <c r="U3127" i="2"/>
  <c r="U4693" i="2"/>
  <c r="U2046" i="2"/>
  <c r="U3469" i="2"/>
  <c r="U1466" i="2"/>
  <c r="U179" i="2"/>
  <c r="U1524" i="2"/>
  <c r="U824" i="2"/>
  <c r="U3733" i="2"/>
  <c r="U931" i="2"/>
  <c r="U4908" i="2"/>
  <c r="U4552" i="2"/>
  <c r="U3719" i="2"/>
  <c r="U3236" i="2"/>
  <c r="U4376" i="2"/>
  <c r="U4899" i="2"/>
  <c r="U2768" i="2"/>
  <c r="U805" i="2"/>
  <c r="U1220" i="2"/>
  <c r="U704" i="2"/>
  <c r="U1563" i="2"/>
  <c r="U4506" i="2"/>
  <c r="U3951" i="2"/>
  <c r="U2360" i="2"/>
  <c r="U4573" i="2"/>
  <c r="U718" i="2"/>
  <c r="U4498" i="2"/>
  <c r="U4726" i="2"/>
  <c r="U1620" i="2"/>
  <c r="U4848" i="2"/>
  <c r="U1338" i="2"/>
  <c r="U4483" i="2"/>
  <c r="U3395" i="2"/>
  <c r="U1304" i="2"/>
  <c r="U1464" i="2"/>
  <c r="U3697" i="2"/>
  <c r="U1884" i="2"/>
  <c r="U2003" i="2"/>
  <c r="U321" i="2"/>
  <c r="U1358" i="2"/>
  <c r="U4218" i="2"/>
  <c r="U872" i="2"/>
  <c r="U2601" i="2"/>
  <c r="U1588" i="2"/>
  <c r="U1046" i="2"/>
  <c r="U3926" i="2"/>
  <c r="U4769" i="2"/>
  <c r="U1059" i="2"/>
  <c r="U1535" i="2"/>
  <c r="U254" i="2"/>
  <c r="U1167" i="2"/>
  <c r="U4272" i="2"/>
  <c r="U39" i="2"/>
  <c r="U3536" i="2"/>
  <c r="U4638" i="2"/>
  <c r="U2976" i="2"/>
  <c r="U440" i="2"/>
  <c r="U4380" i="2"/>
  <c r="U3950" i="2"/>
  <c r="U2772" i="2"/>
  <c r="U4238" i="2"/>
  <c r="U3060" i="2"/>
  <c r="U127" i="2"/>
  <c r="U1552" i="2"/>
  <c r="U949" i="2"/>
  <c r="U1988" i="2"/>
  <c r="U3479" i="2"/>
  <c r="U3854" i="2"/>
  <c r="U2537" i="2"/>
  <c r="U1179" i="2"/>
  <c r="U1725" i="2"/>
  <c r="U1062" i="2"/>
  <c r="U4047" i="2"/>
  <c r="U4659" i="2"/>
  <c r="U3086" i="2"/>
  <c r="U3203" i="2"/>
  <c r="U4776" i="2"/>
  <c r="U3512" i="2"/>
  <c r="U4759" i="2"/>
  <c r="U3886" i="2"/>
  <c r="U3695" i="2"/>
  <c r="U241" i="2"/>
  <c r="U2871" i="2"/>
  <c r="U1311" i="2"/>
  <c r="U3643" i="2"/>
  <c r="U253" i="2"/>
  <c r="U4821" i="2"/>
  <c r="U2124" i="2"/>
  <c r="U4039" i="2"/>
  <c r="U1993" i="2"/>
  <c r="U4904" i="2"/>
  <c r="U4233" i="2"/>
  <c r="U1462" i="2"/>
  <c r="U4011" i="2"/>
  <c r="U2445" i="2"/>
  <c r="U2294" i="2"/>
  <c r="U2765" i="2"/>
  <c r="U4072" i="2"/>
  <c r="U1844" i="2"/>
  <c r="U2282" i="2"/>
  <c r="U3630" i="2"/>
  <c r="U1702" i="2"/>
  <c r="U769" i="2"/>
  <c r="U1232" i="2"/>
  <c r="U2119" i="2"/>
  <c r="U4889" i="2"/>
  <c r="U871" i="2"/>
  <c r="U2975" i="2"/>
  <c r="U3614" i="2"/>
  <c r="U1982" i="2"/>
  <c r="U905" i="2"/>
  <c r="U1958" i="2"/>
  <c r="U108" i="2"/>
  <c r="U3552" i="2"/>
  <c r="U2813" i="2"/>
  <c r="U3995" i="2"/>
  <c r="U4696" i="2"/>
  <c r="U1970" i="2"/>
  <c r="U2942" i="2"/>
  <c r="U3211" i="2"/>
  <c r="U3096" i="2"/>
  <c r="U1839" i="2"/>
  <c r="U3390" i="2"/>
  <c r="U3118" i="2"/>
  <c r="U4490" i="2"/>
  <c r="U778" i="2"/>
  <c r="U4358" i="2"/>
  <c r="U4477" i="2"/>
  <c r="U443" i="2"/>
  <c r="U4090" i="2"/>
  <c r="U3241" i="2"/>
  <c r="U203" i="2"/>
  <c r="U869" i="2"/>
  <c r="U2675" i="2"/>
  <c r="U1920" i="2"/>
  <c r="U3371" i="2"/>
  <c r="U345" i="2"/>
  <c r="U2262" i="2"/>
  <c r="U294" i="2"/>
  <c r="U3909" i="2"/>
  <c r="U582" i="2"/>
  <c r="U1888" i="2"/>
  <c r="U428" i="2"/>
  <c r="U2820" i="2"/>
  <c r="U3625" i="2"/>
  <c r="U2895" i="2"/>
  <c r="U3917" i="2"/>
  <c r="U304" i="2"/>
  <c r="U3267" i="2"/>
  <c r="U3606" i="2"/>
  <c r="U3248" i="2"/>
  <c r="U977" i="2"/>
  <c r="U2052" i="2"/>
  <c r="U2832" i="2"/>
  <c r="U2026" i="2"/>
  <c r="U1787" i="2"/>
  <c r="U1378" i="2"/>
  <c r="U979" i="2"/>
  <c r="U1303" i="2"/>
  <c r="U1808" i="2"/>
  <c r="U3111" i="2"/>
  <c r="U261" i="2"/>
  <c r="U2304" i="2"/>
  <c r="U119" i="2"/>
  <c r="U510" i="2"/>
  <c r="U1594" i="2"/>
  <c r="U2493" i="2"/>
  <c r="U1768" i="2"/>
  <c r="U3323" i="2"/>
  <c r="U4026" i="2"/>
  <c r="U4913" i="2"/>
  <c r="U1734" i="2"/>
  <c r="U327" i="2"/>
  <c r="U3757" i="2"/>
  <c r="U1484" i="2"/>
  <c r="U1181" i="2"/>
  <c r="U3348" i="2"/>
  <c r="U1526" i="2"/>
  <c r="U3501" i="2"/>
  <c r="U1654" i="2"/>
  <c r="U3741" i="2"/>
  <c r="U3686" i="2"/>
  <c r="U2316" i="2"/>
  <c r="U2077" i="2"/>
  <c r="U1739" i="2"/>
  <c r="U2940" i="2"/>
  <c r="U2970" i="2"/>
  <c r="U3838" i="2"/>
  <c r="U4311" i="2"/>
  <c r="U4733" i="2"/>
  <c r="U511" i="2"/>
  <c r="U2856" i="2"/>
  <c r="U4159" i="2"/>
  <c r="U4125" i="2"/>
  <c r="U2666" i="2"/>
  <c r="U398" i="2"/>
  <c r="U2950" i="2"/>
  <c r="U1717" i="2"/>
  <c r="U2075" i="2"/>
  <c r="U4270" i="2"/>
  <c r="U3178" i="2"/>
  <c r="U71" i="2"/>
  <c r="U4873" i="2"/>
  <c r="U2624" i="2"/>
  <c r="U2568" i="2"/>
  <c r="U667" i="2"/>
  <c r="U1082" i="2"/>
  <c r="U391" i="2"/>
  <c r="U2933" i="2"/>
  <c r="U173" i="2"/>
  <c r="U4852" i="2"/>
  <c r="U1753" i="2"/>
  <c r="U4846" i="2"/>
  <c r="U2687" i="2"/>
  <c r="U4179" i="2"/>
  <c r="U3029" i="2"/>
  <c r="U4626" i="2"/>
  <c r="U4307" i="2"/>
  <c r="U3842" i="2"/>
  <c r="U4911" i="2"/>
  <c r="U4840" i="2"/>
  <c r="U587" i="2"/>
  <c r="U1727" i="2"/>
  <c r="U4496" i="2"/>
  <c r="U243" i="2"/>
  <c r="U2364" i="2"/>
  <c r="U4278" i="2"/>
  <c r="U712" i="2"/>
  <c r="U3185" i="2"/>
  <c r="U3976" i="2"/>
  <c r="U151" i="2"/>
  <c r="U306" i="2"/>
  <c r="U4779" i="2"/>
  <c r="U2431" i="2"/>
  <c r="U1008" i="2"/>
  <c r="U4162" i="2"/>
  <c r="U3732" i="2"/>
  <c r="U1945" i="2"/>
  <c r="U1712" i="2"/>
  <c r="U475" i="2"/>
  <c r="U1865" i="2"/>
  <c r="U638" i="2"/>
  <c r="U4878" i="2"/>
  <c r="U584" i="2"/>
  <c r="U4114" i="2"/>
  <c r="U4097" i="2"/>
  <c r="U4847" i="2"/>
  <c r="U880" i="2"/>
  <c r="U4414" i="2"/>
  <c r="U316" i="2"/>
  <c r="U374" i="2"/>
  <c r="U948" i="2"/>
  <c r="U2680" i="2"/>
  <c r="U4412" i="2"/>
  <c r="U3412" i="2"/>
  <c r="U3363" i="2"/>
  <c r="U4562" i="2"/>
  <c r="U2134" i="2"/>
  <c r="U1072" i="2"/>
  <c r="U1615" i="2"/>
  <c r="U4143" i="2"/>
  <c r="U1733" i="2"/>
  <c r="U550" i="2"/>
  <c r="U4781" i="2"/>
  <c r="U4611" i="2"/>
  <c r="U2771" i="2"/>
  <c r="U1177" i="2"/>
  <c r="U3959" i="2"/>
  <c r="U3699" i="2"/>
  <c r="U4280" i="2"/>
  <c r="U255" i="2"/>
  <c r="U1554" i="2"/>
  <c r="U4164" i="2"/>
  <c r="U770" i="2"/>
  <c r="U1098" i="2"/>
  <c r="U4943" i="2"/>
  <c r="U787" i="2"/>
  <c r="U3857" i="2"/>
  <c r="U2377" i="2"/>
  <c r="U4952" i="2"/>
  <c r="U2139" i="2"/>
  <c r="U326" i="2"/>
  <c r="U378" i="2"/>
  <c r="U773" i="2"/>
  <c r="U1486" i="2"/>
  <c r="U741" i="2"/>
  <c r="U1238" i="2"/>
  <c r="U1819" i="2"/>
  <c r="U2791" i="2"/>
  <c r="U3859" i="2"/>
  <c r="U4285" i="2"/>
  <c r="U1398" i="2"/>
  <c r="U3786" i="2"/>
  <c r="U2953" i="2"/>
  <c r="U1746" i="2"/>
  <c r="U3701" i="2"/>
  <c r="U4964" i="2"/>
  <c r="U4426" i="2"/>
  <c r="U719" i="2"/>
  <c r="U862" i="2"/>
  <c r="U1807" i="2"/>
  <c r="U1628" i="2"/>
  <c r="U2289" i="2"/>
  <c r="U400" i="2"/>
  <c r="U4394" i="2"/>
  <c r="U1109" i="2"/>
  <c r="U2715" i="2"/>
  <c r="U3805" i="2"/>
  <c r="U1250" i="2"/>
  <c r="U3448" i="2"/>
  <c r="U9" i="2"/>
  <c r="U4202" i="2"/>
  <c r="U3496" i="2"/>
  <c r="U2708" i="2"/>
  <c r="U2539" i="2"/>
  <c r="U4209" i="2"/>
  <c r="U2307" i="2"/>
  <c r="U4962" i="2"/>
  <c r="U702" i="2"/>
  <c r="U1741" i="2"/>
  <c r="U3266" i="2"/>
  <c r="U3097" i="2"/>
  <c r="U2580" i="2"/>
  <c r="U420" i="2"/>
  <c r="U969" i="2"/>
  <c r="U3082" i="2"/>
  <c r="U4292" i="2"/>
  <c r="U1438" i="2"/>
  <c r="U3693" i="2"/>
  <c r="U2843" i="2"/>
  <c r="U2532" i="2"/>
  <c r="U4661" i="2"/>
  <c r="U913" i="2"/>
  <c r="U2974" i="2"/>
  <c r="U3432" i="2"/>
  <c r="U925" i="2"/>
  <c r="U4051" i="2"/>
  <c r="U4641" i="2"/>
  <c r="U3586" i="2"/>
  <c r="U4684" i="2"/>
  <c r="U293" i="2"/>
  <c r="U3816" i="2"/>
  <c r="U2806" i="2"/>
  <c r="U3454" i="2"/>
  <c r="U2272" i="2"/>
  <c r="U595" i="2"/>
  <c r="U4791" i="2"/>
  <c r="U3051" i="2"/>
  <c r="U4558" i="2"/>
  <c r="U4021" i="2"/>
  <c r="U2753" i="2"/>
  <c r="U2733" i="2"/>
  <c r="U651" i="2"/>
  <c r="U4346" i="2"/>
  <c r="U2485" i="2"/>
  <c r="U3461" i="2"/>
  <c r="U1567" i="2"/>
  <c r="U4789" i="2"/>
  <c r="U1780" i="2"/>
  <c r="U2422" i="2"/>
  <c r="U275" i="2"/>
  <c r="U2495" i="2"/>
  <c r="U4288" i="2"/>
  <c r="U4332" i="2"/>
  <c r="U3920" i="2"/>
  <c r="U29" i="2"/>
  <c r="U4927" i="2"/>
  <c r="U4760" i="2"/>
  <c r="U2005" i="2"/>
  <c r="U2571" i="2"/>
  <c r="U1391" i="2"/>
  <c r="U3126" i="2"/>
  <c r="U714" i="2"/>
  <c r="U479" i="2"/>
  <c r="U3117" i="2"/>
  <c r="U3392" i="2"/>
  <c r="U3105" i="2"/>
  <c r="U999" i="2"/>
  <c r="U4820" i="2"/>
  <c r="U2189" i="2"/>
  <c r="U3325" i="2"/>
  <c r="U1111" i="2"/>
  <c r="U124" i="2"/>
  <c r="U2948" i="2"/>
  <c r="U3220" i="2"/>
  <c r="U3063" i="2"/>
  <c r="U3845" i="2"/>
  <c r="U3319" i="2"/>
  <c r="U1901" i="2"/>
  <c r="U1279" i="2"/>
  <c r="U314" i="2"/>
  <c r="U2090" i="2"/>
  <c r="U4401" i="2"/>
  <c r="U2305" i="2"/>
  <c r="U3186" i="2"/>
  <c r="U3910" i="2"/>
  <c r="U885" i="2"/>
  <c r="U2329" i="2"/>
  <c r="U3891" i="2"/>
  <c r="U2518" i="2"/>
  <c r="U4101" i="2"/>
  <c r="U3646" i="2"/>
  <c r="U997" i="2"/>
  <c r="U2027" i="2"/>
  <c r="U1814" i="2"/>
  <c r="U4411" i="2"/>
  <c r="U4499" i="2"/>
  <c r="U1335" i="2"/>
  <c r="U1664" i="2"/>
  <c r="U3855" i="2"/>
  <c r="U4613" i="2"/>
  <c r="U646" i="2"/>
  <c r="U3718" i="2"/>
  <c r="U58" i="2"/>
  <c r="U3988" i="2"/>
  <c r="U1031" i="2"/>
  <c r="U1565" i="2"/>
  <c r="U102" i="2"/>
  <c r="U3864" i="2"/>
  <c r="U3069" i="2"/>
  <c r="U4849" i="2"/>
  <c r="U822" i="2"/>
  <c r="U4722" i="2"/>
  <c r="U392" i="2"/>
  <c r="U1985" i="2"/>
  <c r="U2822" i="2"/>
  <c r="U2057" i="2"/>
  <c r="U2230" i="2"/>
  <c r="U163" i="2"/>
  <c r="U1743" i="2"/>
  <c r="U1723" i="2"/>
  <c r="U3942" i="2"/>
  <c r="U3071" i="2"/>
  <c r="U4354" i="2"/>
  <c r="U1215" i="2"/>
  <c r="U82" i="2"/>
  <c r="U1663" i="2"/>
  <c r="U2764" i="2"/>
  <c r="U3877" i="2"/>
  <c r="U3795" i="2"/>
  <c r="U2368" i="2"/>
  <c r="U1726" i="2"/>
  <c r="U2829" i="2"/>
  <c r="U2174" i="2"/>
  <c r="U3575" i="2"/>
  <c r="U4318" i="2"/>
  <c r="U2408" i="2"/>
  <c r="U2883" i="2"/>
  <c r="U3385" i="2"/>
  <c r="U4800" i="2"/>
  <c r="U3702" i="2"/>
  <c r="U4135" i="2"/>
  <c r="U1592" i="2"/>
  <c r="U2996" i="2"/>
  <c r="U2428" i="2"/>
  <c r="U3972" i="2"/>
  <c r="U3903" i="2"/>
  <c r="U4989" i="2"/>
  <c r="U4074" i="2"/>
  <c r="U1762" i="2"/>
  <c r="U1831" i="2"/>
  <c r="U1546" i="2"/>
  <c r="U130" i="2"/>
  <c r="U2726" i="2"/>
  <c r="U865" i="2"/>
  <c r="U4378" i="2"/>
  <c r="U1732" i="2"/>
  <c r="U1164" i="2"/>
  <c r="U2024" i="2"/>
  <c r="U1499" i="2"/>
  <c r="U2051" i="2"/>
  <c r="U2923" i="2"/>
  <c r="U3708" i="2"/>
  <c r="U1071" i="2"/>
  <c r="U1738" i="2"/>
  <c r="U2685" i="2"/>
  <c r="U3490" i="2"/>
  <c r="U1189" i="2"/>
  <c r="U542" i="2"/>
  <c r="U912" i="2"/>
  <c r="U3952" i="2"/>
  <c r="U1629" i="2"/>
  <c r="U2122" i="2"/>
  <c r="U2981" i="2"/>
  <c r="U4478" i="2"/>
  <c r="U3583" i="2"/>
  <c r="U1786" i="2"/>
  <c r="U4612" i="2"/>
  <c r="U1235" i="2"/>
  <c r="U4879" i="2"/>
  <c r="U3546" i="2"/>
  <c r="U4918" i="2"/>
  <c r="U3166" i="2"/>
  <c r="U4795" i="2"/>
  <c r="U1883" i="2"/>
  <c r="U1989" i="2"/>
  <c r="U3489" i="2"/>
  <c r="U3076" i="2"/>
  <c r="U1899" i="2"/>
  <c r="U733" i="2"/>
  <c r="U3422" i="2"/>
  <c r="U3893" i="2"/>
  <c r="U3129" i="2"/>
  <c r="U860" i="2"/>
  <c r="U793" i="2"/>
  <c r="U1966" i="2"/>
  <c r="U490" i="2"/>
  <c r="U1005" i="2"/>
  <c r="U1052" i="2"/>
  <c r="U4247" i="2"/>
  <c r="U3471" i="2"/>
  <c r="U745" i="2"/>
  <c r="U3524" i="2"/>
  <c r="U246" i="2"/>
  <c r="U238" i="2"/>
  <c r="U66" i="2"/>
  <c r="U2201" i="2"/>
  <c r="U4095" i="2"/>
  <c r="U3603" i="2"/>
  <c r="U212" i="2"/>
  <c r="U3280" i="2"/>
  <c r="U3676" i="2"/>
  <c r="U4327" i="2"/>
  <c r="U3473" i="2"/>
  <c r="U189" i="2"/>
  <c r="U4875" i="2"/>
  <c r="U652" i="2"/>
  <c r="U4" i="2"/>
  <c r="U4775" i="2"/>
  <c r="U3339" i="2"/>
  <c r="U431" i="2"/>
  <c r="U4884" i="2"/>
  <c r="U4224" i="2"/>
  <c r="U63" i="2"/>
  <c r="U2182" i="2"/>
  <c r="U621" i="2"/>
  <c r="U1134" i="2"/>
  <c r="U1827" i="2"/>
  <c r="U4826" i="2"/>
  <c r="U3313" i="2"/>
  <c r="U2323" i="2"/>
  <c r="U128" i="2"/>
  <c r="U1996" i="2"/>
  <c r="U1133" i="2"/>
  <c r="U1794" i="2"/>
  <c r="U3425" i="2"/>
  <c r="U2279" i="2"/>
  <c r="U671" i="2"/>
  <c r="U2331" i="2"/>
  <c r="U2930" i="2"/>
  <c r="U1248" i="2"/>
  <c r="U4463" i="2"/>
  <c r="U788" i="2"/>
  <c r="U3116" i="2"/>
  <c r="U853" i="2"/>
  <c r="U1197" i="2"/>
  <c r="U1296" i="2"/>
  <c r="U2869" i="2"/>
  <c r="U2255" i="2"/>
  <c r="U1381" i="2"/>
  <c r="U2583" i="2"/>
  <c r="U3217" i="2"/>
  <c r="U2281" i="2"/>
  <c r="U3813" i="2"/>
  <c r="U2145" i="2"/>
  <c r="U4750" i="2"/>
  <c r="U2594" i="2"/>
  <c r="U681" i="2"/>
  <c r="U1204" i="2"/>
  <c r="U1223" i="2"/>
  <c r="U4404" i="2"/>
  <c r="U4500" i="2"/>
  <c r="U2828" i="2"/>
  <c r="U2748" i="2"/>
  <c r="U2393" i="2"/>
  <c r="U4774" i="2"/>
  <c r="U1998" i="2"/>
  <c r="U4341" i="2"/>
  <c r="U3436" i="2"/>
  <c r="U993" i="2"/>
  <c r="U2670" i="2"/>
  <c r="U3309" i="2"/>
  <c r="U2423" i="2"/>
  <c r="U1591" i="2"/>
  <c r="U35" i="2"/>
  <c r="U4458" i="2"/>
  <c r="U3311" i="2"/>
  <c r="U2136" i="2"/>
  <c r="U2295" i="2"/>
  <c r="U2912" i="2"/>
  <c r="U1829" i="2"/>
  <c r="U503" i="2"/>
  <c r="U3900" i="2"/>
  <c r="U743" i="2"/>
  <c r="U1547" i="2"/>
  <c r="U3333" i="2"/>
  <c r="U15" i="2"/>
  <c r="U1909" i="2"/>
  <c r="U1602" i="2"/>
  <c r="U2467" i="2"/>
  <c r="U4822" i="2"/>
  <c r="U450" i="2"/>
  <c r="U237" i="2"/>
  <c r="U4111" i="2"/>
  <c r="U4407" i="2"/>
  <c r="U3722" i="2"/>
  <c r="U4786" i="2"/>
  <c r="U1513" i="2"/>
  <c r="U4970" i="2"/>
  <c r="U4185" i="2"/>
  <c r="U3255" i="2"/>
  <c r="U1021" i="2"/>
  <c r="U3047" i="2"/>
  <c r="U4274" i="2"/>
  <c r="U2125" i="2"/>
  <c r="U4180" i="2"/>
  <c r="U3921" i="2"/>
  <c r="U4243" i="2"/>
  <c r="U3872" i="2"/>
  <c r="U2233" i="2"/>
  <c r="U1574" i="2"/>
  <c r="U318" i="2"/>
  <c r="U1913" i="2"/>
  <c r="U1245" i="2"/>
  <c r="U3775" i="2"/>
  <c r="U1208" i="2"/>
  <c r="U3912" i="2"/>
  <c r="U2610" i="2"/>
  <c r="U70" i="2"/>
  <c r="U4934" i="2"/>
  <c r="U1935" i="2"/>
  <c r="U1774" i="2"/>
  <c r="U1317" i="2"/>
  <c r="U1063" i="2"/>
  <c r="U3308" i="2"/>
  <c r="U1744" i="2"/>
  <c r="U549" i="2"/>
  <c r="U3368" i="2"/>
  <c r="U4787" i="2"/>
  <c r="U1269" i="2"/>
  <c r="U3971" i="2"/>
  <c r="U4928" i="2"/>
  <c r="U721" i="2"/>
  <c r="U2180" i="2"/>
  <c r="U4507" i="2"/>
  <c r="U2516" i="2"/>
  <c r="U974" i="2"/>
  <c r="U4803" i="2"/>
  <c r="U2022" i="2"/>
  <c r="U665" i="2"/>
  <c r="U3601" i="2"/>
  <c r="U1821" i="2"/>
  <c r="U955" i="2"/>
  <c r="U4617" i="2"/>
  <c r="U1476" i="2"/>
  <c r="U2701" i="2"/>
  <c r="U295" i="2"/>
  <c r="U3038" i="2"/>
  <c r="U2570" i="2"/>
  <c r="U1327" i="2"/>
  <c r="U2935" i="2"/>
  <c r="U2632" i="2"/>
  <c r="U2626" i="2"/>
  <c r="U3477" i="2"/>
  <c r="U4166" i="2"/>
  <c r="U4390" i="2"/>
  <c r="U3463" i="2"/>
  <c r="U804" i="2"/>
  <c r="U1632" i="2"/>
  <c r="U1240" i="2"/>
  <c r="U726" i="2"/>
  <c r="U3683" i="2"/>
  <c r="U3113" i="2"/>
  <c r="U2211" i="2"/>
  <c r="U3779" i="2"/>
  <c r="U2297" i="2"/>
  <c r="U3421" i="2"/>
  <c r="U2059" i="2"/>
  <c r="U2630" i="2"/>
  <c r="U4112" i="2"/>
  <c r="U2720" i="2"/>
  <c r="U1322" i="2"/>
  <c r="U1964" i="2"/>
  <c r="U602" i="2"/>
  <c r="U2109" i="2"/>
  <c r="U1001" i="2"/>
  <c r="U3841" i="2"/>
  <c r="U689" i="2"/>
  <c r="U3095" i="2"/>
  <c r="U3056" i="2"/>
  <c r="U4121" i="2"/>
  <c r="U2504" i="2"/>
  <c r="U2141" i="2"/>
  <c r="U2247" i="2"/>
  <c r="U1965" i="2"/>
  <c r="U2482" i="2"/>
  <c r="U4942" i="2"/>
  <c r="U2450" i="2"/>
  <c r="U87" i="2"/>
  <c r="U2217" i="2"/>
  <c r="U554" i="2"/>
  <c r="U1661" i="2"/>
  <c r="U2374" i="2"/>
  <c r="U335" i="2"/>
  <c r="U3231" i="2"/>
  <c r="U120" i="2"/>
  <c r="U4960" i="2"/>
  <c r="U903" i="2"/>
  <c r="U153" i="2"/>
  <c r="U4564" i="2"/>
  <c r="U2292" i="2"/>
  <c r="U3892" i="2"/>
  <c r="U839" i="2"/>
  <c r="U1670" i="2"/>
  <c r="U197" i="2"/>
  <c r="U1820" i="2"/>
  <c r="U3081" i="2"/>
  <c r="U494" i="2"/>
  <c r="U3833" i="2"/>
  <c r="U809" i="2"/>
  <c r="U3002" i="2"/>
  <c r="U181" i="2"/>
  <c r="U3631" i="2"/>
  <c r="U2350" i="2"/>
  <c r="U4251" i="2"/>
  <c r="U1885" i="2"/>
  <c r="U2100" i="2"/>
  <c r="U2192" i="2"/>
  <c r="U27" i="2"/>
  <c r="U857" i="2"/>
  <c r="U3944" i="2"/>
  <c r="U21" i="2"/>
  <c r="U2455" i="2"/>
  <c r="U138" i="2"/>
  <c r="U299" i="2"/>
  <c r="U3875" i="2"/>
  <c r="U2837" i="2"/>
  <c r="U2409" i="2"/>
  <c r="U4589" i="2"/>
  <c r="U3408" i="2"/>
  <c r="U2405" i="2"/>
  <c r="U983" i="2"/>
  <c r="U1492" i="2"/>
  <c r="U1066" i="2"/>
  <c r="U3764" i="2"/>
  <c r="U3033" i="2"/>
  <c r="U4869" i="2"/>
  <c r="U2014" i="2"/>
  <c r="U3711" i="2"/>
  <c r="U3467" i="2"/>
  <c r="U1239" i="2"/>
  <c r="U4359" i="2"/>
  <c r="U4372" i="2"/>
  <c r="U1193" i="2"/>
  <c r="U2213" i="2"/>
  <c r="U2551" i="2"/>
  <c r="U3771" i="2"/>
  <c r="U2246" i="2"/>
  <c r="U1956" i="2"/>
  <c r="U3094" i="2"/>
  <c r="U4420" i="2"/>
  <c r="U2395" i="2"/>
  <c r="U4804" i="2"/>
  <c r="U1249" i="2"/>
  <c r="U2013" i="2"/>
  <c r="U1377" i="2"/>
  <c r="U3698" i="2"/>
  <c r="U3494" i="2"/>
  <c r="U3680" i="2"/>
  <c r="U2614" i="2"/>
  <c r="U4355" i="2"/>
  <c r="U3172" i="2"/>
  <c r="U3062" i="2"/>
  <c r="U1079" i="2"/>
  <c r="U4544" i="2"/>
  <c r="U2654" i="2"/>
  <c r="U933" i="2"/>
  <c r="U4815" i="2"/>
  <c r="U55" i="2"/>
  <c r="U4335" i="2"/>
  <c r="U1800" i="2"/>
  <c r="U3729" i="2"/>
  <c r="U3429" i="2"/>
  <c r="U1729" i="2"/>
  <c r="U4060" i="2"/>
  <c r="U4586" i="2"/>
  <c r="U2291" i="2"/>
  <c r="U3354" i="2"/>
  <c r="U4842" i="2"/>
  <c r="U3812" i="2"/>
  <c r="U2107" i="2"/>
  <c r="U3556" i="2"/>
  <c r="U195" i="2"/>
  <c r="U1916" i="2"/>
  <c r="U4501" i="2"/>
  <c r="U171" i="2"/>
  <c r="U97" i="2"/>
  <c r="U529" i="2"/>
  <c r="U2915" i="2"/>
  <c r="U911" i="2"/>
  <c r="U2992" i="2"/>
  <c r="U2056" i="2"/>
  <c r="U3147" i="2"/>
  <c r="U1881" i="2"/>
  <c r="U4348" i="2"/>
  <c r="U3844" i="2"/>
  <c r="U1715" i="2"/>
  <c r="U4886" i="2"/>
  <c r="U3130" i="2"/>
  <c r="U3962" i="2"/>
  <c r="U3239" i="2"/>
  <c r="U3856" i="2"/>
  <c r="U594" i="2"/>
  <c r="U191" i="2"/>
  <c r="U1862" i="2"/>
  <c r="U4137" i="2"/>
  <c r="U532" i="2"/>
  <c r="U2327" i="2"/>
  <c r="U4570" i="2"/>
  <c r="U965" i="2"/>
  <c r="U3134" i="2"/>
  <c r="U2179" i="2"/>
  <c r="U1724" i="2"/>
  <c r="U954" i="2"/>
  <c r="U1352" i="2"/>
  <c r="U3077" i="2"/>
  <c r="U2280" i="2"/>
  <c r="U3778" i="2"/>
  <c r="U580" i="2"/>
  <c r="U892" i="2"/>
  <c r="U1894" i="2"/>
  <c r="U3782" i="2"/>
  <c r="U2971" i="2"/>
  <c r="U1487" i="2"/>
  <c r="U2602" i="2"/>
  <c r="U2394" i="2"/>
  <c r="U439" i="2"/>
  <c r="U1690" i="2"/>
  <c r="U685" i="2"/>
  <c r="U1975" i="2"/>
  <c r="U4149" i="2"/>
  <c r="U4770" i="2"/>
  <c r="U3163" i="2"/>
  <c r="U1944" i="2"/>
  <c r="U2980" i="2"/>
  <c r="U3888" i="2"/>
  <c r="U2522" i="2"/>
  <c r="U802" i="2"/>
  <c r="U4673" i="2"/>
  <c r="U795" i="2"/>
  <c r="U1776" i="2"/>
  <c r="U560" i="2"/>
  <c r="U3254" i="2"/>
  <c r="U1160" i="2"/>
  <c r="U2918" i="2"/>
  <c r="U1832" i="2"/>
  <c r="U3397" i="2"/>
  <c r="U2881" i="2"/>
  <c r="U3674" i="2"/>
  <c r="U2751" i="2"/>
  <c r="U1696" i="2"/>
  <c r="U2118" i="2"/>
  <c r="U958" i="2"/>
  <c r="U1000" i="2"/>
  <c r="U250" i="2"/>
  <c r="U4200" i="2"/>
  <c r="U496" i="2"/>
  <c r="U1758" i="2"/>
  <c r="U910" i="2"/>
  <c r="U1069" i="2"/>
  <c r="U468" i="2"/>
  <c r="U3205" i="2"/>
  <c r="U4814" i="2"/>
  <c r="U328" i="2"/>
  <c r="U1028" i="2"/>
  <c r="U1096" i="2"/>
  <c r="U683" i="2"/>
  <c r="U731" i="2"/>
  <c r="U1559" i="2"/>
  <c r="U1039" i="2"/>
  <c r="U3213" i="2"/>
  <c r="U239" i="2"/>
  <c r="U331" i="2"/>
  <c r="U4009" i="2"/>
  <c r="U2859" i="2"/>
  <c r="U2224" i="2"/>
  <c r="U4551" i="2"/>
  <c r="U506" i="2"/>
  <c r="U3316" i="2"/>
  <c r="U360" i="2"/>
  <c r="U4377" i="2"/>
  <c r="U4132" i="2"/>
  <c r="U183" i="2"/>
  <c r="U3939" i="2"/>
  <c r="U4441" i="2"/>
  <c r="U2593" i="2"/>
  <c r="U438" i="2"/>
  <c r="U748" i="2"/>
  <c r="U2511" i="2"/>
  <c r="U2978" i="2"/>
  <c r="U609" i="2"/>
  <c r="U457" i="2"/>
  <c r="U4864" i="2"/>
  <c r="U4437" i="2"/>
  <c r="U3516" i="2"/>
  <c r="U4703" i="2"/>
  <c r="U4798" i="2"/>
  <c r="U406" i="2"/>
  <c r="U790" i="2"/>
  <c r="U1405" i="2"/>
  <c r="U2492" i="2"/>
  <c r="U1562" i="2"/>
  <c r="U3009" i="2"/>
  <c r="U38" i="2"/>
  <c r="U2293" i="2"/>
  <c r="U891" i="2"/>
  <c r="U227" i="2"/>
  <c r="U5000" i="2"/>
  <c r="U3039" i="2"/>
  <c r="U1203" i="2"/>
  <c r="U3537" i="2"/>
  <c r="U3658" i="2"/>
  <c r="U2160" i="2"/>
  <c r="U2479" i="2"/>
  <c r="U3158" i="2"/>
  <c r="U1583" i="2"/>
  <c r="U432" i="2"/>
  <c r="U2132" i="2"/>
  <c r="U2488" i="2"/>
  <c r="U51" i="2"/>
  <c r="U72" i="2"/>
  <c r="U923" i="2"/>
  <c r="U4087" i="2"/>
  <c r="U2900" i="2"/>
  <c r="U4220" i="2"/>
  <c r="U2410" i="2"/>
  <c r="U1146" i="2"/>
  <c r="U4646" i="2"/>
  <c r="U4419" i="2"/>
  <c r="U214" i="2"/>
  <c r="U1859" i="2"/>
  <c r="U675" i="2"/>
  <c r="U4488" i="2"/>
  <c r="U4301" i="2"/>
  <c r="U4870" i="2"/>
  <c r="U2651" i="2"/>
  <c r="U4639" i="2"/>
  <c r="U2526" i="2"/>
  <c r="U3863" i="2"/>
  <c r="U269" i="2"/>
  <c r="U2243" i="2"/>
  <c r="U1874" i="2"/>
  <c r="U3639" i="2"/>
  <c r="U4242" i="2"/>
  <c r="U3563" i="2"/>
  <c r="U3495" i="2"/>
  <c r="U4133" i="2"/>
  <c r="U3277" i="2"/>
  <c r="U4244" i="2"/>
  <c r="U4649" i="2"/>
  <c r="U80" i="2"/>
  <c r="U1951" i="2"/>
  <c r="U1199" i="2"/>
  <c r="U4719" i="2"/>
  <c r="U1023" i="2"/>
  <c r="U897" i="2"/>
  <c r="U2552" i="2"/>
  <c r="U4766" i="2"/>
  <c r="U2803" i="2"/>
  <c r="U2053" i="2"/>
  <c r="U4620" i="2"/>
  <c r="U4772" i="2"/>
  <c r="U2693" i="2"/>
  <c r="U1879" i="2"/>
  <c r="U2472" i="2"/>
  <c r="U3870" i="2"/>
  <c r="U4817" i="2"/>
  <c r="U2302" i="2"/>
  <c r="U2645" i="2"/>
  <c r="U1175" i="2"/>
  <c r="U121" i="2"/>
  <c r="U3714" i="2"/>
  <c r="U3068" i="2"/>
  <c r="U3654" i="2"/>
  <c r="U889" i="2"/>
  <c r="U3091" i="2"/>
  <c r="U657" i="2"/>
  <c r="U2894" i="2"/>
  <c r="U2127" i="2"/>
  <c r="U4046" i="2"/>
  <c r="U1939" i="2"/>
  <c r="U3989" i="2"/>
  <c r="U936" i="2"/>
  <c r="U1751" i="2"/>
  <c r="U3598" i="2"/>
  <c r="U488" i="2"/>
  <c r="U1418" i="2"/>
  <c r="U4511" i="2"/>
  <c r="U2864" i="2"/>
  <c r="U1483" i="2"/>
  <c r="U1835" i="2"/>
  <c r="U845" i="2"/>
  <c r="U3401" i="2"/>
  <c r="U1441" i="2"/>
  <c r="U1841" i="2"/>
  <c r="U1515" i="2"/>
  <c r="U2773" i="2"/>
  <c r="U2742" i="2"/>
  <c r="U742" i="2"/>
  <c r="U492" i="2"/>
  <c r="U252" i="2"/>
  <c r="U1990" i="2"/>
  <c r="U4382" i="2"/>
  <c r="U567" i="2"/>
  <c r="U2414" i="2"/>
  <c r="U2000" i="2"/>
  <c r="U290" i="2"/>
  <c r="U1896" i="2"/>
  <c r="U1662" i="2"/>
  <c r="U3687" i="2"/>
  <c r="U4059" i="2"/>
  <c r="U2709" i="2"/>
  <c r="U591" i="2"/>
  <c r="U3849" i="2"/>
  <c r="U870" i="2"/>
  <c r="U30" i="2"/>
  <c r="U388" i="2"/>
  <c r="U2248" i="2"/>
  <c r="U4195" i="2"/>
  <c r="U88" i="2"/>
  <c r="U3938" i="2"/>
  <c r="U2045" i="2"/>
  <c r="U4024" i="2"/>
  <c r="U57" i="2"/>
  <c r="U3655" i="2"/>
  <c r="U2926" i="2"/>
  <c r="U3994" i="2"/>
  <c r="U1443" i="2"/>
  <c r="U60" i="2"/>
  <c r="U3993" i="2"/>
  <c r="U3837" i="2"/>
  <c r="U1255" i="2"/>
  <c r="U990" i="2"/>
  <c r="U1329" i="2"/>
  <c r="U2743" i="2"/>
  <c r="U3288" i="2"/>
  <c r="U2889" i="2"/>
  <c r="U2527" i="2"/>
  <c r="U3087" i="2"/>
  <c r="U4553" i="2"/>
  <c r="U921" i="2"/>
  <c r="U4754" i="2"/>
  <c r="U1423" i="2"/>
  <c r="U430" i="2"/>
  <c r="U1711" i="2"/>
  <c r="U2097" i="2"/>
  <c r="U1497" i="2"/>
  <c r="U3647" i="2"/>
  <c r="U429" i="2"/>
  <c r="U2206" i="2"/>
  <c r="U1501" i="2"/>
  <c r="U3948" i="2"/>
  <c r="U3889" i="2"/>
  <c r="U482" i="2"/>
  <c r="U1641" i="2"/>
  <c r="U3744" i="2"/>
  <c r="U109" i="2"/>
  <c r="U3450" i="2"/>
  <c r="U1342" i="2"/>
  <c r="U3981" i="2"/>
  <c r="U3198" i="2"/>
  <c r="U2465" i="2"/>
  <c r="U4509" i="2"/>
  <c r="U940" i="2"/>
  <c r="U1597" i="2"/>
  <c r="U558" i="2"/>
  <c r="U2065" i="2"/>
  <c r="U1752" i="2"/>
  <c r="U2811" i="2"/>
  <c r="U2078" i="2"/>
  <c r="U4805" i="2"/>
  <c r="U960" i="2"/>
  <c r="U1370" i="2"/>
  <c r="U4350" i="2"/>
  <c r="U228" i="2"/>
  <c r="U4279" i="2"/>
  <c r="U4666" i="2"/>
  <c r="U541" i="2"/>
  <c r="U2355" i="2"/>
  <c r="U2163" i="2"/>
  <c r="U734" i="2"/>
  <c r="U3391" i="2"/>
  <c r="U827" i="2"/>
  <c r="U4454" i="2"/>
  <c r="U1231" i="2"/>
  <c r="U837" i="2"/>
  <c r="U4519" i="2"/>
  <c r="U3222" i="2"/>
  <c r="U4379" i="2"/>
  <c r="U1449" i="2"/>
  <c r="U2836" i="2"/>
  <c r="U3457" i="2"/>
  <c r="U1183" i="2"/>
  <c r="U4630" i="2"/>
  <c r="U3618" i="2"/>
  <c r="U4023" i="2"/>
  <c r="U4921" i="2"/>
  <c r="U3365" i="2"/>
  <c r="U4999" i="2"/>
  <c r="U1914" i="2"/>
  <c r="U78" i="2"/>
  <c r="U397" i="2"/>
  <c r="U2524" i="2"/>
  <c r="U1095" i="2"/>
  <c r="U3931" i="2"/>
  <c r="U242" i="2"/>
  <c r="U4141" i="2"/>
  <c r="U1017" i="2"/>
  <c r="U878" i="2"/>
  <c r="U3413" i="2"/>
  <c r="U4370" i="2"/>
  <c r="U4876" i="2"/>
  <c r="U497" i="2"/>
  <c r="U4405" i="2"/>
  <c r="U4234" i="2"/>
  <c r="U697" i="2"/>
  <c r="U598" i="2"/>
  <c r="U908" i="2"/>
  <c r="U47" i="2"/>
  <c r="U3141" i="2"/>
  <c r="U83" i="2"/>
  <c r="U4810" i="2"/>
  <c r="U2037" i="2"/>
  <c r="U2092" i="2"/>
  <c r="U3159" i="2"/>
  <c r="U1889" i="2"/>
  <c r="U1601" i="2"/>
  <c r="U3235" i="2"/>
  <c r="U4092" i="2"/>
  <c r="U682" i="2"/>
  <c r="U3407" i="2"/>
  <c r="U3016" i="2"/>
  <c r="U724" i="2"/>
  <c r="U1804" i="2"/>
  <c r="U346" i="2"/>
  <c r="U2072" i="2"/>
  <c r="U1142" i="2"/>
  <c r="U355" i="2"/>
  <c r="U647" i="2"/>
  <c r="U2599" i="2"/>
  <c r="U528" i="2"/>
  <c r="U2073" i="2"/>
  <c r="U3890" i="2"/>
  <c r="U4366" i="2"/>
  <c r="U867" i="2"/>
  <c r="U4230" i="2"/>
  <c r="U2061" i="2"/>
  <c r="U1141" i="2"/>
  <c r="U4561" i="2"/>
  <c r="U2842" i="2"/>
  <c r="U847" i="2"/>
  <c r="U2241" i="2"/>
  <c r="U3449" i="2"/>
  <c r="U48" i="2"/>
  <c r="U1089" i="2"/>
  <c r="U765" i="2"/>
  <c r="U2517" i="2"/>
  <c r="U2713" i="2"/>
  <c r="U1617" i="2"/>
  <c r="U1172" i="2"/>
  <c r="U3987" i="2"/>
  <c r="U3919" i="2"/>
  <c r="U3843" i="2"/>
  <c r="U2585" i="2"/>
  <c r="U1356" i="2"/>
  <c r="U3645" i="2"/>
  <c r="U3553" i="2"/>
  <c r="U2920" i="2"/>
  <c r="U4331" i="2"/>
  <c r="U1252" i="2"/>
  <c r="U3617" i="2"/>
  <c r="U2407" i="2"/>
  <c r="U3661" i="2"/>
  <c r="U1324" i="2"/>
  <c r="U2308" i="2"/>
  <c r="U3896" i="2"/>
  <c r="U916" i="2"/>
  <c r="U1610" i="2"/>
  <c r="U4867" i="2"/>
  <c r="U3466" i="2"/>
  <c r="U1076" i="2"/>
  <c r="U3104" i="2"/>
  <c r="U187" i="2"/>
  <c r="U1211" i="2"/>
  <c r="U2665" i="2"/>
  <c r="U813" i="2"/>
  <c r="U2040" i="2"/>
  <c r="U307" i="2"/>
  <c r="U3444" i="2"/>
  <c r="U4710" i="2"/>
  <c r="U2214" i="2"/>
  <c r="U4609" i="2"/>
  <c r="U1586" i="2"/>
  <c r="U3992" i="2"/>
  <c r="U3115" i="2"/>
  <c r="U464" i="2"/>
  <c r="U301" i="2"/>
  <c r="U3052" i="2"/>
  <c r="U2818" i="2"/>
  <c r="U1295" i="2"/>
  <c r="U3584" i="2"/>
  <c r="U2667" i="2"/>
  <c r="U69" i="2"/>
  <c r="U4682" i="2"/>
  <c r="U1618" i="2"/>
  <c r="U2101" i="2"/>
  <c r="U3675" i="2"/>
  <c r="U1877" i="2"/>
  <c r="U1864" i="2"/>
  <c r="U167" i="2"/>
  <c r="U4006" i="2"/>
  <c r="U1805" i="2"/>
  <c r="U1420" i="2"/>
  <c r="U175" i="2"/>
  <c r="U4647" i="2"/>
  <c r="U3250" i="2"/>
  <c r="U4427" i="2"/>
  <c r="U3465" i="2"/>
  <c r="U1477" i="2"/>
  <c r="U3659" i="2"/>
  <c r="U767" i="2"/>
  <c r="U2848" i="2"/>
  <c r="U3763" i="2"/>
  <c r="U2722" i="2"/>
  <c r="U1924" i="2"/>
  <c r="U945" i="2"/>
  <c r="U3913" i="2"/>
  <c r="U1593" i="2"/>
  <c r="U817" i="2"/>
  <c r="U1010" i="2"/>
  <c r="U3289" i="2"/>
  <c r="U1226" i="2"/>
  <c r="U3673" i="2"/>
  <c r="U4694" i="2"/>
  <c r="U302" i="2"/>
  <c r="U2721" i="2"/>
  <c r="U2326" i="2"/>
  <c r="U348" i="2"/>
  <c r="U1227" i="2"/>
  <c r="U2064" i="2"/>
  <c r="U3696" i="2"/>
  <c r="U3438" i="2"/>
  <c r="U895" i="2"/>
  <c r="U4627" i="2"/>
  <c r="U3777" i="2"/>
  <c r="U4106" i="2"/>
  <c r="U4905" i="2"/>
  <c r="U2634" i="2"/>
  <c r="U1691" i="2"/>
  <c r="U1689" i="2"/>
  <c r="U757" i="2"/>
  <c r="U4631" i="2"/>
  <c r="U4319" i="2"/>
  <c r="U563" i="2"/>
  <c r="U3660" i="2"/>
  <c r="U4197" i="2"/>
  <c r="U4939" i="2"/>
  <c r="U2812" i="2"/>
  <c r="U3573" i="2"/>
  <c r="U942" i="2"/>
  <c r="U4797" i="2"/>
  <c r="U3615" i="2"/>
  <c r="U3285" i="2"/>
  <c r="U3878" i="2"/>
  <c r="U1850" i="2"/>
  <c r="U1186" i="2"/>
  <c r="U2178" i="2"/>
  <c r="U4857" i="2"/>
  <c r="U3898" i="2"/>
  <c r="U780" i="2"/>
  <c r="U806" i="2"/>
  <c r="U4041" i="2"/>
  <c r="U3042" i="2"/>
  <c r="U17" i="2"/>
  <c r="U4304" i="2"/>
  <c r="U4428" i="2"/>
  <c r="U508" i="2"/>
  <c r="U569" i="2"/>
  <c r="U4595" i="2"/>
  <c r="U2906" i="2"/>
  <c r="U4461" i="2"/>
  <c r="U4968" i="2"/>
  <c r="U3139" i="2"/>
  <c r="U1908" i="2"/>
  <c r="U2907" i="2"/>
  <c r="U4174" i="2"/>
  <c r="U2359" i="2"/>
  <c r="U2961" i="2"/>
  <c r="U2909" i="2"/>
  <c r="U1042" i="2"/>
  <c r="U887" i="2"/>
  <c r="U2042" i="2"/>
  <c r="U1310" i="2"/>
  <c r="U2066" i="2"/>
  <c r="U708" i="2"/>
  <c r="U2563" i="2"/>
  <c r="U4690" i="2"/>
  <c r="U2446" i="2"/>
  <c r="U4524" i="2"/>
  <c r="U975" i="2"/>
  <c r="U437" i="2"/>
  <c r="U476" i="2"/>
  <c r="U498" i="2"/>
  <c r="U1534" i="2"/>
  <c r="U622" i="2"/>
  <c r="U1264" i="2"/>
  <c r="U2642" i="2"/>
  <c r="U1346" i="2"/>
  <c r="U1165" i="2"/>
  <c r="U353" i="2"/>
  <c r="U3351" i="2"/>
  <c r="U148" i="2"/>
  <c r="U1130" i="2"/>
  <c r="U2406" i="2"/>
  <c r="U2576" i="2"/>
  <c r="U4449" i="2"/>
  <c r="U1234" i="2"/>
  <c r="U3484" i="2"/>
  <c r="U4058" i="2"/>
  <c r="U1446" i="2"/>
  <c r="U349" i="2"/>
  <c r="U2267" i="2"/>
  <c r="U4778" i="2"/>
  <c r="U3749" i="2"/>
  <c r="U874" i="2"/>
  <c r="U205" i="2"/>
  <c r="U3140" i="2"/>
  <c r="U4317" i="2"/>
  <c r="U1114" i="2"/>
  <c r="U917" i="2"/>
  <c r="U4124" i="2"/>
  <c r="U4998" i="2"/>
  <c r="U387" i="2"/>
  <c r="U2878" i="2"/>
  <c r="U1775" i="2"/>
  <c r="U851" i="2"/>
  <c r="U4986" i="2"/>
  <c r="U1038" i="2"/>
  <c r="U666" i="2"/>
  <c r="U4925" i="2"/>
  <c r="U1422" i="2"/>
  <c r="U1788" i="2"/>
  <c r="U4977" i="2"/>
  <c r="U3800" i="2"/>
  <c r="U1094" i="2"/>
  <c r="U564" i="2"/>
  <c r="U1273" i="2"/>
  <c r="U3773" i="2"/>
  <c r="U1983" i="2"/>
  <c r="U1947" i="2"/>
  <c r="U1612" i="2"/>
  <c r="U1955" i="2"/>
  <c r="U2032" i="2"/>
  <c r="U3244" i="2"/>
  <c r="U4188" i="2"/>
  <c r="U4338" i="2"/>
  <c r="U129" i="2"/>
  <c r="U2636" i="2"/>
  <c r="U2106" i="2"/>
  <c r="U3486" i="2"/>
  <c r="U4451" i="2"/>
  <c r="U3342" i="2"/>
  <c r="U2473" i="2"/>
  <c r="U2105" i="2"/>
  <c r="U3922" i="2"/>
  <c r="U3453" i="2"/>
  <c r="U408" i="2"/>
  <c r="U4035" i="2"/>
  <c r="U4668" i="2"/>
  <c r="U2309" i="2"/>
  <c r="U4834" i="2"/>
  <c r="U4321" i="2"/>
  <c r="U2800" i="2"/>
  <c r="U402" i="2"/>
  <c r="U3664" i="2"/>
  <c r="U517" i="2"/>
  <c r="U4898" i="2"/>
  <c r="U2735" i="2"/>
  <c r="U4293" i="2"/>
  <c r="U4788" i="2"/>
  <c r="U4443" i="2"/>
  <c r="U919" i="2"/>
  <c r="U4326" i="2"/>
  <c r="U2910" i="2"/>
  <c r="U4623" i="2"/>
  <c r="U4109" i="2"/>
  <c r="U4054" i="2"/>
  <c r="U4828" i="2"/>
  <c r="U634" i="2"/>
  <c r="U347" i="2"/>
  <c r="U2801" i="2"/>
  <c r="U3629" i="2"/>
  <c r="U3905" i="2"/>
  <c r="U4344" i="2"/>
  <c r="U808" i="2"/>
  <c r="U4526" i="2"/>
  <c r="U3739" i="2"/>
  <c r="U2035" i="2"/>
  <c r="U4029" i="2"/>
  <c r="U2781" i="2"/>
  <c r="U2439" i="2"/>
  <c r="U1523" i="2"/>
  <c r="U2170" i="2"/>
  <c r="U668" i="2"/>
  <c r="U632" i="2"/>
  <c r="U3507" i="2"/>
  <c r="U2561" i="2"/>
  <c r="U4947" i="2"/>
  <c r="U1981" i="2"/>
  <c r="U3731" i="2"/>
  <c r="U4363" i="2"/>
  <c r="U271" i="2"/>
  <c r="U2161" i="2"/>
  <c r="U3274" i="2"/>
  <c r="U4241" i="2"/>
  <c r="U3522" i="2"/>
  <c r="U313" i="2"/>
  <c r="U4108" i="2"/>
  <c r="U502" i="2"/>
  <c r="U754" i="2"/>
  <c r="U693" i="2"/>
  <c r="U1522" i="2"/>
  <c r="U2896" i="2"/>
  <c r="U3017" i="2"/>
  <c r="U783" i="2"/>
  <c r="U915" i="2"/>
  <c r="U159" i="2"/>
  <c r="U134" i="2"/>
  <c r="U624" i="2"/>
  <c r="U2108" i="2"/>
  <c r="U4212" i="2"/>
  <c r="U899" i="2"/>
  <c r="U4081" i="2"/>
  <c r="U4424" i="2"/>
  <c r="U2840" i="2"/>
  <c r="U3327" i="2"/>
  <c r="U1301" i="2"/>
  <c r="U3410" i="2"/>
  <c r="U3750" i="2"/>
  <c r="U4140" i="2"/>
  <c r="U2351" i="2"/>
  <c r="U4373" i="2"/>
  <c r="U4183" i="2"/>
  <c r="U4269" i="2"/>
  <c r="U285" i="2"/>
  <c r="U3075" i="2"/>
  <c r="U2318" i="2"/>
  <c r="U3742" i="2"/>
  <c r="U2371" i="2"/>
  <c r="U2094" i="2"/>
  <c r="U2193" i="2"/>
  <c r="U2343" i="2"/>
  <c r="U1638" i="2"/>
  <c r="U3456" i="2"/>
  <c r="U2245" i="2"/>
  <c r="U2264" i="2"/>
  <c r="U1882" i="2"/>
  <c r="U158" i="2"/>
  <c r="U3505" i="2"/>
  <c r="U1143" i="2"/>
  <c r="U2595" i="2"/>
  <c r="U3023" i="2"/>
  <c r="U838" i="2"/>
  <c r="U4393" i="2"/>
  <c r="U1502" i="2"/>
  <c r="U3083" i="2"/>
  <c r="U3260" i="2"/>
  <c r="U2076" i="2"/>
  <c r="U1044" i="2"/>
  <c r="U1929" i="2"/>
  <c r="U1648" i="2"/>
  <c r="U1283" i="2"/>
  <c r="U2454" i="2"/>
  <c r="U1360" i="2"/>
  <c r="U1737" i="2"/>
  <c r="U2597" i="2"/>
  <c r="U2349" i="2"/>
  <c r="U3389" i="2"/>
  <c r="U1902" i="2"/>
  <c r="U2628" i="2"/>
  <c r="U4152" i="2"/>
  <c r="U3940" i="2"/>
  <c r="U3780" i="2"/>
  <c r="U96" i="2"/>
  <c r="U639" i="2"/>
  <c r="U4296" i="2"/>
  <c r="U2044" i="2"/>
  <c r="U4495" i="2"/>
  <c r="U3821" i="2"/>
  <c r="U2019" i="2"/>
  <c r="U4554" i="2"/>
  <c r="U4811" i="2"/>
  <c r="U330" i="2"/>
  <c r="U655" i="2"/>
  <c r="U1833" i="2"/>
  <c r="U213" i="2"/>
  <c r="U696" i="2"/>
  <c r="U961" i="2"/>
  <c r="U393" i="2"/>
  <c r="U4476" i="2"/>
  <c r="U3058" i="2"/>
  <c r="U2860" i="2"/>
  <c r="U4644" i="2"/>
  <c r="U3684" i="2"/>
  <c r="U2114" i="2"/>
  <c r="U1624" i="2"/>
  <c r="U3287" i="2"/>
  <c r="U2798" i="2"/>
  <c r="U3405" i="2"/>
  <c r="U389" i="2"/>
  <c r="U3596" i="2"/>
  <c r="U755" i="2"/>
  <c r="U1791" i="2"/>
  <c r="U3765" i="2"/>
  <c r="U4222" i="2"/>
  <c r="U4919" i="2"/>
  <c r="U3554" i="2"/>
  <c r="U3446" i="2"/>
  <c r="U4569" i="2"/>
  <c r="U2712" i="2"/>
  <c r="U4738" i="2"/>
  <c r="U4924" i="2"/>
  <c r="U3440" i="2"/>
  <c r="U2809" i="2"/>
  <c r="U169" i="2"/>
  <c r="U4020" i="2"/>
  <c r="U1863" i="2"/>
  <c r="U3788" i="2"/>
  <c r="U796" i="2"/>
  <c r="U4700" i="2"/>
  <c r="U3283" i="2"/>
  <c r="U2263" i="2"/>
  <c r="U2612" i="2"/>
  <c r="U1545" i="2"/>
  <c r="U1084" i="2"/>
  <c r="U3853" i="2"/>
  <c r="U4749" i="2"/>
  <c r="U2696" i="2"/>
  <c r="U2841" i="2"/>
  <c r="U4028" i="2"/>
  <c r="U1120" i="2"/>
  <c r="U1108" i="2"/>
  <c r="U2287" i="2"/>
  <c r="U4257" i="2"/>
  <c r="U3511" i="2"/>
  <c r="U4184" i="2"/>
  <c r="U2463" i="2"/>
  <c r="U3720" i="2"/>
  <c r="U1045" i="2"/>
  <c r="U3958" i="2"/>
  <c r="U2113" i="2"/>
  <c r="U4542" i="2"/>
  <c r="U568" i="2"/>
  <c r="U1972" i="2"/>
  <c r="U3317" i="2"/>
  <c r="U1773" i="2"/>
  <c r="U2080" i="2"/>
  <c r="U4727" i="2"/>
  <c r="U4676" i="2"/>
  <c r="U553" i="2"/>
  <c r="U4891" i="2"/>
  <c r="U2497" i="2"/>
  <c r="U2650" i="2"/>
  <c r="U2269" i="2"/>
  <c r="U3792" i="2"/>
  <c r="U957" i="2"/>
  <c r="U2858" i="2"/>
  <c r="U465" i="2"/>
  <c r="U298" i="2"/>
  <c r="U600" i="2"/>
  <c r="U1290" i="2"/>
  <c r="U2845" i="2"/>
  <c r="U3300" i="2"/>
  <c r="U81" i="2"/>
  <c r="U2707" i="2"/>
  <c r="U3072" i="2"/>
  <c r="U840" i="2"/>
  <c r="U3092" i="2"/>
  <c r="U823" i="2"/>
  <c r="U1640" i="2"/>
  <c r="U898" i="2"/>
  <c r="U2315" i="2"/>
  <c r="U3135" i="2"/>
  <c r="U4773" i="2"/>
  <c r="U53" i="2"/>
  <c r="U1020" i="2"/>
  <c r="U223" i="2"/>
  <c r="U4374" i="2"/>
  <c r="U4216" i="2"/>
  <c r="U2239" i="2"/>
  <c r="U2043" i="2"/>
  <c r="U4732" i="2"/>
  <c r="U1646" i="2"/>
  <c r="U4118" i="2"/>
  <c r="U103" i="2"/>
  <c r="U3665" i="2"/>
  <c r="U444" i="2"/>
  <c r="U1587" i="2"/>
  <c r="U4091" i="2"/>
  <c r="U1156" i="2"/>
  <c r="U1731" i="2"/>
  <c r="U3138" i="2"/>
  <c r="U264" i="2"/>
  <c r="U2750" i="2"/>
  <c r="U2988" i="2"/>
  <c r="U3143" i="2"/>
  <c r="U3207" i="2"/>
  <c r="U684" i="2"/>
  <c r="U1018" i="2"/>
  <c r="U46" i="2"/>
  <c r="U3427" i="2"/>
  <c r="U3789" i="2"/>
  <c r="U1750" i="2"/>
  <c r="U4901" i="2"/>
  <c r="U2958" i="2"/>
  <c r="U1402" i="2"/>
  <c r="U2928" i="2"/>
  <c r="U2354" i="2"/>
  <c r="U2008" i="2"/>
  <c r="U2322" i="2"/>
  <c r="U3180" i="2"/>
  <c r="U2778" i="2"/>
  <c r="U4979" i="2"/>
  <c r="U219" i="2"/>
  <c r="U3150" i="2"/>
  <c r="U3692" i="2"/>
  <c r="U3184" i="2"/>
  <c r="U2847" i="2"/>
  <c r="U1812" i="2"/>
  <c r="U3322" i="2"/>
  <c r="U4368" i="2"/>
  <c r="U164" i="2"/>
  <c r="U4711" i="2"/>
  <c r="U1225" i="2"/>
  <c r="U1490" i="2"/>
  <c r="U4314" i="2"/>
  <c r="U4618" i="2"/>
  <c r="U2089" i="2"/>
  <c r="U1400" i="2"/>
  <c r="U826" i="2"/>
  <c r="U453" i="2"/>
  <c r="U4228" i="2"/>
  <c r="U4602" i="2"/>
  <c r="U3807" i="2"/>
  <c r="U7" i="2"/>
  <c r="U3442" i="2"/>
  <c r="U3943" i="2"/>
  <c r="U4328" i="2"/>
  <c r="U2887" i="2"/>
  <c r="U4868" i="2"/>
  <c r="U3957" i="2"/>
  <c r="U1796" i="2"/>
  <c r="U1496" i="2"/>
  <c r="U2692" i="2"/>
  <c r="U2285" i="2"/>
  <c r="U1180" i="2"/>
  <c r="U1576" i="2"/>
  <c r="U2220" i="2"/>
  <c r="U4636" i="2"/>
  <c r="U1716" i="2"/>
  <c r="U155" i="2"/>
  <c r="U1068" i="2"/>
  <c r="U2744" i="2"/>
  <c r="U1765" i="2"/>
  <c r="U407" i="2"/>
  <c r="U2388" i="2"/>
  <c r="U4315" i="2"/>
  <c r="U2011" i="2"/>
  <c r="U2770" i="2"/>
  <c r="U2902" i="2"/>
  <c r="U2613" i="2"/>
  <c r="U149" i="2"/>
  <c r="U172" i="2"/>
  <c r="U1437" i="2"/>
  <c r="U4253" i="2"/>
  <c r="U4686" i="2"/>
  <c r="U1971" i="2"/>
  <c r="U2317" i="2"/>
  <c r="U4003" i="2"/>
  <c r="U4740" i="2"/>
  <c r="U2481" i="2"/>
  <c r="U2387" i="2"/>
  <c r="U611" i="2"/>
  <c r="U2358" i="2"/>
  <c r="U2807" i="2"/>
  <c r="U2006" i="2"/>
  <c r="U2361" i="2"/>
  <c r="U4189" i="2"/>
  <c r="U2559" i="2"/>
  <c r="U2334" i="2"/>
  <c r="U2299" i="2"/>
  <c r="U512" i="2"/>
  <c r="U395" i="2"/>
  <c r="U2993" i="2"/>
  <c r="U359" i="2"/>
  <c r="U3064" i="2"/>
  <c r="U2861" i="2"/>
  <c r="U728" i="2"/>
  <c r="U16" i="2"/>
  <c r="U4398" i="2"/>
  <c r="U4513" i="2"/>
  <c r="U1469" i="2"/>
  <c r="U3621" i="2"/>
  <c r="U4720" i="2"/>
  <c r="U1125" i="2"/>
  <c r="U2172" i="2"/>
  <c r="U1869" i="2"/>
  <c r="U1728" i="2"/>
  <c r="U2795" i="2"/>
  <c r="U4877" i="2"/>
  <c r="U618" i="2"/>
  <c r="U3825" i="2"/>
  <c r="U3261" i="2"/>
  <c r="U1200" i="2"/>
  <c r="U2347" i="2"/>
  <c r="U3021" i="2"/>
  <c r="U1280" i="2"/>
  <c r="U720" i="2"/>
  <c r="U760" i="2"/>
  <c r="U3525" i="2"/>
  <c r="U3286" i="2"/>
  <c r="U4761" i="2"/>
  <c r="U4997" i="2"/>
  <c r="U2231" i="2"/>
  <c r="U2117" i="2"/>
  <c r="U2879" i="2"/>
  <c r="U1294" i="2"/>
  <c r="U537" i="2"/>
  <c r="U1994" i="2"/>
  <c r="U2639" i="2"/>
  <c r="U3106" i="2"/>
  <c r="U2596" i="2"/>
  <c r="U2776" i="2"/>
  <c r="U4385" i="2"/>
  <c r="U1126" i="2"/>
  <c r="U3169" i="2"/>
  <c r="U2702" i="2"/>
  <c r="U3533" i="2"/>
  <c r="U3802" i="2"/>
  <c r="U2424" i="2"/>
  <c r="U1318" i="2"/>
  <c r="U2207" i="2"/>
  <c r="U1287" i="2"/>
  <c r="U157" i="2"/>
  <c r="U1512" i="2"/>
  <c r="U2270" i="2"/>
  <c r="U4479" i="2"/>
  <c r="U699" i="2"/>
  <c r="U1906" i="2"/>
  <c r="U1608" i="2"/>
  <c r="U4225" i="2"/>
  <c r="U1548" i="2"/>
  <c r="U1014" i="2"/>
  <c r="U4607" i="2"/>
  <c r="U4535" i="2"/>
  <c r="U3503" i="2"/>
  <c r="U4043" i="2"/>
  <c r="U3431" i="2"/>
  <c r="U628" i="2"/>
  <c r="U4433" i="2"/>
  <c r="U380" i="2"/>
  <c r="U1363" i="2"/>
  <c r="U3790" i="2"/>
  <c r="U4601" i="2"/>
  <c r="U678" i="2"/>
  <c r="U472" i="2"/>
  <c r="U1544" i="2"/>
  <c r="U4900" i="2"/>
  <c r="U4823" i="2"/>
  <c r="U2745" i="2"/>
  <c r="U577" i="2"/>
  <c r="U3279" i="2"/>
  <c r="U4129" i="2"/>
  <c r="U1651" i="2"/>
  <c r="U3381" i="2"/>
  <c r="U737" i="2"/>
  <c r="U807" i="2"/>
  <c r="U3161" i="2"/>
  <c r="U1953" i="2"/>
  <c r="U1777" i="2"/>
  <c r="U4273" i="2"/>
  <c r="U4604" i="2"/>
  <c r="U2588" i="2"/>
  <c r="U2486" i="2"/>
  <c r="U994" i="2"/>
  <c r="U3848" i="2"/>
  <c r="U4466" i="2"/>
  <c r="U3230" i="2"/>
  <c r="U4155" i="2"/>
  <c r="U2731" i="2"/>
  <c r="U4204" i="2"/>
  <c r="U2523" i="2"/>
  <c r="U292" i="2"/>
  <c r="U2653" i="2"/>
  <c r="U2389" i="2"/>
  <c r="U3748" i="2"/>
  <c r="U4706" i="2"/>
  <c r="U2010" i="2"/>
  <c r="U2815" i="2"/>
  <c r="U3232" i="2"/>
  <c r="U1236" i="2"/>
  <c r="U1570" i="2"/>
  <c r="U2050" i="2"/>
  <c r="U1388" i="2"/>
  <c r="U90" i="2"/>
  <c r="U217" i="2"/>
  <c r="U419" i="2"/>
  <c r="U604" i="2"/>
  <c r="U3637" i="2"/>
  <c r="U3747" i="2"/>
  <c r="U2555" i="2"/>
  <c r="U2468" i="2"/>
  <c r="U3873" i="2"/>
  <c r="U2874" i="2"/>
  <c r="U2149" i="2"/>
  <c r="U2166" i="2"/>
  <c r="U3295" i="2"/>
  <c r="U2892" i="2"/>
  <c r="U289" i="2"/>
  <c r="U2784" i="2"/>
  <c r="U2155" i="2"/>
  <c r="U603" i="2"/>
  <c r="U924" i="2"/>
  <c r="U976" i="2"/>
  <c r="U4662" i="2"/>
  <c r="U4856" i="2"/>
  <c r="U640" i="2"/>
  <c r="U3876" i="2"/>
  <c r="U1676" i="2"/>
  <c r="U613" i="2"/>
  <c r="U222" i="2"/>
  <c r="U3153" i="2"/>
  <c r="U2802" i="2"/>
  <c r="U115" i="2"/>
  <c r="U1491" i="2"/>
  <c r="U3460" i="2"/>
  <c r="U3352" i="2"/>
  <c r="U3314" i="2"/>
  <c r="U2681" i="2"/>
  <c r="U3478" i="2"/>
  <c r="U1266" i="2"/>
  <c r="U4540" i="2"/>
  <c r="U4171" i="2"/>
  <c r="U524" i="2"/>
  <c r="U4782" i="2"/>
  <c r="U3611" i="2"/>
  <c r="U2790" i="2"/>
  <c r="U2660" i="2"/>
  <c r="U784" i="2"/>
  <c r="U1332" i="2"/>
  <c r="U143" i="2"/>
  <c r="U1253" i="2"/>
  <c r="U1636" i="2"/>
  <c r="U4313" i="2"/>
  <c r="U1135" i="2"/>
  <c r="U1903" i="2"/>
  <c r="U1995" i="2"/>
  <c r="U4903" i="2"/>
  <c r="U1710" i="2"/>
  <c r="U2416" i="2"/>
  <c r="U1730" i="2"/>
  <c r="U3666" i="2"/>
  <c r="U4438" i="2"/>
  <c r="U3430" i="2"/>
  <c r="U4688" i="2"/>
  <c r="U4191" i="2"/>
  <c r="U866" i="2"/>
  <c r="U1265" i="2"/>
  <c r="U2608" i="2"/>
  <c r="U1700" i="2"/>
  <c r="U3037" i="2"/>
  <c r="U1984" i="2"/>
  <c r="U2648" i="2"/>
  <c r="U184" i="2"/>
  <c r="U196" i="2"/>
  <c r="U1347" i="2"/>
  <c r="U3593" i="2"/>
  <c r="U1520" i="2"/>
  <c r="U1674" i="2"/>
  <c r="U1385" i="2"/>
  <c r="U4895" i="2"/>
  <c r="U3256" i="2"/>
  <c r="U8" i="2"/>
  <c r="U394" i="2"/>
  <c r="U3379" i="2"/>
  <c r="U988" i="2"/>
  <c r="U3966" i="2"/>
  <c r="U4364" i="2"/>
  <c r="U278" i="2"/>
  <c r="U2977" i="2"/>
  <c r="U2747" i="2"/>
  <c r="U1412" i="2"/>
  <c r="U1781" i="2"/>
  <c r="U4973" i="2"/>
  <c r="U964" i="2"/>
  <c r="U1077" i="2"/>
  <c r="U2301" i="2"/>
  <c r="U1798" i="2"/>
  <c r="U570" i="2"/>
  <c r="U4755" i="2"/>
  <c r="U1257" i="2"/>
  <c r="U2390" i="2"/>
  <c r="U1242" i="2"/>
  <c r="U4291" i="2"/>
  <c r="U1184" i="2"/>
  <c r="U1770" i="2"/>
  <c r="U1809" i="2"/>
  <c r="U3221" i="2"/>
  <c r="U3726" i="2"/>
  <c r="U4485" i="2"/>
  <c r="U918" i="2"/>
  <c r="U1623" i="2"/>
  <c r="U4981" i="2"/>
  <c r="U2569" i="2"/>
  <c r="U4930" i="2"/>
  <c r="U2284" i="2"/>
  <c r="U829" i="2"/>
  <c r="U4482" i="2"/>
  <c r="U1834" i="2"/>
  <c r="U3882" i="2"/>
  <c r="U650" i="2"/>
  <c r="U4678" i="2"/>
  <c r="U3214" i="2"/>
  <c r="U4839" i="2"/>
  <c r="U2258" i="2"/>
  <c r="U2998" i="2"/>
  <c r="U2934" i="2"/>
  <c r="U768" i="2"/>
  <c r="U1611" i="2"/>
  <c r="U800" i="2"/>
  <c r="U5" i="2"/>
  <c r="U3251" i="2"/>
  <c r="U4948" i="2"/>
  <c r="U3419" i="2"/>
  <c r="U2789" i="2"/>
  <c r="U2629" i="2"/>
  <c r="U481" i="2"/>
  <c r="U4286" i="2"/>
  <c r="U162" i="2"/>
  <c r="U1229" i="2"/>
  <c r="U3985" i="2"/>
  <c r="U2447" i="2"/>
  <c r="U3237" i="2"/>
  <c r="U2959" i="2"/>
  <c r="U2544" i="2"/>
  <c r="U2200" i="2"/>
  <c r="U1721" i="2"/>
  <c r="U2098" i="2"/>
  <c r="U1482" i="2"/>
  <c r="U2460" i="2"/>
  <c r="U3474" i="2"/>
  <c r="U4525" i="2"/>
  <c r="U3053" i="2"/>
  <c r="U2777" i="2"/>
  <c r="U1585" i="2"/>
  <c r="U487" i="2"/>
  <c r="U4089" i="2"/>
  <c r="U3532" i="2"/>
  <c r="U3642" i="2"/>
  <c r="U4435" i="2"/>
  <c r="U1451" i="2"/>
  <c r="U4914" i="2"/>
  <c r="U20" i="2"/>
  <c r="U458" i="2"/>
  <c r="U1766" i="2"/>
  <c r="U4982" i="2"/>
  <c r="U4547" i="2"/>
  <c r="U1517" i="2"/>
  <c r="U515" i="2"/>
  <c r="U832" i="2"/>
  <c r="U2839" i="2"/>
  <c r="U3298" i="2"/>
  <c r="U4361" i="2"/>
  <c r="U2760" i="2"/>
  <c r="U2071" i="2"/>
  <c r="U1178" i="2"/>
  <c r="U4819" i="2"/>
  <c r="U4514" i="2"/>
  <c r="U178" i="2"/>
  <c r="U2352" i="2"/>
  <c r="U2857" i="2"/>
  <c r="U421" i="2"/>
  <c r="U3336" i="2"/>
  <c r="U36" i="2"/>
  <c r="U3297" i="2"/>
  <c r="U4226" i="2"/>
  <c r="U1426" i="2"/>
  <c r="U3955" i="2"/>
  <c r="U2375" i="2"/>
  <c r="U1384" i="2"/>
  <c r="U3521" i="2"/>
  <c r="U648" i="2"/>
  <c r="U3142" i="2"/>
  <c r="U244" i="2"/>
  <c r="U2385" i="2"/>
  <c r="U1887" i="2"/>
  <c r="U2964" i="2"/>
  <c r="U3577" i="2"/>
  <c r="U4521" i="2"/>
  <c r="U2110" i="2"/>
  <c r="U3240" i="2"/>
  <c r="U1600" i="2"/>
  <c r="U201" i="2"/>
  <c r="U1516" i="2"/>
  <c r="U1065" i="2"/>
  <c r="U2994" i="2"/>
  <c r="U3344" i="2"/>
  <c r="U1455" i="2"/>
  <c r="U1525" i="2"/>
  <c r="U836" i="2"/>
  <c r="U4455" i="2"/>
  <c r="U1399" i="2"/>
  <c r="U3506" i="2"/>
  <c r="U1667" i="2"/>
  <c r="U4157" i="2"/>
  <c r="U4201" i="2"/>
  <c r="U3020" i="2"/>
  <c r="U3380" i="2"/>
  <c r="U4502" i="2"/>
  <c r="U2691" i="2"/>
  <c r="U1837" i="2"/>
  <c r="U3416" i="2"/>
  <c r="U4339" i="2"/>
  <c r="U1002" i="2"/>
  <c r="U384" i="2"/>
  <c r="U576" i="2"/>
  <c r="U626" i="2"/>
  <c r="U4282" i="2"/>
  <c r="U2147" i="2"/>
  <c r="U4409" i="2"/>
  <c r="U1801" i="2"/>
  <c r="U1392" i="2"/>
  <c r="U170" i="2"/>
  <c r="U3585" i="2"/>
  <c r="U377" i="2"/>
  <c r="U1413" i="2"/>
  <c r="U2227" i="2"/>
  <c r="U2922" i="2"/>
  <c r="U1917" i="2"/>
  <c r="U1140" i="2"/>
  <c r="U4651" i="2"/>
  <c r="U4077" i="2"/>
  <c r="U2121" i="2"/>
  <c r="U2133" i="2"/>
  <c r="U1383" i="2"/>
  <c r="U3119" i="2"/>
  <c r="U1367" i="2"/>
  <c r="U3961" i="2"/>
  <c r="U2240" i="2"/>
  <c r="U4465" i="2"/>
  <c r="U811" i="2"/>
  <c r="U2123" i="2"/>
  <c r="U3223" i="2"/>
  <c r="U2844" i="2"/>
  <c r="U2238" i="2"/>
  <c r="U2223" i="2"/>
  <c r="U2661" i="2"/>
  <c r="U3817" i="2"/>
  <c r="U2111" i="2"/>
  <c r="U4227" i="2"/>
  <c r="U4963" i="2"/>
  <c r="U3114" i="2"/>
  <c r="U1921" i="2"/>
  <c r="U4538" i="2"/>
  <c r="U3526" i="2"/>
  <c r="U4902" i="2"/>
  <c r="U1941" i="2"/>
  <c r="U2566" i="2"/>
  <c r="U2968" i="2"/>
  <c r="U3247" i="2"/>
  <c r="U1558" i="2"/>
  <c r="U3949" i="2"/>
  <c r="U1937" i="2"/>
  <c r="U642" i="2"/>
  <c r="U1337" i="2"/>
  <c r="U4057" i="2"/>
  <c r="U2348" i="2"/>
  <c r="U1878" i="2"/>
  <c r="U94" i="2"/>
  <c r="U3766" i="2"/>
  <c r="U1454" i="2"/>
  <c r="U3991" i="2"/>
  <c r="U3435" i="2"/>
  <c r="U1589" i="2"/>
  <c r="U37" i="2"/>
  <c r="U1254" i="2"/>
  <c r="U534" i="2"/>
  <c r="U4283" i="2"/>
  <c r="U2852" i="2"/>
  <c r="U2208" i="2"/>
  <c r="U2039" i="2"/>
  <c r="U2250" i="2"/>
  <c r="U4459" i="2"/>
  <c r="U4440" i="2"/>
  <c r="U3451" i="2"/>
  <c r="U1847" i="2"/>
  <c r="U2664" i="2"/>
  <c r="U4147" i="2"/>
  <c r="U2519" i="2"/>
  <c r="U3423" i="2"/>
  <c r="U1171" i="2"/>
  <c r="U2979" i="2"/>
  <c r="U4397" i="2"/>
  <c r="U747" i="2"/>
  <c r="U2399" i="2"/>
  <c r="U4959" i="2"/>
  <c r="U4019" i="2"/>
  <c r="U4861" i="2"/>
  <c r="U4843" i="2"/>
  <c r="U1353" i="2"/>
  <c r="U79" i="2"/>
  <c r="U3814" i="2"/>
  <c r="U821" i="2"/>
  <c r="U1656" i="2"/>
  <c r="U4812" i="2"/>
  <c r="U2786" i="2"/>
  <c r="U3769" i="2"/>
  <c r="U235" i="2"/>
  <c r="U4912" i="2"/>
  <c r="U2949" i="2"/>
  <c r="U2336" i="2"/>
  <c r="U2031" i="2"/>
  <c r="U635" i="2"/>
  <c r="U4648" i="2"/>
  <c r="U2697" i="2"/>
  <c r="U2564" i="2"/>
  <c r="U1974" i="2"/>
  <c r="U3374" i="2"/>
  <c r="U3491" i="2"/>
  <c r="U1639" i="2"/>
  <c r="U3794" i="2"/>
  <c r="U3321" i="2"/>
  <c r="U4991" i="2"/>
  <c r="U2478" i="2"/>
  <c r="U1212" i="2"/>
  <c r="U2392" i="2"/>
  <c r="U100" i="2"/>
  <c r="U3974" i="2"/>
  <c r="U4657" i="2"/>
  <c r="U2562" i="2"/>
  <c r="U3883" i="2"/>
  <c r="U4860" i="2"/>
  <c r="U3545" i="2"/>
  <c r="U540" i="2"/>
  <c r="U4585" i="2"/>
  <c r="U4062" i="2"/>
  <c r="U4656" i="2"/>
  <c r="U4040" i="2"/>
  <c r="U3278" i="2"/>
  <c r="U2320" i="2"/>
  <c r="U1319" i="2"/>
  <c r="U4470" i="2"/>
  <c r="U4275" i="2"/>
  <c r="U1580" i="2"/>
  <c r="U1537" i="2"/>
  <c r="U4594" i="2"/>
  <c r="U1350" i="2"/>
  <c r="U4532" i="2"/>
  <c r="U4038" i="2"/>
  <c r="U1508" i="2"/>
  <c r="U2159" i="2"/>
  <c r="U2253" i="2"/>
  <c r="U1722" i="2"/>
  <c r="U1687" i="2"/>
  <c r="U1112" i="2"/>
  <c r="U2433" i="2"/>
  <c r="U2705" i="2"/>
  <c r="U4658" i="2"/>
  <c r="U177" i="2"/>
  <c r="U3589" i="2"/>
  <c r="U1452" i="2"/>
  <c r="U1343" i="2"/>
  <c r="U879" i="2"/>
  <c r="U215" i="2"/>
  <c r="U4395" i="2"/>
  <c r="U662" i="2"/>
  <c r="U703" i="2"/>
  <c r="U3157" i="2"/>
  <c r="U3443" i="2"/>
  <c r="U2049" i="2"/>
  <c r="U3108" i="2"/>
  <c r="U1209" i="2"/>
  <c r="U3332" i="2"/>
  <c r="U4965" i="2"/>
  <c r="U4259" i="2"/>
  <c r="U735" i="2"/>
  <c r="U449" i="2"/>
  <c r="U4937" i="2"/>
  <c r="U1262" i="2"/>
  <c r="U633" i="2"/>
  <c r="U2766" i="2"/>
  <c r="U2584" i="2"/>
  <c r="U1860" i="2"/>
  <c r="U2129" i="2"/>
  <c r="U4421" i="2"/>
  <c r="U4615" i="2"/>
  <c r="U282" i="2"/>
  <c r="U1302" i="2"/>
  <c r="U856" i="2"/>
  <c r="U3565" i="2"/>
  <c r="U3281" i="2"/>
  <c r="U3535" i="2"/>
  <c r="U1432" i="2"/>
  <c r="U834" i="2"/>
  <c r="U4890" i="2"/>
  <c r="U3915" i="2"/>
  <c r="U3963" i="2"/>
  <c r="U4796" i="2"/>
  <c r="U1015" i="2"/>
  <c r="U4555" i="2"/>
  <c r="U833" i="2"/>
  <c r="U4748" i="2"/>
  <c r="U4608" i="2"/>
  <c r="U1373" i="2"/>
  <c r="U3979" i="2"/>
  <c r="U3044" i="2"/>
  <c r="U2435" i="2"/>
  <c r="U3595" i="2"/>
  <c r="U3713" i="2"/>
  <c r="U922" i="2"/>
  <c r="U1297" i="2"/>
  <c r="U3098" i="2"/>
  <c r="U547" i="2"/>
  <c r="U2509" i="2"/>
  <c r="U3839" i="2"/>
  <c r="U4168" i="2"/>
  <c r="U4590" i="2"/>
  <c r="U4936" i="2"/>
  <c r="U2332" i="2"/>
  <c r="U3752" i="2"/>
  <c r="U3725" i="2"/>
  <c r="U1222" i="2"/>
  <c r="U2319" i="2"/>
  <c r="U4312" i="2"/>
  <c r="U3197" i="2"/>
  <c r="U1572" i="2"/>
  <c r="U1817" i="2"/>
  <c r="U1815" i="2"/>
  <c r="U424" i="2"/>
  <c r="U182" i="2"/>
  <c r="U2973" i="2"/>
  <c r="U2236" i="2"/>
  <c r="U1627" i="2"/>
  <c r="U2116" i="2"/>
  <c r="U2534" i="2"/>
  <c r="U2135" i="2"/>
  <c r="U2729" i="2"/>
  <c r="U677" i="2"/>
  <c r="U3998" i="2"/>
  <c r="U2674" i="2"/>
  <c r="U505" i="2"/>
  <c r="U2774" i="2"/>
  <c r="U959" i="2"/>
  <c r="U3968" i="2"/>
  <c r="U4316" i="2"/>
  <c r="U4014" i="2"/>
  <c r="U1344" i="2"/>
  <c r="U3669" i="2"/>
  <c r="U814" i="2"/>
  <c r="U2783" i="2"/>
  <c r="U782" i="2"/>
  <c r="U2914" i="2"/>
  <c r="U1214" i="2"/>
  <c r="U1463" i="2"/>
  <c r="U2398" i="2"/>
  <c r="U1434" i="2"/>
  <c r="U3623" i="2"/>
  <c r="U3061" i="2"/>
  <c r="U3350" i="2"/>
  <c r="U3403" i="2"/>
  <c r="U971" i="2"/>
  <c r="U4888" i="2"/>
  <c r="U190" i="2"/>
  <c r="U3538" i="2"/>
  <c r="U1652" i="2"/>
  <c r="U3650" i="2"/>
  <c r="U3" i="2"/>
  <c r="U966" i="2"/>
  <c r="U3668" i="2"/>
  <c r="U4082" i="2"/>
  <c r="U500" i="2"/>
  <c r="U2956" i="2"/>
  <c r="U4471" i="2"/>
  <c r="U692" i="2"/>
  <c r="U4625" i="2"/>
  <c r="U2505" i="2"/>
  <c r="U3756" i="2"/>
  <c r="U2169" i="2"/>
  <c r="U2834" i="2"/>
  <c r="U4199" i="2"/>
  <c r="U1968" i="2"/>
  <c r="U1742" i="2"/>
  <c r="U154" i="2"/>
  <c r="U4713" i="2"/>
  <c r="U4119" i="2"/>
  <c r="U4329" i="2"/>
  <c r="U527" i="2"/>
  <c r="U2498" i="2"/>
  <c r="U4605" i="2"/>
  <c r="U3224" i="2"/>
  <c r="U1258" i="2"/>
  <c r="U738" i="2"/>
  <c r="U4007" i="2"/>
  <c r="U486" i="2"/>
  <c r="U199" i="2"/>
  <c r="U1876" i="2"/>
  <c r="U3273" i="2"/>
  <c r="U381" i="2"/>
  <c r="U4530" i="2"/>
  <c r="U3183" i="2"/>
  <c r="U401" i="2"/>
  <c r="U76" i="2"/>
  <c r="U3182" i="2"/>
  <c r="U3004" i="2"/>
  <c r="U499" i="2"/>
  <c r="U2556" i="2"/>
  <c r="U382" i="2"/>
  <c r="U3941" i="2"/>
  <c r="U404" i="2"/>
  <c r="U789" i="2"/>
  <c r="U2210" i="2"/>
  <c r="U3638" i="2"/>
  <c r="U2867" i="2"/>
  <c r="U4635" i="2"/>
  <c r="U3964" i="2"/>
  <c r="U1473" i="2"/>
  <c r="U4069" i="2"/>
  <c r="U3648" i="2"/>
  <c r="U1543" i="2"/>
  <c r="U1159" i="2"/>
  <c r="U1793" i="2"/>
  <c r="U706" i="2"/>
  <c r="U1614" i="2"/>
  <c r="U1064" i="2"/>
  <c r="U4988" i="2"/>
  <c r="U2324" i="2"/>
  <c r="U1428" i="2"/>
  <c r="U1275" i="2"/>
  <c r="U2296" i="2"/>
  <c r="U2397" i="2"/>
  <c r="U1285" i="2"/>
  <c r="U514" i="2"/>
  <c r="U1873" i="2"/>
  <c r="U2908" i="2"/>
  <c r="U3751" i="2"/>
  <c r="U3555" i="2"/>
  <c r="U4504" i="2"/>
  <c r="U1797" i="2"/>
  <c r="U3678" i="2"/>
  <c r="U620" i="2"/>
  <c r="U2655" i="2"/>
  <c r="U1006" i="2"/>
  <c r="U3774" i="2"/>
  <c r="U3548" i="2"/>
  <c r="U1411" i="2"/>
  <c r="U815" i="2"/>
  <c r="U4599" i="2"/>
  <c r="U4491" i="2"/>
  <c r="U1043" i="2"/>
  <c r="U3167" i="2"/>
  <c r="U270" i="2"/>
  <c r="U1564" i="2"/>
  <c r="U1631" i="2"/>
  <c r="U4896" i="2"/>
  <c r="U4289" i="2"/>
  <c r="U4448" i="2"/>
  <c r="U1736" i="2"/>
  <c r="U2260" i="2"/>
  <c r="U1973" i="2"/>
  <c r="U946" i="2"/>
  <c r="U617" i="2"/>
  <c r="U4117" i="2"/>
  <c r="U1918" i="2"/>
  <c r="U4105" i="2"/>
  <c r="U2425" i="2"/>
  <c r="U1767" i="2"/>
  <c r="U1110" i="2"/>
  <c r="U1003" i="2"/>
  <c r="U4375" i="2"/>
  <c r="U992" i="2"/>
  <c r="U3305" i="2"/>
  <c r="U2047" i="2"/>
  <c r="U1407" i="2"/>
  <c r="U1087" i="2"/>
  <c r="U1706" i="2"/>
  <c r="U4044" i="2"/>
  <c r="U3969" i="2"/>
  <c r="U4104" i="2"/>
  <c r="U3439" i="2"/>
  <c r="U2944" i="2"/>
  <c r="U3928" i="2"/>
  <c r="U2400" i="2"/>
  <c r="U4176" i="2"/>
  <c r="U3258" i="2"/>
  <c r="U3386" i="2"/>
  <c r="U4076" i="2"/>
  <c r="U3103" i="2"/>
  <c r="U106" i="2"/>
  <c r="U3592" i="2"/>
  <c r="U456" i="2"/>
  <c r="U2199" i="2"/>
  <c r="U297" i="2"/>
  <c r="U2257" i="2"/>
  <c r="U1934" i="2"/>
  <c r="U1795" i="2"/>
  <c r="U4290" i="2"/>
  <c r="U3547" i="2"/>
  <c r="U1823" i="2"/>
  <c r="U4005" i="2"/>
  <c r="U1286" i="2"/>
  <c r="U4392" i="2"/>
  <c r="U3124" i="2"/>
  <c r="U3036" i="2"/>
  <c r="U3688" i="2"/>
  <c r="U3447" i="2"/>
  <c r="U2554" i="2"/>
  <c r="U248" i="2"/>
  <c r="U3657" i="2"/>
  <c r="U2814" i="2"/>
  <c r="U2520" i="2"/>
  <c r="U4442" i="2"/>
  <c r="U4453" i="2"/>
  <c r="U3090" i="2"/>
  <c r="U1697" i="2"/>
  <c r="U995" i="2"/>
  <c r="U810" i="2"/>
  <c r="U2404" i="2"/>
  <c r="U202" i="2"/>
  <c r="U764" i="2"/>
  <c r="U2070" i="2"/>
  <c r="U2367" i="2"/>
  <c r="U1435" i="2"/>
  <c r="U4966" i="2"/>
  <c r="U2875" i="2"/>
  <c r="U3455" i="2"/>
  <c r="U1936" i="2"/>
  <c r="U2542" i="2"/>
  <c r="U2951" i="2"/>
  <c r="U111" i="2"/>
  <c r="U4192" i="2"/>
  <c r="U1672" i="2"/>
  <c r="U608" i="2"/>
  <c r="U4306" i="2"/>
  <c r="U3128" i="2"/>
  <c r="U4425" i="2"/>
  <c r="U1779" i="2"/>
  <c r="U3827" i="2"/>
  <c r="U4629" i="2"/>
  <c r="U2714" i="2"/>
  <c r="U4537" i="2"/>
  <c r="U3073" i="2"/>
  <c r="U101" i="2"/>
  <c r="U3579" i="2"/>
  <c r="U522" i="2"/>
  <c r="U4210" i="2"/>
  <c r="U1465" i="2"/>
  <c r="U2530" i="2"/>
  <c r="U4167" i="2"/>
  <c r="U645" i="2"/>
  <c r="U2686" i="2"/>
  <c r="U4579" i="2"/>
  <c r="U551" i="2"/>
  <c r="U4556" i="2"/>
  <c r="U379" i="2"/>
  <c r="U3253" i="2"/>
  <c r="U592" i="2"/>
  <c r="U4086" i="2"/>
  <c r="U2461" i="2"/>
  <c r="U4416" i="2"/>
  <c r="U2830" i="2"/>
  <c r="U107" i="2"/>
  <c r="U501" i="2"/>
  <c r="U4587" i="2"/>
  <c r="U3010" i="2"/>
  <c r="U2703" i="2"/>
  <c r="U2219" i="2"/>
  <c r="U4872" i="2"/>
  <c r="U1107" i="2"/>
  <c r="U2194" i="2"/>
  <c r="U4951" i="2"/>
  <c r="U4324" i="2"/>
  <c r="U1481" i="2"/>
  <c r="U1519" i="2"/>
  <c r="U1389" i="2"/>
  <c r="U4071" i="2"/>
  <c r="U1718" i="2"/>
  <c r="U1621" i="2"/>
  <c r="U1090" i="2"/>
  <c r="U4894" i="2"/>
  <c r="U1647" i="2"/>
  <c r="U206" i="2"/>
  <c r="U2663" i="2"/>
  <c r="U2913" i="2"/>
  <c r="U1932" i="2"/>
  <c r="U2754" i="2"/>
  <c r="U2310" i="2"/>
  <c r="U194" i="2"/>
  <c r="U670" i="2"/>
  <c r="U3216" i="2"/>
  <c r="U3608" i="2"/>
  <c r="U4302" i="2"/>
  <c r="U3187" i="2"/>
  <c r="U3434" i="2"/>
  <c r="U4622" i="2"/>
  <c r="U2865" i="2"/>
  <c r="U4699" i="2"/>
  <c r="U4862" i="2"/>
  <c r="U2362" i="2"/>
  <c r="U2171" i="2"/>
  <c r="U320" i="2"/>
  <c r="U535" i="2"/>
  <c r="U4053" i="2"/>
  <c r="U967" i="2"/>
  <c r="U1150" i="2"/>
  <c r="U3634" i="2"/>
  <c r="U414" i="2"/>
  <c r="U176" i="2"/>
  <c r="U574" i="2"/>
  <c r="U1536" i="2"/>
  <c r="U4859" i="2"/>
  <c r="U2176" i="2"/>
  <c r="U4539" i="2"/>
  <c r="U4402" i="2"/>
  <c r="U2718" i="2"/>
  <c r="U3908" i="2"/>
  <c r="U1124" i="2"/>
  <c r="U3192" i="2"/>
  <c r="U3737" i="2"/>
  <c r="U2436" i="2"/>
  <c r="U1034" i="2"/>
  <c r="U4099" i="2"/>
  <c r="U4995" i="2"/>
  <c r="U1893" i="2"/>
  <c r="U2016" i="2"/>
  <c r="U4520" i="2"/>
  <c r="U3772" i="2"/>
  <c r="U4110" i="2"/>
  <c r="U3759" i="2"/>
  <c r="U4592" i="2"/>
  <c r="U358" i="2"/>
  <c r="U1155" i="2"/>
  <c r="U2142" i="2"/>
  <c r="U3464" i="2"/>
  <c r="U659" i="2"/>
  <c r="U2905" i="2"/>
  <c r="U3067" i="2"/>
  <c r="U1144" i="2"/>
  <c r="U1740" i="2"/>
  <c r="U4680" i="2"/>
  <c r="U249" i="2"/>
  <c r="U1372" i="2"/>
  <c r="U1445" i="2"/>
  <c r="U4637" i="2"/>
  <c r="U231" i="2"/>
  <c r="U2954" i="2"/>
  <c r="U3935" i="2"/>
  <c r="U2025" i="2"/>
  <c r="U4410" i="2"/>
  <c r="U23" i="2"/>
  <c r="U619" i="2"/>
  <c r="U3099" i="2"/>
  <c r="U1097" i="2"/>
  <c r="U3904" i="2"/>
  <c r="U2787" i="2"/>
  <c r="U1230" i="2"/>
  <c r="U828" i="2"/>
  <c r="U2762" i="2"/>
  <c r="U104" i="2"/>
  <c r="U3760" i="2"/>
  <c r="U386" i="2"/>
  <c r="U1325" i="2"/>
  <c r="U3811" i="2"/>
  <c r="U3947" i="2"/>
  <c r="U1755" i="2"/>
  <c r="U1799" i="2"/>
  <c r="U3743" i="2"/>
  <c r="U4735" i="2"/>
  <c r="U513" i="2"/>
  <c r="U2741" i="2"/>
  <c r="U2314" i="2"/>
  <c r="U3884" i="2"/>
  <c r="U2137" i="2"/>
  <c r="U1011" i="2"/>
  <c r="U1457" i="2"/>
  <c r="U2300" i="2"/>
  <c r="U1100" i="2"/>
  <c r="U3600" i="2"/>
  <c r="U1703" i="2"/>
  <c r="U1117" i="2"/>
  <c r="U1810" i="2"/>
  <c r="U2547" i="2"/>
  <c r="U1699" i="2"/>
  <c r="U3206" i="2"/>
  <c r="U323" i="2"/>
  <c r="U4123" i="2"/>
  <c r="U2695" i="2"/>
  <c r="U371" i="2"/>
  <c r="U861" i="2"/>
  <c r="U2669" i="2"/>
  <c r="U2679" i="2"/>
  <c r="U2573" i="2"/>
  <c r="U4268" i="2"/>
  <c r="U3144" i="2"/>
  <c r="U2725" i="2"/>
  <c r="U2341" i="2"/>
  <c r="U1368" i="2"/>
  <c r="U3808" i="2"/>
  <c r="U22" i="2"/>
  <c r="U385" i="2"/>
  <c r="U1635" i="2"/>
  <c r="U3636" i="2"/>
  <c r="U141" i="2"/>
  <c r="U2794" i="2"/>
  <c r="U1050" i="2"/>
  <c r="U4211" i="2"/>
  <c r="U2821" i="2"/>
  <c r="U4158" i="2"/>
  <c r="U4955" i="2"/>
  <c r="U2759" i="2"/>
  <c r="U3727" i="2"/>
  <c r="U4139" i="2"/>
  <c r="U4550" i="2"/>
  <c r="U3272" i="2"/>
  <c r="U962" i="2"/>
  <c r="U2549" i="2"/>
  <c r="U2739" i="2"/>
  <c r="U4310" i="2"/>
  <c r="U1278" i="2"/>
  <c r="U1430" i="2"/>
  <c r="U3954" i="2"/>
  <c r="U2965" i="2"/>
  <c r="U698" i="2"/>
  <c r="U1927" i="2"/>
  <c r="U3120" i="2"/>
  <c r="U18" i="2"/>
  <c r="U581" i="2"/>
  <c r="U3815" i="2"/>
  <c r="U2515" i="2"/>
  <c r="U3294" i="2"/>
  <c r="U1276" i="2"/>
  <c r="U986" i="2"/>
  <c r="U944" i="2"/>
  <c r="U4342" i="2"/>
  <c r="U4941" i="2"/>
  <c r="U2723" i="2"/>
  <c r="U19" i="2"/>
  <c r="U305" i="2"/>
  <c r="U4050" i="2"/>
  <c r="U1415" i="2"/>
  <c r="U4353" i="2"/>
  <c r="U375" i="2"/>
  <c r="U3384" i="2"/>
  <c r="U799" i="2"/>
  <c r="U4824" i="2"/>
  <c r="U3337" i="2"/>
  <c r="U2646" i="2"/>
  <c r="U2426" i="2"/>
  <c r="U4205" i="2"/>
  <c r="U4245" i="2"/>
  <c r="U1086" i="2"/>
  <c r="U3292" i="2"/>
  <c r="U3382" i="2"/>
  <c r="U1106" i="2"/>
  <c r="U4249" i="2"/>
  <c r="U1051" i="2"/>
  <c r="U4068" i="2"/>
  <c r="U1659" i="2"/>
  <c r="U4915" i="2"/>
  <c r="U3602" i="2"/>
  <c r="U2577" i="2"/>
  <c r="U3079" i="2"/>
  <c r="U739" i="2"/>
  <c r="U1695" i="2"/>
  <c r="U3168" i="2"/>
  <c r="U710" i="2"/>
  <c r="U2609" i="2"/>
  <c r="U3835" i="2"/>
  <c r="U4836" i="2"/>
  <c r="U2749" i="2"/>
  <c r="U2140" i="2"/>
  <c r="U427" i="2"/>
  <c r="U4055" i="2"/>
  <c r="U3001" i="2"/>
  <c r="U2919" i="2"/>
  <c r="U4083" i="2"/>
  <c r="U410" i="2"/>
  <c r="U679" i="2"/>
  <c r="U4830" i="2"/>
  <c r="U1870" i="2"/>
  <c r="U1573" i="2"/>
  <c r="U1099" i="2"/>
  <c r="U3934" i="2"/>
  <c r="U1959" i="2"/>
  <c r="U436" i="2"/>
  <c r="U4885" i="2"/>
  <c r="U1595" i="2"/>
  <c r="U691" i="2"/>
  <c r="U4785" i="2"/>
  <c r="U65" i="2"/>
  <c r="U2937" i="2"/>
  <c r="U2533" i="2"/>
  <c r="U4078" i="2"/>
  <c r="U28" i="2"/>
  <c r="U3196" i="2"/>
  <c r="U366" i="2"/>
  <c r="U2471" i="2"/>
  <c r="U425" i="2"/>
  <c r="U2216" i="2"/>
  <c r="U247" i="2"/>
  <c r="U1529" i="2"/>
  <c r="U3785" i="2"/>
  <c r="U3651" i="2"/>
  <c r="U1598" i="2"/>
  <c r="U4177" i="2"/>
  <c r="U2826" i="2"/>
  <c r="U4138" i="2"/>
  <c r="U2882" i="2"/>
  <c r="U1088" i="2"/>
  <c r="U4381" i="2"/>
  <c r="U3710" i="2"/>
  <c r="U1185" i="2"/>
  <c r="U84" i="2"/>
  <c r="U3671" i="2"/>
  <c r="U2449" i="2"/>
  <c r="U4175" i="2"/>
  <c r="U25" i="2"/>
  <c r="U1868" i="2"/>
  <c r="U2546" i="2"/>
  <c r="U344" i="2"/>
  <c r="U3562" i="2"/>
  <c r="U1619" i="2"/>
  <c r="U1967" i="2"/>
  <c r="U2333" i="2"/>
  <c r="U2711" i="2"/>
  <c r="U2007" i="2"/>
  <c r="U709" i="2"/>
  <c r="U526" i="2"/>
  <c r="U2402" i="2"/>
  <c r="U2242" i="2"/>
  <c r="U3871" i="2"/>
  <c r="U2984" i="2"/>
  <c r="U1961" i="2"/>
  <c r="U4584" i="2"/>
  <c r="U1365" i="2"/>
  <c r="U4031" i="2"/>
  <c r="U3359" i="2"/>
  <c r="U4597" i="2"/>
  <c r="U579" i="2"/>
  <c r="U4909" i="2"/>
  <c r="U332" i="2"/>
  <c r="U3026" i="2"/>
  <c r="U978" i="2"/>
  <c r="U4246" i="2"/>
  <c r="U4671" i="2"/>
  <c r="U2921" i="2"/>
  <c r="U4745" i="2"/>
  <c r="U855" i="2"/>
  <c r="U2023" i="2"/>
  <c r="U2002" i="2"/>
  <c r="U3201" i="2"/>
  <c r="U1206" i="2"/>
  <c r="U3541" i="2"/>
  <c r="U3136" i="2"/>
  <c r="U557" i="2"/>
  <c r="U3662" i="2"/>
  <c r="U572" i="2"/>
  <c r="U1330" i="2"/>
  <c r="U4017" i="2"/>
  <c r="U2055" i="2"/>
  <c r="U3209" i="2"/>
  <c r="U707" i="2"/>
  <c r="U1169" i="2"/>
  <c r="U660" i="2"/>
  <c r="U2487" i="2"/>
  <c r="U4297" i="2"/>
  <c r="U3245" i="2"/>
  <c r="U3324" i="2"/>
  <c r="U45" i="2"/>
  <c r="U3906" i="2"/>
  <c r="U1861" i="2"/>
  <c r="U4356" i="2"/>
  <c r="U3219" i="2"/>
  <c r="U4689" i="2"/>
  <c r="U4704" i="2"/>
  <c r="U2689" i="2"/>
  <c r="U2662" i="2"/>
  <c r="U2251" i="2"/>
  <c r="U1930" i="2"/>
  <c r="U3188" i="2"/>
  <c r="U3734" i="2"/>
  <c r="U1857" i="2"/>
  <c r="U1660" i="2"/>
  <c r="U1655" i="2"/>
  <c r="U2833" i="2"/>
  <c r="U1308" i="2"/>
  <c r="U2618" i="2"/>
  <c r="U1897" i="2"/>
  <c r="U4653" i="2"/>
  <c r="U1792" i="2"/>
  <c r="U67" i="2"/>
  <c r="U1905" i="2"/>
  <c r="U1102" i="2"/>
  <c r="U1241" i="2"/>
  <c r="U1282" i="2"/>
  <c r="U152" i="2"/>
  <c r="U4883" i="2"/>
  <c r="U3125" i="2"/>
  <c r="U3022" i="2"/>
  <c r="U3588" i="2"/>
  <c r="U362" i="2"/>
  <c r="U2015" i="2"/>
  <c r="U2448" i="2"/>
  <c r="U4837" i="2"/>
  <c r="U423" i="2"/>
  <c r="U641" i="2"/>
  <c r="U4430" i="2"/>
  <c r="U2506" i="2"/>
  <c r="U4813" i="2"/>
  <c r="U2204" i="2"/>
  <c r="U3409" i="2"/>
  <c r="U4489" i="2"/>
  <c r="U2195" i="2"/>
  <c r="U2419" i="2"/>
  <c r="U4080" i="2"/>
  <c r="U4371" i="2"/>
  <c r="U1440" i="2"/>
  <c r="U2087" i="2"/>
  <c r="U637" i="2"/>
  <c r="U3776" i="2"/>
  <c r="U3644" i="2"/>
  <c r="U4956" i="2"/>
  <c r="U4049" i="2"/>
  <c r="U4150" i="2"/>
  <c r="U2184" i="2"/>
  <c r="U442" i="2"/>
  <c r="U1131" i="2"/>
  <c r="U575" i="2"/>
  <c r="U588" i="2"/>
  <c r="U3218" i="2"/>
  <c r="U73" i="2"/>
  <c r="U207" i="2"/>
  <c r="U3459" i="2"/>
  <c r="U2880" i="2"/>
  <c r="U937" i="2"/>
  <c r="U2541" i="2"/>
  <c r="U211" i="2"/>
  <c r="U956" i="2"/>
  <c r="U1334" i="2"/>
  <c r="U3523" i="2"/>
  <c r="U2931" i="2"/>
  <c r="U2167" i="2"/>
  <c r="U474" i="2"/>
  <c r="U819" i="2"/>
  <c r="U2590" i="2"/>
  <c r="U1790" i="2"/>
  <c r="U1406" i="2"/>
  <c r="U267" i="2"/>
  <c r="U3715" i="2"/>
  <c r="U1103" i="2"/>
  <c r="U763" i="2"/>
  <c r="U4563" i="2"/>
  <c r="U1085" i="2"/>
  <c r="U1410" i="2"/>
  <c r="U334" i="2"/>
  <c r="U4829" i="2"/>
  <c r="U3024" i="2"/>
  <c r="U2235" i="2"/>
  <c r="U4771" i="2"/>
  <c r="U1341" i="2"/>
  <c r="U3574" i="2"/>
  <c r="U1315" i="2"/>
  <c r="U3046" i="2"/>
  <c r="U4752" i="2"/>
  <c r="U1846" i="2"/>
  <c r="U4598" i="2"/>
  <c r="U1692" i="2"/>
  <c r="U1533" i="2"/>
  <c r="U3057" i="2"/>
  <c r="U3356" i="2"/>
  <c r="U329" i="2"/>
  <c r="U4281" i="2"/>
  <c r="U4643" i="2"/>
  <c r="U2190" i="2"/>
  <c r="U1671" i="2"/>
  <c r="U1644" i="2"/>
  <c r="U2131" i="2"/>
  <c r="U2710" i="2"/>
  <c r="U766" i="2"/>
  <c r="U2963" i="2"/>
  <c r="U272" i="2"/>
  <c r="U3956" i="2"/>
  <c r="U842" i="2"/>
  <c r="U3199" i="2"/>
  <c r="U3810" i="2"/>
  <c r="U1176" i="2"/>
  <c r="U4565" i="2"/>
  <c r="U615" i="2"/>
  <c r="U1886" i="2"/>
  <c r="U3290" i="2"/>
  <c r="U3874" i="2"/>
  <c r="U2440" i="2"/>
  <c r="U2955" i="2"/>
  <c r="U1607" i="2"/>
  <c r="U1962" i="2"/>
  <c r="U165" i="2"/>
  <c r="U309" i="2"/>
  <c r="U3243" i="2"/>
  <c r="U3400" i="2"/>
  <c r="U3059" i="2"/>
  <c r="U3263" i="2"/>
  <c r="U4493" i="2"/>
  <c r="U1771" i="2"/>
  <c r="U1701" i="2"/>
  <c r="U477" i="2"/>
  <c r="U3145" i="2"/>
  <c r="U2342" i="2"/>
  <c r="U3529" i="2"/>
  <c r="U4685" i="2"/>
  <c r="U2853" i="2"/>
  <c r="U2271" i="2"/>
  <c r="U4299" i="2"/>
  <c r="U3482" i="2"/>
  <c r="U1977" i="2"/>
  <c r="U3101" i="2"/>
  <c r="U4768" i="2"/>
  <c r="U2477" i="2"/>
  <c r="U4298" i="2"/>
  <c r="U3394" i="2"/>
  <c r="U3980" i="2"/>
  <c r="U1678" i="2"/>
  <c r="U4650" i="2"/>
  <c r="U664" i="2"/>
  <c r="U2079" i="2"/>
  <c r="U1091" i="2"/>
  <c r="U2237" i="2"/>
  <c r="U2496" i="2"/>
  <c r="U2690" i="2"/>
  <c r="U2673" i="2"/>
  <c r="U630" i="2"/>
  <c r="U2835" i="2"/>
  <c r="U3652" i="2"/>
  <c r="U13" i="2"/>
  <c r="U2558" i="2"/>
  <c r="U2819" i="2"/>
  <c r="U2997" i="2"/>
  <c r="U3724" i="2"/>
  <c r="U2175" i="2"/>
  <c r="U593" i="2"/>
  <c r="U4818" i="2"/>
  <c r="U571" i="2"/>
  <c r="U1277" i="2"/>
  <c r="U3483" i="2"/>
  <c r="U221" i="2"/>
  <c r="U2548" i="2"/>
  <c r="U4337" i="2"/>
  <c r="U2740" i="2"/>
  <c r="U3965" i="2"/>
  <c r="U4560" i="2"/>
  <c r="U4208" i="2"/>
  <c r="U968" i="2"/>
  <c r="U1866" i="2"/>
  <c r="U2513" i="2"/>
  <c r="U3170" i="2"/>
  <c r="U3373" i="2"/>
  <c r="U1233" i="2"/>
  <c r="U2151" i="2"/>
  <c r="U3723" i="2"/>
  <c r="U4591" i="2"/>
  <c r="U4994" i="2"/>
  <c r="U470" i="2"/>
  <c r="U4739" i="2"/>
  <c r="U1244" i="2"/>
  <c r="U928" i="2"/>
  <c r="U2557" i="2"/>
  <c r="U1387" i="2"/>
  <c r="U2540" i="2"/>
  <c r="U695" i="2"/>
  <c r="U1830" i="2"/>
  <c r="U4113" i="2"/>
  <c r="U441" i="2"/>
  <c r="U4799" i="2"/>
  <c r="U3581" i="2"/>
  <c r="U1166" i="2"/>
  <c r="U3008" i="2"/>
  <c r="U3252" i="2"/>
  <c r="U1507" i="2"/>
  <c r="U2128" i="2"/>
  <c r="U521" i="2"/>
  <c r="U2824" i="2"/>
  <c r="U854" i="2"/>
  <c r="U3468" i="2"/>
  <c r="U2427" i="2"/>
  <c r="U4665" i="2"/>
  <c r="U1054" i="2"/>
  <c r="U3534" i="2"/>
  <c r="U2543" i="2"/>
  <c r="U3823" i="2"/>
  <c r="U4369" i="2"/>
  <c r="U1349" i="2"/>
  <c r="U1890" i="2"/>
  <c r="U2499" i="2"/>
  <c r="U2756" i="2"/>
  <c r="U1785" i="2"/>
  <c r="U1566" i="2"/>
  <c r="U2276" i="2"/>
  <c r="U1348" i="2"/>
  <c r="U1394" i="2"/>
  <c r="U4940" i="2"/>
  <c r="U4763" i="2"/>
  <c r="U4518" i="2"/>
  <c r="U2344" i="2"/>
  <c r="U4400" i="2"/>
  <c r="U4248" i="2"/>
  <c r="U2209" i="2"/>
  <c r="U473" i="2"/>
  <c r="U2945" i="2"/>
  <c r="U2890" i="2"/>
  <c r="U4508" i="2"/>
  <c r="U4874" i="2"/>
  <c r="U2146" i="2"/>
  <c r="U4574" i="2"/>
  <c r="U4084" i="2"/>
  <c r="U3761" i="2"/>
  <c r="U4386" i="2"/>
  <c r="U909" i="2"/>
  <c r="U2788" i="2"/>
  <c r="U3681" i="2"/>
  <c r="U3990" i="2"/>
  <c r="U1757" i="2"/>
  <c r="U3355" i="2"/>
  <c r="U2202" i="2"/>
  <c r="U2641" i="2"/>
  <c r="U3123" i="2"/>
  <c r="U324" i="2"/>
  <c r="U3902" i="2"/>
  <c r="U2443" i="2"/>
  <c r="U3689" i="2"/>
  <c r="U2153" i="2"/>
  <c r="U1637" i="2"/>
  <c r="U1243" i="2"/>
  <c r="U3967" i="2"/>
  <c r="U1182" i="2"/>
  <c r="U3504" i="2"/>
  <c r="U4780" i="2"/>
  <c r="U2475" i="2"/>
  <c r="U3881" i="2"/>
  <c r="U3704" i="2"/>
  <c r="U3836" i="2"/>
  <c r="U1555" i="2"/>
  <c r="U193" i="2"/>
  <c r="U1116" i="2"/>
  <c r="U1625" i="2"/>
  <c r="U3822" i="2"/>
  <c r="U1390" i="2"/>
  <c r="U3366" i="2"/>
  <c r="U2916" i="2"/>
  <c r="U1137" i="2"/>
  <c r="U1158" i="2"/>
  <c r="U4098" i="2"/>
  <c r="U676" i="2"/>
  <c r="U3361" i="2"/>
  <c r="U1818" i="2"/>
  <c r="U2615" i="2"/>
  <c r="U4263" i="2"/>
  <c r="U2346" i="2"/>
  <c r="U4260" i="2"/>
  <c r="U3270" i="2"/>
  <c r="U1351" i="2"/>
  <c r="U4583" i="2"/>
  <c r="U2335" i="2"/>
  <c r="U1060" i="2"/>
  <c r="U1650" i="2"/>
  <c r="U1272" i="2"/>
  <c r="U4107" i="2"/>
  <c r="U3345" i="2"/>
  <c r="U336" i="2"/>
  <c r="U1152" i="2"/>
  <c r="U4415" i="2"/>
  <c r="U4985" i="2"/>
  <c r="U3376" i="2"/>
  <c r="U2767" i="2"/>
  <c r="U1458" i="2"/>
  <c r="U3517" i="2"/>
  <c r="U3936" i="2"/>
  <c r="U713" i="2"/>
  <c r="U2668" i="2"/>
  <c r="U448" i="2"/>
  <c r="U4953" i="2"/>
  <c r="U4681" i="2"/>
  <c r="U653" i="2"/>
  <c r="U4221" i="2"/>
  <c r="U607" i="2"/>
  <c r="U4262" i="2"/>
  <c r="U694" i="2"/>
  <c r="U322" i="2"/>
  <c r="U4581" i="2"/>
  <c r="U1386" i="2"/>
  <c r="U1581" i="2"/>
  <c r="U2827" i="2"/>
  <c r="U1260" i="2"/>
  <c r="U2982" i="2"/>
  <c r="U858" i="2"/>
  <c r="U3346" i="2"/>
  <c r="U274" i="2"/>
  <c r="U2969" i="2"/>
  <c r="U1267" i="2"/>
  <c r="U257" i="2"/>
  <c r="U4756" i="2"/>
  <c r="U2370" i="2"/>
  <c r="U4013" i="2"/>
  <c r="U2728" i="2"/>
  <c r="U4549" i="2"/>
  <c r="U3257" i="2"/>
  <c r="U3770" i="2"/>
  <c r="U1681" i="2"/>
  <c r="U730" i="2"/>
  <c r="U114" i="2"/>
  <c r="U3831" i="2"/>
  <c r="U661" i="2"/>
  <c r="U4258" i="2"/>
  <c r="U52" i="2"/>
  <c r="U1613" i="2"/>
  <c r="U1922" i="2"/>
  <c r="U1145" i="2"/>
  <c r="U3502" i="2"/>
  <c r="U1340" i="2"/>
  <c r="U1362" i="2"/>
  <c r="U762" i="2"/>
  <c r="U2805" i="2"/>
  <c r="U26" i="2"/>
  <c r="U1942" i="2"/>
  <c r="U2357" i="2"/>
  <c r="U2103" i="2"/>
  <c r="U4897" i="2"/>
  <c r="U2164" i="2"/>
  <c r="U4413" i="2"/>
  <c r="U2638" i="2"/>
  <c r="U835" i="2"/>
  <c r="U2658" i="2"/>
  <c r="U2021" i="2"/>
  <c r="U973" i="2"/>
  <c r="U4871" i="2"/>
  <c r="U2088" i="2"/>
  <c r="U4692" i="2"/>
  <c r="U2891" i="2"/>
  <c r="U3561" i="2"/>
  <c r="U2582" i="2"/>
  <c r="U3156" i="2"/>
  <c r="U3879" i="2"/>
  <c r="U3000" i="2"/>
  <c r="U161" i="2"/>
  <c r="U4096" i="2"/>
  <c r="U2957" i="2"/>
  <c r="U4715" i="2"/>
  <c r="U3809" i="2"/>
  <c r="U2503" i="2"/>
  <c r="U717" i="2"/>
  <c r="U1506" i="2"/>
  <c r="U3225" i="2"/>
  <c r="U1247" i="2"/>
  <c r="U3100" i="2"/>
  <c r="U3133" i="2"/>
  <c r="U1281" i="2"/>
  <c r="U145" i="2"/>
  <c r="U3880" i="2"/>
  <c r="U2565" i="2"/>
  <c r="U1007" i="2"/>
  <c r="U1026" i="2"/>
  <c r="U2688" i="2"/>
  <c r="U886" i="2"/>
  <c r="U4406" i="2"/>
  <c r="U631" i="2"/>
  <c r="U2611" i="2"/>
  <c r="U3616" i="2"/>
  <c r="U4347" i="2"/>
  <c r="U200" i="2"/>
  <c r="U1326" i="2"/>
  <c r="U4976" i="2"/>
  <c r="U185" i="2"/>
  <c r="U4178" i="2"/>
  <c r="U2476" i="2"/>
  <c r="U2500" i="2"/>
  <c r="U31" i="2"/>
  <c r="U3610" i="2"/>
  <c r="U3691" i="2"/>
  <c r="U86" i="2"/>
  <c r="U4172" i="2"/>
  <c r="U4652" i="2"/>
  <c r="U3472" i="2"/>
  <c r="U2810" i="2"/>
  <c r="U3518" i="2"/>
  <c r="U801" i="2"/>
  <c r="U4472" i="2"/>
  <c r="U4457" i="2"/>
  <c r="U413" i="2"/>
  <c r="U2469" i="2"/>
  <c r="U578" i="2"/>
  <c r="U3383" i="2"/>
  <c r="U3656" i="2"/>
  <c r="U2429" i="2"/>
  <c r="U2952" i="2"/>
  <c r="U1298" i="2"/>
  <c r="U4505" i="2"/>
  <c r="U1013" i="2"/>
  <c r="U3402" i="2"/>
  <c r="U3707" i="2"/>
  <c r="U2943" i="2"/>
  <c r="U1041" i="2"/>
  <c r="U2873" i="2"/>
  <c r="U939" i="2"/>
  <c r="U284" i="2"/>
  <c r="U904" i="2"/>
  <c r="U1009" i="2"/>
  <c r="U1210" i="2"/>
  <c r="U2229" i="2"/>
  <c r="U504" i="2"/>
  <c r="U4802" i="2"/>
  <c r="U3028" i="2"/>
  <c r="U1693" i="2"/>
  <c r="U792" i="2"/>
  <c r="U2991" i="2"/>
  <c r="U3458" i="2"/>
  <c r="U1948" i="2"/>
  <c r="U4181" i="2"/>
  <c r="U4481" i="2"/>
  <c r="U276" i="2"/>
  <c r="U396" i="2"/>
  <c r="U2458" i="2"/>
  <c r="U3628" i="2"/>
  <c r="U3372" i="2"/>
  <c r="U1216" i="2"/>
  <c r="U1688" i="2"/>
  <c r="U2761" i="2"/>
  <c r="U552" i="2"/>
  <c r="U1577" i="2"/>
  <c r="U3259" i="2"/>
  <c r="U3264" i="2"/>
  <c r="U1274" i="2"/>
  <c r="U4557" i="2"/>
  <c r="U43" i="2"/>
  <c r="U989" i="2"/>
  <c r="U2779" i="2"/>
  <c r="U4116" i="2"/>
  <c r="U636" i="2"/>
  <c r="U1489" i="2"/>
  <c r="U3234" i="2"/>
  <c r="U779" i="2"/>
  <c r="U2203" i="2"/>
  <c r="U1514" i="2"/>
  <c r="U3509" i="2"/>
  <c r="U3797" i="2"/>
  <c r="U2796" i="2"/>
  <c r="U752" i="2"/>
  <c r="U2325" i="2"/>
  <c r="U2846" i="2"/>
  <c r="U3396" i="2"/>
  <c r="U2104" i="2"/>
  <c r="U303" i="2"/>
  <c r="U2085" i="2"/>
  <c r="U4422" i="2"/>
  <c r="U3340" i="2"/>
  <c r="U4845" i="2"/>
  <c r="U4957" i="2"/>
  <c r="U1919" i="2"/>
  <c r="U4469" i="2"/>
  <c r="U4793" i="2"/>
  <c r="U596" i="2"/>
  <c r="U3048" i="2"/>
  <c r="U1528" i="2"/>
  <c r="U132" i="2"/>
  <c r="U2936" i="2"/>
  <c r="U3500" i="2"/>
  <c r="U4064" i="2"/>
  <c r="U1299" i="2"/>
  <c r="U934" i="2"/>
  <c r="U3847" i="2"/>
  <c r="U3738" i="2"/>
  <c r="U601" i="2"/>
  <c r="U4468" i="2"/>
  <c r="U2434" i="2"/>
  <c r="U4523" i="2"/>
  <c r="U1429" i="2"/>
  <c r="U2536" i="2"/>
  <c r="U736" i="2"/>
  <c r="U673" i="2"/>
  <c r="U4654" i="2"/>
  <c r="U4010" i="2"/>
  <c r="U561" i="2"/>
  <c r="U1207" i="2"/>
  <c r="U2538" i="2"/>
  <c r="U4831" i="2"/>
  <c r="U2232" i="2"/>
  <c r="U1404" i="2"/>
  <c r="U1080" i="2"/>
  <c r="U1284" i="2"/>
  <c r="U3796" i="2"/>
  <c r="U3551" i="2"/>
  <c r="U85" i="2"/>
  <c r="U3530" i="2"/>
  <c r="U3519" i="2"/>
  <c r="U260" i="2"/>
  <c r="U1541" i="2"/>
  <c r="U466" i="2"/>
  <c r="U4801" i="2"/>
  <c r="U2288" i="2"/>
  <c r="U4990" i="2"/>
  <c r="U2256" i="2"/>
  <c r="U1658" i="2"/>
  <c r="U2115" i="2"/>
  <c r="U3418" i="2"/>
  <c r="U2886" i="2"/>
  <c r="U4832" i="2"/>
  <c r="U654" i="2"/>
  <c r="U3767" i="2"/>
  <c r="U1645" i="2"/>
  <c r="U4154" i="2"/>
  <c r="U105" i="2"/>
  <c r="U2067" i="2"/>
  <c r="U2157" i="2"/>
  <c r="U3542" i="2"/>
  <c r="U1205" i="2"/>
  <c r="U418" i="2"/>
  <c r="U3041" i="2"/>
  <c r="U868" i="2"/>
  <c r="U2489" i="2"/>
  <c r="U2877" i="2"/>
  <c r="U3649" i="2"/>
  <c r="U412" i="2"/>
  <c r="U2575" i="2"/>
  <c r="U279" i="2"/>
  <c r="U4322" i="2"/>
  <c r="U59" i="2"/>
  <c r="U1811" i="2"/>
  <c r="U4634" i="2"/>
  <c r="U1336" i="2"/>
  <c r="U2868" i="2"/>
  <c r="U2162" i="2"/>
  <c r="U3426" i="2"/>
  <c r="U830" i="2"/>
  <c r="U4061" i="2"/>
  <c r="U2338" i="2"/>
  <c r="U4103" i="2"/>
  <c r="U1331" i="2"/>
  <c r="U1414" i="2"/>
  <c r="U4389" i="2"/>
  <c r="U2225" i="2"/>
  <c r="U3296" i="2"/>
  <c r="U3481" i="2"/>
  <c r="U1498" i="2"/>
  <c r="U4546" i="2"/>
  <c r="U2831" i="2"/>
  <c r="U1268" i="2"/>
  <c r="U3050" i="2"/>
  <c r="U900" i="2"/>
  <c r="U1313" i="2"/>
  <c r="U2303" i="2"/>
  <c r="U2589" i="2"/>
  <c r="U3612" i="2"/>
  <c r="U4576" i="2"/>
  <c r="U818" i="2"/>
  <c r="U198" i="2"/>
  <c r="U3982" i="2"/>
  <c r="U3514" i="2"/>
  <c r="U1867" i="2"/>
  <c r="U2734" i="2"/>
  <c r="U485" i="2"/>
  <c r="U1380" i="2"/>
  <c r="U4628" i="2"/>
  <c r="U3268" i="2"/>
  <c r="U3819" i="2"/>
  <c r="U4267" i="2"/>
  <c r="U1769" i="2"/>
  <c r="U4958" i="2"/>
  <c r="U3301" i="2"/>
  <c r="U2649" i="2"/>
  <c r="U4717" i="2"/>
  <c r="U2684" i="2"/>
  <c r="U2501" i="2"/>
  <c r="U1472" i="2"/>
  <c r="U2069" i="2"/>
  <c r="U4809" i="2"/>
  <c r="U902" i="2"/>
  <c r="U4675" i="2"/>
  <c r="U3194" i="2"/>
  <c r="U455" i="2"/>
  <c r="U3866" i="2"/>
  <c r="U1568" i="2"/>
  <c r="U2430" i="2"/>
  <c r="U970" i="2"/>
  <c r="U1196" i="2"/>
  <c r="U4271" i="2"/>
  <c r="U893" i="2"/>
  <c r="U4349" i="2"/>
  <c r="U1030" i="2"/>
  <c r="U4567" i="2"/>
  <c r="U4308" i="2"/>
  <c r="U2758" i="2"/>
  <c r="U1759" i="2"/>
  <c r="U4619" i="2"/>
  <c r="U4716" i="2"/>
  <c r="U2474" i="2"/>
  <c r="U3032" i="2"/>
  <c r="U1946" i="2"/>
  <c r="U2644" i="2"/>
  <c r="U411" i="2"/>
  <c r="U3249" i="2"/>
  <c r="U3299" i="2"/>
  <c r="U1764" i="2"/>
  <c r="U2391" i="2"/>
  <c r="U3035" i="2"/>
  <c r="U4300" i="2"/>
  <c r="U1682" i="2"/>
  <c r="U1569" i="2"/>
  <c r="U4034" i="2"/>
  <c r="U2525" i="2"/>
  <c r="U4954" i="2"/>
  <c r="U2018" i="2"/>
  <c r="U3470" i="2"/>
  <c r="U597" i="2"/>
  <c r="U24" i="2"/>
  <c r="U2380" i="2"/>
  <c r="U4255" i="2"/>
  <c r="U2724" i="2"/>
  <c r="U4972" i="2"/>
  <c r="U1778" i="2"/>
  <c r="U2850" i="2"/>
  <c r="U3640" i="2"/>
  <c r="U2086" i="2"/>
  <c r="U1032" i="2"/>
  <c r="U2586" i="2"/>
  <c r="U1843" i="2"/>
  <c r="U1551" i="2"/>
  <c r="U2683" i="2"/>
  <c r="U256" i="2"/>
  <c r="U700" i="2"/>
  <c r="U1323" i="2"/>
  <c r="U1129" i="2"/>
  <c r="U914" i="2"/>
  <c r="U280" i="2"/>
  <c r="U2494" i="2"/>
  <c r="U4207" i="2"/>
  <c r="U4747" i="2"/>
  <c r="U4122" i="2"/>
  <c r="U273" i="2"/>
  <c r="U433" i="2"/>
  <c r="U1105" i="2"/>
  <c r="U356" i="2"/>
  <c r="U2587" i="2"/>
  <c r="U2381" i="2"/>
  <c r="U3918" i="2"/>
  <c r="U1892" i="2"/>
  <c r="U4032" i="2"/>
  <c r="U4917" i="2"/>
  <c r="U4056" i="2"/>
  <c r="U1198" i="2"/>
  <c r="U4606" i="2"/>
  <c r="U2780" i="2"/>
  <c r="U2502" i="2"/>
  <c r="U1320" i="2"/>
  <c r="U749" i="2"/>
  <c r="U4045" i="2"/>
  <c r="U2732" i="2"/>
  <c r="U2063" i="2"/>
  <c r="U1680" i="2"/>
  <c r="U2462" i="2"/>
  <c r="U1471" i="2"/>
  <c r="U144" i="2"/>
  <c r="U4343" i="2"/>
  <c r="U3338" i="2"/>
  <c r="U415" i="2"/>
  <c r="U2817" i="2"/>
  <c r="U4806" i="2"/>
  <c r="U1448" i="2"/>
  <c r="U2939" i="2"/>
  <c r="U2083" i="2"/>
  <c r="U4566" i="2"/>
  <c r="U4922" i="2"/>
  <c r="U2095" i="2"/>
  <c r="U4018" i="2"/>
  <c r="U894" i="2"/>
  <c r="U3973" i="2"/>
  <c r="U1518" i="2"/>
  <c r="U4432" i="2"/>
  <c r="U1911" i="2"/>
  <c r="U2082" i="2"/>
  <c r="U4938" i="2"/>
  <c r="U1891" i="2"/>
  <c r="U4734" i="2"/>
  <c r="U4931" i="2"/>
  <c r="U471" i="2"/>
  <c r="U4825" i="2"/>
  <c r="U3543" i="2"/>
  <c r="U4667" i="2"/>
  <c r="U849" i="2"/>
  <c r="U2484" i="2"/>
  <c r="U3306" i="2"/>
  <c r="U1403" i="2"/>
  <c r="U1633" i="2"/>
  <c r="U4712" i="2"/>
  <c r="U136" i="2"/>
  <c r="U3670" i="2"/>
  <c r="U117" i="2"/>
  <c r="U3528" i="2"/>
  <c r="U658" i="2"/>
  <c r="U2897" i="2"/>
  <c r="U3475" i="2"/>
  <c r="U2306" i="2"/>
  <c r="U4575" i="2"/>
  <c r="U3085" i="2"/>
  <c r="U2197" i="2"/>
  <c r="U3485" i="2"/>
  <c r="U3897" i="2"/>
  <c r="U1113" i="2"/>
  <c r="U4214" i="2"/>
  <c r="U3851" i="2"/>
  <c r="U3858" i="2"/>
  <c r="U1997" i="2"/>
  <c r="U4950" i="2"/>
  <c r="U2808" i="2"/>
  <c r="U941" i="2"/>
  <c r="U4854" i="2"/>
  <c r="U1549" i="2"/>
  <c r="U3852" i="2"/>
  <c r="U446" i="2"/>
  <c r="U4510" i="2"/>
  <c r="U2437" i="2"/>
  <c r="U461" i="2"/>
  <c r="U3624" i="2"/>
  <c r="U3445" i="2"/>
  <c r="U112" i="2"/>
  <c r="U1228" i="2"/>
  <c r="U3768" i="2"/>
  <c r="U259" i="2"/>
  <c r="U1853" i="2"/>
  <c r="U1047" i="2"/>
  <c r="U2384" i="2"/>
  <c r="U4731" i="2"/>
  <c r="U2268" i="2"/>
  <c r="U3109" i="2"/>
  <c r="U4190" i="2"/>
  <c r="U1168" i="2"/>
  <c r="U4758" i="2"/>
  <c r="U2699" i="2"/>
  <c r="U3793" i="2"/>
  <c r="U566" i="2"/>
  <c r="U4893" i="2"/>
  <c r="U4677" i="2"/>
  <c r="U3700" i="2"/>
  <c r="U1666" i="2"/>
  <c r="U4892" i="2"/>
  <c r="U4163" i="2"/>
  <c r="U2528" i="2"/>
  <c r="U2102" i="2"/>
  <c r="U2415" i="2"/>
  <c r="U1401" i="2"/>
  <c r="U4115" i="2"/>
  <c r="U2275" i="2"/>
  <c r="U4916" i="2"/>
  <c r="U3806" i="2"/>
  <c r="U3895" i="2"/>
  <c r="U2719" i="2"/>
  <c r="U2418" i="2"/>
  <c r="U1854" i="2"/>
  <c r="U2531" i="2"/>
  <c r="U1561" i="2"/>
  <c r="U797" i="2"/>
  <c r="U4048" i="2"/>
  <c r="U4156" i="2"/>
  <c r="U2004" i="2"/>
  <c r="U2785" i="2"/>
  <c r="U3513" i="2"/>
  <c r="U40" i="2"/>
  <c r="U4305" i="2"/>
  <c r="U3745" i="2"/>
  <c r="U614" i="2"/>
  <c r="U3578" i="2"/>
  <c r="U2457" i="2"/>
  <c r="U122" i="2"/>
  <c r="U3960" i="2"/>
  <c r="U3370" i="2"/>
  <c r="U3433" i="2"/>
  <c r="U4079" i="2"/>
  <c r="U4568" i="2"/>
  <c r="U888" i="2"/>
  <c r="U3015" i="2"/>
  <c r="U3682" i="2"/>
  <c r="U4015" i="2"/>
  <c r="U139" i="2"/>
  <c r="U4265" i="2"/>
  <c r="U49" i="2"/>
  <c r="U1101" i="2"/>
  <c r="U2311" i="2"/>
  <c r="U3034" i="2"/>
  <c r="U4992" i="2"/>
  <c r="U3014" i="2"/>
  <c r="U2782" i="2"/>
  <c r="U1408" i="2"/>
  <c r="U2637" i="2"/>
  <c r="U204" i="2"/>
  <c r="U1673" i="2"/>
  <c r="U2112" i="2"/>
  <c r="U4702" i="2"/>
  <c r="U3304" i="2"/>
  <c r="U1991" i="2"/>
  <c r="U365" i="2"/>
  <c r="U843" i="2"/>
  <c r="U786" i="2"/>
  <c r="U251" i="2"/>
  <c r="U1061" i="2"/>
  <c r="U1735" i="2"/>
  <c r="U1468" i="2"/>
  <c r="U1531" i="2"/>
  <c r="U516" i="2"/>
  <c r="U4910" i="2"/>
  <c r="U2058" i="2"/>
  <c r="U4085" i="2"/>
  <c r="U701" i="2"/>
  <c r="U3784" i="2"/>
  <c r="U562" i="2"/>
  <c r="U1683" i="2"/>
  <c r="U2062" i="2"/>
  <c r="U4146" i="2"/>
  <c r="U2278" i="2"/>
  <c r="U507" i="2"/>
  <c r="U3515" i="2"/>
  <c r="U1213" i="2"/>
  <c r="U4252" i="2"/>
  <c r="U1409" i="2"/>
  <c r="U4926" i="2"/>
  <c r="U3633" i="2"/>
  <c r="U1806" i="2"/>
  <c r="U555" i="2"/>
  <c r="U2521" i="2"/>
  <c r="U2652" i="2"/>
  <c r="U310" i="2"/>
  <c r="U3824" i="2"/>
  <c r="U3894" i="2"/>
  <c r="U3329" i="2"/>
  <c r="U543" i="2"/>
  <c r="U3488" i="2"/>
  <c r="U4161" i="2"/>
  <c r="U4742" i="2"/>
  <c r="U935" i="2"/>
  <c r="U4134" i="2"/>
  <c r="U174" i="2"/>
  <c r="U210" i="2"/>
  <c r="U2823" i="2"/>
  <c r="U3986" i="2"/>
  <c r="U2034" i="2"/>
  <c r="U1538" i="2"/>
  <c r="U1714" i="2"/>
  <c r="U1256" i="2"/>
  <c r="U2228" i="2"/>
  <c r="U3437" i="2"/>
  <c r="U1121" i="2"/>
  <c r="U147" i="2"/>
  <c r="U3318" i="2"/>
  <c r="U746" i="2"/>
  <c r="U1421" i="2"/>
  <c r="U3604" i="2"/>
  <c r="U4196" i="2"/>
  <c r="U3539" i="2"/>
  <c r="U2191" i="2"/>
  <c r="U3830" i="2"/>
  <c r="U3717" i="2"/>
  <c r="U519" i="2"/>
  <c r="U4229" i="2"/>
  <c r="U3331" i="2"/>
  <c r="U2535" i="2"/>
  <c r="U2804" i="2"/>
  <c r="U4033" i="2"/>
  <c r="U4670" i="2"/>
  <c r="U4705" i="2"/>
  <c r="U376" i="2"/>
  <c r="U3571" i="2"/>
  <c r="U4237" i="2"/>
  <c r="U12" i="2"/>
  <c r="U3977" i="2"/>
  <c r="U772" i="2"/>
  <c r="U2799" i="2"/>
  <c r="U4093" i="2"/>
  <c r="U863" i="2"/>
  <c r="U2222" i="2"/>
  <c r="U2550" i="2"/>
  <c r="U2150" i="2"/>
  <c r="U2755" i="2"/>
  <c r="U530" i="2"/>
  <c r="U1058" i="2"/>
  <c r="U876" i="2"/>
  <c r="U3110" i="2"/>
  <c r="U5001" i="2"/>
  <c r="U341" i="2"/>
  <c r="U4672" i="2"/>
  <c r="U1467" i="2"/>
  <c r="U599" i="2"/>
  <c r="U224" i="2"/>
  <c r="U3171" i="2"/>
  <c r="U776" i="2"/>
  <c r="U2752" i="2"/>
  <c r="U1976" i="2"/>
  <c r="U3005" i="2"/>
  <c r="U3204" i="2"/>
  <c r="U317" i="2"/>
  <c r="U509" i="2"/>
  <c r="U3798" i="2"/>
  <c r="U1425" i="2"/>
  <c r="U3869" i="2"/>
  <c r="U825" i="2"/>
  <c r="U3730" i="2"/>
  <c r="U781" i="2"/>
  <c r="U1396" i="2"/>
  <c r="U4853" i="2"/>
  <c r="U4541" i="2"/>
  <c r="U4987" i="2"/>
  <c r="U493" i="2"/>
  <c r="U2244" i="2"/>
  <c r="U3360" i="2"/>
  <c r="U1024" i="2"/>
  <c r="U2036" i="2"/>
  <c r="U4287" i="2"/>
  <c r="U2866" i="2"/>
  <c r="U4266" i="2"/>
  <c r="U3544" i="2"/>
  <c r="U1826" i="2"/>
  <c r="U354" i="2"/>
  <c r="U1292" i="2"/>
  <c r="U4664" i="2"/>
  <c r="U877" i="2"/>
  <c r="U2545" i="2"/>
  <c r="U3566" i="2"/>
  <c r="U1669" i="2"/>
  <c r="U4173" i="2"/>
  <c r="U2290" i="2"/>
  <c r="U901" i="2"/>
  <c r="U1138" i="2"/>
  <c r="U1127" i="2"/>
  <c r="U3885" i="2"/>
  <c r="U546" i="2"/>
  <c r="U2188" i="2"/>
  <c r="U4067" i="2"/>
  <c r="U4065" i="2"/>
  <c r="U4094" i="2"/>
  <c r="U4967" i="2"/>
  <c r="U1622" i="2"/>
  <c r="U2356" i="2"/>
  <c r="U4714" i="2"/>
  <c r="U3215" i="2"/>
  <c r="U3626" i="2"/>
  <c r="U1500" i="2"/>
  <c r="U3887" i="2"/>
  <c r="U364" i="2"/>
  <c r="U1300" i="2"/>
  <c r="U3755" i="2"/>
  <c r="U2941" i="2"/>
  <c r="U3074" i="2"/>
  <c r="U623" i="2"/>
  <c r="U3499" i="2"/>
  <c r="U3632" i="2"/>
  <c r="U2033" i="2"/>
  <c r="U2507" i="2"/>
  <c r="U308" i="2"/>
  <c r="U150" i="2"/>
  <c r="U2932" i="2"/>
  <c r="U3174" i="2"/>
  <c r="U447" i="2"/>
  <c r="U142" i="2"/>
  <c r="U1453" i="2"/>
  <c r="U368" i="2"/>
  <c r="U4746" i="2"/>
  <c r="U3923" i="2"/>
  <c r="U2464" i="2"/>
  <c r="U583" i="2"/>
  <c r="U1083" i="2"/>
  <c r="U4833" i="2"/>
  <c r="U232" i="2"/>
  <c r="U1609" i="2"/>
  <c r="U216" i="2"/>
  <c r="U300" i="2"/>
  <c r="U3326" i="2"/>
  <c r="U3189" i="2"/>
  <c r="U3122" i="2"/>
  <c r="U4571" i="2"/>
  <c r="U556" i="2"/>
  <c r="U2631" i="2"/>
  <c r="U3164" i="2"/>
  <c r="U1649" i="2"/>
  <c r="U123" i="2"/>
  <c r="U463" i="2"/>
  <c r="U2373" i="2"/>
  <c r="U4600" i="2"/>
  <c r="U1149" i="2"/>
  <c r="U11" i="2"/>
  <c r="U1035" i="2"/>
  <c r="U2321" i="2"/>
  <c r="U3343" i="2"/>
  <c r="U1596" i="2"/>
  <c r="U1221" i="2"/>
  <c r="U875" i="2"/>
  <c r="U3364" i="2"/>
  <c r="U1848" i="2"/>
  <c r="U1963" i="2"/>
  <c r="U4016" i="2"/>
  <c r="U480" i="2"/>
  <c r="U367" i="2"/>
  <c r="U4721" i="2"/>
  <c r="U1852" i="2"/>
  <c r="U3358" i="2"/>
  <c r="U3210" i="2"/>
  <c r="U3803" i="2"/>
  <c r="U2960" i="2"/>
  <c r="U873" i="2"/>
  <c r="U1293" i="2"/>
  <c r="U2417" i="2"/>
  <c r="U230" i="2"/>
  <c r="U3834" i="2"/>
  <c r="U1459" i="2"/>
  <c r="U1474" i="2"/>
  <c r="U2165" i="2"/>
  <c r="U3663" i="2"/>
  <c r="U3570" i="2"/>
  <c r="U4120" i="2"/>
  <c r="U3208" i="2"/>
  <c r="U2579" i="2"/>
  <c r="U1048" i="2"/>
  <c r="U1147" i="2"/>
  <c r="U2353" i="2"/>
  <c r="U4436" i="2"/>
  <c r="U4052" i="2"/>
  <c r="U3840" i="2"/>
  <c r="U1188" i="2"/>
  <c r="U3594" i="2"/>
  <c r="U4835" i="2"/>
  <c r="U2676" i="2"/>
  <c r="U727" i="2"/>
  <c r="U777" i="2"/>
  <c r="U2441" i="2"/>
  <c r="U4345" i="2"/>
  <c r="U3801" i="2"/>
  <c r="U2989" i="2"/>
  <c r="U751" i="2"/>
  <c r="U3065" i="2"/>
  <c r="U3721" i="2"/>
  <c r="U1530" i="2"/>
  <c r="U95" i="2"/>
  <c r="U4456" i="2"/>
  <c r="U2226" i="2"/>
  <c r="U518" i="2"/>
  <c r="U1369" i="2"/>
  <c r="U938" i="2"/>
  <c r="U3850" i="2"/>
  <c r="U3709" i="2"/>
  <c r="U2156" i="2"/>
  <c r="U3452" i="2"/>
  <c r="U1055" i="2"/>
  <c r="U1630" i="2"/>
  <c r="U4480" i="2"/>
  <c r="U113" i="2"/>
  <c r="U1153" i="2"/>
  <c r="U4357" i="2"/>
  <c r="U1259" i="2"/>
  <c r="U262" i="2"/>
  <c r="U3559" i="2"/>
  <c r="U1979" i="2"/>
  <c r="U4475" i="2"/>
  <c r="U3378" i="2"/>
  <c r="U3195" i="2"/>
  <c r="U4066" i="2"/>
  <c r="U2904" i="2"/>
  <c r="U985" i="2"/>
  <c r="U629" i="2"/>
  <c r="U536" i="2"/>
  <c r="U686" i="2"/>
  <c r="U4446" i="2"/>
  <c r="U489" i="2"/>
  <c r="U4736" i="2"/>
  <c r="U589" i="2"/>
  <c r="U2581" i="2"/>
  <c r="U218" i="2"/>
  <c r="U841" i="2"/>
  <c r="U4559" i="2"/>
  <c r="U605" i="2"/>
  <c r="U3861" i="2"/>
  <c r="U2283" i="2"/>
  <c r="U98" i="2"/>
  <c r="U1928" i="2"/>
  <c r="U1289" i="2"/>
  <c r="U4687" i="2"/>
  <c r="U758" i="2"/>
  <c r="U585" i="2"/>
  <c r="U2234" i="2"/>
  <c r="U1756" i="2"/>
  <c r="U1616" i="2"/>
  <c r="U2678" i="2"/>
  <c r="U3716" i="2"/>
  <c r="U2376" i="2"/>
  <c r="U1949" i="2"/>
  <c r="U1539" i="2"/>
  <c r="U4503" i="2"/>
  <c r="U1980" i="2"/>
  <c r="U1374" i="2"/>
  <c r="U1012" i="2"/>
  <c r="U1316" i="2"/>
  <c r="U4642" i="2"/>
  <c r="U4707" i="2"/>
  <c r="U3334" i="2"/>
  <c r="U3736" i="2"/>
  <c r="U864" i="2"/>
  <c r="U4231" i="2"/>
  <c r="U3006" i="2"/>
  <c r="U3828" i="2"/>
  <c r="U812" i="2"/>
  <c r="U4980" i="2"/>
  <c r="U34" i="2"/>
  <c r="U240" i="2"/>
  <c r="U906" i="2"/>
  <c r="U3619" i="2"/>
  <c r="U2927" i="2"/>
  <c r="U339" i="2"/>
  <c r="U3937" i="2"/>
  <c r="U2459" i="2"/>
  <c r="U416" i="2"/>
  <c r="U1029" i="2"/>
  <c r="U3590" i="2"/>
  <c r="U4464" i="2"/>
  <c r="U2924" i="2"/>
  <c r="U4725" i="2"/>
  <c r="U3312" i="2"/>
  <c r="U625" i="2"/>
  <c r="U798" i="2"/>
  <c r="U3414" i="2"/>
  <c r="U2205" i="2"/>
  <c r="U4383" i="2"/>
  <c r="U3975" i="2"/>
  <c r="U3572" i="2"/>
  <c r="U2623" i="2"/>
  <c r="U2254" i="2"/>
  <c r="U972" i="2"/>
  <c r="U2620" i="2"/>
  <c r="U3093" i="2"/>
  <c r="U434" i="2"/>
  <c r="U4004" i="2"/>
  <c r="U4728" i="2"/>
  <c r="U2553" i="2"/>
  <c r="U4923" i="2"/>
  <c r="U2198" i="2"/>
  <c r="U3549" i="2"/>
  <c r="U4580" i="2"/>
  <c r="U3672" i="2"/>
  <c r="U1992" i="2"/>
  <c r="U2273" i="2"/>
  <c r="U1749" i="2"/>
  <c r="U495" i="2"/>
  <c r="U4027" i="2"/>
  <c r="U1713" i="2"/>
  <c r="U3832" i="2"/>
  <c r="U2574" i="2"/>
  <c r="U1579" i="2"/>
  <c r="U4865" i="2"/>
  <c r="U3238" i="2"/>
  <c r="U4486" i="2"/>
  <c r="U4545" i="2"/>
  <c r="U3088" i="2"/>
  <c r="U4309" i="2"/>
  <c r="U3227" i="2"/>
  <c r="U357" i="2"/>
  <c r="U803" i="2"/>
  <c r="U372" i="2"/>
  <c r="U3013" i="2"/>
  <c r="U363" i="2"/>
  <c r="U3787" i="2"/>
  <c r="U4423" i="2"/>
  <c r="U2451" i="2"/>
  <c r="U2438" i="2"/>
  <c r="U980" i="2"/>
  <c r="U3907" i="2"/>
  <c r="U4858" i="2"/>
  <c r="U3262" i="2"/>
  <c r="U3291" i="2"/>
  <c r="U3357" i="2"/>
  <c r="U4102" i="2"/>
  <c r="U3049" i="2"/>
  <c r="U54" i="2"/>
  <c r="U4516" i="2"/>
  <c r="U627" i="2"/>
  <c r="U538" i="2"/>
  <c r="U4445" i="2"/>
  <c r="U2730" i="2"/>
  <c r="U2420" i="2"/>
  <c r="U2259" i="2"/>
  <c r="U2598" i="2"/>
  <c r="U1461" i="2"/>
  <c r="U1191" i="2"/>
  <c r="U3162" i="2"/>
  <c r="U1969" i="2"/>
  <c r="U1987" i="2"/>
  <c r="U761" i="2"/>
  <c r="U399" i="2"/>
  <c r="U3107" i="2"/>
  <c r="U4640" i="2"/>
  <c r="U1355" i="2"/>
  <c r="U4765" i="2"/>
  <c r="U4777" i="2"/>
  <c r="U1488" i="2"/>
  <c r="U1550" i="2"/>
  <c r="U2560" i="2"/>
  <c r="U4827" i="2"/>
  <c r="U2619" i="2"/>
  <c r="U3420" i="2"/>
  <c r="U2616" i="2"/>
  <c r="U1849" i="2"/>
  <c r="U4764" i="2"/>
  <c r="U3193" i="2"/>
  <c r="U2698" i="2"/>
  <c r="U4674" i="2"/>
  <c r="U1371" i="2"/>
  <c r="U4198" i="2"/>
  <c r="U462" i="2"/>
  <c r="U896" i="2"/>
  <c r="U1950" i="2"/>
  <c r="U2727" i="2"/>
  <c r="U3404" i="2"/>
  <c r="U3933" i="2"/>
  <c r="U544" i="2"/>
  <c r="U3462" i="2"/>
  <c r="U2591" i="2"/>
  <c r="U4236" i="2"/>
  <c r="U405" i="2"/>
  <c r="U1270" i="2"/>
  <c r="U2421" i="2"/>
  <c r="U1836" i="2"/>
  <c r="U2196" i="2"/>
  <c r="U2490" i="2"/>
  <c r="U947" i="2"/>
  <c r="U3846" i="2"/>
  <c r="U3550" i="2"/>
  <c r="U2694" i="2"/>
  <c r="U2962" i="2"/>
  <c r="U1505" i="2"/>
  <c r="U2682" i="2"/>
  <c r="U4975" i="2"/>
  <c r="U1527" i="2"/>
  <c r="U3328" i="2"/>
  <c r="U4660" i="2"/>
  <c r="U3200" i="2"/>
  <c r="U4743" i="2"/>
  <c r="U484" i="2"/>
  <c r="U1224" i="2"/>
  <c r="U14" i="2"/>
  <c r="U1333" i="2"/>
  <c r="U3388" i="2"/>
  <c r="U1475" i="2"/>
  <c r="U4073" i="2"/>
  <c r="U4633" i="2"/>
  <c r="U1354" i="2"/>
  <c r="U3677" i="2"/>
  <c r="U2185" i="2"/>
  <c r="U1119" i="2"/>
  <c r="U2126" i="2"/>
  <c r="U1217" i="2"/>
  <c r="U4001" i="2"/>
  <c r="U4126" i="2"/>
  <c r="U1783" i="2"/>
  <c r="U4744" i="2"/>
  <c r="U1912" i="2"/>
  <c r="U1915" i="2"/>
  <c r="U1978" i="2"/>
  <c r="U186" i="2"/>
  <c r="U435" i="2"/>
  <c r="U3996" i="2"/>
  <c r="U4387" i="2"/>
  <c r="U1855" i="2"/>
  <c r="U2925" i="2"/>
  <c r="U2938" i="2"/>
  <c r="U1431" i="2"/>
  <c r="U3242" i="2"/>
  <c r="U1444" i="2"/>
  <c r="U4145" i="2"/>
  <c r="U2054" i="2"/>
  <c r="U2995" i="2"/>
  <c r="U859" i="2"/>
  <c r="U3862" i="2"/>
  <c r="U263" i="2"/>
  <c r="U10" i="2"/>
  <c r="U3924" i="2"/>
  <c r="U4697" i="2"/>
  <c r="U68" i="2"/>
  <c r="U2144" i="2"/>
  <c r="U3520" i="2"/>
  <c r="U3582" i="2"/>
  <c r="U2379" i="2"/>
  <c r="U4841" i="2"/>
  <c r="U3011" i="2"/>
  <c r="U342" i="2"/>
  <c r="U126" i="2"/>
  <c r="U4194" i="2"/>
  <c r="U1952" i="2"/>
  <c r="U1139" i="2"/>
  <c r="U459" i="2"/>
  <c r="U454" i="2"/>
  <c r="U99" i="2"/>
  <c r="U2947" i="2"/>
  <c r="U3315" i="2"/>
  <c r="U2972" i="2"/>
  <c r="U2985" i="2"/>
  <c r="U258" i="2"/>
  <c r="U3335" i="2"/>
  <c r="U4325" i="2"/>
  <c r="U2635" i="2"/>
  <c r="U3152" i="2"/>
  <c r="U1291" i="2"/>
  <c r="U3927" i="2"/>
  <c r="U2249" i="2"/>
  <c r="U1557" i="2"/>
  <c r="U2413" i="2"/>
  <c r="U2510" i="2"/>
  <c r="U1542" i="2"/>
  <c r="U3930" i="2"/>
  <c r="U2337" i="2"/>
  <c r="U882" i="2"/>
  <c r="U4487" i="2"/>
  <c r="U1123" i="2"/>
  <c r="U3476" i="2"/>
  <c r="U1960" i="2"/>
  <c r="U1931" i="2"/>
  <c r="U3531" i="2"/>
  <c r="U1571" i="2"/>
  <c r="U2855" i="2"/>
  <c r="U4239" i="2"/>
  <c r="U2793" i="2"/>
  <c r="U2466" i="2"/>
  <c r="U4030" i="2"/>
  <c r="U2215" i="2"/>
  <c r="U4588" i="2"/>
  <c r="U3508" i="2"/>
  <c r="U1436" i="2"/>
  <c r="U1933" i="2"/>
  <c r="U987" i="2"/>
  <c r="U3613" i="2"/>
  <c r="U753" i="2"/>
  <c r="U1376" i="2"/>
  <c r="U4235" i="2"/>
  <c r="U266" i="2"/>
  <c r="U483" i="2"/>
  <c r="U4816" i="2"/>
  <c r="U4431" i="2"/>
  <c r="U291" i="2"/>
  <c r="U3282" i="2"/>
  <c r="U1056" i="2"/>
  <c r="U33" i="2"/>
  <c r="U4850" i="2"/>
  <c r="U3228" i="2"/>
  <c r="U2028" i="2"/>
  <c r="U3999" i="2"/>
  <c r="U2372" i="2"/>
  <c r="U4473" i="2"/>
  <c r="U2148" i="2"/>
  <c r="U2312" i="2"/>
  <c r="U982" i="2"/>
  <c r="U2382" i="2"/>
  <c r="U1816" i="2"/>
  <c r="U3978" i="2"/>
  <c r="U2671" i="2"/>
  <c r="U4333" i="2"/>
  <c r="U3916" i="2"/>
  <c r="U4360" i="2"/>
  <c r="U3605" i="2"/>
  <c r="U3860" i="2"/>
  <c r="U315" i="2"/>
  <c r="U3818" i="2"/>
  <c r="U3229" i="2"/>
  <c r="U1590" i="2"/>
  <c r="U225" i="2"/>
  <c r="U1720" i="2"/>
  <c r="U3781" i="2"/>
  <c r="U1871" i="2"/>
  <c r="U2625" i="2"/>
  <c r="U1246" i="2"/>
  <c r="U3865" i="2"/>
  <c r="U1312" i="2"/>
  <c r="U3415" i="2"/>
  <c r="U952" i="2"/>
  <c r="U1657" i="2"/>
  <c r="U2746" i="2"/>
  <c r="U3080" i="2"/>
  <c r="U744" i="2"/>
  <c r="U3330" i="2"/>
  <c r="U1416" i="2"/>
  <c r="U3712" i="2"/>
  <c r="U4063" i="2"/>
  <c r="U2340" i="2"/>
  <c r="U2657" i="2"/>
  <c r="U3275" i="2"/>
  <c r="U4881" i="2"/>
  <c r="U4130" i="2"/>
  <c r="U1314" i="2"/>
  <c r="U1910" i="2"/>
  <c r="U4969" i="2"/>
  <c r="U926" i="2"/>
  <c r="U785" i="2"/>
  <c r="U4663" i="2"/>
  <c r="U927" i="2"/>
  <c r="U3347" i="2"/>
  <c r="U1754" i="2"/>
  <c r="U4610" i="2"/>
  <c r="U369" i="2"/>
  <c r="U2917" i="2"/>
  <c r="U4593" i="2"/>
  <c r="U3580" i="2"/>
  <c r="U3735" i="2"/>
  <c r="U4691" i="2"/>
  <c r="U3754" i="2"/>
  <c r="U2929" i="2"/>
  <c r="U1163" i="2"/>
  <c r="U4450" i="2"/>
  <c r="U338" i="2"/>
  <c r="U1345" i="2"/>
  <c r="U850" i="2"/>
  <c r="U2403" i="2"/>
  <c r="U3149" i="2"/>
  <c r="U3510" i="2"/>
  <c r="U110" i="2"/>
  <c r="U2444" i="2"/>
  <c r="U2187" i="2"/>
  <c r="U2365" i="2"/>
  <c r="U816" i="2"/>
  <c r="U137" i="2"/>
  <c r="U2030" i="2"/>
  <c r="U1395" i="2"/>
  <c r="U1339" i="2"/>
  <c r="U2617" i="2"/>
  <c r="U4978" i="2"/>
  <c r="U1328" i="2"/>
  <c r="U3030" i="2"/>
  <c r="U4144" i="2"/>
  <c r="U180" i="2"/>
  <c r="U1132" i="2"/>
  <c r="U2911" i="2"/>
  <c r="U312" i="2"/>
  <c r="U3568" i="2"/>
  <c r="U188" i="2"/>
  <c r="U4723" i="2"/>
  <c r="U350" i="2"/>
  <c r="U41" i="2"/>
  <c r="U3609" i="2"/>
  <c r="U674" i="2"/>
  <c r="U4452" i="2"/>
  <c r="U1842" i="2"/>
  <c r="U125" i="2"/>
  <c r="U2212" i="2"/>
  <c r="U4882" i="2"/>
  <c r="U644" i="2"/>
  <c r="U234" i="2"/>
  <c r="U3424" i="2"/>
  <c r="U3393" i="2"/>
  <c r="U1397" i="2"/>
  <c r="U4396" i="2"/>
  <c r="U4303" i="2"/>
  <c r="U2452" i="2"/>
  <c r="U42" i="2"/>
  <c r="U2068" i="2"/>
  <c r="U3540" i="2"/>
  <c r="U2854" i="2"/>
  <c r="U1923" i="2"/>
  <c r="U2849" i="2"/>
  <c r="U4276" i="2"/>
  <c r="U523" i="2"/>
  <c r="U2893" i="2"/>
  <c r="U2704" i="2"/>
  <c r="U460" i="2"/>
  <c r="U610" i="2"/>
  <c r="U4434" i="2"/>
  <c r="U2736" i="2"/>
  <c r="U3685" i="2"/>
  <c r="U4403" i="2"/>
  <c r="U1073" i="2"/>
  <c r="U403" i="2"/>
  <c r="U2339" i="2"/>
  <c r="U1379" i="2"/>
  <c r="U426" i="2"/>
  <c r="U383" i="2"/>
  <c r="U3497" i="2"/>
  <c r="U4022" i="2"/>
  <c r="U1271" i="2"/>
  <c r="U1599" i="2"/>
  <c r="U4932" i="2"/>
  <c r="U451" i="2"/>
  <c r="U2369" i="2"/>
  <c r="U3984" i="2"/>
  <c r="U3560" i="2"/>
  <c r="U2091" i="2"/>
  <c r="U3012" i="2"/>
  <c r="U1004" i="2"/>
  <c r="U2999" i="2"/>
  <c r="U1154" i="2"/>
  <c r="U1532" i="2"/>
  <c r="U4708" i="2"/>
  <c r="U1604" i="2"/>
  <c r="U1364" i="2"/>
  <c r="U3031" i="2"/>
  <c r="U759" i="2"/>
  <c r="U2967" i="2"/>
  <c r="U1424" i="2"/>
  <c r="U2345" i="2"/>
  <c r="U1521" i="2"/>
  <c r="U2386" i="2"/>
  <c r="U3007" i="2"/>
  <c r="U1093" i="2"/>
  <c r="U3246" i="2"/>
  <c r="U229" i="2"/>
  <c r="U1940" i="2"/>
  <c r="U245" i="2"/>
  <c r="U2154" i="2"/>
  <c r="U1393" i="2"/>
  <c r="U2378" i="2"/>
  <c r="U1626" i="2"/>
  <c r="U943" i="2"/>
  <c r="U3341" i="2"/>
  <c r="U140" i="2"/>
  <c r="U2825" i="2"/>
  <c r="U3569" i="2"/>
  <c r="U2453" i="2"/>
  <c r="U3175" i="2"/>
  <c r="U4264" i="2"/>
  <c r="U3045" i="2"/>
  <c r="U1118" i="2"/>
  <c r="U559" i="2"/>
  <c r="U3369" i="2"/>
  <c r="U1201" i="2"/>
  <c r="U2898" i="2"/>
  <c r="U1195" i="2"/>
  <c r="U2038" i="2"/>
  <c r="U3276" i="2"/>
  <c r="U3132" i="2"/>
  <c r="U3025" i="2"/>
  <c r="U1357" i="2"/>
  <c r="U3493" i="2"/>
  <c r="U1763" i="2"/>
  <c r="U4362" i="2"/>
  <c r="U3226" i="2"/>
  <c r="U3154" i="2"/>
  <c r="U4025" i="2"/>
  <c r="U3398" i="2"/>
  <c r="U2606" i="2"/>
  <c r="U616" i="2"/>
  <c r="U4388" i="2"/>
  <c r="U4655" i="2"/>
  <c r="U4444" i="2"/>
  <c r="U287" i="2"/>
  <c r="U3591" i="2"/>
  <c r="U337" i="2"/>
  <c r="U286" i="2"/>
  <c r="U268" i="2"/>
  <c r="U1427" i="2"/>
  <c r="U4974" i="2"/>
  <c r="U1926" i="2"/>
  <c r="U4695" i="2"/>
  <c r="U3417" i="2"/>
  <c r="U2716" i="2"/>
  <c r="U1070" i="2"/>
  <c r="U848" i="2"/>
  <c r="U4536" i="2"/>
  <c r="U4669" i="2"/>
  <c r="U1858" i="2"/>
  <c r="U2643" i="2"/>
  <c r="U750" i="2"/>
  <c r="U1261" i="2"/>
  <c r="U1173" i="2"/>
  <c r="U3799" i="2"/>
  <c r="U2221" i="2"/>
  <c r="U3635" i="2"/>
  <c r="U3564" i="2"/>
  <c r="U2700" i="2"/>
  <c r="U643" i="2"/>
  <c r="U2277" i="2"/>
  <c r="U1092" i="2"/>
  <c r="U2838" i="2"/>
  <c r="U4127" i="2"/>
  <c r="U4203" i="2"/>
  <c r="U4497" i="2"/>
  <c r="U4844" i="2"/>
  <c r="U756" i="2"/>
  <c r="U4352" i="2"/>
  <c r="U1187" i="2"/>
  <c r="U1634" i="2"/>
  <c r="U2218" i="2"/>
  <c r="U4075" i="2"/>
  <c r="U319" i="2"/>
  <c r="U2261" i="2"/>
  <c r="U1685" i="2"/>
  <c r="U612" i="2"/>
  <c r="U2600" i="2"/>
  <c r="U3492" i="2"/>
  <c r="U3131" i="2"/>
  <c r="U3084" i="2"/>
  <c r="U649" i="2"/>
  <c r="U680" i="2"/>
  <c r="U4961" i="2"/>
  <c r="U590" i="2"/>
  <c r="U4460" i="2"/>
  <c r="U1174" i="2"/>
  <c r="U4088" i="2"/>
  <c r="U281" i="2"/>
  <c r="U4467" i="2"/>
  <c r="U4863" i="2"/>
  <c r="U3929" i="2"/>
  <c r="U226" i="2"/>
  <c r="U4531" i="2"/>
  <c r="U4365" i="2"/>
  <c r="U4603" i="2"/>
  <c r="U445" i="2"/>
  <c r="U831" i="2"/>
  <c r="U1686" i="2"/>
  <c r="U3387" i="2"/>
  <c r="U1049" i="2"/>
  <c r="U844" i="2"/>
  <c r="U2622" i="2"/>
  <c r="U998" i="2"/>
  <c r="U3441" i="2"/>
  <c r="U4983" i="2"/>
  <c r="U1668" i="2"/>
  <c r="U1128" i="2"/>
  <c r="U3728" i="2"/>
  <c r="U3112" i="2"/>
  <c r="U1708" i="2"/>
  <c r="U3997" i="2"/>
  <c r="U131" i="2"/>
  <c r="U93" i="2"/>
  <c r="U3498" i="2"/>
  <c r="U883" i="2"/>
  <c r="U44" i="2"/>
  <c r="U725" i="2"/>
  <c r="U3753" i="2"/>
  <c r="U2158" i="2"/>
  <c r="U3173" i="2"/>
  <c r="U192" i="2"/>
  <c r="U3040" i="2"/>
  <c r="U89" i="2"/>
  <c r="U4543" i="2"/>
  <c r="U4851" i="2"/>
  <c r="U4572" i="2"/>
  <c r="U2862" i="2"/>
  <c r="U4737" i="2"/>
  <c r="U1170" i="2"/>
  <c r="U1845" i="2"/>
  <c r="U333" i="2"/>
  <c r="U352" i="2"/>
  <c r="U907" i="2"/>
  <c r="U2627" i="2"/>
  <c r="U3160" i="2"/>
  <c r="U2074" i="2"/>
  <c r="U3914" i="2"/>
  <c r="U1772" i="2"/>
  <c r="U852" i="2"/>
  <c r="U929" i="2"/>
  <c r="U1194" i="2"/>
  <c r="U2366" i="2"/>
  <c r="U984" i="2"/>
  <c r="U4933" i="2"/>
  <c r="U2456" i="2"/>
  <c r="U2017" i="2"/>
  <c r="U1309" i="2"/>
  <c r="U3320" i="2"/>
  <c r="U1642" i="2"/>
  <c r="U1761" i="2"/>
  <c r="U4340" i="2"/>
  <c r="U688" i="2"/>
  <c r="U2029" i="2"/>
  <c r="U1450" i="2"/>
  <c r="U2888" i="2"/>
  <c r="U1480" i="2"/>
  <c r="U1022" i="2"/>
  <c r="U3349" i="2"/>
  <c r="U2640" i="2"/>
  <c r="U3899" i="2"/>
  <c r="U4036" i="2"/>
  <c r="U3740" i="2"/>
  <c r="U3627" i="2"/>
  <c r="U3043" i="2"/>
  <c r="U2041" i="2"/>
  <c r="U996" i="2"/>
  <c r="U1925" i="2"/>
  <c r="U1875" i="2"/>
  <c r="U2491" i="2"/>
  <c r="U722" i="2"/>
  <c r="U1900" i="2"/>
  <c r="U1162" i="2"/>
  <c r="U4729" i="2"/>
  <c r="U478" i="2"/>
  <c r="U1485" i="2"/>
  <c r="U2605" i="2"/>
  <c r="U2020" i="2"/>
  <c r="U950" i="2"/>
  <c r="U3587" i="2"/>
  <c r="U4855" i="2"/>
  <c r="U3155" i="2"/>
  <c r="U1192" i="2"/>
  <c r="U4399" i="2"/>
  <c r="U1190" i="2"/>
  <c r="U4548" i="2"/>
  <c r="U2757" i="2"/>
  <c r="U2138" i="2"/>
  <c r="U343" i="2"/>
  <c r="U233" i="2"/>
  <c r="U1840" i="2"/>
  <c r="U2508" i="2"/>
  <c r="U881" i="2"/>
  <c r="U3826" i="2"/>
  <c r="U3599" i="2"/>
  <c r="U2480" i="2"/>
  <c r="U4790" i="2"/>
  <c r="U1306" i="2"/>
  <c r="U1999" i="2"/>
  <c r="U4256" i="2"/>
  <c r="U3527" i="2"/>
  <c r="U4794" i="2"/>
  <c r="U3690" i="2"/>
  <c r="U2603" i="2"/>
  <c r="U3653" i="2"/>
  <c r="U1828" i="2"/>
  <c r="U3137" i="2"/>
  <c r="U390" i="2"/>
  <c r="U3181" i="2"/>
  <c r="U3089" i="2"/>
  <c r="U467" i="2"/>
  <c r="U1419" i="2"/>
  <c r="U2604" i="2"/>
  <c r="U791" i="2"/>
  <c r="U2009" i="2"/>
  <c r="U2986" i="2"/>
  <c r="U4217" i="2"/>
  <c r="U3620" i="2"/>
  <c r="U4462" i="2"/>
  <c r="U1382" i="2"/>
  <c r="U2797" i="2"/>
  <c r="U4250" i="2"/>
  <c r="U1510" i="2"/>
  <c r="U663" i="2"/>
  <c r="U2769" i="2"/>
  <c r="U2514" i="2"/>
  <c r="U3019" i="2"/>
  <c r="U1675" i="2"/>
  <c r="U4206" i="2"/>
  <c r="U4762" i="2"/>
  <c r="U3762" i="2"/>
  <c r="U1136" i="2"/>
  <c r="U4240" i="2"/>
  <c r="U116" i="2"/>
  <c r="U531" i="2"/>
  <c r="U3622" i="2"/>
  <c r="U4920" i="2"/>
  <c r="U4042" i="2"/>
  <c r="U1957" i="2"/>
  <c r="U3829" i="2"/>
  <c r="U4070" i="2"/>
  <c r="U2621" i="2"/>
  <c r="U1575" i="2"/>
  <c r="U705" i="2"/>
  <c r="U1851" i="2"/>
  <c r="U146" i="2"/>
  <c r="U1033" i="2"/>
  <c r="U2252" i="2"/>
  <c r="U1789" i="2"/>
  <c r="U2983" i="2"/>
  <c r="U209" i="2"/>
  <c r="U3791" i="2"/>
  <c r="U794" i="2"/>
  <c r="U4807" i="2"/>
  <c r="U1605" i="2"/>
  <c r="U4284" i="2"/>
  <c r="U168" i="2"/>
  <c r="U4384" i="2"/>
  <c r="U4741" i="2"/>
  <c r="U4906" i="2"/>
  <c r="U656" i="2"/>
  <c r="U325" i="2"/>
  <c r="U4323" i="2"/>
  <c r="U715" i="2"/>
  <c r="U1495" i="2"/>
  <c r="U1684" i="2"/>
  <c r="U92" i="2"/>
  <c r="U469" i="2"/>
  <c r="U4254" i="2"/>
  <c r="U4709" i="2"/>
  <c r="U3121" i="2"/>
  <c r="U4186" i="2"/>
  <c r="U3932" i="2"/>
  <c r="U4866" i="2"/>
  <c r="U3901" i="2"/>
  <c r="U1822" i="2"/>
  <c r="U2567" i="2"/>
  <c r="U3597" i="2"/>
  <c r="U1494" i="2"/>
  <c r="U3679" i="2"/>
  <c r="U4887" i="2"/>
  <c r="U3151" i="2"/>
  <c r="U50" i="2"/>
  <c r="U820" i="2"/>
  <c r="U1288" i="2"/>
  <c r="U4223" i="2"/>
  <c r="U1898" i="2"/>
  <c r="U1361" i="2"/>
  <c r="U2265" i="2"/>
  <c r="U3667" i="2"/>
  <c r="U3177" i="2"/>
  <c r="U1784" i="2"/>
  <c r="U3487" i="2"/>
  <c r="U4148" i="2"/>
  <c r="U1943" i="2"/>
  <c r="U2946" i="2"/>
  <c r="U4578" i="2"/>
  <c r="U2168" i="2"/>
  <c r="U3694" i="2"/>
  <c r="U884" i="2"/>
  <c r="U4160" i="2"/>
  <c r="U2885" i="2"/>
  <c r="U422" i="2"/>
  <c r="U1503" i="2"/>
  <c r="U2012" i="2"/>
  <c r="U1803" i="2"/>
  <c r="U1986" i="2"/>
  <c r="U4577" i="2"/>
  <c r="U1237" i="2"/>
  <c r="U1653" i="2"/>
  <c r="U4632" i="2"/>
  <c r="U288" i="2"/>
  <c r="U3302" i="2"/>
  <c r="U1027" i="2"/>
  <c r="U1447" i="2"/>
  <c r="U4219" i="2"/>
  <c r="U2186" i="2"/>
  <c r="U1747" i="2"/>
  <c r="U4784" i="2"/>
  <c r="U1584" i="2"/>
  <c r="U2706" i="2"/>
  <c r="U1075" i="2"/>
  <c r="U4683" i="2"/>
  <c r="U3271" i="2"/>
  <c r="U771" i="2"/>
  <c r="U4261" i="2"/>
  <c r="U2870" i="2"/>
  <c r="U3758" i="2"/>
  <c r="U4215" i="2"/>
  <c r="U1122" i="2"/>
  <c r="U3202" i="2"/>
  <c r="U3310" i="2"/>
  <c r="U2738" i="2"/>
  <c r="U2470" i="2"/>
  <c r="U520" i="2"/>
  <c r="U4391" i="2"/>
  <c r="U4621" i="2"/>
  <c r="U3018" i="2"/>
  <c r="U2816" i="2"/>
  <c r="U3212" i="2"/>
  <c r="U61" i="2"/>
  <c r="U3911" i="2"/>
  <c r="U1037" i="2"/>
  <c r="Q520" i="2"/>
  <c r="Q2738" i="2"/>
  <c r="Q2470" i="2"/>
  <c r="Q771" i="2"/>
  <c r="Q3271" i="2"/>
  <c r="Q1447" i="2"/>
  <c r="Q3302" i="2"/>
  <c r="Q4160" i="2"/>
  <c r="Q2168" i="2"/>
  <c r="Q3177" i="2"/>
  <c r="Q1784" i="2"/>
  <c r="Q4223" i="2"/>
  <c r="Q3151" i="2"/>
  <c r="Q1822" i="2"/>
  <c r="Q1684" i="2"/>
  <c r="Q3829" i="2"/>
  <c r="Q531" i="2"/>
  <c r="Q4240" i="2"/>
  <c r="Q3762" i="2"/>
  <c r="Q4462" i="2"/>
  <c r="Q2986" i="2"/>
  <c r="Q791" i="2"/>
  <c r="Q4794" i="2"/>
  <c r="Q2491" i="2"/>
  <c r="Q3627" i="2"/>
  <c r="Q1450" i="2"/>
  <c r="Q688" i="2"/>
  <c r="Q2366" i="2"/>
  <c r="Q1772" i="2"/>
  <c r="Q1845" i="2"/>
  <c r="Q4851" i="2"/>
  <c r="Q4543" i="2"/>
  <c r="Q3040" i="2"/>
  <c r="Q1708" i="2"/>
  <c r="Q1049" i="2"/>
  <c r="Q1174" i="2"/>
  <c r="Q649" i="2"/>
  <c r="Q3564" i="2"/>
  <c r="Q2716" i="2"/>
  <c r="Q3591" i="2"/>
  <c r="Q4655" i="2"/>
  <c r="Q3398" i="2"/>
  <c r="Q3369" i="2"/>
  <c r="Q2345" i="2"/>
  <c r="Q1521" i="2"/>
  <c r="Q1154" i="2"/>
  <c r="Q3012" i="2"/>
  <c r="Q3984" i="2"/>
  <c r="Q460" i="2"/>
  <c r="Q2854" i="2"/>
  <c r="Q1923" i="2"/>
  <c r="Q4303" i="2"/>
  <c r="Q4396" i="2"/>
  <c r="Q4452" i="2"/>
  <c r="Q188" i="2"/>
  <c r="Q3030" i="2"/>
  <c r="Q2617" i="2"/>
  <c r="Q1395" i="2"/>
  <c r="Q2403" i="2"/>
  <c r="Q926" i="2"/>
  <c r="Q785" i="2"/>
  <c r="Q1314" i="2"/>
  <c r="Q744" i="2"/>
  <c r="Q2372" i="2"/>
  <c r="Q4473" i="2"/>
  <c r="Q2466" i="2"/>
  <c r="Q4030" i="2"/>
  <c r="Q3476" i="2"/>
  <c r="Q2510" i="2"/>
  <c r="Q3927" i="2"/>
  <c r="Q4841" i="2"/>
  <c r="Q3011" i="2"/>
  <c r="Q4697" i="2"/>
  <c r="Q4145" i="2"/>
  <c r="Q2925" i="2"/>
  <c r="Q1855" i="2"/>
  <c r="Q3328" i="2"/>
  <c r="Q1527" i="2"/>
  <c r="Q1371" i="2"/>
  <c r="Q4198" i="2"/>
  <c r="Q2619" i="2"/>
  <c r="Q538" i="2"/>
  <c r="Q3013" i="2"/>
  <c r="Q3088" i="2"/>
  <c r="Q4580" i="2"/>
  <c r="Q3572" i="2"/>
  <c r="Q3414" i="2"/>
  <c r="Q4725" i="2"/>
  <c r="Q2459" i="2"/>
  <c r="Q2234" i="2"/>
  <c r="Q2283" i="2"/>
  <c r="Q4446" i="2"/>
  <c r="Q3559" i="2"/>
  <c r="Q113" i="2"/>
  <c r="Q938" i="2"/>
  <c r="Q777" i="2"/>
  <c r="Q1188" i="2"/>
  <c r="Q3834" i="2"/>
  <c r="Q1293" i="2"/>
  <c r="Q3210" i="2"/>
  <c r="Q1963" i="2"/>
  <c r="Q2373" i="2"/>
  <c r="Q123" i="2"/>
  <c r="Q1609" i="2"/>
  <c r="Q368" i="2"/>
  <c r="Q3174" i="2"/>
  <c r="Q3626" i="2"/>
  <c r="Q4094" i="2"/>
  <c r="Q1127" i="2"/>
  <c r="Q1826" i="2"/>
  <c r="Q4987" i="2"/>
  <c r="Q1396" i="2"/>
  <c r="Q2150" i="2"/>
  <c r="Q3539" i="2"/>
  <c r="Q3604" i="2"/>
  <c r="Q1714" i="2"/>
  <c r="Q210" i="2"/>
  <c r="Q543" i="2"/>
  <c r="Q2278" i="2"/>
  <c r="Q1683" i="2"/>
  <c r="Q2062" i="2"/>
  <c r="Q701" i="2"/>
  <c r="Q3784" i="2"/>
  <c r="Q2058" i="2"/>
  <c r="Q786" i="2"/>
  <c r="Q2782" i="2"/>
  <c r="Q3014" i="2"/>
  <c r="Q1101" i="2"/>
  <c r="Q3768" i="2"/>
  <c r="Q2197" i="2"/>
  <c r="Q117" i="2"/>
  <c r="Q4667" i="2"/>
  <c r="Q4432" i="2"/>
  <c r="Q2083" i="2"/>
  <c r="Q2817" i="2"/>
  <c r="Q1680" i="2"/>
  <c r="Q4045" i="2"/>
  <c r="Q2502" i="2"/>
  <c r="Q3918" i="2"/>
  <c r="Q2381" i="2"/>
  <c r="Q2587" i="2"/>
  <c r="Q1129" i="2"/>
  <c r="Q2644" i="2"/>
  <c r="Q2758" i="2"/>
  <c r="Q2501" i="2"/>
  <c r="Q1472" i="2"/>
  <c r="Q3268" i="2"/>
  <c r="Q485" i="2"/>
  <c r="Q3426" i="2"/>
  <c r="Q1336" i="2"/>
  <c r="Q412" i="2"/>
  <c r="Q466" i="2"/>
  <c r="Q1404" i="2"/>
  <c r="Q1080" i="2"/>
  <c r="Q1284" i="2"/>
  <c r="Q4468" i="2"/>
  <c r="Q2434" i="2"/>
  <c r="Q601" i="2"/>
  <c r="Q3048" i="2"/>
  <c r="Q4845" i="2"/>
  <c r="Q303" i="2"/>
  <c r="Q2796" i="2"/>
  <c r="Q4557" i="2"/>
  <c r="Q552" i="2"/>
  <c r="Q1013" i="2"/>
  <c r="Q3518" i="2"/>
  <c r="Q2810" i="2"/>
  <c r="Q200" i="2"/>
  <c r="Q1506" i="2"/>
  <c r="Q3561" i="2"/>
  <c r="Q4897" i="2"/>
  <c r="Q2969" i="2"/>
  <c r="Q858" i="2"/>
  <c r="Q607" i="2"/>
  <c r="Q4681" i="2"/>
  <c r="Q713" i="2"/>
  <c r="Q4263" i="2"/>
  <c r="Q3361" i="2"/>
  <c r="Q1818" i="2"/>
  <c r="Q1182" i="2"/>
  <c r="Q2202" i="2"/>
  <c r="Q3761" i="2"/>
  <c r="Q4874" i="2"/>
  <c r="Q4400" i="2"/>
  <c r="Q4518" i="2"/>
  <c r="Q2276" i="2"/>
  <c r="Q4994" i="2"/>
  <c r="Q3170" i="2"/>
  <c r="Q3483" i="2"/>
  <c r="Q4818" i="2"/>
  <c r="Q2819" i="2"/>
  <c r="Q2673" i="2"/>
  <c r="Q664" i="2"/>
  <c r="Q3529" i="2"/>
  <c r="Q3263" i="2"/>
  <c r="Q842" i="2"/>
  <c r="Q3956" i="2"/>
  <c r="Q1692" i="2"/>
  <c r="Q2880" i="2"/>
  <c r="Q4371" i="2"/>
  <c r="Q4489" i="2"/>
  <c r="Q1792" i="2"/>
  <c r="Q2689" i="2"/>
  <c r="Q3219" i="2"/>
  <c r="Q4689" i="2"/>
  <c r="Q45" i="2"/>
  <c r="Q3245" i="2"/>
  <c r="Q1330" i="2"/>
  <c r="Q2023" i="2"/>
  <c r="Q978" i="2"/>
  <c r="Q4909" i="2"/>
  <c r="Q526" i="2"/>
  <c r="Q4138" i="2"/>
  <c r="Q1595" i="2"/>
  <c r="Q1573" i="2"/>
  <c r="Q1870" i="2"/>
  <c r="Q3168" i="2"/>
  <c r="Q710" i="2"/>
  <c r="Q3079" i="2"/>
  <c r="Q2646" i="2"/>
  <c r="Q18" i="2"/>
  <c r="Q2965" i="2"/>
  <c r="Q3808" i="2"/>
  <c r="Q2341" i="2"/>
  <c r="Q2137" i="2"/>
  <c r="Q1799" i="2"/>
  <c r="Q104" i="2"/>
  <c r="Q2787" i="2"/>
  <c r="Q249" i="2"/>
  <c r="Q1144" i="2"/>
  <c r="Q2718" i="2"/>
  <c r="Q4537" i="2"/>
  <c r="Q3128" i="2"/>
  <c r="Q111" i="2"/>
  <c r="Q4192" i="2"/>
  <c r="Q1672" i="2"/>
  <c r="Q4442" i="2"/>
  <c r="Q2199" i="2"/>
  <c r="Q106" i="2"/>
  <c r="Q2400" i="2"/>
  <c r="Q2944" i="2"/>
  <c r="Q1411" i="2"/>
  <c r="Q3004" i="2"/>
  <c r="Q381" i="2"/>
  <c r="Q4119" i="2"/>
  <c r="Q3538" i="2"/>
  <c r="Q677" i="2"/>
  <c r="Q2435" i="2"/>
  <c r="Q834" i="2"/>
  <c r="Q703" i="2"/>
  <c r="Q177" i="2"/>
  <c r="Q2705" i="2"/>
  <c r="Q4658" i="2"/>
  <c r="Q1722" i="2"/>
  <c r="Q1580" i="2"/>
  <c r="Q3545" i="2"/>
  <c r="Q1639" i="2"/>
  <c r="Q4812" i="2"/>
  <c r="Q1656" i="2"/>
  <c r="Q2399" i="2"/>
  <c r="Q1171" i="2"/>
  <c r="Q2039" i="2"/>
  <c r="Q3766" i="2"/>
  <c r="Q1454" i="2"/>
  <c r="Q3223" i="2"/>
  <c r="Q2147" i="2"/>
  <c r="Q3020" i="2"/>
  <c r="Q836" i="2"/>
  <c r="Q421" i="2"/>
  <c r="Q3532" i="2"/>
  <c r="Q2098" i="2"/>
  <c r="Q3985" i="2"/>
  <c r="Q4286" i="2"/>
  <c r="Q3251" i="2"/>
  <c r="Q2998" i="2"/>
  <c r="Q650" i="2"/>
  <c r="Q3726" i="2"/>
  <c r="Q2390" i="2"/>
  <c r="Q4973" i="2"/>
  <c r="Q1412" i="2"/>
  <c r="Q196" i="2"/>
  <c r="Q1700" i="2"/>
  <c r="Q3037" i="2"/>
  <c r="Q4438" i="2"/>
  <c r="Q1903" i="2"/>
  <c r="Q1135" i="2"/>
  <c r="Q4856" i="2"/>
  <c r="Q2555" i="2"/>
  <c r="Q2468" i="2"/>
  <c r="Q3747" i="2"/>
  <c r="Q1570" i="2"/>
  <c r="Q4273" i="2"/>
  <c r="Q4129" i="2"/>
  <c r="Q2270" i="2"/>
  <c r="Q2702" i="2"/>
  <c r="Q4385" i="2"/>
  <c r="Q2596" i="2"/>
  <c r="Q2776" i="2"/>
  <c r="Q1994" i="2"/>
  <c r="Q2879" i="2"/>
  <c r="Q4398" i="2"/>
  <c r="Q4513" i="2"/>
  <c r="Q2299" i="2"/>
  <c r="Q2220" i="2"/>
  <c r="Q4602" i="2"/>
  <c r="Q1490" i="2"/>
  <c r="Q3184" i="2"/>
  <c r="Q219" i="2"/>
  <c r="Q2008" i="2"/>
  <c r="Q2958" i="2"/>
  <c r="Q3138" i="2"/>
  <c r="Q1646" i="2"/>
  <c r="Q4732" i="2"/>
  <c r="Q4216" i="2"/>
  <c r="Q3300" i="2"/>
  <c r="Q2858" i="2"/>
  <c r="Q2269" i="2"/>
  <c r="Q553" i="2"/>
  <c r="Q1045" i="2"/>
  <c r="Q796" i="2"/>
  <c r="Q2809" i="2"/>
  <c r="Q3446" i="2"/>
  <c r="Q3765" i="2"/>
  <c r="Q3405" i="2"/>
  <c r="Q2044" i="2"/>
  <c r="Q3780" i="2"/>
  <c r="Q1737" i="2"/>
  <c r="Q838" i="2"/>
  <c r="Q2595" i="2"/>
  <c r="Q915" i="2"/>
  <c r="Q693" i="2"/>
  <c r="Q4108" i="2"/>
  <c r="Q3739" i="2"/>
  <c r="Q634" i="2"/>
  <c r="Q564" i="2"/>
  <c r="Q1038" i="2"/>
  <c r="Q4449" i="2"/>
  <c r="Q437" i="2"/>
  <c r="Q476" i="2"/>
  <c r="Q4690" i="2"/>
  <c r="Q708" i="2"/>
  <c r="Q2066" i="2"/>
  <c r="Q3139" i="2"/>
  <c r="Q4461" i="2"/>
  <c r="Q4857" i="2"/>
  <c r="Q3573" i="2"/>
  <c r="Q1010" i="2"/>
  <c r="Q1477" i="2"/>
  <c r="Q175" i="2"/>
  <c r="Q3052" i="2"/>
  <c r="Q464" i="2"/>
  <c r="Q1252" i="2"/>
  <c r="Q3919" i="2"/>
  <c r="Q2517" i="2"/>
  <c r="Q847" i="2"/>
  <c r="Q1141" i="2"/>
  <c r="Q647" i="2"/>
  <c r="Q724" i="2"/>
  <c r="Q3016" i="2"/>
  <c r="Q3235" i="2"/>
  <c r="Q1889" i="2"/>
  <c r="Q4405" i="2"/>
  <c r="Q4023" i="2"/>
  <c r="Q3457" i="2"/>
  <c r="Q4379" i="2"/>
  <c r="Q541" i="2"/>
  <c r="Q4509" i="2"/>
  <c r="Q3198" i="2"/>
  <c r="Q1711" i="2"/>
  <c r="Q3993" i="2"/>
  <c r="Q567" i="2"/>
  <c r="Q742" i="2"/>
  <c r="Q492" i="2"/>
  <c r="Q2773" i="2"/>
  <c r="Q2127" i="2"/>
  <c r="Q1879" i="2"/>
  <c r="Q1199" i="2"/>
  <c r="Q1874" i="2"/>
  <c r="Q2410" i="2"/>
  <c r="Q923" i="2"/>
  <c r="Q2132" i="2"/>
  <c r="Q3537" i="2"/>
  <c r="Q891" i="2"/>
  <c r="Q4864" i="2"/>
  <c r="Q183" i="2"/>
  <c r="Q3939" i="2"/>
  <c r="Q3213" i="2"/>
  <c r="Q731" i="2"/>
  <c r="Q3205" i="2"/>
  <c r="Q3397" i="2"/>
  <c r="Q2327" i="2"/>
  <c r="Q2107" i="2"/>
  <c r="Q4060" i="2"/>
  <c r="Q55" i="2"/>
  <c r="Q4815" i="2"/>
  <c r="Q2395" i="2"/>
  <c r="Q1956" i="2"/>
  <c r="Q2551" i="2"/>
  <c r="Q1239" i="2"/>
  <c r="Q2014" i="2"/>
  <c r="Q3764" i="2"/>
  <c r="Q3408" i="2"/>
  <c r="Q21" i="2"/>
  <c r="Q2350" i="2"/>
  <c r="Q3833" i="2"/>
  <c r="Q197" i="2"/>
  <c r="Q3892" i="2"/>
  <c r="Q903" i="2"/>
  <c r="Q3056" i="2"/>
  <c r="Q1322" i="2"/>
  <c r="Q3038" i="2"/>
  <c r="Q3368" i="2"/>
  <c r="Q1063" i="2"/>
  <c r="Q3047" i="2"/>
  <c r="Q2467" i="2"/>
  <c r="Q1547" i="2"/>
  <c r="Q35" i="2"/>
  <c r="Q993" i="2"/>
  <c r="Q4341" i="2"/>
  <c r="Q4774" i="2"/>
  <c r="Q2594" i="2"/>
  <c r="Q4750" i="2"/>
  <c r="Q3813" i="2"/>
  <c r="Q2930" i="2"/>
  <c r="Q1134" i="2"/>
  <c r="Q2182" i="2"/>
  <c r="Q4" i="2"/>
  <c r="Q3422" i="2"/>
  <c r="Q3489" i="2"/>
  <c r="Q2122" i="2"/>
  <c r="Q1071" i="2"/>
  <c r="Q1164" i="2"/>
  <c r="Q3972" i="2"/>
  <c r="Q2408" i="2"/>
  <c r="Q2368" i="2"/>
  <c r="Q3071" i="2"/>
  <c r="Q3942" i="2"/>
  <c r="Q163" i="2"/>
  <c r="Q4722" i="2"/>
  <c r="Q4849" i="2"/>
  <c r="Q3988" i="2"/>
  <c r="Q4613" i="2"/>
  <c r="Q1335" i="2"/>
  <c r="Q1814" i="2"/>
  <c r="Q2518" i="2"/>
  <c r="Q314" i="2"/>
  <c r="Q1901" i="2"/>
  <c r="Q3126" i="2"/>
  <c r="Q29" i="2"/>
  <c r="Q4927" i="2"/>
  <c r="Q1780" i="2"/>
  <c r="Q4791" i="2"/>
  <c r="Q702" i="2"/>
  <c r="Q3448" i="2"/>
  <c r="Q2715" i="2"/>
  <c r="Q400" i="2"/>
  <c r="Q1628" i="2"/>
  <c r="Q862" i="2"/>
  <c r="Q4285" i="2"/>
  <c r="Q1238" i="2"/>
  <c r="Q773" i="2"/>
  <c r="Q1098" i="2"/>
  <c r="Q316" i="2"/>
  <c r="Q1712" i="2"/>
  <c r="Q4846" i="2"/>
  <c r="Q1753" i="2"/>
  <c r="Q667" i="2"/>
  <c r="Q4873" i="2"/>
  <c r="Q4270" i="2"/>
  <c r="Q3757" i="2"/>
  <c r="Q2493" i="2"/>
  <c r="Q977" i="2"/>
  <c r="Q345" i="2"/>
  <c r="Q2262" i="2"/>
  <c r="Q1970" i="2"/>
  <c r="Q108" i="2"/>
  <c r="Q905" i="2"/>
  <c r="Q4889" i="2"/>
  <c r="Q871" i="2"/>
  <c r="Q3630" i="2"/>
  <c r="Q4821" i="2"/>
  <c r="Q2871" i="2"/>
  <c r="Q3695" i="2"/>
  <c r="Q4759" i="2"/>
  <c r="Q4776" i="2"/>
  <c r="Q3854" i="2"/>
  <c r="Q2537" i="2"/>
  <c r="Q949" i="2"/>
  <c r="Q4238" i="2"/>
  <c r="Q2976" i="2"/>
  <c r="Q440" i="2"/>
  <c r="Q1588" i="2"/>
  <c r="Q1338" i="2"/>
  <c r="Q4693" i="2"/>
  <c r="Q3868" i="2"/>
  <c r="Q2872" i="2"/>
  <c r="Q2266" i="2"/>
  <c r="Q4984" i="2"/>
  <c r="Q3269" i="2"/>
  <c r="Q2987" i="2"/>
  <c r="Q539" i="2"/>
  <c r="Q1880" i="2"/>
  <c r="Q2717" i="2"/>
  <c r="Q1305" i="2"/>
  <c r="Q1745" i="2"/>
  <c r="Q573" i="2"/>
  <c r="Q2286" i="2"/>
  <c r="Q3576" i="2"/>
  <c r="Q220" i="2"/>
  <c r="Q3925" i="2"/>
  <c r="Q3705" i="2"/>
  <c r="Q4417" i="2"/>
  <c r="Q351" i="2"/>
  <c r="Q3054" i="2"/>
  <c r="Q3783" i="2"/>
  <c r="Q265" i="2"/>
  <c r="Q1161" i="2"/>
  <c r="Q711" i="2"/>
  <c r="Q1366" i="2"/>
  <c r="Q1707" i="2"/>
  <c r="Q135" i="2"/>
  <c r="Q606" i="2"/>
  <c r="Q1433" i="2"/>
  <c r="Q4261" i="2"/>
  <c r="Q1503" i="2"/>
  <c r="Q3679" i="2"/>
  <c r="Q2567" i="2"/>
  <c r="Q3932" i="2"/>
  <c r="Q325" i="2"/>
  <c r="Q168" i="2"/>
  <c r="Q1851" i="2"/>
  <c r="Q1575" i="2"/>
  <c r="Q4070" i="2"/>
  <c r="Q4217" i="2"/>
  <c r="Q1419" i="2"/>
  <c r="Q4256" i="2"/>
  <c r="Q881" i="2"/>
  <c r="Q3826" i="2"/>
  <c r="Q1840" i="2"/>
  <c r="Q1190" i="2"/>
  <c r="Q3155" i="2"/>
  <c r="Q1900" i="2"/>
  <c r="Q2029" i="2"/>
  <c r="Q3914" i="2"/>
  <c r="Q725" i="2"/>
  <c r="Q1668" i="2"/>
  <c r="Q998" i="2"/>
  <c r="Q3929" i="2"/>
  <c r="Q4088" i="2"/>
  <c r="Q2600" i="2"/>
  <c r="Q319" i="2"/>
  <c r="Q4844" i="2"/>
  <c r="Q1070" i="2"/>
  <c r="Q287" i="2"/>
  <c r="Q4362" i="2"/>
  <c r="Q3132" i="2"/>
  <c r="Q1195" i="2"/>
  <c r="Q1201" i="2"/>
  <c r="Q3341" i="2"/>
  <c r="Q1626" i="2"/>
  <c r="Q229" i="2"/>
  <c r="Q1532" i="2"/>
  <c r="Q2369" i="2"/>
  <c r="Q610" i="2"/>
  <c r="Q2893" i="2"/>
  <c r="Q2849" i="2"/>
  <c r="Q2452" i="2"/>
  <c r="Q3393" i="2"/>
  <c r="Q1397" i="2"/>
  <c r="Q125" i="2"/>
  <c r="Q3735" i="2"/>
  <c r="Q4610" i="2"/>
  <c r="Q2340" i="2"/>
  <c r="Q1657" i="2"/>
  <c r="Q3916" i="2"/>
  <c r="Q1816" i="2"/>
  <c r="Q3978" i="2"/>
  <c r="Q291" i="2"/>
  <c r="Q1376" i="2"/>
  <c r="Q1933" i="2"/>
  <c r="Q1931" i="2"/>
  <c r="Q4325" i="2"/>
  <c r="Q258" i="2"/>
  <c r="Q2947" i="2"/>
  <c r="Q454" i="2"/>
  <c r="Q3582" i="2"/>
  <c r="Q1444" i="2"/>
  <c r="Q1431" i="2"/>
  <c r="Q3996" i="2"/>
  <c r="Q2185" i="2"/>
  <c r="Q4743" i="2"/>
  <c r="Q4660" i="2"/>
  <c r="Q3550" i="2"/>
  <c r="Q1836" i="2"/>
  <c r="Q405" i="2"/>
  <c r="Q4236" i="2"/>
  <c r="Q3404" i="2"/>
  <c r="Q462" i="2"/>
  <c r="Q2259" i="2"/>
  <c r="Q3357" i="2"/>
  <c r="Q3262" i="2"/>
  <c r="Q2451" i="2"/>
  <c r="Q4545" i="2"/>
  <c r="Q4865" i="2"/>
  <c r="Q1713" i="2"/>
  <c r="Q2205" i="2"/>
  <c r="Q3312" i="2"/>
  <c r="Q3937" i="2"/>
  <c r="Q339" i="2"/>
  <c r="Q34" i="2"/>
  <c r="Q4231" i="2"/>
  <c r="Q1374" i="2"/>
  <c r="Q1012" i="2"/>
  <c r="Q1316" i="2"/>
  <c r="Q1949" i="2"/>
  <c r="Q1616" i="2"/>
  <c r="Q758" i="2"/>
  <c r="Q629" i="2"/>
  <c r="Q3195" i="2"/>
  <c r="Q1153" i="2"/>
  <c r="Q2156" i="2"/>
  <c r="Q1530" i="2"/>
  <c r="Q2989" i="2"/>
  <c r="Q2579" i="2"/>
  <c r="Q2960" i="2"/>
  <c r="Q3358" i="2"/>
  <c r="Q367" i="2"/>
  <c r="Q4721" i="2"/>
  <c r="Q1149" i="2"/>
  <c r="Q1649" i="2"/>
  <c r="Q3164" i="2"/>
  <c r="Q232" i="2"/>
  <c r="Q1453" i="2"/>
  <c r="Q308" i="2"/>
  <c r="Q3632" i="2"/>
  <c r="Q3755" i="2"/>
  <c r="Q546" i="2"/>
  <c r="Q2545" i="2"/>
  <c r="Q354" i="2"/>
  <c r="Q1292" i="2"/>
  <c r="Q781" i="2"/>
  <c r="Q1425" i="2"/>
  <c r="Q224" i="2"/>
  <c r="Q3717" i="2"/>
  <c r="Q4196" i="2"/>
  <c r="Q147" i="2"/>
  <c r="Q3986" i="2"/>
  <c r="Q2823" i="2"/>
  <c r="Q310" i="2"/>
  <c r="Q2521" i="2"/>
  <c r="Q4252" i="2"/>
  <c r="Q4146" i="2"/>
  <c r="Q1468" i="2"/>
  <c r="Q4568" i="2"/>
  <c r="Q614" i="2"/>
  <c r="Q3745" i="2"/>
  <c r="Q3513" i="2"/>
  <c r="Q2531" i="2"/>
  <c r="Q2719" i="2"/>
  <c r="Q1401" i="2"/>
  <c r="Q4758" i="2"/>
  <c r="Q4190" i="2"/>
  <c r="Q941" i="2"/>
  <c r="Q1997" i="2"/>
  <c r="Q3897" i="2"/>
  <c r="Q2897" i="2"/>
  <c r="Q2462" i="2"/>
  <c r="Q4032" i="2"/>
  <c r="Q1323" i="2"/>
  <c r="Q700" i="2"/>
  <c r="Q1551" i="2"/>
  <c r="Q1843" i="2"/>
  <c r="Q4628" i="2"/>
  <c r="Q1380" i="2"/>
  <c r="Q2303" i="2"/>
  <c r="Q2589" i="2"/>
  <c r="Q2225" i="2"/>
  <c r="Q2338" i="2"/>
  <c r="Q830" i="2"/>
  <c r="Q2067" i="2"/>
  <c r="Q2288" i="2"/>
  <c r="Q4801" i="2"/>
  <c r="Q3796" i="2"/>
  <c r="Q561" i="2"/>
  <c r="Q132" i="2"/>
  <c r="Q3264" i="2"/>
  <c r="Q1216" i="2"/>
  <c r="Q1041" i="2"/>
  <c r="Q3707" i="2"/>
  <c r="Q801" i="2"/>
  <c r="Q86" i="2"/>
  <c r="Q31" i="2"/>
  <c r="Q3616" i="2"/>
  <c r="Q4406" i="2"/>
  <c r="Q145" i="2"/>
  <c r="Q161" i="2"/>
  <c r="Q3156" i="2"/>
  <c r="Q2805" i="2"/>
  <c r="Q1362" i="2"/>
  <c r="Q4258" i="2"/>
  <c r="Q3831" i="2"/>
  <c r="Q257" i="2"/>
  <c r="Q274" i="2"/>
  <c r="Q694" i="2"/>
  <c r="Q2668" i="2"/>
  <c r="Q3517" i="2"/>
  <c r="Q3376" i="2"/>
  <c r="Q4985" i="2"/>
  <c r="Q336" i="2"/>
  <c r="Q1137" i="2"/>
  <c r="Q1625" i="2"/>
  <c r="Q3704" i="2"/>
  <c r="Q4386" i="2"/>
  <c r="Q909" i="2"/>
  <c r="Q2146" i="2"/>
  <c r="Q1349" i="2"/>
  <c r="Q4369" i="2"/>
  <c r="Q3823" i="2"/>
  <c r="Q1054" i="2"/>
  <c r="Q3008" i="2"/>
  <c r="Q1233" i="2"/>
  <c r="Q2151" i="2"/>
  <c r="Q3965" i="2"/>
  <c r="Q2175" i="2"/>
  <c r="Q1091" i="2"/>
  <c r="Q3980" i="2"/>
  <c r="Q3482" i="2"/>
  <c r="Q4299" i="2"/>
  <c r="Q1701" i="2"/>
  <c r="Q4565" i="2"/>
  <c r="Q2131" i="2"/>
  <c r="Q3356" i="2"/>
  <c r="Q4598" i="2"/>
  <c r="Q1315" i="2"/>
  <c r="Q1282" i="2"/>
  <c r="Q1905" i="2"/>
  <c r="Q1655" i="2"/>
  <c r="Q3734" i="2"/>
  <c r="Q3906" i="2"/>
  <c r="Q1169" i="2"/>
  <c r="Q707" i="2"/>
  <c r="Q855" i="2"/>
  <c r="Q4031" i="2"/>
  <c r="Q4584" i="2"/>
  <c r="Q344" i="2"/>
  <c r="Q4381" i="2"/>
  <c r="Q3785" i="2"/>
  <c r="Q3382" i="2"/>
  <c r="Q799" i="2"/>
  <c r="Q1415" i="2"/>
  <c r="Q305" i="2"/>
  <c r="Q4342" i="2"/>
  <c r="Q986" i="2"/>
  <c r="Q1276" i="2"/>
  <c r="Q962" i="2"/>
  <c r="Q22" i="2"/>
  <c r="Q2725" i="2"/>
  <c r="Q861" i="2"/>
  <c r="Q1457" i="2"/>
  <c r="Q3743" i="2"/>
  <c r="Q3947" i="2"/>
  <c r="Q1230" i="2"/>
  <c r="Q231" i="2"/>
  <c r="Q3759" i="2"/>
  <c r="Q4539" i="2"/>
  <c r="Q1536" i="2"/>
  <c r="Q535" i="2"/>
  <c r="Q4699" i="2"/>
  <c r="Q1718" i="2"/>
  <c r="Q1481" i="2"/>
  <c r="Q3455" i="2"/>
  <c r="Q2367" i="2"/>
  <c r="Q2070" i="2"/>
  <c r="Q2404" i="2"/>
  <c r="Q3036" i="2"/>
  <c r="Q1286" i="2"/>
  <c r="Q456" i="2"/>
  <c r="Q3969" i="2"/>
  <c r="Q4044" i="2"/>
  <c r="Q4117" i="2"/>
  <c r="Q2260" i="2"/>
  <c r="Q3167" i="2"/>
  <c r="Q4491" i="2"/>
  <c r="Q3555" i="2"/>
  <c r="Q1064" i="2"/>
  <c r="Q3638" i="2"/>
  <c r="Q3941" i="2"/>
  <c r="Q3183" i="2"/>
  <c r="Q4530" i="2"/>
  <c r="Q2169" i="2"/>
  <c r="Q966" i="2"/>
  <c r="Q3650" i="2"/>
  <c r="Q1434" i="2"/>
  <c r="Q814" i="2"/>
  <c r="Q2534" i="2"/>
  <c r="Q182" i="2"/>
  <c r="Q1815" i="2"/>
  <c r="Q3713" i="2"/>
  <c r="Q1302" i="2"/>
  <c r="Q856" i="2"/>
  <c r="Q735" i="2"/>
  <c r="Q4259" i="2"/>
  <c r="Q1209" i="2"/>
  <c r="Q3332" i="2"/>
  <c r="Q2049" i="2"/>
  <c r="Q4062" i="2"/>
  <c r="Q2392" i="2"/>
  <c r="Q3321" i="2"/>
  <c r="Q4991" i="2"/>
  <c r="Q3794" i="2"/>
  <c r="Q2697" i="2"/>
  <c r="Q2031" i="2"/>
  <c r="Q235" i="2"/>
  <c r="Q821" i="2"/>
  <c r="Q1847" i="2"/>
  <c r="Q3451" i="2"/>
  <c r="Q534" i="2"/>
  <c r="Q3949" i="2"/>
  <c r="Q1941" i="2"/>
  <c r="Q4902" i="2"/>
  <c r="Q4538" i="2"/>
  <c r="Q3119" i="2"/>
  <c r="Q1917" i="2"/>
  <c r="Q1140" i="2"/>
  <c r="Q2922" i="2"/>
  <c r="Q1002" i="2"/>
  <c r="Q2691" i="2"/>
  <c r="Q3380" i="2"/>
  <c r="Q1384" i="2"/>
  <c r="Q2375" i="2"/>
  <c r="Q4226" i="2"/>
  <c r="Q3336" i="2"/>
  <c r="Q4819" i="2"/>
  <c r="Q2760" i="2"/>
  <c r="Q515" i="2"/>
  <c r="Q4089" i="2"/>
  <c r="Q2777" i="2"/>
  <c r="Q1585" i="2"/>
  <c r="Q3474" i="2"/>
  <c r="Q2447" i="2"/>
  <c r="Q3214" i="2"/>
  <c r="Q3221" i="2"/>
  <c r="Q1798" i="2"/>
  <c r="Q2977" i="2"/>
  <c r="Q278" i="2"/>
  <c r="Q988" i="2"/>
  <c r="Q1385" i="2"/>
  <c r="Q2648" i="2"/>
  <c r="Q4191" i="2"/>
  <c r="Q4688" i="2"/>
  <c r="Q4313" i="2"/>
  <c r="Q3352" i="2"/>
  <c r="Q222" i="2"/>
  <c r="Q2892" i="2"/>
  <c r="Q90" i="2"/>
  <c r="Q1318" i="2"/>
  <c r="Q760" i="2"/>
  <c r="Q395" i="2"/>
  <c r="Q2807" i="2"/>
  <c r="Q2387" i="2"/>
  <c r="Q4686" i="2"/>
  <c r="Q3442" i="2"/>
  <c r="Q2988" i="2"/>
  <c r="Q4091" i="2"/>
  <c r="Q4118" i="2"/>
  <c r="Q4773" i="2"/>
  <c r="Q2845" i="2"/>
  <c r="Q600" i="2"/>
  <c r="Q2650" i="2"/>
  <c r="Q4727" i="2"/>
  <c r="Q2463" i="2"/>
  <c r="Q4028" i="2"/>
  <c r="Q2696" i="2"/>
  <c r="Q3853" i="2"/>
  <c r="Q389" i="2"/>
  <c r="Q2019" i="2"/>
  <c r="Q4495" i="2"/>
  <c r="Q2597" i="2"/>
  <c r="Q1502" i="2"/>
  <c r="Q2245" i="2"/>
  <c r="Q2094" i="2"/>
  <c r="Q2193" i="2"/>
  <c r="Q3750" i="2"/>
  <c r="Q2896" i="2"/>
  <c r="Q3731" i="2"/>
  <c r="Q2561" i="2"/>
  <c r="Q3507" i="2"/>
  <c r="Q2170" i="2"/>
  <c r="Q3905" i="2"/>
  <c r="Q4109" i="2"/>
  <c r="Q4326" i="2"/>
  <c r="Q4293" i="2"/>
  <c r="Q4321" i="2"/>
  <c r="Q4834" i="2"/>
  <c r="Q3922" i="2"/>
  <c r="Q2105" i="2"/>
  <c r="Q2636" i="2"/>
  <c r="Q2032" i="2"/>
  <c r="Q1983" i="2"/>
  <c r="Q1114" i="2"/>
  <c r="Q3749" i="2"/>
  <c r="Q148" i="2"/>
  <c r="Q498" i="2"/>
  <c r="Q1908" i="2"/>
  <c r="Q4304" i="2"/>
  <c r="Q2178" i="2"/>
  <c r="Q4939" i="2"/>
  <c r="Q4631" i="2"/>
  <c r="Q4106" i="2"/>
  <c r="Q1420" i="2"/>
  <c r="Q2667" i="2"/>
  <c r="Q2214" i="2"/>
  <c r="Q916" i="2"/>
  <c r="Q3896" i="2"/>
  <c r="Q3661" i="2"/>
  <c r="Q2585" i="2"/>
  <c r="Q3449" i="2"/>
  <c r="Q48" i="2"/>
  <c r="Q2241" i="2"/>
  <c r="Q2073" i="2"/>
  <c r="Q1601" i="2"/>
  <c r="Q83" i="2"/>
  <c r="Q697" i="2"/>
  <c r="Q598" i="2"/>
  <c r="Q1914" i="2"/>
  <c r="Q4999" i="2"/>
  <c r="Q3391" i="2"/>
  <c r="Q4350" i="2"/>
  <c r="Q2811" i="2"/>
  <c r="Q1752" i="2"/>
  <c r="Q940" i="2"/>
  <c r="Q2206" i="2"/>
  <c r="Q3288" i="2"/>
  <c r="Q1329" i="2"/>
  <c r="Q3837" i="2"/>
  <c r="Q2709" i="2"/>
  <c r="Q2414" i="2"/>
  <c r="Q252" i="2"/>
  <c r="Q845" i="2"/>
  <c r="Q889" i="2"/>
  <c r="Q3068" i="2"/>
  <c r="Q4772" i="2"/>
  <c r="Q4719" i="2"/>
  <c r="Q1023" i="2"/>
  <c r="Q3277" i="2"/>
  <c r="Q2526" i="2"/>
  <c r="Q4488" i="2"/>
  <c r="Q4220" i="2"/>
  <c r="Q3158" i="2"/>
  <c r="Q3658" i="2"/>
  <c r="Q3039" i="2"/>
  <c r="Q227" i="2"/>
  <c r="Q1405" i="2"/>
  <c r="Q2511" i="2"/>
  <c r="Q4551" i="2"/>
  <c r="Q958" i="2"/>
  <c r="Q1000" i="2"/>
  <c r="Q1776" i="2"/>
  <c r="Q802" i="2"/>
  <c r="Q439" i="2"/>
  <c r="Q171" i="2"/>
  <c r="Q195" i="2"/>
  <c r="Q3812" i="2"/>
  <c r="Q1193" i="2"/>
  <c r="Q4589" i="2"/>
  <c r="Q4564" i="2"/>
  <c r="Q335" i="2"/>
  <c r="Q2109" i="2"/>
  <c r="Q2630" i="2"/>
  <c r="Q2059" i="2"/>
  <c r="Q3477" i="2"/>
  <c r="Q295" i="2"/>
  <c r="Q665" i="2"/>
  <c r="Q4507" i="2"/>
  <c r="Q721" i="2"/>
  <c r="Q4928" i="2"/>
  <c r="Q1744" i="2"/>
  <c r="Q4180" i="2"/>
  <c r="Q2136" i="2"/>
  <c r="Q3309" i="2"/>
  <c r="Q1998" i="2"/>
  <c r="Q4404" i="2"/>
  <c r="Q2145" i="2"/>
  <c r="Q3217" i="2"/>
  <c r="Q1381" i="2"/>
  <c r="Q1248" i="2"/>
  <c r="Q1827" i="2"/>
  <c r="Q621" i="2"/>
  <c r="Q431" i="2"/>
  <c r="Q4775" i="2"/>
  <c r="Q3280" i="2"/>
  <c r="Q4795" i="2"/>
  <c r="Q1235" i="2"/>
  <c r="Q1738" i="2"/>
  <c r="Q3708" i="2"/>
  <c r="Q392" i="2"/>
  <c r="Q2329" i="2"/>
  <c r="Q2305" i="2"/>
  <c r="Q1279" i="2"/>
  <c r="Q3845" i="2"/>
  <c r="Q1111" i="2"/>
  <c r="Q3392" i="2"/>
  <c r="Q2580" i="2"/>
  <c r="Q9" i="2"/>
  <c r="Q1109" i="2"/>
  <c r="Q3699" i="2"/>
  <c r="Q1072" i="2"/>
  <c r="Q4114" i="2"/>
  <c r="Q4840" i="2"/>
  <c r="Q173" i="2"/>
  <c r="Q3178" i="2"/>
  <c r="Q1717" i="2"/>
  <c r="Q3838" i="2"/>
  <c r="Q1739" i="2"/>
  <c r="Q1734" i="2"/>
  <c r="Q2304" i="2"/>
  <c r="Q3111" i="2"/>
  <c r="Q1787" i="2"/>
  <c r="Q1888" i="2"/>
  <c r="Q582" i="2"/>
  <c r="Q443" i="2"/>
  <c r="Q3211" i="2"/>
  <c r="Q2942" i="2"/>
  <c r="Q3995" i="2"/>
  <c r="Q3552" i="2"/>
  <c r="Q2813" i="2"/>
  <c r="Q1993" i="2"/>
  <c r="Q2124" i="2"/>
  <c r="Q253" i="2"/>
  <c r="Q4659" i="2"/>
  <c r="Q3060" i="2"/>
  <c r="Q4380" i="2"/>
  <c r="Q3926" i="2"/>
  <c r="Q4218" i="2"/>
  <c r="Q2003" i="2"/>
  <c r="Q4573" i="2"/>
  <c r="Q3951" i="2"/>
  <c r="Q931" i="2"/>
  <c r="Q1025" i="2"/>
  <c r="Q729" i="2"/>
  <c r="Q4783" i="2"/>
  <c r="Q62" i="2"/>
  <c r="Q4131" i="2"/>
  <c r="Q4351" i="2"/>
  <c r="Q4529" i="2"/>
  <c r="Q3362" i="2"/>
  <c r="Q716" i="2"/>
  <c r="Q1907" i="2"/>
  <c r="Q2" i="2"/>
  <c r="Q3983" i="2"/>
  <c r="Q56" i="2"/>
  <c r="Q2792" i="2"/>
  <c r="Q4512" i="2"/>
  <c r="Q1016" i="2"/>
  <c r="Q3284" i="2"/>
  <c r="Q4128" i="2"/>
  <c r="Q4645" i="2"/>
  <c r="Q1705" i="2"/>
  <c r="Q4527" i="2"/>
  <c r="Q3066" i="2"/>
  <c r="Q951" i="2"/>
  <c r="Q586" i="2"/>
  <c r="Q1954" i="2"/>
  <c r="Q133" i="2"/>
  <c r="Q3567" i="2"/>
  <c r="Q548" i="2"/>
  <c r="Q64" i="2"/>
  <c r="Q1321" i="2"/>
  <c r="Q1603" i="2"/>
  <c r="Q1824" i="2"/>
  <c r="Q4418" i="2"/>
  <c r="Q3293" i="2"/>
  <c r="Q1694" i="2"/>
  <c r="Q3176" i="2"/>
  <c r="Q4996" i="2"/>
  <c r="Q3746" i="2"/>
  <c r="Q4534" i="2"/>
  <c r="Q4294" i="2"/>
  <c r="Q4838" i="2"/>
  <c r="Q690" i="2"/>
  <c r="Q1748" i="2"/>
  <c r="Q4295" i="2"/>
  <c r="Q1027" i="2"/>
  <c r="Q3694" i="2"/>
  <c r="Q4148" i="2"/>
  <c r="Q92" i="2"/>
  <c r="Q1495" i="2"/>
  <c r="Q4384" i="2"/>
  <c r="Q4807" i="2"/>
  <c r="Q3791" i="2"/>
  <c r="Q209" i="2"/>
  <c r="Q1033" i="2"/>
  <c r="Q2252" i="2"/>
  <c r="Q3622" i="2"/>
  <c r="Q3019" i="2"/>
  <c r="Q1510" i="2"/>
  <c r="Q2604" i="2"/>
  <c r="Q467" i="2"/>
  <c r="Q3089" i="2"/>
  <c r="Q390" i="2"/>
  <c r="Q2603" i="2"/>
  <c r="Q4790" i="2"/>
  <c r="Q4855" i="2"/>
  <c r="Q4036" i="2"/>
  <c r="Q1761" i="2"/>
  <c r="Q1309" i="2"/>
  <c r="Q352" i="2"/>
  <c r="Q1170" i="2"/>
  <c r="Q1128" i="2"/>
  <c r="Q831" i="2"/>
  <c r="Q4531" i="2"/>
  <c r="Q4460" i="2"/>
  <c r="Q4352" i="2"/>
  <c r="Q2700" i="2"/>
  <c r="Q643" i="2"/>
  <c r="Q4536" i="2"/>
  <c r="Q4669" i="2"/>
  <c r="Q559" i="2"/>
  <c r="Q2378" i="2"/>
  <c r="Q1940" i="2"/>
  <c r="Q1424" i="2"/>
  <c r="Q4932" i="2"/>
  <c r="Q451" i="2"/>
  <c r="Q3497" i="2"/>
  <c r="Q1073" i="2"/>
  <c r="Q2736" i="2"/>
  <c r="Q523" i="2"/>
  <c r="Q42" i="2"/>
  <c r="Q3568" i="2"/>
  <c r="Q180" i="2"/>
  <c r="Q1132" i="2"/>
  <c r="Q1339" i="2"/>
  <c r="Q1163" i="2"/>
  <c r="Q2657" i="2"/>
  <c r="Q2746" i="2"/>
  <c r="Q1720" i="2"/>
  <c r="Q225" i="2"/>
  <c r="Q2671" i="2"/>
  <c r="Q4333" i="2"/>
  <c r="Q982" i="2"/>
  <c r="Q3613" i="2"/>
  <c r="Q987" i="2"/>
  <c r="Q4239" i="2"/>
  <c r="Q1571" i="2"/>
  <c r="Q1557" i="2"/>
  <c r="Q1139" i="2"/>
  <c r="Q2126" i="2"/>
  <c r="Q2694" i="2"/>
  <c r="Q3933" i="2"/>
  <c r="Q1849" i="2"/>
  <c r="Q2560" i="2"/>
  <c r="Q1969" i="2"/>
  <c r="Q1461" i="2"/>
  <c r="Q980" i="2"/>
  <c r="Q3238" i="2"/>
  <c r="Q434" i="2"/>
  <c r="Q972" i="2"/>
  <c r="Q2620" i="2"/>
  <c r="Q3975" i="2"/>
  <c r="Q3590" i="2"/>
  <c r="Q1029" i="2"/>
  <c r="Q416" i="2"/>
  <c r="Q906" i="2"/>
  <c r="Q3736" i="2"/>
  <c r="Q1928" i="2"/>
  <c r="Q4736" i="2"/>
  <c r="Q489" i="2"/>
  <c r="Q686" i="2"/>
  <c r="Q536" i="2"/>
  <c r="Q4475" i="2"/>
  <c r="Q4456" i="2"/>
  <c r="Q2441" i="2"/>
  <c r="Q1596" i="2"/>
  <c r="Q2321" i="2"/>
  <c r="Q463" i="2"/>
  <c r="Q3189" i="2"/>
  <c r="Q300" i="2"/>
  <c r="Q3074" i="2"/>
  <c r="Q2290" i="2"/>
  <c r="Q3566" i="2"/>
  <c r="Q2866" i="2"/>
  <c r="Q4853" i="2"/>
  <c r="Q3730" i="2"/>
  <c r="Q3331" i="2"/>
  <c r="Q2191" i="2"/>
  <c r="Q1421" i="2"/>
  <c r="Q2652" i="2"/>
  <c r="Q1409" i="2"/>
  <c r="Q3433" i="2"/>
  <c r="Q40" i="2"/>
  <c r="Q2415" i="2"/>
  <c r="Q4892" i="2"/>
  <c r="Q3793" i="2"/>
  <c r="Q2437" i="2"/>
  <c r="Q4950" i="2"/>
  <c r="Q3858" i="2"/>
  <c r="Q4575" i="2"/>
  <c r="Q4712" i="2"/>
  <c r="Q849" i="2"/>
  <c r="Q2939" i="2"/>
  <c r="Q4806" i="2"/>
  <c r="Q144" i="2"/>
  <c r="Q914" i="2"/>
  <c r="Q4972" i="2"/>
  <c r="Q2380" i="2"/>
  <c r="Q4619" i="2"/>
  <c r="Q4567" i="2"/>
  <c r="Q4308" i="2"/>
  <c r="Q893" i="2"/>
  <c r="Q1196" i="2"/>
  <c r="Q4271" i="2"/>
  <c r="Q902" i="2"/>
  <c r="Q4675" i="2"/>
  <c r="Q3194" i="2"/>
  <c r="Q455" i="2"/>
  <c r="Q2684" i="2"/>
  <c r="Q3301" i="2"/>
  <c r="Q4267" i="2"/>
  <c r="Q3819" i="2"/>
  <c r="Q3296" i="2"/>
  <c r="Q3481" i="2"/>
  <c r="Q279" i="2"/>
  <c r="Q2575" i="2"/>
  <c r="Q3519" i="2"/>
  <c r="Q3530" i="2"/>
  <c r="Q934" i="2"/>
  <c r="Q4793" i="2"/>
  <c r="Q2846" i="2"/>
  <c r="Q2325" i="2"/>
  <c r="Q4116" i="2"/>
  <c r="Q43" i="2"/>
  <c r="Q3628" i="2"/>
  <c r="Q284" i="2"/>
  <c r="Q413" i="2"/>
  <c r="Q3610" i="2"/>
  <c r="Q4178" i="2"/>
  <c r="Q1007" i="2"/>
  <c r="Q3133" i="2"/>
  <c r="Q717" i="2"/>
  <c r="Q762" i="2"/>
  <c r="Q114" i="2"/>
  <c r="Q1681" i="2"/>
  <c r="Q730" i="2"/>
  <c r="Q2982" i="2"/>
  <c r="Q1386" i="2"/>
  <c r="Q4581" i="2"/>
  <c r="Q2767" i="2"/>
  <c r="Q1650" i="2"/>
  <c r="Q3270" i="2"/>
  <c r="Q3822" i="2"/>
  <c r="Q2475" i="2"/>
  <c r="Q2641" i="2"/>
  <c r="Q4763" i="2"/>
  <c r="Q2128" i="2"/>
  <c r="Q4739" i="2"/>
  <c r="Q571" i="2"/>
  <c r="Q2997" i="2"/>
  <c r="Q3724" i="2"/>
  <c r="Q13" i="2"/>
  <c r="Q4650" i="2"/>
  <c r="Q1977" i="2"/>
  <c r="Q4685" i="2"/>
  <c r="Q4493" i="2"/>
  <c r="Q3199" i="2"/>
  <c r="Q4752" i="2"/>
  <c r="Q267" i="2"/>
  <c r="Q207" i="2"/>
  <c r="Q4956" i="2"/>
  <c r="Q2195" i="2"/>
  <c r="Q2448" i="2"/>
  <c r="Q362" i="2"/>
  <c r="Q1102" i="2"/>
  <c r="Q4704" i="2"/>
  <c r="Q2487" i="2"/>
  <c r="Q3201" i="2"/>
  <c r="Q3026" i="2"/>
  <c r="Q1967" i="2"/>
  <c r="Q1619" i="2"/>
  <c r="Q3562" i="2"/>
  <c r="Q2826" i="2"/>
  <c r="Q3651" i="2"/>
  <c r="Q366" i="2"/>
  <c r="Q1695" i="2"/>
  <c r="Q2426" i="2"/>
  <c r="Q3294" i="2"/>
  <c r="Q1927" i="2"/>
  <c r="Q1430" i="2"/>
  <c r="Q2549" i="2"/>
  <c r="Q385" i="2"/>
  <c r="Q2573" i="2"/>
  <c r="Q3600" i="2"/>
  <c r="Q2314" i="2"/>
  <c r="Q1755" i="2"/>
  <c r="Q828" i="2"/>
  <c r="Q4410" i="2"/>
  <c r="Q1445" i="2"/>
  <c r="Q4680" i="2"/>
  <c r="Q1740" i="2"/>
  <c r="Q2905" i="2"/>
  <c r="Q1893" i="2"/>
  <c r="Q4402" i="2"/>
  <c r="Q4859" i="2"/>
  <c r="Q320" i="2"/>
  <c r="Q1932" i="2"/>
  <c r="Q1647" i="2"/>
  <c r="Q1090" i="2"/>
  <c r="Q4951" i="2"/>
  <c r="Q2830" i="2"/>
  <c r="Q522" i="2"/>
  <c r="Q608" i="2"/>
  <c r="Q1936" i="2"/>
  <c r="Q202" i="2"/>
  <c r="Q1697" i="2"/>
  <c r="Q2814" i="2"/>
  <c r="Q3657" i="2"/>
  <c r="Q4392" i="2"/>
  <c r="Q3547" i="2"/>
  <c r="Q3305" i="2"/>
  <c r="Q992" i="2"/>
  <c r="Q1736" i="2"/>
  <c r="Q1797" i="2"/>
  <c r="Q2296" i="2"/>
  <c r="Q4988" i="2"/>
  <c r="Q3964" i="2"/>
  <c r="Q404" i="2"/>
  <c r="Q3273" i="2"/>
  <c r="Q2505" i="2"/>
  <c r="Q3668" i="2"/>
  <c r="Q1652" i="2"/>
  <c r="Q971" i="2"/>
  <c r="Q3623" i="2"/>
  <c r="Q4014" i="2"/>
  <c r="Q2135" i="2"/>
  <c r="Q3595" i="2"/>
  <c r="Q1373" i="2"/>
  <c r="Q3979" i="2"/>
  <c r="Q4748" i="2"/>
  <c r="Q4890" i="2"/>
  <c r="Q3281" i="2"/>
  <c r="Q2766" i="2"/>
  <c r="Q2584" i="2"/>
  <c r="Q1860" i="2"/>
  <c r="Q1350" i="2"/>
  <c r="Q4470" i="2"/>
  <c r="Q1319" i="2"/>
  <c r="Q540" i="2"/>
  <c r="Q2562" i="2"/>
  <c r="Q100" i="2"/>
  <c r="Q2949" i="2"/>
  <c r="Q2786" i="2"/>
  <c r="Q2979" i="2"/>
  <c r="Q4147" i="2"/>
  <c r="Q4283" i="2"/>
  <c r="Q3435" i="2"/>
  <c r="Q1878" i="2"/>
  <c r="Q1558" i="2"/>
  <c r="Q4963" i="2"/>
  <c r="Q2661" i="2"/>
  <c r="Q4465" i="2"/>
  <c r="Q3585" i="2"/>
  <c r="Q377" i="2"/>
  <c r="Q1801" i="2"/>
  <c r="Q626" i="2"/>
  <c r="Q1837" i="2"/>
  <c r="Q4157" i="2"/>
  <c r="Q2994" i="2"/>
  <c r="Q3142" i="2"/>
  <c r="Q1426" i="2"/>
  <c r="Q2352" i="2"/>
  <c r="Q4514" i="2"/>
  <c r="Q832" i="2"/>
  <c r="Q4914" i="2"/>
  <c r="Q2544" i="2"/>
  <c r="Q2959" i="2"/>
  <c r="Q3882" i="2"/>
  <c r="Q1623" i="2"/>
  <c r="Q4291" i="2"/>
  <c r="Q3593" i="2"/>
  <c r="Q1520" i="2"/>
  <c r="Q3478" i="2"/>
  <c r="Q115" i="2"/>
  <c r="Q2166" i="2"/>
  <c r="Q4604" i="2"/>
  <c r="Q2588" i="2"/>
  <c r="Q4900" i="2"/>
  <c r="Q1014" i="2"/>
  <c r="Q1548" i="2"/>
  <c r="Q1906" i="2"/>
  <c r="Q3802" i="2"/>
  <c r="Q2231" i="2"/>
  <c r="Q4761" i="2"/>
  <c r="Q618" i="2"/>
  <c r="Q2172" i="2"/>
  <c r="Q1869" i="2"/>
  <c r="Q4720" i="2"/>
  <c r="Q611" i="2"/>
  <c r="Q2358" i="2"/>
  <c r="Q4253" i="2"/>
  <c r="Q2770" i="2"/>
  <c r="Q4315" i="2"/>
  <c r="Q1576" i="2"/>
  <c r="Q2285" i="2"/>
  <c r="Q3943" i="2"/>
  <c r="Q4314" i="2"/>
  <c r="Q2928" i="2"/>
  <c r="Q46" i="2"/>
  <c r="Q264" i="2"/>
  <c r="Q103" i="2"/>
  <c r="Q53" i="2"/>
  <c r="Q3135" i="2"/>
  <c r="Q2497" i="2"/>
  <c r="Q4676" i="2"/>
  <c r="Q2080" i="2"/>
  <c r="Q4184" i="2"/>
  <c r="Q1084" i="2"/>
  <c r="Q3287" i="2"/>
  <c r="Q3058" i="2"/>
  <c r="Q961" i="2"/>
  <c r="Q393" i="2"/>
  <c r="Q696" i="2"/>
  <c r="Q4811" i="2"/>
  <c r="Q3821" i="2"/>
  <c r="Q4296" i="2"/>
  <c r="Q96" i="2"/>
  <c r="Q3083" i="2"/>
  <c r="Q3742" i="2"/>
  <c r="Q4269" i="2"/>
  <c r="Q4183" i="2"/>
  <c r="Q4140" i="2"/>
  <c r="Q1301" i="2"/>
  <c r="Q4212" i="2"/>
  <c r="Q159" i="2"/>
  <c r="Q783" i="2"/>
  <c r="Q3274" i="2"/>
  <c r="Q4363" i="2"/>
  <c r="Q347" i="2"/>
  <c r="Q4898" i="2"/>
  <c r="Q3453" i="2"/>
  <c r="Q3342" i="2"/>
  <c r="Q4451" i="2"/>
  <c r="Q129" i="2"/>
  <c r="Q4188" i="2"/>
  <c r="Q1422" i="2"/>
  <c r="Q666" i="2"/>
  <c r="Q1775" i="2"/>
  <c r="Q3140" i="2"/>
  <c r="Q2267" i="2"/>
  <c r="Q1130" i="2"/>
  <c r="Q2642" i="2"/>
  <c r="Q622" i="2"/>
  <c r="Q1264" i="2"/>
  <c r="Q4968" i="2"/>
  <c r="Q569" i="2"/>
  <c r="Q4428" i="2"/>
  <c r="Q3878" i="2"/>
  <c r="Q3615" i="2"/>
  <c r="Q3438" i="2"/>
  <c r="Q302" i="2"/>
  <c r="Q3289" i="2"/>
  <c r="Q3763" i="2"/>
  <c r="Q3584" i="2"/>
  <c r="Q4609" i="2"/>
  <c r="Q3444" i="2"/>
  <c r="Q2665" i="2"/>
  <c r="Q1211" i="2"/>
  <c r="Q3617" i="2"/>
  <c r="Q1617" i="2"/>
  <c r="Q4561" i="2"/>
  <c r="Q3890" i="2"/>
  <c r="Q2599" i="2"/>
  <c r="Q4810" i="2"/>
  <c r="Q4234" i="2"/>
  <c r="Q4370" i="2"/>
  <c r="Q1095" i="2"/>
  <c r="Q4519" i="2"/>
  <c r="Q1231" i="2"/>
  <c r="Q4666" i="2"/>
  <c r="Q1597" i="2"/>
  <c r="Q3450" i="2"/>
  <c r="Q3744" i="2"/>
  <c r="Q3889" i="2"/>
  <c r="Q2097" i="2"/>
  <c r="Q3087" i="2"/>
  <c r="Q2743" i="2"/>
  <c r="Q2926" i="2"/>
  <c r="Q3994" i="2"/>
  <c r="Q1443" i="2"/>
  <c r="Q3849" i="2"/>
  <c r="Q870" i="2"/>
  <c r="Q1990" i="2"/>
  <c r="Q3401" i="2"/>
  <c r="Q2472" i="2"/>
  <c r="Q3870" i="2"/>
  <c r="Q2053" i="2"/>
  <c r="Q214" i="2"/>
  <c r="Q1146" i="2"/>
  <c r="Q2900" i="2"/>
  <c r="Q2488" i="2"/>
  <c r="Q1583" i="2"/>
  <c r="Q406" i="2"/>
  <c r="Q748" i="2"/>
  <c r="Q4009" i="2"/>
  <c r="Q2859" i="2"/>
  <c r="Q1039" i="2"/>
  <c r="Q2980" i="2"/>
  <c r="Q685" i="2"/>
  <c r="Q3077" i="2"/>
  <c r="Q954" i="2"/>
  <c r="Q532" i="2"/>
  <c r="Q4137" i="2"/>
  <c r="Q3239" i="2"/>
  <c r="Q2056" i="2"/>
  <c r="Q2915" i="2"/>
  <c r="Q97" i="2"/>
  <c r="Q3062" i="2"/>
  <c r="Q3494" i="2"/>
  <c r="Q3094" i="2"/>
  <c r="Q4372" i="2"/>
  <c r="Q1066" i="2"/>
  <c r="Q839" i="2"/>
  <c r="Q120" i="2"/>
  <c r="Q1965" i="2"/>
  <c r="Q689" i="2"/>
  <c r="Q2211" i="2"/>
  <c r="Q1632" i="2"/>
  <c r="Q2935" i="2"/>
  <c r="Q3601" i="2"/>
  <c r="Q4934" i="2"/>
  <c r="Q2610" i="2"/>
  <c r="Q1913" i="2"/>
  <c r="Q3872" i="2"/>
  <c r="Q4274" i="2"/>
  <c r="Q4185" i="2"/>
  <c r="Q3722" i="2"/>
  <c r="Q4111" i="2"/>
  <c r="Q4822" i="2"/>
  <c r="Q15" i="2"/>
  <c r="Q1829" i="2"/>
  <c r="Q503" i="2"/>
  <c r="Q3900" i="2"/>
  <c r="Q3311" i="2"/>
  <c r="Q2423" i="2"/>
  <c r="Q4500" i="2"/>
  <c r="Q853" i="2"/>
  <c r="Q671" i="2"/>
  <c r="Q3313" i="2"/>
  <c r="Q3473" i="2"/>
  <c r="Q3603" i="2"/>
  <c r="Q2201" i="2"/>
  <c r="Q3471" i="2"/>
  <c r="Q3129" i="2"/>
  <c r="Q733" i="2"/>
  <c r="Q3076" i="2"/>
  <c r="Q1989" i="2"/>
  <c r="Q3583" i="2"/>
  <c r="Q1786" i="2"/>
  <c r="Q2981" i="2"/>
  <c r="Q1629" i="2"/>
  <c r="Q2174" i="2"/>
  <c r="Q3877" i="2"/>
  <c r="Q82" i="2"/>
  <c r="Q1565" i="2"/>
  <c r="Q58" i="2"/>
  <c r="Q646" i="2"/>
  <c r="Q4499" i="2"/>
  <c r="Q3220" i="2"/>
  <c r="Q3920" i="2"/>
  <c r="Q4789" i="2"/>
  <c r="Q4346" i="2"/>
  <c r="Q2753" i="2"/>
  <c r="Q4558" i="2"/>
  <c r="Q3816" i="2"/>
  <c r="Q2532" i="2"/>
  <c r="Q4661" i="2"/>
  <c r="Q969" i="2"/>
  <c r="Q2708" i="2"/>
  <c r="Q1819" i="2"/>
  <c r="Q4280" i="2"/>
  <c r="Q2134" i="2"/>
  <c r="Q948" i="2"/>
  <c r="Q4847" i="2"/>
  <c r="Q880" i="2"/>
  <c r="Q4162" i="2"/>
  <c r="Q151" i="2"/>
  <c r="Q3185" i="2"/>
  <c r="Q2364" i="2"/>
  <c r="Q4125" i="2"/>
  <c r="Q4311" i="2"/>
  <c r="Q4733" i="2"/>
  <c r="Q2940" i="2"/>
  <c r="Q2316" i="2"/>
  <c r="Q1768" i="2"/>
  <c r="Q2895" i="2"/>
  <c r="Q428" i="2"/>
  <c r="Q3241" i="2"/>
  <c r="Q3614" i="2"/>
  <c r="Q769" i="2"/>
  <c r="Q2445" i="2"/>
  <c r="Q2294" i="2"/>
  <c r="Q4904" i="2"/>
  <c r="Q4039" i="2"/>
  <c r="Q3512" i="2"/>
  <c r="Q1179" i="2"/>
  <c r="Q1725" i="2"/>
  <c r="Q4272" i="2"/>
  <c r="Q321" i="2"/>
  <c r="Q4483" i="2"/>
  <c r="Q4848" i="2"/>
  <c r="Q704" i="2"/>
  <c r="Q1220" i="2"/>
  <c r="Q4552" i="2"/>
  <c r="Q1466" i="2"/>
  <c r="Q3469" i="2"/>
  <c r="Q2046" i="2"/>
  <c r="Q4165" i="2"/>
  <c r="Q77" i="2"/>
  <c r="Q1040" i="2"/>
  <c r="Q4946" i="2"/>
  <c r="Q1540" i="2"/>
  <c r="Q774" i="2"/>
  <c r="Q4907" i="2"/>
  <c r="Q4515" i="2"/>
  <c r="Q1439" i="2"/>
  <c r="Q2060" i="2"/>
  <c r="Q1698" i="2"/>
  <c r="Q2396" i="2"/>
  <c r="Q2592" i="2"/>
  <c r="Q1719" i="2"/>
  <c r="Q74" i="2"/>
  <c r="Q283" i="2"/>
  <c r="Q3165" i="2"/>
  <c r="Q4494" i="2"/>
  <c r="Q4492" i="2"/>
  <c r="Q1456" i="2"/>
  <c r="Q4182" i="2"/>
  <c r="Q3307" i="2"/>
  <c r="Q1825" i="2"/>
  <c r="Q4484" i="2"/>
  <c r="Q1560" i="2"/>
  <c r="Q3558" i="2"/>
  <c r="Q1665" i="2"/>
  <c r="Q981" i="2"/>
  <c r="Q2990" i="2"/>
  <c r="Q2656" i="2"/>
  <c r="Q3353" i="2"/>
  <c r="Q4522" i="2"/>
  <c r="Q2093" i="2"/>
  <c r="Q2851" i="2"/>
  <c r="Q4320" i="2"/>
  <c r="Q3179" i="2"/>
  <c r="Q3703" i="2"/>
  <c r="Q2084" i="2"/>
  <c r="Q4621" i="2"/>
  <c r="Q1075" i="2"/>
  <c r="Q4784" i="2"/>
  <c r="Q1653" i="2"/>
  <c r="Q1237" i="2"/>
  <c r="Q884" i="2"/>
  <c r="Q4578" i="2"/>
  <c r="Q1898" i="2"/>
  <c r="Q1288" i="2"/>
  <c r="Q4254" i="2"/>
  <c r="Q1605" i="2"/>
  <c r="Q2621" i="2"/>
  <c r="Q4920" i="2"/>
  <c r="Q1136" i="2"/>
  <c r="Q3620" i="2"/>
  <c r="Q3527" i="2"/>
  <c r="Q2508" i="2"/>
  <c r="Q2138" i="2"/>
  <c r="Q1925" i="2"/>
  <c r="Q929" i="2"/>
  <c r="Q2158" i="2"/>
  <c r="Q883" i="2"/>
  <c r="Q1686" i="2"/>
  <c r="Q4365" i="2"/>
  <c r="Q680" i="2"/>
  <c r="Q3084" i="2"/>
  <c r="Q3131" i="2"/>
  <c r="Q4203" i="2"/>
  <c r="Q750" i="2"/>
  <c r="Q1261" i="2"/>
  <c r="Q286" i="2"/>
  <c r="Q3154" i="2"/>
  <c r="Q3493" i="2"/>
  <c r="Q2038" i="2"/>
  <c r="Q2386" i="2"/>
  <c r="Q1364" i="2"/>
  <c r="Q2091" i="2"/>
  <c r="Q1271" i="2"/>
  <c r="Q1379" i="2"/>
  <c r="Q426" i="2"/>
  <c r="Q3685" i="2"/>
  <c r="Q4434" i="2"/>
  <c r="Q4276" i="2"/>
  <c r="Q3540" i="2"/>
  <c r="Q234" i="2"/>
  <c r="Q41" i="2"/>
  <c r="Q4723" i="2"/>
  <c r="Q2911" i="2"/>
  <c r="Q816" i="2"/>
  <c r="Q3510" i="2"/>
  <c r="Q4593" i="2"/>
  <c r="Q1910" i="2"/>
  <c r="Q4881" i="2"/>
  <c r="Q3330" i="2"/>
  <c r="Q3865" i="2"/>
  <c r="Q3781" i="2"/>
  <c r="Q1590" i="2"/>
  <c r="Q3229" i="2"/>
  <c r="Q3605" i="2"/>
  <c r="Q4431" i="2"/>
  <c r="Q4816" i="2"/>
  <c r="Q4487" i="2"/>
  <c r="Q1123" i="2"/>
  <c r="Q1542" i="2"/>
  <c r="Q2635" i="2"/>
  <c r="Q186" i="2"/>
  <c r="Q1912" i="2"/>
  <c r="Q4744" i="2"/>
  <c r="Q4001" i="2"/>
  <c r="Q1119" i="2"/>
  <c r="Q3388" i="2"/>
  <c r="Q2962" i="2"/>
  <c r="Q3846" i="2"/>
  <c r="Q2490" i="2"/>
  <c r="Q2421" i="2"/>
  <c r="Q544" i="2"/>
  <c r="Q2698" i="2"/>
  <c r="Q3193" i="2"/>
  <c r="Q4827" i="2"/>
  <c r="Q4445" i="2"/>
  <c r="Q363" i="2"/>
  <c r="Q1579" i="2"/>
  <c r="Q2273" i="2"/>
  <c r="Q3672" i="2"/>
  <c r="Q2623" i="2"/>
  <c r="Q4383" i="2"/>
  <c r="Q2924" i="2"/>
  <c r="Q4464" i="2"/>
  <c r="Q1980" i="2"/>
  <c r="Q4503" i="2"/>
  <c r="Q1539" i="2"/>
  <c r="Q589" i="2"/>
  <c r="Q2904" i="2"/>
  <c r="Q3452" i="2"/>
  <c r="Q518" i="2"/>
  <c r="Q2226" i="2"/>
  <c r="Q95" i="2"/>
  <c r="Q3208" i="2"/>
  <c r="Q2165" i="2"/>
  <c r="Q873" i="2"/>
  <c r="Q1221" i="2"/>
  <c r="Q3343" i="2"/>
  <c r="Q3122" i="2"/>
  <c r="Q150" i="2"/>
  <c r="Q2033" i="2"/>
  <c r="Q3499" i="2"/>
  <c r="Q1500" i="2"/>
  <c r="Q4967" i="2"/>
  <c r="Q3360" i="2"/>
  <c r="Q493" i="2"/>
  <c r="Q317" i="2"/>
  <c r="Q1976" i="2"/>
  <c r="Q3110" i="2"/>
  <c r="Q4093" i="2"/>
  <c r="Q4670" i="2"/>
  <c r="Q2804" i="2"/>
  <c r="Q4033" i="2"/>
  <c r="Q746" i="2"/>
  <c r="Q1121" i="2"/>
  <c r="Q1538" i="2"/>
  <c r="Q1806" i="2"/>
  <c r="Q1673" i="2"/>
  <c r="Q4992" i="2"/>
  <c r="Q888" i="2"/>
  <c r="Q4305" i="2"/>
  <c r="Q4156" i="2"/>
  <c r="Q3806" i="2"/>
  <c r="Q4115" i="2"/>
  <c r="Q4163" i="2"/>
  <c r="Q4677" i="2"/>
  <c r="Q2384" i="2"/>
  <c r="Q259" i="2"/>
  <c r="Q112" i="2"/>
  <c r="Q446" i="2"/>
  <c r="Q2808" i="2"/>
  <c r="Q4214" i="2"/>
  <c r="Q136" i="2"/>
  <c r="Q894" i="2"/>
  <c r="Q4922" i="2"/>
  <c r="Q1471" i="2"/>
  <c r="Q1198" i="2"/>
  <c r="Q280" i="2"/>
  <c r="Q2086" i="2"/>
  <c r="Q597" i="2"/>
  <c r="Q4717" i="2"/>
  <c r="Q3612" i="2"/>
  <c r="Q900" i="2"/>
  <c r="Q1498" i="2"/>
  <c r="Q2868" i="2"/>
  <c r="Q1811" i="2"/>
  <c r="Q4154" i="2"/>
  <c r="Q3418" i="2"/>
  <c r="Q260" i="2"/>
  <c r="Q1541" i="2"/>
  <c r="Q2232" i="2"/>
  <c r="Q2538" i="2"/>
  <c r="Q2085" i="2"/>
  <c r="Q3396" i="2"/>
  <c r="Q636" i="2"/>
  <c r="Q1489" i="2"/>
  <c r="Q3372" i="2"/>
  <c r="Q792" i="2"/>
  <c r="Q4505" i="2"/>
  <c r="Q3383" i="2"/>
  <c r="Q3656" i="2"/>
  <c r="Q4472" i="2"/>
  <c r="Q2476" i="2"/>
  <c r="Q4347" i="2"/>
  <c r="Q1026" i="2"/>
  <c r="Q2688" i="2"/>
  <c r="Q4715" i="2"/>
  <c r="Q2658" i="2"/>
  <c r="Q2164" i="2"/>
  <c r="Q1942" i="2"/>
  <c r="Q3502" i="2"/>
  <c r="Q1922" i="2"/>
  <c r="Q661" i="2"/>
  <c r="Q2335" i="2"/>
  <c r="Q1351" i="2"/>
  <c r="Q4260" i="2"/>
  <c r="Q1390" i="2"/>
  <c r="Q3967" i="2"/>
  <c r="Q1243" i="2"/>
  <c r="Q2788" i="2"/>
  <c r="Q4084" i="2"/>
  <c r="Q473" i="2"/>
  <c r="Q521" i="2"/>
  <c r="Q3252" i="2"/>
  <c r="Q2540" i="2"/>
  <c r="Q470" i="2"/>
  <c r="Q4337" i="2"/>
  <c r="Q221" i="2"/>
  <c r="Q2835" i="2"/>
  <c r="Q4298" i="2"/>
  <c r="Q477" i="2"/>
  <c r="Q1771" i="2"/>
  <c r="Q165" i="2"/>
  <c r="Q1176" i="2"/>
  <c r="Q4643" i="2"/>
  <c r="Q1533" i="2"/>
  <c r="Q1341" i="2"/>
  <c r="Q4771" i="2"/>
  <c r="Q3715" i="2"/>
  <c r="Q3523" i="2"/>
  <c r="Q2931" i="2"/>
  <c r="Q3459" i="2"/>
  <c r="Q1131" i="2"/>
  <c r="Q3776" i="2"/>
  <c r="Q3022" i="2"/>
  <c r="Q4883" i="2"/>
  <c r="Q1241" i="2"/>
  <c r="Q4653" i="2"/>
  <c r="Q1897" i="2"/>
  <c r="Q4017" i="2"/>
  <c r="Q2055" i="2"/>
  <c r="Q2002" i="2"/>
  <c r="Q4246" i="2"/>
  <c r="Q3871" i="2"/>
  <c r="Q2402" i="2"/>
  <c r="Q2242" i="2"/>
  <c r="Q2333" i="2"/>
  <c r="Q1868" i="2"/>
  <c r="Q65" i="2"/>
  <c r="Q691" i="2"/>
  <c r="Q1099" i="2"/>
  <c r="Q4830" i="2"/>
  <c r="Q2609" i="2"/>
  <c r="Q3835" i="2"/>
  <c r="Q4915" i="2"/>
  <c r="Q3602" i="2"/>
  <c r="Q2577" i="2"/>
  <c r="Q375" i="2"/>
  <c r="Q581" i="2"/>
  <c r="Q698" i="2"/>
  <c r="Q2759" i="2"/>
  <c r="Q2794" i="2"/>
  <c r="Q1635" i="2"/>
  <c r="Q3884" i="2"/>
  <c r="Q4735" i="2"/>
  <c r="Q3760" i="2"/>
  <c r="Q2025" i="2"/>
  <c r="Q3067" i="2"/>
  <c r="Q2142" i="2"/>
  <c r="Q2865" i="2"/>
  <c r="Q3187" i="2"/>
  <c r="Q4894" i="2"/>
  <c r="Q1519" i="2"/>
  <c r="Q4872" i="2"/>
  <c r="Q4416" i="2"/>
  <c r="Q4579" i="2"/>
  <c r="Q2542" i="2"/>
  <c r="Q764" i="2"/>
  <c r="Q4453" i="2"/>
  <c r="Q3592" i="2"/>
  <c r="Q1087" i="2"/>
  <c r="Q1973" i="2"/>
  <c r="Q4896" i="2"/>
  <c r="Q815" i="2"/>
  <c r="Q4599" i="2"/>
  <c r="Q3751" i="2"/>
  <c r="Q1275" i="2"/>
  <c r="Q1159" i="2"/>
  <c r="Q76" i="2"/>
  <c r="Q486" i="2"/>
  <c r="Q527" i="2"/>
  <c r="Q4199" i="2"/>
  <c r="Q3756" i="2"/>
  <c r="Q2956" i="2"/>
  <c r="Q1463" i="2"/>
  <c r="Q2783" i="2"/>
  <c r="Q505" i="2"/>
  <c r="Q3998" i="2"/>
  <c r="Q2674" i="2"/>
  <c r="Q3752" i="2"/>
  <c r="Q2332" i="2"/>
  <c r="Q4168" i="2"/>
  <c r="Q4590" i="2"/>
  <c r="Q922" i="2"/>
  <c r="Q4796" i="2"/>
  <c r="Q4421" i="2"/>
  <c r="Q633" i="2"/>
  <c r="Q4937" i="2"/>
  <c r="Q1343" i="2"/>
  <c r="Q2433" i="2"/>
  <c r="Q4656" i="2"/>
  <c r="Q2478" i="2"/>
  <c r="Q3374" i="2"/>
  <c r="Q2564" i="2"/>
  <c r="Q79" i="2"/>
  <c r="Q4440" i="2"/>
  <c r="Q37" i="2"/>
  <c r="Q1589" i="2"/>
  <c r="Q2566" i="2"/>
  <c r="Q2121" i="2"/>
  <c r="Q2133" i="2"/>
  <c r="Q4651" i="2"/>
  <c r="Q1399" i="2"/>
  <c r="Q2110" i="2"/>
  <c r="Q2964" i="2"/>
  <c r="Q36" i="2"/>
  <c r="Q4361" i="2"/>
  <c r="Q20" i="2"/>
  <c r="Q4435" i="2"/>
  <c r="Q487" i="2"/>
  <c r="Q3237" i="2"/>
  <c r="Q481" i="2"/>
  <c r="Q2629" i="2"/>
  <c r="Q800" i="2"/>
  <c r="Q768" i="2"/>
  <c r="Q4839" i="2"/>
  <c r="Q918" i="2"/>
  <c r="Q1077" i="2"/>
  <c r="Q866" i="2"/>
  <c r="Q3430" i="2"/>
  <c r="Q143" i="2"/>
  <c r="Q1253" i="2"/>
  <c r="Q1491" i="2"/>
  <c r="Q3153" i="2"/>
  <c r="Q976" i="2"/>
  <c r="Q217" i="2"/>
  <c r="Q994" i="2"/>
  <c r="Q1651" i="2"/>
  <c r="Q4433" i="2"/>
  <c r="Q4043" i="2"/>
  <c r="Q4479" i="2"/>
  <c r="Q1294" i="2"/>
  <c r="Q3825" i="2"/>
  <c r="Q359" i="2"/>
  <c r="Q512" i="2"/>
  <c r="Q2361" i="2"/>
  <c r="Q149" i="2"/>
  <c r="Q407" i="2"/>
  <c r="Q1496" i="2"/>
  <c r="Q4328" i="2"/>
  <c r="Q4228" i="2"/>
  <c r="Q3150" i="2"/>
  <c r="Q4901" i="2"/>
  <c r="Q3789" i="2"/>
  <c r="Q684" i="2"/>
  <c r="Q444" i="2"/>
  <c r="Q2239" i="2"/>
  <c r="Q1020" i="2"/>
  <c r="Q3092" i="2"/>
  <c r="Q2707" i="2"/>
  <c r="Q1773" i="2"/>
  <c r="Q4542" i="2"/>
  <c r="Q1120" i="2"/>
  <c r="Q1108" i="2"/>
  <c r="Q2287" i="2"/>
  <c r="Q3283" i="2"/>
  <c r="Q169" i="2"/>
  <c r="Q4738" i="2"/>
  <c r="Q2114" i="2"/>
  <c r="Q1624" i="2"/>
  <c r="Q1929" i="2"/>
  <c r="Q2076" i="2"/>
  <c r="Q3505" i="2"/>
  <c r="Q2343" i="2"/>
  <c r="Q3075" i="2"/>
  <c r="Q4373" i="2"/>
  <c r="Q4424" i="2"/>
  <c r="Q4081" i="2"/>
  <c r="Q4241" i="2"/>
  <c r="Q668" i="2"/>
  <c r="Q1273" i="2"/>
  <c r="Q1788" i="2"/>
  <c r="Q4925" i="2"/>
  <c r="Q874" i="2"/>
  <c r="Q1446" i="2"/>
  <c r="Q1234" i="2"/>
  <c r="Q3484" i="2"/>
  <c r="Q2576" i="2"/>
  <c r="Q4524" i="2"/>
  <c r="Q887" i="2"/>
  <c r="Q2909" i="2"/>
  <c r="Q806" i="2"/>
  <c r="Q1850" i="2"/>
  <c r="Q1689" i="2"/>
  <c r="Q3673" i="2"/>
  <c r="Q4427" i="2"/>
  <c r="Q4647" i="2"/>
  <c r="Q1864" i="2"/>
  <c r="Q1324" i="2"/>
  <c r="Q1356" i="2"/>
  <c r="Q2842" i="2"/>
  <c r="Q4230" i="2"/>
  <c r="Q2061" i="2"/>
  <c r="Q346" i="2"/>
  <c r="Q4092" i="2"/>
  <c r="Q908" i="2"/>
  <c r="Q47" i="2"/>
  <c r="Q4876" i="2"/>
  <c r="Q3931" i="2"/>
  <c r="Q78" i="2"/>
  <c r="Q1183" i="2"/>
  <c r="Q2163" i="2"/>
  <c r="Q2465" i="2"/>
  <c r="Q482" i="2"/>
  <c r="Q3948" i="2"/>
  <c r="Q4553" i="2"/>
  <c r="Q57" i="2"/>
  <c r="Q2000" i="2"/>
  <c r="Q2742" i="2"/>
  <c r="Q1835" i="2"/>
  <c r="Q2894" i="2"/>
  <c r="Q4620" i="2"/>
  <c r="Q897" i="2"/>
  <c r="Q1951" i="2"/>
  <c r="Q1859" i="2"/>
  <c r="Q4646" i="2"/>
  <c r="Q72" i="2"/>
  <c r="Q2479" i="2"/>
  <c r="Q2492" i="2"/>
  <c r="Q4703" i="2"/>
  <c r="Q4798" i="2"/>
  <c r="Q3516" i="2"/>
  <c r="Q438" i="2"/>
  <c r="Q3316" i="2"/>
  <c r="Q1559" i="2"/>
  <c r="Q683" i="2"/>
  <c r="Q1696" i="2"/>
  <c r="Q795" i="2"/>
  <c r="Q3888" i="2"/>
  <c r="Q1487" i="2"/>
  <c r="Q2280" i="2"/>
  <c r="Q3962" i="2"/>
  <c r="Q3354" i="2"/>
  <c r="Q2291" i="2"/>
  <c r="Q4586" i="2"/>
  <c r="Q933" i="2"/>
  <c r="Q3680" i="2"/>
  <c r="Q4804" i="2"/>
  <c r="Q4420" i="2"/>
  <c r="Q2405" i="2"/>
  <c r="Q2409" i="2"/>
  <c r="Q2455" i="2"/>
  <c r="Q2192" i="2"/>
  <c r="Q3231" i="2"/>
  <c r="Q1661" i="2"/>
  <c r="Q2217" i="2"/>
  <c r="Q3095" i="2"/>
  <c r="Q4112" i="2"/>
  <c r="Q1240" i="2"/>
  <c r="Q4390" i="2"/>
  <c r="Q4166" i="2"/>
  <c r="Q1476" i="2"/>
  <c r="Q1821" i="2"/>
  <c r="Q4803" i="2"/>
  <c r="Q3971" i="2"/>
  <c r="Q1774" i="2"/>
  <c r="Q1208" i="2"/>
  <c r="Q2233" i="2"/>
  <c r="Q3921" i="2"/>
  <c r="Q4243" i="2"/>
  <c r="Q2125" i="2"/>
  <c r="Q1909" i="2"/>
  <c r="Q2295" i="2"/>
  <c r="Q2828" i="2"/>
  <c r="Q681" i="2"/>
  <c r="Q1197" i="2"/>
  <c r="Q1794" i="2"/>
  <c r="Q2323" i="2"/>
  <c r="Q4826" i="2"/>
  <c r="Q652" i="2"/>
  <c r="Q212" i="2"/>
  <c r="Q4879" i="2"/>
  <c r="Q130" i="2"/>
  <c r="Q3903" i="2"/>
  <c r="Q2428" i="2"/>
  <c r="Q1592" i="2"/>
  <c r="Q3795" i="2"/>
  <c r="Q1663" i="2"/>
  <c r="Q1743" i="2"/>
  <c r="Q3069" i="2"/>
  <c r="Q3718" i="2"/>
  <c r="Q1664" i="2"/>
  <c r="Q3063" i="2"/>
  <c r="Q2422" i="2"/>
  <c r="Q2733" i="2"/>
  <c r="Q4051" i="2"/>
  <c r="Q3432" i="2"/>
  <c r="Q913" i="2"/>
  <c r="Q1438" i="2"/>
  <c r="Q4292" i="2"/>
  <c r="Q1807" i="2"/>
  <c r="Q2953" i="2"/>
  <c r="Q1486" i="2"/>
  <c r="Q1177" i="2"/>
  <c r="Q4781" i="2"/>
  <c r="Q550" i="2"/>
  <c r="Q1733" i="2"/>
  <c r="Q1615" i="2"/>
  <c r="Q4412" i="2"/>
  <c r="Q4496" i="2"/>
  <c r="Q4307" i="2"/>
  <c r="Q71" i="2"/>
  <c r="Q2075" i="2"/>
  <c r="Q2970" i="2"/>
  <c r="Q1654" i="2"/>
  <c r="Q3323" i="2"/>
  <c r="Q510" i="2"/>
  <c r="Q261" i="2"/>
  <c r="Q2052" i="2"/>
  <c r="Q3371" i="2"/>
  <c r="Q203" i="2"/>
  <c r="Q3118" i="2"/>
  <c r="Q1958" i="2"/>
  <c r="Q2119" i="2"/>
  <c r="Q4011" i="2"/>
  <c r="Q4233" i="2"/>
  <c r="Q1311" i="2"/>
  <c r="Q3086" i="2"/>
  <c r="Q127" i="2"/>
  <c r="Q4769" i="2"/>
  <c r="Q4726" i="2"/>
  <c r="Q2360" i="2"/>
  <c r="Q4506" i="2"/>
  <c r="Q4330" i="2"/>
  <c r="Q1470" i="2"/>
  <c r="Q4993" i="2"/>
  <c r="Q1856" i="2"/>
  <c r="Q361" i="2"/>
  <c r="Q533" i="2"/>
  <c r="Q775" i="2"/>
  <c r="Q1709" i="2"/>
  <c r="Q4474" i="2"/>
  <c r="Q1417" i="2"/>
  <c r="Q2313" i="2"/>
  <c r="Q4528" i="2"/>
  <c r="Q2274" i="2"/>
  <c r="Q2901" i="2"/>
  <c r="Q1219" i="2"/>
  <c r="Q2152" i="2"/>
  <c r="Q1556" i="2"/>
  <c r="Q687" i="2"/>
  <c r="Q3148" i="2"/>
  <c r="Q373" i="2"/>
  <c r="Q2659" i="2"/>
  <c r="Q1019" i="2"/>
  <c r="Q2363" i="2"/>
  <c r="Q2120" i="2"/>
  <c r="Q75" i="2"/>
  <c r="Q723" i="2"/>
  <c r="Q1904" i="2"/>
  <c r="Q2143" i="2"/>
  <c r="Q4792" i="2"/>
  <c r="Q1509" i="2"/>
  <c r="Q1148" i="2"/>
  <c r="Q2677" i="2"/>
  <c r="Q4724" i="2"/>
  <c r="Q1782" i="2"/>
  <c r="Q3070" i="2"/>
  <c r="Q61" i="2"/>
  <c r="Q3202" i="2"/>
  <c r="Q1122" i="2"/>
  <c r="Q1584" i="2"/>
  <c r="Q1803" i="2"/>
  <c r="Q2012" i="2"/>
  <c r="Q2885" i="2"/>
  <c r="Q2265" i="2"/>
  <c r="Q1494" i="2"/>
  <c r="Q4709" i="2"/>
  <c r="Q3121" i="2"/>
  <c r="Q4323" i="2"/>
  <c r="Q1675" i="2"/>
  <c r="Q1828" i="2"/>
  <c r="Q3137" i="2"/>
  <c r="Q1192" i="2"/>
  <c r="Q478" i="2"/>
  <c r="Q1162" i="2"/>
  <c r="Q1875" i="2"/>
  <c r="Q2640" i="2"/>
  <c r="Q1480" i="2"/>
  <c r="Q1022" i="2"/>
  <c r="Q2456" i="2"/>
  <c r="Q2627" i="2"/>
  <c r="Q4572" i="2"/>
  <c r="Q3173" i="2"/>
  <c r="Q93" i="2"/>
  <c r="Q3997" i="2"/>
  <c r="Q844" i="2"/>
  <c r="Q4603" i="2"/>
  <c r="Q612" i="2"/>
  <c r="Q1634" i="2"/>
  <c r="Q2221" i="2"/>
  <c r="Q1427" i="2"/>
  <c r="Q4444" i="2"/>
  <c r="Q4388" i="2"/>
  <c r="Q3276" i="2"/>
  <c r="Q2898" i="2"/>
  <c r="Q4264" i="2"/>
  <c r="Q3007" i="2"/>
  <c r="Q4708" i="2"/>
  <c r="Q4022" i="2"/>
  <c r="Q2704" i="2"/>
  <c r="Q2212" i="2"/>
  <c r="Q4978" i="2"/>
  <c r="Q338" i="2"/>
  <c r="Q927" i="2"/>
  <c r="Q3275" i="2"/>
  <c r="Q1416" i="2"/>
  <c r="Q3860" i="2"/>
  <c r="Q2148" i="2"/>
  <c r="Q3999" i="2"/>
  <c r="Q4235" i="2"/>
  <c r="Q2215" i="2"/>
  <c r="Q3930" i="2"/>
  <c r="Q2337" i="2"/>
  <c r="Q342" i="2"/>
  <c r="Q2379" i="2"/>
  <c r="Q1915" i="2"/>
  <c r="Q1783" i="2"/>
  <c r="Q4633" i="2"/>
  <c r="Q484" i="2"/>
  <c r="Q3462" i="2"/>
  <c r="Q896" i="2"/>
  <c r="Q4765" i="2"/>
  <c r="Q1191" i="2"/>
  <c r="Q2730" i="2"/>
  <c r="Q54" i="2"/>
  <c r="Q3907" i="2"/>
  <c r="Q2438" i="2"/>
  <c r="Q3549" i="2"/>
  <c r="Q2553" i="2"/>
  <c r="Q4004" i="2"/>
  <c r="Q2254" i="2"/>
  <c r="Q4707" i="2"/>
  <c r="Q605" i="2"/>
  <c r="Q3861" i="2"/>
  <c r="Q2581" i="2"/>
  <c r="Q985" i="2"/>
  <c r="Q1259" i="2"/>
  <c r="Q3709" i="2"/>
  <c r="Q1369" i="2"/>
  <c r="Q4345" i="2"/>
  <c r="Q4835" i="2"/>
  <c r="Q4052" i="2"/>
  <c r="Q4436" i="2"/>
  <c r="Q1459" i="2"/>
  <c r="Q2941" i="2"/>
  <c r="Q1622" i="2"/>
  <c r="Q3869" i="2"/>
  <c r="Q3171" i="2"/>
  <c r="Q599" i="2"/>
  <c r="Q2755" i="2"/>
  <c r="Q4237" i="2"/>
  <c r="Q2228" i="2"/>
  <c r="Q2034" i="2"/>
  <c r="Q3515" i="2"/>
  <c r="Q2112" i="2"/>
  <c r="Q2311" i="2"/>
  <c r="Q49" i="2"/>
  <c r="Q139" i="2"/>
  <c r="Q4265" i="2"/>
  <c r="Q3015" i="2"/>
  <c r="Q3960" i="2"/>
  <c r="Q1168" i="2"/>
  <c r="Q2268" i="2"/>
  <c r="Q3851" i="2"/>
  <c r="Q3475" i="2"/>
  <c r="Q3528" i="2"/>
  <c r="Q3306" i="2"/>
  <c r="Q3543" i="2"/>
  <c r="Q4931" i="2"/>
  <c r="Q1891" i="2"/>
  <c r="Q1911" i="2"/>
  <c r="Q2095" i="2"/>
  <c r="Q415" i="2"/>
  <c r="Q2063" i="2"/>
  <c r="Q1320" i="2"/>
  <c r="Q1105" i="2"/>
  <c r="Q4747" i="2"/>
  <c r="Q4207" i="2"/>
  <c r="Q256" i="2"/>
  <c r="Q1778" i="2"/>
  <c r="Q3470" i="2"/>
  <c r="Q4300" i="2"/>
  <c r="Q2391" i="2"/>
  <c r="Q3299" i="2"/>
  <c r="Q3032" i="2"/>
  <c r="Q1769" i="2"/>
  <c r="Q3514" i="2"/>
  <c r="Q1867" i="2"/>
  <c r="Q198" i="2"/>
  <c r="Q1268" i="2"/>
  <c r="Q4103" i="2"/>
  <c r="Q1331" i="2"/>
  <c r="Q2877" i="2"/>
  <c r="Q3041" i="2"/>
  <c r="Q1205" i="2"/>
  <c r="Q2157" i="2"/>
  <c r="Q1645" i="2"/>
  <c r="Q1429" i="2"/>
  <c r="Q2536" i="2"/>
  <c r="Q3500" i="2"/>
  <c r="Q2936" i="2"/>
  <c r="Q3797" i="2"/>
  <c r="Q2203" i="2"/>
  <c r="Q3458" i="2"/>
  <c r="Q4802" i="2"/>
  <c r="Q2229" i="2"/>
  <c r="Q504" i="2"/>
  <c r="Q1009" i="2"/>
  <c r="Q4457" i="2"/>
  <c r="Q3472" i="2"/>
  <c r="Q1326" i="2"/>
  <c r="Q886" i="2"/>
  <c r="Q3880" i="2"/>
  <c r="Q1281" i="2"/>
  <c r="Q3809" i="2"/>
  <c r="Q3879" i="2"/>
  <c r="Q973" i="2"/>
  <c r="Q4413" i="2"/>
  <c r="Q26" i="2"/>
  <c r="Q52" i="2"/>
  <c r="Q3257" i="2"/>
  <c r="Q2728" i="2"/>
  <c r="Q4953" i="2"/>
  <c r="Q1060" i="2"/>
  <c r="Q2615" i="2"/>
  <c r="Q1158" i="2"/>
  <c r="Q2916" i="2"/>
  <c r="Q3366" i="2"/>
  <c r="Q1555" i="2"/>
  <c r="Q3836" i="2"/>
  <c r="Q3881" i="2"/>
  <c r="Q3504" i="2"/>
  <c r="Q4574" i="2"/>
  <c r="Q2890" i="2"/>
  <c r="Q2344" i="2"/>
  <c r="Q1394" i="2"/>
  <c r="Q2499" i="2"/>
  <c r="Q4665" i="2"/>
  <c r="Q1244" i="2"/>
  <c r="Q968" i="2"/>
  <c r="Q2079" i="2"/>
  <c r="Q4768" i="2"/>
  <c r="Q2477" i="2"/>
  <c r="Q3145" i="2"/>
  <c r="Q2955" i="2"/>
  <c r="Q615" i="2"/>
  <c r="Q2710" i="2"/>
  <c r="Q4281" i="2"/>
  <c r="Q3046" i="2"/>
  <c r="Q2590" i="2"/>
  <c r="Q2541" i="2"/>
  <c r="Q588" i="2"/>
  <c r="Q2184" i="2"/>
  <c r="Q3644" i="2"/>
  <c r="Q4080" i="2"/>
  <c r="Q4813" i="2"/>
  <c r="Q423" i="2"/>
  <c r="Q152" i="2"/>
  <c r="Q1857" i="2"/>
  <c r="Q2251" i="2"/>
  <c r="Q2662" i="2"/>
  <c r="Q3324" i="2"/>
  <c r="Q3209" i="2"/>
  <c r="Q3662" i="2"/>
  <c r="Q4671" i="2"/>
  <c r="Q3359" i="2"/>
  <c r="Q25" i="2"/>
  <c r="Q2449" i="2"/>
  <c r="Q1185" i="2"/>
  <c r="Q2882" i="2"/>
  <c r="Q1598" i="2"/>
  <c r="Q679" i="2"/>
  <c r="Q410" i="2"/>
  <c r="Q1051" i="2"/>
  <c r="Q4205" i="2"/>
  <c r="Q3384" i="2"/>
  <c r="Q4941" i="2"/>
  <c r="Q2739" i="2"/>
  <c r="Q3727" i="2"/>
  <c r="Q4211" i="2"/>
  <c r="Q1368" i="2"/>
  <c r="Q2679" i="2"/>
  <c r="Q2669" i="2"/>
  <c r="Q323" i="2"/>
  <c r="Q1100" i="2"/>
  <c r="Q2741" i="2"/>
  <c r="Q386" i="2"/>
  <c r="Q3099" i="2"/>
  <c r="Q1372" i="2"/>
  <c r="Q3772" i="2"/>
  <c r="Q4302" i="2"/>
  <c r="Q2310" i="2"/>
  <c r="Q4086" i="2"/>
  <c r="Q2686" i="2"/>
  <c r="Q3827" i="2"/>
  <c r="Q2875" i="2"/>
  <c r="Q297" i="2"/>
  <c r="Q3258" i="2"/>
  <c r="Q1706" i="2"/>
  <c r="Q1110" i="2"/>
  <c r="Q2425" i="2"/>
  <c r="Q946" i="2"/>
  <c r="Q2655" i="2"/>
  <c r="Q1873" i="2"/>
  <c r="Q3648" i="2"/>
  <c r="Q1473" i="2"/>
  <c r="Q2210" i="2"/>
  <c r="Q499" i="2"/>
  <c r="Q3182" i="2"/>
  <c r="Q199" i="2"/>
  <c r="Q1258" i="2"/>
  <c r="Q4471" i="2"/>
  <c r="Q3350" i="2"/>
  <c r="Q3061" i="2"/>
  <c r="Q3669" i="2"/>
  <c r="Q2729" i="2"/>
  <c r="Q424" i="2"/>
  <c r="Q3725" i="2"/>
  <c r="Q4608" i="2"/>
  <c r="Q1015" i="2"/>
  <c r="Q3963" i="2"/>
  <c r="Q3565" i="2"/>
  <c r="Q215" i="2"/>
  <c r="Q1687" i="2"/>
  <c r="Q4532" i="2"/>
  <c r="Q3883" i="2"/>
  <c r="Q3974" i="2"/>
  <c r="Q3491" i="2"/>
  <c r="Q635" i="2"/>
  <c r="Q2250" i="2"/>
  <c r="Q1254" i="2"/>
  <c r="Q94" i="2"/>
  <c r="Q1921" i="2"/>
  <c r="Q1413" i="2"/>
  <c r="Q1392" i="2"/>
  <c r="Q4409" i="2"/>
  <c r="Q3416" i="2"/>
  <c r="Q1455" i="2"/>
  <c r="Q1525" i="2"/>
  <c r="Q3240" i="2"/>
  <c r="Q3521" i="2"/>
  <c r="Q3297" i="2"/>
  <c r="Q178" i="2"/>
  <c r="Q458" i="2"/>
  <c r="Q3642" i="2"/>
  <c r="Q1482" i="2"/>
  <c r="Q5" i="2"/>
  <c r="Q2258" i="2"/>
  <c r="Q4482" i="2"/>
  <c r="Q2284" i="2"/>
  <c r="Q1184" i="2"/>
  <c r="Q2747" i="2"/>
  <c r="Q4364" i="2"/>
  <c r="Q3966" i="2"/>
  <c r="Q3256" i="2"/>
  <c r="Q1674" i="2"/>
  <c r="Q1984" i="2"/>
  <c r="Q1710" i="2"/>
  <c r="Q4540" i="2"/>
  <c r="Q1266" i="2"/>
  <c r="Q603" i="2"/>
  <c r="Q924" i="2"/>
  <c r="Q3748" i="2"/>
  <c r="Q4706" i="2"/>
  <c r="Q2523" i="2"/>
  <c r="Q292" i="2"/>
  <c r="Q3230" i="2"/>
  <c r="Q4155" i="2"/>
  <c r="Q2731" i="2"/>
  <c r="Q4466" i="2"/>
  <c r="Q3848" i="2"/>
  <c r="Q3161" i="2"/>
  <c r="Q3279" i="2"/>
  <c r="Q4601" i="2"/>
  <c r="Q678" i="2"/>
  <c r="Q3790" i="2"/>
  <c r="Q2207" i="2"/>
  <c r="Q3021" i="2"/>
  <c r="Q1469" i="2"/>
  <c r="Q728" i="2"/>
  <c r="Q2334" i="2"/>
  <c r="Q2481" i="2"/>
  <c r="Q172" i="2"/>
  <c r="Q2388" i="2"/>
  <c r="Q1068" i="2"/>
  <c r="Q1180" i="2"/>
  <c r="Q2692" i="2"/>
  <c r="Q3807" i="2"/>
  <c r="Q164" i="2"/>
  <c r="Q4711" i="2"/>
  <c r="Q2847" i="2"/>
  <c r="Q1156" i="2"/>
  <c r="Q3665" i="2"/>
  <c r="Q2043" i="2"/>
  <c r="Q4891" i="2"/>
  <c r="Q4020" i="2"/>
  <c r="Q4222" i="2"/>
  <c r="Q4476" i="2"/>
  <c r="Q639" i="2"/>
  <c r="Q2628" i="2"/>
  <c r="Q2349" i="2"/>
  <c r="Q1044" i="2"/>
  <c r="Q4393" i="2"/>
  <c r="Q3023" i="2"/>
  <c r="Q158" i="2"/>
  <c r="Q2264" i="2"/>
  <c r="Q2108" i="2"/>
  <c r="Q1522" i="2"/>
  <c r="Q1523" i="2"/>
  <c r="Q2035" i="2"/>
  <c r="Q2910" i="2"/>
  <c r="Q2800" i="2"/>
  <c r="Q3486" i="2"/>
  <c r="Q3244" i="2"/>
  <c r="Q387" i="2"/>
  <c r="Q2406" i="2"/>
  <c r="Q1042" i="2"/>
  <c r="Q3285" i="2"/>
  <c r="Q942" i="2"/>
  <c r="Q4197" i="2"/>
  <c r="Q1691" i="2"/>
  <c r="Q4905" i="2"/>
  <c r="Q4627" i="2"/>
  <c r="Q2721" i="2"/>
  <c r="Q1924" i="2"/>
  <c r="Q3659" i="2"/>
  <c r="Q1877" i="2"/>
  <c r="Q4682" i="2"/>
  <c r="Q4710" i="2"/>
  <c r="Q2308" i="2"/>
  <c r="Q2920" i="2"/>
  <c r="Q3843" i="2"/>
  <c r="Q2713" i="2"/>
  <c r="Q2072" i="2"/>
  <c r="Q3141" i="2"/>
  <c r="Q4921" i="2"/>
  <c r="Q4630" i="2"/>
  <c r="Q3618" i="2"/>
  <c r="Q1449" i="2"/>
  <c r="Q2836" i="2"/>
  <c r="Q1370" i="2"/>
  <c r="Q2078" i="2"/>
  <c r="Q2889" i="2"/>
  <c r="Q290" i="2"/>
  <c r="Q1841" i="2"/>
  <c r="Q488" i="2"/>
  <c r="Q1751" i="2"/>
  <c r="Q4046" i="2"/>
  <c r="Q3091" i="2"/>
  <c r="Q657" i="2"/>
  <c r="Q1175" i="2"/>
  <c r="Q121" i="2"/>
  <c r="Q2645" i="2"/>
  <c r="Q4244" i="2"/>
  <c r="Q3863" i="2"/>
  <c r="Q269" i="2"/>
  <c r="Q4301" i="2"/>
  <c r="Q4870" i="2"/>
  <c r="Q4419" i="2"/>
  <c r="Q2160" i="2"/>
  <c r="Q790" i="2"/>
  <c r="Q4441" i="2"/>
  <c r="Q910" i="2"/>
  <c r="Q250" i="2"/>
  <c r="Q4200" i="2"/>
  <c r="Q2918" i="2"/>
  <c r="Q4673" i="2"/>
  <c r="Q4149" i="2"/>
  <c r="Q1975" i="2"/>
  <c r="Q892" i="2"/>
  <c r="Q1894" i="2"/>
  <c r="Q3844" i="2"/>
  <c r="Q3147" i="2"/>
  <c r="Q911" i="2"/>
  <c r="Q2654" i="2"/>
  <c r="Q3172" i="2"/>
  <c r="Q4355" i="2"/>
  <c r="Q2013" i="2"/>
  <c r="Q4359" i="2"/>
  <c r="Q3944" i="2"/>
  <c r="Q2100" i="2"/>
  <c r="Q2374" i="2"/>
  <c r="Q2482" i="2"/>
  <c r="Q2297" i="2"/>
  <c r="Q1327" i="2"/>
  <c r="Q549" i="2"/>
  <c r="Q1317" i="2"/>
  <c r="Q1935" i="2"/>
  <c r="Q318" i="2"/>
  <c r="Q4970" i="2"/>
  <c r="Q4407" i="2"/>
  <c r="Q450" i="2"/>
  <c r="Q1204" i="2"/>
  <c r="Q1223" i="2"/>
  <c r="Q788" i="2"/>
  <c r="Q4463" i="2"/>
  <c r="Q4224" i="2"/>
  <c r="Q4095" i="2"/>
  <c r="Q66" i="2"/>
  <c r="Q238" i="2"/>
  <c r="Q246" i="2"/>
  <c r="Q745" i="2"/>
  <c r="Q490" i="2"/>
  <c r="Q1899" i="2"/>
  <c r="Q4612" i="2"/>
  <c r="Q865" i="2"/>
  <c r="Q2726" i="2"/>
  <c r="Q2883" i="2"/>
  <c r="Q3646" i="2"/>
  <c r="Q3319" i="2"/>
  <c r="Q4820" i="2"/>
  <c r="Q2189" i="2"/>
  <c r="Q3105" i="2"/>
  <c r="Q2495" i="2"/>
  <c r="Q2485" i="2"/>
  <c r="Q2272" i="2"/>
  <c r="Q4684" i="2"/>
  <c r="Q4641" i="2"/>
  <c r="Q1741" i="2"/>
  <c r="Q4962" i="2"/>
  <c r="Q3496" i="2"/>
  <c r="Q1250" i="2"/>
  <c r="Q3805" i="2"/>
  <c r="Q2289" i="2"/>
  <c r="Q4964" i="2"/>
  <c r="Q2791" i="2"/>
  <c r="Q326" i="2"/>
  <c r="Q2139" i="2"/>
  <c r="Q770" i="2"/>
  <c r="Q3959" i="2"/>
  <c r="Q2680" i="2"/>
  <c r="Q374" i="2"/>
  <c r="Q4414" i="2"/>
  <c r="Q1865" i="2"/>
  <c r="Q3732" i="2"/>
  <c r="Q4179" i="2"/>
  <c r="Q2624" i="2"/>
  <c r="Q511" i="2"/>
  <c r="Q3686" i="2"/>
  <c r="Q1181" i="2"/>
  <c r="Q3348" i="2"/>
  <c r="Q1594" i="2"/>
  <c r="Q1303" i="2"/>
  <c r="Q2026" i="2"/>
  <c r="Q3267" i="2"/>
  <c r="Q3917" i="2"/>
  <c r="Q2820" i="2"/>
  <c r="Q3096" i="2"/>
  <c r="Q2975" i="2"/>
  <c r="Q2282" i="2"/>
  <c r="Q3643" i="2"/>
  <c r="Q3886" i="2"/>
  <c r="Q1062" i="2"/>
  <c r="Q4047" i="2"/>
  <c r="Q1988" i="2"/>
  <c r="Q1059" i="2"/>
  <c r="Q1046" i="2"/>
  <c r="Q2601" i="2"/>
  <c r="Q1304" i="2"/>
  <c r="Q718" i="2"/>
  <c r="Q4376" i="2"/>
  <c r="Q4908" i="2"/>
  <c r="Q179" i="2"/>
  <c r="Q3557" i="2"/>
  <c r="Q4929" i="2"/>
  <c r="Q3303" i="2"/>
  <c r="Q2096" i="2"/>
  <c r="Q4944" i="2"/>
  <c r="Q1460" i="2"/>
  <c r="Q2298" i="2"/>
  <c r="Q1067" i="2"/>
  <c r="Q4429" i="2"/>
  <c r="Q2483" i="2"/>
  <c r="Q1606" i="2"/>
  <c r="Q4367" i="2"/>
  <c r="Q1553" i="2"/>
  <c r="Q2512" i="2"/>
  <c r="Q1078" i="2"/>
  <c r="Q409" i="2"/>
  <c r="Q4582" i="2"/>
  <c r="Q669" i="2"/>
  <c r="Q1074" i="2"/>
  <c r="Q3190" i="2"/>
  <c r="Q3946" i="2"/>
  <c r="Q4767" i="2"/>
  <c r="Q2884" i="2"/>
  <c r="Q740" i="2"/>
  <c r="Q1053" i="2"/>
  <c r="Q208" i="2"/>
  <c r="Q166" i="2"/>
  <c r="Q3970" i="2"/>
  <c r="Q2099" i="2"/>
  <c r="Q156" i="2"/>
  <c r="Q2330" i="2"/>
  <c r="Q672" i="2"/>
  <c r="Q417" i="2"/>
  <c r="Q3191" i="2"/>
  <c r="Q1037" i="2"/>
  <c r="Q3018" i="2"/>
  <c r="Q2706" i="2"/>
  <c r="Q4219" i="2"/>
  <c r="Q2186" i="2"/>
  <c r="Q4632" i="2"/>
  <c r="Q3487" i="2"/>
  <c r="Q3667" i="2"/>
  <c r="Q4887" i="2"/>
  <c r="Q715" i="2"/>
  <c r="Q4206" i="2"/>
  <c r="Q1382" i="2"/>
  <c r="Q2797" i="2"/>
  <c r="Q3181" i="2"/>
  <c r="Q3690" i="2"/>
  <c r="Q1306" i="2"/>
  <c r="Q343" i="2"/>
  <c r="Q4548" i="2"/>
  <c r="Q722" i="2"/>
  <c r="Q3899" i="2"/>
  <c r="Q4340" i="2"/>
  <c r="Q3320" i="2"/>
  <c r="Q1194" i="2"/>
  <c r="Q907" i="2"/>
  <c r="Q4737" i="2"/>
  <c r="Q2862" i="2"/>
  <c r="Q3112" i="2"/>
  <c r="Q3728" i="2"/>
  <c r="Q2622" i="2"/>
  <c r="Q226" i="2"/>
  <c r="Q2261" i="2"/>
  <c r="Q1685" i="2"/>
  <c r="Q756" i="2"/>
  <c r="Q4497" i="2"/>
  <c r="Q2838" i="2"/>
  <c r="Q1173" i="2"/>
  <c r="Q4695" i="2"/>
  <c r="Q337" i="2"/>
  <c r="Q3226" i="2"/>
  <c r="Q3045" i="2"/>
  <c r="Q2825" i="2"/>
  <c r="Q943" i="2"/>
  <c r="Q1093" i="2"/>
  <c r="Q3031" i="2"/>
  <c r="Q403" i="2"/>
  <c r="Q4403" i="2"/>
  <c r="Q4882" i="2"/>
  <c r="Q312" i="2"/>
  <c r="Q4691" i="2"/>
  <c r="Q4063" i="2"/>
  <c r="Q3712" i="2"/>
  <c r="Q3080" i="2"/>
  <c r="Q2625" i="2"/>
  <c r="Q1871" i="2"/>
  <c r="Q3282" i="2"/>
  <c r="Q1056" i="2"/>
  <c r="Q2793" i="2"/>
  <c r="Q2855" i="2"/>
  <c r="Q1291" i="2"/>
  <c r="Q2985" i="2"/>
  <c r="Q2972" i="2"/>
  <c r="Q3315" i="2"/>
  <c r="Q99" i="2"/>
  <c r="Q68" i="2"/>
  <c r="Q3862" i="2"/>
  <c r="Q3242" i="2"/>
  <c r="Q4073" i="2"/>
  <c r="Q399" i="2"/>
  <c r="Q2598" i="2"/>
  <c r="Q627" i="2"/>
  <c r="Q4516" i="2"/>
  <c r="Q3291" i="2"/>
  <c r="Q3787" i="2"/>
  <c r="Q357" i="2"/>
  <c r="Q3832" i="2"/>
  <c r="Q4923" i="2"/>
  <c r="Q812" i="2"/>
  <c r="Q3006" i="2"/>
  <c r="Q4642" i="2"/>
  <c r="Q841" i="2"/>
  <c r="Q4066" i="2"/>
  <c r="Q1055" i="2"/>
  <c r="Q1630" i="2"/>
  <c r="Q751" i="2"/>
  <c r="Q3801" i="2"/>
  <c r="Q3594" i="2"/>
  <c r="Q1474" i="2"/>
  <c r="Q4016" i="2"/>
  <c r="Q3923" i="2"/>
  <c r="Q4746" i="2"/>
  <c r="Q1300" i="2"/>
  <c r="Q3887" i="2"/>
  <c r="Q2188" i="2"/>
  <c r="Q901" i="2"/>
  <c r="Q4664" i="2"/>
  <c r="Q1024" i="2"/>
  <c r="Q509" i="2"/>
  <c r="Q530" i="2"/>
  <c r="Q2799" i="2"/>
  <c r="Q3977" i="2"/>
  <c r="Q376" i="2"/>
  <c r="Q3437" i="2"/>
  <c r="Q1256" i="2"/>
  <c r="Q4161" i="2"/>
  <c r="Q4742" i="2"/>
  <c r="Q3488" i="2"/>
  <c r="Q3894" i="2"/>
  <c r="Q3329" i="2"/>
  <c r="Q1531" i="2"/>
  <c r="Q251" i="2"/>
  <c r="Q1061" i="2"/>
  <c r="Q2457" i="2"/>
  <c r="Q122" i="2"/>
  <c r="Q2785" i="2"/>
  <c r="Q1561" i="2"/>
  <c r="Q797" i="2"/>
  <c r="Q2418" i="2"/>
  <c r="Q1854" i="2"/>
  <c r="Q3109" i="2"/>
  <c r="Q1853" i="2"/>
  <c r="Q1228" i="2"/>
  <c r="Q3624" i="2"/>
  <c r="Q4854" i="2"/>
  <c r="Q1549" i="2"/>
  <c r="Q1403" i="2"/>
  <c r="Q2082" i="2"/>
  <c r="Q3973" i="2"/>
  <c r="Q4018" i="2"/>
  <c r="Q4566" i="2"/>
  <c r="Q1448" i="2"/>
  <c r="Q4606" i="2"/>
  <c r="Q2780" i="2"/>
  <c r="Q433" i="2"/>
  <c r="Q4122" i="2"/>
  <c r="Q2494" i="2"/>
  <c r="Q2724" i="2"/>
  <c r="Q1946" i="2"/>
  <c r="Q4716" i="2"/>
  <c r="Q4349" i="2"/>
  <c r="Q1030" i="2"/>
  <c r="Q2430" i="2"/>
  <c r="Q3866" i="2"/>
  <c r="Q2069" i="2"/>
  <c r="Q2649" i="2"/>
  <c r="Q2734" i="2"/>
  <c r="Q1313" i="2"/>
  <c r="Q2831" i="2"/>
  <c r="Q4389" i="2"/>
  <c r="Q418" i="2"/>
  <c r="Q2886" i="2"/>
  <c r="Q4832" i="2"/>
  <c r="Q2256" i="2"/>
  <c r="Q4990" i="2"/>
  <c r="Q4469" i="2"/>
  <c r="Q4957" i="2"/>
  <c r="Q2104" i="2"/>
  <c r="Q752" i="2"/>
  <c r="Q1514" i="2"/>
  <c r="Q3234" i="2"/>
  <c r="Q989" i="2"/>
  <c r="Q3259" i="2"/>
  <c r="Q396" i="2"/>
  <c r="Q1948" i="2"/>
  <c r="Q904" i="2"/>
  <c r="Q2873" i="2"/>
  <c r="Q2952" i="2"/>
  <c r="Q1298" i="2"/>
  <c r="Q578" i="2"/>
  <c r="Q2469" i="2"/>
  <c r="Q3691" i="2"/>
  <c r="Q631" i="2"/>
  <c r="Q2565" i="2"/>
  <c r="Q4096" i="2"/>
  <c r="Q3000" i="2"/>
  <c r="Q4871" i="2"/>
  <c r="Q2357" i="2"/>
  <c r="Q1581" i="2"/>
  <c r="Q3936" i="2"/>
  <c r="Q4583" i="2"/>
  <c r="Q193" i="2"/>
  <c r="Q1116" i="2"/>
  <c r="Q2443" i="2"/>
  <c r="Q324" i="2"/>
  <c r="Q1348" i="2"/>
  <c r="Q1566" i="2"/>
  <c r="Q3534" i="2"/>
  <c r="Q1166" i="2"/>
  <c r="Q695" i="2"/>
  <c r="Q928" i="2"/>
  <c r="Q4591" i="2"/>
  <c r="Q3723" i="2"/>
  <c r="Q3373" i="2"/>
  <c r="Q2740" i="2"/>
  <c r="Q593" i="2"/>
  <c r="Q630" i="2"/>
  <c r="Q2690" i="2"/>
  <c r="Q2237" i="2"/>
  <c r="Q2496" i="2"/>
  <c r="Q2853" i="2"/>
  <c r="Q3059" i="2"/>
  <c r="Q309" i="2"/>
  <c r="Q3874" i="2"/>
  <c r="Q1886" i="2"/>
  <c r="Q766" i="2"/>
  <c r="Q1644" i="2"/>
  <c r="Q2190" i="2"/>
  <c r="Q3574" i="2"/>
  <c r="Q1406" i="2"/>
  <c r="Q474" i="2"/>
  <c r="Q956" i="2"/>
  <c r="Q637" i="2"/>
  <c r="Q1440" i="2"/>
  <c r="Q3588" i="2"/>
  <c r="Q1660" i="2"/>
  <c r="Q1861" i="2"/>
  <c r="Q557" i="2"/>
  <c r="Q1206" i="2"/>
  <c r="Q4597" i="2"/>
  <c r="Q1365" i="2"/>
  <c r="Q2711" i="2"/>
  <c r="Q2546" i="2"/>
  <c r="Q4175" i="2"/>
  <c r="Q4177" i="2"/>
  <c r="Q2471" i="2"/>
  <c r="Q2533" i="2"/>
  <c r="Q4078" i="2"/>
  <c r="Q3934" i="2"/>
  <c r="Q739" i="2"/>
  <c r="Q1659" i="2"/>
  <c r="Q3292" i="2"/>
  <c r="Q1086" i="2"/>
  <c r="Q4050" i="2"/>
  <c r="Q3120" i="2"/>
  <c r="Q4139" i="2"/>
  <c r="Q4158" i="2"/>
  <c r="Q1050" i="2"/>
  <c r="Q3636" i="2"/>
  <c r="Q4123" i="2"/>
  <c r="Q2695" i="2"/>
  <c r="Q1703" i="2"/>
  <c r="Q619" i="2"/>
  <c r="Q358" i="2"/>
  <c r="Q4110" i="2"/>
  <c r="Q4099" i="2"/>
  <c r="Q4995" i="2"/>
  <c r="Q1034" i="2"/>
  <c r="Q2176" i="2"/>
  <c r="Q414" i="2"/>
  <c r="Q967" i="2"/>
  <c r="Q4622" i="2"/>
  <c r="Q3434" i="2"/>
  <c r="Q670" i="2"/>
  <c r="Q206" i="2"/>
  <c r="Q1107" i="2"/>
  <c r="Q3010" i="2"/>
  <c r="Q551" i="2"/>
  <c r="Q2530" i="2"/>
  <c r="Q4167" i="2"/>
  <c r="Q2951" i="2"/>
  <c r="Q1435" i="2"/>
  <c r="Q995" i="2"/>
  <c r="Q3090" i="2"/>
  <c r="Q2257" i="2"/>
  <c r="Q3928" i="2"/>
  <c r="Q4104" i="2"/>
  <c r="Q1003" i="2"/>
  <c r="Q617" i="2"/>
  <c r="Q4448" i="2"/>
  <c r="Q1564" i="2"/>
  <c r="Q1006" i="2"/>
  <c r="Q620" i="2"/>
  <c r="Q2908" i="2"/>
  <c r="Q2397" i="2"/>
  <c r="Q1793" i="2"/>
  <c r="Q2867" i="2"/>
  <c r="Q3224" i="2"/>
  <c r="Q4329" i="2"/>
  <c r="Q154" i="2"/>
  <c r="Q3" i="2"/>
  <c r="Q2116" i="2"/>
  <c r="Q3197" i="2"/>
  <c r="Q547" i="2"/>
  <c r="Q833" i="2"/>
  <c r="Q3915" i="2"/>
  <c r="Q3535" i="2"/>
  <c r="Q282" i="2"/>
  <c r="Q879" i="2"/>
  <c r="Q4038" i="2"/>
  <c r="Q4275" i="2"/>
  <c r="Q4040" i="2"/>
  <c r="Q4959" i="2"/>
  <c r="Q747" i="2"/>
  <c r="Q1937" i="2"/>
  <c r="Q2844" i="2"/>
  <c r="Q811" i="2"/>
  <c r="Q3961" i="2"/>
  <c r="Q576" i="2"/>
  <c r="Q1667" i="2"/>
  <c r="Q648" i="2"/>
  <c r="Q2839" i="2"/>
  <c r="Q1451" i="2"/>
  <c r="Q4525" i="2"/>
  <c r="Q162" i="2"/>
  <c r="Q3419" i="2"/>
  <c r="Q2934" i="2"/>
  <c r="Q2569" i="2"/>
  <c r="Q4981" i="2"/>
  <c r="Q1770" i="2"/>
  <c r="Q964" i="2"/>
  <c r="Q1781" i="2"/>
  <c r="Q8" i="2"/>
  <c r="Q1265" i="2"/>
  <c r="Q1995" i="2"/>
  <c r="Q784" i="2"/>
  <c r="Q4782" i="2"/>
  <c r="Q524" i="2"/>
  <c r="Q2681" i="2"/>
  <c r="Q3314" i="2"/>
  <c r="Q3460" i="2"/>
  <c r="Q640" i="2"/>
  <c r="Q2149" i="2"/>
  <c r="Q3873" i="2"/>
  <c r="Q2050" i="2"/>
  <c r="Q3232" i="2"/>
  <c r="Q1777" i="2"/>
  <c r="Q4823" i="2"/>
  <c r="Q4607" i="2"/>
  <c r="Q3525" i="2"/>
  <c r="Q3261" i="2"/>
  <c r="Q16" i="2"/>
  <c r="Q2993" i="2"/>
  <c r="Q4740" i="2"/>
  <c r="Q4003" i="2"/>
  <c r="Q2744" i="2"/>
  <c r="Q1716" i="2"/>
  <c r="Q4618" i="2"/>
  <c r="Q4368" i="2"/>
  <c r="Q2778" i="2"/>
  <c r="Q2322" i="2"/>
  <c r="Q1402" i="2"/>
  <c r="Q3143" i="2"/>
  <c r="Q4374" i="2"/>
  <c r="Q3317" i="2"/>
  <c r="Q4257" i="2"/>
  <c r="Q2841" i="2"/>
  <c r="Q4569" i="2"/>
  <c r="Q3554" i="2"/>
  <c r="Q755" i="2"/>
  <c r="Q3596" i="2"/>
  <c r="Q4644" i="2"/>
  <c r="Q330" i="2"/>
  <c r="Q4554" i="2"/>
  <c r="Q3940" i="2"/>
  <c r="Q4152" i="2"/>
  <c r="Q3389" i="2"/>
  <c r="Q3260" i="2"/>
  <c r="Q1638" i="2"/>
  <c r="Q285" i="2"/>
  <c r="Q899" i="2"/>
  <c r="Q502" i="2"/>
  <c r="Q3522" i="2"/>
  <c r="Q3629" i="2"/>
  <c r="Q4828" i="2"/>
  <c r="Q4788" i="2"/>
  <c r="Q4035" i="2"/>
  <c r="Q2473" i="2"/>
  <c r="Q1947" i="2"/>
  <c r="Q1094" i="2"/>
  <c r="Q4124" i="2"/>
  <c r="Q917" i="2"/>
  <c r="Q4317" i="2"/>
  <c r="Q1346" i="2"/>
  <c r="Q2446" i="2"/>
  <c r="Q2042" i="2"/>
  <c r="Q4174" i="2"/>
  <c r="Q2907" i="2"/>
  <c r="Q508" i="2"/>
  <c r="Q3042" i="2"/>
  <c r="Q4041" i="2"/>
  <c r="Q1186" i="2"/>
  <c r="Q2812" i="2"/>
  <c r="Q4319" i="2"/>
  <c r="Q757" i="2"/>
  <c r="Q2634" i="2"/>
  <c r="Q895" i="2"/>
  <c r="Q2064" i="2"/>
  <c r="Q3696" i="2"/>
  <c r="Q2722" i="2"/>
  <c r="Q767" i="2"/>
  <c r="Q3250" i="2"/>
  <c r="Q4006" i="2"/>
  <c r="Q301" i="2"/>
  <c r="Q1586" i="2"/>
  <c r="Q3159" i="2"/>
  <c r="Q242" i="2"/>
  <c r="Q2524" i="2"/>
  <c r="Q3222" i="2"/>
  <c r="Q2355" i="2"/>
  <c r="Q960" i="2"/>
  <c r="Q4805" i="2"/>
  <c r="Q1641" i="2"/>
  <c r="Q1501" i="2"/>
  <c r="Q1423" i="2"/>
  <c r="Q3655" i="2"/>
  <c r="Q4382" i="2"/>
  <c r="Q1515" i="2"/>
  <c r="Q1483" i="2"/>
  <c r="Q2864" i="2"/>
  <c r="Q1939" i="2"/>
  <c r="Q3989" i="2"/>
  <c r="Q936" i="2"/>
  <c r="Q2693" i="2"/>
  <c r="Q4649" i="2"/>
  <c r="Q2243" i="2"/>
  <c r="Q2651" i="2"/>
  <c r="Q4087" i="2"/>
  <c r="Q2593" i="2"/>
  <c r="Q496" i="2"/>
  <c r="Q2118" i="2"/>
  <c r="Q2881" i="2"/>
  <c r="Q4770" i="2"/>
  <c r="Q3782" i="2"/>
  <c r="Q965" i="2"/>
  <c r="Q4570" i="2"/>
  <c r="Q3856" i="2"/>
  <c r="Q1715" i="2"/>
  <c r="Q1881" i="2"/>
  <c r="Q3556" i="2"/>
  <c r="Q4842" i="2"/>
  <c r="Q4335" i="2"/>
  <c r="Q2614" i="2"/>
  <c r="Q983" i="2"/>
  <c r="Q2837" i="2"/>
  <c r="Q27" i="2"/>
  <c r="Q1820" i="2"/>
  <c r="Q2292" i="2"/>
  <c r="Q153" i="2"/>
  <c r="Q4121" i="2"/>
  <c r="Q1001" i="2"/>
  <c r="Q3841" i="2"/>
  <c r="Q3421" i="2"/>
  <c r="Q3113" i="2"/>
  <c r="Q726" i="2"/>
  <c r="Q3463" i="2"/>
  <c r="Q2570" i="2"/>
  <c r="Q955" i="2"/>
  <c r="Q4617" i="2"/>
  <c r="Q2180" i="2"/>
  <c r="Q1245" i="2"/>
  <c r="Q1574" i="2"/>
  <c r="Q2912" i="2"/>
  <c r="Q2748" i="2"/>
  <c r="Q2583" i="2"/>
  <c r="Q2869" i="2"/>
  <c r="Q3425" i="2"/>
  <c r="Q1996" i="2"/>
  <c r="Q63" i="2"/>
  <c r="Q1005" i="2"/>
  <c r="Q1966" i="2"/>
  <c r="Q4918" i="2"/>
  <c r="Q2923" i="2"/>
  <c r="Q1732" i="2"/>
  <c r="Q1762" i="2"/>
  <c r="Q4989" i="2"/>
  <c r="Q2996" i="2"/>
  <c r="Q4800" i="2"/>
  <c r="Q1726" i="2"/>
  <c r="Q2764" i="2"/>
  <c r="Q2057" i="2"/>
  <c r="Q3864" i="2"/>
  <c r="Q3910" i="2"/>
  <c r="Q2090" i="2"/>
  <c r="Q479" i="2"/>
  <c r="Q714" i="2"/>
  <c r="Q2005" i="2"/>
  <c r="Q3461" i="2"/>
  <c r="Q651" i="2"/>
  <c r="Q4021" i="2"/>
  <c r="Q3693" i="2"/>
  <c r="Q3097" i="2"/>
  <c r="Q3859" i="2"/>
  <c r="Q741" i="2"/>
  <c r="Q378" i="2"/>
  <c r="Q2377" i="2"/>
  <c r="Q4943" i="2"/>
  <c r="Q255" i="2"/>
  <c r="Q3363" i="2"/>
  <c r="Q3412" i="2"/>
  <c r="Q638" i="2"/>
  <c r="Q1945" i="2"/>
  <c r="Q2431" i="2"/>
  <c r="Q4779" i="2"/>
  <c r="Q712" i="2"/>
  <c r="Q4278" i="2"/>
  <c r="Q3029" i="2"/>
  <c r="Q391" i="2"/>
  <c r="Q2950" i="2"/>
  <c r="Q2077" i="2"/>
  <c r="Q1526" i="2"/>
  <c r="Q4026" i="2"/>
  <c r="Q1378" i="2"/>
  <c r="Q3606" i="2"/>
  <c r="Q304" i="2"/>
  <c r="Q294" i="2"/>
  <c r="Q3909" i="2"/>
  <c r="Q2675" i="2"/>
  <c r="Q1920" i="2"/>
  <c r="Q4358" i="2"/>
  <c r="Q4477" i="2"/>
  <c r="Q3390" i="2"/>
  <c r="Q1982" i="2"/>
  <c r="Q2765" i="2"/>
  <c r="Q4072" i="2"/>
  <c r="Q3950" i="2"/>
  <c r="Q3536" i="2"/>
  <c r="Q254" i="2"/>
  <c r="Q1535" i="2"/>
  <c r="Q1358" i="2"/>
  <c r="Q3395" i="2"/>
  <c r="Q1620" i="2"/>
  <c r="Q4899" i="2"/>
  <c r="Q824" i="2"/>
  <c r="Q1582" i="2"/>
  <c r="Q1704" i="2"/>
  <c r="Q160" i="2"/>
  <c r="Q1802" i="2"/>
  <c r="Q4277" i="2"/>
  <c r="Q846" i="2"/>
  <c r="Q953" i="2"/>
  <c r="Q3820" i="2"/>
  <c r="Q1307" i="2"/>
  <c r="Q4136" i="2"/>
  <c r="Q3102" i="2"/>
  <c r="Q1359" i="2"/>
  <c r="Q4718" i="2"/>
  <c r="Q525" i="2"/>
  <c r="Q4971" i="2"/>
  <c r="Q3003" i="2"/>
  <c r="Q1813" i="2"/>
  <c r="Q2529" i="2"/>
  <c r="Q3428" i="2"/>
  <c r="Q3406" i="2"/>
  <c r="Q4447" i="2"/>
  <c r="Q3375" i="2"/>
  <c r="Q2442" i="2"/>
  <c r="Q4193" i="2"/>
  <c r="Q1479" i="2"/>
  <c r="Q4596" i="2"/>
  <c r="Q1104" i="2"/>
  <c r="Q3377" i="2"/>
  <c r="Q277" i="2"/>
  <c r="Q3945" i="2"/>
  <c r="Q4730" i="2"/>
  <c r="Q296" i="2"/>
  <c r="Q3607" i="2"/>
  <c r="Q370" i="2"/>
  <c r="Q2177" i="2"/>
  <c r="Q1157" i="2"/>
  <c r="Q2432" i="2"/>
  <c r="Q3867" i="2"/>
  <c r="Q4616" i="2"/>
  <c r="Q3078" i="2"/>
  <c r="Q4153" i="2"/>
  <c r="Q1895" i="2"/>
  <c r="Q2775" i="2"/>
  <c r="Q3911" i="2"/>
  <c r="Q4391" i="2"/>
  <c r="Q3310" i="2"/>
  <c r="Q4215" i="2"/>
  <c r="Q2870" i="2"/>
  <c r="Q4577" i="2"/>
  <c r="Q422" i="2"/>
  <c r="Q50" i="2"/>
  <c r="Q4284" i="2"/>
  <c r="Q2983" i="2"/>
  <c r="Q146" i="2"/>
  <c r="Q4042" i="2"/>
  <c r="Q4762" i="2"/>
  <c r="Q663" i="2"/>
  <c r="Q2769" i="2"/>
  <c r="Q3653" i="2"/>
  <c r="Q3599" i="2"/>
  <c r="Q3587" i="2"/>
  <c r="Q2041" i="2"/>
  <c r="Q3349" i="2"/>
  <c r="Q2888" i="2"/>
  <c r="Q1642" i="2"/>
  <c r="Q2017" i="2"/>
  <c r="Q984" i="2"/>
  <c r="Q4933" i="2"/>
  <c r="Q3160" i="2"/>
  <c r="Q333" i="2"/>
  <c r="Q3753" i="2"/>
  <c r="Q44" i="2"/>
  <c r="Q3498" i="2"/>
  <c r="Q3441" i="2"/>
  <c r="Q4467" i="2"/>
  <c r="Q4863" i="2"/>
  <c r="Q4961" i="2"/>
  <c r="Q3492" i="2"/>
  <c r="Q2218" i="2"/>
  <c r="Q4075" i="2"/>
  <c r="Q1187" i="2"/>
  <c r="Q1092" i="2"/>
  <c r="Q2277" i="2"/>
  <c r="Q2643" i="2"/>
  <c r="Q848" i="2"/>
  <c r="Q1763" i="2"/>
  <c r="Q3569" i="2"/>
  <c r="Q1393" i="2"/>
  <c r="Q2154" i="2"/>
  <c r="Q759" i="2"/>
  <c r="Q2999" i="2"/>
  <c r="Q3560" i="2"/>
  <c r="Q2339" i="2"/>
  <c r="Q3424" i="2"/>
  <c r="Q644" i="2"/>
  <c r="Q1842" i="2"/>
  <c r="Q3609" i="2"/>
  <c r="Q1345" i="2"/>
  <c r="Q2929" i="2"/>
  <c r="Q2917" i="2"/>
  <c r="Q1246" i="2"/>
  <c r="Q266" i="2"/>
  <c r="Q4588" i="2"/>
  <c r="Q1960" i="2"/>
  <c r="Q2413" i="2"/>
  <c r="Q3335" i="2"/>
  <c r="Q3520" i="2"/>
  <c r="Q10" i="2"/>
  <c r="Q859" i="2"/>
  <c r="Q2995" i="2"/>
  <c r="Q1354" i="2"/>
  <c r="Q1475" i="2"/>
  <c r="Q1505" i="2"/>
  <c r="Q1270" i="2"/>
  <c r="Q3420" i="2"/>
  <c r="Q1550" i="2"/>
  <c r="Q3049" i="2"/>
  <c r="Q803" i="2"/>
  <c r="Q4309" i="2"/>
  <c r="Q495" i="2"/>
  <c r="Q1749" i="2"/>
  <c r="Q4728" i="2"/>
  <c r="Q3093" i="2"/>
  <c r="Q798" i="2"/>
  <c r="Q2927" i="2"/>
  <c r="Q3619" i="2"/>
  <c r="Q4980" i="2"/>
  <c r="Q864" i="2"/>
  <c r="Q2678" i="2"/>
  <c r="Q4687" i="2"/>
  <c r="Q1289" i="2"/>
  <c r="Q2676" i="2"/>
  <c r="Q3840" i="2"/>
  <c r="Q3663" i="2"/>
  <c r="Q230" i="2"/>
  <c r="Q1848" i="2"/>
  <c r="Q875" i="2"/>
  <c r="Q1035" i="2"/>
  <c r="Q2631" i="2"/>
  <c r="Q4571" i="2"/>
  <c r="Q556" i="2"/>
  <c r="Q142" i="2"/>
  <c r="Q447" i="2"/>
  <c r="Q2507" i="2"/>
  <c r="Q364" i="2"/>
  <c r="Q1138" i="2"/>
  <c r="Q877" i="2"/>
  <c r="Q4266" i="2"/>
  <c r="Q2036" i="2"/>
  <c r="Q341" i="2"/>
  <c r="Q1058" i="2"/>
  <c r="Q2222" i="2"/>
  <c r="Q863" i="2"/>
  <c r="Q3571" i="2"/>
  <c r="Q4705" i="2"/>
  <c r="Q2535" i="2"/>
  <c r="Q935" i="2"/>
  <c r="Q555" i="2"/>
  <c r="Q4085" i="2"/>
  <c r="Q1991" i="2"/>
  <c r="Q4702" i="2"/>
  <c r="Q2637" i="2"/>
  <c r="Q3682" i="2"/>
  <c r="Q2004" i="2"/>
  <c r="Q2275" i="2"/>
  <c r="Q2528" i="2"/>
  <c r="Q4893" i="2"/>
  <c r="Q4731" i="2"/>
  <c r="Q3670" i="2"/>
  <c r="Q1633" i="2"/>
  <c r="Q1518" i="2"/>
  <c r="Q749" i="2"/>
  <c r="Q4056" i="2"/>
  <c r="Q1892" i="2"/>
  <c r="Q356" i="2"/>
  <c r="Q273" i="2"/>
  <c r="Q2683" i="2"/>
  <c r="Q2586" i="2"/>
  <c r="Q1032" i="2"/>
  <c r="Q24" i="2"/>
  <c r="Q411" i="2"/>
  <c r="Q2474" i="2"/>
  <c r="Q1568" i="2"/>
  <c r="Q59" i="2"/>
  <c r="Q105" i="2"/>
  <c r="Q1658" i="2"/>
  <c r="Q3551" i="2"/>
  <c r="Q4654" i="2"/>
  <c r="Q673" i="2"/>
  <c r="Q736" i="2"/>
  <c r="Q3847" i="2"/>
  <c r="Q3340" i="2"/>
  <c r="Q3509" i="2"/>
  <c r="Q779" i="2"/>
  <c r="Q1688" i="2"/>
  <c r="Q2458" i="2"/>
  <c r="Q3028" i="2"/>
  <c r="Q939" i="2"/>
  <c r="Q2943" i="2"/>
  <c r="Q3402" i="2"/>
  <c r="Q2500" i="2"/>
  <c r="Q4976" i="2"/>
  <c r="Q2611" i="2"/>
  <c r="Q3225" i="2"/>
  <c r="Q2957" i="2"/>
  <c r="Q2582" i="2"/>
  <c r="Q2638" i="2"/>
  <c r="Q835" i="2"/>
  <c r="Q1340" i="2"/>
  <c r="Q1145" i="2"/>
  <c r="Q1613" i="2"/>
  <c r="Q4013" i="2"/>
  <c r="Q1267" i="2"/>
  <c r="Q653" i="2"/>
  <c r="Q4221" i="2"/>
  <c r="Q448" i="2"/>
  <c r="Q4415" i="2"/>
  <c r="Q1152" i="2"/>
  <c r="Q4107" i="2"/>
  <c r="Q1637" i="2"/>
  <c r="Q3902" i="2"/>
  <c r="Q3681" i="2"/>
  <c r="Q2945" i="2"/>
  <c r="Q2756" i="2"/>
  <c r="Q2824" i="2"/>
  <c r="Q1507" i="2"/>
  <c r="Q1830" i="2"/>
  <c r="Q2557" i="2"/>
  <c r="Q4560" i="2"/>
  <c r="Q3394" i="2"/>
  <c r="Q3400" i="2"/>
  <c r="Q1607" i="2"/>
  <c r="Q2440" i="2"/>
  <c r="Q3810" i="2"/>
  <c r="Q2963" i="2"/>
  <c r="Q1846" i="2"/>
  <c r="Q3024" i="2"/>
  <c r="Q4829" i="2"/>
  <c r="Q763" i="2"/>
  <c r="Q4563" i="2"/>
  <c r="Q1103" i="2"/>
  <c r="Q1790" i="2"/>
  <c r="Q211" i="2"/>
  <c r="Q4430" i="2"/>
  <c r="Q2015" i="2"/>
  <c r="Q67" i="2"/>
  <c r="Q2833" i="2"/>
  <c r="Q1308" i="2"/>
  <c r="Q1930" i="2"/>
  <c r="Q4297" i="2"/>
  <c r="Q3136" i="2"/>
  <c r="Q2921" i="2"/>
  <c r="Q2984" i="2"/>
  <c r="Q709" i="2"/>
  <c r="Q2007" i="2"/>
  <c r="Q1088" i="2"/>
  <c r="Q247" i="2"/>
  <c r="Q1529" i="2"/>
  <c r="Q3196" i="2"/>
  <c r="Q4785" i="2"/>
  <c r="Q4083" i="2"/>
  <c r="Q4836" i="2"/>
  <c r="Q4068" i="2"/>
  <c r="Q3954" i="2"/>
  <c r="Q4310" i="2"/>
  <c r="Q4550" i="2"/>
  <c r="Q2821" i="2"/>
  <c r="Q3144" i="2"/>
  <c r="Q1699" i="2"/>
  <c r="Q1117" i="2"/>
  <c r="Q1810" i="2"/>
  <c r="Q1011" i="2"/>
  <c r="Q513" i="2"/>
  <c r="Q1097" i="2"/>
  <c r="Q3904" i="2"/>
  <c r="Q23" i="2"/>
  <c r="Q2954" i="2"/>
  <c r="Q3464" i="2"/>
  <c r="Q4592" i="2"/>
  <c r="Q2436" i="2"/>
  <c r="Q2171" i="2"/>
  <c r="Q2362" i="2"/>
  <c r="Q2754" i="2"/>
  <c r="Q2663" i="2"/>
  <c r="Q2913" i="2"/>
  <c r="Q1389" i="2"/>
  <c r="Q4324" i="2"/>
  <c r="Q2703" i="2"/>
  <c r="Q379" i="2"/>
  <c r="Q4210" i="2"/>
  <c r="Q2520" i="2"/>
  <c r="Q3447" i="2"/>
  <c r="Q3124" i="2"/>
  <c r="Q1823" i="2"/>
  <c r="Q1795" i="2"/>
  <c r="Q3386" i="2"/>
  <c r="Q4076" i="2"/>
  <c r="Q3103" i="2"/>
  <c r="Q1407" i="2"/>
  <c r="Q4289" i="2"/>
  <c r="Q1631" i="2"/>
  <c r="Q3774" i="2"/>
  <c r="Q1614" i="2"/>
  <c r="Q4069" i="2"/>
  <c r="Q789" i="2"/>
  <c r="Q382" i="2"/>
  <c r="Q401" i="2"/>
  <c r="Q738" i="2"/>
  <c r="Q4007" i="2"/>
  <c r="Q1968" i="2"/>
  <c r="Q2834" i="2"/>
  <c r="Q4888" i="2"/>
  <c r="Q782" i="2"/>
  <c r="Q1344" i="2"/>
  <c r="Q4316" i="2"/>
  <c r="Q2774" i="2"/>
  <c r="Q959" i="2"/>
  <c r="Q3968" i="2"/>
  <c r="Q1572" i="2"/>
  <c r="Q1297" i="2"/>
  <c r="Q4615" i="2"/>
  <c r="Q2129" i="2"/>
  <c r="Q3108" i="2"/>
  <c r="Q3157" i="2"/>
  <c r="Q4395" i="2"/>
  <c r="Q1112" i="2"/>
  <c r="Q3278" i="2"/>
  <c r="Q4585" i="2"/>
  <c r="Q1974" i="2"/>
  <c r="Q2336" i="2"/>
  <c r="Q4912" i="2"/>
  <c r="Q3769" i="2"/>
  <c r="Q2519" i="2"/>
  <c r="Q2664" i="2"/>
  <c r="Q2208" i="2"/>
  <c r="Q2852" i="2"/>
  <c r="Q3991" i="2"/>
  <c r="Q642" i="2"/>
  <c r="Q2968" i="2"/>
  <c r="Q3817" i="2"/>
  <c r="Q2111" i="2"/>
  <c r="Q4227" i="2"/>
  <c r="Q2238" i="2"/>
  <c r="Q1367" i="2"/>
  <c r="Q2227" i="2"/>
  <c r="Q4339" i="2"/>
  <c r="Q3506" i="2"/>
  <c r="Q1600" i="2"/>
  <c r="Q201" i="2"/>
  <c r="Q3577" i="2"/>
  <c r="Q2385" i="2"/>
  <c r="Q3955" i="2"/>
  <c r="Q2857" i="2"/>
  <c r="Q1766" i="2"/>
  <c r="Q3053" i="2"/>
  <c r="Q2200" i="2"/>
  <c r="Q1229" i="2"/>
  <c r="Q4678" i="2"/>
  <c r="Q1257" i="2"/>
  <c r="Q2301" i="2"/>
  <c r="Q4895" i="2"/>
  <c r="Q184" i="2"/>
  <c r="Q2416" i="2"/>
  <c r="Q4903" i="2"/>
  <c r="Q1332" i="2"/>
  <c r="Q2660" i="2"/>
  <c r="Q2790" i="2"/>
  <c r="Q1676" i="2"/>
  <c r="Q2155" i="2"/>
  <c r="Q1236" i="2"/>
  <c r="Q2653" i="2"/>
  <c r="Q2389" i="2"/>
  <c r="Q807" i="2"/>
  <c r="Q3381" i="2"/>
  <c r="Q472" i="2"/>
  <c r="Q4225" i="2"/>
  <c r="Q699" i="2"/>
  <c r="Q2639" i="2"/>
  <c r="Q537" i="2"/>
  <c r="Q1280" i="2"/>
  <c r="Q2347" i="2"/>
  <c r="Q1125" i="2"/>
  <c r="Q4189" i="2"/>
  <c r="Q1971" i="2"/>
  <c r="Q1765" i="2"/>
  <c r="Q3957" i="2"/>
  <c r="Q453" i="2"/>
  <c r="Q2089" i="2"/>
  <c r="Q1225" i="2"/>
  <c r="Q1812" i="2"/>
  <c r="Q3692" i="2"/>
  <c r="Q3207" i="2"/>
  <c r="Q898" i="2"/>
  <c r="Q823" i="2"/>
  <c r="Q1640" i="2"/>
  <c r="Q3072" i="2"/>
  <c r="Q81" i="2"/>
  <c r="Q957" i="2"/>
  <c r="Q3958" i="2"/>
  <c r="Q1545" i="2"/>
  <c r="Q2263" i="2"/>
  <c r="Q2612" i="2"/>
  <c r="Q4700" i="2"/>
  <c r="Q1833" i="2"/>
  <c r="Q655" i="2"/>
  <c r="Q2454" i="2"/>
  <c r="Q1648" i="2"/>
  <c r="Q2840" i="2"/>
  <c r="Q271" i="2"/>
  <c r="Q4029" i="2"/>
  <c r="Q2781" i="2"/>
  <c r="Q4344" i="2"/>
  <c r="Q808" i="2"/>
  <c r="Q4054" i="2"/>
  <c r="Q4623" i="2"/>
  <c r="Q919" i="2"/>
  <c r="Q2735" i="2"/>
  <c r="Q3664" i="2"/>
  <c r="Q4338" i="2"/>
  <c r="Q3773" i="2"/>
  <c r="Q4998" i="2"/>
  <c r="Q349" i="2"/>
  <c r="Q975" i="2"/>
  <c r="Q2563" i="2"/>
  <c r="Q1310" i="2"/>
  <c r="Q2961" i="2"/>
  <c r="Q2906" i="2"/>
  <c r="Q780" i="2"/>
  <c r="Q4797" i="2"/>
  <c r="Q2326" i="2"/>
  <c r="Q3465" i="2"/>
  <c r="Q3992" i="2"/>
  <c r="Q3466" i="2"/>
  <c r="Q1610" i="2"/>
  <c r="Q2407" i="2"/>
  <c r="Q1089" i="2"/>
  <c r="Q867" i="2"/>
  <c r="Q1142" i="2"/>
  <c r="Q355" i="2"/>
  <c r="Q1804" i="2"/>
  <c r="Q3407" i="2"/>
  <c r="Q682" i="2"/>
  <c r="Q497" i="2"/>
  <c r="Q1017" i="2"/>
  <c r="Q397" i="2"/>
  <c r="Q837" i="2"/>
  <c r="Q827" i="2"/>
  <c r="Q228" i="2"/>
  <c r="Q3647" i="2"/>
  <c r="Q1497" i="2"/>
  <c r="Q430" i="2"/>
  <c r="Q4754" i="2"/>
  <c r="Q2527" i="2"/>
  <c r="Q990" i="2"/>
  <c r="Q1255" i="2"/>
  <c r="Q4195" i="2"/>
  <c r="Q30" i="2"/>
  <c r="Q1896" i="2"/>
  <c r="Q1441" i="2"/>
  <c r="Q4639" i="2"/>
  <c r="Q51" i="2"/>
  <c r="Q5000" i="2"/>
  <c r="Q4437" i="2"/>
  <c r="Q609" i="2"/>
  <c r="Q457" i="2"/>
  <c r="Q4377" i="2"/>
  <c r="Q2224" i="2"/>
  <c r="Q239" i="2"/>
  <c r="Q331" i="2"/>
  <c r="Q328" i="2"/>
  <c r="Q1069" i="2"/>
  <c r="Q1690" i="2"/>
  <c r="Q2394" i="2"/>
  <c r="Q1724" i="2"/>
  <c r="Q3134" i="2"/>
  <c r="Q2179" i="2"/>
  <c r="Q4886" i="2"/>
  <c r="Q529" i="2"/>
  <c r="Q1800" i="2"/>
  <c r="Q1079" i="2"/>
  <c r="Q1377" i="2"/>
  <c r="Q2246" i="2"/>
  <c r="Q2213" i="2"/>
  <c r="Q3875" i="2"/>
  <c r="Q138" i="2"/>
  <c r="Q4251" i="2"/>
  <c r="Q3002" i="2"/>
  <c r="Q181" i="2"/>
  <c r="Q809" i="2"/>
  <c r="Q4960" i="2"/>
  <c r="Q554" i="2"/>
  <c r="Q2450" i="2"/>
  <c r="Q3779" i="2"/>
  <c r="Q2516" i="2"/>
  <c r="Q974" i="2"/>
  <c r="Q1269" i="2"/>
  <c r="Q3775" i="2"/>
  <c r="Q3255" i="2"/>
  <c r="Q1513" i="2"/>
  <c r="Q4786" i="2"/>
  <c r="Q4458" i="2"/>
  <c r="Q3436" i="2"/>
  <c r="Q2393" i="2"/>
  <c r="Q2281" i="2"/>
  <c r="Q2331" i="2"/>
  <c r="Q2279" i="2"/>
  <c r="Q189" i="2"/>
  <c r="Q3524" i="2"/>
  <c r="Q3546" i="2"/>
  <c r="Q542" i="2"/>
  <c r="Q3490" i="2"/>
  <c r="Q2024" i="2"/>
  <c r="Q4378" i="2"/>
  <c r="Q4135" i="2"/>
  <c r="Q3385" i="2"/>
  <c r="Q3575" i="2"/>
  <c r="Q4354" i="2"/>
  <c r="Q1985" i="2"/>
  <c r="Q822" i="2"/>
  <c r="Q1031" i="2"/>
  <c r="Q3855" i="2"/>
  <c r="Q2027" i="2"/>
  <c r="Q997" i="2"/>
  <c r="Q3891" i="2"/>
  <c r="Q3325" i="2"/>
  <c r="Q1391" i="2"/>
  <c r="Q4288" i="2"/>
  <c r="Q1567" i="2"/>
  <c r="Q3051" i="2"/>
  <c r="Q293" i="2"/>
  <c r="Q2974" i="2"/>
  <c r="Q2843" i="2"/>
  <c r="Q2539" i="2"/>
  <c r="Q4426" i="2"/>
  <c r="Q1398" i="2"/>
  <c r="Q787" i="2"/>
  <c r="Q1554" i="2"/>
  <c r="Q4164" i="2"/>
  <c r="Q4562" i="2"/>
  <c r="Q4097" i="2"/>
  <c r="Q584" i="2"/>
  <c r="Q475" i="2"/>
  <c r="Q3976" i="2"/>
  <c r="Q243" i="2"/>
  <c r="Q2687" i="2"/>
  <c r="Q2568" i="2"/>
  <c r="Q2666" i="2"/>
  <c r="Q3741" i="2"/>
  <c r="Q1808" i="2"/>
  <c r="Q2832" i="2"/>
  <c r="Q3248" i="2"/>
  <c r="Q3625" i="2"/>
  <c r="Q869" i="2"/>
  <c r="Q1232" i="2"/>
  <c r="Q2772" i="2"/>
  <c r="Q39" i="2"/>
  <c r="Q1464" i="2"/>
  <c r="Q4498" i="2"/>
  <c r="Q1563" i="2"/>
  <c r="Q3719" i="2"/>
  <c r="Q3127" i="2"/>
  <c r="Q4170" i="2"/>
  <c r="Q4949" i="2"/>
  <c r="Q2578" i="2"/>
  <c r="Q3399" i="2"/>
  <c r="Q4000" i="2"/>
  <c r="Q340" i="2"/>
  <c r="Q118" i="2"/>
  <c r="Q1442" i="2"/>
  <c r="Q565" i="2"/>
  <c r="Q2001" i="2"/>
  <c r="Q2572" i="2"/>
  <c r="Q3027" i="2"/>
  <c r="Q4614" i="2"/>
  <c r="Q4100" i="2"/>
  <c r="Q32" i="2"/>
  <c r="Q4945" i="2"/>
  <c r="Q4408" i="2"/>
  <c r="Q4336" i="2"/>
  <c r="Q1478" i="2"/>
  <c r="Q991" i="2"/>
  <c r="Q1115" i="2"/>
  <c r="Q236" i="2"/>
  <c r="Q1511" i="2"/>
  <c r="Q3804" i="2"/>
  <c r="Q2048" i="2"/>
  <c r="Q4751" i="2"/>
  <c r="Q4002" i="2"/>
  <c r="Q4624" i="2"/>
  <c r="Q1838" i="2"/>
  <c r="Q3411" i="2"/>
  <c r="Q4012" i="2"/>
  <c r="Q91" i="2"/>
  <c r="Q2130" i="2"/>
  <c r="Q2183" i="2"/>
  <c r="Q6" i="2"/>
  <c r="Q1493" i="2"/>
  <c r="Q2966" i="2"/>
  <c r="Q1036" i="2"/>
  <c r="Q1872" i="2"/>
  <c r="Q1081" i="2"/>
  <c r="Q1578" i="2"/>
  <c r="Q3480" i="2"/>
  <c r="Q3367" i="2"/>
  <c r="Q1375" i="2"/>
  <c r="Q311" i="2"/>
  <c r="Q3953" i="2"/>
  <c r="Q4187" i="2"/>
  <c r="Q2401" i="2"/>
  <c r="Q2607" i="2"/>
  <c r="Q2816" i="2"/>
  <c r="Q3758" i="2"/>
  <c r="Q4683" i="2"/>
  <c r="Q1986" i="2"/>
  <c r="Q1943" i="2"/>
  <c r="Q1361" i="2"/>
  <c r="Q820" i="2"/>
  <c r="Q3597" i="2"/>
  <c r="Q3901" i="2"/>
  <c r="Q4866" i="2"/>
  <c r="Q4186" i="2"/>
  <c r="Q469" i="2"/>
  <c r="Q656" i="2"/>
  <c r="Q4906" i="2"/>
  <c r="Q4741" i="2"/>
  <c r="Q2514" i="2"/>
  <c r="Q2009" i="2"/>
  <c r="Q2480" i="2"/>
  <c r="Q2757" i="2"/>
  <c r="Q4399" i="2"/>
  <c r="Q1485" i="2"/>
  <c r="Q3043" i="2"/>
  <c r="Q3740" i="2"/>
  <c r="Q2074" i="2"/>
  <c r="Q131" i="2"/>
  <c r="Q4983" i="2"/>
  <c r="Q3387" i="2"/>
  <c r="Q445" i="2"/>
  <c r="Q590" i="2"/>
  <c r="Q3799" i="2"/>
  <c r="Q1858" i="2"/>
  <c r="Q3417" i="2"/>
  <c r="Q268" i="2"/>
  <c r="Q4025" i="2"/>
  <c r="Q3025" i="2"/>
  <c r="Q1118" i="2"/>
  <c r="Q2453" i="2"/>
  <c r="Q140" i="2"/>
  <c r="Q3246" i="2"/>
  <c r="Q1604" i="2"/>
  <c r="Q1004" i="2"/>
  <c r="Q674" i="2"/>
  <c r="Q137" i="2"/>
  <c r="Q2030" i="2"/>
  <c r="Q110" i="2"/>
  <c r="Q2444" i="2"/>
  <c r="Q3149" i="2"/>
  <c r="Q4450" i="2"/>
  <c r="Q3580" i="2"/>
  <c r="Q369" i="2"/>
  <c r="Q3347" i="2"/>
  <c r="Q4969" i="2"/>
  <c r="Q952" i="2"/>
  <c r="Q315" i="2"/>
  <c r="Q2382" i="2"/>
  <c r="Q2312" i="2"/>
  <c r="Q4850" i="2"/>
  <c r="Q483" i="2"/>
  <c r="Q3531" i="2"/>
  <c r="Q882" i="2"/>
  <c r="Q2249" i="2"/>
  <c r="Q459" i="2"/>
  <c r="Q126" i="2"/>
  <c r="Q3924" i="2"/>
  <c r="Q263" i="2"/>
  <c r="Q14" i="2"/>
  <c r="Q3200" i="2"/>
  <c r="Q4975" i="2"/>
  <c r="Q2682" i="2"/>
  <c r="Q2196" i="2"/>
  <c r="Q4674" i="2"/>
  <c r="Q4764" i="2"/>
  <c r="Q4777" i="2"/>
  <c r="Q1488" i="2"/>
  <c r="Q3107" i="2"/>
  <c r="Q4640" i="2"/>
  <c r="Q1987" i="2"/>
  <c r="Q3162" i="2"/>
  <c r="Q4102" i="2"/>
  <c r="Q4858" i="2"/>
  <c r="Q4423" i="2"/>
  <c r="Q3227" i="2"/>
  <c r="Q625" i="2"/>
  <c r="Q3828" i="2"/>
  <c r="Q3334" i="2"/>
  <c r="Q1756" i="2"/>
  <c r="Q4559" i="2"/>
  <c r="Q218" i="2"/>
  <c r="Q262" i="2"/>
  <c r="Q4480" i="2"/>
  <c r="Q3065" i="2"/>
  <c r="Q727" i="2"/>
  <c r="Q1147" i="2"/>
  <c r="Q3570" i="2"/>
  <c r="Q480" i="2"/>
  <c r="Q3326" i="2"/>
  <c r="Q216" i="2"/>
  <c r="Q1083" i="2"/>
  <c r="Q4833" i="2"/>
  <c r="Q623" i="2"/>
  <c r="Q4714" i="2"/>
  <c r="Q2356" i="2"/>
  <c r="Q3885" i="2"/>
  <c r="Q4173" i="2"/>
  <c r="Q4287" i="2"/>
  <c r="Q825" i="2"/>
  <c r="Q3798" i="2"/>
  <c r="Q776" i="2"/>
  <c r="Q2752" i="2"/>
  <c r="Q1467" i="2"/>
  <c r="Q4672" i="2"/>
  <c r="Q876" i="2"/>
  <c r="Q2550" i="2"/>
  <c r="Q772" i="2"/>
  <c r="Q4229" i="2"/>
  <c r="Q519" i="2"/>
  <c r="Q3318" i="2"/>
  <c r="Q507" i="2"/>
  <c r="Q516" i="2"/>
  <c r="Q1735" i="2"/>
  <c r="Q365" i="2"/>
  <c r="Q843" i="2"/>
  <c r="Q1408" i="2"/>
  <c r="Q4079" i="2"/>
  <c r="Q1666" i="2"/>
  <c r="Q2699" i="2"/>
  <c r="Q1047" i="2"/>
  <c r="Q461" i="2"/>
  <c r="Q4510" i="2"/>
  <c r="Q1113" i="2"/>
  <c r="Q3085" i="2"/>
  <c r="Q2484" i="2"/>
  <c r="Q4938" i="2"/>
  <c r="Q2732" i="2"/>
  <c r="Q4917" i="2"/>
  <c r="Q2850" i="2"/>
  <c r="Q2018" i="2"/>
  <c r="Q4034" i="2"/>
  <c r="Q2525" i="2"/>
  <c r="Q1569" i="2"/>
  <c r="Q3035" i="2"/>
  <c r="Q3249" i="2"/>
  <c r="Q1759" i="2"/>
  <c r="Q970" i="2"/>
  <c r="Q4958" i="2"/>
  <c r="Q3982" i="2"/>
  <c r="Q818" i="2"/>
  <c r="Q4576" i="2"/>
  <c r="Q3050" i="2"/>
  <c r="Q4546" i="2"/>
  <c r="Q1414" i="2"/>
  <c r="Q2162" i="2"/>
  <c r="Q3649" i="2"/>
  <c r="Q3542" i="2"/>
  <c r="Q654" i="2"/>
  <c r="Q3767" i="2"/>
  <c r="Q2115" i="2"/>
  <c r="Q4831" i="2"/>
  <c r="Q1207" i="2"/>
  <c r="Q4010" i="2"/>
  <c r="Q4523" i="2"/>
  <c r="Q3738" i="2"/>
  <c r="Q4064" i="2"/>
  <c r="Q1528" i="2"/>
  <c r="Q596" i="2"/>
  <c r="Q1919" i="2"/>
  <c r="Q2779" i="2"/>
  <c r="Q1274" i="2"/>
  <c r="Q1577" i="2"/>
  <c r="Q2761" i="2"/>
  <c r="Q4181" i="2"/>
  <c r="Q2429" i="2"/>
  <c r="Q4652" i="2"/>
  <c r="Q4172" i="2"/>
  <c r="Q1247" i="2"/>
  <c r="Q2503" i="2"/>
  <c r="Q4692" i="2"/>
  <c r="Q2103" i="2"/>
  <c r="Q4549" i="2"/>
  <c r="Q3346" i="2"/>
  <c r="Q4262" i="2"/>
  <c r="Q1272" i="2"/>
  <c r="Q676" i="2"/>
  <c r="Q2153" i="2"/>
  <c r="Q3689" i="2"/>
  <c r="Q3990" i="2"/>
  <c r="Q1757" i="2"/>
  <c r="Q4508" i="2"/>
  <c r="Q4248" i="2"/>
  <c r="Q854" i="2"/>
  <c r="Q4799" i="2"/>
  <c r="Q3581" i="2"/>
  <c r="Q1387" i="2"/>
  <c r="Q1866" i="2"/>
  <c r="Q2513" i="2"/>
  <c r="Q4208" i="2"/>
  <c r="Q2548" i="2"/>
  <c r="Q3652" i="2"/>
  <c r="Q1678" i="2"/>
  <c r="Q2271" i="2"/>
  <c r="Q1671" i="2"/>
  <c r="Q3057" i="2"/>
  <c r="Q1410" i="2"/>
  <c r="Q819" i="2"/>
  <c r="Q1334" i="2"/>
  <c r="Q937" i="2"/>
  <c r="Q73" i="2"/>
  <c r="Q575" i="2"/>
  <c r="Q4049" i="2"/>
  <c r="Q3409" i="2"/>
  <c r="Q641" i="2"/>
  <c r="Q4837" i="2"/>
  <c r="Q2618" i="2"/>
  <c r="Q4356" i="2"/>
  <c r="Q572" i="2"/>
  <c r="Q3541" i="2"/>
  <c r="Q4745" i="2"/>
  <c r="Q579" i="2"/>
  <c r="Q1961" i="2"/>
  <c r="Q84" i="2"/>
  <c r="Q425" i="2"/>
  <c r="Q2937" i="2"/>
  <c r="Q4885" i="2"/>
  <c r="Q1959" i="2"/>
  <c r="Q436" i="2"/>
  <c r="Q4055" i="2"/>
  <c r="Q1106" i="2"/>
  <c r="Q4824" i="2"/>
  <c r="Q19" i="2"/>
  <c r="Q4268" i="2"/>
  <c r="Q2547" i="2"/>
  <c r="Q2300" i="2"/>
  <c r="Q1325" i="2"/>
  <c r="Q3811" i="2"/>
  <c r="Q3935" i="2"/>
  <c r="Q4637" i="2"/>
  <c r="Q2016" i="2"/>
  <c r="Q1124" i="2"/>
  <c r="Q3908" i="2"/>
  <c r="Q3216" i="2"/>
  <c r="Q194" i="2"/>
  <c r="Q1621" i="2"/>
  <c r="Q4071" i="2"/>
  <c r="Q2194" i="2"/>
  <c r="Q2219" i="2"/>
  <c r="Q107" i="2"/>
  <c r="Q3253" i="2"/>
  <c r="Q4556" i="2"/>
  <c r="Q1465" i="2"/>
  <c r="Q3073" i="2"/>
  <c r="Q2714" i="2"/>
  <c r="Q4425" i="2"/>
  <c r="Q4306" i="2"/>
  <c r="Q4966" i="2"/>
  <c r="Q810" i="2"/>
  <c r="Q248" i="2"/>
  <c r="Q2554" i="2"/>
  <c r="Q4005" i="2"/>
  <c r="Q1934" i="2"/>
  <c r="Q4176" i="2"/>
  <c r="Q4105" i="2"/>
  <c r="Q1918" i="2"/>
  <c r="Q270" i="2"/>
  <c r="Q3678" i="2"/>
  <c r="Q2324" i="2"/>
  <c r="Q706" i="2"/>
  <c r="Q1543" i="2"/>
  <c r="Q2556" i="2"/>
  <c r="Q1876" i="2"/>
  <c r="Q2498" i="2"/>
  <c r="Q4605" i="2"/>
  <c r="Q4713" i="2"/>
  <c r="Q1742" i="2"/>
  <c r="Q4082" i="2"/>
  <c r="Q500" i="2"/>
  <c r="Q3403" i="2"/>
  <c r="Q2236" i="2"/>
  <c r="Q4312" i="2"/>
  <c r="Q2319" i="2"/>
  <c r="Q1222" i="2"/>
  <c r="Q3044" i="2"/>
  <c r="Q1262" i="2"/>
  <c r="Q4965" i="2"/>
  <c r="Q662" i="2"/>
  <c r="Q3589" i="2"/>
  <c r="Q2159" i="2"/>
  <c r="Q2253" i="2"/>
  <c r="Q1508" i="2"/>
  <c r="Q4657" i="2"/>
  <c r="Q1212" i="2"/>
  <c r="Q4648" i="2"/>
  <c r="Q3814" i="2"/>
  <c r="Q4861" i="2"/>
  <c r="Q4843" i="2"/>
  <c r="Q4019" i="2"/>
  <c r="Q4397" i="2"/>
  <c r="Q3423" i="2"/>
  <c r="Q2223" i="2"/>
  <c r="Q2123" i="2"/>
  <c r="Q4077" i="2"/>
  <c r="Q3344" i="2"/>
  <c r="Q1516" i="2"/>
  <c r="Q1887" i="2"/>
  <c r="Q2071" i="2"/>
  <c r="Q3298" i="2"/>
  <c r="Q4547" i="2"/>
  <c r="Q1517" i="2"/>
  <c r="Q4982" i="2"/>
  <c r="Q2460" i="2"/>
  <c r="Q1611" i="2"/>
  <c r="Q829" i="2"/>
  <c r="Q4930" i="2"/>
  <c r="Q4485" i="2"/>
  <c r="Q570" i="2"/>
  <c r="Q1347" i="2"/>
  <c r="Q1730" i="2"/>
  <c r="Q3666" i="2"/>
  <c r="Q1636" i="2"/>
  <c r="Q2802" i="2"/>
  <c r="Q3876" i="2"/>
  <c r="Q4662" i="2"/>
  <c r="Q289" i="2"/>
  <c r="Q2784" i="2"/>
  <c r="Q2874" i="2"/>
  <c r="Q419" i="2"/>
  <c r="Q2010" i="2"/>
  <c r="Q1953" i="2"/>
  <c r="Q1544" i="2"/>
  <c r="Q4535" i="2"/>
  <c r="Q1287" i="2"/>
  <c r="Q157" i="2"/>
  <c r="Q1512" i="2"/>
  <c r="Q1126" i="2"/>
  <c r="Q2117" i="2"/>
  <c r="Q4997" i="2"/>
  <c r="Q3286" i="2"/>
  <c r="Q1200" i="2"/>
  <c r="Q1728" i="2"/>
  <c r="Q2795" i="2"/>
  <c r="Q3064" i="2"/>
  <c r="Q2317" i="2"/>
  <c r="Q2902" i="2"/>
  <c r="Q1796" i="2"/>
  <c r="Q2887" i="2"/>
  <c r="Q1400" i="2"/>
  <c r="Q3322" i="2"/>
  <c r="Q4979" i="2"/>
  <c r="Q1750" i="2"/>
  <c r="Q840" i="2"/>
  <c r="Q298" i="2"/>
  <c r="Q568" i="2"/>
  <c r="Q1972" i="2"/>
  <c r="Q3720" i="2"/>
  <c r="Q3511" i="2"/>
  <c r="Q4749" i="2"/>
  <c r="Q1863" i="2"/>
  <c r="Q3788" i="2"/>
  <c r="Q4924" i="2"/>
  <c r="Q2712" i="2"/>
  <c r="Q1791" i="2"/>
  <c r="Q2798" i="2"/>
  <c r="Q3684" i="2"/>
  <c r="Q2860" i="2"/>
  <c r="Q1283" i="2"/>
  <c r="Q1143" i="2"/>
  <c r="Q1882" i="2"/>
  <c r="Q3456" i="2"/>
  <c r="Q2371" i="2"/>
  <c r="Q3327" i="2"/>
  <c r="Q3017" i="2"/>
  <c r="Q754" i="2"/>
  <c r="Q2161" i="2"/>
  <c r="Q4947" i="2"/>
  <c r="Q632" i="2"/>
  <c r="Q2439" i="2"/>
  <c r="Q4526" i="2"/>
  <c r="Q2801" i="2"/>
  <c r="Q517" i="2"/>
  <c r="Q402" i="2"/>
  <c r="Q4668" i="2"/>
  <c r="Q1612" i="2"/>
  <c r="Q4977" i="2"/>
  <c r="Q4986" i="2"/>
  <c r="Q851" i="2"/>
  <c r="Q205" i="2"/>
  <c r="Q3351" i="2"/>
  <c r="Q1534" i="2"/>
  <c r="Q2359" i="2"/>
  <c r="Q17" i="2"/>
  <c r="Q3898" i="2"/>
  <c r="Q3660" i="2"/>
  <c r="Q348" i="2"/>
  <c r="Q4694" i="2"/>
  <c r="Q817" i="2"/>
  <c r="Q3913" i="2"/>
  <c r="Q2848" i="2"/>
  <c r="Q1805" i="2"/>
  <c r="Q2101" i="2"/>
  <c r="Q69" i="2"/>
  <c r="Q2040" i="2"/>
  <c r="Q813" i="2"/>
  <c r="Q4867" i="2"/>
  <c r="Q2037" i="2"/>
  <c r="Q878" i="2"/>
  <c r="Q3365" i="2"/>
  <c r="Q734" i="2"/>
  <c r="Q558" i="2"/>
  <c r="Q3981" i="2"/>
  <c r="Q1342" i="2"/>
  <c r="Q109" i="2"/>
  <c r="Q429" i="2"/>
  <c r="Q921" i="2"/>
  <c r="Q60" i="2"/>
  <c r="Q3938" i="2"/>
  <c r="Q2045" i="2"/>
  <c r="Q4024" i="2"/>
  <c r="Q88" i="2"/>
  <c r="Q2248" i="2"/>
  <c r="Q591" i="2"/>
  <c r="Q4059" i="2"/>
  <c r="Q1662" i="2"/>
  <c r="Q3598" i="2"/>
  <c r="Q4817" i="2"/>
  <c r="Q2302" i="2"/>
  <c r="Q80" i="2"/>
  <c r="Q3563" i="2"/>
  <c r="Q3495" i="2"/>
  <c r="Q4242" i="2"/>
  <c r="Q3639" i="2"/>
  <c r="Q675" i="2"/>
  <c r="Q1203" i="2"/>
  <c r="Q3009" i="2"/>
  <c r="Q38" i="2"/>
  <c r="Q360" i="2"/>
  <c r="Q506" i="2"/>
  <c r="Q1832" i="2"/>
  <c r="Q560" i="2"/>
  <c r="Q2522" i="2"/>
  <c r="Q3163" i="2"/>
  <c r="Q2971" i="2"/>
  <c r="Q3778" i="2"/>
  <c r="Q1862" i="2"/>
  <c r="Q594" i="2"/>
  <c r="Q3130" i="2"/>
  <c r="Q2992" i="2"/>
  <c r="Q4501" i="2"/>
  <c r="Q3698" i="2"/>
  <c r="Q3771" i="2"/>
  <c r="Q1492" i="2"/>
  <c r="Q299" i="2"/>
  <c r="Q857" i="2"/>
  <c r="Q1885" i="2"/>
  <c r="Q1670" i="2"/>
  <c r="Q87" i="2"/>
  <c r="Q4942" i="2"/>
  <c r="Q2141" i="2"/>
  <c r="Q2247" i="2"/>
  <c r="Q2504" i="2"/>
  <c r="Q1964" i="2"/>
  <c r="Q602" i="2"/>
  <c r="Q3683" i="2"/>
  <c r="Q2626" i="2"/>
  <c r="Q2632" i="2"/>
  <c r="Q2022" i="2"/>
  <c r="Q3308" i="2"/>
  <c r="Q70" i="2"/>
  <c r="Q1021" i="2"/>
  <c r="Q237" i="2"/>
  <c r="Q3333" i="2"/>
  <c r="Q1296" i="2"/>
  <c r="Q1133" i="2"/>
  <c r="Q3339" i="2"/>
  <c r="Q1052" i="2"/>
  <c r="Q4247" i="2"/>
  <c r="Q793" i="2"/>
  <c r="Q3893" i="2"/>
  <c r="Q1883" i="2"/>
  <c r="Q3166" i="2"/>
  <c r="Q912" i="2"/>
  <c r="Q1499" i="2"/>
  <c r="Q4318" i="2"/>
  <c r="Q2829" i="2"/>
  <c r="Q1215" i="2"/>
  <c r="Q1723" i="2"/>
  <c r="Q4411" i="2"/>
  <c r="Q885" i="2"/>
  <c r="Q3186" i="2"/>
  <c r="Q124" i="2"/>
  <c r="Q3117" i="2"/>
  <c r="Q2571" i="2"/>
  <c r="Q4760" i="2"/>
  <c r="Q275" i="2"/>
  <c r="Q2806" i="2"/>
  <c r="Q3454" i="2"/>
  <c r="Q3586" i="2"/>
  <c r="Q925" i="2"/>
  <c r="Q420" i="2"/>
  <c r="Q3266" i="2"/>
  <c r="Q4209" i="2"/>
  <c r="Q2307" i="2"/>
  <c r="Q4394" i="2"/>
  <c r="Q3786" i="2"/>
  <c r="Q2771" i="2"/>
  <c r="Q4611" i="2"/>
  <c r="Q4143" i="2"/>
  <c r="Q1727" i="2"/>
  <c r="Q4911" i="2"/>
  <c r="Q2933" i="2"/>
  <c r="Q2856" i="2"/>
  <c r="Q3501" i="2"/>
  <c r="Q327" i="2"/>
  <c r="Q119" i="2"/>
  <c r="Q979" i="2"/>
  <c r="Q4090" i="2"/>
  <c r="Q4490" i="2"/>
  <c r="Q4696" i="2"/>
  <c r="Q1702" i="2"/>
  <c r="Q1844" i="2"/>
  <c r="Q1462" i="2"/>
  <c r="Q241" i="2"/>
  <c r="Q3479" i="2"/>
  <c r="Q4638" i="2"/>
  <c r="Q1167" i="2"/>
  <c r="Q3236" i="2"/>
  <c r="Q3733" i="2"/>
  <c r="Q4334" i="2"/>
  <c r="Q1263" i="2"/>
  <c r="Q2081" i="2"/>
  <c r="Q3265" i="2"/>
  <c r="Q4753" i="2"/>
  <c r="Q4935" i="2"/>
  <c r="Q452" i="2"/>
  <c r="Q2672" i="2"/>
  <c r="Q4439" i="2"/>
  <c r="Q4008" i="2"/>
  <c r="Q932" i="2"/>
  <c r="Q1679" i="2"/>
  <c r="Q2876" i="2"/>
  <c r="Q2633" i="2"/>
  <c r="Q3706" i="2"/>
  <c r="Q732" i="2"/>
  <c r="Q2412" i="2"/>
  <c r="Q920" i="2"/>
  <c r="Q3233" i="2"/>
  <c r="Q2899" i="2"/>
  <c r="Q2903" i="2"/>
  <c r="Q4232" i="2"/>
  <c r="Q2181" i="2"/>
  <c r="Q1202" i="2"/>
  <c r="Q2383" i="2"/>
  <c r="Q930" i="2"/>
  <c r="Q4701" i="2"/>
  <c r="Q4213" i="2"/>
  <c r="Q2328" i="2"/>
  <c r="Q491" i="2"/>
  <c r="Q1760" i="2"/>
  <c r="Q4037" i="2"/>
  <c r="Q1938" i="2"/>
  <c r="Q3641" i="2"/>
  <c r="Q3212" i="2"/>
  <c r="Q1747" i="2"/>
  <c r="Q288" i="2"/>
  <c r="Q2946" i="2"/>
  <c r="Q794" i="2"/>
  <c r="Q1789" i="2"/>
  <c r="Q705" i="2"/>
  <c r="Q1957" i="2"/>
  <c r="Q116" i="2"/>
  <c r="Q4250" i="2"/>
  <c r="Q1999" i="2"/>
  <c r="Q233" i="2"/>
  <c r="Q950" i="2"/>
  <c r="Q2020" i="2"/>
  <c r="Q2605" i="2"/>
  <c r="Q4729" i="2"/>
  <c r="Q996" i="2"/>
  <c r="Q852" i="2"/>
  <c r="Q89" i="2"/>
  <c r="Q192" i="2"/>
  <c r="Q281" i="2"/>
  <c r="Q4127" i="2"/>
  <c r="Q3635" i="2"/>
  <c r="Q1926" i="2"/>
  <c r="Q4974" i="2"/>
  <c r="Q2606" i="2"/>
  <c r="Q616" i="2"/>
  <c r="Q1357" i="2"/>
  <c r="Q3175" i="2"/>
  <c r="Q245" i="2"/>
  <c r="Q2967" i="2"/>
  <c r="Q1599" i="2"/>
  <c r="Q383" i="2"/>
  <c r="Q2068" i="2"/>
  <c r="Q350" i="2"/>
  <c r="Q4144" i="2"/>
  <c r="Q1328" i="2"/>
  <c r="Q2365" i="2"/>
  <c r="Q2187" i="2"/>
  <c r="Q850" i="2"/>
  <c r="Q3754" i="2"/>
  <c r="Q1754" i="2"/>
  <c r="Q4663" i="2"/>
  <c r="Q4130" i="2"/>
  <c r="Q1312" i="2"/>
  <c r="Q3415" i="2"/>
  <c r="Q3818" i="2"/>
  <c r="Q4360" i="2"/>
  <c r="Q2028" i="2"/>
  <c r="Q3228" i="2"/>
  <c r="Q33" i="2"/>
  <c r="Q753" i="2"/>
  <c r="Q3508" i="2"/>
  <c r="Q1436" i="2"/>
  <c r="Q3152" i="2"/>
  <c r="Q1952" i="2"/>
  <c r="Q4194" i="2"/>
  <c r="Q2144" i="2"/>
  <c r="Q2054" i="2"/>
  <c r="Q2938" i="2"/>
  <c r="Q4387" i="2"/>
  <c r="Q435" i="2"/>
  <c r="Q1978" i="2"/>
  <c r="Q4126" i="2"/>
  <c r="Q1217" i="2"/>
  <c r="Q3677" i="2"/>
  <c r="Q1333" i="2"/>
  <c r="Q1224" i="2"/>
  <c r="Q947" i="2"/>
  <c r="Q2591" i="2"/>
  <c r="Q2727" i="2"/>
  <c r="Q1950" i="2"/>
  <c r="Q2616" i="2"/>
  <c r="Q1355" i="2"/>
  <c r="Q761" i="2"/>
  <c r="Q2420" i="2"/>
  <c r="Q372" i="2"/>
  <c r="Q4486" i="2"/>
  <c r="Q2574" i="2"/>
  <c r="Q4027" i="2"/>
  <c r="Q1992" i="2"/>
  <c r="Q2198" i="2"/>
  <c r="Q240" i="2"/>
  <c r="Q2376" i="2"/>
  <c r="Q3716" i="2"/>
  <c r="Q585" i="2"/>
  <c r="Q98" i="2"/>
  <c r="Q3378" i="2"/>
  <c r="Q1979" i="2"/>
  <c r="Q4357" i="2"/>
  <c r="Q3850" i="2"/>
  <c r="Q3721" i="2"/>
  <c r="Q2353" i="2"/>
  <c r="Q1048" i="2"/>
  <c r="Q4120" i="2"/>
  <c r="Q2417" i="2"/>
  <c r="Q3803" i="2"/>
  <c r="Q1852" i="2"/>
  <c r="Q3364" i="2"/>
  <c r="Q11" i="2"/>
  <c r="Q4600" i="2"/>
  <c r="Q583" i="2"/>
  <c r="Q2464" i="2"/>
  <c r="Q2932" i="2"/>
  <c r="Q3215" i="2"/>
  <c r="Q4067" i="2"/>
  <c r="Q4065" i="2"/>
  <c r="Q1669" i="2"/>
  <c r="Q3544" i="2"/>
  <c r="Q2244" i="2"/>
  <c r="Q4541" i="2"/>
  <c r="Q3005" i="2"/>
  <c r="Q3204" i="2"/>
  <c r="Q5001" i="2"/>
  <c r="Q12" i="2"/>
  <c r="Q3830" i="2"/>
  <c r="Q174" i="2"/>
  <c r="Q4134" i="2"/>
  <c r="Q3824" i="2"/>
  <c r="Q4926" i="2"/>
  <c r="Q3633" i="2"/>
  <c r="Q1213" i="2"/>
  <c r="Q562" i="2"/>
  <c r="Q4910" i="2"/>
  <c r="Q3304" i="2"/>
  <c r="Q204" i="2"/>
  <c r="Q3034" i="2"/>
  <c r="Q4015" i="2"/>
  <c r="Q3370" i="2"/>
  <c r="Q3578" i="2"/>
  <c r="Q4048" i="2"/>
  <c r="Q3895" i="2"/>
  <c r="Q4916" i="2"/>
  <c r="Q2102" i="2"/>
  <c r="Q3700" i="2"/>
  <c r="Q566" i="2"/>
  <c r="Q3445" i="2"/>
  <c r="Q3852" i="2"/>
  <c r="Q3485" i="2"/>
  <c r="Q2306" i="2"/>
  <c r="Q658" i="2"/>
  <c r="Q4825" i="2"/>
  <c r="Q471" i="2"/>
  <c r="Q4734" i="2"/>
  <c r="Q3338" i="2"/>
  <c r="Q4343" i="2"/>
  <c r="Q3640" i="2"/>
  <c r="Q4255" i="2"/>
  <c r="Q4954" i="2"/>
  <c r="Q1682" i="2"/>
  <c r="Q1764" i="2"/>
  <c r="Q4809" i="2"/>
  <c r="Q4061" i="2"/>
  <c r="Q4634" i="2"/>
  <c r="Q4322" i="2"/>
  <c r="Q868" i="2"/>
  <c r="Q2489" i="2"/>
  <c r="Q85" i="2"/>
  <c r="Q1299" i="2"/>
  <c r="Q4422" i="2"/>
  <c r="Q4481" i="2"/>
  <c r="Q276" i="2"/>
  <c r="Q2991" i="2"/>
  <c r="Q1693" i="2"/>
  <c r="Q1210" i="2"/>
  <c r="Q185" i="2"/>
  <c r="Q3100" i="2"/>
  <c r="Q2891" i="2"/>
  <c r="Q2088" i="2"/>
  <c r="Q2021" i="2"/>
  <c r="Q3770" i="2"/>
  <c r="Q2370" i="2"/>
  <c r="Q4756" i="2"/>
  <c r="Q2827" i="2"/>
  <c r="Q1260" i="2"/>
  <c r="Q322" i="2"/>
  <c r="Q1458" i="2"/>
  <c r="Q3345" i="2"/>
  <c r="Q2346" i="2"/>
  <c r="Q4098" i="2"/>
  <c r="Q4780" i="2"/>
  <c r="Q3123" i="2"/>
  <c r="Q3355" i="2"/>
  <c r="Q2209" i="2"/>
  <c r="Q4940" i="2"/>
  <c r="Q1785" i="2"/>
  <c r="Q1890" i="2"/>
  <c r="Q2543" i="2"/>
  <c r="Q3468" i="2"/>
  <c r="Q2427" i="2"/>
  <c r="Q441" i="2"/>
  <c r="Q4113" i="2"/>
  <c r="Q1277" i="2"/>
  <c r="Q2558" i="2"/>
  <c r="Q3101" i="2"/>
  <c r="Q2342" i="2"/>
  <c r="Q3243" i="2"/>
  <c r="Q1962" i="2"/>
  <c r="Q3290" i="2"/>
  <c r="Q272" i="2"/>
  <c r="Q329" i="2"/>
  <c r="Q2235" i="2"/>
  <c r="Q334" i="2"/>
  <c r="Q1085" i="2"/>
  <c r="Q2167" i="2"/>
  <c r="Q3218" i="2"/>
  <c r="Q442" i="2"/>
  <c r="Q4150" i="2"/>
  <c r="Q2087" i="2"/>
  <c r="Q2419" i="2"/>
  <c r="Q2204" i="2"/>
  <c r="Q2506" i="2"/>
  <c r="Q3125" i="2"/>
  <c r="Q3188" i="2"/>
  <c r="Q660" i="2"/>
  <c r="Q332" i="2"/>
  <c r="Q3671" i="2"/>
  <c r="Q3710" i="2"/>
  <c r="Q2216" i="2"/>
  <c r="Q28" i="2"/>
  <c r="Q3001" i="2"/>
  <c r="Q2919" i="2"/>
  <c r="Q427" i="2"/>
  <c r="Q2749" i="2"/>
  <c r="Q2140" i="2"/>
  <c r="Q4249" i="2"/>
  <c r="Q4245" i="2"/>
  <c r="Q3337" i="2"/>
  <c r="Q4353" i="2"/>
  <c r="Q2723" i="2"/>
  <c r="Q944" i="2"/>
  <c r="Q2515" i="2"/>
  <c r="Q3815" i="2"/>
  <c r="Q1278" i="2"/>
  <c r="Q3272" i="2"/>
  <c r="Q4955" i="2"/>
  <c r="Q141" i="2"/>
  <c r="Q371" i="2"/>
  <c r="Q3206" i="2"/>
  <c r="Q2762" i="2"/>
  <c r="Q659" i="2"/>
  <c r="Q1155" i="2"/>
  <c r="Q4520" i="2"/>
  <c r="Q3737" i="2"/>
  <c r="Q3192" i="2"/>
  <c r="Q176" i="2"/>
  <c r="Q574" i="2"/>
  <c r="Q3634" i="2"/>
  <c r="Q1150" i="2"/>
  <c r="Q4053" i="2"/>
  <c r="Q4862" i="2"/>
  <c r="Q3608" i="2"/>
  <c r="Q4587" i="2"/>
  <c r="Q501" i="2"/>
  <c r="Q2461" i="2"/>
  <c r="Q592" i="2"/>
  <c r="Q645" i="2"/>
  <c r="Q101" i="2"/>
  <c r="Q3579" i="2"/>
  <c r="Q4629" i="2"/>
  <c r="Q1779" i="2"/>
  <c r="Q3688" i="2"/>
  <c r="Q4290" i="2"/>
  <c r="Q3439" i="2"/>
  <c r="Q2047" i="2"/>
  <c r="Q4375" i="2"/>
  <c r="Q1767" i="2"/>
  <c r="Q1043" i="2"/>
  <c r="Q3548" i="2"/>
  <c r="Q4504" i="2"/>
  <c r="Q1285" i="2"/>
  <c r="Q514" i="2"/>
  <c r="Q1428" i="2"/>
  <c r="Q4635" i="2"/>
  <c r="Q692" i="2"/>
  <c r="Q4625" i="2"/>
  <c r="Q190" i="2"/>
  <c r="Q2398" i="2"/>
  <c r="Q2914" i="2"/>
  <c r="Q1214" i="2"/>
  <c r="Q1627" i="2"/>
  <c r="Q2973" i="2"/>
  <c r="Q1817" i="2"/>
  <c r="Q4936" i="2"/>
  <c r="Q3839" i="2"/>
  <c r="Q2509" i="2"/>
  <c r="Q3098" i="2"/>
  <c r="Q4555" i="2"/>
  <c r="Q1432" i="2"/>
  <c r="Q449" i="2"/>
  <c r="Q3443" i="2"/>
  <c r="Q1452" i="2"/>
  <c r="Q4594" i="2"/>
  <c r="Q1537" i="2"/>
  <c r="Q2320" i="2"/>
  <c r="Q4860" i="2"/>
  <c r="Q1353" i="2"/>
  <c r="Q4459" i="2"/>
  <c r="Q4057" i="2"/>
  <c r="Q2348" i="2"/>
  <c r="Q1337" i="2"/>
  <c r="Q3247" i="2"/>
  <c r="Q3526" i="2"/>
  <c r="Q3114" i="2"/>
  <c r="Q2240" i="2"/>
  <c r="Q1383" i="2"/>
  <c r="Q170" i="2"/>
  <c r="Q4282" i="2"/>
  <c r="Q384" i="2"/>
  <c r="Q4502" i="2"/>
  <c r="Q4201" i="2"/>
  <c r="Q4455" i="2"/>
  <c r="Q1065" i="2"/>
  <c r="Q4521" i="2"/>
  <c r="Q244" i="2"/>
  <c r="Q1178" i="2"/>
  <c r="Q1721" i="2"/>
  <c r="Q2789" i="2"/>
  <c r="Q4948" i="2"/>
  <c r="Q1834" i="2"/>
  <c r="Q1809" i="2"/>
  <c r="Q1242" i="2"/>
  <c r="Q4755" i="2"/>
  <c r="Q394" i="2"/>
  <c r="Q3379" i="2"/>
  <c r="Q2608" i="2"/>
  <c r="Q3611" i="2"/>
  <c r="Q4171" i="2"/>
  <c r="Q613" i="2"/>
  <c r="Q3295" i="2"/>
  <c r="Q3637" i="2"/>
  <c r="Q604" i="2"/>
  <c r="Q1388" i="2"/>
  <c r="Q2815" i="2"/>
  <c r="Q4204" i="2"/>
  <c r="Q2486" i="2"/>
  <c r="Q737" i="2"/>
  <c r="Q2745" i="2"/>
  <c r="Q577" i="2"/>
  <c r="Q1363" i="2"/>
  <c r="Q380" i="2"/>
  <c r="Q628" i="2"/>
  <c r="Q3431" i="2"/>
  <c r="Q3503" i="2"/>
  <c r="Q1608" i="2"/>
  <c r="Q2424" i="2"/>
  <c r="Q3533" i="2"/>
  <c r="Q3169" i="2"/>
  <c r="Q3106" i="2"/>
  <c r="Q720" i="2"/>
  <c r="Q4877" i="2"/>
  <c r="Q3621" i="2"/>
  <c r="Q2861" i="2"/>
  <c r="Q2559" i="2"/>
  <c r="Q2006" i="2"/>
  <c r="Q1437" i="2"/>
  <c r="Q2613" i="2"/>
  <c r="Q2011" i="2"/>
  <c r="Q155" i="2"/>
  <c r="Q4636" i="2"/>
  <c r="Q4868" i="2"/>
  <c r="Q7" i="2"/>
  <c r="Q826" i="2"/>
  <c r="Q3180" i="2"/>
  <c r="Q2354" i="2"/>
  <c r="Q3427" i="2"/>
  <c r="Q1018" i="2"/>
  <c r="Q2750" i="2"/>
  <c r="Q1731" i="2"/>
  <c r="Q1587" i="2"/>
  <c r="Q223" i="2"/>
  <c r="Q2315" i="2"/>
  <c r="Q1290" i="2"/>
  <c r="Q465" i="2"/>
  <c r="Q3792" i="2"/>
  <c r="Q2113" i="2"/>
  <c r="Q3440" i="2"/>
  <c r="Q4919" i="2"/>
  <c r="Q213" i="2"/>
  <c r="Q1902" i="2"/>
  <c r="Q1360" i="2"/>
  <c r="Q2318" i="2"/>
  <c r="Q2351" i="2"/>
  <c r="Q3410" i="2"/>
  <c r="Q624" i="2"/>
  <c r="Q134" i="2"/>
  <c r="Q313" i="2"/>
  <c r="Q1981" i="2"/>
  <c r="Q4443" i="2"/>
  <c r="Q2309" i="2"/>
  <c r="Q408" i="2"/>
  <c r="Q2106" i="2"/>
  <c r="Q1955" i="2"/>
  <c r="Q3800" i="2"/>
  <c r="Q2878" i="2"/>
  <c r="Q4778" i="2"/>
  <c r="Q4058" i="2"/>
  <c r="Q1165" i="2"/>
  <c r="Q353" i="2"/>
  <c r="Q4595" i="2"/>
  <c r="Q563" i="2"/>
  <c r="Q3777" i="2"/>
  <c r="Q1227" i="2"/>
  <c r="Q1226" i="2"/>
  <c r="Q1593" i="2"/>
  <c r="Q945" i="2"/>
  <c r="Q167" i="2"/>
  <c r="Q3675" i="2"/>
  <c r="Q1618" i="2"/>
  <c r="Q1295" i="2"/>
  <c r="Q2818" i="2"/>
  <c r="Q3115" i="2"/>
  <c r="Q307" i="2"/>
  <c r="Q1076" i="2"/>
  <c r="Q3104" i="2"/>
  <c r="Q187" i="2"/>
  <c r="Q4331" i="2"/>
  <c r="Q3645" i="2"/>
  <c r="Q3553" i="2"/>
  <c r="Q1172" i="2"/>
  <c r="Q3987" i="2"/>
  <c r="Q765" i="2"/>
  <c r="Q4366" i="2"/>
  <c r="Q528" i="2"/>
  <c r="Q2092" i="2"/>
  <c r="Q3413" i="2"/>
  <c r="Q4141" i="2"/>
  <c r="Q4454" i="2"/>
  <c r="Q4279" i="2"/>
  <c r="Q2065" i="2"/>
  <c r="Q388" i="2"/>
  <c r="Q3687" i="2"/>
  <c r="Q4511" i="2"/>
  <c r="Q1418" i="2"/>
  <c r="Q3654" i="2"/>
  <c r="Q3714" i="2"/>
  <c r="Q4766" i="2"/>
  <c r="Q2803" i="2"/>
  <c r="Q2552" i="2"/>
  <c r="Q4133" i="2"/>
  <c r="Q432" i="2"/>
  <c r="Q2293" i="2"/>
  <c r="Q1562" i="2"/>
  <c r="Q2978" i="2"/>
  <c r="Q4132" i="2"/>
  <c r="Q1028" i="2"/>
  <c r="Q1096" i="2"/>
  <c r="Q4814" i="2"/>
  <c r="Q468" i="2"/>
  <c r="Q1758" i="2"/>
  <c r="Q3674" i="2"/>
  <c r="Q2751" i="2"/>
  <c r="Q1160" i="2"/>
  <c r="Q3254" i="2"/>
  <c r="Q1944" i="2"/>
  <c r="Q2602" i="2"/>
  <c r="Q580" i="2"/>
  <c r="Q1352" i="2"/>
  <c r="Q191" i="2"/>
  <c r="Q4348" i="2"/>
  <c r="Q1916" i="2"/>
  <c r="Q1729" i="2"/>
  <c r="Q3729" i="2"/>
  <c r="Q3429" i="2"/>
  <c r="Q4544" i="2"/>
  <c r="Q1249" i="2"/>
  <c r="Q3467" i="2"/>
  <c r="Q3711" i="2"/>
  <c r="Q4869" i="2"/>
  <c r="Q3033" i="2"/>
  <c r="Q3631" i="2"/>
  <c r="Q494" i="2"/>
  <c r="Q3081" i="2"/>
  <c r="Q2720" i="2"/>
  <c r="Q804" i="2"/>
  <c r="Q2701" i="2"/>
  <c r="Q4787" i="2"/>
  <c r="Q3912" i="2"/>
  <c r="Q1602" i="2"/>
  <c r="Q743" i="2"/>
  <c r="Q1591" i="2"/>
  <c r="Q2670" i="2"/>
  <c r="Q2255" i="2"/>
  <c r="Q3116" i="2"/>
  <c r="Q128" i="2"/>
  <c r="Q4884" i="2"/>
  <c r="Q4875" i="2"/>
  <c r="Q4327" i="2"/>
  <c r="Q3676" i="2"/>
  <c r="Q860" i="2"/>
  <c r="Q4478" i="2"/>
  <c r="Q3952" i="2"/>
  <c r="Q1189" i="2"/>
  <c r="Q2685" i="2"/>
  <c r="Q2051" i="2"/>
  <c r="Q1831" i="2"/>
  <c r="Q1546" i="2"/>
  <c r="Q4074" i="2"/>
  <c r="Q3702" i="2"/>
  <c r="Q2230" i="2"/>
  <c r="Q2822" i="2"/>
  <c r="Q102" i="2"/>
  <c r="Q4101" i="2"/>
  <c r="Q4401" i="2"/>
  <c r="Q2948" i="2"/>
  <c r="Q999" i="2"/>
  <c r="Q4332" i="2"/>
  <c r="Q595" i="2"/>
  <c r="Q3082" i="2"/>
  <c r="Q4202" i="2"/>
  <c r="Q719" i="2"/>
  <c r="Q3701" i="2"/>
  <c r="Q1746" i="2"/>
  <c r="Q4952" i="2"/>
  <c r="Q3857" i="2"/>
  <c r="Q4878" i="2"/>
  <c r="Q1008" i="2"/>
  <c r="Q306" i="2"/>
  <c r="Q587" i="2"/>
  <c r="Q3842" i="2"/>
  <c r="Q4626" i="2"/>
  <c r="Q4852" i="2"/>
  <c r="Q1082" i="2"/>
  <c r="Q398" i="2"/>
  <c r="Q4159" i="2"/>
  <c r="Q1484" i="2"/>
  <c r="Q4913" i="2"/>
  <c r="Q778" i="2"/>
  <c r="Q1839" i="2"/>
  <c r="Q3203" i="2"/>
  <c r="Q1552" i="2"/>
  <c r="Q872" i="2"/>
  <c r="Q3697" i="2"/>
  <c r="Q1884" i="2"/>
  <c r="Q805" i="2"/>
  <c r="Q2768" i="2"/>
  <c r="Q1524" i="2"/>
  <c r="Q4698" i="2"/>
  <c r="Q2737" i="2"/>
  <c r="Q4757" i="2"/>
  <c r="Q2647" i="2"/>
  <c r="Q4169" i="2"/>
  <c r="Q4679" i="2"/>
  <c r="Q4517" i="2"/>
  <c r="Q3055" i="2"/>
  <c r="Q4151" i="2"/>
  <c r="Q1504" i="2"/>
  <c r="Q2863" i="2"/>
  <c r="Q4533" i="2"/>
  <c r="Q2411" i="2"/>
  <c r="Q4808" i="2"/>
  <c r="Q890" i="2"/>
  <c r="Q2173" i="2"/>
  <c r="Q545" i="2"/>
  <c r="Q1643" i="2"/>
  <c r="Q4142" i="2"/>
  <c r="Q2763" i="2"/>
  <c r="Q1218" i="2"/>
  <c r="Q1151" i="2"/>
  <c r="Q3146" i="2"/>
  <c r="Q963" i="2"/>
  <c r="Q1251" i="2"/>
  <c r="Q1057" i="2"/>
  <c r="Q1677" i="2"/>
  <c r="Q4880" i="2"/>
  <c r="P2738" i="2"/>
  <c r="P2470" i="2"/>
  <c r="P771" i="2"/>
  <c r="P3271" i="2"/>
  <c r="P1447" i="2"/>
  <c r="P3302" i="2"/>
  <c r="P4160" i="2"/>
  <c r="P2168" i="2"/>
  <c r="P3177" i="2"/>
  <c r="P1784" i="2"/>
  <c r="P4223" i="2"/>
  <c r="P3151" i="2"/>
  <c r="P1822" i="2"/>
  <c r="P1684" i="2"/>
  <c r="P3829" i="2"/>
  <c r="P531" i="2"/>
  <c r="P4240" i="2"/>
  <c r="P3762" i="2"/>
  <c r="P4462" i="2"/>
  <c r="P2986" i="2"/>
  <c r="P791" i="2"/>
  <c r="P4794" i="2"/>
  <c r="P2491" i="2"/>
  <c r="P3627" i="2"/>
  <c r="P1450" i="2"/>
  <c r="P688" i="2"/>
  <c r="P2366" i="2"/>
  <c r="P1772" i="2"/>
  <c r="P1845" i="2"/>
  <c r="P4851" i="2"/>
  <c r="P4543" i="2"/>
  <c r="P3040" i="2"/>
  <c r="P1708" i="2"/>
  <c r="P1049" i="2"/>
  <c r="P1174" i="2"/>
  <c r="P649" i="2"/>
  <c r="P3564" i="2"/>
  <c r="P2716" i="2"/>
  <c r="P3591" i="2"/>
  <c r="P4655" i="2"/>
  <c r="P3398" i="2"/>
  <c r="P3369" i="2"/>
  <c r="P2345" i="2"/>
  <c r="P1521" i="2"/>
  <c r="P1154" i="2"/>
  <c r="P3012" i="2"/>
  <c r="P3984" i="2"/>
  <c r="P460" i="2"/>
  <c r="P2854" i="2"/>
  <c r="P1923" i="2"/>
  <c r="P4303" i="2"/>
  <c r="P4396" i="2"/>
  <c r="P4452" i="2"/>
  <c r="P188" i="2"/>
  <c r="P3030" i="2"/>
  <c r="P2617" i="2"/>
  <c r="P1395" i="2"/>
  <c r="P2403" i="2"/>
  <c r="P926" i="2"/>
  <c r="P785" i="2"/>
  <c r="P1314" i="2"/>
  <c r="P744" i="2"/>
  <c r="P2372" i="2"/>
  <c r="P4473" i="2"/>
  <c r="P2466" i="2"/>
  <c r="P4030" i="2"/>
  <c r="P3476" i="2"/>
  <c r="P2510" i="2"/>
  <c r="P3927" i="2"/>
  <c r="P4841" i="2"/>
  <c r="P3011" i="2"/>
  <c r="P4697" i="2"/>
  <c r="P4145" i="2"/>
  <c r="P2925" i="2"/>
  <c r="P1855" i="2"/>
  <c r="P3328" i="2"/>
  <c r="P1527" i="2"/>
  <c r="P1371" i="2"/>
  <c r="P4198" i="2"/>
  <c r="P2619" i="2"/>
  <c r="P538" i="2"/>
  <c r="P3013" i="2"/>
  <c r="P3088" i="2"/>
  <c r="P4580" i="2"/>
  <c r="P3572" i="2"/>
  <c r="P3414" i="2"/>
  <c r="P4725" i="2"/>
  <c r="P2459" i="2"/>
  <c r="P2234" i="2"/>
  <c r="P2283" i="2"/>
  <c r="P4446" i="2"/>
  <c r="P3559" i="2"/>
  <c r="P113" i="2"/>
  <c r="P938" i="2"/>
  <c r="P777" i="2"/>
  <c r="P1188" i="2"/>
  <c r="P3834" i="2"/>
  <c r="P1293" i="2"/>
  <c r="P3210" i="2"/>
  <c r="P1963" i="2"/>
  <c r="P2373" i="2"/>
  <c r="P123" i="2"/>
  <c r="P1609" i="2"/>
  <c r="P368" i="2"/>
  <c r="P3174" i="2"/>
  <c r="P3626" i="2"/>
  <c r="P4094" i="2"/>
  <c r="P1127" i="2"/>
  <c r="P1826" i="2"/>
  <c r="P4987" i="2"/>
  <c r="P1396" i="2"/>
  <c r="P2150" i="2"/>
  <c r="P3539" i="2"/>
  <c r="P3604" i="2"/>
  <c r="P1714" i="2"/>
  <c r="P210" i="2"/>
  <c r="P543" i="2"/>
  <c r="P2278" i="2"/>
  <c r="P1683" i="2"/>
  <c r="P2062" i="2"/>
  <c r="P701" i="2"/>
  <c r="P3784" i="2"/>
  <c r="P2058" i="2"/>
  <c r="P786" i="2"/>
  <c r="P2782" i="2"/>
  <c r="P3014" i="2"/>
  <c r="P1101" i="2"/>
  <c r="P3768" i="2"/>
  <c r="P2197" i="2"/>
  <c r="P117" i="2"/>
  <c r="P4667" i="2"/>
  <c r="P4432" i="2"/>
  <c r="P2083" i="2"/>
  <c r="P2817" i="2"/>
  <c r="P1680" i="2"/>
  <c r="P4045" i="2"/>
  <c r="P2502" i="2"/>
  <c r="P3918" i="2"/>
  <c r="P2381" i="2"/>
  <c r="P2587" i="2"/>
  <c r="P1129" i="2"/>
  <c r="P2644" i="2"/>
  <c r="P2758" i="2"/>
  <c r="P2501" i="2"/>
  <c r="P1472" i="2"/>
  <c r="P3268" i="2"/>
  <c r="P485" i="2"/>
  <c r="P3426" i="2"/>
  <c r="P1336" i="2"/>
  <c r="P412" i="2"/>
  <c r="P466" i="2"/>
  <c r="P1404" i="2"/>
  <c r="P1080" i="2"/>
  <c r="P1284" i="2"/>
  <c r="P4468" i="2"/>
  <c r="P2434" i="2"/>
  <c r="P601" i="2"/>
  <c r="P3048" i="2"/>
  <c r="P4845" i="2"/>
  <c r="P303" i="2"/>
  <c r="P2796" i="2"/>
  <c r="P4557" i="2"/>
  <c r="P552" i="2"/>
  <c r="P1013" i="2"/>
  <c r="P3518" i="2"/>
  <c r="P2810" i="2"/>
  <c r="P200" i="2"/>
  <c r="P1506" i="2"/>
  <c r="P3561" i="2"/>
  <c r="P4897" i="2"/>
  <c r="P2969" i="2"/>
  <c r="P858" i="2"/>
  <c r="P607" i="2"/>
  <c r="P4681" i="2"/>
  <c r="P713" i="2"/>
  <c r="P4263" i="2"/>
  <c r="P3361" i="2"/>
  <c r="P1818" i="2"/>
  <c r="P1182" i="2"/>
  <c r="P2202" i="2"/>
  <c r="P3761" i="2"/>
  <c r="P4874" i="2"/>
  <c r="P4400" i="2"/>
  <c r="P4518" i="2"/>
  <c r="P2276" i="2"/>
  <c r="P4994" i="2"/>
  <c r="P3170" i="2"/>
  <c r="P3483" i="2"/>
  <c r="P4818" i="2"/>
  <c r="P2819" i="2"/>
  <c r="P2673" i="2"/>
  <c r="P664" i="2"/>
  <c r="P3529" i="2"/>
  <c r="P3263" i="2"/>
  <c r="P842" i="2"/>
  <c r="P3956" i="2"/>
  <c r="P1692" i="2"/>
  <c r="P2880" i="2"/>
  <c r="P4371" i="2"/>
  <c r="P4489" i="2"/>
  <c r="P1792" i="2"/>
  <c r="P2689" i="2"/>
  <c r="P3219" i="2"/>
  <c r="P4689" i="2"/>
  <c r="P45" i="2"/>
  <c r="P3245" i="2"/>
  <c r="P1330" i="2"/>
  <c r="P2023" i="2"/>
  <c r="P978" i="2"/>
  <c r="P4909" i="2"/>
  <c r="P526" i="2"/>
  <c r="P4138" i="2"/>
  <c r="P1595" i="2"/>
  <c r="P1573" i="2"/>
  <c r="P1870" i="2"/>
  <c r="P3168" i="2"/>
  <c r="P710" i="2"/>
  <c r="P3079" i="2"/>
  <c r="P2646" i="2"/>
  <c r="P18" i="2"/>
  <c r="P2965" i="2"/>
  <c r="P3808" i="2"/>
  <c r="P2341" i="2"/>
  <c r="P2137" i="2"/>
  <c r="P1799" i="2"/>
  <c r="P104" i="2"/>
  <c r="P2787" i="2"/>
  <c r="P249" i="2"/>
  <c r="P1144" i="2"/>
  <c r="P2718" i="2"/>
  <c r="P4537" i="2"/>
  <c r="P3128" i="2"/>
  <c r="P111" i="2"/>
  <c r="P4192" i="2"/>
  <c r="P1672" i="2"/>
  <c r="P4442" i="2"/>
  <c r="P2199" i="2"/>
  <c r="P106" i="2"/>
  <c r="P2400" i="2"/>
  <c r="P2944" i="2"/>
  <c r="P1411" i="2"/>
  <c r="P3004" i="2"/>
  <c r="P381" i="2"/>
  <c r="P4119" i="2"/>
  <c r="P3538" i="2"/>
  <c r="P677" i="2"/>
  <c r="P2435" i="2"/>
  <c r="P834" i="2"/>
  <c r="P703" i="2"/>
  <c r="P177" i="2"/>
  <c r="P2705" i="2"/>
  <c r="P4658" i="2"/>
  <c r="P1722" i="2"/>
  <c r="P1580" i="2"/>
  <c r="P3545" i="2"/>
  <c r="P1639" i="2"/>
  <c r="P4812" i="2"/>
  <c r="P1656" i="2"/>
  <c r="P2399" i="2"/>
  <c r="P1171" i="2"/>
  <c r="P2039" i="2"/>
  <c r="P3766" i="2"/>
  <c r="P1454" i="2"/>
  <c r="P3223" i="2"/>
  <c r="P2147" i="2"/>
  <c r="P3020" i="2"/>
  <c r="P836" i="2"/>
  <c r="P421" i="2"/>
  <c r="P3532" i="2"/>
  <c r="P2098" i="2"/>
  <c r="P3985" i="2"/>
  <c r="P4286" i="2"/>
  <c r="P3251" i="2"/>
  <c r="P2998" i="2"/>
  <c r="P650" i="2"/>
  <c r="P3726" i="2"/>
  <c r="P2390" i="2"/>
  <c r="P4973" i="2"/>
  <c r="P1412" i="2"/>
  <c r="P196" i="2"/>
  <c r="P1700" i="2"/>
  <c r="P3037" i="2"/>
  <c r="P4438" i="2"/>
  <c r="P1903" i="2"/>
  <c r="P1135" i="2"/>
  <c r="P4856" i="2"/>
  <c r="P2555" i="2"/>
  <c r="P2468" i="2"/>
  <c r="P3747" i="2"/>
  <c r="P1570" i="2"/>
  <c r="P4273" i="2"/>
  <c r="P4129" i="2"/>
  <c r="P2270" i="2"/>
  <c r="P2702" i="2"/>
  <c r="P4385" i="2"/>
  <c r="P2596" i="2"/>
  <c r="P2776" i="2"/>
  <c r="P1994" i="2"/>
  <c r="P2879" i="2"/>
  <c r="P4398" i="2"/>
  <c r="P4513" i="2"/>
  <c r="P2299" i="2"/>
  <c r="P2220" i="2"/>
  <c r="P4602" i="2"/>
  <c r="P1490" i="2"/>
  <c r="P3184" i="2"/>
  <c r="P219" i="2"/>
  <c r="P2008" i="2"/>
  <c r="P2958" i="2"/>
  <c r="P3138" i="2"/>
  <c r="P1646" i="2"/>
  <c r="P4732" i="2"/>
  <c r="P4216" i="2"/>
  <c r="P3300" i="2"/>
  <c r="P2858" i="2"/>
  <c r="P2269" i="2"/>
  <c r="P553" i="2"/>
  <c r="P1045" i="2"/>
  <c r="P796" i="2"/>
  <c r="P2809" i="2"/>
  <c r="P3446" i="2"/>
  <c r="P3765" i="2"/>
  <c r="P3405" i="2"/>
  <c r="P2044" i="2"/>
  <c r="P3780" i="2"/>
  <c r="P1737" i="2"/>
  <c r="P838" i="2"/>
  <c r="P2595" i="2"/>
  <c r="P915" i="2"/>
  <c r="P693" i="2"/>
  <c r="P4108" i="2"/>
  <c r="P3739" i="2"/>
  <c r="P634" i="2"/>
  <c r="P564" i="2"/>
  <c r="P1038" i="2"/>
  <c r="P4449" i="2"/>
  <c r="P437" i="2"/>
  <c r="P476" i="2"/>
  <c r="P4690" i="2"/>
  <c r="P708" i="2"/>
  <c r="P2066" i="2"/>
  <c r="P3139" i="2"/>
  <c r="P4461" i="2"/>
  <c r="P4857" i="2"/>
  <c r="P3573" i="2"/>
  <c r="P1010" i="2"/>
  <c r="P1477" i="2"/>
  <c r="P175" i="2"/>
  <c r="P3052" i="2"/>
  <c r="P464" i="2"/>
  <c r="P1252" i="2"/>
  <c r="P3919" i="2"/>
  <c r="P2517" i="2"/>
  <c r="P847" i="2"/>
  <c r="P1141" i="2"/>
  <c r="P647" i="2"/>
  <c r="P724" i="2"/>
  <c r="P3016" i="2"/>
  <c r="P3235" i="2"/>
  <c r="P1889" i="2"/>
  <c r="P4405" i="2"/>
  <c r="P4023" i="2"/>
  <c r="P3457" i="2"/>
  <c r="P4379" i="2"/>
  <c r="P541" i="2"/>
  <c r="P4509" i="2"/>
  <c r="P3198" i="2"/>
  <c r="P1711" i="2"/>
  <c r="P3993" i="2"/>
  <c r="P567" i="2"/>
  <c r="P742" i="2"/>
  <c r="P492" i="2"/>
  <c r="P2773" i="2"/>
  <c r="P2127" i="2"/>
  <c r="P1879" i="2"/>
  <c r="P1199" i="2"/>
  <c r="P1874" i="2"/>
  <c r="P2410" i="2"/>
  <c r="P923" i="2"/>
  <c r="P2132" i="2"/>
  <c r="P3537" i="2"/>
  <c r="P891" i="2"/>
  <c r="P4864" i="2"/>
  <c r="P183" i="2"/>
  <c r="P3939" i="2"/>
  <c r="P3213" i="2"/>
  <c r="P731" i="2"/>
  <c r="P3205" i="2"/>
  <c r="P3397" i="2"/>
  <c r="P2327" i="2"/>
  <c r="P2107" i="2"/>
  <c r="P4060" i="2"/>
  <c r="P55" i="2"/>
  <c r="P4815" i="2"/>
  <c r="P2395" i="2"/>
  <c r="P1956" i="2"/>
  <c r="P2551" i="2"/>
  <c r="P1239" i="2"/>
  <c r="P2014" i="2"/>
  <c r="P3764" i="2"/>
  <c r="P3408" i="2"/>
  <c r="P21" i="2"/>
  <c r="P2350" i="2"/>
  <c r="P3833" i="2"/>
  <c r="P197" i="2"/>
  <c r="P3892" i="2"/>
  <c r="P903" i="2"/>
  <c r="P3056" i="2"/>
  <c r="P1322" i="2"/>
  <c r="P3038" i="2"/>
  <c r="P3368" i="2"/>
  <c r="P1063" i="2"/>
  <c r="P3047" i="2"/>
  <c r="P2467" i="2"/>
  <c r="P1547" i="2"/>
  <c r="P35" i="2"/>
  <c r="P993" i="2"/>
  <c r="P4341" i="2"/>
  <c r="P4774" i="2"/>
  <c r="P2594" i="2"/>
  <c r="P4750" i="2"/>
  <c r="P3813" i="2"/>
  <c r="P2930" i="2"/>
  <c r="P1134" i="2"/>
  <c r="P2182" i="2"/>
  <c r="P4" i="2"/>
  <c r="P3422" i="2"/>
  <c r="P3489" i="2"/>
  <c r="P2122" i="2"/>
  <c r="P1071" i="2"/>
  <c r="P1164" i="2"/>
  <c r="P3972" i="2"/>
  <c r="P2408" i="2"/>
  <c r="P2368" i="2"/>
  <c r="P3071" i="2"/>
  <c r="P3942" i="2"/>
  <c r="P163" i="2"/>
  <c r="P4722" i="2"/>
  <c r="P4849" i="2"/>
  <c r="P3988" i="2"/>
  <c r="P4613" i="2"/>
  <c r="P1335" i="2"/>
  <c r="P1814" i="2"/>
  <c r="P2518" i="2"/>
  <c r="P314" i="2"/>
  <c r="P1901" i="2"/>
  <c r="P3126" i="2"/>
  <c r="P29" i="2"/>
  <c r="P4927" i="2"/>
  <c r="P1780" i="2"/>
  <c r="P4791" i="2"/>
  <c r="P702" i="2"/>
  <c r="P3448" i="2"/>
  <c r="P2715" i="2"/>
  <c r="P400" i="2"/>
  <c r="P1628" i="2"/>
  <c r="P862" i="2"/>
  <c r="P4285" i="2"/>
  <c r="P1238" i="2"/>
  <c r="P773" i="2"/>
  <c r="P1098" i="2"/>
  <c r="P316" i="2"/>
  <c r="P1712" i="2"/>
  <c r="P4846" i="2"/>
  <c r="P1753" i="2"/>
  <c r="P667" i="2"/>
  <c r="P4873" i="2"/>
  <c r="P4270" i="2"/>
  <c r="P3757" i="2"/>
  <c r="P2493" i="2"/>
  <c r="P977" i="2"/>
  <c r="P345" i="2"/>
  <c r="P2262" i="2"/>
  <c r="P1970" i="2"/>
  <c r="P108" i="2"/>
  <c r="P905" i="2"/>
  <c r="P4889" i="2"/>
  <c r="P871" i="2"/>
  <c r="P3630" i="2"/>
  <c r="P4821" i="2"/>
  <c r="P2871" i="2"/>
  <c r="P3695" i="2"/>
  <c r="P4759" i="2"/>
  <c r="P4776" i="2"/>
  <c r="P3854" i="2"/>
  <c r="P2537" i="2"/>
  <c r="P949" i="2"/>
  <c r="P4238" i="2"/>
  <c r="P2976" i="2"/>
  <c r="P440" i="2"/>
  <c r="P1588" i="2"/>
  <c r="P1338" i="2"/>
  <c r="P4693" i="2"/>
  <c r="P3868" i="2"/>
  <c r="P2872" i="2"/>
  <c r="P2266" i="2"/>
  <c r="P4984" i="2"/>
  <c r="P3269" i="2"/>
  <c r="P2987" i="2"/>
  <c r="P539" i="2"/>
  <c r="P1880" i="2"/>
  <c r="P2717" i="2"/>
  <c r="P1305" i="2"/>
  <c r="P1745" i="2"/>
  <c r="P573" i="2"/>
  <c r="P2286" i="2"/>
  <c r="P3576" i="2"/>
  <c r="P220" i="2"/>
  <c r="P3925" i="2"/>
  <c r="P3705" i="2"/>
  <c r="P4417" i="2"/>
  <c r="P351" i="2"/>
  <c r="P3054" i="2"/>
  <c r="P3783" i="2"/>
  <c r="P265" i="2"/>
  <c r="P1161" i="2"/>
  <c r="P711" i="2"/>
  <c r="P1366" i="2"/>
  <c r="P1707" i="2"/>
  <c r="P135" i="2"/>
  <c r="P606" i="2"/>
  <c r="P1433" i="2"/>
  <c r="P4261" i="2"/>
  <c r="P1503" i="2"/>
  <c r="P3679" i="2"/>
  <c r="P2567" i="2"/>
  <c r="P3932" i="2"/>
  <c r="P325" i="2"/>
  <c r="P168" i="2"/>
  <c r="P1851" i="2"/>
  <c r="P1575" i="2"/>
  <c r="P4070" i="2"/>
  <c r="P4217" i="2"/>
  <c r="P1419" i="2"/>
  <c r="P4256" i="2"/>
  <c r="P881" i="2"/>
  <c r="P3826" i="2"/>
  <c r="P1840" i="2"/>
  <c r="P1190" i="2"/>
  <c r="P3155" i="2"/>
  <c r="P1900" i="2"/>
  <c r="P2029" i="2"/>
  <c r="P3914" i="2"/>
  <c r="P725" i="2"/>
  <c r="P1668" i="2"/>
  <c r="P998" i="2"/>
  <c r="P3929" i="2"/>
  <c r="P4088" i="2"/>
  <c r="P2600" i="2"/>
  <c r="P319" i="2"/>
  <c r="P4844" i="2"/>
  <c r="P1070" i="2"/>
  <c r="P287" i="2"/>
  <c r="P4362" i="2"/>
  <c r="P3132" i="2"/>
  <c r="P1195" i="2"/>
  <c r="P1201" i="2"/>
  <c r="P3341" i="2"/>
  <c r="P1626" i="2"/>
  <c r="P229" i="2"/>
  <c r="P1532" i="2"/>
  <c r="P2369" i="2"/>
  <c r="P610" i="2"/>
  <c r="P2893" i="2"/>
  <c r="P2849" i="2"/>
  <c r="P2452" i="2"/>
  <c r="P3393" i="2"/>
  <c r="P1397" i="2"/>
  <c r="P125" i="2"/>
  <c r="P3735" i="2"/>
  <c r="P4610" i="2"/>
  <c r="P2340" i="2"/>
  <c r="P1657" i="2"/>
  <c r="P3916" i="2"/>
  <c r="P1816" i="2"/>
  <c r="P3978" i="2"/>
  <c r="P291" i="2"/>
  <c r="P1376" i="2"/>
  <c r="P1933" i="2"/>
  <c r="P1931" i="2"/>
  <c r="P4325" i="2"/>
  <c r="P258" i="2"/>
  <c r="P2947" i="2"/>
  <c r="P454" i="2"/>
  <c r="P3582" i="2"/>
  <c r="P1444" i="2"/>
  <c r="P1431" i="2"/>
  <c r="P3996" i="2"/>
  <c r="P2185" i="2"/>
  <c r="P4743" i="2"/>
  <c r="P4660" i="2"/>
  <c r="P3550" i="2"/>
  <c r="P1836" i="2"/>
  <c r="P405" i="2"/>
  <c r="P4236" i="2"/>
  <c r="P3404" i="2"/>
  <c r="P462" i="2"/>
  <c r="P2259" i="2"/>
  <c r="P3357" i="2"/>
  <c r="P3262" i="2"/>
  <c r="P2451" i="2"/>
  <c r="P4545" i="2"/>
  <c r="P4865" i="2"/>
  <c r="P1713" i="2"/>
  <c r="P2205" i="2"/>
  <c r="P3312" i="2"/>
  <c r="P3937" i="2"/>
  <c r="P339" i="2"/>
  <c r="P34" i="2"/>
  <c r="P4231" i="2"/>
  <c r="P1374" i="2"/>
  <c r="P1012" i="2"/>
  <c r="P1316" i="2"/>
  <c r="P1949" i="2"/>
  <c r="P1616" i="2"/>
  <c r="P758" i="2"/>
  <c r="P629" i="2"/>
  <c r="P3195" i="2"/>
  <c r="P1153" i="2"/>
  <c r="P2156" i="2"/>
  <c r="P1530" i="2"/>
  <c r="P2989" i="2"/>
  <c r="P2579" i="2"/>
  <c r="P2960" i="2"/>
  <c r="P3358" i="2"/>
  <c r="P367" i="2"/>
  <c r="P4721" i="2"/>
  <c r="P1149" i="2"/>
  <c r="P1649" i="2"/>
  <c r="P3164" i="2"/>
  <c r="P232" i="2"/>
  <c r="P1453" i="2"/>
  <c r="P308" i="2"/>
  <c r="P3632" i="2"/>
  <c r="P3755" i="2"/>
  <c r="P546" i="2"/>
  <c r="P2545" i="2"/>
  <c r="P354" i="2"/>
  <c r="P1292" i="2"/>
  <c r="P781" i="2"/>
  <c r="P1425" i="2"/>
  <c r="P224" i="2"/>
  <c r="P3717" i="2"/>
  <c r="P4196" i="2"/>
  <c r="P147" i="2"/>
  <c r="P3986" i="2"/>
  <c r="P2823" i="2"/>
  <c r="P310" i="2"/>
  <c r="P2521" i="2"/>
  <c r="P4252" i="2"/>
  <c r="P4146" i="2"/>
  <c r="P1468" i="2"/>
  <c r="P4568" i="2"/>
  <c r="P614" i="2"/>
  <c r="P3745" i="2"/>
  <c r="P3513" i="2"/>
  <c r="P2531" i="2"/>
  <c r="P2719" i="2"/>
  <c r="P1401" i="2"/>
  <c r="P4758" i="2"/>
  <c r="P4190" i="2"/>
  <c r="P941" i="2"/>
  <c r="P1997" i="2"/>
  <c r="P3897" i="2"/>
  <c r="P2897" i="2"/>
  <c r="P2462" i="2"/>
  <c r="P4032" i="2"/>
  <c r="P1323" i="2"/>
  <c r="P700" i="2"/>
  <c r="P1551" i="2"/>
  <c r="P1843" i="2"/>
  <c r="P4628" i="2"/>
  <c r="P1380" i="2"/>
  <c r="P2303" i="2"/>
  <c r="P2589" i="2"/>
  <c r="P2225" i="2"/>
  <c r="P2338" i="2"/>
  <c r="P830" i="2"/>
  <c r="P2067" i="2"/>
  <c r="P2288" i="2"/>
  <c r="P4801" i="2"/>
  <c r="P3796" i="2"/>
  <c r="P561" i="2"/>
  <c r="P132" i="2"/>
  <c r="P3264" i="2"/>
  <c r="P1216" i="2"/>
  <c r="P1041" i="2"/>
  <c r="P3707" i="2"/>
  <c r="P801" i="2"/>
  <c r="P86" i="2"/>
  <c r="P31" i="2"/>
  <c r="P3616" i="2"/>
  <c r="P4406" i="2"/>
  <c r="P145" i="2"/>
  <c r="P161" i="2"/>
  <c r="P3156" i="2"/>
  <c r="P2805" i="2"/>
  <c r="P1362" i="2"/>
  <c r="P4258" i="2"/>
  <c r="P3831" i="2"/>
  <c r="P257" i="2"/>
  <c r="P274" i="2"/>
  <c r="P694" i="2"/>
  <c r="P2668" i="2"/>
  <c r="P3517" i="2"/>
  <c r="P3376" i="2"/>
  <c r="P4985" i="2"/>
  <c r="P336" i="2"/>
  <c r="P1137" i="2"/>
  <c r="P1625" i="2"/>
  <c r="P3704" i="2"/>
  <c r="P4386" i="2"/>
  <c r="P909" i="2"/>
  <c r="P2146" i="2"/>
  <c r="P1349" i="2"/>
  <c r="P4369" i="2"/>
  <c r="P3823" i="2"/>
  <c r="P1054" i="2"/>
  <c r="P3008" i="2"/>
  <c r="P1233" i="2"/>
  <c r="P2151" i="2"/>
  <c r="P3965" i="2"/>
  <c r="P2175" i="2"/>
  <c r="P1091" i="2"/>
  <c r="P3980" i="2"/>
  <c r="P3482" i="2"/>
  <c r="P4299" i="2"/>
  <c r="P1701" i="2"/>
  <c r="P4565" i="2"/>
  <c r="P2131" i="2"/>
  <c r="P3356" i="2"/>
  <c r="P4598" i="2"/>
  <c r="P1315" i="2"/>
  <c r="P1282" i="2"/>
  <c r="P1905" i="2"/>
  <c r="P1655" i="2"/>
  <c r="P3734" i="2"/>
  <c r="P3906" i="2"/>
  <c r="P1169" i="2"/>
  <c r="P707" i="2"/>
  <c r="P855" i="2"/>
  <c r="P4031" i="2"/>
  <c r="P4584" i="2"/>
  <c r="P344" i="2"/>
  <c r="P4381" i="2"/>
  <c r="P3785" i="2"/>
  <c r="P3382" i="2"/>
  <c r="P799" i="2"/>
  <c r="P1415" i="2"/>
  <c r="P305" i="2"/>
  <c r="P4342" i="2"/>
  <c r="P986" i="2"/>
  <c r="P1276" i="2"/>
  <c r="P962" i="2"/>
  <c r="P22" i="2"/>
  <c r="P2725" i="2"/>
  <c r="P861" i="2"/>
  <c r="P1457" i="2"/>
  <c r="P3743" i="2"/>
  <c r="P3947" i="2"/>
  <c r="P1230" i="2"/>
  <c r="P231" i="2"/>
  <c r="P3759" i="2"/>
  <c r="P4539" i="2"/>
  <c r="P1536" i="2"/>
  <c r="P535" i="2"/>
  <c r="P4699" i="2"/>
  <c r="P1718" i="2"/>
  <c r="P1481" i="2"/>
  <c r="P3455" i="2"/>
  <c r="P2367" i="2"/>
  <c r="P2070" i="2"/>
  <c r="P2404" i="2"/>
  <c r="P3036" i="2"/>
  <c r="P1286" i="2"/>
  <c r="P456" i="2"/>
  <c r="P3969" i="2"/>
  <c r="P4044" i="2"/>
  <c r="P4117" i="2"/>
  <c r="P2260" i="2"/>
  <c r="P3167" i="2"/>
  <c r="P4491" i="2"/>
  <c r="P3555" i="2"/>
  <c r="P1064" i="2"/>
  <c r="P3638" i="2"/>
  <c r="P3941" i="2"/>
  <c r="P3183" i="2"/>
  <c r="P4530" i="2"/>
  <c r="P2169" i="2"/>
  <c r="P966" i="2"/>
  <c r="P3650" i="2"/>
  <c r="P1434" i="2"/>
  <c r="P814" i="2"/>
  <c r="P2534" i="2"/>
  <c r="P182" i="2"/>
  <c r="P1815" i="2"/>
  <c r="P3713" i="2"/>
  <c r="P1302" i="2"/>
  <c r="P856" i="2"/>
  <c r="P735" i="2"/>
  <c r="P4259" i="2"/>
  <c r="P1209" i="2"/>
  <c r="P3332" i="2"/>
  <c r="P2049" i="2"/>
  <c r="P4062" i="2"/>
  <c r="P2392" i="2"/>
  <c r="P3321" i="2"/>
  <c r="P4991" i="2"/>
  <c r="P3794" i="2"/>
  <c r="P2697" i="2"/>
  <c r="P2031" i="2"/>
  <c r="P235" i="2"/>
  <c r="P821" i="2"/>
  <c r="P1847" i="2"/>
  <c r="P3451" i="2"/>
  <c r="P534" i="2"/>
  <c r="P3949" i="2"/>
  <c r="P1941" i="2"/>
  <c r="P4902" i="2"/>
  <c r="P4538" i="2"/>
  <c r="P3119" i="2"/>
  <c r="P1917" i="2"/>
  <c r="P1140" i="2"/>
  <c r="P2922" i="2"/>
  <c r="P1002" i="2"/>
  <c r="P2691" i="2"/>
  <c r="P3380" i="2"/>
  <c r="P1384" i="2"/>
  <c r="P2375" i="2"/>
  <c r="P4226" i="2"/>
  <c r="P3336" i="2"/>
  <c r="P4819" i="2"/>
  <c r="P2760" i="2"/>
  <c r="P515" i="2"/>
  <c r="P4089" i="2"/>
  <c r="P2777" i="2"/>
  <c r="P1585" i="2"/>
  <c r="P3474" i="2"/>
  <c r="P2447" i="2"/>
  <c r="P3214" i="2"/>
  <c r="P3221" i="2"/>
  <c r="P1798" i="2"/>
  <c r="P2977" i="2"/>
  <c r="P278" i="2"/>
  <c r="P988" i="2"/>
  <c r="P1385" i="2"/>
  <c r="P2648" i="2"/>
  <c r="P4191" i="2"/>
  <c r="P4688" i="2"/>
  <c r="P4313" i="2"/>
  <c r="P3352" i="2"/>
  <c r="P222" i="2"/>
  <c r="P2892" i="2"/>
  <c r="P90" i="2"/>
  <c r="P1318" i="2"/>
  <c r="P760" i="2"/>
  <c r="P395" i="2"/>
  <c r="P2807" i="2"/>
  <c r="P2387" i="2"/>
  <c r="P4686" i="2"/>
  <c r="P3442" i="2"/>
  <c r="P2988" i="2"/>
  <c r="P4091" i="2"/>
  <c r="P4118" i="2"/>
  <c r="P4773" i="2"/>
  <c r="P2845" i="2"/>
  <c r="P600" i="2"/>
  <c r="P2650" i="2"/>
  <c r="P4727" i="2"/>
  <c r="P2463" i="2"/>
  <c r="P4028" i="2"/>
  <c r="P2696" i="2"/>
  <c r="P3853" i="2"/>
  <c r="P389" i="2"/>
  <c r="P2019" i="2"/>
  <c r="P4495" i="2"/>
  <c r="P2597" i="2"/>
  <c r="P1502" i="2"/>
  <c r="P2245" i="2"/>
  <c r="P2094" i="2"/>
  <c r="P2193" i="2"/>
  <c r="P3750" i="2"/>
  <c r="P2896" i="2"/>
  <c r="P3731" i="2"/>
  <c r="P2561" i="2"/>
  <c r="P3507" i="2"/>
  <c r="P2170" i="2"/>
  <c r="P3905" i="2"/>
  <c r="P4109" i="2"/>
  <c r="P4326" i="2"/>
  <c r="P4293" i="2"/>
  <c r="P4321" i="2"/>
  <c r="P4834" i="2"/>
  <c r="P3922" i="2"/>
  <c r="P2105" i="2"/>
  <c r="P2636" i="2"/>
  <c r="P2032" i="2"/>
  <c r="P1983" i="2"/>
  <c r="P1114" i="2"/>
  <c r="P3749" i="2"/>
  <c r="P148" i="2"/>
  <c r="P498" i="2"/>
  <c r="P1908" i="2"/>
  <c r="P4304" i="2"/>
  <c r="P2178" i="2"/>
  <c r="P4939" i="2"/>
  <c r="P4631" i="2"/>
  <c r="P4106" i="2"/>
  <c r="P1420" i="2"/>
  <c r="P2667" i="2"/>
  <c r="P2214" i="2"/>
  <c r="P916" i="2"/>
  <c r="P3896" i="2"/>
  <c r="P3661" i="2"/>
  <c r="P2585" i="2"/>
  <c r="P3449" i="2"/>
  <c r="P48" i="2"/>
  <c r="P2241" i="2"/>
  <c r="P2073" i="2"/>
  <c r="P1601" i="2"/>
  <c r="P83" i="2"/>
  <c r="P697" i="2"/>
  <c r="P598" i="2"/>
  <c r="P1914" i="2"/>
  <c r="P4999" i="2"/>
  <c r="P3391" i="2"/>
  <c r="P4350" i="2"/>
  <c r="P2811" i="2"/>
  <c r="P1752" i="2"/>
  <c r="P940" i="2"/>
  <c r="P2206" i="2"/>
  <c r="P3288" i="2"/>
  <c r="P1329" i="2"/>
  <c r="P3837" i="2"/>
  <c r="P2709" i="2"/>
  <c r="P2414" i="2"/>
  <c r="P252" i="2"/>
  <c r="P845" i="2"/>
  <c r="P889" i="2"/>
  <c r="P3068" i="2"/>
  <c r="P4772" i="2"/>
  <c r="P4719" i="2"/>
  <c r="P1023" i="2"/>
  <c r="P3277" i="2"/>
  <c r="P2526" i="2"/>
  <c r="P4488" i="2"/>
  <c r="P4220" i="2"/>
  <c r="P3158" i="2"/>
  <c r="P3658" i="2"/>
  <c r="P3039" i="2"/>
  <c r="P227" i="2"/>
  <c r="P1405" i="2"/>
  <c r="P2511" i="2"/>
  <c r="P4551" i="2"/>
  <c r="P958" i="2"/>
  <c r="P1000" i="2"/>
  <c r="P1776" i="2"/>
  <c r="P802" i="2"/>
  <c r="P439" i="2"/>
  <c r="P171" i="2"/>
  <c r="P195" i="2"/>
  <c r="P3812" i="2"/>
  <c r="P1193" i="2"/>
  <c r="P4589" i="2"/>
  <c r="P4564" i="2"/>
  <c r="P335" i="2"/>
  <c r="P2109" i="2"/>
  <c r="P2630" i="2"/>
  <c r="P2059" i="2"/>
  <c r="P3477" i="2"/>
  <c r="P295" i="2"/>
  <c r="P665" i="2"/>
  <c r="P4507" i="2"/>
  <c r="P721" i="2"/>
  <c r="P4928" i="2"/>
  <c r="P1744" i="2"/>
  <c r="P4180" i="2"/>
  <c r="P2136" i="2"/>
  <c r="P3309" i="2"/>
  <c r="P1998" i="2"/>
  <c r="P4404" i="2"/>
  <c r="P2145" i="2"/>
  <c r="P3217" i="2"/>
  <c r="P1381" i="2"/>
  <c r="P1248" i="2"/>
  <c r="P1827" i="2"/>
  <c r="P621" i="2"/>
  <c r="P431" i="2"/>
  <c r="P4775" i="2"/>
  <c r="P3280" i="2"/>
  <c r="P4795" i="2"/>
  <c r="P1235" i="2"/>
  <c r="P1738" i="2"/>
  <c r="P3708" i="2"/>
  <c r="P392" i="2"/>
  <c r="P2329" i="2"/>
  <c r="P2305" i="2"/>
  <c r="P1279" i="2"/>
  <c r="P3845" i="2"/>
  <c r="P1111" i="2"/>
  <c r="P3392" i="2"/>
  <c r="P2580" i="2"/>
  <c r="P9" i="2"/>
  <c r="P1109" i="2"/>
  <c r="P3699" i="2"/>
  <c r="P1072" i="2"/>
  <c r="P4114" i="2"/>
  <c r="P4840" i="2"/>
  <c r="P173" i="2"/>
  <c r="P3178" i="2"/>
  <c r="P1717" i="2"/>
  <c r="P3838" i="2"/>
  <c r="P1739" i="2"/>
  <c r="P1734" i="2"/>
  <c r="P2304" i="2"/>
  <c r="P3111" i="2"/>
  <c r="P1787" i="2"/>
  <c r="P1888" i="2"/>
  <c r="P582" i="2"/>
  <c r="P443" i="2"/>
  <c r="P3211" i="2"/>
  <c r="P2942" i="2"/>
  <c r="P3995" i="2"/>
  <c r="P3552" i="2"/>
  <c r="P2813" i="2"/>
  <c r="P1993" i="2"/>
  <c r="P2124" i="2"/>
  <c r="P253" i="2"/>
  <c r="P4659" i="2"/>
  <c r="P3060" i="2"/>
  <c r="P4380" i="2"/>
  <c r="P3926" i="2"/>
  <c r="P4218" i="2"/>
  <c r="P2003" i="2"/>
  <c r="P4573" i="2"/>
  <c r="P3951" i="2"/>
  <c r="P931" i="2"/>
  <c r="P1025" i="2"/>
  <c r="P729" i="2"/>
  <c r="P4783" i="2"/>
  <c r="P62" i="2"/>
  <c r="P4131" i="2"/>
  <c r="P4351" i="2"/>
  <c r="P4529" i="2"/>
  <c r="P3362" i="2"/>
  <c r="P716" i="2"/>
  <c r="P1907" i="2"/>
  <c r="P2" i="2"/>
  <c r="P3983" i="2"/>
  <c r="P56" i="2"/>
  <c r="P2792" i="2"/>
  <c r="P4512" i="2"/>
  <c r="P1016" i="2"/>
  <c r="P3284" i="2"/>
  <c r="P4128" i="2"/>
  <c r="P4645" i="2"/>
  <c r="P1705" i="2"/>
  <c r="P4527" i="2"/>
  <c r="P3066" i="2"/>
  <c r="P951" i="2"/>
  <c r="P586" i="2"/>
  <c r="P1954" i="2"/>
  <c r="P133" i="2"/>
  <c r="P3567" i="2"/>
  <c r="P548" i="2"/>
  <c r="P64" i="2"/>
  <c r="P1321" i="2"/>
  <c r="P1603" i="2"/>
  <c r="P1824" i="2"/>
  <c r="P4418" i="2"/>
  <c r="P3293" i="2"/>
  <c r="P1694" i="2"/>
  <c r="P3176" i="2"/>
  <c r="P4996" i="2"/>
  <c r="P3746" i="2"/>
  <c r="P4534" i="2"/>
  <c r="P4294" i="2"/>
  <c r="P4838" i="2"/>
  <c r="P690" i="2"/>
  <c r="P1748" i="2"/>
  <c r="P4295" i="2"/>
  <c r="P1027" i="2"/>
  <c r="P3694" i="2"/>
  <c r="P4148" i="2"/>
  <c r="P92" i="2"/>
  <c r="P1495" i="2"/>
  <c r="P4384" i="2"/>
  <c r="P4807" i="2"/>
  <c r="P3791" i="2"/>
  <c r="P209" i="2"/>
  <c r="P1033" i="2"/>
  <c r="P2252" i="2"/>
  <c r="P3622" i="2"/>
  <c r="P3019" i="2"/>
  <c r="P1510" i="2"/>
  <c r="P2604" i="2"/>
  <c r="P467" i="2"/>
  <c r="P3089" i="2"/>
  <c r="P390" i="2"/>
  <c r="P2603" i="2"/>
  <c r="P4790" i="2"/>
  <c r="P4855" i="2"/>
  <c r="P4036" i="2"/>
  <c r="P1761" i="2"/>
  <c r="P1309" i="2"/>
  <c r="P352" i="2"/>
  <c r="P1170" i="2"/>
  <c r="P1128" i="2"/>
  <c r="P831" i="2"/>
  <c r="P4531" i="2"/>
  <c r="P4460" i="2"/>
  <c r="P4352" i="2"/>
  <c r="P2700" i="2"/>
  <c r="P643" i="2"/>
  <c r="P4536" i="2"/>
  <c r="P4669" i="2"/>
  <c r="P559" i="2"/>
  <c r="P2378" i="2"/>
  <c r="P1940" i="2"/>
  <c r="P1424" i="2"/>
  <c r="P4932" i="2"/>
  <c r="P451" i="2"/>
  <c r="P3497" i="2"/>
  <c r="P1073" i="2"/>
  <c r="P2736" i="2"/>
  <c r="P523" i="2"/>
  <c r="P42" i="2"/>
  <c r="P3568" i="2"/>
  <c r="P180" i="2"/>
  <c r="P1132" i="2"/>
  <c r="P1339" i="2"/>
  <c r="P1163" i="2"/>
  <c r="P2657" i="2"/>
  <c r="P2746" i="2"/>
  <c r="P1720" i="2"/>
  <c r="P225" i="2"/>
  <c r="P2671" i="2"/>
  <c r="P4333" i="2"/>
  <c r="P982" i="2"/>
  <c r="P3613" i="2"/>
  <c r="P987" i="2"/>
  <c r="P4239" i="2"/>
  <c r="P1571" i="2"/>
  <c r="P1557" i="2"/>
  <c r="P1139" i="2"/>
  <c r="P2126" i="2"/>
  <c r="P2694" i="2"/>
  <c r="P3933" i="2"/>
  <c r="P1849" i="2"/>
  <c r="P2560" i="2"/>
  <c r="P1969" i="2"/>
  <c r="P1461" i="2"/>
  <c r="P980" i="2"/>
  <c r="P3238" i="2"/>
  <c r="P434" i="2"/>
  <c r="P972" i="2"/>
  <c r="P2620" i="2"/>
  <c r="P3975" i="2"/>
  <c r="P3590" i="2"/>
  <c r="P1029" i="2"/>
  <c r="P416" i="2"/>
  <c r="P906" i="2"/>
  <c r="P3736" i="2"/>
  <c r="P1928" i="2"/>
  <c r="P4736" i="2"/>
  <c r="P489" i="2"/>
  <c r="P686" i="2"/>
  <c r="P536" i="2"/>
  <c r="P4475" i="2"/>
  <c r="P4456" i="2"/>
  <c r="P2441" i="2"/>
  <c r="P1596" i="2"/>
  <c r="P2321" i="2"/>
  <c r="P463" i="2"/>
  <c r="P3189" i="2"/>
  <c r="P300" i="2"/>
  <c r="P3074" i="2"/>
  <c r="P2290" i="2"/>
  <c r="P3566" i="2"/>
  <c r="P2866" i="2"/>
  <c r="P4853" i="2"/>
  <c r="P3730" i="2"/>
  <c r="P3331" i="2"/>
  <c r="P2191" i="2"/>
  <c r="P1421" i="2"/>
  <c r="P2652" i="2"/>
  <c r="P1409" i="2"/>
  <c r="P3433" i="2"/>
  <c r="P40" i="2"/>
  <c r="P2415" i="2"/>
  <c r="P4892" i="2"/>
  <c r="P3793" i="2"/>
  <c r="P2437" i="2"/>
  <c r="P4950" i="2"/>
  <c r="P3858" i="2"/>
  <c r="P4575" i="2"/>
  <c r="P4712" i="2"/>
  <c r="P849" i="2"/>
  <c r="P2939" i="2"/>
  <c r="P4806" i="2"/>
  <c r="P144" i="2"/>
  <c r="P914" i="2"/>
  <c r="P4972" i="2"/>
  <c r="P2380" i="2"/>
  <c r="P4619" i="2"/>
  <c r="P4567" i="2"/>
  <c r="P4308" i="2"/>
  <c r="P893" i="2"/>
  <c r="P1196" i="2"/>
  <c r="P4271" i="2"/>
  <c r="P902" i="2"/>
  <c r="P4675" i="2"/>
  <c r="P3194" i="2"/>
  <c r="P455" i="2"/>
  <c r="P2684" i="2"/>
  <c r="P3301" i="2"/>
  <c r="P4267" i="2"/>
  <c r="P3819" i="2"/>
  <c r="P3296" i="2"/>
  <c r="P3481" i="2"/>
  <c r="P279" i="2"/>
  <c r="P2575" i="2"/>
  <c r="P3519" i="2"/>
  <c r="P3530" i="2"/>
  <c r="P934" i="2"/>
  <c r="P4793" i="2"/>
  <c r="P2846" i="2"/>
  <c r="P2325" i="2"/>
  <c r="P4116" i="2"/>
  <c r="P43" i="2"/>
  <c r="P3628" i="2"/>
  <c r="P284" i="2"/>
  <c r="P413" i="2"/>
  <c r="P3610" i="2"/>
  <c r="P4178" i="2"/>
  <c r="P1007" i="2"/>
  <c r="P3133" i="2"/>
  <c r="P717" i="2"/>
  <c r="P762" i="2"/>
  <c r="P114" i="2"/>
  <c r="P1681" i="2"/>
  <c r="P730" i="2"/>
  <c r="P2982" i="2"/>
  <c r="P1386" i="2"/>
  <c r="P4581" i="2"/>
  <c r="P2767" i="2"/>
  <c r="P1650" i="2"/>
  <c r="P3270" i="2"/>
  <c r="P3822" i="2"/>
  <c r="P2475" i="2"/>
  <c r="P2641" i="2"/>
  <c r="P4763" i="2"/>
  <c r="P2128" i="2"/>
  <c r="P4739" i="2"/>
  <c r="P571" i="2"/>
  <c r="P2997" i="2"/>
  <c r="P3724" i="2"/>
  <c r="P13" i="2"/>
  <c r="P4650" i="2"/>
  <c r="P1977" i="2"/>
  <c r="P4685" i="2"/>
  <c r="P4493" i="2"/>
  <c r="P3199" i="2"/>
  <c r="P4752" i="2"/>
  <c r="P267" i="2"/>
  <c r="P207" i="2"/>
  <c r="P4956" i="2"/>
  <c r="P2195" i="2"/>
  <c r="P2448" i="2"/>
  <c r="P362" i="2"/>
  <c r="P1102" i="2"/>
  <c r="P4704" i="2"/>
  <c r="P2487" i="2"/>
  <c r="P3201" i="2"/>
  <c r="P3026" i="2"/>
  <c r="P1967" i="2"/>
  <c r="P1619" i="2"/>
  <c r="P3562" i="2"/>
  <c r="P2826" i="2"/>
  <c r="P3651" i="2"/>
  <c r="P366" i="2"/>
  <c r="P1695" i="2"/>
  <c r="P2426" i="2"/>
  <c r="P3294" i="2"/>
  <c r="P1927" i="2"/>
  <c r="P1430" i="2"/>
  <c r="P2549" i="2"/>
  <c r="P385" i="2"/>
  <c r="P2573" i="2"/>
  <c r="P3600" i="2"/>
  <c r="P2314" i="2"/>
  <c r="P1755" i="2"/>
  <c r="P828" i="2"/>
  <c r="P4410" i="2"/>
  <c r="P1445" i="2"/>
  <c r="P4680" i="2"/>
  <c r="P1740" i="2"/>
  <c r="P2905" i="2"/>
  <c r="P1893" i="2"/>
  <c r="P4402" i="2"/>
  <c r="P4859" i="2"/>
  <c r="P320" i="2"/>
  <c r="P1932" i="2"/>
  <c r="P1647" i="2"/>
  <c r="P1090" i="2"/>
  <c r="P4951" i="2"/>
  <c r="P2830" i="2"/>
  <c r="P522" i="2"/>
  <c r="P608" i="2"/>
  <c r="P1936" i="2"/>
  <c r="P202" i="2"/>
  <c r="P1697" i="2"/>
  <c r="P2814" i="2"/>
  <c r="P3657" i="2"/>
  <c r="P4392" i="2"/>
  <c r="P3547" i="2"/>
  <c r="P3305" i="2"/>
  <c r="P992" i="2"/>
  <c r="P1736" i="2"/>
  <c r="P1797" i="2"/>
  <c r="P2296" i="2"/>
  <c r="P4988" i="2"/>
  <c r="P3964" i="2"/>
  <c r="P404" i="2"/>
  <c r="P3273" i="2"/>
  <c r="P2505" i="2"/>
  <c r="P3668" i="2"/>
  <c r="P1652" i="2"/>
  <c r="P971" i="2"/>
  <c r="P3623" i="2"/>
  <c r="P4014" i="2"/>
  <c r="P2135" i="2"/>
  <c r="P3595" i="2"/>
  <c r="P1373" i="2"/>
  <c r="P3979" i="2"/>
  <c r="P4748" i="2"/>
  <c r="P4890" i="2"/>
  <c r="P3281" i="2"/>
  <c r="P2766" i="2"/>
  <c r="P2584" i="2"/>
  <c r="P1860" i="2"/>
  <c r="P1350" i="2"/>
  <c r="P4470" i="2"/>
  <c r="P1319" i="2"/>
  <c r="P540" i="2"/>
  <c r="P2562" i="2"/>
  <c r="P100" i="2"/>
  <c r="P2949" i="2"/>
  <c r="P2786" i="2"/>
  <c r="P2979" i="2"/>
  <c r="P4147" i="2"/>
  <c r="P4283" i="2"/>
  <c r="P3435" i="2"/>
  <c r="P1878" i="2"/>
  <c r="P1558" i="2"/>
  <c r="P4963" i="2"/>
  <c r="P2661" i="2"/>
  <c r="P4465" i="2"/>
  <c r="P3585" i="2"/>
  <c r="P377" i="2"/>
  <c r="P1801" i="2"/>
  <c r="P626" i="2"/>
  <c r="P1837" i="2"/>
  <c r="P4157" i="2"/>
  <c r="P2994" i="2"/>
  <c r="P3142" i="2"/>
  <c r="P1426" i="2"/>
  <c r="P2352" i="2"/>
  <c r="P4514" i="2"/>
  <c r="P832" i="2"/>
  <c r="P4914" i="2"/>
  <c r="P2544" i="2"/>
  <c r="P2959" i="2"/>
  <c r="P3882" i="2"/>
  <c r="P1623" i="2"/>
  <c r="P4291" i="2"/>
  <c r="P3593" i="2"/>
  <c r="P1520" i="2"/>
  <c r="P3478" i="2"/>
  <c r="P115" i="2"/>
  <c r="P2166" i="2"/>
  <c r="P4604" i="2"/>
  <c r="P2588" i="2"/>
  <c r="P4900" i="2"/>
  <c r="P1014" i="2"/>
  <c r="P1548" i="2"/>
  <c r="P1906" i="2"/>
  <c r="P3802" i="2"/>
  <c r="P2231" i="2"/>
  <c r="P4761" i="2"/>
  <c r="P618" i="2"/>
  <c r="P2172" i="2"/>
  <c r="P1869" i="2"/>
  <c r="P4720" i="2"/>
  <c r="P611" i="2"/>
  <c r="P2358" i="2"/>
  <c r="P4253" i="2"/>
  <c r="P2770" i="2"/>
  <c r="P4315" i="2"/>
  <c r="P1576" i="2"/>
  <c r="P2285" i="2"/>
  <c r="P3943" i="2"/>
  <c r="P4314" i="2"/>
  <c r="P2928" i="2"/>
  <c r="P46" i="2"/>
  <c r="P264" i="2"/>
  <c r="P103" i="2"/>
  <c r="P53" i="2"/>
  <c r="P3135" i="2"/>
  <c r="P2497" i="2"/>
  <c r="P4676" i="2"/>
  <c r="P2080" i="2"/>
  <c r="P4184" i="2"/>
  <c r="P1084" i="2"/>
  <c r="P3287" i="2"/>
  <c r="P3058" i="2"/>
  <c r="P961" i="2"/>
  <c r="P393" i="2"/>
  <c r="P696" i="2"/>
  <c r="P4811" i="2"/>
  <c r="P3821" i="2"/>
  <c r="P4296" i="2"/>
  <c r="P96" i="2"/>
  <c r="P3083" i="2"/>
  <c r="P3742" i="2"/>
  <c r="P4269" i="2"/>
  <c r="P4183" i="2"/>
  <c r="P4140" i="2"/>
  <c r="P1301" i="2"/>
  <c r="P4212" i="2"/>
  <c r="P159" i="2"/>
  <c r="P783" i="2"/>
  <c r="P3274" i="2"/>
  <c r="P4363" i="2"/>
  <c r="P347" i="2"/>
  <c r="P4898" i="2"/>
  <c r="P3453" i="2"/>
  <c r="P3342" i="2"/>
  <c r="P4451" i="2"/>
  <c r="P129" i="2"/>
  <c r="P4188" i="2"/>
  <c r="P1422" i="2"/>
  <c r="P666" i="2"/>
  <c r="P1775" i="2"/>
  <c r="P3140" i="2"/>
  <c r="P2267" i="2"/>
  <c r="P1130" i="2"/>
  <c r="P2642" i="2"/>
  <c r="P622" i="2"/>
  <c r="P1264" i="2"/>
  <c r="P4968" i="2"/>
  <c r="P569" i="2"/>
  <c r="P4428" i="2"/>
  <c r="P3878" i="2"/>
  <c r="P3615" i="2"/>
  <c r="P3438" i="2"/>
  <c r="P302" i="2"/>
  <c r="P3289" i="2"/>
  <c r="P3763" i="2"/>
  <c r="P3584" i="2"/>
  <c r="P4609" i="2"/>
  <c r="P3444" i="2"/>
  <c r="P2665" i="2"/>
  <c r="P1211" i="2"/>
  <c r="P3617" i="2"/>
  <c r="P1617" i="2"/>
  <c r="P4561" i="2"/>
  <c r="P3890" i="2"/>
  <c r="P2599" i="2"/>
  <c r="P4810" i="2"/>
  <c r="P4234" i="2"/>
  <c r="P4370" i="2"/>
  <c r="P1095" i="2"/>
  <c r="P4519" i="2"/>
  <c r="P1231" i="2"/>
  <c r="P4666" i="2"/>
  <c r="P1597" i="2"/>
  <c r="P3450" i="2"/>
  <c r="P3744" i="2"/>
  <c r="P3889" i="2"/>
  <c r="P2097" i="2"/>
  <c r="P3087" i="2"/>
  <c r="P2743" i="2"/>
  <c r="P2926" i="2"/>
  <c r="P3994" i="2"/>
  <c r="P1443" i="2"/>
  <c r="P3849" i="2"/>
  <c r="P870" i="2"/>
  <c r="P1990" i="2"/>
  <c r="P3401" i="2"/>
  <c r="P2472" i="2"/>
  <c r="P3870" i="2"/>
  <c r="P2053" i="2"/>
  <c r="P214" i="2"/>
  <c r="P1146" i="2"/>
  <c r="P2900" i="2"/>
  <c r="P2488" i="2"/>
  <c r="P1583" i="2"/>
  <c r="P406" i="2"/>
  <c r="P748" i="2"/>
  <c r="P4009" i="2"/>
  <c r="P2859" i="2"/>
  <c r="P1039" i="2"/>
  <c r="P2980" i="2"/>
  <c r="P685" i="2"/>
  <c r="P3077" i="2"/>
  <c r="P954" i="2"/>
  <c r="P532" i="2"/>
  <c r="P4137" i="2"/>
  <c r="P3239" i="2"/>
  <c r="P2056" i="2"/>
  <c r="P2915" i="2"/>
  <c r="P97" i="2"/>
  <c r="P3062" i="2"/>
  <c r="P3494" i="2"/>
  <c r="P3094" i="2"/>
  <c r="P4372" i="2"/>
  <c r="P1066" i="2"/>
  <c r="P839" i="2"/>
  <c r="P120" i="2"/>
  <c r="P1965" i="2"/>
  <c r="P689" i="2"/>
  <c r="P2211" i="2"/>
  <c r="P1632" i="2"/>
  <c r="P2935" i="2"/>
  <c r="P3601" i="2"/>
  <c r="P4934" i="2"/>
  <c r="P2610" i="2"/>
  <c r="P1913" i="2"/>
  <c r="P3872" i="2"/>
  <c r="P4274" i="2"/>
  <c r="P4185" i="2"/>
  <c r="P3722" i="2"/>
  <c r="P4111" i="2"/>
  <c r="P4822" i="2"/>
  <c r="P15" i="2"/>
  <c r="P1829" i="2"/>
  <c r="P503" i="2"/>
  <c r="P3900" i="2"/>
  <c r="P3311" i="2"/>
  <c r="P2423" i="2"/>
  <c r="P4500" i="2"/>
  <c r="P853" i="2"/>
  <c r="P671" i="2"/>
  <c r="P3313" i="2"/>
  <c r="P3473" i="2"/>
  <c r="P3603" i="2"/>
  <c r="P2201" i="2"/>
  <c r="P3471" i="2"/>
  <c r="P3129" i="2"/>
  <c r="P733" i="2"/>
  <c r="P3076" i="2"/>
  <c r="P1989" i="2"/>
  <c r="P3583" i="2"/>
  <c r="P1786" i="2"/>
  <c r="P2981" i="2"/>
  <c r="P1629" i="2"/>
  <c r="P2174" i="2"/>
  <c r="P3877" i="2"/>
  <c r="P82" i="2"/>
  <c r="P1565" i="2"/>
  <c r="P58" i="2"/>
  <c r="P646" i="2"/>
  <c r="P4499" i="2"/>
  <c r="P3220" i="2"/>
  <c r="P3920" i="2"/>
  <c r="P4789" i="2"/>
  <c r="P4346" i="2"/>
  <c r="P2753" i="2"/>
  <c r="P4558" i="2"/>
  <c r="P3816" i="2"/>
  <c r="P2532" i="2"/>
  <c r="P4661" i="2"/>
  <c r="P969" i="2"/>
  <c r="P2708" i="2"/>
  <c r="P1819" i="2"/>
  <c r="P4280" i="2"/>
  <c r="P2134" i="2"/>
  <c r="P948" i="2"/>
  <c r="P4847" i="2"/>
  <c r="P880" i="2"/>
  <c r="P4162" i="2"/>
  <c r="P151" i="2"/>
  <c r="P3185" i="2"/>
  <c r="P2364" i="2"/>
  <c r="P4125" i="2"/>
  <c r="P4311" i="2"/>
  <c r="P4733" i="2"/>
  <c r="P2940" i="2"/>
  <c r="P2316" i="2"/>
  <c r="P1768" i="2"/>
  <c r="P2895" i="2"/>
  <c r="P428" i="2"/>
  <c r="P3241" i="2"/>
  <c r="P3614" i="2"/>
  <c r="P769" i="2"/>
  <c r="P2445" i="2"/>
  <c r="P2294" i="2"/>
  <c r="P4904" i="2"/>
  <c r="P4039" i="2"/>
  <c r="P3512" i="2"/>
  <c r="P1179" i="2"/>
  <c r="P1725" i="2"/>
  <c r="P4272" i="2"/>
  <c r="P321" i="2"/>
  <c r="P4483" i="2"/>
  <c r="P4848" i="2"/>
  <c r="P704" i="2"/>
  <c r="P1220" i="2"/>
  <c r="P4552" i="2"/>
  <c r="P1466" i="2"/>
  <c r="P3469" i="2"/>
  <c r="P2046" i="2"/>
  <c r="P4165" i="2"/>
  <c r="P77" i="2"/>
  <c r="P1040" i="2"/>
  <c r="P4946" i="2"/>
  <c r="P1540" i="2"/>
  <c r="P774" i="2"/>
  <c r="P4907" i="2"/>
  <c r="P4515" i="2"/>
  <c r="P1439" i="2"/>
  <c r="P2060" i="2"/>
  <c r="P1698" i="2"/>
  <c r="P2396" i="2"/>
  <c r="P2592" i="2"/>
  <c r="P1719" i="2"/>
  <c r="P74" i="2"/>
  <c r="P283" i="2"/>
  <c r="P3165" i="2"/>
  <c r="P4494" i="2"/>
  <c r="P4492" i="2"/>
  <c r="P1456" i="2"/>
  <c r="P4182" i="2"/>
  <c r="P3307" i="2"/>
  <c r="P1825" i="2"/>
  <c r="P4484" i="2"/>
  <c r="P1560" i="2"/>
  <c r="P3558" i="2"/>
  <c r="P1665" i="2"/>
  <c r="P981" i="2"/>
  <c r="P2990" i="2"/>
  <c r="P2656" i="2"/>
  <c r="P3353" i="2"/>
  <c r="P4522" i="2"/>
  <c r="P2093" i="2"/>
  <c r="P2851" i="2"/>
  <c r="P4320" i="2"/>
  <c r="P3179" i="2"/>
  <c r="P3703" i="2"/>
  <c r="P2084" i="2"/>
  <c r="P4621" i="2"/>
  <c r="P1075" i="2"/>
  <c r="P4784" i="2"/>
  <c r="P1653" i="2"/>
  <c r="P1237" i="2"/>
  <c r="P884" i="2"/>
  <c r="P4578" i="2"/>
  <c r="P1898" i="2"/>
  <c r="P1288" i="2"/>
  <c r="P4254" i="2"/>
  <c r="P1605" i="2"/>
  <c r="P2621" i="2"/>
  <c r="P4920" i="2"/>
  <c r="P1136" i="2"/>
  <c r="P3620" i="2"/>
  <c r="P3527" i="2"/>
  <c r="P2508" i="2"/>
  <c r="P2138" i="2"/>
  <c r="P1925" i="2"/>
  <c r="P929" i="2"/>
  <c r="P2158" i="2"/>
  <c r="P883" i="2"/>
  <c r="P1686" i="2"/>
  <c r="P4365" i="2"/>
  <c r="P680" i="2"/>
  <c r="P3084" i="2"/>
  <c r="P3131" i="2"/>
  <c r="P4203" i="2"/>
  <c r="P750" i="2"/>
  <c r="P1261" i="2"/>
  <c r="P286" i="2"/>
  <c r="P3154" i="2"/>
  <c r="P3493" i="2"/>
  <c r="P2038" i="2"/>
  <c r="P2386" i="2"/>
  <c r="P1364" i="2"/>
  <c r="P2091" i="2"/>
  <c r="P1271" i="2"/>
  <c r="P1379" i="2"/>
  <c r="P426" i="2"/>
  <c r="P3685" i="2"/>
  <c r="P4434" i="2"/>
  <c r="P4276" i="2"/>
  <c r="P3540" i="2"/>
  <c r="P234" i="2"/>
  <c r="P41" i="2"/>
  <c r="P4723" i="2"/>
  <c r="P2911" i="2"/>
  <c r="P816" i="2"/>
  <c r="P3510" i="2"/>
  <c r="P4593" i="2"/>
  <c r="P1910" i="2"/>
  <c r="P4881" i="2"/>
  <c r="P3330" i="2"/>
  <c r="P3865" i="2"/>
  <c r="P3781" i="2"/>
  <c r="P1590" i="2"/>
  <c r="P3229" i="2"/>
  <c r="P3605" i="2"/>
  <c r="P4431" i="2"/>
  <c r="P4816" i="2"/>
  <c r="P4487" i="2"/>
  <c r="P1123" i="2"/>
  <c r="P1542" i="2"/>
  <c r="P2635" i="2"/>
  <c r="P186" i="2"/>
  <c r="P1912" i="2"/>
  <c r="P4744" i="2"/>
  <c r="P4001" i="2"/>
  <c r="P1119" i="2"/>
  <c r="P3388" i="2"/>
  <c r="P2962" i="2"/>
  <c r="P3846" i="2"/>
  <c r="P2490" i="2"/>
  <c r="P2421" i="2"/>
  <c r="P544" i="2"/>
  <c r="P2698" i="2"/>
  <c r="P3193" i="2"/>
  <c r="P4827" i="2"/>
  <c r="P4445" i="2"/>
  <c r="P363" i="2"/>
  <c r="P1579" i="2"/>
  <c r="P2273" i="2"/>
  <c r="P3672" i="2"/>
  <c r="P2623" i="2"/>
  <c r="P4383" i="2"/>
  <c r="P2924" i="2"/>
  <c r="P4464" i="2"/>
  <c r="P1980" i="2"/>
  <c r="P4503" i="2"/>
  <c r="P1539" i="2"/>
  <c r="P589" i="2"/>
  <c r="P2904" i="2"/>
  <c r="P3452" i="2"/>
  <c r="P518" i="2"/>
  <c r="P2226" i="2"/>
  <c r="P95" i="2"/>
  <c r="P3208" i="2"/>
  <c r="P2165" i="2"/>
  <c r="P873" i="2"/>
  <c r="P1221" i="2"/>
  <c r="P3343" i="2"/>
  <c r="P3122" i="2"/>
  <c r="P150" i="2"/>
  <c r="P2033" i="2"/>
  <c r="P3499" i="2"/>
  <c r="P1500" i="2"/>
  <c r="P4967" i="2"/>
  <c r="P3360" i="2"/>
  <c r="P493" i="2"/>
  <c r="P317" i="2"/>
  <c r="P1976" i="2"/>
  <c r="P3110" i="2"/>
  <c r="P4093" i="2"/>
  <c r="P4670" i="2"/>
  <c r="P2804" i="2"/>
  <c r="P4033" i="2"/>
  <c r="P746" i="2"/>
  <c r="P1121" i="2"/>
  <c r="P1538" i="2"/>
  <c r="P1806" i="2"/>
  <c r="P1673" i="2"/>
  <c r="P4992" i="2"/>
  <c r="P888" i="2"/>
  <c r="P4305" i="2"/>
  <c r="P4156" i="2"/>
  <c r="P3806" i="2"/>
  <c r="P4115" i="2"/>
  <c r="P4163" i="2"/>
  <c r="P4677" i="2"/>
  <c r="P2384" i="2"/>
  <c r="P259" i="2"/>
  <c r="P112" i="2"/>
  <c r="P446" i="2"/>
  <c r="P2808" i="2"/>
  <c r="P4214" i="2"/>
  <c r="P136" i="2"/>
  <c r="P894" i="2"/>
  <c r="P4922" i="2"/>
  <c r="P1471" i="2"/>
  <c r="P1198" i="2"/>
  <c r="P280" i="2"/>
  <c r="P2086" i="2"/>
  <c r="P597" i="2"/>
  <c r="P4717" i="2"/>
  <c r="P3612" i="2"/>
  <c r="P900" i="2"/>
  <c r="P1498" i="2"/>
  <c r="P2868" i="2"/>
  <c r="P1811" i="2"/>
  <c r="P4154" i="2"/>
  <c r="P3418" i="2"/>
  <c r="P260" i="2"/>
  <c r="P1541" i="2"/>
  <c r="P2232" i="2"/>
  <c r="P2538" i="2"/>
  <c r="P2085" i="2"/>
  <c r="P3396" i="2"/>
  <c r="P636" i="2"/>
  <c r="P1489" i="2"/>
  <c r="P3372" i="2"/>
  <c r="P792" i="2"/>
  <c r="P4505" i="2"/>
  <c r="P3383" i="2"/>
  <c r="P3656" i="2"/>
  <c r="P4472" i="2"/>
  <c r="P2476" i="2"/>
  <c r="P4347" i="2"/>
  <c r="P1026" i="2"/>
  <c r="P2688" i="2"/>
  <c r="P4715" i="2"/>
  <c r="P2658" i="2"/>
  <c r="P2164" i="2"/>
  <c r="P1942" i="2"/>
  <c r="P3502" i="2"/>
  <c r="P1922" i="2"/>
  <c r="P661" i="2"/>
  <c r="P2335" i="2"/>
  <c r="P1351" i="2"/>
  <c r="P4260" i="2"/>
  <c r="P1390" i="2"/>
  <c r="P3967" i="2"/>
  <c r="P1243" i="2"/>
  <c r="P2788" i="2"/>
  <c r="P4084" i="2"/>
  <c r="P473" i="2"/>
  <c r="P521" i="2"/>
  <c r="P3252" i="2"/>
  <c r="P2540" i="2"/>
  <c r="P470" i="2"/>
  <c r="P4337" i="2"/>
  <c r="P221" i="2"/>
  <c r="P2835" i="2"/>
  <c r="P4298" i="2"/>
  <c r="P477" i="2"/>
  <c r="P1771" i="2"/>
  <c r="P165" i="2"/>
  <c r="P1176" i="2"/>
  <c r="P4643" i="2"/>
  <c r="P1533" i="2"/>
  <c r="P1341" i="2"/>
  <c r="P4771" i="2"/>
  <c r="P3715" i="2"/>
  <c r="P3523" i="2"/>
  <c r="P2931" i="2"/>
  <c r="P3459" i="2"/>
  <c r="P1131" i="2"/>
  <c r="P3776" i="2"/>
  <c r="P3022" i="2"/>
  <c r="P4883" i="2"/>
  <c r="P1241" i="2"/>
  <c r="P4653" i="2"/>
  <c r="P1897" i="2"/>
  <c r="P4017" i="2"/>
  <c r="P2055" i="2"/>
  <c r="P2002" i="2"/>
  <c r="P4246" i="2"/>
  <c r="P3871" i="2"/>
  <c r="P2402" i="2"/>
  <c r="P2242" i="2"/>
  <c r="P2333" i="2"/>
  <c r="P1868" i="2"/>
  <c r="P65" i="2"/>
  <c r="P691" i="2"/>
  <c r="P1099" i="2"/>
  <c r="P4830" i="2"/>
  <c r="P2609" i="2"/>
  <c r="P3835" i="2"/>
  <c r="P4915" i="2"/>
  <c r="P3602" i="2"/>
  <c r="P2577" i="2"/>
  <c r="P375" i="2"/>
  <c r="P581" i="2"/>
  <c r="P698" i="2"/>
  <c r="P2759" i="2"/>
  <c r="P2794" i="2"/>
  <c r="P1635" i="2"/>
  <c r="P3884" i="2"/>
  <c r="P4735" i="2"/>
  <c r="P3760" i="2"/>
  <c r="P2025" i="2"/>
  <c r="P3067" i="2"/>
  <c r="P2142" i="2"/>
  <c r="P2865" i="2"/>
  <c r="P3187" i="2"/>
  <c r="P4894" i="2"/>
  <c r="P1519" i="2"/>
  <c r="P4872" i="2"/>
  <c r="P4416" i="2"/>
  <c r="P4579" i="2"/>
  <c r="P2542" i="2"/>
  <c r="P764" i="2"/>
  <c r="P4453" i="2"/>
  <c r="P3592" i="2"/>
  <c r="P1087" i="2"/>
  <c r="P1973" i="2"/>
  <c r="P4896" i="2"/>
  <c r="P815" i="2"/>
  <c r="P4599" i="2"/>
  <c r="P3751" i="2"/>
  <c r="P1275" i="2"/>
  <c r="P1159" i="2"/>
  <c r="P76" i="2"/>
  <c r="P486" i="2"/>
  <c r="P527" i="2"/>
  <c r="P4199" i="2"/>
  <c r="P3756" i="2"/>
  <c r="P2956" i="2"/>
  <c r="P1463" i="2"/>
  <c r="P2783" i="2"/>
  <c r="P505" i="2"/>
  <c r="P3998" i="2"/>
  <c r="P2674" i="2"/>
  <c r="P3752" i="2"/>
  <c r="P2332" i="2"/>
  <c r="P4168" i="2"/>
  <c r="P4590" i="2"/>
  <c r="P922" i="2"/>
  <c r="P4796" i="2"/>
  <c r="P4421" i="2"/>
  <c r="P633" i="2"/>
  <c r="P4937" i="2"/>
  <c r="P1343" i="2"/>
  <c r="P2433" i="2"/>
  <c r="P4656" i="2"/>
  <c r="P2478" i="2"/>
  <c r="P3374" i="2"/>
  <c r="P2564" i="2"/>
  <c r="P79" i="2"/>
  <c r="P4440" i="2"/>
  <c r="P37" i="2"/>
  <c r="P1589" i="2"/>
  <c r="P2566" i="2"/>
  <c r="P2121" i="2"/>
  <c r="P2133" i="2"/>
  <c r="P4651" i="2"/>
  <c r="P1399" i="2"/>
  <c r="P2110" i="2"/>
  <c r="P2964" i="2"/>
  <c r="P36" i="2"/>
  <c r="P4361" i="2"/>
  <c r="P20" i="2"/>
  <c r="P4435" i="2"/>
  <c r="P487" i="2"/>
  <c r="P3237" i="2"/>
  <c r="P481" i="2"/>
  <c r="P2629" i="2"/>
  <c r="P800" i="2"/>
  <c r="P768" i="2"/>
  <c r="P4839" i="2"/>
  <c r="P918" i="2"/>
  <c r="P1077" i="2"/>
  <c r="P866" i="2"/>
  <c r="P3430" i="2"/>
  <c r="P143" i="2"/>
  <c r="P1253" i="2"/>
  <c r="P1491" i="2"/>
  <c r="P3153" i="2"/>
  <c r="P976" i="2"/>
  <c r="P217" i="2"/>
  <c r="P994" i="2"/>
  <c r="P1651" i="2"/>
  <c r="P4433" i="2"/>
  <c r="P4043" i="2"/>
  <c r="P4479" i="2"/>
  <c r="P1294" i="2"/>
  <c r="P3825" i="2"/>
  <c r="P359" i="2"/>
  <c r="P512" i="2"/>
  <c r="P2361" i="2"/>
  <c r="P149" i="2"/>
  <c r="P407" i="2"/>
  <c r="P1496" i="2"/>
  <c r="P4328" i="2"/>
  <c r="P4228" i="2"/>
  <c r="P3150" i="2"/>
  <c r="P4901" i="2"/>
  <c r="P3789" i="2"/>
  <c r="P684" i="2"/>
  <c r="P444" i="2"/>
  <c r="P2239" i="2"/>
  <c r="P1020" i="2"/>
  <c r="P3092" i="2"/>
  <c r="P2707" i="2"/>
  <c r="P1773" i="2"/>
  <c r="P4542" i="2"/>
  <c r="P1120" i="2"/>
  <c r="P1108" i="2"/>
  <c r="P2287" i="2"/>
  <c r="P3283" i="2"/>
  <c r="P169" i="2"/>
  <c r="P4738" i="2"/>
  <c r="P2114" i="2"/>
  <c r="P1624" i="2"/>
  <c r="P1929" i="2"/>
  <c r="P2076" i="2"/>
  <c r="P3505" i="2"/>
  <c r="P2343" i="2"/>
  <c r="P3075" i="2"/>
  <c r="P4373" i="2"/>
  <c r="P4424" i="2"/>
  <c r="P4081" i="2"/>
  <c r="P4241" i="2"/>
  <c r="P668" i="2"/>
  <c r="P1273" i="2"/>
  <c r="P1788" i="2"/>
  <c r="P4925" i="2"/>
  <c r="P874" i="2"/>
  <c r="P1446" i="2"/>
  <c r="P1234" i="2"/>
  <c r="P3484" i="2"/>
  <c r="P2576" i="2"/>
  <c r="P4524" i="2"/>
  <c r="P887" i="2"/>
  <c r="P2909" i="2"/>
  <c r="P806" i="2"/>
  <c r="P1850" i="2"/>
  <c r="P1689" i="2"/>
  <c r="P3673" i="2"/>
  <c r="P4427" i="2"/>
  <c r="P4647" i="2"/>
  <c r="P1864" i="2"/>
  <c r="P1324" i="2"/>
  <c r="P1356" i="2"/>
  <c r="P2842" i="2"/>
  <c r="P4230" i="2"/>
  <c r="P2061" i="2"/>
  <c r="P346" i="2"/>
  <c r="P4092" i="2"/>
  <c r="P908" i="2"/>
  <c r="P47" i="2"/>
  <c r="P4876" i="2"/>
  <c r="P3931" i="2"/>
  <c r="P78" i="2"/>
  <c r="P1183" i="2"/>
  <c r="P2163" i="2"/>
  <c r="P2465" i="2"/>
  <c r="P482" i="2"/>
  <c r="P3948" i="2"/>
  <c r="P4553" i="2"/>
  <c r="P57" i="2"/>
  <c r="P2000" i="2"/>
  <c r="P2742" i="2"/>
  <c r="P1835" i="2"/>
  <c r="P2894" i="2"/>
  <c r="P4620" i="2"/>
  <c r="P897" i="2"/>
  <c r="P1951" i="2"/>
  <c r="P1859" i="2"/>
  <c r="P4646" i="2"/>
  <c r="P72" i="2"/>
  <c r="P2479" i="2"/>
  <c r="P2492" i="2"/>
  <c r="P4703" i="2"/>
  <c r="P4798" i="2"/>
  <c r="P3516" i="2"/>
  <c r="P438" i="2"/>
  <c r="P3316" i="2"/>
  <c r="P1559" i="2"/>
  <c r="P683" i="2"/>
  <c r="P1696" i="2"/>
  <c r="P795" i="2"/>
  <c r="P3888" i="2"/>
  <c r="P1487" i="2"/>
  <c r="P2280" i="2"/>
  <c r="P3962" i="2"/>
  <c r="P3354" i="2"/>
  <c r="P2291" i="2"/>
  <c r="P4586" i="2"/>
  <c r="P933" i="2"/>
  <c r="P3680" i="2"/>
  <c r="P4804" i="2"/>
  <c r="P4420" i="2"/>
  <c r="P2405" i="2"/>
  <c r="P2409" i="2"/>
  <c r="P2455" i="2"/>
  <c r="P2192" i="2"/>
  <c r="P3231" i="2"/>
  <c r="P1661" i="2"/>
  <c r="P2217" i="2"/>
  <c r="P3095" i="2"/>
  <c r="P4112" i="2"/>
  <c r="P1240" i="2"/>
  <c r="P4390" i="2"/>
  <c r="P4166" i="2"/>
  <c r="P1476" i="2"/>
  <c r="P1821" i="2"/>
  <c r="P4803" i="2"/>
  <c r="P3971" i="2"/>
  <c r="P1774" i="2"/>
  <c r="P1208" i="2"/>
  <c r="P2233" i="2"/>
  <c r="P3921" i="2"/>
  <c r="P4243" i="2"/>
  <c r="P2125" i="2"/>
  <c r="P1909" i="2"/>
  <c r="P2295" i="2"/>
  <c r="P2828" i="2"/>
  <c r="P681" i="2"/>
  <c r="P1197" i="2"/>
  <c r="P1794" i="2"/>
  <c r="P2323" i="2"/>
  <c r="P4826" i="2"/>
  <c r="P652" i="2"/>
  <c r="P212" i="2"/>
  <c r="P4879" i="2"/>
  <c r="P130" i="2"/>
  <c r="P3903" i="2"/>
  <c r="P2428" i="2"/>
  <c r="P1592" i="2"/>
  <c r="P3795" i="2"/>
  <c r="P1663" i="2"/>
  <c r="P1743" i="2"/>
  <c r="P3069" i="2"/>
  <c r="P3718" i="2"/>
  <c r="P1664" i="2"/>
  <c r="P3063" i="2"/>
  <c r="P2422" i="2"/>
  <c r="P2733" i="2"/>
  <c r="P4051" i="2"/>
  <c r="P3432" i="2"/>
  <c r="P913" i="2"/>
  <c r="P1438" i="2"/>
  <c r="P4292" i="2"/>
  <c r="P1807" i="2"/>
  <c r="P2953" i="2"/>
  <c r="P1486" i="2"/>
  <c r="P1177" i="2"/>
  <c r="P4781" i="2"/>
  <c r="P550" i="2"/>
  <c r="P1733" i="2"/>
  <c r="P1615" i="2"/>
  <c r="P4412" i="2"/>
  <c r="P4496" i="2"/>
  <c r="P4307" i="2"/>
  <c r="P71" i="2"/>
  <c r="P2075" i="2"/>
  <c r="P2970" i="2"/>
  <c r="P1654" i="2"/>
  <c r="P3323" i="2"/>
  <c r="P510" i="2"/>
  <c r="P261" i="2"/>
  <c r="P2052" i="2"/>
  <c r="P3371" i="2"/>
  <c r="P203" i="2"/>
  <c r="P3118" i="2"/>
  <c r="P1958" i="2"/>
  <c r="P2119" i="2"/>
  <c r="P4011" i="2"/>
  <c r="P4233" i="2"/>
  <c r="P1311" i="2"/>
  <c r="P3086" i="2"/>
  <c r="P127" i="2"/>
  <c r="P4769" i="2"/>
  <c r="P4726" i="2"/>
  <c r="P2360" i="2"/>
  <c r="P4506" i="2"/>
  <c r="P4330" i="2"/>
  <c r="P1470" i="2"/>
  <c r="P4993" i="2"/>
  <c r="P1856" i="2"/>
  <c r="P361" i="2"/>
  <c r="P533" i="2"/>
  <c r="P775" i="2"/>
  <c r="P1709" i="2"/>
  <c r="P4474" i="2"/>
  <c r="P1417" i="2"/>
  <c r="P2313" i="2"/>
  <c r="P4528" i="2"/>
  <c r="P2274" i="2"/>
  <c r="P2901" i="2"/>
  <c r="P1219" i="2"/>
  <c r="P2152" i="2"/>
  <c r="P1556" i="2"/>
  <c r="P687" i="2"/>
  <c r="P3148" i="2"/>
  <c r="P373" i="2"/>
  <c r="P2659" i="2"/>
  <c r="P1019" i="2"/>
  <c r="P2363" i="2"/>
  <c r="P2120" i="2"/>
  <c r="P75" i="2"/>
  <c r="P723" i="2"/>
  <c r="P1904" i="2"/>
  <c r="P2143" i="2"/>
  <c r="P4792" i="2"/>
  <c r="P1509" i="2"/>
  <c r="P1148" i="2"/>
  <c r="P2677" i="2"/>
  <c r="P4724" i="2"/>
  <c r="P1782" i="2"/>
  <c r="P3070" i="2"/>
  <c r="P61" i="2"/>
  <c r="P3202" i="2"/>
  <c r="P1122" i="2"/>
  <c r="P1584" i="2"/>
  <c r="P1803" i="2"/>
  <c r="P2012" i="2"/>
  <c r="P2885" i="2"/>
  <c r="P2265" i="2"/>
  <c r="P1494" i="2"/>
  <c r="P4709" i="2"/>
  <c r="P3121" i="2"/>
  <c r="P4323" i="2"/>
  <c r="P1675" i="2"/>
  <c r="P1828" i="2"/>
  <c r="P3137" i="2"/>
  <c r="P1192" i="2"/>
  <c r="P478" i="2"/>
  <c r="P1162" i="2"/>
  <c r="P1875" i="2"/>
  <c r="P2640" i="2"/>
  <c r="P1480" i="2"/>
  <c r="P1022" i="2"/>
  <c r="P2456" i="2"/>
  <c r="P2627" i="2"/>
  <c r="P4572" i="2"/>
  <c r="P3173" i="2"/>
  <c r="P93" i="2"/>
  <c r="P3997" i="2"/>
  <c r="P844" i="2"/>
  <c r="P4603" i="2"/>
  <c r="P612" i="2"/>
  <c r="P1634" i="2"/>
  <c r="P2221" i="2"/>
  <c r="P1427" i="2"/>
  <c r="P4444" i="2"/>
  <c r="P4388" i="2"/>
  <c r="P3276" i="2"/>
  <c r="P2898" i="2"/>
  <c r="P4264" i="2"/>
  <c r="P3007" i="2"/>
  <c r="P4708" i="2"/>
  <c r="P4022" i="2"/>
  <c r="P2704" i="2"/>
  <c r="P2212" i="2"/>
  <c r="P4978" i="2"/>
  <c r="P338" i="2"/>
  <c r="P927" i="2"/>
  <c r="P3275" i="2"/>
  <c r="P1416" i="2"/>
  <c r="P3860" i="2"/>
  <c r="P2148" i="2"/>
  <c r="P3999" i="2"/>
  <c r="P4235" i="2"/>
  <c r="P2215" i="2"/>
  <c r="P3930" i="2"/>
  <c r="P2337" i="2"/>
  <c r="P342" i="2"/>
  <c r="P2379" i="2"/>
  <c r="P1915" i="2"/>
  <c r="P1783" i="2"/>
  <c r="P4633" i="2"/>
  <c r="P484" i="2"/>
  <c r="P3462" i="2"/>
  <c r="P896" i="2"/>
  <c r="P4765" i="2"/>
  <c r="P1191" i="2"/>
  <c r="P2730" i="2"/>
  <c r="P54" i="2"/>
  <c r="P3907" i="2"/>
  <c r="P2438" i="2"/>
  <c r="P3549" i="2"/>
  <c r="P2553" i="2"/>
  <c r="P4004" i="2"/>
  <c r="P2254" i="2"/>
  <c r="P4707" i="2"/>
  <c r="P605" i="2"/>
  <c r="P3861" i="2"/>
  <c r="P2581" i="2"/>
  <c r="P985" i="2"/>
  <c r="P1259" i="2"/>
  <c r="P3709" i="2"/>
  <c r="P1369" i="2"/>
  <c r="P4345" i="2"/>
  <c r="P4835" i="2"/>
  <c r="P4052" i="2"/>
  <c r="P4436" i="2"/>
  <c r="P1459" i="2"/>
  <c r="P2941" i="2"/>
  <c r="P1622" i="2"/>
  <c r="P3869" i="2"/>
  <c r="P3171" i="2"/>
  <c r="P599" i="2"/>
  <c r="P2755" i="2"/>
  <c r="P4237" i="2"/>
  <c r="P2228" i="2"/>
  <c r="P2034" i="2"/>
  <c r="P3515" i="2"/>
  <c r="P2112" i="2"/>
  <c r="P2311" i="2"/>
  <c r="P49" i="2"/>
  <c r="P139" i="2"/>
  <c r="P4265" i="2"/>
  <c r="P3015" i="2"/>
  <c r="P3960" i="2"/>
  <c r="P1168" i="2"/>
  <c r="P2268" i="2"/>
  <c r="P3851" i="2"/>
  <c r="P3475" i="2"/>
  <c r="P3528" i="2"/>
  <c r="P3306" i="2"/>
  <c r="P3543" i="2"/>
  <c r="P4931" i="2"/>
  <c r="P1891" i="2"/>
  <c r="P1911" i="2"/>
  <c r="P2095" i="2"/>
  <c r="P415" i="2"/>
  <c r="P2063" i="2"/>
  <c r="P1320" i="2"/>
  <c r="P1105" i="2"/>
  <c r="P4747" i="2"/>
  <c r="P4207" i="2"/>
  <c r="P256" i="2"/>
  <c r="P1778" i="2"/>
  <c r="P3470" i="2"/>
  <c r="P4300" i="2"/>
  <c r="P2391" i="2"/>
  <c r="P3299" i="2"/>
  <c r="P3032" i="2"/>
  <c r="P1769" i="2"/>
  <c r="P3514" i="2"/>
  <c r="P1867" i="2"/>
  <c r="P198" i="2"/>
  <c r="P1268" i="2"/>
  <c r="P4103" i="2"/>
  <c r="P1331" i="2"/>
  <c r="P2877" i="2"/>
  <c r="P3041" i="2"/>
  <c r="P1205" i="2"/>
  <c r="P2157" i="2"/>
  <c r="P1645" i="2"/>
  <c r="P1429" i="2"/>
  <c r="P2536" i="2"/>
  <c r="P3500" i="2"/>
  <c r="P2936" i="2"/>
  <c r="P3797" i="2"/>
  <c r="P2203" i="2"/>
  <c r="P3458" i="2"/>
  <c r="P4802" i="2"/>
  <c r="P2229" i="2"/>
  <c r="P504" i="2"/>
  <c r="P1009" i="2"/>
  <c r="P4457" i="2"/>
  <c r="P3472" i="2"/>
  <c r="P1326" i="2"/>
  <c r="P886" i="2"/>
  <c r="P3880" i="2"/>
  <c r="P1281" i="2"/>
  <c r="P3809" i="2"/>
  <c r="P3879" i="2"/>
  <c r="P973" i="2"/>
  <c r="P4413" i="2"/>
  <c r="P26" i="2"/>
  <c r="P52" i="2"/>
  <c r="P3257" i="2"/>
  <c r="P2728" i="2"/>
  <c r="P4953" i="2"/>
  <c r="P1060" i="2"/>
  <c r="P2615" i="2"/>
  <c r="P1158" i="2"/>
  <c r="P2916" i="2"/>
  <c r="P3366" i="2"/>
  <c r="P1555" i="2"/>
  <c r="P3836" i="2"/>
  <c r="P3881" i="2"/>
  <c r="P3504" i="2"/>
  <c r="P4574" i="2"/>
  <c r="P2890" i="2"/>
  <c r="P2344" i="2"/>
  <c r="P1394" i="2"/>
  <c r="P2499" i="2"/>
  <c r="P4665" i="2"/>
  <c r="P1244" i="2"/>
  <c r="P968" i="2"/>
  <c r="P2079" i="2"/>
  <c r="P4768" i="2"/>
  <c r="P2477" i="2"/>
  <c r="P3145" i="2"/>
  <c r="P2955" i="2"/>
  <c r="P615" i="2"/>
  <c r="P2710" i="2"/>
  <c r="P4281" i="2"/>
  <c r="P3046" i="2"/>
  <c r="P2590" i="2"/>
  <c r="P2541" i="2"/>
  <c r="P588" i="2"/>
  <c r="P2184" i="2"/>
  <c r="P3644" i="2"/>
  <c r="P4080" i="2"/>
  <c r="P4813" i="2"/>
  <c r="P423" i="2"/>
  <c r="P152" i="2"/>
  <c r="P1857" i="2"/>
  <c r="P2251" i="2"/>
  <c r="P2662" i="2"/>
  <c r="P3324" i="2"/>
  <c r="P3209" i="2"/>
  <c r="P3662" i="2"/>
  <c r="P4671" i="2"/>
  <c r="P3359" i="2"/>
  <c r="P25" i="2"/>
  <c r="P2449" i="2"/>
  <c r="P1185" i="2"/>
  <c r="P2882" i="2"/>
  <c r="P1598" i="2"/>
  <c r="P679" i="2"/>
  <c r="P410" i="2"/>
  <c r="P1051" i="2"/>
  <c r="P4205" i="2"/>
  <c r="P3384" i="2"/>
  <c r="P4941" i="2"/>
  <c r="P2739" i="2"/>
  <c r="P3727" i="2"/>
  <c r="P4211" i="2"/>
  <c r="P1368" i="2"/>
  <c r="P2679" i="2"/>
  <c r="P2669" i="2"/>
  <c r="P323" i="2"/>
  <c r="P1100" i="2"/>
  <c r="P2741" i="2"/>
  <c r="P386" i="2"/>
  <c r="P3099" i="2"/>
  <c r="P1372" i="2"/>
  <c r="P3772" i="2"/>
  <c r="P4302" i="2"/>
  <c r="P2310" i="2"/>
  <c r="P4086" i="2"/>
  <c r="P2686" i="2"/>
  <c r="P3827" i="2"/>
  <c r="P2875" i="2"/>
  <c r="P297" i="2"/>
  <c r="P3258" i="2"/>
  <c r="P1706" i="2"/>
  <c r="P1110" i="2"/>
  <c r="P2425" i="2"/>
  <c r="P946" i="2"/>
  <c r="P2655" i="2"/>
  <c r="P1873" i="2"/>
  <c r="P3648" i="2"/>
  <c r="P1473" i="2"/>
  <c r="P2210" i="2"/>
  <c r="P499" i="2"/>
  <c r="P3182" i="2"/>
  <c r="P199" i="2"/>
  <c r="P1258" i="2"/>
  <c r="P4471" i="2"/>
  <c r="P3350" i="2"/>
  <c r="P3061" i="2"/>
  <c r="P3669" i="2"/>
  <c r="P2729" i="2"/>
  <c r="P424" i="2"/>
  <c r="P3725" i="2"/>
  <c r="P4608" i="2"/>
  <c r="P1015" i="2"/>
  <c r="P3963" i="2"/>
  <c r="P3565" i="2"/>
  <c r="P215" i="2"/>
  <c r="P1687" i="2"/>
  <c r="P4532" i="2"/>
  <c r="P3883" i="2"/>
  <c r="P3974" i="2"/>
  <c r="P3491" i="2"/>
  <c r="P635" i="2"/>
  <c r="P2250" i="2"/>
  <c r="P1254" i="2"/>
  <c r="P94" i="2"/>
  <c r="P1921" i="2"/>
  <c r="P1413" i="2"/>
  <c r="P1392" i="2"/>
  <c r="P4409" i="2"/>
  <c r="P3416" i="2"/>
  <c r="P1455" i="2"/>
  <c r="P1525" i="2"/>
  <c r="P3240" i="2"/>
  <c r="P3521" i="2"/>
  <c r="P3297" i="2"/>
  <c r="P178" i="2"/>
  <c r="P458" i="2"/>
  <c r="P3642" i="2"/>
  <c r="P1482" i="2"/>
  <c r="P5" i="2"/>
  <c r="P2258" i="2"/>
  <c r="P4482" i="2"/>
  <c r="P2284" i="2"/>
  <c r="P1184" i="2"/>
  <c r="P2747" i="2"/>
  <c r="P4364" i="2"/>
  <c r="P3966" i="2"/>
  <c r="P3256" i="2"/>
  <c r="P1674" i="2"/>
  <c r="P1984" i="2"/>
  <c r="P1710" i="2"/>
  <c r="P4540" i="2"/>
  <c r="P1266" i="2"/>
  <c r="P603" i="2"/>
  <c r="P924" i="2"/>
  <c r="P3748" i="2"/>
  <c r="P4706" i="2"/>
  <c r="P2523" i="2"/>
  <c r="P292" i="2"/>
  <c r="P3230" i="2"/>
  <c r="P4155" i="2"/>
  <c r="P2731" i="2"/>
  <c r="P4466" i="2"/>
  <c r="P3848" i="2"/>
  <c r="P3161" i="2"/>
  <c r="P3279" i="2"/>
  <c r="P4601" i="2"/>
  <c r="P678" i="2"/>
  <c r="P3790" i="2"/>
  <c r="P2207" i="2"/>
  <c r="P3021" i="2"/>
  <c r="P1469" i="2"/>
  <c r="P728" i="2"/>
  <c r="P2334" i="2"/>
  <c r="P2481" i="2"/>
  <c r="P172" i="2"/>
  <c r="P2388" i="2"/>
  <c r="P1068" i="2"/>
  <c r="P1180" i="2"/>
  <c r="P2692" i="2"/>
  <c r="P3807" i="2"/>
  <c r="P164" i="2"/>
  <c r="P4711" i="2"/>
  <c r="P2847" i="2"/>
  <c r="P1156" i="2"/>
  <c r="P3665" i="2"/>
  <c r="P2043" i="2"/>
  <c r="P4891" i="2"/>
  <c r="P4020" i="2"/>
  <c r="P4222" i="2"/>
  <c r="P4476" i="2"/>
  <c r="P639" i="2"/>
  <c r="P2628" i="2"/>
  <c r="P2349" i="2"/>
  <c r="P1044" i="2"/>
  <c r="P4393" i="2"/>
  <c r="P3023" i="2"/>
  <c r="P158" i="2"/>
  <c r="P2264" i="2"/>
  <c r="P2108" i="2"/>
  <c r="P1522" i="2"/>
  <c r="P1523" i="2"/>
  <c r="P2035" i="2"/>
  <c r="P2910" i="2"/>
  <c r="P2800" i="2"/>
  <c r="P3486" i="2"/>
  <c r="P3244" i="2"/>
  <c r="P387" i="2"/>
  <c r="P2406" i="2"/>
  <c r="P1042" i="2"/>
  <c r="P3285" i="2"/>
  <c r="P942" i="2"/>
  <c r="P4197" i="2"/>
  <c r="P1691" i="2"/>
  <c r="P4905" i="2"/>
  <c r="P4627" i="2"/>
  <c r="P2721" i="2"/>
  <c r="P1924" i="2"/>
  <c r="P3659" i="2"/>
  <c r="P1877" i="2"/>
  <c r="P4682" i="2"/>
  <c r="P4710" i="2"/>
  <c r="P2308" i="2"/>
  <c r="P2920" i="2"/>
  <c r="P3843" i="2"/>
  <c r="P2713" i="2"/>
  <c r="P2072" i="2"/>
  <c r="P3141" i="2"/>
  <c r="P4921" i="2"/>
  <c r="P4630" i="2"/>
  <c r="P3618" i="2"/>
  <c r="P1449" i="2"/>
  <c r="P2836" i="2"/>
  <c r="P1370" i="2"/>
  <c r="P2078" i="2"/>
  <c r="P2889" i="2"/>
  <c r="P290" i="2"/>
  <c r="P1841" i="2"/>
  <c r="P488" i="2"/>
  <c r="P1751" i="2"/>
  <c r="P4046" i="2"/>
  <c r="P3091" i="2"/>
  <c r="P657" i="2"/>
  <c r="P1175" i="2"/>
  <c r="P121" i="2"/>
  <c r="P2645" i="2"/>
  <c r="P4244" i="2"/>
  <c r="P3863" i="2"/>
  <c r="P269" i="2"/>
  <c r="P4301" i="2"/>
  <c r="P4870" i="2"/>
  <c r="P4419" i="2"/>
  <c r="P2160" i="2"/>
  <c r="P790" i="2"/>
  <c r="P4441" i="2"/>
  <c r="P910" i="2"/>
  <c r="P250" i="2"/>
  <c r="P4200" i="2"/>
  <c r="P2918" i="2"/>
  <c r="P4673" i="2"/>
  <c r="P4149" i="2"/>
  <c r="P1975" i="2"/>
  <c r="P892" i="2"/>
  <c r="P1894" i="2"/>
  <c r="P3844" i="2"/>
  <c r="P3147" i="2"/>
  <c r="P911" i="2"/>
  <c r="P2654" i="2"/>
  <c r="P3172" i="2"/>
  <c r="P4355" i="2"/>
  <c r="P2013" i="2"/>
  <c r="P4359" i="2"/>
  <c r="P3944" i="2"/>
  <c r="P2100" i="2"/>
  <c r="P2374" i="2"/>
  <c r="P2482" i="2"/>
  <c r="P2297" i="2"/>
  <c r="P1327" i="2"/>
  <c r="P549" i="2"/>
  <c r="P1317" i="2"/>
  <c r="P1935" i="2"/>
  <c r="P318" i="2"/>
  <c r="P4970" i="2"/>
  <c r="P4407" i="2"/>
  <c r="P450" i="2"/>
  <c r="P1204" i="2"/>
  <c r="P1223" i="2"/>
  <c r="P788" i="2"/>
  <c r="P4463" i="2"/>
  <c r="P4224" i="2"/>
  <c r="P4095" i="2"/>
  <c r="P66" i="2"/>
  <c r="P238" i="2"/>
  <c r="P246" i="2"/>
  <c r="P745" i="2"/>
  <c r="P490" i="2"/>
  <c r="P1899" i="2"/>
  <c r="P4612" i="2"/>
  <c r="P865" i="2"/>
  <c r="P2726" i="2"/>
  <c r="P2883" i="2"/>
  <c r="P3646" i="2"/>
  <c r="P3319" i="2"/>
  <c r="P4820" i="2"/>
  <c r="P2189" i="2"/>
  <c r="P3105" i="2"/>
  <c r="P2495" i="2"/>
  <c r="P2485" i="2"/>
  <c r="P2272" i="2"/>
  <c r="P4684" i="2"/>
  <c r="P4641" i="2"/>
  <c r="P1741" i="2"/>
  <c r="P4962" i="2"/>
  <c r="P3496" i="2"/>
  <c r="P1250" i="2"/>
  <c r="P3805" i="2"/>
  <c r="P2289" i="2"/>
  <c r="P4964" i="2"/>
  <c r="P2791" i="2"/>
  <c r="P326" i="2"/>
  <c r="P2139" i="2"/>
  <c r="P770" i="2"/>
  <c r="P3959" i="2"/>
  <c r="P2680" i="2"/>
  <c r="P374" i="2"/>
  <c r="P4414" i="2"/>
  <c r="P1865" i="2"/>
  <c r="P3732" i="2"/>
  <c r="P4179" i="2"/>
  <c r="P2624" i="2"/>
  <c r="P511" i="2"/>
  <c r="P3686" i="2"/>
  <c r="P1181" i="2"/>
  <c r="P3348" i="2"/>
  <c r="P1594" i="2"/>
  <c r="P1303" i="2"/>
  <c r="P2026" i="2"/>
  <c r="P3267" i="2"/>
  <c r="P3917" i="2"/>
  <c r="P2820" i="2"/>
  <c r="P3096" i="2"/>
  <c r="P2975" i="2"/>
  <c r="P2282" i="2"/>
  <c r="P3643" i="2"/>
  <c r="P3886" i="2"/>
  <c r="P1062" i="2"/>
  <c r="P4047" i="2"/>
  <c r="P1988" i="2"/>
  <c r="P1059" i="2"/>
  <c r="P1046" i="2"/>
  <c r="P2601" i="2"/>
  <c r="P1304" i="2"/>
  <c r="P718" i="2"/>
  <c r="P4376" i="2"/>
  <c r="P4908" i="2"/>
  <c r="P179" i="2"/>
  <c r="P3557" i="2"/>
  <c r="P4929" i="2"/>
  <c r="P3303" i="2"/>
  <c r="P2096" i="2"/>
  <c r="P4944" i="2"/>
  <c r="P1460" i="2"/>
  <c r="P2298" i="2"/>
  <c r="P1067" i="2"/>
  <c r="P4429" i="2"/>
  <c r="P2483" i="2"/>
  <c r="P1606" i="2"/>
  <c r="P4367" i="2"/>
  <c r="P1553" i="2"/>
  <c r="P2512" i="2"/>
  <c r="P1078" i="2"/>
  <c r="P409" i="2"/>
  <c r="P4582" i="2"/>
  <c r="P669" i="2"/>
  <c r="P1074" i="2"/>
  <c r="P3190" i="2"/>
  <c r="P3946" i="2"/>
  <c r="P4767" i="2"/>
  <c r="P2884" i="2"/>
  <c r="P740" i="2"/>
  <c r="P1053" i="2"/>
  <c r="P208" i="2"/>
  <c r="P166" i="2"/>
  <c r="P3970" i="2"/>
  <c r="P2099" i="2"/>
  <c r="P156" i="2"/>
  <c r="P2330" i="2"/>
  <c r="P672" i="2"/>
  <c r="P417" i="2"/>
  <c r="P3191" i="2"/>
  <c r="P1037" i="2"/>
  <c r="P3018" i="2"/>
  <c r="P2706" i="2"/>
  <c r="P4219" i="2"/>
  <c r="P2186" i="2"/>
  <c r="P4632" i="2"/>
  <c r="P3487" i="2"/>
  <c r="P3667" i="2"/>
  <c r="P4887" i="2"/>
  <c r="P715" i="2"/>
  <c r="P4206" i="2"/>
  <c r="P1382" i="2"/>
  <c r="P2797" i="2"/>
  <c r="P3181" i="2"/>
  <c r="P3690" i="2"/>
  <c r="P1306" i="2"/>
  <c r="P343" i="2"/>
  <c r="P4548" i="2"/>
  <c r="P722" i="2"/>
  <c r="P3899" i="2"/>
  <c r="P4340" i="2"/>
  <c r="P3320" i="2"/>
  <c r="P1194" i="2"/>
  <c r="P907" i="2"/>
  <c r="P4737" i="2"/>
  <c r="P2862" i="2"/>
  <c r="P3112" i="2"/>
  <c r="P3728" i="2"/>
  <c r="P2622" i="2"/>
  <c r="P226" i="2"/>
  <c r="P2261" i="2"/>
  <c r="P1685" i="2"/>
  <c r="P756" i="2"/>
  <c r="P4497" i="2"/>
  <c r="P2838" i="2"/>
  <c r="P1173" i="2"/>
  <c r="P4695" i="2"/>
  <c r="P337" i="2"/>
  <c r="P3226" i="2"/>
  <c r="P3045" i="2"/>
  <c r="P2825" i="2"/>
  <c r="P943" i="2"/>
  <c r="P1093" i="2"/>
  <c r="P3031" i="2"/>
  <c r="P403" i="2"/>
  <c r="P4403" i="2"/>
  <c r="P4882" i="2"/>
  <c r="P312" i="2"/>
  <c r="P4691" i="2"/>
  <c r="P4063" i="2"/>
  <c r="P3712" i="2"/>
  <c r="P3080" i="2"/>
  <c r="P2625" i="2"/>
  <c r="P1871" i="2"/>
  <c r="P3282" i="2"/>
  <c r="P1056" i="2"/>
  <c r="P2793" i="2"/>
  <c r="P2855" i="2"/>
  <c r="P1291" i="2"/>
  <c r="P2985" i="2"/>
  <c r="P2972" i="2"/>
  <c r="P3315" i="2"/>
  <c r="P99" i="2"/>
  <c r="P68" i="2"/>
  <c r="P3862" i="2"/>
  <c r="P3242" i="2"/>
  <c r="P4073" i="2"/>
  <c r="P399" i="2"/>
  <c r="P2598" i="2"/>
  <c r="P627" i="2"/>
  <c r="P4516" i="2"/>
  <c r="P3291" i="2"/>
  <c r="P3787" i="2"/>
  <c r="P357" i="2"/>
  <c r="P3832" i="2"/>
  <c r="P4923" i="2"/>
  <c r="P812" i="2"/>
  <c r="P3006" i="2"/>
  <c r="P4642" i="2"/>
  <c r="P841" i="2"/>
  <c r="P4066" i="2"/>
  <c r="P1055" i="2"/>
  <c r="P1630" i="2"/>
  <c r="P751" i="2"/>
  <c r="P3801" i="2"/>
  <c r="P3594" i="2"/>
  <c r="P1474" i="2"/>
  <c r="P4016" i="2"/>
  <c r="P3923" i="2"/>
  <c r="P4746" i="2"/>
  <c r="P1300" i="2"/>
  <c r="P3887" i="2"/>
  <c r="P2188" i="2"/>
  <c r="P901" i="2"/>
  <c r="P4664" i="2"/>
  <c r="P1024" i="2"/>
  <c r="P509" i="2"/>
  <c r="P530" i="2"/>
  <c r="P2799" i="2"/>
  <c r="P3977" i="2"/>
  <c r="P376" i="2"/>
  <c r="P3437" i="2"/>
  <c r="P1256" i="2"/>
  <c r="P4161" i="2"/>
  <c r="P4742" i="2"/>
  <c r="P3488" i="2"/>
  <c r="P3894" i="2"/>
  <c r="P3329" i="2"/>
  <c r="P1531" i="2"/>
  <c r="P251" i="2"/>
  <c r="P1061" i="2"/>
  <c r="P2457" i="2"/>
  <c r="P122" i="2"/>
  <c r="P2785" i="2"/>
  <c r="P1561" i="2"/>
  <c r="P797" i="2"/>
  <c r="P2418" i="2"/>
  <c r="P1854" i="2"/>
  <c r="P3109" i="2"/>
  <c r="P1853" i="2"/>
  <c r="P1228" i="2"/>
  <c r="P3624" i="2"/>
  <c r="P4854" i="2"/>
  <c r="P1549" i="2"/>
  <c r="P1403" i="2"/>
  <c r="P2082" i="2"/>
  <c r="P3973" i="2"/>
  <c r="P4018" i="2"/>
  <c r="P4566" i="2"/>
  <c r="P1448" i="2"/>
  <c r="P4606" i="2"/>
  <c r="P2780" i="2"/>
  <c r="P433" i="2"/>
  <c r="P4122" i="2"/>
  <c r="P2494" i="2"/>
  <c r="P2724" i="2"/>
  <c r="P1946" i="2"/>
  <c r="P4716" i="2"/>
  <c r="P4349" i="2"/>
  <c r="P1030" i="2"/>
  <c r="P2430" i="2"/>
  <c r="P3866" i="2"/>
  <c r="P2069" i="2"/>
  <c r="P2649" i="2"/>
  <c r="P2734" i="2"/>
  <c r="P1313" i="2"/>
  <c r="P2831" i="2"/>
  <c r="P4389" i="2"/>
  <c r="P418" i="2"/>
  <c r="P2886" i="2"/>
  <c r="P4832" i="2"/>
  <c r="P2256" i="2"/>
  <c r="P4990" i="2"/>
  <c r="P4469" i="2"/>
  <c r="P4957" i="2"/>
  <c r="P2104" i="2"/>
  <c r="P752" i="2"/>
  <c r="P1514" i="2"/>
  <c r="P3234" i="2"/>
  <c r="P989" i="2"/>
  <c r="P3259" i="2"/>
  <c r="P396" i="2"/>
  <c r="P1948" i="2"/>
  <c r="P904" i="2"/>
  <c r="P2873" i="2"/>
  <c r="P2952" i="2"/>
  <c r="P1298" i="2"/>
  <c r="P578" i="2"/>
  <c r="P2469" i="2"/>
  <c r="P3691" i="2"/>
  <c r="P631" i="2"/>
  <c r="P2565" i="2"/>
  <c r="P4096" i="2"/>
  <c r="P3000" i="2"/>
  <c r="P4871" i="2"/>
  <c r="P2357" i="2"/>
  <c r="P1581" i="2"/>
  <c r="P3936" i="2"/>
  <c r="P4583" i="2"/>
  <c r="P193" i="2"/>
  <c r="P1116" i="2"/>
  <c r="P2443" i="2"/>
  <c r="P324" i="2"/>
  <c r="P1348" i="2"/>
  <c r="P1566" i="2"/>
  <c r="P3534" i="2"/>
  <c r="P1166" i="2"/>
  <c r="P695" i="2"/>
  <c r="P928" i="2"/>
  <c r="P4591" i="2"/>
  <c r="P3723" i="2"/>
  <c r="P3373" i="2"/>
  <c r="P2740" i="2"/>
  <c r="P593" i="2"/>
  <c r="P630" i="2"/>
  <c r="P2690" i="2"/>
  <c r="P2237" i="2"/>
  <c r="P2496" i="2"/>
  <c r="P2853" i="2"/>
  <c r="P3059" i="2"/>
  <c r="P309" i="2"/>
  <c r="P3874" i="2"/>
  <c r="P1886" i="2"/>
  <c r="P766" i="2"/>
  <c r="P1644" i="2"/>
  <c r="P2190" i="2"/>
  <c r="P3574" i="2"/>
  <c r="P1406" i="2"/>
  <c r="P474" i="2"/>
  <c r="P956" i="2"/>
  <c r="P637" i="2"/>
  <c r="P1440" i="2"/>
  <c r="P3588" i="2"/>
  <c r="P1660" i="2"/>
  <c r="P1861" i="2"/>
  <c r="P557" i="2"/>
  <c r="P1206" i="2"/>
  <c r="P4597" i="2"/>
  <c r="P1365" i="2"/>
  <c r="P2711" i="2"/>
  <c r="P2546" i="2"/>
  <c r="P4175" i="2"/>
  <c r="P4177" i="2"/>
  <c r="P2471" i="2"/>
  <c r="P2533" i="2"/>
  <c r="P4078" i="2"/>
  <c r="P3934" i="2"/>
  <c r="P739" i="2"/>
  <c r="P1659" i="2"/>
  <c r="P3292" i="2"/>
  <c r="P1086" i="2"/>
  <c r="P4050" i="2"/>
  <c r="P3120" i="2"/>
  <c r="P4139" i="2"/>
  <c r="P4158" i="2"/>
  <c r="P1050" i="2"/>
  <c r="P3636" i="2"/>
  <c r="P4123" i="2"/>
  <c r="P2695" i="2"/>
  <c r="P1703" i="2"/>
  <c r="P619" i="2"/>
  <c r="P358" i="2"/>
  <c r="P4110" i="2"/>
  <c r="P4099" i="2"/>
  <c r="P4995" i="2"/>
  <c r="P1034" i="2"/>
  <c r="P2176" i="2"/>
  <c r="P414" i="2"/>
  <c r="P967" i="2"/>
  <c r="P4622" i="2"/>
  <c r="P3434" i="2"/>
  <c r="P670" i="2"/>
  <c r="P206" i="2"/>
  <c r="P1107" i="2"/>
  <c r="P3010" i="2"/>
  <c r="P551" i="2"/>
  <c r="P2530" i="2"/>
  <c r="P4167" i="2"/>
  <c r="P2951" i="2"/>
  <c r="P1435" i="2"/>
  <c r="P995" i="2"/>
  <c r="P3090" i="2"/>
  <c r="P2257" i="2"/>
  <c r="P3928" i="2"/>
  <c r="P4104" i="2"/>
  <c r="P1003" i="2"/>
  <c r="P617" i="2"/>
  <c r="P4448" i="2"/>
  <c r="P1564" i="2"/>
  <c r="P1006" i="2"/>
  <c r="P620" i="2"/>
  <c r="P2908" i="2"/>
  <c r="P2397" i="2"/>
  <c r="P1793" i="2"/>
  <c r="P2867" i="2"/>
  <c r="P3224" i="2"/>
  <c r="P4329" i="2"/>
  <c r="P154" i="2"/>
  <c r="P3" i="2"/>
  <c r="P2116" i="2"/>
  <c r="P3197" i="2"/>
  <c r="P547" i="2"/>
  <c r="P833" i="2"/>
  <c r="P3915" i="2"/>
  <c r="P3535" i="2"/>
  <c r="P282" i="2"/>
  <c r="P879" i="2"/>
  <c r="P4038" i="2"/>
  <c r="P4275" i="2"/>
  <c r="P4040" i="2"/>
  <c r="P4959" i="2"/>
  <c r="P747" i="2"/>
  <c r="P1937" i="2"/>
  <c r="P2844" i="2"/>
  <c r="P811" i="2"/>
  <c r="P3961" i="2"/>
  <c r="P576" i="2"/>
  <c r="P1667" i="2"/>
  <c r="P648" i="2"/>
  <c r="P2839" i="2"/>
  <c r="P1451" i="2"/>
  <c r="P4525" i="2"/>
  <c r="P162" i="2"/>
  <c r="P3419" i="2"/>
  <c r="P2934" i="2"/>
  <c r="P2569" i="2"/>
  <c r="P4981" i="2"/>
  <c r="P1770" i="2"/>
  <c r="P964" i="2"/>
  <c r="P1781" i="2"/>
  <c r="P8" i="2"/>
  <c r="P1265" i="2"/>
  <c r="P1995" i="2"/>
  <c r="P784" i="2"/>
  <c r="P4782" i="2"/>
  <c r="P524" i="2"/>
  <c r="P2681" i="2"/>
  <c r="P3314" i="2"/>
  <c r="P3460" i="2"/>
  <c r="P640" i="2"/>
  <c r="P2149" i="2"/>
  <c r="P3873" i="2"/>
  <c r="P2050" i="2"/>
  <c r="P3232" i="2"/>
  <c r="P1777" i="2"/>
  <c r="P4823" i="2"/>
  <c r="P4607" i="2"/>
  <c r="P3525" i="2"/>
  <c r="P3261" i="2"/>
  <c r="P16" i="2"/>
  <c r="P2993" i="2"/>
  <c r="P4740" i="2"/>
  <c r="P4003" i="2"/>
  <c r="P2744" i="2"/>
  <c r="P1716" i="2"/>
  <c r="P4618" i="2"/>
  <c r="P4368" i="2"/>
  <c r="P2778" i="2"/>
  <c r="P2322" i="2"/>
  <c r="P1402" i="2"/>
  <c r="P3143" i="2"/>
  <c r="P4374" i="2"/>
  <c r="P3317" i="2"/>
  <c r="P4257" i="2"/>
  <c r="P2841" i="2"/>
  <c r="P4569" i="2"/>
  <c r="P3554" i="2"/>
  <c r="P755" i="2"/>
  <c r="P3596" i="2"/>
  <c r="P4644" i="2"/>
  <c r="P330" i="2"/>
  <c r="P4554" i="2"/>
  <c r="P3940" i="2"/>
  <c r="P4152" i="2"/>
  <c r="P3389" i="2"/>
  <c r="P3260" i="2"/>
  <c r="P1638" i="2"/>
  <c r="P285" i="2"/>
  <c r="P899" i="2"/>
  <c r="P502" i="2"/>
  <c r="P3522" i="2"/>
  <c r="P3629" i="2"/>
  <c r="P4828" i="2"/>
  <c r="P4788" i="2"/>
  <c r="P4035" i="2"/>
  <c r="P2473" i="2"/>
  <c r="P1947" i="2"/>
  <c r="P1094" i="2"/>
  <c r="P4124" i="2"/>
  <c r="P917" i="2"/>
  <c r="P4317" i="2"/>
  <c r="P1346" i="2"/>
  <c r="P2446" i="2"/>
  <c r="P2042" i="2"/>
  <c r="P4174" i="2"/>
  <c r="P2907" i="2"/>
  <c r="P508" i="2"/>
  <c r="P3042" i="2"/>
  <c r="P4041" i="2"/>
  <c r="P1186" i="2"/>
  <c r="P2812" i="2"/>
  <c r="P4319" i="2"/>
  <c r="P757" i="2"/>
  <c r="P2634" i="2"/>
  <c r="P895" i="2"/>
  <c r="P2064" i="2"/>
  <c r="P3696" i="2"/>
  <c r="P2722" i="2"/>
  <c r="P767" i="2"/>
  <c r="P3250" i="2"/>
  <c r="P4006" i="2"/>
  <c r="P301" i="2"/>
  <c r="P1586" i="2"/>
  <c r="P3159" i="2"/>
  <c r="P242" i="2"/>
  <c r="P2524" i="2"/>
  <c r="P3222" i="2"/>
  <c r="P2355" i="2"/>
  <c r="P960" i="2"/>
  <c r="P4805" i="2"/>
  <c r="P1641" i="2"/>
  <c r="P1501" i="2"/>
  <c r="P1423" i="2"/>
  <c r="P3655" i="2"/>
  <c r="P4382" i="2"/>
  <c r="P1515" i="2"/>
  <c r="P1483" i="2"/>
  <c r="P2864" i="2"/>
  <c r="P1939" i="2"/>
  <c r="P3989" i="2"/>
  <c r="P936" i="2"/>
  <c r="P2693" i="2"/>
  <c r="P4649" i="2"/>
  <c r="P2243" i="2"/>
  <c r="P2651" i="2"/>
  <c r="P4087" i="2"/>
  <c r="P2593" i="2"/>
  <c r="P496" i="2"/>
  <c r="P2118" i="2"/>
  <c r="P2881" i="2"/>
  <c r="P4770" i="2"/>
  <c r="P3782" i="2"/>
  <c r="P965" i="2"/>
  <c r="P4570" i="2"/>
  <c r="P3856" i="2"/>
  <c r="P1715" i="2"/>
  <c r="P1881" i="2"/>
  <c r="P3556" i="2"/>
  <c r="P4842" i="2"/>
  <c r="P4335" i="2"/>
  <c r="P2614" i="2"/>
  <c r="P983" i="2"/>
  <c r="P2837" i="2"/>
  <c r="P27" i="2"/>
  <c r="P1820" i="2"/>
  <c r="P2292" i="2"/>
  <c r="P153" i="2"/>
  <c r="P4121" i="2"/>
  <c r="P1001" i="2"/>
  <c r="P3841" i="2"/>
  <c r="P3421" i="2"/>
  <c r="P3113" i="2"/>
  <c r="P726" i="2"/>
  <c r="P3463" i="2"/>
  <c r="P2570" i="2"/>
  <c r="P955" i="2"/>
  <c r="P4617" i="2"/>
  <c r="P2180" i="2"/>
  <c r="P1245" i="2"/>
  <c r="P1574" i="2"/>
  <c r="P2912" i="2"/>
  <c r="P2748" i="2"/>
  <c r="P2583" i="2"/>
  <c r="P2869" i="2"/>
  <c r="P3425" i="2"/>
  <c r="P1996" i="2"/>
  <c r="P63" i="2"/>
  <c r="P1005" i="2"/>
  <c r="P1966" i="2"/>
  <c r="P4918" i="2"/>
  <c r="P2923" i="2"/>
  <c r="P1732" i="2"/>
  <c r="P1762" i="2"/>
  <c r="P4989" i="2"/>
  <c r="P2996" i="2"/>
  <c r="P4800" i="2"/>
  <c r="P1726" i="2"/>
  <c r="P2764" i="2"/>
  <c r="P2057" i="2"/>
  <c r="P3864" i="2"/>
  <c r="P3910" i="2"/>
  <c r="P2090" i="2"/>
  <c r="P479" i="2"/>
  <c r="P714" i="2"/>
  <c r="P2005" i="2"/>
  <c r="P3461" i="2"/>
  <c r="P651" i="2"/>
  <c r="P4021" i="2"/>
  <c r="P3693" i="2"/>
  <c r="P3097" i="2"/>
  <c r="P3859" i="2"/>
  <c r="P741" i="2"/>
  <c r="P378" i="2"/>
  <c r="P2377" i="2"/>
  <c r="P4943" i="2"/>
  <c r="P255" i="2"/>
  <c r="P3363" i="2"/>
  <c r="P3412" i="2"/>
  <c r="P638" i="2"/>
  <c r="P1945" i="2"/>
  <c r="P2431" i="2"/>
  <c r="P4779" i="2"/>
  <c r="P712" i="2"/>
  <c r="P4278" i="2"/>
  <c r="P3029" i="2"/>
  <c r="P391" i="2"/>
  <c r="P2950" i="2"/>
  <c r="P2077" i="2"/>
  <c r="P1526" i="2"/>
  <c r="P4026" i="2"/>
  <c r="P1378" i="2"/>
  <c r="P3606" i="2"/>
  <c r="P304" i="2"/>
  <c r="P294" i="2"/>
  <c r="P3909" i="2"/>
  <c r="P2675" i="2"/>
  <c r="P1920" i="2"/>
  <c r="P4358" i="2"/>
  <c r="P4477" i="2"/>
  <c r="P3390" i="2"/>
  <c r="P1982" i="2"/>
  <c r="P2765" i="2"/>
  <c r="P4072" i="2"/>
  <c r="P3950" i="2"/>
  <c r="P3536" i="2"/>
  <c r="P254" i="2"/>
  <c r="P1535" i="2"/>
  <c r="P1358" i="2"/>
  <c r="P3395" i="2"/>
  <c r="P1620" i="2"/>
  <c r="P4899" i="2"/>
  <c r="P824" i="2"/>
  <c r="P1582" i="2"/>
  <c r="P1704" i="2"/>
  <c r="P160" i="2"/>
  <c r="P1802" i="2"/>
  <c r="P4277" i="2"/>
  <c r="P846" i="2"/>
  <c r="P953" i="2"/>
  <c r="P3820" i="2"/>
  <c r="P1307" i="2"/>
  <c r="P4136" i="2"/>
  <c r="P3102" i="2"/>
  <c r="P1359" i="2"/>
  <c r="P4718" i="2"/>
  <c r="P525" i="2"/>
  <c r="P4971" i="2"/>
  <c r="P3003" i="2"/>
  <c r="P1813" i="2"/>
  <c r="P2529" i="2"/>
  <c r="P3428" i="2"/>
  <c r="P3406" i="2"/>
  <c r="P4447" i="2"/>
  <c r="P3375" i="2"/>
  <c r="P2442" i="2"/>
  <c r="P4193" i="2"/>
  <c r="P1479" i="2"/>
  <c r="P4596" i="2"/>
  <c r="P1104" i="2"/>
  <c r="P3377" i="2"/>
  <c r="P277" i="2"/>
  <c r="P3945" i="2"/>
  <c r="P4730" i="2"/>
  <c r="P296" i="2"/>
  <c r="P3607" i="2"/>
  <c r="P370" i="2"/>
  <c r="P2177" i="2"/>
  <c r="P1157" i="2"/>
  <c r="P2432" i="2"/>
  <c r="P3867" i="2"/>
  <c r="P4616" i="2"/>
  <c r="P3078" i="2"/>
  <c r="P4153" i="2"/>
  <c r="P1895" i="2"/>
  <c r="P2775" i="2"/>
  <c r="P3911" i="2"/>
  <c r="P4391" i="2"/>
  <c r="P3310" i="2"/>
  <c r="P4215" i="2"/>
  <c r="P2870" i="2"/>
  <c r="P4577" i="2"/>
  <c r="P422" i="2"/>
  <c r="P50" i="2"/>
  <c r="P4284" i="2"/>
  <c r="P2983" i="2"/>
  <c r="P146" i="2"/>
  <c r="P4042" i="2"/>
  <c r="P4762" i="2"/>
  <c r="P663" i="2"/>
  <c r="P2769" i="2"/>
  <c r="P3653" i="2"/>
  <c r="P3599" i="2"/>
  <c r="P3587" i="2"/>
  <c r="P2041" i="2"/>
  <c r="P3349" i="2"/>
  <c r="P2888" i="2"/>
  <c r="P1642" i="2"/>
  <c r="P2017" i="2"/>
  <c r="P984" i="2"/>
  <c r="P4933" i="2"/>
  <c r="P3160" i="2"/>
  <c r="P333" i="2"/>
  <c r="P3753" i="2"/>
  <c r="P44" i="2"/>
  <c r="P3498" i="2"/>
  <c r="P3441" i="2"/>
  <c r="P4467" i="2"/>
  <c r="P4863" i="2"/>
  <c r="P4961" i="2"/>
  <c r="P3492" i="2"/>
  <c r="P2218" i="2"/>
  <c r="P4075" i="2"/>
  <c r="P1187" i="2"/>
  <c r="P1092" i="2"/>
  <c r="P2277" i="2"/>
  <c r="P2643" i="2"/>
  <c r="P848" i="2"/>
  <c r="P1763" i="2"/>
  <c r="P3569" i="2"/>
  <c r="P1393" i="2"/>
  <c r="P2154" i="2"/>
  <c r="P759" i="2"/>
  <c r="P2999" i="2"/>
  <c r="P3560" i="2"/>
  <c r="P2339" i="2"/>
  <c r="P3424" i="2"/>
  <c r="P644" i="2"/>
  <c r="P1842" i="2"/>
  <c r="P3609" i="2"/>
  <c r="P1345" i="2"/>
  <c r="P2929" i="2"/>
  <c r="P2917" i="2"/>
  <c r="P1246" i="2"/>
  <c r="P266" i="2"/>
  <c r="P4588" i="2"/>
  <c r="P1960" i="2"/>
  <c r="P2413" i="2"/>
  <c r="P3335" i="2"/>
  <c r="P3520" i="2"/>
  <c r="P10" i="2"/>
  <c r="P859" i="2"/>
  <c r="P2995" i="2"/>
  <c r="P1354" i="2"/>
  <c r="P1475" i="2"/>
  <c r="P1505" i="2"/>
  <c r="P1270" i="2"/>
  <c r="P3420" i="2"/>
  <c r="P1550" i="2"/>
  <c r="P3049" i="2"/>
  <c r="P803" i="2"/>
  <c r="P4309" i="2"/>
  <c r="P495" i="2"/>
  <c r="P1749" i="2"/>
  <c r="P4728" i="2"/>
  <c r="P3093" i="2"/>
  <c r="P798" i="2"/>
  <c r="P2927" i="2"/>
  <c r="P3619" i="2"/>
  <c r="P4980" i="2"/>
  <c r="P864" i="2"/>
  <c r="P2678" i="2"/>
  <c r="P4687" i="2"/>
  <c r="P1289" i="2"/>
  <c r="P2676" i="2"/>
  <c r="P3840" i="2"/>
  <c r="P3663" i="2"/>
  <c r="P230" i="2"/>
  <c r="P1848" i="2"/>
  <c r="P875" i="2"/>
  <c r="P1035" i="2"/>
  <c r="P2631" i="2"/>
  <c r="P4571" i="2"/>
  <c r="P556" i="2"/>
  <c r="P142" i="2"/>
  <c r="P447" i="2"/>
  <c r="P2507" i="2"/>
  <c r="P364" i="2"/>
  <c r="P1138" i="2"/>
  <c r="P877" i="2"/>
  <c r="P4266" i="2"/>
  <c r="P2036" i="2"/>
  <c r="P341" i="2"/>
  <c r="P1058" i="2"/>
  <c r="P2222" i="2"/>
  <c r="P863" i="2"/>
  <c r="P3571" i="2"/>
  <c r="P4705" i="2"/>
  <c r="P2535" i="2"/>
  <c r="P935" i="2"/>
  <c r="P555" i="2"/>
  <c r="P4085" i="2"/>
  <c r="P1991" i="2"/>
  <c r="P4702" i="2"/>
  <c r="P2637" i="2"/>
  <c r="P3682" i="2"/>
  <c r="P2004" i="2"/>
  <c r="P2275" i="2"/>
  <c r="P2528" i="2"/>
  <c r="P4893" i="2"/>
  <c r="P4731" i="2"/>
  <c r="P3670" i="2"/>
  <c r="P1633" i="2"/>
  <c r="P1518" i="2"/>
  <c r="P749" i="2"/>
  <c r="P4056" i="2"/>
  <c r="P1892" i="2"/>
  <c r="P356" i="2"/>
  <c r="P273" i="2"/>
  <c r="P2683" i="2"/>
  <c r="P2586" i="2"/>
  <c r="P1032" i="2"/>
  <c r="P24" i="2"/>
  <c r="P411" i="2"/>
  <c r="P2474" i="2"/>
  <c r="P1568" i="2"/>
  <c r="P59" i="2"/>
  <c r="P105" i="2"/>
  <c r="P1658" i="2"/>
  <c r="P3551" i="2"/>
  <c r="P4654" i="2"/>
  <c r="P673" i="2"/>
  <c r="P736" i="2"/>
  <c r="P3847" i="2"/>
  <c r="P3340" i="2"/>
  <c r="P3509" i="2"/>
  <c r="P779" i="2"/>
  <c r="P1688" i="2"/>
  <c r="P2458" i="2"/>
  <c r="P3028" i="2"/>
  <c r="P939" i="2"/>
  <c r="P2943" i="2"/>
  <c r="P3402" i="2"/>
  <c r="P2500" i="2"/>
  <c r="P4976" i="2"/>
  <c r="P2611" i="2"/>
  <c r="P3225" i="2"/>
  <c r="P2957" i="2"/>
  <c r="P2582" i="2"/>
  <c r="P2638" i="2"/>
  <c r="P835" i="2"/>
  <c r="P1340" i="2"/>
  <c r="P1145" i="2"/>
  <c r="P1613" i="2"/>
  <c r="P4013" i="2"/>
  <c r="P1267" i="2"/>
  <c r="P653" i="2"/>
  <c r="P4221" i="2"/>
  <c r="P448" i="2"/>
  <c r="P4415" i="2"/>
  <c r="P1152" i="2"/>
  <c r="P4107" i="2"/>
  <c r="P1637" i="2"/>
  <c r="P3902" i="2"/>
  <c r="P3681" i="2"/>
  <c r="P2945" i="2"/>
  <c r="P2756" i="2"/>
  <c r="P2824" i="2"/>
  <c r="P1507" i="2"/>
  <c r="P1830" i="2"/>
  <c r="P2557" i="2"/>
  <c r="P4560" i="2"/>
  <c r="P3394" i="2"/>
  <c r="P3400" i="2"/>
  <c r="P1607" i="2"/>
  <c r="P2440" i="2"/>
  <c r="P3810" i="2"/>
  <c r="P2963" i="2"/>
  <c r="P1846" i="2"/>
  <c r="P3024" i="2"/>
  <c r="P4829" i="2"/>
  <c r="P763" i="2"/>
  <c r="P4563" i="2"/>
  <c r="P1103" i="2"/>
  <c r="P1790" i="2"/>
  <c r="P211" i="2"/>
  <c r="P4430" i="2"/>
  <c r="P2015" i="2"/>
  <c r="P67" i="2"/>
  <c r="P2833" i="2"/>
  <c r="P1308" i="2"/>
  <c r="P1930" i="2"/>
  <c r="P4297" i="2"/>
  <c r="P3136" i="2"/>
  <c r="P2921" i="2"/>
  <c r="P2984" i="2"/>
  <c r="P709" i="2"/>
  <c r="P2007" i="2"/>
  <c r="P1088" i="2"/>
  <c r="P247" i="2"/>
  <c r="P1529" i="2"/>
  <c r="P3196" i="2"/>
  <c r="P4785" i="2"/>
  <c r="P4083" i="2"/>
  <c r="P4836" i="2"/>
  <c r="P4068" i="2"/>
  <c r="P3954" i="2"/>
  <c r="P4310" i="2"/>
  <c r="P4550" i="2"/>
  <c r="P2821" i="2"/>
  <c r="P3144" i="2"/>
  <c r="P1699" i="2"/>
  <c r="P1117" i="2"/>
  <c r="P1810" i="2"/>
  <c r="P1011" i="2"/>
  <c r="P513" i="2"/>
  <c r="P1097" i="2"/>
  <c r="P3904" i="2"/>
  <c r="P23" i="2"/>
  <c r="P2954" i="2"/>
  <c r="P3464" i="2"/>
  <c r="P4592" i="2"/>
  <c r="P2436" i="2"/>
  <c r="P2171" i="2"/>
  <c r="P2362" i="2"/>
  <c r="P2754" i="2"/>
  <c r="P2663" i="2"/>
  <c r="P2913" i="2"/>
  <c r="P1389" i="2"/>
  <c r="P4324" i="2"/>
  <c r="P2703" i="2"/>
  <c r="P379" i="2"/>
  <c r="P4210" i="2"/>
  <c r="P2520" i="2"/>
  <c r="P3447" i="2"/>
  <c r="P3124" i="2"/>
  <c r="P1823" i="2"/>
  <c r="P1795" i="2"/>
  <c r="P3386" i="2"/>
  <c r="P4076" i="2"/>
  <c r="P3103" i="2"/>
  <c r="P1407" i="2"/>
  <c r="P4289" i="2"/>
  <c r="P1631" i="2"/>
  <c r="P3774" i="2"/>
  <c r="P1614" i="2"/>
  <c r="P4069" i="2"/>
  <c r="P789" i="2"/>
  <c r="P382" i="2"/>
  <c r="P401" i="2"/>
  <c r="P738" i="2"/>
  <c r="P4007" i="2"/>
  <c r="P1968" i="2"/>
  <c r="P2834" i="2"/>
  <c r="P4888" i="2"/>
  <c r="P782" i="2"/>
  <c r="P1344" i="2"/>
  <c r="P4316" i="2"/>
  <c r="P2774" i="2"/>
  <c r="P959" i="2"/>
  <c r="P3968" i="2"/>
  <c r="P1572" i="2"/>
  <c r="P1297" i="2"/>
  <c r="P4615" i="2"/>
  <c r="P2129" i="2"/>
  <c r="P3108" i="2"/>
  <c r="P3157" i="2"/>
  <c r="P4395" i="2"/>
  <c r="P1112" i="2"/>
  <c r="P3278" i="2"/>
  <c r="P4585" i="2"/>
  <c r="P1974" i="2"/>
  <c r="P2336" i="2"/>
  <c r="P4912" i="2"/>
  <c r="P3769" i="2"/>
  <c r="P2519" i="2"/>
  <c r="P2664" i="2"/>
  <c r="P2208" i="2"/>
  <c r="P2852" i="2"/>
  <c r="P3991" i="2"/>
  <c r="P642" i="2"/>
  <c r="P2968" i="2"/>
  <c r="P3817" i="2"/>
  <c r="P2111" i="2"/>
  <c r="P4227" i="2"/>
  <c r="P2238" i="2"/>
  <c r="P1367" i="2"/>
  <c r="P2227" i="2"/>
  <c r="P4339" i="2"/>
  <c r="P3506" i="2"/>
  <c r="P1600" i="2"/>
  <c r="P201" i="2"/>
  <c r="P3577" i="2"/>
  <c r="P2385" i="2"/>
  <c r="P3955" i="2"/>
  <c r="P2857" i="2"/>
  <c r="P1766" i="2"/>
  <c r="P3053" i="2"/>
  <c r="P2200" i="2"/>
  <c r="P1229" i="2"/>
  <c r="P4678" i="2"/>
  <c r="P1257" i="2"/>
  <c r="P2301" i="2"/>
  <c r="P4895" i="2"/>
  <c r="P184" i="2"/>
  <c r="P2416" i="2"/>
  <c r="P4903" i="2"/>
  <c r="P1332" i="2"/>
  <c r="P2660" i="2"/>
  <c r="P2790" i="2"/>
  <c r="P1676" i="2"/>
  <c r="P2155" i="2"/>
  <c r="P1236" i="2"/>
  <c r="P2653" i="2"/>
  <c r="P2389" i="2"/>
  <c r="P807" i="2"/>
  <c r="P3381" i="2"/>
  <c r="P472" i="2"/>
  <c r="P4225" i="2"/>
  <c r="P699" i="2"/>
  <c r="P2639" i="2"/>
  <c r="P537" i="2"/>
  <c r="P1280" i="2"/>
  <c r="P2347" i="2"/>
  <c r="P1125" i="2"/>
  <c r="P4189" i="2"/>
  <c r="P1971" i="2"/>
  <c r="P1765" i="2"/>
  <c r="P3957" i="2"/>
  <c r="P453" i="2"/>
  <c r="P2089" i="2"/>
  <c r="P1225" i="2"/>
  <c r="P1812" i="2"/>
  <c r="P3692" i="2"/>
  <c r="P3207" i="2"/>
  <c r="P898" i="2"/>
  <c r="P823" i="2"/>
  <c r="P1640" i="2"/>
  <c r="P3072" i="2"/>
  <c r="P81" i="2"/>
  <c r="P957" i="2"/>
  <c r="P3958" i="2"/>
  <c r="P1545" i="2"/>
  <c r="P2263" i="2"/>
  <c r="P2612" i="2"/>
  <c r="P4700" i="2"/>
  <c r="P1833" i="2"/>
  <c r="P655" i="2"/>
  <c r="P2454" i="2"/>
  <c r="P1648" i="2"/>
  <c r="P2840" i="2"/>
  <c r="P271" i="2"/>
  <c r="P4029" i="2"/>
  <c r="P2781" i="2"/>
  <c r="P4344" i="2"/>
  <c r="P808" i="2"/>
  <c r="P4054" i="2"/>
  <c r="P4623" i="2"/>
  <c r="P919" i="2"/>
  <c r="P2735" i="2"/>
  <c r="P3664" i="2"/>
  <c r="P4338" i="2"/>
  <c r="P3773" i="2"/>
  <c r="P4998" i="2"/>
  <c r="P349" i="2"/>
  <c r="P975" i="2"/>
  <c r="P2563" i="2"/>
  <c r="P1310" i="2"/>
  <c r="P2961" i="2"/>
  <c r="P2906" i="2"/>
  <c r="P780" i="2"/>
  <c r="P4797" i="2"/>
  <c r="P2326" i="2"/>
  <c r="P3465" i="2"/>
  <c r="P3992" i="2"/>
  <c r="P3466" i="2"/>
  <c r="P1610" i="2"/>
  <c r="P2407" i="2"/>
  <c r="P1089" i="2"/>
  <c r="P867" i="2"/>
  <c r="P1142" i="2"/>
  <c r="P355" i="2"/>
  <c r="P1804" i="2"/>
  <c r="P3407" i="2"/>
  <c r="P682" i="2"/>
  <c r="P497" i="2"/>
  <c r="P1017" i="2"/>
  <c r="P397" i="2"/>
  <c r="P837" i="2"/>
  <c r="P827" i="2"/>
  <c r="P228" i="2"/>
  <c r="P3647" i="2"/>
  <c r="P1497" i="2"/>
  <c r="P430" i="2"/>
  <c r="P4754" i="2"/>
  <c r="P2527" i="2"/>
  <c r="P990" i="2"/>
  <c r="P1255" i="2"/>
  <c r="P4195" i="2"/>
  <c r="P30" i="2"/>
  <c r="P1896" i="2"/>
  <c r="P1441" i="2"/>
  <c r="P4639" i="2"/>
  <c r="P51" i="2"/>
  <c r="P5000" i="2"/>
  <c r="P4437" i="2"/>
  <c r="P609" i="2"/>
  <c r="P457" i="2"/>
  <c r="P4377" i="2"/>
  <c r="P2224" i="2"/>
  <c r="P239" i="2"/>
  <c r="P331" i="2"/>
  <c r="P328" i="2"/>
  <c r="P1069" i="2"/>
  <c r="P1690" i="2"/>
  <c r="P2394" i="2"/>
  <c r="P1724" i="2"/>
  <c r="P3134" i="2"/>
  <c r="P2179" i="2"/>
  <c r="P4886" i="2"/>
  <c r="P529" i="2"/>
  <c r="P1800" i="2"/>
  <c r="P1079" i="2"/>
  <c r="P1377" i="2"/>
  <c r="P2246" i="2"/>
  <c r="P2213" i="2"/>
  <c r="P3875" i="2"/>
  <c r="P138" i="2"/>
  <c r="P4251" i="2"/>
  <c r="P3002" i="2"/>
  <c r="P181" i="2"/>
  <c r="P809" i="2"/>
  <c r="P4960" i="2"/>
  <c r="P554" i="2"/>
  <c r="P2450" i="2"/>
  <c r="P3779" i="2"/>
  <c r="P2516" i="2"/>
  <c r="P974" i="2"/>
  <c r="P1269" i="2"/>
  <c r="P3775" i="2"/>
  <c r="P3255" i="2"/>
  <c r="P1513" i="2"/>
  <c r="P4786" i="2"/>
  <c r="P4458" i="2"/>
  <c r="P3436" i="2"/>
  <c r="P2393" i="2"/>
  <c r="P2281" i="2"/>
  <c r="P2331" i="2"/>
  <c r="P2279" i="2"/>
  <c r="P189" i="2"/>
  <c r="P3524" i="2"/>
  <c r="P3546" i="2"/>
  <c r="P542" i="2"/>
  <c r="P3490" i="2"/>
  <c r="P2024" i="2"/>
  <c r="P4378" i="2"/>
  <c r="P4135" i="2"/>
  <c r="P3385" i="2"/>
  <c r="P3575" i="2"/>
  <c r="P4354" i="2"/>
  <c r="P1985" i="2"/>
  <c r="P822" i="2"/>
  <c r="P1031" i="2"/>
  <c r="P3855" i="2"/>
  <c r="P2027" i="2"/>
  <c r="P997" i="2"/>
  <c r="P3891" i="2"/>
  <c r="P3325" i="2"/>
  <c r="P1391" i="2"/>
  <c r="P4288" i="2"/>
  <c r="P1567" i="2"/>
  <c r="P3051" i="2"/>
  <c r="P293" i="2"/>
  <c r="P2974" i="2"/>
  <c r="P2843" i="2"/>
  <c r="P2539" i="2"/>
  <c r="P4426" i="2"/>
  <c r="P1398" i="2"/>
  <c r="P787" i="2"/>
  <c r="P1554" i="2"/>
  <c r="P4164" i="2"/>
  <c r="P4562" i="2"/>
  <c r="P4097" i="2"/>
  <c r="P584" i="2"/>
  <c r="P475" i="2"/>
  <c r="P3976" i="2"/>
  <c r="P243" i="2"/>
  <c r="P2687" i="2"/>
  <c r="P2568" i="2"/>
  <c r="P2666" i="2"/>
  <c r="P3741" i="2"/>
  <c r="P1808" i="2"/>
  <c r="P2832" i="2"/>
  <c r="P3248" i="2"/>
  <c r="P3625" i="2"/>
  <c r="P869" i="2"/>
  <c r="P1232" i="2"/>
  <c r="P2772" i="2"/>
  <c r="P39" i="2"/>
  <c r="P1464" i="2"/>
  <c r="P4498" i="2"/>
  <c r="P1563" i="2"/>
  <c r="P3719" i="2"/>
  <c r="P3127" i="2"/>
  <c r="P4170" i="2"/>
  <c r="P4949" i="2"/>
  <c r="P2578" i="2"/>
  <c r="P3399" i="2"/>
  <c r="P4000" i="2"/>
  <c r="P340" i="2"/>
  <c r="P118" i="2"/>
  <c r="P1442" i="2"/>
  <c r="P565" i="2"/>
  <c r="P2001" i="2"/>
  <c r="P2572" i="2"/>
  <c r="P3027" i="2"/>
  <c r="P4614" i="2"/>
  <c r="P4100" i="2"/>
  <c r="P32" i="2"/>
  <c r="P4945" i="2"/>
  <c r="P4408" i="2"/>
  <c r="P4336" i="2"/>
  <c r="P1478" i="2"/>
  <c r="P991" i="2"/>
  <c r="P1115" i="2"/>
  <c r="P236" i="2"/>
  <c r="P1511" i="2"/>
  <c r="P3804" i="2"/>
  <c r="P2048" i="2"/>
  <c r="P4751" i="2"/>
  <c r="P4002" i="2"/>
  <c r="P4624" i="2"/>
  <c r="P1838" i="2"/>
  <c r="P3411" i="2"/>
  <c r="P4012" i="2"/>
  <c r="P91" i="2"/>
  <c r="P2130" i="2"/>
  <c r="P2183" i="2"/>
  <c r="P6" i="2"/>
  <c r="P1493" i="2"/>
  <c r="P2966" i="2"/>
  <c r="P1036" i="2"/>
  <c r="P1872" i="2"/>
  <c r="P1081" i="2"/>
  <c r="P1578" i="2"/>
  <c r="P3480" i="2"/>
  <c r="P3367" i="2"/>
  <c r="P1375" i="2"/>
  <c r="P311" i="2"/>
  <c r="P3953" i="2"/>
  <c r="P4187" i="2"/>
  <c r="P2401" i="2"/>
  <c r="P2607" i="2"/>
  <c r="P2816" i="2"/>
  <c r="P3758" i="2"/>
  <c r="P4683" i="2"/>
  <c r="P1986" i="2"/>
  <c r="P1943" i="2"/>
  <c r="P1361" i="2"/>
  <c r="P820" i="2"/>
  <c r="P3597" i="2"/>
  <c r="P3901" i="2"/>
  <c r="P4866" i="2"/>
  <c r="P4186" i="2"/>
  <c r="P469" i="2"/>
  <c r="P656" i="2"/>
  <c r="P4906" i="2"/>
  <c r="P4741" i="2"/>
  <c r="P2514" i="2"/>
  <c r="P2009" i="2"/>
  <c r="P2480" i="2"/>
  <c r="P2757" i="2"/>
  <c r="P4399" i="2"/>
  <c r="P1485" i="2"/>
  <c r="P3043" i="2"/>
  <c r="P3740" i="2"/>
  <c r="P2074" i="2"/>
  <c r="P131" i="2"/>
  <c r="P4983" i="2"/>
  <c r="P3387" i="2"/>
  <c r="P445" i="2"/>
  <c r="P590" i="2"/>
  <c r="P3799" i="2"/>
  <c r="P1858" i="2"/>
  <c r="P3417" i="2"/>
  <c r="P268" i="2"/>
  <c r="P4025" i="2"/>
  <c r="P3025" i="2"/>
  <c r="P1118" i="2"/>
  <c r="P2453" i="2"/>
  <c r="P140" i="2"/>
  <c r="P3246" i="2"/>
  <c r="P1604" i="2"/>
  <c r="P1004" i="2"/>
  <c r="P674" i="2"/>
  <c r="P137" i="2"/>
  <c r="P2030" i="2"/>
  <c r="P110" i="2"/>
  <c r="P2444" i="2"/>
  <c r="P3149" i="2"/>
  <c r="P4450" i="2"/>
  <c r="P3580" i="2"/>
  <c r="P369" i="2"/>
  <c r="P3347" i="2"/>
  <c r="P4969" i="2"/>
  <c r="P952" i="2"/>
  <c r="P315" i="2"/>
  <c r="P2382" i="2"/>
  <c r="P2312" i="2"/>
  <c r="P4850" i="2"/>
  <c r="P483" i="2"/>
  <c r="P3531" i="2"/>
  <c r="P882" i="2"/>
  <c r="P2249" i="2"/>
  <c r="P459" i="2"/>
  <c r="P126" i="2"/>
  <c r="P3924" i="2"/>
  <c r="P263" i="2"/>
  <c r="P14" i="2"/>
  <c r="P3200" i="2"/>
  <c r="P4975" i="2"/>
  <c r="P2682" i="2"/>
  <c r="P2196" i="2"/>
  <c r="P4674" i="2"/>
  <c r="P4764" i="2"/>
  <c r="P4777" i="2"/>
  <c r="P1488" i="2"/>
  <c r="P3107" i="2"/>
  <c r="P4640" i="2"/>
  <c r="P1987" i="2"/>
  <c r="P3162" i="2"/>
  <c r="P4102" i="2"/>
  <c r="P4858" i="2"/>
  <c r="P4423" i="2"/>
  <c r="P3227" i="2"/>
  <c r="P625" i="2"/>
  <c r="P3828" i="2"/>
  <c r="P3334" i="2"/>
  <c r="P1756" i="2"/>
  <c r="P4559" i="2"/>
  <c r="P218" i="2"/>
  <c r="P262" i="2"/>
  <c r="P4480" i="2"/>
  <c r="P3065" i="2"/>
  <c r="P727" i="2"/>
  <c r="P1147" i="2"/>
  <c r="P3570" i="2"/>
  <c r="P480" i="2"/>
  <c r="P3326" i="2"/>
  <c r="P216" i="2"/>
  <c r="P1083" i="2"/>
  <c r="P4833" i="2"/>
  <c r="P623" i="2"/>
  <c r="P4714" i="2"/>
  <c r="P2356" i="2"/>
  <c r="P3885" i="2"/>
  <c r="P4173" i="2"/>
  <c r="P4287" i="2"/>
  <c r="P825" i="2"/>
  <c r="P3798" i="2"/>
  <c r="P776" i="2"/>
  <c r="P2752" i="2"/>
  <c r="P1467" i="2"/>
  <c r="P4672" i="2"/>
  <c r="P876" i="2"/>
  <c r="P2550" i="2"/>
  <c r="P772" i="2"/>
  <c r="P4229" i="2"/>
  <c r="P519" i="2"/>
  <c r="P3318" i="2"/>
  <c r="P507" i="2"/>
  <c r="P516" i="2"/>
  <c r="P1735" i="2"/>
  <c r="P365" i="2"/>
  <c r="P843" i="2"/>
  <c r="P1408" i="2"/>
  <c r="P4079" i="2"/>
  <c r="P1666" i="2"/>
  <c r="P2699" i="2"/>
  <c r="P1047" i="2"/>
  <c r="P461" i="2"/>
  <c r="P4510" i="2"/>
  <c r="P1113" i="2"/>
  <c r="P3085" i="2"/>
  <c r="P2484" i="2"/>
  <c r="P4938" i="2"/>
  <c r="P2732" i="2"/>
  <c r="P4917" i="2"/>
  <c r="P2850" i="2"/>
  <c r="P2018" i="2"/>
  <c r="P4034" i="2"/>
  <c r="P2525" i="2"/>
  <c r="P1569" i="2"/>
  <c r="P3035" i="2"/>
  <c r="P3249" i="2"/>
  <c r="P1759" i="2"/>
  <c r="P970" i="2"/>
  <c r="P4958" i="2"/>
  <c r="P3982" i="2"/>
  <c r="P818" i="2"/>
  <c r="P4576" i="2"/>
  <c r="P3050" i="2"/>
  <c r="P4546" i="2"/>
  <c r="P1414" i="2"/>
  <c r="P2162" i="2"/>
  <c r="P3649" i="2"/>
  <c r="P3542" i="2"/>
  <c r="P654" i="2"/>
  <c r="P3767" i="2"/>
  <c r="P2115" i="2"/>
  <c r="P4831" i="2"/>
  <c r="P1207" i="2"/>
  <c r="P4010" i="2"/>
  <c r="P4523" i="2"/>
  <c r="P3738" i="2"/>
  <c r="P4064" i="2"/>
  <c r="P1528" i="2"/>
  <c r="P596" i="2"/>
  <c r="P1919" i="2"/>
  <c r="P2779" i="2"/>
  <c r="P1274" i="2"/>
  <c r="P1577" i="2"/>
  <c r="P2761" i="2"/>
  <c r="P4181" i="2"/>
  <c r="P2429" i="2"/>
  <c r="P4652" i="2"/>
  <c r="P4172" i="2"/>
  <c r="P1247" i="2"/>
  <c r="P2503" i="2"/>
  <c r="P4692" i="2"/>
  <c r="P2103" i="2"/>
  <c r="P4549" i="2"/>
  <c r="P3346" i="2"/>
  <c r="P4262" i="2"/>
  <c r="P1272" i="2"/>
  <c r="P676" i="2"/>
  <c r="P2153" i="2"/>
  <c r="P3689" i="2"/>
  <c r="P3990" i="2"/>
  <c r="P1757" i="2"/>
  <c r="P4508" i="2"/>
  <c r="P4248" i="2"/>
  <c r="P854" i="2"/>
  <c r="P4799" i="2"/>
  <c r="P3581" i="2"/>
  <c r="P1387" i="2"/>
  <c r="P1866" i="2"/>
  <c r="P2513" i="2"/>
  <c r="P4208" i="2"/>
  <c r="P2548" i="2"/>
  <c r="P3652" i="2"/>
  <c r="P1678" i="2"/>
  <c r="P2271" i="2"/>
  <c r="P1671" i="2"/>
  <c r="P3057" i="2"/>
  <c r="P1410" i="2"/>
  <c r="P819" i="2"/>
  <c r="P1334" i="2"/>
  <c r="P937" i="2"/>
  <c r="P73" i="2"/>
  <c r="P575" i="2"/>
  <c r="P4049" i="2"/>
  <c r="P3409" i="2"/>
  <c r="P641" i="2"/>
  <c r="P4837" i="2"/>
  <c r="P2618" i="2"/>
  <c r="P4356" i="2"/>
  <c r="P572" i="2"/>
  <c r="P3541" i="2"/>
  <c r="P4745" i="2"/>
  <c r="P579" i="2"/>
  <c r="P1961" i="2"/>
  <c r="P84" i="2"/>
  <c r="P425" i="2"/>
  <c r="P2937" i="2"/>
  <c r="P4885" i="2"/>
  <c r="P1959" i="2"/>
  <c r="P436" i="2"/>
  <c r="P4055" i="2"/>
  <c r="P1106" i="2"/>
  <c r="P4824" i="2"/>
  <c r="P19" i="2"/>
  <c r="P4268" i="2"/>
  <c r="P2547" i="2"/>
  <c r="P2300" i="2"/>
  <c r="P1325" i="2"/>
  <c r="P3811" i="2"/>
  <c r="P3935" i="2"/>
  <c r="P4637" i="2"/>
  <c r="P2016" i="2"/>
  <c r="P1124" i="2"/>
  <c r="P3908" i="2"/>
  <c r="P3216" i="2"/>
  <c r="P194" i="2"/>
  <c r="P1621" i="2"/>
  <c r="P4071" i="2"/>
  <c r="P2194" i="2"/>
  <c r="P2219" i="2"/>
  <c r="P107" i="2"/>
  <c r="P3253" i="2"/>
  <c r="P4556" i="2"/>
  <c r="P1465" i="2"/>
  <c r="P3073" i="2"/>
  <c r="P2714" i="2"/>
  <c r="P4425" i="2"/>
  <c r="P4306" i="2"/>
  <c r="P4966" i="2"/>
  <c r="P810" i="2"/>
  <c r="P248" i="2"/>
  <c r="P2554" i="2"/>
  <c r="P4005" i="2"/>
  <c r="P1934" i="2"/>
  <c r="P4176" i="2"/>
  <c r="P4105" i="2"/>
  <c r="P1918" i="2"/>
  <c r="P270" i="2"/>
  <c r="P3678" i="2"/>
  <c r="P2324" i="2"/>
  <c r="P706" i="2"/>
  <c r="P1543" i="2"/>
  <c r="P2556" i="2"/>
  <c r="P1876" i="2"/>
  <c r="P2498" i="2"/>
  <c r="P4605" i="2"/>
  <c r="P4713" i="2"/>
  <c r="P1742" i="2"/>
  <c r="P4082" i="2"/>
  <c r="P500" i="2"/>
  <c r="P3403" i="2"/>
  <c r="P2236" i="2"/>
  <c r="P4312" i="2"/>
  <c r="P2319" i="2"/>
  <c r="P1222" i="2"/>
  <c r="P3044" i="2"/>
  <c r="P1262" i="2"/>
  <c r="P4965" i="2"/>
  <c r="P662" i="2"/>
  <c r="P3589" i="2"/>
  <c r="P2159" i="2"/>
  <c r="P2253" i="2"/>
  <c r="P1508" i="2"/>
  <c r="P4657" i="2"/>
  <c r="P1212" i="2"/>
  <c r="P4648" i="2"/>
  <c r="P3814" i="2"/>
  <c r="P4861" i="2"/>
  <c r="P4843" i="2"/>
  <c r="P4019" i="2"/>
  <c r="P4397" i="2"/>
  <c r="P3423" i="2"/>
  <c r="P2223" i="2"/>
  <c r="P2123" i="2"/>
  <c r="P4077" i="2"/>
  <c r="P3344" i="2"/>
  <c r="P1516" i="2"/>
  <c r="P1887" i="2"/>
  <c r="P2071" i="2"/>
  <c r="P3298" i="2"/>
  <c r="P4547" i="2"/>
  <c r="P1517" i="2"/>
  <c r="P4982" i="2"/>
  <c r="P2460" i="2"/>
  <c r="P1611" i="2"/>
  <c r="P829" i="2"/>
  <c r="P4930" i="2"/>
  <c r="P4485" i="2"/>
  <c r="P570" i="2"/>
  <c r="P1347" i="2"/>
  <c r="P1730" i="2"/>
  <c r="P3666" i="2"/>
  <c r="P1636" i="2"/>
  <c r="P2802" i="2"/>
  <c r="P3876" i="2"/>
  <c r="P4662" i="2"/>
  <c r="P289" i="2"/>
  <c r="P2784" i="2"/>
  <c r="P2874" i="2"/>
  <c r="P419" i="2"/>
  <c r="P2010" i="2"/>
  <c r="P1953" i="2"/>
  <c r="P1544" i="2"/>
  <c r="P4535" i="2"/>
  <c r="P1287" i="2"/>
  <c r="P157" i="2"/>
  <c r="P1512" i="2"/>
  <c r="P1126" i="2"/>
  <c r="P2117" i="2"/>
  <c r="P4997" i="2"/>
  <c r="P3286" i="2"/>
  <c r="P1200" i="2"/>
  <c r="P1728" i="2"/>
  <c r="P2795" i="2"/>
  <c r="P3064" i="2"/>
  <c r="P2317" i="2"/>
  <c r="P2902" i="2"/>
  <c r="P1796" i="2"/>
  <c r="P2887" i="2"/>
  <c r="P1400" i="2"/>
  <c r="P3322" i="2"/>
  <c r="P4979" i="2"/>
  <c r="P1750" i="2"/>
  <c r="P840" i="2"/>
  <c r="P298" i="2"/>
  <c r="P568" i="2"/>
  <c r="P1972" i="2"/>
  <c r="P3720" i="2"/>
  <c r="P3511" i="2"/>
  <c r="P4749" i="2"/>
  <c r="P1863" i="2"/>
  <c r="P3788" i="2"/>
  <c r="P4924" i="2"/>
  <c r="P2712" i="2"/>
  <c r="P1791" i="2"/>
  <c r="P2798" i="2"/>
  <c r="P3684" i="2"/>
  <c r="P2860" i="2"/>
  <c r="P1283" i="2"/>
  <c r="P1143" i="2"/>
  <c r="P1882" i="2"/>
  <c r="P3456" i="2"/>
  <c r="P2371" i="2"/>
  <c r="P3327" i="2"/>
  <c r="P3017" i="2"/>
  <c r="P754" i="2"/>
  <c r="P2161" i="2"/>
  <c r="P4947" i="2"/>
  <c r="P632" i="2"/>
  <c r="P2439" i="2"/>
  <c r="P4526" i="2"/>
  <c r="P2801" i="2"/>
  <c r="P517" i="2"/>
  <c r="P402" i="2"/>
  <c r="P4668" i="2"/>
  <c r="P1612" i="2"/>
  <c r="P4977" i="2"/>
  <c r="P4986" i="2"/>
  <c r="P851" i="2"/>
  <c r="P205" i="2"/>
  <c r="P3351" i="2"/>
  <c r="P1534" i="2"/>
  <c r="P2359" i="2"/>
  <c r="P17" i="2"/>
  <c r="P3898" i="2"/>
  <c r="P3660" i="2"/>
  <c r="P348" i="2"/>
  <c r="P4694" i="2"/>
  <c r="P817" i="2"/>
  <c r="P3913" i="2"/>
  <c r="P2848" i="2"/>
  <c r="P1805" i="2"/>
  <c r="P2101" i="2"/>
  <c r="P69" i="2"/>
  <c r="P2040" i="2"/>
  <c r="P813" i="2"/>
  <c r="P4867" i="2"/>
  <c r="P2037" i="2"/>
  <c r="P878" i="2"/>
  <c r="P3365" i="2"/>
  <c r="P734" i="2"/>
  <c r="P558" i="2"/>
  <c r="P3981" i="2"/>
  <c r="P1342" i="2"/>
  <c r="P109" i="2"/>
  <c r="P429" i="2"/>
  <c r="P921" i="2"/>
  <c r="P60" i="2"/>
  <c r="P3938" i="2"/>
  <c r="P2045" i="2"/>
  <c r="P4024" i="2"/>
  <c r="P88" i="2"/>
  <c r="P2248" i="2"/>
  <c r="P591" i="2"/>
  <c r="P4059" i="2"/>
  <c r="P1662" i="2"/>
  <c r="P3598" i="2"/>
  <c r="P4817" i="2"/>
  <c r="P2302" i="2"/>
  <c r="P80" i="2"/>
  <c r="P3563" i="2"/>
  <c r="P3495" i="2"/>
  <c r="P4242" i="2"/>
  <c r="P3639" i="2"/>
  <c r="P675" i="2"/>
  <c r="P1203" i="2"/>
  <c r="P3009" i="2"/>
  <c r="P38" i="2"/>
  <c r="P360" i="2"/>
  <c r="P506" i="2"/>
  <c r="P1832" i="2"/>
  <c r="P560" i="2"/>
  <c r="P2522" i="2"/>
  <c r="P3163" i="2"/>
  <c r="P2971" i="2"/>
  <c r="P3778" i="2"/>
  <c r="P1862" i="2"/>
  <c r="P594" i="2"/>
  <c r="P3130" i="2"/>
  <c r="P2992" i="2"/>
  <c r="P4501" i="2"/>
  <c r="P3698" i="2"/>
  <c r="P3771" i="2"/>
  <c r="P1492" i="2"/>
  <c r="P299" i="2"/>
  <c r="P857" i="2"/>
  <c r="P1885" i="2"/>
  <c r="P1670" i="2"/>
  <c r="P87" i="2"/>
  <c r="P4942" i="2"/>
  <c r="P2141" i="2"/>
  <c r="P2247" i="2"/>
  <c r="P2504" i="2"/>
  <c r="P1964" i="2"/>
  <c r="P602" i="2"/>
  <c r="P3683" i="2"/>
  <c r="P2626" i="2"/>
  <c r="P2632" i="2"/>
  <c r="P2022" i="2"/>
  <c r="P3308" i="2"/>
  <c r="P70" i="2"/>
  <c r="P1021" i="2"/>
  <c r="P237" i="2"/>
  <c r="P3333" i="2"/>
  <c r="P1296" i="2"/>
  <c r="P1133" i="2"/>
  <c r="P3339" i="2"/>
  <c r="P1052" i="2"/>
  <c r="P4247" i="2"/>
  <c r="P793" i="2"/>
  <c r="P3893" i="2"/>
  <c r="P1883" i="2"/>
  <c r="P3166" i="2"/>
  <c r="P912" i="2"/>
  <c r="P1499" i="2"/>
  <c r="P4318" i="2"/>
  <c r="P2829" i="2"/>
  <c r="P1215" i="2"/>
  <c r="P1723" i="2"/>
  <c r="P4411" i="2"/>
  <c r="P885" i="2"/>
  <c r="P3186" i="2"/>
  <c r="P124" i="2"/>
  <c r="P3117" i="2"/>
  <c r="P2571" i="2"/>
  <c r="P4760" i="2"/>
  <c r="P275" i="2"/>
  <c r="P2806" i="2"/>
  <c r="P3454" i="2"/>
  <c r="P3586" i="2"/>
  <c r="P925" i="2"/>
  <c r="P420" i="2"/>
  <c r="P3266" i="2"/>
  <c r="P4209" i="2"/>
  <c r="P2307" i="2"/>
  <c r="P4394" i="2"/>
  <c r="P3786" i="2"/>
  <c r="P2771" i="2"/>
  <c r="P4611" i="2"/>
  <c r="P4143" i="2"/>
  <c r="P1727" i="2"/>
  <c r="P4911" i="2"/>
  <c r="P2933" i="2"/>
  <c r="P2856" i="2"/>
  <c r="P3501" i="2"/>
  <c r="P327" i="2"/>
  <c r="P119" i="2"/>
  <c r="P979" i="2"/>
  <c r="P4090" i="2"/>
  <c r="P4490" i="2"/>
  <c r="P4696" i="2"/>
  <c r="P1702" i="2"/>
  <c r="P1844" i="2"/>
  <c r="P1462" i="2"/>
  <c r="P241" i="2"/>
  <c r="P3479" i="2"/>
  <c r="P4638" i="2"/>
  <c r="P1167" i="2"/>
  <c r="P3236" i="2"/>
  <c r="P3733" i="2"/>
  <c r="P4334" i="2"/>
  <c r="P1263" i="2"/>
  <c r="P2081" i="2"/>
  <c r="P3265" i="2"/>
  <c r="P4753" i="2"/>
  <c r="P4935" i="2"/>
  <c r="P452" i="2"/>
  <c r="P2672" i="2"/>
  <c r="P4439" i="2"/>
  <c r="P4008" i="2"/>
  <c r="P932" i="2"/>
  <c r="P1679" i="2"/>
  <c r="P2876" i="2"/>
  <c r="P2633" i="2"/>
  <c r="P3706" i="2"/>
  <c r="P732" i="2"/>
  <c r="P2412" i="2"/>
  <c r="P920" i="2"/>
  <c r="P3233" i="2"/>
  <c r="P2899" i="2"/>
  <c r="P2903" i="2"/>
  <c r="P4232" i="2"/>
  <c r="P2181" i="2"/>
  <c r="P1202" i="2"/>
  <c r="P2383" i="2"/>
  <c r="P930" i="2"/>
  <c r="P4701" i="2"/>
  <c r="P4213" i="2"/>
  <c r="P2328" i="2"/>
  <c r="P491" i="2"/>
  <c r="P1760" i="2"/>
  <c r="P4037" i="2"/>
  <c r="P1938" i="2"/>
  <c r="P3641" i="2"/>
  <c r="P3212" i="2"/>
  <c r="P1747" i="2"/>
  <c r="P288" i="2"/>
  <c r="P2946" i="2"/>
  <c r="P794" i="2"/>
  <c r="P1789" i="2"/>
  <c r="P705" i="2"/>
  <c r="P1957" i="2"/>
  <c r="P116" i="2"/>
  <c r="P4250" i="2"/>
  <c r="P1999" i="2"/>
  <c r="P233" i="2"/>
  <c r="P950" i="2"/>
  <c r="P2020" i="2"/>
  <c r="P2605" i="2"/>
  <c r="P4729" i="2"/>
  <c r="P996" i="2"/>
  <c r="P852" i="2"/>
  <c r="P89" i="2"/>
  <c r="P192" i="2"/>
  <c r="P281" i="2"/>
  <c r="P4127" i="2"/>
  <c r="P3635" i="2"/>
  <c r="P1926" i="2"/>
  <c r="P4974" i="2"/>
  <c r="P2606" i="2"/>
  <c r="P616" i="2"/>
  <c r="P1357" i="2"/>
  <c r="P3175" i="2"/>
  <c r="P245" i="2"/>
  <c r="P2967" i="2"/>
  <c r="P1599" i="2"/>
  <c r="P383" i="2"/>
  <c r="P2068" i="2"/>
  <c r="P350" i="2"/>
  <c r="P4144" i="2"/>
  <c r="P1328" i="2"/>
  <c r="P2365" i="2"/>
  <c r="P2187" i="2"/>
  <c r="P850" i="2"/>
  <c r="P3754" i="2"/>
  <c r="P1754" i="2"/>
  <c r="P4663" i="2"/>
  <c r="P4130" i="2"/>
  <c r="P1312" i="2"/>
  <c r="P3415" i="2"/>
  <c r="P3818" i="2"/>
  <c r="P4360" i="2"/>
  <c r="P2028" i="2"/>
  <c r="P3228" i="2"/>
  <c r="P33" i="2"/>
  <c r="P753" i="2"/>
  <c r="P3508" i="2"/>
  <c r="P1436" i="2"/>
  <c r="P3152" i="2"/>
  <c r="P1952" i="2"/>
  <c r="P4194" i="2"/>
  <c r="P2144" i="2"/>
  <c r="P2054" i="2"/>
  <c r="P2938" i="2"/>
  <c r="P4387" i="2"/>
  <c r="P435" i="2"/>
  <c r="P1978" i="2"/>
  <c r="P4126" i="2"/>
  <c r="P1217" i="2"/>
  <c r="P3677" i="2"/>
  <c r="P1333" i="2"/>
  <c r="P1224" i="2"/>
  <c r="P947" i="2"/>
  <c r="P2591" i="2"/>
  <c r="P2727" i="2"/>
  <c r="P1950" i="2"/>
  <c r="P2616" i="2"/>
  <c r="P1355" i="2"/>
  <c r="P761" i="2"/>
  <c r="P2420" i="2"/>
  <c r="P372" i="2"/>
  <c r="P4486" i="2"/>
  <c r="P2574" i="2"/>
  <c r="P4027" i="2"/>
  <c r="P1992" i="2"/>
  <c r="P2198" i="2"/>
  <c r="P240" i="2"/>
  <c r="P2376" i="2"/>
  <c r="P3716" i="2"/>
  <c r="P585" i="2"/>
  <c r="P98" i="2"/>
  <c r="P3378" i="2"/>
  <c r="P1979" i="2"/>
  <c r="P4357" i="2"/>
  <c r="P3850" i="2"/>
  <c r="P3721" i="2"/>
  <c r="P2353" i="2"/>
  <c r="P1048" i="2"/>
  <c r="P4120" i="2"/>
  <c r="P2417" i="2"/>
  <c r="P3803" i="2"/>
  <c r="P1852" i="2"/>
  <c r="P3364" i="2"/>
  <c r="P11" i="2"/>
  <c r="P4600" i="2"/>
  <c r="P583" i="2"/>
  <c r="P2464" i="2"/>
  <c r="P2932" i="2"/>
  <c r="P3215" i="2"/>
  <c r="P4067" i="2"/>
  <c r="P4065" i="2"/>
  <c r="P1669" i="2"/>
  <c r="P3544" i="2"/>
  <c r="P2244" i="2"/>
  <c r="P4541" i="2"/>
  <c r="P3005" i="2"/>
  <c r="P3204" i="2"/>
  <c r="P5001" i="2"/>
  <c r="P12" i="2"/>
  <c r="P3830" i="2"/>
  <c r="P174" i="2"/>
  <c r="P4134" i="2"/>
  <c r="P3824" i="2"/>
  <c r="P4926" i="2"/>
  <c r="P3633" i="2"/>
  <c r="P1213" i="2"/>
  <c r="P562" i="2"/>
  <c r="P4910" i="2"/>
  <c r="P3304" i="2"/>
  <c r="P204" i="2"/>
  <c r="P3034" i="2"/>
  <c r="P4015" i="2"/>
  <c r="P3370" i="2"/>
  <c r="P3578" i="2"/>
  <c r="P4048" i="2"/>
  <c r="P3895" i="2"/>
  <c r="P4916" i="2"/>
  <c r="P2102" i="2"/>
  <c r="P3700" i="2"/>
  <c r="P566" i="2"/>
  <c r="P3445" i="2"/>
  <c r="P3852" i="2"/>
  <c r="P3485" i="2"/>
  <c r="P2306" i="2"/>
  <c r="P658" i="2"/>
  <c r="P4825" i="2"/>
  <c r="P471" i="2"/>
  <c r="P4734" i="2"/>
  <c r="P3338" i="2"/>
  <c r="P4343" i="2"/>
  <c r="P3640" i="2"/>
  <c r="P4255" i="2"/>
  <c r="P4954" i="2"/>
  <c r="P1682" i="2"/>
  <c r="P1764" i="2"/>
  <c r="P4809" i="2"/>
  <c r="P4061" i="2"/>
  <c r="P4634" i="2"/>
  <c r="P4322" i="2"/>
  <c r="P868" i="2"/>
  <c r="P2489" i="2"/>
  <c r="P85" i="2"/>
  <c r="P1299" i="2"/>
  <c r="P4422" i="2"/>
  <c r="P4481" i="2"/>
  <c r="P276" i="2"/>
  <c r="P2991" i="2"/>
  <c r="P1693" i="2"/>
  <c r="P1210" i="2"/>
  <c r="P185" i="2"/>
  <c r="P3100" i="2"/>
  <c r="P2891" i="2"/>
  <c r="P2088" i="2"/>
  <c r="P2021" i="2"/>
  <c r="P3770" i="2"/>
  <c r="P2370" i="2"/>
  <c r="P4756" i="2"/>
  <c r="P2827" i="2"/>
  <c r="P1260" i="2"/>
  <c r="P322" i="2"/>
  <c r="P1458" i="2"/>
  <c r="P3345" i="2"/>
  <c r="P2346" i="2"/>
  <c r="P4098" i="2"/>
  <c r="P4780" i="2"/>
  <c r="P3123" i="2"/>
  <c r="P3355" i="2"/>
  <c r="P2209" i="2"/>
  <c r="P4940" i="2"/>
  <c r="P1785" i="2"/>
  <c r="P1890" i="2"/>
  <c r="P2543" i="2"/>
  <c r="P3468" i="2"/>
  <c r="P2427" i="2"/>
  <c r="P441" i="2"/>
  <c r="P4113" i="2"/>
  <c r="P1277" i="2"/>
  <c r="P2558" i="2"/>
  <c r="P3101" i="2"/>
  <c r="P2342" i="2"/>
  <c r="P3243" i="2"/>
  <c r="P1962" i="2"/>
  <c r="P3290" i="2"/>
  <c r="P272" i="2"/>
  <c r="P329" i="2"/>
  <c r="P2235" i="2"/>
  <c r="P334" i="2"/>
  <c r="P1085" i="2"/>
  <c r="P2167" i="2"/>
  <c r="P3218" i="2"/>
  <c r="P442" i="2"/>
  <c r="P4150" i="2"/>
  <c r="P2087" i="2"/>
  <c r="P2419" i="2"/>
  <c r="P2204" i="2"/>
  <c r="P2506" i="2"/>
  <c r="P3125" i="2"/>
  <c r="P3188" i="2"/>
  <c r="P660" i="2"/>
  <c r="P332" i="2"/>
  <c r="P3671" i="2"/>
  <c r="P3710" i="2"/>
  <c r="P2216" i="2"/>
  <c r="P28" i="2"/>
  <c r="P3001" i="2"/>
  <c r="P2919" i="2"/>
  <c r="P427" i="2"/>
  <c r="P2749" i="2"/>
  <c r="P2140" i="2"/>
  <c r="P4249" i="2"/>
  <c r="P4245" i="2"/>
  <c r="P3337" i="2"/>
  <c r="P4353" i="2"/>
  <c r="P2723" i="2"/>
  <c r="P944" i="2"/>
  <c r="P2515" i="2"/>
  <c r="P3815" i="2"/>
  <c r="P1278" i="2"/>
  <c r="P3272" i="2"/>
  <c r="P4955" i="2"/>
  <c r="P141" i="2"/>
  <c r="P371" i="2"/>
  <c r="P3206" i="2"/>
  <c r="P2762" i="2"/>
  <c r="P659" i="2"/>
  <c r="P1155" i="2"/>
  <c r="P4520" i="2"/>
  <c r="P3737" i="2"/>
  <c r="P3192" i="2"/>
  <c r="P176" i="2"/>
  <c r="P574" i="2"/>
  <c r="P3634" i="2"/>
  <c r="P1150" i="2"/>
  <c r="P4053" i="2"/>
  <c r="P4862" i="2"/>
  <c r="P3608" i="2"/>
  <c r="P4587" i="2"/>
  <c r="P501" i="2"/>
  <c r="P2461" i="2"/>
  <c r="P592" i="2"/>
  <c r="P645" i="2"/>
  <c r="P101" i="2"/>
  <c r="P3579" i="2"/>
  <c r="P4629" i="2"/>
  <c r="P1779" i="2"/>
  <c r="P3688" i="2"/>
  <c r="P4290" i="2"/>
  <c r="P3439" i="2"/>
  <c r="P2047" i="2"/>
  <c r="P4375" i="2"/>
  <c r="P1767" i="2"/>
  <c r="P1043" i="2"/>
  <c r="P3548" i="2"/>
  <c r="P4504" i="2"/>
  <c r="P1285" i="2"/>
  <c r="P514" i="2"/>
  <c r="P1428" i="2"/>
  <c r="P4635" i="2"/>
  <c r="P692" i="2"/>
  <c r="P4625" i="2"/>
  <c r="P190" i="2"/>
  <c r="P2398" i="2"/>
  <c r="P2914" i="2"/>
  <c r="P1214" i="2"/>
  <c r="P1627" i="2"/>
  <c r="P2973" i="2"/>
  <c r="P1817" i="2"/>
  <c r="P4936" i="2"/>
  <c r="P3839" i="2"/>
  <c r="P2509" i="2"/>
  <c r="P3098" i="2"/>
  <c r="P4555" i="2"/>
  <c r="P1432" i="2"/>
  <c r="P449" i="2"/>
  <c r="P3443" i="2"/>
  <c r="P1452" i="2"/>
  <c r="P4594" i="2"/>
  <c r="P1537" i="2"/>
  <c r="P2320" i="2"/>
  <c r="P4860" i="2"/>
  <c r="P1353" i="2"/>
  <c r="P4459" i="2"/>
  <c r="P4057" i="2"/>
  <c r="P2348" i="2"/>
  <c r="P1337" i="2"/>
  <c r="P3247" i="2"/>
  <c r="P3526" i="2"/>
  <c r="P3114" i="2"/>
  <c r="P2240" i="2"/>
  <c r="P1383" i="2"/>
  <c r="P170" i="2"/>
  <c r="P4282" i="2"/>
  <c r="P384" i="2"/>
  <c r="P4502" i="2"/>
  <c r="P4201" i="2"/>
  <c r="P4455" i="2"/>
  <c r="P1065" i="2"/>
  <c r="P4521" i="2"/>
  <c r="P244" i="2"/>
  <c r="P1178" i="2"/>
  <c r="P1721" i="2"/>
  <c r="P2789" i="2"/>
  <c r="P4948" i="2"/>
  <c r="P1834" i="2"/>
  <c r="P1809" i="2"/>
  <c r="P1242" i="2"/>
  <c r="P4755" i="2"/>
  <c r="P394" i="2"/>
  <c r="P3379" i="2"/>
  <c r="P2608" i="2"/>
  <c r="P3611" i="2"/>
  <c r="P4171" i="2"/>
  <c r="P613" i="2"/>
  <c r="P3295" i="2"/>
  <c r="P3637" i="2"/>
  <c r="P604" i="2"/>
  <c r="P1388" i="2"/>
  <c r="P2815" i="2"/>
  <c r="P4204" i="2"/>
  <c r="P2486" i="2"/>
  <c r="P737" i="2"/>
  <c r="P2745" i="2"/>
  <c r="P577" i="2"/>
  <c r="P1363" i="2"/>
  <c r="P380" i="2"/>
  <c r="P628" i="2"/>
  <c r="P3431" i="2"/>
  <c r="P3503" i="2"/>
  <c r="P1608" i="2"/>
  <c r="P2424" i="2"/>
  <c r="P3533" i="2"/>
  <c r="P3169" i="2"/>
  <c r="P3106" i="2"/>
  <c r="P720" i="2"/>
  <c r="P4877" i="2"/>
  <c r="P3621" i="2"/>
  <c r="P2861" i="2"/>
  <c r="P2559" i="2"/>
  <c r="P2006" i="2"/>
  <c r="P1437" i="2"/>
  <c r="P2613" i="2"/>
  <c r="P2011" i="2"/>
  <c r="P155" i="2"/>
  <c r="P4636" i="2"/>
  <c r="P4868" i="2"/>
  <c r="P7" i="2"/>
  <c r="P826" i="2"/>
  <c r="P3180" i="2"/>
  <c r="P2354" i="2"/>
  <c r="P3427" i="2"/>
  <c r="P1018" i="2"/>
  <c r="P2750" i="2"/>
  <c r="P1731" i="2"/>
  <c r="P1587" i="2"/>
  <c r="P223" i="2"/>
  <c r="P2315" i="2"/>
  <c r="P1290" i="2"/>
  <c r="P465" i="2"/>
  <c r="P3792" i="2"/>
  <c r="P2113" i="2"/>
  <c r="P3440" i="2"/>
  <c r="P4919" i="2"/>
  <c r="P213" i="2"/>
  <c r="P1902" i="2"/>
  <c r="P1360" i="2"/>
  <c r="P2318" i="2"/>
  <c r="P2351" i="2"/>
  <c r="P3410" i="2"/>
  <c r="P624" i="2"/>
  <c r="P134" i="2"/>
  <c r="P313" i="2"/>
  <c r="P1981" i="2"/>
  <c r="P4443" i="2"/>
  <c r="P2309" i="2"/>
  <c r="P408" i="2"/>
  <c r="P2106" i="2"/>
  <c r="P1955" i="2"/>
  <c r="P3800" i="2"/>
  <c r="P2878" i="2"/>
  <c r="P4778" i="2"/>
  <c r="P4058" i="2"/>
  <c r="P1165" i="2"/>
  <c r="P353" i="2"/>
  <c r="P4595" i="2"/>
  <c r="P563" i="2"/>
  <c r="P3777" i="2"/>
  <c r="P1227" i="2"/>
  <c r="P1226" i="2"/>
  <c r="P1593" i="2"/>
  <c r="P945" i="2"/>
  <c r="P167" i="2"/>
  <c r="P3675" i="2"/>
  <c r="P1618" i="2"/>
  <c r="P1295" i="2"/>
  <c r="P2818" i="2"/>
  <c r="P3115" i="2"/>
  <c r="P307" i="2"/>
  <c r="P1076" i="2"/>
  <c r="P3104" i="2"/>
  <c r="P187" i="2"/>
  <c r="P4331" i="2"/>
  <c r="P3645" i="2"/>
  <c r="P3553" i="2"/>
  <c r="P1172" i="2"/>
  <c r="P3987" i="2"/>
  <c r="P765" i="2"/>
  <c r="P4366" i="2"/>
  <c r="P528" i="2"/>
  <c r="P2092" i="2"/>
  <c r="P3413" i="2"/>
  <c r="P4141" i="2"/>
  <c r="P4454" i="2"/>
  <c r="P4279" i="2"/>
  <c r="P2065" i="2"/>
  <c r="P388" i="2"/>
  <c r="P3687" i="2"/>
  <c r="P4511" i="2"/>
  <c r="P1418" i="2"/>
  <c r="P3654" i="2"/>
  <c r="P3714" i="2"/>
  <c r="P4766" i="2"/>
  <c r="P2803" i="2"/>
  <c r="P2552" i="2"/>
  <c r="P4133" i="2"/>
  <c r="P432" i="2"/>
  <c r="P2293" i="2"/>
  <c r="P1562" i="2"/>
  <c r="P2978" i="2"/>
  <c r="P4132" i="2"/>
  <c r="P1028" i="2"/>
  <c r="P1096" i="2"/>
  <c r="P4814" i="2"/>
  <c r="P468" i="2"/>
  <c r="P1758" i="2"/>
  <c r="P3674" i="2"/>
  <c r="P2751" i="2"/>
  <c r="P1160" i="2"/>
  <c r="P3254" i="2"/>
  <c r="P1944" i="2"/>
  <c r="P2602" i="2"/>
  <c r="P580" i="2"/>
  <c r="P1352" i="2"/>
  <c r="P191" i="2"/>
  <c r="P4348" i="2"/>
  <c r="P1916" i="2"/>
  <c r="P1729" i="2"/>
  <c r="P3729" i="2"/>
  <c r="P3429" i="2"/>
  <c r="P4544" i="2"/>
  <c r="P1249" i="2"/>
  <c r="P3467" i="2"/>
  <c r="P3711" i="2"/>
  <c r="P4869" i="2"/>
  <c r="P3033" i="2"/>
  <c r="P3631" i="2"/>
  <c r="P494" i="2"/>
  <c r="P3081" i="2"/>
  <c r="P2720" i="2"/>
  <c r="P804" i="2"/>
  <c r="P2701" i="2"/>
  <c r="P4787" i="2"/>
  <c r="P3912" i="2"/>
  <c r="P1602" i="2"/>
  <c r="P743" i="2"/>
  <c r="P1591" i="2"/>
  <c r="P2670" i="2"/>
  <c r="P2255" i="2"/>
  <c r="P3116" i="2"/>
  <c r="P128" i="2"/>
  <c r="P4884" i="2"/>
  <c r="P4875" i="2"/>
  <c r="P4327" i="2"/>
  <c r="P3676" i="2"/>
  <c r="P860" i="2"/>
  <c r="P4478" i="2"/>
  <c r="P3952" i="2"/>
  <c r="P1189" i="2"/>
  <c r="P2685" i="2"/>
  <c r="P2051" i="2"/>
  <c r="P1831" i="2"/>
  <c r="P1546" i="2"/>
  <c r="P4074" i="2"/>
  <c r="P3702" i="2"/>
  <c r="P2230" i="2"/>
  <c r="P2822" i="2"/>
  <c r="P102" i="2"/>
  <c r="P4101" i="2"/>
  <c r="P4401" i="2"/>
  <c r="P2948" i="2"/>
  <c r="P999" i="2"/>
  <c r="P4332" i="2"/>
  <c r="P595" i="2"/>
  <c r="P3082" i="2"/>
  <c r="P4202" i="2"/>
  <c r="P719" i="2"/>
  <c r="P3701" i="2"/>
  <c r="P1746" i="2"/>
  <c r="P4952" i="2"/>
  <c r="P3857" i="2"/>
  <c r="P4878" i="2"/>
  <c r="P1008" i="2"/>
  <c r="P306" i="2"/>
  <c r="P587" i="2"/>
  <c r="P3842" i="2"/>
  <c r="P4626" i="2"/>
  <c r="P4852" i="2"/>
  <c r="P1082" i="2"/>
  <c r="P398" i="2"/>
  <c r="P4159" i="2"/>
  <c r="P1484" i="2"/>
  <c r="P4913" i="2"/>
  <c r="P778" i="2"/>
  <c r="P1839" i="2"/>
  <c r="P3203" i="2"/>
  <c r="P1552" i="2"/>
  <c r="P872" i="2"/>
  <c r="P3697" i="2"/>
  <c r="P1884" i="2"/>
  <c r="P805" i="2"/>
  <c r="P2768" i="2"/>
  <c r="P1524" i="2"/>
  <c r="P4698" i="2"/>
  <c r="P2737" i="2"/>
  <c r="P4757" i="2"/>
  <c r="P2647" i="2"/>
  <c r="P4169" i="2"/>
  <c r="P4679" i="2"/>
  <c r="P4517" i="2"/>
  <c r="P3055" i="2"/>
  <c r="P4151" i="2"/>
  <c r="P1504" i="2"/>
  <c r="P2863" i="2"/>
  <c r="P4533" i="2"/>
  <c r="P2411" i="2"/>
  <c r="P4808" i="2"/>
  <c r="P890" i="2"/>
  <c r="P2173" i="2"/>
  <c r="P545" i="2"/>
  <c r="P1643" i="2"/>
  <c r="P4142" i="2"/>
  <c r="P2763" i="2"/>
  <c r="P1218" i="2"/>
  <c r="P1151" i="2"/>
  <c r="P3146" i="2"/>
  <c r="P963" i="2"/>
  <c r="P1251" i="2"/>
  <c r="P1057" i="2"/>
  <c r="P1677" i="2"/>
  <c r="P4880" i="2"/>
  <c r="Z3685" i="2" l="1"/>
  <c r="Z586" i="2"/>
  <c r="AA1436" i="2"/>
  <c r="AA4064" i="2"/>
  <c r="AA302" i="2"/>
  <c r="AA1944" i="2"/>
  <c r="AA1645" i="2"/>
  <c r="AA2425" i="2"/>
  <c r="Z3700" i="2"/>
  <c r="AA4988" i="2"/>
  <c r="Z1604" i="2"/>
  <c r="Z4677" i="2"/>
  <c r="AA359" i="2"/>
  <c r="Z4347" i="2"/>
  <c r="AA3664" i="2"/>
  <c r="Z1133" i="2"/>
  <c r="AA402" i="2"/>
  <c r="AA29" i="2"/>
  <c r="AA2510" i="2"/>
  <c r="AA1293" i="2"/>
  <c r="AA3920" i="2"/>
  <c r="Z1350" i="2"/>
  <c r="AA2941" i="2"/>
  <c r="Z684" i="2"/>
  <c r="AA4010" i="2"/>
  <c r="Z4696" i="2"/>
  <c r="AA3547" i="2"/>
  <c r="Z1568" i="2"/>
  <c r="AA2420" i="2"/>
  <c r="AA4231" i="2"/>
  <c r="Z3808" i="2"/>
  <c r="Z4862" i="2"/>
  <c r="AA549" i="2"/>
  <c r="Z3943" i="2"/>
  <c r="AA3921" i="2"/>
  <c r="AA15" i="2"/>
  <c r="Z791" i="2"/>
  <c r="Z1093" i="2"/>
  <c r="Z4962" i="2"/>
  <c r="AA510" i="2"/>
  <c r="Z3184" i="2"/>
  <c r="AA1499" i="2"/>
  <c r="Z1863" i="2"/>
  <c r="Z1926" i="2"/>
  <c r="AA969" i="2"/>
  <c r="Z2999" i="2"/>
  <c r="Z1717" i="2"/>
  <c r="AA1176" i="2"/>
  <c r="Z3215" i="2"/>
  <c r="Z425" i="2"/>
  <c r="Z4189" i="2"/>
  <c r="Z2201" i="2"/>
  <c r="AA1270" i="2"/>
  <c r="AA3600" i="2"/>
  <c r="AA2858" i="2"/>
  <c r="AA3081" i="2"/>
  <c r="Z4641" i="2"/>
  <c r="AA4811" i="2"/>
  <c r="Z2893" i="2"/>
  <c r="Z2404" i="2"/>
  <c r="Z159" i="2"/>
  <c r="Z1679" i="2"/>
  <c r="AA463" i="2"/>
  <c r="AA408" i="2"/>
  <c r="Z1842" i="2"/>
  <c r="Z3481" i="2"/>
  <c r="Z2561" i="2"/>
  <c r="AA2943" i="2"/>
  <c r="AA1974" i="2"/>
  <c r="AA2634" i="2"/>
  <c r="Z1056" i="2"/>
  <c r="Z1736" i="2"/>
  <c r="Z2961" i="2"/>
  <c r="Z3705" i="2"/>
  <c r="AA2582" i="2"/>
  <c r="AA4905" i="2"/>
  <c r="Z3282" i="2"/>
  <c r="Z3553" i="2"/>
  <c r="Z4792" i="2"/>
  <c r="AA3966" i="2"/>
  <c r="Z4239" i="2"/>
  <c r="Z4172" i="2"/>
  <c r="Z3273" i="2"/>
  <c r="Z290" i="2"/>
  <c r="Z417" i="2"/>
  <c r="AA825" i="2"/>
  <c r="AA928" i="2"/>
  <c r="AA640" i="2"/>
  <c r="AA4964" i="2"/>
  <c r="Z4325" i="2"/>
  <c r="Z227" i="2"/>
  <c r="AA884" i="2"/>
  <c r="AA1244" i="2"/>
  <c r="AA2166" i="2"/>
  <c r="AA1593" i="2"/>
  <c r="AA4562" i="2"/>
  <c r="Z2144" i="2"/>
  <c r="Z3061" i="2"/>
  <c r="Z3771" i="2"/>
  <c r="AA3986" i="2"/>
  <c r="AA3723" i="2"/>
  <c r="AA2149" i="2"/>
  <c r="AA4114" i="2"/>
  <c r="Z2904" i="2"/>
  <c r="Z1007" i="2"/>
  <c r="Z3623" i="2"/>
  <c r="AA3599" i="2"/>
  <c r="AA2058" i="2"/>
  <c r="AA4298" i="2"/>
  <c r="AA2389" i="2"/>
  <c r="AA290" i="2"/>
  <c r="AA4878" i="2"/>
  <c r="Z3303" i="2"/>
  <c r="AA873" i="2"/>
  <c r="AA2766" i="2"/>
  <c r="Z257" i="2"/>
  <c r="Z4590" i="2"/>
  <c r="AA516" i="2"/>
  <c r="AA4466" i="2"/>
  <c r="AA1526" i="2"/>
  <c r="Z4052" i="2"/>
  <c r="Z1974" i="2"/>
  <c r="AA4575" i="2"/>
  <c r="AA439" i="2"/>
  <c r="Z4283" i="2"/>
  <c r="AA4239" i="2"/>
  <c r="AA893" i="2"/>
  <c r="AA956" i="2"/>
  <c r="AA1294" i="2"/>
  <c r="AA2765" i="2"/>
  <c r="Z3358" i="2"/>
  <c r="AA4717" i="2"/>
  <c r="Z1453" i="2"/>
  <c r="Z3344" i="2"/>
  <c r="AA3927" i="2"/>
  <c r="AA2649" i="2"/>
  <c r="AA4315" i="2"/>
  <c r="AA1705" i="2"/>
  <c r="Z3626" i="2"/>
  <c r="Z2216" i="2"/>
  <c r="Z2934" i="2"/>
  <c r="Z1134" i="2"/>
  <c r="AA4628" i="2"/>
  <c r="AA4310" i="2"/>
  <c r="AA3943" i="2"/>
  <c r="AA3764" i="2"/>
  <c r="AA3555" i="2"/>
  <c r="Z1852" i="2"/>
  <c r="AA1876" i="2"/>
  <c r="Z3605" i="2"/>
  <c r="AA2433" i="2"/>
  <c r="AA4445" i="2"/>
  <c r="AA581" i="2"/>
  <c r="AA4157" i="2"/>
  <c r="AA3143" i="2"/>
  <c r="AA3333" i="2"/>
  <c r="Z4679" i="2"/>
  <c r="AA957" i="2"/>
  <c r="AA4573" i="2"/>
  <c r="Z4729" i="2"/>
  <c r="Z934" i="2"/>
  <c r="Z1703" i="2"/>
  <c r="Z2061" i="2"/>
  <c r="AA1450" i="2"/>
  <c r="AA1394" i="2"/>
  <c r="AA1050" i="2"/>
  <c r="AA2200" i="2"/>
  <c r="AA1773" i="2"/>
  <c r="AA1794" i="2"/>
  <c r="AA3951" i="2"/>
  <c r="AA3848" i="2"/>
  <c r="AA2551" i="2"/>
  <c r="Z2917" i="2"/>
  <c r="AA4106" i="2"/>
  <c r="AA4725" i="2"/>
  <c r="AA3337" i="2"/>
  <c r="AA377" i="2"/>
  <c r="Z2308" i="2"/>
  <c r="AA1991" i="2"/>
  <c r="Z4982" i="2"/>
  <c r="AA881" i="2"/>
  <c r="AA3736" i="2"/>
  <c r="AA18" i="2"/>
  <c r="AA3987" i="2"/>
  <c r="AA718" i="2"/>
  <c r="Z462" i="2"/>
  <c r="AA758" i="2"/>
  <c r="AA4702" i="2"/>
  <c r="AA1172" i="2"/>
  <c r="AA35" i="2"/>
  <c r="Z2029" i="2"/>
  <c r="Z1289" i="2"/>
  <c r="Z2790" i="2"/>
  <c r="Z591" i="2"/>
  <c r="Z340" i="2"/>
  <c r="AA1194" i="2"/>
  <c r="AA3195" i="2"/>
  <c r="AA1401" i="2"/>
  <c r="AA4369" i="2"/>
  <c r="AA3144" i="2"/>
  <c r="AA2629" i="2"/>
  <c r="AA2463" i="2"/>
  <c r="AA4234" i="2"/>
  <c r="AA189" i="2"/>
  <c r="AA1466" i="2"/>
  <c r="Z3027" i="2"/>
  <c r="Z3007" i="2"/>
  <c r="AA2884" i="2"/>
  <c r="AA1571" i="2"/>
  <c r="Z3692" i="2"/>
  <c r="AA2225" i="2"/>
  <c r="AA2738" i="2"/>
  <c r="AA2662" i="2"/>
  <c r="AA3191" i="2"/>
  <c r="Z2564" i="2"/>
  <c r="Z205" i="2"/>
  <c r="AA2388" i="2"/>
  <c r="AA1744" i="2"/>
  <c r="Z688" i="2"/>
  <c r="Z3611" i="2"/>
  <c r="AA352" i="2"/>
  <c r="AA1459" i="2"/>
  <c r="AA2543" i="2"/>
  <c r="AA4123" i="2"/>
  <c r="AA2789" i="2"/>
  <c r="AA846" i="2"/>
  <c r="Z1128" i="2"/>
  <c r="Z3230" i="2"/>
  <c r="Z845" i="2"/>
  <c r="Z1540" i="2"/>
  <c r="AA426" i="2"/>
  <c r="AA3834" i="2"/>
  <c r="AA1387" i="2"/>
  <c r="AA3888" i="2"/>
  <c r="Z518" i="2"/>
  <c r="Z4472" i="2"/>
  <c r="Z1823" i="2"/>
  <c r="Z2879" i="2"/>
  <c r="Z3277" i="2"/>
  <c r="Z2572" i="2"/>
  <c r="AA2417" i="2"/>
  <c r="AA2557" i="2"/>
  <c r="AA1737" i="2"/>
  <c r="AA2980" i="2"/>
  <c r="AA4478" i="2"/>
  <c r="AA2518" i="2"/>
  <c r="AA2239" i="2"/>
  <c r="AA1900" i="2"/>
  <c r="Z1900" i="2"/>
  <c r="Z174" i="2"/>
  <c r="AA174" i="2"/>
  <c r="Z3430" i="2"/>
  <c r="AA3430" i="2"/>
  <c r="Z430" i="2"/>
  <c r="AA430" i="2"/>
  <c r="Z2345" i="2"/>
  <c r="AA2345" i="2"/>
  <c r="AA2189" i="2"/>
  <c r="AA4324" i="2"/>
  <c r="Z4324" i="2"/>
  <c r="Z349" i="2"/>
  <c r="AA349" i="2"/>
  <c r="Z2966" i="2"/>
  <c r="AA2966" i="2"/>
  <c r="AA1170" i="2"/>
  <c r="AA3464" i="2"/>
  <c r="Z3546" i="2"/>
  <c r="AA3112" i="2"/>
  <c r="AA1847" i="2"/>
  <c r="Z807" i="2"/>
  <c r="AA1987" i="2"/>
  <c r="AA623" i="2"/>
  <c r="AA1403" i="2"/>
  <c r="AA3634" i="2"/>
  <c r="AA2072" i="2"/>
  <c r="Z4723" i="2"/>
  <c r="Z274" i="2"/>
  <c r="Z3938" i="2"/>
  <c r="Z2981" i="2"/>
  <c r="AA1532" i="2"/>
  <c r="AA2754" i="2"/>
  <c r="AA2844" i="2"/>
  <c r="AA2347" i="2"/>
  <c r="AA346" i="2"/>
  <c r="AA741" i="2"/>
  <c r="AA2274" i="2"/>
  <c r="AA3792" i="2"/>
  <c r="Z659" i="2"/>
  <c r="AA659" i="2"/>
  <c r="Z834" i="2"/>
  <c r="AA834" i="2"/>
  <c r="Z2724" i="2"/>
  <c r="AA2724" i="2"/>
  <c r="Z3479" i="2"/>
  <c r="AA3479" i="2"/>
  <c r="Z3286" i="2"/>
  <c r="Z2189" i="2"/>
  <c r="Z422" i="2"/>
  <c r="AA422" i="2"/>
  <c r="X4708" i="2"/>
  <c r="AA4708" i="2"/>
  <c r="Z2694" i="2"/>
  <c r="AA2694" i="2"/>
  <c r="Z3935" i="2"/>
  <c r="AA3935" i="2"/>
  <c r="Z120" i="2"/>
  <c r="AA120" i="2"/>
  <c r="Y4378" i="2"/>
  <c r="AA4378" i="2"/>
  <c r="Z740" i="2"/>
  <c r="AA740" i="2"/>
  <c r="Z2719" i="2"/>
  <c r="AA1122" i="2"/>
  <c r="AA4566" i="2"/>
  <c r="X1630" i="2"/>
  <c r="AA1630" i="2"/>
  <c r="Z777" i="2"/>
  <c r="AA777" i="2"/>
  <c r="Z442" i="2"/>
  <c r="AA442" i="2"/>
  <c r="Z2958" i="2"/>
  <c r="AA2958" i="2"/>
  <c r="Z228" i="2"/>
  <c r="AA228" i="2"/>
  <c r="Z870" i="2"/>
  <c r="AA870" i="2"/>
  <c r="Z2109" i="2"/>
  <c r="AA2109" i="2"/>
  <c r="AA1073" i="2"/>
  <c r="AA2623" i="2"/>
  <c r="AA4297" i="2"/>
  <c r="AA2199" i="2"/>
  <c r="AA2385" i="2"/>
  <c r="AA4253" i="2"/>
  <c r="X2184" i="2"/>
  <c r="AA2184" i="2"/>
  <c r="X1825" i="2"/>
  <c r="AA1825" i="2"/>
  <c r="AA3592" i="2"/>
  <c r="AA4278" i="2"/>
  <c r="Z1778" i="2"/>
  <c r="AA1778" i="2"/>
  <c r="Z4505" i="2"/>
  <c r="AA4505" i="2"/>
  <c r="AA2972" i="2"/>
  <c r="AA3497" i="2"/>
  <c r="AA3621" i="2"/>
  <c r="Z2441" i="2"/>
  <c r="AA2441" i="2"/>
  <c r="Z2469" i="2"/>
  <c r="AA2469" i="2"/>
  <c r="Z30" i="2"/>
  <c r="AA30" i="2"/>
  <c r="Z651" i="2"/>
  <c r="AA4309" i="2"/>
  <c r="AA3245" i="2"/>
  <c r="AA3687" i="2"/>
  <c r="Z2885" i="2"/>
  <c r="AA2885" i="2"/>
  <c r="Z1357" i="2"/>
  <c r="AA1357" i="2"/>
  <c r="AA3677" i="2"/>
  <c r="Z3677" i="2"/>
  <c r="Z310" i="2"/>
  <c r="AA310" i="2"/>
  <c r="X2525" i="2"/>
  <c r="AA2525" i="2"/>
  <c r="Z2954" i="2"/>
  <c r="AA2954" i="2"/>
  <c r="Z3979" i="2"/>
  <c r="AA3979" i="2"/>
  <c r="Z4421" i="2"/>
  <c r="AA4421" i="2"/>
  <c r="Z1135" i="2"/>
  <c r="AA1135" i="2"/>
  <c r="Z3625" i="2"/>
  <c r="AA3625" i="2"/>
  <c r="Z1321" i="2"/>
  <c r="AA1321" i="2"/>
  <c r="AA2083" i="2"/>
  <c r="Z4160" i="2"/>
  <c r="AA4160" i="2"/>
  <c r="Z1431" i="2"/>
  <c r="AA1431" i="2"/>
  <c r="Z256" i="2"/>
  <c r="AA256" i="2"/>
  <c r="Z3810" i="2"/>
  <c r="AA3810" i="2"/>
  <c r="Z2948" i="2"/>
  <c r="AA2948" i="2"/>
  <c r="AA2244" i="2"/>
  <c r="AA1841" i="2"/>
  <c r="AA3822" i="2"/>
  <c r="Z3822" i="2"/>
  <c r="Z1206" i="2"/>
  <c r="Z9" i="2"/>
  <c r="AA50" i="2"/>
  <c r="AA3619" i="2"/>
  <c r="AA2063" i="2"/>
  <c r="AA3366" i="2"/>
  <c r="AA4745" i="2"/>
  <c r="AA106" i="2"/>
  <c r="AA1585" i="2"/>
  <c r="AA3598" i="2"/>
  <c r="AA1151" i="2"/>
  <c r="AA4525" i="2"/>
  <c r="Z4525" i="2"/>
  <c r="Z2921" i="2"/>
  <c r="Z1894" i="2"/>
  <c r="AA2983" i="2"/>
  <c r="AA338" i="2"/>
  <c r="AA906" i="2"/>
  <c r="AA3902" i="2"/>
  <c r="AA1087" i="2"/>
  <c r="AA1180" i="2"/>
  <c r="AA4797" i="2"/>
  <c r="AA4852" i="2"/>
  <c r="AA3925" i="2"/>
  <c r="Z1855" i="2"/>
  <c r="AA1855" i="2"/>
  <c r="Z2747" i="2"/>
  <c r="AA2747" i="2"/>
  <c r="Z3002" i="2"/>
  <c r="AA3002" i="2"/>
  <c r="Z1185" i="2"/>
  <c r="Z3077" i="2"/>
  <c r="AA2621" i="2"/>
  <c r="AA1910" i="2"/>
  <c r="AA4349" i="2"/>
  <c r="AA473" i="2"/>
  <c r="AA1407" i="2"/>
  <c r="AA1583" i="2"/>
  <c r="AA1654" i="2"/>
  <c r="Z4940" i="2"/>
  <c r="Z4828" i="2"/>
  <c r="Z1270" i="2"/>
  <c r="Z4629" i="2"/>
  <c r="Z1721" i="2"/>
  <c r="Z3348" i="2"/>
  <c r="AA1663" i="2"/>
  <c r="Z2627" i="2"/>
  <c r="Z405" i="2"/>
  <c r="Z2306" i="2"/>
  <c r="Z593" i="2"/>
  <c r="Z3827" i="2"/>
  <c r="Z3140" i="2"/>
  <c r="Z3421" i="2"/>
  <c r="Z1970" i="2"/>
  <c r="AA1007" i="2"/>
  <c r="AA1940" i="2"/>
  <c r="Z3310" i="2"/>
  <c r="AA3310" i="2"/>
  <c r="AA3791" i="2"/>
  <c r="Z3791" i="2"/>
  <c r="Z2508" i="2"/>
  <c r="AA2508" i="2"/>
  <c r="Z750" i="2"/>
  <c r="AA750" i="2"/>
  <c r="Z4388" i="2"/>
  <c r="AA4388" i="2"/>
  <c r="Z816" i="2"/>
  <c r="AA816" i="2"/>
  <c r="AA4360" i="2"/>
  <c r="Z4360" i="2"/>
  <c r="Z3531" i="2"/>
  <c r="AA3531" i="2"/>
  <c r="AA4697" i="2"/>
  <c r="Z4697" i="2"/>
  <c r="Z4743" i="2"/>
  <c r="AA4743" i="2"/>
  <c r="Z538" i="2"/>
  <c r="AA538" i="2"/>
  <c r="Z3334" i="2"/>
  <c r="AA3334" i="2"/>
  <c r="Z3378" i="2"/>
  <c r="AA3378" i="2"/>
  <c r="Z4456" i="2"/>
  <c r="AA4456" i="2"/>
  <c r="AA3798" i="2"/>
  <c r="Z3798" i="2"/>
  <c r="Z365" i="2"/>
  <c r="AA365" i="2"/>
  <c r="Z4510" i="2"/>
  <c r="AA4510" i="2"/>
  <c r="Z2082" i="2"/>
  <c r="AA2082" i="2"/>
  <c r="Z2462" i="2"/>
  <c r="AA2462" i="2"/>
  <c r="AA2489" i="2"/>
  <c r="Z2489" i="2"/>
  <c r="AA4829" i="2"/>
  <c r="Z4829" i="2"/>
  <c r="Z152" i="2"/>
  <c r="AA152" i="2"/>
  <c r="Z2689" i="2"/>
  <c r="AA2689" i="2"/>
  <c r="Z3662" i="2"/>
  <c r="AA3662" i="2"/>
  <c r="Z4175" i="2"/>
  <c r="AA4175" i="2"/>
  <c r="Z4083" i="2"/>
  <c r="AA4083" i="2"/>
  <c r="AA2341" i="2"/>
  <c r="Z2341" i="2"/>
  <c r="Z2300" i="2"/>
  <c r="AA2300" i="2"/>
  <c r="Z2905" i="2"/>
  <c r="AA2905" i="2"/>
  <c r="AA2865" i="2"/>
  <c r="Z2865" i="2"/>
  <c r="Z3751" i="2"/>
  <c r="AA3751" i="2"/>
  <c r="Z2534" i="2"/>
  <c r="AA2534" i="2"/>
  <c r="Z4890" i="2"/>
  <c r="AA4890" i="2"/>
  <c r="Z37" i="2"/>
  <c r="AA37" i="2"/>
  <c r="Z2544" i="2"/>
  <c r="AA2544" i="2"/>
  <c r="Z994" i="2"/>
  <c r="AA994" i="2"/>
  <c r="Z407" i="2"/>
  <c r="AA407" i="2"/>
  <c r="Z3159" i="2"/>
  <c r="AA3159" i="2"/>
  <c r="Z1231" i="2"/>
  <c r="AA1231" i="2"/>
  <c r="Z3563" i="2"/>
  <c r="AA3563" i="2"/>
  <c r="Z3308" i="2"/>
  <c r="AA3308" i="2"/>
  <c r="Z238" i="2"/>
  <c r="AA238" i="2"/>
  <c r="AA3820" i="2"/>
  <c r="Z3820" i="2"/>
  <c r="Z1460" i="2"/>
  <c r="AA1460" i="2"/>
  <c r="AA32" i="2"/>
  <c r="Z32" i="2"/>
  <c r="Z2152" i="2"/>
  <c r="AA2152" i="2"/>
  <c r="Z981" i="2"/>
  <c r="AA981" i="2"/>
  <c r="AA4578" i="2"/>
  <c r="Z4578" i="2"/>
  <c r="Z2567" i="2"/>
  <c r="AA2567" i="2"/>
  <c r="AA4920" i="2"/>
  <c r="Z4920" i="2"/>
  <c r="X4790" i="2"/>
  <c r="AA4790" i="2"/>
  <c r="Z445" i="2"/>
  <c r="AA445" i="2"/>
  <c r="AA3635" i="2"/>
  <c r="Z3635" i="2"/>
  <c r="Z337" i="2"/>
  <c r="AA337" i="2"/>
  <c r="Z2091" i="2"/>
  <c r="AA2091" i="2"/>
  <c r="Z4691" i="2"/>
  <c r="AA4691" i="2"/>
  <c r="X4850" i="2"/>
  <c r="Z4850" i="2"/>
  <c r="AA4850" i="2"/>
  <c r="AA1836" i="2"/>
  <c r="Z1836" i="2"/>
  <c r="Z3787" i="2"/>
  <c r="AA3787" i="2"/>
  <c r="Y2234" i="2"/>
  <c r="AA2234" i="2"/>
  <c r="Z4600" i="2"/>
  <c r="AA4600" i="2"/>
  <c r="Z781" i="2"/>
  <c r="AA781" i="2"/>
  <c r="AA3110" i="2"/>
  <c r="Z3110" i="2"/>
  <c r="Z1538" i="2"/>
  <c r="AA1538" i="2"/>
  <c r="Z1735" i="2"/>
  <c r="AA1735" i="2"/>
  <c r="Z49" i="2"/>
  <c r="AA49" i="2"/>
  <c r="AA2785" i="2"/>
  <c r="Z2785" i="2"/>
  <c r="X4892" i="2"/>
  <c r="Z4892" i="2"/>
  <c r="Z112" i="2"/>
  <c r="AA112" i="2"/>
  <c r="Y4546" i="2"/>
  <c r="AA4546" i="2"/>
  <c r="Z4546" i="2"/>
  <c r="AA279" i="2"/>
  <c r="Z279" i="2"/>
  <c r="Z2538" i="2"/>
  <c r="AA2538" i="2"/>
  <c r="Z132" i="2"/>
  <c r="AA132" i="2"/>
  <c r="Z2810" i="2"/>
  <c r="AA2810" i="2"/>
  <c r="Z26" i="2"/>
  <c r="AA26" i="2"/>
  <c r="AA3355" i="2"/>
  <c r="Z3355" i="2"/>
  <c r="Z2931" i="2"/>
  <c r="AA2931" i="2"/>
  <c r="Z362" i="2"/>
  <c r="AA362" i="2"/>
  <c r="Y2577" i="2"/>
  <c r="AA2577" i="2"/>
  <c r="Z2070" i="2"/>
  <c r="AA2070" i="2"/>
  <c r="Z2674" i="2"/>
  <c r="AA2674" i="2"/>
  <c r="Z1353" i="2"/>
  <c r="AA1353" i="2"/>
  <c r="Y836" i="2"/>
  <c r="AA836" i="2"/>
  <c r="X2977" i="2"/>
  <c r="AA2977" i="2"/>
  <c r="AA2745" i="2"/>
  <c r="Z2745" i="2"/>
  <c r="Z1608" i="2"/>
  <c r="AA1608" i="2"/>
  <c r="Z4790" i="2"/>
  <c r="Z3183" i="2"/>
  <c r="AA1291" i="2"/>
  <c r="Z2577" i="2"/>
  <c r="AA470" i="2"/>
  <c r="AA1635" i="2"/>
  <c r="AA2639" i="2"/>
  <c r="Z1849" i="2"/>
  <c r="Z3150" i="2"/>
  <c r="Z2414" i="2"/>
  <c r="Z2386" i="2"/>
  <c r="Z836" i="2"/>
  <c r="AA3644" i="2"/>
  <c r="Z3819" i="2"/>
  <c r="Z2485" i="2"/>
  <c r="AA1480" i="2"/>
  <c r="Z2602" i="2"/>
  <c r="AA1700" i="2"/>
  <c r="X3212" i="2"/>
  <c r="AA3212" i="2"/>
  <c r="Y3679" i="2"/>
  <c r="AA3679" i="2"/>
  <c r="Y3829" i="2"/>
  <c r="Z3829" i="2"/>
  <c r="X2640" i="2"/>
  <c r="AA2640" i="2"/>
  <c r="Z2640" i="2"/>
  <c r="AA2158" i="2"/>
  <c r="Z2158" i="2"/>
  <c r="Z3131" i="2"/>
  <c r="AA3131" i="2"/>
  <c r="X3162" i="2"/>
  <c r="Z3162" i="2"/>
  <c r="AA3162" i="2"/>
  <c r="X1035" i="2"/>
  <c r="Z1035" i="2"/>
  <c r="Z1083" i="2"/>
  <c r="AA1083" i="2"/>
  <c r="Z2102" i="2"/>
  <c r="AA2102" i="2"/>
  <c r="Z4917" i="2"/>
  <c r="AA4917" i="2"/>
  <c r="Y1811" i="2"/>
  <c r="AA1811" i="2"/>
  <c r="Z2103" i="2"/>
  <c r="AA2103" i="2"/>
  <c r="Z4150" i="2"/>
  <c r="AA4150" i="2"/>
  <c r="Y1695" i="2"/>
  <c r="AA1695" i="2"/>
  <c r="AA1927" i="2"/>
  <c r="Z1927" i="2"/>
  <c r="Z2913" i="2"/>
  <c r="AA2913" i="2"/>
  <c r="Y4966" i="2"/>
  <c r="AA4966" i="2"/>
  <c r="X190" i="2"/>
  <c r="AA190" i="2"/>
  <c r="Z4275" i="2"/>
  <c r="AA4275" i="2"/>
  <c r="AA4981" i="2"/>
  <c r="Z4981" i="2"/>
  <c r="Z2802" i="2"/>
  <c r="AA2802" i="2"/>
  <c r="Z1014" i="2"/>
  <c r="AA1014" i="2"/>
  <c r="Z1646" i="2"/>
  <c r="AA1646" i="2"/>
  <c r="Z3042" i="2"/>
  <c r="AA3042" i="2"/>
  <c r="Z724" i="2"/>
  <c r="AA724" i="2"/>
  <c r="AA4488" i="2"/>
  <c r="Z4488" i="2"/>
  <c r="X4864" i="2"/>
  <c r="AA4864" i="2"/>
  <c r="Z3163" i="2"/>
  <c r="AA3163" i="2"/>
  <c r="AA1724" i="2"/>
  <c r="Z1724" i="2"/>
  <c r="Z4804" i="2"/>
  <c r="AA4804" i="2"/>
  <c r="Z1964" i="2"/>
  <c r="AA1964" i="2"/>
  <c r="Z127" i="2"/>
  <c r="AA127" i="2"/>
  <c r="AA4991" i="2"/>
  <c r="Z3694" i="2"/>
  <c r="AA3694" i="2"/>
  <c r="AA1957" i="2"/>
  <c r="Z1957" i="2"/>
  <c r="X4462" i="2"/>
  <c r="AA4462" i="2"/>
  <c r="Z1999" i="2"/>
  <c r="AA1999" i="2"/>
  <c r="Z1772" i="2"/>
  <c r="AA1772" i="2"/>
  <c r="Z3492" i="2"/>
  <c r="AA3492" i="2"/>
  <c r="Y2028" i="2"/>
  <c r="AA2028" i="2"/>
  <c r="Z3011" i="2"/>
  <c r="AA3011" i="2"/>
  <c r="AA495" i="2"/>
  <c r="Z495" i="2"/>
  <c r="Z3768" i="2"/>
  <c r="AA3768" i="2"/>
  <c r="Z101" i="2"/>
  <c r="AA101" i="2"/>
  <c r="Z899" i="2"/>
  <c r="AA899" i="2"/>
  <c r="Z4321" i="2"/>
  <c r="AA4321" i="2"/>
  <c r="Z960" i="2"/>
  <c r="AA960" i="2"/>
  <c r="AA2179" i="2"/>
  <c r="Z2179" i="2"/>
  <c r="AA3816" i="2"/>
  <c r="Z3816" i="2"/>
  <c r="Z3783" i="2"/>
  <c r="AA3783" i="2"/>
  <c r="Z4289" i="2"/>
  <c r="Z1094" i="2"/>
  <c r="AA333" i="2"/>
  <c r="AA4688" i="2"/>
  <c r="AA1382" i="2"/>
  <c r="Z1382" i="2"/>
  <c r="Y3387" i="2"/>
  <c r="AA3387" i="2"/>
  <c r="Z3387" i="2"/>
  <c r="Z3424" i="2"/>
  <c r="AA3424" i="2"/>
  <c r="Z1163" i="2"/>
  <c r="AA1163" i="2"/>
  <c r="Z4588" i="2"/>
  <c r="AA4588" i="2"/>
  <c r="Z2938" i="2"/>
  <c r="AA2938" i="2"/>
  <c r="AA4027" i="2"/>
  <c r="Z4027" i="2"/>
  <c r="Z2678" i="2"/>
  <c r="AA2678" i="2"/>
  <c r="Z4672" i="2"/>
  <c r="AA4672" i="2"/>
  <c r="X4705" i="2"/>
  <c r="AA4705" i="2"/>
  <c r="Z3199" i="2"/>
  <c r="AA3199" i="2"/>
  <c r="AA660" i="2"/>
  <c r="Z660" i="2"/>
  <c r="Z4246" i="2"/>
  <c r="AA4246" i="2"/>
  <c r="Y3947" i="2"/>
  <c r="AA3947" i="2"/>
  <c r="X1893" i="2"/>
  <c r="AA1893" i="2"/>
  <c r="Z3182" i="2"/>
  <c r="AA3182" i="2"/>
  <c r="AA879" i="2"/>
  <c r="Z879" i="2"/>
  <c r="Z2648" i="2"/>
  <c r="AA2648" i="2"/>
  <c r="AA568" i="2"/>
  <c r="Z568" i="2"/>
  <c r="Z4081" i="2"/>
  <c r="AA4081" i="2"/>
  <c r="Z3449" i="2"/>
  <c r="AA3449" i="2"/>
  <c r="X1370" i="2"/>
  <c r="AA1370" i="2"/>
  <c r="AA1199" i="2"/>
  <c r="Z1199" i="2"/>
  <c r="X2281" i="2"/>
  <c r="AA2281" i="2"/>
  <c r="AA2122" i="2"/>
  <c r="Z2122" i="2"/>
  <c r="Z124" i="2"/>
  <c r="AA124" i="2"/>
  <c r="AA2806" i="2"/>
  <c r="Z2806" i="2"/>
  <c r="AA2580" i="2"/>
  <c r="Z2580" i="2"/>
  <c r="Z1727" i="2"/>
  <c r="AA1727" i="2"/>
  <c r="AA2316" i="2"/>
  <c r="Z2316" i="2"/>
  <c r="Z1719" i="2"/>
  <c r="AA1719" i="2"/>
  <c r="Z4767" i="2"/>
  <c r="AA4767" i="2"/>
  <c r="Z4882" i="2"/>
  <c r="AA2924" i="2"/>
  <c r="Z3018" i="2"/>
  <c r="AA3018" i="2"/>
  <c r="Z2168" i="2"/>
  <c r="AA2168" i="2"/>
  <c r="Z4042" i="2"/>
  <c r="AA4042" i="2"/>
  <c r="Z1306" i="2"/>
  <c r="AA1306" i="2"/>
  <c r="Z3914" i="2"/>
  <c r="AA3914" i="2"/>
  <c r="X831" i="2"/>
  <c r="Z831" i="2"/>
  <c r="AA831" i="2"/>
  <c r="Z286" i="2"/>
  <c r="AA286" i="2"/>
  <c r="Z2038" i="2"/>
  <c r="AA2038" i="2"/>
  <c r="Z3228" i="2"/>
  <c r="AA3228" i="2"/>
  <c r="Z4841" i="2"/>
  <c r="AA4841" i="2"/>
  <c r="Z2196" i="2"/>
  <c r="AA2196" i="2"/>
  <c r="Z3709" i="2"/>
  <c r="AA3709" i="2"/>
  <c r="Z2464" i="2"/>
  <c r="AA2464" i="2"/>
  <c r="Z1396" i="2"/>
  <c r="AA1396" i="2"/>
  <c r="Z1714" i="2"/>
  <c r="AA1714" i="2"/>
  <c r="Z1468" i="2"/>
  <c r="AA1468" i="2"/>
  <c r="AA2831" i="2"/>
  <c r="Z2831" i="2"/>
  <c r="Z2886" i="2"/>
  <c r="AA2886" i="2"/>
  <c r="Z4831" i="2"/>
  <c r="AA4831" i="2"/>
  <c r="X284" i="2"/>
  <c r="Z284" i="2"/>
  <c r="AA284" i="2"/>
  <c r="Z1942" i="2"/>
  <c r="AA1942" i="2"/>
  <c r="AA1116" i="2"/>
  <c r="Z1116" i="2"/>
  <c r="X4956" i="2"/>
  <c r="AA4956" i="2"/>
  <c r="Z4956" i="2"/>
  <c r="Z1619" i="2"/>
  <c r="AA1619" i="2"/>
  <c r="Z3785" i="2"/>
  <c r="AA3785" i="2"/>
  <c r="Z1372" i="2"/>
  <c r="AA1372" i="2"/>
  <c r="Z4099" i="2"/>
  <c r="AA4099" i="2"/>
  <c r="Z535" i="2"/>
  <c r="AA535" i="2"/>
  <c r="Z4392" i="2"/>
  <c r="AA4392" i="2"/>
  <c r="Z1793" i="2"/>
  <c r="AA1793" i="2"/>
  <c r="X401" i="2"/>
  <c r="AA401" i="2"/>
  <c r="Z505" i="2"/>
  <c r="AA505" i="2"/>
  <c r="Z1801" i="2"/>
  <c r="AA1801" i="2"/>
  <c r="Z4455" i="2"/>
  <c r="AA4455" i="2"/>
  <c r="Z143" i="2"/>
  <c r="AA143" i="2"/>
  <c r="Z618" i="2"/>
  <c r="AA618" i="2"/>
  <c r="Z2613" i="2"/>
  <c r="AA2613" i="2"/>
  <c r="Z2043" i="2"/>
  <c r="AA2043" i="2"/>
  <c r="Z1290" i="2"/>
  <c r="AA1290" i="2"/>
  <c r="Y4554" i="2"/>
  <c r="Z4554" i="2"/>
  <c r="Z4212" i="2"/>
  <c r="AA4212" i="2"/>
  <c r="Z1612" i="2"/>
  <c r="AA1612" i="2"/>
  <c r="Z4006" i="2"/>
  <c r="AA4006" i="2"/>
  <c r="AA3407" i="2"/>
  <c r="Z3407" i="2"/>
  <c r="Z4805" i="2"/>
  <c r="AA4805" i="2"/>
  <c r="Z121" i="2"/>
  <c r="AA121" i="2"/>
  <c r="Z1696" i="2"/>
  <c r="AA1696" i="2"/>
  <c r="Z4149" i="2"/>
  <c r="AA4149" i="2"/>
  <c r="Z2992" i="2"/>
  <c r="AA2992" i="2"/>
  <c r="Z1800" i="2"/>
  <c r="AA1800" i="2"/>
  <c r="Z4420" i="2"/>
  <c r="AA4420" i="2"/>
  <c r="Z2720" i="2"/>
  <c r="AA2720" i="2"/>
  <c r="Z4822" i="2"/>
  <c r="AA4822" i="2"/>
  <c r="Z2368" i="2"/>
  <c r="AA2368" i="2"/>
  <c r="Z2139" i="2"/>
  <c r="AA2139" i="2"/>
  <c r="Z3178" i="2"/>
  <c r="AA3178" i="2"/>
  <c r="Z3741" i="2"/>
  <c r="AA3741" i="2"/>
  <c r="Z3630" i="2"/>
  <c r="AA3630" i="2"/>
  <c r="X3695" i="2"/>
  <c r="Z3695" i="2"/>
  <c r="Z3127" i="2"/>
  <c r="AA3127" i="2"/>
  <c r="Z2313" i="2"/>
  <c r="AA2313" i="2"/>
  <c r="AA4522" i="2"/>
  <c r="Z4522" i="2"/>
  <c r="Z1529" i="2"/>
  <c r="Z401" i="2"/>
  <c r="AA1747" i="2"/>
  <c r="AA3755" i="2"/>
  <c r="Z1840" i="2"/>
  <c r="AA1840" i="2"/>
  <c r="Z3609" i="2"/>
  <c r="AA3609" i="2"/>
  <c r="AA4816" i="2"/>
  <c r="Z4816" i="2"/>
  <c r="Z627" i="2"/>
  <c r="AA627" i="2"/>
  <c r="Z2631" i="2"/>
  <c r="AA2631" i="2"/>
  <c r="Z1414" i="2"/>
  <c r="AA1414" i="2"/>
  <c r="Z557" i="2"/>
  <c r="AA557" i="2"/>
  <c r="Z2908" i="2"/>
  <c r="AA2908" i="2"/>
  <c r="Z2486" i="2"/>
  <c r="AA2486" i="2"/>
  <c r="Z4269" i="2"/>
  <c r="AA4269" i="2"/>
  <c r="Z1063" i="2"/>
  <c r="AA1063" i="2"/>
  <c r="Z1578" i="2"/>
  <c r="AA1578" i="2"/>
  <c r="Y2491" i="2"/>
  <c r="AA2491" i="2"/>
  <c r="Z41" i="2"/>
  <c r="AA41" i="2"/>
  <c r="AA1754" i="2"/>
  <c r="Z1754" i="2"/>
  <c r="Z2746" i="2"/>
  <c r="AA2746" i="2"/>
  <c r="Z4516" i="2"/>
  <c r="AA4516" i="2"/>
  <c r="Z480" i="2"/>
  <c r="AA480" i="2"/>
  <c r="Z2558" i="2"/>
  <c r="AA2558" i="2"/>
  <c r="Z1241" i="2"/>
  <c r="AA1241" i="2"/>
  <c r="Z3237" i="2"/>
  <c r="AA3237" i="2"/>
  <c r="Z4979" i="2"/>
  <c r="AA4979" i="2"/>
  <c r="AA3071" i="2"/>
  <c r="Z3071" i="2"/>
  <c r="Z3008" i="2"/>
  <c r="Z1875" i="2"/>
  <c r="AA1875" i="2"/>
  <c r="Z4255" i="2"/>
  <c r="AA4255" i="2"/>
  <c r="Z297" i="2"/>
  <c r="AA297" i="2"/>
  <c r="Z3919" i="2"/>
  <c r="AA3919" i="2"/>
  <c r="Z3126" i="2"/>
  <c r="AA3126" i="2"/>
  <c r="AA4660" i="2"/>
  <c r="Z383" i="2"/>
  <c r="AA383" i="2"/>
  <c r="Z3874" i="2"/>
  <c r="AA3874" i="2"/>
  <c r="AA2686" i="2"/>
  <c r="Z2686" i="2"/>
  <c r="Z1229" i="2"/>
  <c r="AA1229" i="2"/>
  <c r="Z2163" i="2"/>
  <c r="AA2163" i="2"/>
  <c r="Z3467" i="2"/>
  <c r="AA3467" i="2"/>
  <c r="AA4012" i="2"/>
  <c r="Z4012" i="2"/>
  <c r="Z868" i="2"/>
  <c r="AA3080" i="2"/>
  <c r="Z1950" i="2"/>
  <c r="AA1950" i="2"/>
  <c r="Z4676" i="2"/>
  <c r="AA4676" i="2"/>
  <c r="AA666" i="2"/>
  <c r="Z666" i="2"/>
  <c r="AA3001" i="2"/>
  <c r="Z4733" i="2"/>
  <c r="AA616" i="2"/>
  <c r="AA2092" i="2"/>
  <c r="Z4311" i="2"/>
  <c r="AA2606" i="2"/>
  <c r="AA1080" i="2"/>
  <c r="AA4011" i="2"/>
  <c r="AA4385" i="2"/>
  <c r="AA1708" i="2"/>
  <c r="Z1708" i="2"/>
  <c r="Z4475" i="2"/>
  <c r="AA4475" i="2"/>
  <c r="Z446" i="2"/>
  <c r="AA446" i="2"/>
  <c r="Z2116" i="2"/>
  <c r="AA2116" i="2"/>
  <c r="Z4648" i="2"/>
  <c r="AA4648" i="2"/>
  <c r="Z2959" i="2"/>
  <c r="AA2959" i="2"/>
  <c r="Z219" i="2"/>
  <c r="AA219" i="2"/>
  <c r="Z1653" i="2"/>
  <c r="AA1653" i="2"/>
  <c r="Z2191" i="2"/>
  <c r="AA2191" i="2"/>
  <c r="Z3852" i="2"/>
  <c r="AA3852" i="2"/>
  <c r="Z3346" i="2"/>
  <c r="AA3346" i="2"/>
  <c r="Z3136" i="2"/>
  <c r="AA3136" i="2"/>
  <c r="Z3434" i="2"/>
  <c r="AA3434" i="2"/>
  <c r="Z635" i="2"/>
  <c r="AA635" i="2"/>
  <c r="Z2588" i="2"/>
  <c r="AA2588" i="2"/>
  <c r="Z2650" i="2"/>
  <c r="AA2650" i="2"/>
  <c r="Y3440" i="2"/>
  <c r="AA3440" i="2"/>
  <c r="Z4183" i="2"/>
  <c r="AA4183" i="2"/>
  <c r="AA3200" i="2"/>
  <c r="Z3391" i="2"/>
  <c r="AA3391" i="2"/>
  <c r="Z4772" i="2"/>
  <c r="AA4772" i="2"/>
  <c r="AA38" i="2"/>
  <c r="AA188" i="2"/>
  <c r="Z188" i="2"/>
  <c r="AA4951" i="2"/>
  <c r="Z4951" i="2"/>
  <c r="Z2049" i="2"/>
  <c r="AA2049" i="2"/>
  <c r="AA4925" i="2"/>
  <c r="Z4925" i="2"/>
  <c r="AA3141" i="2"/>
  <c r="Z3141" i="2"/>
  <c r="AA88" i="2"/>
  <c r="Z88" i="2"/>
  <c r="Z3003" i="2"/>
  <c r="AA3003" i="2"/>
  <c r="AA1979" i="2"/>
  <c r="AA2919" i="2"/>
  <c r="Z3542" i="2"/>
  <c r="AA4333" i="2"/>
  <c r="AA182" i="2"/>
  <c r="AA2571" i="2"/>
  <c r="Z61" i="2"/>
  <c r="AA61" i="2"/>
  <c r="Z2797" i="2"/>
  <c r="AA2797" i="2"/>
  <c r="Z3084" i="2"/>
  <c r="AA3084" i="2"/>
  <c r="Z2378" i="2"/>
  <c r="AA2378" i="2"/>
  <c r="Z4403" i="2"/>
  <c r="AA4403" i="2"/>
  <c r="Z3393" i="2"/>
  <c r="AA3393" i="2"/>
  <c r="Y230" i="2"/>
  <c r="Z230" i="2"/>
  <c r="AA4910" i="2"/>
  <c r="Z4910" i="2"/>
  <c r="Z849" i="2"/>
  <c r="AA849" i="2"/>
  <c r="Y4034" i="2"/>
  <c r="Z4034" i="2"/>
  <c r="Y1030" i="2"/>
  <c r="AA1030" i="2"/>
  <c r="X1210" i="2"/>
  <c r="AA1210" i="2"/>
  <c r="Z1580" i="2"/>
  <c r="AA1580" i="2"/>
  <c r="Z4607" i="2"/>
  <c r="AA4607" i="2"/>
  <c r="Z4424" i="2"/>
  <c r="AA4424" i="2"/>
  <c r="Z2878" i="2"/>
  <c r="AA2878" i="2"/>
  <c r="Z3992" i="2"/>
  <c r="AA3992" i="2"/>
  <c r="Z3813" i="2"/>
  <c r="AA3813" i="2"/>
  <c r="Z2726" i="2"/>
  <c r="AA2726" i="2"/>
  <c r="Z4496" i="2"/>
  <c r="AA4496" i="2"/>
  <c r="AA3202" i="2"/>
  <c r="AA230" i="2"/>
  <c r="AA1680" i="2"/>
  <c r="AA420" i="2"/>
  <c r="Z4877" i="2"/>
  <c r="AA4877" i="2"/>
  <c r="AA2019" i="2"/>
  <c r="Z2019" i="2"/>
  <c r="Z1042" i="2"/>
  <c r="AA1042" i="2"/>
  <c r="X1327" i="2"/>
  <c r="AA1327" i="2"/>
  <c r="Z4952" i="2"/>
  <c r="AA4952" i="2"/>
  <c r="Z2282" i="2"/>
  <c r="AA2282" i="2"/>
  <c r="Z2987" i="2"/>
  <c r="AA2987" i="2"/>
  <c r="Z4701" i="2"/>
  <c r="AA4701" i="2"/>
  <c r="Z212" i="2"/>
  <c r="AA2751" i="2"/>
  <c r="Z1038" i="2"/>
  <c r="AA1313" i="2"/>
  <c r="AA1381" i="2"/>
  <c r="AA2422" i="2"/>
  <c r="AA3795" i="2"/>
  <c r="AA704" i="2"/>
  <c r="Z3499" i="2"/>
  <c r="AA3499" i="2"/>
  <c r="AA2435" i="2"/>
  <c r="Z2435" i="2"/>
  <c r="Z3020" i="2"/>
  <c r="AA3020" i="2"/>
  <c r="Z2408" i="2"/>
  <c r="AA2408" i="2"/>
  <c r="Z4700" i="2"/>
  <c r="X3690" i="2"/>
  <c r="Z3690" i="2"/>
  <c r="Z680" i="2"/>
  <c r="AA680" i="2"/>
  <c r="X1444" i="2"/>
  <c r="AA1444" i="2"/>
  <c r="Z4581" i="2"/>
  <c r="AA4581" i="2"/>
  <c r="Z2540" i="2"/>
  <c r="AA2540" i="2"/>
  <c r="Z1465" i="2"/>
  <c r="AA1465" i="2"/>
  <c r="Z4314" i="2"/>
  <c r="AA4314" i="2"/>
  <c r="AA1402" i="2"/>
  <c r="Z1402" i="2"/>
  <c r="Z3744" i="2"/>
  <c r="AA3744" i="2"/>
  <c r="Z3722" i="2"/>
  <c r="AA3722" i="2"/>
  <c r="Z4318" i="2"/>
  <c r="AA4318" i="2"/>
  <c r="AA4567" i="2"/>
  <c r="AA1886" i="2"/>
  <c r="AA3958" i="2"/>
  <c r="AA897" i="2"/>
  <c r="AA2013" i="2"/>
  <c r="AA667" i="2"/>
  <c r="Z2892" i="2"/>
  <c r="AA2892" i="2"/>
  <c r="Z3295" i="2"/>
  <c r="AA3295" i="2"/>
  <c r="Y3911" i="2"/>
  <c r="AA3911" i="2"/>
  <c r="Z3155" i="2"/>
  <c r="AA3155" i="2"/>
  <c r="Z649" i="2"/>
  <c r="AA649" i="2"/>
  <c r="Z1397" i="2"/>
  <c r="AA1397" i="2"/>
  <c r="Z1871" i="2"/>
  <c r="AA1871" i="2"/>
  <c r="Z3242" i="2"/>
  <c r="AA3242" i="2"/>
  <c r="Z1121" i="2"/>
  <c r="AA1121" i="2"/>
  <c r="X2229" i="2"/>
  <c r="AA2229" i="2"/>
  <c r="Z1790" i="2"/>
  <c r="AA1790" i="2"/>
  <c r="Z1308" i="2"/>
  <c r="AA1308" i="2"/>
  <c r="Z1799" i="2"/>
  <c r="AA1799" i="2"/>
  <c r="Z4210" i="2"/>
  <c r="AA4210" i="2"/>
  <c r="Z1652" i="2"/>
  <c r="AA1652" i="2"/>
  <c r="Z1337" i="2"/>
  <c r="AA1337" i="2"/>
  <c r="Z196" i="2"/>
  <c r="AA196" i="2"/>
  <c r="Z2285" i="2"/>
  <c r="AA2285" i="2"/>
  <c r="Z1490" i="2"/>
  <c r="AA1490" i="2"/>
  <c r="Z4222" i="2"/>
  <c r="AA4222" i="2"/>
  <c r="Z1833" i="2"/>
  <c r="AA1833" i="2"/>
  <c r="Z708" i="2"/>
  <c r="AA708" i="2"/>
  <c r="Z1641" i="2"/>
  <c r="AA1641" i="2"/>
  <c r="Z3516" i="2"/>
  <c r="AA3516" i="2"/>
  <c r="Z2859" i="2"/>
  <c r="AA2859" i="2"/>
  <c r="Z4060" i="2"/>
  <c r="AA4060" i="2"/>
  <c r="Z4507" i="2"/>
  <c r="AA4507" i="2"/>
  <c r="Z4407" i="2"/>
  <c r="AA4407" i="2"/>
  <c r="Z1486" i="2"/>
  <c r="AA1486" i="2"/>
  <c r="Z2119" i="2"/>
  <c r="AA2119" i="2"/>
  <c r="Z2851" i="2"/>
  <c r="AA2851" i="2"/>
  <c r="Z4598" i="2"/>
  <c r="AA4198" i="2"/>
  <c r="AA615" i="2"/>
  <c r="AA4211" i="2"/>
  <c r="AA1212" i="2"/>
  <c r="AA1023" i="2"/>
  <c r="AA3220" i="2"/>
  <c r="AA3836" i="2"/>
  <c r="Z3836" i="2"/>
  <c r="AA748" i="2"/>
  <c r="AA3369" i="2"/>
  <c r="Z3369" i="2"/>
  <c r="X2251" i="2"/>
  <c r="Z2251" i="2"/>
  <c r="AA4626" i="2"/>
  <c r="Z4626" i="2"/>
  <c r="Z864" i="2"/>
  <c r="Z3704" i="2"/>
  <c r="Z2764" i="2"/>
  <c r="AA3901" i="2"/>
  <c r="Z1219" i="2"/>
  <c r="AA1219" i="2"/>
  <c r="Z531" i="2"/>
  <c r="Z4687" i="2"/>
  <c r="Z530" i="2"/>
  <c r="Z419" i="2"/>
  <c r="Z4141" i="2"/>
  <c r="AA2587" i="2"/>
  <c r="AA3243" i="2"/>
  <c r="AA307" i="2"/>
  <c r="AA4072" i="2"/>
  <c r="AA3198" i="2"/>
  <c r="AA1391" i="2"/>
  <c r="Z2946" i="2"/>
  <c r="AA2946" i="2"/>
  <c r="Y2545" i="2"/>
  <c r="AA2545" i="2"/>
  <c r="Z2545" i="2"/>
  <c r="Z3268" i="2"/>
  <c r="AA3268" i="2"/>
  <c r="Z3628" i="2"/>
  <c r="AA3628" i="2"/>
  <c r="Z2688" i="2"/>
  <c r="AA2688" i="2"/>
  <c r="Z1117" i="2"/>
  <c r="AA1117" i="2"/>
  <c r="X4005" i="2"/>
  <c r="AA4005" i="2"/>
  <c r="Z4005" i="2"/>
  <c r="Y624" i="2"/>
  <c r="AA624" i="2"/>
  <c r="Z1956" i="2"/>
  <c r="AA1956" i="2"/>
  <c r="Z2570" i="2"/>
  <c r="AA2570" i="2"/>
  <c r="AA3877" i="2"/>
  <c r="Z3877" i="2"/>
  <c r="Z3586" i="2"/>
  <c r="AA3586" i="2"/>
  <c r="Z1844" i="2"/>
  <c r="AA1844" i="2"/>
  <c r="Z2048" i="2"/>
  <c r="AA2048" i="2"/>
  <c r="AA4219" i="2"/>
  <c r="Z4219" i="2"/>
  <c r="Y2480" i="2"/>
  <c r="AA2480" i="2"/>
  <c r="Z2480" i="2"/>
  <c r="Z3160" i="2"/>
  <c r="AA3160" i="2"/>
  <c r="Z4063" i="2"/>
  <c r="AA4063" i="2"/>
  <c r="Z2616" i="2"/>
  <c r="AA2616" i="2"/>
  <c r="Z585" i="2"/>
  <c r="AA585" i="2"/>
  <c r="AA3803" i="2"/>
  <c r="Z3803" i="2"/>
  <c r="Z2535" i="2"/>
  <c r="AA2535" i="2"/>
  <c r="Y2034" i="2"/>
  <c r="AA2034" i="2"/>
  <c r="Z4926" i="2"/>
  <c r="AA4926" i="2"/>
  <c r="X1666" i="2"/>
  <c r="AA1666" i="2"/>
  <c r="Z1666" i="2"/>
  <c r="AA4931" i="2"/>
  <c r="Z4931" i="2"/>
  <c r="Z344" i="2"/>
  <c r="AA344" i="2"/>
  <c r="AA3760" i="2"/>
  <c r="Z3760" i="2"/>
  <c r="Z764" i="2"/>
  <c r="AA764" i="2"/>
  <c r="Z3350" i="2"/>
  <c r="AA3350" i="2"/>
  <c r="Z1262" i="2"/>
  <c r="AA1262" i="2"/>
  <c r="Z3491" i="2"/>
  <c r="AA3491" i="2"/>
  <c r="Z4843" i="2"/>
  <c r="AA4843" i="2"/>
  <c r="Z796" i="2"/>
  <c r="AA796" i="2"/>
  <c r="Z3821" i="2"/>
  <c r="AA3821" i="2"/>
  <c r="Z1165" i="2"/>
  <c r="AA1165" i="2"/>
  <c r="X429" i="2"/>
  <c r="Z429" i="2"/>
  <c r="AA429" i="2"/>
  <c r="Z2511" i="2"/>
  <c r="AA2511" i="2"/>
  <c r="Z1780" i="2"/>
  <c r="AA1780" i="2"/>
  <c r="Z2377" i="2"/>
  <c r="AA2377" i="2"/>
  <c r="AA2075" i="2"/>
  <c r="Z2075" i="2"/>
  <c r="Z294" i="2"/>
  <c r="AA294" i="2"/>
  <c r="AA2328" i="2"/>
  <c r="Z2328" i="2"/>
  <c r="Z1525" i="2"/>
  <c r="AA1333" i="2"/>
  <c r="Z1822" i="2"/>
  <c r="AA1822" i="2"/>
  <c r="Z2986" i="2"/>
  <c r="AA2986" i="2"/>
  <c r="Z2888" i="2"/>
  <c r="AA2888" i="2"/>
  <c r="AA2221" i="2"/>
  <c r="Z2221" i="2"/>
  <c r="X3735" i="2"/>
  <c r="AA3735" i="2"/>
  <c r="AA2793" i="2"/>
  <c r="Z2793" i="2"/>
  <c r="Z3996" i="2"/>
  <c r="AA3996" i="2"/>
  <c r="Z2373" i="2"/>
  <c r="AA2373" i="2"/>
  <c r="AA1514" i="2"/>
  <c r="Z1514" i="2"/>
  <c r="Z4681" i="2"/>
  <c r="AA4681" i="2"/>
  <c r="Z3980" i="2"/>
  <c r="AA3980" i="2"/>
  <c r="Z4909" i="2"/>
  <c r="AA4909" i="2"/>
  <c r="Z817" i="2"/>
  <c r="AA817" i="2"/>
  <c r="Z2811" i="2"/>
  <c r="AA2811" i="2"/>
  <c r="Z1559" i="2"/>
  <c r="AA1559" i="2"/>
  <c r="Z4570" i="2"/>
  <c r="AA4570" i="2"/>
  <c r="Z4787" i="2"/>
  <c r="AA4787" i="2"/>
  <c r="Z1602" i="2"/>
  <c r="AA1602" i="2"/>
  <c r="Z3950" i="2"/>
  <c r="AA3950" i="2"/>
  <c r="Z4022" i="2"/>
  <c r="AA4022" i="2"/>
  <c r="Z350" i="2"/>
  <c r="AA350" i="2"/>
  <c r="Z3328" i="2"/>
  <c r="AA3328" i="2"/>
  <c r="Z3088" i="2"/>
  <c r="AA3088" i="2"/>
  <c r="Z2732" i="2"/>
  <c r="AA2732" i="2"/>
  <c r="Z2779" i="2"/>
  <c r="AA2779" i="2"/>
  <c r="Z2500" i="2"/>
  <c r="AA2500" i="2"/>
  <c r="Z13" i="2"/>
  <c r="AA13" i="2"/>
  <c r="X3638" i="2"/>
  <c r="AA3638" i="2"/>
  <c r="Z2236" i="2"/>
  <c r="AA2236" i="2"/>
  <c r="Z2447" i="2"/>
  <c r="AA2447" i="2"/>
  <c r="Z3205" i="2"/>
  <c r="AA3205" i="2"/>
  <c r="Z4907" i="2"/>
  <c r="AA4907" i="2"/>
  <c r="Z1606" i="2"/>
  <c r="AA1606" i="2"/>
  <c r="Z3284" i="2"/>
  <c r="AA3284" i="2"/>
  <c r="Z952" i="2"/>
  <c r="AA952" i="2"/>
  <c r="Z198" i="2"/>
  <c r="AA198" i="2"/>
  <c r="Z989" i="2"/>
  <c r="AA989" i="2"/>
  <c r="Z2982" i="2"/>
  <c r="AA2982" i="2"/>
  <c r="AA4799" i="2"/>
  <c r="Z4799" i="2"/>
  <c r="Z1905" i="2"/>
  <c r="AA1905" i="2"/>
  <c r="Z427" i="2"/>
  <c r="AA427" i="2"/>
  <c r="AA2210" i="2"/>
  <c r="Z2210" i="2"/>
  <c r="Z2973" i="2"/>
  <c r="AA2973" i="2"/>
  <c r="AA3883" i="2"/>
  <c r="Z3883" i="2"/>
  <c r="Z4513" i="2"/>
  <c r="AA4513" i="2"/>
  <c r="Z1731" i="2"/>
  <c r="AA1731" i="2"/>
  <c r="AA4891" i="2"/>
  <c r="Z4891" i="2"/>
  <c r="Z4738" i="2"/>
  <c r="AA4738" i="2"/>
  <c r="Z2439" i="2"/>
  <c r="AA2439" i="2"/>
  <c r="Z4461" i="2"/>
  <c r="AA4461" i="2"/>
  <c r="Z3584" i="2"/>
  <c r="AA3584" i="2"/>
  <c r="Z921" i="2"/>
  <c r="AA921" i="2"/>
  <c r="Z1939" i="2"/>
  <c r="AA1939" i="2"/>
  <c r="AA72" i="2"/>
  <c r="Z72" i="2"/>
  <c r="Z4121" i="2"/>
  <c r="AA4121" i="2"/>
  <c r="AA3601" i="2"/>
  <c r="Z3601" i="2"/>
  <c r="AA3702" i="2"/>
  <c r="Z3702" i="2"/>
  <c r="Z2753" i="2"/>
  <c r="AA2753" i="2"/>
  <c r="Z4285" i="2"/>
  <c r="AA4285" i="2"/>
  <c r="Z511" i="2"/>
  <c r="AA511" i="2"/>
  <c r="Z3248" i="2"/>
  <c r="AA3248" i="2"/>
  <c r="Z4904" i="2"/>
  <c r="AA4904" i="2"/>
  <c r="Z1725" i="2"/>
  <c r="AA1725" i="2"/>
  <c r="Z4447" i="2"/>
  <c r="AA4447" i="2"/>
  <c r="Z920" i="2"/>
  <c r="AA920" i="2"/>
  <c r="AA551" i="2"/>
  <c r="AA3146" i="2"/>
  <c r="Z3488" i="2"/>
  <c r="AA3488" i="2"/>
  <c r="Z4178" i="2"/>
  <c r="AA4178" i="2"/>
  <c r="Z2140" i="2"/>
  <c r="AA2140" i="2"/>
  <c r="Z3167" i="2"/>
  <c r="AA3167" i="2"/>
  <c r="AA1508" i="2"/>
  <c r="Z1508" i="2"/>
  <c r="AA2562" i="2"/>
  <c r="Z2562" i="2"/>
  <c r="Z2352" i="2"/>
  <c r="AA2352" i="2"/>
  <c r="AA3882" i="2"/>
  <c r="Z3882" i="2"/>
  <c r="Z2628" i="2"/>
  <c r="AA2628" i="2"/>
  <c r="Z1446" i="2"/>
  <c r="AA1446" i="2"/>
  <c r="Z975" i="2"/>
  <c r="AA975" i="2"/>
  <c r="AA1295" i="2"/>
  <c r="Z1295" i="2"/>
  <c r="AA4553" i="2"/>
  <c r="Z4553" i="2"/>
  <c r="AA51" i="2"/>
  <c r="Z51" i="2"/>
  <c r="AA3056" i="2"/>
  <c r="Z3056" i="2"/>
  <c r="AA4934" i="2"/>
  <c r="Z4934" i="2"/>
  <c r="Z2912" i="2"/>
  <c r="AA2912" i="2"/>
  <c r="Z4026" i="2"/>
  <c r="AA4026" i="2"/>
  <c r="AA1179" i="2"/>
  <c r="Z1179" i="2"/>
  <c r="Z3265" i="2"/>
  <c r="AA3265" i="2"/>
  <c r="AA4536" i="2"/>
  <c r="Z2036" i="2"/>
  <c r="AA2036" i="2"/>
  <c r="Z4619" i="2"/>
  <c r="AA4619" i="2"/>
  <c r="Z185" i="2"/>
  <c r="AA185" i="2"/>
  <c r="Z2818" i="2"/>
  <c r="AA2818" i="2"/>
  <c r="Z3385" i="2"/>
  <c r="AA3385" i="2"/>
  <c r="Z1664" i="2"/>
  <c r="AA1664" i="2"/>
  <c r="Z3307" i="2"/>
  <c r="AA3307" i="2"/>
  <c r="Z1834" i="2"/>
  <c r="Z4564" i="2"/>
  <c r="AA1458" i="2"/>
  <c r="AA2691" i="2"/>
  <c r="AA2599" i="2"/>
  <c r="Z1633" i="2"/>
  <c r="AA1633" i="2"/>
  <c r="Z2502" i="2"/>
  <c r="AA2502" i="2"/>
  <c r="AA4836" i="2"/>
  <c r="Z4836" i="2"/>
  <c r="Z4147" i="2"/>
  <c r="AA4147" i="2"/>
  <c r="Z4903" i="2"/>
  <c r="AA4903" i="2"/>
  <c r="Z2089" i="2"/>
  <c r="AA2089" i="2"/>
  <c r="Z1587" i="2"/>
  <c r="AA1587" i="2"/>
  <c r="Z2527" i="2"/>
  <c r="AA2527" i="2"/>
  <c r="Z804" i="2"/>
  <c r="AA804" i="2"/>
  <c r="Z4477" i="2"/>
  <c r="AA4477" i="2"/>
  <c r="Z3974" i="2"/>
  <c r="Z153" i="2"/>
  <c r="Z351" i="2"/>
  <c r="Z1037" i="2"/>
  <c r="AA1037" i="2"/>
  <c r="Y4683" i="2"/>
  <c r="Z4683" i="2"/>
  <c r="AA4683" i="2"/>
  <c r="Z4323" i="2"/>
  <c r="AA4323" i="2"/>
  <c r="Z1575" i="2"/>
  <c r="AA1575" i="2"/>
  <c r="Z1510" i="2"/>
  <c r="AA1510" i="2"/>
  <c r="Z1192" i="2"/>
  <c r="AA1192" i="2"/>
  <c r="Z3740" i="2"/>
  <c r="AA3740" i="2"/>
  <c r="Z3040" i="2"/>
  <c r="AA3040" i="2"/>
  <c r="Z2622" i="2"/>
  <c r="AA2622" i="2"/>
  <c r="Y2838" i="2"/>
  <c r="AA2838" i="2"/>
  <c r="X4695" i="2"/>
  <c r="Z4695" i="2"/>
  <c r="AA4695" i="2"/>
  <c r="Z943" i="2"/>
  <c r="AA943" i="2"/>
  <c r="Z403" i="2"/>
  <c r="AA403" i="2"/>
  <c r="Z4396" i="2"/>
  <c r="AA4396" i="2"/>
  <c r="Z1132" i="2"/>
  <c r="AA1132" i="2"/>
  <c r="Z2625" i="2"/>
  <c r="AA2625" i="2"/>
  <c r="Z2148" i="2"/>
  <c r="AA2148" i="2"/>
  <c r="Z1933" i="2"/>
  <c r="AA1933" i="2"/>
  <c r="Z1952" i="2"/>
  <c r="AA1952" i="2"/>
  <c r="Z2185" i="2"/>
  <c r="AA2185" i="2"/>
  <c r="Z761" i="2"/>
  <c r="AA761" i="2"/>
  <c r="Z4858" i="2"/>
  <c r="AA4858" i="2"/>
  <c r="Z2574" i="2"/>
  <c r="AA2574" i="2"/>
  <c r="Z4480" i="2"/>
  <c r="AA4480" i="2"/>
  <c r="Z1596" i="2"/>
  <c r="AA1596" i="2"/>
  <c r="Z1127" i="2"/>
  <c r="AA1127" i="2"/>
  <c r="AA4237" i="2"/>
  <c r="Z4237" i="2"/>
  <c r="Z147" i="2"/>
  <c r="AA147" i="2"/>
  <c r="Z3824" i="2"/>
  <c r="AA3824" i="2"/>
  <c r="Y4085" i="2"/>
  <c r="AA4085" i="2"/>
  <c r="Z4085" i="2"/>
  <c r="Z4115" i="2"/>
  <c r="AA4115" i="2"/>
  <c r="Z2384" i="2"/>
  <c r="AA2384" i="2"/>
  <c r="Z3858" i="2"/>
  <c r="AA3858" i="2"/>
  <c r="Z4954" i="2"/>
  <c r="AA4954" i="2"/>
  <c r="Z4308" i="2"/>
  <c r="AA4308" i="2"/>
  <c r="Z2868" i="2"/>
  <c r="AA2868" i="2"/>
  <c r="Z4154" i="2"/>
  <c r="AA4154" i="2"/>
  <c r="Z3796" i="2"/>
  <c r="AA3796" i="2"/>
  <c r="X504" i="2"/>
  <c r="Z504" i="2"/>
  <c r="Z4413" i="2"/>
  <c r="AA4413" i="2"/>
  <c r="Z336" i="2"/>
  <c r="AA336" i="2"/>
  <c r="X2916" i="2"/>
  <c r="Z2916" i="2"/>
  <c r="Z2945" i="2"/>
  <c r="AA2945" i="2"/>
  <c r="Z2740" i="2"/>
  <c r="AA2740" i="2"/>
  <c r="X1692" i="2"/>
  <c r="AA1692" i="2"/>
  <c r="Z1131" i="2"/>
  <c r="AA1131" i="2"/>
  <c r="X4430" i="2"/>
  <c r="Z4430" i="2"/>
  <c r="AA4430" i="2"/>
  <c r="Z2618" i="2"/>
  <c r="AA2618" i="2"/>
  <c r="Z709" i="2"/>
  <c r="AA709" i="2"/>
  <c r="Z2609" i="2"/>
  <c r="AA2609" i="2"/>
  <c r="Z2695" i="2"/>
  <c r="AA2695" i="2"/>
  <c r="Y414" i="2"/>
  <c r="AA414" i="2"/>
  <c r="Z1936" i="2"/>
  <c r="AA1936" i="2"/>
  <c r="Z2554" i="2"/>
  <c r="AA2554" i="2"/>
  <c r="Z4076" i="2"/>
  <c r="AA4076" i="2"/>
  <c r="Z1767" i="2"/>
  <c r="AA1767" i="2"/>
  <c r="AA815" i="2"/>
  <c r="Z815" i="2"/>
  <c r="Z3650" i="2"/>
  <c r="AA3650" i="2"/>
  <c r="Y4014" i="2"/>
  <c r="AA4014" i="2"/>
  <c r="Z1572" i="2"/>
  <c r="AA1572" i="2"/>
  <c r="X3044" i="2"/>
  <c r="AA3044" i="2"/>
  <c r="Z4594" i="2"/>
  <c r="AA4594" i="2"/>
  <c r="Z2392" i="2"/>
  <c r="AA2392" i="2"/>
  <c r="Z2786" i="2"/>
  <c r="AA2786" i="2"/>
  <c r="Z1413" i="2"/>
  <c r="AA1413" i="2"/>
  <c r="Z1887" i="2"/>
  <c r="AA1887" i="2"/>
  <c r="Z1178" i="2"/>
  <c r="AA1178" i="2"/>
  <c r="Z487" i="2"/>
  <c r="AA487" i="2"/>
  <c r="Z1903" i="2"/>
  <c r="AA1903" i="2"/>
  <c r="Z3460" i="2"/>
  <c r="AA3460" i="2"/>
  <c r="Z737" i="2"/>
  <c r="AA737" i="2"/>
  <c r="X3503" i="2"/>
  <c r="AA3503" i="2"/>
  <c r="Z3169" i="2"/>
  <c r="AA3169" i="2"/>
  <c r="X3021" i="2"/>
  <c r="Z3021" i="2"/>
  <c r="Z3064" i="2"/>
  <c r="AA3064" i="2"/>
  <c r="Z4686" i="2"/>
  <c r="AA4686" i="2"/>
  <c r="Z3665" i="2"/>
  <c r="AA3665" i="2"/>
  <c r="Z3072" i="2"/>
  <c r="AA3072" i="2"/>
  <c r="Z3853" i="2"/>
  <c r="AA3853" i="2"/>
  <c r="Z213" i="2"/>
  <c r="AA213" i="2"/>
  <c r="Z2597" i="2"/>
  <c r="AA2597" i="2"/>
  <c r="Z3522" i="2"/>
  <c r="AA3522" i="2"/>
  <c r="AA4526" i="2"/>
  <c r="Z4526" i="2"/>
  <c r="Z4449" i="2"/>
  <c r="AA4449" i="2"/>
  <c r="Z2563" i="2"/>
  <c r="AA2563" i="2"/>
  <c r="Z4197" i="2"/>
  <c r="AA4197" i="2"/>
  <c r="Z3250" i="2"/>
  <c r="AA3250" i="2"/>
  <c r="Z3896" i="2"/>
  <c r="AA3896" i="2"/>
  <c r="Z4023" i="2"/>
  <c r="AA4023" i="2"/>
  <c r="Z3288" i="2"/>
  <c r="AA3288" i="2"/>
  <c r="Z1515" i="2"/>
  <c r="AA1515" i="2"/>
  <c r="Z2651" i="2"/>
  <c r="AA2651" i="2"/>
  <c r="Z4703" i="2"/>
  <c r="AA4703" i="2"/>
  <c r="X4200" i="2"/>
  <c r="AA4200" i="2"/>
  <c r="Z4200" i="2"/>
  <c r="Z3844" i="2"/>
  <c r="AA3844" i="2"/>
  <c r="Z1377" i="2"/>
  <c r="AA1377" i="2"/>
  <c r="Z3033" i="2"/>
  <c r="AA3033" i="2"/>
  <c r="Z1001" i="2"/>
  <c r="AA1001" i="2"/>
  <c r="Z2516" i="2"/>
  <c r="AA2516" i="2"/>
  <c r="Z1208" i="2"/>
  <c r="AA1208" i="2"/>
  <c r="Z4458" i="2"/>
  <c r="AA4458" i="2"/>
  <c r="Z2822" i="2"/>
  <c r="AA2822" i="2"/>
  <c r="Z4411" i="2"/>
  <c r="AA4411" i="2"/>
  <c r="Z3063" i="2"/>
  <c r="AA3063" i="2"/>
  <c r="Z595" i="2"/>
  <c r="AA595" i="2"/>
  <c r="Z1109" i="2"/>
  <c r="AA1109" i="2"/>
  <c r="Z2940" i="2"/>
  <c r="AA2940" i="2"/>
  <c r="Z1594" i="2"/>
  <c r="AA1594" i="2"/>
  <c r="Z778" i="2"/>
  <c r="AA778" i="2"/>
  <c r="Z4889" i="2"/>
  <c r="AA4889" i="2"/>
  <c r="Z253" i="2"/>
  <c r="AA253" i="2"/>
  <c r="Z3926" i="2"/>
  <c r="AA3926" i="2"/>
  <c r="Z3983" i="2"/>
  <c r="AA3983" i="2"/>
  <c r="Z236" i="2"/>
  <c r="AA236" i="2"/>
  <c r="AA4142" i="2"/>
  <c r="Z4142" i="2"/>
  <c r="AA1838" i="2"/>
  <c r="Z1838" i="2"/>
  <c r="X3946" i="2"/>
  <c r="AA3946" i="2"/>
  <c r="Z2656" i="2"/>
  <c r="AA2656" i="2"/>
  <c r="Z3867" i="2"/>
  <c r="AA3867" i="2"/>
  <c r="Z2093" i="2"/>
  <c r="AA2093" i="2"/>
  <c r="Z4153" i="2"/>
  <c r="AA4153" i="2"/>
  <c r="Z2446" i="2"/>
  <c r="AA4287" i="2"/>
  <c r="AA4606" i="2"/>
  <c r="AA2107" i="2"/>
  <c r="Z2671" i="2"/>
  <c r="AA2671" i="2"/>
  <c r="Z4016" i="2"/>
  <c r="AA4016" i="2"/>
  <c r="AA3219" i="2"/>
  <c r="Z3219" i="2"/>
  <c r="Z4055" i="2"/>
  <c r="AA4055" i="2"/>
  <c r="Z2142" i="2"/>
  <c r="AA2142" i="2"/>
  <c r="Z514" i="2"/>
  <c r="AA514" i="2"/>
  <c r="Z4924" i="2"/>
  <c r="AA4924" i="2"/>
  <c r="Z1523" i="2"/>
  <c r="AA1523" i="2"/>
  <c r="AA4810" i="2"/>
  <c r="Z4810" i="2"/>
  <c r="Z4754" i="2"/>
  <c r="AA4754" i="2"/>
  <c r="Z1990" i="2"/>
  <c r="AA1990" i="2"/>
  <c r="Z1562" i="2"/>
  <c r="AA1562" i="2"/>
  <c r="Z2923" i="2"/>
  <c r="AA2923" i="2"/>
  <c r="Z4233" i="2"/>
  <c r="AA4233" i="2"/>
  <c r="Z2252" i="2"/>
  <c r="AA2252" i="2"/>
  <c r="Z3065" i="2"/>
  <c r="AA3065" i="2"/>
  <c r="Z3433" i="2"/>
  <c r="AA3433" i="2"/>
  <c r="AA4045" i="2"/>
  <c r="Z4045" i="2"/>
  <c r="AA1266" i="2"/>
  <c r="Z1266" i="2"/>
  <c r="Z453" i="2"/>
  <c r="AA453" i="2"/>
  <c r="Z3058" i="2"/>
  <c r="AA3058" i="2"/>
  <c r="AA4443" i="2"/>
  <c r="Z4443" i="2"/>
  <c r="AA2243" i="2"/>
  <c r="Z2243" i="2"/>
  <c r="AA374" i="2"/>
  <c r="Z374" i="2"/>
  <c r="Z118" i="2"/>
  <c r="AA118" i="2"/>
  <c r="AA4533" i="2"/>
  <c r="Z4533" i="2"/>
  <c r="Z2434" i="2"/>
  <c r="AA2434" i="2"/>
  <c r="Z1890" i="2"/>
  <c r="AA1890" i="2"/>
  <c r="AA329" i="2"/>
  <c r="Z329" i="2"/>
  <c r="Z922" i="2"/>
  <c r="AA922" i="2"/>
  <c r="Z4227" i="2"/>
  <c r="AA4227" i="2"/>
  <c r="X4755" i="2"/>
  <c r="AA4755" i="2"/>
  <c r="Z4755" i="2"/>
  <c r="X2784" i="2"/>
  <c r="Z2784" i="2"/>
  <c r="Z826" i="2"/>
  <c r="AA826" i="2"/>
  <c r="X754" i="2"/>
  <c r="Z754" i="2"/>
  <c r="AA754" i="2"/>
  <c r="Z2781" i="2"/>
  <c r="AA2781" i="2"/>
  <c r="X2906" i="2"/>
  <c r="Z2906" i="2"/>
  <c r="AA2906" i="2"/>
  <c r="Z2064" i="2"/>
  <c r="AA2064" i="2"/>
  <c r="AA1914" i="2"/>
  <c r="Z1914" i="2"/>
  <c r="Z665" i="2"/>
  <c r="AA665" i="2"/>
  <c r="Z4247" i="2"/>
  <c r="AA4247" i="2"/>
  <c r="AA3448" i="2"/>
  <c r="Z3448" i="2"/>
  <c r="Z3606" i="2"/>
  <c r="AA3606" i="2"/>
  <c r="AA1982" i="2"/>
  <c r="Z1982" i="2"/>
  <c r="Z4848" i="2"/>
  <c r="AA4848" i="2"/>
  <c r="Z1904" i="2"/>
  <c r="AA1904" i="2"/>
  <c r="Z2514" i="2"/>
  <c r="AA2514" i="2"/>
  <c r="Z1349" i="2"/>
  <c r="AA1349" i="2"/>
  <c r="Z424" i="2"/>
  <c r="AA424" i="2"/>
  <c r="Z1400" i="2"/>
  <c r="AA1400" i="2"/>
  <c r="AA27" i="2"/>
  <c r="Z27" i="2"/>
  <c r="Z2769" i="2"/>
  <c r="AA2769" i="2"/>
  <c r="Z4976" i="2"/>
  <c r="AA4976" i="2"/>
  <c r="Z4886" i="2"/>
  <c r="AA4886" i="2"/>
  <c r="Z1005" i="2"/>
  <c r="AA1005" i="2"/>
  <c r="AA4415" i="2"/>
  <c r="X705" i="2"/>
  <c r="AA705" i="2"/>
  <c r="Z705" i="2"/>
  <c r="Y850" i="2"/>
  <c r="Z850" i="2"/>
  <c r="Y987" i="2"/>
  <c r="Z987" i="2"/>
  <c r="X1139" i="2"/>
  <c r="Z1139" i="2"/>
  <c r="AA1139" i="2"/>
  <c r="AA2962" i="2"/>
  <c r="Z2962" i="2"/>
  <c r="Z3262" i="2"/>
  <c r="AA3262" i="2"/>
  <c r="Z12" i="2"/>
  <c r="AA12" i="2"/>
  <c r="Z3894" i="2"/>
  <c r="AA3894" i="2"/>
  <c r="AA1997" i="2"/>
  <c r="Z1997" i="2"/>
  <c r="Z2780" i="2"/>
  <c r="AA2780" i="2"/>
  <c r="AA3264" i="2"/>
  <c r="Z3264" i="2"/>
  <c r="AA2638" i="2"/>
  <c r="Z2638" i="2"/>
  <c r="Z1152" i="2"/>
  <c r="AA1152" i="2"/>
  <c r="X3823" i="2"/>
  <c r="AA3823" i="2"/>
  <c r="X575" i="2"/>
  <c r="AA575" i="2"/>
  <c r="X194" i="2"/>
  <c r="AA194" i="2"/>
  <c r="Z4599" i="2"/>
  <c r="AA4599" i="2"/>
  <c r="Z1817" i="2"/>
  <c r="AA1817" i="2"/>
  <c r="AA100" i="2"/>
  <c r="Z100" i="2"/>
  <c r="Z2301" i="2"/>
  <c r="AA2301" i="2"/>
  <c r="AA1995" i="2"/>
  <c r="Z1995" i="2"/>
  <c r="AA129" i="2"/>
  <c r="Z129" i="2"/>
  <c r="Z2889" i="2"/>
  <c r="AA2889" i="2"/>
  <c r="Z1715" i="2"/>
  <c r="AA1715" i="2"/>
  <c r="Z3311" i="2"/>
  <c r="AA3311" i="2"/>
  <c r="Z2130" i="2"/>
  <c r="AA2866" i="2"/>
  <c r="Z776" i="2"/>
  <c r="AA4523" i="2"/>
  <c r="AA1385" i="2"/>
  <c r="AA3812" i="2"/>
  <c r="AA1223" i="2"/>
  <c r="Z553" i="2"/>
  <c r="AA2264" i="2"/>
  <c r="AA4586" i="2"/>
  <c r="AA4390" i="2"/>
  <c r="AA4750" i="2"/>
  <c r="AA3267" i="2"/>
  <c r="AA1479" i="2"/>
  <c r="AA2286" i="2"/>
  <c r="Y1494" i="2"/>
  <c r="AA1494" i="2"/>
  <c r="Z1494" i="2"/>
  <c r="AA3753" i="2"/>
  <c r="Z3753" i="2"/>
  <c r="X1686" i="2"/>
  <c r="AA1686" i="2"/>
  <c r="Z2929" i="2"/>
  <c r="AA2929" i="2"/>
  <c r="Z3275" i="2"/>
  <c r="AA3275" i="2"/>
  <c r="Z2925" i="2"/>
  <c r="AA2925" i="2"/>
  <c r="AA1191" i="2"/>
  <c r="Z1191" i="2"/>
  <c r="X4383" i="2"/>
  <c r="AA4383" i="2"/>
  <c r="Z4670" i="2"/>
  <c r="AA4670" i="2"/>
  <c r="Z555" i="2"/>
  <c r="AA555" i="2"/>
  <c r="Z59" i="2"/>
  <c r="AA59" i="2"/>
  <c r="Z2357" i="2"/>
  <c r="AA2357" i="2"/>
  <c r="Z3046" i="2"/>
  <c r="AA3046" i="2"/>
  <c r="Z1967" i="2"/>
  <c r="AA1967" i="2"/>
  <c r="Z3651" i="2"/>
  <c r="AA3651" i="2"/>
  <c r="Z3811" i="2"/>
  <c r="AA3811" i="2"/>
  <c r="Z1435" i="2"/>
  <c r="AA1435" i="2"/>
  <c r="Z76" i="2"/>
  <c r="AA76" i="2"/>
  <c r="Y3321" i="2"/>
  <c r="AA3321" i="2"/>
  <c r="Z3814" i="2"/>
  <c r="AA3814" i="2"/>
  <c r="Z3298" i="2"/>
  <c r="AA3298" i="2"/>
  <c r="Z1623" i="2"/>
  <c r="AA1623" i="2"/>
  <c r="Z1412" i="2"/>
  <c r="AA1412" i="2"/>
  <c r="X1984" i="2"/>
  <c r="Z1984" i="2"/>
  <c r="AA2596" i="2"/>
  <c r="Z2596" i="2"/>
  <c r="AA1796" i="2"/>
  <c r="Z1796" i="2"/>
  <c r="Z164" i="2"/>
  <c r="AA164" i="2"/>
  <c r="Z2343" i="2"/>
  <c r="AA2343" i="2"/>
  <c r="Z2042" i="2"/>
  <c r="AA2042" i="2"/>
  <c r="Z4609" i="2"/>
  <c r="AA4609" i="2"/>
  <c r="Y4876" i="2"/>
  <c r="AA4876" i="2"/>
  <c r="Z4876" i="2"/>
  <c r="Z1951" i="2"/>
  <c r="AA1951" i="2"/>
  <c r="Z3658" i="2"/>
  <c r="AA3658" i="2"/>
  <c r="Z2632" i="2"/>
  <c r="AA2632" i="2"/>
  <c r="Z3217" i="2"/>
  <c r="AA3217" i="2"/>
  <c r="Z1733" i="2"/>
  <c r="AA1733" i="2"/>
  <c r="Z1702" i="2"/>
  <c r="AA1702" i="2"/>
  <c r="AA241" i="2"/>
  <c r="Z241" i="2"/>
  <c r="Z4783" i="2"/>
  <c r="AA4783" i="2"/>
  <c r="AA4151" i="2"/>
  <c r="Z4151" i="2"/>
  <c r="Z1375" i="2"/>
  <c r="AA1375" i="2"/>
  <c r="Z1986" i="2"/>
  <c r="Z2021" i="2"/>
  <c r="Z3766" i="2"/>
  <c r="AA110" i="2"/>
  <c r="AA1531" i="2"/>
  <c r="AA280" i="2"/>
  <c r="AA2303" i="2"/>
  <c r="AA1771" i="2"/>
  <c r="AA2821" i="2"/>
  <c r="AA4995" i="2"/>
  <c r="AA2584" i="2"/>
  <c r="AA851" i="2"/>
  <c r="AA3989" i="2"/>
  <c r="AA1016" i="2"/>
  <c r="Z4206" i="2"/>
  <c r="AA4206" i="2"/>
  <c r="Z4737" i="2"/>
  <c r="AA4737" i="2"/>
  <c r="Z3933" i="2"/>
  <c r="AA3933" i="2"/>
  <c r="Z858" i="2"/>
  <c r="AA858" i="2"/>
  <c r="AA1818" i="2"/>
  <c r="Z1818" i="2"/>
  <c r="Z2047" i="2"/>
  <c r="AA2047" i="2"/>
  <c r="Z1469" i="2"/>
  <c r="AA1469" i="2"/>
  <c r="Z2497" i="2"/>
  <c r="AA2497" i="2"/>
  <c r="Z4968" i="2"/>
  <c r="AA4968" i="2"/>
  <c r="Z4132" i="2"/>
  <c r="AA4132" i="2"/>
  <c r="Z1774" i="2"/>
  <c r="AA1774" i="2"/>
  <c r="Z1554" i="2"/>
  <c r="AA1554" i="2"/>
  <c r="Z2856" i="2"/>
  <c r="AA2856" i="2"/>
  <c r="Z672" i="2"/>
  <c r="AA672" i="2"/>
  <c r="AA1925" i="2"/>
  <c r="Z1925" i="2"/>
  <c r="AA416" i="2"/>
  <c r="Z416" i="2"/>
  <c r="AA3005" i="2"/>
  <c r="Z3005" i="2"/>
  <c r="Z4854" i="2"/>
  <c r="AA4854" i="2"/>
  <c r="AA1205" i="2"/>
  <c r="Z1205" i="2"/>
  <c r="AA2499" i="2"/>
  <c r="Z2499" i="2"/>
  <c r="Z3652" i="2"/>
  <c r="AA3652" i="2"/>
  <c r="Z2573" i="2"/>
  <c r="AA2573" i="2"/>
  <c r="AA3305" i="2"/>
  <c r="Z3305" i="2"/>
  <c r="Z2481" i="2"/>
  <c r="AA2481" i="2"/>
  <c r="AA3180" i="2"/>
  <c r="Z3180" i="2"/>
  <c r="Z1120" i="2"/>
  <c r="AA1120" i="2"/>
  <c r="AA2595" i="2"/>
  <c r="Z2595" i="2"/>
  <c r="Z437" i="2"/>
  <c r="AA437" i="2"/>
  <c r="Z83" i="2"/>
  <c r="AA83" i="2"/>
  <c r="Z2492" i="2"/>
  <c r="AA2492" i="2"/>
  <c r="Z4377" i="2"/>
  <c r="AA4377" i="2"/>
  <c r="Z4355" i="2"/>
  <c r="AA4355" i="2"/>
  <c r="Z2292" i="2"/>
  <c r="AA2292" i="2"/>
  <c r="AA726" i="2"/>
  <c r="Z726" i="2"/>
  <c r="Z4404" i="2"/>
  <c r="AA4404" i="2"/>
  <c r="Z2051" i="2"/>
  <c r="AA2051" i="2"/>
  <c r="Z4613" i="2"/>
  <c r="AA4613" i="2"/>
  <c r="AA905" i="2"/>
  <c r="Z905" i="2"/>
  <c r="Z716" i="2"/>
  <c r="AA716" i="2"/>
  <c r="Z4512" i="2"/>
  <c r="AA4512" i="2"/>
  <c r="AA2459" i="2"/>
  <c r="Z2459" i="2"/>
  <c r="AA749" i="2"/>
  <c r="Z749" i="2"/>
  <c r="AA3201" i="2"/>
  <c r="Z3201" i="2"/>
  <c r="AA3608" i="2"/>
  <c r="Z3608" i="2"/>
  <c r="Z4740" i="2"/>
  <c r="AA4740" i="2"/>
  <c r="Z2322" i="2"/>
  <c r="AA2322" i="2"/>
  <c r="X1405" i="2"/>
  <c r="AA1405" i="2"/>
  <c r="Z1405" i="2"/>
  <c r="Z1069" i="2"/>
  <c r="AA1069" i="2"/>
  <c r="X857" i="2"/>
  <c r="AA857" i="2"/>
  <c r="Z1240" i="2"/>
  <c r="AA1240" i="2"/>
  <c r="Z4185" i="2"/>
  <c r="AA4185" i="2"/>
  <c r="AA4021" i="2"/>
  <c r="Z4021" i="2"/>
  <c r="Z3859" i="2"/>
  <c r="AA3859" i="2"/>
  <c r="Z452" i="2"/>
  <c r="AA452" i="2"/>
  <c r="Z3406" i="2"/>
  <c r="AA3406" i="2"/>
  <c r="Z3535" i="2"/>
  <c r="Z4800" i="2"/>
  <c r="Z628" i="2"/>
  <c r="AA628" i="2"/>
  <c r="Z1632" i="2"/>
  <c r="AA1632" i="2"/>
  <c r="Z2295" i="2"/>
  <c r="AA2295" i="2"/>
  <c r="Z1288" i="2"/>
  <c r="AA1288" i="2"/>
  <c r="Z1024" i="2"/>
  <c r="AA1024" i="2"/>
  <c r="X914" i="2"/>
  <c r="AA914" i="2"/>
  <c r="Z2883" i="2"/>
  <c r="AA2883" i="2"/>
  <c r="Z1438" i="2"/>
  <c r="AA1438" i="2"/>
  <c r="Z4724" i="2"/>
  <c r="AA4724" i="2"/>
  <c r="AA3556" i="2"/>
  <c r="AA2136" i="2"/>
  <c r="AA573" i="2"/>
  <c r="Z4235" i="2"/>
  <c r="Z3171" i="2"/>
  <c r="Z135" i="2"/>
  <c r="AA2342" i="2"/>
  <c r="AA1347" i="2"/>
  <c r="AA4398" i="2"/>
  <c r="Z2816" i="2"/>
  <c r="AA2816" i="2"/>
  <c r="X2700" i="2"/>
  <c r="Z2700" i="2"/>
  <c r="Z4028" i="2"/>
  <c r="Z2532" i="2"/>
  <c r="AA2403" i="2"/>
  <c r="AA1549" i="2"/>
  <c r="AA2979" i="2"/>
  <c r="AA1984" i="2"/>
  <c r="AA1776" i="2"/>
  <c r="Z4577" i="2"/>
  <c r="Z3748" i="2"/>
  <c r="AA818" i="2"/>
  <c r="AA2503" i="2"/>
  <c r="AA2895" i="2"/>
  <c r="Z2156" i="2"/>
  <c r="Z1777" i="2"/>
  <c r="AA850" i="2"/>
  <c r="AA987" i="2"/>
  <c r="AA54" i="2"/>
  <c r="AA224" i="2"/>
  <c r="AA1323" i="2"/>
  <c r="AA4400" i="2"/>
  <c r="AA2440" i="2"/>
  <c r="AA1171" i="2"/>
  <c r="AA2267" i="2"/>
  <c r="AA795" i="2"/>
  <c r="AA4097" i="2"/>
  <c r="AA4693" i="2"/>
  <c r="X2186" i="2"/>
  <c r="Z2186" i="2"/>
  <c r="Y168" i="2"/>
  <c r="Z168" i="2"/>
  <c r="X2605" i="2"/>
  <c r="AA2605" i="2"/>
  <c r="Z612" i="2"/>
  <c r="AA612" i="2"/>
  <c r="X2617" i="2"/>
  <c r="AA2617" i="2"/>
  <c r="X2379" i="2"/>
  <c r="Z2379" i="2"/>
  <c r="X4387" i="2"/>
  <c r="Z4387" i="2"/>
  <c r="X3388" i="2"/>
  <c r="AA3388" i="2"/>
  <c r="Z2273" i="2"/>
  <c r="AA2273" i="2"/>
  <c r="X3414" i="2"/>
  <c r="AA3414" i="2"/>
  <c r="Z3414" i="2"/>
  <c r="X3828" i="2"/>
  <c r="Z3828" i="2"/>
  <c r="AA1188" i="2"/>
  <c r="Z1188" i="2"/>
  <c r="Z2960" i="2"/>
  <c r="AA2960" i="2"/>
  <c r="X3923" i="2"/>
  <c r="Z3923" i="2"/>
  <c r="X3887" i="2"/>
  <c r="AA3887" i="2"/>
  <c r="Z3566" i="2"/>
  <c r="AA3566" i="2"/>
  <c r="Y2804" i="2"/>
  <c r="Z2804" i="2"/>
  <c r="Z3633" i="2"/>
  <c r="AA3633" i="2"/>
  <c r="Z471" i="2"/>
  <c r="AA471" i="2"/>
  <c r="AA3918" i="2"/>
  <c r="Z3918" i="2"/>
  <c r="Z1196" i="2"/>
  <c r="AA1196" i="2"/>
  <c r="Y3418" i="2"/>
  <c r="AA3418" i="2"/>
  <c r="AA3509" i="2"/>
  <c r="Z3509" i="2"/>
  <c r="Z4013" i="2"/>
  <c r="AA4013" i="2"/>
  <c r="AA653" i="2"/>
  <c r="Z653" i="2"/>
  <c r="X1678" i="2"/>
  <c r="AA1678" i="2"/>
  <c r="X272" i="2"/>
  <c r="Z272" i="2"/>
  <c r="Y3574" i="2"/>
  <c r="AA3574" i="2"/>
  <c r="Z3734" i="2"/>
  <c r="AA3734" i="2"/>
  <c r="AA332" i="2"/>
  <c r="Z332" i="2"/>
  <c r="Z1573" i="2"/>
  <c r="AA1573" i="2"/>
  <c r="Y386" i="2"/>
  <c r="Z386" i="2"/>
  <c r="AA386" i="2"/>
  <c r="Z320" i="2"/>
  <c r="AA320" i="2"/>
  <c r="AA1647" i="2"/>
  <c r="Z1647" i="2"/>
  <c r="Z4537" i="2"/>
  <c r="AA4537" i="2"/>
  <c r="Z946" i="2"/>
  <c r="AA946" i="2"/>
  <c r="Y4199" i="2"/>
  <c r="AA4199" i="2"/>
  <c r="X3589" i="2"/>
  <c r="AA3589" i="2"/>
  <c r="Z3589" i="2"/>
  <c r="Z2320" i="2"/>
  <c r="AA2320" i="2"/>
  <c r="Z4465" i="2"/>
  <c r="AA4465" i="2"/>
  <c r="Y4409" i="2"/>
  <c r="Z4409" i="2"/>
  <c r="X1384" i="2"/>
  <c r="Z1384" i="2"/>
  <c r="Z832" i="2"/>
  <c r="AA832" i="2"/>
  <c r="Z4485" i="2"/>
  <c r="AA4485" i="2"/>
  <c r="Y1332" i="2"/>
  <c r="AA1332" i="2"/>
  <c r="Z1332" i="2"/>
  <c r="Z613" i="2"/>
  <c r="AA613" i="2"/>
  <c r="Y3747" i="2"/>
  <c r="AA3747" i="2"/>
  <c r="Z3747" i="2"/>
  <c r="Z3322" i="2"/>
  <c r="AA3322" i="2"/>
  <c r="Z2108" i="2"/>
  <c r="AA2108" i="2"/>
  <c r="Z3731" i="2"/>
  <c r="AA3731" i="2"/>
  <c r="X1689" i="2"/>
  <c r="AA1689" i="2"/>
  <c r="Z1689" i="2"/>
  <c r="X4710" i="2"/>
  <c r="AA4710" i="2"/>
  <c r="X2842" i="2"/>
  <c r="AA2842" i="2"/>
  <c r="AA2078" i="2"/>
  <c r="Z2078" i="2"/>
  <c r="AA2206" i="2"/>
  <c r="Z2206" i="2"/>
  <c r="Z3993" i="2"/>
  <c r="AA3993" i="2"/>
  <c r="Z1175" i="2"/>
  <c r="AA1175" i="2"/>
  <c r="Z214" i="2"/>
  <c r="AA214" i="2"/>
  <c r="Z2978" i="2"/>
  <c r="AA2978" i="2"/>
  <c r="Z3408" i="2"/>
  <c r="AA3408" i="2"/>
  <c r="Z1269" i="2"/>
  <c r="AA1269" i="2"/>
  <c r="AA912" i="2"/>
  <c r="Z912" i="2"/>
  <c r="AA1762" i="2"/>
  <c r="Z1762" i="2"/>
  <c r="Z4684" i="2"/>
  <c r="AA4684" i="2"/>
  <c r="AA862" i="2"/>
  <c r="Z862" i="2"/>
  <c r="Z4911" i="2"/>
  <c r="AA4911" i="2"/>
  <c r="AA3886" i="2"/>
  <c r="Z3886" i="2"/>
  <c r="Z2772" i="2"/>
  <c r="AA2772" i="2"/>
  <c r="X3557" i="2"/>
  <c r="AA3557" i="2"/>
  <c r="Z3055" i="2"/>
  <c r="AA3055" i="2"/>
  <c r="Z1880" i="2"/>
  <c r="AA1880" i="2"/>
  <c r="X3558" i="2"/>
  <c r="AA3558" i="2"/>
  <c r="Z1677" i="2"/>
  <c r="AA1677" i="2"/>
  <c r="Z1635" i="2"/>
  <c r="Z2094" i="2"/>
  <c r="Z1252" i="2"/>
  <c r="Z3909" i="2"/>
  <c r="AA2335" i="2"/>
  <c r="AA1034" i="2"/>
  <c r="AA4700" i="2"/>
  <c r="AA1203" i="2"/>
  <c r="Z2234" i="2"/>
  <c r="AA1286" i="2"/>
  <c r="AA2460" i="2"/>
  <c r="AA2902" i="2"/>
  <c r="AA1358" i="2"/>
  <c r="Z415" i="2"/>
  <c r="Z4199" i="2"/>
  <c r="AA2186" i="2"/>
  <c r="AA3229" i="2"/>
  <c r="Z4632" i="2"/>
  <c r="AA4632" i="2"/>
  <c r="Z1521" i="2"/>
  <c r="AA1521" i="2"/>
  <c r="Z2985" i="2"/>
  <c r="AA2985" i="2"/>
  <c r="AA4464" i="2"/>
  <c r="Z4464" i="2"/>
  <c r="Z95" i="2"/>
  <c r="AA95" i="2"/>
  <c r="Z1826" i="2"/>
  <c r="AA1826" i="2"/>
  <c r="Z1919" i="2"/>
  <c r="AA1919" i="2"/>
  <c r="Z4780" i="2"/>
  <c r="AA4780" i="2"/>
  <c r="Z1282" i="2"/>
  <c r="AA1282" i="2"/>
  <c r="Z379" i="2"/>
  <c r="AA379" i="2"/>
  <c r="AA157" i="2"/>
  <c r="Z157" i="2"/>
  <c r="Z4720" i="2"/>
  <c r="AA4720" i="2"/>
  <c r="Z58" i="2"/>
  <c r="AA58" i="2"/>
  <c r="Z2675" i="2"/>
  <c r="AA2675" i="2"/>
  <c r="Z579" i="2"/>
  <c r="AA3799" i="2"/>
  <c r="AA625" i="2"/>
  <c r="AA2904" i="2"/>
  <c r="AA4941" i="2"/>
  <c r="AA4622" i="2"/>
  <c r="AA4307" i="2"/>
  <c r="Z3754" i="2"/>
  <c r="AA3754" i="2"/>
  <c r="Z2657" i="2"/>
  <c r="AA2657" i="2"/>
  <c r="X4423" i="2"/>
  <c r="Z4423" i="2"/>
  <c r="Z1749" i="2"/>
  <c r="AA1749" i="2"/>
  <c r="Y5001" i="2"/>
  <c r="AA5001" i="2"/>
  <c r="Y3485" i="2"/>
  <c r="AA3485" i="2"/>
  <c r="Z4267" i="2"/>
  <c r="AA4267" i="2"/>
  <c r="Z1315" i="2"/>
  <c r="AA1315" i="2"/>
  <c r="Z2015" i="2"/>
  <c r="AA2015" i="2"/>
  <c r="Y3079" i="2"/>
  <c r="AA3079" i="2"/>
  <c r="Z3725" i="2"/>
  <c r="AA3725" i="2"/>
  <c r="Z1452" i="2"/>
  <c r="AA1452" i="2"/>
  <c r="AA79" i="2"/>
  <c r="Z79" i="2"/>
  <c r="Z2839" i="2"/>
  <c r="AA2839" i="2"/>
  <c r="Z918" i="2"/>
  <c r="AA918" i="2"/>
  <c r="Y4225" i="2"/>
  <c r="AA4225" i="2"/>
  <c r="Z4368" i="2"/>
  <c r="AA4368" i="2"/>
  <c r="Z3283" i="2"/>
  <c r="AA3283" i="2"/>
  <c r="Z2193" i="2"/>
  <c r="AA2193" i="2"/>
  <c r="Z4834" i="2"/>
  <c r="AA4834" i="2"/>
  <c r="Z4124" i="2"/>
  <c r="AA4124" i="2"/>
  <c r="X2214" i="2"/>
  <c r="AA2214" i="2"/>
  <c r="Z4370" i="2"/>
  <c r="AA4370" i="2"/>
  <c r="Z1835" i="2"/>
  <c r="AA1835" i="2"/>
  <c r="Z3971" i="2"/>
  <c r="AA3971" i="2"/>
  <c r="AA2583" i="2"/>
  <c r="Z2583" i="2"/>
  <c r="Z3952" i="2"/>
  <c r="AA3952" i="2"/>
  <c r="Z4101" i="2"/>
  <c r="AA4101" i="2"/>
  <c r="Z275" i="2"/>
  <c r="AA275" i="2"/>
  <c r="Z293" i="2"/>
  <c r="AA293" i="2"/>
  <c r="Z4143" i="2"/>
  <c r="AA4143" i="2"/>
  <c r="Z3096" i="2"/>
  <c r="AA3096" i="2"/>
  <c r="Z4935" i="2"/>
  <c r="AA4935" i="2"/>
  <c r="Z3054" i="2"/>
  <c r="AA3054" i="2"/>
  <c r="Z1433" i="2"/>
  <c r="AA1433" i="2"/>
  <c r="Z3599" i="2"/>
  <c r="Z1934" i="2"/>
  <c r="Z833" i="2"/>
  <c r="Z4393" i="2"/>
  <c r="AA3513" i="2"/>
  <c r="AA4271" i="2"/>
  <c r="AA4322" i="2"/>
  <c r="AA2936" i="2"/>
  <c r="AA3518" i="2"/>
  <c r="AA4739" i="2"/>
  <c r="AA3026" i="2"/>
  <c r="AA1690" i="2"/>
  <c r="X2009" i="2"/>
  <c r="AA2009" i="2"/>
  <c r="X2261" i="2"/>
  <c r="AA2261" i="2"/>
  <c r="AA287" i="2"/>
  <c r="Z287" i="2"/>
  <c r="Z3712" i="2"/>
  <c r="AA3712" i="2"/>
  <c r="AA3520" i="2"/>
  <c r="Z3520" i="2"/>
  <c r="Z14" i="2"/>
  <c r="AA14" i="2"/>
  <c r="X3420" i="2"/>
  <c r="AA3420" i="2"/>
  <c r="X877" i="2"/>
  <c r="Z877" i="2"/>
  <c r="AA2086" i="2"/>
  <c r="Z2086" i="2"/>
  <c r="Z2458" i="2"/>
  <c r="AA2458" i="2"/>
  <c r="AA637" i="2"/>
  <c r="Z637" i="2"/>
  <c r="AA4937" i="2"/>
  <c r="Z4937" i="2"/>
  <c r="AA4282" i="2"/>
  <c r="Z4282" i="2"/>
  <c r="AA4364" i="2"/>
  <c r="Z4364" i="2"/>
  <c r="Z1752" i="2"/>
  <c r="AA1752" i="2"/>
  <c r="Z4095" i="2"/>
  <c r="AA4095" i="2"/>
  <c r="Z4380" i="2"/>
  <c r="AA4380" i="2"/>
  <c r="AA2442" i="2"/>
  <c r="Z2442" i="2"/>
  <c r="Z3799" i="2"/>
  <c r="Z1395" i="2"/>
  <c r="Z3924" i="2"/>
  <c r="Z3400" i="2"/>
  <c r="AA1845" i="2"/>
  <c r="AA3626" i="2"/>
  <c r="AA116" i="2"/>
  <c r="Z116" i="2"/>
  <c r="AA3826" i="2"/>
  <c r="Z3826" i="2"/>
  <c r="AA372" i="2"/>
  <c r="Z372" i="2"/>
  <c r="AA4015" i="2"/>
  <c r="Z4015" i="2"/>
  <c r="X1380" i="2"/>
  <c r="AA1380" i="2"/>
  <c r="X2235" i="2"/>
  <c r="AA2235" i="2"/>
  <c r="AA3969" i="2"/>
  <c r="Z3969" i="2"/>
  <c r="Z4019" i="2"/>
  <c r="AA4019" i="2"/>
  <c r="Z4547" i="2"/>
  <c r="AA4547" i="2"/>
  <c r="AA3287" i="2"/>
  <c r="Z3287" i="2"/>
  <c r="AA4519" i="2"/>
  <c r="Z4519" i="2"/>
  <c r="Z1497" i="2"/>
  <c r="AA1497" i="2"/>
  <c r="AA438" i="2"/>
  <c r="Z438" i="2"/>
  <c r="Z683" i="2"/>
  <c r="AA683" i="2"/>
  <c r="Z532" i="2"/>
  <c r="AA532" i="2"/>
  <c r="AA1296" i="2"/>
  <c r="Z1296" i="2"/>
  <c r="AA885" i="2"/>
  <c r="Z885" i="2"/>
  <c r="Z440" i="2"/>
  <c r="AA440" i="2"/>
  <c r="Z2529" i="2"/>
  <c r="AA2529" i="2"/>
  <c r="Z283" i="2"/>
  <c r="AA283" i="2"/>
  <c r="Z1053" i="2"/>
  <c r="AA1053" i="2"/>
  <c r="Z1782" i="2"/>
  <c r="AA1782" i="2"/>
  <c r="Z1173" i="2"/>
  <c r="Z4896" i="2"/>
  <c r="AA2020" i="2"/>
  <c r="AA3564" i="2"/>
  <c r="AA3246" i="2"/>
  <c r="AA1931" i="2"/>
  <c r="AA435" i="2"/>
  <c r="AA1550" i="2"/>
  <c r="AA1409" i="2"/>
  <c r="AA1277" i="2"/>
  <c r="AA2269" i="2"/>
  <c r="AA3038" i="2"/>
  <c r="AA4962" i="2"/>
  <c r="AA4240" i="2"/>
  <c r="Z4240" i="2"/>
  <c r="Z131" i="2"/>
  <c r="AA131" i="2"/>
  <c r="Z484" i="2"/>
  <c r="AA484" i="2"/>
  <c r="Z1292" i="2"/>
  <c r="AA1292" i="2"/>
  <c r="Z4938" i="2"/>
  <c r="AA4938" i="2"/>
  <c r="Z4990" i="2"/>
  <c r="AA4990" i="2"/>
  <c r="Z2505" i="2"/>
  <c r="AA2505" i="2"/>
  <c r="AA915" i="2"/>
  <c r="Z915" i="2"/>
  <c r="AA813" i="2"/>
  <c r="Z813" i="2"/>
  <c r="Z1889" i="2"/>
  <c r="AA1889" i="2"/>
  <c r="Z1096" i="2"/>
  <c r="AA1096" i="2"/>
  <c r="AA1820" i="2"/>
  <c r="Z1820" i="2"/>
  <c r="Z1031" i="2"/>
  <c r="AA1031" i="2"/>
  <c r="Z1181" i="2"/>
  <c r="AA1181" i="2"/>
  <c r="Z1409" i="2"/>
  <c r="Z2203" i="2"/>
  <c r="Z2318" i="2"/>
  <c r="Z1501" i="2"/>
  <c r="Z4494" i="2"/>
  <c r="AA1978" i="2"/>
  <c r="AA1857" i="2"/>
  <c r="AA3617" i="2"/>
  <c r="AA4133" i="2"/>
  <c r="Z288" i="2"/>
  <c r="AA288" i="2"/>
  <c r="Z258" i="2"/>
  <c r="AA258" i="2"/>
  <c r="Z354" i="2"/>
  <c r="AA354" i="2"/>
  <c r="Z411" i="2"/>
  <c r="AA411" i="2"/>
  <c r="AA1233" i="2"/>
  <c r="Z1233" i="2"/>
  <c r="Z4768" i="2"/>
  <c r="AA4768" i="2"/>
  <c r="Z199" i="2"/>
  <c r="AA199" i="2"/>
  <c r="Z1112" i="2"/>
  <c r="AA1112" i="2"/>
  <c r="Z1028" i="2"/>
  <c r="AA1028" i="2"/>
  <c r="AA853" i="2"/>
  <c r="Z853" i="2"/>
  <c r="Z1738" i="2"/>
  <c r="AA1738" i="2"/>
  <c r="AA3086" i="2"/>
  <c r="Z3086" i="2"/>
  <c r="Z4638" i="2"/>
  <c r="AA4638" i="2"/>
  <c r="Z1450" i="2"/>
  <c r="Z4593" i="2"/>
  <c r="Z4231" i="2"/>
  <c r="Z507" i="2"/>
  <c r="Z1489" i="2"/>
  <c r="Z604" i="2"/>
  <c r="Z2394" i="2"/>
  <c r="AA722" i="2"/>
  <c r="AA3997" i="2"/>
  <c r="AA137" i="2"/>
  <c r="AA1915" i="2"/>
  <c r="AA1669" i="2"/>
  <c r="AA4972" i="2"/>
  <c r="AA2288" i="2"/>
  <c r="AA305" i="2"/>
  <c r="AA1325" i="2"/>
  <c r="AA4699" i="2"/>
  <c r="AA617" i="2"/>
  <c r="AA534" i="2"/>
  <c r="AA222" i="2"/>
  <c r="AA3495" i="2"/>
  <c r="AA2670" i="2"/>
  <c r="AA4534" i="2"/>
  <c r="X1075" i="2"/>
  <c r="AA1075" i="2"/>
  <c r="Z3343" i="2"/>
  <c r="AA3343" i="2"/>
  <c r="X2846" i="2"/>
  <c r="Z2846" i="2"/>
  <c r="Z1681" i="2"/>
  <c r="AA1681" i="2"/>
  <c r="Z3534" i="2"/>
  <c r="AA3534" i="2"/>
  <c r="X2826" i="2"/>
  <c r="Z2826" i="2"/>
  <c r="Z3455" i="2"/>
  <c r="AA3455" i="2"/>
  <c r="Z103" i="2"/>
  <c r="AA103" i="2"/>
  <c r="Z1084" i="2"/>
  <c r="AA1084" i="2"/>
  <c r="Z4647" i="2"/>
  <c r="AA4647" i="2"/>
  <c r="Z1352" i="2"/>
  <c r="AA1352" i="2"/>
  <c r="Z4611" i="2"/>
  <c r="AA4611" i="2"/>
  <c r="Z3703" i="2"/>
  <c r="AA3703" i="2"/>
  <c r="Z1630" i="2"/>
  <c r="AA3832" i="2"/>
  <c r="AA413" i="2"/>
  <c r="AA2272" i="2"/>
  <c r="Z552" i="2"/>
  <c r="AA552" i="2"/>
  <c r="Z3770" i="2"/>
  <c r="AA3770" i="2"/>
  <c r="Z2875" i="2"/>
  <c r="AA2875" i="2"/>
  <c r="Z3258" i="2"/>
  <c r="AA3258" i="2"/>
  <c r="Z3456" i="2"/>
  <c r="AA3456" i="2"/>
  <c r="Z17" i="2"/>
  <c r="AA17" i="2"/>
  <c r="Z1075" i="2"/>
  <c r="Z3618" i="2"/>
  <c r="AA325" i="2"/>
  <c r="AA4036" i="2"/>
  <c r="AA192" i="2"/>
  <c r="AA232" i="2"/>
  <c r="AA4457" i="2"/>
  <c r="AA3345" i="2"/>
  <c r="AA3197" i="2"/>
  <c r="AA1656" i="2"/>
  <c r="AA3381" i="2"/>
  <c r="AA808" i="2"/>
  <c r="AA2576" i="2"/>
  <c r="Z342" i="2"/>
  <c r="AA342" i="2"/>
  <c r="Z2683" i="2"/>
  <c r="AA2683" i="2"/>
  <c r="Z4176" i="2"/>
  <c r="AA4176" i="2"/>
  <c r="AA2319" i="2"/>
  <c r="Z2319" i="2"/>
  <c r="Y3223" i="2"/>
  <c r="AA3223" i="2"/>
  <c r="Z1638" i="2"/>
  <c r="AA1638" i="2"/>
  <c r="AA2032" i="2"/>
  <c r="Z2032" i="2"/>
  <c r="AA4873" i="2"/>
  <c r="Z4873" i="2"/>
  <c r="Z192" i="2"/>
  <c r="Z3452" i="2"/>
  <c r="Z2525" i="2"/>
  <c r="Z221" i="2"/>
  <c r="Z1695" i="2"/>
  <c r="Z1667" i="2"/>
  <c r="AA656" i="2"/>
  <c r="AA3899" i="2"/>
  <c r="AA1626" i="2"/>
  <c r="AA4473" i="2"/>
  <c r="AA3716" i="2"/>
  <c r="AA4833" i="2"/>
  <c r="AA3851" i="2"/>
  <c r="AA3447" i="2"/>
  <c r="AA1411" i="2"/>
  <c r="AA821" i="2"/>
  <c r="AA2411" i="2"/>
  <c r="Z4342" i="2"/>
  <c r="AA4342" i="2"/>
  <c r="Z1627" i="2"/>
  <c r="AA1627" i="2"/>
  <c r="AA1530" i="2"/>
  <c r="AA3504" i="2"/>
  <c r="AA3370" i="2"/>
  <c r="Z1668" i="2"/>
  <c r="Z99" i="2"/>
  <c r="Z4502" i="2"/>
  <c r="AA3519" i="2"/>
  <c r="AA1637" i="2"/>
  <c r="AA630" i="2"/>
  <c r="AA1617" i="2"/>
  <c r="Z454" i="2"/>
  <c r="Z1355" i="2"/>
  <c r="AA1070" i="2"/>
  <c r="AA122" i="2"/>
  <c r="AA2153" i="2"/>
  <c r="AA2673" i="2"/>
  <c r="AA2636" i="2"/>
  <c r="Z4190" i="2"/>
  <c r="AA4460" i="2"/>
  <c r="AA2716" i="2"/>
  <c r="AA358" i="2"/>
  <c r="AA2488" i="2"/>
  <c r="Z3758" i="2"/>
  <c r="AA3758" i="2"/>
  <c r="X1361" i="2"/>
  <c r="AA1361" i="2"/>
  <c r="Z1361" i="2"/>
  <c r="AA469" i="2"/>
  <c r="Z469" i="2"/>
  <c r="Z1675" i="2"/>
  <c r="AA1675" i="2"/>
  <c r="Z390" i="2"/>
  <c r="AA390" i="2"/>
  <c r="X2138" i="2"/>
  <c r="AA2138" i="2"/>
  <c r="X1309" i="2"/>
  <c r="AA1309" i="2"/>
  <c r="Z1309" i="2"/>
  <c r="Z2862" i="2"/>
  <c r="AA2862" i="2"/>
  <c r="Z4088" i="2"/>
  <c r="AA4088" i="2"/>
  <c r="AA756" i="2"/>
  <c r="Z756" i="2"/>
  <c r="AA4025" i="2"/>
  <c r="Z4025" i="2"/>
  <c r="Z2453" i="2"/>
  <c r="AA2453" i="2"/>
  <c r="Z2967" i="2"/>
  <c r="AA2967" i="2"/>
  <c r="X3540" i="2"/>
  <c r="Z3540" i="2"/>
  <c r="AA3540" i="2"/>
  <c r="AA927" i="2"/>
  <c r="Z927" i="2"/>
  <c r="AA3978" i="2"/>
  <c r="Z3978" i="2"/>
  <c r="Z1123" i="2"/>
  <c r="AA1123" i="2"/>
  <c r="X2947" i="2"/>
  <c r="AA2947" i="2"/>
  <c r="Z3862" i="2"/>
  <c r="AA3862" i="2"/>
  <c r="Z4126" i="2"/>
  <c r="AA4126" i="2"/>
  <c r="X1527" i="2"/>
  <c r="Z1527" i="2"/>
  <c r="AA1527" i="2"/>
  <c r="Z4765" i="2"/>
  <c r="AA4765" i="2"/>
  <c r="Y3049" i="2"/>
  <c r="AA3049" i="2"/>
  <c r="Z3049" i="2"/>
  <c r="Z4545" i="2"/>
  <c r="AA4545" i="2"/>
  <c r="AA4004" i="2"/>
  <c r="Z4004" i="2"/>
  <c r="AA1012" i="2"/>
  <c r="Z1012" i="2"/>
  <c r="Z605" i="2"/>
  <c r="AA605" i="2"/>
  <c r="Z262" i="2"/>
  <c r="AA262" i="2"/>
  <c r="AA4120" i="2"/>
  <c r="Z4120" i="2"/>
  <c r="Z1963" i="2"/>
  <c r="AA1963" i="2"/>
  <c r="AA3122" i="2"/>
  <c r="Z3122" i="2"/>
  <c r="AA308" i="2"/>
  <c r="Z308" i="2"/>
  <c r="Z4065" i="2"/>
  <c r="AA4065" i="2"/>
  <c r="AA4093" i="2"/>
  <c r="Z4093" i="2"/>
  <c r="Z4196" i="2"/>
  <c r="AA4196" i="2"/>
  <c r="Y4161" i="2"/>
  <c r="Z4161" i="2"/>
  <c r="Z2062" i="2"/>
  <c r="AA2062" i="2"/>
  <c r="Z2112" i="2"/>
  <c r="AA2112" i="2"/>
  <c r="AA1168" i="2"/>
  <c r="Z1168" i="2"/>
  <c r="Z3670" i="2"/>
  <c r="AA3670" i="2"/>
  <c r="Z3973" i="2"/>
  <c r="AA3973" i="2"/>
  <c r="Z4207" i="2"/>
  <c r="AA4207" i="2"/>
  <c r="AA2380" i="2"/>
  <c r="Z2380" i="2"/>
  <c r="Y2474" i="2"/>
  <c r="Z2474" i="2"/>
  <c r="Z4809" i="2"/>
  <c r="AA4809" i="2"/>
  <c r="Z2338" i="2"/>
  <c r="AA2338" i="2"/>
  <c r="Z260" i="2"/>
  <c r="AA260" i="2"/>
  <c r="Z3340" i="2"/>
  <c r="AA3340" i="2"/>
  <c r="X2991" i="2"/>
  <c r="Z2991" i="2"/>
  <c r="AA2991" i="2"/>
  <c r="X2952" i="2"/>
  <c r="AA2952" i="2"/>
  <c r="Z2952" i="2"/>
  <c r="Z3100" i="2"/>
  <c r="AA3100" i="2"/>
  <c r="X973" i="2"/>
  <c r="AA973" i="2"/>
  <c r="AA52" i="2"/>
  <c r="Z52" i="2"/>
  <c r="Z2767" i="2"/>
  <c r="AA2767" i="2"/>
  <c r="Z3361" i="2"/>
  <c r="AA3361" i="2"/>
  <c r="Z3967" i="2"/>
  <c r="AA3967" i="2"/>
  <c r="Z4574" i="2"/>
  <c r="AA4574" i="2"/>
  <c r="X1866" i="2"/>
  <c r="Z1866" i="2"/>
  <c r="AA1866" i="2"/>
  <c r="Z4299" i="2"/>
  <c r="AA4299" i="2"/>
  <c r="Z4281" i="2"/>
  <c r="AA4281" i="2"/>
  <c r="AA4563" i="2"/>
  <c r="Z4563" i="2"/>
  <c r="Z207" i="2"/>
  <c r="AA207" i="2"/>
  <c r="AA4489" i="2"/>
  <c r="Z4489" i="2"/>
  <c r="Z4356" i="2"/>
  <c r="AA4356" i="2"/>
  <c r="Z2984" i="2"/>
  <c r="AA2984" i="2"/>
  <c r="Z2533" i="2"/>
  <c r="AA2533" i="2"/>
  <c r="AA3292" i="2"/>
  <c r="Z3292" i="2"/>
  <c r="Z4139" i="2"/>
  <c r="AA4139" i="2"/>
  <c r="AA3884" i="2"/>
  <c r="Z3884" i="2"/>
  <c r="AA3099" i="2"/>
  <c r="Z3099" i="2"/>
  <c r="Y1155" i="2"/>
  <c r="Z1155" i="2"/>
  <c r="Z2176" i="2"/>
  <c r="AA2176" i="2"/>
  <c r="Z4302" i="2"/>
  <c r="AA4302" i="2"/>
  <c r="Y4579" i="2"/>
  <c r="AA4579" i="2"/>
  <c r="AA1672" i="2"/>
  <c r="Z1672" i="2"/>
  <c r="X4442" i="2"/>
  <c r="AA4442" i="2"/>
  <c r="Z4442" i="2"/>
  <c r="X1285" i="2"/>
  <c r="Z1285" i="2"/>
  <c r="AA500" i="2"/>
  <c r="Z500" i="2"/>
  <c r="AA782" i="2"/>
  <c r="Z782" i="2"/>
  <c r="Y1297" i="2"/>
  <c r="AA1297" i="2"/>
  <c r="AA3281" i="2"/>
  <c r="Z3281" i="2"/>
  <c r="Z3108" i="2"/>
  <c r="AA3108" i="2"/>
  <c r="AA2159" i="2"/>
  <c r="Z2159" i="2"/>
  <c r="AA2336" i="2"/>
  <c r="Z2336" i="2"/>
  <c r="Z1454" i="2"/>
  <c r="AA1454" i="2"/>
  <c r="AA4963" i="2"/>
  <c r="Z4963" i="2"/>
  <c r="Z4651" i="2"/>
  <c r="AA4651" i="2"/>
  <c r="AA1837" i="2"/>
  <c r="Z1837" i="2"/>
  <c r="Z3240" i="2"/>
  <c r="AA3240" i="2"/>
  <c r="Z2857" i="2"/>
  <c r="AA2857" i="2"/>
  <c r="X1451" i="2"/>
  <c r="AA1451" i="2"/>
  <c r="Z3985" i="2"/>
  <c r="AA3985" i="2"/>
  <c r="Z650" i="2"/>
  <c r="AA650" i="2"/>
  <c r="Z1257" i="2"/>
  <c r="AA1257" i="2"/>
  <c r="Z4895" i="2"/>
  <c r="AA4895" i="2"/>
  <c r="Z1730" i="2"/>
  <c r="AA1730" i="2"/>
  <c r="Z2155" i="2"/>
  <c r="AA2155" i="2"/>
  <c r="AA1236" i="2"/>
  <c r="Z1236" i="2"/>
  <c r="Z4273" i="2"/>
  <c r="AA4273" i="2"/>
  <c r="Z380" i="2"/>
  <c r="AA380" i="2"/>
  <c r="Z759" i="2"/>
  <c r="Z2268" i="2"/>
  <c r="Z441" i="2"/>
  <c r="Z3710" i="2"/>
  <c r="Z1520" i="2"/>
  <c r="Z2803" i="2"/>
  <c r="AA590" i="2"/>
  <c r="AA3417" i="2"/>
  <c r="AA972" i="2"/>
  <c r="AA1260" i="2"/>
  <c r="AA691" i="2"/>
  <c r="AA4592" i="2"/>
  <c r="AA2132" i="2"/>
  <c r="X1828" i="2"/>
  <c r="AA1828" i="2"/>
  <c r="Z1828" i="2"/>
  <c r="Z4497" i="2"/>
  <c r="AA4497" i="2"/>
  <c r="Z42" i="2"/>
  <c r="AA42" i="2"/>
  <c r="Z3568" i="2"/>
  <c r="AA3568" i="2"/>
  <c r="Z785" i="2"/>
  <c r="AA785" i="2"/>
  <c r="Z753" i="2"/>
  <c r="AA753" i="2"/>
  <c r="Z882" i="2"/>
  <c r="AA882" i="2"/>
  <c r="AA1217" i="2"/>
  <c r="Z1217" i="2"/>
  <c r="Z4640" i="2"/>
  <c r="AA4640" i="2"/>
  <c r="Z3093" i="2"/>
  <c r="AA3093" i="2"/>
  <c r="Z2989" i="2"/>
  <c r="AA2989" i="2"/>
  <c r="Z3364" i="2"/>
  <c r="AA3364" i="2"/>
  <c r="Z3326" i="2"/>
  <c r="AA3326" i="2"/>
  <c r="Z772" i="2"/>
  <c r="AA772" i="2"/>
  <c r="Z562" i="2"/>
  <c r="AA562" i="2"/>
  <c r="Z204" i="2"/>
  <c r="AA204" i="2"/>
  <c r="Z3109" i="2"/>
  <c r="AA3109" i="2"/>
  <c r="Z4018" i="2"/>
  <c r="AA4018" i="2"/>
  <c r="Z1320" i="2"/>
  <c r="AA1320" i="2"/>
  <c r="Z597" i="2"/>
  <c r="AA597" i="2"/>
  <c r="Z1472" i="2"/>
  <c r="AA1472" i="2"/>
  <c r="Y4576" i="2"/>
  <c r="Z4576" i="2"/>
  <c r="AA4576" i="2"/>
  <c r="Z830" i="2"/>
  <c r="AA830" i="2"/>
  <c r="X2157" i="2"/>
  <c r="AA2157" i="2"/>
  <c r="Z2157" i="2"/>
  <c r="Z3530" i="2"/>
  <c r="AA3530" i="2"/>
  <c r="Z2085" i="2"/>
  <c r="AA2085" i="2"/>
  <c r="Z3225" i="2"/>
  <c r="AA3225" i="2"/>
  <c r="Z661" i="2"/>
  <c r="AA661" i="2"/>
  <c r="Z4874" i="2"/>
  <c r="AA4874" i="2"/>
  <c r="Z3356" i="2"/>
  <c r="AA3356" i="2"/>
  <c r="Z2002" i="2"/>
  <c r="AA2002" i="2"/>
  <c r="Z3294" i="2"/>
  <c r="AA3294" i="2"/>
  <c r="Z2759" i="2"/>
  <c r="AA2759" i="2"/>
  <c r="Z111" i="2"/>
  <c r="AA111" i="2"/>
  <c r="Z2814" i="2"/>
  <c r="AA2814" i="2"/>
  <c r="Z4375" i="2"/>
  <c r="AA4375" i="2"/>
  <c r="Z2296" i="2"/>
  <c r="AA2296" i="2"/>
  <c r="Z814" i="2"/>
  <c r="AA814" i="2"/>
  <c r="Z3713" i="2"/>
  <c r="AA3713" i="2"/>
  <c r="AA2519" i="2"/>
  <c r="Z2519" i="2"/>
  <c r="Z3642" i="2"/>
  <c r="AA3642" i="2"/>
  <c r="Z162" i="2"/>
  <c r="AA162" i="2"/>
  <c r="Z570" i="2"/>
  <c r="AA570" i="2"/>
  <c r="Z1674" i="2"/>
  <c r="AA1674" i="2"/>
  <c r="Z2681" i="2"/>
  <c r="AA2681" i="2"/>
  <c r="X289" i="2"/>
  <c r="AA289" i="2"/>
  <c r="Z2815" i="2"/>
  <c r="AA2815" i="2"/>
  <c r="Z760" i="2"/>
  <c r="AA760" i="2"/>
  <c r="Z16" i="2"/>
  <c r="AA16" i="2"/>
  <c r="Z4003" i="2"/>
  <c r="AA4003" i="2"/>
  <c r="Z4636" i="2"/>
  <c r="AA4636" i="2"/>
  <c r="AA2841" i="2"/>
  <c r="Z2841" i="2"/>
  <c r="Z393" i="2"/>
  <c r="AA393" i="2"/>
  <c r="Z1902" i="2"/>
  <c r="AA1902" i="2"/>
  <c r="Z3750" i="2"/>
  <c r="AA3750" i="2"/>
  <c r="Z2106" i="2"/>
  <c r="AA2106" i="2"/>
  <c r="Z4058" i="2"/>
  <c r="AA4058" i="2"/>
  <c r="Z47" i="2"/>
  <c r="AA47" i="2"/>
  <c r="X3087" i="2"/>
  <c r="Z3087" i="2"/>
  <c r="Z790" i="2"/>
  <c r="AA790" i="2"/>
  <c r="Z3316" i="2"/>
  <c r="AA3316" i="2"/>
  <c r="Z4673" i="2"/>
  <c r="AA4673" i="2"/>
  <c r="AA4842" i="2"/>
  <c r="Z4842" i="2"/>
  <c r="AA3711" i="2"/>
  <c r="Z3711" i="2"/>
  <c r="Z3095" i="2"/>
  <c r="AA3095" i="2"/>
  <c r="Z2022" i="2"/>
  <c r="AA2022" i="2"/>
  <c r="Z70" i="2"/>
  <c r="AA70" i="2"/>
  <c r="AA2331" i="2"/>
  <c r="Z2331" i="2"/>
  <c r="Z1235" i="2"/>
  <c r="AA1235" i="2"/>
  <c r="Z2024" i="2"/>
  <c r="AA2024" i="2"/>
  <c r="Z2005" i="2"/>
  <c r="AA2005" i="2"/>
  <c r="AA3693" i="2"/>
  <c r="Z3693" i="2"/>
  <c r="AA4414" i="2"/>
  <c r="Z4414" i="2"/>
  <c r="Z2933" i="2"/>
  <c r="AA2933" i="2"/>
  <c r="Z3614" i="2"/>
  <c r="AA3614" i="2"/>
  <c r="Z1535" i="2"/>
  <c r="AA1535" i="2"/>
  <c r="Z3733" i="2"/>
  <c r="AA3733" i="2"/>
  <c r="Z565" i="2"/>
  <c r="AA565" i="2"/>
  <c r="Z4971" i="2"/>
  <c r="AA4971" i="2"/>
  <c r="AA2792" i="2"/>
  <c r="Z2792" i="2"/>
  <c r="Z3706" i="2"/>
  <c r="AA3706" i="2"/>
  <c r="Z2607" i="2"/>
  <c r="AA2607" i="2"/>
  <c r="Z543" i="2"/>
  <c r="Z4557" i="2"/>
  <c r="AA941" i="2"/>
  <c r="Z3043" i="2"/>
  <c r="AA3043" i="2"/>
  <c r="Z140" i="2"/>
  <c r="AA140" i="2"/>
  <c r="Z1379" i="2"/>
  <c r="AA1379" i="2"/>
  <c r="Z312" i="2"/>
  <c r="AA312" i="2"/>
  <c r="Z3613" i="2"/>
  <c r="AA3613" i="2"/>
  <c r="Z2126" i="2"/>
  <c r="AA2126" i="2"/>
  <c r="Z1505" i="2"/>
  <c r="AA1505" i="2"/>
  <c r="Z3107" i="2"/>
  <c r="AA3107" i="2"/>
  <c r="Z4865" i="2"/>
  <c r="AA4865" i="2"/>
  <c r="Z339" i="2"/>
  <c r="AA339" i="2"/>
  <c r="AA1153" i="2"/>
  <c r="Z1153" i="2"/>
  <c r="Z3801" i="2"/>
  <c r="AA3801" i="2"/>
  <c r="Z2165" i="2"/>
  <c r="AA2165" i="2"/>
  <c r="Y875" i="2"/>
  <c r="AA875" i="2"/>
  <c r="Z3632" i="2"/>
  <c r="AA3632" i="2"/>
  <c r="Z3977" i="2"/>
  <c r="AA3977" i="2"/>
  <c r="Z746" i="2"/>
  <c r="AA746" i="2"/>
  <c r="X3329" i="2"/>
  <c r="AA3329" i="2"/>
  <c r="Z3784" i="2"/>
  <c r="AA3784" i="2"/>
  <c r="Z2637" i="2"/>
  <c r="AA2637" i="2"/>
  <c r="Z4916" i="2"/>
  <c r="AA4916" i="2"/>
  <c r="Z2095" i="2"/>
  <c r="AA2095" i="2"/>
  <c r="Z3426" i="2"/>
  <c r="AA3426" i="2"/>
  <c r="Z601" i="2"/>
  <c r="AA601" i="2"/>
  <c r="Z1274" i="2"/>
  <c r="AA1274" i="2"/>
  <c r="Z1506" i="2"/>
  <c r="AA1506" i="2"/>
  <c r="Z588" i="2"/>
  <c r="AA588" i="2"/>
  <c r="Z4653" i="2"/>
  <c r="AA4653" i="2"/>
  <c r="X45" i="2"/>
  <c r="Z45" i="2"/>
  <c r="AA45" i="2"/>
  <c r="AA2402" i="2"/>
  <c r="Z2402" i="2"/>
  <c r="X1088" i="2"/>
  <c r="Z1088" i="2"/>
  <c r="AA1088" i="2"/>
  <c r="Z4785" i="2"/>
  <c r="AA4785" i="2"/>
  <c r="Z4955" i="2"/>
  <c r="AA4955" i="2"/>
  <c r="Z861" i="2"/>
  <c r="AA861" i="2"/>
  <c r="AA4410" i="2"/>
  <c r="Z4410" i="2"/>
  <c r="Z3759" i="2"/>
  <c r="AA3759" i="2"/>
  <c r="Z670" i="2"/>
  <c r="AA670" i="2"/>
  <c r="Z1107" i="2"/>
  <c r="AA1107" i="2"/>
  <c r="Z4167" i="2"/>
  <c r="AA4167" i="2"/>
  <c r="Z2951" i="2"/>
  <c r="AA2951" i="2"/>
  <c r="Z1003" i="2"/>
  <c r="AA1003" i="2"/>
  <c r="Z4491" i="2"/>
  <c r="AA4491" i="2"/>
  <c r="Z1275" i="2"/>
  <c r="AA1275" i="2"/>
  <c r="AA2498" i="2"/>
  <c r="Z2498" i="2"/>
  <c r="Z966" i="2"/>
  <c r="AA966" i="2"/>
  <c r="AA3669" i="2"/>
  <c r="Z3669" i="2"/>
  <c r="Z3157" i="2"/>
  <c r="AA3157" i="2"/>
  <c r="Z1878" i="2"/>
  <c r="AA1878" i="2"/>
  <c r="Z2922" i="2"/>
  <c r="AA2922" i="2"/>
  <c r="AA3577" i="2"/>
  <c r="Z3577" i="2"/>
  <c r="AA3532" i="2"/>
  <c r="Z3532" i="2"/>
  <c r="Z4286" i="2"/>
  <c r="AA4286" i="2"/>
  <c r="Z3314" i="2"/>
  <c r="AA3314" i="2"/>
  <c r="AA2010" i="2"/>
  <c r="Z2010" i="2"/>
  <c r="Z3431" i="2"/>
  <c r="AA3431" i="2"/>
  <c r="Z3533" i="2"/>
  <c r="AA3533" i="2"/>
  <c r="Z720" i="2"/>
  <c r="AA720" i="2"/>
  <c r="Z2317" i="2"/>
  <c r="AA2317" i="2"/>
  <c r="Z2220" i="2"/>
  <c r="AA2220" i="2"/>
  <c r="Z2696" i="2"/>
  <c r="AA2696" i="2"/>
  <c r="Z961" i="2"/>
  <c r="AA961" i="2"/>
  <c r="Z158" i="2"/>
  <c r="AA158" i="2"/>
  <c r="Z4108" i="2"/>
  <c r="AA4108" i="2"/>
  <c r="Z2735" i="2"/>
  <c r="AA2735" i="2"/>
  <c r="Z3484" i="2"/>
  <c r="AA3484" i="2"/>
  <c r="Z348" i="2"/>
  <c r="AA348" i="2"/>
  <c r="Z2713" i="2"/>
  <c r="AA2713" i="2"/>
  <c r="Z355" i="2"/>
  <c r="AA355" i="2"/>
  <c r="Z3365" i="2"/>
  <c r="AA3365" i="2"/>
  <c r="Z4766" i="2"/>
  <c r="AA4766" i="2"/>
  <c r="Z406" i="2"/>
  <c r="AA406" i="2"/>
  <c r="Z506" i="2"/>
  <c r="AA506" i="2"/>
  <c r="Z2192" i="2"/>
  <c r="AA2192" i="2"/>
  <c r="Z4803" i="2"/>
  <c r="AA4803" i="2"/>
  <c r="Z2230" i="2"/>
  <c r="AA2230" i="2"/>
  <c r="Z3319" i="2"/>
  <c r="AA3319" i="2"/>
  <c r="Z3805" i="2"/>
  <c r="AA3805" i="2"/>
  <c r="Z3959" i="2"/>
  <c r="AA3959" i="2"/>
  <c r="Z880" i="2"/>
  <c r="AA880" i="2"/>
  <c r="Z391" i="2"/>
  <c r="AA391" i="2"/>
  <c r="Z3838" i="2"/>
  <c r="AA3838" i="2"/>
  <c r="Z304" i="2"/>
  <c r="AA304" i="2"/>
  <c r="Z2975" i="2"/>
  <c r="AA2975" i="2"/>
  <c r="Z3854" i="2"/>
  <c r="AA3854" i="2"/>
  <c r="Z2001" i="2"/>
  <c r="AA2001" i="2"/>
  <c r="Z4614" i="2"/>
  <c r="AA4614" i="2"/>
  <c r="Z4008" i="2"/>
  <c r="AA4008" i="2"/>
  <c r="Z373" i="2"/>
  <c r="AA373" i="2"/>
  <c r="Z2363" i="2"/>
  <c r="AA2363" i="2"/>
  <c r="Z2401" i="2"/>
  <c r="AA2401" i="2"/>
  <c r="AA2808" i="2"/>
  <c r="AA835" i="2"/>
  <c r="AA4532" i="2"/>
  <c r="AA2111" i="2"/>
  <c r="X3271" i="2"/>
  <c r="Z3271" i="2"/>
  <c r="AA3271" i="2"/>
  <c r="Y1503" i="2"/>
  <c r="AA1503" i="2"/>
  <c r="Z1503" i="2"/>
  <c r="Z715" i="2"/>
  <c r="AA715" i="2"/>
  <c r="X2603" i="2"/>
  <c r="AA2603" i="2"/>
  <c r="Z2603" i="2"/>
  <c r="Y4399" i="2"/>
  <c r="Z4399" i="2"/>
  <c r="AA4399" i="2"/>
  <c r="Z3627" i="2"/>
  <c r="AA3627" i="2"/>
  <c r="Z89" i="2"/>
  <c r="AA89" i="2"/>
  <c r="AA3341" i="2"/>
  <c r="Z3341" i="2"/>
  <c r="X1604" i="2"/>
  <c r="AA1604" i="2"/>
  <c r="X2911" i="2"/>
  <c r="Z2911" i="2"/>
  <c r="AA2911" i="2"/>
  <c r="X1246" i="2"/>
  <c r="AA1246" i="2"/>
  <c r="X2312" i="2"/>
  <c r="AA2312" i="2"/>
  <c r="Z2312" i="2"/>
  <c r="X4145" i="2"/>
  <c r="AA4145" i="2"/>
  <c r="X1539" i="2"/>
  <c r="Z1539" i="2"/>
  <c r="X4345" i="2"/>
  <c r="Z4345" i="2"/>
  <c r="AA4345" i="2"/>
  <c r="Y1221" i="2"/>
  <c r="AA1221" i="2"/>
  <c r="Z3885" i="2"/>
  <c r="AA3885" i="2"/>
  <c r="X1408" i="2"/>
  <c r="AA1408" i="2"/>
  <c r="Z1408" i="2"/>
  <c r="X2457" i="2"/>
  <c r="AA2457" i="2"/>
  <c r="Z2275" i="2"/>
  <c r="AA2275" i="2"/>
  <c r="Z4922" i="2"/>
  <c r="AA4922" i="2"/>
  <c r="X1129" i="2"/>
  <c r="Z1129" i="2"/>
  <c r="Z2018" i="2"/>
  <c r="AA2018" i="2"/>
  <c r="AA2684" i="2"/>
  <c r="Z2684" i="2"/>
  <c r="X2589" i="2"/>
  <c r="AA2589" i="2"/>
  <c r="Z2589" i="2"/>
  <c r="Z105" i="2"/>
  <c r="AA105" i="2"/>
  <c r="AA3738" i="2"/>
  <c r="Z3738" i="2"/>
  <c r="Z578" i="2"/>
  <c r="AA578" i="2"/>
  <c r="Z1137" i="2"/>
  <c r="AA1137" i="2"/>
  <c r="Y2890" i="2"/>
  <c r="Z2890" i="2"/>
  <c r="AA2890" i="2"/>
  <c r="Z695" i="2"/>
  <c r="AA695" i="2"/>
  <c r="Z2506" i="2"/>
  <c r="AA2506" i="2"/>
  <c r="X3324" i="2"/>
  <c r="AA3324" i="2"/>
  <c r="AA526" i="2"/>
  <c r="Z526" i="2"/>
  <c r="AA2882" i="2"/>
  <c r="Z2882" i="2"/>
  <c r="Z2426" i="2"/>
  <c r="AA2426" i="2"/>
  <c r="AA2025" i="2"/>
  <c r="Z2025" i="2"/>
  <c r="Z176" i="2"/>
  <c r="AA176" i="2"/>
  <c r="Y248" i="2"/>
  <c r="AA248" i="2"/>
  <c r="X3103" i="2"/>
  <c r="AA3103" i="2"/>
  <c r="Z3103" i="2"/>
  <c r="Y382" i="2"/>
  <c r="AA382" i="2"/>
  <c r="X3769" i="2"/>
  <c r="AA3769" i="2"/>
  <c r="AA481" i="2"/>
  <c r="Z481" i="2"/>
  <c r="X4043" i="2"/>
  <c r="Z4043" i="2"/>
  <c r="AA4043" i="2"/>
  <c r="Y2702" i="2"/>
  <c r="AA2702" i="2"/>
  <c r="X1280" i="2"/>
  <c r="Z1280" i="2"/>
  <c r="AA1280" i="2"/>
  <c r="Z1971" i="2"/>
  <c r="AA1971" i="2"/>
  <c r="Y1576" i="2"/>
  <c r="AA1576" i="2"/>
  <c r="Z1576" i="2"/>
  <c r="Z2928" i="2"/>
  <c r="AA2928" i="2"/>
  <c r="Z2349" i="2"/>
  <c r="AA2349" i="2"/>
  <c r="Z313" i="2"/>
  <c r="AA313" i="2"/>
  <c r="Z3739" i="2"/>
  <c r="AA3739" i="2"/>
  <c r="Z4898" i="2"/>
  <c r="AA4898" i="2"/>
  <c r="Z4986" i="2"/>
  <c r="AA4986" i="2"/>
  <c r="Z4690" i="2"/>
  <c r="AA4690" i="2"/>
  <c r="Z4939" i="2"/>
  <c r="AA4939" i="2"/>
  <c r="Z2326" i="2"/>
  <c r="AA2326" i="2"/>
  <c r="Z4427" i="2"/>
  <c r="AA4427" i="2"/>
  <c r="Z598" i="2"/>
  <c r="AA598" i="2"/>
  <c r="Z4639" i="2"/>
  <c r="AA4639" i="2"/>
  <c r="Z4798" i="2"/>
  <c r="AA4798" i="2"/>
  <c r="Z4551" i="2"/>
  <c r="AA4551" i="2"/>
  <c r="Z496" i="2"/>
  <c r="AA496" i="2"/>
  <c r="Z2291" i="2"/>
  <c r="AA2291" i="2"/>
  <c r="Z3698" i="2"/>
  <c r="AA3698" i="2"/>
  <c r="Z974" i="2"/>
  <c r="AA974" i="2"/>
  <c r="Z652" i="2"/>
  <c r="AA652" i="2"/>
  <c r="Z490" i="2"/>
  <c r="AA490" i="2"/>
  <c r="Z4791" i="2"/>
  <c r="AA4791" i="2"/>
  <c r="Z2715" i="2"/>
  <c r="AA2715" i="2"/>
  <c r="Z1082" i="2"/>
  <c r="AA1082" i="2"/>
  <c r="Z2970" i="2"/>
  <c r="AA2970" i="2"/>
  <c r="Z3917" i="2"/>
  <c r="AA3917" i="2"/>
  <c r="Z871" i="2"/>
  <c r="AA871" i="2"/>
  <c r="Z4498" i="2"/>
  <c r="AA4498" i="2"/>
  <c r="Z4757" i="2"/>
  <c r="AA4757" i="2"/>
  <c r="Z2901" i="2"/>
  <c r="AA2901" i="2"/>
  <c r="Z4336" i="2"/>
  <c r="AA4336" i="2"/>
  <c r="Z2717" i="2"/>
  <c r="AA2717" i="2"/>
  <c r="Z2763" i="2"/>
  <c r="AA2763" i="2"/>
  <c r="Z4624" i="2"/>
  <c r="AA4624" i="2"/>
  <c r="Z4232" i="2"/>
  <c r="AA4232" i="2"/>
  <c r="Z64" i="2"/>
  <c r="AA64" i="2"/>
  <c r="Z1036" i="2"/>
  <c r="AA1036" i="2"/>
  <c r="Z606" i="2"/>
  <c r="AA606" i="2"/>
  <c r="Z996" i="2"/>
  <c r="AA1033" i="2"/>
  <c r="AA759" i="2"/>
  <c r="AA4950" i="2"/>
  <c r="AA1350" i="2"/>
  <c r="AA3817" i="2"/>
  <c r="AA1227" i="2"/>
  <c r="Z992" i="2"/>
  <c r="AA3404" i="2"/>
  <c r="AA3895" i="2"/>
  <c r="AA1103" i="2"/>
  <c r="AA986" i="2"/>
  <c r="AA2661" i="2"/>
  <c r="Z2870" i="2"/>
  <c r="AA2870" i="2"/>
  <c r="X1898" i="2"/>
  <c r="AA1898" i="2"/>
  <c r="Z1898" i="2"/>
  <c r="Y92" i="2"/>
  <c r="AA92" i="2"/>
  <c r="Z92" i="2"/>
  <c r="Z3019" i="2"/>
  <c r="AA3019" i="2"/>
  <c r="X3137" i="2"/>
  <c r="Z3137" i="2"/>
  <c r="AA3137" i="2"/>
  <c r="Z2757" i="2"/>
  <c r="AA2757" i="2"/>
  <c r="X2017" i="2"/>
  <c r="AA2017" i="2"/>
  <c r="Z2017" i="2"/>
  <c r="Y4572" i="2"/>
  <c r="Z4572" i="2"/>
  <c r="AA4572" i="2"/>
  <c r="Y1174" i="2"/>
  <c r="AA1174" i="2"/>
  <c r="Z1174" i="2"/>
  <c r="X4844" i="2"/>
  <c r="AA4844" i="2"/>
  <c r="Z4844" i="2"/>
  <c r="X848" i="2"/>
  <c r="Z848" i="2"/>
  <c r="Z3154" i="2"/>
  <c r="AA3154" i="2"/>
  <c r="Z3569" i="2"/>
  <c r="AA3569" i="2"/>
  <c r="Z2068" i="2"/>
  <c r="AA2068" i="2"/>
  <c r="Z3510" i="2"/>
  <c r="AA3510" i="2"/>
  <c r="AA4663" i="2"/>
  <c r="Z4663" i="2"/>
  <c r="X3415" i="2"/>
  <c r="Z3415" i="2"/>
  <c r="AA3415" i="2"/>
  <c r="X1816" i="2"/>
  <c r="AA1816" i="2"/>
  <c r="Z1816" i="2"/>
  <c r="Z1376" i="2"/>
  <c r="AA1376" i="2"/>
  <c r="Z4487" i="2"/>
  <c r="AA4487" i="2"/>
  <c r="AA859" i="2"/>
  <c r="Z859" i="2"/>
  <c r="AA4001" i="2"/>
  <c r="Z4001" i="2"/>
  <c r="Z4975" i="2"/>
  <c r="AA4975" i="2"/>
  <c r="Y4102" i="2"/>
  <c r="AA4102" i="2"/>
  <c r="Z4102" i="2"/>
  <c r="Z4486" i="2"/>
  <c r="AA4486" i="2"/>
  <c r="Z434" i="2"/>
  <c r="AA434" i="2"/>
  <c r="AA1374" i="2"/>
  <c r="Z1374" i="2"/>
  <c r="Z4559" i="2"/>
  <c r="AA4559" i="2"/>
  <c r="Z1259" i="2"/>
  <c r="AA1259" i="2"/>
  <c r="Z751" i="2"/>
  <c r="AA751" i="2"/>
  <c r="AA3570" i="2"/>
  <c r="Z3570" i="2"/>
  <c r="Z1848" i="2"/>
  <c r="AA1848" i="2"/>
  <c r="AA2507" i="2"/>
  <c r="Z2507" i="2"/>
  <c r="X4067" i="2"/>
  <c r="AA4067" i="2"/>
  <c r="X1976" i="2"/>
  <c r="AA1976" i="2"/>
  <c r="AA2799" i="2"/>
  <c r="Z2799" i="2"/>
  <c r="Z3604" i="2"/>
  <c r="AA3604" i="2"/>
  <c r="Y1683" i="2"/>
  <c r="Z1683" i="2"/>
  <c r="AA1683" i="2"/>
  <c r="Z1673" i="2"/>
  <c r="AA1673" i="2"/>
  <c r="AA136" i="2"/>
  <c r="Z136" i="2"/>
  <c r="Z894" i="2"/>
  <c r="AA894" i="2"/>
  <c r="Z24" i="2"/>
  <c r="AA24" i="2"/>
  <c r="X4716" i="2"/>
  <c r="Z4716" i="2"/>
  <c r="AA2069" i="2"/>
  <c r="Z2069" i="2"/>
  <c r="Z4061" i="2"/>
  <c r="AA4061" i="2"/>
  <c r="AA4422" i="2"/>
  <c r="Z4422" i="2"/>
  <c r="X43" i="2"/>
  <c r="AA43" i="2"/>
  <c r="Z792" i="2"/>
  <c r="AA792" i="2"/>
  <c r="X2429" i="2"/>
  <c r="AA2429" i="2"/>
  <c r="Z2429" i="2"/>
  <c r="Z1247" i="2"/>
  <c r="AA1247" i="2"/>
  <c r="AA4258" i="2"/>
  <c r="Z4258" i="2"/>
  <c r="Z3376" i="2"/>
  <c r="AA3376" i="2"/>
  <c r="Z676" i="2"/>
  <c r="AA676" i="2"/>
  <c r="AA1243" i="2"/>
  <c r="Z1243" i="2"/>
  <c r="Z2146" i="2"/>
  <c r="AA2146" i="2"/>
  <c r="Z968" i="2"/>
  <c r="AA968" i="2"/>
  <c r="X2835" i="2"/>
  <c r="Z2835" i="2"/>
  <c r="Z2271" i="2"/>
  <c r="AA2271" i="2"/>
  <c r="Z763" i="2"/>
  <c r="AA763" i="2"/>
  <c r="Z73" i="2"/>
  <c r="AA73" i="2"/>
  <c r="Z3409" i="2"/>
  <c r="AA3409" i="2"/>
  <c r="AA67" i="2"/>
  <c r="Z67" i="2"/>
  <c r="AA1861" i="2"/>
  <c r="Z1861" i="2"/>
  <c r="Z3871" i="2"/>
  <c r="AA3871" i="2"/>
  <c r="AA2937" i="2"/>
  <c r="Z2937" i="2"/>
  <c r="AA1086" i="2"/>
  <c r="Z1086" i="2"/>
  <c r="Z1276" i="2"/>
  <c r="AA1276" i="2"/>
  <c r="Z3727" i="2"/>
  <c r="AA3727" i="2"/>
  <c r="X2679" i="2"/>
  <c r="AA2679" i="2"/>
  <c r="AA2314" i="2"/>
  <c r="Z2314" i="2"/>
  <c r="X619" i="2"/>
  <c r="AA619" i="2"/>
  <c r="Z619" i="2"/>
  <c r="Z4859" i="2"/>
  <c r="AA4859" i="2"/>
  <c r="AA4192" i="2"/>
  <c r="Z4192" i="2"/>
  <c r="Z2520" i="2"/>
  <c r="AA2520" i="2"/>
  <c r="AA456" i="2"/>
  <c r="Z456" i="2"/>
  <c r="Z2397" i="2"/>
  <c r="AA2397" i="2"/>
  <c r="Z789" i="2"/>
  <c r="AA789" i="2"/>
  <c r="X3224" i="2"/>
  <c r="AA3224" i="2"/>
  <c r="Z2783" i="2"/>
  <c r="AA2783" i="2"/>
  <c r="Z43" i="2"/>
  <c r="AA2021" i="2"/>
  <c r="Z1803" i="2"/>
  <c r="AA1803" i="2"/>
  <c r="AA1684" i="2"/>
  <c r="Z1684" i="2"/>
  <c r="AA4548" i="2"/>
  <c r="Z4548" i="2"/>
  <c r="AA4851" i="2"/>
  <c r="Z4851" i="2"/>
  <c r="AA2825" i="2"/>
  <c r="Z2825" i="2"/>
  <c r="X3031" i="2"/>
  <c r="AA3031" i="2"/>
  <c r="Z1312" i="2"/>
  <c r="AA1312" i="2"/>
  <c r="Z2682" i="2"/>
  <c r="AA2682" i="2"/>
  <c r="Z3937" i="2"/>
  <c r="AA3937" i="2"/>
  <c r="Z1980" i="2"/>
  <c r="AA1980" i="2"/>
  <c r="Z841" i="2"/>
  <c r="AA841" i="2"/>
  <c r="Z3663" i="2"/>
  <c r="AA3663" i="2"/>
  <c r="Z2188" i="2"/>
  <c r="AA2188" i="2"/>
  <c r="X3960" i="2"/>
  <c r="Z3960" i="2"/>
  <c r="Z1693" i="2"/>
  <c r="AA1693" i="2"/>
  <c r="X2658" i="2"/>
  <c r="Z2658" i="2"/>
  <c r="Z2827" i="2"/>
  <c r="AA2827" i="2"/>
  <c r="Z4098" i="2"/>
  <c r="AA4098" i="2"/>
  <c r="Z4113" i="2"/>
  <c r="AA4113" i="2"/>
  <c r="Z4208" i="2"/>
  <c r="AA4208" i="2"/>
  <c r="Z2853" i="2"/>
  <c r="AA2853" i="2"/>
  <c r="Z3218" i="2"/>
  <c r="AA3218" i="2"/>
  <c r="Z1792" i="2"/>
  <c r="AA1792" i="2"/>
  <c r="Z4381" i="2"/>
  <c r="AA4381" i="2"/>
  <c r="Z2741" i="2"/>
  <c r="AA2741" i="2"/>
  <c r="Y23" i="2"/>
  <c r="AA23" i="2"/>
  <c r="Z23" i="2"/>
  <c r="Z1536" i="2"/>
  <c r="AA1536" i="2"/>
  <c r="Z3216" i="2"/>
  <c r="AA3216" i="2"/>
  <c r="Z2194" i="2"/>
  <c r="AA2194" i="2"/>
  <c r="AA1043" i="2"/>
  <c r="Z1043" i="2"/>
  <c r="Z404" i="2"/>
  <c r="AA404" i="2"/>
  <c r="Z4605" i="2"/>
  <c r="AA4605" i="2"/>
  <c r="Z856" i="2"/>
  <c r="AA856" i="2"/>
  <c r="Z3443" i="2"/>
  <c r="AA3443" i="2"/>
  <c r="Z4038" i="2"/>
  <c r="AA4038" i="2"/>
  <c r="Z4912" i="2"/>
  <c r="AA4912" i="2"/>
  <c r="Z94" i="2"/>
  <c r="AA94" i="2"/>
  <c r="Z4521" i="2"/>
  <c r="AA4521" i="2"/>
  <c r="Z1710" i="2"/>
  <c r="AA1710" i="2"/>
  <c r="Z3802" i="2"/>
  <c r="AA3802" i="2"/>
  <c r="Y2008" i="2"/>
  <c r="Z2008" i="2"/>
  <c r="AA2008" i="2"/>
  <c r="Z823" i="2"/>
  <c r="AA823" i="2"/>
  <c r="Z4569" i="2"/>
  <c r="AA4569" i="2"/>
  <c r="Z3505" i="2"/>
  <c r="AA3505" i="2"/>
  <c r="Z4293" i="2"/>
  <c r="AA4293" i="2"/>
  <c r="Z4595" i="2"/>
  <c r="AA4595" i="2"/>
  <c r="Z3573" i="2"/>
  <c r="AA3573" i="2"/>
  <c r="Z4867" i="2"/>
  <c r="AA4867" i="2"/>
  <c r="Z647" i="2"/>
  <c r="AA647" i="2"/>
  <c r="Z1342" i="2"/>
  <c r="AA1342" i="2"/>
  <c r="X4195" i="2"/>
  <c r="AA4195" i="2"/>
  <c r="Z742" i="2"/>
  <c r="AA742" i="2"/>
  <c r="Z2127" i="2"/>
  <c r="AA2127" i="2"/>
  <c r="AA3863" i="2"/>
  <c r="Z3863" i="2"/>
  <c r="Z580" i="2"/>
  <c r="AA580" i="2"/>
  <c r="X3680" i="2"/>
  <c r="Z3680" i="2"/>
  <c r="AA3680" i="2"/>
  <c r="Z1204" i="2"/>
  <c r="AA1204" i="2"/>
  <c r="Z4775" i="2"/>
  <c r="AA4775" i="2"/>
  <c r="AA163" i="2"/>
  <c r="Z163" i="2"/>
  <c r="Z1901" i="2"/>
  <c r="AA1901" i="2"/>
  <c r="Z4558" i="2"/>
  <c r="AA4558" i="2"/>
  <c r="Z1250" i="2"/>
  <c r="AA1250" i="2"/>
  <c r="Z2791" i="2"/>
  <c r="AA2791" i="2"/>
  <c r="Z3323" i="2"/>
  <c r="AA3323" i="2"/>
  <c r="Z443" i="2"/>
  <c r="AA443" i="2"/>
  <c r="Z1620" i="2"/>
  <c r="AA1620" i="2"/>
  <c r="Z4165" i="2"/>
  <c r="AA4165" i="2"/>
  <c r="Z4408" i="2"/>
  <c r="AA4408" i="2"/>
  <c r="Z2173" i="2"/>
  <c r="AA2173" i="2"/>
  <c r="Z3233" i="2"/>
  <c r="AA3233" i="2"/>
  <c r="Z1161" i="2"/>
  <c r="AA1161" i="2"/>
  <c r="Z3078" i="2"/>
  <c r="AA3078" i="2"/>
  <c r="Z771" i="2"/>
  <c r="AA771" i="2"/>
  <c r="Z2012" i="2"/>
  <c r="AA2012" i="2"/>
  <c r="Z1495" i="2"/>
  <c r="AA1495" i="2"/>
  <c r="Z1190" i="2"/>
  <c r="AA1190" i="2"/>
  <c r="Z4933" i="2"/>
  <c r="AA4933" i="2"/>
  <c r="Z4362" i="2"/>
  <c r="AA4362" i="2"/>
  <c r="Z1364" i="2"/>
  <c r="AA1364" i="2"/>
  <c r="Z2452" i="2"/>
  <c r="AA2452" i="2"/>
  <c r="Z3865" i="2"/>
  <c r="AA3865" i="2"/>
  <c r="Z2054" i="2"/>
  <c r="AA2054" i="2"/>
  <c r="Z896" i="2"/>
  <c r="AA896" i="2"/>
  <c r="Z218" i="2"/>
  <c r="AA218" i="2"/>
  <c r="Z546" i="2"/>
  <c r="AA546" i="2"/>
  <c r="Z3470" i="2"/>
  <c r="AA3470" i="2"/>
  <c r="Z2501" i="2"/>
  <c r="AA2501" i="2"/>
  <c r="Z3612" i="2"/>
  <c r="AA3612" i="2"/>
  <c r="Z2067" i="2"/>
  <c r="AA2067" i="2"/>
  <c r="Z85" i="2"/>
  <c r="AA85" i="2"/>
  <c r="Z303" i="2"/>
  <c r="AA303" i="2"/>
  <c r="Z3028" i="2"/>
  <c r="AA3028" i="2"/>
  <c r="Z3383" i="2"/>
  <c r="AA3383" i="2"/>
  <c r="Z3831" i="2"/>
  <c r="AA3831" i="2"/>
  <c r="Z1158" i="2"/>
  <c r="AA1158" i="2"/>
  <c r="Z4508" i="2"/>
  <c r="AA4508" i="2"/>
  <c r="Z3057" i="2"/>
  <c r="AA3057" i="2"/>
  <c r="Z4813" i="2"/>
  <c r="AA4813" i="2"/>
  <c r="Z2023" i="2"/>
  <c r="AA2023" i="2"/>
  <c r="AA2515" i="2"/>
  <c r="Z2515" i="2"/>
  <c r="Z513" i="2"/>
  <c r="AA513" i="2"/>
  <c r="Z574" i="2"/>
  <c r="AA574" i="2"/>
  <c r="AA235" i="2"/>
  <c r="Z235" i="2"/>
  <c r="Z4514" i="2"/>
  <c r="AA4514" i="2"/>
  <c r="AA4482" i="2"/>
  <c r="Z4482" i="2"/>
  <c r="Z3161" i="2"/>
  <c r="AA3161" i="2"/>
  <c r="Z728" i="2"/>
  <c r="AA728" i="2"/>
  <c r="AA3092" i="2"/>
  <c r="Z3092" i="2"/>
  <c r="Z3446" i="2"/>
  <c r="AA3446" i="2"/>
  <c r="Z3389" i="2"/>
  <c r="AA3389" i="2"/>
  <c r="X3410" i="2"/>
  <c r="Z3410" i="2"/>
  <c r="AA3410" i="2"/>
  <c r="Y569" i="2"/>
  <c r="AA569" i="2"/>
  <c r="Z569" i="2"/>
  <c r="Z3465" i="2"/>
  <c r="AA3465" i="2"/>
  <c r="Z1610" i="2"/>
  <c r="AA1610" i="2"/>
  <c r="Z908" i="2"/>
  <c r="AA908" i="2"/>
  <c r="Z3450" i="2"/>
  <c r="AA3450" i="2"/>
  <c r="Z2248" i="2"/>
  <c r="AA2248" i="2"/>
  <c r="Z2894" i="2"/>
  <c r="AA2894" i="2"/>
  <c r="Z2526" i="2"/>
  <c r="AA2526" i="2"/>
  <c r="Z802" i="2"/>
  <c r="AA802" i="2"/>
  <c r="Z3778" i="2"/>
  <c r="AA3778" i="2"/>
  <c r="Z3354" i="2"/>
  <c r="AA3354" i="2"/>
  <c r="Z2014" i="2"/>
  <c r="AA2014" i="2"/>
  <c r="Z903" i="2"/>
  <c r="AA903" i="2"/>
  <c r="Z2610" i="2"/>
  <c r="AA2610" i="2"/>
  <c r="Z1513" i="2"/>
  <c r="AA1513" i="2"/>
  <c r="Z681" i="2"/>
  <c r="AA681" i="2"/>
  <c r="Z671" i="2"/>
  <c r="AA671" i="2"/>
  <c r="Z4" i="2"/>
  <c r="AA4" i="2"/>
  <c r="Z4612" i="2"/>
  <c r="AA4612" i="2"/>
  <c r="Z1164" i="2"/>
  <c r="AA1164" i="2"/>
  <c r="Z3051" i="2"/>
  <c r="AA3051" i="2"/>
  <c r="Z1819" i="2"/>
  <c r="AA1819" i="2"/>
  <c r="Z712" i="2"/>
  <c r="AA712" i="2"/>
  <c r="Z1768" i="2"/>
  <c r="AA1768" i="2"/>
  <c r="Z1059" i="2"/>
  <c r="AA1059" i="2"/>
  <c r="Z4726" i="2"/>
  <c r="AA4726" i="2"/>
  <c r="Z4000" i="2"/>
  <c r="AA4000" i="2"/>
  <c r="Z2872" i="2"/>
  <c r="AA2872" i="2"/>
  <c r="Z1202" i="2"/>
  <c r="AA1202" i="2"/>
  <c r="Z2183" i="2"/>
  <c r="AA2183" i="2"/>
  <c r="Z2432" i="2"/>
  <c r="AA2432" i="2"/>
  <c r="Z3070" i="2"/>
  <c r="AA3070" i="2"/>
  <c r="Z3329" i="2"/>
  <c r="AA663" i="2"/>
  <c r="Z663" i="2"/>
  <c r="Z998" i="2"/>
  <c r="AA998" i="2"/>
  <c r="X4961" i="2"/>
  <c r="AA4961" i="2"/>
  <c r="Z4961" i="2"/>
  <c r="Y4127" i="2"/>
  <c r="AA4127" i="2"/>
  <c r="X1763" i="2"/>
  <c r="Z1763" i="2"/>
  <c r="AA1763" i="2"/>
  <c r="X2339" i="2"/>
  <c r="AA2339" i="2"/>
  <c r="Y3930" i="2"/>
  <c r="Z3930" i="2"/>
  <c r="AA3930" i="2"/>
  <c r="X1579" i="2"/>
  <c r="AA1579" i="2"/>
  <c r="Z1579" i="2"/>
  <c r="X2927" i="2"/>
  <c r="AA2927" i="2"/>
  <c r="X2581" i="2"/>
  <c r="AA2581" i="2"/>
  <c r="Z701" i="2"/>
  <c r="AA701" i="2"/>
  <c r="Y2758" i="2"/>
  <c r="Z2758" i="2"/>
  <c r="Y2162" i="2"/>
  <c r="AA2162" i="2"/>
  <c r="X3551" i="2"/>
  <c r="AA3551" i="2"/>
  <c r="Z3551" i="2"/>
  <c r="AA4802" i="2"/>
  <c r="Z4802" i="2"/>
  <c r="AA1326" i="2"/>
  <c r="Z1326" i="2"/>
  <c r="AA717" i="2"/>
  <c r="Z717" i="2"/>
  <c r="Z114" i="2"/>
  <c r="AA114" i="2"/>
  <c r="Y3965" i="2"/>
  <c r="AA3965" i="2"/>
  <c r="Z3965" i="2"/>
  <c r="Y2690" i="2"/>
  <c r="AA2690" i="2"/>
  <c r="Z2690" i="2"/>
  <c r="Z3529" i="2"/>
  <c r="AA3529" i="2"/>
  <c r="Z1533" i="2"/>
  <c r="AA1533" i="2"/>
  <c r="AA1897" i="2"/>
  <c r="Z1897" i="2"/>
  <c r="Z855" i="2"/>
  <c r="AA855" i="2"/>
  <c r="Y3815" i="2"/>
  <c r="AA3815" i="2"/>
  <c r="Z3815" i="2"/>
  <c r="Z4158" i="2"/>
  <c r="AA4158" i="2"/>
  <c r="AA371" i="2"/>
  <c r="Z371" i="2"/>
  <c r="X4110" i="2"/>
  <c r="AA4110" i="2"/>
  <c r="Z4110" i="2"/>
  <c r="Z2542" i="2"/>
  <c r="AA2542" i="2"/>
  <c r="X1428" i="2"/>
  <c r="AA1428" i="2"/>
  <c r="Z1428" i="2"/>
  <c r="AA527" i="2"/>
  <c r="Z527" i="2"/>
  <c r="Z3" i="2"/>
  <c r="AA3" i="2"/>
  <c r="X703" i="2"/>
  <c r="AA703" i="2"/>
  <c r="Z703" i="2"/>
  <c r="Z2664" i="2"/>
  <c r="AA2664" i="2"/>
  <c r="Z2348" i="2"/>
  <c r="AA2348" i="2"/>
  <c r="Z4089" i="2"/>
  <c r="AA4089" i="2"/>
  <c r="Z3593" i="2"/>
  <c r="AA3593" i="2"/>
  <c r="AA3352" i="2"/>
  <c r="Z3352" i="2"/>
  <c r="AA4706" i="2"/>
  <c r="Z4706" i="2"/>
  <c r="AA4618" i="2"/>
  <c r="Z4618" i="2"/>
  <c r="AA2080" i="2"/>
  <c r="Z2080" i="2"/>
  <c r="X4749" i="2"/>
  <c r="AA4749" i="2"/>
  <c r="Z696" i="2"/>
  <c r="AA696" i="2"/>
  <c r="Z1882" i="2"/>
  <c r="AA1882" i="2"/>
  <c r="Z1234" i="2"/>
  <c r="AA1234" i="2"/>
  <c r="Z508" i="2"/>
  <c r="AA508" i="2"/>
  <c r="Z2517" i="2"/>
  <c r="AA2517" i="2"/>
  <c r="Z1142" i="2"/>
  <c r="AA1142" i="2"/>
  <c r="Z4921" i="2"/>
  <c r="AA4921" i="2"/>
  <c r="Z4666" i="2"/>
  <c r="AA4666" i="2"/>
  <c r="Z109" i="2"/>
  <c r="AA109" i="2"/>
  <c r="Z388" i="2"/>
  <c r="AA388" i="2"/>
  <c r="Z432" i="2"/>
  <c r="AA432" i="2"/>
  <c r="Z4960" i="2"/>
  <c r="AA4960" i="2"/>
  <c r="Z3912" i="2"/>
  <c r="AA3912" i="2"/>
  <c r="Z4786" i="2"/>
  <c r="AA4786" i="2"/>
  <c r="Z2594" i="2"/>
  <c r="AA2594" i="2"/>
  <c r="Z1238" i="2"/>
  <c r="AA1238" i="2"/>
  <c r="Z2493" i="2"/>
  <c r="AA2493" i="2"/>
  <c r="Z1057" i="2"/>
  <c r="AA1057" i="2"/>
  <c r="Z4261" i="2"/>
  <c r="Z2339" i="2"/>
  <c r="Z2620" i="2"/>
  <c r="Z1110" i="2"/>
  <c r="Z1451" i="2"/>
  <c r="AA4223" i="2"/>
  <c r="AA459" i="2"/>
  <c r="AA2727" i="2"/>
  <c r="AA3291" i="2"/>
  <c r="AA1474" i="2"/>
  <c r="AA2476" i="2"/>
  <c r="AA3715" i="2"/>
  <c r="AA270" i="2"/>
  <c r="AA2964" i="2"/>
  <c r="Z3487" i="2"/>
  <c r="AA3487" i="2"/>
  <c r="AA3932" i="2"/>
  <c r="Z3932" i="2"/>
  <c r="X794" i="2"/>
  <c r="Z794" i="2"/>
  <c r="Z4075" i="2"/>
  <c r="AA4075" i="2"/>
  <c r="Z4655" i="2"/>
  <c r="AA4655" i="2"/>
  <c r="X523" i="2"/>
  <c r="Z523" i="2"/>
  <c r="AA523" i="2"/>
  <c r="AA3330" i="2"/>
  <c r="Z3330" i="2"/>
  <c r="AA3335" i="2"/>
  <c r="Z3335" i="2"/>
  <c r="Z2226" i="2"/>
  <c r="AA2226" i="2"/>
  <c r="Z2353" i="2"/>
  <c r="AA2353" i="2"/>
  <c r="Z142" i="2"/>
  <c r="AA142" i="2"/>
  <c r="X1425" i="2"/>
  <c r="AA1425" i="2"/>
  <c r="Z797" i="2"/>
  <c r="AA797" i="2"/>
  <c r="Z2850" i="2"/>
  <c r="AA2850" i="2"/>
  <c r="Z3249" i="2"/>
  <c r="AA3249" i="2"/>
  <c r="Z3866" i="2"/>
  <c r="AA3866" i="2"/>
  <c r="Z2877" i="2"/>
  <c r="AA2877" i="2"/>
  <c r="Z4654" i="2"/>
  <c r="AA4654" i="2"/>
  <c r="Z4793" i="2"/>
  <c r="AA4793" i="2"/>
  <c r="Z276" i="2"/>
  <c r="AA276" i="2"/>
  <c r="Z2565" i="2"/>
  <c r="AA2565" i="2"/>
  <c r="Z2477" i="2"/>
  <c r="AA2477" i="2"/>
  <c r="Z309" i="2"/>
  <c r="AA309" i="2"/>
  <c r="Z2131" i="2"/>
  <c r="AA2131" i="2"/>
  <c r="Z211" i="2"/>
  <c r="AA211" i="2"/>
  <c r="Z1440" i="2"/>
  <c r="AA1440" i="2"/>
  <c r="Z4883" i="2"/>
  <c r="AA4883" i="2"/>
  <c r="Z3359" i="2"/>
  <c r="AA3359" i="2"/>
  <c r="Z2739" i="2"/>
  <c r="AA2739" i="2"/>
  <c r="Z1100" i="2"/>
  <c r="AA1100" i="2"/>
  <c r="Z3067" i="2"/>
  <c r="AA3067" i="2"/>
  <c r="Z4168" i="2"/>
  <c r="AA4168" i="2"/>
  <c r="Z735" i="2"/>
  <c r="AA735" i="2"/>
  <c r="X1254" i="2"/>
  <c r="Z1254" i="2"/>
  <c r="Z4902" i="2"/>
  <c r="AA4902" i="2"/>
  <c r="Z3119" i="2"/>
  <c r="AA3119" i="2"/>
  <c r="Z2994" i="2"/>
  <c r="AA2994" i="2"/>
  <c r="Z4226" i="2"/>
  <c r="AA4226" i="2"/>
  <c r="AA1770" i="2"/>
  <c r="Z1770" i="2"/>
  <c r="Z988" i="2"/>
  <c r="AA988" i="2"/>
  <c r="Z4856" i="2"/>
  <c r="AA4856" i="2"/>
  <c r="Z217" i="2"/>
  <c r="AA217" i="2"/>
  <c r="Z472" i="2"/>
  <c r="AA472" i="2"/>
  <c r="Z4184" i="2"/>
  <c r="AA4184" i="2"/>
  <c r="AA1624" i="2"/>
  <c r="Z1624" i="2"/>
  <c r="X4296" i="2"/>
  <c r="Z4296" i="2"/>
  <c r="Z3083" i="2"/>
  <c r="AA3083" i="2"/>
  <c r="Z3507" i="2"/>
  <c r="AA3507" i="2"/>
  <c r="X564" i="2"/>
  <c r="AA564" i="2"/>
  <c r="X4174" i="2"/>
  <c r="AA4174" i="2"/>
  <c r="Z4174" i="2"/>
  <c r="Z1186" i="2"/>
  <c r="AA1186" i="2"/>
  <c r="Z945" i="2"/>
  <c r="AA945" i="2"/>
  <c r="Z837" i="2"/>
  <c r="AA837" i="2"/>
  <c r="Z2097" i="2"/>
  <c r="AA2097" i="2"/>
  <c r="Z2926" i="2"/>
  <c r="AA2926" i="2"/>
  <c r="Z488" i="2"/>
  <c r="AA488" i="2"/>
  <c r="X2410" i="2"/>
  <c r="AA2410" i="2"/>
  <c r="Z2410" i="2"/>
  <c r="Z891" i="2"/>
  <c r="AA891" i="2"/>
  <c r="Z2593" i="2"/>
  <c r="AA2593" i="2"/>
  <c r="Z1832" i="2"/>
  <c r="AA1832" i="2"/>
  <c r="Z4137" i="2"/>
  <c r="AA4137" i="2"/>
  <c r="AA171" i="2"/>
  <c r="Z171" i="2"/>
  <c r="Z3875" i="2"/>
  <c r="AA3875" i="2"/>
  <c r="Z2482" i="2"/>
  <c r="AA2482" i="2"/>
  <c r="Z2297" i="2"/>
  <c r="AA2297" i="2"/>
  <c r="Z4180" i="2"/>
  <c r="AA4180" i="2"/>
  <c r="Z1197" i="2"/>
  <c r="AA1197" i="2"/>
  <c r="Z66" i="2"/>
  <c r="AA66" i="2"/>
  <c r="Z2685" i="2"/>
  <c r="AA2685" i="2"/>
  <c r="AA3910" i="2"/>
  <c r="Z3910" i="2"/>
  <c r="AA3392" i="2"/>
  <c r="Z3392" i="2"/>
  <c r="Z3461" i="2"/>
  <c r="AA3461" i="2"/>
  <c r="Z4943" i="2"/>
  <c r="AA4943" i="2"/>
  <c r="Z3363" i="2"/>
  <c r="AA3363" i="2"/>
  <c r="Z4162" i="2"/>
  <c r="AA4162" i="2"/>
  <c r="Y3029" i="2"/>
  <c r="AA3029" i="2"/>
  <c r="Z398" i="2"/>
  <c r="AA398" i="2"/>
  <c r="Z1787" i="2"/>
  <c r="AA1787" i="2"/>
  <c r="Z3371" i="2"/>
  <c r="AA3371" i="2"/>
  <c r="Y3203" i="2"/>
  <c r="AA3203" i="2"/>
  <c r="Z4334" i="2"/>
  <c r="AA4334" i="2"/>
  <c r="X4277" i="2"/>
  <c r="Z4277" i="2"/>
  <c r="Z890" i="2"/>
  <c r="AA890" i="2"/>
  <c r="Z3066" i="2"/>
  <c r="AA3066" i="2"/>
  <c r="Z2177" i="2"/>
  <c r="AA2177" i="2"/>
  <c r="Z1081" i="2"/>
  <c r="AA1081" i="2"/>
  <c r="Z1938" i="2"/>
  <c r="AA1938" i="2"/>
  <c r="AA4277" i="2"/>
  <c r="AA2604" i="2"/>
  <c r="Z2604" i="2"/>
  <c r="Z1162" i="2"/>
  <c r="AA1162" i="2"/>
  <c r="AA226" i="2"/>
  <c r="Z226" i="2"/>
  <c r="Z559" i="2"/>
  <c r="AA559" i="2"/>
  <c r="Z451" i="2"/>
  <c r="AA451" i="2"/>
  <c r="Z4452" i="2"/>
  <c r="AA4452" i="2"/>
  <c r="Z4236" i="2"/>
  <c r="AA4236" i="2"/>
  <c r="Z4827" i="2"/>
  <c r="AA4827" i="2"/>
  <c r="Z803" i="2"/>
  <c r="AA803" i="2"/>
  <c r="Z3549" i="2"/>
  <c r="AA3549" i="2"/>
  <c r="Z519" i="2"/>
  <c r="AA519" i="2"/>
  <c r="Z1213" i="2"/>
  <c r="AA1213" i="2"/>
  <c r="Z843" i="2"/>
  <c r="AA843" i="2"/>
  <c r="Z2437" i="2"/>
  <c r="AA2437" i="2"/>
  <c r="Z3475" i="2"/>
  <c r="AA3475" i="2"/>
  <c r="Z86" i="2"/>
  <c r="AA86" i="2"/>
  <c r="Z3561" i="2"/>
  <c r="AA3561" i="2"/>
  <c r="Z1340" i="2"/>
  <c r="AA1340" i="2"/>
  <c r="Z2668" i="2"/>
  <c r="AA2668" i="2"/>
  <c r="Z3881" i="2"/>
  <c r="AA3881" i="2"/>
  <c r="Z2788" i="2"/>
  <c r="AA2788" i="2"/>
  <c r="Z25" i="2"/>
  <c r="AA25" i="2"/>
  <c r="Z2471" i="2"/>
  <c r="AA2471" i="2"/>
  <c r="Z410" i="2"/>
  <c r="AA410" i="2"/>
  <c r="Z19" i="2"/>
  <c r="AA19" i="2"/>
  <c r="Z1368" i="2"/>
  <c r="AA1368" i="2"/>
  <c r="Z828" i="2"/>
  <c r="AA828" i="2"/>
  <c r="Z1718" i="2"/>
  <c r="AA1718" i="2"/>
  <c r="Z592" i="2"/>
  <c r="AA592" i="2"/>
  <c r="Z1779" i="2"/>
  <c r="AA1779" i="2"/>
  <c r="Z4290" i="2"/>
  <c r="AA4290" i="2"/>
  <c r="Z4044" i="2"/>
  <c r="AA4044" i="2"/>
  <c r="Z4448" i="2"/>
  <c r="AA4448" i="2"/>
  <c r="Z1473" i="2"/>
  <c r="AA1473" i="2"/>
  <c r="Z2135" i="2"/>
  <c r="AA2135" i="2"/>
  <c r="Z4062" i="2"/>
  <c r="AA4062" i="2"/>
  <c r="Z4959" i="2"/>
  <c r="AA4959" i="2"/>
  <c r="AA576" i="2"/>
  <c r="Z576" i="2"/>
  <c r="AA2006" i="2"/>
  <c r="Z2006" i="2"/>
  <c r="X3442" i="2"/>
  <c r="AA3442" i="2"/>
  <c r="Z1020" i="2"/>
  <c r="AA1020" i="2"/>
  <c r="Z4020" i="2"/>
  <c r="AA4020" i="2"/>
  <c r="Z4109" i="2"/>
  <c r="AA4109" i="2"/>
  <c r="Z2101" i="2"/>
  <c r="AA2101" i="2"/>
  <c r="Z4230" i="2"/>
  <c r="AA4230" i="2"/>
  <c r="Z242" i="2"/>
  <c r="AA242" i="2"/>
  <c r="Z558" i="2"/>
  <c r="AA558" i="2"/>
  <c r="Z2000" i="2"/>
  <c r="AA2000" i="2"/>
  <c r="Z3870" i="2"/>
  <c r="AA3870" i="2"/>
  <c r="Z621" i="2"/>
  <c r="AA621" i="2"/>
  <c r="Z3972" i="2"/>
  <c r="AA3972" i="2"/>
  <c r="Z82" i="2"/>
  <c r="AA82" i="2"/>
  <c r="Z3701" i="2"/>
  <c r="AA3701" i="2"/>
  <c r="Z3995" i="2"/>
  <c r="AA3995" i="2"/>
  <c r="Z3697" i="2"/>
  <c r="AA3697" i="2"/>
  <c r="Z1709" i="2"/>
  <c r="AA1709" i="2"/>
  <c r="Z2396" i="2"/>
  <c r="AA2396" i="2"/>
  <c r="Z1104" i="2"/>
  <c r="AA1104" i="2"/>
  <c r="Z1665" i="2"/>
  <c r="AA1665" i="2"/>
  <c r="AA2330" i="2"/>
  <c r="Z2330" i="2"/>
  <c r="Z1784" i="2"/>
  <c r="AA1784" i="2"/>
  <c r="Z4186" i="2"/>
  <c r="AA4186" i="2"/>
  <c r="Z1136" i="2"/>
  <c r="AA1136" i="2"/>
  <c r="Z1419" i="2"/>
  <c r="AA1419" i="2"/>
  <c r="Z4340" i="2"/>
  <c r="AA4340" i="2"/>
  <c r="AA3929" i="2"/>
  <c r="Z3929" i="2"/>
  <c r="Z2218" i="2"/>
  <c r="AA2218" i="2"/>
  <c r="Z1118" i="2"/>
  <c r="AA1118" i="2"/>
  <c r="Z4276" i="2"/>
  <c r="AA4276" i="2"/>
  <c r="Z674" i="2"/>
  <c r="AA674" i="2"/>
  <c r="Z369" i="2"/>
  <c r="AA369" i="2"/>
  <c r="Z744" i="2"/>
  <c r="AA744" i="2"/>
  <c r="Z4431" i="2"/>
  <c r="AA4431" i="2"/>
  <c r="Z2591" i="2"/>
  <c r="AA2591" i="2"/>
  <c r="Z2560" i="2"/>
  <c r="AA2560" i="2"/>
  <c r="Z357" i="2"/>
  <c r="AA357" i="2"/>
  <c r="Z1928" i="2"/>
  <c r="AA1928" i="2"/>
  <c r="Z1147" i="2"/>
  <c r="AA1147" i="2"/>
  <c r="AA4721" i="2"/>
  <c r="Z4721" i="2"/>
  <c r="AA3164" i="2"/>
  <c r="Z3164" i="2"/>
  <c r="Z2356" i="2"/>
  <c r="AA2356" i="2"/>
  <c r="Z2150" i="2"/>
  <c r="AA2150" i="2"/>
  <c r="Z3717" i="2"/>
  <c r="AA3717" i="2"/>
  <c r="Z3515" i="2"/>
  <c r="AA3515" i="2"/>
  <c r="Z1561" i="2"/>
  <c r="AA1561" i="2"/>
  <c r="Z2897" i="2"/>
  <c r="AA2897" i="2"/>
  <c r="Z433" i="2"/>
  <c r="AA433" i="2"/>
  <c r="AA455" i="2"/>
  <c r="Z455" i="2"/>
  <c r="Z2734" i="2"/>
  <c r="AA2734" i="2"/>
  <c r="Z4389" i="2"/>
  <c r="AA4389" i="2"/>
  <c r="Z673" i="2"/>
  <c r="AA673" i="2"/>
  <c r="Z4481" i="2"/>
  <c r="AA4481" i="2"/>
  <c r="Z3402" i="2"/>
  <c r="AA3402" i="2"/>
  <c r="Z3691" i="2"/>
  <c r="AA3691" i="2"/>
  <c r="Z3880" i="2"/>
  <c r="AA3880" i="2"/>
  <c r="Z2891" i="2"/>
  <c r="AA2891" i="2"/>
  <c r="Z3502" i="2"/>
  <c r="AA3502" i="2"/>
  <c r="Z713" i="2"/>
  <c r="AA713" i="2"/>
  <c r="Z2475" i="2"/>
  <c r="AA2475" i="2"/>
  <c r="AA909" i="2"/>
  <c r="Z909" i="2"/>
  <c r="Z3252" i="2"/>
  <c r="AA3252" i="2"/>
  <c r="Z2997" i="2"/>
  <c r="AA2997" i="2"/>
  <c r="Z165" i="2"/>
  <c r="AA165" i="2"/>
  <c r="AA1644" i="2"/>
  <c r="Z1644" i="2"/>
  <c r="Z2541" i="2"/>
  <c r="AA2541" i="2"/>
  <c r="Y4371" i="2"/>
  <c r="AA4371" i="2"/>
  <c r="Z4371" i="2"/>
  <c r="Z4031" i="2"/>
  <c r="AA4031" i="2"/>
  <c r="Z1051" i="2"/>
  <c r="AA1051" i="2"/>
  <c r="Z2723" i="2"/>
  <c r="AA2723" i="2"/>
  <c r="Z2549" i="2"/>
  <c r="AA2549" i="2"/>
  <c r="Z1230" i="2"/>
  <c r="AA1230" i="2"/>
  <c r="AA3908" i="2"/>
  <c r="Z3908" i="2"/>
  <c r="Z4071" i="2"/>
  <c r="AA4071" i="2"/>
  <c r="Z3253" i="2"/>
  <c r="AA3253" i="2"/>
  <c r="AA4425" i="2"/>
  <c r="Z4425" i="2"/>
  <c r="Z995" i="2"/>
  <c r="AA995" i="2"/>
  <c r="Z1795" i="2"/>
  <c r="AA1795" i="2"/>
  <c r="Z1706" i="2"/>
  <c r="AA1706" i="2"/>
  <c r="AA3964" i="2"/>
  <c r="Z3964" i="2"/>
  <c r="AA4625" i="2"/>
  <c r="Z4625" i="2"/>
  <c r="Z3839" i="2"/>
  <c r="AA3839" i="2"/>
  <c r="AA4259" i="2"/>
  <c r="Z4259" i="2"/>
  <c r="X4585" i="2"/>
  <c r="Z4585" i="2"/>
  <c r="AA4585" i="2"/>
  <c r="Z3526" i="2"/>
  <c r="AA3526" i="2"/>
  <c r="AA1383" i="2"/>
  <c r="Z1383" i="2"/>
  <c r="Z384" i="2"/>
  <c r="AA384" i="2"/>
  <c r="Z3297" i="2"/>
  <c r="AA3297" i="2"/>
  <c r="Z1766" i="2"/>
  <c r="AA1766" i="2"/>
  <c r="AA1184" i="2"/>
  <c r="Z1184" i="2"/>
  <c r="Z3379" i="2"/>
  <c r="AA3379" i="2"/>
  <c r="Z4782" i="2"/>
  <c r="AA4782" i="2"/>
  <c r="Z90" i="2"/>
  <c r="AA90" i="2"/>
  <c r="Z678" i="2"/>
  <c r="AA678" i="2"/>
  <c r="Z1512" i="2"/>
  <c r="AA1512" i="2"/>
  <c r="Z2117" i="2"/>
  <c r="AA2117" i="2"/>
  <c r="AA1125" i="2"/>
  <c r="Z1125" i="2"/>
  <c r="Z7" i="2"/>
  <c r="AA7" i="2"/>
  <c r="Z2988" i="2"/>
  <c r="AA2988" i="2"/>
  <c r="Z53" i="2"/>
  <c r="AA53" i="2"/>
  <c r="Z3511" i="2"/>
  <c r="AA3511" i="2"/>
  <c r="AA169" i="2"/>
  <c r="Z169" i="2"/>
  <c r="AA2114" i="2"/>
  <c r="Z2114" i="2"/>
  <c r="Z639" i="2"/>
  <c r="AA639" i="2"/>
  <c r="X285" i="2"/>
  <c r="AA285" i="2"/>
  <c r="Z783" i="2"/>
  <c r="AA783" i="2"/>
  <c r="Z632" i="2"/>
  <c r="AA632" i="2"/>
  <c r="AA4623" i="2"/>
  <c r="Z4623" i="2"/>
  <c r="Z874" i="2"/>
  <c r="AA874" i="2"/>
  <c r="Z1850" i="2"/>
  <c r="AA1850" i="2"/>
  <c r="X3777" i="2"/>
  <c r="AA3777" i="2"/>
  <c r="Z2665" i="2"/>
  <c r="AA2665" i="2"/>
  <c r="Z1356" i="2"/>
  <c r="AA1356" i="2"/>
  <c r="X867" i="2"/>
  <c r="Z867" i="2"/>
  <c r="AA867" i="2"/>
  <c r="X1597" i="2"/>
  <c r="AA1597" i="2"/>
  <c r="AA1711" i="2"/>
  <c r="Z1711" i="2"/>
  <c r="Z2472" i="2"/>
  <c r="AA2472" i="2"/>
  <c r="Z4220" i="2"/>
  <c r="AA4220" i="2"/>
  <c r="Z2293" i="2"/>
  <c r="AA2293" i="2"/>
  <c r="Z2918" i="2"/>
  <c r="AA2918" i="2"/>
  <c r="Z1862" i="2"/>
  <c r="AA1862" i="2"/>
  <c r="AA4501" i="2"/>
  <c r="Z4501" i="2"/>
  <c r="Z4544" i="2"/>
  <c r="AA4544" i="2"/>
  <c r="Z2213" i="2"/>
  <c r="AA2213" i="2"/>
  <c r="Z1965" i="2"/>
  <c r="AA1965" i="2"/>
  <c r="Z1476" i="2"/>
  <c r="AA1476" i="2"/>
  <c r="Z2125" i="2"/>
  <c r="AA2125" i="2"/>
  <c r="Z2393" i="2"/>
  <c r="AA2393" i="2"/>
  <c r="Z2182" i="2"/>
  <c r="AA2182" i="2"/>
  <c r="AA1883" i="2"/>
  <c r="Z1883" i="2"/>
  <c r="Z1215" i="2"/>
  <c r="AA1215" i="2"/>
  <c r="Z3988" i="2"/>
  <c r="AA3988" i="2"/>
  <c r="AA3186" i="2"/>
  <c r="Z3186" i="2"/>
  <c r="Z3117" i="2"/>
  <c r="AA3117" i="2"/>
  <c r="Z3432" i="2"/>
  <c r="AA3432" i="2"/>
  <c r="Z1746" i="2"/>
  <c r="AA1746" i="2"/>
  <c r="AA1098" i="2"/>
  <c r="Z1098" i="2"/>
  <c r="Z3412" i="2"/>
  <c r="AA3412" i="2"/>
  <c r="AA1008" i="2"/>
  <c r="Z1008" i="2"/>
  <c r="Y4179" i="2"/>
  <c r="AA4179" i="2"/>
  <c r="Z2666" i="2"/>
  <c r="AA2666" i="2"/>
  <c r="AA1484" i="2"/>
  <c r="Z1484" i="2"/>
  <c r="AA1920" i="2"/>
  <c r="Z1920" i="2"/>
  <c r="Z2813" i="2"/>
  <c r="AA2813" i="2"/>
  <c r="Z1464" i="2"/>
  <c r="AA1464" i="2"/>
  <c r="AA3399" i="2"/>
  <c r="Z3399" i="2"/>
  <c r="Z4429" i="2"/>
  <c r="AA4429" i="2"/>
  <c r="Y669" i="2"/>
  <c r="AA669" i="2"/>
  <c r="Z669" i="2"/>
  <c r="Z4527" i="2"/>
  <c r="AA4527" i="2"/>
  <c r="Z3945" i="2"/>
  <c r="AA3945" i="2"/>
  <c r="Z548" i="2"/>
  <c r="AA548" i="2"/>
  <c r="AA2346" i="2"/>
  <c r="AA2151" i="2"/>
  <c r="AA810" i="2"/>
  <c r="AA1470" i="2"/>
  <c r="Z3121" i="2"/>
  <c r="AA3121" i="2"/>
  <c r="Z3762" i="2"/>
  <c r="AA3762" i="2"/>
  <c r="Z467" i="2"/>
  <c r="AA467" i="2"/>
  <c r="AA4863" i="2"/>
  <c r="Z4863" i="2"/>
  <c r="Z2643" i="2"/>
  <c r="AA2643" i="2"/>
  <c r="Z4610" i="2"/>
  <c r="AA4610" i="2"/>
  <c r="Z1912" i="2"/>
  <c r="AA1912" i="2"/>
  <c r="Z98" i="2"/>
  <c r="AA98" i="2"/>
  <c r="AA1048" i="2"/>
  <c r="Z1048" i="2"/>
  <c r="Z367" i="2"/>
  <c r="AA367" i="2"/>
  <c r="Z3174" i="2"/>
  <c r="AA3174" i="2"/>
  <c r="Z2550" i="2"/>
  <c r="AA2550" i="2"/>
  <c r="AA888" i="2"/>
  <c r="Z888" i="2"/>
  <c r="Z2531" i="2"/>
  <c r="AA2531" i="2"/>
  <c r="Z658" i="2"/>
  <c r="AA658" i="2"/>
  <c r="Z1911" i="2"/>
  <c r="AA1911" i="2"/>
  <c r="Z273" i="2"/>
  <c r="AA273" i="2"/>
  <c r="Z2644" i="2"/>
  <c r="AA2644" i="2"/>
  <c r="Z4181" i="2"/>
  <c r="AA4181" i="2"/>
  <c r="Z4692" i="2"/>
  <c r="AA4692" i="2"/>
  <c r="Z2819" i="2"/>
  <c r="AA2819" i="2"/>
  <c r="Z1962" i="2"/>
  <c r="AA1962" i="2"/>
  <c r="Z334" i="2"/>
  <c r="AA334" i="2"/>
  <c r="Z937" i="2"/>
  <c r="AA937" i="2"/>
  <c r="Z4080" i="2"/>
  <c r="AA4080" i="2"/>
  <c r="Z4704" i="2"/>
  <c r="AA4704" i="2"/>
  <c r="Z1365" i="2"/>
  <c r="AA1365" i="2"/>
  <c r="Z4249" i="2"/>
  <c r="AA4249" i="2"/>
  <c r="Z2725" i="2"/>
  <c r="AA2725" i="2"/>
  <c r="AA2718" i="2"/>
  <c r="Z2718" i="2"/>
  <c r="Z1389" i="2"/>
  <c r="AA1389" i="2"/>
  <c r="Z4635" i="2"/>
  <c r="AA4635" i="2"/>
  <c r="Z692" i="2"/>
  <c r="AA692" i="2"/>
  <c r="Z1463" i="2"/>
  <c r="AA1463" i="2"/>
  <c r="Z2509" i="2"/>
  <c r="AA2509" i="2"/>
  <c r="Z4965" i="2"/>
  <c r="AA4965" i="2"/>
  <c r="AA1687" i="2"/>
  <c r="Z1687" i="2"/>
  <c r="Z1589" i="2"/>
  <c r="AA1589" i="2"/>
  <c r="Z4538" i="2"/>
  <c r="AA4538" i="2"/>
  <c r="Z2133" i="2"/>
  <c r="AA2133" i="2"/>
  <c r="Z4291" i="2"/>
  <c r="AA4291" i="2"/>
  <c r="Z394" i="2"/>
  <c r="AA394" i="2"/>
  <c r="Z524" i="2"/>
  <c r="AA524" i="2"/>
  <c r="Z1388" i="2"/>
  <c r="AA1388" i="2"/>
  <c r="Z2231" i="2"/>
  <c r="AA2231" i="2"/>
  <c r="Z1765" i="2"/>
  <c r="AA1765" i="2"/>
  <c r="Z3017" i="2"/>
  <c r="AA3017" i="2"/>
  <c r="Z2105" i="2"/>
  <c r="AA2105" i="2"/>
  <c r="Z3749" i="2"/>
  <c r="AA3749" i="2"/>
  <c r="Z1534" i="2"/>
  <c r="AA1534" i="2"/>
  <c r="Z3878" i="2"/>
  <c r="AA3878" i="2"/>
  <c r="Z2722" i="2"/>
  <c r="AA2722" i="2"/>
  <c r="Z4366" i="2"/>
  <c r="AA4366" i="2"/>
  <c r="Z4454" i="2"/>
  <c r="AA4454" i="2"/>
  <c r="Z328" i="2"/>
  <c r="AA328" i="2"/>
  <c r="Z191" i="2"/>
  <c r="AA191" i="2"/>
  <c r="Z1193" i="2"/>
  <c r="AA1193" i="2"/>
  <c r="Z4617" i="2"/>
  <c r="AA4617" i="2"/>
  <c r="Z3116" i="2"/>
  <c r="AA3116" i="2"/>
  <c r="Z246" i="2"/>
  <c r="AA246" i="2"/>
  <c r="Z1071" i="2"/>
  <c r="AA1071" i="2"/>
  <c r="Z4354" i="2"/>
  <c r="AA4354" i="2"/>
  <c r="Z2832" i="2"/>
  <c r="AA2832" i="2"/>
  <c r="Z3536" i="2"/>
  <c r="AA3536" i="2"/>
  <c r="Z3236" i="2"/>
  <c r="AA3236" i="2"/>
  <c r="Z2578" i="2"/>
  <c r="AA2578" i="2"/>
  <c r="Z774" i="2"/>
  <c r="AA774" i="2"/>
  <c r="Z4838" i="2"/>
  <c r="AA4838" i="2"/>
  <c r="Z3667" i="2"/>
  <c r="AA3667" i="2"/>
  <c r="Z4709" i="2"/>
  <c r="AA4709" i="2"/>
  <c r="Z4762" i="2"/>
  <c r="AA4762" i="2"/>
  <c r="Z3089" i="2"/>
  <c r="AA3089" i="2"/>
  <c r="Z1642" i="2"/>
  <c r="AA1642" i="2"/>
  <c r="Z4467" i="2"/>
  <c r="AA4467" i="2"/>
  <c r="Z1187" i="2"/>
  <c r="AA1187" i="2"/>
  <c r="Z1858" i="2"/>
  <c r="AA1858" i="2"/>
  <c r="Z4264" i="2"/>
  <c r="AA4264" i="2"/>
  <c r="X1923" i="2"/>
  <c r="AA1923" i="2"/>
  <c r="Z2187" i="2"/>
  <c r="AA2187" i="2"/>
  <c r="Z1960" i="2"/>
  <c r="AA1960" i="2"/>
  <c r="Z10" i="2"/>
  <c r="AA10" i="2"/>
  <c r="Z4744" i="2"/>
  <c r="AA4744" i="2"/>
  <c r="X544" i="2"/>
  <c r="AA544" i="2"/>
  <c r="Z1488" i="2"/>
  <c r="AA1488" i="2"/>
  <c r="Z2553" i="2"/>
  <c r="AA2553" i="2"/>
  <c r="X3590" i="2"/>
  <c r="AA3590" i="2"/>
  <c r="Z2283" i="2"/>
  <c r="AA2283" i="2"/>
  <c r="Z2579" i="2"/>
  <c r="AA2579" i="2"/>
  <c r="Z556" i="2"/>
  <c r="AA556" i="2"/>
  <c r="Y4967" i="2"/>
  <c r="AA4967" i="2"/>
  <c r="Z3544" i="2"/>
  <c r="AA3544" i="2"/>
  <c r="Z2222" i="2"/>
  <c r="AA2222" i="2"/>
  <c r="Z935" i="2"/>
  <c r="AA935" i="2"/>
  <c r="Z2278" i="2"/>
  <c r="AA2278" i="2"/>
  <c r="Z1854" i="2"/>
  <c r="AA1854" i="2"/>
  <c r="AA3528" i="2"/>
  <c r="Z3528" i="2"/>
  <c r="X1946" i="2"/>
  <c r="AA1946" i="2"/>
  <c r="Z4675" i="2"/>
  <c r="AA4675" i="2"/>
  <c r="Z3514" i="2"/>
  <c r="AA3514" i="2"/>
  <c r="Z1331" i="2"/>
  <c r="AA1331" i="2"/>
  <c r="Z3041" i="2"/>
  <c r="AA3041" i="2"/>
  <c r="Z466" i="2"/>
  <c r="AA466" i="2"/>
  <c r="Z2536" i="2"/>
  <c r="AA2536" i="2"/>
  <c r="Z4957" i="2"/>
  <c r="AA4957" i="2"/>
  <c r="Z1948" i="2"/>
  <c r="AA1948" i="2"/>
  <c r="Z1281" i="2"/>
  <c r="AA1281" i="2"/>
  <c r="Z2088" i="2"/>
  <c r="AA2088" i="2"/>
  <c r="Z1922" i="2"/>
  <c r="AA1922" i="2"/>
  <c r="Z3517" i="2"/>
  <c r="AA3517" i="2"/>
  <c r="Z3761" i="2"/>
  <c r="AA3761" i="2"/>
  <c r="Z1785" i="2"/>
  <c r="AA1785" i="2"/>
  <c r="Z1166" i="2"/>
  <c r="AA1166" i="2"/>
  <c r="Z1977" i="2"/>
  <c r="AA1977" i="2"/>
  <c r="Z1607" i="2"/>
  <c r="AA1607" i="2"/>
  <c r="Z2190" i="2"/>
  <c r="AA2190" i="2"/>
  <c r="Z1410" i="2"/>
  <c r="AA1410" i="2"/>
  <c r="Z2880" i="2"/>
  <c r="AA2880" i="2"/>
  <c r="Z2419" i="2"/>
  <c r="AA2419" i="2"/>
  <c r="Z4689" i="2"/>
  <c r="AA4689" i="2"/>
  <c r="Z4584" i="2"/>
  <c r="AA4584" i="2"/>
  <c r="Z3671" i="2"/>
  <c r="AA3671" i="2"/>
  <c r="Z28" i="2"/>
  <c r="AA28" i="2"/>
  <c r="Z1106" i="2"/>
  <c r="AA1106" i="2"/>
  <c r="Z3272" i="2"/>
  <c r="AA3272" i="2"/>
  <c r="Z1011" i="2"/>
  <c r="AA1011" i="2"/>
  <c r="Z3904" i="2"/>
  <c r="AA3904" i="2"/>
  <c r="Z4402" i="2"/>
  <c r="AA4402" i="2"/>
  <c r="Z1519" i="2"/>
  <c r="AA1519" i="2"/>
  <c r="Z4556" i="2"/>
  <c r="AA4556" i="2"/>
  <c r="Z4306" i="2"/>
  <c r="AA4306" i="2"/>
  <c r="AA3090" i="2"/>
  <c r="Z3090" i="2"/>
  <c r="Z2257" i="2"/>
  <c r="AA2257" i="2"/>
  <c r="AA1631" i="2"/>
  <c r="Z1631" i="2"/>
  <c r="Z2867" i="2"/>
  <c r="AA2867" i="2"/>
  <c r="Z4007" i="2"/>
  <c r="AA4007" i="2"/>
  <c r="Z4471" i="2"/>
  <c r="AA4471" i="2"/>
  <c r="Z1432" i="2"/>
  <c r="AA1432" i="2"/>
  <c r="Z3332" i="2"/>
  <c r="AA3332" i="2"/>
  <c r="Z1722" i="2"/>
  <c r="AA1722" i="2"/>
  <c r="Z3545" i="2"/>
  <c r="AA3545" i="2"/>
  <c r="Z4397" i="2"/>
  <c r="AA4397" i="2"/>
  <c r="Z3435" i="2"/>
  <c r="AA3435" i="2"/>
  <c r="Z1921" i="2"/>
  <c r="AA1921" i="2"/>
  <c r="Z2121" i="2"/>
  <c r="AA2121" i="2"/>
  <c r="Z4339" i="2"/>
  <c r="AA4339" i="2"/>
  <c r="Z201" i="2"/>
  <c r="AA201" i="2"/>
  <c r="Z3336" i="2"/>
  <c r="AA3336" i="2"/>
  <c r="Z20" i="2"/>
  <c r="AA20" i="2"/>
  <c r="Z3214" i="2"/>
  <c r="AA3214" i="2"/>
  <c r="Z1242" i="2"/>
  <c r="AA1242" i="2"/>
  <c r="Z8" i="2"/>
  <c r="AA8" i="2"/>
  <c r="Z4438" i="2"/>
  <c r="AA4438" i="2"/>
  <c r="Z4171" i="2"/>
  <c r="AA4171" i="2"/>
  <c r="Z924" i="2"/>
  <c r="AA924" i="2"/>
  <c r="Z2050" i="2"/>
  <c r="AA2050" i="2"/>
  <c r="Z3790" i="2"/>
  <c r="AA3790" i="2"/>
  <c r="Z611" i="2"/>
  <c r="AA611" i="2"/>
  <c r="Z2744" i="2"/>
  <c r="AA2744" i="2"/>
  <c r="Z4602" i="2"/>
  <c r="AA4602" i="2"/>
  <c r="Z264" i="2"/>
  <c r="AA264" i="2"/>
  <c r="Z3135" i="2"/>
  <c r="AA3135" i="2"/>
  <c r="Z2287" i="2"/>
  <c r="AA2287" i="2"/>
  <c r="Z4644" i="2"/>
  <c r="AA4644" i="2"/>
  <c r="Z3780" i="2"/>
  <c r="AA3780" i="2"/>
  <c r="Z838" i="2"/>
  <c r="AA838" i="2"/>
  <c r="Z2896" i="2"/>
  <c r="AA2896" i="2"/>
  <c r="Z2170" i="2"/>
  <c r="AA2170" i="2"/>
  <c r="Z4326" i="2"/>
  <c r="AA4326" i="2"/>
  <c r="Z2473" i="2"/>
  <c r="AA2473" i="2"/>
  <c r="Z4977" i="2"/>
  <c r="AA4977" i="2"/>
  <c r="Z4778" i="2"/>
  <c r="AA4778" i="2"/>
  <c r="Z498" i="2"/>
  <c r="AA498" i="2"/>
  <c r="Z3139" i="2"/>
  <c r="AA3139" i="2"/>
  <c r="Z895" i="2"/>
  <c r="AA895" i="2"/>
  <c r="Z3763" i="2"/>
  <c r="AA3763" i="2"/>
  <c r="Z187" i="2"/>
  <c r="AA187" i="2"/>
  <c r="Z3843" i="2"/>
  <c r="AA3843" i="2"/>
  <c r="Z2037" i="2"/>
  <c r="AA2037" i="2"/>
  <c r="Z2524" i="2"/>
  <c r="AA2524" i="2"/>
  <c r="Z827" i="2"/>
  <c r="AA827" i="2"/>
  <c r="Z4509" i="2"/>
  <c r="AA4509" i="2"/>
  <c r="Z1423" i="2"/>
  <c r="AA1423" i="2"/>
  <c r="Z4024" i="2"/>
  <c r="AA4024" i="2"/>
  <c r="Z4382" i="2"/>
  <c r="AA4382" i="2"/>
  <c r="Z936" i="2"/>
  <c r="AA936" i="2"/>
  <c r="Z2693" i="2"/>
  <c r="AA2693" i="2"/>
  <c r="Z3639" i="2"/>
  <c r="AA3639" i="2"/>
  <c r="Z4087" i="2"/>
  <c r="AA4087" i="2"/>
  <c r="Z3009" i="2"/>
  <c r="AA3009" i="2"/>
  <c r="Z183" i="2"/>
  <c r="AA183" i="2"/>
  <c r="Z4814" i="2"/>
  <c r="AA4814" i="2"/>
  <c r="Z3254" i="2"/>
  <c r="AA3254" i="2"/>
  <c r="Z2971" i="2"/>
  <c r="AA2971" i="2"/>
  <c r="Z594" i="2"/>
  <c r="AA594" i="2"/>
  <c r="Z195" i="2"/>
  <c r="AA195" i="2"/>
  <c r="Z3062" i="2"/>
  <c r="AA3062" i="2"/>
  <c r="Z4372" i="2"/>
  <c r="AA4372" i="2"/>
  <c r="Z2455" i="2"/>
  <c r="AA2455" i="2"/>
  <c r="Z839" i="2"/>
  <c r="AA839" i="2"/>
  <c r="Z2141" i="2"/>
  <c r="AA2141" i="2"/>
  <c r="Z3113" i="2"/>
  <c r="AA3113" i="2"/>
  <c r="Z955" i="2"/>
  <c r="AA955" i="2"/>
  <c r="Z1317" i="2"/>
  <c r="AA1317" i="2"/>
  <c r="Z3047" i="2"/>
  <c r="AA3047" i="2"/>
  <c r="Z3900" i="2"/>
  <c r="AA3900" i="2"/>
  <c r="Z2828" i="2"/>
  <c r="AA2828" i="2"/>
  <c r="Z788" i="2"/>
  <c r="AA788" i="2"/>
  <c r="Z4224" i="2"/>
  <c r="AA4224" i="2"/>
  <c r="Z3524" i="2"/>
  <c r="AA3524" i="2"/>
  <c r="Z3166" i="2"/>
  <c r="AA3166" i="2"/>
  <c r="Z3708" i="2"/>
  <c r="AA3708" i="2"/>
  <c r="Z1592" i="2"/>
  <c r="AA1592" i="2"/>
  <c r="Z3718" i="2"/>
  <c r="AA3718" i="2"/>
  <c r="Z4401" i="2"/>
  <c r="AA4401" i="2"/>
  <c r="Z714" i="2"/>
  <c r="AA714" i="2"/>
  <c r="Z913" i="2"/>
  <c r="AA913" i="2"/>
  <c r="Z3496" i="2"/>
  <c r="AA3496" i="2"/>
  <c r="Z3786" i="2"/>
  <c r="AA3786" i="2"/>
  <c r="Z4164" i="2"/>
  <c r="AA4164" i="2"/>
  <c r="Z4779" i="2"/>
  <c r="AA4779" i="2"/>
  <c r="Z4846" i="2"/>
  <c r="AA4846" i="2"/>
  <c r="Z4159" i="2"/>
  <c r="AA4159" i="2"/>
  <c r="Z327" i="2"/>
  <c r="AA327" i="2"/>
  <c r="Z2052" i="2"/>
  <c r="AA2052" i="2"/>
  <c r="Z869" i="2"/>
  <c r="AA869" i="2"/>
  <c r="Z1462" i="2"/>
  <c r="AA1462" i="2"/>
  <c r="Z3395" i="2"/>
  <c r="AA3395" i="2"/>
  <c r="Z3719" i="2"/>
  <c r="AA3719" i="2"/>
  <c r="Z77" i="2"/>
  <c r="AA77" i="2"/>
  <c r="Z1307" i="2"/>
  <c r="AA1307" i="2"/>
  <c r="Z3269" i="2"/>
  <c r="AA3269" i="2"/>
  <c r="Z2060" i="2"/>
  <c r="AA2060" i="2"/>
  <c r="Z2863" i="2"/>
  <c r="AA2863" i="2"/>
  <c r="Z4367" i="2"/>
  <c r="AA4367" i="2"/>
  <c r="Z1745" i="2"/>
  <c r="AA1745" i="2"/>
  <c r="Z545" i="2"/>
  <c r="AA545" i="2"/>
  <c r="Z4182" i="2"/>
  <c r="AA4182" i="2"/>
  <c r="Z1560" i="2"/>
  <c r="AA1560" i="2"/>
  <c r="Z1824" i="2"/>
  <c r="AA1824" i="2"/>
  <c r="Z1493" i="2"/>
  <c r="AA1493" i="2"/>
  <c r="Z2677" i="2"/>
  <c r="AA2677" i="2"/>
  <c r="Z311" i="2"/>
  <c r="AA311" i="2"/>
  <c r="Z4187" i="2"/>
  <c r="AA4187" i="2"/>
  <c r="Z2198" i="2"/>
  <c r="Z1618" i="2"/>
  <c r="AA1599" i="2"/>
  <c r="AA317" i="2"/>
  <c r="AA3015" i="2"/>
  <c r="AA566" i="2"/>
  <c r="AA636" i="2"/>
  <c r="AA2969" i="2"/>
  <c r="AA2615" i="2"/>
  <c r="AA3170" i="2"/>
  <c r="AA3541" i="2"/>
  <c r="AA1434" i="2"/>
  <c r="AA2258" i="2"/>
  <c r="AA3922" i="2"/>
  <c r="AA3645" i="2"/>
  <c r="AA3892" i="2"/>
  <c r="AA4209" i="2"/>
  <c r="AA539" i="2"/>
  <c r="AA723" i="2"/>
  <c r="AA265" i="2"/>
  <c r="Z265" i="2"/>
  <c r="Z1148" i="2"/>
  <c r="AA1148" i="2"/>
  <c r="Z1707" i="2"/>
  <c r="AA1707" i="2"/>
  <c r="Z3953" i="2"/>
  <c r="AA3953" i="2"/>
  <c r="Z447" i="2"/>
  <c r="Y3177" i="2"/>
  <c r="Z3177" i="2"/>
  <c r="AA3177" i="2"/>
  <c r="Z209" i="2"/>
  <c r="AA209" i="2"/>
  <c r="Z1761" i="2"/>
  <c r="AA1761" i="2"/>
  <c r="Z1634" i="2"/>
  <c r="AA1634" i="2"/>
  <c r="Z3045" i="2"/>
  <c r="AA3045" i="2"/>
  <c r="Z2849" i="2"/>
  <c r="AA2849" i="2"/>
  <c r="Z2365" i="2"/>
  <c r="AA2365" i="2"/>
  <c r="Z3916" i="2"/>
  <c r="AA3916" i="2"/>
  <c r="Z3462" i="2"/>
  <c r="AA3462" i="2"/>
  <c r="Z3227" i="2"/>
  <c r="AA3227" i="2"/>
  <c r="Z4923" i="2"/>
  <c r="AA4923" i="2"/>
  <c r="AA1622" i="2"/>
  <c r="Z1622" i="2"/>
  <c r="Z4134" i="2"/>
  <c r="AA4134" i="2"/>
  <c r="Z3194" i="2"/>
  <c r="AA3194" i="2"/>
  <c r="Z1867" i="2"/>
  <c r="AA1867" i="2"/>
  <c r="AA4801" i="2"/>
  <c r="Z4801" i="2"/>
  <c r="Z736" i="2"/>
  <c r="AA736" i="2"/>
  <c r="AA1013" i="2"/>
  <c r="Z1013" i="2"/>
  <c r="Z3610" i="2"/>
  <c r="AA3610" i="2"/>
  <c r="Z145" i="2"/>
  <c r="AA145" i="2"/>
  <c r="Z1145" i="2"/>
  <c r="AA1145" i="2"/>
  <c r="Z3936" i="2"/>
  <c r="AA3936" i="2"/>
  <c r="Z4386" i="2"/>
  <c r="AA4386" i="2"/>
  <c r="Z1566" i="2"/>
  <c r="AA1566" i="2"/>
  <c r="Z3373" i="2"/>
  <c r="AA3373" i="2"/>
  <c r="Z3101" i="2"/>
  <c r="AA3101" i="2"/>
  <c r="Z1671" i="2"/>
  <c r="AA1671" i="2"/>
  <c r="Z2449" i="2"/>
  <c r="AA2449" i="2"/>
  <c r="Z3196" i="2"/>
  <c r="AA3196" i="2"/>
  <c r="Z962" i="2"/>
  <c r="AA962" i="2"/>
  <c r="Z1457" i="2"/>
  <c r="AA1457" i="2"/>
  <c r="Z2787" i="2"/>
  <c r="AA2787" i="2"/>
  <c r="Z3128" i="2"/>
  <c r="AA3128" i="2"/>
  <c r="Z486" i="2"/>
  <c r="AA486" i="2"/>
  <c r="AA1516" i="2"/>
  <c r="Z1516" i="2"/>
  <c r="Z36" i="2"/>
  <c r="AA36" i="2"/>
  <c r="Z458" i="2"/>
  <c r="AA458" i="2"/>
  <c r="Z4839" i="2"/>
  <c r="AA4839" i="2"/>
  <c r="Z976" i="2"/>
  <c r="AA976" i="2"/>
  <c r="Z4601" i="2"/>
  <c r="AA4601" i="2"/>
  <c r="Z2358" i="2"/>
  <c r="AA2358" i="2"/>
  <c r="Z2750" i="2"/>
  <c r="AA2750" i="2"/>
  <c r="Z4773" i="2"/>
  <c r="AA4773" i="2"/>
  <c r="Z2809" i="2"/>
  <c r="AA2809" i="2"/>
  <c r="Z3684" i="2"/>
  <c r="AA3684" i="2"/>
  <c r="AA96" i="2"/>
  <c r="Z96" i="2"/>
  <c r="Z668" i="2"/>
  <c r="AA668" i="2"/>
  <c r="AA2910" i="2"/>
  <c r="Z2910" i="2"/>
  <c r="Z3800" i="2"/>
  <c r="AA3800" i="2"/>
  <c r="Z1908" i="2"/>
  <c r="AA1908" i="2"/>
  <c r="Z4627" i="2"/>
  <c r="AA4627" i="2"/>
  <c r="Z1211" i="2"/>
  <c r="AA1211" i="2"/>
  <c r="Z1095" i="2"/>
  <c r="AA1095" i="2"/>
  <c r="Z940" i="2"/>
  <c r="AA940" i="2"/>
  <c r="Z1751" i="2"/>
  <c r="AA1751" i="2"/>
  <c r="Z1879" i="2"/>
  <c r="AA1879" i="2"/>
  <c r="Z2900" i="2"/>
  <c r="AA2900" i="2"/>
  <c r="Z3939" i="2"/>
  <c r="AA3939" i="2"/>
  <c r="Z1160" i="2"/>
  <c r="AA1160" i="2"/>
  <c r="Z1487" i="2"/>
  <c r="AA1487" i="2"/>
  <c r="Z1916" i="2"/>
  <c r="AA1916" i="2"/>
  <c r="Z1079" i="2"/>
  <c r="AA1079" i="2"/>
  <c r="Z2247" i="2"/>
  <c r="AA2247" i="2"/>
  <c r="Z2211" i="2"/>
  <c r="AA2211" i="2"/>
  <c r="Z743" i="2"/>
  <c r="AA743" i="2"/>
  <c r="Z2748" i="2"/>
  <c r="AA2748" i="2"/>
  <c r="Z63" i="2"/>
  <c r="AA63" i="2"/>
  <c r="Z4795" i="2"/>
  <c r="AA4795" i="2"/>
  <c r="Z2996" i="2"/>
  <c r="AA2996" i="2"/>
  <c r="Z2305" i="2"/>
  <c r="AA2305" i="2"/>
  <c r="Z479" i="2"/>
  <c r="AA479" i="2"/>
  <c r="Z4346" i="2"/>
  <c r="AA4346" i="2"/>
  <c r="Z2974" i="2"/>
  <c r="AA2974" i="2"/>
  <c r="Z2708" i="2"/>
  <c r="AA2708" i="2"/>
  <c r="Z4412" i="2"/>
  <c r="AA4412" i="2"/>
  <c r="Z2431" i="2"/>
  <c r="AA2431" i="2"/>
  <c r="Z2687" i="2"/>
  <c r="AA2687" i="2"/>
  <c r="Z3757" i="2"/>
  <c r="AA3757" i="2"/>
  <c r="Z3552" i="2"/>
  <c r="AA3552" i="2"/>
  <c r="Z4659" i="2"/>
  <c r="AA4659" i="2"/>
  <c r="Z1304" i="2"/>
  <c r="AA1304" i="2"/>
  <c r="Z361" i="2"/>
  <c r="AA361" i="2"/>
  <c r="Z4528" i="2"/>
  <c r="AA4528" i="2"/>
  <c r="Z4945" i="2"/>
  <c r="AA4945" i="2"/>
  <c r="Z409" i="2"/>
  <c r="AA409" i="2"/>
  <c r="Z3148" i="2"/>
  <c r="AA3148" i="2"/>
  <c r="Z3411" i="2"/>
  <c r="AA3411" i="2"/>
  <c r="Z91" i="2"/>
  <c r="AA91" i="2"/>
  <c r="Z4880" i="2"/>
  <c r="AA4880" i="2"/>
  <c r="Z4469" i="2"/>
  <c r="Z366" i="2"/>
  <c r="Z3442" i="2"/>
  <c r="AA4932" i="2"/>
  <c r="AA4714" i="2"/>
  <c r="AA509" i="2"/>
  <c r="AA3682" i="2"/>
  <c r="AA4893" i="2"/>
  <c r="AA4263" i="2"/>
  <c r="AA3024" i="2"/>
  <c r="AA1697" i="2"/>
  <c r="AA2998" i="2"/>
  <c r="AA4662" i="2"/>
  <c r="AA3453" i="2"/>
  <c r="AA1670" i="2"/>
  <c r="AA1040" i="2"/>
  <c r="Z4215" i="2"/>
  <c r="AA4215" i="2"/>
  <c r="Z1237" i="2"/>
  <c r="AA1237" i="2"/>
  <c r="Z2265" i="2"/>
  <c r="AA2265" i="2"/>
  <c r="Z4254" i="2"/>
  <c r="AA4254" i="2"/>
  <c r="Z3181" i="2"/>
  <c r="AA3181" i="2"/>
  <c r="Z343" i="2"/>
  <c r="AA343" i="2"/>
  <c r="X3320" i="2"/>
  <c r="AA3320" i="2"/>
  <c r="Z4352" i="2"/>
  <c r="AA4352" i="2"/>
  <c r="Z3175" i="2"/>
  <c r="AA3175" i="2"/>
  <c r="Z1424" i="2"/>
  <c r="AA1424" i="2"/>
  <c r="X2854" i="2"/>
  <c r="AA2854" i="2"/>
  <c r="Z3347" i="2"/>
  <c r="AA3347" i="2"/>
  <c r="Z266" i="2"/>
  <c r="AA266" i="2"/>
  <c r="Z3476" i="2"/>
  <c r="AA3476" i="2"/>
  <c r="Z3315" i="2"/>
  <c r="AA3315" i="2"/>
  <c r="Z263" i="2"/>
  <c r="AA263" i="2"/>
  <c r="Z4777" i="2"/>
  <c r="AA4777" i="2"/>
  <c r="Z4728" i="2"/>
  <c r="AA4728" i="2"/>
  <c r="Z1029" i="2"/>
  <c r="AA1029" i="2"/>
  <c r="Z3861" i="2"/>
  <c r="AA3861" i="2"/>
  <c r="Z3559" i="2"/>
  <c r="AA3559" i="2"/>
  <c r="Z3208" i="2"/>
  <c r="AA3208" i="2"/>
  <c r="Z4571" i="2"/>
  <c r="AA4571" i="2"/>
  <c r="Z150" i="2"/>
  <c r="AA150" i="2"/>
  <c r="Z4266" i="2"/>
  <c r="AA4266" i="2"/>
  <c r="Z3204" i="2"/>
  <c r="AA3204" i="2"/>
  <c r="Z863" i="2"/>
  <c r="AA863" i="2"/>
  <c r="Z3539" i="2"/>
  <c r="AA3539" i="2"/>
  <c r="Z4146" i="2"/>
  <c r="AA4146" i="2"/>
  <c r="Z4758" i="2"/>
  <c r="AA4758" i="2"/>
  <c r="X117" i="2"/>
  <c r="AA117" i="2"/>
  <c r="Z117" i="2"/>
  <c r="Z1518" i="2"/>
  <c r="AA1518" i="2"/>
  <c r="Z4747" i="2"/>
  <c r="AA4747" i="2"/>
  <c r="Z3032" i="2"/>
  <c r="AA3032" i="2"/>
  <c r="Z902" i="2"/>
  <c r="AA902" i="2"/>
  <c r="X418" i="2"/>
  <c r="AA418" i="2"/>
  <c r="Z1429" i="2"/>
  <c r="AA1429" i="2"/>
  <c r="Z3458" i="2"/>
  <c r="AA3458" i="2"/>
  <c r="Z1298" i="2"/>
  <c r="AA1298" i="2"/>
  <c r="Z3133" i="2"/>
  <c r="AA3133" i="2"/>
  <c r="Z4871" i="2"/>
  <c r="AA4871" i="2"/>
  <c r="AA1613" i="2"/>
  <c r="Z1613" i="2"/>
  <c r="Z4084" i="2"/>
  <c r="AA4084" i="2"/>
  <c r="Z2756" i="2"/>
  <c r="AA2756" i="2"/>
  <c r="X3581" i="2"/>
  <c r="AA3581" i="2"/>
  <c r="Z2513" i="2"/>
  <c r="AA2513" i="2"/>
  <c r="Z3482" i="2"/>
  <c r="AA3482" i="2"/>
  <c r="Z4643" i="2"/>
  <c r="AA4643" i="2"/>
  <c r="Z3459" i="2"/>
  <c r="AA3459" i="2"/>
  <c r="Z1102" i="2"/>
  <c r="AA1102" i="2"/>
  <c r="Z1961" i="2"/>
  <c r="AA1961" i="2"/>
  <c r="Z4078" i="2"/>
  <c r="AA4078" i="2"/>
  <c r="Z3382" i="2"/>
  <c r="AA3382" i="2"/>
  <c r="Z4550" i="2"/>
  <c r="AA4550" i="2"/>
  <c r="Z4268" i="2"/>
  <c r="AA4268" i="2"/>
  <c r="Z2137" i="2"/>
  <c r="AA2137" i="2"/>
  <c r="Z1097" i="2"/>
  <c r="AA1097" i="2"/>
  <c r="X4539" i="2"/>
  <c r="AA4539" i="2"/>
  <c r="Z1481" i="2"/>
  <c r="AA1481" i="2"/>
  <c r="Z608" i="2"/>
  <c r="AA608" i="2"/>
  <c r="Z4453" i="2"/>
  <c r="AA4453" i="2"/>
  <c r="Y1564" i="2"/>
  <c r="AA1564" i="2"/>
  <c r="Z1564" i="2"/>
  <c r="Z738" i="2"/>
  <c r="AA738" i="2"/>
  <c r="Z2956" i="2"/>
  <c r="AA2956" i="2"/>
  <c r="Z2914" i="2"/>
  <c r="AA2914" i="2"/>
  <c r="Z2253" i="2"/>
  <c r="AA2253" i="2"/>
  <c r="Z4860" i="2"/>
  <c r="AA4860" i="2"/>
  <c r="Z2031" i="2"/>
  <c r="AA2031" i="2"/>
  <c r="Z3991" i="2"/>
  <c r="AA3991" i="2"/>
  <c r="Z3114" i="2"/>
  <c r="AA3114" i="2"/>
  <c r="Z4077" i="2"/>
  <c r="AA4077" i="2"/>
  <c r="Z3416" i="2"/>
  <c r="AA3416" i="2"/>
  <c r="Z1600" i="2"/>
  <c r="AA1600" i="2"/>
  <c r="Z421" i="2"/>
  <c r="AA421" i="2"/>
  <c r="Z4914" i="2"/>
  <c r="AA4914" i="2"/>
  <c r="Z4678" i="2"/>
  <c r="AA4678" i="2"/>
  <c r="Z2390" i="2"/>
  <c r="AA2390" i="2"/>
  <c r="Z3256" i="2"/>
  <c r="AA3256" i="2"/>
  <c r="AA3666" i="2"/>
  <c r="Z3666" i="2"/>
  <c r="Z4540" i="2"/>
  <c r="AA4540" i="2"/>
  <c r="Z603" i="2"/>
  <c r="AA603" i="2"/>
  <c r="Z1570" i="2"/>
  <c r="AA1570" i="2"/>
  <c r="Z4604" i="2"/>
  <c r="AA4604" i="2"/>
  <c r="Z1363" i="2"/>
  <c r="AA1363" i="2"/>
  <c r="Z4761" i="2"/>
  <c r="AA4761" i="2"/>
  <c r="Z2387" i="2"/>
  <c r="AA2387" i="2"/>
  <c r="Z1068" i="2"/>
  <c r="AA1068" i="2"/>
  <c r="Z4228" i="2"/>
  <c r="AA4228" i="2"/>
  <c r="Z2778" i="2"/>
  <c r="AA2778" i="2"/>
  <c r="Z3138" i="2"/>
  <c r="AA3138" i="2"/>
  <c r="Z2315" i="2"/>
  <c r="AA2315" i="2"/>
  <c r="Z1108" i="2"/>
  <c r="AA1108" i="2"/>
  <c r="Z2860" i="2"/>
  <c r="AA2860" i="2"/>
  <c r="Z3940" i="2"/>
  <c r="AA3940" i="2"/>
  <c r="Z3023" i="2"/>
  <c r="AA3023" i="2"/>
  <c r="Z4373" i="2"/>
  <c r="AA4373" i="2"/>
  <c r="Z1522" i="2"/>
  <c r="AA1522" i="2"/>
  <c r="Z919" i="2"/>
  <c r="AA919" i="2"/>
  <c r="Z3342" i="2"/>
  <c r="AA3342" i="2"/>
  <c r="Z1788" i="2"/>
  <c r="AA1788" i="2"/>
  <c r="Z476" i="2"/>
  <c r="AA476" i="2"/>
  <c r="Z3615" i="2"/>
  <c r="AA3615" i="2"/>
  <c r="Z3438" i="2"/>
  <c r="AA3438" i="2"/>
  <c r="Z2848" i="2"/>
  <c r="AA2848" i="2"/>
  <c r="Z3104" i="2"/>
  <c r="AA3104" i="2"/>
  <c r="Z2073" i="2"/>
  <c r="AA2073" i="2"/>
  <c r="Z397" i="2"/>
  <c r="AA397" i="2"/>
  <c r="Z2465" i="2"/>
  <c r="AA2465" i="2"/>
  <c r="Z2045" i="2"/>
  <c r="AA2045" i="2"/>
  <c r="Z1874" i="2"/>
  <c r="AA1874" i="2"/>
  <c r="Z923" i="2"/>
  <c r="AA923" i="2"/>
  <c r="Z560" i="2"/>
  <c r="AA560" i="2"/>
  <c r="Z3782" i="2"/>
  <c r="AA3782" i="2"/>
  <c r="Z3856" i="2"/>
  <c r="AA3856" i="2"/>
  <c r="Z3172" i="2"/>
  <c r="AA3172" i="2"/>
  <c r="Z4359" i="2"/>
  <c r="AA4359" i="2"/>
  <c r="Z2504" i="2"/>
  <c r="AA2504" i="2"/>
  <c r="Z3683" i="2"/>
  <c r="AA3683" i="2"/>
  <c r="AA1821" i="2"/>
  <c r="Z1821" i="2"/>
  <c r="Z1021" i="2"/>
  <c r="AA1021" i="2"/>
  <c r="Z503" i="2"/>
  <c r="AA503" i="2"/>
  <c r="Z4500" i="2"/>
  <c r="AA4500" i="2"/>
  <c r="Z4463" i="2"/>
  <c r="AA4463" i="2"/>
  <c r="Z4884" i="2"/>
  <c r="AA4884" i="2"/>
  <c r="Z745" i="2"/>
  <c r="AA745" i="2"/>
  <c r="Z4918" i="2"/>
  <c r="AA4918" i="2"/>
  <c r="Z4135" i="2"/>
  <c r="AA4135" i="2"/>
  <c r="Z3942" i="2"/>
  <c r="AA3942" i="2"/>
  <c r="Z2090" i="2"/>
  <c r="AA2090" i="2"/>
  <c r="Z2733" i="2"/>
  <c r="AA2733" i="2"/>
  <c r="Z4661" i="2"/>
  <c r="AA4661" i="2"/>
  <c r="Z1398" i="2"/>
  <c r="AA1398" i="2"/>
  <c r="Z948" i="2"/>
  <c r="AA948" i="2"/>
  <c r="Z306" i="2"/>
  <c r="AA306" i="2"/>
  <c r="Z1753" i="2"/>
  <c r="AA1753" i="2"/>
  <c r="Z1734" i="2"/>
  <c r="AA1734" i="2"/>
  <c r="Z977" i="2"/>
  <c r="AA977" i="2"/>
  <c r="Z203" i="2"/>
  <c r="AA203" i="2"/>
  <c r="Z1958" i="2"/>
  <c r="AA1958" i="2"/>
  <c r="Z1062" i="2"/>
  <c r="AA1062" i="2"/>
  <c r="Z4272" i="2"/>
  <c r="AA4272" i="2"/>
  <c r="Z4483" i="2"/>
  <c r="AA4483" i="2"/>
  <c r="Z4552" i="2"/>
  <c r="AA4552" i="2"/>
  <c r="Z1025" i="2"/>
  <c r="AA1025" i="2"/>
  <c r="Z3868" i="2"/>
  <c r="AA3868" i="2"/>
  <c r="Z1442" i="2"/>
  <c r="AA1442" i="2"/>
  <c r="Z2592" i="2"/>
  <c r="AA2592" i="2"/>
  <c r="Z2876" i="2"/>
  <c r="AA2876" i="2"/>
  <c r="Z951" i="2"/>
  <c r="AA951" i="2"/>
  <c r="Z2903" i="2"/>
  <c r="AA2903" i="2"/>
  <c r="Z4417" i="2"/>
  <c r="AA4417" i="2"/>
  <c r="Z2990" i="2"/>
  <c r="AA2990" i="2"/>
  <c r="Z1157" i="2"/>
  <c r="AA1157" i="2"/>
  <c r="Z3746" i="2"/>
  <c r="AA3746" i="2"/>
  <c r="Z4295" i="2"/>
  <c r="AA4295" i="2"/>
  <c r="Z69" i="2"/>
  <c r="Z2428" i="2"/>
  <c r="Z75" i="2"/>
  <c r="AA794" i="2"/>
  <c r="AA3830" i="2"/>
  <c r="AA4079" i="2"/>
  <c r="AA3793" i="2"/>
  <c r="AA4116" i="2"/>
  <c r="AA1348" i="2"/>
  <c r="AA2398" i="2"/>
  <c r="AA2697" i="2"/>
  <c r="AA1254" i="2"/>
  <c r="AA4191" i="2"/>
  <c r="AA2585" i="2"/>
  <c r="AA567" i="2"/>
  <c r="AA4202" i="2"/>
  <c r="Z4130" i="2"/>
  <c r="AA4130" i="2"/>
  <c r="Z2413" i="2"/>
  <c r="AA2413" i="2"/>
  <c r="Z3572" i="2"/>
  <c r="AA3572" i="2"/>
  <c r="Z489" i="2"/>
  <c r="AA489" i="2"/>
  <c r="Z3745" i="2"/>
  <c r="AA3745" i="2"/>
  <c r="Z1299" i="2"/>
  <c r="AA1299" i="2"/>
  <c r="Y2325" i="2"/>
  <c r="AA2325" i="2"/>
  <c r="X3616" i="2"/>
  <c r="AA3616" i="2"/>
  <c r="Z4897" i="2"/>
  <c r="AA4897" i="2"/>
  <c r="Z1091" i="2"/>
  <c r="AA1091" i="2"/>
  <c r="Z4177" i="2"/>
  <c r="AA4177" i="2"/>
  <c r="Z3168" i="2"/>
  <c r="AA3168" i="2"/>
  <c r="Z3548" i="2"/>
  <c r="AA3548" i="2"/>
  <c r="Z3004" i="2"/>
  <c r="AA3004" i="2"/>
  <c r="Y3968" i="2"/>
  <c r="AA3968" i="2"/>
  <c r="Z4312" i="2"/>
  <c r="AA4312" i="2"/>
  <c r="AA2129" i="2"/>
  <c r="Z2129" i="2"/>
  <c r="Z4440" i="2"/>
  <c r="AA4440" i="2"/>
  <c r="Z642" i="2"/>
  <c r="AA642" i="2"/>
  <c r="Z3585" i="2"/>
  <c r="AA3585" i="2"/>
  <c r="Z184" i="2"/>
  <c r="AA184" i="2"/>
  <c r="Z2993" i="2"/>
  <c r="AA2993" i="2"/>
  <c r="Z1972" i="2"/>
  <c r="AA1972" i="2"/>
  <c r="Z4350" i="2"/>
  <c r="AA4350" i="2"/>
  <c r="X1441" i="2"/>
  <c r="AA1441" i="2"/>
  <c r="Z4009" i="2"/>
  <c r="AA4009" i="2"/>
  <c r="Z1000" i="2"/>
  <c r="AA1000" i="2"/>
  <c r="Z1881" i="2"/>
  <c r="AA1881" i="2"/>
  <c r="Z2624" i="2"/>
  <c r="AA2624" i="2"/>
  <c r="Z1552" i="2"/>
  <c r="AA1552" i="2"/>
  <c r="Z1588" i="2"/>
  <c r="AA1588" i="2"/>
  <c r="Z3469" i="2"/>
  <c r="AA3469" i="2"/>
  <c r="AA980" i="2"/>
  <c r="AA3765" i="2"/>
  <c r="AA2174" i="2"/>
  <c r="Y1584" i="2"/>
  <c r="Z1584" i="2"/>
  <c r="Y4906" i="2"/>
  <c r="AA4906" i="2"/>
  <c r="X852" i="2"/>
  <c r="AA852" i="2"/>
  <c r="Y3132" i="2"/>
  <c r="AA3132" i="2"/>
  <c r="Z3132" i="2"/>
  <c r="Z1393" i="2"/>
  <c r="AA1393" i="2"/>
  <c r="Y3030" i="2"/>
  <c r="Z3030" i="2"/>
  <c r="X4881" i="2"/>
  <c r="AA4881" i="2"/>
  <c r="Z3999" i="2"/>
  <c r="AA3999" i="2"/>
  <c r="Y947" i="2"/>
  <c r="AA947" i="2"/>
  <c r="Z2698" i="2"/>
  <c r="AA2698" i="2"/>
  <c r="X3975" i="2"/>
  <c r="AA3975" i="2"/>
  <c r="AA4541" i="2"/>
  <c r="Z4541" i="2"/>
  <c r="Y4305" i="2"/>
  <c r="AA4305" i="2"/>
  <c r="Z4305" i="2"/>
  <c r="Z259" i="2"/>
  <c r="AA259" i="2"/>
  <c r="Z4667" i="2"/>
  <c r="AA4667" i="2"/>
  <c r="Z3050" i="2"/>
  <c r="AA3050" i="2"/>
  <c r="Y2611" i="2"/>
  <c r="AA2611" i="2"/>
  <c r="Z4262" i="2"/>
  <c r="AA4262" i="2"/>
  <c r="Z1272" i="2"/>
  <c r="AA1272" i="2"/>
  <c r="Z2079" i="2"/>
  <c r="AA2079" i="2"/>
  <c r="X1701" i="2"/>
  <c r="AA1701" i="2"/>
  <c r="Y819" i="2"/>
  <c r="Z819" i="2"/>
  <c r="AA819" i="2"/>
  <c r="Z1655" i="2"/>
  <c r="AA1655" i="2"/>
  <c r="Z1598" i="2"/>
  <c r="AA1598" i="2"/>
  <c r="Z799" i="2"/>
  <c r="AA799" i="2"/>
  <c r="Z4637" i="2"/>
  <c r="AA4637" i="2"/>
  <c r="AA4587" i="2"/>
  <c r="Z4587" i="2"/>
  <c r="Z3579" i="2"/>
  <c r="AA3579" i="2"/>
  <c r="Z1918" i="2"/>
  <c r="AA1918" i="2"/>
  <c r="Z3774" i="2"/>
  <c r="AA3774" i="2"/>
  <c r="Y959" i="2"/>
  <c r="AA959" i="2"/>
  <c r="Z1860" i="2"/>
  <c r="AA1860" i="2"/>
  <c r="Z4459" i="2"/>
  <c r="AA4459" i="2"/>
  <c r="Z1937" i="2"/>
  <c r="AA1937" i="2"/>
  <c r="X170" i="2"/>
  <c r="AA170" i="2"/>
  <c r="X4361" i="2"/>
  <c r="Z4361" i="2"/>
  <c r="Z3053" i="2"/>
  <c r="AA3053" i="2"/>
  <c r="AA1781" i="2"/>
  <c r="Z1781" i="2"/>
  <c r="Z1636" i="2"/>
  <c r="AA1636" i="2"/>
  <c r="Z4129" i="2"/>
  <c r="AA4129" i="2"/>
  <c r="X3261" i="2"/>
  <c r="AA3261" i="2"/>
  <c r="Z172" i="2"/>
  <c r="AA172" i="2"/>
  <c r="Z1496" i="2"/>
  <c r="AA1496" i="2"/>
  <c r="Z2612" i="2"/>
  <c r="AA2612" i="2"/>
  <c r="X330" i="2"/>
  <c r="AA330" i="2"/>
  <c r="Z330" i="2"/>
  <c r="Z2454" i="2"/>
  <c r="AA2454" i="2"/>
  <c r="Z387" i="2"/>
  <c r="AA387" i="2"/>
  <c r="Z1130" i="2"/>
  <c r="AA1130" i="2"/>
  <c r="Z1310" i="2"/>
  <c r="AA1310" i="2"/>
  <c r="Z4319" i="2"/>
  <c r="AA4319" i="2"/>
  <c r="Z3673" i="2"/>
  <c r="AA3673" i="2"/>
  <c r="X1420" i="2"/>
  <c r="AA1420" i="2"/>
  <c r="AA3661" i="2"/>
  <c r="Z3661" i="2"/>
  <c r="Z3889" i="2"/>
  <c r="AA3889" i="2"/>
  <c r="Z3401" i="2"/>
  <c r="AA3401" i="2"/>
  <c r="Z2160" i="2"/>
  <c r="AA2160" i="2"/>
  <c r="Z331" i="2"/>
  <c r="AA331" i="2"/>
  <c r="X3147" i="2"/>
  <c r="AA3147" i="2"/>
  <c r="X1492" i="2"/>
  <c r="AA1492" i="2"/>
  <c r="Z3631" i="2"/>
  <c r="AA3631" i="2"/>
  <c r="AA2626" i="2"/>
  <c r="Z2626" i="2"/>
  <c r="Z1913" i="2"/>
  <c r="AA1913" i="2"/>
  <c r="AA237" i="2"/>
  <c r="Z237" i="2"/>
  <c r="Z2423" i="2"/>
  <c r="AA2423" i="2"/>
  <c r="AA3129" i="2"/>
  <c r="Z3129" i="2"/>
  <c r="Z130" i="2"/>
  <c r="AA130" i="2"/>
  <c r="Z2829" i="2"/>
  <c r="AA2829" i="2"/>
  <c r="Z4722" i="2"/>
  <c r="AA4722" i="2"/>
  <c r="Z997" i="2"/>
  <c r="AA997" i="2"/>
  <c r="Z4288" i="2"/>
  <c r="AA4288" i="2"/>
  <c r="Z550" i="2"/>
  <c r="AA550" i="2"/>
  <c r="Z2304" i="2"/>
  <c r="AA2304" i="2"/>
  <c r="Z428" i="2"/>
  <c r="AA428" i="2"/>
  <c r="Z769" i="2"/>
  <c r="AA769" i="2"/>
  <c r="Z2046" i="2"/>
  <c r="AA2046" i="2"/>
  <c r="AA2298" i="2"/>
  <c r="Z2298" i="2"/>
  <c r="Z2512" i="2"/>
  <c r="AA2512" i="2"/>
  <c r="Z4582" i="2"/>
  <c r="AA4582" i="2"/>
  <c r="X4128" i="2"/>
  <c r="AA4128" i="2"/>
  <c r="Z4128" i="2"/>
  <c r="X1251" i="2"/>
  <c r="AA1251" i="2"/>
  <c r="X4320" i="2"/>
  <c r="Z4320" i="2"/>
  <c r="Z4633" i="2"/>
  <c r="Z2184" i="2"/>
  <c r="Z3261" i="2"/>
  <c r="AA4855" i="2"/>
  <c r="AA1427" i="2"/>
  <c r="AA4032" i="2"/>
  <c r="AA801" i="2"/>
  <c r="AA607" i="2"/>
  <c r="AA4665" i="2"/>
  <c r="AA221" i="2"/>
  <c r="AA739" i="2"/>
  <c r="AA1614" i="2"/>
  <c r="AA244" i="2"/>
  <c r="AA2468" i="2"/>
  <c r="AA1791" i="2"/>
  <c r="AA4041" i="2"/>
  <c r="AA2241" i="2"/>
  <c r="AA457" i="2"/>
  <c r="AA1726" i="2"/>
  <c r="AA400" i="2"/>
  <c r="Y4887" i="2"/>
  <c r="AA4887" i="2"/>
  <c r="Z3527" i="2"/>
  <c r="AA3527" i="2"/>
  <c r="Z929" i="2"/>
  <c r="AA929" i="2"/>
  <c r="Z4674" i="2"/>
  <c r="AA4674" i="2"/>
  <c r="Y1055" i="2"/>
  <c r="AA1055" i="2"/>
  <c r="Z4987" i="2"/>
  <c r="AA4987" i="2"/>
  <c r="Z4214" i="2"/>
  <c r="AA4214" i="2"/>
  <c r="Z4056" i="2"/>
  <c r="AA4056" i="2"/>
  <c r="Z4107" i="2"/>
  <c r="AA4107" i="2"/>
  <c r="Z1150" i="2"/>
  <c r="AA1150" i="2"/>
  <c r="Z3688" i="2"/>
  <c r="AA3688" i="2"/>
  <c r="Z3538" i="2"/>
  <c r="AA3538" i="2"/>
  <c r="Z3419" i="2"/>
  <c r="AA3419" i="2"/>
  <c r="Z4973" i="2"/>
  <c r="AA4973" i="2"/>
  <c r="Z2874" i="2"/>
  <c r="AA2874" i="2"/>
  <c r="Z2653" i="2"/>
  <c r="AA2653" i="2"/>
  <c r="Z1200" i="2"/>
  <c r="AA1200" i="2"/>
  <c r="Z1225" i="2"/>
  <c r="AA1225" i="2"/>
  <c r="Z1545" i="2"/>
  <c r="AA1545" i="2"/>
  <c r="Z655" i="2"/>
  <c r="AA655" i="2"/>
  <c r="Z3244" i="2"/>
  <c r="AA3244" i="2"/>
  <c r="Z2406" i="2"/>
  <c r="AA2406" i="2"/>
  <c r="X1324" i="2"/>
  <c r="AA1324" i="2"/>
  <c r="Z4405" i="2"/>
  <c r="AA4405" i="2"/>
  <c r="X4301" i="2"/>
  <c r="AA4301" i="2"/>
  <c r="Z1249" i="2"/>
  <c r="AA1249" i="2"/>
  <c r="Z602" i="2"/>
  <c r="AA602" i="2"/>
  <c r="Z2180" i="2"/>
  <c r="AA2180" i="2"/>
  <c r="Z1245" i="2"/>
  <c r="AA1245" i="2"/>
  <c r="Z4111" i="2"/>
  <c r="AA4111" i="2"/>
  <c r="Y860" i="2"/>
  <c r="AA860" i="2"/>
  <c r="Z392" i="2"/>
  <c r="AA392" i="2"/>
  <c r="Z2027" i="2"/>
  <c r="AA2027" i="2"/>
  <c r="Z773" i="2"/>
  <c r="AA773" i="2"/>
  <c r="Z2820" i="2"/>
  <c r="AA2820" i="2"/>
  <c r="Z1232" i="2"/>
  <c r="AA1232" i="2"/>
  <c r="Z729" i="2"/>
  <c r="AA729" i="2"/>
  <c r="Z3362" i="2"/>
  <c r="AA3362" i="2"/>
  <c r="Z74" i="2"/>
  <c r="AA74" i="2"/>
  <c r="Z1511" i="2"/>
  <c r="AA1511" i="2"/>
  <c r="Z2099" i="2"/>
  <c r="AA2099" i="2"/>
  <c r="Z1354" i="2"/>
  <c r="Z2154" i="2"/>
  <c r="AA2154" i="2"/>
  <c r="Z2215" i="2"/>
  <c r="AA2215" i="2"/>
  <c r="Y2490" i="2"/>
  <c r="AA2490" i="2"/>
  <c r="X4980" i="2"/>
  <c r="AA4980" i="2"/>
  <c r="X583" i="2"/>
  <c r="Z583" i="2"/>
  <c r="AA4853" i="2"/>
  <c r="Z4853" i="2"/>
  <c r="Z2528" i="2"/>
  <c r="AA2528" i="2"/>
  <c r="Z3543" i="2"/>
  <c r="AA3543" i="2"/>
  <c r="Z2232" i="2"/>
  <c r="AA2232" i="2"/>
  <c r="Z1625" i="2"/>
  <c r="AA1625" i="2"/>
  <c r="Z2641" i="2"/>
  <c r="AA2641" i="2"/>
  <c r="Z664" i="2"/>
  <c r="AA664" i="2"/>
  <c r="Z842" i="2"/>
  <c r="AA842" i="2"/>
  <c r="Z698" i="2"/>
  <c r="AA698" i="2"/>
  <c r="Z1445" i="2"/>
  <c r="AA1445" i="2"/>
  <c r="Z2663" i="2"/>
  <c r="AA2663" i="2"/>
  <c r="Z1006" i="2"/>
  <c r="AA1006" i="2"/>
  <c r="X2250" i="2"/>
  <c r="AA2250" i="2"/>
  <c r="Y2123" i="2"/>
  <c r="Z2123" i="2"/>
  <c r="X3251" i="2"/>
  <c r="AA3251" i="2"/>
  <c r="X3153" i="2"/>
  <c r="AA3153" i="2"/>
  <c r="Z3153" i="2"/>
  <c r="Z3279" i="2"/>
  <c r="AA3279" i="2"/>
  <c r="Z4542" i="2"/>
  <c r="AA4542" i="2"/>
  <c r="Z2263" i="2"/>
  <c r="AA2263" i="2"/>
  <c r="Y271" i="2"/>
  <c r="AA271" i="2"/>
  <c r="Z1955" i="2"/>
  <c r="AA1955" i="2"/>
  <c r="Y4631" i="2"/>
  <c r="Z4631" i="2"/>
  <c r="AA4631" i="2"/>
  <c r="Z1805" i="2"/>
  <c r="AA1805" i="2"/>
  <c r="Z2407" i="2"/>
  <c r="AA2407" i="2"/>
  <c r="Z3948" i="2"/>
  <c r="AA3948" i="2"/>
  <c r="Z2709" i="2"/>
  <c r="AA2709" i="2"/>
  <c r="Z4770" i="2"/>
  <c r="AA4770" i="2"/>
  <c r="Z983" i="2"/>
  <c r="AA983" i="2"/>
  <c r="X1661" i="2"/>
  <c r="AA1661" i="2"/>
  <c r="Z3646" i="2"/>
  <c r="AA3646" i="2"/>
  <c r="Z1111" i="2"/>
  <c r="AA1111" i="2"/>
  <c r="Z638" i="2"/>
  <c r="AA638" i="2"/>
  <c r="Y872" i="2"/>
  <c r="Z872" i="2"/>
  <c r="Z2633" i="2"/>
  <c r="AA2633" i="2"/>
  <c r="Z1218" i="2"/>
  <c r="AA1218" i="2"/>
  <c r="Z1210" i="2"/>
  <c r="Z4344" i="2"/>
  <c r="AA3829" i="2"/>
  <c r="AA268" i="2"/>
  <c r="AA2451" i="2"/>
  <c r="AA2427" i="2"/>
  <c r="AA706" i="2"/>
  <c r="AA3142" i="2"/>
  <c r="AA395" i="2"/>
  <c r="AA755" i="2"/>
  <c r="AA1729" i="2"/>
  <c r="AA2289" i="2"/>
  <c r="AA3118" i="2"/>
  <c r="AA1311" i="2"/>
  <c r="Z4906" i="2"/>
  <c r="AA1872" i="2"/>
  <c r="X2898" i="2"/>
  <c r="AA2898" i="2"/>
  <c r="Y3560" i="2"/>
  <c r="Z3560" i="2"/>
  <c r="Z460" i="2"/>
  <c r="AA460" i="2"/>
  <c r="Z1339" i="2"/>
  <c r="AA1339" i="2"/>
  <c r="Z3582" i="2"/>
  <c r="AA3582" i="2"/>
  <c r="Z363" i="2"/>
  <c r="AA363" i="2"/>
  <c r="Z938" i="2"/>
  <c r="AA938" i="2"/>
  <c r="Z2055" i="2"/>
  <c r="AA2055" i="2"/>
  <c r="X3602" i="2"/>
  <c r="AA3602" i="2"/>
  <c r="Z1430" i="2"/>
  <c r="AA1430" i="2"/>
  <c r="Z385" i="2"/>
  <c r="AA385" i="2"/>
  <c r="Z2834" i="2"/>
  <c r="AA2834" i="2"/>
  <c r="Z3998" i="2"/>
  <c r="AA3998" i="2"/>
  <c r="Z1015" i="2"/>
  <c r="AA1015" i="2"/>
  <c r="Z784" i="2"/>
  <c r="AA784" i="2"/>
  <c r="Z2795" i="2"/>
  <c r="AA2795" i="2"/>
  <c r="Z2559" i="2"/>
  <c r="AA2559" i="2"/>
  <c r="Y2770" i="2"/>
  <c r="Z2770" i="2"/>
  <c r="Z1018" i="2"/>
  <c r="AA1018" i="2"/>
  <c r="Z3405" i="2"/>
  <c r="AA3405" i="2"/>
  <c r="X2371" i="2"/>
  <c r="AA2371" i="2"/>
  <c r="X4668" i="2"/>
  <c r="AA4668" i="2"/>
  <c r="Z1864" i="2"/>
  <c r="AA1864" i="2"/>
  <c r="Z2645" i="2"/>
  <c r="AA2645" i="2"/>
  <c r="Z4419" i="2"/>
  <c r="AA4419" i="2"/>
  <c r="Z2915" i="2"/>
  <c r="AA2915" i="2"/>
  <c r="Z4589" i="2"/>
  <c r="AA4589" i="2"/>
  <c r="Z2630" i="2"/>
  <c r="AA2630" i="2"/>
  <c r="Y3872" i="2"/>
  <c r="AA3872" i="2"/>
  <c r="Z4759" i="2"/>
  <c r="AA4759" i="2"/>
  <c r="X321" i="2"/>
  <c r="AA321" i="2"/>
  <c r="Z525" i="2"/>
  <c r="AA525" i="2"/>
  <c r="Z1694" i="2"/>
  <c r="AA1694" i="2"/>
  <c r="AA4616" i="2"/>
  <c r="Z520" i="2"/>
  <c r="AA520" i="2"/>
  <c r="X1447" i="2"/>
  <c r="AA1447" i="2"/>
  <c r="AA1943" i="2"/>
  <c r="Z1943" i="2"/>
  <c r="X1605" i="2"/>
  <c r="AA1605" i="2"/>
  <c r="X478" i="2"/>
  <c r="Z478" i="2"/>
  <c r="AA478" i="2"/>
  <c r="X4365" i="2"/>
  <c r="AA4365" i="2"/>
  <c r="X1201" i="2"/>
  <c r="AA1201" i="2"/>
  <c r="X2704" i="2"/>
  <c r="Z2704" i="2"/>
  <c r="X125" i="2"/>
  <c r="AA125" i="2"/>
  <c r="X3580" i="2"/>
  <c r="AA3580" i="2"/>
  <c r="Z2635" i="2"/>
  <c r="AA2635" i="2"/>
  <c r="Z3672" i="2"/>
  <c r="AA3672" i="2"/>
  <c r="Z1369" i="2"/>
  <c r="AA1369" i="2"/>
  <c r="X368" i="2"/>
  <c r="AA368" i="2"/>
  <c r="X1058" i="2"/>
  <c r="AA1058" i="2"/>
  <c r="Z3331" i="2"/>
  <c r="AA3331" i="2"/>
  <c r="X251" i="2"/>
  <c r="AA251" i="2"/>
  <c r="X3624" i="2"/>
  <c r="AA3624" i="2"/>
  <c r="X4734" i="2"/>
  <c r="Z4734" i="2"/>
  <c r="Z1764" i="2"/>
  <c r="AA1764" i="2"/>
  <c r="X2430" i="2"/>
  <c r="AA2430" i="2"/>
  <c r="X412" i="2"/>
  <c r="AA412" i="2"/>
  <c r="X561" i="2"/>
  <c r="Z561" i="2"/>
  <c r="X1041" i="2"/>
  <c r="AA1041" i="2"/>
  <c r="X4652" i="2"/>
  <c r="Z4652" i="2"/>
  <c r="AA4652" i="2"/>
  <c r="X3156" i="2"/>
  <c r="AA3156" i="2"/>
  <c r="Z3156" i="2"/>
  <c r="X762" i="2"/>
  <c r="AA762" i="2"/>
  <c r="X4756" i="2"/>
  <c r="AA4756" i="2"/>
  <c r="Z4953" i="2"/>
  <c r="AA4953" i="2"/>
  <c r="X1351" i="2"/>
  <c r="AA1351" i="2"/>
  <c r="X3990" i="2"/>
  <c r="AA3990" i="2"/>
  <c r="Z3990" i="2"/>
  <c r="X521" i="2"/>
  <c r="AA521" i="2"/>
  <c r="X3394" i="2"/>
  <c r="AA3394" i="2"/>
  <c r="Z3394" i="2"/>
  <c r="X766" i="2"/>
  <c r="AA766" i="2"/>
  <c r="Z766" i="2"/>
  <c r="X4771" i="2"/>
  <c r="AA4771" i="2"/>
  <c r="Z1334" i="2"/>
  <c r="AA1334" i="2"/>
  <c r="X3022" i="2"/>
  <c r="AA3022" i="2"/>
  <c r="X1930" i="2"/>
  <c r="AA1930" i="2"/>
  <c r="X2546" i="2"/>
  <c r="AA2546" i="2"/>
  <c r="X4830" i="2"/>
  <c r="AA4830" i="2"/>
  <c r="X4915" i="2"/>
  <c r="AA4915" i="2"/>
  <c r="Z4050" i="2"/>
  <c r="AA4050" i="2"/>
  <c r="AA1278" i="2"/>
  <c r="Z1278" i="2"/>
  <c r="X22" i="2"/>
  <c r="AA22" i="2"/>
  <c r="Z104" i="2"/>
  <c r="AA104" i="2"/>
  <c r="Z1740" i="2"/>
  <c r="AA1740" i="2"/>
  <c r="X3737" i="2"/>
  <c r="AA3737" i="2"/>
  <c r="Z3737" i="2"/>
  <c r="X2362" i="2"/>
  <c r="AA2362" i="2"/>
  <c r="X1090" i="2"/>
  <c r="AA1090" i="2"/>
  <c r="AA2461" i="2"/>
  <c r="Z2461" i="2"/>
  <c r="AA4104" i="2"/>
  <c r="Z4104" i="2"/>
  <c r="X1797" i="2"/>
  <c r="AA1797" i="2"/>
  <c r="Y3648" i="2"/>
  <c r="AA3648" i="2"/>
  <c r="X381" i="2"/>
  <c r="AA381" i="2"/>
  <c r="X2169" i="2"/>
  <c r="AA2169" i="2"/>
  <c r="Z677" i="2"/>
  <c r="AA677" i="2"/>
  <c r="AA4936" i="2"/>
  <c r="Z4936" i="2"/>
  <c r="X4796" i="2"/>
  <c r="AA4796" i="2"/>
  <c r="Z4796" i="2"/>
  <c r="X4658" i="2"/>
  <c r="AA4658" i="2"/>
  <c r="Z4658" i="2"/>
  <c r="Z3374" i="2"/>
  <c r="AA3374" i="2"/>
  <c r="Z4861" i="2"/>
  <c r="AA4861" i="2"/>
  <c r="X3961" i="2"/>
  <c r="AA3961" i="2"/>
  <c r="Z3961" i="2"/>
  <c r="Z1455" i="2"/>
  <c r="AA1455" i="2"/>
  <c r="X3955" i="2"/>
  <c r="AA3955" i="2"/>
  <c r="X1517" i="2"/>
  <c r="AA1517" i="2"/>
  <c r="Z2098" i="2"/>
  <c r="AA2098" i="2"/>
  <c r="X768" i="2"/>
  <c r="AA768" i="2"/>
  <c r="Z3221" i="2"/>
  <c r="AA3221" i="2"/>
  <c r="X1265" i="2"/>
  <c r="AA1265" i="2"/>
  <c r="Z1265" i="2"/>
  <c r="X2660" i="2"/>
  <c r="AA2660" i="2"/>
  <c r="X4900" i="2"/>
  <c r="AA4900" i="2"/>
  <c r="Z4900" i="2"/>
  <c r="Z699" i="2"/>
  <c r="AA699" i="2"/>
  <c r="AA537" i="2"/>
  <c r="Z537" i="2"/>
  <c r="Z4328" i="2"/>
  <c r="AA4328" i="2"/>
  <c r="X2847" i="2"/>
  <c r="AA2847" i="2"/>
  <c r="X4374" i="2"/>
  <c r="AA4374" i="2"/>
  <c r="Z4374" i="2"/>
  <c r="X465" i="2"/>
  <c r="AA465" i="2"/>
  <c r="Z3720" i="2"/>
  <c r="AA3720" i="2"/>
  <c r="X3788" i="2"/>
  <c r="AA3788" i="2"/>
  <c r="Z3788" i="2"/>
  <c r="AA2798" i="2"/>
  <c r="Z2798" i="2"/>
  <c r="Z4495" i="2"/>
  <c r="AA4495" i="2"/>
  <c r="X3742" i="2"/>
  <c r="AA3742" i="2"/>
  <c r="X134" i="2"/>
  <c r="AA134" i="2"/>
  <c r="Z4947" i="2"/>
  <c r="AA4947" i="2"/>
  <c r="Z4035" i="2"/>
  <c r="AA4035" i="2"/>
  <c r="Z4317" i="2"/>
  <c r="AA4317" i="2"/>
  <c r="Z4857" i="2"/>
  <c r="AA4857" i="2"/>
  <c r="Z1877" i="2"/>
  <c r="AA1877" i="2"/>
  <c r="X2920" i="2"/>
  <c r="Z2920" i="2"/>
  <c r="Z1896" i="2"/>
  <c r="AA1896" i="2"/>
  <c r="AA4511" i="2"/>
  <c r="Z4511" i="2"/>
  <c r="X2302" i="2"/>
  <c r="Z2302" i="2"/>
  <c r="AA2302" i="2"/>
  <c r="X4646" i="2"/>
  <c r="AA4646" i="2"/>
  <c r="X5000" i="2"/>
  <c r="AA5000" i="2"/>
  <c r="AA2881" i="2"/>
  <c r="Z2881" i="2"/>
  <c r="X2409" i="2"/>
  <c r="AA2409" i="2"/>
  <c r="X494" i="2"/>
  <c r="AA494" i="2"/>
  <c r="Z494" i="2"/>
  <c r="Z2450" i="2"/>
  <c r="AA2450" i="2"/>
  <c r="X2059" i="2"/>
  <c r="AA2059" i="2"/>
  <c r="Z4243" i="2"/>
  <c r="AA4243" i="2"/>
  <c r="X1909" i="2"/>
  <c r="AA1909" i="2"/>
  <c r="X4341" i="2"/>
  <c r="AA4341" i="2"/>
  <c r="Z2869" i="2"/>
  <c r="AA2869" i="2"/>
  <c r="Z1827" i="2"/>
  <c r="AA1827" i="2"/>
  <c r="AA3076" i="2"/>
  <c r="Z3076" i="2"/>
  <c r="X4989" i="2"/>
  <c r="Z4989" i="2"/>
  <c r="AA4989" i="2"/>
  <c r="Z102" i="2"/>
  <c r="AA102" i="2"/>
  <c r="X999" i="2"/>
  <c r="AA999" i="2"/>
  <c r="X2134" i="2"/>
  <c r="AA2134" i="2"/>
  <c r="Z2134" i="2"/>
  <c r="Z1945" i="2"/>
  <c r="AA1945" i="2"/>
  <c r="AA979" i="2"/>
  <c r="Z979" i="2"/>
  <c r="X2262" i="2"/>
  <c r="AA2262" i="2"/>
  <c r="Z2262" i="2"/>
  <c r="X2003" i="2"/>
  <c r="AA2003" i="2"/>
  <c r="Z2003" i="2"/>
  <c r="Z805" i="2"/>
  <c r="AA805" i="2"/>
  <c r="Z4698" i="2"/>
  <c r="AA4698" i="2"/>
  <c r="AA1067" i="2"/>
  <c r="Z1067" i="2"/>
  <c r="X3428" i="2"/>
  <c r="AA3428" i="2"/>
  <c r="Z3428" i="2"/>
  <c r="Z3576" i="2"/>
  <c r="AA3576" i="2"/>
  <c r="Z3567" i="2"/>
  <c r="AA3567" i="2"/>
  <c r="X370" i="2"/>
  <c r="AA370" i="2"/>
  <c r="Z370" i="2"/>
  <c r="Z1605" i="2"/>
  <c r="Z2261" i="2"/>
  <c r="Z3781" i="2"/>
  <c r="Z4229" i="2"/>
  <c r="Z3338" i="2"/>
  <c r="Z2087" i="2"/>
  <c r="Z2546" i="2"/>
  <c r="Z2361" i="2"/>
  <c r="Z2634" i="2"/>
  <c r="Z3994" i="2"/>
  <c r="Z999" i="2"/>
  <c r="Z4929" i="2"/>
  <c r="AA4784" i="2"/>
  <c r="AA883" i="2"/>
  <c r="AA3984" i="2"/>
  <c r="AA2249" i="2"/>
  <c r="AA1035" i="2"/>
  <c r="AA2290" i="2"/>
  <c r="AA1569" i="2"/>
  <c r="AA3481" i="2"/>
  <c r="AA4832" i="2"/>
  <c r="AA4715" i="2"/>
  <c r="AA1390" i="2"/>
  <c r="AA2711" i="2"/>
  <c r="AA1699" i="2"/>
  <c r="AA2375" i="2"/>
  <c r="AA3789" i="2"/>
  <c r="AA2845" i="2"/>
  <c r="AA3457" i="2"/>
  <c r="AA3714" i="2"/>
  <c r="AA3473" i="2"/>
  <c r="AA3490" i="2"/>
  <c r="AA2950" i="2"/>
  <c r="AA4100" i="2"/>
  <c r="AA3607" i="2"/>
  <c r="AA3970" i="2"/>
  <c r="Z4974" i="2"/>
  <c r="AA4974" i="2"/>
  <c r="Z2372" i="2"/>
  <c r="AA2372" i="2"/>
  <c r="Z2415" i="2"/>
  <c r="AA2415" i="2"/>
  <c r="Z900" i="2"/>
  <c r="AA900" i="2"/>
  <c r="AA2209" i="2"/>
  <c r="Z2209" i="2"/>
  <c r="Z2833" i="2"/>
  <c r="AA2833" i="2"/>
  <c r="Z231" i="2"/>
  <c r="AA231" i="2"/>
  <c r="AA3010" i="2"/>
  <c r="Z3010" i="2"/>
  <c r="Z1437" i="2"/>
  <c r="AA1437" i="2"/>
  <c r="Z4694" i="2"/>
  <c r="AA4694" i="2"/>
  <c r="Z48" i="2"/>
  <c r="AA48" i="2"/>
  <c r="Z3654" i="2"/>
  <c r="AA3654" i="2"/>
  <c r="Z2479" i="2"/>
  <c r="AA2479" i="2"/>
  <c r="Z954" i="2"/>
  <c r="AA954" i="2"/>
  <c r="Z4781" i="2"/>
  <c r="AA4781" i="2"/>
  <c r="X1004" i="2"/>
  <c r="AA1004" i="2"/>
  <c r="Z1004" i="2"/>
  <c r="X2736" i="2"/>
  <c r="AA2736" i="2"/>
  <c r="Z1616" i="2"/>
  <c r="AA1616" i="2"/>
  <c r="Z4835" i="2"/>
  <c r="AA4835" i="2"/>
  <c r="Z40" i="2"/>
  <c r="AA40" i="2"/>
  <c r="Z1551" i="2"/>
  <c r="AA1551" i="2"/>
  <c r="Z3384" i="2"/>
  <c r="AA3384" i="2"/>
  <c r="Z1742" i="2"/>
  <c r="AA1742" i="2"/>
  <c r="Z2774" i="2"/>
  <c r="AA2774" i="2"/>
  <c r="Z4748" i="2"/>
  <c r="AA4748" i="2"/>
  <c r="Z3949" i="2"/>
  <c r="AA3949" i="2"/>
  <c r="Z1399" i="2"/>
  <c r="AA1399" i="2"/>
  <c r="Z149" i="2"/>
  <c r="AA149" i="2"/>
  <c r="Z1283" i="2"/>
  <c r="AA1283" i="2"/>
  <c r="Z4998" i="2"/>
  <c r="AA4998" i="2"/>
  <c r="Z148" i="2"/>
  <c r="AA148" i="2"/>
  <c r="Z239" i="2"/>
  <c r="AA239" i="2"/>
  <c r="Z2395" i="2"/>
  <c r="AA2395" i="2"/>
  <c r="Z181" i="2"/>
  <c r="AA181" i="2"/>
  <c r="X318" i="2"/>
  <c r="AA318" i="2"/>
  <c r="Z450" i="2"/>
  <c r="AA450" i="2"/>
  <c r="Z3309" i="2"/>
  <c r="AA3309" i="2"/>
  <c r="X128" i="2"/>
  <c r="AA128" i="2"/>
  <c r="Z3676" i="2"/>
  <c r="AA3676" i="2"/>
  <c r="Z3893" i="2"/>
  <c r="AA3893" i="2"/>
  <c r="Z1546" i="2"/>
  <c r="AA1546" i="2"/>
  <c r="Z3097" i="2"/>
  <c r="AA3097" i="2"/>
  <c r="Z1628" i="2"/>
  <c r="AA1628" i="2"/>
  <c r="Z326" i="2"/>
  <c r="AA326" i="2"/>
  <c r="Z71" i="2"/>
  <c r="AA71" i="2"/>
  <c r="Z261" i="2"/>
  <c r="AA261" i="2"/>
  <c r="Z1888" i="2"/>
  <c r="AA1888" i="2"/>
  <c r="Y3060" i="2"/>
  <c r="AA3060" i="2"/>
  <c r="Z4506" i="2"/>
  <c r="AA4506" i="2"/>
  <c r="Z1359" i="2"/>
  <c r="AA1359" i="2"/>
  <c r="Z3375" i="2"/>
  <c r="AA3375" i="2"/>
  <c r="X3190" i="2"/>
  <c r="AA3190" i="2"/>
  <c r="Z1557" i="2"/>
  <c r="Z4073" i="2"/>
  <c r="Z3755" i="2"/>
  <c r="Z3825" i="2"/>
  <c r="Z852" i="2"/>
  <c r="AA3437" i="2"/>
  <c r="AA2448" i="2"/>
  <c r="AA3120" i="2"/>
  <c r="AA648" i="2"/>
  <c r="AA675" i="2"/>
  <c r="AA958" i="2"/>
  <c r="AA3429" i="2"/>
  <c r="AA1629" i="2"/>
  <c r="AA1907" i="2"/>
  <c r="AA1895" i="2"/>
  <c r="Z2451" i="2"/>
  <c r="Z4705" i="2"/>
  <c r="Z4966" i="2"/>
  <c r="Z3968" i="2"/>
  <c r="Z3016" i="2"/>
  <c r="Z990" i="2"/>
  <c r="AA2706" i="2"/>
  <c r="AA3173" i="2"/>
  <c r="AA1720" i="2"/>
  <c r="AA4633" i="2"/>
  <c r="AA240" i="2"/>
  <c r="AA2228" i="2"/>
  <c r="AA4992" i="2"/>
  <c r="AA3767" i="2"/>
  <c r="AA4713" i="2"/>
  <c r="AA4901" i="2"/>
  <c r="AA3629" i="2"/>
  <c r="AA4630" i="2"/>
  <c r="AA2118" i="2"/>
  <c r="AA1504" i="2"/>
  <c r="X4391" i="2"/>
  <c r="AA4391" i="2"/>
  <c r="Z4391" i="2"/>
  <c r="AA3622" i="2"/>
  <c r="Z3622" i="2"/>
  <c r="Z1485" i="2"/>
  <c r="AA1485" i="2"/>
  <c r="Z3818" i="2"/>
  <c r="AA3818" i="2"/>
  <c r="Z798" i="2"/>
  <c r="AA798" i="2"/>
  <c r="Z4746" i="2"/>
  <c r="AA4746" i="2"/>
  <c r="X876" i="2"/>
  <c r="AA876" i="2"/>
  <c r="Z3445" i="2"/>
  <c r="AA3445" i="2"/>
  <c r="Z1032" i="2"/>
  <c r="AA1032" i="2"/>
  <c r="Z2873" i="2"/>
  <c r="AA2873" i="2"/>
  <c r="Z3879" i="2"/>
  <c r="AA3879" i="2"/>
  <c r="Z2370" i="2"/>
  <c r="AA2370" i="2"/>
  <c r="Z1555" i="2"/>
  <c r="AA1555" i="2"/>
  <c r="Z2824" i="2"/>
  <c r="AA2824" i="2"/>
  <c r="Z4994" i="2"/>
  <c r="AA4994" i="2"/>
  <c r="Z3059" i="2"/>
  <c r="AA3059" i="2"/>
  <c r="Z1870" i="2"/>
  <c r="AA1870" i="2"/>
  <c r="Y4894" i="2"/>
  <c r="AA4894" i="2"/>
  <c r="Z2332" i="2"/>
  <c r="AA2332" i="2"/>
  <c r="X177" i="2"/>
  <c r="AA177" i="2"/>
  <c r="Z3278" i="2"/>
  <c r="AA3278" i="2"/>
  <c r="X2968" i="2"/>
  <c r="AA2968" i="2"/>
  <c r="Z515" i="2"/>
  <c r="AA515" i="2"/>
  <c r="Z4823" i="2"/>
  <c r="AA4823" i="2"/>
  <c r="X3444" i="2"/>
  <c r="Z3444" i="2"/>
  <c r="AA3674" i="2"/>
  <c r="Z3674" i="2"/>
  <c r="Z3436" i="2"/>
  <c r="AA3436" i="2"/>
  <c r="Z3603" i="2"/>
  <c r="AA3603" i="2"/>
  <c r="AA1899" i="2"/>
  <c r="Z1899" i="2"/>
  <c r="Z3501" i="2"/>
  <c r="AA3501" i="2"/>
  <c r="X1220" i="2"/>
  <c r="AA1220" i="2"/>
  <c r="Z4170" i="2"/>
  <c r="AA4170" i="2"/>
  <c r="Z1478" i="2"/>
  <c r="AA1478" i="2"/>
  <c r="Y3804" i="2"/>
  <c r="AA3804" i="2"/>
  <c r="X930" i="2"/>
  <c r="AA930" i="2"/>
  <c r="Z4294" i="2"/>
  <c r="AA4294" i="2"/>
  <c r="Z4037" i="2"/>
  <c r="AA4037" i="2"/>
  <c r="Z234" i="2"/>
  <c r="Z3716" i="2"/>
  <c r="Z959" i="2"/>
  <c r="Z2845" i="2"/>
  <c r="Z1255" i="2"/>
  <c r="Z4517" i="2"/>
  <c r="AA1584" i="2"/>
  <c r="AA3560" i="2"/>
  <c r="AA3030" i="2"/>
  <c r="AA225" i="2"/>
  <c r="AA1557" i="2"/>
  <c r="AA4073" i="2"/>
  <c r="AA1256" i="2"/>
  <c r="AA3034" i="2"/>
  <c r="AA4034" i="2"/>
  <c r="AA1498" i="2"/>
  <c r="AA654" i="2"/>
  <c r="AA1543" i="2"/>
  <c r="AA154" i="2"/>
  <c r="AA3300" i="2"/>
  <c r="AA1183" i="2"/>
  <c r="AA2942" i="2"/>
  <c r="AA690" i="2"/>
  <c r="Z2470" i="2"/>
  <c r="AA2470" i="2"/>
  <c r="X1027" i="2"/>
  <c r="AA1027" i="2"/>
  <c r="AA4148" i="2"/>
  <c r="Z4148" i="2"/>
  <c r="AA4866" i="2"/>
  <c r="Z4866" i="2"/>
  <c r="X4807" i="2"/>
  <c r="AA4807" i="2"/>
  <c r="Z4807" i="2"/>
  <c r="X907" i="2"/>
  <c r="AA907" i="2"/>
  <c r="AA93" i="2"/>
  <c r="Z93" i="2"/>
  <c r="Y4531" i="2"/>
  <c r="AA4531" i="2"/>
  <c r="Z319" i="2"/>
  <c r="AA319" i="2"/>
  <c r="X4444" i="2"/>
  <c r="AA4444" i="2"/>
  <c r="Z4444" i="2"/>
  <c r="AA2369" i="2"/>
  <c r="Z2369" i="2"/>
  <c r="X2030" i="2"/>
  <c r="AA2030" i="2"/>
  <c r="AA1416" i="2"/>
  <c r="Z1416" i="2"/>
  <c r="X3860" i="2"/>
  <c r="AA3860" i="2"/>
  <c r="X2855" i="2"/>
  <c r="AA2855" i="2"/>
  <c r="Z2855" i="2"/>
  <c r="AA186" i="2"/>
  <c r="Z186" i="2"/>
  <c r="AA1224" i="2"/>
  <c r="Z1224" i="2"/>
  <c r="X2619" i="2"/>
  <c r="AA2619" i="2"/>
  <c r="Z2619" i="2"/>
  <c r="AA2730" i="2"/>
  <c r="Z2730" i="2"/>
  <c r="AA4580" i="2"/>
  <c r="Z4580" i="2"/>
  <c r="Z3312" i="2"/>
  <c r="AA3312" i="2"/>
  <c r="X4066" i="2"/>
  <c r="AA4066" i="2"/>
  <c r="X4436" i="2"/>
  <c r="AA4436" i="2"/>
  <c r="AA4664" i="2"/>
  <c r="Z4664" i="2"/>
  <c r="X3869" i="2"/>
  <c r="AA3869" i="2"/>
  <c r="X2823" i="2"/>
  <c r="AA2823" i="2"/>
  <c r="Z2823" i="2"/>
  <c r="Z4252" i="2"/>
  <c r="AA4252" i="2"/>
  <c r="Z786" i="2"/>
  <c r="AA786" i="2"/>
  <c r="X4048" i="2"/>
  <c r="AA4048" i="2"/>
  <c r="Z4048" i="2"/>
  <c r="X461" i="2"/>
  <c r="AA461" i="2"/>
  <c r="Z461" i="2"/>
  <c r="Z1891" i="2"/>
  <c r="AA1891" i="2"/>
  <c r="X144" i="2"/>
  <c r="AA144" i="2"/>
  <c r="X356" i="2"/>
  <c r="AA356" i="2"/>
  <c r="X3640" i="2"/>
  <c r="AA3640" i="2"/>
  <c r="Z3299" i="2"/>
  <c r="AA3299" i="2"/>
  <c r="X3649" i="2"/>
  <c r="AA3649" i="2"/>
  <c r="X2256" i="2"/>
  <c r="Z2256" i="2"/>
  <c r="X779" i="2"/>
  <c r="Z779" i="2"/>
  <c r="AA396" i="2"/>
  <c r="Z396" i="2"/>
  <c r="X1362" i="2"/>
  <c r="Z1362" i="2"/>
  <c r="AA3270" i="2"/>
  <c r="Z3270" i="2"/>
  <c r="X3681" i="2"/>
  <c r="Z3681" i="2"/>
  <c r="AA3681" i="2"/>
  <c r="Z2175" i="2"/>
  <c r="AA2175" i="2"/>
  <c r="Z2710" i="2"/>
  <c r="AA2710" i="2"/>
  <c r="Z1330" i="2"/>
  <c r="AA1330" i="2"/>
  <c r="Z4597" i="2"/>
  <c r="AA4597" i="2"/>
  <c r="AA1144" i="2"/>
  <c r="Z1144" i="2"/>
  <c r="Z1621" i="2"/>
  <c r="AA1621" i="2"/>
  <c r="AA4086" i="2"/>
  <c r="Z4086" i="2"/>
  <c r="Z4504" i="2"/>
  <c r="AA4504" i="2"/>
  <c r="AA4069" i="2"/>
  <c r="Z4069" i="2"/>
  <c r="X3963" i="2"/>
  <c r="Z3963" i="2"/>
  <c r="AA449" i="2"/>
  <c r="Z449" i="2"/>
  <c r="X4656" i="2"/>
  <c r="AA4656" i="2"/>
  <c r="Z4656" i="2"/>
  <c r="AA1367" i="2"/>
  <c r="Z1367" i="2"/>
  <c r="X626" i="2"/>
  <c r="Z626" i="2"/>
  <c r="Z1426" i="2"/>
  <c r="AA1426" i="2"/>
  <c r="AA1809" i="2"/>
  <c r="Z1809" i="2"/>
  <c r="Z1869" i="2"/>
  <c r="AA1869" i="2"/>
  <c r="Z3207" i="2"/>
  <c r="AA3207" i="2"/>
  <c r="Z223" i="2"/>
  <c r="AA223" i="2"/>
  <c r="Z3260" i="2"/>
  <c r="AA3260" i="2"/>
  <c r="Z4054" i="2"/>
  <c r="AA4054" i="2"/>
  <c r="X1273" i="2"/>
  <c r="Z1273" i="2"/>
  <c r="AA1273" i="2"/>
  <c r="X2642" i="2"/>
  <c r="Z2642" i="2"/>
  <c r="AA2359" i="2"/>
  <c r="Z2359" i="2"/>
  <c r="AA2178" i="2"/>
  <c r="Z2178" i="2"/>
  <c r="X3675" i="2"/>
  <c r="AA3675" i="2"/>
  <c r="AA2040" i="2"/>
  <c r="Z2040" i="2"/>
  <c r="Z2065" i="2"/>
  <c r="AA2065" i="2"/>
  <c r="Z1418" i="2"/>
  <c r="AA1418" i="2"/>
  <c r="AA4817" i="2"/>
  <c r="Z4817" i="2"/>
  <c r="Z1146" i="2"/>
  <c r="AA1146" i="2"/>
  <c r="X3397" i="2"/>
  <c r="AA3397" i="2"/>
  <c r="Z97" i="2"/>
  <c r="AA97" i="2"/>
  <c r="Z933" i="2"/>
  <c r="AA933" i="2"/>
  <c r="Z2837" i="2"/>
  <c r="AA2837" i="2"/>
  <c r="X1998" i="2"/>
  <c r="AA1998" i="2"/>
  <c r="AA3903" i="2"/>
  <c r="Z3903" i="2"/>
  <c r="X1565" i="2"/>
  <c r="AA1565" i="2"/>
  <c r="Z3105" i="2"/>
  <c r="AA3105" i="2"/>
  <c r="AA1567" i="2"/>
  <c r="Z1567" i="2"/>
  <c r="X4051" i="2"/>
  <c r="Z4051" i="2"/>
  <c r="AA4051" i="2"/>
  <c r="AA787" i="2"/>
  <c r="Z787" i="2"/>
  <c r="Z3732" i="2"/>
  <c r="AA3732" i="2"/>
  <c r="Z1378" i="2"/>
  <c r="AA1378" i="2"/>
  <c r="Z4776" i="2"/>
  <c r="AA4776" i="2"/>
  <c r="X2768" i="2"/>
  <c r="AA2768" i="2"/>
  <c r="Z4949" i="2"/>
  <c r="AA4949" i="2"/>
  <c r="X62" i="2"/>
  <c r="AA62" i="2"/>
  <c r="Z2081" i="2"/>
  <c r="AA2081" i="2"/>
  <c r="Z4944" i="2"/>
  <c r="AA4944" i="2"/>
  <c r="Z2412" i="2"/>
  <c r="AA2412" i="2"/>
  <c r="Z2899" i="2"/>
  <c r="AA2899" i="2"/>
  <c r="Z4996" i="2"/>
  <c r="AA4996" i="2"/>
  <c r="Z1748" i="2"/>
  <c r="AA1748" i="2"/>
  <c r="Z125" i="2"/>
  <c r="Z315" i="2"/>
  <c r="Z3013" i="2"/>
  <c r="Z2034" i="2"/>
  <c r="Z4343" i="2"/>
  <c r="Z596" i="2"/>
  <c r="Z3257" i="2"/>
  <c r="Z1868" i="2"/>
  <c r="Z4040" i="2"/>
  <c r="Z1941" i="2"/>
  <c r="Z1517" i="2"/>
  <c r="Z4155" i="2"/>
  <c r="Z2011" i="2"/>
  <c r="Z465" i="2"/>
  <c r="Z3872" i="2"/>
  <c r="Z2871" i="2"/>
  <c r="AA3498" i="2"/>
  <c r="AA2700" i="2"/>
  <c r="AA3006" i="2"/>
  <c r="AA2156" i="2"/>
  <c r="AA4173" i="2"/>
  <c r="AA3296" i="2"/>
  <c r="AA4248" i="2"/>
  <c r="AA477" i="2"/>
  <c r="AA1846" i="2"/>
  <c r="AA3125" i="2"/>
  <c r="AA2487" i="2"/>
  <c r="AA2478" i="2"/>
  <c r="AA1721" i="2"/>
  <c r="AA2569" i="2"/>
  <c r="AA1698" i="2"/>
  <c r="AA1509" i="2"/>
  <c r="Z1318" i="2"/>
  <c r="AA1318" i="2"/>
  <c r="Z155" i="2"/>
  <c r="AA155" i="2"/>
  <c r="Z898" i="2"/>
  <c r="AA898" i="2"/>
  <c r="Z4152" i="2"/>
  <c r="AA4152" i="2"/>
  <c r="Z2351" i="2"/>
  <c r="AA2351" i="2"/>
  <c r="Z1422" i="2"/>
  <c r="AA1422" i="2"/>
  <c r="Z3696" i="2"/>
  <c r="AA3696" i="2"/>
  <c r="AA767" i="2"/>
  <c r="Z767" i="2"/>
  <c r="X78" i="2"/>
  <c r="AA78" i="2"/>
  <c r="Z734" i="2"/>
  <c r="AA734" i="2"/>
  <c r="Z252" i="2"/>
  <c r="AA252" i="2"/>
  <c r="Z4620" i="2"/>
  <c r="AA4620" i="2"/>
  <c r="Z468" i="2"/>
  <c r="AA468" i="2"/>
  <c r="Z3239" i="2"/>
  <c r="AA3239" i="2"/>
  <c r="Z1239" i="2"/>
  <c r="AA1239" i="2"/>
  <c r="Y3944" i="2"/>
  <c r="AA3944" i="2"/>
  <c r="X1935" i="2"/>
  <c r="Z1935" i="2"/>
  <c r="AA1248" i="2"/>
  <c r="Z1248" i="2"/>
  <c r="Z431" i="2"/>
  <c r="AA431" i="2"/>
  <c r="X3471" i="2"/>
  <c r="AA3471" i="2"/>
  <c r="Z1723" i="2"/>
  <c r="AA1723" i="2"/>
  <c r="Z314" i="2"/>
  <c r="AA314" i="2"/>
  <c r="Z255" i="2"/>
  <c r="AA255" i="2"/>
  <c r="Z151" i="2"/>
  <c r="AA151" i="2"/>
  <c r="Z4913" i="2"/>
  <c r="AA4913" i="2"/>
  <c r="Z3241" i="2"/>
  <c r="AA3241" i="2"/>
  <c r="Z1167" i="2"/>
  <c r="AA1167" i="2"/>
  <c r="Z1338" i="2"/>
  <c r="AA1338" i="2"/>
  <c r="Z4908" i="2"/>
  <c r="AA4908" i="2"/>
  <c r="Z4993" i="2"/>
  <c r="AA4993" i="2"/>
  <c r="Z1813" i="2"/>
  <c r="AA1813" i="2"/>
  <c r="AA1643" i="2"/>
  <c r="Z1643" i="2"/>
  <c r="Z220" i="2"/>
  <c r="AA220" i="2"/>
  <c r="Y3480" i="2"/>
  <c r="AA3480" i="2"/>
  <c r="X3179" i="2"/>
  <c r="AA3179" i="2"/>
  <c r="Z2775" i="2"/>
  <c r="AA2775" i="2"/>
  <c r="Z4476" i="2"/>
  <c r="Z3255" i="2"/>
  <c r="Z931" i="2"/>
  <c r="Z2" i="2"/>
  <c r="X3565" i="2"/>
  <c r="AA3565" i="2"/>
  <c r="X3423" i="2"/>
  <c r="AA3423" i="2"/>
  <c r="X1140" i="2"/>
  <c r="AA1140" i="2"/>
  <c r="Z2110" i="2"/>
  <c r="AA2110" i="2"/>
  <c r="Z4435" i="2"/>
  <c r="AA4435" i="2"/>
  <c r="Z2416" i="2"/>
  <c r="AA2416" i="2"/>
  <c r="Z3478" i="2"/>
  <c r="AA3478" i="2"/>
  <c r="Z4433" i="2"/>
  <c r="AA4433" i="2"/>
  <c r="Z2424" i="2"/>
  <c r="AA2424" i="2"/>
  <c r="X3525" i="2"/>
  <c r="AA3525" i="2"/>
  <c r="Z1716" i="2"/>
  <c r="AA1716" i="2"/>
  <c r="X1156" i="2"/>
  <c r="AA1156" i="2"/>
  <c r="Z1640" i="2"/>
  <c r="AA1640" i="2"/>
  <c r="X2712" i="2"/>
  <c r="Z2712" i="2"/>
  <c r="AA2712" i="2"/>
  <c r="Z1143" i="2"/>
  <c r="AA1143" i="2"/>
  <c r="Z4140" i="2"/>
  <c r="AA4140" i="2"/>
  <c r="Z3486" i="2"/>
  <c r="AA3486" i="2"/>
  <c r="AA942" i="2"/>
  <c r="Z942" i="2"/>
  <c r="X3659" i="2"/>
  <c r="AA3659" i="2"/>
  <c r="Z3466" i="2"/>
  <c r="AA3466" i="2"/>
  <c r="X3981" i="2"/>
  <c r="Z3981" i="2"/>
  <c r="AA3981" i="2"/>
  <c r="Z492" i="2"/>
  <c r="AA492" i="2"/>
  <c r="X4046" i="2"/>
  <c r="Z4046" i="2"/>
  <c r="Y2053" i="2"/>
  <c r="AA2053" i="2"/>
  <c r="Z269" i="2"/>
  <c r="AA269" i="2"/>
  <c r="Z360" i="2"/>
  <c r="AA360" i="2"/>
  <c r="Z892" i="2"/>
  <c r="AA892" i="2"/>
  <c r="Z3962" i="2"/>
  <c r="AA3962" i="2"/>
  <c r="Z2930" i="2"/>
  <c r="AA2930" i="2"/>
  <c r="X3339" i="2"/>
  <c r="AA3339" i="2"/>
  <c r="X4879" i="2"/>
  <c r="AA4879" i="2"/>
  <c r="Z1743" i="2"/>
  <c r="AA1743" i="2"/>
  <c r="Z3855" i="2"/>
  <c r="AA3855" i="2"/>
  <c r="Z1279" i="2"/>
  <c r="AA1279" i="2"/>
  <c r="Z2843" i="2"/>
  <c r="AA2843" i="2"/>
  <c r="X3976" i="2"/>
  <c r="Z3976" i="2"/>
  <c r="AA3976" i="2"/>
  <c r="Z173" i="2"/>
  <c r="AA173" i="2"/>
  <c r="Z4090" i="2"/>
  <c r="AA4090" i="2"/>
  <c r="X1993" i="2"/>
  <c r="Z1993" i="2"/>
  <c r="Z254" i="2"/>
  <c r="AA254" i="2"/>
  <c r="Y1704" i="2"/>
  <c r="AA1704" i="2"/>
  <c r="Z4131" i="2"/>
  <c r="AA4131" i="2"/>
  <c r="Z3377" i="2"/>
  <c r="AA3377" i="2"/>
  <c r="X711" i="2"/>
  <c r="Z711" i="2"/>
  <c r="X491" i="2"/>
  <c r="Z491" i="2"/>
  <c r="AA491" i="2"/>
  <c r="Z3641" i="2"/>
  <c r="AA3641" i="2"/>
  <c r="Z857" i="2"/>
  <c r="AA528" i="2"/>
  <c r="Z3012" i="2"/>
  <c r="AA3012" i="2"/>
  <c r="AA1756" i="2"/>
  <c r="Z1756" i="2"/>
  <c r="Z2817" i="2"/>
  <c r="AA2817" i="2"/>
  <c r="Z1892" i="2"/>
  <c r="AA1892" i="2"/>
  <c r="Z1216" i="2"/>
  <c r="AA1216" i="2"/>
  <c r="Z2344" i="2"/>
  <c r="AA2344" i="2"/>
  <c r="X4493" i="2"/>
  <c r="AA4493" i="2"/>
  <c r="Z3956" i="2"/>
  <c r="AA3956" i="2"/>
  <c r="Z2965" i="2"/>
  <c r="AA2965" i="2"/>
  <c r="Z3636" i="2"/>
  <c r="AA3636" i="2"/>
  <c r="Z206" i="2"/>
  <c r="AA206" i="2"/>
  <c r="X107" i="2"/>
  <c r="Z107" i="2"/>
  <c r="Z2655" i="2"/>
  <c r="AA2655" i="2"/>
  <c r="X2039" i="2"/>
  <c r="Z2039" i="2"/>
  <c r="Z5" i="2"/>
  <c r="AA5" i="2"/>
  <c r="Z2555" i="2"/>
  <c r="AA2555" i="2"/>
  <c r="Z4204" i="2"/>
  <c r="AA4204" i="2"/>
  <c r="Z3596" i="2"/>
  <c r="AA3596" i="2"/>
  <c r="Z4363" i="2"/>
  <c r="AA4363" i="2"/>
  <c r="Y2801" i="2"/>
  <c r="Z2801" i="2"/>
  <c r="Z3351" i="2"/>
  <c r="AA3351" i="2"/>
  <c r="Z887" i="2"/>
  <c r="AA887" i="2"/>
  <c r="Z3289" i="2"/>
  <c r="AA3289" i="2"/>
  <c r="Z847" i="2"/>
  <c r="AA847" i="2"/>
  <c r="Z3837" i="2"/>
  <c r="AA3837" i="2"/>
  <c r="Z80" i="2"/>
  <c r="AA80" i="2"/>
  <c r="Z3213" i="2"/>
  <c r="AA3213" i="2"/>
  <c r="Z554" i="2"/>
  <c r="AA554" i="2"/>
  <c r="Z2323" i="2"/>
  <c r="AA2323" i="2"/>
  <c r="X3422" i="2"/>
  <c r="Z3422" i="2"/>
  <c r="Z3325" i="2"/>
  <c r="AA3325" i="2"/>
  <c r="Z3266" i="2"/>
  <c r="AA3266" i="2"/>
  <c r="Z1865" i="2"/>
  <c r="AA1865" i="2"/>
  <c r="Z4840" i="2"/>
  <c r="AA4840" i="2"/>
  <c r="Z2483" i="2"/>
  <c r="AA2483" i="2"/>
  <c r="Z1078" i="2"/>
  <c r="AA1078" i="2"/>
  <c r="Z3165" i="2"/>
  <c r="AA3165" i="2"/>
  <c r="Z4645" i="2"/>
  <c r="AA4645" i="2"/>
  <c r="Z4730" i="2"/>
  <c r="AA4730" i="2"/>
  <c r="Z156" i="2"/>
  <c r="AA156" i="2"/>
  <c r="AA725" i="2"/>
  <c r="AA1461" i="2"/>
  <c r="AA3594" i="2"/>
  <c r="AA4163" i="2"/>
  <c r="AA1843" i="2"/>
  <c r="AA3797" i="2"/>
  <c r="AA3928" i="2"/>
  <c r="AA1648" i="2"/>
  <c r="AA1807" i="2"/>
  <c r="Z4621" i="2"/>
  <c r="AA4621" i="2"/>
  <c r="X4217" i="2"/>
  <c r="Z4217" i="2"/>
  <c r="X610" i="2"/>
  <c r="AA610" i="2"/>
  <c r="Y629" i="2"/>
  <c r="AA629" i="2"/>
  <c r="Z3850" i="2"/>
  <c r="AA3850" i="2"/>
  <c r="Z2586" i="2"/>
  <c r="AA2586" i="2"/>
  <c r="X3035" i="2"/>
  <c r="Z3035" i="2"/>
  <c r="Z3372" i="2"/>
  <c r="AA3372" i="2"/>
  <c r="Z939" i="2"/>
  <c r="AA939" i="2"/>
  <c r="Y3000" i="2"/>
  <c r="Z3000" i="2"/>
  <c r="Y193" i="2"/>
  <c r="AA193" i="2"/>
  <c r="Y4518" i="2"/>
  <c r="Z4518" i="2"/>
  <c r="Y3263" i="2"/>
  <c r="AA3263" i="2"/>
  <c r="Y3209" i="2"/>
  <c r="AA3209" i="2"/>
  <c r="Z3954" i="2"/>
  <c r="AA3954" i="2"/>
  <c r="Z1810" i="2"/>
  <c r="AA1810" i="2"/>
  <c r="Y249" i="2"/>
  <c r="Z249" i="2"/>
  <c r="Y2830" i="2"/>
  <c r="AA2830" i="2"/>
  <c r="Z2830" i="2"/>
  <c r="Y620" i="2"/>
  <c r="AA620" i="2"/>
  <c r="AA3403" i="2"/>
  <c r="Z3403" i="2"/>
  <c r="Z4555" i="2"/>
  <c r="AA4555" i="2"/>
  <c r="Z633" i="2"/>
  <c r="AA633" i="2"/>
  <c r="X2208" i="2"/>
  <c r="Z2208" i="2"/>
  <c r="X3247" i="2"/>
  <c r="AA3247" i="2"/>
  <c r="X800" i="2"/>
  <c r="AA800" i="2"/>
  <c r="X2731" i="2"/>
  <c r="AA2731" i="2"/>
  <c r="X46" i="2"/>
  <c r="Z46" i="2"/>
  <c r="Z389" i="2"/>
  <c r="AA389" i="2"/>
  <c r="Z1929" i="2"/>
  <c r="AA1929" i="2"/>
  <c r="Z353" i="2"/>
  <c r="AA353" i="2"/>
  <c r="Z1010" i="2"/>
  <c r="AA1010" i="2"/>
  <c r="Z167" i="2"/>
  <c r="AA167" i="2"/>
  <c r="X682" i="2"/>
  <c r="AA682" i="2"/>
  <c r="Z1483" i="2"/>
  <c r="AA1483" i="2"/>
  <c r="Z4649" i="2"/>
  <c r="AA4649" i="2"/>
  <c r="Z1039" i="2"/>
  <c r="AA1039" i="2"/>
  <c r="Z965" i="2"/>
  <c r="AA965" i="2"/>
  <c r="Y4335" i="2"/>
  <c r="AA4335" i="2"/>
  <c r="X2217" i="2"/>
  <c r="AA2217" i="2"/>
  <c r="Z2217" i="2"/>
  <c r="Z2467" i="2"/>
  <c r="AA2467" i="2"/>
  <c r="Z993" i="2"/>
  <c r="AA993" i="2"/>
  <c r="Z3313" i="2"/>
  <c r="AA3313" i="2"/>
  <c r="X3069" i="2"/>
  <c r="Z3069" i="2"/>
  <c r="Z1741" i="2"/>
  <c r="AA1741" i="2"/>
  <c r="Z475" i="2"/>
  <c r="AA475" i="2"/>
  <c r="X4270" i="2"/>
  <c r="AA4270" i="2"/>
  <c r="Z2096" i="2"/>
  <c r="AA2096" i="2"/>
  <c r="Z4808" i="2"/>
  <c r="AA4808" i="2"/>
  <c r="Y4492" i="2"/>
  <c r="Z4492" i="2"/>
  <c r="X2143" i="2"/>
  <c r="AA2143" i="2"/>
  <c r="Z1760" i="2"/>
  <c r="AA1760" i="2"/>
  <c r="Z1747" i="2"/>
  <c r="Z1327" i="2"/>
  <c r="Z1358" i="2"/>
  <c r="AA4384" i="2"/>
  <c r="AA44" i="2"/>
  <c r="AA2598" i="2"/>
  <c r="AA4892" i="2"/>
  <c r="AA2944" i="2"/>
  <c r="AA212" i="2"/>
  <c r="AA3695" i="2"/>
  <c r="Z3809" i="2"/>
  <c r="AA3809" i="2"/>
  <c r="Z2007" i="2"/>
  <c r="AA2007" i="2"/>
  <c r="Z4119" i="2"/>
  <c r="AA4119" i="2"/>
  <c r="Z4812" i="2"/>
  <c r="AA4812" i="2"/>
  <c r="Z4930" i="2"/>
  <c r="AA4930" i="2"/>
  <c r="Z964" i="2"/>
  <c r="AA964" i="2"/>
  <c r="Z4304" i="2"/>
  <c r="AA4304" i="2"/>
  <c r="Z3660" i="2"/>
  <c r="AA3660" i="2"/>
  <c r="Z4870" i="2"/>
  <c r="AA4870" i="2"/>
  <c r="Z3231" i="2"/>
  <c r="AA3231" i="2"/>
  <c r="Z4166" i="2"/>
  <c r="AA4166" i="2"/>
  <c r="Z3775" i="2"/>
  <c r="AA3775" i="2"/>
  <c r="X865" i="2"/>
  <c r="AA865" i="2"/>
  <c r="Z1814" i="2"/>
  <c r="AA1814" i="2"/>
  <c r="Z4394" i="2"/>
  <c r="AA4394" i="2"/>
  <c r="Z2568" i="2"/>
  <c r="AA2568" i="2"/>
  <c r="Z1739" i="2"/>
  <c r="AA1739" i="2"/>
  <c r="Z3643" i="2"/>
  <c r="AA3643" i="2"/>
  <c r="Z4439" i="2"/>
  <c r="AA4439" i="2"/>
  <c r="Z1305" i="2"/>
  <c r="AA1305" i="2"/>
  <c r="Z1556" i="2"/>
  <c r="AA1556" i="2"/>
  <c r="Z4484" i="2"/>
  <c r="AA4484" i="2"/>
  <c r="Z3176" i="2"/>
  <c r="AA3907" i="2"/>
  <c r="AA4337" i="2"/>
  <c r="AA4520" i="2"/>
  <c r="AA3386" i="2"/>
  <c r="AA2071" i="2"/>
  <c r="AA3317" i="2"/>
  <c r="AA4251" i="2"/>
  <c r="AA2145" i="2"/>
  <c r="Z730" i="2"/>
  <c r="AA730" i="2"/>
  <c r="Z2556" i="2"/>
  <c r="AA2556" i="2"/>
  <c r="Z697" i="2"/>
  <c r="AA697" i="2"/>
  <c r="Z2224" i="2"/>
  <c r="AA2224" i="2"/>
  <c r="Z1885" i="2"/>
  <c r="AA1885" i="2"/>
  <c r="Z3082" i="2"/>
  <c r="AA3082" i="2"/>
  <c r="Z4515" i="2"/>
  <c r="AA4515" i="2"/>
  <c r="Z1323" i="2"/>
  <c r="AA200" i="2"/>
  <c r="AA3772" i="2"/>
  <c r="AA2324" i="2"/>
  <c r="AA3021" i="2"/>
  <c r="AA517" i="2"/>
  <c r="AA765" i="2"/>
  <c r="Y483" i="2"/>
  <c r="Z483" i="2"/>
  <c r="Y4432" i="2"/>
  <c r="Z4432" i="2"/>
  <c r="X1214" i="2"/>
  <c r="Z1214" i="2"/>
  <c r="X547" i="2"/>
  <c r="Z547" i="2"/>
  <c r="Y2680" i="2"/>
  <c r="Z2680" i="2"/>
  <c r="Y108" i="2"/>
  <c r="Z108" i="2"/>
  <c r="Z4047" i="2"/>
  <c r="Z39" i="2"/>
  <c r="Y4330" i="2"/>
  <c r="Z4330" i="2"/>
  <c r="Y1019" i="2"/>
  <c r="Z1019" i="2"/>
  <c r="Z2491" i="2"/>
  <c r="X281" i="2"/>
  <c r="Z281" i="2"/>
  <c r="X4669" i="2"/>
  <c r="Z4669" i="2"/>
  <c r="X4094" i="2"/>
  <c r="Z4094" i="2"/>
  <c r="X2418" i="2"/>
  <c r="Z2418" i="2"/>
  <c r="X944" i="2"/>
  <c r="Z944" i="2"/>
  <c r="X3187" i="2"/>
  <c r="Z3187" i="2"/>
  <c r="Z54" i="2"/>
  <c r="Z418" i="2"/>
  <c r="Z544" i="2"/>
  <c r="Z3541" i="2"/>
  <c r="Z3590" i="2"/>
  <c r="Z4539" i="2"/>
  <c r="Y589" i="2"/>
  <c r="Z589" i="2"/>
  <c r="X3306" i="2"/>
  <c r="Z3306" i="2"/>
  <c r="Y1406" i="2"/>
  <c r="Z1406" i="2"/>
  <c r="X1595" i="2"/>
  <c r="Z1595" i="2"/>
  <c r="X3743" i="2"/>
  <c r="Z3743" i="2"/>
  <c r="X2219" i="2"/>
  <c r="Z2219" i="2"/>
  <c r="Y4615" i="2"/>
  <c r="Z4615" i="2"/>
  <c r="Y1966" i="2"/>
  <c r="Z1966" i="2"/>
  <c r="X2364" i="2"/>
  <c r="Z2364" i="2"/>
  <c r="X1988" i="2"/>
  <c r="Z1988" i="2"/>
  <c r="X179" i="2"/>
  <c r="Z179" i="2"/>
  <c r="Y2737" i="2"/>
  <c r="Z2737" i="2"/>
  <c r="Y3102" i="2"/>
  <c r="Z3102" i="2"/>
  <c r="Z4967" i="2"/>
  <c r="Z414" i="2"/>
  <c r="Z3440" i="2"/>
  <c r="Z4378" i="2"/>
  <c r="X3151" i="2"/>
  <c r="Z3151" i="2"/>
  <c r="Y4250" i="2"/>
  <c r="Z4250" i="2"/>
  <c r="X4794" i="2"/>
  <c r="Z4794" i="2"/>
  <c r="X844" i="2"/>
  <c r="Z844" i="2"/>
  <c r="X1092" i="2"/>
  <c r="Z1092" i="2"/>
  <c r="Y180" i="2"/>
  <c r="Z180" i="2"/>
  <c r="X1314" i="2"/>
  <c r="Z1314" i="2"/>
  <c r="X4194" i="2"/>
  <c r="Z4194" i="2"/>
  <c r="X3550" i="2"/>
  <c r="Z3550" i="2"/>
  <c r="Y1371" i="2"/>
  <c r="Z1371" i="2"/>
  <c r="X2376" i="2"/>
  <c r="Z2376" i="2"/>
  <c r="X4736" i="2"/>
  <c r="Z4736" i="2"/>
  <c r="X3074" i="2"/>
  <c r="Z3074" i="2"/>
  <c r="X1138" i="2"/>
  <c r="Z1138" i="2"/>
  <c r="X493" i="2"/>
  <c r="Z493" i="2"/>
  <c r="Y599" i="2"/>
  <c r="Z599" i="2"/>
  <c r="Y3571" i="2"/>
  <c r="Z3571" i="2"/>
  <c r="X3014" i="2"/>
  <c r="Z3014" i="2"/>
  <c r="X614" i="2"/>
  <c r="Z614" i="2"/>
  <c r="Y1047" i="2"/>
  <c r="Z1047" i="2"/>
  <c r="X2484" i="2"/>
  <c r="Z2484" i="2"/>
  <c r="X1198" i="2"/>
  <c r="Z1198" i="2"/>
  <c r="X700" i="2"/>
  <c r="Z700" i="2"/>
  <c r="Y1336" i="2"/>
  <c r="Z1336" i="2"/>
  <c r="Y1284" i="2"/>
  <c r="Z1284" i="2"/>
  <c r="X1577" i="2"/>
  <c r="Z1577" i="2"/>
  <c r="X322" i="2"/>
  <c r="Z322" i="2"/>
  <c r="X2237" i="2"/>
  <c r="Z2237" i="2"/>
  <c r="Y3145" i="2"/>
  <c r="Z3145" i="2"/>
  <c r="X641" i="2"/>
  <c r="Z641" i="2"/>
  <c r="X4885" i="2"/>
  <c r="Z4885" i="2"/>
  <c r="X710" i="2"/>
  <c r="Z710" i="2"/>
  <c r="X2703" i="2"/>
  <c r="Z2703" i="2"/>
  <c r="X499" i="2"/>
  <c r="Z499" i="2"/>
  <c r="X4316" i="2"/>
  <c r="Z4316" i="2"/>
  <c r="X4395" i="2"/>
  <c r="Z4395" i="2"/>
  <c r="Y1537" i="2"/>
  <c r="Z1537" i="2"/>
  <c r="X3451" i="2"/>
  <c r="Z3451" i="2"/>
  <c r="X2238" i="2"/>
  <c r="Z2238" i="2"/>
  <c r="Y1491" i="2"/>
  <c r="Z1491" i="2"/>
  <c r="X4535" i="2"/>
  <c r="Z4535" i="2"/>
  <c r="X1126" i="2"/>
  <c r="Z1126" i="2"/>
  <c r="X2707" i="2"/>
  <c r="Z2707" i="2"/>
  <c r="X2245" i="2"/>
  <c r="Z2245" i="2"/>
  <c r="X2840" i="2"/>
  <c r="Z2840" i="2"/>
  <c r="X4241" i="2"/>
  <c r="Z4241" i="2"/>
  <c r="X4188" i="2"/>
  <c r="Z4188" i="2"/>
  <c r="X1775" i="2"/>
  <c r="Z1775" i="2"/>
  <c r="X3115" i="2"/>
  <c r="Z3115" i="2"/>
  <c r="X1089" i="2"/>
  <c r="Z1089" i="2"/>
  <c r="X2743" i="2"/>
  <c r="Z2743" i="2"/>
  <c r="X889" i="2"/>
  <c r="Z889" i="2"/>
  <c r="X3158" i="2"/>
  <c r="Z3158" i="2"/>
  <c r="X250" i="2"/>
  <c r="Z250" i="2"/>
  <c r="X4348" i="2"/>
  <c r="Z4348" i="2"/>
  <c r="X793" i="2"/>
  <c r="Z793" i="2"/>
  <c r="X3575" i="2"/>
  <c r="Z3575" i="2"/>
  <c r="X1985" i="2"/>
  <c r="Z1985" i="2"/>
  <c r="X243" i="2"/>
  <c r="Z243" i="2"/>
  <c r="X4490" i="2"/>
  <c r="Z4490" i="2"/>
  <c r="X949" i="2"/>
  <c r="Z949" i="2"/>
  <c r="X1046" i="2"/>
  <c r="Z1046" i="2"/>
  <c r="Y160" i="2"/>
  <c r="Z160" i="2"/>
  <c r="X1856" i="2"/>
  <c r="Z1856" i="2"/>
  <c r="X4136" i="2"/>
  <c r="Z4136" i="2"/>
  <c r="X1439" i="2"/>
  <c r="Z1439" i="2"/>
  <c r="X277" i="2"/>
  <c r="Z277" i="2"/>
  <c r="X6" i="2"/>
  <c r="Z6" i="2"/>
  <c r="Z3911" i="2"/>
  <c r="Z2303" i="2"/>
  <c r="Z3581" i="2"/>
  <c r="Z3634" i="2"/>
  <c r="Z865" i="2"/>
  <c r="Z3946" i="2"/>
  <c r="Y233" i="2"/>
  <c r="Z233" i="2"/>
  <c r="X3398" i="2"/>
  <c r="Z3398" i="2"/>
  <c r="X1316" i="2"/>
  <c r="Z1316" i="2"/>
  <c r="Y4103" i="2"/>
  <c r="Z4103" i="2"/>
  <c r="X2195" i="2"/>
  <c r="Z2195" i="2"/>
  <c r="X84" i="2"/>
  <c r="Z84" i="2"/>
  <c r="Y1209" i="2"/>
  <c r="Z1209" i="2"/>
  <c r="Y646" i="2"/>
  <c r="Z646" i="2"/>
  <c r="Y1609" i="2"/>
  <c r="Z1609" i="2"/>
  <c r="X2782" i="2"/>
  <c r="Z2782" i="2"/>
  <c r="X4565" i="2"/>
  <c r="Z4565" i="2"/>
  <c r="X4329" i="2"/>
  <c r="Z4329" i="2"/>
  <c r="X662" i="2"/>
  <c r="Z662" i="2"/>
  <c r="X2223" i="2"/>
  <c r="Z2223" i="2"/>
  <c r="X4338" i="2"/>
  <c r="Z4338" i="2"/>
  <c r="Y3025" i="2"/>
  <c r="Z3025" i="2"/>
  <c r="X4144" i="2"/>
  <c r="Z4144" i="2"/>
  <c r="X126" i="2"/>
  <c r="Z126" i="2"/>
  <c r="Y1713" i="2"/>
  <c r="Z1713" i="2"/>
  <c r="X727" i="2"/>
  <c r="Z727" i="2"/>
  <c r="X2652" i="2"/>
  <c r="Z2652" i="2"/>
  <c r="Y1853" i="2"/>
  <c r="Z1853" i="2"/>
  <c r="X2939" i="2"/>
  <c r="Z2939" i="2"/>
  <c r="X1054" i="2"/>
  <c r="Z1054" i="2"/>
  <c r="X2590" i="2"/>
  <c r="Z2590" i="2"/>
  <c r="Y2016" i="2"/>
  <c r="Z2016" i="2"/>
  <c r="X522" i="2"/>
  <c r="Z522" i="2"/>
  <c r="X2692" i="2"/>
  <c r="Z2692" i="2"/>
  <c r="Y4118" i="2"/>
  <c r="Z4118" i="2"/>
  <c r="Y1360" i="2"/>
  <c r="Z1360" i="2"/>
  <c r="X2066" i="2"/>
  <c r="Z2066" i="2"/>
  <c r="X1329" i="2"/>
  <c r="Z1329" i="2"/>
  <c r="X335" i="2"/>
  <c r="Z335" i="2"/>
  <c r="X3477" i="2"/>
  <c r="Z3477" i="2"/>
  <c r="Y4332" i="2"/>
  <c r="Z4332" i="2"/>
  <c r="Y2077" i="2"/>
  <c r="Z2077" i="2"/>
  <c r="X687" i="2"/>
  <c r="Z687" i="2"/>
  <c r="X166" i="2"/>
  <c r="Z166" i="2"/>
  <c r="Z2854" i="2"/>
  <c r="X3597" i="2"/>
  <c r="Z3597" i="2"/>
  <c r="X3620" i="2"/>
  <c r="Z3620" i="2"/>
  <c r="Y1022" i="2"/>
  <c r="Z1022" i="2"/>
  <c r="Y2600" i="2"/>
  <c r="Z2600" i="2"/>
  <c r="Y245" i="2"/>
  <c r="Z245" i="2"/>
  <c r="Y4434" i="2"/>
  <c r="Z4434" i="2"/>
  <c r="Y644" i="2"/>
  <c r="Z644" i="2"/>
  <c r="X4978" i="2"/>
  <c r="Z4978" i="2"/>
  <c r="X1590" i="2"/>
  <c r="Z1590" i="2"/>
  <c r="X4030" i="2"/>
  <c r="Z4030" i="2"/>
  <c r="X1475" i="2"/>
  <c r="Z1475" i="2"/>
  <c r="X4764" i="2"/>
  <c r="Z4764" i="2"/>
  <c r="X2205" i="2"/>
  <c r="Z2205" i="2"/>
  <c r="X812" i="2"/>
  <c r="Z812" i="2"/>
  <c r="Y536" i="2"/>
  <c r="Z536" i="2"/>
  <c r="X1149" i="2"/>
  <c r="Z1149" i="2"/>
  <c r="X364" i="2"/>
  <c r="Z364" i="2"/>
  <c r="X4033" i="2"/>
  <c r="Z4033" i="2"/>
  <c r="Y1806" i="2"/>
  <c r="Z1806" i="2"/>
  <c r="X1101" i="2"/>
  <c r="Z1101" i="2"/>
  <c r="Y1228" i="2"/>
  <c r="Z1228" i="2"/>
  <c r="X4825" i="2"/>
  <c r="Z4825" i="2"/>
  <c r="X4300" i="2"/>
  <c r="Z4300" i="2"/>
  <c r="Y4406" i="2"/>
  <c r="Z4406" i="2"/>
  <c r="Y161" i="2"/>
  <c r="Z161" i="2"/>
  <c r="X2728" i="2"/>
  <c r="Z2728" i="2"/>
  <c r="X4221" i="2"/>
  <c r="Z4221" i="2"/>
  <c r="X1060" i="2"/>
  <c r="Z1060" i="2"/>
  <c r="Y2202" i="2"/>
  <c r="Z2202" i="2"/>
  <c r="X3468" i="2"/>
  <c r="Z3468" i="2"/>
  <c r="X4650" i="2"/>
  <c r="Z4650" i="2"/>
  <c r="Y2167" i="2"/>
  <c r="Z2167" i="2"/>
  <c r="Y707" i="2"/>
  <c r="Z707" i="2"/>
  <c r="X1099" i="2"/>
  <c r="Z1099" i="2"/>
  <c r="X375" i="2"/>
  <c r="Z375" i="2"/>
  <c r="Y2547" i="2"/>
  <c r="Z2547" i="2"/>
  <c r="X3073" i="2"/>
  <c r="Z3073" i="2"/>
  <c r="Y2367" i="2"/>
  <c r="Z2367" i="2"/>
  <c r="Y1968" i="2"/>
  <c r="Z1968" i="2"/>
  <c r="X971" i="2"/>
  <c r="Z971" i="2"/>
  <c r="Y1319" i="2"/>
  <c r="Z1319" i="2"/>
  <c r="X3794" i="2"/>
  <c r="Z3794" i="2"/>
  <c r="Y1558" i="2"/>
  <c r="Z1558" i="2"/>
  <c r="Y811" i="2"/>
  <c r="Z811" i="2"/>
  <c r="X3521" i="2"/>
  <c r="Z3521" i="2"/>
  <c r="Y3474" i="2"/>
  <c r="Z3474" i="2"/>
  <c r="X3037" i="2"/>
  <c r="Z3037" i="2"/>
  <c r="Y577" i="2"/>
  <c r="Z577" i="2"/>
  <c r="X3106" i="2"/>
  <c r="Z3106" i="2"/>
  <c r="X2299" i="2"/>
  <c r="Z2299" i="2"/>
  <c r="X3957" i="2"/>
  <c r="Z3957" i="2"/>
  <c r="X3427" i="2"/>
  <c r="Z3427" i="2"/>
  <c r="X2113" i="2"/>
  <c r="Z2113" i="2"/>
  <c r="Y806" i="2"/>
  <c r="Z806" i="2"/>
  <c r="X757" i="2"/>
  <c r="Z757" i="2"/>
  <c r="X2836" i="2"/>
  <c r="Z2836" i="2"/>
  <c r="Y4059" i="2"/>
  <c r="Z4059" i="2"/>
  <c r="Y1859" i="2"/>
  <c r="Z1859" i="2"/>
  <c r="X3537" i="2"/>
  <c r="Z3537" i="2"/>
  <c r="X609" i="2"/>
  <c r="Z609" i="2"/>
  <c r="X3134" i="2"/>
  <c r="Z3134" i="2"/>
  <c r="X2405" i="2"/>
  <c r="Z2405" i="2"/>
  <c r="X2935" i="2"/>
  <c r="Z2935" i="2"/>
  <c r="X1574" i="2"/>
  <c r="Z1574" i="2"/>
  <c r="X3280" i="2"/>
  <c r="Z3280" i="2"/>
  <c r="X1831" i="2"/>
  <c r="Z1831" i="2"/>
  <c r="X4849" i="2"/>
  <c r="Z4849" i="2"/>
  <c r="X3111" i="2"/>
  <c r="Z3111" i="2"/>
  <c r="Y582" i="2"/>
  <c r="Z582" i="2"/>
  <c r="X4238" i="2"/>
  <c r="Z4238" i="2"/>
  <c r="Y4218" i="2"/>
  <c r="Z4218" i="2"/>
  <c r="X1563" i="2"/>
  <c r="Z1563" i="2"/>
  <c r="X4169" i="2"/>
  <c r="Z4169" i="2"/>
  <c r="X932" i="2"/>
  <c r="Z932" i="2"/>
  <c r="X1954" i="2"/>
  <c r="Z1954" i="2"/>
  <c r="X2383" i="2"/>
  <c r="Z2383" i="2"/>
  <c r="Z4384" i="2"/>
  <c r="Z3320" i="2"/>
  <c r="Z4708" i="2"/>
  <c r="Z3735" i="2"/>
  <c r="Z1387" i="2"/>
  <c r="Z2342" i="2"/>
  <c r="Z1441" i="2"/>
  <c r="Z2980" i="2"/>
  <c r="X4568" i="2"/>
  <c r="Z4568" i="2"/>
  <c r="X2699" i="2"/>
  <c r="Z2699" i="2"/>
  <c r="Y4122" i="2"/>
  <c r="Z4122" i="2"/>
  <c r="Y1287" i="2"/>
  <c r="Z1287" i="2"/>
  <c r="X1789" i="2"/>
  <c r="Z1789" i="2"/>
  <c r="X1657" i="2"/>
  <c r="Z1657" i="2"/>
  <c r="X4742" i="2"/>
  <c r="Z4742" i="2"/>
  <c r="X3982" i="2"/>
  <c r="Z3982" i="2"/>
  <c r="X4845" i="2"/>
  <c r="Z4845" i="2"/>
  <c r="X1085" i="2"/>
  <c r="Z1085" i="2"/>
  <c r="Y2667" i="2"/>
  <c r="Z2667" i="2"/>
  <c r="Y21" i="2"/>
  <c r="Z21" i="2"/>
  <c r="X1345" i="2"/>
  <c r="Z1345" i="2"/>
  <c r="X3578" i="2"/>
  <c r="Z3578" i="2"/>
  <c r="X3259" i="2"/>
  <c r="Z3259" i="2"/>
  <c r="Y2646" i="2"/>
  <c r="Z2646" i="2"/>
  <c r="X2310" i="2"/>
  <c r="Z2310" i="2"/>
  <c r="X4201" i="2"/>
  <c r="Z4201" i="2"/>
  <c r="X464" i="2"/>
  <c r="Z464" i="2"/>
  <c r="X4279" i="2"/>
  <c r="Z4279" i="2"/>
  <c r="X3425" i="2"/>
  <c r="Z3425" i="2"/>
  <c r="Y2771" i="2"/>
  <c r="Z2771" i="2"/>
  <c r="X1154" i="2"/>
  <c r="Z1154" i="2"/>
  <c r="X3508" i="2"/>
  <c r="Z3508" i="2"/>
  <c r="X1969" i="2"/>
  <c r="Z1969" i="2"/>
  <c r="X376" i="2"/>
  <c r="Z376" i="2"/>
  <c r="X2548" i="2"/>
  <c r="Z2548" i="2"/>
  <c r="Y4671" i="2"/>
  <c r="Z4671" i="2"/>
  <c r="X1755" i="2"/>
  <c r="Z1755" i="2"/>
  <c r="X1932" i="2"/>
  <c r="Z1932" i="2"/>
  <c r="X1373" i="2"/>
  <c r="Z1373" i="2"/>
  <c r="X81" i="2"/>
  <c r="Z81" i="2"/>
  <c r="Y3274" i="2"/>
  <c r="Z3274" i="2"/>
  <c r="Y3849" i="2"/>
  <c r="Z3849" i="2"/>
  <c r="Y2350" i="2"/>
  <c r="Z2350" i="2"/>
  <c r="Y119" i="2"/>
  <c r="Z119" i="2"/>
  <c r="Z325" i="2"/>
  <c r="Z1923" i="2"/>
  <c r="Z1946" i="2"/>
  <c r="Z4301" i="2"/>
  <c r="Z906" i="2"/>
  <c r="Z232" i="2"/>
  <c r="Z3503" i="2"/>
  <c r="Y1271" i="2"/>
  <c r="Z1271" i="2"/>
  <c r="X2932" i="2"/>
  <c r="Z2932" i="2"/>
  <c r="Y31" i="2"/>
  <c r="Z31" i="2"/>
  <c r="X1873" i="2"/>
  <c r="Z1873" i="2"/>
  <c r="Y4997" i="2"/>
  <c r="Z4997" i="2"/>
  <c r="Y3285" i="2"/>
  <c r="Z3285" i="2"/>
  <c r="X3728" i="2"/>
  <c r="Z3728" i="2"/>
  <c r="X2444" i="2"/>
  <c r="Z2444" i="2"/>
  <c r="X1182" i="2"/>
  <c r="Z1182" i="2"/>
  <c r="X2955" i="2"/>
  <c r="Z2955" i="2"/>
  <c r="X3493" i="2"/>
  <c r="Z3493" i="2"/>
  <c r="Y1542" i="2"/>
  <c r="Z1542" i="2"/>
  <c r="X1949" i="2"/>
  <c r="Z1949" i="2"/>
  <c r="X3847" i="2"/>
  <c r="Z3847" i="2"/>
  <c r="X2443" i="2"/>
  <c r="Z2443" i="2"/>
  <c r="Y2496" i="2"/>
  <c r="Z2496" i="2"/>
  <c r="X4138" i="2"/>
  <c r="Z4138" i="2"/>
  <c r="Y4057" i="2"/>
  <c r="Z4057" i="2"/>
  <c r="X2284" i="2"/>
  <c r="Z2284" i="2"/>
  <c r="Y1077" i="2"/>
  <c r="Z1077" i="2"/>
  <c r="X4919" i="2"/>
  <c r="Z4919" i="2"/>
  <c r="X3327" i="2"/>
  <c r="Z3327" i="2"/>
  <c r="X4428" i="2"/>
  <c r="Z4428" i="2"/>
  <c r="Y1049" i="2"/>
  <c r="Z1049" i="2"/>
  <c r="X2277" i="2"/>
  <c r="Z2277" i="2"/>
  <c r="Y4450" i="2"/>
  <c r="Z4450" i="2"/>
  <c r="X3846" i="2"/>
  <c r="Z3846" i="2"/>
  <c r="X2321" i="2"/>
  <c r="Z2321" i="2"/>
  <c r="X901" i="2"/>
  <c r="Z901" i="2"/>
  <c r="X4634" i="2"/>
  <c r="Z4634" i="2"/>
  <c r="X436" i="2"/>
  <c r="Z436" i="2"/>
  <c r="X215" i="2"/>
  <c r="Z215" i="2"/>
  <c r="X4313" i="2"/>
  <c r="Z4313" i="2"/>
  <c r="X175" i="2"/>
  <c r="Z175" i="2"/>
  <c r="X4719" i="2"/>
  <c r="Z4719" i="2"/>
  <c r="X1066" i="2"/>
  <c r="Z1066" i="2"/>
  <c r="X1591" i="2"/>
  <c r="Z1591" i="2"/>
  <c r="X3454" i="2"/>
  <c r="Z3454" i="2"/>
  <c r="X2360" i="2"/>
  <c r="Z2360" i="2"/>
  <c r="X4946" i="2"/>
  <c r="Z4946" i="2"/>
  <c r="X2672" i="2"/>
  <c r="Z2672" i="2"/>
  <c r="Z656" i="2"/>
  <c r="Z3619" i="2"/>
  <c r="Z3044" i="2"/>
  <c r="X4284" i="2"/>
  <c r="Z4284" i="2"/>
  <c r="X4603" i="2"/>
  <c r="Z4603" i="2"/>
  <c r="X1685" i="2"/>
  <c r="Z1685" i="2"/>
  <c r="X3591" i="2"/>
  <c r="Z3591" i="2"/>
  <c r="Y229" i="2"/>
  <c r="Z229" i="2"/>
  <c r="Y2212" i="2"/>
  <c r="Z2212" i="2"/>
  <c r="X33" i="2"/>
  <c r="Z33" i="2"/>
  <c r="X3152" i="2"/>
  <c r="Z3152" i="2"/>
  <c r="Y2421" i="2"/>
  <c r="Z2421" i="2"/>
  <c r="X2259" i="2"/>
  <c r="Z2259" i="2"/>
  <c r="X1992" i="2"/>
  <c r="Z1992" i="2"/>
  <c r="X985" i="2"/>
  <c r="Z985" i="2"/>
  <c r="X3840" i="2"/>
  <c r="Z3840" i="2"/>
  <c r="Y1500" i="2"/>
  <c r="Z1500" i="2"/>
  <c r="Y3730" i="2"/>
  <c r="Z3730" i="2"/>
  <c r="X1061" i="2"/>
  <c r="Z1061" i="2"/>
  <c r="Y4265" i="2"/>
  <c r="Z4265" i="2"/>
  <c r="Y2004" i="2"/>
  <c r="Z2004" i="2"/>
  <c r="X3085" i="2"/>
  <c r="Z3085" i="2"/>
  <c r="X2381" i="2"/>
  <c r="Z2381" i="2"/>
  <c r="Y2391" i="2"/>
  <c r="Z2391" i="2"/>
  <c r="X970" i="2"/>
  <c r="Z970" i="2"/>
  <c r="X2575" i="2"/>
  <c r="Z2575" i="2"/>
  <c r="X2115" i="2"/>
  <c r="Z2115" i="2"/>
  <c r="Y1207" i="2"/>
  <c r="Z1207" i="2"/>
  <c r="X1528" i="2"/>
  <c r="Z1528" i="2"/>
  <c r="X3472" i="2"/>
  <c r="Z3472" i="2"/>
  <c r="Y2805" i="2"/>
  <c r="Z2805" i="2"/>
  <c r="X4583" i="2"/>
  <c r="Z4583" i="2"/>
  <c r="X1757" i="2"/>
  <c r="Z1757" i="2"/>
  <c r="Y4763" i="2"/>
  <c r="Z4763" i="2"/>
  <c r="Y4818" i="2"/>
  <c r="Z4818" i="2"/>
  <c r="X2963" i="2"/>
  <c r="Z2963" i="2"/>
  <c r="Y1341" i="2"/>
  <c r="Z1341" i="2"/>
  <c r="Y3523" i="2"/>
  <c r="Z3523" i="2"/>
  <c r="Y3776" i="2"/>
  <c r="Z3776" i="2"/>
  <c r="Y3588" i="2"/>
  <c r="Z3588" i="2"/>
  <c r="Y3188" i="2"/>
  <c r="Z3188" i="2"/>
  <c r="X247" i="2"/>
  <c r="Z247" i="2"/>
  <c r="X1415" i="2"/>
  <c r="Z1415" i="2"/>
  <c r="X4680" i="2"/>
  <c r="Z4680" i="2"/>
  <c r="Y2436" i="2"/>
  <c r="Z2436" i="2"/>
  <c r="X2171" i="2"/>
  <c r="Z2171" i="2"/>
  <c r="X4416" i="2"/>
  <c r="Z4416" i="2"/>
  <c r="Y2714" i="2"/>
  <c r="Z2714" i="2"/>
  <c r="Y3439" i="2"/>
  <c r="Z3439" i="2"/>
  <c r="X1973" i="2"/>
  <c r="Z1973" i="2"/>
  <c r="X3678" i="2"/>
  <c r="Z3678" i="2"/>
  <c r="X4530" i="2"/>
  <c r="Z4530" i="2"/>
  <c r="Y2852" i="2"/>
  <c r="Z2852" i="2"/>
  <c r="Y2240" i="2"/>
  <c r="Z2240" i="2"/>
  <c r="Y2147" i="2"/>
  <c r="Z2147" i="2"/>
  <c r="X1482" i="2"/>
  <c r="Z1482" i="2"/>
  <c r="X1611" i="2"/>
  <c r="Z1611" i="2"/>
  <c r="X3726" i="2"/>
  <c r="Z3726" i="2"/>
  <c r="X278" i="2"/>
  <c r="Z278" i="2"/>
  <c r="Y2608" i="2"/>
  <c r="Z2608" i="2"/>
  <c r="X1676" i="2"/>
  <c r="Z1676" i="2"/>
  <c r="X3637" i="2"/>
  <c r="Z3637" i="2"/>
  <c r="Y1906" i="2"/>
  <c r="Z1906" i="2"/>
  <c r="X1994" i="2"/>
  <c r="Z1994" i="2"/>
  <c r="Y2887" i="2"/>
  <c r="Z2887" i="2"/>
  <c r="Y1812" i="2"/>
  <c r="Z1812" i="2"/>
  <c r="Y4216" i="2"/>
  <c r="Z4216" i="2"/>
  <c r="X298" i="2"/>
  <c r="Z298" i="2"/>
  <c r="X1045" i="2"/>
  <c r="Z1045" i="2"/>
  <c r="X1044" i="2"/>
  <c r="Z1044" i="2"/>
  <c r="X1981" i="2"/>
  <c r="Z1981" i="2"/>
  <c r="X634" i="2"/>
  <c r="Z634" i="2"/>
  <c r="X1983" i="2"/>
  <c r="Z1983" i="2"/>
  <c r="X1114" i="2"/>
  <c r="Z1114" i="2"/>
  <c r="X2909" i="2"/>
  <c r="Z2909" i="2"/>
  <c r="Y3898" i="2"/>
  <c r="Z3898" i="2"/>
  <c r="X1691" i="2"/>
  <c r="Z1691" i="2"/>
  <c r="X4331" i="2"/>
  <c r="Z4331" i="2"/>
  <c r="X4561" i="2"/>
  <c r="Z4561" i="2"/>
  <c r="X4092" i="2"/>
  <c r="Z4092" i="2"/>
  <c r="Y878" i="2"/>
  <c r="Z878" i="2"/>
  <c r="X4379" i="2"/>
  <c r="Z4379" i="2"/>
  <c r="X60" i="2"/>
  <c r="Z60" i="2"/>
  <c r="X1662" i="2"/>
  <c r="Z1662" i="2"/>
  <c r="X2864" i="2"/>
  <c r="Z2864" i="2"/>
  <c r="X4244" i="2"/>
  <c r="Z4244" i="2"/>
  <c r="X3039" i="2"/>
  <c r="Z3039" i="2"/>
  <c r="X685" i="2"/>
  <c r="Z685" i="2"/>
  <c r="X55" i="2"/>
  <c r="Z55" i="2"/>
  <c r="X3833" i="2"/>
  <c r="Z3833" i="2"/>
  <c r="X87" i="2"/>
  <c r="Z87" i="2"/>
  <c r="Y2255" i="2"/>
  <c r="Z2255" i="2"/>
  <c r="X4826" i="2"/>
  <c r="Z4826" i="2"/>
  <c r="Y542" i="2"/>
  <c r="Z542" i="2"/>
  <c r="Y4074" i="2"/>
  <c r="Z4074" i="2"/>
  <c r="X3864" i="2"/>
  <c r="Z3864" i="2"/>
  <c r="X3891" i="2"/>
  <c r="Z3891" i="2"/>
  <c r="X4820" i="2"/>
  <c r="Z4820" i="2"/>
  <c r="X702" i="2"/>
  <c r="Z702" i="2"/>
  <c r="X719" i="2"/>
  <c r="Z719" i="2"/>
  <c r="X1072" i="2"/>
  <c r="Z1072" i="2"/>
  <c r="X1712" i="2"/>
  <c r="Z1712" i="2"/>
  <c r="X3842" i="2"/>
  <c r="Z3842" i="2"/>
  <c r="Z2898" i="2"/>
  <c r="Z1444" i="2"/>
  <c r="Z1030" i="2"/>
  <c r="Z1080" i="2"/>
  <c r="Z4493" i="2"/>
  <c r="Z3638" i="2"/>
  <c r="Z4668" i="2"/>
  <c r="Z2072" i="2"/>
  <c r="Y4642" i="2"/>
  <c r="Z4642" i="2"/>
  <c r="X3304" i="2"/>
  <c r="Z3304" i="2"/>
  <c r="Y3890" i="2"/>
  <c r="Z3890" i="2"/>
  <c r="X1783" i="2"/>
  <c r="Z1783" i="2"/>
  <c r="X3721" i="2"/>
  <c r="Z3721" i="2"/>
  <c r="X1541" i="2"/>
  <c r="Z1541" i="2"/>
  <c r="Y3098" i="2"/>
  <c r="Z3098" i="2"/>
  <c r="Y2207" i="2"/>
  <c r="Z2207" i="2"/>
  <c r="X2366" i="2"/>
  <c r="Z2366" i="2"/>
  <c r="Y2254" i="2"/>
  <c r="Z2254" i="2"/>
  <c r="X3396" i="2"/>
  <c r="Z3396" i="2"/>
  <c r="Y2721" i="2"/>
  <c r="Z2721" i="2"/>
  <c r="Y3091" i="2"/>
  <c r="Z3091" i="2"/>
  <c r="Y4875" i="2"/>
  <c r="Z4875" i="2"/>
  <c r="X3583" i="2"/>
  <c r="Z3583" i="2"/>
  <c r="X2164" i="2"/>
  <c r="Z2164" i="2"/>
  <c r="X4070" i="2"/>
  <c r="Z4070" i="2"/>
  <c r="Y1467" i="2"/>
  <c r="Z1467" i="2"/>
  <c r="X3301" i="2"/>
  <c r="Z3301" i="2"/>
  <c r="X694" i="2"/>
  <c r="Z694" i="2"/>
  <c r="X324" i="2"/>
  <c r="Z324" i="2"/>
  <c r="X423" i="2"/>
  <c r="Z423" i="2"/>
  <c r="X4824" i="2"/>
  <c r="Z4824" i="2"/>
  <c r="X323" i="2"/>
  <c r="Z323" i="2"/>
  <c r="X4105" i="2"/>
  <c r="Z4105" i="2"/>
  <c r="X1064" i="2"/>
  <c r="Z1064" i="2"/>
  <c r="X2760" i="2"/>
  <c r="Z2760" i="2"/>
  <c r="X2777" i="2"/>
  <c r="Z2777" i="2"/>
  <c r="Y115" i="2"/>
  <c r="Z115" i="2"/>
  <c r="X1651" i="2"/>
  <c r="Z1651" i="2"/>
  <c r="X563" i="2"/>
  <c r="Z563" i="2"/>
  <c r="X1804" i="2"/>
  <c r="Z1804" i="2"/>
  <c r="X482" i="2"/>
  <c r="Z482" i="2"/>
  <c r="X4437" i="2"/>
  <c r="Z4437" i="2"/>
  <c r="X584" i="2"/>
  <c r="Z584" i="2"/>
  <c r="X2659" i="2"/>
  <c r="Z2659" i="2"/>
  <c r="Z1313" i="2"/>
  <c r="Z1825" i="2"/>
  <c r="Z1987" i="2"/>
  <c r="Z4225" i="2"/>
  <c r="Z624" i="2"/>
  <c r="Z860" i="2"/>
  <c r="Y4707" i="2"/>
  <c r="Z4707" i="2"/>
  <c r="X540" i="2"/>
  <c r="Z540" i="2"/>
  <c r="X747" i="2"/>
  <c r="Z747" i="2"/>
  <c r="X1002" i="2"/>
  <c r="Z1002" i="2"/>
  <c r="X3807" i="2"/>
  <c r="Z3807" i="2"/>
  <c r="X4257" i="2"/>
  <c r="Z4257" i="2"/>
  <c r="X4682" i="2"/>
  <c r="Z4682" i="2"/>
  <c r="X57" i="2"/>
  <c r="Z57" i="2"/>
  <c r="X4242" i="2"/>
  <c r="Z4242" i="2"/>
  <c r="X138" i="2"/>
  <c r="Z138" i="2"/>
  <c r="X4274" i="2"/>
  <c r="Z4274" i="2"/>
  <c r="X2953" i="2"/>
  <c r="Z2953" i="2"/>
  <c r="X770" i="2"/>
  <c r="Z770" i="2"/>
  <c r="X4125" i="2"/>
  <c r="Z4125" i="2"/>
  <c r="X1115" i="2"/>
  <c r="Z1115" i="2"/>
  <c r="X4002" i="2"/>
  <c r="Z4002" i="2"/>
  <c r="X3353" i="2"/>
  <c r="Z3353" i="2"/>
  <c r="Z914" i="2"/>
  <c r="X146" i="2"/>
  <c r="Z146" i="2"/>
  <c r="X2041" i="2"/>
  <c r="Z2041" i="2"/>
  <c r="X2456" i="2"/>
  <c r="Z2456" i="2"/>
  <c r="X4983" i="2"/>
  <c r="Z4983" i="2"/>
  <c r="X3226" i="2"/>
  <c r="Z3226" i="2"/>
  <c r="X3149" i="2"/>
  <c r="Z3149" i="2"/>
  <c r="X2382" i="2"/>
  <c r="Z2382" i="2"/>
  <c r="X2995" i="2"/>
  <c r="Z2995" i="2"/>
  <c r="X3357" i="2"/>
  <c r="Z3357" i="2"/>
  <c r="X3238" i="2"/>
  <c r="Z3238" i="2"/>
  <c r="X4357" i="2"/>
  <c r="Z4357" i="2"/>
  <c r="X2033" i="2"/>
  <c r="Z2033" i="2"/>
  <c r="X2752" i="2"/>
  <c r="Z2752" i="2"/>
  <c r="X1421" i="2"/>
  <c r="Z1421" i="2"/>
  <c r="X3806" i="2"/>
  <c r="Z3806" i="2"/>
  <c r="Y4712" i="2"/>
  <c r="Z4712" i="2"/>
  <c r="X4468" i="2"/>
  <c r="Z4468" i="2"/>
  <c r="X3656" i="2"/>
  <c r="Z3656" i="2"/>
  <c r="Y4985" i="2"/>
  <c r="Z4985" i="2"/>
  <c r="Y3290" i="2"/>
  <c r="Z3290" i="2"/>
  <c r="X2204" i="2"/>
  <c r="Z2204" i="2"/>
  <c r="X3906" i="2"/>
  <c r="Z3906" i="2"/>
  <c r="X2242" i="2"/>
  <c r="Z2242" i="2"/>
  <c r="X65" i="2"/>
  <c r="Z65" i="2"/>
  <c r="Y2749" i="2"/>
  <c r="Z2749" i="2"/>
  <c r="Y4245" i="2"/>
  <c r="Z4245" i="2"/>
  <c r="X2669" i="2"/>
  <c r="Z2669" i="2"/>
  <c r="Y645" i="2"/>
  <c r="Z645" i="2"/>
  <c r="X3668" i="2"/>
  <c r="Z3668" i="2"/>
  <c r="Y4657" i="2"/>
  <c r="Z4657" i="2"/>
  <c r="X1917" i="2"/>
  <c r="Z1917" i="2"/>
  <c r="X178" i="2"/>
  <c r="Z178" i="2"/>
  <c r="X1953" i="2"/>
  <c r="Z1953" i="2"/>
  <c r="X4091" i="2"/>
  <c r="Z4091" i="2"/>
  <c r="X502" i="2"/>
  <c r="Z502" i="2"/>
  <c r="X4029" i="2"/>
  <c r="Z4029" i="2"/>
  <c r="X4524" i="2"/>
  <c r="Z4524" i="2"/>
  <c r="X1477" i="2"/>
  <c r="Z1477" i="2"/>
  <c r="X4999" i="2"/>
  <c r="Z4999" i="2"/>
  <c r="X2355" i="2"/>
  <c r="Z2355" i="2"/>
  <c r="Y910" i="2"/>
  <c r="Z910" i="2"/>
  <c r="X3130" i="2"/>
  <c r="Z3130" i="2"/>
  <c r="X4970" i="2"/>
  <c r="Z4970" i="2"/>
  <c r="Y1052" i="2"/>
  <c r="Z1052" i="2"/>
  <c r="X3699" i="2"/>
  <c r="Z3699" i="2"/>
  <c r="X3185" i="2"/>
  <c r="Z3185" i="2"/>
  <c r="X4039" i="2"/>
  <c r="Z4039" i="2"/>
  <c r="Y2537" i="2"/>
  <c r="Z2537" i="2"/>
  <c r="X4351" i="2"/>
  <c r="Z4351" i="2"/>
  <c r="Y4718" i="2"/>
  <c r="Z4718" i="2"/>
  <c r="Y963" i="2"/>
  <c r="Z963" i="2"/>
  <c r="Y3367" i="2"/>
  <c r="Z3367" i="2"/>
  <c r="X1851" i="2"/>
  <c r="Z1851" i="2"/>
  <c r="X3653" i="2"/>
  <c r="Z3653" i="2"/>
  <c r="X4543" i="2"/>
  <c r="Z4543" i="2"/>
  <c r="X3441" i="2"/>
  <c r="Z3441" i="2"/>
  <c r="X4203" i="2"/>
  <c r="Z4203" i="2"/>
  <c r="X926" i="2"/>
  <c r="Z926" i="2"/>
  <c r="X982" i="2"/>
  <c r="Z982" i="2"/>
  <c r="X2337" i="2"/>
  <c r="Z2337" i="2"/>
  <c r="X4503" i="2"/>
  <c r="Z4503" i="2"/>
  <c r="Y300" i="2"/>
  <c r="Z300" i="2"/>
  <c r="X1759" i="2"/>
  <c r="Z1759" i="2"/>
  <c r="Y1581" i="2"/>
  <c r="Z1581" i="2"/>
  <c r="X1830" i="2"/>
  <c r="Z1830" i="2"/>
  <c r="Y4560" i="2"/>
  <c r="Z4560" i="2"/>
  <c r="X4685" i="2"/>
  <c r="Z4685" i="2"/>
  <c r="X4205" i="2"/>
  <c r="Z4205" i="2"/>
  <c r="Y3657" i="2"/>
  <c r="Z3657" i="2"/>
  <c r="X3941" i="2"/>
  <c r="Z3941" i="2"/>
  <c r="X1815" i="2"/>
  <c r="Z1815" i="2"/>
  <c r="Y3595" i="2"/>
  <c r="Z3595" i="2"/>
  <c r="X1302" i="2"/>
  <c r="Z1302" i="2"/>
  <c r="X3380" i="2"/>
  <c r="Z3380" i="2"/>
  <c r="X1798" i="2"/>
  <c r="Z1798" i="2"/>
  <c r="X2354" i="2"/>
  <c r="Z2354" i="2"/>
  <c r="X4727" i="2"/>
  <c r="Z4727" i="2"/>
  <c r="X2035" i="2"/>
  <c r="Z2035" i="2"/>
  <c r="X2812" i="2"/>
  <c r="Z2812" i="2"/>
  <c r="X3052" i="2"/>
  <c r="Z3052" i="2"/>
  <c r="Y541" i="2"/>
  <c r="Z541" i="2"/>
  <c r="X2742" i="2"/>
  <c r="Z2742" i="2"/>
  <c r="Y1758" i="2"/>
  <c r="Z1758" i="2"/>
  <c r="X3494" i="2"/>
  <c r="Z3494" i="2"/>
  <c r="X689" i="2"/>
  <c r="Z689" i="2"/>
  <c r="X1335" i="2"/>
  <c r="Z1335" i="2"/>
  <c r="Y4760" i="2"/>
  <c r="Z4760" i="2"/>
  <c r="X2124" i="2"/>
  <c r="Z2124" i="2"/>
  <c r="X824" i="2"/>
  <c r="Z824" i="2"/>
  <c r="Y2266" i="2"/>
  <c r="Z2266" i="2"/>
  <c r="Y1553" i="2"/>
  <c r="Z1553" i="2"/>
  <c r="Z289" i="2"/>
  <c r="Z4195" i="2"/>
  <c r="Z930" i="2"/>
  <c r="Y4256" i="2"/>
  <c r="Z4256" i="2"/>
  <c r="X3587" i="2"/>
  <c r="Z3587" i="2"/>
  <c r="Y643" i="2"/>
  <c r="Z643" i="2"/>
  <c r="X2438" i="2"/>
  <c r="Z2438" i="2"/>
  <c r="X34" i="2"/>
  <c r="Z34" i="2"/>
  <c r="Y4446" i="2"/>
  <c r="Z4446" i="2"/>
  <c r="X2676" i="2"/>
  <c r="Z2676" i="2"/>
  <c r="X2521" i="2"/>
  <c r="Z2521" i="2"/>
  <c r="X1113" i="2"/>
  <c r="Z1113" i="2"/>
  <c r="X1448" i="2"/>
  <c r="Z1448" i="2"/>
  <c r="X4958" i="2"/>
  <c r="Z4958" i="2"/>
  <c r="X1404" i="2"/>
  <c r="Z1404" i="2"/>
  <c r="X752" i="2"/>
  <c r="Z752" i="2"/>
  <c r="Y2761" i="2"/>
  <c r="Z2761" i="2"/>
  <c r="X1009" i="2"/>
  <c r="Z1009" i="2"/>
  <c r="X2957" i="2"/>
  <c r="Z2957" i="2"/>
  <c r="Y3123" i="2"/>
  <c r="Z3123" i="2"/>
  <c r="X4752" i="2"/>
  <c r="Z4752" i="2"/>
  <c r="X4837" i="2"/>
  <c r="Z4837" i="2"/>
  <c r="X2333" i="2"/>
  <c r="Z2333" i="2"/>
  <c r="X1959" i="2"/>
  <c r="Z1959" i="2"/>
  <c r="X2794" i="2"/>
  <c r="Z2794" i="2"/>
  <c r="X3206" i="2"/>
  <c r="Z3206" i="2"/>
  <c r="Y967" i="2"/>
  <c r="Z967" i="2"/>
  <c r="X3036" i="2"/>
  <c r="Z3036" i="2"/>
  <c r="X4608" i="2"/>
  <c r="Z4608" i="2"/>
  <c r="Y3506" i="2"/>
  <c r="Z3506" i="2"/>
  <c r="X4948" i="2"/>
  <c r="Z4948" i="2"/>
  <c r="Y3873" i="2"/>
  <c r="Z3873" i="2"/>
  <c r="Y292" i="2"/>
  <c r="Z292" i="2"/>
  <c r="X2776" i="2"/>
  <c r="Z2776" i="2"/>
  <c r="X4711" i="2"/>
  <c r="Z4711" i="2"/>
  <c r="X1750" i="2"/>
  <c r="Z1750" i="2"/>
  <c r="X2161" i="2"/>
  <c r="Z2161" i="2"/>
  <c r="X3905" i="2"/>
  <c r="Z3905" i="2"/>
  <c r="X2800" i="2"/>
  <c r="Z2800" i="2"/>
  <c r="X1586" i="2"/>
  <c r="Z1586" i="2"/>
  <c r="X497" i="2"/>
  <c r="Z497" i="2"/>
  <c r="X3068" i="2"/>
  <c r="Z3068" i="2"/>
  <c r="X2374" i="2"/>
  <c r="Z2374" i="2"/>
  <c r="X721" i="2"/>
  <c r="Z721" i="2"/>
  <c r="X1996" i="2"/>
  <c r="Z1996" i="2"/>
  <c r="X4327" i="2"/>
  <c r="Z4327" i="2"/>
  <c r="X378" i="2"/>
  <c r="Z378" i="2"/>
  <c r="X3390" i="2"/>
  <c r="Z3390" i="2"/>
  <c r="X2601" i="2"/>
  <c r="Z2601" i="2"/>
  <c r="X2647" i="2"/>
  <c r="Z2647" i="2"/>
  <c r="X4984" i="2"/>
  <c r="Z4984" i="2"/>
  <c r="Y2120" i="2"/>
  <c r="Z2120" i="2"/>
  <c r="X2084" i="2"/>
  <c r="Z2084" i="2"/>
  <c r="Z3212" i="2"/>
  <c r="Z4064" i="2"/>
  <c r="Z170" i="2"/>
  <c r="Z4878" i="2"/>
  <c r="Y4741" i="2"/>
  <c r="Z4741" i="2"/>
  <c r="X950" i="2"/>
  <c r="Z950" i="2"/>
  <c r="X3349" i="2"/>
  <c r="Z3349" i="2"/>
  <c r="Y3276" i="2"/>
  <c r="Z3276" i="2"/>
  <c r="X1328" i="2"/>
  <c r="Z1328" i="2"/>
  <c r="X3193" i="2"/>
  <c r="Z3193" i="2"/>
  <c r="X686" i="2"/>
  <c r="Z686" i="2"/>
  <c r="X11" i="2"/>
  <c r="Z11" i="2"/>
  <c r="X1300" i="2"/>
  <c r="Z1300" i="2"/>
  <c r="Y341" i="2"/>
  <c r="Z341" i="2"/>
  <c r="X2311" i="2"/>
  <c r="Z2311" i="2"/>
  <c r="X3897" i="2"/>
  <c r="Z3897" i="2"/>
  <c r="X4806" i="2"/>
  <c r="Z4806" i="2"/>
  <c r="X1682" i="2"/>
  <c r="Z1682" i="2"/>
  <c r="X1769" i="2"/>
  <c r="Z1769" i="2"/>
  <c r="Y1268" i="2"/>
  <c r="Z1268" i="2"/>
  <c r="Y3500" i="2"/>
  <c r="Z3500" i="2"/>
  <c r="Y2796" i="2"/>
  <c r="Z2796" i="2"/>
  <c r="Y1688" i="2"/>
  <c r="Z1688" i="2"/>
  <c r="X904" i="2"/>
  <c r="Z904" i="2"/>
  <c r="Y631" i="2"/>
  <c r="Z631" i="2"/>
  <c r="Y4096" i="2"/>
  <c r="Z4096" i="2"/>
  <c r="X4549" i="2"/>
  <c r="Z4549" i="2"/>
  <c r="Y1650" i="2"/>
  <c r="Z1650" i="2"/>
  <c r="X3483" i="2"/>
  <c r="Z3483" i="2"/>
  <c r="Y474" i="2"/>
  <c r="Z474" i="2"/>
  <c r="X4049" i="2"/>
  <c r="Z4049" i="2"/>
  <c r="X1660" i="2"/>
  <c r="Z1660" i="2"/>
  <c r="X1169" i="2"/>
  <c r="Z1169" i="2"/>
  <c r="Y978" i="2"/>
  <c r="Z978" i="2"/>
  <c r="Y3934" i="2"/>
  <c r="Z3934" i="2"/>
  <c r="X141" i="2"/>
  <c r="Z141" i="2"/>
  <c r="X4053" i="2"/>
  <c r="Z4053" i="2"/>
  <c r="X501" i="2"/>
  <c r="Z501" i="2"/>
  <c r="X3124" i="2"/>
  <c r="Z3124" i="2"/>
  <c r="Y2400" i="2"/>
  <c r="Z2400" i="2"/>
  <c r="X4117" i="2"/>
  <c r="Z4117" i="2"/>
  <c r="X4888" i="2"/>
  <c r="Z4888" i="2"/>
  <c r="X1222" i="2"/>
  <c r="Z1222" i="2"/>
  <c r="X1343" i="2"/>
  <c r="Z1343" i="2"/>
  <c r="Y4470" i="2"/>
  <c r="Z4470" i="2"/>
  <c r="X1392" i="2"/>
  <c r="Z1392" i="2"/>
  <c r="Y1253" i="2"/>
  <c r="Z1253" i="2"/>
  <c r="X2523" i="2"/>
  <c r="Z2523" i="2"/>
  <c r="X1548" i="2"/>
  <c r="Z1548" i="2"/>
  <c r="X512" i="2"/>
  <c r="Z512" i="2"/>
  <c r="X4732" i="2"/>
  <c r="Z4732" i="2"/>
  <c r="Y1226" i="2"/>
  <c r="Z1226" i="2"/>
  <c r="X2056" i="2"/>
  <c r="Z2056" i="2"/>
  <c r="X3729" i="2"/>
  <c r="Z3729" i="2"/>
  <c r="Y1322" i="2"/>
  <c r="Z1322" i="2"/>
  <c r="X4928" i="2"/>
  <c r="Z4928" i="2"/>
  <c r="X822" i="2"/>
  <c r="Z822" i="2"/>
  <c r="Y2495" i="2"/>
  <c r="Z2495" i="2"/>
  <c r="X587" i="2"/>
  <c r="Z587" i="2"/>
  <c r="Y3686" i="2"/>
  <c r="Z3686" i="2"/>
  <c r="X1839" i="2"/>
  <c r="Z1839" i="2"/>
  <c r="Y1417" i="2"/>
  <c r="Z1417" i="2"/>
  <c r="X56" i="2"/>
  <c r="Z56" i="2"/>
  <c r="X2181" i="2"/>
  <c r="Z2181" i="2"/>
  <c r="X1603" i="2"/>
  <c r="Z1603" i="2"/>
  <c r="Z4881" i="2"/>
  <c r="Z190" i="2"/>
  <c r="Z1370" i="2"/>
  <c r="X1303" i="2"/>
  <c r="Z1303" i="2"/>
  <c r="Y953" i="2"/>
  <c r="Z953" i="2"/>
  <c r="Y732" i="2"/>
  <c r="Z732" i="2"/>
  <c r="X296" i="2"/>
  <c r="Z296" i="2"/>
  <c r="Z1420" i="2"/>
  <c r="Z3804" i="2"/>
  <c r="X3302" i="2"/>
  <c r="Z3302" i="2"/>
  <c r="X1261" i="2"/>
  <c r="Z1261" i="2"/>
  <c r="X291" i="2"/>
  <c r="Z291" i="2"/>
  <c r="X68" i="2"/>
  <c r="Z68" i="2"/>
  <c r="X1649" i="2"/>
  <c r="Z1649" i="2"/>
  <c r="X2755" i="2"/>
  <c r="Z2755" i="2"/>
  <c r="X210" i="2"/>
  <c r="Z210" i="2"/>
  <c r="X1471" i="2"/>
  <c r="Z1471" i="2"/>
  <c r="X1105" i="2"/>
  <c r="Z1105" i="2"/>
  <c r="X485" i="2"/>
  <c r="Z485" i="2"/>
  <c r="X3234" i="2"/>
  <c r="Z3234" i="2"/>
  <c r="X3707" i="2"/>
  <c r="Z3707" i="2"/>
  <c r="X1267" i="2"/>
  <c r="Z1267" i="2"/>
  <c r="X4260" i="2"/>
  <c r="Z4260" i="2"/>
  <c r="X1507" i="2"/>
  <c r="Z1507" i="2"/>
  <c r="X3724" i="2"/>
  <c r="Z3724" i="2"/>
  <c r="X572" i="2"/>
  <c r="Z572" i="2"/>
  <c r="X4068" i="2"/>
  <c r="Z4068" i="2"/>
  <c r="X1124" i="2"/>
  <c r="Z1124" i="2"/>
  <c r="X3915" i="2"/>
  <c r="Z3915" i="2"/>
  <c r="X2270" i="2"/>
  <c r="Z2270" i="2"/>
  <c r="X2172" i="2"/>
  <c r="Z2172" i="2"/>
  <c r="X3075" i="2"/>
  <c r="Z3075" i="2"/>
  <c r="X1264" i="2"/>
  <c r="Z1264" i="2"/>
  <c r="X2654" i="2"/>
  <c r="Z2654" i="2"/>
  <c r="X2701" i="2"/>
  <c r="Z2701" i="2"/>
  <c r="X4774" i="2"/>
  <c r="Z4774" i="2"/>
  <c r="X1989" i="2"/>
  <c r="Z1989" i="2"/>
  <c r="X925" i="2"/>
  <c r="Z925" i="2"/>
  <c r="X2294" i="2"/>
  <c r="Z2294" i="2"/>
  <c r="X2976" i="2"/>
  <c r="Z2976" i="2"/>
  <c r="X4899" i="2"/>
  <c r="Z4899" i="2"/>
  <c r="Z4383" i="2"/>
  <c r="Z1811" i="2"/>
  <c r="Z3947" i="2"/>
  <c r="Z457" i="2"/>
  <c r="Z318" i="2"/>
  <c r="Z3029" i="2"/>
  <c r="Z690" i="2"/>
  <c r="Y1802" i="2"/>
  <c r="Z1802" i="2"/>
  <c r="X533" i="2"/>
  <c r="Z533" i="2"/>
  <c r="X133" i="2"/>
  <c r="Z133" i="2"/>
  <c r="Z3975" i="2"/>
  <c r="Z4864" i="2"/>
  <c r="Z1251" i="2"/>
  <c r="Y2276" i="2"/>
  <c r="Z2276" i="2"/>
  <c r="X2399" i="2"/>
  <c r="Z2399" i="2"/>
  <c r="X1065" i="2"/>
  <c r="Z1065" i="2"/>
  <c r="X2807" i="2"/>
  <c r="Z2807" i="2"/>
  <c r="X1502" i="2"/>
  <c r="Z1502" i="2"/>
  <c r="X622" i="2"/>
  <c r="Z622" i="2"/>
  <c r="Y2907" i="2"/>
  <c r="Z2907" i="2"/>
  <c r="X1924" i="2"/>
  <c r="Z1924" i="2"/>
  <c r="X3931" i="2"/>
  <c r="Z3931" i="2"/>
  <c r="X3655" i="2"/>
  <c r="Z3655" i="2"/>
  <c r="X4441" i="2"/>
  <c r="Z4441" i="2"/>
  <c r="X299" i="2"/>
  <c r="Z299" i="2"/>
  <c r="X197" i="2"/>
  <c r="Z197" i="2"/>
  <c r="X3779" i="2"/>
  <c r="Z3779" i="2"/>
  <c r="X1547" i="2"/>
  <c r="Z1547" i="2"/>
  <c r="X2539" i="2"/>
  <c r="Z2539" i="2"/>
  <c r="X2026" i="2"/>
  <c r="Z2026" i="2"/>
  <c r="X2445" i="2"/>
  <c r="Z2445" i="2"/>
  <c r="X4376" i="2"/>
  <c r="Z4376" i="2"/>
  <c r="X4193" i="2"/>
  <c r="Z4193" i="2"/>
  <c r="Z2028" i="2"/>
  <c r="Z4665" i="2"/>
  <c r="Z1893" i="2"/>
  <c r="Z2281" i="2"/>
  <c r="Z4179" i="2"/>
  <c r="Z321" i="2"/>
  <c r="X820" i="2"/>
  <c r="Z820" i="2"/>
  <c r="X984" i="2"/>
  <c r="Z984" i="2"/>
  <c r="Y4303" i="2"/>
  <c r="Z4303" i="2"/>
  <c r="X4969" i="2"/>
  <c r="Z4969" i="2"/>
  <c r="X1119" i="2"/>
  <c r="Z1119" i="2"/>
  <c r="X399" i="2"/>
  <c r="Z399" i="2"/>
  <c r="Y113" i="2"/>
  <c r="Z113" i="2"/>
  <c r="X216" i="2"/>
  <c r="Z216" i="2"/>
  <c r="X3360" i="2"/>
  <c r="Z3360" i="2"/>
  <c r="X3318" i="2"/>
  <c r="Z3318" i="2"/>
  <c r="X4731" i="2"/>
  <c r="Z4731" i="2"/>
  <c r="X2104" i="2"/>
  <c r="Z2104" i="2"/>
  <c r="Y1386" i="2"/>
  <c r="Z1386" i="2"/>
  <c r="X3689" i="2"/>
  <c r="Z3689" i="2"/>
  <c r="Y267" i="2"/>
  <c r="Z267" i="2"/>
  <c r="X3835" i="2"/>
  <c r="Z3835" i="2"/>
  <c r="X4735" i="2"/>
  <c r="Z4735" i="2"/>
  <c r="X4872" i="2"/>
  <c r="Z4872" i="2"/>
  <c r="Y2530" i="2"/>
  <c r="Z2530" i="2"/>
  <c r="Y1344" i="2"/>
  <c r="Z1344" i="2"/>
  <c r="X282" i="2"/>
  <c r="Z282" i="2"/>
  <c r="X2227" i="2"/>
  <c r="Z2227" i="2"/>
  <c r="X4819" i="2"/>
  <c r="Z4819" i="2"/>
  <c r="X829" i="2"/>
  <c r="Z829" i="2"/>
  <c r="Y2861" i="2"/>
  <c r="Z2861" i="2"/>
  <c r="X444" i="2"/>
  <c r="Z444" i="2"/>
  <c r="X840" i="2"/>
  <c r="Z840" i="2"/>
  <c r="Y3554" i="2"/>
  <c r="Z3554" i="2"/>
  <c r="X1301" i="2"/>
  <c r="Z1301" i="2"/>
  <c r="X301" i="2"/>
  <c r="Z301" i="2"/>
  <c r="X916" i="2"/>
  <c r="Z916" i="2"/>
  <c r="X2773" i="2"/>
  <c r="Z2773" i="2"/>
  <c r="X657" i="2"/>
  <c r="Z657" i="2"/>
  <c r="X2552" i="2"/>
  <c r="Z2552" i="2"/>
  <c r="X2522" i="2"/>
  <c r="Z2522" i="2"/>
  <c r="X2280" i="2"/>
  <c r="Z2280" i="2"/>
  <c r="X4869" i="2"/>
  <c r="Z4869" i="2"/>
  <c r="X2100" i="2"/>
  <c r="Z2100" i="2"/>
  <c r="X3841" i="2"/>
  <c r="Z3841" i="2"/>
  <c r="X3463" i="2"/>
  <c r="Z3463" i="2"/>
  <c r="X2279" i="2"/>
  <c r="Z2279" i="2"/>
  <c r="X1786" i="2"/>
  <c r="Z1786" i="2"/>
  <c r="X1732" i="2"/>
  <c r="Z1732" i="2"/>
  <c r="X2057" i="2"/>
  <c r="Z2057" i="2"/>
  <c r="X4499" i="2"/>
  <c r="Z4499" i="2"/>
  <c r="X3845" i="2"/>
  <c r="Z3845" i="2"/>
  <c r="X4927" i="2"/>
  <c r="Z4927" i="2"/>
  <c r="X4292" i="2"/>
  <c r="Z4292" i="2"/>
  <c r="X1177" i="2"/>
  <c r="Z1177" i="2"/>
  <c r="X4847" i="2"/>
  <c r="Z4847" i="2"/>
  <c r="X4358" i="2"/>
  <c r="Z4358" i="2"/>
  <c r="X4821" i="2"/>
  <c r="Z4821" i="2"/>
  <c r="X4769" i="2"/>
  <c r="Z4769" i="2"/>
  <c r="X1524" i="2"/>
  <c r="Z1524" i="2"/>
  <c r="X4529" i="2"/>
  <c r="Z4529" i="2"/>
  <c r="X4753" i="2"/>
  <c r="Z4753" i="2"/>
  <c r="X4474" i="2"/>
  <c r="Z4474" i="2"/>
  <c r="X208" i="2"/>
  <c r="Z208" i="2"/>
  <c r="X3191" i="2"/>
  <c r="Z3191" i="2"/>
  <c r="Z4145" i="2"/>
  <c r="Z3388" i="2"/>
  <c r="Z2457" i="2"/>
  <c r="Z3418" i="2"/>
  <c r="Z575" i="2"/>
  <c r="Z194" i="2"/>
  <c r="Z3769" i="2"/>
  <c r="Y2074" i="2"/>
  <c r="Z2074" i="2"/>
  <c r="Y1195" i="2"/>
  <c r="Z1195" i="2"/>
  <c r="X2340" i="2"/>
  <c r="Z2340" i="2"/>
  <c r="X2466" i="2"/>
  <c r="Z2466" i="2"/>
  <c r="X2197" i="2"/>
  <c r="Z2197" i="2"/>
  <c r="Y886" i="2"/>
  <c r="Z886" i="2"/>
  <c r="X854" i="2"/>
  <c r="Z854" i="2"/>
  <c r="X571" i="2"/>
  <c r="Z571" i="2"/>
  <c r="Y3562" i="2"/>
  <c r="Z3562" i="2"/>
  <c r="X4353" i="2"/>
  <c r="Z4353" i="2"/>
  <c r="X1159" i="2"/>
  <c r="Z1159" i="2"/>
  <c r="Y3752" i="2"/>
  <c r="Z3752" i="2"/>
  <c r="X1639" i="2"/>
  <c r="Z1639" i="2"/>
  <c r="Y2334" i="2"/>
  <c r="Z2334" i="2"/>
  <c r="Y4868" i="2"/>
  <c r="Z4868" i="2"/>
  <c r="X600" i="2"/>
  <c r="Z600" i="2"/>
  <c r="X347" i="2"/>
  <c r="Z347" i="2"/>
  <c r="Y2309" i="2"/>
  <c r="Z2309" i="2"/>
  <c r="X1947" i="2"/>
  <c r="Z1947" i="2"/>
  <c r="X917" i="2"/>
  <c r="Z917" i="2"/>
  <c r="Y780" i="2"/>
  <c r="Z780" i="2"/>
  <c r="X3413" i="2"/>
  <c r="Z3413" i="2"/>
  <c r="X1449" i="2"/>
  <c r="Z1449" i="2"/>
  <c r="X1975" i="2"/>
  <c r="Z1975" i="2"/>
  <c r="X911" i="2"/>
  <c r="Z911" i="2"/>
  <c r="X3094" i="2"/>
  <c r="Z3094" i="2"/>
  <c r="X809" i="2"/>
  <c r="Z809" i="2"/>
  <c r="X4112" i="2"/>
  <c r="Z4112" i="2"/>
  <c r="X2233" i="2"/>
  <c r="Z2233" i="2"/>
  <c r="X733" i="2"/>
  <c r="Z733" i="2"/>
  <c r="X2518" i="2"/>
  <c r="Z2518" i="2"/>
  <c r="X1615" i="2"/>
  <c r="Z1615" i="2"/>
  <c r="X1808" i="2"/>
  <c r="Z1808" i="2"/>
  <c r="X3211" i="2"/>
  <c r="Z3211" i="2"/>
  <c r="X1582" i="2"/>
  <c r="Z1582" i="2"/>
  <c r="X991" i="2"/>
  <c r="Z991" i="2"/>
  <c r="X4596" i="2"/>
  <c r="Z4596" i="2"/>
  <c r="X1456" i="2"/>
  <c r="Z1456" i="2"/>
  <c r="Y4213" i="2"/>
  <c r="Z4213" i="2"/>
  <c r="Z2617" i="2"/>
  <c r="Z1246" i="2"/>
  <c r="Z1403" i="2"/>
  <c r="Z3823" i="2"/>
  <c r="Z248" i="2"/>
  <c r="Z2977" i="2"/>
  <c r="Z4749" i="2"/>
  <c r="X3210" i="2"/>
  <c r="Z3210" i="2"/>
  <c r="X139" i="2"/>
  <c r="Z139" i="2"/>
  <c r="X4156" i="2"/>
  <c r="Z4156" i="2"/>
  <c r="X1658" i="2"/>
  <c r="Z1658" i="2"/>
  <c r="X3048" i="2"/>
  <c r="Z3048" i="2"/>
  <c r="X1026" i="2"/>
  <c r="Z1026" i="2"/>
  <c r="X4591" i="2"/>
  <c r="Z4591" i="2"/>
  <c r="X4017" i="2"/>
  <c r="Z4017" i="2"/>
  <c r="X202" i="2"/>
  <c r="Z202" i="2"/>
  <c r="X2260" i="2"/>
  <c r="Z2260" i="2"/>
  <c r="X2566" i="2"/>
  <c r="Z2566" i="2"/>
  <c r="X3876" i="2"/>
  <c r="Z3876" i="2"/>
  <c r="X1728" i="2"/>
  <c r="Z1728" i="2"/>
  <c r="X2076" i="2"/>
  <c r="Z2076" i="2"/>
  <c r="X3773" i="2"/>
  <c r="Z3773" i="2"/>
  <c r="X1346" i="2"/>
  <c r="Z1346" i="2"/>
  <c r="X1141" i="2"/>
  <c r="Z1141" i="2"/>
  <c r="X3235" i="2"/>
  <c r="Z3235" i="2"/>
  <c r="X1017" i="2"/>
  <c r="Z1017" i="2"/>
  <c r="X3222" i="2"/>
  <c r="Z3222" i="2"/>
  <c r="X3647" i="2"/>
  <c r="Z3647" i="2"/>
  <c r="X1443" i="2"/>
  <c r="Z1443" i="2"/>
  <c r="X731" i="2"/>
  <c r="Z731" i="2"/>
  <c r="Y2327" i="2"/>
  <c r="Z2327" i="2"/>
  <c r="X529" i="2"/>
  <c r="Z529" i="2"/>
  <c r="X4815" i="2"/>
  <c r="Z4815" i="2"/>
  <c r="X2246" i="2"/>
  <c r="Z2246" i="2"/>
  <c r="X3368" i="2"/>
  <c r="Z3368" i="2"/>
  <c r="X1189" i="2"/>
  <c r="Z1189" i="2"/>
  <c r="X2329" i="2"/>
  <c r="Z2329" i="2"/>
  <c r="X4789" i="2"/>
  <c r="Z4789" i="2"/>
  <c r="X4426" i="2"/>
  <c r="Z4426" i="2"/>
  <c r="X3857" i="2"/>
  <c r="Z3857" i="2"/>
  <c r="X3512" i="2"/>
  <c r="Z3512" i="2"/>
  <c r="X775" i="2"/>
  <c r="Z775" i="2"/>
  <c r="X4751" i="2"/>
  <c r="Z4751" i="2"/>
  <c r="X3293" i="2"/>
  <c r="Z3293" i="2"/>
  <c r="X1366" i="2"/>
  <c r="Z1366" i="2"/>
  <c r="Z2138" i="2"/>
  <c r="Z463" i="2"/>
  <c r="Z521" i="2"/>
  <c r="Z2409" i="2"/>
  <c r="X123" i="2"/>
  <c r="Z123" i="2"/>
  <c r="X448" i="2"/>
  <c r="Z448" i="2"/>
  <c r="X2128" i="2"/>
  <c r="Z2128" i="2"/>
  <c r="X679" i="2"/>
  <c r="Z679" i="2"/>
  <c r="X1659" i="2"/>
  <c r="Z1659" i="2"/>
  <c r="X2762" i="2"/>
  <c r="Z2762" i="2"/>
  <c r="X3192" i="2"/>
  <c r="Z3192" i="2"/>
  <c r="X3756" i="2"/>
  <c r="Z3756" i="2"/>
  <c r="X2729" i="2"/>
  <c r="Z2729" i="2"/>
  <c r="X2705" i="2"/>
  <c r="Z2705" i="2"/>
  <c r="X866" i="2"/>
  <c r="Z866" i="2"/>
  <c r="X1544" i="2"/>
  <c r="Z1544" i="2"/>
  <c r="X4479" i="2"/>
  <c r="Z4479" i="2"/>
  <c r="X2044" i="2"/>
  <c r="Z2044" i="2"/>
  <c r="Y3913" i="2"/>
  <c r="Z3913" i="2"/>
  <c r="X1601" i="2"/>
  <c r="Z1601" i="2"/>
  <c r="X4942" i="2"/>
  <c r="Z4942" i="2"/>
  <c r="X295" i="2"/>
  <c r="Z295" i="2"/>
  <c r="X3489" i="2"/>
  <c r="Z3489" i="2"/>
  <c r="X2307" i="2"/>
  <c r="Z2307" i="2"/>
  <c r="X345" i="2"/>
  <c r="Z345" i="2"/>
  <c r="X1884" i="2"/>
  <c r="Z1884" i="2"/>
  <c r="X4418" i="2"/>
  <c r="Z4418" i="2"/>
  <c r="Z3246" i="2"/>
  <c r="Z4067" i="2"/>
  <c r="Z3648" i="2"/>
  <c r="Z3224" i="2"/>
  <c r="Z3944" i="2"/>
  <c r="Z3339" i="2"/>
  <c r="Z1698" i="2"/>
  <c r="X1258" i="2"/>
  <c r="Z1258" i="2"/>
  <c r="X693" i="2"/>
  <c r="Z693" i="2"/>
  <c r="X4451" i="2"/>
  <c r="Z4451" i="2"/>
  <c r="X1076" i="2"/>
  <c r="Z1076" i="2"/>
  <c r="X1829" i="2"/>
  <c r="Z1829" i="2"/>
  <c r="Y1263" i="2"/>
  <c r="Z1263" i="2"/>
  <c r="Y3189" i="2"/>
  <c r="Z3189" i="2"/>
  <c r="X2494" i="2"/>
  <c r="Z2494" i="2"/>
  <c r="X4082" i="2"/>
  <c r="Z4082" i="2"/>
  <c r="X2949" i="2"/>
  <c r="Z2949" i="2"/>
  <c r="X3232" i="2"/>
  <c r="Z3232" i="2"/>
  <c r="X4788" i="2"/>
  <c r="Z4788" i="2"/>
  <c r="X2614" i="2"/>
  <c r="Z2614" i="2"/>
  <c r="X4280" i="2"/>
  <c r="Z4280" i="2"/>
  <c r="Y316" i="2"/>
  <c r="Z316" i="2"/>
  <c r="X1074" i="2"/>
  <c r="Z1074" i="2"/>
  <c r="Z4365" i="2"/>
  <c r="Z3860" i="2"/>
  <c r="Z2947" i="2"/>
  <c r="Z2420" i="2"/>
  <c r="Z825" i="2"/>
  <c r="Z2430" i="2"/>
  <c r="Z973" i="2"/>
  <c r="Z4771" i="2"/>
  <c r="Z2858" i="2"/>
  <c r="Z1690" i="2"/>
  <c r="Z1526" i="2"/>
  <c r="X4642" i="2"/>
  <c r="X3720" i="2"/>
  <c r="Y3720" i="2"/>
  <c r="Y1331" i="2"/>
  <c r="X1331" i="2"/>
  <c r="X2684" i="2"/>
  <c r="Y2684" i="2"/>
  <c r="X4717" i="2"/>
  <c r="Y4717" i="2"/>
  <c r="X537" i="2"/>
  <c r="Y537" i="2"/>
  <c r="X2011" i="2"/>
  <c r="Y2011" i="2"/>
  <c r="Y466" i="2"/>
  <c r="X466" i="2"/>
  <c r="Y4896" i="2"/>
  <c r="X4896" i="2"/>
  <c r="X1802" i="2"/>
  <c r="Y3773" i="2"/>
  <c r="Y2261" i="2"/>
  <c r="Y2302" i="2"/>
  <c r="Y1201" i="2"/>
  <c r="Y2329" i="2"/>
  <c r="Y2704" i="2"/>
  <c r="Y999" i="2"/>
  <c r="Y1923" i="2"/>
  <c r="Y2134" i="2"/>
  <c r="Y1946" i="2"/>
  <c r="Y2445" i="2"/>
  <c r="Y2003" i="2"/>
  <c r="Y4376" i="2"/>
  <c r="Y3048" i="2"/>
  <c r="Y1026" i="2"/>
  <c r="Y762" i="2"/>
  <c r="X2480" i="2"/>
  <c r="Y4756" i="2"/>
  <c r="X233" i="2"/>
  <c r="Y4583" i="2"/>
  <c r="X2491" i="2"/>
  <c r="Y1351" i="2"/>
  <c r="X483" i="2"/>
  <c r="Y1994" i="2"/>
  <c r="Y2371" i="2"/>
  <c r="X2327" i="2"/>
  <c r="Y3742" i="2"/>
  <c r="Y984" i="2"/>
  <c r="Y1280" i="2"/>
  <c r="Y4927" i="2"/>
  <c r="Y2366" i="2"/>
  <c r="Y3847" i="2"/>
  <c r="Y3021" i="2"/>
  <c r="Y4231" i="2"/>
  <c r="Y4430" i="2"/>
  <c r="Y4200" i="2"/>
  <c r="Y4830" i="2"/>
  <c r="X3554" i="2"/>
  <c r="Y368" i="2"/>
  <c r="Y4329" i="2"/>
  <c r="Y4112" i="2"/>
  <c r="X2721" i="2"/>
  <c r="Y3626" i="2"/>
  <c r="Y2566" i="2"/>
  <c r="Y2059" i="2"/>
  <c r="Y4961" i="2"/>
  <c r="Y4695" i="2"/>
  <c r="X113" i="2"/>
  <c r="X2758" i="2"/>
  <c r="Y657" i="2"/>
  <c r="Y1119" i="2"/>
  <c r="Y1692" i="2"/>
  <c r="Y1270" i="2"/>
  <c r="Y575" i="2"/>
  <c r="Y5000" i="2"/>
  <c r="X4894" i="2"/>
  <c r="Y4503" i="2"/>
  <c r="Y2522" i="2"/>
  <c r="Y1949" i="2"/>
  <c r="Y4915" i="2"/>
  <c r="Y1690" i="2"/>
  <c r="X1906" i="2"/>
  <c r="Y2904" i="2"/>
  <c r="Y1797" i="2"/>
  <c r="Y2409" i="2"/>
  <c r="X2861" i="2"/>
  <c r="Y3210" i="2"/>
  <c r="Y1428" i="2"/>
  <c r="Y809" i="2"/>
  <c r="X878" i="2"/>
  <c r="Y877" i="2"/>
  <c r="Y3961" i="2"/>
  <c r="Y3891" i="2"/>
  <c r="Y2955" i="2"/>
  <c r="X2474" i="2"/>
  <c r="Y1541" i="2"/>
  <c r="Y2195" i="2"/>
  <c r="X2667" i="2"/>
  <c r="Y4203" i="2"/>
  <c r="Y4468" i="2"/>
  <c r="Y1302" i="2"/>
  <c r="Y2581" i="2"/>
  <c r="Y45" i="2"/>
  <c r="Y282" i="2"/>
  <c r="Y3185" i="2"/>
  <c r="X2890" i="2"/>
  <c r="Y3493" i="2"/>
  <c r="Y3396" i="2"/>
  <c r="Y4138" i="2"/>
  <c r="Y2949" i="2"/>
  <c r="Y2614" i="2"/>
  <c r="Y4039" i="2"/>
  <c r="X2496" i="2"/>
  <c r="X4378" i="2"/>
  <c r="Y1595" i="2"/>
  <c r="Y857" i="2"/>
  <c r="Y4821" i="2"/>
  <c r="X2838" i="2"/>
  <c r="X414" i="2"/>
  <c r="X2737" i="2"/>
  <c r="Y2854" i="2"/>
  <c r="Y3835" i="2"/>
  <c r="Y4338" i="2"/>
  <c r="X987" i="2"/>
  <c r="X1344" i="2"/>
  <c r="X963" i="2"/>
  <c r="Y4239" i="2"/>
  <c r="Y2782" i="2"/>
  <c r="Y3689" i="2"/>
  <c r="Y2362" i="2"/>
  <c r="Y4819" i="2"/>
  <c r="Y3444" i="2"/>
  <c r="Y4529" i="2"/>
  <c r="X3930" i="2"/>
  <c r="X4014" i="2"/>
  <c r="X3367" i="2"/>
  <c r="Y2337" i="2"/>
  <c r="Y4156" i="2"/>
  <c r="Y2443" i="2"/>
  <c r="Y3187" i="2"/>
  <c r="Y1482" i="2"/>
  <c r="Y4331" i="2"/>
  <c r="Y2281" i="2"/>
  <c r="X1542" i="2"/>
  <c r="X4615" i="2"/>
  <c r="Y1447" i="2"/>
  <c r="Y1666" i="2"/>
  <c r="Y1757" i="2"/>
  <c r="Y1090" i="2"/>
  <c r="Y1798" i="2"/>
  <c r="Y2920" i="2"/>
  <c r="Y2279" i="2"/>
  <c r="X1209" i="2"/>
  <c r="Y2603" i="2"/>
  <c r="Y4145" i="2"/>
  <c r="Y117" i="2"/>
  <c r="Y521" i="2"/>
  <c r="Y3036" i="2"/>
  <c r="Y1265" i="2"/>
  <c r="Y2072" i="2"/>
  <c r="Y1698" i="2"/>
  <c r="X3506" i="2"/>
  <c r="Y1444" i="2"/>
  <c r="Y1403" i="2"/>
  <c r="Y1830" i="2"/>
  <c r="Y4005" i="2"/>
  <c r="Y3876" i="2"/>
  <c r="Y3647" i="2"/>
  <c r="Y1189" i="2"/>
  <c r="Y3946" i="2"/>
  <c r="Y3224" i="2"/>
  <c r="Y3525" i="2"/>
  <c r="X4985" i="2"/>
  <c r="X3091" i="2"/>
  <c r="Y1763" i="2"/>
  <c r="Y3324" i="2"/>
  <c r="Y2354" i="2"/>
  <c r="Y2280" i="2"/>
  <c r="Y1993" i="2"/>
  <c r="X4399" i="2"/>
  <c r="X2690" i="2"/>
  <c r="X4875" i="2"/>
  <c r="Y216" i="2"/>
  <c r="Y2952" i="2"/>
  <c r="Y65" i="2"/>
  <c r="Y3769" i="2"/>
  <c r="Y4749" i="2"/>
  <c r="Y2124" i="2"/>
  <c r="X4127" i="2"/>
  <c r="X1406" i="2"/>
  <c r="X1704" i="2"/>
  <c r="Y2223" i="2"/>
  <c r="X850" i="2"/>
  <c r="Y1345" i="2"/>
  <c r="Y3318" i="2"/>
  <c r="Y4201" i="2"/>
  <c r="X4718" i="2"/>
  <c r="Y2312" i="2"/>
  <c r="Y1408" i="2"/>
  <c r="Y178" i="2"/>
  <c r="Y301" i="2"/>
  <c r="Y3463" i="2"/>
  <c r="Y4341" i="2"/>
  <c r="Y4753" i="2"/>
  <c r="Y533" i="2"/>
  <c r="Y3425" i="2"/>
  <c r="X589" i="2"/>
  <c r="X2608" i="2"/>
  <c r="Y3599" i="2"/>
  <c r="Y1783" i="2"/>
  <c r="Y1323" i="2"/>
  <c r="Y4685" i="2"/>
  <c r="Y2260" i="2"/>
  <c r="Y4900" i="2"/>
  <c r="Y1443" i="2"/>
  <c r="Y2518" i="2"/>
  <c r="Y370" i="2"/>
  <c r="Y523" i="2"/>
  <c r="Y4048" i="2"/>
  <c r="Y2642" i="2"/>
  <c r="X959" i="2"/>
  <c r="Y461" i="2"/>
  <c r="Y1362" i="2"/>
  <c r="Y4837" i="2"/>
  <c r="Y1420" i="2"/>
  <c r="Y1996" i="2"/>
  <c r="Y1873" i="2"/>
  <c r="Y3675" i="2"/>
  <c r="X1581" i="2"/>
  <c r="X4878" i="2"/>
  <c r="Y3441" i="2"/>
  <c r="Y3860" i="2"/>
  <c r="Y4066" i="2"/>
  <c r="Y1267" i="2"/>
  <c r="Y1917" i="2"/>
  <c r="Y3147" i="2"/>
  <c r="Y3069" i="2"/>
  <c r="X3246" i="2"/>
  <c r="X1386" i="2"/>
  <c r="X2147" i="2"/>
  <c r="X4179" i="2"/>
  <c r="Y4365" i="2"/>
  <c r="Y982" i="2"/>
  <c r="Y3840" i="2"/>
  <c r="Y448" i="2"/>
  <c r="Y381" i="2"/>
  <c r="Y170" i="2"/>
  <c r="Y3807" i="2"/>
  <c r="Y1586" i="2"/>
  <c r="Y4815" i="2"/>
  <c r="Y4499" i="2"/>
  <c r="Y1884" i="2"/>
  <c r="Y4257" i="2"/>
  <c r="X1287" i="2"/>
  <c r="X1019" i="2"/>
  <c r="Y4444" i="2"/>
  <c r="Y3649" i="2"/>
  <c r="Y2729" i="2"/>
  <c r="Y4948" i="2"/>
  <c r="Y1370" i="2"/>
  <c r="Y2374" i="2"/>
  <c r="X3049" i="2"/>
  <c r="X4371" i="2"/>
  <c r="X2702" i="2"/>
  <c r="X2120" i="2"/>
  <c r="Y3226" i="2"/>
  <c r="Y3152" i="2"/>
  <c r="Y4094" i="2"/>
  <c r="Y1658" i="2"/>
  <c r="Y3681" i="2"/>
  <c r="Y3743" i="2"/>
  <c r="Y4796" i="2"/>
  <c r="Y768" i="2"/>
  <c r="Y3788" i="2"/>
  <c r="Y3981" i="2"/>
  <c r="Y87" i="2"/>
  <c r="Y378" i="2"/>
  <c r="Y775" i="2"/>
  <c r="Y4436" i="2"/>
  <c r="Y3640" i="2"/>
  <c r="Y2858" i="2"/>
  <c r="X3873" i="2"/>
  <c r="Y2855" i="2"/>
  <c r="Y3756" i="2"/>
  <c r="X1695" i="2"/>
  <c r="Y3963" i="2"/>
  <c r="Y330" i="2"/>
  <c r="Y3915" i="2"/>
  <c r="Y1074" i="2"/>
  <c r="X967" i="2"/>
  <c r="Y3304" i="2"/>
  <c r="Y866" i="2"/>
  <c r="Y290" i="2"/>
  <c r="X3913" i="2"/>
  <c r="Y1898" i="2"/>
  <c r="Y3031" i="2"/>
  <c r="Y754" i="2"/>
  <c r="Y4274" i="2"/>
  <c r="X875" i="2"/>
  <c r="X2530" i="2"/>
  <c r="Y4284" i="2"/>
  <c r="Y1604" i="2"/>
  <c r="Y4416" i="2"/>
  <c r="Y502" i="2"/>
  <c r="Y1303" i="2"/>
  <c r="X4683" i="2"/>
  <c r="X1221" i="2"/>
  <c r="X2714" i="2"/>
  <c r="X3890" i="2"/>
  <c r="Y1605" i="2"/>
  <c r="Y4708" i="2"/>
  <c r="Y3238" i="2"/>
  <c r="Y3960" i="2"/>
  <c r="Y3259" i="2"/>
  <c r="Y4771" i="2"/>
  <c r="Y703" i="2"/>
  <c r="Y1544" i="2"/>
  <c r="Y634" i="2"/>
  <c r="Y4244" i="2"/>
  <c r="Y1998" i="2"/>
  <c r="Y2262" i="2"/>
  <c r="Y491" i="2"/>
  <c r="Y4125" i="2"/>
  <c r="Y1808" i="2"/>
  <c r="Y1251" i="2"/>
  <c r="X1503" i="2"/>
  <c r="X1609" i="2"/>
  <c r="Y2009" i="2"/>
  <c r="Y2339" i="2"/>
  <c r="Y1579" i="2"/>
  <c r="Y3578" i="2"/>
  <c r="Y1041" i="2"/>
  <c r="Y3073" i="2"/>
  <c r="Y662" i="2"/>
  <c r="Y2800" i="2"/>
  <c r="Y3039" i="2"/>
  <c r="Y4774" i="2"/>
  <c r="Y345" i="2"/>
  <c r="Y4320" i="2"/>
  <c r="X3155" i="2"/>
  <c r="Y3155" i="2"/>
  <c r="Y1194" i="2"/>
  <c r="X1194" i="2"/>
  <c r="X1532" i="2"/>
  <c r="Y1532" i="2"/>
  <c r="X1436" i="2"/>
  <c r="Y1436" i="2"/>
  <c r="X3677" i="2"/>
  <c r="Y3677" i="2"/>
  <c r="Y3832" i="2"/>
  <c r="X3832" i="2"/>
  <c r="X3834" i="2"/>
  <c r="Y3834" i="2"/>
  <c r="X310" i="2"/>
  <c r="Y310" i="2"/>
  <c r="X2649" i="2"/>
  <c r="Y2649" i="2"/>
  <c r="X473" i="2"/>
  <c r="Y473" i="2"/>
  <c r="X4337" i="2"/>
  <c r="Y4337" i="2"/>
  <c r="X2921" i="2"/>
  <c r="Y2921" i="2"/>
  <c r="Y2007" i="2"/>
  <c r="X2007" i="2"/>
  <c r="X3447" i="2"/>
  <c r="Y3447" i="2"/>
  <c r="X2425" i="2"/>
  <c r="Y2425" i="2"/>
  <c r="X2385" i="2"/>
  <c r="Y2385" i="2"/>
  <c r="X2389" i="2"/>
  <c r="Y2389" i="2"/>
  <c r="X3381" i="2"/>
  <c r="Y3381" i="2"/>
  <c r="X2347" i="2"/>
  <c r="Y2347" i="2"/>
  <c r="X2958" i="2"/>
  <c r="Y2958" i="2"/>
  <c r="X1833" i="2"/>
  <c r="Y1833" i="2"/>
  <c r="X708" i="2"/>
  <c r="Y708" i="2"/>
  <c r="X4234" i="2"/>
  <c r="Y4234" i="2"/>
  <c r="X1641" i="2"/>
  <c r="Y1641" i="2"/>
  <c r="X3516" i="2"/>
  <c r="Y3516" i="2"/>
  <c r="Y4251" i="2"/>
  <c r="X4251" i="2"/>
  <c r="X189" i="2"/>
  <c r="Y189" i="2"/>
  <c r="X3920" i="2"/>
  <c r="Y3920" i="2"/>
  <c r="Y4611" i="2"/>
  <c r="X4611" i="2"/>
  <c r="X2568" i="2"/>
  <c r="Y2568" i="2"/>
  <c r="X3625" i="2"/>
  <c r="Y3625" i="2"/>
  <c r="X4439" i="2"/>
  <c r="Y4439" i="2"/>
  <c r="X1321" i="2"/>
  <c r="Y1321" i="2"/>
  <c r="Y3176" i="2"/>
  <c r="X3176" i="2"/>
  <c r="X2851" i="2"/>
  <c r="Y2851" i="2"/>
  <c r="X1371" i="2"/>
  <c r="X1336" i="2"/>
  <c r="Y325" i="2"/>
  <c r="Y2245" i="2"/>
  <c r="Y1630" i="2"/>
  <c r="Y1126" i="2"/>
  <c r="Y3158" i="2"/>
  <c r="Y1856" i="2"/>
  <c r="Y1855" i="2"/>
  <c r="X1855" i="2"/>
  <c r="Y222" i="2"/>
  <c r="X222" i="2"/>
  <c r="Y2043" i="2"/>
  <c r="X2043" i="2"/>
  <c r="X160" i="2"/>
  <c r="Y4920" i="2"/>
  <c r="X4920" i="2"/>
  <c r="Y4013" i="2"/>
  <c r="X4013" i="2"/>
  <c r="X3355" i="2"/>
  <c r="Y3355" i="2"/>
  <c r="X2674" i="2"/>
  <c r="Y2674" i="2"/>
  <c r="X2745" i="2"/>
  <c r="Y2745" i="2"/>
  <c r="X2467" i="2"/>
  <c r="Y2467" i="2"/>
  <c r="Y1381" i="2"/>
  <c r="X1381" i="2"/>
  <c r="Y3313" i="2"/>
  <c r="X3313" i="2"/>
  <c r="X1762" i="2"/>
  <c r="Y1762" i="2"/>
  <c r="X4684" i="2"/>
  <c r="Y4684" i="2"/>
  <c r="Y1741" i="2"/>
  <c r="X1741" i="2"/>
  <c r="Y475" i="2"/>
  <c r="X475" i="2"/>
  <c r="X4911" i="2"/>
  <c r="Y4911" i="2"/>
  <c r="X1654" i="2"/>
  <c r="Y1654" i="2"/>
  <c r="X3909" i="2"/>
  <c r="Y3909" i="2"/>
  <c r="X2282" i="2"/>
  <c r="Y2282" i="2"/>
  <c r="X2772" i="2"/>
  <c r="Y2772" i="2"/>
  <c r="X2096" i="2"/>
  <c r="Y2096" i="2"/>
  <c r="X1677" i="2"/>
  <c r="Y1677" i="2"/>
  <c r="X2946" i="2"/>
  <c r="Y2946" i="2"/>
  <c r="X2986" i="2"/>
  <c r="Y2986" i="2"/>
  <c r="Y2888" i="2"/>
  <c r="X2888" i="2"/>
  <c r="X3160" i="2"/>
  <c r="Y3160" i="2"/>
  <c r="Y883" i="2"/>
  <c r="X883" i="2"/>
  <c r="X1339" i="2"/>
  <c r="Y1339" i="2"/>
  <c r="X4063" i="2"/>
  <c r="Y4063" i="2"/>
  <c r="Y2793" i="2"/>
  <c r="X2793" i="2"/>
  <c r="X1333" i="2"/>
  <c r="Y1333" i="2"/>
  <c r="X2616" i="2"/>
  <c r="Y2616" i="2"/>
  <c r="Y363" i="2"/>
  <c r="X363" i="2"/>
  <c r="X4746" i="2"/>
  <c r="Y4746" i="2"/>
  <c r="Y4926" i="2"/>
  <c r="X4926" i="2"/>
  <c r="X4931" i="2"/>
  <c r="Y4931" i="2"/>
  <c r="X3268" i="2"/>
  <c r="Y3268" i="2"/>
  <c r="X1498" i="2"/>
  <c r="Y1498" i="2"/>
  <c r="X1514" i="2"/>
  <c r="Y1514" i="2"/>
  <c r="Y3628" i="2"/>
  <c r="X3628" i="2"/>
  <c r="Y2873" i="2"/>
  <c r="X2873" i="2"/>
  <c r="Y2688" i="2"/>
  <c r="X2688" i="2"/>
  <c r="X4681" i="2"/>
  <c r="Y4681" i="2"/>
  <c r="Y1555" i="2"/>
  <c r="X1555" i="2"/>
  <c r="X2824" i="2"/>
  <c r="Y2824" i="2"/>
  <c r="X2055" i="2"/>
  <c r="Y2055" i="2"/>
  <c r="Y1870" i="2"/>
  <c r="X1870" i="2"/>
  <c r="Y1117" i="2"/>
  <c r="X1117" i="2"/>
  <c r="X764" i="2"/>
  <c r="Y764" i="2"/>
  <c r="Y1543" i="2"/>
  <c r="X1543" i="2"/>
  <c r="X2834" i="2"/>
  <c r="Y2834" i="2"/>
  <c r="X3350" i="2"/>
  <c r="Y3350" i="2"/>
  <c r="X3998" i="2"/>
  <c r="Y3998" i="2"/>
  <c r="X2332" i="2"/>
  <c r="Y2332" i="2"/>
  <c r="Y1015" i="2"/>
  <c r="X1015" i="2"/>
  <c r="X1262" i="2"/>
  <c r="Y1262" i="2"/>
  <c r="X3491" i="2"/>
  <c r="Y3491" i="2"/>
  <c r="X4843" i="2"/>
  <c r="Y4843" i="2"/>
  <c r="Y1525" i="2"/>
  <c r="X1525" i="2"/>
  <c r="X2375" i="2"/>
  <c r="Y2375" i="2"/>
  <c r="X515" i="2"/>
  <c r="Y515" i="2"/>
  <c r="X784" i="2"/>
  <c r="Y784" i="2"/>
  <c r="X4155" i="2"/>
  <c r="Y4155" i="2"/>
  <c r="X4823" i="2"/>
  <c r="Y4823" i="2"/>
  <c r="X2795" i="2"/>
  <c r="Y2795" i="2"/>
  <c r="X2559" i="2"/>
  <c r="Y2559" i="2"/>
  <c r="Y1018" i="2"/>
  <c r="X1018" i="2"/>
  <c r="Y796" i="2"/>
  <c r="X796" i="2"/>
  <c r="X3405" i="2"/>
  <c r="Y3405" i="2"/>
  <c r="X3821" i="2"/>
  <c r="Y3821" i="2"/>
  <c r="X1165" i="2"/>
  <c r="Y1165" i="2"/>
  <c r="X817" i="2"/>
  <c r="Y817" i="2"/>
  <c r="Y1864" i="2"/>
  <c r="X1864" i="2"/>
  <c r="Y2811" i="2"/>
  <c r="X2811" i="2"/>
  <c r="X2645" i="2"/>
  <c r="Y2645" i="2"/>
  <c r="X4419" i="2"/>
  <c r="Y4419" i="2"/>
  <c r="X2511" i="2"/>
  <c r="Y2511" i="2"/>
  <c r="Y1559" i="2"/>
  <c r="X1559" i="2"/>
  <c r="X3674" i="2"/>
  <c r="Y3674" i="2"/>
  <c r="Y4570" i="2"/>
  <c r="X4570" i="2"/>
  <c r="X2915" i="2"/>
  <c r="Y2915" i="2"/>
  <c r="Y1956" i="2"/>
  <c r="X1956" i="2"/>
  <c r="X4589" i="2"/>
  <c r="Y4589" i="2"/>
  <c r="X2630" i="2"/>
  <c r="Y2630" i="2"/>
  <c r="X2570" i="2"/>
  <c r="Y2570" i="2"/>
  <c r="X4787" i="2"/>
  <c r="Y4787" i="2"/>
  <c r="X1602" i="2"/>
  <c r="Y1602" i="2"/>
  <c r="X3436" i="2"/>
  <c r="Y3436" i="2"/>
  <c r="X3603" i="2"/>
  <c r="Y3603" i="2"/>
  <c r="X3877" i="2"/>
  <c r="Y3877" i="2"/>
  <c r="Y1780" i="2"/>
  <c r="X1780" i="2"/>
  <c r="X3586" i="2"/>
  <c r="Y3586" i="2"/>
  <c r="X2377" i="2"/>
  <c r="Y2377" i="2"/>
  <c r="X2075" i="2"/>
  <c r="Y2075" i="2"/>
  <c r="X3501" i="2"/>
  <c r="Y3501" i="2"/>
  <c r="Y294" i="2"/>
  <c r="X294" i="2"/>
  <c r="X2942" i="2"/>
  <c r="Y2942" i="2"/>
  <c r="X1844" i="2"/>
  <c r="Y1844" i="2"/>
  <c r="X4759" i="2"/>
  <c r="Y4759" i="2"/>
  <c r="X3950" i="2"/>
  <c r="Y3950" i="2"/>
  <c r="X4170" i="2"/>
  <c r="Y4170" i="2"/>
  <c r="X525" i="2"/>
  <c r="Y525" i="2"/>
  <c r="X4100" i="2"/>
  <c r="Y4100" i="2"/>
  <c r="X1478" i="2"/>
  <c r="Y1478" i="2"/>
  <c r="X2048" i="2"/>
  <c r="Y2048" i="2"/>
  <c r="X1694" i="2"/>
  <c r="Y1694" i="2"/>
  <c r="X4294" i="2"/>
  <c r="Y4294" i="2"/>
  <c r="X4037" i="2"/>
  <c r="Y4037" i="2"/>
  <c r="X2400" i="2"/>
  <c r="X953" i="2"/>
  <c r="Y232" i="2"/>
  <c r="Y2846" i="2"/>
  <c r="Y4885" i="2"/>
  <c r="Y1973" i="2"/>
  <c r="Y1611" i="2"/>
  <c r="Y1327" i="2"/>
  <c r="X3439" i="2"/>
  <c r="Y4668" i="2"/>
  <c r="Y4092" i="2"/>
  <c r="Y2980" i="2"/>
  <c r="Y2233" i="2"/>
  <c r="Y4820" i="2"/>
  <c r="Y991" i="2"/>
  <c r="X4763" i="2"/>
  <c r="X4335" i="2"/>
  <c r="X3804" i="2"/>
  <c r="Y3550" i="2"/>
  <c r="Y3074" i="2"/>
  <c r="Y1577" i="2"/>
  <c r="Y3678" i="2"/>
  <c r="Y4395" i="2"/>
  <c r="Y3726" i="2"/>
  <c r="Y4379" i="2"/>
  <c r="Y685" i="2"/>
  <c r="Y277" i="2"/>
  <c r="X1195" i="2"/>
  <c r="X2770" i="2"/>
  <c r="X3872" i="2"/>
  <c r="X4492" i="2"/>
  <c r="Y1198" i="2"/>
  <c r="Y2229" i="2"/>
  <c r="Y710" i="2"/>
  <c r="Y177" i="2"/>
  <c r="Y4188" i="2"/>
  <c r="Y1591" i="2"/>
  <c r="X229" i="2"/>
  <c r="X3730" i="2"/>
  <c r="X2887" i="2"/>
  <c r="X2255" i="2"/>
  <c r="X732" i="2"/>
  <c r="Y844" i="2"/>
  <c r="Y2381" i="2"/>
  <c r="Y278" i="2"/>
  <c r="Y600" i="2"/>
  <c r="Y1983" i="2"/>
  <c r="Y719" i="2"/>
  <c r="Y962" i="2"/>
  <c r="X962" i="2"/>
  <c r="X4648" i="2"/>
  <c r="Y4648" i="2"/>
  <c r="Y2959" i="2"/>
  <c r="X2959" i="2"/>
  <c r="X394" i="2"/>
  <c r="Y394" i="2"/>
  <c r="X3430" i="2"/>
  <c r="Y3430" i="2"/>
  <c r="X976" i="2"/>
  <c r="Y976" i="2"/>
  <c r="X219" i="2"/>
  <c r="Y219" i="2"/>
  <c r="X4269" i="2"/>
  <c r="Y4269" i="2"/>
  <c r="X38" i="2"/>
  <c r="Y38" i="2"/>
  <c r="X1063" i="2"/>
  <c r="Y1063" i="2"/>
  <c r="X743" i="2"/>
  <c r="Y743" i="2"/>
  <c r="X4838" i="2"/>
  <c r="Y4838" i="2"/>
  <c r="X3571" i="2"/>
  <c r="X3145" i="2"/>
  <c r="X1812" i="2"/>
  <c r="Y4603" i="2"/>
  <c r="Y914" i="2"/>
  <c r="Y2963" i="2"/>
  <c r="Y4205" i="2"/>
  <c r="Y298" i="2"/>
  <c r="Y429" i="2"/>
  <c r="Y4348" i="2"/>
  <c r="Y133" i="2"/>
  <c r="X2606" i="2"/>
  <c r="Y2606" i="2"/>
  <c r="Y2283" i="2"/>
  <c r="X2283" i="2"/>
  <c r="X2579" i="2"/>
  <c r="Y2579" i="2"/>
  <c r="X3528" i="2"/>
  <c r="Y3528" i="2"/>
  <c r="Y3504" i="2"/>
  <c r="X3504" i="2"/>
  <c r="Y3761" i="2"/>
  <c r="X3761" i="2"/>
  <c r="X28" i="2"/>
  <c r="Y28" i="2"/>
  <c r="X4306" i="2"/>
  <c r="Y4306" i="2"/>
  <c r="Y1631" i="2"/>
  <c r="X1631" i="2"/>
  <c r="Y311" i="2"/>
  <c r="X311" i="2"/>
  <c r="X4303" i="2"/>
  <c r="X1341" i="2"/>
  <c r="X4216" i="2"/>
  <c r="X212" i="2"/>
  <c r="Y2911" i="2"/>
  <c r="Y3414" i="2"/>
  <c r="Y3360" i="2"/>
  <c r="Y4530" i="2"/>
  <c r="Y747" i="2"/>
  <c r="Y1114" i="2"/>
  <c r="Y1177" i="2"/>
  <c r="Y4769" i="2"/>
  <c r="X2265" i="2"/>
  <c r="Y2265" i="2"/>
  <c r="X1875" i="2"/>
  <c r="Y1875" i="2"/>
  <c r="X3175" i="2"/>
  <c r="Y3175" i="2"/>
  <c r="X1029" i="2"/>
  <c r="Y1029" i="2"/>
  <c r="X3559" i="2"/>
  <c r="Y3559" i="2"/>
  <c r="X3208" i="2"/>
  <c r="Y3208" i="2"/>
  <c r="X1429" i="2"/>
  <c r="Y1429" i="2"/>
  <c r="X2500" i="2"/>
  <c r="Y2500" i="2"/>
  <c r="X1613" i="2"/>
  <c r="Y1613" i="2"/>
  <c r="X3219" i="2"/>
  <c r="Y3219" i="2"/>
  <c r="X180" i="2"/>
  <c r="X1047" i="2"/>
  <c r="X267" i="2"/>
  <c r="X3440" i="2"/>
  <c r="X1966" i="2"/>
  <c r="Y281" i="2"/>
  <c r="Y493" i="2"/>
  <c r="Y700" i="2"/>
  <c r="Y2164" i="2"/>
  <c r="Y4680" i="2"/>
  <c r="Y2968" i="2"/>
  <c r="Y4727" i="2"/>
  <c r="Y60" i="2"/>
  <c r="Y911" i="2"/>
  <c r="Y1615" i="2"/>
  <c r="Y321" i="2"/>
  <c r="Y2143" i="2"/>
  <c r="X4036" i="2"/>
  <c r="Y4036" i="2"/>
  <c r="Y1626" i="2"/>
  <c r="X1626" i="2"/>
  <c r="X1871" i="2"/>
  <c r="Y1871" i="2"/>
  <c r="Y2510" i="2"/>
  <c r="X2510" i="2"/>
  <c r="Y3242" i="2"/>
  <c r="X3242" i="2"/>
  <c r="X1121" i="2"/>
  <c r="Y1121" i="2"/>
  <c r="X4347" i="2"/>
  <c r="Y4347" i="2"/>
  <c r="X1681" i="2"/>
  <c r="Y1681" i="2"/>
  <c r="X3902" i="2"/>
  <c r="Y3902" i="2"/>
  <c r="X1790" i="2"/>
  <c r="Y1790" i="2"/>
  <c r="X4211" i="2"/>
  <c r="Y4211" i="2"/>
  <c r="X1799" i="2"/>
  <c r="Y1799" i="2"/>
  <c r="X4520" i="2"/>
  <c r="Y4520" i="2"/>
  <c r="X3455" i="2"/>
  <c r="Y3455" i="2"/>
  <c r="X1212" i="2"/>
  <c r="Y1212" i="2"/>
  <c r="X4812" i="2"/>
  <c r="Y4812" i="2"/>
  <c r="X1490" i="2"/>
  <c r="Y1490" i="2"/>
  <c r="Y1737" i="2"/>
  <c r="X1737" i="2"/>
  <c r="X3664" i="2"/>
  <c r="Y3664" i="2"/>
  <c r="X4060" i="2"/>
  <c r="Y4060" i="2"/>
  <c r="X3764" i="2"/>
  <c r="Y3764" i="2"/>
  <c r="X3231" i="2"/>
  <c r="Y3231" i="2"/>
  <c r="X510" i="2"/>
  <c r="Y510" i="2"/>
  <c r="X4250" i="2"/>
  <c r="X1284" i="2"/>
  <c r="Y614" i="2"/>
  <c r="Y698" i="2"/>
  <c r="X698" i="2"/>
  <c r="X1805" i="2"/>
  <c r="Y1805" i="2"/>
  <c r="Y71" i="2"/>
  <c r="X71" i="2"/>
  <c r="X1491" i="2"/>
  <c r="Y2826" i="2"/>
  <c r="Y4136" i="2"/>
  <c r="X649" i="2"/>
  <c r="Y649" i="2"/>
  <c r="Y1357" i="2"/>
  <c r="X1357" i="2"/>
  <c r="X338" i="2"/>
  <c r="Y338" i="2"/>
  <c r="X3851" i="2"/>
  <c r="Y3851" i="2"/>
  <c r="Y1985" i="2"/>
  <c r="Y613" i="2"/>
  <c r="X613" i="2"/>
  <c r="Y2751" i="2"/>
  <c r="X2751" i="2"/>
  <c r="Y965" i="2"/>
  <c r="X965" i="2"/>
  <c r="X3408" i="2"/>
  <c r="Y3408" i="2"/>
  <c r="X993" i="2"/>
  <c r="Y993" i="2"/>
  <c r="X2422" i="2"/>
  <c r="Y2422" i="2"/>
  <c r="X862" i="2"/>
  <c r="Y862" i="2"/>
  <c r="X3886" i="2"/>
  <c r="Y3886" i="2"/>
  <c r="Y3055" i="2"/>
  <c r="X3055" i="2"/>
  <c r="X2987" i="2"/>
  <c r="Y2987" i="2"/>
  <c r="X1880" i="2"/>
  <c r="Y1880" i="2"/>
  <c r="X4808" i="2"/>
  <c r="Y4808" i="2"/>
  <c r="X4701" i="2"/>
  <c r="Y4701" i="2"/>
  <c r="X1760" i="2"/>
  <c r="Y1760" i="2"/>
  <c r="Y4387" i="2"/>
  <c r="Y1089" i="2"/>
  <c r="Y250" i="2"/>
  <c r="Y4490" i="2"/>
  <c r="X4219" i="2"/>
  <c r="Y4219" i="2"/>
  <c r="Y1485" i="2"/>
  <c r="X1485" i="2"/>
  <c r="X3445" i="2"/>
  <c r="Y3445" i="2"/>
  <c r="Y3211" i="2"/>
  <c r="X2391" i="2"/>
  <c r="X542" i="2"/>
  <c r="X4213" i="2"/>
  <c r="Y1045" i="2"/>
  <c r="Y2909" i="2"/>
  <c r="Y55" i="2"/>
  <c r="Y1072" i="2"/>
  <c r="Y3558" i="2"/>
  <c r="X3523" i="2"/>
  <c r="X1537" i="2"/>
  <c r="Y2171" i="2"/>
  <c r="Y1676" i="2"/>
  <c r="Y1691" i="2"/>
  <c r="Y930" i="2"/>
  <c r="X2852" i="2"/>
  <c r="X624" i="2"/>
  <c r="X4074" i="2"/>
  <c r="Y2376" i="2"/>
  <c r="Y970" i="2"/>
  <c r="Y2238" i="2"/>
  <c r="Y2864" i="2"/>
  <c r="Y1712" i="2"/>
  <c r="X2012" i="2"/>
  <c r="Y2012" i="2"/>
  <c r="X1288" i="2"/>
  <c r="Y1288" i="2"/>
  <c r="X4362" i="2"/>
  <c r="Y4362" i="2"/>
  <c r="X1364" i="2"/>
  <c r="Y1364" i="2"/>
  <c r="Y218" i="2"/>
  <c r="X218" i="2"/>
  <c r="X2165" i="2"/>
  <c r="Y2165" i="2"/>
  <c r="Y2637" i="2"/>
  <c r="X2637" i="2"/>
  <c r="Y2095" i="2"/>
  <c r="X2095" i="2"/>
  <c r="X2402" i="2"/>
  <c r="Y2402" i="2"/>
  <c r="X3759" i="2"/>
  <c r="Y3759" i="2"/>
  <c r="X2498" i="2"/>
  <c r="Y2498" i="2"/>
  <c r="X966" i="2"/>
  <c r="Y966" i="2"/>
  <c r="X3959" i="2"/>
  <c r="Y3959" i="2"/>
  <c r="X4724" i="2"/>
  <c r="Y4724" i="2"/>
  <c r="X4546" i="2"/>
  <c r="X1558" i="2"/>
  <c r="X780" i="2"/>
  <c r="Y4316" i="2"/>
  <c r="Y4826" i="2"/>
  <c r="X3627" i="2"/>
  <c r="Y3627" i="2"/>
  <c r="X89" i="2"/>
  <c r="Y89" i="2"/>
  <c r="X998" i="2"/>
  <c r="Y998" i="2"/>
  <c r="X2962" i="2"/>
  <c r="Y2962" i="2"/>
  <c r="X3262" i="2"/>
  <c r="Y3262" i="2"/>
  <c r="X1474" i="2"/>
  <c r="Y1474" i="2"/>
  <c r="X3499" i="2"/>
  <c r="Y3499" i="2"/>
  <c r="X12" i="2"/>
  <c r="Y12" i="2"/>
  <c r="X3894" i="2"/>
  <c r="Y3894" i="2"/>
  <c r="Y701" i="2"/>
  <c r="X701" i="2"/>
  <c r="Y1997" i="2"/>
  <c r="X1997" i="2"/>
  <c r="Y4922" i="2"/>
  <c r="X4922" i="2"/>
  <c r="X2780" i="2"/>
  <c r="Y2780" i="2"/>
  <c r="Y3738" i="2"/>
  <c r="X3738" i="2"/>
  <c r="X4802" i="2"/>
  <c r="Y4802" i="2"/>
  <c r="X1326" i="2"/>
  <c r="Y1326" i="2"/>
  <c r="X2638" i="2"/>
  <c r="Y2638" i="2"/>
  <c r="X114" i="2"/>
  <c r="Y114" i="2"/>
  <c r="Y1137" i="2"/>
  <c r="X1137" i="2"/>
  <c r="X695" i="2"/>
  <c r="Y695" i="2"/>
  <c r="X3529" i="2"/>
  <c r="Y3529" i="2"/>
  <c r="Y2506" i="2"/>
  <c r="X2506" i="2"/>
  <c r="X691" i="2"/>
  <c r="Y691" i="2"/>
  <c r="X371" i="2"/>
  <c r="Y371" i="2"/>
  <c r="X176" i="2"/>
  <c r="Y176" i="2"/>
  <c r="X2542" i="2"/>
  <c r="Y2542" i="2"/>
  <c r="X1110" i="2"/>
  <c r="Y1110" i="2"/>
  <c r="Y4599" i="2"/>
  <c r="X4599" i="2"/>
  <c r="X527" i="2"/>
  <c r="Y527" i="2"/>
  <c r="X1817" i="2"/>
  <c r="Y1817" i="2"/>
  <c r="X100" i="2"/>
  <c r="Y100" i="2"/>
  <c r="X2661" i="2"/>
  <c r="Y2661" i="2"/>
  <c r="X3020" i="2"/>
  <c r="Y3020" i="2"/>
  <c r="X2964" i="2"/>
  <c r="Y2964" i="2"/>
  <c r="X4089" i="2"/>
  <c r="Y4089" i="2"/>
  <c r="X1995" i="2"/>
  <c r="Y1995" i="2"/>
  <c r="X4618" i="2"/>
  <c r="Y4618" i="2"/>
  <c r="Y696" i="2"/>
  <c r="X696" i="2"/>
  <c r="X2349" i="2"/>
  <c r="Y2349" i="2"/>
  <c r="Y4898" i="2"/>
  <c r="X4898" i="2"/>
  <c r="X4427" i="2"/>
  <c r="Y4427" i="2"/>
  <c r="X2517" i="2"/>
  <c r="Y2517" i="2"/>
  <c r="X1142" i="2"/>
  <c r="Y1142" i="2"/>
  <c r="X598" i="2"/>
  <c r="Y598" i="2"/>
  <c r="X109" i="2"/>
  <c r="Y109" i="2"/>
  <c r="X388" i="2"/>
  <c r="Y388" i="2"/>
  <c r="X432" i="2"/>
  <c r="Y432" i="2"/>
  <c r="X496" i="2"/>
  <c r="Y496" i="2"/>
  <c r="X1715" i="2"/>
  <c r="Y1715" i="2"/>
  <c r="X2291" i="2"/>
  <c r="Y2291" i="2"/>
  <c r="X974" i="2"/>
  <c r="Y974" i="2"/>
  <c r="X4786" i="2"/>
  <c r="Y4786" i="2"/>
  <c r="X4791" i="2"/>
  <c r="Y4791" i="2"/>
  <c r="X1238" i="2"/>
  <c r="Y1238" i="2"/>
  <c r="X4278" i="2"/>
  <c r="Y4278" i="2"/>
  <c r="X2970" i="2"/>
  <c r="Y2970" i="2"/>
  <c r="X3917" i="2"/>
  <c r="Y3917" i="2"/>
  <c r="X3479" i="2"/>
  <c r="Y3479" i="2"/>
  <c r="X4498" i="2"/>
  <c r="Y4498" i="2"/>
  <c r="X4757" i="2"/>
  <c r="Y4757" i="2"/>
  <c r="X2763" i="2"/>
  <c r="Y2763" i="2"/>
  <c r="X4624" i="2"/>
  <c r="Y4624" i="2"/>
  <c r="X606" i="2"/>
  <c r="Y606" i="2"/>
  <c r="X3815" i="2"/>
  <c r="X3898" i="2"/>
  <c r="X4760" i="2"/>
  <c r="Y820" i="2"/>
  <c r="Y3591" i="2"/>
  <c r="Y985" i="2"/>
  <c r="Y641" i="2"/>
  <c r="Y194" i="2"/>
  <c r="Y4682" i="2"/>
  <c r="Y1786" i="2"/>
  <c r="Y243" i="2"/>
  <c r="Y3557" i="2"/>
  <c r="X1037" i="2"/>
  <c r="Y1037" i="2"/>
  <c r="Y1510" i="2"/>
  <c r="X1510" i="2"/>
  <c r="Y3740" i="2"/>
  <c r="X3740" i="2"/>
  <c r="X2148" i="2"/>
  <c r="Y2148" i="2"/>
  <c r="X1933" i="2"/>
  <c r="Y1933" i="2"/>
  <c r="X2185" i="2"/>
  <c r="Y2185" i="2"/>
  <c r="X761" i="2"/>
  <c r="Y761" i="2"/>
  <c r="Y4858" i="2"/>
  <c r="X4858" i="2"/>
  <c r="X4480" i="2"/>
  <c r="Y4480" i="2"/>
  <c r="X1459" i="2"/>
  <c r="Y1459" i="2"/>
  <c r="X4237" i="2"/>
  <c r="Y4237" i="2"/>
  <c r="X147" i="2"/>
  <c r="Y147" i="2"/>
  <c r="X3824" i="2"/>
  <c r="Y3824" i="2"/>
  <c r="X3858" i="2"/>
  <c r="Y3858" i="2"/>
  <c r="Y4566" i="2"/>
  <c r="X4566" i="2"/>
  <c r="X4606" i="2"/>
  <c r="Y4606" i="2"/>
  <c r="X3796" i="2"/>
  <c r="Y3796" i="2"/>
  <c r="Y730" i="2"/>
  <c r="X730" i="2"/>
  <c r="X2945" i="2"/>
  <c r="Y2945" i="2"/>
  <c r="X1131" i="2"/>
  <c r="Y1131" i="2"/>
  <c r="X4745" i="2"/>
  <c r="Y4745" i="2"/>
  <c r="Y2609" i="2"/>
  <c r="X2609" i="2"/>
  <c r="Y581" i="2"/>
  <c r="X581" i="2"/>
  <c r="X2695" i="2"/>
  <c r="Y2695" i="2"/>
  <c r="X1936" i="2"/>
  <c r="Y1936" i="2"/>
  <c r="X1767" i="2"/>
  <c r="Y1767" i="2"/>
  <c r="Y815" i="2"/>
  <c r="X815" i="2"/>
  <c r="X2556" i="2"/>
  <c r="Y2556" i="2"/>
  <c r="X1572" i="2"/>
  <c r="Y1572" i="2"/>
  <c r="X2392" i="2"/>
  <c r="Y2392" i="2"/>
  <c r="X2786" i="2"/>
  <c r="Y2786" i="2"/>
  <c r="X1178" i="2"/>
  <c r="Y1178" i="2"/>
  <c r="Y487" i="2"/>
  <c r="X487" i="2"/>
  <c r="Y3460" i="2"/>
  <c r="X3460" i="2"/>
  <c r="X3748" i="2"/>
  <c r="Y3748" i="2"/>
  <c r="X1773" i="2"/>
  <c r="Y1773" i="2"/>
  <c r="X3853" i="2"/>
  <c r="Y3853" i="2"/>
  <c r="Y213" i="2"/>
  <c r="X213" i="2"/>
  <c r="X2597" i="2"/>
  <c r="Y2597" i="2"/>
  <c r="Y517" i="2"/>
  <c r="X517" i="2"/>
  <c r="X765" i="2"/>
  <c r="Y765" i="2"/>
  <c r="X3744" i="2"/>
  <c r="Y3744" i="2"/>
  <c r="X1583" i="2"/>
  <c r="Y1583" i="2"/>
  <c r="Y4703" i="2"/>
  <c r="X4703" i="2"/>
  <c r="X1377" i="2"/>
  <c r="Y1377" i="2"/>
  <c r="X3033" i="2"/>
  <c r="Y3033" i="2"/>
  <c r="X3722" i="2"/>
  <c r="Y3722" i="2"/>
  <c r="X2822" i="2"/>
  <c r="Y2822" i="2"/>
  <c r="X29" i="2"/>
  <c r="Y29" i="2"/>
  <c r="Y1109" i="2"/>
  <c r="X1109" i="2"/>
  <c r="Y667" i="2"/>
  <c r="X667" i="2"/>
  <c r="X2940" i="2"/>
  <c r="Y2940" i="2"/>
  <c r="X2895" i="2"/>
  <c r="Y2895" i="2"/>
  <c r="X253" i="2"/>
  <c r="Y253" i="2"/>
  <c r="X718" i="2"/>
  <c r="Y718" i="2"/>
  <c r="X1838" i="2"/>
  <c r="Y1838" i="2"/>
  <c r="X740" i="2"/>
  <c r="Y740" i="2"/>
  <c r="Y2656" i="2"/>
  <c r="X2656" i="2"/>
  <c r="X4153" i="2"/>
  <c r="Y4153" i="2"/>
  <c r="X3911" i="2"/>
  <c r="X2162" i="2"/>
  <c r="X2436" i="2"/>
  <c r="X2240" i="2"/>
  <c r="X3285" i="2"/>
  <c r="Y3151" i="2"/>
  <c r="Y3014" i="2"/>
  <c r="Y322" i="2"/>
  <c r="Y2227" i="2"/>
  <c r="Y4535" i="2"/>
  <c r="Y3052" i="2"/>
  <c r="Y2552" i="2"/>
  <c r="Y2100" i="2"/>
  <c r="Y3583" i="2"/>
  <c r="Y4270" i="2"/>
  <c r="X2627" i="2"/>
  <c r="Y2627" i="2"/>
  <c r="X3712" i="2"/>
  <c r="Y3712" i="2"/>
  <c r="X2635" i="2"/>
  <c r="Y2635" i="2"/>
  <c r="X3520" i="2"/>
  <c r="Y3520" i="2"/>
  <c r="X435" i="2"/>
  <c r="Y435" i="2"/>
  <c r="X14" i="2"/>
  <c r="Y14" i="2"/>
  <c r="X3672" i="2"/>
  <c r="Y3672" i="2"/>
  <c r="X758" i="2"/>
  <c r="Y758" i="2"/>
  <c r="X4343" i="2"/>
  <c r="Y4343" i="2"/>
  <c r="X2086" i="2"/>
  <c r="Y2086" i="2"/>
  <c r="X4953" i="2"/>
  <c r="Y4953" i="2"/>
  <c r="Y4940" i="2"/>
  <c r="X4940" i="2"/>
  <c r="X637" i="2"/>
  <c r="Y637" i="2"/>
  <c r="X579" i="2"/>
  <c r="Y579" i="2"/>
  <c r="X2216" i="2"/>
  <c r="Y2216" i="2"/>
  <c r="X1703" i="2"/>
  <c r="Y1703" i="2"/>
  <c r="X104" i="2"/>
  <c r="Y104" i="2"/>
  <c r="X1740" i="2"/>
  <c r="Y1740" i="2"/>
  <c r="X2461" i="2"/>
  <c r="Y2461" i="2"/>
  <c r="X4104" i="2"/>
  <c r="Y4104" i="2"/>
  <c r="X4936" i="2"/>
  <c r="Y4936" i="2"/>
  <c r="X4937" i="2"/>
  <c r="Y4937" i="2"/>
  <c r="X4040" i="2"/>
  <c r="Y4040" i="2"/>
  <c r="X3374" i="2"/>
  <c r="Y3374" i="2"/>
  <c r="X2098" i="2"/>
  <c r="Y2098" i="2"/>
  <c r="X3221" i="2"/>
  <c r="Y3221" i="2"/>
  <c r="X699" i="2"/>
  <c r="Y699" i="2"/>
  <c r="X4328" i="2"/>
  <c r="Y4328" i="2"/>
  <c r="X4317" i="2"/>
  <c r="Y4317" i="2"/>
  <c r="X1593" i="2"/>
  <c r="Y1593" i="2"/>
  <c r="X3038" i="2"/>
  <c r="Y3038" i="2"/>
  <c r="X2869" i="2"/>
  <c r="Y2869" i="2"/>
  <c r="X4095" i="2"/>
  <c r="Y4095" i="2"/>
  <c r="X3076" i="2"/>
  <c r="Y3076" i="2"/>
  <c r="X4641" i="2"/>
  <c r="Y4641" i="2"/>
  <c r="X1717" i="2"/>
  <c r="Y1717" i="2"/>
  <c r="X4072" i="2"/>
  <c r="Y4072" i="2"/>
  <c r="X3303" i="2"/>
  <c r="Y3303" i="2"/>
  <c r="X1067" i="2"/>
  <c r="Y1067" i="2"/>
  <c r="X4161" i="2"/>
  <c r="Y825" i="2"/>
  <c r="Y3481" i="2"/>
  <c r="Y4652" i="2"/>
  <c r="Y3990" i="2"/>
  <c r="Y4658" i="2"/>
  <c r="Y1346" i="2"/>
  <c r="Y3235" i="2"/>
  <c r="Y4789" i="2"/>
  <c r="X1564" i="2"/>
  <c r="Y478" i="2"/>
  <c r="Y3580" i="2"/>
  <c r="Y1058" i="2"/>
  <c r="Y3624" i="2"/>
  <c r="Y412" i="2"/>
  <c r="Y3022" i="2"/>
  <c r="Y22" i="2"/>
  <c r="Y1728" i="2"/>
  <c r="Y4646" i="2"/>
  <c r="Y529" i="2"/>
  <c r="Y3512" i="2"/>
  <c r="X4655" i="2"/>
  <c r="Y4655" i="2"/>
  <c r="X915" i="2"/>
  <c r="Y915" i="2"/>
  <c r="X3495" i="2"/>
  <c r="Y3495" i="2"/>
  <c r="X82" i="2"/>
  <c r="Y82" i="2"/>
  <c r="X3697" i="2"/>
  <c r="Y3697" i="2"/>
  <c r="Y1527" i="2"/>
  <c r="Y1930" i="2"/>
  <c r="Y1264" i="2"/>
  <c r="Y1017" i="2"/>
  <c r="Y3368" i="2"/>
  <c r="Y1526" i="2"/>
  <c r="Y3293" i="2"/>
  <c r="X4662" i="2"/>
  <c r="Y4662" i="2"/>
  <c r="X2918" i="2"/>
  <c r="Y2918" i="2"/>
  <c r="X3648" i="2"/>
  <c r="Y2157" i="2"/>
  <c r="Y3955" i="2"/>
  <c r="Y2660" i="2"/>
  <c r="Y622" i="2"/>
  <c r="Y4999" i="2"/>
  <c r="Y4879" i="2"/>
  <c r="Y1366" i="2"/>
  <c r="X608" i="2"/>
  <c r="Y608" i="2"/>
  <c r="X4235" i="2"/>
  <c r="Y4235" i="2"/>
  <c r="X4196" i="2"/>
  <c r="Y4196" i="2"/>
  <c r="X4523" i="2"/>
  <c r="Y4523" i="2"/>
  <c r="Y767" i="2"/>
  <c r="X767" i="2"/>
  <c r="X3938" i="2"/>
  <c r="Y3938" i="2"/>
  <c r="X3098" i="2"/>
  <c r="X21" i="2"/>
  <c r="Y3420" i="2"/>
  <c r="Y4734" i="2"/>
  <c r="Y4017" i="2"/>
  <c r="Y2246" i="2"/>
  <c r="Y3857" i="2"/>
  <c r="X2783" i="2"/>
  <c r="Y2783" i="2"/>
  <c r="X1716" i="2"/>
  <c r="Y1716" i="2"/>
  <c r="X826" i="2"/>
  <c r="Y826" i="2"/>
  <c r="X4848" i="2"/>
  <c r="Y4848" i="2"/>
  <c r="X1297" i="2"/>
  <c r="X3944" i="2"/>
  <c r="Y561" i="2"/>
  <c r="Y3737" i="2"/>
  <c r="Y1517" i="2"/>
  <c r="Y2847" i="2"/>
  <c r="Y134" i="2"/>
  <c r="Y1909" i="2"/>
  <c r="Y4989" i="2"/>
  <c r="Y4280" i="2"/>
  <c r="Y4751" i="2"/>
  <c r="Y3179" i="2"/>
  <c r="Y204" i="2"/>
  <c r="X204" i="2"/>
  <c r="Y424" i="2"/>
  <c r="X424" i="2"/>
  <c r="X2111" i="2"/>
  <c r="Y2111" i="2"/>
  <c r="X570" i="2"/>
  <c r="Y570" i="2"/>
  <c r="Y4983" i="2"/>
  <c r="Y1409" i="2"/>
  <c r="Y3394" i="2"/>
  <c r="Y2546" i="2"/>
  <c r="Y4539" i="2"/>
  <c r="Y2399" i="2"/>
  <c r="Y693" i="2"/>
  <c r="Y1721" i="2"/>
  <c r="X4966" i="2"/>
  <c r="Y497" i="2"/>
  <c r="Y3397" i="2"/>
  <c r="X469" i="2"/>
  <c r="Y469" i="2"/>
  <c r="X2252" i="2"/>
  <c r="Y2252" i="2"/>
  <c r="X1675" i="2"/>
  <c r="Y1675" i="2"/>
  <c r="X390" i="2"/>
  <c r="Y390" i="2"/>
  <c r="X1925" i="2"/>
  <c r="Y1925" i="2"/>
  <c r="X4088" i="2"/>
  <c r="Y4088" i="2"/>
  <c r="X756" i="2"/>
  <c r="Y756" i="2"/>
  <c r="X2453" i="2"/>
  <c r="Y2453" i="2"/>
  <c r="X2967" i="2"/>
  <c r="Y2967" i="2"/>
  <c r="X3497" i="2"/>
  <c r="Y3497" i="2"/>
  <c r="X927" i="2"/>
  <c r="Y927" i="2"/>
  <c r="X952" i="2"/>
  <c r="Y952" i="2"/>
  <c r="Y3978" i="2"/>
  <c r="X3978" i="2"/>
  <c r="X3862" i="2"/>
  <c r="Y3862" i="2"/>
  <c r="X4765" i="2"/>
  <c r="Y4765" i="2"/>
  <c r="X4545" i="2"/>
  <c r="Y4545" i="2"/>
  <c r="X4004" i="2"/>
  <c r="Y4004" i="2"/>
  <c r="X416" i="2"/>
  <c r="Y416" i="2"/>
  <c r="X1012" i="2"/>
  <c r="Y1012" i="2"/>
  <c r="X262" i="2"/>
  <c r="Y262" i="2"/>
  <c r="Y4120" i="2"/>
  <c r="X4120" i="2"/>
  <c r="Y1963" i="2"/>
  <c r="X1963" i="2"/>
  <c r="X3122" i="2"/>
  <c r="Y3122" i="2"/>
  <c r="X2866" i="2"/>
  <c r="Y2866" i="2"/>
  <c r="Y3005" i="2"/>
  <c r="X3005" i="2"/>
  <c r="Y2062" i="2"/>
  <c r="X2062" i="2"/>
  <c r="X3433" i="2"/>
  <c r="Y3433" i="2"/>
  <c r="X2719" i="2"/>
  <c r="Y2719" i="2"/>
  <c r="X1168" i="2"/>
  <c r="Y1168" i="2"/>
  <c r="X3670" i="2"/>
  <c r="Y3670" i="2"/>
  <c r="X3973" i="2"/>
  <c r="Y3973" i="2"/>
  <c r="X2380" i="2"/>
  <c r="Y2380" i="2"/>
  <c r="X198" i="2"/>
  <c r="Y198" i="2"/>
  <c r="Y260" i="2"/>
  <c r="X260" i="2"/>
  <c r="X3340" i="2"/>
  <c r="Y3340" i="2"/>
  <c r="X2476" i="2"/>
  <c r="Y2476" i="2"/>
  <c r="X3100" i="2"/>
  <c r="Y3100" i="2"/>
  <c r="X2982" i="2"/>
  <c r="Y2982" i="2"/>
  <c r="Y2767" i="2"/>
  <c r="X2767" i="2"/>
  <c r="X2499" i="2"/>
  <c r="Y2499" i="2"/>
  <c r="Y4799" i="2"/>
  <c r="X4799" i="2"/>
  <c r="X3652" i="2"/>
  <c r="Y3652" i="2"/>
  <c r="X207" i="2"/>
  <c r="Y207" i="2"/>
  <c r="X4356" i="2"/>
  <c r="Y4356" i="2"/>
  <c r="X1185" i="2"/>
  <c r="Y1185" i="2"/>
  <c r="X427" i="2"/>
  <c r="Y427" i="2"/>
  <c r="Y986" i="2"/>
  <c r="X986" i="2"/>
  <c r="X4139" i="2"/>
  <c r="Y4139" i="2"/>
  <c r="Y3884" i="2"/>
  <c r="X3884" i="2"/>
  <c r="Y4302" i="2"/>
  <c r="X4302" i="2"/>
  <c r="Y4324" i="2"/>
  <c r="X4324" i="2"/>
  <c r="X1672" i="2"/>
  <c r="Y1672" i="2"/>
  <c r="X2199" i="2"/>
  <c r="Y2199" i="2"/>
  <c r="X2210" i="2"/>
  <c r="Y2210" i="2"/>
  <c r="X500" i="2"/>
  <c r="Y500" i="2"/>
  <c r="X3281" i="2"/>
  <c r="Y3281" i="2"/>
  <c r="X2336" i="2"/>
  <c r="Y2336" i="2"/>
  <c r="X1171" i="2"/>
  <c r="Y1171" i="2"/>
  <c r="X4963" i="2"/>
  <c r="Y4963" i="2"/>
  <c r="X1837" i="2"/>
  <c r="Y1837" i="2"/>
  <c r="X2155" i="2"/>
  <c r="Y2155" i="2"/>
  <c r="Y1236" i="2"/>
  <c r="X1236" i="2"/>
  <c r="X2481" i="2"/>
  <c r="Y2481" i="2"/>
  <c r="Y155" i="2"/>
  <c r="X155" i="2"/>
  <c r="X1731" i="2"/>
  <c r="Y1731" i="2"/>
  <c r="X4891" i="2"/>
  <c r="Y4891" i="2"/>
  <c r="Y1361" i="2"/>
  <c r="Y3540" i="2"/>
  <c r="Y3724" i="2"/>
  <c r="X352" i="2"/>
  <c r="Y352" i="2"/>
  <c r="X4075" i="2"/>
  <c r="Y4075" i="2"/>
  <c r="X2917" i="2"/>
  <c r="Y2917" i="2"/>
  <c r="X3605" i="2"/>
  <c r="Y3605" i="2"/>
  <c r="X484" i="2"/>
  <c r="Y484" i="2"/>
  <c r="X1292" i="2"/>
  <c r="Y1292" i="2"/>
  <c r="X843" i="2"/>
  <c r="Y843" i="2"/>
  <c r="X797" i="2"/>
  <c r="Y797" i="2"/>
  <c r="X2437" i="2"/>
  <c r="Y2437" i="2"/>
  <c r="X3249" i="2"/>
  <c r="Y3249" i="2"/>
  <c r="X2877" i="2"/>
  <c r="Y2877" i="2"/>
  <c r="X3881" i="2"/>
  <c r="Y3881" i="2"/>
  <c r="X3024" i="2"/>
  <c r="Y3024" i="2"/>
  <c r="X3359" i="2"/>
  <c r="Y3359" i="2"/>
  <c r="X828" i="2"/>
  <c r="Y828" i="2"/>
  <c r="X1718" i="2"/>
  <c r="Y1718" i="2"/>
  <c r="X1779" i="2"/>
  <c r="Y1779" i="2"/>
  <c r="X2135" i="2"/>
  <c r="Y2135" i="2"/>
  <c r="X2433" i="2"/>
  <c r="Y2433" i="2"/>
  <c r="X3119" i="2"/>
  <c r="Y3119" i="2"/>
  <c r="X2200" i="2"/>
  <c r="Y2200" i="2"/>
  <c r="X1770" i="2"/>
  <c r="Y1770" i="2"/>
  <c r="X4191" i="2"/>
  <c r="Y4191" i="2"/>
  <c r="X472" i="2"/>
  <c r="Y472" i="2"/>
  <c r="X3143" i="2"/>
  <c r="Y3143" i="2"/>
  <c r="X4020" i="2"/>
  <c r="Y4020" i="2"/>
  <c r="X1186" i="2"/>
  <c r="Y1186" i="2"/>
  <c r="X837" i="2"/>
  <c r="Y837" i="2"/>
  <c r="X558" i="2"/>
  <c r="Y558" i="2"/>
  <c r="X2482" i="2"/>
  <c r="Y2482" i="2"/>
  <c r="X4180" i="2"/>
  <c r="Y4180" i="2"/>
  <c r="X621" i="2"/>
  <c r="Y621" i="2"/>
  <c r="X3701" i="2"/>
  <c r="Y3701" i="2"/>
  <c r="X3371" i="2"/>
  <c r="Y3371" i="2"/>
  <c r="Y3798" i="2"/>
  <c r="X3798" i="2"/>
  <c r="X37" i="2"/>
  <c r="Y37" i="2"/>
  <c r="X1653" i="2"/>
  <c r="Y1653" i="2"/>
  <c r="X4709" i="2"/>
  <c r="Y4709" i="2"/>
  <c r="Y1642" i="2"/>
  <c r="X1642" i="2"/>
  <c r="Y3112" i="2"/>
  <c r="X3112" i="2"/>
  <c r="X1187" i="2"/>
  <c r="Y1187" i="2"/>
  <c r="Y4264" i="2"/>
  <c r="X4264" i="2"/>
  <c r="X1754" i="2"/>
  <c r="Y1754" i="2"/>
  <c r="X4333" i="2"/>
  <c r="Y4333" i="2"/>
  <c r="Y1960" i="2"/>
  <c r="X1960" i="2"/>
  <c r="X10" i="2"/>
  <c r="Y10" i="2"/>
  <c r="Y4744" i="2"/>
  <c r="X4744" i="2"/>
  <c r="Y4660" i="2"/>
  <c r="X4660" i="2"/>
  <c r="X4516" i="2"/>
  <c r="Y4516" i="2"/>
  <c r="Y4309" i="2"/>
  <c r="X4309" i="2"/>
  <c r="Y2553" i="2"/>
  <c r="X2553" i="2"/>
  <c r="X1979" i="2"/>
  <c r="Y1979" i="2"/>
  <c r="X317" i="2"/>
  <c r="Y317" i="2"/>
  <c r="Y2222" i="2"/>
  <c r="X2222" i="2"/>
  <c r="Y2191" i="2"/>
  <c r="X2191" i="2"/>
  <c r="X935" i="2"/>
  <c r="Y935" i="2"/>
  <c r="Y2063" i="2"/>
  <c r="X2063" i="2"/>
  <c r="X2724" i="2"/>
  <c r="Y2724" i="2"/>
  <c r="X3514" i="2"/>
  <c r="Y3514" i="2"/>
  <c r="X2536" i="2"/>
  <c r="Y2536" i="2"/>
  <c r="X4957" i="2"/>
  <c r="Y4957" i="2"/>
  <c r="X4116" i="2"/>
  <c r="Y4116" i="2"/>
  <c r="X1948" i="2"/>
  <c r="Y1948" i="2"/>
  <c r="Y4505" i="2"/>
  <c r="X4505" i="2"/>
  <c r="Y1281" i="2"/>
  <c r="X1281" i="2"/>
  <c r="X2088" i="2"/>
  <c r="Y2088" i="2"/>
  <c r="Y2615" i="2"/>
  <c r="X2615" i="2"/>
  <c r="Y1166" i="2"/>
  <c r="X1166" i="2"/>
  <c r="Y3170" i="2"/>
  <c r="X3170" i="2"/>
  <c r="Y1977" i="2"/>
  <c r="X1977" i="2"/>
  <c r="X1607" i="2"/>
  <c r="Y1607" i="2"/>
  <c r="X2880" i="2"/>
  <c r="Y2880" i="2"/>
  <c r="X1241" i="2"/>
  <c r="Y1241" i="2"/>
  <c r="X4584" i="2"/>
  <c r="Y4584" i="2"/>
  <c r="X3671" i="2"/>
  <c r="Y3671" i="2"/>
  <c r="X1106" i="2"/>
  <c r="Y1106" i="2"/>
  <c r="Y4342" i="2"/>
  <c r="X4342" i="2"/>
  <c r="X3272" i="2"/>
  <c r="Y3272" i="2"/>
  <c r="X3904" i="2"/>
  <c r="Y3904" i="2"/>
  <c r="X4402" i="2"/>
  <c r="Y4402" i="2"/>
  <c r="Y1519" i="2"/>
  <c r="X1519" i="2"/>
  <c r="X3090" i="2"/>
  <c r="Y3090" i="2"/>
  <c r="Y1407" i="2"/>
  <c r="X1407" i="2"/>
  <c r="Y2867" i="2"/>
  <c r="X2867" i="2"/>
  <c r="Y4007" i="2"/>
  <c r="X4007" i="2"/>
  <c r="X1627" i="2"/>
  <c r="Y1627" i="2"/>
  <c r="X1432" i="2"/>
  <c r="Y1432" i="2"/>
  <c r="Y3237" i="2"/>
  <c r="X3237" i="2"/>
  <c r="Y8" i="2"/>
  <c r="X8" i="2"/>
  <c r="Y2050" i="2"/>
  <c r="X2050" i="2"/>
  <c r="Y2588" i="2"/>
  <c r="X2588" i="2"/>
  <c r="Y4644" i="2"/>
  <c r="X4644" i="2"/>
  <c r="Y2170" i="2"/>
  <c r="X2170" i="2"/>
  <c r="Y3139" i="2"/>
  <c r="X3139" i="2"/>
  <c r="Y839" i="2"/>
  <c r="X839" i="2"/>
  <c r="Y1317" i="2"/>
  <c r="X1317" i="2"/>
  <c r="Y4224" i="2"/>
  <c r="X4224" i="2"/>
  <c r="Y1592" i="2"/>
  <c r="X1592" i="2"/>
  <c r="Y3786" i="2"/>
  <c r="X3786" i="2"/>
  <c r="Y3395" i="2"/>
  <c r="X3395" i="2"/>
  <c r="X4122" i="2"/>
  <c r="X4330" i="2"/>
  <c r="Y1115" i="2"/>
  <c r="Y1233" i="2"/>
  <c r="X1233" i="2"/>
  <c r="Y4031" i="2"/>
  <c r="X4031" i="2"/>
  <c r="Y2697" i="2"/>
  <c r="X2697" i="2"/>
  <c r="Y2544" i="2"/>
  <c r="X2544" i="2"/>
  <c r="Y3379" i="2"/>
  <c r="X3379" i="2"/>
  <c r="X4688" i="2"/>
  <c r="Y4688" i="2"/>
  <c r="X994" i="2"/>
  <c r="Y994" i="2"/>
  <c r="X169" i="2"/>
  <c r="Y169" i="2"/>
  <c r="X1850" i="2"/>
  <c r="Y1850" i="2"/>
  <c r="X3598" i="2"/>
  <c r="Y3598" i="2"/>
  <c r="X2293" i="2"/>
  <c r="Y2293" i="2"/>
  <c r="X1862" i="2"/>
  <c r="Y1862" i="2"/>
  <c r="X2182" i="2"/>
  <c r="Y2182" i="2"/>
  <c r="X1883" i="2"/>
  <c r="Y1883" i="2"/>
  <c r="X1215" i="2"/>
  <c r="Y1215" i="2"/>
  <c r="X3988" i="2"/>
  <c r="Y3988" i="2"/>
  <c r="X3432" i="2"/>
  <c r="Y3432" i="2"/>
  <c r="X4638" i="2"/>
  <c r="Y4638" i="2"/>
  <c r="X1460" i="2"/>
  <c r="Y1460" i="2"/>
  <c r="X32" i="2"/>
  <c r="Y32" i="2"/>
  <c r="X265" i="2"/>
  <c r="Y265" i="2"/>
  <c r="Y2755" i="2"/>
  <c r="Y299" i="2"/>
  <c r="Y3202" i="2"/>
  <c r="X3202" i="2"/>
  <c r="Y3762" i="2"/>
  <c r="X3762" i="2"/>
  <c r="Y4863" i="2"/>
  <c r="X4863" i="2"/>
  <c r="Y4134" i="2"/>
  <c r="X4134" i="2"/>
  <c r="Y1566" i="2"/>
  <c r="X1566" i="2"/>
  <c r="Y3373" i="2"/>
  <c r="X3373" i="2"/>
  <c r="Y1365" i="2"/>
  <c r="X1365" i="2"/>
  <c r="Y1457" i="2"/>
  <c r="X1457" i="2"/>
  <c r="Y4635" i="2"/>
  <c r="X4635" i="2"/>
  <c r="Y2509" i="2"/>
  <c r="X2509" i="2"/>
  <c r="Y1589" i="2"/>
  <c r="X1589" i="2"/>
  <c r="X4538" i="2"/>
  <c r="Y4538" i="2"/>
  <c r="X2133" i="2"/>
  <c r="Y2133" i="2"/>
  <c r="X1516" i="2"/>
  <c r="Y1516" i="2"/>
  <c r="X4839" i="2"/>
  <c r="Y4839" i="2"/>
  <c r="X4291" i="2"/>
  <c r="Y4291" i="2"/>
  <c r="X524" i="2"/>
  <c r="Y524" i="2"/>
  <c r="Y1388" i="2"/>
  <c r="X1388" i="2"/>
  <c r="X2486" i="2"/>
  <c r="Y2486" i="2"/>
  <c r="X157" i="2"/>
  <c r="Y157" i="2"/>
  <c r="X2231" i="2"/>
  <c r="Y2231" i="2"/>
  <c r="X4720" i="2"/>
  <c r="Y4720" i="2"/>
  <c r="X2358" i="2"/>
  <c r="Y2358" i="2"/>
  <c r="X2750" i="2"/>
  <c r="Y2750" i="2"/>
  <c r="X4773" i="2"/>
  <c r="Y4773" i="2"/>
  <c r="X2809" i="2"/>
  <c r="Y2809" i="2"/>
  <c r="X3684" i="2"/>
  <c r="Y3684" i="2"/>
  <c r="X96" i="2"/>
  <c r="Y96" i="2"/>
  <c r="X4393" i="2"/>
  <c r="Y4393" i="2"/>
  <c r="Y3017" i="2"/>
  <c r="X3017" i="2"/>
  <c r="X668" i="2"/>
  <c r="Y668" i="2"/>
  <c r="X2910" i="2"/>
  <c r="Y2910" i="2"/>
  <c r="X3749" i="2"/>
  <c r="Y3749" i="2"/>
  <c r="X1534" i="2"/>
  <c r="Y1534" i="2"/>
  <c r="X1908" i="2"/>
  <c r="Y1908" i="2"/>
  <c r="X3878" i="2"/>
  <c r="Y3878" i="2"/>
  <c r="X2722" i="2"/>
  <c r="Y2722" i="2"/>
  <c r="X1211" i="2"/>
  <c r="Y1211" i="2"/>
  <c r="X4366" i="2"/>
  <c r="Y4366" i="2"/>
  <c r="X2092" i="2"/>
  <c r="Y2092" i="2"/>
  <c r="X1095" i="2"/>
  <c r="Y1095" i="2"/>
  <c r="X4454" i="2"/>
  <c r="Y4454" i="2"/>
  <c r="X940" i="2"/>
  <c r="Y940" i="2"/>
  <c r="X430" i="2"/>
  <c r="Y430" i="2"/>
  <c r="X567" i="2"/>
  <c r="Y567" i="2"/>
  <c r="X1751" i="2"/>
  <c r="Y1751" i="2"/>
  <c r="X3939" i="2"/>
  <c r="Y3939" i="2"/>
  <c r="X328" i="2"/>
  <c r="Y328" i="2"/>
  <c r="X1160" i="2"/>
  <c r="Y1160" i="2"/>
  <c r="X191" i="2"/>
  <c r="Y191" i="2"/>
  <c r="X1916" i="2"/>
  <c r="Y1916" i="2"/>
  <c r="X1193" i="2"/>
  <c r="Y1193" i="2"/>
  <c r="X1670" i="2"/>
  <c r="Y1670" i="2"/>
  <c r="X2247" i="2"/>
  <c r="Y2247" i="2"/>
  <c r="X2211" i="2"/>
  <c r="Y2211" i="2"/>
  <c r="X4617" i="2"/>
  <c r="Y4617" i="2"/>
  <c r="X3116" i="2"/>
  <c r="Y3116" i="2"/>
  <c r="X63" i="2"/>
  <c r="Y63" i="2"/>
  <c r="X4795" i="2"/>
  <c r="Y4795" i="2"/>
  <c r="X1071" i="2"/>
  <c r="Y1071" i="2"/>
  <c r="X2996" i="2"/>
  <c r="Y2996" i="2"/>
  <c r="X4354" i="2"/>
  <c r="Y4354" i="2"/>
  <c r="X2305" i="2"/>
  <c r="Y2305" i="2"/>
  <c r="X4346" i="2"/>
  <c r="Y4346" i="2"/>
  <c r="X2974" i="2"/>
  <c r="Y2974" i="2"/>
  <c r="X2708" i="2"/>
  <c r="Y2708" i="2"/>
  <c r="X4412" i="2"/>
  <c r="Y4412" i="2"/>
  <c r="X2431" i="2"/>
  <c r="Y2431" i="2"/>
  <c r="X2687" i="2"/>
  <c r="Y2687" i="2"/>
  <c r="X2832" i="2"/>
  <c r="Y2832" i="2"/>
  <c r="X2675" i="2"/>
  <c r="Y2675" i="2"/>
  <c r="X3552" i="2"/>
  <c r="Y3552" i="2"/>
  <c r="X4659" i="2"/>
  <c r="Y4659" i="2"/>
  <c r="X3536" i="2"/>
  <c r="Y3536" i="2"/>
  <c r="X1304" i="2"/>
  <c r="Y1304" i="2"/>
  <c r="X3236" i="2"/>
  <c r="Y3236" i="2"/>
  <c r="X361" i="2"/>
  <c r="Y361" i="2"/>
  <c r="X774" i="2"/>
  <c r="Y774" i="2"/>
  <c r="X4528" i="2"/>
  <c r="Y4528" i="2"/>
  <c r="X4945" i="2"/>
  <c r="Y4945" i="2"/>
  <c r="X409" i="2"/>
  <c r="Y409" i="2"/>
  <c r="X3148" i="2"/>
  <c r="Y3148" i="2"/>
  <c r="X723" i="2"/>
  <c r="Y723" i="2"/>
  <c r="X91" i="2"/>
  <c r="Y91" i="2"/>
  <c r="X1578" i="2"/>
  <c r="Y1578" i="2"/>
  <c r="Y138" i="2"/>
  <c r="Y770" i="2"/>
  <c r="Y285" i="2"/>
  <c r="X188" i="2"/>
  <c r="Y188" i="2"/>
  <c r="X4663" i="2"/>
  <c r="Y4663" i="2"/>
  <c r="X434" i="2"/>
  <c r="Y434" i="2"/>
  <c r="X4287" i="2"/>
  <c r="Y4287" i="2"/>
  <c r="X3874" i="2"/>
  <c r="Y3874" i="2"/>
  <c r="X3201" i="2"/>
  <c r="Y3201" i="2"/>
  <c r="X456" i="2"/>
  <c r="Y456" i="2"/>
  <c r="X789" i="2"/>
  <c r="Y789" i="2"/>
  <c r="X182" i="2"/>
  <c r="Y182" i="2"/>
  <c r="X3766" i="2"/>
  <c r="Y3766" i="2"/>
  <c r="X2110" i="2"/>
  <c r="Y2110" i="2"/>
  <c r="X2352" i="2"/>
  <c r="Y2352" i="2"/>
  <c r="X3478" i="2"/>
  <c r="Y3478" i="2"/>
  <c r="X4740" i="2"/>
  <c r="Y4740" i="2"/>
  <c r="X2322" i="2"/>
  <c r="Y2322" i="2"/>
  <c r="X1640" i="2"/>
  <c r="Y1640" i="2"/>
  <c r="X2781" i="2"/>
  <c r="Y2781" i="2"/>
  <c r="X3486" i="2"/>
  <c r="Y3486" i="2"/>
  <c r="X1446" i="2"/>
  <c r="Y1446" i="2"/>
  <c r="X975" i="2"/>
  <c r="Y975" i="2"/>
  <c r="X2064" i="2"/>
  <c r="Y2064" i="2"/>
  <c r="X1295" i="2"/>
  <c r="Y1295" i="2"/>
  <c r="X1172" i="2"/>
  <c r="Y1172" i="2"/>
  <c r="X795" i="2"/>
  <c r="Y795" i="2"/>
  <c r="X3962" i="2"/>
  <c r="Y3962" i="2"/>
  <c r="Y4934" i="2"/>
  <c r="X4934" i="2"/>
  <c r="X1223" i="2"/>
  <c r="Y1223" i="2"/>
  <c r="X4800" i="2"/>
  <c r="Y4800" i="2"/>
  <c r="X1743" i="2"/>
  <c r="Y1743" i="2"/>
  <c r="X3855" i="2"/>
  <c r="Y3855" i="2"/>
  <c r="X2571" i="2"/>
  <c r="Y2571" i="2"/>
  <c r="X2843" i="2"/>
  <c r="Y2843" i="2"/>
  <c r="X4026" i="2"/>
  <c r="Y4026" i="2"/>
  <c r="X1982" i="2"/>
  <c r="Y1982" i="2"/>
  <c r="X1179" i="2"/>
  <c r="Y1179" i="2"/>
  <c r="X254" i="2"/>
  <c r="Y254" i="2"/>
  <c r="X931" i="2"/>
  <c r="Y931" i="2"/>
  <c r="X452" i="2"/>
  <c r="Y452" i="2"/>
  <c r="X3003" i="2"/>
  <c r="Y3003" i="2"/>
  <c r="X573" i="2"/>
  <c r="Y573" i="2"/>
  <c r="X1904" i="2"/>
  <c r="Y1904" i="2"/>
  <c r="X3947" i="2"/>
  <c r="Y2161" i="2"/>
  <c r="Y1492" i="2"/>
  <c r="X4738" i="2"/>
  <c r="Y4738" i="2"/>
  <c r="X3058" i="2"/>
  <c r="Y3058" i="2"/>
  <c r="Y1422" i="2"/>
  <c r="X1422" i="2"/>
  <c r="X3584" i="2"/>
  <c r="Y3584" i="2"/>
  <c r="Y734" i="2"/>
  <c r="X734" i="2"/>
  <c r="X252" i="2"/>
  <c r="Y252" i="2"/>
  <c r="X72" i="2"/>
  <c r="Y72" i="2"/>
  <c r="X4377" i="2"/>
  <c r="Y4377" i="2"/>
  <c r="X3239" i="2"/>
  <c r="Y3239" i="2"/>
  <c r="X4121" i="2"/>
  <c r="Y4121" i="2"/>
  <c r="X431" i="2"/>
  <c r="Y431" i="2"/>
  <c r="X2051" i="2"/>
  <c r="Y2051" i="2"/>
  <c r="X314" i="2"/>
  <c r="Y314" i="2"/>
  <c r="X9" i="2"/>
  <c r="Y9" i="2"/>
  <c r="X3241" i="2"/>
  <c r="Y3241" i="2"/>
  <c r="X1167" i="2"/>
  <c r="Y1167" i="2"/>
  <c r="X4908" i="2"/>
  <c r="Y4908" i="2"/>
  <c r="Y118" i="2"/>
  <c r="X118" i="2"/>
  <c r="Y716" i="2"/>
  <c r="X716" i="2"/>
  <c r="X4447" i="2"/>
  <c r="Y4447" i="2"/>
  <c r="X3146" i="2"/>
  <c r="Y3146" i="2"/>
  <c r="Y2870" i="2"/>
  <c r="X2870" i="2"/>
  <c r="X1668" i="2"/>
  <c r="Y1668" i="2"/>
  <c r="X3570" i="2"/>
  <c r="Y3570" i="2"/>
  <c r="Y1848" i="2"/>
  <c r="X1848" i="2"/>
  <c r="X2507" i="2"/>
  <c r="Y2507" i="2"/>
  <c r="X1890" i="2"/>
  <c r="Y1890" i="2"/>
  <c r="X968" i="2"/>
  <c r="Y968" i="2"/>
  <c r="X3871" i="2"/>
  <c r="Y3871" i="2"/>
  <c r="X1086" i="2"/>
  <c r="Y1086" i="2"/>
  <c r="X3727" i="2"/>
  <c r="Y3727" i="2"/>
  <c r="X4859" i="2"/>
  <c r="Y4859" i="2"/>
  <c r="X922" i="2"/>
  <c r="Y922" i="2"/>
  <c r="X2691" i="2"/>
  <c r="Y2691" i="2"/>
  <c r="X4435" i="2"/>
  <c r="Y4435" i="2"/>
  <c r="X3882" i="2"/>
  <c r="Y3882" i="2"/>
  <c r="X1385" i="2"/>
  <c r="Y1385" i="2"/>
  <c r="X1777" i="2"/>
  <c r="Y1777" i="2"/>
  <c r="X4398" i="2"/>
  <c r="Y4398" i="2"/>
  <c r="X3466" i="2"/>
  <c r="Y3466" i="2"/>
  <c r="Y3141" i="2"/>
  <c r="X3141" i="2"/>
  <c r="X2163" i="2"/>
  <c r="Y2163" i="2"/>
  <c r="X492" i="2"/>
  <c r="Y492" i="2"/>
  <c r="X51" i="2"/>
  <c r="Y51" i="2"/>
  <c r="X892" i="2"/>
  <c r="Y892" i="2"/>
  <c r="X3812" i="2"/>
  <c r="Y3812" i="2"/>
  <c r="X665" i="2"/>
  <c r="Y665" i="2"/>
  <c r="X1499" i="2"/>
  <c r="Y1499" i="2"/>
  <c r="X3448" i="2"/>
  <c r="Y3448" i="2"/>
  <c r="X4261" i="2"/>
  <c r="Y4261" i="2"/>
  <c r="X4548" i="2"/>
  <c r="Y4548" i="2"/>
  <c r="X4497" i="2"/>
  <c r="Y4497" i="2"/>
  <c r="X426" i="2"/>
  <c r="Y426" i="2"/>
  <c r="X3568" i="2"/>
  <c r="Y3568" i="2"/>
  <c r="Y2682" i="2"/>
  <c r="X2682" i="2"/>
  <c r="X1950" i="2"/>
  <c r="Y1950" i="2"/>
  <c r="X3093" i="2"/>
  <c r="Y3093" i="2"/>
  <c r="Y3364" i="2"/>
  <c r="X3364" i="2"/>
  <c r="X772" i="2"/>
  <c r="Y772" i="2"/>
  <c r="Y543" i="2"/>
  <c r="X543" i="2"/>
  <c r="Y2808" i="2"/>
  <c r="X2808" i="2"/>
  <c r="X4018" i="2"/>
  <c r="Y4018" i="2"/>
  <c r="X280" i="2"/>
  <c r="Y280" i="2"/>
  <c r="Y597" i="2"/>
  <c r="X597" i="2"/>
  <c r="Y4619" i="2"/>
  <c r="X4619" i="2"/>
  <c r="X4557" i="2"/>
  <c r="Y4557" i="2"/>
  <c r="X3225" i="2"/>
  <c r="Y3225" i="2"/>
  <c r="X661" i="2"/>
  <c r="Y661" i="2"/>
  <c r="Y4208" i="2"/>
  <c r="X4208" i="2"/>
  <c r="Y4381" i="2"/>
  <c r="X4381" i="2"/>
  <c r="X2759" i="2"/>
  <c r="Y2759" i="2"/>
  <c r="Y2741" i="2"/>
  <c r="X2741" i="2"/>
  <c r="X1536" i="2"/>
  <c r="Y1536" i="2"/>
  <c r="X2814" i="2"/>
  <c r="Y2814" i="2"/>
  <c r="X3592" i="2"/>
  <c r="Y3592" i="2"/>
  <c r="Y4375" i="2"/>
  <c r="X4375" i="2"/>
  <c r="X404" i="2"/>
  <c r="Y404" i="2"/>
  <c r="Y4605" i="2"/>
  <c r="X4605" i="2"/>
  <c r="Y4912" i="2"/>
  <c r="X4912" i="2"/>
  <c r="Y162" i="2"/>
  <c r="X162" i="2"/>
  <c r="Y1710" i="2"/>
  <c r="X1710" i="2"/>
  <c r="X3802" i="2"/>
  <c r="Y3802" i="2"/>
  <c r="Y760" i="2"/>
  <c r="X760" i="2"/>
  <c r="Y4003" i="2"/>
  <c r="X4003" i="2"/>
  <c r="Y1400" i="2"/>
  <c r="X1400" i="2"/>
  <c r="X3505" i="2"/>
  <c r="Y3505" i="2"/>
  <c r="X3750" i="2"/>
  <c r="Y3750" i="2"/>
  <c r="X2106" i="2"/>
  <c r="Y2106" i="2"/>
  <c r="X4867" i="2"/>
  <c r="Y4867" i="2"/>
  <c r="X742" i="2"/>
  <c r="Y742" i="2"/>
  <c r="X3863" i="2"/>
  <c r="Y3863" i="2"/>
  <c r="X1204" i="2"/>
  <c r="Y1204" i="2"/>
  <c r="X3385" i="2"/>
  <c r="Y3385" i="2"/>
  <c r="X1901" i="2"/>
  <c r="Y1901" i="2"/>
  <c r="Y2791" i="2"/>
  <c r="X2791" i="2"/>
  <c r="X565" i="2"/>
  <c r="Y565" i="2"/>
  <c r="X2173" i="2"/>
  <c r="Y2173" i="2"/>
  <c r="X3706" i="2"/>
  <c r="Y3706" i="2"/>
  <c r="X23" i="2"/>
  <c r="Y1893" i="2"/>
  <c r="Y3905" i="2"/>
  <c r="Y721" i="2"/>
  <c r="Y2647" i="2"/>
  <c r="X3223" i="2"/>
  <c r="Y4711" i="2"/>
  <c r="X292" i="2"/>
  <c r="X2053" i="2"/>
  <c r="X3480" i="2"/>
  <c r="Y4608" i="2"/>
  <c r="Y1140" i="2"/>
  <c r="Y2776" i="2"/>
  <c r="Y2906" i="2"/>
  <c r="Y3976" i="2"/>
  <c r="X1393" i="2"/>
  <c r="Y1393" i="2"/>
  <c r="X2938" i="2"/>
  <c r="Y2938" i="2"/>
  <c r="X1927" i="2"/>
  <c r="Y1927" i="2"/>
  <c r="X2913" i="2"/>
  <c r="Y2913" i="2"/>
  <c r="X4587" i="2"/>
  <c r="Y4587" i="2"/>
  <c r="X3579" i="2"/>
  <c r="Y3579" i="2"/>
  <c r="X4176" i="2"/>
  <c r="Y4176" i="2"/>
  <c r="X3774" i="2"/>
  <c r="Y3774" i="2"/>
  <c r="X3182" i="2"/>
  <c r="Y3182" i="2"/>
  <c r="X2319" i="2"/>
  <c r="Y2319" i="2"/>
  <c r="X4275" i="2"/>
  <c r="Y4275" i="2"/>
  <c r="Y4991" i="2"/>
  <c r="X4991" i="2"/>
  <c r="Y821" i="2"/>
  <c r="X821" i="2"/>
  <c r="X4459" i="2"/>
  <c r="Y4459" i="2"/>
  <c r="X3142" i="2"/>
  <c r="Y3142" i="2"/>
  <c r="X3053" i="2"/>
  <c r="Y3053" i="2"/>
  <c r="X4981" i="2"/>
  <c r="Y4981" i="2"/>
  <c r="X1781" i="2"/>
  <c r="Y1781" i="2"/>
  <c r="Y2648" i="2"/>
  <c r="X2648" i="2"/>
  <c r="X4129" i="2"/>
  <c r="Y4129" i="2"/>
  <c r="Y395" i="2"/>
  <c r="X395" i="2"/>
  <c r="X172" i="2"/>
  <c r="Y172" i="2"/>
  <c r="X1646" i="2"/>
  <c r="Y1646" i="2"/>
  <c r="X3300" i="2"/>
  <c r="Y3300" i="2"/>
  <c r="Y568" i="2"/>
  <c r="X568" i="2"/>
  <c r="X1791" i="2"/>
  <c r="Y1791" i="2"/>
  <c r="X2454" i="2"/>
  <c r="Y2454" i="2"/>
  <c r="X1310" i="2"/>
  <c r="Y1310" i="2"/>
  <c r="X3042" i="2"/>
  <c r="Y3042" i="2"/>
  <c r="X3661" i="2"/>
  <c r="Y3661" i="2"/>
  <c r="X724" i="2"/>
  <c r="Y724" i="2"/>
  <c r="X1183" i="2"/>
  <c r="Y1183" i="2"/>
  <c r="Y3889" i="2"/>
  <c r="X3889" i="2"/>
  <c r="X990" i="2"/>
  <c r="Y990" i="2"/>
  <c r="X1199" i="2"/>
  <c r="Y1199" i="2"/>
  <c r="X331" i="2"/>
  <c r="Y331" i="2"/>
  <c r="X3163" i="2"/>
  <c r="Y3163" i="2"/>
  <c r="X1724" i="2"/>
  <c r="Y1724" i="2"/>
  <c r="X4804" i="2"/>
  <c r="Y4804" i="2"/>
  <c r="X3631" i="2"/>
  <c r="Y3631" i="2"/>
  <c r="X1964" i="2"/>
  <c r="Y1964" i="2"/>
  <c r="X1913" i="2"/>
  <c r="Y1913" i="2"/>
  <c r="Y237" i="2"/>
  <c r="X237" i="2"/>
  <c r="X2423" i="2"/>
  <c r="Y2423" i="2"/>
  <c r="X2122" i="2"/>
  <c r="Y2122" i="2"/>
  <c r="X2829" i="2"/>
  <c r="Y2829" i="2"/>
  <c r="X997" i="2"/>
  <c r="Y997" i="2"/>
  <c r="X4288" i="2"/>
  <c r="Y4288" i="2"/>
  <c r="X2806" i="2"/>
  <c r="Y2806" i="2"/>
  <c r="X2580" i="2"/>
  <c r="Y2580" i="2"/>
  <c r="Y2289" i="2"/>
  <c r="X2289" i="2"/>
  <c r="X1727" i="2"/>
  <c r="Y1727" i="2"/>
  <c r="X4873" i="2"/>
  <c r="Y4873" i="2"/>
  <c r="Y2316" i="2"/>
  <c r="X2316" i="2"/>
  <c r="Y2304" i="2"/>
  <c r="X2304" i="2"/>
  <c r="X428" i="2"/>
  <c r="Y428" i="2"/>
  <c r="X769" i="2"/>
  <c r="Y769" i="2"/>
  <c r="X4517" i="2"/>
  <c r="Y4517" i="2"/>
  <c r="X2298" i="2"/>
  <c r="Y2298" i="2"/>
  <c r="X1504" i="2"/>
  <c r="Y1504" i="2"/>
  <c r="X1719" i="2"/>
  <c r="Y1719" i="2"/>
  <c r="X4582" i="2"/>
  <c r="Y4582" i="2"/>
  <c r="Y1509" i="2"/>
  <c r="X1509" i="2"/>
  <c r="X3829" i="2"/>
  <c r="Y2794" i="2"/>
  <c r="Y4864" i="2"/>
  <c r="X2816" i="2"/>
  <c r="Y2816" i="2"/>
  <c r="X268" i="2"/>
  <c r="Y268" i="2"/>
  <c r="X2154" i="2"/>
  <c r="Y2154" i="2"/>
  <c r="X3768" i="2"/>
  <c r="Y3768" i="2"/>
  <c r="X893" i="2"/>
  <c r="Y893" i="2"/>
  <c r="X2448" i="2"/>
  <c r="Y2448" i="2"/>
  <c r="X1445" i="2"/>
  <c r="Y1445" i="2"/>
  <c r="X101" i="2"/>
  <c r="Y101" i="2"/>
  <c r="X2774" i="2"/>
  <c r="Y2774" i="2"/>
  <c r="X1623" i="2"/>
  <c r="Y1623" i="2"/>
  <c r="X1283" i="2"/>
  <c r="Y1283" i="2"/>
  <c r="X2407" i="2"/>
  <c r="Y2407" i="2"/>
  <c r="Y450" i="2"/>
  <c r="X450" i="2"/>
  <c r="X1268" i="2"/>
  <c r="Y2784" i="2"/>
  <c r="Y1750" i="2"/>
  <c r="X3914" i="2"/>
  <c r="Y3914" i="2"/>
  <c r="Y3927" i="2"/>
  <c r="X3927" i="2"/>
  <c r="X3594" i="2"/>
  <c r="Y3594" i="2"/>
  <c r="Y1396" i="2"/>
  <c r="X1396" i="2"/>
  <c r="Y1468" i="2"/>
  <c r="X1468" i="2"/>
  <c r="X1942" i="2"/>
  <c r="Y1942" i="2"/>
  <c r="Y535" i="2"/>
  <c r="X535" i="2"/>
  <c r="Y206" i="2"/>
  <c r="X206" i="2"/>
  <c r="Y4392" i="2"/>
  <c r="X4392" i="2"/>
  <c r="Y2766" i="2"/>
  <c r="X2766" i="2"/>
  <c r="X1648" i="2"/>
  <c r="Y1648" i="2"/>
  <c r="X3617" i="2"/>
  <c r="Y3617" i="2"/>
  <c r="Y4805" i="2"/>
  <c r="X4805" i="2"/>
  <c r="X80" i="2"/>
  <c r="Y80" i="2"/>
  <c r="Y2992" i="2"/>
  <c r="X2992" i="2"/>
  <c r="X4420" i="2"/>
  <c r="Y4420" i="2"/>
  <c r="X3002" i="2"/>
  <c r="Y3002" i="2"/>
  <c r="X2323" i="2"/>
  <c r="Y2323" i="2"/>
  <c r="X3741" i="2"/>
  <c r="Y3741" i="2"/>
  <c r="Y1816" i="2"/>
  <c r="Y2311" i="2"/>
  <c r="Y2679" i="2"/>
  <c r="Y289" i="2"/>
  <c r="Y3659" i="2"/>
  <c r="Y4327" i="2"/>
  <c r="Y2601" i="2"/>
  <c r="Y711" i="2"/>
  <c r="X445" i="2"/>
  <c r="Y445" i="2"/>
  <c r="X337" i="2"/>
  <c r="Y337" i="2"/>
  <c r="X1940" i="2"/>
  <c r="Y1940" i="2"/>
  <c r="Y1291" i="2"/>
  <c r="X1291" i="2"/>
  <c r="X1188" i="2"/>
  <c r="Y1188" i="2"/>
  <c r="Y3918" i="2"/>
  <c r="X3918" i="2"/>
  <c r="Y3509" i="2"/>
  <c r="X3509" i="2"/>
  <c r="Y1647" i="2"/>
  <c r="X1647" i="2"/>
  <c r="X1286" i="2"/>
  <c r="Y1286" i="2"/>
  <c r="Y3183" i="2"/>
  <c r="X3183" i="2"/>
  <c r="X3562" i="2"/>
  <c r="Y2382" i="2"/>
  <c r="Y2205" i="2"/>
  <c r="Y1101" i="2"/>
  <c r="Y2242" i="2"/>
  <c r="Y2669" i="2"/>
  <c r="Y3668" i="2"/>
  <c r="Y4755" i="2"/>
  <c r="Y3232" i="2"/>
  <c r="Y3261" i="2"/>
  <c r="Y4046" i="2"/>
  <c r="Y3390" i="2"/>
  <c r="Y4984" i="2"/>
  <c r="Y4215" i="2"/>
  <c r="X4215" i="2"/>
  <c r="X4254" i="2"/>
  <c r="Y4254" i="2"/>
  <c r="X4206" i="2"/>
  <c r="Y4206" i="2"/>
  <c r="X4737" i="2"/>
  <c r="Y4737" i="2"/>
  <c r="X4352" i="2"/>
  <c r="Y4352" i="2"/>
  <c r="X4022" i="2"/>
  <c r="Y4022" i="2"/>
  <c r="Y3347" i="2"/>
  <c r="X3347" i="2"/>
  <c r="Y2671" i="2"/>
  <c r="X2671" i="2"/>
  <c r="X266" i="2"/>
  <c r="Y266" i="2"/>
  <c r="X263" i="2"/>
  <c r="Y263" i="2"/>
  <c r="X3328" i="2"/>
  <c r="Y3328" i="2"/>
  <c r="X3933" i="2"/>
  <c r="Y3933" i="2"/>
  <c r="X3088" i="2"/>
  <c r="Y3088" i="2"/>
  <c r="X3861" i="2"/>
  <c r="Y3861" i="2"/>
  <c r="X4571" i="2"/>
  <c r="Y4571" i="2"/>
  <c r="X150" i="2"/>
  <c r="Y150" i="2"/>
  <c r="X4266" i="2"/>
  <c r="Y4266" i="2"/>
  <c r="X3204" i="2"/>
  <c r="Y3204" i="2"/>
  <c r="X4146" i="2"/>
  <c r="Y4146" i="2"/>
  <c r="X4758" i="2"/>
  <c r="Y4758" i="2"/>
  <c r="X1518" i="2"/>
  <c r="Y1518" i="2"/>
  <c r="X2732" i="2"/>
  <c r="Y2732" i="2"/>
  <c r="X4747" i="2"/>
  <c r="Y4747" i="2"/>
  <c r="X3133" i="2"/>
  <c r="Y3133" i="2"/>
  <c r="X1458" i="2"/>
  <c r="Y1458" i="2"/>
  <c r="X1818" i="2"/>
  <c r="Y1818" i="2"/>
  <c r="X2513" i="2"/>
  <c r="Y2513" i="2"/>
  <c r="X4643" i="2"/>
  <c r="Y4643" i="2"/>
  <c r="X3459" i="2"/>
  <c r="Y3459" i="2"/>
  <c r="X3382" i="2"/>
  <c r="Y3382" i="2"/>
  <c r="X2137" i="2"/>
  <c r="Y2137" i="2"/>
  <c r="X2142" i="2"/>
  <c r="Y2142" i="2"/>
  <c r="X1481" i="2"/>
  <c r="Y1481" i="2"/>
  <c r="Y551" i="2"/>
  <c r="X551" i="2"/>
  <c r="Y4453" i="2"/>
  <c r="X4453" i="2"/>
  <c r="Y2914" i="2"/>
  <c r="X2914" i="2"/>
  <c r="Y3991" i="2"/>
  <c r="X3991" i="2"/>
  <c r="Y1469" i="2"/>
  <c r="X1469" i="2"/>
  <c r="Y1788" i="2"/>
  <c r="X1788" i="2"/>
  <c r="X4103" i="2"/>
  <c r="Y1789" i="2"/>
  <c r="Y1316" i="2"/>
  <c r="Y54" i="2"/>
  <c r="Y4742" i="2"/>
  <c r="Y2418" i="2"/>
  <c r="X312" i="2"/>
  <c r="Y312" i="2"/>
  <c r="X896" i="2"/>
  <c r="Y896" i="2"/>
  <c r="X2620" i="2"/>
  <c r="Y2620" i="2"/>
  <c r="X3977" i="2"/>
  <c r="Y3977" i="2"/>
  <c r="X3784" i="2"/>
  <c r="Y3784" i="2"/>
  <c r="Y3470" i="2"/>
  <c r="X3470" i="2"/>
  <c r="X2067" i="2"/>
  <c r="Y2067" i="2"/>
  <c r="X3831" i="2"/>
  <c r="Y3831" i="2"/>
  <c r="X2153" i="2"/>
  <c r="Y2153" i="2"/>
  <c r="X4785" i="2"/>
  <c r="Y4785" i="2"/>
  <c r="X2515" i="2"/>
  <c r="Y2515" i="2"/>
  <c r="Y513" i="2"/>
  <c r="X513" i="2"/>
  <c r="X4286" i="2"/>
  <c r="Y4286" i="2"/>
  <c r="Y4482" i="2"/>
  <c r="X4482" i="2"/>
  <c r="X2892" i="2"/>
  <c r="Y2892" i="2"/>
  <c r="X4108" i="2"/>
  <c r="Y4108" i="2"/>
  <c r="X2610" i="2"/>
  <c r="Y2610" i="2"/>
  <c r="Y1202" i="2"/>
  <c r="X1202" i="2"/>
  <c r="Y3941" i="2"/>
  <c r="Y3410" i="2"/>
  <c r="Y715" i="2"/>
  <c r="X715" i="2"/>
  <c r="X663" i="2"/>
  <c r="Y663" i="2"/>
  <c r="X3417" i="2"/>
  <c r="Y3417" i="2"/>
  <c r="X3341" i="2"/>
  <c r="Y3341" i="2"/>
  <c r="X462" i="2"/>
  <c r="Y462" i="2"/>
  <c r="X972" i="2"/>
  <c r="Y972" i="2"/>
  <c r="X3885" i="2"/>
  <c r="Y3885" i="2"/>
  <c r="X3171" i="2"/>
  <c r="Y3171" i="2"/>
  <c r="X2275" i="2"/>
  <c r="Y2275" i="2"/>
  <c r="Y2018" i="2"/>
  <c r="X2018" i="2"/>
  <c r="X105" i="2"/>
  <c r="Y105" i="2"/>
  <c r="Y3264" i="2"/>
  <c r="X3264" i="2"/>
  <c r="X578" i="2"/>
  <c r="Y578" i="2"/>
  <c r="X717" i="2"/>
  <c r="Y717" i="2"/>
  <c r="X1152" i="2"/>
  <c r="Y1152" i="2"/>
  <c r="X615" i="2"/>
  <c r="Y615" i="2"/>
  <c r="X1533" i="2"/>
  <c r="Y1533" i="2"/>
  <c r="X1897" i="2"/>
  <c r="Y1897" i="2"/>
  <c r="X855" i="2"/>
  <c r="Y855" i="2"/>
  <c r="Y526" i="2"/>
  <c r="X526" i="2"/>
  <c r="X2882" i="2"/>
  <c r="Y2882" i="2"/>
  <c r="X2426" i="2"/>
  <c r="Y2426" i="2"/>
  <c r="X2025" i="2"/>
  <c r="Y2025" i="2"/>
  <c r="Y3" i="2"/>
  <c r="X3" i="2"/>
  <c r="X1350" i="2"/>
  <c r="Y1350" i="2"/>
  <c r="X2348" i="2"/>
  <c r="Y2348" i="2"/>
  <c r="X481" i="2"/>
  <c r="Y481" i="2"/>
  <c r="X3352" i="2"/>
  <c r="Y3352" i="2"/>
  <c r="X3295" i="2"/>
  <c r="Y3295" i="2"/>
  <c r="X4706" i="2"/>
  <c r="Y4706" i="2"/>
  <c r="Y807" i="2"/>
  <c r="X807" i="2"/>
  <c r="X1971" i="2"/>
  <c r="Y1971" i="2"/>
  <c r="X2928" i="2"/>
  <c r="Y2928" i="2"/>
  <c r="Y2080" i="2"/>
  <c r="X2080" i="2"/>
  <c r="Y1882" i="2"/>
  <c r="X1882" i="2"/>
  <c r="X313" i="2"/>
  <c r="Y313" i="2"/>
  <c r="X3739" i="2"/>
  <c r="Y3739" i="2"/>
  <c r="Y129" i="2"/>
  <c r="X129" i="2"/>
  <c r="X4986" i="2"/>
  <c r="Y4986" i="2"/>
  <c r="X1234" i="2"/>
  <c r="Y1234" i="2"/>
  <c r="X508" i="2"/>
  <c r="Y508" i="2"/>
  <c r="X4939" i="2"/>
  <c r="Y4939" i="2"/>
  <c r="X2326" i="2"/>
  <c r="Y2326" i="2"/>
  <c r="X4666" i="2"/>
  <c r="Y4666" i="2"/>
  <c r="X4551" i="2"/>
  <c r="Y4551" i="2"/>
  <c r="X3698" i="2"/>
  <c r="Y3698" i="2"/>
  <c r="X3311" i="2"/>
  <c r="Y3311" i="2"/>
  <c r="X2594" i="2"/>
  <c r="Y2594" i="2"/>
  <c r="X2408" i="2"/>
  <c r="Y2408" i="2"/>
  <c r="X2493" i="2"/>
  <c r="Y2493" i="2"/>
  <c r="X2717" i="2"/>
  <c r="Y2717" i="2"/>
  <c r="X2286" i="2"/>
  <c r="Y2286" i="2"/>
  <c r="X64" i="2"/>
  <c r="Y64" i="2"/>
  <c r="X1036" i="2"/>
  <c r="Y1036" i="2"/>
  <c r="Y1851" i="2"/>
  <c r="Y926" i="2"/>
  <c r="Y2927" i="2"/>
  <c r="Y4345" i="2"/>
  <c r="Y4731" i="2"/>
  <c r="Y2589" i="2"/>
  <c r="Y829" i="2"/>
  <c r="Y1301" i="2"/>
  <c r="Y2742" i="2"/>
  <c r="Y422" i="2"/>
  <c r="X422" i="2"/>
  <c r="X50" i="2"/>
  <c r="Y50" i="2"/>
  <c r="Y4323" i="2"/>
  <c r="X4323" i="2"/>
  <c r="Y1575" i="2"/>
  <c r="X1575" i="2"/>
  <c r="Y3040" i="2"/>
  <c r="X3040" i="2"/>
  <c r="Y680" i="2"/>
  <c r="X680" i="2"/>
  <c r="X943" i="2"/>
  <c r="Y943" i="2"/>
  <c r="X4396" i="2"/>
  <c r="Y4396" i="2"/>
  <c r="Y2625" i="2"/>
  <c r="X2625" i="2"/>
  <c r="X4198" i="2"/>
  <c r="Y4198" i="2"/>
  <c r="X2441" i="2"/>
  <c r="Y2441" i="2"/>
  <c r="Y2244" i="2"/>
  <c r="X2244" i="2"/>
  <c r="X224" i="2"/>
  <c r="Y224" i="2"/>
  <c r="X4115" i="2"/>
  <c r="Y4115" i="2"/>
  <c r="Y2384" i="2"/>
  <c r="X2384" i="2"/>
  <c r="Y4954" i="2"/>
  <c r="X4954" i="2"/>
  <c r="Y4308" i="2"/>
  <c r="X4308" i="2"/>
  <c r="X336" i="2"/>
  <c r="Y336" i="2"/>
  <c r="X2543" i="2"/>
  <c r="Y2543" i="2"/>
  <c r="X2540" i="2"/>
  <c r="Y2540" i="2"/>
  <c r="X2618" i="2"/>
  <c r="Y2618" i="2"/>
  <c r="Y3245" i="2"/>
  <c r="X3245" i="2"/>
  <c r="Y709" i="2"/>
  <c r="X709" i="2"/>
  <c r="X3935" i="2"/>
  <c r="Y3935" i="2"/>
  <c r="Y2554" i="2"/>
  <c r="X2554" i="2"/>
  <c r="Y1413" i="2"/>
  <c r="X1413" i="2"/>
  <c r="Y1903" i="2"/>
  <c r="X1903" i="2"/>
  <c r="X2166" i="2"/>
  <c r="Y2166" i="2"/>
  <c r="X2264" i="2"/>
  <c r="Y2264" i="2"/>
  <c r="X851" i="2"/>
  <c r="Y851" i="2"/>
  <c r="X3896" i="2"/>
  <c r="Y3896" i="2"/>
  <c r="X3288" i="2"/>
  <c r="Y3288" i="2"/>
  <c r="Y1515" i="2"/>
  <c r="X1515" i="2"/>
  <c r="X2651" i="2"/>
  <c r="Y2651" i="2"/>
  <c r="X2224" i="2"/>
  <c r="Y2224" i="2"/>
  <c r="X3077" i="2"/>
  <c r="Y3077" i="2"/>
  <c r="X4750" i="2"/>
  <c r="Y4750" i="2"/>
  <c r="X4318" i="2"/>
  <c r="Y4318" i="2"/>
  <c r="Y4411" i="2"/>
  <c r="X4411" i="2"/>
  <c r="X3063" i="2"/>
  <c r="Y3063" i="2"/>
  <c r="Y595" i="2"/>
  <c r="X595" i="2"/>
  <c r="X4097" i="2"/>
  <c r="Y4097" i="2"/>
  <c r="X236" i="2"/>
  <c r="Y236" i="2"/>
  <c r="X3867" i="2"/>
  <c r="Y3867" i="2"/>
  <c r="Y3271" i="2"/>
  <c r="Y705" i="2"/>
  <c r="Y4969" i="2"/>
  <c r="Y3619" i="2"/>
  <c r="Y2303" i="2"/>
  <c r="Y4872" i="2"/>
  <c r="Y2284" i="2"/>
  <c r="Y3327" i="2"/>
  <c r="Y2773" i="2"/>
  <c r="Y3841" i="2"/>
  <c r="Y1732" i="2"/>
  <c r="Y824" i="2"/>
  <c r="Y4474" i="2"/>
  <c r="X2885" i="2"/>
  <c r="Y2885" i="2"/>
  <c r="X1073" i="2"/>
  <c r="Y1073" i="2"/>
  <c r="X1397" i="2"/>
  <c r="Y1397" i="2"/>
  <c r="X2623" i="2"/>
  <c r="Y2623" i="2"/>
  <c r="X3343" i="2"/>
  <c r="Y3343" i="2"/>
  <c r="X2058" i="2"/>
  <c r="Y2058" i="2"/>
  <c r="X1401" i="2"/>
  <c r="Y1401" i="2"/>
  <c r="X2083" i="2"/>
  <c r="Y2083" i="2"/>
  <c r="X4567" i="2"/>
  <c r="Y4567" i="2"/>
  <c r="X1645" i="2"/>
  <c r="Y1645" i="2"/>
  <c r="X934" i="2"/>
  <c r="Y934" i="2"/>
  <c r="X3809" i="2"/>
  <c r="Y3809" i="2"/>
  <c r="X3345" i="2"/>
  <c r="Y3345" i="2"/>
  <c r="X1176" i="2"/>
  <c r="Y1176" i="2"/>
  <c r="X442" i="2"/>
  <c r="Y442" i="2"/>
  <c r="X3337" i="2"/>
  <c r="Y3337" i="2"/>
  <c r="X2954" i="2"/>
  <c r="Y2954" i="2"/>
  <c r="X2754" i="2"/>
  <c r="Y2754" i="2"/>
  <c r="X1411" i="2"/>
  <c r="Y1411" i="2"/>
  <c r="X4988" i="2"/>
  <c r="Y4988" i="2"/>
  <c r="X4119" i="2"/>
  <c r="Y4119" i="2"/>
  <c r="X1652" i="2"/>
  <c r="Y1652" i="2"/>
  <c r="X3979" i="2"/>
  <c r="Y3979" i="2"/>
  <c r="Y4421" i="2"/>
  <c r="X4421" i="2"/>
  <c r="X4157" i="2"/>
  <c r="Y4157" i="2"/>
  <c r="X1585" i="2"/>
  <c r="Y1585" i="2"/>
  <c r="X2789" i="2"/>
  <c r="Y2789" i="2"/>
  <c r="X1135" i="2"/>
  <c r="Y1135" i="2"/>
  <c r="Y2285" i="2"/>
  <c r="X2285" i="2"/>
  <c r="X103" i="2"/>
  <c r="Y103" i="2"/>
  <c r="Y3317" i="2"/>
  <c r="X3317" i="2"/>
  <c r="X1084" i="2"/>
  <c r="Y1084" i="2"/>
  <c r="X808" i="2"/>
  <c r="Y808" i="2"/>
  <c r="X2576" i="2"/>
  <c r="Y2576" i="2"/>
  <c r="X3660" i="2"/>
  <c r="Y3660" i="2"/>
  <c r="X2308" i="2"/>
  <c r="Y2308" i="2"/>
  <c r="X1023" i="2"/>
  <c r="Y1023" i="2"/>
  <c r="X4870" i="2"/>
  <c r="Y4870" i="2"/>
  <c r="X2013" i="2"/>
  <c r="Y2013" i="2"/>
  <c r="X4166" i="2"/>
  <c r="Y4166" i="2"/>
  <c r="X3775" i="2"/>
  <c r="Y3775" i="2"/>
  <c r="X4407" i="2"/>
  <c r="Y4407" i="2"/>
  <c r="X35" i="2"/>
  <c r="Y35" i="2"/>
  <c r="X3220" i="2"/>
  <c r="Y3220" i="2"/>
  <c r="X969" i="2"/>
  <c r="Y969" i="2"/>
  <c r="X4114" i="2"/>
  <c r="Y4114" i="2"/>
  <c r="X1739" i="2"/>
  <c r="Y1739" i="2"/>
  <c r="X2119" i="2"/>
  <c r="Y2119" i="2"/>
  <c r="Y4573" i="2"/>
  <c r="X4573" i="2"/>
  <c r="X1466" i="2"/>
  <c r="Y1466" i="2"/>
  <c r="X1305" i="2"/>
  <c r="Y1305" i="2"/>
  <c r="X1556" i="2"/>
  <c r="Y1556" i="2"/>
  <c r="Y4484" i="2"/>
  <c r="X4484" i="2"/>
  <c r="X192" i="2"/>
  <c r="X599" i="2"/>
  <c r="X4560" i="2"/>
  <c r="X382" i="2"/>
  <c r="X541" i="2"/>
  <c r="Y1075" i="2"/>
  <c r="Y1314" i="2"/>
  <c r="Y1139" i="2"/>
  <c r="Y906" i="2"/>
  <c r="Y1313" i="2"/>
  <c r="Y2219" i="2"/>
  <c r="Y3103" i="2"/>
  <c r="Y4043" i="2"/>
  <c r="Y840" i="2"/>
  <c r="Y4919" i="2"/>
  <c r="Y2840" i="2"/>
  <c r="Y2812" i="2"/>
  <c r="Y865" i="2"/>
  <c r="Y3845" i="2"/>
  <c r="Y1524" i="2"/>
  <c r="Y1439" i="2"/>
  <c r="Y208" i="2"/>
  <c r="X3965" i="2"/>
  <c r="X1576" i="2"/>
  <c r="Y4543" i="2"/>
  <c r="Y399" i="2"/>
  <c r="Y2104" i="2"/>
  <c r="Y1815" i="2"/>
  <c r="Y3503" i="2"/>
  <c r="Y2707" i="2"/>
  <c r="Y1775" i="2"/>
  <c r="Y4279" i="2"/>
  <c r="Y4869" i="2"/>
  <c r="Y179" i="2"/>
  <c r="Y6" i="2"/>
  <c r="Y3191" i="2"/>
  <c r="X1039" i="2"/>
  <c r="Y1039" i="2"/>
  <c r="Y1269" i="2"/>
  <c r="X1269" i="2"/>
  <c r="X912" i="2"/>
  <c r="Y912" i="2"/>
  <c r="Y3795" i="2"/>
  <c r="X3795" i="2"/>
  <c r="X4952" i="2"/>
  <c r="Y4952" i="2"/>
  <c r="X704" i="2"/>
  <c r="Y704" i="2"/>
  <c r="X1358" i="2"/>
  <c r="Y3413" i="2"/>
  <c r="Y3094" i="2"/>
  <c r="Y2217" i="2"/>
  <c r="Y1456" i="2"/>
  <c r="Y1582" i="2"/>
  <c r="Y733" i="2"/>
  <c r="Y2189" i="2"/>
  <c r="X3125" i="2"/>
  <c r="Y3125" i="2"/>
  <c r="X1294" i="2"/>
  <c r="Y1294" i="2"/>
  <c r="X1863" i="2"/>
  <c r="Y1863" i="2"/>
  <c r="Y907" i="2"/>
  <c r="Y4656" i="2"/>
  <c r="X3059" i="2"/>
  <c r="Y3059" i="2"/>
  <c r="X3278" i="2"/>
  <c r="Y3278" i="2"/>
  <c r="X1899" i="2"/>
  <c r="Y1899" i="2"/>
  <c r="X2328" i="2"/>
  <c r="Y2328" i="2"/>
  <c r="X2212" i="2"/>
  <c r="X2545" i="2"/>
  <c r="X4265" i="2"/>
  <c r="Y1061" i="2"/>
  <c r="Y1044" i="2"/>
  <c r="Y4561" i="2"/>
  <c r="Y3833" i="2"/>
  <c r="Y702" i="2"/>
  <c r="Y296" i="2"/>
  <c r="X3331" i="2"/>
  <c r="Y3331" i="2"/>
  <c r="X4282" i="2"/>
  <c r="Y4282" i="2"/>
  <c r="X4828" i="2"/>
  <c r="Y4828" i="2"/>
  <c r="X307" i="2"/>
  <c r="Y307" i="2"/>
  <c r="X4380" i="2"/>
  <c r="Y4380" i="2"/>
  <c r="X2805" i="2"/>
  <c r="Y251" i="2"/>
  <c r="Y2575" i="2"/>
  <c r="Y1528" i="2"/>
  <c r="Y3472" i="2"/>
  <c r="Y4591" i="2"/>
  <c r="Y4374" i="2"/>
  <c r="Y2076" i="2"/>
  <c r="Y1141" i="2"/>
  <c r="Y494" i="2"/>
  <c r="X2706" i="2"/>
  <c r="Y2706" i="2"/>
  <c r="X3527" i="2"/>
  <c r="Y3527" i="2"/>
  <c r="X3899" i="2"/>
  <c r="Y3899" i="2"/>
  <c r="X3084" i="2"/>
  <c r="Y3084" i="2"/>
  <c r="X3393" i="2"/>
  <c r="Y3393" i="2"/>
  <c r="X2372" i="2"/>
  <c r="Y2372" i="2"/>
  <c r="X4056" i="2"/>
  <c r="Y4056" i="2"/>
  <c r="Y1299" i="2"/>
  <c r="X1299" i="2"/>
  <c r="X3770" i="2"/>
  <c r="Y3770" i="2"/>
  <c r="X1390" i="2"/>
  <c r="Y1390" i="2"/>
  <c r="X3810" i="2"/>
  <c r="Y3810" i="2"/>
  <c r="X2487" i="2"/>
  <c r="Y2487" i="2"/>
  <c r="X3168" i="2"/>
  <c r="Y3168" i="2"/>
  <c r="X3010" i="2"/>
  <c r="Y3010" i="2"/>
  <c r="X3688" i="2"/>
  <c r="Y3688" i="2"/>
  <c r="Y3548" i="2"/>
  <c r="X3548" i="2"/>
  <c r="X3538" i="2"/>
  <c r="Y3538" i="2"/>
  <c r="X642" i="2"/>
  <c r="Y642" i="2"/>
  <c r="X2569" i="2"/>
  <c r="Y2569" i="2"/>
  <c r="X4973" i="2"/>
  <c r="Y4973" i="2"/>
  <c r="X4607" i="2"/>
  <c r="Y4607" i="2"/>
  <c r="X1437" i="2"/>
  <c r="Y1437" i="2"/>
  <c r="X2878" i="2"/>
  <c r="Y2878" i="2"/>
  <c r="Y17" i="2"/>
  <c r="X17" i="2"/>
  <c r="X4630" i="2"/>
  <c r="Y4630" i="2"/>
  <c r="X3654" i="2"/>
  <c r="Y3654" i="2"/>
  <c r="X4009" i="2"/>
  <c r="Y4009" i="2"/>
  <c r="X1881" i="2"/>
  <c r="Y1881" i="2"/>
  <c r="X1245" i="2"/>
  <c r="Y1245" i="2"/>
  <c r="Y3813" i="2"/>
  <c r="X3813" i="2"/>
  <c r="X2981" i="2"/>
  <c r="Y2981" i="2"/>
  <c r="X392" i="2"/>
  <c r="Y392" i="2"/>
  <c r="X2948" i="2"/>
  <c r="Y2948" i="2"/>
  <c r="X773" i="2"/>
  <c r="Y773" i="2"/>
  <c r="X4496" i="2"/>
  <c r="Y4496" i="2"/>
  <c r="X3118" i="2"/>
  <c r="Y3118" i="2"/>
  <c r="X3362" i="2"/>
  <c r="Y3362" i="2"/>
  <c r="X2999" i="2"/>
  <c r="Y2999" i="2"/>
  <c r="Y4027" i="2"/>
  <c r="X4027" i="2"/>
  <c r="X4541" i="2"/>
  <c r="Y4541" i="2"/>
  <c r="Y4672" i="2"/>
  <c r="X4672" i="2"/>
  <c r="Y4917" i="2"/>
  <c r="X4917" i="2"/>
  <c r="X4349" i="2"/>
  <c r="Y4349" i="2"/>
  <c r="X3050" i="2"/>
  <c r="Y3050" i="2"/>
  <c r="X4472" i="2"/>
  <c r="Y4472" i="2"/>
  <c r="X2103" i="2"/>
  <c r="Y2103" i="2"/>
  <c r="X4262" i="2"/>
  <c r="Y4262" i="2"/>
  <c r="X4248" i="2"/>
  <c r="Y4248" i="2"/>
  <c r="X4450" i="2"/>
  <c r="X3694" i="2"/>
  <c r="Y3694" i="2"/>
  <c r="X3492" i="2"/>
  <c r="Y3492" i="2"/>
  <c r="X225" i="2"/>
  <c r="Y225" i="2"/>
  <c r="X2925" i="2"/>
  <c r="Y2925" i="2"/>
  <c r="X1616" i="2"/>
  <c r="Y1616" i="2"/>
  <c r="X4835" i="2"/>
  <c r="Y4835" i="2"/>
  <c r="X2528" i="2"/>
  <c r="Y2528" i="2"/>
  <c r="X1551" i="2"/>
  <c r="Y1551" i="2"/>
  <c r="X801" i="2"/>
  <c r="Y801" i="2"/>
  <c r="X4400" i="2"/>
  <c r="Y4400" i="2"/>
  <c r="X664" i="2"/>
  <c r="Y664" i="2"/>
  <c r="X3046" i="2"/>
  <c r="Y3046" i="2"/>
  <c r="X739" i="2"/>
  <c r="Y739" i="2"/>
  <c r="Y1435" i="2"/>
  <c r="X1435" i="2"/>
  <c r="X1006" i="2"/>
  <c r="Y1006" i="2"/>
  <c r="X2468" i="2"/>
  <c r="Y2468" i="2"/>
  <c r="X2596" i="2"/>
  <c r="Y2596" i="2"/>
  <c r="X149" i="2"/>
  <c r="Y149" i="2"/>
  <c r="X4542" i="2"/>
  <c r="Y4542" i="2"/>
  <c r="X3629" i="2"/>
  <c r="Y3629" i="2"/>
  <c r="Y148" i="2"/>
  <c r="X148" i="2"/>
  <c r="X4041" i="2"/>
  <c r="Y4041" i="2"/>
  <c r="X3948" i="2"/>
  <c r="Y3948" i="2"/>
  <c r="X2709" i="2"/>
  <c r="Y2709" i="2"/>
  <c r="X1951" i="2"/>
  <c r="Y1951" i="2"/>
  <c r="X239" i="2"/>
  <c r="Y239" i="2"/>
  <c r="X2179" i="2"/>
  <c r="Y2179" i="2"/>
  <c r="X983" i="2"/>
  <c r="Y983" i="2"/>
  <c r="X3676" i="2"/>
  <c r="Y3676" i="2"/>
  <c r="X3097" i="2"/>
  <c r="Y3097" i="2"/>
  <c r="X4929" i="2"/>
  <c r="Y4929" i="2"/>
  <c r="X1359" i="2"/>
  <c r="Y1359" i="2"/>
  <c r="X2633" i="2"/>
  <c r="Y2633" i="2"/>
  <c r="X1218" i="2"/>
  <c r="Y1218" i="2"/>
  <c r="X3970" i="2"/>
  <c r="Y3970" i="2"/>
  <c r="X3276" i="2"/>
  <c r="X1688" i="2"/>
  <c r="X3564" i="2"/>
  <c r="Y3564" i="2"/>
  <c r="X3754" i="2"/>
  <c r="Y3754" i="2"/>
  <c r="X3228" i="2"/>
  <c r="Y3228" i="2"/>
  <c r="Y4841" i="2"/>
  <c r="X4841" i="2"/>
  <c r="Y2196" i="2"/>
  <c r="X2196" i="2"/>
  <c r="X1749" i="2"/>
  <c r="Y1749" i="2"/>
  <c r="X1756" i="2"/>
  <c r="Y1756" i="2"/>
  <c r="X1669" i="2"/>
  <c r="Y1669" i="2"/>
  <c r="X3513" i="2"/>
  <c r="Y3513" i="2"/>
  <c r="X4163" i="2"/>
  <c r="Y4163" i="2"/>
  <c r="X2817" i="2"/>
  <c r="Y2817" i="2"/>
  <c r="Y4271" i="2"/>
  <c r="X4271" i="2"/>
  <c r="X4831" i="2"/>
  <c r="Y4831" i="2"/>
  <c r="X1116" i="2"/>
  <c r="Y1116" i="2"/>
  <c r="X1315" i="2"/>
  <c r="Y1315" i="2"/>
  <c r="X1857" i="2"/>
  <c r="Y1857" i="2"/>
  <c r="X1619" i="2"/>
  <c r="Y1619" i="2"/>
  <c r="X2965" i="2"/>
  <c r="Y2965" i="2"/>
  <c r="X1372" i="2"/>
  <c r="Y1372" i="2"/>
  <c r="Y2655" i="2"/>
  <c r="X2655" i="2"/>
  <c r="X1793" i="2"/>
  <c r="Y1793" i="2"/>
  <c r="X3725" i="2"/>
  <c r="Y3725" i="2"/>
  <c r="X618" i="2"/>
  <c r="Y618" i="2"/>
  <c r="X3596" i="2"/>
  <c r="Y3596" i="2"/>
  <c r="X4363" i="2"/>
  <c r="Y4363" i="2"/>
  <c r="X1612" i="2"/>
  <c r="Y1612" i="2"/>
  <c r="X4006" i="2"/>
  <c r="Y4006" i="2"/>
  <c r="X3407" i="2"/>
  <c r="Y3407" i="2"/>
  <c r="X1835" i="2"/>
  <c r="Y1835" i="2"/>
  <c r="X1696" i="2"/>
  <c r="Y1696" i="2"/>
  <c r="X2583" i="2"/>
  <c r="Y2583" i="2"/>
  <c r="X4101" i="2"/>
  <c r="Y4101" i="2"/>
  <c r="X293" i="2"/>
  <c r="Y293" i="2"/>
  <c r="X2139" i="2"/>
  <c r="Y2139" i="2"/>
  <c r="X3178" i="2"/>
  <c r="Y3178" i="2"/>
  <c r="Y3630" i="2"/>
  <c r="X3630" i="2"/>
  <c r="X3127" i="2"/>
  <c r="Y3127" i="2"/>
  <c r="X2313" i="2"/>
  <c r="Y2313" i="2"/>
  <c r="X3165" i="2"/>
  <c r="Y3165" i="2"/>
  <c r="X156" i="2"/>
  <c r="Y156" i="2"/>
  <c r="X1584" i="2"/>
  <c r="X2167" i="2"/>
  <c r="X44" i="2"/>
  <c r="Y44" i="2"/>
  <c r="Y3635" i="2"/>
  <c r="X3635" i="2"/>
  <c r="X4882" i="2"/>
  <c r="Y4882" i="2"/>
  <c r="X4691" i="2"/>
  <c r="Y4691" i="2"/>
  <c r="X2598" i="2"/>
  <c r="Y2598" i="2"/>
  <c r="X3850" i="2"/>
  <c r="Y3850" i="2"/>
  <c r="X2960" i="2"/>
  <c r="Y2960" i="2"/>
  <c r="X2586" i="2"/>
  <c r="Y2586" i="2"/>
  <c r="Y1196" i="2"/>
  <c r="X1196" i="2"/>
  <c r="X132" i="2"/>
  <c r="Y132" i="2"/>
  <c r="X939" i="2"/>
  <c r="Y939" i="2"/>
  <c r="X470" i="2"/>
  <c r="Y470" i="2"/>
  <c r="X3644" i="2"/>
  <c r="Y3644" i="2"/>
  <c r="Y3734" i="2"/>
  <c r="X3734" i="2"/>
  <c r="X1810" i="2"/>
  <c r="Y1810" i="2"/>
  <c r="X2070" i="2"/>
  <c r="Y2070" i="2"/>
  <c r="X2944" i="2"/>
  <c r="Y2944" i="2"/>
  <c r="Y633" i="2"/>
  <c r="X633" i="2"/>
  <c r="X2320" i="2"/>
  <c r="Y2320" i="2"/>
  <c r="Y1353" i="2"/>
  <c r="X1353" i="2"/>
  <c r="X4465" i="2"/>
  <c r="Y4465" i="2"/>
  <c r="Y832" i="2"/>
  <c r="X832" i="2"/>
  <c r="Y2460" i="2"/>
  <c r="X2460" i="2"/>
  <c r="Y2239" i="2"/>
  <c r="X2239" i="2"/>
  <c r="X1929" i="2"/>
  <c r="Y1929" i="2"/>
  <c r="X3731" i="2"/>
  <c r="Y3731" i="2"/>
  <c r="X167" i="2"/>
  <c r="Y167" i="2"/>
  <c r="X1252" i="2"/>
  <c r="Y1252" i="2"/>
  <c r="Y3993" i="2"/>
  <c r="X3993" i="2"/>
  <c r="X214" i="2"/>
  <c r="Y214" i="2"/>
  <c r="X1049" i="2"/>
  <c r="X1467" i="2"/>
  <c r="X1650" i="2"/>
  <c r="X4199" i="2"/>
  <c r="X3686" i="2"/>
  <c r="Y1557" i="2"/>
  <c r="Y1448" i="2"/>
  <c r="Y323" i="2"/>
  <c r="Y609" i="2"/>
  <c r="Y318" i="2"/>
  <c r="X1226" i="2"/>
  <c r="X3849" i="2"/>
  <c r="X119" i="2"/>
  <c r="Y376" i="2"/>
  <c r="Y4806" i="2"/>
  <c r="Y3301" i="2"/>
  <c r="Y4705" i="2"/>
  <c r="X2470" i="2"/>
  <c r="Y2470" i="2"/>
  <c r="X116" i="2"/>
  <c r="Y116" i="2"/>
  <c r="X4729" i="2"/>
  <c r="Y4729" i="2"/>
  <c r="X319" i="2"/>
  <c r="Y319" i="2"/>
  <c r="Y1093" i="2"/>
  <c r="X1093" i="2"/>
  <c r="X1842" i="2"/>
  <c r="Y1842" i="2"/>
  <c r="X864" i="2"/>
  <c r="Y864" i="2"/>
  <c r="X3215" i="2"/>
  <c r="Y3215" i="2"/>
  <c r="X530" i="2"/>
  <c r="Y530" i="2"/>
  <c r="X2306" i="2"/>
  <c r="Y2306" i="2"/>
  <c r="X3299" i="2"/>
  <c r="Y3299" i="2"/>
  <c r="X3296" i="2"/>
  <c r="Y3296" i="2"/>
  <c r="X4010" i="2"/>
  <c r="Y4010" i="2"/>
  <c r="X4172" i="2"/>
  <c r="Y4172" i="2"/>
  <c r="X257" i="2"/>
  <c r="Y257" i="2"/>
  <c r="X1868" i="2"/>
  <c r="Y1868" i="2"/>
  <c r="X305" i="2"/>
  <c r="Y305" i="2"/>
  <c r="X3600" i="2"/>
  <c r="Y3600" i="2"/>
  <c r="X4862" i="2"/>
  <c r="Y4862" i="2"/>
  <c r="X2404" i="2"/>
  <c r="Y2404" i="2"/>
  <c r="X4504" i="2"/>
  <c r="Y4504" i="2"/>
  <c r="X534" i="2"/>
  <c r="Y534" i="2"/>
  <c r="X3966" i="2"/>
  <c r="Y3966" i="2"/>
  <c r="X419" i="2"/>
  <c r="Y419" i="2"/>
  <c r="X4315" i="2"/>
  <c r="Y4315" i="2"/>
  <c r="X3287" i="2"/>
  <c r="Y3287" i="2"/>
  <c r="X2318" i="2"/>
  <c r="Y2318" i="2"/>
  <c r="X2561" i="2"/>
  <c r="Y2561" i="2"/>
  <c r="X408" i="2"/>
  <c r="Y408" i="2"/>
  <c r="X3140" i="2"/>
  <c r="Y3140" i="2"/>
  <c r="X2178" i="2"/>
  <c r="Y2178" i="2"/>
  <c r="X4905" i="2"/>
  <c r="Y4905" i="2"/>
  <c r="X2040" i="2"/>
  <c r="Y2040" i="2"/>
  <c r="X2061" i="2"/>
  <c r="Y2061" i="2"/>
  <c r="X4519" i="2"/>
  <c r="Y4519" i="2"/>
  <c r="X3994" i="2"/>
  <c r="Y3994" i="2"/>
  <c r="X1418" i="2"/>
  <c r="Y1418" i="2"/>
  <c r="X1146" i="2"/>
  <c r="Y1146" i="2"/>
  <c r="X683" i="2"/>
  <c r="Y683" i="2"/>
  <c r="X532" i="2"/>
  <c r="Y532" i="2"/>
  <c r="X3771" i="2"/>
  <c r="Y3771" i="2"/>
  <c r="X3081" i="2"/>
  <c r="Y3081" i="2"/>
  <c r="X549" i="2"/>
  <c r="Y549" i="2"/>
  <c r="X15" i="2"/>
  <c r="Y15" i="2"/>
  <c r="X2201" i="2"/>
  <c r="Y2201" i="2"/>
  <c r="X3903" i="2"/>
  <c r="Y3903" i="2"/>
  <c r="X885" i="2"/>
  <c r="Y885" i="2"/>
  <c r="X4964" i="2"/>
  <c r="Y4964" i="2"/>
  <c r="X3732" i="2"/>
  <c r="Y3732" i="2"/>
  <c r="X3348" i="2"/>
  <c r="Y3348" i="2"/>
  <c r="X4696" i="2"/>
  <c r="Y4696" i="2"/>
  <c r="X440" i="2"/>
  <c r="Y440" i="2"/>
  <c r="X4949" i="2"/>
  <c r="Y4949" i="2"/>
  <c r="X2529" i="2"/>
  <c r="Y2529" i="2"/>
  <c r="Y4494" i="2"/>
  <c r="X4494" i="2"/>
  <c r="X3705" i="2"/>
  <c r="Y3705" i="2"/>
  <c r="X4996" i="2"/>
  <c r="Y4996" i="2"/>
  <c r="X4305" i="2"/>
  <c r="X2611" i="2"/>
  <c r="X4470" i="2"/>
  <c r="X811" i="2"/>
  <c r="Y4073" i="2"/>
  <c r="Y4980" i="2"/>
  <c r="Y4033" i="2"/>
  <c r="Y144" i="2"/>
  <c r="Y1769" i="2"/>
  <c r="Y436" i="2"/>
  <c r="Y4353" i="2"/>
  <c r="Y1159" i="2"/>
  <c r="Y2039" i="2"/>
  <c r="Y3521" i="2"/>
  <c r="Y1548" i="2"/>
  <c r="Y3957" i="2"/>
  <c r="Y1947" i="2"/>
  <c r="Y757" i="2"/>
  <c r="Y2842" i="2"/>
  <c r="Y335" i="2"/>
  <c r="Y4051" i="2"/>
  <c r="Y1839" i="2"/>
  <c r="X2738" i="2"/>
  <c r="Y2738" i="2"/>
  <c r="X3487" i="2"/>
  <c r="Y3487" i="2"/>
  <c r="X3932" i="2"/>
  <c r="Y3932" i="2"/>
  <c r="X4240" i="2"/>
  <c r="Y4240" i="2"/>
  <c r="X2604" i="2"/>
  <c r="Y2604" i="2"/>
  <c r="X881" i="2"/>
  <c r="Y881" i="2"/>
  <c r="X1162" i="2"/>
  <c r="Y1162" i="2"/>
  <c r="X688" i="2"/>
  <c r="Y688" i="2"/>
  <c r="X131" i="2"/>
  <c r="Y131" i="2"/>
  <c r="X226" i="2"/>
  <c r="Y226" i="2"/>
  <c r="X559" i="2"/>
  <c r="Y559" i="2"/>
  <c r="X3007" i="2"/>
  <c r="Y3007" i="2"/>
  <c r="X451" i="2"/>
  <c r="Y451" i="2"/>
  <c r="X4452" i="2"/>
  <c r="Y4452" i="2"/>
  <c r="X137" i="2"/>
  <c r="Y137" i="2"/>
  <c r="X3330" i="2"/>
  <c r="Y3330" i="2"/>
  <c r="X1571" i="2"/>
  <c r="Y1571" i="2"/>
  <c r="X3335" i="2"/>
  <c r="Y3335" i="2"/>
  <c r="X1978" i="2"/>
  <c r="Y1978" i="2"/>
  <c r="X4236" i="2"/>
  <c r="Y4236" i="2"/>
  <c r="X4827" i="2"/>
  <c r="Y4827" i="2"/>
  <c r="X4445" i="2"/>
  <c r="Y4445" i="2"/>
  <c r="X803" i="2"/>
  <c r="Y803" i="2"/>
  <c r="X3549" i="2"/>
  <c r="Y3549" i="2"/>
  <c r="X4725" i="2"/>
  <c r="Y4725" i="2"/>
  <c r="X3736" i="2"/>
  <c r="Y3736" i="2"/>
  <c r="X1289" i="2"/>
  <c r="Y1289" i="2"/>
  <c r="X3195" i="2"/>
  <c r="Y3195" i="2"/>
  <c r="X2226" i="2"/>
  <c r="Y2226" i="2"/>
  <c r="X2353" i="2"/>
  <c r="Y2353" i="2"/>
  <c r="X1852" i="2"/>
  <c r="Y1852" i="2"/>
  <c r="X142" i="2"/>
  <c r="Y142" i="2"/>
  <c r="X4714" i="2"/>
  <c r="Y4714" i="2"/>
  <c r="X519" i="2"/>
  <c r="Y519" i="2"/>
  <c r="X1213" i="2"/>
  <c r="Y1213" i="2"/>
  <c r="X3682" i="2"/>
  <c r="Y3682" i="2"/>
  <c r="X4893" i="2"/>
  <c r="Y4893" i="2"/>
  <c r="X3475" i="2"/>
  <c r="Y3475" i="2"/>
  <c r="X4938" i="2"/>
  <c r="Y4938" i="2"/>
  <c r="X2850" i="2"/>
  <c r="Y2850" i="2"/>
  <c r="X3866" i="2"/>
  <c r="Y3866" i="2"/>
  <c r="X2225" i="2"/>
  <c r="Y2225" i="2"/>
  <c r="X4990" i="2"/>
  <c r="Y4990" i="2"/>
  <c r="X4654" i="2"/>
  <c r="Y4654" i="2"/>
  <c r="X4793" i="2"/>
  <c r="Y4793" i="2"/>
  <c r="X276" i="2"/>
  <c r="Y276" i="2"/>
  <c r="X86" i="2"/>
  <c r="Y86" i="2"/>
  <c r="X2565" i="2"/>
  <c r="Y2565" i="2"/>
  <c r="X3561" i="2"/>
  <c r="Y3561" i="2"/>
  <c r="X1340" i="2"/>
  <c r="Y1340" i="2"/>
  <c r="X2668" i="2"/>
  <c r="Y2668" i="2"/>
  <c r="X2788" i="2"/>
  <c r="Y2788" i="2"/>
  <c r="X1348" i="2"/>
  <c r="Y1348" i="2"/>
  <c r="X2151" i="2"/>
  <c r="Y2151" i="2"/>
  <c r="X2477" i="2"/>
  <c r="Y2477" i="2"/>
  <c r="X309" i="2"/>
  <c r="Y309" i="2"/>
  <c r="X2131" i="2"/>
  <c r="Y2131" i="2"/>
  <c r="X211" i="2"/>
  <c r="Y211" i="2"/>
  <c r="X1440" i="2"/>
  <c r="Y1440" i="2"/>
  <c r="X4883" i="2"/>
  <c r="Y4883" i="2"/>
  <c r="X2662" i="2"/>
  <c r="Y2662" i="2"/>
  <c r="X25" i="2"/>
  <c r="Y25" i="2"/>
  <c r="X2471" i="2"/>
  <c r="Y2471" i="2"/>
  <c r="X410" i="2"/>
  <c r="Y410" i="2"/>
  <c r="X19" i="2"/>
  <c r="Y19" i="2"/>
  <c r="X2739" i="2"/>
  <c r="Y2739" i="2"/>
  <c r="X1368" i="2"/>
  <c r="Y1368" i="2"/>
  <c r="X1100" i="2"/>
  <c r="Y1100" i="2"/>
  <c r="X3067" i="2"/>
  <c r="Y3067" i="2"/>
  <c r="X4699" i="2"/>
  <c r="Y4699" i="2"/>
  <c r="X592" i="2"/>
  <c r="Y592" i="2"/>
  <c r="X810" i="2"/>
  <c r="Y810" i="2"/>
  <c r="X4290" i="2"/>
  <c r="Y4290" i="2"/>
  <c r="X4044" i="2"/>
  <c r="Y4044" i="2"/>
  <c r="X4448" i="2"/>
  <c r="Y4448" i="2"/>
  <c r="X3555" i="2"/>
  <c r="Y3555" i="2"/>
  <c r="X1473" i="2"/>
  <c r="Y1473" i="2"/>
  <c r="X1876" i="2"/>
  <c r="Y1876" i="2"/>
  <c r="X2505" i="2"/>
  <c r="Y2505" i="2"/>
  <c r="X1434" i="2"/>
  <c r="Y1434" i="2"/>
  <c r="X4168" i="2"/>
  <c r="Y4168" i="2"/>
  <c r="X735" i="2"/>
  <c r="Y735" i="2"/>
  <c r="X4062" i="2"/>
  <c r="Y4062" i="2"/>
  <c r="X2564" i="2"/>
  <c r="Y2564" i="2"/>
  <c r="X4959" i="2"/>
  <c r="Y4959" i="2"/>
  <c r="X4902" i="2"/>
  <c r="Y4902" i="2"/>
  <c r="X576" i="2"/>
  <c r="Y576" i="2"/>
  <c r="X2994" i="2"/>
  <c r="Y2994" i="2"/>
  <c r="X4226" i="2"/>
  <c r="Y4226" i="2"/>
  <c r="X4982" i="2"/>
  <c r="Y4982" i="2"/>
  <c r="X2998" i="2"/>
  <c r="Y2998" i="2"/>
  <c r="X988" i="2"/>
  <c r="Y988" i="2"/>
  <c r="X3611" i="2"/>
  <c r="Y3611" i="2"/>
  <c r="X4856" i="2"/>
  <c r="Y4856" i="2"/>
  <c r="X217" i="2"/>
  <c r="Y217" i="2"/>
  <c r="X3848" i="2"/>
  <c r="Y3848" i="2"/>
  <c r="X2879" i="2"/>
  <c r="Y2879" i="2"/>
  <c r="X2006" i="2"/>
  <c r="Y2006" i="2"/>
  <c r="X2388" i="2"/>
  <c r="Y2388" i="2"/>
  <c r="X3692" i="2"/>
  <c r="Y3692" i="2"/>
  <c r="X1020" i="2"/>
  <c r="Y1020" i="2"/>
  <c r="X957" i="2"/>
  <c r="Y957" i="2"/>
  <c r="X4184" i="2"/>
  <c r="Y4184" i="2"/>
  <c r="X1624" i="2"/>
  <c r="Y1624" i="2"/>
  <c r="X3083" i="2"/>
  <c r="Y3083" i="2"/>
  <c r="X3507" i="2"/>
  <c r="Y3507" i="2"/>
  <c r="X4109" i="2"/>
  <c r="Y4109" i="2"/>
  <c r="X3453" i="2"/>
  <c r="Y3453" i="2"/>
  <c r="X205" i="2"/>
  <c r="Y205" i="2"/>
  <c r="X4106" i="2"/>
  <c r="Y4106" i="2"/>
  <c r="X945" i="2"/>
  <c r="Y945" i="2"/>
  <c r="X2101" i="2"/>
  <c r="Y2101" i="2"/>
  <c r="X813" i="2"/>
  <c r="Y813" i="2"/>
  <c r="X3645" i="2"/>
  <c r="Y3645" i="2"/>
  <c r="X4230" i="2"/>
  <c r="Y4230" i="2"/>
  <c r="X1889" i="2"/>
  <c r="Y1889" i="2"/>
  <c r="X242" i="2"/>
  <c r="Y242" i="2"/>
  <c r="X2097" i="2"/>
  <c r="Y2097" i="2"/>
  <c r="X2926" i="2"/>
  <c r="Y2926" i="2"/>
  <c r="X2000" i="2"/>
  <c r="Y2000" i="2"/>
  <c r="X488" i="2"/>
  <c r="Y488" i="2"/>
  <c r="X3870" i="2"/>
  <c r="Y3870" i="2"/>
  <c r="X891" i="2"/>
  <c r="Y891" i="2"/>
  <c r="X2593" i="2"/>
  <c r="Y2593" i="2"/>
  <c r="X1096" i="2"/>
  <c r="Y1096" i="2"/>
  <c r="X1832" i="2"/>
  <c r="Y1832" i="2"/>
  <c r="X2394" i="2"/>
  <c r="Y2394" i="2"/>
  <c r="Y4137" i="2"/>
  <c r="X4137" i="2"/>
  <c r="X171" i="2"/>
  <c r="Y171" i="2"/>
  <c r="X2551" i="2"/>
  <c r="Y2551" i="2"/>
  <c r="X3875" i="2"/>
  <c r="Y3875" i="2"/>
  <c r="X1820" i="2"/>
  <c r="Y1820" i="2"/>
  <c r="X2297" i="2"/>
  <c r="Y2297" i="2"/>
  <c r="X1744" i="2"/>
  <c r="Y1744" i="2"/>
  <c r="X3333" i="2"/>
  <c r="Y3333" i="2"/>
  <c r="X1197" i="2"/>
  <c r="Y1197" i="2"/>
  <c r="X66" i="2"/>
  <c r="Y66" i="2"/>
  <c r="X2685" i="2"/>
  <c r="Y2685" i="2"/>
  <c r="X3972" i="2"/>
  <c r="Y3972" i="2"/>
  <c r="X1031" i="2"/>
  <c r="Y1031" i="2"/>
  <c r="X3910" i="2"/>
  <c r="Y3910" i="2"/>
  <c r="X3392" i="2"/>
  <c r="Y3392" i="2"/>
  <c r="X3461" i="2"/>
  <c r="Y3461" i="2"/>
  <c r="X4209" i="2"/>
  <c r="Y4209" i="2"/>
  <c r="X4943" i="2"/>
  <c r="Y4943" i="2"/>
  <c r="X3363" i="2"/>
  <c r="Y3363" i="2"/>
  <c r="X4162" i="2"/>
  <c r="Y4162" i="2"/>
  <c r="X398" i="2"/>
  <c r="Y398" i="2"/>
  <c r="X1181" i="2"/>
  <c r="Y1181" i="2"/>
  <c r="X1787" i="2"/>
  <c r="Y1787" i="2"/>
  <c r="X3995" i="2"/>
  <c r="Y3995" i="2"/>
  <c r="Y4334" i="2"/>
  <c r="X4334" i="2"/>
  <c r="X1540" i="2"/>
  <c r="Y1540" i="2"/>
  <c r="X1709" i="2"/>
  <c r="Y1709" i="2"/>
  <c r="X3027" i="2"/>
  <c r="Y3027" i="2"/>
  <c r="X2396" i="2"/>
  <c r="Y2396" i="2"/>
  <c r="X1219" i="2"/>
  <c r="Y1219" i="2"/>
  <c r="X890" i="2"/>
  <c r="Y890" i="2"/>
  <c r="X1104" i="2"/>
  <c r="Y1104" i="2"/>
  <c r="X3066" i="2"/>
  <c r="Y3066" i="2"/>
  <c r="X75" i="2"/>
  <c r="Y75" i="2"/>
  <c r="X2884" i="2"/>
  <c r="Y2884" i="2"/>
  <c r="X1665" i="2"/>
  <c r="Y1665" i="2"/>
  <c r="X2177" i="2"/>
  <c r="Y2177" i="2"/>
  <c r="X1081" i="2"/>
  <c r="Y1081" i="2"/>
  <c r="X2330" i="2"/>
  <c r="Y2330" i="2"/>
  <c r="X1938" i="2"/>
  <c r="Y1938" i="2"/>
  <c r="X4887" i="2"/>
  <c r="X3418" i="2"/>
  <c r="X631" i="2"/>
  <c r="X1319" i="2"/>
  <c r="X2309" i="2"/>
  <c r="X2350" i="2"/>
  <c r="X582" i="2"/>
  <c r="Y4462" i="2"/>
  <c r="Y4850" i="2"/>
  <c r="Y126" i="2"/>
  <c r="Y1475" i="2"/>
  <c r="Y812" i="2"/>
  <c r="Y1113" i="2"/>
  <c r="Y1471" i="2"/>
  <c r="Y1210" i="2"/>
  <c r="Y2548" i="2"/>
  <c r="Y2251" i="2"/>
  <c r="Y1959" i="2"/>
  <c r="Y3192" i="2"/>
  <c r="Y2208" i="2"/>
  <c r="Y1384" i="2"/>
  <c r="Y1689" i="2"/>
  <c r="Y2214" i="2"/>
  <c r="Y925" i="2"/>
  <c r="Y687" i="2"/>
  <c r="X3310" i="2"/>
  <c r="Y3310" i="2"/>
  <c r="X288" i="2"/>
  <c r="Y288" i="2"/>
  <c r="X1784" i="2"/>
  <c r="Y1784" i="2"/>
  <c r="X4186" i="2"/>
  <c r="Y4186" i="2"/>
  <c r="X3791" i="2"/>
  <c r="Y3791" i="2"/>
  <c r="Y1136" i="2"/>
  <c r="X1136" i="2"/>
  <c r="X1419" i="2"/>
  <c r="Y1419" i="2"/>
  <c r="X2508" i="2"/>
  <c r="Y2508" i="2"/>
  <c r="X1900" i="2"/>
  <c r="Y1900" i="2"/>
  <c r="X4340" i="2"/>
  <c r="Y4340" i="2"/>
  <c r="X333" i="2"/>
  <c r="Y333" i="2"/>
  <c r="X3997" i="2"/>
  <c r="Y3997" i="2"/>
  <c r="X3929" i="2"/>
  <c r="Y3929" i="2"/>
  <c r="X2218" i="2"/>
  <c r="Y2218" i="2"/>
  <c r="X750" i="2"/>
  <c r="Y750" i="2"/>
  <c r="X4388" i="2"/>
  <c r="Y4388" i="2"/>
  <c r="X1118" i="2"/>
  <c r="Y1118" i="2"/>
  <c r="X2386" i="2"/>
  <c r="Y2386" i="2"/>
  <c r="X4932" i="2"/>
  <c r="Y4932" i="2"/>
  <c r="X4276" i="2"/>
  <c r="Y4276" i="2"/>
  <c r="X674" i="2"/>
  <c r="Y674" i="2"/>
  <c r="X816" i="2"/>
  <c r="Y816" i="2"/>
  <c r="X369" i="2"/>
  <c r="Y369" i="2"/>
  <c r="X744" i="2"/>
  <c r="Y744" i="2"/>
  <c r="X4360" i="2"/>
  <c r="Y4360" i="2"/>
  <c r="X4431" i="2"/>
  <c r="Y4431" i="2"/>
  <c r="X3531" i="2"/>
  <c r="Y3531" i="2"/>
  <c r="X258" i="2"/>
  <c r="Y258" i="2"/>
  <c r="X4697" i="2"/>
  <c r="Y4697" i="2"/>
  <c r="X1915" i="2"/>
  <c r="Y1915" i="2"/>
  <c r="X4743" i="2"/>
  <c r="Y4743" i="2"/>
  <c r="X3679" i="2"/>
  <c r="X1174" i="2"/>
  <c r="X759" i="2"/>
  <c r="X4406" i="2"/>
  <c r="X2749" i="2"/>
  <c r="X4657" i="2"/>
  <c r="X1052" i="2"/>
  <c r="Y1027" i="2"/>
  <c r="Y3620" i="2"/>
  <c r="Y1154" i="2"/>
  <c r="Y291" i="2"/>
  <c r="Y2379" i="2"/>
  <c r="Y3388" i="2"/>
  <c r="Y2619" i="2"/>
  <c r="Y3828" i="2"/>
  <c r="Y4357" i="2"/>
  <c r="Y2033" i="2"/>
  <c r="Y3897" i="2"/>
  <c r="Y1682" i="2"/>
  <c r="Y1380" i="2"/>
  <c r="Y1009" i="2"/>
  <c r="Y1007" i="2"/>
  <c r="Y4260" i="2"/>
  <c r="Y221" i="2"/>
  <c r="Y1099" i="2"/>
  <c r="Y1124" i="2"/>
  <c r="Y2523" i="2"/>
  <c r="Y2172" i="2"/>
  <c r="Y4524" i="2"/>
  <c r="Y4710" i="2"/>
  <c r="Y2836" i="2"/>
  <c r="Y2410" i="2"/>
  <c r="Y1661" i="2"/>
  <c r="Y4970" i="2"/>
  <c r="Y3280" i="2"/>
  <c r="Y587" i="2"/>
  <c r="Y1825" i="2"/>
  <c r="X1494" i="2"/>
  <c r="X2028" i="2"/>
  <c r="X947" i="2"/>
  <c r="X3716" i="2"/>
  <c r="X3189" i="2"/>
  <c r="X2804" i="2"/>
  <c r="X1853" i="2"/>
  <c r="X4034" i="2"/>
  <c r="X886" i="2"/>
  <c r="X3123" i="2"/>
  <c r="X645" i="2"/>
  <c r="X3968" i="2"/>
  <c r="X1322" i="2"/>
  <c r="Y3302" i="2"/>
  <c r="Y4217" i="2"/>
  <c r="Y2041" i="2"/>
  <c r="Y1004" i="2"/>
  <c r="Y4881" i="2"/>
  <c r="Y3869" i="2"/>
  <c r="Y1421" i="2"/>
  <c r="Y3806" i="2"/>
  <c r="Y2197" i="2"/>
  <c r="Y4300" i="2"/>
  <c r="Y485" i="2"/>
  <c r="Y904" i="2"/>
  <c r="Y4549" i="2"/>
  <c r="Y1054" i="2"/>
  <c r="Y3483" i="2"/>
  <c r="Y272" i="2"/>
  <c r="Y2184" i="2"/>
  <c r="Y1755" i="2"/>
  <c r="Y1222" i="2"/>
  <c r="Y3794" i="2"/>
  <c r="Y1254" i="2"/>
  <c r="Y2977" i="2"/>
  <c r="Y2731" i="2"/>
  <c r="Y4479" i="2"/>
  <c r="Y3943" i="2"/>
  <c r="Y4091" i="2"/>
  <c r="Y2113" i="2"/>
  <c r="Y4029" i="2"/>
  <c r="Y1273" i="2"/>
  <c r="Y1449" i="2"/>
  <c r="Y3087" i="2"/>
  <c r="Y3729" i="2"/>
  <c r="Y1066" i="2"/>
  <c r="Y295" i="2"/>
  <c r="Y822" i="2"/>
  <c r="Y3111" i="2"/>
  <c r="Y4169" i="2"/>
  <c r="Y2181" i="2"/>
  <c r="Y4418" i="2"/>
  <c r="Y690" i="2"/>
  <c r="X92" i="2"/>
  <c r="X2600" i="2"/>
  <c r="X4434" i="2"/>
  <c r="X2490" i="2"/>
  <c r="X2234" i="2"/>
  <c r="X300" i="2"/>
  <c r="X1228" i="2"/>
  <c r="X2202" i="2"/>
  <c r="X707" i="2"/>
  <c r="X386" i="2"/>
  <c r="X620" i="2"/>
  <c r="X3321" i="2"/>
  <c r="X4409" i="2"/>
  <c r="X4554" i="2"/>
  <c r="X860" i="2"/>
  <c r="X2266" i="2"/>
  <c r="Y4384" i="2"/>
  <c r="Y4844" i="2"/>
  <c r="Y2340" i="2"/>
  <c r="Y68" i="2"/>
  <c r="Y1425" i="2"/>
  <c r="Y3035" i="2"/>
  <c r="Y2256" i="2"/>
  <c r="Y284" i="2"/>
  <c r="Y2728" i="2"/>
  <c r="Y4665" i="2"/>
  <c r="Y571" i="2"/>
  <c r="Y4049" i="2"/>
  <c r="Y3906" i="2"/>
  <c r="Y2333" i="2"/>
  <c r="Y679" i="2"/>
  <c r="Y1639" i="2"/>
  <c r="Y1392" i="2"/>
  <c r="Y2270" i="2"/>
  <c r="Y3442" i="2"/>
  <c r="Y3075" i="2"/>
  <c r="Y2035" i="2"/>
  <c r="Y564" i="2"/>
  <c r="Y2066" i="2"/>
  <c r="Y2701" i="2"/>
  <c r="Y4849" i="2"/>
  <c r="Y3699" i="2"/>
  <c r="Y4238" i="2"/>
  <c r="Y2360" i="2"/>
  <c r="X4855" i="2"/>
  <c r="Y4855" i="2"/>
  <c r="Y929" i="2"/>
  <c r="X929" i="2"/>
  <c r="X2378" i="2"/>
  <c r="Y2378" i="2"/>
  <c r="X3781" i="2"/>
  <c r="Y3781" i="2"/>
  <c r="X2413" i="2"/>
  <c r="Y2413" i="2"/>
  <c r="X1354" i="2"/>
  <c r="Y1354" i="2"/>
  <c r="X980" i="2"/>
  <c r="Y980" i="2"/>
  <c r="X240" i="2"/>
  <c r="Y240" i="2"/>
  <c r="X4833" i="2"/>
  <c r="Y4833" i="2"/>
  <c r="X4987" i="2"/>
  <c r="Y4987" i="2"/>
  <c r="X3437" i="2"/>
  <c r="Y3437" i="2"/>
  <c r="X2415" i="2"/>
  <c r="Y2415" i="2"/>
  <c r="X849" i="2"/>
  <c r="Y849" i="2"/>
  <c r="X4715" i="2"/>
  <c r="Y4715" i="2"/>
  <c r="X4107" i="2"/>
  <c r="Y4107" i="2"/>
  <c r="X2209" i="2"/>
  <c r="Y2209" i="2"/>
  <c r="Y477" i="2"/>
  <c r="X477" i="2"/>
  <c r="X2833" i="2"/>
  <c r="Y2833" i="2"/>
  <c r="X4177" i="2"/>
  <c r="Y4177" i="2"/>
  <c r="Y1050" i="2"/>
  <c r="X1050" i="2"/>
  <c r="X231" i="2"/>
  <c r="Y231" i="2"/>
  <c r="X4713" i="2"/>
  <c r="Y4713" i="2"/>
  <c r="X4312" i="2"/>
  <c r="Y4312" i="2"/>
  <c r="Y1656" i="2"/>
  <c r="X1656" i="2"/>
  <c r="X2844" i="2"/>
  <c r="Y2844" i="2"/>
  <c r="Y1667" i="2"/>
  <c r="X1667" i="2"/>
  <c r="X3419" i="2"/>
  <c r="Y3419" i="2"/>
  <c r="X184" i="2"/>
  <c r="Y184" i="2"/>
  <c r="X2874" i="2"/>
  <c r="Y2874" i="2"/>
  <c r="X4385" i="2"/>
  <c r="Y4385" i="2"/>
  <c r="Y2993" i="2"/>
  <c r="X2993" i="2"/>
  <c r="X1545" i="2"/>
  <c r="Y1545" i="2"/>
  <c r="X655" i="2"/>
  <c r="Y655" i="2"/>
  <c r="X3456" i="2"/>
  <c r="Y3456" i="2"/>
  <c r="X4344" i="2"/>
  <c r="Y4344" i="2"/>
  <c r="X48" i="2"/>
  <c r="Y48" i="2"/>
  <c r="X4350" i="2"/>
  <c r="Y4350" i="2"/>
  <c r="X1000" i="2"/>
  <c r="Y1000" i="2"/>
  <c r="X2180" i="2"/>
  <c r="Y2180" i="2"/>
  <c r="X3473" i="2"/>
  <c r="Y3473" i="2"/>
  <c r="X2174" i="2"/>
  <c r="Y2174" i="2"/>
  <c r="X1311" i="2"/>
  <c r="Y1311" i="2"/>
  <c r="X3469" i="2"/>
  <c r="Y3469" i="2"/>
  <c r="X74" i="2"/>
  <c r="Y74" i="2"/>
  <c r="X1151" i="2"/>
  <c r="Y1151" i="2"/>
  <c r="X2099" i="2"/>
  <c r="Y2099" i="2"/>
  <c r="X3025" i="2"/>
  <c r="Y901" i="2"/>
  <c r="Y4634" i="2"/>
  <c r="Y81" i="2"/>
  <c r="Y584" i="2"/>
  <c r="Y1382" i="2"/>
  <c r="X1382" i="2"/>
  <c r="X2158" i="2"/>
  <c r="Y2158" i="2"/>
  <c r="X3131" i="2"/>
  <c r="Y3131" i="2"/>
  <c r="X3999" i="2"/>
  <c r="Y3999" i="2"/>
  <c r="X342" i="2"/>
  <c r="Y342" i="2"/>
  <c r="X2698" i="2"/>
  <c r="Y2698" i="2"/>
  <c r="X2228" i="2"/>
  <c r="Y2228" i="2"/>
  <c r="X516" i="2"/>
  <c r="Y516" i="2"/>
  <c r="X259" i="2"/>
  <c r="Y259" i="2"/>
  <c r="X1569" i="2"/>
  <c r="Y1569" i="2"/>
  <c r="X1272" i="2"/>
  <c r="Y1272" i="2"/>
  <c r="X3822" i="2"/>
  <c r="Y3822" i="2"/>
  <c r="X3199" i="2"/>
  <c r="Y3199" i="2"/>
  <c r="X660" i="2"/>
  <c r="Y660" i="2"/>
  <c r="X1055" i="2"/>
  <c r="X2761" i="2"/>
  <c r="X819" i="2"/>
  <c r="Y2777" i="2"/>
  <c r="X4784" i="2"/>
  <c r="Y4784" i="2"/>
  <c r="Y3275" i="2"/>
  <c r="X3275" i="2"/>
  <c r="X2215" i="2"/>
  <c r="Y2215" i="2"/>
  <c r="X1191" i="2"/>
  <c r="Y1191" i="2"/>
  <c r="Y495" i="2"/>
  <c r="X495" i="2"/>
  <c r="X4853" i="2"/>
  <c r="Y4853" i="2"/>
  <c r="X1256" i="2"/>
  <c r="Y1256" i="2"/>
  <c r="X40" i="2"/>
  <c r="Y40" i="2"/>
  <c r="X3543" i="2"/>
  <c r="Y3543" i="2"/>
  <c r="Y59" i="2"/>
  <c r="X59" i="2"/>
  <c r="Y2232" i="2"/>
  <c r="X2232" i="2"/>
  <c r="X2357" i="2"/>
  <c r="Y2357" i="2"/>
  <c r="X1625" i="2"/>
  <c r="Y1625" i="2"/>
  <c r="X3651" i="2"/>
  <c r="Y3651" i="2"/>
  <c r="X3384" i="2"/>
  <c r="Y3384" i="2"/>
  <c r="Y706" i="2"/>
  <c r="X706" i="2"/>
  <c r="X1742" i="2"/>
  <c r="Y1742" i="2"/>
  <c r="X4748" i="2"/>
  <c r="Y4748" i="2"/>
  <c r="X3814" i="2"/>
  <c r="Y3814" i="2"/>
  <c r="Y3949" i="2"/>
  <c r="X3949" i="2"/>
  <c r="X3298" i="2"/>
  <c r="Y3298" i="2"/>
  <c r="X164" i="2"/>
  <c r="Y164" i="2"/>
  <c r="X755" i="2"/>
  <c r="Y755" i="2"/>
  <c r="Y899" i="2"/>
  <c r="X899" i="2"/>
  <c r="X4998" i="2"/>
  <c r="Y4998" i="2"/>
  <c r="X3457" i="2"/>
  <c r="Y3457" i="2"/>
  <c r="Y3714" i="2"/>
  <c r="X3714" i="2"/>
  <c r="X675" i="2"/>
  <c r="Y675" i="2"/>
  <c r="X2118" i="2"/>
  <c r="Y2118" i="2"/>
  <c r="X2395" i="2"/>
  <c r="Y2395" i="2"/>
  <c r="X3309" i="2"/>
  <c r="Y3309" i="2"/>
  <c r="X3893" i="2"/>
  <c r="Y3893" i="2"/>
  <c r="X1546" i="2"/>
  <c r="Y1546" i="2"/>
  <c r="X1111" i="2"/>
  <c r="Y1111" i="2"/>
  <c r="X1628" i="2"/>
  <c r="Y1628" i="2"/>
  <c r="X638" i="2"/>
  <c r="Y638" i="2"/>
  <c r="X261" i="2"/>
  <c r="Y261" i="2"/>
  <c r="Y4783" i="2"/>
  <c r="X4783" i="2"/>
  <c r="X3783" i="2"/>
  <c r="Y3783" i="2"/>
  <c r="X1375" i="2"/>
  <c r="Y1375" i="2"/>
  <c r="X474" i="2"/>
  <c r="X3274" i="2"/>
  <c r="X4631" i="2"/>
  <c r="X4332" i="2"/>
  <c r="Y2451" i="2"/>
  <c r="Y2056" i="2"/>
  <c r="Y3190" i="2"/>
  <c r="X2038" i="2"/>
  <c r="Y2038" i="2"/>
  <c r="X1461" i="2"/>
  <c r="Y1461" i="2"/>
  <c r="Y3709" i="2"/>
  <c r="X3709" i="2"/>
  <c r="Y1892" i="2"/>
  <c r="X1892" i="2"/>
  <c r="X4267" i="2"/>
  <c r="Y4267" i="2"/>
  <c r="X4322" i="2"/>
  <c r="Y4322" i="2"/>
  <c r="Y3797" i="2"/>
  <c r="X3797" i="2"/>
  <c r="X2344" i="2"/>
  <c r="Y2344" i="2"/>
  <c r="X3956" i="2"/>
  <c r="Y3956" i="2"/>
  <c r="X2015" i="2"/>
  <c r="Y2015" i="2"/>
  <c r="X3785" i="2"/>
  <c r="Y3785" i="2"/>
  <c r="X4099" i="2"/>
  <c r="Y4099" i="2"/>
  <c r="X505" i="2"/>
  <c r="Y505" i="2"/>
  <c r="X1452" i="2"/>
  <c r="Y1452" i="2"/>
  <c r="X79" i="2"/>
  <c r="Y79" i="2"/>
  <c r="Y4455" i="2"/>
  <c r="X4455" i="2"/>
  <c r="X4204" i="2"/>
  <c r="Y4204" i="2"/>
  <c r="Y3283" i="2"/>
  <c r="X3283" i="2"/>
  <c r="X4212" i="2"/>
  <c r="Y4212" i="2"/>
  <c r="X4834" i="2"/>
  <c r="Y4834" i="2"/>
  <c r="Y887" i="2"/>
  <c r="X887" i="2"/>
  <c r="Y1800" i="2"/>
  <c r="X1800" i="2"/>
  <c r="Y554" i="2"/>
  <c r="X554" i="2"/>
  <c r="X3971" i="2"/>
  <c r="Y3971" i="2"/>
  <c r="X2670" i="2"/>
  <c r="Y2670" i="2"/>
  <c r="Y2368" i="2"/>
  <c r="X2368" i="2"/>
  <c r="X275" i="2"/>
  <c r="Y275" i="2"/>
  <c r="X1865" i="2"/>
  <c r="Y1865" i="2"/>
  <c r="X4935" i="2"/>
  <c r="Y4935" i="2"/>
  <c r="X1078" i="2"/>
  <c r="Y1078" i="2"/>
  <c r="X4522" i="2"/>
  <c r="Y4522" i="2"/>
  <c r="X1968" i="2"/>
  <c r="X271" i="2"/>
  <c r="Y4423" i="2"/>
  <c r="Y2939" i="2"/>
  <c r="Y4493" i="2"/>
  <c r="Y457" i="2"/>
  <c r="Y1954" i="2"/>
  <c r="Y4578" i="2"/>
  <c r="X4578" i="2"/>
  <c r="X612" i="2"/>
  <c r="Y612" i="2"/>
  <c r="X3229" i="2"/>
  <c r="Y3229" i="2"/>
  <c r="Y1849" i="2"/>
  <c r="X1849" i="2"/>
  <c r="X3110" i="2"/>
  <c r="Y3110" i="2"/>
  <c r="X1538" i="2"/>
  <c r="Y1538" i="2"/>
  <c r="X1735" i="2"/>
  <c r="Y1735" i="2"/>
  <c r="Y2785" i="2"/>
  <c r="X2785" i="2"/>
  <c r="X112" i="2"/>
  <c r="Y112" i="2"/>
  <c r="X471" i="2"/>
  <c r="Y471" i="2"/>
  <c r="X2538" i="2"/>
  <c r="Y2538" i="2"/>
  <c r="Y3372" i="2"/>
  <c r="X3372" i="2"/>
  <c r="X26" i="2"/>
  <c r="Y26" i="2"/>
  <c r="Y653" i="2"/>
  <c r="X653" i="2"/>
  <c r="X2931" i="2"/>
  <c r="Y2931" i="2"/>
  <c r="X362" i="2"/>
  <c r="Y362" i="2"/>
  <c r="X332" i="2"/>
  <c r="Y332" i="2"/>
  <c r="X1529" i="2"/>
  <c r="Y1529" i="2"/>
  <c r="Y1034" i="2"/>
  <c r="X1034" i="2"/>
  <c r="X946" i="2"/>
  <c r="Y946" i="2"/>
  <c r="X3403" i="2"/>
  <c r="Y3403" i="2"/>
  <c r="X4555" i="2"/>
  <c r="Y4555" i="2"/>
  <c r="Y2639" i="2"/>
  <c r="X2639" i="2"/>
  <c r="Y2902" i="2"/>
  <c r="X2902" i="2"/>
  <c r="X3958" i="2"/>
  <c r="Y3958" i="2"/>
  <c r="Y2094" i="2"/>
  <c r="X2094" i="2"/>
  <c r="X353" i="2"/>
  <c r="Y353" i="2"/>
  <c r="X2078" i="2"/>
  <c r="Y2078" i="2"/>
  <c r="X1483" i="2"/>
  <c r="Y1483" i="2"/>
  <c r="X4649" i="2"/>
  <c r="Y4649" i="2"/>
  <c r="X1203" i="2"/>
  <c r="Y1203" i="2"/>
  <c r="X230" i="2"/>
  <c r="X2547" i="2"/>
  <c r="Y3587" i="2"/>
  <c r="Y3923" i="2"/>
  <c r="Y3695" i="2"/>
  <c r="Y4824" i="2"/>
  <c r="X3934" i="2"/>
  <c r="X2334" i="2"/>
  <c r="Y2186" i="2"/>
  <c r="Y3597" i="2"/>
  <c r="Y2605" i="2"/>
  <c r="Y4958" i="2"/>
  <c r="Y1060" i="2"/>
  <c r="Y1660" i="2"/>
  <c r="Y375" i="2"/>
  <c r="Y2250" i="2"/>
  <c r="Y563" i="2"/>
  <c r="Y1441" i="2"/>
  <c r="Y4301" i="2"/>
  <c r="X4148" i="2"/>
  <c r="Y4148" i="2"/>
  <c r="X791" i="2"/>
  <c r="Y791" i="2"/>
  <c r="X1416" i="2"/>
  <c r="Y1416" i="2"/>
  <c r="X4325" i="2"/>
  <c r="Y4325" i="2"/>
  <c r="X405" i="2"/>
  <c r="Y405" i="2"/>
  <c r="X3312" i="2"/>
  <c r="Y3312" i="2"/>
  <c r="X518" i="2"/>
  <c r="Y518" i="2"/>
  <c r="X1453" i="2"/>
  <c r="Y1453" i="2"/>
  <c r="X3270" i="2"/>
  <c r="Y3270" i="2"/>
  <c r="Y1394" i="2"/>
  <c r="X1394" i="2"/>
  <c r="X3243" i="2"/>
  <c r="Y3243" i="2"/>
  <c r="X956" i="2"/>
  <c r="Y956" i="2"/>
  <c r="X1330" i="2"/>
  <c r="Y1330" i="2"/>
  <c r="X4310" i="2"/>
  <c r="Y4310" i="2"/>
  <c r="X1144" i="2"/>
  <c r="Y1144" i="2"/>
  <c r="X3827" i="2"/>
  <c r="Y3827" i="2"/>
  <c r="X3969" i="2"/>
  <c r="Y3969" i="2"/>
  <c r="X1941" i="2"/>
  <c r="Y1941" i="2"/>
  <c r="X3344" i="2"/>
  <c r="Y3344" i="2"/>
  <c r="X4547" i="2"/>
  <c r="Y4547" i="2"/>
  <c r="X1809" i="2"/>
  <c r="Y1809" i="2"/>
  <c r="X2790" i="2"/>
  <c r="Y2790" i="2"/>
  <c r="X4466" i="2"/>
  <c r="Y4466" i="2"/>
  <c r="X2361" i="2"/>
  <c r="Y2361" i="2"/>
  <c r="X3184" i="2"/>
  <c r="Y3184" i="2"/>
  <c r="X3207" i="2"/>
  <c r="Y3207" i="2"/>
  <c r="X3260" i="2"/>
  <c r="Y3260" i="2"/>
  <c r="X4054" i="2"/>
  <c r="Y4054" i="2"/>
  <c r="X2359" i="2"/>
  <c r="Y2359" i="2"/>
  <c r="X4141" i="2"/>
  <c r="Y4141" i="2"/>
  <c r="X4133" i="2"/>
  <c r="Y4133" i="2"/>
  <c r="X97" i="2"/>
  <c r="Y97" i="2"/>
  <c r="X2837" i="2"/>
  <c r="Y2837" i="2"/>
  <c r="X3421" i="2"/>
  <c r="Y3421" i="2"/>
  <c r="X3921" i="2"/>
  <c r="Y3921" i="2"/>
  <c r="X1296" i="2"/>
  <c r="Y1296" i="2"/>
  <c r="X1134" i="2"/>
  <c r="Y1134" i="2"/>
  <c r="X3490" i="2"/>
  <c r="Y3490" i="2"/>
  <c r="X1663" i="2"/>
  <c r="Y1663" i="2"/>
  <c r="X3105" i="2"/>
  <c r="Y3105" i="2"/>
  <c r="X787" i="2"/>
  <c r="Y787" i="2"/>
  <c r="X4626" i="2"/>
  <c r="Y4626" i="2"/>
  <c r="X1378" i="2"/>
  <c r="Y1378" i="2"/>
  <c r="X2765" i="2"/>
  <c r="Y2765" i="2"/>
  <c r="X4944" i="2"/>
  <c r="Y4944" i="2"/>
  <c r="X1679" i="2"/>
  <c r="Y1679" i="2"/>
  <c r="X2412" i="2"/>
  <c r="Y2412" i="2"/>
  <c r="X1053" i="2"/>
  <c r="Y1053" i="2"/>
  <c r="X1748" i="2"/>
  <c r="Y1748" i="2"/>
  <c r="X4531" i="2"/>
  <c r="X1811" i="2"/>
  <c r="X193" i="2"/>
  <c r="X4868" i="2"/>
  <c r="X1859" i="2"/>
  <c r="Y3755" i="2"/>
  <c r="Y4956" i="2"/>
  <c r="Y2762" i="2"/>
  <c r="Y3153" i="2"/>
  <c r="Y4942" i="2"/>
  <c r="Y1563" i="2"/>
  <c r="Y56" i="2"/>
  <c r="X644" i="2"/>
  <c r="Y1300" i="2"/>
  <c r="Y752" i="2"/>
  <c r="Y854" i="2"/>
  <c r="Y512" i="2"/>
  <c r="Y4732" i="2"/>
  <c r="Y3422" i="2"/>
  <c r="X3569" i="2"/>
  <c r="Y3569" i="2"/>
  <c r="X99" i="2"/>
  <c r="Y99" i="2"/>
  <c r="X4975" i="2"/>
  <c r="Y4975" i="2"/>
  <c r="X1355" i="2"/>
  <c r="Y1355" i="2"/>
  <c r="X4486" i="2"/>
  <c r="Y4486" i="2"/>
  <c r="X1374" i="2"/>
  <c r="Y1374" i="2"/>
  <c r="X3370" i="2"/>
  <c r="Y3370" i="2"/>
  <c r="X4190" i="2"/>
  <c r="Y4190" i="2"/>
  <c r="X941" i="2"/>
  <c r="Y941" i="2"/>
  <c r="X894" i="2"/>
  <c r="Y894" i="2"/>
  <c r="X2069" i="2"/>
  <c r="Y2069" i="2"/>
  <c r="X4061" i="2"/>
  <c r="Y4061" i="2"/>
  <c r="X2434" i="2"/>
  <c r="Y2434" i="2"/>
  <c r="X792" i="2"/>
  <c r="Y792" i="2"/>
  <c r="X4178" i="2"/>
  <c r="Y4178" i="2"/>
  <c r="X1260" i="2"/>
  <c r="Y1260" i="2"/>
  <c r="X676" i="2"/>
  <c r="Y676" i="2"/>
  <c r="X763" i="2"/>
  <c r="Y763" i="2"/>
  <c r="X3409" i="2"/>
  <c r="Y3409" i="2"/>
  <c r="X1861" i="2"/>
  <c r="Y1861" i="2"/>
  <c r="X3710" i="2"/>
  <c r="Y3710" i="2"/>
  <c r="X2140" i="2"/>
  <c r="Y2140" i="2"/>
  <c r="X1276" i="2"/>
  <c r="Y1276" i="2"/>
  <c r="X358" i="2"/>
  <c r="Y358" i="2"/>
  <c r="X3608" i="2"/>
  <c r="Y3608" i="2"/>
  <c r="X2686" i="2"/>
  <c r="Y2686" i="2"/>
  <c r="X992" i="2"/>
  <c r="Y992" i="2"/>
  <c r="X643" i="2"/>
  <c r="X4096" i="2"/>
  <c r="X3263" i="2"/>
  <c r="X3752" i="2"/>
  <c r="X3203" i="2"/>
  <c r="X1417" i="2"/>
  <c r="Y4807" i="2"/>
  <c r="Y2640" i="2"/>
  <c r="Y4978" i="2"/>
  <c r="Y3162" i="2"/>
  <c r="Y1035" i="2"/>
  <c r="Y364" i="2"/>
  <c r="Y1976" i="2"/>
  <c r="Y2823" i="2"/>
  <c r="Y4892" i="2"/>
  <c r="Y356" i="2"/>
  <c r="Y2835" i="2"/>
  <c r="Y1974" i="2"/>
  <c r="Y626" i="2"/>
  <c r="Y4174" i="2"/>
  <c r="X1803" i="2"/>
  <c r="Y1803" i="2"/>
  <c r="X1684" i="2"/>
  <c r="Y1684" i="2"/>
  <c r="X1070" i="2"/>
  <c r="Y1070" i="2"/>
  <c r="Y454" i="2"/>
  <c r="X454" i="2"/>
  <c r="Y1217" i="2"/>
  <c r="X1217" i="2"/>
  <c r="X1320" i="2"/>
  <c r="Y1320" i="2"/>
  <c r="X830" i="2"/>
  <c r="Y830" i="2"/>
  <c r="X1693" i="2"/>
  <c r="Y1693" i="2"/>
  <c r="X185" i="2"/>
  <c r="Y185" i="2"/>
  <c r="X2827" i="2"/>
  <c r="Y2827" i="2"/>
  <c r="X4874" i="2"/>
  <c r="Y4874" i="2"/>
  <c r="X2853" i="2"/>
  <c r="Y2853" i="2"/>
  <c r="X1103" i="2"/>
  <c r="Y1103" i="2"/>
  <c r="Y1792" i="2"/>
  <c r="X1792" i="2"/>
  <c r="Y2002" i="2"/>
  <c r="X2002" i="2"/>
  <c r="X4592" i="2"/>
  <c r="Y4592" i="2"/>
  <c r="Y2194" i="2"/>
  <c r="X2194" i="2"/>
  <c r="Y814" i="2"/>
  <c r="X814" i="2"/>
  <c r="X3713" i="2"/>
  <c r="Y3713" i="2"/>
  <c r="Y2519" i="2"/>
  <c r="X2519" i="2"/>
  <c r="X4521" i="2"/>
  <c r="Y4521" i="2"/>
  <c r="Y1834" i="2"/>
  <c r="X1834" i="2"/>
  <c r="Y1674" i="2"/>
  <c r="X1674" i="2"/>
  <c r="X2681" i="2"/>
  <c r="Y2681" i="2"/>
  <c r="Y2815" i="2"/>
  <c r="X2815" i="2"/>
  <c r="X628" i="2"/>
  <c r="Y628" i="2"/>
  <c r="X16" i="2"/>
  <c r="Y16" i="2"/>
  <c r="X2841" i="2"/>
  <c r="Y2841" i="2"/>
  <c r="X4293" i="2"/>
  <c r="Y4293" i="2"/>
  <c r="X1617" i="2"/>
  <c r="Y1617" i="2"/>
  <c r="Y790" i="2"/>
  <c r="X790" i="2"/>
  <c r="X4673" i="2"/>
  <c r="Y4673" i="2"/>
  <c r="Y27" i="2"/>
  <c r="X27" i="2"/>
  <c r="X3095" i="2"/>
  <c r="Y3095" i="2"/>
  <c r="X70" i="2"/>
  <c r="Y70" i="2"/>
  <c r="X2331" i="2"/>
  <c r="Y2331" i="2"/>
  <c r="X1235" i="2"/>
  <c r="Y1235" i="2"/>
  <c r="Y1664" i="2"/>
  <c r="X1664" i="2"/>
  <c r="X4558" i="2"/>
  <c r="Y4558" i="2"/>
  <c r="X1250" i="2"/>
  <c r="Y1250" i="2"/>
  <c r="X4311" i="2"/>
  <c r="Y4311" i="2"/>
  <c r="X443" i="2"/>
  <c r="Y443" i="2"/>
  <c r="Y3614" i="2"/>
  <c r="X3614" i="2"/>
  <c r="Y1620" i="2"/>
  <c r="X1620" i="2"/>
  <c r="X4971" i="2"/>
  <c r="Y4971" i="2"/>
  <c r="X2792" i="2"/>
  <c r="Y2792" i="2"/>
  <c r="X3307" i="2"/>
  <c r="Y3307" i="2"/>
  <c r="X3078" i="2"/>
  <c r="Y3078" i="2"/>
  <c r="X656" i="2"/>
  <c r="X4102" i="2"/>
  <c r="X1253" i="2"/>
  <c r="X577" i="2"/>
  <c r="X1360" i="2"/>
  <c r="X910" i="2"/>
  <c r="Y3415" i="2"/>
  <c r="X771" i="2"/>
  <c r="Y771" i="2"/>
  <c r="X1495" i="2"/>
  <c r="Y1495" i="2"/>
  <c r="X2769" i="2"/>
  <c r="Y2769" i="2"/>
  <c r="X1190" i="2"/>
  <c r="Y1190" i="2"/>
  <c r="X3043" i="2"/>
  <c r="Y3043" i="2"/>
  <c r="X4933" i="2"/>
  <c r="Y4933" i="2"/>
  <c r="X590" i="2"/>
  <c r="Y590" i="2"/>
  <c r="X2716" i="2"/>
  <c r="Y2716" i="2"/>
  <c r="X140" i="2"/>
  <c r="Y140" i="2"/>
  <c r="X1379" i="2"/>
  <c r="Y1379" i="2"/>
  <c r="X2452" i="2"/>
  <c r="Y2452" i="2"/>
  <c r="X2403" i="2"/>
  <c r="Y2403" i="2"/>
  <c r="X3865" i="2"/>
  <c r="Y3865" i="2"/>
  <c r="X3613" i="2"/>
  <c r="Y3613" i="2"/>
  <c r="X459" i="2"/>
  <c r="Y459" i="2"/>
  <c r="X2054" i="2"/>
  <c r="Y2054" i="2"/>
  <c r="Y2126" i="2"/>
  <c r="X2126" i="2"/>
  <c r="X1505" i="2"/>
  <c r="Y1505" i="2"/>
  <c r="X3107" i="2"/>
  <c r="Y3107" i="2"/>
  <c r="Y3291" i="2"/>
  <c r="X3291" i="2"/>
  <c r="Y4865" i="2"/>
  <c r="X4865" i="2"/>
  <c r="X339" i="2"/>
  <c r="Y339" i="2"/>
  <c r="Y1153" i="2"/>
  <c r="X1153" i="2"/>
  <c r="X3801" i="2"/>
  <c r="Y3801" i="2"/>
  <c r="X3632" i="2"/>
  <c r="Y3632" i="2"/>
  <c r="X546" i="2"/>
  <c r="Y546" i="2"/>
  <c r="X1024" i="2"/>
  <c r="Y1024" i="2"/>
  <c r="X776" i="2"/>
  <c r="Y776" i="2"/>
  <c r="X746" i="2"/>
  <c r="Y746" i="2"/>
  <c r="X122" i="2"/>
  <c r="Y122" i="2"/>
  <c r="X4916" i="2"/>
  <c r="Y4916" i="2"/>
  <c r="X2268" i="2"/>
  <c r="Y2268" i="2"/>
  <c r="X4950" i="2"/>
  <c r="Y4950" i="2"/>
  <c r="X1633" i="2"/>
  <c r="Y1633" i="2"/>
  <c r="X2502" i="2"/>
  <c r="Y2502" i="2"/>
  <c r="X2501" i="2"/>
  <c r="Y2501" i="2"/>
  <c r="X3612" i="2"/>
  <c r="Y3612" i="2"/>
  <c r="X3426" i="2"/>
  <c r="Y3426" i="2"/>
  <c r="X85" i="2"/>
  <c r="Y85" i="2"/>
  <c r="Y601" i="2"/>
  <c r="X601" i="2"/>
  <c r="X303" i="2"/>
  <c r="Y303" i="2"/>
  <c r="X1274" i="2"/>
  <c r="Y1274" i="2"/>
  <c r="Y3028" i="2"/>
  <c r="X3028" i="2"/>
  <c r="X3383" i="2"/>
  <c r="Y3383" i="2"/>
  <c r="X4976" i="2"/>
  <c r="Y4976" i="2"/>
  <c r="Y1506" i="2"/>
  <c r="X1506" i="2"/>
  <c r="X835" i="2"/>
  <c r="Y835" i="2"/>
  <c r="X4415" i="2"/>
  <c r="Y4415" i="2"/>
  <c r="X1158" i="2"/>
  <c r="Y1158" i="2"/>
  <c r="X4508" i="2"/>
  <c r="Y4508" i="2"/>
  <c r="X4369" i="2"/>
  <c r="Y4369" i="2"/>
  <c r="Y2673" i="2"/>
  <c r="X2673" i="2"/>
  <c r="X1886" i="2"/>
  <c r="Y1886" i="2"/>
  <c r="X3057" i="2"/>
  <c r="Y3057" i="2"/>
  <c r="X3715" i="2"/>
  <c r="Y3715" i="2"/>
  <c r="X588" i="2"/>
  <c r="Y588" i="2"/>
  <c r="Y4813" i="2"/>
  <c r="X4813" i="2"/>
  <c r="X4653" i="2"/>
  <c r="Y4653" i="2"/>
  <c r="X2023" i="2"/>
  <c r="Y2023" i="2"/>
  <c r="X4836" i="2"/>
  <c r="Y4836" i="2"/>
  <c r="X4955" i="2"/>
  <c r="Y4955" i="2"/>
  <c r="X861" i="2"/>
  <c r="Y861" i="2"/>
  <c r="X4410" i="2"/>
  <c r="Y4410" i="2"/>
  <c r="X574" i="2"/>
  <c r="Y574" i="2"/>
  <c r="X670" i="2"/>
  <c r="Y670" i="2"/>
  <c r="X1107" i="2"/>
  <c r="Y1107" i="2"/>
  <c r="X4167" i="2"/>
  <c r="Y4167" i="2"/>
  <c r="X2951" i="2"/>
  <c r="Y2951" i="2"/>
  <c r="X106" i="2"/>
  <c r="Y106" i="2"/>
  <c r="X1003" i="2"/>
  <c r="Y1003" i="2"/>
  <c r="X4491" i="2"/>
  <c r="Y4491" i="2"/>
  <c r="X1275" i="2"/>
  <c r="Y1275" i="2"/>
  <c r="Y3669" i="2"/>
  <c r="X3669" i="2"/>
  <c r="X3157" i="2"/>
  <c r="Y3157" i="2"/>
  <c r="Y4532" i="2"/>
  <c r="X4532" i="2"/>
  <c r="X3974" i="2"/>
  <c r="Y3974" i="2"/>
  <c r="X235" i="2"/>
  <c r="Y235" i="2"/>
  <c r="X4147" i="2"/>
  <c r="Y4147" i="2"/>
  <c r="X1878" i="2"/>
  <c r="Y1878" i="2"/>
  <c r="X3817" i="2"/>
  <c r="Y3817" i="2"/>
  <c r="X2922" i="2"/>
  <c r="Y2922" i="2"/>
  <c r="X3577" i="2"/>
  <c r="Y3577" i="2"/>
  <c r="Y4514" i="2"/>
  <c r="X4514" i="2"/>
  <c r="X3532" i="2"/>
  <c r="Y3532" i="2"/>
  <c r="X1520" i="2"/>
  <c r="Y1520" i="2"/>
  <c r="X4903" i="2"/>
  <c r="Y4903" i="2"/>
  <c r="X3314" i="2"/>
  <c r="Y3314" i="2"/>
  <c r="X2010" i="2"/>
  <c r="Y2010" i="2"/>
  <c r="Y3161" i="2"/>
  <c r="X3161" i="2"/>
  <c r="X3431" i="2"/>
  <c r="Y3431" i="2"/>
  <c r="X3533" i="2"/>
  <c r="Y3533" i="2"/>
  <c r="X720" i="2"/>
  <c r="Y720" i="2"/>
  <c r="Y728" i="2"/>
  <c r="X728" i="2"/>
  <c r="X2317" i="2"/>
  <c r="Y2317" i="2"/>
  <c r="X2220" i="2"/>
  <c r="Y2220" i="2"/>
  <c r="X2089" i="2"/>
  <c r="Y2089" i="2"/>
  <c r="X1587" i="2"/>
  <c r="Y1587" i="2"/>
  <c r="X3092" i="2"/>
  <c r="Y3092" i="2"/>
  <c r="X2696" i="2"/>
  <c r="Y2696" i="2"/>
  <c r="X3446" i="2"/>
  <c r="Y3446" i="2"/>
  <c r="X961" i="2"/>
  <c r="Y961" i="2"/>
  <c r="X3389" i="2"/>
  <c r="Y3389" i="2"/>
  <c r="X158" i="2"/>
  <c r="Y158" i="2"/>
  <c r="X2735" i="2"/>
  <c r="Y2735" i="2"/>
  <c r="X2636" i="2"/>
  <c r="Y2636" i="2"/>
  <c r="X1038" i="2"/>
  <c r="Y1038" i="2"/>
  <c r="Y3484" i="2"/>
  <c r="X3484" i="2"/>
  <c r="X2446" i="2"/>
  <c r="Y2446" i="2"/>
  <c r="X348" i="2"/>
  <c r="Y348" i="2"/>
  <c r="X3465" i="2"/>
  <c r="Y3465" i="2"/>
  <c r="X1610" i="2"/>
  <c r="Y1610" i="2"/>
  <c r="Y2713" i="2"/>
  <c r="X2713" i="2"/>
  <c r="X355" i="2"/>
  <c r="Y355" i="2"/>
  <c r="X908" i="2"/>
  <c r="Y908" i="2"/>
  <c r="X3365" i="2"/>
  <c r="Y3365" i="2"/>
  <c r="X3450" i="2"/>
  <c r="Y3450" i="2"/>
  <c r="X2527" i="2"/>
  <c r="Y2527" i="2"/>
  <c r="X2248" i="2"/>
  <c r="Y2248" i="2"/>
  <c r="X2894" i="2"/>
  <c r="Y2894" i="2"/>
  <c r="X4766" i="2"/>
  <c r="Y4766" i="2"/>
  <c r="X2526" i="2"/>
  <c r="Y2526" i="2"/>
  <c r="X2132" i="2"/>
  <c r="Y2132" i="2"/>
  <c r="X406" i="2"/>
  <c r="Y406" i="2"/>
  <c r="X506" i="2"/>
  <c r="Y506" i="2"/>
  <c r="X802" i="2"/>
  <c r="Y802" i="2"/>
  <c r="X3778" i="2"/>
  <c r="Y3778" i="2"/>
  <c r="X4886" i="2"/>
  <c r="Y4886" i="2"/>
  <c r="X3354" i="2"/>
  <c r="Y3354" i="2"/>
  <c r="X2014" i="2"/>
  <c r="Y2014" i="2"/>
  <c r="X2192" i="2"/>
  <c r="Y2192" i="2"/>
  <c r="X903" i="2"/>
  <c r="Y903" i="2"/>
  <c r="X804" i="2"/>
  <c r="Y804" i="2"/>
  <c r="X4803" i="2"/>
  <c r="Y4803" i="2"/>
  <c r="Y1513" i="2"/>
  <c r="X1513" i="2"/>
  <c r="X2136" i="2"/>
  <c r="Y2136" i="2"/>
  <c r="X681" i="2"/>
  <c r="Y681" i="2"/>
  <c r="X671" i="2"/>
  <c r="Y671" i="2"/>
  <c r="X4" i="2"/>
  <c r="Y4" i="2"/>
  <c r="X1005" i="2"/>
  <c r="Y1005" i="2"/>
  <c r="X4612" i="2"/>
  <c r="Y4612" i="2"/>
  <c r="X1164" i="2"/>
  <c r="Y1164" i="2"/>
  <c r="X2883" i="2"/>
  <c r="Y2883" i="2"/>
  <c r="X2230" i="2"/>
  <c r="Y2230" i="2"/>
  <c r="X3319" i="2"/>
  <c r="Y3319" i="2"/>
  <c r="X3051" i="2"/>
  <c r="Y3051" i="2"/>
  <c r="X1438" i="2"/>
  <c r="Y1438" i="2"/>
  <c r="X3805" i="2"/>
  <c r="Y3805" i="2"/>
  <c r="Y1819" i="2"/>
  <c r="X1819" i="2"/>
  <c r="X880" i="2"/>
  <c r="Y880" i="2"/>
  <c r="X712" i="2"/>
  <c r="Y712" i="2"/>
  <c r="X391" i="2"/>
  <c r="Y391" i="2"/>
  <c r="X3838" i="2"/>
  <c r="Y3838" i="2"/>
  <c r="X1768" i="2"/>
  <c r="Y1768" i="2"/>
  <c r="X304" i="2"/>
  <c r="Y304" i="2"/>
  <c r="X4477" i="2"/>
  <c r="Y4477" i="2"/>
  <c r="X2975" i="2"/>
  <c r="Y2975" i="2"/>
  <c r="X3854" i="2"/>
  <c r="Y3854" i="2"/>
  <c r="X1059" i="2"/>
  <c r="Y1059" i="2"/>
  <c r="X4726" i="2"/>
  <c r="Y4726" i="2"/>
  <c r="X4000" i="2"/>
  <c r="Y4000" i="2"/>
  <c r="Y2872" i="2"/>
  <c r="X2872" i="2"/>
  <c r="X2001" i="2"/>
  <c r="Y2001" i="2"/>
  <c r="X4614" i="2"/>
  <c r="Y4614" i="2"/>
  <c r="X4008" i="2"/>
  <c r="Y4008" i="2"/>
  <c r="X1479" i="2"/>
  <c r="Y1479" i="2"/>
  <c r="X373" i="2"/>
  <c r="Y373" i="2"/>
  <c r="X2363" i="2"/>
  <c r="Y2363" i="2"/>
  <c r="X3925" i="2"/>
  <c r="Y3925" i="2"/>
  <c r="X2183" i="2"/>
  <c r="Y2183" i="2"/>
  <c r="X2432" i="2"/>
  <c r="Y2432" i="2"/>
  <c r="X3070" i="2"/>
  <c r="Y3070" i="2"/>
  <c r="X2401" i="2"/>
  <c r="Y2401" i="2"/>
  <c r="X4906" i="2"/>
  <c r="X4446" i="2"/>
  <c r="X1030" i="2"/>
  <c r="X2325" i="2"/>
  <c r="X3000" i="2"/>
  <c r="X3657" i="2"/>
  <c r="X1332" i="2"/>
  <c r="X2008" i="2"/>
  <c r="X1758" i="2"/>
  <c r="X3060" i="2"/>
  <c r="Y3653" i="2"/>
  <c r="Y2017" i="2"/>
  <c r="Y2700" i="2"/>
  <c r="Y2736" i="2"/>
  <c r="Y4030" i="2"/>
  <c r="Y1149" i="2"/>
  <c r="Y4716" i="2"/>
  <c r="Y1080" i="2"/>
  <c r="Y3234" i="2"/>
  <c r="Y2429" i="2"/>
  <c r="Y2128" i="2"/>
  <c r="Y4650" i="2"/>
  <c r="Y1088" i="2"/>
  <c r="Y4053" i="2"/>
  <c r="Y401" i="2"/>
  <c r="Y1373" i="2"/>
  <c r="Y3037" i="2"/>
  <c r="Y4296" i="2"/>
  <c r="Y1477" i="2"/>
  <c r="Y3680" i="2"/>
  <c r="Y689" i="2"/>
  <c r="Y4928" i="2"/>
  <c r="Y1335" i="2"/>
  <c r="Y2307" i="2"/>
  <c r="Y2659" i="2"/>
  <c r="X61" i="2"/>
  <c r="Y61" i="2"/>
  <c r="X4403" i="2"/>
  <c r="Y4403" i="2"/>
  <c r="X4130" i="2"/>
  <c r="Y4130" i="2"/>
  <c r="X4674" i="2"/>
  <c r="Y4674" i="2"/>
  <c r="X489" i="2"/>
  <c r="Y489" i="2"/>
  <c r="X4910" i="2"/>
  <c r="Y4910" i="2"/>
  <c r="X3745" i="2"/>
  <c r="Y3745" i="2"/>
  <c r="X4214" i="2"/>
  <c r="Y4214" i="2"/>
  <c r="X4457" i="2"/>
  <c r="Y4457" i="2"/>
  <c r="X1091" i="2"/>
  <c r="Y1091" i="2"/>
  <c r="Y2711" i="2"/>
  <c r="X2711" i="2"/>
  <c r="X3120" i="2"/>
  <c r="Y3120" i="2"/>
  <c r="X3258" i="2"/>
  <c r="Y3258" i="2"/>
  <c r="X3004" i="2"/>
  <c r="Y3004" i="2"/>
  <c r="X2478" i="2"/>
  <c r="Y2478" i="2"/>
  <c r="X4440" i="2"/>
  <c r="Y4440" i="2"/>
  <c r="X244" i="2"/>
  <c r="Y244" i="2"/>
  <c r="X2653" i="2"/>
  <c r="Y2653" i="2"/>
  <c r="X4901" i="2"/>
  <c r="Y4901" i="2"/>
  <c r="X402" i="2"/>
  <c r="Y402" i="2"/>
  <c r="X1944" i="2"/>
  <c r="Y1944" i="2"/>
  <c r="X420" i="2"/>
  <c r="Y420" i="2"/>
  <c r="Y4781" i="2"/>
  <c r="X4781" i="2"/>
  <c r="X2624" i="2"/>
  <c r="Y2624" i="2"/>
  <c r="X2820" i="2"/>
  <c r="Y2820" i="2"/>
  <c r="X1552" i="2"/>
  <c r="Y1552" i="2"/>
  <c r="Y729" i="2"/>
  <c r="X729" i="2"/>
  <c r="Y3607" i="2"/>
  <c r="X3607" i="2"/>
  <c r="Y3685" i="2"/>
  <c r="X3685" i="2"/>
  <c r="Y1163" i="2"/>
  <c r="X1163" i="2"/>
  <c r="Y4588" i="2"/>
  <c r="X4588" i="2"/>
  <c r="X3452" i="2"/>
  <c r="Y3452" i="2"/>
  <c r="X1083" i="2"/>
  <c r="Y1083" i="2"/>
  <c r="X2102" i="2"/>
  <c r="Y2102" i="2"/>
  <c r="X4667" i="2"/>
  <c r="Y4667" i="2"/>
  <c r="X2683" i="2"/>
  <c r="Y2683" i="2"/>
  <c r="X654" i="2"/>
  <c r="Y654" i="2"/>
  <c r="Y928" i="2"/>
  <c r="X928" i="2"/>
  <c r="Y1655" i="2"/>
  <c r="X1655" i="2"/>
  <c r="Y1957" i="2"/>
  <c r="X1957" i="2"/>
  <c r="X1999" i="2"/>
  <c r="Y1999" i="2"/>
  <c r="X3753" i="2"/>
  <c r="Y3753" i="2"/>
  <c r="X234" i="2"/>
  <c r="Y234" i="2"/>
  <c r="Y3011" i="2"/>
  <c r="X3011" i="2"/>
  <c r="X1293" i="2"/>
  <c r="Y1293" i="2"/>
  <c r="X555" i="2"/>
  <c r="Y555" i="2"/>
  <c r="X4032" i="2"/>
  <c r="Y4032" i="2"/>
  <c r="Y4832" i="2"/>
  <c r="X4832" i="2"/>
  <c r="X2427" i="2"/>
  <c r="Y2427" i="2"/>
  <c r="Y1967" i="2"/>
  <c r="X1967" i="2"/>
  <c r="X1699" i="2"/>
  <c r="Y1699" i="2"/>
  <c r="X4995" i="2"/>
  <c r="Y4995" i="2"/>
  <c r="X2663" i="2"/>
  <c r="Y2663" i="2"/>
  <c r="X76" i="2"/>
  <c r="Y76" i="2"/>
  <c r="X2584" i="2"/>
  <c r="Y2584" i="2"/>
  <c r="Y648" i="2"/>
  <c r="X648" i="2"/>
  <c r="Y3279" i="2"/>
  <c r="X3279" i="2"/>
  <c r="Y1796" i="2"/>
  <c r="X1796" i="2"/>
  <c r="X3789" i="2"/>
  <c r="Y3789" i="2"/>
  <c r="Y2263" i="2"/>
  <c r="X2263" i="2"/>
  <c r="X4321" i="2"/>
  <c r="Y4321" i="2"/>
  <c r="X4609" i="2"/>
  <c r="Y4609" i="2"/>
  <c r="X3016" i="2"/>
  <c r="Y3016" i="2"/>
  <c r="X1255" i="2"/>
  <c r="Y1255" i="2"/>
  <c r="X2632" i="2"/>
  <c r="Y2632" i="2"/>
  <c r="X1629" i="2"/>
  <c r="Y1629" i="2"/>
  <c r="X1726" i="2"/>
  <c r="Y1726" i="2"/>
  <c r="X3646" i="2"/>
  <c r="Y3646" i="2"/>
  <c r="X3816" i="2"/>
  <c r="Y3816" i="2"/>
  <c r="X1733" i="2"/>
  <c r="Y1733" i="2"/>
  <c r="X1888" i="2"/>
  <c r="Y1888" i="2"/>
  <c r="Y241" i="2"/>
  <c r="X241" i="2"/>
  <c r="X4693" i="2"/>
  <c r="Y4693" i="2"/>
  <c r="X4151" i="2"/>
  <c r="Y4151" i="2"/>
  <c r="Y1701" i="2"/>
  <c r="Y2168" i="2"/>
  <c r="X2168" i="2"/>
  <c r="X4042" i="2"/>
  <c r="Y4042" i="2"/>
  <c r="X2020" i="2"/>
  <c r="Y2020" i="2"/>
  <c r="X725" i="2"/>
  <c r="Y725" i="2"/>
  <c r="X873" i="2"/>
  <c r="Y873" i="2"/>
  <c r="X2886" i="2"/>
  <c r="Y2886" i="2"/>
  <c r="Y1216" i="2"/>
  <c r="X1216" i="2"/>
  <c r="X1277" i="2"/>
  <c r="Y1277" i="2"/>
  <c r="Y3636" i="2"/>
  <c r="X3636" i="2"/>
  <c r="X617" i="2"/>
  <c r="Y617" i="2"/>
  <c r="X833" i="2"/>
  <c r="Y833" i="2"/>
  <c r="Y918" i="2"/>
  <c r="X918" i="2"/>
  <c r="X2747" i="2"/>
  <c r="Y2747" i="2"/>
  <c r="Y2555" i="2"/>
  <c r="X2555" i="2"/>
  <c r="X4124" i="2"/>
  <c r="Y4124" i="2"/>
  <c r="Y3351" i="2"/>
  <c r="X3351" i="2"/>
  <c r="X3289" i="2"/>
  <c r="Y3289" i="2"/>
  <c r="X847" i="2"/>
  <c r="Y847" i="2"/>
  <c r="X4370" i="2"/>
  <c r="Y4370" i="2"/>
  <c r="X1501" i="2"/>
  <c r="Y1501" i="2"/>
  <c r="X121" i="2"/>
  <c r="Y121" i="2"/>
  <c r="Y2720" i="2"/>
  <c r="X2720" i="2"/>
  <c r="X4822" i="2"/>
  <c r="Y4822" i="2"/>
  <c r="X3952" i="2"/>
  <c r="Y3952" i="2"/>
  <c r="X3325" i="2"/>
  <c r="Y3325" i="2"/>
  <c r="X1807" i="2"/>
  <c r="Y1807" i="2"/>
  <c r="X4143" i="2"/>
  <c r="Y4143" i="2"/>
  <c r="X3096" i="2"/>
  <c r="Y3096" i="2"/>
  <c r="X2483" i="2"/>
  <c r="Y2483" i="2"/>
  <c r="X4730" i="2"/>
  <c r="Y4730" i="2"/>
  <c r="X1433" i="2"/>
  <c r="Y1433" i="2"/>
  <c r="X4256" i="2"/>
  <c r="X2801" i="2"/>
  <c r="Y1747" i="2"/>
  <c r="Y950" i="2"/>
  <c r="Y3193" i="2"/>
  <c r="Y3616" i="2"/>
  <c r="X3369" i="2"/>
  <c r="Y3369" i="2"/>
  <c r="X2369" i="2"/>
  <c r="Y2369" i="2"/>
  <c r="X4593" i="2"/>
  <c r="Y4593" i="2"/>
  <c r="X3282" i="2"/>
  <c r="Y3282" i="2"/>
  <c r="X186" i="2"/>
  <c r="Y186" i="2"/>
  <c r="X372" i="2"/>
  <c r="Y372" i="2"/>
  <c r="X4687" i="2"/>
  <c r="Y4687" i="2"/>
  <c r="X3358" i="2"/>
  <c r="Y3358" i="2"/>
  <c r="X4252" i="2"/>
  <c r="Y4252" i="2"/>
  <c r="X786" i="2"/>
  <c r="Y786" i="2"/>
  <c r="X4677" i="2"/>
  <c r="Y4677" i="2"/>
  <c r="X1891" i="2"/>
  <c r="Y1891" i="2"/>
  <c r="X1568" i="2"/>
  <c r="Y1568" i="2"/>
  <c r="X396" i="2"/>
  <c r="Y396" i="2"/>
  <c r="X2582" i="2"/>
  <c r="Y2582" i="2"/>
  <c r="X3704" i="2"/>
  <c r="Y3704" i="2"/>
  <c r="X2175" i="2"/>
  <c r="Y2175" i="2"/>
  <c r="X2710" i="2"/>
  <c r="Y2710" i="2"/>
  <c r="X3808" i="2"/>
  <c r="Y3808" i="2"/>
  <c r="X4086" i="2"/>
  <c r="Y4086" i="2"/>
  <c r="X3547" i="2"/>
  <c r="Y3547" i="2"/>
  <c r="X4069" i="2"/>
  <c r="Y4069" i="2"/>
  <c r="X3623" i="2"/>
  <c r="Y3623" i="2"/>
  <c r="X2934" i="2"/>
  <c r="Y2934" i="2"/>
  <c r="X1986" i="2"/>
  <c r="Y1986" i="2"/>
  <c r="X1033" i="2"/>
  <c r="Y1033" i="2"/>
  <c r="X996" i="2"/>
  <c r="Y996" i="2"/>
  <c r="X383" i="2"/>
  <c r="Y383" i="2"/>
  <c r="X3510" i="2"/>
  <c r="Y3510" i="2"/>
  <c r="X1376" i="2"/>
  <c r="Y1376" i="2"/>
  <c r="Y2459" i="2"/>
  <c r="X2459" i="2"/>
  <c r="X1259" i="2"/>
  <c r="Y1259" i="2"/>
  <c r="X3488" i="2"/>
  <c r="Y3488" i="2"/>
  <c r="X1673" i="2"/>
  <c r="Y1673" i="2"/>
  <c r="X749" i="2"/>
  <c r="Y749" i="2"/>
  <c r="X441" i="2"/>
  <c r="Y441" i="2"/>
  <c r="X42" i="2"/>
  <c r="Y42" i="2"/>
  <c r="X785" i="2"/>
  <c r="Y785" i="2"/>
  <c r="X753" i="2"/>
  <c r="Y753" i="2"/>
  <c r="Y4640" i="2"/>
  <c r="X4640" i="2"/>
  <c r="X1980" i="2"/>
  <c r="Y1980" i="2"/>
  <c r="Y2989" i="2"/>
  <c r="X2989" i="2"/>
  <c r="X2188" i="2"/>
  <c r="Y2188" i="2"/>
  <c r="X1472" i="2"/>
  <c r="Y1472" i="2"/>
  <c r="Y1637" i="2"/>
  <c r="X1637" i="2"/>
  <c r="Y1349" i="2"/>
  <c r="X1349" i="2"/>
  <c r="X4113" i="2"/>
  <c r="Y4113" i="2"/>
  <c r="X630" i="2"/>
  <c r="Y630" i="2"/>
  <c r="X3356" i="2"/>
  <c r="Y3356" i="2"/>
  <c r="Y3218" i="2"/>
  <c r="X3218" i="2"/>
  <c r="X3294" i="2"/>
  <c r="Y3294" i="2"/>
  <c r="Y1043" i="2"/>
  <c r="X1043" i="2"/>
  <c r="X2296" i="2"/>
  <c r="Y2296" i="2"/>
  <c r="X3443" i="2"/>
  <c r="Y3443" i="2"/>
  <c r="Y94" i="2"/>
  <c r="X94" i="2"/>
  <c r="X4502" i="2"/>
  <c r="Y4502" i="2"/>
  <c r="X4676" i="2"/>
  <c r="Y4676" i="2"/>
  <c r="X393" i="2"/>
  <c r="Y393" i="2"/>
  <c r="X4058" i="2"/>
  <c r="Y4058" i="2"/>
  <c r="X3573" i="2"/>
  <c r="Y3573" i="2"/>
  <c r="X2818" i="2"/>
  <c r="Y2818" i="2"/>
  <c r="Y647" i="2"/>
  <c r="X647" i="2"/>
  <c r="X2803" i="2"/>
  <c r="Y2803" i="2"/>
  <c r="X580" i="2"/>
  <c r="Y580" i="2"/>
  <c r="X4842" i="2"/>
  <c r="Y4842" i="2"/>
  <c r="X153" i="2"/>
  <c r="Y153" i="2"/>
  <c r="Y4775" i="2"/>
  <c r="X4775" i="2"/>
  <c r="X3693" i="2"/>
  <c r="Y3693" i="2"/>
  <c r="X3323" i="2"/>
  <c r="Y3323" i="2"/>
  <c r="X3733" i="2"/>
  <c r="Y3733" i="2"/>
  <c r="X4792" i="2"/>
  <c r="Y4792" i="2"/>
  <c r="X2537" i="2"/>
  <c r="Y2277" i="2"/>
  <c r="Y2617" i="2"/>
  <c r="Y3508" i="2"/>
  <c r="Y11" i="2"/>
  <c r="Y3887" i="2"/>
  <c r="Y2752" i="2"/>
  <c r="Y210" i="2"/>
  <c r="Y4825" i="2"/>
  <c r="Y1105" i="2"/>
  <c r="Y779" i="2"/>
  <c r="Y2957" i="2"/>
  <c r="Y4752" i="2"/>
  <c r="Y2204" i="2"/>
  <c r="Y619" i="2"/>
  <c r="Y3589" i="2"/>
  <c r="Y2760" i="2"/>
  <c r="Y1984" i="2"/>
  <c r="Y1953" i="2"/>
  <c r="Y2044" i="2"/>
  <c r="Y347" i="2"/>
  <c r="Y917" i="2"/>
  <c r="Y682" i="2"/>
  <c r="Y2355" i="2"/>
  <c r="Y3537" i="2"/>
  <c r="Y2976" i="2"/>
  <c r="Y4899" i="2"/>
  <c r="Y4351" i="2"/>
  <c r="X4741" i="2"/>
  <c r="X2074" i="2"/>
  <c r="X3030" i="2"/>
  <c r="X536" i="2"/>
  <c r="X4712" i="2"/>
  <c r="X3574" i="2"/>
  <c r="X4225" i="2"/>
  <c r="X569" i="2"/>
  <c r="X872" i="2"/>
  <c r="X1553" i="2"/>
  <c r="Y2456" i="2"/>
  <c r="Y1686" i="2"/>
  <c r="Y1261" i="2"/>
  <c r="Y2030" i="2"/>
  <c r="Y2466" i="2"/>
  <c r="Y3846" i="2"/>
  <c r="Y3975" i="2"/>
  <c r="Y727" i="2"/>
  <c r="Y123" i="2"/>
  <c r="Y1759" i="2"/>
  <c r="Y1404" i="2"/>
  <c r="Y3656" i="2"/>
  <c r="Y2021" i="2"/>
  <c r="Y694" i="2"/>
  <c r="Y1507" i="2"/>
  <c r="Y1678" i="2"/>
  <c r="Y1659" i="2"/>
  <c r="Y141" i="2"/>
  <c r="Y3124" i="2"/>
  <c r="Y3380" i="2"/>
  <c r="Y1651" i="2"/>
  <c r="Y3106" i="2"/>
  <c r="Y4700" i="2"/>
  <c r="Y1324" i="2"/>
  <c r="Y4195" i="2"/>
  <c r="Y3494" i="2"/>
  <c r="Y3489" i="2"/>
  <c r="Y2294" i="2"/>
  <c r="Y2672" i="2"/>
  <c r="Y1603" i="2"/>
  <c r="X4160" i="2"/>
  <c r="Y4160" i="2"/>
  <c r="X2797" i="2"/>
  <c r="Y2797" i="2"/>
  <c r="X3173" i="2"/>
  <c r="Y3173" i="2"/>
  <c r="X4974" i="2"/>
  <c r="Y4974" i="2"/>
  <c r="X1431" i="2"/>
  <c r="Y1431" i="2"/>
  <c r="X3572" i="2"/>
  <c r="Y3572" i="2"/>
  <c r="X2941" i="2"/>
  <c r="Y2941" i="2"/>
  <c r="X4992" i="2"/>
  <c r="Y4992" i="2"/>
  <c r="X256" i="2"/>
  <c r="Y256" i="2"/>
  <c r="X900" i="2"/>
  <c r="Y900" i="2"/>
  <c r="X3767" i="2"/>
  <c r="Y3767" i="2"/>
  <c r="X552" i="2"/>
  <c r="Y552" i="2"/>
  <c r="X4897" i="2"/>
  <c r="Y4897" i="2"/>
  <c r="X2557" i="2"/>
  <c r="Y2557" i="2"/>
  <c r="X1846" i="2"/>
  <c r="Y1846" i="2"/>
  <c r="X1150" i="2"/>
  <c r="Y1150" i="2"/>
  <c r="X2875" i="2"/>
  <c r="Y2875" i="2"/>
  <c r="X2129" i="2"/>
  <c r="Y2129" i="2"/>
  <c r="X1580" i="2"/>
  <c r="Y1580" i="2"/>
  <c r="X3585" i="2"/>
  <c r="Y3585" i="2"/>
  <c r="X1200" i="2"/>
  <c r="Y1200" i="2"/>
  <c r="X1225" i="2"/>
  <c r="Y1225" i="2"/>
  <c r="X1972" i="2"/>
  <c r="Y1972" i="2"/>
  <c r="X3765" i="2"/>
  <c r="Y3765" i="2"/>
  <c r="X4424" i="2"/>
  <c r="Y4424" i="2"/>
  <c r="X3244" i="2"/>
  <c r="Y3244" i="2"/>
  <c r="X2406" i="2"/>
  <c r="Y2406" i="2"/>
  <c r="X4694" i="2"/>
  <c r="Y4694" i="2"/>
  <c r="X3992" i="2"/>
  <c r="Y3992" i="2"/>
  <c r="X4405" i="2"/>
  <c r="Y4405" i="2"/>
  <c r="X2479" i="2"/>
  <c r="Y2479" i="2"/>
  <c r="X954" i="2"/>
  <c r="Y954" i="2"/>
  <c r="X1729" i="2"/>
  <c r="Y1729" i="2"/>
  <c r="X1249" i="2"/>
  <c r="Y1249" i="2"/>
  <c r="X602" i="2"/>
  <c r="Y602" i="2"/>
  <c r="X4111" i="2"/>
  <c r="Y4111" i="2"/>
  <c r="X1133" i="2"/>
  <c r="Y1133" i="2"/>
  <c r="X2726" i="2"/>
  <c r="Y2726" i="2"/>
  <c r="X2027" i="2"/>
  <c r="Y2027" i="2"/>
  <c r="X400" i="2"/>
  <c r="Y400" i="2"/>
  <c r="X1232" i="2"/>
  <c r="Y1232" i="2"/>
  <c r="X1588" i="2"/>
  <c r="Y1588" i="2"/>
  <c r="X1907" i="2"/>
  <c r="Y1907" i="2"/>
  <c r="X1511" i="2"/>
  <c r="Y1511" i="2"/>
  <c r="X1872" i="2"/>
  <c r="Y1872" i="2"/>
  <c r="X1895" i="2"/>
  <c r="Y1895" i="2"/>
  <c r="X115" i="2"/>
  <c r="X884" i="2"/>
  <c r="Y884" i="2"/>
  <c r="Y1427" i="2"/>
  <c r="X1427" i="2"/>
  <c r="X3424" i="2"/>
  <c r="Y3424" i="2"/>
  <c r="X1720" i="2"/>
  <c r="Y1720" i="2"/>
  <c r="X2678" i="2"/>
  <c r="Y2678" i="2"/>
  <c r="X2417" i="2"/>
  <c r="Y2417" i="2"/>
  <c r="X2290" i="2"/>
  <c r="Y2290" i="2"/>
  <c r="X3034" i="2"/>
  <c r="Y3034" i="2"/>
  <c r="X3257" i="2"/>
  <c r="Y3257" i="2"/>
  <c r="X2079" i="2"/>
  <c r="Y2079" i="2"/>
  <c r="X4150" i="2"/>
  <c r="Y4150" i="2"/>
  <c r="X4246" i="2"/>
  <c r="Y4246" i="2"/>
  <c r="X1598" i="2"/>
  <c r="Y1598" i="2"/>
  <c r="X3132" i="2"/>
  <c r="Y4070" i="2"/>
  <c r="Y852" i="2"/>
  <c r="Y2438" i="2"/>
  <c r="Y4437" i="2"/>
  <c r="X1772" i="2"/>
  <c r="Y1772" i="2"/>
  <c r="X2929" i="2"/>
  <c r="Y2929" i="2"/>
  <c r="X2249" i="2"/>
  <c r="Y2249" i="2"/>
  <c r="X4173" i="2"/>
  <c r="Y4173" i="2"/>
  <c r="Y4670" i="2"/>
  <c r="X4670" i="2"/>
  <c r="Y1531" i="2"/>
  <c r="X1531" i="2"/>
  <c r="Y607" i="2"/>
  <c r="X607" i="2"/>
  <c r="X2641" i="2"/>
  <c r="Y2641" i="2"/>
  <c r="Y1244" i="2"/>
  <c r="X1244" i="2"/>
  <c r="X1771" i="2"/>
  <c r="Y1771" i="2"/>
  <c r="X842" i="2"/>
  <c r="Y842" i="2"/>
  <c r="X3811" i="2"/>
  <c r="Y3811" i="2"/>
  <c r="X1399" i="2"/>
  <c r="Y1399" i="2"/>
  <c r="Y4525" i="2"/>
  <c r="X4525" i="2"/>
  <c r="X1412" i="2"/>
  <c r="Y1412" i="2"/>
  <c r="X3825" i="2"/>
  <c r="Y3825" i="2"/>
  <c r="X4811" i="2"/>
  <c r="Y4811" i="2"/>
  <c r="X2343" i="2"/>
  <c r="Y2343" i="2"/>
  <c r="X1955" i="2"/>
  <c r="Y1955" i="2"/>
  <c r="X2042" i="2"/>
  <c r="Y2042" i="2"/>
  <c r="X2241" i="2"/>
  <c r="Y2241" i="2"/>
  <c r="Y960" i="2"/>
  <c r="X960" i="2"/>
  <c r="X845" i="2"/>
  <c r="Y845" i="2"/>
  <c r="X3658" i="2"/>
  <c r="Y3658" i="2"/>
  <c r="X4770" i="2"/>
  <c r="Y4770" i="2"/>
  <c r="X181" i="2"/>
  <c r="Y181" i="2"/>
  <c r="Y3217" i="2"/>
  <c r="X3217" i="2"/>
  <c r="X326" i="2"/>
  <c r="Y326" i="2"/>
  <c r="X1702" i="2"/>
  <c r="Y1702" i="2"/>
  <c r="Y4506" i="2"/>
  <c r="X4506" i="2"/>
  <c r="X3375" i="2"/>
  <c r="Y3375" i="2"/>
  <c r="X2077" i="2"/>
  <c r="Y686" i="2"/>
  <c r="Y2652" i="2"/>
  <c r="Y2590" i="2"/>
  <c r="Y1932" i="2"/>
  <c r="Y2845" i="2"/>
  <c r="Y3454" i="2"/>
  <c r="X3018" i="2"/>
  <c r="Y3018" i="2"/>
  <c r="X1306" i="2"/>
  <c r="Y1306" i="2"/>
  <c r="Y286" i="2"/>
  <c r="X286" i="2"/>
  <c r="X3012" i="2"/>
  <c r="Y3012" i="2"/>
  <c r="Y2657" i="2"/>
  <c r="X2657" i="2"/>
  <c r="Y2464" i="2"/>
  <c r="X2464" i="2"/>
  <c r="X1714" i="2"/>
  <c r="Y1714" i="2"/>
  <c r="Y1843" i="2"/>
  <c r="X1843" i="2"/>
  <c r="X2831" i="2"/>
  <c r="Y2831" i="2"/>
  <c r="X2936" i="2"/>
  <c r="Y2936" i="2"/>
  <c r="X3518" i="2"/>
  <c r="Y3518" i="2"/>
  <c r="X4739" i="2"/>
  <c r="Y4739" i="2"/>
  <c r="Y3026" i="2"/>
  <c r="X3026" i="2"/>
  <c r="X1325" i="2"/>
  <c r="Y1325" i="2"/>
  <c r="X3928" i="2"/>
  <c r="Y3928" i="2"/>
  <c r="X1801" i="2"/>
  <c r="Y1801" i="2"/>
  <c r="Y2839" i="2"/>
  <c r="X2839" i="2"/>
  <c r="X5" i="2"/>
  <c r="Y5" i="2"/>
  <c r="Y143" i="2"/>
  <c r="X143" i="2"/>
  <c r="X2613" i="2"/>
  <c r="Y2613" i="2"/>
  <c r="X4368" i="2"/>
  <c r="Y4368" i="2"/>
  <c r="Y1290" i="2"/>
  <c r="X1290" i="2"/>
  <c r="X2193" i="2"/>
  <c r="Y2193" i="2"/>
  <c r="X3837" i="2"/>
  <c r="Y3837" i="2"/>
  <c r="X3213" i="2"/>
  <c r="Y3213" i="2"/>
  <c r="X4149" i="2"/>
  <c r="Y4149" i="2"/>
  <c r="X3266" i="2"/>
  <c r="Y3266" i="2"/>
  <c r="X4840" i="2"/>
  <c r="Y4840" i="2"/>
  <c r="X340" i="2"/>
  <c r="Y340" i="2"/>
  <c r="X4645" i="2"/>
  <c r="Y4645" i="2"/>
  <c r="X3054" i="2"/>
  <c r="Y3054" i="2"/>
  <c r="X2495" i="2"/>
  <c r="Y583" i="2"/>
  <c r="Y2521" i="2"/>
  <c r="X4621" i="2"/>
  <c r="Y4621" i="2"/>
  <c r="X2567" i="2"/>
  <c r="Y2567" i="2"/>
  <c r="Y1480" i="2"/>
  <c r="X1480" i="2"/>
  <c r="Y2091" i="2"/>
  <c r="X2091" i="2"/>
  <c r="X1836" i="2"/>
  <c r="Y1836" i="2"/>
  <c r="Y3787" i="2"/>
  <c r="X3787" i="2"/>
  <c r="X2273" i="2"/>
  <c r="Y2273" i="2"/>
  <c r="X4600" i="2"/>
  <c r="Y4600" i="2"/>
  <c r="X3566" i="2"/>
  <c r="Y3566" i="2"/>
  <c r="Y781" i="2"/>
  <c r="X781" i="2"/>
  <c r="Y3633" i="2"/>
  <c r="X3633" i="2"/>
  <c r="X49" i="2"/>
  <c r="Y49" i="2"/>
  <c r="X415" i="2"/>
  <c r="Y415" i="2"/>
  <c r="Y3819" i="2"/>
  <c r="X3819" i="2"/>
  <c r="X279" i="2"/>
  <c r="Y279" i="2"/>
  <c r="X2810" i="2"/>
  <c r="Y2810" i="2"/>
  <c r="X2335" i="2"/>
  <c r="Y2335" i="2"/>
  <c r="X1573" i="2"/>
  <c r="Y1573" i="2"/>
  <c r="X3954" i="2"/>
  <c r="Y3954" i="2"/>
  <c r="X320" i="2"/>
  <c r="Y320" i="2"/>
  <c r="X4537" i="2"/>
  <c r="Y4537" i="2"/>
  <c r="X4485" i="2"/>
  <c r="Y4485" i="2"/>
  <c r="X1700" i="2"/>
  <c r="Y1700" i="2"/>
  <c r="Y1608" i="2"/>
  <c r="X1608" i="2"/>
  <c r="X4877" i="2"/>
  <c r="Y4877" i="2"/>
  <c r="Y3322" i="2"/>
  <c r="X3322" i="2"/>
  <c r="X389" i="2"/>
  <c r="Y389" i="2"/>
  <c r="X2019" i="2"/>
  <c r="Y2019" i="2"/>
  <c r="Y2108" i="2"/>
  <c r="X2108" i="2"/>
  <c r="X1042" i="2"/>
  <c r="Y1042" i="2"/>
  <c r="Y1010" i="2"/>
  <c r="X1010" i="2"/>
  <c r="X2206" i="2"/>
  <c r="Y2206" i="2"/>
  <c r="Y3687" i="2"/>
  <c r="X3687" i="2"/>
  <c r="X1175" i="2"/>
  <c r="Y1175" i="2"/>
  <c r="X2978" i="2"/>
  <c r="Y2978" i="2"/>
  <c r="X1713" i="2"/>
  <c r="X3387" i="2"/>
  <c r="X341" i="2"/>
  <c r="X3747" i="2"/>
  <c r="Y4313" i="2"/>
  <c r="Y3427" i="2"/>
  <c r="Y3477" i="2"/>
  <c r="Y1574" i="2"/>
  <c r="Y166" i="2"/>
  <c r="X245" i="2"/>
  <c r="X5001" i="2"/>
  <c r="X2123" i="2"/>
  <c r="X4059" i="2"/>
  <c r="Y4633" i="2"/>
  <c r="Y4764" i="2"/>
  <c r="Y34" i="2"/>
  <c r="Y1064" i="2"/>
  <c r="Y2692" i="2"/>
  <c r="Y46" i="2"/>
  <c r="Y482" i="2"/>
  <c r="Y2935" i="2"/>
  <c r="X4866" i="2"/>
  <c r="Y4866" i="2"/>
  <c r="X3826" i="2"/>
  <c r="Y3826" i="2"/>
  <c r="X2029" i="2"/>
  <c r="Y2029" i="2"/>
  <c r="X93" i="2"/>
  <c r="Y93" i="2"/>
  <c r="X1173" i="2"/>
  <c r="Y1173" i="2"/>
  <c r="X2893" i="2"/>
  <c r="Y2893" i="2"/>
  <c r="X2144" i="2"/>
  <c r="Y2144" i="2"/>
  <c r="X1224" i="2"/>
  <c r="Y1224" i="2"/>
  <c r="X2730" i="2"/>
  <c r="Y2730" i="2"/>
  <c r="X4580" i="2"/>
  <c r="Y4580" i="2"/>
  <c r="X4664" i="2"/>
  <c r="Y4664" i="2"/>
  <c r="X4229" i="2"/>
  <c r="Y4229" i="2"/>
  <c r="X4015" i="2"/>
  <c r="Y4015" i="2"/>
  <c r="X596" i="2"/>
  <c r="Y596" i="2"/>
  <c r="X2943" i="2"/>
  <c r="Y2943" i="2"/>
  <c r="X3723" i="2"/>
  <c r="Y3723" i="2"/>
  <c r="X4298" i="2"/>
  <c r="Y4298" i="2"/>
  <c r="X2087" i="2"/>
  <c r="Y2087" i="2"/>
  <c r="X4597" i="2"/>
  <c r="Y4597" i="2"/>
  <c r="Y425" i="2"/>
  <c r="X425" i="2"/>
  <c r="X1621" i="2"/>
  <c r="Y1621" i="2"/>
  <c r="X1736" i="2"/>
  <c r="Y1736" i="2"/>
  <c r="X3273" i="2"/>
  <c r="Y3273" i="2"/>
  <c r="X4590" i="2"/>
  <c r="Y4590" i="2"/>
  <c r="Y449" i="2"/>
  <c r="X449" i="2"/>
  <c r="X4019" i="2"/>
  <c r="Y4019" i="2"/>
  <c r="X1367" i="2"/>
  <c r="Y1367" i="2"/>
  <c r="X1426" i="2"/>
  <c r="Y1426" i="2"/>
  <c r="X640" i="2"/>
  <c r="Y640" i="2"/>
  <c r="X1869" i="2"/>
  <c r="Y1869" i="2"/>
  <c r="X223" i="2"/>
  <c r="Y223" i="2"/>
  <c r="X2463" i="2"/>
  <c r="Y2463" i="2"/>
  <c r="Y159" i="2"/>
  <c r="X159" i="2"/>
  <c r="X3553" i="2"/>
  <c r="Y3553" i="2"/>
  <c r="X2065" i="2"/>
  <c r="Y2065" i="2"/>
  <c r="X1497" i="2"/>
  <c r="Y1497" i="2"/>
  <c r="X4817" i="2"/>
  <c r="Y4817" i="2"/>
  <c r="X227" i="2"/>
  <c r="Y227" i="2"/>
  <c r="X438" i="2"/>
  <c r="Y438" i="2"/>
  <c r="X439" i="2"/>
  <c r="Y439" i="2"/>
  <c r="X933" i="2"/>
  <c r="Y933" i="2"/>
  <c r="X1567" i="2"/>
  <c r="Y1567" i="2"/>
  <c r="X4562" i="2"/>
  <c r="Y4562" i="2"/>
  <c r="X2950" i="2"/>
  <c r="Y2950" i="2"/>
  <c r="X4776" i="2"/>
  <c r="Y4776" i="2"/>
  <c r="X2081" i="2"/>
  <c r="Y2081" i="2"/>
  <c r="X2572" i="2"/>
  <c r="Y2572" i="2"/>
  <c r="X283" i="2"/>
  <c r="Y283" i="2"/>
  <c r="X2899" i="2"/>
  <c r="Y2899" i="2"/>
  <c r="X1782" i="2"/>
  <c r="Y1782" i="2"/>
  <c r="X2830" i="2"/>
  <c r="X3209" i="2"/>
  <c r="Y4144" i="2"/>
  <c r="Y3468" i="2"/>
  <c r="Y4105" i="2"/>
  <c r="Y4888" i="2"/>
  <c r="Y3251" i="2"/>
  <c r="Y1329" i="2"/>
  <c r="Y3134" i="2"/>
  <c r="Y2405" i="2"/>
  <c r="X1022" i="2"/>
  <c r="X4671" i="2"/>
  <c r="X3079" i="2"/>
  <c r="X249" i="2"/>
  <c r="Y1328" i="2"/>
  <c r="Y1969" i="2"/>
  <c r="Y2321" i="2"/>
  <c r="Y501" i="2"/>
  <c r="Y4117" i="2"/>
  <c r="Y971" i="2"/>
  <c r="Y215" i="2"/>
  <c r="Y800" i="2"/>
  <c r="Y1804" i="2"/>
  <c r="Y1831" i="2"/>
  <c r="Y1565" i="2"/>
  <c r="Y62" i="2"/>
  <c r="Y932" i="2"/>
  <c r="X3019" i="2"/>
  <c r="Y3019" i="2"/>
  <c r="X2757" i="2"/>
  <c r="Y2757" i="2"/>
  <c r="X3154" i="2"/>
  <c r="Y3154" i="2"/>
  <c r="X2068" i="2"/>
  <c r="Y2068" i="2"/>
  <c r="X4487" i="2"/>
  <c r="Y4487" i="2"/>
  <c r="X859" i="2"/>
  <c r="Y859" i="2"/>
  <c r="X4001" i="2"/>
  <c r="Y4001" i="2"/>
  <c r="X2727" i="2"/>
  <c r="Y2727" i="2"/>
  <c r="X4559" i="2"/>
  <c r="Y4559" i="2"/>
  <c r="X751" i="2"/>
  <c r="Y751" i="2"/>
  <c r="X2799" i="2"/>
  <c r="Y2799" i="2"/>
  <c r="X3604" i="2"/>
  <c r="Y3604" i="2"/>
  <c r="X3895" i="2"/>
  <c r="Y3895" i="2"/>
  <c r="X136" i="2"/>
  <c r="Y136" i="2"/>
  <c r="X24" i="2"/>
  <c r="Y24" i="2"/>
  <c r="X818" i="2"/>
  <c r="Y818" i="2"/>
  <c r="X3542" i="2"/>
  <c r="Y3542" i="2"/>
  <c r="X3519" i="2"/>
  <c r="Y3519" i="2"/>
  <c r="X4422" i="2"/>
  <c r="Y4422" i="2"/>
  <c r="X1247" i="2"/>
  <c r="Y1247" i="2"/>
  <c r="X4258" i="2"/>
  <c r="Y4258" i="2"/>
  <c r="X3376" i="2"/>
  <c r="Y3376" i="2"/>
  <c r="X1243" i="2"/>
  <c r="Y1243" i="2"/>
  <c r="X2146" i="2"/>
  <c r="Y2146" i="2"/>
  <c r="X2271" i="2"/>
  <c r="Y2271" i="2"/>
  <c r="X329" i="2"/>
  <c r="Y329" i="2"/>
  <c r="X73" i="2"/>
  <c r="Y73" i="2"/>
  <c r="X67" i="2"/>
  <c r="Y67" i="2"/>
  <c r="X2937" i="2"/>
  <c r="Y2937" i="2"/>
  <c r="X2314" i="2"/>
  <c r="Y2314" i="2"/>
  <c r="X4951" i="2"/>
  <c r="Y4951" i="2"/>
  <c r="X4192" i="2"/>
  <c r="Y4192" i="2"/>
  <c r="X2520" i="2"/>
  <c r="Y2520" i="2"/>
  <c r="X3167" i="2"/>
  <c r="Y3167" i="2"/>
  <c r="X4064" i="2"/>
  <c r="X978" i="2"/>
  <c r="X2577" i="2"/>
  <c r="X2367" i="2"/>
  <c r="X836" i="2"/>
  <c r="X4876" i="2"/>
  <c r="Y3137" i="2"/>
  <c r="Y2156" i="2"/>
  <c r="Y3707" i="2"/>
  <c r="Y1169" i="2"/>
  <c r="Y107" i="2"/>
  <c r="Y1343" i="2"/>
  <c r="Y3247" i="2"/>
  <c r="Y2299" i="2"/>
  <c r="Y2654" i="2"/>
  <c r="Y2768" i="2"/>
  <c r="Y4277" i="2"/>
  <c r="X4223" i="2"/>
  <c r="Y4223" i="2"/>
  <c r="X2514" i="2"/>
  <c r="Y2514" i="2"/>
  <c r="X4851" i="2"/>
  <c r="Y4851" i="2"/>
  <c r="X4460" i="2"/>
  <c r="Y4460" i="2"/>
  <c r="X2825" i="2"/>
  <c r="Y2825" i="2"/>
  <c r="X1312" i="2"/>
  <c r="Y1312" i="2"/>
  <c r="X882" i="2"/>
  <c r="Y882" i="2"/>
  <c r="X3937" i="2"/>
  <c r="Y3937" i="2"/>
  <c r="X841" i="2"/>
  <c r="Y841" i="2"/>
  <c r="X3663" i="2"/>
  <c r="Y3663" i="2"/>
  <c r="Y3326" i="2"/>
  <c r="X3326" i="2"/>
  <c r="X2036" i="2"/>
  <c r="Y2036" i="2"/>
  <c r="X562" i="2"/>
  <c r="Y562" i="2"/>
  <c r="X3109" i="2"/>
  <c r="Y3109" i="2"/>
  <c r="X3530" i="2"/>
  <c r="Y3530" i="2"/>
  <c r="Y2085" i="2"/>
  <c r="X2085" i="2"/>
  <c r="X4098" i="2"/>
  <c r="Y4098" i="2"/>
  <c r="Y3216" i="2"/>
  <c r="X3216" i="2"/>
  <c r="Y111" i="2"/>
  <c r="X111" i="2"/>
  <c r="Y856" i="2"/>
  <c r="X856" i="2"/>
  <c r="Y4038" i="2"/>
  <c r="X4038" i="2"/>
  <c r="Y3642" i="2"/>
  <c r="X3642" i="2"/>
  <c r="X4636" i="2"/>
  <c r="Y4636" i="2"/>
  <c r="Y823" i="2"/>
  <c r="X823" i="2"/>
  <c r="X4569" i="2"/>
  <c r="Y4569" i="2"/>
  <c r="Y1902" i="2"/>
  <c r="X1902" i="2"/>
  <c r="X666" i="2"/>
  <c r="Y666" i="2"/>
  <c r="Y4595" i="2"/>
  <c r="X4595" i="2"/>
  <c r="X1227" i="2"/>
  <c r="Y1227" i="2"/>
  <c r="Y47" i="2"/>
  <c r="X47" i="2"/>
  <c r="Y1342" i="2"/>
  <c r="X1342" i="2"/>
  <c r="X2127" i="2"/>
  <c r="Y2127" i="2"/>
  <c r="Y2488" i="2"/>
  <c r="X2488" i="2"/>
  <c r="X3316" i="2"/>
  <c r="Y3316" i="2"/>
  <c r="X3711" i="2"/>
  <c r="Y3711" i="2"/>
  <c r="Y1632" i="2"/>
  <c r="X1632" i="2"/>
  <c r="X2022" i="2"/>
  <c r="Y2022" i="2"/>
  <c r="Y2295" i="2"/>
  <c r="X2295" i="2"/>
  <c r="X2024" i="2"/>
  <c r="Y2024" i="2"/>
  <c r="X163" i="2"/>
  <c r="Y163" i="2"/>
  <c r="X2005" i="2"/>
  <c r="Y2005" i="2"/>
  <c r="X4414" i="2"/>
  <c r="Y4414" i="2"/>
  <c r="Y2933" i="2"/>
  <c r="X2933" i="2"/>
  <c r="X3267" i="2"/>
  <c r="Y3267" i="2"/>
  <c r="Y1535" i="2"/>
  <c r="X1535" i="2"/>
  <c r="X4165" i="2"/>
  <c r="Y4165" i="2"/>
  <c r="X4408" i="2"/>
  <c r="Y4408" i="2"/>
  <c r="X3233" i="2"/>
  <c r="Y3233" i="2"/>
  <c r="Y1161" i="2"/>
  <c r="X1161" i="2"/>
  <c r="X2607" i="2"/>
  <c r="Y2607" i="2"/>
  <c r="X1806" i="2"/>
  <c r="X3485" i="2"/>
  <c r="X3500" i="2"/>
  <c r="X161" i="2"/>
  <c r="X4518" i="2"/>
  <c r="X3290" i="2"/>
  <c r="X4245" i="2"/>
  <c r="X2016" i="2"/>
  <c r="Y794" i="2"/>
  <c r="Y1828" i="2"/>
  <c r="Y3349" i="2"/>
  <c r="Y2995" i="2"/>
  <c r="X168" i="2"/>
  <c r="X4572" i="2"/>
  <c r="X629" i="2"/>
  <c r="X1683" i="2"/>
  <c r="X4576" i="2"/>
  <c r="X2796" i="2"/>
  <c r="X3595" i="2"/>
  <c r="X3474" i="2"/>
  <c r="X4118" i="2"/>
  <c r="X806" i="2"/>
  <c r="X3029" i="2"/>
  <c r="X4218" i="2"/>
  <c r="Y3212" i="2"/>
  <c r="Y146" i="2"/>
  <c r="Y4790" i="2"/>
  <c r="Y831" i="2"/>
  <c r="Y848" i="2"/>
  <c r="Y610" i="2"/>
  <c r="Y3149" i="2"/>
  <c r="Y1590" i="2"/>
  <c r="Y3357" i="2"/>
  <c r="Y4383" i="2"/>
  <c r="Y2676" i="2"/>
  <c r="Y1649" i="2"/>
  <c r="Y4067" i="2"/>
  <c r="Y3329" i="2"/>
  <c r="Y2494" i="2"/>
  <c r="Y43" i="2"/>
  <c r="Y2658" i="2"/>
  <c r="Y4221" i="2"/>
  <c r="Y324" i="2"/>
  <c r="Y2235" i="2"/>
  <c r="Y423" i="2"/>
  <c r="Y572" i="2"/>
  <c r="Y4068" i="2"/>
  <c r="Y1635" i="2"/>
  <c r="Y522" i="2"/>
  <c r="Y2705" i="2"/>
  <c r="Y175" i="2"/>
  <c r="Y1601" i="2"/>
  <c r="Y4719" i="2"/>
  <c r="Y3130" i="2"/>
  <c r="Y128" i="2"/>
  <c r="Y1989" i="2"/>
  <c r="Y4946" i="2"/>
  <c r="Y2383" i="2"/>
  <c r="Y1822" i="2"/>
  <c r="X1822" i="2"/>
  <c r="Y3622" i="2"/>
  <c r="X3622" i="2"/>
  <c r="X2221" i="2"/>
  <c r="Y2221" i="2"/>
  <c r="X460" i="2"/>
  <c r="Y460" i="2"/>
  <c r="Y3818" i="2"/>
  <c r="X3818" i="2"/>
  <c r="Y3582" i="2"/>
  <c r="X3582" i="2"/>
  <c r="X3996" i="2"/>
  <c r="Y3996" i="2"/>
  <c r="X798" i="2"/>
  <c r="Y798" i="2"/>
  <c r="X3006" i="2"/>
  <c r="Y3006" i="2"/>
  <c r="X585" i="2"/>
  <c r="Y585" i="2"/>
  <c r="Y938" i="2"/>
  <c r="X938" i="2"/>
  <c r="X3803" i="2"/>
  <c r="Y3803" i="2"/>
  <c r="Y2373" i="2"/>
  <c r="X2373" i="2"/>
  <c r="X2535" i="2"/>
  <c r="Y2535" i="2"/>
  <c r="X3338" i="2"/>
  <c r="Y3338" i="2"/>
  <c r="X1032" i="2"/>
  <c r="Y1032" i="2"/>
  <c r="X3879" i="2"/>
  <c r="Y3879" i="2"/>
  <c r="X2370" i="2"/>
  <c r="Y2370" i="2"/>
  <c r="X4994" i="2"/>
  <c r="Y4994" i="2"/>
  <c r="Y3980" i="2"/>
  <c r="X3980" i="2"/>
  <c r="X4909" i="2"/>
  <c r="Y4909" i="2"/>
  <c r="Y344" i="2"/>
  <c r="X344" i="2"/>
  <c r="Y1430" i="2"/>
  <c r="X1430" i="2"/>
  <c r="X385" i="2"/>
  <c r="Y385" i="2"/>
  <c r="X3760" i="2"/>
  <c r="Y3760" i="2"/>
  <c r="X4818" i="2"/>
  <c r="Y33" i="2"/>
  <c r="Y3085" i="2"/>
  <c r="Y1415" i="2"/>
  <c r="Y3777" i="2"/>
  <c r="Y2539" i="2"/>
  <c r="X520" i="2"/>
  <c r="Y520" i="2"/>
  <c r="X1943" i="2"/>
  <c r="Y1943" i="2"/>
  <c r="X3901" i="2"/>
  <c r="Y3901" i="2"/>
  <c r="X531" i="2"/>
  <c r="Y531" i="2"/>
  <c r="X3498" i="2"/>
  <c r="Y3498" i="2"/>
  <c r="X287" i="2"/>
  <c r="Y287" i="2"/>
  <c r="X3984" i="2"/>
  <c r="Y3984" i="2"/>
  <c r="X1395" i="2"/>
  <c r="Y1395" i="2"/>
  <c r="X315" i="2"/>
  <c r="Y315" i="2"/>
  <c r="X1056" i="2"/>
  <c r="Y1056" i="2"/>
  <c r="X3013" i="2"/>
  <c r="Y3013" i="2"/>
  <c r="X625" i="2"/>
  <c r="Y625" i="2"/>
  <c r="X2421" i="2"/>
  <c r="X4432" i="2"/>
  <c r="X3776" i="2"/>
  <c r="X1155" i="2"/>
  <c r="X4579" i="2"/>
  <c r="X4997" i="2"/>
  <c r="X1263" i="2"/>
  <c r="X669" i="2"/>
  <c r="Y3799" i="2"/>
  <c r="Y2898" i="2"/>
  <c r="Y3590" i="2"/>
  <c r="Y4568" i="2"/>
  <c r="Y2699" i="2"/>
  <c r="Y2115" i="2"/>
  <c r="Y973" i="2"/>
  <c r="Y2807" i="2"/>
  <c r="Y1502" i="2"/>
  <c r="Y3655" i="2"/>
  <c r="Y4441" i="2"/>
  <c r="X538" i="2"/>
  <c r="Y538" i="2"/>
  <c r="X2924" i="2"/>
  <c r="Y2924" i="2"/>
  <c r="X3378" i="2"/>
  <c r="Y3378" i="2"/>
  <c r="X4721" i="2"/>
  <c r="Y4721" i="2"/>
  <c r="X447" i="2"/>
  <c r="Y447" i="2"/>
  <c r="X354" i="2"/>
  <c r="Y354" i="2"/>
  <c r="X174" i="2"/>
  <c r="Y174" i="2"/>
  <c r="X3015" i="2"/>
  <c r="Y3015" i="2"/>
  <c r="X4510" i="2"/>
  <c r="Y4510" i="2"/>
  <c r="X2462" i="2"/>
  <c r="Y2462" i="2"/>
  <c r="X411" i="2"/>
  <c r="Y411" i="2"/>
  <c r="X4389" i="2"/>
  <c r="Y4389" i="2"/>
  <c r="X673" i="2"/>
  <c r="Y673" i="2"/>
  <c r="X3691" i="2"/>
  <c r="Y3691" i="2"/>
  <c r="X2891" i="2"/>
  <c r="Y2891" i="2"/>
  <c r="X713" i="2"/>
  <c r="Y713" i="2"/>
  <c r="X4768" i="2"/>
  <c r="Y4768" i="2"/>
  <c r="X2689" i="2"/>
  <c r="Y2689" i="2"/>
  <c r="X4175" i="2"/>
  <c r="Y4175" i="2"/>
  <c r="Y1051" i="2"/>
  <c r="X1051" i="2"/>
  <c r="X1230" i="2"/>
  <c r="Y1230" i="2"/>
  <c r="Y2865" i="2"/>
  <c r="X2865" i="2"/>
  <c r="X4425" i="2"/>
  <c r="Y4425" i="2"/>
  <c r="X1706" i="2"/>
  <c r="Y1706" i="2"/>
  <c r="Y3964" i="2"/>
  <c r="X3964" i="2"/>
  <c r="X2398" i="2"/>
  <c r="Y2398" i="2"/>
  <c r="X3839" i="2"/>
  <c r="Y3839" i="2"/>
  <c r="X4259" i="2"/>
  <c r="Y4259" i="2"/>
  <c r="X1184" i="2"/>
  <c r="Y1184" i="2"/>
  <c r="X90" i="2"/>
  <c r="Y90" i="2"/>
  <c r="X2117" i="2"/>
  <c r="Y2117" i="2"/>
  <c r="X7" i="2"/>
  <c r="Y7" i="2"/>
  <c r="X2988" i="2"/>
  <c r="Y2988" i="2"/>
  <c r="X3792" i="2"/>
  <c r="Y3792" i="2"/>
  <c r="X3511" i="2"/>
  <c r="Y3511" i="2"/>
  <c r="X2114" i="2"/>
  <c r="Y2114" i="2"/>
  <c r="X783" i="2"/>
  <c r="Y783" i="2"/>
  <c r="X4623" i="2"/>
  <c r="Y4623" i="2"/>
  <c r="X874" i="2"/>
  <c r="Y874" i="2"/>
  <c r="X1618" i="2"/>
  <c r="Y1618" i="2"/>
  <c r="X2414" i="2"/>
  <c r="Y2414" i="2"/>
  <c r="X2472" i="2"/>
  <c r="Y2472" i="2"/>
  <c r="X4220" i="2"/>
  <c r="Y4220" i="2"/>
  <c r="X1028" i="2"/>
  <c r="Y1028" i="2"/>
  <c r="X2602" i="2"/>
  <c r="Y2602" i="2"/>
  <c r="X4501" i="2"/>
  <c r="Y4501" i="2"/>
  <c r="X2213" i="2"/>
  <c r="Y2213" i="2"/>
  <c r="X1965" i="2"/>
  <c r="Y1965" i="2"/>
  <c r="X1476" i="2"/>
  <c r="Y1476" i="2"/>
  <c r="X2125" i="2"/>
  <c r="Y2125" i="2"/>
  <c r="X2393" i="2"/>
  <c r="Y2393" i="2"/>
  <c r="X3186" i="2"/>
  <c r="Y3186" i="2"/>
  <c r="X1746" i="2"/>
  <c r="Y1746" i="2"/>
  <c r="X3412" i="2"/>
  <c r="Y3412" i="2"/>
  <c r="X1008" i="2"/>
  <c r="Y1008" i="2"/>
  <c r="X2666" i="2"/>
  <c r="Y2666" i="2"/>
  <c r="X1464" i="2"/>
  <c r="Y1464" i="2"/>
  <c r="X3399" i="2"/>
  <c r="Y3399" i="2"/>
  <c r="X3945" i="2"/>
  <c r="Y3945" i="2"/>
  <c r="X548" i="2"/>
  <c r="Y548" i="2"/>
  <c r="X1707" i="2"/>
  <c r="Y1707" i="2"/>
  <c r="X3560" i="2"/>
  <c r="X2004" i="2"/>
  <c r="Y4585" i="2"/>
  <c r="X1122" i="2"/>
  <c r="Y1122" i="2"/>
  <c r="X3667" i="2"/>
  <c r="Y3667" i="2"/>
  <c r="X2983" i="2"/>
  <c r="Y2983" i="2"/>
  <c r="X4762" i="2"/>
  <c r="Y4762" i="2"/>
  <c r="X3089" i="2"/>
  <c r="Y3089" i="2"/>
  <c r="Y1170" i="2"/>
  <c r="X1170" i="2"/>
  <c r="X4467" i="2"/>
  <c r="Y4467" i="2"/>
  <c r="X1858" i="2"/>
  <c r="Y1858" i="2"/>
  <c r="X2345" i="2"/>
  <c r="Y2345" i="2"/>
  <c r="Y41" i="2"/>
  <c r="X41" i="2"/>
  <c r="Y2187" i="2"/>
  <c r="X2187" i="2"/>
  <c r="X2746" i="2"/>
  <c r="Y2746" i="2"/>
  <c r="X2972" i="2"/>
  <c r="Y2972" i="2"/>
  <c r="X1488" i="2"/>
  <c r="Y1488" i="2"/>
  <c r="X1530" i="2"/>
  <c r="Y1530" i="2"/>
  <c r="X480" i="2"/>
  <c r="Y480" i="2"/>
  <c r="X556" i="2"/>
  <c r="Y556" i="2"/>
  <c r="X3544" i="2"/>
  <c r="Y3544" i="2"/>
  <c r="Y2278" i="2"/>
  <c r="X2278" i="2"/>
  <c r="X1854" i="2"/>
  <c r="Y1854" i="2"/>
  <c r="X3852" i="2"/>
  <c r="Y3852" i="2"/>
  <c r="Y4675" i="2"/>
  <c r="X4675" i="2"/>
  <c r="Y3041" i="2"/>
  <c r="X3041" i="2"/>
  <c r="X1922" i="2"/>
  <c r="Y1922" i="2"/>
  <c r="Y3346" i="2"/>
  <c r="X3346" i="2"/>
  <c r="X3517" i="2"/>
  <c r="Y3517" i="2"/>
  <c r="X1785" i="2"/>
  <c r="Y1785" i="2"/>
  <c r="X2558" i="2"/>
  <c r="Y2558" i="2"/>
  <c r="X2190" i="2"/>
  <c r="Y2190" i="2"/>
  <c r="X1410" i="2"/>
  <c r="Y1410" i="2"/>
  <c r="X2419" i="2"/>
  <c r="Y2419" i="2"/>
  <c r="X4689" i="2"/>
  <c r="Y4689" i="2"/>
  <c r="X3136" i="2"/>
  <c r="Y3136" i="2"/>
  <c r="Y3001" i="2"/>
  <c r="X3001" i="2"/>
  <c r="X3144" i="2"/>
  <c r="Y3144" i="2"/>
  <c r="X1011" i="2"/>
  <c r="Y1011" i="2"/>
  <c r="X3464" i="2"/>
  <c r="Y3464" i="2"/>
  <c r="X3434" i="2"/>
  <c r="Y3434" i="2"/>
  <c r="Y4556" i="2"/>
  <c r="X4556" i="2"/>
  <c r="X2257" i="2"/>
  <c r="Y2257" i="2"/>
  <c r="X4471" i="2"/>
  <c r="Y4471" i="2"/>
  <c r="X3332" i="2"/>
  <c r="Y3332" i="2"/>
  <c r="Y1722" i="2"/>
  <c r="X1722" i="2"/>
  <c r="X3545" i="2"/>
  <c r="Y3545" i="2"/>
  <c r="X635" i="2"/>
  <c r="Y635" i="2"/>
  <c r="X4397" i="2"/>
  <c r="Y4397" i="2"/>
  <c r="Y3435" i="2"/>
  <c r="X3435" i="2"/>
  <c r="Y1921" i="2"/>
  <c r="X1921" i="2"/>
  <c r="Y2121" i="2"/>
  <c r="X2121" i="2"/>
  <c r="Y4339" i="2"/>
  <c r="X4339" i="2"/>
  <c r="Y201" i="2"/>
  <c r="X201" i="2"/>
  <c r="Y3336" i="2"/>
  <c r="X3336" i="2"/>
  <c r="X20" i="2"/>
  <c r="Y20" i="2"/>
  <c r="Y3214" i="2"/>
  <c r="X3214" i="2"/>
  <c r="X1242" i="2"/>
  <c r="Y1242" i="2"/>
  <c r="X4438" i="2"/>
  <c r="Y4438" i="2"/>
  <c r="X4171" i="2"/>
  <c r="Y4171" i="2"/>
  <c r="Y924" i="2"/>
  <c r="X924" i="2"/>
  <c r="Y3790" i="2"/>
  <c r="X3790" i="2"/>
  <c r="Y3621" i="2"/>
  <c r="X3621" i="2"/>
  <c r="Y611" i="2"/>
  <c r="X611" i="2"/>
  <c r="X2744" i="2"/>
  <c r="Y2744" i="2"/>
  <c r="X4602" i="2"/>
  <c r="Y4602" i="2"/>
  <c r="X4979" i="2"/>
  <c r="Y4979" i="2"/>
  <c r="Y264" i="2"/>
  <c r="X264" i="2"/>
  <c r="X3135" i="2"/>
  <c r="Y3135" i="2"/>
  <c r="Y2650" i="2"/>
  <c r="X2650" i="2"/>
  <c r="X2287" i="2"/>
  <c r="Y2287" i="2"/>
  <c r="X3780" i="2"/>
  <c r="Y3780" i="2"/>
  <c r="Y838" i="2"/>
  <c r="X838" i="2"/>
  <c r="X4183" i="2"/>
  <c r="Y4183" i="2"/>
  <c r="X2896" i="2"/>
  <c r="Y2896" i="2"/>
  <c r="Y4326" i="2"/>
  <c r="X4326" i="2"/>
  <c r="Y2473" i="2"/>
  <c r="X2473" i="2"/>
  <c r="Y4977" i="2"/>
  <c r="X4977" i="2"/>
  <c r="Y4778" i="2"/>
  <c r="X4778" i="2"/>
  <c r="Y498" i="2"/>
  <c r="X498" i="2"/>
  <c r="X895" i="2"/>
  <c r="Y895" i="2"/>
  <c r="X3763" i="2"/>
  <c r="Y3763" i="2"/>
  <c r="X69" i="2"/>
  <c r="Y69" i="2"/>
  <c r="X187" i="2"/>
  <c r="Y187" i="2"/>
  <c r="X3843" i="2"/>
  <c r="Y3843" i="2"/>
  <c r="X2037" i="2"/>
  <c r="Y2037" i="2"/>
  <c r="X2524" i="2"/>
  <c r="Y2524" i="2"/>
  <c r="X827" i="2"/>
  <c r="Y827" i="2"/>
  <c r="X4509" i="2"/>
  <c r="Y4509" i="2"/>
  <c r="X1423" i="2"/>
  <c r="Y1423" i="2"/>
  <c r="X4024" i="2"/>
  <c r="Y4024" i="2"/>
  <c r="X4382" i="2"/>
  <c r="Y4382" i="2"/>
  <c r="X936" i="2"/>
  <c r="Y936" i="2"/>
  <c r="X2693" i="2"/>
  <c r="Y2693" i="2"/>
  <c r="X3639" i="2"/>
  <c r="Y3639" i="2"/>
  <c r="X4087" i="2"/>
  <c r="Y4087" i="2"/>
  <c r="X3009" i="2"/>
  <c r="Y3009" i="2"/>
  <c r="X183" i="2"/>
  <c r="Y183" i="2"/>
  <c r="Y4814" i="2"/>
  <c r="X4814" i="2"/>
  <c r="X3254" i="2"/>
  <c r="Y3254" i="2"/>
  <c r="Y2971" i="2"/>
  <c r="X2971" i="2"/>
  <c r="X594" i="2"/>
  <c r="Y594" i="2"/>
  <c r="Y195" i="2"/>
  <c r="X195" i="2"/>
  <c r="X3062" i="2"/>
  <c r="Y3062" i="2"/>
  <c r="Y4372" i="2"/>
  <c r="X4372" i="2"/>
  <c r="X2455" i="2"/>
  <c r="Y2455" i="2"/>
  <c r="X2141" i="2"/>
  <c r="Y2141" i="2"/>
  <c r="Y3113" i="2"/>
  <c r="X3113" i="2"/>
  <c r="X955" i="2"/>
  <c r="Y955" i="2"/>
  <c r="X3047" i="2"/>
  <c r="Y3047" i="2"/>
  <c r="Y3900" i="2"/>
  <c r="X3900" i="2"/>
  <c r="Y2828" i="2"/>
  <c r="X2828" i="2"/>
  <c r="X788" i="2"/>
  <c r="Y788" i="2"/>
  <c r="X3524" i="2"/>
  <c r="Y3524" i="2"/>
  <c r="X3166" i="2"/>
  <c r="Y3166" i="2"/>
  <c r="X3708" i="2"/>
  <c r="Y3708" i="2"/>
  <c r="X3071" i="2"/>
  <c r="Y3071" i="2"/>
  <c r="Y3718" i="2"/>
  <c r="X3718" i="2"/>
  <c r="X4401" i="2"/>
  <c r="Y4401" i="2"/>
  <c r="X714" i="2"/>
  <c r="Y714" i="2"/>
  <c r="X651" i="2"/>
  <c r="Y651" i="2"/>
  <c r="X913" i="2"/>
  <c r="Y913" i="2"/>
  <c r="Y3496" i="2"/>
  <c r="X3496" i="2"/>
  <c r="Y4164" i="2"/>
  <c r="X4164" i="2"/>
  <c r="X4779" i="2"/>
  <c r="Y4779" i="2"/>
  <c r="X4846" i="2"/>
  <c r="Y4846" i="2"/>
  <c r="Y4159" i="2"/>
  <c r="X4159" i="2"/>
  <c r="X327" i="2"/>
  <c r="Y327" i="2"/>
  <c r="X2052" i="2"/>
  <c r="Y2052" i="2"/>
  <c r="X869" i="2"/>
  <c r="Y869" i="2"/>
  <c r="X1462" i="2"/>
  <c r="Y1462" i="2"/>
  <c r="Y4047" i="2"/>
  <c r="X4047" i="2"/>
  <c r="Y39" i="2"/>
  <c r="X39" i="2"/>
  <c r="X3719" i="2"/>
  <c r="Y3719" i="2"/>
  <c r="X77" i="2"/>
  <c r="Y77" i="2"/>
  <c r="X1307" i="2"/>
  <c r="Y1307" i="2"/>
  <c r="Y3269" i="2"/>
  <c r="X3269" i="2"/>
  <c r="X2060" i="2"/>
  <c r="Y2060" i="2"/>
  <c r="Y2863" i="2"/>
  <c r="X2863" i="2"/>
  <c r="X4367" i="2"/>
  <c r="Y4367" i="2"/>
  <c r="X1745" i="2"/>
  <c r="Y1745" i="2"/>
  <c r="X545" i="2"/>
  <c r="Y545" i="2"/>
  <c r="X4182" i="2"/>
  <c r="Y4182" i="2"/>
  <c r="X1560" i="2"/>
  <c r="Y1560" i="2"/>
  <c r="Y1824" i="2"/>
  <c r="X1824" i="2"/>
  <c r="X1493" i="2"/>
  <c r="Y1493" i="2"/>
  <c r="Y2677" i="2"/>
  <c r="X2677" i="2"/>
  <c r="X4187" i="2"/>
  <c r="Y4187" i="2"/>
  <c r="X1271" i="2"/>
  <c r="X1500" i="2"/>
  <c r="X2034" i="2"/>
  <c r="X1207" i="2"/>
  <c r="X2276" i="2"/>
  <c r="X108" i="2"/>
  <c r="Y4391" i="2"/>
  <c r="Y1450" i="2"/>
  <c r="Y2947" i="2"/>
  <c r="Y2259" i="2"/>
  <c r="Y2991" i="2"/>
  <c r="Y247" i="2"/>
  <c r="Y1285" i="2"/>
  <c r="Y1258" i="2"/>
  <c r="Y1214" i="2"/>
  <c r="Y547" i="2"/>
  <c r="Y1924" i="2"/>
  <c r="Y867" i="2"/>
  <c r="Y3931" i="2"/>
  <c r="Y197" i="2"/>
  <c r="Y3471" i="2"/>
  <c r="Y2026" i="2"/>
  <c r="X2591" i="2"/>
  <c r="Y2591" i="2"/>
  <c r="X357" i="2"/>
  <c r="Y357" i="2"/>
  <c r="Y3334" i="2"/>
  <c r="X3334" i="2"/>
  <c r="X4456" i="2"/>
  <c r="Y4456" i="2"/>
  <c r="X3164" i="2"/>
  <c r="Y3164" i="2"/>
  <c r="X2356" i="2"/>
  <c r="Y2356" i="2"/>
  <c r="X2150" i="2"/>
  <c r="Y2150" i="2"/>
  <c r="X3515" i="2"/>
  <c r="Y3515" i="2"/>
  <c r="X1561" i="2"/>
  <c r="Y1561" i="2"/>
  <c r="X2897" i="2"/>
  <c r="Y2897" i="2"/>
  <c r="X433" i="2"/>
  <c r="Y433" i="2"/>
  <c r="X2734" i="2"/>
  <c r="Y2734" i="2"/>
  <c r="X2288" i="2"/>
  <c r="Y2288" i="2"/>
  <c r="X1489" i="2"/>
  <c r="Y1489" i="2"/>
  <c r="X4481" i="2"/>
  <c r="Y4481" i="2"/>
  <c r="X3502" i="2"/>
  <c r="Y3502" i="2"/>
  <c r="X2346" i="2"/>
  <c r="Y2346" i="2"/>
  <c r="X909" i="2"/>
  <c r="Y909" i="2"/>
  <c r="X3252" i="2"/>
  <c r="Y3252" i="2"/>
  <c r="X2997" i="2"/>
  <c r="Y2997" i="2"/>
  <c r="X165" i="2"/>
  <c r="Y165" i="2"/>
  <c r="X1644" i="2"/>
  <c r="Y1644" i="2"/>
  <c r="X2541" i="2"/>
  <c r="Y2541" i="2"/>
  <c r="X152" i="2"/>
  <c r="Y152" i="2"/>
  <c r="X3662" i="2"/>
  <c r="Y3662" i="2"/>
  <c r="Y366" i="2"/>
  <c r="X366" i="2"/>
  <c r="X2549" i="2"/>
  <c r="Y2549" i="2"/>
  <c r="X2341" i="2"/>
  <c r="Y2341" i="2"/>
  <c r="X2905" i="2"/>
  <c r="Y2905" i="2"/>
  <c r="X4071" i="2"/>
  <c r="Y4071" i="2"/>
  <c r="X1795" i="2"/>
  <c r="Y1795" i="2"/>
  <c r="X3751" i="2"/>
  <c r="Y3751" i="2"/>
  <c r="X4625" i="2"/>
  <c r="Y4625" i="2"/>
  <c r="X4890" i="2"/>
  <c r="Y4890" i="2"/>
  <c r="X1383" i="2"/>
  <c r="Y1383" i="2"/>
  <c r="X1766" i="2"/>
  <c r="Y1766" i="2"/>
  <c r="X1512" i="2"/>
  <c r="Y1512" i="2"/>
  <c r="X4967" i="2"/>
  <c r="X2680" i="2"/>
  <c r="Y2138" i="2"/>
  <c r="Y544" i="2"/>
  <c r="Y2420" i="2"/>
  <c r="Y2932" i="2"/>
  <c r="Y3602" i="2"/>
  <c r="Y4442" i="2"/>
  <c r="Y1451" i="2"/>
  <c r="Y4451" i="2"/>
  <c r="Y1076" i="2"/>
  <c r="Y1935" i="2"/>
  <c r="Y1829" i="2"/>
  <c r="X2560" i="2"/>
  <c r="Y2560" i="2"/>
  <c r="X2198" i="2"/>
  <c r="Y2198" i="2"/>
  <c r="X1928" i="2"/>
  <c r="Y1928" i="2"/>
  <c r="X1147" i="2"/>
  <c r="Y1147" i="2"/>
  <c r="X3717" i="2"/>
  <c r="Y3717" i="2"/>
  <c r="X365" i="2"/>
  <c r="Y365" i="2"/>
  <c r="X566" i="2"/>
  <c r="Y566" i="2"/>
  <c r="X2082" i="2"/>
  <c r="Y2082" i="2"/>
  <c r="X1778" i="2"/>
  <c r="Y1778" i="2"/>
  <c r="X455" i="2"/>
  <c r="Y455" i="2"/>
  <c r="X2489" i="2"/>
  <c r="Y2489" i="2"/>
  <c r="X4469" i="2"/>
  <c r="Y4469" i="2"/>
  <c r="X3402" i="2"/>
  <c r="Y3402" i="2"/>
  <c r="X3880" i="2"/>
  <c r="Y3880" i="2"/>
  <c r="X2969" i="2"/>
  <c r="Y2969" i="2"/>
  <c r="X2475" i="2"/>
  <c r="Y2475" i="2"/>
  <c r="X4829" i="2"/>
  <c r="Y4829" i="2"/>
  <c r="X4083" i="2"/>
  <c r="Y4083" i="2"/>
  <c r="X2723" i="2"/>
  <c r="Y2723" i="2"/>
  <c r="X2300" i="2"/>
  <c r="Y2300" i="2"/>
  <c r="X3908" i="2"/>
  <c r="Y3908" i="2"/>
  <c r="X3253" i="2"/>
  <c r="Y3253" i="2"/>
  <c r="X995" i="2"/>
  <c r="Y995" i="2"/>
  <c r="X4289" i="2"/>
  <c r="Y4289" i="2"/>
  <c r="X199" i="2"/>
  <c r="Y199" i="2"/>
  <c r="X2534" i="2"/>
  <c r="Y2534" i="2"/>
  <c r="X1112" i="2"/>
  <c r="Y1112" i="2"/>
  <c r="X3526" i="2"/>
  <c r="Y3526" i="2"/>
  <c r="X384" i="2"/>
  <c r="Y384" i="2"/>
  <c r="X3297" i="2"/>
  <c r="Y3297" i="2"/>
  <c r="X2258" i="2"/>
  <c r="Y2258" i="2"/>
  <c r="X4782" i="2"/>
  <c r="Y4782" i="2"/>
  <c r="X678" i="2"/>
  <c r="Y678" i="2"/>
  <c r="X1125" i="2"/>
  <c r="Y1125" i="2"/>
  <c r="X407" i="2"/>
  <c r="Y407" i="2"/>
  <c r="X3150" i="2"/>
  <c r="Y3150" i="2"/>
  <c r="X53" i="2"/>
  <c r="Y53" i="2"/>
  <c r="X639" i="2"/>
  <c r="Y639" i="2"/>
  <c r="X632" i="2"/>
  <c r="Y632" i="2"/>
  <c r="X3922" i="2"/>
  <c r="Y3922" i="2"/>
  <c r="X1094" i="2"/>
  <c r="Y1094" i="2"/>
  <c r="X2665" i="2"/>
  <c r="Y2665" i="2"/>
  <c r="X1356" i="2"/>
  <c r="Y1356" i="2"/>
  <c r="X3159" i="2"/>
  <c r="Y3159" i="2"/>
  <c r="X1231" i="2"/>
  <c r="Y1231" i="2"/>
  <c r="X1711" i="2"/>
  <c r="Y1711" i="2"/>
  <c r="X3563" i="2"/>
  <c r="Y3563" i="2"/>
  <c r="X4544" i="2"/>
  <c r="Y4544" i="2"/>
  <c r="X3308" i="2"/>
  <c r="Y3308" i="2"/>
  <c r="X853" i="2"/>
  <c r="Y853" i="2"/>
  <c r="X238" i="2"/>
  <c r="Y238" i="2"/>
  <c r="X1738" i="2"/>
  <c r="Y1738" i="2"/>
  <c r="X2428" i="2"/>
  <c r="Y2428" i="2"/>
  <c r="X3117" i="2"/>
  <c r="Y3117" i="2"/>
  <c r="X2485" i="2"/>
  <c r="Y2485" i="2"/>
  <c r="X1098" i="2"/>
  <c r="Y1098" i="2"/>
  <c r="X1484" i="2"/>
  <c r="Y1484" i="2"/>
  <c r="X1920" i="2"/>
  <c r="Y1920" i="2"/>
  <c r="X2813" i="2"/>
  <c r="Y2813" i="2"/>
  <c r="X3086" i="2"/>
  <c r="Y3086" i="2"/>
  <c r="X1470" i="2"/>
  <c r="Y1470" i="2"/>
  <c r="X3820" i="2"/>
  <c r="Y3820" i="2"/>
  <c r="X4429" i="2"/>
  <c r="Y4429" i="2"/>
  <c r="X2152" i="2"/>
  <c r="Y2152" i="2"/>
  <c r="X4527" i="2"/>
  <c r="Y4527" i="2"/>
  <c r="X981" i="2"/>
  <c r="Y981" i="2"/>
  <c r="X1148" i="2"/>
  <c r="Y1148" i="2"/>
  <c r="X3953" i="2"/>
  <c r="Y3953" i="2"/>
  <c r="Y1597" i="2"/>
  <c r="X3588" i="2"/>
  <c r="Y3779" i="2"/>
  <c r="Y1547" i="2"/>
  <c r="X3758" i="2"/>
  <c r="Y3758" i="2"/>
  <c r="X4577" i="2"/>
  <c r="Y4577" i="2"/>
  <c r="X2862" i="2"/>
  <c r="Y2862" i="2"/>
  <c r="X1128" i="2"/>
  <c r="Y1128" i="2"/>
  <c r="X4536" i="2"/>
  <c r="Y4536" i="2"/>
  <c r="X4025" i="2"/>
  <c r="Y4025" i="2"/>
  <c r="X4723" i="2"/>
  <c r="Y4723" i="2"/>
  <c r="X110" i="2"/>
  <c r="Y110" i="2"/>
  <c r="X1123" i="2"/>
  <c r="Y1123" i="2"/>
  <c r="X4126" i="2"/>
  <c r="Y4126" i="2"/>
  <c r="X3404" i="2"/>
  <c r="Y3404" i="2"/>
  <c r="X605" i="2"/>
  <c r="Y605" i="2"/>
  <c r="X3065" i="2"/>
  <c r="Y3065" i="2"/>
  <c r="X308" i="2"/>
  <c r="Y308" i="2"/>
  <c r="X4065" i="2"/>
  <c r="Y4065" i="2"/>
  <c r="X4093" i="2"/>
  <c r="Y4093" i="2"/>
  <c r="X2112" i="2"/>
  <c r="Y2112" i="2"/>
  <c r="X4854" i="2"/>
  <c r="Y4854" i="2"/>
  <c r="X4045" i="2"/>
  <c r="Y4045" i="2"/>
  <c r="X4207" i="2"/>
  <c r="Y4207" i="2"/>
  <c r="X4809" i="2"/>
  <c r="Y4809" i="2"/>
  <c r="X2338" i="2"/>
  <c r="Y2338" i="2"/>
  <c r="X1205" i="2"/>
  <c r="Y1205" i="2"/>
  <c r="X989" i="2"/>
  <c r="Y989" i="2"/>
  <c r="X52" i="2"/>
  <c r="Y52" i="2"/>
  <c r="X3361" i="2"/>
  <c r="Y3361" i="2"/>
  <c r="X3967" i="2"/>
  <c r="Y3967" i="2"/>
  <c r="X4574" i="2"/>
  <c r="Y4574" i="2"/>
  <c r="X4299" i="2"/>
  <c r="Y4299" i="2"/>
  <c r="X2440" i="2"/>
  <c r="Y2440" i="2"/>
  <c r="X4281" i="2"/>
  <c r="Y4281" i="2"/>
  <c r="X4563" i="2"/>
  <c r="Y4563" i="2"/>
  <c r="X4489" i="2"/>
  <c r="Y4489" i="2"/>
  <c r="X1905" i="2"/>
  <c r="Y1905" i="2"/>
  <c r="X1206" i="2"/>
  <c r="Y1206" i="2"/>
  <c r="X2984" i="2"/>
  <c r="Y2984" i="2"/>
  <c r="X2533" i="2"/>
  <c r="Y2533" i="2"/>
  <c r="X3292" i="2"/>
  <c r="Y3292" i="2"/>
  <c r="X2573" i="2"/>
  <c r="Y2573" i="2"/>
  <c r="X3099" i="2"/>
  <c r="Y3099" i="2"/>
  <c r="X2176" i="2"/>
  <c r="Y2176" i="2"/>
  <c r="X3305" i="2"/>
  <c r="Y3305" i="2"/>
  <c r="X270" i="2"/>
  <c r="Y270" i="2"/>
  <c r="Y782" i="2"/>
  <c r="X782" i="2"/>
  <c r="X2973" i="2"/>
  <c r="Y2973" i="2"/>
  <c r="X3108" i="2"/>
  <c r="Y3108" i="2"/>
  <c r="X2159" i="2"/>
  <c r="Y2159" i="2"/>
  <c r="X3883" i="2"/>
  <c r="Y3883" i="2"/>
  <c r="X1454" i="2"/>
  <c r="Y1454" i="2"/>
  <c r="X4651" i="2"/>
  <c r="Y4651" i="2"/>
  <c r="X3240" i="2"/>
  <c r="Y3240" i="2"/>
  <c r="X2857" i="2"/>
  <c r="Y2857" i="2"/>
  <c r="X3985" i="2"/>
  <c r="Y3985" i="2"/>
  <c r="X650" i="2"/>
  <c r="Y650" i="2"/>
  <c r="X1257" i="2"/>
  <c r="Y1257" i="2"/>
  <c r="X4895" i="2"/>
  <c r="Y4895" i="2"/>
  <c r="X1730" i="2"/>
  <c r="Y1730" i="2"/>
  <c r="Y1266" i="2"/>
  <c r="X1266" i="2"/>
  <c r="X4273" i="2"/>
  <c r="Y4273" i="2"/>
  <c r="X380" i="2"/>
  <c r="Y380" i="2"/>
  <c r="Y1318" i="2"/>
  <c r="X1318" i="2"/>
  <c r="X3286" i="2"/>
  <c r="Y3286" i="2"/>
  <c r="X4513" i="2"/>
  <c r="Y4513" i="2"/>
  <c r="X453" i="2"/>
  <c r="Y453" i="2"/>
  <c r="X3180" i="2"/>
  <c r="Y3180" i="2"/>
  <c r="X898" i="2"/>
  <c r="Y898" i="2"/>
  <c r="X1120" i="2"/>
  <c r="Y1120" i="2"/>
  <c r="X4152" i="2"/>
  <c r="Y4152" i="2"/>
  <c r="X2595" i="2"/>
  <c r="Y2595" i="2"/>
  <c r="X2351" i="2"/>
  <c r="Y2351" i="2"/>
  <c r="X2439" i="2"/>
  <c r="Y2439" i="2"/>
  <c r="X4443" i="2"/>
  <c r="Y4443" i="2"/>
  <c r="X349" i="2"/>
  <c r="Y349" i="2"/>
  <c r="X437" i="2"/>
  <c r="Y437" i="2"/>
  <c r="X4461" i="2"/>
  <c r="Y4461" i="2"/>
  <c r="X4797" i="2"/>
  <c r="Y4797" i="2"/>
  <c r="X3696" i="2"/>
  <c r="Y3696" i="2"/>
  <c r="X3987" i="2"/>
  <c r="Y3987" i="2"/>
  <c r="X528" i="2"/>
  <c r="Y528" i="2"/>
  <c r="X83" i="2"/>
  <c r="Y83" i="2"/>
  <c r="X3198" i="2"/>
  <c r="Y3198" i="2"/>
  <c r="X921" i="2"/>
  <c r="Y921" i="2"/>
  <c r="X1939" i="2"/>
  <c r="Y1939" i="2"/>
  <c r="X4620" i="2"/>
  <c r="Y4620" i="2"/>
  <c r="X2243" i="2"/>
  <c r="Y2243" i="2"/>
  <c r="X2492" i="2"/>
  <c r="Y2492" i="2"/>
  <c r="X468" i="2"/>
  <c r="Y468" i="2"/>
  <c r="X1776" i="2"/>
  <c r="Y1776" i="2"/>
  <c r="X1894" i="2"/>
  <c r="Y1894" i="2"/>
  <c r="X2107" i="2"/>
  <c r="Y2107" i="2"/>
  <c r="X4355" i="2"/>
  <c r="Y4355" i="2"/>
  <c r="X1239" i="2"/>
  <c r="Y1239" i="2"/>
  <c r="X2292" i="2"/>
  <c r="Y2292" i="2"/>
  <c r="X726" i="2"/>
  <c r="Y726" i="2"/>
  <c r="X3601" i="2"/>
  <c r="Y3601" i="2"/>
  <c r="X3255" i="2"/>
  <c r="Y3255" i="2"/>
  <c r="X4404" i="2"/>
  <c r="Y4404" i="2"/>
  <c r="X1248" i="2"/>
  <c r="Y1248" i="2"/>
  <c r="X3546" i="2"/>
  <c r="Y3546" i="2"/>
  <c r="X3702" i="2"/>
  <c r="Y3702" i="2"/>
  <c r="X1723" i="2"/>
  <c r="Y1723" i="2"/>
  <c r="Y4613" i="2"/>
  <c r="X4613" i="2"/>
  <c r="X1391" i="2"/>
  <c r="Y1391" i="2"/>
  <c r="X2753" i="2"/>
  <c r="Y2753" i="2"/>
  <c r="X2532" i="2"/>
  <c r="Y2532" i="2"/>
  <c r="X4285" i="2"/>
  <c r="Y4285" i="2"/>
  <c r="X255" i="2"/>
  <c r="Y255" i="2"/>
  <c r="X374" i="2"/>
  <c r="Y374" i="2"/>
  <c r="X151" i="2"/>
  <c r="Y151" i="2"/>
  <c r="X4852" i="2"/>
  <c r="Y4852" i="2"/>
  <c r="X511" i="2"/>
  <c r="Y511" i="2"/>
  <c r="X4913" i="2"/>
  <c r="Y4913" i="2"/>
  <c r="X3248" i="2"/>
  <c r="Y3248" i="2"/>
  <c r="X905" i="2"/>
  <c r="Y905" i="2"/>
  <c r="X4904" i="2"/>
  <c r="Y4904" i="2"/>
  <c r="X1725" i="2"/>
  <c r="Y1725" i="2"/>
  <c r="X1338" i="2"/>
  <c r="Y1338" i="2"/>
  <c r="X4993" i="2"/>
  <c r="Y4993" i="2"/>
  <c r="X1813" i="2"/>
  <c r="Y1813" i="2"/>
  <c r="X4533" i="2"/>
  <c r="Y4533" i="2"/>
  <c r="X4512" i="2"/>
  <c r="Y4512" i="2"/>
  <c r="X1643" i="2"/>
  <c r="Y1643" i="2"/>
  <c r="X920" i="2"/>
  <c r="Y920" i="2"/>
  <c r="X220" i="2"/>
  <c r="Y220" i="2"/>
  <c r="X351" i="2"/>
  <c r="Y351" i="2"/>
  <c r="X2966" i="2"/>
  <c r="Y2966" i="2"/>
  <c r="X2775" i="2"/>
  <c r="Y2775" i="2"/>
  <c r="X31" i="2"/>
  <c r="X3188" i="2"/>
  <c r="X2907" i="2"/>
  <c r="Y1309" i="2"/>
  <c r="Y1685" i="2"/>
  <c r="Y125" i="2"/>
  <c r="Y3735" i="2"/>
  <c r="Y1992" i="2"/>
  <c r="Y876" i="2"/>
  <c r="Y1866" i="2"/>
  <c r="Y1065" i="2"/>
  <c r="Y78" i="2"/>
  <c r="Y4193" i="2"/>
  <c r="X1237" i="2"/>
  <c r="Y1237" i="2"/>
  <c r="X3181" i="2"/>
  <c r="Y3181" i="2"/>
  <c r="X343" i="2"/>
  <c r="Y343" i="2"/>
  <c r="X1424" i="2"/>
  <c r="Y1424" i="2"/>
  <c r="X350" i="2"/>
  <c r="Y350" i="2"/>
  <c r="X3476" i="2"/>
  <c r="Y3476" i="2"/>
  <c r="X3315" i="2"/>
  <c r="Y3315" i="2"/>
  <c r="X4777" i="2"/>
  <c r="Y4777" i="2"/>
  <c r="X4728" i="2"/>
  <c r="Y4728" i="2"/>
  <c r="X4016" i="2"/>
  <c r="Y4016" i="2"/>
  <c r="X863" i="2"/>
  <c r="Y863" i="2"/>
  <c r="X3539" i="2"/>
  <c r="Y3539" i="2"/>
  <c r="X4702" i="2"/>
  <c r="Y4702" i="2"/>
  <c r="X4079" i="2"/>
  <c r="Y4079" i="2"/>
  <c r="X1549" i="2"/>
  <c r="Y1549" i="2"/>
  <c r="X4255" i="2"/>
  <c r="Y4255" i="2"/>
  <c r="X3032" i="2"/>
  <c r="Y3032" i="2"/>
  <c r="Y902" i="2"/>
  <c r="X902" i="2"/>
  <c r="X2779" i="2"/>
  <c r="Y2779" i="2"/>
  <c r="Y3458" i="2"/>
  <c r="X3458" i="2"/>
  <c r="X1298" i="2"/>
  <c r="Y1298" i="2"/>
  <c r="X4871" i="2"/>
  <c r="Y4871" i="2"/>
  <c r="X858" i="2"/>
  <c r="Y858" i="2"/>
  <c r="X4084" i="2"/>
  <c r="Y4084" i="2"/>
  <c r="X2756" i="2"/>
  <c r="Y2756" i="2"/>
  <c r="X13" i="2"/>
  <c r="Y13" i="2"/>
  <c r="X3482" i="2"/>
  <c r="Y3482" i="2"/>
  <c r="X1102" i="2"/>
  <c r="Y1102" i="2"/>
  <c r="X1961" i="2"/>
  <c r="Y1961" i="2"/>
  <c r="X4078" i="2"/>
  <c r="Y4078" i="2"/>
  <c r="X4055" i="2"/>
  <c r="Y4055" i="2"/>
  <c r="X4550" i="2"/>
  <c r="Y4550" i="2"/>
  <c r="X4268" i="2"/>
  <c r="Y4268" i="2"/>
  <c r="X1097" i="2"/>
  <c r="Y1097" i="2"/>
  <c r="X297" i="2"/>
  <c r="Y297" i="2"/>
  <c r="X2047" i="2"/>
  <c r="Y2047" i="2"/>
  <c r="X514" i="2"/>
  <c r="Y514" i="2"/>
  <c r="X738" i="2"/>
  <c r="Y738" i="2"/>
  <c r="X2956" i="2"/>
  <c r="Y2956" i="2"/>
  <c r="X2236" i="2"/>
  <c r="Y2236" i="2"/>
  <c r="X3535" i="2"/>
  <c r="Y3535" i="2"/>
  <c r="X2253" i="2"/>
  <c r="Y2253" i="2"/>
  <c r="X4860" i="2"/>
  <c r="Y4860" i="2"/>
  <c r="X2031" i="2"/>
  <c r="Y2031" i="2"/>
  <c r="X2979" i="2"/>
  <c r="Y2979" i="2"/>
  <c r="X3114" i="2"/>
  <c r="Y3114" i="2"/>
  <c r="X4077" i="2"/>
  <c r="Y4077" i="2"/>
  <c r="X3416" i="2"/>
  <c r="Y3416" i="2"/>
  <c r="X1600" i="2"/>
  <c r="Y1600" i="2"/>
  <c r="X421" i="2"/>
  <c r="Y421" i="2"/>
  <c r="X4914" i="2"/>
  <c r="Y4914" i="2"/>
  <c r="X2447" i="2"/>
  <c r="Y2447" i="2"/>
  <c r="X4678" i="2"/>
  <c r="Y4678" i="2"/>
  <c r="X2390" i="2"/>
  <c r="Y2390" i="2"/>
  <c r="X3256" i="2"/>
  <c r="Y3256" i="2"/>
  <c r="X3666" i="2"/>
  <c r="Y3666" i="2"/>
  <c r="X4540" i="2"/>
  <c r="Y4540" i="2"/>
  <c r="X603" i="2"/>
  <c r="Y603" i="2"/>
  <c r="X1570" i="2"/>
  <c r="Y1570" i="2"/>
  <c r="X4604" i="2"/>
  <c r="Y4604" i="2"/>
  <c r="X1363" i="2"/>
  <c r="Y1363" i="2"/>
  <c r="X4761" i="2"/>
  <c r="Y4761" i="2"/>
  <c r="X2387" i="2"/>
  <c r="Y2387" i="2"/>
  <c r="X1068" i="2"/>
  <c r="Y1068" i="2"/>
  <c r="X4228" i="2"/>
  <c r="Y4228" i="2"/>
  <c r="X2778" i="2"/>
  <c r="Y2778" i="2"/>
  <c r="X3138" i="2"/>
  <c r="Y3138" i="2"/>
  <c r="X2315" i="2"/>
  <c r="Y2315" i="2"/>
  <c r="X2497" i="2"/>
  <c r="Y2497" i="2"/>
  <c r="X1108" i="2"/>
  <c r="Y1108" i="2"/>
  <c r="X4924" i="2"/>
  <c r="Y4924" i="2"/>
  <c r="X2860" i="2"/>
  <c r="Y2860" i="2"/>
  <c r="X3940" i="2"/>
  <c r="Y3940" i="2"/>
  <c r="X3023" i="2"/>
  <c r="Y3023" i="2"/>
  <c r="X4373" i="2"/>
  <c r="Y4373" i="2"/>
  <c r="X1522" i="2"/>
  <c r="Y1522" i="2"/>
  <c r="X1523" i="2"/>
  <c r="Y1523" i="2"/>
  <c r="X919" i="2"/>
  <c r="Y919" i="2"/>
  <c r="X3342" i="2"/>
  <c r="Y3342" i="2"/>
  <c r="X2267" i="2"/>
  <c r="Y2267" i="2"/>
  <c r="X476" i="2"/>
  <c r="Y476" i="2"/>
  <c r="Y4968" i="2"/>
  <c r="X4968" i="2"/>
  <c r="X3615" i="2"/>
  <c r="Y3615" i="2"/>
  <c r="X3438" i="2"/>
  <c r="Y3438" i="2"/>
  <c r="X2848" i="2"/>
  <c r="Y2848" i="2"/>
  <c r="X3104" i="2"/>
  <c r="Y3104" i="2"/>
  <c r="X3919" i="2"/>
  <c r="Y3919" i="2"/>
  <c r="X2073" i="2"/>
  <c r="Y2073" i="2"/>
  <c r="X4810" i="2"/>
  <c r="Y4810" i="2"/>
  <c r="X397" i="2"/>
  <c r="Y397" i="2"/>
  <c r="X3391" i="2"/>
  <c r="Y3391" i="2"/>
  <c r="X2465" i="2"/>
  <c r="Y2465" i="2"/>
  <c r="X4754" i="2"/>
  <c r="Y4754" i="2"/>
  <c r="X2045" i="2"/>
  <c r="Y2045" i="2"/>
  <c r="X1990" i="2"/>
  <c r="Y1990" i="2"/>
  <c r="X3989" i="2"/>
  <c r="Y3989" i="2"/>
  <c r="X4772" i="2"/>
  <c r="Y4772" i="2"/>
  <c r="X1874" i="2"/>
  <c r="Y1874" i="2"/>
  <c r="X923" i="2"/>
  <c r="Y923" i="2"/>
  <c r="X1562" i="2"/>
  <c r="Y1562" i="2"/>
  <c r="X4132" i="2"/>
  <c r="Y4132" i="2"/>
  <c r="X3205" i="2"/>
  <c r="Y3205" i="2"/>
  <c r="X560" i="2"/>
  <c r="Y560" i="2"/>
  <c r="X3782" i="2"/>
  <c r="Y3782" i="2"/>
  <c r="X3856" i="2"/>
  <c r="Y3856" i="2"/>
  <c r="X3556" i="2"/>
  <c r="Y3556" i="2"/>
  <c r="X3172" i="2"/>
  <c r="Y3172" i="2"/>
  <c r="X4359" i="2"/>
  <c r="Y4359" i="2"/>
  <c r="X3892" i="2"/>
  <c r="Y3892" i="2"/>
  <c r="X2504" i="2"/>
  <c r="Y2504" i="2"/>
  <c r="X3683" i="2"/>
  <c r="Y3683" i="2"/>
  <c r="X1821" i="2"/>
  <c r="Y1821" i="2"/>
  <c r="X1774" i="2"/>
  <c r="Y1774" i="2"/>
  <c r="X1021" i="2"/>
  <c r="Y1021" i="2"/>
  <c r="X503" i="2"/>
  <c r="Y503" i="2"/>
  <c r="X4500" i="2"/>
  <c r="Y4500" i="2"/>
  <c r="X4463" i="2"/>
  <c r="Y4463" i="2"/>
  <c r="X4884" i="2"/>
  <c r="Y4884" i="2"/>
  <c r="X745" i="2"/>
  <c r="Y745" i="2"/>
  <c r="X4918" i="2"/>
  <c r="Y4918" i="2"/>
  <c r="X2923" i="2"/>
  <c r="Y2923" i="2"/>
  <c r="X4135" i="2"/>
  <c r="Y4135" i="2"/>
  <c r="X3942" i="2"/>
  <c r="Y3942" i="2"/>
  <c r="X2090" i="2"/>
  <c r="Y2090" i="2"/>
  <c r="X3126" i="2"/>
  <c r="Y3126" i="2"/>
  <c r="X2733" i="2"/>
  <c r="Y2733" i="2"/>
  <c r="X4661" i="2"/>
  <c r="Y4661" i="2"/>
  <c r="X4202" i="2"/>
  <c r="Y4202" i="2"/>
  <c r="X1398" i="2"/>
  <c r="Y1398" i="2"/>
  <c r="X1554" i="2"/>
  <c r="Y1554" i="2"/>
  <c r="X948" i="2"/>
  <c r="Y948" i="2"/>
  <c r="X306" i="2"/>
  <c r="Y306" i="2"/>
  <c r="X1753" i="2"/>
  <c r="Y1753" i="2"/>
  <c r="X2856" i="2"/>
  <c r="Y2856" i="2"/>
  <c r="X1734" i="2"/>
  <c r="Y1734" i="2"/>
  <c r="Y977" i="2"/>
  <c r="X977" i="2"/>
  <c r="Y203" i="2"/>
  <c r="X203" i="2"/>
  <c r="X1958" i="2"/>
  <c r="Y1958" i="2"/>
  <c r="X4233" i="2"/>
  <c r="Y4233" i="2"/>
  <c r="X1062" i="2"/>
  <c r="Y1062" i="2"/>
  <c r="X4272" i="2"/>
  <c r="Y4272" i="2"/>
  <c r="X4483" i="2"/>
  <c r="Y4483" i="2"/>
  <c r="X4552" i="2"/>
  <c r="Y4552" i="2"/>
  <c r="Y1025" i="2"/>
  <c r="X1025" i="2"/>
  <c r="X3868" i="2"/>
  <c r="Y3868" i="2"/>
  <c r="X1442" i="2"/>
  <c r="Y1442" i="2"/>
  <c r="X4907" i="2"/>
  <c r="Y4907" i="2"/>
  <c r="X539" i="2"/>
  <c r="Y539" i="2"/>
  <c r="Y2592" i="2"/>
  <c r="X2592" i="2"/>
  <c r="X1606" i="2"/>
  <c r="Y1606" i="2"/>
  <c r="X2876" i="2"/>
  <c r="Y2876" i="2"/>
  <c r="X3284" i="2"/>
  <c r="Y3284" i="2"/>
  <c r="X951" i="2"/>
  <c r="Y951" i="2"/>
  <c r="X2903" i="2"/>
  <c r="Y2903" i="2"/>
  <c r="X4417" i="2"/>
  <c r="Y4417" i="2"/>
  <c r="X2990" i="2"/>
  <c r="Y2990" i="2"/>
  <c r="X1157" i="2"/>
  <c r="Y1157" i="2"/>
  <c r="X3746" i="2"/>
  <c r="Y3746" i="2"/>
  <c r="X672" i="2"/>
  <c r="Y672" i="2"/>
  <c r="X4295" i="2"/>
  <c r="Y4295" i="2"/>
  <c r="X2254" i="2"/>
  <c r="X2342" i="2"/>
  <c r="X2646" i="2"/>
  <c r="X3102" i="2"/>
  <c r="Y3320" i="2"/>
  <c r="Y3398" i="2"/>
  <c r="Y2444" i="2"/>
  <c r="Y3306" i="2"/>
  <c r="Y3982" i="2"/>
  <c r="Y4845" i="2"/>
  <c r="Y2916" i="2"/>
  <c r="Y3581" i="2"/>
  <c r="Y3541" i="2"/>
  <c r="Y84" i="2"/>
  <c r="Y2364" i="2"/>
  <c r="X1192" i="2"/>
  <c r="Y1192" i="2"/>
  <c r="X2622" i="2"/>
  <c r="Y2622" i="2"/>
  <c r="X403" i="2"/>
  <c r="Y403" i="2"/>
  <c r="Y1132" i="2"/>
  <c r="X1132" i="2"/>
  <c r="X1910" i="2"/>
  <c r="Y1910" i="2"/>
  <c r="X1952" i="2"/>
  <c r="Y1952" i="2"/>
  <c r="Y2694" i="2"/>
  <c r="X2694" i="2"/>
  <c r="X2574" i="2"/>
  <c r="Y2574" i="2"/>
  <c r="X1596" i="2"/>
  <c r="Y1596" i="2"/>
  <c r="X623" i="2"/>
  <c r="Y623" i="2"/>
  <c r="X1127" i="2"/>
  <c r="Y1127" i="2"/>
  <c r="Y2868" i="2"/>
  <c r="X2868" i="2"/>
  <c r="X4154" i="2"/>
  <c r="Y4154" i="2"/>
  <c r="X2469" i="2"/>
  <c r="Y2469" i="2"/>
  <c r="X200" i="2"/>
  <c r="Y200" i="2"/>
  <c r="X2503" i="2"/>
  <c r="Y2503" i="2"/>
  <c r="X4413" i="2"/>
  <c r="Y4413" i="2"/>
  <c r="X4581" i="2"/>
  <c r="Y4581" i="2"/>
  <c r="X2740" i="2"/>
  <c r="Y2740" i="2"/>
  <c r="X2821" i="2"/>
  <c r="Y2821" i="2"/>
  <c r="X3772" i="2"/>
  <c r="Y3772" i="2"/>
  <c r="Y1465" i="2"/>
  <c r="X1465" i="2"/>
  <c r="X4076" i="2"/>
  <c r="Y4076" i="2"/>
  <c r="X2324" i="2"/>
  <c r="Y2324" i="2"/>
  <c r="X3650" i="2"/>
  <c r="Y3650" i="2"/>
  <c r="X4594" i="2"/>
  <c r="Y4594" i="2"/>
  <c r="Y1847" i="2"/>
  <c r="X1847" i="2"/>
  <c r="X1887" i="2"/>
  <c r="Y1887" i="2"/>
  <c r="X2629" i="2"/>
  <c r="Y2629" i="2"/>
  <c r="X1347" i="2"/>
  <c r="Y1347" i="2"/>
  <c r="X737" i="2"/>
  <c r="Y737" i="2"/>
  <c r="Y3169" i="2"/>
  <c r="X3169" i="2"/>
  <c r="Y3064" i="2"/>
  <c r="X3064" i="2"/>
  <c r="X4686" i="2"/>
  <c r="Y4686" i="2"/>
  <c r="X1180" i="2"/>
  <c r="Y1180" i="2"/>
  <c r="X4314" i="2"/>
  <c r="Y4314" i="2"/>
  <c r="X1402" i="2"/>
  <c r="Y1402" i="2"/>
  <c r="X3665" i="2"/>
  <c r="Y3665" i="2"/>
  <c r="X3072" i="2"/>
  <c r="Y3072" i="2"/>
  <c r="X3522" i="2"/>
  <c r="Y3522" i="2"/>
  <c r="X4526" i="2"/>
  <c r="Y4526" i="2"/>
  <c r="X4449" i="2"/>
  <c r="Y4449" i="2"/>
  <c r="X2563" i="2"/>
  <c r="Y2563" i="2"/>
  <c r="X4197" i="2"/>
  <c r="Y4197" i="2"/>
  <c r="Y3250" i="2"/>
  <c r="X3250" i="2"/>
  <c r="X697" i="2"/>
  <c r="Y697" i="2"/>
  <c r="X4023" i="2"/>
  <c r="Y4023" i="2"/>
  <c r="X30" i="2"/>
  <c r="Y30" i="2"/>
  <c r="X897" i="2"/>
  <c r="Y897" i="2"/>
  <c r="X3888" i="2"/>
  <c r="Y3888" i="2"/>
  <c r="Y3844" i="2"/>
  <c r="X3844" i="2"/>
  <c r="X4586" i="2"/>
  <c r="Y4586" i="2"/>
  <c r="X1885" i="2"/>
  <c r="Y1885" i="2"/>
  <c r="X120" i="2"/>
  <c r="Y120" i="2"/>
  <c r="X1001" i="2"/>
  <c r="Y1001" i="2"/>
  <c r="X4390" i="2"/>
  <c r="Y4390" i="2"/>
  <c r="X2516" i="2"/>
  <c r="Y2516" i="2"/>
  <c r="Y1208" i="2"/>
  <c r="X1208" i="2"/>
  <c r="X4458" i="2"/>
  <c r="Y4458" i="2"/>
  <c r="X3082" i="2"/>
  <c r="Y3082" i="2"/>
  <c r="Y741" i="2"/>
  <c r="X741" i="2"/>
  <c r="X1594" i="2"/>
  <c r="Y1594" i="2"/>
  <c r="X778" i="2"/>
  <c r="Y778" i="2"/>
  <c r="X4889" i="2"/>
  <c r="Y4889" i="2"/>
  <c r="X3926" i="2"/>
  <c r="Y3926" i="2"/>
  <c r="X846" i="2"/>
  <c r="Y846" i="2"/>
  <c r="X4515" i="2"/>
  <c r="Y4515" i="2"/>
  <c r="X2274" i="2"/>
  <c r="Y2274" i="2"/>
  <c r="X3983" i="2"/>
  <c r="Y3983" i="2"/>
  <c r="X1016" i="2"/>
  <c r="Y1016" i="2"/>
  <c r="X4142" i="2"/>
  <c r="Y4142" i="2"/>
  <c r="X2093" i="2"/>
  <c r="Y2093" i="2"/>
  <c r="X4085" i="2"/>
  <c r="X2207" i="2"/>
  <c r="X646" i="2"/>
  <c r="Y3690" i="2"/>
  <c r="Y4669" i="2"/>
  <c r="Y3721" i="2"/>
  <c r="Y418" i="2"/>
  <c r="Y1182" i="2"/>
  <c r="Y4565" i="2"/>
  <c r="Y1085" i="2"/>
  <c r="Y944" i="2"/>
  <c r="Y4428" i="2"/>
  <c r="Y464" i="2"/>
  <c r="X4057" i="2"/>
  <c r="X1077" i="2"/>
  <c r="X2771" i="2"/>
  <c r="Y3728" i="2"/>
  <c r="Y1657" i="2"/>
  <c r="Y504" i="2"/>
  <c r="Y2310" i="2"/>
  <c r="Y3638" i="2"/>
  <c r="Y3044" i="2"/>
  <c r="Y1988" i="2"/>
  <c r="Y3206" i="2"/>
  <c r="Y4082" i="2"/>
  <c r="X2397" i="2"/>
  <c r="Y2397" i="2"/>
  <c r="X2049" i="2"/>
  <c r="Y2049" i="2"/>
  <c r="X1508" i="2"/>
  <c r="Y1508" i="2"/>
  <c r="X2562" i="2"/>
  <c r="Y2562" i="2"/>
  <c r="X4227" i="2"/>
  <c r="Y4227" i="2"/>
  <c r="X1229" i="2"/>
  <c r="Y1229" i="2"/>
  <c r="X2416" i="2"/>
  <c r="Y2416" i="2"/>
  <c r="X4433" i="2"/>
  <c r="Y4433" i="2"/>
  <c r="X2424" i="2"/>
  <c r="Y2424" i="2"/>
  <c r="X553" i="2"/>
  <c r="Y553" i="2"/>
  <c r="X4028" i="2"/>
  <c r="Y4028" i="2"/>
  <c r="X4476" i="2"/>
  <c r="Y4476" i="2"/>
  <c r="X2628" i="2"/>
  <c r="Y2628" i="2"/>
  <c r="X1143" i="2"/>
  <c r="Y1143" i="2"/>
  <c r="X4140" i="2"/>
  <c r="Y4140" i="2"/>
  <c r="X4925" i="2"/>
  <c r="Y4925" i="2"/>
  <c r="X942" i="2"/>
  <c r="Y942" i="2"/>
  <c r="X2599" i="2"/>
  <c r="Y2599" i="2"/>
  <c r="X1914" i="2"/>
  <c r="Y1914" i="2"/>
  <c r="X4553" i="2"/>
  <c r="Y4553" i="2"/>
  <c r="X88" i="2"/>
  <c r="Y88" i="2"/>
  <c r="X269" i="2"/>
  <c r="Y269" i="2"/>
  <c r="X360" i="2"/>
  <c r="Y360" i="2"/>
  <c r="X1069" i="2"/>
  <c r="Y1069" i="2"/>
  <c r="X3467" i="2"/>
  <c r="Y3467" i="2"/>
  <c r="X4564" i="2"/>
  <c r="Y4564" i="2"/>
  <c r="X3056" i="2"/>
  <c r="Y3056" i="2"/>
  <c r="X1240" i="2"/>
  <c r="Y1240" i="2"/>
  <c r="X4185" i="2"/>
  <c r="Y4185" i="2"/>
  <c r="X2912" i="2"/>
  <c r="Y2912" i="2"/>
  <c r="X2930" i="2"/>
  <c r="Y2930" i="2"/>
  <c r="X4247" i="2"/>
  <c r="Y4247" i="2"/>
  <c r="X1279" i="2"/>
  <c r="Y1279" i="2"/>
  <c r="X4021" i="2"/>
  <c r="Y4021" i="2"/>
  <c r="X3859" i="2"/>
  <c r="Y3859" i="2"/>
  <c r="X173" i="2"/>
  <c r="Y173" i="2"/>
  <c r="X4733" i="2"/>
  <c r="Y4733" i="2"/>
  <c r="X3606" i="2"/>
  <c r="Y3606" i="2"/>
  <c r="X4090" i="2"/>
  <c r="Y4090" i="2"/>
  <c r="X4131" i="2"/>
  <c r="Y4131" i="2"/>
  <c r="X3265" i="2"/>
  <c r="Y3265" i="2"/>
  <c r="X2" i="2"/>
  <c r="Y2" i="2"/>
  <c r="X3406" i="2"/>
  <c r="Y3406" i="2"/>
  <c r="X3377" i="2"/>
  <c r="Y3377" i="2"/>
  <c r="X4012" i="2"/>
  <c r="Y4012" i="2"/>
  <c r="X2130" i="2"/>
  <c r="Y2130" i="2"/>
  <c r="X135" i="2"/>
  <c r="Y135" i="2"/>
  <c r="X3641" i="2"/>
  <c r="Y3641" i="2"/>
  <c r="X316" i="2"/>
  <c r="Y190" i="2"/>
  <c r="Y4361" i="2"/>
  <c r="Y1156" i="2"/>
  <c r="Y3339" i="2"/>
  <c r="Y4128" i="2"/>
  <c r="Y2084" i="2"/>
  <c r="X799" i="2"/>
  <c r="Y799" i="2"/>
  <c r="X4637" i="2"/>
  <c r="Y4637" i="2"/>
  <c r="X1918" i="2"/>
  <c r="Y1918" i="2"/>
  <c r="X1614" i="2"/>
  <c r="Y1614" i="2"/>
  <c r="X154" i="2"/>
  <c r="Y154" i="2"/>
  <c r="Y1860" i="2"/>
  <c r="X1860" i="2"/>
  <c r="X879" i="2"/>
  <c r="Y879" i="2"/>
  <c r="X1937" i="2"/>
  <c r="Y1937" i="2"/>
  <c r="X1636" i="2"/>
  <c r="Y1636" i="2"/>
  <c r="X2802" i="2"/>
  <c r="Y2802" i="2"/>
  <c r="X1014" i="2"/>
  <c r="Y1014" i="2"/>
  <c r="X1496" i="2"/>
  <c r="Y1496" i="2"/>
  <c r="X2612" i="2"/>
  <c r="Y2612" i="2"/>
  <c r="X1638" i="2"/>
  <c r="Y1638" i="2"/>
  <c r="X4081" i="2"/>
  <c r="Y4081" i="2"/>
  <c r="X2032" i="2"/>
  <c r="Y2032" i="2"/>
  <c r="X387" i="2"/>
  <c r="Y387" i="2"/>
  <c r="X1130" i="2"/>
  <c r="Y1130" i="2"/>
  <c r="X4319" i="2"/>
  <c r="Y4319" i="2"/>
  <c r="X3673" i="2"/>
  <c r="Y3673" i="2"/>
  <c r="X3449" i="2"/>
  <c r="Y3449" i="2"/>
  <c r="X591" i="2"/>
  <c r="Y591" i="2"/>
  <c r="X3401" i="2"/>
  <c r="Y3401" i="2"/>
  <c r="X4488" i="2"/>
  <c r="Y4488" i="2"/>
  <c r="X2160" i="2"/>
  <c r="Y2160" i="2"/>
  <c r="X958" i="2"/>
  <c r="Y958" i="2"/>
  <c r="X3429" i="2"/>
  <c r="Y3429" i="2"/>
  <c r="Y2626" i="2"/>
  <c r="X2626" i="2"/>
  <c r="X3129" i="2"/>
  <c r="Y3129" i="2"/>
  <c r="X130" i="2"/>
  <c r="Y130" i="2"/>
  <c r="X4722" i="2"/>
  <c r="Y4722" i="2"/>
  <c r="X124" i="2"/>
  <c r="Y124" i="2"/>
  <c r="X550" i="2"/>
  <c r="Y550" i="2"/>
  <c r="X2871" i="2"/>
  <c r="Y2871" i="2"/>
  <c r="X127" i="2"/>
  <c r="Y127" i="2"/>
  <c r="X3951" i="2"/>
  <c r="Y3951" i="2"/>
  <c r="X2046" i="2"/>
  <c r="Y2046" i="2"/>
  <c r="X2512" i="2"/>
  <c r="Y2512" i="2"/>
  <c r="X4767" i="2"/>
  <c r="Y4767" i="2"/>
  <c r="X4616" i="2"/>
  <c r="Y4616" i="2"/>
  <c r="Y3565" i="2"/>
  <c r="Y3423" i="2"/>
  <c r="Y2712" i="2"/>
  <c r="Y4788" i="2"/>
  <c r="Y3068" i="2"/>
  <c r="Y1405" i="2"/>
  <c r="X2621" i="2"/>
  <c r="Y2621" i="2"/>
  <c r="X1926" i="2"/>
  <c r="Y1926" i="2"/>
  <c r="X4473" i="2"/>
  <c r="Y4473" i="2"/>
  <c r="X3907" i="2"/>
  <c r="Y3907" i="2"/>
  <c r="X777" i="2"/>
  <c r="Y777" i="2"/>
  <c r="X413" i="2"/>
  <c r="Y413" i="2"/>
  <c r="X3366" i="2"/>
  <c r="Y3366" i="2"/>
  <c r="X3534" i="2"/>
  <c r="Y3534" i="2"/>
  <c r="X4598" i="2"/>
  <c r="Y4598" i="2"/>
  <c r="X1308" i="2"/>
  <c r="Y1308" i="2"/>
  <c r="X4297" i="2"/>
  <c r="Y4297" i="2"/>
  <c r="X18" i="2"/>
  <c r="Y18" i="2"/>
  <c r="X4123" i="2"/>
  <c r="Y4123" i="2"/>
  <c r="X4210" i="2"/>
  <c r="Y4210" i="2"/>
  <c r="X3386" i="2"/>
  <c r="Y3386" i="2"/>
  <c r="X3197" i="2"/>
  <c r="Y3197" i="2"/>
  <c r="X1337" i="2"/>
  <c r="Y1337" i="2"/>
  <c r="X377" i="2"/>
  <c r="Y377" i="2"/>
  <c r="X2071" i="2"/>
  <c r="Y2071" i="2"/>
  <c r="X4930" i="2"/>
  <c r="Y4930" i="2"/>
  <c r="X964" i="2"/>
  <c r="Y964" i="2"/>
  <c r="X196" i="2"/>
  <c r="Y196" i="2"/>
  <c r="X2149" i="2"/>
  <c r="Y2149" i="2"/>
  <c r="X359" i="2"/>
  <c r="Y359" i="2"/>
  <c r="X4253" i="2"/>
  <c r="Y4253" i="2"/>
  <c r="X4222" i="2"/>
  <c r="Y4222" i="2"/>
  <c r="X4304" i="2"/>
  <c r="Y4304" i="2"/>
  <c r="X302" i="2"/>
  <c r="Y302" i="2"/>
  <c r="X4647" i="2"/>
  <c r="Y4647" i="2"/>
  <c r="Y346" i="2"/>
  <c r="X346" i="2"/>
  <c r="X3618" i="2"/>
  <c r="Y3618" i="2"/>
  <c r="X228" i="2"/>
  <c r="Y228" i="2"/>
  <c r="X870" i="2"/>
  <c r="Y870" i="2"/>
  <c r="X1841" i="2"/>
  <c r="Y1841" i="2"/>
  <c r="X2859" i="2"/>
  <c r="Y2859" i="2"/>
  <c r="X1352" i="2"/>
  <c r="Y1352" i="2"/>
  <c r="X2109" i="2"/>
  <c r="Y2109" i="2"/>
  <c r="X4507" i="2"/>
  <c r="Y4507" i="2"/>
  <c r="X2145" i="2"/>
  <c r="Y2145" i="2"/>
  <c r="X1794" i="2"/>
  <c r="Y1794" i="2"/>
  <c r="X4478" i="2"/>
  <c r="Y4478" i="2"/>
  <c r="X1814" i="2"/>
  <c r="Y1814" i="2"/>
  <c r="X2272" i="2"/>
  <c r="Y2272" i="2"/>
  <c r="X4394" i="2"/>
  <c r="Y4394" i="2"/>
  <c r="X1486" i="2"/>
  <c r="Y1486" i="2"/>
  <c r="X3643" i="2"/>
  <c r="Y3643" i="2"/>
  <c r="X2411" i="2"/>
  <c r="Y2411" i="2"/>
  <c r="X586" i="2"/>
  <c r="Y586" i="2"/>
  <c r="X3703" i="2"/>
  <c r="Y3703" i="2"/>
  <c r="Y1092" i="2"/>
  <c r="Y4736" i="2"/>
  <c r="Y139" i="2"/>
  <c r="Y3156" i="2"/>
  <c r="Y1387" i="2"/>
  <c r="Y766" i="2"/>
  <c r="Y3634" i="2"/>
  <c r="Y202" i="2"/>
  <c r="Y499" i="2"/>
  <c r="Y2169" i="2"/>
  <c r="Y4241" i="2"/>
  <c r="Y3115" i="2"/>
  <c r="Y2743" i="2"/>
  <c r="Y889" i="2"/>
  <c r="Y4426" i="2"/>
  <c r="Y1046" i="2"/>
  <c r="X1369" i="2"/>
  <c r="Y1369" i="2"/>
  <c r="X4052" i="2"/>
  <c r="Y4052" i="2"/>
  <c r="X3986" i="2"/>
  <c r="Y3986" i="2"/>
  <c r="X3700" i="2"/>
  <c r="Y3700" i="2"/>
  <c r="X4575" i="2"/>
  <c r="Y4575" i="2"/>
  <c r="X2587" i="2"/>
  <c r="Y2587" i="2"/>
  <c r="X1764" i="2"/>
  <c r="Y1764" i="2"/>
  <c r="X4628" i="2"/>
  <c r="Y4628" i="2"/>
  <c r="X2203" i="2"/>
  <c r="Y2203" i="2"/>
  <c r="X2458" i="2"/>
  <c r="Y2458" i="2"/>
  <c r="X3836" i="2"/>
  <c r="Y3836" i="2"/>
  <c r="X593" i="2"/>
  <c r="Y593" i="2"/>
  <c r="X3400" i="2"/>
  <c r="Y3400" i="2"/>
  <c r="X1334" i="2"/>
  <c r="Y1334" i="2"/>
  <c r="X4050" i="2"/>
  <c r="Y4050" i="2"/>
  <c r="X1278" i="2"/>
  <c r="Y1278" i="2"/>
  <c r="X4629" i="2"/>
  <c r="Y4629" i="2"/>
  <c r="X1823" i="2"/>
  <c r="Y1823" i="2"/>
  <c r="X3061" i="2"/>
  <c r="Y3061" i="2"/>
  <c r="X677" i="2"/>
  <c r="Y677" i="2"/>
  <c r="X4861" i="2"/>
  <c r="Y4861" i="2"/>
  <c r="X4283" i="2"/>
  <c r="Y4283" i="2"/>
  <c r="X1455" i="2"/>
  <c r="Y1455" i="2"/>
  <c r="X4364" i="2"/>
  <c r="Y4364" i="2"/>
  <c r="X604" i="2"/>
  <c r="Y604" i="2"/>
  <c r="X3230" i="2"/>
  <c r="Y3230" i="2"/>
  <c r="X4189" i="2"/>
  <c r="Y4189" i="2"/>
  <c r="X684" i="2"/>
  <c r="Y684" i="2"/>
  <c r="X2798" i="2"/>
  <c r="Y2798" i="2"/>
  <c r="X4495" i="2"/>
  <c r="Y4495" i="2"/>
  <c r="X4947" i="2"/>
  <c r="Y4947" i="2"/>
  <c r="X4035" i="2"/>
  <c r="Y4035" i="2"/>
  <c r="X2961" i="2"/>
  <c r="Y2961" i="2"/>
  <c r="X4857" i="2"/>
  <c r="Y4857" i="2"/>
  <c r="X1877" i="2"/>
  <c r="Y1877" i="2"/>
  <c r="X1752" i="2"/>
  <c r="Y1752" i="2"/>
  <c r="X1896" i="2"/>
  <c r="Y1896" i="2"/>
  <c r="X4511" i="2"/>
  <c r="Y4511" i="2"/>
  <c r="X3277" i="2"/>
  <c r="Y3277" i="2"/>
  <c r="X748" i="2"/>
  <c r="Y748" i="2"/>
  <c r="X2881" i="2"/>
  <c r="Y2881" i="2"/>
  <c r="X2450" i="2"/>
  <c r="Y2450" i="2"/>
  <c r="X4243" i="2"/>
  <c r="Y4243" i="2"/>
  <c r="X1827" i="2"/>
  <c r="Y1827" i="2"/>
  <c r="X2764" i="2"/>
  <c r="Y2764" i="2"/>
  <c r="X102" i="2"/>
  <c r="Y102" i="2"/>
  <c r="X1945" i="2"/>
  <c r="Y1945" i="2"/>
  <c r="X4307" i="2"/>
  <c r="Y4307" i="2"/>
  <c r="X979" i="2"/>
  <c r="Y979" i="2"/>
  <c r="X1970" i="2"/>
  <c r="Y1970" i="2"/>
  <c r="X805" i="2"/>
  <c r="Y805" i="2"/>
  <c r="X4698" i="2"/>
  <c r="Y4698" i="2"/>
  <c r="X4679" i="2"/>
  <c r="Y4679" i="2"/>
  <c r="X2442" i="2"/>
  <c r="Y2442" i="2"/>
  <c r="X1705" i="2"/>
  <c r="Y1705" i="2"/>
  <c r="X3576" i="2"/>
  <c r="Y3576" i="2"/>
  <c r="X3567" i="2"/>
  <c r="Y3567" i="2"/>
  <c r="X4534" i="2"/>
  <c r="Y4534" i="2"/>
  <c r="X417" i="2"/>
  <c r="Y417" i="2"/>
  <c r="Y4794" i="2"/>
  <c r="Y4194" i="2"/>
  <c r="Y1987" i="2"/>
  <c r="Y463" i="2"/>
  <c r="Y1138" i="2"/>
  <c r="Y2484" i="2"/>
  <c r="Y2525" i="2"/>
  <c r="Y2430" i="2"/>
  <c r="Y2237" i="2"/>
  <c r="Y2703" i="2"/>
  <c r="Y3451" i="2"/>
  <c r="Y465" i="2"/>
  <c r="Y2634" i="2"/>
  <c r="Y3222" i="2"/>
  <c r="Y731" i="2"/>
  <c r="Y793" i="2"/>
  <c r="Y3575" i="2"/>
  <c r="Y4962" i="2"/>
  <c r="Y949" i="2"/>
  <c r="Y3428" i="2"/>
  <c r="X4632" i="2"/>
  <c r="Y4632" i="2"/>
  <c r="X3121" i="2"/>
  <c r="Y3121" i="2"/>
  <c r="X209" i="2"/>
  <c r="Y209" i="2"/>
  <c r="X467" i="2"/>
  <c r="Y467" i="2"/>
  <c r="X1840" i="2"/>
  <c r="Y1840" i="2"/>
  <c r="X722" i="2"/>
  <c r="Y722" i="2"/>
  <c r="X1761" i="2"/>
  <c r="Y1761" i="2"/>
  <c r="X1845" i="2"/>
  <c r="Y1845" i="2"/>
  <c r="X1708" i="2"/>
  <c r="Y1708" i="2"/>
  <c r="X1634" i="2"/>
  <c r="Y1634" i="2"/>
  <c r="X2643" i="2"/>
  <c r="Y2643" i="2"/>
  <c r="X616" i="2"/>
  <c r="Y616" i="2"/>
  <c r="X3045" i="2"/>
  <c r="Y3045" i="2"/>
  <c r="X1521" i="2"/>
  <c r="Y1521" i="2"/>
  <c r="X1599" i="2"/>
  <c r="Y1599" i="2"/>
  <c r="X2849" i="2"/>
  <c r="Y2849" i="2"/>
  <c r="X3609" i="2"/>
  <c r="Y3609" i="2"/>
  <c r="X2365" i="2"/>
  <c r="Y2365" i="2"/>
  <c r="X4610" i="2"/>
  <c r="Y4610" i="2"/>
  <c r="X3080" i="2"/>
  <c r="Y3080" i="2"/>
  <c r="X3916" i="2"/>
  <c r="Y3916" i="2"/>
  <c r="X4816" i="2"/>
  <c r="Y4816" i="2"/>
  <c r="X1931" i="2"/>
  <c r="Y1931" i="2"/>
  <c r="X2985" i="2"/>
  <c r="Y2985" i="2"/>
  <c r="X3924" i="2"/>
  <c r="Y3924" i="2"/>
  <c r="X1912" i="2"/>
  <c r="Y1912" i="2"/>
  <c r="X3200" i="2"/>
  <c r="Y3200" i="2"/>
  <c r="X3462" i="2"/>
  <c r="Y3462" i="2"/>
  <c r="X1550" i="2"/>
  <c r="Y1550" i="2"/>
  <c r="X627" i="2"/>
  <c r="Y627" i="2"/>
  <c r="X3227" i="2"/>
  <c r="Y3227" i="2"/>
  <c r="X4923" i="2"/>
  <c r="Y4923" i="2"/>
  <c r="X4464" i="2"/>
  <c r="Y4464" i="2"/>
  <c r="X98" i="2"/>
  <c r="Y98" i="2"/>
  <c r="X4475" i="2"/>
  <c r="Y4475" i="2"/>
  <c r="X95" i="2"/>
  <c r="Y95" i="2"/>
  <c r="X1048" i="2"/>
  <c r="Y1048" i="2"/>
  <c r="X367" i="2"/>
  <c r="Y367" i="2"/>
  <c r="X2631" i="2"/>
  <c r="Y2631" i="2"/>
  <c r="X3174" i="2"/>
  <c r="Y3174" i="2"/>
  <c r="X1622" i="2"/>
  <c r="Y1622" i="2"/>
  <c r="X1826" i="2"/>
  <c r="Y1826" i="2"/>
  <c r="X509" i="2"/>
  <c r="Y509" i="2"/>
  <c r="X2550" i="2"/>
  <c r="Y2550" i="2"/>
  <c r="X3830" i="2"/>
  <c r="Y3830" i="2"/>
  <c r="X507" i="2"/>
  <c r="Y507" i="2"/>
  <c r="X1991" i="2"/>
  <c r="Y1991" i="2"/>
  <c r="X888" i="2"/>
  <c r="Y888" i="2"/>
  <c r="X2531" i="2"/>
  <c r="Y2531" i="2"/>
  <c r="X3793" i="2"/>
  <c r="Y3793" i="2"/>
  <c r="X446" i="2"/>
  <c r="Y446" i="2"/>
  <c r="X658" i="2"/>
  <c r="Y658" i="2"/>
  <c r="X1911" i="2"/>
  <c r="Y1911" i="2"/>
  <c r="X1680" i="2"/>
  <c r="Y1680" i="2"/>
  <c r="X273" i="2"/>
  <c r="Y273" i="2"/>
  <c r="X4972" i="2"/>
  <c r="Y4972" i="2"/>
  <c r="X2644" i="2"/>
  <c r="Y2644" i="2"/>
  <c r="X3194" i="2"/>
  <c r="Y3194" i="2"/>
  <c r="X1867" i="2"/>
  <c r="Y1867" i="2"/>
  <c r="X1414" i="2"/>
  <c r="Y1414" i="2"/>
  <c r="X868" i="2"/>
  <c r="Y868" i="2"/>
  <c r="X4801" i="2"/>
  <c r="Y4801" i="2"/>
  <c r="X736" i="2"/>
  <c r="Y736" i="2"/>
  <c r="X1919" i="2"/>
  <c r="Y1919" i="2"/>
  <c r="X636" i="2"/>
  <c r="Y636" i="2"/>
  <c r="X4181" i="2"/>
  <c r="Y4181" i="2"/>
  <c r="X1013" i="2"/>
  <c r="Y1013" i="2"/>
  <c r="X3610" i="2"/>
  <c r="Y3610" i="2"/>
  <c r="X145" i="2"/>
  <c r="Y145" i="2"/>
  <c r="X4692" i="2"/>
  <c r="Y4692" i="2"/>
  <c r="X1145" i="2"/>
  <c r="Y1145" i="2"/>
  <c r="X274" i="2"/>
  <c r="Y274" i="2"/>
  <c r="X3936" i="2"/>
  <c r="Y3936" i="2"/>
  <c r="X4263" i="2"/>
  <c r="Y4263" i="2"/>
  <c r="X4780" i="2"/>
  <c r="Y4780" i="2"/>
  <c r="X4386" i="2"/>
  <c r="Y4386" i="2"/>
  <c r="X3008" i="2"/>
  <c r="Y3008" i="2"/>
  <c r="X2819" i="2"/>
  <c r="Y2819" i="2"/>
  <c r="X3101" i="2"/>
  <c r="Y3101" i="2"/>
  <c r="X1962" i="2"/>
  <c r="Y1962" i="2"/>
  <c r="X1671" i="2"/>
  <c r="Y1671" i="2"/>
  <c r="X334" i="2"/>
  <c r="Y334" i="2"/>
  <c r="X937" i="2"/>
  <c r="Y937" i="2"/>
  <c r="Y4080" i="2"/>
  <c r="X4080" i="2"/>
  <c r="X1282" i="2"/>
  <c r="Y1282" i="2"/>
  <c r="X4704" i="2"/>
  <c r="Y4704" i="2"/>
  <c r="X557" i="2"/>
  <c r="Y557" i="2"/>
  <c r="X2449" i="2"/>
  <c r="Y2449" i="2"/>
  <c r="Y3196" i="2"/>
  <c r="X3196" i="2"/>
  <c r="X2919" i="2"/>
  <c r="Y2919" i="2"/>
  <c r="X4249" i="2"/>
  <c r="Y4249" i="2"/>
  <c r="X4941" i="2"/>
  <c r="Y4941" i="2"/>
  <c r="X2725" i="2"/>
  <c r="Y2725" i="2"/>
  <c r="X2787" i="2"/>
  <c r="Y2787" i="2"/>
  <c r="Y659" i="2"/>
  <c r="X659" i="2"/>
  <c r="X2718" i="2"/>
  <c r="Y2718" i="2"/>
  <c r="X4622" i="2"/>
  <c r="Y4622" i="2"/>
  <c r="X1389" i="2"/>
  <c r="Y1389" i="2"/>
  <c r="X379" i="2"/>
  <c r="Y379" i="2"/>
  <c r="X3128" i="2"/>
  <c r="Y3128" i="2"/>
  <c r="X1697" i="2"/>
  <c r="Y1697" i="2"/>
  <c r="X1934" i="2"/>
  <c r="Y1934" i="2"/>
  <c r="X1087" i="2"/>
  <c r="Y1087" i="2"/>
  <c r="X2908" i="2"/>
  <c r="Y2908" i="2"/>
  <c r="X486" i="2"/>
  <c r="Y486" i="2"/>
  <c r="X692" i="2"/>
  <c r="Y692" i="2"/>
  <c r="X1463" i="2"/>
  <c r="Y1463" i="2"/>
  <c r="X2116" i="2"/>
  <c r="Y2116" i="2"/>
  <c r="X834" i="2"/>
  <c r="Y834" i="2"/>
  <c r="X4965" i="2"/>
  <c r="Y4965" i="2"/>
  <c r="X1687" i="2"/>
  <c r="Y1687" i="2"/>
  <c r="X36" i="2"/>
  <c r="Y36" i="2"/>
  <c r="X458" i="2"/>
  <c r="Y458" i="2"/>
  <c r="X4601" i="2"/>
  <c r="Y4601" i="2"/>
  <c r="X1765" i="2"/>
  <c r="Y1765" i="2"/>
  <c r="X2269" i="2"/>
  <c r="Y2269" i="2"/>
  <c r="X2105" i="2"/>
  <c r="Y2105" i="2"/>
  <c r="X3800" i="2"/>
  <c r="Y3800" i="2"/>
  <c r="X4627" i="2"/>
  <c r="Y4627" i="2"/>
  <c r="X2585" i="2"/>
  <c r="Y2585" i="2"/>
  <c r="X1879" i="2"/>
  <c r="Y1879" i="2"/>
  <c r="X2900" i="2"/>
  <c r="Y2900" i="2"/>
  <c r="X1487" i="2"/>
  <c r="Y1487" i="2"/>
  <c r="X1079" i="2"/>
  <c r="Y1079" i="2"/>
  <c r="X2748" i="2"/>
  <c r="Y2748" i="2"/>
  <c r="X246" i="2"/>
  <c r="Y246" i="2"/>
  <c r="X58" i="2"/>
  <c r="Y58" i="2"/>
  <c r="X479" i="2"/>
  <c r="Y479" i="2"/>
  <c r="X3757" i="2"/>
  <c r="Y3757" i="2"/>
  <c r="X4011" i="2"/>
  <c r="Y4011" i="2"/>
  <c r="X2578" i="2"/>
  <c r="Y2578" i="2"/>
  <c r="X1040" i="2"/>
  <c r="Y1040" i="2"/>
  <c r="X3411" i="2"/>
  <c r="Y3411" i="2"/>
  <c r="X4880" i="2"/>
  <c r="Y4880" i="2"/>
  <c r="X4707" i="2"/>
  <c r="X248" i="2"/>
  <c r="Y1246" i="2"/>
  <c r="Y2457" i="2"/>
  <c r="Y1129" i="2"/>
  <c r="Y3551" i="2"/>
  <c r="Y4110" i="2"/>
  <c r="Y540" i="2"/>
  <c r="Y444" i="2"/>
  <c r="Y57" i="2"/>
  <c r="Y4242" i="2"/>
  <c r="Y4292" i="2"/>
  <c r="Y4847" i="2"/>
  <c r="Y4002" i="2"/>
  <c r="Y3353" i="2"/>
  <c r="X4158" i="2"/>
  <c r="Y4158" i="2"/>
  <c r="X2435" i="2"/>
  <c r="Y2435" i="2"/>
  <c r="X2664" i="2"/>
  <c r="Y2664" i="2"/>
  <c r="X2301" i="2"/>
  <c r="Y2301" i="2"/>
  <c r="X3593" i="2"/>
  <c r="Y3593" i="2"/>
  <c r="X4690" i="2"/>
  <c r="Y4690" i="2"/>
  <c r="X4921" i="2"/>
  <c r="Y4921" i="2"/>
  <c r="X2889" i="2"/>
  <c r="Y2889" i="2"/>
  <c r="X4639" i="2"/>
  <c r="Y4639" i="2"/>
  <c r="X4798" i="2"/>
  <c r="Y4798" i="2"/>
  <c r="X4960" i="2"/>
  <c r="Y4960" i="2"/>
  <c r="X3912" i="2"/>
  <c r="Y3912" i="2"/>
  <c r="X652" i="2"/>
  <c r="Y652" i="2"/>
  <c r="X490" i="2"/>
  <c r="Y490" i="2"/>
  <c r="X2715" i="2"/>
  <c r="Y2715" i="2"/>
  <c r="X1082" i="2"/>
  <c r="Y1082" i="2"/>
  <c r="X871" i="2"/>
  <c r="Y871" i="2"/>
  <c r="X2901" i="2"/>
  <c r="Y2901" i="2"/>
  <c r="X4336" i="2"/>
  <c r="Y4336" i="2"/>
  <c r="X4232" i="2"/>
  <c r="Y4232" i="2"/>
  <c r="X1057" i="2"/>
  <c r="Y1057" i="2"/>
  <c r="X3177" i="2"/>
  <c r="Y1539" i="2"/>
  <c r="Y3823" i="2"/>
  <c r="Y4735" i="2"/>
  <c r="Y1002" i="2"/>
  <c r="Y916" i="2"/>
  <c r="Y2057" i="2"/>
  <c r="Y2953" i="2"/>
  <c r="Y4358" i="2"/>
  <c r="Y3637" i="2"/>
  <c r="Y1981" i="2"/>
  <c r="Y1662" i="2"/>
  <c r="Y3864" i="2"/>
  <c r="Y3842" i="2"/>
  <c r="Y1220" i="2"/>
  <c r="Y1975" i="2"/>
  <c r="Y459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520E933-E402-4978-9A14-F0B887AA86F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1BCFC53-AF12-4669-8D6A-E774CDECA417}" name="WorksheetConnection_global_startup_success_dataset.csv.xlsx!Table1" type="102" refreshedVersion="8" minRefreshableVersion="5">
    <extLst>
      <ext xmlns:x15="http://schemas.microsoft.com/office/spreadsheetml/2010/11/main" uri="{DE250136-89BD-433C-8126-D09CA5730AF9}">
        <x15:connection id="Table1" autoDelete="1">
          <x15:rangePr sourceName="_xlcn.WorksheetConnection_global_startup_success_dataset.csv.xlsxTable1"/>
        </x15:connection>
      </ext>
    </extLst>
  </connection>
</connections>
</file>

<file path=xl/sharedStrings.xml><?xml version="1.0" encoding="utf-8"?>
<sst xmlns="http://schemas.openxmlformats.org/spreadsheetml/2006/main" count="75221" uniqueCount="5128">
  <si>
    <t>Startup Name</t>
  </si>
  <si>
    <t>Founded Year</t>
  </si>
  <si>
    <t>Country</t>
  </si>
  <si>
    <t>Industry</t>
  </si>
  <si>
    <t>Funding Stage</t>
  </si>
  <si>
    <t>Total Funding ($M)</t>
  </si>
  <si>
    <t>Number of Employees</t>
  </si>
  <si>
    <t>Annual Revenue ($M)</t>
  </si>
  <si>
    <t>Valuation ($B)</t>
  </si>
  <si>
    <t>Success Score</t>
  </si>
  <si>
    <t>Acquired?</t>
  </si>
  <si>
    <t>IPO?</t>
  </si>
  <si>
    <t>Customer Base (Millions)</t>
  </si>
  <si>
    <t>Tech Stack</t>
  </si>
  <si>
    <t>Social Media Followers</t>
  </si>
  <si>
    <t>Startup_1</t>
  </si>
  <si>
    <t>Canada</t>
  </si>
  <si>
    <t>Healthcare</t>
  </si>
  <si>
    <t>Series A</t>
  </si>
  <si>
    <t>No</t>
  </si>
  <si>
    <t>Java, Spring</t>
  </si>
  <si>
    <t>Startup_2</t>
  </si>
  <si>
    <t>UK</t>
  </si>
  <si>
    <t>IPO</t>
  </si>
  <si>
    <t>Yes</t>
  </si>
  <si>
    <t>Node.js, React</t>
  </si>
  <si>
    <t>Startup_3</t>
  </si>
  <si>
    <t>USA</t>
  </si>
  <si>
    <t>Seed</t>
  </si>
  <si>
    <t>PHP, Laravel</t>
  </si>
  <si>
    <t>Startup_4</t>
  </si>
  <si>
    <t>France</t>
  </si>
  <si>
    <t>Tech</t>
  </si>
  <si>
    <t>Python, AI</t>
  </si>
  <si>
    <t>Startup_5</t>
  </si>
  <si>
    <t>Japan</t>
  </si>
  <si>
    <t>Energy</t>
  </si>
  <si>
    <t>Series C</t>
  </si>
  <si>
    <t>Startup_6</t>
  </si>
  <si>
    <t>FinTech</t>
  </si>
  <si>
    <t>Series B</t>
  </si>
  <si>
    <t>Startup_7</t>
  </si>
  <si>
    <t>China</t>
  </si>
  <si>
    <t>Gaming</t>
  </si>
  <si>
    <t>Startup_8</t>
  </si>
  <si>
    <t>Australia</t>
  </si>
  <si>
    <t>EdTech</t>
  </si>
  <si>
    <t>Startup_9</t>
  </si>
  <si>
    <t>AI</t>
  </si>
  <si>
    <t>C++, ML</t>
  </si>
  <si>
    <t>Startup_10</t>
  </si>
  <si>
    <t>E-commerce</t>
  </si>
  <si>
    <t>Startup_11</t>
  </si>
  <si>
    <t>Brazil</t>
  </si>
  <si>
    <t>Startup_12</t>
  </si>
  <si>
    <t>Startup_13</t>
  </si>
  <si>
    <t>Startup_14</t>
  </si>
  <si>
    <t>Startup_15</t>
  </si>
  <si>
    <t>Startup_16</t>
  </si>
  <si>
    <t>India</t>
  </si>
  <si>
    <t>Startup_17</t>
  </si>
  <si>
    <t>Startup_18</t>
  </si>
  <si>
    <t>Startup_19</t>
  </si>
  <si>
    <t>Startup_20</t>
  </si>
  <si>
    <t>Startup_21</t>
  </si>
  <si>
    <t>Startup_22</t>
  </si>
  <si>
    <t>Startup_23</t>
  </si>
  <si>
    <t>Startup_24</t>
  </si>
  <si>
    <t>Startup_25</t>
  </si>
  <si>
    <t>Startup_26</t>
  </si>
  <si>
    <t>Startup_27</t>
  </si>
  <si>
    <t>Startup_28</t>
  </si>
  <si>
    <t>Startup_29</t>
  </si>
  <si>
    <t>Germany</t>
  </si>
  <si>
    <t>Startup_30</t>
  </si>
  <si>
    <t>Startup_31</t>
  </si>
  <si>
    <t>Startup_32</t>
  </si>
  <si>
    <t>Startup_33</t>
  </si>
  <si>
    <t>Startup_34</t>
  </si>
  <si>
    <t>Startup_35</t>
  </si>
  <si>
    <t>Startup_36</t>
  </si>
  <si>
    <t>Startup_37</t>
  </si>
  <si>
    <t>Startup_38</t>
  </si>
  <si>
    <t>Startup_39</t>
  </si>
  <si>
    <t>Startup_40</t>
  </si>
  <si>
    <t>Startup_41</t>
  </si>
  <si>
    <t>Startup_42</t>
  </si>
  <si>
    <t>Startup_43</t>
  </si>
  <si>
    <t>Startup_44</t>
  </si>
  <si>
    <t>Startup_45</t>
  </si>
  <si>
    <t>Startup_46</t>
  </si>
  <si>
    <t>Startup_47</t>
  </si>
  <si>
    <t>Startup_48</t>
  </si>
  <si>
    <t>Startup_49</t>
  </si>
  <si>
    <t>Startup_50</t>
  </si>
  <si>
    <t>FoodTech</t>
  </si>
  <si>
    <t>Startup_51</t>
  </si>
  <si>
    <t>Startup_52</t>
  </si>
  <si>
    <t>Startup_53</t>
  </si>
  <si>
    <t>Startup_54</t>
  </si>
  <si>
    <t>Startup_55</t>
  </si>
  <si>
    <t>Startup_56</t>
  </si>
  <si>
    <t>Logistics</t>
  </si>
  <si>
    <t>Startup_57</t>
  </si>
  <si>
    <t>Startup_58</t>
  </si>
  <si>
    <t>Startup_59</t>
  </si>
  <si>
    <t>Startup_60</t>
  </si>
  <si>
    <t>Startup_61</t>
  </si>
  <si>
    <t>Startup_62</t>
  </si>
  <si>
    <t>Startup_63</t>
  </si>
  <si>
    <t>Startup_64</t>
  </si>
  <si>
    <t>Startup_65</t>
  </si>
  <si>
    <t>Startup_66</t>
  </si>
  <si>
    <t>Startup_67</t>
  </si>
  <si>
    <t>Startup_68</t>
  </si>
  <si>
    <t>Startup_69</t>
  </si>
  <si>
    <t>Startup_70</t>
  </si>
  <si>
    <t>Startup_71</t>
  </si>
  <si>
    <t>Startup_72</t>
  </si>
  <si>
    <t>Startup_73</t>
  </si>
  <si>
    <t>Startup_74</t>
  </si>
  <si>
    <t>Startup_75</t>
  </si>
  <si>
    <t>Startup_76</t>
  </si>
  <si>
    <t>Startup_77</t>
  </si>
  <si>
    <t>Startup_78</t>
  </si>
  <si>
    <t>Startup_79</t>
  </si>
  <si>
    <t>Startup_80</t>
  </si>
  <si>
    <t>Startup_81</t>
  </si>
  <si>
    <t>Startup_82</t>
  </si>
  <si>
    <t>Startup_83</t>
  </si>
  <si>
    <t>Startup_84</t>
  </si>
  <si>
    <t>Startup_85</t>
  </si>
  <si>
    <t>Startup_86</t>
  </si>
  <si>
    <t>Startup_87</t>
  </si>
  <si>
    <t>Startup_88</t>
  </si>
  <si>
    <t>Startup_89</t>
  </si>
  <si>
    <t>Startup_90</t>
  </si>
  <si>
    <t>Startup_91</t>
  </si>
  <si>
    <t>Startup_92</t>
  </si>
  <si>
    <t>Startup_93</t>
  </si>
  <si>
    <t>Startup_94</t>
  </si>
  <si>
    <t>Startup_95</t>
  </si>
  <si>
    <t>Startup_96</t>
  </si>
  <si>
    <t>Startup_97</t>
  </si>
  <si>
    <t>Startup_98</t>
  </si>
  <si>
    <t>Startup_99</t>
  </si>
  <si>
    <t>Startup_100</t>
  </si>
  <si>
    <t>Startup_101</t>
  </si>
  <si>
    <t>Startup_102</t>
  </si>
  <si>
    <t>Startup_103</t>
  </si>
  <si>
    <t>Startup_104</t>
  </si>
  <si>
    <t>Startup_105</t>
  </si>
  <si>
    <t>Startup_106</t>
  </si>
  <si>
    <t>Startup_107</t>
  </si>
  <si>
    <t>Startup_108</t>
  </si>
  <si>
    <t>Startup_109</t>
  </si>
  <si>
    <t>Startup_110</t>
  </si>
  <si>
    <t>Startup_111</t>
  </si>
  <si>
    <t>Startup_112</t>
  </si>
  <si>
    <t>Startup_113</t>
  </si>
  <si>
    <t>Startup_114</t>
  </si>
  <si>
    <t>Startup_115</t>
  </si>
  <si>
    <t>Startup_116</t>
  </si>
  <si>
    <t>Startup_117</t>
  </si>
  <si>
    <t>Startup_118</t>
  </si>
  <si>
    <t>Startup_119</t>
  </si>
  <si>
    <t>Startup_120</t>
  </si>
  <si>
    <t>Startup_121</t>
  </si>
  <si>
    <t>Startup_122</t>
  </si>
  <si>
    <t>Startup_123</t>
  </si>
  <si>
    <t>Startup_124</t>
  </si>
  <si>
    <t>Startup_125</t>
  </si>
  <si>
    <t>Startup_126</t>
  </si>
  <si>
    <t>Startup_127</t>
  </si>
  <si>
    <t>Startup_128</t>
  </si>
  <si>
    <t>Startup_129</t>
  </si>
  <si>
    <t>Startup_130</t>
  </si>
  <si>
    <t>Startup_131</t>
  </si>
  <si>
    <t>Startup_132</t>
  </si>
  <si>
    <t>Startup_133</t>
  </si>
  <si>
    <t>Startup_134</t>
  </si>
  <si>
    <t>Startup_135</t>
  </si>
  <si>
    <t>Startup_136</t>
  </si>
  <si>
    <t>Startup_137</t>
  </si>
  <si>
    <t>Startup_138</t>
  </si>
  <si>
    <t>Startup_139</t>
  </si>
  <si>
    <t>Startup_140</t>
  </si>
  <si>
    <t>Startup_141</t>
  </si>
  <si>
    <t>Startup_142</t>
  </si>
  <si>
    <t>Startup_143</t>
  </si>
  <si>
    <t>Startup_144</t>
  </si>
  <si>
    <t>Startup_145</t>
  </si>
  <si>
    <t>Startup_146</t>
  </si>
  <si>
    <t>Startup_147</t>
  </si>
  <si>
    <t>Startup_148</t>
  </si>
  <si>
    <t>Startup_149</t>
  </si>
  <si>
    <t>Startup_150</t>
  </si>
  <si>
    <t>Startup_151</t>
  </si>
  <si>
    <t>Startup_152</t>
  </si>
  <si>
    <t>Startup_153</t>
  </si>
  <si>
    <t>Startup_154</t>
  </si>
  <si>
    <t>Startup_155</t>
  </si>
  <si>
    <t>Startup_156</t>
  </si>
  <si>
    <t>Startup_157</t>
  </si>
  <si>
    <t>Startup_158</t>
  </si>
  <si>
    <t>Startup_159</t>
  </si>
  <si>
    <t>Startup_160</t>
  </si>
  <si>
    <t>Startup_161</t>
  </si>
  <si>
    <t>Startup_162</t>
  </si>
  <si>
    <t>Startup_163</t>
  </si>
  <si>
    <t>Startup_164</t>
  </si>
  <si>
    <t>Startup_165</t>
  </si>
  <si>
    <t>Startup_166</t>
  </si>
  <si>
    <t>Startup_167</t>
  </si>
  <si>
    <t>Startup_168</t>
  </si>
  <si>
    <t>Startup_169</t>
  </si>
  <si>
    <t>Startup_170</t>
  </si>
  <si>
    <t>Startup_171</t>
  </si>
  <si>
    <t>Startup_172</t>
  </si>
  <si>
    <t>Startup_173</t>
  </si>
  <si>
    <t>Startup_174</t>
  </si>
  <si>
    <t>Startup_175</t>
  </si>
  <si>
    <t>Startup_176</t>
  </si>
  <si>
    <t>Startup_177</t>
  </si>
  <si>
    <t>Startup_178</t>
  </si>
  <si>
    <t>Startup_179</t>
  </si>
  <si>
    <t>Startup_180</t>
  </si>
  <si>
    <t>Startup_181</t>
  </si>
  <si>
    <t>Startup_182</t>
  </si>
  <si>
    <t>Startup_183</t>
  </si>
  <si>
    <t>Startup_184</t>
  </si>
  <si>
    <t>Startup_185</t>
  </si>
  <si>
    <t>Startup_186</t>
  </si>
  <si>
    <t>Startup_187</t>
  </si>
  <si>
    <t>Startup_188</t>
  </si>
  <si>
    <t>Startup_189</t>
  </si>
  <si>
    <t>Startup_190</t>
  </si>
  <si>
    <t>Startup_191</t>
  </si>
  <si>
    <t>Startup_192</t>
  </si>
  <si>
    <t>Startup_193</t>
  </si>
  <si>
    <t>Startup_194</t>
  </si>
  <si>
    <t>Startup_195</t>
  </si>
  <si>
    <t>Startup_196</t>
  </si>
  <si>
    <t>Startup_197</t>
  </si>
  <si>
    <t>Startup_198</t>
  </si>
  <si>
    <t>Startup_199</t>
  </si>
  <si>
    <t>Startup_200</t>
  </si>
  <si>
    <t>Startup_201</t>
  </si>
  <si>
    <t>Startup_202</t>
  </si>
  <si>
    <t>Startup_203</t>
  </si>
  <si>
    <t>Startup_204</t>
  </si>
  <si>
    <t>Startup_205</t>
  </si>
  <si>
    <t>Startup_206</t>
  </si>
  <si>
    <t>Startup_207</t>
  </si>
  <si>
    <t>Startup_208</t>
  </si>
  <si>
    <t>Startup_209</t>
  </si>
  <si>
    <t>Startup_210</t>
  </si>
  <si>
    <t>Startup_211</t>
  </si>
  <si>
    <t>Startup_212</t>
  </si>
  <si>
    <t>Startup_213</t>
  </si>
  <si>
    <t>Startup_214</t>
  </si>
  <si>
    <t>Startup_215</t>
  </si>
  <si>
    <t>Startup_216</t>
  </si>
  <si>
    <t>Startup_217</t>
  </si>
  <si>
    <t>Startup_218</t>
  </si>
  <si>
    <t>Startup_219</t>
  </si>
  <si>
    <t>Startup_220</t>
  </si>
  <si>
    <t>Startup_221</t>
  </si>
  <si>
    <t>Startup_222</t>
  </si>
  <si>
    <t>Startup_223</t>
  </si>
  <si>
    <t>Startup_224</t>
  </si>
  <si>
    <t>Startup_225</t>
  </si>
  <si>
    <t>Startup_226</t>
  </si>
  <si>
    <t>Startup_227</t>
  </si>
  <si>
    <t>Startup_228</t>
  </si>
  <si>
    <t>Startup_229</t>
  </si>
  <si>
    <t>Startup_230</t>
  </si>
  <si>
    <t>Startup_231</t>
  </si>
  <si>
    <t>Startup_232</t>
  </si>
  <si>
    <t>Startup_233</t>
  </si>
  <si>
    <t>Startup_234</t>
  </si>
  <si>
    <t>Startup_235</t>
  </si>
  <si>
    <t>Startup_236</t>
  </si>
  <si>
    <t>Startup_237</t>
  </si>
  <si>
    <t>Startup_238</t>
  </si>
  <si>
    <t>Startup_239</t>
  </si>
  <si>
    <t>Startup_240</t>
  </si>
  <si>
    <t>Startup_241</t>
  </si>
  <si>
    <t>Startup_242</t>
  </si>
  <si>
    <t>Startup_243</t>
  </si>
  <si>
    <t>Startup_244</t>
  </si>
  <si>
    <t>Startup_245</t>
  </si>
  <si>
    <t>Startup_246</t>
  </si>
  <si>
    <t>Startup_247</t>
  </si>
  <si>
    <t>Startup_248</t>
  </si>
  <si>
    <t>Startup_249</t>
  </si>
  <si>
    <t>Startup_250</t>
  </si>
  <si>
    <t>Startup_251</t>
  </si>
  <si>
    <t>Startup_252</t>
  </si>
  <si>
    <t>Startup_253</t>
  </si>
  <si>
    <t>Startup_254</t>
  </si>
  <si>
    <t>Startup_255</t>
  </si>
  <si>
    <t>Startup_256</t>
  </si>
  <si>
    <t>Startup_257</t>
  </si>
  <si>
    <t>Startup_258</t>
  </si>
  <si>
    <t>Startup_259</t>
  </si>
  <si>
    <t>Startup_260</t>
  </si>
  <si>
    <t>Startup_261</t>
  </si>
  <si>
    <t>Startup_262</t>
  </si>
  <si>
    <t>Startup_263</t>
  </si>
  <si>
    <t>Startup_264</t>
  </si>
  <si>
    <t>Startup_265</t>
  </si>
  <si>
    <t>Startup_266</t>
  </si>
  <si>
    <t>Startup_267</t>
  </si>
  <si>
    <t>Startup_268</t>
  </si>
  <si>
    <t>Startup_269</t>
  </si>
  <si>
    <t>Startup_270</t>
  </si>
  <si>
    <t>Startup_271</t>
  </si>
  <si>
    <t>Startup_272</t>
  </si>
  <si>
    <t>Startup_273</t>
  </si>
  <si>
    <t>Startup_274</t>
  </si>
  <si>
    <t>Startup_275</t>
  </si>
  <si>
    <t>Startup_276</t>
  </si>
  <si>
    <t>Startup_277</t>
  </si>
  <si>
    <t>Startup_278</t>
  </si>
  <si>
    <t>Startup_279</t>
  </si>
  <si>
    <t>Startup_280</t>
  </si>
  <si>
    <t>Startup_281</t>
  </si>
  <si>
    <t>Startup_282</t>
  </si>
  <si>
    <t>Startup_283</t>
  </si>
  <si>
    <t>Startup_284</t>
  </si>
  <si>
    <t>Startup_285</t>
  </si>
  <si>
    <t>Startup_286</t>
  </si>
  <si>
    <t>Startup_287</t>
  </si>
  <si>
    <t>Startup_288</t>
  </si>
  <si>
    <t>Startup_289</t>
  </si>
  <si>
    <t>Startup_290</t>
  </si>
  <si>
    <t>Startup_291</t>
  </si>
  <si>
    <t>Startup_292</t>
  </si>
  <si>
    <t>Startup_293</t>
  </si>
  <si>
    <t>Startup_294</t>
  </si>
  <si>
    <t>Startup_295</t>
  </si>
  <si>
    <t>Startup_296</t>
  </si>
  <si>
    <t>Startup_297</t>
  </si>
  <si>
    <t>Startup_298</t>
  </si>
  <si>
    <t>Startup_299</t>
  </si>
  <si>
    <t>Startup_300</t>
  </si>
  <si>
    <t>Startup_301</t>
  </si>
  <si>
    <t>Startup_302</t>
  </si>
  <si>
    <t>Startup_303</t>
  </si>
  <si>
    <t>Startup_304</t>
  </si>
  <si>
    <t>Startup_305</t>
  </si>
  <si>
    <t>Startup_306</t>
  </si>
  <si>
    <t>Startup_307</t>
  </si>
  <si>
    <t>Startup_308</t>
  </si>
  <si>
    <t>Startup_309</t>
  </si>
  <si>
    <t>Startup_310</t>
  </si>
  <si>
    <t>Startup_311</t>
  </si>
  <si>
    <t>Startup_312</t>
  </si>
  <si>
    <t>Startup_313</t>
  </si>
  <si>
    <t>Startup_314</t>
  </si>
  <si>
    <t>Startup_315</t>
  </si>
  <si>
    <t>Startup_316</t>
  </si>
  <si>
    <t>Startup_317</t>
  </si>
  <si>
    <t>Startup_318</t>
  </si>
  <si>
    <t>Startup_319</t>
  </si>
  <si>
    <t>Startup_320</t>
  </si>
  <si>
    <t>Startup_321</t>
  </si>
  <si>
    <t>Startup_322</t>
  </si>
  <si>
    <t>Startup_323</t>
  </si>
  <si>
    <t>Startup_324</t>
  </si>
  <si>
    <t>Startup_325</t>
  </si>
  <si>
    <t>Startup_326</t>
  </si>
  <si>
    <t>Startup_327</t>
  </si>
  <si>
    <t>Startup_328</t>
  </si>
  <si>
    <t>Startup_329</t>
  </si>
  <si>
    <t>Startup_330</t>
  </si>
  <si>
    <t>Startup_331</t>
  </si>
  <si>
    <t>Startup_332</t>
  </si>
  <si>
    <t>Startup_333</t>
  </si>
  <si>
    <t>Startup_334</t>
  </si>
  <si>
    <t>Startup_335</t>
  </si>
  <si>
    <t>Startup_336</t>
  </si>
  <si>
    <t>Startup_337</t>
  </si>
  <si>
    <t>Startup_338</t>
  </si>
  <si>
    <t>Startup_339</t>
  </si>
  <si>
    <t>Startup_340</t>
  </si>
  <si>
    <t>Startup_341</t>
  </si>
  <si>
    <t>Startup_342</t>
  </si>
  <si>
    <t>Startup_343</t>
  </si>
  <si>
    <t>Startup_344</t>
  </si>
  <si>
    <t>Startup_345</t>
  </si>
  <si>
    <t>Startup_346</t>
  </si>
  <si>
    <t>Startup_347</t>
  </si>
  <si>
    <t>Startup_348</t>
  </si>
  <si>
    <t>Startup_349</t>
  </si>
  <si>
    <t>Startup_350</t>
  </si>
  <si>
    <t>Startup_351</t>
  </si>
  <si>
    <t>Startup_352</t>
  </si>
  <si>
    <t>Startup_353</t>
  </si>
  <si>
    <t>Startup_354</t>
  </si>
  <si>
    <t>Startup_355</t>
  </si>
  <si>
    <t>Startup_356</t>
  </si>
  <si>
    <t>Startup_357</t>
  </si>
  <si>
    <t>Startup_358</t>
  </si>
  <si>
    <t>Startup_359</t>
  </si>
  <si>
    <t>Startup_360</t>
  </si>
  <si>
    <t>Startup_361</t>
  </si>
  <si>
    <t>Startup_362</t>
  </si>
  <si>
    <t>Startup_363</t>
  </si>
  <si>
    <t>Startup_364</t>
  </si>
  <si>
    <t>Startup_365</t>
  </si>
  <si>
    <t>Startup_366</t>
  </si>
  <si>
    <t>Startup_367</t>
  </si>
  <si>
    <t>Startup_368</t>
  </si>
  <si>
    <t>Startup_369</t>
  </si>
  <si>
    <t>Startup_370</t>
  </si>
  <si>
    <t>Startup_371</t>
  </si>
  <si>
    <t>Startup_372</t>
  </si>
  <si>
    <t>Startup_373</t>
  </si>
  <si>
    <t>Startup_374</t>
  </si>
  <si>
    <t>Startup_375</t>
  </si>
  <si>
    <t>Startup_376</t>
  </si>
  <si>
    <t>Startup_377</t>
  </si>
  <si>
    <t>Startup_378</t>
  </si>
  <si>
    <t>Startup_379</t>
  </si>
  <si>
    <t>Startup_380</t>
  </si>
  <si>
    <t>Startup_381</t>
  </si>
  <si>
    <t>Startup_382</t>
  </si>
  <si>
    <t>Startup_383</t>
  </si>
  <si>
    <t>Startup_384</t>
  </si>
  <si>
    <t>Startup_385</t>
  </si>
  <si>
    <t>Startup_386</t>
  </si>
  <si>
    <t>Startup_387</t>
  </si>
  <si>
    <t>Startup_388</t>
  </si>
  <si>
    <t>Startup_389</t>
  </si>
  <si>
    <t>Startup_390</t>
  </si>
  <si>
    <t>Startup_391</t>
  </si>
  <si>
    <t>Startup_392</t>
  </si>
  <si>
    <t>Startup_393</t>
  </si>
  <si>
    <t>Startup_394</t>
  </si>
  <si>
    <t>Startup_395</t>
  </si>
  <si>
    <t>Startup_396</t>
  </si>
  <si>
    <t>Startup_397</t>
  </si>
  <si>
    <t>Startup_398</t>
  </si>
  <si>
    <t>Startup_399</t>
  </si>
  <si>
    <t>Startup_400</t>
  </si>
  <si>
    <t>Startup_401</t>
  </si>
  <si>
    <t>Startup_402</t>
  </si>
  <si>
    <t>Startup_403</t>
  </si>
  <si>
    <t>Startup_404</t>
  </si>
  <si>
    <t>Startup_405</t>
  </si>
  <si>
    <t>Startup_406</t>
  </si>
  <si>
    <t>Startup_407</t>
  </si>
  <si>
    <t>Startup_408</t>
  </si>
  <si>
    <t>Startup_409</t>
  </si>
  <si>
    <t>Startup_410</t>
  </si>
  <si>
    <t>Startup_411</t>
  </si>
  <si>
    <t>Startup_412</t>
  </si>
  <si>
    <t>Startup_413</t>
  </si>
  <si>
    <t>Startup_414</t>
  </si>
  <si>
    <t>Startup_415</t>
  </si>
  <si>
    <t>Startup_416</t>
  </si>
  <si>
    <t>Startup_417</t>
  </si>
  <si>
    <t>Startup_418</t>
  </si>
  <si>
    <t>Startup_419</t>
  </si>
  <si>
    <t>Startup_420</t>
  </si>
  <si>
    <t>Startup_421</t>
  </si>
  <si>
    <t>Startup_422</t>
  </si>
  <si>
    <t>Startup_423</t>
  </si>
  <si>
    <t>Startup_424</t>
  </si>
  <si>
    <t>Startup_425</t>
  </si>
  <si>
    <t>Startup_426</t>
  </si>
  <si>
    <t>Startup_427</t>
  </si>
  <si>
    <t>Startup_428</t>
  </si>
  <si>
    <t>Startup_429</t>
  </si>
  <si>
    <t>Startup_430</t>
  </si>
  <si>
    <t>Startup_431</t>
  </si>
  <si>
    <t>Startup_432</t>
  </si>
  <si>
    <t>Startup_433</t>
  </si>
  <si>
    <t>Startup_434</t>
  </si>
  <si>
    <t>Startup_435</t>
  </si>
  <si>
    <t>Startup_436</t>
  </si>
  <si>
    <t>Startup_437</t>
  </si>
  <si>
    <t>Startup_438</t>
  </si>
  <si>
    <t>Startup_439</t>
  </si>
  <si>
    <t>Startup_440</t>
  </si>
  <si>
    <t>Startup_441</t>
  </si>
  <si>
    <t>Startup_442</t>
  </si>
  <si>
    <t>Startup_443</t>
  </si>
  <si>
    <t>Startup_444</t>
  </si>
  <si>
    <t>Startup_445</t>
  </si>
  <si>
    <t>Startup_446</t>
  </si>
  <si>
    <t>Startup_447</t>
  </si>
  <si>
    <t>Startup_448</t>
  </si>
  <si>
    <t>Startup_449</t>
  </si>
  <si>
    <t>Startup_450</t>
  </si>
  <si>
    <t>Startup_451</t>
  </si>
  <si>
    <t>Startup_452</t>
  </si>
  <si>
    <t>Startup_453</t>
  </si>
  <si>
    <t>Startup_454</t>
  </si>
  <si>
    <t>Startup_455</t>
  </si>
  <si>
    <t>Startup_456</t>
  </si>
  <si>
    <t>Startup_457</t>
  </si>
  <si>
    <t>Startup_458</t>
  </si>
  <si>
    <t>Startup_459</t>
  </si>
  <si>
    <t>Startup_460</t>
  </si>
  <si>
    <t>Startup_461</t>
  </si>
  <si>
    <t>Startup_462</t>
  </si>
  <si>
    <t>Startup_463</t>
  </si>
  <si>
    <t>Startup_464</t>
  </si>
  <si>
    <t>Startup_465</t>
  </si>
  <si>
    <t>Startup_466</t>
  </si>
  <si>
    <t>Startup_467</t>
  </si>
  <si>
    <t>Startup_468</t>
  </si>
  <si>
    <t>Startup_469</t>
  </si>
  <si>
    <t>Startup_470</t>
  </si>
  <si>
    <t>Startup_471</t>
  </si>
  <si>
    <t>Startup_472</t>
  </si>
  <si>
    <t>Startup_473</t>
  </si>
  <si>
    <t>Startup_474</t>
  </si>
  <si>
    <t>Startup_475</t>
  </si>
  <si>
    <t>Startup_476</t>
  </si>
  <si>
    <t>Startup_477</t>
  </si>
  <si>
    <t>Startup_478</t>
  </si>
  <si>
    <t>Startup_479</t>
  </si>
  <si>
    <t>Startup_480</t>
  </si>
  <si>
    <t>Startup_481</t>
  </si>
  <si>
    <t>Startup_482</t>
  </si>
  <si>
    <t>Startup_483</t>
  </si>
  <si>
    <t>Startup_484</t>
  </si>
  <si>
    <t>Startup_485</t>
  </si>
  <si>
    <t>Startup_486</t>
  </si>
  <si>
    <t>Startup_487</t>
  </si>
  <si>
    <t>Startup_488</t>
  </si>
  <si>
    <t>Startup_489</t>
  </si>
  <si>
    <t>Startup_490</t>
  </si>
  <si>
    <t>Startup_491</t>
  </si>
  <si>
    <t>Startup_492</t>
  </si>
  <si>
    <t>Startup_493</t>
  </si>
  <si>
    <t>Startup_494</t>
  </si>
  <si>
    <t>Startup_495</t>
  </si>
  <si>
    <t>Startup_496</t>
  </si>
  <si>
    <t>Startup_497</t>
  </si>
  <si>
    <t>Startup_498</t>
  </si>
  <si>
    <t>Startup_499</t>
  </si>
  <si>
    <t>Startup_500</t>
  </si>
  <si>
    <t>Startup_501</t>
  </si>
  <si>
    <t>Startup_502</t>
  </si>
  <si>
    <t>Startup_503</t>
  </si>
  <si>
    <t>Startup_504</t>
  </si>
  <si>
    <t>Startup_505</t>
  </si>
  <si>
    <t>Startup_506</t>
  </si>
  <si>
    <t>Startup_507</t>
  </si>
  <si>
    <t>Startup_508</t>
  </si>
  <si>
    <t>Startup_509</t>
  </si>
  <si>
    <t>Startup_510</t>
  </si>
  <si>
    <t>Startup_511</t>
  </si>
  <si>
    <t>Startup_512</t>
  </si>
  <si>
    <t>Startup_513</t>
  </si>
  <si>
    <t>Startup_514</t>
  </si>
  <si>
    <t>Startup_515</t>
  </si>
  <si>
    <t>Startup_516</t>
  </si>
  <si>
    <t>Startup_517</t>
  </si>
  <si>
    <t>Startup_518</t>
  </si>
  <si>
    <t>Startup_519</t>
  </si>
  <si>
    <t>Startup_520</t>
  </si>
  <si>
    <t>Startup_521</t>
  </si>
  <si>
    <t>Startup_522</t>
  </si>
  <si>
    <t>Startup_523</t>
  </si>
  <si>
    <t>Startup_524</t>
  </si>
  <si>
    <t>Startup_525</t>
  </si>
  <si>
    <t>Startup_526</t>
  </si>
  <si>
    <t>Startup_527</t>
  </si>
  <si>
    <t>Startup_528</t>
  </si>
  <si>
    <t>Startup_529</t>
  </si>
  <si>
    <t>Startup_530</t>
  </si>
  <si>
    <t>Startup_531</t>
  </si>
  <si>
    <t>Startup_532</t>
  </si>
  <si>
    <t>Startup_533</t>
  </si>
  <si>
    <t>Startup_534</t>
  </si>
  <si>
    <t>Startup_535</t>
  </si>
  <si>
    <t>Startup_536</t>
  </si>
  <si>
    <t>Startup_537</t>
  </si>
  <si>
    <t>Startup_538</t>
  </si>
  <si>
    <t>Startup_539</t>
  </si>
  <si>
    <t>Startup_540</t>
  </si>
  <si>
    <t>Startup_541</t>
  </si>
  <si>
    <t>Startup_542</t>
  </si>
  <si>
    <t>Startup_543</t>
  </si>
  <si>
    <t>Startup_544</t>
  </si>
  <si>
    <t>Startup_545</t>
  </si>
  <si>
    <t>Startup_546</t>
  </si>
  <si>
    <t>Startup_547</t>
  </si>
  <si>
    <t>Startup_548</t>
  </si>
  <si>
    <t>Startup_549</t>
  </si>
  <si>
    <t>Startup_550</t>
  </si>
  <si>
    <t>Startup_551</t>
  </si>
  <si>
    <t>Startup_552</t>
  </si>
  <si>
    <t>Startup_553</t>
  </si>
  <si>
    <t>Startup_554</t>
  </si>
  <si>
    <t>Startup_555</t>
  </si>
  <si>
    <t>Startup_556</t>
  </si>
  <si>
    <t>Startup_557</t>
  </si>
  <si>
    <t>Startup_558</t>
  </si>
  <si>
    <t>Startup_559</t>
  </si>
  <si>
    <t>Startup_560</t>
  </si>
  <si>
    <t>Startup_561</t>
  </si>
  <si>
    <t>Startup_562</t>
  </si>
  <si>
    <t>Startup_563</t>
  </si>
  <si>
    <t>Startup_564</t>
  </si>
  <si>
    <t>Startup_565</t>
  </si>
  <si>
    <t>Startup_566</t>
  </si>
  <si>
    <t>Startup_567</t>
  </si>
  <si>
    <t>Startup_568</t>
  </si>
  <si>
    <t>Startup_569</t>
  </si>
  <si>
    <t>Startup_570</t>
  </si>
  <si>
    <t>Startup_571</t>
  </si>
  <si>
    <t>Startup_572</t>
  </si>
  <si>
    <t>Startup_573</t>
  </si>
  <si>
    <t>Startup_574</t>
  </si>
  <si>
    <t>Startup_575</t>
  </si>
  <si>
    <t>Startup_576</t>
  </si>
  <si>
    <t>Startup_577</t>
  </si>
  <si>
    <t>Startup_578</t>
  </si>
  <si>
    <t>Startup_579</t>
  </si>
  <si>
    <t>Startup_580</t>
  </si>
  <si>
    <t>Startup_581</t>
  </si>
  <si>
    <t>Startup_582</t>
  </si>
  <si>
    <t>Startup_583</t>
  </si>
  <si>
    <t>Startup_584</t>
  </si>
  <si>
    <t>Startup_585</t>
  </si>
  <si>
    <t>Startup_586</t>
  </si>
  <si>
    <t>Startup_587</t>
  </si>
  <si>
    <t>Startup_588</t>
  </si>
  <si>
    <t>Startup_589</t>
  </si>
  <si>
    <t>Startup_590</t>
  </si>
  <si>
    <t>Startup_591</t>
  </si>
  <si>
    <t>Startup_592</t>
  </si>
  <si>
    <t>Startup_593</t>
  </si>
  <si>
    <t>Startup_594</t>
  </si>
  <si>
    <t>Startup_595</t>
  </si>
  <si>
    <t>Startup_596</t>
  </si>
  <si>
    <t>Startup_597</t>
  </si>
  <si>
    <t>Startup_598</t>
  </si>
  <si>
    <t>Startup_599</t>
  </si>
  <si>
    <t>Startup_600</t>
  </si>
  <si>
    <t>Startup_601</t>
  </si>
  <si>
    <t>Startup_602</t>
  </si>
  <si>
    <t>Startup_603</t>
  </si>
  <si>
    <t>Startup_604</t>
  </si>
  <si>
    <t>Startup_605</t>
  </si>
  <si>
    <t>Startup_606</t>
  </si>
  <si>
    <t>Startup_607</t>
  </si>
  <si>
    <t>Startup_608</t>
  </si>
  <si>
    <t>Startup_609</t>
  </si>
  <si>
    <t>Startup_610</t>
  </si>
  <si>
    <t>Startup_611</t>
  </si>
  <si>
    <t>Startup_612</t>
  </si>
  <si>
    <t>Startup_613</t>
  </si>
  <si>
    <t>Startup_614</t>
  </si>
  <si>
    <t>Startup_615</t>
  </si>
  <si>
    <t>Startup_616</t>
  </si>
  <si>
    <t>Startup_617</t>
  </si>
  <si>
    <t>Startup_618</t>
  </si>
  <si>
    <t>Startup_619</t>
  </si>
  <si>
    <t>Startup_620</t>
  </si>
  <si>
    <t>Startup_621</t>
  </si>
  <si>
    <t>Startup_622</t>
  </si>
  <si>
    <t>Startup_623</t>
  </si>
  <si>
    <t>Startup_624</t>
  </si>
  <si>
    <t>Startup_625</t>
  </si>
  <si>
    <t>Startup_626</t>
  </si>
  <si>
    <t>Startup_627</t>
  </si>
  <si>
    <t>Startup_628</t>
  </si>
  <si>
    <t>Startup_629</t>
  </si>
  <si>
    <t>Startup_630</t>
  </si>
  <si>
    <t>Startup_631</t>
  </si>
  <si>
    <t>Startup_632</t>
  </si>
  <si>
    <t>Startup_633</t>
  </si>
  <si>
    <t>Startup_634</t>
  </si>
  <si>
    <t>Startup_635</t>
  </si>
  <si>
    <t>Startup_636</t>
  </si>
  <si>
    <t>Startup_637</t>
  </si>
  <si>
    <t>Startup_638</t>
  </si>
  <si>
    <t>Startup_639</t>
  </si>
  <si>
    <t>Startup_640</t>
  </si>
  <si>
    <t>Startup_641</t>
  </si>
  <si>
    <t>Startup_642</t>
  </si>
  <si>
    <t>Startup_643</t>
  </si>
  <si>
    <t>Startup_644</t>
  </si>
  <si>
    <t>Startup_645</t>
  </si>
  <si>
    <t>Startup_646</t>
  </si>
  <si>
    <t>Startup_647</t>
  </si>
  <si>
    <t>Startup_648</t>
  </si>
  <si>
    <t>Startup_649</t>
  </si>
  <si>
    <t>Startup_650</t>
  </si>
  <si>
    <t>Startup_651</t>
  </si>
  <si>
    <t>Startup_652</t>
  </si>
  <si>
    <t>Startup_653</t>
  </si>
  <si>
    <t>Startup_654</t>
  </si>
  <si>
    <t>Startup_655</t>
  </si>
  <si>
    <t>Startup_656</t>
  </si>
  <si>
    <t>Startup_657</t>
  </si>
  <si>
    <t>Startup_658</t>
  </si>
  <si>
    <t>Startup_659</t>
  </si>
  <si>
    <t>Startup_660</t>
  </si>
  <si>
    <t>Startup_661</t>
  </si>
  <si>
    <t>Startup_662</t>
  </si>
  <si>
    <t>Startup_663</t>
  </si>
  <si>
    <t>Startup_664</t>
  </si>
  <si>
    <t>Startup_665</t>
  </si>
  <si>
    <t>Startup_666</t>
  </si>
  <si>
    <t>Startup_667</t>
  </si>
  <si>
    <t>Startup_668</t>
  </si>
  <si>
    <t>Startup_669</t>
  </si>
  <si>
    <t>Startup_670</t>
  </si>
  <si>
    <t>Startup_671</t>
  </si>
  <si>
    <t>Startup_672</t>
  </si>
  <si>
    <t>Startup_673</t>
  </si>
  <si>
    <t>Startup_674</t>
  </si>
  <si>
    <t>Startup_675</t>
  </si>
  <si>
    <t>Startup_676</t>
  </si>
  <si>
    <t>Startup_677</t>
  </si>
  <si>
    <t>Startup_678</t>
  </si>
  <si>
    <t>Startup_679</t>
  </si>
  <si>
    <t>Startup_680</t>
  </si>
  <si>
    <t>Startup_681</t>
  </si>
  <si>
    <t>Startup_682</t>
  </si>
  <si>
    <t>Startup_683</t>
  </si>
  <si>
    <t>Startup_684</t>
  </si>
  <si>
    <t>Startup_685</t>
  </si>
  <si>
    <t>Startup_686</t>
  </si>
  <si>
    <t>Startup_687</t>
  </si>
  <si>
    <t>Startup_688</t>
  </si>
  <si>
    <t>Startup_689</t>
  </si>
  <si>
    <t>Startup_690</t>
  </si>
  <si>
    <t>Startup_691</t>
  </si>
  <si>
    <t>Startup_692</t>
  </si>
  <si>
    <t>Startup_693</t>
  </si>
  <si>
    <t>Startup_694</t>
  </si>
  <si>
    <t>Startup_695</t>
  </si>
  <si>
    <t>Startup_696</t>
  </si>
  <si>
    <t>Startup_697</t>
  </si>
  <si>
    <t>Startup_698</t>
  </si>
  <si>
    <t>Startup_699</t>
  </si>
  <si>
    <t>Startup_700</t>
  </si>
  <si>
    <t>Startup_701</t>
  </si>
  <si>
    <t>Startup_702</t>
  </si>
  <si>
    <t>Startup_703</t>
  </si>
  <si>
    <t>Startup_704</t>
  </si>
  <si>
    <t>Startup_705</t>
  </si>
  <si>
    <t>Startup_706</t>
  </si>
  <si>
    <t>Startup_707</t>
  </si>
  <si>
    <t>Startup_708</t>
  </si>
  <si>
    <t>Startup_709</t>
  </si>
  <si>
    <t>Startup_710</t>
  </si>
  <si>
    <t>Startup_711</t>
  </si>
  <si>
    <t>Startup_712</t>
  </si>
  <si>
    <t>Startup_713</t>
  </si>
  <si>
    <t>Startup_714</t>
  </si>
  <si>
    <t>Startup_715</t>
  </si>
  <si>
    <t>Startup_716</t>
  </si>
  <si>
    <t>Startup_717</t>
  </si>
  <si>
    <t>Startup_718</t>
  </si>
  <si>
    <t>Startup_719</t>
  </si>
  <si>
    <t>Startup_720</t>
  </si>
  <si>
    <t>Startup_721</t>
  </si>
  <si>
    <t>Startup_722</t>
  </si>
  <si>
    <t>Startup_723</t>
  </si>
  <si>
    <t>Startup_724</t>
  </si>
  <si>
    <t>Startup_725</t>
  </si>
  <si>
    <t>Startup_726</t>
  </si>
  <si>
    <t>Startup_727</t>
  </si>
  <si>
    <t>Startup_728</t>
  </si>
  <si>
    <t>Startup_729</t>
  </si>
  <si>
    <t>Startup_730</t>
  </si>
  <si>
    <t>Startup_731</t>
  </si>
  <si>
    <t>Startup_732</t>
  </si>
  <si>
    <t>Startup_733</t>
  </si>
  <si>
    <t>Startup_734</t>
  </si>
  <si>
    <t>Startup_735</t>
  </si>
  <si>
    <t>Startup_736</t>
  </si>
  <si>
    <t>Startup_737</t>
  </si>
  <si>
    <t>Startup_738</t>
  </si>
  <si>
    <t>Startup_739</t>
  </si>
  <si>
    <t>Startup_740</t>
  </si>
  <si>
    <t>Startup_741</t>
  </si>
  <si>
    <t>Startup_742</t>
  </si>
  <si>
    <t>Startup_743</t>
  </si>
  <si>
    <t>Startup_744</t>
  </si>
  <si>
    <t>Startup_745</t>
  </si>
  <si>
    <t>Startup_746</t>
  </si>
  <si>
    <t>Startup_747</t>
  </si>
  <si>
    <t>Startup_748</t>
  </si>
  <si>
    <t>Startup_749</t>
  </si>
  <si>
    <t>Startup_750</t>
  </si>
  <si>
    <t>Startup_751</t>
  </si>
  <si>
    <t>Startup_752</t>
  </si>
  <si>
    <t>Startup_753</t>
  </si>
  <si>
    <t>Startup_754</t>
  </si>
  <si>
    <t>Startup_755</t>
  </si>
  <si>
    <t>Startup_756</t>
  </si>
  <si>
    <t>Startup_757</t>
  </si>
  <si>
    <t>Startup_758</t>
  </si>
  <si>
    <t>Startup_759</t>
  </si>
  <si>
    <t>Startup_760</t>
  </si>
  <si>
    <t>Startup_761</t>
  </si>
  <si>
    <t>Startup_762</t>
  </si>
  <si>
    <t>Startup_763</t>
  </si>
  <si>
    <t>Startup_764</t>
  </si>
  <si>
    <t>Startup_765</t>
  </si>
  <si>
    <t>Startup_766</t>
  </si>
  <si>
    <t>Startup_767</t>
  </si>
  <si>
    <t>Startup_768</t>
  </si>
  <si>
    <t>Startup_769</t>
  </si>
  <si>
    <t>Startup_770</t>
  </si>
  <si>
    <t>Startup_771</t>
  </si>
  <si>
    <t>Startup_772</t>
  </si>
  <si>
    <t>Startup_773</t>
  </si>
  <si>
    <t>Startup_774</t>
  </si>
  <si>
    <t>Startup_775</t>
  </si>
  <si>
    <t>Startup_776</t>
  </si>
  <si>
    <t>Startup_777</t>
  </si>
  <si>
    <t>Startup_778</t>
  </si>
  <si>
    <t>Startup_779</t>
  </si>
  <si>
    <t>Startup_780</t>
  </si>
  <si>
    <t>Startup_781</t>
  </si>
  <si>
    <t>Startup_782</t>
  </si>
  <si>
    <t>Startup_783</t>
  </si>
  <si>
    <t>Startup_784</t>
  </si>
  <si>
    <t>Startup_785</t>
  </si>
  <si>
    <t>Startup_786</t>
  </si>
  <si>
    <t>Startup_787</t>
  </si>
  <si>
    <t>Startup_788</t>
  </si>
  <si>
    <t>Startup_789</t>
  </si>
  <si>
    <t>Startup_790</t>
  </si>
  <si>
    <t>Startup_791</t>
  </si>
  <si>
    <t>Startup_792</t>
  </si>
  <si>
    <t>Startup_793</t>
  </si>
  <si>
    <t>Startup_794</t>
  </si>
  <si>
    <t>Startup_795</t>
  </si>
  <si>
    <t>Startup_796</t>
  </si>
  <si>
    <t>Startup_797</t>
  </si>
  <si>
    <t>Startup_798</t>
  </si>
  <si>
    <t>Startup_799</t>
  </si>
  <si>
    <t>Startup_800</t>
  </si>
  <si>
    <t>Startup_801</t>
  </si>
  <si>
    <t>Startup_802</t>
  </si>
  <si>
    <t>Startup_803</t>
  </si>
  <si>
    <t>Startup_804</t>
  </si>
  <si>
    <t>Startup_805</t>
  </si>
  <si>
    <t>Startup_806</t>
  </si>
  <si>
    <t>Startup_807</t>
  </si>
  <si>
    <t>Startup_808</t>
  </si>
  <si>
    <t>Startup_809</t>
  </si>
  <si>
    <t>Startup_810</t>
  </si>
  <si>
    <t>Startup_811</t>
  </si>
  <si>
    <t>Startup_812</t>
  </si>
  <si>
    <t>Startup_813</t>
  </si>
  <si>
    <t>Startup_814</t>
  </si>
  <si>
    <t>Startup_815</t>
  </si>
  <si>
    <t>Startup_816</t>
  </si>
  <si>
    <t>Startup_817</t>
  </si>
  <si>
    <t>Startup_818</t>
  </si>
  <si>
    <t>Startup_819</t>
  </si>
  <si>
    <t>Startup_820</t>
  </si>
  <si>
    <t>Startup_821</t>
  </si>
  <si>
    <t>Startup_822</t>
  </si>
  <si>
    <t>Startup_823</t>
  </si>
  <si>
    <t>Startup_824</t>
  </si>
  <si>
    <t>Startup_825</t>
  </si>
  <si>
    <t>Startup_826</t>
  </si>
  <si>
    <t>Startup_827</t>
  </si>
  <si>
    <t>Startup_828</t>
  </si>
  <si>
    <t>Startup_829</t>
  </si>
  <si>
    <t>Startup_830</t>
  </si>
  <si>
    <t>Startup_831</t>
  </si>
  <si>
    <t>Startup_832</t>
  </si>
  <si>
    <t>Startup_833</t>
  </si>
  <si>
    <t>Startup_834</t>
  </si>
  <si>
    <t>Startup_835</t>
  </si>
  <si>
    <t>Startup_836</t>
  </si>
  <si>
    <t>Startup_837</t>
  </si>
  <si>
    <t>Startup_838</t>
  </si>
  <si>
    <t>Startup_839</t>
  </si>
  <si>
    <t>Startup_840</t>
  </si>
  <si>
    <t>Startup_841</t>
  </si>
  <si>
    <t>Startup_842</t>
  </si>
  <si>
    <t>Startup_843</t>
  </si>
  <si>
    <t>Startup_844</t>
  </si>
  <si>
    <t>Startup_845</t>
  </si>
  <si>
    <t>Startup_846</t>
  </si>
  <si>
    <t>Startup_847</t>
  </si>
  <si>
    <t>Startup_848</t>
  </si>
  <si>
    <t>Startup_849</t>
  </si>
  <si>
    <t>Startup_850</t>
  </si>
  <si>
    <t>Startup_851</t>
  </si>
  <si>
    <t>Startup_852</t>
  </si>
  <si>
    <t>Startup_853</t>
  </si>
  <si>
    <t>Startup_854</t>
  </si>
  <si>
    <t>Startup_855</t>
  </si>
  <si>
    <t>Startup_856</t>
  </si>
  <si>
    <t>Startup_857</t>
  </si>
  <si>
    <t>Startup_858</t>
  </si>
  <si>
    <t>Startup_859</t>
  </si>
  <si>
    <t>Startup_860</t>
  </si>
  <si>
    <t>Startup_861</t>
  </si>
  <si>
    <t>Startup_862</t>
  </si>
  <si>
    <t>Startup_863</t>
  </si>
  <si>
    <t>Startup_864</t>
  </si>
  <si>
    <t>Startup_865</t>
  </si>
  <si>
    <t>Startup_866</t>
  </si>
  <si>
    <t>Startup_867</t>
  </si>
  <si>
    <t>Startup_868</t>
  </si>
  <si>
    <t>Startup_869</t>
  </si>
  <si>
    <t>Startup_870</t>
  </si>
  <si>
    <t>Startup_871</t>
  </si>
  <si>
    <t>Startup_872</t>
  </si>
  <si>
    <t>Startup_873</t>
  </si>
  <si>
    <t>Startup_874</t>
  </si>
  <si>
    <t>Startup_875</t>
  </si>
  <si>
    <t>Startup_876</t>
  </si>
  <si>
    <t>Startup_877</t>
  </si>
  <si>
    <t>Startup_878</t>
  </si>
  <si>
    <t>Startup_879</t>
  </si>
  <si>
    <t>Startup_880</t>
  </si>
  <si>
    <t>Startup_881</t>
  </si>
  <si>
    <t>Startup_882</t>
  </si>
  <si>
    <t>Startup_883</t>
  </si>
  <si>
    <t>Startup_884</t>
  </si>
  <si>
    <t>Startup_885</t>
  </si>
  <si>
    <t>Startup_886</t>
  </si>
  <si>
    <t>Startup_887</t>
  </si>
  <si>
    <t>Startup_888</t>
  </si>
  <si>
    <t>Startup_889</t>
  </si>
  <si>
    <t>Startup_890</t>
  </si>
  <si>
    <t>Startup_891</t>
  </si>
  <si>
    <t>Startup_892</t>
  </si>
  <si>
    <t>Startup_893</t>
  </si>
  <si>
    <t>Startup_894</t>
  </si>
  <si>
    <t>Startup_895</t>
  </si>
  <si>
    <t>Startup_896</t>
  </si>
  <si>
    <t>Startup_897</t>
  </si>
  <si>
    <t>Startup_898</t>
  </si>
  <si>
    <t>Startup_899</t>
  </si>
  <si>
    <t>Startup_900</t>
  </si>
  <si>
    <t>Startup_901</t>
  </si>
  <si>
    <t>Startup_902</t>
  </si>
  <si>
    <t>Startup_903</t>
  </si>
  <si>
    <t>Startup_904</t>
  </si>
  <si>
    <t>Startup_905</t>
  </si>
  <si>
    <t>Startup_906</t>
  </si>
  <si>
    <t>Startup_907</t>
  </si>
  <si>
    <t>Startup_908</t>
  </si>
  <si>
    <t>Startup_909</t>
  </si>
  <si>
    <t>Startup_910</t>
  </si>
  <si>
    <t>Startup_911</t>
  </si>
  <si>
    <t>Startup_912</t>
  </si>
  <si>
    <t>Startup_913</t>
  </si>
  <si>
    <t>Startup_914</t>
  </si>
  <si>
    <t>Startup_915</t>
  </si>
  <si>
    <t>Startup_916</t>
  </si>
  <si>
    <t>Startup_917</t>
  </si>
  <si>
    <t>Startup_918</t>
  </si>
  <si>
    <t>Startup_919</t>
  </si>
  <si>
    <t>Startup_920</t>
  </si>
  <si>
    <t>Startup_921</t>
  </si>
  <si>
    <t>Startup_922</t>
  </si>
  <si>
    <t>Startup_923</t>
  </si>
  <si>
    <t>Startup_924</t>
  </si>
  <si>
    <t>Startup_925</t>
  </si>
  <si>
    <t>Startup_926</t>
  </si>
  <si>
    <t>Startup_927</t>
  </si>
  <si>
    <t>Startup_928</t>
  </si>
  <si>
    <t>Startup_929</t>
  </si>
  <si>
    <t>Startup_930</t>
  </si>
  <si>
    <t>Startup_931</t>
  </si>
  <si>
    <t>Startup_932</t>
  </si>
  <si>
    <t>Startup_933</t>
  </si>
  <si>
    <t>Startup_934</t>
  </si>
  <si>
    <t>Startup_935</t>
  </si>
  <si>
    <t>Startup_936</t>
  </si>
  <si>
    <t>Startup_937</t>
  </si>
  <si>
    <t>Startup_938</t>
  </si>
  <si>
    <t>Startup_939</t>
  </si>
  <si>
    <t>Startup_940</t>
  </si>
  <si>
    <t>Startup_941</t>
  </si>
  <si>
    <t>Startup_942</t>
  </si>
  <si>
    <t>Startup_943</t>
  </si>
  <si>
    <t>Startup_944</t>
  </si>
  <si>
    <t>Startup_945</t>
  </si>
  <si>
    <t>Startup_946</t>
  </si>
  <si>
    <t>Startup_947</t>
  </si>
  <si>
    <t>Startup_948</t>
  </si>
  <si>
    <t>Startup_949</t>
  </si>
  <si>
    <t>Startup_950</t>
  </si>
  <si>
    <t>Startup_951</t>
  </si>
  <si>
    <t>Startup_952</t>
  </si>
  <si>
    <t>Startup_953</t>
  </si>
  <si>
    <t>Startup_954</t>
  </si>
  <si>
    <t>Startup_955</t>
  </si>
  <si>
    <t>Startup_956</t>
  </si>
  <si>
    <t>Startup_957</t>
  </si>
  <si>
    <t>Startup_958</t>
  </si>
  <si>
    <t>Startup_959</t>
  </si>
  <si>
    <t>Startup_960</t>
  </si>
  <si>
    <t>Startup_961</t>
  </si>
  <si>
    <t>Startup_962</t>
  </si>
  <si>
    <t>Startup_963</t>
  </si>
  <si>
    <t>Startup_964</t>
  </si>
  <si>
    <t>Startup_965</t>
  </si>
  <si>
    <t>Startup_966</t>
  </si>
  <si>
    <t>Startup_967</t>
  </si>
  <si>
    <t>Startup_968</t>
  </si>
  <si>
    <t>Startup_969</t>
  </si>
  <si>
    <t>Startup_970</t>
  </si>
  <si>
    <t>Startup_971</t>
  </si>
  <si>
    <t>Startup_972</t>
  </si>
  <si>
    <t>Startup_973</t>
  </si>
  <si>
    <t>Startup_974</t>
  </si>
  <si>
    <t>Startup_975</t>
  </si>
  <si>
    <t>Startup_976</t>
  </si>
  <si>
    <t>Startup_977</t>
  </si>
  <si>
    <t>Startup_978</t>
  </si>
  <si>
    <t>Startup_979</t>
  </si>
  <si>
    <t>Startup_980</t>
  </si>
  <si>
    <t>Startup_981</t>
  </si>
  <si>
    <t>Startup_982</t>
  </si>
  <si>
    <t>Startup_983</t>
  </si>
  <si>
    <t>Startup_984</t>
  </si>
  <si>
    <t>Startup_985</t>
  </si>
  <si>
    <t>Startup_986</t>
  </si>
  <si>
    <t>Startup_987</t>
  </si>
  <si>
    <t>Startup_988</t>
  </si>
  <si>
    <t>Startup_989</t>
  </si>
  <si>
    <t>Startup_990</t>
  </si>
  <si>
    <t>Startup_991</t>
  </si>
  <si>
    <t>Startup_992</t>
  </si>
  <si>
    <t>Startup_993</t>
  </si>
  <si>
    <t>Startup_994</t>
  </si>
  <si>
    <t>Startup_995</t>
  </si>
  <si>
    <t>Startup_996</t>
  </si>
  <si>
    <t>Startup_997</t>
  </si>
  <si>
    <t>Startup_998</t>
  </si>
  <si>
    <t>Startup_999</t>
  </si>
  <si>
    <t>Startup_1000</t>
  </si>
  <si>
    <t>Startup_1001</t>
  </si>
  <si>
    <t>Startup_1002</t>
  </si>
  <si>
    <t>Startup_1003</t>
  </si>
  <si>
    <t>Startup_1004</t>
  </si>
  <si>
    <t>Startup_1005</t>
  </si>
  <si>
    <t>Startup_1006</t>
  </si>
  <si>
    <t>Startup_1007</t>
  </si>
  <si>
    <t>Startup_1008</t>
  </si>
  <si>
    <t>Startup_1009</t>
  </si>
  <si>
    <t>Startup_1010</t>
  </si>
  <si>
    <t>Startup_1011</t>
  </si>
  <si>
    <t>Startup_1012</t>
  </si>
  <si>
    <t>Startup_1013</t>
  </si>
  <si>
    <t>Startup_1014</t>
  </si>
  <si>
    <t>Startup_1015</t>
  </si>
  <si>
    <t>Startup_1016</t>
  </si>
  <si>
    <t>Startup_1017</t>
  </si>
  <si>
    <t>Startup_1018</t>
  </si>
  <si>
    <t>Startup_1019</t>
  </si>
  <si>
    <t>Startup_1020</t>
  </si>
  <si>
    <t>Startup_1021</t>
  </si>
  <si>
    <t>Startup_1022</t>
  </si>
  <si>
    <t>Startup_1023</t>
  </si>
  <si>
    <t>Startup_1024</t>
  </si>
  <si>
    <t>Startup_1025</t>
  </si>
  <si>
    <t>Startup_1026</t>
  </si>
  <si>
    <t>Startup_1027</t>
  </si>
  <si>
    <t>Startup_1028</t>
  </si>
  <si>
    <t>Startup_1029</t>
  </si>
  <si>
    <t>Startup_1030</t>
  </si>
  <si>
    <t>Startup_1031</t>
  </si>
  <si>
    <t>Startup_1032</t>
  </si>
  <si>
    <t>Startup_1033</t>
  </si>
  <si>
    <t>Startup_1034</t>
  </si>
  <si>
    <t>Startup_1035</t>
  </si>
  <si>
    <t>Startup_1036</t>
  </si>
  <si>
    <t>Startup_1037</t>
  </si>
  <si>
    <t>Startup_1038</t>
  </si>
  <si>
    <t>Startup_1039</t>
  </si>
  <si>
    <t>Startup_1040</t>
  </si>
  <si>
    <t>Startup_1041</t>
  </si>
  <si>
    <t>Startup_1042</t>
  </si>
  <si>
    <t>Startup_1043</t>
  </si>
  <si>
    <t>Startup_1044</t>
  </si>
  <si>
    <t>Startup_1045</t>
  </si>
  <si>
    <t>Startup_1046</t>
  </si>
  <si>
    <t>Startup_1047</t>
  </si>
  <si>
    <t>Startup_1048</t>
  </si>
  <si>
    <t>Startup_1049</t>
  </si>
  <si>
    <t>Startup_1050</t>
  </si>
  <si>
    <t>Startup_1051</t>
  </si>
  <si>
    <t>Startup_1052</t>
  </si>
  <si>
    <t>Startup_1053</t>
  </si>
  <si>
    <t>Startup_1054</t>
  </si>
  <si>
    <t>Startup_1055</t>
  </si>
  <si>
    <t>Startup_1056</t>
  </si>
  <si>
    <t>Startup_1057</t>
  </si>
  <si>
    <t>Startup_1058</t>
  </si>
  <si>
    <t>Startup_1059</t>
  </si>
  <si>
    <t>Startup_1060</t>
  </si>
  <si>
    <t>Startup_1061</t>
  </si>
  <si>
    <t>Startup_1062</t>
  </si>
  <si>
    <t>Startup_1063</t>
  </si>
  <si>
    <t>Startup_1064</t>
  </si>
  <si>
    <t>Startup_1065</t>
  </si>
  <si>
    <t>Startup_1066</t>
  </si>
  <si>
    <t>Startup_1067</t>
  </si>
  <si>
    <t>Startup_1068</t>
  </si>
  <si>
    <t>Startup_1069</t>
  </si>
  <si>
    <t>Startup_1070</t>
  </si>
  <si>
    <t>Startup_1071</t>
  </si>
  <si>
    <t>Startup_1072</t>
  </si>
  <si>
    <t>Startup_1073</t>
  </si>
  <si>
    <t>Startup_1074</t>
  </si>
  <si>
    <t>Startup_1075</t>
  </si>
  <si>
    <t>Startup_1076</t>
  </si>
  <si>
    <t>Startup_1077</t>
  </si>
  <si>
    <t>Startup_1078</t>
  </si>
  <si>
    <t>Startup_1079</t>
  </si>
  <si>
    <t>Startup_1080</t>
  </si>
  <si>
    <t>Startup_1081</t>
  </si>
  <si>
    <t>Startup_1082</t>
  </si>
  <si>
    <t>Startup_1083</t>
  </si>
  <si>
    <t>Startup_1084</t>
  </si>
  <si>
    <t>Startup_1085</t>
  </si>
  <si>
    <t>Startup_1086</t>
  </si>
  <si>
    <t>Startup_1087</t>
  </si>
  <si>
    <t>Startup_1088</t>
  </si>
  <si>
    <t>Startup_1089</t>
  </si>
  <si>
    <t>Startup_1090</t>
  </si>
  <si>
    <t>Startup_1091</t>
  </si>
  <si>
    <t>Startup_1092</t>
  </si>
  <si>
    <t>Startup_1093</t>
  </si>
  <si>
    <t>Startup_1094</t>
  </si>
  <si>
    <t>Startup_1095</t>
  </si>
  <si>
    <t>Startup_1096</t>
  </si>
  <si>
    <t>Startup_1097</t>
  </si>
  <si>
    <t>Startup_1098</t>
  </si>
  <si>
    <t>Startup_1099</t>
  </si>
  <si>
    <t>Startup_1100</t>
  </si>
  <si>
    <t>Startup_1101</t>
  </si>
  <si>
    <t>Startup_1102</t>
  </si>
  <si>
    <t>Startup_1103</t>
  </si>
  <si>
    <t>Startup_1104</t>
  </si>
  <si>
    <t>Startup_1105</t>
  </si>
  <si>
    <t>Startup_1106</t>
  </si>
  <si>
    <t>Startup_1107</t>
  </si>
  <si>
    <t>Startup_1108</t>
  </si>
  <si>
    <t>Startup_1109</t>
  </si>
  <si>
    <t>Startup_1110</t>
  </si>
  <si>
    <t>Startup_1111</t>
  </si>
  <si>
    <t>Startup_1112</t>
  </si>
  <si>
    <t>Startup_1113</t>
  </si>
  <si>
    <t>Startup_1114</t>
  </si>
  <si>
    <t>Startup_1115</t>
  </si>
  <si>
    <t>Startup_1116</t>
  </si>
  <si>
    <t>Startup_1117</t>
  </si>
  <si>
    <t>Startup_1118</t>
  </si>
  <si>
    <t>Startup_1119</t>
  </si>
  <si>
    <t>Startup_1120</t>
  </si>
  <si>
    <t>Startup_1121</t>
  </si>
  <si>
    <t>Startup_1122</t>
  </si>
  <si>
    <t>Startup_1123</t>
  </si>
  <si>
    <t>Startup_1124</t>
  </si>
  <si>
    <t>Startup_1125</t>
  </si>
  <si>
    <t>Startup_1126</t>
  </si>
  <si>
    <t>Startup_1127</t>
  </si>
  <si>
    <t>Startup_1128</t>
  </si>
  <si>
    <t>Startup_1129</t>
  </si>
  <si>
    <t>Startup_1130</t>
  </si>
  <si>
    <t>Startup_1131</t>
  </si>
  <si>
    <t>Startup_1132</t>
  </si>
  <si>
    <t>Startup_1133</t>
  </si>
  <si>
    <t>Startup_1134</t>
  </si>
  <si>
    <t>Startup_1135</t>
  </si>
  <si>
    <t>Startup_1136</t>
  </si>
  <si>
    <t>Startup_1137</t>
  </si>
  <si>
    <t>Startup_1138</t>
  </si>
  <si>
    <t>Startup_1139</t>
  </si>
  <si>
    <t>Startup_1140</t>
  </si>
  <si>
    <t>Startup_1141</t>
  </si>
  <si>
    <t>Startup_1142</t>
  </si>
  <si>
    <t>Startup_1143</t>
  </si>
  <si>
    <t>Startup_1144</t>
  </si>
  <si>
    <t>Startup_1145</t>
  </si>
  <si>
    <t>Startup_1146</t>
  </si>
  <si>
    <t>Startup_1147</t>
  </si>
  <si>
    <t>Startup_1148</t>
  </si>
  <si>
    <t>Startup_1149</t>
  </si>
  <si>
    <t>Startup_1150</t>
  </si>
  <si>
    <t>Startup_1151</t>
  </si>
  <si>
    <t>Startup_1152</t>
  </si>
  <si>
    <t>Startup_1153</t>
  </si>
  <si>
    <t>Startup_1154</t>
  </si>
  <si>
    <t>Startup_1155</t>
  </si>
  <si>
    <t>Startup_1156</t>
  </si>
  <si>
    <t>Startup_1157</t>
  </si>
  <si>
    <t>Startup_1158</t>
  </si>
  <si>
    <t>Startup_1159</t>
  </si>
  <si>
    <t>Startup_1160</t>
  </si>
  <si>
    <t>Startup_1161</t>
  </si>
  <si>
    <t>Startup_1162</t>
  </si>
  <si>
    <t>Startup_1163</t>
  </si>
  <si>
    <t>Startup_1164</t>
  </si>
  <si>
    <t>Startup_1165</t>
  </si>
  <si>
    <t>Startup_1166</t>
  </si>
  <si>
    <t>Startup_1167</t>
  </si>
  <si>
    <t>Startup_1168</t>
  </si>
  <si>
    <t>Startup_1169</t>
  </si>
  <si>
    <t>Startup_1170</t>
  </si>
  <si>
    <t>Startup_1171</t>
  </si>
  <si>
    <t>Startup_1172</t>
  </si>
  <si>
    <t>Startup_1173</t>
  </si>
  <si>
    <t>Startup_1174</t>
  </si>
  <si>
    <t>Startup_1175</t>
  </si>
  <si>
    <t>Startup_1176</t>
  </si>
  <si>
    <t>Startup_1177</t>
  </si>
  <si>
    <t>Startup_1178</t>
  </si>
  <si>
    <t>Startup_1179</t>
  </si>
  <si>
    <t>Startup_1180</t>
  </si>
  <si>
    <t>Startup_1181</t>
  </si>
  <si>
    <t>Startup_1182</t>
  </si>
  <si>
    <t>Startup_1183</t>
  </si>
  <si>
    <t>Startup_1184</t>
  </si>
  <si>
    <t>Startup_1185</t>
  </si>
  <si>
    <t>Startup_1186</t>
  </si>
  <si>
    <t>Startup_1187</t>
  </si>
  <si>
    <t>Startup_1188</t>
  </si>
  <si>
    <t>Startup_1189</t>
  </si>
  <si>
    <t>Startup_1190</t>
  </si>
  <si>
    <t>Startup_1191</t>
  </si>
  <si>
    <t>Startup_1192</t>
  </si>
  <si>
    <t>Startup_1193</t>
  </si>
  <si>
    <t>Startup_1194</t>
  </si>
  <si>
    <t>Startup_1195</t>
  </si>
  <si>
    <t>Startup_1196</t>
  </si>
  <si>
    <t>Startup_1197</t>
  </si>
  <si>
    <t>Startup_1198</t>
  </si>
  <si>
    <t>Startup_1199</t>
  </si>
  <si>
    <t>Startup_1200</t>
  </si>
  <si>
    <t>Startup_1201</t>
  </si>
  <si>
    <t>Startup_1202</t>
  </si>
  <si>
    <t>Startup_1203</t>
  </si>
  <si>
    <t>Startup_1204</t>
  </si>
  <si>
    <t>Startup_1205</t>
  </si>
  <si>
    <t>Startup_1206</t>
  </si>
  <si>
    <t>Startup_1207</t>
  </si>
  <si>
    <t>Startup_1208</t>
  </si>
  <si>
    <t>Startup_1209</t>
  </si>
  <si>
    <t>Startup_1210</t>
  </si>
  <si>
    <t>Startup_1211</t>
  </si>
  <si>
    <t>Startup_1212</t>
  </si>
  <si>
    <t>Startup_1213</t>
  </si>
  <si>
    <t>Startup_1214</t>
  </si>
  <si>
    <t>Startup_1215</t>
  </si>
  <si>
    <t>Startup_1216</t>
  </si>
  <si>
    <t>Startup_1217</t>
  </si>
  <si>
    <t>Startup_1218</t>
  </si>
  <si>
    <t>Startup_1219</t>
  </si>
  <si>
    <t>Startup_1220</t>
  </si>
  <si>
    <t>Startup_1221</t>
  </si>
  <si>
    <t>Startup_1222</t>
  </si>
  <si>
    <t>Startup_1223</t>
  </si>
  <si>
    <t>Startup_1224</t>
  </si>
  <si>
    <t>Startup_1225</t>
  </si>
  <si>
    <t>Startup_1226</t>
  </si>
  <si>
    <t>Startup_1227</t>
  </si>
  <si>
    <t>Startup_1228</t>
  </si>
  <si>
    <t>Startup_1229</t>
  </si>
  <si>
    <t>Startup_1230</t>
  </si>
  <si>
    <t>Startup_1231</t>
  </si>
  <si>
    <t>Startup_1232</t>
  </si>
  <si>
    <t>Startup_1233</t>
  </si>
  <si>
    <t>Startup_1234</t>
  </si>
  <si>
    <t>Startup_1235</t>
  </si>
  <si>
    <t>Startup_1236</t>
  </si>
  <si>
    <t>Startup_1237</t>
  </si>
  <si>
    <t>Startup_1238</t>
  </si>
  <si>
    <t>Startup_1239</t>
  </si>
  <si>
    <t>Startup_1240</t>
  </si>
  <si>
    <t>Startup_1241</t>
  </si>
  <si>
    <t>Startup_1242</t>
  </si>
  <si>
    <t>Startup_1243</t>
  </si>
  <si>
    <t>Startup_1244</t>
  </si>
  <si>
    <t>Startup_1245</t>
  </si>
  <si>
    <t>Startup_1246</t>
  </si>
  <si>
    <t>Startup_1247</t>
  </si>
  <si>
    <t>Startup_1248</t>
  </si>
  <si>
    <t>Startup_1249</t>
  </si>
  <si>
    <t>Startup_1250</t>
  </si>
  <si>
    <t>Startup_1251</t>
  </si>
  <si>
    <t>Startup_1252</t>
  </si>
  <si>
    <t>Startup_1253</t>
  </si>
  <si>
    <t>Startup_1254</t>
  </si>
  <si>
    <t>Startup_1255</t>
  </si>
  <si>
    <t>Startup_1256</t>
  </si>
  <si>
    <t>Startup_1257</t>
  </si>
  <si>
    <t>Startup_1258</t>
  </si>
  <si>
    <t>Startup_1259</t>
  </si>
  <si>
    <t>Startup_1260</t>
  </si>
  <si>
    <t>Startup_1261</t>
  </si>
  <si>
    <t>Startup_1262</t>
  </si>
  <si>
    <t>Startup_1263</t>
  </si>
  <si>
    <t>Startup_1264</t>
  </si>
  <si>
    <t>Startup_1265</t>
  </si>
  <si>
    <t>Startup_1266</t>
  </si>
  <si>
    <t>Startup_1267</t>
  </si>
  <si>
    <t>Startup_1268</t>
  </si>
  <si>
    <t>Startup_1269</t>
  </si>
  <si>
    <t>Startup_1270</t>
  </si>
  <si>
    <t>Startup_1271</t>
  </si>
  <si>
    <t>Startup_1272</t>
  </si>
  <si>
    <t>Startup_1273</t>
  </si>
  <si>
    <t>Startup_1274</t>
  </si>
  <si>
    <t>Startup_1275</t>
  </si>
  <si>
    <t>Startup_1276</t>
  </si>
  <si>
    <t>Startup_1277</t>
  </si>
  <si>
    <t>Startup_1278</t>
  </si>
  <si>
    <t>Startup_1279</t>
  </si>
  <si>
    <t>Startup_1280</t>
  </si>
  <si>
    <t>Startup_1281</t>
  </si>
  <si>
    <t>Startup_1282</t>
  </si>
  <si>
    <t>Startup_1283</t>
  </si>
  <si>
    <t>Startup_1284</t>
  </si>
  <si>
    <t>Startup_1285</t>
  </si>
  <si>
    <t>Startup_1286</t>
  </si>
  <si>
    <t>Startup_1287</t>
  </si>
  <si>
    <t>Startup_1288</t>
  </si>
  <si>
    <t>Startup_1289</t>
  </si>
  <si>
    <t>Startup_1290</t>
  </si>
  <si>
    <t>Startup_1291</t>
  </si>
  <si>
    <t>Startup_1292</t>
  </si>
  <si>
    <t>Startup_1293</t>
  </si>
  <si>
    <t>Startup_1294</t>
  </si>
  <si>
    <t>Startup_1295</t>
  </si>
  <si>
    <t>Startup_1296</t>
  </si>
  <si>
    <t>Startup_1297</t>
  </si>
  <si>
    <t>Startup_1298</t>
  </si>
  <si>
    <t>Startup_1299</t>
  </si>
  <si>
    <t>Startup_1300</t>
  </si>
  <si>
    <t>Startup_1301</t>
  </si>
  <si>
    <t>Startup_1302</t>
  </si>
  <si>
    <t>Startup_1303</t>
  </si>
  <si>
    <t>Startup_1304</t>
  </si>
  <si>
    <t>Startup_1305</t>
  </si>
  <si>
    <t>Startup_1306</t>
  </si>
  <si>
    <t>Startup_1307</t>
  </si>
  <si>
    <t>Startup_1308</t>
  </si>
  <si>
    <t>Startup_1309</t>
  </si>
  <si>
    <t>Startup_1310</t>
  </si>
  <si>
    <t>Startup_1311</t>
  </si>
  <si>
    <t>Startup_1312</t>
  </si>
  <si>
    <t>Startup_1313</t>
  </si>
  <si>
    <t>Startup_1314</t>
  </si>
  <si>
    <t>Startup_1315</t>
  </si>
  <si>
    <t>Startup_1316</t>
  </si>
  <si>
    <t>Startup_1317</t>
  </si>
  <si>
    <t>Startup_1318</t>
  </si>
  <si>
    <t>Startup_1319</t>
  </si>
  <si>
    <t>Startup_1320</t>
  </si>
  <si>
    <t>Startup_1321</t>
  </si>
  <si>
    <t>Startup_1322</t>
  </si>
  <si>
    <t>Startup_1323</t>
  </si>
  <si>
    <t>Startup_1324</t>
  </si>
  <si>
    <t>Startup_1325</t>
  </si>
  <si>
    <t>Startup_1326</t>
  </si>
  <si>
    <t>Startup_1327</t>
  </si>
  <si>
    <t>Startup_1328</t>
  </si>
  <si>
    <t>Startup_1329</t>
  </si>
  <si>
    <t>Startup_1330</t>
  </si>
  <si>
    <t>Startup_1331</t>
  </si>
  <si>
    <t>Startup_1332</t>
  </si>
  <si>
    <t>Startup_1333</t>
  </si>
  <si>
    <t>Startup_1334</t>
  </si>
  <si>
    <t>Startup_1335</t>
  </si>
  <si>
    <t>Startup_1336</t>
  </si>
  <si>
    <t>Startup_1337</t>
  </si>
  <si>
    <t>Startup_1338</t>
  </si>
  <si>
    <t>Startup_1339</t>
  </si>
  <si>
    <t>Startup_1340</t>
  </si>
  <si>
    <t>Startup_1341</t>
  </si>
  <si>
    <t>Startup_1342</t>
  </si>
  <si>
    <t>Startup_1343</t>
  </si>
  <si>
    <t>Startup_1344</t>
  </si>
  <si>
    <t>Startup_1345</t>
  </si>
  <si>
    <t>Startup_1346</t>
  </si>
  <si>
    <t>Startup_1347</t>
  </si>
  <si>
    <t>Startup_1348</t>
  </si>
  <si>
    <t>Startup_1349</t>
  </si>
  <si>
    <t>Startup_1350</t>
  </si>
  <si>
    <t>Startup_1351</t>
  </si>
  <si>
    <t>Startup_1352</t>
  </si>
  <si>
    <t>Startup_1353</t>
  </si>
  <si>
    <t>Startup_1354</t>
  </si>
  <si>
    <t>Startup_1355</t>
  </si>
  <si>
    <t>Startup_1356</t>
  </si>
  <si>
    <t>Startup_1357</t>
  </si>
  <si>
    <t>Startup_1358</t>
  </si>
  <si>
    <t>Startup_1359</t>
  </si>
  <si>
    <t>Startup_1360</t>
  </si>
  <si>
    <t>Startup_1361</t>
  </si>
  <si>
    <t>Startup_1362</t>
  </si>
  <si>
    <t>Startup_1363</t>
  </si>
  <si>
    <t>Startup_1364</t>
  </si>
  <si>
    <t>Startup_1365</t>
  </si>
  <si>
    <t>Startup_1366</t>
  </si>
  <si>
    <t>Startup_1367</t>
  </si>
  <si>
    <t>Startup_1368</t>
  </si>
  <si>
    <t>Startup_1369</t>
  </si>
  <si>
    <t>Startup_1370</t>
  </si>
  <si>
    <t>Startup_1371</t>
  </si>
  <si>
    <t>Startup_1372</t>
  </si>
  <si>
    <t>Startup_1373</t>
  </si>
  <si>
    <t>Startup_1374</t>
  </si>
  <si>
    <t>Startup_1375</t>
  </si>
  <si>
    <t>Startup_1376</t>
  </si>
  <si>
    <t>Startup_1377</t>
  </si>
  <si>
    <t>Startup_1378</t>
  </si>
  <si>
    <t>Startup_1379</t>
  </si>
  <si>
    <t>Startup_1380</t>
  </si>
  <si>
    <t>Startup_1381</t>
  </si>
  <si>
    <t>Startup_1382</t>
  </si>
  <si>
    <t>Startup_1383</t>
  </si>
  <si>
    <t>Startup_1384</t>
  </si>
  <si>
    <t>Startup_1385</t>
  </si>
  <si>
    <t>Startup_1386</t>
  </si>
  <si>
    <t>Startup_1387</t>
  </si>
  <si>
    <t>Startup_1388</t>
  </si>
  <si>
    <t>Startup_1389</t>
  </si>
  <si>
    <t>Startup_1390</t>
  </si>
  <si>
    <t>Startup_1391</t>
  </si>
  <si>
    <t>Startup_1392</t>
  </si>
  <si>
    <t>Startup_1393</t>
  </si>
  <si>
    <t>Startup_1394</t>
  </si>
  <si>
    <t>Startup_1395</t>
  </si>
  <si>
    <t>Startup_1396</t>
  </si>
  <si>
    <t>Startup_1397</t>
  </si>
  <si>
    <t>Startup_1398</t>
  </si>
  <si>
    <t>Startup_1399</t>
  </si>
  <si>
    <t>Startup_1400</t>
  </si>
  <si>
    <t>Startup_1401</t>
  </si>
  <si>
    <t>Startup_1402</t>
  </si>
  <si>
    <t>Startup_1403</t>
  </si>
  <si>
    <t>Startup_1404</t>
  </si>
  <si>
    <t>Startup_1405</t>
  </si>
  <si>
    <t>Startup_1406</t>
  </si>
  <si>
    <t>Startup_1407</t>
  </si>
  <si>
    <t>Startup_1408</t>
  </si>
  <si>
    <t>Startup_1409</t>
  </si>
  <si>
    <t>Startup_1410</t>
  </si>
  <si>
    <t>Startup_1411</t>
  </si>
  <si>
    <t>Startup_1412</t>
  </si>
  <si>
    <t>Startup_1413</t>
  </si>
  <si>
    <t>Startup_1414</t>
  </si>
  <si>
    <t>Startup_1415</t>
  </si>
  <si>
    <t>Startup_1416</t>
  </si>
  <si>
    <t>Startup_1417</t>
  </si>
  <si>
    <t>Startup_1418</t>
  </si>
  <si>
    <t>Startup_1419</t>
  </si>
  <si>
    <t>Startup_1420</t>
  </si>
  <si>
    <t>Startup_1421</t>
  </si>
  <si>
    <t>Startup_1422</t>
  </si>
  <si>
    <t>Startup_1423</t>
  </si>
  <si>
    <t>Startup_1424</t>
  </si>
  <si>
    <t>Startup_1425</t>
  </si>
  <si>
    <t>Startup_1426</t>
  </si>
  <si>
    <t>Startup_1427</t>
  </si>
  <si>
    <t>Startup_1428</t>
  </si>
  <si>
    <t>Startup_1429</t>
  </si>
  <si>
    <t>Startup_1430</t>
  </si>
  <si>
    <t>Startup_1431</t>
  </si>
  <si>
    <t>Startup_1432</t>
  </si>
  <si>
    <t>Startup_1433</t>
  </si>
  <si>
    <t>Startup_1434</t>
  </si>
  <si>
    <t>Startup_1435</t>
  </si>
  <si>
    <t>Startup_1436</t>
  </si>
  <si>
    <t>Startup_1437</t>
  </si>
  <si>
    <t>Startup_1438</t>
  </si>
  <si>
    <t>Startup_1439</t>
  </si>
  <si>
    <t>Startup_1440</t>
  </si>
  <si>
    <t>Startup_1441</t>
  </si>
  <si>
    <t>Startup_1442</t>
  </si>
  <si>
    <t>Startup_1443</t>
  </si>
  <si>
    <t>Startup_1444</t>
  </si>
  <si>
    <t>Startup_1445</t>
  </si>
  <si>
    <t>Startup_1446</t>
  </si>
  <si>
    <t>Startup_1447</t>
  </si>
  <si>
    <t>Startup_1448</t>
  </si>
  <si>
    <t>Startup_1449</t>
  </si>
  <si>
    <t>Startup_1450</t>
  </si>
  <si>
    <t>Startup_1451</t>
  </si>
  <si>
    <t>Startup_1452</t>
  </si>
  <si>
    <t>Startup_1453</t>
  </si>
  <si>
    <t>Startup_1454</t>
  </si>
  <si>
    <t>Startup_1455</t>
  </si>
  <si>
    <t>Startup_1456</t>
  </si>
  <si>
    <t>Startup_1457</t>
  </si>
  <si>
    <t>Startup_1458</t>
  </si>
  <si>
    <t>Startup_1459</t>
  </si>
  <si>
    <t>Startup_1460</t>
  </si>
  <si>
    <t>Startup_1461</t>
  </si>
  <si>
    <t>Startup_1462</t>
  </si>
  <si>
    <t>Startup_1463</t>
  </si>
  <si>
    <t>Startup_1464</t>
  </si>
  <si>
    <t>Startup_1465</t>
  </si>
  <si>
    <t>Startup_1466</t>
  </si>
  <si>
    <t>Startup_1467</t>
  </si>
  <si>
    <t>Startup_1468</t>
  </si>
  <si>
    <t>Startup_1469</t>
  </si>
  <si>
    <t>Startup_1470</t>
  </si>
  <si>
    <t>Startup_1471</t>
  </si>
  <si>
    <t>Startup_1472</t>
  </si>
  <si>
    <t>Startup_1473</t>
  </si>
  <si>
    <t>Startup_1474</t>
  </si>
  <si>
    <t>Startup_1475</t>
  </si>
  <si>
    <t>Startup_1476</t>
  </si>
  <si>
    <t>Startup_1477</t>
  </si>
  <si>
    <t>Startup_1478</t>
  </si>
  <si>
    <t>Startup_1479</t>
  </si>
  <si>
    <t>Startup_1480</t>
  </si>
  <si>
    <t>Startup_1481</t>
  </si>
  <si>
    <t>Startup_1482</t>
  </si>
  <si>
    <t>Startup_1483</t>
  </si>
  <si>
    <t>Startup_1484</t>
  </si>
  <si>
    <t>Startup_1485</t>
  </si>
  <si>
    <t>Startup_1486</t>
  </si>
  <si>
    <t>Startup_1487</t>
  </si>
  <si>
    <t>Startup_1488</t>
  </si>
  <si>
    <t>Startup_1489</t>
  </si>
  <si>
    <t>Startup_1490</t>
  </si>
  <si>
    <t>Startup_1491</t>
  </si>
  <si>
    <t>Startup_1492</t>
  </si>
  <si>
    <t>Startup_1493</t>
  </si>
  <si>
    <t>Startup_1494</t>
  </si>
  <si>
    <t>Startup_1495</t>
  </si>
  <si>
    <t>Startup_1496</t>
  </si>
  <si>
    <t>Startup_1497</t>
  </si>
  <si>
    <t>Startup_1498</t>
  </si>
  <si>
    <t>Startup_1499</t>
  </si>
  <si>
    <t>Startup_1500</t>
  </si>
  <si>
    <t>Startup_1501</t>
  </si>
  <si>
    <t>Startup_1502</t>
  </si>
  <si>
    <t>Startup_1503</t>
  </si>
  <si>
    <t>Startup_1504</t>
  </si>
  <si>
    <t>Startup_1505</t>
  </si>
  <si>
    <t>Startup_1506</t>
  </si>
  <si>
    <t>Startup_1507</t>
  </si>
  <si>
    <t>Startup_1508</t>
  </si>
  <si>
    <t>Startup_1509</t>
  </si>
  <si>
    <t>Startup_1510</t>
  </si>
  <si>
    <t>Startup_1511</t>
  </si>
  <si>
    <t>Startup_1512</t>
  </si>
  <si>
    <t>Startup_1513</t>
  </si>
  <si>
    <t>Startup_1514</t>
  </si>
  <si>
    <t>Startup_1515</t>
  </si>
  <si>
    <t>Startup_1516</t>
  </si>
  <si>
    <t>Startup_1517</t>
  </si>
  <si>
    <t>Startup_1518</t>
  </si>
  <si>
    <t>Startup_1519</t>
  </si>
  <si>
    <t>Startup_1520</t>
  </si>
  <si>
    <t>Startup_1521</t>
  </si>
  <si>
    <t>Startup_1522</t>
  </si>
  <si>
    <t>Startup_1523</t>
  </si>
  <si>
    <t>Startup_1524</t>
  </si>
  <si>
    <t>Startup_1525</t>
  </si>
  <si>
    <t>Startup_1526</t>
  </si>
  <si>
    <t>Startup_1527</t>
  </si>
  <si>
    <t>Startup_1528</t>
  </si>
  <si>
    <t>Startup_1529</t>
  </si>
  <si>
    <t>Startup_1530</t>
  </si>
  <si>
    <t>Startup_1531</t>
  </si>
  <si>
    <t>Startup_1532</t>
  </si>
  <si>
    <t>Startup_1533</t>
  </si>
  <si>
    <t>Startup_1534</t>
  </si>
  <si>
    <t>Startup_1535</t>
  </si>
  <si>
    <t>Startup_1536</t>
  </si>
  <si>
    <t>Startup_1537</t>
  </si>
  <si>
    <t>Startup_1538</t>
  </si>
  <si>
    <t>Startup_1539</t>
  </si>
  <si>
    <t>Startup_1540</t>
  </si>
  <si>
    <t>Startup_1541</t>
  </si>
  <si>
    <t>Startup_1542</t>
  </si>
  <si>
    <t>Startup_1543</t>
  </si>
  <si>
    <t>Startup_1544</t>
  </si>
  <si>
    <t>Startup_1545</t>
  </si>
  <si>
    <t>Startup_1546</t>
  </si>
  <si>
    <t>Startup_1547</t>
  </si>
  <si>
    <t>Startup_1548</t>
  </si>
  <si>
    <t>Startup_1549</t>
  </si>
  <si>
    <t>Startup_1550</t>
  </si>
  <si>
    <t>Startup_1551</t>
  </si>
  <si>
    <t>Startup_1552</t>
  </si>
  <si>
    <t>Startup_1553</t>
  </si>
  <si>
    <t>Startup_1554</t>
  </si>
  <si>
    <t>Startup_1555</t>
  </si>
  <si>
    <t>Startup_1556</t>
  </si>
  <si>
    <t>Startup_1557</t>
  </si>
  <si>
    <t>Startup_1558</t>
  </si>
  <si>
    <t>Startup_1559</t>
  </si>
  <si>
    <t>Startup_1560</t>
  </si>
  <si>
    <t>Startup_1561</t>
  </si>
  <si>
    <t>Startup_1562</t>
  </si>
  <si>
    <t>Startup_1563</t>
  </si>
  <si>
    <t>Startup_1564</t>
  </si>
  <si>
    <t>Startup_1565</t>
  </si>
  <si>
    <t>Startup_1566</t>
  </si>
  <si>
    <t>Startup_1567</t>
  </si>
  <si>
    <t>Startup_1568</t>
  </si>
  <si>
    <t>Startup_1569</t>
  </si>
  <si>
    <t>Startup_1570</t>
  </si>
  <si>
    <t>Startup_1571</t>
  </si>
  <si>
    <t>Startup_1572</t>
  </si>
  <si>
    <t>Startup_1573</t>
  </si>
  <si>
    <t>Startup_1574</t>
  </si>
  <si>
    <t>Startup_1575</t>
  </si>
  <si>
    <t>Startup_1576</t>
  </si>
  <si>
    <t>Startup_1577</t>
  </si>
  <si>
    <t>Startup_1578</t>
  </si>
  <si>
    <t>Startup_1579</t>
  </si>
  <si>
    <t>Startup_1580</t>
  </si>
  <si>
    <t>Startup_1581</t>
  </si>
  <si>
    <t>Startup_1582</t>
  </si>
  <si>
    <t>Startup_1583</t>
  </si>
  <si>
    <t>Startup_1584</t>
  </si>
  <si>
    <t>Startup_1585</t>
  </si>
  <si>
    <t>Startup_1586</t>
  </si>
  <si>
    <t>Startup_1587</t>
  </si>
  <si>
    <t>Startup_1588</t>
  </si>
  <si>
    <t>Startup_1589</t>
  </si>
  <si>
    <t>Startup_1590</t>
  </si>
  <si>
    <t>Startup_1591</t>
  </si>
  <si>
    <t>Startup_1592</t>
  </si>
  <si>
    <t>Startup_1593</t>
  </si>
  <si>
    <t>Startup_1594</t>
  </si>
  <si>
    <t>Startup_1595</t>
  </si>
  <si>
    <t>Startup_1596</t>
  </si>
  <si>
    <t>Startup_1597</t>
  </si>
  <si>
    <t>Startup_1598</t>
  </si>
  <si>
    <t>Startup_1599</t>
  </si>
  <si>
    <t>Startup_1600</t>
  </si>
  <si>
    <t>Startup_1601</t>
  </si>
  <si>
    <t>Startup_1602</t>
  </si>
  <si>
    <t>Startup_1603</t>
  </si>
  <si>
    <t>Startup_1604</t>
  </si>
  <si>
    <t>Startup_1605</t>
  </si>
  <si>
    <t>Startup_1606</t>
  </si>
  <si>
    <t>Startup_1607</t>
  </si>
  <si>
    <t>Startup_1608</t>
  </si>
  <si>
    <t>Startup_1609</t>
  </si>
  <si>
    <t>Startup_1610</t>
  </si>
  <si>
    <t>Startup_1611</t>
  </si>
  <si>
    <t>Startup_1612</t>
  </si>
  <si>
    <t>Startup_1613</t>
  </si>
  <si>
    <t>Startup_1614</t>
  </si>
  <si>
    <t>Startup_1615</t>
  </si>
  <si>
    <t>Startup_1616</t>
  </si>
  <si>
    <t>Startup_1617</t>
  </si>
  <si>
    <t>Startup_1618</t>
  </si>
  <si>
    <t>Startup_1619</t>
  </si>
  <si>
    <t>Startup_1620</t>
  </si>
  <si>
    <t>Startup_1621</t>
  </si>
  <si>
    <t>Startup_1622</t>
  </si>
  <si>
    <t>Startup_1623</t>
  </si>
  <si>
    <t>Startup_1624</t>
  </si>
  <si>
    <t>Startup_1625</t>
  </si>
  <si>
    <t>Startup_1626</t>
  </si>
  <si>
    <t>Startup_1627</t>
  </si>
  <si>
    <t>Startup_1628</t>
  </si>
  <si>
    <t>Startup_1629</t>
  </si>
  <si>
    <t>Startup_1630</t>
  </si>
  <si>
    <t>Startup_1631</t>
  </si>
  <si>
    <t>Startup_1632</t>
  </si>
  <si>
    <t>Startup_1633</t>
  </si>
  <si>
    <t>Startup_1634</t>
  </si>
  <si>
    <t>Startup_1635</t>
  </si>
  <si>
    <t>Startup_1636</t>
  </si>
  <si>
    <t>Startup_1637</t>
  </si>
  <si>
    <t>Startup_1638</t>
  </si>
  <si>
    <t>Startup_1639</t>
  </si>
  <si>
    <t>Startup_1640</t>
  </si>
  <si>
    <t>Startup_1641</t>
  </si>
  <si>
    <t>Startup_1642</t>
  </si>
  <si>
    <t>Startup_1643</t>
  </si>
  <si>
    <t>Startup_1644</t>
  </si>
  <si>
    <t>Startup_1645</t>
  </si>
  <si>
    <t>Startup_1646</t>
  </si>
  <si>
    <t>Startup_1647</t>
  </si>
  <si>
    <t>Startup_1648</t>
  </si>
  <si>
    <t>Startup_1649</t>
  </si>
  <si>
    <t>Startup_1650</t>
  </si>
  <si>
    <t>Startup_1651</t>
  </si>
  <si>
    <t>Startup_1652</t>
  </si>
  <si>
    <t>Startup_1653</t>
  </si>
  <si>
    <t>Startup_1654</t>
  </si>
  <si>
    <t>Startup_1655</t>
  </si>
  <si>
    <t>Startup_1656</t>
  </si>
  <si>
    <t>Startup_1657</t>
  </si>
  <si>
    <t>Startup_1658</t>
  </si>
  <si>
    <t>Startup_1659</t>
  </si>
  <si>
    <t>Startup_1660</t>
  </si>
  <si>
    <t>Startup_1661</t>
  </si>
  <si>
    <t>Startup_1662</t>
  </si>
  <si>
    <t>Startup_1663</t>
  </si>
  <si>
    <t>Startup_1664</t>
  </si>
  <si>
    <t>Startup_1665</t>
  </si>
  <si>
    <t>Startup_1666</t>
  </si>
  <si>
    <t>Startup_1667</t>
  </si>
  <si>
    <t>Startup_1668</t>
  </si>
  <si>
    <t>Startup_1669</t>
  </si>
  <si>
    <t>Startup_1670</t>
  </si>
  <si>
    <t>Startup_1671</t>
  </si>
  <si>
    <t>Startup_1672</t>
  </si>
  <si>
    <t>Startup_1673</t>
  </si>
  <si>
    <t>Startup_1674</t>
  </si>
  <si>
    <t>Startup_1675</t>
  </si>
  <si>
    <t>Startup_1676</t>
  </si>
  <si>
    <t>Startup_1677</t>
  </si>
  <si>
    <t>Startup_1678</t>
  </si>
  <si>
    <t>Startup_1679</t>
  </si>
  <si>
    <t>Startup_1680</t>
  </si>
  <si>
    <t>Startup_1681</t>
  </si>
  <si>
    <t>Startup_1682</t>
  </si>
  <si>
    <t>Startup_1683</t>
  </si>
  <si>
    <t>Startup_1684</t>
  </si>
  <si>
    <t>Startup_1685</t>
  </si>
  <si>
    <t>Startup_1686</t>
  </si>
  <si>
    <t>Startup_1687</t>
  </si>
  <si>
    <t>Startup_1688</t>
  </si>
  <si>
    <t>Startup_1689</t>
  </si>
  <si>
    <t>Startup_1690</t>
  </si>
  <si>
    <t>Startup_1691</t>
  </si>
  <si>
    <t>Startup_1692</t>
  </si>
  <si>
    <t>Startup_1693</t>
  </si>
  <si>
    <t>Startup_1694</t>
  </si>
  <si>
    <t>Startup_1695</t>
  </si>
  <si>
    <t>Startup_1696</t>
  </si>
  <si>
    <t>Startup_1697</t>
  </si>
  <si>
    <t>Startup_1698</t>
  </si>
  <si>
    <t>Startup_1699</t>
  </si>
  <si>
    <t>Startup_1700</t>
  </si>
  <si>
    <t>Startup_1701</t>
  </si>
  <si>
    <t>Startup_1702</t>
  </si>
  <si>
    <t>Startup_1703</t>
  </si>
  <si>
    <t>Startup_1704</t>
  </si>
  <si>
    <t>Startup_1705</t>
  </si>
  <si>
    <t>Startup_1706</t>
  </si>
  <si>
    <t>Startup_1707</t>
  </si>
  <si>
    <t>Startup_1708</t>
  </si>
  <si>
    <t>Startup_1709</t>
  </si>
  <si>
    <t>Startup_1710</t>
  </si>
  <si>
    <t>Startup_1711</t>
  </si>
  <si>
    <t>Startup_1712</t>
  </si>
  <si>
    <t>Startup_1713</t>
  </si>
  <si>
    <t>Startup_1714</t>
  </si>
  <si>
    <t>Startup_1715</t>
  </si>
  <si>
    <t>Startup_1716</t>
  </si>
  <si>
    <t>Startup_1717</t>
  </si>
  <si>
    <t>Startup_1718</t>
  </si>
  <si>
    <t>Startup_1719</t>
  </si>
  <si>
    <t>Startup_1720</t>
  </si>
  <si>
    <t>Startup_1721</t>
  </si>
  <si>
    <t>Startup_1722</t>
  </si>
  <si>
    <t>Startup_1723</t>
  </si>
  <si>
    <t>Startup_1724</t>
  </si>
  <si>
    <t>Startup_1725</t>
  </si>
  <si>
    <t>Startup_1726</t>
  </si>
  <si>
    <t>Startup_1727</t>
  </si>
  <si>
    <t>Startup_1728</t>
  </si>
  <si>
    <t>Startup_1729</t>
  </si>
  <si>
    <t>Startup_1730</t>
  </si>
  <si>
    <t>Startup_1731</t>
  </si>
  <si>
    <t>Startup_1732</t>
  </si>
  <si>
    <t>Startup_1733</t>
  </si>
  <si>
    <t>Startup_1734</t>
  </si>
  <si>
    <t>Startup_1735</t>
  </si>
  <si>
    <t>Startup_1736</t>
  </si>
  <si>
    <t>Startup_1737</t>
  </si>
  <si>
    <t>Startup_1738</t>
  </si>
  <si>
    <t>Startup_1739</t>
  </si>
  <si>
    <t>Startup_1740</t>
  </si>
  <si>
    <t>Startup_1741</t>
  </si>
  <si>
    <t>Startup_1742</t>
  </si>
  <si>
    <t>Startup_1743</t>
  </si>
  <si>
    <t>Startup_1744</t>
  </si>
  <si>
    <t>Startup_1745</t>
  </si>
  <si>
    <t>Startup_1746</t>
  </si>
  <si>
    <t>Startup_1747</t>
  </si>
  <si>
    <t>Startup_1748</t>
  </si>
  <si>
    <t>Startup_1749</t>
  </si>
  <si>
    <t>Startup_1750</t>
  </si>
  <si>
    <t>Startup_1751</t>
  </si>
  <si>
    <t>Startup_1752</t>
  </si>
  <si>
    <t>Startup_1753</t>
  </si>
  <si>
    <t>Startup_1754</t>
  </si>
  <si>
    <t>Startup_1755</t>
  </si>
  <si>
    <t>Startup_1756</t>
  </si>
  <si>
    <t>Startup_1757</t>
  </si>
  <si>
    <t>Startup_1758</t>
  </si>
  <si>
    <t>Startup_1759</t>
  </si>
  <si>
    <t>Startup_1760</t>
  </si>
  <si>
    <t>Startup_1761</t>
  </si>
  <si>
    <t>Startup_1762</t>
  </si>
  <si>
    <t>Startup_1763</t>
  </si>
  <si>
    <t>Startup_1764</t>
  </si>
  <si>
    <t>Startup_1765</t>
  </si>
  <si>
    <t>Startup_1766</t>
  </si>
  <si>
    <t>Startup_1767</t>
  </si>
  <si>
    <t>Startup_1768</t>
  </si>
  <si>
    <t>Startup_1769</t>
  </si>
  <si>
    <t>Startup_1770</t>
  </si>
  <si>
    <t>Startup_1771</t>
  </si>
  <si>
    <t>Startup_1772</t>
  </si>
  <si>
    <t>Startup_1773</t>
  </si>
  <si>
    <t>Startup_1774</t>
  </si>
  <si>
    <t>Startup_1775</t>
  </si>
  <si>
    <t>Startup_1776</t>
  </si>
  <si>
    <t>Startup_1777</t>
  </si>
  <si>
    <t>Startup_1778</t>
  </si>
  <si>
    <t>Startup_1779</t>
  </si>
  <si>
    <t>Startup_1780</t>
  </si>
  <si>
    <t>Startup_1781</t>
  </si>
  <si>
    <t>Startup_1782</t>
  </si>
  <si>
    <t>Startup_1783</t>
  </si>
  <si>
    <t>Startup_1784</t>
  </si>
  <si>
    <t>Startup_1785</t>
  </si>
  <si>
    <t>Startup_1786</t>
  </si>
  <si>
    <t>Startup_1787</t>
  </si>
  <si>
    <t>Startup_1788</t>
  </si>
  <si>
    <t>Startup_1789</t>
  </si>
  <si>
    <t>Startup_1790</t>
  </si>
  <si>
    <t>Startup_1791</t>
  </si>
  <si>
    <t>Startup_1792</t>
  </si>
  <si>
    <t>Startup_1793</t>
  </si>
  <si>
    <t>Startup_1794</t>
  </si>
  <si>
    <t>Startup_1795</t>
  </si>
  <si>
    <t>Startup_1796</t>
  </si>
  <si>
    <t>Startup_1797</t>
  </si>
  <si>
    <t>Startup_1798</t>
  </si>
  <si>
    <t>Startup_1799</t>
  </si>
  <si>
    <t>Startup_1800</t>
  </si>
  <si>
    <t>Startup_1801</t>
  </si>
  <si>
    <t>Startup_1802</t>
  </si>
  <si>
    <t>Startup_1803</t>
  </si>
  <si>
    <t>Startup_1804</t>
  </si>
  <si>
    <t>Startup_1805</t>
  </si>
  <si>
    <t>Startup_1806</t>
  </si>
  <si>
    <t>Startup_1807</t>
  </si>
  <si>
    <t>Startup_1808</t>
  </si>
  <si>
    <t>Startup_1809</t>
  </si>
  <si>
    <t>Startup_1810</t>
  </si>
  <si>
    <t>Startup_1811</t>
  </si>
  <si>
    <t>Startup_1812</t>
  </si>
  <si>
    <t>Startup_1813</t>
  </si>
  <si>
    <t>Startup_1814</t>
  </si>
  <si>
    <t>Startup_1815</t>
  </si>
  <si>
    <t>Startup_1816</t>
  </si>
  <si>
    <t>Startup_1817</t>
  </si>
  <si>
    <t>Startup_1818</t>
  </si>
  <si>
    <t>Startup_1819</t>
  </si>
  <si>
    <t>Startup_1820</t>
  </si>
  <si>
    <t>Startup_1821</t>
  </si>
  <si>
    <t>Startup_1822</t>
  </si>
  <si>
    <t>Startup_1823</t>
  </si>
  <si>
    <t>Startup_1824</t>
  </si>
  <si>
    <t>Startup_1825</t>
  </si>
  <si>
    <t>Startup_1826</t>
  </si>
  <si>
    <t>Startup_1827</t>
  </si>
  <si>
    <t>Startup_1828</t>
  </si>
  <si>
    <t>Startup_1829</t>
  </si>
  <si>
    <t>Startup_1830</t>
  </si>
  <si>
    <t>Startup_1831</t>
  </si>
  <si>
    <t>Startup_1832</t>
  </si>
  <si>
    <t>Startup_1833</t>
  </si>
  <si>
    <t>Startup_1834</t>
  </si>
  <si>
    <t>Startup_1835</t>
  </si>
  <si>
    <t>Startup_1836</t>
  </si>
  <si>
    <t>Startup_1837</t>
  </si>
  <si>
    <t>Startup_1838</t>
  </si>
  <si>
    <t>Startup_1839</t>
  </si>
  <si>
    <t>Startup_1840</t>
  </si>
  <si>
    <t>Startup_1841</t>
  </si>
  <si>
    <t>Startup_1842</t>
  </si>
  <si>
    <t>Startup_1843</t>
  </si>
  <si>
    <t>Startup_1844</t>
  </si>
  <si>
    <t>Startup_1845</t>
  </si>
  <si>
    <t>Startup_1846</t>
  </si>
  <si>
    <t>Startup_1847</t>
  </si>
  <si>
    <t>Startup_1848</t>
  </si>
  <si>
    <t>Startup_1849</t>
  </si>
  <si>
    <t>Startup_1850</t>
  </si>
  <si>
    <t>Startup_1851</t>
  </si>
  <si>
    <t>Startup_1852</t>
  </si>
  <si>
    <t>Startup_1853</t>
  </si>
  <si>
    <t>Startup_1854</t>
  </si>
  <si>
    <t>Startup_1855</t>
  </si>
  <si>
    <t>Startup_1856</t>
  </si>
  <si>
    <t>Startup_1857</t>
  </si>
  <si>
    <t>Startup_1858</t>
  </si>
  <si>
    <t>Startup_1859</t>
  </si>
  <si>
    <t>Startup_1860</t>
  </si>
  <si>
    <t>Startup_1861</t>
  </si>
  <si>
    <t>Startup_1862</t>
  </si>
  <si>
    <t>Startup_1863</t>
  </si>
  <si>
    <t>Startup_1864</t>
  </si>
  <si>
    <t>Startup_1865</t>
  </si>
  <si>
    <t>Startup_1866</t>
  </si>
  <si>
    <t>Startup_1867</t>
  </si>
  <si>
    <t>Startup_1868</t>
  </si>
  <si>
    <t>Startup_1869</t>
  </si>
  <si>
    <t>Startup_1870</t>
  </si>
  <si>
    <t>Startup_1871</t>
  </si>
  <si>
    <t>Startup_1872</t>
  </si>
  <si>
    <t>Startup_1873</t>
  </si>
  <si>
    <t>Startup_1874</t>
  </si>
  <si>
    <t>Startup_1875</t>
  </si>
  <si>
    <t>Startup_1876</t>
  </si>
  <si>
    <t>Startup_1877</t>
  </si>
  <si>
    <t>Startup_1878</t>
  </si>
  <si>
    <t>Startup_1879</t>
  </si>
  <si>
    <t>Startup_1880</t>
  </si>
  <si>
    <t>Startup_1881</t>
  </si>
  <si>
    <t>Startup_1882</t>
  </si>
  <si>
    <t>Startup_1883</t>
  </si>
  <si>
    <t>Startup_1884</t>
  </si>
  <si>
    <t>Startup_1885</t>
  </si>
  <si>
    <t>Startup_1886</t>
  </si>
  <si>
    <t>Startup_1887</t>
  </si>
  <si>
    <t>Startup_1888</t>
  </si>
  <si>
    <t>Startup_1889</t>
  </si>
  <si>
    <t>Startup_1890</t>
  </si>
  <si>
    <t>Startup_1891</t>
  </si>
  <si>
    <t>Startup_1892</t>
  </si>
  <si>
    <t>Startup_1893</t>
  </si>
  <si>
    <t>Startup_1894</t>
  </si>
  <si>
    <t>Startup_1895</t>
  </si>
  <si>
    <t>Startup_1896</t>
  </si>
  <si>
    <t>Startup_1897</t>
  </si>
  <si>
    <t>Startup_1898</t>
  </si>
  <si>
    <t>Startup_1899</t>
  </si>
  <si>
    <t>Startup_1900</t>
  </si>
  <si>
    <t>Startup_1901</t>
  </si>
  <si>
    <t>Startup_1902</t>
  </si>
  <si>
    <t>Startup_1903</t>
  </si>
  <si>
    <t>Startup_1904</t>
  </si>
  <si>
    <t>Startup_1905</t>
  </si>
  <si>
    <t>Startup_1906</t>
  </si>
  <si>
    <t>Startup_1907</t>
  </si>
  <si>
    <t>Startup_1908</t>
  </si>
  <si>
    <t>Startup_1909</t>
  </si>
  <si>
    <t>Startup_1910</t>
  </si>
  <si>
    <t>Startup_1911</t>
  </si>
  <si>
    <t>Startup_1912</t>
  </si>
  <si>
    <t>Startup_1913</t>
  </si>
  <si>
    <t>Startup_1914</t>
  </si>
  <si>
    <t>Startup_1915</t>
  </si>
  <si>
    <t>Startup_1916</t>
  </si>
  <si>
    <t>Startup_1917</t>
  </si>
  <si>
    <t>Startup_1918</t>
  </si>
  <si>
    <t>Startup_1919</t>
  </si>
  <si>
    <t>Startup_1920</t>
  </si>
  <si>
    <t>Startup_1921</t>
  </si>
  <si>
    <t>Startup_1922</t>
  </si>
  <si>
    <t>Startup_1923</t>
  </si>
  <si>
    <t>Startup_1924</t>
  </si>
  <si>
    <t>Startup_1925</t>
  </si>
  <si>
    <t>Startup_1926</t>
  </si>
  <si>
    <t>Startup_1927</t>
  </si>
  <si>
    <t>Startup_1928</t>
  </si>
  <si>
    <t>Startup_1929</t>
  </si>
  <si>
    <t>Startup_1930</t>
  </si>
  <si>
    <t>Startup_1931</t>
  </si>
  <si>
    <t>Startup_1932</t>
  </si>
  <si>
    <t>Startup_1933</t>
  </si>
  <si>
    <t>Startup_1934</t>
  </si>
  <si>
    <t>Startup_1935</t>
  </si>
  <si>
    <t>Startup_1936</t>
  </si>
  <si>
    <t>Startup_1937</t>
  </si>
  <si>
    <t>Startup_1938</t>
  </si>
  <si>
    <t>Startup_1939</t>
  </si>
  <si>
    <t>Startup_1940</t>
  </si>
  <si>
    <t>Startup_1941</t>
  </si>
  <si>
    <t>Startup_1942</t>
  </si>
  <si>
    <t>Startup_1943</t>
  </si>
  <si>
    <t>Startup_1944</t>
  </si>
  <si>
    <t>Startup_1945</t>
  </si>
  <si>
    <t>Startup_1946</t>
  </si>
  <si>
    <t>Startup_1947</t>
  </si>
  <si>
    <t>Startup_1948</t>
  </si>
  <si>
    <t>Startup_1949</t>
  </si>
  <si>
    <t>Startup_1950</t>
  </si>
  <si>
    <t>Startup_1951</t>
  </si>
  <si>
    <t>Startup_1952</t>
  </si>
  <si>
    <t>Startup_1953</t>
  </si>
  <si>
    <t>Startup_1954</t>
  </si>
  <si>
    <t>Startup_1955</t>
  </si>
  <si>
    <t>Startup_1956</t>
  </si>
  <si>
    <t>Startup_1957</t>
  </si>
  <si>
    <t>Startup_1958</t>
  </si>
  <si>
    <t>Startup_1959</t>
  </si>
  <si>
    <t>Startup_1960</t>
  </si>
  <si>
    <t>Startup_1961</t>
  </si>
  <si>
    <t>Startup_1962</t>
  </si>
  <si>
    <t>Startup_1963</t>
  </si>
  <si>
    <t>Startup_1964</t>
  </si>
  <si>
    <t>Startup_1965</t>
  </si>
  <si>
    <t>Startup_1966</t>
  </si>
  <si>
    <t>Startup_1967</t>
  </si>
  <si>
    <t>Startup_1968</t>
  </si>
  <si>
    <t>Startup_1969</t>
  </si>
  <si>
    <t>Startup_1970</t>
  </si>
  <si>
    <t>Startup_1971</t>
  </si>
  <si>
    <t>Startup_1972</t>
  </si>
  <si>
    <t>Startup_1973</t>
  </si>
  <si>
    <t>Startup_1974</t>
  </si>
  <si>
    <t>Startup_1975</t>
  </si>
  <si>
    <t>Startup_1976</t>
  </si>
  <si>
    <t>Startup_1977</t>
  </si>
  <si>
    <t>Startup_1978</t>
  </si>
  <si>
    <t>Startup_1979</t>
  </si>
  <si>
    <t>Startup_1980</t>
  </si>
  <si>
    <t>Startup_1981</t>
  </si>
  <si>
    <t>Startup_1982</t>
  </si>
  <si>
    <t>Startup_1983</t>
  </si>
  <si>
    <t>Startup_1984</t>
  </si>
  <si>
    <t>Startup_1985</t>
  </si>
  <si>
    <t>Startup_1986</t>
  </si>
  <si>
    <t>Startup_1987</t>
  </si>
  <si>
    <t>Startup_1988</t>
  </si>
  <si>
    <t>Startup_1989</t>
  </si>
  <si>
    <t>Startup_1990</t>
  </si>
  <si>
    <t>Startup_1991</t>
  </si>
  <si>
    <t>Startup_1992</t>
  </si>
  <si>
    <t>Startup_1993</t>
  </si>
  <si>
    <t>Startup_1994</t>
  </si>
  <si>
    <t>Startup_1995</t>
  </si>
  <si>
    <t>Startup_1996</t>
  </si>
  <si>
    <t>Startup_1997</t>
  </si>
  <si>
    <t>Startup_1998</t>
  </si>
  <si>
    <t>Startup_1999</t>
  </si>
  <si>
    <t>Startup_2000</t>
  </si>
  <si>
    <t>Startup_2001</t>
  </si>
  <si>
    <t>Startup_2002</t>
  </si>
  <si>
    <t>Startup_2003</t>
  </si>
  <si>
    <t>Startup_2004</t>
  </si>
  <si>
    <t>Startup_2005</t>
  </si>
  <si>
    <t>Startup_2006</t>
  </si>
  <si>
    <t>Startup_2007</t>
  </si>
  <si>
    <t>Startup_2008</t>
  </si>
  <si>
    <t>Startup_2009</t>
  </si>
  <si>
    <t>Startup_2010</t>
  </si>
  <si>
    <t>Startup_2011</t>
  </si>
  <si>
    <t>Startup_2012</t>
  </si>
  <si>
    <t>Startup_2013</t>
  </si>
  <si>
    <t>Startup_2014</t>
  </si>
  <si>
    <t>Startup_2015</t>
  </si>
  <si>
    <t>Startup_2016</t>
  </si>
  <si>
    <t>Startup_2017</t>
  </si>
  <si>
    <t>Startup_2018</t>
  </si>
  <si>
    <t>Startup_2019</t>
  </si>
  <si>
    <t>Startup_2020</t>
  </si>
  <si>
    <t>Startup_2021</t>
  </si>
  <si>
    <t>Startup_2022</t>
  </si>
  <si>
    <t>Startup_2023</t>
  </si>
  <si>
    <t>Startup_2024</t>
  </si>
  <si>
    <t>Startup_2025</t>
  </si>
  <si>
    <t>Startup_2026</t>
  </si>
  <si>
    <t>Startup_2027</t>
  </si>
  <si>
    <t>Startup_2028</t>
  </si>
  <si>
    <t>Startup_2029</t>
  </si>
  <si>
    <t>Startup_2030</t>
  </si>
  <si>
    <t>Startup_2031</t>
  </si>
  <si>
    <t>Startup_2032</t>
  </si>
  <si>
    <t>Startup_2033</t>
  </si>
  <si>
    <t>Startup_2034</t>
  </si>
  <si>
    <t>Startup_2035</t>
  </si>
  <si>
    <t>Startup_2036</t>
  </si>
  <si>
    <t>Startup_2037</t>
  </si>
  <si>
    <t>Startup_2038</t>
  </si>
  <si>
    <t>Startup_2039</t>
  </si>
  <si>
    <t>Startup_2040</t>
  </si>
  <si>
    <t>Startup_2041</t>
  </si>
  <si>
    <t>Startup_2042</t>
  </si>
  <si>
    <t>Startup_2043</t>
  </si>
  <si>
    <t>Startup_2044</t>
  </si>
  <si>
    <t>Startup_2045</t>
  </si>
  <si>
    <t>Startup_2046</t>
  </si>
  <si>
    <t>Startup_2047</t>
  </si>
  <si>
    <t>Startup_2048</t>
  </si>
  <si>
    <t>Startup_2049</t>
  </si>
  <si>
    <t>Startup_2050</t>
  </si>
  <si>
    <t>Startup_2051</t>
  </si>
  <si>
    <t>Startup_2052</t>
  </si>
  <si>
    <t>Startup_2053</t>
  </si>
  <si>
    <t>Startup_2054</t>
  </si>
  <si>
    <t>Startup_2055</t>
  </si>
  <si>
    <t>Startup_2056</t>
  </si>
  <si>
    <t>Startup_2057</t>
  </si>
  <si>
    <t>Startup_2058</t>
  </si>
  <si>
    <t>Startup_2059</t>
  </si>
  <si>
    <t>Startup_2060</t>
  </si>
  <si>
    <t>Startup_2061</t>
  </si>
  <si>
    <t>Startup_2062</t>
  </si>
  <si>
    <t>Startup_2063</t>
  </si>
  <si>
    <t>Startup_2064</t>
  </si>
  <si>
    <t>Startup_2065</t>
  </si>
  <si>
    <t>Startup_2066</t>
  </si>
  <si>
    <t>Startup_2067</t>
  </si>
  <si>
    <t>Startup_2068</t>
  </si>
  <si>
    <t>Startup_2069</t>
  </si>
  <si>
    <t>Startup_2070</t>
  </si>
  <si>
    <t>Startup_2071</t>
  </si>
  <si>
    <t>Startup_2072</t>
  </si>
  <si>
    <t>Startup_2073</t>
  </si>
  <si>
    <t>Startup_2074</t>
  </si>
  <si>
    <t>Startup_2075</t>
  </si>
  <si>
    <t>Startup_2076</t>
  </si>
  <si>
    <t>Startup_2077</t>
  </si>
  <si>
    <t>Startup_2078</t>
  </si>
  <si>
    <t>Startup_2079</t>
  </si>
  <si>
    <t>Startup_2080</t>
  </si>
  <si>
    <t>Startup_2081</t>
  </si>
  <si>
    <t>Startup_2082</t>
  </si>
  <si>
    <t>Startup_2083</t>
  </si>
  <si>
    <t>Startup_2084</t>
  </si>
  <si>
    <t>Startup_2085</t>
  </si>
  <si>
    <t>Startup_2086</t>
  </si>
  <si>
    <t>Startup_2087</t>
  </si>
  <si>
    <t>Startup_2088</t>
  </si>
  <si>
    <t>Startup_2089</t>
  </si>
  <si>
    <t>Startup_2090</t>
  </si>
  <si>
    <t>Startup_2091</t>
  </si>
  <si>
    <t>Startup_2092</t>
  </si>
  <si>
    <t>Startup_2093</t>
  </si>
  <si>
    <t>Startup_2094</t>
  </si>
  <si>
    <t>Startup_2095</t>
  </si>
  <si>
    <t>Startup_2096</t>
  </si>
  <si>
    <t>Startup_2097</t>
  </si>
  <si>
    <t>Startup_2098</t>
  </si>
  <si>
    <t>Startup_2099</t>
  </si>
  <si>
    <t>Startup_2100</t>
  </si>
  <si>
    <t>Startup_2101</t>
  </si>
  <si>
    <t>Startup_2102</t>
  </si>
  <si>
    <t>Startup_2103</t>
  </si>
  <si>
    <t>Startup_2104</t>
  </si>
  <si>
    <t>Startup_2105</t>
  </si>
  <si>
    <t>Startup_2106</t>
  </si>
  <si>
    <t>Startup_2107</t>
  </si>
  <si>
    <t>Startup_2108</t>
  </si>
  <si>
    <t>Startup_2109</t>
  </si>
  <si>
    <t>Startup_2110</t>
  </si>
  <si>
    <t>Startup_2111</t>
  </si>
  <si>
    <t>Startup_2112</t>
  </si>
  <si>
    <t>Startup_2113</t>
  </si>
  <si>
    <t>Startup_2114</t>
  </si>
  <si>
    <t>Startup_2115</t>
  </si>
  <si>
    <t>Startup_2116</t>
  </si>
  <si>
    <t>Startup_2117</t>
  </si>
  <si>
    <t>Startup_2118</t>
  </si>
  <si>
    <t>Startup_2119</t>
  </si>
  <si>
    <t>Startup_2120</t>
  </si>
  <si>
    <t>Startup_2121</t>
  </si>
  <si>
    <t>Startup_2122</t>
  </si>
  <si>
    <t>Startup_2123</t>
  </si>
  <si>
    <t>Startup_2124</t>
  </si>
  <si>
    <t>Startup_2125</t>
  </si>
  <si>
    <t>Startup_2126</t>
  </si>
  <si>
    <t>Startup_2127</t>
  </si>
  <si>
    <t>Startup_2128</t>
  </si>
  <si>
    <t>Startup_2129</t>
  </si>
  <si>
    <t>Startup_2130</t>
  </si>
  <si>
    <t>Startup_2131</t>
  </si>
  <si>
    <t>Startup_2132</t>
  </si>
  <si>
    <t>Startup_2133</t>
  </si>
  <si>
    <t>Startup_2134</t>
  </si>
  <si>
    <t>Startup_2135</t>
  </si>
  <si>
    <t>Startup_2136</t>
  </si>
  <si>
    <t>Startup_2137</t>
  </si>
  <si>
    <t>Startup_2138</t>
  </si>
  <si>
    <t>Startup_2139</t>
  </si>
  <si>
    <t>Startup_2140</t>
  </si>
  <si>
    <t>Startup_2141</t>
  </si>
  <si>
    <t>Startup_2142</t>
  </si>
  <si>
    <t>Startup_2143</t>
  </si>
  <si>
    <t>Startup_2144</t>
  </si>
  <si>
    <t>Startup_2145</t>
  </si>
  <si>
    <t>Startup_2146</t>
  </si>
  <si>
    <t>Startup_2147</t>
  </si>
  <si>
    <t>Startup_2148</t>
  </si>
  <si>
    <t>Startup_2149</t>
  </si>
  <si>
    <t>Startup_2150</t>
  </si>
  <si>
    <t>Startup_2151</t>
  </si>
  <si>
    <t>Startup_2152</t>
  </si>
  <si>
    <t>Startup_2153</t>
  </si>
  <si>
    <t>Startup_2154</t>
  </si>
  <si>
    <t>Startup_2155</t>
  </si>
  <si>
    <t>Startup_2156</t>
  </si>
  <si>
    <t>Startup_2157</t>
  </si>
  <si>
    <t>Startup_2158</t>
  </si>
  <si>
    <t>Startup_2159</t>
  </si>
  <si>
    <t>Startup_2160</t>
  </si>
  <si>
    <t>Startup_2161</t>
  </si>
  <si>
    <t>Startup_2162</t>
  </si>
  <si>
    <t>Startup_2163</t>
  </si>
  <si>
    <t>Startup_2164</t>
  </si>
  <si>
    <t>Startup_2165</t>
  </si>
  <si>
    <t>Startup_2166</t>
  </si>
  <si>
    <t>Startup_2167</t>
  </si>
  <si>
    <t>Startup_2168</t>
  </si>
  <si>
    <t>Startup_2169</t>
  </si>
  <si>
    <t>Startup_2170</t>
  </si>
  <si>
    <t>Startup_2171</t>
  </si>
  <si>
    <t>Startup_2172</t>
  </si>
  <si>
    <t>Startup_2173</t>
  </si>
  <si>
    <t>Startup_2174</t>
  </si>
  <si>
    <t>Startup_2175</t>
  </si>
  <si>
    <t>Startup_2176</t>
  </si>
  <si>
    <t>Startup_2177</t>
  </si>
  <si>
    <t>Startup_2178</t>
  </si>
  <si>
    <t>Startup_2179</t>
  </si>
  <si>
    <t>Startup_2180</t>
  </si>
  <si>
    <t>Startup_2181</t>
  </si>
  <si>
    <t>Startup_2182</t>
  </si>
  <si>
    <t>Startup_2183</t>
  </si>
  <si>
    <t>Startup_2184</t>
  </si>
  <si>
    <t>Startup_2185</t>
  </si>
  <si>
    <t>Startup_2186</t>
  </si>
  <si>
    <t>Startup_2187</t>
  </si>
  <si>
    <t>Startup_2188</t>
  </si>
  <si>
    <t>Startup_2189</t>
  </si>
  <si>
    <t>Startup_2190</t>
  </si>
  <si>
    <t>Startup_2191</t>
  </si>
  <si>
    <t>Startup_2192</t>
  </si>
  <si>
    <t>Startup_2193</t>
  </si>
  <si>
    <t>Startup_2194</t>
  </si>
  <si>
    <t>Startup_2195</t>
  </si>
  <si>
    <t>Startup_2196</t>
  </si>
  <si>
    <t>Startup_2197</t>
  </si>
  <si>
    <t>Startup_2198</t>
  </si>
  <si>
    <t>Startup_2199</t>
  </si>
  <si>
    <t>Startup_2200</t>
  </si>
  <si>
    <t>Startup_2201</t>
  </si>
  <si>
    <t>Startup_2202</t>
  </si>
  <si>
    <t>Startup_2203</t>
  </si>
  <si>
    <t>Startup_2204</t>
  </si>
  <si>
    <t>Startup_2205</t>
  </si>
  <si>
    <t>Startup_2206</t>
  </si>
  <si>
    <t>Startup_2207</t>
  </si>
  <si>
    <t>Startup_2208</t>
  </si>
  <si>
    <t>Startup_2209</t>
  </si>
  <si>
    <t>Startup_2210</t>
  </si>
  <si>
    <t>Startup_2211</t>
  </si>
  <si>
    <t>Startup_2212</t>
  </si>
  <si>
    <t>Startup_2213</t>
  </si>
  <si>
    <t>Startup_2214</t>
  </si>
  <si>
    <t>Startup_2215</t>
  </si>
  <si>
    <t>Startup_2216</t>
  </si>
  <si>
    <t>Startup_2217</t>
  </si>
  <si>
    <t>Startup_2218</t>
  </si>
  <si>
    <t>Startup_2219</t>
  </si>
  <si>
    <t>Startup_2220</t>
  </si>
  <si>
    <t>Startup_2221</t>
  </si>
  <si>
    <t>Startup_2222</t>
  </si>
  <si>
    <t>Startup_2223</t>
  </si>
  <si>
    <t>Startup_2224</t>
  </si>
  <si>
    <t>Startup_2225</t>
  </si>
  <si>
    <t>Startup_2226</t>
  </si>
  <si>
    <t>Startup_2227</t>
  </si>
  <si>
    <t>Startup_2228</t>
  </si>
  <si>
    <t>Startup_2229</t>
  </si>
  <si>
    <t>Startup_2230</t>
  </si>
  <si>
    <t>Startup_2231</t>
  </si>
  <si>
    <t>Startup_2232</t>
  </si>
  <si>
    <t>Startup_2233</t>
  </si>
  <si>
    <t>Startup_2234</t>
  </si>
  <si>
    <t>Startup_2235</t>
  </si>
  <si>
    <t>Startup_2236</t>
  </si>
  <si>
    <t>Startup_2237</t>
  </si>
  <si>
    <t>Startup_2238</t>
  </si>
  <si>
    <t>Startup_2239</t>
  </si>
  <si>
    <t>Startup_2240</t>
  </si>
  <si>
    <t>Startup_2241</t>
  </si>
  <si>
    <t>Startup_2242</t>
  </si>
  <si>
    <t>Startup_2243</t>
  </si>
  <si>
    <t>Startup_2244</t>
  </si>
  <si>
    <t>Startup_2245</t>
  </si>
  <si>
    <t>Startup_2246</t>
  </si>
  <si>
    <t>Startup_2247</t>
  </si>
  <si>
    <t>Startup_2248</t>
  </si>
  <si>
    <t>Startup_2249</t>
  </si>
  <si>
    <t>Startup_2250</t>
  </si>
  <si>
    <t>Startup_2251</t>
  </si>
  <si>
    <t>Startup_2252</t>
  </si>
  <si>
    <t>Startup_2253</t>
  </si>
  <si>
    <t>Startup_2254</t>
  </si>
  <si>
    <t>Startup_2255</t>
  </si>
  <si>
    <t>Startup_2256</t>
  </si>
  <si>
    <t>Startup_2257</t>
  </si>
  <si>
    <t>Startup_2258</t>
  </si>
  <si>
    <t>Startup_2259</t>
  </si>
  <si>
    <t>Startup_2260</t>
  </si>
  <si>
    <t>Startup_2261</t>
  </si>
  <si>
    <t>Startup_2262</t>
  </si>
  <si>
    <t>Startup_2263</t>
  </si>
  <si>
    <t>Startup_2264</t>
  </si>
  <si>
    <t>Startup_2265</t>
  </si>
  <si>
    <t>Startup_2266</t>
  </si>
  <si>
    <t>Startup_2267</t>
  </si>
  <si>
    <t>Startup_2268</t>
  </si>
  <si>
    <t>Startup_2269</t>
  </si>
  <si>
    <t>Startup_2270</t>
  </si>
  <si>
    <t>Startup_2271</t>
  </si>
  <si>
    <t>Startup_2272</t>
  </si>
  <si>
    <t>Startup_2273</t>
  </si>
  <si>
    <t>Startup_2274</t>
  </si>
  <si>
    <t>Startup_2275</t>
  </si>
  <si>
    <t>Startup_2276</t>
  </si>
  <si>
    <t>Startup_2277</t>
  </si>
  <si>
    <t>Startup_2278</t>
  </si>
  <si>
    <t>Startup_2279</t>
  </si>
  <si>
    <t>Startup_2280</t>
  </si>
  <si>
    <t>Startup_2281</t>
  </si>
  <si>
    <t>Startup_2282</t>
  </si>
  <si>
    <t>Startup_2283</t>
  </si>
  <si>
    <t>Startup_2284</t>
  </si>
  <si>
    <t>Startup_2285</t>
  </si>
  <si>
    <t>Startup_2286</t>
  </si>
  <si>
    <t>Startup_2287</t>
  </si>
  <si>
    <t>Startup_2288</t>
  </si>
  <si>
    <t>Startup_2289</t>
  </si>
  <si>
    <t>Startup_2290</t>
  </si>
  <si>
    <t>Startup_2291</t>
  </si>
  <si>
    <t>Startup_2292</t>
  </si>
  <si>
    <t>Startup_2293</t>
  </si>
  <si>
    <t>Startup_2294</t>
  </si>
  <si>
    <t>Startup_2295</t>
  </si>
  <si>
    <t>Startup_2296</t>
  </si>
  <si>
    <t>Startup_2297</t>
  </si>
  <si>
    <t>Startup_2298</t>
  </si>
  <si>
    <t>Startup_2299</t>
  </si>
  <si>
    <t>Startup_2300</t>
  </si>
  <si>
    <t>Startup_2301</t>
  </si>
  <si>
    <t>Startup_2302</t>
  </si>
  <si>
    <t>Startup_2303</t>
  </si>
  <si>
    <t>Startup_2304</t>
  </si>
  <si>
    <t>Startup_2305</t>
  </si>
  <si>
    <t>Startup_2306</t>
  </si>
  <si>
    <t>Startup_2307</t>
  </si>
  <si>
    <t>Startup_2308</t>
  </si>
  <si>
    <t>Startup_2309</t>
  </si>
  <si>
    <t>Startup_2310</t>
  </si>
  <si>
    <t>Startup_2311</t>
  </si>
  <si>
    <t>Startup_2312</t>
  </si>
  <si>
    <t>Startup_2313</t>
  </si>
  <si>
    <t>Startup_2314</t>
  </si>
  <si>
    <t>Startup_2315</t>
  </si>
  <si>
    <t>Startup_2316</t>
  </si>
  <si>
    <t>Startup_2317</t>
  </si>
  <si>
    <t>Startup_2318</t>
  </si>
  <si>
    <t>Startup_2319</t>
  </si>
  <si>
    <t>Startup_2320</t>
  </si>
  <si>
    <t>Startup_2321</t>
  </si>
  <si>
    <t>Startup_2322</t>
  </si>
  <si>
    <t>Startup_2323</t>
  </si>
  <si>
    <t>Startup_2324</t>
  </si>
  <si>
    <t>Startup_2325</t>
  </si>
  <si>
    <t>Startup_2326</t>
  </si>
  <si>
    <t>Startup_2327</t>
  </si>
  <si>
    <t>Startup_2328</t>
  </si>
  <si>
    <t>Startup_2329</t>
  </si>
  <si>
    <t>Startup_2330</t>
  </si>
  <si>
    <t>Startup_2331</t>
  </si>
  <si>
    <t>Startup_2332</t>
  </si>
  <si>
    <t>Startup_2333</t>
  </si>
  <si>
    <t>Startup_2334</t>
  </si>
  <si>
    <t>Startup_2335</t>
  </si>
  <si>
    <t>Startup_2336</t>
  </si>
  <si>
    <t>Startup_2337</t>
  </si>
  <si>
    <t>Startup_2338</t>
  </si>
  <si>
    <t>Startup_2339</t>
  </si>
  <si>
    <t>Startup_2340</t>
  </si>
  <si>
    <t>Startup_2341</t>
  </si>
  <si>
    <t>Startup_2342</t>
  </si>
  <si>
    <t>Startup_2343</t>
  </si>
  <si>
    <t>Startup_2344</t>
  </si>
  <si>
    <t>Startup_2345</t>
  </si>
  <si>
    <t>Startup_2346</t>
  </si>
  <si>
    <t>Startup_2347</t>
  </si>
  <si>
    <t>Startup_2348</t>
  </si>
  <si>
    <t>Startup_2349</t>
  </si>
  <si>
    <t>Startup_2350</t>
  </si>
  <si>
    <t>Startup_2351</t>
  </si>
  <si>
    <t>Startup_2352</t>
  </si>
  <si>
    <t>Startup_2353</t>
  </si>
  <si>
    <t>Startup_2354</t>
  </si>
  <si>
    <t>Startup_2355</t>
  </si>
  <si>
    <t>Startup_2356</t>
  </si>
  <si>
    <t>Startup_2357</t>
  </si>
  <si>
    <t>Startup_2358</t>
  </si>
  <si>
    <t>Startup_2359</t>
  </si>
  <si>
    <t>Startup_2360</t>
  </si>
  <si>
    <t>Startup_2361</t>
  </si>
  <si>
    <t>Startup_2362</t>
  </si>
  <si>
    <t>Startup_2363</t>
  </si>
  <si>
    <t>Startup_2364</t>
  </si>
  <si>
    <t>Startup_2365</t>
  </si>
  <si>
    <t>Startup_2366</t>
  </si>
  <si>
    <t>Startup_2367</t>
  </si>
  <si>
    <t>Startup_2368</t>
  </si>
  <si>
    <t>Startup_2369</t>
  </si>
  <si>
    <t>Startup_2370</t>
  </si>
  <si>
    <t>Startup_2371</t>
  </si>
  <si>
    <t>Startup_2372</t>
  </si>
  <si>
    <t>Startup_2373</t>
  </si>
  <si>
    <t>Startup_2374</t>
  </si>
  <si>
    <t>Startup_2375</t>
  </si>
  <si>
    <t>Startup_2376</t>
  </si>
  <si>
    <t>Startup_2377</t>
  </si>
  <si>
    <t>Startup_2378</t>
  </si>
  <si>
    <t>Startup_2379</t>
  </si>
  <si>
    <t>Startup_2380</t>
  </si>
  <si>
    <t>Startup_2381</t>
  </si>
  <si>
    <t>Startup_2382</t>
  </si>
  <si>
    <t>Startup_2383</t>
  </si>
  <si>
    <t>Startup_2384</t>
  </si>
  <si>
    <t>Startup_2385</t>
  </si>
  <si>
    <t>Startup_2386</t>
  </si>
  <si>
    <t>Startup_2387</t>
  </si>
  <si>
    <t>Startup_2388</t>
  </si>
  <si>
    <t>Startup_2389</t>
  </si>
  <si>
    <t>Startup_2390</t>
  </si>
  <si>
    <t>Startup_2391</t>
  </si>
  <si>
    <t>Startup_2392</t>
  </si>
  <si>
    <t>Startup_2393</t>
  </si>
  <si>
    <t>Startup_2394</t>
  </si>
  <si>
    <t>Startup_2395</t>
  </si>
  <si>
    <t>Startup_2396</t>
  </si>
  <si>
    <t>Startup_2397</t>
  </si>
  <si>
    <t>Startup_2398</t>
  </si>
  <si>
    <t>Startup_2399</t>
  </si>
  <si>
    <t>Startup_2400</t>
  </si>
  <si>
    <t>Startup_2401</t>
  </si>
  <si>
    <t>Startup_2402</t>
  </si>
  <si>
    <t>Startup_2403</t>
  </si>
  <si>
    <t>Startup_2404</t>
  </si>
  <si>
    <t>Startup_2405</t>
  </si>
  <si>
    <t>Startup_2406</t>
  </si>
  <si>
    <t>Startup_2407</t>
  </si>
  <si>
    <t>Startup_2408</t>
  </si>
  <si>
    <t>Startup_2409</t>
  </si>
  <si>
    <t>Startup_2410</t>
  </si>
  <si>
    <t>Startup_2411</t>
  </si>
  <si>
    <t>Startup_2412</t>
  </si>
  <si>
    <t>Startup_2413</t>
  </si>
  <si>
    <t>Startup_2414</t>
  </si>
  <si>
    <t>Startup_2415</t>
  </si>
  <si>
    <t>Startup_2416</t>
  </si>
  <si>
    <t>Startup_2417</t>
  </si>
  <si>
    <t>Startup_2418</t>
  </si>
  <si>
    <t>Startup_2419</t>
  </si>
  <si>
    <t>Startup_2420</t>
  </si>
  <si>
    <t>Startup_2421</t>
  </si>
  <si>
    <t>Startup_2422</t>
  </si>
  <si>
    <t>Startup_2423</t>
  </si>
  <si>
    <t>Startup_2424</t>
  </si>
  <si>
    <t>Startup_2425</t>
  </si>
  <si>
    <t>Startup_2426</t>
  </si>
  <si>
    <t>Startup_2427</t>
  </si>
  <si>
    <t>Startup_2428</t>
  </si>
  <si>
    <t>Startup_2429</t>
  </si>
  <si>
    <t>Startup_2430</t>
  </si>
  <si>
    <t>Startup_2431</t>
  </si>
  <si>
    <t>Startup_2432</t>
  </si>
  <si>
    <t>Startup_2433</t>
  </si>
  <si>
    <t>Startup_2434</t>
  </si>
  <si>
    <t>Startup_2435</t>
  </si>
  <si>
    <t>Startup_2436</t>
  </si>
  <si>
    <t>Startup_2437</t>
  </si>
  <si>
    <t>Startup_2438</t>
  </si>
  <si>
    <t>Startup_2439</t>
  </si>
  <si>
    <t>Startup_2440</t>
  </si>
  <si>
    <t>Startup_2441</t>
  </si>
  <si>
    <t>Startup_2442</t>
  </si>
  <si>
    <t>Startup_2443</t>
  </si>
  <si>
    <t>Startup_2444</t>
  </si>
  <si>
    <t>Startup_2445</t>
  </si>
  <si>
    <t>Startup_2446</t>
  </si>
  <si>
    <t>Startup_2447</t>
  </si>
  <si>
    <t>Startup_2448</t>
  </si>
  <si>
    <t>Startup_2449</t>
  </si>
  <si>
    <t>Startup_2450</t>
  </si>
  <si>
    <t>Startup_2451</t>
  </si>
  <si>
    <t>Startup_2452</t>
  </si>
  <si>
    <t>Startup_2453</t>
  </si>
  <si>
    <t>Startup_2454</t>
  </si>
  <si>
    <t>Startup_2455</t>
  </si>
  <si>
    <t>Startup_2456</t>
  </si>
  <si>
    <t>Startup_2457</t>
  </si>
  <si>
    <t>Startup_2458</t>
  </si>
  <si>
    <t>Startup_2459</t>
  </si>
  <si>
    <t>Startup_2460</t>
  </si>
  <si>
    <t>Startup_2461</t>
  </si>
  <si>
    <t>Startup_2462</t>
  </si>
  <si>
    <t>Startup_2463</t>
  </si>
  <si>
    <t>Startup_2464</t>
  </si>
  <si>
    <t>Startup_2465</t>
  </si>
  <si>
    <t>Startup_2466</t>
  </si>
  <si>
    <t>Startup_2467</t>
  </si>
  <si>
    <t>Startup_2468</t>
  </si>
  <si>
    <t>Startup_2469</t>
  </si>
  <si>
    <t>Startup_2470</t>
  </si>
  <si>
    <t>Startup_2471</t>
  </si>
  <si>
    <t>Startup_2472</t>
  </si>
  <si>
    <t>Startup_2473</t>
  </si>
  <si>
    <t>Startup_2474</t>
  </si>
  <si>
    <t>Startup_2475</t>
  </si>
  <si>
    <t>Startup_2476</t>
  </si>
  <si>
    <t>Startup_2477</t>
  </si>
  <si>
    <t>Startup_2478</t>
  </si>
  <si>
    <t>Startup_2479</t>
  </si>
  <si>
    <t>Startup_2480</t>
  </si>
  <si>
    <t>Startup_2481</t>
  </si>
  <si>
    <t>Startup_2482</t>
  </si>
  <si>
    <t>Startup_2483</t>
  </si>
  <si>
    <t>Startup_2484</t>
  </si>
  <si>
    <t>Startup_2485</t>
  </si>
  <si>
    <t>Startup_2486</t>
  </si>
  <si>
    <t>Startup_2487</t>
  </si>
  <si>
    <t>Startup_2488</t>
  </si>
  <si>
    <t>Startup_2489</t>
  </si>
  <si>
    <t>Startup_2490</t>
  </si>
  <si>
    <t>Startup_2491</t>
  </si>
  <si>
    <t>Startup_2492</t>
  </si>
  <si>
    <t>Startup_2493</t>
  </si>
  <si>
    <t>Startup_2494</t>
  </si>
  <si>
    <t>Startup_2495</t>
  </si>
  <si>
    <t>Startup_2496</t>
  </si>
  <si>
    <t>Startup_2497</t>
  </si>
  <si>
    <t>Startup_2498</t>
  </si>
  <si>
    <t>Startup_2499</t>
  </si>
  <si>
    <t>Startup_2500</t>
  </si>
  <si>
    <t>Startup_2501</t>
  </si>
  <si>
    <t>Startup_2502</t>
  </si>
  <si>
    <t>Startup_2503</t>
  </si>
  <si>
    <t>Startup_2504</t>
  </si>
  <si>
    <t>Startup_2505</t>
  </si>
  <si>
    <t>Startup_2506</t>
  </si>
  <si>
    <t>Startup_2507</t>
  </si>
  <si>
    <t>Startup_2508</t>
  </si>
  <si>
    <t>Startup_2509</t>
  </si>
  <si>
    <t>Startup_2510</t>
  </si>
  <si>
    <t>Startup_2511</t>
  </si>
  <si>
    <t>Startup_2512</t>
  </si>
  <si>
    <t>Startup_2513</t>
  </si>
  <si>
    <t>Startup_2514</t>
  </si>
  <si>
    <t>Startup_2515</t>
  </si>
  <si>
    <t>Startup_2516</t>
  </si>
  <si>
    <t>Startup_2517</t>
  </si>
  <si>
    <t>Startup_2518</t>
  </si>
  <si>
    <t>Startup_2519</t>
  </si>
  <si>
    <t>Startup_2520</t>
  </si>
  <si>
    <t>Startup_2521</t>
  </si>
  <si>
    <t>Startup_2522</t>
  </si>
  <si>
    <t>Startup_2523</t>
  </si>
  <si>
    <t>Startup_2524</t>
  </si>
  <si>
    <t>Startup_2525</t>
  </si>
  <si>
    <t>Startup_2526</t>
  </si>
  <si>
    <t>Startup_2527</t>
  </si>
  <si>
    <t>Startup_2528</t>
  </si>
  <si>
    <t>Startup_2529</t>
  </si>
  <si>
    <t>Startup_2530</t>
  </si>
  <si>
    <t>Startup_2531</t>
  </si>
  <si>
    <t>Startup_2532</t>
  </si>
  <si>
    <t>Startup_2533</t>
  </si>
  <si>
    <t>Startup_2534</t>
  </si>
  <si>
    <t>Startup_2535</t>
  </si>
  <si>
    <t>Startup_2536</t>
  </si>
  <si>
    <t>Startup_2537</t>
  </si>
  <si>
    <t>Startup_2538</t>
  </si>
  <si>
    <t>Startup_2539</t>
  </si>
  <si>
    <t>Startup_2540</t>
  </si>
  <si>
    <t>Startup_2541</t>
  </si>
  <si>
    <t>Startup_2542</t>
  </si>
  <si>
    <t>Startup_2543</t>
  </si>
  <si>
    <t>Startup_2544</t>
  </si>
  <si>
    <t>Startup_2545</t>
  </si>
  <si>
    <t>Startup_2546</t>
  </si>
  <si>
    <t>Startup_2547</t>
  </si>
  <si>
    <t>Startup_2548</t>
  </si>
  <si>
    <t>Startup_2549</t>
  </si>
  <si>
    <t>Startup_2550</t>
  </si>
  <si>
    <t>Startup_2551</t>
  </si>
  <si>
    <t>Startup_2552</t>
  </si>
  <si>
    <t>Startup_2553</t>
  </si>
  <si>
    <t>Startup_2554</t>
  </si>
  <si>
    <t>Startup_2555</t>
  </si>
  <si>
    <t>Startup_2556</t>
  </si>
  <si>
    <t>Startup_2557</t>
  </si>
  <si>
    <t>Startup_2558</t>
  </si>
  <si>
    <t>Startup_2559</t>
  </si>
  <si>
    <t>Startup_2560</t>
  </si>
  <si>
    <t>Startup_2561</t>
  </si>
  <si>
    <t>Startup_2562</t>
  </si>
  <si>
    <t>Startup_2563</t>
  </si>
  <si>
    <t>Startup_2564</t>
  </si>
  <si>
    <t>Startup_2565</t>
  </si>
  <si>
    <t>Startup_2566</t>
  </si>
  <si>
    <t>Startup_2567</t>
  </si>
  <si>
    <t>Startup_2568</t>
  </si>
  <si>
    <t>Startup_2569</t>
  </si>
  <si>
    <t>Startup_2570</t>
  </si>
  <si>
    <t>Startup_2571</t>
  </si>
  <si>
    <t>Startup_2572</t>
  </si>
  <si>
    <t>Startup_2573</t>
  </si>
  <si>
    <t>Startup_2574</t>
  </si>
  <si>
    <t>Startup_2575</t>
  </si>
  <si>
    <t>Startup_2576</t>
  </si>
  <si>
    <t>Startup_2577</t>
  </si>
  <si>
    <t>Startup_2578</t>
  </si>
  <si>
    <t>Startup_2579</t>
  </si>
  <si>
    <t>Startup_2580</t>
  </si>
  <si>
    <t>Startup_2581</t>
  </si>
  <si>
    <t>Startup_2582</t>
  </si>
  <si>
    <t>Startup_2583</t>
  </si>
  <si>
    <t>Startup_2584</t>
  </si>
  <si>
    <t>Startup_2585</t>
  </si>
  <si>
    <t>Startup_2586</t>
  </si>
  <si>
    <t>Startup_2587</t>
  </si>
  <si>
    <t>Startup_2588</t>
  </si>
  <si>
    <t>Startup_2589</t>
  </si>
  <si>
    <t>Startup_2590</t>
  </si>
  <si>
    <t>Startup_2591</t>
  </si>
  <si>
    <t>Startup_2592</t>
  </si>
  <si>
    <t>Startup_2593</t>
  </si>
  <si>
    <t>Startup_2594</t>
  </si>
  <si>
    <t>Startup_2595</t>
  </si>
  <si>
    <t>Startup_2596</t>
  </si>
  <si>
    <t>Startup_2597</t>
  </si>
  <si>
    <t>Startup_2598</t>
  </si>
  <si>
    <t>Startup_2599</t>
  </si>
  <si>
    <t>Startup_2600</t>
  </si>
  <si>
    <t>Startup_2601</t>
  </si>
  <si>
    <t>Startup_2602</t>
  </si>
  <si>
    <t>Startup_2603</t>
  </si>
  <si>
    <t>Startup_2604</t>
  </si>
  <si>
    <t>Startup_2605</t>
  </si>
  <si>
    <t>Startup_2606</t>
  </si>
  <si>
    <t>Startup_2607</t>
  </si>
  <si>
    <t>Startup_2608</t>
  </si>
  <si>
    <t>Startup_2609</t>
  </si>
  <si>
    <t>Startup_2610</t>
  </si>
  <si>
    <t>Startup_2611</t>
  </si>
  <si>
    <t>Startup_2612</t>
  </si>
  <si>
    <t>Startup_2613</t>
  </si>
  <si>
    <t>Startup_2614</t>
  </si>
  <si>
    <t>Startup_2615</t>
  </si>
  <si>
    <t>Startup_2616</t>
  </si>
  <si>
    <t>Startup_2617</t>
  </si>
  <si>
    <t>Startup_2618</t>
  </si>
  <si>
    <t>Startup_2619</t>
  </si>
  <si>
    <t>Startup_2620</t>
  </si>
  <si>
    <t>Startup_2621</t>
  </si>
  <si>
    <t>Startup_2622</t>
  </si>
  <si>
    <t>Startup_2623</t>
  </si>
  <si>
    <t>Startup_2624</t>
  </si>
  <si>
    <t>Startup_2625</t>
  </si>
  <si>
    <t>Startup_2626</t>
  </si>
  <si>
    <t>Startup_2627</t>
  </si>
  <si>
    <t>Startup_2628</t>
  </si>
  <si>
    <t>Startup_2629</t>
  </si>
  <si>
    <t>Startup_2630</t>
  </si>
  <si>
    <t>Startup_2631</t>
  </si>
  <si>
    <t>Startup_2632</t>
  </si>
  <si>
    <t>Startup_2633</t>
  </si>
  <si>
    <t>Startup_2634</t>
  </si>
  <si>
    <t>Startup_2635</t>
  </si>
  <si>
    <t>Startup_2636</t>
  </si>
  <si>
    <t>Startup_2637</t>
  </si>
  <si>
    <t>Startup_2638</t>
  </si>
  <si>
    <t>Startup_2639</t>
  </si>
  <si>
    <t>Startup_2640</t>
  </si>
  <si>
    <t>Startup_2641</t>
  </si>
  <si>
    <t>Startup_2642</t>
  </si>
  <si>
    <t>Startup_2643</t>
  </si>
  <si>
    <t>Startup_2644</t>
  </si>
  <si>
    <t>Startup_2645</t>
  </si>
  <si>
    <t>Startup_2646</t>
  </si>
  <si>
    <t>Startup_2647</t>
  </si>
  <si>
    <t>Startup_2648</t>
  </si>
  <si>
    <t>Startup_2649</t>
  </si>
  <si>
    <t>Startup_2650</t>
  </si>
  <si>
    <t>Startup_2651</t>
  </si>
  <si>
    <t>Startup_2652</t>
  </si>
  <si>
    <t>Startup_2653</t>
  </si>
  <si>
    <t>Startup_2654</t>
  </si>
  <si>
    <t>Startup_2655</t>
  </si>
  <si>
    <t>Startup_2656</t>
  </si>
  <si>
    <t>Startup_2657</t>
  </si>
  <si>
    <t>Startup_2658</t>
  </si>
  <si>
    <t>Startup_2659</t>
  </si>
  <si>
    <t>Startup_2660</t>
  </si>
  <si>
    <t>Startup_2661</t>
  </si>
  <si>
    <t>Startup_2662</t>
  </si>
  <si>
    <t>Startup_2663</t>
  </si>
  <si>
    <t>Startup_2664</t>
  </si>
  <si>
    <t>Startup_2665</t>
  </si>
  <si>
    <t>Startup_2666</t>
  </si>
  <si>
    <t>Startup_2667</t>
  </si>
  <si>
    <t>Startup_2668</t>
  </si>
  <si>
    <t>Startup_2669</t>
  </si>
  <si>
    <t>Startup_2670</t>
  </si>
  <si>
    <t>Startup_2671</t>
  </si>
  <si>
    <t>Startup_2672</t>
  </si>
  <si>
    <t>Startup_2673</t>
  </si>
  <si>
    <t>Startup_2674</t>
  </si>
  <si>
    <t>Startup_2675</t>
  </si>
  <si>
    <t>Startup_2676</t>
  </si>
  <si>
    <t>Startup_2677</t>
  </si>
  <si>
    <t>Startup_2678</t>
  </si>
  <si>
    <t>Startup_2679</t>
  </si>
  <si>
    <t>Startup_2680</t>
  </si>
  <si>
    <t>Startup_2681</t>
  </si>
  <si>
    <t>Startup_2682</t>
  </si>
  <si>
    <t>Startup_2683</t>
  </si>
  <si>
    <t>Startup_2684</t>
  </si>
  <si>
    <t>Startup_2685</t>
  </si>
  <si>
    <t>Startup_2686</t>
  </si>
  <si>
    <t>Startup_2687</t>
  </si>
  <si>
    <t>Startup_2688</t>
  </si>
  <si>
    <t>Startup_2689</t>
  </si>
  <si>
    <t>Startup_2690</t>
  </si>
  <si>
    <t>Startup_2691</t>
  </si>
  <si>
    <t>Startup_2692</t>
  </si>
  <si>
    <t>Startup_2693</t>
  </si>
  <si>
    <t>Startup_2694</t>
  </si>
  <si>
    <t>Startup_2695</t>
  </si>
  <si>
    <t>Startup_2696</t>
  </si>
  <si>
    <t>Startup_2697</t>
  </si>
  <si>
    <t>Startup_2698</t>
  </si>
  <si>
    <t>Startup_2699</t>
  </si>
  <si>
    <t>Startup_2700</t>
  </si>
  <si>
    <t>Startup_2701</t>
  </si>
  <si>
    <t>Startup_2702</t>
  </si>
  <si>
    <t>Startup_2703</t>
  </si>
  <si>
    <t>Startup_2704</t>
  </si>
  <si>
    <t>Startup_2705</t>
  </si>
  <si>
    <t>Startup_2706</t>
  </si>
  <si>
    <t>Startup_2707</t>
  </si>
  <si>
    <t>Startup_2708</t>
  </si>
  <si>
    <t>Startup_2709</t>
  </si>
  <si>
    <t>Startup_2710</t>
  </si>
  <si>
    <t>Startup_2711</t>
  </si>
  <si>
    <t>Startup_2712</t>
  </si>
  <si>
    <t>Startup_2713</t>
  </si>
  <si>
    <t>Startup_2714</t>
  </si>
  <si>
    <t>Startup_2715</t>
  </si>
  <si>
    <t>Startup_2716</t>
  </si>
  <si>
    <t>Startup_2717</t>
  </si>
  <si>
    <t>Startup_2718</t>
  </si>
  <si>
    <t>Startup_2719</t>
  </si>
  <si>
    <t>Startup_2720</t>
  </si>
  <si>
    <t>Startup_2721</t>
  </si>
  <si>
    <t>Startup_2722</t>
  </si>
  <si>
    <t>Startup_2723</t>
  </si>
  <si>
    <t>Startup_2724</t>
  </si>
  <si>
    <t>Startup_2725</t>
  </si>
  <si>
    <t>Startup_2726</t>
  </si>
  <si>
    <t>Startup_2727</t>
  </si>
  <si>
    <t>Startup_2728</t>
  </si>
  <si>
    <t>Startup_2729</t>
  </si>
  <si>
    <t>Startup_2730</t>
  </si>
  <si>
    <t>Startup_2731</t>
  </si>
  <si>
    <t>Startup_2732</t>
  </si>
  <si>
    <t>Startup_2733</t>
  </si>
  <si>
    <t>Startup_2734</t>
  </si>
  <si>
    <t>Startup_2735</t>
  </si>
  <si>
    <t>Startup_2736</t>
  </si>
  <si>
    <t>Startup_2737</t>
  </si>
  <si>
    <t>Startup_2738</t>
  </si>
  <si>
    <t>Startup_2739</t>
  </si>
  <si>
    <t>Startup_2740</t>
  </si>
  <si>
    <t>Startup_2741</t>
  </si>
  <si>
    <t>Startup_2742</t>
  </si>
  <si>
    <t>Startup_2743</t>
  </si>
  <si>
    <t>Startup_2744</t>
  </si>
  <si>
    <t>Startup_2745</t>
  </si>
  <si>
    <t>Startup_2746</t>
  </si>
  <si>
    <t>Startup_2747</t>
  </si>
  <si>
    <t>Startup_2748</t>
  </si>
  <si>
    <t>Startup_2749</t>
  </si>
  <si>
    <t>Startup_2750</t>
  </si>
  <si>
    <t>Startup_2751</t>
  </si>
  <si>
    <t>Startup_2752</t>
  </si>
  <si>
    <t>Startup_2753</t>
  </si>
  <si>
    <t>Startup_2754</t>
  </si>
  <si>
    <t>Startup_2755</t>
  </si>
  <si>
    <t>Startup_2756</t>
  </si>
  <si>
    <t>Startup_2757</t>
  </si>
  <si>
    <t>Startup_2758</t>
  </si>
  <si>
    <t>Startup_2759</t>
  </si>
  <si>
    <t>Startup_2760</t>
  </si>
  <si>
    <t>Startup_2761</t>
  </si>
  <si>
    <t>Startup_2762</t>
  </si>
  <si>
    <t>Startup_2763</t>
  </si>
  <si>
    <t>Startup_2764</t>
  </si>
  <si>
    <t>Startup_2765</t>
  </si>
  <si>
    <t>Startup_2766</t>
  </si>
  <si>
    <t>Startup_2767</t>
  </si>
  <si>
    <t>Startup_2768</t>
  </si>
  <si>
    <t>Startup_2769</t>
  </si>
  <si>
    <t>Startup_2770</t>
  </si>
  <si>
    <t>Startup_2771</t>
  </si>
  <si>
    <t>Startup_2772</t>
  </si>
  <si>
    <t>Startup_2773</t>
  </si>
  <si>
    <t>Startup_2774</t>
  </si>
  <si>
    <t>Startup_2775</t>
  </si>
  <si>
    <t>Startup_2776</t>
  </si>
  <si>
    <t>Startup_2777</t>
  </si>
  <si>
    <t>Startup_2778</t>
  </si>
  <si>
    <t>Startup_2779</t>
  </si>
  <si>
    <t>Startup_2780</t>
  </si>
  <si>
    <t>Startup_2781</t>
  </si>
  <si>
    <t>Startup_2782</t>
  </si>
  <si>
    <t>Startup_2783</t>
  </si>
  <si>
    <t>Startup_2784</t>
  </si>
  <si>
    <t>Startup_2785</t>
  </si>
  <si>
    <t>Startup_2786</t>
  </si>
  <si>
    <t>Startup_2787</t>
  </si>
  <si>
    <t>Startup_2788</t>
  </si>
  <si>
    <t>Startup_2789</t>
  </si>
  <si>
    <t>Startup_2790</t>
  </si>
  <si>
    <t>Startup_2791</t>
  </si>
  <si>
    <t>Startup_2792</t>
  </si>
  <si>
    <t>Startup_2793</t>
  </si>
  <si>
    <t>Startup_2794</t>
  </si>
  <si>
    <t>Startup_2795</t>
  </si>
  <si>
    <t>Startup_2796</t>
  </si>
  <si>
    <t>Startup_2797</t>
  </si>
  <si>
    <t>Startup_2798</t>
  </si>
  <si>
    <t>Startup_2799</t>
  </si>
  <si>
    <t>Startup_2800</t>
  </si>
  <si>
    <t>Startup_2801</t>
  </si>
  <si>
    <t>Startup_2802</t>
  </si>
  <si>
    <t>Startup_2803</t>
  </si>
  <si>
    <t>Startup_2804</t>
  </si>
  <si>
    <t>Startup_2805</t>
  </si>
  <si>
    <t>Startup_2806</t>
  </si>
  <si>
    <t>Startup_2807</t>
  </si>
  <si>
    <t>Startup_2808</t>
  </si>
  <si>
    <t>Startup_2809</t>
  </si>
  <si>
    <t>Startup_2810</t>
  </si>
  <si>
    <t>Startup_2811</t>
  </si>
  <si>
    <t>Startup_2812</t>
  </si>
  <si>
    <t>Startup_2813</t>
  </si>
  <si>
    <t>Startup_2814</t>
  </si>
  <si>
    <t>Startup_2815</t>
  </si>
  <si>
    <t>Startup_2816</t>
  </si>
  <si>
    <t>Startup_2817</t>
  </si>
  <si>
    <t>Startup_2818</t>
  </si>
  <si>
    <t>Startup_2819</t>
  </si>
  <si>
    <t>Startup_2820</t>
  </si>
  <si>
    <t>Startup_2821</t>
  </si>
  <si>
    <t>Startup_2822</t>
  </si>
  <si>
    <t>Startup_2823</t>
  </si>
  <si>
    <t>Startup_2824</t>
  </si>
  <si>
    <t>Startup_2825</t>
  </si>
  <si>
    <t>Startup_2826</t>
  </si>
  <si>
    <t>Startup_2827</t>
  </si>
  <si>
    <t>Startup_2828</t>
  </si>
  <si>
    <t>Startup_2829</t>
  </si>
  <si>
    <t>Startup_2830</t>
  </si>
  <si>
    <t>Startup_2831</t>
  </si>
  <si>
    <t>Startup_2832</t>
  </si>
  <si>
    <t>Startup_2833</t>
  </si>
  <si>
    <t>Startup_2834</t>
  </si>
  <si>
    <t>Startup_2835</t>
  </si>
  <si>
    <t>Startup_2836</t>
  </si>
  <si>
    <t>Startup_2837</t>
  </si>
  <si>
    <t>Startup_2838</t>
  </si>
  <si>
    <t>Startup_2839</t>
  </si>
  <si>
    <t>Startup_2840</t>
  </si>
  <si>
    <t>Startup_2841</t>
  </si>
  <si>
    <t>Startup_2842</t>
  </si>
  <si>
    <t>Startup_2843</t>
  </si>
  <si>
    <t>Startup_2844</t>
  </si>
  <si>
    <t>Startup_2845</t>
  </si>
  <si>
    <t>Startup_2846</t>
  </si>
  <si>
    <t>Startup_2847</t>
  </si>
  <si>
    <t>Startup_2848</t>
  </si>
  <si>
    <t>Startup_2849</t>
  </si>
  <si>
    <t>Startup_2850</t>
  </si>
  <si>
    <t>Startup_2851</t>
  </si>
  <si>
    <t>Startup_2852</t>
  </si>
  <si>
    <t>Startup_2853</t>
  </si>
  <si>
    <t>Startup_2854</t>
  </si>
  <si>
    <t>Startup_2855</t>
  </si>
  <si>
    <t>Startup_2856</t>
  </si>
  <si>
    <t>Startup_2857</t>
  </si>
  <si>
    <t>Startup_2858</t>
  </si>
  <si>
    <t>Startup_2859</t>
  </si>
  <si>
    <t>Startup_2860</t>
  </si>
  <si>
    <t>Startup_2861</t>
  </si>
  <si>
    <t>Startup_2862</t>
  </si>
  <si>
    <t>Startup_2863</t>
  </si>
  <si>
    <t>Startup_2864</t>
  </si>
  <si>
    <t>Startup_2865</t>
  </si>
  <si>
    <t>Startup_2866</t>
  </si>
  <si>
    <t>Startup_2867</t>
  </si>
  <si>
    <t>Startup_2868</t>
  </si>
  <si>
    <t>Startup_2869</t>
  </si>
  <si>
    <t>Startup_2870</t>
  </si>
  <si>
    <t>Startup_2871</t>
  </si>
  <si>
    <t>Startup_2872</t>
  </si>
  <si>
    <t>Startup_2873</t>
  </si>
  <si>
    <t>Startup_2874</t>
  </si>
  <si>
    <t>Startup_2875</t>
  </si>
  <si>
    <t>Startup_2876</t>
  </si>
  <si>
    <t>Startup_2877</t>
  </si>
  <si>
    <t>Startup_2878</t>
  </si>
  <si>
    <t>Startup_2879</t>
  </si>
  <si>
    <t>Startup_2880</t>
  </si>
  <si>
    <t>Startup_2881</t>
  </si>
  <si>
    <t>Startup_2882</t>
  </si>
  <si>
    <t>Startup_2883</t>
  </si>
  <si>
    <t>Startup_2884</t>
  </si>
  <si>
    <t>Startup_2885</t>
  </si>
  <si>
    <t>Startup_2886</t>
  </si>
  <si>
    <t>Startup_2887</t>
  </si>
  <si>
    <t>Startup_2888</t>
  </si>
  <si>
    <t>Startup_2889</t>
  </si>
  <si>
    <t>Startup_2890</t>
  </si>
  <si>
    <t>Startup_2891</t>
  </si>
  <si>
    <t>Startup_2892</t>
  </si>
  <si>
    <t>Startup_2893</t>
  </si>
  <si>
    <t>Startup_2894</t>
  </si>
  <si>
    <t>Startup_2895</t>
  </si>
  <si>
    <t>Startup_2896</t>
  </si>
  <si>
    <t>Startup_2897</t>
  </si>
  <si>
    <t>Startup_2898</t>
  </si>
  <si>
    <t>Startup_2899</t>
  </si>
  <si>
    <t>Startup_2900</t>
  </si>
  <si>
    <t>Startup_2901</t>
  </si>
  <si>
    <t>Startup_2902</t>
  </si>
  <si>
    <t>Startup_2903</t>
  </si>
  <si>
    <t>Startup_2904</t>
  </si>
  <si>
    <t>Startup_2905</t>
  </si>
  <si>
    <t>Startup_2906</t>
  </si>
  <si>
    <t>Startup_2907</t>
  </si>
  <si>
    <t>Startup_2908</t>
  </si>
  <si>
    <t>Startup_2909</t>
  </si>
  <si>
    <t>Startup_2910</t>
  </si>
  <si>
    <t>Startup_2911</t>
  </si>
  <si>
    <t>Startup_2912</t>
  </si>
  <si>
    <t>Startup_2913</t>
  </si>
  <si>
    <t>Startup_2914</t>
  </si>
  <si>
    <t>Startup_2915</t>
  </si>
  <si>
    <t>Startup_2916</t>
  </si>
  <si>
    <t>Startup_2917</t>
  </si>
  <si>
    <t>Startup_2918</t>
  </si>
  <si>
    <t>Startup_2919</t>
  </si>
  <si>
    <t>Startup_2920</t>
  </si>
  <si>
    <t>Startup_2921</t>
  </si>
  <si>
    <t>Startup_2922</t>
  </si>
  <si>
    <t>Startup_2923</t>
  </si>
  <si>
    <t>Startup_2924</t>
  </si>
  <si>
    <t>Startup_2925</t>
  </si>
  <si>
    <t>Startup_2926</t>
  </si>
  <si>
    <t>Startup_2927</t>
  </si>
  <si>
    <t>Startup_2928</t>
  </si>
  <si>
    <t>Startup_2929</t>
  </si>
  <si>
    <t>Startup_2930</t>
  </si>
  <si>
    <t>Startup_2931</t>
  </si>
  <si>
    <t>Startup_2932</t>
  </si>
  <si>
    <t>Startup_2933</t>
  </si>
  <si>
    <t>Startup_2934</t>
  </si>
  <si>
    <t>Startup_2935</t>
  </si>
  <si>
    <t>Startup_2936</t>
  </si>
  <si>
    <t>Startup_2937</t>
  </si>
  <si>
    <t>Startup_2938</t>
  </si>
  <si>
    <t>Startup_2939</t>
  </si>
  <si>
    <t>Startup_2940</t>
  </si>
  <si>
    <t>Startup_2941</t>
  </si>
  <si>
    <t>Startup_2942</t>
  </si>
  <si>
    <t>Startup_2943</t>
  </si>
  <si>
    <t>Startup_2944</t>
  </si>
  <si>
    <t>Startup_2945</t>
  </si>
  <si>
    <t>Startup_2946</t>
  </si>
  <si>
    <t>Startup_2947</t>
  </si>
  <si>
    <t>Startup_2948</t>
  </si>
  <si>
    <t>Startup_2949</t>
  </si>
  <si>
    <t>Startup_2950</t>
  </si>
  <si>
    <t>Startup_2951</t>
  </si>
  <si>
    <t>Startup_2952</t>
  </si>
  <si>
    <t>Startup_2953</t>
  </si>
  <si>
    <t>Startup_2954</t>
  </si>
  <si>
    <t>Startup_2955</t>
  </si>
  <si>
    <t>Startup_2956</t>
  </si>
  <si>
    <t>Startup_2957</t>
  </si>
  <si>
    <t>Startup_2958</t>
  </si>
  <si>
    <t>Startup_2959</t>
  </si>
  <si>
    <t>Startup_2960</t>
  </si>
  <si>
    <t>Startup_2961</t>
  </si>
  <si>
    <t>Startup_2962</t>
  </si>
  <si>
    <t>Startup_2963</t>
  </si>
  <si>
    <t>Startup_2964</t>
  </si>
  <si>
    <t>Startup_2965</t>
  </si>
  <si>
    <t>Startup_2966</t>
  </si>
  <si>
    <t>Startup_2967</t>
  </si>
  <si>
    <t>Startup_2968</t>
  </si>
  <si>
    <t>Startup_2969</t>
  </si>
  <si>
    <t>Startup_2970</t>
  </si>
  <si>
    <t>Startup_2971</t>
  </si>
  <si>
    <t>Startup_2972</t>
  </si>
  <si>
    <t>Startup_2973</t>
  </si>
  <si>
    <t>Startup_2974</t>
  </si>
  <si>
    <t>Startup_2975</t>
  </si>
  <si>
    <t>Startup_2976</t>
  </si>
  <si>
    <t>Startup_2977</t>
  </si>
  <si>
    <t>Startup_2978</t>
  </si>
  <si>
    <t>Startup_2979</t>
  </si>
  <si>
    <t>Startup_2980</t>
  </si>
  <si>
    <t>Startup_2981</t>
  </si>
  <si>
    <t>Startup_2982</t>
  </si>
  <si>
    <t>Startup_2983</t>
  </si>
  <si>
    <t>Startup_2984</t>
  </si>
  <si>
    <t>Startup_2985</t>
  </si>
  <si>
    <t>Startup_2986</t>
  </si>
  <si>
    <t>Startup_2987</t>
  </si>
  <si>
    <t>Startup_2988</t>
  </si>
  <si>
    <t>Startup_2989</t>
  </si>
  <si>
    <t>Startup_2990</t>
  </si>
  <si>
    <t>Startup_2991</t>
  </si>
  <si>
    <t>Startup_2992</t>
  </si>
  <si>
    <t>Startup_2993</t>
  </si>
  <si>
    <t>Startup_2994</t>
  </si>
  <si>
    <t>Startup_2995</t>
  </si>
  <si>
    <t>Startup_2996</t>
  </si>
  <si>
    <t>Startup_2997</t>
  </si>
  <si>
    <t>Startup_2998</t>
  </si>
  <si>
    <t>Startup_2999</t>
  </si>
  <si>
    <t>Startup_3000</t>
  </si>
  <si>
    <t>Startup_3001</t>
  </si>
  <si>
    <t>Startup_3002</t>
  </si>
  <si>
    <t>Startup_3003</t>
  </si>
  <si>
    <t>Startup_3004</t>
  </si>
  <si>
    <t>Startup_3005</t>
  </si>
  <si>
    <t>Startup_3006</t>
  </si>
  <si>
    <t>Startup_3007</t>
  </si>
  <si>
    <t>Startup_3008</t>
  </si>
  <si>
    <t>Startup_3009</t>
  </si>
  <si>
    <t>Startup_3010</t>
  </si>
  <si>
    <t>Startup_3011</t>
  </si>
  <si>
    <t>Startup_3012</t>
  </si>
  <si>
    <t>Startup_3013</t>
  </si>
  <si>
    <t>Startup_3014</t>
  </si>
  <si>
    <t>Startup_3015</t>
  </si>
  <si>
    <t>Startup_3016</t>
  </si>
  <si>
    <t>Startup_3017</t>
  </si>
  <si>
    <t>Startup_3018</t>
  </si>
  <si>
    <t>Startup_3019</t>
  </si>
  <si>
    <t>Startup_3020</t>
  </si>
  <si>
    <t>Startup_3021</t>
  </si>
  <si>
    <t>Startup_3022</t>
  </si>
  <si>
    <t>Startup_3023</t>
  </si>
  <si>
    <t>Startup_3024</t>
  </si>
  <si>
    <t>Startup_3025</t>
  </si>
  <si>
    <t>Startup_3026</t>
  </si>
  <si>
    <t>Startup_3027</t>
  </si>
  <si>
    <t>Startup_3028</t>
  </si>
  <si>
    <t>Startup_3029</t>
  </si>
  <si>
    <t>Startup_3030</t>
  </si>
  <si>
    <t>Startup_3031</t>
  </si>
  <si>
    <t>Startup_3032</t>
  </si>
  <si>
    <t>Startup_3033</t>
  </si>
  <si>
    <t>Startup_3034</t>
  </si>
  <si>
    <t>Startup_3035</t>
  </si>
  <si>
    <t>Startup_3036</t>
  </si>
  <si>
    <t>Startup_3037</t>
  </si>
  <si>
    <t>Startup_3038</t>
  </si>
  <si>
    <t>Startup_3039</t>
  </si>
  <si>
    <t>Startup_3040</t>
  </si>
  <si>
    <t>Startup_3041</t>
  </si>
  <si>
    <t>Startup_3042</t>
  </si>
  <si>
    <t>Startup_3043</t>
  </si>
  <si>
    <t>Startup_3044</t>
  </si>
  <si>
    <t>Startup_3045</t>
  </si>
  <si>
    <t>Startup_3046</t>
  </si>
  <si>
    <t>Startup_3047</t>
  </si>
  <si>
    <t>Startup_3048</t>
  </si>
  <si>
    <t>Startup_3049</t>
  </si>
  <si>
    <t>Startup_3050</t>
  </si>
  <si>
    <t>Startup_3051</t>
  </si>
  <si>
    <t>Startup_3052</t>
  </si>
  <si>
    <t>Startup_3053</t>
  </si>
  <si>
    <t>Startup_3054</t>
  </si>
  <si>
    <t>Startup_3055</t>
  </si>
  <si>
    <t>Startup_3056</t>
  </si>
  <si>
    <t>Startup_3057</t>
  </si>
  <si>
    <t>Startup_3058</t>
  </si>
  <si>
    <t>Startup_3059</t>
  </si>
  <si>
    <t>Startup_3060</t>
  </si>
  <si>
    <t>Startup_3061</t>
  </si>
  <si>
    <t>Startup_3062</t>
  </si>
  <si>
    <t>Startup_3063</t>
  </si>
  <si>
    <t>Startup_3064</t>
  </si>
  <si>
    <t>Startup_3065</t>
  </si>
  <si>
    <t>Startup_3066</t>
  </si>
  <si>
    <t>Startup_3067</t>
  </si>
  <si>
    <t>Startup_3068</t>
  </si>
  <si>
    <t>Startup_3069</t>
  </si>
  <si>
    <t>Startup_3070</t>
  </si>
  <si>
    <t>Startup_3071</t>
  </si>
  <si>
    <t>Startup_3072</t>
  </si>
  <si>
    <t>Startup_3073</t>
  </si>
  <si>
    <t>Startup_3074</t>
  </si>
  <si>
    <t>Startup_3075</t>
  </si>
  <si>
    <t>Startup_3076</t>
  </si>
  <si>
    <t>Startup_3077</t>
  </si>
  <si>
    <t>Startup_3078</t>
  </si>
  <si>
    <t>Startup_3079</t>
  </si>
  <si>
    <t>Startup_3080</t>
  </si>
  <si>
    <t>Startup_3081</t>
  </si>
  <si>
    <t>Startup_3082</t>
  </si>
  <si>
    <t>Startup_3083</t>
  </si>
  <si>
    <t>Startup_3084</t>
  </si>
  <si>
    <t>Startup_3085</t>
  </si>
  <si>
    <t>Startup_3086</t>
  </si>
  <si>
    <t>Startup_3087</t>
  </si>
  <si>
    <t>Startup_3088</t>
  </si>
  <si>
    <t>Startup_3089</t>
  </si>
  <si>
    <t>Startup_3090</t>
  </si>
  <si>
    <t>Startup_3091</t>
  </si>
  <si>
    <t>Startup_3092</t>
  </si>
  <si>
    <t>Startup_3093</t>
  </si>
  <si>
    <t>Startup_3094</t>
  </si>
  <si>
    <t>Startup_3095</t>
  </si>
  <si>
    <t>Startup_3096</t>
  </si>
  <si>
    <t>Startup_3097</t>
  </si>
  <si>
    <t>Startup_3098</t>
  </si>
  <si>
    <t>Startup_3099</t>
  </si>
  <si>
    <t>Startup_3100</t>
  </si>
  <si>
    <t>Startup_3101</t>
  </si>
  <si>
    <t>Startup_3102</t>
  </si>
  <si>
    <t>Startup_3103</t>
  </si>
  <si>
    <t>Startup_3104</t>
  </si>
  <si>
    <t>Startup_3105</t>
  </si>
  <si>
    <t>Startup_3106</t>
  </si>
  <si>
    <t>Startup_3107</t>
  </si>
  <si>
    <t>Startup_3108</t>
  </si>
  <si>
    <t>Startup_3109</t>
  </si>
  <si>
    <t>Startup_3110</t>
  </si>
  <si>
    <t>Startup_3111</t>
  </si>
  <si>
    <t>Startup_3112</t>
  </si>
  <si>
    <t>Startup_3113</t>
  </si>
  <si>
    <t>Startup_3114</t>
  </si>
  <si>
    <t>Startup_3115</t>
  </si>
  <si>
    <t>Startup_3116</t>
  </si>
  <si>
    <t>Startup_3117</t>
  </si>
  <si>
    <t>Startup_3118</t>
  </si>
  <si>
    <t>Startup_3119</t>
  </si>
  <si>
    <t>Startup_3120</t>
  </si>
  <si>
    <t>Startup_3121</t>
  </si>
  <si>
    <t>Startup_3122</t>
  </si>
  <si>
    <t>Startup_3123</t>
  </si>
  <si>
    <t>Startup_3124</t>
  </si>
  <si>
    <t>Startup_3125</t>
  </si>
  <si>
    <t>Startup_3126</t>
  </si>
  <si>
    <t>Startup_3127</t>
  </si>
  <si>
    <t>Startup_3128</t>
  </si>
  <si>
    <t>Startup_3129</t>
  </si>
  <si>
    <t>Startup_3130</t>
  </si>
  <si>
    <t>Startup_3131</t>
  </si>
  <si>
    <t>Startup_3132</t>
  </si>
  <si>
    <t>Startup_3133</t>
  </si>
  <si>
    <t>Startup_3134</t>
  </si>
  <si>
    <t>Startup_3135</t>
  </si>
  <si>
    <t>Startup_3136</t>
  </si>
  <si>
    <t>Startup_3137</t>
  </si>
  <si>
    <t>Startup_3138</t>
  </si>
  <si>
    <t>Startup_3139</t>
  </si>
  <si>
    <t>Startup_3140</t>
  </si>
  <si>
    <t>Startup_3141</t>
  </si>
  <si>
    <t>Startup_3142</t>
  </si>
  <si>
    <t>Startup_3143</t>
  </si>
  <si>
    <t>Startup_3144</t>
  </si>
  <si>
    <t>Startup_3145</t>
  </si>
  <si>
    <t>Startup_3146</t>
  </si>
  <si>
    <t>Startup_3147</t>
  </si>
  <si>
    <t>Startup_3148</t>
  </si>
  <si>
    <t>Startup_3149</t>
  </si>
  <si>
    <t>Startup_3150</t>
  </si>
  <si>
    <t>Startup_3151</t>
  </si>
  <si>
    <t>Startup_3152</t>
  </si>
  <si>
    <t>Startup_3153</t>
  </si>
  <si>
    <t>Startup_3154</t>
  </si>
  <si>
    <t>Startup_3155</t>
  </si>
  <si>
    <t>Startup_3156</t>
  </si>
  <si>
    <t>Startup_3157</t>
  </si>
  <si>
    <t>Startup_3158</t>
  </si>
  <si>
    <t>Startup_3159</t>
  </si>
  <si>
    <t>Startup_3160</t>
  </si>
  <si>
    <t>Startup_3161</t>
  </si>
  <si>
    <t>Startup_3162</t>
  </si>
  <si>
    <t>Startup_3163</t>
  </si>
  <si>
    <t>Startup_3164</t>
  </si>
  <si>
    <t>Startup_3165</t>
  </si>
  <si>
    <t>Startup_3166</t>
  </si>
  <si>
    <t>Startup_3167</t>
  </si>
  <si>
    <t>Startup_3168</t>
  </si>
  <si>
    <t>Startup_3169</t>
  </si>
  <si>
    <t>Startup_3170</t>
  </si>
  <si>
    <t>Startup_3171</t>
  </si>
  <si>
    <t>Startup_3172</t>
  </si>
  <si>
    <t>Startup_3173</t>
  </si>
  <si>
    <t>Startup_3174</t>
  </si>
  <si>
    <t>Startup_3175</t>
  </si>
  <si>
    <t>Startup_3176</t>
  </si>
  <si>
    <t>Startup_3177</t>
  </si>
  <si>
    <t>Startup_3178</t>
  </si>
  <si>
    <t>Startup_3179</t>
  </si>
  <si>
    <t>Startup_3180</t>
  </si>
  <si>
    <t>Startup_3181</t>
  </si>
  <si>
    <t>Startup_3182</t>
  </si>
  <si>
    <t>Startup_3183</t>
  </si>
  <si>
    <t>Startup_3184</t>
  </si>
  <si>
    <t>Startup_3185</t>
  </si>
  <si>
    <t>Startup_3186</t>
  </si>
  <si>
    <t>Startup_3187</t>
  </si>
  <si>
    <t>Startup_3188</t>
  </si>
  <si>
    <t>Startup_3189</t>
  </si>
  <si>
    <t>Startup_3190</t>
  </si>
  <si>
    <t>Startup_3191</t>
  </si>
  <si>
    <t>Startup_3192</t>
  </si>
  <si>
    <t>Startup_3193</t>
  </si>
  <si>
    <t>Startup_3194</t>
  </si>
  <si>
    <t>Startup_3195</t>
  </si>
  <si>
    <t>Startup_3196</t>
  </si>
  <si>
    <t>Startup_3197</t>
  </si>
  <si>
    <t>Startup_3198</t>
  </si>
  <si>
    <t>Startup_3199</t>
  </si>
  <si>
    <t>Startup_3200</t>
  </si>
  <si>
    <t>Startup_3201</t>
  </si>
  <si>
    <t>Startup_3202</t>
  </si>
  <si>
    <t>Startup_3203</t>
  </si>
  <si>
    <t>Startup_3204</t>
  </si>
  <si>
    <t>Startup_3205</t>
  </si>
  <si>
    <t>Startup_3206</t>
  </si>
  <si>
    <t>Startup_3207</t>
  </si>
  <si>
    <t>Startup_3208</t>
  </si>
  <si>
    <t>Startup_3209</t>
  </si>
  <si>
    <t>Startup_3210</t>
  </si>
  <si>
    <t>Startup_3211</t>
  </si>
  <si>
    <t>Startup_3212</t>
  </si>
  <si>
    <t>Startup_3213</t>
  </si>
  <si>
    <t>Startup_3214</t>
  </si>
  <si>
    <t>Startup_3215</t>
  </si>
  <si>
    <t>Startup_3216</t>
  </si>
  <si>
    <t>Startup_3217</t>
  </si>
  <si>
    <t>Startup_3218</t>
  </si>
  <si>
    <t>Startup_3219</t>
  </si>
  <si>
    <t>Startup_3220</t>
  </si>
  <si>
    <t>Startup_3221</t>
  </si>
  <si>
    <t>Startup_3222</t>
  </si>
  <si>
    <t>Startup_3223</t>
  </si>
  <si>
    <t>Startup_3224</t>
  </si>
  <si>
    <t>Startup_3225</t>
  </si>
  <si>
    <t>Startup_3226</t>
  </si>
  <si>
    <t>Startup_3227</t>
  </si>
  <si>
    <t>Startup_3228</t>
  </si>
  <si>
    <t>Startup_3229</t>
  </si>
  <si>
    <t>Startup_3230</t>
  </si>
  <si>
    <t>Startup_3231</t>
  </si>
  <si>
    <t>Startup_3232</t>
  </si>
  <si>
    <t>Startup_3233</t>
  </si>
  <si>
    <t>Startup_3234</t>
  </si>
  <si>
    <t>Startup_3235</t>
  </si>
  <si>
    <t>Startup_3236</t>
  </si>
  <si>
    <t>Startup_3237</t>
  </si>
  <si>
    <t>Startup_3238</t>
  </si>
  <si>
    <t>Startup_3239</t>
  </si>
  <si>
    <t>Startup_3240</t>
  </si>
  <si>
    <t>Startup_3241</t>
  </si>
  <si>
    <t>Startup_3242</t>
  </si>
  <si>
    <t>Startup_3243</t>
  </si>
  <si>
    <t>Startup_3244</t>
  </si>
  <si>
    <t>Startup_3245</t>
  </si>
  <si>
    <t>Startup_3246</t>
  </si>
  <si>
    <t>Startup_3247</t>
  </si>
  <si>
    <t>Startup_3248</t>
  </si>
  <si>
    <t>Startup_3249</t>
  </si>
  <si>
    <t>Startup_3250</t>
  </si>
  <si>
    <t>Startup_3251</t>
  </si>
  <si>
    <t>Startup_3252</t>
  </si>
  <si>
    <t>Startup_3253</t>
  </si>
  <si>
    <t>Startup_3254</t>
  </si>
  <si>
    <t>Startup_3255</t>
  </si>
  <si>
    <t>Startup_3256</t>
  </si>
  <si>
    <t>Startup_3257</t>
  </si>
  <si>
    <t>Startup_3258</t>
  </si>
  <si>
    <t>Startup_3259</t>
  </si>
  <si>
    <t>Startup_3260</t>
  </si>
  <si>
    <t>Startup_3261</t>
  </si>
  <si>
    <t>Startup_3262</t>
  </si>
  <si>
    <t>Startup_3263</t>
  </si>
  <si>
    <t>Startup_3264</t>
  </si>
  <si>
    <t>Startup_3265</t>
  </si>
  <si>
    <t>Startup_3266</t>
  </si>
  <si>
    <t>Startup_3267</t>
  </si>
  <si>
    <t>Startup_3268</t>
  </si>
  <si>
    <t>Startup_3269</t>
  </si>
  <si>
    <t>Startup_3270</t>
  </si>
  <si>
    <t>Startup_3271</t>
  </si>
  <si>
    <t>Startup_3272</t>
  </si>
  <si>
    <t>Startup_3273</t>
  </si>
  <si>
    <t>Startup_3274</t>
  </si>
  <si>
    <t>Startup_3275</t>
  </si>
  <si>
    <t>Startup_3276</t>
  </si>
  <si>
    <t>Startup_3277</t>
  </si>
  <si>
    <t>Startup_3278</t>
  </si>
  <si>
    <t>Startup_3279</t>
  </si>
  <si>
    <t>Startup_3280</t>
  </si>
  <si>
    <t>Startup_3281</t>
  </si>
  <si>
    <t>Startup_3282</t>
  </si>
  <si>
    <t>Startup_3283</t>
  </si>
  <si>
    <t>Startup_3284</t>
  </si>
  <si>
    <t>Startup_3285</t>
  </si>
  <si>
    <t>Startup_3286</t>
  </si>
  <si>
    <t>Startup_3287</t>
  </si>
  <si>
    <t>Startup_3288</t>
  </si>
  <si>
    <t>Startup_3289</t>
  </si>
  <si>
    <t>Startup_3290</t>
  </si>
  <si>
    <t>Startup_3291</t>
  </si>
  <si>
    <t>Startup_3292</t>
  </si>
  <si>
    <t>Startup_3293</t>
  </si>
  <si>
    <t>Startup_3294</t>
  </si>
  <si>
    <t>Startup_3295</t>
  </si>
  <si>
    <t>Startup_3296</t>
  </si>
  <si>
    <t>Startup_3297</t>
  </si>
  <si>
    <t>Startup_3298</t>
  </si>
  <si>
    <t>Startup_3299</t>
  </si>
  <si>
    <t>Startup_3300</t>
  </si>
  <si>
    <t>Startup_3301</t>
  </si>
  <si>
    <t>Startup_3302</t>
  </si>
  <si>
    <t>Startup_3303</t>
  </si>
  <si>
    <t>Startup_3304</t>
  </si>
  <si>
    <t>Startup_3305</t>
  </si>
  <si>
    <t>Startup_3306</t>
  </si>
  <si>
    <t>Startup_3307</t>
  </si>
  <si>
    <t>Startup_3308</t>
  </si>
  <si>
    <t>Startup_3309</t>
  </si>
  <si>
    <t>Startup_3310</t>
  </si>
  <si>
    <t>Startup_3311</t>
  </si>
  <si>
    <t>Startup_3312</t>
  </si>
  <si>
    <t>Startup_3313</t>
  </si>
  <si>
    <t>Startup_3314</t>
  </si>
  <si>
    <t>Startup_3315</t>
  </si>
  <si>
    <t>Startup_3316</t>
  </si>
  <si>
    <t>Startup_3317</t>
  </si>
  <si>
    <t>Startup_3318</t>
  </si>
  <si>
    <t>Startup_3319</t>
  </si>
  <si>
    <t>Startup_3320</t>
  </si>
  <si>
    <t>Startup_3321</t>
  </si>
  <si>
    <t>Startup_3322</t>
  </si>
  <si>
    <t>Startup_3323</t>
  </si>
  <si>
    <t>Startup_3324</t>
  </si>
  <si>
    <t>Startup_3325</t>
  </si>
  <si>
    <t>Startup_3326</t>
  </si>
  <si>
    <t>Startup_3327</t>
  </si>
  <si>
    <t>Startup_3328</t>
  </si>
  <si>
    <t>Startup_3329</t>
  </si>
  <si>
    <t>Startup_3330</t>
  </si>
  <si>
    <t>Startup_3331</t>
  </si>
  <si>
    <t>Startup_3332</t>
  </si>
  <si>
    <t>Startup_3333</t>
  </si>
  <si>
    <t>Startup_3334</t>
  </si>
  <si>
    <t>Startup_3335</t>
  </si>
  <si>
    <t>Startup_3336</t>
  </si>
  <si>
    <t>Startup_3337</t>
  </si>
  <si>
    <t>Startup_3338</t>
  </si>
  <si>
    <t>Startup_3339</t>
  </si>
  <si>
    <t>Startup_3340</t>
  </si>
  <si>
    <t>Startup_3341</t>
  </si>
  <si>
    <t>Startup_3342</t>
  </si>
  <si>
    <t>Startup_3343</t>
  </si>
  <si>
    <t>Startup_3344</t>
  </si>
  <si>
    <t>Startup_3345</t>
  </si>
  <si>
    <t>Startup_3346</t>
  </si>
  <si>
    <t>Startup_3347</t>
  </si>
  <si>
    <t>Startup_3348</t>
  </si>
  <si>
    <t>Startup_3349</t>
  </si>
  <si>
    <t>Startup_3350</t>
  </si>
  <si>
    <t>Startup_3351</t>
  </si>
  <si>
    <t>Startup_3352</t>
  </si>
  <si>
    <t>Startup_3353</t>
  </si>
  <si>
    <t>Startup_3354</t>
  </si>
  <si>
    <t>Startup_3355</t>
  </si>
  <si>
    <t>Startup_3356</t>
  </si>
  <si>
    <t>Startup_3357</t>
  </si>
  <si>
    <t>Startup_3358</t>
  </si>
  <si>
    <t>Startup_3359</t>
  </si>
  <si>
    <t>Startup_3360</t>
  </si>
  <si>
    <t>Startup_3361</t>
  </si>
  <si>
    <t>Startup_3362</t>
  </si>
  <si>
    <t>Startup_3363</t>
  </si>
  <si>
    <t>Startup_3364</t>
  </si>
  <si>
    <t>Startup_3365</t>
  </si>
  <si>
    <t>Startup_3366</t>
  </si>
  <si>
    <t>Startup_3367</t>
  </si>
  <si>
    <t>Startup_3368</t>
  </si>
  <si>
    <t>Startup_3369</t>
  </si>
  <si>
    <t>Startup_3370</t>
  </si>
  <si>
    <t>Startup_3371</t>
  </si>
  <si>
    <t>Startup_3372</t>
  </si>
  <si>
    <t>Startup_3373</t>
  </si>
  <si>
    <t>Startup_3374</t>
  </si>
  <si>
    <t>Startup_3375</t>
  </si>
  <si>
    <t>Startup_3376</t>
  </si>
  <si>
    <t>Startup_3377</t>
  </si>
  <si>
    <t>Startup_3378</t>
  </si>
  <si>
    <t>Startup_3379</t>
  </si>
  <si>
    <t>Startup_3380</t>
  </si>
  <si>
    <t>Startup_3381</t>
  </si>
  <si>
    <t>Startup_3382</t>
  </si>
  <si>
    <t>Startup_3383</t>
  </si>
  <si>
    <t>Startup_3384</t>
  </si>
  <si>
    <t>Startup_3385</t>
  </si>
  <si>
    <t>Startup_3386</t>
  </si>
  <si>
    <t>Startup_3387</t>
  </si>
  <si>
    <t>Startup_3388</t>
  </si>
  <si>
    <t>Startup_3389</t>
  </si>
  <si>
    <t>Startup_3390</t>
  </si>
  <si>
    <t>Startup_3391</t>
  </si>
  <si>
    <t>Startup_3392</t>
  </si>
  <si>
    <t>Startup_3393</t>
  </si>
  <si>
    <t>Startup_3394</t>
  </si>
  <si>
    <t>Startup_3395</t>
  </si>
  <si>
    <t>Startup_3396</t>
  </si>
  <si>
    <t>Startup_3397</t>
  </si>
  <si>
    <t>Startup_3398</t>
  </si>
  <si>
    <t>Startup_3399</t>
  </si>
  <si>
    <t>Startup_3400</t>
  </si>
  <si>
    <t>Startup_3401</t>
  </si>
  <si>
    <t>Startup_3402</t>
  </si>
  <si>
    <t>Startup_3403</t>
  </si>
  <si>
    <t>Startup_3404</t>
  </si>
  <si>
    <t>Startup_3405</t>
  </si>
  <si>
    <t>Startup_3406</t>
  </si>
  <si>
    <t>Startup_3407</t>
  </si>
  <si>
    <t>Startup_3408</t>
  </si>
  <si>
    <t>Startup_3409</t>
  </si>
  <si>
    <t>Startup_3410</t>
  </si>
  <si>
    <t>Startup_3411</t>
  </si>
  <si>
    <t>Startup_3412</t>
  </si>
  <si>
    <t>Startup_3413</t>
  </si>
  <si>
    <t>Startup_3414</t>
  </si>
  <si>
    <t>Startup_3415</t>
  </si>
  <si>
    <t>Startup_3416</t>
  </si>
  <si>
    <t>Startup_3417</t>
  </si>
  <si>
    <t>Startup_3418</t>
  </si>
  <si>
    <t>Startup_3419</t>
  </si>
  <si>
    <t>Startup_3420</t>
  </si>
  <si>
    <t>Startup_3421</t>
  </si>
  <si>
    <t>Startup_3422</t>
  </si>
  <si>
    <t>Startup_3423</t>
  </si>
  <si>
    <t>Startup_3424</t>
  </si>
  <si>
    <t>Startup_3425</t>
  </si>
  <si>
    <t>Startup_3426</t>
  </si>
  <si>
    <t>Startup_3427</t>
  </si>
  <si>
    <t>Startup_3428</t>
  </si>
  <si>
    <t>Startup_3429</t>
  </si>
  <si>
    <t>Startup_3430</t>
  </si>
  <si>
    <t>Startup_3431</t>
  </si>
  <si>
    <t>Startup_3432</t>
  </si>
  <si>
    <t>Startup_3433</t>
  </si>
  <si>
    <t>Startup_3434</t>
  </si>
  <si>
    <t>Startup_3435</t>
  </si>
  <si>
    <t>Startup_3436</t>
  </si>
  <si>
    <t>Startup_3437</t>
  </si>
  <si>
    <t>Startup_3438</t>
  </si>
  <si>
    <t>Startup_3439</t>
  </si>
  <si>
    <t>Startup_3440</t>
  </si>
  <si>
    <t>Startup_3441</t>
  </si>
  <si>
    <t>Startup_3442</t>
  </si>
  <si>
    <t>Startup_3443</t>
  </si>
  <si>
    <t>Startup_3444</t>
  </si>
  <si>
    <t>Startup_3445</t>
  </si>
  <si>
    <t>Startup_3446</t>
  </si>
  <si>
    <t>Startup_3447</t>
  </si>
  <si>
    <t>Startup_3448</t>
  </si>
  <si>
    <t>Startup_3449</t>
  </si>
  <si>
    <t>Startup_3450</t>
  </si>
  <si>
    <t>Startup_3451</t>
  </si>
  <si>
    <t>Startup_3452</t>
  </si>
  <si>
    <t>Startup_3453</t>
  </si>
  <si>
    <t>Startup_3454</t>
  </si>
  <si>
    <t>Startup_3455</t>
  </si>
  <si>
    <t>Startup_3456</t>
  </si>
  <si>
    <t>Startup_3457</t>
  </si>
  <si>
    <t>Startup_3458</t>
  </si>
  <si>
    <t>Startup_3459</t>
  </si>
  <si>
    <t>Startup_3460</t>
  </si>
  <si>
    <t>Startup_3461</t>
  </si>
  <si>
    <t>Startup_3462</t>
  </si>
  <si>
    <t>Startup_3463</t>
  </si>
  <si>
    <t>Startup_3464</t>
  </si>
  <si>
    <t>Startup_3465</t>
  </si>
  <si>
    <t>Startup_3466</t>
  </si>
  <si>
    <t>Startup_3467</t>
  </si>
  <si>
    <t>Startup_3468</t>
  </si>
  <si>
    <t>Startup_3469</t>
  </si>
  <si>
    <t>Startup_3470</t>
  </si>
  <si>
    <t>Startup_3471</t>
  </si>
  <si>
    <t>Startup_3472</t>
  </si>
  <si>
    <t>Startup_3473</t>
  </si>
  <si>
    <t>Startup_3474</t>
  </si>
  <si>
    <t>Startup_3475</t>
  </si>
  <si>
    <t>Startup_3476</t>
  </si>
  <si>
    <t>Startup_3477</t>
  </si>
  <si>
    <t>Startup_3478</t>
  </si>
  <si>
    <t>Startup_3479</t>
  </si>
  <si>
    <t>Startup_3480</t>
  </si>
  <si>
    <t>Startup_3481</t>
  </si>
  <si>
    <t>Startup_3482</t>
  </si>
  <si>
    <t>Startup_3483</t>
  </si>
  <si>
    <t>Startup_3484</t>
  </si>
  <si>
    <t>Startup_3485</t>
  </si>
  <si>
    <t>Startup_3486</t>
  </si>
  <si>
    <t>Startup_3487</t>
  </si>
  <si>
    <t>Startup_3488</t>
  </si>
  <si>
    <t>Startup_3489</t>
  </si>
  <si>
    <t>Startup_3490</t>
  </si>
  <si>
    <t>Startup_3491</t>
  </si>
  <si>
    <t>Startup_3492</t>
  </si>
  <si>
    <t>Startup_3493</t>
  </si>
  <si>
    <t>Startup_3494</t>
  </si>
  <si>
    <t>Startup_3495</t>
  </si>
  <si>
    <t>Startup_3496</t>
  </si>
  <si>
    <t>Startup_3497</t>
  </si>
  <si>
    <t>Startup_3498</t>
  </si>
  <si>
    <t>Startup_3499</t>
  </si>
  <si>
    <t>Startup_3500</t>
  </si>
  <si>
    <t>Startup_3501</t>
  </si>
  <si>
    <t>Startup_3502</t>
  </si>
  <si>
    <t>Startup_3503</t>
  </si>
  <si>
    <t>Startup_3504</t>
  </si>
  <si>
    <t>Startup_3505</t>
  </si>
  <si>
    <t>Startup_3506</t>
  </si>
  <si>
    <t>Startup_3507</t>
  </si>
  <si>
    <t>Startup_3508</t>
  </si>
  <si>
    <t>Startup_3509</t>
  </si>
  <si>
    <t>Startup_3510</t>
  </si>
  <si>
    <t>Startup_3511</t>
  </si>
  <si>
    <t>Startup_3512</t>
  </si>
  <si>
    <t>Startup_3513</t>
  </si>
  <si>
    <t>Startup_3514</t>
  </si>
  <si>
    <t>Startup_3515</t>
  </si>
  <si>
    <t>Startup_3516</t>
  </si>
  <si>
    <t>Startup_3517</t>
  </si>
  <si>
    <t>Startup_3518</t>
  </si>
  <si>
    <t>Startup_3519</t>
  </si>
  <si>
    <t>Startup_3520</t>
  </si>
  <si>
    <t>Startup_3521</t>
  </si>
  <si>
    <t>Startup_3522</t>
  </si>
  <si>
    <t>Startup_3523</t>
  </si>
  <si>
    <t>Startup_3524</t>
  </si>
  <si>
    <t>Startup_3525</t>
  </si>
  <si>
    <t>Startup_3526</t>
  </si>
  <si>
    <t>Startup_3527</t>
  </si>
  <si>
    <t>Startup_3528</t>
  </si>
  <si>
    <t>Startup_3529</t>
  </si>
  <si>
    <t>Startup_3530</t>
  </si>
  <si>
    <t>Startup_3531</t>
  </si>
  <si>
    <t>Startup_3532</t>
  </si>
  <si>
    <t>Startup_3533</t>
  </si>
  <si>
    <t>Startup_3534</t>
  </si>
  <si>
    <t>Startup_3535</t>
  </si>
  <si>
    <t>Startup_3536</t>
  </si>
  <si>
    <t>Startup_3537</t>
  </si>
  <si>
    <t>Startup_3538</t>
  </si>
  <si>
    <t>Startup_3539</t>
  </si>
  <si>
    <t>Startup_3540</t>
  </si>
  <si>
    <t>Startup_3541</t>
  </si>
  <si>
    <t>Startup_3542</t>
  </si>
  <si>
    <t>Startup_3543</t>
  </si>
  <si>
    <t>Startup_3544</t>
  </si>
  <si>
    <t>Startup_3545</t>
  </si>
  <si>
    <t>Startup_3546</t>
  </si>
  <si>
    <t>Startup_3547</t>
  </si>
  <si>
    <t>Startup_3548</t>
  </si>
  <si>
    <t>Startup_3549</t>
  </si>
  <si>
    <t>Startup_3550</t>
  </si>
  <si>
    <t>Startup_3551</t>
  </si>
  <si>
    <t>Startup_3552</t>
  </si>
  <si>
    <t>Startup_3553</t>
  </si>
  <si>
    <t>Startup_3554</t>
  </si>
  <si>
    <t>Startup_3555</t>
  </si>
  <si>
    <t>Startup_3556</t>
  </si>
  <si>
    <t>Startup_3557</t>
  </si>
  <si>
    <t>Startup_3558</t>
  </si>
  <si>
    <t>Startup_3559</t>
  </si>
  <si>
    <t>Startup_3560</t>
  </si>
  <si>
    <t>Startup_3561</t>
  </si>
  <si>
    <t>Startup_3562</t>
  </si>
  <si>
    <t>Startup_3563</t>
  </si>
  <si>
    <t>Startup_3564</t>
  </si>
  <si>
    <t>Startup_3565</t>
  </si>
  <si>
    <t>Startup_3566</t>
  </si>
  <si>
    <t>Startup_3567</t>
  </si>
  <si>
    <t>Startup_3568</t>
  </si>
  <si>
    <t>Startup_3569</t>
  </si>
  <si>
    <t>Startup_3570</t>
  </si>
  <si>
    <t>Startup_3571</t>
  </si>
  <si>
    <t>Startup_3572</t>
  </si>
  <si>
    <t>Startup_3573</t>
  </si>
  <si>
    <t>Startup_3574</t>
  </si>
  <si>
    <t>Startup_3575</t>
  </si>
  <si>
    <t>Startup_3576</t>
  </si>
  <si>
    <t>Startup_3577</t>
  </si>
  <si>
    <t>Startup_3578</t>
  </si>
  <si>
    <t>Startup_3579</t>
  </si>
  <si>
    <t>Startup_3580</t>
  </si>
  <si>
    <t>Startup_3581</t>
  </si>
  <si>
    <t>Startup_3582</t>
  </si>
  <si>
    <t>Startup_3583</t>
  </si>
  <si>
    <t>Startup_3584</t>
  </si>
  <si>
    <t>Startup_3585</t>
  </si>
  <si>
    <t>Startup_3586</t>
  </si>
  <si>
    <t>Startup_3587</t>
  </si>
  <si>
    <t>Startup_3588</t>
  </si>
  <si>
    <t>Startup_3589</t>
  </si>
  <si>
    <t>Startup_3590</t>
  </si>
  <si>
    <t>Startup_3591</t>
  </si>
  <si>
    <t>Startup_3592</t>
  </si>
  <si>
    <t>Startup_3593</t>
  </si>
  <si>
    <t>Startup_3594</t>
  </si>
  <si>
    <t>Startup_3595</t>
  </si>
  <si>
    <t>Startup_3596</t>
  </si>
  <si>
    <t>Startup_3597</t>
  </si>
  <si>
    <t>Startup_3598</t>
  </si>
  <si>
    <t>Startup_3599</t>
  </si>
  <si>
    <t>Startup_3600</t>
  </si>
  <si>
    <t>Startup_3601</t>
  </si>
  <si>
    <t>Startup_3602</t>
  </si>
  <si>
    <t>Startup_3603</t>
  </si>
  <si>
    <t>Startup_3604</t>
  </si>
  <si>
    <t>Startup_3605</t>
  </si>
  <si>
    <t>Startup_3606</t>
  </si>
  <si>
    <t>Startup_3607</t>
  </si>
  <si>
    <t>Startup_3608</t>
  </si>
  <si>
    <t>Startup_3609</t>
  </si>
  <si>
    <t>Startup_3610</t>
  </si>
  <si>
    <t>Startup_3611</t>
  </si>
  <si>
    <t>Startup_3612</t>
  </si>
  <si>
    <t>Startup_3613</t>
  </si>
  <si>
    <t>Startup_3614</t>
  </si>
  <si>
    <t>Startup_3615</t>
  </si>
  <si>
    <t>Startup_3616</t>
  </si>
  <si>
    <t>Startup_3617</t>
  </si>
  <si>
    <t>Startup_3618</t>
  </si>
  <si>
    <t>Startup_3619</t>
  </si>
  <si>
    <t>Startup_3620</t>
  </si>
  <si>
    <t>Startup_3621</t>
  </si>
  <si>
    <t>Startup_3622</t>
  </si>
  <si>
    <t>Startup_3623</t>
  </si>
  <si>
    <t>Startup_3624</t>
  </si>
  <si>
    <t>Startup_3625</t>
  </si>
  <si>
    <t>Startup_3626</t>
  </si>
  <si>
    <t>Startup_3627</t>
  </si>
  <si>
    <t>Startup_3628</t>
  </si>
  <si>
    <t>Startup_3629</t>
  </si>
  <si>
    <t>Startup_3630</t>
  </si>
  <si>
    <t>Startup_3631</t>
  </si>
  <si>
    <t>Startup_3632</t>
  </si>
  <si>
    <t>Startup_3633</t>
  </si>
  <si>
    <t>Startup_3634</t>
  </si>
  <si>
    <t>Startup_3635</t>
  </si>
  <si>
    <t>Startup_3636</t>
  </si>
  <si>
    <t>Startup_3637</t>
  </si>
  <si>
    <t>Startup_3638</t>
  </si>
  <si>
    <t>Startup_3639</t>
  </si>
  <si>
    <t>Startup_3640</t>
  </si>
  <si>
    <t>Startup_3641</t>
  </si>
  <si>
    <t>Startup_3642</t>
  </si>
  <si>
    <t>Startup_3643</t>
  </si>
  <si>
    <t>Startup_3644</t>
  </si>
  <si>
    <t>Startup_3645</t>
  </si>
  <si>
    <t>Startup_3646</t>
  </si>
  <si>
    <t>Startup_3647</t>
  </si>
  <si>
    <t>Startup_3648</t>
  </si>
  <si>
    <t>Startup_3649</t>
  </si>
  <si>
    <t>Startup_3650</t>
  </si>
  <si>
    <t>Startup_3651</t>
  </si>
  <si>
    <t>Startup_3652</t>
  </si>
  <si>
    <t>Startup_3653</t>
  </si>
  <si>
    <t>Startup_3654</t>
  </si>
  <si>
    <t>Startup_3655</t>
  </si>
  <si>
    <t>Startup_3656</t>
  </si>
  <si>
    <t>Startup_3657</t>
  </si>
  <si>
    <t>Startup_3658</t>
  </si>
  <si>
    <t>Startup_3659</t>
  </si>
  <si>
    <t>Startup_3660</t>
  </si>
  <si>
    <t>Startup_3661</t>
  </si>
  <si>
    <t>Startup_3662</t>
  </si>
  <si>
    <t>Startup_3663</t>
  </si>
  <si>
    <t>Startup_3664</t>
  </si>
  <si>
    <t>Startup_3665</t>
  </si>
  <si>
    <t>Startup_3666</t>
  </si>
  <si>
    <t>Startup_3667</t>
  </si>
  <si>
    <t>Startup_3668</t>
  </si>
  <si>
    <t>Startup_3669</t>
  </si>
  <si>
    <t>Startup_3670</t>
  </si>
  <si>
    <t>Startup_3671</t>
  </si>
  <si>
    <t>Startup_3672</t>
  </si>
  <si>
    <t>Startup_3673</t>
  </si>
  <si>
    <t>Startup_3674</t>
  </si>
  <si>
    <t>Startup_3675</t>
  </si>
  <si>
    <t>Startup_3676</t>
  </si>
  <si>
    <t>Startup_3677</t>
  </si>
  <si>
    <t>Startup_3678</t>
  </si>
  <si>
    <t>Startup_3679</t>
  </si>
  <si>
    <t>Startup_3680</t>
  </si>
  <si>
    <t>Startup_3681</t>
  </si>
  <si>
    <t>Startup_3682</t>
  </si>
  <si>
    <t>Startup_3683</t>
  </si>
  <si>
    <t>Startup_3684</t>
  </si>
  <si>
    <t>Startup_3685</t>
  </si>
  <si>
    <t>Startup_3686</t>
  </si>
  <si>
    <t>Startup_3687</t>
  </si>
  <si>
    <t>Startup_3688</t>
  </si>
  <si>
    <t>Startup_3689</t>
  </si>
  <si>
    <t>Startup_3690</t>
  </si>
  <si>
    <t>Startup_3691</t>
  </si>
  <si>
    <t>Startup_3692</t>
  </si>
  <si>
    <t>Startup_3693</t>
  </si>
  <si>
    <t>Startup_3694</t>
  </si>
  <si>
    <t>Startup_3695</t>
  </si>
  <si>
    <t>Startup_3696</t>
  </si>
  <si>
    <t>Startup_3697</t>
  </si>
  <si>
    <t>Startup_3698</t>
  </si>
  <si>
    <t>Startup_3699</t>
  </si>
  <si>
    <t>Startup_3700</t>
  </si>
  <si>
    <t>Startup_3701</t>
  </si>
  <si>
    <t>Startup_3702</t>
  </si>
  <si>
    <t>Startup_3703</t>
  </si>
  <si>
    <t>Startup_3704</t>
  </si>
  <si>
    <t>Startup_3705</t>
  </si>
  <si>
    <t>Startup_3706</t>
  </si>
  <si>
    <t>Startup_3707</t>
  </si>
  <si>
    <t>Startup_3708</t>
  </si>
  <si>
    <t>Startup_3709</t>
  </si>
  <si>
    <t>Startup_3710</t>
  </si>
  <si>
    <t>Startup_3711</t>
  </si>
  <si>
    <t>Startup_3712</t>
  </si>
  <si>
    <t>Startup_3713</t>
  </si>
  <si>
    <t>Startup_3714</t>
  </si>
  <si>
    <t>Startup_3715</t>
  </si>
  <si>
    <t>Startup_3716</t>
  </si>
  <si>
    <t>Startup_3717</t>
  </si>
  <si>
    <t>Startup_3718</t>
  </si>
  <si>
    <t>Startup_3719</t>
  </si>
  <si>
    <t>Startup_3720</t>
  </si>
  <si>
    <t>Startup_3721</t>
  </si>
  <si>
    <t>Startup_3722</t>
  </si>
  <si>
    <t>Startup_3723</t>
  </si>
  <si>
    <t>Startup_3724</t>
  </si>
  <si>
    <t>Startup_3725</t>
  </si>
  <si>
    <t>Startup_3726</t>
  </si>
  <si>
    <t>Startup_3727</t>
  </si>
  <si>
    <t>Startup_3728</t>
  </si>
  <si>
    <t>Startup_3729</t>
  </si>
  <si>
    <t>Startup_3730</t>
  </si>
  <si>
    <t>Startup_3731</t>
  </si>
  <si>
    <t>Startup_3732</t>
  </si>
  <si>
    <t>Startup_3733</t>
  </si>
  <si>
    <t>Startup_3734</t>
  </si>
  <si>
    <t>Startup_3735</t>
  </si>
  <si>
    <t>Startup_3736</t>
  </si>
  <si>
    <t>Startup_3737</t>
  </si>
  <si>
    <t>Startup_3738</t>
  </si>
  <si>
    <t>Startup_3739</t>
  </si>
  <si>
    <t>Startup_3740</t>
  </si>
  <si>
    <t>Startup_3741</t>
  </si>
  <si>
    <t>Startup_3742</t>
  </si>
  <si>
    <t>Startup_3743</t>
  </si>
  <si>
    <t>Startup_3744</t>
  </si>
  <si>
    <t>Startup_3745</t>
  </si>
  <si>
    <t>Startup_3746</t>
  </si>
  <si>
    <t>Startup_3747</t>
  </si>
  <si>
    <t>Startup_3748</t>
  </si>
  <si>
    <t>Startup_3749</t>
  </si>
  <si>
    <t>Startup_3750</t>
  </si>
  <si>
    <t>Startup_3751</t>
  </si>
  <si>
    <t>Startup_3752</t>
  </si>
  <si>
    <t>Startup_3753</t>
  </si>
  <si>
    <t>Startup_3754</t>
  </si>
  <si>
    <t>Startup_3755</t>
  </si>
  <si>
    <t>Startup_3756</t>
  </si>
  <si>
    <t>Startup_3757</t>
  </si>
  <si>
    <t>Startup_3758</t>
  </si>
  <si>
    <t>Startup_3759</t>
  </si>
  <si>
    <t>Startup_3760</t>
  </si>
  <si>
    <t>Startup_3761</t>
  </si>
  <si>
    <t>Startup_3762</t>
  </si>
  <si>
    <t>Startup_3763</t>
  </si>
  <si>
    <t>Startup_3764</t>
  </si>
  <si>
    <t>Startup_3765</t>
  </si>
  <si>
    <t>Startup_3766</t>
  </si>
  <si>
    <t>Startup_3767</t>
  </si>
  <si>
    <t>Startup_3768</t>
  </si>
  <si>
    <t>Startup_3769</t>
  </si>
  <si>
    <t>Startup_3770</t>
  </si>
  <si>
    <t>Startup_3771</t>
  </si>
  <si>
    <t>Startup_3772</t>
  </si>
  <si>
    <t>Startup_3773</t>
  </si>
  <si>
    <t>Startup_3774</t>
  </si>
  <si>
    <t>Startup_3775</t>
  </si>
  <si>
    <t>Startup_3776</t>
  </si>
  <si>
    <t>Startup_3777</t>
  </si>
  <si>
    <t>Startup_3778</t>
  </si>
  <si>
    <t>Startup_3779</t>
  </si>
  <si>
    <t>Startup_3780</t>
  </si>
  <si>
    <t>Startup_3781</t>
  </si>
  <si>
    <t>Startup_3782</t>
  </si>
  <si>
    <t>Startup_3783</t>
  </si>
  <si>
    <t>Startup_3784</t>
  </si>
  <si>
    <t>Startup_3785</t>
  </si>
  <si>
    <t>Startup_3786</t>
  </si>
  <si>
    <t>Startup_3787</t>
  </si>
  <si>
    <t>Startup_3788</t>
  </si>
  <si>
    <t>Startup_3789</t>
  </si>
  <si>
    <t>Startup_3790</t>
  </si>
  <si>
    <t>Startup_3791</t>
  </si>
  <si>
    <t>Startup_3792</t>
  </si>
  <si>
    <t>Startup_3793</t>
  </si>
  <si>
    <t>Startup_3794</t>
  </si>
  <si>
    <t>Startup_3795</t>
  </si>
  <si>
    <t>Startup_3796</t>
  </si>
  <si>
    <t>Startup_3797</t>
  </si>
  <si>
    <t>Startup_3798</t>
  </si>
  <si>
    <t>Startup_3799</t>
  </si>
  <si>
    <t>Startup_3800</t>
  </si>
  <si>
    <t>Startup_3801</t>
  </si>
  <si>
    <t>Startup_3802</t>
  </si>
  <si>
    <t>Startup_3803</t>
  </si>
  <si>
    <t>Startup_3804</t>
  </si>
  <si>
    <t>Startup_3805</t>
  </si>
  <si>
    <t>Startup_3806</t>
  </si>
  <si>
    <t>Startup_3807</t>
  </si>
  <si>
    <t>Startup_3808</t>
  </si>
  <si>
    <t>Startup_3809</t>
  </si>
  <si>
    <t>Startup_3810</t>
  </si>
  <si>
    <t>Startup_3811</t>
  </si>
  <si>
    <t>Startup_3812</t>
  </si>
  <si>
    <t>Startup_3813</t>
  </si>
  <si>
    <t>Startup_3814</t>
  </si>
  <si>
    <t>Startup_3815</t>
  </si>
  <si>
    <t>Startup_3816</t>
  </si>
  <si>
    <t>Startup_3817</t>
  </si>
  <si>
    <t>Startup_3818</t>
  </si>
  <si>
    <t>Startup_3819</t>
  </si>
  <si>
    <t>Startup_3820</t>
  </si>
  <si>
    <t>Startup_3821</t>
  </si>
  <si>
    <t>Startup_3822</t>
  </si>
  <si>
    <t>Startup_3823</t>
  </si>
  <si>
    <t>Startup_3824</t>
  </si>
  <si>
    <t>Startup_3825</t>
  </si>
  <si>
    <t>Startup_3826</t>
  </si>
  <si>
    <t>Startup_3827</t>
  </si>
  <si>
    <t>Startup_3828</t>
  </si>
  <si>
    <t>Startup_3829</t>
  </si>
  <si>
    <t>Startup_3830</t>
  </si>
  <si>
    <t>Startup_3831</t>
  </si>
  <si>
    <t>Startup_3832</t>
  </si>
  <si>
    <t>Startup_3833</t>
  </si>
  <si>
    <t>Startup_3834</t>
  </si>
  <si>
    <t>Startup_3835</t>
  </si>
  <si>
    <t>Startup_3836</t>
  </si>
  <si>
    <t>Startup_3837</t>
  </si>
  <si>
    <t>Startup_3838</t>
  </si>
  <si>
    <t>Startup_3839</t>
  </si>
  <si>
    <t>Startup_3840</t>
  </si>
  <si>
    <t>Startup_3841</t>
  </si>
  <si>
    <t>Startup_3842</t>
  </si>
  <si>
    <t>Startup_3843</t>
  </si>
  <si>
    <t>Startup_3844</t>
  </si>
  <si>
    <t>Startup_3845</t>
  </si>
  <si>
    <t>Startup_3846</t>
  </si>
  <si>
    <t>Startup_3847</t>
  </si>
  <si>
    <t>Startup_3848</t>
  </si>
  <si>
    <t>Startup_3849</t>
  </si>
  <si>
    <t>Startup_3850</t>
  </si>
  <si>
    <t>Startup_3851</t>
  </si>
  <si>
    <t>Startup_3852</t>
  </si>
  <si>
    <t>Startup_3853</t>
  </si>
  <si>
    <t>Startup_3854</t>
  </si>
  <si>
    <t>Startup_3855</t>
  </si>
  <si>
    <t>Startup_3856</t>
  </si>
  <si>
    <t>Startup_3857</t>
  </si>
  <si>
    <t>Startup_3858</t>
  </si>
  <si>
    <t>Startup_3859</t>
  </si>
  <si>
    <t>Startup_3860</t>
  </si>
  <si>
    <t>Startup_3861</t>
  </si>
  <si>
    <t>Startup_3862</t>
  </si>
  <si>
    <t>Startup_3863</t>
  </si>
  <si>
    <t>Startup_3864</t>
  </si>
  <si>
    <t>Startup_3865</t>
  </si>
  <si>
    <t>Startup_3866</t>
  </si>
  <si>
    <t>Startup_3867</t>
  </si>
  <si>
    <t>Startup_3868</t>
  </si>
  <si>
    <t>Startup_3869</t>
  </si>
  <si>
    <t>Startup_3870</t>
  </si>
  <si>
    <t>Startup_3871</t>
  </si>
  <si>
    <t>Startup_3872</t>
  </si>
  <si>
    <t>Startup_3873</t>
  </si>
  <si>
    <t>Startup_3874</t>
  </si>
  <si>
    <t>Startup_3875</t>
  </si>
  <si>
    <t>Startup_3876</t>
  </si>
  <si>
    <t>Startup_3877</t>
  </si>
  <si>
    <t>Startup_3878</t>
  </si>
  <si>
    <t>Startup_3879</t>
  </si>
  <si>
    <t>Startup_3880</t>
  </si>
  <si>
    <t>Startup_3881</t>
  </si>
  <si>
    <t>Startup_3882</t>
  </si>
  <si>
    <t>Startup_3883</t>
  </si>
  <si>
    <t>Startup_3884</t>
  </si>
  <si>
    <t>Startup_3885</t>
  </si>
  <si>
    <t>Startup_3886</t>
  </si>
  <si>
    <t>Startup_3887</t>
  </si>
  <si>
    <t>Startup_3888</t>
  </si>
  <si>
    <t>Startup_3889</t>
  </si>
  <si>
    <t>Startup_3890</t>
  </si>
  <si>
    <t>Startup_3891</t>
  </si>
  <si>
    <t>Startup_3892</t>
  </si>
  <si>
    <t>Startup_3893</t>
  </si>
  <si>
    <t>Startup_3894</t>
  </si>
  <si>
    <t>Startup_3895</t>
  </si>
  <si>
    <t>Startup_3896</t>
  </si>
  <si>
    <t>Startup_3897</t>
  </si>
  <si>
    <t>Startup_3898</t>
  </si>
  <si>
    <t>Startup_3899</t>
  </si>
  <si>
    <t>Startup_3900</t>
  </si>
  <si>
    <t>Startup_3901</t>
  </si>
  <si>
    <t>Startup_3902</t>
  </si>
  <si>
    <t>Startup_3903</t>
  </si>
  <si>
    <t>Startup_3904</t>
  </si>
  <si>
    <t>Startup_3905</t>
  </si>
  <si>
    <t>Startup_3906</t>
  </si>
  <si>
    <t>Startup_3907</t>
  </si>
  <si>
    <t>Startup_3908</t>
  </si>
  <si>
    <t>Startup_3909</t>
  </si>
  <si>
    <t>Startup_3910</t>
  </si>
  <si>
    <t>Startup_3911</t>
  </si>
  <si>
    <t>Startup_3912</t>
  </si>
  <si>
    <t>Startup_3913</t>
  </si>
  <si>
    <t>Startup_3914</t>
  </si>
  <si>
    <t>Startup_3915</t>
  </si>
  <si>
    <t>Startup_3916</t>
  </si>
  <si>
    <t>Startup_3917</t>
  </si>
  <si>
    <t>Startup_3918</t>
  </si>
  <si>
    <t>Startup_3919</t>
  </si>
  <si>
    <t>Startup_3920</t>
  </si>
  <si>
    <t>Startup_3921</t>
  </si>
  <si>
    <t>Startup_3922</t>
  </si>
  <si>
    <t>Startup_3923</t>
  </si>
  <si>
    <t>Startup_3924</t>
  </si>
  <si>
    <t>Startup_3925</t>
  </si>
  <si>
    <t>Startup_3926</t>
  </si>
  <si>
    <t>Startup_3927</t>
  </si>
  <si>
    <t>Startup_3928</t>
  </si>
  <si>
    <t>Startup_3929</t>
  </si>
  <si>
    <t>Startup_3930</t>
  </si>
  <si>
    <t>Startup_3931</t>
  </si>
  <si>
    <t>Startup_3932</t>
  </si>
  <si>
    <t>Startup_3933</t>
  </si>
  <si>
    <t>Startup_3934</t>
  </si>
  <si>
    <t>Startup_3935</t>
  </si>
  <si>
    <t>Startup_3936</t>
  </si>
  <si>
    <t>Startup_3937</t>
  </si>
  <si>
    <t>Startup_3938</t>
  </si>
  <si>
    <t>Startup_3939</t>
  </si>
  <si>
    <t>Startup_3940</t>
  </si>
  <si>
    <t>Startup_3941</t>
  </si>
  <si>
    <t>Startup_3942</t>
  </si>
  <si>
    <t>Startup_3943</t>
  </si>
  <si>
    <t>Startup_3944</t>
  </si>
  <si>
    <t>Startup_3945</t>
  </si>
  <si>
    <t>Startup_3946</t>
  </si>
  <si>
    <t>Startup_3947</t>
  </si>
  <si>
    <t>Startup_3948</t>
  </si>
  <si>
    <t>Startup_3949</t>
  </si>
  <si>
    <t>Startup_3950</t>
  </si>
  <si>
    <t>Startup_3951</t>
  </si>
  <si>
    <t>Startup_3952</t>
  </si>
  <si>
    <t>Startup_3953</t>
  </si>
  <si>
    <t>Startup_3954</t>
  </si>
  <si>
    <t>Startup_3955</t>
  </si>
  <si>
    <t>Startup_3956</t>
  </si>
  <si>
    <t>Startup_3957</t>
  </si>
  <si>
    <t>Startup_3958</t>
  </si>
  <si>
    <t>Startup_3959</t>
  </si>
  <si>
    <t>Startup_3960</t>
  </si>
  <si>
    <t>Startup_3961</t>
  </si>
  <si>
    <t>Startup_3962</t>
  </si>
  <si>
    <t>Startup_3963</t>
  </si>
  <si>
    <t>Startup_3964</t>
  </si>
  <si>
    <t>Startup_3965</t>
  </si>
  <si>
    <t>Startup_3966</t>
  </si>
  <si>
    <t>Startup_3967</t>
  </si>
  <si>
    <t>Startup_3968</t>
  </si>
  <si>
    <t>Startup_3969</t>
  </si>
  <si>
    <t>Startup_3970</t>
  </si>
  <si>
    <t>Startup_3971</t>
  </si>
  <si>
    <t>Startup_3972</t>
  </si>
  <si>
    <t>Startup_3973</t>
  </si>
  <si>
    <t>Startup_3974</t>
  </si>
  <si>
    <t>Startup_3975</t>
  </si>
  <si>
    <t>Startup_3976</t>
  </si>
  <si>
    <t>Startup_3977</t>
  </si>
  <si>
    <t>Startup_3978</t>
  </si>
  <si>
    <t>Startup_3979</t>
  </si>
  <si>
    <t>Startup_3980</t>
  </si>
  <si>
    <t>Startup_3981</t>
  </si>
  <si>
    <t>Startup_3982</t>
  </si>
  <si>
    <t>Startup_3983</t>
  </si>
  <si>
    <t>Startup_3984</t>
  </si>
  <si>
    <t>Startup_3985</t>
  </si>
  <si>
    <t>Startup_3986</t>
  </si>
  <si>
    <t>Startup_3987</t>
  </si>
  <si>
    <t>Startup_3988</t>
  </si>
  <si>
    <t>Startup_3989</t>
  </si>
  <si>
    <t>Startup_3990</t>
  </si>
  <si>
    <t>Startup_3991</t>
  </si>
  <si>
    <t>Startup_3992</t>
  </si>
  <si>
    <t>Startup_3993</t>
  </si>
  <si>
    <t>Startup_3994</t>
  </si>
  <si>
    <t>Startup_3995</t>
  </si>
  <si>
    <t>Startup_3996</t>
  </si>
  <si>
    <t>Startup_3997</t>
  </si>
  <si>
    <t>Startup_3998</t>
  </si>
  <si>
    <t>Startup_3999</t>
  </si>
  <si>
    <t>Startup_4000</t>
  </si>
  <si>
    <t>Startup_4001</t>
  </si>
  <si>
    <t>Startup_4002</t>
  </si>
  <si>
    <t>Startup_4003</t>
  </si>
  <si>
    <t>Startup_4004</t>
  </si>
  <si>
    <t>Startup_4005</t>
  </si>
  <si>
    <t>Startup_4006</t>
  </si>
  <si>
    <t>Startup_4007</t>
  </si>
  <si>
    <t>Startup_4008</t>
  </si>
  <si>
    <t>Startup_4009</t>
  </si>
  <si>
    <t>Startup_4010</t>
  </si>
  <si>
    <t>Startup_4011</t>
  </si>
  <si>
    <t>Startup_4012</t>
  </si>
  <si>
    <t>Startup_4013</t>
  </si>
  <si>
    <t>Startup_4014</t>
  </si>
  <si>
    <t>Startup_4015</t>
  </si>
  <si>
    <t>Startup_4016</t>
  </si>
  <si>
    <t>Startup_4017</t>
  </si>
  <si>
    <t>Startup_4018</t>
  </si>
  <si>
    <t>Startup_4019</t>
  </si>
  <si>
    <t>Startup_4020</t>
  </si>
  <si>
    <t>Startup_4021</t>
  </si>
  <si>
    <t>Startup_4022</t>
  </si>
  <si>
    <t>Startup_4023</t>
  </si>
  <si>
    <t>Startup_4024</t>
  </si>
  <si>
    <t>Startup_4025</t>
  </si>
  <si>
    <t>Startup_4026</t>
  </si>
  <si>
    <t>Startup_4027</t>
  </si>
  <si>
    <t>Startup_4028</t>
  </si>
  <si>
    <t>Startup_4029</t>
  </si>
  <si>
    <t>Startup_4030</t>
  </si>
  <si>
    <t>Startup_4031</t>
  </si>
  <si>
    <t>Startup_4032</t>
  </si>
  <si>
    <t>Startup_4033</t>
  </si>
  <si>
    <t>Startup_4034</t>
  </si>
  <si>
    <t>Startup_4035</t>
  </si>
  <si>
    <t>Startup_4036</t>
  </si>
  <si>
    <t>Startup_4037</t>
  </si>
  <si>
    <t>Startup_4038</t>
  </si>
  <si>
    <t>Startup_4039</t>
  </si>
  <si>
    <t>Startup_4040</t>
  </si>
  <si>
    <t>Startup_4041</t>
  </si>
  <si>
    <t>Startup_4042</t>
  </si>
  <si>
    <t>Startup_4043</t>
  </si>
  <si>
    <t>Startup_4044</t>
  </si>
  <si>
    <t>Startup_4045</t>
  </si>
  <si>
    <t>Startup_4046</t>
  </si>
  <si>
    <t>Startup_4047</t>
  </si>
  <si>
    <t>Startup_4048</t>
  </si>
  <si>
    <t>Startup_4049</t>
  </si>
  <si>
    <t>Startup_4050</t>
  </si>
  <si>
    <t>Startup_4051</t>
  </si>
  <si>
    <t>Startup_4052</t>
  </si>
  <si>
    <t>Startup_4053</t>
  </si>
  <si>
    <t>Startup_4054</t>
  </si>
  <si>
    <t>Startup_4055</t>
  </si>
  <si>
    <t>Startup_4056</t>
  </si>
  <si>
    <t>Startup_4057</t>
  </si>
  <si>
    <t>Startup_4058</t>
  </si>
  <si>
    <t>Startup_4059</t>
  </si>
  <si>
    <t>Startup_4060</t>
  </si>
  <si>
    <t>Startup_4061</t>
  </si>
  <si>
    <t>Startup_4062</t>
  </si>
  <si>
    <t>Startup_4063</t>
  </si>
  <si>
    <t>Startup_4064</t>
  </si>
  <si>
    <t>Startup_4065</t>
  </si>
  <si>
    <t>Startup_4066</t>
  </si>
  <si>
    <t>Startup_4067</t>
  </si>
  <si>
    <t>Startup_4068</t>
  </si>
  <si>
    <t>Startup_4069</t>
  </si>
  <si>
    <t>Startup_4070</t>
  </si>
  <si>
    <t>Startup_4071</t>
  </si>
  <si>
    <t>Startup_4072</t>
  </si>
  <si>
    <t>Startup_4073</t>
  </si>
  <si>
    <t>Startup_4074</t>
  </si>
  <si>
    <t>Startup_4075</t>
  </si>
  <si>
    <t>Startup_4076</t>
  </si>
  <si>
    <t>Startup_4077</t>
  </si>
  <si>
    <t>Startup_4078</t>
  </si>
  <si>
    <t>Startup_4079</t>
  </si>
  <si>
    <t>Startup_4080</t>
  </si>
  <si>
    <t>Startup_4081</t>
  </si>
  <si>
    <t>Startup_4082</t>
  </si>
  <si>
    <t>Startup_4083</t>
  </si>
  <si>
    <t>Startup_4084</t>
  </si>
  <si>
    <t>Startup_4085</t>
  </si>
  <si>
    <t>Startup_4086</t>
  </si>
  <si>
    <t>Startup_4087</t>
  </si>
  <si>
    <t>Startup_4088</t>
  </si>
  <si>
    <t>Startup_4089</t>
  </si>
  <si>
    <t>Startup_4090</t>
  </si>
  <si>
    <t>Startup_4091</t>
  </si>
  <si>
    <t>Startup_4092</t>
  </si>
  <si>
    <t>Startup_4093</t>
  </si>
  <si>
    <t>Startup_4094</t>
  </si>
  <si>
    <t>Startup_4095</t>
  </si>
  <si>
    <t>Startup_4096</t>
  </si>
  <si>
    <t>Startup_4097</t>
  </si>
  <si>
    <t>Startup_4098</t>
  </si>
  <si>
    <t>Startup_4099</t>
  </si>
  <si>
    <t>Startup_4100</t>
  </si>
  <si>
    <t>Startup_4101</t>
  </si>
  <si>
    <t>Startup_4102</t>
  </si>
  <si>
    <t>Startup_4103</t>
  </si>
  <si>
    <t>Startup_4104</t>
  </si>
  <si>
    <t>Startup_4105</t>
  </si>
  <si>
    <t>Startup_4106</t>
  </si>
  <si>
    <t>Startup_4107</t>
  </si>
  <si>
    <t>Startup_4108</t>
  </si>
  <si>
    <t>Startup_4109</t>
  </si>
  <si>
    <t>Startup_4110</t>
  </si>
  <si>
    <t>Startup_4111</t>
  </si>
  <si>
    <t>Startup_4112</t>
  </si>
  <si>
    <t>Startup_4113</t>
  </si>
  <si>
    <t>Startup_4114</t>
  </si>
  <si>
    <t>Startup_4115</t>
  </si>
  <si>
    <t>Startup_4116</t>
  </si>
  <si>
    <t>Startup_4117</t>
  </si>
  <si>
    <t>Startup_4118</t>
  </si>
  <si>
    <t>Startup_4119</t>
  </si>
  <si>
    <t>Startup_4120</t>
  </si>
  <si>
    <t>Startup_4121</t>
  </si>
  <si>
    <t>Startup_4122</t>
  </si>
  <si>
    <t>Startup_4123</t>
  </si>
  <si>
    <t>Startup_4124</t>
  </si>
  <si>
    <t>Startup_4125</t>
  </si>
  <si>
    <t>Startup_4126</t>
  </si>
  <si>
    <t>Startup_4127</t>
  </si>
  <si>
    <t>Startup_4128</t>
  </si>
  <si>
    <t>Startup_4129</t>
  </si>
  <si>
    <t>Startup_4130</t>
  </si>
  <si>
    <t>Startup_4131</t>
  </si>
  <si>
    <t>Startup_4132</t>
  </si>
  <si>
    <t>Startup_4133</t>
  </si>
  <si>
    <t>Startup_4134</t>
  </si>
  <si>
    <t>Startup_4135</t>
  </si>
  <si>
    <t>Startup_4136</t>
  </si>
  <si>
    <t>Startup_4137</t>
  </si>
  <si>
    <t>Startup_4138</t>
  </si>
  <si>
    <t>Startup_4139</t>
  </si>
  <si>
    <t>Startup_4140</t>
  </si>
  <si>
    <t>Startup_4141</t>
  </si>
  <si>
    <t>Startup_4142</t>
  </si>
  <si>
    <t>Startup_4143</t>
  </si>
  <si>
    <t>Startup_4144</t>
  </si>
  <si>
    <t>Startup_4145</t>
  </si>
  <si>
    <t>Startup_4146</t>
  </si>
  <si>
    <t>Startup_4147</t>
  </si>
  <si>
    <t>Startup_4148</t>
  </si>
  <si>
    <t>Startup_4149</t>
  </si>
  <si>
    <t>Startup_4150</t>
  </si>
  <si>
    <t>Startup_4151</t>
  </si>
  <si>
    <t>Startup_4152</t>
  </si>
  <si>
    <t>Startup_4153</t>
  </si>
  <si>
    <t>Startup_4154</t>
  </si>
  <si>
    <t>Startup_4155</t>
  </si>
  <si>
    <t>Startup_4156</t>
  </si>
  <si>
    <t>Startup_4157</t>
  </si>
  <si>
    <t>Startup_4158</t>
  </si>
  <si>
    <t>Startup_4159</t>
  </si>
  <si>
    <t>Startup_4160</t>
  </si>
  <si>
    <t>Startup_4161</t>
  </si>
  <si>
    <t>Startup_4162</t>
  </si>
  <si>
    <t>Startup_4163</t>
  </si>
  <si>
    <t>Startup_4164</t>
  </si>
  <si>
    <t>Startup_4165</t>
  </si>
  <si>
    <t>Startup_4166</t>
  </si>
  <si>
    <t>Startup_4167</t>
  </si>
  <si>
    <t>Startup_4168</t>
  </si>
  <si>
    <t>Startup_4169</t>
  </si>
  <si>
    <t>Startup_4170</t>
  </si>
  <si>
    <t>Startup_4171</t>
  </si>
  <si>
    <t>Startup_4172</t>
  </si>
  <si>
    <t>Startup_4173</t>
  </si>
  <si>
    <t>Startup_4174</t>
  </si>
  <si>
    <t>Startup_4175</t>
  </si>
  <si>
    <t>Startup_4176</t>
  </si>
  <si>
    <t>Startup_4177</t>
  </si>
  <si>
    <t>Startup_4178</t>
  </si>
  <si>
    <t>Startup_4179</t>
  </si>
  <si>
    <t>Startup_4180</t>
  </si>
  <si>
    <t>Startup_4181</t>
  </si>
  <si>
    <t>Startup_4182</t>
  </si>
  <si>
    <t>Startup_4183</t>
  </si>
  <si>
    <t>Startup_4184</t>
  </si>
  <si>
    <t>Startup_4185</t>
  </si>
  <si>
    <t>Startup_4186</t>
  </si>
  <si>
    <t>Startup_4187</t>
  </si>
  <si>
    <t>Startup_4188</t>
  </si>
  <si>
    <t>Startup_4189</t>
  </si>
  <si>
    <t>Startup_4190</t>
  </si>
  <si>
    <t>Startup_4191</t>
  </si>
  <si>
    <t>Startup_4192</t>
  </si>
  <si>
    <t>Startup_4193</t>
  </si>
  <si>
    <t>Startup_4194</t>
  </si>
  <si>
    <t>Startup_4195</t>
  </si>
  <si>
    <t>Startup_4196</t>
  </si>
  <si>
    <t>Startup_4197</t>
  </si>
  <si>
    <t>Startup_4198</t>
  </si>
  <si>
    <t>Startup_4199</t>
  </si>
  <si>
    <t>Startup_4200</t>
  </si>
  <si>
    <t>Startup_4201</t>
  </si>
  <si>
    <t>Startup_4202</t>
  </si>
  <si>
    <t>Startup_4203</t>
  </si>
  <si>
    <t>Startup_4204</t>
  </si>
  <si>
    <t>Startup_4205</t>
  </si>
  <si>
    <t>Startup_4206</t>
  </si>
  <si>
    <t>Startup_4207</t>
  </si>
  <si>
    <t>Startup_4208</t>
  </si>
  <si>
    <t>Startup_4209</t>
  </si>
  <si>
    <t>Startup_4210</t>
  </si>
  <si>
    <t>Startup_4211</t>
  </si>
  <si>
    <t>Startup_4212</t>
  </si>
  <si>
    <t>Startup_4213</t>
  </si>
  <si>
    <t>Startup_4214</t>
  </si>
  <si>
    <t>Startup_4215</t>
  </si>
  <si>
    <t>Startup_4216</t>
  </si>
  <si>
    <t>Startup_4217</t>
  </si>
  <si>
    <t>Startup_4218</t>
  </si>
  <si>
    <t>Startup_4219</t>
  </si>
  <si>
    <t>Startup_4220</t>
  </si>
  <si>
    <t>Startup_4221</t>
  </si>
  <si>
    <t>Startup_4222</t>
  </si>
  <si>
    <t>Startup_4223</t>
  </si>
  <si>
    <t>Startup_4224</t>
  </si>
  <si>
    <t>Startup_4225</t>
  </si>
  <si>
    <t>Startup_4226</t>
  </si>
  <si>
    <t>Startup_4227</t>
  </si>
  <si>
    <t>Startup_4228</t>
  </si>
  <si>
    <t>Startup_4229</t>
  </si>
  <si>
    <t>Startup_4230</t>
  </si>
  <si>
    <t>Startup_4231</t>
  </si>
  <si>
    <t>Startup_4232</t>
  </si>
  <si>
    <t>Startup_4233</t>
  </si>
  <si>
    <t>Startup_4234</t>
  </si>
  <si>
    <t>Startup_4235</t>
  </si>
  <si>
    <t>Startup_4236</t>
  </si>
  <si>
    <t>Startup_4237</t>
  </si>
  <si>
    <t>Startup_4238</t>
  </si>
  <si>
    <t>Startup_4239</t>
  </si>
  <si>
    <t>Startup_4240</t>
  </si>
  <si>
    <t>Startup_4241</t>
  </si>
  <si>
    <t>Startup_4242</t>
  </si>
  <si>
    <t>Startup_4243</t>
  </si>
  <si>
    <t>Startup_4244</t>
  </si>
  <si>
    <t>Startup_4245</t>
  </si>
  <si>
    <t>Startup_4246</t>
  </si>
  <si>
    <t>Startup_4247</t>
  </si>
  <si>
    <t>Startup_4248</t>
  </si>
  <si>
    <t>Startup_4249</t>
  </si>
  <si>
    <t>Startup_4250</t>
  </si>
  <si>
    <t>Startup_4251</t>
  </si>
  <si>
    <t>Startup_4252</t>
  </si>
  <si>
    <t>Startup_4253</t>
  </si>
  <si>
    <t>Startup_4254</t>
  </si>
  <si>
    <t>Startup_4255</t>
  </si>
  <si>
    <t>Startup_4256</t>
  </si>
  <si>
    <t>Startup_4257</t>
  </si>
  <si>
    <t>Startup_4258</t>
  </si>
  <si>
    <t>Startup_4259</t>
  </si>
  <si>
    <t>Startup_4260</t>
  </si>
  <si>
    <t>Startup_4261</t>
  </si>
  <si>
    <t>Startup_4262</t>
  </si>
  <si>
    <t>Startup_4263</t>
  </si>
  <si>
    <t>Startup_4264</t>
  </si>
  <si>
    <t>Startup_4265</t>
  </si>
  <si>
    <t>Startup_4266</t>
  </si>
  <si>
    <t>Startup_4267</t>
  </si>
  <si>
    <t>Startup_4268</t>
  </si>
  <si>
    <t>Startup_4269</t>
  </si>
  <si>
    <t>Startup_4270</t>
  </si>
  <si>
    <t>Startup_4271</t>
  </si>
  <si>
    <t>Startup_4272</t>
  </si>
  <si>
    <t>Startup_4273</t>
  </si>
  <si>
    <t>Startup_4274</t>
  </si>
  <si>
    <t>Startup_4275</t>
  </si>
  <si>
    <t>Startup_4276</t>
  </si>
  <si>
    <t>Startup_4277</t>
  </si>
  <si>
    <t>Startup_4278</t>
  </si>
  <si>
    <t>Startup_4279</t>
  </si>
  <si>
    <t>Startup_4280</t>
  </si>
  <si>
    <t>Startup_4281</t>
  </si>
  <si>
    <t>Startup_4282</t>
  </si>
  <si>
    <t>Startup_4283</t>
  </si>
  <si>
    <t>Startup_4284</t>
  </si>
  <si>
    <t>Startup_4285</t>
  </si>
  <si>
    <t>Startup_4286</t>
  </si>
  <si>
    <t>Startup_4287</t>
  </si>
  <si>
    <t>Startup_4288</t>
  </si>
  <si>
    <t>Startup_4289</t>
  </si>
  <si>
    <t>Startup_4290</t>
  </si>
  <si>
    <t>Startup_4291</t>
  </si>
  <si>
    <t>Startup_4292</t>
  </si>
  <si>
    <t>Startup_4293</t>
  </si>
  <si>
    <t>Startup_4294</t>
  </si>
  <si>
    <t>Startup_4295</t>
  </si>
  <si>
    <t>Startup_4296</t>
  </si>
  <si>
    <t>Startup_4297</t>
  </si>
  <si>
    <t>Startup_4298</t>
  </si>
  <si>
    <t>Startup_4299</t>
  </si>
  <si>
    <t>Startup_4300</t>
  </si>
  <si>
    <t>Startup_4301</t>
  </si>
  <si>
    <t>Startup_4302</t>
  </si>
  <si>
    <t>Startup_4303</t>
  </si>
  <si>
    <t>Startup_4304</t>
  </si>
  <si>
    <t>Startup_4305</t>
  </si>
  <si>
    <t>Startup_4306</t>
  </si>
  <si>
    <t>Startup_4307</t>
  </si>
  <si>
    <t>Startup_4308</t>
  </si>
  <si>
    <t>Startup_4309</t>
  </si>
  <si>
    <t>Startup_4310</t>
  </si>
  <si>
    <t>Startup_4311</t>
  </si>
  <si>
    <t>Startup_4312</t>
  </si>
  <si>
    <t>Startup_4313</t>
  </si>
  <si>
    <t>Startup_4314</t>
  </si>
  <si>
    <t>Startup_4315</t>
  </si>
  <si>
    <t>Startup_4316</t>
  </si>
  <si>
    <t>Startup_4317</t>
  </si>
  <si>
    <t>Startup_4318</t>
  </si>
  <si>
    <t>Startup_4319</t>
  </si>
  <si>
    <t>Startup_4320</t>
  </si>
  <si>
    <t>Startup_4321</t>
  </si>
  <si>
    <t>Startup_4322</t>
  </si>
  <si>
    <t>Startup_4323</t>
  </si>
  <si>
    <t>Startup_4324</t>
  </si>
  <si>
    <t>Startup_4325</t>
  </si>
  <si>
    <t>Startup_4326</t>
  </si>
  <si>
    <t>Startup_4327</t>
  </si>
  <si>
    <t>Startup_4328</t>
  </si>
  <si>
    <t>Startup_4329</t>
  </si>
  <si>
    <t>Startup_4330</t>
  </si>
  <si>
    <t>Startup_4331</t>
  </si>
  <si>
    <t>Startup_4332</t>
  </si>
  <si>
    <t>Startup_4333</t>
  </si>
  <si>
    <t>Startup_4334</t>
  </si>
  <si>
    <t>Startup_4335</t>
  </si>
  <si>
    <t>Startup_4336</t>
  </si>
  <si>
    <t>Startup_4337</t>
  </si>
  <si>
    <t>Startup_4338</t>
  </si>
  <si>
    <t>Startup_4339</t>
  </si>
  <si>
    <t>Startup_4340</t>
  </si>
  <si>
    <t>Startup_4341</t>
  </si>
  <si>
    <t>Startup_4342</t>
  </si>
  <si>
    <t>Startup_4343</t>
  </si>
  <si>
    <t>Startup_4344</t>
  </si>
  <si>
    <t>Startup_4345</t>
  </si>
  <si>
    <t>Startup_4346</t>
  </si>
  <si>
    <t>Startup_4347</t>
  </si>
  <si>
    <t>Startup_4348</t>
  </si>
  <si>
    <t>Startup_4349</t>
  </si>
  <si>
    <t>Startup_4350</t>
  </si>
  <si>
    <t>Startup_4351</t>
  </si>
  <si>
    <t>Startup_4352</t>
  </si>
  <si>
    <t>Startup_4353</t>
  </si>
  <si>
    <t>Startup_4354</t>
  </si>
  <si>
    <t>Startup_4355</t>
  </si>
  <si>
    <t>Startup_4356</t>
  </si>
  <si>
    <t>Startup_4357</t>
  </si>
  <si>
    <t>Startup_4358</t>
  </si>
  <si>
    <t>Startup_4359</t>
  </si>
  <si>
    <t>Startup_4360</t>
  </si>
  <si>
    <t>Startup_4361</t>
  </si>
  <si>
    <t>Startup_4362</t>
  </si>
  <si>
    <t>Startup_4363</t>
  </si>
  <si>
    <t>Startup_4364</t>
  </si>
  <si>
    <t>Startup_4365</t>
  </si>
  <si>
    <t>Startup_4366</t>
  </si>
  <si>
    <t>Startup_4367</t>
  </si>
  <si>
    <t>Startup_4368</t>
  </si>
  <si>
    <t>Startup_4369</t>
  </si>
  <si>
    <t>Startup_4370</t>
  </si>
  <si>
    <t>Startup_4371</t>
  </si>
  <si>
    <t>Startup_4372</t>
  </si>
  <si>
    <t>Startup_4373</t>
  </si>
  <si>
    <t>Startup_4374</t>
  </si>
  <si>
    <t>Startup_4375</t>
  </si>
  <si>
    <t>Startup_4376</t>
  </si>
  <si>
    <t>Startup_4377</t>
  </si>
  <si>
    <t>Startup_4378</t>
  </si>
  <si>
    <t>Startup_4379</t>
  </si>
  <si>
    <t>Startup_4380</t>
  </si>
  <si>
    <t>Startup_4381</t>
  </si>
  <si>
    <t>Startup_4382</t>
  </si>
  <si>
    <t>Startup_4383</t>
  </si>
  <si>
    <t>Startup_4384</t>
  </si>
  <si>
    <t>Startup_4385</t>
  </si>
  <si>
    <t>Startup_4386</t>
  </si>
  <si>
    <t>Startup_4387</t>
  </si>
  <si>
    <t>Startup_4388</t>
  </si>
  <si>
    <t>Startup_4389</t>
  </si>
  <si>
    <t>Startup_4390</t>
  </si>
  <si>
    <t>Startup_4391</t>
  </si>
  <si>
    <t>Startup_4392</t>
  </si>
  <si>
    <t>Startup_4393</t>
  </si>
  <si>
    <t>Startup_4394</t>
  </si>
  <si>
    <t>Startup_4395</t>
  </si>
  <si>
    <t>Startup_4396</t>
  </si>
  <si>
    <t>Startup_4397</t>
  </si>
  <si>
    <t>Startup_4398</t>
  </si>
  <si>
    <t>Startup_4399</t>
  </si>
  <si>
    <t>Startup_4400</t>
  </si>
  <si>
    <t>Startup_4401</t>
  </si>
  <si>
    <t>Startup_4402</t>
  </si>
  <si>
    <t>Startup_4403</t>
  </si>
  <si>
    <t>Startup_4404</t>
  </si>
  <si>
    <t>Startup_4405</t>
  </si>
  <si>
    <t>Startup_4406</t>
  </si>
  <si>
    <t>Startup_4407</t>
  </si>
  <si>
    <t>Startup_4408</t>
  </si>
  <si>
    <t>Startup_4409</t>
  </si>
  <si>
    <t>Startup_4410</t>
  </si>
  <si>
    <t>Startup_4411</t>
  </si>
  <si>
    <t>Startup_4412</t>
  </si>
  <si>
    <t>Startup_4413</t>
  </si>
  <si>
    <t>Startup_4414</t>
  </si>
  <si>
    <t>Startup_4415</t>
  </si>
  <si>
    <t>Startup_4416</t>
  </si>
  <si>
    <t>Startup_4417</t>
  </si>
  <si>
    <t>Startup_4418</t>
  </si>
  <si>
    <t>Startup_4419</t>
  </si>
  <si>
    <t>Startup_4420</t>
  </si>
  <si>
    <t>Startup_4421</t>
  </si>
  <si>
    <t>Startup_4422</t>
  </si>
  <si>
    <t>Startup_4423</t>
  </si>
  <si>
    <t>Startup_4424</t>
  </si>
  <si>
    <t>Startup_4425</t>
  </si>
  <si>
    <t>Startup_4426</t>
  </si>
  <si>
    <t>Startup_4427</t>
  </si>
  <si>
    <t>Startup_4428</t>
  </si>
  <si>
    <t>Startup_4429</t>
  </si>
  <si>
    <t>Startup_4430</t>
  </si>
  <si>
    <t>Startup_4431</t>
  </si>
  <si>
    <t>Startup_4432</t>
  </si>
  <si>
    <t>Startup_4433</t>
  </si>
  <si>
    <t>Startup_4434</t>
  </si>
  <si>
    <t>Startup_4435</t>
  </si>
  <si>
    <t>Startup_4436</t>
  </si>
  <si>
    <t>Startup_4437</t>
  </si>
  <si>
    <t>Startup_4438</t>
  </si>
  <si>
    <t>Startup_4439</t>
  </si>
  <si>
    <t>Startup_4440</t>
  </si>
  <si>
    <t>Startup_4441</t>
  </si>
  <si>
    <t>Startup_4442</t>
  </si>
  <si>
    <t>Startup_4443</t>
  </si>
  <si>
    <t>Startup_4444</t>
  </si>
  <si>
    <t>Startup_4445</t>
  </si>
  <si>
    <t>Startup_4446</t>
  </si>
  <si>
    <t>Startup_4447</t>
  </si>
  <si>
    <t>Startup_4448</t>
  </si>
  <si>
    <t>Startup_4449</t>
  </si>
  <si>
    <t>Startup_4450</t>
  </si>
  <si>
    <t>Startup_4451</t>
  </si>
  <si>
    <t>Startup_4452</t>
  </si>
  <si>
    <t>Startup_4453</t>
  </si>
  <si>
    <t>Startup_4454</t>
  </si>
  <si>
    <t>Startup_4455</t>
  </si>
  <si>
    <t>Startup_4456</t>
  </si>
  <si>
    <t>Startup_4457</t>
  </si>
  <si>
    <t>Startup_4458</t>
  </si>
  <si>
    <t>Startup_4459</t>
  </si>
  <si>
    <t>Startup_4460</t>
  </si>
  <si>
    <t>Startup_4461</t>
  </si>
  <si>
    <t>Startup_4462</t>
  </si>
  <si>
    <t>Startup_4463</t>
  </si>
  <si>
    <t>Startup_4464</t>
  </si>
  <si>
    <t>Startup_4465</t>
  </si>
  <si>
    <t>Startup_4466</t>
  </si>
  <si>
    <t>Startup_4467</t>
  </si>
  <si>
    <t>Startup_4468</t>
  </si>
  <si>
    <t>Startup_4469</t>
  </si>
  <si>
    <t>Startup_4470</t>
  </si>
  <si>
    <t>Startup_4471</t>
  </si>
  <si>
    <t>Startup_4472</t>
  </si>
  <si>
    <t>Startup_4473</t>
  </si>
  <si>
    <t>Startup_4474</t>
  </si>
  <si>
    <t>Startup_4475</t>
  </si>
  <si>
    <t>Startup_4476</t>
  </si>
  <si>
    <t>Startup_4477</t>
  </si>
  <si>
    <t>Startup_4478</t>
  </si>
  <si>
    <t>Startup_4479</t>
  </si>
  <si>
    <t>Startup_4480</t>
  </si>
  <si>
    <t>Startup_4481</t>
  </si>
  <si>
    <t>Startup_4482</t>
  </si>
  <si>
    <t>Startup_4483</t>
  </si>
  <si>
    <t>Startup_4484</t>
  </si>
  <si>
    <t>Startup_4485</t>
  </si>
  <si>
    <t>Startup_4486</t>
  </si>
  <si>
    <t>Startup_4487</t>
  </si>
  <si>
    <t>Startup_4488</t>
  </si>
  <si>
    <t>Startup_4489</t>
  </si>
  <si>
    <t>Startup_4490</t>
  </si>
  <si>
    <t>Startup_4491</t>
  </si>
  <si>
    <t>Startup_4492</t>
  </si>
  <si>
    <t>Startup_4493</t>
  </si>
  <si>
    <t>Startup_4494</t>
  </si>
  <si>
    <t>Startup_4495</t>
  </si>
  <si>
    <t>Startup_4496</t>
  </si>
  <si>
    <t>Startup_4497</t>
  </si>
  <si>
    <t>Startup_4498</t>
  </si>
  <si>
    <t>Startup_4499</t>
  </si>
  <si>
    <t>Startup_4500</t>
  </si>
  <si>
    <t>Startup_4501</t>
  </si>
  <si>
    <t>Startup_4502</t>
  </si>
  <si>
    <t>Startup_4503</t>
  </si>
  <si>
    <t>Startup_4504</t>
  </si>
  <si>
    <t>Startup_4505</t>
  </si>
  <si>
    <t>Startup_4506</t>
  </si>
  <si>
    <t>Startup_4507</t>
  </si>
  <si>
    <t>Startup_4508</t>
  </si>
  <si>
    <t>Startup_4509</t>
  </si>
  <si>
    <t>Startup_4510</t>
  </si>
  <si>
    <t>Startup_4511</t>
  </si>
  <si>
    <t>Startup_4512</t>
  </si>
  <si>
    <t>Startup_4513</t>
  </si>
  <si>
    <t>Startup_4514</t>
  </si>
  <si>
    <t>Startup_4515</t>
  </si>
  <si>
    <t>Startup_4516</t>
  </si>
  <si>
    <t>Startup_4517</t>
  </si>
  <si>
    <t>Startup_4518</t>
  </si>
  <si>
    <t>Startup_4519</t>
  </si>
  <si>
    <t>Startup_4520</t>
  </si>
  <si>
    <t>Startup_4521</t>
  </si>
  <si>
    <t>Startup_4522</t>
  </si>
  <si>
    <t>Startup_4523</t>
  </si>
  <si>
    <t>Startup_4524</t>
  </si>
  <si>
    <t>Startup_4525</t>
  </si>
  <si>
    <t>Startup_4526</t>
  </si>
  <si>
    <t>Startup_4527</t>
  </si>
  <si>
    <t>Startup_4528</t>
  </si>
  <si>
    <t>Startup_4529</t>
  </si>
  <si>
    <t>Startup_4530</t>
  </si>
  <si>
    <t>Startup_4531</t>
  </si>
  <si>
    <t>Startup_4532</t>
  </si>
  <si>
    <t>Startup_4533</t>
  </si>
  <si>
    <t>Startup_4534</t>
  </si>
  <si>
    <t>Startup_4535</t>
  </si>
  <si>
    <t>Startup_4536</t>
  </si>
  <si>
    <t>Startup_4537</t>
  </si>
  <si>
    <t>Startup_4538</t>
  </si>
  <si>
    <t>Startup_4539</t>
  </si>
  <si>
    <t>Startup_4540</t>
  </si>
  <si>
    <t>Startup_4541</t>
  </si>
  <si>
    <t>Startup_4542</t>
  </si>
  <si>
    <t>Startup_4543</t>
  </si>
  <si>
    <t>Startup_4544</t>
  </si>
  <si>
    <t>Startup_4545</t>
  </si>
  <si>
    <t>Startup_4546</t>
  </si>
  <si>
    <t>Startup_4547</t>
  </si>
  <si>
    <t>Startup_4548</t>
  </si>
  <si>
    <t>Startup_4549</t>
  </si>
  <si>
    <t>Startup_4550</t>
  </si>
  <si>
    <t>Startup_4551</t>
  </si>
  <si>
    <t>Startup_4552</t>
  </si>
  <si>
    <t>Startup_4553</t>
  </si>
  <si>
    <t>Startup_4554</t>
  </si>
  <si>
    <t>Startup_4555</t>
  </si>
  <si>
    <t>Startup_4556</t>
  </si>
  <si>
    <t>Startup_4557</t>
  </si>
  <si>
    <t>Startup_4558</t>
  </si>
  <si>
    <t>Startup_4559</t>
  </si>
  <si>
    <t>Startup_4560</t>
  </si>
  <si>
    <t>Startup_4561</t>
  </si>
  <si>
    <t>Startup_4562</t>
  </si>
  <si>
    <t>Startup_4563</t>
  </si>
  <si>
    <t>Startup_4564</t>
  </si>
  <si>
    <t>Startup_4565</t>
  </si>
  <si>
    <t>Startup_4566</t>
  </si>
  <si>
    <t>Startup_4567</t>
  </si>
  <si>
    <t>Startup_4568</t>
  </si>
  <si>
    <t>Startup_4569</t>
  </si>
  <si>
    <t>Startup_4570</t>
  </si>
  <si>
    <t>Startup_4571</t>
  </si>
  <si>
    <t>Startup_4572</t>
  </si>
  <si>
    <t>Startup_4573</t>
  </si>
  <si>
    <t>Startup_4574</t>
  </si>
  <si>
    <t>Startup_4575</t>
  </si>
  <si>
    <t>Startup_4576</t>
  </si>
  <si>
    <t>Startup_4577</t>
  </si>
  <si>
    <t>Startup_4578</t>
  </si>
  <si>
    <t>Startup_4579</t>
  </si>
  <si>
    <t>Startup_4580</t>
  </si>
  <si>
    <t>Startup_4581</t>
  </si>
  <si>
    <t>Startup_4582</t>
  </si>
  <si>
    <t>Startup_4583</t>
  </si>
  <si>
    <t>Startup_4584</t>
  </si>
  <si>
    <t>Startup_4585</t>
  </si>
  <si>
    <t>Startup_4586</t>
  </si>
  <si>
    <t>Startup_4587</t>
  </si>
  <si>
    <t>Startup_4588</t>
  </si>
  <si>
    <t>Startup_4589</t>
  </si>
  <si>
    <t>Startup_4590</t>
  </si>
  <si>
    <t>Startup_4591</t>
  </si>
  <si>
    <t>Startup_4592</t>
  </si>
  <si>
    <t>Startup_4593</t>
  </si>
  <si>
    <t>Startup_4594</t>
  </si>
  <si>
    <t>Startup_4595</t>
  </si>
  <si>
    <t>Startup_4596</t>
  </si>
  <si>
    <t>Startup_4597</t>
  </si>
  <si>
    <t>Startup_4598</t>
  </si>
  <si>
    <t>Startup_4599</t>
  </si>
  <si>
    <t>Startup_4600</t>
  </si>
  <si>
    <t>Startup_4601</t>
  </si>
  <si>
    <t>Startup_4602</t>
  </si>
  <si>
    <t>Startup_4603</t>
  </si>
  <si>
    <t>Startup_4604</t>
  </si>
  <si>
    <t>Startup_4605</t>
  </si>
  <si>
    <t>Startup_4606</t>
  </si>
  <si>
    <t>Startup_4607</t>
  </si>
  <si>
    <t>Startup_4608</t>
  </si>
  <si>
    <t>Startup_4609</t>
  </si>
  <si>
    <t>Startup_4610</t>
  </si>
  <si>
    <t>Startup_4611</t>
  </si>
  <si>
    <t>Startup_4612</t>
  </si>
  <si>
    <t>Startup_4613</t>
  </si>
  <si>
    <t>Startup_4614</t>
  </si>
  <si>
    <t>Startup_4615</t>
  </si>
  <si>
    <t>Startup_4616</t>
  </si>
  <si>
    <t>Startup_4617</t>
  </si>
  <si>
    <t>Startup_4618</t>
  </si>
  <si>
    <t>Startup_4619</t>
  </si>
  <si>
    <t>Startup_4620</t>
  </si>
  <si>
    <t>Startup_4621</t>
  </si>
  <si>
    <t>Startup_4622</t>
  </si>
  <si>
    <t>Startup_4623</t>
  </si>
  <si>
    <t>Startup_4624</t>
  </si>
  <si>
    <t>Startup_4625</t>
  </si>
  <si>
    <t>Startup_4626</t>
  </si>
  <si>
    <t>Startup_4627</t>
  </si>
  <si>
    <t>Startup_4628</t>
  </si>
  <si>
    <t>Startup_4629</t>
  </si>
  <si>
    <t>Startup_4630</t>
  </si>
  <si>
    <t>Startup_4631</t>
  </si>
  <si>
    <t>Startup_4632</t>
  </si>
  <si>
    <t>Startup_4633</t>
  </si>
  <si>
    <t>Startup_4634</t>
  </si>
  <si>
    <t>Startup_4635</t>
  </si>
  <si>
    <t>Startup_4636</t>
  </si>
  <si>
    <t>Startup_4637</t>
  </si>
  <si>
    <t>Startup_4638</t>
  </si>
  <si>
    <t>Startup_4639</t>
  </si>
  <si>
    <t>Startup_4640</t>
  </si>
  <si>
    <t>Startup_4641</t>
  </si>
  <si>
    <t>Startup_4642</t>
  </si>
  <si>
    <t>Startup_4643</t>
  </si>
  <si>
    <t>Startup_4644</t>
  </si>
  <si>
    <t>Startup_4645</t>
  </si>
  <si>
    <t>Startup_4646</t>
  </si>
  <si>
    <t>Startup_4647</t>
  </si>
  <si>
    <t>Startup_4648</t>
  </si>
  <si>
    <t>Startup_4649</t>
  </si>
  <si>
    <t>Startup_4650</t>
  </si>
  <si>
    <t>Startup_4651</t>
  </si>
  <si>
    <t>Startup_4652</t>
  </si>
  <si>
    <t>Startup_4653</t>
  </si>
  <si>
    <t>Startup_4654</t>
  </si>
  <si>
    <t>Startup_4655</t>
  </si>
  <si>
    <t>Startup_4656</t>
  </si>
  <si>
    <t>Startup_4657</t>
  </si>
  <si>
    <t>Startup_4658</t>
  </si>
  <si>
    <t>Startup_4659</t>
  </si>
  <si>
    <t>Startup_4660</t>
  </si>
  <si>
    <t>Startup_4661</t>
  </si>
  <si>
    <t>Startup_4662</t>
  </si>
  <si>
    <t>Startup_4663</t>
  </si>
  <si>
    <t>Startup_4664</t>
  </si>
  <si>
    <t>Startup_4665</t>
  </si>
  <si>
    <t>Startup_4666</t>
  </si>
  <si>
    <t>Startup_4667</t>
  </si>
  <si>
    <t>Startup_4668</t>
  </si>
  <si>
    <t>Startup_4669</t>
  </si>
  <si>
    <t>Startup_4670</t>
  </si>
  <si>
    <t>Startup_4671</t>
  </si>
  <si>
    <t>Startup_4672</t>
  </si>
  <si>
    <t>Startup_4673</t>
  </si>
  <si>
    <t>Startup_4674</t>
  </si>
  <si>
    <t>Startup_4675</t>
  </si>
  <si>
    <t>Startup_4676</t>
  </si>
  <si>
    <t>Startup_4677</t>
  </si>
  <si>
    <t>Startup_4678</t>
  </si>
  <si>
    <t>Startup_4679</t>
  </si>
  <si>
    <t>Startup_4680</t>
  </si>
  <si>
    <t>Startup_4681</t>
  </si>
  <si>
    <t>Startup_4682</t>
  </si>
  <si>
    <t>Startup_4683</t>
  </si>
  <si>
    <t>Startup_4684</t>
  </si>
  <si>
    <t>Startup_4685</t>
  </si>
  <si>
    <t>Startup_4686</t>
  </si>
  <si>
    <t>Startup_4687</t>
  </si>
  <si>
    <t>Startup_4688</t>
  </si>
  <si>
    <t>Startup_4689</t>
  </si>
  <si>
    <t>Startup_4690</t>
  </si>
  <si>
    <t>Startup_4691</t>
  </si>
  <si>
    <t>Startup_4692</t>
  </si>
  <si>
    <t>Startup_4693</t>
  </si>
  <si>
    <t>Startup_4694</t>
  </si>
  <si>
    <t>Startup_4695</t>
  </si>
  <si>
    <t>Startup_4696</t>
  </si>
  <si>
    <t>Startup_4697</t>
  </si>
  <si>
    <t>Startup_4698</t>
  </si>
  <si>
    <t>Startup_4699</t>
  </si>
  <si>
    <t>Startup_4700</t>
  </si>
  <si>
    <t>Startup_4701</t>
  </si>
  <si>
    <t>Startup_4702</t>
  </si>
  <si>
    <t>Startup_4703</t>
  </si>
  <si>
    <t>Startup_4704</t>
  </si>
  <si>
    <t>Startup_4705</t>
  </si>
  <si>
    <t>Startup_4706</t>
  </si>
  <si>
    <t>Startup_4707</t>
  </si>
  <si>
    <t>Startup_4708</t>
  </si>
  <si>
    <t>Startup_4709</t>
  </si>
  <si>
    <t>Startup_4710</t>
  </si>
  <si>
    <t>Startup_4711</t>
  </si>
  <si>
    <t>Startup_4712</t>
  </si>
  <si>
    <t>Startup_4713</t>
  </si>
  <si>
    <t>Startup_4714</t>
  </si>
  <si>
    <t>Startup_4715</t>
  </si>
  <si>
    <t>Startup_4716</t>
  </si>
  <si>
    <t>Startup_4717</t>
  </si>
  <si>
    <t>Startup_4718</t>
  </si>
  <si>
    <t>Startup_4719</t>
  </si>
  <si>
    <t>Startup_4720</t>
  </si>
  <si>
    <t>Startup_4721</t>
  </si>
  <si>
    <t>Startup_4722</t>
  </si>
  <si>
    <t>Startup_4723</t>
  </si>
  <si>
    <t>Startup_4724</t>
  </si>
  <si>
    <t>Startup_4725</t>
  </si>
  <si>
    <t>Startup_4726</t>
  </si>
  <si>
    <t>Startup_4727</t>
  </si>
  <si>
    <t>Startup_4728</t>
  </si>
  <si>
    <t>Startup_4729</t>
  </si>
  <si>
    <t>Startup_4730</t>
  </si>
  <si>
    <t>Startup_4731</t>
  </si>
  <si>
    <t>Startup_4732</t>
  </si>
  <si>
    <t>Startup_4733</t>
  </si>
  <si>
    <t>Startup_4734</t>
  </si>
  <si>
    <t>Startup_4735</t>
  </si>
  <si>
    <t>Startup_4736</t>
  </si>
  <si>
    <t>Startup_4737</t>
  </si>
  <si>
    <t>Startup_4738</t>
  </si>
  <si>
    <t>Startup_4739</t>
  </si>
  <si>
    <t>Startup_4740</t>
  </si>
  <si>
    <t>Startup_4741</t>
  </si>
  <si>
    <t>Startup_4742</t>
  </si>
  <si>
    <t>Startup_4743</t>
  </si>
  <si>
    <t>Startup_4744</t>
  </si>
  <si>
    <t>Startup_4745</t>
  </si>
  <si>
    <t>Startup_4746</t>
  </si>
  <si>
    <t>Startup_4747</t>
  </si>
  <si>
    <t>Startup_4748</t>
  </si>
  <si>
    <t>Startup_4749</t>
  </si>
  <si>
    <t>Startup_4750</t>
  </si>
  <si>
    <t>Startup_4751</t>
  </si>
  <si>
    <t>Startup_4752</t>
  </si>
  <si>
    <t>Startup_4753</t>
  </si>
  <si>
    <t>Startup_4754</t>
  </si>
  <si>
    <t>Startup_4755</t>
  </si>
  <si>
    <t>Startup_4756</t>
  </si>
  <si>
    <t>Startup_4757</t>
  </si>
  <si>
    <t>Startup_4758</t>
  </si>
  <si>
    <t>Startup_4759</t>
  </si>
  <si>
    <t>Startup_4760</t>
  </si>
  <si>
    <t>Startup_4761</t>
  </si>
  <si>
    <t>Startup_4762</t>
  </si>
  <si>
    <t>Startup_4763</t>
  </si>
  <si>
    <t>Startup_4764</t>
  </si>
  <si>
    <t>Startup_4765</t>
  </si>
  <si>
    <t>Startup_4766</t>
  </si>
  <si>
    <t>Startup_4767</t>
  </si>
  <si>
    <t>Startup_4768</t>
  </si>
  <si>
    <t>Startup_4769</t>
  </si>
  <si>
    <t>Startup_4770</t>
  </si>
  <si>
    <t>Startup_4771</t>
  </si>
  <si>
    <t>Startup_4772</t>
  </si>
  <si>
    <t>Startup_4773</t>
  </si>
  <si>
    <t>Startup_4774</t>
  </si>
  <si>
    <t>Startup_4775</t>
  </si>
  <si>
    <t>Startup_4776</t>
  </si>
  <si>
    <t>Startup_4777</t>
  </si>
  <si>
    <t>Startup_4778</t>
  </si>
  <si>
    <t>Startup_4779</t>
  </si>
  <si>
    <t>Startup_4780</t>
  </si>
  <si>
    <t>Startup_4781</t>
  </si>
  <si>
    <t>Startup_4782</t>
  </si>
  <si>
    <t>Startup_4783</t>
  </si>
  <si>
    <t>Startup_4784</t>
  </si>
  <si>
    <t>Startup_4785</t>
  </si>
  <si>
    <t>Startup_4786</t>
  </si>
  <si>
    <t>Startup_4787</t>
  </si>
  <si>
    <t>Startup_4788</t>
  </si>
  <si>
    <t>Startup_4789</t>
  </si>
  <si>
    <t>Startup_4790</t>
  </si>
  <si>
    <t>Startup_4791</t>
  </si>
  <si>
    <t>Startup_4792</t>
  </si>
  <si>
    <t>Startup_4793</t>
  </si>
  <si>
    <t>Startup_4794</t>
  </si>
  <si>
    <t>Startup_4795</t>
  </si>
  <si>
    <t>Startup_4796</t>
  </si>
  <si>
    <t>Startup_4797</t>
  </si>
  <si>
    <t>Startup_4798</t>
  </si>
  <si>
    <t>Startup_4799</t>
  </si>
  <si>
    <t>Startup_4800</t>
  </si>
  <si>
    <t>Startup_4801</t>
  </si>
  <si>
    <t>Startup_4802</t>
  </si>
  <si>
    <t>Startup_4803</t>
  </si>
  <si>
    <t>Startup_4804</t>
  </si>
  <si>
    <t>Startup_4805</t>
  </si>
  <si>
    <t>Startup_4806</t>
  </si>
  <si>
    <t>Startup_4807</t>
  </si>
  <si>
    <t>Startup_4808</t>
  </si>
  <si>
    <t>Startup_4809</t>
  </si>
  <si>
    <t>Startup_4810</t>
  </si>
  <si>
    <t>Startup_4811</t>
  </si>
  <si>
    <t>Startup_4812</t>
  </si>
  <si>
    <t>Startup_4813</t>
  </si>
  <si>
    <t>Startup_4814</t>
  </si>
  <si>
    <t>Startup_4815</t>
  </si>
  <si>
    <t>Startup_4816</t>
  </si>
  <si>
    <t>Startup_4817</t>
  </si>
  <si>
    <t>Startup_4818</t>
  </si>
  <si>
    <t>Startup_4819</t>
  </si>
  <si>
    <t>Startup_4820</t>
  </si>
  <si>
    <t>Startup_4821</t>
  </si>
  <si>
    <t>Startup_4822</t>
  </si>
  <si>
    <t>Startup_4823</t>
  </si>
  <si>
    <t>Startup_4824</t>
  </si>
  <si>
    <t>Startup_4825</t>
  </si>
  <si>
    <t>Startup_4826</t>
  </si>
  <si>
    <t>Startup_4827</t>
  </si>
  <si>
    <t>Startup_4828</t>
  </si>
  <si>
    <t>Startup_4829</t>
  </si>
  <si>
    <t>Startup_4830</t>
  </si>
  <si>
    <t>Startup_4831</t>
  </si>
  <si>
    <t>Startup_4832</t>
  </si>
  <si>
    <t>Startup_4833</t>
  </si>
  <si>
    <t>Startup_4834</t>
  </si>
  <si>
    <t>Startup_4835</t>
  </si>
  <si>
    <t>Startup_4836</t>
  </si>
  <si>
    <t>Startup_4837</t>
  </si>
  <si>
    <t>Startup_4838</t>
  </si>
  <si>
    <t>Startup_4839</t>
  </si>
  <si>
    <t>Startup_4840</t>
  </si>
  <si>
    <t>Startup_4841</t>
  </si>
  <si>
    <t>Startup_4842</t>
  </si>
  <si>
    <t>Startup_4843</t>
  </si>
  <si>
    <t>Startup_4844</t>
  </si>
  <si>
    <t>Startup_4845</t>
  </si>
  <si>
    <t>Startup_4846</t>
  </si>
  <si>
    <t>Startup_4847</t>
  </si>
  <si>
    <t>Startup_4848</t>
  </si>
  <si>
    <t>Startup_4849</t>
  </si>
  <si>
    <t>Startup_4850</t>
  </si>
  <si>
    <t>Startup_4851</t>
  </si>
  <si>
    <t>Startup_4852</t>
  </si>
  <si>
    <t>Startup_4853</t>
  </si>
  <si>
    <t>Startup_4854</t>
  </si>
  <si>
    <t>Startup_4855</t>
  </si>
  <si>
    <t>Startup_4856</t>
  </si>
  <si>
    <t>Startup_4857</t>
  </si>
  <si>
    <t>Startup_4858</t>
  </si>
  <si>
    <t>Startup_4859</t>
  </si>
  <si>
    <t>Startup_4860</t>
  </si>
  <si>
    <t>Startup_4861</t>
  </si>
  <si>
    <t>Startup_4862</t>
  </si>
  <si>
    <t>Startup_4863</t>
  </si>
  <si>
    <t>Startup_4864</t>
  </si>
  <si>
    <t>Startup_4865</t>
  </si>
  <si>
    <t>Startup_4866</t>
  </si>
  <si>
    <t>Startup_4867</t>
  </si>
  <si>
    <t>Startup_4868</t>
  </si>
  <si>
    <t>Startup_4869</t>
  </si>
  <si>
    <t>Startup_4870</t>
  </si>
  <si>
    <t>Startup_4871</t>
  </si>
  <si>
    <t>Startup_4872</t>
  </si>
  <si>
    <t>Startup_4873</t>
  </si>
  <si>
    <t>Startup_4874</t>
  </si>
  <si>
    <t>Startup_4875</t>
  </si>
  <si>
    <t>Startup_4876</t>
  </si>
  <si>
    <t>Startup_4877</t>
  </si>
  <si>
    <t>Startup_4878</t>
  </si>
  <si>
    <t>Startup_4879</t>
  </si>
  <si>
    <t>Startup_4880</t>
  </si>
  <si>
    <t>Startup_4881</t>
  </si>
  <si>
    <t>Startup_4882</t>
  </si>
  <si>
    <t>Startup_4883</t>
  </si>
  <si>
    <t>Startup_4884</t>
  </si>
  <si>
    <t>Startup_4885</t>
  </si>
  <si>
    <t>Startup_4886</t>
  </si>
  <si>
    <t>Startup_4887</t>
  </si>
  <si>
    <t>Startup_4888</t>
  </si>
  <si>
    <t>Startup_4889</t>
  </si>
  <si>
    <t>Startup_4890</t>
  </si>
  <si>
    <t>Startup_4891</t>
  </si>
  <si>
    <t>Startup_4892</t>
  </si>
  <si>
    <t>Startup_4893</t>
  </si>
  <si>
    <t>Startup_4894</t>
  </si>
  <si>
    <t>Startup_4895</t>
  </si>
  <si>
    <t>Startup_4896</t>
  </si>
  <si>
    <t>Startup_4897</t>
  </si>
  <si>
    <t>Startup_4898</t>
  </si>
  <si>
    <t>Startup_4899</t>
  </si>
  <si>
    <t>Startup_4900</t>
  </si>
  <si>
    <t>Startup_4901</t>
  </si>
  <si>
    <t>Startup_4902</t>
  </si>
  <si>
    <t>Startup_4903</t>
  </si>
  <si>
    <t>Startup_4904</t>
  </si>
  <si>
    <t>Startup_4905</t>
  </si>
  <si>
    <t>Startup_4906</t>
  </si>
  <si>
    <t>Startup_4907</t>
  </si>
  <si>
    <t>Startup_4908</t>
  </si>
  <si>
    <t>Startup_4909</t>
  </si>
  <si>
    <t>Startup_4910</t>
  </si>
  <si>
    <t>Startup_4911</t>
  </si>
  <si>
    <t>Startup_4912</t>
  </si>
  <si>
    <t>Startup_4913</t>
  </si>
  <si>
    <t>Startup_4914</t>
  </si>
  <si>
    <t>Startup_4915</t>
  </si>
  <si>
    <t>Startup_4916</t>
  </si>
  <si>
    <t>Startup_4917</t>
  </si>
  <si>
    <t>Startup_4918</t>
  </si>
  <si>
    <t>Startup_4919</t>
  </si>
  <si>
    <t>Startup_4920</t>
  </si>
  <si>
    <t>Startup_4921</t>
  </si>
  <si>
    <t>Startup_4922</t>
  </si>
  <si>
    <t>Startup_4923</t>
  </si>
  <si>
    <t>Startup_4924</t>
  </si>
  <si>
    <t>Startup_4925</t>
  </si>
  <si>
    <t>Startup_4926</t>
  </si>
  <si>
    <t>Startup_4927</t>
  </si>
  <si>
    <t>Startup_4928</t>
  </si>
  <si>
    <t>Startup_4929</t>
  </si>
  <si>
    <t>Startup_4930</t>
  </si>
  <si>
    <t>Startup_4931</t>
  </si>
  <si>
    <t>Startup_4932</t>
  </si>
  <si>
    <t>Startup_4933</t>
  </si>
  <si>
    <t>Startup_4934</t>
  </si>
  <si>
    <t>Startup_4935</t>
  </si>
  <si>
    <t>Startup_4936</t>
  </si>
  <si>
    <t>Startup_4937</t>
  </si>
  <si>
    <t>Startup_4938</t>
  </si>
  <si>
    <t>Startup_4939</t>
  </si>
  <si>
    <t>Startup_4940</t>
  </si>
  <si>
    <t>Startup_4941</t>
  </si>
  <si>
    <t>Startup_4942</t>
  </si>
  <si>
    <t>Startup_4943</t>
  </si>
  <si>
    <t>Startup_4944</t>
  </si>
  <si>
    <t>Startup_4945</t>
  </si>
  <si>
    <t>Startup_4946</t>
  </si>
  <si>
    <t>Startup_4947</t>
  </si>
  <si>
    <t>Startup_4948</t>
  </si>
  <si>
    <t>Startup_4949</t>
  </si>
  <si>
    <t>Startup_4950</t>
  </si>
  <si>
    <t>Startup_4951</t>
  </si>
  <si>
    <t>Startup_4952</t>
  </si>
  <si>
    <t>Startup_4953</t>
  </si>
  <si>
    <t>Startup_4954</t>
  </si>
  <si>
    <t>Startup_4955</t>
  </si>
  <si>
    <t>Startup_4956</t>
  </si>
  <si>
    <t>Startup_4957</t>
  </si>
  <si>
    <t>Startup_4958</t>
  </si>
  <si>
    <t>Startup_4959</t>
  </si>
  <si>
    <t>Startup_4960</t>
  </si>
  <si>
    <t>Startup_4961</t>
  </si>
  <si>
    <t>Startup_4962</t>
  </si>
  <si>
    <t>Startup_4963</t>
  </si>
  <si>
    <t>Startup_4964</t>
  </si>
  <si>
    <t>Startup_4965</t>
  </si>
  <si>
    <t>Startup_4966</t>
  </si>
  <si>
    <t>Startup_4967</t>
  </si>
  <si>
    <t>Startup_4968</t>
  </si>
  <si>
    <t>Startup_4969</t>
  </si>
  <si>
    <t>Startup_4970</t>
  </si>
  <si>
    <t>Startup_4971</t>
  </si>
  <si>
    <t>Startup_4972</t>
  </si>
  <si>
    <t>Startup_4973</t>
  </si>
  <si>
    <t>Startup_4974</t>
  </si>
  <si>
    <t>Startup_4975</t>
  </si>
  <si>
    <t>Startup_4976</t>
  </si>
  <si>
    <t>Startup_4977</t>
  </si>
  <si>
    <t>Startup_4978</t>
  </si>
  <si>
    <t>Startup_4979</t>
  </si>
  <si>
    <t>Startup_4980</t>
  </si>
  <si>
    <t>Startup_4981</t>
  </si>
  <si>
    <t>Startup_4982</t>
  </si>
  <si>
    <t>Startup_4983</t>
  </si>
  <si>
    <t>Startup_4984</t>
  </si>
  <si>
    <t>Startup_4985</t>
  </si>
  <si>
    <t>Startup_4986</t>
  </si>
  <si>
    <t>Startup_4987</t>
  </si>
  <si>
    <t>Startup_4988</t>
  </si>
  <si>
    <t>Startup_4989</t>
  </si>
  <si>
    <t>Startup_4990</t>
  </si>
  <si>
    <t>Startup_4991</t>
  </si>
  <si>
    <t>Startup_4992</t>
  </si>
  <si>
    <t>Startup_4993</t>
  </si>
  <si>
    <t>Startup_4994</t>
  </si>
  <si>
    <t>Startup_4995</t>
  </si>
  <si>
    <t>Startup_4996</t>
  </si>
  <si>
    <t>Startup_4997</t>
  </si>
  <si>
    <t>Startup_4998</t>
  </si>
  <si>
    <t>Startup_4999</t>
  </si>
  <si>
    <t>Startup_5000</t>
  </si>
  <si>
    <t xml:space="preserve">Seed </t>
  </si>
  <si>
    <t>Funding Stage As Rank</t>
  </si>
  <si>
    <t>Startup Age (Years)</t>
  </si>
  <si>
    <t>Funding per Employee ($)</t>
  </si>
  <si>
    <t>Revenue per Employee ($)</t>
  </si>
  <si>
    <t>Revenue-to-Funding Ratio</t>
  </si>
  <si>
    <t>Funding Category</t>
  </si>
  <si>
    <t>Founder Success Flag</t>
  </si>
  <si>
    <t>Exit Status (from Acquired? + IPO?)</t>
  </si>
  <si>
    <t>Currency Column</t>
  </si>
  <si>
    <t>Symbol + Funding amount</t>
  </si>
  <si>
    <t>Symbol + Revenue amount</t>
  </si>
  <si>
    <t xml:space="preserve"> Funding per Employee with Symbol</t>
  </si>
  <si>
    <t>Revenue per Employee with Symbol</t>
  </si>
  <si>
    <t>Monthly Revenue/Emp</t>
  </si>
  <si>
    <t>Row Labels</t>
  </si>
  <si>
    <t>Grand Total</t>
  </si>
  <si>
    <t>Average of Valuation ($B)</t>
  </si>
  <si>
    <t>Average Valuation by Industry:-</t>
  </si>
  <si>
    <t>Total Customer Base by Country:-</t>
  </si>
  <si>
    <t>Sum of Customer Base (Millions)</t>
  </si>
  <si>
    <t>Average of Revenue-to-Funding Ratio</t>
  </si>
  <si>
    <t>Top To Bottom Countries by Revenue-to-Funding Ratio:-</t>
  </si>
  <si>
    <t>Average of Total Funding ($M)</t>
  </si>
  <si>
    <t>Average of Monthly Revenue/Emp</t>
  </si>
  <si>
    <t>Average of Annual Revenue ($M)</t>
  </si>
  <si>
    <t>Success Score by Tech Stack:-</t>
  </si>
  <si>
    <t>Average of Success Score</t>
  </si>
  <si>
    <t>(All)</t>
  </si>
  <si>
    <t>Monthly Revenue per Employee by Industry:-</t>
  </si>
  <si>
    <t xml:space="preserve"> Funding Category Distribution by Region:-</t>
  </si>
  <si>
    <t>Large</t>
  </si>
  <si>
    <t>Mid</t>
  </si>
  <si>
    <t>Small</t>
  </si>
  <si>
    <t>Column Labels</t>
  </si>
  <si>
    <t>Count of Startup Name</t>
  </si>
  <si>
    <t xml:space="preserve"> Exit Status Count by Country:-</t>
  </si>
  <si>
    <t>Acquired</t>
  </si>
  <si>
    <t>Still Private</t>
  </si>
  <si>
    <t>Valuation vs Total Funding:-</t>
  </si>
  <si>
    <t>Count of Symbol + Funding amount</t>
  </si>
  <si>
    <t>Sum of Valuation ($B)</t>
  </si>
  <si>
    <t>Sum of Success Score</t>
  </si>
  <si>
    <t>Customer Base vs Social Media Followers:-</t>
  </si>
  <si>
    <t>Count of Social Media Followers</t>
  </si>
  <si>
    <t>Founder Success Type vs Funding Category:-</t>
  </si>
  <si>
    <t>High Performer</t>
  </si>
  <si>
    <t>Normal</t>
  </si>
  <si>
    <t>Avg Valuation by Industry :-</t>
  </si>
  <si>
    <t>Customer Base by Country:-</t>
  </si>
  <si>
    <t>Revenue/Funding Ratio (Top to bottom):-</t>
  </si>
  <si>
    <t>Monthly Revenue/Employee by Industry:-</t>
  </si>
  <si>
    <t>Funding Category by Region:-</t>
  </si>
  <si>
    <t>Exit Status by Country:-</t>
  </si>
  <si>
    <t>Valuation vs Funding:-</t>
  </si>
  <si>
    <t>Customer Base vs Social Media:-</t>
  </si>
  <si>
    <t>Success Flag vs Funding Category</t>
  </si>
  <si>
    <t>Success Flag vs Funding Category:-</t>
  </si>
  <si>
    <t>KPI</t>
  </si>
  <si>
    <r>
      <t xml:space="preserve">Formula (Assuming your data is in </t>
    </r>
    <r>
      <rPr>
        <b/>
        <sz val="10"/>
        <color theme="1"/>
        <rFont val="Arial Unicode MS"/>
      </rPr>
      <t>Startup_data</t>
    </r>
    <r>
      <rPr>
        <b/>
        <sz val="11"/>
        <color theme="1"/>
        <rFont val="Calibri"/>
        <family val="2"/>
        <scheme val="minor"/>
      </rPr>
      <t xml:space="preserve"> sheet)</t>
    </r>
  </si>
  <si>
    <t>Total Startups</t>
  </si>
  <si>
    <t>Avg Revenue/Employee</t>
  </si>
  <si>
    <t>Top Industry by Valuation</t>
  </si>
  <si>
    <t>Highest Success Score</t>
  </si>
  <si>
    <t>Number Cards Of KPI Boxes:-</t>
  </si>
  <si>
    <t>Insert Pivot Charts:-</t>
  </si>
  <si>
    <t>Column1</t>
  </si>
  <si>
    <t>Section</t>
  </si>
  <si>
    <t>Chart Type</t>
  </si>
  <si>
    <t>Avg Valuation/Industry</t>
  </si>
  <si>
    <t>Column Chart</t>
  </si>
  <si>
    <t>Revenue/Employee/Industry</t>
  </si>
  <si>
    <t>Bar Chart</t>
  </si>
  <si>
    <t>Exit Status by Country</t>
  </si>
  <si>
    <t>Pie Chart</t>
  </si>
  <si>
    <t>Funding Category/Region</t>
  </si>
  <si>
    <t>Stacked Column Chart</t>
  </si>
  <si>
    <t>Revenue-to-Funding Ratio (Top 10)</t>
  </si>
  <si>
    <t>Horizontal Bar</t>
  </si>
  <si>
    <t>Valuation vs Funding</t>
  </si>
  <si>
    <t>Column2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</si>
</sst>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 &quot;₹&quot;\ * #,##0.00_ ;_ &quot;₹&quot;\ * \-#,##0.00_ ;_ &quot;₹&quot;\ * &quot;-&quot;??_ ;_ @_ "/>
  </numFmts>
  <fonts count="23">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b/>
      <sz val="14"/>
      <color theme="1"/>
      <name val="Calibri"/>
      <family val="2"/>
      <scheme val="minor"/>
    </font>
    <font>
      <b/>
      <sz val="10"/>
      <color theme="1"/>
      <name val="Arial Unicode MS"/>
    </font>
    <font>
      <sz val="10"/>
      <color theme="1"/>
      <name val="Arial Unicode MS"/>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3">
    <xf numFmtId="0" fontId="0" fillId="0" borderId="0" xfId="0"/>
    <xf numFmtId="0" fontId="0" fillId="0" borderId="0" xfId="0" applyAlignment="1">
      <alignment horizontal="center"/>
    </xf>
    <xf numFmtId="0" fontId="0" fillId="0" borderId="0" xfId="43" applyNumberFormat="1" applyFont="1"/>
    <xf numFmtId="0" fontId="0" fillId="0" borderId="0" xfId="1" applyNumberFormat="1" applyFont="1"/>
    <xf numFmtId="2" fontId="0" fillId="0" borderId="0" xfId="1" applyNumberFormat="1" applyFont="1" applyAlignment="1">
      <alignment horizontal="center"/>
    </xf>
    <xf numFmtId="2" fontId="0" fillId="0" borderId="0" xfId="0" applyNumberFormat="1" applyAlignment="1">
      <alignment horizontal="center"/>
    </xf>
    <xf numFmtId="1" fontId="0" fillId="0" borderId="0" xfId="0" applyNumberFormat="1" applyAlignment="1">
      <alignment horizontal="center"/>
    </xf>
    <xf numFmtId="0" fontId="18" fillId="0" borderId="0" xfId="0" applyFont="1"/>
    <xf numFmtId="0" fontId="0" fillId="0" borderId="0" xfId="0" pivotButton="1"/>
    <xf numFmtId="0" fontId="0" fillId="0" borderId="0" xfId="0" applyAlignment="1">
      <alignment horizontal="left"/>
    </xf>
    <xf numFmtId="1" fontId="0" fillId="0" borderId="0" xfId="0" applyNumberFormat="1"/>
    <xf numFmtId="2" fontId="0" fillId="0" borderId="0" xfId="0" applyNumberFormat="1"/>
    <xf numFmtId="0" fontId="16" fillId="0" borderId="0" xfId="0" applyFont="1"/>
    <xf numFmtId="1" fontId="0" fillId="0" borderId="0" xfId="1" applyNumberFormat="1" applyFont="1" applyAlignment="1">
      <alignment horizontal="center"/>
    </xf>
    <xf numFmtId="0" fontId="19" fillId="0" borderId="0" xfId="0" applyFont="1"/>
    <xf numFmtId="0" fontId="0" fillId="0" borderId="0" xfId="0" applyAlignment="1">
      <alignment horizontal="center" vertical="center" wrapText="1"/>
    </xf>
    <xf numFmtId="0" fontId="16" fillId="0" borderId="0" xfId="0" applyFont="1" applyAlignment="1">
      <alignment horizontal="center" vertical="center" wrapText="1"/>
    </xf>
    <xf numFmtId="0" fontId="16" fillId="0" borderId="0" xfId="0" applyFont="1" applyAlignment="1">
      <alignment vertical="center" wrapText="1"/>
    </xf>
    <xf numFmtId="0" fontId="21" fillId="0" borderId="0" xfId="0" applyFont="1" applyAlignment="1">
      <alignment vertical="center" wrapText="1"/>
    </xf>
    <xf numFmtId="1" fontId="21" fillId="0" borderId="0" xfId="0" applyNumberFormat="1" applyFont="1" applyAlignment="1">
      <alignment vertical="center" wrapText="1"/>
    </xf>
    <xf numFmtId="0" fontId="21" fillId="0" borderId="0" xfId="0" applyFont="1" applyAlignment="1">
      <alignment horizontal="right" wrapText="1"/>
    </xf>
    <xf numFmtId="0" fontId="16" fillId="0" borderId="0" xfId="0" applyFont="1" applyAlignment="1">
      <alignment horizontal="center" wrapText="1"/>
    </xf>
    <xf numFmtId="0" fontId="16" fillId="0" borderId="0" xfId="0" applyFont="1" applyAlignment="1">
      <alignment horizontal="center"/>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43" builtinId="5"/>
    <cellStyle name="Title" xfId="2" builtinId="15" customBuiltin="1"/>
    <cellStyle name="Total" xfId="18" builtinId="25" customBuiltin="1"/>
    <cellStyle name="Warning Text" xfId="15" builtinId="11" customBuiltin="1"/>
  </cellStyles>
  <dxfs count="65">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u val="none"/>
        <color rgb="FF0070C0"/>
      </font>
    </dxf>
    <dxf>
      <font>
        <color rgb="FF9C0006"/>
      </font>
      <fill>
        <patternFill>
          <bgColor rgb="FFFFC7CE"/>
        </patternFill>
      </fill>
    </dxf>
    <dxf>
      <font>
        <color theme="4"/>
      </font>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ill>
        <patternFill>
          <bgColor rgb="FFFFC7CE"/>
        </patternFill>
      </fill>
    </dxf>
    <dxf>
      <font>
        <color rgb="FF006100"/>
      </font>
      <fill>
        <patternFill>
          <bgColor rgb="FFC6EFCE"/>
        </patternFill>
      </fill>
    </dxf>
    <dxf>
      <font>
        <color rgb="FF9C0006"/>
      </font>
      <fill>
        <patternFill>
          <bgColor rgb="FFFFC7CE"/>
        </patternFill>
      </fill>
    </dxf>
    <dxf>
      <border>
        <left style="thin">
          <color rgb="FF9C0006"/>
        </left>
        <right style="thin">
          <color rgb="FF9C0006"/>
        </right>
        <top style="thin">
          <color rgb="FF9C0006"/>
        </top>
        <bottom style="thin">
          <color rgb="FF9C0006"/>
        </bottom>
      </border>
    </dxf>
    <dxf>
      <fill>
        <patternFill>
          <bgColor theme="6"/>
        </patternFill>
      </fill>
    </dxf>
    <dxf>
      <fill>
        <patternFill>
          <bgColor rgb="FF0070C0"/>
        </patternFill>
      </fill>
    </dxf>
    <dxf>
      <border>
        <left style="thin">
          <color rgb="FF9C0006"/>
        </left>
        <right style="thin">
          <color rgb="FF9C0006"/>
        </right>
        <top style="thin">
          <color rgb="FF9C0006"/>
        </top>
        <bottom style="thin">
          <color rgb="FF9C0006"/>
        </bottom>
      </border>
    </dxf>
    <dxf>
      <font>
        <color theme="1"/>
      </font>
      <fill>
        <patternFill>
          <bgColor theme="5"/>
        </patternFill>
      </fill>
    </dxf>
    <dxf>
      <font>
        <color rgb="FFC00000"/>
      </font>
      <fill>
        <patternFill>
          <bgColor theme="7" tint="0.59996337778862885"/>
        </patternFill>
      </fill>
    </dxf>
    <dxf>
      <font>
        <color theme="4" tint="-0.499984740745262"/>
      </font>
      <fill>
        <patternFill>
          <bgColor theme="4" tint="0.59996337778862885"/>
        </patternFill>
      </fill>
    </dxf>
    <dxf>
      <font>
        <color rgb="FF9C0006"/>
      </font>
      <fill>
        <patternFill>
          <bgColor rgb="FFFFC7CE"/>
        </patternFill>
      </fill>
    </dxf>
    <dxf>
      <font>
        <b val="0"/>
        <i val="0"/>
        <strike val="0"/>
        <condense val="0"/>
        <extend val="0"/>
        <outline val="0"/>
        <shadow val="0"/>
        <u val="none"/>
        <vertAlign val="baseline"/>
        <sz val="10"/>
        <color theme="1"/>
        <name val="Arial Unicode MS"/>
        <scheme val="none"/>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alignment horizontal="center" textRotation="0" indent="0" justifyLastLine="0" shrinkToFit="0" readingOrder="0"/>
    </dxf>
    <dxf>
      <font>
        <b/>
      </font>
      <alignment horizontal="center" textRotation="0" indent="0" justifyLastLine="0" shrinkToFit="0" readingOrder="0"/>
    </dxf>
    <dxf>
      <alignment horizontal="center" textRotation="0" indent="0" justifyLastLine="0" shrinkToFit="0" readingOrder="0"/>
    </dxf>
    <dxf>
      <alignment horizontal="center" vertical="bottom" textRotation="0" wrapText="1" indent="0" justifyLastLine="0" shrinkToFit="0" readingOrder="0"/>
    </dxf>
    <dxf>
      <numFmt numFmtId="2" formatCode="0.00"/>
    </dxf>
    <dxf>
      <numFmt numFmtId="2" formatCode="0.00"/>
    </dxf>
    <dxf>
      <numFmt numFmtId="2" formatCode="0.00"/>
    </dxf>
    <dxf>
      <numFmt numFmtId="2" formatCode="0.00"/>
    </dxf>
    <dxf>
      <font>
        <b/>
      </font>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color theme="9" tint="-0.24994659260841701"/>
      </font>
    </dxf>
  </dxfs>
  <tableStyles count="2" defaultTableStyle="TableStyleMedium2" defaultPivotStyle="PivotStyleLight16">
    <tableStyle name="Table Style 1" pivot="0" count="0" xr9:uid="{4AF2BF68-9D2F-4042-9003-D0E5A3D52033}"/>
    <tableStyle name="Table Style 2" pivot="0" count="1" xr9:uid="{0834A5E5-7D54-46DD-B287-DA1783B08942}">
      <tableStyleElement type="firstRowStripe" dxfId="6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1.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alcChain" Target="calcChain.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4.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[global_startup_success_dataset.csv(1).xlsx]Pivot_table_1!PivotTable2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 Base by Country:-</a:t>
            </a:r>
          </a:p>
        </c:rich>
      </c:tx>
      <c:layout>
        <c:manualLayout>
          <c:xMode val="edge"/>
          <c:yMode val="edge"/>
          <c:x val="0.34065456000258687"/>
          <c:y val="3.3779409860762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52273204972163"/>
          <c:y val="0.21858259869982619"/>
          <c:w val="0.7331549933503213"/>
          <c:h val="0.44673289157240997"/>
        </c:manualLayout>
      </c:layout>
      <c:barChart>
        <c:barDir val="col"/>
        <c:grouping val="clustered"/>
        <c:varyColors val="0"/>
        <c:ser>
          <c:idx val="0"/>
          <c:order val="0"/>
          <c:tx>
            <c:strRef>
              <c:f>Pivot_table_1!$K$3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Pivot_table_1!$J$4:$J$14</c:f>
              <c:strCache>
                <c:ptCount val="10"/>
                <c:pt idx="0">
                  <c:v>Australia</c:v>
                </c:pt>
                <c:pt idx="1">
                  <c:v>Brazil</c:v>
                </c:pt>
                <c:pt idx="2">
                  <c:v>Canada</c:v>
                </c:pt>
                <c:pt idx="3">
                  <c:v>China</c:v>
                </c:pt>
                <c:pt idx="4">
                  <c:v>France</c:v>
                </c:pt>
                <c:pt idx="5">
                  <c:v>Germany</c:v>
                </c:pt>
                <c:pt idx="6">
                  <c:v>India</c:v>
                </c:pt>
                <c:pt idx="7">
                  <c:v>Japan</c:v>
                </c:pt>
                <c:pt idx="8">
                  <c:v>UK</c:v>
                </c:pt>
                <c:pt idx="9">
                  <c:v>USA</c:v>
                </c:pt>
              </c:strCache>
            </c:strRef>
          </c:cat>
          <c:val>
            <c:numRef>
              <c:f>Pivot_table_1!$K$4:$K$14</c:f>
              <c:numCache>
                <c:formatCode>General</c:formatCode>
                <c:ptCount val="10"/>
                <c:pt idx="0">
                  <c:v>23682</c:v>
                </c:pt>
                <c:pt idx="1">
                  <c:v>25234</c:v>
                </c:pt>
                <c:pt idx="2">
                  <c:v>24602</c:v>
                </c:pt>
                <c:pt idx="3">
                  <c:v>24333</c:v>
                </c:pt>
                <c:pt idx="4">
                  <c:v>22383</c:v>
                </c:pt>
                <c:pt idx="5">
                  <c:v>26475</c:v>
                </c:pt>
                <c:pt idx="6">
                  <c:v>24225</c:v>
                </c:pt>
                <c:pt idx="7">
                  <c:v>24561</c:v>
                </c:pt>
                <c:pt idx="8">
                  <c:v>25641</c:v>
                </c:pt>
                <c:pt idx="9">
                  <c:v>25378</c:v>
                </c:pt>
              </c:numCache>
            </c:numRef>
          </c:val>
          <c:extLst>
            <c:ext xmlns:c16="http://schemas.microsoft.com/office/drawing/2014/chart" uri="{C3380CC4-5D6E-409C-BE32-E72D297353CC}">
              <c16:uniqueId val="{00000000-3929-4C30-9799-F284C6128158}"/>
            </c:ext>
          </c:extLst>
        </c:ser>
        <c:dLbls>
          <c:dLblPos val="outEnd"/>
          <c:showLegendKey val="0"/>
          <c:showVal val="1"/>
          <c:showCatName val="0"/>
          <c:showSerName val="0"/>
          <c:showPercent val="0"/>
          <c:showBubbleSize val="0"/>
        </c:dLbls>
        <c:gapWidth val="219"/>
        <c:overlap val="-27"/>
        <c:axId val="1193517696"/>
        <c:axId val="1193518656"/>
      </c:barChart>
      <c:catAx>
        <c:axId val="11935176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518656"/>
        <c:crosses val="autoZero"/>
        <c:auto val="1"/>
        <c:lblAlgn val="ctr"/>
        <c:lblOffset val="100"/>
        <c:noMultiLvlLbl val="0"/>
      </c:catAx>
      <c:valAx>
        <c:axId val="11935186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Customer Base</a:t>
                </a:r>
              </a:p>
            </c:rich>
          </c:tx>
          <c:layout>
            <c:manualLayout>
              <c:xMode val="edge"/>
              <c:yMode val="edge"/>
              <c:x val="3.4341976268883169E-2"/>
              <c:y val="0.2036349155907081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5176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[global_startup_success_dataset.csv(1).xlsx]Pivot_table_1!PivotTable3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Revenue/Funding Ratio:-</a:t>
            </a:r>
          </a:p>
        </c:rich>
      </c:tx>
      <c:layout>
        <c:manualLayout>
          <c:xMode val="edge"/>
          <c:yMode val="edge"/>
          <c:x val="0.54981063871671265"/>
          <c:y val="2.67142622132220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370610170399312"/>
          <c:y val="0.12419693433823602"/>
          <c:w val="0.67509446922227268"/>
          <c:h val="0.58685265228221328"/>
        </c:manualLayout>
      </c:layout>
      <c:barChart>
        <c:barDir val="bar"/>
        <c:grouping val="clustered"/>
        <c:varyColors val="0"/>
        <c:ser>
          <c:idx val="0"/>
          <c:order val="0"/>
          <c:tx>
            <c:strRef>
              <c:f>Pivot_table_1!$Q$3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Pivot_table_1!$P$4:$P$14</c:f>
              <c:strCache>
                <c:ptCount val="10"/>
                <c:pt idx="0">
                  <c:v>Japan</c:v>
                </c:pt>
                <c:pt idx="1">
                  <c:v>USA</c:v>
                </c:pt>
                <c:pt idx="2">
                  <c:v>China</c:v>
                </c:pt>
                <c:pt idx="3">
                  <c:v>Germany</c:v>
                </c:pt>
                <c:pt idx="4">
                  <c:v>India</c:v>
                </c:pt>
                <c:pt idx="5">
                  <c:v>France</c:v>
                </c:pt>
                <c:pt idx="6">
                  <c:v>UK</c:v>
                </c:pt>
                <c:pt idx="7">
                  <c:v>Brazil</c:v>
                </c:pt>
                <c:pt idx="8">
                  <c:v>Canada</c:v>
                </c:pt>
                <c:pt idx="9">
                  <c:v>Australia</c:v>
                </c:pt>
              </c:strCache>
            </c:strRef>
          </c:cat>
          <c:val>
            <c:numRef>
              <c:f>Pivot_table_1!$Q$4:$Q$14</c:f>
              <c:numCache>
                <c:formatCode>0.00</c:formatCode>
                <c:ptCount val="10"/>
                <c:pt idx="0">
                  <c:v>10.381538077256714</c:v>
                </c:pt>
                <c:pt idx="1">
                  <c:v>8.8902831337178618</c:v>
                </c:pt>
                <c:pt idx="2">
                  <c:v>8.5327358576328187</c:v>
                </c:pt>
                <c:pt idx="3">
                  <c:v>7.8512245824572435</c:v>
                </c:pt>
                <c:pt idx="4">
                  <c:v>6.7047598463841798</c:v>
                </c:pt>
                <c:pt idx="5">
                  <c:v>6.5792781050805846</c:v>
                </c:pt>
                <c:pt idx="6">
                  <c:v>5.6288680805303857</c:v>
                </c:pt>
                <c:pt idx="7">
                  <c:v>4.9785238701100596</c:v>
                </c:pt>
                <c:pt idx="8">
                  <c:v>4.8859735269623537</c:v>
                </c:pt>
                <c:pt idx="9">
                  <c:v>4.8644817844457462</c:v>
                </c:pt>
              </c:numCache>
            </c:numRef>
          </c:val>
          <c:extLst>
            <c:ext xmlns:c16="http://schemas.microsoft.com/office/drawing/2014/chart" uri="{C3380CC4-5D6E-409C-BE32-E72D297353CC}">
              <c16:uniqueId val="{00000000-75AF-4BE7-999F-048DD5DC8B8F}"/>
            </c:ext>
          </c:extLst>
        </c:ser>
        <c:dLbls>
          <c:dLblPos val="outEnd"/>
          <c:showLegendKey val="0"/>
          <c:showVal val="1"/>
          <c:showCatName val="0"/>
          <c:showSerName val="0"/>
          <c:showPercent val="0"/>
          <c:showBubbleSize val="0"/>
        </c:dLbls>
        <c:gapWidth val="182"/>
        <c:axId val="1372704432"/>
        <c:axId val="1372701072"/>
      </c:barChart>
      <c:catAx>
        <c:axId val="137270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701072"/>
        <c:crosses val="autoZero"/>
        <c:auto val="1"/>
        <c:lblAlgn val="ctr"/>
        <c:lblOffset val="100"/>
        <c:noMultiLvlLbl val="0"/>
      </c:catAx>
      <c:valAx>
        <c:axId val="137270107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70443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[global_startup_success_dataset.csv(1).xlsx]Pivot_table_1!PivotTable5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Success Score by Tech Stack:-</a:t>
            </a:r>
          </a:p>
        </c:rich>
      </c:tx>
      <c:layout>
        <c:manualLayout>
          <c:xMode val="edge"/>
          <c:yMode val="edge"/>
          <c:x val="0.27838962475383744"/>
          <c:y val="1.63600011003186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104127245330139"/>
          <c:y val="0.20523947132584056"/>
          <c:w val="0.44719548101417056"/>
          <c:h val="0.4659646826666512"/>
        </c:manualLayout>
      </c:layout>
      <c:barChart>
        <c:barDir val="bar"/>
        <c:grouping val="stacked"/>
        <c:varyColors val="0"/>
        <c:ser>
          <c:idx val="0"/>
          <c:order val="0"/>
          <c:tx>
            <c:strRef>
              <c:f>Pivot_table_1!$B$24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Pivot_table_1!$A$25:$A$30</c:f>
              <c:strCache>
                <c:ptCount val="5"/>
                <c:pt idx="0">
                  <c:v>C++, ML</c:v>
                </c:pt>
                <c:pt idx="1">
                  <c:v>Java, Spring</c:v>
                </c:pt>
                <c:pt idx="2">
                  <c:v>Node.js, React</c:v>
                </c:pt>
                <c:pt idx="3">
                  <c:v>PHP, Laravel</c:v>
                </c:pt>
                <c:pt idx="4">
                  <c:v>Python, AI</c:v>
                </c:pt>
              </c:strCache>
            </c:strRef>
          </c:cat>
          <c:val>
            <c:numRef>
              <c:f>Pivot_table_1!$B$25:$B$30</c:f>
              <c:numCache>
                <c:formatCode>0.00</c:formatCode>
                <c:ptCount val="5"/>
                <c:pt idx="0">
                  <c:v>5.0134994807892008</c:v>
                </c:pt>
                <c:pt idx="1">
                  <c:v>4.9514747859181734</c:v>
                </c:pt>
                <c:pt idx="2">
                  <c:v>5.0125120307988453</c:v>
                </c:pt>
                <c:pt idx="3">
                  <c:v>4.880412371134021</c:v>
                </c:pt>
                <c:pt idx="4">
                  <c:v>4.9651995905834188</c:v>
                </c:pt>
              </c:numCache>
            </c:numRef>
          </c:val>
          <c:extLst>
            <c:ext xmlns:c16="http://schemas.microsoft.com/office/drawing/2014/chart" uri="{C3380CC4-5D6E-409C-BE32-E72D297353CC}">
              <c16:uniqueId val="{00000000-34F7-459A-9397-03A9CBE6F717}"/>
            </c:ext>
          </c:extLst>
        </c:ser>
        <c:dLbls>
          <c:dLblPos val="inEnd"/>
          <c:showLegendKey val="0"/>
          <c:showVal val="1"/>
          <c:showCatName val="0"/>
          <c:showSerName val="0"/>
          <c:showPercent val="0"/>
          <c:showBubbleSize val="0"/>
        </c:dLbls>
        <c:gapWidth val="150"/>
        <c:overlap val="100"/>
        <c:axId val="1186219584"/>
        <c:axId val="1186220544"/>
      </c:barChart>
      <c:catAx>
        <c:axId val="1186219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220544"/>
        <c:crosses val="autoZero"/>
        <c:auto val="1"/>
        <c:lblAlgn val="ctr"/>
        <c:lblOffset val="100"/>
        <c:noMultiLvlLbl val="0"/>
      </c:catAx>
      <c:valAx>
        <c:axId val="1186220544"/>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2195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[global_startup_success_dataset.csv(1).xlsx]Pivot_table_1!PivotTable9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Revenue/Funding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Pivot_table_1!$F$20</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Pivot_table_1!$E$21:$E$31</c:f>
              <c:strCache>
                <c:ptCount val="10"/>
                <c:pt idx="0">
                  <c:v>AI</c:v>
                </c:pt>
                <c:pt idx="1">
                  <c:v>E-commerce</c:v>
                </c:pt>
                <c:pt idx="2">
                  <c:v>EdTech</c:v>
                </c:pt>
                <c:pt idx="3">
                  <c:v>Energy</c:v>
                </c:pt>
                <c:pt idx="4">
                  <c:v>FinTech</c:v>
                </c:pt>
                <c:pt idx="5">
                  <c:v>FoodTech</c:v>
                </c:pt>
                <c:pt idx="6">
                  <c:v>Gaming</c:v>
                </c:pt>
                <c:pt idx="7">
                  <c:v>Healthcare</c:v>
                </c:pt>
                <c:pt idx="8">
                  <c:v>Logistics</c:v>
                </c:pt>
                <c:pt idx="9">
                  <c:v>Tech</c:v>
                </c:pt>
              </c:strCache>
            </c:strRef>
          </c:cat>
          <c:val>
            <c:numRef>
              <c:f>Pivot_table_1!$F$21:$F$31</c:f>
              <c:numCache>
                <c:formatCode>0</c:formatCode>
                <c:ptCount val="10"/>
                <c:pt idx="0">
                  <c:v>47485.774036782561</c:v>
                </c:pt>
                <c:pt idx="1">
                  <c:v>43121.417742451697</c:v>
                </c:pt>
                <c:pt idx="2">
                  <c:v>93035.316386275488</c:v>
                </c:pt>
                <c:pt idx="3">
                  <c:v>53127.071869750835</c:v>
                </c:pt>
                <c:pt idx="4">
                  <c:v>62575.315194088325</c:v>
                </c:pt>
                <c:pt idx="5">
                  <c:v>53137.774636248039</c:v>
                </c:pt>
                <c:pt idx="6">
                  <c:v>75104.821758770238</c:v>
                </c:pt>
                <c:pt idx="7">
                  <c:v>80097.802215801959</c:v>
                </c:pt>
                <c:pt idx="8">
                  <c:v>67368.007678760259</c:v>
                </c:pt>
                <c:pt idx="9">
                  <c:v>58565.764687357172</c:v>
                </c:pt>
              </c:numCache>
            </c:numRef>
          </c:val>
          <c:smooth val="0"/>
          <c:extLst>
            <c:ext xmlns:c16="http://schemas.microsoft.com/office/drawing/2014/chart" uri="{C3380CC4-5D6E-409C-BE32-E72D297353CC}">
              <c16:uniqueId val="{00000000-1F89-4E28-9F7A-D49D42D0C21D}"/>
            </c:ext>
          </c:extLst>
        </c:ser>
        <c:dLbls>
          <c:dLblPos val="t"/>
          <c:showLegendKey val="0"/>
          <c:showVal val="1"/>
          <c:showCatName val="0"/>
          <c:showSerName val="0"/>
          <c:showPercent val="0"/>
          <c:showBubbleSize val="0"/>
        </c:dLbls>
        <c:smooth val="0"/>
        <c:axId val="1372703472"/>
        <c:axId val="1394063392"/>
      </c:lineChart>
      <c:catAx>
        <c:axId val="1372703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Industry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4063392"/>
        <c:crosses val="autoZero"/>
        <c:auto val="1"/>
        <c:lblAlgn val="ctr"/>
        <c:lblOffset val="100"/>
        <c:noMultiLvlLbl val="0"/>
      </c:catAx>
      <c:valAx>
        <c:axId val="1394063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a:t>
                </a:r>
                <a:r>
                  <a:rPr lang="en-US" baseline="0"/>
                  <a:t> 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2703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[global_startup_success_dataset.csv(1).xlsx]Pivot_table_2!PivotTable2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Funding Category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Pivot_table_2!$B$3:$B$4</c:f>
              <c:strCache>
                <c:ptCount val="1"/>
                <c:pt idx="0">
                  <c:v>Large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Pivot_table_2!$A$5:$A$15</c:f>
              <c:strCache>
                <c:ptCount val="10"/>
                <c:pt idx="0">
                  <c:v>Australia</c:v>
                </c:pt>
                <c:pt idx="1">
                  <c:v>Brazil</c:v>
                </c:pt>
                <c:pt idx="2">
                  <c:v>Canada</c:v>
                </c:pt>
                <c:pt idx="3">
                  <c:v>China</c:v>
                </c:pt>
                <c:pt idx="4">
                  <c:v>France</c:v>
                </c:pt>
                <c:pt idx="5">
                  <c:v>Germany</c:v>
                </c:pt>
                <c:pt idx="6">
                  <c:v>India</c:v>
                </c:pt>
                <c:pt idx="7">
                  <c:v>Japan</c:v>
                </c:pt>
                <c:pt idx="8">
                  <c:v>UK</c:v>
                </c:pt>
                <c:pt idx="9">
                  <c:v>USA</c:v>
                </c:pt>
              </c:strCache>
            </c:strRef>
          </c:cat>
          <c:val>
            <c:numRef>
              <c:f>Pivot_table_2!$B$5:$B$15</c:f>
              <c:numCache>
                <c:formatCode>General</c:formatCode>
                <c:ptCount val="10"/>
                <c:pt idx="0">
                  <c:v>304</c:v>
                </c:pt>
                <c:pt idx="1">
                  <c:v>314</c:v>
                </c:pt>
                <c:pt idx="2">
                  <c:v>327</c:v>
                </c:pt>
                <c:pt idx="3">
                  <c:v>294</c:v>
                </c:pt>
                <c:pt idx="4">
                  <c:v>288</c:v>
                </c:pt>
                <c:pt idx="5">
                  <c:v>320</c:v>
                </c:pt>
                <c:pt idx="6">
                  <c:v>278</c:v>
                </c:pt>
                <c:pt idx="7">
                  <c:v>290</c:v>
                </c:pt>
                <c:pt idx="8">
                  <c:v>307</c:v>
                </c:pt>
                <c:pt idx="9">
                  <c:v>289</c:v>
                </c:pt>
              </c:numCache>
            </c:numRef>
          </c:val>
          <c:extLst>
            <c:ext xmlns:c16="http://schemas.microsoft.com/office/drawing/2014/chart" uri="{C3380CC4-5D6E-409C-BE32-E72D297353CC}">
              <c16:uniqueId val="{00000000-77E1-42F1-9748-A18A5DBE57A8}"/>
            </c:ext>
          </c:extLst>
        </c:ser>
        <c:ser>
          <c:idx val="1"/>
          <c:order val="1"/>
          <c:tx>
            <c:strRef>
              <c:f>Pivot_table_2!$C$3:$C$4</c:f>
              <c:strCache>
                <c:ptCount val="1"/>
                <c:pt idx="0">
                  <c:v>Mid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Pivot_table_2!$A$5:$A$15</c:f>
              <c:strCache>
                <c:ptCount val="10"/>
                <c:pt idx="0">
                  <c:v>Australia</c:v>
                </c:pt>
                <c:pt idx="1">
                  <c:v>Brazil</c:v>
                </c:pt>
                <c:pt idx="2">
                  <c:v>Canada</c:v>
                </c:pt>
                <c:pt idx="3">
                  <c:v>China</c:v>
                </c:pt>
                <c:pt idx="4">
                  <c:v>France</c:v>
                </c:pt>
                <c:pt idx="5">
                  <c:v>Germany</c:v>
                </c:pt>
                <c:pt idx="6">
                  <c:v>India</c:v>
                </c:pt>
                <c:pt idx="7">
                  <c:v>Japan</c:v>
                </c:pt>
                <c:pt idx="8">
                  <c:v>UK</c:v>
                </c:pt>
                <c:pt idx="9">
                  <c:v>USA</c:v>
                </c:pt>
              </c:strCache>
            </c:strRef>
          </c:cat>
          <c:val>
            <c:numRef>
              <c:f>Pivot_table_2!$C$5:$C$15</c:f>
              <c:numCache>
                <c:formatCode>General</c:formatCode>
                <c:ptCount val="10"/>
                <c:pt idx="0">
                  <c:v>95</c:v>
                </c:pt>
                <c:pt idx="1">
                  <c:v>107</c:v>
                </c:pt>
                <c:pt idx="2">
                  <c:v>83</c:v>
                </c:pt>
                <c:pt idx="3">
                  <c:v>88</c:v>
                </c:pt>
                <c:pt idx="4">
                  <c:v>112</c:v>
                </c:pt>
                <c:pt idx="5">
                  <c:v>102</c:v>
                </c:pt>
                <c:pt idx="6">
                  <c:v>105</c:v>
                </c:pt>
                <c:pt idx="7">
                  <c:v>107</c:v>
                </c:pt>
                <c:pt idx="8">
                  <c:v>103</c:v>
                </c:pt>
                <c:pt idx="9">
                  <c:v>116</c:v>
                </c:pt>
              </c:numCache>
            </c:numRef>
          </c:val>
          <c:extLst>
            <c:ext xmlns:c16="http://schemas.microsoft.com/office/drawing/2014/chart" uri="{C3380CC4-5D6E-409C-BE32-E72D297353CC}">
              <c16:uniqueId val="{00000001-77E1-42F1-9748-A18A5DBE57A8}"/>
            </c:ext>
          </c:extLst>
        </c:ser>
        <c:ser>
          <c:idx val="2"/>
          <c:order val="2"/>
          <c:tx>
            <c:strRef>
              <c:f>Pivot_table_2!$D$3:$D$4</c:f>
              <c:strCache>
                <c:ptCount val="1"/>
                <c:pt idx="0">
                  <c:v>Small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Pivot_table_2!$A$5:$A$15</c:f>
              <c:strCache>
                <c:ptCount val="10"/>
                <c:pt idx="0">
                  <c:v>Australia</c:v>
                </c:pt>
                <c:pt idx="1">
                  <c:v>Brazil</c:v>
                </c:pt>
                <c:pt idx="2">
                  <c:v>Canada</c:v>
                </c:pt>
                <c:pt idx="3">
                  <c:v>China</c:v>
                </c:pt>
                <c:pt idx="4">
                  <c:v>France</c:v>
                </c:pt>
                <c:pt idx="5">
                  <c:v>Germany</c:v>
                </c:pt>
                <c:pt idx="6">
                  <c:v>India</c:v>
                </c:pt>
                <c:pt idx="7">
                  <c:v>Japan</c:v>
                </c:pt>
                <c:pt idx="8">
                  <c:v>UK</c:v>
                </c:pt>
                <c:pt idx="9">
                  <c:v>USA</c:v>
                </c:pt>
              </c:strCache>
            </c:strRef>
          </c:cat>
          <c:val>
            <c:numRef>
              <c:f>Pivot_table_2!$D$5:$D$15</c:f>
              <c:numCache>
                <c:formatCode>General</c:formatCode>
                <c:ptCount val="10"/>
                <c:pt idx="0">
                  <c:v>81</c:v>
                </c:pt>
                <c:pt idx="1">
                  <c:v>98</c:v>
                </c:pt>
                <c:pt idx="2">
                  <c:v>88</c:v>
                </c:pt>
                <c:pt idx="3">
                  <c:v>109</c:v>
                </c:pt>
                <c:pt idx="4">
                  <c:v>91</c:v>
                </c:pt>
                <c:pt idx="5">
                  <c:v>117</c:v>
                </c:pt>
                <c:pt idx="6">
                  <c:v>95</c:v>
                </c:pt>
                <c:pt idx="7">
                  <c:v>105</c:v>
                </c:pt>
                <c:pt idx="8">
                  <c:v>91</c:v>
                </c:pt>
                <c:pt idx="9">
                  <c:v>96</c:v>
                </c:pt>
              </c:numCache>
            </c:numRef>
          </c:val>
          <c:extLst>
            <c:ext xmlns:c16="http://schemas.microsoft.com/office/drawing/2014/chart" uri="{C3380CC4-5D6E-409C-BE32-E72D297353CC}">
              <c16:uniqueId val="{00000002-77E1-42F1-9748-A18A5DBE57A8}"/>
            </c:ext>
          </c:extLst>
        </c:ser>
        <c:dLbls>
          <c:dLblPos val="ctr"/>
          <c:showLegendKey val="0"/>
          <c:showVal val="1"/>
          <c:showCatName val="0"/>
          <c:showSerName val="0"/>
          <c:showPercent val="0"/>
          <c:showBubbleSize val="0"/>
        </c:dLbls>
        <c:gapWidth val="150"/>
        <c:overlap val="100"/>
        <c:axId val="1387856368"/>
        <c:axId val="1387855888"/>
      </c:barChart>
      <c:catAx>
        <c:axId val="13878563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855888"/>
        <c:crosses val="autoZero"/>
        <c:auto val="1"/>
        <c:lblAlgn val="ctr"/>
        <c:lblOffset val="100"/>
        <c:noMultiLvlLbl val="0"/>
      </c:catAx>
      <c:valAx>
        <c:axId val="1387855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startup name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85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[global_startup_success_dataset.csv(1).xlsx]Pivot_table_2!PivotTable4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Exit Status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Pivot_table_2!$K$3:$K$4</c:f>
              <c:strCache>
                <c:ptCount val="1"/>
                <c:pt idx="0">
                  <c:v>Acquired</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762-46A0-8EBF-AB4876866CC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762-46A0-8EBF-AB4876866CC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762-46A0-8EBF-AB4876866CC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762-46A0-8EBF-AB4876866CC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762-46A0-8EBF-AB4876866CC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D762-46A0-8EBF-AB4876866CC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762-46A0-8EBF-AB4876866CC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762-46A0-8EBF-AB4876866CC0}"/>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D762-46A0-8EBF-AB4876866CC0}"/>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D762-46A0-8EBF-AB4876866C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Pivot_table_2!$J$5:$J$15</c:f>
              <c:strCache>
                <c:ptCount val="10"/>
                <c:pt idx="0">
                  <c:v>Australia</c:v>
                </c:pt>
                <c:pt idx="1">
                  <c:v>Brazil</c:v>
                </c:pt>
                <c:pt idx="2">
                  <c:v>Canada</c:v>
                </c:pt>
                <c:pt idx="3">
                  <c:v>China</c:v>
                </c:pt>
                <c:pt idx="4">
                  <c:v>France</c:v>
                </c:pt>
                <c:pt idx="5">
                  <c:v>Germany</c:v>
                </c:pt>
                <c:pt idx="6">
                  <c:v>India</c:v>
                </c:pt>
                <c:pt idx="7">
                  <c:v>Japan</c:v>
                </c:pt>
                <c:pt idx="8">
                  <c:v>UK</c:v>
                </c:pt>
                <c:pt idx="9">
                  <c:v>USA</c:v>
                </c:pt>
              </c:strCache>
            </c:strRef>
          </c:cat>
          <c:val>
            <c:numRef>
              <c:f>Pivot_table_2!$K$5:$K$15</c:f>
              <c:numCache>
                <c:formatCode>General</c:formatCode>
                <c:ptCount val="10"/>
                <c:pt idx="0">
                  <c:v>249</c:v>
                </c:pt>
                <c:pt idx="1">
                  <c:v>267</c:v>
                </c:pt>
                <c:pt idx="2">
                  <c:v>251</c:v>
                </c:pt>
                <c:pt idx="3">
                  <c:v>264</c:v>
                </c:pt>
                <c:pt idx="4">
                  <c:v>238</c:v>
                </c:pt>
                <c:pt idx="5">
                  <c:v>266</c:v>
                </c:pt>
                <c:pt idx="6">
                  <c:v>221</c:v>
                </c:pt>
                <c:pt idx="7">
                  <c:v>278</c:v>
                </c:pt>
                <c:pt idx="8">
                  <c:v>252</c:v>
                </c:pt>
                <c:pt idx="9">
                  <c:v>247</c:v>
                </c:pt>
              </c:numCache>
            </c:numRef>
          </c:val>
          <c:extLst>
            <c:ext xmlns:c16="http://schemas.microsoft.com/office/drawing/2014/chart" uri="{C3380CC4-5D6E-409C-BE32-E72D297353CC}">
              <c16:uniqueId val="{00000014-D762-46A0-8EBF-AB4876866CC0}"/>
            </c:ext>
          </c:extLst>
        </c:ser>
        <c:ser>
          <c:idx val="1"/>
          <c:order val="1"/>
          <c:tx>
            <c:strRef>
              <c:f>Pivot_table_2!$L$3:$L$4</c:f>
              <c:strCache>
                <c:ptCount val="1"/>
                <c:pt idx="0">
                  <c:v>IPO</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6-D762-46A0-8EBF-AB4876866CC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8-D762-46A0-8EBF-AB4876866CC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A-D762-46A0-8EBF-AB4876866CC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C-D762-46A0-8EBF-AB4876866CC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E-D762-46A0-8EBF-AB4876866CC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0-D762-46A0-8EBF-AB4876866CC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2-D762-46A0-8EBF-AB4876866CC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4-D762-46A0-8EBF-AB4876866CC0}"/>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6-D762-46A0-8EBF-AB4876866CC0}"/>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8-D762-46A0-8EBF-AB4876866C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Pivot_table_2!$J$5:$J$15</c:f>
              <c:strCache>
                <c:ptCount val="10"/>
                <c:pt idx="0">
                  <c:v>Australia</c:v>
                </c:pt>
                <c:pt idx="1">
                  <c:v>Brazil</c:v>
                </c:pt>
                <c:pt idx="2">
                  <c:v>Canada</c:v>
                </c:pt>
                <c:pt idx="3">
                  <c:v>China</c:v>
                </c:pt>
                <c:pt idx="4">
                  <c:v>France</c:v>
                </c:pt>
                <c:pt idx="5">
                  <c:v>Germany</c:v>
                </c:pt>
                <c:pt idx="6">
                  <c:v>India</c:v>
                </c:pt>
                <c:pt idx="7">
                  <c:v>Japan</c:v>
                </c:pt>
                <c:pt idx="8">
                  <c:v>UK</c:v>
                </c:pt>
                <c:pt idx="9">
                  <c:v>USA</c:v>
                </c:pt>
              </c:strCache>
            </c:strRef>
          </c:cat>
          <c:val>
            <c:numRef>
              <c:f>Pivot_table_2!$L$5:$L$15</c:f>
              <c:numCache>
                <c:formatCode>General</c:formatCode>
                <c:ptCount val="10"/>
                <c:pt idx="0">
                  <c:v>105</c:v>
                </c:pt>
                <c:pt idx="1">
                  <c:v>116</c:v>
                </c:pt>
                <c:pt idx="2">
                  <c:v>119</c:v>
                </c:pt>
                <c:pt idx="3">
                  <c:v>122</c:v>
                </c:pt>
                <c:pt idx="4">
                  <c:v>126</c:v>
                </c:pt>
                <c:pt idx="5">
                  <c:v>136</c:v>
                </c:pt>
                <c:pt idx="6">
                  <c:v>115</c:v>
                </c:pt>
                <c:pt idx="7">
                  <c:v>110</c:v>
                </c:pt>
                <c:pt idx="8">
                  <c:v>116</c:v>
                </c:pt>
                <c:pt idx="9">
                  <c:v>118</c:v>
                </c:pt>
              </c:numCache>
            </c:numRef>
          </c:val>
          <c:extLst>
            <c:ext xmlns:c16="http://schemas.microsoft.com/office/drawing/2014/chart" uri="{C3380CC4-5D6E-409C-BE32-E72D297353CC}">
              <c16:uniqueId val="{00000029-D762-46A0-8EBF-AB4876866CC0}"/>
            </c:ext>
          </c:extLst>
        </c:ser>
        <c:ser>
          <c:idx val="2"/>
          <c:order val="2"/>
          <c:tx>
            <c:strRef>
              <c:f>Pivot_table_2!$M$3:$M$4</c:f>
              <c:strCache>
                <c:ptCount val="1"/>
                <c:pt idx="0">
                  <c:v>Still Private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B-D762-46A0-8EBF-AB4876866CC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2D-D762-46A0-8EBF-AB4876866CC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2F-D762-46A0-8EBF-AB4876866CC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1-D762-46A0-8EBF-AB4876866CC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33-D762-46A0-8EBF-AB4876866CC0}"/>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35-D762-46A0-8EBF-AB4876866CC0}"/>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D762-46A0-8EBF-AB4876866CC0}"/>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D762-46A0-8EBF-AB4876866CC0}"/>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D762-46A0-8EBF-AB4876866CC0}"/>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D762-46A0-8EBF-AB4876866C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Pivot_table_2!$J$5:$J$15</c:f>
              <c:strCache>
                <c:ptCount val="10"/>
                <c:pt idx="0">
                  <c:v>Australia</c:v>
                </c:pt>
                <c:pt idx="1">
                  <c:v>Brazil</c:v>
                </c:pt>
                <c:pt idx="2">
                  <c:v>Canada</c:v>
                </c:pt>
                <c:pt idx="3">
                  <c:v>China</c:v>
                </c:pt>
                <c:pt idx="4">
                  <c:v>France</c:v>
                </c:pt>
                <c:pt idx="5">
                  <c:v>Germany</c:v>
                </c:pt>
                <c:pt idx="6">
                  <c:v>India</c:v>
                </c:pt>
                <c:pt idx="7">
                  <c:v>Japan</c:v>
                </c:pt>
                <c:pt idx="8">
                  <c:v>UK</c:v>
                </c:pt>
                <c:pt idx="9">
                  <c:v>USA</c:v>
                </c:pt>
              </c:strCache>
            </c:strRef>
          </c:cat>
          <c:val>
            <c:numRef>
              <c:f>Pivot_table_2!$M$5:$M$15</c:f>
              <c:numCache>
                <c:formatCode>General</c:formatCode>
                <c:ptCount val="10"/>
                <c:pt idx="0">
                  <c:v>126</c:v>
                </c:pt>
                <c:pt idx="1">
                  <c:v>136</c:v>
                </c:pt>
                <c:pt idx="2">
                  <c:v>128</c:v>
                </c:pt>
                <c:pt idx="3">
                  <c:v>105</c:v>
                </c:pt>
                <c:pt idx="4">
                  <c:v>127</c:v>
                </c:pt>
                <c:pt idx="5">
                  <c:v>137</c:v>
                </c:pt>
                <c:pt idx="6">
                  <c:v>142</c:v>
                </c:pt>
                <c:pt idx="7">
                  <c:v>114</c:v>
                </c:pt>
                <c:pt idx="8">
                  <c:v>133</c:v>
                </c:pt>
                <c:pt idx="9">
                  <c:v>136</c:v>
                </c:pt>
              </c:numCache>
            </c:numRef>
          </c:val>
          <c:extLst>
            <c:ext xmlns:c16="http://schemas.microsoft.com/office/drawing/2014/chart" uri="{C3380CC4-5D6E-409C-BE32-E72D297353CC}">
              <c16:uniqueId val="{0000003E-D762-46A0-8EBF-AB4876866CC0}"/>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[global_startup_success_dataset.csv(1).xlsx]Pivot_table_2!PivotTable5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Pivot_table_2!$B$21</c:f>
              <c:strCache>
                <c:ptCount val="1"/>
                <c:pt idx="0">
                  <c:v>Count of Symbol + Funding amount</c:v>
                </c:pt>
              </c:strCache>
            </c:strRef>
          </c:tx>
          <c:spPr>
            <a:solidFill>
              <a:schemeClr val="accent1"/>
            </a:solidFill>
            <a:ln>
              <a:noFill/>
            </a:ln>
            <a:effectLst/>
          </c:spPr>
          <c:invertIfNegative val="0"/>
          <c:cat>
            <c:strRef>
              <c:f>Pivot_table_2!$A$22:$A$5022</c:f>
              <c:strCache>
                <c:ptCount val="5000"/>
                <c:pt idx="0">
                  <c:v>Startup_1</c:v>
                </c:pt>
                <c:pt idx="1">
                  <c:v>Startup_10</c:v>
                </c:pt>
                <c:pt idx="2">
                  <c:v>Startup_100</c:v>
                </c:pt>
                <c:pt idx="3">
                  <c:v>Startup_1000</c:v>
                </c:pt>
                <c:pt idx="4">
                  <c:v>Startup_1001</c:v>
                </c:pt>
                <c:pt idx="5">
                  <c:v>Startup_1002</c:v>
                </c:pt>
                <c:pt idx="6">
                  <c:v>Startup_1003</c:v>
                </c:pt>
                <c:pt idx="7">
                  <c:v>Startup_1004</c:v>
                </c:pt>
                <c:pt idx="8">
                  <c:v>Startup_1005</c:v>
                </c:pt>
                <c:pt idx="9">
                  <c:v>Startup_1006</c:v>
                </c:pt>
                <c:pt idx="10">
                  <c:v>Startup_1007</c:v>
                </c:pt>
                <c:pt idx="11">
                  <c:v>Startup_1008</c:v>
                </c:pt>
                <c:pt idx="12">
                  <c:v>Startup_1009</c:v>
                </c:pt>
                <c:pt idx="13">
                  <c:v>Startup_101</c:v>
                </c:pt>
                <c:pt idx="14">
                  <c:v>Startup_1010</c:v>
                </c:pt>
                <c:pt idx="15">
                  <c:v>Startup_1011</c:v>
                </c:pt>
                <c:pt idx="16">
                  <c:v>Startup_1012</c:v>
                </c:pt>
                <c:pt idx="17">
                  <c:v>Startup_1013</c:v>
                </c:pt>
                <c:pt idx="18">
                  <c:v>Startup_1014</c:v>
                </c:pt>
                <c:pt idx="19">
                  <c:v>Startup_1015</c:v>
                </c:pt>
                <c:pt idx="20">
                  <c:v>Startup_1016</c:v>
                </c:pt>
                <c:pt idx="21">
                  <c:v>Startup_1017</c:v>
                </c:pt>
                <c:pt idx="22">
                  <c:v>Startup_1018</c:v>
                </c:pt>
                <c:pt idx="23">
                  <c:v>Startup_1019</c:v>
                </c:pt>
                <c:pt idx="24">
                  <c:v>Startup_102</c:v>
                </c:pt>
                <c:pt idx="25">
                  <c:v>Startup_1020</c:v>
                </c:pt>
                <c:pt idx="26">
                  <c:v>Startup_1021</c:v>
                </c:pt>
                <c:pt idx="27">
                  <c:v>Startup_1022</c:v>
                </c:pt>
                <c:pt idx="28">
                  <c:v>Startup_1023</c:v>
                </c:pt>
                <c:pt idx="29">
                  <c:v>Startup_1024</c:v>
                </c:pt>
                <c:pt idx="30">
                  <c:v>Startup_1025</c:v>
                </c:pt>
                <c:pt idx="31">
                  <c:v>Startup_1026</c:v>
                </c:pt>
                <c:pt idx="32">
                  <c:v>Startup_1027</c:v>
                </c:pt>
                <c:pt idx="33">
                  <c:v>Startup_1028</c:v>
                </c:pt>
                <c:pt idx="34">
                  <c:v>Startup_1029</c:v>
                </c:pt>
                <c:pt idx="35">
                  <c:v>Startup_103</c:v>
                </c:pt>
                <c:pt idx="36">
                  <c:v>Startup_1030</c:v>
                </c:pt>
                <c:pt idx="37">
                  <c:v>Startup_1031</c:v>
                </c:pt>
                <c:pt idx="38">
                  <c:v>Startup_1032</c:v>
                </c:pt>
                <c:pt idx="39">
                  <c:v>Startup_1033</c:v>
                </c:pt>
                <c:pt idx="40">
                  <c:v>Startup_1034</c:v>
                </c:pt>
                <c:pt idx="41">
                  <c:v>Startup_1035</c:v>
                </c:pt>
                <c:pt idx="42">
                  <c:v>Startup_1036</c:v>
                </c:pt>
                <c:pt idx="43">
                  <c:v>Startup_1037</c:v>
                </c:pt>
                <c:pt idx="44">
                  <c:v>Startup_1038</c:v>
                </c:pt>
                <c:pt idx="45">
                  <c:v>Startup_1039</c:v>
                </c:pt>
                <c:pt idx="46">
                  <c:v>Startup_104</c:v>
                </c:pt>
                <c:pt idx="47">
                  <c:v>Startup_1040</c:v>
                </c:pt>
                <c:pt idx="48">
                  <c:v>Startup_1041</c:v>
                </c:pt>
                <c:pt idx="49">
                  <c:v>Startup_1042</c:v>
                </c:pt>
                <c:pt idx="50">
                  <c:v>Startup_1043</c:v>
                </c:pt>
                <c:pt idx="51">
                  <c:v>Startup_1044</c:v>
                </c:pt>
                <c:pt idx="52">
                  <c:v>Startup_1045</c:v>
                </c:pt>
                <c:pt idx="53">
                  <c:v>Startup_1046</c:v>
                </c:pt>
                <c:pt idx="54">
                  <c:v>Startup_1047</c:v>
                </c:pt>
                <c:pt idx="55">
                  <c:v>Startup_1048</c:v>
                </c:pt>
                <c:pt idx="56">
                  <c:v>Startup_1049</c:v>
                </c:pt>
                <c:pt idx="57">
                  <c:v>Startup_105</c:v>
                </c:pt>
                <c:pt idx="58">
                  <c:v>Startup_1050</c:v>
                </c:pt>
                <c:pt idx="59">
                  <c:v>Startup_1051</c:v>
                </c:pt>
                <c:pt idx="60">
                  <c:v>Startup_1052</c:v>
                </c:pt>
                <c:pt idx="61">
                  <c:v>Startup_1053</c:v>
                </c:pt>
                <c:pt idx="62">
                  <c:v>Startup_1054</c:v>
                </c:pt>
                <c:pt idx="63">
                  <c:v>Startup_1055</c:v>
                </c:pt>
                <c:pt idx="64">
                  <c:v>Startup_1056</c:v>
                </c:pt>
                <c:pt idx="65">
                  <c:v>Startup_1057</c:v>
                </c:pt>
                <c:pt idx="66">
                  <c:v>Startup_1058</c:v>
                </c:pt>
                <c:pt idx="67">
                  <c:v>Startup_1059</c:v>
                </c:pt>
                <c:pt idx="68">
                  <c:v>Startup_106</c:v>
                </c:pt>
                <c:pt idx="69">
                  <c:v>Startup_1060</c:v>
                </c:pt>
                <c:pt idx="70">
                  <c:v>Startup_1061</c:v>
                </c:pt>
                <c:pt idx="71">
                  <c:v>Startup_1062</c:v>
                </c:pt>
                <c:pt idx="72">
                  <c:v>Startup_1063</c:v>
                </c:pt>
                <c:pt idx="73">
                  <c:v>Startup_1064</c:v>
                </c:pt>
                <c:pt idx="74">
                  <c:v>Startup_1065</c:v>
                </c:pt>
                <c:pt idx="75">
                  <c:v>Startup_1066</c:v>
                </c:pt>
                <c:pt idx="76">
                  <c:v>Startup_1067</c:v>
                </c:pt>
                <c:pt idx="77">
                  <c:v>Startup_1068</c:v>
                </c:pt>
                <c:pt idx="78">
                  <c:v>Startup_1069</c:v>
                </c:pt>
                <c:pt idx="79">
                  <c:v>Startup_107</c:v>
                </c:pt>
                <c:pt idx="80">
                  <c:v>Startup_1070</c:v>
                </c:pt>
                <c:pt idx="81">
                  <c:v>Startup_1071</c:v>
                </c:pt>
                <c:pt idx="82">
                  <c:v>Startup_1072</c:v>
                </c:pt>
                <c:pt idx="83">
                  <c:v>Startup_1073</c:v>
                </c:pt>
                <c:pt idx="84">
                  <c:v>Startup_1074</c:v>
                </c:pt>
                <c:pt idx="85">
                  <c:v>Startup_1075</c:v>
                </c:pt>
                <c:pt idx="86">
                  <c:v>Startup_1076</c:v>
                </c:pt>
                <c:pt idx="87">
                  <c:v>Startup_1077</c:v>
                </c:pt>
                <c:pt idx="88">
                  <c:v>Startup_1078</c:v>
                </c:pt>
                <c:pt idx="89">
                  <c:v>Startup_1079</c:v>
                </c:pt>
                <c:pt idx="90">
                  <c:v>Startup_108</c:v>
                </c:pt>
                <c:pt idx="91">
                  <c:v>Startup_1080</c:v>
                </c:pt>
                <c:pt idx="92">
                  <c:v>Startup_1081</c:v>
                </c:pt>
                <c:pt idx="93">
                  <c:v>Startup_1082</c:v>
                </c:pt>
                <c:pt idx="94">
                  <c:v>Startup_1083</c:v>
                </c:pt>
                <c:pt idx="95">
                  <c:v>Startup_1084</c:v>
                </c:pt>
                <c:pt idx="96">
                  <c:v>Startup_1085</c:v>
                </c:pt>
                <c:pt idx="97">
                  <c:v>Startup_1086</c:v>
                </c:pt>
                <c:pt idx="98">
                  <c:v>Startup_1087</c:v>
                </c:pt>
                <c:pt idx="99">
                  <c:v>Startup_1088</c:v>
                </c:pt>
                <c:pt idx="100">
                  <c:v>Startup_1089</c:v>
                </c:pt>
                <c:pt idx="101">
                  <c:v>Startup_109</c:v>
                </c:pt>
                <c:pt idx="102">
                  <c:v>Startup_1090</c:v>
                </c:pt>
                <c:pt idx="103">
                  <c:v>Startup_1091</c:v>
                </c:pt>
                <c:pt idx="104">
                  <c:v>Startup_1092</c:v>
                </c:pt>
                <c:pt idx="105">
                  <c:v>Startup_1093</c:v>
                </c:pt>
                <c:pt idx="106">
                  <c:v>Startup_1094</c:v>
                </c:pt>
                <c:pt idx="107">
                  <c:v>Startup_1095</c:v>
                </c:pt>
                <c:pt idx="108">
                  <c:v>Startup_1096</c:v>
                </c:pt>
                <c:pt idx="109">
                  <c:v>Startup_1097</c:v>
                </c:pt>
                <c:pt idx="110">
                  <c:v>Startup_1098</c:v>
                </c:pt>
                <c:pt idx="111">
                  <c:v>Startup_1099</c:v>
                </c:pt>
                <c:pt idx="112">
                  <c:v>Startup_11</c:v>
                </c:pt>
                <c:pt idx="113">
                  <c:v>Startup_110</c:v>
                </c:pt>
                <c:pt idx="114">
                  <c:v>Startup_1100</c:v>
                </c:pt>
                <c:pt idx="115">
                  <c:v>Startup_1101</c:v>
                </c:pt>
                <c:pt idx="116">
                  <c:v>Startup_1102</c:v>
                </c:pt>
                <c:pt idx="117">
                  <c:v>Startup_1103</c:v>
                </c:pt>
                <c:pt idx="118">
                  <c:v>Startup_1104</c:v>
                </c:pt>
                <c:pt idx="119">
                  <c:v>Startup_1105</c:v>
                </c:pt>
                <c:pt idx="120">
                  <c:v>Startup_1106</c:v>
                </c:pt>
                <c:pt idx="121">
                  <c:v>Startup_1107</c:v>
                </c:pt>
                <c:pt idx="122">
                  <c:v>Startup_1108</c:v>
                </c:pt>
                <c:pt idx="123">
                  <c:v>Startup_1109</c:v>
                </c:pt>
                <c:pt idx="124">
                  <c:v>Startup_111</c:v>
                </c:pt>
                <c:pt idx="125">
                  <c:v>Startup_1110</c:v>
                </c:pt>
                <c:pt idx="126">
                  <c:v>Startup_1111</c:v>
                </c:pt>
                <c:pt idx="127">
                  <c:v>Startup_1112</c:v>
                </c:pt>
                <c:pt idx="128">
                  <c:v>Startup_1113</c:v>
                </c:pt>
                <c:pt idx="129">
                  <c:v>Startup_1114</c:v>
                </c:pt>
                <c:pt idx="130">
                  <c:v>Startup_1115</c:v>
                </c:pt>
                <c:pt idx="131">
                  <c:v>Startup_1116</c:v>
                </c:pt>
                <c:pt idx="132">
                  <c:v>Startup_1117</c:v>
                </c:pt>
                <c:pt idx="133">
                  <c:v>Startup_1118</c:v>
                </c:pt>
                <c:pt idx="134">
                  <c:v>Startup_1119</c:v>
                </c:pt>
                <c:pt idx="135">
                  <c:v>Startup_112</c:v>
                </c:pt>
                <c:pt idx="136">
                  <c:v>Startup_1120</c:v>
                </c:pt>
                <c:pt idx="137">
                  <c:v>Startup_1121</c:v>
                </c:pt>
                <c:pt idx="138">
                  <c:v>Startup_1122</c:v>
                </c:pt>
                <c:pt idx="139">
                  <c:v>Startup_1123</c:v>
                </c:pt>
                <c:pt idx="140">
                  <c:v>Startup_1124</c:v>
                </c:pt>
                <c:pt idx="141">
                  <c:v>Startup_1125</c:v>
                </c:pt>
                <c:pt idx="142">
                  <c:v>Startup_1126</c:v>
                </c:pt>
                <c:pt idx="143">
                  <c:v>Startup_1127</c:v>
                </c:pt>
                <c:pt idx="144">
                  <c:v>Startup_1128</c:v>
                </c:pt>
                <c:pt idx="145">
                  <c:v>Startup_1129</c:v>
                </c:pt>
                <c:pt idx="146">
                  <c:v>Startup_113</c:v>
                </c:pt>
                <c:pt idx="147">
                  <c:v>Startup_1130</c:v>
                </c:pt>
                <c:pt idx="148">
                  <c:v>Startup_1131</c:v>
                </c:pt>
                <c:pt idx="149">
                  <c:v>Startup_1132</c:v>
                </c:pt>
                <c:pt idx="150">
                  <c:v>Startup_1133</c:v>
                </c:pt>
                <c:pt idx="151">
                  <c:v>Startup_1134</c:v>
                </c:pt>
                <c:pt idx="152">
                  <c:v>Startup_1135</c:v>
                </c:pt>
                <c:pt idx="153">
                  <c:v>Startup_1136</c:v>
                </c:pt>
                <c:pt idx="154">
                  <c:v>Startup_1137</c:v>
                </c:pt>
                <c:pt idx="155">
                  <c:v>Startup_1138</c:v>
                </c:pt>
                <c:pt idx="156">
                  <c:v>Startup_1139</c:v>
                </c:pt>
                <c:pt idx="157">
                  <c:v>Startup_114</c:v>
                </c:pt>
                <c:pt idx="158">
                  <c:v>Startup_1140</c:v>
                </c:pt>
                <c:pt idx="159">
                  <c:v>Startup_1141</c:v>
                </c:pt>
                <c:pt idx="160">
                  <c:v>Startup_1142</c:v>
                </c:pt>
                <c:pt idx="161">
                  <c:v>Startup_1143</c:v>
                </c:pt>
                <c:pt idx="162">
                  <c:v>Startup_1144</c:v>
                </c:pt>
                <c:pt idx="163">
                  <c:v>Startup_1145</c:v>
                </c:pt>
                <c:pt idx="164">
                  <c:v>Startup_1146</c:v>
                </c:pt>
                <c:pt idx="165">
                  <c:v>Startup_1147</c:v>
                </c:pt>
                <c:pt idx="166">
                  <c:v>Startup_1148</c:v>
                </c:pt>
                <c:pt idx="167">
                  <c:v>Startup_1149</c:v>
                </c:pt>
                <c:pt idx="168">
                  <c:v>Startup_115</c:v>
                </c:pt>
                <c:pt idx="169">
                  <c:v>Startup_1150</c:v>
                </c:pt>
                <c:pt idx="170">
                  <c:v>Startup_1151</c:v>
                </c:pt>
                <c:pt idx="171">
                  <c:v>Startup_1152</c:v>
                </c:pt>
                <c:pt idx="172">
                  <c:v>Startup_1153</c:v>
                </c:pt>
                <c:pt idx="173">
                  <c:v>Startup_1154</c:v>
                </c:pt>
                <c:pt idx="174">
                  <c:v>Startup_1155</c:v>
                </c:pt>
                <c:pt idx="175">
                  <c:v>Startup_1156</c:v>
                </c:pt>
                <c:pt idx="176">
                  <c:v>Startup_1157</c:v>
                </c:pt>
                <c:pt idx="177">
                  <c:v>Startup_1158</c:v>
                </c:pt>
                <c:pt idx="178">
                  <c:v>Startup_1159</c:v>
                </c:pt>
                <c:pt idx="179">
                  <c:v>Startup_116</c:v>
                </c:pt>
                <c:pt idx="180">
                  <c:v>Startup_1160</c:v>
                </c:pt>
                <c:pt idx="181">
                  <c:v>Startup_1161</c:v>
                </c:pt>
                <c:pt idx="182">
                  <c:v>Startup_1162</c:v>
                </c:pt>
                <c:pt idx="183">
                  <c:v>Startup_1163</c:v>
                </c:pt>
                <c:pt idx="184">
                  <c:v>Startup_1164</c:v>
                </c:pt>
                <c:pt idx="185">
                  <c:v>Startup_1165</c:v>
                </c:pt>
                <c:pt idx="186">
                  <c:v>Startup_1166</c:v>
                </c:pt>
                <c:pt idx="187">
                  <c:v>Startup_1167</c:v>
                </c:pt>
                <c:pt idx="188">
                  <c:v>Startup_1168</c:v>
                </c:pt>
                <c:pt idx="189">
                  <c:v>Startup_1169</c:v>
                </c:pt>
                <c:pt idx="190">
                  <c:v>Startup_117</c:v>
                </c:pt>
                <c:pt idx="191">
                  <c:v>Startup_1170</c:v>
                </c:pt>
                <c:pt idx="192">
                  <c:v>Startup_1171</c:v>
                </c:pt>
                <c:pt idx="193">
                  <c:v>Startup_1172</c:v>
                </c:pt>
                <c:pt idx="194">
                  <c:v>Startup_1173</c:v>
                </c:pt>
                <c:pt idx="195">
                  <c:v>Startup_1174</c:v>
                </c:pt>
                <c:pt idx="196">
                  <c:v>Startup_1175</c:v>
                </c:pt>
                <c:pt idx="197">
                  <c:v>Startup_1176</c:v>
                </c:pt>
                <c:pt idx="198">
                  <c:v>Startup_1177</c:v>
                </c:pt>
                <c:pt idx="199">
                  <c:v>Startup_1178</c:v>
                </c:pt>
                <c:pt idx="200">
                  <c:v>Startup_1179</c:v>
                </c:pt>
                <c:pt idx="201">
                  <c:v>Startup_118</c:v>
                </c:pt>
                <c:pt idx="202">
                  <c:v>Startup_1180</c:v>
                </c:pt>
                <c:pt idx="203">
                  <c:v>Startup_1181</c:v>
                </c:pt>
                <c:pt idx="204">
                  <c:v>Startup_1182</c:v>
                </c:pt>
                <c:pt idx="205">
                  <c:v>Startup_1183</c:v>
                </c:pt>
                <c:pt idx="206">
                  <c:v>Startup_1184</c:v>
                </c:pt>
                <c:pt idx="207">
                  <c:v>Startup_1185</c:v>
                </c:pt>
                <c:pt idx="208">
                  <c:v>Startup_1186</c:v>
                </c:pt>
                <c:pt idx="209">
                  <c:v>Startup_1187</c:v>
                </c:pt>
                <c:pt idx="210">
                  <c:v>Startup_1188</c:v>
                </c:pt>
                <c:pt idx="211">
                  <c:v>Startup_1189</c:v>
                </c:pt>
                <c:pt idx="212">
                  <c:v>Startup_119</c:v>
                </c:pt>
                <c:pt idx="213">
                  <c:v>Startup_1190</c:v>
                </c:pt>
                <c:pt idx="214">
                  <c:v>Startup_1191</c:v>
                </c:pt>
                <c:pt idx="215">
                  <c:v>Startup_1192</c:v>
                </c:pt>
                <c:pt idx="216">
                  <c:v>Startup_1193</c:v>
                </c:pt>
                <c:pt idx="217">
                  <c:v>Startup_1194</c:v>
                </c:pt>
                <c:pt idx="218">
                  <c:v>Startup_1195</c:v>
                </c:pt>
                <c:pt idx="219">
                  <c:v>Startup_1196</c:v>
                </c:pt>
                <c:pt idx="220">
                  <c:v>Startup_1197</c:v>
                </c:pt>
                <c:pt idx="221">
                  <c:v>Startup_1198</c:v>
                </c:pt>
                <c:pt idx="222">
                  <c:v>Startup_1199</c:v>
                </c:pt>
                <c:pt idx="223">
                  <c:v>Startup_12</c:v>
                </c:pt>
                <c:pt idx="224">
                  <c:v>Startup_120</c:v>
                </c:pt>
                <c:pt idx="225">
                  <c:v>Startup_1200</c:v>
                </c:pt>
                <c:pt idx="226">
                  <c:v>Startup_1201</c:v>
                </c:pt>
                <c:pt idx="227">
                  <c:v>Startup_1202</c:v>
                </c:pt>
                <c:pt idx="228">
                  <c:v>Startup_1203</c:v>
                </c:pt>
                <c:pt idx="229">
                  <c:v>Startup_1204</c:v>
                </c:pt>
                <c:pt idx="230">
                  <c:v>Startup_1205</c:v>
                </c:pt>
                <c:pt idx="231">
                  <c:v>Startup_1206</c:v>
                </c:pt>
                <c:pt idx="232">
                  <c:v>Startup_1207</c:v>
                </c:pt>
                <c:pt idx="233">
                  <c:v>Startup_1208</c:v>
                </c:pt>
                <c:pt idx="234">
                  <c:v>Startup_1209</c:v>
                </c:pt>
                <c:pt idx="235">
                  <c:v>Startup_121</c:v>
                </c:pt>
                <c:pt idx="236">
                  <c:v>Startup_1210</c:v>
                </c:pt>
                <c:pt idx="237">
                  <c:v>Startup_1211</c:v>
                </c:pt>
                <c:pt idx="238">
                  <c:v>Startup_1212</c:v>
                </c:pt>
                <c:pt idx="239">
                  <c:v>Startup_1213</c:v>
                </c:pt>
                <c:pt idx="240">
                  <c:v>Startup_1214</c:v>
                </c:pt>
                <c:pt idx="241">
                  <c:v>Startup_1215</c:v>
                </c:pt>
                <c:pt idx="242">
                  <c:v>Startup_1216</c:v>
                </c:pt>
                <c:pt idx="243">
                  <c:v>Startup_1217</c:v>
                </c:pt>
                <c:pt idx="244">
                  <c:v>Startup_1218</c:v>
                </c:pt>
                <c:pt idx="245">
                  <c:v>Startup_1219</c:v>
                </c:pt>
                <c:pt idx="246">
                  <c:v>Startup_122</c:v>
                </c:pt>
                <c:pt idx="247">
                  <c:v>Startup_1220</c:v>
                </c:pt>
                <c:pt idx="248">
                  <c:v>Startup_1221</c:v>
                </c:pt>
                <c:pt idx="249">
                  <c:v>Startup_1222</c:v>
                </c:pt>
                <c:pt idx="250">
                  <c:v>Startup_1223</c:v>
                </c:pt>
                <c:pt idx="251">
                  <c:v>Startup_1224</c:v>
                </c:pt>
                <c:pt idx="252">
                  <c:v>Startup_1225</c:v>
                </c:pt>
                <c:pt idx="253">
                  <c:v>Startup_1226</c:v>
                </c:pt>
                <c:pt idx="254">
                  <c:v>Startup_1227</c:v>
                </c:pt>
                <c:pt idx="255">
                  <c:v>Startup_1228</c:v>
                </c:pt>
                <c:pt idx="256">
                  <c:v>Startup_1229</c:v>
                </c:pt>
                <c:pt idx="257">
                  <c:v>Startup_123</c:v>
                </c:pt>
                <c:pt idx="258">
                  <c:v>Startup_1230</c:v>
                </c:pt>
                <c:pt idx="259">
                  <c:v>Startup_1231</c:v>
                </c:pt>
                <c:pt idx="260">
                  <c:v>Startup_1232</c:v>
                </c:pt>
                <c:pt idx="261">
                  <c:v>Startup_1233</c:v>
                </c:pt>
                <c:pt idx="262">
                  <c:v>Startup_1234</c:v>
                </c:pt>
                <c:pt idx="263">
                  <c:v>Startup_1235</c:v>
                </c:pt>
                <c:pt idx="264">
                  <c:v>Startup_1236</c:v>
                </c:pt>
                <c:pt idx="265">
                  <c:v>Startup_1237</c:v>
                </c:pt>
                <c:pt idx="266">
                  <c:v>Startup_1238</c:v>
                </c:pt>
                <c:pt idx="267">
                  <c:v>Startup_1239</c:v>
                </c:pt>
                <c:pt idx="268">
                  <c:v>Startup_124</c:v>
                </c:pt>
                <c:pt idx="269">
                  <c:v>Startup_1240</c:v>
                </c:pt>
                <c:pt idx="270">
                  <c:v>Startup_1241</c:v>
                </c:pt>
                <c:pt idx="271">
                  <c:v>Startup_1242</c:v>
                </c:pt>
                <c:pt idx="272">
                  <c:v>Startup_1243</c:v>
                </c:pt>
                <c:pt idx="273">
                  <c:v>Startup_1244</c:v>
                </c:pt>
                <c:pt idx="274">
                  <c:v>Startup_1245</c:v>
                </c:pt>
                <c:pt idx="275">
                  <c:v>Startup_1246</c:v>
                </c:pt>
                <c:pt idx="276">
                  <c:v>Startup_1247</c:v>
                </c:pt>
                <c:pt idx="277">
                  <c:v>Startup_1248</c:v>
                </c:pt>
                <c:pt idx="278">
                  <c:v>Startup_1249</c:v>
                </c:pt>
                <c:pt idx="279">
                  <c:v>Startup_125</c:v>
                </c:pt>
                <c:pt idx="280">
                  <c:v>Startup_1250</c:v>
                </c:pt>
                <c:pt idx="281">
                  <c:v>Startup_1251</c:v>
                </c:pt>
                <c:pt idx="282">
                  <c:v>Startup_1252</c:v>
                </c:pt>
                <c:pt idx="283">
                  <c:v>Startup_1253</c:v>
                </c:pt>
                <c:pt idx="284">
                  <c:v>Startup_1254</c:v>
                </c:pt>
                <c:pt idx="285">
                  <c:v>Startup_1255</c:v>
                </c:pt>
                <c:pt idx="286">
                  <c:v>Startup_1256</c:v>
                </c:pt>
                <c:pt idx="287">
                  <c:v>Startup_1257</c:v>
                </c:pt>
                <c:pt idx="288">
                  <c:v>Startup_1258</c:v>
                </c:pt>
                <c:pt idx="289">
                  <c:v>Startup_1259</c:v>
                </c:pt>
                <c:pt idx="290">
                  <c:v>Startup_126</c:v>
                </c:pt>
                <c:pt idx="291">
                  <c:v>Startup_1260</c:v>
                </c:pt>
                <c:pt idx="292">
                  <c:v>Startup_1261</c:v>
                </c:pt>
                <c:pt idx="293">
                  <c:v>Startup_1262</c:v>
                </c:pt>
                <c:pt idx="294">
                  <c:v>Startup_1263</c:v>
                </c:pt>
                <c:pt idx="295">
                  <c:v>Startup_1264</c:v>
                </c:pt>
                <c:pt idx="296">
                  <c:v>Startup_1265</c:v>
                </c:pt>
                <c:pt idx="297">
                  <c:v>Startup_1266</c:v>
                </c:pt>
                <c:pt idx="298">
                  <c:v>Startup_1267</c:v>
                </c:pt>
                <c:pt idx="299">
                  <c:v>Startup_1268</c:v>
                </c:pt>
                <c:pt idx="300">
                  <c:v>Startup_1269</c:v>
                </c:pt>
                <c:pt idx="301">
                  <c:v>Startup_127</c:v>
                </c:pt>
                <c:pt idx="302">
                  <c:v>Startup_1270</c:v>
                </c:pt>
                <c:pt idx="303">
                  <c:v>Startup_1271</c:v>
                </c:pt>
                <c:pt idx="304">
                  <c:v>Startup_1272</c:v>
                </c:pt>
                <c:pt idx="305">
                  <c:v>Startup_1273</c:v>
                </c:pt>
                <c:pt idx="306">
                  <c:v>Startup_1274</c:v>
                </c:pt>
                <c:pt idx="307">
                  <c:v>Startup_1275</c:v>
                </c:pt>
                <c:pt idx="308">
                  <c:v>Startup_1276</c:v>
                </c:pt>
                <c:pt idx="309">
                  <c:v>Startup_1277</c:v>
                </c:pt>
                <c:pt idx="310">
                  <c:v>Startup_1278</c:v>
                </c:pt>
                <c:pt idx="311">
                  <c:v>Startup_1279</c:v>
                </c:pt>
                <c:pt idx="312">
                  <c:v>Startup_128</c:v>
                </c:pt>
                <c:pt idx="313">
                  <c:v>Startup_1280</c:v>
                </c:pt>
                <c:pt idx="314">
                  <c:v>Startup_1281</c:v>
                </c:pt>
                <c:pt idx="315">
                  <c:v>Startup_1282</c:v>
                </c:pt>
                <c:pt idx="316">
                  <c:v>Startup_1283</c:v>
                </c:pt>
                <c:pt idx="317">
                  <c:v>Startup_1284</c:v>
                </c:pt>
                <c:pt idx="318">
                  <c:v>Startup_1285</c:v>
                </c:pt>
                <c:pt idx="319">
                  <c:v>Startup_1286</c:v>
                </c:pt>
                <c:pt idx="320">
                  <c:v>Startup_1287</c:v>
                </c:pt>
                <c:pt idx="321">
                  <c:v>Startup_1288</c:v>
                </c:pt>
                <c:pt idx="322">
                  <c:v>Startup_1289</c:v>
                </c:pt>
                <c:pt idx="323">
                  <c:v>Startup_129</c:v>
                </c:pt>
                <c:pt idx="324">
                  <c:v>Startup_1290</c:v>
                </c:pt>
                <c:pt idx="325">
                  <c:v>Startup_1291</c:v>
                </c:pt>
                <c:pt idx="326">
                  <c:v>Startup_1292</c:v>
                </c:pt>
                <c:pt idx="327">
                  <c:v>Startup_1293</c:v>
                </c:pt>
                <c:pt idx="328">
                  <c:v>Startup_1294</c:v>
                </c:pt>
                <c:pt idx="329">
                  <c:v>Startup_1295</c:v>
                </c:pt>
                <c:pt idx="330">
                  <c:v>Startup_1296</c:v>
                </c:pt>
                <c:pt idx="331">
                  <c:v>Startup_1297</c:v>
                </c:pt>
                <c:pt idx="332">
                  <c:v>Startup_1298</c:v>
                </c:pt>
                <c:pt idx="333">
                  <c:v>Startup_1299</c:v>
                </c:pt>
                <c:pt idx="334">
                  <c:v>Startup_13</c:v>
                </c:pt>
                <c:pt idx="335">
                  <c:v>Startup_130</c:v>
                </c:pt>
                <c:pt idx="336">
                  <c:v>Startup_1300</c:v>
                </c:pt>
                <c:pt idx="337">
                  <c:v>Startup_1301</c:v>
                </c:pt>
                <c:pt idx="338">
                  <c:v>Startup_1302</c:v>
                </c:pt>
                <c:pt idx="339">
                  <c:v>Startup_1303</c:v>
                </c:pt>
                <c:pt idx="340">
                  <c:v>Startup_1304</c:v>
                </c:pt>
                <c:pt idx="341">
                  <c:v>Startup_1305</c:v>
                </c:pt>
                <c:pt idx="342">
                  <c:v>Startup_1306</c:v>
                </c:pt>
                <c:pt idx="343">
                  <c:v>Startup_1307</c:v>
                </c:pt>
                <c:pt idx="344">
                  <c:v>Startup_1308</c:v>
                </c:pt>
                <c:pt idx="345">
                  <c:v>Startup_1309</c:v>
                </c:pt>
                <c:pt idx="346">
                  <c:v>Startup_131</c:v>
                </c:pt>
                <c:pt idx="347">
                  <c:v>Startup_1310</c:v>
                </c:pt>
                <c:pt idx="348">
                  <c:v>Startup_1311</c:v>
                </c:pt>
                <c:pt idx="349">
                  <c:v>Startup_1312</c:v>
                </c:pt>
                <c:pt idx="350">
                  <c:v>Startup_1313</c:v>
                </c:pt>
                <c:pt idx="351">
                  <c:v>Startup_1314</c:v>
                </c:pt>
                <c:pt idx="352">
                  <c:v>Startup_1315</c:v>
                </c:pt>
                <c:pt idx="353">
                  <c:v>Startup_1316</c:v>
                </c:pt>
                <c:pt idx="354">
                  <c:v>Startup_1317</c:v>
                </c:pt>
                <c:pt idx="355">
                  <c:v>Startup_1318</c:v>
                </c:pt>
                <c:pt idx="356">
                  <c:v>Startup_1319</c:v>
                </c:pt>
                <c:pt idx="357">
                  <c:v>Startup_132</c:v>
                </c:pt>
                <c:pt idx="358">
                  <c:v>Startup_1320</c:v>
                </c:pt>
                <c:pt idx="359">
                  <c:v>Startup_1321</c:v>
                </c:pt>
                <c:pt idx="360">
                  <c:v>Startup_1322</c:v>
                </c:pt>
                <c:pt idx="361">
                  <c:v>Startup_1323</c:v>
                </c:pt>
                <c:pt idx="362">
                  <c:v>Startup_1324</c:v>
                </c:pt>
                <c:pt idx="363">
                  <c:v>Startup_1325</c:v>
                </c:pt>
                <c:pt idx="364">
                  <c:v>Startup_1326</c:v>
                </c:pt>
                <c:pt idx="365">
                  <c:v>Startup_1327</c:v>
                </c:pt>
                <c:pt idx="366">
                  <c:v>Startup_1328</c:v>
                </c:pt>
                <c:pt idx="367">
                  <c:v>Startup_1329</c:v>
                </c:pt>
                <c:pt idx="368">
                  <c:v>Startup_133</c:v>
                </c:pt>
                <c:pt idx="369">
                  <c:v>Startup_1330</c:v>
                </c:pt>
                <c:pt idx="370">
                  <c:v>Startup_1331</c:v>
                </c:pt>
                <c:pt idx="371">
                  <c:v>Startup_1332</c:v>
                </c:pt>
                <c:pt idx="372">
                  <c:v>Startup_1333</c:v>
                </c:pt>
                <c:pt idx="373">
                  <c:v>Startup_1334</c:v>
                </c:pt>
                <c:pt idx="374">
                  <c:v>Startup_1335</c:v>
                </c:pt>
                <c:pt idx="375">
                  <c:v>Startup_1336</c:v>
                </c:pt>
                <c:pt idx="376">
                  <c:v>Startup_1337</c:v>
                </c:pt>
                <c:pt idx="377">
                  <c:v>Startup_1338</c:v>
                </c:pt>
                <c:pt idx="378">
                  <c:v>Startup_1339</c:v>
                </c:pt>
                <c:pt idx="379">
                  <c:v>Startup_134</c:v>
                </c:pt>
                <c:pt idx="380">
                  <c:v>Startup_1340</c:v>
                </c:pt>
                <c:pt idx="381">
                  <c:v>Startup_1341</c:v>
                </c:pt>
                <c:pt idx="382">
                  <c:v>Startup_1342</c:v>
                </c:pt>
                <c:pt idx="383">
                  <c:v>Startup_1343</c:v>
                </c:pt>
                <c:pt idx="384">
                  <c:v>Startup_1344</c:v>
                </c:pt>
                <c:pt idx="385">
                  <c:v>Startup_1345</c:v>
                </c:pt>
                <c:pt idx="386">
                  <c:v>Startup_1346</c:v>
                </c:pt>
                <c:pt idx="387">
                  <c:v>Startup_1347</c:v>
                </c:pt>
                <c:pt idx="388">
                  <c:v>Startup_1348</c:v>
                </c:pt>
                <c:pt idx="389">
                  <c:v>Startup_1349</c:v>
                </c:pt>
                <c:pt idx="390">
                  <c:v>Startup_135</c:v>
                </c:pt>
                <c:pt idx="391">
                  <c:v>Startup_1350</c:v>
                </c:pt>
                <c:pt idx="392">
                  <c:v>Startup_1351</c:v>
                </c:pt>
                <c:pt idx="393">
                  <c:v>Startup_1352</c:v>
                </c:pt>
                <c:pt idx="394">
                  <c:v>Startup_1353</c:v>
                </c:pt>
                <c:pt idx="395">
                  <c:v>Startup_1354</c:v>
                </c:pt>
                <c:pt idx="396">
                  <c:v>Startup_1355</c:v>
                </c:pt>
                <c:pt idx="397">
                  <c:v>Startup_1356</c:v>
                </c:pt>
                <c:pt idx="398">
                  <c:v>Startup_1357</c:v>
                </c:pt>
                <c:pt idx="399">
                  <c:v>Startup_1358</c:v>
                </c:pt>
                <c:pt idx="400">
                  <c:v>Startup_1359</c:v>
                </c:pt>
                <c:pt idx="401">
                  <c:v>Startup_136</c:v>
                </c:pt>
                <c:pt idx="402">
                  <c:v>Startup_1360</c:v>
                </c:pt>
                <c:pt idx="403">
                  <c:v>Startup_1361</c:v>
                </c:pt>
                <c:pt idx="404">
                  <c:v>Startup_1362</c:v>
                </c:pt>
                <c:pt idx="405">
                  <c:v>Startup_1363</c:v>
                </c:pt>
                <c:pt idx="406">
                  <c:v>Startup_1364</c:v>
                </c:pt>
                <c:pt idx="407">
                  <c:v>Startup_1365</c:v>
                </c:pt>
                <c:pt idx="408">
                  <c:v>Startup_1366</c:v>
                </c:pt>
                <c:pt idx="409">
                  <c:v>Startup_1367</c:v>
                </c:pt>
                <c:pt idx="410">
                  <c:v>Startup_1368</c:v>
                </c:pt>
                <c:pt idx="411">
                  <c:v>Startup_1369</c:v>
                </c:pt>
                <c:pt idx="412">
                  <c:v>Startup_137</c:v>
                </c:pt>
                <c:pt idx="413">
                  <c:v>Startup_1370</c:v>
                </c:pt>
                <c:pt idx="414">
                  <c:v>Startup_1371</c:v>
                </c:pt>
                <c:pt idx="415">
                  <c:v>Startup_1372</c:v>
                </c:pt>
                <c:pt idx="416">
                  <c:v>Startup_1373</c:v>
                </c:pt>
                <c:pt idx="417">
                  <c:v>Startup_1374</c:v>
                </c:pt>
                <c:pt idx="418">
                  <c:v>Startup_1375</c:v>
                </c:pt>
                <c:pt idx="419">
                  <c:v>Startup_1376</c:v>
                </c:pt>
                <c:pt idx="420">
                  <c:v>Startup_1377</c:v>
                </c:pt>
                <c:pt idx="421">
                  <c:v>Startup_1378</c:v>
                </c:pt>
                <c:pt idx="422">
                  <c:v>Startup_1379</c:v>
                </c:pt>
                <c:pt idx="423">
                  <c:v>Startup_138</c:v>
                </c:pt>
                <c:pt idx="424">
                  <c:v>Startup_1380</c:v>
                </c:pt>
                <c:pt idx="425">
                  <c:v>Startup_1381</c:v>
                </c:pt>
                <c:pt idx="426">
                  <c:v>Startup_1382</c:v>
                </c:pt>
                <c:pt idx="427">
                  <c:v>Startup_1383</c:v>
                </c:pt>
                <c:pt idx="428">
                  <c:v>Startup_1384</c:v>
                </c:pt>
                <c:pt idx="429">
                  <c:v>Startup_1385</c:v>
                </c:pt>
                <c:pt idx="430">
                  <c:v>Startup_1386</c:v>
                </c:pt>
                <c:pt idx="431">
                  <c:v>Startup_1387</c:v>
                </c:pt>
                <c:pt idx="432">
                  <c:v>Startup_1388</c:v>
                </c:pt>
                <c:pt idx="433">
                  <c:v>Startup_1389</c:v>
                </c:pt>
                <c:pt idx="434">
                  <c:v>Startup_139</c:v>
                </c:pt>
                <c:pt idx="435">
                  <c:v>Startup_1390</c:v>
                </c:pt>
                <c:pt idx="436">
                  <c:v>Startup_1391</c:v>
                </c:pt>
                <c:pt idx="437">
                  <c:v>Startup_1392</c:v>
                </c:pt>
                <c:pt idx="438">
                  <c:v>Startup_1393</c:v>
                </c:pt>
                <c:pt idx="439">
                  <c:v>Startup_1394</c:v>
                </c:pt>
                <c:pt idx="440">
                  <c:v>Startup_1395</c:v>
                </c:pt>
                <c:pt idx="441">
                  <c:v>Startup_1396</c:v>
                </c:pt>
                <c:pt idx="442">
                  <c:v>Startup_1397</c:v>
                </c:pt>
                <c:pt idx="443">
                  <c:v>Startup_1398</c:v>
                </c:pt>
                <c:pt idx="444">
                  <c:v>Startup_1399</c:v>
                </c:pt>
                <c:pt idx="445">
                  <c:v>Startup_14</c:v>
                </c:pt>
                <c:pt idx="446">
                  <c:v>Startup_140</c:v>
                </c:pt>
                <c:pt idx="447">
                  <c:v>Startup_1400</c:v>
                </c:pt>
                <c:pt idx="448">
                  <c:v>Startup_1401</c:v>
                </c:pt>
                <c:pt idx="449">
                  <c:v>Startup_1402</c:v>
                </c:pt>
                <c:pt idx="450">
                  <c:v>Startup_1403</c:v>
                </c:pt>
                <c:pt idx="451">
                  <c:v>Startup_1404</c:v>
                </c:pt>
                <c:pt idx="452">
                  <c:v>Startup_1405</c:v>
                </c:pt>
                <c:pt idx="453">
                  <c:v>Startup_1406</c:v>
                </c:pt>
                <c:pt idx="454">
                  <c:v>Startup_1407</c:v>
                </c:pt>
                <c:pt idx="455">
                  <c:v>Startup_1408</c:v>
                </c:pt>
                <c:pt idx="456">
                  <c:v>Startup_1409</c:v>
                </c:pt>
                <c:pt idx="457">
                  <c:v>Startup_141</c:v>
                </c:pt>
                <c:pt idx="458">
                  <c:v>Startup_1410</c:v>
                </c:pt>
                <c:pt idx="459">
                  <c:v>Startup_1411</c:v>
                </c:pt>
                <c:pt idx="460">
                  <c:v>Startup_1412</c:v>
                </c:pt>
                <c:pt idx="461">
                  <c:v>Startup_1413</c:v>
                </c:pt>
                <c:pt idx="462">
                  <c:v>Startup_1414</c:v>
                </c:pt>
                <c:pt idx="463">
                  <c:v>Startup_1415</c:v>
                </c:pt>
                <c:pt idx="464">
                  <c:v>Startup_1416</c:v>
                </c:pt>
                <c:pt idx="465">
                  <c:v>Startup_1417</c:v>
                </c:pt>
                <c:pt idx="466">
                  <c:v>Startup_1418</c:v>
                </c:pt>
                <c:pt idx="467">
                  <c:v>Startup_1419</c:v>
                </c:pt>
                <c:pt idx="468">
                  <c:v>Startup_142</c:v>
                </c:pt>
                <c:pt idx="469">
                  <c:v>Startup_1420</c:v>
                </c:pt>
                <c:pt idx="470">
                  <c:v>Startup_1421</c:v>
                </c:pt>
                <c:pt idx="471">
                  <c:v>Startup_1422</c:v>
                </c:pt>
                <c:pt idx="472">
                  <c:v>Startup_1423</c:v>
                </c:pt>
                <c:pt idx="473">
                  <c:v>Startup_1424</c:v>
                </c:pt>
                <c:pt idx="474">
                  <c:v>Startup_1425</c:v>
                </c:pt>
                <c:pt idx="475">
                  <c:v>Startup_1426</c:v>
                </c:pt>
                <c:pt idx="476">
                  <c:v>Startup_1427</c:v>
                </c:pt>
                <c:pt idx="477">
                  <c:v>Startup_1428</c:v>
                </c:pt>
                <c:pt idx="478">
                  <c:v>Startup_1429</c:v>
                </c:pt>
                <c:pt idx="479">
                  <c:v>Startup_143</c:v>
                </c:pt>
                <c:pt idx="480">
                  <c:v>Startup_1430</c:v>
                </c:pt>
                <c:pt idx="481">
                  <c:v>Startup_1431</c:v>
                </c:pt>
                <c:pt idx="482">
                  <c:v>Startup_1432</c:v>
                </c:pt>
                <c:pt idx="483">
                  <c:v>Startup_1433</c:v>
                </c:pt>
                <c:pt idx="484">
                  <c:v>Startup_1434</c:v>
                </c:pt>
                <c:pt idx="485">
                  <c:v>Startup_1435</c:v>
                </c:pt>
                <c:pt idx="486">
                  <c:v>Startup_1436</c:v>
                </c:pt>
                <c:pt idx="487">
                  <c:v>Startup_1437</c:v>
                </c:pt>
                <c:pt idx="488">
                  <c:v>Startup_1438</c:v>
                </c:pt>
                <c:pt idx="489">
                  <c:v>Startup_1439</c:v>
                </c:pt>
                <c:pt idx="490">
                  <c:v>Startup_144</c:v>
                </c:pt>
                <c:pt idx="491">
                  <c:v>Startup_1440</c:v>
                </c:pt>
                <c:pt idx="492">
                  <c:v>Startup_1441</c:v>
                </c:pt>
                <c:pt idx="493">
                  <c:v>Startup_1442</c:v>
                </c:pt>
                <c:pt idx="494">
                  <c:v>Startup_1443</c:v>
                </c:pt>
                <c:pt idx="495">
                  <c:v>Startup_1444</c:v>
                </c:pt>
                <c:pt idx="496">
                  <c:v>Startup_1445</c:v>
                </c:pt>
                <c:pt idx="497">
                  <c:v>Startup_1446</c:v>
                </c:pt>
                <c:pt idx="498">
                  <c:v>Startup_1447</c:v>
                </c:pt>
                <c:pt idx="499">
                  <c:v>Startup_1448</c:v>
                </c:pt>
                <c:pt idx="500">
                  <c:v>Startup_1449</c:v>
                </c:pt>
                <c:pt idx="501">
                  <c:v>Startup_145</c:v>
                </c:pt>
                <c:pt idx="502">
                  <c:v>Startup_1450</c:v>
                </c:pt>
                <c:pt idx="503">
                  <c:v>Startup_1451</c:v>
                </c:pt>
                <c:pt idx="504">
                  <c:v>Startup_1452</c:v>
                </c:pt>
                <c:pt idx="505">
                  <c:v>Startup_1453</c:v>
                </c:pt>
                <c:pt idx="506">
                  <c:v>Startup_1454</c:v>
                </c:pt>
                <c:pt idx="507">
                  <c:v>Startup_1455</c:v>
                </c:pt>
                <c:pt idx="508">
                  <c:v>Startup_1456</c:v>
                </c:pt>
                <c:pt idx="509">
                  <c:v>Startup_1457</c:v>
                </c:pt>
                <c:pt idx="510">
                  <c:v>Startup_1458</c:v>
                </c:pt>
                <c:pt idx="511">
                  <c:v>Startup_1459</c:v>
                </c:pt>
                <c:pt idx="512">
                  <c:v>Startup_146</c:v>
                </c:pt>
                <c:pt idx="513">
                  <c:v>Startup_1460</c:v>
                </c:pt>
                <c:pt idx="514">
                  <c:v>Startup_1461</c:v>
                </c:pt>
                <c:pt idx="515">
                  <c:v>Startup_1462</c:v>
                </c:pt>
                <c:pt idx="516">
                  <c:v>Startup_1463</c:v>
                </c:pt>
                <c:pt idx="517">
                  <c:v>Startup_1464</c:v>
                </c:pt>
                <c:pt idx="518">
                  <c:v>Startup_1465</c:v>
                </c:pt>
                <c:pt idx="519">
                  <c:v>Startup_1466</c:v>
                </c:pt>
                <c:pt idx="520">
                  <c:v>Startup_1467</c:v>
                </c:pt>
                <c:pt idx="521">
                  <c:v>Startup_1468</c:v>
                </c:pt>
                <c:pt idx="522">
                  <c:v>Startup_1469</c:v>
                </c:pt>
                <c:pt idx="523">
                  <c:v>Startup_147</c:v>
                </c:pt>
                <c:pt idx="524">
                  <c:v>Startup_1470</c:v>
                </c:pt>
                <c:pt idx="525">
                  <c:v>Startup_1471</c:v>
                </c:pt>
                <c:pt idx="526">
                  <c:v>Startup_1472</c:v>
                </c:pt>
                <c:pt idx="527">
                  <c:v>Startup_1473</c:v>
                </c:pt>
                <c:pt idx="528">
                  <c:v>Startup_1474</c:v>
                </c:pt>
                <c:pt idx="529">
                  <c:v>Startup_1475</c:v>
                </c:pt>
                <c:pt idx="530">
                  <c:v>Startup_1476</c:v>
                </c:pt>
                <c:pt idx="531">
                  <c:v>Startup_1477</c:v>
                </c:pt>
                <c:pt idx="532">
                  <c:v>Startup_1478</c:v>
                </c:pt>
                <c:pt idx="533">
                  <c:v>Startup_1479</c:v>
                </c:pt>
                <c:pt idx="534">
                  <c:v>Startup_148</c:v>
                </c:pt>
                <c:pt idx="535">
                  <c:v>Startup_1480</c:v>
                </c:pt>
                <c:pt idx="536">
                  <c:v>Startup_1481</c:v>
                </c:pt>
                <c:pt idx="537">
                  <c:v>Startup_1482</c:v>
                </c:pt>
                <c:pt idx="538">
                  <c:v>Startup_1483</c:v>
                </c:pt>
                <c:pt idx="539">
                  <c:v>Startup_1484</c:v>
                </c:pt>
                <c:pt idx="540">
                  <c:v>Startup_1485</c:v>
                </c:pt>
                <c:pt idx="541">
                  <c:v>Startup_1486</c:v>
                </c:pt>
                <c:pt idx="542">
                  <c:v>Startup_1487</c:v>
                </c:pt>
                <c:pt idx="543">
                  <c:v>Startup_1488</c:v>
                </c:pt>
                <c:pt idx="544">
                  <c:v>Startup_1489</c:v>
                </c:pt>
                <c:pt idx="545">
                  <c:v>Startup_149</c:v>
                </c:pt>
                <c:pt idx="546">
                  <c:v>Startup_1490</c:v>
                </c:pt>
                <c:pt idx="547">
                  <c:v>Startup_1491</c:v>
                </c:pt>
                <c:pt idx="548">
                  <c:v>Startup_1492</c:v>
                </c:pt>
                <c:pt idx="549">
                  <c:v>Startup_1493</c:v>
                </c:pt>
                <c:pt idx="550">
                  <c:v>Startup_1494</c:v>
                </c:pt>
                <c:pt idx="551">
                  <c:v>Startup_1495</c:v>
                </c:pt>
                <c:pt idx="552">
                  <c:v>Startup_1496</c:v>
                </c:pt>
                <c:pt idx="553">
                  <c:v>Startup_1497</c:v>
                </c:pt>
                <c:pt idx="554">
                  <c:v>Startup_1498</c:v>
                </c:pt>
                <c:pt idx="555">
                  <c:v>Startup_1499</c:v>
                </c:pt>
                <c:pt idx="556">
                  <c:v>Startup_15</c:v>
                </c:pt>
                <c:pt idx="557">
                  <c:v>Startup_150</c:v>
                </c:pt>
                <c:pt idx="558">
                  <c:v>Startup_1500</c:v>
                </c:pt>
                <c:pt idx="559">
                  <c:v>Startup_1501</c:v>
                </c:pt>
                <c:pt idx="560">
                  <c:v>Startup_1502</c:v>
                </c:pt>
                <c:pt idx="561">
                  <c:v>Startup_1503</c:v>
                </c:pt>
                <c:pt idx="562">
                  <c:v>Startup_1504</c:v>
                </c:pt>
                <c:pt idx="563">
                  <c:v>Startup_1505</c:v>
                </c:pt>
                <c:pt idx="564">
                  <c:v>Startup_1506</c:v>
                </c:pt>
                <c:pt idx="565">
                  <c:v>Startup_1507</c:v>
                </c:pt>
                <c:pt idx="566">
                  <c:v>Startup_1508</c:v>
                </c:pt>
                <c:pt idx="567">
                  <c:v>Startup_1509</c:v>
                </c:pt>
                <c:pt idx="568">
                  <c:v>Startup_151</c:v>
                </c:pt>
                <c:pt idx="569">
                  <c:v>Startup_1510</c:v>
                </c:pt>
                <c:pt idx="570">
                  <c:v>Startup_1511</c:v>
                </c:pt>
                <c:pt idx="571">
                  <c:v>Startup_1512</c:v>
                </c:pt>
                <c:pt idx="572">
                  <c:v>Startup_1513</c:v>
                </c:pt>
                <c:pt idx="573">
                  <c:v>Startup_1514</c:v>
                </c:pt>
                <c:pt idx="574">
                  <c:v>Startup_1515</c:v>
                </c:pt>
                <c:pt idx="575">
                  <c:v>Startup_1516</c:v>
                </c:pt>
                <c:pt idx="576">
                  <c:v>Startup_1517</c:v>
                </c:pt>
                <c:pt idx="577">
                  <c:v>Startup_1518</c:v>
                </c:pt>
                <c:pt idx="578">
                  <c:v>Startup_1519</c:v>
                </c:pt>
                <c:pt idx="579">
                  <c:v>Startup_152</c:v>
                </c:pt>
                <c:pt idx="580">
                  <c:v>Startup_1520</c:v>
                </c:pt>
                <c:pt idx="581">
                  <c:v>Startup_1521</c:v>
                </c:pt>
                <c:pt idx="582">
                  <c:v>Startup_1522</c:v>
                </c:pt>
                <c:pt idx="583">
                  <c:v>Startup_1523</c:v>
                </c:pt>
                <c:pt idx="584">
                  <c:v>Startup_1524</c:v>
                </c:pt>
                <c:pt idx="585">
                  <c:v>Startup_1525</c:v>
                </c:pt>
                <c:pt idx="586">
                  <c:v>Startup_1526</c:v>
                </c:pt>
                <c:pt idx="587">
                  <c:v>Startup_1527</c:v>
                </c:pt>
                <c:pt idx="588">
                  <c:v>Startup_1528</c:v>
                </c:pt>
                <c:pt idx="589">
                  <c:v>Startup_1529</c:v>
                </c:pt>
                <c:pt idx="590">
                  <c:v>Startup_153</c:v>
                </c:pt>
                <c:pt idx="591">
                  <c:v>Startup_1530</c:v>
                </c:pt>
                <c:pt idx="592">
                  <c:v>Startup_1531</c:v>
                </c:pt>
                <c:pt idx="593">
                  <c:v>Startup_1532</c:v>
                </c:pt>
                <c:pt idx="594">
                  <c:v>Startup_1533</c:v>
                </c:pt>
                <c:pt idx="595">
                  <c:v>Startup_1534</c:v>
                </c:pt>
                <c:pt idx="596">
                  <c:v>Startup_1535</c:v>
                </c:pt>
                <c:pt idx="597">
                  <c:v>Startup_1536</c:v>
                </c:pt>
                <c:pt idx="598">
                  <c:v>Startup_1537</c:v>
                </c:pt>
                <c:pt idx="599">
                  <c:v>Startup_1538</c:v>
                </c:pt>
                <c:pt idx="600">
                  <c:v>Startup_1539</c:v>
                </c:pt>
                <c:pt idx="601">
                  <c:v>Startup_154</c:v>
                </c:pt>
                <c:pt idx="602">
                  <c:v>Startup_1540</c:v>
                </c:pt>
                <c:pt idx="603">
                  <c:v>Startup_1541</c:v>
                </c:pt>
                <c:pt idx="604">
                  <c:v>Startup_1542</c:v>
                </c:pt>
                <c:pt idx="605">
                  <c:v>Startup_1543</c:v>
                </c:pt>
                <c:pt idx="606">
                  <c:v>Startup_1544</c:v>
                </c:pt>
                <c:pt idx="607">
                  <c:v>Startup_1545</c:v>
                </c:pt>
                <c:pt idx="608">
                  <c:v>Startup_1546</c:v>
                </c:pt>
                <c:pt idx="609">
                  <c:v>Startup_1547</c:v>
                </c:pt>
                <c:pt idx="610">
                  <c:v>Startup_1548</c:v>
                </c:pt>
                <c:pt idx="611">
                  <c:v>Startup_1549</c:v>
                </c:pt>
                <c:pt idx="612">
                  <c:v>Startup_155</c:v>
                </c:pt>
                <c:pt idx="613">
                  <c:v>Startup_1550</c:v>
                </c:pt>
                <c:pt idx="614">
                  <c:v>Startup_1551</c:v>
                </c:pt>
                <c:pt idx="615">
                  <c:v>Startup_1552</c:v>
                </c:pt>
                <c:pt idx="616">
                  <c:v>Startup_1553</c:v>
                </c:pt>
                <c:pt idx="617">
                  <c:v>Startup_1554</c:v>
                </c:pt>
                <c:pt idx="618">
                  <c:v>Startup_1555</c:v>
                </c:pt>
                <c:pt idx="619">
                  <c:v>Startup_1556</c:v>
                </c:pt>
                <c:pt idx="620">
                  <c:v>Startup_1557</c:v>
                </c:pt>
                <c:pt idx="621">
                  <c:v>Startup_1558</c:v>
                </c:pt>
                <c:pt idx="622">
                  <c:v>Startup_1559</c:v>
                </c:pt>
                <c:pt idx="623">
                  <c:v>Startup_156</c:v>
                </c:pt>
                <c:pt idx="624">
                  <c:v>Startup_1560</c:v>
                </c:pt>
                <c:pt idx="625">
                  <c:v>Startup_1561</c:v>
                </c:pt>
                <c:pt idx="626">
                  <c:v>Startup_1562</c:v>
                </c:pt>
                <c:pt idx="627">
                  <c:v>Startup_1563</c:v>
                </c:pt>
                <c:pt idx="628">
                  <c:v>Startup_1564</c:v>
                </c:pt>
                <c:pt idx="629">
                  <c:v>Startup_1565</c:v>
                </c:pt>
                <c:pt idx="630">
                  <c:v>Startup_1566</c:v>
                </c:pt>
                <c:pt idx="631">
                  <c:v>Startup_1567</c:v>
                </c:pt>
                <c:pt idx="632">
                  <c:v>Startup_1568</c:v>
                </c:pt>
                <c:pt idx="633">
                  <c:v>Startup_1569</c:v>
                </c:pt>
                <c:pt idx="634">
                  <c:v>Startup_157</c:v>
                </c:pt>
                <c:pt idx="635">
                  <c:v>Startup_1570</c:v>
                </c:pt>
                <c:pt idx="636">
                  <c:v>Startup_1571</c:v>
                </c:pt>
                <c:pt idx="637">
                  <c:v>Startup_1572</c:v>
                </c:pt>
                <c:pt idx="638">
                  <c:v>Startup_1573</c:v>
                </c:pt>
                <c:pt idx="639">
                  <c:v>Startup_1574</c:v>
                </c:pt>
                <c:pt idx="640">
                  <c:v>Startup_1575</c:v>
                </c:pt>
                <c:pt idx="641">
                  <c:v>Startup_1576</c:v>
                </c:pt>
                <c:pt idx="642">
                  <c:v>Startup_1577</c:v>
                </c:pt>
                <c:pt idx="643">
                  <c:v>Startup_1578</c:v>
                </c:pt>
                <c:pt idx="644">
                  <c:v>Startup_1579</c:v>
                </c:pt>
                <c:pt idx="645">
                  <c:v>Startup_158</c:v>
                </c:pt>
                <c:pt idx="646">
                  <c:v>Startup_1580</c:v>
                </c:pt>
                <c:pt idx="647">
                  <c:v>Startup_1581</c:v>
                </c:pt>
                <c:pt idx="648">
                  <c:v>Startup_1582</c:v>
                </c:pt>
                <c:pt idx="649">
                  <c:v>Startup_1583</c:v>
                </c:pt>
                <c:pt idx="650">
                  <c:v>Startup_1584</c:v>
                </c:pt>
                <c:pt idx="651">
                  <c:v>Startup_1585</c:v>
                </c:pt>
                <c:pt idx="652">
                  <c:v>Startup_1586</c:v>
                </c:pt>
                <c:pt idx="653">
                  <c:v>Startup_1587</c:v>
                </c:pt>
                <c:pt idx="654">
                  <c:v>Startup_1588</c:v>
                </c:pt>
                <c:pt idx="655">
                  <c:v>Startup_1589</c:v>
                </c:pt>
                <c:pt idx="656">
                  <c:v>Startup_159</c:v>
                </c:pt>
                <c:pt idx="657">
                  <c:v>Startup_1590</c:v>
                </c:pt>
                <c:pt idx="658">
                  <c:v>Startup_1591</c:v>
                </c:pt>
                <c:pt idx="659">
                  <c:v>Startup_1592</c:v>
                </c:pt>
                <c:pt idx="660">
                  <c:v>Startup_1593</c:v>
                </c:pt>
                <c:pt idx="661">
                  <c:v>Startup_1594</c:v>
                </c:pt>
                <c:pt idx="662">
                  <c:v>Startup_1595</c:v>
                </c:pt>
                <c:pt idx="663">
                  <c:v>Startup_1596</c:v>
                </c:pt>
                <c:pt idx="664">
                  <c:v>Startup_1597</c:v>
                </c:pt>
                <c:pt idx="665">
                  <c:v>Startup_1598</c:v>
                </c:pt>
                <c:pt idx="666">
                  <c:v>Startup_1599</c:v>
                </c:pt>
                <c:pt idx="667">
                  <c:v>Startup_16</c:v>
                </c:pt>
                <c:pt idx="668">
                  <c:v>Startup_160</c:v>
                </c:pt>
                <c:pt idx="669">
                  <c:v>Startup_1600</c:v>
                </c:pt>
                <c:pt idx="670">
                  <c:v>Startup_1601</c:v>
                </c:pt>
                <c:pt idx="671">
                  <c:v>Startup_1602</c:v>
                </c:pt>
                <c:pt idx="672">
                  <c:v>Startup_1603</c:v>
                </c:pt>
                <c:pt idx="673">
                  <c:v>Startup_1604</c:v>
                </c:pt>
                <c:pt idx="674">
                  <c:v>Startup_1605</c:v>
                </c:pt>
                <c:pt idx="675">
                  <c:v>Startup_1606</c:v>
                </c:pt>
                <c:pt idx="676">
                  <c:v>Startup_1607</c:v>
                </c:pt>
                <c:pt idx="677">
                  <c:v>Startup_1608</c:v>
                </c:pt>
                <c:pt idx="678">
                  <c:v>Startup_1609</c:v>
                </c:pt>
                <c:pt idx="679">
                  <c:v>Startup_161</c:v>
                </c:pt>
                <c:pt idx="680">
                  <c:v>Startup_1610</c:v>
                </c:pt>
                <c:pt idx="681">
                  <c:v>Startup_1611</c:v>
                </c:pt>
                <c:pt idx="682">
                  <c:v>Startup_1612</c:v>
                </c:pt>
                <c:pt idx="683">
                  <c:v>Startup_1613</c:v>
                </c:pt>
                <c:pt idx="684">
                  <c:v>Startup_1614</c:v>
                </c:pt>
                <c:pt idx="685">
                  <c:v>Startup_1615</c:v>
                </c:pt>
                <c:pt idx="686">
                  <c:v>Startup_1616</c:v>
                </c:pt>
                <c:pt idx="687">
                  <c:v>Startup_1617</c:v>
                </c:pt>
                <c:pt idx="688">
                  <c:v>Startup_1618</c:v>
                </c:pt>
                <c:pt idx="689">
                  <c:v>Startup_1619</c:v>
                </c:pt>
                <c:pt idx="690">
                  <c:v>Startup_162</c:v>
                </c:pt>
                <c:pt idx="691">
                  <c:v>Startup_1620</c:v>
                </c:pt>
                <c:pt idx="692">
                  <c:v>Startup_1621</c:v>
                </c:pt>
                <c:pt idx="693">
                  <c:v>Startup_1622</c:v>
                </c:pt>
                <c:pt idx="694">
                  <c:v>Startup_1623</c:v>
                </c:pt>
                <c:pt idx="695">
                  <c:v>Startup_1624</c:v>
                </c:pt>
                <c:pt idx="696">
                  <c:v>Startup_1625</c:v>
                </c:pt>
                <c:pt idx="697">
                  <c:v>Startup_1626</c:v>
                </c:pt>
                <c:pt idx="698">
                  <c:v>Startup_1627</c:v>
                </c:pt>
                <c:pt idx="699">
                  <c:v>Startup_1628</c:v>
                </c:pt>
                <c:pt idx="700">
                  <c:v>Startup_1629</c:v>
                </c:pt>
                <c:pt idx="701">
                  <c:v>Startup_163</c:v>
                </c:pt>
                <c:pt idx="702">
                  <c:v>Startup_1630</c:v>
                </c:pt>
                <c:pt idx="703">
                  <c:v>Startup_1631</c:v>
                </c:pt>
                <c:pt idx="704">
                  <c:v>Startup_1632</c:v>
                </c:pt>
                <c:pt idx="705">
                  <c:v>Startup_1633</c:v>
                </c:pt>
                <c:pt idx="706">
                  <c:v>Startup_1634</c:v>
                </c:pt>
                <c:pt idx="707">
                  <c:v>Startup_1635</c:v>
                </c:pt>
                <c:pt idx="708">
                  <c:v>Startup_1636</c:v>
                </c:pt>
                <c:pt idx="709">
                  <c:v>Startup_1637</c:v>
                </c:pt>
                <c:pt idx="710">
                  <c:v>Startup_1638</c:v>
                </c:pt>
                <c:pt idx="711">
                  <c:v>Startup_1639</c:v>
                </c:pt>
                <c:pt idx="712">
                  <c:v>Startup_164</c:v>
                </c:pt>
                <c:pt idx="713">
                  <c:v>Startup_1640</c:v>
                </c:pt>
                <c:pt idx="714">
                  <c:v>Startup_1641</c:v>
                </c:pt>
                <c:pt idx="715">
                  <c:v>Startup_1642</c:v>
                </c:pt>
                <c:pt idx="716">
                  <c:v>Startup_1643</c:v>
                </c:pt>
                <c:pt idx="717">
                  <c:v>Startup_1644</c:v>
                </c:pt>
                <c:pt idx="718">
                  <c:v>Startup_1645</c:v>
                </c:pt>
                <c:pt idx="719">
                  <c:v>Startup_1646</c:v>
                </c:pt>
                <c:pt idx="720">
                  <c:v>Startup_1647</c:v>
                </c:pt>
                <c:pt idx="721">
                  <c:v>Startup_1648</c:v>
                </c:pt>
                <c:pt idx="722">
                  <c:v>Startup_1649</c:v>
                </c:pt>
                <c:pt idx="723">
                  <c:v>Startup_165</c:v>
                </c:pt>
                <c:pt idx="724">
                  <c:v>Startup_1650</c:v>
                </c:pt>
                <c:pt idx="725">
                  <c:v>Startup_1651</c:v>
                </c:pt>
                <c:pt idx="726">
                  <c:v>Startup_1652</c:v>
                </c:pt>
                <c:pt idx="727">
                  <c:v>Startup_1653</c:v>
                </c:pt>
                <c:pt idx="728">
                  <c:v>Startup_1654</c:v>
                </c:pt>
                <c:pt idx="729">
                  <c:v>Startup_1655</c:v>
                </c:pt>
                <c:pt idx="730">
                  <c:v>Startup_1656</c:v>
                </c:pt>
                <c:pt idx="731">
                  <c:v>Startup_1657</c:v>
                </c:pt>
                <c:pt idx="732">
                  <c:v>Startup_1658</c:v>
                </c:pt>
                <c:pt idx="733">
                  <c:v>Startup_1659</c:v>
                </c:pt>
                <c:pt idx="734">
                  <c:v>Startup_166</c:v>
                </c:pt>
                <c:pt idx="735">
                  <c:v>Startup_1660</c:v>
                </c:pt>
                <c:pt idx="736">
                  <c:v>Startup_1661</c:v>
                </c:pt>
                <c:pt idx="737">
                  <c:v>Startup_1662</c:v>
                </c:pt>
                <c:pt idx="738">
                  <c:v>Startup_1663</c:v>
                </c:pt>
                <c:pt idx="739">
                  <c:v>Startup_1664</c:v>
                </c:pt>
                <c:pt idx="740">
                  <c:v>Startup_1665</c:v>
                </c:pt>
                <c:pt idx="741">
                  <c:v>Startup_1666</c:v>
                </c:pt>
                <c:pt idx="742">
                  <c:v>Startup_1667</c:v>
                </c:pt>
                <c:pt idx="743">
                  <c:v>Startup_1668</c:v>
                </c:pt>
                <c:pt idx="744">
                  <c:v>Startup_1669</c:v>
                </c:pt>
                <c:pt idx="745">
                  <c:v>Startup_167</c:v>
                </c:pt>
                <c:pt idx="746">
                  <c:v>Startup_1670</c:v>
                </c:pt>
                <c:pt idx="747">
                  <c:v>Startup_1671</c:v>
                </c:pt>
                <c:pt idx="748">
                  <c:v>Startup_1672</c:v>
                </c:pt>
                <c:pt idx="749">
                  <c:v>Startup_1673</c:v>
                </c:pt>
                <c:pt idx="750">
                  <c:v>Startup_1674</c:v>
                </c:pt>
                <c:pt idx="751">
                  <c:v>Startup_1675</c:v>
                </c:pt>
                <c:pt idx="752">
                  <c:v>Startup_1676</c:v>
                </c:pt>
                <c:pt idx="753">
                  <c:v>Startup_1677</c:v>
                </c:pt>
                <c:pt idx="754">
                  <c:v>Startup_1678</c:v>
                </c:pt>
                <c:pt idx="755">
                  <c:v>Startup_1679</c:v>
                </c:pt>
                <c:pt idx="756">
                  <c:v>Startup_168</c:v>
                </c:pt>
                <c:pt idx="757">
                  <c:v>Startup_1680</c:v>
                </c:pt>
                <c:pt idx="758">
                  <c:v>Startup_1681</c:v>
                </c:pt>
                <c:pt idx="759">
                  <c:v>Startup_1682</c:v>
                </c:pt>
                <c:pt idx="760">
                  <c:v>Startup_1683</c:v>
                </c:pt>
                <c:pt idx="761">
                  <c:v>Startup_1684</c:v>
                </c:pt>
                <c:pt idx="762">
                  <c:v>Startup_1685</c:v>
                </c:pt>
                <c:pt idx="763">
                  <c:v>Startup_1686</c:v>
                </c:pt>
                <c:pt idx="764">
                  <c:v>Startup_1687</c:v>
                </c:pt>
                <c:pt idx="765">
                  <c:v>Startup_1688</c:v>
                </c:pt>
                <c:pt idx="766">
                  <c:v>Startup_1689</c:v>
                </c:pt>
                <c:pt idx="767">
                  <c:v>Startup_169</c:v>
                </c:pt>
                <c:pt idx="768">
                  <c:v>Startup_1690</c:v>
                </c:pt>
                <c:pt idx="769">
                  <c:v>Startup_1691</c:v>
                </c:pt>
                <c:pt idx="770">
                  <c:v>Startup_1692</c:v>
                </c:pt>
                <c:pt idx="771">
                  <c:v>Startup_1693</c:v>
                </c:pt>
                <c:pt idx="772">
                  <c:v>Startup_1694</c:v>
                </c:pt>
                <c:pt idx="773">
                  <c:v>Startup_1695</c:v>
                </c:pt>
                <c:pt idx="774">
                  <c:v>Startup_1696</c:v>
                </c:pt>
                <c:pt idx="775">
                  <c:v>Startup_1697</c:v>
                </c:pt>
                <c:pt idx="776">
                  <c:v>Startup_1698</c:v>
                </c:pt>
                <c:pt idx="777">
                  <c:v>Startup_1699</c:v>
                </c:pt>
                <c:pt idx="778">
                  <c:v>Startup_17</c:v>
                </c:pt>
                <c:pt idx="779">
                  <c:v>Startup_170</c:v>
                </c:pt>
                <c:pt idx="780">
                  <c:v>Startup_1700</c:v>
                </c:pt>
                <c:pt idx="781">
                  <c:v>Startup_1701</c:v>
                </c:pt>
                <c:pt idx="782">
                  <c:v>Startup_1702</c:v>
                </c:pt>
                <c:pt idx="783">
                  <c:v>Startup_1703</c:v>
                </c:pt>
                <c:pt idx="784">
                  <c:v>Startup_1704</c:v>
                </c:pt>
                <c:pt idx="785">
                  <c:v>Startup_1705</c:v>
                </c:pt>
                <c:pt idx="786">
                  <c:v>Startup_1706</c:v>
                </c:pt>
                <c:pt idx="787">
                  <c:v>Startup_1707</c:v>
                </c:pt>
                <c:pt idx="788">
                  <c:v>Startup_1708</c:v>
                </c:pt>
                <c:pt idx="789">
                  <c:v>Startup_1709</c:v>
                </c:pt>
                <c:pt idx="790">
                  <c:v>Startup_171</c:v>
                </c:pt>
                <c:pt idx="791">
                  <c:v>Startup_1710</c:v>
                </c:pt>
                <c:pt idx="792">
                  <c:v>Startup_1711</c:v>
                </c:pt>
                <c:pt idx="793">
                  <c:v>Startup_1712</c:v>
                </c:pt>
                <c:pt idx="794">
                  <c:v>Startup_1713</c:v>
                </c:pt>
                <c:pt idx="795">
                  <c:v>Startup_1714</c:v>
                </c:pt>
                <c:pt idx="796">
                  <c:v>Startup_1715</c:v>
                </c:pt>
                <c:pt idx="797">
                  <c:v>Startup_1716</c:v>
                </c:pt>
                <c:pt idx="798">
                  <c:v>Startup_1717</c:v>
                </c:pt>
                <c:pt idx="799">
                  <c:v>Startup_1718</c:v>
                </c:pt>
                <c:pt idx="800">
                  <c:v>Startup_1719</c:v>
                </c:pt>
                <c:pt idx="801">
                  <c:v>Startup_172</c:v>
                </c:pt>
                <c:pt idx="802">
                  <c:v>Startup_1720</c:v>
                </c:pt>
                <c:pt idx="803">
                  <c:v>Startup_1721</c:v>
                </c:pt>
                <c:pt idx="804">
                  <c:v>Startup_1722</c:v>
                </c:pt>
                <c:pt idx="805">
                  <c:v>Startup_1723</c:v>
                </c:pt>
                <c:pt idx="806">
                  <c:v>Startup_1724</c:v>
                </c:pt>
                <c:pt idx="807">
                  <c:v>Startup_1725</c:v>
                </c:pt>
                <c:pt idx="808">
                  <c:v>Startup_1726</c:v>
                </c:pt>
                <c:pt idx="809">
                  <c:v>Startup_1727</c:v>
                </c:pt>
                <c:pt idx="810">
                  <c:v>Startup_1728</c:v>
                </c:pt>
                <c:pt idx="811">
                  <c:v>Startup_1729</c:v>
                </c:pt>
                <c:pt idx="812">
                  <c:v>Startup_173</c:v>
                </c:pt>
                <c:pt idx="813">
                  <c:v>Startup_1730</c:v>
                </c:pt>
                <c:pt idx="814">
                  <c:v>Startup_1731</c:v>
                </c:pt>
                <c:pt idx="815">
                  <c:v>Startup_1732</c:v>
                </c:pt>
                <c:pt idx="816">
                  <c:v>Startup_1733</c:v>
                </c:pt>
                <c:pt idx="817">
                  <c:v>Startup_1734</c:v>
                </c:pt>
                <c:pt idx="818">
                  <c:v>Startup_1735</c:v>
                </c:pt>
                <c:pt idx="819">
                  <c:v>Startup_1736</c:v>
                </c:pt>
                <c:pt idx="820">
                  <c:v>Startup_1737</c:v>
                </c:pt>
                <c:pt idx="821">
                  <c:v>Startup_1738</c:v>
                </c:pt>
                <c:pt idx="822">
                  <c:v>Startup_1739</c:v>
                </c:pt>
                <c:pt idx="823">
                  <c:v>Startup_174</c:v>
                </c:pt>
                <c:pt idx="824">
                  <c:v>Startup_1740</c:v>
                </c:pt>
                <c:pt idx="825">
                  <c:v>Startup_1741</c:v>
                </c:pt>
                <c:pt idx="826">
                  <c:v>Startup_1742</c:v>
                </c:pt>
                <c:pt idx="827">
                  <c:v>Startup_1743</c:v>
                </c:pt>
                <c:pt idx="828">
                  <c:v>Startup_1744</c:v>
                </c:pt>
                <c:pt idx="829">
                  <c:v>Startup_1745</c:v>
                </c:pt>
                <c:pt idx="830">
                  <c:v>Startup_1746</c:v>
                </c:pt>
                <c:pt idx="831">
                  <c:v>Startup_1747</c:v>
                </c:pt>
                <c:pt idx="832">
                  <c:v>Startup_1748</c:v>
                </c:pt>
                <c:pt idx="833">
                  <c:v>Startup_1749</c:v>
                </c:pt>
                <c:pt idx="834">
                  <c:v>Startup_175</c:v>
                </c:pt>
                <c:pt idx="835">
                  <c:v>Startup_1750</c:v>
                </c:pt>
                <c:pt idx="836">
                  <c:v>Startup_1751</c:v>
                </c:pt>
                <c:pt idx="837">
                  <c:v>Startup_1752</c:v>
                </c:pt>
                <c:pt idx="838">
                  <c:v>Startup_1753</c:v>
                </c:pt>
                <c:pt idx="839">
                  <c:v>Startup_1754</c:v>
                </c:pt>
                <c:pt idx="840">
                  <c:v>Startup_1755</c:v>
                </c:pt>
                <c:pt idx="841">
                  <c:v>Startup_1756</c:v>
                </c:pt>
                <c:pt idx="842">
                  <c:v>Startup_1757</c:v>
                </c:pt>
                <c:pt idx="843">
                  <c:v>Startup_1758</c:v>
                </c:pt>
                <c:pt idx="844">
                  <c:v>Startup_1759</c:v>
                </c:pt>
                <c:pt idx="845">
                  <c:v>Startup_176</c:v>
                </c:pt>
                <c:pt idx="846">
                  <c:v>Startup_1760</c:v>
                </c:pt>
                <c:pt idx="847">
                  <c:v>Startup_1761</c:v>
                </c:pt>
                <c:pt idx="848">
                  <c:v>Startup_1762</c:v>
                </c:pt>
                <c:pt idx="849">
                  <c:v>Startup_1763</c:v>
                </c:pt>
                <c:pt idx="850">
                  <c:v>Startup_1764</c:v>
                </c:pt>
                <c:pt idx="851">
                  <c:v>Startup_1765</c:v>
                </c:pt>
                <c:pt idx="852">
                  <c:v>Startup_1766</c:v>
                </c:pt>
                <c:pt idx="853">
                  <c:v>Startup_1767</c:v>
                </c:pt>
                <c:pt idx="854">
                  <c:v>Startup_1768</c:v>
                </c:pt>
                <c:pt idx="855">
                  <c:v>Startup_1769</c:v>
                </c:pt>
                <c:pt idx="856">
                  <c:v>Startup_177</c:v>
                </c:pt>
                <c:pt idx="857">
                  <c:v>Startup_1770</c:v>
                </c:pt>
                <c:pt idx="858">
                  <c:v>Startup_1771</c:v>
                </c:pt>
                <c:pt idx="859">
                  <c:v>Startup_1772</c:v>
                </c:pt>
                <c:pt idx="860">
                  <c:v>Startup_1773</c:v>
                </c:pt>
                <c:pt idx="861">
                  <c:v>Startup_1774</c:v>
                </c:pt>
                <c:pt idx="862">
                  <c:v>Startup_1775</c:v>
                </c:pt>
                <c:pt idx="863">
                  <c:v>Startup_1776</c:v>
                </c:pt>
                <c:pt idx="864">
                  <c:v>Startup_1777</c:v>
                </c:pt>
                <c:pt idx="865">
                  <c:v>Startup_1778</c:v>
                </c:pt>
                <c:pt idx="866">
                  <c:v>Startup_1779</c:v>
                </c:pt>
                <c:pt idx="867">
                  <c:v>Startup_178</c:v>
                </c:pt>
                <c:pt idx="868">
                  <c:v>Startup_1780</c:v>
                </c:pt>
                <c:pt idx="869">
                  <c:v>Startup_1781</c:v>
                </c:pt>
                <c:pt idx="870">
                  <c:v>Startup_1782</c:v>
                </c:pt>
                <c:pt idx="871">
                  <c:v>Startup_1783</c:v>
                </c:pt>
                <c:pt idx="872">
                  <c:v>Startup_1784</c:v>
                </c:pt>
                <c:pt idx="873">
                  <c:v>Startup_1785</c:v>
                </c:pt>
                <c:pt idx="874">
                  <c:v>Startup_1786</c:v>
                </c:pt>
                <c:pt idx="875">
                  <c:v>Startup_1787</c:v>
                </c:pt>
                <c:pt idx="876">
                  <c:v>Startup_1788</c:v>
                </c:pt>
                <c:pt idx="877">
                  <c:v>Startup_1789</c:v>
                </c:pt>
                <c:pt idx="878">
                  <c:v>Startup_179</c:v>
                </c:pt>
                <c:pt idx="879">
                  <c:v>Startup_1790</c:v>
                </c:pt>
                <c:pt idx="880">
                  <c:v>Startup_1791</c:v>
                </c:pt>
                <c:pt idx="881">
                  <c:v>Startup_1792</c:v>
                </c:pt>
                <c:pt idx="882">
                  <c:v>Startup_1793</c:v>
                </c:pt>
                <c:pt idx="883">
                  <c:v>Startup_1794</c:v>
                </c:pt>
                <c:pt idx="884">
                  <c:v>Startup_1795</c:v>
                </c:pt>
                <c:pt idx="885">
                  <c:v>Startup_1796</c:v>
                </c:pt>
                <c:pt idx="886">
                  <c:v>Startup_1797</c:v>
                </c:pt>
                <c:pt idx="887">
                  <c:v>Startup_1798</c:v>
                </c:pt>
                <c:pt idx="888">
                  <c:v>Startup_1799</c:v>
                </c:pt>
                <c:pt idx="889">
                  <c:v>Startup_18</c:v>
                </c:pt>
                <c:pt idx="890">
                  <c:v>Startup_180</c:v>
                </c:pt>
                <c:pt idx="891">
                  <c:v>Startup_1800</c:v>
                </c:pt>
                <c:pt idx="892">
                  <c:v>Startup_1801</c:v>
                </c:pt>
                <c:pt idx="893">
                  <c:v>Startup_1802</c:v>
                </c:pt>
                <c:pt idx="894">
                  <c:v>Startup_1803</c:v>
                </c:pt>
                <c:pt idx="895">
                  <c:v>Startup_1804</c:v>
                </c:pt>
                <c:pt idx="896">
                  <c:v>Startup_1805</c:v>
                </c:pt>
                <c:pt idx="897">
                  <c:v>Startup_1806</c:v>
                </c:pt>
                <c:pt idx="898">
                  <c:v>Startup_1807</c:v>
                </c:pt>
                <c:pt idx="899">
                  <c:v>Startup_1808</c:v>
                </c:pt>
                <c:pt idx="900">
                  <c:v>Startup_1809</c:v>
                </c:pt>
                <c:pt idx="901">
                  <c:v>Startup_181</c:v>
                </c:pt>
                <c:pt idx="902">
                  <c:v>Startup_1810</c:v>
                </c:pt>
                <c:pt idx="903">
                  <c:v>Startup_1811</c:v>
                </c:pt>
                <c:pt idx="904">
                  <c:v>Startup_1812</c:v>
                </c:pt>
                <c:pt idx="905">
                  <c:v>Startup_1813</c:v>
                </c:pt>
                <c:pt idx="906">
                  <c:v>Startup_1814</c:v>
                </c:pt>
                <c:pt idx="907">
                  <c:v>Startup_1815</c:v>
                </c:pt>
                <c:pt idx="908">
                  <c:v>Startup_1816</c:v>
                </c:pt>
                <c:pt idx="909">
                  <c:v>Startup_1817</c:v>
                </c:pt>
                <c:pt idx="910">
                  <c:v>Startup_1818</c:v>
                </c:pt>
                <c:pt idx="911">
                  <c:v>Startup_1819</c:v>
                </c:pt>
                <c:pt idx="912">
                  <c:v>Startup_182</c:v>
                </c:pt>
                <c:pt idx="913">
                  <c:v>Startup_1820</c:v>
                </c:pt>
                <c:pt idx="914">
                  <c:v>Startup_1821</c:v>
                </c:pt>
                <c:pt idx="915">
                  <c:v>Startup_1822</c:v>
                </c:pt>
                <c:pt idx="916">
                  <c:v>Startup_1823</c:v>
                </c:pt>
                <c:pt idx="917">
                  <c:v>Startup_1824</c:v>
                </c:pt>
                <c:pt idx="918">
                  <c:v>Startup_1825</c:v>
                </c:pt>
                <c:pt idx="919">
                  <c:v>Startup_1826</c:v>
                </c:pt>
                <c:pt idx="920">
                  <c:v>Startup_1827</c:v>
                </c:pt>
                <c:pt idx="921">
                  <c:v>Startup_1828</c:v>
                </c:pt>
                <c:pt idx="922">
                  <c:v>Startup_1829</c:v>
                </c:pt>
                <c:pt idx="923">
                  <c:v>Startup_183</c:v>
                </c:pt>
                <c:pt idx="924">
                  <c:v>Startup_1830</c:v>
                </c:pt>
                <c:pt idx="925">
                  <c:v>Startup_1831</c:v>
                </c:pt>
                <c:pt idx="926">
                  <c:v>Startup_1832</c:v>
                </c:pt>
                <c:pt idx="927">
                  <c:v>Startup_1833</c:v>
                </c:pt>
                <c:pt idx="928">
                  <c:v>Startup_1834</c:v>
                </c:pt>
                <c:pt idx="929">
                  <c:v>Startup_1835</c:v>
                </c:pt>
                <c:pt idx="930">
                  <c:v>Startup_1836</c:v>
                </c:pt>
                <c:pt idx="931">
                  <c:v>Startup_1837</c:v>
                </c:pt>
                <c:pt idx="932">
                  <c:v>Startup_1838</c:v>
                </c:pt>
                <c:pt idx="933">
                  <c:v>Startup_1839</c:v>
                </c:pt>
                <c:pt idx="934">
                  <c:v>Startup_184</c:v>
                </c:pt>
                <c:pt idx="935">
                  <c:v>Startup_1840</c:v>
                </c:pt>
                <c:pt idx="936">
                  <c:v>Startup_1841</c:v>
                </c:pt>
                <c:pt idx="937">
                  <c:v>Startup_1842</c:v>
                </c:pt>
                <c:pt idx="938">
                  <c:v>Startup_1843</c:v>
                </c:pt>
                <c:pt idx="939">
                  <c:v>Startup_1844</c:v>
                </c:pt>
                <c:pt idx="940">
                  <c:v>Startup_1845</c:v>
                </c:pt>
                <c:pt idx="941">
                  <c:v>Startup_1846</c:v>
                </c:pt>
                <c:pt idx="942">
                  <c:v>Startup_1847</c:v>
                </c:pt>
                <c:pt idx="943">
                  <c:v>Startup_1848</c:v>
                </c:pt>
                <c:pt idx="944">
                  <c:v>Startup_1849</c:v>
                </c:pt>
                <c:pt idx="945">
                  <c:v>Startup_185</c:v>
                </c:pt>
                <c:pt idx="946">
                  <c:v>Startup_1850</c:v>
                </c:pt>
                <c:pt idx="947">
                  <c:v>Startup_1851</c:v>
                </c:pt>
                <c:pt idx="948">
                  <c:v>Startup_1852</c:v>
                </c:pt>
                <c:pt idx="949">
                  <c:v>Startup_1853</c:v>
                </c:pt>
                <c:pt idx="950">
                  <c:v>Startup_1854</c:v>
                </c:pt>
                <c:pt idx="951">
                  <c:v>Startup_1855</c:v>
                </c:pt>
                <c:pt idx="952">
                  <c:v>Startup_1856</c:v>
                </c:pt>
                <c:pt idx="953">
                  <c:v>Startup_1857</c:v>
                </c:pt>
                <c:pt idx="954">
                  <c:v>Startup_1858</c:v>
                </c:pt>
                <c:pt idx="955">
                  <c:v>Startup_1859</c:v>
                </c:pt>
                <c:pt idx="956">
                  <c:v>Startup_186</c:v>
                </c:pt>
                <c:pt idx="957">
                  <c:v>Startup_1860</c:v>
                </c:pt>
                <c:pt idx="958">
                  <c:v>Startup_1861</c:v>
                </c:pt>
                <c:pt idx="959">
                  <c:v>Startup_1862</c:v>
                </c:pt>
                <c:pt idx="960">
                  <c:v>Startup_1863</c:v>
                </c:pt>
                <c:pt idx="961">
                  <c:v>Startup_1864</c:v>
                </c:pt>
                <c:pt idx="962">
                  <c:v>Startup_1865</c:v>
                </c:pt>
                <c:pt idx="963">
                  <c:v>Startup_1866</c:v>
                </c:pt>
                <c:pt idx="964">
                  <c:v>Startup_1867</c:v>
                </c:pt>
                <c:pt idx="965">
                  <c:v>Startup_1868</c:v>
                </c:pt>
                <c:pt idx="966">
                  <c:v>Startup_1869</c:v>
                </c:pt>
                <c:pt idx="967">
                  <c:v>Startup_187</c:v>
                </c:pt>
                <c:pt idx="968">
                  <c:v>Startup_1870</c:v>
                </c:pt>
                <c:pt idx="969">
                  <c:v>Startup_1871</c:v>
                </c:pt>
                <c:pt idx="970">
                  <c:v>Startup_1872</c:v>
                </c:pt>
                <c:pt idx="971">
                  <c:v>Startup_1873</c:v>
                </c:pt>
                <c:pt idx="972">
                  <c:v>Startup_1874</c:v>
                </c:pt>
                <c:pt idx="973">
                  <c:v>Startup_1875</c:v>
                </c:pt>
                <c:pt idx="974">
                  <c:v>Startup_1876</c:v>
                </c:pt>
                <c:pt idx="975">
                  <c:v>Startup_1877</c:v>
                </c:pt>
                <c:pt idx="976">
                  <c:v>Startup_1878</c:v>
                </c:pt>
                <c:pt idx="977">
                  <c:v>Startup_1879</c:v>
                </c:pt>
                <c:pt idx="978">
                  <c:v>Startup_188</c:v>
                </c:pt>
                <c:pt idx="979">
                  <c:v>Startup_1880</c:v>
                </c:pt>
                <c:pt idx="980">
                  <c:v>Startup_1881</c:v>
                </c:pt>
                <c:pt idx="981">
                  <c:v>Startup_1882</c:v>
                </c:pt>
                <c:pt idx="982">
                  <c:v>Startup_1883</c:v>
                </c:pt>
                <c:pt idx="983">
                  <c:v>Startup_1884</c:v>
                </c:pt>
                <c:pt idx="984">
                  <c:v>Startup_1885</c:v>
                </c:pt>
                <c:pt idx="985">
                  <c:v>Startup_1886</c:v>
                </c:pt>
                <c:pt idx="986">
                  <c:v>Startup_1887</c:v>
                </c:pt>
                <c:pt idx="987">
                  <c:v>Startup_1888</c:v>
                </c:pt>
                <c:pt idx="988">
                  <c:v>Startup_1889</c:v>
                </c:pt>
                <c:pt idx="989">
                  <c:v>Startup_189</c:v>
                </c:pt>
                <c:pt idx="990">
                  <c:v>Startup_1890</c:v>
                </c:pt>
                <c:pt idx="991">
                  <c:v>Startup_1891</c:v>
                </c:pt>
                <c:pt idx="992">
                  <c:v>Startup_1892</c:v>
                </c:pt>
                <c:pt idx="993">
                  <c:v>Startup_1893</c:v>
                </c:pt>
                <c:pt idx="994">
                  <c:v>Startup_1894</c:v>
                </c:pt>
                <c:pt idx="995">
                  <c:v>Startup_1895</c:v>
                </c:pt>
                <c:pt idx="996">
                  <c:v>Startup_1896</c:v>
                </c:pt>
                <c:pt idx="997">
                  <c:v>Startup_1897</c:v>
                </c:pt>
                <c:pt idx="998">
                  <c:v>Startup_1898</c:v>
                </c:pt>
                <c:pt idx="999">
                  <c:v>Startup_1899</c:v>
                </c:pt>
                <c:pt idx="1000">
                  <c:v>Startup_19</c:v>
                </c:pt>
                <c:pt idx="1001">
                  <c:v>Startup_190</c:v>
                </c:pt>
                <c:pt idx="1002">
                  <c:v>Startup_1900</c:v>
                </c:pt>
                <c:pt idx="1003">
                  <c:v>Startup_1901</c:v>
                </c:pt>
                <c:pt idx="1004">
                  <c:v>Startup_1902</c:v>
                </c:pt>
                <c:pt idx="1005">
                  <c:v>Startup_1903</c:v>
                </c:pt>
                <c:pt idx="1006">
                  <c:v>Startup_1904</c:v>
                </c:pt>
                <c:pt idx="1007">
                  <c:v>Startup_1905</c:v>
                </c:pt>
                <c:pt idx="1008">
                  <c:v>Startup_1906</c:v>
                </c:pt>
                <c:pt idx="1009">
                  <c:v>Startup_1907</c:v>
                </c:pt>
                <c:pt idx="1010">
                  <c:v>Startup_1908</c:v>
                </c:pt>
                <c:pt idx="1011">
                  <c:v>Startup_1909</c:v>
                </c:pt>
                <c:pt idx="1012">
                  <c:v>Startup_191</c:v>
                </c:pt>
                <c:pt idx="1013">
                  <c:v>Startup_1910</c:v>
                </c:pt>
                <c:pt idx="1014">
                  <c:v>Startup_1911</c:v>
                </c:pt>
                <c:pt idx="1015">
                  <c:v>Startup_1912</c:v>
                </c:pt>
                <c:pt idx="1016">
                  <c:v>Startup_1913</c:v>
                </c:pt>
                <c:pt idx="1017">
                  <c:v>Startup_1914</c:v>
                </c:pt>
                <c:pt idx="1018">
                  <c:v>Startup_1915</c:v>
                </c:pt>
                <c:pt idx="1019">
                  <c:v>Startup_1916</c:v>
                </c:pt>
                <c:pt idx="1020">
                  <c:v>Startup_1917</c:v>
                </c:pt>
                <c:pt idx="1021">
                  <c:v>Startup_1918</c:v>
                </c:pt>
                <c:pt idx="1022">
                  <c:v>Startup_1919</c:v>
                </c:pt>
                <c:pt idx="1023">
                  <c:v>Startup_192</c:v>
                </c:pt>
                <c:pt idx="1024">
                  <c:v>Startup_1920</c:v>
                </c:pt>
                <c:pt idx="1025">
                  <c:v>Startup_1921</c:v>
                </c:pt>
                <c:pt idx="1026">
                  <c:v>Startup_1922</c:v>
                </c:pt>
                <c:pt idx="1027">
                  <c:v>Startup_1923</c:v>
                </c:pt>
                <c:pt idx="1028">
                  <c:v>Startup_1924</c:v>
                </c:pt>
                <c:pt idx="1029">
                  <c:v>Startup_1925</c:v>
                </c:pt>
                <c:pt idx="1030">
                  <c:v>Startup_1926</c:v>
                </c:pt>
                <c:pt idx="1031">
                  <c:v>Startup_1927</c:v>
                </c:pt>
                <c:pt idx="1032">
                  <c:v>Startup_1928</c:v>
                </c:pt>
                <c:pt idx="1033">
                  <c:v>Startup_1929</c:v>
                </c:pt>
                <c:pt idx="1034">
                  <c:v>Startup_193</c:v>
                </c:pt>
                <c:pt idx="1035">
                  <c:v>Startup_1930</c:v>
                </c:pt>
                <c:pt idx="1036">
                  <c:v>Startup_1931</c:v>
                </c:pt>
                <c:pt idx="1037">
                  <c:v>Startup_1932</c:v>
                </c:pt>
                <c:pt idx="1038">
                  <c:v>Startup_1933</c:v>
                </c:pt>
                <c:pt idx="1039">
                  <c:v>Startup_1934</c:v>
                </c:pt>
                <c:pt idx="1040">
                  <c:v>Startup_1935</c:v>
                </c:pt>
                <c:pt idx="1041">
                  <c:v>Startup_1936</c:v>
                </c:pt>
                <c:pt idx="1042">
                  <c:v>Startup_1937</c:v>
                </c:pt>
                <c:pt idx="1043">
                  <c:v>Startup_1938</c:v>
                </c:pt>
                <c:pt idx="1044">
                  <c:v>Startup_1939</c:v>
                </c:pt>
                <c:pt idx="1045">
                  <c:v>Startup_194</c:v>
                </c:pt>
                <c:pt idx="1046">
                  <c:v>Startup_1940</c:v>
                </c:pt>
                <c:pt idx="1047">
                  <c:v>Startup_1941</c:v>
                </c:pt>
                <c:pt idx="1048">
                  <c:v>Startup_1942</c:v>
                </c:pt>
                <c:pt idx="1049">
                  <c:v>Startup_1943</c:v>
                </c:pt>
                <c:pt idx="1050">
                  <c:v>Startup_1944</c:v>
                </c:pt>
                <c:pt idx="1051">
                  <c:v>Startup_1945</c:v>
                </c:pt>
                <c:pt idx="1052">
                  <c:v>Startup_1946</c:v>
                </c:pt>
                <c:pt idx="1053">
                  <c:v>Startup_1947</c:v>
                </c:pt>
                <c:pt idx="1054">
                  <c:v>Startup_1948</c:v>
                </c:pt>
                <c:pt idx="1055">
                  <c:v>Startup_1949</c:v>
                </c:pt>
                <c:pt idx="1056">
                  <c:v>Startup_195</c:v>
                </c:pt>
                <c:pt idx="1057">
                  <c:v>Startup_1950</c:v>
                </c:pt>
                <c:pt idx="1058">
                  <c:v>Startup_1951</c:v>
                </c:pt>
                <c:pt idx="1059">
                  <c:v>Startup_1952</c:v>
                </c:pt>
                <c:pt idx="1060">
                  <c:v>Startup_1953</c:v>
                </c:pt>
                <c:pt idx="1061">
                  <c:v>Startup_1954</c:v>
                </c:pt>
                <c:pt idx="1062">
                  <c:v>Startup_1955</c:v>
                </c:pt>
                <c:pt idx="1063">
                  <c:v>Startup_1956</c:v>
                </c:pt>
                <c:pt idx="1064">
                  <c:v>Startup_1957</c:v>
                </c:pt>
                <c:pt idx="1065">
                  <c:v>Startup_1958</c:v>
                </c:pt>
                <c:pt idx="1066">
                  <c:v>Startup_1959</c:v>
                </c:pt>
                <c:pt idx="1067">
                  <c:v>Startup_196</c:v>
                </c:pt>
                <c:pt idx="1068">
                  <c:v>Startup_1960</c:v>
                </c:pt>
                <c:pt idx="1069">
                  <c:v>Startup_1961</c:v>
                </c:pt>
                <c:pt idx="1070">
                  <c:v>Startup_1962</c:v>
                </c:pt>
                <c:pt idx="1071">
                  <c:v>Startup_1963</c:v>
                </c:pt>
                <c:pt idx="1072">
                  <c:v>Startup_1964</c:v>
                </c:pt>
                <c:pt idx="1073">
                  <c:v>Startup_1965</c:v>
                </c:pt>
                <c:pt idx="1074">
                  <c:v>Startup_1966</c:v>
                </c:pt>
                <c:pt idx="1075">
                  <c:v>Startup_1967</c:v>
                </c:pt>
                <c:pt idx="1076">
                  <c:v>Startup_1968</c:v>
                </c:pt>
                <c:pt idx="1077">
                  <c:v>Startup_1969</c:v>
                </c:pt>
                <c:pt idx="1078">
                  <c:v>Startup_197</c:v>
                </c:pt>
                <c:pt idx="1079">
                  <c:v>Startup_1970</c:v>
                </c:pt>
                <c:pt idx="1080">
                  <c:v>Startup_1971</c:v>
                </c:pt>
                <c:pt idx="1081">
                  <c:v>Startup_1972</c:v>
                </c:pt>
                <c:pt idx="1082">
                  <c:v>Startup_1973</c:v>
                </c:pt>
                <c:pt idx="1083">
                  <c:v>Startup_1974</c:v>
                </c:pt>
                <c:pt idx="1084">
                  <c:v>Startup_1975</c:v>
                </c:pt>
                <c:pt idx="1085">
                  <c:v>Startup_1976</c:v>
                </c:pt>
                <c:pt idx="1086">
                  <c:v>Startup_1977</c:v>
                </c:pt>
                <c:pt idx="1087">
                  <c:v>Startup_1978</c:v>
                </c:pt>
                <c:pt idx="1088">
                  <c:v>Startup_1979</c:v>
                </c:pt>
                <c:pt idx="1089">
                  <c:v>Startup_198</c:v>
                </c:pt>
                <c:pt idx="1090">
                  <c:v>Startup_1980</c:v>
                </c:pt>
                <c:pt idx="1091">
                  <c:v>Startup_1981</c:v>
                </c:pt>
                <c:pt idx="1092">
                  <c:v>Startup_1982</c:v>
                </c:pt>
                <c:pt idx="1093">
                  <c:v>Startup_1983</c:v>
                </c:pt>
                <c:pt idx="1094">
                  <c:v>Startup_1984</c:v>
                </c:pt>
                <c:pt idx="1095">
                  <c:v>Startup_1985</c:v>
                </c:pt>
                <c:pt idx="1096">
                  <c:v>Startup_1986</c:v>
                </c:pt>
                <c:pt idx="1097">
                  <c:v>Startup_1987</c:v>
                </c:pt>
                <c:pt idx="1098">
                  <c:v>Startup_1988</c:v>
                </c:pt>
                <c:pt idx="1099">
                  <c:v>Startup_1989</c:v>
                </c:pt>
                <c:pt idx="1100">
                  <c:v>Startup_199</c:v>
                </c:pt>
                <c:pt idx="1101">
                  <c:v>Startup_1990</c:v>
                </c:pt>
                <c:pt idx="1102">
                  <c:v>Startup_1991</c:v>
                </c:pt>
                <c:pt idx="1103">
                  <c:v>Startup_1992</c:v>
                </c:pt>
                <c:pt idx="1104">
                  <c:v>Startup_1993</c:v>
                </c:pt>
                <c:pt idx="1105">
                  <c:v>Startup_1994</c:v>
                </c:pt>
                <c:pt idx="1106">
                  <c:v>Startup_1995</c:v>
                </c:pt>
                <c:pt idx="1107">
                  <c:v>Startup_1996</c:v>
                </c:pt>
                <c:pt idx="1108">
                  <c:v>Startup_1997</c:v>
                </c:pt>
                <c:pt idx="1109">
                  <c:v>Startup_1998</c:v>
                </c:pt>
                <c:pt idx="1110">
                  <c:v>Startup_1999</c:v>
                </c:pt>
                <c:pt idx="1111">
                  <c:v>Startup_2</c:v>
                </c:pt>
                <c:pt idx="1112">
                  <c:v>Startup_20</c:v>
                </c:pt>
                <c:pt idx="1113">
                  <c:v>Startup_200</c:v>
                </c:pt>
                <c:pt idx="1114">
                  <c:v>Startup_2000</c:v>
                </c:pt>
                <c:pt idx="1115">
                  <c:v>Startup_2001</c:v>
                </c:pt>
                <c:pt idx="1116">
                  <c:v>Startup_2002</c:v>
                </c:pt>
                <c:pt idx="1117">
                  <c:v>Startup_2003</c:v>
                </c:pt>
                <c:pt idx="1118">
                  <c:v>Startup_2004</c:v>
                </c:pt>
                <c:pt idx="1119">
                  <c:v>Startup_2005</c:v>
                </c:pt>
                <c:pt idx="1120">
                  <c:v>Startup_2006</c:v>
                </c:pt>
                <c:pt idx="1121">
                  <c:v>Startup_2007</c:v>
                </c:pt>
                <c:pt idx="1122">
                  <c:v>Startup_2008</c:v>
                </c:pt>
                <c:pt idx="1123">
                  <c:v>Startup_2009</c:v>
                </c:pt>
                <c:pt idx="1124">
                  <c:v>Startup_201</c:v>
                </c:pt>
                <c:pt idx="1125">
                  <c:v>Startup_2010</c:v>
                </c:pt>
                <c:pt idx="1126">
                  <c:v>Startup_2011</c:v>
                </c:pt>
                <c:pt idx="1127">
                  <c:v>Startup_2012</c:v>
                </c:pt>
                <c:pt idx="1128">
                  <c:v>Startup_2013</c:v>
                </c:pt>
                <c:pt idx="1129">
                  <c:v>Startup_2014</c:v>
                </c:pt>
                <c:pt idx="1130">
                  <c:v>Startup_2015</c:v>
                </c:pt>
                <c:pt idx="1131">
                  <c:v>Startup_2016</c:v>
                </c:pt>
                <c:pt idx="1132">
                  <c:v>Startup_2017</c:v>
                </c:pt>
                <c:pt idx="1133">
                  <c:v>Startup_2018</c:v>
                </c:pt>
                <c:pt idx="1134">
                  <c:v>Startup_2019</c:v>
                </c:pt>
                <c:pt idx="1135">
                  <c:v>Startup_202</c:v>
                </c:pt>
                <c:pt idx="1136">
                  <c:v>Startup_2020</c:v>
                </c:pt>
                <c:pt idx="1137">
                  <c:v>Startup_2021</c:v>
                </c:pt>
                <c:pt idx="1138">
                  <c:v>Startup_2022</c:v>
                </c:pt>
                <c:pt idx="1139">
                  <c:v>Startup_2023</c:v>
                </c:pt>
                <c:pt idx="1140">
                  <c:v>Startup_2024</c:v>
                </c:pt>
                <c:pt idx="1141">
                  <c:v>Startup_2025</c:v>
                </c:pt>
                <c:pt idx="1142">
                  <c:v>Startup_2026</c:v>
                </c:pt>
                <c:pt idx="1143">
                  <c:v>Startup_2027</c:v>
                </c:pt>
                <c:pt idx="1144">
                  <c:v>Startup_2028</c:v>
                </c:pt>
                <c:pt idx="1145">
                  <c:v>Startup_2029</c:v>
                </c:pt>
                <c:pt idx="1146">
                  <c:v>Startup_203</c:v>
                </c:pt>
                <c:pt idx="1147">
                  <c:v>Startup_2030</c:v>
                </c:pt>
                <c:pt idx="1148">
                  <c:v>Startup_2031</c:v>
                </c:pt>
                <c:pt idx="1149">
                  <c:v>Startup_2032</c:v>
                </c:pt>
                <c:pt idx="1150">
                  <c:v>Startup_2033</c:v>
                </c:pt>
                <c:pt idx="1151">
                  <c:v>Startup_2034</c:v>
                </c:pt>
                <c:pt idx="1152">
                  <c:v>Startup_2035</c:v>
                </c:pt>
                <c:pt idx="1153">
                  <c:v>Startup_2036</c:v>
                </c:pt>
                <c:pt idx="1154">
                  <c:v>Startup_2037</c:v>
                </c:pt>
                <c:pt idx="1155">
                  <c:v>Startup_2038</c:v>
                </c:pt>
                <c:pt idx="1156">
                  <c:v>Startup_2039</c:v>
                </c:pt>
                <c:pt idx="1157">
                  <c:v>Startup_204</c:v>
                </c:pt>
                <c:pt idx="1158">
                  <c:v>Startup_2040</c:v>
                </c:pt>
                <c:pt idx="1159">
                  <c:v>Startup_2041</c:v>
                </c:pt>
                <c:pt idx="1160">
                  <c:v>Startup_2042</c:v>
                </c:pt>
                <c:pt idx="1161">
                  <c:v>Startup_2043</c:v>
                </c:pt>
                <c:pt idx="1162">
                  <c:v>Startup_2044</c:v>
                </c:pt>
                <c:pt idx="1163">
                  <c:v>Startup_2045</c:v>
                </c:pt>
                <c:pt idx="1164">
                  <c:v>Startup_2046</c:v>
                </c:pt>
                <c:pt idx="1165">
                  <c:v>Startup_2047</c:v>
                </c:pt>
                <c:pt idx="1166">
                  <c:v>Startup_2048</c:v>
                </c:pt>
                <c:pt idx="1167">
                  <c:v>Startup_2049</c:v>
                </c:pt>
                <c:pt idx="1168">
                  <c:v>Startup_205</c:v>
                </c:pt>
                <c:pt idx="1169">
                  <c:v>Startup_2050</c:v>
                </c:pt>
                <c:pt idx="1170">
                  <c:v>Startup_2051</c:v>
                </c:pt>
                <c:pt idx="1171">
                  <c:v>Startup_2052</c:v>
                </c:pt>
                <c:pt idx="1172">
                  <c:v>Startup_2053</c:v>
                </c:pt>
                <c:pt idx="1173">
                  <c:v>Startup_2054</c:v>
                </c:pt>
                <c:pt idx="1174">
                  <c:v>Startup_2055</c:v>
                </c:pt>
                <c:pt idx="1175">
                  <c:v>Startup_2056</c:v>
                </c:pt>
                <c:pt idx="1176">
                  <c:v>Startup_2057</c:v>
                </c:pt>
                <c:pt idx="1177">
                  <c:v>Startup_2058</c:v>
                </c:pt>
                <c:pt idx="1178">
                  <c:v>Startup_2059</c:v>
                </c:pt>
                <c:pt idx="1179">
                  <c:v>Startup_206</c:v>
                </c:pt>
                <c:pt idx="1180">
                  <c:v>Startup_2060</c:v>
                </c:pt>
                <c:pt idx="1181">
                  <c:v>Startup_2061</c:v>
                </c:pt>
                <c:pt idx="1182">
                  <c:v>Startup_2062</c:v>
                </c:pt>
                <c:pt idx="1183">
                  <c:v>Startup_2063</c:v>
                </c:pt>
                <c:pt idx="1184">
                  <c:v>Startup_2064</c:v>
                </c:pt>
                <c:pt idx="1185">
                  <c:v>Startup_2065</c:v>
                </c:pt>
                <c:pt idx="1186">
                  <c:v>Startup_2066</c:v>
                </c:pt>
                <c:pt idx="1187">
                  <c:v>Startup_2067</c:v>
                </c:pt>
                <c:pt idx="1188">
                  <c:v>Startup_2068</c:v>
                </c:pt>
                <c:pt idx="1189">
                  <c:v>Startup_2069</c:v>
                </c:pt>
                <c:pt idx="1190">
                  <c:v>Startup_207</c:v>
                </c:pt>
                <c:pt idx="1191">
                  <c:v>Startup_2070</c:v>
                </c:pt>
                <c:pt idx="1192">
                  <c:v>Startup_2071</c:v>
                </c:pt>
                <c:pt idx="1193">
                  <c:v>Startup_2072</c:v>
                </c:pt>
                <c:pt idx="1194">
                  <c:v>Startup_2073</c:v>
                </c:pt>
                <c:pt idx="1195">
                  <c:v>Startup_2074</c:v>
                </c:pt>
                <c:pt idx="1196">
                  <c:v>Startup_2075</c:v>
                </c:pt>
                <c:pt idx="1197">
                  <c:v>Startup_2076</c:v>
                </c:pt>
                <c:pt idx="1198">
                  <c:v>Startup_2077</c:v>
                </c:pt>
                <c:pt idx="1199">
                  <c:v>Startup_2078</c:v>
                </c:pt>
                <c:pt idx="1200">
                  <c:v>Startup_2079</c:v>
                </c:pt>
                <c:pt idx="1201">
                  <c:v>Startup_208</c:v>
                </c:pt>
                <c:pt idx="1202">
                  <c:v>Startup_2080</c:v>
                </c:pt>
                <c:pt idx="1203">
                  <c:v>Startup_2081</c:v>
                </c:pt>
                <c:pt idx="1204">
                  <c:v>Startup_2082</c:v>
                </c:pt>
                <c:pt idx="1205">
                  <c:v>Startup_2083</c:v>
                </c:pt>
                <c:pt idx="1206">
                  <c:v>Startup_2084</c:v>
                </c:pt>
                <c:pt idx="1207">
                  <c:v>Startup_2085</c:v>
                </c:pt>
                <c:pt idx="1208">
                  <c:v>Startup_2086</c:v>
                </c:pt>
                <c:pt idx="1209">
                  <c:v>Startup_2087</c:v>
                </c:pt>
                <c:pt idx="1210">
                  <c:v>Startup_2088</c:v>
                </c:pt>
                <c:pt idx="1211">
                  <c:v>Startup_2089</c:v>
                </c:pt>
                <c:pt idx="1212">
                  <c:v>Startup_209</c:v>
                </c:pt>
                <c:pt idx="1213">
                  <c:v>Startup_2090</c:v>
                </c:pt>
                <c:pt idx="1214">
                  <c:v>Startup_2091</c:v>
                </c:pt>
                <c:pt idx="1215">
                  <c:v>Startup_2092</c:v>
                </c:pt>
                <c:pt idx="1216">
                  <c:v>Startup_2093</c:v>
                </c:pt>
                <c:pt idx="1217">
                  <c:v>Startup_2094</c:v>
                </c:pt>
                <c:pt idx="1218">
                  <c:v>Startup_2095</c:v>
                </c:pt>
                <c:pt idx="1219">
                  <c:v>Startup_2096</c:v>
                </c:pt>
                <c:pt idx="1220">
                  <c:v>Startup_2097</c:v>
                </c:pt>
                <c:pt idx="1221">
                  <c:v>Startup_2098</c:v>
                </c:pt>
                <c:pt idx="1222">
                  <c:v>Startup_2099</c:v>
                </c:pt>
                <c:pt idx="1223">
                  <c:v>Startup_21</c:v>
                </c:pt>
                <c:pt idx="1224">
                  <c:v>Startup_210</c:v>
                </c:pt>
                <c:pt idx="1225">
                  <c:v>Startup_2100</c:v>
                </c:pt>
                <c:pt idx="1226">
                  <c:v>Startup_2101</c:v>
                </c:pt>
                <c:pt idx="1227">
                  <c:v>Startup_2102</c:v>
                </c:pt>
                <c:pt idx="1228">
                  <c:v>Startup_2103</c:v>
                </c:pt>
                <c:pt idx="1229">
                  <c:v>Startup_2104</c:v>
                </c:pt>
                <c:pt idx="1230">
                  <c:v>Startup_2105</c:v>
                </c:pt>
                <c:pt idx="1231">
                  <c:v>Startup_2106</c:v>
                </c:pt>
                <c:pt idx="1232">
                  <c:v>Startup_2107</c:v>
                </c:pt>
                <c:pt idx="1233">
                  <c:v>Startup_2108</c:v>
                </c:pt>
                <c:pt idx="1234">
                  <c:v>Startup_2109</c:v>
                </c:pt>
                <c:pt idx="1235">
                  <c:v>Startup_211</c:v>
                </c:pt>
                <c:pt idx="1236">
                  <c:v>Startup_2110</c:v>
                </c:pt>
                <c:pt idx="1237">
                  <c:v>Startup_2111</c:v>
                </c:pt>
                <c:pt idx="1238">
                  <c:v>Startup_2112</c:v>
                </c:pt>
                <c:pt idx="1239">
                  <c:v>Startup_2113</c:v>
                </c:pt>
                <c:pt idx="1240">
                  <c:v>Startup_2114</c:v>
                </c:pt>
                <c:pt idx="1241">
                  <c:v>Startup_2115</c:v>
                </c:pt>
                <c:pt idx="1242">
                  <c:v>Startup_2116</c:v>
                </c:pt>
                <c:pt idx="1243">
                  <c:v>Startup_2117</c:v>
                </c:pt>
                <c:pt idx="1244">
                  <c:v>Startup_2118</c:v>
                </c:pt>
                <c:pt idx="1245">
                  <c:v>Startup_2119</c:v>
                </c:pt>
                <c:pt idx="1246">
                  <c:v>Startup_212</c:v>
                </c:pt>
                <c:pt idx="1247">
                  <c:v>Startup_2120</c:v>
                </c:pt>
                <c:pt idx="1248">
                  <c:v>Startup_2121</c:v>
                </c:pt>
                <c:pt idx="1249">
                  <c:v>Startup_2122</c:v>
                </c:pt>
                <c:pt idx="1250">
                  <c:v>Startup_2123</c:v>
                </c:pt>
                <c:pt idx="1251">
                  <c:v>Startup_2124</c:v>
                </c:pt>
                <c:pt idx="1252">
                  <c:v>Startup_2125</c:v>
                </c:pt>
                <c:pt idx="1253">
                  <c:v>Startup_2126</c:v>
                </c:pt>
                <c:pt idx="1254">
                  <c:v>Startup_2127</c:v>
                </c:pt>
                <c:pt idx="1255">
                  <c:v>Startup_2128</c:v>
                </c:pt>
                <c:pt idx="1256">
                  <c:v>Startup_2129</c:v>
                </c:pt>
                <c:pt idx="1257">
                  <c:v>Startup_213</c:v>
                </c:pt>
                <c:pt idx="1258">
                  <c:v>Startup_2130</c:v>
                </c:pt>
                <c:pt idx="1259">
                  <c:v>Startup_2131</c:v>
                </c:pt>
                <c:pt idx="1260">
                  <c:v>Startup_2132</c:v>
                </c:pt>
                <c:pt idx="1261">
                  <c:v>Startup_2133</c:v>
                </c:pt>
                <c:pt idx="1262">
                  <c:v>Startup_2134</c:v>
                </c:pt>
                <c:pt idx="1263">
                  <c:v>Startup_2135</c:v>
                </c:pt>
                <c:pt idx="1264">
                  <c:v>Startup_2136</c:v>
                </c:pt>
                <c:pt idx="1265">
                  <c:v>Startup_2137</c:v>
                </c:pt>
                <c:pt idx="1266">
                  <c:v>Startup_2138</c:v>
                </c:pt>
                <c:pt idx="1267">
                  <c:v>Startup_2139</c:v>
                </c:pt>
                <c:pt idx="1268">
                  <c:v>Startup_214</c:v>
                </c:pt>
                <c:pt idx="1269">
                  <c:v>Startup_2140</c:v>
                </c:pt>
                <c:pt idx="1270">
                  <c:v>Startup_2141</c:v>
                </c:pt>
                <c:pt idx="1271">
                  <c:v>Startup_2142</c:v>
                </c:pt>
                <c:pt idx="1272">
                  <c:v>Startup_2143</c:v>
                </c:pt>
                <c:pt idx="1273">
                  <c:v>Startup_2144</c:v>
                </c:pt>
                <c:pt idx="1274">
                  <c:v>Startup_2145</c:v>
                </c:pt>
                <c:pt idx="1275">
                  <c:v>Startup_2146</c:v>
                </c:pt>
                <c:pt idx="1276">
                  <c:v>Startup_2147</c:v>
                </c:pt>
                <c:pt idx="1277">
                  <c:v>Startup_2148</c:v>
                </c:pt>
                <c:pt idx="1278">
                  <c:v>Startup_2149</c:v>
                </c:pt>
                <c:pt idx="1279">
                  <c:v>Startup_215</c:v>
                </c:pt>
                <c:pt idx="1280">
                  <c:v>Startup_2150</c:v>
                </c:pt>
                <c:pt idx="1281">
                  <c:v>Startup_2151</c:v>
                </c:pt>
                <c:pt idx="1282">
                  <c:v>Startup_2152</c:v>
                </c:pt>
                <c:pt idx="1283">
                  <c:v>Startup_2153</c:v>
                </c:pt>
                <c:pt idx="1284">
                  <c:v>Startup_2154</c:v>
                </c:pt>
                <c:pt idx="1285">
                  <c:v>Startup_2155</c:v>
                </c:pt>
                <c:pt idx="1286">
                  <c:v>Startup_2156</c:v>
                </c:pt>
                <c:pt idx="1287">
                  <c:v>Startup_2157</c:v>
                </c:pt>
                <c:pt idx="1288">
                  <c:v>Startup_2158</c:v>
                </c:pt>
                <c:pt idx="1289">
                  <c:v>Startup_2159</c:v>
                </c:pt>
                <c:pt idx="1290">
                  <c:v>Startup_216</c:v>
                </c:pt>
                <c:pt idx="1291">
                  <c:v>Startup_2160</c:v>
                </c:pt>
                <c:pt idx="1292">
                  <c:v>Startup_2161</c:v>
                </c:pt>
                <c:pt idx="1293">
                  <c:v>Startup_2162</c:v>
                </c:pt>
                <c:pt idx="1294">
                  <c:v>Startup_2163</c:v>
                </c:pt>
                <c:pt idx="1295">
                  <c:v>Startup_2164</c:v>
                </c:pt>
                <c:pt idx="1296">
                  <c:v>Startup_2165</c:v>
                </c:pt>
                <c:pt idx="1297">
                  <c:v>Startup_2166</c:v>
                </c:pt>
                <c:pt idx="1298">
                  <c:v>Startup_2167</c:v>
                </c:pt>
                <c:pt idx="1299">
                  <c:v>Startup_2168</c:v>
                </c:pt>
                <c:pt idx="1300">
                  <c:v>Startup_2169</c:v>
                </c:pt>
                <c:pt idx="1301">
                  <c:v>Startup_217</c:v>
                </c:pt>
                <c:pt idx="1302">
                  <c:v>Startup_2170</c:v>
                </c:pt>
                <c:pt idx="1303">
                  <c:v>Startup_2171</c:v>
                </c:pt>
                <c:pt idx="1304">
                  <c:v>Startup_2172</c:v>
                </c:pt>
                <c:pt idx="1305">
                  <c:v>Startup_2173</c:v>
                </c:pt>
                <c:pt idx="1306">
                  <c:v>Startup_2174</c:v>
                </c:pt>
                <c:pt idx="1307">
                  <c:v>Startup_2175</c:v>
                </c:pt>
                <c:pt idx="1308">
                  <c:v>Startup_2176</c:v>
                </c:pt>
                <c:pt idx="1309">
                  <c:v>Startup_2177</c:v>
                </c:pt>
                <c:pt idx="1310">
                  <c:v>Startup_2178</c:v>
                </c:pt>
                <c:pt idx="1311">
                  <c:v>Startup_2179</c:v>
                </c:pt>
                <c:pt idx="1312">
                  <c:v>Startup_218</c:v>
                </c:pt>
                <c:pt idx="1313">
                  <c:v>Startup_2180</c:v>
                </c:pt>
                <c:pt idx="1314">
                  <c:v>Startup_2181</c:v>
                </c:pt>
                <c:pt idx="1315">
                  <c:v>Startup_2182</c:v>
                </c:pt>
                <c:pt idx="1316">
                  <c:v>Startup_2183</c:v>
                </c:pt>
                <c:pt idx="1317">
                  <c:v>Startup_2184</c:v>
                </c:pt>
                <c:pt idx="1318">
                  <c:v>Startup_2185</c:v>
                </c:pt>
                <c:pt idx="1319">
                  <c:v>Startup_2186</c:v>
                </c:pt>
                <c:pt idx="1320">
                  <c:v>Startup_2187</c:v>
                </c:pt>
                <c:pt idx="1321">
                  <c:v>Startup_2188</c:v>
                </c:pt>
                <c:pt idx="1322">
                  <c:v>Startup_2189</c:v>
                </c:pt>
                <c:pt idx="1323">
                  <c:v>Startup_219</c:v>
                </c:pt>
                <c:pt idx="1324">
                  <c:v>Startup_2190</c:v>
                </c:pt>
                <c:pt idx="1325">
                  <c:v>Startup_2191</c:v>
                </c:pt>
                <c:pt idx="1326">
                  <c:v>Startup_2192</c:v>
                </c:pt>
                <c:pt idx="1327">
                  <c:v>Startup_2193</c:v>
                </c:pt>
                <c:pt idx="1328">
                  <c:v>Startup_2194</c:v>
                </c:pt>
                <c:pt idx="1329">
                  <c:v>Startup_2195</c:v>
                </c:pt>
                <c:pt idx="1330">
                  <c:v>Startup_2196</c:v>
                </c:pt>
                <c:pt idx="1331">
                  <c:v>Startup_2197</c:v>
                </c:pt>
                <c:pt idx="1332">
                  <c:v>Startup_2198</c:v>
                </c:pt>
                <c:pt idx="1333">
                  <c:v>Startup_2199</c:v>
                </c:pt>
                <c:pt idx="1334">
                  <c:v>Startup_22</c:v>
                </c:pt>
                <c:pt idx="1335">
                  <c:v>Startup_220</c:v>
                </c:pt>
                <c:pt idx="1336">
                  <c:v>Startup_2200</c:v>
                </c:pt>
                <c:pt idx="1337">
                  <c:v>Startup_2201</c:v>
                </c:pt>
                <c:pt idx="1338">
                  <c:v>Startup_2202</c:v>
                </c:pt>
                <c:pt idx="1339">
                  <c:v>Startup_2203</c:v>
                </c:pt>
                <c:pt idx="1340">
                  <c:v>Startup_2204</c:v>
                </c:pt>
                <c:pt idx="1341">
                  <c:v>Startup_2205</c:v>
                </c:pt>
                <c:pt idx="1342">
                  <c:v>Startup_2206</c:v>
                </c:pt>
                <c:pt idx="1343">
                  <c:v>Startup_2207</c:v>
                </c:pt>
                <c:pt idx="1344">
                  <c:v>Startup_2208</c:v>
                </c:pt>
                <c:pt idx="1345">
                  <c:v>Startup_2209</c:v>
                </c:pt>
                <c:pt idx="1346">
                  <c:v>Startup_221</c:v>
                </c:pt>
                <c:pt idx="1347">
                  <c:v>Startup_2210</c:v>
                </c:pt>
                <c:pt idx="1348">
                  <c:v>Startup_2211</c:v>
                </c:pt>
                <c:pt idx="1349">
                  <c:v>Startup_2212</c:v>
                </c:pt>
                <c:pt idx="1350">
                  <c:v>Startup_2213</c:v>
                </c:pt>
                <c:pt idx="1351">
                  <c:v>Startup_2214</c:v>
                </c:pt>
                <c:pt idx="1352">
                  <c:v>Startup_2215</c:v>
                </c:pt>
                <c:pt idx="1353">
                  <c:v>Startup_2216</c:v>
                </c:pt>
                <c:pt idx="1354">
                  <c:v>Startup_2217</c:v>
                </c:pt>
                <c:pt idx="1355">
                  <c:v>Startup_2218</c:v>
                </c:pt>
                <c:pt idx="1356">
                  <c:v>Startup_2219</c:v>
                </c:pt>
                <c:pt idx="1357">
                  <c:v>Startup_222</c:v>
                </c:pt>
                <c:pt idx="1358">
                  <c:v>Startup_2220</c:v>
                </c:pt>
                <c:pt idx="1359">
                  <c:v>Startup_2221</c:v>
                </c:pt>
                <c:pt idx="1360">
                  <c:v>Startup_2222</c:v>
                </c:pt>
                <c:pt idx="1361">
                  <c:v>Startup_2223</c:v>
                </c:pt>
                <c:pt idx="1362">
                  <c:v>Startup_2224</c:v>
                </c:pt>
                <c:pt idx="1363">
                  <c:v>Startup_2225</c:v>
                </c:pt>
                <c:pt idx="1364">
                  <c:v>Startup_2226</c:v>
                </c:pt>
                <c:pt idx="1365">
                  <c:v>Startup_2227</c:v>
                </c:pt>
                <c:pt idx="1366">
                  <c:v>Startup_2228</c:v>
                </c:pt>
                <c:pt idx="1367">
                  <c:v>Startup_2229</c:v>
                </c:pt>
                <c:pt idx="1368">
                  <c:v>Startup_223</c:v>
                </c:pt>
                <c:pt idx="1369">
                  <c:v>Startup_2230</c:v>
                </c:pt>
                <c:pt idx="1370">
                  <c:v>Startup_2231</c:v>
                </c:pt>
                <c:pt idx="1371">
                  <c:v>Startup_2232</c:v>
                </c:pt>
                <c:pt idx="1372">
                  <c:v>Startup_2233</c:v>
                </c:pt>
                <c:pt idx="1373">
                  <c:v>Startup_2234</c:v>
                </c:pt>
                <c:pt idx="1374">
                  <c:v>Startup_2235</c:v>
                </c:pt>
                <c:pt idx="1375">
                  <c:v>Startup_2236</c:v>
                </c:pt>
                <c:pt idx="1376">
                  <c:v>Startup_2237</c:v>
                </c:pt>
                <c:pt idx="1377">
                  <c:v>Startup_2238</c:v>
                </c:pt>
                <c:pt idx="1378">
                  <c:v>Startup_2239</c:v>
                </c:pt>
                <c:pt idx="1379">
                  <c:v>Startup_224</c:v>
                </c:pt>
                <c:pt idx="1380">
                  <c:v>Startup_2240</c:v>
                </c:pt>
                <c:pt idx="1381">
                  <c:v>Startup_2241</c:v>
                </c:pt>
                <c:pt idx="1382">
                  <c:v>Startup_2242</c:v>
                </c:pt>
                <c:pt idx="1383">
                  <c:v>Startup_2243</c:v>
                </c:pt>
                <c:pt idx="1384">
                  <c:v>Startup_2244</c:v>
                </c:pt>
                <c:pt idx="1385">
                  <c:v>Startup_2245</c:v>
                </c:pt>
                <c:pt idx="1386">
                  <c:v>Startup_2246</c:v>
                </c:pt>
                <c:pt idx="1387">
                  <c:v>Startup_2247</c:v>
                </c:pt>
                <c:pt idx="1388">
                  <c:v>Startup_2248</c:v>
                </c:pt>
                <c:pt idx="1389">
                  <c:v>Startup_2249</c:v>
                </c:pt>
                <c:pt idx="1390">
                  <c:v>Startup_225</c:v>
                </c:pt>
                <c:pt idx="1391">
                  <c:v>Startup_2250</c:v>
                </c:pt>
                <c:pt idx="1392">
                  <c:v>Startup_2251</c:v>
                </c:pt>
                <c:pt idx="1393">
                  <c:v>Startup_2252</c:v>
                </c:pt>
                <c:pt idx="1394">
                  <c:v>Startup_2253</c:v>
                </c:pt>
                <c:pt idx="1395">
                  <c:v>Startup_2254</c:v>
                </c:pt>
                <c:pt idx="1396">
                  <c:v>Startup_2255</c:v>
                </c:pt>
                <c:pt idx="1397">
                  <c:v>Startup_2256</c:v>
                </c:pt>
                <c:pt idx="1398">
                  <c:v>Startup_2257</c:v>
                </c:pt>
                <c:pt idx="1399">
                  <c:v>Startup_2258</c:v>
                </c:pt>
                <c:pt idx="1400">
                  <c:v>Startup_2259</c:v>
                </c:pt>
                <c:pt idx="1401">
                  <c:v>Startup_226</c:v>
                </c:pt>
                <c:pt idx="1402">
                  <c:v>Startup_2260</c:v>
                </c:pt>
                <c:pt idx="1403">
                  <c:v>Startup_2261</c:v>
                </c:pt>
                <c:pt idx="1404">
                  <c:v>Startup_2262</c:v>
                </c:pt>
                <c:pt idx="1405">
                  <c:v>Startup_2263</c:v>
                </c:pt>
                <c:pt idx="1406">
                  <c:v>Startup_2264</c:v>
                </c:pt>
                <c:pt idx="1407">
                  <c:v>Startup_2265</c:v>
                </c:pt>
                <c:pt idx="1408">
                  <c:v>Startup_2266</c:v>
                </c:pt>
                <c:pt idx="1409">
                  <c:v>Startup_2267</c:v>
                </c:pt>
                <c:pt idx="1410">
                  <c:v>Startup_2268</c:v>
                </c:pt>
                <c:pt idx="1411">
                  <c:v>Startup_2269</c:v>
                </c:pt>
                <c:pt idx="1412">
                  <c:v>Startup_227</c:v>
                </c:pt>
                <c:pt idx="1413">
                  <c:v>Startup_2270</c:v>
                </c:pt>
                <c:pt idx="1414">
                  <c:v>Startup_2271</c:v>
                </c:pt>
                <c:pt idx="1415">
                  <c:v>Startup_2272</c:v>
                </c:pt>
                <c:pt idx="1416">
                  <c:v>Startup_2273</c:v>
                </c:pt>
                <c:pt idx="1417">
                  <c:v>Startup_2274</c:v>
                </c:pt>
                <c:pt idx="1418">
                  <c:v>Startup_2275</c:v>
                </c:pt>
                <c:pt idx="1419">
                  <c:v>Startup_2276</c:v>
                </c:pt>
                <c:pt idx="1420">
                  <c:v>Startup_2277</c:v>
                </c:pt>
                <c:pt idx="1421">
                  <c:v>Startup_2278</c:v>
                </c:pt>
                <c:pt idx="1422">
                  <c:v>Startup_2279</c:v>
                </c:pt>
                <c:pt idx="1423">
                  <c:v>Startup_228</c:v>
                </c:pt>
                <c:pt idx="1424">
                  <c:v>Startup_2280</c:v>
                </c:pt>
                <c:pt idx="1425">
                  <c:v>Startup_2281</c:v>
                </c:pt>
                <c:pt idx="1426">
                  <c:v>Startup_2282</c:v>
                </c:pt>
                <c:pt idx="1427">
                  <c:v>Startup_2283</c:v>
                </c:pt>
                <c:pt idx="1428">
                  <c:v>Startup_2284</c:v>
                </c:pt>
                <c:pt idx="1429">
                  <c:v>Startup_2285</c:v>
                </c:pt>
                <c:pt idx="1430">
                  <c:v>Startup_2286</c:v>
                </c:pt>
                <c:pt idx="1431">
                  <c:v>Startup_2287</c:v>
                </c:pt>
                <c:pt idx="1432">
                  <c:v>Startup_2288</c:v>
                </c:pt>
                <c:pt idx="1433">
                  <c:v>Startup_2289</c:v>
                </c:pt>
                <c:pt idx="1434">
                  <c:v>Startup_229</c:v>
                </c:pt>
                <c:pt idx="1435">
                  <c:v>Startup_2290</c:v>
                </c:pt>
                <c:pt idx="1436">
                  <c:v>Startup_2291</c:v>
                </c:pt>
                <c:pt idx="1437">
                  <c:v>Startup_2292</c:v>
                </c:pt>
                <c:pt idx="1438">
                  <c:v>Startup_2293</c:v>
                </c:pt>
                <c:pt idx="1439">
                  <c:v>Startup_2294</c:v>
                </c:pt>
                <c:pt idx="1440">
                  <c:v>Startup_2295</c:v>
                </c:pt>
                <c:pt idx="1441">
                  <c:v>Startup_2296</c:v>
                </c:pt>
                <c:pt idx="1442">
                  <c:v>Startup_2297</c:v>
                </c:pt>
                <c:pt idx="1443">
                  <c:v>Startup_2298</c:v>
                </c:pt>
                <c:pt idx="1444">
                  <c:v>Startup_2299</c:v>
                </c:pt>
                <c:pt idx="1445">
                  <c:v>Startup_23</c:v>
                </c:pt>
                <c:pt idx="1446">
                  <c:v>Startup_230</c:v>
                </c:pt>
                <c:pt idx="1447">
                  <c:v>Startup_2300</c:v>
                </c:pt>
                <c:pt idx="1448">
                  <c:v>Startup_2301</c:v>
                </c:pt>
                <c:pt idx="1449">
                  <c:v>Startup_2302</c:v>
                </c:pt>
                <c:pt idx="1450">
                  <c:v>Startup_2303</c:v>
                </c:pt>
                <c:pt idx="1451">
                  <c:v>Startup_2304</c:v>
                </c:pt>
                <c:pt idx="1452">
                  <c:v>Startup_2305</c:v>
                </c:pt>
                <c:pt idx="1453">
                  <c:v>Startup_2306</c:v>
                </c:pt>
                <c:pt idx="1454">
                  <c:v>Startup_2307</c:v>
                </c:pt>
                <c:pt idx="1455">
                  <c:v>Startup_2308</c:v>
                </c:pt>
                <c:pt idx="1456">
                  <c:v>Startup_2309</c:v>
                </c:pt>
                <c:pt idx="1457">
                  <c:v>Startup_231</c:v>
                </c:pt>
                <c:pt idx="1458">
                  <c:v>Startup_2310</c:v>
                </c:pt>
                <c:pt idx="1459">
                  <c:v>Startup_2311</c:v>
                </c:pt>
                <c:pt idx="1460">
                  <c:v>Startup_2312</c:v>
                </c:pt>
                <c:pt idx="1461">
                  <c:v>Startup_2313</c:v>
                </c:pt>
                <c:pt idx="1462">
                  <c:v>Startup_2314</c:v>
                </c:pt>
                <c:pt idx="1463">
                  <c:v>Startup_2315</c:v>
                </c:pt>
                <c:pt idx="1464">
                  <c:v>Startup_2316</c:v>
                </c:pt>
                <c:pt idx="1465">
                  <c:v>Startup_2317</c:v>
                </c:pt>
                <c:pt idx="1466">
                  <c:v>Startup_2318</c:v>
                </c:pt>
                <c:pt idx="1467">
                  <c:v>Startup_2319</c:v>
                </c:pt>
                <c:pt idx="1468">
                  <c:v>Startup_232</c:v>
                </c:pt>
                <c:pt idx="1469">
                  <c:v>Startup_2320</c:v>
                </c:pt>
                <c:pt idx="1470">
                  <c:v>Startup_2321</c:v>
                </c:pt>
                <c:pt idx="1471">
                  <c:v>Startup_2322</c:v>
                </c:pt>
                <c:pt idx="1472">
                  <c:v>Startup_2323</c:v>
                </c:pt>
                <c:pt idx="1473">
                  <c:v>Startup_2324</c:v>
                </c:pt>
                <c:pt idx="1474">
                  <c:v>Startup_2325</c:v>
                </c:pt>
                <c:pt idx="1475">
                  <c:v>Startup_2326</c:v>
                </c:pt>
                <c:pt idx="1476">
                  <c:v>Startup_2327</c:v>
                </c:pt>
                <c:pt idx="1477">
                  <c:v>Startup_2328</c:v>
                </c:pt>
                <c:pt idx="1478">
                  <c:v>Startup_2329</c:v>
                </c:pt>
                <c:pt idx="1479">
                  <c:v>Startup_233</c:v>
                </c:pt>
                <c:pt idx="1480">
                  <c:v>Startup_2330</c:v>
                </c:pt>
                <c:pt idx="1481">
                  <c:v>Startup_2331</c:v>
                </c:pt>
                <c:pt idx="1482">
                  <c:v>Startup_2332</c:v>
                </c:pt>
                <c:pt idx="1483">
                  <c:v>Startup_2333</c:v>
                </c:pt>
                <c:pt idx="1484">
                  <c:v>Startup_2334</c:v>
                </c:pt>
                <c:pt idx="1485">
                  <c:v>Startup_2335</c:v>
                </c:pt>
                <c:pt idx="1486">
                  <c:v>Startup_2336</c:v>
                </c:pt>
                <c:pt idx="1487">
                  <c:v>Startup_2337</c:v>
                </c:pt>
                <c:pt idx="1488">
                  <c:v>Startup_2338</c:v>
                </c:pt>
                <c:pt idx="1489">
                  <c:v>Startup_2339</c:v>
                </c:pt>
                <c:pt idx="1490">
                  <c:v>Startup_234</c:v>
                </c:pt>
                <c:pt idx="1491">
                  <c:v>Startup_2340</c:v>
                </c:pt>
                <c:pt idx="1492">
                  <c:v>Startup_2341</c:v>
                </c:pt>
                <c:pt idx="1493">
                  <c:v>Startup_2342</c:v>
                </c:pt>
                <c:pt idx="1494">
                  <c:v>Startup_2343</c:v>
                </c:pt>
                <c:pt idx="1495">
                  <c:v>Startup_2344</c:v>
                </c:pt>
                <c:pt idx="1496">
                  <c:v>Startup_2345</c:v>
                </c:pt>
                <c:pt idx="1497">
                  <c:v>Startup_2346</c:v>
                </c:pt>
                <c:pt idx="1498">
                  <c:v>Startup_2347</c:v>
                </c:pt>
                <c:pt idx="1499">
                  <c:v>Startup_2348</c:v>
                </c:pt>
                <c:pt idx="1500">
                  <c:v>Startup_2349</c:v>
                </c:pt>
                <c:pt idx="1501">
                  <c:v>Startup_235</c:v>
                </c:pt>
                <c:pt idx="1502">
                  <c:v>Startup_2350</c:v>
                </c:pt>
                <c:pt idx="1503">
                  <c:v>Startup_2351</c:v>
                </c:pt>
                <c:pt idx="1504">
                  <c:v>Startup_2352</c:v>
                </c:pt>
                <c:pt idx="1505">
                  <c:v>Startup_2353</c:v>
                </c:pt>
                <c:pt idx="1506">
                  <c:v>Startup_2354</c:v>
                </c:pt>
                <c:pt idx="1507">
                  <c:v>Startup_2355</c:v>
                </c:pt>
                <c:pt idx="1508">
                  <c:v>Startup_2356</c:v>
                </c:pt>
                <c:pt idx="1509">
                  <c:v>Startup_2357</c:v>
                </c:pt>
                <c:pt idx="1510">
                  <c:v>Startup_2358</c:v>
                </c:pt>
                <c:pt idx="1511">
                  <c:v>Startup_2359</c:v>
                </c:pt>
                <c:pt idx="1512">
                  <c:v>Startup_236</c:v>
                </c:pt>
                <c:pt idx="1513">
                  <c:v>Startup_2360</c:v>
                </c:pt>
                <c:pt idx="1514">
                  <c:v>Startup_2361</c:v>
                </c:pt>
                <c:pt idx="1515">
                  <c:v>Startup_2362</c:v>
                </c:pt>
                <c:pt idx="1516">
                  <c:v>Startup_2363</c:v>
                </c:pt>
                <c:pt idx="1517">
                  <c:v>Startup_2364</c:v>
                </c:pt>
                <c:pt idx="1518">
                  <c:v>Startup_2365</c:v>
                </c:pt>
                <c:pt idx="1519">
                  <c:v>Startup_2366</c:v>
                </c:pt>
                <c:pt idx="1520">
                  <c:v>Startup_2367</c:v>
                </c:pt>
                <c:pt idx="1521">
                  <c:v>Startup_2368</c:v>
                </c:pt>
                <c:pt idx="1522">
                  <c:v>Startup_2369</c:v>
                </c:pt>
                <c:pt idx="1523">
                  <c:v>Startup_237</c:v>
                </c:pt>
                <c:pt idx="1524">
                  <c:v>Startup_2370</c:v>
                </c:pt>
                <c:pt idx="1525">
                  <c:v>Startup_2371</c:v>
                </c:pt>
                <c:pt idx="1526">
                  <c:v>Startup_2372</c:v>
                </c:pt>
                <c:pt idx="1527">
                  <c:v>Startup_2373</c:v>
                </c:pt>
                <c:pt idx="1528">
                  <c:v>Startup_2374</c:v>
                </c:pt>
                <c:pt idx="1529">
                  <c:v>Startup_2375</c:v>
                </c:pt>
                <c:pt idx="1530">
                  <c:v>Startup_2376</c:v>
                </c:pt>
                <c:pt idx="1531">
                  <c:v>Startup_2377</c:v>
                </c:pt>
                <c:pt idx="1532">
                  <c:v>Startup_2378</c:v>
                </c:pt>
                <c:pt idx="1533">
                  <c:v>Startup_2379</c:v>
                </c:pt>
                <c:pt idx="1534">
                  <c:v>Startup_238</c:v>
                </c:pt>
                <c:pt idx="1535">
                  <c:v>Startup_2380</c:v>
                </c:pt>
                <c:pt idx="1536">
                  <c:v>Startup_2381</c:v>
                </c:pt>
                <c:pt idx="1537">
                  <c:v>Startup_2382</c:v>
                </c:pt>
                <c:pt idx="1538">
                  <c:v>Startup_2383</c:v>
                </c:pt>
                <c:pt idx="1539">
                  <c:v>Startup_2384</c:v>
                </c:pt>
                <c:pt idx="1540">
                  <c:v>Startup_2385</c:v>
                </c:pt>
                <c:pt idx="1541">
                  <c:v>Startup_2386</c:v>
                </c:pt>
                <c:pt idx="1542">
                  <c:v>Startup_2387</c:v>
                </c:pt>
                <c:pt idx="1543">
                  <c:v>Startup_2388</c:v>
                </c:pt>
                <c:pt idx="1544">
                  <c:v>Startup_2389</c:v>
                </c:pt>
                <c:pt idx="1545">
                  <c:v>Startup_239</c:v>
                </c:pt>
                <c:pt idx="1546">
                  <c:v>Startup_2390</c:v>
                </c:pt>
                <c:pt idx="1547">
                  <c:v>Startup_2391</c:v>
                </c:pt>
                <c:pt idx="1548">
                  <c:v>Startup_2392</c:v>
                </c:pt>
                <c:pt idx="1549">
                  <c:v>Startup_2393</c:v>
                </c:pt>
                <c:pt idx="1550">
                  <c:v>Startup_2394</c:v>
                </c:pt>
                <c:pt idx="1551">
                  <c:v>Startup_2395</c:v>
                </c:pt>
                <c:pt idx="1552">
                  <c:v>Startup_2396</c:v>
                </c:pt>
                <c:pt idx="1553">
                  <c:v>Startup_2397</c:v>
                </c:pt>
                <c:pt idx="1554">
                  <c:v>Startup_2398</c:v>
                </c:pt>
                <c:pt idx="1555">
                  <c:v>Startup_2399</c:v>
                </c:pt>
                <c:pt idx="1556">
                  <c:v>Startup_24</c:v>
                </c:pt>
                <c:pt idx="1557">
                  <c:v>Startup_240</c:v>
                </c:pt>
                <c:pt idx="1558">
                  <c:v>Startup_2400</c:v>
                </c:pt>
                <c:pt idx="1559">
                  <c:v>Startup_2401</c:v>
                </c:pt>
                <c:pt idx="1560">
                  <c:v>Startup_2402</c:v>
                </c:pt>
                <c:pt idx="1561">
                  <c:v>Startup_2403</c:v>
                </c:pt>
                <c:pt idx="1562">
                  <c:v>Startup_2404</c:v>
                </c:pt>
                <c:pt idx="1563">
                  <c:v>Startup_2405</c:v>
                </c:pt>
                <c:pt idx="1564">
                  <c:v>Startup_2406</c:v>
                </c:pt>
                <c:pt idx="1565">
                  <c:v>Startup_2407</c:v>
                </c:pt>
                <c:pt idx="1566">
                  <c:v>Startup_2408</c:v>
                </c:pt>
                <c:pt idx="1567">
                  <c:v>Startup_2409</c:v>
                </c:pt>
                <c:pt idx="1568">
                  <c:v>Startup_241</c:v>
                </c:pt>
                <c:pt idx="1569">
                  <c:v>Startup_2410</c:v>
                </c:pt>
                <c:pt idx="1570">
                  <c:v>Startup_2411</c:v>
                </c:pt>
                <c:pt idx="1571">
                  <c:v>Startup_2412</c:v>
                </c:pt>
                <c:pt idx="1572">
                  <c:v>Startup_2413</c:v>
                </c:pt>
                <c:pt idx="1573">
                  <c:v>Startup_2414</c:v>
                </c:pt>
                <c:pt idx="1574">
                  <c:v>Startup_2415</c:v>
                </c:pt>
                <c:pt idx="1575">
                  <c:v>Startup_2416</c:v>
                </c:pt>
                <c:pt idx="1576">
                  <c:v>Startup_2417</c:v>
                </c:pt>
                <c:pt idx="1577">
                  <c:v>Startup_2418</c:v>
                </c:pt>
                <c:pt idx="1578">
                  <c:v>Startup_2419</c:v>
                </c:pt>
                <c:pt idx="1579">
                  <c:v>Startup_242</c:v>
                </c:pt>
                <c:pt idx="1580">
                  <c:v>Startup_2420</c:v>
                </c:pt>
                <c:pt idx="1581">
                  <c:v>Startup_2421</c:v>
                </c:pt>
                <c:pt idx="1582">
                  <c:v>Startup_2422</c:v>
                </c:pt>
                <c:pt idx="1583">
                  <c:v>Startup_2423</c:v>
                </c:pt>
                <c:pt idx="1584">
                  <c:v>Startup_2424</c:v>
                </c:pt>
                <c:pt idx="1585">
                  <c:v>Startup_2425</c:v>
                </c:pt>
                <c:pt idx="1586">
                  <c:v>Startup_2426</c:v>
                </c:pt>
                <c:pt idx="1587">
                  <c:v>Startup_2427</c:v>
                </c:pt>
                <c:pt idx="1588">
                  <c:v>Startup_2428</c:v>
                </c:pt>
                <c:pt idx="1589">
                  <c:v>Startup_2429</c:v>
                </c:pt>
                <c:pt idx="1590">
                  <c:v>Startup_243</c:v>
                </c:pt>
                <c:pt idx="1591">
                  <c:v>Startup_2430</c:v>
                </c:pt>
                <c:pt idx="1592">
                  <c:v>Startup_2431</c:v>
                </c:pt>
                <c:pt idx="1593">
                  <c:v>Startup_2432</c:v>
                </c:pt>
                <c:pt idx="1594">
                  <c:v>Startup_2433</c:v>
                </c:pt>
                <c:pt idx="1595">
                  <c:v>Startup_2434</c:v>
                </c:pt>
                <c:pt idx="1596">
                  <c:v>Startup_2435</c:v>
                </c:pt>
                <c:pt idx="1597">
                  <c:v>Startup_2436</c:v>
                </c:pt>
                <c:pt idx="1598">
                  <c:v>Startup_2437</c:v>
                </c:pt>
                <c:pt idx="1599">
                  <c:v>Startup_2438</c:v>
                </c:pt>
                <c:pt idx="1600">
                  <c:v>Startup_2439</c:v>
                </c:pt>
                <c:pt idx="1601">
                  <c:v>Startup_244</c:v>
                </c:pt>
                <c:pt idx="1602">
                  <c:v>Startup_2440</c:v>
                </c:pt>
                <c:pt idx="1603">
                  <c:v>Startup_2441</c:v>
                </c:pt>
                <c:pt idx="1604">
                  <c:v>Startup_2442</c:v>
                </c:pt>
                <c:pt idx="1605">
                  <c:v>Startup_2443</c:v>
                </c:pt>
                <c:pt idx="1606">
                  <c:v>Startup_2444</c:v>
                </c:pt>
                <c:pt idx="1607">
                  <c:v>Startup_2445</c:v>
                </c:pt>
                <c:pt idx="1608">
                  <c:v>Startup_2446</c:v>
                </c:pt>
                <c:pt idx="1609">
                  <c:v>Startup_2447</c:v>
                </c:pt>
                <c:pt idx="1610">
                  <c:v>Startup_2448</c:v>
                </c:pt>
                <c:pt idx="1611">
                  <c:v>Startup_2449</c:v>
                </c:pt>
                <c:pt idx="1612">
                  <c:v>Startup_245</c:v>
                </c:pt>
                <c:pt idx="1613">
                  <c:v>Startup_2450</c:v>
                </c:pt>
                <c:pt idx="1614">
                  <c:v>Startup_2451</c:v>
                </c:pt>
                <c:pt idx="1615">
                  <c:v>Startup_2452</c:v>
                </c:pt>
                <c:pt idx="1616">
                  <c:v>Startup_2453</c:v>
                </c:pt>
                <c:pt idx="1617">
                  <c:v>Startup_2454</c:v>
                </c:pt>
                <c:pt idx="1618">
                  <c:v>Startup_2455</c:v>
                </c:pt>
                <c:pt idx="1619">
                  <c:v>Startup_2456</c:v>
                </c:pt>
                <c:pt idx="1620">
                  <c:v>Startup_2457</c:v>
                </c:pt>
                <c:pt idx="1621">
                  <c:v>Startup_2458</c:v>
                </c:pt>
                <c:pt idx="1622">
                  <c:v>Startup_2459</c:v>
                </c:pt>
                <c:pt idx="1623">
                  <c:v>Startup_246</c:v>
                </c:pt>
                <c:pt idx="1624">
                  <c:v>Startup_2460</c:v>
                </c:pt>
                <c:pt idx="1625">
                  <c:v>Startup_2461</c:v>
                </c:pt>
                <c:pt idx="1626">
                  <c:v>Startup_2462</c:v>
                </c:pt>
                <c:pt idx="1627">
                  <c:v>Startup_2463</c:v>
                </c:pt>
                <c:pt idx="1628">
                  <c:v>Startup_2464</c:v>
                </c:pt>
                <c:pt idx="1629">
                  <c:v>Startup_2465</c:v>
                </c:pt>
                <c:pt idx="1630">
                  <c:v>Startup_2466</c:v>
                </c:pt>
                <c:pt idx="1631">
                  <c:v>Startup_2467</c:v>
                </c:pt>
                <c:pt idx="1632">
                  <c:v>Startup_2468</c:v>
                </c:pt>
                <c:pt idx="1633">
                  <c:v>Startup_2469</c:v>
                </c:pt>
                <c:pt idx="1634">
                  <c:v>Startup_247</c:v>
                </c:pt>
                <c:pt idx="1635">
                  <c:v>Startup_2470</c:v>
                </c:pt>
                <c:pt idx="1636">
                  <c:v>Startup_2471</c:v>
                </c:pt>
                <c:pt idx="1637">
                  <c:v>Startup_2472</c:v>
                </c:pt>
                <c:pt idx="1638">
                  <c:v>Startup_2473</c:v>
                </c:pt>
                <c:pt idx="1639">
                  <c:v>Startup_2474</c:v>
                </c:pt>
                <c:pt idx="1640">
                  <c:v>Startup_2475</c:v>
                </c:pt>
                <c:pt idx="1641">
                  <c:v>Startup_2476</c:v>
                </c:pt>
                <c:pt idx="1642">
                  <c:v>Startup_2477</c:v>
                </c:pt>
                <c:pt idx="1643">
                  <c:v>Startup_2478</c:v>
                </c:pt>
                <c:pt idx="1644">
                  <c:v>Startup_2479</c:v>
                </c:pt>
                <c:pt idx="1645">
                  <c:v>Startup_248</c:v>
                </c:pt>
                <c:pt idx="1646">
                  <c:v>Startup_2480</c:v>
                </c:pt>
                <c:pt idx="1647">
                  <c:v>Startup_2481</c:v>
                </c:pt>
                <c:pt idx="1648">
                  <c:v>Startup_2482</c:v>
                </c:pt>
                <c:pt idx="1649">
                  <c:v>Startup_2483</c:v>
                </c:pt>
                <c:pt idx="1650">
                  <c:v>Startup_2484</c:v>
                </c:pt>
                <c:pt idx="1651">
                  <c:v>Startup_2485</c:v>
                </c:pt>
                <c:pt idx="1652">
                  <c:v>Startup_2486</c:v>
                </c:pt>
                <c:pt idx="1653">
                  <c:v>Startup_2487</c:v>
                </c:pt>
                <c:pt idx="1654">
                  <c:v>Startup_2488</c:v>
                </c:pt>
                <c:pt idx="1655">
                  <c:v>Startup_2489</c:v>
                </c:pt>
                <c:pt idx="1656">
                  <c:v>Startup_249</c:v>
                </c:pt>
                <c:pt idx="1657">
                  <c:v>Startup_2490</c:v>
                </c:pt>
                <c:pt idx="1658">
                  <c:v>Startup_2491</c:v>
                </c:pt>
                <c:pt idx="1659">
                  <c:v>Startup_2492</c:v>
                </c:pt>
                <c:pt idx="1660">
                  <c:v>Startup_2493</c:v>
                </c:pt>
                <c:pt idx="1661">
                  <c:v>Startup_2494</c:v>
                </c:pt>
                <c:pt idx="1662">
                  <c:v>Startup_2495</c:v>
                </c:pt>
                <c:pt idx="1663">
                  <c:v>Startup_2496</c:v>
                </c:pt>
                <c:pt idx="1664">
                  <c:v>Startup_2497</c:v>
                </c:pt>
                <c:pt idx="1665">
                  <c:v>Startup_2498</c:v>
                </c:pt>
                <c:pt idx="1666">
                  <c:v>Startup_2499</c:v>
                </c:pt>
                <c:pt idx="1667">
                  <c:v>Startup_25</c:v>
                </c:pt>
                <c:pt idx="1668">
                  <c:v>Startup_250</c:v>
                </c:pt>
                <c:pt idx="1669">
                  <c:v>Startup_2500</c:v>
                </c:pt>
                <c:pt idx="1670">
                  <c:v>Startup_2501</c:v>
                </c:pt>
                <c:pt idx="1671">
                  <c:v>Startup_2502</c:v>
                </c:pt>
                <c:pt idx="1672">
                  <c:v>Startup_2503</c:v>
                </c:pt>
                <c:pt idx="1673">
                  <c:v>Startup_2504</c:v>
                </c:pt>
                <c:pt idx="1674">
                  <c:v>Startup_2505</c:v>
                </c:pt>
                <c:pt idx="1675">
                  <c:v>Startup_2506</c:v>
                </c:pt>
                <c:pt idx="1676">
                  <c:v>Startup_2507</c:v>
                </c:pt>
                <c:pt idx="1677">
                  <c:v>Startup_2508</c:v>
                </c:pt>
                <c:pt idx="1678">
                  <c:v>Startup_2509</c:v>
                </c:pt>
                <c:pt idx="1679">
                  <c:v>Startup_251</c:v>
                </c:pt>
                <c:pt idx="1680">
                  <c:v>Startup_2510</c:v>
                </c:pt>
                <c:pt idx="1681">
                  <c:v>Startup_2511</c:v>
                </c:pt>
                <c:pt idx="1682">
                  <c:v>Startup_2512</c:v>
                </c:pt>
                <c:pt idx="1683">
                  <c:v>Startup_2513</c:v>
                </c:pt>
                <c:pt idx="1684">
                  <c:v>Startup_2514</c:v>
                </c:pt>
                <c:pt idx="1685">
                  <c:v>Startup_2515</c:v>
                </c:pt>
                <c:pt idx="1686">
                  <c:v>Startup_2516</c:v>
                </c:pt>
                <c:pt idx="1687">
                  <c:v>Startup_2517</c:v>
                </c:pt>
                <c:pt idx="1688">
                  <c:v>Startup_2518</c:v>
                </c:pt>
                <c:pt idx="1689">
                  <c:v>Startup_2519</c:v>
                </c:pt>
                <c:pt idx="1690">
                  <c:v>Startup_252</c:v>
                </c:pt>
                <c:pt idx="1691">
                  <c:v>Startup_2520</c:v>
                </c:pt>
                <c:pt idx="1692">
                  <c:v>Startup_2521</c:v>
                </c:pt>
                <c:pt idx="1693">
                  <c:v>Startup_2522</c:v>
                </c:pt>
                <c:pt idx="1694">
                  <c:v>Startup_2523</c:v>
                </c:pt>
                <c:pt idx="1695">
                  <c:v>Startup_2524</c:v>
                </c:pt>
                <c:pt idx="1696">
                  <c:v>Startup_2525</c:v>
                </c:pt>
                <c:pt idx="1697">
                  <c:v>Startup_2526</c:v>
                </c:pt>
                <c:pt idx="1698">
                  <c:v>Startup_2527</c:v>
                </c:pt>
                <c:pt idx="1699">
                  <c:v>Startup_2528</c:v>
                </c:pt>
                <c:pt idx="1700">
                  <c:v>Startup_2529</c:v>
                </c:pt>
                <c:pt idx="1701">
                  <c:v>Startup_253</c:v>
                </c:pt>
                <c:pt idx="1702">
                  <c:v>Startup_2530</c:v>
                </c:pt>
                <c:pt idx="1703">
                  <c:v>Startup_2531</c:v>
                </c:pt>
                <c:pt idx="1704">
                  <c:v>Startup_2532</c:v>
                </c:pt>
                <c:pt idx="1705">
                  <c:v>Startup_2533</c:v>
                </c:pt>
                <c:pt idx="1706">
                  <c:v>Startup_2534</c:v>
                </c:pt>
                <c:pt idx="1707">
                  <c:v>Startup_2535</c:v>
                </c:pt>
                <c:pt idx="1708">
                  <c:v>Startup_2536</c:v>
                </c:pt>
                <c:pt idx="1709">
                  <c:v>Startup_2537</c:v>
                </c:pt>
                <c:pt idx="1710">
                  <c:v>Startup_2538</c:v>
                </c:pt>
                <c:pt idx="1711">
                  <c:v>Startup_2539</c:v>
                </c:pt>
                <c:pt idx="1712">
                  <c:v>Startup_254</c:v>
                </c:pt>
                <c:pt idx="1713">
                  <c:v>Startup_2540</c:v>
                </c:pt>
                <c:pt idx="1714">
                  <c:v>Startup_2541</c:v>
                </c:pt>
                <c:pt idx="1715">
                  <c:v>Startup_2542</c:v>
                </c:pt>
                <c:pt idx="1716">
                  <c:v>Startup_2543</c:v>
                </c:pt>
                <c:pt idx="1717">
                  <c:v>Startup_2544</c:v>
                </c:pt>
                <c:pt idx="1718">
                  <c:v>Startup_2545</c:v>
                </c:pt>
                <c:pt idx="1719">
                  <c:v>Startup_2546</c:v>
                </c:pt>
                <c:pt idx="1720">
                  <c:v>Startup_2547</c:v>
                </c:pt>
                <c:pt idx="1721">
                  <c:v>Startup_2548</c:v>
                </c:pt>
                <c:pt idx="1722">
                  <c:v>Startup_2549</c:v>
                </c:pt>
                <c:pt idx="1723">
                  <c:v>Startup_255</c:v>
                </c:pt>
                <c:pt idx="1724">
                  <c:v>Startup_2550</c:v>
                </c:pt>
                <c:pt idx="1725">
                  <c:v>Startup_2551</c:v>
                </c:pt>
                <c:pt idx="1726">
                  <c:v>Startup_2552</c:v>
                </c:pt>
                <c:pt idx="1727">
                  <c:v>Startup_2553</c:v>
                </c:pt>
                <c:pt idx="1728">
                  <c:v>Startup_2554</c:v>
                </c:pt>
                <c:pt idx="1729">
                  <c:v>Startup_2555</c:v>
                </c:pt>
                <c:pt idx="1730">
                  <c:v>Startup_2556</c:v>
                </c:pt>
                <c:pt idx="1731">
                  <c:v>Startup_2557</c:v>
                </c:pt>
                <c:pt idx="1732">
                  <c:v>Startup_2558</c:v>
                </c:pt>
                <c:pt idx="1733">
                  <c:v>Startup_2559</c:v>
                </c:pt>
                <c:pt idx="1734">
                  <c:v>Startup_256</c:v>
                </c:pt>
                <c:pt idx="1735">
                  <c:v>Startup_2560</c:v>
                </c:pt>
                <c:pt idx="1736">
                  <c:v>Startup_2561</c:v>
                </c:pt>
                <c:pt idx="1737">
                  <c:v>Startup_2562</c:v>
                </c:pt>
                <c:pt idx="1738">
                  <c:v>Startup_2563</c:v>
                </c:pt>
                <c:pt idx="1739">
                  <c:v>Startup_2564</c:v>
                </c:pt>
                <c:pt idx="1740">
                  <c:v>Startup_2565</c:v>
                </c:pt>
                <c:pt idx="1741">
                  <c:v>Startup_2566</c:v>
                </c:pt>
                <c:pt idx="1742">
                  <c:v>Startup_2567</c:v>
                </c:pt>
                <c:pt idx="1743">
                  <c:v>Startup_2568</c:v>
                </c:pt>
                <c:pt idx="1744">
                  <c:v>Startup_2569</c:v>
                </c:pt>
                <c:pt idx="1745">
                  <c:v>Startup_257</c:v>
                </c:pt>
                <c:pt idx="1746">
                  <c:v>Startup_2570</c:v>
                </c:pt>
                <c:pt idx="1747">
                  <c:v>Startup_2571</c:v>
                </c:pt>
                <c:pt idx="1748">
                  <c:v>Startup_2572</c:v>
                </c:pt>
                <c:pt idx="1749">
                  <c:v>Startup_2573</c:v>
                </c:pt>
                <c:pt idx="1750">
                  <c:v>Startup_2574</c:v>
                </c:pt>
                <c:pt idx="1751">
                  <c:v>Startup_2575</c:v>
                </c:pt>
                <c:pt idx="1752">
                  <c:v>Startup_2576</c:v>
                </c:pt>
                <c:pt idx="1753">
                  <c:v>Startup_2577</c:v>
                </c:pt>
                <c:pt idx="1754">
                  <c:v>Startup_2578</c:v>
                </c:pt>
                <c:pt idx="1755">
                  <c:v>Startup_2579</c:v>
                </c:pt>
                <c:pt idx="1756">
                  <c:v>Startup_258</c:v>
                </c:pt>
                <c:pt idx="1757">
                  <c:v>Startup_2580</c:v>
                </c:pt>
                <c:pt idx="1758">
                  <c:v>Startup_2581</c:v>
                </c:pt>
                <c:pt idx="1759">
                  <c:v>Startup_2582</c:v>
                </c:pt>
                <c:pt idx="1760">
                  <c:v>Startup_2583</c:v>
                </c:pt>
                <c:pt idx="1761">
                  <c:v>Startup_2584</c:v>
                </c:pt>
                <c:pt idx="1762">
                  <c:v>Startup_2585</c:v>
                </c:pt>
                <c:pt idx="1763">
                  <c:v>Startup_2586</c:v>
                </c:pt>
                <c:pt idx="1764">
                  <c:v>Startup_2587</c:v>
                </c:pt>
                <c:pt idx="1765">
                  <c:v>Startup_2588</c:v>
                </c:pt>
                <c:pt idx="1766">
                  <c:v>Startup_2589</c:v>
                </c:pt>
                <c:pt idx="1767">
                  <c:v>Startup_259</c:v>
                </c:pt>
                <c:pt idx="1768">
                  <c:v>Startup_2590</c:v>
                </c:pt>
                <c:pt idx="1769">
                  <c:v>Startup_2591</c:v>
                </c:pt>
                <c:pt idx="1770">
                  <c:v>Startup_2592</c:v>
                </c:pt>
                <c:pt idx="1771">
                  <c:v>Startup_2593</c:v>
                </c:pt>
                <c:pt idx="1772">
                  <c:v>Startup_2594</c:v>
                </c:pt>
                <c:pt idx="1773">
                  <c:v>Startup_2595</c:v>
                </c:pt>
                <c:pt idx="1774">
                  <c:v>Startup_2596</c:v>
                </c:pt>
                <c:pt idx="1775">
                  <c:v>Startup_2597</c:v>
                </c:pt>
                <c:pt idx="1776">
                  <c:v>Startup_2598</c:v>
                </c:pt>
                <c:pt idx="1777">
                  <c:v>Startup_2599</c:v>
                </c:pt>
                <c:pt idx="1778">
                  <c:v>Startup_26</c:v>
                </c:pt>
                <c:pt idx="1779">
                  <c:v>Startup_260</c:v>
                </c:pt>
                <c:pt idx="1780">
                  <c:v>Startup_2600</c:v>
                </c:pt>
                <c:pt idx="1781">
                  <c:v>Startup_2601</c:v>
                </c:pt>
                <c:pt idx="1782">
                  <c:v>Startup_2602</c:v>
                </c:pt>
                <c:pt idx="1783">
                  <c:v>Startup_2603</c:v>
                </c:pt>
                <c:pt idx="1784">
                  <c:v>Startup_2604</c:v>
                </c:pt>
                <c:pt idx="1785">
                  <c:v>Startup_2605</c:v>
                </c:pt>
                <c:pt idx="1786">
                  <c:v>Startup_2606</c:v>
                </c:pt>
                <c:pt idx="1787">
                  <c:v>Startup_2607</c:v>
                </c:pt>
                <c:pt idx="1788">
                  <c:v>Startup_2608</c:v>
                </c:pt>
                <c:pt idx="1789">
                  <c:v>Startup_2609</c:v>
                </c:pt>
                <c:pt idx="1790">
                  <c:v>Startup_261</c:v>
                </c:pt>
                <c:pt idx="1791">
                  <c:v>Startup_2610</c:v>
                </c:pt>
                <c:pt idx="1792">
                  <c:v>Startup_2611</c:v>
                </c:pt>
                <c:pt idx="1793">
                  <c:v>Startup_2612</c:v>
                </c:pt>
                <c:pt idx="1794">
                  <c:v>Startup_2613</c:v>
                </c:pt>
                <c:pt idx="1795">
                  <c:v>Startup_2614</c:v>
                </c:pt>
                <c:pt idx="1796">
                  <c:v>Startup_2615</c:v>
                </c:pt>
                <c:pt idx="1797">
                  <c:v>Startup_2616</c:v>
                </c:pt>
                <c:pt idx="1798">
                  <c:v>Startup_2617</c:v>
                </c:pt>
                <c:pt idx="1799">
                  <c:v>Startup_2618</c:v>
                </c:pt>
                <c:pt idx="1800">
                  <c:v>Startup_2619</c:v>
                </c:pt>
                <c:pt idx="1801">
                  <c:v>Startup_262</c:v>
                </c:pt>
                <c:pt idx="1802">
                  <c:v>Startup_2620</c:v>
                </c:pt>
                <c:pt idx="1803">
                  <c:v>Startup_2621</c:v>
                </c:pt>
                <c:pt idx="1804">
                  <c:v>Startup_2622</c:v>
                </c:pt>
                <c:pt idx="1805">
                  <c:v>Startup_2623</c:v>
                </c:pt>
                <c:pt idx="1806">
                  <c:v>Startup_2624</c:v>
                </c:pt>
                <c:pt idx="1807">
                  <c:v>Startup_2625</c:v>
                </c:pt>
                <c:pt idx="1808">
                  <c:v>Startup_2626</c:v>
                </c:pt>
                <c:pt idx="1809">
                  <c:v>Startup_2627</c:v>
                </c:pt>
                <c:pt idx="1810">
                  <c:v>Startup_2628</c:v>
                </c:pt>
                <c:pt idx="1811">
                  <c:v>Startup_2629</c:v>
                </c:pt>
                <c:pt idx="1812">
                  <c:v>Startup_263</c:v>
                </c:pt>
                <c:pt idx="1813">
                  <c:v>Startup_2630</c:v>
                </c:pt>
                <c:pt idx="1814">
                  <c:v>Startup_2631</c:v>
                </c:pt>
                <c:pt idx="1815">
                  <c:v>Startup_2632</c:v>
                </c:pt>
                <c:pt idx="1816">
                  <c:v>Startup_2633</c:v>
                </c:pt>
                <c:pt idx="1817">
                  <c:v>Startup_2634</c:v>
                </c:pt>
                <c:pt idx="1818">
                  <c:v>Startup_2635</c:v>
                </c:pt>
                <c:pt idx="1819">
                  <c:v>Startup_2636</c:v>
                </c:pt>
                <c:pt idx="1820">
                  <c:v>Startup_2637</c:v>
                </c:pt>
                <c:pt idx="1821">
                  <c:v>Startup_2638</c:v>
                </c:pt>
                <c:pt idx="1822">
                  <c:v>Startup_2639</c:v>
                </c:pt>
                <c:pt idx="1823">
                  <c:v>Startup_264</c:v>
                </c:pt>
                <c:pt idx="1824">
                  <c:v>Startup_2640</c:v>
                </c:pt>
                <c:pt idx="1825">
                  <c:v>Startup_2641</c:v>
                </c:pt>
                <c:pt idx="1826">
                  <c:v>Startup_2642</c:v>
                </c:pt>
                <c:pt idx="1827">
                  <c:v>Startup_2643</c:v>
                </c:pt>
                <c:pt idx="1828">
                  <c:v>Startup_2644</c:v>
                </c:pt>
                <c:pt idx="1829">
                  <c:v>Startup_2645</c:v>
                </c:pt>
                <c:pt idx="1830">
                  <c:v>Startup_2646</c:v>
                </c:pt>
                <c:pt idx="1831">
                  <c:v>Startup_2647</c:v>
                </c:pt>
                <c:pt idx="1832">
                  <c:v>Startup_2648</c:v>
                </c:pt>
                <c:pt idx="1833">
                  <c:v>Startup_2649</c:v>
                </c:pt>
                <c:pt idx="1834">
                  <c:v>Startup_265</c:v>
                </c:pt>
                <c:pt idx="1835">
                  <c:v>Startup_2650</c:v>
                </c:pt>
                <c:pt idx="1836">
                  <c:v>Startup_2651</c:v>
                </c:pt>
                <c:pt idx="1837">
                  <c:v>Startup_2652</c:v>
                </c:pt>
                <c:pt idx="1838">
                  <c:v>Startup_2653</c:v>
                </c:pt>
                <c:pt idx="1839">
                  <c:v>Startup_2654</c:v>
                </c:pt>
                <c:pt idx="1840">
                  <c:v>Startup_2655</c:v>
                </c:pt>
                <c:pt idx="1841">
                  <c:v>Startup_2656</c:v>
                </c:pt>
                <c:pt idx="1842">
                  <c:v>Startup_2657</c:v>
                </c:pt>
                <c:pt idx="1843">
                  <c:v>Startup_2658</c:v>
                </c:pt>
                <c:pt idx="1844">
                  <c:v>Startup_2659</c:v>
                </c:pt>
                <c:pt idx="1845">
                  <c:v>Startup_266</c:v>
                </c:pt>
                <c:pt idx="1846">
                  <c:v>Startup_2660</c:v>
                </c:pt>
                <c:pt idx="1847">
                  <c:v>Startup_2661</c:v>
                </c:pt>
                <c:pt idx="1848">
                  <c:v>Startup_2662</c:v>
                </c:pt>
                <c:pt idx="1849">
                  <c:v>Startup_2663</c:v>
                </c:pt>
                <c:pt idx="1850">
                  <c:v>Startup_2664</c:v>
                </c:pt>
                <c:pt idx="1851">
                  <c:v>Startup_2665</c:v>
                </c:pt>
                <c:pt idx="1852">
                  <c:v>Startup_2666</c:v>
                </c:pt>
                <c:pt idx="1853">
                  <c:v>Startup_2667</c:v>
                </c:pt>
                <c:pt idx="1854">
                  <c:v>Startup_2668</c:v>
                </c:pt>
                <c:pt idx="1855">
                  <c:v>Startup_2669</c:v>
                </c:pt>
                <c:pt idx="1856">
                  <c:v>Startup_267</c:v>
                </c:pt>
                <c:pt idx="1857">
                  <c:v>Startup_2670</c:v>
                </c:pt>
                <c:pt idx="1858">
                  <c:v>Startup_2671</c:v>
                </c:pt>
                <c:pt idx="1859">
                  <c:v>Startup_2672</c:v>
                </c:pt>
                <c:pt idx="1860">
                  <c:v>Startup_2673</c:v>
                </c:pt>
                <c:pt idx="1861">
                  <c:v>Startup_2674</c:v>
                </c:pt>
                <c:pt idx="1862">
                  <c:v>Startup_2675</c:v>
                </c:pt>
                <c:pt idx="1863">
                  <c:v>Startup_2676</c:v>
                </c:pt>
                <c:pt idx="1864">
                  <c:v>Startup_2677</c:v>
                </c:pt>
                <c:pt idx="1865">
                  <c:v>Startup_2678</c:v>
                </c:pt>
                <c:pt idx="1866">
                  <c:v>Startup_2679</c:v>
                </c:pt>
                <c:pt idx="1867">
                  <c:v>Startup_268</c:v>
                </c:pt>
                <c:pt idx="1868">
                  <c:v>Startup_2680</c:v>
                </c:pt>
                <c:pt idx="1869">
                  <c:v>Startup_2681</c:v>
                </c:pt>
                <c:pt idx="1870">
                  <c:v>Startup_2682</c:v>
                </c:pt>
                <c:pt idx="1871">
                  <c:v>Startup_2683</c:v>
                </c:pt>
                <c:pt idx="1872">
                  <c:v>Startup_2684</c:v>
                </c:pt>
                <c:pt idx="1873">
                  <c:v>Startup_2685</c:v>
                </c:pt>
                <c:pt idx="1874">
                  <c:v>Startup_2686</c:v>
                </c:pt>
                <c:pt idx="1875">
                  <c:v>Startup_2687</c:v>
                </c:pt>
                <c:pt idx="1876">
                  <c:v>Startup_2688</c:v>
                </c:pt>
                <c:pt idx="1877">
                  <c:v>Startup_2689</c:v>
                </c:pt>
                <c:pt idx="1878">
                  <c:v>Startup_269</c:v>
                </c:pt>
                <c:pt idx="1879">
                  <c:v>Startup_2690</c:v>
                </c:pt>
                <c:pt idx="1880">
                  <c:v>Startup_2691</c:v>
                </c:pt>
                <c:pt idx="1881">
                  <c:v>Startup_2692</c:v>
                </c:pt>
                <c:pt idx="1882">
                  <c:v>Startup_2693</c:v>
                </c:pt>
                <c:pt idx="1883">
                  <c:v>Startup_2694</c:v>
                </c:pt>
                <c:pt idx="1884">
                  <c:v>Startup_2695</c:v>
                </c:pt>
                <c:pt idx="1885">
                  <c:v>Startup_2696</c:v>
                </c:pt>
                <c:pt idx="1886">
                  <c:v>Startup_2697</c:v>
                </c:pt>
                <c:pt idx="1887">
                  <c:v>Startup_2698</c:v>
                </c:pt>
                <c:pt idx="1888">
                  <c:v>Startup_2699</c:v>
                </c:pt>
                <c:pt idx="1889">
                  <c:v>Startup_27</c:v>
                </c:pt>
                <c:pt idx="1890">
                  <c:v>Startup_270</c:v>
                </c:pt>
                <c:pt idx="1891">
                  <c:v>Startup_2700</c:v>
                </c:pt>
                <c:pt idx="1892">
                  <c:v>Startup_2701</c:v>
                </c:pt>
                <c:pt idx="1893">
                  <c:v>Startup_2702</c:v>
                </c:pt>
                <c:pt idx="1894">
                  <c:v>Startup_2703</c:v>
                </c:pt>
                <c:pt idx="1895">
                  <c:v>Startup_2704</c:v>
                </c:pt>
                <c:pt idx="1896">
                  <c:v>Startup_2705</c:v>
                </c:pt>
                <c:pt idx="1897">
                  <c:v>Startup_2706</c:v>
                </c:pt>
                <c:pt idx="1898">
                  <c:v>Startup_2707</c:v>
                </c:pt>
                <c:pt idx="1899">
                  <c:v>Startup_2708</c:v>
                </c:pt>
                <c:pt idx="1900">
                  <c:v>Startup_2709</c:v>
                </c:pt>
                <c:pt idx="1901">
                  <c:v>Startup_271</c:v>
                </c:pt>
                <c:pt idx="1902">
                  <c:v>Startup_2710</c:v>
                </c:pt>
                <c:pt idx="1903">
                  <c:v>Startup_2711</c:v>
                </c:pt>
                <c:pt idx="1904">
                  <c:v>Startup_2712</c:v>
                </c:pt>
                <c:pt idx="1905">
                  <c:v>Startup_2713</c:v>
                </c:pt>
                <c:pt idx="1906">
                  <c:v>Startup_2714</c:v>
                </c:pt>
                <c:pt idx="1907">
                  <c:v>Startup_2715</c:v>
                </c:pt>
                <c:pt idx="1908">
                  <c:v>Startup_2716</c:v>
                </c:pt>
                <c:pt idx="1909">
                  <c:v>Startup_2717</c:v>
                </c:pt>
                <c:pt idx="1910">
                  <c:v>Startup_2718</c:v>
                </c:pt>
                <c:pt idx="1911">
                  <c:v>Startup_2719</c:v>
                </c:pt>
                <c:pt idx="1912">
                  <c:v>Startup_272</c:v>
                </c:pt>
                <c:pt idx="1913">
                  <c:v>Startup_2720</c:v>
                </c:pt>
                <c:pt idx="1914">
                  <c:v>Startup_2721</c:v>
                </c:pt>
                <c:pt idx="1915">
                  <c:v>Startup_2722</c:v>
                </c:pt>
                <c:pt idx="1916">
                  <c:v>Startup_2723</c:v>
                </c:pt>
                <c:pt idx="1917">
                  <c:v>Startup_2724</c:v>
                </c:pt>
                <c:pt idx="1918">
                  <c:v>Startup_2725</c:v>
                </c:pt>
                <c:pt idx="1919">
                  <c:v>Startup_2726</c:v>
                </c:pt>
                <c:pt idx="1920">
                  <c:v>Startup_2727</c:v>
                </c:pt>
                <c:pt idx="1921">
                  <c:v>Startup_2728</c:v>
                </c:pt>
                <c:pt idx="1922">
                  <c:v>Startup_2729</c:v>
                </c:pt>
                <c:pt idx="1923">
                  <c:v>Startup_273</c:v>
                </c:pt>
                <c:pt idx="1924">
                  <c:v>Startup_2730</c:v>
                </c:pt>
                <c:pt idx="1925">
                  <c:v>Startup_2731</c:v>
                </c:pt>
                <c:pt idx="1926">
                  <c:v>Startup_2732</c:v>
                </c:pt>
                <c:pt idx="1927">
                  <c:v>Startup_2733</c:v>
                </c:pt>
                <c:pt idx="1928">
                  <c:v>Startup_2734</c:v>
                </c:pt>
                <c:pt idx="1929">
                  <c:v>Startup_2735</c:v>
                </c:pt>
                <c:pt idx="1930">
                  <c:v>Startup_2736</c:v>
                </c:pt>
                <c:pt idx="1931">
                  <c:v>Startup_2737</c:v>
                </c:pt>
                <c:pt idx="1932">
                  <c:v>Startup_2738</c:v>
                </c:pt>
                <c:pt idx="1933">
                  <c:v>Startup_2739</c:v>
                </c:pt>
                <c:pt idx="1934">
                  <c:v>Startup_274</c:v>
                </c:pt>
                <c:pt idx="1935">
                  <c:v>Startup_2740</c:v>
                </c:pt>
                <c:pt idx="1936">
                  <c:v>Startup_2741</c:v>
                </c:pt>
                <c:pt idx="1937">
                  <c:v>Startup_2742</c:v>
                </c:pt>
                <c:pt idx="1938">
                  <c:v>Startup_2743</c:v>
                </c:pt>
                <c:pt idx="1939">
                  <c:v>Startup_2744</c:v>
                </c:pt>
                <c:pt idx="1940">
                  <c:v>Startup_2745</c:v>
                </c:pt>
                <c:pt idx="1941">
                  <c:v>Startup_2746</c:v>
                </c:pt>
                <c:pt idx="1942">
                  <c:v>Startup_2747</c:v>
                </c:pt>
                <c:pt idx="1943">
                  <c:v>Startup_2748</c:v>
                </c:pt>
                <c:pt idx="1944">
                  <c:v>Startup_2749</c:v>
                </c:pt>
                <c:pt idx="1945">
                  <c:v>Startup_275</c:v>
                </c:pt>
                <c:pt idx="1946">
                  <c:v>Startup_2750</c:v>
                </c:pt>
                <c:pt idx="1947">
                  <c:v>Startup_2751</c:v>
                </c:pt>
                <c:pt idx="1948">
                  <c:v>Startup_2752</c:v>
                </c:pt>
                <c:pt idx="1949">
                  <c:v>Startup_2753</c:v>
                </c:pt>
                <c:pt idx="1950">
                  <c:v>Startup_2754</c:v>
                </c:pt>
                <c:pt idx="1951">
                  <c:v>Startup_2755</c:v>
                </c:pt>
                <c:pt idx="1952">
                  <c:v>Startup_2756</c:v>
                </c:pt>
                <c:pt idx="1953">
                  <c:v>Startup_2757</c:v>
                </c:pt>
                <c:pt idx="1954">
                  <c:v>Startup_2758</c:v>
                </c:pt>
                <c:pt idx="1955">
                  <c:v>Startup_2759</c:v>
                </c:pt>
                <c:pt idx="1956">
                  <c:v>Startup_276</c:v>
                </c:pt>
                <c:pt idx="1957">
                  <c:v>Startup_2760</c:v>
                </c:pt>
                <c:pt idx="1958">
                  <c:v>Startup_2761</c:v>
                </c:pt>
                <c:pt idx="1959">
                  <c:v>Startup_2762</c:v>
                </c:pt>
                <c:pt idx="1960">
                  <c:v>Startup_2763</c:v>
                </c:pt>
                <c:pt idx="1961">
                  <c:v>Startup_2764</c:v>
                </c:pt>
                <c:pt idx="1962">
                  <c:v>Startup_2765</c:v>
                </c:pt>
                <c:pt idx="1963">
                  <c:v>Startup_2766</c:v>
                </c:pt>
                <c:pt idx="1964">
                  <c:v>Startup_2767</c:v>
                </c:pt>
                <c:pt idx="1965">
                  <c:v>Startup_2768</c:v>
                </c:pt>
                <c:pt idx="1966">
                  <c:v>Startup_2769</c:v>
                </c:pt>
                <c:pt idx="1967">
                  <c:v>Startup_277</c:v>
                </c:pt>
                <c:pt idx="1968">
                  <c:v>Startup_2770</c:v>
                </c:pt>
                <c:pt idx="1969">
                  <c:v>Startup_2771</c:v>
                </c:pt>
                <c:pt idx="1970">
                  <c:v>Startup_2772</c:v>
                </c:pt>
                <c:pt idx="1971">
                  <c:v>Startup_2773</c:v>
                </c:pt>
                <c:pt idx="1972">
                  <c:v>Startup_2774</c:v>
                </c:pt>
                <c:pt idx="1973">
                  <c:v>Startup_2775</c:v>
                </c:pt>
                <c:pt idx="1974">
                  <c:v>Startup_2776</c:v>
                </c:pt>
                <c:pt idx="1975">
                  <c:v>Startup_2777</c:v>
                </c:pt>
                <c:pt idx="1976">
                  <c:v>Startup_2778</c:v>
                </c:pt>
                <c:pt idx="1977">
                  <c:v>Startup_2779</c:v>
                </c:pt>
                <c:pt idx="1978">
                  <c:v>Startup_278</c:v>
                </c:pt>
                <c:pt idx="1979">
                  <c:v>Startup_2780</c:v>
                </c:pt>
                <c:pt idx="1980">
                  <c:v>Startup_2781</c:v>
                </c:pt>
                <c:pt idx="1981">
                  <c:v>Startup_2782</c:v>
                </c:pt>
                <c:pt idx="1982">
                  <c:v>Startup_2783</c:v>
                </c:pt>
                <c:pt idx="1983">
                  <c:v>Startup_2784</c:v>
                </c:pt>
                <c:pt idx="1984">
                  <c:v>Startup_2785</c:v>
                </c:pt>
                <c:pt idx="1985">
                  <c:v>Startup_2786</c:v>
                </c:pt>
                <c:pt idx="1986">
                  <c:v>Startup_2787</c:v>
                </c:pt>
                <c:pt idx="1987">
                  <c:v>Startup_2788</c:v>
                </c:pt>
                <c:pt idx="1988">
                  <c:v>Startup_2789</c:v>
                </c:pt>
                <c:pt idx="1989">
                  <c:v>Startup_279</c:v>
                </c:pt>
                <c:pt idx="1990">
                  <c:v>Startup_2790</c:v>
                </c:pt>
                <c:pt idx="1991">
                  <c:v>Startup_2791</c:v>
                </c:pt>
                <c:pt idx="1992">
                  <c:v>Startup_2792</c:v>
                </c:pt>
                <c:pt idx="1993">
                  <c:v>Startup_2793</c:v>
                </c:pt>
                <c:pt idx="1994">
                  <c:v>Startup_2794</c:v>
                </c:pt>
                <c:pt idx="1995">
                  <c:v>Startup_2795</c:v>
                </c:pt>
                <c:pt idx="1996">
                  <c:v>Startup_2796</c:v>
                </c:pt>
                <c:pt idx="1997">
                  <c:v>Startup_2797</c:v>
                </c:pt>
                <c:pt idx="1998">
                  <c:v>Startup_2798</c:v>
                </c:pt>
                <c:pt idx="1999">
                  <c:v>Startup_2799</c:v>
                </c:pt>
                <c:pt idx="2000">
                  <c:v>Startup_28</c:v>
                </c:pt>
                <c:pt idx="2001">
                  <c:v>Startup_280</c:v>
                </c:pt>
                <c:pt idx="2002">
                  <c:v>Startup_2800</c:v>
                </c:pt>
                <c:pt idx="2003">
                  <c:v>Startup_2801</c:v>
                </c:pt>
                <c:pt idx="2004">
                  <c:v>Startup_2802</c:v>
                </c:pt>
                <c:pt idx="2005">
                  <c:v>Startup_2803</c:v>
                </c:pt>
                <c:pt idx="2006">
                  <c:v>Startup_2804</c:v>
                </c:pt>
                <c:pt idx="2007">
                  <c:v>Startup_2805</c:v>
                </c:pt>
                <c:pt idx="2008">
                  <c:v>Startup_2806</c:v>
                </c:pt>
                <c:pt idx="2009">
                  <c:v>Startup_2807</c:v>
                </c:pt>
                <c:pt idx="2010">
                  <c:v>Startup_2808</c:v>
                </c:pt>
                <c:pt idx="2011">
                  <c:v>Startup_2809</c:v>
                </c:pt>
                <c:pt idx="2012">
                  <c:v>Startup_281</c:v>
                </c:pt>
                <c:pt idx="2013">
                  <c:v>Startup_2810</c:v>
                </c:pt>
                <c:pt idx="2014">
                  <c:v>Startup_2811</c:v>
                </c:pt>
                <c:pt idx="2015">
                  <c:v>Startup_2812</c:v>
                </c:pt>
                <c:pt idx="2016">
                  <c:v>Startup_2813</c:v>
                </c:pt>
                <c:pt idx="2017">
                  <c:v>Startup_2814</c:v>
                </c:pt>
                <c:pt idx="2018">
                  <c:v>Startup_2815</c:v>
                </c:pt>
                <c:pt idx="2019">
                  <c:v>Startup_2816</c:v>
                </c:pt>
                <c:pt idx="2020">
                  <c:v>Startup_2817</c:v>
                </c:pt>
                <c:pt idx="2021">
                  <c:v>Startup_2818</c:v>
                </c:pt>
                <c:pt idx="2022">
                  <c:v>Startup_2819</c:v>
                </c:pt>
                <c:pt idx="2023">
                  <c:v>Startup_282</c:v>
                </c:pt>
                <c:pt idx="2024">
                  <c:v>Startup_2820</c:v>
                </c:pt>
                <c:pt idx="2025">
                  <c:v>Startup_2821</c:v>
                </c:pt>
                <c:pt idx="2026">
                  <c:v>Startup_2822</c:v>
                </c:pt>
                <c:pt idx="2027">
                  <c:v>Startup_2823</c:v>
                </c:pt>
                <c:pt idx="2028">
                  <c:v>Startup_2824</c:v>
                </c:pt>
                <c:pt idx="2029">
                  <c:v>Startup_2825</c:v>
                </c:pt>
                <c:pt idx="2030">
                  <c:v>Startup_2826</c:v>
                </c:pt>
                <c:pt idx="2031">
                  <c:v>Startup_2827</c:v>
                </c:pt>
                <c:pt idx="2032">
                  <c:v>Startup_2828</c:v>
                </c:pt>
                <c:pt idx="2033">
                  <c:v>Startup_2829</c:v>
                </c:pt>
                <c:pt idx="2034">
                  <c:v>Startup_283</c:v>
                </c:pt>
                <c:pt idx="2035">
                  <c:v>Startup_2830</c:v>
                </c:pt>
                <c:pt idx="2036">
                  <c:v>Startup_2831</c:v>
                </c:pt>
                <c:pt idx="2037">
                  <c:v>Startup_2832</c:v>
                </c:pt>
                <c:pt idx="2038">
                  <c:v>Startup_2833</c:v>
                </c:pt>
                <c:pt idx="2039">
                  <c:v>Startup_2834</c:v>
                </c:pt>
                <c:pt idx="2040">
                  <c:v>Startup_2835</c:v>
                </c:pt>
                <c:pt idx="2041">
                  <c:v>Startup_2836</c:v>
                </c:pt>
                <c:pt idx="2042">
                  <c:v>Startup_2837</c:v>
                </c:pt>
                <c:pt idx="2043">
                  <c:v>Startup_2838</c:v>
                </c:pt>
                <c:pt idx="2044">
                  <c:v>Startup_2839</c:v>
                </c:pt>
                <c:pt idx="2045">
                  <c:v>Startup_284</c:v>
                </c:pt>
                <c:pt idx="2046">
                  <c:v>Startup_2840</c:v>
                </c:pt>
                <c:pt idx="2047">
                  <c:v>Startup_2841</c:v>
                </c:pt>
                <c:pt idx="2048">
                  <c:v>Startup_2842</c:v>
                </c:pt>
                <c:pt idx="2049">
                  <c:v>Startup_2843</c:v>
                </c:pt>
                <c:pt idx="2050">
                  <c:v>Startup_2844</c:v>
                </c:pt>
                <c:pt idx="2051">
                  <c:v>Startup_2845</c:v>
                </c:pt>
                <c:pt idx="2052">
                  <c:v>Startup_2846</c:v>
                </c:pt>
                <c:pt idx="2053">
                  <c:v>Startup_2847</c:v>
                </c:pt>
                <c:pt idx="2054">
                  <c:v>Startup_2848</c:v>
                </c:pt>
                <c:pt idx="2055">
                  <c:v>Startup_2849</c:v>
                </c:pt>
                <c:pt idx="2056">
                  <c:v>Startup_285</c:v>
                </c:pt>
                <c:pt idx="2057">
                  <c:v>Startup_2850</c:v>
                </c:pt>
                <c:pt idx="2058">
                  <c:v>Startup_2851</c:v>
                </c:pt>
                <c:pt idx="2059">
                  <c:v>Startup_2852</c:v>
                </c:pt>
                <c:pt idx="2060">
                  <c:v>Startup_2853</c:v>
                </c:pt>
                <c:pt idx="2061">
                  <c:v>Startup_2854</c:v>
                </c:pt>
                <c:pt idx="2062">
                  <c:v>Startup_2855</c:v>
                </c:pt>
                <c:pt idx="2063">
                  <c:v>Startup_2856</c:v>
                </c:pt>
                <c:pt idx="2064">
                  <c:v>Startup_2857</c:v>
                </c:pt>
                <c:pt idx="2065">
                  <c:v>Startup_2858</c:v>
                </c:pt>
                <c:pt idx="2066">
                  <c:v>Startup_2859</c:v>
                </c:pt>
                <c:pt idx="2067">
                  <c:v>Startup_286</c:v>
                </c:pt>
                <c:pt idx="2068">
                  <c:v>Startup_2860</c:v>
                </c:pt>
                <c:pt idx="2069">
                  <c:v>Startup_2861</c:v>
                </c:pt>
                <c:pt idx="2070">
                  <c:v>Startup_2862</c:v>
                </c:pt>
                <c:pt idx="2071">
                  <c:v>Startup_2863</c:v>
                </c:pt>
                <c:pt idx="2072">
                  <c:v>Startup_2864</c:v>
                </c:pt>
                <c:pt idx="2073">
                  <c:v>Startup_2865</c:v>
                </c:pt>
                <c:pt idx="2074">
                  <c:v>Startup_2866</c:v>
                </c:pt>
                <c:pt idx="2075">
                  <c:v>Startup_2867</c:v>
                </c:pt>
                <c:pt idx="2076">
                  <c:v>Startup_2868</c:v>
                </c:pt>
                <c:pt idx="2077">
                  <c:v>Startup_2869</c:v>
                </c:pt>
                <c:pt idx="2078">
                  <c:v>Startup_287</c:v>
                </c:pt>
                <c:pt idx="2079">
                  <c:v>Startup_2870</c:v>
                </c:pt>
                <c:pt idx="2080">
                  <c:v>Startup_2871</c:v>
                </c:pt>
                <c:pt idx="2081">
                  <c:v>Startup_2872</c:v>
                </c:pt>
                <c:pt idx="2082">
                  <c:v>Startup_2873</c:v>
                </c:pt>
                <c:pt idx="2083">
                  <c:v>Startup_2874</c:v>
                </c:pt>
                <c:pt idx="2084">
                  <c:v>Startup_2875</c:v>
                </c:pt>
                <c:pt idx="2085">
                  <c:v>Startup_2876</c:v>
                </c:pt>
                <c:pt idx="2086">
                  <c:v>Startup_2877</c:v>
                </c:pt>
                <c:pt idx="2087">
                  <c:v>Startup_2878</c:v>
                </c:pt>
                <c:pt idx="2088">
                  <c:v>Startup_2879</c:v>
                </c:pt>
                <c:pt idx="2089">
                  <c:v>Startup_288</c:v>
                </c:pt>
                <c:pt idx="2090">
                  <c:v>Startup_2880</c:v>
                </c:pt>
                <c:pt idx="2091">
                  <c:v>Startup_2881</c:v>
                </c:pt>
                <c:pt idx="2092">
                  <c:v>Startup_2882</c:v>
                </c:pt>
                <c:pt idx="2093">
                  <c:v>Startup_2883</c:v>
                </c:pt>
                <c:pt idx="2094">
                  <c:v>Startup_2884</c:v>
                </c:pt>
                <c:pt idx="2095">
                  <c:v>Startup_2885</c:v>
                </c:pt>
                <c:pt idx="2096">
                  <c:v>Startup_2886</c:v>
                </c:pt>
                <c:pt idx="2097">
                  <c:v>Startup_2887</c:v>
                </c:pt>
                <c:pt idx="2098">
                  <c:v>Startup_2888</c:v>
                </c:pt>
                <c:pt idx="2099">
                  <c:v>Startup_2889</c:v>
                </c:pt>
                <c:pt idx="2100">
                  <c:v>Startup_289</c:v>
                </c:pt>
                <c:pt idx="2101">
                  <c:v>Startup_2890</c:v>
                </c:pt>
                <c:pt idx="2102">
                  <c:v>Startup_2891</c:v>
                </c:pt>
                <c:pt idx="2103">
                  <c:v>Startup_2892</c:v>
                </c:pt>
                <c:pt idx="2104">
                  <c:v>Startup_2893</c:v>
                </c:pt>
                <c:pt idx="2105">
                  <c:v>Startup_2894</c:v>
                </c:pt>
                <c:pt idx="2106">
                  <c:v>Startup_2895</c:v>
                </c:pt>
                <c:pt idx="2107">
                  <c:v>Startup_2896</c:v>
                </c:pt>
                <c:pt idx="2108">
                  <c:v>Startup_2897</c:v>
                </c:pt>
                <c:pt idx="2109">
                  <c:v>Startup_2898</c:v>
                </c:pt>
                <c:pt idx="2110">
                  <c:v>Startup_2899</c:v>
                </c:pt>
                <c:pt idx="2111">
                  <c:v>Startup_29</c:v>
                </c:pt>
                <c:pt idx="2112">
                  <c:v>Startup_290</c:v>
                </c:pt>
                <c:pt idx="2113">
                  <c:v>Startup_2900</c:v>
                </c:pt>
                <c:pt idx="2114">
                  <c:v>Startup_2901</c:v>
                </c:pt>
                <c:pt idx="2115">
                  <c:v>Startup_2902</c:v>
                </c:pt>
                <c:pt idx="2116">
                  <c:v>Startup_2903</c:v>
                </c:pt>
                <c:pt idx="2117">
                  <c:v>Startup_2904</c:v>
                </c:pt>
                <c:pt idx="2118">
                  <c:v>Startup_2905</c:v>
                </c:pt>
                <c:pt idx="2119">
                  <c:v>Startup_2906</c:v>
                </c:pt>
                <c:pt idx="2120">
                  <c:v>Startup_2907</c:v>
                </c:pt>
                <c:pt idx="2121">
                  <c:v>Startup_2908</c:v>
                </c:pt>
                <c:pt idx="2122">
                  <c:v>Startup_2909</c:v>
                </c:pt>
                <c:pt idx="2123">
                  <c:v>Startup_291</c:v>
                </c:pt>
                <c:pt idx="2124">
                  <c:v>Startup_2910</c:v>
                </c:pt>
                <c:pt idx="2125">
                  <c:v>Startup_2911</c:v>
                </c:pt>
                <c:pt idx="2126">
                  <c:v>Startup_2912</c:v>
                </c:pt>
                <c:pt idx="2127">
                  <c:v>Startup_2913</c:v>
                </c:pt>
                <c:pt idx="2128">
                  <c:v>Startup_2914</c:v>
                </c:pt>
                <c:pt idx="2129">
                  <c:v>Startup_2915</c:v>
                </c:pt>
                <c:pt idx="2130">
                  <c:v>Startup_2916</c:v>
                </c:pt>
                <c:pt idx="2131">
                  <c:v>Startup_2917</c:v>
                </c:pt>
                <c:pt idx="2132">
                  <c:v>Startup_2918</c:v>
                </c:pt>
                <c:pt idx="2133">
                  <c:v>Startup_2919</c:v>
                </c:pt>
                <c:pt idx="2134">
                  <c:v>Startup_292</c:v>
                </c:pt>
                <c:pt idx="2135">
                  <c:v>Startup_2920</c:v>
                </c:pt>
                <c:pt idx="2136">
                  <c:v>Startup_2921</c:v>
                </c:pt>
                <c:pt idx="2137">
                  <c:v>Startup_2922</c:v>
                </c:pt>
                <c:pt idx="2138">
                  <c:v>Startup_2923</c:v>
                </c:pt>
                <c:pt idx="2139">
                  <c:v>Startup_2924</c:v>
                </c:pt>
                <c:pt idx="2140">
                  <c:v>Startup_2925</c:v>
                </c:pt>
                <c:pt idx="2141">
                  <c:v>Startup_2926</c:v>
                </c:pt>
                <c:pt idx="2142">
                  <c:v>Startup_2927</c:v>
                </c:pt>
                <c:pt idx="2143">
                  <c:v>Startup_2928</c:v>
                </c:pt>
                <c:pt idx="2144">
                  <c:v>Startup_2929</c:v>
                </c:pt>
                <c:pt idx="2145">
                  <c:v>Startup_293</c:v>
                </c:pt>
                <c:pt idx="2146">
                  <c:v>Startup_2930</c:v>
                </c:pt>
                <c:pt idx="2147">
                  <c:v>Startup_2931</c:v>
                </c:pt>
                <c:pt idx="2148">
                  <c:v>Startup_2932</c:v>
                </c:pt>
                <c:pt idx="2149">
                  <c:v>Startup_2933</c:v>
                </c:pt>
                <c:pt idx="2150">
                  <c:v>Startup_2934</c:v>
                </c:pt>
                <c:pt idx="2151">
                  <c:v>Startup_2935</c:v>
                </c:pt>
                <c:pt idx="2152">
                  <c:v>Startup_2936</c:v>
                </c:pt>
                <c:pt idx="2153">
                  <c:v>Startup_2937</c:v>
                </c:pt>
                <c:pt idx="2154">
                  <c:v>Startup_2938</c:v>
                </c:pt>
                <c:pt idx="2155">
                  <c:v>Startup_2939</c:v>
                </c:pt>
                <c:pt idx="2156">
                  <c:v>Startup_294</c:v>
                </c:pt>
                <c:pt idx="2157">
                  <c:v>Startup_2940</c:v>
                </c:pt>
                <c:pt idx="2158">
                  <c:v>Startup_2941</c:v>
                </c:pt>
                <c:pt idx="2159">
                  <c:v>Startup_2942</c:v>
                </c:pt>
                <c:pt idx="2160">
                  <c:v>Startup_2943</c:v>
                </c:pt>
                <c:pt idx="2161">
                  <c:v>Startup_2944</c:v>
                </c:pt>
                <c:pt idx="2162">
                  <c:v>Startup_2945</c:v>
                </c:pt>
                <c:pt idx="2163">
                  <c:v>Startup_2946</c:v>
                </c:pt>
                <c:pt idx="2164">
                  <c:v>Startup_2947</c:v>
                </c:pt>
                <c:pt idx="2165">
                  <c:v>Startup_2948</c:v>
                </c:pt>
                <c:pt idx="2166">
                  <c:v>Startup_2949</c:v>
                </c:pt>
                <c:pt idx="2167">
                  <c:v>Startup_295</c:v>
                </c:pt>
                <c:pt idx="2168">
                  <c:v>Startup_2950</c:v>
                </c:pt>
                <c:pt idx="2169">
                  <c:v>Startup_2951</c:v>
                </c:pt>
                <c:pt idx="2170">
                  <c:v>Startup_2952</c:v>
                </c:pt>
                <c:pt idx="2171">
                  <c:v>Startup_2953</c:v>
                </c:pt>
                <c:pt idx="2172">
                  <c:v>Startup_2954</c:v>
                </c:pt>
                <c:pt idx="2173">
                  <c:v>Startup_2955</c:v>
                </c:pt>
                <c:pt idx="2174">
                  <c:v>Startup_2956</c:v>
                </c:pt>
                <c:pt idx="2175">
                  <c:v>Startup_2957</c:v>
                </c:pt>
                <c:pt idx="2176">
                  <c:v>Startup_2958</c:v>
                </c:pt>
                <c:pt idx="2177">
                  <c:v>Startup_2959</c:v>
                </c:pt>
                <c:pt idx="2178">
                  <c:v>Startup_296</c:v>
                </c:pt>
                <c:pt idx="2179">
                  <c:v>Startup_2960</c:v>
                </c:pt>
                <c:pt idx="2180">
                  <c:v>Startup_2961</c:v>
                </c:pt>
                <c:pt idx="2181">
                  <c:v>Startup_2962</c:v>
                </c:pt>
                <c:pt idx="2182">
                  <c:v>Startup_2963</c:v>
                </c:pt>
                <c:pt idx="2183">
                  <c:v>Startup_2964</c:v>
                </c:pt>
                <c:pt idx="2184">
                  <c:v>Startup_2965</c:v>
                </c:pt>
                <c:pt idx="2185">
                  <c:v>Startup_2966</c:v>
                </c:pt>
                <c:pt idx="2186">
                  <c:v>Startup_2967</c:v>
                </c:pt>
                <c:pt idx="2187">
                  <c:v>Startup_2968</c:v>
                </c:pt>
                <c:pt idx="2188">
                  <c:v>Startup_2969</c:v>
                </c:pt>
                <c:pt idx="2189">
                  <c:v>Startup_297</c:v>
                </c:pt>
                <c:pt idx="2190">
                  <c:v>Startup_2970</c:v>
                </c:pt>
                <c:pt idx="2191">
                  <c:v>Startup_2971</c:v>
                </c:pt>
                <c:pt idx="2192">
                  <c:v>Startup_2972</c:v>
                </c:pt>
                <c:pt idx="2193">
                  <c:v>Startup_2973</c:v>
                </c:pt>
                <c:pt idx="2194">
                  <c:v>Startup_2974</c:v>
                </c:pt>
                <c:pt idx="2195">
                  <c:v>Startup_2975</c:v>
                </c:pt>
                <c:pt idx="2196">
                  <c:v>Startup_2976</c:v>
                </c:pt>
                <c:pt idx="2197">
                  <c:v>Startup_2977</c:v>
                </c:pt>
                <c:pt idx="2198">
                  <c:v>Startup_2978</c:v>
                </c:pt>
                <c:pt idx="2199">
                  <c:v>Startup_2979</c:v>
                </c:pt>
                <c:pt idx="2200">
                  <c:v>Startup_298</c:v>
                </c:pt>
                <c:pt idx="2201">
                  <c:v>Startup_2980</c:v>
                </c:pt>
                <c:pt idx="2202">
                  <c:v>Startup_2981</c:v>
                </c:pt>
                <c:pt idx="2203">
                  <c:v>Startup_2982</c:v>
                </c:pt>
                <c:pt idx="2204">
                  <c:v>Startup_2983</c:v>
                </c:pt>
                <c:pt idx="2205">
                  <c:v>Startup_2984</c:v>
                </c:pt>
                <c:pt idx="2206">
                  <c:v>Startup_2985</c:v>
                </c:pt>
                <c:pt idx="2207">
                  <c:v>Startup_2986</c:v>
                </c:pt>
                <c:pt idx="2208">
                  <c:v>Startup_2987</c:v>
                </c:pt>
                <c:pt idx="2209">
                  <c:v>Startup_2988</c:v>
                </c:pt>
                <c:pt idx="2210">
                  <c:v>Startup_2989</c:v>
                </c:pt>
                <c:pt idx="2211">
                  <c:v>Startup_299</c:v>
                </c:pt>
                <c:pt idx="2212">
                  <c:v>Startup_2990</c:v>
                </c:pt>
                <c:pt idx="2213">
                  <c:v>Startup_2991</c:v>
                </c:pt>
                <c:pt idx="2214">
                  <c:v>Startup_2992</c:v>
                </c:pt>
                <c:pt idx="2215">
                  <c:v>Startup_2993</c:v>
                </c:pt>
                <c:pt idx="2216">
                  <c:v>Startup_2994</c:v>
                </c:pt>
                <c:pt idx="2217">
                  <c:v>Startup_2995</c:v>
                </c:pt>
                <c:pt idx="2218">
                  <c:v>Startup_2996</c:v>
                </c:pt>
                <c:pt idx="2219">
                  <c:v>Startup_2997</c:v>
                </c:pt>
                <c:pt idx="2220">
                  <c:v>Startup_2998</c:v>
                </c:pt>
                <c:pt idx="2221">
                  <c:v>Startup_2999</c:v>
                </c:pt>
                <c:pt idx="2222">
                  <c:v>Startup_3</c:v>
                </c:pt>
                <c:pt idx="2223">
                  <c:v>Startup_30</c:v>
                </c:pt>
                <c:pt idx="2224">
                  <c:v>Startup_300</c:v>
                </c:pt>
                <c:pt idx="2225">
                  <c:v>Startup_3000</c:v>
                </c:pt>
                <c:pt idx="2226">
                  <c:v>Startup_3001</c:v>
                </c:pt>
                <c:pt idx="2227">
                  <c:v>Startup_3002</c:v>
                </c:pt>
                <c:pt idx="2228">
                  <c:v>Startup_3003</c:v>
                </c:pt>
                <c:pt idx="2229">
                  <c:v>Startup_3004</c:v>
                </c:pt>
                <c:pt idx="2230">
                  <c:v>Startup_3005</c:v>
                </c:pt>
                <c:pt idx="2231">
                  <c:v>Startup_3006</c:v>
                </c:pt>
                <c:pt idx="2232">
                  <c:v>Startup_3007</c:v>
                </c:pt>
                <c:pt idx="2233">
                  <c:v>Startup_3008</c:v>
                </c:pt>
                <c:pt idx="2234">
                  <c:v>Startup_3009</c:v>
                </c:pt>
                <c:pt idx="2235">
                  <c:v>Startup_301</c:v>
                </c:pt>
                <c:pt idx="2236">
                  <c:v>Startup_3010</c:v>
                </c:pt>
                <c:pt idx="2237">
                  <c:v>Startup_3011</c:v>
                </c:pt>
                <c:pt idx="2238">
                  <c:v>Startup_3012</c:v>
                </c:pt>
                <c:pt idx="2239">
                  <c:v>Startup_3013</c:v>
                </c:pt>
                <c:pt idx="2240">
                  <c:v>Startup_3014</c:v>
                </c:pt>
                <c:pt idx="2241">
                  <c:v>Startup_3015</c:v>
                </c:pt>
                <c:pt idx="2242">
                  <c:v>Startup_3016</c:v>
                </c:pt>
                <c:pt idx="2243">
                  <c:v>Startup_3017</c:v>
                </c:pt>
                <c:pt idx="2244">
                  <c:v>Startup_3018</c:v>
                </c:pt>
                <c:pt idx="2245">
                  <c:v>Startup_3019</c:v>
                </c:pt>
                <c:pt idx="2246">
                  <c:v>Startup_302</c:v>
                </c:pt>
                <c:pt idx="2247">
                  <c:v>Startup_3020</c:v>
                </c:pt>
                <c:pt idx="2248">
                  <c:v>Startup_3021</c:v>
                </c:pt>
                <c:pt idx="2249">
                  <c:v>Startup_3022</c:v>
                </c:pt>
                <c:pt idx="2250">
                  <c:v>Startup_3023</c:v>
                </c:pt>
                <c:pt idx="2251">
                  <c:v>Startup_3024</c:v>
                </c:pt>
                <c:pt idx="2252">
                  <c:v>Startup_3025</c:v>
                </c:pt>
                <c:pt idx="2253">
                  <c:v>Startup_3026</c:v>
                </c:pt>
                <c:pt idx="2254">
                  <c:v>Startup_3027</c:v>
                </c:pt>
                <c:pt idx="2255">
                  <c:v>Startup_3028</c:v>
                </c:pt>
                <c:pt idx="2256">
                  <c:v>Startup_3029</c:v>
                </c:pt>
                <c:pt idx="2257">
                  <c:v>Startup_303</c:v>
                </c:pt>
                <c:pt idx="2258">
                  <c:v>Startup_3030</c:v>
                </c:pt>
                <c:pt idx="2259">
                  <c:v>Startup_3031</c:v>
                </c:pt>
                <c:pt idx="2260">
                  <c:v>Startup_3032</c:v>
                </c:pt>
                <c:pt idx="2261">
                  <c:v>Startup_3033</c:v>
                </c:pt>
                <c:pt idx="2262">
                  <c:v>Startup_3034</c:v>
                </c:pt>
                <c:pt idx="2263">
                  <c:v>Startup_3035</c:v>
                </c:pt>
                <c:pt idx="2264">
                  <c:v>Startup_3036</c:v>
                </c:pt>
                <c:pt idx="2265">
                  <c:v>Startup_3037</c:v>
                </c:pt>
                <c:pt idx="2266">
                  <c:v>Startup_3038</c:v>
                </c:pt>
                <c:pt idx="2267">
                  <c:v>Startup_3039</c:v>
                </c:pt>
                <c:pt idx="2268">
                  <c:v>Startup_304</c:v>
                </c:pt>
                <c:pt idx="2269">
                  <c:v>Startup_3040</c:v>
                </c:pt>
                <c:pt idx="2270">
                  <c:v>Startup_3041</c:v>
                </c:pt>
                <c:pt idx="2271">
                  <c:v>Startup_3042</c:v>
                </c:pt>
                <c:pt idx="2272">
                  <c:v>Startup_3043</c:v>
                </c:pt>
                <c:pt idx="2273">
                  <c:v>Startup_3044</c:v>
                </c:pt>
                <c:pt idx="2274">
                  <c:v>Startup_3045</c:v>
                </c:pt>
                <c:pt idx="2275">
                  <c:v>Startup_3046</c:v>
                </c:pt>
                <c:pt idx="2276">
                  <c:v>Startup_3047</c:v>
                </c:pt>
                <c:pt idx="2277">
                  <c:v>Startup_3048</c:v>
                </c:pt>
                <c:pt idx="2278">
                  <c:v>Startup_3049</c:v>
                </c:pt>
                <c:pt idx="2279">
                  <c:v>Startup_305</c:v>
                </c:pt>
                <c:pt idx="2280">
                  <c:v>Startup_3050</c:v>
                </c:pt>
                <c:pt idx="2281">
                  <c:v>Startup_3051</c:v>
                </c:pt>
                <c:pt idx="2282">
                  <c:v>Startup_3052</c:v>
                </c:pt>
                <c:pt idx="2283">
                  <c:v>Startup_3053</c:v>
                </c:pt>
                <c:pt idx="2284">
                  <c:v>Startup_3054</c:v>
                </c:pt>
                <c:pt idx="2285">
                  <c:v>Startup_3055</c:v>
                </c:pt>
                <c:pt idx="2286">
                  <c:v>Startup_3056</c:v>
                </c:pt>
                <c:pt idx="2287">
                  <c:v>Startup_3057</c:v>
                </c:pt>
                <c:pt idx="2288">
                  <c:v>Startup_3058</c:v>
                </c:pt>
                <c:pt idx="2289">
                  <c:v>Startup_3059</c:v>
                </c:pt>
                <c:pt idx="2290">
                  <c:v>Startup_306</c:v>
                </c:pt>
                <c:pt idx="2291">
                  <c:v>Startup_3060</c:v>
                </c:pt>
                <c:pt idx="2292">
                  <c:v>Startup_3061</c:v>
                </c:pt>
                <c:pt idx="2293">
                  <c:v>Startup_3062</c:v>
                </c:pt>
                <c:pt idx="2294">
                  <c:v>Startup_3063</c:v>
                </c:pt>
                <c:pt idx="2295">
                  <c:v>Startup_3064</c:v>
                </c:pt>
                <c:pt idx="2296">
                  <c:v>Startup_3065</c:v>
                </c:pt>
                <c:pt idx="2297">
                  <c:v>Startup_3066</c:v>
                </c:pt>
                <c:pt idx="2298">
                  <c:v>Startup_3067</c:v>
                </c:pt>
                <c:pt idx="2299">
                  <c:v>Startup_3068</c:v>
                </c:pt>
                <c:pt idx="2300">
                  <c:v>Startup_3069</c:v>
                </c:pt>
                <c:pt idx="2301">
                  <c:v>Startup_307</c:v>
                </c:pt>
                <c:pt idx="2302">
                  <c:v>Startup_3070</c:v>
                </c:pt>
                <c:pt idx="2303">
                  <c:v>Startup_3071</c:v>
                </c:pt>
                <c:pt idx="2304">
                  <c:v>Startup_3072</c:v>
                </c:pt>
                <c:pt idx="2305">
                  <c:v>Startup_3073</c:v>
                </c:pt>
                <c:pt idx="2306">
                  <c:v>Startup_3074</c:v>
                </c:pt>
                <c:pt idx="2307">
                  <c:v>Startup_3075</c:v>
                </c:pt>
                <c:pt idx="2308">
                  <c:v>Startup_3076</c:v>
                </c:pt>
                <c:pt idx="2309">
                  <c:v>Startup_3077</c:v>
                </c:pt>
                <c:pt idx="2310">
                  <c:v>Startup_3078</c:v>
                </c:pt>
                <c:pt idx="2311">
                  <c:v>Startup_3079</c:v>
                </c:pt>
                <c:pt idx="2312">
                  <c:v>Startup_308</c:v>
                </c:pt>
                <c:pt idx="2313">
                  <c:v>Startup_3080</c:v>
                </c:pt>
                <c:pt idx="2314">
                  <c:v>Startup_3081</c:v>
                </c:pt>
                <c:pt idx="2315">
                  <c:v>Startup_3082</c:v>
                </c:pt>
                <c:pt idx="2316">
                  <c:v>Startup_3083</c:v>
                </c:pt>
                <c:pt idx="2317">
                  <c:v>Startup_3084</c:v>
                </c:pt>
                <c:pt idx="2318">
                  <c:v>Startup_3085</c:v>
                </c:pt>
                <c:pt idx="2319">
                  <c:v>Startup_3086</c:v>
                </c:pt>
                <c:pt idx="2320">
                  <c:v>Startup_3087</c:v>
                </c:pt>
                <c:pt idx="2321">
                  <c:v>Startup_3088</c:v>
                </c:pt>
                <c:pt idx="2322">
                  <c:v>Startup_3089</c:v>
                </c:pt>
                <c:pt idx="2323">
                  <c:v>Startup_309</c:v>
                </c:pt>
                <c:pt idx="2324">
                  <c:v>Startup_3090</c:v>
                </c:pt>
                <c:pt idx="2325">
                  <c:v>Startup_3091</c:v>
                </c:pt>
                <c:pt idx="2326">
                  <c:v>Startup_3092</c:v>
                </c:pt>
                <c:pt idx="2327">
                  <c:v>Startup_3093</c:v>
                </c:pt>
                <c:pt idx="2328">
                  <c:v>Startup_3094</c:v>
                </c:pt>
                <c:pt idx="2329">
                  <c:v>Startup_3095</c:v>
                </c:pt>
                <c:pt idx="2330">
                  <c:v>Startup_3096</c:v>
                </c:pt>
                <c:pt idx="2331">
                  <c:v>Startup_3097</c:v>
                </c:pt>
                <c:pt idx="2332">
                  <c:v>Startup_3098</c:v>
                </c:pt>
                <c:pt idx="2333">
                  <c:v>Startup_3099</c:v>
                </c:pt>
                <c:pt idx="2334">
                  <c:v>Startup_31</c:v>
                </c:pt>
                <c:pt idx="2335">
                  <c:v>Startup_310</c:v>
                </c:pt>
                <c:pt idx="2336">
                  <c:v>Startup_3100</c:v>
                </c:pt>
                <c:pt idx="2337">
                  <c:v>Startup_3101</c:v>
                </c:pt>
                <c:pt idx="2338">
                  <c:v>Startup_3102</c:v>
                </c:pt>
                <c:pt idx="2339">
                  <c:v>Startup_3103</c:v>
                </c:pt>
                <c:pt idx="2340">
                  <c:v>Startup_3104</c:v>
                </c:pt>
                <c:pt idx="2341">
                  <c:v>Startup_3105</c:v>
                </c:pt>
                <c:pt idx="2342">
                  <c:v>Startup_3106</c:v>
                </c:pt>
                <c:pt idx="2343">
                  <c:v>Startup_3107</c:v>
                </c:pt>
                <c:pt idx="2344">
                  <c:v>Startup_3108</c:v>
                </c:pt>
                <c:pt idx="2345">
                  <c:v>Startup_3109</c:v>
                </c:pt>
                <c:pt idx="2346">
                  <c:v>Startup_311</c:v>
                </c:pt>
                <c:pt idx="2347">
                  <c:v>Startup_3110</c:v>
                </c:pt>
                <c:pt idx="2348">
                  <c:v>Startup_3111</c:v>
                </c:pt>
                <c:pt idx="2349">
                  <c:v>Startup_3112</c:v>
                </c:pt>
                <c:pt idx="2350">
                  <c:v>Startup_3113</c:v>
                </c:pt>
                <c:pt idx="2351">
                  <c:v>Startup_3114</c:v>
                </c:pt>
                <c:pt idx="2352">
                  <c:v>Startup_3115</c:v>
                </c:pt>
                <c:pt idx="2353">
                  <c:v>Startup_3116</c:v>
                </c:pt>
                <c:pt idx="2354">
                  <c:v>Startup_3117</c:v>
                </c:pt>
                <c:pt idx="2355">
                  <c:v>Startup_3118</c:v>
                </c:pt>
                <c:pt idx="2356">
                  <c:v>Startup_3119</c:v>
                </c:pt>
                <c:pt idx="2357">
                  <c:v>Startup_312</c:v>
                </c:pt>
                <c:pt idx="2358">
                  <c:v>Startup_3120</c:v>
                </c:pt>
                <c:pt idx="2359">
                  <c:v>Startup_3121</c:v>
                </c:pt>
                <c:pt idx="2360">
                  <c:v>Startup_3122</c:v>
                </c:pt>
                <c:pt idx="2361">
                  <c:v>Startup_3123</c:v>
                </c:pt>
                <c:pt idx="2362">
                  <c:v>Startup_3124</c:v>
                </c:pt>
                <c:pt idx="2363">
                  <c:v>Startup_3125</c:v>
                </c:pt>
                <c:pt idx="2364">
                  <c:v>Startup_3126</c:v>
                </c:pt>
                <c:pt idx="2365">
                  <c:v>Startup_3127</c:v>
                </c:pt>
                <c:pt idx="2366">
                  <c:v>Startup_3128</c:v>
                </c:pt>
                <c:pt idx="2367">
                  <c:v>Startup_3129</c:v>
                </c:pt>
                <c:pt idx="2368">
                  <c:v>Startup_313</c:v>
                </c:pt>
                <c:pt idx="2369">
                  <c:v>Startup_3130</c:v>
                </c:pt>
                <c:pt idx="2370">
                  <c:v>Startup_3131</c:v>
                </c:pt>
                <c:pt idx="2371">
                  <c:v>Startup_3132</c:v>
                </c:pt>
                <c:pt idx="2372">
                  <c:v>Startup_3133</c:v>
                </c:pt>
                <c:pt idx="2373">
                  <c:v>Startup_3134</c:v>
                </c:pt>
                <c:pt idx="2374">
                  <c:v>Startup_3135</c:v>
                </c:pt>
                <c:pt idx="2375">
                  <c:v>Startup_3136</c:v>
                </c:pt>
                <c:pt idx="2376">
                  <c:v>Startup_3137</c:v>
                </c:pt>
                <c:pt idx="2377">
                  <c:v>Startup_3138</c:v>
                </c:pt>
                <c:pt idx="2378">
                  <c:v>Startup_3139</c:v>
                </c:pt>
                <c:pt idx="2379">
                  <c:v>Startup_314</c:v>
                </c:pt>
                <c:pt idx="2380">
                  <c:v>Startup_3140</c:v>
                </c:pt>
                <c:pt idx="2381">
                  <c:v>Startup_3141</c:v>
                </c:pt>
                <c:pt idx="2382">
                  <c:v>Startup_3142</c:v>
                </c:pt>
                <c:pt idx="2383">
                  <c:v>Startup_3143</c:v>
                </c:pt>
                <c:pt idx="2384">
                  <c:v>Startup_3144</c:v>
                </c:pt>
                <c:pt idx="2385">
                  <c:v>Startup_3145</c:v>
                </c:pt>
                <c:pt idx="2386">
                  <c:v>Startup_3146</c:v>
                </c:pt>
                <c:pt idx="2387">
                  <c:v>Startup_3147</c:v>
                </c:pt>
                <c:pt idx="2388">
                  <c:v>Startup_3148</c:v>
                </c:pt>
                <c:pt idx="2389">
                  <c:v>Startup_3149</c:v>
                </c:pt>
                <c:pt idx="2390">
                  <c:v>Startup_315</c:v>
                </c:pt>
                <c:pt idx="2391">
                  <c:v>Startup_3150</c:v>
                </c:pt>
                <c:pt idx="2392">
                  <c:v>Startup_3151</c:v>
                </c:pt>
                <c:pt idx="2393">
                  <c:v>Startup_3152</c:v>
                </c:pt>
                <c:pt idx="2394">
                  <c:v>Startup_3153</c:v>
                </c:pt>
                <c:pt idx="2395">
                  <c:v>Startup_3154</c:v>
                </c:pt>
                <c:pt idx="2396">
                  <c:v>Startup_3155</c:v>
                </c:pt>
                <c:pt idx="2397">
                  <c:v>Startup_3156</c:v>
                </c:pt>
                <c:pt idx="2398">
                  <c:v>Startup_3157</c:v>
                </c:pt>
                <c:pt idx="2399">
                  <c:v>Startup_3158</c:v>
                </c:pt>
                <c:pt idx="2400">
                  <c:v>Startup_3159</c:v>
                </c:pt>
                <c:pt idx="2401">
                  <c:v>Startup_316</c:v>
                </c:pt>
                <c:pt idx="2402">
                  <c:v>Startup_3160</c:v>
                </c:pt>
                <c:pt idx="2403">
                  <c:v>Startup_3161</c:v>
                </c:pt>
                <c:pt idx="2404">
                  <c:v>Startup_3162</c:v>
                </c:pt>
                <c:pt idx="2405">
                  <c:v>Startup_3163</c:v>
                </c:pt>
                <c:pt idx="2406">
                  <c:v>Startup_3164</c:v>
                </c:pt>
                <c:pt idx="2407">
                  <c:v>Startup_3165</c:v>
                </c:pt>
                <c:pt idx="2408">
                  <c:v>Startup_3166</c:v>
                </c:pt>
                <c:pt idx="2409">
                  <c:v>Startup_3167</c:v>
                </c:pt>
                <c:pt idx="2410">
                  <c:v>Startup_3168</c:v>
                </c:pt>
                <c:pt idx="2411">
                  <c:v>Startup_3169</c:v>
                </c:pt>
                <c:pt idx="2412">
                  <c:v>Startup_317</c:v>
                </c:pt>
                <c:pt idx="2413">
                  <c:v>Startup_3170</c:v>
                </c:pt>
                <c:pt idx="2414">
                  <c:v>Startup_3171</c:v>
                </c:pt>
                <c:pt idx="2415">
                  <c:v>Startup_3172</c:v>
                </c:pt>
                <c:pt idx="2416">
                  <c:v>Startup_3173</c:v>
                </c:pt>
                <c:pt idx="2417">
                  <c:v>Startup_3174</c:v>
                </c:pt>
                <c:pt idx="2418">
                  <c:v>Startup_3175</c:v>
                </c:pt>
                <c:pt idx="2419">
                  <c:v>Startup_3176</c:v>
                </c:pt>
                <c:pt idx="2420">
                  <c:v>Startup_3177</c:v>
                </c:pt>
                <c:pt idx="2421">
                  <c:v>Startup_3178</c:v>
                </c:pt>
                <c:pt idx="2422">
                  <c:v>Startup_3179</c:v>
                </c:pt>
                <c:pt idx="2423">
                  <c:v>Startup_318</c:v>
                </c:pt>
                <c:pt idx="2424">
                  <c:v>Startup_3180</c:v>
                </c:pt>
                <c:pt idx="2425">
                  <c:v>Startup_3181</c:v>
                </c:pt>
                <c:pt idx="2426">
                  <c:v>Startup_3182</c:v>
                </c:pt>
                <c:pt idx="2427">
                  <c:v>Startup_3183</c:v>
                </c:pt>
                <c:pt idx="2428">
                  <c:v>Startup_3184</c:v>
                </c:pt>
                <c:pt idx="2429">
                  <c:v>Startup_3185</c:v>
                </c:pt>
                <c:pt idx="2430">
                  <c:v>Startup_3186</c:v>
                </c:pt>
                <c:pt idx="2431">
                  <c:v>Startup_3187</c:v>
                </c:pt>
                <c:pt idx="2432">
                  <c:v>Startup_3188</c:v>
                </c:pt>
                <c:pt idx="2433">
                  <c:v>Startup_3189</c:v>
                </c:pt>
                <c:pt idx="2434">
                  <c:v>Startup_319</c:v>
                </c:pt>
                <c:pt idx="2435">
                  <c:v>Startup_3190</c:v>
                </c:pt>
                <c:pt idx="2436">
                  <c:v>Startup_3191</c:v>
                </c:pt>
                <c:pt idx="2437">
                  <c:v>Startup_3192</c:v>
                </c:pt>
                <c:pt idx="2438">
                  <c:v>Startup_3193</c:v>
                </c:pt>
                <c:pt idx="2439">
                  <c:v>Startup_3194</c:v>
                </c:pt>
                <c:pt idx="2440">
                  <c:v>Startup_3195</c:v>
                </c:pt>
                <c:pt idx="2441">
                  <c:v>Startup_3196</c:v>
                </c:pt>
                <c:pt idx="2442">
                  <c:v>Startup_3197</c:v>
                </c:pt>
                <c:pt idx="2443">
                  <c:v>Startup_3198</c:v>
                </c:pt>
                <c:pt idx="2444">
                  <c:v>Startup_3199</c:v>
                </c:pt>
                <c:pt idx="2445">
                  <c:v>Startup_32</c:v>
                </c:pt>
                <c:pt idx="2446">
                  <c:v>Startup_320</c:v>
                </c:pt>
                <c:pt idx="2447">
                  <c:v>Startup_3200</c:v>
                </c:pt>
                <c:pt idx="2448">
                  <c:v>Startup_3201</c:v>
                </c:pt>
                <c:pt idx="2449">
                  <c:v>Startup_3202</c:v>
                </c:pt>
                <c:pt idx="2450">
                  <c:v>Startup_3203</c:v>
                </c:pt>
                <c:pt idx="2451">
                  <c:v>Startup_3204</c:v>
                </c:pt>
                <c:pt idx="2452">
                  <c:v>Startup_3205</c:v>
                </c:pt>
                <c:pt idx="2453">
                  <c:v>Startup_3206</c:v>
                </c:pt>
                <c:pt idx="2454">
                  <c:v>Startup_3207</c:v>
                </c:pt>
                <c:pt idx="2455">
                  <c:v>Startup_3208</c:v>
                </c:pt>
                <c:pt idx="2456">
                  <c:v>Startup_3209</c:v>
                </c:pt>
                <c:pt idx="2457">
                  <c:v>Startup_321</c:v>
                </c:pt>
                <c:pt idx="2458">
                  <c:v>Startup_3210</c:v>
                </c:pt>
                <c:pt idx="2459">
                  <c:v>Startup_3211</c:v>
                </c:pt>
                <c:pt idx="2460">
                  <c:v>Startup_3212</c:v>
                </c:pt>
                <c:pt idx="2461">
                  <c:v>Startup_3213</c:v>
                </c:pt>
                <c:pt idx="2462">
                  <c:v>Startup_3214</c:v>
                </c:pt>
                <c:pt idx="2463">
                  <c:v>Startup_3215</c:v>
                </c:pt>
                <c:pt idx="2464">
                  <c:v>Startup_3216</c:v>
                </c:pt>
                <c:pt idx="2465">
                  <c:v>Startup_3217</c:v>
                </c:pt>
                <c:pt idx="2466">
                  <c:v>Startup_3218</c:v>
                </c:pt>
                <c:pt idx="2467">
                  <c:v>Startup_3219</c:v>
                </c:pt>
                <c:pt idx="2468">
                  <c:v>Startup_322</c:v>
                </c:pt>
                <c:pt idx="2469">
                  <c:v>Startup_3220</c:v>
                </c:pt>
                <c:pt idx="2470">
                  <c:v>Startup_3221</c:v>
                </c:pt>
                <c:pt idx="2471">
                  <c:v>Startup_3222</c:v>
                </c:pt>
                <c:pt idx="2472">
                  <c:v>Startup_3223</c:v>
                </c:pt>
                <c:pt idx="2473">
                  <c:v>Startup_3224</c:v>
                </c:pt>
                <c:pt idx="2474">
                  <c:v>Startup_3225</c:v>
                </c:pt>
                <c:pt idx="2475">
                  <c:v>Startup_3226</c:v>
                </c:pt>
                <c:pt idx="2476">
                  <c:v>Startup_3227</c:v>
                </c:pt>
                <c:pt idx="2477">
                  <c:v>Startup_3228</c:v>
                </c:pt>
                <c:pt idx="2478">
                  <c:v>Startup_3229</c:v>
                </c:pt>
                <c:pt idx="2479">
                  <c:v>Startup_323</c:v>
                </c:pt>
                <c:pt idx="2480">
                  <c:v>Startup_3230</c:v>
                </c:pt>
                <c:pt idx="2481">
                  <c:v>Startup_3231</c:v>
                </c:pt>
                <c:pt idx="2482">
                  <c:v>Startup_3232</c:v>
                </c:pt>
                <c:pt idx="2483">
                  <c:v>Startup_3233</c:v>
                </c:pt>
                <c:pt idx="2484">
                  <c:v>Startup_3234</c:v>
                </c:pt>
                <c:pt idx="2485">
                  <c:v>Startup_3235</c:v>
                </c:pt>
                <c:pt idx="2486">
                  <c:v>Startup_3236</c:v>
                </c:pt>
                <c:pt idx="2487">
                  <c:v>Startup_3237</c:v>
                </c:pt>
                <c:pt idx="2488">
                  <c:v>Startup_3238</c:v>
                </c:pt>
                <c:pt idx="2489">
                  <c:v>Startup_3239</c:v>
                </c:pt>
                <c:pt idx="2490">
                  <c:v>Startup_324</c:v>
                </c:pt>
                <c:pt idx="2491">
                  <c:v>Startup_3240</c:v>
                </c:pt>
                <c:pt idx="2492">
                  <c:v>Startup_3241</c:v>
                </c:pt>
                <c:pt idx="2493">
                  <c:v>Startup_3242</c:v>
                </c:pt>
                <c:pt idx="2494">
                  <c:v>Startup_3243</c:v>
                </c:pt>
                <c:pt idx="2495">
                  <c:v>Startup_3244</c:v>
                </c:pt>
                <c:pt idx="2496">
                  <c:v>Startup_3245</c:v>
                </c:pt>
                <c:pt idx="2497">
                  <c:v>Startup_3246</c:v>
                </c:pt>
                <c:pt idx="2498">
                  <c:v>Startup_3247</c:v>
                </c:pt>
                <c:pt idx="2499">
                  <c:v>Startup_3248</c:v>
                </c:pt>
                <c:pt idx="2500">
                  <c:v>Startup_3249</c:v>
                </c:pt>
                <c:pt idx="2501">
                  <c:v>Startup_325</c:v>
                </c:pt>
                <c:pt idx="2502">
                  <c:v>Startup_3250</c:v>
                </c:pt>
                <c:pt idx="2503">
                  <c:v>Startup_3251</c:v>
                </c:pt>
                <c:pt idx="2504">
                  <c:v>Startup_3252</c:v>
                </c:pt>
                <c:pt idx="2505">
                  <c:v>Startup_3253</c:v>
                </c:pt>
                <c:pt idx="2506">
                  <c:v>Startup_3254</c:v>
                </c:pt>
                <c:pt idx="2507">
                  <c:v>Startup_3255</c:v>
                </c:pt>
                <c:pt idx="2508">
                  <c:v>Startup_3256</c:v>
                </c:pt>
                <c:pt idx="2509">
                  <c:v>Startup_3257</c:v>
                </c:pt>
                <c:pt idx="2510">
                  <c:v>Startup_3258</c:v>
                </c:pt>
                <c:pt idx="2511">
                  <c:v>Startup_3259</c:v>
                </c:pt>
                <c:pt idx="2512">
                  <c:v>Startup_326</c:v>
                </c:pt>
                <c:pt idx="2513">
                  <c:v>Startup_3260</c:v>
                </c:pt>
                <c:pt idx="2514">
                  <c:v>Startup_3261</c:v>
                </c:pt>
                <c:pt idx="2515">
                  <c:v>Startup_3262</c:v>
                </c:pt>
                <c:pt idx="2516">
                  <c:v>Startup_3263</c:v>
                </c:pt>
                <c:pt idx="2517">
                  <c:v>Startup_3264</c:v>
                </c:pt>
                <c:pt idx="2518">
                  <c:v>Startup_3265</c:v>
                </c:pt>
                <c:pt idx="2519">
                  <c:v>Startup_3266</c:v>
                </c:pt>
                <c:pt idx="2520">
                  <c:v>Startup_3267</c:v>
                </c:pt>
                <c:pt idx="2521">
                  <c:v>Startup_3268</c:v>
                </c:pt>
                <c:pt idx="2522">
                  <c:v>Startup_3269</c:v>
                </c:pt>
                <c:pt idx="2523">
                  <c:v>Startup_327</c:v>
                </c:pt>
                <c:pt idx="2524">
                  <c:v>Startup_3270</c:v>
                </c:pt>
                <c:pt idx="2525">
                  <c:v>Startup_3271</c:v>
                </c:pt>
                <c:pt idx="2526">
                  <c:v>Startup_3272</c:v>
                </c:pt>
                <c:pt idx="2527">
                  <c:v>Startup_3273</c:v>
                </c:pt>
                <c:pt idx="2528">
                  <c:v>Startup_3274</c:v>
                </c:pt>
                <c:pt idx="2529">
                  <c:v>Startup_3275</c:v>
                </c:pt>
                <c:pt idx="2530">
                  <c:v>Startup_3276</c:v>
                </c:pt>
                <c:pt idx="2531">
                  <c:v>Startup_3277</c:v>
                </c:pt>
                <c:pt idx="2532">
                  <c:v>Startup_3278</c:v>
                </c:pt>
                <c:pt idx="2533">
                  <c:v>Startup_3279</c:v>
                </c:pt>
                <c:pt idx="2534">
                  <c:v>Startup_328</c:v>
                </c:pt>
                <c:pt idx="2535">
                  <c:v>Startup_3280</c:v>
                </c:pt>
                <c:pt idx="2536">
                  <c:v>Startup_3281</c:v>
                </c:pt>
                <c:pt idx="2537">
                  <c:v>Startup_3282</c:v>
                </c:pt>
                <c:pt idx="2538">
                  <c:v>Startup_3283</c:v>
                </c:pt>
                <c:pt idx="2539">
                  <c:v>Startup_3284</c:v>
                </c:pt>
                <c:pt idx="2540">
                  <c:v>Startup_3285</c:v>
                </c:pt>
                <c:pt idx="2541">
                  <c:v>Startup_3286</c:v>
                </c:pt>
                <c:pt idx="2542">
                  <c:v>Startup_3287</c:v>
                </c:pt>
                <c:pt idx="2543">
                  <c:v>Startup_3288</c:v>
                </c:pt>
                <c:pt idx="2544">
                  <c:v>Startup_3289</c:v>
                </c:pt>
                <c:pt idx="2545">
                  <c:v>Startup_329</c:v>
                </c:pt>
                <c:pt idx="2546">
                  <c:v>Startup_3290</c:v>
                </c:pt>
                <c:pt idx="2547">
                  <c:v>Startup_3291</c:v>
                </c:pt>
                <c:pt idx="2548">
                  <c:v>Startup_3292</c:v>
                </c:pt>
                <c:pt idx="2549">
                  <c:v>Startup_3293</c:v>
                </c:pt>
                <c:pt idx="2550">
                  <c:v>Startup_3294</c:v>
                </c:pt>
                <c:pt idx="2551">
                  <c:v>Startup_3295</c:v>
                </c:pt>
                <c:pt idx="2552">
                  <c:v>Startup_3296</c:v>
                </c:pt>
                <c:pt idx="2553">
                  <c:v>Startup_3297</c:v>
                </c:pt>
                <c:pt idx="2554">
                  <c:v>Startup_3298</c:v>
                </c:pt>
                <c:pt idx="2555">
                  <c:v>Startup_3299</c:v>
                </c:pt>
                <c:pt idx="2556">
                  <c:v>Startup_33</c:v>
                </c:pt>
                <c:pt idx="2557">
                  <c:v>Startup_330</c:v>
                </c:pt>
                <c:pt idx="2558">
                  <c:v>Startup_3300</c:v>
                </c:pt>
                <c:pt idx="2559">
                  <c:v>Startup_3301</c:v>
                </c:pt>
                <c:pt idx="2560">
                  <c:v>Startup_3302</c:v>
                </c:pt>
                <c:pt idx="2561">
                  <c:v>Startup_3303</c:v>
                </c:pt>
                <c:pt idx="2562">
                  <c:v>Startup_3304</c:v>
                </c:pt>
                <c:pt idx="2563">
                  <c:v>Startup_3305</c:v>
                </c:pt>
                <c:pt idx="2564">
                  <c:v>Startup_3306</c:v>
                </c:pt>
                <c:pt idx="2565">
                  <c:v>Startup_3307</c:v>
                </c:pt>
                <c:pt idx="2566">
                  <c:v>Startup_3308</c:v>
                </c:pt>
                <c:pt idx="2567">
                  <c:v>Startup_3309</c:v>
                </c:pt>
                <c:pt idx="2568">
                  <c:v>Startup_331</c:v>
                </c:pt>
                <c:pt idx="2569">
                  <c:v>Startup_3310</c:v>
                </c:pt>
                <c:pt idx="2570">
                  <c:v>Startup_3311</c:v>
                </c:pt>
                <c:pt idx="2571">
                  <c:v>Startup_3312</c:v>
                </c:pt>
                <c:pt idx="2572">
                  <c:v>Startup_3313</c:v>
                </c:pt>
                <c:pt idx="2573">
                  <c:v>Startup_3314</c:v>
                </c:pt>
                <c:pt idx="2574">
                  <c:v>Startup_3315</c:v>
                </c:pt>
                <c:pt idx="2575">
                  <c:v>Startup_3316</c:v>
                </c:pt>
                <c:pt idx="2576">
                  <c:v>Startup_3317</c:v>
                </c:pt>
                <c:pt idx="2577">
                  <c:v>Startup_3318</c:v>
                </c:pt>
                <c:pt idx="2578">
                  <c:v>Startup_3319</c:v>
                </c:pt>
                <c:pt idx="2579">
                  <c:v>Startup_332</c:v>
                </c:pt>
                <c:pt idx="2580">
                  <c:v>Startup_3320</c:v>
                </c:pt>
                <c:pt idx="2581">
                  <c:v>Startup_3321</c:v>
                </c:pt>
                <c:pt idx="2582">
                  <c:v>Startup_3322</c:v>
                </c:pt>
                <c:pt idx="2583">
                  <c:v>Startup_3323</c:v>
                </c:pt>
                <c:pt idx="2584">
                  <c:v>Startup_3324</c:v>
                </c:pt>
                <c:pt idx="2585">
                  <c:v>Startup_3325</c:v>
                </c:pt>
                <c:pt idx="2586">
                  <c:v>Startup_3326</c:v>
                </c:pt>
                <c:pt idx="2587">
                  <c:v>Startup_3327</c:v>
                </c:pt>
                <c:pt idx="2588">
                  <c:v>Startup_3328</c:v>
                </c:pt>
                <c:pt idx="2589">
                  <c:v>Startup_3329</c:v>
                </c:pt>
                <c:pt idx="2590">
                  <c:v>Startup_333</c:v>
                </c:pt>
                <c:pt idx="2591">
                  <c:v>Startup_3330</c:v>
                </c:pt>
                <c:pt idx="2592">
                  <c:v>Startup_3331</c:v>
                </c:pt>
                <c:pt idx="2593">
                  <c:v>Startup_3332</c:v>
                </c:pt>
                <c:pt idx="2594">
                  <c:v>Startup_3333</c:v>
                </c:pt>
                <c:pt idx="2595">
                  <c:v>Startup_3334</c:v>
                </c:pt>
                <c:pt idx="2596">
                  <c:v>Startup_3335</c:v>
                </c:pt>
                <c:pt idx="2597">
                  <c:v>Startup_3336</c:v>
                </c:pt>
                <c:pt idx="2598">
                  <c:v>Startup_3337</c:v>
                </c:pt>
                <c:pt idx="2599">
                  <c:v>Startup_3338</c:v>
                </c:pt>
                <c:pt idx="2600">
                  <c:v>Startup_3339</c:v>
                </c:pt>
                <c:pt idx="2601">
                  <c:v>Startup_334</c:v>
                </c:pt>
                <c:pt idx="2602">
                  <c:v>Startup_3340</c:v>
                </c:pt>
                <c:pt idx="2603">
                  <c:v>Startup_3341</c:v>
                </c:pt>
                <c:pt idx="2604">
                  <c:v>Startup_3342</c:v>
                </c:pt>
                <c:pt idx="2605">
                  <c:v>Startup_3343</c:v>
                </c:pt>
                <c:pt idx="2606">
                  <c:v>Startup_3344</c:v>
                </c:pt>
                <c:pt idx="2607">
                  <c:v>Startup_3345</c:v>
                </c:pt>
                <c:pt idx="2608">
                  <c:v>Startup_3346</c:v>
                </c:pt>
                <c:pt idx="2609">
                  <c:v>Startup_3347</c:v>
                </c:pt>
                <c:pt idx="2610">
                  <c:v>Startup_3348</c:v>
                </c:pt>
                <c:pt idx="2611">
                  <c:v>Startup_3349</c:v>
                </c:pt>
                <c:pt idx="2612">
                  <c:v>Startup_335</c:v>
                </c:pt>
                <c:pt idx="2613">
                  <c:v>Startup_3350</c:v>
                </c:pt>
                <c:pt idx="2614">
                  <c:v>Startup_3351</c:v>
                </c:pt>
                <c:pt idx="2615">
                  <c:v>Startup_3352</c:v>
                </c:pt>
                <c:pt idx="2616">
                  <c:v>Startup_3353</c:v>
                </c:pt>
                <c:pt idx="2617">
                  <c:v>Startup_3354</c:v>
                </c:pt>
                <c:pt idx="2618">
                  <c:v>Startup_3355</c:v>
                </c:pt>
                <c:pt idx="2619">
                  <c:v>Startup_3356</c:v>
                </c:pt>
                <c:pt idx="2620">
                  <c:v>Startup_3357</c:v>
                </c:pt>
                <c:pt idx="2621">
                  <c:v>Startup_3358</c:v>
                </c:pt>
                <c:pt idx="2622">
                  <c:v>Startup_3359</c:v>
                </c:pt>
                <c:pt idx="2623">
                  <c:v>Startup_336</c:v>
                </c:pt>
                <c:pt idx="2624">
                  <c:v>Startup_3360</c:v>
                </c:pt>
                <c:pt idx="2625">
                  <c:v>Startup_3361</c:v>
                </c:pt>
                <c:pt idx="2626">
                  <c:v>Startup_3362</c:v>
                </c:pt>
                <c:pt idx="2627">
                  <c:v>Startup_3363</c:v>
                </c:pt>
                <c:pt idx="2628">
                  <c:v>Startup_3364</c:v>
                </c:pt>
                <c:pt idx="2629">
                  <c:v>Startup_3365</c:v>
                </c:pt>
                <c:pt idx="2630">
                  <c:v>Startup_3366</c:v>
                </c:pt>
                <c:pt idx="2631">
                  <c:v>Startup_3367</c:v>
                </c:pt>
                <c:pt idx="2632">
                  <c:v>Startup_3368</c:v>
                </c:pt>
                <c:pt idx="2633">
                  <c:v>Startup_3369</c:v>
                </c:pt>
                <c:pt idx="2634">
                  <c:v>Startup_337</c:v>
                </c:pt>
                <c:pt idx="2635">
                  <c:v>Startup_3370</c:v>
                </c:pt>
                <c:pt idx="2636">
                  <c:v>Startup_3371</c:v>
                </c:pt>
                <c:pt idx="2637">
                  <c:v>Startup_3372</c:v>
                </c:pt>
                <c:pt idx="2638">
                  <c:v>Startup_3373</c:v>
                </c:pt>
                <c:pt idx="2639">
                  <c:v>Startup_3374</c:v>
                </c:pt>
                <c:pt idx="2640">
                  <c:v>Startup_3375</c:v>
                </c:pt>
                <c:pt idx="2641">
                  <c:v>Startup_3376</c:v>
                </c:pt>
                <c:pt idx="2642">
                  <c:v>Startup_3377</c:v>
                </c:pt>
                <c:pt idx="2643">
                  <c:v>Startup_3378</c:v>
                </c:pt>
                <c:pt idx="2644">
                  <c:v>Startup_3379</c:v>
                </c:pt>
                <c:pt idx="2645">
                  <c:v>Startup_338</c:v>
                </c:pt>
                <c:pt idx="2646">
                  <c:v>Startup_3380</c:v>
                </c:pt>
                <c:pt idx="2647">
                  <c:v>Startup_3381</c:v>
                </c:pt>
                <c:pt idx="2648">
                  <c:v>Startup_3382</c:v>
                </c:pt>
                <c:pt idx="2649">
                  <c:v>Startup_3383</c:v>
                </c:pt>
                <c:pt idx="2650">
                  <c:v>Startup_3384</c:v>
                </c:pt>
                <c:pt idx="2651">
                  <c:v>Startup_3385</c:v>
                </c:pt>
                <c:pt idx="2652">
                  <c:v>Startup_3386</c:v>
                </c:pt>
                <c:pt idx="2653">
                  <c:v>Startup_3387</c:v>
                </c:pt>
                <c:pt idx="2654">
                  <c:v>Startup_3388</c:v>
                </c:pt>
                <c:pt idx="2655">
                  <c:v>Startup_3389</c:v>
                </c:pt>
                <c:pt idx="2656">
                  <c:v>Startup_339</c:v>
                </c:pt>
                <c:pt idx="2657">
                  <c:v>Startup_3390</c:v>
                </c:pt>
                <c:pt idx="2658">
                  <c:v>Startup_3391</c:v>
                </c:pt>
                <c:pt idx="2659">
                  <c:v>Startup_3392</c:v>
                </c:pt>
                <c:pt idx="2660">
                  <c:v>Startup_3393</c:v>
                </c:pt>
                <c:pt idx="2661">
                  <c:v>Startup_3394</c:v>
                </c:pt>
                <c:pt idx="2662">
                  <c:v>Startup_3395</c:v>
                </c:pt>
                <c:pt idx="2663">
                  <c:v>Startup_3396</c:v>
                </c:pt>
                <c:pt idx="2664">
                  <c:v>Startup_3397</c:v>
                </c:pt>
                <c:pt idx="2665">
                  <c:v>Startup_3398</c:v>
                </c:pt>
                <c:pt idx="2666">
                  <c:v>Startup_3399</c:v>
                </c:pt>
                <c:pt idx="2667">
                  <c:v>Startup_34</c:v>
                </c:pt>
                <c:pt idx="2668">
                  <c:v>Startup_340</c:v>
                </c:pt>
                <c:pt idx="2669">
                  <c:v>Startup_3400</c:v>
                </c:pt>
                <c:pt idx="2670">
                  <c:v>Startup_3401</c:v>
                </c:pt>
                <c:pt idx="2671">
                  <c:v>Startup_3402</c:v>
                </c:pt>
                <c:pt idx="2672">
                  <c:v>Startup_3403</c:v>
                </c:pt>
                <c:pt idx="2673">
                  <c:v>Startup_3404</c:v>
                </c:pt>
                <c:pt idx="2674">
                  <c:v>Startup_3405</c:v>
                </c:pt>
                <c:pt idx="2675">
                  <c:v>Startup_3406</c:v>
                </c:pt>
                <c:pt idx="2676">
                  <c:v>Startup_3407</c:v>
                </c:pt>
                <c:pt idx="2677">
                  <c:v>Startup_3408</c:v>
                </c:pt>
                <c:pt idx="2678">
                  <c:v>Startup_3409</c:v>
                </c:pt>
                <c:pt idx="2679">
                  <c:v>Startup_341</c:v>
                </c:pt>
                <c:pt idx="2680">
                  <c:v>Startup_3410</c:v>
                </c:pt>
                <c:pt idx="2681">
                  <c:v>Startup_3411</c:v>
                </c:pt>
                <c:pt idx="2682">
                  <c:v>Startup_3412</c:v>
                </c:pt>
                <c:pt idx="2683">
                  <c:v>Startup_3413</c:v>
                </c:pt>
                <c:pt idx="2684">
                  <c:v>Startup_3414</c:v>
                </c:pt>
                <c:pt idx="2685">
                  <c:v>Startup_3415</c:v>
                </c:pt>
                <c:pt idx="2686">
                  <c:v>Startup_3416</c:v>
                </c:pt>
                <c:pt idx="2687">
                  <c:v>Startup_3417</c:v>
                </c:pt>
                <c:pt idx="2688">
                  <c:v>Startup_3418</c:v>
                </c:pt>
                <c:pt idx="2689">
                  <c:v>Startup_3419</c:v>
                </c:pt>
                <c:pt idx="2690">
                  <c:v>Startup_342</c:v>
                </c:pt>
                <c:pt idx="2691">
                  <c:v>Startup_3420</c:v>
                </c:pt>
                <c:pt idx="2692">
                  <c:v>Startup_3421</c:v>
                </c:pt>
                <c:pt idx="2693">
                  <c:v>Startup_3422</c:v>
                </c:pt>
                <c:pt idx="2694">
                  <c:v>Startup_3423</c:v>
                </c:pt>
                <c:pt idx="2695">
                  <c:v>Startup_3424</c:v>
                </c:pt>
                <c:pt idx="2696">
                  <c:v>Startup_3425</c:v>
                </c:pt>
                <c:pt idx="2697">
                  <c:v>Startup_3426</c:v>
                </c:pt>
                <c:pt idx="2698">
                  <c:v>Startup_3427</c:v>
                </c:pt>
                <c:pt idx="2699">
                  <c:v>Startup_3428</c:v>
                </c:pt>
                <c:pt idx="2700">
                  <c:v>Startup_3429</c:v>
                </c:pt>
                <c:pt idx="2701">
                  <c:v>Startup_343</c:v>
                </c:pt>
                <c:pt idx="2702">
                  <c:v>Startup_3430</c:v>
                </c:pt>
                <c:pt idx="2703">
                  <c:v>Startup_3431</c:v>
                </c:pt>
                <c:pt idx="2704">
                  <c:v>Startup_3432</c:v>
                </c:pt>
                <c:pt idx="2705">
                  <c:v>Startup_3433</c:v>
                </c:pt>
                <c:pt idx="2706">
                  <c:v>Startup_3434</c:v>
                </c:pt>
                <c:pt idx="2707">
                  <c:v>Startup_3435</c:v>
                </c:pt>
                <c:pt idx="2708">
                  <c:v>Startup_3436</c:v>
                </c:pt>
                <c:pt idx="2709">
                  <c:v>Startup_3437</c:v>
                </c:pt>
                <c:pt idx="2710">
                  <c:v>Startup_3438</c:v>
                </c:pt>
                <c:pt idx="2711">
                  <c:v>Startup_3439</c:v>
                </c:pt>
                <c:pt idx="2712">
                  <c:v>Startup_344</c:v>
                </c:pt>
                <c:pt idx="2713">
                  <c:v>Startup_3440</c:v>
                </c:pt>
                <c:pt idx="2714">
                  <c:v>Startup_3441</c:v>
                </c:pt>
                <c:pt idx="2715">
                  <c:v>Startup_3442</c:v>
                </c:pt>
                <c:pt idx="2716">
                  <c:v>Startup_3443</c:v>
                </c:pt>
                <c:pt idx="2717">
                  <c:v>Startup_3444</c:v>
                </c:pt>
                <c:pt idx="2718">
                  <c:v>Startup_3445</c:v>
                </c:pt>
                <c:pt idx="2719">
                  <c:v>Startup_3446</c:v>
                </c:pt>
                <c:pt idx="2720">
                  <c:v>Startup_3447</c:v>
                </c:pt>
                <c:pt idx="2721">
                  <c:v>Startup_3448</c:v>
                </c:pt>
                <c:pt idx="2722">
                  <c:v>Startup_3449</c:v>
                </c:pt>
                <c:pt idx="2723">
                  <c:v>Startup_345</c:v>
                </c:pt>
                <c:pt idx="2724">
                  <c:v>Startup_3450</c:v>
                </c:pt>
                <c:pt idx="2725">
                  <c:v>Startup_3451</c:v>
                </c:pt>
                <c:pt idx="2726">
                  <c:v>Startup_3452</c:v>
                </c:pt>
                <c:pt idx="2727">
                  <c:v>Startup_3453</c:v>
                </c:pt>
                <c:pt idx="2728">
                  <c:v>Startup_3454</c:v>
                </c:pt>
                <c:pt idx="2729">
                  <c:v>Startup_3455</c:v>
                </c:pt>
                <c:pt idx="2730">
                  <c:v>Startup_3456</c:v>
                </c:pt>
                <c:pt idx="2731">
                  <c:v>Startup_3457</c:v>
                </c:pt>
                <c:pt idx="2732">
                  <c:v>Startup_3458</c:v>
                </c:pt>
                <c:pt idx="2733">
                  <c:v>Startup_3459</c:v>
                </c:pt>
                <c:pt idx="2734">
                  <c:v>Startup_346</c:v>
                </c:pt>
                <c:pt idx="2735">
                  <c:v>Startup_3460</c:v>
                </c:pt>
                <c:pt idx="2736">
                  <c:v>Startup_3461</c:v>
                </c:pt>
                <c:pt idx="2737">
                  <c:v>Startup_3462</c:v>
                </c:pt>
                <c:pt idx="2738">
                  <c:v>Startup_3463</c:v>
                </c:pt>
                <c:pt idx="2739">
                  <c:v>Startup_3464</c:v>
                </c:pt>
                <c:pt idx="2740">
                  <c:v>Startup_3465</c:v>
                </c:pt>
                <c:pt idx="2741">
                  <c:v>Startup_3466</c:v>
                </c:pt>
                <c:pt idx="2742">
                  <c:v>Startup_3467</c:v>
                </c:pt>
                <c:pt idx="2743">
                  <c:v>Startup_3468</c:v>
                </c:pt>
                <c:pt idx="2744">
                  <c:v>Startup_3469</c:v>
                </c:pt>
                <c:pt idx="2745">
                  <c:v>Startup_347</c:v>
                </c:pt>
                <c:pt idx="2746">
                  <c:v>Startup_3470</c:v>
                </c:pt>
                <c:pt idx="2747">
                  <c:v>Startup_3471</c:v>
                </c:pt>
                <c:pt idx="2748">
                  <c:v>Startup_3472</c:v>
                </c:pt>
                <c:pt idx="2749">
                  <c:v>Startup_3473</c:v>
                </c:pt>
                <c:pt idx="2750">
                  <c:v>Startup_3474</c:v>
                </c:pt>
                <c:pt idx="2751">
                  <c:v>Startup_3475</c:v>
                </c:pt>
                <c:pt idx="2752">
                  <c:v>Startup_3476</c:v>
                </c:pt>
                <c:pt idx="2753">
                  <c:v>Startup_3477</c:v>
                </c:pt>
                <c:pt idx="2754">
                  <c:v>Startup_3478</c:v>
                </c:pt>
                <c:pt idx="2755">
                  <c:v>Startup_3479</c:v>
                </c:pt>
                <c:pt idx="2756">
                  <c:v>Startup_348</c:v>
                </c:pt>
                <c:pt idx="2757">
                  <c:v>Startup_3480</c:v>
                </c:pt>
                <c:pt idx="2758">
                  <c:v>Startup_3481</c:v>
                </c:pt>
                <c:pt idx="2759">
                  <c:v>Startup_3482</c:v>
                </c:pt>
                <c:pt idx="2760">
                  <c:v>Startup_3483</c:v>
                </c:pt>
                <c:pt idx="2761">
                  <c:v>Startup_3484</c:v>
                </c:pt>
                <c:pt idx="2762">
                  <c:v>Startup_3485</c:v>
                </c:pt>
                <c:pt idx="2763">
                  <c:v>Startup_3486</c:v>
                </c:pt>
                <c:pt idx="2764">
                  <c:v>Startup_3487</c:v>
                </c:pt>
                <c:pt idx="2765">
                  <c:v>Startup_3488</c:v>
                </c:pt>
                <c:pt idx="2766">
                  <c:v>Startup_3489</c:v>
                </c:pt>
                <c:pt idx="2767">
                  <c:v>Startup_349</c:v>
                </c:pt>
                <c:pt idx="2768">
                  <c:v>Startup_3490</c:v>
                </c:pt>
                <c:pt idx="2769">
                  <c:v>Startup_3491</c:v>
                </c:pt>
                <c:pt idx="2770">
                  <c:v>Startup_3492</c:v>
                </c:pt>
                <c:pt idx="2771">
                  <c:v>Startup_3493</c:v>
                </c:pt>
                <c:pt idx="2772">
                  <c:v>Startup_3494</c:v>
                </c:pt>
                <c:pt idx="2773">
                  <c:v>Startup_3495</c:v>
                </c:pt>
                <c:pt idx="2774">
                  <c:v>Startup_3496</c:v>
                </c:pt>
                <c:pt idx="2775">
                  <c:v>Startup_3497</c:v>
                </c:pt>
                <c:pt idx="2776">
                  <c:v>Startup_3498</c:v>
                </c:pt>
                <c:pt idx="2777">
                  <c:v>Startup_3499</c:v>
                </c:pt>
                <c:pt idx="2778">
                  <c:v>Startup_35</c:v>
                </c:pt>
                <c:pt idx="2779">
                  <c:v>Startup_350</c:v>
                </c:pt>
                <c:pt idx="2780">
                  <c:v>Startup_3500</c:v>
                </c:pt>
                <c:pt idx="2781">
                  <c:v>Startup_3501</c:v>
                </c:pt>
                <c:pt idx="2782">
                  <c:v>Startup_3502</c:v>
                </c:pt>
                <c:pt idx="2783">
                  <c:v>Startup_3503</c:v>
                </c:pt>
                <c:pt idx="2784">
                  <c:v>Startup_3504</c:v>
                </c:pt>
                <c:pt idx="2785">
                  <c:v>Startup_3505</c:v>
                </c:pt>
                <c:pt idx="2786">
                  <c:v>Startup_3506</c:v>
                </c:pt>
                <c:pt idx="2787">
                  <c:v>Startup_3507</c:v>
                </c:pt>
                <c:pt idx="2788">
                  <c:v>Startup_3508</c:v>
                </c:pt>
                <c:pt idx="2789">
                  <c:v>Startup_3509</c:v>
                </c:pt>
                <c:pt idx="2790">
                  <c:v>Startup_351</c:v>
                </c:pt>
                <c:pt idx="2791">
                  <c:v>Startup_3510</c:v>
                </c:pt>
                <c:pt idx="2792">
                  <c:v>Startup_3511</c:v>
                </c:pt>
                <c:pt idx="2793">
                  <c:v>Startup_3512</c:v>
                </c:pt>
                <c:pt idx="2794">
                  <c:v>Startup_3513</c:v>
                </c:pt>
                <c:pt idx="2795">
                  <c:v>Startup_3514</c:v>
                </c:pt>
                <c:pt idx="2796">
                  <c:v>Startup_3515</c:v>
                </c:pt>
                <c:pt idx="2797">
                  <c:v>Startup_3516</c:v>
                </c:pt>
                <c:pt idx="2798">
                  <c:v>Startup_3517</c:v>
                </c:pt>
                <c:pt idx="2799">
                  <c:v>Startup_3518</c:v>
                </c:pt>
                <c:pt idx="2800">
                  <c:v>Startup_3519</c:v>
                </c:pt>
                <c:pt idx="2801">
                  <c:v>Startup_352</c:v>
                </c:pt>
                <c:pt idx="2802">
                  <c:v>Startup_3520</c:v>
                </c:pt>
                <c:pt idx="2803">
                  <c:v>Startup_3521</c:v>
                </c:pt>
                <c:pt idx="2804">
                  <c:v>Startup_3522</c:v>
                </c:pt>
                <c:pt idx="2805">
                  <c:v>Startup_3523</c:v>
                </c:pt>
                <c:pt idx="2806">
                  <c:v>Startup_3524</c:v>
                </c:pt>
                <c:pt idx="2807">
                  <c:v>Startup_3525</c:v>
                </c:pt>
                <c:pt idx="2808">
                  <c:v>Startup_3526</c:v>
                </c:pt>
                <c:pt idx="2809">
                  <c:v>Startup_3527</c:v>
                </c:pt>
                <c:pt idx="2810">
                  <c:v>Startup_3528</c:v>
                </c:pt>
                <c:pt idx="2811">
                  <c:v>Startup_3529</c:v>
                </c:pt>
                <c:pt idx="2812">
                  <c:v>Startup_353</c:v>
                </c:pt>
                <c:pt idx="2813">
                  <c:v>Startup_3530</c:v>
                </c:pt>
                <c:pt idx="2814">
                  <c:v>Startup_3531</c:v>
                </c:pt>
                <c:pt idx="2815">
                  <c:v>Startup_3532</c:v>
                </c:pt>
                <c:pt idx="2816">
                  <c:v>Startup_3533</c:v>
                </c:pt>
                <c:pt idx="2817">
                  <c:v>Startup_3534</c:v>
                </c:pt>
                <c:pt idx="2818">
                  <c:v>Startup_3535</c:v>
                </c:pt>
                <c:pt idx="2819">
                  <c:v>Startup_3536</c:v>
                </c:pt>
                <c:pt idx="2820">
                  <c:v>Startup_3537</c:v>
                </c:pt>
                <c:pt idx="2821">
                  <c:v>Startup_3538</c:v>
                </c:pt>
                <c:pt idx="2822">
                  <c:v>Startup_3539</c:v>
                </c:pt>
                <c:pt idx="2823">
                  <c:v>Startup_354</c:v>
                </c:pt>
                <c:pt idx="2824">
                  <c:v>Startup_3540</c:v>
                </c:pt>
                <c:pt idx="2825">
                  <c:v>Startup_3541</c:v>
                </c:pt>
                <c:pt idx="2826">
                  <c:v>Startup_3542</c:v>
                </c:pt>
                <c:pt idx="2827">
                  <c:v>Startup_3543</c:v>
                </c:pt>
                <c:pt idx="2828">
                  <c:v>Startup_3544</c:v>
                </c:pt>
                <c:pt idx="2829">
                  <c:v>Startup_3545</c:v>
                </c:pt>
                <c:pt idx="2830">
                  <c:v>Startup_3546</c:v>
                </c:pt>
                <c:pt idx="2831">
                  <c:v>Startup_3547</c:v>
                </c:pt>
                <c:pt idx="2832">
                  <c:v>Startup_3548</c:v>
                </c:pt>
                <c:pt idx="2833">
                  <c:v>Startup_3549</c:v>
                </c:pt>
                <c:pt idx="2834">
                  <c:v>Startup_355</c:v>
                </c:pt>
                <c:pt idx="2835">
                  <c:v>Startup_3550</c:v>
                </c:pt>
                <c:pt idx="2836">
                  <c:v>Startup_3551</c:v>
                </c:pt>
                <c:pt idx="2837">
                  <c:v>Startup_3552</c:v>
                </c:pt>
                <c:pt idx="2838">
                  <c:v>Startup_3553</c:v>
                </c:pt>
                <c:pt idx="2839">
                  <c:v>Startup_3554</c:v>
                </c:pt>
                <c:pt idx="2840">
                  <c:v>Startup_3555</c:v>
                </c:pt>
                <c:pt idx="2841">
                  <c:v>Startup_3556</c:v>
                </c:pt>
                <c:pt idx="2842">
                  <c:v>Startup_3557</c:v>
                </c:pt>
                <c:pt idx="2843">
                  <c:v>Startup_3558</c:v>
                </c:pt>
                <c:pt idx="2844">
                  <c:v>Startup_3559</c:v>
                </c:pt>
                <c:pt idx="2845">
                  <c:v>Startup_356</c:v>
                </c:pt>
                <c:pt idx="2846">
                  <c:v>Startup_3560</c:v>
                </c:pt>
                <c:pt idx="2847">
                  <c:v>Startup_3561</c:v>
                </c:pt>
                <c:pt idx="2848">
                  <c:v>Startup_3562</c:v>
                </c:pt>
                <c:pt idx="2849">
                  <c:v>Startup_3563</c:v>
                </c:pt>
                <c:pt idx="2850">
                  <c:v>Startup_3564</c:v>
                </c:pt>
                <c:pt idx="2851">
                  <c:v>Startup_3565</c:v>
                </c:pt>
                <c:pt idx="2852">
                  <c:v>Startup_3566</c:v>
                </c:pt>
                <c:pt idx="2853">
                  <c:v>Startup_3567</c:v>
                </c:pt>
                <c:pt idx="2854">
                  <c:v>Startup_3568</c:v>
                </c:pt>
                <c:pt idx="2855">
                  <c:v>Startup_3569</c:v>
                </c:pt>
                <c:pt idx="2856">
                  <c:v>Startup_357</c:v>
                </c:pt>
                <c:pt idx="2857">
                  <c:v>Startup_3570</c:v>
                </c:pt>
                <c:pt idx="2858">
                  <c:v>Startup_3571</c:v>
                </c:pt>
                <c:pt idx="2859">
                  <c:v>Startup_3572</c:v>
                </c:pt>
                <c:pt idx="2860">
                  <c:v>Startup_3573</c:v>
                </c:pt>
                <c:pt idx="2861">
                  <c:v>Startup_3574</c:v>
                </c:pt>
                <c:pt idx="2862">
                  <c:v>Startup_3575</c:v>
                </c:pt>
                <c:pt idx="2863">
                  <c:v>Startup_3576</c:v>
                </c:pt>
                <c:pt idx="2864">
                  <c:v>Startup_3577</c:v>
                </c:pt>
                <c:pt idx="2865">
                  <c:v>Startup_3578</c:v>
                </c:pt>
                <c:pt idx="2866">
                  <c:v>Startup_3579</c:v>
                </c:pt>
                <c:pt idx="2867">
                  <c:v>Startup_358</c:v>
                </c:pt>
                <c:pt idx="2868">
                  <c:v>Startup_3580</c:v>
                </c:pt>
                <c:pt idx="2869">
                  <c:v>Startup_3581</c:v>
                </c:pt>
                <c:pt idx="2870">
                  <c:v>Startup_3582</c:v>
                </c:pt>
                <c:pt idx="2871">
                  <c:v>Startup_3583</c:v>
                </c:pt>
                <c:pt idx="2872">
                  <c:v>Startup_3584</c:v>
                </c:pt>
                <c:pt idx="2873">
                  <c:v>Startup_3585</c:v>
                </c:pt>
                <c:pt idx="2874">
                  <c:v>Startup_3586</c:v>
                </c:pt>
                <c:pt idx="2875">
                  <c:v>Startup_3587</c:v>
                </c:pt>
                <c:pt idx="2876">
                  <c:v>Startup_3588</c:v>
                </c:pt>
                <c:pt idx="2877">
                  <c:v>Startup_3589</c:v>
                </c:pt>
                <c:pt idx="2878">
                  <c:v>Startup_359</c:v>
                </c:pt>
                <c:pt idx="2879">
                  <c:v>Startup_3590</c:v>
                </c:pt>
                <c:pt idx="2880">
                  <c:v>Startup_3591</c:v>
                </c:pt>
                <c:pt idx="2881">
                  <c:v>Startup_3592</c:v>
                </c:pt>
                <c:pt idx="2882">
                  <c:v>Startup_3593</c:v>
                </c:pt>
                <c:pt idx="2883">
                  <c:v>Startup_3594</c:v>
                </c:pt>
                <c:pt idx="2884">
                  <c:v>Startup_3595</c:v>
                </c:pt>
                <c:pt idx="2885">
                  <c:v>Startup_3596</c:v>
                </c:pt>
                <c:pt idx="2886">
                  <c:v>Startup_3597</c:v>
                </c:pt>
                <c:pt idx="2887">
                  <c:v>Startup_3598</c:v>
                </c:pt>
                <c:pt idx="2888">
                  <c:v>Startup_3599</c:v>
                </c:pt>
                <c:pt idx="2889">
                  <c:v>Startup_36</c:v>
                </c:pt>
                <c:pt idx="2890">
                  <c:v>Startup_360</c:v>
                </c:pt>
                <c:pt idx="2891">
                  <c:v>Startup_3600</c:v>
                </c:pt>
                <c:pt idx="2892">
                  <c:v>Startup_3601</c:v>
                </c:pt>
                <c:pt idx="2893">
                  <c:v>Startup_3602</c:v>
                </c:pt>
                <c:pt idx="2894">
                  <c:v>Startup_3603</c:v>
                </c:pt>
                <c:pt idx="2895">
                  <c:v>Startup_3604</c:v>
                </c:pt>
                <c:pt idx="2896">
                  <c:v>Startup_3605</c:v>
                </c:pt>
                <c:pt idx="2897">
                  <c:v>Startup_3606</c:v>
                </c:pt>
                <c:pt idx="2898">
                  <c:v>Startup_3607</c:v>
                </c:pt>
                <c:pt idx="2899">
                  <c:v>Startup_3608</c:v>
                </c:pt>
                <c:pt idx="2900">
                  <c:v>Startup_3609</c:v>
                </c:pt>
                <c:pt idx="2901">
                  <c:v>Startup_361</c:v>
                </c:pt>
                <c:pt idx="2902">
                  <c:v>Startup_3610</c:v>
                </c:pt>
                <c:pt idx="2903">
                  <c:v>Startup_3611</c:v>
                </c:pt>
                <c:pt idx="2904">
                  <c:v>Startup_3612</c:v>
                </c:pt>
                <c:pt idx="2905">
                  <c:v>Startup_3613</c:v>
                </c:pt>
                <c:pt idx="2906">
                  <c:v>Startup_3614</c:v>
                </c:pt>
                <c:pt idx="2907">
                  <c:v>Startup_3615</c:v>
                </c:pt>
                <c:pt idx="2908">
                  <c:v>Startup_3616</c:v>
                </c:pt>
                <c:pt idx="2909">
                  <c:v>Startup_3617</c:v>
                </c:pt>
                <c:pt idx="2910">
                  <c:v>Startup_3618</c:v>
                </c:pt>
                <c:pt idx="2911">
                  <c:v>Startup_3619</c:v>
                </c:pt>
                <c:pt idx="2912">
                  <c:v>Startup_362</c:v>
                </c:pt>
                <c:pt idx="2913">
                  <c:v>Startup_3620</c:v>
                </c:pt>
                <c:pt idx="2914">
                  <c:v>Startup_3621</c:v>
                </c:pt>
                <c:pt idx="2915">
                  <c:v>Startup_3622</c:v>
                </c:pt>
                <c:pt idx="2916">
                  <c:v>Startup_3623</c:v>
                </c:pt>
                <c:pt idx="2917">
                  <c:v>Startup_3624</c:v>
                </c:pt>
                <c:pt idx="2918">
                  <c:v>Startup_3625</c:v>
                </c:pt>
                <c:pt idx="2919">
                  <c:v>Startup_3626</c:v>
                </c:pt>
                <c:pt idx="2920">
                  <c:v>Startup_3627</c:v>
                </c:pt>
                <c:pt idx="2921">
                  <c:v>Startup_3628</c:v>
                </c:pt>
                <c:pt idx="2922">
                  <c:v>Startup_3629</c:v>
                </c:pt>
                <c:pt idx="2923">
                  <c:v>Startup_363</c:v>
                </c:pt>
                <c:pt idx="2924">
                  <c:v>Startup_3630</c:v>
                </c:pt>
                <c:pt idx="2925">
                  <c:v>Startup_3631</c:v>
                </c:pt>
                <c:pt idx="2926">
                  <c:v>Startup_3632</c:v>
                </c:pt>
                <c:pt idx="2927">
                  <c:v>Startup_3633</c:v>
                </c:pt>
                <c:pt idx="2928">
                  <c:v>Startup_3634</c:v>
                </c:pt>
                <c:pt idx="2929">
                  <c:v>Startup_3635</c:v>
                </c:pt>
                <c:pt idx="2930">
                  <c:v>Startup_3636</c:v>
                </c:pt>
                <c:pt idx="2931">
                  <c:v>Startup_3637</c:v>
                </c:pt>
                <c:pt idx="2932">
                  <c:v>Startup_3638</c:v>
                </c:pt>
                <c:pt idx="2933">
                  <c:v>Startup_3639</c:v>
                </c:pt>
                <c:pt idx="2934">
                  <c:v>Startup_364</c:v>
                </c:pt>
                <c:pt idx="2935">
                  <c:v>Startup_3640</c:v>
                </c:pt>
                <c:pt idx="2936">
                  <c:v>Startup_3641</c:v>
                </c:pt>
                <c:pt idx="2937">
                  <c:v>Startup_3642</c:v>
                </c:pt>
                <c:pt idx="2938">
                  <c:v>Startup_3643</c:v>
                </c:pt>
                <c:pt idx="2939">
                  <c:v>Startup_3644</c:v>
                </c:pt>
                <c:pt idx="2940">
                  <c:v>Startup_3645</c:v>
                </c:pt>
                <c:pt idx="2941">
                  <c:v>Startup_3646</c:v>
                </c:pt>
                <c:pt idx="2942">
                  <c:v>Startup_3647</c:v>
                </c:pt>
                <c:pt idx="2943">
                  <c:v>Startup_3648</c:v>
                </c:pt>
                <c:pt idx="2944">
                  <c:v>Startup_3649</c:v>
                </c:pt>
                <c:pt idx="2945">
                  <c:v>Startup_365</c:v>
                </c:pt>
                <c:pt idx="2946">
                  <c:v>Startup_3650</c:v>
                </c:pt>
                <c:pt idx="2947">
                  <c:v>Startup_3651</c:v>
                </c:pt>
                <c:pt idx="2948">
                  <c:v>Startup_3652</c:v>
                </c:pt>
                <c:pt idx="2949">
                  <c:v>Startup_3653</c:v>
                </c:pt>
                <c:pt idx="2950">
                  <c:v>Startup_3654</c:v>
                </c:pt>
                <c:pt idx="2951">
                  <c:v>Startup_3655</c:v>
                </c:pt>
                <c:pt idx="2952">
                  <c:v>Startup_3656</c:v>
                </c:pt>
                <c:pt idx="2953">
                  <c:v>Startup_3657</c:v>
                </c:pt>
                <c:pt idx="2954">
                  <c:v>Startup_3658</c:v>
                </c:pt>
                <c:pt idx="2955">
                  <c:v>Startup_3659</c:v>
                </c:pt>
                <c:pt idx="2956">
                  <c:v>Startup_366</c:v>
                </c:pt>
                <c:pt idx="2957">
                  <c:v>Startup_3660</c:v>
                </c:pt>
                <c:pt idx="2958">
                  <c:v>Startup_3661</c:v>
                </c:pt>
                <c:pt idx="2959">
                  <c:v>Startup_3662</c:v>
                </c:pt>
                <c:pt idx="2960">
                  <c:v>Startup_3663</c:v>
                </c:pt>
                <c:pt idx="2961">
                  <c:v>Startup_3664</c:v>
                </c:pt>
                <c:pt idx="2962">
                  <c:v>Startup_3665</c:v>
                </c:pt>
                <c:pt idx="2963">
                  <c:v>Startup_3666</c:v>
                </c:pt>
                <c:pt idx="2964">
                  <c:v>Startup_3667</c:v>
                </c:pt>
                <c:pt idx="2965">
                  <c:v>Startup_3668</c:v>
                </c:pt>
                <c:pt idx="2966">
                  <c:v>Startup_3669</c:v>
                </c:pt>
                <c:pt idx="2967">
                  <c:v>Startup_367</c:v>
                </c:pt>
                <c:pt idx="2968">
                  <c:v>Startup_3670</c:v>
                </c:pt>
                <c:pt idx="2969">
                  <c:v>Startup_3671</c:v>
                </c:pt>
                <c:pt idx="2970">
                  <c:v>Startup_3672</c:v>
                </c:pt>
                <c:pt idx="2971">
                  <c:v>Startup_3673</c:v>
                </c:pt>
                <c:pt idx="2972">
                  <c:v>Startup_3674</c:v>
                </c:pt>
                <c:pt idx="2973">
                  <c:v>Startup_3675</c:v>
                </c:pt>
                <c:pt idx="2974">
                  <c:v>Startup_3676</c:v>
                </c:pt>
                <c:pt idx="2975">
                  <c:v>Startup_3677</c:v>
                </c:pt>
                <c:pt idx="2976">
                  <c:v>Startup_3678</c:v>
                </c:pt>
                <c:pt idx="2977">
                  <c:v>Startup_3679</c:v>
                </c:pt>
                <c:pt idx="2978">
                  <c:v>Startup_368</c:v>
                </c:pt>
                <c:pt idx="2979">
                  <c:v>Startup_3680</c:v>
                </c:pt>
                <c:pt idx="2980">
                  <c:v>Startup_3681</c:v>
                </c:pt>
                <c:pt idx="2981">
                  <c:v>Startup_3682</c:v>
                </c:pt>
                <c:pt idx="2982">
                  <c:v>Startup_3683</c:v>
                </c:pt>
                <c:pt idx="2983">
                  <c:v>Startup_3684</c:v>
                </c:pt>
                <c:pt idx="2984">
                  <c:v>Startup_3685</c:v>
                </c:pt>
                <c:pt idx="2985">
                  <c:v>Startup_3686</c:v>
                </c:pt>
                <c:pt idx="2986">
                  <c:v>Startup_3687</c:v>
                </c:pt>
                <c:pt idx="2987">
                  <c:v>Startup_3688</c:v>
                </c:pt>
                <c:pt idx="2988">
                  <c:v>Startup_3689</c:v>
                </c:pt>
                <c:pt idx="2989">
                  <c:v>Startup_369</c:v>
                </c:pt>
                <c:pt idx="2990">
                  <c:v>Startup_3690</c:v>
                </c:pt>
                <c:pt idx="2991">
                  <c:v>Startup_3691</c:v>
                </c:pt>
                <c:pt idx="2992">
                  <c:v>Startup_3692</c:v>
                </c:pt>
                <c:pt idx="2993">
                  <c:v>Startup_3693</c:v>
                </c:pt>
                <c:pt idx="2994">
                  <c:v>Startup_3694</c:v>
                </c:pt>
                <c:pt idx="2995">
                  <c:v>Startup_3695</c:v>
                </c:pt>
                <c:pt idx="2996">
                  <c:v>Startup_3696</c:v>
                </c:pt>
                <c:pt idx="2997">
                  <c:v>Startup_3697</c:v>
                </c:pt>
                <c:pt idx="2998">
                  <c:v>Startup_3698</c:v>
                </c:pt>
                <c:pt idx="2999">
                  <c:v>Startup_3699</c:v>
                </c:pt>
                <c:pt idx="3000">
                  <c:v>Startup_37</c:v>
                </c:pt>
                <c:pt idx="3001">
                  <c:v>Startup_370</c:v>
                </c:pt>
                <c:pt idx="3002">
                  <c:v>Startup_3700</c:v>
                </c:pt>
                <c:pt idx="3003">
                  <c:v>Startup_3701</c:v>
                </c:pt>
                <c:pt idx="3004">
                  <c:v>Startup_3702</c:v>
                </c:pt>
                <c:pt idx="3005">
                  <c:v>Startup_3703</c:v>
                </c:pt>
                <c:pt idx="3006">
                  <c:v>Startup_3704</c:v>
                </c:pt>
                <c:pt idx="3007">
                  <c:v>Startup_3705</c:v>
                </c:pt>
                <c:pt idx="3008">
                  <c:v>Startup_3706</c:v>
                </c:pt>
                <c:pt idx="3009">
                  <c:v>Startup_3707</c:v>
                </c:pt>
                <c:pt idx="3010">
                  <c:v>Startup_3708</c:v>
                </c:pt>
                <c:pt idx="3011">
                  <c:v>Startup_3709</c:v>
                </c:pt>
                <c:pt idx="3012">
                  <c:v>Startup_371</c:v>
                </c:pt>
                <c:pt idx="3013">
                  <c:v>Startup_3710</c:v>
                </c:pt>
                <c:pt idx="3014">
                  <c:v>Startup_3711</c:v>
                </c:pt>
                <c:pt idx="3015">
                  <c:v>Startup_3712</c:v>
                </c:pt>
                <c:pt idx="3016">
                  <c:v>Startup_3713</c:v>
                </c:pt>
                <c:pt idx="3017">
                  <c:v>Startup_3714</c:v>
                </c:pt>
                <c:pt idx="3018">
                  <c:v>Startup_3715</c:v>
                </c:pt>
                <c:pt idx="3019">
                  <c:v>Startup_3716</c:v>
                </c:pt>
                <c:pt idx="3020">
                  <c:v>Startup_3717</c:v>
                </c:pt>
                <c:pt idx="3021">
                  <c:v>Startup_3718</c:v>
                </c:pt>
                <c:pt idx="3022">
                  <c:v>Startup_3719</c:v>
                </c:pt>
                <c:pt idx="3023">
                  <c:v>Startup_372</c:v>
                </c:pt>
                <c:pt idx="3024">
                  <c:v>Startup_3720</c:v>
                </c:pt>
                <c:pt idx="3025">
                  <c:v>Startup_3721</c:v>
                </c:pt>
                <c:pt idx="3026">
                  <c:v>Startup_3722</c:v>
                </c:pt>
                <c:pt idx="3027">
                  <c:v>Startup_3723</c:v>
                </c:pt>
                <c:pt idx="3028">
                  <c:v>Startup_3724</c:v>
                </c:pt>
                <c:pt idx="3029">
                  <c:v>Startup_3725</c:v>
                </c:pt>
                <c:pt idx="3030">
                  <c:v>Startup_3726</c:v>
                </c:pt>
                <c:pt idx="3031">
                  <c:v>Startup_3727</c:v>
                </c:pt>
                <c:pt idx="3032">
                  <c:v>Startup_3728</c:v>
                </c:pt>
                <c:pt idx="3033">
                  <c:v>Startup_3729</c:v>
                </c:pt>
                <c:pt idx="3034">
                  <c:v>Startup_373</c:v>
                </c:pt>
                <c:pt idx="3035">
                  <c:v>Startup_3730</c:v>
                </c:pt>
                <c:pt idx="3036">
                  <c:v>Startup_3731</c:v>
                </c:pt>
                <c:pt idx="3037">
                  <c:v>Startup_3732</c:v>
                </c:pt>
                <c:pt idx="3038">
                  <c:v>Startup_3733</c:v>
                </c:pt>
                <c:pt idx="3039">
                  <c:v>Startup_3734</c:v>
                </c:pt>
                <c:pt idx="3040">
                  <c:v>Startup_3735</c:v>
                </c:pt>
                <c:pt idx="3041">
                  <c:v>Startup_3736</c:v>
                </c:pt>
                <c:pt idx="3042">
                  <c:v>Startup_3737</c:v>
                </c:pt>
                <c:pt idx="3043">
                  <c:v>Startup_3738</c:v>
                </c:pt>
                <c:pt idx="3044">
                  <c:v>Startup_3739</c:v>
                </c:pt>
                <c:pt idx="3045">
                  <c:v>Startup_374</c:v>
                </c:pt>
                <c:pt idx="3046">
                  <c:v>Startup_3740</c:v>
                </c:pt>
                <c:pt idx="3047">
                  <c:v>Startup_3741</c:v>
                </c:pt>
                <c:pt idx="3048">
                  <c:v>Startup_3742</c:v>
                </c:pt>
                <c:pt idx="3049">
                  <c:v>Startup_3743</c:v>
                </c:pt>
                <c:pt idx="3050">
                  <c:v>Startup_3744</c:v>
                </c:pt>
                <c:pt idx="3051">
                  <c:v>Startup_3745</c:v>
                </c:pt>
                <c:pt idx="3052">
                  <c:v>Startup_3746</c:v>
                </c:pt>
                <c:pt idx="3053">
                  <c:v>Startup_3747</c:v>
                </c:pt>
                <c:pt idx="3054">
                  <c:v>Startup_3748</c:v>
                </c:pt>
                <c:pt idx="3055">
                  <c:v>Startup_3749</c:v>
                </c:pt>
                <c:pt idx="3056">
                  <c:v>Startup_375</c:v>
                </c:pt>
                <c:pt idx="3057">
                  <c:v>Startup_3750</c:v>
                </c:pt>
                <c:pt idx="3058">
                  <c:v>Startup_3751</c:v>
                </c:pt>
                <c:pt idx="3059">
                  <c:v>Startup_3752</c:v>
                </c:pt>
                <c:pt idx="3060">
                  <c:v>Startup_3753</c:v>
                </c:pt>
                <c:pt idx="3061">
                  <c:v>Startup_3754</c:v>
                </c:pt>
                <c:pt idx="3062">
                  <c:v>Startup_3755</c:v>
                </c:pt>
                <c:pt idx="3063">
                  <c:v>Startup_3756</c:v>
                </c:pt>
                <c:pt idx="3064">
                  <c:v>Startup_3757</c:v>
                </c:pt>
                <c:pt idx="3065">
                  <c:v>Startup_3758</c:v>
                </c:pt>
                <c:pt idx="3066">
                  <c:v>Startup_3759</c:v>
                </c:pt>
                <c:pt idx="3067">
                  <c:v>Startup_376</c:v>
                </c:pt>
                <c:pt idx="3068">
                  <c:v>Startup_3760</c:v>
                </c:pt>
                <c:pt idx="3069">
                  <c:v>Startup_3761</c:v>
                </c:pt>
                <c:pt idx="3070">
                  <c:v>Startup_3762</c:v>
                </c:pt>
                <c:pt idx="3071">
                  <c:v>Startup_3763</c:v>
                </c:pt>
                <c:pt idx="3072">
                  <c:v>Startup_3764</c:v>
                </c:pt>
                <c:pt idx="3073">
                  <c:v>Startup_3765</c:v>
                </c:pt>
                <c:pt idx="3074">
                  <c:v>Startup_3766</c:v>
                </c:pt>
                <c:pt idx="3075">
                  <c:v>Startup_3767</c:v>
                </c:pt>
                <c:pt idx="3076">
                  <c:v>Startup_3768</c:v>
                </c:pt>
                <c:pt idx="3077">
                  <c:v>Startup_3769</c:v>
                </c:pt>
                <c:pt idx="3078">
                  <c:v>Startup_377</c:v>
                </c:pt>
                <c:pt idx="3079">
                  <c:v>Startup_3770</c:v>
                </c:pt>
                <c:pt idx="3080">
                  <c:v>Startup_3771</c:v>
                </c:pt>
                <c:pt idx="3081">
                  <c:v>Startup_3772</c:v>
                </c:pt>
                <c:pt idx="3082">
                  <c:v>Startup_3773</c:v>
                </c:pt>
                <c:pt idx="3083">
                  <c:v>Startup_3774</c:v>
                </c:pt>
                <c:pt idx="3084">
                  <c:v>Startup_3775</c:v>
                </c:pt>
                <c:pt idx="3085">
                  <c:v>Startup_3776</c:v>
                </c:pt>
                <c:pt idx="3086">
                  <c:v>Startup_3777</c:v>
                </c:pt>
                <c:pt idx="3087">
                  <c:v>Startup_3778</c:v>
                </c:pt>
                <c:pt idx="3088">
                  <c:v>Startup_3779</c:v>
                </c:pt>
                <c:pt idx="3089">
                  <c:v>Startup_378</c:v>
                </c:pt>
                <c:pt idx="3090">
                  <c:v>Startup_3780</c:v>
                </c:pt>
                <c:pt idx="3091">
                  <c:v>Startup_3781</c:v>
                </c:pt>
                <c:pt idx="3092">
                  <c:v>Startup_3782</c:v>
                </c:pt>
                <c:pt idx="3093">
                  <c:v>Startup_3783</c:v>
                </c:pt>
                <c:pt idx="3094">
                  <c:v>Startup_3784</c:v>
                </c:pt>
                <c:pt idx="3095">
                  <c:v>Startup_3785</c:v>
                </c:pt>
                <c:pt idx="3096">
                  <c:v>Startup_3786</c:v>
                </c:pt>
                <c:pt idx="3097">
                  <c:v>Startup_3787</c:v>
                </c:pt>
                <c:pt idx="3098">
                  <c:v>Startup_3788</c:v>
                </c:pt>
                <c:pt idx="3099">
                  <c:v>Startup_3789</c:v>
                </c:pt>
                <c:pt idx="3100">
                  <c:v>Startup_379</c:v>
                </c:pt>
                <c:pt idx="3101">
                  <c:v>Startup_3790</c:v>
                </c:pt>
                <c:pt idx="3102">
                  <c:v>Startup_3791</c:v>
                </c:pt>
                <c:pt idx="3103">
                  <c:v>Startup_3792</c:v>
                </c:pt>
                <c:pt idx="3104">
                  <c:v>Startup_3793</c:v>
                </c:pt>
                <c:pt idx="3105">
                  <c:v>Startup_3794</c:v>
                </c:pt>
                <c:pt idx="3106">
                  <c:v>Startup_3795</c:v>
                </c:pt>
                <c:pt idx="3107">
                  <c:v>Startup_3796</c:v>
                </c:pt>
                <c:pt idx="3108">
                  <c:v>Startup_3797</c:v>
                </c:pt>
                <c:pt idx="3109">
                  <c:v>Startup_3798</c:v>
                </c:pt>
                <c:pt idx="3110">
                  <c:v>Startup_3799</c:v>
                </c:pt>
                <c:pt idx="3111">
                  <c:v>Startup_38</c:v>
                </c:pt>
                <c:pt idx="3112">
                  <c:v>Startup_380</c:v>
                </c:pt>
                <c:pt idx="3113">
                  <c:v>Startup_3800</c:v>
                </c:pt>
                <c:pt idx="3114">
                  <c:v>Startup_3801</c:v>
                </c:pt>
                <c:pt idx="3115">
                  <c:v>Startup_3802</c:v>
                </c:pt>
                <c:pt idx="3116">
                  <c:v>Startup_3803</c:v>
                </c:pt>
                <c:pt idx="3117">
                  <c:v>Startup_3804</c:v>
                </c:pt>
                <c:pt idx="3118">
                  <c:v>Startup_3805</c:v>
                </c:pt>
                <c:pt idx="3119">
                  <c:v>Startup_3806</c:v>
                </c:pt>
                <c:pt idx="3120">
                  <c:v>Startup_3807</c:v>
                </c:pt>
                <c:pt idx="3121">
                  <c:v>Startup_3808</c:v>
                </c:pt>
                <c:pt idx="3122">
                  <c:v>Startup_3809</c:v>
                </c:pt>
                <c:pt idx="3123">
                  <c:v>Startup_381</c:v>
                </c:pt>
                <c:pt idx="3124">
                  <c:v>Startup_3810</c:v>
                </c:pt>
                <c:pt idx="3125">
                  <c:v>Startup_3811</c:v>
                </c:pt>
                <c:pt idx="3126">
                  <c:v>Startup_3812</c:v>
                </c:pt>
                <c:pt idx="3127">
                  <c:v>Startup_3813</c:v>
                </c:pt>
                <c:pt idx="3128">
                  <c:v>Startup_3814</c:v>
                </c:pt>
                <c:pt idx="3129">
                  <c:v>Startup_3815</c:v>
                </c:pt>
                <c:pt idx="3130">
                  <c:v>Startup_3816</c:v>
                </c:pt>
                <c:pt idx="3131">
                  <c:v>Startup_3817</c:v>
                </c:pt>
                <c:pt idx="3132">
                  <c:v>Startup_3818</c:v>
                </c:pt>
                <c:pt idx="3133">
                  <c:v>Startup_3819</c:v>
                </c:pt>
                <c:pt idx="3134">
                  <c:v>Startup_382</c:v>
                </c:pt>
                <c:pt idx="3135">
                  <c:v>Startup_3820</c:v>
                </c:pt>
                <c:pt idx="3136">
                  <c:v>Startup_3821</c:v>
                </c:pt>
                <c:pt idx="3137">
                  <c:v>Startup_3822</c:v>
                </c:pt>
                <c:pt idx="3138">
                  <c:v>Startup_3823</c:v>
                </c:pt>
                <c:pt idx="3139">
                  <c:v>Startup_3824</c:v>
                </c:pt>
                <c:pt idx="3140">
                  <c:v>Startup_3825</c:v>
                </c:pt>
                <c:pt idx="3141">
                  <c:v>Startup_3826</c:v>
                </c:pt>
                <c:pt idx="3142">
                  <c:v>Startup_3827</c:v>
                </c:pt>
                <c:pt idx="3143">
                  <c:v>Startup_3828</c:v>
                </c:pt>
                <c:pt idx="3144">
                  <c:v>Startup_3829</c:v>
                </c:pt>
                <c:pt idx="3145">
                  <c:v>Startup_383</c:v>
                </c:pt>
                <c:pt idx="3146">
                  <c:v>Startup_3830</c:v>
                </c:pt>
                <c:pt idx="3147">
                  <c:v>Startup_3831</c:v>
                </c:pt>
                <c:pt idx="3148">
                  <c:v>Startup_3832</c:v>
                </c:pt>
                <c:pt idx="3149">
                  <c:v>Startup_3833</c:v>
                </c:pt>
                <c:pt idx="3150">
                  <c:v>Startup_3834</c:v>
                </c:pt>
                <c:pt idx="3151">
                  <c:v>Startup_3835</c:v>
                </c:pt>
                <c:pt idx="3152">
                  <c:v>Startup_3836</c:v>
                </c:pt>
                <c:pt idx="3153">
                  <c:v>Startup_3837</c:v>
                </c:pt>
                <c:pt idx="3154">
                  <c:v>Startup_3838</c:v>
                </c:pt>
                <c:pt idx="3155">
                  <c:v>Startup_3839</c:v>
                </c:pt>
                <c:pt idx="3156">
                  <c:v>Startup_384</c:v>
                </c:pt>
                <c:pt idx="3157">
                  <c:v>Startup_3840</c:v>
                </c:pt>
                <c:pt idx="3158">
                  <c:v>Startup_3841</c:v>
                </c:pt>
                <c:pt idx="3159">
                  <c:v>Startup_3842</c:v>
                </c:pt>
                <c:pt idx="3160">
                  <c:v>Startup_3843</c:v>
                </c:pt>
                <c:pt idx="3161">
                  <c:v>Startup_3844</c:v>
                </c:pt>
                <c:pt idx="3162">
                  <c:v>Startup_3845</c:v>
                </c:pt>
                <c:pt idx="3163">
                  <c:v>Startup_3846</c:v>
                </c:pt>
                <c:pt idx="3164">
                  <c:v>Startup_3847</c:v>
                </c:pt>
                <c:pt idx="3165">
                  <c:v>Startup_3848</c:v>
                </c:pt>
                <c:pt idx="3166">
                  <c:v>Startup_3849</c:v>
                </c:pt>
                <c:pt idx="3167">
                  <c:v>Startup_385</c:v>
                </c:pt>
                <c:pt idx="3168">
                  <c:v>Startup_3850</c:v>
                </c:pt>
                <c:pt idx="3169">
                  <c:v>Startup_3851</c:v>
                </c:pt>
                <c:pt idx="3170">
                  <c:v>Startup_3852</c:v>
                </c:pt>
                <c:pt idx="3171">
                  <c:v>Startup_3853</c:v>
                </c:pt>
                <c:pt idx="3172">
                  <c:v>Startup_3854</c:v>
                </c:pt>
                <c:pt idx="3173">
                  <c:v>Startup_3855</c:v>
                </c:pt>
                <c:pt idx="3174">
                  <c:v>Startup_3856</c:v>
                </c:pt>
                <c:pt idx="3175">
                  <c:v>Startup_3857</c:v>
                </c:pt>
                <c:pt idx="3176">
                  <c:v>Startup_3858</c:v>
                </c:pt>
                <c:pt idx="3177">
                  <c:v>Startup_3859</c:v>
                </c:pt>
                <c:pt idx="3178">
                  <c:v>Startup_386</c:v>
                </c:pt>
                <c:pt idx="3179">
                  <c:v>Startup_3860</c:v>
                </c:pt>
                <c:pt idx="3180">
                  <c:v>Startup_3861</c:v>
                </c:pt>
                <c:pt idx="3181">
                  <c:v>Startup_3862</c:v>
                </c:pt>
                <c:pt idx="3182">
                  <c:v>Startup_3863</c:v>
                </c:pt>
                <c:pt idx="3183">
                  <c:v>Startup_3864</c:v>
                </c:pt>
                <c:pt idx="3184">
                  <c:v>Startup_3865</c:v>
                </c:pt>
                <c:pt idx="3185">
                  <c:v>Startup_3866</c:v>
                </c:pt>
                <c:pt idx="3186">
                  <c:v>Startup_3867</c:v>
                </c:pt>
                <c:pt idx="3187">
                  <c:v>Startup_3868</c:v>
                </c:pt>
                <c:pt idx="3188">
                  <c:v>Startup_3869</c:v>
                </c:pt>
                <c:pt idx="3189">
                  <c:v>Startup_387</c:v>
                </c:pt>
                <c:pt idx="3190">
                  <c:v>Startup_3870</c:v>
                </c:pt>
                <c:pt idx="3191">
                  <c:v>Startup_3871</c:v>
                </c:pt>
                <c:pt idx="3192">
                  <c:v>Startup_3872</c:v>
                </c:pt>
                <c:pt idx="3193">
                  <c:v>Startup_3873</c:v>
                </c:pt>
                <c:pt idx="3194">
                  <c:v>Startup_3874</c:v>
                </c:pt>
                <c:pt idx="3195">
                  <c:v>Startup_3875</c:v>
                </c:pt>
                <c:pt idx="3196">
                  <c:v>Startup_3876</c:v>
                </c:pt>
                <c:pt idx="3197">
                  <c:v>Startup_3877</c:v>
                </c:pt>
                <c:pt idx="3198">
                  <c:v>Startup_3878</c:v>
                </c:pt>
                <c:pt idx="3199">
                  <c:v>Startup_3879</c:v>
                </c:pt>
                <c:pt idx="3200">
                  <c:v>Startup_388</c:v>
                </c:pt>
                <c:pt idx="3201">
                  <c:v>Startup_3880</c:v>
                </c:pt>
                <c:pt idx="3202">
                  <c:v>Startup_3881</c:v>
                </c:pt>
                <c:pt idx="3203">
                  <c:v>Startup_3882</c:v>
                </c:pt>
                <c:pt idx="3204">
                  <c:v>Startup_3883</c:v>
                </c:pt>
                <c:pt idx="3205">
                  <c:v>Startup_3884</c:v>
                </c:pt>
                <c:pt idx="3206">
                  <c:v>Startup_3885</c:v>
                </c:pt>
                <c:pt idx="3207">
                  <c:v>Startup_3886</c:v>
                </c:pt>
                <c:pt idx="3208">
                  <c:v>Startup_3887</c:v>
                </c:pt>
                <c:pt idx="3209">
                  <c:v>Startup_3888</c:v>
                </c:pt>
                <c:pt idx="3210">
                  <c:v>Startup_3889</c:v>
                </c:pt>
                <c:pt idx="3211">
                  <c:v>Startup_389</c:v>
                </c:pt>
                <c:pt idx="3212">
                  <c:v>Startup_3890</c:v>
                </c:pt>
                <c:pt idx="3213">
                  <c:v>Startup_3891</c:v>
                </c:pt>
                <c:pt idx="3214">
                  <c:v>Startup_3892</c:v>
                </c:pt>
                <c:pt idx="3215">
                  <c:v>Startup_3893</c:v>
                </c:pt>
                <c:pt idx="3216">
                  <c:v>Startup_3894</c:v>
                </c:pt>
                <c:pt idx="3217">
                  <c:v>Startup_3895</c:v>
                </c:pt>
                <c:pt idx="3218">
                  <c:v>Startup_3896</c:v>
                </c:pt>
                <c:pt idx="3219">
                  <c:v>Startup_3897</c:v>
                </c:pt>
                <c:pt idx="3220">
                  <c:v>Startup_3898</c:v>
                </c:pt>
                <c:pt idx="3221">
                  <c:v>Startup_3899</c:v>
                </c:pt>
                <c:pt idx="3222">
                  <c:v>Startup_39</c:v>
                </c:pt>
                <c:pt idx="3223">
                  <c:v>Startup_390</c:v>
                </c:pt>
                <c:pt idx="3224">
                  <c:v>Startup_3900</c:v>
                </c:pt>
                <c:pt idx="3225">
                  <c:v>Startup_3901</c:v>
                </c:pt>
                <c:pt idx="3226">
                  <c:v>Startup_3902</c:v>
                </c:pt>
                <c:pt idx="3227">
                  <c:v>Startup_3903</c:v>
                </c:pt>
                <c:pt idx="3228">
                  <c:v>Startup_3904</c:v>
                </c:pt>
                <c:pt idx="3229">
                  <c:v>Startup_3905</c:v>
                </c:pt>
                <c:pt idx="3230">
                  <c:v>Startup_3906</c:v>
                </c:pt>
                <c:pt idx="3231">
                  <c:v>Startup_3907</c:v>
                </c:pt>
                <c:pt idx="3232">
                  <c:v>Startup_3908</c:v>
                </c:pt>
                <c:pt idx="3233">
                  <c:v>Startup_3909</c:v>
                </c:pt>
                <c:pt idx="3234">
                  <c:v>Startup_391</c:v>
                </c:pt>
                <c:pt idx="3235">
                  <c:v>Startup_3910</c:v>
                </c:pt>
                <c:pt idx="3236">
                  <c:v>Startup_3911</c:v>
                </c:pt>
                <c:pt idx="3237">
                  <c:v>Startup_3912</c:v>
                </c:pt>
                <c:pt idx="3238">
                  <c:v>Startup_3913</c:v>
                </c:pt>
                <c:pt idx="3239">
                  <c:v>Startup_3914</c:v>
                </c:pt>
                <c:pt idx="3240">
                  <c:v>Startup_3915</c:v>
                </c:pt>
                <c:pt idx="3241">
                  <c:v>Startup_3916</c:v>
                </c:pt>
                <c:pt idx="3242">
                  <c:v>Startup_3917</c:v>
                </c:pt>
                <c:pt idx="3243">
                  <c:v>Startup_3918</c:v>
                </c:pt>
                <c:pt idx="3244">
                  <c:v>Startup_3919</c:v>
                </c:pt>
                <c:pt idx="3245">
                  <c:v>Startup_392</c:v>
                </c:pt>
                <c:pt idx="3246">
                  <c:v>Startup_3920</c:v>
                </c:pt>
                <c:pt idx="3247">
                  <c:v>Startup_3921</c:v>
                </c:pt>
                <c:pt idx="3248">
                  <c:v>Startup_3922</c:v>
                </c:pt>
                <c:pt idx="3249">
                  <c:v>Startup_3923</c:v>
                </c:pt>
                <c:pt idx="3250">
                  <c:v>Startup_3924</c:v>
                </c:pt>
                <c:pt idx="3251">
                  <c:v>Startup_3925</c:v>
                </c:pt>
                <c:pt idx="3252">
                  <c:v>Startup_3926</c:v>
                </c:pt>
                <c:pt idx="3253">
                  <c:v>Startup_3927</c:v>
                </c:pt>
                <c:pt idx="3254">
                  <c:v>Startup_3928</c:v>
                </c:pt>
                <c:pt idx="3255">
                  <c:v>Startup_3929</c:v>
                </c:pt>
                <c:pt idx="3256">
                  <c:v>Startup_393</c:v>
                </c:pt>
                <c:pt idx="3257">
                  <c:v>Startup_3930</c:v>
                </c:pt>
                <c:pt idx="3258">
                  <c:v>Startup_3931</c:v>
                </c:pt>
                <c:pt idx="3259">
                  <c:v>Startup_3932</c:v>
                </c:pt>
                <c:pt idx="3260">
                  <c:v>Startup_3933</c:v>
                </c:pt>
                <c:pt idx="3261">
                  <c:v>Startup_3934</c:v>
                </c:pt>
                <c:pt idx="3262">
                  <c:v>Startup_3935</c:v>
                </c:pt>
                <c:pt idx="3263">
                  <c:v>Startup_3936</c:v>
                </c:pt>
                <c:pt idx="3264">
                  <c:v>Startup_3937</c:v>
                </c:pt>
                <c:pt idx="3265">
                  <c:v>Startup_3938</c:v>
                </c:pt>
                <c:pt idx="3266">
                  <c:v>Startup_3939</c:v>
                </c:pt>
                <c:pt idx="3267">
                  <c:v>Startup_394</c:v>
                </c:pt>
                <c:pt idx="3268">
                  <c:v>Startup_3940</c:v>
                </c:pt>
                <c:pt idx="3269">
                  <c:v>Startup_3941</c:v>
                </c:pt>
                <c:pt idx="3270">
                  <c:v>Startup_3942</c:v>
                </c:pt>
                <c:pt idx="3271">
                  <c:v>Startup_3943</c:v>
                </c:pt>
                <c:pt idx="3272">
                  <c:v>Startup_3944</c:v>
                </c:pt>
                <c:pt idx="3273">
                  <c:v>Startup_3945</c:v>
                </c:pt>
                <c:pt idx="3274">
                  <c:v>Startup_3946</c:v>
                </c:pt>
                <c:pt idx="3275">
                  <c:v>Startup_3947</c:v>
                </c:pt>
                <c:pt idx="3276">
                  <c:v>Startup_3948</c:v>
                </c:pt>
                <c:pt idx="3277">
                  <c:v>Startup_3949</c:v>
                </c:pt>
                <c:pt idx="3278">
                  <c:v>Startup_395</c:v>
                </c:pt>
                <c:pt idx="3279">
                  <c:v>Startup_3950</c:v>
                </c:pt>
                <c:pt idx="3280">
                  <c:v>Startup_3951</c:v>
                </c:pt>
                <c:pt idx="3281">
                  <c:v>Startup_3952</c:v>
                </c:pt>
                <c:pt idx="3282">
                  <c:v>Startup_3953</c:v>
                </c:pt>
                <c:pt idx="3283">
                  <c:v>Startup_3954</c:v>
                </c:pt>
                <c:pt idx="3284">
                  <c:v>Startup_3955</c:v>
                </c:pt>
                <c:pt idx="3285">
                  <c:v>Startup_3956</c:v>
                </c:pt>
                <c:pt idx="3286">
                  <c:v>Startup_3957</c:v>
                </c:pt>
                <c:pt idx="3287">
                  <c:v>Startup_3958</c:v>
                </c:pt>
                <c:pt idx="3288">
                  <c:v>Startup_3959</c:v>
                </c:pt>
                <c:pt idx="3289">
                  <c:v>Startup_396</c:v>
                </c:pt>
                <c:pt idx="3290">
                  <c:v>Startup_3960</c:v>
                </c:pt>
                <c:pt idx="3291">
                  <c:v>Startup_3961</c:v>
                </c:pt>
                <c:pt idx="3292">
                  <c:v>Startup_3962</c:v>
                </c:pt>
                <c:pt idx="3293">
                  <c:v>Startup_3963</c:v>
                </c:pt>
                <c:pt idx="3294">
                  <c:v>Startup_3964</c:v>
                </c:pt>
                <c:pt idx="3295">
                  <c:v>Startup_3965</c:v>
                </c:pt>
                <c:pt idx="3296">
                  <c:v>Startup_3966</c:v>
                </c:pt>
                <c:pt idx="3297">
                  <c:v>Startup_3967</c:v>
                </c:pt>
                <c:pt idx="3298">
                  <c:v>Startup_3968</c:v>
                </c:pt>
                <c:pt idx="3299">
                  <c:v>Startup_3969</c:v>
                </c:pt>
                <c:pt idx="3300">
                  <c:v>Startup_397</c:v>
                </c:pt>
                <c:pt idx="3301">
                  <c:v>Startup_3970</c:v>
                </c:pt>
                <c:pt idx="3302">
                  <c:v>Startup_3971</c:v>
                </c:pt>
                <c:pt idx="3303">
                  <c:v>Startup_3972</c:v>
                </c:pt>
                <c:pt idx="3304">
                  <c:v>Startup_3973</c:v>
                </c:pt>
                <c:pt idx="3305">
                  <c:v>Startup_3974</c:v>
                </c:pt>
                <c:pt idx="3306">
                  <c:v>Startup_3975</c:v>
                </c:pt>
                <c:pt idx="3307">
                  <c:v>Startup_3976</c:v>
                </c:pt>
                <c:pt idx="3308">
                  <c:v>Startup_3977</c:v>
                </c:pt>
                <c:pt idx="3309">
                  <c:v>Startup_3978</c:v>
                </c:pt>
                <c:pt idx="3310">
                  <c:v>Startup_3979</c:v>
                </c:pt>
                <c:pt idx="3311">
                  <c:v>Startup_398</c:v>
                </c:pt>
                <c:pt idx="3312">
                  <c:v>Startup_3980</c:v>
                </c:pt>
                <c:pt idx="3313">
                  <c:v>Startup_3981</c:v>
                </c:pt>
                <c:pt idx="3314">
                  <c:v>Startup_3982</c:v>
                </c:pt>
                <c:pt idx="3315">
                  <c:v>Startup_3983</c:v>
                </c:pt>
                <c:pt idx="3316">
                  <c:v>Startup_3984</c:v>
                </c:pt>
                <c:pt idx="3317">
                  <c:v>Startup_3985</c:v>
                </c:pt>
                <c:pt idx="3318">
                  <c:v>Startup_3986</c:v>
                </c:pt>
                <c:pt idx="3319">
                  <c:v>Startup_3987</c:v>
                </c:pt>
                <c:pt idx="3320">
                  <c:v>Startup_3988</c:v>
                </c:pt>
                <c:pt idx="3321">
                  <c:v>Startup_3989</c:v>
                </c:pt>
                <c:pt idx="3322">
                  <c:v>Startup_399</c:v>
                </c:pt>
                <c:pt idx="3323">
                  <c:v>Startup_3990</c:v>
                </c:pt>
                <c:pt idx="3324">
                  <c:v>Startup_3991</c:v>
                </c:pt>
                <c:pt idx="3325">
                  <c:v>Startup_3992</c:v>
                </c:pt>
                <c:pt idx="3326">
                  <c:v>Startup_3993</c:v>
                </c:pt>
                <c:pt idx="3327">
                  <c:v>Startup_3994</c:v>
                </c:pt>
                <c:pt idx="3328">
                  <c:v>Startup_3995</c:v>
                </c:pt>
                <c:pt idx="3329">
                  <c:v>Startup_3996</c:v>
                </c:pt>
                <c:pt idx="3330">
                  <c:v>Startup_3997</c:v>
                </c:pt>
                <c:pt idx="3331">
                  <c:v>Startup_3998</c:v>
                </c:pt>
                <c:pt idx="3332">
                  <c:v>Startup_3999</c:v>
                </c:pt>
                <c:pt idx="3333">
                  <c:v>Startup_4</c:v>
                </c:pt>
                <c:pt idx="3334">
                  <c:v>Startup_40</c:v>
                </c:pt>
                <c:pt idx="3335">
                  <c:v>Startup_400</c:v>
                </c:pt>
                <c:pt idx="3336">
                  <c:v>Startup_4000</c:v>
                </c:pt>
                <c:pt idx="3337">
                  <c:v>Startup_4001</c:v>
                </c:pt>
                <c:pt idx="3338">
                  <c:v>Startup_4002</c:v>
                </c:pt>
                <c:pt idx="3339">
                  <c:v>Startup_4003</c:v>
                </c:pt>
                <c:pt idx="3340">
                  <c:v>Startup_4004</c:v>
                </c:pt>
                <c:pt idx="3341">
                  <c:v>Startup_4005</c:v>
                </c:pt>
                <c:pt idx="3342">
                  <c:v>Startup_4006</c:v>
                </c:pt>
                <c:pt idx="3343">
                  <c:v>Startup_4007</c:v>
                </c:pt>
                <c:pt idx="3344">
                  <c:v>Startup_4008</c:v>
                </c:pt>
                <c:pt idx="3345">
                  <c:v>Startup_4009</c:v>
                </c:pt>
                <c:pt idx="3346">
                  <c:v>Startup_401</c:v>
                </c:pt>
                <c:pt idx="3347">
                  <c:v>Startup_4010</c:v>
                </c:pt>
                <c:pt idx="3348">
                  <c:v>Startup_4011</c:v>
                </c:pt>
                <c:pt idx="3349">
                  <c:v>Startup_4012</c:v>
                </c:pt>
                <c:pt idx="3350">
                  <c:v>Startup_4013</c:v>
                </c:pt>
                <c:pt idx="3351">
                  <c:v>Startup_4014</c:v>
                </c:pt>
                <c:pt idx="3352">
                  <c:v>Startup_4015</c:v>
                </c:pt>
                <c:pt idx="3353">
                  <c:v>Startup_4016</c:v>
                </c:pt>
                <c:pt idx="3354">
                  <c:v>Startup_4017</c:v>
                </c:pt>
                <c:pt idx="3355">
                  <c:v>Startup_4018</c:v>
                </c:pt>
                <c:pt idx="3356">
                  <c:v>Startup_4019</c:v>
                </c:pt>
                <c:pt idx="3357">
                  <c:v>Startup_402</c:v>
                </c:pt>
                <c:pt idx="3358">
                  <c:v>Startup_4020</c:v>
                </c:pt>
                <c:pt idx="3359">
                  <c:v>Startup_4021</c:v>
                </c:pt>
                <c:pt idx="3360">
                  <c:v>Startup_4022</c:v>
                </c:pt>
                <c:pt idx="3361">
                  <c:v>Startup_4023</c:v>
                </c:pt>
                <c:pt idx="3362">
                  <c:v>Startup_4024</c:v>
                </c:pt>
                <c:pt idx="3363">
                  <c:v>Startup_4025</c:v>
                </c:pt>
                <c:pt idx="3364">
                  <c:v>Startup_4026</c:v>
                </c:pt>
                <c:pt idx="3365">
                  <c:v>Startup_4027</c:v>
                </c:pt>
                <c:pt idx="3366">
                  <c:v>Startup_4028</c:v>
                </c:pt>
                <c:pt idx="3367">
                  <c:v>Startup_4029</c:v>
                </c:pt>
                <c:pt idx="3368">
                  <c:v>Startup_403</c:v>
                </c:pt>
                <c:pt idx="3369">
                  <c:v>Startup_4030</c:v>
                </c:pt>
                <c:pt idx="3370">
                  <c:v>Startup_4031</c:v>
                </c:pt>
                <c:pt idx="3371">
                  <c:v>Startup_4032</c:v>
                </c:pt>
                <c:pt idx="3372">
                  <c:v>Startup_4033</c:v>
                </c:pt>
                <c:pt idx="3373">
                  <c:v>Startup_4034</c:v>
                </c:pt>
                <c:pt idx="3374">
                  <c:v>Startup_4035</c:v>
                </c:pt>
                <c:pt idx="3375">
                  <c:v>Startup_4036</c:v>
                </c:pt>
                <c:pt idx="3376">
                  <c:v>Startup_4037</c:v>
                </c:pt>
                <c:pt idx="3377">
                  <c:v>Startup_4038</c:v>
                </c:pt>
                <c:pt idx="3378">
                  <c:v>Startup_4039</c:v>
                </c:pt>
                <c:pt idx="3379">
                  <c:v>Startup_404</c:v>
                </c:pt>
                <c:pt idx="3380">
                  <c:v>Startup_4040</c:v>
                </c:pt>
                <c:pt idx="3381">
                  <c:v>Startup_4041</c:v>
                </c:pt>
                <c:pt idx="3382">
                  <c:v>Startup_4042</c:v>
                </c:pt>
                <c:pt idx="3383">
                  <c:v>Startup_4043</c:v>
                </c:pt>
                <c:pt idx="3384">
                  <c:v>Startup_4044</c:v>
                </c:pt>
                <c:pt idx="3385">
                  <c:v>Startup_4045</c:v>
                </c:pt>
                <c:pt idx="3386">
                  <c:v>Startup_4046</c:v>
                </c:pt>
                <c:pt idx="3387">
                  <c:v>Startup_4047</c:v>
                </c:pt>
                <c:pt idx="3388">
                  <c:v>Startup_4048</c:v>
                </c:pt>
                <c:pt idx="3389">
                  <c:v>Startup_4049</c:v>
                </c:pt>
                <c:pt idx="3390">
                  <c:v>Startup_405</c:v>
                </c:pt>
                <c:pt idx="3391">
                  <c:v>Startup_4050</c:v>
                </c:pt>
                <c:pt idx="3392">
                  <c:v>Startup_4051</c:v>
                </c:pt>
                <c:pt idx="3393">
                  <c:v>Startup_4052</c:v>
                </c:pt>
                <c:pt idx="3394">
                  <c:v>Startup_4053</c:v>
                </c:pt>
                <c:pt idx="3395">
                  <c:v>Startup_4054</c:v>
                </c:pt>
                <c:pt idx="3396">
                  <c:v>Startup_4055</c:v>
                </c:pt>
                <c:pt idx="3397">
                  <c:v>Startup_4056</c:v>
                </c:pt>
                <c:pt idx="3398">
                  <c:v>Startup_4057</c:v>
                </c:pt>
                <c:pt idx="3399">
                  <c:v>Startup_4058</c:v>
                </c:pt>
                <c:pt idx="3400">
                  <c:v>Startup_4059</c:v>
                </c:pt>
                <c:pt idx="3401">
                  <c:v>Startup_406</c:v>
                </c:pt>
                <c:pt idx="3402">
                  <c:v>Startup_4060</c:v>
                </c:pt>
                <c:pt idx="3403">
                  <c:v>Startup_4061</c:v>
                </c:pt>
                <c:pt idx="3404">
                  <c:v>Startup_4062</c:v>
                </c:pt>
                <c:pt idx="3405">
                  <c:v>Startup_4063</c:v>
                </c:pt>
                <c:pt idx="3406">
                  <c:v>Startup_4064</c:v>
                </c:pt>
                <c:pt idx="3407">
                  <c:v>Startup_4065</c:v>
                </c:pt>
                <c:pt idx="3408">
                  <c:v>Startup_4066</c:v>
                </c:pt>
                <c:pt idx="3409">
                  <c:v>Startup_4067</c:v>
                </c:pt>
                <c:pt idx="3410">
                  <c:v>Startup_4068</c:v>
                </c:pt>
                <c:pt idx="3411">
                  <c:v>Startup_4069</c:v>
                </c:pt>
                <c:pt idx="3412">
                  <c:v>Startup_407</c:v>
                </c:pt>
                <c:pt idx="3413">
                  <c:v>Startup_4070</c:v>
                </c:pt>
                <c:pt idx="3414">
                  <c:v>Startup_4071</c:v>
                </c:pt>
                <c:pt idx="3415">
                  <c:v>Startup_4072</c:v>
                </c:pt>
                <c:pt idx="3416">
                  <c:v>Startup_4073</c:v>
                </c:pt>
                <c:pt idx="3417">
                  <c:v>Startup_4074</c:v>
                </c:pt>
                <c:pt idx="3418">
                  <c:v>Startup_4075</c:v>
                </c:pt>
                <c:pt idx="3419">
                  <c:v>Startup_4076</c:v>
                </c:pt>
                <c:pt idx="3420">
                  <c:v>Startup_4077</c:v>
                </c:pt>
                <c:pt idx="3421">
                  <c:v>Startup_4078</c:v>
                </c:pt>
                <c:pt idx="3422">
                  <c:v>Startup_4079</c:v>
                </c:pt>
                <c:pt idx="3423">
                  <c:v>Startup_408</c:v>
                </c:pt>
                <c:pt idx="3424">
                  <c:v>Startup_4080</c:v>
                </c:pt>
                <c:pt idx="3425">
                  <c:v>Startup_4081</c:v>
                </c:pt>
                <c:pt idx="3426">
                  <c:v>Startup_4082</c:v>
                </c:pt>
                <c:pt idx="3427">
                  <c:v>Startup_4083</c:v>
                </c:pt>
                <c:pt idx="3428">
                  <c:v>Startup_4084</c:v>
                </c:pt>
                <c:pt idx="3429">
                  <c:v>Startup_4085</c:v>
                </c:pt>
                <c:pt idx="3430">
                  <c:v>Startup_4086</c:v>
                </c:pt>
                <c:pt idx="3431">
                  <c:v>Startup_4087</c:v>
                </c:pt>
                <c:pt idx="3432">
                  <c:v>Startup_4088</c:v>
                </c:pt>
                <c:pt idx="3433">
                  <c:v>Startup_4089</c:v>
                </c:pt>
                <c:pt idx="3434">
                  <c:v>Startup_409</c:v>
                </c:pt>
                <c:pt idx="3435">
                  <c:v>Startup_4090</c:v>
                </c:pt>
                <c:pt idx="3436">
                  <c:v>Startup_4091</c:v>
                </c:pt>
                <c:pt idx="3437">
                  <c:v>Startup_4092</c:v>
                </c:pt>
                <c:pt idx="3438">
                  <c:v>Startup_4093</c:v>
                </c:pt>
                <c:pt idx="3439">
                  <c:v>Startup_4094</c:v>
                </c:pt>
                <c:pt idx="3440">
                  <c:v>Startup_4095</c:v>
                </c:pt>
                <c:pt idx="3441">
                  <c:v>Startup_4096</c:v>
                </c:pt>
                <c:pt idx="3442">
                  <c:v>Startup_4097</c:v>
                </c:pt>
                <c:pt idx="3443">
                  <c:v>Startup_4098</c:v>
                </c:pt>
                <c:pt idx="3444">
                  <c:v>Startup_4099</c:v>
                </c:pt>
                <c:pt idx="3445">
                  <c:v>Startup_41</c:v>
                </c:pt>
                <c:pt idx="3446">
                  <c:v>Startup_410</c:v>
                </c:pt>
                <c:pt idx="3447">
                  <c:v>Startup_4100</c:v>
                </c:pt>
                <c:pt idx="3448">
                  <c:v>Startup_4101</c:v>
                </c:pt>
                <c:pt idx="3449">
                  <c:v>Startup_4102</c:v>
                </c:pt>
                <c:pt idx="3450">
                  <c:v>Startup_4103</c:v>
                </c:pt>
                <c:pt idx="3451">
                  <c:v>Startup_4104</c:v>
                </c:pt>
                <c:pt idx="3452">
                  <c:v>Startup_4105</c:v>
                </c:pt>
                <c:pt idx="3453">
                  <c:v>Startup_4106</c:v>
                </c:pt>
                <c:pt idx="3454">
                  <c:v>Startup_4107</c:v>
                </c:pt>
                <c:pt idx="3455">
                  <c:v>Startup_4108</c:v>
                </c:pt>
                <c:pt idx="3456">
                  <c:v>Startup_4109</c:v>
                </c:pt>
                <c:pt idx="3457">
                  <c:v>Startup_411</c:v>
                </c:pt>
                <c:pt idx="3458">
                  <c:v>Startup_4110</c:v>
                </c:pt>
                <c:pt idx="3459">
                  <c:v>Startup_4111</c:v>
                </c:pt>
                <c:pt idx="3460">
                  <c:v>Startup_4112</c:v>
                </c:pt>
                <c:pt idx="3461">
                  <c:v>Startup_4113</c:v>
                </c:pt>
                <c:pt idx="3462">
                  <c:v>Startup_4114</c:v>
                </c:pt>
                <c:pt idx="3463">
                  <c:v>Startup_4115</c:v>
                </c:pt>
                <c:pt idx="3464">
                  <c:v>Startup_4116</c:v>
                </c:pt>
                <c:pt idx="3465">
                  <c:v>Startup_4117</c:v>
                </c:pt>
                <c:pt idx="3466">
                  <c:v>Startup_4118</c:v>
                </c:pt>
                <c:pt idx="3467">
                  <c:v>Startup_4119</c:v>
                </c:pt>
                <c:pt idx="3468">
                  <c:v>Startup_412</c:v>
                </c:pt>
                <c:pt idx="3469">
                  <c:v>Startup_4120</c:v>
                </c:pt>
                <c:pt idx="3470">
                  <c:v>Startup_4121</c:v>
                </c:pt>
                <c:pt idx="3471">
                  <c:v>Startup_4122</c:v>
                </c:pt>
                <c:pt idx="3472">
                  <c:v>Startup_4123</c:v>
                </c:pt>
                <c:pt idx="3473">
                  <c:v>Startup_4124</c:v>
                </c:pt>
                <c:pt idx="3474">
                  <c:v>Startup_4125</c:v>
                </c:pt>
                <c:pt idx="3475">
                  <c:v>Startup_4126</c:v>
                </c:pt>
                <c:pt idx="3476">
                  <c:v>Startup_4127</c:v>
                </c:pt>
                <c:pt idx="3477">
                  <c:v>Startup_4128</c:v>
                </c:pt>
                <c:pt idx="3478">
                  <c:v>Startup_4129</c:v>
                </c:pt>
                <c:pt idx="3479">
                  <c:v>Startup_413</c:v>
                </c:pt>
                <c:pt idx="3480">
                  <c:v>Startup_4130</c:v>
                </c:pt>
                <c:pt idx="3481">
                  <c:v>Startup_4131</c:v>
                </c:pt>
                <c:pt idx="3482">
                  <c:v>Startup_4132</c:v>
                </c:pt>
                <c:pt idx="3483">
                  <c:v>Startup_4133</c:v>
                </c:pt>
                <c:pt idx="3484">
                  <c:v>Startup_4134</c:v>
                </c:pt>
                <c:pt idx="3485">
                  <c:v>Startup_4135</c:v>
                </c:pt>
                <c:pt idx="3486">
                  <c:v>Startup_4136</c:v>
                </c:pt>
                <c:pt idx="3487">
                  <c:v>Startup_4137</c:v>
                </c:pt>
                <c:pt idx="3488">
                  <c:v>Startup_4138</c:v>
                </c:pt>
                <c:pt idx="3489">
                  <c:v>Startup_4139</c:v>
                </c:pt>
                <c:pt idx="3490">
                  <c:v>Startup_414</c:v>
                </c:pt>
                <c:pt idx="3491">
                  <c:v>Startup_4140</c:v>
                </c:pt>
                <c:pt idx="3492">
                  <c:v>Startup_4141</c:v>
                </c:pt>
                <c:pt idx="3493">
                  <c:v>Startup_4142</c:v>
                </c:pt>
                <c:pt idx="3494">
                  <c:v>Startup_4143</c:v>
                </c:pt>
                <c:pt idx="3495">
                  <c:v>Startup_4144</c:v>
                </c:pt>
                <c:pt idx="3496">
                  <c:v>Startup_4145</c:v>
                </c:pt>
                <c:pt idx="3497">
                  <c:v>Startup_4146</c:v>
                </c:pt>
                <c:pt idx="3498">
                  <c:v>Startup_4147</c:v>
                </c:pt>
                <c:pt idx="3499">
                  <c:v>Startup_4148</c:v>
                </c:pt>
                <c:pt idx="3500">
                  <c:v>Startup_4149</c:v>
                </c:pt>
                <c:pt idx="3501">
                  <c:v>Startup_415</c:v>
                </c:pt>
                <c:pt idx="3502">
                  <c:v>Startup_4150</c:v>
                </c:pt>
                <c:pt idx="3503">
                  <c:v>Startup_4151</c:v>
                </c:pt>
                <c:pt idx="3504">
                  <c:v>Startup_4152</c:v>
                </c:pt>
                <c:pt idx="3505">
                  <c:v>Startup_4153</c:v>
                </c:pt>
                <c:pt idx="3506">
                  <c:v>Startup_4154</c:v>
                </c:pt>
                <c:pt idx="3507">
                  <c:v>Startup_4155</c:v>
                </c:pt>
                <c:pt idx="3508">
                  <c:v>Startup_4156</c:v>
                </c:pt>
                <c:pt idx="3509">
                  <c:v>Startup_4157</c:v>
                </c:pt>
                <c:pt idx="3510">
                  <c:v>Startup_4158</c:v>
                </c:pt>
                <c:pt idx="3511">
                  <c:v>Startup_4159</c:v>
                </c:pt>
                <c:pt idx="3512">
                  <c:v>Startup_416</c:v>
                </c:pt>
                <c:pt idx="3513">
                  <c:v>Startup_4160</c:v>
                </c:pt>
                <c:pt idx="3514">
                  <c:v>Startup_4161</c:v>
                </c:pt>
                <c:pt idx="3515">
                  <c:v>Startup_4162</c:v>
                </c:pt>
                <c:pt idx="3516">
                  <c:v>Startup_4163</c:v>
                </c:pt>
                <c:pt idx="3517">
                  <c:v>Startup_4164</c:v>
                </c:pt>
                <c:pt idx="3518">
                  <c:v>Startup_4165</c:v>
                </c:pt>
                <c:pt idx="3519">
                  <c:v>Startup_4166</c:v>
                </c:pt>
                <c:pt idx="3520">
                  <c:v>Startup_4167</c:v>
                </c:pt>
                <c:pt idx="3521">
                  <c:v>Startup_4168</c:v>
                </c:pt>
                <c:pt idx="3522">
                  <c:v>Startup_4169</c:v>
                </c:pt>
                <c:pt idx="3523">
                  <c:v>Startup_417</c:v>
                </c:pt>
                <c:pt idx="3524">
                  <c:v>Startup_4170</c:v>
                </c:pt>
                <c:pt idx="3525">
                  <c:v>Startup_4171</c:v>
                </c:pt>
                <c:pt idx="3526">
                  <c:v>Startup_4172</c:v>
                </c:pt>
                <c:pt idx="3527">
                  <c:v>Startup_4173</c:v>
                </c:pt>
                <c:pt idx="3528">
                  <c:v>Startup_4174</c:v>
                </c:pt>
                <c:pt idx="3529">
                  <c:v>Startup_4175</c:v>
                </c:pt>
                <c:pt idx="3530">
                  <c:v>Startup_4176</c:v>
                </c:pt>
                <c:pt idx="3531">
                  <c:v>Startup_4177</c:v>
                </c:pt>
                <c:pt idx="3532">
                  <c:v>Startup_4178</c:v>
                </c:pt>
                <c:pt idx="3533">
                  <c:v>Startup_4179</c:v>
                </c:pt>
                <c:pt idx="3534">
                  <c:v>Startup_418</c:v>
                </c:pt>
                <c:pt idx="3535">
                  <c:v>Startup_4180</c:v>
                </c:pt>
                <c:pt idx="3536">
                  <c:v>Startup_4181</c:v>
                </c:pt>
                <c:pt idx="3537">
                  <c:v>Startup_4182</c:v>
                </c:pt>
                <c:pt idx="3538">
                  <c:v>Startup_4183</c:v>
                </c:pt>
                <c:pt idx="3539">
                  <c:v>Startup_4184</c:v>
                </c:pt>
                <c:pt idx="3540">
                  <c:v>Startup_4185</c:v>
                </c:pt>
                <c:pt idx="3541">
                  <c:v>Startup_4186</c:v>
                </c:pt>
                <c:pt idx="3542">
                  <c:v>Startup_4187</c:v>
                </c:pt>
                <c:pt idx="3543">
                  <c:v>Startup_4188</c:v>
                </c:pt>
                <c:pt idx="3544">
                  <c:v>Startup_4189</c:v>
                </c:pt>
                <c:pt idx="3545">
                  <c:v>Startup_419</c:v>
                </c:pt>
                <c:pt idx="3546">
                  <c:v>Startup_4190</c:v>
                </c:pt>
                <c:pt idx="3547">
                  <c:v>Startup_4191</c:v>
                </c:pt>
                <c:pt idx="3548">
                  <c:v>Startup_4192</c:v>
                </c:pt>
                <c:pt idx="3549">
                  <c:v>Startup_4193</c:v>
                </c:pt>
                <c:pt idx="3550">
                  <c:v>Startup_4194</c:v>
                </c:pt>
                <c:pt idx="3551">
                  <c:v>Startup_4195</c:v>
                </c:pt>
                <c:pt idx="3552">
                  <c:v>Startup_4196</c:v>
                </c:pt>
                <c:pt idx="3553">
                  <c:v>Startup_4197</c:v>
                </c:pt>
                <c:pt idx="3554">
                  <c:v>Startup_4198</c:v>
                </c:pt>
                <c:pt idx="3555">
                  <c:v>Startup_4199</c:v>
                </c:pt>
                <c:pt idx="3556">
                  <c:v>Startup_42</c:v>
                </c:pt>
                <c:pt idx="3557">
                  <c:v>Startup_420</c:v>
                </c:pt>
                <c:pt idx="3558">
                  <c:v>Startup_4200</c:v>
                </c:pt>
                <c:pt idx="3559">
                  <c:v>Startup_4201</c:v>
                </c:pt>
                <c:pt idx="3560">
                  <c:v>Startup_4202</c:v>
                </c:pt>
                <c:pt idx="3561">
                  <c:v>Startup_4203</c:v>
                </c:pt>
                <c:pt idx="3562">
                  <c:v>Startup_4204</c:v>
                </c:pt>
                <c:pt idx="3563">
                  <c:v>Startup_4205</c:v>
                </c:pt>
                <c:pt idx="3564">
                  <c:v>Startup_4206</c:v>
                </c:pt>
                <c:pt idx="3565">
                  <c:v>Startup_4207</c:v>
                </c:pt>
                <c:pt idx="3566">
                  <c:v>Startup_4208</c:v>
                </c:pt>
                <c:pt idx="3567">
                  <c:v>Startup_4209</c:v>
                </c:pt>
                <c:pt idx="3568">
                  <c:v>Startup_421</c:v>
                </c:pt>
                <c:pt idx="3569">
                  <c:v>Startup_4210</c:v>
                </c:pt>
                <c:pt idx="3570">
                  <c:v>Startup_4211</c:v>
                </c:pt>
                <c:pt idx="3571">
                  <c:v>Startup_4212</c:v>
                </c:pt>
                <c:pt idx="3572">
                  <c:v>Startup_4213</c:v>
                </c:pt>
                <c:pt idx="3573">
                  <c:v>Startup_4214</c:v>
                </c:pt>
                <c:pt idx="3574">
                  <c:v>Startup_4215</c:v>
                </c:pt>
                <c:pt idx="3575">
                  <c:v>Startup_4216</c:v>
                </c:pt>
                <c:pt idx="3576">
                  <c:v>Startup_4217</c:v>
                </c:pt>
                <c:pt idx="3577">
                  <c:v>Startup_4218</c:v>
                </c:pt>
                <c:pt idx="3578">
                  <c:v>Startup_4219</c:v>
                </c:pt>
                <c:pt idx="3579">
                  <c:v>Startup_422</c:v>
                </c:pt>
                <c:pt idx="3580">
                  <c:v>Startup_4220</c:v>
                </c:pt>
                <c:pt idx="3581">
                  <c:v>Startup_4221</c:v>
                </c:pt>
                <c:pt idx="3582">
                  <c:v>Startup_4222</c:v>
                </c:pt>
                <c:pt idx="3583">
                  <c:v>Startup_4223</c:v>
                </c:pt>
                <c:pt idx="3584">
                  <c:v>Startup_4224</c:v>
                </c:pt>
                <c:pt idx="3585">
                  <c:v>Startup_4225</c:v>
                </c:pt>
                <c:pt idx="3586">
                  <c:v>Startup_4226</c:v>
                </c:pt>
                <c:pt idx="3587">
                  <c:v>Startup_4227</c:v>
                </c:pt>
                <c:pt idx="3588">
                  <c:v>Startup_4228</c:v>
                </c:pt>
                <c:pt idx="3589">
                  <c:v>Startup_4229</c:v>
                </c:pt>
                <c:pt idx="3590">
                  <c:v>Startup_423</c:v>
                </c:pt>
                <c:pt idx="3591">
                  <c:v>Startup_4230</c:v>
                </c:pt>
                <c:pt idx="3592">
                  <c:v>Startup_4231</c:v>
                </c:pt>
                <c:pt idx="3593">
                  <c:v>Startup_4232</c:v>
                </c:pt>
                <c:pt idx="3594">
                  <c:v>Startup_4233</c:v>
                </c:pt>
                <c:pt idx="3595">
                  <c:v>Startup_4234</c:v>
                </c:pt>
                <c:pt idx="3596">
                  <c:v>Startup_4235</c:v>
                </c:pt>
                <c:pt idx="3597">
                  <c:v>Startup_4236</c:v>
                </c:pt>
                <c:pt idx="3598">
                  <c:v>Startup_4237</c:v>
                </c:pt>
                <c:pt idx="3599">
                  <c:v>Startup_4238</c:v>
                </c:pt>
                <c:pt idx="3600">
                  <c:v>Startup_4239</c:v>
                </c:pt>
                <c:pt idx="3601">
                  <c:v>Startup_424</c:v>
                </c:pt>
                <c:pt idx="3602">
                  <c:v>Startup_4240</c:v>
                </c:pt>
                <c:pt idx="3603">
                  <c:v>Startup_4241</c:v>
                </c:pt>
                <c:pt idx="3604">
                  <c:v>Startup_4242</c:v>
                </c:pt>
                <c:pt idx="3605">
                  <c:v>Startup_4243</c:v>
                </c:pt>
                <c:pt idx="3606">
                  <c:v>Startup_4244</c:v>
                </c:pt>
                <c:pt idx="3607">
                  <c:v>Startup_4245</c:v>
                </c:pt>
                <c:pt idx="3608">
                  <c:v>Startup_4246</c:v>
                </c:pt>
                <c:pt idx="3609">
                  <c:v>Startup_4247</c:v>
                </c:pt>
                <c:pt idx="3610">
                  <c:v>Startup_4248</c:v>
                </c:pt>
                <c:pt idx="3611">
                  <c:v>Startup_4249</c:v>
                </c:pt>
                <c:pt idx="3612">
                  <c:v>Startup_425</c:v>
                </c:pt>
                <c:pt idx="3613">
                  <c:v>Startup_4250</c:v>
                </c:pt>
                <c:pt idx="3614">
                  <c:v>Startup_4251</c:v>
                </c:pt>
                <c:pt idx="3615">
                  <c:v>Startup_4252</c:v>
                </c:pt>
                <c:pt idx="3616">
                  <c:v>Startup_4253</c:v>
                </c:pt>
                <c:pt idx="3617">
                  <c:v>Startup_4254</c:v>
                </c:pt>
                <c:pt idx="3618">
                  <c:v>Startup_4255</c:v>
                </c:pt>
                <c:pt idx="3619">
                  <c:v>Startup_4256</c:v>
                </c:pt>
                <c:pt idx="3620">
                  <c:v>Startup_4257</c:v>
                </c:pt>
                <c:pt idx="3621">
                  <c:v>Startup_4258</c:v>
                </c:pt>
                <c:pt idx="3622">
                  <c:v>Startup_4259</c:v>
                </c:pt>
                <c:pt idx="3623">
                  <c:v>Startup_426</c:v>
                </c:pt>
                <c:pt idx="3624">
                  <c:v>Startup_4260</c:v>
                </c:pt>
                <c:pt idx="3625">
                  <c:v>Startup_4261</c:v>
                </c:pt>
                <c:pt idx="3626">
                  <c:v>Startup_4262</c:v>
                </c:pt>
                <c:pt idx="3627">
                  <c:v>Startup_4263</c:v>
                </c:pt>
                <c:pt idx="3628">
                  <c:v>Startup_4264</c:v>
                </c:pt>
                <c:pt idx="3629">
                  <c:v>Startup_4265</c:v>
                </c:pt>
                <c:pt idx="3630">
                  <c:v>Startup_4266</c:v>
                </c:pt>
                <c:pt idx="3631">
                  <c:v>Startup_4267</c:v>
                </c:pt>
                <c:pt idx="3632">
                  <c:v>Startup_4268</c:v>
                </c:pt>
                <c:pt idx="3633">
                  <c:v>Startup_4269</c:v>
                </c:pt>
                <c:pt idx="3634">
                  <c:v>Startup_427</c:v>
                </c:pt>
                <c:pt idx="3635">
                  <c:v>Startup_4270</c:v>
                </c:pt>
                <c:pt idx="3636">
                  <c:v>Startup_4271</c:v>
                </c:pt>
                <c:pt idx="3637">
                  <c:v>Startup_4272</c:v>
                </c:pt>
                <c:pt idx="3638">
                  <c:v>Startup_4273</c:v>
                </c:pt>
                <c:pt idx="3639">
                  <c:v>Startup_4274</c:v>
                </c:pt>
                <c:pt idx="3640">
                  <c:v>Startup_4275</c:v>
                </c:pt>
                <c:pt idx="3641">
                  <c:v>Startup_4276</c:v>
                </c:pt>
                <c:pt idx="3642">
                  <c:v>Startup_4277</c:v>
                </c:pt>
                <c:pt idx="3643">
                  <c:v>Startup_4278</c:v>
                </c:pt>
                <c:pt idx="3644">
                  <c:v>Startup_4279</c:v>
                </c:pt>
                <c:pt idx="3645">
                  <c:v>Startup_428</c:v>
                </c:pt>
                <c:pt idx="3646">
                  <c:v>Startup_4280</c:v>
                </c:pt>
                <c:pt idx="3647">
                  <c:v>Startup_4281</c:v>
                </c:pt>
                <c:pt idx="3648">
                  <c:v>Startup_4282</c:v>
                </c:pt>
                <c:pt idx="3649">
                  <c:v>Startup_4283</c:v>
                </c:pt>
                <c:pt idx="3650">
                  <c:v>Startup_4284</c:v>
                </c:pt>
                <c:pt idx="3651">
                  <c:v>Startup_4285</c:v>
                </c:pt>
                <c:pt idx="3652">
                  <c:v>Startup_4286</c:v>
                </c:pt>
                <c:pt idx="3653">
                  <c:v>Startup_4287</c:v>
                </c:pt>
                <c:pt idx="3654">
                  <c:v>Startup_4288</c:v>
                </c:pt>
                <c:pt idx="3655">
                  <c:v>Startup_4289</c:v>
                </c:pt>
                <c:pt idx="3656">
                  <c:v>Startup_429</c:v>
                </c:pt>
                <c:pt idx="3657">
                  <c:v>Startup_4290</c:v>
                </c:pt>
                <c:pt idx="3658">
                  <c:v>Startup_4291</c:v>
                </c:pt>
                <c:pt idx="3659">
                  <c:v>Startup_4292</c:v>
                </c:pt>
                <c:pt idx="3660">
                  <c:v>Startup_4293</c:v>
                </c:pt>
                <c:pt idx="3661">
                  <c:v>Startup_4294</c:v>
                </c:pt>
                <c:pt idx="3662">
                  <c:v>Startup_4295</c:v>
                </c:pt>
                <c:pt idx="3663">
                  <c:v>Startup_4296</c:v>
                </c:pt>
                <c:pt idx="3664">
                  <c:v>Startup_4297</c:v>
                </c:pt>
                <c:pt idx="3665">
                  <c:v>Startup_4298</c:v>
                </c:pt>
                <c:pt idx="3666">
                  <c:v>Startup_4299</c:v>
                </c:pt>
                <c:pt idx="3667">
                  <c:v>Startup_43</c:v>
                </c:pt>
                <c:pt idx="3668">
                  <c:v>Startup_430</c:v>
                </c:pt>
                <c:pt idx="3669">
                  <c:v>Startup_4300</c:v>
                </c:pt>
                <c:pt idx="3670">
                  <c:v>Startup_4301</c:v>
                </c:pt>
                <c:pt idx="3671">
                  <c:v>Startup_4302</c:v>
                </c:pt>
                <c:pt idx="3672">
                  <c:v>Startup_4303</c:v>
                </c:pt>
                <c:pt idx="3673">
                  <c:v>Startup_4304</c:v>
                </c:pt>
                <c:pt idx="3674">
                  <c:v>Startup_4305</c:v>
                </c:pt>
                <c:pt idx="3675">
                  <c:v>Startup_4306</c:v>
                </c:pt>
                <c:pt idx="3676">
                  <c:v>Startup_4307</c:v>
                </c:pt>
                <c:pt idx="3677">
                  <c:v>Startup_4308</c:v>
                </c:pt>
                <c:pt idx="3678">
                  <c:v>Startup_4309</c:v>
                </c:pt>
                <c:pt idx="3679">
                  <c:v>Startup_431</c:v>
                </c:pt>
                <c:pt idx="3680">
                  <c:v>Startup_4310</c:v>
                </c:pt>
                <c:pt idx="3681">
                  <c:v>Startup_4311</c:v>
                </c:pt>
                <c:pt idx="3682">
                  <c:v>Startup_4312</c:v>
                </c:pt>
                <c:pt idx="3683">
                  <c:v>Startup_4313</c:v>
                </c:pt>
                <c:pt idx="3684">
                  <c:v>Startup_4314</c:v>
                </c:pt>
                <c:pt idx="3685">
                  <c:v>Startup_4315</c:v>
                </c:pt>
                <c:pt idx="3686">
                  <c:v>Startup_4316</c:v>
                </c:pt>
                <c:pt idx="3687">
                  <c:v>Startup_4317</c:v>
                </c:pt>
                <c:pt idx="3688">
                  <c:v>Startup_4318</c:v>
                </c:pt>
                <c:pt idx="3689">
                  <c:v>Startup_4319</c:v>
                </c:pt>
                <c:pt idx="3690">
                  <c:v>Startup_432</c:v>
                </c:pt>
                <c:pt idx="3691">
                  <c:v>Startup_4320</c:v>
                </c:pt>
                <c:pt idx="3692">
                  <c:v>Startup_4321</c:v>
                </c:pt>
                <c:pt idx="3693">
                  <c:v>Startup_4322</c:v>
                </c:pt>
                <c:pt idx="3694">
                  <c:v>Startup_4323</c:v>
                </c:pt>
                <c:pt idx="3695">
                  <c:v>Startup_4324</c:v>
                </c:pt>
                <c:pt idx="3696">
                  <c:v>Startup_4325</c:v>
                </c:pt>
                <c:pt idx="3697">
                  <c:v>Startup_4326</c:v>
                </c:pt>
                <c:pt idx="3698">
                  <c:v>Startup_4327</c:v>
                </c:pt>
                <c:pt idx="3699">
                  <c:v>Startup_4328</c:v>
                </c:pt>
                <c:pt idx="3700">
                  <c:v>Startup_4329</c:v>
                </c:pt>
                <c:pt idx="3701">
                  <c:v>Startup_433</c:v>
                </c:pt>
                <c:pt idx="3702">
                  <c:v>Startup_4330</c:v>
                </c:pt>
                <c:pt idx="3703">
                  <c:v>Startup_4331</c:v>
                </c:pt>
                <c:pt idx="3704">
                  <c:v>Startup_4332</c:v>
                </c:pt>
                <c:pt idx="3705">
                  <c:v>Startup_4333</c:v>
                </c:pt>
                <c:pt idx="3706">
                  <c:v>Startup_4334</c:v>
                </c:pt>
                <c:pt idx="3707">
                  <c:v>Startup_4335</c:v>
                </c:pt>
                <c:pt idx="3708">
                  <c:v>Startup_4336</c:v>
                </c:pt>
                <c:pt idx="3709">
                  <c:v>Startup_4337</c:v>
                </c:pt>
                <c:pt idx="3710">
                  <c:v>Startup_4338</c:v>
                </c:pt>
                <c:pt idx="3711">
                  <c:v>Startup_4339</c:v>
                </c:pt>
                <c:pt idx="3712">
                  <c:v>Startup_434</c:v>
                </c:pt>
                <c:pt idx="3713">
                  <c:v>Startup_4340</c:v>
                </c:pt>
                <c:pt idx="3714">
                  <c:v>Startup_4341</c:v>
                </c:pt>
                <c:pt idx="3715">
                  <c:v>Startup_4342</c:v>
                </c:pt>
                <c:pt idx="3716">
                  <c:v>Startup_4343</c:v>
                </c:pt>
                <c:pt idx="3717">
                  <c:v>Startup_4344</c:v>
                </c:pt>
                <c:pt idx="3718">
                  <c:v>Startup_4345</c:v>
                </c:pt>
                <c:pt idx="3719">
                  <c:v>Startup_4346</c:v>
                </c:pt>
                <c:pt idx="3720">
                  <c:v>Startup_4347</c:v>
                </c:pt>
                <c:pt idx="3721">
                  <c:v>Startup_4348</c:v>
                </c:pt>
                <c:pt idx="3722">
                  <c:v>Startup_4349</c:v>
                </c:pt>
                <c:pt idx="3723">
                  <c:v>Startup_435</c:v>
                </c:pt>
                <c:pt idx="3724">
                  <c:v>Startup_4350</c:v>
                </c:pt>
                <c:pt idx="3725">
                  <c:v>Startup_4351</c:v>
                </c:pt>
                <c:pt idx="3726">
                  <c:v>Startup_4352</c:v>
                </c:pt>
                <c:pt idx="3727">
                  <c:v>Startup_4353</c:v>
                </c:pt>
                <c:pt idx="3728">
                  <c:v>Startup_4354</c:v>
                </c:pt>
                <c:pt idx="3729">
                  <c:v>Startup_4355</c:v>
                </c:pt>
                <c:pt idx="3730">
                  <c:v>Startup_4356</c:v>
                </c:pt>
                <c:pt idx="3731">
                  <c:v>Startup_4357</c:v>
                </c:pt>
                <c:pt idx="3732">
                  <c:v>Startup_4358</c:v>
                </c:pt>
                <c:pt idx="3733">
                  <c:v>Startup_4359</c:v>
                </c:pt>
                <c:pt idx="3734">
                  <c:v>Startup_436</c:v>
                </c:pt>
                <c:pt idx="3735">
                  <c:v>Startup_4360</c:v>
                </c:pt>
                <c:pt idx="3736">
                  <c:v>Startup_4361</c:v>
                </c:pt>
                <c:pt idx="3737">
                  <c:v>Startup_4362</c:v>
                </c:pt>
                <c:pt idx="3738">
                  <c:v>Startup_4363</c:v>
                </c:pt>
                <c:pt idx="3739">
                  <c:v>Startup_4364</c:v>
                </c:pt>
                <c:pt idx="3740">
                  <c:v>Startup_4365</c:v>
                </c:pt>
                <c:pt idx="3741">
                  <c:v>Startup_4366</c:v>
                </c:pt>
                <c:pt idx="3742">
                  <c:v>Startup_4367</c:v>
                </c:pt>
                <c:pt idx="3743">
                  <c:v>Startup_4368</c:v>
                </c:pt>
                <c:pt idx="3744">
                  <c:v>Startup_4369</c:v>
                </c:pt>
                <c:pt idx="3745">
                  <c:v>Startup_437</c:v>
                </c:pt>
                <c:pt idx="3746">
                  <c:v>Startup_4370</c:v>
                </c:pt>
                <c:pt idx="3747">
                  <c:v>Startup_4371</c:v>
                </c:pt>
                <c:pt idx="3748">
                  <c:v>Startup_4372</c:v>
                </c:pt>
                <c:pt idx="3749">
                  <c:v>Startup_4373</c:v>
                </c:pt>
                <c:pt idx="3750">
                  <c:v>Startup_4374</c:v>
                </c:pt>
                <c:pt idx="3751">
                  <c:v>Startup_4375</c:v>
                </c:pt>
                <c:pt idx="3752">
                  <c:v>Startup_4376</c:v>
                </c:pt>
                <c:pt idx="3753">
                  <c:v>Startup_4377</c:v>
                </c:pt>
                <c:pt idx="3754">
                  <c:v>Startup_4378</c:v>
                </c:pt>
                <c:pt idx="3755">
                  <c:v>Startup_4379</c:v>
                </c:pt>
                <c:pt idx="3756">
                  <c:v>Startup_438</c:v>
                </c:pt>
                <c:pt idx="3757">
                  <c:v>Startup_4380</c:v>
                </c:pt>
                <c:pt idx="3758">
                  <c:v>Startup_4381</c:v>
                </c:pt>
                <c:pt idx="3759">
                  <c:v>Startup_4382</c:v>
                </c:pt>
                <c:pt idx="3760">
                  <c:v>Startup_4383</c:v>
                </c:pt>
                <c:pt idx="3761">
                  <c:v>Startup_4384</c:v>
                </c:pt>
                <c:pt idx="3762">
                  <c:v>Startup_4385</c:v>
                </c:pt>
                <c:pt idx="3763">
                  <c:v>Startup_4386</c:v>
                </c:pt>
                <c:pt idx="3764">
                  <c:v>Startup_4387</c:v>
                </c:pt>
                <c:pt idx="3765">
                  <c:v>Startup_4388</c:v>
                </c:pt>
                <c:pt idx="3766">
                  <c:v>Startup_4389</c:v>
                </c:pt>
                <c:pt idx="3767">
                  <c:v>Startup_439</c:v>
                </c:pt>
                <c:pt idx="3768">
                  <c:v>Startup_4390</c:v>
                </c:pt>
                <c:pt idx="3769">
                  <c:v>Startup_4391</c:v>
                </c:pt>
                <c:pt idx="3770">
                  <c:v>Startup_4392</c:v>
                </c:pt>
                <c:pt idx="3771">
                  <c:v>Startup_4393</c:v>
                </c:pt>
                <c:pt idx="3772">
                  <c:v>Startup_4394</c:v>
                </c:pt>
                <c:pt idx="3773">
                  <c:v>Startup_4395</c:v>
                </c:pt>
                <c:pt idx="3774">
                  <c:v>Startup_4396</c:v>
                </c:pt>
                <c:pt idx="3775">
                  <c:v>Startup_4397</c:v>
                </c:pt>
                <c:pt idx="3776">
                  <c:v>Startup_4398</c:v>
                </c:pt>
                <c:pt idx="3777">
                  <c:v>Startup_4399</c:v>
                </c:pt>
                <c:pt idx="3778">
                  <c:v>Startup_44</c:v>
                </c:pt>
                <c:pt idx="3779">
                  <c:v>Startup_440</c:v>
                </c:pt>
                <c:pt idx="3780">
                  <c:v>Startup_4400</c:v>
                </c:pt>
                <c:pt idx="3781">
                  <c:v>Startup_4401</c:v>
                </c:pt>
                <c:pt idx="3782">
                  <c:v>Startup_4402</c:v>
                </c:pt>
                <c:pt idx="3783">
                  <c:v>Startup_4403</c:v>
                </c:pt>
                <c:pt idx="3784">
                  <c:v>Startup_4404</c:v>
                </c:pt>
                <c:pt idx="3785">
                  <c:v>Startup_4405</c:v>
                </c:pt>
                <c:pt idx="3786">
                  <c:v>Startup_4406</c:v>
                </c:pt>
                <c:pt idx="3787">
                  <c:v>Startup_4407</c:v>
                </c:pt>
                <c:pt idx="3788">
                  <c:v>Startup_4408</c:v>
                </c:pt>
                <c:pt idx="3789">
                  <c:v>Startup_4409</c:v>
                </c:pt>
                <c:pt idx="3790">
                  <c:v>Startup_441</c:v>
                </c:pt>
                <c:pt idx="3791">
                  <c:v>Startup_4410</c:v>
                </c:pt>
                <c:pt idx="3792">
                  <c:v>Startup_4411</c:v>
                </c:pt>
                <c:pt idx="3793">
                  <c:v>Startup_4412</c:v>
                </c:pt>
                <c:pt idx="3794">
                  <c:v>Startup_4413</c:v>
                </c:pt>
                <c:pt idx="3795">
                  <c:v>Startup_4414</c:v>
                </c:pt>
                <c:pt idx="3796">
                  <c:v>Startup_4415</c:v>
                </c:pt>
                <c:pt idx="3797">
                  <c:v>Startup_4416</c:v>
                </c:pt>
                <c:pt idx="3798">
                  <c:v>Startup_4417</c:v>
                </c:pt>
                <c:pt idx="3799">
                  <c:v>Startup_4418</c:v>
                </c:pt>
                <c:pt idx="3800">
                  <c:v>Startup_4419</c:v>
                </c:pt>
                <c:pt idx="3801">
                  <c:v>Startup_442</c:v>
                </c:pt>
                <c:pt idx="3802">
                  <c:v>Startup_4420</c:v>
                </c:pt>
                <c:pt idx="3803">
                  <c:v>Startup_4421</c:v>
                </c:pt>
                <c:pt idx="3804">
                  <c:v>Startup_4422</c:v>
                </c:pt>
                <c:pt idx="3805">
                  <c:v>Startup_4423</c:v>
                </c:pt>
                <c:pt idx="3806">
                  <c:v>Startup_4424</c:v>
                </c:pt>
                <c:pt idx="3807">
                  <c:v>Startup_4425</c:v>
                </c:pt>
                <c:pt idx="3808">
                  <c:v>Startup_4426</c:v>
                </c:pt>
                <c:pt idx="3809">
                  <c:v>Startup_4427</c:v>
                </c:pt>
                <c:pt idx="3810">
                  <c:v>Startup_4428</c:v>
                </c:pt>
                <c:pt idx="3811">
                  <c:v>Startup_4429</c:v>
                </c:pt>
                <c:pt idx="3812">
                  <c:v>Startup_443</c:v>
                </c:pt>
                <c:pt idx="3813">
                  <c:v>Startup_4430</c:v>
                </c:pt>
                <c:pt idx="3814">
                  <c:v>Startup_4431</c:v>
                </c:pt>
                <c:pt idx="3815">
                  <c:v>Startup_4432</c:v>
                </c:pt>
                <c:pt idx="3816">
                  <c:v>Startup_4433</c:v>
                </c:pt>
                <c:pt idx="3817">
                  <c:v>Startup_4434</c:v>
                </c:pt>
                <c:pt idx="3818">
                  <c:v>Startup_4435</c:v>
                </c:pt>
                <c:pt idx="3819">
                  <c:v>Startup_4436</c:v>
                </c:pt>
                <c:pt idx="3820">
                  <c:v>Startup_4437</c:v>
                </c:pt>
                <c:pt idx="3821">
                  <c:v>Startup_4438</c:v>
                </c:pt>
                <c:pt idx="3822">
                  <c:v>Startup_4439</c:v>
                </c:pt>
                <c:pt idx="3823">
                  <c:v>Startup_444</c:v>
                </c:pt>
                <c:pt idx="3824">
                  <c:v>Startup_4440</c:v>
                </c:pt>
                <c:pt idx="3825">
                  <c:v>Startup_4441</c:v>
                </c:pt>
                <c:pt idx="3826">
                  <c:v>Startup_4442</c:v>
                </c:pt>
                <c:pt idx="3827">
                  <c:v>Startup_4443</c:v>
                </c:pt>
                <c:pt idx="3828">
                  <c:v>Startup_4444</c:v>
                </c:pt>
                <c:pt idx="3829">
                  <c:v>Startup_4445</c:v>
                </c:pt>
                <c:pt idx="3830">
                  <c:v>Startup_4446</c:v>
                </c:pt>
                <c:pt idx="3831">
                  <c:v>Startup_4447</c:v>
                </c:pt>
                <c:pt idx="3832">
                  <c:v>Startup_4448</c:v>
                </c:pt>
                <c:pt idx="3833">
                  <c:v>Startup_4449</c:v>
                </c:pt>
                <c:pt idx="3834">
                  <c:v>Startup_445</c:v>
                </c:pt>
                <c:pt idx="3835">
                  <c:v>Startup_4450</c:v>
                </c:pt>
                <c:pt idx="3836">
                  <c:v>Startup_4451</c:v>
                </c:pt>
                <c:pt idx="3837">
                  <c:v>Startup_4452</c:v>
                </c:pt>
                <c:pt idx="3838">
                  <c:v>Startup_4453</c:v>
                </c:pt>
                <c:pt idx="3839">
                  <c:v>Startup_4454</c:v>
                </c:pt>
                <c:pt idx="3840">
                  <c:v>Startup_4455</c:v>
                </c:pt>
                <c:pt idx="3841">
                  <c:v>Startup_4456</c:v>
                </c:pt>
                <c:pt idx="3842">
                  <c:v>Startup_4457</c:v>
                </c:pt>
                <c:pt idx="3843">
                  <c:v>Startup_4458</c:v>
                </c:pt>
                <c:pt idx="3844">
                  <c:v>Startup_4459</c:v>
                </c:pt>
                <c:pt idx="3845">
                  <c:v>Startup_446</c:v>
                </c:pt>
                <c:pt idx="3846">
                  <c:v>Startup_4460</c:v>
                </c:pt>
                <c:pt idx="3847">
                  <c:v>Startup_4461</c:v>
                </c:pt>
                <c:pt idx="3848">
                  <c:v>Startup_4462</c:v>
                </c:pt>
                <c:pt idx="3849">
                  <c:v>Startup_4463</c:v>
                </c:pt>
                <c:pt idx="3850">
                  <c:v>Startup_4464</c:v>
                </c:pt>
                <c:pt idx="3851">
                  <c:v>Startup_4465</c:v>
                </c:pt>
                <c:pt idx="3852">
                  <c:v>Startup_4466</c:v>
                </c:pt>
                <c:pt idx="3853">
                  <c:v>Startup_4467</c:v>
                </c:pt>
                <c:pt idx="3854">
                  <c:v>Startup_4468</c:v>
                </c:pt>
                <c:pt idx="3855">
                  <c:v>Startup_4469</c:v>
                </c:pt>
                <c:pt idx="3856">
                  <c:v>Startup_447</c:v>
                </c:pt>
                <c:pt idx="3857">
                  <c:v>Startup_4470</c:v>
                </c:pt>
                <c:pt idx="3858">
                  <c:v>Startup_4471</c:v>
                </c:pt>
                <c:pt idx="3859">
                  <c:v>Startup_4472</c:v>
                </c:pt>
                <c:pt idx="3860">
                  <c:v>Startup_4473</c:v>
                </c:pt>
                <c:pt idx="3861">
                  <c:v>Startup_4474</c:v>
                </c:pt>
                <c:pt idx="3862">
                  <c:v>Startup_4475</c:v>
                </c:pt>
                <c:pt idx="3863">
                  <c:v>Startup_4476</c:v>
                </c:pt>
                <c:pt idx="3864">
                  <c:v>Startup_4477</c:v>
                </c:pt>
                <c:pt idx="3865">
                  <c:v>Startup_4478</c:v>
                </c:pt>
                <c:pt idx="3866">
                  <c:v>Startup_4479</c:v>
                </c:pt>
                <c:pt idx="3867">
                  <c:v>Startup_448</c:v>
                </c:pt>
                <c:pt idx="3868">
                  <c:v>Startup_4480</c:v>
                </c:pt>
                <c:pt idx="3869">
                  <c:v>Startup_4481</c:v>
                </c:pt>
                <c:pt idx="3870">
                  <c:v>Startup_4482</c:v>
                </c:pt>
                <c:pt idx="3871">
                  <c:v>Startup_4483</c:v>
                </c:pt>
                <c:pt idx="3872">
                  <c:v>Startup_4484</c:v>
                </c:pt>
                <c:pt idx="3873">
                  <c:v>Startup_4485</c:v>
                </c:pt>
                <c:pt idx="3874">
                  <c:v>Startup_4486</c:v>
                </c:pt>
                <c:pt idx="3875">
                  <c:v>Startup_4487</c:v>
                </c:pt>
                <c:pt idx="3876">
                  <c:v>Startup_4488</c:v>
                </c:pt>
                <c:pt idx="3877">
                  <c:v>Startup_4489</c:v>
                </c:pt>
                <c:pt idx="3878">
                  <c:v>Startup_449</c:v>
                </c:pt>
                <c:pt idx="3879">
                  <c:v>Startup_4490</c:v>
                </c:pt>
                <c:pt idx="3880">
                  <c:v>Startup_4491</c:v>
                </c:pt>
                <c:pt idx="3881">
                  <c:v>Startup_4492</c:v>
                </c:pt>
                <c:pt idx="3882">
                  <c:v>Startup_4493</c:v>
                </c:pt>
                <c:pt idx="3883">
                  <c:v>Startup_4494</c:v>
                </c:pt>
                <c:pt idx="3884">
                  <c:v>Startup_4495</c:v>
                </c:pt>
                <c:pt idx="3885">
                  <c:v>Startup_4496</c:v>
                </c:pt>
                <c:pt idx="3886">
                  <c:v>Startup_4497</c:v>
                </c:pt>
                <c:pt idx="3887">
                  <c:v>Startup_4498</c:v>
                </c:pt>
                <c:pt idx="3888">
                  <c:v>Startup_4499</c:v>
                </c:pt>
                <c:pt idx="3889">
                  <c:v>Startup_45</c:v>
                </c:pt>
                <c:pt idx="3890">
                  <c:v>Startup_450</c:v>
                </c:pt>
                <c:pt idx="3891">
                  <c:v>Startup_4500</c:v>
                </c:pt>
                <c:pt idx="3892">
                  <c:v>Startup_4501</c:v>
                </c:pt>
                <c:pt idx="3893">
                  <c:v>Startup_4502</c:v>
                </c:pt>
                <c:pt idx="3894">
                  <c:v>Startup_4503</c:v>
                </c:pt>
                <c:pt idx="3895">
                  <c:v>Startup_4504</c:v>
                </c:pt>
                <c:pt idx="3896">
                  <c:v>Startup_4505</c:v>
                </c:pt>
                <c:pt idx="3897">
                  <c:v>Startup_4506</c:v>
                </c:pt>
                <c:pt idx="3898">
                  <c:v>Startup_4507</c:v>
                </c:pt>
                <c:pt idx="3899">
                  <c:v>Startup_4508</c:v>
                </c:pt>
                <c:pt idx="3900">
                  <c:v>Startup_4509</c:v>
                </c:pt>
                <c:pt idx="3901">
                  <c:v>Startup_451</c:v>
                </c:pt>
                <c:pt idx="3902">
                  <c:v>Startup_4510</c:v>
                </c:pt>
                <c:pt idx="3903">
                  <c:v>Startup_4511</c:v>
                </c:pt>
                <c:pt idx="3904">
                  <c:v>Startup_4512</c:v>
                </c:pt>
                <c:pt idx="3905">
                  <c:v>Startup_4513</c:v>
                </c:pt>
                <c:pt idx="3906">
                  <c:v>Startup_4514</c:v>
                </c:pt>
                <c:pt idx="3907">
                  <c:v>Startup_4515</c:v>
                </c:pt>
                <c:pt idx="3908">
                  <c:v>Startup_4516</c:v>
                </c:pt>
                <c:pt idx="3909">
                  <c:v>Startup_4517</c:v>
                </c:pt>
                <c:pt idx="3910">
                  <c:v>Startup_4518</c:v>
                </c:pt>
                <c:pt idx="3911">
                  <c:v>Startup_4519</c:v>
                </c:pt>
                <c:pt idx="3912">
                  <c:v>Startup_452</c:v>
                </c:pt>
                <c:pt idx="3913">
                  <c:v>Startup_4520</c:v>
                </c:pt>
                <c:pt idx="3914">
                  <c:v>Startup_4521</c:v>
                </c:pt>
                <c:pt idx="3915">
                  <c:v>Startup_4522</c:v>
                </c:pt>
                <c:pt idx="3916">
                  <c:v>Startup_4523</c:v>
                </c:pt>
                <c:pt idx="3917">
                  <c:v>Startup_4524</c:v>
                </c:pt>
                <c:pt idx="3918">
                  <c:v>Startup_4525</c:v>
                </c:pt>
                <c:pt idx="3919">
                  <c:v>Startup_4526</c:v>
                </c:pt>
                <c:pt idx="3920">
                  <c:v>Startup_4527</c:v>
                </c:pt>
                <c:pt idx="3921">
                  <c:v>Startup_4528</c:v>
                </c:pt>
                <c:pt idx="3922">
                  <c:v>Startup_4529</c:v>
                </c:pt>
                <c:pt idx="3923">
                  <c:v>Startup_453</c:v>
                </c:pt>
                <c:pt idx="3924">
                  <c:v>Startup_4530</c:v>
                </c:pt>
                <c:pt idx="3925">
                  <c:v>Startup_4531</c:v>
                </c:pt>
                <c:pt idx="3926">
                  <c:v>Startup_4532</c:v>
                </c:pt>
                <c:pt idx="3927">
                  <c:v>Startup_4533</c:v>
                </c:pt>
                <c:pt idx="3928">
                  <c:v>Startup_4534</c:v>
                </c:pt>
                <c:pt idx="3929">
                  <c:v>Startup_4535</c:v>
                </c:pt>
                <c:pt idx="3930">
                  <c:v>Startup_4536</c:v>
                </c:pt>
                <c:pt idx="3931">
                  <c:v>Startup_4537</c:v>
                </c:pt>
                <c:pt idx="3932">
                  <c:v>Startup_4538</c:v>
                </c:pt>
                <c:pt idx="3933">
                  <c:v>Startup_4539</c:v>
                </c:pt>
                <c:pt idx="3934">
                  <c:v>Startup_454</c:v>
                </c:pt>
                <c:pt idx="3935">
                  <c:v>Startup_4540</c:v>
                </c:pt>
                <c:pt idx="3936">
                  <c:v>Startup_4541</c:v>
                </c:pt>
                <c:pt idx="3937">
                  <c:v>Startup_4542</c:v>
                </c:pt>
                <c:pt idx="3938">
                  <c:v>Startup_4543</c:v>
                </c:pt>
                <c:pt idx="3939">
                  <c:v>Startup_4544</c:v>
                </c:pt>
                <c:pt idx="3940">
                  <c:v>Startup_4545</c:v>
                </c:pt>
                <c:pt idx="3941">
                  <c:v>Startup_4546</c:v>
                </c:pt>
                <c:pt idx="3942">
                  <c:v>Startup_4547</c:v>
                </c:pt>
                <c:pt idx="3943">
                  <c:v>Startup_4548</c:v>
                </c:pt>
                <c:pt idx="3944">
                  <c:v>Startup_4549</c:v>
                </c:pt>
                <c:pt idx="3945">
                  <c:v>Startup_455</c:v>
                </c:pt>
                <c:pt idx="3946">
                  <c:v>Startup_4550</c:v>
                </c:pt>
                <c:pt idx="3947">
                  <c:v>Startup_4551</c:v>
                </c:pt>
                <c:pt idx="3948">
                  <c:v>Startup_4552</c:v>
                </c:pt>
                <c:pt idx="3949">
                  <c:v>Startup_4553</c:v>
                </c:pt>
                <c:pt idx="3950">
                  <c:v>Startup_4554</c:v>
                </c:pt>
                <c:pt idx="3951">
                  <c:v>Startup_4555</c:v>
                </c:pt>
                <c:pt idx="3952">
                  <c:v>Startup_4556</c:v>
                </c:pt>
                <c:pt idx="3953">
                  <c:v>Startup_4557</c:v>
                </c:pt>
                <c:pt idx="3954">
                  <c:v>Startup_4558</c:v>
                </c:pt>
                <c:pt idx="3955">
                  <c:v>Startup_4559</c:v>
                </c:pt>
                <c:pt idx="3956">
                  <c:v>Startup_456</c:v>
                </c:pt>
                <c:pt idx="3957">
                  <c:v>Startup_4560</c:v>
                </c:pt>
                <c:pt idx="3958">
                  <c:v>Startup_4561</c:v>
                </c:pt>
                <c:pt idx="3959">
                  <c:v>Startup_4562</c:v>
                </c:pt>
                <c:pt idx="3960">
                  <c:v>Startup_4563</c:v>
                </c:pt>
                <c:pt idx="3961">
                  <c:v>Startup_4564</c:v>
                </c:pt>
                <c:pt idx="3962">
                  <c:v>Startup_4565</c:v>
                </c:pt>
                <c:pt idx="3963">
                  <c:v>Startup_4566</c:v>
                </c:pt>
                <c:pt idx="3964">
                  <c:v>Startup_4567</c:v>
                </c:pt>
                <c:pt idx="3965">
                  <c:v>Startup_4568</c:v>
                </c:pt>
                <c:pt idx="3966">
                  <c:v>Startup_4569</c:v>
                </c:pt>
                <c:pt idx="3967">
                  <c:v>Startup_457</c:v>
                </c:pt>
                <c:pt idx="3968">
                  <c:v>Startup_4570</c:v>
                </c:pt>
                <c:pt idx="3969">
                  <c:v>Startup_4571</c:v>
                </c:pt>
                <c:pt idx="3970">
                  <c:v>Startup_4572</c:v>
                </c:pt>
                <c:pt idx="3971">
                  <c:v>Startup_4573</c:v>
                </c:pt>
                <c:pt idx="3972">
                  <c:v>Startup_4574</c:v>
                </c:pt>
                <c:pt idx="3973">
                  <c:v>Startup_4575</c:v>
                </c:pt>
                <c:pt idx="3974">
                  <c:v>Startup_4576</c:v>
                </c:pt>
                <c:pt idx="3975">
                  <c:v>Startup_4577</c:v>
                </c:pt>
                <c:pt idx="3976">
                  <c:v>Startup_4578</c:v>
                </c:pt>
                <c:pt idx="3977">
                  <c:v>Startup_4579</c:v>
                </c:pt>
                <c:pt idx="3978">
                  <c:v>Startup_458</c:v>
                </c:pt>
                <c:pt idx="3979">
                  <c:v>Startup_4580</c:v>
                </c:pt>
                <c:pt idx="3980">
                  <c:v>Startup_4581</c:v>
                </c:pt>
                <c:pt idx="3981">
                  <c:v>Startup_4582</c:v>
                </c:pt>
                <c:pt idx="3982">
                  <c:v>Startup_4583</c:v>
                </c:pt>
                <c:pt idx="3983">
                  <c:v>Startup_4584</c:v>
                </c:pt>
                <c:pt idx="3984">
                  <c:v>Startup_4585</c:v>
                </c:pt>
                <c:pt idx="3985">
                  <c:v>Startup_4586</c:v>
                </c:pt>
                <c:pt idx="3986">
                  <c:v>Startup_4587</c:v>
                </c:pt>
                <c:pt idx="3987">
                  <c:v>Startup_4588</c:v>
                </c:pt>
                <c:pt idx="3988">
                  <c:v>Startup_4589</c:v>
                </c:pt>
                <c:pt idx="3989">
                  <c:v>Startup_459</c:v>
                </c:pt>
                <c:pt idx="3990">
                  <c:v>Startup_4590</c:v>
                </c:pt>
                <c:pt idx="3991">
                  <c:v>Startup_4591</c:v>
                </c:pt>
                <c:pt idx="3992">
                  <c:v>Startup_4592</c:v>
                </c:pt>
                <c:pt idx="3993">
                  <c:v>Startup_4593</c:v>
                </c:pt>
                <c:pt idx="3994">
                  <c:v>Startup_4594</c:v>
                </c:pt>
                <c:pt idx="3995">
                  <c:v>Startup_4595</c:v>
                </c:pt>
                <c:pt idx="3996">
                  <c:v>Startup_4596</c:v>
                </c:pt>
                <c:pt idx="3997">
                  <c:v>Startup_4597</c:v>
                </c:pt>
                <c:pt idx="3998">
                  <c:v>Startup_4598</c:v>
                </c:pt>
                <c:pt idx="3999">
                  <c:v>Startup_4599</c:v>
                </c:pt>
                <c:pt idx="4000">
                  <c:v>Startup_46</c:v>
                </c:pt>
                <c:pt idx="4001">
                  <c:v>Startup_460</c:v>
                </c:pt>
                <c:pt idx="4002">
                  <c:v>Startup_4600</c:v>
                </c:pt>
                <c:pt idx="4003">
                  <c:v>Startup_4601</c:v>
                </c:pt>
                <c:pt idx="4004">
                  <c:v>Startup_4602</c:v>
                </c:pt>
                <c:pt idx="4005">
                  <c:v>Startup_4603</c:v>
                </c:pt>
                <c:pt idx="4006">
                  <c:v>Startup_4604</c:v>
                </c:pt>
                <c:pt idx="4007">
                  <c:v>Startup_4605</c:v>
                </c:pt>
                <c:pt idx="4008">
                  <c:v>Startup_4606</c:v>
                </c:pt>
                <c:pt idx="4009">
                  <c:v>Startup_4607</c:v>
                </c:pt>
                <c:pt idx="4010">
                  <c:v>Startup_4608</c:v>
                </c:pt>
                <c:pt idx="4011">
                  <c:v>Startup_4609</c:v>
                </c:pt>
                <c:pt idx="4012">
                  <c:v>Startup_461</c:v>
                </c:pt>
                <c:pt idx="4013">
                  <c:v>Startup_4610</c:v>
                </c:pt>
                <c:pt idx="4014">
                  <c:v>Startup_4611</c:v>
                </c:pt>
                <c:pt idx="4015">
                  <c:v>Startup_4612</c:v>
                </c:pt>
                <c:pt idx="4016">
                  <c:v>Startup_4613</c:v>
                </c:pt>
                <c:pt idx="4017">
                  <c:v>Startup_4614</c:v>
                </c:pt>
                <c:pt idx="4018">
                  <c:v>Startup_4615</c:v>
                </c:pt>
                <c:pt idx="4019">
                  <c:v>Startup_4616</c:v>
                </c:pt>
                <c:pt idx="4020">
                  <c:v>Startup_4617</c:v>
                </c:pt>
                <c:pt idx="4021">
                  <c:v>Startup_4618</c:v>
                </c:pt>
                <c:pt idx="4022">
                  <c:v>Startup_4619</c:v>
                </c:pt>
                <c:pt idx="4023">
                  <c:v>Startup_462</c:v>
                </c:pt>
                <c:pt idx="4024">
                  <c:v>Startup_4620</c:v>
                </c:pt>
                <c:pt idx="4025">
                  <c:v>Startup_4621</c:v>
                </c:pt>
                <c:pt idx="4026">
                  <c:v>Startup_4622</c:v>
                </c:pt>
                <c:pt idx="4027">
                  <c:v>Startup_4623</c:v>
                </c:pt>
                <c:pt idx="4028">
                  <c:v>Startup_4624</c:v>
                </c:pt>
                <c:pt idx="4029">
                  <c:v>Startup_4625</c:v>
                </c:pt>
                <c:pt idx="4030">
                  <c:v>Startup_4626</c:v>
                </c:pt>
                <c:pt idx="4031">
                  <c:v>Startup_4627</c:v>
                </c:pt>
                <c:pt idx="4032">
                  <c:v>Startup_4628</c:v>
                </c:pt>
                <c:pt idx="4033">
                  <c:v>Startup_4629</c:v>
                </c:pt>
                <c:pt idx="4034">
                  <c:v>Startup_463</c:v>
                </c:pt>
                <c:pt idx="4035">
                  <c:v>Startup_4630</c:v>
                </c:pt>
                <c:pt idx="4036">
                  <c:v>Startup_4631</c:v>
                </c:pt>
                <c:pt idx="4037">
                  <c:v>Startup_4632</c:v>
                </c:pt>
                <c:pt idx="4038">
                  <c:v>Startup_4633</c:v>
                </c:pt>
                <c:pt idx="4039">
                  <c:v>Startup_4634</c:v>
                </c:pt>
                <c:pt idx="4040">
                  <c:v>Startup_4635</c:v>
                </c:pt>
                <c:pt idx="4041">
                  <c:v>Startup_4636</c:v>
                </c:pt>
                <c:pt idx="4042">
                  <c:v>Startup_4637</c:v>
                </c:pt>
                <c:pt idx="4043">
                  <c:v>Startup_4638</c:v>
                </c:pt>
                <c:pt idx="4044">
                  <c:v>Startup_4639</c:v>
                </c:pt>
                <c:pt idx="4045">
                  <c:v>Startup_464</c:v>
                </c:pt>
                <c:pt idx="4046">
                  <c:v>Startup_4640</c:v>
                </c:pt>
                <c:pt idx="4047">
                  <c:v>Startup_4641</c:v>
                </c:pt>
                <c:pt idx="4048">
                  <c:v>Startup_4642</c:v>
                </c:pt>
                <c:pt idx="4049">
                  <c:v>Startup_4643</c:v>
                </c:pt>
                <c:pt idx="4050">
                  <c:v>Startup_4644</c:v>
                </c:pt>
                <c:pt idx="4051">
                  <c:v>Startup_4645</c:v>
                </c:pt>
                <c:pt idx="4052">
                  <c:v>Startup_4646</c:v>
                </c:pt>
                <c:pt idx="4053">
                  <c:v>Startup_4647</c:v>
                </c:pt>
                <c:pt idx="4054">
                  <c:v>Startup_4648</c:v>
                </c:pt>
                <c:pt idx="4055">
                  <c:v>Startup_4649</c:v>
                </c:pt>
                <c:pt idx="4056">
                  <c:v>Startup_465</c:v>
                </c:pt>
                <c:pt idx="4057">
                  <c:v>Startup_4650</c:v>
                </c:pt>
                <c:pt idx="4058">
                  <c:v>Startup_4651</c:v>
                </c:pt>
                <c:pt idx="4059">
                  <c:v>Startup_4652</c:v>
                </c:pt>
                <c:pt idx="4060">
                  <c:v>Startup_4653</c:v>
                </c:pt>
                <c:pt idx="4061">
                  <c:v>Startup_4654</c:v>
                </c:pt>
                <c:pt idx="4062">
                  <c:v>Startup_4655</c:v>
                </c:pt>
                <c:pt idx="4063">
                  <c:v>Startup_4656</c:v>
                </c:pt>
                <c:pt idx="4064">
                  <c:v>Startup_4657</c:v>
                </c:pt>
                <c:pt idx="4065">
                  <c:v>Startup_4658</c:v>
                </c:pt>
                <c:pt idx="4066">
                  <c:v>Startup_4659</c:v>
                </c:pt>
                <c:pt idx="4067">
                  <c:v>Startup_466</c:v>
                </c:pt>
                <c:pt idx="4068">
                  <c:v>Startup_4660</c:v>
                </c:pt>
                <c:pt idx="4069">
                  <c:v>Startup_4661</c:v>
                </c:pt>
                <c:pt idx="4070">
                  <c:v>Startup_4662</c:v>
                </c:pt>
                <c:pt idx="4071">
                  <c:v>Startup_4663</c:v>
                </c:pt>
                <c:pt idx="4072">
                  <c:v>Startup_4664</c:v>
                </c:pt>
                <c:pt idx="4073">
                  <c:v>Startup_4665</c:v>
                </c:pt>
                <c:pt idx="4074">
                  <c:v>Startup_4666</c:v>
                </c:pt>
                <c:pt idx="4075">
                  <c:v>Startup_4667</c:v>
                </c:pt>
                <c:pt idx="4076">
                  <c:v>Startup_4668</c:v>
                </c:pt>
                <c:pt idx="4077">
                  <c:v>Startup_4669</c:v>
                </c:pt>
                <c:pt idx="4078">
                  <c:v>Startup_467</c:v>
                </c:pt>
                <c:pt idx="4079">
                  <c:v>Startup_4670</c:v>
                </c:pt>
                <c:pt idx="4080">
                  <c:v>Startup_4671</c:v>
                </c:pt>
                <c:pt idx="4081">
                  <c:v>Startup_4672</c:v>
                </c:pt>
                <c:pt idx="4082">
                  <c:v>Startup_4673</c:v>
                </c:pt>
                <c:pt idx="4083">
                  <c:v>Startup_4674</c:v>
                </c:pt>
                <c:pt idx="4084">
                  <c:v>Startup_4675</c:v>
                </c:pt>
                <c:pt idx="4085">
                  <c:v>Startup_4676</c:v>
                </c:pt>
                <c:pt idx="4086">
                  <c:v>Startup_4677</c:v>
                </c:pt>
                <c:pt idx="4087">
                  <c:v>Startup_4678</c:v>
                </c:pt>
                <c:pt idx="4088">
                  <c:v>Startup_4679</c:v>
                </c:pt>
                <c:pt idx="4089">
                  <c:v>Startup_468</c:v>
                </c:pt>
                <c:pt idx="4090">
                  <c:v>Startup_4680</c:v>
                </c:pt>
                <c:pt idx="4091">
                  <c:v>Startup_4681</c:v>
                </c:pt>
                <c:pt idx="4092">
                  <c:v>Startup_4682</c:v>
                </c:pt>
                <c:pt idx="4093">
                  <c:v>Startup_4683</c:v>
                </c:pt>
                <c:pt idx="4094">
                  <c:v>Startup_4684</c:v>
                </c:pt>
                <c:pt idx="4095">
                  <c:v>Startup_4685</c:v>
                </c:pt>
                <c:pt idx="4096">
                  <c:v>Startup_4686</c:v>
                </c:pt>
                <c:pt idx="4097">
                  <c:v>Startup_4687</c:v>
                </c:pt>
                <c:pt idx="4098">
                  <c:v>Startup_4688</c:v>
                </c:pt>
                <c:pt idx="4099">
                  <c:v>Startup_4689</c:v>
                </c:pt>
                <c:pt idx="4100">
                  <c:v>Startup_469</c:v>
                </c:pt>
                <c:pt idx="4101">
                  <c:v>Startup_4690</c:v>
                </c:pt>
                <c:pt idx="4102">
                  <c:v>Startup_4691</c:v>
                </c:pt>
                <c:pt idx="4103">
                  <c:v>Startup_4692</c:v>
                </c:pt>
                <c:pt idx="4104">
                  <c:v>Startup_4693</c:v>
                </c:pt>
                <c:pt idx="4105">
                  <c:v>Startup_4694</c:v>
                </c:pt>
                <c:pt idx="4106">
                  <c:v>Startup_4695</c:v>
                </c:pt>
                <c:pt idx="4107">
                  <c:v>Startup_4696</c:v>
                </c:pt>
                <c:pt idx="4108">
                  <c:v>Startup_4697</c:v>
                </c:pt>
                <c:pt idx="4109">
                  <c:v>Startup_4698</c:v>
                </c:pt>
                <c:pt idx="4110">
                  <c:v>Startup_4699</c:v>
                </c:pt>
                <c:pt idx="4111">
                  <c:v>Startup_47</c:v>
                </c:pt>
                <c:pt idx="4112">
                  <c:v>Startup_470</c:v>
                </c:pt>
                <c:pt idx="4113">
                  <c:v>Startup_4700</c:v>
                </c:pt>
                <c:pt idx="4114">
                  <c:v>Startup_4701</c:v>
                </c:pt>
                <c:pt idx="4115">
                  <c:v>Startup_4702</c:v>
                </c:pt>
                <c:pt idx="4116">
                  <c:v>Startup_4703</c:v>
                </c:pt>
                <c:pt idx="4117">
                  <c:v>Startup_4704</c:v>
                </c:pt>
                <c:pt idx="4118">
                  <c:v>Startup_4705</c:v>
                </c:pt>
                <c:pt idx="4119">
                  <c:v>Startup_4706</c:v>
                </c:pt>
                <c:pt idx="4120">
                  <c:v>Startup_4707</c:v>
                </c:pt>
                <c:pt idx="4121">
                  <c:v>Startup_4708</c:v>
                </c:pt>
                <c:pt idx="4122">
                  <c:v>Startup_4709</c:v>
                </c:pt>
                <c:pt idx="4123">
                  <c:v>Startup_471</c:v>
                </c:pt>
                <c:pt idx="4124">
                  <c:v>Startup_4710</c:v>
                </c:pt>
                <c:pt idx="4125">
                  <c:v>Startup_4711</c:v>
                </c:pt>
                <c:pt idx="4126">
                  <c:v>Startup_4712</c:v>
                </c:pt>
                <c:pt idx="4127">
                  <c:v>Startup_4713</c:v>
                </c:pt>
                <c:pt idx="4128">
                  <c:v>Startup_4714</c:v>
                </c:pt>
                <c:pt idx="4129">
                  <c:v>Startup_4715</c:v>
                </c:pt>
                <c:pt idx="4130">
                  <c:v>Startup_4716</c:v>
                </c:pt>
                <c:pt idx="4131">
                  <c:v>Startup_4717</c:v>
                </c:pt>
                <c:pt idx="4132">
                  <c:v>Startup_4718</c:v>
                </c:pt>
                <c:pt idx="4133">
                  <c:v>Startup_4719</c:v>
                </c:pt>
                <c:pt idx="4134">
                  <c:v>Startup_472</c:v>
                </c:pt>
                <c:pt idx="4135">
                  <c:v>Startup_4720</c:v>
                </c:pt>
                <c:pt idx="4136">
                  <c:v>Startup_4721</c:v>
                </c:pt>
                <c:pt idx="4137">
                  <c:v>Startup_4722</c:v>
                </c:pt>
                <c:pt idx="4138">
                  <c:v>Startup_4723</c:v>
                </c:pt>
                <c:pt idx="4139">
                  <c:v>Startup_4724</c:v>
                </c:pt>
                <c:pt idx="4140">
                  <c:v>Startup_4725</c:v>
                </c:pt>
                <c:pt idx="4141">
                  <c:v>Startup_4726</c:v>
                </c:pt>
                <c:pt idx="4142">
                  <c:v>Startup_4727</c:v>
                </c:pt>
                <c:pt idx="4143">
                  <c:v>Startup_4728</c:v>
                </c:pt>
                <c:pt idx="4144">
                  <c:v>Startup_4729</c:v>
                </c:pt>
                <c:pt idx="4145">
                  <c:v>Startup_473</c:v>
                </c:pt>
                <c:pt idx="4146">
                  <c:v>Startup_4730</c:v>
                </c:pt>
                <c:pt idx="4147">
                  <c:v>Startup_4731</c:v>
                </c:pt>
                <c:pt idx="4148">
                  <c:v>Startup_4732</c:v>
                </c:pt>
                <c:pt idx="4149">
                  <c:v>Startup_4733</c:v>
                </c:pt>
                <c:pt idx="4150">
                  <c:v>Startup_4734</c:v>
                </c:pt>
                <c:pt idx="4151">
                  <c:v>Startup_4735</c:v>
                </c:pt>
                <c:pt idx="4152">
                  <c:v>Startup_4736</c:v>
                </c:pt>
                <c:pt idx="4153">
                  <c:v>Startup_4737</c:v>
                </c:pt>
                <c:pt idx="4154">
                  <c:v>Startup_4738</c:v>
                </c:pt>
                <c:pt idx="4155">
                  <c:v>Startup_4739</c:v>
                </c:pt>
                <c:pt idx="4156">
                  <c:v>Startup_474</c:v>
                </c:pt>
                <c:pt idx="4157">
                  <c:v>Startup_4740</c:v>
                </c:pt>
                <c:pt idx="4158">
                  <c:v>Startup_4741</c:v>
                </c:pt>
                <c:pt idx="4159">
                  <c:v>Startup_4742</c:v>
                </c:pt>
                <c:pt idx="4160">
                  <c:v>Startup_4743</c:v>
                </c:pt>
                <c:pt idx="4161">
                  <c:v>Startup_4744</c:v>
                </c:pt>
                <c:pt idx="4162">
                  <c:v>Startup_4745</c:v>
                </c:pt>
                <c:pt idx="4163">
                  <c:v>Startup_4746</c:v>
                </c:pt>
                <c:pt idx="4164">
                  <c:v>Startup_4747</c:v>
                </c:pt>
                <c:pt idx="4165">
                  <c:v>Startup_4748</c:v>
                </c:pt>
                <c:pt idx="4166">
                  <c:v>Startup_4749</c:v>
                </c:pt>
                <c:pt idx="4167">
                  <c:v>Startup_475</c:v>
                </c:pt>
                <c:pt idx="4168">
                  <c:v>Startup_4750</c:v>
                </c:pt>
                <c:pt idx="4169">
                  <c:v>Startup_4751</c:v>
                </c:pt>
                <c:pt idx="4170">
                  <c:v>Startup_4752</c:v>
                </c:pt>
                <c:pt idx="4171">
                  <c:v>Startup_4753</c:v>
                </c:pt>
                <c:pt idx="4172">
                  <c:v>Startup_4754</c:v>
                </c:pt>
                <c:pt idx="4173">
                  <c:v>Startup_4755</c:v>
                </c:pt>
                <c:pt idx="4174">
                  <c:v>Startup_4756</c:v>
                </c:pt>
                <c:pt idx="4175">
                  <c:v>Startup_4757</c:v>
                </c:pt>
                <c:pt idx="4176">
                  <c:v>Startup_4758</c:v>
                </c:pt>
                <c:pt idx="4177">
                  <c:v>Startup_4759</c:v>
                </c:pt>
                <c:pt idx="4178">
                  <c:v>Startup_476</c:v>
                </c:pt>
                <c:pt idx="4179">
                  <c:v>Startup_4760</c:v>
                </c:pt>
                <c:pt idx="4180">
                  <c:v>Startup_4761</c:v>
                </c:pt>
                <c:pt idx="4181">
                  <c:v>Startup_4762</c:v>
                </c:pt>
                <c:pt idx="4182">
                  <c:v>Startup_4763</c:v>
                </c:pt>
                <c:pt idx="4183">
                  <c:v>Startup_4764</c:v>
                </c:pt>
                <c:pt idx="4184">
                  <c:v>Startup_4765</c:v>
                </c:pt>
                <c:pt idx="4185">
                  <c:v>Startup_4766</c:v>
                </c:pt>
                <c:pt idx="4186">
                  <c:v>Startup_4767</c:v>
                </c:pt>
                <c:pt idx="4187">
                  <c:v>Startup_4768</c:v>
                </c:pt>
                <c:pt idx="4188">
                  <c:v>Startup_4769</c:v>
                </c:pt>
                <c:pt idx="4189">
                  <c:v>Startup_477</c:v>
                </c:pt>
                <c:pt idx="4190">
                  <c:v>Startup_4770</c:v>
                </c:pt>
                <c:pt idx="4191">
                  <c:v>Startup_4771</c:v>
                </c:pt>
                <c:pt idx="4192">
                  <c:v>Startup_4772</c:v>
                </c:pt>
                <c:pt idx="4193">
                  <c:v>Startup_4773</c:v>
                </c:pt>
                <c:pt idx="4194">
                  <c:v>Startup_4774</c:v>
                </c:pt>
                <c:pt idx="4195">
                  <c:v>Startup_4775</c:v>
                </c:pt>
                <c:pt idx="4196">
                  <c:v>Startup_4776</c:v>
                </c:pt>
                <c:pt idx="4197">
                  <c:v>Startup_4777</c:v>
                </c:pt>
                <c:pt idx="4198">
                  <c:v>Startup_4778</c:v>
                </c:pt>
                <c:pt idx="4199">
                  <c:v>Startup_4779</c:v>
                </c:pt>
                <c:pt idx="4200">
                  <c:v>Startup_478</c:v>
                </c:pt>
                <c:pt idx="4201">
                  <c:v>Startup_4780</c:v>
                </c:pt>
                <c:pt idx="4202">
                  <c:v>Startup_4781</c:v>
                </c:pt>
                <c:pt idx="4203">
                  <c:v>Startup_4782</c:v>
                </c:pt>
                <c:pt idx="4204">
                  <c:v>Startup_4783</c:v>
                </c:pt>
                <c:pt idx="4205">
                  <c:v>Startup_4784</c:v>
                </c:pt>
                <c:pt idx="4206">
                  <c:v>Startup_4785</c:v>
                </c:pt>
                <c:pt idx="4207">
                  <c:v>Startup_4786</c:v>
                </c:pt>
                <c:pt idx="4208">
                  <c:v>Startup_4787</c:v>
                </c:pt>
                <c:pt idx="4209">
                  <c:v>Startup_4788</c:v>
                </c:pt>
                <c:pt idx="4210">
                  <c:v>Startup_4789</c:v>
                </c:pt>
                <c:pt idx="4211">
                  <c:v>Startup_479</c:v>
                </c:pt>
                <c:pt idx="4212">
                  <c:v>Startup_4790</c:v>
                </c:pt>
                <c:pt idx="4213">
                  <c:v>Startup_4791</c:v>
                </c:pt>
                <c:pt idx="4214">
                  <c:v>Startup_4792</c:v>
                </c:pt>
                <c:pt idx="4215">
                  <c:v>Startup_4793</c:v>
                </c:pt>
                <c:pt idx="4216">
                  <c:v>Startup_4794</c:v>
                </c:pt>
                <c:pt idx="4217">
                  <c:v>Startup_4795</c:v>
                </c:pt>
                <c:pt idx="4218">
                  <c:v>Startup_4796</c:v>
                </c:pt>
                <c:pt idx="4219">
                  <c:v>Startup_4797</c:v>
                </c:pt>
                <c:pt idx="4220">
                  <c:v>Startup_4798</c:v>
                </c:pt>
                <c:pt idx="4221">
                  <c:v>Startup_4799</c:v>
                </c:pt>
                <c:pt idx="4222">
                  <c:v>Startup_48</c:v>
                </c:pt>
                <c:pt idx="4223">
                  <c:v>Startup_480</c:v>
                </c:pt>
                <c:pt idx="4224">
                  <c:v>Startup_4800</c:v>
                </c:pt>
                <c:pt idx="4225">
                  <c:v>Startup_4801</c:v>
                </c:pt>
                <c:pt idx="4226">
                  <c:v>Startup_4802</c:v>
                </c:pt>
                <c:pt idx="4227">
                  <c:v>Startup_4803</c:v>
                </c:pt>
                <c:pt idx="4228">
                  <c:v>Startup_4804</c:v>
                </c:pt>
                <c:pt idx="4229">
                  <c:v>Startup_4805</c:v>
                </c:pt>
                <c:pt idx="4230">
                  <c:v>Startup_4806</c:v>
                </c:pt>
                <c:pt idx="4231">
                  <c:v>Startup_4807</c:v>
                </c:pt>
                <c:pt idx="4232">
                  <c:v>Startup_4808</c:v>
                </c:pt>
                <c:pt idx="4233">
                  <c:v>Startup_4809</c:v>
                </c:pt>
                <c:pt idx="4234">
                  <c:v>Startup_481</c:v>
                </c:pt>
                <c:pt idx="4235">
                  <c:v>Startup_4810</c:v>
                </c:pt>
                <c:pt idx="4236">
                  <c:v>Startup_4811</c:v>
                </c:pt>
                <c:pt idx="4237">
                  <c:v>Startup_4812</c:v>
                </c:pt>
                <c:pt idx="4238">
                  <c:v>Startup_4813</c:v>
                </c:pt>
                <c:pt idx="4239">
                  <c:v>Startup_4814</c:v>
                </c:pt>
                <c:pt idx="4240">
                  <c:v>Startup_4815</c:v>
                </c:pt>
                <c:pt idx="4241">
                  <c:v>Startup_4816</c:v>
                </c:pt>
                <c:pt idx="4242">
                  <c:v>Startup_4817</c:v>
                </c:pt>
                <c:pt idx="4243">
                  <c:v>Startup_4818</c:v>
                </c:pt>
                <c:pt idx="4244">
                  <c:v>Startup_4819</c:v>
                </c:pt>
                <c:pt idx="4245">
                  <c:v>Startup_482</c:v>
                </c:pt>
                <c:pt idx="4246">
                  <c:v>Startup_4820</c:v>
                </c:pt>
                <c:pt idx="4247">
                  <c:v>Startup_4821</c:v>
                </c:pt>
                <c:pt idx="4248">
                  <c:v>Startup_4822</c:v>
                </c:pt>
                <c:pt idx="4249">
                  <c:v>Startup_4823</c:v>
                </c:pt>
                <c:pt idx="4250">
                  <c:v>Startup_4824</c:v>
                </c:pt>
                <c:pt idx="4251">
                  <c:v>Startup_4825</c:v>
                </c:pt>
                <c:pt idx="4252">
                  <c:v>Startup_4826</c:v>
                </c:pt>
                <c:pt idx="4253">
                  <c:v>Startup_4827</c:v>
                </c:pt>
                <c:pt idx="4254">
                  <c:v>Startup_4828</c:v>
                </c:pt>
                <c:pt idx="4255">
                  <c:v>Startup_4829</c:v>
                </c:pt>
                <c:pt idx="4256">
                  <c:v>Startup_483</c:v>
                </c:pt>
                <c:pt idx="4257">
                  <c:v>Startup_4830</c:v>
                </c:pt>
                <c:pt idx="4258">
                  <c:v>Startup_4831</c:v>
                </c:pt>
                <c:pt idx="4259">
                  <c:v>Startup_4832</c:v>
                </c:pt>
                <c:pt idx="4260">
                  <c:v>Startup_4833</c:v>
                </c:pt>
                <c:pt idx="4261">
                  <c:v>Startup_4834</c:v>
                </c:pt>
                <c:pt idx="4262">
                  <c:v>Startup_4835</c:v>
                </c:pt>
                <c:pt idx="4263">
                  <c:v>Startup_4836</c:v>
                </c:pt>
                <c:pt idx="4264">
                  <c:v>Startup_4837</c:v>
                </c:pt>
                <c:pt idx="4265">
                  <c:v>Startup_4838</c:v>
                </c:pt>
                <c:pt idx="4266">
                  <c:v>Startup_4839</c:v>
                </c:pt>
                <c:pt idx="4267">
                  <c:v>Startup_484</c:v>
                </c:pt>
                <c:pt idx="4268">
                  <c:v>Startup_4840</c:v>
                </c:pt>
                <c:pt idx="4269">
                  <c:v>Startup_4841</c:v>
                </c:pt>
                <c:pt idx="4270">
                  <c:v>Startup_4842</c:v>
                </c:pt>
                <c:pt idx="4271">
                  <c:v>Startup_4843</c:v>
                </c:pt>
                <c:pt idx="4272">
                  <c:v>Startup_4844</c:v>
                </c:pt>
                <c:pt idx="4273">
                  <c:v>Startup_4845</c:v>
                </c:pt>
                <c:pt idx="4274">
                  <c:v>Startup_4846</c:v>
                </c:pt>
                <c:pt idx="4275">
                  <c:v>Startup_4847</c:v>
                </c:pt>
                <c:pt idx="4276">
                  <c:v>Startup_4848</c:v>
                </c:pt>
                <c:pt idx="4277">
                  <c:v>Startup_4849</c:v>
                </c:pt>
                <c:pt idx="4278">
                  <c:v>Startup_485</c:v>
                </c:pt>
                <c:pt idx="4279">
                  <c:v>Startup_4850</c:v>
                </c:pt>
                <c:pt idx="4280">
                  <c:v>Startup_4851</c:v>
                </c:pt>
                <c:pt idx="4281">
                  <c:v>Startup_4852</c:v>
                </c:pt>
                <c:pt idx="4282">
                  <c:v>Startup_4853</c:v>
                </c:pt>
                <c:pt idx="4283">
                  <c:v>Startup_4854</c:v>
                </c:pt>
                <c:pt idx="4284">
                  <c:v>Startup_4855</c:v>
                </c:pt>
                <c:pt idx="4285">
                  <c:v>Startup_4856</c:v>
                </c:pt>
                <c:pt idx="4286">
                  <c:v>Startup_4857</c:v>
                </c:pt>
                <c:pt idx="4287">
                  <c:v>Startup_4858</c:v>
                </c:pt>
                <c:pt idx="4288">
                  <c:v>Startup_4859</c:v>
                </c:pt>
                <c:pt idx="4289">
                  <c:v>Startup_486</c:v>
                </c:pt>
                <c:pt idx="4290">
                  <c:v>Startup_4860</c:v>
                </c:pt>
                <c:pt idx="4291">
                  <c:v>Startup_4861</c:v>
                </c:pt>
                <c:pt idx="4292">
                  <c:v>Startup_4862</c:v>
                </c:pt>
                <c:pt idx="4293">
                  <c:v>Startup_4863</c:v>
                </c:pt>
                <c:pt idx="4294">
                  <c:v>Startup_4864</c:v>
                </c:pt>
                <c:pt idx="4295">
                  <c:v>Startup_4865</c:v>
                </c:pt>
                <c:pt idx="4296">
                  <c:v>Startup_4866</c:v>
                </c:pt>
                <c:pt idx="4297">
                  <c:v>Startup_4867</c:v>
                </c:pt>
                <c:pt idx="4298">
                  <c:v>Startup_4868</c:v>
                </c:pt>
                <c:pt idx="4299">
                  <c:v>Startup_4869</c:v>
                </c:pt>
                <c:pt idx="4300">
                  <c:v>Startup_487</c:v>
                </c:pt>
                <c:pt idx="4301">
                  <c:v>Startup_4870</c:v>
                </c:pt>
                <c:pt idx="4302">
                  <c:v>Startup_4871</c:v>
                </c:pt>
                <c:pt idx="4303">
                  <c:v>Startup_4872</c:v>
                </c:pt>
                <c:pt idx="4304">
                  <c:v>Startup_4873</c:v>
                </c:pt>
                <c:pt idx="4305">
                  <c:v>Startup_4874</c:v>
                </c:pt>
                <c:pt idx="4306">
                  <c:v>Startup_4875</c:v>
                </c:pt>
                <c:pt idx="4307">
                  <c:v>Startup_4876</c:v>
                </c:pt>
                <c:pt idx="4308">
                  <c:v>Startup_4877</c:v>
                </c:pt>
                <c:pt idx="4309">
                  <c:v>Startup_4878</c:v>
                </c:pt>
                <c:pt idx="4310">
                  <c:v>Startup_4879</c:v>
                </c:pt>
                <c:pt idx="4311">
                  <c:v>Startup_488</c:v>
                </c:pt>
                <c:pt idx="4312">
                  <c:v>Startup_4880</c:v>
                </c:pt>
                <c:pt idx="4313">
                  <c:v>Startup_4881</c:v>
                </c:pt>
                <c:pt idx="4314">
                  <c:v>Startup_4882</c:v>
                </c:pt>
                <c:pt idx="4315">
                  <c:v>Startup_4883</c:v>
                </c:pt>
                <c:pt idx="4316">
                  <c:v>Startup_4884</c:v>
                </c:pt>
                <c:pt idx="4317">
                  <c:v>Startup_4885</c:v>
                </c:pt>
                <c:pt idx="4318">
                  <c:v>Startup_4886</c:v>
                </c:pt>
                <c:pt idx="4319">
                  <c:v>Startup_4887</c:v>
                </c:pt>
                <c:pt idx="4320">
                  <c:v>Startup_4888</c:v>
                </c:pt>
                <c:pt idx="4321">
                  <c:v>Startup_4889</c:v>
                </c:pt>
                <c:pt idx="4322">
                  <c:v>Startup_489</c:v>
                </c:pt>
                <c:pt idx="4323">
                  <c:v>Startup_4890</c:v>
                </c:pt>
                <c:pt idx="4324">
                  <c:v>Startup_4891</c:v>
                </c:pt>
                <c:pt idx="4325">
                  <c:v>Startup_4892</c:v>
                </c:pt>
                <c:pt idx="4326">
                  <c:v>Startup_4893</c:v>
                </c:pt>
                <c:pt idx="4327">
                  <c:v>Startup_4894</c:v>
                </c:pt>
                <c:pt idx="4328">
                  <c:v>Startup_4895</c:v>
                </c:pt>
                <c:pt idx="4329">
                  <c:v>Startup_4896</c:v>
                </c:pt>
                <c:pt idx="4330">
                  <c:v>Startup_4897</c:v>
                </c:pt>
                <c:pt idx="4331">
                  <c:v>Startup_4898</c:v>
                </c:pt>
                <c:pt idx="4332">
                  <c:v>Startup_4899</c:v>
                </c:pt>
                <c:pt idx="4333">
                  <c:v>Startup_49</c:v>
                </c:pt>
                <c:pt idx="4334">
                  <c:v>Startup_490</c:v>
                </c:pt>
                <c:pt idx="4335">
                  <c:v>Startup_4900</c:v>
                </c:pt>
                <c:pt idx="4336">
                  <c:v>Startup_4901</c:v>
                </c:pt>
                <c:pt idx="4337">
                  <c:v>Startup_4902</c:v>
                </c:pt>
                <c:pt idx="4338">
                  <c:v>Startup_4903</c:v>
                </c:pt>
                <c:pt idx="4339">
                  <c:v>Startup_4904</c:v>
                </c:pt>
                <c:pt idx="4340">
                  <c:v>Startup_4905</c:v>
                </c:pt>
                <c:pt idx="4341">
                  <c:v>Startup_4906</c:v>
                </c:pt>
                <c:pt idx="4342">
                  <c:v>Startup_4907</c:v>
                </c:pt>
                <c:pt idx="4343">
                  <c:v>Startup_4908</c:v>
                </c:pt>
                <c:pt idx="4344">
                  <c:v>Startup_4909</c:v>
                </c:pt>
                <c:pt idx="4345">
                  <c:v>Startup_491</c:v>
                </c:pt>
                <c:pt idx="4346">
                  <c:v>Startup_4910</c:v>
                </c:pt>
                <c:pt idx="4347">
                  <c:v>Startup_4911</c:v>
                </c:pt>
                <c:pt idx="4348">
                  <c:v>Startup_4912</c:v>
                </c:pt>
                <c:pt idx="4349">
                  <c:v>Startup_4913</c:v>
                </c:pt>
                <c:pt idx="4350">
                  <c:v>Startup_4914</c:v>
                </c:pt>
                <c:pt idx="4351">
                  <c:v>Startup_4915</c:v>
                </c:pt>
                <c:pt idx="4352">
                  <c:v>Startup_4916</c:v>
                </c:pt>
                <c:pt idx="4353">
                  <c:v>Startup_4917</c:v>
                </c:pt>
                <c:pt idx="4354">
                  <c:v>Startup_4918</c:v>
                </c:pt>
                <c:pt idx="4355">
                  <c:v>Startup_4919</c:v>
                </c:pt>
                <c:pt idx="4356">
                  <c:v>Startup_492</c:v>
                </c:pt>
                <c:pt idx="4357">
                  <c:v>Startup_4920</c:v>
                </c:pt>
                <c:pt idx="4358">
                  <c:v>Startup_4921</c:v>
                </c:pt>
                <c:pt idx="4359">
                  <c:v>Startup_4922</c:v>
                </c:pt>
                <c:pt idx="4360">
                  <c:v>Startup_4923</c:v>
                </c:pt>
                <c:pt idx="4361">
                  <c:v>Startup_4924</c:v>
                </c:pt>
                <c:pt idx="4362">
                  <c:v>Startup_4925</c:v>
                </c:pt>
                <c:pt idx="4363">
                  <c:v>Startup_4926</c:v>
                </c:pt>
                <c:pt idx="4364">
                  <c:v>Startup_4927</c:v>
                </c:pt>
                <c:pt idx="4365">
                  <c:v>Startup_4928</c:v>
                </c:pt>
                <c:pt idx="4366">
                  <c:v>Startup_4929</c:v>
                </c:pt>
                <c:pt idx="4367">
                  <c:v>Startup_493</c:v>
                </c:pt>
                <c:pt idx="4368">
                  <c:v>Startup_4930</c:v>
                </c:pt>
                <c:pt idx="4369">
                  <c:v>Startup_4931</c:v>
                </c:pt>
                <c:pt idx="4370">
                  <c:v>Startup_4932</c:v>
                </c:pt>
                <c:pt idx="4371">
                  <c:v>Startup_4933</c:v>
                </c:pt>
                <c:pt idx="4372">
                  <c:v>Startup_4934</c:v>
                </c:pt>
                <c:pt idx="4373">
                  <c:v>Startup_4935</c:v>
                </c:pt>
                <c:pt idx="4374">
                  <c:v>Startup_4936</c:v>
                </c:pt>
                <c:pt idx="4375">
                  <c:v>Startup_4937</c:v>
                </c:pt>
                <c:pt idx="4376">
                  <c:v>Startup_4938</c:v>
                </c:pt>
                <c:pt idx="4377">
                  <c:v>Startup_4939</c:v>
                </c:pt>
                <c:pt idx="4378">
                  <c:v>Startup_494</c:v>
                </c:pt>
                <c:pt idx="4379">
                  <c:v>Startup_4940</c:v>
                </c:pt>
                <c:pt idx="4380">
                  <c:v>Startup_4941</c:v>
                </c:pt>
                <c:pt idx="4381">
                  <c:v>Startup_4942</c:v>
                </c:pt>
                <c:pt idx="4382">
                  <c:v>Startup_4943</c:v>
                </c:pt>
                <c:pt idx="4383">
                  <c:v>Startup_4944</c:v>
                </c:pt>
                <c:pt idx="4384">
                  <c:v>Startup_4945</c:v>
                </c:pt>
                <c:pt idx="4385">
                  <c:v>Startup_4946</c:v>
                </c:pt>
                <c:pt idx="4386">
                  <c:v>Startup_4947</c:v>
                </c:pt>
                <c:pt idx="4387">
                  <c:v>Startup_4948</c:v>
                </c:pt>
                <c:pt idx="4388">
                  <c:v>Startup_4949</c:v>
                </c:pt>
                <c:pt idx="4389">
                  <c:v>Startup_495</c:v>
                </c:pt>
                <c:pt idx="4390">
                  <c:v>Startup_4950</c:v>
                </c:pt>
                <c:pt idx="4391">
                  <c:v>Startup_4951</c:v>
                </c:pt>
                <c:pt idx="4392">
                  <c:v>Startup_4952</c:v>
                </c:pt>
                <c:pt idx="4393">
                  <c:v>Startup_4953</c:v>
                </c:pt>
                <c:pt idx="4394">
                  <c:v>Startup_4954</c:v>
                </c:pt>
                <c:pt idx="4395">
                  <c:v>Startup_4955</c:v>
                </c:pt>
                <c:pt idx="4396">
                  <c:v>Startup_4956</c:v>
                </c:pt>
                <c:pt idx="4397">
                  <c:v>Startup_4957</c:v>
                </c:pt>
                <c:pt idx="4398">
                  <c:v>Startup_4958</c:v>
                </c:pt>
                <c:pt idx="4399">
                  <c:v>Startup_4959</c:v>
                </c:pt>
                <c:pt idx="4400">
                  <c:v>Startup_496</c:v>
                </c:pt>
                <c:pt idx="4401">
                  <c:v>Startup_4960</c:v>
                </c:pt>
                <c:pt idx="4402">
                  <c:v>Startup_4961</c:v>
                </c:pt>
                <c:pt idx="4403">
                  <c:v>Startup_4962</c:v>
                </c:pt>
                <c:pt idx="4404">
                  <c:v>Startup_4963</c:v>
                </c:pt>
                <c:pt idx="4405">
                  <c:v>Startup_4964</c:v>
                </c:pt>
                <c:pt idx="4406">
                  <c:v>Startup_4965</c:v>
                </c:pt>
                <c:pt idx="4407">
                  <c:v>Startup_4966</c:v>
                </c:pt>
                <c:pt idx="4408">
                  <c:v>Startup_4967</c:v>
                </c:pt>
                <c:pt idx="4409">
                  <c:v>Startup_4968</c:v>
                </c:pt>
                <c:pt idx="4410">
                  <c:v>Startup_4969</c:v>
                </c:pt>
                <c:pt idx="4411">
                  <c:v>Startup_497</c:v>
                </c:pt>
                <c:pt idx="4412">
                  <c:v>Startup_4970</c:v>
                </c:pt>
                <c:pt idx="4413">
                  <c:v>Startup_4971</c:v>
                </c:pt>
                <c:pt idx="4414">
                  <c:v>Startup_4972</c:v>
                </c:pt>
                <c:pt idx="4415">
                  <c:v>Startup_4973</c:v>
                </c:pt>
                <c:pt idx="4416">
                  <c:v>Startup_4974</c:v>
                </c:pt>
                <c:pt idx="4417">
                  <c:v>Startup_4975</c:v>
                </c:pt>
                <c:pt idx="4418">
                  <c:v>Startup_4976</c:v>
                </c:pt>
                <c:pt idx="4419">
                  <c:v>Startup_4977</c:v>
                </c:pt>
                <c:pt idx="4420">
                  <c:v>Startup_4978</c:v>
                </c:pt>
                <c:pt idx="4421">
                  <c:v>Startup_4979</c:v>
                </c:pt>
                <c:pt idx="4422">
                  <c:v>Startup_498</c:v>
                </c:pt>
                <c:pt idx="4423">
                  <c:v>Startup_4980</c:v>
                </c:pt>
                <c:pt idx="4424">
                  <c:v>Startup_4981</c:v>
                </c:pt>
                <c:pt idx="4425">
                  <c:v>Startup_4982</c:v>
                </c:pt>
                <c:pt idx="4426">
                  <c:v>Startup_4983</c:v>
                </c:pt>
                <c:pt idx="4427">
                  <c:v>Startup_4984</c:v>
                </c:pt>
                <c:pt idx="4428">
                  <c:v>Startup_4985</c:v>
                </c:pt>
                <c:pt idx="4429">
                  <c:v>Startup_4986</c:v>
                </c:pt>
                <c:pt idx="4430">
                  <c:v>Startup_4987</c:v>
                </c:pt>
                <c:pt idx="4431">
                  <c:v>Startup_4988</c:v>
                </c:pt>
                <c:pt idx="4432">
                  <c:v>Startup_4989</c:v>
                </c:pt>
                <c:pt idx="4433">
                  <c:v>Startup_499</c:v>
                </c:pt>
                <c:pt idx="4434">
                  <c:v>Startup_4990</c:v>
                </c:pt>
                <c:pt idx="4435">
                  <c:v>Startup_4991</c:v>
                </c:pt>
                <c:pt idx="4436">
                  <c:v>Startup_4992</c:v>
                </c:pt>
                <c:pt idx="4437">
                  <c:v>Startup_4993</c:v>
                </c:pt>
                <c:pt idx="4438">
                  <c:v>Startup_4994</c:v>
                </c:pt>
                <c:pt idx="4439">
                  <c:v>Startup_4995</c:v>
                </c:pt>
                <c:pt idx="4440">
                  <c:v>Startup_4996</c:v>
                </c:pt>
                <c:pt idx="4441">
                  <c:v>Startup_4997</c:v>
                </c:pt>
                <c:pt idx="4442">
                  <c:v>Startup_4998</c:v>
                </c:pt>
                <c:pt idx="4443">
                  <c:v>Startup_4999</c:v>
                </c:pt>
                <c:pt idx="4444">
                  <c:v>Startup_5</c:v>
                </c:pt>
                <c:pt idx="4445">
                  <c:v>Startup_50</c:v>
                </c:pt>
                <c:pt idx="4446">
                  <c:v>Startup_500</c:v>
                </c:pt>
                <c:pt idx="4447">
                  <c:v>Startup_5000</c:v>
                </c:pt>
                <c:pt idx="4448">
                  <c:v>Startup_501</c:v>
                </c:pt>
                <c:pt idx="4449">
                  <c:v>Startup_502</c:v>
                </c:pt>
                <c:pt idx="4450">
                  <c:v>Startup_503</c:v>
                </c:pt>
                <c:pt idx="4451">
                  <c:v>Startup_504</c:v>
                </c:pt>
                <c:pt idx="4452">
                  <c:v>Startup_505</c:v>
                </c:pt>
                <c:pt idx="4453">
                  <c:v>Startup_506</c:v>
                </c:pt>
                <c:pt idx="4454">
                  <c:v>Startup_507</c:v>
                </c:pt>
                <c:pt idx="4455">
                  <c:v>Startup_508</c:v>
                </c:pt>
                <c:pt idx="4456">
                  <c:v>Startup_509</c:v>
                </c:pt>
                <c:pt idx="4457">
                  <c:v>Startup_51</c:v>
                </c:pt>
                <c:pt idx="4458">
                  <c:v>Startup_510</c:v>
                </c:pt>
                <c:pt idx="4459">
                  <c:v>Startup_511</c:v>
                </c:pt>
                <c:pt idx="4460">
                  <c:v>Startup_512</c:v>
                </c:pt>
                <c:pt idx="4461">
                  <c:v>Startup_513</c:v>
                </c:pt>
                <c:pt idx="4462">
                  <c:v>Startup_514</c:v>
                </c:pt>
                <c:pt idx="4463">
                  <c:v>Startup_515</c:v>
                </c:pt>
                <c:pt idx="4464">
                  <c:v>Startup_516</c:v>
                </c:pt>
                <c:pt idx="4465">
                  <c:v>Startup_517</c:v>
                </c:pt>
                <c:pt idx="4466">
                  <c:v>Startup_518</c:v>
                </c:pt>
                <c:pt idx="4467">
                  <c:v>Startup_519</c:v>
                </c:pt>
                <c:pt idx="4468">
                  <c:v>Startup_52</c:v>
                </c:pt>
                <c:pt idx="4469">
                  <c:v>Startup_520</c:v>
                </c:pt>
                <c:pt idx="4470">
                  <c:v>Startup_521</c:v>
                </c:pt>
                <c:pt idx="4471">
                  <c:v>Startup_522</c:v>
                </c:pt>
                <c:pt idx="4472">
                  <c:v>Startup_523</c:v>
                </c:pt>
                <c:pt idx="4473">
                  <c:v>Startup_524</c:v>
                </c:pt>
                <c:pt idx="4474">
                  <c:v>Startup_525</c:v>
                </c:pt>
                <c:pt idx="4475">
                  <c:v>Startup_526</c:v>
                </c:pt>
                <c:pt idx="4476">
                  <c:v>Startup_527</c:v>
                </c:pt>
                <c:pt idx="4477">
                  <c:v>Startup_528</c:v>
                </c:pt>
                <c:pt idx="4478">
                  <c:v>Startup_529</c:v>
                </c:pt>
                <c:pt idx="4479">
                  <c:v>Startup_53</c:v>
                </c:pt>
                <c:pt idx="4480">
                  <c:v>Startup_530</c:v>
                </c:pt>
                <c:pt idx="4481">
                  <c:v>Startup_531</c:v>
                </c:pt>
                <c:pt idx="4482">
                  <c:v>Startup_532</c:v>
                </c:pt>
                <c:pt idx="4483">
                  <c:v>Startup_533</c:v>
                </c:pt>
                <c:pt idx="4484">
                  <c:v>Startup_534</c:v>
                </c:pt>
                <c:pt idx="4485">
                  <c:v>Startup_535</c:v>
                </c:pt>
                <c:pt idx="4486">
                  <c:v>Startup_536</c:v>
                </c:pt>
                <c:pt idx="4487">
                  <c:v>Startup_537</c:v>
                </c:pt>
                <c:pt idx="4488">
                  <c:v>Startup_538</c:v>
                </c:pt>
                <c:pt idx="4489">
                  <c:v>Startup_539</c:v>
                </c:pt>
                <c:pt idx="4490">
                  <c:v>Startup_54</c:v>
                </c:pt>
                <c:pt idx="4491">
                  <c:v>Startup_540</c:v>
                </c:pt>
                <c:pt idx="4492">
                  <c:v>Startup_541</c:v>
                </c:pt>
                <c:pt idx="4493">
                  <c:v>Startup_542</c:v>
                </c:pt>
                <c:pt idx="4494">
                  <c:v>Startup_543</c:v>
                </c:pt>
                <c:pt idx="4495">
                  <c:v>Startup_544</c:v>
                </c:pt>
                <c:pt idx="4496">
                  <c:v>Startup_545</c:v>
                </c:pt>
                <c:pt idx="4497">
                  <c:v>Startup_546</c:v>
                </c:pt>
                <c:pt idx="4498">
                  <c:v>Startup_547</c:v>
                </c:pt>
                <c:pt idx="4499">
                  <c:v>Startup_548</c:v>
                </c:pt>
                <c:pt idx="4500">
                  <c:v>Startup_549</c:v>
                </c:pt>
                <c:pt idx="4501">
                  <c:v>Startup_55</c:v>
                </c:pt>
                <c:pt idx="4502">
                  <c:v>Startup_550</c:v>
                </c:pt>
                <c:pt idx="4503">
                  <c:v>Startup_551</c:v>
                </c:pt>
                <c:pt idx="4504">
                  <c:v>Startup_552</c:v>
                </c:pt>
                <c:pt idx="4505">
                  <c:v>Startup_553</c:v>
                </c:pt>
                <c:pt idx="4506">
                  <c:v>Startup_554</c:v>
                </c:pt>
                <c:pt idx="4507">
                  <c:v>Startup_555</c:v>
                </c:pt>
                <c:pt idx="4508">
                  <c:v>Startup_556</c:v>
                </c:pt>
                <c:pt idx="4509">
                  <c:v>Startup_557</c:v>
                </c:pt>
                <c:pt idx="4510">
                  <c:v>Startup_558</c:v>
                </c:pt>
                <c:pt idx="4511">
                  <c:v>Startup_559</c:v>
                </c:pt>
                <c:pt idx="4512">
                  <c:v>Startup_56</c:v>
                </c:pt>
                <c:pt idx="4513">
                  <c:v>Startup_560</c:v>
                </c:pt>
                <c:pt idx="4514">
                  <c:v>Startup_561</c:v>
                </c:pt>
                <c:pt idx="4515">
                  <c:v>Startup_562</c:v>
                </c:pt>
                <c:pt idx="4516">
                  <c:v>Startup_563</c:v>
                </c:pt>
                <c:pt idx="4517">
                  <c:v>Startup_564</c:v>
                </c:pt>
                <c:pt idx="4518">
                  <c:v>Startup_565</c:v>
                </c:pt>
                <c:pt idx="4519">
                  <c:v>Startup_566</c:v>
                </c:pt>
                <c:pt idx="4520">
                  <c:v>Startup_567</c:v>
                </c:pt>
                <c:pt idx="4521">
                  <c:v>Startup_568</c:v>
                </c:pt>
                <c:pt idx="4522">
                  <c:v>Startup_569</c:v>
                </c:pt>
                <c:pt idx="4523">
                  <c:v>Startup_57</c:v>
                </c:pt>
                <c:pt idx="4524">
                  <c:v>Startup_570</c:v>
                </c:pt>
                <c:pt idx="4525">
                  <c:v>Startup_571</c:v>
                </c:pt>
                <c:pt idx="4526">
                  <c:v>Startup_572</c:v>
                </c:pt>
                <c:pt idx="4527">
                  <c:v>Startup_573</c:v>
                </c:pt>
                <c:pt idx="4528">
                  <c:v>Startup_574</c:v>
                </c:pt>
                <c:pt idx="4529">
                  <c:v>Startup_575</c:v>
                </c:pt>
                <c:pt idx="4530">
                  <c:v>Startup_576</c:v>
                </c:pt>
                <c:pt idx="4531">
                  <c:v>Startup_577</c:v>
                </c:pt>
                <c:pt idx="4532">
                  <c:v>Startup_578</c:v>
                </c:pt>
                <c:pt idx="4533">
                  <c:v>Startup_579</c:v>
                </c:pt>
                <c:pt idx="4534">
                  <c:v>Startup_58</c:v>
                </c:pt>
                <c:pt idx="4535">
                  <c:v>Startup_580</c:v>
                </c:pt>
                <c:pt idx="4536">
                  <c:v>Startup_581</c:v>
                </c:pt>
                <c:pt idx="4537">
                  <c:v>Startup_582</c:v>
                </c:pt>
                <c:pt idx="4538">
                  <c:v>Startup_583</c:v>
                </c:pt>
                <c:pt idx="4539">
                  <c:v>Startup_584</c:v>
                </c:pt>
                <c:pt idx="4540">
                  <c:v>Startup_585</c:v>
                </c:pt>
                <c:pt idx="4541">
                  <c:v>Startup_586</c:v>
                </c:pt>
                <c:pt idx="4542">
                  <c:v>Startup_587</c:v>
                </c:pt>
                <c:pt idx="4543">
                  <c:v>Startup_588</c:v>
                </c:pt>
                <c:pt idx="4544">
                  <c:v>Startup_589</c:v>
                </c:pt>
                <c:pt idx="4545">
                  <c:v>Startup_59</c:v>
                </c:pt>
                <c:pt idx="4546">
                  <c:v>Startup_590</c:v>
                </c:pt>
                <c:pt idx="4547">
                  <c:v>Startup_591</c:v>
                </c:pt>
                <c:pt idx="4548">
                  <c:v>Startup_592</c:v>
                </c:pt>
                <c:pt idx="4549">
                  <c:v>Startup_593</c:v>
                </c:pt>
                <c:pt idx="4550">
                  <c:v>Startup_594</c:v>
                </c:pt>
                <c:pt idx="4551">
                  <c:v>Startup_595</c:v>
                </c:pt>
                <c:pt idx="4552">
                  <c:v>Startup_596</c:v>
                </c:pt>
                <c:pt idx="4553">
                  <c:v>Startup_597</c:v>
                </c:pt>
                <c:pt idx="4554">
                  <c:v>Startup_598</c:v>
                </c:pt>
                <c:pt idx="4555">
                  <c:v>Startup_599</c:v>
                </c:pt>
                <c:pt idx="4556">
                  <c:v>Startup_6</c:v>
                </c:pt>
                <c:pt idx="4557">
                  <c:v>Startup_60</c:v>
                </c:pt>
                <c:pt idx="4558">
                  <c:v>Startup_600</c:v>
                </c:pt>
                <c:pt idx="4559">
                  <c:v>Startup_601</c:v>
                </c:pt>
                <c:pt idx="4560">
                  <c:v>Startup_602</c:v>
                </c:pt>
                <c:pt idx="4561">
                  <c:v>Startup_603</c:v>
                </c:pt>
                <c:pt idx="4562">
                  <c:v>Startup_604</c:v>
                </c:pt>
                <c:pt idx="4563">
                  <c:v>Startup_605</c:v>
                </c:pt>
                <c:pt idx="4564">
                  <c:v>Startup_606</c:v>
                </c:pt>
                <c:pt idx="4565">
                  <c:v>Startup_607</c:v>
                </c:pt>
                <c:pt idx="4566">
                  <c:v>Startup_608</c:v>
                </c:pt>
                <c:pt idx="4567">
                  <c:v>Startup_609</c:v>
                </c:pt>
                <c:pt idx="4568">
                  <c:v>Startup_61</c:v>
                </c:pt>
                <c:pt idx="4569">
                  <c:v>Startup_610</c:v>
                </c:pt>
                <c:pt idx="4570">
                  <c:v>Startup_611</c:v>
                </c:pt>
                <c:pt idx="4571">
                  <c:v>Startup_612</c:v>
                </c:pt>
                <c:pt idx="4572">
                  <c:v>Startup_613</c:v>
                </c:pt>
                <c:pt idx="4573">
                  <c:v>Startup_614</c:v>
                </c:pt>
                <c:pt idx="4574">
                  <c:v>Startup_615</c:v>
                </c:pt>
                <c:pt idx="4575">
                  <c:v>Startup_616</c:v>
                </c:pt>
                <c:pt idx="4576">
                  <c:v>Startup_617</c:v>
                </c:pt>
                <c:pt idx="4577">
                  <c:v>Startup_618</c:v>
                </c:pt>
                <c:pt idx="4578">
                  <c:v>Startup_619</c:v>
                </c:pt>
                <c:pt idx="4579">
                  <c:v>Startup_62</c:v>
                </c:pt>
                <c:pt idx="4580">
                  <c:v>Startup_620</c:v>
                </c:pt>
                <c:pt idx="4581">
                  <c:v>Startup_621</c:v>
                </c:pt>
                <c:pt idx="4582">
                  <c:v>Startup_622</c:v>
                </c:pt>
                <c:pt idx="4583">
                  <c:v>Startup_623</c:v>
                </c:pt>
                <c:pt idx="4584">
                  <c:v>Startup_624</c:v>
                </c:pt>
                <c:pt idx="4585">
                  <c:v>Startup_625</c:v>
                </c:pt>
                <c:pt idx="4586">
                  <c:v>Startup_626</c:v>
                </c:pt>
                <c:pt idx="4587">
                  <c:v>Startup_627</c:v>
                </c:pt>
                <c:pt idx="4588">
                  <c:v>Startup_628</c:v>
                </c:pt>
                <c:pt idx="4589">
                  <c:v>Startup_629</c:v>
                </c:pt>
                <c:pt idx="4590">
                  <c:v>Startup_63</c:v>
                </c:pt>
                <c:pt idx="4591">
                  <c:v>Startup_630</c:v>
                </c:pt>
                <c:pt idx="4592">
                  <c:v>Startup_631</c:v>
                </c:pt>
                <c:pt idx="4593">
                  <c:v>Startup_632</c:v>
                </c:pt>
                <c:pt idx="4594">
                  <c:v>Startup_633</c:v>
                </c:pt>
                <c:pt idx="4595">
                  <c:v>Startup_634</c:v>
                </c:pt>
                <c:pt idx="4596">
                  <c:v>Startup_635</c:v>
                </c:pt>
                <c:pt idx="4597">
                  <c:v>Startup_636</c:v>
                </c:pt>
                <c:pt idx="4598">
                  <c:v>Startup_637</c:v>
                </c:pt>
                <c:pt idx="4599">
                  <c:v>Startup_638</c:v>
                </c:pt>
                <c:pt idx="4600">
                  <c:v>Startup_639</c:v>
                </c:pt>
                <c:pt idx="4601">
                  <c:v>Startup_64</c:v>
                </c:pt>
                <c:pt idx="4602">
                  <c:v>Startup_640</c:v>
                </c:pt>
                <c:pt idx="4603">
                  <c:v>Startup_641</c:v>
                </c:pt>
                <c:pt idx="4604">
                  <c:v>Startup_642</c:v>
                </c:pt>
                <c:pt idx="4605">
                  <c:v>Startup_643</c:v>
                </c:pt>
                <c:pt idx="4606">
                  <c:v>Startup_644</c:v>
                </c:pt>
                <c:pt idx="4607">
                  <c:v>Startup_645</c:v>
                </c:pt>
                <c:pt idx="4608">
                  <c:v>Startup_646</c:v>
                </c:pt>
                <c:pt idx="4609">
                  <c:v>Startup_647</c:v>
                </c:pt>
                <c:pt idx="4610">
                  <c:v>Startup_648</c:v>
                </c:pt>
                <c:pt idx="4611">
                  <c:v>Startup_649</c:v>
                </c:pt>
                <c:pt idx="4612">
                  <c:v>Startup_65</c:v>
                </c:pt>
                <c:pt idx="4613">
                  <c:v>Startup_650</c:v>
                </c:pt>
                <c:pt idx="4614">
                  <c:v>Startup_651</c:v>
                </c:pt>
                <c:pt idx="4615">
                  <c:v>Startup_652</c:v>
                </c:pt>
                <c:pt idx="4616">
                  <c:v>Startup_653</c:v>
                </c:pt>
                <c:pt idx="4617">
                  <c:v>Startup_654</c:v>
                </c:pt>
                <c:pt idx="4618">
                  <c:v>Startup_655</c:v>
                </c:pt>
                <c:pt idx="4619">
                  <c:v>Startup_656</c:v>
                </c:pt>
                <c:pt idx="4620">
                  <c:v>Startup_657</c:v>
                </c:pt>
                <c:pt idx="4621">
                  <c:v>Startup_658</c:v>
                </c:pt>
                <c:pt idx="4622">
                  <c:v>Startup_659</c:v>
                </c:pt>
                <c:pt idx="4623">
                  <c:v>Startup_66</c:v>
                </c:pt>
                <c:pt idx="4624">
                  <c:v>Startup_660</c:v>
                </c:pt>
                <c:pt idx="4625">
                  <c:v>Startup_661</c:v>
                </c:pt>
                <c:pt idx="4626">
                  <c:v>Startup_662</c:v>
                </c:pt>
                <c:pt idx="4627">
                  <c:v>Startup_663</c:v>
                </c:pt>
                <c:pt idx="4628">
                  <c:v>Startup_664</c:v>
                </c:pt>
                <c:pt idx="4629">
                  <c:v>Startup_665</c:v>
                </c:pt>
                <c:pt idx="4630">
                  <c:v>Startup_666</c:v>
                </c:pt>
                <c:pt idx="4631">
                  <c:v>Startup_667</c:v>
                </c:pt>
                <c:pt idx="4632">
                  <c:v>Startup_668</c:v>
                </c:pt>
                <c:pt idx="4633">
                  <c:v>Startup_669</c:v>
                </c:pt>
                <c:pt idx="4634">
                  <c:v>Startup_67</c:v>
                </c:pt>
                <c:pt idx="4635">
                  <c:v>Startup_670</c:v>
                </c:pt>
                <c:pt idx="4636">
                  <c:v>Startup_671</c:v>
                </c:pt>
                <c:pt idx="4637">
                  <c:v>Startup_672</c:v>
                </c:pt>
                <c:pt idx="4638">
                  <c:v>Startup_673</c:v>
                </c:pt>
                <c:pt idx="4639">
                  <c:v>Startup_674</c:v>
                </c:pt>
                <c:pt idx="4640">
                  <c:v>Startup_675</c:v>
                </c:pt>
                <c:pt idx="4641">
                  <c:v>Startup_676</c:v>
                </c:pt>
                <c:pt idx="4642">
                  <c:v>Startup_677</c:v>
                </c:pt>
                <c:pt idx="4643">
                  <c:v>Startup_678</c:v>
                </c:pt>
                <c:pt idx="4644">
                  <c:v>Startup_679</c:v>
                </c:pt>
                <c:pt idx="4645">
                  <c:v>Startup_68</c:v>
                </c:pt>
                <c:pt idx="4646">
                  <c:v>Startup_680</c:v>
                </c:pt>
                <c:pt idx="4647">
                  <c:v>Startup_681</c:v>
                </c:pt>
                <c:pt idx="4648">
                  <c:v>Startup_682</c:v>
                </c:pt>
                <c:pt idx="4649">
                  <c:v>Startup_683</c:v>
                </c:pt>
                <c:pt idx="4650">
                  <c:v>Startup_684</c:v>
                </c:pt>
                <c:pt idx="4651">
                  <c:v>Startup_685</c:v>
                </c:pt>
                <c:pt idx="4652">
                  <c:v>Startup_686</c:v>
                </c:pt>
                <c:pt idx="4653">
                  <c:v>Startup_687</c:v>
                </c:pt>
                <c:pt idx="4654">
                  <c:v>Startup_688</c:v>
                </c:pt>
                <c:pt idx="4655">
                  <c:v>Startup_689</c:v>
                </c:pt>
                <c:pt idx="4656">
                  <c:v>Startup_69</c:v>
                </c:pt>
                <c:pt idx="4657">
                  <c:v>Startup_690</c:v>
                </c:pt>
                <c:pt idx="4658">
                  <c:v>Startup_691</c:v>
                </c:pt>
                <c:pt idx="4659">
                  <c:v>Startup_692</c:v>
                </c:pt>
                <c:pt idx="4660">
                  <c:v>Startup_693</c:v>
                </c:pt>
                <c:pt idx="4661">
                  <c:v>Startup_694</c:v>
                </c:pt>
                <c:pt idx="4662">
                  <c:v>Startup_695</c:v>
                </c:pt>
                <c:pt idx="4663">
                  <c:v>Startup_696</c:v>
                </c:pt>
                <c:pt idx="4664">
                  <c:v>Startup_697</c:v>
                </c:pt>
                <c:pt idx="4665">
                  <c:v>Startup_698</c:v>
                </c:pt>
                <c:pt idx="4666">
                  <c:v>Startup_699</c:v>
                </c:pt>
                <c:pt idx="4667">
                  <c:v>Startup_7</c:v>
                </c:pt>
                <c:pt idx="4668">
                  <c:v>Startup_70</c:v>
                </c:pt>
                <c:pt idx="4669">
                  <c:v>Startup_700</c:v>
                </c:pt>
                <c:pt idx="4670">
                  <c:v>Startup_701</c:v>
                </c:pt>
                <c:pt idx="4671">
                  <c:v>Startup_702</c:v>
                </c:pt>
                <c:pt idx="4672">
                  <c:v>Startup_703</c:v>
                </c:pt>
                <c:pt idx="4673">
                  <c:v>Startup_704</c:v>
                </c:pt>
                <c:pt idx="4674">
                  <c:v>Startup_705</c:v>
                </c:pt>
                <c:pt idx="4675">
                  <c:v>Startup_706</c:v>
                </c:pt>
                <c:pt idx="4676">
                  <c:v>Startup_707</c:v>
                </c:pt>
                <c:pt idx="4677">
                  <c:v>Startup_708</c:v>
                </c:pt>
                <c:pt idx="4678">
                  <c:v>Startup_709</c:v>
                </c:pt>
                <c:pt idx="4679">
                  <c:v>Startup_71</c:v>
                </c:pt>
                <c:pt idx="4680">
                  <c:v>Startup_710</c:v>
                </c:pt>
                <c:pt idx="4681">
                  <c:v>Startup_711</c:v>
                </c:pt>
                <c:pt idx="4682">
                  <c:v>Startup_712</c:v>
                </c:pt>
                <c:pt idx="4683">
                  <c:v>Startup_713</c:v>
                </c:pt>
                <c:pt idx="4684">
                  <c:v>Startup_714</c:v>
                </c:pt>
                <c:pt idx="4685">
                  <c:v>Startup_715</c:v>
                </c:pt>
                <c:pt idx="4686">
                  <c:v>Startup_716</c:v>
                </c:pt>
                <c:pt idx="4687">
                  <c:v>Startup_717</c:v>
                </c:pt>
                <c:pt idx="4688">
                  <c:v>Startup_718</c:v>
                </c:pt>
                <c:pt idx="4689">
                  <c:v>Startup_719</c:v>
                </c:pt>
                <c:pt idx="4690">
                  <c:v>Startup_72</c:v>
                </c:pt>
                <c:pt idx="4691">
                  <c:v>Startup_720</c:v>
                </c:pt>
                <c:pt idx="4692">
                  <c:v>Startup_721</c:v>
                </c:pt>
                <c:pt idx="4693">
                  <c:v>Startup_722</c:v>
                </c:pt>
                <c:pt idx="4694">
                  <c:v>Startup_723</c:v>
                </c:pt>
                <c:pt idx="4695">
                  <c:v>Startup_724</c:v>
                </c:pt>
                <c:pt idx="4696">
                  <c:v>Startup_725</c:v>
                </c:pt>
                <c:pt idx="4697">
                  <c:v>Startup_726</c:v>
                </c:pt>
                <c:pt idx="4698">
                  <c:v>Startup_727</c:v>
                </c:pt>
                <c:pt idx="4699">
                  <c:v>Startup_728</c:v>
                </c:pt>
                <c:pt idx="4700">
                  <c:v>Startup_729</c:v>
                </c:pt>
                <c:pt idx="4701">
                  <c:v>Startup_73</c:v>
                </c:pt>
                <c:pt idx="4702">
                  <c:v>Startup_730</c:v>
                </c:pt>
                <c:pt idx="4703">
                  <c:v>Startup_731</c:v>
                </c:pt>
                <c:pt idx="4704">
                  <c:v>Startup_732</c:v>
                </c:pt>
                <c:pt idx="4705">
                  <c:v>Startup_733</c:v>
                </c:pt>
                <c:pt idx="4706">
                  <c:v>Startup_734</c:v>
                </c:pt>
                <c:pt idx="4707">
                  <c:v>Startup_735</c:v>
                </c:pt>
                <c:pt idx="4708">
                  <c:v>Startup_736</c:v>
                </c:pt>
                <c:pt idx="4709">
                  <c:v>Startup_737</c:v>
                </c:pt>
                <c:pt idx="4710">
                  <c:v>Startup_738</c:v>
                </c:pt>
                <c:pt idx="4711">
                  <c:v>Startup_739</c:v>
                </c:pt>
                <c:pt idx="4712">
                  <c:v>Startup_74</c:v>
                </c:pt>
                <c:pt idx="4713">
                  <c:v>Startup_740</c:v>
                </c:pt>
                <c:pt idx="4714">
                  <c:v>Startup_741</c:v>
                </c:pt>
                <c:pt idx="4715">
                  <c:v>Startup_742</c:v>
                </c:pt>
                <c:pt idx="4716">
                  <c:v>Startup_743</c:v>
                </c:pt>
                <c:pt idx="4717">
                  <c:v>Startup_744</c:v>
                </c:pt>
                <c:pt idx="4718">
                  <c:v>Startup_745</c:v>
                </c:pt>
                <c:pt idx="4719">
                  <c:v>Startup_746</c:v>
                </c:pt>
                <c:pt idx="4720">
                  <c:v>Startup_747</c:v>
                </c:pt>
                <c:pt idx="4721">
                  <c:v>Startup_748</c:v>
                </c:pt>
                <c:pt idx="4722">
                  <c:v>Startup_749</c:v>
                </c:pt>
                <c:pt idx="4723">
                  <c:v>Startup_75</c:v>
                </c:pt>
                <c:pt idx="4724">
                  <c:v>Startup_750</c:v>
                </c:pt>
                <c:pt idx="4725">
                  <c:v>Startup_751</c:v>
                </c:pt>
                <c:pt idx="4726">
                  <c:v>Startup_752</c:v>
                </c:pt>
                <c:pt idx="4727">
                  <c:v>Startup_753</c:v>
                </c:pt>
                <c:pt idx="4728">
                  <c:v>Startup_754</c:v>
                </c:pt>
                <c:pt idx="4729">
                  <c:v>Startup_755</c:v>
                </c:pt>
                <c:pt idx="4730">
                  <c:v>Startup_756</c:v>
                </c:pt>
                <c:pt idx="4731">
                  <c:v>Startup_757</c:v>
                </c:pt>
                <c:pt idx="4732">
                  <c:v>Startup_758</c:v>
                </c:pt>
                <c:pt idx="4733">
                  <c:v>Startup_759</c:v>
                </c:pt>
                <c:pt idx="4734">
                  <c:v>Startup_76</c:v>
                </c:pt>
                <c:pt idx="4735">
                  <c:v>Startup_760</c:v>
                </c:pt>
                <c:pt idx="4736">
                  <c:v>Startup_761</c:v>
                </c:pt>
                <c:pt idx="4737">
                  <c:v>Startup_762</c:v>
                </c:pt>
                <c:pt idx="4738">
                  <c:v>Startup_763</c:v>
                </c:pt>
                <c:pt idx="4739">
                  <c:v>Startup_764</c:v>
                </c:pt>
                <c:pt idx="4740">
                  <c:v>Startup_765</c:v>
                </c:pt>
                <c:pt idx="4741">
                  <c:v>Startup_766</c:v>
                </c:pt>
                <c:pt idx="4742">
                  <c:v>Startup_767</c:v>
                </c:pt>
                <c:pt idx="4743">
                  <c:v>Startup_768</c:v>
                </c:pt>
                <c:pt idx="4744">
                  <c:v>Startup_769</c:v>
                </c:pt>
                <c:pt idx="4745">
                  <c:v>Startup_77</c:v>
                </c:pt>
                <c:pt idx="4746">
                  <c:v>Startup_770</c:v>
                </c:pt>
                <c:pt idx="4747">
                  <c:v>Startup_771</c:v>
                </c:pt>
                <c:pt idx="4748">
                  <c:v>Startup_772</c:v>
                </c:pt>
                <c:pt idx="4749">
                  <c:v>Startup_773</c:v>
                </c:pt>
                <c:pt idx="4750">
                  <c:v>Startup_774</c:v>
                </c:pt>
                <c:pt idx="4751">
                  <c:v>Startup_775</c:v>
                </c:pt>
                <c:pt idx="4752">
                  <c:v>Startup_776</c:v>
                </c:pt>
                <c:pt idx="4753">
                  <c:v>Startup_777</c:v>
                </c:pt>
                <c:pt idx="4754">
                  <c:v>Startup_778</c:v>
                </c:pt>
                <c:pt idx="4755">
                  <c:v>Startup_779</c:v>
                </c:pt>
                <c:pt idx="4756">
                  <c:v>Startup_78</c:v>
                </c:pt>
                <c:pt idx="4757">
                  <c:v>Startup_780</c:v>
                </c:pt>
                <c:pt idx="4758">
                  <c:v>Startup_781</c:v>
                </c:pt>
                <c:pt idx="4759">
                  <c:v>Startup_782</c:v>
                </c:pt>
                <c:pt idx="4760">
                  <c:v>Startup_783</c:v>
                </c:pt>
                <c:pt idx="4761">
                  <c:v>Startup_784</c:v>
                </c:pt>
                <c:pt idx="4762">
                  <c:v>Startup_785</c:v>
                </c:pt>
                <c:pt idx="4763">
                  <c:v>Startup_786</c:v>
                </c:pt>
                <c:pt idx="4764">
                  <c:v>Startup_787</c:v>
                </c:pt>
                <c:pt idx="4765">
                  <c:v>Startup_788</c:v>
                </c:pt>
                <c:pt idx="4766">
                  <c:v>Startup_789</c:v>
                </c:pt>
                <c:pt idx="4767">
                  <c:v>Startup_79</c:v>
                </c:pt>
                <c:pt idx="4768">
                  <c:v>Startup_790</c:v>
                </c:pt>
                <c:pt idx="4769">
                  <c:v>Startup_791</c:v>
                </c:pt>
                <c:pt idx="4770">
                  <c:v>Startup_792</c:v>
                </c:pt>
                <c:pt idx="4771">
                  <c:v>Startup_793</c:v>
                </c:pt>
                <c:pt idx="4772">
                  <c:v>Startup_794</c:v>
                </c:pt>
                <c:pt idx="4773">
                  <c:v>Startup_795</c:v>
                </c:pt>
                <c:pt idx="4774">
                  <c:v>Startup_796</c:v>
                </c:pt>
                <c:pt idx="4775">
                  <c:v>Startup_797</c:v>
                </c:pt>
                <c:pt idx="4776">
                  <c:v>Startup_798</c:v>
                </c:pt>
                <c:pt idx="4777">
                  <c:v>Startup_799</c:v>
                </c:pt>
                <c:pt idx="4778">
                  <c:v>Startup_8</c:v>
                </c:pt>
                <c:pt idx="4779">
                  <c:v>Startup_80</c:v>
                </c:pt>
                <c:pt idx="4780">
                  <c:v>Startup_800</c:v>
                </c:pt>
                <c:pt idx="4781">
                  <c:v>Startup_801</c:v>
                </c:pt>
                <c:pt idx="4782">
                  <c:v>Startup_802</c:v>
                </c:pt>
                <c:pt idx="4783">
                  <c:v>Startup_803</c:v>
                </c:pt>
                <c:pt idx="4784">
                  <c:v>Startup_804</c:v>
                </c:pt>
                <c:pt idx="4785">
                  <c:v>Startup_805</c:v>
                </c:pt>
                <c:pt idx="4786">
                  <c:v>Startup_806</c:v>
                </c:pt>
                <c:pt idx="4787">
                  <c:v>Startup_807</c:v>
                </c:pt>
                <c:pt idx="4788">
                  <c:v>Startup_808</c:v>
                </c:pt>
                <c:pt idx="4789">
                  <c:v>Startup_809</c:v>
                </c:pt>
                <c:pt idx="4790">
                  <c:v>Startup_81</c:v>
                </c:pt>
                <c:pt idx="4791">
                  <c:v>Startup_810</c:v>
                </c:pt>
                <c:pt idx="4792">
                  <c:v>Startup_811</c:v>
                </c:pt>
                <c:pt idx="4793">
                  <c:v>Startup_812</c:v>
                </c:pt>
                <c:pt idx="4794">
                  <c:v>Startup_813</c:v>
                </c:pt>
                <c:pt idx="4795">
                  <c:v>Startup_814</c:v>
                </c:pt>
                <c:pt idx="4796">
                  <c:v>Startup_815</c:v>
                </c:pt>
                <c:pt idx="4797">
                  <c:v>Startup_816</c:v>
                </c:pt>
                <c:pt idx="4798">
                  <c:v>Startup_817</c:v>
                </c:pt>
                <c:pt idx="4799">
                  <c:v>Startup_818</c:v>
                </c:pt>
                <c:pt idx="4800">
                  <c:v>Startup_819</c:v>
                </c:pt>
                <c:pt idx="4801">
                  <c:v>Startup_82</c:v>
                </c:pt>
                <c:pt idx="4802">
                  <c:v>Startup_820</c:v>
                </c:pt>
                <c:pt idx="4803">
                  <c:v>Startup_821</c:v>
                </c:pt>
                <c:pt idx="4804">
                  <c:v>Startup_822</c:v>
                </c:pt>
                <c:pt idx="4805">
                  <c:v>Startup_823</c:v>
                </c:pt>
                <c:pt idx="4806">
                  <c:v>Startup_824</c:v>
                </c:pt>
                <c:pt idx="4807">
                  <c:v>Startup_825</c:v>
                </c:pt>
                <c:pt idx="4808">
                  <c:v>Startup_826</c:v>
                </c:pt>
                <c:pt idx="4809">
                  <c:v>Startup_827</c:v>
                </c:pt>
                <c:pt idx="4810">
                  <c:v>Startup_828</c:v>
                </c:pt>
                <c:pt idx="4811">
                  <c:v>Startup_829</c:v>
                </c:pt>
                <c:pt idx="4812">
                  <c:v>Startup_83</c:v>
                </c:pt>
                <c:pt idx="4813">
                  <c:v>Startup_830</c:v>
                </c:pt>
                <c:pt idx="4814">
                  <c:v>Startup_831</c:v>
                </c:pt>
                <c:pt idx="4815">
                  <c:v>Startup_832</c:v>
                </c:pt>
                <c:pt idx="4816">
                  <c:v>Startup_833</c:v>
                </c:pt>
                <c:pt idx="4817">
                  <c:v>Startup_834</c:v>
                </c:pt>
                <c:pt idx="4818">
                  <c:v>Startup_835</c:v>
                </c:pt>
                <c:pt idx="4819">
                  <c:v>Startup_836</c:v>
                </c:pt>
                <c:pt idx="4820">
                  <c:v>Startup_837</c:v>
                </c:pt>
                <c:pt idx="4821">
                  <c:v>Startup_838</c:v>
                </c:pt>
                <c:pt idx="4822">
                  <c:v>Startup_839</c:v>
                </c:pt>
                <c:pt idx="4823">
                  <c:v>Startup_84</c:v>
                </c:pt>
                <c:pt idx="4824">
                  <c:v>Startup_840</c:v>
                </c:pt>
                <c:pt idx="4825">
                  <c:v>Startup_841</c:v>
                </c:pt>
                <c:pt idx="4826">
                  <c:v>Startup_842</c:v>
                </c:pt>
                <c:pt idx="4827">
                  <c:v>Startup_843</c:v>
                </c:pt>
                <c:pt idx="4828">
                  <c:v>Startup_844</c:v>
                </c:pt>
                <c:pt idx="4829">
                  <c:v>Startup_845</c:v>
                </c:pt>
                <c:pt idx="4830">
                  <c:v>Startup_846</c:v>
                </c:pt>
                <c:pt idx="4831">
                  <c:v>Startup_847</c:v>
                </c:pt>
                <c:pt idx="4832">
                  <c:v>Startup_848</c:v>
                </c:pt>
                <c:pt idx="4833">
                  <c:v>Startup_849</c:v>
                </c:pt>
                <c:pt idx="4834">
                  <c:v>Startup_85</c:v>
                </c:pt>
                <c:pt idx="4835">
                  <c:v>Startup_850</c:v>
                </c:pt>
                <c:pt idx="4836">
                  <c:v>Startup_851</c:v>
                </c:pt>
                <c:pt idx="4837">
                  <c:v>Startup_852</c:v>
                </c:pt>
                <c:pt idx="4838">
                  <c:v>Startup_853</c:v>
                </c:pt>
                <c:pt idx="4839">
                  <c:v>Startup_854</c:v>
                </c:pt>
                <c:pt idx="4840">
                  <c:v>Startup_855</c:v>
                </c:pt>
                <c:pt idx="4841">
                  <c:v>Startup_856</c:v>
                </c:pt>
                <c:pt idx="4842">
                  <c:v>Startup_857</c:v>
                </c:pt>
                <c:pt idx="4843">
                  <c:v>Startup_858</c:v>
                </c:pt>
                <c:pt idx="4844">
                  <c:v>Startup_859</c:v>
                </c:pt>
                <c:pt idx="4845">
                  <c:v>Startup_86</c:v>
                </c:pt>
                <c:pt idx="4846">
                  <c:v>Startup_860</c:v>
                </c:pt>
                <c:pt idx="4847">
                  <c:v>Startup_861</c:v>
                </c:pt>
                <c:pt idx="4848">
                  <c:v>Startup_862</c:v>
                </c:pt>
                <c:pt idx="4849">
                  <c:v>Startup_863</c:v>
                </c:pt>
                <c:pt idx="4850">
                  <c:v>Startup_864</c:v>
                </c:pt>
                <c:pt idx="4851">
                  <c:v>Startup_865</c:v>
                </c:pt>
                <c:pt idx="4852">
                  <c:v>Startup_866</c:v>
                </c:pt>
                <c:pt idx="4853">
                  <c:v>Startup_867</c:v>
                </c:pt>
                <c:pt idx="4854">
                  <c:v>Startup_868</c:v>
                </c:pt>
                <c:pt idx="4855">
                  <c:v>Startup_869</c:v>
                </c:pt>
                <c:pt idx="4856">
                  <c:v>Startup_87</c:v>
                </c:pt>
                <c:pt idx="4857">
                  <c:v>Startup_870</c:v>
                </c:pt>
                <c:pt idx="4858">
                  <c:v>Startup_871</c:v>
                </c:pt>
                <c:pt idx="4859">
                  <c:v>Startup_872</c:v>
                </c:pt>
                <c:pt idx="4860">
                  <c:v>Startup_873</c:v>
                </c:pt>
                <c:pt idx="4861">
                  <c:v>Startup_874</c:v>
                </c:pt>
                <c:pt idx="4862">
                  <c:v>Startup_875</c:v>
                </c:pt>
                <c:pt idx="4863">
                  <c:v>Startup_876</c:v>
                </c:pt>
                <c:pt idx="4864">
                  <c:v>Startup_877</c:v>
                </c:pt>
                <c:pt idx="4865">
                  <c:v>Startup_878</c:v>
                </c:pt>
                <c:pt idx="4866">
                  <c:v>Startup_879</c:v>
                </c:pt>
                <c:pt idx="4867">
                  <c:v>Startup_88</c:v>
                </c:pt>
                <c:pt idx="4868">
                  <c:v>Startup_880</c:v>
                </c:pt>
                <c:pt idx="4869">
                  <c:v>Startup_881</c:v>
                </c:pt>
                <c:pt idx="4870">
                  <c:v>Startup_882</c:v>
                </c:pt>
                <c:pt idx="4871">
                  <c:v>Startup_883</c:v>
                </c:pt>
                <c:pt idx="4872">
                  <c:v>Startup_884</c:v>
                </c:pt>
                <c:pt idx="4873">
                  <c:v>Startup_885</c:v>
                </c:pt>
                <c:pt idx="4874">
                  <c:v>Startup_886</c:v>
                </c:pt>
                <c:pt idx="4875">
                  <c:v>Startup_887</c:v>
                </c:pt>
                <c:pt idx="4876">
                  <c:v>Startup_888</c:v>
                </c:pt>
                <c:pt idx="4877">
                  <c:v>Startup_889</c:v>
                </c:pt>
                <c:pt idx="4878">
                  <c:v>Startup_89</c:v>
                </c:pt>
                <c:pt idx="4879">
                  <c:v>Startup_890</c:v>
                </c:pt>
                <c:pt idx="4880">
                  <c:v>Startup_891</c:v>
                </c:pt>
                <c:pt idx="4881">
                  <c:v>Startup_892</c:v>
                </c:pt>
                <c:pt idx="4882">
                  <c:v>Startup_893</c:v>
                </c:pt>
                <c:pt idx="4883">
                  <c:v>Startup_894</c:v>
                </c:pt>
                <c:pt idx="4884">
                  <c:v>Startup_895</c:v>
                </c:pt>
                <c:pt idx="4885">
                  <c:v>Startup_896</c:v>
                </c:pt>
                <c:pt idx="4886">
                  <c:v>Startup_897</c:v>
                </c:pt>
                <c:pt idx="4887">
                  <c:v>Startup_898</c:v>
                </c:pt>
                <c:pt idx="4888">
                  <c:v>Startup_899</c:v>
                </c:pt>
                <c:pt idx="4889">
                  <c:v>Startup_9</c:v>
                </c:pt>
                <c:pt idx="4890">
                  <c:v>Startup_90</c:v>
                </c:pt>
                <c:pt idx="4891">
                  <c:v>Startup_900</c:v>
                </c:pt>
                <c:pt idx="4892">
                  <c:v>Startup_901</c:v>
                </c:pt>
                <c:pt idx="4893">
                  <c:v>Startup_902</c:v>
                </c:pt>
                <c:pt idx="4894">
                  <c:v>Startup_903</c:v>
                </c:pt>
                <c:pt idx="4895">
                  <c:v>Startup_904</c:v>
                </c:pt>
                <c:pt idx="4896">
                  <c:v>Startup_905</c:v>
                </c:pt>
                <c:pt idx="4897">
                  <c:v>Startup_906</c:v>
                </c:pt>
                <c:pt idx="4898">
                  <c:v>Startup_907</c:v>
                </c:pt>
                <c:pt idx="4899">
                  <c:v>Startup_908</c:v>
                </c:pt>
                <c:pt idx="4900">
                  <c:v>Startup_909</c:v>
                </c:pt>
                <c:pt idx="4901">
                  <c:v>Startup_91</c:v>
                </c:pt>
                <c:pt idx="4902">
                  <c:v>Startup_910</c:v>
                </c:pt>
                <c:pt idx="4903">
                  <c:v>Startup_911</c:v>
                </c:pt>
                <c:pt idx="4904">
                  <c:v>Startup_912</c:v>
                </c:pt>
                <c:pt idx="4905">
                  <c:v>Startup_913</c:v>
                </c:pt>
                <c:pt idx="4906">
                  <c:v>Startup_914</c:v>
                </c:pt>
                <c:pt idx="4907">
                  <c:v>Startup_915</c:v>
                </c:pt>
                <c:pt idx="4908">
                  <c:v>Startup_916</c:v>
                </c:pt>
                <c:pt idx="4909">
                  <c:v>Startup_917</c:v>
                </c:pt>
                <c:pt idx="4910">
                  <c:v>Startup_918</c:v>
                </c:pt>
                <c:pt idx="4911">
                  <c:v>Startup_919</c:v>
                </c:pt>
                <c:pt idx="4912">
                  <c:v>Startup_92</c:v>
                </c:pt>
                <c:pt idx="4913">
                  <c:v>Startup_920</c:v>
                </c:pt>
                <c:pt idx="4914">
                  <c:v>Startup_921</c:v>
                </c:pt>
                <c:pt idx="4915">
                  <c:v>Startup_922</c:v>
                </c:pt>
                <c:pt idx="4916">
                  <c:v>Startup_923</c:v>
                </c:pt>
                <c:pt idx="4917">
                  <c:v>Startup_924</c:v>
                </c:pt>
                <c:pt idx="4918">
                  <c:v>Startup_925</c:v>
                </c:pt>
                <c:pt idx="4919">
                  <c:v>Startup_926</c:v>
                </c:pt>
                <c:pt idx="4920">
                  <c:v>Startup_927</c:v>
                </c:pt>
                <c:pt idx="4921">
                  <c:v>Startup_928</c:v>
                </c:pt>
                <c:pt idx="4922">
                  <c:v>Startup_929</c:v>
                </c:pt>
                <c:pt idx="4923">
                  <c:v>Startup_93</c:v>
                </c:pt>
                <c:pt idx="4924">
                  <c:v>Startup_930</c:v>
                </c:pt>
                <c:pt idx="4925">
                  <c:v>Startup_931</c:v>
                </c:pt>
                <c:pt idx="4926">
                  <c:v>Startup_932</c:v>
                </c:pt>
                <c:pt idx="4927">
                  <c:v>Startup_933</c:v>
                </c:pt>
                <c:pt idx="4928">
                  <c:v>Startup_934</c:v>
                </c:pt>
                <c:pt idx="4929">
                  <c:v>Startup_935</c:v>
                </c:pt>
                <c:pt idx="4930">
                  <c:v>Startup_936</c:v>
                </c:pt>
                <c:pt idx="4931">
                  <c:v>Startup_937</c:v>
                </c:pt>
                <c:pt idx="4932">
                  <c:v>Startup_938</c:v>
                </c:pt>
                <c:pt idx="4933">
                  <c:v>Startup_939</c:v>
                </c:pt>
                <c:pt idx="4934">
                  <c:v>Startup_94</c:v>
                </c:pt>
                <c:pt idx="4935">
                  <c:v>Startup_940</c:v>
                </c:pt>
                <c:pt idx="4936">
                  <c:v>Startup_941</c:v>
                </c:pt>
                <c:pt idx="4937">
                  <c:v>Startup_942</c:v>
                </c:pt>
                <c:pt idx="4938">
                  <c:v>Startup_943</c:v>
                </c:pt>
                <c:pt idx="4939">
                  <c:v>Startup_944</c:v>
                </c:pt>
                <c:pt idx="4940">
                  <c:v>Startup_945</c:v>
                </c:pt>
                <c:pt idx="4941">
                  <c:v>Startup_946</c:v>
                </c:pt>
                <c:pt idx="4942">
                  <c:v>Startup_947</c:v>
                </c:pt>
                <c:pt idx="4943">
                  <c:v>Startup_948</c:v>
                </c:pt>
                <c:pt idx="4944">
                  <c:v>Startup_949</c:v>
                </c:pt>
                <c:pt idx="4945">
                  <c:v>Startup_95</c:v>
                </c:pt>
                <c:pt idx="4946">
                  <c:v>Startup_950</c:v>
                </c:pt>
                <c:pt idx="4947">
                  <c:v>Startup_951</c:v>
                </c:pt>
                <c:pt idx="4948">
                  <c:v>Startup_952</c:v>
                </c:pt>
                <c:pt idx="4949">
                  <c:v>Startup_953</c:v>
                </c:pt>
                <c:pt idx="4950">
                  <c:v>Startup_954</c:v>
                </c:pt>
                <c:pt idx="4951">
                  <c:v>Startup_955</c:v>
                </c:pt>
                <c:pt idx="4952">
                  <c:v>Startup_956</c:v>
                </c:pt>
                <c:pt idx="4953">
                  <c:v>Startup_957</c:v>
                </c:pt>
                <c:pt idx="4954">
                  <c:v>Startup_958</c:v>
                </c:pt>
                <c:pt idx="4955">
                  <c:v>Startup_959</c:v>
                </c:pt>
                <c:pt idx="4956">
                  <c:v>Startup_96</c:v>
                </c:pt>
                <c:pt idx="4957">
                  <c:v>Startup_960</c:v>
                </c:pt>
                <c:pt idx="4958">
                  <c:v>Startup_961</c:v>
                </c:pt>
                <c:pt idx="4959">
                  <c:v>Startup_962</c:v>
                </c:pt>
                <c:pt idx="4960">
                  <c:v>Startup_963</c:v>
                </c:pt>
                <c:pt idx="4961">
                  <c:v>Startup_964</c:v>
                </c:pt>
                <c:pt idx="4962">
                  <c:v>Startup_965</c:v>
                </c:pt>
                <c:pt idx="4963">
                  <c:v>Startup_966</c:v>
                </c:pt>
                <c:pt idx="4964">
                  <c:v>Startup_967</c:v>
                </c:pt>
                <c:pt idx="4965">
                  <c:v>Startup_968</c:v>
                </c:pt>
                <c:pt idx="4966">
                  <c:v>Startup_969</c:v>
                </c:pt>
                <c:pt idx="4967">
                  <c:v>Startup_97</c:v>
                </c:pt>
                <c:pt idx="4968">
                  <c:v>Startup_970</c:v>
                </c:pt>
                <c:pt idx="4969">
                  <c:v>Startup_971</c:v>
                </c:pt>
                <c:pt idx="4970">
                  <c:v>Startup_972</c:v>
                </c:pt>
                <c:pt idx="4971">
                  <c:v>Startup_973</c:v>
                </c:pt>
                <c:pt idx="4972">
                  <c:v>Startup_974</c:v>
                </c:pt>
                <c:pt idx="4973">
                  <c:v>Startup_975</c:v>
                </c:pt>
                <c:pt idx="4974">
                  <c:v>Startup_976</c:v>
                </c:pt>
                <c:pt idx="4975">
                  <c:v>Startup_977</c:v>
                </c:pt>
                <c:pt idx="4976">
                  <c:v>Startup_978</c:v>
                </c:pt>
                <c:pt idx="4977">
                  <c:v>Startup_979</c:v>
                </c:pt>
                <c:pt idx="4978">
                  <c:v>Startup_98</c:v>
                </c:pt>
                <c:pt idx="4979">
                  <c:v>Startup_980</c:v>
                </c:pt>
                <c:pt idx="4980">
                  <c:v>Startup_981</c:v>
                </c:pt>
                <c:pt idx="4981">
                  <c:v>Startup_982</c:v>
                </c:pt>
                <c:pt idx="4982">
                  <c:v>Startup_983</c:v>
                </c:pt>
                <c:pt idx="4983">
                  <c:v>Startup_984</c:v>
                </c:pt>
                <c:pt idx="4984">
                  <c:v>Startup_985</c:v>
                </c:pt>
                <c:pt idx="4985">
                  <c:v>Startup_986</c:v>
                </c:pt>
                <c:pt idx="4986">
                  <c:v>Startup_987</c:v>
                </c:pt>
                <c:pt idx="4987">
                  <c:v>Startup_988</c:v>
                </c:pt>
                <c:pt idx="4988">
                  <c:v>Startup_989</c:v>
                </c:pt>
                <c:pt idx="4989">
                  <c:v>Startup_99</c:v>
                </c:pt>
                <c:pt idx="4990">
                  <c:v>Startup_990</c:v>
                </c:pt>
                <c:pt idx="4991">
                  <c:v>Startup_991</c:v>
                </c:pt>
                <c:pt idx="4992">
                  <c:v>Startup_992</c:v>
                </c:pt>
                <c:pt idx="4993">
                  <c:v>Startup_993</c:v>
                </c:pt>
                <c:pt idx="4994">
                  <c:v>Startup_994</c:v>
                </c:pt>
                <c:pt idx="4995">
                  <c:v>Startup_995</c:v>
                </c:pt>
                <c:pt idx="4996">
                  <c:v>Startup_996</c:v>
                </c:pt>
                <c:pt idx="4997">
                  <c:v>Startup_997</c:v>
                </c:pt>
                <c:pt idx="4998">
                  <c:v>Startup_998</c:v>
                </c:pt>
                <c:pt idx="4999">
                  <c:v>Startup_999</c:v>
                </c:pt>
              </c:strCache>
            </c:strRef>
          </c:cat>
          <c:val>
            <c:numRef>
              <c:f>Pivot_table_2!$B$22:$B$5022</c:f>
              <c:numCache>
                <c:formatCode>General</c:formatCode>
                <c:ptCount val="500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1</c:v>
                </c:pt>
                <c:pt idx="1392">
                  <c:v>1</c:v>
                </c:pt>
                <c:pt idx="1393">
                  <c:v>1</c:v>
                </c:pt>
                <c:pt idx="1394">
                  <c:v>1</c:v>
                </c:pt>
                <c:pt idx="1395">
                  <c:v>1</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1</c:v>
                </c:pt>
                <c:pt idx="1409">
                  <c:v>1</c:v>
                </c:pt>
                <c:pt idx="1410">
                  <c:v>1</c:v>
                </c:pt>
                <c:pt idx="1411">
                  <c:v>1</c:v>
                </c:pt>
                <c:pt idx="1412">
                  <c:v>1</c:v>
                </c:pt>
                <c:pt idx="1413">
                  <c:v>1</c:v>
                </c:pt>
                <c:pt idx="1414">
                  <c:v>1</c:v>
                </c:pt>
                <c:pt idx="1415">
                  <c:v>1</c:v>
                </c:pt>
                <c:pt idx="1416">
                  <c:v>1</c:v>
                </c:pt>
                <c:pt idx="1417">
                  <c:v>1</c:v>
                </c:pt>
                <c:pt idx="1418">
                  <c:v>1</c:v>
                </c:pt>
                <c:pt idx="1419">
                  <c:v>1</c:v>
                </c:pt>
                <c:pt idx="1420">
                  <c:v>1</c:v>
                </c:pt>
                <c:pt idx="1421">
                  <c:v>1</c:v>
                </c:pt>
                <c:pt idx="1422">
                  <c:v>1</c:v>
                </c:pt>
                <c:pt idx="1423">
                  <c:v>1</c:v>
                </c:pt>
                <c:pt idx="1424">
                  <c:v>1</c:v>
                </c:pt>
                <c:pt idx="1425">
                  <c:v>1</c:v>
                </c:pt>
                <c:pt idx="1426">
                  <c:v>1</c:v>
                </c:pt>
                <c:pt idx="1427">
                  <c:v>1</c:v>
                </c:pt>
                <c:pt idx="1428">
                  <c:v>1</c:v>
                </c:pt>
                <c:pt idx="1429">
                  <c:v>1</c:v>
                </c:pt>
                <c:pt idx="1430">
                  <c:v>1</c:v>
                </c:pt>
                <c:pt idx="1431">
                  <c:v>1</c:v>
                </c:pt>
                <c:pt idx="1432">
                  <c:v>1</c:v>
                </c:pt>
                <c:pt idx="1433">
                  <c:v>1</c:v>
                </c:pt>
                <c:pt idx="1434">
                  <c:v>1</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1</c:v>
                </c:pt>
                <c:pt idx="1455">
                  <c:v>1</c:v>
                </c:pt>
                <c:pt idx="1456">
                  <c:v>1</c:v>
                </c:pt>
                <c:pt idx="1457">
                  <c:v>1</c:v>
                </c:pt>
                <c:pt idx="1458">
                  <c:v>1</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1</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1</c:v>
                </c:pt>
                <c:pt idx="1580">
                  <c:v>1</c:v>
                </c:pt>
                <c:pt idx="1581">
                  <c:v>1</c:v>
                </c:pt>
                <c:pt idx="1582">
                  <c:v>1</c:v>
                </c:pt>
                <c:pt idx="1583">
                  <c:v>1</c:v>
                </c:pt>
                <c:pt idx="1584">
                  <c:v>1</c:v>
                </c:pt>
                <c:pt idx="1585">
                  <c:v>1</c:v>
                </c:pt>
                <c:pt idx="1586">
                  <c:v>1</c:v>
                </c:pt>
                <c:pt idx="1587">
                  <c:v>1</c:v>
                </c:pt>
                <c:pt idx="1588">
                  <c:v>1</c:v>
                </c:pt>
                <c:pt idx="1589">
                  <c:v>1</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1</c:v>
                </c:pt>
                <c:pt idx="1632">
                  <c:v>1</c:v>
                </c:pt>
                <c:pt idx="1633">
                  <c:v>1</c:v>
                </c:pt>
                <c:pt idx="1634">
                  <c:v>1</c:v>
                </c:pt>
                <c:pt idx="1635">
                  <c:v>1</c:v>
                </c:pt>
                <c:pt idx="1636">
                  <c:v>1</c:v>
                </c:pt>
                <c:pt idx="1637">
                  <c:v>1</c:v>
                </c:pt>
                <c:pt idx="1638">
                  <c:v>1</c:v>
                </c:pt>
                <c:pt idx="1639">
                  <c:v>1</c:v>
                </c:pt>
                <c:pt idx="1640">
                  <c:v>1</c:v>
                </c:pt>
                <c:pt idx="1641">
                  <c:v>1</c:v>
                </c:pt>
                <c:pt idx="1642">
                  <c:v>1</c:v>
                </c:pt>
                <c:pt idx="1643">
                  <c:v>1</c:v>
                </c:pt>
                <c:pt idx="1644">
                  <c:v>1</c:v>
                </c:pt>
                <c:pt idx="1645">
                  <c:v>1</c:v>
                </c:pt>
                <c:pt idx="1646">
                  <c:v>1</c:v>
                </c:pt>
                <c:pt idx="1647">
                  <c:v>1</c:v>
                </c:pt>
                <c:pt idx="1648">
                  <c:v>1</c:v>
                </c:pt>
                <c:pt idx="1649">
                  <c:v>1</c:v>
                </c:pt>
                <c:pt idx="1650">
                  <c:v>1</c:v>
                </c:pt>
                <c:pt idx="1651">
                  <c:v>1</c:v>
                </c:pt>
                <c:pt idx="1652">
                  <c:v>1</c:v>
                </c:pt>
                <c:pt idx="1653">
                  <c:v>1</c:v>
                </c:pt>
                <c:pt idx="1654">
                  <c:v>1</c:v>
                </c:pt>
                <c:pt idx="1655">
                  <c:v>1</c:v>
                </c:pt>
                <c:pt idx="1656">
                  <c:v>1</c:v>
                </c:pt>
                <c:pt idx="1657">
                  <c:v>1</c:v>
                </c:pt>
                <c:pt idx="1658">
                  <c:v>1</c:v>
                </c:pt>
                <c:pt idx="1659">
                  <c:v>1</c:v>
                </c:pt>
                <c:pt idx="1660">
                  <c:v>1</c:v>
                </c:pt>
                <c:pt idx="1661">
                  <c:v>1</c:v>
                </c:pt>
                <c:pt idx="1662">
                  <c:v>1</c:v>
                </c:pt>
                <c:pt idx="1663">
                  <c:v>1</c:v>
                </c:pt>
                <c:pt idx="1664">
                  <c:v>1</c:v>
                </c:pt>
                <c:pt idx="1665">
                  <c:v>1</c:v>
                </c:pt>
                <c:pt idx="1666">
                  <c:v>1</c:v>
                </c:pt>
                <c:pt idx="1667">
                  <c:v>1</c:v>
                </c:pt>
                <c:pt idx="1668">
                  <c:v>1</c:v>
                </c:pt>
                <c:pt idx="1669">
                  <c:v>1</c:v>
                </c:pt>
                <c:pt idx="1670">
                  <c:v>1</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1</c:v>
                </c:pt>
                <c:pt idx="1684">
                  <c:v>1</c:v>
                </c:pt>
                <c:pt idx="1685">
                  <c:v>1</c:v>
                </c:pt>
                <c:pt idx="1686">
                  <c:v>1</c:v>
                </c:pt>
                <c:pt idx="1687">
                  <c:v>1</c:v>
                </c:pt>
                <c:pt idx="1688">
                  <c:v>1</c:v>
                </c:pt>
                <c:pt idx="1689">
                  <c:v>1</c:v>
                </c:pt>
                <c:pt idx="1690">
                  <c:v>1</c:v>
                </c:pt>
                <c:pt idx="1691">
                  <c:v>1</c:v>
                </c:pt>
                <c:pt idx="1692">
                  <c:v>1</c:v>
                </c:pt>
                <c:pt idx="1693">
                  <c:v>1</c:v>
                </c:pt>
                <c:pt idx="1694">
                  <c:v>1</c:v>
                </c:pt>
                <c:pt idx="1695">
                  <c:v>1</c:v>
                </c:pt>
                <c:pt idx="1696">
                  <c:v>1</c:v>
                </c:pt>
                <c:pt idx="1697">
                  <c:v>1</c:v>
                </c:pt>
                <c:pt idx="1698">
                  <c:v>1</c:v>
                </c:pt>
                <c:pt idx="1699">
                  <c:v>1</c:v>
                </c:pt>
                <c:pt idx="1700">
                  <c:v>1</c:v>
                </c:pt>
                <c:pt idx="1701">
                  <c:v>1</c:v>
                </c:pt>
                <c:pt idx="1702">
                  <c:v>1</c:v>
                </c:pt>
                <c:pt idx="1703">
                  <c:v>1</c:v>
                </c:pt>
                <c:pt idx="1704">
                  <c:v>1</c:v>
                </c:pt>
                <c:pt idx="1705">
                  <c:v>1</c:v>
                </c:pt>
                <c:pt idx="1706">
                  <c:v>1</c:v>
                </c:pt>
                <c:pt idx="1707">
                  <c:v>1</c:v>
                </c:pt>
                <c:pt idx="1708">
                  <c:v>1</c:v>
                </c:pt>
                <c:pt idx="1709">
                  <c:v>1</c:v>
                </c:pt>
                <c:pt idx="1710">
                  <c:v>1</c:v>
                </c:pt>
                <c:pt idx="1711">
                  <c:v>1</c:v>
                </c:pt>
                <c:pt idx="1712">
                  <c:v>1</c:v>
                </c:pt>
                <c:pt idx="1713">
                  <c:v>1</c:v>
                </c:pt>
                <c:pt idx="1714">
                  <c:v>1</c:v>
                </c:pt>
                <c:pt idx="1715">
                  <c:v>1</c:v>
                </c:pt>
                <c:pt idx="1716">
                  <c:v>1</c:v>
                </c:pt>
                <c:pt idx="1717">
                  <c:v>1</c:v>
                </c:pt>
                <c:pt idx="1718">
                  <c:v>1</c:v>
                </c:pt>
                <c:pt idx="1719">
                  <c:v>1</c:v>
                </c:pt>
                <c:pt idx="1720">
                  <c:v>1</c:v>
                </c:pt>
                <c:pt idx="1721">
                  <c:v>1</c:v>
                </c:pt>
                <c:pt idx="1722">
                  <c:v>1</c:v>
                </c:pt>
                <c:pt idx="1723">
                  <c:v>1</c:v>
                </c:pt>
                <c:pt idx="1724">
                  <c:v>1</c:v>
                </c:pt>
                <c:pt idx="1725">
                  <c:v>1</c:v>
                </c:pt>
                <c:pt idx="1726">
                  <c:v>1</c:v>
                </c:pt>
                <c:pt idx="1727">
                  <c:v>1</c:v>
                </c:pt>
                <c:pt idx="1728">
                  <c:v>1</c:v>
                </c:pt>
                <c:pt idx="1729">
                  <c:v>1</c:v>
                </c:pt>
                <c:pt idx="1730">
                  <c:v>1</c:v>
                </c:pt>
                <c:pt idx="1731">
                  <c:v>1</c:v>
                </c:pt>
                <c:pt idx="1732">
                  <c:v>1</c:v>
                </c:pt>
                <c:pt idx="1733">
                  <c:v>1</c:v>
                </c:pt>
                <c:pt idx="1734">
                  <c:v>1</c:v>
                </c:pt>
                <c:pt idx="1735">
                  <c:v>1</c:v>
                </c:pt>
                <c:pt idx="1736">
                  <c:v>1</c:v>
                </c:pt>
                <c:pt idx="1737">
                  <c:v>1</c:v>
                </c:pt>
                <c:pt idx="1738">
                  <c:v>1</c:v>
                </c:pt>
                <c:pt idx="1739">
                  <c:v>1</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1</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pt idx="1826">
                  <c:v>1</c:v>
                </c:pt>
                <c:pt idx="1827">
                  <c:v>1</c:v>
                </c:pt>
                <c:pt idx="1828">
                  <c:v>1</c:v>
                </c:pt>
                <c:pt idx="1829">
                  <c:v>1</c:v>
                </c:pt>
                <c:pt idx="1830">
                  <c:v>1</c:v>
                </c:pt>
                <c:pt idx="1831">
                  <c:v>1</c:v>
                </c:pt>
                <c:pt idx="1832">
                  <c:v>1</c:v>
                </c:pt>
                <c:pt idx="1833">
                  <c:v>1</c:v>
                </c:pt>
                <c:pt idx="1834">
                  <c:v>1</c:v>
                </c:pt>
                <c:pt idx="1835">
                  <c:v>1</c:v>
                </c:pt>
                <c:pt idx="1836">
                  <c:v>1</c:v>
                </c:pt>
                <c:pt idx="1837">
                  <c:v>1</c:v>
                </c:pt>
                <c:pt idx="1838">
                  <c:v>1</c:v>
                </c:pt>
                <c:pt idx="1839">
                  <c:v>1</c:v>
                </c:pt>
                <c:pt idx="1840">
                  <c:v>1</c:v>
                </c:pt>
                <c:pt idx="1841">
                  <c:v>1</c:v>
                </c:pt>
                <c:pt idx="1842">
                  <c:v>1</c:v>
                </c:pt>
                <c:pt idx="1843">
                  <c:v>1</c:v>
                </c:pt>
                <c:pt idx="1844">
                  <c:v>1</c:v>
                </c:pt>
                <c:pt idx="1845">
                  <c:v>1</c:v>
                </c:pt>
                <c:pt idx="1846">
                  <c:v>1</c:v>
                </c:pt>
                <c:pt idx="1847">
                  <c:v>1</c:v>
                </c:pt>
                <c:pt idx="1848">
                  <c:v>1</c:v>
                </c:pt>
                <c:pt idx="1849">
                  <c:v>1</c:v>
                </c:pt>
                <c:pt idx="1850">
                  <c:v>1</c:v>
                </c:pt>
                <c:pt idx="1851">
                  <c:v>1</c:v>
                </c:pt>
                <c:pt idx="1852">
                  <c:v>1</c:v>
                </c:pt>
                <c:pt idx="1853">
                  <c:v>1</c:v>
                </c:pt>
                <c:pt idx="1854">
                  <c:v>1</c:v>
                </c:pt>
                <c:pt idx="1855">
                  <c:v>1</c:v>
                </c:pt>
                <c:pt idx="1856">
                  <c:v>1</c:v>
                </c:pt>
                <c:pt idx="1857">
                  <c:v>1</c:v>
                </c:pt>
                <c:pt idx="1858">
                  <c:v>1</c:v>
                </c:pt>
                <c:pt idx="1859">
                  <c:v>1</c:v>
                </c:pt>
                <c:pt idx="1860">
                  <c:v>1</c:v>
                </c:pt>
                <c:pt idx="1861">
                  <c:v>1</c:v>
                </c:pt>
                <c:pt idx="1862">
                  <c:v>1</c:v>
                </c:pt>
                <c:pt idx="1863">
                  <c:v>1</c:v>
                </c:pt>
                <c:pt idx="1864">
                  <c:v>1</c:v>
                </c:pt>
                <c:pt idx="1865">
                  <c:v>1</c:v>
                </c:pt>
                <c:pt idx="1866">
                  <c:v>1</c:v>
                </c:pt>
                <c:pt idx="1867">
                  <c:v>1</c:v>
                </c:pt>
                <c:pt idx="1868">
                  <c:v>1</c:v>
                </c:pt>
                <c:pt idx="1869">
                  <c:v>1</c:v>
                </c:pt>
                <c:pt idx="1870">
                  <c:v>1</c:v>
                </c:pt>
                <c:pt idx="1871">
                  <c:v>1</c:v>
                </c:pt>
                <c:pt idx="1872">
                  <c:v>1</c:v>
                </c:pt>
                <c:pt idx="1873">
                  <c:v>1</c:v>
                </c:pt>
                <c:pt idx="1874">
                  <c:v>1</c:v>
                </c:pt>
                <c:pt idx="1875">
                  <c:v>1</c:v>
                </c:pt>
                <c:pt idx="1876">
                  <c:v>1</c:v>
                </c:pt>
                <c:pt idx="1877">
                  <c:v>1</c:v>
                </c:pt>
                <c:pt idx="1878">
                  <c:v>1</c:v>
                </c:pt>
                <c:pt idx="1879">
                  <c:v>1</c:v>
                </c:pt>
                <c:pt idx="1880">
                  <c:v>1</c:v>
                </c:pt>
                <c:pt idx="1881">
                  <c:v>1</c:v>
                </c:pt>
                <c:pt idx="1882">
                  <c:v>1</c:v>
                </c:pt>
                <c:pt idx="1883">
                  <c:v>1</c:v>
                </c:pt>
                <c:pt idx="1884">
                  <c:v>1</c:v>
                </c:pt>
                <c:pt idx="1885">
                  <c:v>1</c:v>
                </c:pt>
                <c:pt idx="1886">
                  <c:v>1</c:v>
                </c:pt>
                <c:pt idx="1887">
                  <c:v>1</c:v>
                </c:pt>
                <c:pt idx="1888">
                  <c:v>1</c:v>
                </c:pt>
                <c:pt idx="1889">
                  <c:v>1</c:v>
                </c:pt>
                <c:pt idx="1890">
                  <c:v>1</c:v>
                </c:pt>
                <c:pt idx="1891">
                  <c:v>1</c:v>
                </c:pt>
                <c:pt idx="1892">
                  <c:v>1</c:v>
                </c:pt>
                <c:pt idx="1893">
                  <c:v>1</c:v>
                </c:pt>
                <c:pt idx="1894">
                  <c:v>1</c:v>
                </c:pt>
                <c:pt idx="1895">
                  <c:v>1</c:v>
                </c:pt>
                <c:pt idx="1896">
                  <c:v>1</c:v>
                </c:pt>
                <c:pt idx="1897">
                  <c:v>1</c:v>
                </c:pt>
                <c:pt idx="1898">
                  <c:v>1</c:v>
                </c:pt>
                <c:pt idx="1899">
                  <c:v>1</c:v>
                </c:pt>
                <c:pt idx="1900">
                  <c:v>1</c:v>
                </c:pt>
                <c:pt idx="1901">
                  <c:v>1</c:v>
                </c:pt>
                <c:pt idx="1902">
                  <c:v>1</c:v>
                </c:pt>
                <c:pt idx="1903">
                  <c:v>1</c:v>
                </c:pt>
                <c:pt idx="1904">
                  <c:v>1</c:v>
                </c:pt>
                <c:pt idx="1905">
                  <c:v>1</c:v>
                </c:pt>
                <c:pt idx="1906">
                  <c:v>1</c:v>
                </c:pt>
                <c:pt idx="1907">
                  <c:v>1</c:v>
                </c:pt>
                <c:pt idx="1908">
                  <c:v>1</c:v>
                </c:pt>
                <c:pt idx="1909">
                  <c:v>1</c:v>
                </c:pt>
                <c:pt idx="1910">
                  <c:v>1</c:v>
                </c:pt>
                <c:pt idx="1911">
                  <c:v>1</c:v>
                </c:pt>
                <c:pt idx="1912">
                  <c:v>1</c:v>
                </c:pt>
                <c:pt idx="1913">
                  <c:v>1</c:v>
                </c:pt>
                <c:pt idx="1914">
                  <c:v>1</c:v>
                </c:pt>
                <c:pt idx="1915">
                  <c:v>1</c:v>
                </c:pt>
                <c:pt idx="1916">
                  <c:v>1</c:v>
                </c:pt>
                <c:pt idx="1917">
                  <c:v>1</c:v>
                </c:pt>
                <c:pt idx="1918">
                  <c:v>1</c:v>
                </c:pt>
                <c:pt idx="1919">
                  <c:v>1</c:v>
                </c:pt>
                <c:pt idx="1920">
                  <c:v>1</c:v>
                </c:pt>
                <c:pt idx="1921">
                  <c:v>1</c:v>
                </c:pt>
                <c:pt idx="1922">
                  <c:v>1</c:v>
                </c:pt>
                <c:pt idx="1923">
                  <c:v>1</c:v>
                </c:pt>
                <c:pt idx="1924">
                  <c:v>1</c:v>
                </c:pt>
                <c:pt idx="1925">
                  <c:v>1</c:v>
                </c:pt>
                <c:pt idx="1926">
                  <c:v>1</c:v>
                </c:pt>
                <c:pt idx="1927">
                  <c:v>1</c:v>
                </c:pt>
                <c:pt idx="1928">
                  <c:v>1</c:v>
                </c:pt>
                <c:pt idx="1929">
                  <c:v>1</c:v>
                </c:pt>
                <c:pt idx="1930">
                  <c:v>1</c:v>
                </c:pt>
                <c:pt idx="1931">
                  <c:v>1</c:v>
                </c:pt>
                <c:pt idx="1932">
                  <c:v>1</c:v>
                </c:pt>
                <c:pt idx="1933">
                  <c:v>1</c:v>
                </c:pt>
                <c:pt idx="1934">
                  <c:v>1</c:v>
                </c:pt>
                <c:pt idx="1935">
                  <c:v>1</c:v>
                </c:pt>
                <c:pt idx="1936">
                  <c:v>1</c:v>
                </c:pt>
                <c:pt idx="1937">
                  <c:v>1</c:v>
                </c:pt>
                <c:pt idx="1938">
                  <c:v>1</c:v>
                </c:pt>
                <c:pt idx="1939">
                  <c:v>1</c:v>
                </c:pt>
                <c:pt idx="1940">
                  <c:v>1</c:v>
                </c:pt>
                <c:pt idx="1941">
                  <c:v>1</c:v>
                </c:pt>
                <c:pt idx="1942">
                  <c:v>1</c:v>
                </c:pt>
                <c:pt idx="1943">
                  <c:v>1</c:v>
                </c:pt>
                <c:pt idx="1944">
                  <c:v>1</c:v>
                </c:pt>
                <c:pt idx="1945">
                  <c:v>1</c:v>
                </c:pt>
                <c:pt idx="1946">
                  <c:v>1</c:v>
                </c:pt>
                <c:pt idx="1947">
                  <c:v>1</c:v>
                </c:pt>
                <c:pt idx="1948">
                  <c:v>1</c:v>
                </c:pt>
                <c:pt idx="1949">
                  <c:v>1</c:v>
                </c:pt>
                <c:pt idx="1950">
                  <c:v>1</c:v>
                </c:pt>
                <c:pt idx="1951">
                  <c:v>1</c:v>
                </c:pt>
                <c:pt idx="1952">
                  <c:v>1</c:v>
                </c:pt>
                <c:pt idx="1953">
                  <c:v>1</c:v>
                </c:pt>
                <c:pt idx="1954">
                  <c:v>1</c:v>
                </c:pt>
                <c:pt idx="1955">
                  <c:v>1</c:v>
                </c:pt>
                <c:pt idx="1956">
                  <c:v>1</c:v>
                </c:pt>
                <c:pt idx="1957">
                  <c:v>1</c:v>
                </c:pt>
                <c:pt idx="1958">
                  <c:v>1</c:v>
                </c:pt>
                <c:pt idx="1959">
                  <c:v>1</c:v>
                </c:pt>
                <c:pt idx="1960">
                  <c:v>1</c:v>
                </c:pt>
                <c:pt idx="1961">
                  <c:v>1</c:v>
                </c:pt>
                <c:pt idx="1962">
                  <c:v>1</c:v>
                </c:pt>
                <c:pt idx="1963">
                  <c:v>1</c:v>
                </c:pt>
                <c:pt idx="1964">
                  <c:v>1</c:v>
                </c:pt>
                <c:pt idx="1965">
                  <c:v>1</c:v>
                </c:pt>
                <c:pt idx="1966">
                  <c:v>1</c:v>
                </c:pt>
                <c:pt idx="1967">
                  <c:v>1</c:v>
                </c:pt>
                <c:pt idx="1968">
                  <c:v>1</c:v>
                </c:pt>
                <c:pt idx="1969">
                  <c:v>1</c:v>
                </c:pt>
                <c:pt idx="1970">
                  <c:v>1</c:v>
                </c:pt>
                <c:pt idx="1971">
                  <c:v>1</c:v>
                </c:pt>
                <c:pt idx="1972">
                  <c:v>1</c:v>
                </c:pt>
                <c:pt idx="1973">
                  <c:v>1</c:v>
                </c:pt>
                <c:pt idx="1974">
                  <c:v>1</c:v>
                </c:pt>
                <c:pt idx="1975">
                  <c:v>1</c:v>
                </c:pt>
                <c:pt idx="1976">
                  <c:v>1</c:v>
                </c:pt>
                <c:pt idx="1977">
                  <c:v>1</c:v>
                </c:pt>
                <c:pt idx="1978">
                  <c:v>1</c:v>
                </c:pt>
                <c:pt idx="1979">
                  <c:v>1</c:v>
                </c:pt>
                <c:pt idx="1980">
                  <c:v>1</c:v>
                </c:pt>
                <c:pt idx="1981">
                  <c:v>1</c:v>
                </c:pt>
                <c:pt idx="1982">
                  <c:v>1</c:v>
                </c:pt>
                <c:pt idx="1983">
                  <c:v>1</c:v>
                </c:pt>
                <c:pt idx="1984">
                  <c:v>1</c:v>
                </c:pt>
                <c:pt idx="1985">
                  <c:v>1</c:v>
                </c:pt>
                <c:pt idx="1986">
                  <c:v>1</c:v>
                </c:pt>
                <c:pt idx="1987">
                  <c:v>1</c:v>
                </c:pt>
                <c:pt idx="1988">
                  <c:v>1</c:v>
                </c:pt>
                <c:pt idx="1989">
                  <c:v>1</c:v>
                </c:pt>
                <c:pt idx="1990">
                  <c:v>1</c:v>
                </c:pt>
                <c:pt idx="1991">
                  <c:v>1</c:v>
                </c:pt>
                <c:pt idx="1992">
                  <c:v>1</c:v>
                </c:pt>
                <c:pt idx="1993">
                  <c:v>1</c:v>
                </c:pt>
                <c:pt idx="1994">
                  <c:v>1</c:v>
                </c:pt>
                <c:pt idx="1995">
                  <c:v>1</c:v>
                </c:pt>
                <c:pt idx="1996">
                  <c:v>1</c:v>
                </c:pt>
                <c:pt idx="1997">
                  <c:v>1</c:v>
                </c:pt>
                <c:pt idx="1998">
                  <c:v>1</c:v>
                </c:pt>
                <c:pt idx="1999">
                  <c:v>1</c:v>
                </c:pt>
                <c:pt idx="2000">
                  <c:v>1</c:v>
                </c:pt>
                <c:pt idx="2001">
                  <c:v>1</c:v>
                </c:pt>
                <c:pt idx="2002">
                  <c:v>1</c:v>
                </c:pt>
                <c:pt idx="2003">
                  <c:v>1</c:v>
                </c:pt>
                <c:pt idx="2004">
                  <c:v>1</c:v>
                </c:pt>
                <c:pt idx="2005">
                  <c:v>1</c:v>
                </c:pt>
                <c:pt idx="2006">
                  <c:v>1</c:v>
                </c:pt>
                <c:pt idx="2007">
                  <c:v>1</c:v>
                </c:pt>
                <c:pt idx="2008">
                  <c:v>1</c:v>
                </c:pt>
                <c:pt idx="2009">
                  <c:v>1</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pt idx="2067">
                  <c:v>1</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1</c:v>
                </c:pt>
                <c:pt idx="2081">
                  <c:v>1</c:v>
                </c:pt>
                <c:pt idx="2082">
                  <c:v>1</c:v>
                </c:pt>
                <c:pt idx="2083">
                  <c:v>1</c:v>
                </c:pt>
                <c:pt idx="2084">
                  <c:v>1</c:v>
                </c:pt>
                <c:pt idx="2085">
                  <c:v>1</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1</c:v>
                </c:pt>
                <c:pt idx="2104">
                  <c:v>1</c:v>
                </c:pt>
                <c:pt idx="2105">
                  <c:v>1</c:v>
                </c:pt>
                <c:pt idx="2106">
                  <c:v>1</c:v>
                </c:pt>
                <c:pt idx="2107">
                  <c:v>1</c:v>
                </c:pt>
                <c:pt idx="2108">
                  <c:v>1</c:v>
                </c:pt>
                <c:pt idx="2109">
                  <c:v>1</c:v>
                </c:pt>
                <c:pt idx="2110">
                  <c:v>1</c:v>
                </c:pt>
                <c:pt idx="2111">
                  <c:v>1</c:v>
                </c:pt>
                <c:pt idx="2112">
                  <c:v>1</c:v>
                </c:pt>
                <c:pt idx="2113">
                  <c:v>1</c:v>
                </c:pt>
                <c:pt idx="2114">
                  <c:v>1</c:v>
                </c:pt>
                <c:pt idx="2115">
                  <c:v>1</c:v>
                </c:pt>
                <c:pt idx="2116">
                  <c:v>1</c:v>
                </c:pt>
                <c:pt idx="2117">
                  <c:v>1</c:v>
                </c:pt>
                <c:pt idx="2118">
                  <c:v>1</c:v>
                </c:pt>
                <c:pt idx="2119">
                  <c:v>1</c:v>
                </c:pt>
                <c:pt idx="2120">
                  <c:v>1</c:v>
                </c:pt>
                <c:pt idx="2121">
                  <c:v>1</c:v>
                </c:pt>
                <c:pt idx="2122">
                  <c:v>1</c:v>
                </c:pt>
                <c:pt idx="2123">
                  <c:v>1</c:v>
                </c:pt>
                <c:pt idx="2124">
                  <c:v>1</c:v>
                </c:pt>
                <c:pt idx="2125">
                  <c:v>1</c:v>
                </c:pt>
                <c:pt idx="2126">
                  <c:v>1</c:v>
                </c:pt>
                <c:pt idx="2127">
                  <c:v>1</c:v>
                </c:pt>
                <c:pt idx="2128">
                  <c:v>1</c:v>
                </c:pt>
                <c:pt idx="2129">
                  <c:v>1</c:v>
                </c:pt>
                <c:pt idx="2130">
                  <c:v>1</c:v>
                </c:pt>
                <c:pt idx="2131">
                  <c:v>1</c:v>
                </c:pt>
                <c:pt idx="2132">
                  <c:v>1</c:v>
                </c:pt>
                <c:pt idx="2133">
                  <c:v>1</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1</c:v>
                </c:pt>
                <c:pt idx="2148">
                  <c:v>1</c:v>
                </c:pt>
                <c:pt idx="2149">
                  <c:v>1</c:v>
                </c:pt>
                <c:pt idx="2150">
                  <c:v>1</c:v>
                </c:pt>
                <c:pt idx="2151">
                  <c:v>1</c:v>
                </c:pt>
                <c:pt idx="2152">
                  <c:v>1</c:v>
                </c:pt>
                <c:pt idx="2153">
                  <c:v>1</c:v>
                </c:pt>
                <c:pt idx="2154">
                  <c:v>1</c:v>
                </c:pt>
                <c:pt idx="2155">
                  <c:v>1</c:v>
                </c:pt>
                <c:pt idx="2156">
                  <c:v>1</c:v>
                </c:pt>
                <c:pt idx="2157">
                  <c:v>1</c:v>
                </c:pt>
                <c:pt idx="2158">
                  <c:v>1</c:v>
                </c:pt>
                <c:pt idx="2159">
                  <c:v>1</c:v>
                </c:pt>
                <c:pt idx="2160">
                  <c:v>1</c:v>
                </c:pt>
                <c:pt idx="2161">
                  <c:v>1</c:v>
                </c:pt>
                <c:pt idx="2162">
                  <c:v>1</c:v>
                </c:pt>
                <c:pt idx="2163">
                  <c:v>1</c:v>
                </c:pt>
                <c:pt idx="2164">
                  <c:v>1</c:v>
                </c:pt>
                <c:pt idx="2165">
                  <c:v>1</c:v>
                </c:pt>
                <c:pt idx="2166">
                  <c:v>1</c:v>
                </c:pt>
                <c:pt idx="2167">
                  <c:v>1</c:v>
                </c:pt>
                <c:pt idx="2168">
                  <c:v>1</c:v>
                </c:pt>
                <c:pt idx="2169">
                  <c:v>1</c:v>
                </c:pt>
                <c:pt idx="2170">
                  <c:v>1</c:v>
                </c:pt>
                <c:pt idx="2171">
                  <c:v>1</c:v>
                </c:pt>
                <c:pt idx="2172">
                  <c:v>1</c:v>
                </c:pt>
                <c:pt idx="2173">
                  <c:v>1</c:v>
                </c:pt>
                <c:pt idx="2174">
                  <c:v>1</c:v>
                </c:pt>
                <c:pt idx="2175">
                  <c:v>1</c:v>
                </c:pt>
                <c:pt idx="2176">
                  <c:v>1</c:v>
                </c:pt>
                <c:pt idx="2177">
                  <c:v>1</c:v>
                </c:pt>
                <c:pt idx="2178">
                  <c:v>1</c:v>
                </c:pt>
                <c:pt idx="2179">
                  <c:v>1</c:v>
                </c:pt>
                <c:pt idx="2180">
                  <c:v>1</c:v>
                </c:pt>
                <c:pt idx="2181">
                  <c:v>1</c:v>
                </c:pt>
                <c:pt idx="2182">
                  <c:v>1</c:v>
                </c:pt>
                <c:pt idx="2183">
                  <c:v>1</c:v>
                </c:pt>
                <c:pt idx="2184">
                  <c:v>1</c:v>
                </c:pt>
                <c:pt idx="2185">
                  <c:v>1</c:v>
                </c:pt>
                <c:pt idx="2186">
                  <c:v>1</c:v>
                </c:pt>
                <c:pt idx="2187">
                  <c:v>1</c:v>
                </c:pt>
                <c:pt idx="2188">
                  <c:v>1</c:v>
                </c:pt>
                <c:pt idx="2189">
                  <c:v>1</c:v>
                </c:pt>
                <c:pt idx="2190">
                  <c:v>1</c:v>
                </c:pt>
                <c:pt idx="2191">
                  <c:v>1</c:v>
                </c:pt>
                <c:pt idx="2192">
                  <c:v>1</c:v>
                </c:pt>
                <c:pt idx="2193">
                  <c:v>1</c:v>
                </c:pt>
                <c:pt idx="2194">
                  <c:v>1</c:v>
                </c:pt>
                <c:pt idx="2195">
                  <c:v>1</c:v>
                </c:pt>
                <c:pt idx="2196">
                  <c:v>1</c:v>
                </c:pt>
                <c:pt idx="2197">
                  <c:v>1</c:v>
                </c:pt>
                <c:pt idx="2198">
                  <c:v>1</c:v>
                </c:pt>
                <c:pt idx="2199">
                  <c:v>1</c:v>
                </c:pt>
                <c:pt idx="2200">
                  <c:v>1</c:v>
                </c:pt>
                <c:pt idx="2201">
                  <c:v>1</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1</c:v>
                </c:pt>
                <c:pt idx="2216">
                  <c:v>1</c:v>
                </c:pt>
                <c:pt idx="2217">
                  <c:v>1</c:v>
                </c:pt>
                <c:pt idx="2218">
                  <c:v>1</c:v>
                </c:pt>
                <c:pt idx="2219">
                  <c:v>1</c:v>
                </c:pt>
                <c:pt idx="2220">
                  <c:v>1</c:v>
                </c:pt>
                <c:pt idx="2221">
                  <c:v>1</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1</c:v>
                </c:pt>
                <c:pt idx="2236">
                  <c:v>1</c:v>
                </c:pt>
                <c:pt idx="2237">
                  <c:v>1</c:v>
                </c:pt>
                <c:pt idx="2238">
                  <c:v>1</c:v>
                </c:pt>
                <c:pt idx="2239">
                  <c:v>1</c:v>
                </c:pt>
                <c:pt idx="2240">
                  <c:v>1</c:v>
                </c:pt>
                <c:pt idx="2241">
                  <c:v>1</c:v>
                </c:pt>
                <c:pt idx="2242">
                  <c:v>1</c:v>
                </c:pt>
                <c:pt idx="2243">
                  <c:v>1</c:v>
                </c:pt>
                <c:pt idx="2244">
                  <c:v>1</c:v>
                </c:pt>
                <c:pt idx="2245">
                  <c:v>1</c:v>
                </c:pt>
                <c:pt idx="2246">
                  <c:v>1</c:v>
                </c:pt>
                <c:pt idx="2247">
                  <c:v>1</c:v>
                </c:pt>
                <c:pt idx="2248">
                  <c:v>1</c:v>
                </c:pt>
                <c:pt idx="2249">
                  <c:v>1</c:v>
                </c:pt>
                <c:pt idx="2250">
                  <c:v>1</c:v>
                </c:pt>
                <c:pt idx="2251">
                  <c:v>1</c:v>
                </c:pt>
                <c:pt idx="2252">
                  <c:v>1</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1</c:v>
                </c:pt>
                <c:pt idx="2306">
                  <c:v>1</c:v>
                </c:pt>
                <c:pt idx="2307">
                  <c:v>1</c:v>
                </c:pt>
                <c:pt idx="2308">
                  <c:v>1</c:v>
                </c:pt>
                <c:pt idx="2309">
                  <c:v>1</c:v>
                </c:pt>
                <c:pt idx="2310">
                  <c:v>1</c:v>
                </c:pt>
                <c:pt idx="2311">
                  <c:v>1</c:v>
                </c:pt>
                <c:pt idx="2312">
                  <c:v>1</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1</c:v>
                </c:pt>
                <c:pt idx="2328">
                  <c:v>1</c:v>
                </c:pt>
                <c:pt idx="2329">
                  <c:v>1</c:v>
                </c:pt>
                <c:pt idx="2330">
                  <c:v>1</c:v>
                </c:pt>
                <c:pt idx="2331">
                  <c:v>1</c:v>
                </c:pt>
                <c:pt idx="2332">
                  <c:v>1</c:v>
                </c:pt>
                <c:pt idx="2333">
                  <c:v>1</c:v>
                </c:pt>
                <c:pt idx="2334">
                  <c:v>1</c:v>
                </c:pt>
                <c:pt idx="2335">
                  <c:v>1</c:v>
                </c:pt>
                <c:pt idx="2336">
                  <c:v>1</c:v>
                </c:pt>
                <c:pt idx="2337">
                  <c:v>1</c:v>
                </c:pt>
                <c:pt idx="2338">
                  <c:v>1</c:v>
                </c:pt>
                <c:pt idx="2339">
                  <c:v>1</c:v>
                </c:pt>
                <c:pt idx="2340">
                  <c:v>1</c:v>
                </c:pt>
                <c:pt idx="2341">
                  <c:v>1</c:v>
                </c:pt>
                <c:pt idx="2342">
                  <c:v>1</c:v>
                </c:pt>
                <c:pt idx="2343">
                  <c:v>1</c:v>
                </c:pt>
                <c:pt idx="2344">
                  <c:v>1</c:v>
                </c:pt>
                <c:pt idx="2345">
                  <c:v>1</c:v>
                </c:pt>
                <c:pt idx="2346">
                  <c:v>1</c:v>
                </c:pt>
                <c:pt idx="2347">
                  <c:v>1</c:v>
                </c:pt>
                <c:pt idx="2348">
                  <c:v>1</c:v>
                </c:pt>
                <c:pt idx="2349">
                  <c:v>1</c:v>
                </c:pt>
                <c:pt idx="2350">
                  <c:v>1</c:v>
                </c:pt>
                <c:pt idx="2351">
                  <c:v>1</c:v>
                </c:pt>
                <c:pt idx="2352">
                  <c:v>1</c:v>
                </c:pt>
                <c:pt idx="2353">
                  <c:v>1</c:v>
                </c:pt>
                <c:pt idx="2354">
                  <c:v>1</c:v>
                </c:pt>
                <c:pt idx="2355">
                  <c:v>1</c:v>
                </c:pt>
                <c:pt idx="2356">
                  <c:v>1</c:v>
                </c:pt>
                <c:pt idx="2357">
                  <c:v>1</c:v>
                </c:pt>
                <c:pt idx="2358">
                  <c:v>1</c:v>
                </c:pt>
                <c:pt idx="2359">
                  <c:v>1</c:v>
                </c:pt>
                <c:pt idx="2360">
                  <c:v>1</c:v>
                </c:pt>
                <c:pt idx="2361">
                  <c:v>1</c:v>
                </c:pt>
                <c:pt idx="2362">
                  <c:v>1</c:v>
                </c:pt>
                <c:pt idx="2363">
                  <c:v>1</c:v>
                </c:pt>
                <c:pt idx="2364">
                  <c:v>1</c:v>
                </c:pt>
                <c:pt idx="2365">
                  <c:v>1</c:v>
                </c:pt>
                <c:pt idx="2366">
                  <c:v>1</c:v>
                </c:pt>
                <c:pt idx="2367">
                  <c:v>1</c:v>
                </c:pt>
                <c:pt idx="2368">
                  <c:v>1</c:v>
                </c:pt>
                <c:pt idx="2369">
                  <c:v>1</c:v>
                </c:pt>
                <c:pt idx="2370">
                  <c:v>1</c:v>
                </c:pt>
                <c:pt idx="2371">
                  <c:v>1</c:v>
                </c:pt>
                <c:pt idx="2372">
                  <c:v>1</c:v>
                </c:pt>
                <c:pt idx="2373">
                  <c:v>1</c:v>
                </c:pt>
                <c:pt idx="2374">
                  <c:v>1</c:v>
                </c:pt>
                <c:pt idx="2375">
                  <c:v>1</c:v>
                </c:pt>
                <c:pt idx="2376">
                  <c:v>1</c:v>
                </c:pt>
                <c:pt idx="2377">
                  <c:v>1</c:v>
                </c:pt>
                <c:pt idx="2378">
                  <c:v>1</c:v>
                </c:pt>
                <c:pt idx="2379">
                  <c:v>1</c:v>
                </c:pt>
                <c:pt idx="2380">
                  <c:v>1</c:v>
                </c:pt>
                <c:pt idx="2381">
                  <c:v>1</c:v>
                </c:pt>
                <c:pt idx="2382">
                  <c:v>1</c:v>
                </c:pt>
                <c:pt idx="2383">
                  <c:v>1</c:v>
                </c:pt>
                <c:pt idx="2384">
                  <c:v>1</c:v>
                </c:pt>
                <c:pt idx="2385">
                  <c:v>1</c:v>
                </c:pt>
                <c:pt idx="2386">
                  <c:v>1</c:v>
                </c:pt>
                <c:pt idx="2387">
                  <c:v>1</c:v>
                </c:pt>
                <c:pt idx="2388">
                  <c:v>1</c:v>
                </c:pt>
                <c:pt idx="2389">
                  <c:v>1</c:v>
                </c:pt>
                <c:pt idx="2390">
                  <c:v>1</c:v>
                </c:pt>
                <c:pt idx="2391">
                  <c:v>1</c:v>
                </c:pt>
                <c:pt idx="2392">
                  <c:v>1</c:v>
                </c:pt>
                <c:pt idx="2393">
                  <c:v>1</c:v>
                </c:pt>
                <c:pt idx="2394">
                  <c:v>1</c:v>
                </c:pt>
                <c:pt idx="2395">
                  <c:v>1</c:v>
                </c:pt>
                <c:pt idx="2396">
                  <c:v>1</c:v>
                </c:pt>
                <c:pt idx="2397">
                  <c:v>1</c:v>
                </c:pt>
                <c:pt idx="2398">
                  <c:v>1</c:v>
                </c:pt>
                <c:pt idx="2399">
                  <c:v>1</c:v>
                </c:pt>
                <c:pt idx="2400">
                  <c:v>1</c:v>
                </c:pt>
                <c:pt idx="2401">
                  <c:v>1</c:v>
                </c:pt>
                <c:pt idx="2402">
                  <c:v>1</c:v>
                </c:pt>
                <c:pt idx="2403">
                  <c:v>1</c:v>
                </c:pt>
                <c:pt idx="2404">
                  <c:v>1</c:v>
                </c:pt>
                <c:pt idx="2405">
                  <c:v>1</c:v>
                </c:pt>
                <c:pt idx="2406">
                  <c:v>1</c:v>
                </c:pt>
                <c:pt idx="2407">
                  <c:v>1</c:v>
                </c:pt>
                <c:pt idx="2408">
                  <c:v>1</c:v>
                </c:pt>
                <c:pt idx="2409">
                  <c:v>1</c:v>
                </c:pt>
                <c:pt idx="2410">
                  <c:v>1</c:v>
                </c:pt>
                <c:pt idx="2411">
                  <c:v>1</c:v>
                </c:pt>
                <c:pt idx="2412">
                  <c:v>1</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1</c:v>
                </c:pt>
                <c:pt idx="2430">
                  <c:v>1</c:v>
                </c:pt>
                <c:pt idx="2431">
                  <c:v>1</c:v>
                </c:pt>
                <c:pt idx="2432">
                  <c:v>1</c:v>
                </c:pt>
                <c:pt idx="2433">
                  <c:v>1</c:v>
                </c:pt>
                <c:pt idx="2434">
                  <c:v>1</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1</c:v>
                </c:pt>
                <c:pt idx="2448">
                  <c:v>1</c:v>
                </c:pt>
                <c:pt idx="2449">
                  <c:v>1</c:v>
                </c:pt>
                <c:pt idx="2450">
                  <c:v>1</c:v>
                </c:pt>
                <c:pt idx="2451">
                  <c:v>1</c:v>
                </c:pt>
                <c:pt idx="2452">
                  <c:v>1</c:v>
                </c:pt>
                <c:pt idx="2453">
                  <c:v>1</c:v>
                </c:pt>
                <c:pt idx="2454">
                  <c:v>1</c:v>
                </c:pt>
                <c:pt idx="2455">
                  <c:v>1</c:v>
                </c:pt>
                <c:pt idx="2456">
                  <c:v>1</c:v>
                </c:pt>
                <c:pt idx="2457">
                  <c:v>1</c:v>
                </c:pt>
                <c:pt idx="2458">
                  <c:v>1</c:v>
                </c:pt>
                <c:pt idx="2459">
                  <c:v>1</c:v>
                </c:pt>
                <c:pt idx="2460">
                  <c:v>1</c:v>
                </c:pt>
                <c:pt idx="2461">
                  <c:v>1</c:v>
                </c:pt>
                <c:pt idx="2462">
                  <c:v>1</c:v>
                </c:pt>
                <c:pt idx="2463">
                  <c:v>1</c:v>
                </c:pt>
                <c:pt idx="2464">
                  <c:v>1</c:v>
                </c:pt>
                <c:pt idx="2465">
                  <c:v>1</c:v>
                </c:pt>
                <c:pt idx="2466">
                  <c:v>1</c:v>
                </c:pt>
                <c:pt idx="2467">
                  <c:v>1</c:v>
                </c:pt>
                <c:pt idx="2468">
                  <c:v>1</c:v>
                </c:pt>
                <c:pt idx="2469">
                  <c:v>1</c:v>
                </c:pt>
                <c:pt idx="2470">
                  <c:v>1</c:v>
                </c:pt>
                <c:pt idx="2471">
                  <c:v>1</c:v>
                </c:pt>
                <c:pt idx="2472">
                  <c:v>1</c:v>
                </c:pt>
                <c:pt idx="2473">
                  <c:v>1</c:v>
                </c:pt>
                <c:pt idx="2474">
                  <c:v>1</c:v>
                </c:pt>
                <c:pt idx="2475">
                  <c:v>1</c:v>
                </c:pt>
                <c:pt idx="2476">
                  <c:v>1</c:v>
                </c:pt>
                <c:pt idx="2477">
                  <c:v>1</c:v>
                </c:pt>
                <c:pt idx="2478">
                  <c:v>1</c:v>
                </c:pt>
                <c:pt idx="2479">
                  <c:v>1</c:v>
                </c:pt>
                <c:pt idx="2480">
                  <c:v>1</c:v>
                </c:pt>
                <c:pt idx="2481">
                  <c:v>1</c:v>
                </c:pt>
                <c:pt idx="2482">
                  <c:v>1</c:v>
                </c:pt>
                <c:pt idx="2483">
                  <c:v>1</c:v>
                </c:pt>
                <c:pt idx="2484">
                  <c:v>1</c:v>
                </c:pt>
                <c:pt idx="2485">
                  <c:v>1</c:v>
                </c:pt>
                <c:pt idx="2486">
                  <c:v>1</c:v>
                </c:pt>
                <c:pt idx="2487">
                  <c:v>1</c:v>
                </c:pt>
                <c:pt idx="2488">
                  <c:v>1</c:v>
                </c:pt>
                <c:pt idx="2489">
                  <c:v>1</c:v>
                </c:pt>
                <c:pt idx="2490">
                  <c:v>1</c:v>
                </c:pt>
                <c:pt idx="2491">
                  <c:v>1</c:v>
                </c:pt>
                <c:pt idx="2492">
                  <c:v>1</c:v>
                </c:pt>
                <c:pt idx="2493">
                  <c:v>1</c:v>
                </c:pt>
                <c:pt idx="2494">
                  <c:v>1</c:v>
                </c:pt>
                <c:pt idx="2495">
                  <c:v>1</c:v>
                </c:pt>
                <c:pt idx="2496">
                  <c:v>1</c:v>
                </c:pt>
                <c:pt idx="2497">
                  <c:v>1</c:v>
                </c:pt>
                <c:pt idx="2498">
                  <c:v>1</c:v>
                </c:pt>
                <c:pt idx="2499">
                  <c:v>1</c:v>
                </c:pt>
                <c:pt idx="2500">
                  <c:v>1</c:v>
                </c:pt>
                <c:pt idx="2501">
                  <c:v>1</c:v>
                </c:pt>
                <c:pt idx="2502">
                  <c:v>1</c:v>
                </c:pt>
                <c:pt idx="2503">
                  <c:v>1</c:v>
                </c:pt>
                <c:pt idx="2504">
                  <c:v>1</c:v>
                </c:pt>
                <c:pt idx="2505">
                  <c:v>1</c:v>
                </c:pt>
                <c:pt idx="2506">
                  <c:v>1</c:v>
                </c:pt>
                <c:pt idx="2507">
                  <c:v>1</c:v>
                </c:pt>
                <c:pt idx="2508">
                  <c:v>1</c:v>
                </c:pt>
                <c:pt idx="2509">
                  <c:v>1</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1</c:v>
                </c:pt>
                <c:pt idx="2530">
                  <c:v>1</c:v>
                </c:pt>
                <c:pt idx="2531">
                  <c:v>1</c:v>
                </c:pt>
                <c:pt idx="2532">
                  <c:v>1</c:v>
                </c:pt>
                <c:pt idx="2533">
                  <c:v>1</c:v>
                </c:pt>
                <c:pt idx="2534">
                  <c:v>1</c:v>
                </c:pt>
                <c:pt idx="2535">
                  <c:v>1</c:v>
                </c:pt>
                <c:pt idx="2536">
                  <c:v>1</c:v>
                </c:pt>
                <c:pt idx="2537">
                  <c:v>1</c:v>
                </c:pt>
                <c:pt idx="2538">
                  <c:v>1</c:v>
                </c:pt>
                <c:pt idx="2539">
                  <c:v>1</c:v>
                </c:pt>
                <c:pt idx="2540">
                  <c:v>1</c:v>
                </c:pt>
                <c:pt idx="2541">
                  <c:v>1</c:v>
                </c:pt>
                <c:pt idx="2542">
                  <c:v>1</c:v>
                </c:pt>
                <c:pt idx="2543">
                  <c:v>1</c:v>
                </c:pt>
                <c:pt idx="2544">
                  <c:v>1</c:v>
                </c:pt>
                <c:pt idx="2545">
                  <c:v>1</c:v>
                </c:pt>
                <c:pt idx="2546">
                  <c:v>1</c:v>
                </c:pt>
                <c:pt idx="2547">
                  <c:v>1</c:v>
                </c:pt>
                <c:pt idx="2548">
                  <c:v>1</c:v>
                </c:pt>
                <c:pt idx="2549">
                  <c:v>1</c:v>
                </c:pt>
                <c:pt idx="2550">
                  <c:v>1</c:v>
                </c:pt>
                <c:pt idx="2551">
                  <c:v>1</c:v>
                </c:pt>
                <c:pt idx="2552">
                  <c:v>1</c:v>
                </c:pt>
                <c:pt idx="2553">
                  <c:v>1</c:v>
                </c:pt>
                <c:pt idx="2554">
                  <c:v>1</c:v>
                </c:pt>
                <c:pt idx="2555">
                  <c:v>1</c:v>
                </c:pt>
                <c:pt idx="2556">
                  <c:v>1</c:v>
                </c:pt>
                <c:pt idx="2557">
                  <c:v>1</c:v>
                </c:pt>
                <c:pt idx="2558">
                  <c:v>1</c:v>
                </c:pt>
                <c:pt idx="2559">
                  <c:v>1</c:v>
                </c:pt>
                <c:pt idx="2560">
                  <c:v>1</c:v>
                </c:pt>
                <c:pt idx="2561">
                  <c:v>1</c:v>
                </c:pt>
                <c:pt idx="2562">
                  <c:v>1</c:v>
                </c:pt>
                <c:pt idx="2563">
                  <c:v>1</c:v>
                </c:pt>
                <c:pt idx="2564">
                  <c:v>1</c:v>
                </c:pt>
                <c:pt idx="2565">
                  <c:v>1</c:v>
                </c:pt>
                <c:pt idx="2566">
                  <c:v>1</c:v>
                </c:pt>
                <c:pt idx="2567">
                  <c:v>1</c:v>
                </c:pt>
                <c:pt idx="2568">
                  <c:v>1</c:v>
                </c:pt>
                <c:pt idx="2569">
                  <c:v>1</c:v>
                </c:pt>
                <c:pt idx="2570">
                  <c:v>1</c:v>
                </c:pt>
                <c:pt idx="2571">
                  <c:v>1</c:v>
                </c:pt>
                <c:pt idx="2572">
                  <c:v>1</c:v>
                </c:pt>
                <c:pt idx="2573">
                  <c:v>1</c:v>
                </c:pt>
                <c:pt idx="2574">
                  <c:v>1</c:v>
                </c:pt>
                <c:pt idx="2575">
                  <c:v>1</c:v>
                </c:pt>
                <c:pt idx="2576">
                  <c:v>1</c:v>
                </c:pt>
                <c:pt idx="2577">
                  <c:v>1</c:v>
                </c:pt>
                <c:pt idx="2578">
                  <c:v>1</c:v>
                </c:pt>
                <c:pt idx="2579">
                  <c:v>1</c:v>
                </c:pt>
                <c:pt idx="2580">
                  <c:v>1</c:v>
                </c:pt>
                <c:pt idx="2581">
                  <c:v>1</c:v>
                </c:pt>
                <c:pt idx="2582">
                  <c:v>1</c:v>
                </c:pt>
                <c:pt idx="2583">
                  <c:v>1</c:v>
                </c:pt>
                <c:pt idx="2584">
                  <c:v>1</c:v>
                </c:pt>
                <c:pt idx="2585">
                  <c:v>1</c:v>
                </c:pt>
                <c:pt idx="2586">
                  <c:v>1</c:v>
                </c:pt>
                <c:pt idx="2587">
                  <c:v>1</c:v>
                </c:pt>
                <c:pt idx="2588">
                  <c:v>1</c:v>
                </c:pt>
                <c:pt idx="2589">
                  <c:v>1</c:v>
                </c:pt>
                <c:pt idx="2590">
                  <c:v>1</c:v>
                </c:pt>
                <c:pt idx="2591">
                  <c:v>1</c:v>
                </c:pt>
                <c:pt idx="2592">
                  <c:v>1</c:v>
                </c:pt>
                <c:pt idx="2593">
                  <c:v>1</c:v>
                </c:pt>
                <c:pt idx="2594">
                  <c:v>1</c:v>
                </c:pt>
                <c:pt idx="2595">
                  <c:v>1</c:v>
                </c:pt>
                <c:pt idx="2596">
                  <c:v>1</c:v>
                </c:pt>
                <c:pt idx="2597">
                  <c:v>1</c:v>
                </c:pt>
                <c:pt idx="2598">
                  <c:v>1</c:v>
                </c:pt>
                <c:pt idx="2599">
                  <c:v>1</c:v>
                </c:pt>
                <c:pt idx="2600">
                  <c:v>1</c:v>
                </c:pt>
                <c:pt idx="2601">
                  <c:v>1</c:v>
                </c:pt>
                <c:pt idx="2602">
                  <c:v>1</c:v>
                </c:pt>
                <c:pt idx="2603">
                  <c:v>1</c:v>
                </c:pt>
                <c:pt idx="2604">
                  <c:v>1</c:v>
                </c:pt>
                <c:pt idx="2605">
                  <c:v>1</c:v>
                </c:pt>
                <c:pt idx="2606">
                  <c:v>1</c:v>
                </c:pt>
                <c:pt idx="2607">
                  <c:v>1</c:v>
                </c:pt>
                <c:pt idx="2608">
                  <c:v>1</c:v>
                </c:pt>
                <c:pt idx="2609">
                  <c:v>1</c:v>
                </c:pt>
                <c:pt idx="2610">
                  <c:v>1</c:v>
                </c:pt>
                <c:pt idx="2611">
                  <c:v>1</c:v>
                </c:pt>
                <c:pt idx="2612">
                  <c:v>1</c:v>
                </c:pt>
                <c:pt idx="2613">
                  <c:v>1</c:v>
                </c:pt>
                <c:pt idx="2614">
                  <c:v>1</c:v>
                </c:pt>
                <c:pt idx="2615">
                  <c:v>1</c:v>
                </c:pt>
                <c:pt idx="2616">
                  <c:v>1</c:v>
                </c:pt>
                <c:pt idx="2617">
                  <c:v>1</c:v>
                </c:pt>
                <c:pt idx="2618">
                  <c:v>1</c:v>
                </c:pt>
                <c:pt idx="2619">
                  <c:v>1</c:v>
                </c:pt>
                <c:pt idx="2620">
                  <c:v>1</c:v>
                </c:pt>
                <c:pt idx="2621">
                  <c:v>1</c:v>
                </c:pt>
                <c:pt idx="2622">
                  <c:v>1</c:v>
                </c:pt>
                <c:pt idx="2623">
                  <c:v>1</c:v>
                </c:pt>
                <c:pt idx="2624">
                  <c:v>1</c:v>
                </c:pt>
                <c:pt idx="2625">
                  <c:v>1</c:v>
                </c:pt>
                <c:pt idx="2626">
                  <c:v>1</c:v>
                </c:pt>
                <c:pt idx="2627">
                  <c:v>1</c:v>
                </c:pt>
                <c:pt idx="2628">
                  <c:v>1</c:v>
                </c:pt>
                <c:pt idx="2629">
                  <c:v>1</c:v>
                </c:pt>
                <c:pt idx="2630">
                  <c:v>1</c:v>
                </c:pt>
                <c:pt idx="2631">
                  <c:v>1</c:v>
                </c:pt>
                <c:pt idx="2632">
                  <c:v>1</c:v>
                </c:pt>
                <c:pt idx="2633">
                  <c:v>1</c:v>
                </c:pt>
                <c:pt idx="2634">
                  <c:v>1</c:v>
                </c:pt>
                <c:pt idx="2635">
                  <c:v>1</c:v>
                </c:pt>
                <c:pt idx="2636">
                  <c:v>1</c:v>
                </c:pt>
                <c:pt idx="2637">
                  <c:v>1</c:v>
                </c:pt>
                <c:pt idx="2638">
                  <c:v>1</c:v>
                </c:pt>
                <c:pt idx="2639">
                  <c:v>1</c:v>
                </c:pt>
                <c:pt idx="2640">
                  <c:v>1</c:v>
                </c:pt>
                <c:pt idx="2641">
                  <c:v>1</c:v>
                </c:pt>
                <c:pt idx="2642">
                  <c:v>1</c:v>
                </c:pt>
                <c:pt idx="2643">
                  <c:v>1</c:v>
                </c:pt>
                <c:pt idx="2644">
                  <c:v>1</c:v>
                </c:pt>
                <c:pt idx="2645">
                  <c:v>1</c:v>
                </c:pt>
                <c:pt idx="2646">
                  <c:v>1</c:v>
                </c:pt>
                <c:pt idx="2647">
                  <c:v>1</c:v>
                </c:pt>
                <c:pt idx="2648">
                  <c:v>1</c:v>
                </c:pt>
                <c:pt idx="2649">
                  <c:v>1</c:v>
                </c:pt>
                <c:pt idx="2650">
                  <c:v>1</c:v>
                </c:pt>
                <c:pt idx="2651">
                  <c:v>1</c:v>
                </c:pt>
                <c:pt idx="2652">
                  <c:v>1</c:v>
                </c:pt>
                <c:pt idx="2653">
                  <c:v>1</c:v>
                </c:pt>
                <c:pt idx="2654">
                  <c:v>1</c:v>
                </c:pt>
                <c:pt idx="2655">
                  <c:v>1</c:v>
                </c:pt>
                <c:pt idx="2656">
                  <c:v>1</c:v>
                </c:pt>
                <c:pt idx="2657">
                  <c:v>1</c:v>
                </c:pt>
                <c:pt idx="2658">
                  <c:v>1</c:v>
                </c:pt>
                <c:pt idx="2659">
                  <c:v>1</c:v>
                </c:pt>
                <c:pt idx="2660">
                  <c:v>1</c:v>
                </c:pt>
                <c:pt idx="2661">
                  <c:v>1</c:v>
                </c:pt>
                <c:pt idx="2662">
                  <c:v>1</c:v>
                </c:pt>
                <c:pt idx="2663">
                  <c:v>1</c:v>
                </c:pt>
                <c:pt idx="2664">
                  <c:v>1</c:v>
                </c:pt>
                <c:pt idx="2665">
                  <c:v>1</c:v>
                </c:pt>
                <c:pt idx="2666">
                  <c:v>1</c:v>
                </c:pt>
                <c:pt idx="2667">
                  <c:v>1</c:v>
                </c:pt>
                <c:pt idx="2668">
                  <c:v>1</c:v>
                </c:pt>
                <c:pt idx="2669">
                  <c:v>1</c:v>
                </c:pt>
                <c:pt idx="2670">
                  <c:v>1</c:v>
                </c:pt>
                <c:pt idx="2671">
                  <c:v>1</c:v>
                </c:pt>
                <c:pt idx="2672">
                  <c:v>1</c:v>
                </c:pt>
                <c:pt idx="2673">
                  <c:v>1</c:v>
                </c:pt>
                <c:pt idx="2674">
                  <c:v>1</c:v>
                </c:pt>
                <c:pt idx="2675">
                  <c:v>1</c:v>
                </c:pt>
                <c:pt idx="2676">
                  <c:v>1</c:v>
                </c:pt>
                <c:pt idx="2677">
                  <c:v>1</c:v>
                </c:pt>
                <c:pt idx="2678">
                  <c:v>1</c:v>
                </c:pt>
                <c:pt idx="2679">
                  <c:v>1</c:v>
                </c:pt>
                <c:pt idx="2680">
                  <c:v>1</c:v>
                </c:pt>
                <c:pt idx="2681">
                  <c:v>1</c:v>
                </c:pt>
                <c:pt idx="2682">
                  <c:v>1</c:v>
                </c:pt>
                <c:pt idx="2683">
                  <c:v>1</c:v>
                </c:pt>
                <c:pt idx="2684">
                  <c:v>1</c:v>
                </c:pt>
                <c:pt idx="2685">
                  <c:v>1</c:v>
                </c:pt>
                <c:pt idx="2686">
                  <c:v>1</c:v>
                </c:pt>
                <c:pt idx="2687">
                  <c:v>1</c:v>
                </c:pt>
                <c:pt idx="2688">
                  <c:v>1</c:v>
                </c:pt>
                <c:pt idx="2689">
                  <c:v>1</c:v>
                </c:pt>
                <c:pt idx="2690">
                  <c:v>1</c:v>
                </c:pt>
                <c:pt idx="2691">
                  <c:v>1</c:v>
                </c:pt>
                <c:pt idx="2692">
                  <c:v>1</c:v>
                </c:pt>
                <c:pt idx="2693">
                  <c:v>1</c:v>
                </c:pt>
                <c:pt idx="2694">
                  <c:v>1</c:v>
                </c:pt>
                <c:pt idx="2695">
                  <c:v>1</c:v>
                </c:pt>
                <c:pt idx="2696">
                  <c:v>1</c:v>
                </c:pt>
                <c:pt idx="2697">
                  <c:v>1</c:v>
                </c:pt>
                <c:pt idx="2698">
                  <c:v>1</c:v>
                </c:pt>
                <c:pt idx="2699">
                  <c:v>1</c:v>
                </c:pt>
                <c:pt idx="2700">
                  <c:v>1</c:v>
                </c:pt>
                <c:pt idx="2701">
                  <c:v>1</c:v>
                </c:pt>
                <c:pt idx="2702">
                  <c:v>1</c:v>
                </c:pt>
                <c:pt idx="2703">
                  <c:v>1</c:v>
                </c:pt>
                <c:pt idx="2704">
                  <c:v>1</c:v>
                </c:pt>
                <c:pt idx="2705">
                  <c:v>1</c:v>
                </c:pt>
                <c:pt idx="2706">
                  <c:v>1</c:v>
                </c:pt>
                <c:pt idx="2707">
                  <c:v>1</c:v>
                </c:pt>
                <c:pt idx="2708">
                  <c:v>1</c:v>
                </c:pt>
                <c:pt idx="2709">
                  <c:v>1</c:v>
                </c:pt>
                <c:pt idx="2710">
                  <c:v>1</c:v>
                </c:pt>
                <c:pt idx="2711">
                  <c:v>1</c:v>
                </c:pt>
                <c:pt idx="2712">
                  <c:v>1</c:v>
                </c:pt>
                <c:pt idx="2713">
                  <c:v>1</c:v>
                </c:pt>
                <c:pt idx="2714">
                  <c:v>1</c:v>
                </c:pt>
                <c:pt idx="2715">
                  <c:v>1</c:v>
                </c:pt>
                <c:pt idx="2716">
                  <c:v>1</c:v>
                </c:pt>
                <c:pt idx="2717">
                  <c:v>1</c:v>
                </c:pt>
                <c:pt idx="2718">
                  <c:v>1</c:v>
                </c:pt>
                <c:pt idx="2719">
                  <c:v>1</c:v>
                </c:pt>
                <c:pt idx="2720">
                  <c:v>1</c:v>
                </c:pt>
                <c:pt idx="2721">
                  <c:v>1</c:v>
                </c:pt>
                <c:pt idx="2722">
                  <c:v>1</c:v>
                </c:pt>
                <c:pt idx="2723">
                  <c:v>1</c:v>
                </c:pt>
                <c:pt idx="2724">
                  <c:v>1</c:v>
                </c:pt>
                <c:pt idx="2725">
                  <c:v>1</c:v>
                </c:pt>
                <c:pt idx="2726">
                  <c:v>1</c:v>
                </c:pt>
                <c:pt idx="2727">
                  <c:v>1</c:v>
                </c:pt>
                <c:pt idx="2728">
                  <c:v>1</c:v>
                </c:pt>
                <c:pt idx="2729">
                  <c:v>1</c:v>
                </c:pt>
                <c:pt idx="2730">
                  <c:v>1</c:v>
                </c:pt>
                <c:pt idx="2731">
                  <c:v>1</c:v>
                </c:pt>
                <c:pt idx="2732">
                  <c:v>1</c:v>
                </c:pt>
                <c:pt idx="2733">
                  <c:v>1</c:v>
                </c:pt>
                <c:pt idx="2734">
                  <c:v>1</c:v>
                </c:pt>
                <c:pt idx="2735">
                  <c:v>1</c:v>
                </c:pt>
                <c:pt idx="2736">
                  <c:v>1</c:v>
                </c:pt>
                <c:pt idx="2737">
                  <c:v>1</c:v>
                </c:pt>
                <c:pt idx="2738">
                  <c:v>1</c:v>
                </c:pt>
                <c:pt idx="2739">
                  <c:v>1</c:v>
                </c:pt>
                <c:pt idx="2740">
                  <c:v>1</c:v>
                </c:pt>
                <c:pt idx="2741">
                  <c:v>1</c:v>
                </c:pt>
                <c:pt idx="2742">
                  <c:v>1</c:v>
                </c:pt>
                <c:pt idx="2743">
                  <c:v>1</c:v>
                </c:pt>
                <c:pt idx="2744">
                  <c:v>1</c:v>
                </c:pt>
                <c:pt idx="2745">
                  <c:v>1</c:v>
                </c:pt>
                <c:pt idx="2746">
                  <c:v>1</c:v>
                </c:pt>
                <c:pt idx="2747">
                  <c:v>1</c:v>
                </c:pt>
                <c:pt idx="2748">
                  <c:v>1</c:v>
                </c:pt>
                <c:pt idx="2749">
                  <c:v>1</c:v>
                </c:pt>
                <c:pt idx="2750">
                  <c:v>1</c:v>
                </c:pt>
                <c:pt idx="2751">
                  <c:v>1</c:v>
                </c:pt>
                <c:pt idx="2752">
                  <c:v>1</c:v>
                </c:pt>
                <c:pt idx="2753">
                  <c:v>1</c:v>
                </c:pt>
                <c:pt idx="2754">
                  <c:v>1</c:v>
                </c:pt>
                <c:pt idx="2755">
                  <c:v>1</c:v>
                </c:pt>
                <c:pt idx="2756">
                  <c:v>1</c:v>
                </c:pt>
                <c:pt idx="2757">
                  <c:v>1</c:v>
                </c:pt>
                <c:pt idx="2758">
                  <c:v>1</c:v>
                </c:pt>
                <c:pt idx="2759">
                  <c:v>1</c:v>
                </c:pt>
                <c:pt idx="2760">
                  <c:v>1</c:v>
                </c:pt>
                <c:pt idx="2761">
                  <c:v>1</c:v>
                </c:pt>
                <c:pt idx="2762">
                  <c:v>1</c:v>
                </c:pt>
                <c:pt idx="2763">
                  <c:v>1</c:v>
                </c:pt>
                <c:pt idx="2764">
                  <c:v>1</c:v>
                </c:pt>
                <c:pt idx="2765">
                  <c:v>1</c:v>
                </c:pt>
                <c:pt idx="2766">
                  <c:v>1</c:v>
                </c:pt>
                <c:pt idx="2767">
                  <c:v>1</c:v>
                </c:pt>
                <c:pt idx="2768">
                  <c:v>1</c:v>
                </c:pt>
                <c:pt idx="2769">
                  <c:v>1</c:v>
                </c:pt>
                <c:pt idx="2770">
                  <c:v>1</c:v>
                </c:pt>
                <c:pt idx="2771">
                  <c:v>1</c:v>
                </c:pt>
                <c:pt idx="2772">
                  <c:v>1</c:v>
                </c:pt>
                <c:pt idx="2773">
                  <c:v>1</c:v>
                </c:pt>
                <c:pt idx="2774">
                  <c:v>1</c:v>
                </c:pt>
                <c:pt idx="2775">
                  <c:v>1</c:v>
                </c:pt>
                <c:pt idx="2776">
                  <c:v>1</c:v>
                </c:pt>
                <c:pt idx="2777">
                  <c:v>1</c:v>
                </c:pt>
                <c:pt idx="2778">
                  <c:v>1</c:v>
                </c:pt>
                <c:pt idx="2779">
                  <c:v>1</c:v>
                </c:pt>
                <c:pt idx="2780">
                  <c:v>1</c:v>
                </c:pt>
                <c:pt idx="2781">
                  <c:v>1</c:v>
                </c:pt>
                <c:pt idx="2782">
                  <c:v>1</c:v>
                </c:pt>
                <c:pt idx="2783">
                  <c:v>1</c:v>
                </c:pt>
                <c:pt idx="2784">
                  <c:v>1</c:v>
                </c:pt>
                <c:pt idx="2785">
                  <c:v>1</c:v>
                </c:pt>
                <c:pt idx="2786">
                  <c:v>1</c:v>
                </c:pt>
                <c:pt idx="2787">
                  <c:v>1</c:v>
                </c:pt>
                <c:pt idx="2788">
                  <c:v>1</c:v>
                </c:pt>
                <c:pt idx="2789">
                  <c:v>1</c:v>
                </c:pt>
                <c:pt idx="2790">
                  <c:v>1</c:v>
                </c:pt>
                <c:pt idx="2791">
                  <c:v>1</c:v>
                </c:pt>
                <c:pt idx="2792">
                  <c:v>1</c:v>
                </c:pt>
                <c:pt idx="2793">
                  <c:v>1</c:v>
                </c:pt>
                <c:pt idx="2794">
                  <c:v>1</c:v>
                </c:pt>
                <c:pt idx="2795">
                  <c:v>1</c:v>
                </c:pt>
                <c:pt idx="2796">
                  <c:v>1</c:v>
                </c:pt>
                <c:pt idx="2797">
                  <c:v>1</c:v>
                </c:pt>
                <c:pt idx="2798">
                  <c:v>1</c:v>
                </c:pt>
                <c:pt idx="2799">
                  <c:v>1</c:v>
                </c:pt>
                <c:pt idx="2800">
                  <c:v>1</c:v>
                </c:pt>
                <c:pt idx="2801">
                  <c:v>1</c:v>
                </c:pt>
                <c:pt idx="2802">
                  <c:v>1</c:v>
                </c:pt>
                <c:pt idx="2803">
                  <c:v>1</c:v>
                </c:pt>
                <c:pt idx="2804">
                  <c:v>1</c:v>
                </c:pt>
                <c:pt idx="2805">
                  <c:v>1</c:v>
                </c:pt>
                <c:pt idx="2806">
                  <c:v>1</c:v>
                </c:pt>
                <c:pt idx="2807">
                  <c:v>1</c:v>
                </c:pt>
                <c:pt idx="2808">
                  <c:v>1</c:v>
                </c:pt>
                <c:pt idx="2809">
                  <c:v>1</c:v>
                </c:pt>
                <c:pt idx="2810">
                  <c:v>1</c:v>
                </c:pt>
                <c:pt idx="2811">
                  <c:v>1</c:v>
                </c:pt>
                <c:pt idx="2812">
                  <c:v>1</c:v>
                </c:pt>
                <c:pt idx="2813">
                  <c:v>1</c:v>
                </c:pt>
                <c:pt idx="2814">
                  <c:v>1</c:v>
                </c:pt>
                <c:pt idx="2815">
                  <c:v>1</c:v>
                </c:pt>
                <c:pt idx="2816">
                  <c:v>1</c:v>
                </c:pt>
                <c:pt idx="2817">
                  <c:v>1</c:v>
                </c:pt>
                <c:pt idx="2818">
                  <c:v>1</c:v>
                </c:pt>
                <c:pt idx="2819">
                  <c:v>1</c:v>
                </c:pt>
                <c:pt idx="2820">
                  <c:v>1</c:v>
                </c:pt>
                <c:pt idx="2821">
                  <c:v>1</c:v>
                </c:pt>
                <c:pt idx="2822">
                  <c:v>1</c:v>
                </c:pt>
                <c:pt idx="2823">
                  <c:v>1</c:v>
                </c:pt>
                <c:pt idx="2824">
                  <c:v>1</c:v>
                </c:pt>
                <c:pt idx="2825">
                  <c:v>1</c:v>
                </c:pt>
                <c:pt idx="2826">
                  <c:v>1</c:v>
                </c:pt>
                <c:pt idx="2827">
                  <c:v>1</c:v>
                </c:pt>
                <c:pt idx="2828">
                  <c:v>1</c:v>
                </c:pt>
                <c:pt idx="2829">
                  <c:v>1</c:v>
                </c:pt>
                <c:pt idx="2830">
                  <c:v>1</c:v>
                </c:pt>
                <c:pt idx="2831">
                  <c:v>1</c:v>
                </c:pt>
                <c:pt idx="2832">
                  <c:v>1</c:v>
                </c:pt>
                <c:pt idx="2833">
                  <c:v>1</c:v>
                </c:pt>
                <c:pt idx="2834">
                  <c:v>1</c:v>
                </c:pt>
                <c:pt idx="2835">
                  <c:v>1</c:v>
                </c:pt>
                <c:pt idx="2836">
                  <c:v>1</c:v>
                </c:pt>
                <c:pt idx="2837">
                  <c:v>1</c:v>
                </c:pt>
                <c:pt idx="2838">
                  <c:v>1</c:v>
                </c:pt>
                <c:pt idx="2839">
                  <c:v>1</c:v>
                </c:pt>
                <c:pt idx="2840">
                  <c:v>1</c:v>
                </c:pt>
                <c:pt idx="2841">
                  <c:v>1</c:v>
                </c:pt>
                <c:pt idx="2842">
                  <c:v>1</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1</c:v>
                </c:pt>
                <c:pt idx="2858">
                  <c:v>1</c:v>
                </c:pt>
                <c:pt idx="2859">
                  <c:v>1</c:v>
                </c:pt>
                <c:pt idx="2860">
                  <c:v>1</c:v>
                </c:pt>
                <c:pt idx="2861">
                  <c:v>1</c:v>
                </c:pt>
                <c:pt idx="2862">
                  <c:v>1</c:v>
                </c:pt>
                <c:pt idx="2863">
                  <c:v>1</c:v>
                </c:pt>
                <c:pt idx="2864">
                  <c:v>1</c:v>
                </c:pt>
                <c:pt idx="2865">
                  <c:v>1</c:v>
                </c:pt>
                <c:pt idx="2866">
                  <c:v>1</c:v>
                </c:pt>
                <c:pt idx="2867">
                  <c:v>1</c:v>
                </c:pt>
                <c:pt idx="2868">
                  <c:v>1</c:v>
                </c:pt>
                <c:pt idx="2869">
                  <c:v>1</c:v>
                </c:pt>
                <c:pt idx="2870">
                  <c:v>1</c:v>
                </c:pt>
                <c:pt idx="2871">
                  <c:v>1</c:v>
                </c:pt>
                <c:pt idx="2872">
                  <c:v>1</c:v>
                </c:pt>
                <c:pt idx="2873">
                  <c:v>1</c:v>
                </c:pt>
                <c:pt idx="2874">
                  <c:v>1</c:v>
                </c:pt>
                <c:pt idx="2875">
                  <c:v>1</c:v>
                </c:pt>
                <c:pt idx="2876">
                  <c:v>1</c:v>
                </c:pt>
                <c:pt idx="2877">
                  <c:v>1</c:v>
                </c:pt>
                <c:pt idx="2878">
                  <c:v>1</c:v>
                </c:pt>
                <c:pt idx="2879">
                  <c:v>1</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1</c:v>
                </c:pt>
                <c:pt idx="2904">
                  <c:v>1</c:v>
                </c:pt>
                <c:pt idx="2905">
                  <c:v>1</c:v>
                </c:pt>
                <c:pt idx="2906">
                  <c:v>1</c:v>
                </c:pt>
                <c:pt idx="2907">
                  <c:v>1</c:v>
                </c:pt>
                <c:pt idx="2908">
                  <c:v>1</c:v>
                </c:pt>
                <c:pt idx="2909">
                  <c:v>1</c:v>
                </c:pt>
                <c:pt idx="2910">
                  <c:v>1</c:v>
                </c:pt>
                <c:pt idx="2911">
                  <c:v>1</c:v>
                </c:pt>
                <c:pt idx="2912">
                  <c:v>1</c:v>
                </c:pt>
                <c:pt idx="2913">
                  <c:v>1</c:v>
                </c:pt>
                <c:pt idx="2914">
                  <c:v>1</c:v>
                </c:pt>
                <c:pt idx="2915">
                  <c:v>1</c:v>
                </c:pt>
                <c:pt idx="2916">
                  <c:v>1</c:v>
                </c:pt>
                <c:pt idx="2917">
                  <c:v>1</c:v>
                </c:pt>
                <c:pt idx="2918">
                  <c:v>1</c:v>
                </c:pt>
                <c:pt idx="2919">
                  <c:v>1</c:v>
                </c:pt>
                <c:pt idx="2920">
                  <c:v>1</c:v>
                </c:pt>
                <c:pt idx="2921">
                  <c:v>1</c:v>
                </c:pt>
                <c:pt idx="2922">
                  <c:v>1</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1</c:v>
                </c:pt>
                <c:pt idx="2943">
                  <c:v>1</c:v>
                </c:pt>
                <c:pt idx="2944">
                  <c:v>1</c:v>
                </c:pt>
                <c:pt idx="2945">
                  <c:v>1</c:v>
                </c:pt>
                <c:pt idx="2946">
                  <c:v>1</c:v>
                </c:pt>
                <c:pt idx="2947">
                  <c:v>1</c:v>
                </c:pt>
                <c:pt idx="2948">
                  <c:v>1</c:v>
                </c:pt>
                <c:pt idx="2949">
                  <c:v>1</c:v>
                </c:pt>
                <c:pt idx="2950">
                  <c:v>1</c:v>
                </c:pt>
                <c:pt idx="2951">
                  <c:v>1</c:v>
                </c:pt>
                <c:pt idx="2952">
                  <c:v>1</c:v>
                </c:pt>
                <c:pt idx="2953">
                  <c:v>1</c:v>
                </c:pt>
                <c:pt idx="2954">
                  <c:v>1</c:v>
                </c:pt>
                <c:pt idx="2955">
                  <c:v>1</c:v>
                </c:pt>
                <c:pt idx="2956">
                  <c:v>1</c:v>
                </c:pt>
                <c:pt idx="2957">
                  <c:v>1</c:v>
                </c:pt>
                <c:pt idx="2958">
                  <c:v>1</c:v>
                </c:pt>
                <c:pt idx="2959">
                  <c:v>1</c:v>
                </c:pt>
                <c:pt idx="2960">
                  <c:v>1</c:v>
                </c:pt>
                <c:pt idx="2961">
                  <c:v>1</c:v>
                </c:pt>
                <c:pt idx="2962">
                  <c:v>1</c:v>
                </c:pt>
                <c:pt idx="2963">
                  <c:v>1</c:v>
                </c:pt>
                <c:pt idx="2964">
                  <c:v>1</c:v>
                </c:pt>
                <c:pt idx="2965">
                  <c:v>1</c:v>
                </c:pt>
                <c:pt idx="2966">
                  <c:v>1</c:v>
                </c:pt>
                <c:pt idx="2967">
                  <c:v>1</c:v>
                </c:pt>
                <c:pt idx="2968">
                  <c:v>1</c:v>
                </c:pt>
                <c:pt idx="2969">
                  <c:v>1</c:v>
                </c:pt>
                <c:pt idx="2970">
                  <c:v>1</c:v>
                </c:pt>
                <c:pt idx="2971">
                  <c:v>1</c:v>
                </c:pt>
                <c:pt idx="2972">
                  <c:v>1</c:v>
                </c:pt>
                <c:pt idx="2973">
                  <c:v>1</c:v>
                </c:pt>
                <c:pt idx="2974">
                  <c:v>1</c:v>
                </c:pt>
                <c:pt idx="2975">
                  <c:v>1</c:v>
                </c:pt>
                <c:pt idx="2976">
                  <c:v>1</c:v>
                </c:pt>
                <c:pt idx="2977">
                  <c:v>1</c:v>
                </c:pt>
                <c:pt idx="2978">
                  <c:v>1</c:v>
                </c:pt>
                <c:pt idx="2979">
                  <c:v>1</c:v>
                </c:pt>
                <c:pt idx="2980">
                  <c:v>1</c:v>
                </c:pt>
                <c:pt idx="2981">
                  <c:v>1</c:v>
                </c:pt>
                <c:pt idx="2982">
                  <c:v>1</c:v>
                </c:pt>
                <c:pt idx="2983">
                  <c:v>1</c:v>
                </c:pt>
                <c:pt idx="2984">
                  <c:v>1</c:v>
                </c:pt>
                <c:pt idx="2985">
                  <c:v>1</c:v>
                </c:pt>
                <c:pt idx="2986">
                  <c:v>1</c:v>
                </c:pt>
                <c:pt idx="2987">
                  <c:v>1</c:v>
                </c:pt>
                <c:pt idx="2988">
                  <c:v>1</c:v>
                </c:pt>
                <c:pt idx="2989">
                  <c:v>1</c:v>
                </c:pt>
                <c:pt idx="2990">
                  <c:v>1</c:v>
                </c:pt>
                <c:pt idx="2991">
                  <c:v>1</c:v>
                </c:pt>
                <c:pt idx="2992">
                  <c:v>1</c:v>
                </c:pt>
                <c:pt idx="2993">
                  <c:v>1</c:v>
                </c:pt>
                <c:pt idx="2994">
                  <c:v>1</c:v>
                </c:pt>
                <c:pt idx="2995">
                  <c:v>1</c:v>
                </c:pt>
                <c:pt idx="2996">
                  <c:v>1</c:v>
                </c:pt>
                <c:pt idx="2997">
                  <c:v>1</c:v>
                </c:pt>
                <c:pt idx="2998">
                  <c:v>1</c:v>
                </c:pt>
                <c:pt idx="2999">
                  <c:v>1</c:v>
                </c:pt>
                <c:pt idx="3000">
                  <c:v>1</c:v>
                </c:pt>
                <c:pt idx="3001">
                  <c:v>1</c:v>
                </c:pt>
                <c:pt idx="3002">
                  <c:v>1</c:v>
                </c:pt>
                <c:pt idx="3003">
                  <c:v>1</c:v>
                </c:pt>
                <c:pt idx="3004">
                  <c:v>1</c:v>
                </c:pt>
                <c:pt idx="3005">
                  <c:v>1</c:v>
                </c:pt>
                <c:pt idx="3006">
                  <c:v>1</c:v>
                </c:pt>
                <c:pt idx="3007">
                  <c:v>1</c:v>
                </c:pt>
                <c:pt idx="3008">
                  <c:v>1</c:v>
                </c:pt>
                <c:pt idx="3009">
                  <c:v>1</c:v>
                </c:pt>
                <c:pt idx="3010">
                  <c:v>1</c:v>
                </c:pt>
                <c:pt idx="3011">
                  <c:v>1</c:v>
                </c:pt>
                <c:pt idx="3012">
                  <c:v>1</c:v>
                </c:pt>
                <c:pt idx="3013">
                  <c:v>1</c:v>
                </c:pt>
                <c:pt idx="3014">
                  <c:v>1</c:v>
                </c:pt>
                <c:pt idx="3015">
                  <c:v>1</c:v>
                </c:pt>
                <c:pt idx="3016">
                  <c:v>1</c:v>
                </c:pt>
                <c:pt idx="3017">
                  <c:v>1</c:v>
                </c:pt>
                <c:pt idx="3018">
                  <c:v>1</c:v>
                </c:pt>
                <c:pt idx="3019">
                  <c:v>1</c:v>
                </c:pt>
                <c:pt idx="3020">
                  <c:v>1</c:v>
                </c:pt>
                <c:pt idx="3021">
                  <c:v>1</c:v>
                </c:pt>
                <c:pt idx="3022">
                  <c:v>1</c:v>
                </c:pt>
                <c:pt idx="3023">
                  <c:v>1</c:v>
                </c:pt>
                <c:pt idx="3024">
                  <c:v>1</c:v>
                </c:pt>
                <c:pt idx="3025">
                  <c:v>1</c:v>
                </c:pt>
                <c:pt idx="3026">
                  <c:v>1</c:v>
                </c:pt>
                <c:pt idx="3027">
                  <c:v>1</c:v>
                </c:pt>
                <c:pt idx="3028">
                  <c:v>1</c:v>
                </c:pt>
                <c:pt idx="3029">
                  <c:v>1</c:v>
                </c:pt>
                <c:pt idx="3030">
                  <c:v>1</c:v>
                </c:pt>
                <c:pt idx="3031">
                  <c:v>1</c:v>
                </c:pt>
                <c:pt idx="3032">
                  <c:v>1</c:v>
                </c:pt>
                <c:pt idx="3033">
                  <c:v>1</c:v>
                </c:pt>
                <c:pt idx="3034">
                  <c:v>1</c:v>
                </c:pt>
                <c:pt idx="3035">
                  <c:v>1</c:v>
                </c:pt>
                <c:pt idx="3036">
                  <c:v>1</c:v>
                </c:pt>
                <c:pt idx="3037">
                  <c:v>1</c:v>
                </c:pt>
                <c:pt idx="3038">
                  <c:v>1</c:v>
                </c:pt>
                <c:pt idx="3039">
                  <c:v>1</c:v>
                </c:pt>
                <c:pt idx="3040">
                  <c:v>1</c:v>
                </c:pt>
                <c:pt idx="3041">
                  <c:v>1</c:v>
                </c:pt>
                <c:pt idx="3042">
                  <c:v>1</c:v>
                </c:pt>
                <c:pt idx="3043">
                  <c:v>1</c:v>
                </c:pt>
                <c:pt idx="3044">
                  <c:v>1</c:v>
                </c:pt>
                <c:pt idx="3045">
                  <c:v>1</c:v>
                </c:pt>
                <c:pt idx="3046">
                  <c:v>1</c:v>
                </c:pt>
                <c:pt idx="3047">
                  <c:v>1</c:v>
                </c:pt>
                <c:pt idx="3048">
                  <c:v>1</c:v>
                </c:pt>
                <c:pt idx="3049">
                  <c:v>1</c:v>
                </c:pt>
                <c:pt idx="3050">
                  <c:v>1</c:v>
                </c:pt>
                <c:pt idx="3051">
                  <c:v>1</c:v>
                </c:pt>
                <c:pt idx="3052">
                  <c:v>1</c:v>
                </c:pt>
                <c:pt idx="3053">
                  <c:v>1</c:v>
                </c:pt>
                <c:pt idx="3054">
                  <c:v>1</c:v>
                </c:pt>
                <c:pt idx="3055">
                  <c:v>1</c:v>
                </c:pt>
                <c:pt idx="3056">
                  <c:v>1</c:v>
                </c:pt>
                <c:pt idx="3057">
                  <c:v>1</c:v>
                </c:pt>
                <c:pt idx="3058">
                  <c:v>1</c:v>
                </c:pt>
                <c:pt idx="3059">
                  <c:v>1</c:v>
                </c:pt>
                <c:pt idx="3060">
                  <c:v>1</c:v>
                </c:pt>
                <c:pt idx="3061">
                  <c:v>1</c:v>
                </c:pt>
                <c:pt idx="3062">
                  <c:v>1</c:v>
                </c:pt>
                <c:pt idx="3063">
                  <c:v>1</c:v>
                </c:pt>
                <c:pt idx="3064">
                  <c:v>1</c:v>
                </c:pt>
                <c:pt idx="3065">
                  <c:v>1</c:v>
                </c:pt>
                <c:pt idx="3066">
                  <c:v>1</c:v>
                </c:pt>
                <c:pt idx="3067">
                  <c:v>1</c:v>
                </c:pt>
                <c:pt idx="3068">
                  <c:v>1</c:v>
                </c:pt>
                <c:pt idx="3069">
                  <c:v>1</c:v>
                </c:pt>
                <c:pt idx="3070">
                  <c:v>1</c:v>
                </c:pt>
                <c:pt idx="3071">
                  <c:v>1</c:v>
                </c:pt>
                <c:pt idx="3072">
                  <c:v>1</c:v>
                </c:pt>
                <c:pt idx="3073">
                  <c:v>1</c:v>
                </c:pt>
                <c:pt idx="3074">
                  <c:v>1</c:v>
                </c:pt>
                <c:pt idx="3075">
                  <c:v>1</c:v>
                </c:pt>
                <c:pt idx="3076">
                  <c:v>1</c:v>
                </c:pt>
                <c:pt idx="3077">
                  <c:v>1</c:v>
                </c:pt>
                <c:pt idx="3078">
                  <c:v>1</c:v>
                </c:pt>
                <c:pt idx="3079">
                  <c:v>1</c:v>
                </c:pt>
                <c:pt idx="3080">
                  <c:v>1</c:v>
                </c:pt>
                <c:pt idx="3081">
                  <c:v>1</c:v>
                </c:pt>
                <c:pt idx="3082">
                  <c:v>1</c:v>
                </c:pt>
                <c:pt idx="3083">
                  <c:v>1</c:v>
                </c:pt>
                <c:pt idx="3084">
                  <c:v>1</c:v>
                </c:pt>
                <c:pt idx="3085">
                  <c:v>1</c:v>
                </c:pt>
                <c:pt idx="3086">
                  <c:v>1</c:v>
                </c:pt>
                <c:pt idx="3087">
                  <c:v>1</c:v>
                </c:pt>
                <c:pt idx="3088">
                  <c:v>1</c:v>
                </c:pt>
                <c:pt idx="3089">
                  <c:v>1</c:v>
                </c:pt>
                <c:pt idx="3090">
                  <c:v>1</c:v>
                </c:pt>
                <c:pt idx="3091">
                  <c:v>1</c:v>
                </c:pt>
                <c:pt idx="3092">
                  <c:v>1</c:v>
                </c:pt>
                <c:pt idx="3093">
                  <c:v>1</c:v>
                </c:pt>
                <c:pt idx="3094">
                  <c:v>1</c:v>
                </c:pt>
                <c:pt idx="3095">
                  <c:v>1</c:v>
                </c:pt>
                <c:pt idx="3096">
                  <c:v>1</c:v>
                </c:pt>
                <c:pt idx="3097">
                  <c:v>1</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1</c:v>
                </c:pt>
                <c:pt idx="3112">
                  <c:v>1</c:v>
                </c:pt>
                <c:pt idx="3113">
                  <c:v>1</c:v>
                </c:pt>
                <c:pt idx="3114">
                  <c:v>1</c:v>
                </c:pt>
                <c:pt idx="3115">
                  <c:v>1</c:v>
                </c:pt>
                <c:pt idx="3116">
                  <c:v>1</c:v>
                </c:pt>
                <c:pt idx="3117">
                  <c:v>1</c:v>
                </c:pt>
                <c:pt idx="3118">
                  <c:v>1</c:v>
                </c:pt>
                <c:pt idx="3119">
                  <c:v>1</c:v>
                </c:pt>
                <c:pt idx="3120">
                  <c:v>1</c:v>
                </c:pt>
                <c:pt idx="3121">
                  <c:v>1</c:v>
                </c:pt>
                <c:pt idx="3122">
                  <c:v>1</c:v>
                </c:pt>
                <c:pt idx="3123">
                  <c:v>1</c:v>
                </c:pt>
                <c:pt idx="3124">
                  <c:v>1</c:v>
                </c:pt>
                <c:pt idx="3125">
                  <c:v>1</c:v>
                </c:pt>
                <c:pt idx="3126">
                  <c:v>1</c:v>
                </c:pt>
                <c:pt idx="3127">
                  <c:v>1</c:v>
                </c:pt>
                <c:pt idx="3128">
                  <c:v>1</c:v>
                </c:pt>
                <c:pt idx="3129">
                  <c:v>1</c:v>
                </c:pt>
                <c:pt idx="3130">
                  <c:v>1</c:v>
                </c:pt>
                <c:pt idx="3131">
                  <c:v>1</c:v>
                </c:pt>
                <c:pt idx="3132">
                  <c:v>1</c:v>
                </c:pt>
                <c:pt idx="3133">
                  <c:v>1</c:v>
                </c:pt>
                <c:pt idx="3134">
                  <c:v>1</c:v>
                </c:pt>
                <c:pt idx="3135">
                  <c:v>1</c:v>
                </c:pt>
                <c:pt idx="3136">
                  <c:v>1</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1</c:v>
                </c:pt>
                <c:pt idx="3158">
                  <c:v>1</c:v>
                </c:pt>
                <c:pt idx="3159">
                  <c:v>1</c:v>
                </c:pt>
                <c:pt idx="3160">
                  <c:v>1</c:v>
                </c:pt>
                <c:pt idx="3161">
                  <c:v>1</c:v>
                </c:pt>
                <c:pt idx="3162">
                  <c:v>1</c:v>
                </c:pt>
                <c:pt idx="3163">
                  <c:v>1</c:v>
                </c:pt>
                <c:pt idx="3164">
                  <c:v>1</c:v>
                </c:pt>
                <c:pt idx="3165">
                  <c:v>1</c:v>
                </c:pt>
                <c:pt idx="3166">
                  <c:v>1</c:v>
                </c:pt>
                <c:pt idx="3167">
                  <c:v>1</c:v>
                </c:pt>
                <c:pt idx="3168">
                  <c:v>1</c:v>
                </c:pt>
                <c:pt idx="3169">
                  <c:v>1</c:v>
                </c:pt>
                <c:pt idx="3170">
                  <c:v>1</c:v>
                </c:pt>
                <c:pt idx="3171">
                  <c:v>1</c:v>
                </c:pt>
                <c:pt idx="3172">
                  <c:v>1</c:v>
                </c:pt>
                <c:pt idx="3173">
                  <c:v>1</c:v>
                </c:pt>
                <c:pt idx="3174">
                  <c:v>1</c:v>
                </c:pt>
                <c:pt idx="3175">
                  <c:v>1</c:v>
                </c:pt>
                <c:pt idx="3176">
                  <c:v>1</c:v>
                </c:pt>
                <c:pt idx="3177">
                  <c:v>1</c:v>
                </c:pt>
                <c:pt idx="3178">
                  <c:v>1</c:v>
                </c:pt>
                <c:pt idx="3179">
                  <c:v>1</c:v>
                </c:pt>
                <c:pt idx="3180">
                  <c:v>1</c:v>
                </c:pt>
                <c:pt idx="3181">
                  <c:v>1</c:v>
                </c:pt>
                <c:pt idx="3182">
                  <c:v>1</c:v>
                </c:pt>
                <c:pt idx="3183">
                  <c:v>1</c:v>
                </c:pt>
                <c:pt idx="3184">
                  <c:v>1</c:v>
                </c:pt>
                <c:pt idx="3185">
                  <c:v>1</c:v>
                </c:pt>
                <c:pt idx="3186">
                  <c:v>1</c:v>
                </c:pt>
                <c:pt idx="3187">
                  <c:v>1</c:v>
                </c:pt>
                <c:pt idx="3188">
                  <c:v>1</c:v>
                </c:pt>
                <c:pt idx="3189">
                  <c:v>1</c:v>
                </c:pt>
                <c:pt idx="3190">
                  <c:v>1</c:v>
                </c:pt>
                <c:pt idx="3191">
                  <c:v>1</c:v>
                </c:pt>
                <c:pt idx="3192">
                  <c:v>1</c:v>
                </c:pt>
                <c:pt idx="3193">
                  <c:v>1</c:v>
                </c:pt>
                <c:pt idx="3194">
                  <c:v>1</c:v>
                </c:pt>
                <c:pt idx="3195">
                  <c:v>1</c:v>
                </c:pt>
                <c:pt idx="3196">
                  <c:v>1</c:v>
                </c:pt>
                <c:pt idx="3197">
                  <c:v>1</c:v>
                </c:pt>
                <c:pt idx="3198">
                  <c:v>1</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1</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1</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1</c:v>
                </c:pt>
                <c:pt idx="3252">
                  <c:v>1</c:v>
                </c:pt>
                <c:pt idx="3253">
                  <c:v>1</c:v>
                </c:pt>
                <c:pt idx="3254">
                  <c:v>1</c:v>
                </c:pt>
                <c:pt idx="3255">
                  <c:v>1</c:v>
                </c:pt>
                <c:pt idx="3256">
                  <c:v>1</c:v>
                </c:pt>
                <c:pt idx="3257">
                  <c:v>1</c:v>
                </c:pt>
                <c:pt idx="3258">
                  <c:v>1</c:v>
                </c:pt>
                <c:pt idx="3259">
                  <c:v>1</c:v>
                </c:pt>
                <c:pt idx="3260">
                  <c:v>1</c:v>
                </c:pt>
                <c:pt idx="3261">
                  <c:v>1</c:v>
                </c:pt>
                <c:pt idx="3262">
                  <c:v>1</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1</c:v>
                </c:pt>
                <c:pt idx="3277">
                  <c:v>1</c:v>
                </c:pt>
                <c:pt idx="3278">
                  <c:v>1</c:v>
                </c:pt>
                <c:pt idx="3279">
                  <c:v>1</c:v>
                </c:pt>
                <c:pt idx="3280">
                  <c:v>1</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1</c:v>
                </c:pt>
                <c:pt idx="3298">
                  <c:v>1</c:v>
                </c:pt>
                <c:pt idx="3299">
                  <c:v>1</c:v>
                </c:pt>
                <c:pt idx="3300">
                  <c:v>1</c:v>
                </c:pt>
                <c:pt idx="3301">
                  <c:v>1</c:v>
                </c:pt>
                <c:pt idx="3302">
                  <c:v>1</c:v>
                </c:pt>
                <c:pt idx="3303">
                  <c:v>1</c:v>
                </c:pt>
                <c:pt idx="3304">
                  <c:v>1</c:v>
                </c:pt>
                <c:pt idx="3305">
                  <c:v>1</c:v>
                </c:pt>
                <c:pt idx="3306">
                  <c:v>1</c:v>
                </c:pt>
                <c:pt idx="3307">
                  <c:v>1</c:v>
                </c:pt>
                <c:pt idx="3308">
                  <c:v>1</c:v>
                </c:pt>
                <c:pt idx="3309">
                  <c:v>1</c:v>
                </c:pt>
                <c:pt idx="3310">
                  <c:v>1</c:v>
                </c:pt>
                <c:pt idx="3311">
                  <c:v>1</c:v>
                </c:pt>
                <c:pt idx="3312">
                  <c:v>1</c:v>
                </c:pt>
                <c:pt idx="3313">
                  <c:v>1</c:v>
                </c:pt>
                <c:pt idx="3314">
                  <c:v>1</c:v>
                </c:pt>
                <c:pt idx="3315">
                  <c:v>1</c:v>
                </c:pt>
                <c:pt idx="3316">
                  <c:v>1</c:v>
                </c:pt>
                <c:pt idx="3317">
                  <c:v>1</c:v>
                </c:pt>
                <c:pt idx="3318">
                  <c:v>1</c:v>
                </c:pt>
                <c:pt idx="3319">
                  <c:v>1</c:v>
                </c:pt>
                <c:pt idx="3320">
                  <c:v>1</c:v>
                </c:pt>
                <c:pt idx="3321">
                  <c:v>1</c:v>
                </c:pt>
                <c:pt idx="3322">
                  <c:v>1</c:v>
                </c:pt>
                <c:pt idx="3323">
                  <c:v>1</c:v>
                </c:pt>
                <c:pt idx="3324">
                  <c:v>1</c:v>
                </c:pt>
                <c:pt idx="3325">
                  <c:v>1</c:v>
                </c:pt>
                <c:pt idx="3326">
                  <c:v>1</c:v>
                </c:pt>
                <c:pt idx="3327">
                  <c:v>1</c:v>
                </c:pt>
                <c:pt idx="3328">
                  <c:v>1</c:v>
                </c:pt>
                <c:pt idx="3329">
                  <c:v>1</c:v>
                </c:pt>
                <c:pt idx="3330">
                  <c:v>1</c:v>
                </c:pt>
                <c:pt idx="3331">
                  <c:v>1</c:v>
                </c:pt>
                <c:pt idx="3332">
                  <c:v>1</c:v>
                </c:pt>
                <c:pt idx="3333">
                  <c:v>1</c:v>
                </c:pt>
                <c:pt idx="3334">
                  <c:v>1</c:v>
                </c:pt>
                <c:pt idx="3335">
                  <c:v>1</c:v>
                </c:pt>
                <c:pt idx="3336">
                  <c:v>1</c:v>
                </c:pt>
                <c:pt idx="3337">
                  <c:v>1</c:v>
                </c:pt>
                <c:pt idx="3338">
                  <c:v>1</c:v>
                </c:pt>
                <c:pt idx="3339">
                  <c:v>1</c:v>
                </c:pt>
                <c:pt idx="3340">
                  <c:v>1</c:v>
                </c:pt>
                <c:pt idx="3341">
                  <c:v>1</c:v>
                </c:pt>
                <c:pt idx="3342">
                  <c:v>1</c:v>
                </c:pt>
                <c:pt idx="3343">
                  <c:v>1</c:v>
                </c:pt>
                <c:pt idx="3344">
                  <c:v>1</c:v>
                </c:pt>
                <c:pt idx="3345">
                  <c:v>1</c:v>
                </c:pt>
                <c:pt idx="3346">
                  <c:v>1</c:v>
                </c:pt>
                <c:pt idx="3347">
                  <c:v>1</c:v>
                </c:pt>
                <c:pt idx="3348">
                  <c:v>1</c:v>
                </c:pt>
                <c:pt idx="3349">
                  <c:v>1</c:v>
                </c:pt>
                <c:pt idx="3350">
                  <c:v>1</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1</c:v>
                </c:pt>
                <c:pt idx="3372">
                  <c:v>1</c:v>
                </c:pt>
                <c:pt idx="3373">
                  <c:v>1</c:v>
                </c:pt>
                <c:pt idx="3374">
                  <c:v>1</c:v>
                </c:pt>
                <c:pt idx="3375">
                  <c:v>1</c:v>
                </c:pt>
                <c:pt idx="3376">
                  <c:v>1</c:v>
                </c:pt>
                <c:pt idx="3377">
                  <c:v>1</c:v>
                </c:pt>
                <c:pt idx="3378">
                  <c:v>1</c:v>
                </c:pt>
                <c:pt idx="3379">
                  <c:v>1</c:v>
                </c:pt>
                <c:pt idx="3380">
                  <c:v>1</c:v>
                </c:pt>
                <c:pt idx="3381">
                  <c:v>1</c:v>
                </c:pt>
                <c:pt idx="3382">
                  <c:v>1</c:v>
                </c:pt>
                <c:pt idx="3383">
                  <c:v>1</c:v>
                </c:pt>
                <c:pt idx="3384">
                  <c:v>1</c:v>
                </c:pt>
                <c:pt idx="3385">
                  <c:v>1</c:v>
                </c:pt>
                <c:pt idx="3386">
                  <c:v>1</c:v>
                </c:pt>
                <c:pt idx="3387">
                  <c:v>1</c:v>
                </c:pt>
                <c:pt idx="3388">
                  <c:v>1</c:v>
                </c:pt>
                <c:pt idx="3389">
                  <c:v>1</c:v>
                </c:pt>
                <c:pt idx="3390">
                  <c:v>1</c:v>
                </c:pt>
                <c:pt idx="3391">
                  <c:v>1</c:v>
                </c:pt>
                <c:pt idx="3392">
                  <c:v>1</c:v>
                </c:pt>
                <c:pt idx="3393">
                  <c:v>1</c:v>
                </c:pt>
                <c:pt idx="3394">
                  <c:v>1</c:v>
                </c:pt>
                <c:pt idx="3395">
                  <c:v>1</c:v>
                </c:pt>
                <c:pt idx="3396">
                  <c:v>1</c:v>
                </c:pt>
                <c:pt idx="3397">
                  <c:v>1</c:v>
                </c:pt>
                <c:pt idx="3398">
                  <c:v>1</c:v>
                </c:pt>
                <c:pt idx="3399">
                  <c:v>1</c:v>
                </c:pt>
                <c:pt idx="3400">
                  <c:v>1</c:v>
                </c:pt>
                <c:pt idx="3401">
                  <c:v>1</c:v>
                </c:pt>
                <c:pt idx="3402">
                  <c:v>1</c:v>
                </c:pt>
                <c:pt idx="3403">
                  <c:v>1</c:v>
                </c:pt>
                <c:pt idx="3404">
                  <c:v>1</c:v>
                </c:pt>
                <c:pt idx="3405">
                  <c:v>1</c:v>
                </c:pt>
                <c:pt idx="3406">
                  <c:v>1</c:v>
                </c:pt>
                <c:pt idx="3407">
                  <c:v>1</c:v>
                </c:pt>
                <c:pt idx="3408">
                  <c:v>1</c:v>
                </c:pt>
                <c:pt idx="3409">
                  <c:v>1</c:v>
                </c:pt>
                <c:pt idx="3410">
                  <c:v>1</c:v>
                </c:pt>
                <c:pt idx="3411">
                  <c:v>1</c:v>
                </c:pt>
                <c:pt idx="3412">
                  <c:v>1</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1</c:v>
                </c:pt>
                <c:pt idx="3427">
                  <c:v>1</c:v>
                </c:pt>
                <c:pt idx="3428">
                  <c:v>1</c:v>
                </c:pt>
                <c:pt idx="3429">
                  <c:v>1</c:v>
                </c:pt>
                <c:pt idx="3430">
                  <c:v>1</c:v>
                </c:pt>
                <c:pt idx="3431">
                  <c:v>1</c:v>
                </c:pt>
                <c:pt idx="3432">
                  <c:v>1</c:v>
                </c:pt>
                <c:pt idx="3433">
                  <c:v>1</c:v>
                </c:pt>
                <c:pt idx="3434">
                  <c:v>1</c:v>
                </c:pt>
                <c:pt idx="3435">
                  <c:v>1</c:v>
                </c:pt>
                <c:pt idx="3436">
                  <c:v>1</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1</c:v>
                </c:pt>
                <c:pt idx="3454">
                  <c:v>1</c:v>
                </c:pt>
                <c:pt idx="3455">
                  <c:v>1</c:v>
                </c:pt>
                <c:pt idx="3456">
                  <c:v>1</c:v>
                </c:pt>
                <c:pt idx="3457">
                  <c:v>1</c:v>
                </c:pt>
                <c:pt idx="3458">
                  <c:v>1</c:v>
                </c:pt>
                <c:pt idx="3459">
                  <c:v>1</c:v>
                </c:pt>
                <c:pt idx="3460">
                  <c:v>1</c:v>
                </c:pt>
                <c:pt idx="3461">
                  <c:v>1</c:v>
                </c:pt>
                <c:pt idx="3462">
                  <c:v>1</c:v>
                </c:pt>
                <c:pt idx="3463">
                  <c:v>1</c:v>
                </c:pt>
                <c:pt idx="3464">
                  <c:v>1</c:v>
                </c:pt>
                <c:pt idx="3465">
                  <c:v>1</c:v>
                </c:pt>
                <c:pt idx="3466">
                  <c:v>1</c:v>
                </c:pt>
                <c:pt idx="3467">
                  <c:v>1</c:v>
                </c:pt>
                <c:pt idx="3468">
                  <c:v>1</c:v>
                </c:pt>
                <c:pt idx="3469">
                  <c:v>1</c:v>
                </c:pt>
                <c:pt idx="3470">
                  <c:v>1</c:v>
                </c:pt>
                <c:pt idx="3471">
                  <c:v>1</c:v>
                </c:pt>
                <c:pt idx="3472">
                  <c:v>1</c:v>
                </c:pt>
                <c:pt idx="3473">
                  <c:v>1</c:v>
                </c:pt>
                <c:pt idx="3474">
                  <c:v>1</c:v>
                </c:pt>
                <c:pt idx="3475">
                  <c:v>1</c:v>
                </c:pt>
                <c:pt idx="3476">
                  <c:v>1</c:v>
                </c:pt>
                <c:pt idx="3477">
                  <c:v>1</c:v>
                </c:pt>
                <c:pt idx="3478">
                  <c:v>1</c:v>
                </c:pt>
                <c:pt idx="3479">
                  <c:v>1</c:v>
                </c:pt>
                <c:pt idx="3480">
                  <c:v>1</c:v>
                </c:pt>
                <c:pt idx="3481">
                  <c:v>1</c:v>
                </c:pt>
                <c:pt idx="3482">
                  <c:v>1</c:v>
                </c:pt>
                <c:pt idx="3483">
                  <c:v>1</c:v>
                </c:pt>
                <c:pt idx="3484">
                  <c:v>1</c:v>
                </c:pt>
                <c:pt idx="3485">
                  <c:v>1</c:v>
                </c:pt>
                <c:pt idx="3486">
                  <c:v>1</c:v>
                </c:pt>
                <c:pt idx="3487">
                  <c:v>1</c:v>
                </c:pt>
                <c:pt idx="3488">
                  <c:v>1</c:v>
                </c:pt>
                <c:pt idx="3489">
                  <c:v>1</c:v>
                </c:pt>
                <c:pt idx="3490">
                  <c:v>1</c:v>
                </c:pt>
                <c:pt idx="3491">
                  <c:v>1</c:v>
                </c:pt>
                <c:pt idx="3492">
                  <c:v>1</c:v>
                </c:pt>
                <c:pt idx="3493">
                  <c:v>1</c:v>
                </c:pt>
                <c:pt idx="3494">
                  <c:v>1</c:v>
                </c:pt>
                <c:pt idx="3495">
                  <c:v>1</c:v>
                </c:pt>
                <c:pt idx="3496">
                  <c:v>1</c:v>
                </c:pt>
                <c:pt idx="3497">
                  <c:v>1</c:v>
                </c:pt>
                <c:pt idx="3498">
                  <c:v>1</c:v>
                </c:pt>
                <c:pt idx="3499">
                  <c:v>1</c:v>
                </c:pt>
                <c:pt idx="3500">
                  <c:v>1</c:v>
                </c:pt>
                <c:pt idx="3501">
                  <c:v>1</c:v>
                </c:pt>
                <c:pt idx="3502">
                  <c:v>1</c:v>
                </c:pt>
                <c:pt idx="3503">
                  <c:v>1</c:v>
                </c:pt>
                <c:pt idx="3504">
                  <c:v>1</c:v>
                </c:pt>
                <c:pt idx="3505">
                  <c:v>1</c:v>
                </c:pt>
                <c:pt idx="3506">
                  <c:v>1</c:v>
                </c:pt>
                <c:pt idx="3507">
                  <c:v>1</c:v>
                </c:pt>
                <c:pt idx="3508">
                  <c:v>1</c:v>
                </c:pt>
                <c:pt idx="3509">
                  <c:v>1</c:v>
                </c:pt>
                <c:pt idx="3510">
                  <c:v>1</c:v>
                </c:pt>
                <c:pt idx="3511">
                  <c:v>1</c:v>
                </c:pt>
                <c:pt idx="3512">
                  <c:v>1</c:v>
                </c:pt>
                <c:pt idx="3513">
                  <c:v>1</c:v>
                </c:pt>
                <c:pt idx="3514">
                  <c:v>1</c:v>
                </c:pt>
                <c:pt idx="3515">
                  <c:v>1</c:v>
                </c:pt>
                <c:pt idx="3516">
                  <c:v>1</c:v>
                </c:pt>
                <c:pt idx="3517">
                  <c:v>1</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1</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1</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1</c:v>
                </c:pt>
                <c:pt idx="3612">
                  <c:v>1</c:v>
                </c:pt>
                <c:pt idx="3613">
                  <c:v>1</c:v>
                </c:pt>
                <c:pt idx="3614">
                  <c:v>1</c:v>
                </c:pt>
                <c:pt idx="3615">
                  <c:v>1</c:v>
                </c:pt>
                <c:pt idx="3616">
                  <c:v>1</c:v>
                </c:pt>
                <c:pt idx="3617">
                  <c:v>1</c:v>
                </c:pt>
                <c:pt idx="3618">
                  <c:v>1</c:v>
                </c:pt>
                <c:pt idx="3619">
                  <c:v>1</c:v>
                </c:pt>
                <c:pt idx="3620">
                  <c:v>1</c:v>
                </c:pt>
                <c:pt idx="3621">
                  <c:v>1</c:v>
                </c:pt>
                <c:pt idx="3622">
                  <c:v>1</c:v>
                </c:pt>
                <c:pt idx="3623">
                  <c:v>1</c:v>
                </c:pt>
                <c:pt idx="3624">
                  <c:v>1</c:v>
                </c:pt>
                <c:pt idx="3625">
                  <c:v>1</c:v>
                </c:pt>
                <c:pt idx="3626">
                  <c:v>1</c:v>
                </c:pt>
                <c:pt idx="3627">
                  <c:v>1</c:v>
                </c:pt>
                <c:pt idx="3628">
                  <c:v>1</c:v>
                </c:pt>
                <c:pt idx="3629">
                  <c:v>1</c:v>
                </c:pt>
                <c:pt idx="3630">
                  <c:v>1</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1</c:v>
                </c:pt>
                <c:pt idx="3644">
                  <c:v>1</c:v>
                </c:pt>
                <c:pt idx="3645">
                  <c:v>1</c:v>
                </c:pt>
                <c:pt idx="3646">
                  <c:v>1</c:v>
                </c:pt>
                <c:pt idx="3647">
                  <c:v>1</c:v>
                </c:pt>
                <c:pt idx="3648">
                  <c:v>1</c:v>
                </c:pt>
                <c:pt idx="3649">
                  <c:v>1</c:v>
                </c:pt>
                <c:pt idx="3650">
                  <c:v>1</c:v>
                </c:pt>
                <c:pt idx="3651">
                  <c:v>1</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1</c:v>
                </c:pt>
                <c:pt idx="3697">
                  <c:v>1</c:v>
                </c:pt>
                <c:pt idx="3698">
                  <c:v>1</c:v>
                </c:pt>
                <c:pt idx="3699">
                  <c:v>1</c:v>
                </c:pt>
                <c:pt idx="3700">
                  <c:v>1</c:v>
                </c:pt>
                <c:pt idx="3701">
                  <c:v>1</c:v>
                </c:pt>
                <c:pt idx="3702">
                  <c:v>1</c:v>
                </c:pt>
                <c:pt idx="3703">
                  <c:v>1</c:v>
                </c:pt>
                <c:pt idx="3704">
                  <c:v>1</c:v>
                </c:pt>
                <c:pt idx="3705">
                  <c:v>1</c:v>
                </c:pt>
                <c:pt idx="3706">
                  <c:v>1</c:v>
                </c:pt>
                <c:pt idx="3707">
                  <c:v>1</c:v>
                </c:pt>
                <c:pt idx="3708">
                  <c:v>1</c:v>
                </c:pt>
                <c:pt idx="3709">
                  <c:v>1</c:v>
                </c:pt>
                <c:pt idx="3710">
                  <c:v>1</c:v>
                </c:pt>
                <c:pt idx="3711">
                  <c:v>1</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1</c:v>
                </c:pt>
                <c:pt idx="3727">
                  <c:v>1</c:v>
                </c:pt>
                <c:pt idx="3728">
                  <c:v>1</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1</c:v>
                </c:pt>
                <c:pt idx="3742">
                  <c:v>1</c:v>
                </c:pt>
                <c:pt idx="3743">
                  <c:v>1</c:v>
                </c:pt>
                <c:pt idx="3744">
                  <c:v>1</c:v>
                </c:pt>
                <c:pt idx="3745">
                  <c:v>1</c:v>
                </c:pt>
                <c:pt idx="3746">
                  <c:v>1</c:v>
                </c:pt>
                <c:pt idx="3747">
                  <c:v>1</c:v>
                </c:pt>
                <c:pt idx="3748">
                  <c:v>1</c:v>
                </c:pt>
                <c:pt idx="3749">
                  <c:v>1</c:v>
                </c:pt>
                <c:pt idx="3750">
                  <c:v>1</c:v>
                </c:pt>
                <c:pt idx="3751">
                  <c:v>1</c:v>
                </c:pt>
                <c:pt idx="3752">
                  <c:v>1</c:v>
                </c:pt>
                <c:pt idx="3753">
                  <c:v>1</c:v>
                </c:pt>
                <c:pt idx="3754">
                  <c:v>1</c:v>
                </c:pt>
                <c:pt idx="3755">
                  <c:v>1</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1</c:v>
                </c:pt>
                <c:pt idx="3774">
                  <c:v>1</c:v>
                </c:pt>
                <c:pt idx="3775">
                  <c:v>1</c:v>
                </c:pt>
                <c:pt idx="3776">
                  <c:v>1</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1</c:v>
                </c:pt>
                <c:pt idx="3806">
                  <c:v>1</c:v>
                </c:pt>
                <c:pt idx="3807">
                  <c:v>1</c:v>
                </c:pt>
                <c:pt idx="3808">
                  <c:v>1</c:v>
                </c:pt>
                <c:pt idx="3809">
                  <c:v>1</c:v>
                </c:pt>
                <c:pt idx="3810">
                  <c:v>1</c:v>
                </c:pt>
                <c:pt idx="3811">
                  <c:v>1</c:v>
                </c:pt>
                <c:pt idx="3812">
                  <c:v>1</c:v>
                </c:pt>
                <c:pt idx="3813">
                  <c:v>1</c:v>
                </c:pt>
                <c:pt idx="3814">
                  <c:v>1</c:v>
                </c:pt>
                <c:pt idx="3815">
                  <c:v>1</c:v>
                </c:pt>
                <c:pt idx="3816">
                  <c:v>1</c:v>
                </c:pt>
                <c:pt idx="3817">
                  <c:v>1</c:v>
                </c:pt>
                <c:pt idx="3818">
                  <c:v>1</c:v>
                </c:pt>
                <c:pt idx="3819">
                  <c:v>1</c:v>
                </c:pt>
                <c:pt idx="3820">
                  <c:v>1</c:v>
                </c:pt>
                <c:pt idx="3821">
                  <c:v>1</c:v>
                </c:pt>
                <c:pt idx="3822">
                  <c:v>1</c:v>
                </c:pt>
                <c:pt idx="3823">
                  <c:v>1</c:v>
                </c:pt>
                <c:pt idx="3824">
                  <c:v>1</c:v>
                </c:pt>
                <c:pt idx="3825">
                  <c:v>1</c:v>
                </c:pt>
                <c:pt idx="3826">
                  <c:v>1</c:v>
                </c:pt>
                <c:pt idx="3827">
                  <c:v>1</c:v>
                </c:pt>
                <c:pt idx="3828">
                  <c:v>1</c:v>
                </c:pt>
                <c:pt idx="3829">
                  <c:v>1</c:v>
                </c:pt>
                <c:pt idx="3830">
                  <c:v>1</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1</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1</c:v>
                </c:pt>
                <c:pt idx="3902">
                  <c:v>1</c:v>
                </c:pt>
                <c:pt idx="3903">
                  <c:v>1</c:v>
                </c:pt>
                <c:pt idx="3904">
                  <c:v>1</c:v>
                </c:pt>
                <c:pt idx="3905">
                  <c:v>1</c:v>
                </c:pt>
                <c:pt idx="3906">
                  <c:v>1</c:v>
                </c:pt>
                <c:pt idx="3907">
                  <c:v>1</c:v>
                </c:pt>
                <c:pt idx="3908">
                  <c:v>1</c:v>
                </c:pt>
                <c:pt idx="3909">
                  <c:v>1</c:v>
                </c:pt>
                <c:pt idx="3910">
                  <c:v>1</c:v>
                </c:pt>
                <c:pt idx="3911">
                  <c:v>1</c:v>
                </c:pt>
                <c:pt idx="3912">
                  <c:v>1</c:v>
                </c:pt>
                <c:pt idx="3913">
                  <c:v>1</c:v>
                </c:pt>
                <c:pt idx="3914">
                  <c:v>1</c:v>
                </c:pt>
                <c:pt idx="3915">
                  <c:v>1</c:v>
                </c:pt>
                <c:pt idx="3916">
                  <c:v>1</c:v>
                </c:pt>
                <c:pt idx="3917">
                  <c:v>1</c:v>
                </c:pt>
                <c:pt idx="3918">
                  <c:v>1</c:v>
                </c:pt>
                <c:pt idx="3919">
                  <c:v>1</c:v>
                </c:pt>
                <c:pt idx="3920">
                  <c:v>1</c:v>
                </c:pt>
                <c:pt idx="3921">
                  <c:v>1</c:v>
                </c:pt>
                <c:pt idx="3922">
                  <c:v>1</c:v>
                </c:pt>
                <c:pt idx="3923">
                  <c:v>1</c:v>
                </c:pt>
                <c:pt idx="3924">
                  <c:v>1</c:v>
                </c:pt>
                <c:pt idx="3925">
                  <c:v>1</c:v>
                </c:pt>
                <c:pt idx="3926">
                  <c:v>1</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1</c:v>
                </c:pt>
                <c:pt idx="3945">
                  <c:v>1</c:v>
                </c:pt>
                <c:pt idx="3946">
                  <c:v>1</c:v>
                </c:pt>
                <c:pt idx="3947">
                  <c:v>1</c:v>
                </c:pt>
                <c:pt idx="3948">
                  <c:v>1</c:v>
                </c:pt>
                <c:pt idx="3949">
                  <c:v>1</c:v>
                </c:pt>
                <c:pt idx="3950">
                  <c:v>1</c:v>
                </c:pt>
                <c:pt idx="3951">
                  <c:v>1</c:v>
                </c:pt>
                <c:pt idx="3952">
                  <c:v>1</c:v>
                </c:pt>
                <c:pt idx="3953">
                  <c:v>1</c:v>
                </c:pt>
                <c:pt idx="3954">
                  <c:v>1</c:v>
                </c:pt>
                <c:pt idx="3955">
                  <c:v>1</c:v>
                </c:pt>
                <c:pt idx="3956">
                  <c:v>1</c:v>
                </c:pt>
                <c:pt idx="3957">
                  <c:v>1</c:v>
                </c:pt>
                <c:pt idx="3958">
                  <c:v>1</c:v>
                </c:pt>
                <c:pt idx="3959">
                  <c:v>1</c:v>
                </c:pt>
                <c:pt idx="3960">
                  <c:v>1</c:v>
                </c:pt>
                <c:pt idx="3961">
                  <c:v>1</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1</c:v>
                </c:pt>
                <c:pt idx="3983">
                  <c:v>1</c:v>
                </c:pt>
                <c:pt idx="3984">
                  <c:v>1</c:v>
                </c:pt>
                <c:pt idx="3985">
                  <c:v>1</c:v>
                </c:pt>
                <c:pt idx="3986">
                  <c:v>1</c:v>
                </c:pt>
                <c:pt idx="3987">
                  <c:v>1</c:v>
                </c:pt>
                <c:pt idx="3988">
                  <c:v>1</c:v>
                </c:pt>
                <c:pt idx="3989">
                  <c:v>1</c:v>
                </c:pt>
                <c:pt idx="3990">
                  <c:v>1</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1</c:v>
                </c:pt>
                <c:pt idx="4010">
                  <c:v>1</c:v>
                </c:pt>
                <c:pt idx="4011">
                  <c:v>1</c:v>
                </c:pt>
                <c:pt idx="4012">
                  <c:v>1</c:v>
                </c:pt>
                <c:pt idx="4013">
                  <c:v>1</c:v>
                </c:pt>
                <c:pt idx="4014">
                  <c:v>1</c:v>
                </c:pt>
                <c:pt idx="4015">
                  <c:v>1</c:v>
                </c:pt>
                <c:pt idx="4016">
                  <c:v>1</c:v>
                </c:pt>
                <c:pt idx="4017">
                  <c:v>1</c:v>
                </c:pt>
                <c:pt idx="4018">
                  <c:v>1</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1</c:v>
                </c:pt>
                <c:pt idx="4032">
                  <c:v>1</c:v>
                </c:pt>
                <c:pt idx="4033">
                  <c:v>1</c:v>
                </c:pt>
                <c:pt idx="4034">
                  <c:v>1</c:v>
                </c:pt>
                <c:pt idx="4035">
                  <c:v>1</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1</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1</c:v>
                </c:pt>
                <c:pt idx="4073">
                  <c:v>1</c:v>
                </c:pt>
                <c:pt idx="4074">
                  <c:v>1</c:v>
                </c:pt>
                <c:pt idx="4075">
                  <c:v>1</c:v>
                </c:pt>
                <c:pt idx="4076">
                  <c:v>1</c:v>
                </c:pt>
                <c:pt idx="4077">
                  <c:v>1</c:v>
                </c:pt>
                <c:pt idx="4078">
                  <c:v>1</c:v>
                </c:pt>
                <c:pt idx="4079">
                  <c:v>1</c:v>
                </c:pt>
                <c:pt idx="4080">
                  <c:v>1</c:v>
                </c:pt>
                <c:pt idx="4081">
                  <c:v>1</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1</c:v>
                </c:pt>
                <c:pt idx="4110">
                  <c:v>1</c:v>
                </c:pt>
                <c:pt idx="4111">
                  <c:v>1</c:v>
                </c:pt>
                <c:pt idx="4112">
                  <c:v>1</c:v>
                </c:pt>
                <c:pt idx="4113">
                  <c:v>1</c:v>
                </c:pt>
                <c:pt idx="4114">
                  <c:v>1</c:v>
                </c:pt>
                <c:pt idx="4115">
                  <c:v>1</c:v>
                </c:pt>
                <c:pt idx="4116">
                  <c:v>1</c:v>
                </c:pt>
                <c:pt idx="4117">
                  <c:v>1</c:v>
                </c:pt>
                <c:pt idx="4118">
                  <c:v>1</c:v>
                </c:pt>
                <c:pt idx="4119">
                  <c:v>1</c:v>
                </c:pt>
                <c:pt idx="4120">
                  <c:v>1</c:v>
                </c:pt>
                <c:pt idx="4121">
                  <c:v>1</c:v>
                </c:pt>
                <c:pt idx="4122">
                  <c:v>1</c:v>
                </c:pt>
                <c:pt idx="4123">
                  <c:v>1</c:v>
                </c:pt>
                <c:pt idx="4124">
                  <c:v>1</c:v>
                </c:pt>
                <c:pt idx="4125">
                  <c:v>1</c:v>
                </c:pt>
                <c:pt idx="4126">
                  <c:v>1</c:v>
                </c:pt>
                <c:pt idx="4127">
                  <c:v>1</c:v>
                </c:pt>
                <c:pt idx="4128">
                  <c:v>1</c:v>
                </c:pt>
                <c:pt idx="4129">
                  <c:v>1</c:v>
                </c:pt>
                <c:pt idx="4130">
                  <c:v>1</c:v>
                </c:pt>
                <c:pt idx="4131">
                  <c:v>1</c:v>
                </c:pt>
                <c:pt idx="4132">
                  <c:v>1</c:v>
                </c:pt>
                <c:pt idx="4133">
                  <c:v>1</c:v>
                </c:pt>
                <c:pt idx="4134">
                  <c:v>1</c:v>
                </c:pt>
                <c:pt idx="4135">
                  <c:v>1</c:v>
                </c:pt>
                <c:pt idx="4136">
                  <c:v>1</c:v>
                </c:pt>
                <c:pt idx="4137">
                  <c:v>1</c:v>
                </c:pt>
                <c:pt idx="4138">
                  <c:v>1</c:v>
                </c:pt>
                <c:pt idx="4139">
                  <c:v>1</c:v>
                </c:pt>
                <c:pt idx="4140">
                  <c:v>1</c:v>
                </c:pt>
                <c:pt idx="4141">
                  <c:v>1</c:v>
                </c:pt>
                <c:pt idx="4142">
                  <c:v>1</c:v>
                </c:pt>
                <c:pt idx="4143">
                  <c:v>1</c:v>
                </c:pt>
                <c:pt idx="4144">
                  <c:v>1</c:v>
                </c:pt>
                <c:pt idx="4145">
                  <c:v>1</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1</c:v>
                </c:pt>
                <c:pt idx="4171">
                  <c:v>1</c:v>
                </c:pt>
                <c:pt idx="4172">
                  <c:v>1</c:v>
                </c:pt>
                <c:pt idx="4173">
                  <c:v>1</c:v>
                </c:pt>
                <c:pt idx="4174">
                  <c:v>1</c:v>
                </c:pt>
                <c:pt idx="4175">
                  <c:v>1</c:v>
                </c:pt>
                <c:pt idx="4176">
                  <c:v>1</c:v>
                </c:pt>
                <c:pt idx="4177">
                  <c:v>1</c:v>
                </c:pt>
                <c:pt idx="4178">
                  <c:v>1</c:v>
                </c:pt>
                <c:pt idx="4179">
                  <c:v>1</c:v>
                </c:pt>
                <c:pt idx="4180">
                  <c:v>1</c:v>
                </c:pt>
                <c:pt idx="4181">
                  <c:v>1</c:v>
                </c:pt>
                <c:pt idx="4182">
                  <c:v>1</c:v>
                </c:pt>
                <c:pt idx="4183">
                  <c:v>1</c:v>
                </c:pt>
                <c:pt idx="4184">
                  <c:v>1</c:v>
                </c:pt>
                <c:pt idx="4185">
                  <c:v>1</c:v>
                </c:pt>
                <c:pt idx="4186">
                  <c:v>1</c:v>
                </c:pt>
                <c:pt idx="4187">
                  <c:v>1</c:v>
                </c:pt>
                <c:pt idx="4188">
                  <c:v>1</c:v>
                </c:pt>
                <c:pt idx="4189">
                  <c:v>1</c:v>
                </c:pt>
                <c:pt idx="4190">
                  <c:v>1</c:v>
                </c:pt>
                <c:pt idx="4191">
                  <c:v>1</c:v>
                </c:pt>
                <c:pt idx="4192">
                  <c:v>1</c:v>
                </c:pt>
                <c:pt idx="4193">
                  <c:v>1</c:v>
                </c:pt>
                <c:pt idx="4194">
                  <c:v>1</c:v>
                </c:pt>
                <c:pt idx="4195">
                  <c:v>1</c:v>
                </c:pt>
                <c:pt idx="4196">
                  <c:v>1</c:v>
                </c:pt>
                <c:pt idx="4197">
                  <c:v>1</c:v>
                </c:pt>
                <c:pt idx="4198">
                  <c:v>1</c:v>
                </c:pt>
                <c:pt idx="4199">
                  <c:v>1</c:v>
                </c:pt>
                <c:pt idx="4200">
                  <c:v>1</c:v>
                </c:pt>
                <c:pt idx="4201">
                  <c:v>1</c:v>
                </c:pt>
                <c:pt idx="4202">
                  <c:v>1</c:v>
                </c:pt>
                <c:pt idx="4203">
                  <c:v>1</c:v>
                </c:pt>
                <c:pt idx="4204">
                  <c:v>1</c:v>
                </c:pt>
                <c:pt idx="4205">
                  <c:v>1</c:v>
                </c:pt>
                <c:pt idx="4206">
                  <c:v>1</c:v>
                </c:pt>
                <c:pt idx="4207">
                  <c:v>1</c:v>
                </c:pt>
                <c:pt idx="4208">
                  <c:v>1</c:v>
                </c:pt>
                <c:pt idx="4209">
                  <c:v>1</c:v>
                </c:pt>
                <c:pt idx="4210">
                  <c:v>1</c:v>
                </c:pt>
                <c:pt idx="4211">
                  <c:v>1</c:v>
                </c:pt>
                <c:pt idx="4212">
                  <c:v>1</c:v>
                </c:pt>
                <c:pt idx="4213">
                  <c:v>1</c:v>
                </c:pt>
                <c:pt idx="4214">
                  <c:v>1</c:v>
                </c:pt>
                <c:pt idx="4215">
                  <c:v>1</c:v>
                </c:pt>
                <c:pt idx="4216">
                  <c:v>1</c:v>
                </c:pt>
                <c:pt idx="4217">
                  <c:v>1</c:v>
                </c:pt>
                <c:pt idx="4218">
                  <c:v>1</c:v>
                </c:pt>
                <c:pt idx="4219">
                  <c:v>1</c:v>
                </c:pt>
                <c:pt idx="4220">
                  <c:v>1</c:v>
                </c:pt>
                <c:pt idx="4221">
                  <c:v>1</c:v>
                </c:pt>
                <c:pt idx="4222">
                  <c:v>1</c:v>
                </c:pt>
                <c:pt idx="4223">
                  <c:v>1</c:v>
                </c:pt>
                <c:pt idx="4224">
                  <c:v>1</c:v>
                </c:pt>
                <c:pt idx="4225">
                  <c:v>1</c:v>
                </c:pt>
                <c:pt idx="4226">
                  <c:v>1</c:v>
                </c:pt>
                <c:pt idx="4227">
                  <c:v>1</c:v>
                </c:pt>
                <c:pt idx="4228">
                  <c:v>1</c:v>
                </c:pt>
                <c:pt idx="4229">
                  <c:v>1</c:v>
                </c:pt>
                <c:pt idx="4230">
                  <c:v>1</c:v>
                </c:pt>
                <c:pt idx="4231">
                  <c:v>1</c:v>
                </c:pt>
                <c:pt idx="4232">
                  <c:v>1</c:v>
                </c:pt>
                <c:pt idx="4233">
                  <c:v>1</c:v>
                </c:pt>
                <c:pt idx="4234">
                  <c:v>1</c:v>
                </c:pt>
                <c:pt idx="4235">
                  <c:v>1</c:v>
                </c:pt>
                <c:pt idx="4236">
                  <c:v>1</c:v>
                </c:pt>
                <c:pt idx="4237">
                  <c:v>1</c:v>
                </c:pt>
                <c:pt idx="4238">
                  <c:v>1</c:v>
                </c:pt>
                <c:pt idx="4239">
                  <c:v>1</c:v>
                </c:pt>
                <c:pt idx="4240">
                  <c:v>1</c:v>
                </c:pt>
                <c:pt idx="4241">
                  <c:v>1</c:v>
                </c:pt>
                <c:pt idx="4242">
                  <c:v>1</c:v>
                </c:pt>
                <c:pt idx="4243">
                  <c:v>1</c:v>
                </c:pt>
                <c:pt idx="4244">
                  <c:v>1</c:v>
                </c:pt>
                <c:pt idx="4245">
                  <c:v>1</c:v>
                </c:pt>
                <c:pt idx="4246">
                  <c:v>1</c:v>
                </c:pt>
                <c:pt idx="4247">
                  <c:v>1</c:v>
                </c:pt>
                <c:pt idx="4248">
                  <c:v>1</c:v>
                </c:pt>
                <c:pt idx="4249">
                  <c:v>1</c:v>
                </c:pt>
                <c:pt idx="4250">
                  <c:v>1</c:v>
                </c:pt>
                <c:pt idx="4251">
                  <c:v>1</c:v>
                </c:pt>
                <c:pt idx="4252">
                  <c:v>1</c:v>
                </c:pt>
                <c:pt idx="4253">
                  <c:v>1</c:v>
                </c:pt>
                <c:pt idx="4254">
                  <c:v>1</c:v>
                </c:pt>
                <c:pt idx="4255">
                  <c:v>1</c:v>
                </c:pt>
                <c:pt idx="4256">
                  <c:v>1</c:v>
                </c:pt>
                <c:pt idx="4257">
                  <c:v>1</c:v>
                </c:pt>
                <c:pt idx="4258">
                  <c:v>1</c:v>
                </c:pt>
                <c:pt idx="4259">
                  <c:v>1</c:v>
                </c:pt>
                <c:pt idx="4260">
                  <c:v>1</c:v>
                </c:pt>
                <c:pt idx="4261">
                  <c:v>1</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1</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1</c:v>
                </c:pt>
                <c:pt idx="4291">
                  <c:v>1</c:v>
                </c:pt>
                <c:pt idx="4292">
                  <c:v>1</c:v>
                </c:pt>
                <c:pt idx="4293">
                  <c:v>1</c:v>
                </c:pt>
                <c:pt idx="4294">
                  <c:v>1</c:v>
                </c:pt>
                <c:pt idx="4295">
                  <c:v>1</c:v>
                </c:pt>
                <c:pt idx="4296">
                  <c:v>1</c:v>
                </c:pt>
                <c:pt idx="4297">
                  <c:v>1</c:v>
                </c:pt>
                <c:pt idx="4298">
                  <c:v>1</c:v>
                </c:pt>
                <c:pt idx="4299">
                  <c:v>1</c:v>
                </c:pt>
                <c:pt idx="4300">
                  <c:v>1</c:v>
                </c:pt>
                <c:pt idx="4301">
                  <c:v>1</c:v>
                </c:pt>
                <c:pt idx="4302">
                  <c:v>1</c:v>
                </c:pt>
                <c:pt idx="4303">
                  <c:v>1</c:v>
                </c:pt>
                <c:pt idx="4304">
                  <c:v>1</c:v>
                </c:pt>
                <c:pt idx="4305">
                  <c:v>1</c:v>
                </c:pt>
                <c:pt idx="4306">
                  <c:v>1</c:v>
                </c:pt>
                <c:pt idx="4307">
                  <c:v>1</c:v>
                </c:pt>
                <c:pt idx="4308">
                  <c:v>1</c:v>
                </c:pt>
                <c:pt idx="4309">
                  <c:v>1</c:v>
                </c:pt>
                <c:pt idx="4310">
                  <c:v>1</c:v>
                </c:pt>
                <c:pt idx="4311">
                  <c:v>1</c:v>
                </c:pt>
                <c:pt idx="4312">
                  <c:v>1</c:v>
                </c:pt>
                <c:pt idx="4313">
                  <c:v>1</c:v>
                </c:pt>
                <c:pt idx="4314">
                  <c:v>1</c:v>
                </c:pt>
                <c:pt idx="4315">
                  <c:v>1</c:v>
                </c:pt>
                <c:pt idx="4316">
                  <c:v>1</c:v>
                </c:pt>
                <c:pt idx="4317">
                  <c:v>1</c:v>
                </c:pt>
                <c:pt idx="4318">
                  <c:v>1</c:v>
                </c:pt>
                <c:pt idx="4319">
                  <c:v>1</c:v>
                </c:pt>
                <c:pt idx="4320">
                  <c:v>1</c:v>
                </c:pt>
                <c:pt idx="4321">
                  <c:v>1</c:v>
                </c:pt>
                <c:pt idx="4322">
                  <c:v>1</c:v>
                </c:pt>
                <c:pt idx="4323">
                  <c:v>1</c:v>
                </c:pt>
                <c:pt idx="4324">
                  <c:v>1</c:v>
                </c:pt>
                <c:pt idx="4325">
                  <c:v>1</c:v>
                </c:pt>
                <c:pt idx="4326">
                  <c:v>1</c:v>
                </c:pt>
                <c:pt idx="4327">
                  <c:v>1</c:v>
                </c:pt>
                <c:pt idx="4328">
                  <c:v>1</c:v>
                </c:pt>
                <c:pt idx="4329">
                  <c:v>1</c:v>
                </c:pt>
                <c:pt idx="4330">
                  <c:v>1</c:v>
                </c:pt>
                <c:pt idx="4331">
                  <c:v>1</c:v>
                </c:pt>
                <c:pt idx="4332">
                  <c:v>1</c:v>
                </c:pt>
                <c:pt idx="4333">
                  <c:v>1</c:v>
                </c:pt>
                <c:pt idx="4334">
                  <c:v>1</c:v>
                </c:pt>
                <c:pt idx="4335">
                  <c:v>1</c:v>
                </c:pt>
                <c:pt idx="4336">
                  <c:v>1</c:v>
                </c:pt>
                <c:pt idx="4337">
                  <c:v>1</c:v>
                </c:pt>
                <c:pt idx="4338">
                  <c:v>1</c:v>
                </c:pt>
                <c:pt idx="4339">
                  <c:v>1</c:v>
                </c:pt>
                <c:pt idx="4340">
                  <c:v>1</c:v>
                </c:pt>
                <c:pt idx="4341">
                  <c:v>1</c:v>
                </c:pt>
                <c:pt idx="4342">
                  <c:v>1</c:v>
                </c:pt>
                <c:pt idx="4343">
                  <c:v>1</c:v>
                </c:pt>
                <c:pt idx="4344">
                  <c:v>1</c:v>
                </c:pt>
                <c:pt idx="4345">
                  <c:v>1</c:v>
                </c:pt>
                <c:pt idx="4346">
                  <c:v>1</c:v>
                </c:pt>
                <c:pt idx="4347">
                  <c:v>1</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1</c:v>
                </c:pt>
                <c:pt idx="4380">
                  <c:v>1</c:v>
                </c:pt>
                <c:pt idx="4381">
                  <c:v>1</c:v>
                </c:pt>
                <c:pt idx="4382">
                  <c:v>1</c:v>
                </c:pt>
                <c:pt idx="4383">
                  <c:v>1</c:v>
                </c:pt>
                <c:pt idx="4384">
                  <c:v>1</c:v>
                </c:pt>
                <c:pt idx="4385">
                  <c:v>1</c:v>
                </c:pt>
                <c:pt idx="4386">
                  <c:v>1</c:v>
                </c:pt>
                <c:pt idx="4387">
                  <c:v>1</c:v>
                </c:pt>
                <c:pt idx="4388">
                  <c:v>1</c:v>
                </c:pt>
                <c:pt idx="4389">
                  <c:v>1</c:v>
                </c:pt>
                <c:pt idx="4390">
                  <c:v>1</c:v>
                </c:pt>
                <c:pt idx="4391">
                  <c:v>1</c:v>
                </c:pt>
                <c:pt idx="4392">
                  <c:v>1</c:v>
                </c:pt>
                <c:pt idx="4393">
                  <c:v>1</c:v>
                </c:pt>
                <c:pt idx="4394">
                  <c:v>1</c:v>
                </c:pt>
                <c:pt idx="4395">
                  <c:v>1</c:v>
                </c:pt>
                <c:pt idx="4396">
                  <c:v>1</c:v>
                </c:pt>
                <c:pt idx="4397">
                  <c:v>1</c:v>
                </c:pt>
                <c:pt idx="4398">
                  <c:v>1</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1</c:v>
                </c:pt>
                <c:pt idx="4417">
                  <c:v>1</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1</c:v>
                </c:pt>
                <c:pt idx="4431">
                  <c:v>1</c:v>
                </c:pt>
                <c:pt idx="4432">
                  <c:v>1</c:v>
                </c:pt>
                <c:pt idx="4433">
                  <c:v>1</c:v>
                </c:pt>
                <c:pt idx="4434">
                  <c:v>1</c:v>
                </c:pt>
                <c:pt idx="4435">
                  <c:v>1</c:v>
                </c:pt>
                <c:pt idx="4436">
                  <c:v>1</c:v>
                </c:pt>
                <c:pt idx="4437">
                  <c:v>1</c:v>
                </c:pt>
                <c:pt idx="4438">
                  <c:v>1</c:v>
                </c:pt>
                <c:pt idx="4439">
                  <c:v>1</c:v>
                </c:pt>
                <c:pt idx="4440">
                  <c:v>1</c:v>
                </c:pt>
                <c:pt idx="4441">
                  <c:v>1</c:v>
                </c:pt>
                <c:pt idx="4442">
                  <c:v>1</c:v>
                </c:pt>
                <c:pt idx="4443">
                  <c:v>1</c:v>
                </c:pt>
                <c:pt idx="4444">
                  <c:v>1</c:v>
                </c:pt>
                <c:pt idx="4445">
                  <c:v>1</c:v>
                </c:pt>
                <c:pt idx="4446">
                  <c:v>1</c:v>
                </c:pt>
                <c:pt idx="4447">
                  <c:v>1</c:v>
                </c:pt>
                <c:pt idx="4448">
                  <c:v>1</c:v>
                </c:pt>
                <c:pt idx="4449">
                  <c:v>1</c:v>
                </c:pt>
                <c:pt idx="4450">
                  <c:v>1</c:v>
                </c:pt>
                <c:pt idx="4451">
                  <c:v>1</c:v>
                </c:pt>
                <c:pt idx="4452">
                  <c:v>1</c:v>
                </c:pt>
                <c:pt idx="4453">
                  <c:v>1</c:v>
                </c:pt>
                <c:pt idx="4454">
                  <c:v>1</c:v>
                </c:pt>
                <c:pt idx="4455">
                  <c:v>1</c:v>
                </c:pt>
                <c:pt idx="4456">
                  <c:v>1</c:v>
                </c:pt>
                <c:pt idx="4457">
                  <c:v>1</c:v>
                </c:pt>
                <c:pt idx="4458">
                  <c:v>1</c:v>
                </c:pt>
                <c:pt idx="4459">
                  <c:v>1</c:v>
                </c:pt>
                <c:pt idx="4460">
                  <c:v>1</c:v>
                </c:pt>
                <c:pt idx="4461">
                  <c:v>1</c:v>
                </c:pt>
                <c:pt idx="4462">
                  <c:v>1</c:v>
                </c:pt>
                <c:pt idx="4463">
                  <c:v>1</c:v>
                </c:pt>
                <c:pt idx="4464">
                  <c:v>1</c:v>
                </c:pt>
                <c:pt idx="4465">
                  <c:v>1</c:v>
                </c:pt>
                <c:pt idx="4466">
                  <c:v>1</c:v>
                </c:pt>
                <c:pt idx="4467">
                  <c:v>1</c:v>
                </c:pt>
                <c:pt idx="4468">
                  <c:v>1</c:v>
                </c:pt>
                <c:pt idx="4469">
                  <c:v>1</c:v>
                </c:pt>
                <c:pt idx="4470">
                  <c:v>1</c:v>
                </c:pt>
                <c:pt idx="4471">
                  <c:v>1</c:v>
                </c:pt>
                <c:pt idx="4472">
                  <c:v>1</c:v>
                </c:pt>
                <c:pt idx="4473">
                  <c:v>1</c:v>
                </c:pt>
                <c:pt idx="4474">
                  <c:v>1</c:v>
                </c:pt>
                <c:pt idx="4475">
                  <c:v>1</c:v>
                </c:pt>
                <c:pt idx="4476">
                  <c:v>1</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1</c:v>
                </c:pt>
                <c:pt idx="4548">
                  <c:v>1</c:v>
                </c:pt>
                <c:pt idx="4549">
                  <c:v>1</c:v>
                </c:pt>
                <c:pt idx="4550">
                  <c:v>1</c:v>
                </c:pt>
                <c:pt idx="4551">
                  <c:v>1</c:v>
                </c:pt>
                <c:pt idx="4552">
                  <c:v>1</c:v>
                </c:pt>
                <c:pt idx="4553">
                  <c:v>1</c:v>
                </c:pt>
                <c:pt idx="4554">
                  <c:v>1</c:v>
                </c:pt>
                <c:pt idx="4555">
                  <c:v>1</c:v>
                </c:pt>
                <c:pt idx="4556">
                  <c:v>1</c:v>
                </c:pt>
                <c:pt idx="4557">
                  <c:v>1</c:v>
                </c:pt>
                <c:pt idx="4558">
                  <c:v>1</c:v>
                </c:pt>
                <c:pt idx="4559">
                  <c:v>1</c:v>
                </c:pt>
                <c:pt idx="4560">
                  <c:v>1</c:v>
                </c:pt>
                <c:pt idx="4561">
                  <c:v>1</c:v>
                </c:pt>
                <c:pt idx="4562">
                  <c:v>1</c:v>
                </c:pt>
                <c:pt idx="4563">
                  <c:v>1</c:v>
                </c:pt>
                <c:pt idx="4564">
                  <c:v>1</c:v>
                </c:pt>
                <c:pt idx="4565">
                  <c:v>1</c:v>
                </c:pt>
                <c:pt idx="4566">
                  <c:v>1</c:v>
                </c:pt>
                <c:pt idx="4567">
                  <c:v>1</c:v>
                </c:pt>
                <c:pt idx="4568">
                  <c:v>1</c:v>
                </c:pt>
                <c:pt idx="4569">
                  <c:v>1</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1</c:v>
                </c:pt>
                <c:pt idx="4591">
                  <c:v>1</c:v>
                </c:pt>
                <c:pt idx="4592">
                  <c:v>1</c:v>
                </c:pt>
                <c:pt idx="4593">
                  <c:v>1</c:v>
                </c:pt>
                <c:pt idx="4594">
                  <c:v>1</c:v>
                </c:pt>
                <c:pt idx="4595">
                  <c:v>1</c:v>
                </c:pt>
                <c:pt idx="4596">
                  <c:v>1</c:v>
                </c:pt>
                <c:pt idx="4597">
                  <c:v>1</c:v>
                </c:pt>
                <c:pt idx="4598">
                  <c:v>1</c:v>
                </c:pt>
                <c:pt idx="4599">
                  <c:v>1</c:v>
                </c:pt>
                <c:pt idx="4600">
                  <c:v>1</c:v>
                </c:pt>
                <c:pt idx="4601">
                  <c:v>1</c:v>
                </c:pt>
                <c:pt idx="4602">
                  <c:v>1</c:v>
                </c:pt>
                <c:pt idx="4603">
                  <c:v>1</c:v>
                </c:pt>
                <c:pt idx="4604">
                  <c:v>1</c:v>
                </c:pt>
                <c:pt idx="4605">
                  <c:v>1</c:v>
                </c:pt>
                <c:pt idx="4606">
                  <c:v>1</c:v>
                </c:pt>
                <c:pt idx="4607">
                  <c:v>1</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1</c:v>
                </c:pt>
                <c:pt idx="4643">
                  <c:v>1</c:v>
                </c:pt>
                <c:pt idx="4644">
                  <c:v>1</c:v>
                </c:pt>
                <c:pt idx="4645">
                  <c:v>1</c:v>
                </c:pt>
                <c:pt idx="4646">
                  <c:v>1</c:v>
                </c:pt>
                <c:pt idx="4647">
                  <c:v>1</c:v>
                </c:pt>
                <c:pt idx="4648">
                  <c:v>1</c:v>
                </c:pt>
                <c:pt idx="4649">
                  <c:v>1</c:v>
                </c:pt>
                <c:pt idx="4650">
                  <c:v>1</c:v>
                </c:pt>
                <c:pt idx="4651">
                  <c:v>1</c:v>
                </c:pt>
                <c:pt idx="4652">
                  <c:v>1</c:v>
                </c:pt>
                <c:pt idx="4653">
                  <c:v>1</c:v>
                </c:pt>
                <c:pt idx="4654">
                  <c:v>1</c:v>
                </c:pt>
                <c:pt idx="4655">
                  <c:v>1</c:v>
                </c:pt>
                <c:pt idx="4656">
                  <c:v>1</c:v>
                </c:pt>
                <c:pt idx="4657">
                  <c:v>1</c:v>
                </c:pt>
                <c:pt idx="4658">
                  <c:v>1</c:v>
                </c:pt>
                <c:pt idx="4659">
                  <c:v>1</c:v>
                </c:pt>
                <c:pt idx="4660">
                  <c:v>1</c:v>
                </c:pt>
                <c:pt idx="4661">
                  <c:v>1</c:v>
                </c:pt>
                <c:pt idx="4662">
                  <c:v>1</c:v>
                </c:pt>
                <c:pt idx="4663">
                  <c:v>1</c:v>
                </c:pt>
                <c:pt idx="4664">
                  <c:v>1</c:v>
                </c:pt>
                <c:pt idx="4665">
                  <c:v>1</c:v>
                </c:pt>
                <c:pt idx="4666">
                  <c:v>1</c:v>
                </c:pt>
                <c:pt idx="4667">
                  <c:v>1</c:v>
                </c:pt>
                <c:pt idx="4668">
                  <c:v>1</c:v>
                </c:pt>
                <c:pt idx="4669">
                  <c:v>1</c:v>
                </c:pt>
                <c:pt idx="4670">
                  <c:v>1</c:v>
                </c:pt>
                <c:pt idx="4671">
                  <c:v>1</c:v>
                </c:pt>
                <c:pt idx="4672">
                  <c:v>1</c:v>
                </c:pt>
                <c:pt idx="4673">
                  <c:v>1</c:v>
                </c:pt>
                <c:pt idx="4674">
                  <c:v>1</c:v>
                </c:pt>
                <c:pt idx="4675">
                  <c:v>1</c:v>
                </c:pt>
                <c:pt idx="4676">
                  <c:v>1</c:v>
                </c:pt>
                <c:pt idx="4677">
                  <c:v>1</c:v>
                </c:pt>
                <c:pt idx="4678">
                  <c:v>1</c:v>
                </c:pt>
                <c:pt idx="4679">
                  <c:v>1</c:v>
                </c:pt>
                <c:pt idx="4680">
                  <c:v>1</c:v>
                </c:pt>
                <c:pt idx="4681">
                  <c:v>1</c:v>
                </c:pt>
                <c:pt idx="4682">
                  <c:v>1</c:v>
                </c:pt>
                <c:pt idx="4683">
                  <c:v>1</c:v>
                </c:pt>
                <c:pt idx="4684">
                  <c:v>1</c:v>
                </c:pt>
                <c:pt idx="4685">
                  <c:v>1</c:v>
                </c:pt>
                <c:pt idx="4686">
                  <c:v>1</c:v>
                </c:pt>
                <c:pt idx="4687">
                  <c:v>1</c:v>
                </c:pt>
                <c:pt idx="4688">
                  <c:v>1</c:v>
                </c:pt>
                <c:pt idx="4689">
                  <c:v>1</c:v>
                </c:pt>
                <c:pt idx="4690">
                  <c:v>1</c:v>
                </c:pt>
                <c:pt idx="4691">
                  <c:v>1</c:v>
                </c:pt>
                <c:pt idx="4692">
                  <c:v>1</c:v>
                </c:pt>
                <c:pt idx="4693">
                  <c:v>1</c:v>
                </c:pt>
                <c:pt idx="4694">
                  <c:v>1</c:v>
                </c:pt>
                <c:pt idx="4695">
                  <c:v>1</c:v>
                </c:pt>
                <c:pt idx="4696">
                  <c:v>1</c:v>
                </c:pt>
                <c:pt idx="4697">
                  <c:v>1</c:v>
                </c:pt>
                <c:pt idx="4698">
                  <c:v>1</c:v>
                </c:pt>
                <c:pt idx="4699">
                  <c:v>1</c:v>
                </c:pt>
                <c:pt idx="4700">
                  <c:v>1</c:v>
                </c:pt>
                <c:pt idx="4701">
                  <c:v>1</c:v>
                </c:pt>
                <c:pt idx="4702">
                  <c:v>1</c:v>
                </c:pt>
                <c:pt idx="4703">
                  <c:v>1</c:v>
                </c:pt>
                <c:pt idx="4704">
                  <c:v>1</c:v>
                </c:pt>
                <c:pt idx="4705">
                  <c:v>1</c:v>
                </c:pt>
                <c:pt idx="4706">
                  <c:v>1</c:v>
                </c:pt>
                <c:pt idx="4707">
                  <c:v>1</c:v>
                </c:pt>
                <c:pt idx="4708">
                  <c:v>1</c:v>
                </c:pt>
                <c:pt idx="4709">
                  <c:v>1</c:v>
                </c:pt>
                <c:pt idx="4710">
                  <c:v>1</c:v>
                </c:pt>
                <c:pt idx="4711">
                  <c:v>1</c:v>
                </c:pt>
                <c:pt idx="4712">
                  <c:v>1</c:v>
                </c:pt>
                <c:pt idx="4713">
                  <c:v>1</c:v>
                </c:pt>
                <c:pt idx="4714">
                  <c:v>1</c:v>
                </c:pt>
                <c:pt idx="4715">
                  <c:v>1</c:v>
                </c:pt>
                <c:pt idx="4716">
                  <c:v>1</c:v>
                </c:pt>
                <c:pt idx="4717">
                  <c:v>1</c:v>
                </c:pt>
                <c:pt idx="4718">
                  <c:v>1</c:v>
                </c:pt>
                <c:pt idx="4719">
                  <c:v>1</c:v>
                </c:pt>
                <c:pt idx="4720">
                  <c:v>1</c:v>
                </c:pt>
                <c:pt idx="4721">
                  <c:v>1</c:v>
                </c:pt>
                <c:pt idx="4722">
                  <c:v>1</c:v>
                </c:pt>
                <c:pt idx="4723">
                  <c:v>1</c:v>
                </c:pt>
                <c:pt idx="4724">
                  <c:v>1</c:v>
                </c:pt>
                <c:pt idx="4725">
                  <c:v>1</c:v>
                </c:pt>
                <c:pt idx="4726">
                  <c:v>1</c:v>
                </c:pt>
                <c:pt idx="4727">
                  <c:v>1</c:v>
                </c:pt>
                <c:pt idx="4728">
                  <c:v>1</c:v>
                </c:pt>
                <c:pt idx="4729">
                  <c:v>1</c:v>
                </c:pt>
                <c:pt idx="4730">
                  <c:v>1</c:v>
                </c:pt>
                <c:pt idx="4731">
                  <c:v>1</c:v>
                </c:pt>
                <c:pt idx="4732">
                  <c:v>1</c:v>
                </c:pt>
                <c:pt idx="4733">
                  <c:v>1</c:v>
                </c:pt>
                <c:pt idx="4734">
                  <c:v>1</c:v>
                </c:pt>
                <c:pt idx="4735">
                  <c:v>1</c:v>
                </c:pt>
                <c:pt idx="4736">
                  <c:v>1</c:v>
                </c:pt>
                <c:pt idx="4737">
                  <c:v>1</c:v>
                </c:pt>
                <c:pt idx="4738">
                  <c:v>1</c:v>
                </c:pt>
                <c:pt idx="4739">
                  <c:v>1</c:v>
                </c:pt>
                <c:pt idx="4740">
                  <c:v>1</c:v>
                </c:pt>
                <c:pt idx="4741">
                  <c:v>1</c:v>
                </c:pt>
                <c:pt idx="4742">
                  <c:v>1</c:v>
                </c:pt>
                <c:pt idx="4743">
                  <c:v>1</c:v>
                </c:pt>
                <c:pt idx="4744">
                  <c:v>1</c:v>
                </c:pt>
                <c:pt idx="4745">
                  <c:v>1</c:v>
                </c:pt>
                <c:pt idx="4746">
                  <c:v>1</c:v>
                </c:pt>
                <c:pt idx="4747">
                  <c:v>1</c:v>
                </c:pt>
                <c:pt idx="4748">
                  <c:v>1</c:v>
                </c:pt>
                <c:pt idx="4749">
                  <c:v>1</c:v>
                </c:pt>
                <c:pt idx="4750">
                  <c:v>1</c:v>
                </c:pt>
                <c:pt idx="4751">
                  <c:v>1</c:v>
                </c:pt>
                <c:pt idx="4752">
                  <c:v>1</c:v>
                </c:pt>
                <c:pt idx="4753">
                  <c:v>1</c:v>
                </c:pt>
                <c:pt idx="4754">
                  <c:v>1</c:v>
                </c:pt>
                <c:pt idx="4755">
                  <c:v>1</c:v>
                </c:pt>
                <c:pt idx="4756">
                  <c:v>1</c:v>
                </c:pt>
                <c:pt idx="4757">
                  <c:v>1</c:v>
                </c:pt>
                <c:pt idx="4758">
                  <c:v>1</c:v>
                </c:pt>
                <c:pt idx="4759">
                  <c:v>1</c:v>
                </c:pt>
                <c:pt idx="4760">
                  <c:v>1</c:v>
                </c:pt>
                <c:pt idx="4761">
                  <c:v>1</c:v>
                </c:pt>
                <c:pt idx="4762">
                  <c:v>1</c:v>
                </c:pt>
                <c:pt idx="4763">
                  <c:v>1</c:v>
                </c:pt>
                <c:pt idx="4764">
                  <c:v>1</c:v>
                </c:pt>
                <c:pt idx="4765">
                  <c:v>1</c:v>
                </c:pt>
                <c:pt idx="4766">
                  <c:v>1</c:v>
                </c:pt>
                <c:pt idx="4767">
                  <c:v>1</c:v>
                </c:pt>
                <c:pt idx="4768">
                  <c:v>1</c:v>
                </c:pt>
                <c:pt idx="4769">
                  <c:v>1</c:v>
                </c:pt>
                <c:pt idx="4770">
                  <c:v>1</c:v>
                </c:pt>
                <c:pt idx="4771">
                  <c:v>1</c:v>
                </c:pt>
                <c:pt idx="4772">
                  <c:v>1</c:v>
                </c:pt>
                <c:pt idx="4773">
                  <c:v>1</c:v>
                </c:pt>
                <c:pt idx="4774">
                  <c:v>1</c:v>
                </c:pt>
                <c:pt idx="4775">
                  <c:v>1</c:v>
                </c:pt>
                <c:pt idx="4776">
                  <c:v>1</c:v>
                </c:pt>
                <c:pt idx="4777">
                  <c:v>1</c:v>
                </c:pt>
                <c:pt idx="4778">
                  <c:v>1</c:v>
                </c:pt>
                <c:pt idx="4779">
                  <c:v>1</c:v>
                </c:pt>
                <c:pt idx="4780">
                  <c:v>1</c:v>
                </c:pt>
                <c:pt idx="4781">
                  <c:v>1</c:v>
                </c:pt>
                <c:pt idx="4782">
                  <c:v>1</c:v>
                </c:pt>
                <c:pt idx="4783">
                  <c:v>1</c:v>
                </c:pt>
                <c:pt idx="4784">
                  <c:v>1</c:v>
                </c:pt>
                <c:pt idx="4785">
                  <c:v>1</c:v>
                </c:pt>
                <c:pt idx="4786">
                  <c:v>1</c:v>
                </c:pt>
                <c:pt idx="4787">
                  <c:v>1</c:v>
                </c:pt>
                <c:pt idx="4788">
                  <c:v>1</c:v>
                </c:pt>
                <c:pt idx="4789">
                  <c:v>1</c:v>
                </c:pt>
                <c:pt idx="4790">
                  <c:v>1</c:v>
                </c:pt>
                <c:pt idx="4791">
                  <c:v>1</c:v>
                </c:pt>
                <c:pt idx="4792">
                  <c:v>1</c:v>
                </c:pt>
                <c:pt idx="4793">
                  <c:v>1</c:v>
                </c:pt>
                <c:pt idx="4794">
                  <c:v>1</c:v>
                </c:pt>
                <c:pt idx="4795">
                  <c:v>1</c:v>
                </c:pt>
                <c:pt idx="4796">
                  <c:v>1</c:v>
                </c:pt>
                <c:pt idx="4797">
                  <c:v>1</c:v>
                </c:pt>
                <c:pt idx="4798">
                  <c:v>1</c:v>
                </c:pt>
                <c:pt idx="4799">
                  <c:v>1</c:v>
                </c:pt>
                <c:pt idx="4800">
                  <c:v>1</c:v>
                </c:pt>
                <c:pt idx="4801">
                  <c:v>1</c:v>
                </c:pt>
                <c:pt idx="4802">
                  <c:v>1</c:v>
                </c:pt>
                <c:pt idx="4803">
                  <c:v>1</c:v>
                </c:pt>
                <c:pt idx="4804">
                  <c:v>1</c:v>
                </c:pt>
                <c:pt idx="4805">
                  <c:v>1</c:v>
                </c:pt>
                <c:pt idx="4806">
                  <c:v>1</c:v>
                </c:pt>
                <c:pt idx="4807">
                  <c:v>1</c:v>
                </c:pt>
                <c:pt idx="4808">
                  <c:v>1</c:v>
                </c:pt>
                <c:pt idx="4809">
                  <c:v>1</c:v>
                </c:pt>
                <c:pt idx="4810">
                  <c:v>1</c:v>
                </c:pt>
                <c:pt idx="4811">
                  <c:v>1</c:v>
                </c:pt>
                <c:pt idx="4812">
                  <c:v>1</c:v>
                </c:pt>
                <c:pt idx="4813">
                  <c:v>1</c:v>
                </c:pt>
                <c:pt idx="4814">
                  <c:v>1</c:v>
                </c:pt>
                <c:pt idx="4815">
                  <c:v>1</c:v>
                </c:pt>
                <c:pt idx="4816">
                  <c:v>1</c:v>
                </c:pt>
                <c:pt idx="4817">
                  <c:v>1</c:v>
                </c:pt>
                <c:pt idx="4818">
                  <c:v>1</c:v>
                </c:pt>
                <c:pt idx="4819">
                  <c:v>1</c:v>
                </c:pt>
                <c:pt idx="4820">
                  <c:v>1</c:v>
                </c:pt>
                <c:pt idx="4821">
                  <c:v>1</c:v>
                </c:pt>
                <c:pt idx="4822">
                  <c:v>1</c:v>
                </c:pt>
                <c:pt idx="4823">
                  <c:v>1</c:v>
                </c:pt>
                <c:pt idx="4824">
                  <c:v>1</c:v>
                </c:pt>
                <c:pt idx="4825">
                  <c:v>1</c:v>
                </c:pt>
                <c:pt idx="4826">
                  <c:v>1</c:v>
                </c:pt>
                <c:pt idx="4827">
                  <c:v>1</c:v>
                </c:pt>
                <c:pt idx="4828">
                  <c:v>1</c:v>
                </c:pt>
                <c:pt idx="4829">
                  <c:v>1</c:v>
                </c:pt>
                <c:pt idx="4830">
                  <c:v>1</c:v>
                </c:pt>
                <c:pt idx="4831">
                  <c:v>1</c:v>
                </c:pt>
                <c:pt idx="4832">
                  <c:v>1</c:v>
                </c:pt>
                <c:pt idx="4833">
                  <c:v>1</c:v>
                </c:pt>
                <c:pt idx="4834">
                  <c:v>1</c:v>
                </c:pt>
                <c:pt idx="4835">
                  <c:v>1</c:v>
                </c:pt>
                <c:pt idx="4836">
                  <c:v>1</c:v>
                </c:pt>
                <c:pt idx="4837">
                  <c:v>1</c:v>
                </c:pt>
                <c:pt idx="4838">
                  <c:v>1</c:v>
                </c:pt>
                <c:pt idx="4839">
                  <c:v>1</c:v>
                </c:pt>
                <c:pt idx="4840">
                  <c:v>1</c:v>
                </c:pt>
                <c:pt idx="4841">
                  <c:v>1</c:v>
                </c:pt>
                <c:pt idx="4842">
                  <c:v>1</c:v>
                </c:pt>
                <c:pt idx="4843">
                  <c:v>1</c:v>
                </c:pt>
                <c:pt idx="4844">
                  <c:v>1</c:v>
                </c:pt>
                <c:pt idx="4845">
                  <c:v>1</c:v>
                </c:pt>
                <c:pt idx="4846">
                  <c:v>1</c:v>
                </c:pt>
                <c:pt idx="4847">
                  <c:v>1</c:v>
                </c:pt>
                <c:pt idx="4848">
                  <c:v>1</c:v>
                </c:pt>
                <c:pt idx="4849">
                  <c:v>1</c:v>
                </c:pt>
                <c:pt idx="4850">
                  <c:v>1</c:v>
                </c:pt>
                <c:pt idx="4851">
                  <c:v>1</c:v>
                </c:pt>
                <c:pt idx="4852">
                  <c:v>1</c:v>
                </c:pt>
                <c:pt idx="4853">
                  <c:v>1</c:v>
                </c:pt>
                <c:pt idx="4854">
                  <c:v>1</c:v>
                </c:pt>
                <c:pt idx="4855">
                  <c:v>1</c:v>
                </c:pt>
                <c:pt idx="4856">
                  <c:v>1</c:v>
                </c:pt>
                <c:pt idx="4857">
                  <c:v>1</c:v>
                </c:pt>
                <c:pt idx="4858">
                  <c:v>1</c:v>
                </c:pt>
                <c:pt idx="4859">
                  <c:v>1</c:v>
                </c:pt>
                <c:pt idx="4860">
                  <c:v>1</c:v>
                </c:pt>
                <c:pt idx="4861">
                  <c:v>1</c:v>
                </c:pt>
                <c:pt idx="4862">
                  <c:v>1</c:v>
                </c:pt>
                <c:pt idx="4863">
                  <c:v>1</c:v>
                </c:pt>
                <c:pt idx="4864">
                  <c:v>1</c:v>
                </c:pt>
                <c:pt idx="4865">
                  <c:v>1</c:v>
                </c:pt>
                <c:pt idx="4866">
                  <c:v>1</c:v>
                </c:pt>
                <c:pt idx="4867">
                  <c:v>1</c:v>
                </c:pt>
                <c:pt idx="4868">
                  <c:v>1</c:v>
                </c:pt>
                <c:pt idx="4869">
                  <c:v>1</c:v>
                </c:pt>
                <c:pt idx="4870">
                  <c:v>1</c:v>
                </c:pt>
                <c:pt idx="4871">
                  <c:v>1</c:v>
                </c:pt>
                <c:pt idx="4872">
                  <c:v>1</c:v>
                </c:pt>
                <c:pt idx="4873">
                  <c:v>1</c:v>
                </c:pt>
                <c:pt idx="4874">
                  <c:v>1</c:v>
                </c:pt>
                <c:pt idx="4875">
                  <c:v>1</c:v>
                </c:pt>
                <c:pt idx="4876">
                  <c:v>1</c:v>
                </c:pt>
                <c:pt idx="4877">
                  <c:v>1</c:v>
                </c:pt>
                <c:pt idx="4878">
                  <c:v>1</c:v>
                </c:pt>
                <c:pt idx="4879">
                  <c:v>1</c:v>
                </c:pt>
                <c:pt idx="4880">
                  <c:v>1</c:v>
                </c:pt>
                <c:pt idx="4881">
                  <c:v>1</c:v>
                </c:pt>
                <c:pt idx="4882">
                  <c:v>1</c:v>
                </c:pt>
                <c:pt idx="4883">
                  <c:v>1</c:v>
                </c:pt>
                <c:pt idx="4884">
                  <c:v>1</c:v>
                </c:pt>
                <c:pt idx="4885">
                  <c:v>1</c:v>
                </c:pt>
                <c:pt idx="4886">
                  <c:v>1</c:v>
                </c:pt>
                <c:pt idx="4887">
                  <c:v>1</c:v>
                </c:pt>
                <c:pt idx="4888">
                  <c:v>1</c:v>
                </c:pt>
                <c:pt idx="4889">
                  <c:v>1</c:v>
                </c:pt>
                <c:pt idx="4890">
                  <c:v>1</c:v>
                </c:pt>
                <c:pt idx="4891">
                  <c:v>1</c:v>
                </c:pt>
                <c:pt idx="4892">
                  <c:v>1</c:v>
                </c:pt>
                <c:pt idx="4893">
                  <c:v>1</c:v>
                </c:pt>
                <c:pt idx="4894">
                  <c:v>1</c:v>
                </c:pt>
                <c:pt idx="4895">
                  <c:v>1</c:v>
                </c:pt>
                <c:pt idx="4896">
                  <c:v>1</c:v>
                </c:pt>
                <c:pt idx="4897">
                  <c:v>1</c:v>
                </c:pt>
                <c:pt idx="4898">
                  <c:v>1</c:v>
                </c:pt>
                <c:pt idx="4899">
                  <c:v>1</c:v>
                </c:pt>
                <c:pt idx="4900">
                  <c:v>1</c:v>
                </c:pt>
                <c:pt idx="4901">
                  <c:v>1</c:v>
                </c:pt>
                <c:pt idx="4902">
                  <c:v>1</c:v>
                </c:pt>
                <c:pt idx="4903">
                  <c:v>1</c:v>
                </c:pt>
                <c:pt idx="4904">
                  <c:v>1</c:v>
                </c:pt>
                <c:pt idx="4905">
                  <c:v>1</c:v>
                </c:pt>
                <c:pt idx="4906">
                  <c:v>1</c:v>
                </c:pt>
                <c:pt idx="4907">
                  <c:v>1</c:v>
                </c:pt>
                <c:pt idx="4908">
                  <c:v>1</c:v>
                </c:pt>
                <c:pt idx="4909">
                  <c:v>1</c:v>
                </c:pt>
                <c:pt idx="4910">
                  <c:v>1</c:v>
                </c:pt>
                <c:pt idx="4911">
                  <c:v>1</c:v>
                </c:pt>
                <c:pt idx="4912">
                  <c:v>1</c:v>
                </c:pt>
                <c:pt idx="4913">
                  <c:v>1</c:v>
                </c:pt>
                <c:pt idx="4914">
                  <c:v>1</c:v>
                </c:pt>
                <c:pt idx="4915">
                  <c:v>1</c:v>
                </c:pt>
                <c:pt idx="4916">
                  <c:v>1</c:v>
                </c:pt>
                <c:pt idx="4917">
                  <c:v>1</c:v>
                </c:pt>
                <c:pt idx="4918">
                  <c:v>1</c:v>
                </c:pt>
                <c:pt idx="4919">
                  <c:v>1</c:v>
                </c:pt>
                <c:pt idx="4920">
                  <c:v>1</c:v>
                </c:pt>
                <c:pt idx="4921">
                  <c:v>1</c:v>
                </c:pt>
                <c:pt idx="4922">
                  <c:v>1</c:v>
                </c:pt>
                <c:pt idx="4923">
                  <c:v>1</c:v>
                </c:pt>
                <c:pt idx="4924">
                  <c:v>1</c:v>
                </c:pt>
                <c:pt idx="4925">
                  <c:v>1</c:v>
                </c:pt>
                <c:pt idx="4926">
                  <c:v>1</c:v>
                </c:pt>
                <c:pt idx="4927">
                  <c:v>1</c:v>
                </c:pt>
                <c:pt idx="4928">
                  <c:v>1</c:v>
                </c:pt>
                <c:pt idx="4929">
                  <c:v>1</c:v>
                </c:pt>
                <c:pt idx="4930">
                  <c:v>1</c:v>
                </c:pt>
                <c:pt idx="4931">
                  <c:v>1</c:v>
                </c:pt>
                <c:pt idx="4932">
                  <c:v>1</c:v>
                </c:pt>
                <c:pt idx="4933">
                  <c:v>1</c:v>
                </c:pt>
                <c:pt idx="4934">
                  <c:v>1</c:v>
                </c:pt>
                <c:pt idx="4935">
                  <c:v>1</c:v>
                </c:pt>
                <c:pt idx="4936">
                  <c:v>1</c:v>
                </c:pt>
                <c:pt idx="4937">
                  <c:v>1</c:v>
                </c:pt>
                <c:pt idx="4938">
                  <c:v>1</c:v>
                </c:pt>
                <c:pt idx="4939">
                  <c:v>1</c:v>
                </c:pt>
                <c:pt idx="4940">
                  <c:v>1</c:v>
                </c:pt>
                <c:pt idx="4941">
                  <c:v>1</c:v>
                </c:pt>
                <c:pt idx="4942">
                  <c:v>1</c:v>
                </c:pt>
                <c:pt idx="4943">
                  <c:v>1</c:v>
                </c:pt>
                <c:pt idx="4944">
                  <c:v>1</c:v>
                </c:pt>
                <c:pt idx="4945">
                  <c:v>1</c:v>
                </c:pt>
                <c:pt idx="4946">
                  <c:v>1</c:v>
                </c:pt>
                <c:pt idx="4947">
                  <c:v>1</c:v>
                </c:pt>
                <c:pt idx="4948">
                  <c:v>1</c:v>
                </c:pt>
                <c:pt idx="4949">
                  <c:v>1</c:v>
                </c:pt>
                <c:pt idx="4950">
                  <c:v>1</c:v>
                </c:pt>
                <c:pt idx="4951">
                  <c:v>1</c:v>
                </c:pt>
                <c:pt idx="4952">
                  <c:v>1</c:v>
                </c:pt>
                <c:pt idx="4953">
                  <c:v>1</c:v>
                </c:pt>
                <c:pt idx="4954">
                  <c:v>1</c:v>
                </c:pt>
                <c:pt idx="4955">
                  <c:v>1</c:v>
                </c:pt>
                <c:pt idx="4956">
                  <c:v>1</c:v>
                </c:pt>
                <c:pt idx="4957">
                  <c:v>1</c:v>
                </c:pt>
                <c:pt idx="4958">
                  <c:v>1</c:v>
                </c:pt>
                <c:pt idx="4959">
                  <c:v>1</c:v>
                </c:pt>
                <c:pt idx="4960">
                  <c:v>1</c:v>
                </c:pt>
                <c:pt idx="4961">
                  <c:v>1</c:v>
                </c:pt>
                <c:pt idx="4962">
                  <c:v>1</c:v>
                </c:pt>
                <c:pt idx="4963">
                  <c:v>1</c:v>
                </c:pt>
                <c:pt idx="4964">
                  <c:v>1</c:v>
                </c:pt>
                <c:pt idx="4965">
                  <c:v>1</c:v>
                </c:pt>
                <c:pt idx="4966">
                  <c:v>1</c:v>
                </c:pt>
                <c:pt idx="4967">
                  <c:v>1</c:v>
                </c:pt>
                <c:pt idx="4968">
                  <c:v>1</c:v>
                </c:pt>
                <c:pt idx="4969">
                  <c:v>1</c:v>
                </c:pt>
                <c:pt idx="4970">
                  <c:v>1</c:v>
                </c:pt>
                <c:pt idx="4971">
                  <c:v>1</c:v>
                </c:pt>
                <c:pt idx="4972">
                  <c:v>1</c:v>
                </c:pt>
                <c:pt idx="4973">
                  <c:v>1</c:v>
                </c:pt>
                <c:pt idx="4974">
                  <c:v>1</c:v>
                </c:pt>
                <c:pt idx="4975">
                  <c:v>1</c:v>
                </c:pt>
                <c:pt idx="4976">
                  <c:v>1</c:v>
                </c:pt>
                <c:pt idx="4977">
                  <c:v>1</c:v>
                </c:pt>
                <c:pt idx="4978">
                  <c:v>1</c:v>
                </c:pt>
                <c:pt idx="4979">
                  <c:v>1</c:v>
                </c:pt>
                <c:pt idx="4980">
                  <c:v>1</c:v>
                </c:pt>
                <c:pt idx="4981">
                  <c:v>1</c:v>
                </c:pt>
                <c:pt idx="4982">
                  <c:v>1</c:v>
                </c:pt>
                <c:pt idx="4983">
                  <c:v>1</c:v>
                </c:pt>
                <c:pt idx="4984">
                  <c:v>1</c:v>
                </c:pt>
                <c:pt idx="4985">
                  <c:v>1</c:v>
                </c:pt>
                <c:pt idx="4986">
                  <c:v>1</c:v>
                </c:pt>
                <c:pt idx="4987">
                  <c:v>1</c:v>
                </c:pt>
                <c:pt idx="4988">
                  <c:v>1</c:v>
                </c:pt>
                <c:pt idx="4989">
                  <c:v>1</c:v>
                </c:pt>
                <c:pt idx="4990">
                  <c:v>1</c:v>
                </c:pt>
                <c:pt idx="4991">
                  <c:v>1</c:v>
                </c:pt>
                <c:pt idx="4992">
                  <c:v>1</c:v>
                </c:pt>
                <c:pt idx="4993">
                  <c:v>1</c:v>
                </c:pt>
                <c:pt idx="4994">
                  <c:v>1</c:v>
                </c:pt>
                <c:pt idx="4995">
                  <c:v>1</c:v>
                </c:pt>
                <c:pt idx="4996">
                  <c:v>1</c:v>
                </c:pt>
                <c:pt idx="4997">
                  <c:v>1</c:v>
                </c:pt>
                <c:pt idx="4998">
                  <c:v>1</c:v>
                </c:pt>
                <c:pt idx="4999">
                  <c:v>1</c:v>
                </c:pt>
              </c:numCache>
            </c:numRef>
          </c:val>
          <c:extLst>
            <c:ext xmlns:c16="http://schemas.microsoft.com/office/drawing/2014/chart" uri="{C3380CC4-5D6E-409C-BE32-E72D297353CC}">
              <c16:uniqueId val="{00000000-0C92-4525-90D3-EEB4FF135AC3}"/>
            </c:ext>
          </c:extLst>
        </c:ser>
        <c:ser>
          <c:idx val="1"/>
          <c:order val="1"/>
          <c:tx>
            <c:strRef>
              <c:f>Pivot_table_2!$C$21</c:f>
              <c:strCache>
                <c:ptCount val="1"/>
                <c:pt idx="0">
                  <c:v>Sum of Valuation ($B)</c:v>
                </c:pt>
              </c:strCache>
            </c:strRef>
          </c:tx>
          <c:spPr>
            <a:solidFill>
              <a:schemeClr val="accent2"/>
            </a:solidFill>
            <a:ln>
              <a:noFill/>
            </a:ln>
            <a:effectLst/>
          </c:spPr>
          <c:invertIfNegative val="0"/>
          <c:cat>
            <c:strRef>
              <c:f>Pivot_table_2!$A$22:$A$5022</c:f>
              <c:strCache>
                <c:ptCount val="5000"/>
                <c:pt idx="0">
                  <c:v>Startup_1</c:v>
                </c:pt>
                <c:pt idx="1">
                  <c:v>Startup_10</c:v>
                </c:pt>
                <c:pt idx="2">
                  <c:v>Startup_100</c:v>
                </c:pt>
                <c:pt idx="3">
                  <c:v>Startup_1000</c:v>
                </c:pt>
                <c:pt idx="4">
                  <c:v>Startup_1001</c:v>
                </c:pt>
                <c:pt idx="5">
                  <c:v>Startup_1002</c:v>
                </c:pt>
                <c:pt idx="6">
                  <c:v>Startup_1003</c:v>
                </c:pt>
                <c:pt idx="7">
                  <c:v>Startup_1004</c:v>
                </c:pt>
                <c:pt idx="8">
                  <c:v>Startup_1005</c:v>
                </c:pt>
                <c:pt idx="9">
                  <c:v>Startup_1006</c:v>
                </c:pt>
                <c:pt idx="10">
                  <c:v>Startup_1007</c:v>
                </c:pt>
                <c:pt idx="11">
                  <c:v>Startup_1008</c:v>
                </c:pt>
                <c:pt idx="12">
                  <c:v>Startup_1009</c:v>
                </c:pt>
                <c:pt idx="13">
                  <c:v>Startup_101</c:v>
                </c:pt>
                <c:pt idx="14">
                  <c:v>Startup_1010</c:v>
                </c:pt>
                <c:pt idx="15">
                  <c:v>Startup_1011</c:v>
                </c:pt>
                <c:pt idx="16">
                  <c:v>Startup_1012</c:v>
                </c:pt>
                <c:pt idx="17">
                  <c:v>Startup_1013</c:v>
                </c:pt>
                <c:pt idx="18">
                  <c:v>Startup_1014</c:v>
                </c:pt>
                <c:pt idx="19">
                  <c:v>Startup_1015</c:v>
                </c:pt>
                <c:pt idx="20">
                  <c:v>Startup_1016</c:v>
                </c:pt>
                <c:pt idx="21">
                  <c:v>Startup_1017</c:v>
                </c:pt>
                <c:pt idx="22">
                  <c:v>Startup_1018</c:v>
                </c:pt>
                <c:pt idx="23">
                  <c:v>Startup_1019</c:v>
                </c:pt>
                <c:pt idx="24">
                  <c:v>Startup_102</c:v>
                </c:pt>
                <c:pt idx="25">
                  <c:v>Startup_1020</c:v>
                </c:pt>
                <c:pt idx="26">
                  <c:v>Startup_1021</c:v>
                </c:pt>
                <c:pt idx="27">
                  <c:v>Startup_1022</c:v>
                </c:pt>
                <c:pt idx="28">
                  <c:v>Startup_1023</c:v>
                </c:pt>
                <c:pt idx="29">
                  <c:v>Startup_1024</c:v>
                </c:pt>
                <c:pt idx="30">
                  <c:v>Startup_1025</c:v>
                </c:pt>
                <c:pt idx="31">
                  <c:v>Startup_1026</c:v>
                </c:pt>
                <c:pt idx="32">
                  <c:v>Startup_1027</c:v>
                </c:pt>
                <c:pt idx="33">
                  <c:v>Startup_1028</c:v>
                </c:pt>
                <c:pt idx="34">
                  <c:v>Startup_1029</c:v>
                </c:pt>
                <c:pt idx="35">
                  <c:v>Startup_103</c:v>
                </c:pt>
                <c:pt idx="36">
                  <c:v>Startup_1030</c:v>
                </c:pt>
                <c:pt idx="37">
                  <c:v>Startup_1031</c:v>
                </c:pt>
                <c:pt idx="38">
                  <c:v>Startup_1032</c:v>
                </c:pt>
                <c:pt idx="39">
                  <c:v>Startup_1033</c:v>
                </c:pt>
                <c:pt idx="40">
                  <c:v>Startup_1034</c:v>
                </c:pt>
                <c:pt idx="41">
                  <c:v>Startup_1035</c:v>
                </c:pt>
                <c:pt idx="42">
                  <c:v>Startup_1036</c:v>
                </c:pt>
                <c:pt idx="43">
                  <c:v>Startup_1037</c:v>
                </c:pt>
                <c:pt idx="44">
                  <c:v>Startup_1038</c:v>
                </c:pt>
                <c:pt idx="45">
                  <c:v>Startup_1039</c:v>
                </c:pt>
                <c:pt idx="46">
                  <c:v>Startup_104</c:v>
                </c:pt>
                <c:pt idx="47">
                  <c:v>Startup_1040</c:v>
                </c:pt>
                <c:pt idx="48">
                  <c:v>Startup_1041</c:v>
                </c:pt>
                <c:pt idx="49">
                  <c:v>Startup_1042</c:v>
                </c:pt>
                <c:pt idx="50">
                  <c:v>Startup_1043</c:v>
                </c:pt>
                <c:pt idx="51">
                  <c:v>Startup_1044</c:v>
                </c:pt>
                <c:pt idx="52">
                  <c:v>Startup_1045</c:v>
                </c:pt>
                <c:pt idx="53">
                  <c:v>Startup_1046</c:v>
                </c:pt>
                <c:pt idx="54">
                  <c:v>Startup_1047</c:v>
                </c:pt>
                <c:pt idx="55">
                  <c:v>Startup_1048</c:v>
                </c:pt>
                <c:pt idx="56">
                  <c:v>Startup_1049</c:v>
                </c:pt>
                <c:pt idx="57">
                  <c:v>Startup_105</c:v>
                </c:pt>
                <c:pt idx="58">
                  <c:v>Startup_1050</c:v>
                </c:pt>
                <c:pt idx="59">
                  <c:v>Startup_1051</c:v>
                </c:pt>
                <c:pt idx="60">
                  <c:v>Startup_1052</c:v>
                </c:pt>
                <c:pt idx="61">
                  <c:v>Startup_1053</c:v>
                </c:pt>
                <c:pt idx="62">
                  <c:v>Startup_1054</c:v>
                </c:pt>
                <c:pt idx="63">
                  <c:v>Startup_1055</c:v>
                </c:pt>
                <c:pt idx="64">
                  <c:v>Startup_1056</c:v>
                </c:pt>
                <c:pt idx="65">
                  <c:v>Startup_1057</c:v>
                </c:pt>
                <c:pt idx="66">
                  <c:v>Startup_1058</c:v>
                </c:pt>
                <c:pt idx="67">
                  <c:v>Startup_1059</c:v>
                </c:pt>
                <c:pt idx="68">
                  <c:v>Startup_106</c:v>
                </c:pt>
                <c:pt idx="69">
                  <c:v>Startup_1060</c:v>
                </c:pt>
                <c:pt idx="70">
                  <c:v>Startup_1061</c:v>
                </c:pt>
                <c:pt idx="71">
                  <c:v>Startup_1062</c:v>
                </c:pt>
                <c:pt idx="72">
                  <c:v>Startup_1063</c:v>
                </c:pt>
                <c:pt idx="73">
                  <c:v>Startup_1064</c:v>
                </c:pt>
                <c:pt idx="74">
                  <c:v>Startup_1065</c:v>
                </c:pt>
                <c:pt idx="75">
                  <c:v>Startup_1066</c:v>
                </c:pt>
                <c:pt idx="76">
                  <c:v>Startup_1067</c:v>
                </c:pt>
                <c:pt idx="77">
                  <c:v>Startup_1068</c:v>
                </c:pt>
                <c:pt idx="78">
                  <c:v>Startup_1069</c:v>
                </c:pt>
                <c:pt idx="79">
                  <c:v>Startup_107</c:v>
                </c:pt>
                <c:pt idx="80">
                  <c:v>Startup_1070</c:v>
                </c:pt>
                <c:pt idx="81">
                  <c:v>Startup_1071</c:v>
                </c:pt>
                <c:pt idx="82">
                  <c:v>Startup_1072</c:v>
                </c:pt>
                <c:pt idx="83">
                  <c:v>Startup_1073</c:v>
                </c:pt>
                <c:pt idx="84">
                  <c:v>Startup_1074</c:v>
                </c:pt>
                <c:pt idx="85">
                  <c:v>Startup_1075</c:v>
                </c:pt>
                <c:pt idx="86">
                  <c:v>Startup_1076</c:v>
                </c:pt>
                <c:pt idx="87">
                  <c:v>Startup_1077</c:v>
                </c:pt>
                <c:pt idx="88">
                  <c:v>Startup_1078</c:v>
                </c:pt>
                <c:pt idx="89">
                  <c:v>Startup_1079</c:v>
                </c:pt>
                <c:pt idx="90">
                  <c:v>Startup_108</c:v>
                </c:pt>
                <c:pt idx="91">
                  <c:v>Startup_1080</c:v>
                </c:pt>
                <c:pt idx="92">
                  <c:v>Startup_1081</c:v>
                </c:pt>
                <c:pt idx="93">
                  <c:v>Startup_1082</c:v>
                </c:pt>
                <c:pt idx="94">
                  <c:v>Startup_1083</c:v>
                </c:pt>
                <c:pt idx="95">
                  <c:v>Startup_1084</c:v>
                </c:pt>
                <c:pt idx="96">
                  <c:v>Startup_1085</c:v>
                </c:pt>
                <c:pt idx="97">
                  <c:v>Startup_1086</c:v>
                </c:pt>
                <c:pt idx="98">
                  <c:v>Startup_1087</c:v>
                </c:pt>
                <c:pt idx="99">
                  <c:v>Startup_1088</c:v>
                </c:pt>
                <c:pt idx="100">
                  <c:v>Startup_1089</c:v>
                </c:pt>
                <c:pt idx="101">
                  <c:v>Startup_109</c:v>
                </c:pt>
                <c:pt idx="102">
                  <c:v>Startup_1090</c:v>
                </c:pt>
                <c:pt idx="103">
                  <c:v>Startup_1091</c:v>
                </c:pt>
                <c:pt idx="104">
                  <c:v>Startup_1092</c:v>
                </c:pt>
                <c:pt idx="105">
                  <c:v>Startup_1093</c:v>
                </c:pt>
                <c:pt idx="106">
                  <c:v>Startup_1094</c:v>
                </c:pt>
                <c:pt idx="107">
                  <c:v>Startup_1095</c:v>
                </c:pt>
                <c:pt idx="108">
                  <c:v>Startup_1096</c:v>
                </c:pt>
                <c:pt idx="109">
                  <c:v>Startup_1097</c:v>
                </c:pt>
                <c:pt idx="110">
                  <c:v>Startup_1098</c:v>
                </c:pt>
                <c:pt idx="111">
                  <c:v>Startup_1099</c:v>
                </c:pt>
                <c:pt idx="112">
                  <c:v>Startup_11</c:v>
                </c:pt>
                <c:pt idx="113">
                  <c:v>Startup_110</c:v>
                </c:pt>
                <c:pt idx="114">
                  <c:v>Startup_1100</c:v>
                </c:pt>
                <c:pt idx="115">
                  <c:v>Startup_1101</c:v>
                </c:pt>
                <c:pt idx="116">
                  <c:v>Startup_1102</c:v>
                </c:pt>
                <c:pt idx="117">
                  <c:v>Startup_1103</c:v>
                </c:pt>
                <c:pt idx="118">
                  <c:v>Startup_1104</c:v>
                </c:pt>
                <c:pt idx="119">
                  <c:v>Startup_1105</c:v>
                </c:pt>
                <c:pt idx="120">
                  <c:v>Startup_1106</c:v>
                </c:pt>
                <c:pt idx="121">
                  <c:v>Startup_1107</c:v>
                </c:pt>
                <c:pt idx="122">
                  <c:v>Startup_1108</c:v>
                </c:pt>
                <c:pt idx="123">
                  <c:v>Startup_1109</c:v>
                </c:pt>
                <c:pt idx="124">
                  <c:v>Startup_111</c:v>
                </c:pt>
                <c:pt idx="125">
                  <c:v>Startup_1110</c:v>
                </c:pt>
                <c:pt idx="126">
                  <c:v>Startup_1111</c:v>
                </c:pt>
                <c:pt idx="127">
                  <c:v>Startup_1112</c:v>
                </c:pt>
                <c:pt idx="128">
                  <c:v>Startup_1113</c:v>
                </c:pt>
                <c:pt idx="129">
                  <c:v>Startup_1114</c:v>
                </c:pt>
                <c:pt idx="130">
                  <c:v>Startup_1115</c:v>
                </c:pt>
                <c:pt idx="131">
                  <c:v>Startup_1116</c:v>
                </c:pt>
                <c:pt idx="132">
                  <c:v>Startup_1117</c:v>
                </c:pt>
                <c:pt idx="133">
                  <c:v>Startup_1118</c:v>
                </c:pt>
                <c:pt idx="134">
                  <c:v>Startup_1119</c:v>
                </c:pt>
                <c:pt idx="135">
                  <c:v>Startup_112</c:v>
                </c:pt>
                <c:pt idx="136">
                  <c:v>Startup_1120</c:v>
                </c:pt>
                <c:pt idx="137">
                  <c:v>Startup_1121</c:v>
                </c:pt>
                <c:pt idx="138">
                  <c:v>Startup_1122</c:v>
                </c:pt>
                <c:pt idx="139">
                  <c:v>Startup_1123</c:v>
                </c:pt>
                <c:pt idx="140">
                  <c:v>Startup_1124</c:v>
                </c:pt>
                <c:pt idx="141">
                  <c:v>Startup_1125</c:v>
                </c:pt>
                <c:pt idx="142">
                  <c:v>Startup_1126</c:v>
                </c:pt>
                <c:pt idx="143">
                  <c:v>Startup_1127</c:v>
                </c:pt>
                <c:pt idx="144">
                  <c:v>Startup_1128</c:v>
                </c:pt>
                <c:pt idx="145">
                  <c:v>Startup_1129</c:v>
                </c:pt>
                <c:pt idx="146">
                  <c:v>Startup_113</c:v>
                </c:pt>
                <c:pt idx="147">
                  <c:v>Startup_1130</c:v>
                </c:pt>
                <c:pt idx="148">
                  <c:v>Startup_1131</c:v>
                </c:pt>
                <c:pt idx="149">
                  <c:v>Startup_1132</c:v>
                </c:pt>
                <c:pt idx="150">
                  <c:v>Startup_1133</c:v>
                </c:pt>
                <c:pt idx="151">
                  <c:v>Startup_1134</c:v>
                </c:pt>
                <c:pt idx="152">
                  <c:v>Startup_1135</c:v>
                </c:pt>
                <c:pt idx="153">
                  <c:v>Startup_1136</c:v>
                </c:pt>
                <c:pt idx="154">
                  <c:v>Startup_1137</c:v>
                </c:pt>
                <c:pt idx="155">
                  <c:v>Startup_1138</c:v>
                </c:pt>
                <c:pt idx="156">
                  <c:v>Startup_1139</c:v>
                </c:pt>
                <c:pt idx="157">
                  <c:v>Startup_114</c:v>
                </c:pt>
                <c:pt idx="158">
                  <c:v>Startup_1140</c:v>
                </c:pt>
                <c:pt idx="159">
                  <c:v>Startup_1141</c:v>
                </c:pt>
                <c:pt idx="160">
                  <c:v>Startup_1142</c:v>
                </c:pt>
                <c:pt idx="161">
                  <c:v>Startup_1143</c:v>
                </c:pt>
                <c:pt idx="162">
                  <c:v>Startup_1144</c:v>
                </c:pt>
                <c:pt idx="163">
                  <c:v>Startup_1145</c:v>
                </c:pt>
                <c:pt idx="164">
                  <c:v>Startup_1146</c:v>
                </c:pt>
                <c:pt idx="165">
                  <c:v>Startup_1147</c:v>
                </c:pt>
                <c:pt idx="166">
                  <c:v>Startup_1148</c:v>
                </c:pt>
                <c:pt idx="167">
                  <c:v>Startup_1149</c:v>
                </c:pt>
                <c:pt idx="168">
                  <c:v>Startup_115</c:v>
                </c:pt>
                <c:pt idx="169">
                  <c:v>Startup_1150</c:v>
                </c:pt>
                <c:pt idx="170">
                  <c:v>Startup_1151</c:v>
                </c:pt>
                <c:pt idx="171">
                  <c:v>Startup_1152</c:v>
                </c:pt>
                <c:pt idx="172">
                  <c:v>Startup_1153</c:v>
                </c:pt>
                <c:pt idx="173">
                  <c:v>Startup_1154</c:v>
                </c:pt>
                <c:pt idx="174">
                  <c:v>Startup_1155</c:v>
                </c:pt>
                <c:pt idx="175">
                  <c:v>Startup_1156</c:v>
                </c:pt>
                <c:pt idx="176">
                  <c:v>Startup_1157</c:v>
                </c:pt>
                <c:pt idx="177">
                  <c:v>Startup_1158</c:v>
                </c:pt>
                <c:pt idx="178">
                  <c:v>Startup_1159</c:v>
                </c:pt>
                <c:pt idx="179">
                  <c:v>Startup_116</c:v>
                </c:pt>
                <c:pt idx="180">
                  <c:v>Startup_1160</c:v>
                </c:pt>
                <c:pt idx="181">
                  <c:v>Startup_1161</c:v>
                </c:pt>
                <c:pt idx="182">
                  <c:v>Startup_1162</c:v>
                </c:pt>
                <c:pt idx="183">
                  <c:v>Startup_1163</c:v>
                </c:pt>
                <c:pt idx="184">
                  <c:v>Startup_1164</c:v>
                </c:pt>
                <c:pt idx="185">
                  <c:v>Startup_1165</c:v>
                </c:pt>
                <c:pt idx="186">
                  <c:v>Startup_1166</c:v>
                </c:pt>
                <c:pt idx="187">
                  <c:v>Startup_1167</c:v>
                </c:pt>
                <c:pt idx="188">
                  <c:v>Startup_1168</c:v>
                </c:pt>
                <c:pt idx="189">
                  <c:v>Startup_1169</c:v>
                </c:pt>
                <c:pt idx="190">
                  <c:v>Startup_117</c:v>
                </c:pt>
                <c:pt idx="191">
                  <c:v>Startup_1170</c:v>
                </c:pt>
                <c:pt idx="192">
                  <c:v>Startup_1171</c:v>
                </c:pt>
                <c:pt idx="193">
                  <c:v>Startup_1172</c:v>
                </c:pt>
                <c:pt idx="194">
                  <c:v>Startup_1173</c:v>
                </c:pt>
                <c:pt idx="195">
                  <c:v>Startup_1174</c:v>
                </c:pt>
                <c:pt idx="196">
                  <c:v>Startup_1175</c:v>
                </c:pt>
                <c:pt idx="197">
                  <c:v>Startup_1176</c:v>
                </c:pt>
                <c:pt idx="198">
                  <c:v>Startup_1177</c:v>
                </c:pt>
                <c:pt idx="199">
                  <c:v>Startup_1178</c:v>
                </c:pt>
                <c:pt idx="200">
                  <c:v>Startup_1179</c:v>
                </c:pt>
                <c:pt idx="201">
                  <c:v>Startup_118</c:v>
                </c:pt>
                <c:pt idx="202">
                  <c:v>Startup_1180</c:v>
                </c:pt>
                <c:pt idx="203">
                  <c:v>Startup_1181</c:v>
                </c:pt>
                <c:pt idx="204">
                  <c:v>Startup_1182</c:v>
                </c:pt>
                <c:pt idx="205">
                  <c:v>Startup_1183</c:v>
                </c:pt>
                <c:pt idx="206">
                  <c:v>Startup_1184</c:v>
                </c:pt>
                <c:pt idx="207">
                  <c:v>Startup_1185</c:v>
                </c:pt>
                <c:pt idx="208">
                  <c:v>Startup_1186</c:v>
                </c:pt>
                <c:pt idx="209">
                  <c:v>Startup_1187</c:v>
                </c:pt>
                <c:pt idx="210">
                  <c:v>Startup_1188</c:v>
                </c:pt>
                <c:pt idx="211">
                  <c:v>Startup_1189</c:v>
                </c:pt>
                <c:pt idx="212">
                  <c:v>Startup_119</c:v>
                </c:pt>
                <c:pt idx="213">
                  <c:v>Startup_1190</c:v>
                </c:pt>
                <c:pt idx="214">
                  <c:v>Startup_1191</c:v>
                </c:pt>
                <c:pt idx="215">
                  <c:v>Startup_1192</c:v>
                </c:pt>
                <c:pt idx="216">
                  <c:v>Startup_1193</c:v>
                </c:pt>
                <c:pt idx="217">
                  <c:v>Startup_1194</c:v>
                </c:pt>
                <c:pt idx="218">
                  <c:v>Startup_1195</c:v>
                </c:pt>
                <c:pt idx="219">
                  <c:v>Startup_1196</c:v>
                </c:pt>
                <c:pt idx="220">
                  <c:v>Startup_1197</c:v>
                </c:pt>
                <c:pt idx="221">
                  <c:v>Startup_1198</c:v>
                </c:pt>
                <c:pt idx="222">
                  <c:v>Startup_1199</c:v>
                </c:pt>
                <c:pt idx="223">
                  <c:v>Startup_12</c:v>
                </c:pt>
                <c:pt idx="224">
                  <c:v>Startup_120</c:v>
                </c:pt>
                <c:pt idx="225">
                  <c:v>Startup_1200</c:v>
                </c:pt>
                <c:pt idx="226">
                  <c:v>Startup_1201</c:v>
                </c:pt>
                <c:pt idx="227">
                  <c:v>Startup_1202</c:v>
                </c:pt>
                <c:pt idx="228">
                  <c:v>Startup_1203</c:v>
                </c:pt>
                <c:pt idx="229">
                  <c:v>Startup_1204</c:v>
                </c:pt>
                <c:pt idx="230">
                  <c:v>Startup_1205</c:v>
                </c:pt>
                <c:pt idx="231">
                  <c:v>Startup_1206</c:v>
                </c:pt>
                <c:pt idx="232">
                  <c:v>Startup_1207</c:v>
                </c:pt>
                <c:pt idx="233">
                  <c:v>Startup_1208</c:v>
                </c:pt>
                <c:pt idx="234">
                  <c:v>Startup_1209</c:v>
                </c:pt>
                <c:pt idx="235">
                  <c:v>Startup_121</c:v>
                </c:pt>
                <c:pt idx="236">
                  <c:v>Startup_1210</c:v>
                </c:pt>
                <c:pt idx="237">
                  <c:v>Startup_1211</c:v>
                </c:pt>
                <c:pt idx="238">
                  <c:v>Startup_1212</c:v>
                </c:pt>
                <c:pt idx="239">
                  <c:v>Startup_1213</c:v>
                </c:pt>
                <c:pt idx="240">
                  <c:v>Startup_1214</c:v>
                </c:pt>
                <c:pt idx="241">
                  <c:v>Startup_1215</c:v>
                </c:pt>
                <c:pt idx="242">
                  <c:v>Startup_1216</c:v>
                </c:pt>
                <c:pt idx="243">
                  <c:v>Startup_1217</c:v>
                </c:pt>
                <c:pt idx="244">
                  <c:v>Startup_1218</c:v>
                </c:pt>
                <c:pt idx="245">
                  <c:v>Startup_1219</c:v>
                </c:pt>
                <c:pt idx="246">
                  <c:v>Startup_122</c:v>
                </c:pt>
                <c:pt idx="247">
                  <c:v>Startup_1220</c:v>
                </c:pt>
                <c:pt idx="248">
                  <c:v>Startup_1221</c:v>
                </c:pt>
                <c:pt idx="249">
                  <c:v>Startup_1222</c:v>
                </c:pt>
                <c:pt idx="250">
                  <c:v>Startup_1223</c:v>
                </c:pt>
                <c:pt idx="251">
                  <c:v>Startup_1224</c:v>
                </c:pt>
                <c:pt idx="252">
                  <c:v>Startup_1225</c:v>
                </c:pt>
                <c:pt idx="253">
                  <c:v>Startup_1226</c:v>
                </c:pt>
                <c:pt idx="254">
                  <c:v>Startup_1227</c:v>
                </c:pt>
                <c:pt idx="255">
                  <c:v>Startup_1228</c:v>
                </c:pt>
                <c:pt idx="256">
                  <c:v>Startup_1229</c:v>
                </c:pt>
                <c:pt idx="257">
                  <c:v>Startup_123</c:v>
                </c:pt>
                <c:pt idx="258">
                  <c:v>Startup_1230</c:v>
                </c:pt>
                <c:pt idx="259">
                  <c:v>Startup_1231</c:v>
                </c:pt>
                <c:pt idx="260">
                  <c:v>Startup_1232</c:v>
                </c:pt>
                <c:pt idx="261">
                  <c:v>Startup_1233</c:v>
                </c:pt>
                <c:pt idx="262">
                  <c:v>Startup_1234</c:v>
                </c:pt>
                <c:pt idx="263">
                  <c:v>Startup_1235</c:v>
                </c:pt>
                <c:pt idx="264">
                  <c:v>Startup_1236</c:v>
                </c:pt>
                <c:pt idx="265">
                  <c:v>Startup_1237</c:v>
                </c:pt>
                <c:pt idx="266">
                  <c:v>Startup_1238</c:v>
                </c:pt>
                <c:pt idx="267">
                  <c:v>Startup_1239</c:v>
                </c:pt>
                <c:pt idx="268">
                  <c:v>Startup_124</c:v>
                </c:pt>
                <c:pt idx="269">
                  <c:v>Startup_1240</c:v>
                </c:pt>
                <c:pt idx="270">
                  <c:v>Startup_1241</c:v>
                </c:pt>
                <c:pt idx="271">
                  <c:v>Startup_1242</c:v>
                </c:pt>
                <c:pt idx="272">
                  <c:v>Startup_1243</c:v>
                </c:pt>
                <c:pt idx="273">
                  <c:v>Startup_1244</c:v>
                </c:pt>
                <c:pt idx="274">
                  <c:v>Startup_1245</c:v>
                </c:pt>
                <c:pt idx="275">
                  <c:v>Startup_1246</c:v>
                </c:pt>
                <c:pt idx="276">
                  <c:v>Startup_1247</c:v>
                </c:pt>
                <c:pt idx="277">
                  <c:v>Startup_1248</c:v>
                </c:pt>
                <c:pt idx="278">
                  <c:v>Startup_1249</c:v>
                </c:pt>
                <c:pt idx="279">
                  <c:v>Startup_125</c:v>
                </c:pt>
                <c:pt idx="280">
                  <c:v>Startup_1250</c:v>
                </c:pt>
                <c:pt idx="281">
                  <c:v>Startup_1251</c:v>
                </c:pt>
                <c:pt idx="282">
                  <c:v>Startup_1252</c:v>
                </c:pt>
                <c:pt idx="283">
                  <c:v>Startup_1253</c:v>
                </c:pt>
                <c:pt idx="284">
                  <c:v>Startup_1254</c:v>
                </c:pt>
                <c:pt idx="285">
                  <c:v>Startup_1255</c:v>
                </c:pt>
                <c:pt idx="286">
                  <c:v>Startup_1256</c:v>
                </c:pt>
                <c:pt idx="287">
                  <c:v>Startup_1257</c:v>
                </c:pt>
                <c:pt idx="288">
                  <c:v>Startup_1258</c:v>
                </c:pt>
                <c:pt idx="289">
                  <c:v>Startup_1259</c:v>
                </c:pt>
                <c:pt idx="290">
                  <c:v>Startup_126</c:v>
                </c:pt>
                <c:pt idx="291">
                  <c:v>Startup_1260</c:v>
                </c:pt>
                <c:pt idx="292">
                  <c:v>Startup_1261</c:v>
                </c:pt>
                <c:pt idx="293">
                  <c:v>Startup_1262</c:v>
                </c:pt>
                <c:pt idx="294">
                  <c:v>Startup_1263</c:v>
                </c:pt>
                <c:pt idx="295">
                  <c:v>Startup_1264</c:v>
                </c:pt>
                <c:pt idx="296">
                  <c:v>Startup_1265</c:v>
                </c:pt>
                <c:pt idx="297">
                  <c:v>Startup_1266</c:v>
                </c:pt>
                <c:pt idx="298">
                  <c:v>Startup_1267</c:v>
                </c:pt>
                <c:pt idx="299">
                  <c:v>Startup_1268</c:v>
                </c:pt>
                <c:pt idx="300">
                  <c:v>Startup_1269</c:v>
                </c:pt>
                <c:pt idx="301">
                  <c:v>Startup_127</c:v>
                </c:pt>
                <c:pt idx="302">
                  <c:v>Startup_1270</c:v>
                </c:pt>
                <c:pt idx="303">
                  <c:v>Startup_1271</c:v>
                </c:pt>
                <c:pt idx="304">
                  <c:v>Startup_1272</c:v>
                </c:pt>
                <c:pt idx="305">
                  <c:v>Startup_1273</c:v>
                </c:pt>
                <c:pt idx="306">
                  <c:v>Startup_1274</c:v>
                </c:pt>
                <c:pt idx="307">
                  <c:v>Startup_1275</c:v>
                </c:pt>
                <c:pt idx="308">
                  <c:v>Startup_1276</c:v>
                </c:pt>
                <c:pt idx="309">
                  <c:v>Startup_1277</c:v>
                </c:pt>
                <c:pt idx="310">
                  <c:v>Startup_1278</c:v>
                </c:pt>
                <c:pt idx="311">
                  <c:v>Startup_1279</c:v>
                </c:pt>
                <c:pt idx="312">
                  <c:v>Startup_128</c:v>
                </c:pt>
                <c:pt idx="313">
                  <c:v>Startup_1280</c:v>
                </c:pt>
                <c:pt idx="314">
                  <c:v>Startup_1281</c:v>
                </c:pt>
                <c:pt idx="315">
                  <c:v>Startup_1282</c:v>
                </c:pt>
                <c:pt idx="316">
                  <c:v>Startup_1283</c:v>
                </c:pt>
                <c:pt idx="317">
                  <c:v>Startup_1284</c:v>
                </c:pt>
                <c:pt idx="318">
                  <c:v>Startup_1285</c:v>
                </c:pt>
                <c:pt idx="319">
                  <c:v>Startup_1286</c:v>
                </c:pt>
                <c:pt idx="320">
                  <c:v>Startup_1287</c:v>
                </c:pt>
                <c:pt idx="321">
                  <c:v>Startup_1288</c:v>
                </c:pt>
                <c:pt idx="322">
                  <c:v>Startup_1289</c:v>
                </c:pt>
                <c:pt idx="323">
                  <c:v>Startup_129</c:v>
                </c:pt>
                <c:pt idx="324">
                  <c:v>Startup_1290</c:v>
                </c:pt>
                <c:pt idx="325">
                  <c:v>Startup_1291</c:v>
                </c:pt>
                <c:pt idx="326">
                  <c:v>Startup_1292</c:v>
                </c:pt>
                <c:pt idx="327">
                  <c:v>Startup_1293</c:v>
                </c:pt>
                <c:pt idx="328">
                  <c:v>Startup_1294</c:v>
                </c:pt>
                <c:pt idx="329">
                  <c:v>Startup_1295</c:v>
                </c:pt>
                <c:pt idx="330">
                  <c:v>Startup_1296</c:v>
                </c:pt>
                <c:pt idx="331">
                  <c:v>Startup_1297</c:v>
                </c:pt>
                <c:pt idx="332">
                  <c:v>Startup_1298</c:v>
                </c:pt>
                <c:pt idx="333">
                  <c:v>Startup_1299</c:v>
                </c:pt>
                <c:pt idx="334">
                  <c:v>Startup_13</c:v>
                </c:pt>
                <c:pt idx="335">
                  <c:v>Startup_130</c:v>
                </c:pt>
                <c:pt idx="336">
                  <c:v>Startup_1300</c:v>
                </c:pt>
                <c:pt idx="337">
                  <c:v>Startup_1301</c:v>
                </c:pt>
                <c:pt idx="338">
                  <c:v>Startup_1302</c:v>
                </c:pt>
                <c:pt idx="339">
                  <c:v>Startup_1303</c:v>
                </c:pt>
                <c:pt idx="340">
                  <c:v>Startup_1304</c:v>
                </c:pt>
                <c:pt idx="341">
                  <c:v>Startup_1305</c:v>
                </c:pt>
                <c:pt idx="342">
                  <c:v>Startup_1306</c:v>
                </c:pt>
                <c:pt idx="343">
                  <c:v>Startup_1307</c:v>
                </c:pt>
                <c:pt idx="344">
                  <c:v>Startup_1308</c:v>
                </c:pt>
                <c:pt idx="345">
                  <c:v>Startup_1309</c:v>
                </c:pt>
                <c:pt idx="346">
                  <c:v>Startup_131</c:v>
                </c:pt>
                <c:pt idx="347">
                  <c:v>Startup_1310</c:v>
                </c:pt>
                <c:pt idx="348">
                  <c:v>Startup_1311</c:v>
                </c:pt>
                <c:pt idx="349">
                  <c:v>Startup_1312</c:v>
                </c:pt>
                <c:pt idx="350">
                  <c:v>Startup_1313</c:v>
                </c:pt>
                <c:pt idx="351">
                  <c:v>Startup_1314</c:v>
                </c:pt>
                <c:pt idx="352">
                  <c:v>Startup_1315</c:v>
                </c:pt>
                <c:pt idx="353">
                  <c:v>Startup_1316</c:v>
                </c:pt>
                <c:pt idx="354">
                  <c:v>Startup_1317</c:v>
                </c:pt>
                <c:pt idx="355">
                  <c:v>Startup_1318</c:v>
                </c:pt>
                <c:pt idx="356">
                  <c:v>Startup_1319</c:v>
                </c:pt>
                <c:pt idx="357">
                  <c:v>Startup_132</c:v>
                </c:pt>
                <c:pt idx="358">
                  <c:v>Startup_1320</c:v>
                </c:pt>
                <c:pt idx="359">
                  <c:v>Startup_1321</c:v>
                </c:pt>
                <c:pt idx="360">
                  <c:v>Startup_1322</c:v>
                </c:pt>
                <c:pt idx="361">
                  <c:v>Startup_1323</c:v>
                </c:pt>
                <c:pt idx="362">
                  <c:v>Startup_1324</c:v>
                </c:pt>
                <c:pt idx="363">
                  <c:v>Startup_1325</c:v>
                </c:pt>
                <c:pt idx="364">
                  <c:v>Startup_1326</c:v>
                </c:pt>
                <c:pt idx="365">
                  <c:v>Startup_1327</c:v>
                </c:pt>
                <c:pt idx="366">
                  <c:v>Startup_1328</c:v>
                </c:pt>
                <c:pt idx="367">
                  <c:v>Startup_1329</c:v>
                </c:pt>
                <c:pt idx="368">
                  <c:v>Startup_133</c:v>
                </c:pt>
                <c:pt idx="369">
                  <c:v>Startup_1330</c:v>
                </c:pt>
                <c:pt idx="370">
                  <c:v>Startup_1331</c:v>
                </c:pt>
                <c:pt idx="371">
                  <c:v>Startup_1332</c:v>
                </c:pt>
                <c:pt idx="372">
                  <c:v>Startup_1333</c:v>
                </c:pt>
                <c:pt idx="373">
                  <c:v>Startup_1334</c:v>
                </c:pt>
                <c:pt idx="374">
                  <c:v>Startup_1335</c:v>
                </c:pt>
                <c:pt idx="375">
                  <c:v>Startup_1336</c:v>
                </c:pt>
                <c:pt idx="376">
                  <c:v>Startup_1337</c:v>
                </c:pt>
                <c:pt idx="377">
                  <c:v>Startup_1338</c:v>
                </c:pt>
                <c:pt idx="378">
                  <c:v>Startup_1339</c:v>
                </c:pt>
                <c:pt idx="379">
                  <c:v>Startup_134</c:v>
                </c:pt>
                <c:pt idx="380">
                  <c:v>Startup_1340</c:v>
                </c:pt>
                <c:pt idx="381">
                  <c:v>Startup_1341</c:v>
                </c:pt>
                <c:pt idx="382">
                  <c:v>Startup_1342</c:v>
                </c:pt>
                <c:pt idx="383">
                  <c:v>Startup_1343</c:v>
                </c:pt>
                <c:pt idx="384">
                  <c:v>Startup_1344</c:v>
                </c:pt>
                <c:pt idx="385">
                  <c:v>Startup_1345</c:v>
                </c:pt>
                <c:pt idx="386">
                  <c:v>Startup_1346</c:v>
                </c:pt>
                <c:pt idx="387">
                  <c:v>Startup_1347</c:v>
                </c:pt>
                <c:pt idx="388">
                  <c:v>Startup_1348</c:v>
                </c:pt>
                <c:pt idx="389">
                  <c:v>Startup_1349</c:v>
                </c:pt>
                <c:pt idx="390">
                  <c:v>Startup_135</c:v>
                </c:pt>
                <c:pt idx="391">
                  <c:v>Startup_1350</c:v>
                </c:pt>
                <c:pt idx="392">
                  <c:v>Startup_1351</c:v>
                </c:pt>
                <c:pt idx="393">
                  <c:v>Startup_1352</c:v>
                </c:pt>
                <c:pt idx="394">
                  <c:v>Startup_1353</c:v>
                </c:pt>
                <c:pt idx="395">
                  <c:v>Startup_1354</c:v>
                </c:pt>
                <c:pt idx="396">
                  <c:v>Startup_1355</c:v>
                </c:pt>
                <c:pt idx="397">
                  <c:v>Startup_1356</c:v>
                </c:pt>
                <c:pt idx="398">
                  <c:v>Startup_1357</c:v>
                </c:pt>
                <c:pt idx="399">
                  <c:v>Startup_1358</c:v>
                </c:pt>
                <c:pt idx="400">
                  <c:v>Startup_1359</c:v>
                </c:pt>
                <c:pt idx="401">
                  <c:v>Startup_136</c:v>
                </c:pt>
                <c:pt idx="402">
                  <c:v>Startup_1360</c:v>
                </c:pt>
                <c:pt idx="403">
                  <c:v>Startup_1361</c:v>
                </c:pt>
                <c:pt idx="404">
                  <c:v>Startup_1362</c:v>
                </c:pt>
                <c:pt idx="405">
                  <c:v>Startup_1363</c:v>
                </c:pt>
                <c:pt idx="406">
                  <c:v>Startup_1364</c:v>
                </c:pt>
                <c:pt idx="407">
                  <c:v>Startup_1365</c:v>
                </c:pt>
                <c:pt idx="408">
                  <c:v>Startup_1366</c:v>
                </c:pt>
                <c:pt idx="409">
                  <c:v>Startup_1367</c:v>
                </c:pt>
                <c:pt idx="410">
                  <c:v>Startup_1368</c:v>
                </c:pt>
                <c:pt idx="411">
                  <c:v>Startup_1369</c:v>
                </c:pt>
                <c:pt idx="412">
                  <c:v>Startup_137</c:v>
                </c:pt>
                <c:pt idx="413">
                  <c:v>Startup_1370</c:v>
                </c:pt>
                <c:pt idx="414">
                  <c:v>Startup_1371</c:v>
                </c:pt>
                <c:pt idx="415">
                  <c:v>Startup_1372</c:v>
                </c:pt>
                <c:pt idx="416">
                  <c:v>Startup_1373</c:v>
                </c:pt>
                <c:pt idx="417">
                  <c:v>Startup_1374</c:v>
                </c:pt>
                <c:pt idx="418">
                  <c:v>Startup_1375</c:v>
                </c:pt>
                <c:pt idx="419">
                  <c:v>Startup_1376</c:v>
                </c:pt>
                <c:pt idx="420">
                  <c:v>Startup_1377</c:v>
                </c:pt>
                <c:pt idx="421">
                  <c:v>Startup_1378</c:v>
                </c:pt>
                <c:pt idx="422">
                  <c:v>Startup_1379</c:v>
                </c:pt>
                <c:pt idx="423">
                  <c:v>Startup_138</c:v>
                </c:pt>
                <c:pt idx="424">
                  <c:v>Startup_1380</c:v>
                </c:pt>
                <c:pt idx="425">
                  <c:v>Startup_1381</c:v>
                </c:pt>
                <c:pt idx="426">
                  <c:v>Startup_1382</c:v>
                </c:pt>
                <c:pt idx="427">
                  <c:v>Startup_1383</c:v>
                </c:pt>
                <c:pt idx="428">
                  <c:v>Startup_1384</c:v>
                </c:pt>
                <c:pt idx="429">
                  <c:v>Startup_1385</c:v>
                </c:pt>
                <c:pt idx="430">
                  <c:v>Startup_1386</c:v>
                </c:pt>
                <c:pt idx="431">
                  <c:v>Startup_1387</c:v>
                </c:pt>
                <c:pt idx="432">
                  <c:v>Startup_1388</c:v>
                </c:pt>
                <c:pt idx="433">
                  <c:v>Startup_1389</c:v>
                </c:pt>
                <c:pt idx="434">
                  <c:v>Startup_139</c:v>
                </c:pt>
                <c:pt idx="435">
                  <c:v>Startup_1390</c:v>
                </c:pt>
                <c:pt idx="436">
                  <c:v>Startup_1391</c:v>
                </c:pt>
                <c:pt idx="437">
                  <c:v>Startup_1392</c:v>
                </c:pt>
                <c:pt idx="438">
                  <c:v>Startup_1393</c:v>
                </c:pt>
                <c:pt idx="439">
                  <c:v>Startup_1394</c:v>
                </c:pt>
                <c:pt idx="440">
                  <c:v>Startup_1395</c:v>
                </c:pt>
                <c:pt idx="441">
                  <c:v>Startup_1396</c:v>
                </c:pt>
                <c:pt idx="442">
                  <c:v>Startup_1397</c:v>
                </c:pt>
                <c:pt idx="443">
                  <c:v>Startup_1398</c:v>
                </c:pt>
                <c:pt idx="444">
                  <c:v>Startup_1399</c:v>
                </c:pt>
                <c:pt idx="445">
                  <c:v>Startup_14</c:v>
                </c:pt>
                <c:pt idx="446">
                  <c:v>Startup_140</c:v>
                </c:pt>
                <c:pt idx="447">
                  <c:v>Startup_1400</c:v>
                </c:pt>
                <c:pt idx="448">
                  <c:v>Startup_1401</c:v>
                </c:pt>
                <c:pt idx="449">
                  <c:v>Startup_1402</c:v>
                </c:pt>
                <c:pt idx="450">
                  <c:v>Startup_1403</c:v>
                </c:pt>
                <c:pt idx="451">
                  <c:v>Startup_1404</c:v>
                </c:pt>
                <c:pt idx="452">
                  <c:v>Startup_1405</c:v>
                </c:pt>
                <c:pt idx="453">
                  <c:v>Startup_1406</c:v>
                </c:pt>
                <c:pt idx="454">
                  <c:v>Startup_1407</c:v>
                </c:pt>
                <c:pt idx="455">
                  <c:v>Startup_1408</c:v>
                </c:pt>
                <c:pt idx="456">
                  <c:v>Startup_1409</c:v>
                </c:pt>
                <c:pt idx="457">
                  <c:v>Startup_141</c:v>
                </c:pt>
                <c:pt idx="458">
                  <c:v>Startup_1410</c:v>
                </c:pt>
                <c:pt idx="459">
                  <c:v>Startup_1411</c:v>
                </c:pt>
                <c:pt idx="460">
                  <c:v>Startup_1412</c:v>
                </c:pt>
                <c:pt idx="461">
                  <c:v>Startup_1413</c:v>
                </c:pt>
                <c:pt idx="462">
                  <c:v>Startup_1414</c:v>
                </c:pt>
                <c:pt idx="463">
                  <c:v>Startup_1415</c:v>
                </c:pt>
                <c:pt idx="464">
                  <c:v>Startup_1416</c:v>
                </c:pt>
                <c:pt idx="465">
                  <c:v>Startup_1417</c:v>
                </c:pt>
                <c:pt idx="466">
                  <c:v>Startup_1418</c:v>
                </c:pt>
                <c:pt idx="467">
                  <c:v>Startup_1419</c:v>
                </c:pt>
                <c:pt idx="468">
                  <c:v>Startup_142</c:v>
                </c:pt>
                <c:pt idx="469">
                  <c:v>Startup_1420</c:v>
                </c:pt>
                <c:pt idx="470">
                  <c:v>Startup_1421</c:v>
                </c:pt>
                <c:pt idx="471">
                  <c:v>Startup_1422</c:v>
                </c:pt>
                <c:pt idx="472">
                  <c:v>Startup_1423</c:v>
                </c:pt>
                <c:pt idx="473">
                  <c:v>Startup_1424</c:v>
                </c:pt>
                <c:pt idx="474">
                  <c:v>Startup_1425</c:v>
                </c:pt>
                <c:pt idx="475">
                  <c:v>Startup_1426</c:v>
                </c:pt>
                <c:pt idx="476">
                  <c:v>Startup_1427</c:v>
                </c:pt>
                <c:pt idx="477">
                  <c:v>Startup_1428</c:v>
                </c:pt>
                <c:pt idx="478">
                  <c:v>Startup_1429</c:v>
                </c:pt>
                <c:pt idx="479">
                  <c:v>Startup_143</c:v>
                </c:pt>
                <c:pt idx="480">
                  <c:v>Startup_1430</c:v>
                </c:pt>
                <c:pt idx="481">
                  <c:v>Startup_1431</c:v>
                </c:pt>
                <c:pt idx="482">
                  <c:v>Startup_1432</c:v>
                </c:pt>
                <c:pt idx="483">
                  <c:v>Startup_1433</c:v>
                </c:pt>
                <c:pt idx="484">
                  <c:v>Startup_1434</c:v>
                </c:pt>
                <c:pt idx="485">
                  <c:v>Startup_1435</c:v>
                </c:pt>
                <c:pt idx="486">
                  <c:v>Startup_1436</c:v>
                </c:pt>
                <c:pt idx="487">
                  <c:v>Startup_1437</c:v>
                </c:pt>
                <c:pt idx="488">
                  <c:v>Startup_1438</c:v>
                </c:pt>
                <c:pt idx="489">
                  <c:v>Startup_1439</c:v>
                </c:pt>
                <c:pt idx="490">
                  <c:v>Startup_144</c:v>
                </c:pt>
                <c:pt idx="491">
                  <c:v>Startup_1440</c:v>
                </c:pt>
                <c:pt idx="492">
                  <c:v>Startup_1441</c:v>
                </c:pt>
                <c:pt idx="493">
                  <c:v>Startup_1442</c:v>
                </c:pt>
                <c:pt idx="494">
                  <c:v>Startup_1443</c:v>
                </c:pt>
                <c:pt idx="495">
                  <c:v>Startup_1444</c:v>
                </c:pt>
                <c:pt idx="496">
                  <c:v>Startup_1445</c:v>
                </c:pt>
                <c:pt idx="497">
                  <c:v>Startup_1446</c:v>
                </c:pt>
                <c:pt idx="498">
                  <c:v>Startup_1447</c:v>
                </c:pt>
                <c:pt idx="499">
                  <c:v>Startup_1448</c:v>
                </c:pt>
                <c:pt idx="500">
                  <c:v>Startup_1449</c:v>
                </c:pt>
                <c:pt idx="501">
                  <c:v>Startup_145</c:v>
                </c:pt>
                <c:pt idx="502">
                  <c:v>Startup_1450</c:v>
                </c:pt>
                <c:pt idx="503">
                  <c:v>Startup_1451</c:v>
                </c:pt>
                <c:pt idx="504">
                  <c:v>Startup_1452</c:v>
                </c:pt>
                <c:pt idx="505">
                  <c:v>Startup_1453</c:v>
                </c:pt>
                <c:pt idx="506">
                  <c:v>Startup_1454</c:v>
                </c:pt>
                <c:pt idx="507">
                  <c:v>Startup_1455</c:v>
                </c:pt>
                <c:pt idx="508">
                  <c:v>Startup_1456</c:v>
                </c:pt>
                <c:pt idx="509">
                  <c:v>Startup_1457</c:v>
                </c:pt>
                <c:pt idx="510">
                  <c:v>Startup_1458</c:v>
                </c:pt>
                <c:pt idx="511">
                  <c:v>Startup_1459</c:v>
                </c:pt>
                <c:pt idx="512">
                  <c:v>Startup_146</c:v>
                </c:pt>
                <c:pt idx="513">
                  <c:v>Startup_1460</c:v>
                </c:pt>
                <c:pt idx="514">
                  <c:v>Startup_1461</c:v>
                </c:pt>
                <c:pt idx="515">
                  <c:v>Startup_1462</c:v>
                </c:pt>
                <c:pt idx="516">
                  <c:v>Startup_1463</c:v>
                </c:pt>
                <c:pt idx="517">
                  <c:v>Startup_1464</c:v>
                </c:pt>
                <c:pt idx="518">
                  <c:v>Startup_1465</c:v>
                </c:pt>
                <c:pt idx="519">
                  <c:v>Startup_1466</c:v>
                </c:pt>
                <c:pt idx="520">
                  <c:v>Startup_1467</c:v>
                </c:pt>
                <c:pt idx="521">
                  <c:v>Startup_1468</c:v>
                </c:pt>
                <c:pt idx="522">
                  <c:v>Startup_1469</c:v>
                </c:pt>
                <c:pt idx="523">
                  <c:v>Startup_147</c:v>
                </c:pt>
                <c:pt idx="524">
                  <c:v>Startup_1470</c:v>
                </c:pt>
                <c:pt idx="525">
                  <c:v>Startup_1471</c:v>
                </c:pt>
                <c:pt idx="526">
                  <c:v>Startup_1472</c:v>
                </c:pt>
                <c:pt idx="527">
                  <c:v>Startup_1473</c:v>
                </c:pt>
                <c:pt idx="528">
                  <c:v>Startup_1474</c:v>
                </c:pt>
                <c:pt idx="529">
                  <c:v>Startup_1475</c:v>
                </c:pt>
                <c:pt idx="530">
                  <c:v>Startup_1476</c:v>
                </c:pt>
                <c:pt idx="531">
                  <c:v>Startup_1477</c:v>
                </c:pt>
                <c:pt idx="532">
                  <c:v>Startup_1478</c:v>
                </c:pt>
                <c:pt idx="533">
                  <c:v>Startup_1479</c:v>
                </c:pt>
                <c:pt idx="534">
                  <c:v>Startup_148</c:v>
                </c:pt>
                <c:pt idx="535">
                  <c:v>Startup_1480</c:v>
                </c:pt>
                <c:pt idx="536">
                  <c:v>Startup_1481</c:v>
                </c:pt>
                <c:pt idx="537">
                  <c:v>Startup_1482</c:v>
                </c:pt>
                <c:pt idx="538">
                  <c:v>Startup_1483</c:v>
                </c:pt>
                <c:pt idx="539">
                  <c:v>Startup_1484</c:v>
                </c:pt>
                <c:pt idx="540">
                  <c:v>Startup_1485</c:v>
                </c:pt>
                <c:pt idx="541">
                  <c:v>Startup_1486</c:v>
                </c:pt>
                <c:pt idx="542">
                  <c:v>Startup_1487</c:v>
                </c:pt>
                <c:pt idx="543">
                  <c:v>Startup_1488</c:v>
                </c:pt>
                <c:pt idx="544">
                  <c:v>Startup_1489</c:v>
                </c:pt>
                <c:pt idx="545">
                  <c:v>Startup_149</c:v>
                </c:pt>
                <c:pt idx="546">
                  <c:v>Startup_1490</c:v>
                </c:pt>
                <c:pt idx="547">
                  <c:v>Startup_1491</c:v>
                </c:pt>
                <c:pt idx="548">
                  <c:v>Startup_1492</c:v>
                </c:pt>
                <c:pt idx="549">
                  <c:v>Startup_1493</c:v>
                </c:pt>
                <c:pt idx="550">
                  <c:v>Startup_1494</c:v>
                </c:pt>
                <c:pt idx="551">
                  <c:v>Startup_1495</c:v>
                </c:pt>
                <c:pt idx="552">
                  <c:v>Startup_1496</c:v>
                </c:pt>
                <c:pt idx="553">
                  <c:v>Startup_1497</c:v>
                </c:pt>
                <c:pt idx="554">
                  <c:v>Startup_1498</c:v>
                </c:pt>
                <c:pt idx="555">
                  <c:v>Startup_1499</c:v>
                </c:pt>
                <c:pt idx="556">
                  <c:v>Startup_15</c:v>
                </c:pt>
                <c:pt idx="557">
                  <c:v>Startup_150</c:v>
                </c:pt>
                <c:pt idx="558">
                  <c:v>Startup_1500</c:v>
                </c:pt>
                <c:pt idx="559">
                  <c:v>Startup_1501</c:v>
                </c:pt>
                <c:pt idx="560">
                  <c:v>Startup_1502</c:v>
                </c:pt>
                <c:pt idx="561">
                  <c:v>Startup_1503</c:v>
                </c:pt>
                <c:pt idx="562">
                  <c:v>Startup_1504</c:v>
                </c:pt>
                <c:pt idx="563">
                  <c:v>Startup_1505</c:v>
                </c:pt>
                <c:pt idx="564">
                  <c:v>Startup_1506</c:v>
                </c:pt>
                <c:pt idx="565">
                  <c:v>Startup_1507</c:v>
                </c:pt>
                <c:pt idx="566">
                  <c:v>Startup_1508</c:v>
                </c:pt>
                <c:pt idx="567">
                  <c:v>Startup_1509</c:v>
                </c:pt>
                <c:pt idx="568">
                  <c:v>Startup_151</c:v>
                </c:pt>
                <c:pt idx="569">
                  <c:v>Startup_1510</c:v>
                </c:pt>
                <c:pt idx="570">
                  <c:v>Startup_1511</c:v>
                </c:pt>
                <c:pt idx="571">
                  <c:v>Startup_1512</c:v>
                </c:pt>
                <c:pt idx="572">
                  <c:v>Startup_1513</c:v>
                </c:pt>
                <c:pt idx="573">
                  <c:v>Startup_1514</c:v>
                </c:pt>
                <c:pt idx="574">
                  <c:v>Startup_1515</c:v>
                </c:pt>
                <c:pt idx="575">
                  <c:v>Startup_1516</c:v>
                </c:pt>
                <c:pt idx="576">
                  <c:v>Startup_1517</c:v>
                </c:pt>
                <c:pt idx="577">
                  <c:v>Startup_1518</c:v>
                </c:pt>
                <c:pt idx="578">
                  <c:v>Startup_1519</c:v>
                </c:pt>
                <c:pt idx="579">
                  <c:v>Startup_152</c:v>
                </c:pt>
                <c:pt idx="580">
                  <c:v>Startup_1520</c:v>
                </c:pt>
                <c:pt idx="581">
                  <c:v>Startup_1521</c:v>
                </c:pt>
                <c:pt idx="582">
                  <c:v>Startup_1522</c:v>
                </c:pt>
                <c:pt idx="583">
                  <c:v>Startup_1523</c:v>
                </c:pt>
                <c:pt idx="584">
                  <c:v>Startup_1524</c:v>
                </c:pt>
                <c:pt idx="585">
                  <c:v>Startup_1525</c:v>
                </c:pt>
                <c:pt idx="586">
                  <c:v>Startup_1526</c:v>
                </c:pt>
                <c:pt idx="587">
                  <c:v>Startup_1527</c:v>
                </c:pt>
                <c:pt idx="588">
                  <c:v>Startup_1528</c:v>
                </c:pt>
                <c:pt idx="589">
                  <c:v>Startup_1529</c:v>
                </c:pt>
                <c:pt idx="590">
                  <c:v>Startup_153</c:v>
                </c:pt>
                <c:pt idx="591">
                  <c:v>Startup_1530</c:v>
                </c:pt>
                <c:pt idx="592">
                  <c:v>Startup_1531</c:v>
                </c:pt>
                <c:pt idx="593">
                  <c:v>Startup_1532</c:v>
                </c:pt>
                <c:pt idx="594">
                  <c:v>Startup_1533</c:v>
                </c:pt>
                <c:pt idx="595">
                  <c:v>Startup_1534</c:v>
                </c:pt>
                <c:pt idx="596">
                  <c:v>Startup_1535</c:v>
                </c:pt>
                <c:pt idx="597">
                  <c:v>Startup_1536</c:v>
                </c:pt>
                <c:pt idx="598">
                  <c:v>Startup_1537</c:v>
                </c:pt>
                <c:pt idx="599">
                  <c:v>Startup_1538</c:v>
                </c:pt>
                <c:pt idx="600">
                  <c:v>Startup_1539</c:v>
                </c:pt>
                <c:pt idx="601">
                  <c:v>Startup_154</c:v>
                </c:pt>
                <c:pt idx="602">
                  <c:v>Startup_1540</c:v>
                </c:pt>
                <c:pt idx="603">
                  <c:v>Startup_1541</c:v>
                </c:pt>
                <c:pt idx="604">
                  <c:v>Startup_1542</c:v>
                </c:pt>
                <c:pt idx="605">
                  <c:v>Startup_1543</c:v>
                </c:pt>
                <c:pt idx="606">
                  <c:v>Startup_1544</c:v>
                </c:pt>
                <c:pt idx="607">
                  <c:v>Startup_1545</c:v>
                </c:pt>
                <c:pt idx="608">
                  <c:v>Startup_1546</c:v>
                </c:pt>
                <c:pt idx="609">
                  <c:v>Startup_1547</c:v>
                </c:pt>
                <c:pt idx="610">
                  <c:v>Startup_1548</c:v>
                </c:pt>
                <c:pt idx="611">
                  <c:v>Startup_1549</c:v>
                </c:pt>
                <c:pt idx="612">
                  <c:v>Startup_155</c:v>
                </c:pt>
                <c:pt idx="613">
                  <c:v>Startup_1550</c:v>
                </c:pt>
                <c:pt idx="614">
                  <c:v>Startup_1551</c:v>
                </c:pt>
                <c:pt idx="615">
                  <c:v>Startup_1552</c:v>
                </c:pt>
                <c:pt idx="616">
                  <c:v>Startup_1553</c:v>
                </c:pt>
                <c:pt idx="617">
                  <c:v>Startup_1554</c:v>
                </c:pt>
                <c:pt idx="618">
                  <c:v>Startup_1555</c:v>
                </c:pt>
                <c:pt idx="619">
                  <c:v>Startup_1556</c:v>
                </c:pt>
                <c:pt idx="620">
                  <c:v>Startup_1557</c:v>
                </c:pt>
                <c:pt idx="621">
                  <c:v>Startup_1558</c:v>
                </c:pt>
                <c:pt idx="622">
                  <c:v>Startup_1559</c:v>
                </c:pt>
                <c:pt idx="623">
                  <c:v>Startup_156</c:v>
                </c:pt>
                <c:pt idx="624">
                  <c:v>Startup_1560</c:v>
                </c:pt>
                <c:pt idx="625">
                  <c:v>Startup_1561</c:v>
                </c:pt>
                <c:pt idx="626">
                  <c:v>Startup_1562</c:v>
                </c:pt>
                <c:pt idx="627">
                  <c:v>Startup_1563</c:v>
                </c:pt>
                <c:pt idx="628">
                  <c:v>Startup_1564</c:v>
                </c:pt>
                <c:pt idx="629">
                  <c:v>Startup_1565</c:v>
                </c:pt>
                <c:pt idx="630">
                  <c:v>Startup_1566</c:v>
                </c:pt>
                <c:pt idx="631">
                  <c:v>Startup_1567</c:v>
                </c:pt>
                <c:pt idx="632">
                  <c:v>Startup_1568</c:v>
                </c:pt>
                <c:pt idx="633">
                  <c:v>Startup_1569</c:v>
                </c:pt>
                <c:pt idx="634">
                  <c:v>Startup_157</c:v>
                </c:pt>
                <c:pt idx="635">
                  <c:v>Startup_1570</c:v>
                </c:pt>
                <c:pt idx="636">
                  <c:v>Startup_1571</c:v>
                </c:pt>
                <c:pt idx="637">
                  <c:v>Startup_1572</c:v>
                </c:pt>
                <c:pt idx="638">
                  <c:v>Startup_1573</c:v>
                </c:pt>
                <c:pt idx="639">
                  <c:v>Startup_1574</c:v>
                </c:pt>
                <c:pt idx="640">
                  <c:v>Startup_1575</c:v>
                </c:pt>
                <c:pt idx="641">
                  <c:v>Startup_1576</c:v>
                </c:pt>
                <c:pt idx="642">
                  <c:v>Startup_1577</c:v>
                </c:pt>
                <c:pt idx="643">
                  <c:v>Startup_1578</c:v>
                </c:pt>
                <c:pt idx="644">
                  <c:v>Startup_1579</c:v>
                </c:pt>
                <c:pt idx="645">
                  <c:v>Startup_158</c:v>
                </c:pt>
                <c:pt idx="646">
                  <c:v>Startup_1580</c:v>
                </c:pt>
                <c:pt idx="647">
                  <c:v>Startup_1581</c:v>
                </c:pt>
                <c:pt idx="648">
                  <c:v>Startup_1582</c:v>
                </c:pt>
                <c:pt idx="649">
                  <c:v>Startup_1583</c:v>
                </c:pt>
                <c:pt idx="650">
                  <c:v>Startup_1584</c:v>
                </c:pt>
                <c:pt idx="651">
                  <c:v>Startup_1585</c:v>
                </c:pt>
                <c:pt idx="652">
                  <c:v>Startup_1586</c:v>
                </c:pt>
                <c:pt idx="653">
                  <c:v>Startup_1587</c:v>
                </c:pt>
                <c:pt idx="654">
                  <c:v>Startup_1588</c:v>
                </c:pt>
                <c:pt idx="655">
                  <c:v>Startup_1589</c:v>
                </c:pt>
                <c:pt idx="656">
                  <c:v>Startup_159</c:v>
                </c:pt>
                <c:pt idx="657">
                  <c:v>Startup_1590</c:v>
                </c:pt>
                <c:pt idx="658">
                  <c:v>Startup_1591</c:v>
                </c:pt>
                <c:pt idx="659">
                  <c:v>Startup_1592</c:v>
                </c:pt>
                <c:pt idx="660">
                  <c:v>Startup_1593</c:v>
                </c:pt>
                <c:pt idx="661">
                  <c:v>Startup_1594</c:v>
                </c:pt>
                <c:pt idx="662">
                  <c:v>Startup_1595</c:v>
                </c:pt>
                <c:pt idx="663">
                  <c:v>Startup_1596</c:v>
                </c:pt>
                <c:pt idx="664">
                  <c:v>Startup_1597</c:v>
                </c:pt>
                <c:pt idx="665">
                  <c:v>Startup_1598</c:v>
                </c:pt>
                <c:pt idx="666">
                  <c:v>Startup_1599</c:v>
                </c:pt>
                <c:pt idx="667">
                  <c:v>Startup_16</c:v>
                </c:pt>
                <c:pt idx="668">
                  <c:v>Startup_160</c:v>
                </c:pt>
                <c:pt idx="669">
                  <c:v>Startup_1600</c:v>
                </c:pt>
                <c:pt idx="670">
                  <c:v>Startup_1601</c:v>
                </c:pt>
                <c:pt idx="671">
                  <c:v>Startup_1602</c:v>
                </c:pt>
                <c:pt idx="672">
                  <c:v>Startup_1603</c:v>
                </c:pt>
                <c:pt idx="673">
                  <c:v>Startup_1604</c:v>
                </c:pt>
                <c:pt idx="674">
                  <c:v>Startup_1605</c:v>
                </c:pt>
                <c:pt idx="675">
                  <c:v>Startup_1606</c:v>
                </c:pt>
                <c:pt idx="676">
                  <c:v>Startup_1607</c:v>
                </c:pt>
                <c:pt idx="677">
                  <c:v>Startup_1608</c:v>
                </c:pt>
                <c:pt idx="678">
                  <c:v>Startup_1609</c:v>
                </c:pt>
                <c:pt idx="679">
                  <c:v>Startup_161</c:v>
                </c:pt>
                <c:pt idx="680">
                  <c:v>Startup_1610</c:v>
                </c:pt>
                <c:pt idx="681">
                  <c:v>Startup_1611</c:v>
                </c:pt>
                <c:pt idx="682">
                  <c:v>Startup_1612</c:v>
                </c:pt>
                <c:pt idx="683">
                  <c:v>Startup_1613</c:v>
                </c:pt>
                <c:pt idx="684">
                  <c:v>Startup_1614</c:v>
                </c:pt>
                <c:pt idx="685">
                  <c:v>Startup_1615</c:v>
                </c:pt>
                <c:pt idx="686">
                  <c:v>Startup_1616</c:v>
                </c:pt>
                <c:pt idx="687">
                  <c:v>Startup_1617</c:v>
                </c:pt>
                <c:pt idx="688">
                  <c:v>Startup_1618</c:v>
                </c:pt>
                <c:pt idx="689">
                  <c:v>Startup_1619</c:v>
                </c:pt>
                <c:pt idx="690">
                  <c:v>Startup_162</c:v>
                </c:pt>
                <c:pt idx="691">
                  <c:v>Startup_1620</c:v>
                </c:pt>
                <c:pt idx="692">
                  <c:v>Startup_1621</c:v>
                </c:pt>
                <c:pt idx="693">
                  <c:v>Startup_1622</c:v>
                </c:pt>
                <c:pt idx="694">
                  <c:v>Startup_1623</c:v>
                </c:pt>
                <c:pt idx="695">
                  <c:v>Startup_1624</c:v>
                </c:pt>
                <c:pt idx="696">
                  <c:v>Startup_1625</c:v>
                </c:pt>
                <c:pt idx="697">
                  <c:v>Startup_1626</c:v>
                </c:pt>
                <c:pt idx="698">
                  <c:v>Startup_1627</c:v>
                </c:pt>
                <c:pt idx="699">
                  <c:v>Startup_1628</c:v>
                </c:pt>
                <c:pt idx="700">
                  <c:v>Startup_1629</c:v>
                </c:pt>
                <c:pt idx="701">
                  <c:v>Startup_163</c:v>
                </c:pt>
                <c:pt idx="702">
                  <c:v>Startup_1630</c:v>
                </c:pt>
                <c:pt idx="703">
                  <c:v>Startup_1631</c:v>
                </c:pt>
                <c:pt idx="704">
                  <c:v>Startup_1632</c:v>
                </c:pt>
                <c:pt idx="705">
                  <c:v>Startup_1633</c:v>
                </c:pt>
                <c:pt idx="706">
                  <c:v>Startup_1634</c:v>
                </c:pt>
                <c:pt idx="707">
                  <c:v>Startup_1635</c:v>
                </c:pt>
                <c:pt idx="708">
                  <c:v>Startup_1636</c:v>
                </c:pt>
                <c:pt idx="709">
                  <c:v>Startup_1637</c:v>
                </c:pt>
                <c:pt idx="710">
                  <c:v>Startup_1638</c:v>
                </c:pt>
                <c:pt idx="711">
                  <c:v>Startup_1639</c:v>
                </c:pt>
                <c:pt idx="712">
                  <c:v>Startup_164</c:v>
                </c:pt>
                <c:pt idx="713">
                  <c:v>Startup_1640</c:v>
                </c:pt>
                <c:pt idx="714">
                  <c:v>Startup_1641</c:v>
                </c:pt>
                <c:pt idx="715">
                  <c:v>Startup_1642</c:v>
                </c:pt>
                <c:pt idx="716">
                  <c:v>Startup_1643</c:v>
                </c:pt>
                <c:pt idx="717">
                  <c:v>Startup_1644</c:v>
                </c:pt>
                <c:pt idx="718">
                  <c:v>Startup_1645</c:v>
                </c:pt>
                <c:pt idx="719">
                  <c:v>Startup_1646</c:v>
                </c:pt>
                <c:pt idx="720">
                  <c:v>Startup_1647</c:v>
                </c:pt>
                <c:pt idx="721">
                  <c:v>Startup_1648</c:v>
                </c:pt>
                <c:pt idx="722">
                  <c:v>Startup_1649</c:v>
                </c:pt>
                <c:pt idx="723">
                  <c:v>Startup_165</c:v>
                </c:pt>
                <c:pt idx="724">
                  <c:v>Startup_1650</c:v>
                </c:pt>
                <c:pt idx="725">
                  <c:v>Startup_1651</c:v>
                </c:pt>
                <c:pt idx="726">
                  <c:v>Startup_1652</c:v>
                </c:pt>
                <c:pt idx="727">
                  <c:v>Startup_1653</c:v>
                </c:pt>
                <c:pt idx="728">
                  <c:v>Startup_1654</c:v>
                </c:pt>
                <c:pt idx="729">
                  <c:v>Startup_1655</c:v>
                </c:pt>
                <c:pt idx="730">
                  <c:v>Startup_1656</c:v>
                </c:pt>
                <c:pt idx="731">
                  <c:v>Startup_1657</c:v>
                </c:pt>
                <c:pt idx="732">
                  <c:v>Startup_1658</c:v>
                </c:pt>
                <c:pt idx="733">
                  <c:v>Startup_1659</c:v>
                </c:pt>
                <c:pt idx="734">
                  <c:v>Startup_166</c:v>
                </c:pt>
                <c:pt idx="735">
                  <c:v>Startup_1660</c:v>
                </c:pt>
                <c:pt idx="736">
                  <c:v>Startup_1661</c:v>
                </c:pt>
                <c:pt idx="737">
                  <c:v>Startup_1662</c:v>
                </c:pt>
                <c:pt idx="738">
                  <c:v>Startup_1663</c:v>
                </c:pt>
                <c:pt idx="739">
                  <c:v>Startup_1664</c:v>
                </c:pt>
                <c:pt idx="740">
                  <c:v>Startup_1665</c:v>
                </c:pt>
                <c:pt idx="741">
                  <c:v>Startup_1666</c:v>
                </c:pt>
                <c:pt idx="742">
                  <c:v>Startup_1667</c:v>
                </c:pt>
                <c:pt idx="743">
                  <c:v>Startup_1668</c:v>
                </c:pt>
                <c:pt idx="744">
                  <c:v>Startup_1669</c:v>
                </c:pt>
                <c:pt idx="745">
                  <c:v>Startup_167</c:v>
                </c:pt>
                <c:pt idx="746">
                  <c:v>Startup_1670</c:v>
                </c:pt>
                <c:pt idx="747">
                  <c:v>Startup_1671</c:v>
                </c:pt>
                <c:pt idx="748">
                  <c:v>Startup_1672</c:v>
                </c:pt>
                <c:pt idx="749">
                  <c:v>Startup_1673</c:v>
                </c:pt>
                <c:pt idx="750">
                  <c:v>Startup_1674</c:v>
                </c:pt>
                <c:pt idx="751">
                  <c:v>Startup_1675</c:v>
                </c:pt>
                <c:pt idx="752">
                  <c:v>Startup_1676</c:v>
                </c:pt>
                <c:pt idx="753">
                  <c:v>Startup_1677</c:v>
                </c:pt>
                <c:pt idx="754">
                  <c:v>Startup_1678</c:v>
                </c:pt>
                <c:pt idx="755">
                  <c:v>Startup_1679</c:v>
                </c:pt>
                <c:pt idx="756">
                  <c:v>Startup_168</c:v>
                </c:pt>
                <c:pt idx="757">
                  <c:v>Startup_1680</c:v>
                </c:pt>
                <c:pt idx="758">
                  <c:v>Startup_1681</c:v>
                </c:pt>
                <c:pt idx="759">
                  <c:v>Startup_1682</c:v>
                </c:pt>
                <c:pt idx="760">
                  <c:v>Startup_1683</c:v>
                </c:pt>
                <c:pt idx="761">
                  <c:v>Startup_1684</c:v>
                </c:pt>
                <c:pt idx="762">
                  <c:v>Startup_1685</c:v>
                </c:pt>
                <c:pt idx="763">
                  <c:v>Startup_1686</c:v>
                </c:pt>
                <c:pt idx="764">
                  <c:v>Startup_1687</c:v>
                </c:pt>
                <c:pt idx="765">
                  <c:v>Startup_1688</c:v>
                </c:pt>
                <c:pt idx="766">
                  <c:v>Startup_1689</c:v>
                </c:pt>
                <c:pt idx="767">
                  <c:v>Startup_169</c:v>
                </c:pt>
                <c:pt idx="768">
                  <c:v>Startup_1690</c:v>
                </c:pt>
                <c:pt idx="769">
                  <c:v>Startup_1691</c:v>
                </c:pt>
                <c:pt idx="770">
                  <c:v>Startup_1692</c:v>
                </c:pt>
                <c:pt idx="771">
                  <c:v>Startup_1693</c:v>
                </c:pt>
                <c:pt idx="772">
                  <c:v>Startup_1694</c:v>
                </c:pt>
                <c:pt idx="773">
                  <c:v>Startup_1695</c:v>
                </c:pt>
                <c:pt idx="774">
                  <c:v>Startup_1696</c:v>
                </c:pt>
                <c:pt idx="775">
                  <c:v>Startup_1697</c:v>
                </c:pt>
                <c:pt idx="776">
                  <c:v>Startup_1698</c:v>
                </c:pt>
                <c:pt idx="777">
                  <c:v>Startup_1699</c:v>
                </c:pt>
                <c:pt idx="778">
                  <c:v>Startup_17</c:v>
                </c:pt>
                <c:pt idx="779">
                  <c:v>Startup_170</c:v>
                </c:pt>
                <c:pt idx="780">
                  <c:v>Startup_1700</c:v>
                </c:pt>
                <c:pt idx="781">
                  <c:v>Startup_1701</c:v>
                </c:pt>
                <c:pt idx="782">
                  <c:v>Startup_1702</c:v>
                </c:pt>
                <c:pt idx="783">
                  <c:v>Startup_1703</c:v>
                </c:pt>
                <c:pt idx="784">
                  <c:v>Startup_1704</c:v>
                </c:pt>
                <c:pt idx="785">
                  <c:v>Startup_1705</c:v>
                </c:pt>
                <c:pt idx="786">
                  <c:v>Startup_1706</c:v>
                </c:pt>
                <c:pt idx="787">
                  <c:v>Startup_1707</c:v>
                </c:pt>
                <c:pt idx="788">
                  <c:v>Startup_1708</c:v>
                </c:pt>
                <c:pt idx="789">
                  <c:v>Startup_1709</c:v>
                </c:pt>
                <c:pt idx="790">
                  <c:v>Startup_171</c:v>
                </c:pt>
                <c:pt idx="791">
                  <c:v>Startup_1710</c:v>
                </c:pt>
                <c:pt idx="792">
                  <c:v>Startup_1711</c:v>
                </c:pt>
                <c:pt idx="793">
                  <c:v>Startup_1712</c:v>
                </c:pt>
                <c:pt idx="794">
                  <c:v>Startup_1713</c:v>
                </c:pt>
                <c:pt idx="795">
                  <c:v>Startup_1714</c:v>
                </c:pt>
                <c:pt idx="796">
                  <c:v>Startup_1715</c:v>
                </c:pt>
                <c:pt idx="797">
                  <c:v>Startup_1716</c:v>
                </c:pt>
                <c:pt idx="798">
                  <c:v>Startup_1717</c:v>
                </c:pt>
                <c:pt idx="799">
                  <c:v>Startup_1718</c:v>
                </c:pt>
                <c:pt idx="800">
                  <c:v>Startup_1719</c:v>
                </c:pt>
                <c:pt idx="801">
                  <c:v>Startup_172</c:v>
                </c:pt>
                <c:pt idx="802">
                  <c:v>Startup_1720</c:v>
                </c:pt>
                <c:pt idx="803">
                  <c:v>Startup_1721</c:v>
                </c:pt>
                <c:pt idx="804">
                  <c:v>Startup_1722</c:v>
                </c:pt>
                <c:pt idx="805">
                  <c:v>Startup_1723</c:v>
                </c:pt>
                <c:pt idx="806">
                  <c:v>Startup_1724</c:v>
                </c:pt>
                <c:pt idx="807">
                  <c:v>Startup_1725</c:v>
                </c:pt>
                <c:pt idx="808">
                  <c:v>Startup_1726</c:v>
                </c:pt>
                <c:pt idx="809">
                  <c:v>Startup_1727</c:v>
                </c:pt>
                <c:pt idx="810">
                  <c:v>Startup_1728</c:v>
                </c:pt>
                <c:pt idx="811">
                  <c:v>Startup_1729</c:v>
                </c:pt>
                <c:pt idx="812">
                  <c:v>Startup_173</c:v>
                </c:pt>
                <c:pt idx="813">
                  <c:v>Startup_1730</c:v>
                </c:pt>
                <c:pt idx="814">
                  <c:v>Startup_1731</c:v>
                </c:pt>
                <c:pt idx="815">
                  <c:v>Startup_1732</c:v>
                </c:pt>
                <c:pt idx="816">
                  <c:v>Startup_1733</c:v>
                </c:pt>
                <c:pt idx="817">
                  <c:v>Startup_1734</c:v>
                </c:pt>
                <c:pt idx="818">
                  <c:v>Startup_1735</c:v>
                </c:pt>
                <c:pt idx="819">
                  <c:v>Startup_1736</c:v>
                </c:pt>
                <c:pt idx="820">
                  <c:v>Startup_1737</c:v>
                </c:pt>
                <c:pt idx="821">
                  <c:v>Startup_1738</c:v>
                </c:pt>
                <c:pt idx="822">
                  <c:v>Startup_1739</c:v>
                </c:pt>
                <c:pt idx="823">
                  <c:v>Startup_174</c:v>
                </c:pt>
                <c:pt idx="824">
                  <c:v>Startup_1740</c:v>
                </c:pt>
                <c:pt idx="825">
                  <c:v>Startup_1741</c:v>
                </c:pt>
                <c:pt idx="826">
                  <c:v>Startup_1742</c:v>
                </c:pt>
                <c:pt idx="827">
                  <c:v>Startup_1743</c:v>
                </c:pt>
                <c:pt idx="828">
                  <c:v>Startup_1744</c:v>
                </c:pt>
                <c:pt idx="829">
                  <c:v>Startup_1745</c:v>
                </c:pt>
                <c:pt idx="830">
                  <c:v>Startup_1746</c:v>
                </c:pt>
                <c:pt idx="831">
                  <c:v>Startup_1747</c:v>
                </c:pt>
                <c:pt idx="832">
                  <c:v>Startup_1748</c:v>
                </c:pt>
                <c:pt idx="833">
                  <c:v>Startup_1749</c:v>
                </c:pt>
                <c:pt idx="834">
                  <c:v>Startup_175</c:v>
                </c:pt>
                <c:pt idx="835">
                  <c:v>Startup_1750</c:v>
                </c:pt>
                <c:pt idx="836">
                  <c:v>Startup_1751</c:v>
                </c:pt>
                <c:pt idx="837">
                  <c:v>Startup_1752</c:v>
                </c:pt>
                <c:pt idx="838">
                  <c:v>Startup_1753</c:v>
                </c:pt>
                <c:pt idx="839">
                  <c:v>Startup_1754</c:v>
                </c:pt>
                <c:pt idx="840">
                  <c:v>Startup_1755</c:v>
                </c:pt>
                <c:pt idx="841">
                  <c:v>Startup_1756</c:v>
                </c:pt>
                <c:pt idx="842">
                  <c:v>Startup_1757</c:v>
                </c:pt>
                <c:pt idx="843">
                  <c:v>Startup_1758</c:v>
                </c:pt>
                <c:pt idx="844">
                  <c:v>Startup_1759</c:v>
                </c:pt>
                <c:pt idx="845">
                  <c:v>Startup_176</c:v>
                </c:pt>
                <c:pt idx="846">
                  <c:v>Startup_1760</c:v>
                </c:pt>
                <c:pt idx="847">
                  <c:v>Startup_1761</c:v>
                </c:pt>
                <c:pt idx="848">
                  <c:v>Startup_1762</c:v>
                </c:pt>
                <c:pt idx="849">
                  <c:v>Startup_1763</c:v>
                </c:pt>
                <c:pt idx="850">
                  <c:v>Startup_1764</c:v>
                </c:pt>
                <c:pt idx="851">
                  <c:v>Startup_1765</c:v>
                </c:pt>
                <c:pt idx="852">
                  <c:v>Startup_1766</c:v>
                </c:pt>
                <c:pt idx="853">
                  <c:v>Startup_1767</c:v>
                </c:pt>
                <c:pt idx="854">
                  <c:v>Startup_1768</c:v>
                </c:pt>
                <c:pt idx="855">
                  <c:v>Startup_1769</c:v>
                </c:pt>
                <c:pt idx="856">
                  <c:v>Startup_177</c:v>
                </c:pt>
                <c:pt idx="857">
                  <c:v>Startup_1770</c:v>
                </c:pt>
                <c:pt idx="858">
                  <c:v>Startup_1771</c:v>
                </c:pt>
                <c:pt idx="859">
                  <c:v>Startup_1772</c:v>
                </c:pt>
                <c:pt idx="860">
                  <c:v>Startup_1773</c:v>
                </c:pt>
                <c:pt idx="861">
                  <c:v>Startup_1774</c:v>
                </c:pt>
                <c:pt idx="862">
                  <c:v>Startup_1775</c:v>
                </c:pt>
                <c:pt idx="863">
                  <c:v>Startup_1776</c:v>
                </c:pt>
                <c:pt idx="864">
                  <c:v>Startup_1777</c:v>
                </c:pt>
                <c:pt idx="865">
                  <c:v>Startup_1778</c:v>
                </c:pt>
                <c:pt idx="866">
                  <c:v>Startup_1779</c:v>
                </c:pt>
                <c:pt idx="867">
                  <c:v>Startup_178</c:v>
                </c:pt>
                <c:pt idx="868">
                  <c:v>Startup_1780</c:v>
                </c:pt>
                <c:pt idx="869">
                  <c:v>Startup_1781</c:v>
                </c:pt>
                <c:pt idx="870">
                  <c:v>Startup_1782</c:v>
                </c:pt>
                <c:pt idx="871">
                  <c:v>Startup_1783</c:v>
                </c:pt>
                <c:pt idx="872">
                  <c:v>Startup_1784</c:v>
                </c:pt>
                <c:pt idx="873">
                  <c:v>Startup_1785</c:v>
                </c:pt>
                <c:pt idx="874">
                  <c:v>Startup_1786</c:v>
                </c:pt>
                <c:pt idx="875">
                  <c:v>Startup_1787</c:v>
                </c:pt>
                <c:pt idx="876">
                  <c:v>Startup_1788</c:v>
                </c:pt>
                <c:pt idx="877">
                  <c:v>Startup_1789</c:v>
                </c:pt>
                <c:pt idx="878">
                  <c:v>Startup_179</c:v>
                </c:pt>
                <c:pt idx="879">
                  <c:v>Startup_1790</c:v>
                </c:pt>
                <c:pt idx="880">
                  <c:v>Startup_1791</c:v>
                </c:pt>
                <c:pt idx="881">
                  <c:v>Startup_1792</c:v>
                </c:pt>
                <c:pt idx="882">
                  <c:v>Startup_1793</c:v>
                </c:pt>
                <c:pt idx="883">
                  <c:v>Startup_1794</c:v>
                </c:pt>
                <c:pt idx="884">
                  <c:v>Startup_1795</c:v>
                </c:pt>
                <c:pt idx="885">
                  <c:v>Startup_1796</c:v>
                </c:pt>
                <c:pt idx="886">
                  <c:v>Startup_1797</c:v>
                </c:pt>
                <c:pt idx="887">
                  <c:v>Startup_1798</c:v>
                </c:pt>
                <c:pt idx="888">
                  <c:v>Startup_1799</c:v>
                </c:pt>
                <c:pt idx="889">
                  <c:v>Startup_18</c:v>
                </c:pt>
                <c:pt idx="890">
                  <c:v>Startup_180</c:v>
                </c:pt>
                <c:pt idx="891">
                  <c:v>Startup_1800</c:v>
                </c:pt>
                <c:pt idx="892">
                  <c:v>Startup_1801</c:v>
                </c:pt>
                <c:pt idx="893">
                  <c:v>Startup_1802</c:v>
                </c:pt>
                <c:pt idx="894">
                  <c:v>Startup_1803</c:v>
                </c:pt>
                <c:pt idx="895">
                  <c:v>Startup_1804</c:v>
                </c:pt>
                <c:pt idx="896">
                  <c:v>Startup_1805</c:v>
                </c:pt>
                <c:pt idx="897">
                  <c:v>Startup_1806</c:v>
                </c:pt>
                <c:pt idx="898">
                  <c:v>Startup_1807</c:v>
                </c:pt>
                <c:pt idx="899">
                  <c:v>Startup_1808</c:v>
                </c:pt>
                <c:pt idx="900">
                  <c:v>Startup_1809</c:v>
                </c:pt>
                <c:pt idx="901">
                  <c:v>Startup_181</c:v>
                </c:pt>
                <c:pt idx="902">
                  <c:v>Startup_1810</c:v>
                </c:pt>
                <c:pt idx="903">
                  <c:v>Startup_1811</c:v>
                </c:pt>
                <c:pt idx="904">
                  <c:v>Startup_1812</c:v>
                </c:pt>
                <c:pt idx="905">
                  <c:v>Startup_1813</c:v>
                </c:pt>
                <c:pt idx="906">
                  <c:v>Startup_1814</c:v>
                </c:pt>
                <c:pt idx="907">
                  <c:v>Startup_1815</c:v>
                </c:pt>
                <c:pt idx="908">
                  <c:v>Startup_1816</c:v>
                </c:pt>
                <c:pt idx="909">
                  <c:v>Startup_1817</c:v>
                </c:pt>
                <c:pt idx="910">
                  <c:v>Startup_1818</c:v>
                </c:pt>
                <c:pt idx="911">
                  <c:v>Startup_1819</c:v>
                </c:pt>
                <c:pt idx="912">
                  <c:v>Startup_182</c:v>
                </c:pt>
                <c:pt idx="913">
                  <c:v>Startup_1820</c:v>
                </c:pt>
                <c:pt idx="914">
                  <c:v>Startup_1821</c:v>
                </c:pt>
                <c:pt idx="915">
                  <c:v>Startup_1822</c:v>
                </c:pt>
                <c:pt idx="916">
                  <c:v>Startup_1823</c:v>
                </c:pt>
                <c:pt idx="917">
                  <c:v>Startup_1824</c:v>
                </c:pt>
                <c:pt idx="918">
                  <c:v>Startup_1825</c:v>
                </c:pt>
                <c:pt idx="919">
                  <c:v>Startup_1826</c:v>
                </c:pt>
                <c:pt idx="920">
                  <c:v>Startup_1827</c:v>
                </c:pt>
                <c:pt idx="921">
                  <c:v>Startup_1828</c:v>
                </c:pt>
                <c:pt idx="922">
                  <c:v>Startup_1829</c:v>
                </c:pt>
                <c:pt idx="923">
                  <c:v>Startup_183</c:v>
                </c:pt>
                <c:pt idx="924">
                  <c:v>Startup_1830</c:v>
                </c:pt>
                <c:pt idx="925">
                  <c:v>Startup_1831</c:v>
                </c:pt>
                <c:pt idx="926">
                  <c:v>Startup_1832</c:v>
                </c:pt>
                <c:pt idx="927">
                  <c:v>Startup_1833</c:v>
                </c:pt>
                <c:pt idx="928">
                  <c:v>Startup_1834</c:v>
                </c:pt>
                <c:pt idx="929">
                  <c:v>Startup_1835</c:v>
                </c:pt>
                <c:pt idx="930">
                  <c:v>Startup_1836</c:v>
                </c:pt>
                <c:pt idx="931">
                  <c:v>Startup_1837</c:v>
                </c:pt>
                <c:pt idx="932">
                  <c:v>Startup_1838</c:v>
                </c:pt>
                <c:pt idx="933">
                  <c:v>Startup_1839</c:v>
                </c:pt>
                <c:pt idx="934">
                  <c:v>Startup_184</c:v>
                </c:pt>
                <c:pt idx="935">
                  <c:v>Startup_1840</c:v>
                </c:pt>
                <c:pt idx="936">
                  <c:v>Startup_1841</c:v>
                </c:pt>
                <c:pt idx="937">
                  <c:v>Startup_1842</c:v>
                </c:pt>
                <c:pt idx="938">
                  <c:v>Startup_1843</c:v>
                </c:pt>
                <c:pt idx="939">
                  <c:v>Startup_1844</c:v>
                </c:pt>
                <c:pt idx="940">
                  <c:v>Startup_1845</c:v>
                </c:pt>
                <c:pt idx="941">
                  <c:v>Startup_1846</c:v>
                </c:pt>
                <c:pt idx="942">
                  <c:v>Startup_1847</c:v>
                </c:pt>
                <c:pt idx="943">
                  <c:v>Startup_1848</c:v>
                </c:pt>
                <c:pt idx="944">
                  <c:v>Startup_1849</c:v>
                </c:pt>
                <c:pt idx="945">
                  <c:v>Startup_185</c:v>
                </c:pt>
                <c:pt idx="946">
                  <c:v>Startup_1850</c:v>
                </c:pt>
                <c:pt idx="947">
                  <c:v>Startup_1851</c:v>
                </c:pt>
                <c:pt idx="948">
                  <c:v>Startup_1852</c:v>
                </c:pt>
                <c:pt idx="949">
                  <c:v>Startup_1853</c:v>
                </c:pt>
                <c:pt idx="950">
                  <c:v>Startup_1854</c:v>
                </c:pt>
                <c:pt idx="951">
                  <c:v>Startup_1855</c:v>
                </c:pt>
                <c:pt idx="952">
                  <c:v>Startup_1856</c:v>
                </c:pt>
                <c:pt idx="953">
                  <c:v>Startup_1857</c:v>
                </c:pt>
                <c:pt idx="954">
                  <c:v>Startup_1858</c:v>
                </c:pt>
                <c:pt idx="955">
                  <c:v>Startup_1859</c:v>
                </c:pt>
                <c:pt idx="956">
                  <c:v>Startup_186</c:v>
                </c:pt>
                <c:pt idx="957">
                  <c:v>Startup_1860</c:v>
                </c:pt>
                <c:pt idx="958">
                  <c:v>Startup_1861</c:v>
                </c:pt>
                <c:pt idx="959">
                  <c:v>Startup_1862</c:v>
                </c:pt>
                <c:pt idx="960">
                  <c:v>Startup_1863</c:v>
                </c:pt>
                <c:pt idx="961">
                  <c:v>Startup_1864</c:v>
                </c:pt>
                <c:pt idx="962">
                  <c:v>Startup_1865</c:v>
                </c:pt>
                <c:pt idx="963">
                  <c:v>Startup_1866</c:v>
                </c:pt>
                <c:pt idx="964">
                  <c:v>Startup_1867</c:v>
                </c:pt>
                <c:pt idx="965">
                  <c:v>Startup_1868</c:v>
                </c:pt>
                <c:pt idx="966">
                  <c:v>Startup_1869</c:v>
                </c:pt>
                <c:pt idx="967">
                  <c:v>Startup_187</c:v>
                </c:pt>
                <c:pt idx="968">
                  <c:v>Startup_1870</c:v>
                </c:pt>
                <c:pt idx="969">
                  <c:v>Startup_1871</c:v>
                </c:pt>
                <c:pt idx="970">
                  <c:v>Startup_1872</c:v>
                </c:pt>
                <c:pt idx="971">
                  <c:v>Startup_1873</c:v>
                </c:pt>
                <c:pt idx="972">
                  <c:v>Startup_1874</c:v>
                </c:pt>
                <c:pt idx="973">
                  <c:v>Startup_1875</c:v>
                </c:pt>
                <c:pt idx="974">
                  <c:v>Startup_1876</c:v>
                </c:pt>
                <c:pt idx="975">
                  <c:v>Startup_1877</c:v>
                </c:pt>
                <c:pt idx="976">
                  <c:v>Startup_1878</c:v>
                </c:pt>
                <c:pt idx="977">
                  <c:v>Startup_1879</c:v>
                </c:pt>
                <c:pt idx="978">
                  <c:v>Startup_188</c:v>
                </c:pt>
                <c:pt idx="979">
                  <c:v>Startup_1880</c:v>
                </c:pt>
                <c:pt idx="980">
                  <c:v>Startup_1881</c:v>
                </c:pt>
                <c:pt idx="981">
                  <c:v>Startup_1882</c:v>
                </c:pt>
                <c:pt idx="982">
                  <c:v>Startup_1883</c:v>
                </c:pt>
                <c:pt idx="983">
                  <c:v>Startup_1884</c:v>
                </c:pt>
                <c:pt idx="984">
                  <c:v>Startup_1885</c:v>
                </c:pt>
                <c:pt idx="985">
                  <c:v>Startup_1886</c:v>
                </c:pt>
                <c:pt idx="986">
                  <c:v>Startup_1887</c:v>
                </c:pt>
                <c:pt idx="987">
                  <c:v>Startup_1888</c:v>
                </c:pt>
                <c:pt idx="988">
                  <c:v>Startup_1889</c:v>
                </c:pt>
                <c:pt idx="989">
                  <c:v>Startup_189</c:v>
                </c:pt>
                <c:pt idx="990">
                  <c:v>Startup_1890</c:v>
                </c:pt>
                <c:pt idx="991">
                  <c:v>Startup_1891</c:v>
                </c:pt>
                <c:pt idx="992">
                  <c:v>Startup_1892</c:v>
                </c:pt>
                <c:pt idx="993">
                  <c:v>Startup_1893</c:v>
                </c:pt>
                <c:pt idx="994">
                  <c:v>Startup_1894</c:v>
                </c:pt>
                <c:pt idx="995">
                  <c:v>Startup_1895</c:v>
                </c:pt>
                <c:pt idx="996">
                  <c:v>Startup_1896</c:v>
                </c:pt>
                <c:pt idx="997">
                  <c:v>Startup_1897</c:v>
                </c:pt>
                <c:pt idx="998">
                  <c:v>Startup_1898</c:v>
                </c:pt>
                <c:pt idx="999">
                  <c:v>Startup_1899</c:v>
                </c:pt>
                <c:pt idx="1000">
                  <c:v>Startup_19</c:v>
                </c:pt>
                <c:pt idx="1001">
                  <c:v>Startup_190</c:v>
                </c:pt>
                <c:pt idx="1002">
                  <c:v>Startup_1900</c:v>
                </c:pt>
                <c:pt idx="1003">
                  <c:v>Startup_1901</c:v>
                </c:pt>
                <c:pt idx="1004">
                  <c:v>Startup_1902</c:v>
                </c:pt>
                <c:pt idx="1005">
                  <c:v>Startup_1903</c:v>
                </c:pt>
                <c:pt idx="1006">
                  <c:v>Startup_1904</c:v>
                </c:pt>
                <c:pt idx="1007">
                  <c:v>Startup_1905</c:v>
                </c:pt>
                <c:pt idx="1008">
                  <c:v>Startup_1906</c:v>
                </c:pt>
                <c:pt idx="1009">
                  <c:v>Startup_1907</c:v>
                </c:pt>
                <c:pt idx="1010">
                  <c:v>Startup_1908</c:v>
                </c:pt>
                <c:pt idx="1011">
                  <c:v>Startup_1909</c:v>
                </c:pt>
                <c:pt idx="1012">
                  <c:v>Startup_191</c:v>
                </c:pt>
                <c:pt idx="1013">
                  <c:v>Startup_1910</c:v>
                </c:pt>
                <c:pt idx="1014">
                  <c:v>Startup_1911</c:v>
                </c:pt>
                <c:pt idx="1015">
                  <c:v>Startup_1912</c:v>
                </c:pt>
                <c:pt idx="1016">
                  <c:v>Startup_1913</c:v>
                </c:pt>
                <c:pt idx="1017">
                  <c:v>Startup_1914</c:v>
                </c:pt>
                <c:pt idx="1018">
                  <c:v>Startup_1915</c:v>
                </c:pt>
                <c:pt idx="1019">
                  <c:v>Startup_1916</c:v>
                </c:pt>
                <c:pt idx="1020">
                  <c:v>Startup_1917</c:v>
                </c:pt>
                <c:pt idx="1021">
                  <c:v>Startup_1918</c:v>
                </c:pt>
                <c:pt idx="1022">
                  <c:v>Startup_1919</c:v>
                </c:pt>
                <c:pt idx="1023">
                  <c:v>Startup_192</c:v>
                </c:pt>
                <c:pt idx="1024">
                  <c:v>Startup_1920</c:v>
                </c:pt>
                <c:pt idx="1025">
                  <c:v>Startup_1921</c:v>
                </c:pt>
                <c:pt idx="1026">
                  <c:v>Startup_1922</c:v>
                </c:pt>
                <c:pt idx="1027">
                  <c:v>Startup_1923</c:v>
                </c:pt>
                <c:pt idx="1028">
                  <c:v>Startup_1924</c:v>
                </c:pt>
                <c:pt idx="1029">
                  <c:v>Startup_1925</c:v>
                </c:pt>
                <c:pt idx="1030">
                  <c:v>Startup_1926</c:v>
                </c:pt>
                <c:pt idx="1031">
                  <c:v>Startup_1927</c:v>
                </c:pt>
                <c:pt idx="1032">
                  <c:v>Startup_1928</c:v>
                </c:pt>
                <c:pt idx="1033">
                  <c:v>Startup_1929</c:v>
                </c:pt>
                <c:pt idx="1034">
                  <c:v>Startup_193</c:v>
                </c:pt>
                <c:pt idx="1035">
                  <c:v>Startup_1930</c:v>
                </c:pt>
                <c:pt idx="1036">
                  <c:v>Startup_1931</c:v>
                </c:pt>
                <c:pt idx="1037">
                  <c:v>Startup_1932</c:v>
                </c:pt>
                <c:pt idx="1038">
                  <c:v>Startup_1933</c:v>
                </c:pt>
                <c:pt idx="1039">
                  <c:v>Startup_1934</c:v>
                </c:pt>
                <c:pt idx="1040">
                  <c:v>Startup_1935</c:v>
                </c:pt>
                <c:pt idx="1041">
                  <c:v>Startup_1936</c:v>
                </c:pt>
                <c:pt idx="1042">
                  <c:v>Startup_1937</c:v>
                </c:pt>
                <c:pt idx="1043">
                  <c:v>Startup_1938</c:v>
                </c:pt>
                <c:pt idx="1044">
                  <c:v>Startup_1939</c:v>
                </c:pt>
                <c:pt idx="1045">
                  <c:v>Startup_194</c:v>
                </c:pt>
                <c:pt idx="1046">
                  <c:v>Startup_1940</c:v>
                </c:pt>
                <c:pt idx="1047">
                  <c:v>Startup_1941</c:v>
                </c:pt>
                <c:pt idx="1048">
                  <c:v>Startup_1942</c:v>
                </c:pt>
                <c:pt idx="1049">
                  <c:v>Startup_1943</c:v>
                </c:pt>
                <c:pt idx="1050">
                  <c:v>Startup_1944</c:v>
                </c:pt>
                <c:pt idx="1051">
                  <c:v>Startup_1945</c:v>
                </c:pt>
                <c:pt idx="1052">
                  <c:v>Startup_1946</c:v>
                </c:pt>
                <c:pt idx="1053">
                  <c:v>Startup_1947</c:v>
                </c:pt>
                <c:pt idx="1054">
                  <c:v>Startup_1948</c:v>
                </c:pt>
                <c:pt idx="1055">
                  <c:v>Startup_1949</c:v>
                </c:pt>
                <c:pt idx="1056">
                  <c:v>Startup_195</c:v>
                </c:pt>
                <c:pt idx="1057">
                  <c:v>Startup_1950</c:v>
                </c:pt>
                <c:pt idx="1058">
                  <c:v>Startup_1951</c:v>
                </c:pt>
                <c:pt idx="1059">
                  <c:v>Startup_1952</c:v>
                </c:pt>
                <c:pt idx="1060">
                  <c:v>Startup_1953</c:v>
                </c:pt>
                <c:pt idx="1061">
                  <c:v>Startup_1954</c:v>
                </c:pt>
                <c:pt idx="1062">
                  <c:v>Startup_1955</c:v>
                </c:pt>
                <c:pt idx="1063">
                  <c:v>Startup_1956</c:v>
                </c:pt>
                <c:pt idx="1064">
                  <c:v>Startup_1957</c:v>
                </c:pt>
                <c:pt idx="1065">
                  <c:v>Startup_1958</c:v>
                </c:pt>
                <c:pt idx="1066">
                  <c:v>Startup_1959</c:v>
                </c:pt>
                <c:pt idx="1067">
                  <c:v>Startup_196</c:v>
                </c:pt>
                <c:pt idx="1068">
                  <c:v>Startup_1960</c:v>
                </c:pt>
                <c:pt idx="1069">
                  <c:v>Startup_1961</c:v>
                </c:pt>
                <c:pt idx="1070">
                  <c:v>Startup_1962</c:v>
                </c:pt>
                <c:pt idx="1071">
                  <c:v>Startup_1963</c:v>
                </c:pt>
                <c:pt idx="1072">
                  <c:v>Startup_1964</c:v>
                </c:pt>
                <c:pt idx="1073">
                  <c:v>Startup_1965</c:v>
                </c:pt>
                <c:pt idx="1074">
                  <c:v>Startup_1966</c:v>
                </c:pt>
                <c:pt idx="1075">
                  <c:v>Startup_1967</c:v>
                </c:pt>
                <c:pt idx="1076">
                  <c:v>Startup_1968</c:v>
                </c:pt>
                <c:pt idx="1077">
                  <c:v>Startup_1969</c:v>
                </c:pt>
                <c:pt idx="1078">
                  <c:v>Startup_197</c:v>
                </c:pt>
                <c:pt idx="1079">
                  <c:v>Startup_1970</c:v>
                </c:pt>
                <c:pt idx="1080">
                  <c:v>Startup_1971</c:v>
                </c:pt>
                <c:pt idx="1081">
                  <c:v>Startup_1972</c:v>
                </c:pt>
                <c:pt idx="1082">
                  <c:v>Startup_1973</c:v>
                </c:pt>
                <c:pt idx="1083">
                  <c:v>Startup_1974</c:v>
                </c:pt>
                <c:pt idx="1084">
                  <c:v>Startup_1975</c:v>
                </c:pt>
                <c:pt idx="1085">
                  <c:v>Startup_1976</c:v>
                </c:pt>
                <c:pt idx="1086">
                  <c:v>Startup_1977</c:v>
                </c:pt>
                <c:pt idx="1087">
                  <c:v>Startup_1978</c:v>
                </c:pt>
                <c:pt idx="1088">
                  <c:v>Startup_1979</c:v>
                </c:pt>
                <c:pt idx="1089">
                  <c:v>Startup_198</c:v>
                </c:pt>
                <c:pt idx="1090">
                  <c:v>Startup_1980</c:v>
                </c:pt>
                <c:pt idx="1091">
                  <c:v>Startup_1981</c:v>
                </c:pt>
                <c:pt idx="1092">
                  <c:v>Startup_1982</c:v>
                </c:pt>
                <c:pt idx="1093">
                  <c:v>Startup_1983</c:v>
                </c:pt>
                <c:pt idx="1094">
                  <c:v>Startup_1984</c:v>
                </c:pt>
                <c:pt idx="1095">
                  <c:v>Startup_1985</c:v>
                </c:pt>
                <c:pt idx="1096">
                  <c:v>Startup_1986</c:v>
                </c:pt>
                <c:pt idx="1097">
                  <c:v>Startup_1987</c:v>
                </c:pt>
                <c:pt idx="1098">
                  <c:v>Startup_1988</c:v>
                </c:pt>
                <c:pt idx="1099">
                  <c:v>Startup_1989</c:v>
                </c:pt>
                <c:pt idx="1100">
                  <c:v>Startup_199</c:v>
                </c:pt>
                <c:pt idx="1101">
                  <c:v>Startup_1990</c:v>
                </c:pt>
                <c:pt idx="1102">
                  <c:v>Startup_1991</c:v>
                </c:pt>
                <c:pt idx="1103">
                  <c:v>Startup_1992</c:v>
                </c:pt>
                <c:pt idx="1104">
                  <c:v>Startup_1993</c:v>
                </c:pt>
                <c:pt idx="1105">
                  <c:v>Startup_1994</c:v>
                </c:pt>
                <c:pt idx="1106">
                  <c:v>Startup_1995</c:v>
                </c:pt>
                <c:pt idx="1107">
                  <c:v>Startup_1996</c:v>
                </c:pt>
                <c:pt idx="1108">
                  <c:v>Startup_1997</c:v>
                </c:pt>
                <c:pt idx="1109">
                  <c:v>Startup_1998</c:v>
                </c:pt>
                <c:pt idx="1110">
                  <c:v>Startup_1999</c:v>
                </c:pt>
                <c:pt idx="1111">
                  <c:v>Startup_2</c:v>
                </c:pt>
                <c:pt idx="1112">
                  <c:v>Startup_20</c:v>
                </c:pt>
                <c:pt idx="1113">
                  <c:v>Startup_200</c:v>
                </c:pt>
                <c:pt idx="1114">
                  <c:v>Startup_2000</c:v>
                </c:pt>
                <c:pt idx="1115">
                  <c:v>Startup_2001</c:v>
                </c:pt>
                <c:pt idx="1116">
                  <c:v>Startup_2002</c:v>
                </c:pt>
                <c:pt idx="1117">
                  <c:v>Startup_2003</c:v>
                </c:pt>
                <c:pt idx="1118">
                  <c:v>Startup_2004</c:v>
                </c:pt>
                <c:pt idx="1119">
                  <c:v>Startup_2005</c:v>
                </c:pt>
                <c:pt idx="1120">
                  <c:v>Startup_2006</c:v>
                </c:pt>
                <c:pt idx="1121">
                  <c:v>Startup_2007</c:v>
                </c:pt>
                <c:pt idx="1122">
                  <c:v>Startup_2008</c:v>
                </c:pt>
                <c:pt idx="1123">
                  <c:v>Startup_2009</c:v>
                </c:pt>
                <c:pt idx="1124">
                  <c:v>Startup_201</c:v>
                </c:pt>
                <c:pt idx="1125">
                  <c:v>Startup_2010</c:v>
                </c:pt>
                <c:pt idx="1126">
                  <c:v>Startup_2011</c:v>
                </c:pt>
                <c:pt idx="1127">
                  <c:v>Startup_2012</c:v>
                </c:pt>
                <c:pt idx="1128">
                  <c:v>Startup_2013</c:v>
                </c:pt>
                <c:pt idx="1129">
                  <c:v>Startup_2014</c:v>
                </c:pt>
                <c:pt idx="1130">
                  <c:v>Startup_2015</c:v>
                </c:pt>
                <c:pt idx="1131">
                  <c:v>Startup_2016</c:v>
                </c:pt>
                <c:pt idx="1132">
                  <c:v>Startup_2017</c:v>
                </c:pt>
                <c:pt idx="1133">
                  <c:v>Startup_2018</c:v>
                </c:pt>
                <c:pt idx="1134">
                  <c:v>Startup_2019</c:v>
                </c:pt>
                <c:pt idx="1135">
                  <c:v>Startup_202</c:v>
                </c:pt>
                <c:pt idx="1136">
                  <c:v>Startup_2020</c:v>
                </c:pt>
                <c:pt idx="1137">
                  <c:v>Startup_2021</c:v>
                </c:pt>
                <c:pt idx="1138">
                  <c:v>Startup_2022</c:v>
                </c:pt>
                <c:pt idx="1139">
                  <c:v>Startup_2023</c:v>
                </c:pt>
                <c:pt idx="1140">
                  <c:v>Startup_2024</c:v>
                </c:pt>
                <c:pt idx="1141">
                  <c:v>Startup_2025</c:v>
                </c:pt>
                <c:pt idx="1142">
                  <c:v>Startup_2026</c:v>
                </c:pt>
                <c:pt idx="1143">
                  <c:v>Startup_2027</c:v>
                </c:pt>
                <c:pt idx="1144">
                  <c:v>Startup_2028</c:v>
                </c:pt>
                <c:pt idx="1145">
                  <c:v>Startup_2029</c:v>
                </c:pt>
                <c:pt idx="1146">
                  <c:v>Startup_203</c:v>
                </c:pt>
                <c:pt idx="1147">
                  <c:v>Startup_2030</c:v>
                </c:pt>
                <c:pt idx="1148">
                  <c:v>Startup_2031</c:v>
                </c:pt>
                <c:pt idx="1149">
                  <c:v>Startup_2032</c:v>
                </c:pt>
                <c:pt idx="1150">
                  <c:v>Startup_2033</c:v>
                </c:pt>
                <c:pt idx="1151">
                  <c:v>Startup_2034</c:v>
                </c:pt>
                <c:pt idx="1152">
                  <c:v>Startup_2035</c:v>
                </c:pt>
                <c:pt idx="1153">
                  <c:v>Startup_2036</c:v>
                </c:pt>
                <c:pt idx="1154">
                  <c:v>Startup_2037</c:v>
                </c:pt>
                <c:pt idx="1155">
                  <c:v>Startup_2038</c:v>
                </c:pt>
                <c:pt idx="1156">
                  <c:v>Startup_2039</c:v>
                </c:pt>
                <c:pt idx="1157">
                  <c:v>Startup_204</c:v>
                </c:pt>
                <c:pt idx="1158">
                  <c:v>Startup_2040</c:v>
                </c:pt>
                <c:pt idx="1159">
                  <c:v>Startup_2041</c:v>
                </c:pt>
                <c:pt idx="1160">
                  <c:v>Startup_2042</c:v>
                </c:pt>
                <c:pt idx="1161">
                  <c:v>Startup_2043</c:v>
                </c:pt>
                <c:pt idx="1162">
                  <c:v>Startup_2044</c:v>
                </c:pt>
                <c:pt idx="1163">
                  <c:v>Startup_2045</c:v>
                </c:pt>
                <c:pt idx="1164">
                  <c:v>Startup_2046</c:v>
                </c:pt>
                <c:pt idx="1165">
                  <c:v>Startup_2047</c:v>
                </c:pt>
                <c:pt idx="1166">
                  <c:v>Startup_2048</c:v>
                </c:pt>
                <c:pt idx="1167">
                  <c:v>Startup_2049</c:v>
                </c:pt>
                <c:pt idx="1168">
                  <c:v>Startup_205</c:v>
                </c:pt>
                <c:pt idx="1169">
                  <c:v>Startup_2050</c:v>
                </c:pt>
                <c:pt idx="1170">
                  <c:v>Startup_2051</c:v>
                </c:pt>
                <c:pt idx="1171">
                  <c:v>Startup_2052</c:v>
                </c:pt>
                <c:pt idx="1172">
                  <c:v>Startup_2053</c:v>
                </c:pt>
                <c:pt idx="1173">
                  <c:v>Startup_2054</c:v>
                </c:pt>
                <c:pt idx="1174">
                  <c:v>Startup_2055</c:v>
                </c:pt>
                <c:pt idx="1175">
                  <c:v>Startup_2056</c:v>
                </c:pt>
                <c:pt idx="1176">
                  <c:v>Startup_2057</c:v>
                </c:pt>
                <c:pt idx="1177">
                  <c:v>Startup_2058</c:v>
                </c:pt>
                <c:pt idx="1178">
                  <c:v>Startup_2059</c:v>
                </c:pt>
                <c:pt idx="1179">
                  <c:v>Startup_206</c:v>
                </c:pt>
                <c:pt idx="1180">
                  <c:v>Startup_2060</c:v>
                </c:pt>
                <c:pt idx="1181">
                  <c:v>Startup_2061</c:v>
                </c:pt>
                <c:pt idx="1182">
                  <c:v>Startup_2062</c:v>
                </c:pt>
                <c:pt idx="1183">
                  <c:v>Startup_2063</c:v>
                </c:pt>
                <c:pt idx="1184">
                  <c:v>Startup_2064</c:v>
                </c:pt>
                <c:pt idx="1185">
                  <c:v>Startup_2065</c:v>
                </c:pt>
                <c:pt idx="1186">
                  <c:v>Startup_2066</c:v>
                </c:pt>
                <c:pt idx="1187">
                  <c:v>Startup_2067</c:v>
                </c:pt>
                <c:pt idx="1188">
                  <c:v>Startup_2068</c:v>
                </c:pt>
                <c:pt idx="1189">
                  <c:v>Startup_2069</c:v>
                </c:pt>
                <c:pt idx="1190">
                  <c:v>Startup_207</c:v>
                </c:pt>
                <c:pt idx="1191">
                  <c:v>Startup_2070</c:v>
                </c:pt>
                <c:pt idx="1192">
                  <c:v>Startup_2071</c:v>
                </c:pt>
                <c:pt idx="1193">
                  <c:v>Startup_2072</c:v>
                </c:pt>
                <c:pt idx="1194">
                  <c:v>Startup_2073</c:v>
                </c:pt>
                <c:pt idx="1195">
                  <c:v>Startup_2074</c:v>
                </c:pt>
                <c:pt idx="1196">
                  <c:v>Startup_2075</c:v>
                </c:pt>
                <c:pt idx="1197">
                  <c:v>Startup_2076</c:v>
                </c:pt>
                <c:pt idx="1198">
                  <c:v>Startup_2077</c:v>
                </c:pt>
                <c:pt idx="1199">
                  <c:v>Startup_2078</c:v>
                </c:pt>
                <c:pt idx="1200">
                  <c:v>Startup_2079</c:v>
                </c:pt>
                <c:pt idx="1201">
                  <c:v>Startup_208</c:v>
                </c:pt>
                <c:pt idx="1202">
                  <c:v>Startup_2080</c:v>
                </c:pt>
                <c:pt idx="1203">
                  <c:v>Startup_2081</c:v>
                </c:pt>
                <c:pt idx="1204">
                  <c:v>Startup_2082</c:v>
                </c:pt>
                <c:pt idx="1205">
                  <c:v>Startup_2083</c:v>
                </c:pt>
                <c:pt idx="1206">
                  <c:v>Startup_2084</c:v>
                </c:pt>
                <c:pt idx="1207">
                  <c:v>Startup_2085</c:v>
                </c:pt>
                <c:pt idx="1208">
                  <c:v>Startup_2086</c:v>
                </c:pt>
                <c:pt idx="1209">
                  <c:v>Startup_2087</c:v>
                </c:pt>
                <c:pt idx="1210">
                  <c:v>Startup_2088</c:v>
                </c:pt>
                <c:pt idx="1211">
                  <c:v>Startup_2089</c:v>
                </c:pt>
                <c:pt idx="1212">
                  <c:v>Startup_209</c:v>
                </c:pt>
                <c:pt idx="1213">
                  <c:v>Startup_2090</c:v>
                </c:pt>
                <c:pt idx="1214">
                  <c:v>Startup_2091</c:v>
                </c:pt>
                <c:pt idx="1215">
                  <c:v>Startup_2092</c:v>
                </c:pt>
                <c:pt idx="1216">
                  <c:v>Startup_2093</c:v>
                </c:pt>
                <c:pt idx="1217">
                  <c:v>Startup_2094</c:v>
                </c:pt>
                <c:pt idx="1218">
                  <c:v>Startup_2095</c:v>
                </c:pt>
                <c:pt idx="1219">
                  <c:v>Startup_2096</c:v>
                </c:pt>
                <c:pt idx="1220">
                  <c:v>Startup_2097</c:v>
                </c:pt>
                <c:pt idx="1221">
                  <c:v>Startup_2098</c:v>
                </c:pt>
                <c:pt idx="1222">
                  <c:v>Startup_2099</c:v>
                </c:pt>
                <c:pt idx="1223">
                  <c:v>Startup_21</c:v>
                </c:pt>
                <c:pt idx="1224">
                  <c:v>Startup_210</c:v>
                </c:pt>
                <c:pt idx="1225">
                  <c:v>Startup_2100</c:v>
                </c:pt>
                <c:pt idx="1226">
                  <c:v>Startup_2101</c:v>
                </c:pt>
                <c:pt idx="1227">
                  <c:v>Startup_2102</c:v>
                </c:pt>
                <c:pt idx="1228">
                  <c:v>Startup_2103</c:v>
                </c:pt>
                <c:pt idx="1229">
                  <c:v>Startup_2104</c:v>
                </c:pt>
                <c:pt idx="1230">
                  <c:v>Startup_2105</c:v>
                </c:pt>
                <c:pt idx="1231">
                  <c:v>Startup_2106</c:v>
                </c:pt>
                <c:pt idx="1232">
                  <c:v>Startup_2107</c:v>
                </c:pt>
                <c:pt idx="1233">
                  <c:v>Startup_2108</c:v>
                </c:pt>
                <c:pt idx="1234">
                  <c:v>Startup_2109</c:v>
                </c:pt>
                <c:pt idx="1235">
                  <c:v>Startup_211</c:v>
                </c:pt>
                <c:pt idx="1236">
                  <c:v>Startup_2110</c:v>
                </c:pt>
                <c:pt idx="1237">
                  <c:v>Startup_2111</c:v>
                </c:pt>
                <c:pt idx="1238">
                  <c:v>Startup_2112</c:v>
                </c:pt>
                <c:pt idx="1239">
                  <c:v>Startup_2113</c:v>
                </c:pt>
                <c:pt idx="1240">
                  <c:v>Startup_2114</c:v>
                </c:pt>
                <c:pt idx="1241">
                  <c:v>Startup_2115</c:v>
                </c:pt>
                <c:pt idx="1242">
                  <c:v>Startup_2116</c:v>
                </c:pt>
                <c:pt idx="1243">
                  <c:v>Startup_2117</c:v>
                </c:pt>
                <c:pt idx="1244">
                  <c:v>Startup_2118</c:v>
                </c:pt>
                <c:pt idx="1245">
                  <c:v>Startup_2119</c:v>
                </c:pt>
                <c:pt idx="1246">
                  <c:v>Startup_212</c:v>
                </c:pt>
                <c:pt idx="1247">
                  <c:v>Startup_2120</c:v>
                </c:pt>
                <c:pt idx="1248">
                  <c:v>Startup_2121</c:v>
                </c:pt>
                <c:pt idx="1249">
                  <c:v>Startup_2122</c:v>
                </c:pt>
                <c:pt idx="1250">
                  <c:v>Startup_2123</c:v>
                </c:pt>
                <c:pt idx="1251">
                  <c:v>Startup_2124</c:v>
                </c:pt>
                <c:pt idx="1252">
                  <c:v>Startup_2125</c:v>
                </c:pt>
                <c:pt idx="1253">
                  <c:v>Startup_2126</c:v>
                </c:pt>
                <c:pt idx="1254">
                  <c:v>Startup_2127</c:v>
                </c:pt>
                <c:pt idx="1255">
                  <c:v>Startup_2128</c:v>
                </c:pt>
                <c:pt idx="1256">
                  <c:v>Startup_2129</c:v>
                </c:pt>
                <c:pt idx="1257">
                  <c:v>Startup_213</c:v>
                </c:pt>
                <c:pt idx="1258">
                  <c:v>Startup_2130</c:v>
                </c:pt>
                <c:pt idx="1259">
                  <c:v>Startup_2131</c:v>
                </c:pt>
                <c:pt idx="1260">
                  <c:v>Startup_2132</c:v>
                </c:pt>
                <c:pt idx="1261">
                  <c:v>Startup_2133</c:v>
                </c:pt>
                <c:pt idx="1262">
                  <c:v>Startup_2134</c:v>
                </c:pt>
                <c:pt idx="1263">
                  <c:v>Startup_2135</c:v>
                </c:pt>
                <c:pt idx="1264">
                  <c:v>Startup_2136</c:v>
                </c:pt>
                <c:pt idx="1265">
                  <c:v>Startup_2137</c:v>
                </c:pt>
                <c:pt idx="1266">
                  <c:v>Startup_2138</c:v>
                </c:pt>
                <c:pt idx="1267">
                  <c:v>Startup_2139</c:v>
                </c:pt>
                <c:pt idx="1268">
                  <c:v>Startup_214</c:v>
                </c:pt>
                <c:pt idx="1269">
                  <c:v>Startup_2140</c:v>
                </c:pt>
                <c:pt idx="1270">
                  <c:v>Startup_2141</c:v>
                </c:pt>
                <c:pt idx="1271">
                  <c:v>Startup_2142</c:v>
                </c:pt>
                <c:pt idx="1272">
                  <c:v>Startup_2143</c:v>
                </c:pt>
                <c:pt idx="1273">
                  <c:v>Startup_2144</c:v>
                </c:pt>
                <c:pt idx="1274">
                  <c:v>Startup_2145</c:v>
                </c:pt>
                <c:pt idx="1275">
                  <c:v>Startup_2146</c:v>
                </c:pt>
                <c:pt idx="1276">
                  <c:v>Startup_2147</c:v>
                </c:pt>
                <c:pt idx="1277">
                  <c:v>Startup_2148</c:v>
                </c:pt>
                <c:pt idx="1278">
                  <c:v>Startup_2149</c:v>
                </c:pt>
                <c:pt idx="1279">
                  <c:v>Startup_215</c:v>
                </c:pt>
                <c:pt idx="1280">
                  <c:v>Startup_2150</c:v>
                </c:pt>
                <c:pt idx="1281">
                  <c:v>Startup_2151</c:v>
                </c:pt>
                <c:pt idx="1282">
                  <c:v>Startup_2152</c:v>
                </c:pt>
                <c:pt idx="1283">
                  <c:v>Startup_2153</c:v>
                </c:pt>
                <c:pt idx="1284">
                  <c:v>Startup_2154</c:v>
                </c:pt>
                <c:pt idx="1285">
                  <c:v>Startup_2155</c:v>
                </c:pt>
                <c:pt idx="1286">
                  <c:v>Startup_2156</c:v>
                </c:pt>
                <c:pt idx="1287">
                  <c:v>Startup_2157</c:v>
                </c:pt>
                <c:pt idx="1288">
                  <c:v>Startup_2158</c:v>
                </c:pt>
                <c:pt idx="1289">
                  <c:v>Startup_2159</c:v>
                </c:pt>
                <c:pt idx="1290">
                  <c:v>Startup_216</c:v>
                </c:pt>
                <c:pt idx="1291">
                  <c:v>Startup_2160</c:v>
                </c:pt>
                <c:pt idx="1292">
                  <c:v>Startup_2161</c:v>
                </c:pt>
                <c:pt idx="1293">
                  <c:v>Startup_2162</c:v>
                </c:pt>
                <c:pt idx="1294">
                  <c:v>Startup_2163</c:v>
                </c:pt>
                <c:pt idx="1295">
                  <c:v>Startup_2164</c:v>
                </c:pt>
                <c:pt idx="1296">
                  <c:v>Startup_2165</c:v>
                </c:pt>
                <c:pt idx="1297">
                  <c:v>Startup_2166</c:v>
                </c:pt>
                <c:pt idx="1298">
                  <c:v>Startup_2167</c:v>
                </c:pt>
                <c:pt idx="1299">
                  <c:v>Startup_2168</c:v>
                </c:pt>
                <c:pt idx="1300">
                  <c:v>Startup_2169</c:v>
                </c:pt>
                <c:pt idx="1301">
                  <c:v>Startup_217</c:v>
                </c:pt>
                <c:pt idx="1302">
                  <c:v>Startup_2170</c:v>
                </c:pt>
                <c:pt idx="1303">
                  <c:v>Startup_2171</c:v>
                </c:pt>
                <c:pt idx="1304">
                  <c:v>Startup_2172</c:v>
                </c:pt>
                <c:pt idx="1305">
                  <c:v>Startup_2173</c:v>
                </c:pt>
                <c:pt idx="1306">
                  <c:v>Startup_2174</c:v>
                </c:pt>
                <c:pt idx="1307">
                  <c:v>Startup_2175</c:v>
                </c:pt>
                <c:pt idx="1308">
                  <c:v>Startup_2176</c:v>
                </c:pt>
                <c:pt idx="1309">
                  <c:v>Startup_2177</c:v>
                </c:pt>
                <c:pt idx="1310">
                  <c:v>Startup_2178</c:v>
                </c:pt>
                <c:pt idx="1311">
                  <c:v>Startup_2179</c:v>
                </c:pt>
                <c:pt idx="1312">
                  <c:v>Startup_218</c:v>
                </c:pt>
                <c:pt idx="1313">
                  <c:v>Startup_2180</c:v>
                </c:pt>
                <c:pt idx="1314">
                  <c:v>Startup_2181</c:v>
                </c:pt>
                <c:pt idx="1315">
                  <c:v>Startup_2182</c:v>
                </c:pt>
                <c:pt idx="1316">
                  <c:v>Startup_2183</c:v>
                </c:pt>
                <c:pt idx="1317">
                  <c:v>Startup_2184</c:v>
                </c:pt>
                <c:pt idx="1318">
                  <c:v>Startup_2185</c:v>
                </c:pt>
                <c:pt idx="1319">
                  <c:v>Startup_2186</c:v>
                </c:pt>
                <c:pt idx="1320">
                  <c:v>Startup_2187</c:v>
                </c:pt>
                <c:pt idx="1321">
                  <c:v>Startup_2188</c:v>
                </c:pt>
                <c:pt idx="1322">
                  <c:v>Startup_2189</c:v>
                </c:pt>
                <c:pt idx="1323">
                  <c:v>Startup_219</c:v>
                </c:pt>
                <c:pt idx="1324">
                  <c:v>Startup_2190</c:v>
                </c:pt>
                <c:pt idx="1325">
                  <c:v>Startup_2191</c:v>
                </c:pt>
                <c:pt idx="1326">
                  <c:v>Startup_2192</c:v>
                </c:pt>
                <c:pt idx="1327">
                  <c:v>Startup_2193</c:v>
                </c:pt>
                <c:pt idx="1328">
                  <c:v>Startup_2194</c:v>
                </c:pt>
                <c:pt idx="1329">
                  <c:v>Startup_2195</c:v>
                </c:pt>
                <c:pt idx="1330">
                  <c:v>Startup_2196</c:v>
                </c:pt>
                <c:pt idx="1331">
                  <c:v>Startup_2197</c:v>
                </c:pt>
                <c:pt idx="1332">
                  <c:v>Startup_2198</c:v>
                </c:pt>
                <c:pt idx="1333">
                  <c:v>Startup_2199</c:v>
                </c:pt>
                <c:pt idx="1334">
                  <c:v>Startup_22</c:v>
                </c:pt>
                <c:pt idx="1335">
                  <c:v>Startup_220</c:v>
                </c:pt>
                <c:pt idx="1336">
                  <c:v>Startup_2200</c:v>
                </c:pt>
                <c:pt idx="1337">
                  <c:v>Startup_2201</c:v>
                </c:pt>
                <c:pt idx="1338">
                  <c:v>Startup_2202</c:v>
                </c:pt>
                <c:pt idx="1339">
                  <c:v>Startup_2203</c:v>
                </c:pt>
                <c:pt idx="1340">
                  <c:v>Startup_2204</c:v>
                </c:pt>
                <c:pt idx="1341">
                  <c:v>Startup_2205</c:v>
                </c:pt>
                <c:pt idx="1342">
                  <c:v>Startup_2206</c:v>
                </c:pt>
                <c:pt idx="1343">
                  <c:v>Startup_2207</c:v>
                </c:pt>
                <c:pt idx="1344">
                  <c:v>Startup_2208</c:v>
                </c:pt>
                <c:pt idx="1345">
                  <c:v>Startup_2209</c:v>
                </c:pt>
                <c:pt idx="1346">
                  <c:v>Startup_221</c:v>
                </c:pt>
                <c:pt idx="1347">
                  <c:v>Startup_2210</c:v>
                </c:pt>
                <c:pt idx="1348">
                  <c:v>Startup_2211</c:v>
                </c:pt>
                <c:pt idx="1349">
                  <c:v>Startup_2212</c:v>
                </c:pt>
                <c:pt idx="1350">
                  <c:v>Startup_2213</c:v>
                </c:pt>
                <c:pt idx="1351">
                  <c:v>Startup_2214</c:v>
                </c:pt>
                <c:pt idx="1352">
                  <c:v>Startup_2215</c:v>
                </c:pt>
                <c:pt idx="1353">
                  <c:v>Startup_2216</c:v>
                </c:pt>
                <c:pt idx="1354">
                  <c:v>Startup_2217</c:v>
                </c:pt>
                <c:pt idx="1355">
                  <c:v>Startup_2218</c:v>
                </c:pt>
                <c:pt idx="1356">
                  <c:v>Startup_2219</c:v>
                </c:pt>
                <c:pt idx="1357">
                  <c:v>Startup_222</c:v>
                </c:pt>
                <c:pt idx="1358">
                  <c:v>Startup_2220</c:v>
                </c:pt>
                <c:pt idx="1359">
                  <c:v>Startup_2221</c:v>
                </c:pt>
                <c:pt idx="1360">
                  <c:v>Startup_2222</c:v>
                </c:pt>
                <c:pt idx="1361">
                  <c:v>Startup_2223</c:v>
                </c:pt>
                <c:pt idx="1362">
                  <c:v>Startup_2224</c:v>
                </c:pt>
                <c:pt idx="1363">
                  <c:v>Startup_2225</c:v>
                </c:pt>
                <c:pt idx="1364">
                  <c:v>Startup_2226</c:v>
                </c:pt>
                <c:pt idx="1365">
                  <c:v>Startup_2227</c:v>
                </c:pt>
                <c:pt idx="1366">
                  <c:v>Startup_2228</c:v>
                </c:pt>
                <c:pt idx="1367">
                  <c:v>Startup_2229</c:v>
                </c:pt>
                <c:pt idx="1368">
                  <c:v>Startup_223</c:v>
                </c:pt>
                <c:pt idx="1369">
                  <c:v>Startup_2230</c:v>
                </c:pt>
                <c:pt idx="1370">
                  <c:v>Startup_2231</c:v>
                </c:pt>
                <c:pt idx="1371">
                  <c:v>Startup_2232</c:v>
                </c:pt>
                <c:pt idx="1372">
                  <c:v>Startup_2233</c:v>
                </c:pt>
                <c:pt idx="1373">
                  <c:v>Startup_2234</c:v>
                </c:pt>
                <c:pt idx="1374">
                  <c:v>Startup_2235</c:v>
                </c:pt>
                <c:pt idx="1375">
                  <c:v>Startup_2236</c:v>
                </c:pt>
                <c:pt idx="1376">
                  <c:v>Startup_2237</c:v>
                </c:pt>
                <c:pt idx="1377">
                  <c:v>Startup_2238</c:v>
                </c:pt>
                <c:pt idx="1378">
                  <c:v>Startup_2239</c:v>
                </c:pt>
                <c:pt idx="1379">
                  <c:v>Startup_224</c:v>
                </c:pt>
                <c:pt idx="1380">
                  <c:v>Startup_2240</c:v>
                </c:pt>
                <c:pt idx="1381">
                  <c:v>Startup_2241</c:v>
                </c:pt>
                <c:pt idx="1382">
                  <c:v>Startup_2242</c:v>
                </c:pt>
                <c:pt idx="1383">
                  <c:v>Startup_2243</c:v>
                </c:pt>
                <c:pt idx="1384">
                  <c:v>Startup_2244</c:v>
                </c:pt>
                <c:pt idx="1385">
                  <c:v>Startup_2245</c:v>
                </c:pt>
                <c:pt idx="1386">
                  <c:v>Startup_2246</c:v>
                </c:pt>
                <c:pt idx="1387">
                  <c:v>Startup_2247</c:v>
                </c:pt>
                <c:pt idx="1388">
                  <c:v>Startup_2248</c:v>
                </c:pt>
                <c:pt idx="1389">
                  <c:v>Startup_2249</c:v>
                </c:pt>
                <c:pt idx="1390">
                  <c:v>Startup_225</c:v>
                </c:pt>
                <c:pt idx="1391">
                  <c:v>Startup_2250</c:v>
                </c:pt>
                <c:pt idx="1392">
                  <c:v>Startup_2251</c:v>
                </c:pt>
                <c:pt idx="1393">
                  <c:v>Startup_2252</c:v>
                </c:pt>
                <c:pt idx="1394">
                  <c:v>Startup_2253</c:v>
                </c:pt>
                <c:pt idx="1395">
                  <c:v>Startup_2254</c:v>
                </c:pt>
                <c:pt idx="1396">
                  <c:v>Startup_2255</c:v>
                </c:pt>
                <c:pt idx="1397">
                  <c:v>Startup_2256</c:v>
                </c:pt>
                <c:pt idx="1398">
                  <c:v>Startup_2257</c:v>
                </c:pt>
                <c:pt idx="1399">
                  <c:v>Startup_2258</c:v>
                </c:pt>
                <c:pt idx="1400">
                  <c:v>Startup_2259</c:v>
                </c:pt>
                <c:pt idx="1401">
                  <c:v>Startup_226</c:v>
                </c:pt>
                <c:pt idx="1402">
                  <c:v>Startup_2260</c:v>
                </c:pt>
                <c:pt idx="1403">
                  <c:v>Startup_2261</c:v>
                </c:pt>
                <c:pt idx="1404">
                  <c:v>Startup_2262</c:v>
                </c:pt>
                <c:pt idx="1405">
                  <c:v>Startup_2263</c:v>
                </c:pt>
                <c:pt idx="1406">
                  <c:v>Startup_2264</c:v>
                </c:pt>
                <c:pt idx="1407">
                  <c:v>Startup_2265</c:v>
                </c:pt>
                <c:pt idx="1408">
                  <c:v>Startup_2266</c:v>
                </c:pt>
                <c:pt idx="1409">
                  <c:v>Startup_2267</c:v>
                </c:pt>
                <c:pt idx="1410">
                  <c:v>Startup_2268</c:v>
                </c:pt>
                <c:pt idx="1411">
                  <c:v>Startup_2269</c:v>
                </c:pt>
                <c:pt idx="1412">
                  <c:v>Startup_227</c:v>
                </c:pt>
                <c:pt idx="1413">
                  <c:v>Startup_2270</c:v>
                </c:pt>
                <c:pt idx="1414">
                  <c:v>Startup_2271</c:v>
                </c:pt>
                <c:pt idx="1415">
                  <c:v>Startup_2272</c:v>
                </c:pt>
                <c:pt idx="1416">
                  <c:v>Startup_2273</c:v>
                </c:pt>
                <c:pt idx="1417">
                  <c:v>Startup_2274</c:v>
                </c:pt>
                <c:pt idx="1418">
                  <c:v>Startup_2275</c:v>
                </c:pt>
                <c:pt idx="1419">
                  <c:v>Startup_2276</c:v>
                </c:pt>
                <c:pt idx="1420">
                  <c:v>Startup_2277</c:v>
                </c:pt>
                <c:pt idx="1421">
                  <c:v>Startup_2278</c:v>
                </c:pt>
                <c:pt idx="1422">
                  <c:v>Startup_2279</c:v>
                </c:pt>
                <c:pt idx="1423">
                  <c:v>Startup_228</c:v>
                </c:pt>
                <c:pt idx="1424">
                  <c:v>Startup_2280</c:v>
                </c:pt>
                <c:pt idx="1425">
                  <c:v>Startup_2281</c:v>
                </c:pt>
                <c:pt idx="1426">
                  <c:v>Startup_2282</c:v>
                </c:pt>
                <c:pt idx="1427">
                  <c:v>Startup_2283</c:v>
                </c:pt>
                <c:pt idx="1428">
                  <c:v>Startup_2284</c:v>
                </c:pt>
                <c:pt idx="1429">
                  <c:v>Startup_2285</c:v>
                </c:pt>
                <c:pt idx="1430">
                  <c:v>Startup_2286</c:v>
                </c:pt>
                <c:pt idx="1431">
                  <c:v>Startup_2287</c:v>
                </c:pt>
                <c:pt idx="1432">
                  <c:v>Startup_2288</c:v>
                </c:pt>
                <c:pt idx="1433">
                  <c:v>Startup_2289</c:v>
                </c:pt>
                <c:pt idx="1434">
                  <c:v>Startup_229</c:v>
                </c:pt>
                <c:pt idx="1435">
                  <c:v>Startup_2290</c:v>
                </c:pt>
                <c:pt idx="1436">
                  <c:v>Startup_2291</c:v>
                </c:pt>
                <c:pt idx="1437">
                  <c:v>Startup_2292</c:v>
                </c:pt>
                <c:pt idx="1438">
                  <c:v>Startup_2293</c:v>
                </c:pt>
                <c:pt idx="1439">
                  <c:v>Startup_2294</c:v>
                </c:pt>
                <c:pt idx="1440">
                  <c:v>Startup_2295</c:v>
                </c:pt>
                <c:pt idx="1441">
                  <c:v>Startup_2296</c:v>
                </c:pt>
                <c:pt idx="1442">
                  <c:v>Startup_2297</c:v>
                </c:pt>
                <c:pt idx="1443">
                  <c:v>Startup_2298</c:v>
                </c:pt>
                <c:pt idx="1444">
                  <c:v>Startup_2299</c:v>
                </c:pt>
                <c:pt idx="1445">
                  <c:v>Startup_23</c:v>
                </c:pt>
                <c:pt idx="1446">
                  <c:v>Startup_230</c:v>
                </c:pt>
                <c:pt idx="1447">
                  <c:v>Startup_2300</c:v>
                </c:pt>
                <c:pt idx="1448">
                  <c:v>Startup_2301</c:v>
                </c:pt>
                <c:pt idx="1449">
                  <c:v>Startup_2302</c:v>
                </c:pt>
                <c:pt idx="1450">
                  <c:v>Startup_2303</c:v>
                </c:pt>
                <c:pt idx="1451">
                  <c:v>Startup_2304</c:v>
                </c:pt>
                <c:pt idx="1452">
                  <c:v>Startup_2305</c:v>
                </c:pt>
                <c:pt idx="1453">
                  <c:v>Startup_2306</c:v>
                </c:pt>
                <c:pt idx="1454">
                  <c:v>Startup_2307</c:v>
                </c:pt>
                <c:pt idx="1455">
                  <c:v>Startup_2308</c:v>
                </c:pt>
                <c:pt idx="1456">
                  <c:v>Startup_2309</c:v>
                </c:pt>
                <c:pt idx="1457">
                  <c:v>Startup_231</c:v>
                </c:pt>
                <c:pt idx="1458">
                  <c:v>Startup_2310</c:v>
                </c:pt>
                <c:pt idx="1459">
                  <c:v>Startup_2311</c:v>
                </c:pt>
                <c:pt idx="1460">
                  <c:v>Startup_2312</c:v>
                </c:pt>
                <c:pt idx="1461">
                  <c:v>Startup_2313</c:v>
                </c:pt>
                <c:pt idx="1462">
                  <c:v>Startup_2314</c:v>
                </c:pt>
                <c:pt idx="1463">
                  <c:v>Startup_2315</c:v>
                </c:pt>
                <c:pt idx="1464">
                  <c:v>Startup_2316</c:v>
                </c:pt>
                <c:pt idx="1465">
                  <c:v>Startup_2317</c:v>
                </c:pt>
                <c:pt idx="1466">
                  <c:v>Startup_2318</c:v>
                </c:pt>
                <c:pt idx="1467">
                  <c:v>Startup_2319</c:v>
                </c:pt>
                <c:pt idx="1468">
                  <c:v>Startup_232</c:v>
                </c:pt>
                <c:pt idx="1469">
                  <c:v>Startup_2320</c:v>
                </c:pt>
                <c:pt idx="1470">
                  <c:v>Startup_2321</c:v>
                </c:pt>
                <c:pt idx="1471">
                  <c:v>Startup_2322</c:v>
                </c:pt>
                <c:pt idx="1472">
                  <c:v>Startup_2323</c:v>
                </c:pt>
                <c:pt idx="1473">
                  <c:v>Startup_2324</c:v>
                </c:pt>
                <c:pt idx="1474">
                  <c:v>Startup_2325</c:v>
                </c:pt>
                <c:pt idx="1475">
                  <c:v>Startup_2326</c:v>
                </c:pt>
                <c:pt idx="1476">
                  <c:v>Startup_2327</c:v>
                </c:pt>
                <c:pt idx="1477">
                  <c:v>Startup_2328</c:v>
                </c:pt>
                <c:pt idx="1478">
                  <c:v>Startup_2329</c:v>
                </c:pt>
                <c:pt idx="1479">
                  <c:v>Startup_233</c:v>
                </c:pt>
                <c:pt idx="1480">
                  <c:v>Startup_2330</c:v>
                </c:pt>
                <c:pt idx="1481">
                  <c:v>Startup_2331</c:v>
                </c:pt>
                <c:pt idx="1482">
                  <c:v>Startup_2332</c:v>
                </c:pt>
                <c:pt idx="1483">
                  <c:v>Startup_2333</c:v>
                </c:pt>
                <c:pt idx="1484">
                  <c:v>Startup_2334</c:v>
                </c:pt>
                <c:pt idx="1485">
                  <c:v>Startup_2335</c:v>
                </c:pt>
                <c:pt idx="1486">
                  <c:v>Startup_2336</c:v>
                </c:pt>
                <c:pt idx="1487">
                  <c:v>Startup_2337</c:v>
                </c:pt>
                <c:pt idx="1488">
                  <c:v>Startup_2338</c:v>
                </c:pt>
                <c:pt idx="1489">
                  <c:v>Startup_2339</c:v>
                </c:pt>
                <c:pt idx="1490">
                  <c:v>Startup_234</c:v>
                </c:pt>
                <c:pt idx="1491">
                  <c:v>Startup_2340</c:v>
                </c:pt>
                <c:pt idx="1492">
                  <c:v>Startup_2341</c:v>
                </c:pt>
                <c:pt idx="1493">
                  <c:v>Startup_2342</c:v>
                </c:pt>
                <c:pt idx="1494">
                  <c:v>Startup_2343</c:v>
                </c:pt>
                <c:pt idx="1495">
                  <c:v>Startup_2344</c:v>
                </c:pt>
                <c:pt idx="1496">
                  <c:v>Startup_2345</c:v>
                </c:pt>
                <c:pt idx="1497">
                  <c:v>Startup_2346</c:v>
                </c:pt>
                <c:pt idx="1498">
                  <c:v>Startup_2347</c:v>
                </c:pt>
                <c:pt idx="1499">
                  <c:v>Startup_2348</c:v>
                </c:pt>
                <c:pt idx="1500">
                  <c:v>Startup_2349</c:v>
                </c:pt>
                <c:pt idx="1501">
                  <c:v>Startup_235</c:v>
                </c:pt>
                <c:pt idx="1502">
                  <c:v>Startup_2350</c:v>
                </c:pt>
                <c:pt idx="1503">
                  <c:v>Startup_2351</c:v>
                </c:pt>
                <c:pt idx="1504">
                  <c:v>Startup_2352</c:v>
                </c:pt>
                <c:pt idx="1505">
                  <c:v>Startup_2353</c:v>
                </c:pt>
                <c:pt idx="1506">
                  <c:v>Startup_2354</c:v>
                </c:pt>
                <c:pt idx="1507">
                  <c:v>Startup_2355</c:v>
                </c:pt>
                <c:pt idx="1508">
                  <c:v>Startup_2356</c:v>
                </c:pt>
                <c:pt idx="1509">
                  <c:v>Startup_2357</c:v>
                </c:pt>
                <c:pt idx="1510">
                  <c:v>Startup_2358</c:v>
                </c:pt>
                <c:pt idx="1511">
                  <c:v>Startup_2359</c:v>
                </c:pt>
                <c:pt idx="1512">
                  <c:v>Startup_236</c:v>
                </c:pt>
                <c:pt idx="1513">
                  <c:v>Startup_2360</c:v>
                </c:pt>
                <c:pt idx="1514">
                  <c:v>Startup_2361</c:v>
                </c:pt>
                <c:pt idx="1515">
                  <c:v>Startup_2362</c:v>
                </c:pt>
                <c:pt idx="1516">
                  <c:v>Startup_2363</c:v>
                </c:pt>
                <c:pt idx="1517">
                  <c:v>Startup_2364</c:v>
                </c:pt>
                <c:pt idx="1518">
                  <c:v>Startup_2365</c:v>
                </c:pt>
                <c:pt idx="1519">
                  <c:v>Startup_2366</c:v>
                </c:pt>
                <c:pt idx="1520">
                  <c:v>Startup_2367</c:v>
                </c:pt>
                <c:pt idx="1521">
                  <c:v>Startup_2368</c:v>
                </c:pt>
                <c:pt idx="1522">
                  <c:v>Startup_2369</c:v>
                </c:pt>
                <c:pt idx="1523">
                  <c:v>Startup_237</c:v>
                </c:pt>
                <c:pt idx="1524">
                  <c:v>Startup_2370</c:v>
                </c:pt>
                <c:pt idx="1525">
                  <c:v>Startup_2371</c:v>
                </c:pt>
                <c:pt idx="1526">
                  <c:v>Startup_2372</c:v>
                </c:pt>
                <c:pt idx="1527">
                  <c:v>Startup_2373</c:v>
                </c:pt>
                <c:pt idx="1528">
                  <c:v>Startup_2374</c:v>
                </c:pt>
                <c:pt idx="1529">
                  <c:v>Startup_2375</c:v>
                </c:pt>
                <c:pt idx="1530">
                  <c:v>Startup_2376</c:v>
                </c:pt>
                <c:pt idx="1531">
                  <c:v>Startup_2377</c:v>
                </c:pt>
                <c:pt idx="1532">
                  <c:v>Startup_2378</c:v>
                </c:pt>
                <c:pt idx="1533">
                  <c:v>Startup_2379</c:v>
                </c:pt>
                <c:pt idx="1534">
                  <c:v>Startup_238</c:v>
                </c:pt>
                <c:pt idx="1535">
                  <c:v>Startup_2380</c:v>
                </c:pt>
                <c:pt idx="1536">
                  <c:v>Startup_2381</c:v>
                </c:pt>
                <c:pt idx="1537">
                  <c:v>Startup_2382</c:v>
                </c:pt>
                <c:pt idx="1538">
                  <c:v>Startup_2383</c:v>
                </c:pt>
                <c:pt idx="1539">
                  <c:v>Startup_2384</c:v>
                </c:pt>
                <c:pt idx="1540">
                  <c:v>Startup_2385</c:v>
                </c:pt>
                <c:pt idx="1541">
                  <c:v>Startup_2386</c:v>
                </c:pt>
                <c:pt idx="1542">
                  <c:v>Startup_2387</c:v>
                </c:pt>
                <c:pt idx="1543">
                  <c:v>Startup_2388</c:v>
                </c:pt>
                <c:pt idx="1544">
                  <c:v>Startup_2389</c:v>
                </c:pt>
                <c:pt idx="1545">
                  <c:v>Startup_239</c:v>
                </c:pt>
                <c:pt idx="1546">
                  <c:v>Startup_2390</c:v>
                </c:pt>
                <c:pt idx="1547">
                  <c:v>Startup_2391</c:v>
                </c:pt>
                <c:pt idx="1548">
                  <c:v>Startup_2392</c:v>
                </c:pt>
                <c:pt idx="1549">
                  <c:v>Startup_2393</c:v>
                </c:pt>
                <c:pt idx="1550">
                  <c:v>Startup_2394</c:v>
                </c:pt>
                <c:pt idx="1551">
                  <c:v>Startup_2395</c:v>
                </c:pt>
                <c:pt idx="1552">
                  <c:v>Startup_2396</c:v>
                </c:pt>
                <c:pt idx="1553">
                  <c:v>Startup_2397</c:v>
                </c:pt>
                <c:pt idx="1554">
                  <c:v>Startup_2398</c:v>
                </c:pt>
                <c:pt idx="1555">
                  <c:v>Startup_2399</c:v>
                </c:pt>
                <c:pt idx="1556">
                  <c:v>Startup_24</c:v>
                </c:pt>
                <c:pt idx="1557">
                  <c:v>Startup_240</c:v>
                </c:pt>
                <c:pt idx="1558">
                  <c:v>Startup_2400</c:v>
                </c:pt>
                <c:pt idx="1559">
                  <c:v>Startup_2401</c:v>
                </c:pt>
                <c:pt idx="1560">
                  <c:v>Startup_2402</c:v>
                </c:pt>
                <c:pt idx="1561">
                  <c:v>Startup_2403</c:v>
                </c:pt>
                <c:pt idx="1562">
                  <c:v>Startup_2404</c:v>
                </c:pt>
                <c:pt idx="1563">
                  <c:v>Startup_2405</c:v>
                </c:pt>
                <c:pt idx="1564">
                  <c:v>Startup_2406</c:v>
                </c:pt>
                <c:pt idx="1565">
                  <c:v>Startup_2407</c:v>
                </c:pt>
                <c:pt idx="1566">
                  <c:v>Startup_2408</c:v>
                </c:pt>
                <c:pt idx="1567">
                  <c:v>Startup_2409</c:v>
                </c:pt>
                <c:pt idx="1568">
                  <c:v>Startup_241</c:v>
                </c:pt>
                <c:pt idx="1569">
                  <c:v>Startup_2410</c:v>
                </c:pt>
                <c:pt idx="1570">
                  <c:v>Startup_2411</c:v>
                </c:pt>
                <c:pt idx="1571">
                  <c:v>Startup_2412</c:v>
                </c:pt>
                <c:pt idx="1572">
                  <c:v>Startup_2413</c:v>
                </c:pt>
                <c:pt idx="1573">
                  <c:v>Startup_2414</c:v>
                </c:pt>
                <c:pt idx="1574">
                  <c:v>Startup_2415</c:v>
                </c:pt>
                <c:pt idx="1575">
                  <c:v>Startup_2416</c:v>
                </c:pt>
                <c:pt idx="1576">
                  <c:v>Startup_2417</c:v>
                </c:pt>
                <c:pt idx="1577">
                  <c:v>Startup_2418</c:v>
                </c:pt>
                <c:pt idx="1578">
                  <c:v>Startup_2419</c:v>
                </c:pt>
                <c:pt idx="1579">
                  <c:v>Startup_242</c:v>
                </c:pt>
                <c:pt idx="1580">
                  <c:v>Startup_2420</c:v>
                </c:pt>
                <c:pt idx="1581">
                  <c:v>Startup_2421</c:v>
                </c:pt>
                <c:pt idx="1582">
                  <c:v>Startup_2422</c:v>
                </c:pt>
                <c:pt idx="1583">
                  <c:v>Startup_2423</c:v>
                </c:pt>
                <c:pt idx="1584">
                  <c:v>Startup_2424</c:v>
                </c:pt>
                <c:pt idx="1585">
                  <c:v>Startup_2425</c:v>
                </c:pt>
                <c:pt idx="1586">
                  <c:v>Startup_2426</c:v>
                </c:pt>
                <c:pt idx="1587">
                  <c:v>Startup_2427</c:v>
                </c:pt>
                <c:pt idx="1588">
                  <c:v>Startup_2428</c:v>
                </c:pt>
                <c:pt idx="1589">
                  <c:v>Startup_2429</c:v>
                </c:pt>
                <c:pt idx="1590">
                  <c:v>Startup_243</c:v>
                </c:pt>
                <c:pt idx="1591">
                  <c:v>Startup_2430</c:v>
                </c:pt>
                <c:pt idx="1592">
                  <c:v>Startup_2431</c:v>
                </c:pt>
                <c:pt idx="1593">
                  <c:v>Startup_2432</c:v>
                </c:pt>
                <c:pt idx="1594">
                  <c:v>Startup_2433</c:v>
                </c:pt>
                <c:pt idx="1595">
                  <c:v>Startup_2434</c:v>
                </c:pt>
                <c:pt idx="1596">
                  <c:v>Startup_2435</c:v>
                </c:pt>
                <c:pt idx="1597">
                  <c:v>Startup_2436</c:v>
                </c:pt>
                <c:pt idx="1598">
                  <c:v>Startup_2437</c:v>
                </c:pt>
                <c:pt idx="1599">
                  <c:v>Startup_2438</c:v>
                </c:pt>
                <c:pt idx="1600">
                  <c:v>Startup_2439</c:v>
                </c:pt>
                <c:pt idx="1601">
                  <c:v>Startup_244</c:v>
                </c:pt>
                <c:pt idx="1602">
                  <c:v>Startup_2440</c:v>
                </c:pt>
                <c:pt idx="1603">
                  <c:v>Startup_2441</c:v>
                </c:pt>
                <c:pt idx="1604">
                  <c:v>Startup_2442</c:v>
                </c:pt>
                <c:pt idx="1605">
                  <c:v>Startup_2443</c:v>
                </c:pt>
                <c:pt idx="1606">
                  <c:v>Startup_2444</c:v>
                </c:pt>
                <c:pt idx="1607">
                  <c:v>Startup_2445</c:v>
                </c:pt>
                <c:pt idx="1608">
                  <c:v>Startup_2446</c:v>
                </c:pt>
                <c:pt idx="1609">
                  <c:v>Startup_2447</c:v>
                </c:pt>
                <c:pt idx="1610">
                  <c:v>Startup_2448</c:v>
                </c:pt>
                <c:pt idx="1611">
                  <c:v>Startup_2449</c:v>
                </c:pt>
                <c:pt idx="1612">
                  <c:v>Startup_245</c:v>
                </c:pt>
                <c:pt idx="1613">
                  <c:v>Startup_2450</c:v>
                </c:pt>
                <c:pt idx="1614">
                  <c:v>Startup_2451</c:v>
                </c:pt>
                <c:pt idx="1615">
                  <c:v>Startup_2452</c:v>
                </c:pt>
                <c:pt idx="1616">
                  <c:v>Startup_2453</c:v>
                </c:pt>
                <c:pt idx="1617">
                  <c:v>Startup_2454</c:v>
                </c:pt>
                <c:pt idx="1618">
                  <c:v>Startup_2455</c:v>
                </c:pt>
                <c:pt idx="1619">
                  <c:v>Startup_2456</c:v>
                </c:pt>
                <c:pt idx="1620">
                  <c:v>Startup_2457</c:v>
                </c:pt>
                <c:pt idx="1621">
                  <c:v>Startup_2458</c:v>
                </c:pt>
                <c:pt idx="1622">
                  <c:v>Startup_2459</c:v>
                </c:pt>
                <c:pt idx="1623">
                  <c:v>Startup_246</c:v>
                </c:pt>
                <c:pt idx="1624">
                  <c:v>Startup_2460</c:v>
                </c:pt>
                <c:pt idx="1625">
                  <c:v>Startup_2461</c:v>
                </c:pt>
                <c:pt idx="1626">
                  <c:v>Startup_2462</c:v>
                </c:pt>
                <c:pt idx="1627">
                  <c:v>Startup_2463</c:v>
                </c:pt>
                <c:pt idx="1628">
                  <c:v>Startup_2464</c:v>
                </c:pt>
                <c:pt idx="1629">
                  <c:v>Startup_2465</c:v>
                </c:pt>
                <c:pt idx="1630">
                  <c:v>Startup_2466</c:v>
                </c:pt>
                <c:pt idx="1631">
                  <c:v>Startup_2467</c:v>
                </c:pt>
                <c:pt idx="1632">
                  <c:v>Startup_2468</c:v>
                </c:pt>
                <c:pt idx="1633">
                  <c:v>Startup_2469</c:v>
                </c:pt>
                <c:pt idx="1634">
                  <c:v>Startup_247</c:v>
                </c:pt>
                <c:pt idx="1635">
                  <c:v>Startup_2470</c:v>
                </c:pt>
                <c:pt idx="1636">
                  <c:v>Startup_2471</c:v>
                </c:pt>
                <c:pt idx="1637">
                  <c:v>Startup_2472</c:v>
                </c:pt>
                <c:pt idx="1638">
                  <c:v>Startup_2473</c:v>
                </c:pt>
                <c:pt idx="1639">
                  <c:v>Startup_2474</c:v>
                </c:pt>
                <c:pt idx="1640">
                  <c:v>Startup_2475</c:v>
                </c:pt>
                <c:pt idx="1641">
                  <c:v>Startup_2476</c:v>
                </c:pt>
                <c:pt idx="1642">
                  <c:v>Startup_2477</c:v>
                </c:pt>
                <c:pt idx="1643">
                  <c:v>Startup_2478</c:v>
                </c:pt>
                <c:pt idx="1644">
                  <c:v>Startup_2479</c:v>
                </c:pt>
                <c:pt idx="1645">
                  <c:v>Startup_248</c:v>
                </c:pt>
                <c:pt idx="1646">
                  <c:v>Startup_2480</c:v>
                </c:pt>
                <c:pt idx="1647">
                  <c:v>Startup_2481</c:v>
                </c:pt>
                <c:pt idx="1648">
                  <c:v>Startup_2482</c:v>
                </c:pt>
                <c:pt idx="1649">
                  <c:v>Startup_2483</c:v>
                </c:pt>
                <c:pt idx="1650">
                  <c:v>Startup_2484</c:v>
                </c:pt>
                <c:pt idx="1651">
                  <c:v>Startup_2485</c:v>
                </c:pt>
                <c:pt idx="1652">
                  <c:v>Startup_2486</c:v>
                </c:pt>
                <c:pt idx="1653">
                  <c:v>Startup_2487</c:v>
                </c:pt>
                <c:pt idx="1654">
                  <c:v>Startup_2488</c:v>
                </c:pt>
                <c:pt idx="1655">
                  <c:v>Startup_2489</c:v>
                </c:pt>
                <c:pt idx="1656">
                  <c:v>Startup_249</c:v>
                </c:pt>
                <c:pt idx="1657">
                  <c:v>Startup_2490</c:v>
                </c:pt>
                <c:pt idx="1658">
                  <c:v>Startup_2491</c:v>
                </c:pt>
                <c:pt idx="1659">
                  <c:v>Startup_2492</c:v>
                </c:pt>
                <c:pt idx="1660">
                  <c:v>Startup_2493</c:v>
                </c:pt>
                <c:pt idx="1661">
                  <c:v>Startup_2494</c:v>
                </c:pt>
                <c:pt idx="1662">
                  <c:v>Startup_2495</c:v>
                </c:pt>
                <c:pt idx="1663">
                  <c:v>Startup_2496</c:v>
                </c:pt>
                <c:pt idx="1664">
                  <c:v>Startup_2497</c:v>
                </c:pt>
                <c:pt idx="1665">
                  <c:v>Startup_2498</c:v>
                </c:pt>
                <c:pt idx="1666">
                  <c:v>Startup_2499</c:v>
                </c:pt>
                <c:pt idx="1667">
                  <c:v>Startup_25</c:v>
                </c:pt>
                <c:pt idx="1668">
                  <c:v>Startup_250</c:v>
                </c:pt>
                <c:pt idx="1669">
                  <c:v>Startup_2500</c:v>
                </c:pt>
                <c:pt idx="1670">
                  <c:v>Startup_2501</c:v>
                </c:pt>
                <c:pt idx="1671">
                  <c:v>Startup_2502</c:v>
                </c:pt>
                <c:pt idx="1672">
                  <c:v>Startup_2503</c:v>
                </c:pt>
                <c:pt idx="1673">
                  <c:v>Startup_2504</c:v>
                </c:pt>
                <c:pt idx="1674">
                  <c:v>Startup_2505</c:v>
                </c:pt>
                <c:pt idx="1675">
                  <c:v>Startup_2506</c:v>
                </c:pt>
                <c:pt idx="1676">
                  <c:v>Startup_2507</c:v>
                </c:pt>
                <c:pt idx="1677">
                  <c:v>Startup_2508</c:v>
                </c:pt>
                <c:pt idx="1678">
                  <c:v>Startup_2509</c:v>
                </c:pt>
                <c:pt idx="1679">
                  <c:v>Startup_251</c:v>
                </c:pt>
                <c:pt idx="1680">
                  <c:v>Startup_2510</c:v>
                </c:pt>
                <c:pt idx="1681">
                  <c:v>Startup_2511</c:v>
                </c:pt>
                <c:pt idx="1682">
                  <c:v>Startup_2512</c:v>
                </c:pt>
                <c:pt idx="1683">
                  <c:v>Startup_2513</c:v>
                </c:pt>
                <c:pt idx="1684">
                  <c:v>Startup_2514</c:v>
                </c:pt>
                <c:pt idx="1685">
                  <c:v>Startup_2515</c:v>
                </c:pt>
                <c:pt idx="1686">
                  <c:v>Startup_2516</c:v>
                </c:pt>
                <c:pt idx="1687">
                  <c:v>Startup_2517</c:v>
                </c:pt>
                <c:pt idx="1688">
                  <c:v>Startup_2518</c:v>
                </c:pt>
                <c:pt idx="1689">
                  <c:v>Startup_2519</c:v>
                </c:pt>
                <c:pt idx="1690">
                  <c:v>Startup_252</c:v>
                </c:pt>
                <c:pt idx="1691">
                  <c:v>Startup_2520</c:v>
                </c:pt>
                <c:pt idx="1692">
                  <c:v>Startup_2521</c:v>
                </c:pt>
                <c:pt idx="1693">
                  <c:v>Startup_2522</c:v>
                </c:pt>
                <c:pt idx="1694">
                  <c:v>Startup_2523</c:v>
                </c:pt>
                <c:pt idx="1695">
                  <c:v>Startup_2524</c:v>
                </c:pt>
                <c:pt idx="1696">
                  <c:v>Startup_2525</c:v>
                </c:pt>
                <c:pt idx="1697">
                  <c:v>Startup_2526</c:v>
                </c:pt>
                <c:pt idx="1698">
                  <c:v>Startup_2527</c:v>
                </c:pt>
                <c:pt idx="1699">
                  <c:v>Startup_2528</c:v>
                </c:pt>
                <c:pt idx="1700">
                  <c:v>Startup_2529</c:v>
                </c:pt>
                <c:pt idx="1701">
                  <c:v>Startup_253</c:v>
                </c:pt>
                <c:pt idx="1702">
                  <c:v>Startup_2530</c:v>
                </c:pt>
                <c:pt idx="1703">
                  <c:v>Startup_2531</c:v>
                </c:pt>
                <c:pt idx="1704">
                  <c:v>Startup_2532</c:v>
                </c:pt>
                <c:pt idx="1705">
                  <c:v>Startup_2533</c:v>
                </c:pt>
                <c:pt idx="1706">
                  <c:v>Startup_2534</c:v>
                </c:pt>
                <c:pt idx="1707">
                  <c:v>Startup_2535</c:v>
                </c:pt>
                <c:pt idx="1708">
                  <c:v>Startup_2536</c:v>
                </c:pt>
                <c:pt idx="1709">
                  <c:v>Startup_2537</c:v>
                </c:pt>
                <c:pt idx="1710">
                  <c:v>Startup_2538</c:v>
                </c:pt>
                <c:pt idx="1711">
                  <c:v>Startup_2539</c:v>
                </c:pt>
                <c:pt idx="1712">
                  <c:v>Startup_254</c:v>
                </c:pt>
                <c:pt idx="1713">
                  <c:v>Startup_2540</c:v>
                </c:pt>
                <c:pt idx="1714">
                  <c:v>Startup_2541</c:v>
                </c:pt>
                <c:pt idx="1715">
                  <c:v>Startup_2542</c:v>
                </c:pt>
                <c:pt idx="1716">
                  <c:v>Startup_2543</c:v>
                </c:pt>
                <c:pt idx="1717">
                  <c:v>Startup_2544</c:v>
                </c:pt>
                <c:pt idx="1718">
                  <c:v>Startup_2545</c:v>
                </c:pt>
                <c:pt idx="1719">
                  <c:v>Startup_2546</c:v>
                </c:pt>
                <c:pt idx="1720">
                  <c:v>Startup_2547</c:v>
                </c:pt>
                <c:pt idx="1721">
                  <c:v>Startup_2548</c:v>
                </c:pt>
                <c:pt idx="1722">
                  <c:v>Startup_2549</c:v>
                </c:pt>
                <c:pt idx="1723">
                  <c:v>Startup_255</c:v>
                </c:pt>
                <c:pt idx="1724">
                  <c:v>Startup_2550</c:v>
                </c:pt>
                <c:pt idx="1725">
                  <c:v>Startup_2551</c:v>
                </c:pt>
                <c:pt idx="1726">
                  <c:v>Startup_2552</c:v>
                </c:pt>
                <c:pt idx="1727">
                  <c:v>Startup_2553</c:v>
                </c:pt>
                <c:pt idx="1728">
                  <c:v>Startup_2554</c:v>
                </c:pt>
                <c:pt idx="1729">
                  <c:v>Startup_2555</c:v>
                </c:pt>
                <c:pt idx="1730">
                  <c:v>Startup_2556</c:v>
                </c:pt>
                <c:pt idx="1731">
                  <c:v>Startup_2557</c:v>
                </c:pt>
                <c:pt idx="1732">
                  <c:v>Startup_2558</c:v>
                </c:pt>
                <c:pt idx="1733">
                  <c:v>Startup_2559</c:v>
                </c:pt>
                <c:pt idx="1734">
                  <c:v>Startup_256</c:v>
                </c:pt>
                <c:pt idx="1735">
                  <c:v>Startup_2560</c:v>
                </c:pt>
                <c:pt idx="1736">
                  <c:v>Startup_2561</c:v>
                </c:pt>
                <c:pt idx="1737">
                  <c:v>Startup_2562</c:v>
                </c:pt>
                <c:pt idx="1738">
                  <c:v>Startup_2563</c:v>
                </c:pt>
                <c:pt idx="1739">
                  <c:v>Startup_2564</c:v>
                </c:pt>
                <c:pt idx="1740">
                  <c:v>Startup_2565</c:v>
                </c:pt>
                <c:pt idx="1741">
                  <c:v>Startup_2566</c:v>
                </c:pt>
                <c:pt idx="1742">
                  <c:v>Startup_2567</c:v>
                </c:pt>
                <c:pt idx="1743">
                  <c:v>Startup_2568</c:v>
                </c:pt>
                <c:pt idx="1744">
                  <c:v>Startup_2569</c:v>
                </c:pt>
                <c:pt idx="1745">
                  <c:v>Startup_257</c:v>
                </c:pt>
                <c:pt idx="1746">
                  <c:v>Startup_2570</c:v>
                </c:pt>
                <c:pt idx="1747">
                  <c:v>Startup_2571</c:v>
                </c:pt>
                <c:pt idx="1748">
                  <c:v>Startup_2572</c:v>
                </c:pt>
                <c:pt idx="1749">
                  <c:v>Startup_2573</c:v>
                </c:pt>
                <c:pt idx="1750">
                  <c:v>Startup_2574</c:v>
                </c:pt>
                <c:pt idx="1751">
                  <c:v>Startup_2575</c:v>
                </c:pt>
                <c:pt idx="1752">
                  <c:v>Startup_2576</c:v>
                </c:pt>
                <c:pt idx="1753">
                  <c:v>Startup_2577</c:v>
                </c:pt>
                <c:pt idx="1754">
                  <c:v>Startup_2578</c:v>
                </c:pt>
                <c:pt idx="1755">
                  <c:v>Startup_2579</c:v>
                </c:pt>
                <c:pt idx="1756">
                  <c:v>Startup_258</c:v>
                </c:pt>
                <c:pt idx="1757">
                  <c:v>Startup_2580</c:v>
                </c:pt>
                <c:pt idx="1758">
                  <c:v>Startup_2581</c:v>
                </c:pt>
                <c:pt idx="1759">
                  <c:v>Startup_2582</c:v>
                </c:pt>
                <c:pt idx="1760">
                  <c:v>Startup_2583</c:v>
                </c:pt>
                <c:pt idx="1761">
                  <c:v>Startup_2584</c:v>
                </c:pt>
                <c:pt idx="1762">
                  <c:v>Startup_2585</c:v>
                </c:pt>
                <c:pt idx="1763">
                  <c:v>Startup_2586</c:v>
                </c:pt>
                <c:pt idx="1764">
                  <c:v>Startup_2587</c:v>
                </c:pt>
                <c:pt idx="1765">
                  <c:v>Startup_2588</c:v>
                </c:pt>
                <c:pt idx="1766">
                  <c:v>Startup_2589</c:v>
                </c:pt>
                <c:pt idx="1767">
                  <c:v>Startup_259</c:v>
                </c:pt>
                <c:pt idx="1768">
                  <c:v>Startup_2590</c:v>
                </c:pt>
                <c:pt idx="1769">
                  <c:v>Startup_2591</c:v>
                </c:pt>
                <c:pt idx="1770">
                  <c:v>Startup_2592</c:v>
                </c:pt>
                <c:pt idx="1771">
                  <c:v>Startup_2593</c:v>
                </c:pt>
                <c:pt idx="1772">
                  <c:v>Startup_2594</c:v>
                </c:pt>
                <c:pt idx="1773">
                  <c:v>Startup_2595</c:v>
                </c:pt>
                <c:pt idx="1774">
                  <c:v>Startup_2596</c:v>
                </c:pt>
                <c:pt idx="1775">
                  <c:v>Startup_2597</c:v>
                </c:pt>
                <c:pt idx="1776">
                  <c:v>Startup_2598</c:v>
                </c:pt>
                <c:pt idx="1777">
                  <c:v>Startup_2599</c:v>
                </c:pt>
                <c:pt idx="1778">
                  <c:v>Startup_26</c:v>
                </c:pt>
                <c:pt idx="1779">
                  <c:v>Startup_260</c:v>
                </c:pt>
                <c:pt idx="1780">
                  <c:v>Startup_2600</c:v>
                </c:pt>
                <c:pt idx="1781">
                  <c:v>Startup_2601</c:v>
                </c:pt>
                <c:pt idx="1782">
                  <c:v>Startup_2602</c:v>
                </c:pt>
                <c:pt idx="1783">
                  <c:v>Startup_2603</c:v>
                </c:pt>
                <c:pt idx="1784">
                  <c:v>Startup_2604</c:v>
                </c:pt>
                <c:pt idx="1785">
                  <c:v>Startup_2605</c:v>
                </c:pt>
                <c:pt idx="1786">
                  <c:v>Startup_2606</c:v>
                </c:pt>
                <c:pt idx="1787">
                  <c:v>Startup_2607</c:v>
                </c:pt>
                <c:pt idx="1788">
                  <c:v>Startup_2608</c:v>
                </c:pt>
                <c:pt idx="1789">
                  <c:v>Startup_2609</c:v>
                </c:pt>
                <c:pt idx="1790">
                  <c:v>Startup_261</c:v>
                </c:pt>
                <c:pt idx="1791">
                  <c:v>Startup_2610</c:v>
                </c:pt>
                <c:pt idx="1792">
                  <c:v>Startup_2611</c:v>
                </c:pt>
                <c:pt idx="1793">
                  <c:v>Startup_2612</c:v>
                </c:pt>
                <c:pt idx="1794">
                  <c:v>Startup_2613</c:v>
                </c:pt>
                <c:pt idx="1795">
                  <c:v>Startup_2614</c:v>
                </c:pt>
                <c:pt idx="1796">
                  <c:v>Startup_2615</c:v>
                </c:pt>
                <c:pt idx="1797">
                  <c:v>Startup_2616</c:v>
                </c:pt>
                <c:pt idx="1798">
                  <c:v>Startup_2617</c:v>
                </c:pt>
                <c:pt idx="1799">
                  <c:v>Startup_2618</c:v>
                </c:pt>
                <c:pt idx="1800">
                  <c:v>Startup_2619</c:v>
                </c:pt>
                <c:pt idx="1801">
                  <c:v>Startup_262</c:v>
                </c:pt>
                <c:pt idx="1802">
                  <c:v>Startup_2620</c:v>
                </c:pt>
                <c:pt idx="1803">
                  <c:v>Startup_2621</c:v>
                </c:pt>
                <c:pt idx="1804">
                  <c:v>Startup_2622</c:v>
                </c:pt>
                <c:pt idx="1805">
                  <c:v>Startup_2623</c:v>
                </c:pt>
                <c:pt idx="1806">
                  <c:v>Startup_2624</c:v>
                </c:pt>
                <c:pt idx="1807">
                  <c:v>Startup_2625</c:v>
                </c:pt>
                <c:pt idx="1808">
                  <c:v>Startup_2626</c:v>
                </c:pt>
                <c:pt idx="1809">
                  <c:v>Startup_2627</c:v>
                </c:pt>
                <c:pt idx="1810">
                  <c:v>Startup_2628</c:v>
                </c:pt>
                <c:pt idx="1811">
                  <c:v>Startup_2629</c:v>
                </c:pt>
                <c:pt idx="1812">
                  <c:v>Startup_263</c:v>
                </c:pt>
                <c:pt idx="1813">
                  <c:v>Startup_2630</c:v>
                </c:pt>
                <c:pt idx="1814">
                  <c:v>Startup_2631</c:v>
                </c:pt>
                <c:pt idx="1815">
                  <c:v>Startup_2632</c:v>
                </c:pt>
                <c:pt idx="1816">
                  <c:v>Startup_2633</c:v>
                </c:pt>
                <c:pt idx="1817">
                  <c:v>Startup_2634</c:v>
                </c:pt>
                <c:pt idx="1818">
                  <c:v>Startup_2635</c:v>
                </c:pt>
                <c:pt idx="1819">
                  <c:v>Startup_2636</c:v>
                </c:pt>
                <c:pt idx="1820">
                  <c:v>Startup_2637</c:v>
                </c:pt>
                <c:pt idx="1821">
                  <c:v>Startup_2638</c:v>
                </c:pt>
                <c:pt idx="1822">
                  <c:v>Startup_2639</c:v>
                </c:pt>
                <c:pt idx="1823">
                  <c:v>Startup_264</c:v>
                </c:pt>
                <c:pt idx="1824">
                  <c:v>Startup_2640</c:v>
                </c:pt>
                <c:pt idx="1825">
                  <c:v>Startup_2641</c:v>
                </c:pt>
                <c:pt idx="1826">
                  <c:v>Startup_2642</c:v>
                </c:pt>
                <c:pt idx="1827">
                  <c:v>Startup_2643</c:v>
                </c:pt>
                <c:pt idx="1828">
                  <c:v>Startup_2644</c:v>
                </c:pt>
                <c:pt idx="1829">
                  <c:v>Startup_2645</c:v>
                </c:pt>
                <c:pt idx="1830">
                  <c:v>Startup_2646</c:v>
                </c:pt>
                <c:pt idx="1831">
                  <c:v>Startup_2647</c:v>
                </c:pt>
                <c:pt idx="1832">
                  <c:v>Startup_2648</c:v>
                </c:pt>
                <c:pt idx="1833">
                  <c:v>Startup_2649</c:v>
                </c:pt>
                <c:pt idx="1834">
                  <c:v>Startup_265</c:v>
                </c:pt>
                <c:pt idx="1835">
                  <c:v>Startup_2650</c:v>
                </c:pt>
                <c:pt idx="1836">
                  <c:v>Startup_2651</c:v>
                </c:pt>
                <c:pt idx="1837">
                  <c:v>Startup_2652</c:v>
                </c:pt>
                <c:pt idx="1838">
                  <c:v>Startup_2653</c:v>
                </c:pt>
                <c:pt idx="1839">
                  <c:v>Startup_2654</c:v>
                </c:pt>
                <c:pt idx="1840">
                  <c:v>Startup_2655</c:v>
                </c:pt>
                <c:pt idx="1841">
                  <c:v>Startup_2656</c:v>
                </c:pt>
                <c:pt idx="1842">
                  <c:v>Startup_2657</c:v>
                </c:pt>
                <c:pt idx="1843">
                  <c:v>Startup_2658</c:v>
                </c:pt>
                <c:pt idx="1844">
                  <c:v>Startup_2659</c:v>
                </c:pt>
                <c:pt idx="1845">
                  <c:v>Startup_266</c:v>
                </c:pt>
                <c:pt idx="1846">
                  <c:v>Startup_2660</c:v>
                </c:pt>
                <c:pt idx="1847">
                  <c:v>Startup_2661</c:v>
                </c:pt>
                <c:pt idx="1848">
                  <c:v>Startup_2662</c:v>
                </c:pt>
                <c:pt idx="1849">
                  <c:v>Startup_2663</c:v>
                </c:pt>
                <c:pt idx="1850">
                  <c:v>Startup_2664</c:v>
                </c:pt>
                <c:pt idx="1851">
                  <c:v>Startup_2665</c:v>
                </c:pt>
                <c:pt idx="1852">
                  <c:v>Startup_2666</c:v>
                </c:pt>
                <c:pt idx="1853">
                  <c:v>Startup_2667</c:v>
                </c:pt>
                <c:pt idx="1854">
                  <c:v>Startup_2668</c:v>
                </c:pt>
                <c:pt idx="1855">
                  <c:v>Startup_2669</c:v>
                </c:pt>
                <c:pt idx="1856">
                  <c:v>Startup_267</c:v>
                </c:pt>
                <c:pt idx="1857">
                  <c:v>Startup_2670</c:v>
                </c:pt>
                <c:pt idx="1858">
                  <c:v>Startup_2671</c:v>
                </c:pt>
                <c:pt idx="1859">
                  <c:v>Startup_2672</c:v>
                </c:pt>
                <c:pt idx="1860">
                  <c:v>Startup_2673</c:v>
                </c:pt>
                <c:pt idx="1861">
                  <c:v>Startup_2674</c:v>
                </c:pt>
                <c:pt idx="1862">
                  <c:v>Startup_2675</c:v>
                </c:pt>
                <c:pt idx="1863">
                  <c:v>Startup_2676</c:v>
                </c:pt>
                <c:pt idx="1864">
                  <c:v>Startup_2677</c:v>
                </c:pt>
                <c:pt idx="1865">
                  <c:v>Startup_2678</c:v>
                </c:pt>
                <c:pt idx="1866">
                  <c:v>Startup_2679</c:v>
                </c:pt>
                <c:pt idx="1867">
                  <c:v>Startup_268</c:v>
                </c:pt>
                <c:pt idx="1868">
                  <c:v>Startup_2680</c:v>
                </c:pt>
                <c:pt idx="1869">
                  <c:v>Startup_2681</c:v>
                </c:pt>
                <c:pt idx="1870">
                  <c:v>Startup_2682</c:v>
                </c:pt>
                <c:pt idx="1871">
                  <c:v>Startup_2683</c:v>
                </c:pt>
                <c:pt idx="1872">
                  <c:v>Startup_2684</c:v>
                </c:pt>
                <c:pt idx="1873">
                  <c:v>Startup_2685</c:v>
                </c:pt>
                <c:pt idx="1874">
                  <c:v>Startup_2686</c:v>
                </c:pt>
                <c:pt idx="1875">
                  <c:v>Startup_2687</c:v>
                </c:pt>
                <c:pt idx="1876">
                  <c:v>Startup_2688</c:v>
                </c:pt>
                <c:pt idx="1877">
                  <c:v>Startup_2689</c:v>
                </c:pt>
                <c:pt idx="1878">
                  <c:v>Startup_269</c:v>
                </c:pt>
                <c:pt idx="1879">
                  <c:v>Startup_2690</c:v>
                </c:pt>
                <c:pt idx="1880">
                  <c:v>Startup_2691</c:v>
                </c:pt>
                <c:pt idx="1881">
                  <c:v>Startup_2692</c:v>
                </c:pt>
                <c:pt idx="1882">
                  <c:v>Startup_2693</c:v>
                </c:pt>
                <c:pt idx="1883">
                  <c:v>Startup_2694</c:v>
                </c:pt>
                <c:pt idx="1884">
                  <c:v>Startup_2695</c:v>
                </c:pt>
                <c:pt idx="1885">
                  <c:v>Startup_2696</c:v>
                </c:pt>
                <c:pt idx="1886">
                  <c:v>Startup_2697</c:v>
                </c:pt>
                <c:pt idx="1887">
                  <c:v>Startup_2698</c:v>
                </c:pt>
                <c:pt idx="1888">
                  <c:v>Startup_2699</c:v>
                </c:pt>
                <c:pt idx="1889">
                  <c:v>Startup_27</c:v>
                </c:pt>
                <c:pt idx="1890">
                  <c:v>Startup_270</c:v>
                </c:pt>
                <c:pt idx="1891">
                  <c:v>Startup_2700</c:v>
                </c:pt>
                <c:pt idx="1892">
                  <c:v>Startup_2701</c:v>
                </c:pt>
                <c:pt idx="1893">
                  <c:v>Startup_2702</c:v>
                </c:pt>
                <c:pt idx="1894">
                  <c:v>Startup_2703</c:v>
                </c:pt>
                <c:pt idx="1895">
                  <c:v>Startup_2704</c:v>
                </c:pt>
                <c:pt idx="1896">
                  <c:v>Startup_2705</c:v>
                </c:pt>
                <c:pt idx="1897">
                  <c:v>Startup_2706</c:v>
                </c:pt>
                <c:pt idx="1898">
                  <c:v>Startup_2707</c:v>
                </c:pt>
                <c:pt idx="1899">
                  <c:v>Startup_2708</c:v>
                </c:pt>
                <c:pt idx="1900">
                  <c:v>Startup_2709</c:v>
                </c:pt>
                <c:pt idx="1901">
                  <c:v>Startup_271</c:v>
                </c:pt>
                <c:pt idx="1902">
                  <c:v>Startup_2710</c:v>
                </c:pt>
                <c:pt idx="1903">
                  <c:v>Startup_2711</c:v>
                </c:pt>
                <c:pt idx="1904">
                  <c:v>Startup_2712</c:v>
                </c:pt>
                <c:pt idx="1905">
                  <c:v>Startup_2713</c:v>
                </c:pt>
                <c:pt idx="1906">
                  <c:v>Startup_2714</c:v>
                </c:pt>
                <c:pt idx="1907">
                  <c:v>Startup_2715</c:v>
                </c:pt>
                <c:pt idx="1908">
                  <c:v>Startup_2716</c:v>
                </c:pt>
                <c:pt idx="1909">
                  <c:v>Startup_2717</c:v>
                </c:pt>
                <c:pt idx="1910">
                  <c:v>Startup_2718</c:v>
                </c:pt>
                <c:pt idx="1911">
                  <c:v>Startup_2719</c:v>
                </c:pt>
                <c:pt idx="1912">
                  <c:v>Startup_272</c:v>
                </c:pt>
                <c:pt idx="1913">
                  <c:v>Startup_2720</c:v>
                </c:pt>
                <c:pt idx="1914">
                  <c:v>Startup_2721</c:v>
                </c:pt>
                <c:pt idx="1915">
                  <c:v>Startup_2722</c:v>
                </c:pt>
                <c:pt idx="1916">
                  <c:v>Startup_2723</c:v>
                </c:pt>
                <c:pt idx="1917">
                  <c:v>Startup_2724</c:v>
                </c:pt>
                <c:pt idx="1918">
                  <c:v>Startup_2725</c:v>
                </c:pt>
                <c:pt idx="1919">
                  <c:v>Startup_2726</c:v>
                </c:pt>
                <c:pt idx="1920">
                  <c:v>Startup_2727</c:v>
                </c:pt>
                <c:pt idx="1921">
                  <c:v>Startup_2728</c:v>
                </c:pt>
                <c:pt idx="1922">
                  <c:v>Startup_2729</c:v>
                </c:pt>
                <c:pt idx="1923">
                  <c:v>Startup_273</c:v>
                </c:pt>
                <c:pt idx="1924">
                  <c:v>Startup_2730</c:v>
                </c:pt>
                <c:pt idx="1925">
                  <c:v>Startup_2731</c:v>
                </c:pt>
                <c:pt idx="1926">
                  <c:v>Startup_2732</c:v>
                </c:pt>
                <c:pt idx="1927">
                  <c:v>Startup_2733</c:v>
                </c:pt>
                <c:pt idx="1928">
                  <c:v>Startup_2734</c:v>
                </c:pt>
                <c:pt idx="1929">
                  <c:v>Startup_2735</c:v>
                </c:pt>
                <c:pt idx="1930">
                  <c:v>Startup_2736</c:v>
                </c:pt>
                <c:pt idx="1931">
                  <c:v>Startup_2737</c:v>
                </c:pt>
                <c:pt idx="1932">
                  <c:v>Startup_2738</c:v>
                </c:pt>
                <c:pt idx="1933">
                  <c:v>Startup_2739</c:v>
                </c:pt>
                <c:pt idx="1934">
                  <c:v>Startup_274</c:v>
                </c:pt>
                <c:pt idx="1935">
                  <c:v>Startup_2740</c:v>
                </c:pt>
                <c:pt idx="1936">
                  <c:v>Startup_2741</c:v>
                </c:pt>
                <c:pt idx="1937">
                  <c:v>Startup_2742</c:v>
                </c:pt>
                <c:pt idx="1938">
                  <c:v>Startup_2743</c:v>
                </c:pt>
                <c:pt idx="1939">
                  <c:v>Startup_2744</c:v>
                </c:pt>
                <c:pt idx="1940">
                  <c:v>Startup_2745</c:v>
                </c:pt>
                <c:pt idx="1941">
                  <c:v>Startup_2746</c:v>
                </c:pt>
                <c:pt idx="1942">
                  <c:v>Startup_2747</c:v>
                </c:pt>
                <c:pt idx="1943">
                  <c:v>Startup_2748</c:v>
                </c:pt>
                <c:pt idx="1944">
                  <c:v>Startup_2749</c:v>
                </c:pt>
                <c:pt idx="1945">
                  <c:v>Startup_275</c:v>
                </c:pt>
                <c:pt idx="1946">
                  <c:v>Startup_2750</c:v>
                </c:pt>
                <c:pt idx="1947">
                  <c:v>Startup_2751</c:v>
                </c:pt>
                <c:pt idx="1948">
                  <c:v>Startup_2752</c:v>
                </c:pt>
                <c:pt idx="1949">
                  <c:v>Startup_2753</c:v>
                </c:pt>
                <c:pt idx="1950">
                  <c:v>Startup_2754</c:v>
                </c:pt>
                <c:pt idx="1951">
                  <c:v>Startup_2755</c:v>
                </c:pt>
                <c:pt idx="1952">
                  <c:v>Startup_2756</c:v>
                </c:pt>
                <c:pt idx="1953">
                  <c:v>Startup_2757</c:v>
                </c:pt>
                <c:pt idx="1954">
                  <c:v>Startup_2758</c:v>
                </c:pt>
                <c:pt idx="1955">
                  <c:v>Startup_2759</c:v>
                </c:pt>
                <c:pt idx="1956">
                  <c:v>Startup_276</c:v>
                </c:pt>
                <c:pt idx="1957">
                  <c:v>Startup_2760</c:v>
                </c:pt>
                <c:pt idx="1958">
                  <c:v>Startup_2761</c:v>
                </c:pt>
                <c:pt idx="1959">
                  <c:v>Startup_2762</c:v>
                </c:pt>
                <c:pt idx="1960">
                  <c:v>Startup_2763</c:v>
                </c:pt>
                <c:pt idx="1961">
                  <c:v>Startup_2764</c:v>
                </c:pt>
                <c:pt idx="1962">
                  <c:v>Startup_2765</c:v>
                </c:pt>
                <c:pt idx="1963">
                  <c:v>Startup_2766</c:v>
                </c:pt>
                <c:pt idx="1964">
                  <c:v>Startup_2767</c:v>
                </c:pt>
                <c:pt idx="1965">
                  <c:v>Startup_2768</c:v>
                </c:pt>
                <c:pt idx="1966">
                  <c:v>Startup_2769</c:v>
                </c:pt>
                <c:pt idx="1967">
                  <c:v>Startup_277</c:v>
                </c:pt>
                <c:pt idx="1968">
                  <c:v>Startup_2770</c:v>
                </c:pt>
                <c:pt idx="1969">
                  <c:v>Startup_2771</c:v>
                </c:pt>
                <c:pt idx="1970">
                  <c:v>Startup_2772</c:v>
                </c:pt>
                <c:pt idx="1971">
                  <c:v>Startup_2773</c:v>
                </c:pt>
                <c:pt idx="1972">
                  <c:v>Startup_2774</c:v>
                </c:pt>
                <c:pt idx="1973">
                  <c:v>Startup_2775</c:v>
                </c:pt>
                <c:pt idx="1974">
                  <c:v>Startup_2776</c:v>
                </c:pt>
                <c:pt idx="1975">
                  <c:v>Startup_2777</c:v>
                </c:pt>
                <c:pt idx="1976">
                  <c:v>Startup_2778</c:v>
                </c:pt>
                <c:pt idx="1977">
                  <c:v>Startup_2779</c:v>
                </c:pt>
                <c:pt idx="1978">
                  <c:v>Startup_278</c:v>
                </c:pt>
                <c:pt idx="1979">
                  <c:v>Startup_2780</c:v>
                </c:pt>
                <c:pt idx="1980">
                  <c:v>Startup_2781</c:v>
                </c:pt>
                <c:pt idx="1981">
                  <c:v>Startup_2782</c:v>
                </c:pt>
                <c:pt idx="1982">
                  <c:v>Startup_2783</c:v>
                </c:pt>
                <c:pt idx="1983">
                  <c:v>Startup_2784</c:v>
                </c:pt>
                <c:pt idx="1984">
                  <c:v>Startup_2785</c:v>
                </c:pt>
                <c:pt idx="1985">
                  <c:v>Startup_2786</c:v>
                </c:pt>
                <c:pt idx="1986">
                  <c:v>Startup_2787</c:v>
                </c:pt>
                <c:pt idx="1987">
                  <c:v>Startup_2788</c:v>
                </c:pt>
                <c:pt idx="1988">
                  <c:v>Startup_2789</c:v>
                </c:pt>
                <c:pt idx="1989">
                  <c:v>Startup_279</c:v>
                </c:pt>
                <c:pt idx="1990">
                  <c:v>Startup_2790</c:v>
                </c:pt>
                <c:pt idx="1991">
                  <c:v>Startup_2791</c:v>
                </c:pt>
                <c:pt idx="1992">
                  <c:v>Startup_2792</c:v>
                </c:pt>
                <c:pt idx="1993">
                  <c:v>Startup_2793</c:v>
                </c:pt>
                <c:pt idx="1994">
                  <c:v>Startup_2794</c:v>
                </c:pt>
                <c:pt idx="1995">
                  <c:v>Startup_2795</c:v>
                </c:pt>
                <c:pt idx="1996">
                  <c:v>Startup_2796</c:v>
                </c:pt>
                <c:pt idx="1997">
                  <c:v>Startup_2797</c:v>
                </c:pt>
                <c:pt idx="1998">
                  <c:v>Startup_2798</c:v>
                </c:pt>
                <c:pt idx="1999">
                  <c:v>Startup_2799</c:v>
                </c:pt>
                <c:pt idx="2000">
                  <c:v>Startup_28</c:v>
                </c:pt>
                <c:pt idx="2001">
                  <c:v>Startup_280</c:v>
                </c:pt>
                <c:pt idx="2002">
                  <c:v>Startup_2800</c:v>
                </c:pt>
                <c:pt idx="2003">
                  <c:v>Startup_2801</c:v>
                </c:pt>
                <c:pt idx="2004">
                  <c:v>Startup_2802</c:v>
                </c:pt>
                <c:pt idx="2005">
                  <c:v>Startup_2803</c:v>
                </c:pt>
                <c:pt idx="2006">
                  <c:v>Startup_2804</c:v>
                </c:pt>
                <c:pt idx="2007">
                  <c:v>Startup_2805</c:v>
                </c:pt>
                <c:pt idx="2008">
                  <c:v>Startup_2806</c:v>
                </c:pt>
                <c:pt idx="2009">
                  <c:v>Startup_2807</c:v>
                </c:pt>
                <c:pt idx="2010">
                  <c:v>Startup_2808</c:v>
                </c:pt>
                <c:pt idx="2011">
                  <c:v>Startup_2809</c:v>
                </c:pt>
                <c:pt idx="2012">
                  <c:v>Startup_281</c:v>
                </c:pt>
                <c:pt idx="2013">
                  <c:v>Startup_2810</c:v>
                </c:pt>
                <c:pt idx="2014">
                  <c:v>Startup_2811</c:v>
                </c:pt>
                <c:pt idx="2015">
                  <c:v>Startup_2812</c:v>
                </c:pt>
                <c:pt idx="2016">
                  <c:v>Startup_2813</c:v>
                </c:pt>
                <c:pt idx="2017">
                  <c:v>Startup_2814</c:v>
                </c:pt>
                <c:pt idx="2018">
                  <c:v>Startup_2815</c:v>
                </c:pt>
                <c:pt idx="2019">
                  <c:v>Startup_2816</c:v>
                </c:pt>
                <c:pt idx="2020">
                  <c:v>Startup_2817</c:v>
                </c:pt>
                <c:pt idx="2021">
                  <c:v>Startup_2818</c:v>
                </c:pt>
                <c:pt idx="2022">
                  <c:v>Startup_2819</c:v>
                </c:pt>
                <c:pt idx="2023">
                  <c:v>Startup_282</c:v>
                </c:pt>
                <c:pt idx="2024">
                  <c:v>Startup_2820</c:v>
                </c:pt>
                <c:pt idx="2025">
                  <c:v>Startup_2821</c:v>
                </c:pt>
                <c:pt idx="2026">
                  <c:v>Startup_2822</c:v>
                </c:pt>
                <c:pt idx="2027">
                  <c:v>Startup_2823</c:v>
                </c:pt>
                <c:pt idx="2028">
                  <c:v>Startup_2824</c:v>
                </c:pt>
                <c:pt idx="2029">
                  <c:v>Startup_2825</c:v>
                </c:pt>
                <c:pt idx="2030">
                  <c:v>Startup_2826</c:v>
                </c:pt>
                <c:pt idx="2031">
                  <c:v>Startup_2827</c:v>
                </c:pt>
                <c:pt idx="2032">
                  <c:v>Startup_2828</c:v>
                </c:pt>
                <c:pt idx="2033">
                  <c:v>Startup_2829</c:v>
                </c:pt>
                <c:pt idx="2034">
                  <c:v>Startup_283</c:v>
                </c:pt>
                <c:pt idx="2035">
                  <c:v>Startup_2830</c:v>
                </c:pt>
                <c:pt idx="2036">
                  <c:v>Startup_2831</c:v>
                </c:pt>
                <c:pt idx="2037">
                  <c:v>Startup_2832</c:v>
                </c:pt>
                <c:pt idx="2038">
                  <c:v>Startup_2833</c:v>
                </c:pt>
                <c:pt idx="2039">
                  <c:v>Startup_2834</c:v>
                </c:pt>
                <c:pt idx="2040">
                  <c:v>Startup_2835</c:v>
                </c:pt>
                <c:pt idx="2041">
                  <c:v>Startup_2836</c:v>
                </c:pt>
                <c:pt idx="2042">
                  <c:v>Startup_2837</c:v>
                </c:pt>
                <c:pt idx="2043">
                  <c:v>Startup_2838</c:v>
                </c:pt>
                <c:pt idx="2044">
                  <c:v>Startup_2839</c:v>
                </c:pt>
                <c:pt idx="2045">
                  <c:v>Startup_284</c:v>
                </c:pt>
                <c:pt idx="2046">
                  <c:v>Startup_2840</c:v>
                </c:pt>
                <c:pt idx="2047">
                  <c:v>Startup_2841</c:v>
                </c:pt>
                <c:pt idx="2048">
                  <c:v>Startup_2842</c:v>
                </c:pt>
                <c:pt idx="2049">
                  <c:v>Startup_2843</c:v>
                </c:pt>
                <c:pt idx="2050">
                  <c:v>Startup_2844</c:v>
                </c:pt>
                <c:pt idx="2051">
                  <c:v>Startup_2845</c:v>
                </c:pt>
                <c:pt idx="2052">
                  <c:v>Startup_2846</c:v>
                </c:pt>
                <c:pt idx="2053">
                  <c:v>Startup_2847</c:v>
                </c:pt>
                <c:pt idx="2054">
                  <c:v>Startup_2848</c:v>
                </c:pt>
                <c:pt idx="2055">
                  <c:v>Startup_2849</c:v>
                </c:pt>
                <c:pt idx="2056">
                  <c:v>Startup_285</c:v>
                </c:pt>
                <c:pt idx="2057">
                  <c:v>Startup_2850</c:v>
                </c:pt>
                <c:pt idx="2058">
                  <c:v>Startup_2851</c:v>
                </c:pt>
                <c:pt idx="2059">
                  <c:v>Startup_2852</c:v>
                </c:pt>
                <c:pt idx="2060">
                  <c:v>Startup_2853</c:v>
                </c:pt>
                <c:pt idx="2061">
                  <c:v>Startup_2854</c:v>
                </c:pt>
                <c:pt idx="2062">
                  <c:v>Startup_2855</c:v>
                </c:pt>
                <c:pt idx="2063">
                  <c:v>Startup_2856</c:v>
                </c:pt>
                <c:pt idx="2064">
                  <c:v>Startup_2857</c:v>
                </c:pt>
                <c:pt idx="2065">
                  <c:v>Startup_2858</c:v>
                </c:pt>
                <c:pt idx="2066">
                  <c:v>Startup_2859</c:v>
                </c:pt>
                <c:pt idx="2067">
                  <c:v>Startup_286</c:v>
                </c:pt>
                <c:pt idx="2068">
                  <c:v>Startup_2860</c:v>
                </c:pt>
                <c:pt idx="2069">
                  <c:v>Startup_2861</c:v>
                </c:pt>
                <c:pt idx="2070">
                  <c:v>Startup_2862</c:v>
                </c:pt>
                <c:pt idx="2071">
                  <c:v>Startup_2863</c:v>
                </c:pt>
                <c:pt idx="2072">
                  <c:v>Startup_2864</c:v>
                </c:pt>
                <c:pt idx="2073">
                  <c:v>Startup_2865</c:v>
                </c:pt>
                <c:pt idx="2074">
                  <c:v>Startup_2866</c:v>
                </c:pt>
                <c:pt idx="2075">
                  <c:v>Startup_2867</c:v>
                </c:pt>
                <c:pt idx="2076">
                  <c:v>Startup_2868</c:v>
                </c:pt>
                <c:pt idx="2077">
                  <c:v>Startup_2869</c:v>
                </c:pt>
                <c:pt idx="2078">
                  <c:v>Startup_287</c:v>
                </c:pt>
                <c:pt idx="2079">
                  <c:v>Startup_2870</c:v>
                </c:pt>
                <c:pt idx="2080">
                  <c:v>Startup_2871</c:v>
                </c:pt>
                <c:pt idx="2081">
                  <c:v>Startup_2872</c:v>
                </c:pt>
                <c:pt idx="2082">
                  <c:v>Startup_2873</c:v>
                </c:pt>
                <c:pt idx="2083">
                  <c:v>Startup_2874</c:v>
                </c:pt>
                <c:pt idx="2084">
                  <c:v>Startup_2875</c:v>
                </c:pt>
                <c:pt idx="2085">
                  <c:v>Startup_2876</c:v>
                </c:pt>
                <c:pt idx="2086">
                  <c:v>Startup_2877</c:v>
                </c:pt>
                <c:pt idx="2087">
                  <c:v>Startup_2878</c:v>
                </c:pt>
                <c:pt idx="2088">
                  <c:v>Startup_2879</c:v>
                </c:pt>
                <c:pt idx="2089">
                  <c:v>Startup_288</c:v>
                </c:pt>
                <c:pt idx="2090">
                  <c:v>Startup_2880</c:v>
                </c:pt>
                <c:pt idx="2091">
                  <c:v>Startup_2881</c:v>
                </c:pt>
                <c:pt idx="2092">
                  <c:v>Startup_2882</c:v>
                </c:pt>
                <c:pt idx="2093">
                  <c:v>Startup_2883</c:v>
                </c:pt>
                <c:pt idx="2094">
                  <c:v>Startup_2884</c:v>
                </c:pt>
                <c:pt idx="2095">
                  <c:v>Startup_2885</c:v>
                </c:pt>
                <c:pt idx="2096">
                  <c:v>Startup_2886</c:v>
                </c:pt>
                <c:pt idx="2097">
                  <c:v>Startup_2887</c:v>
                </c:pt>
                <c:pt idx="2098">
                  <c:v>Startup_2888</c:v>
                </c:pt>
                <c:pt idx="2099">
                  <c:v>Startup_2889</c:v>
                </c:pt>
                <c:pt idx="2100">
                  <c:v>Startup_289</c:v>
                </c:pt>
                <c:pt idx="2101">
                  <c:v>Startup_2890</c:v>
                </c:pt>
                <c:pt idx="2102">
                  <c:v>Startup_2891</c:v>
                </c:pt>
                <c:pt idx="2103">
                  <c:v>Startup_2892</c:v>
                </c:pt>
                <c:pt idx="2104">
                  <c:v>Startup_2893</c:v>
                </c:pt>
                <c:pt idx="2105">
                  <c:v>Startup_2894</c:v>
                </c:pt>
                <c:pt idx="2106">
                  <c:v>Startup_2895</c:v>
                </c:pt>
                <c:pt idx="2107">
                  <c:v>Startup_2896</c:v>
                </c:pt>
                <c:pt idx="2108">
                  <c:v>Startup_2897</c:v>
                </c:pt>
                <c:pt idx="2109">
                  <c:v>Startup_2898</c:v>
                </c:pt>
                <c:pt idx="2110">
                  <c:v>Startup_2899</c:v>
                </c:pt>
                <c:pt idx="2111">
                  <c:v>Startup_29</c:v>
                </c:pt>
                <c:pt idx="2112">
                  <c:v>Startup_290</c:v>
                </c:pt>
                <c:pt idx="2113">
                  <c:v>Startup_2900</c:v>
                </c:pt>
                <c:pt idx="2114">
                  <c:v>Startup_2901</c:v>
                </c:pt>
                <c:pt idx="2115">
                  <c:v>Startup_2902</c:v>
                </c:pt>
                <c:pt idx="2116">
                  <c:v>Startup_2903</c:v>
                </c:pt>
                <c:pt idx="2117">
                  <c:v>Startup_2904</c:v>
                </c:pt>
                <c:pt idx="2118">
                  <c:v>Startup_2905</c:v>
                </c:pt>
                <c:pt idx="2119">
                  <c:v>Startup_2906</c:v>
                </c:pt>
                <c:pt idx="2120">
                  <c:v>Startup_2907</c:v>
                </c:pt>
                <c:pt idx="2121">
                  <c:v>Startup_2908</c:v>
                </c:pt>
                <c:pt idx="2122">
                  <c:v>Startup_2909</c:v>
                </c:pt>
                <c:pt idx="2123">
                  <c:v>Startup_291</c:v>
                </c:pt>
                <c:pt idx="2124">
                  <c:v>Startup_2910</c:v>
                </c:pt>
                <c:pt idx="2125">
                  <c:v>Startup_2911</c:v>
                </c:pt>
                <c:pt idx="2126">
                  <c:v>Startup_2912</c:v>
                </c:pt>
                <c:pt idx="2127">
                  <c:v>Startup_2913</c:v>
                </c:pt>
                <c:pt idx="2128">
                  <c:v>Startup_2914</c:v>
                </c:pt>
                <c:pt idx="2129">
                  <c:v>Startup_2915</c:v>
                </c:pt>
                <c:pt idx="2130">
                  <c:v>Startup_2916</c:v>
                </c:pt>
                <c:pt idx="2131">
                  <c:v>Startup_2917</c:v>
                </c:pt>
                <c:pt idx="2132">
                  <c:v>Startup_2918</c:v>
                </c:pt>
                <c:pt idx="2133">
                  <c:v>Startup_2919</c:v>
                </c:pt>
                <c:pt idx="2134">
                  <c:v>Startup_292</c:v>
                </c:pt>
                <c:pt idx="2135">
                  <c:v>Startup_2920</c:v>
                </c:pt>
                <c:pt idx="2136">
                  <c:v>Startup_2921</c:v>
                </c:pt>
                <c:pt idx="2137">
                  <c:v>Startup_2922</c:v>
                </c:pt>
                <c:pt idx="2138">
                  <c:v>Startup_2923</c:v>
                </c:pt>
                <c:pt idx="2139">
                  <c:v>Startup_2924</c:v>
                </c:pt>
                <c:pt idx="2140">
                  <c:v>Startup_2925</c:v>
                </c:pt>
                <c:pt idx="2141">
                  <c:v>Startup_2926</c:v>
                </c:pt>
                <c:pt idx="2142">
                  <c:v>Startup_2927</c:v>
                </c:pt>
                <c:pt idx="2143">
                  <c:v>Startup_2928</c:v>
                </c:pt>
                <c:pt idx="2144">
                  <c:v>Startup_2929</c:v>
                </c:pt>
                <c:pt idx="2145">
                  <c:v>Startup_293</c:v>
                </c:pt>
                <c:pt idx="2146">
                  <c:v>Startup_2930</c:v>
                </c:pt>
                <c:pt idx="2147">
                  <c:v>Startup_2931</c:v>
                </c:pt>
                <c:pt idx="2148">
                  <c:v>Startup_2932</c:v>
                </c:pt>
                <c:pt idx="2149">
                  <c:v>Startup_2933</c:v>
                </c:pt>
                <c:pt idx="2150">
                  <c:v>Startup_2934</c:v>
                </c:pt>
                <c:pt idx="2151">
                  <c:v>Startup_2935</c:v>
                </c:pt>
                <c:pt idx="2152">
                  <c:v>Startup_2936</c:v>
                </c:pt>
                <c:pt idx="2153">
                  <c:v>Startup_2937</c:v>
                </c:pt>
                <c:pt idx="2154">
                  <c:v>Startup_2938</c:v>
                </c:pt>
                <c:pt idx="2155">
                  <c:v>Startup_2939</c:v>
                </c:pt>
                <c:pt idx="2156">
                  <c:v>Startup_294</c:v>
                </c:pt>
                <c:pt idx="2157">
                  <c:v>Startup_2940</c:v>
                </c:pt>
                <c:pt idx="2158">
                  <c:v>Startup_2941</c:v>
                </c:pt>
                <c:pt idx="2159">
                  <c:v>Startup_2942</c:v>
                </c:pt>
                <c:pt idx="2160">
                  <c:v>Startup_2943</c:v>
                </c:pt>
                <c:pt idx="2161">
                  <c:v>Startup_2944</c:v>
                </c:pt>
                <c:pt idx="2162">
                  <c:v>Startup_2945</c:v>
                </c:pt>
                <c:pt idx="2163">
                  <c:v>Startup_2946</c:v>
                </c:pt>
                <c:pt idx="2164">
                  <c:v>Startup_2947</c:v>
                </c:pt>
                <c:pt idx="2165">
                  <c:v>Startup_2948</c:v>
                </c:pt>
                <c:pt idx="2166">
                  <c:v>Startup_2949</c:v>
                </c:pt>
                <c:pt idx="2167">
                  <c:v>Startup_295</c:v>
                </c:pt>
                <c:pt idx="2168">
                  <c:v>Startup_2950</c:v>
                </c:pt>
                <c:pt idx="2169">
                  <c:v>Startup_2951</c:v>
                </c:pt>
                <c:pt idx="2170">
                  <c:v>Startup_2952</c:v>
                </c:pt>
                <c:pt idx="2171">
                  <c:v>Startup_2953</c:v>
                </c:pt>
                <c:pt idx="2172">
                  <c:v>Startup_2954</c:v>
                </c:pt>
                <c:pt idx="2173">
                  <c:v>Startup_2955</c:v>
                </c:pt>
                <c:pt idx="2174">
                  <c:v>Startup_2956</c:v>
                </c:pt>
                <c:pt idx="2175">
                  <c:v>Startup_2957</c:v>
                </c:pt>
                <c:pt idx="2176">
                  <c:v>Startup_2958</c:v>
                </c:pt>
                <c:pt idx="2177">
                  <c:v>Startup_2959</c:v>
                </c:pt>
                <c:pt idx="2178">
                  <c:v>Startup_296</c:v>
                </c:pt>
                <c:pt idx="2179">
                  <c:v>Startup_2960</c:v>
                </c:pt>
                <c:pt idx="2180">
                  <c:v>Startup_2961</c:v>
                </c:pt>
                <c:pt idx="2181">
                  <c:v>Startup_2962</c:v>
                </c:pt>
                <c:pt idx="2182">
                  <c:v>Startup_2963</c:v>
                </c:pt>
                <c:pt idx="2183">
                  <c:v>Startup_2964</c:v>
                </c:pt>
                <c:pt idx="2184">
                  <c:v>Startup_2965</c:v>
                </c:pt>
                <c:pt idx="2185">
                  <c:v>Startup_2966</c:v>
                </c:pt>
                <c:pt idx="2186">
                  <c:v>Startup_2967</c:v>
                </c:pt>
                <c:pt idx="2187">
                  <c:v>Startup_2968</c:v>
                </c:pt>
                <c:pt idx="2188">
                  <c:v>Startup_2969</c:v>
                </c:pt>
                <c:pt idx="2189">
                  <c:v>Startup_297</c:v>
                </c:pt>
                <c:pt idx="2190">
                  <c:v>Startup_2970</c:v>
                </c:pt>
                <c:pt idx="2191">
                  <c:v>Startup_2971</c:v>
                </c:pt>
                <c:pt idx="2192">
                  <c:v>Startup_2972</c:v>
                </c:pt>
                <c:pt idx="2193">
                  <c:v>Startup_2973</c:v>
                </c:pt>
                <c:pt idx="2194">
                  <c:v>Startup_2974</c:v>
                </c:pt>
                <c:pt idx="2195">
                  <c:v>Startup_2975</c:v>
                </c:pt>
                <c:pt idx="2196">
                  <c:v>Startup_2976</c:v>
                </c:pt>
                <c:pt idx="2197">
                  <c:v>Startup_2977</c:v>
                </c:pt>
                <c:pt idx="2198">
                  <c:v>Startup_2978</c:v>
                </c:pt>
                <c:pt idx="2199">
                  <c:v>Startup_2979</c:v>
                </c:pt>
                <c:pt idx="2200">
                  <c:v>Startup_298</c:v>
                </c:pt>
                <c:pt idx="2201">
                  <c:v>Startup_2980</c:v>
                </c:pt>
                <c:pt idx="2202">
                  <c:v>Startup_2981</c:v>
                </c:pt>
                <c:pt idx="2203">
                  <c:v>Startup_2982</c:v>
                </c:pt>
                <c:pt idx="2204">
                  <c:v>Startup_2983</c:v>
                </c:pt>
                <c:pt idx="2205">
                  <c:v>Startup_2984</c:v>
                </c:pt>
                <c:pt idx="2206">
                  <c:v>Startup_2985</c:v>
                </c:pt>
                <c:pt idx="2207">
                  <c:v>Startup_2986</c:v>
                </c:pt>
                <c:pt idx="2208">
                  <c:v>Startup_2987</c:v>
                </c:pt>
                <c:pt idx="2209">
                  <c:v>Startup_2988</c:v>
                </c:pt>
                <c:pt idx="2210">
                  <c:v>Startup_2989</c:v>
                </c:pt>
                <c:pt idx="2211">
                  <c:v>Startup_299</c:v>
                </c:pt>
                <c:pt idx="2212">
                  <c:v>Startup_2990</c:v>
                </c:pt>
                <c:pt idx="2213">
                  <c:v>Startup_2991</c:v>
                </c:pt>
                <c:pt idx="2214">
                  <c:v>Startup_2992</c:v>
                </c:pt>
                <c:pt idx="2215">
                  <c:v>Startup_2993</c:v>
                </c:pt>
                <c:pt idx="2216">
                  <c:v>Startup_2994</c:v>
                </c:pt>
                <c:pt idx="2217">
                  <c:v>Startup_2995</c:v>
                </c:pt>
                <c:pt idx="2218">
                  <c:v>Startup_2996</c:v>
                </c:pt>
                <c:pt idx="2219">
                  <c:v>Startup_2997</c:v>
                </c:pt>
                <c:pt idx="2220">
                  <c:v>Startup_2998</c:v>
                </c:pt>
                <c:pt idx="2221">
                  <c:v>Startup_2999</c:v>
                </c:pt>
                <c:pt idx="2222">
                  <c:v>Startup_3</c:v>
                </c:pt>
                <c:pt idx="2223">
                  <c:v>Startup_30</c:v>
                </c:pt>
                <c:pt idx="2224">
                  <c:v>Startup_300</c:v>
                </c:pt>
                <c:pt idx="2225">
                  <c:v>Startup_3000</c:v>
                </c:pt>
                <c:pt idx="2226">
                  <c:v>Startup_3001</c:v>
                </c:pt>
                <c:pt idx="2227">
                  <c:v>Startup_3002</c:v>
                </c:pt>
                <c:pt idx="2228">
                  <c:v>Startup_3003</c:v>
                </c:pt>
                <c:pt idx="2229">
                  <c:v>Startup_3004</c:v>
                </c:pt>
                <c:pt idx="2230">
                  <c:v>Startup_3005</c:v>
                </c:pt>
                <c:pt idx="2231">
                  <c:v>Startup_3006</c:v>
                </c:pt>
                <c:pt idx="2232">
                  <c:v>Startup_3007</c:v>
                </c:pt>
                <c:pt idx="2233">
                  <c:v>Startup_3008</c:v>
                </c:pt>
                <c:pt idx="2234">
                  <c:v>Startup_3009</c:v>
                </c:pt>
                <c:pt idx="2235">
                  <c:v>Startup_301</c:v>
                </c:pt>
                <c:pt idx="2236">
                  <c:v>Startup_3010</c:v>
                </c:pt>
                <c:pt idx="2237">
                  <c:v>Startup_3011</c:v>
                </c:pt>
                <c:pt idx="2238">
                  <c:v>Startup_3012</c:v>
                </c:pt>
                <c:pt idx="2239">
                  <c:v>Startup_3013</c:v>
                </c:pt>
                <c:pt idx="2240">
                  <c:v>Startup_3014</c:v>
                </c:pt>
                <c:pt idx="2241">
                  <c:v>Startup_3015</c:v>
                </c:pt>
                <c:pt idx="2242">
                  <c:v>Startup_3016</c:v>
                </c:pt>
                <c:pt idx="2243">
                  <c:v>Startup_3017</c:v>
                </c:pt>
                <c:pt idx="2244">
                  <c:v>Startup_3018</c:v>
                </c:pt>
                <c:pt idx="2245">
                  <c:v>Startup_3019</c:v>
                </c:pt>
                <c:pt idx="2246">
                  <c:v>Startup_302</c:v>
                </c:pt>
                <c:pt idx="2247">
                  <c:v>Startup_3020</c:v>
                </c:pt>
                <c:pt idx="2248">
                  <c:v>Startup_3021</c:v>
                </c:pt>
                <c:pt idx="2249">
                  <c:v>Startup_3022</c:v>
                </c:pt>
                <c:pt idx="2250">
                  <c:v>Startup_3023</c:v>
                </c:pt>
                <c:pt idx="2251">
                  <c:v>Startup_3024</c:v>
                </c:pt>
                <c:pt idx="2252">
                  <c:v>Startup_3025</c:v>
                </c:pt>
                <c:pt idx="2253">
                  <c:v>Startup_3026</c:v>
                </c:pt>
                <c:pt idx="2254">
                  <c:v>Startup_3027</c:v>
                </c:pt>
                <c:pt idx="2255">
                  <c:v>Startup_3028</c:v>
                </c:pt>
                <c:pt idx="2256">
                  <c:v>Startup_3029</c:v>
                </c:pt>
                <c:pt idx="2257">
                  <c:v>Startup_303</c:v>
                </c:pt>
                <c:pt idx="2258">
                  <c:v>Startup_3030</c:v>
                </c:pt>
                <c:pt idx="2259">
                  <c:v>Startup_3031</c:v>
                </c:pt>
                <c:pt idx="2260">
                  <c:v>Startup_3032</c:v>
                </c:pt>
                <c:pt idx="2261">
                  <c:v>Startup_3033</c:v>
                </c:pt>
                <c:pt idx="2262">
                  <c:v>Startup_3034</c:v>
                </c:pt>
                <c:pt idx="2263">
                  <c:v>Startup_3035</c:v>
                </c:pt>
                <c:pt idx="2264">
                  <c:v>Startup_3036</c:v>
                </c:pt>
                <c:pt idx="2265">
                  <c:v>Startup_3037</c:v>
                </c:pt>
                <c:pt idx="2266">
                  <c:v>Startup_3038</c:v>
                </c:pt>
                <c:pt idx="2267">
                  <c:v>Startup_3039</c:v>
                </c:pt>
                <c:pt idx="2268">
                  <c:v>Startup_304</c:v>
                </c:pt>
                <c:pt idx="2269">
                  <c:v>Startup_3040</c:v>
                </c:pt>
                <c:pt idx="2270">
                  <c:v>Startup_3041</c:v>
                </c:pt>
                <c:pt idx="2271">
                  <c:v>Startup_3042</c:v>
                </c:pt>
                <c:pt idx="2272">
                  <c:v>Startup_3043</c:v>
                </c:pt>
                <c:pt idx="2273">
                  <c:v>Startup_3044</c:v>
                </c:pt>
                <c:pt idx="2274">
                  <c:v>Startup_3045</c:v>
                </c:pt>
                <c:pt idx="2275">
                  <c:v>Startup_3046</c:v>
                </c:pt>
                <c:pt idx="2276">
                  <c:v>Startup_3047</c:v>
                </c:pt>
                <c:pt idx="2277">
                  <c:v>Startup_3048</c:v>
                </c:pt>
                <c:pt idx="2278">
                  <c:v>Startup_3049</c:v>
                </c:pt>
                <c:pt idx="2279">
                  <c:v>Startup_305</c:v>
                </c:pt>
                <c:pt idx="2280">
                  <c:v>Startup_3050</c:v>
                </c:pt>
                <c:pt idx="2281">
                  <c:v>Startup_3051</c:v>
                </c:pt>
                <c:pt idx="2282">
                  <c:v>Startup_3052</c:v>
                </c:pt>
                <c:pt idx="2283">
                  <c:v>Startup_3053</c:v>
                </c:pt>
                <c:pt idx="2284">
                  <c:v>Startup_3054</c:v>
                </c:pt>
                <c:pt idx="2285">
                  <c:v>Startup_3055</c:v>
                </c:pt>
                <c:pt idx="2286">
                  <c:v>Startup_3056</c:v>
                </c:pt>
                <c:pt idx="2287">
                  <c:v>Startup_3057</c:v>
                </c:pt>
                <c:pt idx="2288">
                  <c:v>Startup_3058</c:v>
                </c:pt>
                <c:pt idx="2289">
                  <c:v>Startup_3059</c:v>
                </c:pt>
                <c:pt idx="2290">
                  <c:v>Startup_306</c:v>
                </c:pt>
                <c:pt idx="2291">
                  <c:v>Startup_3060</c:v>
                </c:pt>
                <c:pt idx="2292">
                  <c:v>Startup_3061</c:v>
                </c:pt>
                <c:pt idx="2293">
                  <c:v>Startup_3062</c:v>
                </c:pt>
                <c:pt idx="2294">
                  <c:v>Startup_3063</c:v>
                </c:pt>
                <c:pt idx="2295">
                  <c:v>Startup_3064</c:v>
                </c:pt>
                <c:pt idx="2296">
                  <c:v>Startup_3065</c:v>
                </c:pt>
                <c:pt idx="2297">
                  <c:v>Startup_3066</c:v>
                </c:pt>
                <c:pt idx="2298">
                  <c:v>Startup_3067</c:v>
                </c:pt>
                <c:pt idx="2299">
                  <c:v>Startup_3068</c:v>
                </c:pt>
                <c:pt idx="2300">
                  <c:v>Startup_3069</c:v>
                </c:pt>
                <c:pt idx="2301">
                  <c:v>Startup_307</c:v>
                </c:pt>
                <c:pt idx="2302">
                  <c:v>Startup_3070</c:v>
                </c:pt>
                <c:pt idx="2303">
                  <c:v>Startup_3071</c:v>
                </c:pt>
                <c:pt idx="2304">
                  <c:v>Startup_3072</c:v>
                </c:pt>
                <c:pt idx="2305">
                  <c:v>Startup_3073</c:v>
                </c:pt>
                <c:pt idx="2306">
                  <c:v>Startup_3074</c:v>
                </c:pt>
                <c:pt idx="2307">
                  <c:v>Startup_3075</c:v>
                </c:pt>
                <c:pt idx="2308">
                  <c:v>Startup_3076</c:v>
                </c:pt>
                <c:pt idx="2309">
                  <c:v>Startup_3077</c:v>
                </c:pt>
                <c:pt idx="2310">
                  <c:v>Startup_3078</c:v>
                </c:pt>
                <c:pt idx="2311">
                  <c:v>Startup_3079</c:v>
                </c:pt>
                <c:pt idx="2312">
                  <c:v>Startup_308</c:v>
                </c:pt>
                <c:pt idx="2313">
                  <c:v>Startup_3080</c:v>
                </c:pt>
                <c:pt idx="2314">
                  <c:v>Startup_3081</c:v>
                </c:pt>
                <c:pt idx="2315">
                  <c:v>Startup_3082</c:v>
                </c:pt>
                <c:pt idx="2316">
                  <c:v>Startup_3083</c:v>
                </c:pt>
                <c:pt idx="2317">
                  <c:v>Startup_3084</c:v>
                </c:pt>
                <c:pt idx="2318">
                  <c:v>Startup_3085</c:v>
                </c:pt>
                <c:pt idx="2319">
                  <c:v>Startup_3086</c:v>
                </c:pt>
                <c:pt idx="2320">
                  <c:v>Startup_3087</c:v>
                </c:pt>
                <c:pt idx="2321">
                  <c:v>Startup_3088</c:v>
                </c:pt>
                <c:pt idx="2322">
                  <c:v>Startup_3089</c:v>
                </c:pt>
                <c:pt idx="2323">
                  <c:v>Startup_309</c:v>
                </c:pt>
                <c:pt idx="2324">
                  <c:v>Startup_3090</c:v>
                </c:pt>
                <c:pt idx="2325">
                  <c:v>Startup_3091</c:v>
                </c:pt>
                <c:pt idx="2326">
                  <c:v>Startup_3092</c:v>
                </c:pt>
                <c:pt idx="2327">
                  <c:v>Startup_3093</c:v>
                </c:pt>
                <c:pt idx="2328">
                  <c:v>Startup_3094</c:v>
                </c:pt>
                <c:pt idx="2329">
                  <c:v>Startup_3095</c:v>
                </c:pt>
                <c:pt idx="2330">
                  <c:v>Startup_3096</c:v>
                </c:pt>
                <c:pt idx="2331">
                  <c:v>Startup_3097</c:v>
                </c:pt>
                <c:pt idx="2332">
                  <c:v>Startup_3098</c:v>
                </c:pt>
                <c:pt idx="2333">
                  <c:v>Startup_3099</c:v>
                </c:pt>
                <c:pt idx="2334">
                  <c:v>Startup_31</c:v>
                </c:pt>
                <c:pt idx="2335">
                  <c:v>Startup_310</c:v>
                </c:pt>
                <c:pt idx="2336">
                  <c:v>Startup_3100</c:v>
                </c:pt>
                <c:pt idx="2337">
                  <c:v>Startup_3101</c:v>
                </c:pt>
                <c:pt idx="2338">
                  <c:v>Startup_3102</c:v>
                </c:pt>
                <c:pt idx="2339">
                  <c:v>Startup_3103</c:v>
                </c:pt>
                <c:pt idx="2340">
                  <c:v>Startup_3104</c:v>
                </c:pt>
                <c:pt idx="2341">
                  <c:v>Startup_3105</c:v>
                </c:pt>
                <c:pt idx="2342">
                  <c:v>Startup_3106</c:v>
                </c:pt>
                <c:pt idx="2343">
                  <c:v>Startup_3107</c:v>
                </c:pt>
                <c:pt idx="2344">
                  <c:v>Startup_3108</c:v>
                </c:pt>
                <c:pt idx="2345">
                  <c:v>Startup_3109</c:v>
                </c:pt>
                <c:pt idx="2346">
                  <c:v>Startup_311</c:v>
                </c:pt>
                <c:pt idx="2347">
                  <c:v>Startup_3110</c:v>
                </c:pt>
                <c:pt idx="2348">
                  <c:v>Startup_3111</c:v>
                </c:pt>
                <c:pt idx="2349">
                  <c:v>Startup_3112</c:v>
                </c:pt>
                <c:pt idx="2350">
                  <c:v>Startup_3113</c:v>
                </c:pt>
                <c:pt idx="2351">
                  <c:v>Startup_3114</c:v>
                </c:pt>
                <c:pt idx="2352">
                  <c:v>Startup_3115</c:v>
                </c:pt>
                <c:pt idx="2353">
                  <c:v>Startup_3116</c:v>
                </c:pt>
                <c:pt idx="2354">
                  <c:v>Startup_3117</c:v>
                </c:pt>
                <c:pt idx="2355">
                  <c:v>Startup_3118</c:v>
                </c:pt>
                <c:pt idx="2356">
                  <c:v>Startup_3119</c:v>
                </c:pt>
                <c:pt idx="2357">
                  <c:v>Startup_312</c:v>
                </c:pt>
                <c:pt idx="2358">
                  <c:v>Startup_3120</c:v>
                </c:pt>
                <c:pt idx="2359">
                  <c:v>Startup_3121</c:v>
                </c:pt>
                <c:pt idx="2360">
                  <c:v>Startup_3122</c:v>
                </c:pt>
                <c:pt idx="2361">
                  <c:v>Startup_3123</c:v>
                </c:pt>
                <c:pt idx="2362">
                  <c:v>Startup_3124</c:v>
                </c:pt>
                <c:pt idx="2363">
                  <c:v>Startup_3125</c:v>
                </c:pt>
                <c:pt idx="2364">
                  <c:v>Startup_3126</c:v>
                </c:pt>
                <c:pt idx="2365">
                  <c:v>Startup_3127</c:v>
                </c:pt>
                <c:pt idx="2366">
                  <c:v>Startup_3128</c:v>
                </c:pt>
                <c:pt idx="2367">
                  <c:v>Startup_3129</c:v>
                </c:pt>
                <c:pt idx="2368">
                  <c:v>Startup_313</c:v>
                </c:pt>
                <c:pt idx="2369">
                  <c:v>Startup_3130</c:v>
                </c:pt>
                <c:pt idx="2370">
                  <c:v>Startup_3131</c:v>
                </c:pt>
                <c:pt idx="2371">
                  <c:v>Startup_3132</c:v>
                </c:pt>
                <c:pt idx="2372">
                  <c:v>Startup_3133</c:v>
                </c:pt>
                <c:pt idx="2373">
                  <c:v>Startup_3134</c:v>
                </c:pt>
                <c:pt idx="2374">
                  <c:v>Startup_3135</c:v>
                </c:pt>
                <c:pt idx="2375">
                  <c:v>Startup_3136</c:v>
                </c:pt>
                <c:pt idx="2376">
                  <c:v>Startup_3137</c:v>
                </c:pt>
                <c:pt idx="2377">
                  <c:v>Startup_3138</c:v>
                </c:pt>
                <c:pt idx="2378">
                  <c:v>Startup_3139</c:v>
                </c:pt>
                <c:pt idx="2379">
                  <c:v>Startup_314</c:v>
                </c:pt>
                <c:pt idx="2380">
                  <c:v>Startup_3140</c:v>
                </c:pt>
                <c:pt idx="2381">
                  <c:v>Startup_3141</c:v>
                </c:pt>
                <c:pt idx="2382">
                  <c:v>Startup_3142</c:v>
                </c:pt>
                <c:pt idx="2383">
                  <c:v>Startup_3143</c:v>
                </c:pt>
                <c:pt idx="2384">
                  <c:v>Startup_3144</c:v>
                </c:pt>
                <c:pt idx="2385">
                  <c:v>Startup_3145</c:v>
                </c:pt>
                <c:pt idx="2386">
                  <c:v>Startup_3146</c:v>
                </c:pt>
                <c:pt idx="2387">
                  <c:v>Startup_3147</c:v>
                </c:pt>
                <c:pt idx="2388">
                  <c:v>Startup_3148</c:v>
                </c:pt>
                <c:pt idx="2389">
                  <c:v>Startup_3149</c:v>
                </c:pt>
                <c:pt idx="2390">
                  <c:v>Startup_315</c:v>
                </c:pt>
                <c:pt idx="2391">
                  <c:v>Startup_3150</c:v>
                </c:pt>
                <c:pt idx="2392">
                  <c:v>Startup_3151</c:v>
                </c:pt>
                <c:pt idx="2393">
                  <c:v>Startup_3152</c:v>
                </c:pt>
                <c:pt idx="2394">
                  <c:v>Startup_3153</c:v>
                </c:pt>
                <c:pt idx="2395">
                  <c:v>Startup_3154</c:v>
                </c:pt>
                <c:pt idx="2396">
                  <c:v>Startup_3155</c:v>
                </c:pt>
                <c:pt idx="2397">
                  <c:v>Startup_3156</c:v>
                </c:pt>
                <c:pt idx="2398">
                  <c:v>Startup_3157</c:v>
                </c:pt>
                <c:pt idx="2399">
                  <c:v>Startup_3158</c:v>
                </c:pt>
                <c:pt idx="2400">
                  <c:v>Startup_3159</c:v>
                </c:pt>
                <c:pt idx="2401">
                  <c:v>Startup_316</c:v>
                </c:pt>
                <c:pt idx="2402">
                  <c:v>Startup_3160</c:v>
                </c:pt>
                <c:pt idx="2403">
                  <c:v>Startup_3161</c:v>
                </c:pt>
                <c:pt idx="2404">
                  <c:v>Startup_3162</c:v>
                </c:pt>
                <c:pt idx="2405">
                  <c:v>Startup_3163</c:v>
                </c:pt>
                <c:pt idx="2406">
                  <c:v>Startup_3164</c:v>
                </c:pt>
                <c:pt idx="2407">
                  <c:v>Startup_3165</c:v>
                </c:pt>
                <c:pt idx="2408">
                  <c:v>Startup_3166</c:v>
                </c:pt>
                <c:pt idx="2409">
                  <c:v>Startup_3167</c:v>
                </c:pt>
                <c:pt idx="2410">
                  <c:v>Startup_3168</c:v>
                </c:pt>
                <c:pt idx="2411">
                  <c:v>Startup_3169</c:v>
                </c:pt>
                <c:pt idx="2412">
                  <c:v>Startup_317</c:v>
                </c:pt>
                <c:pt idx="2413">
                  <c:v>Startup_3170</c:v>
                </c:pt>
                <c:pt idx="2414">
                  <c:v>Startup_3171</c:v>
                </c:pt>
                <c:pt idx="2415">
                  <c:v>Startup_3172</c:v>
                </c:pt>
                <c:pt idx="2416">
                  <c:v>Startup_3173</c:v>
                </c:pt>
                <c:pt idx="2417">
                  <c:v>Startup_3174</c:v>
                </c:pt>
                <c:pt idx="2418">
                  <c:v>Startup_3175</c:v>
                </c:pt>
                <c:pt idx="2419">
                  <c:v>Startup_3176</c:v>
                </c:pt>
                <c:pt idx="2420">
                  <c:v>Startup_3177</c:v>
                </c:pt>
                <c:pt idx="2421">
                  <c:v>Startup_3178</c:v>
                </c:pt>
                <c:pt idx="2422">
                  <c:v>Startup_3179</c:v>
                </c:pt>
                <c:pt idx="2423">
                  <c:v>Startup_318</c:v>
                </c:pt>
                <c:pt idx="2424">
                  <c:v>Startup_3180</c:v>
                </c:pt>
                <c:pt idx="2425">
                  <c:v>Startup_3181</c:v>
                </c:pt>
                <c:pt idx="2426">
                  <c:v>Startup_3182</c:v>
                </c:pt>
                <c:pt idx="2427">
                  <c:v>Startup_3183</c:v>
                </c:pt>
                <c:pt idx="2428">
                  <c:v>Startup_3184</c:v>
                </c:pt>
                <c:pt idx="2429">
                  <c:v>Startup_3185</c:v>
                </c:pt>
                <c:pt idx="2430">
                  <c:v>Startup_3186</c:v>
                </c:pt>
                <c:pt idx="2431">
                  <c:v>Startup_3187</c:v>
                </c:pt>
                <c:pt idx="2432">
                  <c:v>Startup_3188</c:v>
                </c:pt>
                <c:pt idx="2433">
                  <c:v>Startup_3189</c:v>
                </c:pt>
                <c:pt idx="2434">
                  <c:v>Startup_319</c:v>
                </c:pt>
                <c:pt idx="2435">
                  <c:v>Startup_3190</c:v>
                </c:pt>
                <c:pt idx="2436">
                  <c:v>Startup_3191</c:v>
                </c:pt>
                <c:pt idx="2437">
                  <c:v>Startup_3192</c:v>
                </c:pt>
                <c:pt idx="2438">
                  <c:v>Startup_3193</c:v>
                </c:pt>
                <c:pt idx="2439">
                  <c:v>Startup_3194</c:v>
                </c:pt>
                <c:pt idx="2440">
                  <c:v>Startup_3195</c:v>
                </c:pt>
                <c:pt idx="2441">
                  <c:v>Startup_3196</c:v>
                </c:pt>
                <c:pt idx="2442">
                  <c:v>Startup_3197</c:v>
                </c:pt>
                <c:pt idx="2443">
                  <c:v>Startup_3198</c:v>
                </c:pt>
                <c:pt idx="2444">
                  <c:v>Startup_3199</c:v>
                </c:pt>
                <c:pt idx="2445">
                  <c:v>Startup_32</c:v>
                </c:pt>
                <c:pt idx="2446">
                  <c:v>Startup_320</c:v>
                </c:pt>
                <c:pt idx="2447">
                  <c:v>Startup_3200</c:v>
                </c:pt>
                <c:pt idx="2448">
                  <c:v>Startup_3201</c:v>
                </c:pt>
                <c:pt idx="2449">
                  <c:v>Startup_3202</c:v>
                </c:pt>
                <c:pt idx="2450">
                  <c:v>Startup_3203</c:v>
                </c:pt>
                <c:pt idx="2451">
                  <c:v>Startup_3204</c:v>
                </c:pt>
                <c:pt idx="2452">
                  <c:v>Startup_3205</c:v>
                </c:pt>
                <c:pt idx="2453">
                  <c:v>Startup_3206</c:v>
                </c:pt>
                <c:pt idx="2454">
                  <c:v>Startup_3207</c:v>
                </c:pt>
                <c:pt idx="2455">
                  <c:v>Startup_3208</c:v>
                </c:pt>
                <c:pt idx="2456">
                  <c:v>Startup_3209</c:v>
                </c:pt>
                <c:pt idx="2457">
                  <c:v>Startup_321</c:v>
                </c:pt>
                <c:pt idx="2458">
                  <c:v>Startup_3210</c:v>
                </c:pt>
                <c:pt idx="2459">
                  <c:v>Startup_3211</c:v>
                </c:pt>
                <c:pt idx="2460">
                  <c:v>Startup_3212</c:v>
                </c:pt>
                <c:pt idx="2461">
                  <c:v>Startup_3213</c:v>
                </c:pt>
                <c:pt idx="2462">
                  <c:v>Startup_3214</c:v>
                </c:pt>
                <c:pt idx="2463">
                  <c:v>Startup_3215</c:v>
                </c:pt>
                <c:pt idx="2464">
                  <c:v>Startup_3216</c:v>
                </c:pt>
                <c:pt idx="2465">
                  <c:v>Startup_3217</c:v>
                </c:pt>
                <c:pt idx="2466">
                  <c:v>Startup_3218</c:v>
                </c:pt>
                <c:pt idx="2467">
                  <c:v>Startup_3219</c:v>
                </c:pt>
                <c:pt idx="2468">
                  <c:v>Startup_322</c:v>
                </c:pt>
                <c:pt idx="2469">
                  <c:v>Startup_3220</c:v>
                </c:pt>
                <c:pt idx="2470">
                  <c:v>Startup_3221</c:v>
                </c:pt>
                <c:pt idx="2471">
                  <c:v>Startup_3222</c:v>
                </c:pt>
                <c:pt idx="2472">
                  <c:v>Startup_3223</c:v>
                </c:pt>
                <c:pt idx="2473">
                  <c:v>Startup_3224</c:v>
                </c:pt>
                <c:pt idx="2474">
                  <c:v>Startup_3225</c:v>
                </c:pt>
                <c:pt idx="2475">
                  <c:v>Startup_3226</c:v>
                </c:pt>
                <c:pt idx="2476">
                  <c:v>Startup_3227</c:v>
                </c:pt>
                <c:pt idx="2477">
                  <c:v>Startup_3228</c:v>
                </c:pt>
                <c:pt idx="2478">
                  <c:v>Startup_3229</c:v>
                </c:pt>
                <c:pt idx="2479">
                  <c:v>Startup_323</c:v>
                </c:pt>
                <c:pt idx="2480">
                  <c:v>Startup_3230</c:v>
                </c:pt>
                <c:pt idx="2481">
                  <c:v>Startup_3231</c:v>
                </c:pt>
                <c:pt idx="2482">
                  <c:v>Startup_3232</c:v>
                </c:pt>
                <c:pt idx="2483">
                  <c:v>Startup_3233</c:v>
                </c:pt>
                <c:pt idx="2484">
                  <c:v>Startup_3234</c:v>
                </c:pt>
                <c:pt idx="2485">
                  <c:v>Startup_3235</c:v>
                </c:pt>
                <c:pt idx="2486">
                  <c:v>Startup_3236</c:v>
                </c:pt>
                <c:pt idx="2487">
                  <c:v>Startup_3237</c:v>
                </c:pt>
                <c:pt idx="2488">
                  <c:v>Startup_3238</c:v>
                </c:pt>
                <c:pt idx="2489">
                  <c:v>Startup_3239</c:v>
                </c:pt>
                <c:pt idx="2490">
                  <c:v>Startup_324</c:v>
                </c:pt>
                <c:pt idx="2491">
                  <c:v>Startup_3240</c:v>
                </c:pt>
                <c:pt idx="2492">
                  <c:v>Startup_3241</c:v>
                </c:pt>
                <c:pt idx="2493">
                  <c:v>Startup_3242</c:v>
                </c:pt>
                <c:pt idx="2494">
                  <c:v>Startup_3243</c:v>
                </c:pt>
                <c:pt idx="2495">
                  <c:v>Startup_3244</c:v>
                </c:pt>
                <c:pt idx="2496">
                  <c:v>Startup_3245</c:v>
                </c:pt>
                <c:pt idx="2497">
                  <c:v>Startup_3246</c:v>
                </c:pt>
                <c:pt idx="2498">
                  <c:v>Startup_3247</c:v>
                </c:pt>
                <c:pt idx="2499">
                  <c:v>Startup_3248</c:v>
                </c:pt>
                <c:pt idx="2500">
                  <c:v>Startup_3249</c:v>
                </c:pt>
                <c:pt idx="2501">
                  <c:v>Startup_325</c:v>
                </c:pt>
                <c:pt idx="2502">
                  <c:v>Startup_3250</c:v>
                </c:pt>
                <c:pt idx="2503">
                  <c:v>Startup_3251</c:v>
                </c:pt>
                <c:pt idx="2504">
                  <c:v>Startup_3252</c:v>
                </c:pt>
                <c:pt idx="2505">
                  <c:v>Startup_3253</c:v>
                </c:pt>
                <c:pt idx="2506">
                  <c:v>Startup_3254</c:v>
                </c:pt>
                <c:pt idx="2507">
                  <c:v>Startup_3255</c:v>
                </c:pt>
                <c:pt idx="2508">
                  <c:v>Startup_3256</c:v>
                </c:pt>
                <c:pt idx="2509">
                  <c:v>Startup_3257</c:v>
                </c:pt>
                <c:pt idx="2510">
                  <c:v>Startup_3258</c:v>
                </c:pt>
                <c:pt idx="2511">
                  <c:v>Startup_3259</c:v>
                </c:pt>
                <c:pt idx="2512">
                  <c:v>Startup_326</c:v>
                </c:pt>
                <c:pt idx="2513">
                  <c:v>Startup_3260</c:v>
                </c:pt>
                <c:pt idx="2514">
                  <c:v>Startup_3261</c:v>
                </c:pt>
                <c:pt idx="2515">
                  <c:v>Startup_3262</c:v>
                </c:pt>
                <c:pt idx="2516">
                  <c:v>Startup_3263</c:v>
                </c:pt>
                <c:pt idx="2517">
                  <c:v>Startup_3264</c:v>
                </c:pt>
                <c:pt idx="2518">
                  <c:v>Startup_3265</c:v>
                </c:pt>
                <c:pt idx="2519">
                  <c:v>Startup_3266</c:v>
                </c:pt>
                <c:pt idx="2520">
                  <c:v>Startup_3267</c:v>
                </c:pt>
                <c:pt idx="2521">
                  <c:v>Startup_3268</c:v>
                </c:pt>
                <c:pt idx="2522">
                  <c:v>Startup_3269</c:v>
                </c:pt>
                <c:pt idx="2523">
                  <c:v>Startup_327</c:v>
                </c:pt>
                <c:pt idx="2524">
                  <c:v>Startup_3270</c:v>
                </c:pt>
                <c:pt idx="2525">
                  <c:v>Startup_3271</c:v>
                </c:pt>
                <c:pt idx="2526">
                  <c:v>Startup_3272</c:v>
                </c:pt>
                <c:pt idx="2527">
                  <c:v>Startup_3273</c:v>
                </c:pt>
                <c:pt idx="2528">
                  <c:v>Startup_3274</c:v>
                </c:pt>
                <c:pt idx="2529">
                  <c:v>Startup_3275</c:v>
                </c:pt>
                <c:pt idx="2530">
                  <c:v>Startup_3276</c:v>
                </c:pt>
                <c:pt idx="2531">
                  <c:v>Startup_3277</c:v>
                </c:pt>
                <c:pt idx="2532">
                  <c:v>Startup_3278</c:v>
                </c:pt>
                <c:pt idx="2533">
                  <c:v>Startup_3279</c:v>
                </c:pt>
                <c:pt idx="2534">
                  <c:v>Startup_328</c:v>
                </c:pt>
                <c:pt idx="2535">
                  <c:v>Startup_3280</c:v>
                </c:pt>
                <c:pt idx="2536">
                  <c:v>Startup_3281</c:v>
                </c:pt>
                <c:pt idx="2537">
                  <c:v>Startup_3282</c:v>
                </c:pt>
                <c:pt idx="2538">
                  <c:v>Startup_3283</c:v>
                </c:pt>
                <c:pt idx="2539">
                  <c:v>Startup_3284</c:v>
                </c:pt>
                <c:pt idx="2540">
                  <c:v>Startup_3285</c:v>
                </c:pt>
                <c:pt idx="2541">
                  <c:v>Startup_3286</c:v>
                </c:pt>
                <c:pt idx="2542">
                  <c:v>Startup_3287</c:v>
                </c:pt>
                <c:pt idx="2543">
                  <c:v>Startup_3288</c:v>
                </c:pt>
                <c:pt idx="2544">
                  <c:v>Startup_3289</c:v>
                </c:pt>
                <c:pt idx="2545">
                  <c:v>Startup_329</c:v>
                </c:pt>
                <c:pt idx="2546">
                  <c:v>Startup_3290</c:v>
                </c:pt>
                <c:pt idx="2547">
                  <c:v>Startup_3291</c:v>
                </c:pt>
                <c:pt idx="2548">
                  <c:v>Startup_3292</c:v>
                </c:pt>
                <c:pt idx="2549">
                  <c:v>Startup_3293</c:v>
                </c:pt>
                <c:pt idx="2550">
                  <c:v>Startup_3294</c:v>
                </c:pt>
                <c:pt idx="2551">
                  <c:v>Startup_3295</c:v>
                </c:pt>
                <c:pt idx="2552">
                  <c:v>Startup_3296</c:v>
                </c:pt>
                <c:pt idx="2553">
                  <c:v>Startup_3297</c:v>
                </c:pt>
                <c:pt idx="2554">
                  <c:v>Startup_3298</c:v>
                </c:pt>
                <c:pt idx="2555">
                  <c:v>Startup_3299</c:v>
                </c:pt>
                <c:pt idx="2556">
                  <c:v>Startup_33</c:v>
                </c:pt>
                <c:pt idx="2557">
                  <c:v>Startup_330</c:v>
                </c:pt>
                <c:pt idx="2558">
                  <c:v>Startup_3300</c:v>
                </c:pt>
                <c:pt idx="2559">
                  <c:v>Startup_3301</c:v>
                </c:pt>
                <c:pt idx="2560">
                  <c:v>Startup_3302</c:v>
                </c:pt>
                <c:pt idx="2561">
                  <c:v>Startup_3303</c:v>
                </c:pt>
                <c:pt idx="2562">
                  <c:v>Startup_3304</c:v>
                </c:pt>
                <c:pt idx="2563">
                  <c:v>Startup_3305</c:v>
                </c:pt>
                <c:pt idx="2564">
                  <c:v>Startup_3306</c:v>
                </c:pt>
                <c:pt idx="2565">
                  <c:v>Startup_3307</c:v>
                </c:pt>
                <c:pt idx="2566">
                  <c:v>Startup_3308</c:v>
                </c:pt>
                <c:pt idx="2567">
                  <c:v>Startup_3309</c:v>
                </c:pt>
                <c:pt idx="2568">
                  <c:v>Startup_331</c:v>
                </c:pt>
                <c:pt idx="2569">
                  <c:v>Startup_3310</c:v>
                </c:pt>
                <c:pt idx="2570">
                  <c:v>Startup_3311</c:v>
                </c:pt>
                <c:pt idx="2571">
                  <c:v>Startup_3312</c:v>
                </c:pt>
                <c:pt idx="2572">
                  <c:v>Startup_3313</c:v>
                </c:pt>
                <c:pt idx="2573">
                  <c:v>Startup_3314</c:v>
                </c:pt>
                <c:pt idx="2574">
                  <c:v>Startup_3315</c:v>
                </c:pt>
                <c:pt idx="2575">
                  <c:v>Startup_3316</c:v>
                </c:pt>
                <c:pt idx="2576">
                  <c:v>Startup_3317</c:v>
                </c:pt>
                <c:pt idx="2577">
                  <c:v>Startup_3318</c:v>
                </c:pt>
                <c:pt idx="2578">
                  <c:v>Startup_3319</c:v>
                </c:pt>
                <c:pt idx="2579">
                  <c:v>Startup_332</c:v>
                </c:pt>
                <c:pt idx="2580">
                  <c:v>Startup_3320</c:v>
                </c:pt>
                <c:pt idx="2581">
                  <c:v>Startup_3321</c:v>
                </c:pt>
                <c:pt idx="2582">
                  <c:v>Startup_3322</c:v>
                </c:pt>
                <c:pt idx="2583">
                  <c:v>Startup_3323</c:v>
                </c:pt>
                <c:pt idx="2584">
                  <c:v>Startup_3324</c:v>
                </c:pt>
                <c:pt idx="2585">
                  <c:v>Startup_3325</c:v>
                </c:pt>
                <c:pt idx="2586">
                  <c:v>Startup_3326</c:v>
                </c:pt>
                <c:pt idx="2587">
                  <c:v>Startup_3327</c:v>
                </c:pt>
                <c:pt idx="2588">
                  <c:v>Startup_3328</c:v>
                </c:pt>
                <c:pt idx="2589">
                  <c:v>Startup_3329</c:v>
                </c:pt>
                <c:pt idx="2590">
                  <c:v>Startup_333</c:v>
                </c:pt>
                <c:pt idx="2591">
                  <c:v>Startup_3330</c:v>
                </c:pt>
                <c:pt idx="2592">
                  <c:v>Startup_3331</c:v>
                </c:pt>
                <c:pt idx="2593">
                  <c:v>Startup_3332</c:v>
                </c:pt>
                <c:pt idx="2594">
                  <c:v>Startup_3333</c:v>
                </c:pt>
                <c:pt idx="2595">
                  <c:v>Startup_3334</c:v>
                </c:pt>
                <c:pt idx="2596">
                  <c:v>Startup_3335</c:v>
                </c:pt>
                <c:pt idx="2597">
                  <c:v>Startup_3336</c:v>
                </c:pt>
                <c:pt idx="2598">
                  <c:v>Startup_3337</c:v>
                </c:pt>
                <c:pt idx="2599">
                  <c:v>Startup_3338</c:v>
                </c:pt>
                <c:pt idx="2600">
                  <c:v>Startup_3339</c:v>
                </c:pt>
                <c:pt idx="2601">
                  <c:v>Startup_334</c:v>
                </c:pt>
                <c:pt idx="2602">
                  <c:v>Startup_3340</c:v>
                </c:pt>
                <c:pt idx="2603">
                  <c:v>Startup_3341</c:v>
                </c:pt>
                <c:pt idx="2604">
                  <c:v>Startup_3342</c:v>
                </c:pt>
                <c:pt idx="2605">
                  <c:v>Startup_3343</c:v>
                </c:pt>
                <c:pt idx="2606">
                  <c:v>Startup_3344</c:v>
                </c:pt>
                <c:pt idx="2607">
                  <c:v>Startup_3345</c:v>
                </c:pt>
                <c:pt idx="2608">
                  <c:v>Startup_3346</c:v>
                </c:pt>
                <c:pt idx="2609">
                  <c:v>Startup_3347</c:v>
                </c:pt>
                <c:pt idx="2610">
                  <c:v>Startup_3348</c:v>
                </c:pt>
                <c:pt idx="2611">
                  <c:v>Startup_3349</c:v>
                </c:pt>
                <c:pt idx="2612">
                  <c:v>Startup_335</c:v>
                </c:pt>
                <c:pt idx="2613">
                  <c:v>Startup_3350</c:v>
                </c:pt>
                <c:pt idx="2614">
                  <c:v>Startup_3351</c:v>
                </c:pt>
                <c:pt idx="2615">
                  <c:v>Startup_3352</c:v>
                </c:pt>
                <c:pt idx="2616">
                  <c:v>Startup_3353</c:v>
                </c:pt>
                <c:pt idx="2617">
                  <c:v>Startup_3354</c:v>
                </c:pt>
                <c:pt idx="2618">
                  <c:v>Startup_3355</c:v>
                </c:pt>
                <c:pt idx="2619">
                  <c:v>Startup_3356</c:v>
                </c:pt>
                <c:pt idx="2620">
                  <c:v>Startup_3357</c:v>
                </c:pt>
                <c:pt idx="2621">
                  <c:v>Startup_3358</c:v>
                </c:pt>
                <c:pt idx="2622">
                  <c:v>Startup_3359</c:v>
                </c:pt>
                <c:pt idx="2623">
                  <c:v>Startup_336</c:v>
                </c:pt>
                <c:pt idx="2624">
                  <c:v>Startup_3360</c:v>
                </c:pt>
                <c:pt idx="2625">
                  <c:v>Startup_3361</c:v>
                </c:pt>
                <c:pt idx="2626">
                  <c:v>Startup_3362</c:v>
                </c:pt>
                <c:pt idx="2627">
                  <c:v>Startup_3363</c:v>
                </c:pt>
                <c:pt idx="2628">
                  <c:v>Startup_3364</c:v>
                </c:pt>
                <c:pt idx="2629">
                  <c:v>Startup_3365</c:v>
                </c:pt>
                <c:pt idx="2630">
                  <c:v>Startup_3366</c:v>
                </c:pt>
                <c:pt idx="2631">
                  <c:v>Startup_3367</c:v>
                </c:pt>
                <c:pt idx="2632">
                  <c:v>Startup_3368</c:v>
                </c:pt>
                <c:pt idx="2633">
                  <c:v>Startup_3369</c:v>
                </c:pt>
                <c:pt idx="2634">
                  <c:v>Startup_337</c:v>
                </c:pt>
                <c:pt idx="2635">
                  <c:v>Startup_3370</c:v>
                </c:pt>
                <c:pt idx="2636">
                  <c:v>Startup_3371</c:v>
                </c:pt>
                <c:pt idx="2637">
                  <c:v>Startup_3372</c:v>
                </c:pt>
                <c:pt idx="2638">
                  <c:v>Startup_3373</c:v>
                </c:pt>
                <c:pt idx="2639">
                  <c:v>Startup_3374</c:v>
                </c:pt>
                <c:pt idx="2640">
                  <c:v>Startup_3375</c:v>
                </c:pt>
                <c:pt idx="2641">
                  <c:v>Startup_3376</c:v>
                </c:pt>
                <c:pt idx="2642">
                  <c:v>Startup_3377</c:v>
                </c:pt>
                <c:pt idx="2643">
                  <c:v>Startup_3378</c:v>
                </c:pt>
                <c:pt idx="2644">
                  <c:v>Startup_3379</c:v>
                </c:pt>
                <c:pt idx="2645">
                  <c:v>Startup_338</c:v>
                </c:pt>
                <c:pt idx="2646">
                  <c:v>Startup_3380</c:v>
                </c:pt>
                <c:pt idx="2647">
                  <c:v>Startup_3381</c:v>
                </c:pt>
                <c:pt idx="2648">
                  <c:v>Startup_3382</c:v>
                </c:pt>
                <c:pt idx="2649">
                  <c:v>Startup_3383</c:v>
                </c:pt>
                <c:pt idx="2650">
                  <c:v>Startup_3384</c:v>
                </c:pt>
                <c:pt idx="2651">
                  <c:v>Startup_3385</c:v>
                </c:pt>
                <c:pt idx="2652">
                  <c:v>Startup_3386</c:v>
                </c:pt>
                <c:pt idx="2653">
                  <c:v>Startup_3387</c:v>
                </c:pt>
                <c:pt idx="2654">
                  <c:v>Startup_3388</c:v>
                </c:pt>
                <c:pt idx="2655">
                  <c:v>Startup_3389</c:v>
                </c:pt>
                <c:pt idx="2656">
                  <c:v>Startup_339</c:v>
                </c:pt>
                <c:pt idx="2657">
                  <c:v>Startup_3390</c:v>
                </c:pt>
                <c:pt idx="2658">
                  <c:v>Startup_3391</c:v>
                </c:pt>
                <c:pt idx="2659">
                  <c:v>Startup_3392</c:v>
                </c:pt>
                <c:pt idx="2660">
                  <c:v>Startup_3393</c:v>
                </c:pt>
                <c:pt idx="2661">
                  <c:v>Startup_3394</c:v>
                </c:pt>
                <c:pt idx="2662">
                  <c:v>Startup_3395</c:v>
                </c:pt>
                <c:pt idx="2663">
                  <c:v>Startup_3396</c:v>
                </c:pt>
                <c:pt idx="2664">
                  <c:v>Startup_3397</c:v>
                </c:pt>
                <c:pt idx="2665">
                  <c:v>Startup_3398</c:v>
                </c:pt>
                <c:pt idx="2666">
                  <c:v>Startup_3399</c:v>
                </c:pt>
                <c:pt idx="2667">
                  <c:v>Startup_34</c:v>
                </c:pt>
                <c:pt idx="2668">
                  <c:v>Startup_340</c:v>
                </c:pt>
                <c:pt idx="2669">
                  <c:v>Startup_3400</c:v>
                </c:pt>
                <c:pt idx="2670">
                  <c:v>Startup_3401</c:v>
                </c:pt>
                <c:pt idx="2671">
                  <c:v>Startup_3402</c:v>
                </c:pt>
                <c:pt idx="2672">
                  <c:v>Startup_3403</c:v>
                </c:pt>
                <c:pt idx="2673">
                  <c:v>Startup_3404</c:v>
                </c:pt>
                <c:pt idx="2674">
                  <c:v>Startup_3405</c:v>
                </c:pt>
                <c:pt idx="2675">
                  <c:v>Startup_3406</c:v>
                </c:pt>
                <c:pt idx="2676">
                  <c:v>Startup_3407</c:v>
                </c:pt>
                <c:pt idx="2677">
                  <c:v>Startup_3408</c:v>
                </c:pt>
                <c:pt idx="2678">
                  <c:v>Startup_3409</c:v>
                </c:pt>
                <c:pt idx="2679">
                  <c:v>Startup_341</c:v>
                </c:pt>
                <c:pt idx="2680">
                  <c:v>Startup_3410</c:v>
                </c:pt>
                <c:pt idx="2681">
                  <c:v>Startup_3411</c:v>
                </c:pt>
                <c:pt idx="2682">
                  <c:v>Startup_3412</c:v>
                </c:pt>
                <c:pt idx="2683">
                  <c:v>Startup_3413</c:v>
                </c:pt>
                <c:pt idx="2684">
                  <c:v>Startup_3414</c:v>
                </c:pt>
                <c:pt idx="2685">
                  <c:v>Startup_3415</c:v>
                </c:pt>
                <c:pt idx="2686">
                  <c:v>Startup_3416</c:v>
                </c:pt>
                <c:pt idx="2687">
                  <c:v>Startup_3417</c:v>
                </c:pt>
                <c:pt idx="2688">
                  <c:v>Startup_3418</c:v>
                </c:pt>
                <c:pt idx="2689">
                  <c:v>Startup_3419</c:v>
                </c:pt>
                <c:pt idx="2690">
                  <c:v>Startup_342</c:v>
                </c:pt>
                <c:pt idx="2691">
                  <c:v>Startup_3420</c:v>
                </c:pt>
                <c:pt idx="2692">
                  <c:v>Startup_3421</c:v>
                </c:pt>
                <c:pt idx="2693">
                  <c:v>Startup_3422</c:v>
                </c:pt>
                <c:pt idx="2694">
                  <c:v>Startup_3423</c:v>
                </c:pt>
                <c:pt idx="2695">
                  <c:v>Startup_3424</c:v>
                </c:pt>
                <c:pt idx="2696">
                  <c:v>Startup_3425</c:v>
                </c:pt>
                <c:pt idx="2697">
                  <c:v>Startup_3426</c:v>
                </c:pt>
                <c:pt idx="2698">
                  <c:v>Startup_3427</c:v>
                </c:pt>
                <c:pt idx="2699">
                  <c:v>Startup_3428</c:v>
                </c:pt>
                <c:pt idx="2700">
                  <c:v>Startup_3429</c:v>
                </c:pt>
                <c:pt idx="2701">
                  <c:v>Startup_343</c:v>
                </c:pt>
                <c:pt idx="2702">
                  <c:v>Startup_3430</c:v>
                </c:pt>
                <c:pt idx="2703">
                  <c:v>Startup_3431</c:v>
                </c:pt>
                <c:pt idx="2704">
                  <c:v>Startup_3432</c:v>
                </c:pt>
                <c:pt idx="2705">
                  <c:v>Startup_3433</c:v>
                </c:pt>
                <c:pt idx="2706">
                  <c:v>Startup_3434</c:v>
                </c:pt>
                <c:pt idx="2707">
                  <c:v>Startup_3435</c:v>
                </c:pt>
                <c:pt idx="2708">
                  <c:v>Startup_3436</c:v>
                </c:pt>
                <c:pt idx="2709">
                  <c:v>Startup_3437</c:v>
                </c:pt>
                <c:pt idx="2710">
                  <c:v>Startup_3438</c:v>
                </c:pt>
                <c:pt idx="2711">
                  <c:v>Startup_3439</c:v>
                </c:pt>
                <c:pt idx="2712">
                  <c:v>Startup_344</c:v>
                </c:pt>
                <c:pt idx="2713">
                  <c:v>Startup_3440</c:v>
                </c:pt>
                <c:pt idx="2714">
                  <c:v>Startup_3441</c:v>
                </c:pt>
                <c:pt idx="2715">
                  <c:v>Startup_3442</c:v>
                </c:pt>
                <c:pt idx="2716">
                  <c:v>Startup_3443</c:v>
                </c:pt>
                <c:pt idx="2717">
                  <c:v>Startup_3444</c:v>
                </c:pt>
                <c:pt idx="2718">
                  <c:v>Startup_3445</c:v>
                </c:pt>
                <c:pt idx="2719">
                  <c:v>Startup_3446</c:v>
                </c:pt>
                <c:pt idx="2720">
                  <c:v>Startup_3447</c:v>
                </c:pt>
                <c:pt idx="2721">
                  <c:v>Startup_3448</c:v>
                </c:pt>
                <c:pt idx="2722">
                  <c:v>Startup_3449</c:v>
                </c:pt>
                <c:pt idx="2723">
                  <c:v>Startup_345</c:v>
                </c:pt>
                <c:pt idx="2724">
                  <c:v>Startup_3450</c:v>
                </c:pt>
                <c:pt idx="2725">
                  <c:v>Startup_3451</c:v>
                </c:pt>
                <c:pt idx="2726">
                  <c:v>Startup_3452</c:v>
                </c:pt>
                <c:pt idx="2727">
                  <c:v>Startup_3453</c:v>
                </c:pt>
                <c:pt idx="2728">
                  <c:v>Startup_3454</c:v>
                </c:pt>
                <c:pt idx="2729">
                  <c:v>Startup_3455</c:v>
                </c:pt>
                <c:pt idx="2730">
                  <c:v>Startup_3456</c:v>
                </c:pt>
                <c:pt idx="2731">
                  <c:v>Startup_3457</c:v>
                </c:pt>
                <c:pt idx="2732">
                  <c:v>Startup_3458</c:v>
                </c:pt>
                <c:pt idx="2733">
                  <c:v>Startup_3459</c:v>
                </c:pt>
                <c:pt idx="2734">
                  <c:v>Startup_346</c:v>
                </c:pt>
                <c:pt idx="2735">
                  <c:v>Startup_3460</c:v>
                </c:pt>
                <c:pt idx="2736">
                  <c:v>Startup_3461</c:v>
                </c:pt>
                <c:pt idx="2737">
                  <c:v>Startup_3462</c:v>
                </c:pt>
                <c:pt idx="2738">
                  <c:v>Startup_3463</c:v>
                </c:pt>
                <c:pt idx="2739">
                  <c:v>Startup_3464</c:v>
                </c:pt>
                <c:pt idx="2740">
                  <c:v>Startup_3465</c:v>
                </c:pt>
                <c:pt idx="2741">
                  <c:v>Startup_3466</c:v>
                </c:pt>
                <c:pt idx="2742">
                  <c:v>Startup_3467</c:v>
                </c:pt>
                <c:pt idx="2743">
                  <c:v>Startup_3468</c:v>
                </c:pt>
                <c:pt idx="2744">
                  <c:v>Startup_3469</c:v>
                </c:pt>
                <c:pt idx="2745">
                  <c:v>Startup_347</c:v>
                </c:pt>
                <c:pt idx="2746">
                  <c:v>Startup_3470</c:v>
                </c:pt>
                <c:pt idx="2747">
                  <c:v>Startup_3471</c:v>
                </c:pt>
                <c:pt idx="2748">
                  <c:v>Startup_3472</c:v>
                </c:pt>
                <c:pt idx="2749">
                  <c:v>Startup_3473</c:v>
                </c:pt>
                <c:pt idx="2750">
                  <c:v>Startup_3474</c:v>
                </c:pt>
                <c:pt idx="2751">
                  <c:v>Startup_3475</c:v>
                </c:pt>
                <c:pt idx="2752">
                  <c:v>Startup_3476</c:v>
                </c:pt>
                <c:pt idx="2753">
                  <c:v>Startup_3477</c:v>
                </c:pt>
                <c:pt idx="2754">
                  <c:v>Startup_3478</c:v>
                </c:pt>
                <c:pt idx="2755">
                  <c:v>Startup_3479</c:v>
                </c:pt>
                <c:pt idx="2756">
                  <c:v>Startup_348</c:v>
                </c:pt>
                <c:pt idx="2757">
                  <c:v>Startup_3480</c:v>
                </c:pt>
                <c:pt idx="2758">
                  <c:v>Startup_3481</c:v>
                </c:pt>
                <c:pt idx="2759">
                  <c:v>Startup_3482</c:v>
                </c:pt>
                <c:pt idx="2760">
                  <c:v>Startup_3483</c:v>
                </c:pt>
                <c:pt idx="2761">
                  <c:v>Startup_3484</c:v>
                </c:pt>
                <c:pt idx="2762">
                  <c:v>Startup_3485</c:v>
                </c:pt>
                <c:pt idx="2763">
                  <c:v>Startup_3486</c:v>
                </c:pt>
                <c:pt idx="2764">
                  <c:v>Startup_3487</c:v>
                </c:pt>
                <c:pt idx="2765">
                  <c:v>Startup_3488</c:v>
                </c:pt>
                <c:pt idx="2766">
                  <c:v>Startup_3489</c:v>
                </c:pt>
                <c:pt idx="2767">
                  <c:v>Startup_349</c:v>
                </c:pt>
                <c:pt idx="2768">
                  <c:v>Startup_3490</c:v>
                </c:pt>
                <c:pt idx="2769">
                  <c:v>Startup_3491</c:v>
                </c:pt>
                <c:pt idx="2770">
                  <c:v>Startup_3492</c:v>
                </c:pt>
                <c:pt idx="2771">
                  <c:v>Startup_3493</c:v>
                </c:pt>
                <c:pt idx="2772">
                  <c:v>Startup_3494</c:v>
                </c:pt>
                <c:pt idx="2773">
                  <c:v>Startup_3495</c:v>
                </c:pt>
                <c:pt idx="2774">
                  <c:v>Startup_3496</c:v>
                </c:pt>
                <c:pt idx="2775">
                  <c:v>Startup_3497</c:v>
                </c:pt>
                <c:pt idx="2776">
                  <c:v>Startup_3498</c:v>
                </c:pt>
                <c:pt idx="2777">
                  <c:v>Startup_3499</c:v>
                </c:pt>
                <c:pt idx="2778">
                  <c:v>Startup_35</c:v>
                </c:pt>
                <c:pt idx="2779">
                  <c:v>Startup_350</c:v>
                </c:pt>
                <c:pt idx="2780">
                  <c:v>Startup_3500</c:v>
                </c:pt>
                <c:pt idx="2781">
                  <c:v>Startup_3501</c:v>
                </c:pt>
                <c:pt idx="2782">
                  <c:v>Startup_3502</c:v>
                </c:pt>
                <c:pt idx="2783">
                  <c:v>Startup_3503</c:v>
                </c:pt>
                <c:pt idx="2784">
                  <c:v>Startup_3504</c:v>
                </c:pt>
                <c:pt idx="2785">
                  <c:v>Startup_3505</c:v>
                </c:pt>
                <c:pt idx="2786">
                  <c:v>Startup_3506</c:v>
                </c:pt>
                <c:pt idx="2787">
                  <c:v>Startup_3507</c:v>
                </c:pt>
                <c:pt idx="2788">
                  <c:v>Startup_3508</c:v>
                </c:pt>
                <c:pt idx="2789">
                  <c:v>Startup_3509</c:v>
                </c:pt>
                <c:pt idx="2790">
                  <c:v>Startup_351</c:v>
                </c:pt>
                <c:pt idx="2791">
                  <c:v>Startup_3510</c:v>
                </c:pt>
                <c:pt idx="2792">
                  <c:v>Startup_3511</c:v>
                </c:pt>
                <c:pt idx="2793">
                  <c:v>Startup_3512</c:v>
                </c:pt>
                <c:pt idx="2794">
                  <c:v>Startup_3513</c:v>
                </c:pt>
                <c:pt idx="2795">
                  <c:v>Startup_3514</c:v>
                </c:pt>
                <c:pt idx="2796">
                  <c:v>Startup_3515</c:v>
                </c:pt>
                <c:pt idx="2797">
                  <c:v>Startup_3516</c:v>
                </c:pt>
                <c:pt idx="2798">
                  <c:v>Startup_3517</c:v>
                </c:pt>
                <c:pt idx="2799">
                  <c:v>Startup_3518</c:v>
                </c:pt>
                <c:pt idx="2800">
                  <c:v>Startup_3519</c:v>
                </c:pt>
                <c:pt idx="2801">
                  <c:v>Startup_352</c:v>
                </c:pt>
                <c:pt idx="2802">
                  <c:v>Startup_3520</c:v>
                </c:pt>
                <c:pt idx="2803">
                  <c:v>Startup_3521</c:v>
                </c:pt>
                <c:pt idx="2804">
                  <c:v>Startup_3522</c:v>
                </c:pt>
                <c:pt idx="2805">
                  <c:v>Startup_3523</c:v>
                </c:pt>
                <c:pt idx="2806">
                  <c:v>Startup_3524</c:v>
                </c:pt>
                <c:pt idx="2807">
                  <c:v>Startup_3525</c:v>
                </c:pt>
                <c:pt idx="2808">
                  <c:v>Startup_3526</c:v>
                </c:pt>
                <c:pt idx="2809">
                  <c:v>Startup_3527</c:v>
                </c:pt>
                <c:pt idx="2810">
                  <c:v>Startup_3528</c:v>
                </c:pt>
                <c:pt idx="2811">
                  <c:v>Startup_3529</c:v>
                </c:pt>
                <c:pt idx="2812">
                  <c:v>Startup_353</c:v>
                </c:pt>
                <c:pt idx="2813">
                  <c:v>Startup_3530</c:v>
                </c:pt>
                <c:pt idx="2814">
                  <c:v>Startup_3531</c:v>
                </c:pt>
                <c:pt idx="2815">
                  <c:v>Startup_3532</c:v>
                </c:pt>
                <c:pt idx="2816">
                  <c:v>Startup_3533</c:v>
                </c:pt>
                <c:pt idx="2817">
                  <c:v>Startup_3534</c:v>
                </c:pt>
                <c:pt idx="2818">
                  <c:v>Startup_3535</c:v>
                </c:pt>
                <c:pt idx="2819">
                  <c:v>Startup_3536</c:v>
                </c:pt>
                <c:pt idx="2820">
                  <c:v>Startup_3537</c:v>
                </c:pt>
                <c:pt idx="2821">
                  <c:v>Startup_3538</c:v>
                </c:pt>
                <c:pt idx="2822">
                  <c:v>Startup_3539</c:v>
                </c:pt>
                <c:pt idx="2823">
                  <c:v>Startup_354</c:v>
                </c:pt>
                <c:pt idx="2824">
                  <c:v>Startup_3540</c:v>
                </c:pt>
                <c:pt idx="2825">
                  <c:v>Startup_3541</c:v>
                </c:pt>
                <c:pt idx="2826">
                  <c:v>Startup_3542</c:v>
                </c:pt>
                <c:pt idx="2827">
                  <c:v>Startup_3543</c:v>
                </c:pt>
                <c:pt idx="2828">
                  <c:v>Startup_3544</c:v>
                </c:pt>
                <c:pt idx="2829">
                  <c:v>Startup_3545</c:v>
                </c:pt>
                <c:pt idx="2830">
                  <c:v>Startup_3546</c:v>
                </c:pt>
                <c:pt idx="2831">
                  <c:v>Startup_3547</c:v>
                </c:pt>
                <c:pt idx="2832">
                  <c:v>Startup_3548</c:v>
                </c:pt>
                <c:pt idx="2833">
                  <c:v>Startup_3549</c:v>
                </c:pt>
                <c:pt idx="2834">
                  <c:v>Startup_355</c:v>
                </c:pt>
                <c:pt idx="2835">
                  <c:v>Startup_3550</c:v>
                </c:pt>
                <c:pt idx="2836">
                  <c:v>Startup_3551</c:v>
                </c:pt>
                <c:pt idx="2837">
                  <c:v>Startup_3552</c:v>
                </c:pt>
                <c:pt idx="2838">
                  <c:v>Startup_3553</c:v>
                </c:pt>
                <c:pt idx="2839">
                  <c:v>Startup_3554</c:v>
                </c:pt>
                <c:pt idx="2840">
                  <c:v>Startup_3555</c:v>
                </c:pt>
                <c:pt idx="2841">
                  <c:v>Startup_3556</c:v>
                </c:pt>
                <c:pt idx="2842">
                  <c:v>Startup_3557</c:v>
                </c:pt>
                <c:pt idx="2843">
                  <c:v>Startup_3558</c:v>
                </c:pt>
                <c:pt idx="2844">
                  <c:v>Startup_3559</c:v>
                </c:pt>
                <c:pt idx="2845">
                  <c:v>Startup_356</c:v>
                </c:pt>
                <c:pt idx="2846">
                  <c:v>Startup_3560</c:v>
                </c:pt>
                <c:pt idx="2847">
                  <c:v>Startup_3561</c:v>
                </c:pt>
                <c:pt idx="2848">
                  <c:v>Startup_3562</c:v>
                </c:pt>
                <c:pt idx="2849">
                  <c:v>Startup_3563</c:v>
                </c:pt>
                <c:pt idx="2850">
                  <c:v>Startup_3564</c:v>
                </c:pt>
                <c:pt idx="2851">
                  <c:v>Startup_3565</c:v>
                </c:pt>
                <c:pt idx="2852">
                  <c:v>Startup_3566</c:v>
                </c:pt>
                <c:pt idx="2853">
                  <c:v>Startup_3567</c:v>
                </c:pt>
                <c:pt idx="2854">
                  <c:v>Startup_3568</c:v>
                </c:pt>
                <c:pt idx="2855">
                  <c:v>Startup_3569</c:v>
                </c:pt>
                <c:pt idx="2856">
                  <c:v>Startup_357</c:v>
                </c:pt>
                <c:pt idx="2857">
                  <c:v>Startup_3570</c:v>
                </c:pt>
                <c:pt idx="2858">
                  <c:v>Startup_3571</c:v>
                </c:pt>
                <c:pt idx="2859">
                  <c:v>Startup_3572</c:v>
                </c:pt>
                <c:pt idx="2860">
                  <c:v>Startup_3573</c:v>
                </c:pt>
                <c:pt idx="2861">
                  <c:v>Startup_3574</c:v>
                </c:pt>
                <c:pt idx="2862">
                  <c:v>Startup_3575</c:v>
                </c:pt>
                <c:pt idx="2863">
                  <c:v>Startup_3576</c:v>
                </c:pt>
                <c:pt idx="2864">
                  <c:v>Startup_3577</c:v>
                </c:pt>
                <c:pt idx="2865">
                  <c:v>Startup_3578</c:v>
                </c:pt>
                <c:pt idx="2866">
                  <c:v>Startup_3579</c:v>
                </c:pt>
                <c:pt idx="2867">
                  <c:v>Startup_358</c:v>
                </c:pt>
                <c:pt idx="2868">
                  <c:v>Startup_3580</c:v>
                </c:pt>
                <c:pt idx="2869">
                  <c:v>Startup_3581</c:v>
                </c:pt>
                <c:pt idx="2870">
                  <c:v>Startup_3582</c:v>
                </c:pt>
                <c:pt idx="2871">
                  <c:v>Startup_3583</c:v>
                </c:pt>
                <c:pt idx="2872">
                  <c:v>Startup_3584</c:v>
                </c:pt>
                <c:pt idx="2873">
                  <c:v>Startup_3585</c:v>
                </c:pt>
                <c:pt idx="2874">
                  <c:v>Startup_3586</c:v>
                </c:pt>
                <c:pt idx="2875">
                  <c:v>Startup_3587</c:v>
                </c:pt>
                <c:pt idx="2876">
                  <c:v>Startup_3588</c:v>
                </c:pt>
                <c:pt idx="2877">
                  <c:v>Startup_3589</c:v>
                </c:pt>
                <c:pt idx="2878">
                  <c:v>Startup_359</c:v>
                </c:pt>
                <c:pt idx="2879">
                  <c:v>Startup_3590</c:v>
                </c:pt>
                <c:pt idx="2880">
                  <c:v>Startup_3591</c:v>
                </c:pt>
                <c:pt idx="2881">
                  <c:v>Startup_3592</c:v>
                </c:pt>
                <c:pt idx="2882">
                  <c:v>Startup_3593</c:v>
                </c:pt>
                <c:pt idx="2883">
                  <c:v>Startup_3594</c:v>
                </c:pt>
                <c:pt idx="2884">
                  <c:v>Startup_3595</c:v>
                </c:pt>
                <c:pt idx="2885">
                  <c:v>Startup_3596</c:v>
                </c:pt>
                <c:pt idx="2886">
                  <c:v>Startup_3597</c:v>
                </c:pt>
                <c:pt idx="2887">
                  <c:v>Startup_3598</c:v>
                </c:pt>
                <c:pt idx="2888">
                  <c:v>Startup_3599</c:v>
                </c:pt>
                <c:pt idx="2889">
                  <c:v>Startup_36</c:v>
                </c:pt>
                <c:pt idx="2890">
                  <c:v>Startup_360</c:v>
                </c:pt>
                <c:pt idx="2891">
                  <c:v>Startup_3600</c:v>
                </c:pt>
                <c:pt idx="2892">
                  <c:v>Startup_3601</c:v>
                </c:pt>
                <c:pt idx="2893">
                  <c:v>Startup_3602</c:v>
                </c:pt>
                <c:pt idx="2894">
                  <c:v>Startup_3603</c:v>
                </c:pt>
                <c:pt idx="2895">
                  <c:v>Startup_3604</c:v>
                </c:pt>
                <c:pt idx="2896">
                  <c:v>Startup_3605</c:v>
                </c:pt>
                <c:pt idx="2897">
                  <c:v>Startup_3606</c:v>
                </c:pt>
                <c:pt idx="2898">
                  <c:v>Startup_3607</c:v>
                </c:pt>
                <c:pt idx="2899">
                  <c:v>Startup_3608</c:v>
                </c:pt>
                <c:pt idx="2900">
                  <c:v>Startup_3609</c:v>
                </c:pt>
                <c:pt idx="2901">
                  <c:v>Startup_361</c:v>
                </c:pt>
                <c:pt idx="2902">
                  <c:v>Startup_3610</c:v>
                </c:pt>
                <c:pt idx="2903">
                  <c:v>Startup_3611</c:v>
                </c:pt>
                <c:pt idx="2904">
                  <c:v>Startup_3612</c:v>
                </c:pt>
                <c:pt idx="2905">
                  <c:v>Startup_3613</c:v>
                </c:pt>
                <c:pt idx="2906">
                  <c:v>Startup_3614</c:v>
                </c:pt>
                <c:pt idx="2907">
                  <c:v>Startup_3615</c:v>
                </c:pt>
                <c:pt idx="2908">
                  <c:v>Startup_3616</c:v>
                </c:pt>
                <c:pt idx="2909">
                  <c:v>Startup_3617</c:v>
                </c:pt>
                <c:pt idx="2910">
                  <c:v>Startup_3618</c:v>
                </c:pt>
                <c:pt idx="2911">
                  <c:v>Startup_3619</c:v>
                </c:pt>
                <c:pt idx="2912">
                  <c:v>Startup_362</c:v>
                </c:pt>
                <c:pt idx="2913">
                  <c:v>Startup_3620</c:v>
                </c:pt>
                <c:pt idx="2914">
                  <c:v>Startup_3621</c:v>
                </c:pt>
                <c:pt idx="2915">
                  <c:v>Startup_3622</c:v>
                </c:pt>
                <c:pt idx="2916">
                  <c:v>Startup_3623</c:v>
                </c:pt>
                <c:pt idx="2917">
                  <c:v>Startup_3624</c:v>
                </c:pt>
                <c:pt idx="2918">
                  <c:v>Startup_3625</c:v>
                </c:pt>
                <c:pt idx="2919">
                  <c:v>Startup_3626</c:v>
                </c:pt>
                <c:pt idx="2920">
                  <c:v>Startup_3627</c:v>
                </c:pt>
                <c:pt idx="2921">
                  <c:v>Startup_3628</c:v>
                </c:pt>
                <c:pt idx="2922">
                  <c:v>Startup_3629</c:v>
                </c:pt>
                <c:pt idx="2923">
                  <c:v>Startup_363</c:v>
                </c:pt>
                <c:pt idx="2924">
                  <c:v>Startup_3630</c:v>
                </c:pt>
                <c:pt idx="2925">
                  <c:v>Startup_3631</c:v>
                </c:pt>
                <c:pt idx="2926">
                  <c:v>Startup_3632</c:v>
                </c:pt>
                <c:pt idx="2927">
                  <c:v>Startup_3633</c:v>
                </c:pt>
                <c:pt idx="2928">
                  <c:v>Startup_3634</c:v>
                </c:pt>
                <c:pt idx="2929">
                  <c:v>Startup_3635</c:v>
                </c:pt>
                <c:pt idx="2930">
                  <c:v>Startup_3636</c:v>
                </c:pt>
                <c:pt idx="2931">
                  <c:v>Startup_3637</c:v>
                </c:pt>
                <c:pt idx="2932">
                  <c:v>Startup_3638</c:v>
                </c:pt>
                <c:pt idx="2933">
                  <c:v>Startup_3639</c:v>
                </c:pt>
                <c:pt idx="2934">
                  <c:v>Startup_364</c:v>
                </c:pt>
                <c:pt idx="2935">
                  <c:v>Startup_3640</c:v>
                </c:pt>
                <c:pt idx="2936">
                  <c:v>Startup_3641</c:v>
                </c:pt>
                <c:pt idx="2937">
                  <c:v>Startup_3642</c:v>
                </c:pt>
                <c:pt idx="2938">
                  <c:v>Startup_3643</c:v>
                </c:pt>
                <c:pt idx="2939">
                  <c:v>Startup_3644</c:v>
                </c:pt>
                <c:pt idx="2940">
                  <c:v>Startup_3645</c:v>
                </c:pt>
                <c:pt idx="2941">
                  <c:v>Startup_3646</c:v>
                </c:pt>
                <c:pt idx="2942">
                  <c:v>Startup_3647</c:v>
                </c:pt>
                <c:pt idx="2943">
                  <c:v>Startup_3648</c:v>
                </c:pt>
                <c:pt idx="2944">
                  <c:v>Startup_3649</c:v>
                </c:pt>
                <c:pt idx="2945">
                  <c:v>Startup_365</c:v>
                </c:pt>
                <c:pt idx="2946">
                  <c:v>Startup_3650</c:v>
                </c:pt>
                <c:pt idx="2947">
                  <c:v>Startup_3651</c:v>
                </c:pt>
                <c:pt idx="2948">
                  <c:v>Startup_3652</c:v>
                </c:pt>
                <c:pt idx="2949">
                  <c:v>Startup_3653</c:v>
                </c:pt>
                <c:pt idx="2950">
                  <c:v>Startup_3654</c:v>
                </c:pt>
                <c:pt idx="2951">
                  <c:v>Startup_3655</c:v>
                </c:pt>
                <c:pt idx="2952">
                  <c:v>Startup_3656</c:v>
                </c:pt>
                <c:pt idx="2953">
                  <c:v>Startup_3657</c:v>
                </c:pt>
                <c:pt idx="2954">
                  <c:v>Startup_3658</c:v>
                </c:pt>
                <c:pt idx="2955">
                  <c:v>Startup_3659</c:v>
                </c:pt>
                <c:pt idx="2956">
                  <c:v>Startup_366</c:v>
                </c:pt>
                <c:pt idx="2957">
                  <c:v>Startup_3660</c:v>
                </c:pt>
                <c:pt idx="2958">
                  <c:v>Startup_3661</c:v>
                </c:pt>
                <c:pt idx="2959">
                  <c:v>Startup_3662</c:v>
                </c:pt>
                <c:pt idx="2960">
                  <c:v>Startup_3663</c:v>
                </c:pt>
                <c:pt idx="2961">
                  <c:v>Startup_3664</c:v>
                </c:pt>
                <c:pt idx="2962">
                  <c:v>Startup_3665</c:v>
                </c:pt>
                <c:pt idx="2963">
                  <c:v>Startup_3666</c:v>
                </c:pt>
                <c:pt idx="2964">
                  <c:v>Startup_3667</c:v>
                </c:pt>
                <c:pt idx="2965">
                  <c:v>Startup_3668</c:v>
                </c:pt>
                <c:pt idx="2966">
                  <c:v>Startup_3669</c:v>
                </c:pt>
                <c:pt idx="2967">
                  <c:v>Startup_367</c:v>
                </c:pt>
                <c:pt idx="2968">
                  <c:v>Startup_3670</c:v>
                </c:pt>
                <c:pt idx="2969">
                  <c:v>Startup_3671</c:v>
                </c:pt>
                <c:pt idx="2970">
                  <c:v>Startup_3672</c:v>
                </c:pt>
                <c:pt idx="2971">
                  <c:v>Startup_3673</c:v>
                </c:pt>
                <c:pt idx="2972">
                  <c:v>Startup_3674</c:v>
                </c:pt>
                <c:pt idx="2973">
                  <c:v>Startup_3675</c:v>
                </c:pt>
                <c:pt idx="2974">
                  <c:v>Startup_3676</c:v>
                </c:pt>
                <c:pt idx="2975">
                  <c:v>Startup_3677</c:v>
                </c:pt>
                <c:pt idx="2976">
                  <c:v>Startup_3678</c:v>
                </c:pt>
                <c:pt idx="2977">
                  <c:v>Startup_3679</c:v>
                </c:pt>
                <c:pt idx="2978">
                  <c:v>Startup_368</c:v>
                </c:pt>
                <c:pt idx="2979">
                  <c:v>Startup_3680</c:v>
                </c:pt>
                <c:pt idx="2980">
                  <c:v>Startup_3681</c:v>
                </c:pt>
                <c:pt idx="2981">
                  <c:v>Startup_3682</c:v>
                </c:pt>
                <c:pt idx="2982">
                  <c:v>Startup_3683</c:v>
                </c:pt>
                <c:pt idx="2983">
                  <c:v>Startup_3684</c:v>
                </c:pt>
                <c:pt idx="2984">
                  <c:v>Startup_3685</c:v>
                </c:pt>
                <c:pt idx="2985">
                  <c:v>Startup_3686</c:v>
                </c:pt>
                <c:pt idx="2986">
                  <c:v>Startup_3687</c:v>
                </c:pt>
                <c:pt idx="2987">
                  <c:v>Startup_3688</c:v>
                </c:pt>
                <c:pt idx="2988">
                  <c:v>Startup_3689</c:v>
                </c:pt>
                <c:pt idx="2989">
                  <c:v>Startup_369</c:v>
                </c:pt>
                <c:pt idx="2990">
                  <c:v>Startup_3690</c:v>
                </c:pt>
                <c:pt idx="2991">
                  <c:v>Startup_3691</c:v>
                </c:pt>
                <c:pt idx="2992">
                  <c:v>Startup_3692</c:v>
                </c:pt>
                <c:pt idx="2993">
                  <c:v>Startup_3693</c:v>
                </c:pt>
                <c:pt idx="2994">
                  <c:v>Startup_3694</c:v>
                </c:pt>
                <c:pt idx="2995">
                  <c:v>Startup_3695</c:v>
                </c:pt>
                <c:pt idx="2996">
                  <c:v>Startup_3696</c:v>
                </c:pt>
                <c:pt idx="2997">
                  <c:v>Startup_3697</c:v>
                </c:pt>
                <c:pt idx="2998">
                  <c:v>Startup_3698</c:v>
                </c:pt>
                <c:pt idx="2999">
                  <c:v>Startup_3699</c:v>
                </c:pt>
                <c:pt idx="3000">
                  <c:v>Startup_37</c:v>
                </c:pt>
                <c:pt idx="3001">
                  <c:v>Startup_370</c:v>
                </c:pt>
                <c:pt idx="3002">
                  <c:v>Startup_3700</c:v>
                </c:pt>
                <c:pt idx="3003">
                  <c:v>Startup_3701</c:v>
                </c:pt>
                <c:pt idx="3004">
                  <c:v>Startup_3702</c:v>
                </c:pt>
                <c:pt idx="3005">
                  <c:v>Startup_3703</c:v>
                </c:pt>
                <c:pt idx="3006">
                  <c:v>Startup_3704</c:v>
                </c:pt>
                <c:pt idx="3007">
                  <c:v>Startup_3705</c:v>
                </c:pt>
                <c:pt idx="3008">
                  <c:v>Startup_3706</c:v>
                </c:pt>
                <c:pt idx="3009">
                  <c:v>Startup_3707</c:v>
                </c:pt>
                <c:pt idx="3010">
                  <c:v>Startup_3708</c:v>
                </c:pt>
                <c:pt idx="3011">
                  <c:v>Startup_3709</c:v>
                </c:pt>
                <c:pt idx="3012">
                  <c:v>Startup_371</c:v>
                </c:pt>
                <c:pt idx="3013">
                  <c:v>Startup_3710</c:v>
                </c:pt>
                <c:pt idx="3014">
                  <c:v>Startup_3711</c:v>
                </c:pt>
                <c:pt idx="3015">
                  <c:v>Startup_3712</c:v>
                </c:pt>
                <c:pt idx="3016">
                  <c:v>Startup_3713</c:v>
                </c:pt>
                <c:pt idx="3017">
                  <c:v>Startup_3714</c:v>
                </c:pt>
                <c:pt idx="3018">
                  <c:v>Startup_3715</c:v>
                </c:pt>
                <c:pt idx="3019">
                  <c:v>Startup_3716</c:v>
                </c:pt>
                <c:pt idx="3020">
                  <c:v>Startup_3717</c:v>
                </c:pt>
                <c:pt idx="3021">
                  <c:v>Startup_3718</c:v>
                </c:pt>
                <c:pt idx="3022">
                  <c:v>Startup_3719</c:v>
                </c:pt>
                <c:pt idx="3023">
                  <c:v>Startup_372</c:v>
                </c:pt>
                <c:pt idx="3024">
                  <c:v>Startup_3720</c:v>
                </c:pt>
                <c:pt idx="3025">
                  <c:v>Startup_3721</c:v>
                </c:pt>
                <c:pt idx="3026">
                  <c:v>Startup_3722</c:v>
                </c:pt>
                <c:pt idx="3027">
                  <c:v>Startup_3723</c:v>
                </c:pt>
                <c:pt idx="3028">
                  <c:v>Startup_3724</c:v>
                </c:pt>
                <c:pt idx="3029">
                  <c:v>Startup_3725</c:v>
                </c:pt>
                <c:pt idx="3030">
                  <c:v>Startup_3726</c:v>
                </c:pt>
                <c:pt idx="3031">
                  <c:v>Startup_3727</c:v>
                </c:pt>
                <c:pt idx="3032">
                  <c:v>Startup_3728</c:v>
                </c:pt>
                <c:pt idx="3033">
                  <c:v>Startup_3729</c:v>
                </c:pt>
                <c:pt idx="3034">
                  <c:v>Startup_373</c:v>
                </c:pt>
                <c:pt idx="3035">
                  <c:v>Startup_3730</c:v>
                </c:pt>
                <c:pt idx="3036">
                  <c:v>Startup_3731</c:v>
                </c:pt>
                <c:pt idx="3037">
                  <c:v>Startup_3732</c:v>
                </c:pt>
                <c:pt idx="3038">
                  <c:v>Startup_3733</c:v>
                </c:pt>
                <c:pt idx="3039">
                  <c:v>Startup_3734</c:v>
                </c:pt>
                <c:pt idx="3040">
                  <c:v>Startup_3735</c:v>
                </c:pt>
                <c:pt idx="3041">
                  <c:v>Startup_3736</c:v>
                </c:pt>
                <c:pt idx="3042">
                  <c:v>Startup_3737</c:v>
                </c:pt>
                <c:pt idx="3043">
                  <c:v>Startup_3738</c:v>
                </c:pt>
                <c:pt idx="3044">
                  <c:v>Startup_3739</c:v>
                </c:pt>
                <c:pt idx="3045">
                  <c:v>Startup_374</c:v>
                </c:pt>
                <c:pt idx="3046">
                  <c:v>Startup_3740</c:v>
                </c:pt>
                <c:pt idx="3047">
                  <c:v>Startup_3741</c:v>
                </c:pt>
                <c:pt idx="3048">
                  <c:v>Startup_3742</c:v>
                </c:pt>
                <c:pt idx="3049">
                  <c:v>Startup_3743</c:v>
                </c:pt>
                <c:pt idx="3050">
                  <c:v>Startup_3744</c:v>
                </c:pt>
                <c:pt idx="3051">
                  <c:v>Startup_3745</c:v>
                </c:pt>
                <c:pt idx="3052">
                  <c:v>Startup_3746</c:v>
                </c:pt>
                <c:pt idx="3053">
                  <c:v>Startup_3747</c:v>
                </c:pt>
                <c:pt idx="3054">
                  <c:v>Startup_3748</c:v>
                </c:pt>
                <c:pt idx="3055">
                  <c:v>Startup_3749</c:v>
                </c:pt>
                <c:pt idx="3056">
                  <c:v>Startup_375</c:v>
                </c:pt>
                <c:pt idx="3057">
                  <c:v>Startup_3750</c:v>
                </c:pt>
                <c:pt idx="3058">
                  <c:v>Startup_3751</c:v>
                </c:pt>
                <c:pt idx="3059">
                  <c:v>Startup_3752</c:v>
                </c:pt>
                <c:pt idx="3060">
                  <c:v>Startup_3753</c:v>
                </c:pt>
                <c:pt idx="3061">
                  <c:v>Startup_3754</c:v>
                </c:pt>
                <c:pt idx="3062">
                  <c:v>Startup_3755</c:v>
                </c:pt>
                <c:pt idx="3063">
                  <c:v>Startup_3756</c:v>
                </c:pt>
                <c:pt idx="3064">
                  <c:v>Startup_3757</c:v>
                </c:pt>
                <c:pt idx="3065">
                  <c:v>Startup_3758</c:v>
                </c:pt>
                <c:pt idx="3066">
                  <c:v>Startup_3759</c:v>
                </c:pt>
                <c:pt idx="3067">
                  <c:v>Startup_376</c:v>
                </c:pt>
                <c:pt idx="3068">
                  <c:v>Startup_3760</c:v>
                </c:pt>
                <c:pt idx="3069">
                  <c:v>Startup_3761</c:v>
                </c:pt>
                <c:pt idx="3070">
                  <c:v>Startup_3762</c:v>
                </c:pt>
                <c:pt idx="3071">
                  <c:v>Startup_3763</c:v>
                </c:pt>
                <c:pt idx="3072">
                  <c:v>Startup_3764</c:v>
                </c:pt>
                <c:pt idx="3073">
                  <c:v>Startup_3765</c:v>
                </c:pt>
                <c:pt idx="3074">
                  <c:v>Startup_3766</c:v>
                </c:pt>
                <c:pt idx="3075">
                  <c:v>Startup_3767</c:v>
                </c:pt>
                <c:pt idx="3076">
                  <c:v>Startup_3768</c:v>
                </c:pt>
                <c:pt idx="3077">
                  <c:v>Startup_3769</c:v>
                </c:pt>
                <c:pt idx="3078">
                  <c:v>Startup_377</c:v>
                </c:pt>
                <c:pt idx="3079">
                  <c:v>Startup_3770</c:v>
                </c:pt>
                <c:pt idx="3080">
                  <c:v>Startup_3771</c:v>
                </c:pt>
                <c:pt idx="3081">
                  <c:v>Startup_3772</c:v>
                </c:pt>
                <c:pt idx="3082">
                  <c:v>Startup_3773</c:v>
                </c:pt>
                <c:pt idx="3083">
                  <c:v>Startup_3774</c:v>
                </c:pt>
                <c:pt idx="3084">
                  <c:v>Startup_3775</c:v>
                </c:pt>
                <c:pt idx="3085">
                  <c:v>Startup_3776</c:v>
                </c:pt>
                <c:pt idx="3086">
                  <c:v>Startup_3777</c:v>
                </c:pt>
                <c:pt idx="3087">
                  <c:v>Startup_3778</c:v>
                </c:pt>
                <c:pt idx="3088">
                  <c:v>Startup_3779</c:v>
                </c:pt>
                <c:pt idx="3089">
                  <c:v>Startup_378</c:v>
                </c:pt>
                <c:pt idx="3090">
                  <c:v>Startup_3780</c:v>
                </c:pt>
                <c:pt idx="3091">
                  <c:v>Startup_3781</c:v>
                </c:pt>
                <c:pt idx="3092">
                  <c:v>Startup_3782</c:v>
                </c:pt>
                <c:pt idx="3093">
                  <c:v>Startup_3783</c:v>
                </c:pt>
                <c:pt idx="3094">
                  <c:v>Startup_3784</c:v>
                </c:pt>
                <c:pt idx="3095">
                  <c:v>Startup_3785</c:v>
                </c:pt>
                <c:pt idx="3096">
                  <c:v>Startup_3786</c:v>
                </c:pt>
                <c:pt idx="3097">
                  <c:v>Startup_3787</c:v>
                </c:pt>
                <c:pt idx="3098">
                  <c:v>Startup_3788</c:v>
                </c:pt>
                <c:pt idx="3099">
                  <c:v>Startup_3789</c:v>
                </c:pt>
                <c:pt idx="3100">
                  <c:v>Startup_379</c:v>
                </c:pt>
                <c:pt idx="3101">
                  <c:v>Startup_3790</c:v>
                </c:pt>
                <c:pt idx="3102">
                  <c:v>Startup_3791</c:v>
                </c:pt>
                <c:pt idx="3103">
                  <c:v>Startup_3792</c:v>
                </c:pt>
                <c:pt idx="3104">
                  <c:v>Startup_3793</c:v>
                </c:pt>
                <c:pt idx="3105">
                  <c:v>Startup_3794</c:v>
                </c:pt>
                <c:pt idx="3106">
                  <c:v>Startup_3795</c:v>
                </c:pt>
                <c:pt idx="3107">
                  <c:v>Startup_3796</c:v>
                </c:pt>
                <c:pt idx="3108">
                  <c:v>Startup_3797</c:v>
                </c:pt>
                <c:pt idx="3109">
                  <c:v>Startup_3798</c:v>
                </c:pt>
                <c:pt idx="3110">
                  <c:v>Startup_3799</c:v>
                </c:pt>
                <c:pt idx="3111">
                  <c:v>Startup_38</c:v>
                </c:pt>
                <c:pt idx="3112">
                  <c:v>Startup_380</c:v>
                </c:pt>
                <c:pt idx="3113">
                  <c:v>Startup_3800</c:v>
                </c:pt>
                <c:pt idx="3114">
                  <c:v>Startup_3801</c:v>
                </c:pt>
                <c:pt idx="3115">
                  <c:v>Startup_3802</c:v>
                </c:pt>
                <c:pt idx="3116">
                  <c:v>Startup_3803</c:v>
                </c:pt>
                <c:pt idx="3117">
                  <c:v>Startup_3804</c:v>
                </c:pt>
                <c:pt idx="3118">
                  <c:v>Startup_3805</c:v>
                </c:pt>
                <c:pt idx="3119">
                  <c:v>Startup_3806</c:v>
                </c:pt>
                <c:pt idx="3120">
                  <c:v>Startup_3807</c:v>
                </c:pt>
                <c:pt idx="3121">
                  <c:v>Startup_3808</c:v>
                </c:pt>
                <c:pt idx="3122">
                  <c:v>Startup_3809</c:v>
                </c:pt>
                <c:pt idx="3123">
                  <c:v>Startup_381</c:v>
                </c:pt>
                <c:pt idx="3124">
                  <c:v>Startup_3810</c:v>
                </c:pt>
                <c:pt idx="3125">
                  <c:v>Startup_3811</c:v>
                </c:pt>
                <c:pt idx="3126">
                  <c:v>Startup_3812</c:v>
                </c:pt>
                <c:pt idx="3127">
                  <c:v>Startup_3813</c:v>
                </c:pt>
                <c:pt idx="3128">
                  <c:v>Startup_3814</c:v>
                </c:pt>
                <c:pt idx="3129">
                  <c:v>Startup_3815</c:v>
                </c:pt>
                <c:pt idx="3130">
                  <c:v>Startup_3816</c:v>
                </c:pt>
                <c:pt idx="3131">
                  <c:v>Startup_3817</c:v>
                </c:pt>
                <c:pt idx="3132">
                  <c:v>Startup_3818</c:v>
                </c:pt>
                <c:pt idx="3133">
                  <c:v>Startup_3819</c:v>
                </c:pt>
                <c:pt idx="3134">
                  <c:v>Startup_382</c:v>
                </c:pt>
                <c:pt idx="3135">
                  <c:v>Startup_3820</c:v>
                </c:pt>
                <c:pt idx="3136">
                  <c:v>Startup_3821</c:v>
                </c:pt>
                <c:pt idx="3137">
                  <c:v>Startup_3822</c:v>
                </c:pt>
                <c:pt idx="3138">
                  <c:v>Startup_3823</c:v>
                </c:pt>
                <c:pt idx="3139">
                  <c:v>Startup_3824</c:v>
                </c:pt>
                <c:pt idx="3140">
                  <c:v>Startup_3825</c:v>
                </c:pt>
                <c:pt idx="3141">
                  <c:v>Startup_3826</c:v>
                </c:pt>
                <c:pt idx="3142">
                  <c:v>Startup_3827</c:v>
                </c:pt>
                <c:pt idx="3143">
                  <c:v>Startup_3828</c:v>
                </c:pt>
                <c:pt idx="3144">
                  <c:v>Startup_3829</c:v>
                </c:pt>
                <c:pt idx="3145">
                  <c:v>Startup_383</c:v>
                </c:pt>
                <c:pt idx="3146">
                  <c:v>Startup_3830</c:v>
                </c:pt>
                <c:pt idx="3147">
                  <c:v>Startup_3831</c:v>
                </c:pt>
                <c:pt idx="3148">
                  <c:v>Startup_3832</c:v>
                </c:pt>
                <c:pt idx="3149">
                  <c:v>Startup_3833</c:v>
                </c:pt>
                <c:pt idx="3150">
                  <c:v>Startup_3834</c:v>
                </c:pt>
                <c:pt idx="3151">
                  <c:v>Startup_3835</c:v>
                </c:pt>
                <c:pt idx="3152">
                  <c:v>Startup_3836</c:v>
                </c:pt>
                <c:pt idx="3153">
                  <c:v>Startup_3837</c:v>
                </c:pt>
                <c:pt idx="3154">
                  <c:v>Startup_3838</c:v>
                </c:pt>
                <c:pt idx="3155">
                  <c:v>Startup_3839</c:v>
                </c:pt>
                <c:pt idx="3156">
                  <c:v>Startup_384</c:v>
                </c:pt>
                <c:pt idx="3157">
                  <c:v>Startup_3840</c:v>
                </c:pt>
                <c:pt idx="3158">
                  <c:v>Startup_3841</c:v>
                </c:pt>
                <c:pt idx="3159">
                  <c:v>Startup_3842</c:v>
                </c:pt>
                <c:pt idx="3160">
                  <c:v>Startup_3843</c:v>
                </c:pt>
                <c:pt idx="3161">
                  <c:v>Startup_3844</c:v>
                </c:pt>
                <c:pt idx="3162">
                  <c:v>Startup_3845</c:v>
                </c:pt>
                <c:pt idx="3163">
                  <c:v>Startup_3846</c:v>
                </c:pt>
                <c:pt idx="3164">
                  <c:v>Startup_3847</c:v>
                </c:pt>
                <c:pt idx="3165">
                  <c:v>Startup_3848</c:v>
                </c:pt>
                <c:pt idx="3166">
                  <c:v>Startup_3849</c:v>
                </c:pt>
                <c:pt idx="3167">
                  <c:v>Startup_385</c:v>
                </c:pt>
                <c:pt idx="3168">
                  <c:v>Startup_3850</c:v>
                </c:pt>
                <c:pt idx="3169">
                  <c:v>Startup_3851</c:v>
                </c:pt>
                <c:pt idx="3170">
                  <c:v>Startup_3852</c:v>
                </c:pt>
                <c:pt idx="3171">
                  <c:v>Startup_3853</c:v>
                </c:pt>
                <c:pt idx="3172">
                  <c:v>Startup_3854</c:v>
                </c:pt>
                <c:pt idx="3173">
                  <c:v>Startup_3855</c:v>
                </c:pt>
                <c:pt idx="3174">
                  <c:v>Startup_3856</c:v>
                </c:pt>
                <c:pt idx="3175">
                  <c:v>Startup_3857</c:v>
                </c:pt>
                <c:pt idx="3176">
                  <c:v>Startup_3858</c:v>
                </c:pt>
                <c:pt idx="3177">
                  <c:v>Startup_3859</c:v>
                </c:pt>
                <c:pt idx="3178">
                  <c:v>Startup_386</c:v>
                </c:pt>
                <c:pt idx="3179">
                  <c:v>Startup_3860</c:v>
                </c:pt>
                <c:pt idx="3180">
                  <c:v>Startup_3861</c:v>
                </c:pt>
                <c:pt idx="3181">
                  <c:v>Startup_3862</c:v>
                </c:pt>
                <c:pt idx="3182">
                  <c:v>Startup_3863</c:v>
                </c:pt>
                <c:pt idx="3183">
                  <c:v>Startup_3864</c:v>
                </c:pt>
                <c:pt idx="3184">
                  <c:v>Startup_3865</c:v>
                </c:pt>
                <c:pt idx="3185">
                  <c:v>Startup_3866</c:v>
                </c:pt>
                <c:pt idx="3186">
                  <c:v>Startup_3867</c:v>
                </c:pt>
                <c:pt idx="3187">
                  <c:v>Startup_3868</c:v>
                </c:pt>
                <c:pt idx="3188">
                  <c:v>Startup_3869</c:v>
                </c:pt>
                <c:pt idx="3189">
                  <c:v>Startup_387</c:v>
                </c:pt>
                <c:pt idx="3190">
                  <c:v>Startup_3870</c:v>
                </c:pt>
                <c:pt idx="3191">
                  <c:v>Startup_3871</c:v>
                </c:pt>
                <c:pt idx="3192">
                  <c:v>Startup_3872</c:v>
                </c:pt>
                <c:pt idx="3193">
                  <c:v>Startup_3873</c:v>
                </c:pt>
                <c:pt idx="3194">
                  <c:v>Startup_3874</c:v>
                </c:pt>
                <c:pt idx="3195">
                  <c:v>Startup_3875</c:v>
                </c:pt>
                <c:pt idx="3196">
                  <c:v>Startup_3876</c:v>
                </c:pt>
                <c:pt idx="3197">
                  <c:v>Startup_3877</c:v>
                </c:pt>
                <c:pt idx="3198">
                  <c:v>Startup_3878</c:v>
                </c:pt>
                <c:pt idx="3199">
                  <c:v>Startup_3879</c:v>
                </c:pt>
                <c:pt idx="3200">
                  <c:v>Startup_388</c:v>
                </c:pt>
                <c:pt idx="3201">
                  <c:v>Startup_3880</c:v>
                </c:pt>
                <c:pt idx="3202">
                  <c:v>Startup_3881</c:v>
                </c:pt>
                <c:pt idx="3203">
                  <c:v>Startup_3882</c:v>
                </c:pt>
                <c:pt idx="3204">
                  <c:v>Startup_3883</c:v>
                </c:pt>
                <c:pt idx="3205">
                  <c:v>Startup_3884</c:v>
                </c:pt>
                <c:pt idx="3206">
                  <c:v>Startup_3885</c:v>
                </c:pt>
                <c:pt idx="3207">
                  <c:v>Startup_3886</c:v>
                </c:pt>
                <c:pt idx="3208">
                  <c:v>Startup_3887</c:v>
                </c:pt>
                <c:pt idx="3209">
                  <c:v>Startup_3888</c:v>
                </c:pt>
                <c:pt idx="3210">
                  <c:v>Startup_3889</c:v>
                </c:pt>
                <c:pt idx="3211">
                  <c:v>Startup_389</c:v>
                </c:pt>
                <c:pt idx="3212">
                  <c:v>Startup_3890</c:v>
                </c:pt>
                <c:pt idx="3213">
                  <c:v>Startup_3891</c:v>
                </c:pt>
                <c:pt idx="3214">
                  <c:v>Startup_3892</c:v>
                </c:pt>
                <c:pt idx="3215">
                  <c:v>Startup_3893</c:v>
                </c:pt>
                <c:pt idx="3216">
                  <c:v>Startup_3894</c:v>
                </c:pt>
                <c:pt idx="3217">
                  <c:v>Startup_3895</c:v>
                </c:pt>
                <c:pt idx="3218">
                  <c:v>Startup_3896</c:v>
                </c:pt>
                <c:pt idx="3219">
                  <c:v>Startup_3897</c:v>
                </c:pt>
                <c:pt idx="3220">
                  <c:v>Startup_3898</c:v>
                </c:pt>
                <c:pt idx="3221">
                  <c:v>Startup_3899</c:v>
                </c:pt>
                <c:pt idx="3222">
                  <c:v>Startup_39</c:v>
                </c:pt>
                <c:pt idx="3223">
                  <c:v>Startup_390</c:v>
                </c:pt>
                <c:pt idx="3224">
                  <c:v>Startup_3900</c:v>
                </c:pt>
                <c:pt idx="3225">
                  <c:v>Startup_3901</c:v>
                </c:pt>
                <c:pt idx="3226">
                  <c:v>Startup_3902</c:v>
                </c:pt>
                <c:pt idx="3227">
                  <c:v>Startup_3903</c:v>
                </c:pt>
                <c:pt idx="3228">
                  <c:v>Startup_3904</c:v>
                </c:pt>
                <c:pt idx="3229">
                  <c:v>Startup_3905</c:v>
                </c:pt>
                <c:pt idx="3230">
                  <c:v>Startup_3906</c:v>
                </c:pt>
                <c:pt idx="3231">
                  <c:v>Startup_3907</c:v>
                </c:pt>
                <c:pt idx="3232">
                  <c:v>Startup_3908</c:v>
                </c:pt>
                <c:pt idx="3233">
                  <c:v>Startup_3909</c:v>
                </c:pt>
                <c:pt idx="3234">
                  <c:v>Startup_391</c:v>
                </c:pt>
                <c:pt idx="3235">
                  <c:v>Startup_3910</c:v>
                </c:pt>
                <c:pt idx="3236">
                  <c:v>Startup_3911</c:v>
                </c:pt>
                <c:pt idx="3237">
                  <c:v>Startup_3912</c:v>
                </c:pt>
                <c:pt idx="3238">
                  <c:v>Startup_3913</c:v>
                </c:pt>
                <c:pt idx="3239">
                  <c:v>Startup_3914</c:v>
                </c:pt>
                <c:pt idx="3240">
                  <c:v>Startup_3915</c:v>
                </c:pt>
                <c:pt idx="3241">
                  <c:v>Startup_3916</c:v>
                </c:pt>
                <c:pt idx="3242">
                  <c:v>Startup_3917</c:v>
                </c:pt>
                <c:pt idx="3243">
                  <c:v>Startup_3918</c:v>
                </c:pt>
                <c:pt idx="3244">
                  <c:v>Startup_3919</c:v>
                </c:pt>
                <c:pt idx="3245">
                  <c:v>Startup_392</c:v>
                </c:pt>
                <c:pt idx="3246">
                  <c:v>Startup_3920</c:v>
                </c:pt>
                <c:pt idx="3247">
                  <c:v>Startup_3921</c:v>
                </c:pt>
                <c:pt idx="3248">
                  <c:v>Startup_3922</c:v>
                </c:pt>
                <c:pt idx="3249">
                  <c:v>Startup_3923</c:v>
                </c:pt>
                <c:pt idx="3250">
                  <c:v>Startup_3924</c:v>
                </c:pt>
                <c:pt idx="3251">
                  <c:v>Startup_3925</c:v>
                </c:pt>
                <c:pt idx="3252">
                  <c:v>Startup_3926</c:v>
                </c:pt>
                <c:pt idx="3253">
                  <c:v>Startup_3927</c:v>
                </c:pt>
                <c:pt idx="3254">
                  <c:v>Startup_3928</c:v>
                </c:pt>
                <c:pt idx="3255">
                  <c:v>Startup_3929</c:v>
                </c:pt>
                <c:pt idx="3256">
                  <c:v>Startup_393</c:v>
                </c:pt>
                <c:pt idx="3257">
                  <c:v>Startup_3930</c:v>
                </c:pt>
                <c:pt idx="3258">
                  <c:v>Startup_3931</c:v>
                </c:pt>
                <c:pt idx="3259">
                  <c:v>Startup_3932</c:v>
                </c:pt>
                <c:pt idx="3260">
                  <c:v>Startup_3933</c:v>
                </c:pt>
                <c:pt idx="3261">
                  <c:v>Startup_3934</c:v>
                </c:pt>
                <c:pt idx="3262">
                  <c:v>Startup_3935</c:v>
                </c:pt>
                <c:pt idx="3263">
                  <c:v>Startup_3936</c:v>
                </c:pt>
                <c:pt idx="3264">
                  <c:v>Startup_3937</c:v>
                </c:pt>
                <c:pt idx="3265">
                  <c:v>Startup_3938</c:v>
                </c:pt>
                <c:pt idx="3266">
                  <c:v>Startup_3939</c:v>
                </c:pt>
                <c:pt idx="3267">
                  <c:v>Startup_394</c:v>
                </c:pt>
                <c:pt idx="3268">
                  <c:v>Startup_3940</c:v>
                </c:pt>
                <c:pt idx="3269">
                  <c:v>Startup_3941</c:v>
                </c:pt>
                <c:pt idx="3270">
                  <c:v>Startup_3942</c:v>
                </c:pt>
                <c:pt idx="3271">
                  <c:v>Startup_3943</c:v>
                </c:pt>
                <c:pt idx="3272">
                  <c:v>Startup_3944</c:v>
                </c:pt>
                <c:pt idx="3273">
                  <c:v>Startup_3945</c:v>
                </c:pt>
                <c:pt idx="3274">
                  <c:v>Startup_3946</c:v>
                </c:pt>
                <c:pt idx="3275">
                  <c:v>Startup_3947</c:v>
                </c:pt>
                <c:pt idx="3276">
                  <c:v>Startup_3948</c:v>
                </c:pt>
                <c:pt idx="3277">
                  <c:v>Startup_3949</c:v>
                </c:pt>
                <c:pt idx="3278">
                  <c:v>Startup_395</c:v>
                </c:pt>
                <c:pt idx="3279">
                  <c:v>Startup_3950</c:v>
                </c:pt>
                <c:pt idx="3280">
                  <c:v>Startup_3951</c:v>
                </c:pt>
                <c:pt idx="3281">
                  <c:v>Startup_3952</c:v>
                </c:pt>
                <c:pt idx="3282">
                  <c:v>Startup_3953</c:v>
                </c:pt>
                <c:pt idx="3283">
                  <c:v>Startup_3954</c:v>
                </c:pt>
                <c:pt idx="3284">
                  <c:v>Startup_3955</c:v>
                </c:pt>
                <c:pt idx="3285">
                  <c:v>Startup_3956</c:v>
                </c:pt>
                <c:pt idx="3286">
                  <c:v>Startup_3957</c:v>
                </c:pt>
                <c:pt idx="3287">
                  <c:v>Startup_3958</c:v>
                </c:pt>
                <c:pt idx="3288">
                  <c:v>Startup_3959</c:v>
                </c:pt>
                <c:pt idx="3289">
                  <c:v>Startup_396</c:v>
                </c:pt>
                <c:pt idx="3290">
                  <c:v>Startup_3960</c:v>
                </c:pt>
                <c:pt idx="3291">
                  <c:v>Startup_3961</c:v>
                </c:pt>
                <c:pt idx="3292">
                  <c:v>Startup_3962</c:v>
                </c:pt>
                <c:pt idx="3293">
                  <c:v>Startup_3963</c:v>
                </c:pt>
                <c:pt idx="3294">
                  <c:v>Startup_3964</c:v>
                </c:pt>
                <c:pt idx="3295">
                  <c:v>Startup_3965</c:v>
                </c:pt>
                <c:pt idx="3296">
                  <c:v>Startup_3966</c:v>
                </c:pt>
                <c:pt idx="3297">
                  <c:v>Startup_3967</c:v>
                </c:pt>
                <c:pt idx="3298">
                  <c:v>Startup_3968</c:v>
                </c:pt>
                <c:pt idx="3299">
                  <c:v>Startup_3969</c:v>
                </c:pt>
                <c:pt idx="3300">
                  <c:v>Startup_397</c:v>
                </c:pt>
                <c:pt idx="3301">
                  <c:v>Startup_3970</c:v>
                </c:pt>
                <c:pt idx="3302">
                  <c:v>Startup_3971</c:v>
                </c:pt>
                <c:pt idx="3303">
                  <c:v>Startup_3972</c:v>
                </c:pt>
                <c:pt idx="3304">
                  <c:v>Startup_3973</c:v>
                </c:pt>
                <c:pt idx="3305">
                  <c:v>Startup_3974</c:v>
                </c:pt>
                <c:pt idx="3306">
                  <c:v>Startup_3975</c:v>
                </c:pt>
                <c:pt idx="3307">
                  <c:v>Startup_3976</c:v>
                </c:pt>
                <c:pt idx="3308">
                  <c:v>Startup_3977</c:v>
                </c:pt>
                <c:pt idx="3309">
                  <c:v>Startup_3978</c:v>
                </c:pt>
                <c:pt idx="3310">
                  <c:v>Startup_3979</c:v>
                </c:pt>
                <c:pt idx="3311">
                  <c:v>Startup_398</c:v>
                </c:pt>
                <c:pt idx="3312">
                  <c:v>Startup_3980</c:v>
                </c:pt>
                <c:pt idx="3313">
                  <c:v>Startup_3981</c:v>
                </c:pt>
                <c:pt idx="3314">
                  <c:v>Startup_3982</c:v>
                </c:pt>
                <c:pt idx="3315">
                  <c:v>Startup_3983</c:v>
                </c:pt>
                <c:pt idx="3316">
                  <c:v>Startup_3984</c:v>
                </c:pt>
                <c:pt idx="3317">
                  <c:v>Startup_3985</c:v>
                </c:pt>
                <c:pt idx="3318">
                  <c:v>Startup_3986</c:v>
                </c:pt>
                <c:pt idx="3319">
                  <c:v>Startup_3987</c:v>
                </c:pt>
                <c:pt idx="3320">
                  <c:v>Startup_3988</c:v>
                </c:pt>
                <c:pt idx="3321">
                  <c:v>Startup_3989</c:v>
                </c:pt>
                <c:pt idx="3322">
                  <c:v>Startup_399</c:v>
                </c:pt>
                <c:pt idx="3323">
                  <c:v>Startup_3990</c:v>
                </c:pt>
                <c:pt idx="3324">
                  <c:v>Startup_3991</c:v>
                </c:pt>
                <c:pt idx="3325">
                  <c:v>Startup_3992</c:v>
                </c:pt>
                <c:pt idx="3326">
                  <c:v>Startup_3993</c:v>
                </c:pt>
                <c:pt idx="3327">
                  <c:v>Startup_3994</c:v>
                </c:pt>
                <c:pt idx="3328">
                  <c:v>Startup_3995</c:v>
                </c:pt>
                <c:pt idx="3329">
                  <c:v>Startup_3996</c:v>
                </c:pt>
                <c:pt idx="3330">
                  <c:v>Startup_3997</c:v>
                </c:pt>
                <c:pt idx="3331">
                  <c:v>Startup_3998</c:v>
                </c:pt>
                <c:pt idx="3332">
                  <c:v>Startup_3999</c:v>
                </c:pt>
                <c:pt idx="3333">
                  <c:v>Startup_4</c:v>
                </c:pt>
                <c:pt idx="3334">
                  <c:v>Startup_40</c:v>
                </c:pt>
                <c:pt idx="3335">
                  <c:v>Startup_400</c:v>
                </c:pt>
                <c:pt idx="3336">
                  <c:v>Startup_4000</c:v>
                </c:pt>
                <c:pt idx="3337">
                  <c:v>Startup_4001</c:v>
                </c:pt>
                <c:pt idx="3338">
                  <c:v>Startup_4002</c:v>
                </c:pt>
                <c:pt idx="3339">
                  <c:v>Startup_4003</c:v>
                </c:pt>
                <c:pt idx="3340">
                  <c:v>Startup_4004</c:v>
                </c:pt>
                <c:pt idx="3341">
                  <c:v>Startup_4005</c:v>
                </c:pt>
                <c:pt idx="3342">
                  <c:v>Startup_4006</c:v>
                </c:pt>
                <c:pt idx="3343">
                  <c:v>Startup_4007</c:v>
                </c:pt>
                <c:pt idx="3344">
                  <c:v>Startup_4008</c:v>
                </c:pt>
                <c:pt idx="3345">
                  <c:v>Startup_4009</c:v>
                </c:pt>
                <c:pt idx="3346">
                  <c:v>Startup_401</c:v>
                </c:pt>
                <c:pt idx="3347">
                  <c:v>Startup_4010</c:v>
                </c:pt>
                <c:pt idx="3348">
                  <c:v>Startup_4011</c:v>
                </c:pt>
                <c:pt idx="3349">
                  <c:v>Startup_4012</c:v>
                </c:pt>
                <c:pt idx="3350">
                  <c:v>Startup_4013</c:v>
                </c:pt>
                <c:pt idx="3351">
                  <c:v>Startup_4014</c:v>
                </c:pt>
                <c:pt idx="3352">
                  <c:v>Startup_4015</c:v>
                </c:pt>
                <c:pt idx="3353">
                  <c:v>Startup_4016</c:v>
                </c:pt>
                <c:pt idx="3354">
                  <c:v>Startup_4017</c:v>
                </c:pt>
                <c:pt idx="3355">
                  <c:v>Startup_4018</c:v>
                </c:pt>
                <c:pt idx="3356">
                  <c:v>Startup_4019</c:v>
                </c:pt>
                <c:pt idx="3357">
                  <c:v>Startup_402</c:v>
                </c:pt>
                <c:pt idx="3358">
                  <c:v>Startup_4020</c:v>
                </c:pt>
                <c:pt idx="3359">
                  <c:v>Startup_4021</c:v>
                </c:pt>
                <c:pt idx="3360">
                  <c:v>Startup_4022</c:v>
                </c:pt>
                <c:pt idx="3361">
                  <c:v>Startup_4023</c:v>
                </c:pt>
                <c:pt idx="3362">
                  <c:v>Startup_4024</c:v>
                </c:pt>
                <c:pt idx="3363">
                  <c:v>Startup_4025</c:v>
                </c:pt>
                <c:pt idx="3364">
                  <c:v>Startup_4026</c:v>
                </c:pt>
                <c:pt idx="3365">
                  <c:v>Startup_4027</c:v>
                </c:pt>
                <c:pt idx="3366">
                  <c:v>Startup_4028</c:v>
                </c:pt>
                <c:pt idx="3367">
                  <c:v>Startup_4029</c:v>
                </c:pt>
                <c:pt idx="3368">
                  <c:v>Startup_403</c:v>
                </c:pt>
                <c:pt idx="3369">
                  <c:v>Startup_4030</c:v>
                </c:pt>
                <c:pt idx="3370">
                  <c:v>Startup_4031</c:v>
                </c:pt>
                <c:pt idx="3371">
                  <c:v>Startup_4032</c:v>
                </c:pt>
                <c:pt idx="3372">
                  <c:v>Startup_4033</c:v>
                </c:pt>
                <c:pt idx="3373">
                  <c:v>Startup_4034</c:v>
                </c:pt>
                <c:pt idx="3374">
                  <c:v>Startup_4035</c:v>
                </c:pt>
                <c:pt idx="3375">
                  <c:v>Startup_4036</c:v>
                </c:pt>
                <c:pt idx="3376">
                  <c:v>Startup_4037</c:v>
                </c:pt>
                <c:pt idx="3377">
                  <c:v>Startup_4038</c:v>
                </c:pt>
                <c:pt idx="3378">
                  <c:v>Startup_4039</c:v>
                </c:pt>
                <c:pt idx="3379">
                  <c:v>Startup_404</c:v>
                </c:pt>
                <c:pt idx="3380">
                  <c:v>Startup_4040</c:v>
                </c:pt>
                <c:pt idx="3381">
                  <c:v>Startup_4041</c:v>
                </c:pt>
                <c:pt idx="3382">
                  <c:v>Startup_4042</c:v>
                </c:pt>
                <c:pt idx="3383">
                  <c:v>Startup_4043</c:v>
                </c:pt>
                <c:pt idx="3384">
                  <c:v>Startup_4044</c:v>
                </c:pt>
                <c:pt idx="3385">
                  <c:v>Startup_4045</c:v>
                </c:pt>
                <c:pt idx="3386">
                  <c:v>Startup_4046</c:v>
                </c:pt>
                <c:pt idx="3387">
                  <c:v>Startup_4047</c:v>
                </c:pt>
                <c:pt idx="3388">
                  <c:v>Startup_4048</c:v>
                </c:pt>
                <c:pt idx="3389">
                  <c:v>Startup_4049</c:v>
                </c:pt>
                <c:pt idx="3390">
                  <c:v>Startup_405</c:v>
                </c:pt>
                <c:pt idx="3391">
                  <c:v>Startup_4050</c:v>
                </c:pt>
                <c:pt idx="3392">
                  <c:v>Startup_4051</c:v>
                </c:pt>
                <c:pt idx="3393">
                  <c:v>Startup_4052</c:v>
                </c:pt>
                <c:pt idx="3394">
                  <c:v>Startup_4053</c:v>
                </c:pt>
                <c:pt idx="3395">
                  <c:v>Startup_4054</c:v>
                </c:pt>
                <c:pt idx="3396">
                  <c:v>Startup_4055</c:v>
                </c:pt>
                <c:pt idx="3397">
                  <c:v>Startup_4056</c:v>
                </c:pt>
                <c:pt idx="3398">
                  <c:v>Startup_4057</c:v>
                </c:pt>
                <c:pt idx="3399">
                  <c:v>Startup_4058</c:v>
                </c:pt>
                <c:pt idx="3400">
                  <c:v>Startup_4059</c:v>
                </c:pt>
                <c:pt idx="3401">
                  <c:v>Startup_406</c:v>
                </c:pt>
                <c:pt idx="3402">
                  <c:v>Startup_4060</c:v>
                </c:pt>
                <c:pt idx="3403">
                  <c:v>Startup_4061</c:v>
                </c:pt>
                <c:pt idx="3404">
                  <c:v>Startup_4062</c:v>
                </c:pt>
                <c:pt idx="3405">
                  <c:v>Startup_4063</c:v>
                </c:pt>
                <c:pt idx="3406">
                  <c:v>Startup_4064</c:v>
                </c:pt>
                <c:pt idx="3407">
                  <c:v>Startup_4065</c:v>
                </c:pt>
                <c:pt idx="3408">
                  <c:v>Startup_4066</c:v>
                </c:pt>
                <c:pt idx="3409">
                  <c:v>Startup_4067</c:v>
                </c:pt>
                <c:pt idx="3410">
                  <c:v>Startup_4068</c:v>
                </c:pt>
                <c:pt idx="3411">
                  <c:v>Startup_4069</c:v>
                </c:pt>
                <c:pt idx="3412">
                  <c:v>Startup_407</c:v>
                </c:pt>
                <c:pt idx="3413">
                  <c:v>Startup_4070</c:v>
                </c:pt>
                <c:pt idx="3414">
                  <c:v>Startup_4071</c:v>
                </c:pt>
                <c:pt idx="3415">
                  <c:v>Startup_4072</c:v>
                </c:pt>
                <c:pt idx="3416">
                  <c:v>Startup_4073</c:v>
                </c:pt>
                <c:pt idx="3417">
                  <c:v>Startup_4074</c:v>
                </c:pt>
                <c:pt idx="3418">
                  <c:v>Startup_4075</c:v>
                </c:pt>
                <c:pt idx="3419">
                  <c:v>Startup_4076</c:v>
                </c:pt>
                <c:pt idx="3420">
                  <c:v>Startup_4077</c:v>
                </c:pt>
                <c:pt idx="3421">
                  <c:v>Startup_4078</c:v>
                </c:pt>
                <c:pt idx="3422">
                  <c:v>Startup_4079</c:v>
                </c:pt>
                <c:pt idx="3423">
                  <c:v>Startup_408</c:v>
                </c:pt>
                <c:pt idx="3424">
                  <c:v>Startup_4080</c:v>
                </c:pt>
                <c:pt idx="3425">
                  <c:v>Startup_4081</c:v>
                </c:pt>
                <c:pt idx="3426">
                  <c:v>Startup_4082</c:v>
                </c:pt>
                <c:pt idx="3427">
                  <c:v>Startup_4083</c:v>
                </c:pt>
                <c:pt idx="3428">
                  <c:v>Startup_4084</c:v>
                </c:pt>
                <c:pt idx="3429">
                  <c:v>Startup_4085</c:v>
                </c:pt>
                <c:pt idx="3430">
                  <c:v>Startup_4086</c:v>
                </c:pt>
                <c:pt idx="3431">
                  <c:v>Startup_4087</c:v>
                </c:pt>
                <c:pt idx="3432">
                  <c:v>Startup_4088</c:v>
                </c:pt>
                <c:pt idx="3433">
                  <c:v>Startup_4089</c:v>
                </c:pt>
                <c:pt idx="3434">
                  <c:v>Startup_409</c:v>
                </c:pt>
                <c:pt idx="3435">
                  <c:v>Startup_4090</c:v>
                </c:pt>
                <c:pt idx="3436">
                  <c:v>Startup_4091</c:v>
                </c:pt>
                <c:pt idx="3437">
                  <c:v>Startup_4092</c:v>
                </c:pt>
                <c:pt idx="3438">
                  <c:v>Startup_4093</c:v>
                </c:pt>
                <c:pt idx="3439">
                  <c:v>Startup_4094</c:v>
                </c:pt>
                <c:pt idx="3440">
                  <c:v>Startup_4095</c:v>
                </c:pt>
                <c:pt idx="3441">
                  <c:v>Startup_4096</c:v>
                </c:pt>
                <c:pt idx="3442">
                  <c:v>Startup_4097</c:v>
                </c:pt>
                <c:pt idx="3443">
                  <c:v>Startup_4098</c:v>
                </c:pt>
                <c:pt idx="3444">
                  <c:v>Startup_4099</c:v>
                </c:pt>
                <c:pt idx="3445">
                  <c:v>Startup_41</c:v>
                </c:pt>
                <c:pt idx="3446">
                  <c:v>Startup_410</c:v>
                </c:pt>
                <c:pt idx="3447">
                  <c:v>Startup_4100</c:v>
                </c:pt>
                <c:pt idx="3448">
                  <c:v>Startup_4101</c:v>
                </c:pt>
                <c:pt idx="3449">
                  <c:v>Startup_4102</c:v>
                </c:pt>
                <c:pt idx="3450">
                  <c:v>Startup_4103</c:v>
                </c:pt>
                <c:pt idx="3451">
                  <c:v>Startup_4104</c:v>
                </c:pt>
                <c:pt idx="3452">
                  <c:v>Startup_4105</c:v>
                </c:pt>
                <c:pt idx="3453">
                  <c:v>Startup_4106</c:v>
                </c:pt>
                <c:pt idx="3454">
                  <c:v>Startup_4107</c:v>
                </c:pt>
                <c:pt idx="3455">
                  <c:v>Startup_4108</c:v>
                </c:pt>
                <c:pt idx="3456">
                  <c:v>Startup_4109</c:v>
                </c:pt>
                <c:pt idx="3457">
                  <c:v>Startup_411</c:v>
                </c:pt>
                <c:pt idx="3458">
                  <c:v>Startup_4110</c:v>
                </c:pt>
                <c:pt idx="3459">
                  <c:v>Startup_4111</c:v>
                </c:pt>
                <c:pt idx="3460">
                  <c:v>Startup_4112</c:v>
                </c:pt>
                <c:pt idx="3461">
                  <c:v>Startup_4113</c:v>
                </c:pt>
                <c:pt idx="3462">
                  <c:v>Startup_4114</c:v>
                </c:pt>
                <c:pt idx="3463">
                  <c:v>Startup_4115</c:v>
                </c:pt>
                <c:pt idx="3464">
                  <c:v>Startup_4116</c:v>
                </c:pt>
                <c:pt idx="3465">
                  <c:v>Startup_4117</c:v>
                </c:pt>
                <c:pt idx="3466">
                  <c:v>Startup_4118</c:v>
                </c:pt>
                <c:pt idx="3467">
                  <c:v>Startup_4119</c:v>
                </c:pt>
                <c:pt idx="3468">
                  <c:v>Startup_412</c:v>
                </c:pt>
                <c:pt idx="3469">
                  <c:v>Startup_4120</c:v>
                </c:pt>
                <c:pt idx="3470">
                  <c:v>Startup_4121</c:v>
                </c:pt>
                <c:pt idx="3471">
                  <c:v>Startup_4122</c:v>
                </c:pt>
                <c:pt idx="3472">
                  <c:v>Startup_4123</c:v>
                </c:pt>
                <c:pt idx="3473">
                  <c:v>Startup_4124</c:v>
                </c:pt>
                <c:pt idx="3474">
                  <c:v>Startup_4125</c:v>
                </c:pt>
                <c:pt idx="3475">
                  <c:v>Startup_4126</c:v>
                </c:pt>
                <c:pt idx="3476">
                  <c:v>Startup_4127</c:v>
                </c:pt>
                <c:pt idx="3477">
                  <c:v>Startup_4128</c:v>
                </c:pt>
                <c:pt idx="3478">
                  <c:v>Startup_4129</c:v>
                </c:pt>
                <c:pt idx="3479">
                  <c:v>Startup_413</c:v>
                </c:pt>
                <c:pt idx="3480">
                  <c:v>Startup_4130</c:v>
                </c:pt>
                <c:pt idx="3481">
                  <c:v>Startup_4131</c:v>
                </c:pt>
                <c:pt idx="3482">
                  <c:v>Startup_4132</c:v>
                </c:pt>
                <c:pt idx="3483">
                  <c:v>Startup_4133</c:v>
                </c:pt>
                <c:pt idx="3484">
                  <c:v>Startup_4134</c:v>
                </c:pt>
                <c:pt idx="3485">
                  <c:v>Startup_4135</c:v>
                </c:pt>
                <c:pt idx="3486">
                  <c:v>Startup_4136</c:v>
                </c:pt>
                <c:pt idx="3487">
                  <c:v>Startup_4137</c:v>
                </c:pt>
                <c:pt idx="3488">
                  <c:v>Startup_4138</c:v>
                </c:pt>
                <c:pt idx="3489">
                  <c:v>Startup_4139</c:v>
                </c:pt>
                <c:pt idx="3490">
                  <c:v>Startup_414</c:v>
                </c:pt>
                <c:pt idx="3491">
                  <c:v>Startup_4140</c:v>
                </c:pt>
                <c:pt idx="3492">
                  <c:v>Startup_4141</c:v>
                </c:pt>
                <c:pt idx="3493">
                  <c:v>Startup_4142</c:v>
                </c:pt>
                <c:pt idx="3494">
                  <c:v>Startup_4143</c:v>
                </c:pt>
                <c:pt idx="3495">
                  <c:v>Startup_4144</c:v>
                </c:pt>
                <c:pt idx="3496">
                  <c:v>Startup_4145</c:v>
                </c:pt>
                <c:pt idx="3497">
                  <c:v>Startup_4146</c:v>
                </c:pt>
                <c:pt idx="3498">
                  <c:v>Startup_4147</c:v>
                </c:pt>
                <c:pt idx="3499">
                  <c:v>Startup_4148</c:v>
                </c:pt>
                <c:pt idx="3500">
                  <c:v>Startup_4149</c:v>
                </c:pt>
                <c:pt idx="3501">
                  <c:v>Startup_415</c:v>
                </c:pt>
                <c:pt idx="3502">
                  <c:v>Startup_4150</c:v>
                </c:pt>
                <c:pt idx="3503">
                  <c:v>Startup_4151</c:v>
                </c:pt>
                <c:pt idx="3504">
                  <c:v>Startup_4152</c:v>
                </c:pt>
                <c:pt idx="3505">
                  <c:v>Startup_4153</c:v>
                </c:pt>
                <c:pt idx="3506">
                  <c:v>Startup_4154</c:v>
                </c:pt>
                <c:pt idx="3507">
                  <c:v>Startup_4155</c:v>
                </c:pt>
                <c:pt idx="3508">
                  <c:v>Startup_4156</c:v>
                </c:pt>
                <c:pt idx="3509">
                  <c:v>Startup_4157</c:v>
                </c:pt>
                <c:pt idx="3510">
                  <c:v>Startup_4158</c:v>
                </c:pt>
                <c:pt idx="3511">
                  <c:v>Startup_4159</c:v>
                </c:pt>
                <c:pt idx="3512">
                  <c:v>Startup_416</c:v>
                </c:pt>
                <c:pt idx="3513">
                  <c:v>Startup_4160</c:v>
                </c:pt>
                <c:pt idx="3514">
                  <c:v>Startup_4161</c:v>
                </c:pt>
                <c:pt idx="3515">
                  <c:v>Startup_4162</c:v>
                </c:pt>
                <c:pt idx="3516">
                  <c:v>Startup_4163</c:v>
                </c:pt>
                <c:pt idx="3517">
                  <c:v>Startup_4164</c:v>
                </c:pt>
                <c:pt idx="3518">
                  <c:v>Startup_4165</c:v>
                </c:pt>
                <c:pt idx="3519">
                  <c:v>Startup_4166</c:v>
                </c:pt>
                <c:pt idx="3520">
                  <c:v>Startup_4167</c:v>
                </c:pt>
                <c:pt idx="3521">
                  <c:v>Startup_4168</c:v>
                </c:pt>
                <c:pt idx="3522">
                  <c:v>Startup_4169</c:v>
                </c:pt>
                <c:pt idx="3523">
                  <c:v>Startup_417</c:v>
                </c:pt>
                <c:pt idx="3524">
                  <c:v>Startup_4170</c:v>
                </c:pt>
                <c:pt idx="3525">
                  <c:v>Startup_4171</c:v>
                </c:pt>
                <c:pt idx="3526">
                  <c:v>Startup_4172</c:v>
                </c:pt>
                <c:pt idx="3527">
                  <c:v>Startup_4173</c:v>
                </c:pt>
                <c:pt idx="3528">
                  <c:v>Startup_4174</c:v>
                </c:pt>
                <c:pt idx="3529">
                  <c:v>Startup_4175</c:v>
                </c:pt>
                <c:pt idx="3530">
                  <c:v>Startup_4176</c:v>
                </c:pt>
                <c:pt idx="3531">
                  <c:v>Startup_4177</c:v>
                </c:pt>
                <c:pt idx="3532">
                  <c:v>Startup_4178</c:v>
                </c:pt>
                <c:pt idx="3533">
                  <c:v>Startup_4179</c:v>
                </c:pt>
                <c:pt idx="3534">
                  <c:v>Startup_418</c:v>
                </c:pt>
                <c:pt idx="3535">
                  <c:v>Startup_4180</c:v>
                </c:pt>
                <c:pt idx="3536">
                  <c:v>Startup_4181</c:v>
                </c:pt>
                <c:pt idx="3537">
                  <c:v>Startup_4182</c:v>
                </c:pt>
                <c:pt idx="3538">
                  <c:v>Startup_4183</c:v>
                </c:pt>
                <c:pt idx="3539">
                  <c:v>Startup_4184</c:v>
                </c:pt>
                <c:pt idx="3540">
                  <c:v>Startup_4185</c:v>
                </c:pt>
                <c:pt idx="3541">
                  <c:v>Startup_4186</c:v>
                </c:pt>
                <c:pt idx="3542">
                  <c:v>Startup_4187</c:v>
                </c:pt>
                <c:pt idx="3543">
                  <c:v>Startup_4188</c:v>
                </c:pt>
                <c:pt idx="3544">
                  <c:v>Startup_4189</c:v>
                </c:pt>
                <c:pt idx="3545">
                  <c:v>Startup_419</c:v>
                </c:pt>
                <c:pt idx="3546">
                  <c:v>Startup_4190</c:v>
                </c:pt>
                <c:pt idx="3547">
                  <c:v>Startup_4191</c:v>
                </c:pt>
                <c:pt idx="3548">
                  <c:v>Startup_4192</c:v>
                </c:pt>
                <c:pt idx="3549">
                  <c:v>Startup_4193</c:v>
                </c:pt>
                <c:pt idx="3550">
                  <c:v>Startup_4194</c:v>
                </c:pt>
                <c:pt idx="3551">
                  <c:v>Startup_4195</c:v>
                </c:pt>
                <c:pt idx="3552">
                  <c:v>Startup_4196</c:v>
                </c:pt>
                <c:pt idx="3553">
                  <c:v>Startup_4197</c:v>
                </c:pt>
                <c:pt idx="3554">
                  <c:v>Startup_4198</c:v>
                </c:pt>
                <c:pt idx="3555">
                  <c:v>Startup_4199</c:v>
                </c:pt>
                <c:pt idx="3556">
                  <c:v>Startup_42</c:v>
                </c:pt>
                <c:pt idx="3557">
                  <c:v>Startup_420</c:v>
                </c:pt>
                <c:pt idx="3558">
                  <c:v>Startup_4200</c:v>
                </c:pt>
                <c:pt idx="3559">
                  <c:v>Startup_4201</c:v>
                </c:pt>
                <c:pt idx="3560">
                  <c:v>Startup_4202</c:v>
                </c:pt>
                <c:pt idx="3561">
                  <c:v>Startup_4203</c:v>
                </c:pt>
                <c:pt idx="3562">
                  <c:v>Startup_4204</c:v>
                </c:pt>
                <c:pt idx="3563">
                  <c:v>Startup_4205</c:v>
                </c:pt>
                <c:pt idx="3564">
                  <c:v>Startup_4206</c:v>
                </c:pt>
                <c:pt idx="3565">
                  <c:v>Startup_4207</c:v>
                </c:pt>
                <c:pt idx="3566">
                  <c:v>Startup_4208</c:v>
                </c:pt>
                <c:pt idx="3567">
                  <c:v>Startup_4209</c:v>
                </c:pt>
                <c:pt idx="3568">
                  <c:v>Startup_421</c:v>
                </c:pt>
                <c:pt idx="3569">
                  <c:v>Startup_4210</c:v>
                </c:pt>
                <c:pt idx="3570">
                  <c:v>Startup_4211</c:v>
                </c:pt>
                <c:pt idx="3571">
                  <c:v>Startup_4212</c:v>
                </c:pt>
                <c:pt idx="3572">
                  <c:v>Startup_4213</c:v>
                </c:pt>
                <c:pt idx="3573">
                  <c:v>Startup_4214</c:v>
                </c:pt>
                <c:pt idx="3574">
                  <c:v>Startup_4215</c:v>
                </c:pt>
                <c:pt idx="3575">
                  <c:v>Startup_4216</c:v>
                </c:pt>
                <c:pt idx="3576">
                  <c:v>Startup_4217</c:v>
                </c:pt>
                <c:pt idx="3577">
                  <c:v>Startup_4218</c:v>
                </c:pt>
                <c:pt idx="3578">
                  <c:v>Startup_4219</c:v>
                </c:pt>
                <c:pt idx="3579">
                  <c:v>Startup_422</c:v>
                </c:pt>
                <c:pt idx="3580">
                  <c:v>Startup_4220</c:v>
                </c:pt>
                <c:pt idx="3581">
                  <c:v>Startup_4221</c:v>
                </c:pt>
                <c:pt idx="3582">
                  <c:v>Startup_4222</c:v>
                </c:pt>
                <c:pt idx="3583">
                  <c:v>Startup_4223</c:v>
                </c:pt>
                <c:pt idx="3584">
                  <c:v>Startup_4224</c:v>
                </c:pt>
                <c:pt idx="3585">
                  <c:v>Startup_4225</c:v>
                </c:pt>
                <c:pt idx="3586">
                  <c:v>Startup_4226</c:v>
                </c:pt>
                <c:pt idx="3587">
                  <c:v>Startup_4227</c:v>
                </c:pt>
                <c:pt idx="3588">
                  <c:v>Startup_4228</c:v>
                </c:pt>
                <c:pt idx="3589">
                  <c:v>Startup_4229</c:v>
                </c:pt>
                <c:pt idx="3590">
                  <c:v>Startup_423</c:v>
                </c:pt>
                <c:pt idx="3591">
                  <c:v>Startup_4230</c:v>
                </c:pt>
                <c:pt idx="3592">
                  <c:v>Startup_4231</c:v>
                </c:pt>
                <c:pt idx="3593">
                  <c:v>Startup_4232</c:v>
                </c:pt>
                <c:pt idx="3594">
                  <c:v>Startup_4233</c:v>
                </c:pt>
                <c:pt idx="3595">
                  <c:v>Startup_4234</c:v>
                </c:pt>
                <c:pt idx="3596">
                  <c:v>Startup_4235</c:v>
                </c:pt>
                <c:pt idx="3597">
                  <c:v>Startup_4236</c:v>
                </c:pt>
                <c:pt idx="3598">
                  <c:v>Startup_4237</c:v>
                </c:pt>
                <c:pt idx="3599">
                  <c:v>Startup_4238</c:v>
                </c:pt>
                <c:pt idx="3600">
                  <c:v>Startup_4239</c:v>
                </c:pt>
                <c:pt idx="3601">
                  <c:v>Startup_424</c:v>
                </c:pt>
                <c:pt idx="3602">
                  <c:v>Startup_4240</c:v>
                </c:pt>
                <c:pt idx="3603">
                  <c:v>Startup_4241</c:v>
                </c:pt>
                <c:pt idx="3604">
                  <c:v>Startup_4242</c:v>
                </c:pt>
                <c:pt idx="3605">
                  <c:v>Startup_4243</c:v>
                </c:pt>
                <c:pt idx="3606">
                  <c:v>Startup_4244</c:v>
                </c:pt>
                <c:pt idx="3607">
                  <c:v>Startup_4245</c:v>
                </c:pt>
                <c:pt idx="3608">
                  <c:v>Startup_4246</c:v>
                </c:pt>
                <c:pt idx="3609">
                  <c:v>Startup_4247</c:v>
                </c:pt>
                <c:pt idx="3610">
                  <c:v>Startup_4248</c:v>
                </c:pt>
                <c:pt idx="3611">
                  <c:v>Startup_4249</c:v>
                </c:pt>
                <c:pt idx="3612">
                  <c:v>Startup_425</c:v>
                </c:pt>
                <c:pt idx="3613">
                  <c:v>Startup_4250</c:v>
                </c:pt>
                <c:pt idx="3614">
                  <c:v>Startup_4251</c:v>
                </c:pt>
                <c:pt idx="3615">
                  <c:v>Startup_4252</c:v>
                </c:pt>
                <c:pt idx="3616">
                  <c:v>Startup_4253</c:v>
                </c:pt>
                <c:pt idx="3617">
                  <c:v>Startup_4254</c:v>
                </c:pt>
                <c:pt idx="3618">
                  <c:v>Startup_4255</c:v>
                </c:pt>
                <c:pt idx="3619">
                  <c:v>Startup_4256</c:v>
                </c:pt>
                <c:pt idx="3620">
                  <c:v>Startup_4257</c:v>
                </c:pt>
                <c:pt idx="3621">
                  <c:v>Startup_4258</c:v>
                </c:pt>
                <c:pt idx="3622">
                  <c:v>Startup_4259</c:v>
                </c:pt>
                <c:pt idx="3623">
                  <c:v>Startup_426</c:v>
                </c:pt>
                <c:pt idx="3624">
                  <c:v>Startup_4260</c:v>
                </c:pt>
                <c:pt idx="3625">
                  <c:v>Startup_4261</c:v>
                </c:pt>
                <c:pt idx="3626">
                  <c:v>Startup_4262</c:v>
                </c:pt>
                <c:pt idx="3627">
                  <c:v>Startup_4263</c:v>
                </c:pt>
                <c:pt idx="3628">
                  <c:v>Startup_4264</c:v>
                </c:pt>
                <c:pt idx="3629">
                  <c:v>Startup_4265</c:v>
                </c:pt>
                <c:pt idx="3630">
                  <c:v>Startup_4266</c:v>
                </c:pt>
                <c:pt idx="3631">
                  <c:v>Startup_4267</c:v>
                </c:pt>
                <c:pt idx="3632">
                  <c:v>Startup_4268</c:v>
                </c:pt>
                <c:pt idx="3633">
                  <c:v>Startup_4269</c:v>
                </c:pt>
                <c:pt idx="3634">
                  <c:v>Startup_427</c:v>
                </c:pt>
                <c:pt idx="3635">
                  <c:v>Startup_4270</c:v>
                </c:pt>
                <c:pt idx="3636">
                  <c:v>Startup_4271</c:v>
                </c:pt>
                <c:pt idx="3637">
                  <c:v>Startup_4272</c:v>
                </c:pt>
                <c:pt idx="3638">
                  <c:v>Startup_4273</c:v>
                </c:pt>
                <c:pt idx="3639">
                  <c:v>Startup_4274</c:v>
                </c:pt>
                <c:pt idx="3640">
                  <c:v>Startup_4275</c:v>
                </c:pt>
                <c:pt idx="3641">
                  <c:v>Startup_4276</c:v>
                </c:pt>
                <c:pt idx="3642">
                  <c:v>Startup_4277</c:v>
                </c:pt>
                <c:pt idx="3643">
                  <c:v>Startup_4278</c:v>
                </c:pt>
                <c:pt idx="3644">
                  <c:v>Startup_4279</c:v>
                </c:pt>
                <c:pt idx="3645">
                  <c:v>Startup_428</c:v>
                </c:pt>
                <c:pt idx="3646">
                  <c:v>Startup_4280</c:v>
                </c:pt>
                <c:pt idx="3647">
                  <c:v>Startup_4281</c:v>
                </c:pt>
                <c:pt idx="3648">
                  <c:v>Startup_4282</c:v>
                </c:pt>
                <c:pt idx="3649">
                  <c:v>Startup_4283</c:v>
                </c:pt>
                <c:pt idx="3650">
                  <c:v>Startup_4284</c:v>
                </c:pt>
                <c:pt idx="3651">
                  <c:v>Startup_4285</c:v>
                </c:pt>
                <c:pt idx="3652">
                  <c:v>Startup_4286</c:v>
                </c:pt>
                <c:pt idx="3653">
                  <c:v>Startup_4287</c:v>
                </c:pt>
                <c:pt idx="3654">
                  <c:v>Startup_4288</c:v>
                </c:pt>
                <c:pt idx="3655">
                  <c:v>Startup_4289</c:v>
                </c:pt>
                <c:pt idx="3656">
                  <c:v>Startup_429</c:v>
                </c:pt>
                <c:pt idx="3657">
                  <c:v>Startup_4290</c:v>
                </c:pt>
                <c:pt idx="3658">
                  <c:v>Startup_4291</c:v>
                </c:pt>
                <c:pt idx="3659">
                  <c:v>Startup_4292</c:v>
                </c:pt>
                <c:pt idx="3660">
                  <c:v>Startup_4293</c:v>
                </c:pt>
                <c:pt idx="3661">
                  <c:v>Startup_4294</c:v>
                </c:pt>
                <c:pt idx="3662">
                  <c:v>Startup_4295</c:v>
                </c:pt>
                <c:pt idx="3663">
                  <c:v>Startup_4296</c:v>
                </c:pt>
                <c:pt idx="3664">
                  <c:v>Startup_4297</c:v>
                </c:pt>
                <c:pt idx="3665">
                  <c:v>Startup_4298</c:v>
                </c:pt>
                <c:pt idx="3666">
                  <c:v>Startup_4299</c:v>
                </c:pt>
                <c:pt idx="3667">
                  <c:v>Startup_43</c:v>
                </c:pt>
                <c:pt idx="3668">
                  <c:v>Startup_430</c:v>
                </c:pt>
                <c:pt idx="3669">
                  <c:v>Startup_4300</c:v>
                </c:pt>
                <c:pt idx="3670">
                  <c:v>Startup_4301</c:v>
                </c:pt>
                <c:pt idx="3671">
                  <c:v>Startup_4302</c:v>
                </c:pt>
                <c:pt idx="3672">
                  <c:v>Startup_4303</c:v>
                </c:pt>
                <c:pt idx="3673">
                  <c:v>Startup_4304</c:v>
                </c:pt>
                <c:pt idx="3674">
                  <c:v>Startup_4305</c:v>
                </c:pt>
                <c:pt idx="3675">
                  <c:v>Startup_4306</c:v>
                </c:pt>
                <c:pt idx="3676">
                  <c:v>Startup_4307</c:v>
                </c:pt>
                <c:pt idx="3677">
                  <c:v>Startup_4308</c:v>
                </c:pt>
                <c:pt idx="3678">
                  <c:v>Startup_4309</c:v>
                </c:pt>
                <c:pt idx="3679">
                  <c:v>Startup_431</c:v>
                </c:pt>
                <c:pt idx="3680">
                  <c:v>Startup_4310</c:v>
                </c:pt>
                <c:pt idx="3681">
                  <c:v>Startup_4311</c:v>
                </c:pt>
                <c:pt idx="3682">
                  <c:v>Startup_4312</c:v>
                </c:pt>
                <c:pt idx="3683">
                  <c:v>Startup_4313</c:v>
                </c:pt>
                <c:pt idx="3684">
                  <c:v>Startup_4314</c:v>
                </c:pt>
                <c:pt idx="3685">
                  <c:v>Startup_4315</c:v>
                </c:pt>
                <c:pt idx="3686">
                  <c:v>Startup_4316</c:v>
                </c:pt>
                <c:pt idx="3687">
                  <c:v>Startup_4317</c:v>
                </c:pt>
                <c:pt idx="3688">
                  <c:v>Startup_4318</c:v>
                </c:pt>
                <c:pt idx="3689">
                  <c:v>Startup_4319</c:v>
                </c:pt>
                <c:pt idx="3690">
                  <c:v>Startup_432</c:v>
                </c:pt>
                <c:pt idx="3691">
                  <c:v>Startup_4320</c:v>
                </c:pt>
                <c:pt idx="3692">
                  <c:v>Startup_4321</c:v>
                </c:pt>
                <c:pt idx="3693">
                  <c:v>Startup_4322</c:v>
                </c:pt>
                <c:pt idx="3694">
                  <c:v>Startup_4323</c:v>
                </c:pt>
                <c:pt idx="3695">
                  <c:v>Startup_4324</c:v>
                </c:pt>
                <c:pt idx="3696">
                  <c:v>Startup_4325</c:v>
                </c:pt>
                <c:pt idx="3697">
                  <c:v>Startup_4326</c:v>
                </c:pt>
                <c:pt idx="3698">
                  <c:v>Startup_4327</c:v>
                </c:pt>
                <c:pt idx="3699">
                  <c:v>Startup_4328</c:v>
                </c:pt>
                <c:pt idx="3700">
                  <c:v>Startup_4329</c:v>
                </c:pt>
                <c:pt idx="3701">
                  <c:v>Startup_433</c:v>
                </c:pt>
                <c:pt idx="3702">
                  <c:v>Startup_4330</c:v>
                </c:pt>
                <c:pt idx="3703">
                  <c:v>Startup_4331</c:v>
                </c:pt>
                <c:pt idx="3704">
                  <c:v>Startup_4332</c:v>
                </c:pt>
                <c:pt idx="3705">
                  <c:v>Startup_4333</c:v>
                </c:pt>
                <c:pt idx="3706">
                  <c:v>Startup_4334</c:v>
                </c:pt>
                <c:pt idx="3707">
                  <c:v>Startup_4335</c:v>
                </c:pt>
                <c:pt idx="3708">
                  <c:v>Startup_4336</c:v>
                </c:pt>
                <c:pt idx="3709">
                  <c:v>Startup_4337</c:v>
                </c:pt>
                <c:pt idx="3710">
                  <c:v>Startup_4338</c:v>
                </c:pt>
                <c:pt idx="3711">
                  <c:v>Startup_4339</c:v>
                </c:pt>
                <c:pt idx="3712">
                  <c:v>Startup_434</c:v>
                </c:pt>
                <c:pt idx="3713">
                  <c:v>Startup_4340</c:v>
                </c:pt>
                <c:pt idx="3714">
                  <c:v>Startup_4341</c:v>
                </c:pt>
                <c:pt idx="3715">
                  <c:v>Startup_4342</c:v>
                </c:pt>
                <c:pt idx="3716">
                  <c:v>Startup_4343</c:v>
                </c:pt>
                <c:pt idx="3717">
                  <c:v>Startup_4344</c:v>
                </c:pt>
                <c:pt idx="3718">
                  <c:v>Startup_4345</c:v>
                </c:pt>
                <c:pt idx="3719">
                  <c:v>Startup_4346</c:v>
                </c:pt>
                <c:pt idx="3720">
                  <c:v>Startup_4347</c:v>
                </c:pt>
                <c:pt idx="3721">
                  <c:v>Startup_4348</c:v>
                </c:pt>
                <c:pt idx="3722">
                  <c:v>Startup_4349</c:v>
                </c:pt>
                <c:pt idx="3723">
                  <c:v>Startup_435</c:v>
                </c:pt>
                <c:pt idx="3724">
                  <c:v>Startup_4350</c:v>
                </c:pt>
                <c:pt idx="3725">
                  <c:v>Startup_4351</c:v>
                </c:pt>
                <c:pt idx="3726">
                  <c:v>Startup_4352</c:v>
                </c:pt>
                <c:pt idx="3727">
                  <c:v>Startup_4353</c:v>
                </c:pt>
                <c:pt idx="3728">
                  <c:v>Startup_4354</c:v>
                </c:pt>
                <c:pt idx="3729">
                  <c:v>Startup_4355</c:v>
                </c:pt>
                <c:pt idx="3730">
                  <c:v>Startup_4356</c:v>
                </c:pt>
                <c:pt idx="3731">
                  <c:v>Startup_4357</c:v>
                </c:pt>
                <c:pt idx="3732">
                  <c:v>Startup_4358</c:v>
                </c:pt>
                <c:pt idx="3733">
                  <c:v>Startup_4359</c:v>
                </c:pt>
                <c:pt idx="3734">
                  <c:v>Startup_436</c:v>
                </c:pt>
                <c:pt idx="3735">
                  <c:v>Startup_4360</c:v>
                </c:pt>
                <c:pt idx="3736">
                  <c:v>Startup_4361</c:v>
                </c:pt>
                <c:pt idx="3737">
                  <c:v>Startup_4362</c:v>
                </c:pt>
                <c:pt idx="3738">
                  <c:v>Startup_4363</c:v>
                </c:pt>
                <c:pt idx="3739">
                  <c:v>Startup_4364</c:v>
                </c:pt>
                <c:pt idx="3740">
                  <c:v>Startup_4365</c:v>
                </c:pt>
                <c:pt idx="3741">
                  <c:v>Startup_4366</c:v>
                </c:pt>
                <c:pt idx="3742">
                  <c:v>Startup_4367</c:v>
                </c:pt>
                <c:pt idx="3743">
                  <c:v>Startup_4368</c:v>
                </c:pt>
                <c:pt idx="3744">
                  <c:v>Startup_4369</c:v>
                </c:pt>
                <c:pt idx="3745">
                  <c:v>Startup_437</c:v>
                </c:pt>
                <c:pt idx="3746">
                  <c:v>Startup_4370</c:v>
                </c:pt>
                <c:pt idx="3747">
                  <c:v>Startup_4371</c:v>
                </c:pt>
                <c:pt idx="3748">
                  <c:v>Startup_4372</c:v>
                </c:pt>
                <c:pt idx="3749">
                  <c:v>Startup_4373</c:v>
                </c:pt>
                <c:pt idx="3750">
                  <c:v>Startup_4374</c:v>
                </c:pt>
                <c:pt idx="3751">
                  <c:v>Startup_4375</c:v>
                </c:pt>
                <c:pt idx="3752">
                  <c:v>Startup_4376</c:v>
                </c:pt>
                <c:pt idx="3753">
                  <c:v>Startup_4377</c:v>
                </c:pt>
                <c:pt idx="3754">
                  <c:v>Startup_4378</c:v>
                </c:pt>
                <c:pt idx="3755">
                  <c:v>Startup_4379</c:v>
                </c:pt>
                <c:pt idx="3756">
                  <c:v>Startup_438</c:v>
                </c:pt>
                <c:pt idx="3757">
                  <c:v>Startup_4380</c:v>
                </c:pt>
                <c:pt idx="3758">
                  <c:v>Startup_4381</c:v>
                </c:pt>
                <c:pt idx="3759">
                  <c:v>Startup_4382</c:v>
                </c:pt>
                <c:pt idx="3760">
                  <c:v>Startup_4383</c:v>
                </c:pt>
                <c:pt idx="3761">
                  <c:v>Startup_4384</c:v>
                </c:pt>
                <c:pt idx="3762">
                  <c:v>Startup_4385</c:v>
                </c:pt>
                <c:pt idx="3763">
                  <c:v>Startup_4386</c:v>
                </c:pt>
                <c:pt idx="3764">
                  <c:v>Startup_4387</c:v>
                </c:pt>
                <c:pt idx="3765">
                  <c:v>Startup_4388</c:v>
                </c:pt>
                <c:pt idx="3766">
                  <c:v>Startup_4389</c:v>
                </c:pt>
                <c:pt idx="3767">
                  <c:v>Startup_439</c:v>
                </c:pt>
                <c:pt idx="3768">
                  <c:v>Startup_4390</c:v>
                </c:pt>
                <c:pt idx="3769">
                  <c:v>Startup_4391</c:v>
                </c:pt>
                <c:pt idx="3770">
                  <c:v>Startup_4392</c:v>
                </c:pt>
                <c:pt idx="3771">
                  <c:v>Startup_4393</c:v>
                </c:pt>
                <c:pt idx="3772">
                  <c:v>Startup_4394</c:v>
                </c:pt>
                <c:pt idx="3773">
                  <c:v>Startup_4395</c:v>
                </c:pt>
                <c:pt idx="3774">
                  <c:v>Startup_4396</c:v>
                </c:pt>
                <c:pt idx="3775">
                  <c:v>Startup_4397</c:v>
                </c:pt>
                <c:pt idx="3776">
                  <c:v>Startup_4398</c:v>
                </c:pt>
                <c:pt idx="3777">
                  <c:v>Startup_4399</c:v>
                </c:pt>
                <c:pt idx="3778">
                  <c:v>Startup_44</c:v>
                </c:pt>
                <c:pt idx="3779">
                  <c:v>Startup_440</c:v>
                </c:pt>
                <c:pt idx="3780">
                  <c:v>Startup_4400</c:v>
                </c:pt>
                <c:pt idx="3781">
                  <c:v>Startup_4401</c:v>
                </c:pt>
                <c:pt idx="3782">
                  <c:v>Startup_4402</c:v>
                </c:pt>
                <c:pt idx="3783">
                  <c:v>Startup_4403</c:v>
                </c:pt>
                <c:pt idx="3784">
                  <c:v>Startup_4404</c:v>
                </c:pt>
                <c:pt idx="3785">
                  <c:v>Startup_4405</c:v>
                </c:pt>
                <c:pt idx="3786">
                  <c:v>Startup_4406</c:v>
                </c:pt>
                <c:pt idx="3787">
                  <c:v>Startup_4407</c:v>
                </c:pt>
                <c:pt idx="3788">
                  <c:v>Startup_4408</c:v>
                </c:pt>
                <c:pt idx="3789">
                  <c:v>Startup_4409</c:v>
                </c:pt>
                <c:pt idx="3790">
                  <c:v>Startup_441</c:v>
                </c:pt>
                <c:pt idx="3791">
                  <c:v>Startup_4410</c:v>
                </c:pt>
                <c:pt idx="3792">
                  <c:v>Startup_4411</c:v>
                </c:pt>
                <c:pt idx="3793">
                  <c:v>Startup_4412</c:v>
                </c:pt>
                <c:pt idx="3794">
                  <c:v>Startup_4413</c:v>
                </c:pt>
                <c:pt idx="3795">
                  <c:v>Startup_4414</c:v>
                </c:pt>
                <c:pt idx="3796">
                  <c:v>Startup_4415</c:v>
                </c:pt>
                <c:pt idx="3797">
                  <c:v>Startup_4416</c:v>
                </c:pt>
                <c:pt idx="3798">
                  <c:v>Startup_4417</c:v>
                </c:pt>
                <c:pt idx="3799">
                  <c:v>Startup_4418</c:v>
                </c:pt>
                <c:pt idx="3800">
                  <c:v>Startup_4419</c:v>
                </c:pt>
                <c:pt idx="3801">
                  <c:v>Startup_442</c:v>
                </c:pt>
                <c:pt idx="3802">
                  <c:v>Startup_4420</c:v>
                </c:pt>
                <c:pt idx="3803">
                  <c:v>Startup_4421</c:v>
                </c:pt>
                <c:pt idx="3804">
                  <c:v>Startup_4422</c:v>
                </c:pt>
                <c:pt idx="3805">
                  <c:v>Startup_4423</c:v>
                </c:pt>
                <c:pt idx="3806">
                  <c:v>Startup_4424</c:v>
                </c:pt>
                <c:pt idx="3807">
                  <c:v>Startup_4425</c:v>
                </c:pt>
                <c:pt idx="3808">
                  <c:v>Startup_4426</c:v>
                </c:pt>
                <c:pt idx="3809">
                  <c:v>Startup_4427</c:v>
                </c:pt>
                <c:pt idx="3810">
                  <c:v>Startup_4428</c:v>
                </c:pt>
                <c:pt idx="3811">
                  <c:v>Startup_4429</c:v>
                </c:pt>
                <c:pt idx="3812">
                  <c:v>Startup_443</c:v>
                </c:pt>
                <c:pt idx="3813">
                  <c:v>Startup_4430</c:v>
                </c:pt>
                <c:pt idx="3814">
                  <c:v>Startup_4431</c:v>
                </c:pt>
                <c:pt idx="3815">
                  <c:v>Startup_4432</c:v>
                </c:pt>
                <c:pt idx="3816">
                  <c:v>Startup_4433</c:v>
                </c:pt>
                <c:pt idx="3817">
                  <c:v>Startup_4434</c:v>
                </c:pt>
                <c:pt idx="3818">
                  <c:v>Startup_4435</c:v>
                </c:pt>
                <c:pt idx="3819">
                  <c:v>Startup_4436</c:v>
                </c:pt>
                <c:pt idx="3820">
                  <c:v>Startup_4437</c:v>
                </c:pt>
                <c:pt idx="3821">
                  <c:v>Startup_4438</c:v>
                </c:pt>
                <c:pt idx="3822">
                  <c:v>Startup_4439</c:v>
                </c:pt>
                <c:pt idx="3823">
                  <c:v>Startup_444</c:v>
                </c:pt>
                <c:pt idx="3824">
                  <c:v>Startup_4440</c:v>
                </c:pt>
                <c:pt idx="3825">
                  <c:v>Startup_4441</c:v>
                </c:pt>
                <c:pt idx="3826">
                  <c:v>Startup_4442</c:v>
                </c:pt>
                <c:pt idx="3827">
                  <c:v>Startup_4443</c:v>
                </c:pt>
                <c:pt idx="3828">
                  <c:v>Startup_4444</c:v>
                </c:pt>
                <c:pt idx="3829">
                  <c:v>Startup_4445</c:v>
                </c:pt>
                <c:pt idx="3830">
                  <c:v>Startup_4446</c:v>
                </c:pt>
                <c:pt idx="3831">
                  <c:v>Startup_4447</c:v>
                </c:pt>
                <c:pt idx="3832">
                  <c:v>Startup_4448</c:v>
                </c:pt>
                <c:pt idx="3833">
                  <c:v>Startup_4449</c:v>
                </c:pt>
                <c:pt idx="3834">
                  <c:v>Startup_445</c:v>
                </c:pt>
                <c:pt idx="3835">
                  <c:v>Startup_4450</c:v>
                </c:pt>
                <c:pt idx="3836">
                  <c:v>Startup_4451</c:v>
                </c:pt>
                <c:pt idx="3837">
                  <c:v>Startup_4452</c:v>
                </c:pt>
                <c:pt idx="3838">
                  <c:v>Startup_4453</c:v>
                </c:pt>
                <c:pt idx="3839">
                  <c:v>Startup_4454</c:v>
                </c:pt>
                <c:pt idx="3840">
                  <c:v>Startup_4455</c:v>
                </c:pt>
                <c:pt idx="3841">
                  <c:v>Startup_4456</c:v>
                </c:pt>
                <c:pt idx="3842">
                  <c:v>Startup_4457</c:v>
                </c:pt>
                <c:pt idx="3843">
                  <c:v>Startup_4458</c:v>
                </c:pt>
                <c:pt idx="3844">
                  <c:v>Startup_4459</c:v>
                </c:pt>
                <c:pt idx="3845">
                  <c:v>Startup_446</c:v>
                </c:pt>
                <c:pt idx="3846">
                  <c:v>Startup_4460</c:v>
                </c:pt>
                <c:pt idx="3847">
                  <c:v>Startup_4461</c:v>
                </c:pt>
                <c:pt idx="3848">
                  <c:v>Startup_4462</c:v>
                </c:pt>
                <c:pt idx="3849">
                  <c:v>Startup_4463</c:v>
                </c:pt>
                <c:pt idx="3850">
                  <c:v>Startup_4464</c:v>
                </c:pt>
                <c:pt idx="3851">
                  <c:v>Startup_4465</c:v>
                </c:pt>
                <c:pt idx="3852">
                  <c:v>Startup_4466</c:v>
                </c:pt>
                <c:pt idx="3853">
                  <c:v>Startup_4467</c:v>
                </c:pt>
                <c:pt idx="3854">
                  <c:v>Startup_4468</c:v>
                </c:pt>
                <c:pt idx="3855">
                  <c:v>Startup_4469</c:v>
                </c:pt>
                <c:pt idx="3856">
                  <c:v>Startup_447</c:v>
                </c:pt>
                <c:pt idx="3857">
                  <c:v>Startup_4470</c:v>
                </c:pt>
                <c:pt idx="3858">
                  <c:v>Startup_4471</c:v>
                </c:pt>
                <c:pt idx="3859">
                  <c:v>Startup_4472</c:v>
                </c:pt>
                <c:pt idx="3860">
                  <c:v>Startup_4473</c:v>
                </c:pt>
                <c:pt idx="3861">
                  <c:v>Startup_4474</c:v>
                </c:pt>
                <c:pt idx="3862">
                  <c:v>Startup_4475</c:v>
                </c:pt>
                <c:pt idx="3863">
                  <c:v>Startup_4476</c:v>
                </c:pt>
                <c:pt idx="3864">
                  <c:v>Startup_4477</c:v>
                </c:pt>
                <c:pt idx="3865">
                  <c:v>Startup_4478</c:v>
                </c:pt>
                <c:pt idx="3866">
                  <c:v>Startup_4479</c:v>
                </c:pt>
                <c:pt idx="3867">
                  <c:v>Startup_448</c:v>
                </c:pt>
                <c:pt idx="3868">
                  <c:v>Startup_4480</c:v>
                </c:pt>
                <c:pt idx="3869">
                  <c:v>Startup_4481</c:v>
                </c:pt>
                <c:pt idx="3870">
                  <c:v>Startup_4482</c:v>
                </c:pt>
                <c:pt idx="3871">
                  <c:v>Startup_4483</c:v>
                </c:pt>
                <c:pt idx="3872">
                  <c:v>Startup_4484</c:v>
                </c:pt>
                <c:pt idx="3873">
                  <c:v>Startup_4485</c:v>
                </c:pt>
                <c:pt idx="3874">
                  <c:v>Startup_4486</c:v>
                </c:pt>
                <c:pt idx="3875">
                  <c:v>Startup_4487</c:v>
                </c:pt>
                <c:pt idx="3876">
                  <c:v>Startup_4488</c:v>
                </c:pt>
                <c:pt idx="3877">
                  <c:v>Startup_4489</c:v>
                </c:pt>
                <c:pt idx="3878">
                  <c:v>Startup_449</c:v>
                </c:pt>
                <c:pt idx="3879">
                  <c:v>Startup_4490</c:v>
                </c:pt>
                <c:pt idx="3880">
                  <c:v>Startup_4491</c:v>
                </c:pt>
                <c:pt idx="3881">
                  <c:v>Startup_4492</c:v>
                </c:pt>
                <c:pt idx="3882">
                  <c:v>Startup_4493</c:v>
                </c:pt>
                <c:pt idx="3883">
                  <c:v>Startup_4494</c:v>
                </c:pt>
                <c:pt idx="3884">
                  <c:v>Startup_4495</c:v>
                </c:pt>
                <c:pt idx="3885">
                  <c:v>Startup_4496</c:v>
                </c:pt>
                <c:pt idx="3886">
                  <c:v>Startup_4497</c:v>
                </c:pt>
                <c:pt idx="3887">
                  <c:v>Startup_4498</c:v>
                </c:pt>
                <c:pt idx="3888">
                  <c:v>Startup_4499</c:v>
                </c:pt>
                <c:pt idx="3889">
                  <c:v>Startup_45</c:v>
                </c:pt>
                <c:pt idx="3890">
                  <c:v>Startup_450</c:v>
                </c:pt>
                <c:pt idx="3891">
                  <c:v>Startup_4500</c:v>
                </c:pt>
                <c:pt idx="3892">
                  <c:v>Startup_4501</c:v>
                </c:pt>
                <c:pt idx="3893">
                  <c:v>Startup_4502</c:v>
                </c:pt>
                <c:pt idx="3894">
                  <c:v>Startup_4503</c:v>
                </c:pt>
                <c:pt idx="3895">
                  <c:v>Startup_4504</c:v>
                </c:pt>
                <c:pt idx="3896">
                  <c:v>Startup_4505</c:v>
                </c:pt>
                <c:pt idx="3897">
                  <c:v>Startup_4506</c:v>
                </c:pt>
                <c:pt idx="3898">
                  <c:v>Startup_4507</c:v>
                </c:pt>
                <c:pt idx="3899">
                  <c:v>Startup_4508</c:v>
                </c:pt>
                <c:pt idx="3900">
                  <c:v>Startup_4509</c:v>
                </c:pt>
                <c:pt idx="3901">
                  <c:v>Startup_451</c:v>
                </c:pt>
                <c:pt idx="3902">
                  <c:v>Startup_4510</c:v>
                </c:pt>
                <c:pt idx="3903">
                  <c:v>Startup_4511</c:v>
                </c:pt>
                <c:pt idx="3904">
                  <c:v>Startup_4512</c:v>
                </c:pt>
                <c:pt idx="3905">
                  <c:v>Startup_4513</c:v>
                </c:pt>
                <c:pt idx="3906">
                  <c:v>Startup_4514</c:v>
                </c:pt>
                <c:pt idx="3907">
                  <c:v>Startup_4515</c:v>
                </c:pt>
                <c:pt idx="3908">
                  <c:v>Startup_4516</c:v>
                </c:pt>
                <c:pt idx="3909">
                  <c:v>Startup_4517</c:v>
                </c:pt>
                <c:pt idx="3910">
                  <c:v>Startup_4518</c:v>
                </c:pt>
                <c:pt idx="3911">
                  <c:v>Startup_4519</c:v>
                </c:pt>
                <c:pt idx="3912">
                  <c:v>Startup_452</c:v>
                </c:pt>
                <c:pt idx="3913">
                  <c:v>Startup_4520</c:v>
                </c:pt>
                <c:pt idx="3914">
                  <c:v>Startup_4521</c:v>
                </c:pt>
                <c:pt idx="3915">
                  <c:v>Startup_4522</c:v>
                </c:pt>
                <c:pt idx="3916">
                  <c:v>Startup_4523</c:v>
                </c:pt>
                <c:pt idx="3917">
                  <c:v>Startup_4524</c:v>
                </c:pt>
                <c:pt idx="3918">
                  <c:v>Startup_4525</c:v>
                </c:pt>
                <c:pt idx="3919">
                  <c:v>Startup_4526</c:v>
                </c:pt>
                <c:pt idx="3920">
                  <c:v>Startup_4527</c:v>
                </c:pt>
                <c:pt idx="3921">
                  <c:v>Startup_4528</c:v>
                </c:pt>
                <c:pt idx="3922">
                  <c:v>Startup_4529</c:v>
                </c:pt>
                <c:pt idx="3923">
                  <c:v>Startup_453</c:v>
                </c:pt>
                <c:pt idx="3924">
                  <c:v>Startup_4530</c:v>
                </c:pt>
                <c:pt idx="3925">
                  <c:v>Startup_4531</c:v>
                </c:pt>
                <c:pt idx="3926">
                  <c:v>Startup_4532</c:v>
                </c:pt>
                <c:pt idx="3927">
                  <c:v>Startup_4533</c:v>
                </c:pt>
                <c:pt idx="3928">
                  <c:v>Startup_4534</c:v>
                </c:pt>
                <c:pt idx="3929">
                  <c:v>Startup_4535</c:v>
                </c:pt>
                <c:pt idx="3930">
                  <c:v>Startup_4536</c:v>
                </c:pt>
                <c:pt idx="3931">
                  <c:v>Startup_4537</c:v>
                </c:pt>
                <c:pt idx="3932">
                  <c:v>Startup_4538</c:v>
                </c:pt>
                <c:pt idx="3933">
                  <c:v>Startup_4539</c:v>
                </c:pt>
                <c:pt idx="3934">
                  <c:v>Startup_454</c:v>
                </c:pt>
                <c:pt idx="3935">
                  <c:v>Startup_4540</c:v>
                </c:pt>
                <c:pt idx="3936">
                  <c:v>Startup_4541</c:v>
                </c:pt>
                <c:pt idx="3937">
                  <c:v>Startup_4542</c:v>
                </c:pt>
                <c:pt idx="3938">
                  <c:v>Startup_4543</c:v>
                </c:pt>
                <c:pt idx="3939">
                  <c:v>Startup_4544</c:v>
                </c:pt>
                <c:pt idx="3940">
                  <c:v>Startup_4545</c:v>
                </c:pt>
                <c:pt idx="3941">
                  <c:v>Startup_4546</c:v>
                </c:pt>
                <c:pt idx="3942">
                  <c:v>Startup_4547</c:v>
                </c:pt>
                <c:pt idx="3943">
                  <c:v>Startup_4548</c:v>
                </c:pt>
                <c:pt idx="3944">
                  <c:v>Startup_4549</c:v>
                </c:pt>
                <c:pt idx="3945">
                  <c:v>Startup_455</c:v>
                </c:pt>
                <c:pt idx="3946">
                  <c:v>Startup_4550</c:v>
                </c:pt>
                <c:pt idx="3947">
                  <c:v>Startup_4551</c:v>
                </c:pt>
                <c:pt idx="3948">
                  <c:v>Startup_4552</c:v>
                </c:pt>
                <c:pt idx="3949">
                  <c:v>Startup_4553</c:v>
                </c:pt>
                <c:pt idx="3950">
                  <c:v>Startup_4554</c:v>
                </c:pt>
                <c:pt idx="3951">
                  <c:v>Startup_4555</c:v>
                </c:pt>
                <c:pt idx="3952">
                  <c:v>Startup_4556</c:v>
                </c:pt>
                <c:pt idx="3953">
                  <c:v>Startup_4557</c:v>
                </c:pt>
                <c:pt idx="3954">
                  <c:v>Startup_4558</c:v>
                </c:pt>
                <c:pt idx="3955">
                  <c:v>Startup_4559</c:v>
                </c:pt>
                <c:pt idx="3956">
                  <c:v>Startup_456</c:v>
                </c:pt>
                <c:pt idx="3957">
                  <c:v>Startup_4560</c:v>
                </c:pt>
                <c:pt idx="3958">
                  <c:v>Startup_4561</c:v>
                </c:pt>
                <c:pt idx="3959">
                  <c:v>Startup_4562</c:v>
                </c:pt>
                <c:pt idx="3960">
                  <c:v>Startup_4563</c:v>
                </c:pt>
                <c:pt idx="3961">
                  <c:v>Startup_4564</c:v>
                </c:pt>
                <c:pt idx="3962">
                  <c:v>Startup_4565</c:v>
                </c:pt>
                <c:pt idx="3963">
                  <c:v>Startup_4566</c:v>
                </c:pt>
                <c:pt idx="3964">
                  <c:v>Startup_4567</c:v>
                </c:pt>
                <c:pt idx="3965">
                  <c:v>Startup_4568</c:v>
                </c:pt>
                <c:pt idx="3966">
                  <c:v>Startup_4569</c:v>
                </c:pt>
                <c:pt idx="3967">
                  <c:v>Startup_457</c:v>
                </c:pt>
                <c:pt idx="3968">
                  <c:v>Startup_4570</c:v>
                </c:pt>
                <c:pt idx="3969">
                  <c:v>Startup_4571</c:v>
                </c:pt>
                <c:pt idx="3970">
                  <c:v>Startup_4572</c:v>
                </c:pt>
                <c:pt idx="3971">
                  <c:v>Startup_4573</c:v>
                </c:pt>
                <c:pt idx="3972">
                  <c:v>Startup_4574</c:v>
                </c:pt>
                <c:pt idx="3973">
                  <c:v>Startup_4575</c:v>
                </c:pt>
                <c:pt idx="3974">
                  <c:v>Startup_4576</c:v>
                </c:pt>
                <c:pt idx="3975">
                  <c:v>Startup_4577</c:v>
                </c:pt>
                <c:pt idx="3976">
                  <c:v>Startup_4578</c:v>
                </c:pt>
                <c:pt idx="3977">
                  <c:v>Startup_4579</c:v>
                </c:pt>
                <c:pt idx="3978">
                  <c:v>Startup_458</c:v>
                </c:pt>
                <c:pt idx="3979">
                  <c:v>Startup_4580</c:v>
                </c:pt>
                <c:pt idx="3980">
                  <c:v>Startup_4581</c:v>
                </c:pt>
                <c:pt idx="3981">
                  <c:v>Startup_4582</c:v>
                </c:pt>
                <c:pt idx="3982">
                  <c:v>Startup_4583</c:v>
                </c:pt>
                <c:pt idx="3983">
                  <c:v>Startup_4584</c:v>
                </c:pt>
                <c:pt idx="3984">
                  <c:v>Startup_4585</c:v>
                </c:pt>
                <c:pt idx="3985">
                  <c:v>Startup_4586</c:v>
                </c:pt>
                <c:pt idx="3986">
                  <c:v>Startup_4587</c:v>
                </c:pt>
                <c:pt idx="3987">
                  <c:v>Startup_4588</c:v>
                </c:pt>
                <c:pt idx="3988">
                  <c:v>Startup_4589</c:v>
                </c:pt>
                <c:pt idx="3989">
                  <c:v>Startup_459</c:v>
                </c:pt>
                <c:pt idx="3990">
                  <c:v>Startup_4590</c:v>
                </c:pt>
                <c:pt idx="3991">
                  <c:v>Startup_4591</c:v>
                </c:pt>
                <c:pt idx="3992">
                  <c:v>Startup_4592</c:v>
                </c:pt>
                <c:pt idx="3993">
                  <c:v>Startup_4593</c:v>
                </c:pt>
                <c:pt idx="3994">
                  <c:v>Startup_4594</c:v>
                </c:pt>
                <c:pt idx="3995">
                  <c:v>Startup_4595</c:v>
                </c:pt>
                <c:pt idx="3996">
                  <c:v>Startup_4596</c:v>
                </c:pt>
                <c:pt idx="3997">
                  <c:v>Startup_4597</c:v>
                </c:pt>
                <c:pt idx="3998">
                  <c:v>Startup_4598</c:v>
                </c:pt>
                <c:pt idx="3999">
                  <c:v>Startup_4599</c:v>
                </c:pt>
                <c:pt idx="4000">
                  <c:v>Startup_46</c:v>
                </c:pt>
                <c:pt idx="4001">
                  <c:v>Startup_460</c:v>
                </c:pt>
                <c:pt idx="4002">
                  <c:v>Startup_4600</c:v>
                </c:pt>
                <c:pt idx="4003">
                  <c:v>Startup_4601</c:v>
                </c:pt>
                <c:pt idx="4004">
                  <c:v>Startup_4602</c:v>
                </c:pt>
                <c:pt idx="4005">
                  <c:v>Startup_4603</c:v>
                </c:pt>
                <c:pt idx="4006">
                  <c:v>Startup_4604</c:v>
                </c:pt>
                <c:pt idx="4007">
                  <c:v>Startup_4605</c:v>
                </c:pt>
                <c:pt idx="4008">
                  <c:v>Startup_4606</c:v>
                </c:pt>
                <c:pt idx="4009">
                  <c:v>Startup_4607</c:v>
                </c:pt>
                <c:pt idx="4010">
                  <c:v>Startup_4608</c:v>
                </c:pt>
                <c:pt idx="4011">
                  <c:v>Startup_4609</c:v>
                </c:pt>
                <c:pt idx="4012">
                  <c:v>Startup_461</c:v>
                </c:pt>
                <c:pt idx="4013">
                  <c:v>Startup_4610</c:v>
                </c:pt>
                <c:pt idx="4014">
                  <c:v>Startup_4611</c:v>
                </c:pt>
                <c:pt idx="4015">
                  <c:v>Startup_4612</c:v>
                </c:pt>
                <c:pt idx="4016">
                  <c:v>Startup_4613</c:v>
                </c:pt>
                <c:pt idx="4017">
                  <c:v>Startup_4614</c:v>
                </c:pt>
                <c:pt idx="4018">
                  <c:v>Startup_4615</c:v>
                </c:pt>
                <c:pt idx="4019">
                  <c:v>Startup_4616</c:v>
                </c:pt>
                <c:pt idx="4020">
                  <c:v>Startup_4617</c:v>
                </c:pt>
                <c:pt idx="4021">
                  <c:v>Startup_4618</c:v>
                </c:pt>
                <c:pt idx="4022">
                  <c:v>Startup_4619</c:v>
                </c:pt>
                <c:pt idx="4023">
                  <c:v>Startup_462</c:v>
                </c:pt>
                <c:pt idx="4024">
                  <c:v>Startup_4620</c:v>
                </c:pt>
                <c:pt idx="4025">
                  <c:v>Startup_4621</c:v>
                </c:pt>
                <c:pt idx="4026">
                  <c:v>Startup_4622</c:v>
                </c:pt>
                <c:pt idx="4027">
                  <c:v>Startup_4623</c:v>
                </c:pt>
                <c:pt idx="4028">
                  <c:v>Startup_4624</c:v>
                </c:pt>
                <c:pt idx="4029">
                  <c:v>Startup_4625</c:v>
                </c:pt>
                <c:pt idx="4030">
                  <c:v>Startup_4626</c:v>
                </c:pt>
                <c:pt idx="4031">
                  <c:v>Startup_4627</c:v>
                </c:pt>
                <c:pt idx="4032">
                  <c:v>Startup_4628</c:v>
                </c:pt>
                <c:pt idx="4033">
                  <c:v>Startup_4629</c:v>
                </c:pt>
                <c:pt idx="4034">
                  <c:v>Startup_463</c:v>
                </c:pt>
                <c:pt idx="4035">
                  <c:v>Startup_4630</c:v>
                </c:pt>
                <c:pt idx="4036">
                  <c:v>Startup_4631</c:v>
                </c:pt>
                <c:pt idx="4037">
                  <c:v>Startup_4632</c:v>
                </c:pt>
                <c:pt idx="4038">
                  <c:v>Startup_4633</c:v>
                </c:pt>
                <c:pt idx="4039">
                  <c:v>Startup_4634</c:v>
                </c:pt>
                <c:pt idx="4040">
                  <c:v>Startup_4635</c:v>
                </c:pt>
                <c:pt idx="4041">
                  <c:v>Startup_4636</c:v>
                </c:pt>
                <c:pt idx="4042">
                  <c:v>Startup_4637</c:v>
                </c:pt>
                <c:pt idx="4043">
                  <c:v>Startup_4638</c:v>
                </c:pt>
                <c:pt idx="4044">
                  <c:v>Startup_4639</c:v>
                </c:pt>
                <c:pt idx="4045">
                  <c:v>Startup_464</c:v>
                </c:pt>
                <c:pt idx="4046">
                  <c:v>Startup_4640</c:v>
                </c:pt>
                <c:pt idx="4047">
                  <c:v>Startup_4641</c:v>
                </c:pt>
                <c:pt idx="4048">
                  <c:v>Startup_4642</c:v>
                </c:pt>
                <c:pt idx="4049">
                  <c:v>Startup_4643</c:v>
                </c:pt>
                <c:pt idx="4050">
                  <c:v>Startup_4644</c:v>
                </c:pt>
                <c:pt idx="4051">
                  <c:v>Startup_4645</c:v>
                </c:pt>
                <c:pt idx="4052">
                  <c:v>Startup_4646</c:v>
                </c:pt>
                <c:pt idx="4053">
                  <c:v>Startup_4647</c:v>
                </c:pt>
                <c:pt idx="4054">
                  <c:v>Startup_4648</c:v>
                </c:pt>
                <c:pt idx="4055">
                  <c:v>Startup_4649</c:v>
                </c:pt>
                <c:pt idx="4056">
                  <c:v>Startup_465</c:v>
                </c:pt>
                <c:pt idx="4057">
                  <c:v>Startup_4650</c:v>
                </c:pt>
                <c:pt idx="4058">
                  <c:v>Startup_4651</c:v>
                </c:pt>
                <c:pt idx="4059">
                  <c:v>Startup_4652</c:v>
                </c:pt>
                <c:pt idx="4060">
                  <c:v>Startup_4653</c:v>
                </c:pt>
                <c:pt idx="4061">
                  <c:v>Startup_4654</c:v>
                </c:pt>
                <c:pt idx="4062">
                  <c:v>Startup_4655</c:v>
                </c:pt>
                <c:pt idx="4063">
                  <c:v>Startup_4656</c:v>
                </c:pt>
                <c:pt idx="4064">
                  <c:v>Startup_4657</c:v>
                </c:pt>
                <c:pt idx="4065">
                  <c:v>Startup_4658</c:v>
                </c:pt>
                <c:pt idx="4066">
                  <c:v>Startup_4659</c:v>
                </c:pt>
                <c:pt idx="4067">
                  <c:v>Startup_466</c:v>
                </c:pt>
                <c:pt idx="4068">
                  <c:v>Startup_4660</c:v>
                </c:pt>
                <c:pt idx="4069">
                  <c:v>Startup_4661</c:v>
                </c:pt>
                <c:pt idx="4070">
                  <c:v>Startup_4662</c:v>
                </c:pt>
                <c:pt idx="4071">
                  <c:v>Startup_4663</c:v>
                </c:pt>
                <c:pt idx="4072">
                  <c:v>Startup_4664</c:v>
                </c:pt>
                <c:pt idx="4073">
                  <c:v>Startup_4665</c:v>
                </c:pt>
                <c:pt idx="4074">
                  <c:v>Startup_4666</c:v>
                </c:pt>
                <c:pt idx="4075">
                  <c:v>Startup_4667</c:v>
                </c:pt>
                <c:pt idx="4076">
                  <c:v>Startup_4668</c:v>
                </c:pt>
                <c:pt idx="4077">
                  <c:v>Startup_4669</c:v>
                </c:pt>
                <c:pt idx="4078">
                  <c:v>Startup_467</c:v>
                </c:pt>
                <c:pt idx="4079">
                  <c:v>Startup_4670</c:v>
                </c:pt>
                <c:pt idx="4080">
                  <c:v>Startup_4671</c:v>
                </c:pt>
                <c:pt idx="4081">
                  <c:v>Startup_4672</c:v>
                </c:pt>
                <c:pt idx="4082">
                  <c:v>Startup_4673</c:v>
                </c:pt>
                <c:pt idx="4083">
                  <c:v>Startup_4674</c:v>
                </c:pt>
                <c:pt idx="4084">
                  <c:v>Startup_4675</c:v>
                </c:pt>
                <c:pt idx="4085">
                  <c:v>Startup_4676</c:v>
                </c:pt>
                <c:pt idx="4086">
                  <c:v>Startup_4677</c:v>
                </c:pt>
                <c:pt idx="4087">
                  <c:v>Startup_4678</c:v>
                </c:pt>
                <c:pt idx="4088">
                  <c:v>Startup_4679</c:v>
                </c:pt>
                <c:pt idx="4089">
                  <c:v>Startup_468</c:v>
                </c:pt>
                <c:pt idx="4090">
                  <c:v>Startup_4680</c:v>
                </c:pt>
                <c:pt idx="4091">
                  <c:v>Startup_4681</c:v>
                </c:pt>
                <c:pt idx="4092">
                  <c:v>Startup_4682</c:v>
                </c:pt>
                <c:pt idx="4093">
                  <c:v>Startup_4683</c:v>
                </c:pt>
                <c:pt idx="4094">
                  <c:v>Startup_4684</c:v>
                </c:pt>
                <c:pt idx="4095">
                  <c:v>Startup_4685</c:v>
                </c:pt>
                <c:pt idx="4096">
                  <c:v>Startup_4686</c:v>
                </c:pt>
                <c:pt idx="4097">
                  <c:v>Startup_4687</c:v>
                </c:pt>
                <c:pt idx="4098">
                  <c:v>Startup_4688</c:v>
                </c:pt>
                <c:pt idx="4099">
                  <c:v>Startup_4689</c:v>
                </c:pt>
                <c:pt idx="4100">
                  <c:v>Startup_469</c:v>
                </c:pt>
                <c:pt idx="4101">
                  <c:v>Startup_4690</c:v>
                </c:pt>
                <c:pt idx="4102">
                  <c:v>Startup_4691</c:v>
                </c:pt>
                <c:pt idx="4103">
                  <c:v>Startup_4692</c:v>
                </c:pt>
                <c:pt idx="4104">
                  <c:v>Startup_4693</c:v>
                </c:pt>
                <c:pt idx="4105">
                  <c:v>Startup_4694</c:v>
                </c:pt>
                <c:pt idx="4106">
                  <c:v>Startup_4695</c:v>
                </c:pt>
                <c:pt idx="4107">
                  <c:v>Startup_4696</c:v>
                </c:pt>
                <c:pt idx="4108">
                  <c:v>Startup_4697</c:v>
                </c:pt>
                <c:pt idx="4109">
                  <c:v>Startup_4698</c:v>
                </c:pt>
                <c:pt idx="4110">
                  <c:v>Startup_4699</c:v>
                </c:pt>
                <c:pt idx="4111">
                  <c:v>Startup_47</c:v>
                </c:pt>
                <c:pt idx="4112">
                  <c:v>Startup_470</c:v>
                </c:pt>
                <c:pt idx="4113">
                  <c:v>Startup_4700</c:v>
                </c:pt>
                <c:pt idx="4114">
                  <c:v>Startup_4701</c:v>
                </c:pt>
                <c:pt idx="4115">
                  <c:v>Startup_4702</c:v>
                </c:pt>
                <c:pt idx="4116">
                  <c:v>Startup_4703</c:v>
                </c:pt>
                <c:pt idx="4117">
                  <c:v>Startup_4704</c:v>
                </c:pt>
                <c:pt idx="4118">
                  <c:v>Startup_4705</c:v>
                </c:pt>
                <c:pt idx="4119">
                  <c:v>Startup_4706</c:v>
                </c:pt>
                <c:pt idx="4120">
                  <c:v>Startup_4707</c:v>
                </c:pt>
                <c:pt idx="4121">
                  <c:v>Startup_4708</c:v>
                </c:pt>
                <c:pt idx="4122">
                  <c:v>Startup_4709</c:v>
                </c:pt>
                <c:pt idx="4123">
                  <c:v>Startup_471</c:v>
                </c:pt>
                <c:pt idx="4124">
                  <c:v>Startup_4710</c:v>
                </c:pt>
                <c:pt idx="4125">
                  <c:v>Startup_4711</c:v>
                </c:pt>
                <c:pt idx="4126">
                  <c:v>Startup_4712</c:v>
                </c:pt>
                <c:pt idx="4127">
                  <c:v>Startup_4713</c:v>
                </c:pt>
                <c:pt idx="4128">
                  <c:v>Startup_4714</c:v>
                </c:pt>
                <c:pt idx="4129">
                  <c:v>Startup_4715</c:v>
                </c:pt>
                <c:pt idx="4130">
                  <c:v>Startup_4716</c:v>
                </c:pt>
                <c:pt idx="4131">
                  <c:v>Startup_4717</c:v>
                </c:pt>
                <c:pt idx="4132">
                  <c:v>Startup_4718</c:v>
                </c:pt>
                <c:pt idx="4133">
                  <c:v>Startup_4719</c:v>
                </c:pt>
                <c:pt idx="4134">
                  <c:v>Startup_472</c:v>
                </c:pt>
                <c:pt idx="4135">
                  <c:v>Startup_4720</c:v>
                </c:pt>
                <c:pt idx="4136">
                  <c:v>Startup_4721</c:v>
                </c:pt>
                <c:pt idx="4137">
                  <c:v>Startup_4722</c:v>
                </c:pt>
                <c:pt idx="4138">
                  <c:v>Startup_4723</c:v>
                </c:pt>
                <c:pt idx="4139">
                  <c:v>Startup_4724</c:v>
                </c:pt>
                <c:pt idx="4140">
                  <c:v>Startup_4725</c:v>
                </c:pt>
                <c:pt idx="4141">
                  <c:v>Startup_4726</c:v>
                </c:pt>
                <c:pt idx="4142">
                  <c:v>Startup_4727</c:v>
                </c:pt>
                <c:pt idx="4143">
                  <c:v>Startup_4728</c:v>
                </c:pt>
                <c:pt idx="4144">
                  <c:v>Startup_4729</c:v>
                </c:pt>
                <c:pt idx="4145">
                  <c:v>Startup_473</c:v>
                </c:pt>
                <c:pt idx="4146">
                  <c:v>Startup_4730</c:v>
                </c:pt>
                <c:pt idx="4147">
                  <c:v>Startup_4731</c:v>
                </c:pt>
                <c:pt idx="4148">
                  <c:v>Startup_4732</c:v>
                </c:pt>
                <c:pt idx="4149">
                  <c:v>Startup_4733</c:v>
                </c:pt>
                <c:pt idx="4150">
                  <c:v>Startup_4734</c:v>
                </c:pt>
                <c:pt idx="4151">
                  <c:v>Startup_4735</c:v>
                </c:pt>
                <c:pt idx="4152">
                  <c:v>Startup_4736</c:v>
                </c:pt>
                <c:pt idx="4153">
                  <c:v>Startup_4737</c:v>
                </c:pt>
                <c:pt idx="4154">
                  <c:v>Startup_4738</c:v>
                </c:pt>
                <c:pt idx="4155">
                  <c:v>Startup_4739</c:v>
                </c:pt>
                <c:pt idx="4156">
                  <c:v>Startup_474</c:v>
                </c:pt>
                <c:pt idx="4157">
                  <c:v>Startup_4740</c:v>
                </c:pt>
                <c:pt idx="4158">
                  <c:v>Startup_4741</c:v>
                </c:pt>
                <c:pt idx="4159">
                  <c:v>Startup_4742</c:v>
                </c:pt>
                <c:pt idx="4160">
                  <c:v>Startup_4743</c:v>
                </c:pt>
                <c:pt idx="4161">
                  <c:v>Startup_4744</c:v>
                </c:pt>
                <c:pt idx="4162">
                  <c:v>Startup_4745</c:v>
                </c:pt>
                <c:pt idx="4163">
                  <c:v>Startup_4746</c:v>
                </c:pt>
                <c:pt idx="4164">
                  <c:v>Startup_4747</c:v>
                </c:pt>
                <c:pt idx="4165">
                  <c:v>Startup_4748</c:v>
                </c:pt>
                <c:pt idx="4166">
                  <c:v>Startup_4749</c:v>
                </c:pt>
                <c:pt idx="4167">
                  <c:v>Startup_475</c:v>
                </c:pt>
                <c:pt idx="4168">
                  <c:v>Startup_4750</c:v>
                </c:pt>
                <c:pt idx="4169">
                  <c:v>Startup_4751</c:v>
                </c:pt>
                <c:pt idx="4170">
                  <c:v>Startup_4752</c:v>
                </c:pt>
                <c:pt idx="4171">
                  <c:v>Startup_4753</c:v>
                </c:pt>
                <c:pt idx="4172">
                  <c:v>Startup_4754</c:v>
                </c:pt>
                <c:pt idx="4173">
                  <c:v>Startup_4755</c:v>
                </c:pt>
                <c:pt idx="4174">
                  <c:v>Startup_4756</c:v>
                </c:pt>
                <c:pt idx="4175">
                  <c:v>Startup_4757</c:v>
                </c:pt>
                <c:pt idx="4176">
                  <c:v>Startup_4758</c:v>
                </c:pt>
                <c:pt idx="4177">
                  <c:v>Startup_4759</c:v>
                </c:pt>
                <c:pt idx="4178">
                  <c:v>Startup_476</c:v>
                </c:pt>
                <c:pt idx="4179">
                  <c:v>Startup_4760</c:v>
                </c:pt>
                <c:pt idx="4180">
                  <c:v>Startup_4761</c:v>
                </c:pt>
                <c:pt idx="4181">
                  <c:v>Startup_4762</c:v>
                </c:pt>
                <c:pt idx="4182">
                  <c:v>Startup_4763</c:v>
                </c:pt>
                <c:pt idx="4183">
                  <c:v>Startup_4764</c:v>
                </c:pt>
                <c:pt idx="4184">
                  <c:v>Startup_4765</c:v>
                </c:pt>
                <c:pt idx="4185">
                  <c:v>Startup_4766</c:v>
                </c:pt>
                <c:pt idx="4186">
                  <c:v>Startup_4767</c:v>
                </c:pt>
                <c:pt idx="4187">
                  <c:v>Startup_4768</c:v>
                </c:pt>
                <c:pt idx="4188">
                  <c:v>Startup_4769</c:v>
                </c:pt>
                <c:pt idx="4189">
                  <c:v>Startup_477</c:v>
                </c:pt>
                <c:pt idx="4190">
                  <c:v>Startup_4770</c:v>
                </c:pt>
                <c:pt idx="4191">
                  <c:v>Startup_4771</c:v>
                </c:pt>
                <c:pt idx="4192">
                  <c:v>Startup_4772</c:v>
                </c:pt>
                <c:pt idx="4193">
                  <c:v>Startup_4773</c:v>
                </c:pt>
                <c:pt idx="4194">
                  <c:v>Startup_4774</c:v>
                </c:pt>
                <c:pt idx="4195">
                  <c:v>Startup_4775</c:v>
                </c:pt>
                <c:pt idx="4196">
                  <c:v>Startup_4776</c:v>
                </c:pt>
                <c:pt idx="4197">
                  <c:v>Startup_4777</c:v>
                </c:pt>
                <c:pt idx="4198">
                  <c:v>Startup_4778</c:v>
                </c:pt>
                <c:pt idx="4199">
                  <c:v>Startup_4779</c:v>
                </c:pt>
                <c:pt idx="4200">
                  <c:v>Startup_478</c:v>
                </c:pt>
                <c:pt idx="4201">
                  <c:v>Startup_4780</c:v>
                </c:pt>
                <c:pt idx="4202">
                  <c:v>Startup_4781</c:v>
                </c:pt>
                <c:pt idx="4203">
                  <c:v>Startup_4782</c:v>
                </c:pt>
                <c:pt idx="4204">
                  <c:v>Startup_4783</c:v>
                </c:pt>
                <c:pt idx="4205">
                  <c:v>Startup_4784</c:v>
                </c:pt>
                <c:pt idx="4206">
                  <c:v>Startup_4785</c:v>
                </c:pt>
                <c:pt idx="4207">
                  <c:v>Startup_4786</c:v>
                </c:pt>
                <c:pt idx="4208">
                  <c:v>Startup_4787</c:v>
                </c:pt>
                <c:pt idx="4209">
                  <c:v>Startup_4788</c:v>
                </c:pt>
                <c:pt idx="4210">
                  <c:v>Startup_4789</c:v>
                </c:pt>
                <c:pt idx="4211">
                  <c:v>Startup_479</c:v>
                </c:pt>
                <c:pt idx="4212">
                  <c:v>Startup_4790</c:v>
                </c:pt>
                <c:pt idx="4213">
                  <c:v>Startup_4791</c:v>
                </c:pt>
                <c:pt idx="4214">
                  <c:v>Startup_4792</c:v>
                </c:pt>
                <c:pt idx="4215">
                  <c:v>Startup_4793</c:v>
                </c:pt>
                <c:pt idx="4216">
                  <c:v>Startup_4794</c:v>
                </c:pt>
                <c:pt idx="4217">
                  <c:v>Startup_4795</c:v>
                </c:pt>
                <c:pt idx="4218">
                  <c:v>Startup_4796</c:v>
                </c:pt>
                <c:pt idx="4219">
                  <c:v>Startup_4797</c:v>
                </c:pt>
                <c:pt idx="4220">
                  <c:v>Startup_4798</c:v>
                </c:pt>
                <c:pt idx="4221">
                  <c:v>Startup_4799</c:v>
                </c:pt>
                <c:pt idx="4222">
                  <c:v>Startup_48</c:v>
                </c:pt>
                <c:pt idx="4223">
                  <c:v>Startup_480</c:v>
                </c:pt>
                <c:pt idx="4224">
                  <c:v>Startup_4800</c:v>
                </c:pt>
                <c:pt idx="4225">
                  <c:v>Startup_4801</c:v>
                </c:pt>
                <c:pt idx="4226">
                  <c:v>Startup_4802</c:v>
                </c:pt>
                <c:pt idx="4227">
                  <c:v>Startup_4803</c:v>
                </c:pt>
                <c:pt idx="4228">
                  <c:v>Startup_4804</c:v>
                </c:pt>
                <c:pt idx="4229">
                  <c:v>Startup_4805</c:v>
                </c:pt>
                <c:pt idx="4230">
                  <c:v>Startup_4806</c:v>
                </c:pt>
                <c:pt idx="4231">
                  <c:v>Startup_4807</c:v>
                </c:pt>
                <c:pt idx="4232">
                  <c:v>Startup_4808</c:v>
                </c:pt>
                <c:pt idx="4233">
                  <c:v>Startup_4809</c:v>
                </c:pt>
                <c:pt idx="4234">
                  <c:v>Startup_481</c:v>
                </c:pt>
                <c:pt idx="4235">
                  <c:v>Startup_4810</c:v>
                </c:pt>
                <c:pt idx="4236">
                  <c:v>Startup_4811</c:v>
                </c:pt>
                <c:pt idx="4237">
                  <c:v>Startup_4812</c:v>
                </c:pt>
                <c:pt idx="4238">
                  <c:v>Startup_4813</c:v>
                </c:pt>
                <c:pt idx="4239">
                  <c:v>Startup_4814</c:v>
                </c:pt>
                <c:pt idx="4240">
                  <c:v>Startup_4815</c:v>
                </c:pt>
                <c:pt idx="4241">
                  <c:v>Startup_4816</c:v>
                </c:pt>
                <c:pt idx="4242">
                  <c:v>Startup_4817</c:v>
                </c:pt>
                <c:pt idx="4243">
                  <c:v>Startup_4818</c:v>
                </c:pt>
                <c:pt idx="4244">
                  <c:v>Startup_4819</c:v>
                </c:pt>
                <c:pt idx="4245">
                  <c:v>Startup_482</c:v>
                </c:pt>
                <c:pt idx="4246">
                  <c:v>Startup_4820</c:v>
                </c:pt>
                <c:pt idx="4247">
                  <c:v>Startup_4821</c:v>
                </c:pt>
                <c:pt idx="4248">
                  <c:v>Startup_4822</c:v>
                </c:pt>
                <c:pt idx="4249">
                  <c:v>Startup_4823</c:v>
                </c:pt>
                <c:pt idx="4250">
                  <c:v>Startup_4824</c:v>
                </c:pt>
                <c:pt idx="4251">
                  <c:v>Startup_4825</c:v>
                </c:pt>
                <c:pt idx="4252">
                  <c:v>Startup_4826</c:v>
                </c:pt>
                <c:pt idx="4253">
                  <c:v>Startup_4827</c:v>
                </c:pt>
                <c:pt idx="4254">
                  <c:v>Startup_4828</c:v>
                </c:pt>
                <c:pt idx="4255">
                  <c:v>Startup_4829</c:v>
                </c:pt>
                <c:pt idx="4256">
                  <c:v>Startup_483</c:v>
                </c:pt>
                <c:pt idx="4257">
                  <c:v>Startup_4830</c:v>
                </c:pt>
                <c:pt idx="4258">
                  <c:v>Startup_4831</c:v>
                </c:pt>
                <c:pt idx="4259">
                  <c:v>Startup_4832</c:v>
                </c:pt>
                <c:pt idx="4260">
                  <c:v>Startup_4833</c:v>
                </c:pt>
                <c:pt idx="4261">
                  <c:v>Startup_4834</c:v>
                </c:pt>
                <c:pt idx="4262">
                  <c:v>Startup_4835</c:v>
                </c:pt>
                <c:pt idx="4263">
                  <c:v>Startup_4836</c:v>
                </c:pt>
                <c:pt idx="4264">
                  <c:v>Startup_4837</c:v>
                </c:pt>
                <c:pt idx="4265">
                  <c:v>Startup_4838</c:v>
                </c:pt>
                <c:pt idx="4266">
                  <c:v>Startup_4839</c:v>
                </c:pt>
                <c:pt idx="4267">
                  <c:v>Startup_484</c:v>
                </c:pt>
                <c:pt idx="4268">
                  <c:v>Startup_4840</c:v>
                </c:pt>
                <c:pt idx="4269">
                  <c:v>Startup_4841</c:v>
                </c:pt>
                <c:pt idx="4270">
                  <c:v>Startup_4842</c:v>
                </c:pt>
                <c:pt idx="4271">
                  <c:v>Startup_4843</c:v>
                </c:pt>
                <c:pt idx="4272">
                  <c:v>Startup_4844</c:v>
                </c:pt>
                <c:pt idx="4273">
                  <c:v>Startup_4845</c:v>
                </c:pt>
                <c:pt idx="4274">
                  <c:v>Startup_4846</c:v>
                </c:pt>
                <c:pt idx="4275">
                  <c:v>Startup_4847</c:v>
                </c:pt>
                <c:pt idx="4276">
                  <c:v>Startup_4848</c:v>
                </c:pt>
                <c:pt idx="4277">
                  <c:v>Startup_4849</c:v>
                </c:pt>
                <c:pt idx="4278">
                  <c:v>Startup_485</c:v>
                </c:pt>
                <c:pt idx="4279">
                  <c:v>Startup_4850</c:v>
                </c:pt>
                <c:pt idx="4280">
                  <c:v>Startup_4851</c:v>
                </c:pt>
                <c:pt idx="4281">
                  <c:v>Startup_4852</c:v>
                </c:pt>
                <c:pt idx="4282">
                  <c:v>Startup_4853</c:v>
                </c:pt>
                <c:pt idx="4283">
                  <c:v>Startup_4854</c:v>
                </c:pt>
                <c:pt idx="4284">
                  <c:v>Startup_4855</c:v>
                </c:pt>
                <c:pt idx="4285">
                  <c:v>Startup_4856</c:v>
                </c:pt>
                <c:pt idx="4286">
                  <c:v>Startup_4857</c:v>
                </c:pt>
                <c:pt idx="4287">
                  <c:v>Startup_4858</c:v>
                </c:pt>
                <c:pt idx="4288">
                  <c:v>Startup_4859</c:v>
                </c:pt>
                <c:pt idx="4289">
                  <c:v>Startup_486</c:v>
                </c:pt>
                <c:pt idx="4290">
                  <c:v>Startup_4860</c:v>
                </c:pt>
                <c:pt idx="4291">
                  <c:v>Startup_4861</c:v>
                </c:pt>
                <c:pt idx="4292">
                  <c:v>Startup_4862</c:v>
                </c:pt>
                <c:pt idx="4293">
                  <c:v>Startup_4863</c:v>
                </c:pt>
                <c:pt idx="4294">
                  <c:v>Startup_4864</c:v>
                </c:pt>
                <c:pt idx="4295">
                  <c:v>Startup_4865</c:v>
                </c:pt>
                <c:pt idx="4296">
                  <c:v>Startup_4866</c:v>
                </c:pt>
                <c:pt idx="4297">
                  <c:v>Startup_4867</c:v>
                </c:pt>
                <c:pt idx="4298">
                  <c:v>Startup_4868</c:v>
                </c:pt>
                <c:pt idx="4299">
                  <c:v>Startup_4869</c:v>
                </c:pt>
                <c:pt idx="4300">
                  <c:v>Startup_487</c:v>
                </c:pt>
                <c:pt idx="4301">
                  <c:v>Startup_4870</c:v>
                </c:pt>
                <c:pt idx="4302">
                  <c:v>Startup_4871</c:v>
                </c:pt>
                <c:pt idx="4303">
                  <c:v>Startup_4872</c:v>
                </c:pt>
                <c:pt idx="4304">
                  <c:v>Startup_4873</c:v>
                </c:pt>
                <c:pt idx="4305">
                  <c:v>Startup_4874</c:v>
                </c:pt>
                <c:pt idx="4306">
                  <c:v>Startup_4875</c:v>
                </c:pt>
                <c:pt idx="4307">
                  <c:v>Startup_4876</c:v>
                </c:pt>
                <c:pt idx="4308">
                  <c:v>Startup_4877</c:v>
                </c:pt>
                <c:pt idx="4309">
                  <c:v>Startup_4878</c:v>
                </c:pt>
                <c:pt idx="4310">
                  <c:v>Startup_4879</c:v>
                </c:pt>
                <c:pt idx="4311">
                  <c:v>Startup_488</c:v>
                </c:pt>
                <c:pt idx="4312">
                  <c:v>Startup_4880</c:v>
                </c:pt>
                <c:pt idx="4313">
                  <c:v>Startup_4881</c:v>
                </c:pt>
                <c:pt idx="4314">
                  <c:v>Startup_4882</c:v>
                </c:pt>
                <c:pt idx="4315">
                  <c:v>Startup_4883</c:v>
                </c:pt>
                <c:pt idx="4316">
                  <c:v>Startup_4884</c:v>
                </c:pt>
                <c:pt idx="4317">
                  <c:v>Startup_4885</c:v>
                </c:pt>
                <c:pt idx="4318">
                  <c:v>Startup_4886</c:v>
                </c:pt>
                <c:pt idx="4319">
                  <c:v>Startup_4887</c:v>
                </c:pt>
                <c:pt idx="4320">
                  <c:v>Startup_4888</c:v>
                </c:pt>
                <c:pt idx="4321">
                  <c:v>Startup_4889</c:v>
                </c:pt>
                <c:pt idx="4322">
                  <c:v>Startup_489</c:v>
                </c:pt>
                <c:pt idx="4323">
                  <c:v>Startup_4890</c:v>
                </c:pt>
                <c:pt idx="4324">
                  <c:v>Startup_4891</c:v>
                </c:pt>
                <c:pt idx="4325">
                  <c:v>Startup_4892</c:v>
                </c:pt>
                <c:pt idx="4326">
                  <c:v>Startup_4893</c:v>
                </c:pt>
                <c:pt idx="4327">
                  <c:v>Startup_4894</c:v>
                </c:pt>
                <c:pt idx="4328">
                  <c:v>Startup_4895</c:v>
                </c:pt>
                <c:pt idx="4329">
                  <c:v>Startup_4896</c:v>
                </c:pt>
                <c:pt idx="4330">
                  <c:v>Startup_4897</c:v>
                </c:pt>
                <c:pt idx="4331">
                  <c:v>Startup_4898</c:v>
                </c:pt>
                <c:pt idx="4332">
                  <c:v>Startup_4899</c:v>
                </c:pt>
                <c:pt idx="4333">
                  <c:v>Startup_49</c:v>
                </c:pt>
                <c:pt idx="4334">
                  <c:v>Startup_490</c:v>
                </c:pt>
                <c:pt idx="4335">
                  <c:v>Startup_4900</c:v>
                </c:pt>
                <c:pt idx="4336">
                  <c:v>Startup_4901</c:v>
                </c:pt>
                <c:pt idx="4337">
                  <c:v>Startup_4902</c:v>
                </c:pt>
                <c:pt idx="4338">
                  <c:v>Startup_4903</c:v>
                </c:pt>
                <c:pt idx="4339">
                  <c:v>Startup_4904</c:v>
                </c:pt>
                <c:pt idx="4340">
                  <c:v>Startup_4905</c:v>
                </c:pt>
                <c:pt idx="4341">
                  <c:v>Startup_4906</c:v>
                </c:pt>
                <c:pt idx="4342">
                  <c:v>Startup_4907</c:v>
                </c:pt>
                <c:pt idx="4343">
                  <c:v>Startup_4908</c:v>
                </c:pt>
                <c:pt idx="4344">
                  <c:v>Startup_4909</c:v>
                </c:pt>
                <c:pt idx="4345">
                  <c:v>Startup_491</c:v>
                </c:pt>
                <c:pt idx="4346">
                  <c:v>Startup_4910</c:v>
                </c:pt>
                <c:pt idx="4347">
                  <c:v>Startup_4911</c:v>
                </c:pt>
                <c:pt idx="4348">
                  <c:v>Startup_4912</c:v>
                </c:pt>
                <c:pt idx="4349">
                  <c:v>Startup_4913</c:v>
                </c:pt>
                <c:pt idx="4350">
                  <c:v>Startup_4914</c:v>
                </c:pt>
                <c:pt idx="4351">
                  <c:v>Startup_4915</c:v>
                </c:pt>
                <c:pt idx="4352">
                  <c:v>Startup_4916</c:v>
                </c:pt>
                <c:pt idx="4353">
                  <c:v>Startup_4917</c:v>
                </c:pt>
                <c:pt idx="4354">
                  <c:v>Startup_4918</c:v>
                </c:pt>
                <c:pt idx="4355">
                  <c:v>Startup_4919</c:v>
                </c:pt>
                <c:pt idx="4356">
                  <c:v>Startup_492</c:v>
                </c:pt>
                <c:pt idx="4357">
                  <c:v>Startup_4920</c:v>
                </c:pt>
                <c:pt idx="4358">
                  <c:v>Startup_4921</c:v>
                </c:pt>
                <c:pt idx="4359">
                  <c:v>Startup_4922</c:v>
                </c:pt>
                <c:pt idx="4360">
                  <c:v>Startup_4923</c:v>
                </c:pt>
                <c:pt idx="4361">
                  <c:v>Startup_4924</c:v>
                </c:pt>
                <c:pt idx="4362">
                  <c:v>Startup_4925</c:v>
                </c:pt>
                <c:pt idx="4363">
                  <c:v>Startup_4926</c:v>
                </c:pt>
                <c:pt idx="4364">
                  <c:v>Startup_4927</c:v>
                </c:pt>
                <c:pt idx="4365">
                  <c:v>Startup_4928</c:v>
                </c:pt>
                <c:pt idx="4366">
                  <c:v>Startup_4929</c:v>
                </c:pt>
                <c:pt idx="4367">
                  <c:v>Startup_493</c:v>
                </c:pt>
                <c:pt idx="4368">
                  <c:v>Startup_4930</c:v>
                </c:pt>
                <c:pt idx="4369">
                  <c:v>Startup_4931</c:v>
                </c:pt>
                <c:pt idx="4370">
                  <c:v>Startup_4932</c:v>
                </c:pt>
                <c:pt idx="4371">
                  <c:v>Startup_4933</c:v>
                </c:pt>
                <c:pt idx="4372">
                  <c:v>Startup_4934</c:v>
                </c:pt>
                <c:pt idx="4373">
                  <c:v>Startup_4935</c:v>
                </c:pt>
                <c:pt idx="4374">
                  <c:v>Startup_4936</c:v>
                </c:pt>
                <c:pt idx="4375">
                  <c:v>Startup_4937</c:v>
                </c:pt>
                <c:pt idx="4376">
                  <c:v>Startup_4938</c:v>
                </c:pt>
                <c:pt idx="4377">
                  <c:v>Startup_4939</c:v>
                </c:pt>
                <c:pt idx="4378">
                  <c:v>Startup_494</c:v>
                </c:pt>
                <c:pt idx="4379">
                  <c:v>Startup_4940</c:v>
                </c:pt>
                <c:pt idx="4380">
                  <c:v>Startup_4941</c:v>
                </c:pt>
                <c:pt idx="4381">
                  <c:v>Startup_4942</c:v>
                </c:pt>
                <c:pt idx="4382">
                  <c:v>Startup_4943</c:v>
                </c:pt>
                <c:pt idx="4383">
                  <c:v>Startup_4944</c:v>
                </c:pt>
                <c:pt idx="4384">
                  <c:v>Startup_4945</c:v>
                </c:pt>
                <c:pt idx="4385">
                  <c:v>Startup_4946</c:v>
                </c:pt>
                <c:pt idx="4386">
                  <c:v>Startup_4947</c:v>
                </c:pt>
                <c:pt idx="4387">
                  <c:v>Startup_4948</c:v>
                </c:pt>
                <c:pt idx="4388">
                  <c:v>Startup_4949</c:v>
                </c:pt>
                <c:pt idx="4389">
                  <c:v>Startup_495</c:v>
                </c:pt>
                <c:pt idx="4390">
                  <c:v>Startup_4950</c:v>
                </c:pt>
                <c:pt idx="4391">
                  <c:v>Startup_4951</c:v>
                </c:pt>
                <c:pt idx="4392">
                  <c:v>Startup_4952</c:v>
                </c:pt>
                <c:pt idx="4393">
                  <c:v>Startup_4953</c:v>
                </c:pt>
                <c:pt idx="4394">
                  <c:v>Startup_4954</c:v>
                </c:pt>
                <c:pt idx="4395">
                  <c:v>Startup_4955</c:v>
                </c:pt>
                <c:pt idx="4396">
                  <c:v>Startup_4956</c:v>
                </c:pt>
                <c:pt idx="4397">
                  <c:v>Startup_4957</c:v>
                </c:pt>
                <c:pt idx="4398">
                  <c:v>Startup_4958</c:v>
                </c:pt>
                <c:pt idx="4399">
                  <c:v>Startup_4959</c:v>
                </c:pt>
                <c:pt idx="4400">
                  <c:v>Startup_496</c:v>
                </c:pt>
                <c:pt idx="4401">
                  <c:v>Startup_4960</c:v>
                </c:pt>
                <c:pt idx="4402">
                  <c:v>Startup_4961</c:v>
                </c:pt>
                <c:pt idx="4403">
                  <c:v>Startup_4962</c:v>
                </c:pt>
                <c:pt idx="4404">
                  <c:v>Startup_4963</c:v>
                </c:pt>
                <c:pt idx="4405">
                  <c:v>Startup_4964</c:v>
                </c:pt>
                <c:pt idx="4406">
                  <c:v>Startup_4965</c:v>
                </c:pt>
                <c:pt idx="4407">
                  <c:v>Startup_4966</c:v>
                </c:pt>
                <c:pt idx="4408">
                  <c:v>Startup_4967</c:v>
                </c:pt>
                <c:pt idx="4409">
                  <c:v>Startup_4968</c:v>
                </c:pt>
                <c:pt idx="4410">
                  <c:v>Startup_4969</c:v>
                </c:pt>
                <c:pt idx="4411">
                  <c:v>Startup_497</c:v>
                </c:pt>
                <c:pt idx="4412">
                  <c:v>Startup_4970</c:v>
                </c:pt>
                <c:pt idx="4413">
                  <c:v>Startup_4971</c:v>
                </c:pt>
                <c:pt idx="4414">
                  <c:v>Startup_4972</c:v>
                </c:pt>
                <c:pt idx="4415">
                  <c:v>Startup_4973</c:v>
                </c:pt>
                <c:pt idx="4416">
                  <c:v>Startup_4974</c:v>
                </c:pt>
                <c:pt idx="4417">
                  <c:v>Startup_4975</c:v>
                </c:pt>
                <c:pt idx="4418">
                  <c:v>Startup_4976</c:v>
                </c:pt>
                <c:pt idx="4419">
                  <c:v>Startup_4977</c:v>
                </c:pt>
                <c:pt idx="4420">
                  <c:v>Startup_4978</c:v>
                </c:pt>
                <c:pt idx="4421">
                  <c:v>Startup_4979</c:v>
                </c:pt>
                <c:pt idx="4422">
                  <c:v>Startup_498</c:v>
                </c:pt>
                <c:pt idx="4423">
                  <c:v>Startup_4980</c:v>
                </c:pt>
                <c:pt idx="4424">
                  <c:v>Startup_4981</c:v>
                </c:pt>
                <c:pt idx="4425">
                  <c:v>Startup_4982</c:v>
                </c:pt>
                <c:pt idx="4426">
                  <c:v>Startup_4983</c:v>
                </c:pt>
                <c:pt idx="4427">
                  <c:v>Startup_4984</c:v>
                </c:pt>
                <c:pt idx="4428">
                  <c:v>Startup_4985</c:v>
                </c:pt>
                <c:pt idx="4429">
                  <c:v>Startup_4986</c:v>
                </c:pt>
                <c:pt idx="4430">
                  <c:v>Startup_4987</c:v>
                </c:pt>
                <c:pt idx="4431">
                  <c:v>Startup_4988</c:v>
                </c:pt>
                <c:pt idx="4432">
                  <c:v>Startup_4989</c:v>
                </c:pt>
                <c:pt idx="4433">
                  <c:v>Startup_499</c:v>
                </c:pt>
                <c:pt idx="4434">
                  <c:v>Startup_4990</c:v>
                </c:pt>
                <c:pt idx="4435">
                  <c:v>Startup_4991</c:v>
                </c:pt>
                <c:pt idx="4436">
                  <c:v>Startup_4992</c:v>
                </c:pt>
                <c:pt idx="4437">
                  <c:v>Startup_4993</c:v>
                </c:pt>
                <c:pt idx="4438">
                  <c:v>Startup_4994</c:v>
                </c:pt>
                <c:pt idx="4439">
                  <c:v>Startup_4995</c:v>
                </c:pt>
                <c:pt idx="4440">
                  <c:v>Startup_4996</c:v>
                </c:pt>
                <c:pt idx="4441">
                  <c:v>Startup_4997</c:v>
                </c:pt>
                <c:pt idx="4442">
                  <c:v>Startup_4998</c:v>
                </c:pt>
                <c:pt idx="4443">
                  <c:v>Startup_4999</c:v>
                </c:pt>
                <c:pt idx="4444">
                  <c:v>Startup_5</c:v>
                </c:pt>
                <c:pt idx="4445">
                  <c:v>Startup_50</c:v>
                </c:pt>
                <c:pt idx="4446">
                  <c:v>Startup_500</c:v>
                </c:pt>
                <c:pt idx="4447">
                  <c:v>Startup_5000</c:v>
                </c:pt>
                <c:pt idx="4448">
                  <c:v>Startup_501</c:v>
                </c:pt>
                <c:pt idx="4449">
                  <c:v>Startup_502</c:v>
                </c:pt>
                <c:pt idx="4450">
                  <c:v>Startup_503</c:v>
                </c:pt>
                <c:pt idx="4451">
                  <c:v>Startup_504</c:v>
                </c:pt>
                <c:pt idx="4452">
                  <c:v>Startup_505</c:v>
                </c:pt>
                <c:pt idx="4453">
                  <c:v>Startup_506</c:v>
                </c:pt>
                <c:pt idx="4454">
                  <c:v>Startup_507</c:v>
                </c:pt>
                <c:pt idx="4455">
                  <c:v>Startup_508</c:v>
                </c:pt>
                <c:pt idx="4456">
                  <c:v>Startup_509</c:v>
                </c:pt>
                <c:pt idx="4457">
                  <c:v>Startup_51</c:v>
                </c:pt>
                <c:pt idx="4458">
                  <c:v>Startup_510</c:v>
                </c:pt>
                <c:pt idx="4459">
                  <c:v>Startup_511</c:v>
                </c:pt>
                <c:pt idx="4460">
                  <c:v>Startup_512</c:v>
                </c:pt>
                <c:pt idx="4461">
                  <c:v>Startup_513</c:v>
                </c:pt>
                <c:pt idx="4462">
                  <c:v>Startup_514</c:v>
                </c:pt>
                <c:pt idx="4463">
                  <c:v>Startup_515</c:v>
                </c:pt>
                <c:pt idx="4464">
                  <c:v>Startup_516</c:v>
                </c:pt>
                <c:pt idx="4465">
                  <c:v>Startup_517</c:v>
                </c:pt>
                <c:pt idx="4466">
                  <c:v>Startup_518</c:v>
                </c:pt>
                <c:pt idx="4467">
                  <c:v>Startup_519</c:v>
                </c:pt>
                <c:pt idx="4468">
                  <c:v>Startup_52</c:v>
                </c:pt>
                <c:pt idx="4469">
                  <c:v>Startup_520</c:v>
                </c:pt>
                <c:pt idx="4470">
                  <c:v>Startup_521</c:v>
                </c:pt>
                <c:pt idx="4471">
                  <c:v>Startup_522</c:v>
                </c:pt>
                <c:pt idx="4472">
                  <c:v>Startup_523</c:v>
                </c:pt>
                <c:pt idx="4473">
                  <c:v>Startup_524</c:v>
                </c:pt>
                <c:pt idx="4474">
                  <c:v>Startup_525</c:v>
                </c:pt>
                <c:pt idx="4475">
                  <c:v>Startup_526</c:v>
                </c:pt>
                <c:pt idx="4476">
                  <c:v>Startup_527</c:v>
                </c:pt>
                <c:pt idx="4477">
                  <c:v>Startup_528</c:v>
                </c:pt>
                <c:pt idx="4478">
                  <c:v>Startup_529</c:v>
                </c:pt>
                <c:pt idx="4479">
                  <c:v>Startup_53</c:v>
                </c:pt>
                <c:pt idx="4480">
                  <c:v>Startup_530</c:v>
                </c:pt>
                <c:pt idx="4481">
                  <c:v>Startup_531</c:v>
                </c:pt>
                <c:pt idx="4482">
                  <c:v>Startup_532</c:v>
                </c:pt>
                <c:pt idx="4483">
                  <c:v>Startup_533</c:v>
                </c:pt>
                <c:pt idx="4484">
                  <c:v>Startup_534</c:v>
                </c:pt>
                <c:pt idx="4485">
                  <c:v>Startup_535</c:v>
                </c:pt>
                <c:pt idx="4486">
                  <c:v>Startup_536</c:v>
                </c:pt>
                <c:pt idx="4487">
                  <c:v>Startup_537</c:v>
                </c:pt>
                <c:pt idx="4488">
                  <c:v>Startup_538</c:v>
                </c:pt>
                <c:pt idx="4489">
                  <c:v>Startup_539</c:v>
                </c:pt>
                <c:pt idx="4490">
                  <c:v>Startup_54</c:v>
                </c:pt>
                <c:pt idx="4491">
                  <c:v>Startup_540</c:v>
                </c:pt>
                <c:pt idx="4492">
                  <c:v>Startup_541</c:v>
                </c:pt>
                <c:pt idx="4493">
                  <c:v>Startup_542</c:v>
                </c:pt>
                <c:pt idx="4494">
                  <c:v>Startup_543</c:v>
                </c:pt>
                <c:pt idx="4495">
                  <c:v>Startup_544</c:v>
                </c:pt>
                <c:pt idx="4496">
                  <c:v>Startup_545</c:v>
                </c:pt>
                <c:pt idx="4497">
                  <c:v>Startup_546</c:v>
                </c:pt>
                <c:pt idx="4498">
                  <c:v>Startup_547</c:v>
                </c:pt>
                <c:pt idx="4499">
                  <c:v>Startup_548</c:v>
                </c:pt>
                <c:pt idx="4500">
                  <c:v>Startup_549</c:v>
                </c:pt>
                <c:pt idx="4501">
                  <c:v>Startup_55</c:v>
                </c:pt>
                <c:pt idx="4502">
                  <c:v>Startup_550</c:v>
                </c:pt>
                <c:pt idx="4503">
                  <c:v>Startup_551</c:v>
                </c:pt>
                <c:pt idx="4504">
                  <c:v>Startup_552</c:v>
                </c:pt>
                <c:pt idx="4505">
                  <c:v>Startup_553</c:v>
                </c:pt>
                <c:pt idx="4506">
                  <c:v>Startup_554</c:v>
                </c:pt>
                <c:pt idx="4507">
                  <c:v>Startup_555</c:v>
                </c:pt>
                <c:pt idx="4508">
                  <c:v>Startup_556</c:v>
                </c:pt>
                <c:pt idx="4509">
                  <c:v>Startup_557</c:v>
                </c:pt>
                <c:pt idx="4510">
                  <c:v>Startup_558</c:v>
                </c:pt>
                <c:pt idx="4511">
                  <c:v>Startup_559</c:v>
                </c:pt>
                <c:pt idx="4512">
                  <c:v>Startup_56</c:v>
                </c:pt>
                <c:pt idx="4513">
                  <c:v>Startup_560</c:v>
                </c:pt>
                <c:pt idx="4514">
                  <c:v>Startup_561</c:v>
                </c:pt>
                <c:pt idx="4515">
                  <c:v>Startup_562</c:v>
                </c:pt>
                <c:pt idx="4516">
                  <c:v>Startup_563</c:v>
                </c:pt>
                <c:pt idx="4517">
                  <c:v>Startup_564</c:v>
                </c:pt>
                <c:pt idx="4518">
                  <c:v>Startup_565</c:v>
                </c:pt>
                <c:pt idx="4519">
                  <c:v>Startup_566</c:v>
                </c:pt>
                <c:pt idx="4520">
                  <c:v>Startup_567</c:v>
                </c:pt>
                <c:pt idx="4521">
                  <c:v>Startup_568</c:v>
                </c:pt>
                <c:pt idx="4522">
                  <c:v>Startup_569</c:v>
                </c:pt>
                <c:pt idx="4523">
                  <c:v>Startup_57</c:v>
                </c:pt>
                <c:pt idx="4524">
                  <c:v>Startup_570</c:v>
                </c:pt>
                <c:pt idx="4525">
                  <c:v>Startup_571</c:v>
                </c:pt>
                <c:pt idx="4526">
                  <c:v>Startup_572</c:v>
                </c:pt>
                <c:pt idx="4527">
                  <c:v>Startup_573</c:v>
                </c:pt>
                <c:pt idx="4528">
                  <c:v>Startup_574</c:v>
                </c:pt>
                <c:pt idx="4529">
                  <c:v>Startup_575</c:v>
                </c:pt>
                <c:pt idx="4530">
                  <c:v>Startup_576</c:v>
                </c:pt>
                <c:pt idx="4531">
                  <c:v>Startup_577</c:v>
                </c:pt>
                <c:pt idx="4532">
                  <c:v>Startup_578</c:v>
                </c:pt>
                <c:pt idx="4533">
                  <c:v>Startup_579</c:v>
                </c:pt>
                <c:pt idx="4534">
                  <c:v>Startup_58</c:v>
                </c:pt>
                <c:pt idx="4535">
                  <c:v>Startup_580</c:v>
                </c:pt>
                <c:pt idx="4536">
                  <c:v>Startup_581</c:v>
                </c:pt>
                <c:pt idx="4537">
                  <c:v>Startup_582</c:v>
                </c:pt>
                <c:pt idx="4538">
                  <c:v>Startup_583</c:v>
                </c:pt>
                <c:pt idx="4539">
                  <c:v>Startup_584</c:v>
                </c:pt>
                <c:pt idx="4540">
                  <c:v>Startup_585</c:v>
                </c:pt>
                <c:pt idx="4541">
                  <c:v>Startup_586</c:v>
                </c:pt>
                <c:pt idx="4542">
                  <c:v>Startup_587</c:v>
                </c:pt>
                <c:pt idx="4543">
                  <c:v>Startup_588</c:v>
                </c:pt>
                <c:pt idx="4544">
                  <c:v>Startup_589</c:v>
                </c:pt>
                <c:pt idx="4545">
                  <c:v>Startup_59</c:v>
                </c:pt>
                <c:pt idx="4546">
                  <c:v>Startup_590</c:v>
                </c:pt>
                <c:pt idx="4547">
                  <c:v>Startup_591</c:v>
                </c:pt>
                <c:pt idx="4548">
                  <c:v>Startup_592</c:v>
                </c:pt>
                <c:pt idx="4549">
                  <c:v>Startup_593</c:v>
                </c:pt>
                <c:pt idx="4550">
                  <c:v>Startup_594</c:v>
                </c:pt>
                <c:pt idx="4551">
                  <c:v>Startup_595</c:v>
                </c:pt>
                <c:pt idx="4552">
                  <c:v>Startup_596</c:v>
                </c:pt>
                <c:pt idx="4553">
                  <c:v>Startup_597</c:v>
                </c:pt>
                <c:pt idx="4554">
                  <c:v>Startup_598</c:v>
                </c:pt>
                <c:pt idx="4555">
                  <c:v>Startup_599</c:v>
                </c:pt>
                <c:pt idx="4556">
                  <c:v>Startup_6</c:v>
                </c:pt>
                <c:pt idx="4557">
                  <c:v>Startup_60</c:v>
                </c:pt>
                <c:pt idx="4558">
                  <c:v>Startup_600</c:v>
                </c:pt>
                <c:pt idx="4559">
                  <c:v>Startup_601</c:v>
                </c:pt>
                <c:pt idx="4560">
                  <c:v>Startup_602</c:v>
                </c:pt>
                <c:pt idx="4561">
                  <c:v>Startup_603</c:v>
                </c:pt>
                <c:pt idx="4562">
                  <c:v>Startup_604</c:v>
                </c:pt>
                <c:pt idx="4563">
                  <c:v>Startup_605</c:v>
                </c:pt>
                <c:pt idx="4564">
                  <c:v>Startup_606</c:v>
                </c:pt>
                <c:pt idx="4565">
                  <c:v>Startup_607</c:v>
                </c:pt>
                <c:pt idx="4566">
                  <c:v>Startup_608</c:v>
                </c:pt>
                <c:pt idx="4567">
                  <c:v>Startup_609</c:v>
                </c:pt>
                <c:pt idx="4568">
                  <c:v>Startup_61</c:v>
                </c:pt>
                <c:pt idx="4569">
                  <c:v>Startup_610</c:v>
                </c:pt>
                <c:pt idx="4570">
                  <c:v>Startup_611</c:v>
                </c:pt>
                <c:pt idx="4571">
                  <c:v>Startup_612</c:v>
                </c:pt>
                <c:pt idx="4572">
                  <c:v>Startup_613</c:v>
                </c:pt>
                <c:pt idx="4573">
                  <c:v>Startup_614</c:v>
                </c:pt>
                <c:pt idx="4574">
                  <c:v>Startup_615</c:v>
                </c:pt>
                <c:pt idx="4575">
                  <c:v>Startup_616</c:v>
                </c:pt>
                <c:pt idx="4576">
                  <c:v>Startup_617</c:v>
                </c:pt>
                <c:pt idx="4577">
                  <c:v>Startup_618</c:v>
                </c:pt>
                <c:pt idx="4578">
                  <c:v>Startup_619</c:v>
                </c:pt>
                <c:pt idx="4579">
                  <c:v>Startup_62</c:v>
                </c:pt>
                <c:pt idx="4580">
                  <c:v>Startup_620</c:v>
                </c:pt>
                <c:pt idx="4581">
                  <c:v>Startup_621</c:v>
                </c:pt>
                <c:pt idx="4582">
                  <c:v>Startup_622</c:v>
                </c:pt>
                <c:pt idx="4583">
                  <c:v>Startup_623</c:v>
                </c:pt>
                <c:pt idx="4584">
                  <c:v>Startup_624</c:v>
                </c:pt>
                <c:pt idx="4585">
                  <c:v>Startup_625</c:v>
                </c:pt>
                <c:pt idx="4586">
                  <c:v>Startup_626</c:v>
                </c:pt>
                <c:pt idx="4587">
                  <c:v>Startup_627</c:v>
                </c:pt>
                <c:pt idx="4588">
                  <c:v>Startup_628</c:v>
                </c:pt>
                <c:pt idx="4589">
                  <c:v>Startup_629</c:v>
                </c:pt>
                <c:pt idx="4590">
                  <c:v>Startup_63</c:v>
                </c:pt>
                <c:pt idx="4591">
                  <c:v>Startup_630</c:v>
                </c:pt>
                <c:pt idx="4592">
                  <c:v>Startup_631</c:v>
                </c:pt>
                <c:pt idx="4593">
                  <c:v>Startup_632</c:v>
                </c:pt>
                <c:pt idx="4594">
                  <c:v>Startup_633</c:v>
                </c:pt>
                <c:pt idx="4595">
                  <c:v>Startup_634</c:v>
                </c:pt>
                <c:pt idx="4596">
                  <c:v>Startup_635</c:v>
                </c:pt>
                <c:pt idx="4597">
                  <c:v>Startup_636</c:v>
                </c:pt>
                <c:pt idx="4598">
                  <c:v>Startup_637</c:v>
                </c:pt>
                <c:pt idx="4599">
                  <c:v>Startup_638</c:v>
                </c:pt>
                <c:pt idx="4600">
                  <c:v>Startup_639</c:v>
                </c:pt>
                <c:pt idx="4601">
                  <c:v>Startup_64</c:v>
                </c:pt>
                <c:pt idx="4602">
                  <c:v>Startup_640</c:v>
                </c:pt>
                <c:pt idx="4603">
                  <c:v>Startup_641</c:v>
                </c:pt>
                <c:pt idx="4604">
                  <c:v>Startup_642</c:v>
                </c:pt>
                <c:pt idx="4605">
                  <c:v>Startup_643</c:v>
                </c:pt>
                <c:pt idx="4606">
                  <c:v>Startup_644</c:v>
                </c:pt>
                <c:pt idx="4607">
                  <c:v>Startup_645</c:v>
                </c:pt>
                <c:pt idx="4608">
                  <c:v>Startup_646</c:v>
                </c:pt>
                <c:pt idx="4609">
                  <c:v>Startup_647</c:v>
                </c:pt>
                <c:pt idx="4610">
                  <c:v>Startup_648</c:v>
                </c:pt>
                <c:pt idx="4611">
                  <c:v>Startup_649</c:v>
                </c:pt>
                <c:pt idx="4612">
                  <c:v>Startup_65</c:v>
                </c:pt>
                <c:pt idx="4613">
                  <c:v>Startup_650</c:v>
                </c:pt>
                <c:pt idx="4614">
                  <c:v>Startup_651</c:v>
                </c:pt>
                <c:pt idx="4615">
                  <c:v>Startup_652</c:v>
                </c:pt>
                <c:pt idx="4616">
                  <c:v>Startup_653</c:v>
                </c:pt>
                <c:pt idx="4617">
                  <c:v>Startup_654</c:v>
                </c:pt>
                <c:pt idx="4618">
                  <c:v>Startup_655</c:v>
                </c:pt>
                <c:pt idx="4619">
                  <c:v>Startup_656</c:v>
                </c:pt>
                <c:pt idx="4620">
                  <c:v>Startup_657</c:v>
                </c:pt>
                <c:pt idx="4621">
                  <c:v>Startup_658</c:v>
                </c:pt>
                <c:pt idx="4622">
                  <c:v>Startup_659</c:v>
                </c:pt>
                <c:pt idx="4623">
                  <c:v>Startup_66</c:v>
                </c:pt>
                <c:pt idx="4624">
                  <c:v>Startup_660</c:v>
                </c:pt>
                <c:pt idx="4625">
                  <c:v>Startup_661</c:v>
                </c:pt>
                <c:pt idx="4626">
                  <c:v>Startup_662</c:v>
                </c:pt>
                <c:pt idx="4627">
                  <c:v>Startup_663</c:v>
                </c:pt>
                <c:pt idx="4628">
                  <c:v>Startup_664</c:v>
                </c:pt>
                <c:pt idx="4629">
                  <c:v>Startup_665</c:v>
                </c:pt>
                <c:pt idx="4630">
                  <c:v>Startup_666</c:v>
                </c:pt>
                <c:pt idx="4631">
                  <c:v>Startup_667</c:v>
                </c:pt>
                <c:pt idx="4632">
                  <c:v>Startup_668</c:v>
                </c:pt>
                <c:pt idx="4633">
                  <c:v>Startup_669</c:v>
                </c:pt>
                <c:pt idx="4634">
                  <c:v>Startup_67</c:v>
                </c:pt>
                <c:pt idx="4635">
                  <c:v>Startup_670</c:v>
                </c:pt>
                <c:pt idx="4636">
                  <c:v>Startup_671</c:v>
                </c:pt>
                <c:pt idx="4637">
                  <c:v>Startup_672</c:v>
                </c:pt>
                <c:pt idx="4638">
                  <c:v>Startup_673</c:v>
                </c:pt>
                <c:pt idx="4639">
                  <c:v>Startup_674</c:v>
                </c:pt>
                <c:pt idx="4640">
                  <c:v>Startup_675</c:v>
                </c:pt>
                <c:pt idx="4641">
                  <c:v>Startup_676</c:v>
                </c:pt>
                <c:pt idx="4642">
                  <c:v>Startup_677</c:v>
                </c:pt>
                <c:pt idx="4643">
                  <c:v>Startup_678</c:v>
                </c:pt>
                <c:pt idx="4644">
                  <c:v>Startup_679</c:v>
                </c:pt>
                <c:pt idx="4645">
                  <c:v>Startup_68</c:v>
                </c:pt>
                <c:pt idx="4646">
                  <c:v>Startup_680</c:v>
                </c:pt>
                <c:pt idx="4647">
                  <c:v>Startup_681</c:v>
                </c:pt>
                <c:pt idx="4648">
                  <c:v>Startup_682</c:v>
                </c:pt>
                <c:pt idx="4649">
                  <c:v>Startup_683</c:v>
                </c:pt>
                <c:pt idx="4650">
                  <c:v>Startup_684</c:v>
                </c:pt>
                <c:pt idx="4651">
                  <c:v>Startup_685</c:v>
                </c:pt>
                <c:pt idx="4652">
                  <c:v>Startup_686</c:v>
                </c:pt>
                <c:pt idx="4653">
                  <c:v>Startup_687</c:v>
                </c:pt>
                <c:pt idx="4654">
                  <c:v>Startup_688</c:v>
                </c:pt>
                <c:pt idx="4655">
                  <c:v>Startup_689</c:v>
                </c:pt>
                <c:pt idx="4656">
                  <c:v>Startup_69</c:v>
                </c:pt>
                <c:pt idx="4657">
                  <c:v>Startup_690</c:v>
                </c:pt>
                <c:pt idx="4658">
                  <c:v>Startup_691</c:v>
                </c:pt>
                <c:pt idx="4659">
                  <c:v>Startup_692</c:v>
                </c:pt>
                <c:pt idx="4660">
                  <c:v>Startup_693</c:v>
                </c:pt>
                <c:pt idx="4661">
                  <c:v>Startup_694</c:v>
                </c:pt>
                <c:pt idx="4662">
                  <c:v>Startup_695</c:v>
                </c:pt>
                <c:pt idx="4663">
                  <c:v>Startup_696</c:v>
                </c:pt>
                <c:pt idx="4664">
                  <c:v>Startup_697</c:v>
                </c:pt>
                <c:pt idx="4665">
                  <c:v>Startup_698</c:v>
                </c:pt>
                <c:pt idx="4666">
                  <c:v>Startup_699</c:v>
                </c:pt>
                <c:pt idx="4667">
                  <c:v>Startup_7</c:v>
                </c:pt>
                <c:pt idx="4668">
                  <c:v>Startup_70</c:v>
                </c:pt>
                <c:pt idx="4669">
                  <c:v>Startup_700</c:v>
                </c:pt>
                <c:pt idx="4670">
                  <c:v>Startup_701</c:v>
                </c:pt>
                <c:pt idx="4671">
                  <c:v>Startup_702</c:v>
                </c:pt>
                <c:pt idx="4672">
                  <c:v>Startup_703</c:v>
                </c:pt>
                <c:pt idx="4673">
                  <c:v>Startup_704</c:v>
                </c:pt>
                <c:pt idx="4674">
                  <c:v>Startup_705</c:v>
                </c:pt>
                <c:pt idx="4675">
                  <c:v>Startup_706</c:v>
                </c:pt>
                <c:pt idx="4676">
                  <c:v>Startup_707</c:v>
                </c:pt>
                <c:pt idx="4677">
                  <c:v>Startup_708</c:v>
                </c:pt>
                <c:pt idx="4678">
                  <c:v>Startup_709</c:v>
                </c:pt>
                <c:pt idx="4679">
                  <c:v>Startup_71</c:v>
                </c:pt>
                <c:pt idx="4680">
                  <c:v>Startup_710</c:v>
                </c:pt>
                <c:pt idx="4681">
                  <c:v>Startup_711</c:v>
                </c:pt>
                <c:pt idx="4682">
                  <c:v>Startup_712</c:v>
                </c:pt>
                <c:pt idx="4683">
                  <c:v>Startup_713</c:v>
                </c:pt>
                <c:pt idx="4684">
                  <c:v>Startup_714</c:v>
                </c:pt>
                <c:pt idx="4685">
                  <c:v>Startup_715</c:v>
                </c:pt>
                <c:pt idx="4686">
                  <c:v>Startup_716</c:v>
                </c:pt>
                <c:pt idx="4687">
                  <c:v>Startup_717</c:v>
                </c:pt>
                <c:pt idx="4688">
                  <c:v>Startup_718</c:v>
                </c:pt>
                <c:pt idx="4689">
                  <c:v>Startup_719</c:v>
                </c:pt>
                <c:pt idx="4690">
                  <c:v>Startup_72</c:v>
                </c:pt>
                <c:pt idx="4691">
                  <c:v>Startup_720</c:v>
                </c:pt>
                <c:pt idx="4692">
                  <c:v>Startup_721</c:v>
                </c:pt>
                <c:pt idx="4693">
                  <c:v>Startup_722</c:v>
                </c:pt>
                <c:pt idx="4694">
                  <c:v>Startup_723</c:v>
                </c:pt>
                <c:pt idx="4695">
                  <c:v>Startup_724</c:v>
                </c:pt>
                <c:pt idx="4696">
                  <c:v>Startup_725</c:v>
                </c:pt>
                <c:pt idx="4697">
                  <c:v>Startup_726</c:v>
                </c:pt>
                <c:pt idx="4698">
                  <c:v>Startup_727</c:v>
                </c:pt>
                <c:pt idx="4699">
                  <c:v>Startup_728</c:v>
                </c:pt>
                <c:pt idx="4700">
                  <c:v>Startup_729</c:v>
                </c:pt>
                <c:pt idx="4701">
                  <c:v>Startup_73</c:v>
                </c:pt>
                <c:pt idx="4702">
                  <c:v>Startup_730</c:v>
                </c:pt>
                <c:pt idx="4703">
                  <c:v>Startup_731</c:v>
                </c:pt>
                <c:pt idx="4704">
                  <c:v>Startup_732</c:v>
                </c:pt>
                <c:pt idx="4705">
                  <c:v>Startup_733</c:v>
                </c:pt>
                <c:pt idx="4706">
                  <c:v>Startup_734</c:v>
                </c:pt>
                <c:pt idx="4707">
                  <c:v>Startup_735</c:v>
                </c:pt>
                <c:pt idx="4708">
                  <c:v>Startup_736</c:v>
                </c:pt>
                <c:pt idx="4709">
                  <c:v>Startup_737</c:v>
                </c:pt>
                <c:pt idx="4710">
                  <c:v>Startup_738</c:v>
                </c:pt>
                <c:pt idx="4711">
                  <c:v>Startup_739</c:v>
                </c:pt>
                <c:pt idx="4712">
                  <c:v>Startup_74</c:v>
                </c:pt>
                <c:pt idx="4713">
                  <c:v>Startup_740</c:v>
                </c:pt>
                <c:pt idx="4714">
                  <c:v>Startup_741</c:v>
                </c:pt>
                <c:pt idx="4715">
                  <c:v>Startup_742</c:v>
                </c:pt>
                <c:pt idx="4716">
                  <c:v>Startup_743</c:v>
                </c:pt>
                <c:pt idx="4717">
                  <c:v>Startup_744</c:v>
                </c:pt>
                <c:pt idx="4718">
                  <c:v>Startup_745</c:v>
                </c:pt>
                <c:pt idx="4719">
                  <c:v>Startup_746</c:v>
                </c:pt>
                <c:pt idx="4720">
                  <c:v>Startup_747</c:v>
                </c:pt>
                <c:pt idx="4721">
                  <c:v>Startup_748</c:v>
                </c:pt>
                <c:pt idx="4722">
                  <c:v>Startup_749</c:v>
                </c:pt>
                <c:pt idx="4723">
                  <c:v>Startup_75</c:v>
                </c:pt>
                <c:pt idx="4724">
                  <c:v>Startup_750</c:v>
                </c:pt>
                <c:pt idx="4725">
                  <c:v>Startup_751</c:v>
                </c:pt>
                <c:pt idx="4726">
                  <c:v>Startup_752</c:v>
                </c:pt>
                <c:pt idx="4727">
                  <c:v>Startup_753</c:v>
                </c:pt>
                <c:pt idx="4728">
                  <c:v>Startup_754</c:v>
                </c:pt>
                <c:pt idx="4729">
                  <c:v>Startup_755</c:v>
                </c:pt>
                <c:pt idx="4730">
                  <c:v>Startup_756</c:v>
                </c:pt>
                <c:pt idx="4731">
                  <c:v>Startup_757</c:v>
                </c:pt>
                <c:pt idx="4732">
                  <c:v>Startup_758</c:v>
                </c:pt>
                <c:pt idx="4733">
                  <c:v>Startup_759</c:v>
                </c:pt>
                <c:pt idx="4734">
                  <c:v>Startup_76</c:v>
                </c:pt>
                <c:pt idx="4735">
                  <c:v>Startup_760</c:v>
                </c:pt>
                <c:pt idx="4736">
                  <c:v>Startup_761</c:v>
                </c:pt>
                <c:pt idx="4737">
                  <c:v>Startup_762</c:v>
                </c:pt>
                <c:pt idx="4738">
                  <c:v>Startup_763</c:v>
                </c:pt>
                <c:pt idx="4739">
                  <c:v>Startup_764</c:v>
                </c:pt>
                <c:pt idx="4740">
                  <c:v>Startup_765</c:v>
                </c:pt>
                <c:pt idx="4741">
                  <c:v>Startup_766</c:v>
                </c:pt>
                <c:pt idx="4742">
                  <c:v>Startup_767</c:v>
                </c:pt>
                <c:pt idx="4743">
                  <c:v>Startup_768</c:v>
                </c:pt>
                <c:pt idx="4744">
                  <c:v>Startup_769</c:v>
                </c:pt>
                <c:pt idx="4745">
                  <c:v>Startup_77</c:v>
                </c:pt>
                <c:pt idx="4746">
                  <c:v>Startup_770</c:v>
                </c:pt>
                <c:pt idx="4747">
                  <c:v>Startup_771</c:v>
                </c:pt>
                <c:pt idx="4748">
                  <c:v>Startup_772</c:v>
                </c:pt>
                <c:pt idx="4749">
                  <c:v>Startup_773</c:v>
                </c:pt>
                <c:pt idx="4750">
                  <c:v>Startup_774</c:v>
                </c:pt>
                <c:pt idx="4751">
                  <c:v>Startup_775</c:v>
                </c:pt>
                <c:pt idx="4752">
                  <c:v>Startup_776</c:v>
                </c:pt>
                <c:pt idx="4753">
                  <c:v>Startup_777</c:v>
                </c:pt>
                <c:pt idx="4754">
                  <c:v>Startup_778</c:v>
                </c:pt>
                <c:pt idx="4755">
                  <c:v>Startup_779</c:v>
                </c:pt>
                <c:pt idx="4756">
                  <c:v>Startup_78</c:v>
                </c:pt>
                <c:pt idx="4757">
                  <c:v>Startup_780</c:v>
                </c:pt>
                <c:pt idx="4758">
                  <c:v>Startup_781</c:v>
                </c:pt>
                <c:pt idx="4759">
                  <c:v>Startup_782</c:v>
                </c:pt>
                <c:pt idx="4760">
                  <c:v>Startup_783</c:v>
                </c:pt>
                <c:pt idx="4761">
                  <c:v>Startup_784</c:v>
                </c:pt>
                <c:pt idx="4762">
                  <c:v>Startup_785</c:v>
                </c:pt>
                <c:pt idx="4763">
                  <c:v>Startup_786</c:v>
                </c:pt>
                <c:pt idx="4764">
                  <c:v>Startup_787</c:v>
                </c:pt>
                <c:pt idx="4765">
                  <c:v>Startup_788</c:v>
                </c:pt>
                <c:pt idx="4766">
                  <c:v>Startup_789</c:v>
                </c:pt>
                <c:pt idx="4767">
                  <c:v>Startup_79</c:v>
                </c:pt>
                <c:pt idx="4768">
                  <c:v>Startup_790</c:v>
                </c:pt>
                <c:pt idx="4769">
                  <c:v>Startup_791</c:v>
                </c:pt>
                <c:pt idx="4770">
                  <c:v>Startup_792</c:v>
                </c:pt>
                <c:pt idx="4771">
                  <c:v>Startup_793</c:v>
                </c:pt>
                <c:pt idx="4772">
                  <c:v>Startup_794</c:v>
                </c:pt>
                <c:pt idx="4773">
                  <c:v>Startup_795</c:v>
                </c:pt>
                <c:pt idx="4774">
                  <c:v>Startup_796</c:v>
                </c:pt>
                <c:pt idx="4775">
                  <c:v>Startup_797</c:v>
                </c:pt>
                <c:pt idx="4776">
                  <c:v>Startup_798</c:v>
                </c:pt>
                <c:pt idx="4777">
                  <c:v>Startup_799</c:v>
                </c:pt>
                <c:pt idx="4778">
                  <c:v>Startup_8</c:v>
                </c:pt>
                <c:pt idx="4779">
                  <c:v>Startup_80</c:v>
                </c:pt>
                <c:pt idx="4780">
                  <c:v>Startup_800</c:v>
                </c:pt>
                <c:pt idx="4781">
                  <c:v>Startup_801</c:v>
                </c:pt>
                <c:pt idx="4782">
                  <c:v>Startup_802</c:v>
                </c:pt>
                <c:pt idx="4783">
                  <c:v>Startup_803</c:v>
                </c:pt>
                <c:pt idx="4784">
                  <c:v>Startup_804</c:v>
                </c:pt>
                <c:pt idx="4785">
                  <c:v>Startup_805</c:v>
                </c:pt>
                <c:pt idx="4786">
                  <c:v>Startup_806</c:v>
                </c:pt>
                <c:pt idx="4787">
                  <c:v>Startup_807</c:v>
                </c:pt>
                <c:pt idx="4788">
                  <c:v>Startup_808</c:v>
                </c:pt>
                <c:pt idx="4789">
                  <c:v>Startup_809</c:v>
                </c:pt>
                <c:pt idx="4790">
                  <c:v>Startup_81</c:v>
                </c:pt>
                <c:pt idx="4791">
                  <c:v>Startup_810</c:v>
                </c:pt>
                <c:pt idx="4792">
                  <c:v>Startup_811</c:v>
                </c:pt>
                <c:pt idx="4793">
                  <c:v>Startup_812</c:v>
                </c:pt>
                <c:pt idx="4794">
                  <c:v>Startup_813</c:v>
                </c:pt>
                <c:pt idx="4795">
                  <c:v>Startup_814</c:v>
                </c:pt>
                <c:pt idx="4796">
                  <c:v>Startup_815</c:v>
                </c:pt>
                <c:pt idx="4797">
                  <c:v>Startup_816</c:v>
                </c:pt>
                <c:pt idx="4798">
                  <c:v>Startup_817</c:v>
                </c:pt>
                <c:pt idx="4799">
                  <c:v>Startup_818</c:v>
                </c:pt>
                <c:pt idx="4800">
                  <c:v>Startup_819</c:v>
                </c:pt>
                <c:pt idx="4801">
                  <c:v>Startup_82</c:v>
                </c:pt>
                <c:pt idx="4802">
                  <c:v>Startup_820</c:v>
                </c:pt>
                <c:pt idx="4803">
                  <c:v>Startup_821</c:v>
                </c:pt>
                <c:pt idx="4804">
                  <c:v>Startup_822</c:v>
                </c:pt>
                <c:pt idx="4805">
                  <c:v>Startup_823</c:v>
                </c:pt>
                <c:pt idx="4806">
                  <c:v>Startup_824</c:v>
                </c:pt>
                <c:pt idx="4807">
                  <c:v>Startup_825</c:v>
                </c:pt>
                <c:pt idx="4808">
                  <c:v>Startup_826</c:v>
                </c:pt>
                <c:pt idx="4809">
                  <c:v>Startup_827</c:v>
                </c:pt>
                <c:pt idx="4810">
                  <c:v>Startup_828</c:v>
                </c:pt>
                <c:pt idx="4811">
                  <c:v>Startup_829</c:v>
                </c:pt>
                <c:pt idx="4812">
                  <c:v>Startup_83</c:v>
                </c:pt>
                <c:pt idx="4813">
                  <c:v>Startup_830</c:v>
                </c:pt>
                <c:pt idx="4814">
                  <c:v>Startup_831</c:v>
                </c:pt>
                <c:pt idx="4815">
                  <c:v>Startup_832</c:v>
                </c:pt>
                <c:pt idx="4816">
                  <c:v>Startup_833</c:v>
                </c:pt>
                <c:pt idx="4817">
                  <c:v>Startup_834</c:v>
                </c:pt>
                <c:pt idx="4818">
                  <c:v>Startup_835</c:v>
                </c:pt>
                <c:pt idx="4819">
                  <c:v>Startup_836</c:v>
                </c:pt>
                <c:pt idx="4820">
                  <c:v>Startup_837</c:v>
                </c:pt>
                <c:pt idx="4821">
                  <c:v>Startup_838</c:v>
                </c:pt>
                <c:pt idx="4822">
                  <c:v>Startup_839</c:v>
                </c:pt>
                <c:pt idx="4823">
                  <c:v>Startup_84</c:v>
                </c:pt>
                <c:pt idx="4824">
                  <c:v>Startup_840</c:v>
                </c:pt>
                <c:pt idx="4825">
                  <c:v>Startup_841</c:v>
                </c:pt>
                <c:pt idx="4826">
                  <c:v>Startup_842</c:v>
                </c:pt>
                <c:pt idx="4827">
                  <c:v>Startup_843</c:v>
                </c:pt>
                <c:pt idx="4828">
                  <c:v>Startup_844</c:v>
                </c:pt>
                <c:pt idx="4829">
                  <c:v>Startup_845</c:v>
                </c:pt>
                <c:pt idx="4830">
                  <c:v>Startup_846</c:v>
                </c:pt>
                <c:pt idx="4831">
                  <c:v>Startup_847</c:v>
                </c:pt>
                <c:pt idx="4832">
                  <c:v>Startup_848</c:v>
                </c:pt>
                <c:pt idx="4833">
                  <c:v>Startup_849</c:v>
                </c:pt>
                <c:pt idx="4834">
                  <c:v>Startup_85</c:v>
                </c:pt>
                <c:pt idx="4835">
                  <c:v>Startup_850</c:v>
                </c:pt>
                <c:pt idx="4836">
                  <c:v>Startup_851</c:v>
                </c:pt>
                <c:pt idx="4837">
                  <c:v>Startup_852</c:v>
                </c:pt>
                <c:pt idx="4838">
                  <c:v>Startup_853</c:v>
                </c:pt>
                <c:pt idx="4839">
                  <c:v>Startup_854</c:v>
                </c:pt>
                <c:pt idx="4840">
                  <c:v>Startup_855</c:v>
                </c:pt>
                <c:pt idx="4841">
                  <c:v>Startup_856</c:v>
                </c:pt>
                <c:pt idx="4842">
                  <c:v>Startup_857</c:v>
                </c:pt>
                <c:pt idx="4843">
                  <c:v>Startup_858</c:v>
                </c:pt>
                <c:pt idx="4844">
                  <c:v>Startup_859</c:v>
                </c:pt>
                <c:pt idx="4845">
                  <c:v>Startup_86</c:v>
                </c:pt>
                <c:pt idx="4846">
                  <c:v>Startup_860</c:v>
                </c:pt>
                <c:pt idx="4847">
                  <c:v>Startup_861</c:v>
                </c:pt>
                <c:pt idx="4848">
                  <c:v>Startup_862</c:v>
                </c:pt>
                <c:pt idx="4849">
                  <c:v>Startup_863</c:v>
                </c:pt>
                <c:pt idx="4850">
                  <c:v>Startup_864</c:v>
                </c:pt>
                <c:pt idx="4851">
                  <c:v>Startup_865</c:v>
                </c:pt>
                <c:pt idx="4852">
                  <c:v>Startup_866</c:v>
                </c:pt>
                <c:pt idx="4853">
                  <c:v>Startup_867</c:v>
                </c:pt>
                <c:pt idx="4854">
                  <c:v>Startup_868</c:v>
                </c:pt>
                <c:pt idx="4855">
                  <c:v>Startup_869</c:v>
                </c:pt>
                <c:pt idx="4856">
                  <c:v>Startup_87</c:v>
                </c:pt>
                <c:pt idx="4857">
                  <c:v>Startup_870</c:v>
                </c:pt>
                <c:pt idx="4858">
                  <c:v>Startup_871</c:v>
                </c:pt>
                <c:pt idx="4859">
                  <c:v>Startup_872</c:v>
                </c:pt>
                <c:pt idx="4860">
                  <c:v>Startup_873</c:v>
                </c:pt>
                <c:pt idx="4861">
                  <c:v>Startup_874</c:v>
                </c:pt>
                <c:pt idx="4862">
                  <c:v>Startup_875</c:v>
                </c:pt>
                <c:pt idx="4863">
                  <c:v>Startup_876</c:v>
                </c:pt>
                <c:pt idx="4864">
                  <c:v>Startup_877</c:v>
                </c:pt>
                <c:pt idx="4865">
                  <c:v>Startup_878</c:v>
                </c:pt>
                <c:pt idx="4866">
                  <c:v>Startup_879</c:v>
                </c:pt>
                <c:pt idx="4867">
                  <c:v>Startup_88</c:v>
                </c:pt>
                <c:pt idx="4868">
                  <c:v>Startup_880</c:v>
                </c:pt>
                <c:pt idx="4869">
                  <c:v>Startup_881</c:v>
                </c:pt>
                <c:pt idx="4870">
                  <c:v>Startup_882</c:v>
                </c:pt>
                <c:pt idx="4871">
                  <c:v>Startup_883</c:v>
                </c:pt>
                <c:pt idx="4872">
                  <c:v>Startup_884</c:v>
                </c:pt>
                <c:pt idx="4873">
                  <c:v>Startup_885</c:v>
                </c:pt>
                <c:pt idx="4874">
                  <c:v>Startup_886</c:v>
                </c:pt>
                <c:pt idx="4875">
                  <c:v>Startup_887</c:v>
                </c:pt>
                <c:pt idx="4876">
                  <c:v>Startup_888</c:v>
                </c:pt>
                <c:pt idx="4877">
                  <c:v>Startup_889</c:v>
                </c:pt>
                <c:pt idx="4878">
                  <c:v>Startup_89</c:v>
                </c:pt>
                <c:pt idx="4879">
                  <c:v>Startup_890</c:v>
                </c:pt>
                <c:pt idx="4880">
                  <c:v>Startup_891</c:v>
                </c:pt>
                <c:pt idx="4881">
                  <c:v>Startup_892</c:v>
                </c:pt>
                <c:pt idx="4882">
                  <c:v>Startup_893</c:v>
                </c:pt>
                <c:pt idx="4883">
                  <c:v>Startup_894</c:v>
                </c:pt>
                <c:pt idx="4884">
                  <c:v>Startup_895</c:v>
                </c:pt>
                <c:pt idx="4885">
                  <c:v>Startup_896</c:v>
                </c:pt>
                <c:pt idx="4886">
                  <c:v>Startup_897</c:v>
                </c:pt>
                <c:pt idx="4887">
                  <c:v>Startup_898</c:v>
                </c:pt>
                <c:pt idx="4888">
                  <c:v>Startup_899</c:v>
                </c:pt>
                <c:pt idx="4889">
                  <c:v>Startup_9</c:v>
                </c:pt>
                <c:pt idx="4890">
                  <c:v>Startup_90</c:v>
                </c:pt>
                <c:pt idx="4891">
                  <c:v>Startup_900</c:v>
                </c:pt>
                <c:pt idx="4892">
                  <c:v>Startup_901</c:v>
                </c:pt>
                <c:pt idx="4893">
                  <c:v>Startup_902</c:v>
                </c:pt>
                <c:pt idx="4894">
                  <c:v>Startup_903</c:v>
                </c:pt>
                <c:pt idx="4895">
                  <c:v>Startup_904</c:v>
                </c:pt>
                <c:pt idx="4896">
                  <c:v>Startup_905</c:v>
                </c:pt>
                <c:pt idx="4897">
                  <c:v>Startup_906</c:v>
                </c:pt>
                <c:pt idx="4898">
                  <c:v>Startup_907</c:v>
                </c:pt>
                <c:pt idx="4899">
                  <c:v>Startup_908</c:v>
                </c:pt>
                <c:pt idx="4900">
                  <c:v>Startup_909</c:v>
                </c:pt>
                <c:pt idx="4901">
                  <c:v>Startup_91</c:v>
                </c:pt>
                <c:pt idx="4902">
                  <c:v>Startup_910</c:v>
                </c:pt>
                <c:pt idx="4903">
                  <c:v>Startup_911</c:v>
                </c:pt>
                <c:pt idx="4904">
                  <c:v>Startup_912</c:v>
                </c:pt>
                <c:pt idx="4905">
                  <c:v>Startup_913</c:v>
                </c:pt>
                <c:pt idx="4906">
                  <c:v>Startup_914</c:v>
                </c:pt>
                <c:pt idx="4907">
                  <c:v>Startup_915</c:v>
                </c:pt>
                <c:pt idx="4908">
                  <c:v>Startup_916</c:v>
                </c:pt>
                <c:pt idx="4909">
                  <c:v>Startup_917</c:v>
                </c:pt>
                <c:pt idx="4910">
                  <c:v>Startup_918</c:v>
                </c:pt>
                <c:pt idx="4911">
                  <c:v>Startup_919</c:v>
                </c:pt>
                <c:pt idx="4912">
                  <c:v>Startup_92</c:v>
                </c:pt>
                <c:pt idx="4913">
                  <c:v>Startup_920</c:v>
                </c:pt>
                <c:pt idx="4914">
                  <c:v>Startup_921</c:v>
                </c:pt>
                <c:pt idx="4915">
                  <c:v>Startup_922</c:v>
                </c:pt>
                <c:pt idx="4916">
                  <c:v>Startup_923</c:v>
                </c:pt>
                <c:pt idx="4917">
                  <c:v>Startup_924</c:v>
                </c:pt>
                <c:pt idx="4918">
                  <c:v>Startup_925</c:v>
                </c:pt>
                <c:pt idx="4919">
                  <c:v>Startup_926</c:v>
                </c:pt>
                <c:pt idx="4920">
                  <c:v>Startup_927</c:v>
                </c:pt>
                <c:pt idx="4921">
                  <c:v>Startup_928</c:v>
                </c:pt>
                <c:pt idx="4922">
                  <c:v>Startup_929</c:v>
                </c:pt>
                <c:pt idx="4923">
                  <c:v>Startup_93</c:v>
                </c:pt>
                <c:pt idx="4924">
                  <c:v>Startup_930</c:v>
                </c:pt>
                <c:pt idx="4925">
                  <c:v>Startup_931</c:v>
                </c:pt>
                <c:pt idx="4926">
                  <c:v>Startup_932</c:v>
                </c:pt>
                <c:pt idx="4927">
                  <c:v>Startup_933</c:v>
                </c:pt>
                <c:pt idx="4928">
                  <c:v>Startup_934</c:v>
                </c:pt>
                <c:pt idx="4929">
                  <c:v>Startup_935</c:v>
                </c:pt>
                <c:pt idx="4930">
                  <c:v>Startup_936</c:v>
                </c:pt>
                <c:pt idx="4931">
                  <c:v>Startup_937</c:v>
                </c:pt>
                <c:pt idx="4932">
                  <c:v>Startup_938</c:v>
                </c:pt>
                <c:pt idx="4933">
                  <c:v>Startup_939</c:v>
                </c:pt>
                <c:pt idx="4934">
                  <c:v>Startup_94</c:v>
                </c:pt>
                <c:pt idx="4935">
                  <c:v>Startup_940</c:v>
                </c:pt>
                <c:pt idx="4936">
                  <c:v>Startup_941</c:v>
                </c:pt>
                <c:pt idx="4937">
                  <c:v>Startup_942</c:v>
                </c:pt>
                <c:pt idx="4938">
                  <c:v>Startup_943</c:v>
                </c:pt>
                <c:pt idx="4939">
                  <c:v>Startup_944</c:v>
                </c:pt>
                <c:pt idx="4940">
                  <c:v>Startup_945</c:v>
                </c:pt>
                <c:pt idx="4941">
                  <c:v>Startup_946</c:v>
                </c:pt>
                <c:pt idx="4942">
                  <c:v>Startup_947</c:v>
                </c:pt>
                <c:pt idx="4943">
                  <c:v>Startup_948</c:v>
                </c:pt>
                <c:pt idx="4944">
                  <c:v>Startup_949</c:v>
                </c:pt>
                <c:pt idx="4945">
                  <c:v>Startup_95</c:v>
                </c:pt>
                <c:pt idx="4946">
                  <c:v>Startup_950</c:v>
                </c:pt>
                <c:pt idx="4947">
                  <c:v>Startup_951</c:v>
                </c:pt>
                <c:pt idx="4948">
                  <c:v>Startup_952</c:v>
                </c:pt>
                <c:pt idx="4949">
                  <c:v>Startup_953</c:v>
                </c:pt>
                <c:pt idx="4950">
                  <c:v>Startup_954</c:v>
                </c:pt>
                <c:pt idx="4951">
                  <c:v>Startup_955</c:v>
                </c:pt>
                <c:pt idx="4952">
                  <c:v>Startup_956</c:v>
                </c:pt>
                <c:pt idx="4953">
                  <c:v>Startup_957</c:v>
                </c:pt>
                <c:pt idx="4954">
                  <c:v>Startup_958</c:v>
                </c:pt>
                <c:pt idx="4955">
                  <c:v>Startup_959</c:v>
                </c:pt>
                <c:pt idx="4956">
                  <c:v>Startup_96</c:v>
                </c:pt>
                <c:pt idx="4957">
                  <c:v>Startup_960</c:v>
                </c:pt>
                <c:pt idx="4958">
                  <c:v>Startup_961</c:v>
                </c:pt>
                <c:pt idx="4959">
                  <c:v>Startup_962</c:v>
                </c:pt>
                <c:pt idx="4960">
                  <c:v>Startup_963</c:v>
                </c:pt>
                <c:pt idx="4961">
                  <c:v>Startup_964</c:v>
                </c:pt>
                <c:pt idx="4962">
                  <c:v>Startup_965</c:v>
                </c:pt>
                <c:pt idx="4963">
                  <c:v>Startup_966</c:v>
                </c:pt>
                <c:pt idx="4964">
                  <c:v>Startup_967</c:v>
                </c:pt>
                <c:pt idx="4965">
                  <c:v>Startup_968</c:v>
                </c:pt>
                <c:pt idx="4966">
                  <c:v>Startup_969</c:v>
                </c:pt>
                <c:pt idx="4967">
                  <c:v>Startup_97</c:v>
                </c:pt>
                <c:pt idx="4968">
                  <c:v>Startup_970</c:v>
                </c:pt>
                <c:pt idx="4969">
                  <c:v>Startup_971</c:v>
                </c:pt>
                <c:pt idx="4970">
                  <c:v>Startup_972</c:v>
                </c:pt>
                <c:pt idx="4971">
                  <c:v>Startup_973</c:v>
                </c:pt>
                <c:pt idx="4972">
                  <c:v>Startup_974</c:v>
                </c:pt>
                <c:pt idx="4973">
                  <c:v>Startup_975</c:v>
                </c:pt>
                <c:pt idx="4974">
                  <c:v>Startup_976</c:v>
                </c:pt>
                <c:pt idx="4975">
                  <c:v>Startup_977</c:v>
                </c:pt>
                <c:pt idx="4976">
                  <c:v>Startup_978</c:v>
                </c:pt>
                <c:pt idx="4977">
                  <c:v>Startup_979</c:v>
                </c:pt>
                <c:pt idx="4978">
                  <c:v>Startup_98</c:v>
                </c:pt>
                <c:pt idx="4979">
                  <c:v>Startup_980</c:v>
                </c:pt>
                <c:pt idx="4980">
                  <c:v>Startup_981</c:v>
                </c:pt>
                <c:pt idx="4981">
                  <c:v>Startup_982</c:v>
                </c:pt>
                <c:pt idx="4982">
                  <c:v>Startup_983</c:v>
                </c:pt>
                <c:pt idx="4983">
                  <c:v>Startup_984</c:v>
                </c:pt>
                <c:pt idx="4984">
                  <c:v>Startup_985</c:v>
                </c:pt>
                <c:pt idx="4985">
                  <c:v>Startup_986</c:v>
                </c:pt>
                <c:pt idx="4986">
                  <c:v>Startup_987</c:v>
                </c:pt>
                <c:pt idx="4987">
                  <c:v>Startup_988</c:v>
                </c:pt>
                <c:pt idx="4988">
                  <c:v>Startup_989</c:v>
                </c:pt>
                <c:pt idx="4989">
                  <c:v>Startup_99</c:v>
                </c:pt>
                <c:pt idx="4990">
                  <c:v>Startup_990</c:v>
                </c:pt>
                <c:pt idx="4991">
                  <c:v>Startup_991</c:v>
                </c:pt>
                <c:pt idx="4992">
                  <c:v>Startup_992</c:v>
                </c:pt>
                <c:pt idx="4993">
                  <c:v>Startup_993</c:v>
                </c:pt>
                <c:pt idx="4994">
                  <c:v>Startup_994</c:v>
                </c:pt>
                <c:pt idx="4995">
                  <c:v>Startup_995</c:v>
                </c:pt>
                <c:pt idx="4996">
                  <c:v>Startup_996</c:v>
                </c:pt>
                <c:pt idx="4997">
                  <c:v>Startup_997</c:v>
                </c:pt>
                <c:pt idx="4998">
                  <c:v>Startup_998</c:v>
                </c:pt>
                <c:pt idx="4999">
                  <c:v>Startup_999</c:v>
                </c:pt>
              </c:strCache>
            </c:strRef>
          </c:cat>
          <c:val>
            <c:numRef>
              <c:f>Pivot_table_2!$C$22:$C$5022</c:f>
              <c:numCache>
                <c:formatCode>General</c:formatCode>
                <c:ptCount val="5000"/>
                <c:pt idx="0">
                  <c:v>46.11</c:v>
                </c:pt>
                <c:pt idx="1">
                  <c:v>11.22</c:v>
                </c:pt>
                <c:pt idx="2">
                  <c:v>39.479999999999997</c:v>
                </c:pt>
                <c:pt idx="3">
                  <c:v>48.6</c:v>
                </c:pt>
                <c:pt idx="4">
                  <c:v>10.220000000000001</c:v>
                </c:pt>
                <c:pt idx="5">
                  <c:v>48.58</c:v>
                </c:pt>
                <c:pt idx="6">
                  <c:v>2.14</c:v>
                </c:pt>
                <c:pt idx="7">
                  <c:v>24.44</c:v>
                </c:pt>
                <c:pt idx="8">
                  <c:v>15.75</c:v>
                </c:pt>
                <c:pt idx="9">
                  <c:v>9.89</c:v>
                </c:pt>
                <c:pt idx="10">
                  <c:v>4.75</c:v>
                </c:pt>
                <c:pt idx="11">
                  <c:v>23.86</c:v>
                </c:pt>
                <c:pt idx="12">
                  <c:v>26.5</c:v>
                </c:pt>
                <c:pt idx="13">
                  <c:v>45.48</c:v>
                </c:pt>
                <c:pt idx="14">
                  <c:v>4.82</c:v>
                </c:pt>
                <c:pt idx="15">
                  <c:v>44.86</c:v>
                </c:pt>
                <c:pt idx="16">
                  <c:v>26.24</c:v>
                </c:pt>
                <c:pt idx="17">
                  <c:v>28.7</c:v>
                </c:pt>
                <c:pt idx="18">
                  <c:v>8.52</c:v>
                </c:pt>
                <c:pt idx="19">
                  <c:v>33.11</c:v>
                </c:pt>
                <c:pt idx="20">
                  <c:v>46.14</c:v>
                </c:pt>
                <c:pt idx="21">
                  <c:v>15</c:v>
                </c:pt>
                <c:pt idx="22">
                  <c:v>4.0999999999999996</c:v>
                </c:pt>
                <c:pt idx="23">
                  <c:v>38.700000000000003</c:v>
                </c:pt>
                <c:pt idx="24">
                  <c:v>9.17</c:v>
                </c:pt>
                <c:pt idx="25">
                  <c:v>20.440000000000001</c:v>
                </c:pt>
                <c:pt idx="26">
                  <c:v>30.22</c:v>
                </c:pt>
                <c:pt idx="27">
                  <c:v>49.05</c:v>
                </c:pt>
                <c:pt idx="28">
                  <c:v>38.229999999999997</c:v>
                </c:pt>
                <c:pt idx="29">
                  <c:v>17.82</c:v>
                </c:pt>
                <c:pt idx="30">
                  <c:v>10.48</c:v>
                </c:pt>
                <c:pt idx="31">
                  <c:v>40.1</c:v>
                </c:pt>
                <c:pt idx="32">
                  <c:v>10.47</c:v>
                </c:pt>
                <c:pt idx="33">
                  <c:v>41.04</c:v>
                </c:pt>
                <c:pt idx="34">
                  <c:v>21.99</c:v>
                </c:pt>
                <c:pt idx="35">
                  <c:v>30.12</c:v>
                </c:pt>
                <c:pt idx="36">
                  <c:v>18.64</c:v>
                </c:pt>
                <c:pt idx="37">
                  <c:v>23.17</c:v>
                </c:pt>
                <c:pt idx="38">
                  <c:v>5.4</c:v>
                </c:pt>
                <c:pt idx="39">
                  <c:v>10.06</c:v>
                </c:pt>
                <c:pt idx="40">
                  <c:v>27.17</c:v>
                </c:pt>
                <c:pt idx="41">
                  <c:v>43.49</c:v>
                </c:pt>
                <c:pt idx="42">
                  <c:v>34.119999999999997</c:v>
                </c:pt>
                <c:pt idx="43">
                  <c:v>2.85</c:v>
                </c:pt>
                <c:pt idx="44">
                  <c:v>28.47</c:v>
                </c:pt>
                <c:pt idx="45">
                  <c:v>10.69</c:v>
                </c:pt>
                <c:pt idx="46">
                  <c:v>11.6</c:v>
                </c:pt>
                <c:pt idx="47">
                  <c:v>48.28</c:v>
                </c:pt>
                <c:pt idx="48">
                  <c:v>42.32</c:v>
                </c:pt>
                <c:pt idx="49">
                  <c:v>26.61</c:v>
                </c:pt>
                <c:pt idx="50">
                  <c:v>44.37</c:v>
                </c:pt>
                <c:pt idx="51">
                  <c:v>49.37</c:v>
                </c:pt>
                <c:pt idx="52">
                  <c:v>9.3699999999999992</c:v>
                </c:pt>
                <c:pt idx="53">
                  <c:v>49.11</c:v>
                </c:pt>
                <c:pt idx="54">
                  <c:v>34.53</c:v>
                </c:pt>
                <c:pt idx="55">
                  <c:v>1.32</c:v>
                </c:pt>
                <c:pt idx="56">
                  <c:v>0.72</c:v>
                </c:pt>
                <c:pt idx="57">
                  <c:v>47.77</c:v>
                </c:pt>
                <c:pt idx="58">
                  <c:v>33.14</c:v>
                </c:pt>
                <c:pt idx="59">
                  <c:v>3.36</c:v>
                </c:pt>
                <c:pt idx="60">
                  <c:v>48.72</c:v>
                </c:pt>
                <c:pt idx="61">
                  <c:v>9.58</c:v>
                </c:pt>
                <c:pt idx="62">
                  <c:v>33.39</c:v>
                </c:pt>
                <c:pt idx="63">
                  <c:v>11.98</c:v>
                </c:pt>
                <c:pt idx="64">
                  <c:v>47.68</c:v>
                </c:pt>
                <c:pt idx="65">
                  <c:v>37.6</c:v>
                </c:pt>
                <c:pt idx="66">
                  <c:v>45.84</c:v>
                </c:pt>
                <c:pt idx="67">
                  <c:v>3.51</c:v>
                </c:pt>
                <c:pt idx="68">
                  <c:v>38.82</c:v>
                </c:pt>
                <c:pt idx="69">
                  <c:v>25.02</c:v>
                </c:pt>
                <c:pt idx="70">
                  <c:v>29.82</c:v>
                </c:pt>
                <c:pt idx="71">
                  <c:v>34.65</c:v>
                </c:pt>
                <c:pt idx="72">
                  <c:v>30.05</c:v>
                </c:pt>
                <c:pt idx="73">
                  <c:v>8.15</c:v>
                </c:pt>
                <c:pt idx="74">
                  <c:v>16.579999999999998</c:v>
                </c:pt>
                <c:pt idx="75">
                  <c:v>46.67</c:v>
                </c:pt>
                <c:pt idx="76">
                  <c:v>3.38</c:v>
                </c:pt>
                <c:pt idx="77">
                  <c:v>38.92</c:v>
                </c:pt>
                <c:pt idx="78">
                  <c:v>21.11</c:v>
                </c:pt>
                <c:pt idx="79">
                  <c:v>11.13</c:v>
                </c:pt>
                <c:pt idx="80">
                  <c:v>12.58</c:v>
                </c:pt>
                <c:pt idx="81">
                  <c:v>30.88</c:v>
                </c:pt>
                <c:pt idx="82">
                  <c:v>4.21</c:v>
                </c:pt>
                <c:pt idx="83">
                  <c:v>16.329999999999998</c:v>
                </c:pt>
                <c:pt idx="84">
                  <c:v>20.71</c:v>
                </c:pt>
                <c:pt idx="85">
                  <c:v>32.67</c:v>
                </c:pt>
                <c:pt idx="86">
                  <c:v>40.89</c:v>
                </c:pt>
                <c:pt idx="87">
                  <c:v>3.35</c:v>
                </c:pt>
                <c:pt idx="88">
                  <c:v>13</c:v>
                </c:pt>
                <c:pt idx="89">
                  <c:v>24.99</c:v>
                </c:pt>
                <c:pt idx="90">
                  <c:v>47.42</c:v>
                </c:pt>
                <c:pt idx="91">
                  <c:v>39.340000000000003</c:v>
                </c:pt>
                <c:pt idx="92">
                  <c:v>30.64</c:v>
                </c:pt>
                <c:pt idx="93">
                  <c:v>1.1499999999999999</c:v>
                </c:pt>
                <c:pt idx="94">
                  <c:v>31.22</c:v>
                </c:pt>
                <c:pt idx="95">
                  <c:v>45.83</c:v>
                </c:pt>
                <c:pt idx="96">
                  <c:v>2.95</c:v>
                </c:pt>
                <c:pt idx="97">
                  <c:v>7.35</c:v>
                </c:pt>
                <c:pt idx="98">
                  <c:v>19.07</c:v>
                </c:pt>
                <c:pt idx="99">
                  <c:v>47.35</c:v>
                </c:pt>
                <c:pt idx="100">
                  <c:v>12.36</c:v>
                </c:pt>
                <c:pt idx="101">
                  <c:v>33.299999999999997</c:v>
                </c:pt>
                <c:pt idx="102">
                  <c:v>35.520000000000003</c:v>
                </c:pt>
                <c:pt idx="103">
                  <c:v>14.61</c:v>
                </c:pt>
                <c:pt idx="104">
                  <c:v>23.44</c:v>
                </c:pt>
                <c:pt idx="105">
                  <c:v>23.18</c:v>
                </c:pt>
                <c:pt idx="106">
                  <c:v>27.43</c:v>
                </c:pt>
                <c:pt idx="107">
                  <c:v>7.67</c:v>
                </c:pt>
                <c:pt idx="108">
                  <c:v>5.71</c:v>
                </c:pt>
                <c:pt idx="109">
                  <c:v>9.3000000000000007</c:v>
                </c:pt>
                <c:pt idx="110">
                  <c:v>47.17</c:v>
                </c:pt>
                <c:pt idx="111">
                  <c:v>20.440000000000001</c:v>
                </c:pt>
                <c:pt idx="112">
                  <c:v>38.93</c:v>
                </c:pt>
                <c:pt idx="113">
                  <c:v>14.27</c:v>
                </c:pt>
                <c:pt idx="114">
                  <c:v>38.020000000000003</c:v>
                </c:pt>
                <c:pt idx="115">
                  <c:v>19.91</c:v>
                </c:pt>
                <c:pt idx="116">
                  <c:v>23.95</c:v>
                </c:pt>
                <c:pt idx="117">
                  <c:v>1.25</c:v>
                </c:pt>
                <c:pt idx="118">
                  <c:v>39.94</c:v>
                </c:pt>
                <c:pt idx="119">
                  <c:v>5.96</c:v>
                </c:pt>
                <c:pt idx="120">
                  <c:v>8.5299999999999994</c:v>
                </c:pt>
                <c:pt idx="121">
                  <c:v>24.46</c:v>
                </c:pt>
                <c:pt idx="122">
                  <c:v>21.24</c:v>
                </c:pt>
                <c:pt idx="123">
                  <c:v>37.18</c:v>
                </c:pt>
                <c:pt idx="124">
                  <c:v>40.6</c:v>
                </c:pt>
                <c:pt idx="125">
                  <c:v>46.7</c:v>
                </c:pt>
                <c:pt idx="126">
                  <c:v>49.33</c:v>
                </c:pt>
                <c:pt idx="127">
                  <c:v>16.670000000000002</c:v>
                </c:pt>
                <c:pt idx="128">
                  <c:v>8.4499999999999993</c:v>
                </c:pt>
                <c:pt idx="129">
                  <c:v>17.16</c:v>
                </c:pt>
                <c:pt idx="130">
                  <c:v>48.13</c:v>
                </c:pt>
                <c:pt idx="131">
                  <c:v>38.07</c:v>
                </c:pt>
                <c:pt idx="132">
                  <c:v>33.270000000000003</c:v>
                </c:pt>
                <c:pt idx="133">
                  <c:v>15.16</c:v>
                </c:pt>
                <c:pt idx="134">
                  <c:v>37.770000000000003</c:v>
                </c:pt>
                <c:pt idx="135">
                  <c:v>25.76</c:v>
                </c:pt>
                <c:pt idx="136">
                  <c:v>22.8</c:v>
                </c:pt>
                <c:pt idx="137">
                  <c:v>0.7</c:v>
                </c:pt>
                <c:pt idx="138">
                  <c:v>46.35</c:v>
                </c:pt>
                <c:pt idx="139">
                  <c:v>45.66</c:v>
                </c:pt>
                <c:pt idx="140">
                  <c:v>3.91</c:v>
                </c:pt>
                <c:pt idx="141">
                  <c:v>3.62</c:v>
                </c:pt>
                <c:pt idx="142">
                  <c:v>20.62</c:v>
                </c:pt>
                <c:pt idx="143">
                  <c:v>49.92</c:v>
                </c:pt>
                <c:pt idx="144">
                  <c:v>32.42</c:v>
                </c:pt>
                <c:pt idx="145">
                  <c:v>29.32</c:v>
                </c:pt>
                <c:pt idx="146">
                  <c:v>31.67</c:v>
                </c:pt>
                <c:pt idx="147">
                  <c:v>29.01</c:v>
                </c:pt>
                <c:pt idx="148">
                  <c:v>43.29</c:v>
                </c:pt>
                <c:pt idx="149">
                  <c:v>44.48</c:v>
                </c:pt>
                <c:pt idx="150">
                  <c:v>20.8</c:v>
                </c:pt>
                <c:pt idx="151">
                  <c:v>32.44</c:v>
                </c:pt>
                <c:pt idx="152">
                  <c:v>37.270000000000003</c:v>
                </c:pt>
                <c:pt idx="153">
                  <c:v>33.4</c:v>
                </c:pt>
                <c:pt idx="154">
                  <c:v>35.28</c:v>
                </c:pt>
                <c:pt idx="155">
                  <c:v>47.79</c:v>
                </c:pt>
                <c:pt idx="156">
                  <c:v>12.77</c:v>
                </c:pt>
                <c:pt idx="157">
                  <c:v>18.04</c:v>
                </c:pt>
                <c:pt idx="158">
                  <c:v>43.45</c:v>
                </c:pt>
                <c:pt idx="159">
                  <c:v>31.4</c:v>
                </c:pt>
                <c:pt idx="160">
                  <c:v>39.909999999999997</c:v>
                </c:pt>
                <c:pt idx="161">
                  <c:v>3.99</c:v>
                </c:pt>
                <c:pt idx="162">
                  <c:v>8.67</c:v>
                </c:pt>
                <c:pt idx="163">
                  <c:v>34.549999999999997</c:v>
                </c:pt>
                <c:pt idx="164">
                  <c:v>29.89</c:v>
                </c:pt>
                <c:pt idx="165">
                  <c:v>31.95</c:v>
                </c:pt>
                <c:pt idx="166">
                  <c:v>18.940000000000001</c:v>
                </c:pt>
                <c:pt idx="167">
                  <c:v>43.26</c:v>
                </c:pt>
                <c:pt idx="168">
                  <c:v>16.2</c:v>
                </c:pt>
                <c:pt idx="169">
                  <c:v>23.63</c:v>
                </c:pt>
                <c:pt idx="170">
                  <c:v>33.049999999999997</c:v>
                </c:pt>
                <c:pt idx="171">
                  <c:v>33.270000000000003</c:v>
                </c:pt>
                <c:pt idx="172">
                  <c:v>44.65</c:v>
                </c:pt>
                <c:pt idx="173">
                  <c:v>8.48</c:v>
                </c:pt>
                <c:pt idx="174">
                  <c:v>7.46</c:v>
                </c:pt>
                <c:pt idx="175">
                  <c:v>2.61</c:v>
                </c:pt>
                <c:pt idx="176">
                  <c:v>43.84</c:v>
                </c:pt>
                <c:pt idx="177">
                  <c:v>0.74</c:v>
                </c:pt>
                <c:pt idx="178">
                  <c:v>31.06</c:v>
                </c:pt>
                <c:pt idx="179">
                  <c:v>0.53</c:v>
                </c:pt>
                <c:pt idx="180">
                  <c:v>42.39</c:v>
                </c:pt>
                <c:pt idx="181">
                  <c:v>27.05</c:v>
                </c:pt>
                <c:pt idx="182">
                  <c:v>46.65</c:v>
                </c:pt>
                <c:pt idx="183">
                  <c:v>10.75</c:v>
                </c:pt>
                <c:pt idx="184">
                  <c:v>24.02</c:v>
                </c:pt>
                <c:pt idx="185">
                  <c:v>5.22</c:v>
                </c:pt>
                <c:pt idx="186">
                  <c:v>39.880000000000003</c:v>
                </c:pt>
                <c:pt idx="187">
                  <c:v>1.77</c:v>
                </c:pt>
                <c:pt idx="188">
                  <c:v>19.32</c:v>
                </c:pt>
                <c:pt idx="189">
                  <c:v>7.95</c:v>
                </c:pt>
                <c:pt idx="190">
                  <c:v>46.23</c:v>
                </c:pt>
                <c:pt idx="191">
                  <c:v>38.369999999999997</c:v>
                </c:pt>
                <c:pt idx="192">
                  <c:v>31.35</c:v>
                </c:pt>
                <c:pt idx="193">
                  <c:v>38.880000000000003</c:v>
                </c:pt>
                <c:pt idx="194">
                  <c:v>47.95</c:v>
                </c:pt>
                <c:pt idx="195">
                  <c:v>36.880000000000003</c:v>
                </c:pt>
                <c:pt idx="196">
                  <c:v>9.56</c:v>
                </c:pt>
                <c:pt idx="197">
                  <c:v>49.1</c:v>
                </c:pt>
                <c:pt idx="198">
                  <c:v>18.510000000000002</c:v>
                </c:pt>
                <c:pt idx="199">
                  <c:v>47.28</c:v>
                </c:pt>
                <c:pt idx="200">
                  <c:v>24.4</c:v>
                </c:pt>
                <c:pt idx="201">
                  <c:v>43.92</c:v>
                </c:pt>
                <c:pt idx="202">
                  <c:v>32.89</c:v>
                </c:pt>
                <c:pt idx="203">
                  <c:v>32.14</c:v>
                </c:pt>
                <c:pt idx="204">
                  <c:v>40.49</c:v>
                </c:pt>
                <c:pt idx="205">
                  <c:v>11.3</c:v>
                </c:pt>
                <c:pt idx="206">
                  <c:v>1.47</c:v>
                </c:pt>
                <c:pt idx="207">
                  <c:v>11.89</c:v>
                </c:pt>
                <c:pt idx="208">
                  <c:v>42.15</c:v>
                </c:pt>
                <c:pt idx="209">
                  <c:v>44.05</c:v>
                </c:pt>
                <c:pt idx="210">
                  <c:v>41.88</c:v>
                </c:pt>
                <c:pt idx="211">
                  <c:v>42.37</c:v>
                </c:pt>
                <c:pt idx="212">
                  <c:v>34.24</c:v>
                </c:pt>
                <c:pt idx="213">
                  <c:v>43.85</c:v>
                </c:pt>
                <c:pt idx="214">
                  <c:v>0.74</c:v>
                </c:pt>
                <c:pt idx="215">
                  <c:v>37.18</c:v>
                </c:pt>
                <c:pt idx="216">
                  <c:v>17.809999999999999</c:v>
                </c:pt>
                <c:pt idx="217">
                  <c:v>29.07</c:v>
                </c:pt>
                <c:pt idx="218">
                  <c:v>45.48</c:v>
                </c:pt>
                <c:pt idx="219">
                  <c:v>37.799999999999997</c:v>
                </c:pt>
                <c:pt idx="220">
                  <c:v>32.119999999999997</c:v>
                </c:pt>
                <c:pt idx="221">
                  <c:v>15.47</c:v>
                </c:pt>
                <c:pt idx="222">
                  <c:v>4.07</c:v>
                </c:pt>
                <c:pt idx="223">
                  <c:v>22.84</c:v>
                </c:pt>
                <c:pt idx="224">
                  <c:v>49.01</c:v>
                </c:pt>
                <c:pt idx="225">
                  <c:v>12.06</c:v>
                </c:pt>
                <c:pt idx="226">
                  <c:v>1.77</c:v>
                </c:pt>
                <c:pt idx="227">
                  <c:v>42.07</c:v>
                </c:pt>
                <c:pt idx="228">
                  <c:v>39.869999999999997</c:v>
                </c:pt>
                <c:pt idx="229">
                  <c:v>36.25</c:v>
                </c:pt>
                <c:pt idx="230">
                  <c:v>34.51</c:v>
                </c:pt>
                <c:pt idx="231">
                  <c:v>31.56</c:v>
                </c:pt>
                <c:pt idx="232">
                  <c:v>22.39</c:v>
                </c:pt>
                <c:pt idx="233">
                  <c:v>35.6</c:v>
                </c:pt>
                <c:pt idx="234">
                  <c:v>14.64</c:v>
                </c:pt>
                <c:pt idx="235">
                  <c:v>8.77</c:v>
                </c:pt>
                <c:pt idx="236">
                  <c:v>15.7</c:v>
                </c:pt>
                <c:pt idx="237">
                  <c:v>16.95</c:v>
                </c:pt>
                <c:pt idx="238">
                  <c:v>12.99</c:v>
                </c:pt>
                <c:pt idx="239">
                  <c:v>35.020000000000003</c:v>
                </c:pt>
                <c:pt idx="240">
                  <c:v>24.96</c:v>
                </c:pt>
                <c:pt idx="241">
                  <c:v>1.49</c:v>
                </c:pt>
                <c:pt idx="242">
                  <c:v>23.17</c:v>
                </c:pt>
                <c:pt idx="243">
                  <c:v>33.6</c:v>
                </c:pt>
                <c:pt idx="244">
                  <c:v>9.49</c:v>
                </c:pt>
                <c:pt idx="245">
                  <c:v>23.56</c:v>
                </c:pt>
                <c:pt idx="246">
                  <c:v>12.98</c:v>
                </c:pt>
                <c:pt idx="247">
                  <c:v>31.97</c:v>
                </c:pt>
                <c:pt idx="248">
                  <c:v>30.22</c:v>
                </c:pt>
                <c:pt idx="249">
                  <c:v>38.82</c:v>
                </c:pt>
                <c:pt idx="250">
                  <c:v>20.34</c:v>
                </c:pt>
                <c:pt idx="251">
                  <c:v>45.04</c:v>
                </c:pt>
                <c:pt idx="252">
                  <c:v>49.87</c:v>
                </c:pt>
                <c:pt idx="253">
                  <c:v>16.690000000000001</c:v>
                </c:pt>
                <c:pt idx="254">
                  <c:v>7.42</c:v>
                </c:pt>
                <c:pt idx="255">
                  <c:v>14.98</c:v>
                </c:pt>
                <c:pt idx="256">
                  <c:v>26.95</c:v>
                </c:pt>
                <c:pt idx="257">
                  <c:v>19.62</c:v>
                </c:pt>
                <c:pt idx="258">
                  <c:v>22.73</c:v>
                </c:pt>
                <c:pt idx="259">
                  <c:v>45.17</c:v>
                </c:pt>
                <c:pt idx="260">
                  <c:v>3.1</c:v>
                </c:pt>
                <c:pt idx="261">
                  <c:v>47.56</c:v>
                </c:pt>
                <c:pt idx="262">
                  <c:v>17.38</c:v>
                </c:pt>
                <c:pt idx="263">
                  <c:v>13.68</c:v>
                </c:pt>
                <c:pt idx="264">
                  <c:v>49.86</c:v>
                </c:pt>
                <c:pt idx="265">
                  <c:v>2.59</c:v>
                </c:pt>
                <c:pt idx="266">
                  <c:v>18.7</c:v>
                </c:pt>
                <c:pt idx="267">
                  <c:v>42.79</c:v>
                </c:pt>
                <c:pt idx="268">
                  <c:v>16.559999999999999</c:v>
                </c:pt>
                <c:pt idx="269">
                  <c:v>30.75</c:v>
                </c:pt>
                <c:pt idx="270">
                  <c:v>29</c:v>
                </c:pt>
                <c:pt idx="271">
                  <c:v>32.51</c:v>
                </c:pt>
                <c:pt idx="272">
                  <c:v>4.3899999999999997</c:v>
                </c:pt>
                <c:pt idx="273">
                  <c:v>4.18</c:v>
                </c:pt>
                <c:pt idx="274">
                  <c:v>12.22</c:v>
                </c:pt>
                <c:pt idx="275">
                  <c:v>41.4</c:v>
                </c:pt>
                <c:pt idx="276">
                  <c:v>34.159999999999997</c:v>
                </c:pt>
                <c:pt idx="277">
                  <c:v>1.96</c:v>
                </c:pt>
                <c:pt idx="278">
                  <c:v>29.84</c:v>
                </c:pt>
                <c:pt idx="279">
                  <c:v>11.32</c:v>
                </c:pt>
                <c:pt idx="280">
                  <c:v>7.6</c:v>
                </c:pt>
                <c:pt idx="281">
                  <c:v>45.76</c:v>
                </c:pt>
                <c:pt idx="282">
                  <c:v>15.97</c:v>
                </c:pt>
                <c:pt idx="283">
                  <c:v>46.8</c:v>
                </c:pt>
                <c:pt idx="284">
                  <c:v>9.68</c:v>
                </c:pt>
                <c:pt idx="285">
                  <c:v>25.81</c:v>
                </c:pt>
                <c:pt idx="286">
                  <c:v>27.49</c:v>
                </c:pt>
                <c:pt idx="287">
                  <c:v>8.8800000000000008</c:v>
                </c:pt>
                <c:pt idx="288">
                  <c:v>0.12</c:v>
                </c:pt>
                <c:pt idx="289">
                  <c:v>17.41</c:v>
                </c:pt>
                <c:pt idx="290">
                  <c:v>15.14</c:v>
                </c:pt>
                <c:pt idx="291">
                  <c:v>47.5</c:v>
                </c:pt>
                <c:pt idx="292">
                  <c:v>48.08</c:v>
                </c:pt>
                <c:pt idx="293">
                  <c:v>37.83</c:v>
                </c:pt>
                <c:pt idx="294">
                  <c:v>41.69</c:v>
                </c:pt>
                <c:pt idx="295">
                  <c:v>8.7799999999999994</c:v>
                </c:pt>
                <c:pt idx="296">
                  <c:v>22.63</c:v>
                </c:pt>
                <c:pt idx="297">
                  <c:v>24.37</c:v>
                </c:pt>
                <c:pt idx="298">
                  <c:v>17.5</c:v>
                </c:pt>
                <c:pt idx="299">
                  <c:v>9.26</c:v>
                </c:pt>
                <c:pt idx="300">
                  <c:v>26.47</c:v>
                </c:pt>
                <c:pt idx="301">
                  <c:v>33.15</c:v>
                </c:pt>
                <c:pt idx="302">
                  <c:v>10.4</c:v>
                </c:pt>
                <c:pt idx="303">
                  <c:v>46.33</c:v>
                </c:pt>
                <c:pt idx="304">
                  <c:v>45.15</c:v>
                </c:pt>
                <c:pt idx="305">
                  <c:v>15.1</c:v>
                </c:pt>
                <c:pt idx="306">
                  <c:v>23</c:v>
                </c:pt>
                <c:pt idx="307">
                  <c:v>12.79</c:v>
                </c:pt>
                <c:pt idx="308">
                  <c:v>40.14</c:v>
                </c:pt>
                <c:pt idx="309">
                  <c:v>17.350000000000001</c:v>
                </c:pt>
                <c:pt idx="310">
                  <c:v>3.05</c:v>
                </c:pt>
                <c:pt idx="311">
                  <c:v>39.270000000000003</c:v>
                </c:pt>
                <c:pt idx="312">
                  <c:v>11</c:v>
                </c:pt>
                <c:pt idx="313">
                  <c:v>31.16</c:v>
                </c:pt>
                <c:pt idx="314">
                  <c:v>38.869999999999997</c:v>
                </c:pt>
                <c:pt idx="315">
                  <c:v>1.99</c:v>
                </c:pt>
                <c:pt idx="316">
                  <c:v>22.37</c:v>
                </c:pt>
                <c:pt idx="317">
                  <c:v>1.44</c:v>
                </c:pt>
                <c:pt idx="318">
                  <c:v>33.450000000000003</c:v>
                </c:pt>
                <c:pt idx="319">
                  <c:v>19.82</c:v>
                </c:pt>
                <c:pt idx="320">
                  <c:v>44.81</c:v>
                </c:pt>
                <c:pt idx="321">
                  <c:v>34.85</c:v>
                </c:pt>
                <c:pt idx="322">
                  <c:v>28.83</c:v>
                </c:pt>
                <c:pt idx="323">
                  <c:v>30.07</c:v>
                </c:pt>
                <c:pt idx="324">
                  <c:v>0.23</c:v>
                </c:pt>
                <c:pt idx="325">
                  <c:v>22.59</c:v>
                </c:pt>
                <c:pt idx="326">
                  <c:v>29.52</c:v>
                </c:pt>
                <c:pt idx="327">
                  <c:v>23.85</c:v>
                </c:pt>
                <c:pt idx="328">
                  <c:v>0.45</c:v>
                </c:pt>
                <c:pt idx="329">
                  <c:v>19.7</c:v>
                </c:pt>
                <c:pt idx="330">
                  <c:v>25.01</c:v>
                </c:pt>
                <c:pt idx="331">
                  <c:v>48.38</c:v>
                </c:pt>
                <c:pt idx="332">
                  <c:v>42.29</c:v>
                </c:pt>
                <c:pt idx="333">
                  <c:v>20.71</c:v>
                </c:pt>
                <c:pt idx="334">
                  <c:v>36.99</c:v>
                </c:pt>
                <c:pt idx="335">
                  <c:v>34.549999999999997</c:v>
                </c:pt>
                <c:pt idx="336">
                  <c:v>29.25</c:v>
                </c:pt>
                <c:pt idx="337">
                  <c:v>14.87</c:v>
                </c:pt>
                <c:pt idx="338">
                  <c:v>46.12</c:v>
                </c:pt>
                <c:pt idx="339">
                  <c:v>15.23</c:v>
                </c:pt>
                <c:pt idx="340">
                  <c:v>18.18</c:v>
                </c:pt>
                <c:pt idx="341">
                  <c:v>48.9</c:v>
                </c:pt>
                <c:pt idx="342">
                  <c:v>7.06</c:v>
                </c:pt>
                <c:pt idx="343">
                  <c:v>27.79</c:v>
                </c:pt>
                <c:pt idx="344">
                  <c:v>6.46</c:v>
                </c:pt>
                <c:pt idx="345">
                  <c:v>9.06</c:v>
                </c:pt>
                <c:pt idx="346">
                  <c:v>10.67</c:v>
                </c:pt>
                <c:pt idx="347">
                  <c:v>27</c:v>
                </c:pt>
                <c:pt idx="348">
                  <c:v>11.29</c:v>
                </c:pt>
                <c:pt idx="349">
                  <c:v>1.53</c:v>
                </c:pt>
                <c:pt idx="350">
                  <c:v>8.8699999999999992</c:v>
                </c:pt>
                <c:pt idx="351">
                  <c:v>30.92</c:v>
                </c:pt>
                <c:pt idx="352">
                  <c:v>43.17</c:v>
                </c:pt>
                <c:pt idx="353">
                  <c:v>36.75</c:v>
                </c:pt>
                <c:pt idx="354">
                  <c:v>28.79</c:v>
                </c:pt>
                <c:pt idx="355">
                  <c:v>48.11</c:v>
                </c:pt>
                <c:pt idx="356">
                  <c:v>24.93</c:v>
                </c:pt>
                <c:pt idx="357">
                  <c:v>37.22</c:v>
                </c:pt>
                <c:pt idx="358">
                  <c:v>27.3</c:v>
                </c:pt>
                <c:pt idx="359">
                  <c:v>30.08</c:v>
                </c:pt>
                <c:pt idx="360">
                  <c:v>17.899999999999999</c:v>
                </c:pt>
                <c:pt idx="361">
                  <c:v>13.33</c:v>
                </c:pt>
                <c:pt idx="362">
                  <c:v>25.02</c:v>
                </c:pt>
                <c:pt idx="363">
                  <c:v>36.44</c:v>
                </c:pt>
                <c:pt idx="364">
                  <c:v>37.5</c:v>
                </c:pt>
                <c:pt idx="365">
                  <c:v>20.37</c:v>
                </c:pt>
                <c:pt idx="366">
                  <c:v>24.51</c:v>
                </c:pt>
                <c:pt idx="367">
                  <c:v>33.020000000000003</c:v>
                </c:pt>
                <c:pt idx="368">
                  <c:v>7.05</c:v>
                </c:pt>
                <c:pt idx="369">
                  <c:v>7.67</c:v>
                </c:pt>
                <c:pt idx="370">
                  <c:v>33.01</c:v>
                </c:pt>
                <c:pt idx="371">
                  <c:v>49.62</c:v>
                </c:pt>
                <c:pt idx="372">
                  <c:v>12.44</c:v>
                </c:pt>
                <c:pt idx="373">
                  <c:v>1.07</c:v>
                </c:pt>
                <c:pt idx="374">
                  <c:v>49.35</c:v>
                </c:pt>
                <c:pt idx="375">
                  <c:v>26.67</c:v>
                </c:pt>
                <c:pt idx="376">
                  <c:v>8.1999999999999993</c:v>
                </c:pt>
                <c:pt idx="377">
                  <c:v>30.5</c:v>
                </c:pt>
                <c:pt idx="378">
                  <c:v>1.08</c:v>
                </c:pt>
                <c:pt idx="379">
                  <c:v>35.340000000000003</c:v>
                </c:pt>
                <c:pt idx="380">
                  <c:v>13.57</c:v>
                </c:pt>
                <c:pt idx="381">
                  <c:v>40.909999999999997</c:v>
                </c:pt>
                <c:pt idx="382">
                  <c:v>24.78</c:v>
                </c:pt>
                <c:pt idx="383">
                  <c:v>19.489999999999998</c:v>
                </c:pt>
                <c:pt idx="384">
                  <c:v>10.16</c:v>
                </c:pt>
                <c:pt idx="385">
                  <c:v>1.75</c:v>
                </c:pt>
                <c:pt idx="386">
                  <c:v>10.4</c:v>
                </c:pt>
                <c:pt idx="387">
                  <c:v>40.71</c:v>
                </c:pt>
                <c:pt idx="388">
                  <c:v>9.9</c:v>
                </c:pt>
                <c:pt idx="389">
                  <c:v>6.68</c:v>
                </c:pt>
                <c:pt idx="390">
                  <c:v>36.79</c:v>
                </c:pt>
                <c:pt idx="391">
                  <c:v>35.119999999999997</c:v>
                </c:pt>
                <c:pt idx="392">
                  <c:v>33.450000000000003</c:v>
                </c:pt>
                <c:pt idx="393">
                  <c:v>12.52</c:v>
                </c:pt>
                <c:pt idx="394">
                  <c:v>24.63</c:v>
                </c:pt>
                <c:pt idx="395">
                  <c:v>41.33</c:v>
                </c:pt>
                <c:pt idx="396">
                  <c:v>48.23</c:v>
                </c:pt>
                <c:pt idx="397">
                  <c:v>49.05</c:v>
                </c:pt>
                <c:pt idx="398">
                  <c:v>30.76</c:v>
                </c:pt>
                <c:pt idx="399">
                  <c:v>41.62</c:v>
                </c:pt>
                <c:pt idx="400">
                  <c:v>10.09</c:v>
                </c:pt>
                <c:pt idx="401">
                  <c:v>28.3</c:v>
                </c:pt>
                <c:pt idx="402">
                  <c:v>22.01</c:v>
                </c:pt>
                <c:pt idx="403">
                  <c:v>41.63</c:v>
                </c:pt>
                <c:pt idx="404">
                  <c:v>30.34</c:v>
                </c:pt>
                <c:pt idx="405">
                  <c:v>11.19</c:v>
                </c:pt>
                <c:pt idx="406">
                  <c:v>26.34</c:v>
                </c:pt>
                <c:pt idx="407">
                  <c:v>46.26</c:v>
                </c:pt>
                <c:pt idx="408">
                  <c:v>5.38</c:v>
                </c:pt>
                <c:pt idx="409">
                  <c:v>15.76</c:v>
                </c:pt>
                <c:pt idx="410">
                  <c:v>47.04</c:v>
                </c:pt>
                <c:pt idx="411">
                  <c:v>27.47</c:v>
                </c:pt>
                <c:pt idx="412">
                  <c:v>32.81</c:v>
                </c:pt>
                <c:pt idx="413">
                  <c:v>33.22</c:v>
                </c:pt>
                <c:pt idx="414">
                  <c:v>46.15</c:v>
                </c:pt>
                <c:pt idx="415">
                  <c:v>9.85</c:v>
                </c:pt>
                <c:pt idx="416">
                  <c:v>20.97</c:v>
                </c:pt>
                <c:pt idx="417">
                  <c:v>26.64</c:v>
                </c:pt>
                <c:pt idx="418">
                  <c:v>34.31</c:v>
                </c:pt>
                <c:pt idx="419">
                  <c:v>35.31</c:v>
                </c:pt>
                <c:pt idx="420">
                  <c:v>49.3</c:v>
                </c:pt>
                <c:pt idx="421">
                  <c:v>9.8800000000000008</c:v>
                </c:pt>
                <c:pt idx="422">
                  <c:v>14.68</c:v>
                </c:pt>
                <c:pt idx="423">
                  <c:v>42.25</c:v>
                </c:pt>
                <c:pt idx="424">
                  <c:v>35.65</c:v>
                </c:pt>
                <c:pt idx="425">
                  <c:v>22.44</c:v>
                </c:pt>
                <c:pt idx="426">
                  <c:v>45.19</c:v>
                </c:pt>
                <c:pt idx="427">
                  <c:v>14.35</c:v>
                </c:pt>
                <c:pt idx="428">
                  <c:v>45.67</c:v>
                </c:pt>
                <c:pt idx="429">
                  <c:v>2.48</c:v>
                </c:pt>
                <c:pt idx="430">
                  <c:v>36.15</c:v>
                </c:pt>
                <c:pt idx="431">
                  <c:v>42.35</c:v>
                </c:pt>
                <c:pt idx="432">
                  <c:v>35.590000000000003</c:v>
                </c:pt>
                <c:pt idx="433">
                  <c:v>49.82</c:v>
                </c:pt>
                <c:pt idx="434">
                  <c:v>22.08</c:v>
                </c:pt>
                <c:pt idx="435">
                  <c:v>9.0399999999999991</c:v>
                </c:pt>
                <c:pt idx="436">
                  <c:v>19.54</c:v>
                </c:pt>
                <c:pt idx="437">
                  <c:v>14.85</c:v>
                </c:pt>
                <c:pt idx="438">
                  <c:v>13.8</c:v>
                </c:pt>
                <c:pt idx="439">
                  <c:v>27.95</c:v>
                </c:pt>
                <c:pt idx="440">
                  <c:v>1.7</c:v>
                </c:pt>
                <c:pt idx="441">
                  <c:v>27</c:v>
                </c:pt>
                <c:pt idx="442">
                  <c:v>43.29</c:v>
                </c:pt>
                <c:pt idx="443">
                  <c:v>39.18</c:v>
                </c:pt>
                <c:pt idx="444">
                  <c:v>29.27</c:v>
                </c:pt>
                <c:pt idx="445">
                  <c:v>3.7</c:v>
                </c:pt>
                <c:pt idx="446">
                  <c:v>18.010000000000002</c:v>
                </c:pt>
                <c:pt idx="447">
                  <c:v>9.89</c:v>
                </c:pt>
                <c:pt idx="448">
                  <c:v>29.64</c:v>
                </c:pt>
                <c:pt idx="449">
                  <c:v>20.23</c:v>
                </c:pt>
                <c:pt idx="450">
                  <c:v>26.28</c:v>
                </c:pt>
                <c:pt idx="451">
                  <c:v>42.28</c:v>
                </c:pt>
                <c:pt idx="452">
                  <c:v>23.88</c:v>
                </c:pt>
                <c:pt idx="453">
                  <c:v>28.8</c:v>
                </c:pt>
                <c:pt idx="454">
                  <c:v>30.8</c:v>
                </c:pt>
                <c:pt idx="455">
                  <c:v>42.57</c:v>
                </c:pt>
                <c:pt idx="456">
                  <c:v>19.95</c:v>
                </c:pt>
                <c:pt idx="457">
                  <c:v>24.17</c:v>
                </c:pt>
                <c:pt idx="458">
                  <c:v>9.3699999999999992</c:v>
                </c:pt>
                <c:pt idx="459">
                  <c:v>7.21</c:v>
                </c:pt>
                <c:pt idx="460">
                  <c:v>25.53</c:v>
                </c:pt>
                <c:pt idx="461">
                  <c:v>37.79</c:v>
                </c:pt>
                <c:pt idx="462">
                  <c:v>18.690000000000001</c:v>
                </c:pt>
                <c:pt idx="463">
                  <c:v>27.07</c:v>
                </c:pt>
                <c:pt idx="464">
                  <c:v>6.18</c:v>
                </c:pt>
                <c:pt idx="465">
                  <c:v>35.369999999999997</c:v>
                </c:pt>
                <c:pt idx="466">
                  <c:v>20.79</c:v>
                </c:pt>
                <c:pt idx="467">
                  <c:v>45.28</c:v>
                </c:pt>
                <c:pt idx="468">
                  <c:v>38.26</c:v>
                </c:pt>
                <c:pt idx="469">
                  <c:v>41.45</c:v>
                </c:pt>
                <c:pt idx="470">
                  <c:v>32.81</c:v>
                </c:pt>
                <c:pt idx="471">
                  <c:v>4.9000000000000004</c:v>
                </c:pt>
                <c:pt idx="472">
                  <c:v>1.96</c:v>
                </c:pt>
                <c:pt idx="473">
                  <c:v>32.14</c:v>
                </c:pt>
                <c:pt idx="474">
                  <c:v>4.24</c:v>
                </c:pt>
                <c:pt idx="475">
                  <c:v>37</c:v>
                </c:pt>
                <c:pt idx="476">
                  <c:v>19.739999999999998</c:v>
                </c:pt>
                <c:pt idx="477">
                  <c:v>36.24</c:v>
                </c:pt>
                <c:pt idx="478">
                  <c:v>38.65</c:v>
                </c:pt>
                <c:pt idx="479">
                  <c:v>39.229999999999997</c:v>
                </c:pt>
                <c:pt idx="480">
                  <c:v>23.09</c:v>
                </c:pt>
                <c:pt idx="481">
                  <c:v>19.07</c:v>
                </c:pt>
                <c:pt idx="482">
                  <c:v>12.53</c:v>
                </c:pt>
                <c:pt idx="483">
                  <c:v>18.010000000000002</c:v>
                </c:pt>
                <c:pt idx="484">
                  <c:v>27.18</c:v>
                </c:pt>
                <c:pt idx="485">
                  <c:v>43.74</c:v>
                </c:pt>
                <c:pt idx="486">
                  <c:v>34.51</c:v>
                </c:pt>
                <c:pt idx="487">
                  <c:v>17.3</c:v>
                </c:pt>
                <c:pt idx="488">
                  <c:v>25.91</c:v>
                </c:pt>
                <c:pt idx="489">
                  <c:v>41.43</c:v>
                </c:pt>
                <c:pt idx="490">
                  <c:v>8.99</c:v>
                </c:pt>
                <c:pt idx="491">
                  <c:v>47.59</c:v>
                </c:pt>
                <c:pt idx="492">
                  <c:v>47.66</c:v>
                </c:pt>
                <c:pt idx="493">
                  <c:v>33.31</c:v>
                </c:pt>
                <c:pt idx="494">
                  <c:v>10.81</c:v>
                </c:pt>
                <c:pt idx="495">
                  <c:v>45.79</c:v>
                </c:pt>
                <c:pt idx="496">
                  <c:v>26.8</c:v>
                </c:pt>
                <c:pt idx="497">
                  <c:v>40.96</c:v>
                </c:pt>
                <c:pt idx="498">
                  <c:v>44.21</c:v>
                </c:pt>
                <c:pt idx="499">
                  <c:v>31.64</c:v>
                </c:pt>
                <c:pt idx="500">
                  <c:v>4.28</c:v>
                </c:pt>
                <c:pt idx="501">
                  <c:v>33.49</c:v>
                </c:pt>
                <c:pt idx="502">
                  <c:v>42.45</c:v>
                </c:pt>
                <c:pt idx="503">
                  <c:v>7.57</c:v>
                </c:pt>
                <c:pt idx="504">
                  <c:v>28.78</c:v>
                </c:pt>
                <c:pt idx="505">
                  <c:v>26.25</c:v>
                </c:pt>
                <c:pt idx="506">
                  <c:v>8.89</c:v>
                </c:pt>
                <c:pt idx="507">
                  <c:v>33.71</c:v>
                </c:pt>
                <c:pt idx="508">
                  <c:v>9.1999999999999993</c:v>
                </c:pt>
                <c:pt idx="509">
                  <c:v>19.899999999999999</c:v>
                </c:pt>
                <c:pt idx="510">
                  <c:v>10.39</c:v>
                </c:pt>
                <c:pt idx="511">
                  <c:v>18.489999999999998</c:v>
                </c:pt>
                <c:pt idx="512">
                  <c:v>48.17</c:v>
                </c:pt>
                <c:pt idx="513">
                  <c:v>20.82</c:v>
                </c:pt>
                <c:pt idx="514">
                  <c:v>2.7</c:v>
                </c:pt>
                <c:pt idx="515">
                  <c:v>41.82</c:v>
                </c:pt>
                <c:pt idx="516">
                  <c:v>43</c:v>
                </c:pt>
                <c:pt idx="517">
                  <c:v>35.89</c:v>
                </c:pt>
                <c:pt idx="518">
                  <c:v>29.64</c:v>
                </c:pt>
                <c:pt idx="519">
                  <c:v>26.84</c:v>
                </c:pt>
                <c:pt idx="520">
                  <c:v>5.05</c:v>
                </c:pt>
                <c:pt idx="521">
                  <c:v>10.15</c:v>
                </c:pt>
                <c:pt idx="522">
                  <c:v>35.9</c:v>
                </c:pt>
                <c:pt idx="523">
                  <c:v>12.31</c:v>
                </c:pt>
                <c:pt idx="524">
                  <c:v>10.17</c:v>
                </c:pt>
                <c:pt idx="525">
                  <c:v>35.61</c:v>
                </c:pt>
                <c:pt idx="526">
                  <c:v>17.850000000000001</c:v>
                </c:pt>
                <c:pt idx="527">
                  <c:v>43.27</c:v>
                </c:pt>
                <c:pt idx="528">
                  <c:v>4.25</c:v>
                </c:pt>
                <c:pt idx="529">
                  <c:v>13.84</c:v>
                </c:pt>
                <c:pt idx="530">
                  <c:v>8.9499999999999993</c:v>
                </c:pt>
                <c:pt idx="531">
                  <c:v>28.22</c:v>
                </c:pt>
                <c:pt idx="532">
                  <c:v>34.54</c:v>
                </c:pt>
                <c:pt idx="533">
                  <c:v>48.81</c:v>
                </c:pt>
                <c:pt idx="534">
                  <c:v>13.48</c:v>
                </c:pt>
                <c:pt idx="535">
                  <c:v>3.15</c:v>
                </c:pt>
                <c:pt idx="536">
                  <c:v>35.57</c:v>
                </c:pt>
                <c:pt idx="537">
                  <c:v>30.78</c:v>
                </c:pt>
                <c:pt idx="538">
                  <c:v>12.24</c:v>
                </c:pt>
                <c:pt idx="539">
                  <c:v>39.880000000000003</c:v>
                </c:pt>
                <c:pt idx="540">
                  <c:v>15.18</c:v>
                </c:pt>
                <c:pt idx="541">
                  <c:v>16.239999999999998</c:v>
                </c:pt>
                <c:pt idx="542">
                  <c:v>9.5500000000000007</c:v>
                </c:pt>
                <c:pt idx="543">
                  <c:v>38.18</c:v>
                </c:pt>
                <c:pt idx="544">
                  <c:v>25.59</c:v>
                </c:pt>
                <c:pt idx="545">
                  <c:v>19.059999999999999</c:v>
                </c:pt>
                <c:pt idx="546">
                  <c:v>22.42</c:v>
                </c:pt>
                <c:pt idx="547">
                  <c:v>32.869999999999997</c:v>
                </c:pt>
                <c:pt idx="548">
                  <c:v>13.97</c:v>
                </c:pt>
                <c:pt idx="549">
                  <c:v>30.34</c:v>
                </c:pt>
                <c:pt idx="550">
                  <c:v>44.4</c:v>
                </c:pt>
                <c:pt idx="551">
                  <c:v>12.83</c:v>
                </c:pt>
                <c:pt idx="552">
                  <c:v>6.4</c:v>
                </c:pt>
                <c:pt idx="553">
                  <c:v>34.94</c:v>
                </c:pt>
                <c:pt idx="554">
                  <c:v>16.23</c:v>
                </c:pt>
                <c:pt idx="555">
                  <c:v>4.37</c:v>
                </c:pt>
                <c:pt idx="556">
                  <c:v>32.659999999999997</c:v>
                </c:pt>
                <c:pt idx="557">
                  <c:v>48.06</c:v>
                </c:pt>
                <c:pt idx="558">
                  <c:v>36.78</c:v>
                </c:pt>
                <c:pt idx="559">
                  <c:v>39.32</c:v>
                </c:pt>
                <c:pt idx="560">
                  <c:v>14.36</c:v>
                </c:pt>
                <c:pt idx="561">
                  <c:v>10.76</c:v>
                </c:pt>
                <c:pt idx="562">
                  <c:v>17.350000000000001</c:v>
                </c:pt>
                <c:pt idx="563">
                  <c:v>37.22</c:v>
                </c:pt>
                <c:pt idx="564">
                  <c:v>34.76</c:v>
                </c:pt>
                <c:pt idx="565">
                  <c:v>2.19</c:v>
                </c:pt>
                <c:pt idx="566">
                  <c:v>35.94</c:v>
                </c:pt>
                <c:pt idx="567">
                  <c:v>21.65</c:v>
                </c:pt>
                <c:pt idx="568">
                  <c:v>23.86</c:v>
                </c:pt>
                <c:pt idx="569">
                  <c:v>28.01</c:v>
                </c:pt>
                <c:pt idx="570">
                  <c:v>43.37</c:v>
                </c:pt>
                <c:pt idx="571">
                  <c:v>48.84</c:v>
                </c:pt>
                <c:pt idx="572">
                  <c:v>40.71</c:v>
                </c:pt>
                <c:pt idx="573">
                  <c:v>9.3800000000000008</c:v>
                </c:pt>
                <c:pt idx="574">
                  <c:v>39.06</c:v>
                </c:pt>
                <c:pt idx="575">
                  <c:v>32.99</c:v>
                </c:pt>
                <c:pt idx="576">
                  <c:v>34.36</c:v>
                </c:pt>
                <c:pt idx="577">
                  <c:v>2.78</c:v>
                </c:pt>
                <c:pt idx="578">
                  <c:v>33.29</c:v>
                </c:pt>
                <c:pt idx="579">
                  <c:v>10.119999999999999</c:v>
                </c:pt>
                <c:pt idx="580">
                  <c:v>19.39</c:v>
                </c:pt>
                <c:pt idx="581">
                  <c:v>3.15</c:v>
                </c:pt>
                <c:pt idx="582">
                  <c:v>8.98</c:v>
                </c:pt>
                <c:pt idx="583">
                  <c:v>28.95</c:v>
                </c:pt>
                <c:pt idx="584">
                  <c:v>23.79</c:v>
                </c:pt>
                <c:pt idx="585">
                  <c:v>9.99</c:v>
                </c:pt>
                <c:pt idx="586">
                  <c:v>20.11</c:v>
                </c:pt>
                <c:pt idx="587">
                  <c:v>36.28</c:v>
                </c:pt>
                <c:pt idx="588">
                  <c:v>39.47</c:v>
                </c:pt>
                <c:pt idx="589">
                  <c:v>42.43</c:v>
                </c:pt>
                <c:pt idx="590">
                  <c:v>16.28</c:v>
                </c:pt>
                <c:pt idx="591">
                  <c:v>17.05</c:v>
                </c:pt>
                <c:pt idx="592">
                  <c:v>31.08</c:v>
                </c:pt>
                <c:pt idx="593">
                  <c:v>33.950000000000003</c:v>
                </c:pt>
                <c:pt idx="594">
                  <c:v>45.33</c:v>
                </c:pt>
                <c:pt idx="595">
                  <c:v>26.74</c:v>
                </c:pt>
                <c:pt idx="596">
                  <c:v>32.39</c:v>
                </c:pt>
                <c:pt idx="597">
                  <c:v>40.03</c:v>
                </c:pt>
                <c:pt idx="598">
                  <c:v>26.55</c:v>
                </c:pt>
                <c:pt idx="599">
                  <c:v>4.42</c:v>
                </c:pt>
                <c:pt idx="600">
                  <c:v>7.32</c:v>
                </c:pt>
                <c:pt idx="601">
                  <c:v>30.96</c:v>
                </c:pt>
                <c:pt idx="602">
                  <c:v>30.24</c:v>
                </c:pt>
                <c:pt idx="603">
                  <c:v>46.83</c:v>
                </c:pt>
                <c:pt idx="604">
                  <c:v>34.520000000000003</c:v>
                </c:pt>
                <c:pt idx="605">
                  <c:v>45.56</c:v>
                </c:pt>
                <c:pt idx="606">
                  <c:v>34.83</c:v>
                </c:pt>
                <c:pt idx="607">
                  <c:v>42.05</c:v>
                </c:pt>
                <c:pt idx="608">
                  <c:v>31.42</c:v>
                </c:pt>
                <c:pt idx="609">
                  <c:v>1.46</c:v>
                </c:pt>
                <c:pt idx="610">
                  <c:v>12.03</c:v>
                </c:pt>
                <c:pt idx="611">
                  <c:v>15.27</c:v>
                </c:pt>
                <c:pt idx="612">
                  <c:v>27.72</c:v>
                </c:pt>
                <c:pt idx="613">
                  <c:v>42.44</c:v>
                </c:pt>
                <c:pt idx="614">
                  <c:v>19.23</c:v>
                </c:pt>
                <c:pt idx="615">
                  <c:v>48.56</c:v>
                </c:pt>
                <c:pt idx="616">
                  <c:v>38.369999999999997</c:v>
                </c:pt>
                <c:pt idx="617">
                  <c:v>13.9</c:v>
                </c:pt>
                <c:pt idx="618">
                  <c:v>37.49</c:v>
                </c:pt>
                <c:pt idx="619">
                  <c:v>28.69</c:v>
                </c:pt>
                <c:pt idx="620">
                  <c:v>29.35</c:v>
                </c:pt>
                <c:pt idx="621">
                  <c:v>16.600000000000001</c:v>
                </c:pt>
                <c:pt idx="622">
                  <c:v>19.53</c:v>
                </c:pt>
                <c:pt idx="623">
                  <c:v>28.02</c:v>
                </c:pt>
                <c:pt idx="624">
                  <c:v>17.72</c:v>
                </c:pt>
                <c:pt idx="625">
                  <c:v>13.87</c:v>
                </c:pt>
                <c:pt idx="626">
                  <c:v>6.84</c:v>
                </c:pt>
                <c:pt idx="627">
                  <c:v>30.73</c:v>
                </c:pt>
                <c:pt idx="628">
                  <c:v>45.83</c:v>
                </c:pt>
                <c:pt idx="629">
                  <c:v>1.98</c:v>
                </c:pt>
                <c:pt idx="630">
                  <c:v>1.3</c:v>
                </c:pt>
                <c:pt idx="631">
                  <c:v>31.59</c:v>
                </c:pt>
                <c:pt idx="632">
                  <c:v>33.479999999999997</c:v>
                </c:pt>
                <c:pt idx="633">
                  <c:v>44.63</c:v>
                </c:pt>
                <c:pt idx="634">
                  <c:v>16.37</c:v>
                </c:pt>
                <c:pt idx="635">
                  <c:v>14.44</c:v>
                </c:pt>
                <c:pt idx="636">
                  <c:v>37.270000000000003</c:v>
                </c:pt>
                <c:pt idx="637">
                  <c:v>46.79</c:v>
                </c:pt>
                <c:pt idx="638">
                  <c:v>23.31</c:v>
                </c:pt>
                <c:pt idx="639">
                  <c:v>32.78</c:v>
                </c:pt>
                <c:pt idx="640">
                  <c:v>29.74</c:v>
                </c:pt>
                <c:pt idx="641">
                  <c:v>0.27</c:v>
                </c:pt>
                <c:pt idx="642">
                  <c:v>21.7</c:v>
                </c:pt>
                <c:pt idx="643">
                  <c:v>10.02</c:v>
                </c:pt>
                <c:pt idx="644">
                  <c:v>4.74</c:v>
                </c:pt>
                <c:pt idx="645">
                  <c:v>43.44</c:v>
                </c:pt>
                <c:pt idx="646">
                  <c:v>3.93</c:v>
                </c:pt>
                <c:pt idx="647">
                  <c:v>33.57</c:v>
                </c:pt>
                <c:pt idx="648">
                  <c:v>40.21</c:v>
                </c:pt>
                <c:pt idx="649">
                  <c:v>26.38</c:v>
                </c:pt>
                <c:pt idx="650">
                  <c:v>19.73</c:v>
                </c:pt>
                <c:pt idx="651">
                  <c:v>17.55</c:v>
                </c:pt>
                <c:pt idx="652">
                  <c:v>8.17</c:v>
                </c:pt>
                <c:pt idx="653">
                  <c:v>13.41</c:v>
                </c:pt>
                <c:pt idx="654">
                  <c:v>47.15</c:v>
                </c:pt>
                <c:pt idx="655">
                  <c:v>35.39</c:v>
                </c:pt>
                <c:pt idx="656">
                  <c:v>40</c:v>
                </c:pt>
                <c:pt idx="657">
                  <c:v>5.51</c:v>
                </c:pt>
                <c:pt idx="658">
                  <c:v>48.61</c:v>
                </c:pt>
                <c:pt idx="659">
                  <c:v>0.72</c:v>
                </c:pt>
                <c:pt idx="660">
                  <c:v>24.73</c:v>
                </c:pt>
                <c:pt idx="661">
                  <c:v>48.05</c:v>
                </c:pt>
                <c:pt idx="662">
                  <c:v>16.07</c:v>
                </c:pt>
                <c:pt idx="663">
                  <c:v>45.14</c:v>
                </c:pt>
                <c:pt idx="664">
                  <c:v>28.84</c:v>
                </c:pt>
                <c:pt idx="665">
                  <c:v>7.07</c:v>
                </c:pt>
                <c:pt idx="666">
                  <c:v>20.13</c:v>
                </c:pt>
                <c:pt idx="667">
                  <c:v>28.47</c:v>
                </c:pt>
                <c:pt idx="668">
                  <c:v>2.4700000000000002</c:v>
                </c:pt>
                <c:pt idx="669">
                  <c:v>12.99</c:v>
                </c:pt>
                <c:pt idx="670">
                  <c:v>5.97</c:v>
                </c:pt>
                <c:pt idx="671">
                  <c:v>6.18</c:v>
                </c:pt>
                <c:pt idx="672">
                  <c:v>37.04</c:v>
                </c:pt>
                <c:pt idx="673">
                  <c:v>28.64</c:v>
                </c:pt>
                <c:pt idx="674">
                  <c:v>28.1</c:v>
                </c:pt>
                <c:pt idx="675">
                  <c:v>17.63</c:v>
                </c:pt>
                <c:pt idx="676">
                  <c:v>33.200000000000003</c:v>
                </c:pt>
                <c:pt idx="677">
                  <c:v>45.84</c:v>
                </c:pt>
                <c:pt idx="678">
                  <c:v>26.41</c:v>
                </c:pt>
                <c:pt idx="679">
                  <c:v>15.77</c:v>
                </c:pt>
                <c:pt idx="680">
                  <c:v>20.41</c:v>
                </c:pt>
                <c:pt idx="681">
                  <c:v>33.770000000000003</c:v>
                </c:pt>
                <c:pt idx="682">
                  <c:v>19.11</c:v>
                </c:pt>
                <c:pt idx="683">
                  <c:v>25.92</c:v>
                </c:pt>
                <c:pt idx="684">
                  <c:v>35.28</c:v>
                </c:pt>
                <c:pt idx="685">
                  <c:v>17.399999999999999</c:v>
                </c:pt>
                <c:pt idx="686">
                  <c:v>46.83</c:v>
                </c:pt>
                <c:pt idx="687">
                  <c:v>26.65</c:v>
                </c:pt>
                <c:pt idx="688">
                  <c:v>4.0599999999999996</c:v>
                </c:pt>
                <c:pt idx="689">
                  <c:v>30.17</c:v>
                </c:pt>
                <c:pt idx="690">
                  <c:v>49.47</c:v>
                </c:pt>
                <c:pt idx="691">
                  <c:v>3.46</c:v>
                </c:pt>
                <c:pt idx="692">
                  <c:v>49.53</c:v>
                </c:pt>
                <c:pt idx="693">
                  <c:v>38.26</c:v>
                </c:pt>
                <c:pt idx="694">
                  <c:v>26.57</c:v>
                </c:pt>
                <c:pt idx="695">
                  <c:v>33.15</c:v>
                </c:pt>
                <c:pt idx="696">
                  <c:v>20.149999999999999</c:v>
                </c:pt>
                <c:pt idx="697">
                  <c:v>42.69</c:v>
                </c:pt>
                <c:pt idx="698">
                  <c:v>8.06</c:v>
                </c:pt>
                <c:pt idx="699">
                  <c:v>0.2</c:v>
                </c:pt>
                <c:pt idx="700">
                  <c:v>31.12</c:v>
                </c:pt>
                <c:pt idx="701">
                  <c:v>4.1399999999999997</c:v>
                </c:pt>
                <c:pt idx="702">
                  <c:v>18.97</c:v>
                </c:pt>
                <c:pt idx="703">
                  <c:v>28.36</c:v>
                </c:pt>
                <c:pt idx="704">
                  <c:v>15.25</c:v>
                </c:pt>
                <c:pt idx="705">
                  <c:v>30.44</c:v>
                </c:pt>
                <c:pt idx="706">
                  <c:v>25.95</c:v>
                </c:pt>
                <c:pt idx="707">
                  <c:v>9.81</c:v>
                </c:pt>
                <c:pt idx="708">
                  <c:v>27.91</c:v>
                </c:pt>
                <c:pt idx="709">
                  <c:v>24.23</c:v>
                </c:pt>
                <c:pt idx="710">
                  <c:v>42.78</c:v>
                </c:pt>
                <c:pt idx="711">
                  <c:v>10.36</c:v>
                </c:pt>
                <c:pt idx="712">
                  <c:v>14.79</c:v>
                </c:pt>
                <c:pt idx="713">
                  <c:v>24.31</c:v>
                </c:pt>
                <c:pt idx="714">
                  <c:v>3.63</c:v>
                </c:pt>
                <c:pt idx="715">
                  <c:v>46.35</c:v>
                </c:pt>
                <c:pt idx="716">
                  <c:v>33.33</c:v>
                </c:pt>
                <c:pt idx="717">
                  <c:v>49.67</c:v>
                </c:pt>
                <c:pt idx="718">
                  <c:v>0.99</c:v>
                </c:pt>
                <c:pt idx="719">
                  <c:v>7.54</c:v>
                </c:pt>
                <c:pt idx="720">
                  <c:v>16.670000000000002</c:v>
                </c:pt>
                <c:pt idx="721">
                  <c:v>36.369999999999997</c:v>
                </c:pt>
                <c:pt idx="722">
                  <c:v>15.01</c:v>
                </c:pt>
                <c:pt idx="723">
                  <c:v>31.59</c:v>
                </c:pt>
                <c:pt idx="724">
                  <c:v>17.739999999999998</c:v>
                </c:pt>
                <c:pt idx="725">
                  <c:v>19.54</c:v>
                </c:pt>
                <c:pt idx="726">
                  <c:v>16.48</c:v>
                </c:pt>
                <c:pt idx="727">
                  <c:v>11.41</c:v>
                </c:pt>
                <c:pt idx="728">
                  <c:v>6.24</c:v>
                </c:pt>
                <c:pt idx="729">
                  <c:v>47.51</c:v>
                </c:pt>
                <c:pt idx="730">
                  <c:v>2.71</c:v>
                </c:pt>
                <c:pt idx="731">
                  <c:v>7.76</c:v>
                </c:pt>
                <c:pt idx="732">
                  <c:v>19.78</c:v>
                </c:pt>
                <c:pt idx="733">
                  <c:v>23.01</c:v>
                </c:pt>
                <c:pt idx="734">
                  <c:v>42.06</c:v>
                </c:pt>
                <c:pt idx="735">
                  <c:v>3.59</c:v>
                </c:pt>
                <c:pt idx="736">
                  <c:v>48.3</c:v>
                </c:pt>
                <c:pt idx="737">
                  <c:v>31.44</c:v>
                </c:pt>
                <c:pt idx="738">
                  <c:v>3.33</c:v>
                </c:pt>
                <c:pt idx="739">
                  <c:v>35.06</c:v>
                </c:pt>
                <c:pt idx="740">
                  <c:v>44.92</c:v>
                </c:pt>
                <c:pt idx="741">
                  <c:v>31.37</c:v>
                </c:pt>
                <c:pt idx="742">
                  <c:v>13.06</c:v>
                </c:pt>
                <c:pt idx="743">
                  <c:v>16.13</c:v>
                </c:pt>
                <c:pt idx="744">
                  <c:v>36.94</c:v>
                </c:pt>
                <c:pt idx="745">
                  <c:v>17.88</c:v>
                </c:pt>
                <c:pt idx="746">
                  <c:v>4.74</c:v>
                </c:pt>
                <c:pt idx="747">
                  <c:v>37.72</c:v>
                </c:pt>
                <c:pt idx="748">
                  <c:v>5.79</c:v>
                </c:pt>
                <c:pt idx="749">
                  <c:v>17.2</c:v>
                </c:pt>
                <c:pt idx="750">
                  <c:v>5.77</c:v>
                </c:pt>
                <c:pt idx="751">
                  <c:v>33.29</c:v>
                </c:pt>
                <c:pt idx="752">
                  <c:v>34.72</c:v>
                </c:pt>
                <c:pt idx="753">
                  <c:v>6.24</c:v>
                </c:pt>
                <c:pt idx="754">
                  <c:v>36.93</c:v>
                </c:pt>
                <c:pt idx="755">
                  <c:v>15.46</c:v>
                </c:pt>
                <c:pt idx="756">
                  <c:v>20.239999999999998</c:v>
                </c:pt>
                <c:pt idx="757">
                  <c:v>3.89</c:v>
                </c:pt>
                <c:pt idx="758">
                  <c:v>40.69</c:v>
                </c:pt>
                <c:pt idx="759">
                  <c:v>47.48</c:v>
                </c:pt>
                <c:pt idx="760">
                  <c:v>1.94</c:v>
                </c:pt>
                <c:pt idx="761">
                  <c:v>16.18</c:v>
                </c:pt>
                <c:pt idx="762">
                  <c:v>4.5199999999999996</c:v>
                </c:pt>
                <c:pt idx="763">
                  <c:v>41.55</c:v>
                </c:pt>
                <c:pt idx="764">
                  <c:v>47.72</c:v>
                </c:pt>
                <c:pt idx="765">
                  <c:v>43.84</c:v>
                </c:pt>
                <c:pt idx="766">
                  <c:v>0.46</c:v>
                </c:pt>
                <c:pt idx="767">
                  <c:v>10.14</c:v>
                </c:pt>
                <c:pt idx="768">
                  <c:v>16.059999999999999</c:v>
                </c:pt>
                <c:pt idx="769">
                  <c:v>19.05</c:v>
                </c:pt>
                <c:pt idx="770">
                  <c:v>47.25</c:v>
                </c:pt>
                <c:pt idx="771">
                  <c:v>29.65</c:v>
                </c:pt>
                <c:pt idx="772">
                  <c:v>13.25</c:v>
                </c:pt>
                <c:pt idx="773">
                  <c:v>47.7</c:v>
                </c:pt>
                <c:pt idx="774">
                  <c:v>38.1</c:v>
                </c:pt>
                <c:pt idx="775">
                  <c:v>10.09</c:v>
                </c:pt>
                <c:pt idx="776">
                  <c:v>48.51</c:v>
                </c:pt>
                <c:pt idx="777">
                  <c:v>42.39</c:v>
                </c:pt>
                <c:pt idx="778">
                  <c:v>27.29</c:v>
                </c:pt>
                <c:pt idx="779">
                  <c:v>37.74</c:v>
                </c:pt>
                <c:pt idx="780">
                  <c:v>5.58</c:v>
                </c:pt>
                <c:pt idx="781">
                  <c:v>43.69</c:v>
                </c:pt>
                <c:pt idx="782">
                  <c:v>20.95</c:v>
                </c:pt>
                <c:pt idx="783">
                  <c:v>47.05</c:v>
                </c:pt>
                <c:pt idx="784">
                  <c:v>13.14</c:v>
                </c:pt>
                <c:pt idx="785">
                  <c:v>13.27</c:v>
                </c:pt>
                <c:pt idx="786">
                  <c:v>23.26</c:v>
                </c:pt>
                <c:pt idx="787">
                  <c:v>40.159999999999997</c:v>
                </c:pt>
                <c:pt idx="788">
                  <c:v>18.38</c:v>
                </c:pt>
                <c:pt idx="789">
                  <c:v>40.409999999999997</c:v>
                </c:pt>
                <c:pt idx="790">
                  <c:v>46.34</c:v>
                </c:pt>
                <c:pt idx="791">
                  <c:v>8.66</c:v>
                </c:pt>
                <c:pt idx="792">
                  <c:v>21.3</c:v>
                </c:pt>
                <c:pt idx="793">
                  <c:v>47.99</c:v>
                </c:pt>
                <c:pt idx="794">
                  <c:v>28.99</c:v>
                </c:pt>
                <c:pt idx="795">
                  <c:v>8.14</c:v>
                </c:pt>
                <c:pt idx="796">
                  <c:v>9.8000000000000007</c:v>
                </c:pt>
                <c:pt idx="797">
                  <c:v>34.57</c:v>
                </c:pt>
                <c:pt idx="798">
                  <c:v>42.04</c:v>
                </c:pt>
                <c:pt idx="799">
                  <c:v>34.18</c:v>
                </c:pt>
                <c:pt idx="800">
                  <c:v>20.2</c:v>
                </c:pt>
                <c:pt idx="801">
                  <c:v>6.06</c:v>
                </c:pt>
                <c:pt idx="802">
                  <c:v>42.32</c:v>
                </c:pt>
                <c:pt idx="803">
                  <c:v>6.99</c:v>
                </c:pt>
                <c:pt idx="804">
                  <c:v>31.69</c:v>
                </c:pt>
                <c:pt idx="805">
                  <c:v>40.299999999999997</c:v>
                </c:pt>
                <c:pt idx="806">
                  <c:v>38.22</c:v>
                </c:pt>
                <c:pt idx="807">
                  <c:v>6.45</c:v>
                </c:pt>
                <c:pt idx="808">
                  <c:v>28.47</c:v>
                </c:pt>
                <c:pt idx="809">
                  <c:v>35.96</c:v>
                </c:pt>
                <c:pt idx="810">
                  <c:v>43.34</c:v>
                </c:pt>
                <c:pt idx="811">
                  <c:v>27.21</c:v>
                </c:pt>
                <c:pt idx="812">
                  <c:v>0.2</c:v>
                </c:pt>
                <c:pt idx="813">
                  <c:v>18.77</c:v>
                </c:pt>
                <c:pt idx="814">
                  <c:v>23.9</c:v>
                </c:pt>
                <c:pt idx="815">
                  <c:v>6.71</c:v>
                </c:pt>
                <c:pt idx="816">
                  <c:v>1.95</c:v>
                </c:pt>
                <c:pt idx="817">
                  <c:v>10.050000000000001</c:v>
                </c:pt>
                <c:pt idx="818">
                  <c:v>33.33</c:v>
                </c:pt>
                <c:pt idx="819">
                  <c:v>14.77</c:v>
                </c:pt>
                <c:pt idx="820">
                  <c:v>37.24</c:v>
                </c:pt>
                <c:pt idx="821">
                  <c:v>8.61</c:v>
                </c:pt>
                <c:pt idx="822">
                  <c:v>7.12</c:v>
                </c:pt>
                <c:pt idx="823">
                  <c:v>36.18</c:v>
                </c:pt>
                <c:pt idx="824">
                  <c:v>36.14</c:v>
                </c:pt>
                <c:pt idx="825">
                  <c:v>0.34</c:v>
                </c:pt>
                <c:pt idx="826">
                  <c:v>12.97</c:v>
                </c:pt>
                <c:pt idx="827">
                  <c:v>32.21</c:v>
                </c:pt>
                <c:pt idx="828">
                  <c:v>16.96</c:v>
                </c:pt>
                <c:pt idx="829">
                  <c:v>37.06</c:v>
                </c:pt>
                <c:pt idx="830">
                  <c:v>49.75</c:v>
                </c:pt>
                <c:pt idx="831">
                  <c:v>41.72</c:v>
                </c:pt>
                <c:pt idx="832">
                  <c:v>33.799999999999997</c:v>
                </c:pt>
                <c:pt idx="833">
                  <c:v>13.21</c:v>
                </c:pt>
                <c:pt idx="834">
                  <c:v>23.23</c:v>
                </c:pt>
                <c:pt idx="835">
                  <c:v>20.260000000000002</c:v>
                </c:pt>
                <c:pt idx="836">
                  <c:v>46.46</c:v>
                </c:pt>
                <c:pt idx="837">
                  <c:v>20.38</c:v>
                </c:pt>
                <c:pt idx="838">
                  <c:v>28.37</c:v>
                </c:pt>
                <c:pt idx="839">
                  <c:v>36.1</c:v>
                </c:pt>
                <c:pt idx="840">
                  <c:v>26.28</c:v>
                </c:pt>
                <c:pt idx="841">
                  <c:v>35.36</c:v>
                </c:pt>
                <c:pt idx="842">
                  <c:v>13.09</c:v>
                </c:pt>
                <c:pt idx="843">
                  <c:v>32.21</c:v>
                </c:pt>
                <c:pt idx="844">
                  <c:v>43.89</c:v>
                </c:pt>
                <c:pt idx="845">
                  <c:v>20.88</c:v>
                </c:pt>
                <c:pt idx="846">
                  <c:v>4.6100000000000003</c:v>
                </c:pt>
                <c:pt idx="847">
                  <c:v>41.21</c:v>
                </c:pt>
                <c:pt idx="848">
                  <c:v>20.11</c:v>
                </c:pt>
                <c:pt idx="849">
                  <c:v>39.36</c:v>
                </c:pt>
                <c:pt idx="850">
                  <c:v>33</c:v>
                </c:pt>
                <c:pt idx="851">
                  <c:v>23.1</c:v>
                </c:pt>
                <c:pt idx="852">
                  <c:v>43.04</c:v>
                </c:pt>
                <c:pt idx="853">
                  <c:v>48.47</c:v>
                </c:pt>
                <c:pt idx="854">
                  <c:v>41</c:v>
                </c:pt>
                <c:pt idx="855">
                  <c:v>22.12</c:v>
                </c:pt>
                <c:pt idx="856">
                  <c:v>39.979999999999997</c:v>
                </c:pt>
                <c:pt idx="857">
                  <c:v>39.99</c:v>
                </c:pt>
                <c:pt idx="858">
                  <c:v>40.67</c:v>
                </c:pt>
                <c:pt idx="859">
                  <c:v>22.7</c:v>
                </c:pt>
                <c:pt idx="860">
                  <c:v>9.5299999999999994</c:v>
                </c:pt>
                <c:pt idx="861">
                  <c:v>39.54</c:v>
                </c:pt>
                <c:pt idx="862">
                  <c:v>20.170000000000002</c:v>
                </c:pt>
                <c:pt idx="863">
                  <c:v>20.440000000000001</c:v>
                </c:pt>
                <c:pt idx="864">
                  <c:v>36.61</c:v>
                </c:pt>
                <c:pt idx="865">
                  <c:v>34.74</c:v>
                </c:pt>
                <c:pt idx="866">
                  <c:v>48.4</c:v>
                </c:pt>
                <c:pt idx="867">
                  <c:v>42.06</c:v>
                </c:pt>
                <c:pt idx="868">
                  <c:v>38.869999999999997</c:v>
                </c:pt>
                <c:pt idx="869">
                  <c:v>1.4</c:v>
                </c:pt>
                <c:pt idx="870">
                  <c:v>11.53</c:v>
                </c:pt>
                <c:pt idx="871">
                  <c:v>15.38</c:v>
                </c:pt>
                <c:pt idx="872">
                  <c:v>47.16</c:v>
                </c:pt>
                <c:pt idx="873">
                  <c:v>32.36</c:v>
                </c:pt>
                <c:pt idx="874">
                  <c:v>2.2000000000000002</c:v>
                </c:pt>
                <c:pt idx="875">
                  <c:v>46.91</c:v>
                </c:pt>
                <c:pt idx="876">
                  <c:v>28.22</c:v>
                </c:pt>
                <c:pt idx="877">
                  <c:v>4.91</c:v>
                </c:pt>
                <c:pt idx="878">
                  <c:v>19.61</c:v>
                </c:pt>
                <c:pt idx="879">
                  <c:v>42.04</c:v>
                </c:pt>
                <c:pt idx="880">
                  <c:v>20.99</c:v>
                </c:pt>
                <c:pt idx="881">
                  <c:v>7.86</c:v>
                </c:pt>
                <c:pt idx="882">
                  <c:v>22.13</c:v>
                </c:pt>
                <c:pt idx="883">
                  <c:v>0.76</c:v>
                </c:pt>
                <c:pt idx="884">
                  <c:v>44.7</c:v>
                </c:pt>
                <c:pt idx="885">
                  <c:v>15.87</c:v>
                </c:pt>
                <c:pt idx="886">
                  <c:v>12.77</c:v>
                </c:pt>
                <c:pt idx="887">
                  <c:v>37.26</c:v>
                </c:pt>
                <c:pt idx="888">
                  <c:v>9.35</c:v>
                </c:pt>
                <c:pt idx="889">
                  <c:v>32.54</c:v>
                </c:pt>
                <c:pt idx="890">
                  <c:v>46.79</c:v>
                </c:pt>
                <c:pt idx="891">
                  <c:v>0.16</c:v>
                </c:pt>
                <c:pt idx="892">
                  <c:v>45.31</c:v>
                </c:pt>
                <c:pt idx="893">
                  <c:v>31.14</c:v>
                </c:pt>
                <c:pt idx="894">
                  <c:v>40.1</c:v>
                </c:pt>
                <c:pt idx="895">
                  <c:v>23.09</c:v>
                </c:pt>
                <c:pt idx="896">
                  <c:v>5.89</c:v>
                </c:pt>
                <c:pt idx="897">
                  <c:v>46.04</c:v>
                </c:pt>
                <c:pt idx="898">
                  <c:v>5.53</c:v>
                </c:pt>
                <c:pt idx="899">
                  <c:v>35.35</c:v>
                </c:pt>
                <c:pt idx="900">
                  <c:v>19.82</c:v>
                </c:pt>
                <c:pt idx="901">
                  <c:v>46.18</c:v>
                </c:pt>
                <c:pt idx="902">
                  <c:v>49.21</c:v>
                </c:pt>
                <c:pt idx="903">
                  <c:v>10.33</c:v>
                </c:pt>
                <c:pt idx="904">
                  <c:v>4.18</c:v>
                </c:pt>
                <c:pt idx="905">
                  <c:v>40.08</c:v>
                </c:pt>
                <c:pt idx="906">
                  <c:v>31.83</c:v>
                </c:pt>
                <c:pt idx="907">
                  <c:v>31.29</c:v>
                </c:pt>
                <c:pt idx="908">
                  <c:v>36.979999999999997</c:v>
                </c:pt>
                <c:pt idx="909">
                  <c:v>39.630000000000003</c:v>
                </c:pt>
                <c:pt idx="910">
                  <c:v>43.2</c:v>
                </c:pt>
                <c:pt idx="911">
                  <c:v>39.950000000000003</c:v>
                </c:pt>
                <c:pt idx="912">
                  <c:v>38.69</c:v>
                </c:pt>
                <c:pt idx="913">
                  <c:v>20.65</c:v>
                </c:pt>
                <c:pt idx="914">
                  <c:v>43.24</c:v>
                </c:pt>
                <c:pt idx="915">
                  <c:v>28.77</c:v>
                </c:pt>
                <c:pt idx="916">
                  <c:v>33.94</c:v>
                </c:pt>
                <c:pt idx="917">
                  <c:v>47.77</c:v>
                </c:pt>
                <c:pt idx="918">
                  <c:v>27.75</c:v>
                </c:pt>
                <c:pt idx="919">
                  <c:v>39.729999999999997</c:v>
                </c:pt>
                <c:pt idx="920">
                  <c:v>29.42</c:v>
                </c:pt>
                <c:pt idx="921">
                  <c:v>42.57</c:v>
                </c:pt>
                <c:pt idx="922">
                  <c:v>9.61</c:v>
                </c:pt>
                <c:pt idx="923">
                  <c:v>33.49</c:v>
                </c:pt>
                <c:pt idx="924">
                  <c:v>47.52</c:v>
                </c:pt>
                <c:pt idx="925">
                  <c:v>45.19</c:v>
                </c:pt>
                <c:pt idx="926">
                  <c:v>23.71</c:v>
                </c:pt>
                <c:pt idx="927">
                  <c:v>46.7</c:v>
                </c:pt>
                <c:pt idx="928">
                  <c:v>4.38</c:v>
                </c:pt>
                <c:pt idx="929">
                  <c:v>0.57999999999999996</c:v>
                </c:pt>
                <c:pt idx="930">
                  <c:v>9.16</c:v>
                </c:pt>
                <c:pt idx="931">
                  <c:v>9.83</c:v>
                </c:pt>
                <c:pt idx="932">
                  <c:v>45.39</c:v>
                </c:pt>
                <c:pt idx="933">
                  <c:v>39.14</c:v>
                </c:pt>
                <c:pt idx="934">
                  <c:v>16.899999999999999</c:v>
                </c:pt>
                <c:pt idx="935">
                  <c:v>18.27</c:v>
                </c:pt>
                <c:pt idx="936">
                  <c:v>5.75</c:v>
                </c:pt>
                <c:pt idx="937">
                  <c:v>3.14</c:v>
                </c:pt>
                <c:pt idx="938">
                  <c:v>17.940000000000001</c:v>
                </c:pt>
                <c:pt idx="939">
                  <c:v>1.05</c:v>
                </c:pt>
                <c:pt idx="940">
                  <c:v>18.739999999999998</c:v>
                </c:pt>
                <c:pt idx="941">
                  <c:v>46.73</c:v>
                </c:pt>
                <c:pt idx="942">
                  <c:v>32.42</c:v>
                </c:pt>
                <c:pt idx="943">
                  <c:v>22.34</c:v>
                </c:pt>
                <c:pt idx="944">
                  <c:v>39.36</c:v>
                </c:pt>
                <c:pt idx="945">
                  <c:v>12.65</c:v>
                </c:pt>
                <c:pt idx="946">
                  <c:v>38.799999999999997</c:v>
                </c:pt>
                <c:pt idx="947">
                  <c:v>41.08</c:v>
                </c:pt>
                <c:pt idx="948">
                  <c:v>42.84</c:v>
                </c:pt>
                <c:pt idx="949">
                  <c:v>40.74</c:v>
                </c:pt>
                <c:pt idx="950">
                  <c:v>27.44</c:v>
                </c:pt>
                <c:pt idx="951">
                  <c:v>20.7</c:v>
                </c:pt>
                <c:pt idx="952">
                  <c:v>44.16</c:v>
                </c:pt>
                <c:pt idx="953">
                  <c:v>28.6</c:v>
                </c:pt>
                <c:pt idx="954">
                  <c:v>35.64</c:v>
                </c:pt>
                <c:pt idx="955">
                  <c:v>28.28</c:v>
                </c:pt>
                <c:pt idx="956">
                  <c:v>13.48</c:v>
                </c:pt>
                <c:pt idx="957">
                  <c:v>20.48</c:v>
                </c:pt>
                <c:pt idx="958">
                  <c:v>27.47</c:v>
                </c:pt>
                <c:pt idx="959">
                  <c:v>47.21</c:v>
                </c:pt>
                <c:pt idx="960">
                  <c:v>26.86</c:v>
                </c:pt>
                <c:pt idx="961">
                  <c:v>49.25</c:v>
                </c:pt>
                <c:pt idx="962">
                  <c:v>24.11</c:v>
                </c:pt>
                <c:pt idx="963">
                  <c:v>27.02</c:v>
                </c:pt>
                <c:pt idx="964">
                  <c:v>1.84</c:v>
                </c:pt>
                <c:pt idx="965">
                  <c:v>35.340000000000003</c:v>
                </c:pt>
                <c:pt idx="966">
                  <c:v>1.32</c:v>
                </c:pt>
                <c:pt idx="967">
                  <c:v>5.43</c:v>
                </c:pt>
                <c:pt idx="968">
                  <c:v>39.950000000000003</c:v>
                </c:pt>
                <c:pt idx="969">
                  <c:v>21.82</c:v>
                </c:pt>
                <c:pt idx="970">
                  <c:v>35.15</c:v>
                </c:pt>
                <c:pt idx="971">
                  <c:v>47.88</c:v>
                </c:pt>
                <c:pt idx="972">
                  <c:v>15.36</c:v>
                </c:pt>
                <c:pt idx="973">
                  <c:v>22.03</c:v>
                </c:pt>
                <c:pt idx="974">
                  <c:v>34.67</c:v>
                </c:pt>
                <c:pt idx="975">
                  <c:v>39.72</c:v>
                </c:pt>
                <c:pt idx="976">
                  <c:v>5.34</c:v>
                </c:pt>
                <c:pt idx="977">
                  <c:v>38.32</c:v>
                </c:pt>
                <c:pt idx="978">
                  <c:v>41.43</c:v>
                </c:pt>
                <c:pt idx="979">
                  <c:v>36.770000000000003</c:v>
                </c:pt>
                <c:pt idx="980">
                  <c:v>4.7699999999999996</c:v>
                </c:pt>
                <c:pt idx="981">
                  <c:v>28.74</c:v>
                </c:pt>
                <c:pt idx="982">
                  <c:v>4.51</c:v>
                </c:pt>
                <c:pt idx="983">
                  <c:v>22.9</c:v>
                </c:pt>
                <c:pt idx="984">
                  <c:v>8</c:v>
                </c:pt>
                <c:pt idx="985">
                  <c:v>39.659999999999997</c:v>
                </c:pt>
                <c:pt idx="986">
                  <c:v>34.69</c:v>
                </c:pt>
                <c:pt idx="987">
                  <c:v>23.16</c:v>
                </c:pt>
                <c:pt idx="988">
                  <c:v>45.44</c:v>
                </c:pt>
                <c:pt idx="989">
                  <c:v>10.84</c:v>
                </c:pt>
                <c:pt idx="990">
                  <c:v>16.489999999999998</c:v>
                </c:pt>
                <c:pt idx="991">
                  <c:v>36.26</c:v>
                </c:pt>
                <c:pt idx="992">
                  <c:v>23.61</c:v>
                </c:pt>
                <c:pt idx="993">
                  <c:v>15.86</c:v>
                </c:pt>
                <c:pt idx="994">
                  <c:v>2.11</c:v>
                </c:pt>
                <c:pt idx="995">
                  <c:v>41.53</c:v>
                </c:pt>
                <c:pt idx="996">
                  <c:v>10.27</c:v>
                </c:pt>
                <c:pt idx="997">
                  <c:v>17.010000000000002</c:v>
                </c:pt>
                <c:pt idx="998">
                  <c:v>44.34</c:v>
                </c:pt>
                <c:pt idx="999">
                  <c:v>30.65</c:v>
                </c:pt>
                <c:pt idx="1000">
                  <c:v>42.96</c:v>
                </c:pt>
                <c:pt idx="1001">
                  <c:v>15.9</c:v>
                </c:pt>
                <c:pt idx="1002">
                  <c:v>29.73</c:v>
                </c:pt>
                <c:pt idx="1003">
                  <c:v>9.26</c:v>
                </c:pt>
                <c:pt idx="1004">
                  <c:v>9.57</c:v>
                </c:pt>
                <c:pt idx="1005">
                  <c:v>0.54</c:v>
                </c:pt>
                <c:pt idx="1006">
                  <c:v>19.260000000000002</c:v>
                </c:pt>
                <c:pt idx="1007">
                  <c:v>14.18</c:v>
                </c:pt>
                <c:pt idx="1008">
                  <c:v>19.52</c:v>
                </c:pt>
                <c:pt idx="1009">
                  <c:v>8.5299999999999994</c:v>
                </c:pt>
                <c:pt idx="1010">
                  <c:v>6.83</c:v>
                </c:pt>
                <c:pt idx="1011">
                  <c:v>25.23</c:v>
                </c:pt>
                <c:pt idx="1012">
                  <c:v>35.380000000000003</c:v>
                </c:pt>
                <c:pt idx="1013">
                  <c:v>10.56</c:v>
                </c:pt>
                <c:pt idx="1014">
                  <c:v>27.83</c:v>
                </c:pt>
                <c:pt idx="1015">
                  <c:v>14.83</c:v>
                </c:pt>
                <c:pt idx="1016">
                  <c:v>36.79</c:v>
                </c:pt>
                <c:pt idx="1017">
                  <c:v>11.29</c:v>
                </c:pt>
                <c:pt idx="1018">
                  <c:v>14.22</c:v>
                </c:pt>
                <c:pt idx="1019">
                  <c:v>33.69</c:v>
                </c:pt>
                <c:pt idx="1020">
                  <c:v>26.89</c:v>
                </c:pt>
                <c:pt idx="1021">
                  <c:v>9.59</c:v>
                </c:pt>
                <c:pt idx="1022">
                  <c:v>32.79</c:v>
                </c:pt>
                <c:pt idx="1023">
                  <c:v>9.25</c:v>
                </c:pt>
                <c:pt idx="1024">
                  <c:v>16.579999999999998</c:v>
                </c:pt>
                <c:pt idx="1025">
                  <c:v>11.04</c:v>
                </c:pt>
                <c:pt idx="1026">
                  <c:v>44.11</c:v>
                </c:pt>
                <c:pt idx="1027">
                  <c:v>31.7</c:v>
                </c:pt>
                <c:pt idx="1028">
                  <c:v>19.73</c:v>
                </c:pt>
                <c:pt idx="1029">
                  <c:v>2.21</c:v>
                </c:pt>
                <c:pt idx="1030">
                  <c:v>3.95</c:v>
                </c:pt>
                <c:pt idx="1031">
                  <c:v>35.340000000000003</c:v>
                </c:pt>
                <c:pt idx="1032">
                  <c:v>15.31</c:v>
                </c:pt>
                <c:pt idx="1033">
                  <c:v>33.799999999999997</c:v>
                </c:pt>
                <c:pt idx="1034">
                  <c:v>29.31</c:v>
                </c:pt>
                <c:pt idx="1035">
                  <c:v>44.63</c:v>
                </c:pt>
                <c:pt idx="1036">
                  <c:v>27.13</c:v>
                </c:pt>
                <c:pt idx="1037">
                  <c:v>11.49</c:v>
                </c:pt>
                <c:pt idx="1038">
                  <c:v>48.59</c:v>
                </c:pt>
                <c:pt idx="1039">
                  <c:v>12.76</c:v>
                </c:pt>
                <c:pt idx="1040">
                  <c:v>13.76</c:v>
                </c:pt>
                <c:pt idx="1041">
                  <c:v>38.69</c:v>
                </c:pt>
                <c:pt idx="1042">
                  <c:v>22.6</c:v>
                </c:pt>
                <c:pt idx="1043">
                  <c:v>17.75</c:v>
                </c:pt>
                <c:pt idx="1044">
                  <c:v>41.89</c:v>
                </c:pt>
                <c:pt idx="1045">
                  <c:v>12.45</c:v>
                </c:pt>
                <c:pt idx="1046">
                  <c:v>47.6</c:v>
                </c:pt>
                <c:pt idx="1047">
                  <c:v>37.08</c:v>
                </c:pt>
                <c:pt idx="1048">
                  <c:v>12</c:v>
                </c:pt>
                <c:pt idx="1049">
                  <c:v>2.0299999999999998</c:v>
                </c:pt>
                <c:pt idx="1050">
                  <c:v>48.1</c:v>
                </c:pt>
                <c:pt idx="1051">
                  <c:v>33.99</c:v>
                </c:pt>
                <c:pt idx="1052">
                  <c:v>16.21</c:v>
                </c:pt>
                <c:pt idx="1053">
                  <c:v>49.93</c:v>
                </c:pt>
                <c:pt idx="1054">
                  <c:v>16.11</c:v>
                </c:pt>
                <c:pt idx="1055">
                  <c:v>41.55</c:v>
                </c:pt>
                <c:pt idx="1056">
                  <c:v>30.82</c:v>
                </c:pt>
                <c:pt idx="1057">
                  <c:v>33.76</c:v>
                </c:pt>
                <c:pt idx="1058">
                  <c:v>20.55</c:v>
                </c:pt>
                <c:pt idx="1059">
                  <c:v>16.690000000000001</c:v>
                </c:pt>
                <c:pt idx="1060">
                  <c:v>33.049999999999997</c:v>
                </c:pt>
                <c:pt idx="1061">
                  <c:v>49.41</c:v>
                </c:pt>
                <c:pt idx="1062">
                  <c:v>0.61</c:v>
                </c:pt>
                <c:pt idx="1063">
                  <c:v>19.03</c:v>
                </c:pt>
                <c:pt idx="1064">
                  <c:v>25.85</c:v>
                </c:pt>
                <c:pt idx="1065">
                  <c:v>18.36</c:v>
                </c:pt>
                <c:pt idx="1066">
                  <c:v>28.34</c:v>
                </c:pt>
                <c:pt idx="1067">
                  <c:v>15.74</c:v>
                </c:pt>
                <c:pt idx="1068">
                  <c:v>2.2799999999999998</c:v>
                </c:pt>
                <c:pt idx="1069">
                  <c:v>41.25</c:v>
                </c:pt>
                <c:pt idx="1070">
                  <c:v>5.16</c:v>
                </c:pt>
                <c:pt idx="1071">
                  <c:v>48.04</c:v>
                </c:pt>
                <c:pt idx="1072">
                  <c:v>3.97</c:v>
                </c:pt>
                <c:pt idx="1073">
                  <c:v>45.18</c:v>
                </c:pt>
                <c:pt idx="1074">
                  <c:v>3.68</c:v>
                </c:pt>
                <c:pt idx="1075">
                  <c:v>36.9</c:v>
                </c:pt>
                <c:pt idx="1076">
                  <c:v>10.74</c:v>
                </c:pt>
                <c:pt idx="1077">
                  <c:v>48.57</c:v>
                </c:pt>
                <c:pt idx="1078">
                  <c:v>45.14</c:v>
                </c:pt>
                <c:pt idx="1079">
                  <c:v>47.46</c:v>
                </c:pt>
                <c:pt idx="1080">
                  <c:v>48.01</c:v>
                </c:pt>
                <c:pt idx="1081">
                  <c:v>46.15</c:v>
                </c:pt>
                <c:pt idx="1082">
                  <c:v>20.14</c:v>
                </c:pt>
                <c:pt idx="1083">
                  <c:v>20.87</c:v>
                </c:pt>
                <c:pt idx="1084">
                  <c:v>26.6</c:v>
                </c:pt>
                <c:pt idx="1085">
                  <c:v>16.32</c:v>
                </c:pt>
                <c:pt idx="1086">
                  <c:v>10.57</c:v>
                </c:pt>
                <c:pt idx="1087">
                  <c:v>42.68</c:v>
                </c:pt>
                <c:pt idx="1088">
                  <c:v>18.760000000000002</c:v>
                </c:pt>
                <c:pt idx="1089">
                  <c:v>1.64</c:v>
                </c:pt>
                <c:pt idx="1090">
                  <c:v>10.99</c:v>
                </c:pt>
                <c:pt idx="1091">
                  <c:v>4.9400000000000004</c:v>
                </c:pt>
                <c:pt idx="1092">
                  <c:v>10.38</c:v>
                </c:pt>
                <c:pt idx="1093">
                  <c:v>49.52</c:v>
                </c:pt>
                <c:pt idx="1094">
                  <c:v>10.37</c:v>
                </c:pt>
                <c:pt idx="1095">
                  <c:v>24.16</c:v>
                </c:pt>
                <c:pt idx="1096">
                  <c:v>25.46</c:v>
                </c:pt>
                <c:pt idx="1097">
                  <c:v>42.39</c:v>
                </c:pt>
                <c:pt idx="1098">
                  <c:v>27.34</c:v>
                </c:pt>
                <c:pt idx="1099">
                  <c:v>35.61</c:v>
                </c:pt>
                <c:pt idx="1100">
                  <c:v>14.39</c:v>
                </c:pt>
                <c:pt idx="1101">
                  <c:v>10.050000000000001</c:v>
                </c:pt>
                <c:pt idx="1102">
                  <c:v>44.09</c:v>
                </c:pt>
                <c:pt idx="1103">
                  <c:v>25.16</c:v>
                </c:pt>
                <c:pt idx="1104">
                  <c:v>2.31</c:v>
                </c:pt>
                <c:pt idx="1105">
                  <c:v>27.21</c:v>
                </c:pt>
                <c:pt idx="1106">
                  <c:v>19.87</c:v>
                </c:pt>
                <c:pt idx="1107">
                  <c:v>43.77</c:v>
                </c:pt>
                <c:pt idx="1108">
                  <c:v>2.76</c:v>
                </c:pt>
                <c:pt idx="1109">
                  <c:v>35.72</c:v>
                </c:pt>
                <c:pt idx="1110">
                  <c:v>24.97</c:v>
                </c:pt>
                <c:pt idx="1111">
                  <c:v>33.04</c:v>
                </c:pt>
                <c:pt idx="1112">
                  <c:v>19.75</c:v>
                </c:pt>
                <c:pt idx="1113">
                  <c:v>42.72</c:v>
                </c:pt>
                <c:pt idx="1114">
                  <c:v>21.13</c:v>
                </c:pt>
                <c:pt idx="1115">
                  <c:v>39.22</c:v>
                </c:pt>
                <c:pt idx="1116">
                  <c:v>10.01</c:v>
                </c:pt>
                <c:pt idx="1117">
                  <c:v>8.0500000000000007</c:v>
                </c:pt>
                <c:pt idx="1118">
                  <c:v>17.3</c:v>
                </c:pt>
                <c:pt idx="1119">
                  <c:v>25.91</c:v>
                </c:pt>
                <c:pt idx="1120">
                  <c:v>18.2</c:v>
                </c:pt>
                <c:pt idx="1121">
                  <c:v>30.54</c:v>
                </c:pt>
                <c:pt idx="1122">
                  <c:v>16.16</c:v>
                </c:pt>
                <c:pt idx="1123">
                  <c:v>27.82</c:v>
                </c:pt>
                <c:pt idx="1124">
                  <c:v>17.399999999999999</c:v>
                </c:pt>
                <c:pt idx="1125">
                  <c:v>7.8</c:v>
                </c:pt>
                <c:pt idx="1126">
                  <c:v>45.96</c:v>
                </c:pt>
                <c:pt idx="1127">
                  <c:v>9.9700000000000006</c:v>
                </c:pt>
                <c:pt idx="1128">
                  <c:v>20.63</c:v>
                </c:pt>
                <c:pt idx="1129">
                  <c:v>38.880000000000003</c:v>
                </c:pt>
                <c:pt idx="1130">
                  <c:v>34.200000000000003</c:v>
                </c:pt>
                <c:pt idx="1131">
                  <c:v>13.45</c:v>
                </c:pt>
                <c:pt idx="1132">
                  <c:v>15</c:v>
                </c:pt>
                <c:pt idx="1133">
                  <c:v>27.47</c:v>
                </c:pt>
                <c:pt idx="1134">
                  <c:v>15.02</c:v>
                </c:pt>
                <c:pt idx="1135">
                  <c:v>33.24</c:v>
                </c:pt>
                <c:pt idx="1136">
                  <c:v>12.56</c:v>
                </c:pt>
                <c:pt idx="1137">
                  <c:v>42.38</c:v>
                </c:pt>
                <c:pt idx="1138">
                  <c:v>22.85</c:v>
                </c:pt>
                <c:pt idx="1139">
                  <c:v>49.59</c:v>
                </c:pt>
                <c:pt idx="1140">
                  <c:v>6.63</c:v>
                </c:pt>
                <c:pt idx="1141">
                  <c:v>27.34</c:v>
                </c:pt>
                <c:pt idx="1142">
                  <c:v>24.66</c:v>
                </c:pt>
                <c:pt idx="1143">
                  <c:v>3.58</c:v>
                </c:pt>
                <c:pt idx="1144">
                  <c:v>46.63</c:v>
                </c:pt>
                <c:pt idx="1145">
                  <c:v>34.61</c:v>
                </c:pt>
                <c:pt idx="1146">
                  <c:v>4.2</c:v>
                </c:pt>
                <c:pt idx="1147">
                  <c:v>40.340000000000003</c:v>
                </c:pt>
                <c:pt idx="1148">
                  <c:v>37.42</c:v>
                </c:pt>
                <c:pt idx="1149">
                  <c:v>45.3</c:v>
                </c:pt>
                <c:pt idx="1150">
                  <c:v>26.23</c:v>
                </c:pt>
                <c:pt idx="1151">
                  <c:v>36.65</c:v>
                </c:pt>
                <c:pt idx="1152">
                  <c:v>29.46</c:v>
                </c:pt>
                <c:pt idx="1153">
                  <c:v>23.5</c:v>
                </c:pt>
                <c:pt idx="1154">
                  <c:v>29.13</c:v>
                </c:pt>
                <c:pt idx="1155">
                  <c:v>30.54</c:v>
                </c:pt>
                <c:pt idx="1156">
                  <c:v>33.020000000000003</c:v>
                </c:pt>
                <c:pt idx="1157">
                  <c:v>20.47</c:v>
                </c:pt>
                <c:pt idx="1158">
                  <c:v>4.93</c:v>
                </c:pt>
                <c:pt idx="1159">
                  <c:v>0.12</c:v>
                </c:pt>
                <c:pt idx="1160">
                  <c:v>37.64</c:v>
                </c:pt>
                <c:pt idx="1161">
                  <c:v>7.34</c:v>
                </c:pt>
                <c:pt idx="1162">
                  <c:v>37.590000000000003</c:v>
                </c:pt>
                <c:pt idx="1163">
                  <c:v>14.39</c:v>
                </c:pt>
                <c:pt idx="1164">
                  <c:v>6.83</c:v>
                </c:pt>
                <c:pt idx="1165">
                  <c:v>18.809999999999999</c:v>
                </c:pt>
                <c:pt idx="1166">
                  <c:v>40.32</c:v>
                </c:pt>
                <c:pt idx="1167">
                  <c:v>10.84</c:v>
                </c:pt>
                <c:pt idx="1168">
                  <c:v>32.35</c:v>
                </c:pt>
                <c:pt idx="1169">
                  <c:v>40.81</c:v>
                </c:pt>
                <c:pt idx="1170">
                  <c:v>2.57</c:v>
                </c:pt>
                <c:pt idx="1171">
                  <c:v>20.78</c:v>
                </c:pt>
                <c:pt idx="1172">
                  <c:v>31.24</c:v>
                </c:pt>
                <c:pt idx="1173">
                  <c:v>4.83</c:v>
                </c:pt>
                <c:pt idx="1174">
                  <c:v>28.11</c:v>
                </c:pt>
                <c:pt idx="1175">
                  <c:v>15.18</c:v>
                </c:pt>
                <c:pt idx="1176">
                  <c:v>17.510000000000002</c:v>
                </c:pt>
                <c:pt idx="1177">
                  <c:v>24.45</c:v>
                </c:pt>
                <c:pt idx="1178">
                  <c:v>26.42</c:v>
                </c:pt>
                <c:pt idx="1179">
                  <c:v>27.32</c:v>
                </c:pt>
                <c:pt idx="1180">
                  <c:v>45.79</c:v>
                </c:pt>
                <c:pt idx="1181">
                  <c:v>47.88</c:v>
                </c:pt>
                <c:pt idx="1182">
                  <c:v>8.24</c:v>
                </c:pt>
                <c:pt idx="1183">
                  <c:v>8.57</c:v>
                </c:pt>
                <c:pt idx="1184">
                  <c:v>32.65</c:v>
                </c:pt>
                <c:pt idx="1185">
                  <c:v>27.06</c:v>
                </c:pt>
                <c:pt idx="1186">
                  <c:v>19.420000000000002</c:v>
                </c:pt>
                <c:pt idx="1187">
                  <c:v>8.1</c:v>
                </c:pt>
                <c:pt idx="1188">
                  <c:v>21.48</c:v>
                </c:pt>
                <c:pt idx="1189">
                  <c:v>23.63</c:v>
                </c:pt>
                <c:pt idx="1190">
                  <c:v>44.01</c:v>
                </c:pt>
                <c:pt idx="1191">
                  <c:v>25.64</c:v>
                </c:pt>
                <c:pt idx="1192">
                  <c:v>24.32</c:v>
                </c:pt>
                <c:pt idx="1193">
                  <c:v>25.48</c:v>
                </c:pt>
                <c:pt idx="1194">
                  <c:v>7.22</c:v>
                </c:pt>
                <c:pt idx="1195">
                  <c:v>40.79</c:v>
                </c:pt>
                <c:pt idx="1196">
                  <c:v>7.07</c:v>
                </c:pt>
                <c:pt idx="1197">
                  <c:v>15.94</c:v>
                </c:pt>
                <c:pt idx="1198">
                  <c:v>35.18</c:v>
                </c:pt>
                <c:pt idx="1199">
                  <c:v>24.95</c:v>
                </c:pt>
                <c:pt idx="1200">
                  <c:v>19.329999999999998</c:v>
                </c:pt>
                <c:pt idx="1201">
                  <c:v>47.69</c:v>
                </c:pt>
                <c:pt idx="1202">
                  <c:v>33.130000000000003</c:v>
                </c:pt>
                <c:pt idx="1203">
                  <c:v>26.94</c:v>
                </c:pt>
                <c:pt idx="1204">
                  <c:v>26.25</c:v>
                </c:pt>
                <c:pt idx="1205">
                  <c:v>26.55</c:v>
                </c:pt>
                <c:pt idx="1206">
                  <c:v>41.32</c:v>
                </c:pt>
                <c:pt idx="1207">
                  <c:v>4.29</c:v>
                </c:pt>
                <c:pt idx="1208">
                  <c:v>3.33</c:v>
                </c:pt>
                <c:pt idx="1209">
                  <c:v>21.13</c:v>
                </c:pt>
                <c:pt idx="1210">
                  <c:v>6</c:v>
                </c:pt>
                <c:pt idx="1211">
                  <c:v>38.22</c:v>
                </c:pt>
                <c:pt idx="1212">
                  <c:v>32.71</c:v>
                </c:pt>
                <c:pt idx="1213">
                  <c:v>38.54</c:v>
                </c:pt>
                <c:pt idx="1214">
                  <c:v>19.309999999999999</c:v>
                </c:pt>
                <c:pt idx="1215">
                  <c:v>43.39</c:v>
                </c:pt>
                <c:pt idx="1216">
                  <c:v>39.53</c:v>
                </c:pt>
                <c:pt idx="1217">
                  <c:v>17.739999999999998</c:v>
                </c:pt>
                <c:pt idx="1218">
                  <c:v>42.37</c:v>
                </c:pt>
                <c:pt idx="1219">
                  <c:v>0.53</c:v>
                </c:pt>
                <c:pt idx="1220">
                  <c:v>19.45</c:v>
                </c:pt>
                <c:pt idx="1221">
                  <c:v>19.149999999999999</c:v>
                </c:pt>
                <c:pt idx="1222">
                  <c:v>40.93</c:v>
                </c:pt>
                <c:pt idx="1223">
                  <c:v>5.67</c:v>
                </c:pt>
                <c:pt idx="1224">
                  <c:v>13.96</c:v>
                </c:pt>
                <c:pt idx="1225">
                  <c:v>36.840000000000003</c:v>
                </c:pt>
                <c:pt idx="1226">
                  <c:v>4.17</c:v>
                </c:pt>
                <c:pt idx="1227">
                  <c:v>0.75</c:v>
                </c:pt>
                <c:pt idx="1228">
                  <c:v>27.69</c:v>
                </c:pt>
                <c:pt idx="1229">
                  <c:v>14.44</c:v>
                </c:pt>
                <c:pt idx="1230">
                  <c:v>2.15</c:v>
                </c:pt>
                <c:pt idx="1231">
                  <c:v>8.26</c:v>
                </c:pt>
                <c:pt idx="1232">
                  <c:v>22.65</c:v>
                </c:pt>
                <c:pt idx="1233">
                  <c:v>47.32</c:v>
                </c:pt>
                <c:pt idx="1234">
                  <c:v>26.07</c:v>
                </c:pt>
                <c:pt idx="1235">
                  <c:v>17.84</c:v>
                </c:pt>
                <c:pt idx="1236">
                  <c:v>33.1</c:v>
                </c:pt>
                <c:pt idx="1237">
                  <c:v>17.52</c:v>
                </c:pt>
                <c:pt idx="1238">
                  <c:v>21.16</c:v>
                </c:pt>
                <c:pt idx="1239">
                  <c:v>7.76</c:v>
                </c:pt>
                <c:pt idx="1240">
                  <c:v>13.87</c:v>
                </c:pt>
                <c:pt idx="1241">
                  <c:v>49.28</c:v>
                </c:pt>
                <c:pt idx="1242">
                  <c:v>15.26</c:v>
                </c:pt>
                <c:pt idx="1243">
                  <c:v>16.79</c:v>
                </c:pt>
                <c:pt idx="1244">
                  <c:v>1.1299999999999999</c:v>
                </c:pt>
                <c:pt idx="1245">
                  <c:v>49.35</c:v>
                </c:pt>
                <c:pt idx="1246">
                  <c:v>15.79</c:v>
                </c:pt>
                <c:pt idx="1247">
                  <c:v>44.1</c:v>
                </c:pt>
                <c:pt idx="1248">
                  <c:v>36.99</c:v>
                </c:pt>
                <c:pt idx="1249">
                  <c:v>45.21</c:v>
                </c:pt>
                <c:pt idx="1250">
                  <c:v>47.32</c:v>
                </c:pt>
                <c:pt idx="1251">
                  <c:v>37.53</c:v>
                </c:pt>
                <c:pt idx="1252">
                  <c:v>21.62</c:v>
                </c:pt>
                <c:pt idx="1253">
                  <c:v>10.94</c:v>
                </c:pt>
                <c:pt idx="1254">
                  <c:v>46.3</c:v>
                </c:pt>
                <c:pt idx="1255">
                  <c:v>9.17</c:v>
                </c:pt>
                <c:pt idx="1256">
                  <c:v>42.22</c:v>
                </c:pt>
                <c:pt idx="1257">
                  <c:v>2.15</c:v>
                </c:pt>
                <c:pt idx="1258">
                  <c:v>6.2</c:v>
                </c:pt>
                <c:pt idx="1259">
                  <c:v>47.41</c:v>
                </c:pt>
                <c:pt idx="1260">
                  <c:v>15.21</c:v>
                </c:pt>
                <c:pt idx="1261">
                  <c:v>49.76</c:v>
                </c:pt>
                <c:pt idx="1262">
                  <c:v>6.49</c:v>
                </c:pt>
                <c:pt idx="1263">
                  <c:v>16.54</c:v>
                </c:pt>
                <c:pt idx="1264">
                  <c:v>41.97</c:v>
                </c:pt>
                <c:pt idx="1265">
                  <c:v>46.72</c:v>
                </c:pt>
                <c:pt idx="1266">
                  <c:v>22.54</c:v>
                </c:pt>
                <c:pt idx="1267">
                  <c:v>46.66</c:v>
                </c:pt>
                <c:pt idx="1268">
                  <c:v>18.059999999999999</c:v>
                </c:pt>
                <c:pt idx="1269">
                  <c:v>6.1</c:v>
                </c:pt>
                <c:pt idx="1270">
                  <c:v>16.86</c:v>
                </c:pt>
                <c:pt idx="1271">
                  <c:v>48.14</c:v>
                </c:pt>
                <c:pt idx="1272">
                  <c:v>33.15</c:v>
                </c:pt>
                <c:pt idx="1273">
                  <c:v>46.02</c:v>
                </c:pt>
                <c:pt idx="1274">
                  <c:v>20.62</c:v>
                </c:pt>
                <c:pt idx="1275">
                  <c:v>28.99</c:v>
                </c:pt>
                <c:pt idx="1276">
                  <c:v>41.56</c:v>
                </c:pt>
                <c:pt idx="1277">
                  <c:v>38.04</c:v>
                </c:pt>
                <c:pt idx="1278">
                  <c:v>5.71</c:v>
                </c:pt>
                <c:pt idx="1279">
                  <c:v>42.38</c:v>
                </c:pt>
                <c:pt idx="1280">
                  <c:v>16.79</c:v>
                </c:pt>
                <c:pt idx="1281">
                  <c:v>36.409999999999997</c:v>
                </c:pt>
                <c:pt idx="1282">
                  <c:v>19.79</c:v>
                </c:pt>
                <c:pt idx="1283">
                  <c:v>46.41</c:v>
                </c:pt>
                <c:pt idx="1284">
                  <c:v>49.96</c:v>
                </c:pt>
                <c:pt idx="1285">
                  <c:v>7.99</c:v>
                </c:pt>
                <c:pt idx="1286">
                  <c:v>36.15</c:v>
                </c:pt>
                <c:pt idx="1287">
                  <c:v>3.08</c:v>
                </c:pt>
                <c:pt idx="1288">
                  <c:v>24.8</c:v>
                </c:pt>
                <c:pt idx="1289">
                  <c:v>22.37</c:v>
                </c:pt>
                <c:pt idx="1290">
                  <c:v>17.12</c:v>
                </c:pt>
                <c:pt idx="1291">
                  <c:v>19.899999999999999</c:v>
                </c:pt>
                <c:pt idx="1292">
                  <c:v>27.49</c:v>
                </c:pt>
                <c:pt idx="1293">
                  <c:v>10.99</c:v>
                </c:pt>
                <c:pt idx="1294">
                  <c:v>12.51</c:v>
                </c:pt>
                <c:pt idx="1295">
                  <c:v>45.32</c:v>
                </c:pt>
                <c:pt idx="1296">
                  <c:v>27.14</c:v>
                </c:pt>
                <c:pt idx="1297">
                  <c:v>23.66</c:v>
                </c:pt>
                <c:pt idx="1298">
                  <c:v>12.57</c:v>
                </c:pt>
                <c:pt idx="1299">
                  <c:v>30.52</c:v>
                </c:pt>
                <c:pt idx="1300">
                  <c:v>36.81</c:v>
                </c:pt>
                <c:pt idx="1301">
                  <c:v>38.92</c:v>
                </c:pt>
                <c:pt idx="1302">
                  <c:v>4.18</c:v>
                </c:pt>
                <c:pt idx="1303">
                  <c:v>15</c:v>
                </c:pt>
                <c:pt idx="1304">
                  <c:v>43.05</c:v>
                </c:pt>
                <c:pt idx="1305">
                  <c:v>4.28</c:v>
                </c:pt>
                <c:pt idx="1306">
                  <c:v>32.049999999999997</c:v>
                </c:pt>
                <c:pt idx="1307">
                  <c:v>7.28</c:v>
                </c:pt>
                <c:pt idx="1308">
                  <c:v>14.01</c:v>
                </c:pt>
                <c:pt idx="1309">
                  <c:v>6.23</c:v>
                </c:pt>
                <c:pt idx="1310">
                  <c:v>10.83</c:v>
                </c:pt>
                <c:pt idx="1311">
                  <c:v>32.909999999999997</c:v>
                </c:pt>
                <c:pt idx="1312">
                  <c:v>49.72</c:v>
                </c:pt>
                <c:pt idx="1313">
                  <c:v>1.89</c:v>
                </c:pt>
                <c:pt idx="1314">
                  <c:v>48.31</c:v>
                </c:pt>
                <c:pt idx="1315">
                  <c:v>45.68</c:v>
                </c:pt>
                <c:pt idx="1316">
                  <c:v>11.93</c:v>
                </c:pt>
                <c:pt idx="1317">
                  <c:v>10.79</c:v>
                </c:pt>
                <c:pt idx="1318">
                  <c:v>32.44</c:v>
                </c:pt>
                <c:pt idx="1319">
                  <c:v>35.68</c:v>
                </c:pt>
                <c:pt idx="1320">
                  <c:v>38.85</c:v>
                </c:pt>
                <c:pt idx="1321">
                  <c:v>14.97</c:v>
                </c:pt>
                <c:pt idx="1322">
                  <c:v>16.420000000000002</c:v>
                </c:pt>
                <c:pt idx="1323">
                  <c:v>23.95</c:v>
                </c:pt>
                <c:pt idx="1324">
                  <c:v>28.5</c:v>
                </c:pt>
                <c:pt idx="1325">
                  <c:v>41.82</c:v>
                </c:pt>
                <c:pt idx="1326">
                  <c:v>24.18</c:v>
                </c:pt>
                <c:pt idx="1327">
                  <c:v>33.94</c:v>
                </c:pt>
                <c:pt idx="1328">
                  <c:v>1.1200000000000001</c:v>
                </c:pt>
                <c:pt idx="1329">
                  <c:v>4.08</c:v>
                </c:pt>
                <c:pt idx="1330">
                  <c:v>15.58</c:v>
                </c:pt>
                <c:pt idx="1331">
                  <c:v>23.58</c:v>
                </c:pt>
                <c:pt idx="1332">
                  <c:v>7.88</c:v>
                </c:pt>
                <c:pt idx="1333">
                  <c:v>44.74</c:v>
                </c:pt>
                <c:pt idx="1334">
                  <c:v>13.32</c:v>
                </c:pt>
                <c:pt idx="1335">
                  <c:v>30.66</c:v>
                </c:pt>
                <c:pt idx="1336">
                  <c:v>42.19</c:v>
                </c:pt>
                <c:pt idx="1337">
                  <c:v>24.89</c:v>
                </c:pt>
                <c:pt idx="1338">
                  <c:v>14.49</c:v>
                </c:pt>
                <c:pt idx="1339">
                  <c:v>12.05</c:v>
                </c:pt>
                <c:pt idx="1340">
                  <c:v>42.83</c:v>
                </c:pt>
                <c:pt idx="1341">
                  <c:v>31.2</c:v>
                </c:pt>
                <c:pt idx="1342">
                  <c:v>31.54</c:v>
                </c:pt>
                <c:pt idx="1343">
                  <c:v>8.27</c:v>
                </c:pt>
                <c:pt idx="1344">
                  <c:v>49.24</c:v>
                </c:pt>
                <c:pt idx="1345">
                  <c:v>42.6</c:v>
                </c:pt>
                <c:pt idx="1346">
                  <c:v>5.55</c:v>
                </c:pt>
                <c:pt idx="1347">
                  <c:v>27.34</c:v>
                </c:pt>
                <c:pt idx="1348">
                  <c:v>16.149999999999999</c:v>
                </c:pt>
                <c:pt idx="1349">
                  <c:v>45.49</c:v>
                </c:pt>
                <c:pt idx="1350">
                  <c:v>12.94</c:v>
                </c:pt>
                <c:pt idx="1351">
                  <c:v>44.41</c:v>
                </c:pt>
                <c:pt idx="1352">
                  <c:v>16.489999999999998</c:v>
                </c:pt>
                <c:pt idx="1353">
                  <c:v>49.56</c:v>
                </c:pt>
                <c:pt idx="1354">
                  <c:v>8.4700000000000006</c:v>
                </c:pt>
                <c:pt idx="1355">
                  <c:v>19.670000000000002</c:v>
                </c:pt>
                <c:pt idx="1356">
                  <c:v>16.34</c:v>
                </c:pt>
                <c:pt idx="1357">
                  <c:v>16.84</c:v>
                </c:pt>
                <c:pt idx="1358">
                  <c:v>33.479999999999997</c:v>
                </c:pt>
                <c:pt idx="1359">
                  <c:v>32.33</c:v>
                </c:pt>
                <c:pt idx="1360">
                  <c:v>40.98</c:v>
                </c:pt>
                <c:pt idx="1361">
                  <c:v>32.119999999999997</c:v>
                </c:pt>
                <c:pt idx="1362">
                  <c:v>9.9700000000000006</c:v>
                </c:pt>
                <c:pt idx="1363">
                  <c:v>12.85</c:v>
                </c:pt>
                <c:pt idx="1364">
                  <c:v>32.72</c:v>
                </c:pt>
                <c:pt idx="1365">
                  <c:v>19.989999999999998</c:v>
                </c:pt>
                <c:pt idx="1366">
                  <c:v>14.91</c:v>
                </c:pt>
                <c:pt idx="1367">
                  <c:v>31.86</c:v>
                </c:pt>
                <c:pt idx="1368">
                  <c:v>44.05</c:v>
                </c:pt>
                <c:pt idx="1369">
                  <c:v>20.85</c:v>
                </c:pt>
                <c:pt idx="1370">
                  <c:v>31.75</c:v>
                </c:pt>
                <c:pt idx="1371">
                  <c:v>20.75</c:v>
                </c:pt>
                <c:pt idx="1372">
                  <c:v>35.090000000000003</c:v>
                </c:pt>
                <c:pt idx="1373">
                  <c:v>27.31</c:v>
                </c:pt>
                <c:pt idx="1374">
                  <c:v>22.39</c:v>
                </c:pt>
                <c:pt idx="1375">
                  <c:v>17.54</c:v>
                </c:pt>
                <c:pt idx="1376">
                  <c:v>33.67</c:v>
                </c:pt>
                <c:pt idx="1377">
                  <c:v>49.08</c:v>
                </c:pt>
                <c:pt idx="1378">
                  <c:v>4.24</c:v>
                </c:pt>
                <c:pt idx="1379">
                  <c:v>34.200000000000003</c:v>
                </c:pt>
                <c:pt idx="1380">
                  <c:v>3.09</c:v>
                </c:pt>
                <c:pt idx="1381">
                  <c:v>10.210000000000001</c:v>
                </c:pt>
                <c:pt idx="1382">
                  <c:v>41.51</c:v>
                </c:pt>
                <c:pt idx="1383">
                  <c:v>3.03</c:v>
                </c:pt>
                <c:pt idx="1384">
                  <c:v>0.56000000000000005</c:v>
                </c:pt>
                <c:pt idx="1385">
                  <c:v>33.68</c:v>
                </c:pt>
                <c:pt idx="1386">
                  <c:v>26.81</c:v>
                </c:pt>
                <c:pt idx="1387">
                  <c:v>44.19</c:v>
                </c:pt>
                <c:pt idx="1388">
                  <c:v>17.04</c:v>
                </c:pt>
                <c:pt idx="1389">
                  <c:v>29.7</c:v>
                </c:pt>
                <c:pt idx="1390">
                  <c:v>45.72</c:v>
                </c:pt>
                <c:pt idx="1391">
                  <c:v>36.69</c:v>
                </c:pt>
                <c:pt idx="1392">
                  <c:v>6.61</c:v>
                </c:pt>
                <c:pt idx="1393">
                  <c:v>5.12</c:v>
                </c:pt>
                <c:pt idx="1394">
                  <c:v>3.13</c:v>
                </c:pt>
                <c:pt idx="1395">
                  <c:v>36.729999999999997</c:v>
                </c:pt>
                <c:pt idx="1396">
                  <c:v>36.369999999999997</c:v>
                </c:pt>
                <c:pt idx="1397">
                  <c:v>0.28000000000000003</c:v>
                </c:pt>
                <c:pt idx="1398">
                  <c:v>2.85</c:v>
                </c:pt>
                <c:pt idx="1399">
                  <c:v>11.87</c:v>
                </c:pt>
                <c:pt idx="1400">
                  <c:v>10.79</c:v>
                </c:pt>
                <c:pt idx="1401">
                  <c:v>46.79</c:v>
                </c:pt>
                <c:pt idx="1402">
                  <c:v>32.880000000000003</c:v>
                </c:pt>
                <c:pt idx="1403">
                  <c:v>24.18</c:v>
                </c:pt>
                <c:pt idx="1404">
                  <c:v>10.63</c:v>
                </c:pt>
                <c:pt idx="1405">
                  <c:v>46.19</c:v>
                </c:pt>
                <c:pt idx="1406">
                  <c:v>29.1</c:v>
                </c:pt>
                <c:pt idx="1407">
                  <c:v>14.28</c:v>
                </c:pt>
                <c:pt idx="1408">
                  <c:v>26.45</c:v>
                </c:pt>
                <c:pt idx="1409">
                  <c:v>38.06</c:v>
                </c:pt>
                <c:pt idx="1410">
                  <c:v>41.96</c:v>
                </c:pt>
                <c:pt idx="1411">
                  <c:v>30.4</c:v>
                </c:pt>
                <c:pt idx="1412">
                  <c:v>10.74</c:v>
                </c:pt>
                <c:pt idx="1413">
                  <c:v>13.65</c:v>
                </c:pt>
                <c:pt idx="1414">
                  <c:v>0.13</c:v>
                </c:pt>
                <c:pt idx="1415">
                  <c:v>36.93</c:v>
                </c:pt>
                <c:pt idx="1416">
                  <c:v>2.85</c:v>
                </c:pt>
                <c:pt idx="1417">
                  <c:v>0.21</c:v>
                </c:pt>
                <c:pt idx="1418">
                  <c:v>9.2799999999999994</c:v>
                </c:pt>
                <c:pt idx="1419">
                  <c:v>25.13</c:v>
                </c:pt>
                <c:pt idx="1420">
                  <c:v>45.19</c:v>
                </c:pt>
                <c:pt idx="1421">
                  <c:v>11.83</c:v>
                </c:pt>
                <c:pt idx="1422">
                  <c:v>42.73</c:v>
                </c:pt>
                <c:pt idx="1423">
                  <c:v>43.66</c:v>
                </c:pt>
                <c:pt idx="1424">
                  <c:v>43.48</c:v>
                </c:pt>
                <c:pt idx="1425">
                  <c:v>5.36</c:v>
                </c:pt>
                <c:pt idx="1426">
                  <c:v>24.91</c:v>
                </c:pt>
                <c:pt idx="1427">
                  <c:v>8.6199999999999992</c:v>
                </c:pt>
                <c:pt idx="1428">
                  <c:v>38.64</c:v>
                </c:pt>
                <c:pt idx="1429">
                  <c:v>49.36</c:v>
                </c:pt>
                <c:pt idx="1430">
                  <c:v>20.46</c:v>
                </c:pt>
                <c:pt idx="1431">
                  <c:v>32.630000000000003</c:v>
                </c:pt>
                <c:pt idx="1432">
                  <c:v>26.05</c:v>
                </c:pt>
                <c:pt idx="1433">
                  <c:v>15.05</c:v>
                </c:pt>
                <c:pt idx="1434">
                  <c:v>18.29</c:v>
                </c:pt>
                <c:pt idx="1435">
                  <c:v>21.6</c:v>
                </c:pt>
                <c:pt idx="1436">
                  <c:v>36.44</c:v>
                </c:pt>
                <c:pt idx="1437">
                  <c:v>6.52</c:v>
                </c:pt>
                <c:pt idx="1438">
                  <c:v>46.19</c:v>
                </c:pt>
                <c:pt idx="1439">
                  <c:v>37.71</c:v>
                </c:pt>
                <c:pt idx="1440">
                  <c:v>1.27</c:v>
                </c:pt>
                <c:pt idx="1441">
                  <c:v>21.9</c:v>
                </c:pt>
                <c:pt idx="1442">
                  <c:v>49.75</c:v>
                </c:pt>
                <c:pt idx="1443">
                  <c:v>33.89</c:v>
                </c:pt>
                <c:pt idx="1444">
                  <c:v>40.44</c:v>
                </c:pt>
                <c:pt idx="1445">
                  <c:v>39.200000000000003</c:v>
                </c:pt>
                <c:pt idx="1446">
                  <c:v>33.6</c:v>
                </c:pt>
                <c:pt idx="1447">
                  <c:v>6.02</c:v>
                </c:pt>
                <c:pt idx="1448">
                  <c:v>5.95</c:v>
                </c:pt>
                <c:pt idx="1449">
                  <c:v>36.65</c:v>
                </c:pt>
                <c:pt idx="1450">
                  <c:v>36.85</c:v>
                </c:pt>
                <c:pt idx="1451">
                  <c:v>49.59</c:v>
                </c:pt>
                <c:pt idx="1452">
                  <c:v>37.39</c:v>
                </c:pt>
                <c:pt idx="1453">
                  <c:v>47.39</c:v>
                </c:pt>
                <c:pt idx="1454">
                  <c:v>17.78</c:v>
                </c:pt>
                <c:pt idx="1455">
                  <c:v>0.35</c:v>
                </c:pt>
                <c:pt idx="1456">
                  <c:v>12.68</c:v>
                </c:pt>
                <c:pt idx="1457">
                  <c:v>31.17</c:v>
                </c:pt>
                <c:pt idx="1458">
                  <c:v>35.26</c:v>
                </c:pt>
                <c:pt idx="1459">
                  <c:v>30.55</c:v>
                </c:pt>
                <c:pt idx="1460">
                  <c:v>43.06</c:v>
                </c:pt>
                <c:pt idx="1461">
                  <c:v>0.71</c:v>
                </c:pt>
                <c:pt idx="1462">
                  <c:v>21.75</c:v>
                </c:pt>
                <c:pt idx="1463">
                  <c:v>6.51</c:v>
                </c:pt>
                <c:pt idx="1464">
                  <c:v>5.72</c:v>
                </c:pt>
                <c:pt idx="1465">
                  <c:v>18.829999999999998</c:v>
                </c:pt>
                <c:pt idx="1466">
                  <c:v>19.98</c:v>
                </c:pt>
                <c:pt idx="1467">
                  <c:v>25.52</c:v>
                </c:pt>
                <c:pt idx="1468">
                  <c:v>37.229999999999997</c:v>
                </c:pt>
                <c:pt idx="1469">
                  <c:v>28.07</c:v>
                </c:pt>
                <c:pt idx="1470">
                  <c:v>28.73</c:v>
                </c:pt>
                <c:pt idx="1471">
                  <c:v>21.8</c:v>
                </c:pt>
                <c:pt idx="1472">
                  <c:v>22.73</c:v>
                </c:pt>
                <c:pt idx="1473">
                  <c:v>27.6</c:v>
                </c:pt>
                <c:pt idx="1474">
                  <c:v>33.96</c:v>
                </c:pt>
                <c:pt idx="1475">
                  <c:v>14.93</c:v>
                </c:pt>
                <c:pt idx="1476">
                  <c:v>1.1000000000000001</c:v>
                </c:pt>
                <c:pt idx="1477">
                  <c:v>19.86</c:v>
                </c:pt>
                <c:pt idx="1478">
                  <c:v>23.97</c:v>
                </c:pt>
                <c:pt idx="1479">
                  <c:v>28.15</c:v>
                </c:pt>
                <c:pt idx="1480">
                  <c:v>11.02</c:v>
                </c:pt>
                <c:pt idx="1481">
                  <c:v>25.47</c:v>
                </c:pt>
                <c:pt idx="1482">
                  <c:v>16.100000000000001</c:v>
                </c:pt>
                <c:pt idx="1483">
                  <c:v>41.62</c:v>
                </c:pt>
                <c:pt idx="1484">
                  <c:v>19.739999999999998</c:v>
                </c:pt>
                <c:pt idx="1485">
                  <c:v>0.72</c:v>
                </c:pt>
                <c:pt idx="1486">
                  <c:v>40.51</c:v>
                </c:pt>
                <c:pt idx="1487">
                  <c:v>5.82</c:v>
                </c:pt>
                <c:pt idx="1488">
                  <c:v>28.27</c:v>
                </c:pt>
                <c:pt idx="1489">
                  <c:v>42.34</c:v>
                </c:pt>
                <c:pt idx="1490">
                  <c:v>14.98</c:v>
                </c:pt>
                <c:pt idx="1491">
                  <c:v>25.24</c:v>
                </c:pt>
                <c:pt idx="1492">
                  <c:v>6.22</c:v>
                </c:pt>
                <c:pt idx="1493">
                  <c:v>27.21</c:v>
                </c:pt>
                <c:pt idx="1494">
                  <c:v>0.63</c:v>
                </c:pt>
                <c:pt idx="1495">
                  <c:v>26.41</c:v>
                </c:pt>
                <c:pt idx="1496">
                  <c:v>3.99</c:v>
                </c:pt>
                <c:pt idx="1497">
                  <c:v>16.98</c:v>
                </c:pt>
                <c:pt idx="1498">
                  <c:v>4.75</c:v>
                </c:pt>
                <c:pt idx="1499">
                  <c:v>31.58</c:v>
                </c:pt>
                <c:pt idx="1500">
                  <c:v>21.38</c:v>
                </c:pt>
                <c:pt idx="1501">
                  <c:v>10.130000000000001</c:v>
                </c:pt>
                <c:pt idx="1502">
                  <c:v>35.06</c:v>
                </c:pt>
                <c:pt idx="1503">
                  <c:v>14.86</c:v>
                </c:pt>
                <c:pt idx="1504">
                  <c:v>46.69</c:v>
                </c:pt>
                <c:pt idx="1505">
                  <c:v>28.12</c:v>
                </c:pt>
                <c:pt idx="1506">
                  <c:v>46.31</c:v>
                </c:pt>
                <c:pt idx="1507">
                  <c:v>34.35</c:v>
                </c:pt>
                <c:pt idx="1508">
                  <c:v>36.880000000000003</c:v>
                </c:pt>
                <c:pt idx="1509">
                  <c:v>23.97</c:v>
                </c:pt>
                <c:pt idx="1510">
                  <c:v>44.33</c:v>
                </c:pt>
                <c:pt idx="1511">
                  <c:v>23.54</c:v>
                </c:pt>
                <c:pt idx="1512">
                  <c:v>28.58</c:v>
                </c:pt>
                <c:pt idx="1513">
                  <c:v>9.31</c:v>
                </c:pt>
                <c:pt idx="1514">
                  <c:v>0.97</c:v>
                </c:pt>
                <c:pt idx="1515">
                  <c:v>8.6999999999999993</c:v>
                </c:pt>
                <c:pt idx="1516">
                  <c:v>35.43</c:v>
                </c:pt>
                <c:pt idx="1517">
                  <c:v>1.79</c:v>
                </c:pt>
                <c:pt idx="1518">
                  <c:v>17.47</c:v>
                </c:pt>
                <c:pt idx="1519">
                  <c:v>3.89</c:v>
                </c:pt>
                <c:pt idx="1520">
                  <c:v>5.83</c:v>
                </c:pt>
                <c:pt idx="1521">
                  <c:v>4.1500000000000004</c:v>
                </c:pt>
                <c:pt idx="1522">
                  <c:v>48.3</c:v>
                </c:pt>
                <c:pt idx="1523">
                  <c:v>42.66</c:v>
                </c:pt>
                <c:pt idx="1524">
                  <c:v>17.23</c:v>
                </c:pt>
                <c:pt idx="1525">
                  <c:v>43.67</c:v>
                </c:pt>
                <c:pt idx="1526">
                  <c:v>13.91</c:v>
                </c:pt>
                <c:pt idx="1527">
                  <c:v>11.81</c:v>
                </c:pt>
                <c:pt idx="1528">
                  <c:v>34.78</c:v>
                </c:pt>
                <c:pt idx="1529">
                  <c:v>35.65</c:v>
                </c:pt>
                <c:pt idx="1530">
                  <c:v>9.17</c:v>
                </c:pt>
                <c:pt idx="1531">
                  <c:v>29.62</c:v>
                </c:pt>
                <c:pt idx="1532">
                  <c:v>21.62</c:v>
                </c:pt>
                <c:pt idx="1533">
                  <c:v>13.03</c:v>
                </c:pt>
                <c:pt idx="1534">
                  <c:v>15.4</c:v>
                </c:pt>
                <c:pt idx="1535">
                  <c:v>34.85</c:v>
                </c:pt>
                <c:pt idx="1536">
                  <c:v>0.68</c:v>
                </c:pt>
                <c:pt idx="1537">
                  <c:v>40.479999999999997</c:v>
                </c:pt>
                <c:pt idx="1538">
                  <c:v>18.510000000000002</c:v>
                </c:pt>
                <c:pt idx="1539">
                  <c:v>11.95</c:v>
                </c:pt>
                <c:pt idx="1540">
                  <c:v>33.520000000000003</c:v>
                </c:pt>
                <c:pt idx="1541">
                  <c:v>3.77</c:v>
                </c:pt>
                <c:pt idx="1542">
                  <c:v>32.31</c:v>
                </c:pt>
                <c:pt idx="1543">
                  <c:v>33.07</c:v>
                </c:pt>
                <c:pt idx="1544">
                  <c:v>36.21</c:v>
                </c:pt>
                <c:pt idx="1545">
                  <c:v>35.51</c:v>
                </c:pt>
                <c:pt idx="1546">
                  <c:v>27.5</c:v>
                </c:pt>
                <c:pt idx="1547">
                  <c:v>41.49</c:v>
                </c:pt>
                <c:pt idx="1548">
                  <c:v>15.65</c:v>
                </c:pt>
                <c:pt idx="1549">
                  <c:v>38.64</c:v>
                </c:pt>
                <c:pt idx="1550">
                  <c:v>11.97</c:v>
                </c:pt>
                <c:pt idx="1551">
                  <c:v>44.2</c:v>
                </c:pt>
                <c:pt idx="1552">
                  <c:v>20.38</c:v>
                </c:pt>
                <c:pt idx="1553">
                  <c:v>4.43</c:v>
                </c:pt>
                <c:pt idx="1554">
                  <c:v>14.55</c:v>
                </c:pt>
                <c:pt idx="1555">
                  <c:v>8.59</c:v>
                </c:pt>
                <c:pt idx="1556">
                  <c:v>35.200000000000003</c:v>
                </c:pt>
                <c:pt idx="1557">
                  <c:v>48.19</c:v>
                </c:pt>
                <c:pt idx="1558">
                  <c:v>21.45</c:v>
                </c:pt>
                <c:pt idx="1559">
                  <c:v>28.38</c:v>
                </c:pt>
                <c:pt idx="1560">
                  <c:v>39.32</c:v>
                </c:pt>
                <c:pt idx="1561">
                  <c:v>18.29</c:v>
                </c:pt>
                <c:pt idx="1562">
                  <c:v>5.78</c:v>
                </c:pt>
                <c:pt idx="1563">
                  <c:v>46.82</c:v>
                </c:pt>
                <c:pt idx="1564">
                  <c:v>20.85</c:v>
                </c:pt>
                <c:pt idx="1565">
                  <c:v>23.66</c:v>
                </c:pt>
                <c:pt idx="1566">
                  <c:v>40.14</c:v>
                </c:pt>
                <c:pt idx="1567">
                  <c:v>28.66</c:v>
                </c:pt>
                <c:pt idx="1568">
                  <c:v>2.56</c:v>
                </c:pt>
                <c:pt idx="1569">
                  <c:v>44.75</c:v>
                </c:pt>
                <c:pt idx="1570">
                  <c:v>2.96</c:v>
                </c:pt>
                <c:pt idx="1571">
                  <c:v>12.82</c:v>
                </c:pt>
                <c:pt idx="1572">
                  <c:v>44.16</c:v>
                </c:pt>
                <c:pt idx="1573">
                  <c:v>31.63</c:v>
                </c:pt>
                <c:pt idx="1574">
                  <c:v>39.840000000000003</c:v>
                </c:pt>
                <c:pt idx="1575">
                  <c:v>4.78</c:v>
                </c:pt>
                <c:pt idx="1576">
                  <c:v>33.85</c:v>
                </c:pt>
                <c:pt idx="1577">
                  <c:v>26.46</c:v>
                </c:pt>
                <c:pt idx="1578">
                  <c:v>20.100000000000001</c:v>
                </c:pt>
                <c:pt idx="1579">
                  <c:v>36.6</c:v>
                </c:pt>
                <c:pt idx="1580">
                  <c:v>44.98</c:v>
                </c:pt>
                <c:pt idx="1581">
                  <c:v>32.770000000000003</c:v>
                </c:pt>
                <c:pt idx="1582">
                  <c:v>29.5</c:v>
                </c:pt>
                <c:pt idx="1583">
                  <c:v>8.16</c:v>
                </c:pt>
                <c:pt idx="1584">
                  <c:v>33.799999999999997</c:v>
                </c:pt>
                <c:pt idx="1585">
                  <c:v>27.57</c:v>
                </c:pt>
                <c:pt idx="1586">
                  <c:v>22.7</c:v>
                </c:pt>
                <c:pt idx="1587">
                  <c:v>30.56</c:v>
                </c:pt>
                <c:pt idx="1588">
                  <c:v>44.81</c:v>
                </c:pt>
                <c:pt idx="1589">
                  <c:v>40.53</c:v>
                </c:pt>
                <c:pt idx="1590">
                  <c:v>20.47</c:v>
                </c:pt>
                <c:pt idx="1591">
                  <c:v>24.27</c:v>
                </c:pt>
                <c:pt idx="1592">
                  <c:v>32.69</c:v>
                </c:pt>
                <c:pt idx="1593">
                  <c:v>11.69</c:v>
                </c:pt>
                <c:pt idx="1594">
                  <c:v>22.49</c:v>
                </c:pt>
                <c:pt idx="1595">
                  <c:v>29.13</c:v>
                </c:pt>
                <c:pt idx="1596">
                  <c:v>26.38</c:v>
                </c:pt>
                <c:pt idx="1597">
                  <c:v>42.6</c:v>
                </c:pt>
                <c:pt idx="1598">
                  <c:v>15.69</c:v>
                </c:pt>
                <c:pt idx="1599">
                  <c:v>6.18</c:v>
                </c:pt>
                <c:pt idx="1600">
                  <c:v>29.23</c:v>
                </c:pt>
                <c:pt idx="1601">
                  <c:v>29.84</c:v>
                </c:pt>
                <c:pt idx="1602">
                  <c:v>23.61</c:v>
                </c:pt>
                <c:pt idx="1603">
                  <c:v>24.28</c:v>
                </c:pt>
                <c:pt idx="1604">
                  <c:v>3.05</c:v>
                </c:pt>
                <c:pt idx="1605">
                  <c:v>19.21</c:v>
                </c:pt>
                <c:pt idx="1606">
                  <c:v>13.2</c:v>
                </c:pt>
                <c:pt idx="1607">
                  <c:v>5.77</c:v>
                </c:pt>
                <c:pt idx="1608">
                  <c:v>48.37</c:v>
                </c:pt>
                <c:pt idx="1609">
                  <c:v>10.87</c:v>
                </c:pt>
                <c:pt idx="1610">
                  <c:v>19.8</c:v>
                </c:pt>
                <c:pt idx="1611">
                  <c:v>3.44</c:v>
                </c:pt>
                <c:pt idx="1612">
                  <c:v>47.13</c:v>
                </c:pt>
                <c:pt idx="1613">
                  <c:v>2.57</c:v>
                </c:pt>
                <c:pt idx="1614">
                  <c:v>35.86</c:v>
                </c:pt>
                <c:pt idx="1615">
                  <c:v>24.83</c:v>
                </c:pt>
                <c:pt idx="1616">
                  <c:v>30.48</c:v>
                </c:pt>
                <c:pt idx="1617">
                  <c:v>18.010000000000002</c:v>
                </c:pt>
                <c:pt idx="1618">
                  <c:v>46.92</c:v>
                </c:pt>
                <c:pt idx="1619">
                  <c:v>4.76</c:v>
                </c:pt>
                <c:pt idx="1620">
                  <c:v>6.57</c:v>
                </c:pt>
                <c:pt idx="1621">
                  <c:v>0.76</c:v>
                </c:pt>
                <c:pt idx="1622">
                  <c:v>10.91</c:v>
                </c:pt>
                <c:pt idx="1623">
                  <c:v>44.99</c:v>
                </c:pt>
                <c:pt idx="1624">
                  <c:v>43.73</c:v>
                </c:pt>
                <c:pt idx="1625">
                  <c:v>11.48</c:v>
                </c:pt>
                <c:pt idx="1626">
                  <c:v>48.57</c:v>
                </c:pt>
                <c:pt idx="1627">
                  <c:v>44.14</c:v>
                </c:pt>
                <c:pt idx="1628">
                  <c:v>15.94</c:v>
                </c:pt>
                <c:pt idx="1629">
                  <c:v>42.47</c:v>
                </c:pt>
                <c:pt idx="1630">
                  <c:v>46.42</c:v>
                </c:pt>
                <c:pt idx="1631">
                  <c:v>48.45</c:v>
                </c:pt>
                <c:pt idx="1632">
                  <c:v>31.59</c:v>
                </c:pt>
                <c:pt idx="1633">
                  <c:v>13.79</c:v>
                </c:pt>
                <c:pt idx="1634">
                  <c:v>24.8</c:v>
                </c:pt>
                <c:pt idx="1635">
                  <c:v>22.23</c:v>
                </c:pt>
                <c:pt idx="1636">
                  <c:v>14.49</c:v>
                </c:pt>
                <c:pt idx="1637">
                  <c:v>5.85</c:v>
                </c:pt>
                <c:pt idx="1638">
                  <c:v>3.07</c:v>
                </c:pt>
                <c:pt idx="1639">
                  <c:v>46.09</c:v>
                </c:pt>
                <c:pt idx="1640">
                  <c:v>24.26</c:v>
                </c:pt>
                <c:pt idx="1641">
                  <c:v>22.24</c:v>
                </c:pt>
                <c:pt idx="1642">
                  <c:v>20.36</c:v>
                </c:pt>
                <c:pt idx="1643">
                  <c:v>35.67</c:v>
                </c:pt>
                <c:pt idx="1644">
                  <c:v>23.69</c:v>
                </c:pt>
                <c:pt idx="1645">
                  <c:v>7.57</c:v>
                </c:pt>
                <c:pt idx="1646">
                  <c:v>0.19</c:v>
                </c:pt>
                <c:pt idx="1647">
                  <c:v>24.32</c:v>
                </c:pt>
                <c:pt idx="1648">
                  <c:v>26.52</c:v>
                </c:pt>
                <c:pt idx="1649">
                  <c:v>10.39</c:v>
                </c:pt>
                <c:pt idx="1650">
                  <c:v>46.44</c:v>
                </c:pt>
                <c:pt idx="1651">
                  <c:v>40.03</c:v>
                </c:pt>
                <c:pt idx="1652">
                  <c:v>35.32</c:v>
                </c:pt>
                <c:pt idx="1653">
                  <c:v>19.52</c:v>
                </c:pt>
                <c:pt idx="1654">
                  <c:v>45.04</c:v>
                </c:pt>
                <c:pt idx="1655">
                  <c:v>39.200000000000003</c:v>
                </c:pt>
                <c:pt idx="1656">
                  <c:v>29.29</c:v>
                </c:pt>
                <c:pt idx="1657">
                  <c:v>34.630000000000003</c:v>
                </c:pt>
                <c:pt idx="1658">
                  <c:v>18.059999999999999</c:v>
                </c:pt>
                <c:pt idx="1659">
                  <c:v>12.5</c:v>
                </c:pt>
                <c:pt idx="1660">
                  <c:v>44.21</c:v>
                </c:pt>
                <c:pt idx="1661">
                  <c:v>48.54</c:v>
                </c:pt>
                <c:pt idx="1662">
                  <c:v>26.65</c:v>
                </c:pt>
                <c:pt idx="1663">
                  <c:v>22.05</c:v>
                </c:pt>
                <c:pt idx="1664">
                  <c:v>46.46</c:v>
                </c:pt>
                <c:pt idx="1665">
                  <c:v>28.82</c:v>
                </c:pt>
                <c:pt idx="1666">
                  <c:v>1.52</c:v>
                </c:pt>
                <c:pt idx="1667">
                  <c:v>13.86</c:v>
                </c:pt>
                <c:pt idx="1668">
                  <c:v>6.07</c:v>
                </c:pt>
                <c:pt idx="1669">
                  <c:v>36.909999999999997</c:v>
                </c:pt>
                <c:pt idx="1670">
                  <c:v>47.95</c:v>
                </c:pt>
                <c:pt idx="1671">
                  <c:v>24.82</c:v>
                </c:pt>
                <c:pt idx="1672">
                  <c:v>46.74</c:v>
                </c:pt>
                <c:pt idx="1673">
                  <c:v>47.94</c:v>
                </c:pt>
                <c:pt idx="1674">
                  <c:v>46.61</c:v>
                </c:pt>
                <c:pt idx="1675">
                  <c:v>29.1</c:v>
                </c:pt>
                <c:pt idx="1676">
                  <c:v>1.9</c:v>
                </c:pt>
                <c:pt idx="1677">
                  <c:v>40.69</c:v>
                </c:pt>
                <c:pt idx="1678">
                  <c:v>42.14</c:v>
                </c:pt>
                <c:pt idx="1679">
                  <c:v>43.4</c:v>
                </c:pt>
                <c:pt idx="1680">
                  <c:v>2.62</c:v>
                </c:pt>
                <c:pt idx="1681">
                  <c:v>39.979999999999997</c:v>
                </c:pt>
                <c:pt idx="1682">
                  <c:v>41.78</c:v>
                </c:pt>
                <c:pt idx="1683">
                  <c:v>35.700000000000003</c:v>
                </c:pt>
                <c:pt idx="1684">
                  <c:v>46.4</c:v>
                </c:pt>
                <c:pt idx="1685">
                  <c:v>12.73</c:v>
                </c:pt>
                <c:pt idx="1686">
                  <c:v>46.72</c:v>
                </c:pt>
                <c:pt idx="1687">
                  <c:v>25.96</c:v>
                </c:pt>
                <c:pt idx="1688">
                  <c:v>15.43</c:v>
                </c:pt>
                <c:pt idx="1689">
                  <c:v>44.46</c:v>
                </c:pt>
                <c:pt idx="1690">
                  <c:v>16.54</c:v>
                </c:pt>
                <c:pt idx="1691">
                  <c:v>25.4</c:v>
                </c:pt>
                <c:pt idx="1692">
                  <c:v>43.7</c:v>
                </c:pt>
                <c:pt idx="1693">
                  <c:v>33.18</c:v>
                </c:pt>
                <c:pt idx="1694">
                  <c:v>7.03</c:v>
                </c:pt>
                <c:pt idx="1695">
                  <c:v>27.49</c:v>
                </c:pt>
                <c:pt idx="1696">
                  <c:v>48.59</c:v>
                </c:pt>
                <c:pt idx="1697">
                  <c:v>44.28</c:v>
                </c:pt>
                <c:pt idx="1698">
                  <c:v>25.03</c:v>
                </c:pt>
                <c:pt idx="1699">
                  <c:v>20.99</c:v>
                </c:pt>
                <c:pt idx="1700">
                  <c:v>15.3</c:v>
                </c:pt>
                <c:pt idx="1701">
                  <c:v>12.96</c:v>
                </c:pt>
                <c:pt idx="1702">
                  <c:v>21.56</c:v>
                </c:pt>
                <c:pt idx="1703">
                  <c:v>9.8000000000000007</c:v>
                </c:pt>
                <c:pt idx="1704">
                  <c:v>18.04</c:v>
                </c:pt>
                <c:pt idx="1705">
                  <c:v>27.98</c:v>
                </c:pt>
                <c:pt idx="1706">
                  <c:v>29.44</c:v>
                </c:pt>
                <c:pt idx="1707">
                  <c:v>29.94</c:v>
                </c:pt>
                <c:pt idx="1708">
                  <c:v>20.239999999999998</c:v>
                </c:pt>
                <c:pt idx="1709">
                  <c:v>40.93</c:v>
                </c:pt>
                <c:pt idx="1710">
                  <c:v>45.06</c:v>
                </c:pt>
                <c:pt idx="1711">
                  <c:v>17.78</c:v>
                </c:pt>
                <c:pt idx="1712">
                  <c:v>36.49</c:v>
                </c:pt>
                <c:pt idx="1713">
                  <c:v>14.52</c:v>
                </c:pt>
                <c:pt idx="1714">
                  <c:v>6.28</c:v>
                </c:pt>
                <c:pt idx="1715">
                  <c:v>5.2</c:v>
                </c:pt>
                <c:pt idx="1716">
                  <c:v>34.28</c:v>
                </c:pt>
                <c:pt idx="1717">
                  <c:v>28.59</c:v>
                </c:pt>
                <c:pt idx="1718">
                  <c:v>6.69</c:v>
                </c:pt>
                <c:pt idx="1719">
                  <c:v>22.14</c:v>
                </c:pt>
                <c:pt idx="1720">
                  <c:v>9.24</c:v>
                </c:pt>
                <c:pt idx="1721">
                  <c:v>24.15</c:v>
                </c:pt>
                <c:pt idx="1722">
                  <c:v>44.18</c:v>
                </c:pt>
                <c:pt idx="1723">
                  <c:v>21.26</c:v>
                </c:pt>
                <c:pt idx="1724">
                  <c:v>39.299999999999997</c:v>
                </c:pt>
                <c:pt idx="1725">
                  <c:v>13.82</c:v>
                </c:pt>
                <c:pt idx="1726">
                  <c:v>32.880000000000003</c:v>
                </c:pt>
                <c:pt idx="1727">
                  <c:v>24.11</c:v>
                </c:pt>
                <c:pt idx="1728">
                  <c:v>17.55</c:v>
                </c:pt>
                <c:pt idx="1729">
                  <c:v>35.909999999999997</c:v>
                </c:pt>
                <c:pt idx="1730">
                  <c:v>29.46</c:v>
                </c:pt>
                <c:pt idx="1731">
                  <c:v>43.62</c:v>
                </c:pt>
                <c:pt idx="1732">
                  <c:v>39.840000000000003</c:v>
                </c:pt>
                <c:pt idx="1733">
                  <c:v>2.06</c:v>
                </c:pt>
                <c:pt idx="1734">
                  <c:v>1.04</c:v>
                </c:pt>
                <c:pt idx="1735">
                  <c:v>41.69</c:v>
                </c:pt>
                <c:pt idx="1736">
                  <c:v>28.07</c:v>
                </c:pt>
                <c:pt idx="1737">
                  <c:v>3.81</c:v>
                </c:pt>
                <c:pt idx="1738">
                  <c:v>24.88</c:v>
                </c:pt>
                <c:pt idx="1739">
                  <c:v>0.28999999999999998</c:v>
                </c:pt>
                <c:pt idx="1740">
                  <c:v>29.33</c:v>
                </c:pt>
                <c:pt idx="1741">
                  <c:v>24.17</c:v>
                </c:pt>
                <c:pt idx="1742">
                  <c:v>31.66</c:v>
                </c:pt>
                <c:pt idx="1743">
                  <c:v>11.45</c:v>
                </c:pt>
                <c:pt idx="1744">
                  <c:v>20.61</c:v>
                </c:pt>
                <c:pt idx="1745">
                  <c:v>40.840000000000003</c:v>
                </c:pt>
                <c:pt idx="1746">
                  <c:v>36.369999999999997</c:v>
                </c:pt>
                <c:pt idx="1747">
                  <c:v>14.03</c:v>
                </c:pt>
                <c:pt idx="1748">
                  <c:v>3.18</c:v>
                </c:pt>
                <c:pt idx="1749">
                  <c:v>12.49</c:v>
                </c:pt>
                <c:pt idx="1750">
                  <c:v>9.18</c:v>
                </c:pt>
                <c:pt idx="1751">
                  <c:v>6.98</c:v>
                </c:pt>
                <c:pt idx="1752">
                  <c:v>41.46</c:v>
                </c:pt>
                <c:pt idx="1753">
                  <c:v>29.53</c:v>
                </c:pt>
                <c:pt idx="1754">
                  <c:v>49.58</c:v>
                </c:pt>
                <c:pt idx="1755">
                  <c:v>13.78</c:v>
                </c:pt>
                <c:pt idx="1756">
                  <c:v>17.11</c:v>
                </c:pt>
                <c:pt idx="1757">
                  <c:v>6.32</c:v>
                </c:pt>
                <c:pt idx="1758">
                  <c:v>47.49</c:v>
                </c:pt>
                <c:pt idx="1759">
                  <c:v>22.28</c:v>
                </c:pt>
                <c:pt idx="1760">
                  <c:v>17</c:v>
                </c:pt>
                <c:pt idx="1761">
                  <c:v>25.39</c:v>
                </c:pt>
                <c:pt idx="1762">
                  <c:v>26.41</c:v>
                </c:pt>
                <c:pt idx="1763">
                  <c:v>34.04</c:v>
                </c:pt>
                <c:pt idx="1764">
                  <c:v>10.74</c:v>
                </c:pt>
                <c:pt idx="1765">
                  <c:v>24.02</c:v>
                </c:pt>
                <c:pt idx="1766">
                  <c:v>17.63</c:v>
                </c:pt>
                <c:pt idx="1767">
                  <c:v>2.65</c:v>
                </c:pt>
                <c:pt idx="1768">
                  <c:v>7.88</c:v>
                </c:pt>
                <c:pt idx="1769">
                  <c:v>1.94</c:v>
                </c:pt>
                <c:pt idx="1770">
                  <c:v>9.77</c:v>
                </c:pt>
                <c:pt idx="1771">
                  <c:v>49.25</c:v>
                </c:pt>
                <c:pt idx="1772">
                  <c:v>37.32</c:v>
                </c:pt>
                <c:pt idx="1773">
                  <c:v>3.01</c:v>
                </c:pt>
                <c:pt idx="1774">
                  <c:v>16.670000000000002</c:v>
                </c:pt>
                <c:pt idx="1775">
                  <c:v>48.87</c:v>
                </c:pt>
                <c:pt idx="1776">
                  <c:v>4.9400000000000004</c:v>
                </c:pt>
                <c:pt idx="1777">
                  <c:v>33.19</c:v>
                </c:pt>
                <c:pt idx="1778">
                  <c:v>17.82</c:v>
                </c:pt>
                <c:pt idx="1779">
                  <c:v>3.08</c:v>
                </c:pt>
                <c:pt idx="1780">
                  <c:v>31.62</c:v>
                </c:pt>
                <c:pt idx="1781">
                  <c:v>37.58</c:v>
                </c:pt>
                <c:pt idx="1782">
                  <c:v>44.24</c:v>
                </c:pt>
                <c:pt idx="1783">
                  <c:v>10.51</c:v>
                </c:pt>
                <c:pt idx="1784">
                  <c:v>18.14</c:v>
                </c:pt>
                <c:pt idx="1785">
                  <c:v>26.3</c:v>
                </c:pt>
                <c:pt idx="1786">
                  <c:v>23.45</c:v>
                </c:pt>
                <c:pt idx="1787">
                  <c:v>9.39</c:v>
                </c:pt>
                <c:pt idx="1788">
                  <c:v>42.07</c:v>
                </c:pt>
                <c:pt idx="1789">
                  <c:v>1.1200000000000001</c:v>
                </c:pt>
                <c:pt idx="1790">
                  <c:v>1.55</c:v>
                </c:pt>
                <c:pt idx="1791">
                  <c:v>19.079999999999998</c:v>
                </c:pt>
                <c:pt idx="1792">
                  <c:v>28.53</c:v>
                </c:pt>
                <c:pt idx="1793">
                  <c:v>46.92</c:v>
                </c:pt>
                <c:pt idx="1794">
                  <c:v>49.6</c:v>
                </c:pt>
                <c:pt idx="1795">
                  <c:v>3.53</c:v>
                </c:pt>
                <c:pt idx="1796">
                  <c:v>44.11</c:v>
                </c:pt>
                <c:pt idx="1797">
                  <c:v>39.07</c:v>
                </c:pt>
                <c:pt idx="1798">
                  <c:v>47.38</c:v>
                </c:pt>
                <c:pt idx="1799">
                  <c:v>26.97</c:v>
                </c:pt>
                <c:pt idx="1800">
                  <c:v>29.49</c:v>
                </c:pt>
                <c:pt idx="1801">
                  <c:v>47.44</c:v>
                </c:pt>
                <c:pt idx="1802">
                  <c:v>9.89</c:v>
                </c:pt>
                <c:pt idx="1803">
                  <c:v>42.69</c:v>
                </c:pt>
                <c:pt idx="1804">
                  <c:v>28.54</c:v>
                </c:pt>
                <c:pt idx="1805">
                  <c:v>4.74</c:v>
                </c:pt>
                <c:pt idx="1806">
                  <c:v>4.9800000000000004</c:v>
                </c:pt>
                <c:pt idx="1807">
                  <c:v>47.66</c:v>
                </c:pt>
                <c:pt idx="1808">
                  <c:v>38.36</c:v>
                </c:pt>
                <c:pt idx="1809">
                  <c:v>28.45</c:v>
                </c:pt>
                <c:pt idx="1810">
                  <c:v>37.24</c:v>
                </c:pt>
                <c:pt idx="1811">
                  <c:v>28.27</c:v>
                </c:pt>
                <c:pt idx="1812">
                  <c:v>29.94</c:v>
                </c:pt>
                <c:pt idx="1813">
                  <c:v>22.23</c:v>
                </c:pt>
                <c:pt idx="1814">
                  <c:v>18.010000000000002</c:v>
                </c:pt>
                <c:pt idx="1815">
                  <c:v>27.91</c:v>
                </c:pt>
                <c:pt idx="1816">
                  <c:v>47.03</c:v>
                </c:pt>
                <c:pt idx="1817">
                  <c:v>17.48</c:v>
                </c:pt>
                <c:pt idx="1818">
                  <c:v>34.56</c:v>
                </c:pt>
                <c:pt idx="1819">
                  <c:v>2.84</c:v>
                </c:pt>
                <c:pt idx="1820">
                  <c:v>14.73</c:v>
                </c:pt>
                <c:pt idx="1821">
                  <c:v>3.14</c:v>
                </c:pt>
                <c:pt idx="1822">
                  <c:v>4.12</c:v>
                </c:pt>
                <c:pt idx="1823">
                  <c:v>11.42</c:v>
                </c:pt>
                <c:pt idx="1824">
                  <c:v>43.28</c:v>
                </c:pt>
                <c:pt idx="1825">
                  <c:v>26.94</c:v>
                </c:pt>
                <c:pt idx="1826">
                  <c:v>29.99</c:v>
                </c:pt>
                <c:pt idx="1827">
                  <c:v>9.86</c:v>
                </c:pt>
                <c:pt idx="1828">
                  <c:v>26.38</c:v>
                </c:pt>
                <c:pt idx="1829">
                  <c:v>48.62</c:v>
                </c:pt>
                <c:pt idx="1830">
                  <c:v>22.3</c:v>
                </c:pt>
                <c:pt idx="1831">
                  <c:v>33.61</c:v>
                </c:pt>
                <c:pt idx="1832">
                  <c:v>32.590000000000003</c:v>
                </c:pt>
                <c:pt idx="1833">
                  <c:v>10.46</c:v>
                </c:pt>
                <c:pt idx="1834">
                  <c:v>12.4</c:v>
                </c:pt>
                <c:pt idx="1835">
                  <c:v>42.59</c:v>
                </c:pt>
                <c:pt idx="1836">
                  <c:v>48.21</c:v>
                </c:pt>
                <c:pt idx="1837">
                  <c:v>15.31</c:v>
                </c:pt>
                <c:pt idx="1838">
                  <c:v>42.57</c:v>
                </c:pt>
                <c:pt idx="1839">
                  <c:v>26.56</c:v>
                </c:pt>
                <c:pt idx="1840">
                  <c:v>3.14</c:v>
                </c:pt>
                <c:pt idx="1841">
                  <c:v>12.04</c:v>
                </c:pt>
                <c:pt idx="1842">
                  <c:v>31.49</c:v>
                </c:pt>
                <c:pt idx="1843">
                  <c:v>21.38</c:v>
                </c:pt>
                <c:pt idx="1844">
                  <c:v>39.6</c:v>
                </c:pt>
                <c:pt idx="1845">
                  <c:v>31.08</c:v>
                </c:pt>
                <c:pt idx="1846">
                  <c:v>37.89</c:v>
                </c:pt>
                <c:pt idx="1847">
                  <c:v>5.14</c:v>
                </c:pt>
                <c:pt idx="1848">
                  <c:v>33.049999999999997</c:v>
                </c:pt>
                <c:pt idx="1849">
                  <c:v>22.27</c:v>
                </c:pt>
                <c:pt idx="1850">
                  <c:v>46.49</c:v>
                </c:pt>
                <c:pt idx="1851">
                  <c:v>47.52</c:v>
                </c:pt>
                <c:pt idx="1852">
                  <c:v>20.13</c:v>
                </c:pt>
                <c:pt idx="1853">
                  <c:v>1.84</c:v>
                </c:pt>
                <c:pt idx="1854">
                  <c:v>34.6</c:v>
                </c:pt>
                <c:pt idx="1855">
                  <c:v>9.68</c:v>
                </c:pt>
                <c:pt idx="1856">
                  <c:v>11.26</c:v>
                </c:pt>
                <c:pt idx="1857">
                  <c:v>43.8</c:v>
                </c:pt>
                <c:pt idx="1858">
                  <c:v>41.49</c:v>
                </c:pt>
                <c:pt idx="1859">
                  <c:v>16.329999999999998</c:v>
                </c:pt>
                <c:pt idx="1860">
                  <c:v>12.06</c:v>
                </c:pt>
                <c:pt idx="1861">
                  <c:v>19.3</c:v>
                </c:pt>
                <c:pt idx="1862">
                  <c:v>40.64</c:v>
                </c:pt>
                <c:pt idx="1863">
                  <c:v>28.43</c:v>
                </c:pt>
                <c:pt idx="1864">
                  <c:v>23.45</c:v>
                </c:pt>
                <c:pt idx="1865">
                  <c:v>33.51</c:v>
                </c:pt>
                <c:pt idx="1866">
                  <c:v>49.89</c:v>
                </c:pt>
                <c:pt idx="1867">
                  <c:v>28.51</c:v>
                </c:pt>
                <c:pt idx="1868">
                  <c:v>23.04</c:v>
                </c:pt>
                <c:pt idx="1869">
                  <c:v>5.21</c:v>
                </c:pt>
                <c:pt idx="1870">
                  <c:v>27.13</c:v>
                </c:pt>
                <c:pt idx="1871">
                  <c:v>13.98</c:v>
                </c:pt>
                <c:pt idx="1872">
                  <c:v>10.64</c:v>
                </c:pt>
                <c:pt idx="1873">
                  <c:v>30.13</c:v>
                </c:pt>
                <c:pt idx="1874">
                  <c:v>12.06</c:v>
                </c:pt>
                <c:pt idx="1875">
                  <c:v>10.76</c:v>
                </c:pt>
                <c:pt idx="1876">
                  <c:v>38.630000000000003</c:v>
                </c:pt>
                <c:pt idx="1877">
                  <c:v>8.6</c:v>
                </c:pt>
                <c:pt idx="1878">
                  <c:v>11.96</c:v>
                </c:pt>
                <c:pt idx="1879">
                  <c:v>2.1</c:v>
                </c:pt>
                <c:pt idx="1880">
                  <c:v>15.24</c:v>
                </c:pt>
                <c:pt idx="1881">
                  <c:v>31.26</c:v>
                </c:pt>
                <c:pt idx="1882">
                  <c:v>14.78</c:v>
                </c:pt>
                <c:pt idx="1883">
                  <c:v>34.840000000000003</c:v>
                </c:pt>
                <c:pt idx="1884">
                  <c:v>5.2</c:v>
                </c:pt>
                <c:pt idx="1885">
                  <c:v>27.31</c:v>
                </c:pt>
                <c:pt idx="1886">
                  <c:v>24.75</c:v>
                </c:pt>
                <c:pt idx="1887">
                  <c:v>13.35</c:v>
                </c:pt>
                <c:pt idx="1888">
                  <c:v>16.420000000000002</c:v>
                </c:pt>
                <c:pt idx="1889">
                  <c:v>16.18</c:v>
                </c:pt>
                <c:pt idx="1890">
                  <c:v>43.47</c:v>
                </c:pt>
                <c:pt idx="1891">
                  <c:v>20.64</c:v>
                </c:pt>
                <c:pt idx="1892">
                  <c:v>29.33</c:v>
                </c:pt>
                <c:pt idx="1893">
                  <c:v>43.33</c:v>
                </c:pt>
                <c:pt idx="1894">
                  <c:v>21.6</c:v>
                </c:pt>
                <c:pt idx="1895">
                  <c:v>43.61</c:v>
                </c:pt>
                <c:pt idx="1896">
                  <c:v>29.19</c:v>
                </c:pt>
                <c:pt idx="1897">
                  <c:v>34.22</c:v>
                </c:pt>
                <c:pt idx="1898">
                  <c:v>21.21</c:v>
                </c:pt>
                <c:pt idx="1899">
                  <c:v>26.7</c:v>
                </c:pt>
                <c:pt idx="1900">
                  <c:v>2.92</c:v>
                </c:pt>
                <c:pt idx="1901">
                  <c:v>7.57</c:v>
                </c:pt>
                <c:pt idx="1902">
                  <c:v>19.72</c:v>
                </c:pt>
                <c:pt idx="1903">
                  <c:v>4.13</c:v>
                </c:pt>
                <c:pt idx="1904">
                  <c:v>26.75</c:v>
                </c:pt>
                <c:pt idx="1905">
                  <c:v>7.6</c:v>
                </c:pt>
                <c:pt idx="1906">
                  <c:v>8.93</c:v>
                </c:pt>
                <c:pt idx="1907">
                  <c:v>35.31</c:v>
                </c:pt>
                <c:pt idx="1908">
                  <c:v>41.6</c:v>
                </c:pt>
                <c:pt idx="1909">
                  <c:v>5.89</c:v>
                </c:pt>
                <c:pt idx="1910">
                  <c:v>6.94</c:v>
                </c:pt>
                <c:pt idx="1911">
                  <c:v>11.69</c:v>
                </c:pt>
                <c:pt idx="1912">
                  <c:v>22.75</c:v>
                </c:pt>
                <c:pt idx="1913">
                  <c:v>27.91</c:v>
                </c:pt>
                <c:pt idx="1914">
                  <c:v>40.35</c:v>
                </c:pt>
                <c:pt idx="1915">
                  <c:v>47.82</c:v>
                </c:pt>
                <c:pt idx="1916">
                  <c:v>7.15</c:v>
                </c:pt>
                <c:pt idx="1917">
                  <c:v>47.48</c:v>
                </c:pt>
                <c:pt idx="1918">
                  <c:v>7.72</c:v>
                </c:pt>
                <c:pt idx="1919">
                  <c:v>40.24</c:v>
                </c:pt>
                <c:pt idx="1920">
                  <c:v>43.22</c:v>
                </c:pt>
                <c:pt idx="1921">
                  <c:v>31.96</c:v>
                </c:pt>
                <c:pt idx="1922">
                  <c:v>33.47</c:v>
                </c:pt>
                <c:pt idx="1923">
                  <c:v>38.11</c:v>
                </c:pt>
                <c:pt idx="1924">
                  <c:v>10.039999999999999</c:v>
                </c:pt>
                <c:pt idx="1925">
                  <c:v>22.2</c:v>
                </c:pt>
                <c:pt idx="1926">
                  <c:v>25.84</c:v>
                </c:pt>
                <c:pt idx="1927">
                  <c:v>37.090000000000003</c:v>
                </c:pt>
                <c:pt idx="1928">
                  <c:v>9.64</c:v>
                </c:pt>
                <c:pt idx="1929">
                  <c:v>45.68</c:v>
                </c:pt>
                <c:pt idx="1930">
                  <c:v>6.71</c:v>
                </c:pt>
                <c:pt idx="1931">
                  <c:v>42.6</c:v>
                </c:pt>
                <c:pt idx="1932">
                  <c:v>43.78</c:v>
                </c:pt>
                <c:pt idx="1933">
                  <c:v>49.47</c:v>
                </c:pt>
                <c:pt idx="1934">
                  <c:v>42.02</c:v>
                </c:pt>
                <c:pt idx="1935">
                  <c:v>8.5</c:v>
                </c:pt>
                <c:pt idx="1936">
                  <c:v>45.43</c:v>
                </c:pt>
                <c:pt idx="1937">
                  <c:v>0.41</c:v>
                </c:pt>
                <c:pt idx="1938">
                  <c:v>11.66</c:v>
                </c:pt>
                <c:pt idx="1939">
                  <c:v>21.68</c:v>
                </c:pt>
                <c:pt idx="1940">
                  <c:v>7.99</c:v>
                </c:pt>
                <c:pt idx="1941">
                  <c:v>21.82</c:v>
                </c:pt>
                <c:pt idx="1942">
                  <c:v>3.68</c:v>
                </c:pt>
                <c:pt idx="1943">
                  <c:v>45.63</c:v>
                </c:pt>
                <c:pt idx="1944">
                  <c:v>43.19</c:v>
                </c:pt>
                <c:pt idx="1945">
                  <c:v>36.14</c:v>
                </c:pt>
                <c:pt idx="1946">
                  <c:v>15.24</c:v>
                </c:pt>
                <c:pt idx="1947">
                  <c:v>42.24</c:v>
                </c:pt>
                <c:pt idx="1948">
                  <c:v>25.46</c:v>
                </c:pt>
                <c:pt idx="1949">
                  <c:v>37.200000000000003</c:v>
                </c:pt>
                <c:pt idx="1950">
                  <c:v>13.82</c:v>
                </c:pt>
                <c:pt idx="1951">
                  <c:v>39.229999999999997</c:v>
                </c:pt>
                <c:pt idx="1952">
                  <c:v>30.66</c:v>
                </c:pt>
                <c:pt idx="1953">
                  <c:v>32.43</c:v>
                </c:pt>
                <c:pt idx="1954">
                  <c:v>3.25</c:v>
                </c:pt>
                <c:pt idx="1955">
                  <c:v>23.5</c:v>
                </c:pt>
                <c:pt idx="1956">
                  <c:v>36.5</c:v>
                </c:pt>
                <c:pt idx="1957">
                  <c:v>42.04</c:v>
                </c:pt>
                <c:pt idx="1958">
                  <c:v>39.82</c:v>
                </c:pt>
                <c:pt idx="1959">
                  <c:v>36.26</c:v>
                </c:pt>
                <c:pt idx="1960">
                  <c:v>31.99</c:v>
                </c:pt>
                <c:pt idx="1961">
                  <c:v>24.47</c:v>
                </c:pt>
                <c:pt idx="1962">
                  <c:v>30.78</c:v>
                </c:pt>
                <c:pt idx="1963">
                  <c:v>4.8600000000000003</c:v>
                </c:pt>
                <c:pt idx="1964">
                  <c:v>38.36</c:v>
                </c:pt>
                <c:pt idx="1965">
                  <c:v>11.9</c:v>
                </c:pt>
                <c:pt idx="1966">
                  <c:v>20.64</c:v>
                </c:pt>
                <c:pt idx="1967">
                  <c:v>32.6</c:v>
                </c:pt>
                <c:pt idx="1968">
                  <c:v>27.57</c:v>
                </c:pt>
                <c:pt idx="1969">
                  <c:v>37.770000000000003</c:v>
                </c:pt>
                <c:pt idx="1970">
                  <c:v>24.51</c:v>
                </c:pt>
                <c:pt idx="1971">
                  <c:v>11.76</c:v>
                </c:pt>
                <c:pt idx="1972">
                  <c:v>35.380000000000003</c:v>
                </c:pt>
                <c:pt idx="1973">
                  <c:v>7.8</c:v>
                </c:pt>
                <c:pt idx="1974">
                  <c:v>48.52</c:v>
                </c:pt>
                <c:pt idx="1975">
                  <c:v>45.82</c:v>
                </c:pt>
                <c:pt idx="1976">
                  <c:v>31.22</c:v>
                </c:pt>
                <c:pt idx="1977">
                  <c:v>49.12</c:v>
                </c:pt>
                <c:pt idx="1978">
                  <c:v>8.91</c:v>
                </c:pt>
                <c:pt idx="1979">
                  <c:v>44.07</c:v>
                </c:pt>
                <c:pt idx="1980">
                  <c:v>4</c:v>
                </c:pt>
                <c:pt idx="1981">
                  <c:v>47.18</c:v>
                </c:pt>
                <c:pt idx="1982">
                  <c:v>31.98</c:v>
                </c:pt>
                <c:pt idx="1983">
                  <c:v>42.35</c:v>
                </c:pt>
                <c:pt idx="1984">
                  <c:v>5.41</c:v>
                </c:pt>
                <c:pt idx="1985">
                  <c:v>3.67</c:v>
                </c:pt>
                <c:pt idx="1986">
                  <c:v>2.97</c:v>
                </c:pt>
                <c:pt idx="1987">
                  <c:v>7.57</c:v>
                </c:pt>
                <c:pt idx="1988">
                  <c:v>30.07</c:v>
                </c:pt>
                <c:pt idx="1989">
                  <c:v>40.369999999999997</c:v>
                </c:pt>
                <c:pt idx="1990">
                  <c:v>19.760000000000002</c:v>
                </c:pt>
                <c:pt idx="1991">
                  <c:v>47.21</c:v>
                </c:pt>
                <c:pt idx="1992">
                  <c:v>28.34</c:v>
                </c:pt>
                <c:pt idx="1993">
                  <c:v>33.380000000000003</c:v>
                </c:pt>
                <c:pt idx="1994">
                  <c:v>33.04</c:v>
                </c:pt>
                <c:pt idx="1995">
                  <c:v>46.36</c:v>
                </c:pt>
                <c:pt idx="1996">
                  <c:v>11.23</c:v>
                </c:pt>
                <c:pt idx="1997">
                  <c:v>12.67</c:v>
                </c:pt>
                <c:pt idx="1998">
                  <c:v>19.89</c:v>
                </c:pt>
                <c:pt idx="1999">
                  <c:v>22.94</c:v>
                </c:pt>
                <c:pt idx="2000">
                  <c:v>40.770000000000003</c:v>
                </c:pt>
                <c:pt idx="2001">
                  <c:v>27.17</c:v>
                </c:pt>
                <c:pt idx="2002">
                  <c:v>30.48</c:v>
                </c:pt>
                <c:pt idx="2003">
                  <c:v>31.3</c:v>
                </c:pt>
                <c:pt idx="2004">
                  <c:v>2.42</c:v>
                </c:pt>
                <c:pt idx="2005">
                  <c:v>31.16</c:v>
                </c:pt>
                <c:pt idx="2006">
                  <c:v>25.05</c:v>
                </c:pt>
                <c:pt idx="2007">
                  <c:v>13.73</c:v>
                </c:pt>
                <c:pt idx="2008">
                  <c:v>28.92</c:v>
                </c:pt>
                <c:pt idx="2009">
                  <c:v>36.619999999999997</c:v>
                </c:pt>
                <c:pt idx="2010">
                  <c:v>10.5</c:v>
                </c:pt>
                <c:pt idx="2011">
                  <c:v>31.4</c:v>
                </c:pt>
                <c:pt idx="2012">
                  <c:v>46.53</c:v>
                </c:pt>
                <c:pt idx="2013">
                  <c:v>24.56</c:v>
                </c:pt>
                <c:pt idx="2014">
                  <c:v>32.020000000000003</c:v>
                </c:pt>
                <c:pt idx="2015">
                  <c:v>34.35</c:v>
                </c:pt>
                <c:pt idx="2016">
                  <c:v>3.27</c:v>
                </c:pt>
                <c:pt idx="2017">
                  <c:v>49.67</c:v>
                </c:pt>
                <c:pt idx="2018">
                  <c:v>15.74</c:v>
                </c:pt>
                <c:pt idx="2019">
                  <c:v>6.27</c:v>
                </c:pt>
                <c:pt idx="2020">
                  <c:v>15.72</c:v>
                </c:pt>
                <c:pt idx="2021">
                  <c:v>4.3899999999999997</c:v>
                </c:pt>
                <c:pt idx="2022">
                  <c:v>30.97</c:v>
                </c:pt>
                <c:pt idx="2023">
                  <c:v>20.54</c:v>
                </c:pt>
                <c:pt idx="2024">
                  <c:v>31.39</c:v>
                </c:pt>
                <c:pt idx="2025">
                  <c:v>12.29</c:v>
                </c:pt>
                <c:pt idx="2026">
                  <c:v>17.170000000000002</c:v>
                </c:pt>
                <c:pt idx="2027">
                  <c:v>10.82</c:v>
                </c:pt>
                <c:pt idx="2028">
                  <c:v>45.32</c:v>
                </c:pt>
                <c:pt idx="2029">
                  <c:v>1.38</c:v>
                </c:pt>
                <c:pt idx="2030">
                  <c:v>13.31</c:v>
                </c:pt>
                <c:pt idx="2031">
                  <c:v>49.88</c:v>
                </c:pt>
                <c:pt idx="2032">
                  <c:v>49.72</c:v>
                </c:pt>
                <c:pt idx="2033">
                  <c:v>0.62</c:v>
                </c:pt>
                <c:pt idx="2034">
                  <c:v>29.11</c:v>
                </c:pt>
                <c:pt idx="2035">
                  <c:v>47.82</c:v>
                </c:pt>
                <c:pt idx="2036">
                  <c:v>4.18</c:v>
                </c:pt>
                <c:pt idx="2037">
                  <c:v>46.41</c:v>
                </c:pt>
                <c:pt idx="2038">
                  <c:v>22.86</c:v>
                </c:pt>
                <c:pt idx="2039">
                  <c:v>30.49</c:v>
                </c:pt>
                <c:pt idx="2040">
                  <c:v>6.51</c:v>
                </c:pt>
                <c:pt idx="2041">
                  <c:v>15.76</c:v>
                </c:pt>
                <c:pt idx="2042">
                  <c:v>29.25</c:v>
                </c:pt>
                <c:pt idx="2043">
                  <c:v>15.48</c:v>
                </c:pt>
                <c:pt idx="2044">
                  <c:v>39.58</c:v>
                </c:pt>
                <c:pt idx="2045">
                  <c:v>20.34</c:v>
                </c:pt>
                <c:pt idx="2046">
                  <c:v>31.82</c:v>
                </c:pt>
                <c:pt idx="2047">
                  <c:v>28.69</c:v>
                </c:pt>
                <c:pt idx="2048">
                  <c:v>1.03</c:v>
                </c:pt>
                <c:pt idx="2049">
                  <c:v>10.62</c:v>
                </c:pt>
                <c:pt idx="2050">
                  <c:v>19.98</c:v>
                </c:pt>
                <c:pt idx="2051">
                  <c:v>42.97</c:v>
                </c:pt>
                <c:pt idx="2052">
                  <c:v>41.05</c:v>
                </c:pt>
                <c:pt idx="2053">
                  <c:v>11.69</c:v>
                </c:pt>
                <c:pt idx="2054">
                  <c:v>46.01</c:v>
                </c:pt>
                <c:pt idx="2055">
                  <c:v>20.74</c:v>
                </c:pt>
                <c:pt idx="2056">
                  <c:v>1.99</c:v>
                </c:pt>
                <c:pt idx="2057">
                  <c:v>32.31</c:v>
                </c:pt>
                <c:pt idx="2058">
                  <c:v>44.83</c:v>
                </c:pt>
                <c:pt idx="2059">
                  <c:v>14.54</c:v>
                </c:pt>
                <c:pt idx="2060">
                  <c:v>49.05</c:v>
                </c:pt>
                <c:pt idx="2061">
                  <c:v>35.409999999999997</c:v>
                </c:pt>
                <c:pt idx="2062">
                  <c:v>41.38</c:v>
                </c:pt>
                <c:pt idx="2063">
                  <c:v>43.11</c:v>
                </c:pt>
                <c:pt idx="2064">
                  <c:v>0.31</c:v>
                </c:pt>
                <c:pt idx="2065">
                  <c:v>25.85</c:v>
                </c:pt>
                <c:pt idx="2066">
                  <c:v>48.89</c:v>
                </c:pt>
                <c:pt idx="2067">
                  <c:v>8.92</c:v>
                </c:pt>
                <c:pt idx="2068">
                  <c:v>32.71</c:v>
                </c:pt>
                <c:pt idx="2069">
                  <c:v>4.01</c:v>
                </c:pt>
                <c:pt idx="2070">
                  <c:v>36.99</c:v>
                </c:pt>
                <c:pt idx="2071">
                  <c:v>8.27</c:v>
                </c:pt>
                <c:pt idx="2072">
                  <c:v>32.33</c:v>
                </c:pt>
                <c:pt idx="2073">
                  <c:v>41.23</c:v>
                </c:pt>
                <c:pt idx="2074">
                  <c:v>48.25</c:v>
                </c:pt>
                <c:pt idx="2075">
                  <c:v>4.0999999999999996</c:v>
                </c:pt>
                <c:pt idx="2076">
                  <c:v>45.19</c:v>
                </c:pt>
                <c:pt idx="2077">
                  <c:v>45.73</c:v>
                </c:pt>
                <c:pt idx="2078">
                  <c:v>16.149999999999999</c:v>
                </c:pt>
                <c:pt idx="2079">
                  <c:v>10.130000000000001</c:v>
                </c:pt>
                <c:pt idx="2080">
                  <c:v>20.94</c:v>
                </c:pt>
                <c:pt idx="2081">
                  <c:v>12.97</c:v>
                </c:pt>
                <c:pt idx="2082">
                  <c:v>6.15</c:v>
                </c:pt>
                <c:pt idx="2083">
                  <c:v>38.99</c:v>
                </c:pt>
                <c:pt idx="2084">
                  <c:v>31.02</c:v>
                </c:pt>
                <c:pt idx="2085">
                  <c:v>31.29</c:v>
                </c:pt>
                <c:pt idx="2086">
                  <c:v>10.15</c:v>
                </c:pt>
                <c:pt idx="2087">
                  <c:v>23.41</c:v>
                </c:pt>
                <c:pt idx="2088">
                  <c:v>11.03</c:v>
                </c:pt>
                <c:pt idx="2089">
                  <c:v>36.08</c:v>
                </c:pt>
                <c:pt idx="2090">
                  <c:v>35.72</c:v>
                </c:pt>
                <c:pt idx="2091">
                  <c:v>21.72</c:v>
                </c:pt>
                <c:pt idx="2092">
                  <c:v>46.59</c:v>
                </c:pt>
                <c:pt idx="2093">
                  <c:v>15.52</c:v>
                </c:pt>
                <c:pt idx="2094">
                  <c:v>7.67</c:v>
                </c:pt>
                <c:pt idx="2095">
                  <c:v>46.78</c:v>
                </c:pt>
                <c:pt idx="2096">
                  <c:v>4.47</c:v>
                </c:pt>
                <c:pt idx="2097">
                  <c:v>43.87</c:v>
                </c:pt>
                <c:pt idx="2098">
                  <c:v>13.45</c:v>
                </c:pt>
                <c:pt idx="2099">
                  <c:v>23.64</c:v>
                </c:pt>
                <c:pt idx="2100">
                  <c:v>10.8</c:v>
                </c:pt>
                <c:pt idx="2101">
                  <c:v>30.97</c:v>
                </c:pt>
                <c:pt idx="2102">
                  <c:v>18.100000000000001</c:v>
                </c:pt>
                <c:pt idx="2103">
                  <c:v>26.42</c:v>
                </c:pt>
                <c:pt idx="2104">
                  <c:v>20.16</c:v>
                </c:pt>
                <c:pt idx="2105">
                  <c:v>42.63</c:v>
                </c:pt>
                <c:pt idx="2106">
                  <c:v>2.39</c:v>
                </c:pt>
                <c:pt idx="2107">
                  <c:v>25.22</c:v>
                </c:pt>
                <c:pt idx="2108">
                  <c:v>14.92</c:v>
                </c:pt>
                <c:pt idx="2109">
                  <c:v>44.21</c:v>
                </c:pt>
                <c:pt idx="2110">
                  <c:v>2.79</c:v>
                </c:pt>
                <c:pt idx="2111">
                  <c:v>1.89</c:v>
                </c:pt>
                <c:pt idx="2112">
                  <c:v>28.1</c:v>
                </c:pt>
                <c:pt idx="2113">
                  <c:v>33.51</c:v>
                </c:pt>
                <c:pt idx="2114">
                  <c:v>22.91</c:v>
                </c:pt>
                <c:pt idx="2115">
                  <c:v>36.86</c:v>
                </c:pt>
                <c:pt idx="2116">
                  <c:v>38.549999999999997</c:v>
                </c:pt>
                <c:pt idx="2117">
                  <c:v>6.2</c:v>
                </c:pt>
                <c:pt idx="2118">
                  <c:v>38.31</c:v>
                </c:pt>
                <c:pt idx="2119">
                  <c:v>33.659999999999997</c:v>
                </c:pt>
                <c:pt idx="2120">
                  <c:v>12.42</c:v>
                </c:pt>
                <c:pt idx="2121">
                  <c:v>47.34</c:v>
                </c:pt>
                <c:pt idx="2122">
                  <c:v>45</c:v>
                </c:pt>
                <c:pt idx="2123">
                  <c:v>10.68</c:v>
                </c:pt>
                <c:pt idx="2124">
                  <c:v>30.48</c:v>
                </c:pt>
                <c:pt idx="2125">
                  <c:v>1.98</c:v>
                </c:pt>
                <c:pt idx="2126">
                  <c:v>40.65</c:v>
                </c:pt>
                <c:pt idx="2127">
                  <c:v>27.49</c:v>
                </c:pt>
                <c:pt idx="2128">
                  <c:v>41.7</c:v>
                </c:pt>
                <c:pt idx="2129">
                  <c:v>34.56</c:v>
                </c:pt>
                <c:pt idx="2130">
                  <c:v>35.03</c:v>
                </c:pt>
                <c:pt idx="2131">
                  <c:v>36.270000000000003</c:v>
                </c:pt>
                <c:pt idx="2132">
                  <c:v>38.35</c:v>
                </c:pt>
                <c:pt idx="2133">
                  <c:v>33.78</c:v>
                </c:pt>
                <c:pt idx="2134">
                  <c:v>16.920000000000002</c:v>
                </c:pt>
                <c:pt idx="2135">
                  <c:v>35.700000000000003</c:v>
                </c:pt>
                <c:pt idx="2136">
                  <c:v>5.78</c:v>
                </c:pt>
                <c:pt idx="2137">
                  <c:v>46.28</c:v>
                </c:pt>
                <c:pt idx="2138">
                  <c:v>45.63</c:v>
                </c:pt>
                <c:pt idx="2139">
                  <c:v>2.38</c:v>
                </c:pt>
                <c:pt idx="2140">
                  <c:v>30.89</c:v>
                </c:pt>
                <c:pt idx="2141">
                  <c:v>3.49</c:v>
                </c:pt>
                <c:pt idx="2142">
                  <c:v>48.86</c:v>
                </c:pt>
                <c:pt idx="2143">
                  <c:v>2.66</c:v>
                </c:pt>
                <c:pt idx="2144">
                  <c:v>31.97</c:v>
                </c:pt>
                <c:pt idx="2145">
                  <c:v>13.75</c:v>
                </c:pt>
                <c:pt idx="2146">
                  <c:v>23.3</c:v>
                </c:pt>
                <c:pt idx="2147">
                  <c:v>26.2</c:v>
                </c:pt>
                <c:pt idx="2148">
                  <c:v>1.02</c:v>
                </c:pt>
                <c:pt idx="2149">
                  <c:v>28.07</c:v>
                </c:pt>
                <c:pt idx="2150">
                  <c:v>31.84</c:v>
                </c:pt>
                <c:pt idx="2151">
                  <c:v>43.37</c:v>
                </c:pt>
                <c:pt idx="2152">
                  <c:v>26.44</c:v>
                </c:pt>
                <c:pt idx="2153">
                  <c:v>48.19</c:v>
                </c:pt>
                <c:pt idx="2154">
                  <c:v>44.02</c:v>
                </c:pt>
                <c:pt idx="2155">
                  <c:v>44.69</c:v>
                </c:pt>
                <c:pt idx="2156">
                  <c:v>33.380000000000003</c:v>
                </c:pt>
                <c:pt idx="2157">
                  <c:v>12.1</c:v>
                </c:pt>
                <c:pt idx="2158">
                  <c:v>15.55</c:v>
                </c:pt>
                <c:pt idx="2159">
                  <c:v>34.630000000000003</c:v>
                </c:pt>
                <c:pt idx="2160">
                  <c:v>39.81</c:v>
                </c:pt>
                <c:pt idx="2161">
                  <c:v>1.08</c:v>
                </c:pt>
                <c:pt idx="2162">
                  <c:v>29.47</c:v>
                </c:pt>
                <c:pt idx="2163">
                  <c:v>25.67</c:v>
                </c:pt>
                <c:pt idx="2164">
                  <c:v>31.77</c:v>
                </c:pt>
                <c:pt idx="2165">
                  <c:v>0.22</c:v>
                </c:pt>
                <c:pt idx="2166">
                  <c:v>3.54</c:v>
                </c:pt>
                <c:pt idx="2167">
                  <c:v>34.93</c:v>
                </c:pt>
                <c:pt idx="2168">
                  <c:v>47.64</c:v>
                </c:pt>
                <c:pt idx="2169">
                  <c:v>9.19</c:v>
                </c:pt>
                <c:pt idx="2170">
                  <c:v>16.21</c:v>
                </c:pt>
                <c:pt idx="2171">
                  <c:v>8.2899999999999991</c:v>
                </c:pt>
                <c:pt idx="2172">
                  <c:v>30.45</c:v>
                </c:pt>
                <c:pt idx="2173">
                  <c:v>41.1</c:v>
                </c:pt>
                <c:pt idx="2174">
                  <c:v>28.48</c:v>
                </c:pt>
                <c:pt idx="2175">
                  <c:v>40.29</c:v>
                </c:pt>
                <c:pt idx="2176">
                  <c:v>25.93</c:v>
                </c:pt>
                <c:pt idx="2177">
                  <c:v>36.69</c:v>
                </c:pt>
                <c:pt idx="2178">
                  <c:v>4.3099999999999996</c:v>
                </c:pt>
                <c:pt idx="2179">
                  <c:v>1.62</c:v>
                </c:pt>
                <c:pt idx="2180">
                  <c:v>26.29</c:v>
                </c:pt>
                <c:pt idx="2181">
                  <c:v>26.3</c:v>
                </c:pt>
                <c:pt idx="2182">
                  <c:v>41.43</c:v>
                </c:pt>
                <c:pt idx="2183">
                  <c:v>32.450000000000003</c:v>
                </c:pt>
                <c:pt idx="2184">
                  <c:v>3.43</c:v>
                </c:pt>
                <c:pt idx="2185">
                  <c:v>44.42</c:v>
                </c:pt>
                <c:pt idx="2186">
                  <c:v>32.659999999999997</c:v>
                </c:pt>
                <c:pt idx="2187">
                  <c:v>29.16</c:v>
                </c:pt>
                <c:pt idx="2188">
                  <c:v>11.63</c:v>
                </c:pt>
                <c:pt idx="2189">
                  <c:v>5.63</c:v>
                </c:pt>
                <c:pt idx="2190">
                  <c:v>36.14</c:v>
                </c:pt>
                <c:pt idx="2191">
                  <c:v>17.45</c:v>
                </c:pt>
                <c:pt idx="2192">
                  <c:v>17.5</c:v>
                </c:pt>
                <c:pt idx="2193">
                  <c:v>3.94</c:v>
                </c:pt>
                <c:pt idx="2194">
                  <c:v>21.07</c:v>
                </c:pt>
                <c:pt idx="2195">
                  <c:v>40.79</c:v>
                </c:pt>
                <c:pt idx="2196">
                  <c:v>42.77</c:v>
                </c:pt>
                <c:pt idx="2197">
                  <c:v>17.11</c:v>
                </c:pt>
                <c:pt idx="2198">
                  <c:v>11.41</c:v>
                </c:pt>
                <c:pt idx="2199">
                  <c:v>8.2799999999999994</c:v>
                </c:pt>
                <c:pt idx="2200">
                  <c:v>22.52</c:v>
                </c:pt>
                <c:pt idx="2201">
                  <c:v>28.85</c:v>
                </c:pt>
                <c:pt idx="2202">
                  <c:v>9.7200000000000006</c:v>
                </c:pt>
                <c:pt idx="2203">
                  <c:v>33.43</c:v>
                </c:pt>
                <c:pt idx="2204">
                  <c:v>21.58</c:v>
                </c:pt>
                <c:pt idx="2205">
                  <c:v>37.81</c:v>
                </c:pt>
                <c:pt idx="2206">
                  <c:v>38.5</c:v>
                </c:pt>
                <c:pt idx="2207">
                  <c:v>3.64</c:v>
                </c:pt>
                <c:pt idx="2208">
                  <c:v>36.65</c:v>
                </c:pt>
                <c:pt idx="2209">
                  <c:v>3.84</c:v>
                </c:pt>
                <c:pt idx="2210">
                  <c:v>23.82</c:v>
                </c:pt>
                <c:pt idx="2211">
                  <c:v>11.44</c:v>
                </c:pt>
                <c:pt idx="2212">
                  <c:v>28.63</c:v>
                </c:pt>
                <c:pt idx="2213">
                  <c:v>1.86</c:v>
                </c:pt>
                <c:pt idx="2214">
                  <c:v>3.71</c:v>
                </c:pt>
                <c:pt idx="2215">
                  <c:v>34.22</c:v>
                </c:pt>
                <c:pt idx="2216">
                  <c:v>38.119999999999997</c:v>
                </c:pt>
                <c:pt idx="2217">
                  <c:v>44.2</c:v>
                </c:pt>
                <c:pt idx="2218">
                  <c:v>27.12</c:v>
                </c:pt>
                <c:pt idx="2219">
                  <c:v>17.91</c:v>
                </c:pt>
                <c:pt idx="2220">
                  <c:v>3.05</c:v>
                </c:pt>
                <c:pt idx="2221">
                  <c:v>48.81</c:v>
                </c:pt>
                <c:pt idx="2222">
                  <c:v>15.79</c:v>
                </c:pt>
                <c:pt idx="2223">
                  <c:v>49.77</c:v>
                </c:pt>
                <c:pt idx="2224">
                  <c:v>42.73</c:v>
                </c:pt>
                <c:pt idx="2225">
                  <c:v>30.05</c:v>
                </c:pt>
                <c:pt idx="2226">
                  <c:v>30.88</c:v>
                </c:pt>
                <c:pt idx="2227">
                  <c:v>17.420000000000002</c:v>
                </c:pt>
                <c:pt idx="2228">
                  <c:v>24.19</c:v>
                </c:pt>
                <c:pt idx="2229">
                  <c:v>25.85</c:v>
                </c:pt>
                <c:pt idx="2230">
                  <c:v>37.21</c:v>
                </c:pt>
                <c:pt idx="2231">
                  <c:v>40.92</c:v>
                </c:pt>
                <c:pt idx="2232">
                  <c:v>12.53</c:v>
                </c:pt>
                <c:pt idx="2233">
                  <c:v>8.75</c:v>
                </c:pt>
                <c:pt idx="2234">
                  <c:v>23.03</c:v>
                </c:pt>
                <c:pt idx="2235">
                  <c:v>19.600000000000001</c:v>
                </c:pt>
                <c:pt idx="2236">
                  <c:v>24.67</c:v>
                </c:pt>
                <c:pt idx="2237">
                  <c:v>24.8</c:v>
                </c:pt>
                <c:pt idx="2238">
                  <c:v>2.8</c:v>
                </c:pt>
                <c:pt idx="2239">
                  <c:v>30.56</c:v>
                </c:pt>
                <c:pt idx="2240">
                  <c:v>35.43</c:v>
                </c:pt>
                <c:pt idx="2241">
                  <c:v>47.6</c:v>
                </c:pt>
                <c:pt idx="2242">
                  <c:v>34.090000000000003</c:v>
                </c:pt>
                <c:pt idx="2243">
                  <c:v>35.020000000000003</c:v>
                </c:pt>
                <c:pt idx="2244">
                  <c:v>24.72</c:v>
                </c:pt>
                <c:pt idx="2245">
                  <c:v>6.84</c:v>
                </c:pt>
                <c:pt idx="2246">
                  <c:v>45.13</c:v>
                </c:pt>
                <c:pt idx="2247">
                  <c:v>6.88</c:v>
                </c:pt>
                <c:pt idx="2248">
                  <c:v>47.08</c:v>
                </c:pt>
                <c:pt idx="2249">
                  <c:v>26.34</c:v>
                </c:pt>
                <c:pt idx="2250">
                  <c:v>24.81</c:v>
                </c:pt>
                <c:pt idx="2251">
                  <c:v>45.17</c:v>
                </c:pt>
                <c:pt idx="2252">
                  <c:v>4.67</c:v>
                </c:pt>
                <c:pt idx="2253">
                  <c:v>11.48</c:v>
                </c:pt>
                <c:pt idx="2254">
                  <c:v>47.06</c:v>
                </c:pt>
                <c:pt idx="2255">
                  <c:v>16.73</c:v>
                </c:pt>
                <c:pt idx="2256">
                  <c:v>33.840000000000003</c:v>
                </c:pt>
                <c:pt idx="2257">
                  <c:v>36.28</c:v>
                </c:pt>
                <c:pt idx="2258">
                  <c:v>46.62</c:v>
                </c:pt>
                <c:pt idx="2259">
                  <c:v>20.83</c:v>
                </c:pt>
                <c:pt idx="2260">
                  <c:v>21.42</c:v>
                </c:pt>
                <c:pt idx="2261">
                  <c:v>39.130000000000003</c:v>
                </c:pt>
                <c:pt idx="2262">
                  <c:v>34.369999999999997</c:v>
                </c:pt>
                <c:pt idx="2263">
                  <c:v>47.09</c:v>
                </c:pt>
                <c:pt idx="2264">
                  <c:v>12.35</c:v>
                </c:pt>
                <c:pt idx="2265">
                  <c:v>18.48</c:v>
                </c:pt>
                <c:pt idx="2266">
                  <c:v>6.57</c:v>
                </c:pt>
                <c:pt idx="2267">
                  <c:v>42.53</c:v>
                </c:pt>
                <c:pt idx="2268">
                  <c:v>22.4</c:v>
                </c:pt>
                <c:pt idx="2269">
                  <c:v>25.6</c:v>
                </c:pt>
                <c:pt idx="2270">
                  <c:v>12.91</c:v>
                </c:pt>
                <c:pt idx="2271">
                  <c:v>9.26</c:v>
                </c:pt>
                <c:pt idx="2272">
                  <c:v>12.42</c:v>
                </c:pt>
                <c:pt idx="2273">
                  <c:v>2.89</c:v>
                </c:pt>
                <c:pt idx="2274">
                  <c:v>26.44</c:v>
                </c:pt>
                <c:pt idx="2275">
                  <c:v>27.7</c:v>
                </c:pt>
                <c:pt idx="2276">
                  <c:v>24.64</c:v>
                </c:pt>
                <c:pt idx="2277">
                  <c:v>17.82</c:v>
                </c:pt>
                <c:pt idx="2278">
                  <c:v>43.72</c:v>
                </c:pt>
                <c:pt idx="2279">
                  <c:v>12.46</c:v>
                </c:pt>
                <c:pt idx="2280">
                  <c:v>36.58</c:v>
                </c:pt>
                <c:pt idx="2281">
                  <c:v>1.47</c:v>
                </c:pt>
                <c:pt idx="2282">
                  <c:v>0.51</c:v>
                </c:pt>
                <c:pt idx="2283">
                  <c:v>12.12</c:v>
                </c:pt>
                <c:pt idx="2284">
                  <c:v>21.21</c:v>
                </c:pt>
                <c:pt idx="2285">
                  <c:v>39.409999999999997</c:v>
                </c:pt>
                <c:pt idx="2286">
                  <c:v>32.69</c:v>
                </c:pt>
                <c:pt idx="2287">
                  <c:v>7.62</c:v>
                </c:pt>
                <c:pt idx="2288">
                  <c:v>4.3499999999999996</c:v>
                </c:pt>
                <c:pt idx="2289">
                  <c:v>9.3699999999999992</c:v>
                </c:pt>
                <c:pt idx="2290">
                  <c:v>43.43</c:v>
                </c:pt>
                <c:pt idx="2291">
                  <c:v>29.07</c:v>
                </c:pt>
                <c:pt idx="2292">
                  <c:v>46.5</c:v>
                </c:pt>
                <c:pt idx="2293">
                  <c:v>40.549999999999997</c:v>
                </c:pt>
                <c:pt idx="2294">
                  <c:v>22.4</c:v>
                </c:pt>
                <c:pt idx="2295">
                  <c:v>32.29</c:v>
                </c:pt>
                <c:pt idx="2296">
                  <c:v>19.149999999999999</c:v>
                </c:pt>
                <c:pt idx="2297">
                  <c:v>41.7</c:v>
                </c:pt>
                <c:pt idx="2298">
                  <c:v>31.89</c:v>
                </c:pt>
                <c:pt idx="2299">
                  <c:v>4.5199999999999996</c:v>
                </c:pt>
                <c:pt idx="2300">
                  <c:v>27.96</c:v>
                </c:pt>
                <c:pt idx="2301">
                  <c:v>25.01</c:v>
                </c:pt>
                <c:pt idx="2302">
                  <c:v>3.46</c:v>
                </c:pt>
                <c:pt idx="2303">
                  <c:v>23.03</c:v>
                </c:pt>
                <c:pt idx="2304">
                  <c:v>4.3</c:v>
                </c:pt>
                <c:pt idx="2305">
                  <c:v>40.83</c:v>
                </c:pt>
                <c:pt idx="2306">
                  <c:v>37.22</c:v>
                </c:pt>
                <c:pt idx="2307">
                  <c:v>16.95</c:v>
                </c:pt>
                <c:pt idx="2308">
                  <c:v>25.87</c:v>
                </c:pt>
                <c:pt idx="2309">
                  <c:v>34.880000000000003</c:v>
                </c:pt>
                <c:pt idx="2310">
                  <c:v>2</c:v>
                </c:pt>
                <c:pt idx="2311">
                  <c:v>0.56999999999999995</c:v>
                </c:pt>
                <c:pt idx="2312">
                  <c:v>11.49</c:v>
                </c:pt>
                <c:pt idx="2313">
                  <c:v>27.16</c:v>
                </c:pt>
                <c:pt idx="2314">
                  <c:v>18.89</c:v>
                </c:pt>
                <c:pt idx="2315">
                  <c:v>21.14</c:v>
                </c:pt>
                <c:pt idx="2316">
                  <c:v>11.92</c:v>
                </c:pt>
                <c:pt idx="2317">
                  <c:v>13.25</c:v>
                </c:pt>
                <c:pt idx="2318">
                  <c:v>23.59</c:v>
                </c:pt>
                <c:pt idx="2319">
                  <c:v>29.84</c:v>
                </c:pt>
                <c:pt idx="2320">
                  <c:v>7.75</c:v>
                </c:pt>
                <c:pt idx="2321">
                  <c:v>38.46</c:v>
                </c:pt>
                <c:pt idx="2322">
                  <c:v>1.49</c:v>
                </c:pt>
                <c:pt idx="2323">
                  <c:v>28.33</c:v>
                </c:pt>
                <c:pt idx="2324">
                  <c:v>15.13</c:v>
                </c:pt>
                <c:pt idx="2325">
                  <c:v>48.25</c:v>
                </c:pt>
                <c:pt idx="2326">
                  <c:v>35.950000000000003</c:v>
                </c:pt>
                <c:pt idx="2327">
                  <c:v>14.56</c:v>
                </c:pt>
                <c:pt idx="2328">
                  <c:v>15.87</c:v>
                </c:pt>
                <c:pt idx="2329">
                  <c:v>11.47</c:v>
                </c:pt>
                <c:pt idx="2330">
                  <c:v>1.1100000000000001</c:v>
                </c:pt>
                <c:pt idx="2331">
                  <c:v>29.79</c:v>
                </c:pt>
                <c:pt idx="2332">
                  <c:v>26.67</c:v>
                </c:pt>
                <c:pt idx="2333">
                  <c:v>32.9</c:v>
                </c:pt>
                <c:pt idx="2334">
                  <c:v>45.29</c:v>
                </c:pt>
                <c:pt idx="2335">
                  <c:v>14.09</c:v>
                </c:pt>
                <c:pt idx="2336">
                  <c:v>38.99</c:v>
                </c:pt>
                <c:pt idx="2337">
                  <c:v>11.21</c:v>
                </c:pt>
                <c:pt idx="2338">
                  <c:v>3.23</c:v>
                </c:pt>
                <c:pt idx="2339">
                  <c:v>1.42</c:v>
                </c:pt>
                <c:pt idx="2340">
                  <c:v>42.96</c:v>
                </c:pt>
                <c:pt idx="2341">
                  <c:v>0.44</c:v>
                </c:pt>
                <c:pt idx="2342">
                  <c:v>9.9</c:v>
                </c:pt>
                <c:pt idx="2343">
                  <c:v>8.2799999999999994</c:v>
                </c:pt>
                <c:pt idx="2344">
                  <c:v>5.47</c:v>
                </c:pt>
                <c:pt idx="2345">
                  <c:v>32.82</c:v>
                </c:pt>
                <c:pt idx="2346">
                  <c:v>34.18</c:v>
                </c:pt>
                <c:pt idx="2347">
                  <c:v>3.05</c:v>
                </c:pt>
                <c:pt idx="2348">
                  <c:v>4.59</c:v>
                </c:pt>
                <c:pt idx="2349">
                  <c:v>49.27</c:v>
                </c:pt>
                <c:pt idx="2350">
                  <c:v>29.01</c:v>
                </c:pt>
                <c:pt idx="2351">
                  <c:v>28.89</c:v>
                </c:pt>
                <c:pt idx="2352">
                  <c:v>37.979999999999997</c:v>
                </c:pt>
                <c:pt idx="2353">
                  <c:v>36.47</c:v>
                </c:pt>
                <c:pt idx="2354">
                  <c:v>14.2</c:v>
                </c:pt>
                <c:pt idx="2355">
                  <c:v>49.97</c:v>
                </c:pt>
                <c:pt idx="2356">
                  <c:v>18.79</c:v>
                </c:pt>
                <c:pt idx="2357">
                  <c:v>37.29</c:v>
                </c:pt>
                <c:pt idx="2358">
                  <c:v>36.07</c:v>
                </c:pt>
                <c:pt idx="2359">
                  <c:v>36.97</c:v>
                </c:pt>
                <c:pt idx="2360">
                  <c:v>25.66</c:v>
                </c:pt>
                <c:pt idx="2361">
                  <c:v>41.2</c:v>
                </c:pt>
                <c:pt idx="2362">
                  <c:v>49.93</c:v>
                </c:pt>
                <c:pt idx="2363">
                  <c:v>46.72</c:v>
                </c:pt>
                <c:pt idx="2364">
                  <c:v>23.98</c:v>
                </c:pt>
                <c:pt idx="2365">
                  <c:v>17.18</c:v>
                </c:pt>
                <c:pt idx="2366">
                  <c:v>19.420000000000002</c:v>
                </c:pt>
                <c:pt idx="2367">
                  <c:v>21.85</c:v>
                </c:pt>
                <c:pt idx="2368">
                  <c:v>13.39</c:v>
                </c:pt>
                <c:pt idx="2369">
                  <c:v>48.71</c:v>
                </c:pt>
                <c:pt idx="2370">
                  <c:v>49.04</c:v>
                </c:pt>
                <c:pt idx="2371">
                  <c:v>13.72</c:v>
                </c:pt>
                <c:pt idx="2372">
                  <c:v>22.52</c:v>
                </c:pt>
                <c:pt idx="2373">
                  <c:v>3.43</c:v>
                </c:pt>
                <c:pt idx="2374">
                  <c:v>34.69</c:v>
                </c:pt>
                <c:pt idx="2375">
                  <c:v>22.47</c:v>
                </c:pt>
                <c:pt idx="2376">
                  <c:v>32.69</c:v>
                </c:pt>
                <c:pt idx="2377">
                  <c:v>22.16</c:v>
                </c:pt>
                <c:pt idx="2378">
                  <c:v>38.590000000000003</c:v>
                </c:pt>
                <c:pt idx="2379">
                  <c:v>10.25</c:v>
                </c:pt>
                <c:pt idx="2380">
                  <c:v>16.54</c:v>
                </c:pt>
                <c:pt idx="2381">
                  <c:v>9.56</c:v>
                </c:pt>
                <c:pt idx="2382">
                  <c:v>43.93</c:v>
                </c:pt>
                <c:pt idx="2383">
                  <c:v>1.61</c:v>
                </c:pt>
                <c:pt idx="2384">
                  <c:v>3.03</c:v>
                </c:pt>
                <c:pt idx="2385">
                  <c:v>2.09</c:v>
                </c:pt>
                <c:pt idx="2386">
                  <c:v>16.63</c:v>
                </c:pt>
                <c:pt idx="2387">
                  <c:v>3.54</c:v>
                </c:pt>
                <c:pt idx="2388">
                  <c:v>36.68</c:v>
                </c:pt>
                <c:pt idx="2389">
                  <c:v>4.03</c:v>
                </c:pt>
                <c:pt idx="2390">
                  <c:v>4.29</c:v>
                </c:pt>
                <c:pt idx="2391">
                  <c:v>24.18</c:v>
                </c:pt>
                <c:pt idx="2392">
                  <c:v>49.83</c:v>
                </c:pt>
                <c:pt idx="2393">
                  <c:v>26.06</c:v>
                </c:pt>
                <c:pt idx="2394">
                  <c:v>22.22</c:v>
                </c:pt>
                <c:pt idx="2395">
                  <c:v>32.46</c:v>
                </c:pt>
                <c:pt idx="2396">
                  <c:v>43.43</c:v>
                </c:pt>
                <c:pt idx="2397">
                  <c:v>17.23</c:v>
                </c:pt>
                <c:pt idx="2398">
                  <c:v>17.68</c:v>
                </c:pt>
                <c:pt idx="2399">
                  <c:v>33.01</c:v>
                </c:pt>
                <c:pt idx="2400">
                  <c:v>9.5299999999999994</c:v>
                </c:pt>
                <c:pt idx="2401">
                  <c:v>38.85</c:v>
                </c:pt>
                <c:pt idx="2402">
                  <c:v>5.89</c:v>
                </c:pt>
                <c:pt idx="2403">
                  <c:v>26.25</c:v>
                </c:pt>
                <c:pt idx="2404">
                  <c:v>48.63</c:v>
                </c:pt>
                <c:pt idx="2405">
                  <c:v>46.96</c:v>
                </c:pt>
                <c:pt idx="2406">
                  <c:v>15.94</c:v>
                </c:pt>
                <c:pt idx="2407">
                  <c:v>13.17</c:v>
                </c:pt>
                <c:pt idx="2408">
                  <c:v>17.18</c:v>
                </c:pt>
                <c:pt idx="2409">
                  <c:v>26.67</c:v>
                </c:pt>
                <c:pt idx="2410">
                  <c:v>47.8</c:v>
                </c:pt>
                <c:pt idx="2411">
                  <c:v>17.329999999999998</c:v>
                </c:pt>
                <c:pt idx="2412">
                  <c:v>4.03</c:v>
                </c:pt>
                <c:pt idx="2413">
                  <c:v>48.78</c:v>
                </c:pt>
                <c:pt idx="2414">
                  <c:v>29.12</c:v>
                </c:pt>
                <c:pt idx="2415">
                  <c:v>9.94</c:v>
                </c:pt>
                <c:pt idx="2416">
                  <c:v>30.32</c:v>
                </c:pt>
                <c:pt idx="2417">
                  <c:v>48.49</c:v>
                </c:pt>
                <c:pt idx="2418">
                  <c:v>1.45</c:v>
                </c:pt>
                <c:pt idx="2419">
                  <c:v>46.01</c:v>
                </c:pt>
                <c:pt idx="2420">
                  <c:v>11.37</c:v>
                </c:pt>
                <c:pt idx="2421">
                  <c:v>26.27</c:v>
                </c:pt>
                <c:pt idx="2422">
                  <c:v>33.5</c:v>
                </c:pt>
                <c:pt idx="2423">
                  <c:v>37.81</c:v>
                </c:pt>
                <c:pt idx="2424">
                  <c:v>43.28</c:v>
                </c:pt>
                <c:pt idx="2425">
                  <c:v>3.54</c:v>
                </c:pt>
                <c:pt idx="2426">
                  <c:v>7.62</c:v>
                </c:pt>
                <c:pt idx="2427">
                  <c:v>24.89</c:v>
                </c:pt>
                <c:pt idx="2428">
                  <c:v>46.81</c:v>
                </c:pt>
                <c:pt idx="2429">
                  <c:v>47.13</c:v>
                </c:pt>
                <c:pt idx="2430">
                  <c:v>39.06</c:v>
                </c:pt>
                <c:pt idx="2431">
                  <c:v>7.21</c:v>
                </c:pt>
                <c:pt idx="2432">
                  <c:v>25.72</c:v>
                </c:pt>
                <c:pt idx="2433">
                  <c:v>19.149999999999999</c:v>
                </c:pt>
                <c:pt idx="2434">
                  <c:v>10.17</c:v>
                </c:pt>
                <c:pt idx="2435">
                  <c:v>35.26</c:v>
                </c:pt>
                <c:pt idx="2436">
                  <c:v>33.450000000000003</c:v>
                </c:pt>
                <c:pt idx="2437">
                  <c:v>33.64</c:v>
                </c:pt>
                <c:pt idx="2438">
                  <c:v>18.89</c:v>
                </c:pt>
                <c:pt idx="2439">
                  <c:v>49.87</c:v>
                </c:pt>
                <c:pt idx="2440">
                  <c:v>4.8099999999999996</c:v>
                </c:pt>
                <c:pt idx="2441">
                  <c:v>25.71</c:v>
                </c:pt>
                <c:pt idx="2442">
                  <c:v>0.11</c:v>
                </c:pt>
                <c:pt idx="2443">
                  <c:v>44.84</c:v>
                </c:pt>
                <c:pt idx="2444">
                  <c:v>24.98</c:v>
                </c:pt>
                <c:pt idx="2445">
                  <c:v>38.130000000000003</c:v>
                </c:pt>
                <c:pt idx="2446">
                  <c:v>27.28</c:v>
                </c:pt>
                <c:pt idx="2447">
                  <c:v>31.12</c:v>
                </c:pt>
                <c:pt idx="2448">
                  <c:v>11.43</c:v>
                </c:pt>
                <c:pt idx="2449">
                  <c:v>11.06</c:v>
                </c:pt>
                <c:pt idx="2450">
                  <c:v>28.23</c:v>
                </c:pt>
                <c:pt idx="2451">
                  <c:v>34.450000000000003</c:v>
                </c:pt>
                <c:pt idx="2452">
                  <c:v>39.200000000000003</c:v>
                </c:pt>
                <c:pt idx="2453">
                  <c:v>44.89</c:v>
                </c:pt>
                <c:pt idx="2454">
                  <c:v>15.41</c:v>
                </c:pt>
                <c:pt idx="2455">
                  <c:v>14.36</c:v>
                </c:pt>
                <c:pt idx="2456">
                  <c:v>1.38</c:v>
                </c:pt>
                <c:pt idx="2457">
                  <c:v>14.6</c:v>
                </c:pt>
                <c:pt idx="2458">
                  <c:v>33.799999999999997</c:v>
                </c:pt>
                <c:pt idx="2459">
                  <c:v>18.13</c:v>
                </c:pt>
                <c:pt idx="2460">
                  <c:v>33.76</c:v>
                </c:pt>
                <c:pt idx="2461">
                  <c:v>46.35</c:v>
                </c:pt>
                <c:pt idx="2462">
                  <c:v>28.24</c:v>
                </c:pt>
                <c:pt idx="2463">
                  <c:v>43.54</c:v>
                </c:pt>
                <c:pt idx="2464">
                  <c:v>47.01</c:v>
                </c:pt>
                <c:pt idx="2465">
                  <c:v>20.51</c:v>
                </c:pt>
                <c:pt idx="2466">
                  <c:v>23.34</c:v>
                </c:pt>
                <c:pt idx="2467">
                  <c:v>30.26</c:v>
                </c:pt>
                <c:pt idx="2468">
                  <c:v>29.01</c:v>
                </c:pt>
                <c:pt idx="2469">
                  <c:v>39.83</c:v>
                </c:pt>
                <c:pt idx="2470">
                  <c:v>21.91</c:v>
                </c:pt>
                <c:pt idx="2471">
                  <c:v>48.13</c:v>
                </c:pt>
                <c:pt idx="2472">
                  <c:v>10.64</c:v>
                </c:pt>
                <c:pt idx="2473">
                  <c:v>11.5</c:v>
                </c:pt>
                <c:pt idx="2474">
                  <c:v>30.87</c:v>
                </c:pt>
                <c:pt idx="2475">
                  <c:v>27.34</c:v>
                </c:pt>
                <c:pt idx="2476">
                  <c:v>31.35</c:v>
                </c:pt>
                <c:pt idx="2477">
                  <c:v>34.81</c:v>
                </c:pt>
                <c:pt idx="2478">
                  <c:v>23.23</c:v>
                </c:pt>
                <c:pt idx="2479">
                  <c:v>45.05</c:v>
                </c:pt>
                <c:pt idx="2480">
                  <c:v>14.55</c:v>
                </c:pt>
                <c:pt idx="2481">
                  <c:v>47.75</c:v>
                </c:pt>
                <c:pt idx="2482">
                  <c:v>42.53</c:v>
                </c:pt>
                <c:pt idx="2483">
                  <c:v>1.81</c:v>
                </c:pt>
                <c:pt idx="2484">
                  <c:v>22.08</c:v>
                </c:pt>
                <c:pt idx="2485">
                  <c:v>17.3</c:v>
                </c:pt>
                <c:pt idx="2486">
                  <c:v>23.02</c:v>
                </c:pt>
                <c:pt idx="2487">
                  <c:v>32.75</c:v>
                </c:pt>
                <c:pt idx="2488">
                  <c:v>39.47</c:v>
                </c:pt>
                <c:pt idx="2489">
                  <c:v>40.44</c:v>
                </c:pt>
                <c:pt idx="2490">
                  <c:v>31.33</c:v>
                </c:pt>
                <c:pt idx="2491">
                  <c:v>36.92</c:v>
                </c:pt>
                <c:pt idx="2492">
                  <c:v>47.05</c:v>
                </c:pt>
                <c:pt idx="2493">
                  <c:v>45.2</c:v>
                </c:pt>
                <c:pt idx="2494">
                  <c:v>25.91</c:v>
                </c:pt>
                <c:pt idx="2495">
                  <c:v>49.21</c:v>
                </c:pt>
                <c:pt idx="2496">
                  <c:v>35.17</c:v>
                </c:pt>
                <c:pt idx="2497">
                  <c:v>14.39</c:v>
                </c:pt>
                <c:pt idx="2498">
                  <c:v>3.24</c:v>
                </c:pt>
                <c:pt idx="2499">
                  <c:v>22.51</c:v>
                </c:pt>
                <c:pt idx="2500">
                  <c:v>11.1</c:v>
                </c:pt>
                <c:pt idx="2501">
                  <c:v>19.420000000000002</c:v>
                </c:pt>
                <c:pt idx="2502">
                  <c:v>31.72</c:v>
                </c:pt>
                <c:pt idx="2503">
                  <c:v>5.87</c:v>
                </c:pt>
                <c:pt idx="2504">
                  <c:v>6.12</c:v>
                </c:pt>
                <c:pt idx="2505">
                  <c:v>13.65</c:v>
                </c:pt>
                <c:pt idx="2506">
                  <c:v>42.73</c:v>
                </c:pt>
                <c:pt idx="2507">
                  <c:v>31.44</c:v>
                </c:pt>
                <c:pt idx="2508">
                  <c:v>18.190000000000001</c:v>
                </c:pt>
                <c:pt idx="2509">
                  <c:v>14.43</c:v>
                </c:pt>
                <c:pt idx="2510">
                  <c:v>11.26</c:v>
                </c:pt>
                <c:pt idx="2511">
                  <c:v>6.84</c:v>
                </c:pt>
                <c:pt idx="2512">
                  <c:v>5.15</c:v>
                </c:pt>
                <c:pt idx="2513">
                  <c:v>6.51</c:v>
                </c:pt>
                <c:pt idx="2514">
                  <c:v>3.33</c:v>
                </c:pt>
                <c:pt idx="2515">
                  <c:v>18.510000000000002</c:v>
                </c:pt>
                <c:pt idx="2516">
                  <c:v>25.64</c:v>
                </c:pt>
                <c:pt idx="2517">
                  <c:v>31.57</c:v>
                </c:pt>
                <c:pt idx="2518">
                  <c:v>26.7</c:v>
                </c:pt>
                <c:pt idx="2519">
                  <c:v>25.43</c:v>
                </c:pt>
                <c:pt idx="2520">
                  <c:v>16.47</c:v>
                </c:pt>
                <c:pt idx="2521">
                  <c:v>3.4</c:v>
                </c:pt>
                <c:pt idx="2522">
                  <c:v>45.19</c:v>
                </c:pt>
                <c:pt idx="2523">
                  <c:v>28.6</c:v>
                </c:pt>
                <c:pt idx="2524">
                  <c:v>22.9</c:v>
                </c:pt>
                <c:pt idx="2525">
                  <c:v>1.4</c:v>
                </c:pt>
                <c:pt idx="2526">
                  <c:v>5.27</c:v>
                </c:pt>
                <c:pt idx="2527">
                  <c:v>44.74</c:v>
                </c:pt>
                <c:pt idx="2528">
                  <c:v>15.47</c:v>
                </c:pt>
                <c:pt idx="2529">
                  <c:v>13.44</c:v>
                </c:pt>
                <c:pt idx="2530">
                  <c:v>36.380000000000003</c:v>
                </c:pt>
                <c:pt idx="2531">
                  <c:v>0.34</c:v>
                </c:pt>
                <c:pt idx="2532">
                  <c:v>29.77</c:v>
                </c:pt>
                <c:pt idx="2533">
                  <c:v>34.909999999999997</c:v>
                </c:pt>
                <c:pt idx="2534">
                  <c:v>49.13</c:v>
                </c:pt>
                <c:pt idx="2535">
                  <c:v>2.3199999999999998</c:v>
                </c:pt>
                <c:pt idx="2536">
                  <c:v>20.3</c:v>
                </c:pt>
                <c:pt idx="2537">
                  <c:v>48.38</c:v>
                </c:pt>
                <c:pt idx="2538">
                  <c:v>17.170000000000002</c:v>
                </c:pt>
                <c:pt idx="2539">
                  <c:v>18.95</c:v>
                </c:pt>
                <c:pt idx="2540">
                  <c:v>44.08</c:v>
                </c:pt>
                <c:pt idx="2541">
                  <c:v>1.88</c:v>
                </c:pt>
                <c:pt idx="2542">
                  <c:v>49.71</c:v>
                </c:pt>
                <c:pt idx="2543">
                  <c:v>1.97</c:v>
                </c:pt>
                <c:pt idx="2544">
                  <c:v>20.190000000000001</c:v>
                </c:pt>
                <c:pt idx="2545">
                  <c:v>41.99</c:v>
                </c:pt>
                <c:pt idx="2546">
                  <c:v>0.26</c:v>
                </c:pt>
                <c:pt idx="2547">
                  <c:v>8.8800000000000008</c:v>
                </c:pt>
                <c:pt idx="2548">
                  <c:v>36.08</c:v>
                </c:pt>
                <c:pt idx="2549">
                  <c:v>49.89</c:v>
                </c:pt>
                <c:pt idx="2550">
                  <c:v>42.51</c:v>
                </c:pt>
                <c:pt idx="2551">
                  <c:v>34.869999999999997</c:v>
                </c:pt>
                <c:pt idx="2552">
                  <c:v>27.8</c:v>
                </c:pt>
                <c:pt idx="2553">
                  <c:v>19.45</c:v>
                </c:pt>
                <c:pt idx="2554">
                  <c:v>16.66</c:v>
                </c:pt>
                <c:pt idx="2555">
                  <c:v>11.98</c:v>
                </c:pt>
                <c:pt idx="2556">
                  <c:v>31.14</c:v>
                </c:pt>
                <c:pt idx="2557">
                  <c:v>30.5</c:v>
                </c:pt>
                <c:pt idx="2558">
                  <c:v>31.61</c:v>
                </c:pt>
                <c:pt idx="2559">
                  <c:v>40.75</c:v>
                </c:pt>
                <c:pt idx="2560">
                  <c:v>43.62</c:v>
                </c:pt>
                <c:pt idx="2561">
                  <c:v>9.4499999999999993</c:v>
                </c:pt>
                <c:pt idx="2562">
                  <c:v>24.99</c:v>
                </c:pt>
                <c:pt idx="2563">
                  <c:v>4.82</c:v>
                </c:pt>
                <c:pt idx="2564">
                  <c:v>47.38</c:v>
                </c:pt>
                <c:pt idx="2565">
                  <c:v>26.45</c:v>
                </c:pt>
                <c:pt idx="2566">
                  <c:v>4.76</c:v>
                </c:pt>
                <c:pt idx="2567">
                  <c:v>44.4</c:v>
                </c:pt>
                <c:pt idx="2568">
                  <c:v>1.4</c:v>
                </c:pt>
                <c:pt idx="2569">
                  <c:v>13.53</c:v>
                </c:pt>
                <c:pt idx="2570">
                  <c:v>45.2</c:v>
                </c:pt>
                <c:pt idx="2571">
                  <c:v>37.46</c:v>
                </c:pt>
                <c:pt idx="2572">
                  <c:v>12.26</c:v>
                </c:pt>
                <c:pt idx="2573">
                  <c:v>40.409999999999997</c:v>
                </c:pt>
                <c:pt idx="2574">
                  <c:v>28.08</c:v>
                </c:pt>
                <c:pt idx="2575">
                  <c:v>45.8</c:v>
                </c:pt>
                <c:pt idx="2576">
                  <c:v>13.9</c:v>
                </c:pt>
                <c:pt idx="2577">
                  <c:v>22.86</c:v>
                </c:pt>
                <c:pt idx="2578">
                  <c:v>34.950000000000003</c:v>
                </c:pt>
                <c:pt idx="2579">
                  <c:v>16.989999999999998</c:v>
                </c:pt>
                <c:pt idx="2580">
                  <c:v>24.36</c:v>
                </c:pt>
                <c:pt idx="2581">
                  <c:v>45.8</c:v>
                </c:pt>
                <c:pt idx="2582">
                  <c:v>18.510000000000002</c:v>
                </c:pt>
                <c:pt idx="2583">
                  <c:v>9.85</c:v>
                </c:pt>
                <c:pt idx="2584">
                  <c:v>29.19</c:v>
                </c:pt>
                <c:pt idx="2585">
                  <c:v>8.4600000000000009</c:v>
                </c:pt>
                <c:pt idx="2586">
                  <c:v>16.43</c:v>
                </c:pt>
                <c:pt idx="2587">
                  <c:v>16.75</c:v>
                </c:pt>
                <c:pt idx="2588">
                  <c:v>37.57</c:v>
                </c:pt>
                <c:pt idx="2589">
                  <c:v>33.18</c:v>
                </c:pt>
                <c:pt idx="2590">
                  <c:v>20.3</c:v>
                </c:pt>
                <c:pt idx="2591">
                  <c:v>31.05</c:v>
                </c:pt>
                <c:pt idx="2592">
                  <c:v>14.15</c:v>
                </c:pt>
                <c:pt idx="2593">
                  <c:v>0.14000000000000001</c:v>
                </c:pt>
                <c:pt idx="2594">
                  <c:v>46.47</c:v>
                </c:pt>
                <c:pt idx="2595">
                  <c:v>24.5</c:v>
                </c:pt>
                <c:pt idx="2596">
                  <c:v>20.07</c:v>
                </c:pt>
                <c:pt idx="2597">
                  <c:v>27.81</c:v>
                </c:pt>
                <c:pt idx="2598">
                  <c:v>11.82</c:v>
                </c:pt>
                <c:pt idx="2599">
                  <c:v>2.44</c:v>
                </c:pt>
                <c:pt idx="2600">
                  <c:v>18.510000000000002</c:v>
                </c:pt>
                <c:pt idx="2601">
                  <c:v>26.99</c:v>
                </c:pt>
                <c:pt idx="2602">
                  <c:v>48.74</c:v>
                </c:pt>
                <c:pt idx="2603">
                  <c:v>22.31</c:v>
                </c:pt>
                <c:pt idx="2604">
                  <c:v>22.75</c:v>
                </c:pt>
                <c:pt idx="2605">
                  <c:v>13.61</c:v>
                </c:pt>
                <c:pt idx="2606">
                  <c:v>31.98</c:v>
                </c:pt>
                <c:pt idx="2607">
                  <c:v>24.28</c:v>
                </c:pt>
                <c:pt idx="2608">
                  <c:v>47.64</c:v>
                </c:pt>
                <c:pt idx="2609">
                  <c:v>4.82</c:v>
                </c:pt>
                <c:pt idx="2610">
                  <c:v>45.24</c:v>
                </c:pt>
                <c:pt idx="2611">
                  <c:v>31.61</c:v>
                </c:pt>
                <c:pt idx="2612">
                  <c:v>28.51</c:v>
                </c:pt>
                <c:pt idx="2613">
                  <c:v>16.23</c:v>
                </c:pt>
                <c:pt idx="2614">
                  <c:v>30.39</c:v>
                </c:pt>
                <c:pt idx="2615">
                  <c:v>7.34</c:v>
                </c:pt>
                <c:pt idx="2616">
                  <c:v>1.99</c:v>
                </c:pt>
                <c:pt idx="2617">
                  <c:v>38.11</c:v>
                </c:pt>
                <c:pt idx="2618">
                  <c:v>22.41</c:v>
                </c:pt>
                <c:pt idx="2619">
                  <c:v>11.73</c:v>
                </c:pt>
                <c:pt idx="2620">
                  <c:v>43.56</c:v>
                </c:pt>
                <c:pt idx="2621">
                  <c:v>29.41</c:v>
                </c:pt>
                <c:pt idx="2622">
                  <c:v>2.76</c:v>
                </c:pt>
                <c:pt idx="2623">
                  <c:v>13.02</c:v>
                </c:pt>
                <c:pt idx="2624">
                  <c:v>10.14</c:v>
                </c:pt>
                <c:pt idx="2625">
                  <c:v>1.96</c:v>
                </c:pt>
                <c:pt idx="2626">
                  <c:v>7.1</c:v>
                </c:pt>
                <c:pt idx="2627">
                  <c:v>39.19</c:v>
                </c:pt>
                <c:pt idx="2628">
                  <c:v>5.35</c:v>
                </c:pt>
                <c:pt idx="2629">
                  <c:v>27.62</c:v>
                </c:pt>
                <c:pt idx="2630">
                  <c:v>22.1</c:v>
                </c:pt>
                <c:pt idx="2631">
                  <c:v>25.52</c:v>
                </c:pt>
                <c:pt idx="2632">
                  <c:v>27.96</c:v>
                </c:pt>
                <c:pt idx="2633">
                  <c:v>18.03</c:v>
                </c:pt>
                <c:pt idx="2634">
                  <c:v>11.09</c:v>
                </c:pt>
                <c:pt idx="2635">
                  <c:v>20.69</c:v>
                </c:pt>
                <c:pt idx="2636">
                  <c:v>14.55</c:v>
                </c:pt>
                <c:pt idx="2637">
                  <c:v>8.16</c:v>
                </c:pt>
                <c:pt idx="2638">
                  <c:v>47.15</c:v>
                </c:pt>
                <c:pt idx="2639">
                  <c:v>36.89</c:v>
                </c:pt>
                <c:pt idx="2640">
                  <c:v>32.53</c:v>
                </c:pt>
                <c:pt idx="2641">
                  <c:v>1.24</c:v>
                </c:pt>
                <c:pt idx="2642">
                  <c:v>14.83</c:v>
                </c:pt>
                <c:pt idx="2643">
                  <c:v>7.62</c:v>
                </c:pt>
                <c:pt idx="2644">
                  <c:v>24.58</c:v>
                </c:pt>
                <c:pt idx="2645">
                  <c:v>1.49</c:v>
                </c:pt>
                <c:pt idx="2646">
                  <c:v>30.74</c:v>
                </c:pt>
                <c:pt idx="2647">
                  <c:v>25.77</c:v>
                </c:pt>
                <c:pt idx="2648">
                  <c:v>26.78</c:v>
                </c:pt>
                <c:pt idx="2649">
                  <c:v>46.71</c:v>
                </c:pt>
                <c:pt idx="2650">
                  <c:v>46.59</c:v>
                </c:pt>
                <c:pt idx="2651">
                  <c:v>14.03</c:v>
                </c:pt>
                <c:pt idx="2652">
                  <c:v>15.34</c:v>
                </c:pt>
                <c:pt idx="2653">
                  <c:v>40.14</c:v>
                </c:pt>
                <c:pt idx="2654">
                  <c:v>26.37</c:v>
                </c:pt>
                <c:pt idx="2655">
                  <c:v>17.32</c:v>
                </c:pt>
                <c:pt idx="2656">
                  <c:v>37.56</c:v>
                </c:pt>
                <c:pt idx="2657">
                  <c:v>27.97</c:v>
                </c:pt>
                <c:pt idx="2658">
                  <c:v>30.97</c:v>
                </c:pt>
                <c:pt idx="2659">
                  <c:v>42.95</c:v>
                </c:pt>
                <c:pt idx="2660">
                  <c:v>26.09</c:v>
                </c:pt>
                <c:pt idx="2661">
                  <c:v>26.52</c:v>
                </c:pt>
                <c:pt idx="2662">
                  <c:v>36.86</c:v>
                </c:pt>
                <c:pt idx="2663">
                  <c:v>7.83</c:v>
                </c:pt>
                <c:pt idx="2664">
                  <c:v>0.43</c:v>
                </c:pt>
                <c:pt idx="2665">
                  <c:v>19.190000000000001</c:v>
                </c:pt>
                <c:pt idx="2666">
                  <c:v>6.49</c:v>
                </c:pt>
                <c:pt idx="2667">
                  <c:v>22.09</c:v>
                </c:pt>
                <c:pt idx="2668">
                  <c:v>23.69</c:v>
                </c:pt>
                <c:pt idx="2669">
                  <c:v>4.33</c:v>
                </c:pt>
                <c:pt idx="2670">
                  <c:v>6.52</c:v>
                </c:pt>
                <c:pt idx="2671">
                  <c:v>36.54</c:v>
                </c:pt>
                <c:pt idx="2672">
                  <c:v>44.16</c:v>
                </c:pt>
                <c:pt idx="2673">
                  <c:v>7.53</c:v>
                </c:pt>
                <c:pt idx="2674">
                  <c:v>26.82</c:v>
                </c:pt>
                <c:pt idx="2675">
                  <c:v>12.09</c:v>
                </c:pt>
                <c:pt idx="2676">
                  <c:v>20.12</c:v>
                </c:pt>
                <c:pt idx="2677">
                  <c:v>17.47</c:v>
                </c:pt>
                <c:pt idx="2678">
                  <c:v>27.86</c:v>
                </c:pt>
                <c:pt idx="2679">
                  <c:v>44.1</c:v>
                </c:pt>
                <c:pt idx="2680">
                  <c:v>28.26</c:v>
                </c:pt>
                <c:pt idx="2681">
                  <c:v>27.8</c:v>
                </c:pt>
                <c:pt idx="2682">
                  <c:v>16.87</c:v>
                </c:pt>
                <c:pt idx="2683">
                  <c:v>8.52</c:v>
                </c:pt>
                <c:pt idx="2684">
                  <c:v>12.15</c:v>
                </c:pt>
                <c:pt idx="2685">
                  <c:v>32.29</c:v>
                </c:pt>
                <c:pt idx="2686">
                  <c:v>8.16</c:v>
                </c:pt>
                <c:pt idx="2687">
                  <c:v>9.6300000000000008</c:v>
                </c:pt>
                <c:pt idx="2688">
                  <c:v>31.4</c:v>
                </c:pt>
                <c:pt idx="2689">
                  <c:v>44.77</c:v>
                </c:pt>
                <c:pt idx="2690">
                  <c:v>36.86</c:v>
                </c:pt>
                <c:pt idx="2691">
                  <c:v>21.68</c:v>
                </c:pt>
                <c:pt idx="2692">
                  <c:v>14.03</c:v>
                </c:pt>
                <c:pt idx="2693">
                  <c:v>25.2</c:v>
                </c:pt>
                <c:pt idx="2694">
                  <c:v>27.21</c:v>
                </c:pt>
                <c:pt idx="2695">
                  <c:v>28.05</c:v>
                </c:pt>
                <c:pt idx="2696">
                  <c:v>5.14</c:v>
                </c:pt>
                <c:pt idx="2697">
                  <c:v>32.26</c:v>
                </c:pt>
                <c:pt idx="2698">
                  <c:v>22.52</c:v>
                </c:pt>
                <c:pt idx="2699">
                  <c:v>36.22</c:v>
                </c:pt>
                <c:pt idx="2700">
                  <c:v>33.53</c:v>
                </c:pt>
                <c:pt idx="2701">
                  <c:v>2.5</c:v>
                </c:pt>
                <c:pt idx="2702">
                  <c:v>39.76</c:v>
                </c:pt>
                <c:pt idx="2703">
                  <c:v>32.520000000000003</c:v>
                </c:pt>
                <c:pt idx="2704">
                  <c:v>3.36</c:v>
                </c:pt>
                <c:pt idx="2705">
                  <c:v>3.55</c:v>
                </c:pt>
                <c:pt idx="2706">
                  <c:v>14.61</c:v>
                </c:pt>
                <c:pt idx="2707">
                  <c:v>43.43</c:v>
                </c:pt>
                <c:pt idx="2708">
                  <c:v>40.81</c:v>
                </c:pt>
                <c:pt idx="2709">
                  <c:v>7.83</c:v>
                </c:pt>
                <c:pt idx="2710">
                  <c:v>25.16</c:v>
                </c:pt>
                <c:pt idx="2711">
                  <c:v>39.36</c:v>
                </c:pt>
                <c:pt idx="2712">
                  <c:v>48.42</c:v>
                </c:pt>
                <c:pt idx="2713">
                  <c:v>19.68</c:v>
                </c:pt>
                <c:pt idx="2714">
                  <c:v>49.58</c:v>
                </c:pt>
                <c:pt idx="2715">
                  <c:v>27.21</c:v>
                </c:pt>
                <c:pt idx="2716">
                  <c:v>32.81</c:v>
                </c:pt>
                <c:pt idx="2717">
                  <c:v>2.2000000000000002</c:v>
                </c:pt>
                <c:pt idx="2718">
                  <c:v>18.02</c:v>
                </c:pt>
                <c:pt idx="2719">
                  <c:v>19.3</c:v>
                </c:pt>
                <c:pt idx="2720">
                  <c:v>47.88</c:v>
                </c:pt>
                <c:pt idx="2721">
                  <c:v>48.57</c:v>
                </c:pt>
                <c:pt idx="2722">
                  <c:v>44.18</c:v>
                </c:pt>
                <c:pt idx="2723">
                  <c:v>46.32</c:v>
                </c:pt>
                <c:pt idx="2724">
                  <c:v>23.2</c:v>
                </c:pt>
                <c:pt idx="2725">
                  <c:v>5.21</c:v>
                </c:pt>
                <c:pt idx="2726">
                  <c:v>12.01</c:v>
                </c:pt>
                <c:pt idx="2727">
                  <c:v>41.15</c:v>
                </c:pt>
                <c:pt idx="2728">
                  <c:v>35.369999999999997</c:v>
                </c:pt>
                <c:pt idx="2729">
                  <c:v>39.44</c:v>
                </c:pt>
                <c:pt idx="2730">
                  <c:v>24.91</c:v>
                </c:pt>
                <c:pt idx="2731">
                  <c:v>4.12</c:v>
                </c:pt>
                <c:pt idx="2732">
                  <c:v>18.71</c:v>
                </c:pt>
                <c:pt idx="2733">
                  <c:v>8.24</c:v>
                </c:pt>
                <c:pt idx="2734">
                  <c:v>13.57</c:v>
                </c:pt>
                <c:pt idx="2735">
                  <c:v>41.37</c:v>
                </c:pt>
                <c:pt idx="2736">
                  <c:v>45.06</c:v>
                </c:pt>
                <c:pt idx="2737">
                  <c:v>28.32</c:v>
                </c:pt>
                <c:pt idx="2738">
                  <c:v>6.16</c:v>
                </c:pt>
                <c:pt idx="2739">
                  <c:v>22.95</c:v>
                </c:pt>
                <c:pt idx="2740">
                  <c:v>38.65</c:v>
                </c:pt>
                <c:pt idx="2741">
                  <c:v>9.89</c:v>
                </c:pt>
                <c:pt idx="2742">
                  <c:v>48.63</c:v>
                </c:pt>
                <c:pt idx="2743">
                  <c:v>3.09</c:v>
                </c:pt>
                <c:pt idx="2744">
                  <c:v>14.77</c:v>
                </c:pt>
                <c:pt idx="2745">
                  <c:v>23.3</c:v>
                </c:pt>
                <c:pt idx="2746">
                  <c:v>30.73</c:v>
                </c:pt>
                <c:pt idx="2747">
                  <c:v>32.36</c:v>
                </c:pt>
                <c:pt idx="2748">
                  <c:v>7.85</c:v>
                </c:pt>
                <c:pt idx="2749">
                  <c:v>20.97</c:v>
                </c:pt>
                <c:pt idx="2750">
                  <c:v>41.15</c:v>
                </c:pt>
                <c:pt idx="2751">
                  <c:v>45.79</c:v>
                </c:pt>
                <c:pt idx="2752">
                  <c:v>45.61</c:v>
                </c:pt>
                <c:pt idx="2753">
                  <c:v>5.53</c:v>
                </c:pt>
                <c:pt idx="2754">
                  <c:v>22.81</c:v>
                </c:pt>
                <c:pt idx="2755">
                  <c:v>14.61</c:v>
                </c:pt>
                <c:pt idx="2756">
                  <c:v>46.11</c:v>
                </c:pt>
                <c:pt idx="2757">
                  <c:v>42.73</c:v>
                </c:pt>
                <c:pt idx="2758">
                  <c:v>20.9</c:v>
                </c:pt>
                <c:pt idx="2759">
                  <c:v>45.91</c:v>
                </c:pt>
                <c:pt idx="2760">
                  <c:v>15.4</c:v>
                </c:pt>
                <c:pt idx="2761">
                  <c:v>7.04</c:v>
                </c:pt>
                <c:pt idx="2762">
                  <c:v>26.54</c:v>
                </c:pt>
                <c:pt idx="2763">
                  <c:v>48.01</c:v>
                </c:pt>
                <c:pt idx="2764">
                  <c:v>49.42</c:v>
                </c:pt>
                <c:pt idx="2765">
                  <c:v>24.09</c:v>
                </c:pt>
                <c:pt idx="2766">
                  <c:v>41.28</c:v>
                </c:pt>
                <c:pt idx="2767">
                  <c:v>33.979999999999997</c:v>
                </c:pt>
                <c:pt idx="2768">
                  <c:v>8.5500000000000007</c:v>
                </c:pt>
                <c:pt idx="2769">
                  <c:v>16.920000000000002</c:v>
                </c:pt>
                <c:pt idx="2770">
                  <c:v>26.86</c:v>
                </c:pt>
                <c:pt idx="2771">
                  <c:v>40.35</c:v>
                </c:pt>
                <c:pt idx="2772">
                  <c:v>42.24</c:v>
                </c:pt>
                <c:pt idx="2773">
                  <c:v>37.58</c:v>
                </c:pt>
                <c:pt idx="2774">
                  <c:v>46.2</c:v>
                </c:pt>
                <c:pt idx="2775">
                  <c:v>32.06</c:v>
                </c:pt>
                <c:pt idx="2776">
                  <c:v>4.51</c:v>
                </c:pt>
                <c:pt idx="2777">
                  <c:v>38.4</c:v>
                </c:pt>
                <c:pt idx="2778">
                  <c:v>22.36</c:v>
                </c:pt>
                <c:pt idx="2779">
                  <c:v>41.19</c:v>
                </c:pt>
                <c:pt idx="2780">
                  <c:v>30.34</c:v>
                </c:pt>
                <c:pt idx="2781">
                  <c:v>25.94</c:v>
                </c:pt>
                <c:pt idx="2782">
                  <c:v>6.14</c:v>
                </c:pt>
                <c:pt idx="2783">
                  <c:v>32.51</c:v>
                </c:pt>
                <c:pt idx="2784">
                  <c:v>31.66</c:v>
                </c:pt>
                <c:pt idx="2785">
                  <c:v>32.85</c:v>
                </c:pt>
                <c:pt idx="2786">
                  <c:v>24.7</c:v>
                </c:pt>
                <c:pt idx="2787">
                  <c:v>47.82</c:v>
                </c:pt>
                <c:pt idx="2788">
                  <c:v>40</c:v>
                </c:pt>
                <c:pt idx="2789">
                  <c:v>9.81</c:v>
                </c:pt>
                <c:pt idx="2790">
                  <c:v>17.09</c:v>
                </c:pt>
                <c:pt idx="2791">
                  <c:v>31.83</c:v>
                </c:pt>
                <c:pt idx="2792">
                  <c:v>33.47</c:v>
                </c:pt>
                <c:pt idx="2793">
                  <c:v>11.07</c:v>
                </c:pt>
                <c:pt idx="2794">
                  <c:v>29.58</c:v>
                </c:pt>
                <c:pt idx="2795">
                  <c:v>6.08</c:v>
                </c:pt>
                <c:pt idx="2796">
                  <c:v>27.48</c:v>
                </c:pt>
                <c:pt idx="2797">
                  <c:v>11.97</c:v>
                </c:pt>
                <c:pt idx="2798">
                  <c:v>27.22</c:v>
                </c:pt>
                <c:pt idx="2799">
                  <c:v>29.48</c:v>
                </c:pt>
                <c:pt idx="2800">
                  <c:v>49.32</c:v>
                </c:pt>
                <c:pt idx="2801">
                  <c:v>21.3</c:v>
                </c:pt>
                <c:pt idx="2802">
                  <c:v>13.62</c:v>
                </c:pt>
                <c:pt idx="2803">
                  <c:v>28.25</c:v>
                </c:pt>
                <c:pt idx="2804">
                  <c:v>5.63</c:v>
                </c:pt>
                <c:pt idx="2805">
                  <c:v>31.75</c:v>
                </c:pt>
                <c:pt idx="2806">
                  <c:v>8.6</c:v>
                </c:pt>
                <c:pt idx="2807">
                  <c:v>7.6</c:v>
                </c:pt>
                <c:pt idx="2808">
                  <c:v>49.8</c:v>
                </c:pt>
                <c:pt idx="2809">
                  <c:v>3.58</c:v>
                </c:pt>
                <c:pt idx="2810">
                  <c:v>30.14</c:v>
                </c:pt>
                <c:pt idx="2811">
                  <c:v>4.5199999999999996</c:v>
                </c:pt>
                <c:pt idx="2812">
                  <c:v>2.13</c:v>
                </c:pt>
                <c:pt idx="2813">
                  <c:v>46.83</c:v>
                </c:pt>
                <c:pt idx="2814">
                  <c:v>39.01</c:v>
                </c:pt>
                <c:pt idx="2815">
                  <c:v>27.52</c:v>
                </c:pt>
                <c:pt idx="2816">
                  <c:v>2.21</c:v>
                </c:pt>
                <c:pt idx="2817">
                  <c:v>1.76</c:v>
                </c:pt>
                <c:pt idx="2818">
                  <c:v>40.549999999999997</c:v>
                </c:pt>
                <c:pt idx="2819">
                  <c:v>44.87</c:v>
                </c:pt>
                <c:pt idx="2820">
                  <c:v>47.86</c:v>
                </c:pt>
                <c:pt idx="2821">
                  <c:v>21.03</c:v>
                </c:pt>
                <c:pt idx="2822">
                  <c:v>13.07</c:v>
                </c:pt>
                <c:pt idx="2823">
                  <c:v>24.03</c:v>
                </c:pt>
                <c:pt idx="2824">
                  <c:v>0.48</c:v>
                </c:pt>
                <c:pt idx="2825">
                  <c:v>6.49</c:v>
                </c:pt>
                <c:pt idx="2826">
                  <c:v>30.2</c:v>
                </c:pt>
                <c:pt idx="2827">
                  <c:v>17.579999999999998</c:v>
                </c:pt>
                <c:pt idx="2828">
                  <c:v>14.38</c:v>
                </c:pt>
                <c:pt idx="2829">
                  <c:v>7.35</c:v>
                </c:pt>
                <c:pt idx="2830">
                  <c:v>47.9</c:v>
                </c:pt>
                <c:pt idx="2831">
                  <c:v>45.02</c:v>
                </c:pt>
                <c:pt idx="2832">
                  <c:v>22.35</c:v>
                </c:pt>
                <c:pt idx="2833">
                  <c:v>37.229999999999997</c:v>
                </c:pt>
                <c:pt idx="2834">
                  <c:v>38.57</c:v>
                </c:pt>
                <c:pt idx="2835">
                  <c:v>11.83</c:v>
                </c:pt>
                <c:pt idx="2836">
                  <c:v>27.12</c:v>
                </c:pt>
                <c:pt idx="2837">
                  <c:v>12.39</c:v>
                </c:pt>
                <c:pt idx="2838">
                  <c:v>7.55</c:v>
                </c:pt>
                <c:pt idx="2839">
                  <c:v>4.32</c:v>
                </c:pt>
                <c:pt idx="2840">
                  <c:v>18.47</c:v>
                </c:pt>
                <c:pt idx="2841">
                  <c:v>16.25</c:v>
                </c:pt>
                <c:pt idx="2842">
                  <c:v>14.49</c:v>
                </c:pt>
                <c:pt idx="2843">
                  <c:v>48.38</c:v>
                </c:pt>
                <c:pt idx="2844">
                  <c:v>10.33</c:v>
                </c:pt>
                <c:pt idx="2845">
                  <c:v>23.89</c:v>
                </c:pt>
                <c:pt idx="2846">
                  <c:v>21.42</c:v>
                </c:pt>
                <c:pt idx="2847">
                  <c:v>49.81</c:v>
                </c:pt>
                <c:pt idx="2848">
                  <c:v>48.61</c:v>
                </c:pt>
                <c:pt idx="2849">
                  <c:v>39.369999999999997</c:v>
                </c:pt>
                <c:pt idx="2850">
                  <c:v>25.3</c:v>
                </c:pt>
                <c:pt idx="2851">
                  <c:v>11.78</c:v>
                </c:pt>
                <c:pt idx="2852">
                  <c:v>44.48</c:v>
                </c:pt>
                <c:pt idx="2853">
                  <c:v>6.85</c:v>
                </c:pt>
                <c:pt idx="2854">
                  <c:v>31.51</c:v>
                </c:pt>
                <c:pt idx="2855">
                  <c:v>18.989999999999998</c:v>
                </c:pt>
                <c:pt idx="2856">
                  <c:v>45.4</c:v>
                </c:pt>
                <c:pt idx="2857">
                  <c:v>17.72</c:v>
                </c:pt>
                <c:pt idx="2858">
                  <c:v>23.37</c:v>
                </c:pt>
                <c:pt idx="2859">
                  <c:v>8.2899999999999991</c:v>
                </c:pt>
                <c:pt idx="2860">
                  <c:v>4.8600000000000003</c:v>
                </c:pt>
                <c:pt idx="2861">
                  <c:v>17.48</c:v>
                </c:pt>
                <c:pt idx="2862">
                  <c:v>49.92</c:v>
                </c:pt>
                <c:pt idx="2863">
                  <c:v>33.81</c:v>
                </c:pt>
                <c:pt idx="2864">
                  <c:v>37.090000000000003</c:v>
                </c:pt>
                <c:pt idx="2865">
                  <c:v>41.54</c:v>
                </c:pt>
                <c:pt idx="2866">
                  <c:v>20.63</c:v>
                </c:pt>
                <c:pt idx="2867">
                  <c:v>20.89</c:v>
                </c:pt>
                <c:pt idx="2868">
                  <c:v>40.14</c:v>
                </c:pt>
                <c:pt idx="2869">
                  <c:v>19.98</c:v>
                </c:pt>
                <c:pt idx="2870">
                  <c:v>25.25</c:v>
                </c:pt>
                <c:pt idx="2871">
                  <c:v>2.29</c:v>
                </c:pt>
                <c:pt idx="2872">
                  <c:v>18.559999999999999</c:v>
                </c:pt>
                <c:pt idx="2873">
                  <c:v>40.51</c:v>
                </c:pt>
                <c:pt idx="2874">
                  <c:v>5.15</c:v>
                </c:pt>
                <c:pt idx="2875">
                  <c:v>48.71</c:v>
                </c:pt>
                <c:pt idx="2876">
                  <c:v>25.49</c:v>
                </c:pt>
                <c:pt idx="2877">
                  <c:v>9.1999999999999993</c:v>
                </c:pt>
                <c:pt idx="2878">
                  <c:v>16.28</c:v>
                </c:pt>
                <c:pt idx="2879">
                  <c:v>12.28</c:v>
                </c:pt>
                <c:pt idx="2880">
                  <c:v>28.47</c:v>
                </c:pt>
                <c:pt idx="2881">
                  <c:v>44.65</c:v>
                </c:pt>
                <c:pt idx="2882">
                  <c:v>49.13</c:v>
                </c:pt>
                <c:pt idx="2883">
                  <c:v>43.44</c:v>
                </c:pt>
                <c:pt idx="2884">
                  <c:v>2.88</c:v>
                </c:pt>
                <c:pt idx="2885">
                  <c:v>48.32</c:v>
                </c:pt>
                <c:pt idx="2886">
                  <c:v>42.11</c:v>
                </c:pt>
                <c:pt idx="2887">
                  <c:v>16.190000000000001</c:v>
                </c:pt>
                <c:pt idx="2888">
                  <c:v>6.86</c:v>
                </c:pt>
                <c:pt idx="2889">
                  <c:v>20.23</c:v>
                </c:pt>
                <c:pt idx="2890">
                  <c:v>1.34</c:v>
                </c:pt>
                <c:pt idx="2891">
                  <c:v>39.83</c:v>
                </c:pt>
                <c:pt idx="2892">
                  <c:v>43.83</c:v>
                </c:pt>
                <c:pt idx="2893">
                  <c:v>20.12</c:v>
                </c:pt>
                <c:pt idx="2894">
                  <c:v>44.21</c:v>
                </c:pt>
                <c:pt idx="2895">
                  <c:v>35.24</c:v>
                </c:pt>
                <c:pt idx="2896">
                  <c:v>24.61</c:v>
                </c:pt>
                <c:pt idx="2897">
                  <c:v>49.81</c:v>
                </c:pt>
                <c:pt idx="2898">
                  <c:v>8.8000000000000007</c:v>
                </c:pt>
                <c:pt idx="2899">
                  <c:v>18.41</c:v>
                </c:pt>
                <c:pt idx="2900">
                  <c:v>38.56</c:v>
                </c:pt>
                <c:pt idx="2901">
                  <c:v>48.53</c:v>
                </c:pt>
                <c:pt idx="2902">
                  <c:v>20.57</c:v>
                </c:pt>
                <c:pt idx="2903">
                  <c:v>39.47</c:v>
                </c:pt>
                <c:pt idx="2904">
                  <c:v>38.119999999999997</c:v>
                </c:pt>
                <c:pt idx="2905">
                  <c:v>30.45</c:v>
                </c:pt>
                <c:pt idx="2906">
                  <c:v>28.21</c:v>
                </c:pt>
                <c:pt idx="2907">
                  <c:v>5.04</c:v>
                </c:pt>
                <c:pt idx="2908">
                  <c:v>6.73</c:v>
                </c:pt>
                <c:pt idx="2909">
                  <c:v>12.77</c:v>
                </c:pt>
                <c:pt idx="2910">
                  <c:v>30.3</c:v>
                </c:pt>
                <c:pt idx="2911">
                  <c:v>3.8</c:v>
                </c:pt>
                <c:pt idx="2912">
                  <c:v>0.61</c:v>
                </c:pt>
                <c:pt idx="2913">
                  <c:v>6.84</c:v>
                </c:pt>
                <c:pt idx="2914">
                  <c:v>47.08</c:v>
                </c:pt>
                <c:pt idx="2915">
                  <c:v>32.11</c:v>
                </c:pt>
                <c:pt idx="2916">
                  <c:v>17.37</c:v>
                </c:pt>
                <c:pt idx="2917">
                  <c:v>9.75</c:v>
                </c:pt>
                <c:pt idx="2918">
                  <c:v>12.38</c:v>
                </c:pt>
                <c:pt idx="2919">
                  <c:v>15.94</c:v>
                </c:pt>
                <c:pt idx="2920">
                  <c:v>2.48</c:v>
                </c:pt>
                <c:pt idx="2921">
                  <c:v>38.119999999999997</c:v>
                </c:pt>
                <c:pt idx="2922">
                  <c:v>26.23</c:v>
                </c:pt>
                <c:pt idx="2923">
                  <c:v>2.13</c:v>
                </c:pt>
                <c:pt idx="2924">
                  <c:v>24</c:v>
                </c:pt>
                <c:pt idx="2925">
                  <c:v>10.76</c:v>
                </c:pt>
                <c:pt idx="2926">
                  <c:v>2.85</c:v>
                </c:pt>
                <c:pt idx="2927">
                  <c:v>48.48</c:v>
                </c:pt>
                <c:pt idx="2928">
                  <c:v>16.73</c:v>
                </c:pt>
                <c:pt idx="2929">
                  <c:v>0.43</c:v>
                </c:pt>
                <c:pt idx="2930">
                  <c:v>1.24</c:v>
                </c:pt>
                <c:pt idx="2931">
                  <c:v>43.1</c:v>
                </c:pt>
                <c:pt idx="2932">
                  <c:v>33.08</c:v>
                </c:pt>
                <c:pt idx="2933">
                  <c:v>8.4700000000000006</c:v>
                </c:pt>
                <c:pt idx="2934">
                  <c:v>49.71</c:v>
                </c:pt>
                <c:pt idx="2935">
                  <c:v>44</c:v>
                </c:pt>
                <c:pt idx="2936">
                  <c:v>15.89</c:v>
                </c:pt>
                <c:pt idx="2937">
                  <c:v>32.33</c:v>
                </c:pt>
                <c:pt idx="2938">
                  <c:v>45.41</c:v>
                </c:pt>
                <c:pt idx="2939">
                  <c:v>23.82</c:v>
                </c:pt>
                <c:pt idx="2940">
                  <c:v>10.48</c:v>
                </c:pt>
                <c:pt idx="2941">
                  <c:v>20.83</c:v>
                </c:pt>
                <c:pt idx="2942">
                  <c:v>35.840000000000003</c:v>
                </c:pt>
                <c:pt idx="2943">
                  <c:v>17.41</c:v>
                </c:pt>
                <c:pt idx="2944">
                  <c:v>31.19</c:v>
                </c:pt>
                <c:pt idx="2945">
                  <c:v>8.32</c:v>
                </c:pt>
                <c:pt idx="2946">
                  <c:v>36.17</c:v>
                </c:pt>
                <c:pt idx="2947">
                  <c:v>24.87</c:v>
                </c:pt>
                <c:pt idx="2948">
                  <c:v>1.33</c:v>
                </c:pt>
                <c:pt idx="2949">
                  <c:v>46.91</c:v>
                </c:pt>
                <c:pt idx="2950">
                  <c:v>30.31</c:v>
                </c:pt>
                <c:pt idx="2951">
                  <c:v>44.97</c:v>
                </c:pt>
                <c:pt idx="2952">
                  <c:v>49.29</c:v>
                </c:pt>
                <c:pt idx="2953">
                  <c:v>7.14</c:v>
                </c:pt>
                <c:pt idx="2954">
                  <c:v>48.98</c:v>
                </c:pt>
                <c:pt idx="2955">
                  <c:v>30.19</c:v>
                </c:pt>
                <c:pt idx="2956">
                  <c:v>47.58</c:v>
                </c:pt>
                <c:pt idx="2957">
                  <c:v>21.03</c:v>
                </c:pt>
                <c:pt idx="2958">
                  <c:v>27.66</c:v>
                </c:pt>
                <c:pt idx="2959">
                  <c:v>44.89</c:v>
                </c:pt>
                <c:pt idx="2960">
                  <c:v>10.72</c:v>
                </c:pt>
                <c:pt idx="2961">
                  <c:v>1.65</c:v>
                </c:pt>
                <c:pt idx="2962">
                  <c:v>46.61</c:v>
                </c:pt>
                <c:pt idx="2963">
                  <c:v>12.53</c:v>
                </c:pt>
                <c:pt idx="2964">
                  <c:v>30.78</c:v>
                </c:pt>
                <c:pt idx="2965">
                  <c:v>38.96</c:v>
                </c:pt>
                <c:pt idx="2966">
                  <c:v>40.01</c:v>
                </c:pt>
                <c:pt idx="2967">
                  <c:v>25.08</c:v>
                </c:pt>
                <c:pt idx="2968">
                  <c:v>23.27</c:v>
                </c:pt>
                <c:pt idx="2969">
                  <c:v>15.93</c:v>
                </c:pt>
                <c:pt idx="2970">
                  <c:v>37.590000000000003</c:v>
                </c:pt>
                <c:pt idx="2971">
                  <c:v>24.2</c:v>
                </c:pt>
                <c:pt idx="2972">
                  <c:v>46.08</c:v>
                </c:pt>
                <c:pt idx="2973">
                  <c:v>36.880000000000003</c:v>
                </c:pt>
                <c:pt idx="2974">
                  <c:v>45.38</c:v>
                </c:pt>
                <c:pt idx="2975">
                  <c:v>42.69</c:v>
                </c:pt>
                <c:pt idx="2976">
                  <c:v>4.66</c:v>
                </c:pt>
                <c:pt idx="2977">
                  <c:v>41.08</c:v>
                </c:pt>
                <c:pt idx="2978">
                  <c:v>4.1500000000000004</c:v>
                </c:pt>
                <c:pt idx="2979">
                  <c:v>13.58</c:v>
                </c:pt>
                <c:pt idx="2980">
                  <c:v>7.62</c:v>
                </c:pt>
                <c:pt idx="2981">
                  <c:v>41.29</c:v>
                </c:pt>
                <c:pt idx="2982">
                  <c:v>8.83</c:v>
                </c:pt>
                <c:pt idx="2983">
                  <c:v>42.93</c:v>
                </c:pt>
                <c:pt idx="2984">
                  <c:v>3.79</c:v>
                </c:pt>
                <c:pt idx="2985">
                  <c:v>30.47</c:v>
                </c:pt>
                <c:pt idx="2986">
                  <c:v>28.78</c:v>
                </c:pt>
                <c:pt idx="2987">
                  <c:v>3.7</c:v>
                </c:pt>
                <c:pt idx="2988">
                  <c:v>22.06</c:v>
                </c:pt>
                <c:pt idx="2989">
                  <c:v>48.17</c:v>
                </c:pt>
                <c:pt idx="2990">
                  <c:v>13.77</c:v>
                </c:pt>
                <c:pt idx="2991">
                  <c:v>15.55</c:v>
                </c:pt>
                <c:pt idx="2992">
                  <c:v>0.98</c:v>
                </c:pt>
                <c:pt idx="2993">
                  <c:v>35.11</c:v>
                </c:pt>
                <c:pt idx="2994">
                  <c:v>35.549999999999997</c:v>
                </c:pt>
                <c:pt idx="2995">
                  <c:v>9.4</c:v>
                </c:pt>
                <c:pt idx="2996">
                  <c:v>45.19</c:v>
                </c:pt>
                <c:pt idx="2997">
                  <c:v>42.11</c:v>
                </c:pt>
                <c:pt idx="2998">
                  <c:v>19.350000000000001</c:v>
                </c:pt>
                <c:pt idx="2999">
                  <c:v>27.77</c:v>
                </c:pt>
                <c:pt idx="3000">
                  <c:v>26.47</c:v>
                </c:pt>
                <c:pt idx="3001">
                  <c:v>18.36</c:v>
                </c:pt>
                <c:pt idx="3002">
                  <c:v>10.94</c:v>
                </c:pt>
                <c:pt idx="3003">
                  <c:v>10.93</c:v>
                </c:pt>
                <c:pt idx="3004">
                  <c:v>18.68</c:v>
                </c:pt>
                <c:pt idx="3005">
                  <c:v>46.29</c:v>
                </c:pt>
                <c:pt idx="3006">
                  <c:v>37.93</c:v>
                </c:pt>
                <c:pt idx="3007">
                  <c:v>48.78</c:v>
                </c:pt>
                <c:pt idx="3008">
                  <c:v>0.26</c:v>
                </c:pt>
                <c:pt idx="3009">
                  <c:v>41.74</c:v>
                </c:pt>
                <c:pt idx="3010">
                  <c:v>21.47</c:v>
                </c:pt>
                <c:pt idx="3011">
                  <c:v>7.08</c:v>
                </c:pt>
                <c:pt idx="3012">
                  <c:v>19.329999999999998</c:v>
                </c:pt>
                <c:pt idx="3013">
                  <c:v>2.06</c:v>
                </c:pt>
                <c:pt idx="3014">
                  <c:v>12.2</c:v>
                </c:pt>
                <c:pt idx="3015">
                  <c:v>46.51</c:v>
                </c:pt>
                <c:pt idx="3016">
                  <c:v>13.17</c:v>
                </c:pt>
                <c:pt idx="3017">
                  <c:v>13.7</c:v>
                </c:pt>
                <c:pt idx="3018">
                  <c:v>9.65</c:v>
                </c:pt>
                <c:pt idx="3019">
                  <c:v>29.71</c:v>
                </c:pt>
                <c:pt idx="3020">
                  <c:v>1.62</c:v>
                </c:pt>
                <c:pt idx="3021">
                  <c:v>16.18</c:v>
                </c:pt>
                <c:pt idx="3022">
                  <c:v>7.75</c:v>
                </c:pt>
                <c:pt idx="3023">
                  <c:v>39.51</c:v>
                </c:pt>
                <c:pt idx="3024">
                  <c:v>23.83</c:v>
                </c:pt>
                <c:pt idx="3025">
                  <c:v>13.97</c:v>
                </c:pt>
                <c:pt idx="3026">
                  <c:v>8.51</c:v>
                </c:pt>
                <c:pt idx="3027">
                  <c:v>30.22</c:v>
                </c:pt>
                <c:pt idx="3028">
                  <c:v>20.54</c:v>
                </c:pt>
                <c:pt idx="3029">
                  <c:v>8.65</c:v>
                </c:pt>
                <c:pt idx="3030">
                  <c:v>28.37</c:v>
                </c:pt>
                <c:pt idx="3031">
                  <c:v>2.88</c:v>
                </c:pt>
                <c:pt idx="3032">
                  <c:v>10.15</c:v>
                </c:pt>
                <c:pt idx="3033">
                  <c:v>49.28</c:v>
                </c:pt>
                <c:pt idx="3034">
                  <c:v>48.58</c:v>
                </c:pt>
                <c:pt idx="3035">
                  <c:v>39.14</c:v>
                </c:pt>
                <c:pt idx="3036">
                  <c:v>23.6</c:v>
                </c:pt>
                <c:pt idx="3037">
                  <c:v>2.96</c:v>
                </c:pt>
                <c:pt idx="3038">
                  <c:v>5.33</c:v>
                </c:pt>
                <c:pt idx="3039">
                  <c:v>1.53</c:v>
                </c:pt>
                <c:pt idx="3040">
                  <c:v>3.36</c:v>
                </c:pt>
                <c:pt idx="3041">
                  <c:v>4.9800000000000004</c:v>
                </c:pt>
                <c:pt idx="3042">
                  <c:v>10.8</c:v>
                </c:pt>
                <c:pt idx="3043">
                  <c:v>4.6500000000000004</c:v>
                </c:pt>
                <c:pt idx="3044">
                  <c:v>32.07</c:v>
                </c:pt>
                <c:pt idx="3045">
                  <c:v>46.12</c:v>
                </c:pt>
                <c:pt idx="3046">
                  <c:v>2.69</c:v>
                </c:pt>
                <c:pt idx="3047">
                  <c:v>28.91</c:v>
                </c:pt>
                <c:pt idx="3048">
                  <c:v>24.68</c:v>
                </c:pt>
                <c:pt idx="3049">
                  <c:v>49.07</c:v>
                </c:pt>
                <c:pt idx="3050">
                  <c:v>3.15</c:v>
                </c:pt>
                <c:pt idx="3051">
                  <c:v>5.1100000000000003</c:v>
                </c:pt>
                <c:pt idx="3052">
                  <c:v>48.11</c:v>
                </c:pt>
                <c:pt idx="3053">
                  <c:v>8.09</c:v>
                </c:pt>
                <c:pt idx="3054">
                  <c:v>6.8</c:v>
                </c:pt>
                <c:pt idx="3055">
                  <c:v>4.38</c:v>
                </c:pt>
                <c:pt idx="3056">
                  <c:v>11.17</c:v>
                </c:pt>
                <c:pt idx="3057">
                  <c:v>36.51</c:v>
                </c:pt>
                <c:pt idx="3058">
                  <c:v>21.79</c:v>
                </c:pt>
                <c:pt idx="3059">
                  <c:v>2.58</c:v>
                </c:pt>
                <c:pt idx="3060">
                  <c:v>46.3</c:v>
                </c:pt>
                <c:pt idx="3061">
                  <c:v>27.47</c:v>
                </c:pt>
                <c:pt idx="3062">
                  <c:v>49.02</c:v>
                </c:pt>
                <c:pt idx="3063">
                  <c:v>48.66</c:v>
                </c:pt>
                <c:pt idx="3064">
                  <c:v>1.42</c:v>
                </c:pt>
                <c:pt idx="3065">
                  <c:v>6.56</c:v>
                </c:pt>
                <c:pt idx="3066">
                  <c:v>7.61</c:v>
                </c:pt>
                <c:pt idx="3067">
                  <c:v>4.55</c:v>
                </c:pt>
                <c:pt idx="3068">
                  <c:v>44.03</c:v>
                </c:pt>
                <c:pt idx="3069">
                  <c:v>32.340000000000003</c:v>
                </c:pt>
                <c:pt idx="3070">
                  <c:v>30.04</c:v>
                </c:pt>
                <c:pt idx="3071">
                  <c:v>47.54</c:v>
                </c:pt>
                <c:pt idx="3072">
                  <c:v>35.75</c:v>
                </c:pt>
                <c:pt idx="3073">
                  <c:v>28.03</c:v>
                </c:pt>
                <c:pt idx="3074">
                  <c:v>35.270000000000003</c:v>
                </c:pt>
                <c:pt idx="3075">
                  <c:v>26.45</c:v>
                </c:pt>
                <c:pt idx="3076">
                  <c:v>8.33</c:v>
                </c:pt>
                <c:pt idx="3077">
                  <c:v>39.020000000000003</c:v>
                </c:pt>
                <c:pt idx="3078">
                  <c:v>44.49</c:v>
                </c:pt>
                <c:pt idx="3079">
                  <c:v>36.18</c:v>
                </c:pt>
                <c:pt idx="3080">
                  <c:v>36.22</c:v>
                </c:pt>
                <c:pt idx="3081">
                  <c:v>25.46</c:v>
                </c:pt>
                <c:pt idx="3082">
                  <c:v>29.51</c:v>
                </c:pt>
                <c:pt idx="3083">
                  <c:v>23.87</c:v>
                </c:pt>
                <c:pt idx="3084">
                  <c:v>43.84</c:v>
                </c:pt>
                <c:pt idx="3085">
                  <c:v>10.62</c:v>
                </c:pt>
                <c:pt idx="3086">
                  <c:v>11.02</c:v>
                </c:pt>
                <c:pt idx="3087">
                  <c:v>21.76</c:v>
                </c:pt>
                <c:pt idx="3088">
                  <c:v>17.07</c:v>
                </c:pt>
                <c:pt idx="3089">
                  <c:v>19.16</c:v>
                </c:pt>
                <c:pt idx="3090">
                  <c:v>11.8</c:v>
                </c:pt>
                <c:pt idx="3091">
                  <c:v>47.78</c:v>
                </c:pt>
                <c:pt idx="3092">
                  <c:v>15.7</c:v>
                </c:pt>
                <c:pt idx="3093">
                  <c:v>13.74</c:v>
                </c:pt>
                <c:pt idx="3094">
                  <c:v>35.22</c:v>
                </c:pt>
                <c:pt idx="3095">
                  <c:v>5.84</c:v>
                </c:pt>
                <c:pt idx="3096">
                  <c:v>29.22</c:v>
                </c:pt>
                <c:pt idx="3097">
                  <c:v>40.25</c:v>
                </c:pt>
                <c:pt idx="3098">
                  <c:v>27.28</c:v>
                </c:pt>
                <c:pt idx="3099">
                  <c:v>1.62</c:v>
                </c:pt>
                <c:pt idx="3100">
                  <c:v>8.5299999999999994</c:v>
                </c:pt>
                <c:pt idx="3101">
                  <c:v>44.99</c:v>
                </c:pt>
                <c:pt idx="3102">
                  <c:v>45.5</c:v>
                </c:pt>
                <c:pt idx="3103">
                  <c:v>6.9</c:v>
                </c:pt>
                <c:pt idx="3104">
                  <c:v>48.98</c:v>
                </c:pt>
                <c:pt idx="3105">
                  <c:v>1.43</c:v>
                </c:pt>
                <c:pt idx="3106">
                  <c:v>1.96</c:v>
                </c:pt>
                <c:pt idx="3107">
                  <c:v>26.4</c:v>
                </c:pt>
                <c:pt idx="3108">
                  <c:v>31.47</c:v>
                </c:pt>
                <c:pt idx="3109">
                  <c:v>27.94</c:v>
                </c:pt>
                <c:pt idx="3110">
                  <c:v>21.61</c:v>
                </c:pt>
                <c:pt idx="3111">
                  <c:v>43.55</c:v>
                </c:pt>
                <c:pt idx="3112">
                  <c:v>49.53</c:v>
                </c:pt>
                <c:pt idx="3113">
                  <c:v>39.96</c:v>
                </c:pt>
                <c:pt idx="3114">
                  <c:v>12.43</c:v>
                </c:pt>
                <c:pt idx="3115">
                  <c:v>8.07</c:v>
                </c:pt>
                <c:pt idx="3116">
                  <c:v>4.8099999999999996</c:v>
                </c:pt>
                <c:pt idx="3117">
                  <c:v>10.039999999999999</c:v>
                </c:pt>
                <c:pt idx="3118">
                  <c:v>38.89</c:v>
                </c:pt>
                <c:pt idx="3119">
                  <c:v>24.03</c:v>
                </c:pt>
                <c:pt idx="3120">
                  <c:v>41.65</c:v>
                </c:pt>
                <c:pt idx="3121">
                  <c:v>46.29</c:v>
                </c:pt>
                <c:pt idx="3122">
                  <c:v>10.199999999999999</c:v>
                </c:pt>
                <c:pt idx="3123">
                  <c:v>15.3</c:v>
                </c:pt>
                <c:pt idx="3124">
                  <c:v>17.71</c:v>
                </c:pt>
                <c:pt idx="3125">
                  <c:v>31.98</c:v>
                </c:pt>
                <c:pt idx="3126">
                  <c:v>24.28</c:v>
                </c:pt>
                <c:pt idx="3127">
                  <c:v>45.44</c:v>
                </c:pt>
                <c:pt idx="3128">
                  <c:v>35.58</c:v>
                </c:pt>
                <c:pt idx="3129">
                  <c:v>38.97</c:v>
                </c:pt>
                <c:pt idx="3130">
                  <c:v>25.94</c:v>
                </c:pt>
                <c:pt idx="3131">
                  <c:v>37.19</c:v>
                </c:pt>
                <c:pt idx="3132">
                  <c:v>15.69</c:v>
                </c:pt>
                <c:pt idx="3133">
                  <c:v>39.840000000000003</c:v>
                </c:pt>
                <c:pt idx="3134">
                  <c:v>23.88</c:v>
                </c:pt>
                <c:pt idx="3135">
                  <c:v>7.38</c:v>
                </c:pt>
                <c:pt idx="3136">
                  <c:v>22.9</c:v>
                </c:pt>
                <c:pt idx="3137">
                  <c:v>49.18</c:v>
                </c:pt>
                <c:pt idx="3138">
                  <c:v>13.87</c:v>
                </c:pt>
                <c:pt idx="3139">
                  <c:v>30.61</c:v>
                </c:pt>
                <c:pt idx="3140">
                  <c:v>42.1</c:v>
                </c:pt>
                <c:pt idx="3141">
                  <c:v>5.04</c:v>
                </c:pt>
                <c:pt idx="3142">
                  <c:v>17.329999999999998</c:v>
                </c:pt>
                <c:pt idx="3143">
                  <c:v>6.35</c:v>
                </c:pt>
                <c:pt idx="3144">
                  <c:v>42.84</c:v>
                </c:pt>
                <c:pt idx="3145">
                  <c:v>31.7</c:v>
                </c:pt>
                <c:pt idx="3146">
                  <c:v>35.42</c:v>
                </c:pt>
                <c:pt idx="3147">
                  <c:v>22.25</c:v>
                </c:pt>
                <c:pt idx="3148">
                  <c:v>26.95</c:v>
                </c:pt>
                <c:pt idx="3149">
                  <c:v>17.11</c:v>
                </c:pt>
                <c:pt idx="3150">
                  <c:v>29.25</c:v>
                </c:pt>
                <c:pt idx="3151">
                  <c:v>15.24</c:v>
                </c:pt>
                <c:pt idx="3152">
                  <c:v>48.82</c:v>
                </c:pt>
                <c:pt idx="3153">
                  <c:v>46.47</c:v>
                </c:pt>
                <c:pt idx="3154">
                  <c:v>12.2</c:v>
                </c:pt>
                <c:pt idx="3155">
                  <c:v>32.479999999999997</c:v>
                </c:pt>
                <c:pt idx="3156">
                  <c:v>10.23</c:v>
                </c:pt>
                <c:pt idx="3157">
                  <c:v>15.64</c:v>
                </c:pt>
                <c:pt idx="3158">
                  <c:v>28.37</c:v>
                </c:pt>
                <c:pt idx="3159">
                  <c:v>38.020000000000003</c:v>
                </c:pt>
                <c:pt idx="3160">
                  <c:v>38.270000000000003</c:v>
                </c:pt>
                <c:pt idx="3161">
                  <c:v>20.79</c:v>
                </c:pt>
                <c:pt idx="3162">
                  <c:v>49.87</c:v>
                </c:pt>
                <c:pt idx="3163">
                  <c:v>14.72</c:v>
                </c:pt>
                <c:pt idx="3164">
                  <c:v>0.13</c:v>
                </c:pt>
                <c:pt idx="3165">
                  <c:v>24.95</c:v>
                </c:pt>
                <c:pt idx="3166">
                  <c:v>24.05</c:v>
                </c:pt>
                <c:pt idx="3167">
                  <c:v>18.190000000000001</c:v>
                </c:pt>
                <c:pt idx="3168">
                  <c:v>8.9499999999999993</c:v>
                </c:pt>
                <c:pt idx="3169">
                  <c:v>29.09</c:v>
                </c:pt>
                <c:pt idx="3170">
                  <c:v>7.4</c:v>
                </c:pt>
                <c:pt idx="3171">
                  <c:v>9.93</c:v>
                </c:pt>
                <c:pt idx="3172">
                  <c:v>13.2</c:v>
                </c:pt>
                <c:pt idx="3173">
                  <c:v>17.72</c:v>
                </c:pt>
                <c:pt idx="3174">
                  <c:v>1.49</c:v>
                </c:pt>
                <c:pt idx="3175">
                  <c:v>4.22</c:v>
                </c:pt>
                <c:pt idx="3176">
                  <c:v>48.47</c:v>
                </c:pt>
                <c:pt idx="3177">
                  <c:v>45.94</c:v>
                </c:pt>
                <c:pt idx="3178">
                  <c:v>12.83</c:v>
                </c:pt>
                <c:pt idx="3179">
                  <c:v>26.24</c:v>
                </c:pt>
                <c:pt idx="3180">
                  <c:v>4.72</c:v>
                </c:pt>
                <c:pt idx="3181">
                  <c:v>2.61</c:v>
                </c:pt>
                <c:pt idx="3182">
                  <c:v>7.07</c:v>
                </c:pt>
                <c:pt idx="3183">
                  <c:v>27.91</c:v>
                </c:pt>
                <c:pt idx="3184">
                  <c:v>13.58</c:v>
                </c:pt>
                <c:pt idx="3185">
                  <c:v>21.01</c:v>
                </c:pt>
                <c:pt idx="3186">
                  <c:v>40.19</c:v>
                </c:pt>
                <c:pt idx="3187">
                  <c:v>12.42</c:v>
                </c:pt>
                <c:pt idx="3188">
                  <c:v>23.49</c:v>
                </c:pt>
                <c:pt idx="3189">
                  <c:v>10.35</c:v>
                </c:pt>
                <c:pt idx="3190">
                  <c:v>2.54</c:v>
                </c:pt>
                <c:pt idx="3191">
                  <c:v>43.56</c:v>
                </c:pt>
                <c:pt idx="3192">
                  <c:v>6.44</c:v>
                </c:pt>
                <c:pt idx="3193">
                  <c:v>39.020000000000003</c:v>
                </c:pt>
                <c:pt idx="3194">
                  <c:v>6.28</c:v>
                </c:pt>
                <c:pt idx="3195">
                  <c:v>19.39</c:v>
                </c:pt>
                <c:pt idx="3196">
                  <c:v>34.119999999999997</c:v>
                </c:pt>
                <c:pt idx="3197">
                  <c:v>16.45</c:v>
                </c:pt>
                <c:pt idx="3198">
                  <c:v>39.880000000000003</c:v>
                </c:pt>
                <c:pt idx="3199">
                  <c:v>35.4</c:v>
                </c:pt>
                <c:pt idx="3200">
                  <c:v>26.69</c:v>
                </c:pt>
                <c:pt idx="3201">
                  <c:v>32.68</c:v>
                </c:pt>
                <c:pt idx="3202">
                  <c:v>40</c:v>
                </c:pt>
                <c:pt idx="3203">
                  <c:v>31.96</c:v>
                </c:pt>
                <c:pt idx="3204">
                  <c:v>26.81</c:v>
                </c:pt>
                <c:pt idx="3205">
                  <c:v>44.83</c:v>
                </c:pt>
                <c:pt idx="3206">
                  <c:v>16.399999999999999</c:v>
                </c:pt>
                <c:pt idx="3207">
                  <c:v>15.69</c:v>
                </c:pt>
                <c:pt idx="3208">
                  <c:v>43.44</c:v>
                </c:pt>
                <c:pt idx="3209">
                  <c:v>34.6</c:v>
                </c:pt>
                <c:pt idx="3210">
                  <c:v>12.78</c:v>
                </c:pt>
                <c:pt idx="3211">
                  <c:v>13.44</c:v>
                </c:pt>
                <c:pt idx="3212">
                  <c:v>2.33</c:v>
                </c:pt>
                <c:pt idx="3213">
                  <c:v>31.91</c:v>
                </c:pt>
                <c:pt idx="3214">
                  <c:v>20.61</c:v>
                </c:pt>
                <c:pt idx="3215">
                  <c:v>30.23</c:v>
                </c:pt>
                <c:pt idx="3216">
                  <c:v>16.97</c:v>
                </c:pt>
                <c:pt idx="3217">
                  <c:v>13.84</c:v>
                </c:pt>
                <c:pt idx="3218">
                  <c:v>28.33</c:v>
                </c:pt>
                <c:pt idx="3219">
                  <c:v>14.44</c:v>
                </c:pt>
                <c:pt idx="3220">
                  <c:v>49.06</c:v>
                </c:pt>
                <c:pt idx="3221">
                  <c:v>3.54</c:v>
                </c:pt>
                <c:pt idx="3222">
                  <c:v>27.11</c:v>
                </c:pt>
                <c:pt idx="3223">
                  <c:v>49.47</c:v>
                </c:pt>
                <c:pt idx="3224">
                  <c:v>35.9</c:v>
                </c:pt>
                <c:pt idx="3225">
                  <c:v>47.22</c:v>
                </c:pt>
                <c:pt idx="3226">
                  <c:v>21.32</c:v>
                </c:pt>
                <c:pt idx="3227">
                  <c:v>39.53</c:v>
                </c:pt>
                <c:pt idx="3228">
                  <c:v>32.659999999999997</c:v>
                </c:pt>
                <c:pt idx="3229">
                  <c:v>39.700000000000003</c:v>
                </c:pt>
                <c:pt idx="3230">
                  <c:v>39.799999999999997</c:v>
                </c:pt>
                <c:pt idx="3231">
                  <c:v>44.61</c:v>
                </c:pt>
                <c:pt idx="3232">
                  <c:v>24.82</c:v>
                </c:pt>
                <c:pt idx="3233">
                  <c:v>22</c:v>
                </c:pt>
                <c:pt idx="3234">
                  <c:v>47.5</c:v>
                </c:pt>
                <c:pt idx="3235">
                  <c:v>45.56</c:v>
                </c:pt>
                <c:pt idx="3236">
                  <c:v>22.71</c:v>
                </c:pt>
                <c:pt idx="3237">
                  <c:v>13.96</c:v>
                </c:pt>
                <c:pt idx="3238">
                  <c:v>18.079999999999998</c:v>
                </c:pt>
                <c:pt idx="3239">
                  <c:v>11.34</c:v>
                </c:pt>
                <c:pt idx="3240">
                  <c:v>26.44</c:v>
                </c:pt>
                <c:pt idx="3241">
                  <c:v>21.28</c:v>
                </c:pt>
                <c:pt idx="3242">
                  <c:v>15.91</c:v>
                </c:pt>
                <c:pt idx="3243">
                  <c:v>43.82</c:v>
                </c:pt>
                <c:pt idx="3244">
                  <c:v>46.97</c:v>
                </c:pt>
                <c:pt idx="3245">
                  <c:v>4.37</c:v>
                </c:pt>
                <c:pt idx="3246">
                  <c:v>15.45</c:v>
                </c:pt>
                <c:pt idx="3247">
                  <c:v>43.7</c:v>
                </c:pt>
                <c:pt idx="3248">
                  <c:v>43.09</c:v>
                </c:pt>
                <c:pt idx="3249">
                  <c:v>45.65</c:v>
                </c:pt>
                <c:pt idx="3250">
                  <c:v>37.049999999999997</c:v>
                </c:pt>
                <c:pt idx="3251">
                  <c:v>6.8</c:v>
                </c:pt>
                <c:pt idx="3252">
                  <c:v>35.880000000000003</c:v>
                </c:pt>
                <c:pt idx="3253">
                  <c:v>8.36</c:v>
                </c:pt>
                <c:pt idx="3254">
                  <c:v>22.93</c:v>
                </c:pt>
                <c:pt idx="3255">
                  <c:v>29.75</c:v>
                </c:pt>
                <c:pt idx="3256">
                  <c:v>26.46</c:v>
                </c:pt>
                <c:pt idx="3257">
                  <c:v>13.72</c:v>
                </c:pt>
                <c:pt idx="3258">
                  <c:v>42.41</c:v>
                </c:pt>
                <c:pt idx="3259">
                  <c:v>40.869999999999997</c:v>
                </c:pt>
                <c:pt idx="3260">
                  <c:v>26.02</c:v>
                </c:pt>
                <c:pt idx="3261">
                  <c:v>13.46</c:v>
                </c:pt>
                <c:pt idx="3262">
                  <c:v>13.84</c:v>
                </c:pt>
                <c:pt idx="3263">
                  <c:v>31.28</c:v>
                </c:pt>
                <c:pt idx="3264">
                  <c:v>43.62</c:v>
                </c:pt>
                <c:pt idx="3265">
                  <c:v>24.62</c:v>
                </c:pt>
                <c:pt idx="3266">
                  <c:v>15.26</c:v>
                </c:pt>
                <c:pt idx="3267">
                  <c:v>46.4</c:v>
                </c:pt>
                <c:pt idx="3268">
                  <c:v>15.92</c:v>
                </c:pt>
                <c:pt idx="3269">
                  <c:v>46.81</c:v>
                </c:pt>
                <c:pt idx="3270">
                  <c:v>15.29</c:v>
                </c:pt>
                <c:pt idx="3271">
                  <c:v>44.12</c:v>
                </c:pt>
                <c:pt idx="3272">
                  <c:v>18.38</c:v>
                </c:pt>
                <c:pt idx="3273">
                  <c:v>37.76</c:v>
                </c:pt>
                <c:pt idx="3274">
                  <c:v>19.91</c:v>
                </c:pt>
                <c:pt idx="3275">
                  <c:v>30.51</c:v>
                </c:pt>
                <c:pt idx="3276">
                  <c:v>46.2</c:v>
                </c:pt>
                <c:pt idx="3277">
                  <c:v>12.74</c:v>
                </c:pt>
                <c:pt idx="3278">
                  <c:v>3.57</c:v>
                </c:pt>
                <c:pt idx="3279">
                  <c:v>46.18</c:v>
                </c:pt>
                <c:pt idx="3280">
                  <c:v>2.41</c:v>
                </c:pt>
                <c:pt idx="3281">
                  <c:v>19.3</c:v>
                </c:pt>
                <c:pt idx="3282">
                  <c:v>17.66</c:v>
                </c:pt>
                <c:pt idx="3283">
                  <c:v>6.51</c:v>
                </c:pt>
                <c:pt idx="3284">
                  <c:v>35.369999999999997</c:v>
                </c:pt>
                <c:pt idx="3285">
                  <c:v>4.28</c:v>
                </c:pt>
                <c:pt idx="3286">
                  <c:v>1.42</c:v>
                </c:pt>
                <c:pt idx="3287">
                  <c:v>41.47</c:v>
                </c:pt>
                <c:pt idx="3288">
                  <c:v>46.65</c:v>
                </c:pt>
                <c:pt idx="3289">
                  <c:v>25.56</c:v>
                </c:pt>
                <c:pt idx="3290">
                  <c:v>43.9</c:v>
                </c:pt>
                <c:pt idx="3291">
                  <c:v>24.94</c:v>
                </c:pt>
                <c:pt idx="3292">
                  <c:v>21.84</c:v>
                </c:pt>
                <c:pt idx="3293">
                  <c:v>2.33</c:v>
                </c:pt>
                <c:pt idx="3294">
                  <c:v>18.04</c:v>
                </c:pt>
                <c:pt idx="3295">
                  <c:v>2.89</c:v>
                </c:pt>
                <c:pt idx="3296">
                  <c:v>26.68</c:v>
                </c:pt>
                <c:pt idx="3297">
                  <c:v>45.83</c:v>
                </c:pt>
                <c:pt idx="3298">
                  <c:v>37.369999999999997</c:v>
                </c:pt>
                <c:pt idx="3299">
                  <c:v>45.14</c:v>
                </c:pt>
                <c:pt idx="3300">
                  <c:v>14.97</c:v>
                </c:pt>
                <c:pt idx="3301">
                  <c:v>3.74</c:v>
                </c:pt>
                <c:pt idx="3302">
                  <c:v>45.11</c:v>
                </c:pt>
                <c:pt idx="3303">
                  <c:v>24.2</c:v>
                </c:pt>
                <c:pt idx="3304">
                  <c:v>47.08</c:v>
                </c:pt>
                <c:pt idx="3305">
                  <c:v>48.48</c:v>
                </c:pt>
                <c:pt idx="3306">
                  <c:v>25.01</c:v>
                </c:pt>
                <c:pt idx="3307">
                  <c:v>35.92</c:v>
                </c:pt>
                <c:pt idx="3308">
                  <c:v>44.17</c:v>
                </c:pt>
                <c:pt idx="3309">
                  <c:v>42.69</c:v>
                </c:pt>
                <c:pt idx="3310">
                  <c:v>10.28</c:v>
                </c:pt>
                <c:pt idx="3311">
                  <c:v>1.29</c:v>
                </c:pt>
                <c:pt idx="3312">
                  <c:v>47.66</c:v>
                </c:pt>
                <c:pt idx="3313">
                  <c:v>24.57</c:v>
                </c:pt>
                <c:pt idx="3314">
                  <c:v>34.42</c:v>
                </c:pt>
                <c:pt idx="3315">
                  <c:v>24.34</c:v>
                </c:pt>
                <c:pt idx="3316">
                  <c:v>18.739999999999998</c:v>
                </c:pt>
                <c:pt idx="3317">
                  <c:v>12.15</c:v>
                </c:pt>
                <c:pt idx="3318">
                  <c:v>38.75</c:v>
                </c:pt>
                <c:pt idx="3319">
                  <c:v>25.75</c:v>
                </c:pt>
                <c:pt idx="3320">
                  <c:v>36.04</c:v>
                </c:pt>
                <c:pt idx="3321">
                  <c:v>6.2</c:v>
                </c:pt>
                <c:pt idx="3322">
                  <c:v>21.49</c:v>
                </c:pt>
                <c:pt idx="3323">
                  <c:v>25.2</c:v>
                </c:pt>
                <c:pt idx="3324">
                  <c:v>13.21</c:v>
                </c:pt>
                <c:pt idx="3325">
                  <c:v>2.08</c:v>
                </c:pt>
                <c:pt idx="3326">
                  <c:v>22.68</c:v>
                </c:pt>
                <c:pt idx="3327">
                  <c:v>15.96</c:v>
                </c:pt>
                <c:pt idx="3328">
                  <c:v>0.9</c:v>
                </c:pt>
                <c:pt idx="3329">
                  <c:v>20.329999999999998</c:v>
                </c:pt>
                <c:pt idx="3330">
                  <c:v>28.87</c:v>
                </c:pt>
                <c:pt idx="3331">
                  <c:v>17.7</c:v>
                </c:pt>
                <c:pt idx="3332">
                  <c:v>9.1300000000000008</c:v>
                </c:pt>
                <c:pt idx="3333">
                  <c:v>17.12</c:v>
                </c:pt>
                <c:pt idx="3334">
                  <c:v>38.49</c:v>
                </c:pt>
                <c:pt idx="3335">
                  <c:v>10.68</c:v>
                </c:pt>
                <c:pt idx="3336">
                  <c:v>15.44</c:v>
                </c:pt>
                <c:pt idx="3337">
                  <c:v>26.42</c:v>
                </c:pt>
                <c:pt idx="3338">
                  <c:v>48.05</c:v>
                </c:pt>
                <c:pt idx="3339">
                  <c:v>22.63</c:v>
                </c:pt>
                <c:pt idx="3340">
                  <c:v>10.4</c:v>
                </c:pt>
                <c:pt idx="3341">
                  <c:v>33.619999999999997</c:v>
                </c:pt>
                <c:pt idx="3342">
                  <c:v>33.47</c:v>
                </c:pt>
                <c:pt idx="3343">
                  <c:v>8.52</c:v>
                </c:pt>
                <c:pt idx="3344">
                  <c:v>20.36</c:v>
                </c:pt>
                <c:pt idx="3345">
                  <c:v>39.78</c:v>
                </c:pt>
                <c:pt idx="3346">
                  <c:v>7.03</c:v>
                </c:pt>
                <c:pt idx="3347">
                  <c:v>39.35</c:v>
                </c:pt>
                <c:pt idx="3348">
                  <c:v>17.809999999999999</c:v>
                </c:pt>
                <c:pt idx="3349">
                  <c:v>27.76</c:v>
                </c:pt>
                <c:pt idx="3350">
                  <c:v>12.56</c:v>
                </c:pt>
                <c:pt idx="3351">
                  <c:v>49</c:v>
                </c:pt>
                <c:pt idx="3352">
                  <c:v>45.3</c:v>
                </c:pt>
                <c:pt idx="3353">
                  <c:v>48.25</c:v>
                </c:pt>
                <c:pt idx="3354">
                  <c:v>24.43</c:v>
                </c:pt>
                <c:pt idx="3355">
                  <c:v>17.09</c:v>
                </c:pt>
                <c:pt idx="3356">
                  <c:v>43.67</c:v>
                </c:pt>
                <c:pt idx="3357">
                  <c:v>11.99</c:v>
                </c:pt>
                <c:pt idx="3358">
                  <c:v>46.9</c:v>
                </c:pt>
                <c:pt idx="3359">
                  <c:v>39.86</c:v>
                </c:pt>
                <c:pt idx="3360">
                  <c:v>14.49</c:v>
                </c:pt>
                <c:pt idx="3361">
                  <c:v>10.220000000000001</c:v>
                </c:pt>
                <c:pt idx="3362">
                  <c:v>28.96</c:v>
                </c:pt>
                <c:pt idx="3363">
                  <c:v>1.07</c:v>
                </c:pt>
                <c:pt idx="3364">
                  <c:v>14.21</c:v>
                </c:pt>
                <c:pt idx="3365">
                  <c:v>40.450000000000003</c:v>
                </c:pt>
                <c:pt idx="3366">
                  <c:v>35.01</c:v>
                </c:pt>
                <c:pt idx="3367">
                  <c:v>47.52</c:v>
                </c:pt>
                <c:pt idx="3368">
                  <c:v>30.76</c:v>
                </c:pt>
                <c:pt idx="3369">
                  <c:v>3.54</c:v>
                </c:pt>
                <c:pt idx="3370">
                  <c:v>42.34</c:v>
                </c:pt>
                <c:pt idx="3371">
                  <c:v>35.22</c:v>
                </c:pt>
                <c:pt idx="3372">
                  <c:v>14.29</c:v>
                </c:pt>
                <c:pt idx="3373">
                  <c:v>14.06</c:v>
                </c:pt>
                <c:pt idx="3374">
                  <c:v>25.98</c:v>
                </c:pt>
                <c:pt idx="3375">
                  <c:v>9.7100000000000009</c:v>
                </c:pt>
                <c:pt idx="3376">
                  <c:v>10.039999999999999</c:v>
                </c:pt>
                <c:pt idx="3377">
                  <c:v>39.56</c:v>
                </c:pt>
                <c:pt idx="3378">
                  <c:v>16.18</c:v>
                </c:pt>
                <c:pt idx="3379">
                  <c:v>38.01</c:v>
                </c:pt>
                <c:pt idx="3380">
                  <c:v>49.11</c:v>
                </c:pt>
                <c:pt idx="3381">
                  <c:v>47.98</c:v>
                </c:pt>
                <c:pt idx="3382">
                  <c:v>32.21</c:v>
                </c:pt>
                <c:pt idx="3383">
                  <c:v>25.22</c:v>
                </c:pt>
                <c:pt idx="3384">
                  <c:v>41.39</c:v>
                </c:pt>
                <c:pt idx="3385">
                  <c:v>24.12</c:v>
                </c:pt>
                <c:pt idx="3386">
                  <c:v>36.909999999999997</c:v>
                </c:pt>
                <c:pt idx="3387">
                  <c:v>22.88</c:v>
                </c:pt>
                <c:pt idx="3388">
                  <c:v>36.94</c:v>
                </c:pt>
                <c:pt idx="3389">
                  <c:v>46.81</c:v>
                </c:pt>
                <c:pt idx="3390">
                  <c:v>21.33</c:v>
                </c:pt>
                <c:pt idx="3391">
                  <c:v>0.25</c:v>
                </c:pt>
                <c:pt idx="3392">
                  <c:v>35.630000000000003</c:v>
                </c:pt>
                <c:pt idx="3393">
                  <c:v>28.42</c:v>
                </c:pt>
                <c:pt idx="3394">
                  <c:v>38.840000000000003</c:v>
                </c:pt>
                <c:pt idx="3395">
                  <c:v>38.24</c:v>
                </c:pt>
                <c:pt idx="3396">
                  <c:v>42.12</c:v>
                </c:pt>
                <c:pt idx="3397">
                  <c:v>35.06</c:v>
                </c:pt>
                <c:pt idx="3398">
                  <c:v>20.47</c:v>
                </c:pt>
                <c:pt idx="3399">
                  <c:v>3.22</c:v>
                </c:pt>
                <c:pt idx="3400">
                  <c:v>35.46</c:v>
                </c:pt>
                <c:pt idx="3401">
                  <c:v>32.94</c:v>
                </c:pt>
                <c:pt idx="3402">
                  <c:v>15.71</c:v>
                </c:pt>
                <c:pt idx="3403">
                  <c:v>27.9</c:v>
                </c:pt>
                <c:pt idx="3404">
                  <c:v>8.3699999999999992</c:v>
                </c:pt>
                <c:pt idx="3405">
                  <c:v>47.04</c:v>
                </c:pt>
                <c:pt idx="3406">
                  <c:v>25.73</c:v>
                </c:pt>
                <c:pt idx="3407">
                  <c:v>23.75</c:v>
                </c:pt>
                <c:pt idx="3408">
                  <c:v>13.58</c:v>
                </c:pt>
                <c:pt idx="3409">
                  <c:v>33.619999999999997</c:v>
                </c:pt>
                <c:pt idx="3410">
                  <c:v>34.51</c:v>
                </c:pt>
                <c:pt idx="3411">
                  <c:v>22.05</c:v>
                </c:pt>
                <c:pt idx="3412">
                  <c:v>7.99</c:v>
                </c:pt>
                <c:pt idx="3413">
                  <c:v>49.97</c:v>
                </c:pt>
                <c:pt idx="3414">
                  <c:v>0.89</c:v>
                </c:pt>
                <c:pt idx="3415">
                  <c:v>41.35</c:v>
                </c:pt>
                <c:pt idx="3416">
                  <c:v>22.24</c:v>
                </c:pt>
                <c:pt idx="3417">
                  <c:v>18.68</c:v>
                </c:pt>
                <c:pt idx="3418">
                  <c:v>14.41</c:v>
                </c:pt>
                <c:pt idx="3419">
                  <c:v>15.71</c:v>
                </c:pt>
                <c:pt idx="3420">
                  <c:v>22.72</c:v>
                </c:pt>
                <c:pt idx="3421">
                  <c:v>14.27</c:v>
                </c:pt>
                <c:pt idx="3422">
                  <c:v>14.81</c:v>
                </c:pt>
                <c:pt idx="3423">
                  <c:v>45.68</c:v>
                </c:pt>
                <c:pt idx="3424">
                  <c:v>24.05</c:v>
                </c:pt>
                <c:pt idx="3425">
                  <c:v>4.58</c:v>
                </c:pt>
                <c:pt idx="3426">
                  <c:v>3.31</c:v>
                </c:pt>
                <c:pt idx="3427">
                  <c:v>48.5</c:v>
                </c:pt>
                <c:pt idx="3428">
                  <c:v>38.86</c:v>
                </c:pt>
                <c:pt idx="3429">
                  <c:v>20.67</c:v>
                </c:pt>
                <c:pt idx="3430">
                  <c:v>32.21</c:v>
                </c:pt>
                <c:pt idx="3431">
                  <c:v>3.86</c:v>
                </c:pt>
                <c:pt idx="3432">
                  <c:v>20.92</c:v>
                </c:pt>
                <c:pt idx="3433">
                  <c:v>6.62</c:v>
                </c:pt>
                <c:pt idx="3434">
                  <c:v>45.38</c:v>
                </c:pt>
                <c:pt idx="3435">
                  <c:v>2.5499999999999998</c:v>
                </c:pt>
                <c:pt idx="3436">
                  <c:v>10.08</c:v>
                </c:pt>
                <c:pt idx="3437">
                  <c:v>10.44</c:v>
                </c:pt>
                <c:pt idx="3438">
                  <c:v>19.54</c:v>
                </c:pt>
                <c:pt idx="3439">
                  <c:v>31.03</c:v>
                </c:pt>
                <c:pt idx="3440">
                  <c:v>12.39</c:v>
                </c:pt>
                <c:pt idx="3441">
                  <c:v>40.94</c:v>
                </c:pt>
                <c:pt idx="3442">
                  <c:v>18.28</c:v>
                </c:pt>
                <c:pt idx="3443">
                  <c:v>43.62</c:v>
                </c:pt>
                <c:pt idx="3444">
                  <c:v>10.42</c:v>
                </c:pt>
                <c:pt idx="3445">
                  <c:v>20.260000000000002</c:v>
                </c:pt>
                <c:pt idx="3446">
                  <c:v>20.7</c:v>
                </c:pt>
                <c:pt idx="3447">
                  <c:v>20.5</c:v>
                </c:pt>
                <c:pt idx="3448">
                  <c:v>19.96</c:v>
                </c:pt>
                <c:pt idx="3449">
                  <c:v>15.84</c:v>
                </c:pt>
                <c:pt idx="3450">
                  <c:v>22.03</c:v>
                </c:pt>
                <c:pt idx="3451">
                  <c:v>44.67</c:v>
                </c:pt>
                <c:pt idx="3452">
                  <c:v>14.75</c:v>
                </c:pt>
                <c:pt idx="3453">
                  <c:v>11.29</c:v>
                </c:pt>
                <c:pt idx="3454">
                  <c:v>2.96</c:v>
                </c:pt>
                <c:pt idx="3455">
                  <c:v>5.34</c:v>
                </c:pt>
                <c:pt idx="3456">
                  <c:v>11.16</c:v>
                </c:pt>
                <c:pt idx="3457">
                  <c:v>35.92</c:v>
                </c:pt>
                <c:pt idx="3458">
                  <c:v>15.43</c:v>
                </c:pt>
                <c:pt idx="3459">
                  <c:v>2.14</c:v>
                </c:pt>
                <c:pt idx="3460">
                  <c:v>28.9</c:v>
                </c:pt>
                <c:pt idx="3461">
                  <c:v>26.74</c:v>
                </c:pt>
                <c:pt idx="3462">
                  <c:v>35.020000000000003</c:v>
                </c:pt>
                <c:pt idx="3463">
                  <c:v>31.96</c:v>
                </c:pt>
                <c:pt idx="3464">
                  <c:v>23.83</c:v>
                </c:pt>
                <c:pt idx="3465">
                  <c:v>7.31</c:v>
                </c:pt>
                <c:pt idx="3466">
                  <c:v>42.49</c:v>
                </c:pt>
                <c:pt idx="3467">
                  <c:v>1.46</c:v>
                </c:pt>
                <c:pt idx="3468">
                  <c:v>27.66</c:v>
                </c:pt>
                <c:pt idx="3469">
                  <c:v>36.369999999999997</c:v>
                </c:pt>
                <c:pt idx="3470">
                  <c:v>0.16</c:v>
                </c:pt>
                <c:pt idx="3471">
                  <c:v>18.12</c:v>
                </c:pt>
                <c:pt idx="3472">
                  <c:v>40.28</c:v>
                </c:pt>
                <c:pt idx="3473">
                  <c:v>41.79</c:v>
                </c:pt>
                <c:pt idx="3474">
                  <c:v>43.69</c:v>
                </c:pt>
                <c:pt idx="3475">
                  <c:v>32.85</c:v>
                </c:pt>
                <c:pt idx="3476">
                  <c:v>44.12</c:v>
                </c:pt>
                <c:pt idx="3477">
                  <c:v>1.1499999999999999</c:v>
                </c:pt>
                <c:pt idx="3478">
                  <c:v>30.65</c:v>
                </c:pt>
                <c:pt idx="3479">
                  <c:v>13.36</c:v>
                </c:pt>
                <c:pt idx="3480">
                  <c:v>24.48</c:v>
                </c:pt>
                <c:pt idx="3481">
                  <c:v>44.64</c:v>
                </c:pt>
                <c:pt idx="3482">
                  <c:v>36.72</c:v>
                </c:pt>
                <c:pt idx="3483">
                  <c:v>20.98</c:v>
                </c:pt>
                <c:pt idx="3484">
                  <c:v>20.010000000000002</c:v>
                </c:pt>
                <c:pt idx="3485">
                  <c:v>5.34</c:v>
                </c:pt>
                <c:pt idx="3486">
                  <c:v>21.62</c:v>
                </c:pt>
                <c:pt idx="3487">
                  <c:v>26.32</c:v>
                </c:pt>
                <c:pt idx="3488">
                  <c:v>21.85</c:v>
                </c:pt>
                <c:pt idx="3489">
                  <c:v>15.69</c:v>
                </c:pt>
                <c:pt idx="3490">
                  <c:v>5.96</c:v>
                </c:pt>
                <c:pt idx="3491">
                  <c:v>31.61</c:v>
                </c:pt>
                <c:pt idx="3492">
                  <c:v>6.48</c:v>
                </c:pt>
                <c:pt idx="3493">
                  <c:v>22.77</c:v>
                </c:pt>
                <c:pt idx="3494">
                  <c:v>41.42</c:v>
                </c:pt>
                <c:pt idx="3495">
                  <c:v>48.78</c:v>
                </c:pt>
                <c:pt idx="3496">
                  <c:v>6.29</c:v>
                </c:pt>
                <c:pt idx="3497">
                  <c:v>15.49</c:v>
                </c:pt>
                <c:pt idx="3498">
                  <c:v>5.03</c:v>
                </c:pt>
                <c:pt idx="3499">
                  <c:v>37.21</c:v>
                </c:pt>
                <c:pt idx="3500">
                  <c:v>12.15</c:v>
                </c:pt>
                <c:pt idx="3501">
                  <c:v>40.9</c:v>
                </c:pt>
                <c:pt idx="3502">
                  <c:v>8.4499999999999993</c:v>
                </c:pt>
                <c:pt idx="3503">
                  <c:v>15.23</c:v>
                </c:pt>
                <c:pt idx="3504">
                  <c:v>46.67</c:v>
                </c:pt>
                <c:pt idx="3505">
                  <c:v>22.85</c:v>
                </c:pt>
                <c:pt idx="3506">
                  <c:v>25.38</c:v>
                </c:pt>
                <c:pt idx="3507">
                  <c:v>12.76</c:v>
                </c:pt>
                <c:pt idx="3508">
                  <c:v>45.39</c:v>
                </c:pt>
                <c:pt idx="3509">
                  <c:v>34.130000000000003</c:v>
                </c:pt>
                <c:pt idx="3510">
                  <c:v>45.02</c:v>
                </c:pt>
                <c:pt idx="3511">
                  <c:v>39.799999999999997</c:v>
                </c:pt>
                <c:pt idx="3512">
                  <c:v>17.46</c:v>
                </c:pt>
                <c:pt idx="3513">
                  <c:v>34.03</c:v>
                </c:pt>
                <c:pt idx="3514">
                  <c:v>3.72</c:v>
                </c:pt>
                <c:pt idx="3515">
                  <c:v>14.22</c:v>
                </c:pt>
                <c:pt idx="3516">
                  <c:v>2.56</c:v>
                </c:pt>
                <c:pt idx="3517">
                  <c:v>16.75</c:v>
                </c:pt>
                <c:pt idx="3518">
                  <c:v>17.55</c:v>
                </c:pt>
                <c:pt idx="3519">
                  <c:v>7.87</c:v>
                </c:pt>
                <c:pt idx="3520">
                  <c:v>7.62</c:v>
                </c:pt>
                <c:pt idx="3521">
                  <c:v>32.81</c:v>
                </c:pt>
                <c:pt idx="3522">
                  <c:v>36.090000000000003</c:v>
                </c:pt>
                <c:pt idx="3523">
                  <c:v>42.92</c:v>
                </c:pt>
                <c:pt idx="3524">
                  <c:v>43.85</c:v>
                </c:pt>
                <c:pt idx="3525">
                  <c:v>12.8</c:v>
                </c:pt>
                <c:pt idx="3526">
                  <c:v>29.92</c:v>
                </c:pt>
                <c:pt idx="3527">
                  <c:v>2.2799999999999998</c:v>
                </c:pt>
                <c:pt idx="3528">
                  <c:v>49.41</c:v>
                </c:pt>
                <c:pt idx="3529">
                  <c:v>25.79</c:v>
                </c:pt>
                <c:pt idx="3530">
                  <c:v>29.17</c:v>
                </c:pt>
                <c:pt idx="3531">
                  <c:v>13.84</c:v>
                </c:pt>
                <c:pt idx="3532">
                  <c:v>21.96</c:v>
                </c:pt>
                <c:pt idx="3533">
                  <c:v>9</c:v>
                </c:pt>
                <c:pt idx="3534">
                  <c:v>14.75</c:v>
                </c:pt>
                <c:pt idx="3535">
                  <c:v>6.68</c:v>
                </c:pt>
                <c:pt idx="3536">
                  <c:v>33.82</c:v>
                </c:pt>
                <c:pt idx="3537">
                  <c:v>36.5</c:v>
                </c:pt>
                <c:pt idx="3538">
                  <c:v>36.68</c:v>
                </c:pt>
                <c:pt idx="3539">
                  <c:v>7.87</c:v>
                </c:pt>
                <c:pt idx="3540">
                  <c:v>11.74</c:v>
                </c:pt>
                <c:pt idx="3541">
                  <c:v>24.44</c:v>
                </c:pt>
                <c:pt idx="3542">
                  <c:v>23.42</c:v>
                </c:pt>
                <c:pt idx="3543">
                  <c:v>37.58</c:v>
                </c:pt>
                <c:pt idx="3544">
                  <c:v>38.97</c:v>
                </c:pt>
                <c:pt idx="3545">
                  <c:v>22.14</c:v>
                </c:pt>
                <c:pt idx="3546">
                  <c:v>29.78</c:v>
                </c:pt>
                <c:pt idx="3547">
                  <c:v>18.39</c:v>
                </c:pt>
                <c:pt idx="3548">
                  <c:v>0.82</c:v>
                </c:pt>
                <c:pt idx="3549">
                  <c:v>39.93</c:v>
                </c:pt>
                <c:pt idx="3550">
                  <c:v>36.11</c:v>
                </c:pt>
                <c:pt idx="3551">
                  <c:v>47.98</c:v>
                </c:pt>
                <c:pt idx="3552">
                  <c:v>41.27</c:v>
                </c:pt>
                <c:pt idx="3553">
                  <c:v>47.38</c:v>
                </c:pt>
                <c:pt idx="3554">
                  <c:v>42.67</c:v>
                </c:pt>
                <c:pt idx="3555">
                  <c:v>45.69</c:v>
                </c:pt>
                <c:pt idx="3556">
                  <c:v>37.090000000000003</c:v>
                </c:pt>
                <c:pt idx="3557">
                  <c:v>20.53</c:v>
                </c:pt>
                <c:pt idx="3558">
                  <c:v>2.4700000000000002</c:v>
                </c:pt>
                <c:pt idx="3559">
                  <c:v>26.23</c:v>
                </c:pt>
                <c:pt idx="3560">
                  <c:v>15.84</c:v>
                </c:pt>
                <c:pt idx="3561">
                  <c:v>44.56</c:v>
                </c:pt>
                <c:pt idx="3562">
                  <c:v>6.54</c:v>
                </c:pt>
                <c:pt idx="3563">
                  <c:v>26.83</c:v>
                </c:pt>
                <c:pt idx="3564">
                  <c:v>17.41</c:v>
                </c:pt>
                <c:pt idx="3565">
                  <c:v>49.98</c:v>
                </c:pt>
                <c:pt idx="3566">
                  <c:v>25.53</c:v>
                </c:pt>
                <c:pt idx="3567">
                  <c:v>38.479999999999997</c:v>
                </c:pt>
                <c:pt idx="3568">
                  <c:v>16.96</c:v>
                </c:pt>
                <c:pt idx="3569">
                  <c:v>2.13</c:v>
                </c:pt>
                <c:pt idx="3570">
                  <c:v>10.96</c:v>
                </c:pt>
                <c:pt idx="3571">
                  <c:v>31.08</c:v>
                </c:pt>
                <c:pt idx="3572">
                  <c:v>16.78</c:v>
                </c:pt>
                <c:pt idx="3573">
                  <c:v>47.43</c:v>
                </c:pt>
                <c:pt idx="3574">
                  <c:v>36.950000000000003</c:v>
                </c:pt>
                <c:pt idx="3575">
                  <c:v>8.7899999999999991</c:v>
                </c:pt>
                <c:pt idx="3576">
                  <c:v>35.479999999999997</c:v>
                </c:pt>
                <c:pt idx="3577">
                  <c:v>33.69</c:v>
                </c:pt>
                <c:pt idx="3578">
                  <c:v>4.08</c:v>
                </c:pt>
                <c:pt idx="3579">
                  <c:v>11.13</c:v>
                </c:pt>
                <c:pt idx="3580">
                  <c:v>11.73</c:v>
                </c:pt>
                <c:pt idx="3581">
                  <c:v>29.29</c:v>
                </c:pt>
                <c:pt idx="3582">
                  <c:v>1.87</c:v>
                </c:pt>
                <c:pt idx="3583">
                  <c:v>44.48</c:v>
                </c:pt>
                <c:pt idx="3584">
                  <c:v>26.97</c:v>
                </c:pt>
                <c:pt idx="3585">
                  <c:v>22.33</c:v>
                </c:pt>
                <c:pt idx="3586">
                  <c:v>4.28</c:v>
                </c:pt>
                <c:pt idx="3587">
                  <c:v>9.34</c:v>
                </c:pt>
                <c:pt idx="3588">
                  <c:v>18.55</c:v>
                </c:pt>
                <c:pt idx="3589">
                  <c:v>29.89</c:v>
                </c:pt>
                <c:pt idx="3590">
                  <c:v>36.46</c:v>
                </c:pt>
                <c:pt idx="3591">
                  <c:v>49.22</c:v>
                </c:pt>
                <c:pt idx="3592">
                  <c:v>18.52</c:v>
                </c:pt>
                <c:pt idx="3593">
                  <c:v>29.42</c:v>
                </c:pt>
                <c:pt idx="3594">
                  <c:v>49.22</c:v>
                </c:pt>
                <c:pt idx="3595">
                  <c:v>9.9499999999999993</c:v>
                </c:pt>
                <c:pt idx="3596">
                  <c:v>37.68</c:v>
                </c:pt>
                <c:pt idx="3597">
                  <c:v>45.11</c:v>
                </c:pt>
                <c:pt idx="3598">
                  <c:v>34</c:v>
                </c:pt>
                <c:pt idx="3599">
                  <c:v>1.8</c:v>
                </c:pt>
                <c:pt idx="3600">
                  <c:v>36.81</c:v>
                </c:pt>
                <c:pt idx="3601">
                  <c:v>14.08</c:v>
                </c:pt>
                <c:pt idx="3602">
                  <c:v>3.63</c:v>
                </c:pt>
                <c:pt idx="3603">
                  <c:v>25.52</c:v>
                </c:pt>
                <c:pt idx="3604">
                  <c:v>6.69</c:v>
                </c:pt>
                <c:pt idx="3605">
                  <c:v>36.9</c:v>
                </c:pt>
                <c:pt idx="3606">
                  <c:v>33.39</c:v>
                </c:pt>
                <c:pt idx="3607">
                  <c:v>39.99</c:v>
                </c:pt>
                <c:pt idx="3608">
                  <c:v>45.81</c:v>
                </c:pt>
                <c:pt idx="3609">
                  <c:v>21.03</c:v>
                </c:pt>
                <c:pt idx="3610">
                  <c:v>49.83</c:v>
                </c:pt>
                <c:pt idx="3611">
                  <c:v>17.46</c:v>
                </c:pt>
                <c:pt idx="3612">
                  <c:v>41.62</c:v>
                </c:pt>
                <c:pt idx="3613">
                  <c:v>37.18</c:v>
                </c:pt>
                <c:pt idx="3614">
                  <c:v>1.02</c:v>
                </c:pt>
                <c:pt idx="3615">
                  <c:v>33.08</c:v>
                </c:pt>
                <c:pt idx="3616">
                  <c:v>45.56</c:v>
                </c:pt>
                <c:pt idx="3617">
                  <c:v>21.65</c:v>
                </c:pt>
                <c:pt idx="3618">
                  <c:v>48.78</c:v>
                </c:pt>
                <c:pt idx="3619">
                  <c:v>13.67</c:v>
                </c:pt>
                <c:pt idx="3620">
                  <c:v>35.770000000000003</c:v>
                </c:pt>
                <c:pt idx="3621">
                  <c:v>0.56000000000000005</c:v>
                </c:pt>
                <c:pt idx="3622">
                  <c:v>28.47</c:v>
                </c:pt>
                <c:pt idx="3623">
                  <c:v>0.8</c:v>
                </c:pt>
                <c:pt idx="3624">
                  <c:v>13.87</c:v>
                </c:pt>
                <c:pt idx="3625">
                  <c:v>3.72</c:v>
                </c:pt>
                <c:pt idx="3626">
                  <c:v>19.350000000000001</c:v>
                </c:pt>
                <c:pt idx="3627">
                  <c:v>44.21</c:v>
                </c:pt>
                <c:pt idx="3628">
                  <c:v>19.29</c:v>
                </c:pt>
                <c:pt idx="3629">
                  <c:v>25.23</c:v>
                </c:pt>
                <c:pt idx="3630">
                  <c:v>38.07</c:v>
                </c:pt>
                <c:pt idx="3631">
                  <c:v>40.270000000000003</c:v>
                </c:pt>
                <c:pt idx="3632">
                  <c:v>43.49</c:v>
                </c:pt>
                <c:pt idx="3633">
                  <c:v>27.74</c:v>
                </c:pt>
                <c:pt idx="3634">
                  <c:v>16.920000000000002</c:v>
                </c:pt>
                <c:pt idx="3635">
                  <c:v>36.44</c:v>
                </c:pt>
                <c:pt idx="3636">
                  <c:v>35.97</c:v>
                </c:pt>
                <c:pt idx="3637">
                  <c:v>39.15</c:v>
                </c:pt>
                <c:pt idx="3638">
                  <c:v>26.76</c:v>
                </c:pt>
                <c:pt idx="3639">
                  <c:v>19.43</c:v>
                </c:pt>
                <c:pt idx="3640">
                  <c:v>40.909999999999997</c:v>
                </c:pt>
                <c:pt idx="3641">
                  <c:v>26.21</c:v>
                </c:pt>
                <c:pt idx="3642">
                  <c:v>14.85</c:v>
                </c:pt>
                <c:pt idx="3643">
                  <c:v>26.18</c:v>
                </c:pt>
                <c:pt idx="3644">
                  <c:v>20.54</c:v>
                </c:pt>
                <c:pt idx="3645">
                  <c:v>18.87</c:v>
                </c:pt>
                <c:pt idx="3646">
                  <c:v>19.59</c:v>
                </c:pt>
                <c:pt idx="3647">
                  <c:v>48.04</c:v>
                </c:pt>
                <c:pt idx="3648">
                  <c:v>45.65</c:v>
                </c:pt>
                <c:pt idx="3649">
                  <c:v>4.54</c:v>
                </c:pt>
                <c:pt idx="3650">
                  <c:v>14.78</c:v>
                </c:pt>
                <c:pt idx="3651">
                  <c:v>40.14</c:v>
                </c:pt>
                <c:pt idx="3652">
                  <c:v>41.85</c:v>
                </c:pt>
                <c:pt idx="3653">
                  <c:v>30.71</c:v>
                </c:pt>
                <c:pt idx="3654">
                  <c:v>4.43</c:v>
                </c:pt>
                <c:pt idx="3655">
                  <c:v>47.64</c:v>
                </c:pt>
                <c:pt idx="3656">
                  <c:v>36.39</c:v>
                </c:pt>
                <c:pt idx="3657">
                  <c:v>26.85</c:v>
                </c:pt>
                <c:pt idx="3658">
                  <c:v>3.66</c:v>
                </c:pt>
                <c:pt idx="3659">
                  <c:v>20.39</c:v>
                </c:pt>
                <c:pt idx="3660">
                  <c:v>44.22</c:v>
                </c:pt>
                <c:pt idx="3661">
                  <c:v>47.62</c:v>
                </c:pt>
                <c:pt idx="3662">
                  <c:v>18.579999999999998</c:v>
                </c:pt>
                <c:pt idx="3663">
                  <c:v>17.54</c:v>
                </c:pt>
                <c:pt idx="3664">
                  <c:v>2.4700000000000002</c:v>
                </c:pt>
                <c:pt idx="3665">
                  <c:v>9.5500000000000007</c:v>
                </c:pt>
                <c:pt idx="3666">
                  <c:v>16.28</c:v>
                </c:pt>
                <c:pt idx="3667">
                  <c:v>19.29</c:v>
                </c:pt>
                <c:pt idx="3668">
                  <c:v>15.86</c:v>
                </c:pt>
                <c:pt idx="3669">
                  <c:v>21.63</c:v>
                </c:pt>
                <c:pt idx="3670">
                  <c:v>27.97</c:v>
                </c:pt>
                <c:pt idx="3671">
                  <c:v>1.34</c:v>
                </c:pt>
                <c:pt idx="3672">
                  <c:v>39.75</c:v>
                </c:pt>
                <c:pt idx="3673">
                  <c:v>21.81</c:v>
                </c:pt>
                <c:pt idx="3674">
                  <c:v>25.87</c:v>
                </c:pt>
                <c:pt idx="3675">
                  <c:v>32.49</c:v>
                </c:pt>
                <c:pt idx="3676">
                  <c:v>35.25</c:v>
                </c:pt>
                <c:pt idx="3677">
                  <c:v>31.43</c:v>
                </c:pt>
                <c:pt idx="3678">
                  <c:v>29.14</c:v>
                </c:pt>
                <c:pt idx="3679">
                  <c:v>0.19</c:v>
                </c:pt>
                <c:pt idx="3680">
                  <c:v>15.55</c:v>
                </c:pt>
                <c:pt idx="3681">
                  <c:v>38.86</c:v>
                </c:pt>
                <c:pt idx="3682">
                  <c:v>44.08</c:v>
                </c:pt>
                <c:pt idx="3683">
                  <c:v>30.37</c:v>
                </c:pt>
                <c:pt idx="3684">
                  <c:v>3.8</c:v>
                </c:pt>
                <c:pt idx="3685">
                  <c:v>44.84</c:v>
                </c:pt>
                <c:pt idx="3686">
                  <c:v>4.59</c:v>
                </c:pt>
                <c:pt idx="3687">
                  <c:v>6.45</c:v>
                </c:pt>
                <c:pt idx="3688">
                  <c:v>11.2</c:v>
                </c:pt>
                <c:pt idx="3689">
                  <c:v>5.59</c:v>
                </c:pt>
                <c:pt idx="3690">
                  <c:v>19.940000000000001</c:v>
                </c:pt>
                <c:pt idx="3691">
                  <c:v>30.86</c:v>
                </c:pt>
                <c:pt idx="3692">
                  <c:v>25.47</c:v>
                </c:pt>
                <c:pt idx="3693">
                  <c:v>26.86</c:v>
                </c:pt>
                <c:pt idx="3694">
                  <c:v>23.81</c:v>
                </c:pt>
                <c:pt idx="3695">
                  <c:v>34.409999999999997</c:v>
                </c:pt>
                <c:pt idx="3696">
                  <c:v>1.17</c:v>
                </c:pt>
                <c:pt idx="3697">
                  <c:v>12.44</c:v>
                </c:pt>
                <c:pt idx="3698">
                  <c:v>41.23</c:v>
                </c:pt>
                <c:pt idx="3699">
                  <c:v>38.729999999999997</c:v>
                </c:pt>
                <c:pt idx="3700">
                  <c:v>44.27</c:v>
                </c:pt>
                <c:pt idx="3701">
                  <c:v>21.09</c:v>
                </c:pt>
                <c:pt idx="3702">
                  <c:v>41.86</c:v>
                </c:pt>
                <c:pt idx="3703">
                  <c:v>43.09</c:v>
                </c:pt>
                <c:pt idx="3704">
                  <c:v>21.63</c:v>
                </c:pt>
                <c:pt idx="3705">
                  <c:v>41.32</c:v>
                </c:pt>
                <c:pt idx="3706">
                  <c:v>43</c:v>
                </c:pt>
                <c:pt idx="3707">
                  <c:v>9.58</c:v>
                </c:pt>
                <c:pt idx="3708">
                  <c:v>11.91</c:v>
                </c:pt>
                <c:pt idx="3709">
                  <c:v>22.3</c:v>
                </c:pt>
                <c:pt idx="3710">
                  <c:v>40.659999999999997</c:v>
                </c:pt>
                <c:pt idx="3711">
                  <c:v>17.940000000000001</c:v>
                </c:pt>
                <c:pt idx="3712">
                  <c:v>46.77</c:v>
                </c:pt>
                <c:pt idx="3713">
                  <c:v>23.57</c:v>
                </c:pt>
                <c:pt idx="3714">
                  <c:v>11.19</c:v>
                </c:pt>
                <c:pt idx="3715">
                  <c:v>21.46</c:v>
                </c:pt>
                <c:pt idx="3716">
                  <c:v>29</c:v>
                </c:pt>
                <c:pt idx="3717">
                  <c:v>4.29</c:v>
                </c:pt>
                <c:pt idx="3718">
                  <c:v>3.82</c:v>
                </c:pt>
                <c:pt idx="3719">
                  <c:v>22.19</c:v>
                </c:pt>
                <c:pt idx="3720">
                  <c:v>40.18</c:v>
                </c:pt>
                <c:pt idx="3721">
                  <c:v>31.95</c:v>
                </c:pt>
                <c:pt idx="3722">
                  <c:v>8.77</c:v>
                </c:pt>
                <c:pt idx="3723">
                  <c:v>3.29</c:v>
                </c:pt>
                <c:pt idx="3724">
                  <c:v>10.96</c:v>
                </c:pt>
                <c:pt idx="3725">
                  <c:v>37.24</c:v>
                </c:pt>
                <c:pt idx="3726">
                  <c:v>18.87</c:v>
                </c:pt>
                <c:pt idx="3727">
                  <c:v>8.51</c:v>
                </c:pt>
                <c:pt idx="3728">
                  <c:v>15.9</c:v>
                </c:pt>
                <c:pt idx="3729">
                  <c:v>21.98</c:v>
                </c:pt>
                <c:pt idx="3730">
                  <c:v>22.31</c:v>
                </c:pt>
                <c:pt idx="3731">
                  <c:v>29.05</c:v>
                </c:pt>
                <c:pt idx="3732">
                  <c:v>10.88</c:v>
                </c:pt>
                <c:pt idx="3733">
                  <c:v>44.97</c:v>
                </c:pt>
                <c:pt idx="3734">
                  <c:v>1.44</c:v>
                </c:pt>
                <c:pt idx="3735">
                  <c:v>10.33</c:v>
                </c:pt>
                <c:pt idx="3736">
                  <c:v>11.04</c:v>
                </c:pt>
                <c:pt idx="3737">
                  <c:v>0.2</c:v>
                </c:pt>
                <c:pt idx="3738">
                  <c:v>48.44</c:v>
                </c:pt>
                <c:pt idx="3739">
                  <c:v>32.729999999999997</c:v>
                </c:pt>
                <c:pt idx="3740">
                  <c:v>27.61</c:v>
                </c:pt>
                <c:pt idx="3741">
                  <c:v>20.309999999999999</c:v>
                </c:pt>
                <c:pt idx="3742">
                  <c:v>14.66</c:v>
                </c:pt>
                <c:pt idx="3743">
                  <c:v>9.57</c:v>
                </c:pt>
                <c:pt idx="3744">
                  <c:v>36.909999999999997</c:v>
                </c:pt>
                <c:pt idx="3745">
                  <c:v>15.49</c:v>
                </c:pt>
                <c:pt idx="3746">
                  <c:v>38.700000000000003</c:v>
                </c:pt>
                <c:pt idx="3747">
                  <c:v>14.07</c:v>
                </c:pt>
                <c:pt idx="3748">
                  <c:v>9.06</c:v>
                </c:pt>
                <c:pt idx="3749">
                  <c:v>32.909999999999997</c:v>
                </c:pt>
                <c:pt idx="3750">
                  <c:v>47.64</c:v>
                </c:pt>
                <c:pt idx="3751">
                  <c:v>37.32</c:v>
                </c:pt>
                <c:pt idx="3752">
                  <c:v>43.43</c:v>
                </c:pt>
                <c:pt idx="3753">
                  <c:v>46.09</c:v>
                </c:pt>
                <c:pt idx="3754">
                  <c:v>4.09</c:v>
                </c:pt>
                <c:pt idx="3755">
                  <c:v>2.44</c:v>
                </c:pt>
                <c:pt idx="3756">
                  <c:v>17.7</c:v>
                </c:pt>
                <c:pt idx="3757">
                  <c:v>43.88</c:v>
                </c:pt>
                <c:pt idx="3758">
                  <c:v>8.51</c:v>
                </c:pt>
                <c:pt idx="3759">
                  <c:v>3.44</c:v>
                </c:pt>
                <c:pt idx="3760">
                  <c:v>23.43</c:v>
                </c:pt>
                <c:pt idx="3761">
                  <c:v>32.28</c:v>
                </c:pt>
                <c:pt idx="3762">
                  <c:v>35.42</c:v>
                </c:pt>
                <c:pt idx="3763">
                  <c:v>13.41</c:v>
                </c:pt>
                <c:pt idx="3764">
                  <c:v>13.84</c:v>
                </c:pt>
                <c:pt idx="3765">
                  <c:v>3.91</c:v>
                </c:pt>
                <c:pt idx="3766">
                  <c:v>3.34</c:v>
                </c:pt>
                <c:pt idx="3767">
                  <c:v>27.16</c:v>
                </c:pt>
                <c:pt idx="3768">
                  <c:v>9.0399999999999991</c:v>
                </c:pt>
                <c:pt idx="3769">
                  <c:v>27.13</c:v>
                </c:pt>
                <c:pt idx="3770">
                  <c:v>45.89</c:v>
                </c:pt>
                <c:pt idx="3771">
                  <c:v>2.65</c:v>
                </c:pt>
                <c:pt idx="3772">
                  <c:v>31.55</c:v>
                </c:pt>
                <c:pt idx="3773">
                  <c:v>13.6</c:v>
                </c:pt>
                <c:pt idx="3774">
                  <c:v>40.11</c:v>
                </c:pt>
                <c:pt idx="3775">
                  <c:v>14.96</c:v>
                </c:pt>
                <c:pt idx="3776">
                  <c:v>18.059999999999999</c:v>
                </c:pt>
                <c:pt idx="3777">
                  <c:v>41.27</c:v>
                </c:pt>
                <c:pt idx="3778">
                  <c:v>1.36</c:v>
                </c:pt>
                <c:pt idx="3779">
                  <c:v>15.98</c:v>
                </c:pt>
                <c:pt idx="3780">
                  <c:v>3.59</c:v>
                </c:pt>
                <c:pt idx="3781">
                  <c:v>7.82</c:v>
                </c:pt>
                <c:pt idx="3782">
                  <c:v>27.33</c:v>
                </c:pt>
                <c:pt idx="3783">
                  <c:v>3.65</c:v>
                </c:pt>
                <c:pt idx="3784">
                  <c:v>27.23</c:v>
                </c:pt>
                <c:pt idx="3785">
                  <c:v>40.89</c:v>
                </c:pt>
                <c:pt idx="3786">
                  <c:v>48.16</c:v>
                </c:pt>
                <c:pt idx="3787">
                  <c:v>5.34</c:v>
                </c:pt>
                <c:pt idx="3788">
                  <c:v>1.82</c:v>
                </c:pt>
                <c:pt idx="3789">
                  <c:v>34.58</c:v>
                </c:pt>
                <c:pt idx="3790">
                  <c:v>21.88</c:v>
                </c:pt>
                <c:pt idx="3791">
                  <c:v>14.1</c:v>
                </c:pt>
                <c:pt idx="3792">
                  <c:v>43.02</c:v>
                </c:pt>
                <c:pt idx="3793">
                  <c:v>16.190000000000001</c:v>
                </c:pt>
                <c:pt idx="3794">
                  <c:v>33.15</c:v>
                </c:pt>
                <c:pt idx="3795">
                  <c:v>24.64</c:v>
                </c:pt>
                <c:pt idx="3796">
                  <c:v>18.91</c:v>
                </c:pt>
                <c:pt idx="3797">
                  <c:v>17.8</c:v>
                </c:pt>
                <c:pt idx="3798">
                  <c:v>48.91</c:v>
                </c:pt>
                <c:pt idx="3799">
                  <c:v>6.98</c:v>
                </c:pt>
                <c:pt idx="3800">
                  <c:v>45.8</c:v>
                </c:pt>
                <c:pt idx="3801">
                  <c:v>48.02</c:v>
                </c:pt>
                <c:pt idx="3802">
                  <c:v>42.92</c:v>
                </c:pt>
                <c:pt idx="3803">
                  <c:v>26.39</c:v>
                </c:pt>
                <c:pt idx="3804">
                  <c:v>41.3</c:v>
                </c:pt>
                <c:pt idx="3805">
                  <c:v>49.81</c:v>
                </c:pt>
                <c:pt idx="3806">
                  <c:v>27.47</c:v>
                </c:pt>
                <c:pt idx="3807">
                  <c:v>10.54</c:v>
                </c:pt>
                <c:pt idx="3808">
                  <c:v>3.26</c:v>
                </c:pt>
                <c:pt idx="3809">
                  <c:v>46.59</c:v>
                </c:pt>
                <c:pt idx="3810">
                  <c:v>14.2</c:v>
                </c:pt>
                <c:pt idx="3811">
                  <c:v>6.24</c:v>
                </c:pt>
                <c:pt idx="3812">
                  <c:v>20.79</c:v>
                </c:pt>
                <c:pt idx="3813">
                  <c:v>47.34</c:v>
                </c:pt>
                <c:pt idx="3814">
                  <c:v>47.9</c:v>
                </c:pt>
                <c:pt idx="3815">
                  <c:v>43.38</c:v>
                </c:pt>
                <c:pt idx="3816">
                  <c:v>44.27</c:v>
                </c:pt>
                <c:pt idx="3817">
                  <c:v>12.52</c:v>
                </c:pt>
                <c:pt idx="3818">
                  <c:v>14.33</c:v>
                </c:pt>
                <c:pt idx="3819">
                  <c:v>35.57</c:v>
                </c:pt>
                <c:pt idx="3820">
                  <c:v>38.520000000000003</c:v>
                </c:pt>
                <c:pt idx="3821">
                  <c:v>10.23</c:v>
                </c:pt>
                <c:pt idx="3822">
                  <c:v>4.79</c:v>
                </c:pt>
                <c:pt idx="3823">
                  <c:v>29.47</c:v>
                </c:pt>
                <c:pt idx="3824">
                  <c:v>20.56</c:v>
                </c:pt>
                <c:pt idx="3825">
                  <c:v>46.32</c:v>
                </c:pt>
                <c:pt idx="3826">
                  <c:v>23.84</c:v>
                </c:pt>
                <c:pt idx="3827">
                  <c:v>32.43</c:v>
                </c:pt>
                <c:pt idx="3828">
                  <c:v>13.5</c:v>
                </c:pt>
                <c:pt idx="3829">
                  <c:v>35.89</c:v>
                </c:pt>
                <c:pt idx="3830">
                  <c:v>21.07</c:v>
                </c:pt>
                <c:pt idx="3831">
                  <c:v>36.33</c:v>
                </c:pt>
                <c:pt idx="3832">
                  <c:v>13.64</c:v>
                </c:pt>
                <c:pt idx="3833">
                  <c:v>8.7200000000000006</c:v>
                </c:pt>
                <c:pt idx="3834">
                  <c:v>1.65</c:v>
                </c:pt>
                <c:pt idx="3835">
                  <c:v>22.93</c:v>
                </c:pt>
                <c:pt idx="3836">
                  <c:v>6.22</c:v>
                </c:pt>
                <c:pt idx="3837">
                  <c:v>39.83</c:v>
                </c:pt>
                <c:pt idx="3838">
                  <c:v>5.95</c:v>
                </c:pt>
                <c:pt idx="3839">
                  <c:v>0.83</c:v>
                </c:pt>
                <c:pt idx="3840">
                  <c:v>9.94</c:v>
                </c:pt>
                <c:pt idx="3841">
                  <c:v>8.3699999999999992</c:v>
                </c:pt>
                <c:pt idx="3842">
                  <c:v>14.01</c:v>
                </c:pt>
                <c:pt idx="3843">
                  <c:v>19.37</c:v>
                </c:pt>
                <c:pt idx="3844">
                  <c:v>45.79</c:v>
                </c:pt>
                <c:pt idx="3845">
                  <c:v>11.53</c:v>
                </c:pt>
                <c:pt idx="3846">
                  <c:v>35.25</c:v>
                </c:pt>
                <c:pt idx="3847">
                  <c:v>41.9</c:v>
                </c:pt>
                <c:pt idx="3848">
                  <c:v>27.36</c:v>
                </c:pt>
                <c:pt idx="3849">
                  <c:v>26.47</c:v>
                </c:pt>
                <c:pt idx="3850">
                  <c:v>10.61</c:v>
                </c:pt>
                <c:pt idx="3851">
                  <c:v>13.34</c:v>
                </c:pt>
                <c:pt idx="3852">
                  <c:v>41.87</c:v>
                </c:pt>
                <c:pt idx="3853">
                  <c:v>33.26</c:v>
                </c:pt>
                <c:pt idx="3854">
                  <c:v>47.99</c:v>
                </c:pt>
                <c:pt idx="3855">
                  <c:v>18.91</c:v>
                </c:pt>
                <c:pt idx="3856">
                  <c:v>19.25</c:v>
                </c:pt>
                <c:pt idx="3857">
                  <c:v>38.1</c:v>
                </c:pt>
                <c:pt idx="3858">
                  <c:v>15.99</c:v>
                </c:pt>
                <c:pt idx="3859">
                  <c:v>40.770000000000003</c:v>
                </c:pt>
                <c:pt idx="3860">
                  <c:v>18.78</c:v>
                </c:pt>
                <c:pt idx="3861">
                  <c:v>20.239999999999998</c:v>
                </c:pt>
                <c:pt idx="3862">
                  <c:v>37.35</c:v>
                </c:pt>
                <c:pt idx="3863">
                  <c:v>24.49</c:v>
                </c:pt>
                <c:pt idx="3864">
                  <c:v>26.77</c:v>
                </c:pt>
                <c:pt idx="3865">
                  <c:v>37.29</c:v>
                </c:pt>
                <c:pt idx="3866">
                  <c:v>24.09</c:v>
                </c:pt>
                <c:pt idx="3867">
                  <c:v>20.32</c:v>
                </c:pt>
                <c:pt idx="3868">
                  <c:v>44.55</c:v>
                </c:pt>
                <c:pt idx="3869">
                  <c:v>24.17</c:v>
                </c:pt>
                <c:pt idx="3870">
                  <c:v>16.41</c:v>
                </c:pt>
                <c:pt idx="3871">
                  <c:v>11.05</c:v>
                </c:pt>
                <c:pt idx="3872">
                  <c:v>46.94</c:v>
                </c:pt>
                <c:pt idx="3873">
                  <c:v>15.93</c:v>
                </c:pt>
                <c:pt idx="3874">
                  <c:v>18.77</c:v>
                </c:pt>
                <c:pt idx="3875">
                  <c:v>28.77</c:v>
                </c:pt>
                <c:pt idx="3876">
                  <c:v>24.3</c:v>
                </c:pt>
                <c:pt idx="3877">
                  <c:v>48.54</c:v>
                </c:pt>
                <c:pt idx="3878">
                  <c:v>18.670000000000002</c:v>
                </c:pt>
                <c:pt idx="3879">
                  <c:v>4.25</c:v>
                </c:pt>
                <c:pt idx="3880">
                  <c:v>19.28</c:v>
                </c:pt>
                <c:pt idx="3881">
                  <c:v>46.5</c:v>
                </c:pt>
                <c:pt idx="3882">
                  <c:v>18.12</c:v>
                </c:pt>
                <c:pt idx="3883">
                  <c:v>31.85</c:v>
                </c:pt>
                <c:pt idx="3884">
                  <c:v>13.18</c:v>
                </c:pt>
                <c:pt idx="3885">
                  <c:v>28.98</c:v>
                </c:pt>
                <c:pt idx="3886">
                  <c:v>11.3</c:v>
                </c:pt>
                <c:pt idx="3887">
                  <c:v>43.15</c:v>
                </c:pt>
                <c:pt idx="3888">
                  <c:v>31.55</c:v>
                </c:pt>
                <c:pt idx="3889">
                  <c:v>13.23</c:v>
                </c:pt>
                <c:pt idx="3890">
                  <c:v>20.16</c:v>
                </c:pt>
                <c:pt idx="3891">
                  <c:v>27.97</c:v>
                </c:pt>
                <c:pt idx="3892">
                  <c:v>23.66</c:v>
                </c:pt>
                <c:pt idx="3893">
                  <c:v>19.989999999999998</c:v>
                </c:pt>
                <c:pt idx="3894">
                  <c:v>46.11</c:v>
                </c:pt>
                <c:pt idx="3895">
                  <c:v>32.159999999999997</c:v>
                </c:pt>
                <c:pt idx="3896">
                  <c:v>8.2799999999999994</c:v>
                </c:pt>
                <c:pt idx="3897">
                  <c:v>38.35</c:v>
                </c:pt>
                <c:pt idx="3898">
                  <c:v>5.67</c:v>
                </c:pt>
                <c:pt idx="3899">
                  <c:v>44.42</c:v>
                </c:pt>
                <c:pt idx="3900">
                  <c:v>35.4</c:v>
                </c:pt>
                <c:pt idx="3901">
                  <c:v>38.56</c:v>
                </c:pt>
                <c:pt idx="3902">
                  <c:v>13.62</c:v>
                </c:pt>
                <c:pt idx="3903">
                  <c:v>35.58</c:v>
                </c:pt>
                <c:pt idx="3904">
                  <c:v>8.15</c:v>
                </c:pt>
                <c:pt idx="3905">
                  <c:v>4.63</c:v>
                </c:pt>
                <c:pt idx="3906">
                  <c:v>6.64</c:v>
                </c:pt>
                <c:pt idx="3907">
                  <c:v>21.83</c:v>
                </c:pt>
                <c:pt idx="3908">
                  <c:v>31.02</c:v>
                </c:pt>
                <c:pt idx="3909">
                  <c:v>5.68</c:v>
                </c:pt>
                <c:pt idx="3910">
                  <c:v>26.25</c:v>
                </c:pt>
                <c:pt idx="3911">
                  <c:v>7.34</c:v>
                </c:pt>
                <c:pt idx="3912">
                  <c:v>16.690000000000001</c:v>
                </c:pt>
                <c:pt idx="3913">
                  <c:v>7.29</c:v>
                </c:pt>
                <c:pt idx="3914">
                  <c:v>25.32</c:v>
                </c:pt>
                <c:pt idx="3915">
                  <c:v>31.26</c:v>
                </c:pt>
                <c:pt idx="3916">
                  <c:v>23.24</c:v>
                </c:pt>
                <c:pt idx="3917">
                  <c:v>11.64</c:v>
                </c:pt>
                <c:pt idx="3918">
                  <c:v>48.06</c:v>
                </c:pt>
                <c:pt idx="3919">
                  <c:v>39.85</c:v>
                </c:pt>
                <c:pt idx="3920">
                  <c:v>5.66</c:v>
                </c:pt>
                <c:pt idx="3921">
                  <c:v>48.23</c:v>
                </c:pt>
                <c:pt idx="3922">
                  <c:v>24.23</c:v>
                </c:pt>
                <c:pt idx="3923">
                  <c:v>9.2899999999999991</c:v>
                </c:pt>
                <c:pt idx="3924">
                  <c:v>18.07</c:v>
                </c:pt>
                <c:pt idx="3925">
                  <c:v>8.01</c:v>
                </c:pt>
                <c:pt idx="3926">
                  <c:v>44.84</c:v>
                </c:pt>
                <c:pt idx="3927">
                  <c:v>28.88</c:v>
                </c:pt>
                <c:pt idx="3928">
                  <c:v>27.53</c:v>
                </c:pt>
                <c:pt idx="3929">
                  <c:v>26.84</c:v>
                </c:pt>
                <c:pt idx="3930">
                  <c:v>2.0099999999999998</c:v>
                </c:pt>
                <c:pt idx="3931">
                  <c:v>38.11</c:v>
                </c:pt>
                <c:pt idx="3932">
                  <c:v>42.07</c:v>
                </c:pt>
                <c:pt idx="3933">
                  <c:v>30.31</c:v>
                </c:pt>
                <c:pt idx="3934">
                  <c:v>6.95</c:v>
                </c:pt>
                <c:pt idx="3935">
                  <c:v>5.98</c:v>
                </c:pt>
                <c:pt idx="3936">
                  <c:v>21.33</c:v>
                </c:pt>
                <c:pt idx="3937">
                  <c:v>43.65</c:v>
                </c:pt>
                <c:pt idx="3938">
                  <c:v>24.7</c:v>
                </c:pt>
                <c:pt idx="3939">
                  <c:v>47.81</c:v>
                </c:pt>
                <c:pt idx="3940">
                  <c:v>39.51</c:v>
                </c:pt>
                <c:pt idx="3941">
                  <c:v>28.05</c:v>
                </c:pt>
                <c:pt idx="3942">
                  <c:v>35.869999999999997</c:v>
                </c:pt>
                <c:pt idx="3943">
                  <c:v>36.479999999999997</c:v>
                </c:pt>
                <c:pt idx="3944">
                  <c:v>47.59</c:v>
                </c:pt>
                <c:pt idx="3945">
                  <c:v>6.27</c:v>
                </c:pt>
                <c:pt idx="3946">
                  <c:v>32.92</c:v>
                </c:pt>
                <c:pt idx="3947">
                  <c:v>23.36</c:v>
                </c:pt>
                <c:pt idx="3948">
                  <c:v>0.54</c:v>
                </c:pt>
                <c:pt idx="3949">
                  <c:v>13.22</c:v>
                </c:pt>
                <c:pt idx="3950">
                  <c:v>34.619999999999997</c:v>
                </c:pt>
                <c:pt idx="3951">
                  <c:v>42.14</c:v>
                </c:pt>
                <c:pt idx="3952">
                  <c:v>31.08</c:v>
                </c:pt>
                <c:pt idx="3953">
                  <c:v>46.09</c:v>
                </c:pt>
                <c:pt idx="3954">
                  <c:v>42.91</c:v>
                </c:pt>
                <c:pt idx="3955">
                  <c:v>46.31</c:v>
                </c:pt>
                <c:pt idx="3956">
                  <c:v>20.6</c:v>
                </c:pt>
                <c:pt idx="3957">
                  <c:v>34.72</c:v>
                </c:pt>
                <c:pt idx="3958">
                  <c:v>21.1</c:v>
                </c:pt>
                <c:pt idx="3959">
                  <c:v>22.32</c:v>
                </c:pt>
                <c:pt idx="3960">
                  <c:v>19.23</c:v>
                </c:pt>
                <c:pt idx="3961">
                  <c:v>7.3</c:v>
                </c:pt>
                <c:pt idx="3962">
                  <c:v>0.65</c:v>
                </c:pt>
                <c:pt idx="3963">
                  <c:v>45.09</c:v>
                </c:pt>
                <c:pt idx="3964">
                  <c:v>47.29</c:v>
                </c:pt>
                <c:pt idx="3965">
                  <c:v>37.799999999999997</c:v>
                </c:pt>
                <c:pt idx="3966">
                  <c:v>42.48</c:v>
                </c:pt>
                <c:pt idx="3967">
                  <c:v>24.36</c:v>
                </c:pt>
                <c:pt idx="3968">
                  <c:v>31.6</c:v>
                </c:pt>
                <c:pt idx="3969">
                  <c:v>6.16</c:v>
                </c:pt>
                <c:pt idx="3970">
                  <c:v>48.48</c:v>
                </c:pt>
                <c:pt idx="3971">
                  <c:v>38.909999999999997</c:v>
                </c:pt>
                <c:pt idx="3972">
                  <c:v>11.61</c:v>
                </c:pt>
                <c:pt idx="3973">
                  <c:v>30.51</c:v>
                </c:pt>
                <c:pt idx="3974">
                  <c:v>5.55</c:v>
                </c:pt>
                <c:pt idx="3975">
                  <c:v>9.68</c:v>
                </c:pt>
                <c:pt idx="3976">
                  <c:v>24.29</c:v>
                </c:pt>
                <c:pt idx="3977">
                  <c:v>28.95</c:v>
                </c:pt>
                <c:pt idx="3978">
                  <c:v>49.23</c:v>
                </c:pt>
                <c:pt idx="3979">
                  <c:v>25.21</c:v>
                </c:pt>
                <c:pt idx="3980">
                  <c:v>0.35</c:v>
                </c:pt>
                <c:pt idx="3981">
                  <c:v>1.26</c:v>
                </c:pt>
                <c:pt idx="3982">
                  <c:v>12.94</c:v>
                </c:pt>
                <c:pt idx="3983">
                  <c:v>5.68</c:v>
                </c:pt>
                <c:pt idx="3984">
                  <c:v>47.9</c:v>
                </c:pt>
                <c:pt idx="3985">
                  <c:v>34.03</c:v>
                </c:pt>
                <c:pt idx="3986">
                  <c:v>46.26</c:v>
                </c:pt>
                <c:pt idx="3987">
                  <c:v>39.5</c:v>
                </c:pt>
                <c:pt idx="3988">
                  <c:v>20.28</c:v>
                </c:pt>
                <c:pt idx="3989">
                  <c:v>39.67</c:v>
                </c:pt>
                <c:pt idx="3990">
                  <c:v>14.43</c:v>
                </c:pt>
                <c:pt idx="3991">
                  <c:v>20.27</c:v>
                </c:pt>
                <c:pt idx="3992">
                  <c:v>25.47</c:v>
                </c:pt>
                <c:pt idx="3993">
                  <c:v>20.43</c:v>
                </c:pt>
                <c:pt idx="3994">
                  <c:v>36.76</c:v>
                </c:pt>
                <c:pt idx="3995">
                  <c:v>37.840000000000003</c:v>
                </c:pt>
                <c:pt idx="3996">
                  <c:v>19.12</c:v>
                </c:pt>
                <c:pt idx="3997">
                  <c:v>39.19</c:v>
                </c:pt>
                <c:pt idx="3998">
                  <c:v>8.43</c:v>
                </c:pt>
                <c:pt idx="3999">
                  <c:v>31.1</c:v>
                </c:pt>
                <c:pt idx="4000">
                  <c:v>25.97</c:v>
                </c:pt>
                <c:pt idx="4001">
                  <c:v>19.68</c:v>
                </c:pt>
                <c:pt idx="4002">
                  <c:v>6.37</c:v>
                </c:pt>
                <c:pt idx="4003">
                  <c:v>27.74</c:v>
                </c:pt>
                <c:pt idx="4004">
                  <c:v>23.72</c:v>
                </c:pt>
                <c:pt idx="4005">
                  <c:v>2.33</c:v>
                </c:pt>
                <c:pt idx="4006">
                  <c:v>3.18</c:v>
                </c:pt>
                <c:pt idx="4007">
                  <c:v>8.7200000000000006</c:v>
                </c:pt>
                <c:pt idx="4008">
                  <c:v>43.38</c:v>
                </c:pt>
                <c:pt idx="4009">
                  <c:v>28.77</c:v>
                </c:pt>
                <c:pt idx="4010">
                  <c:v>6.17</c:v>
                </c:pt>
                <c:pt idx="4011">
                  <c:v>28.52</c:v>
                </c:pt>
                <c:pt idx="4012">
                  <c:v>31.94</c:v>
                </c:pt>
                <c:pt idx="4013">
                  <c:v>30.63</c:v>
                </c:pt>
                <c:pt idx="4014">
                  <c:v>28.56</c:v>
                </c:pt>
                <c:pt idx="4015">
                  <c:v>35.130000000000003</c:v>
                </c:pt>
                <c:pt idx="4016">
                  <c:v>27.1</c:v>
                </c:pt>
                <c:pt idx="4017">
                  <c:v>35.21</c:v>
                </c:pt>
                <c:pt idx="4018">
                  <c:v>45.85</c:v>
                </c:pt>
                <c:pt idx="4019">
                  <c:v>42.31</c:v>
                </c:pt>
                <c:pt idx="4020">
                  <c:v>28.19</c:v>
                </c:pt>
                <c:pt idx="4021">
                  <c:v>34.17</c:v>
                </c:pt>
                <c:pt idx="4022">
                  <c:v>17.52</c:v>
                </c:pt>
                <c:pt idx="4023">
                  <c:v>10.67</c:v>
                </c:pt>
                <c:pt idx="4024">
                  <c:v>37.68</c:v>
                </c:pt>
                <c:pt idx="4025">
                  <c:v>32.700000000000003</c:v>
                </c:pt>
                <c:pt idx="4026">
                  <c:v>8.69</c:v>
                </c:pt>
                <c:pt idx="4027">
                  <c:v>7.21</c:v>
                </c:pt>
                <c:pt idx="4028">
                  <c:v>33.32</c:v>
                </c:pt>
                <c:pt idx="4029">
                  <c:v>1.62</c:v>
                </c:pt>
                <c:pt idx="4030">
                  <c:v>2.94</c:v>
                </c:pt>
                <c:pt idx="4031">
                  <c:v>26.76</c:v>
                </c:pt>
                <c:pt idx="4032">
                  <c:v>14.39</c:v>
                </c:pt>
                <c:pt idx="4033">
                  <c:v>36.46</c:v>
                </c:pt>
                <c:pt idx="4034">
                  <c:v>25.22</c:v>
                </c:pt>
                <c:pt idx="4035">
                  <c:v>22.99</c:v>
                </c:pt>
                <c:pt idx="4036">
                  <c:v>6.55</c:v>
                </c:pt>
                <c:pt idx="4037">
                  <c:v>18.440000000000001</c:v>
                </c:pt>
                <c:pt idx="4038">
                  <c:v>19.36</c:v>
                </c:pt>
                <c:pt idx="4039">
                  <c:v>7.9</c:v>
                </c:pt>
                <c:pt idx="4040">
                  <c:v>4.6399999999999997</c:v>
                </c:pt>
                <c:pt idx="4041">
                  <c:v>14.65</c:v>
                </c:pt>
                <c:pt idx="4042">
                  <c:v>45.16</c:v>
                </c:pt>
                <c:pt idx="4043">
                  <c:v>27.48</c:v>
                </c:pt>
                <c:pt idx="4044">
                  <c:v>32.130000000000003</c:v>
                </c:pt>
                <c:pt idx="4045">
                  <c:v>39.44</c:v>
                </c:pt>
                <c:pt idx="4046">
                  <c:v>34.03</c:v>
                </c:pt>
                <c:pt idx="4047">
                  <c:v>19.25</c:v>
                </c:pt>
                <c:pt idx="4048">
                  <c:v>25.53</c:v>
                </c:pt>
                <c:pt idx="4049">
                  <c:v>36.75</c:v>
                </c:pt>
                <c:pt idx="4050">
                  <c:v>45.03</c:v>
                </c:pt>
                <c:pt idx="4051">
                  <c:v>45.13</c:v>
                </c:pt>
                <c:pt idx="4052">
                  <c:v>31.81</c:v>
                </c:pt>
                <c:pt idx="4053">
                  <c:v>43.72</c:v>
                </c:pt>
                <c:pt idx="4054">
                  <c:v>25.8</c:v>
                </c:pt>
                <c:pt idx="4055">
                  <c:v>28.23</c:v>
                </c:pt>
                <c:pt idx="4056">
                  <c:v>4.1500000000000004</c:v>
                </c:pt>
                <c:pt idx="4057">
                  <c:v>47.75</c:v>
                </c:pt>
                <c:pt idx="4058">
                  <c:v>18.149999999999999</c:v>
                </c:pt>
                <c:pt idx="4059">
                  <c:v>31.55</c:v>
                </c:pt>
                <c:pt idx="4060">
                  <c:v>47.59</c:v>
                </c:pt>
                <c:pt idx="4061">
                  <c:v>1.68</c:v>
                </c:pt>
                <c:pt idx="4062">
                  <c:v>31.03</c:v>
                </c:pt>
                <c:pt idx="4063">
                  <c:v>26.35</c:v>
                </c:pt>
                <c:pt idx="4064">
                  <c:v>4.68</c:v>
                </c:pt>
                <c:pt idx="4065">
                  <c:v>15.53</c:v>
                </c:pt>
                <c:pt idx="4066">
                  <c:v>28.12</c:v>
                </c:pt>
                <c:pt idx="4067">
                  <c:v>35.17</c:v>
                </c:pt>
                <c:pt idx="4068">
                  <c:v>36.11</c:v>
                </c:pt>
                <c:pt idx="4069">
                  <c:v>15.8</c:v>
                </c:pt>
                <c:pt idx="4070">
                  <c:v>1.88</c:v>
                </c:pt>
                <c:pt idx="4071">
                  <c:v>14.77</c:v>
                </c:pt>
                <c:pt idx="4072">
                  <c:v>18.91</c:v>
                </c:pt>
                <c:pt idx="4073">
                  <c:v>38.68</c:v>
                </c:pt>
                <c:pt idx="4074">
                  <c:v>8.8699999999999992</c:v>
                </c:pt>
                <c:pt idx="4075">
                  <c:v>16.809999999999999</c:v>
                </c:pt>
                <c:pt idx="4076">
                  <c:v>43.89</c:v>
                </c:pt>
                <c:pt idx="4077">
                  <c:v>41.58</c:v>
                </c:pt>
                <c:pt idx="4078">
                  <c:v>43.63</c:v>
                </c:pt>
                <c:pt idx="4079">
                  <c:v>34.659999999999997</c:v>
                </c:pt>
                <c:pt idx="4080">
                  <c:v>32.89</c:v>
                </c:pt>
                <c:pt idx="4081">
                  <c:v>5.74</c:v>
                </c:pt>
                <c:pt idx="4082">
                  <c:v>40.89</c:v>
                </c:pt>
                <c:pt idx="4083">
                  <c:v>10.48</c:v>
                </c:pt>
                <c:pt idx="4084">
                  <c:v>14.33</c:v>
                </c:pt>
                <c:pt idx="4085">
                  <c:v>16.05</c:v>
                </c:pt>
                <c:pt idx="4086">
                  <c:v>4.99</c:v>
                </c:pt>
                <c:pt idx="4087">
                  <c:v>26.21</c:v>
                </c:pt>
                <c:pt idx="4088">
                  <c:v>25.71</c:v>
                </c:pt>
                <c:pt idx="4089">
                  <c:v>15.42</c:v>
                </c:pt>
                <c:pt idx="4090">
                  <c:v>39.130000000000003</c:v>
                </c:pt>
                <c:pt idx="4091">
                  <c:v>10.97</c:v>
                </c:pt>
                <c:pt idx="4092">
                  <c:v>9.32</c:v>
                </c:pt>
                <c:pt idx="4093">
                  <c:v>37.15</c:v>
                </c:pt>
                <c:pt idx="4094">
                  <c:v>37.200000000000003</c:v>
                </c:pt>
                <c:pt idx="4095">
                  <c:v>30.48</c:v>
                </c:pt>
                <c:pt idx="4096">
                  <c:v>17.23</c:v>
                </c:pt>
                <c:pt idx="4097">
                  <c:v>13.98</c:v>
                </c:pt>
                <c:pt idx="4098">
                  <c:v>32.71</c:v>
                </c:pt>
                <c:pt idx="4099">
                  <c:v>47.76</c:v>
                </c:pt>
                <c:pt idx="4100">
                  <c:v>20.84</c:v>
                </c:pt>
                <c:pt idx="4101">
                  <c:v>34.17</c:v>
                </c:pt>
                <c:pt idx="4102">
                  <c:v>22.57</c:v>
                </c:pt>
                <c:pt idx="4103">
                  <c:v>23.91</c:v>
                </c:pt>
                <c:pt idx="4104">
                  <c:v>19.149999999999999</c:v>
                </c:pt>
                <c:pt idx="4105">
                  <c:v>4.5599999999999996</c:v>
                </c:pt>
                <c:pt idx="4106">
                  <c:v>16.78</c:v>
                </c:pt>
                <c:pt idx="4107">
                  <c:v>13.85</c:v>
                </c:pt>
                <c:pt idx="4108">
                  <c:v>25.48</c:v>
                </c:pt>
                <c:pt idx="4109">
                  <c:v>12.13</c:v>
                </c:pt>
                <c:pt idx="4110">
                  <c:v>18.59</c:v>
                </c:pt>
                <c:pt idx="4111">
                  <c:v>25.69</c:v>
                </c:pt>
                <c:pt idx="4112">
                  <c:v>10.23</c:v>
                </c:pt>
                <c:pt idx="4113">
                  <c:v>6.72</c:v>
                </c:pt>
                <c:pt idx="4114">
                  <c:v>42.42</c:v>
                </c:pt>
                <c:pt idx="4115">
                  <c:v>21.12</c:v>
                </c:pt>
                <c:pt idx="4116">
                  <c:v>28.98</c:v>
                </c:pt>
                <c:pt idx="4117">
                  <c:v>48.51</c:v>
                </c:pt>
                <c:pt idx="4118">
                  <c:v>28.39</c:v>
                </c:pt>
                <c:pt idx="4119">
                  <c:v>23.01</c:v>
                </c:pt>
                <c:pt idx="4120">
                  <c:v>28.32</c:v>
                </c:pt>
                <c:pt idx="4121">
                  <c:v>1.4</c:v>
                </c:pt>
                <c:pt idx="4122">
                  <c:v>15.45</c:v>
                </c:pt>
                <c:pt idx="4123">
                  <c:v>39.83</c:v>
                </c:pt>
                <c:pt idx="4124">
                  <c:v>17.39</c:v>
                </c:pt>
                <c:pt idx="4125">
                  <c:v>0.15</c:v>
                </c:pt>
                <c:pt idx="4126">
                  <c:v>5.4</c:v>
                </c:pt>
                <c:pt idx="4127">
                  <c:v>2.4700000000000002</c:v>
                </c:pt>
                <c:pt idx="4128">
                  <c:v>33.04</c:v>
                </c:pt>
                <c:pt idx="4129">
                  <c:v>41.19</c:v>
                </c:pt>
                <c:pt idx="4130">
                  <c:v>36.28</c:v>
                </c:pt>
                <c:pt idx="4131">
                  <c:v>48.9</c:v>
                </c:pt>
                <c:pt idx="4132">
                  <c:v>1.81</c:v>
                </c:pt>
                <c:pt idx="4133">
                  <c:v>17.82</c:v>
                </c:pt>
                <c:pt idx="4134">
                  <c:v>42.93</c:v>
                </c:pt>
                <c:pt idx="4135">
                  <c:v>25.98</c:v>
                </c:pt>
                <c:pt idx="4136">
                  <c:v>37.950000000000003</c:v>
                </c:pt>
                <c:pt idx="4137">
                  <c:v>27.31</c:v>
                </c:pt>
                <c:pt idx="4138">
                  <c:v>23.43</c:v>
                </c:pt>
                <c:pt idx="4139">
                  <c:v>46.25</c:v>
                </c:pt>
                <c:pt idx="4140">
                  <c:v>46.63</c:v>
                </c:pt>
                <c:pt idx="4141">
                  <c:v>48.67</c:v>
                </c:pt>
                <c:pt idx="4142">
                  <c:v>16.62</c:v>
                </c:pt>
                <c:pt idx="4143">
                  <c:v>43.7</c:v>
                </c:pt>
                <c:pt idx="4144">
                  <c:v>47.5</c:v>
                </c:pt>
                <c:pt idx="4145">
                  <c:v>22.93</c:v>
                </c:pt>
                <c:pt idx="4146">
                  <c:v>32.229999999999997</c:v>
                </c:pt>
                <c:pt idx="4147">
                  <c:v>5.68</c:v>
                </c:pt>
                <c:pt idx="4148">
                  <c:v>47.07</c:v>
                </c:pt>
                <c:pt idx="4149">
                  <c:v>9.6199999999999992</c:v>
                </c:pt>
                <c:pt idx="4150">
                  <c:v>36.08</c:v>
                </c:pt>
                <c:pt idx="4151">
                  <c:v>4.07</c:v>
                </c:pt>
                <c:pt idx="4152">
                  <c:v>34.840000000000003</c:v>
                </c:pt>
                <c:pt idx="4153">
                  <c:v>19.32</c:v>
                </c:pt>
                <c:pt idx="4154">
                  <c:v>14.87</c:v>
                </c:pt>
                <c:pt idx="4155">
                  <c:v>49.1</c:v>
                </c:pt>
                <c:pt idx="4156">
                  <c:v>20.46</c:v>
                </c:pt>
                <c:pt idx="4157">
                  <c:v>46.58</c:v>
                </c:pt>
                <c:pt idx="4158">
                  <c:v>17.13</c:v>
                </c:pt>
                <c:pt idx="4159">
                  <c:v>32.020000000000003</c:v>
                </c:pt>
                <c:pt idx="4160">
                  <c:v>5.54</c:v>
                </c:pt>
                <c:pt idx="4161">
                  <c:v>28.19</c:v>
                </c:pt>
                <c:pt idx="4162">
                  <c:v>15.89</c:v>
                </c:pt>
                <c:pt idx="4163">
                  <c:v>37.08</c:v>
                </c:pt>
                <c:pt idx="4164">
                  <c:v>47.82</c:v>
                </c:pt>
                <c:pt idx="4165">
                  <c:v>3.53</c:v>
                </c:pt>
                <c:pt idx="4166">
                  <c:v>10.1</c:v>
                </c:pt>
                <c:pt idx="4167">
                  <c:v>4.51</c:v>
                </c:pt>
                <c:pt idx="4168">
                  <c:v>34.4</c:v>
                </c:pt>
                <c:pt idx="4169">
                  <c:v>41.6</c:v>
                </c:pt>
                <c:pt idx="4170">
                  <c:v>3.37</c:v>
                </c:pt>
                <c:pt idx="4171">
                  <c:v>32.840000000000003</c:v>
                </c:pt>
                <c:pt idx="4172">
                  <c:v>26.08</c:v>
                </c:pt>
                <c:pt idx="4173">
                  <c:v>37.19</c:v>
                </c:pt>
                <c:pt idx="4174">
                  <c:v>16.25</c:v>
                </c:pt>
                <c:pt idx="4175">
                  <c:v>14.55</c:v>
                </c:pt>
                <c:pt idx="4176">
                  <c:v>43.19</c:v>
                </c:pt>
                <c:pt idx="4177">
                  <c:v>29.33</c:v>
                </c:pt>
                <c:pt idx="4178">
                  <c:v>46.09</c:v>
                </c:pt>
                <c:pt idx="4179">
                  <c:v>33.229999999999997</c:v>
                </c:pt>
                <c:pt idx="4180">
                  <c:v>9.14</c:v>
                </c:pt>
                <c:pt idx="4181">
                  <c:v>21.87</c:v>
                </c:pt>
                <c:pt idx="4182">
                  <c:v>20.11</c:v>
                </c:pt>
                <c:pt idx="4183">
                  <c:v>21.84</c:v>
                </c:pt>
                <c:pt idx="4184">
                  <c:v>8.01</c:v>
                </c:pt>
                <c:pt idx="4185">
                  <c:v>10.029999999999999</c:v>
                </c:pt>
                <c:pt idx="4186">
                  <c:v>33.979999999999997</c:v>
                </c:pt>
                <c:pt idx="4187">
                  <c:v>49.44</c:v>
                </c:pt>
                <c:pt idx="4188">
                  <c:v>8.93</c:v>
                </c:pt>
                <c:pt idx="4189">
                  <c:v>43.98</c:v>
                </c:pt>
                <c:pt idx="4190">
                  <c:v>1.84</c:v>
                </c:pt>
                <c:pt idx="4191">
                  <c:v>40.380000000000003</c:v>
                </c:pt>
                <c:pt idx="4192">
                  <c:v>27.96</c:v>
                </c:pt>
                <c:pt idx="4193">
                  <c:v>40.4</c:v>
                </c:pt>
                <c:pt idx="4194">
                  <c:v>26.65</c:v>
                </c:pt>
                <c:pt idx="4195">
                  <c:v>44.67</c:v>
                </c:pt>
                <c:pt idx="4196">
                  <c:v>8.9499999999999993</c:v>
                </c:pt>
                <c:pt idx="4197">
                  <c:v>31.75</c:v>
                </c:pt>
                <c:pt idx="4198">
                  <c:v>3.47</c:v>
                </c:pt>
                <c:pt idx="4199">
                  <c:v>0.54</c:v>
                </c:pt>
                <c:pt idx="4200">
                  <c:v>31.43</c:v>
                </c:pt>
                <c:pt idx="4201">
                  <c:v>33.65</c:v>
                </c:pt>
                <c:pt idx="4202">
                  <c:v>5.7</c:v>
                </c:pt>
                <c:pt idx="4203">
                  <c:v>9.26</c:v>
                </c:pt>
                <c:pt idx="4204">
                  <c:v>19.25</c:v>
                </c:pt>
                <c:pt idx="4205">
                  <c:v>45.91</c:v>
                </c:pt>
                <c:pt idx="4206">
                  <c:v>34.19</c:v>
                </c:pt>
                <c:pt idx="4207">
                  <c:v>17.899999999999999</c:v>
                </c:pt>
                <c:pt idx="4208">
                  <c:v>14.33</c:v>
                </c:pt>
                <c:pt idx="4209">
                  <c:v>6.86</c:v>
                </c:pt>
                <c:pt idx="4210">
                  <c:v>45.06</c:v>
                </c:pt>
                <c:pt idx="4211">
                  <c:v>24.23</c:v>
                </c:pt>
                <c:pt idx="4212">
                  <c:v>30.46</c:v>
                </c:pt>
                <c:pt idx="4213">
                  <c:v>43.1</c:v>
                </c:pt>
                <c:pt idx="4214">
                  <c:v>45.41</c:v>
                </c:pt>
                <c:pt idx="4215">
                  <c:v>46.62</c:v>
                </c:pt>
                <c:pt idx="4216">
                  <c:v>20.76</c:v>
                </c:pt>
                <c:pt idx="4217">
                  <c:v>49.19</c:v>
                </c:pt>
                <c:pt idx="4218">
                  <c:v>32.93</c:v>
                </c:pt>
                <c:pt idx="4219">
                  <c:v>9.01</c:v>
                </c:pt>
                <c:pt idx="4220">
                  <c:v>21.07</c:v>
                </c:pt>
                <c:pt idx="4221">
                  <c:v>19.809999999999999</c:v>
                </c:pt>
                <c:pt idx="4222">
                  <c:v>20.059999999999999</c:v>
                </c:pt>
                <c:pt idx="4223">
                  <c:v>15.93</c:v>
                </c:pt>
                <c:pt idx="4224">
                  <c:v>14.09</c:v>
                </c:pt>
                <c:pt idx="4225">
                  <c:v>45.59</c:v>
                </c:pt>
                <c:pt idx="4226">
                  <c:v>37.9</c:v>
                </c:pt>
                <c:pt idx="4227">
                  <c:v>46.44</c:v>
                </c:pt>
                <c:pt idx="4228">
                  <c:v>34.14</c:v>
                </c:pt>
                <c:pt idx="4229">
                  <c:v>37.159999999999997</c:v>
                </c:pt>
                <c:pt idx="4230">
                  <c:v>7.55</c:v>
                </c:pt>
                <c:pt idx="4231">
                  <c:v>14.15</c:v>
                </c:pt>
                <c:pt idx="4232">
                  <c:v>16.88</c:v>
                </c:pt>
                <c:pt idx="4233">
                  <c:v>34.630000000000003</c:v>
                </c:pt>
                <c:pt idx="4234">
                  <c:v>39.049999999999997</c:v>
                </c:pt>
                <c:pt idx="4235">
                  <c:v>34.21</c:v>
                </c:pt>
                <c:pt idx="4236">
                  <c:v>21.38</c:v>
                </c:pt>
                <c:pt idx="4237">
                  <c:v>32.85</c:v>
                </c:pt>
                <c:pt idx="4238">
                  <c:v>45.11</c:v>
                </c:pt>
                <c:pt idx="4239">
                  <c:v>27.2</c:v>
                </c:pt>
                <c:pt idx="4240">
                  <c:v>34.659999999999997</c:v>
                </c:pt>
                <c:pt idx="4241">
                  <c:v>0.26</c:v>
                </c:pt>
                <c:pt idx="4242">
                  <c:v>19</c:v>
                </c:pt>
                <c:pt idx="4243">
                  <c:v>42.95</c:v>
                </c:pt>
                <c:pt idx="4244">
                  <c:v>8.2100000000000009</c:v>
                </c:pt>
                <c:pt idx="4245">
                  <c:v>7.59</c:v>
                </c:pt>
                <c:pt idx="4246">
                  <c:v>45.66</c:v>
                </c:pt>
                <c:pt idx="4247">
                  <c:v>44.51</c:v>
                </c:pt>
                <c:pt idx="4248">
                  <c:v>28.31</c:v>
                </c:pt>
                <c:pt idx="4249">
                  <c:v>4.58</c:v>
                </c:pt>
                <c:pt idx="4250">
                  <c:v>14.9</c:v>
                </c:pt>
                <c:pt idx="4251">
                  <c:v>31.13</c:v>
                </c:pt>
                <c:pt idx="4252">
                  <c:v>46.51</c:v>
                </c:pt>
                <c:pt idx="4253">
                  <c:v>39.39</c:v>
                </c:pt>
                <c:pt idx="4254">
                  <c:v>16.04</c:v>
                </c:pt>
                <c:pt idx="4255">
                  <c:v>25.63</c:v>
                </c:pt>
                <c:pt idx="4256">
                  <c:v>45.83</c:v>
                </c:pt>
                <c:pt idx="4257">
                  <c:v>46.5</c:v>
                </c:pt>
                <c:pt idx="4258">
                  <c:v>3.03</c:v>
                </c:pt>
                <c:pt idx="4259">
                  <c:v>18.59</c:v>
                </c:pt>
                <c:pt idx="4260">
                  <c:v>12.56</c:v>
                </c:pt>
                <c:pt idx="4261">
                  <c:v>42.29</c:v>
                </c:pt>
                <c:pt idx="4262">
                  <c:v>45.8</c:v>
                </c:pt>
                <c:pt idx="4263">
                  <c:v>43.01</c:v>
                </c:pt>
                <c:pt idx="4264">
                  <c:v>43.63</c:v>
                </c:pt>
                <c:pt idx="4265">
                  <c:v>23.16</c:v>
                </c:pt>
                <c:pt idx="4266">
                  <c:v>27.61</c:v>
                </c:pt>
                <c:pt idx="4267">
                  <c:v>16.71</c:v>
                </c:pt>
                <c:pt idx="4268">
                  <c:v>26.79</c:v>
                </c:pt>
                <c:pt idx="4269">
                  <c:v>49.24</c:v>
                </c:pt>
                <c:pt idx="4270">
                  <c:v>29.46</c:v>
                </c:pt>
                <c:pt idx="4271">
                  <c:v>5.64</c:v>
                </c:pt>
                <c:pt idx="4272">
                  <c:v>32.22</c:v>
                </c:pt>
                <c:pt idx="4273">
                  <c:v>12.98</c:v>
                </c:pt>
                <c:pt idx="4274">
                  <c:v>32.409999999999997</c:v>
                </c:pt>
                <c:pt idx="4275">
                  <c:v>13.56</c:v>
                </c:pt>
                <c:pt idx="4276">
                  <c:v>14.94</c:v>
                </c:pt>
                <c:pt idx="4277">
                  <c:v>43.45</c:v>
                </c:pt>
                <c:pt idx="4278">
                  <c:v>16.82</c:v>
                </c:pt>
                <c:pt idx="4279">
                  <c:v>38.67</c:v>
                </c:pt>
                <c:pt idx="4280">
                  <c:v>0.6</c:v>
                </c:pt>
                <c:pt idx="4281">
                  <c:v>4.96</c:v>
                </c:pt>
                <c:pt idx="4282">
                  <c:v>21.62</c:v>
                </c:pt>
                <c:pt idx="4283">
                  <c:v>15.93</c:v>
                </c:pt>
                <c:pt idx="4284">
                  <c:v>17.73</c:v>
                </c:pt>
                <c:pt idx="4285">
                  <c:v>37.32</c:v>
                </c:pt>
                <c:pt idx="4286">
                  <c:v>24.93</c:v>
                </c:pt>
                <c:pt idx="4287">
                  <c:v>3.03</c:v>
                </c:pt>
                <c:pt idx="4288">
                  <c:v>48.44</c:v>
                </c:pt>
                <c:pt idx="4289">
                  <c:v>14.42</c:v>
                </c:pt>
                <c:pt idx="4290">
                  <c:v>10.15</c:v>
                </c:pt>
                <c:pt idx="4291">
                  <c:v>14.41</c:v>
                </c:pt>
                <c:pt idx="4292">
                  <c:v>19.809999999999999</c:v>
                </c:pt>
                <c:pt idx="4293">
                  <c:v>47.16</c:v>
                </c:pt>
                <c:pt idx="4294">
                  <c:v>1.1000000000000001</c:v>
                </c:pt>
                <c:pt idx="4295">
                  <c:v>27.79</c:v>
                </c:pt>
                <c:pt idx="4296">
                  <c:v>9.74</c:v>
                </c:pt>
                <c:pt idx="4297">
                  <c:v>31.93</c:v>
                </c:pt>
                <c:pt idx="4298">
                  <c:v>4.3</c:v>
                </c:pt>
                <c:pt idx="4299">
                  <c:v>33.99</c:v>
                </c:pt>
                <c:pt idx="4300">
                  <c:v>12.01</c:v>
                </c:pt>
                <c:pt idx="4301">
                  <c:v>34.450000000000003</c:v>
                </c:pt>
                <c:pt idx="4302">
                  <c:v>31.06</c:v>
                </c:pt>
                <c:pt idx="4303">
                  <c:v>0.47</c:v>
                </c:pt>
                <c:pt idx="4304">
                  <c:v>0.44</c:v>
                </c:pt>
                <c:pt idx="4305">
                  <c:v>7.9</c:v>
                </c:pt>
                <c:pt idx="4306">
                  <c:v>29.17</c:v>
                </c:pt>
                <c:pt idx="4307">
                  <c:v>20.78</c:v>
                </c:pt>
                <c:pt idx="4308">
                  <c:v>17.579999999999998</c:v>
                </c:pt>
                <c:pt idx="4309">
                  <c:v>45.61</c:v>
                </c:pt>
                <c:pt idx="4310">
                  <c:v>33.78</c:v>
                </c:pt>
                <c:pt idx="4311">
                  <c:v>4.6399999999999997</c:v>
                </c:pt>
                <c:pt idx="4312">
                  <c:v>0.96</c:v>
                </c:pt>
                <c:pt idx="4313">
                  <c:v>24.87</c:v>
                </c:pt>
                <c:pt idx="4314">
                  <c:v>38.17</c:v>
                </c:pt>
                <c:pt idx="4315">
                  <c:v>47.72</c:v>
                </c:pt>
                <c:pt idx="4316">
                  <c:v>7.28</c:v>
                </c:pt>
                <c:pt idx="4317">
                  <c:v>4.08</c:v>
                </c:pt>
                <c:pt idx="4318">
                  <c:v>0.19</c:v>
                </c:pt>
                <c:pt idx="4319">
                  <c:v>20.84</c:v>
                </c:pt>
                <c:pt idx="4320">
                  <c:v>49.02</c:v>
                </c:pt>
                <c:pt idx="4321">
                  <c:v>21.99</c:v>
                </c:pt>
                <c:pt idx="4322">
                  <c:v>23.79</c:v>
                </c:pt>
                <c:pt idx="4323">
                  <c:v>49.43</c:v>
                </c:pt>
                <c:pt idx="4324">
                  <c:v>9.67</c:v>
                </c:pt>
                <c:pt idx="4325">
                  <c:v>4.9000000000000004</c:v>
                </c:pt>
                <c:pt idx="4326">
                  <c:v>23.44</c:v>
                </c:pt>
                <c:pt idx="4327">
                  <c:v>3.5</c:v>
                </c:pt>
                <c:pt idx="4328">
                  <c:v>46.87</c:v>
                </c:pt>
                <c:pt idx="4329">
                  <c:v>1.77</c:v>
                </c:pt>
                <c:pt idx="4330">
                  <c:v>36.479999999999997</c:v>
                </c:pt>
                <c:pt idx="4331">
                  <c:v>22.57</c:v>
                </c:pt>
                <c:pt idx="4332">
                  <c:v>18.64</c:v>
                </c:pt>
                <c:pt idx="4333">
                  <c:v>38.01</c:v>
                </c:pt>
                <c:pt idx="4334">
                  <c:v>44.89</c:v>
                </c:pt>
                <c:pt idx="4335">
                  <c:v>42.4</c:v>
                </c:pt>
                <c:pt idx="4336">
                  <c:v>12.04</c:v>
                </c:pt>
                <c:pt idx="4337">
                  <c:v>46.41</c:v>
                </c:pt>
                <c:pt idx="4338">
                  <c:v>4.21</c:v>
                </c:pt>
                <c:pt idx="4339">
                  <c:v>10.52</c:v>
                </c:pt>
                <c:pt idx="4340">
                  <c:v>30.04</c:v>
                </c:pt>
                <c:pt idx="4341">
                  <c:v>21.55</c:v>
                </c:pt>
                <c:pt idx="4342">
                  <c:v>20.97</c:v>
                </c:pt>
                <c:pt idx="4343">
                  <c:v>47.79</c:v>
                </c:pt>
                <c:pt idx="4344">
                  <c:v>31.66</c:v>
                </c:pt>
                <c:pt idx="4345">
                  <c:v>28.55</c:v>
                </c:pt>
                <c:pt idx="4346">
                  <c:v>7.39</c:v>
                </c:pt>
                <c:pt idx="4347">
                  <c:v>20.7</c:v>
                </c:pt>
                <c:pt idx="4348">
                  <c:v>14.85</c:v>
                </c:pt>
                <c:pt idx="4349">
                  <c:v>21</c:v>
                </c:pt>
                <c:pt idx="4350">
                  <c:v>40.89</c:v>
                </c:pt>
                <c:pt idx="4351">
                  <c:v>48.17</c:v>
                </c:pt>
                <c:pt idx="4352">
                  <c:v>18.399999999999999</c:v>
                </c:pt>
                <c:pt idx="4353">
                  <c:v>24.63</c:v>
                </c:pt>
                <c:pt idx="4354">
                  <c:v>39.76</c:v>
                </c:pt>
                <c:pt idx="4355">
                  <c:v>43.3</c:v>
                </c:pt>
                <c:pt idx="4356">
                  <c:v>39.24</c:v>
                </c:pt>
                <c:pt idx="4357">
                  <c:v>19.64</c:v>
                </c:pt>
                <c:pt idx="4358">
                  <c:v>33.69</c:v>
                </c:pt>
                <c:pt idx="4359">
                  <c:v>37.549999999999997</c:v>
                </c:pt>
                <c:pt idx="4360">
                  <c:v>23.74</c:v>
                </c:pt>
                <c:pt idx="4361">
                  <c:v>30.64</c:v>
                </c:pt>
                <c:pt idx="4362">
                  <c:v>43.61</c:v>
                </c:pt>
                <c:pt idx="4363">
                  <c:v>46.14</c:v>
                </c:pt>
                <c:pt idx="4364">
                  <c:v>19.77</c:v>
                </c:pt>
                <c:pt idx="4365">
                  <c:v>37.049999999999997</c:v>
                </c:pt>
                <c:pt idx="4366">
                  <c:v>45.02</c:v>
                </c:pt>
                <c:pt idx="4367">
                  <c:v>18.13</c:v>
                </c:pt>
                <c:pt idx="4368">
                  <c:v>41.54</c:v>
                </c:pt>
                <c:pt idx="4369">
                  <c:v>42.07</c:v>
                </c:pt>
                <c:pt idx="4370">
                  <c:v>1.96</c:v>
                </c:pt>
                <c:pt idx="4371">
                  <c:v>48.27</c:v>
                </c:pt>
                <c:pt idx="4372">
                  <c:v>5.23</c:v>
                </c:pt>
                <c:pt idx="4373">
                  <c:v>16.5</c:v>
                </c:pt>
                <c:pt idx="4374">
                  <c:v>44.3</c:v>
                </c:pt>
                <c:pt idx="4375">
                  <c:v>22.56</c:v>
                </c:pt>
                <c:pt idx="4376">
                  <c:v>0.5</c:v>
                </c:pt>
                <c:pt idx="4377">
                  <c:v>5.86</c:v>
                </c:pt>
                <c:pt idx="4378">
                  <c:v>23.13</c:v>
                </c:pt>
                <c:pt idx="4379">
                  <c:v>6.23</c:v>
                </c:pt>
                <c:pt idx="4380">
                  <c:v>36.36</c:v>
                </c:pt>
                <c:pt idx="4381">
                  <c:v>46.75</c:v>
                </c:pt>
                <c:pt idx="4382">
                  <c:v>13.78</c:v>
                </c:pt>
                <c:pt idx="4383">
                  <c:v>15.79</c:v>
                </c:pt>
                <c:pt idx="4384">
                  <c:v>36.21</c:v>
                </c:pt>
                <c:pt idx="4385">
                  <c:v>26.03</c:v>
                </c:pt>
                <c:pt idx="4386">
                  <c:v>2.4</c:v>
                </c:pt>
                <c:pt idx="4387">
                  <c:v>18.57</c:v>
                </c:pt>
                <c:pt idx="4388">
                  <c:v>5.13</c:v>
                </c:pt>
                <c:pt idx="4389">
                  <c:v>38</c:v>
                </c:pt>
                <c:pt idx="4390">
                  <c:v>1.36</c:v>
                </c:pt>
                <c:pt idx="4391">
                  <c:v>13.69</c:v>
                </c:pt>
                <c:pt idx="4392">
                  <c:v>15.38</c:v>
                </c:pt>
                <c:pt idx="4393">
                  <c:v>29.42</c:v>
                </c:pt>
                <c:pt idx="4394">
                  <c:v>23.15</c:v>
                </c:pt>
                <c:pt idx="4395">
                  <c:v>42.55</c:v>
                </c:pt>
                <c:pt idx="4396">
                  <c:v>36.51</c:v>
                </c:pt>
                <c:pt idx="4397">
                  <c:v>43.28</c:v>
                </c:pt>
                <c:pt idx="4398">
                  <c:v>28.81</c:v>
                </c:pt>
                <c:pt idx="4399">
                  <c:v>37.9</c:v>
                </c:pt>
                <c:pt idx="4400">
                  <c:v>7.09</c:v>
                </c:pt>
                <c:pt idx="4401">
                  <c:v>28.79</c:v>
                </c:pt>
                <c:pt idx="4402">
                  <c:v>44.2</c:v>
                </c:pt>
                <c:pt idx="4403">
                  <c:v>10.18</c:v>
                </c:pt>
                <c:pt idx="4404">
                  <c:v>0.96</c:v>
                </c:pt>
                <c:pt idx="4405">
                  <c:v>26.39</c:v>
                </c:pt>
                <c:pt idx="4406">
                  <c:v>28.47</c:v>
                </c:pt>
                <c:pt idx="4407">
                  <c:v>4.8899999999999997</c:v>
                </c:pt>
                <c:pt idx="4408">
                  <c:v>3.42</c:v>
                </c:pt>
                <c:pt idx="4409">
                  <c:v>8.52</c:v>
                </c:pt>
                <c:pt idx="4410">
                  <c:v>41.92</c:v>
                </c:pt>
                <c:pt idx="4411">
                  <c:v>46.01</c:v>
                </c:pt>
                <c:pt idx="4412">
                  <c:v>35.21</c:v>
                </c:pt>
                <c:pt idx="4413">
                  <c:v>22.02</c:v>
                </c:pt>
                <c:pt idx="4414">
                  <c:v>12.88</c:v>
                </c:pt>
                <c:pt idx="4415">
                  <c:v>19.8</c:v>
                </c:pt>
                <c:pt idx="4416">
                  <c:v>38.729999999999997</c:v>
                </c:pt>
                <c:pt idx="4417">
                  <c:v>33.549999999999997</c:v>
                </c:pt>
                <c:pt idx="4418">
                  <c:v>0.87</c:v>
                </c:pt>
                <c:pt idx="4419">
                  <c:v>40.340000000000003</c:v>
                </c:pt>
                <c:pt idx="4420">
                  <c:v>17.649999999999999</c:v>
                </c:pt>
                <c:pt idx="4421">
                  <c:v>0.9</c:v>
                </c:pt>
                <c:pt idx="4422">
                  <c:v>20.13</c:v>
                </c:pt>
                <c:pt idx="4423">
                  <c:v>37.21</c:v>
                </c:pt>
                <c:pt idx="4424">
                  <c:v>49.59</c:v>
                </c:pt>
                <c:pt idx="4425">
                  <c:v>20.43</c:v>
                </c:pt>
                <c:pt idx="4426">
                  <c:v>16.079999999999998</c:v>
                </c:pt>
                <c:pt idx="4427">
                  <c:v>31.69</c:v>
                </c:pt>
                <c:pt idx="4428">
                  <c:v>32.94</c:v>
                </c:pt>
                <c:pt idx="4429">
                  <c:v>46.17</c:v>
                </c:pt>
                <c:pt idx="4430">
                  <c:v>29.13</c:v>
                </c:pt>
                <c:pt idx="4431">
                  <c:v>23.29</c:v>
                </c:pt>
                <c:pt idx="4432">
                  <c:v>1.1000000000000001</c:v>
                </c:pt>
                <c:pt idx="4433">
                  <c:v>41.43</c:v>
                </c:pt>
                <c:pt idx="4434">
                  <c:v>18</c:v>
                </c:pt>
                <c:pt idx="4435">
                  <c:v>31.13</c:v>
                </c:pt>
                <c:pt idx="4436">
                  <c:v>40.58</c:v>
                </c:pt>
                <c:pt idx="4437">
                  <c:v>27.71</c:v>
                </c:pt>
                <c:pt idx="4438">
                  <c:v>40.270000000000003</c:v>
                </c:pt>
                <c:pt idx="4439">
                  <c:v>33.69</c:v>
                </c:pt>
                <c:pt idx="4440">
                  <c:v>3.79</c:v>
                </c:pt>
                <c:pt idx="4441">
                  <c:v>0.9</c:v>
                </c:pt>
                <c:pt idx="4442">
                  <c:v>13.07</c:v>
                </c:pt>
                <c:pt idx="4443">
                  <c:v>46.62</c:v>
                </c:pt>
                <c:pt idx="4444">
                  <c:v>4.3899999999999997</c:v>
                </c:pt>
                <c:pt idx="4445">
                  <c:v>8.69</c:v>
                </c:pt>
                <c:pt idx="4446">
                  <c:v>16.190000000000001</c:v>
                </c:pt>
                <c:pt idx="4447">
                  <c:v>0.86</c:v>
                </c:pt>
                <c:pt idx="4448">
                  <c:v>45.42</c:v>
                </c:pt>
                <c:pt idx="4449">
                  <c:v>44.2</c:v>
                </c:pt>
                <c:pt idx="4450">
                  <c:v>5.4</c:v>
                </c:pt>
                <c:pt idx="4451">
                  <c:v>35.99</c:v>
                </c:pt>
                <c:pt idx="4452">
                  <c:v>43.06</c:v>
                </c:pt>
                <c:pt idx="4453">
                  <c:v>33.21</c:v>
                </c:pt>
                <c:pt idx="4454">
                  <c:v>33.81</c:v>
                </c:pt>
                <c:pt idx="4455">
                  <c:v>18.920000000000002</c:v>
                </c:pt>
                <c:pt idx="4456">
                  <c:v>6.47</c:v>
                </c:pt>
                <c:pt idx="4457">
                  <c:v>31.8</c:v>
                </c:pt>
                <c:pt idx="4458">
                  <c:v>14.49</c:v>
                </c:pt>
                <c:pt idx="4459">
                  <c:v>14.72</c:v>
                </c:pt>
                <c:pt idx="4460">
                  <c:v>2.82</c:v>
                </c:pt>
                <c:pt idx="4461">
                  <c:v>34.700000000000003</c:v>
                </c:pt>
                <c:pt idx="4462">
                  <c:v>8.23</c:v>
                </c:pt>
                <c:pt idx="4463">
                  <c:v>32.65</c:v>
                </c:pt>
                <c:pt idx="4464">
                  <c:v>45.42</c:v>
                </c:pt>
                <c:pt idx="4465">
                  <c:v>37.979999999999997</c:v>
                </c:pt>
                <c:pt idx="4466">
                  <c:v>31.33</c:v>
                </c:pt>
                <c:pt idx="4467">
                  <c:v>48.08</c:v>
                </c:pt>
                <c:pt idx="4468">
                  <c:v>8.1</c:v>
                </c:pt>
                <c:pt idx="4469">
                  <c:v>37.979999999999997</c:v>
                </c:pt>
                <c:pt idx="4470">
                  <c:v>32.24</c:v>
                </c:pt>
                <c:pt idx="4471">
                  <c:v>24.14</c:v>
                </c:pt>
                <c:pt idx="4472">
                  <c:v>43.99</c:v>
                </c:pt>
                <c:pt idx="4473">
                  <c:v>7.18</c:v>
                </c:pt>
                <c:pt idx="4474">
                  <c:v>36.31</c:v>
                </c:pt>
                <c:pt idx="4475">
                  <c:v>33.22</c:v>
                </c:pt>
                <c:pt idx="4476">
                  <c:v>16.16</c:v>
                </c:pt>
                <c:pt idx="4477">
                  <c:v>24.5</c:v>
                </c:pt>
                <c:pt idx="4478">
                  <c:v>0.21</c:v>
                </c:pt>
                <c:pt idx="4479">
                  <c:v>40.450000000000003</c:v>
                </c:pt>
                <c:pt idx="4480">
                  <c:v>34.869999999999997</c:v>
                </c:pt>
                <c:pt idx="4481">
                  <c:v>29.92</c:v>
                </c:pt>
                <c:pt idx="4482">
                  <c:v>11.75</c:v>
                </c:pt>
                <c:pt idx="4483">
                  <c:v>23.54</c:v>
                </c:pt>
                <c:pt idx="4484">
                  <c:v>2.97</c:v>
                </c:pt>
                <c:pt idx="4485">
                  <c:v>39.340000000000003</c:v>
                </c:pt>
                <c:pt idx="4486">
                  <c:v>49.68</c:v>
                </c:pt>
                <c:pt idx="4487">
                  <c:v>18.32</c:v>
                </c:pt>
                <c:pt idx="4488">
                  <c:v>10.63</c:v>
                </c:pt>
                <c:pt idx="4489">
                  <c:v>4.3099999999999996</c:v>
                </c:pt>
                <c:pt idx="4490">
                  <c:v>26.88</c:v>
                </c:pt>
                <c:pt idx="4491">
                  <c:v>44.7</c:v>
                </c:pt>
                <c:pt idx="4492">
                  <c:v>28.12</c:v>
                </c:pt>
                <c:pt idx="4493">
                  <c:v>45.18</c:v>
                </c:pt>
                <c:pt idx="4494">
                  <c:v>13.69</c:v>
                </c:pt>
                <c:pt idx="4495">
                  <c:v>45.83</c:v>
                </c:pt>
                <c:pt idx="4496">
                  <c:v>33.01</c:v>
                </c:pt>
                <c:pt idx="4497">
                  <c:v>21.29</c:v>
                </c:pt>
                <c:pt idx="4498">
                  <c:v>32.22</c:v>
                </c:pt>
                <c:pt idx="4499">
                  <c:v>41.07</c:v>
                </c:pt>
                <c:pt idx="4500">
                  <c:v>15.81</c:v>
                </c:pt>
                <c:pt idx="4501">
                  <c:v>30.48</c:v>
                </c:pt>
                <c:pt idx="4502">
                  <c:v>49.89</c:v>
                </c:pt>
                <c:pt idx="4503">
                  <c:v>5.93</c:v>
                </c:pt>
                <c:pt idx="4504">
                  <c:v>37.4</c:v>
                </c:pt>
                <c:pt idx="4505">
                  <c:v>36.25</c:v>
                </c:pt>
                <c:pt idx="4506">
                  <c:v>20.48</c:v>
                </c:pt>
                <c:pt idx="4507">
                  <c:v>31.79</c:v>
                </c:pt>
                <c:pt idx="4508">
                  <c:v>26.96</c:v>
                </c:pt>
                <c:pt idx="4509">
                  <c:v>37.979999999999997</c:v>
                </c:pt>
                <c:pt idx="4510">
                  <c:v>10.41</c:v>
                </c:pt>
                <c:pt idx="4511">
                  <c:v>1.43</c:v>
                </c:pt>
                <c:pt idx="4512">
                  <c:v>15.82</c:v>
                </c:pt>
                <c:pt idx="4513">
                  <c:v>42.01</c:v>
                </c:pt>
                <c:pt idx="4514">
                  <c:v>34.5</c:v>
                </c:pt>
                <c:pt idx="4515">
                  <c:v>43.35</c:v>
                </c:pt>
                <c:pt idx="4516">
                  <c:v>24.68</c:v>
                </c:pt>
                <c:pt idx="4517">
                  <c:v>36.32</c:v>
                </c:pt>
                <c:pt idx="4518">
                  <c:v>43.13</c:v>
                </c:pt>
                <c:pt idx="4519">
                  <c:v>32.51</c:v>
                </c:pt>
                <c:pt idx="4520">
                  <c:v>33.4</c:v>
                </c:pt>
                <c:pt idx="4521">
                  <c:v>31.42</c:v>
                </c:pt>
                <c:pt idx="4522">
                  <c:v>10.65</c:v>
                </c:pt>
                <c:pt idx="4523">
                  <c:v>40.299999999999997</c:v>
                </c:pt>
                <c:pt idx="4524">
                  <c:v>11.24</c:v>
                </c:pt>
                <c:pt idx="4525">
                  <c:v>47.26</c:v>
                </c:pt>
                <c:pt idx="4526">
                  <c:v>23.45</c:v>
                </c:pt>
                <c:pt idx="4527">
                  <c:v>25.6</c:v>
                </c:pt>
                <c:pt idx="4528">
                  <c:v>25.31</c:v>
                </c:pt>
                <c:pt idx="4529">
                  <c:v>14.96</c:v>
                </c:pt>
                <c:pt idx="4530">
                  <c:v>40.22</c:v>
                </c:pt>
                <c:pt idx="4531">
                  <c:v>34.65</c:v>
                </c:pt>
                <c:pt idx="4532">
                  <c:v>28.35</c:v>
                </c:pt>
                <c:pt idx="4533">
                  <c:v>46.05</c:v>
                </c:pt>
                <c:pt idx="4534">
                  <c:v>12.92</c:v>
                </c:pt>
                <c:pt idx="4535">
                  <c:v>31.37</c:v>
                </c:pt>
                <c:pt idx="4536">
                  <c:v>2.36</c:v>
                </c:pt>
                <c:pt idx="4537">
                  <c:v>35.39</c:v>
                </c:pt>
                <c:pt idx="4538">
                  <c:v>42.12</c:v>
                </c:pt>
                <c:pt idx="4539">
                  <c:v>39.51</c:v>
                </c:pt>
                <c:pt idx="4540">
                  <c:v>7.7</c:v>
                </c:pt>
                <c:pt idx="4541">
                  <c:v>19.510000000000002</c:v>
                </c:pt>
                <c:pt idx="4542">
                  <c:v>26.48</c:v>
                </c:pt>
                <c:pt idx="4543">
                  <c:v>42.36</c:v>
                </c:pt>
                <c:pt idx="4544">
                  <c:v>29.32</c:v>
                </c:pt>
                <c:pt idx="4545">
                  <c:v>10.88</c:v>
                </c:pt>
                <c:pt idx="4546">
                  <c:v>16.73</c:v>
                </c:pt>
                <c:pt idx="4547">
                  <c:v>5.91</c:v>
                </c:pt>
                <c:pt idx="4548">
                  <c:v>48.71</c:v>
                </c:pt>
                <c:pt idx="4549">
                  <c:v>22.6</c:v>
                </c:pt>
                <c:pt idx="4550">
                  <c:v>28.25</c:v>
                </c:pt>
                <c:pt idx="4551">
                  <c:v>10.24</c:v>
                </c:pt>
                <c:pt idx="4552">
                  <c:v>45.8</c:v>
                </c:pt>
                <c:pt idx="4553">
                  <c:v>14.89</c:v>
                </c:pt>
                <c:pt idx="4554">
                  <c:v>30.49</c:v>
                </c:pt>
                <c:pt idx="4555">
                  <c:v>43.01</c:v>
                </c:pt>
                <c:pt idx="4556">
                  <c:v>34.159999999999997</c:v>
                </c:pt>
                <c:pt idx="4557">
                  <c:v>32.090000000000003</c:v>
                </c:pt>
                <c:pt idx="4558">
                  <c:v>11.71</c:v>
                </c:pt>
                <c:pt idx="4559">
                  <c:v>22.33</c:v>
                </c:pt>
                <c:pt idx="4560">
                  <c:v>43.89</c:v>
                </c:pt>
                <c:pt idx="4561">
                  <c:v>13.34</c:v>
                </c:pt>
                <c:pt idx="4562">
                  <c:v>39.96</c:v>
                </c:pt>
                <c:pt idx="4563">
                  <c:v>18.36</c:v>
                </c:pt>
                <c:pt idx="4564">
                  <c:v>41.53</c:v>
                </c:pt>
                <c:pt idx="4565">
                  <c:v>34.67</c:v>
                </c:pt>
                <c:pt idx="4566">
                  <c:v>40.659999999999997</c:v>
                </c:pt>
                <c:pt idx="4567">
                  <c:v>44.05</c:v>
                </c:pt>
                <c:pt idx="4568">
                  <c:v>43.74</c:v>
                </c:pt>
                <c:pt idx="4569">
                  <c:v>0.54</c:v>
                </c:pt>
                <c:pt idx="4570">
                  <c:v>14.46</c:v>
                </c:pt>
                <c:pt idx="4571">
                  <c:v>24.31</c:v>
                </c:pt>
                <c:pt idx="4572">
                  <c:v>41.85</c:v>
                </c:pt>
                <c:pt idx="4573">
                  <c:v>23.91</c:v>
                </c:pt>
                <c:pt idx="4574">
                  <c:v>16.73</c:v>
                </c:pt>
                <c:pt idx="4575">
                  <c:v>2.79</c:v>
                </c:pt>
                <c:pt idx="4576">
                  <c:v>38.57</c:v>
                </c:pt>
                <c:pt idx="4577">
                  <c:v>33.04</c:v>
                </c:pt>
                <c:pt idx="4578">
                  <c:v>26.85</c:v>
                </c:pt>
                <c:pt idx="4579">
                  <c:v>44.17</c:v>
                </c:pt>
                <c:pt idx="4580">
                  <c:v>25.75</c:v>
                </c:pt>
                <c:pt idx="4581">
                  <c:v>34.33</c:v>
                </c:pt>
                <c:pt idx="4582">
                  <c:v>36.450000000000003</c:v>
                </c:pt>
                <c:pt idx="4583">
                  <c:v>21.45</c:v>
                </c:pt>
                <c:pt idx="4584">
                  <c:v>15.7</c:v>
                </c:pt>
                <c:pt idx="4585">
                  <c:v>4.22</c:v>
                </c:pt>
                <c:pt idx="4586">
                  <c:v>22.48</c:v>
                </c:pt>
                <c:pt idx="4587">
                  <c:v>44.48</c:v>
                </c:pt>
                <c:pt idx="4588">
                  <c:v>7.18</c:v>
                </c:pt>
                <c:pt idx="4589">
                  <c:v>33.72</c:v>
                </c:pt>
                <c:pt idx="4590">
                  <c:v>44.38</c:v>
                </c:pt>
                <c:pt idx="4591">
                  <c:v>2.0299999999999998</c:v>
                </c:pt>
                <c:pt idx="4592">
                  <c:v>45.33</c:v>
                </c:pt>
                <c:pt idx="4593">
                  <c:v>3.79</c:v>
                </c:pt>
                <c:pt idx="4594">
                  <c:v>8.82</c:v>
                </c:pt>
                <c:pt idx="4595">
                  <c:v>19.48</c:v>
                </c:pt>
                <c:pt idx="4596">
                  <c:v>39.26</c:v>
                </c:pt>
                <c:pt idx="4597">
                  <c:v>46.05</c:v>
                </c:pt>
                <c:pt idx="4598">
                  <c:v>24.73</c:v>
                </c:pt>
                <c:pt idx="4599">
                  <c:v>15.76</c:v>
                </c:pt>
                <c:pt idx="4600">
                  <c:v>8.14</c:v>
                </c:pt>
                <c:pt idx="4601">
                  <c:v>2.2400000000000002</c:v>
                </c:pt>
                <c:pt idx="4602">
                  <c:v>46.68</c:v>
                </c:pt>
                <c:pt idx="4603">
                  <c:v>45.97</c:v>
                </c:pt>
                <c:pt idx="4604">
                  <c:v>49.91</c:v>
                </c:pt>
                <c:pt idx="4605">
                  <c:v>0.42</c:v>
                </c:pt>
                <c:pt idx="4606">
                  <c:v>25.19</c:v>
                </c:pt>
                <c:pt idx="4607">
                  <c:v>44.54</c:v>
                </c:pt>
                <c:pt idx="4608">
                  <c:v>47.9</c:v>
                </c:pt>
                <c:pt idx="4609">
                  <c:v>29.72</c:v>
                </c:pt>
                <c:pt idx="4610">
                  <c:v>26.19</c:v>
                </c:pt>
                <c:pt idx="4611">
                  <c:v>43.68</c:v>
                </c:pt>
                <c:pt idx="4612">
                  <c:v>40.229999999999997</c:v>
                </c:pt>
                <c:pt idx="4613">
                  <c:v>13.43</c:v>
                </c:pt>
                <c:pt idx="4614">
                  <c:v>13.17</c:v>
                </c:pt>
                <c:pt idx="4615">
                  <c:v>8.1</c:v>
                </c:pt>
                <c:pt idx="4616">
                  <c:v>44.98</c:v>
                </c:pt>
                <c:pt idx="4617">
                  <c:v>15.29</c:v>
                </c:pt>
                <c:pt idx="4618">
                  <c:v>5.89</c:v>
                </c:pt>
                <c:pt idx="4619">
                  <c:v>33.799999999999997</c:v>
                </c:pt>
                <c:pt idx="4620">
                  <c:v>7.59</c:v>
                </c:pt>
                <c:pt idx="4621">
                  <c:v>35.72</c:v>
                </c:pt>
                <c:pt idx="4622">
                  <c:v>28.6</c:v>
                </c:pt>
                <c:pt idx="4623">
                  <c:v>13.17</c:v>
                </c:pt>
                <c:pt idx="4624">
                  <c:v>19.29</c:v>
                </c:pt>
                <c:pt idx="4625">
                  <c:v>3.58</c:v>
                </c:pt>
                <c:pt idx="4626">
                  <c:v>49.7</c:v>
                </c:pt>
                <c:pt idx="4627">
                  <c:v>28.87</c:v>
                </c:pt>
                <c:pt idx="4628">
                  <c:v>6.65</c:v>
                </c:pt>
                <c:pt idx="4629">
                  <c:v>43.34</c:v>
                </c:pt>
                <c:pt idx="4630">
                  <c:v>23.35</c:v>
                </c:pt>
                <c:pt idx="4631">
                  <c:v>19.899999999999999</c:v>
                </c:pt>
                <c:pt idx="4632">
                  <c:v>3.54</c:v>
                </c:pt>
                <c:pt idx="4633">
                  <c:v>28.4</c:v>
                </c:pt>
                <c:pt idx="4634">
                  <c:v>25.53</c:v>
                </c:pt>
                <c:pt idx="4635">
                  <c:v>48.44</c:v>
                </c:pt>
                <c:pt idx="4636">
                  <c:v>34.729999999999997</c:v>
                </c:pt>
                <c:pt idx="4637">
                  <c:v>4.8</c:v>
                </c:pt>
                <c:pt idx="4638">
                  <c:v>0.88</c:v>
                </c:pt>
                <c:pt idx="4639">
                  <c:v>37.76</c:v>
                </c:pt>
                <c:pt idx="4640">
                  <c:v>26.74</c:v>
                </c:pt>
                <c:pt idx="4641">
                  <c:v>7.85</c:v>
                </c:pt>
                <c:pt idx="4642">
                  <c:v>6.28</c:v>
                </c:pt>
                <c:pt idx="4643">
                  <c:v>31.64</c:v>
                </c:pt>
                <c:pt idx="4644">
                  <c:v>36.200000000000003</c:v>
                </c:pt>
                <c:pt idx="4645">
                  <c:v>28.64</c:v>
                </c:pt>
                <c:pt idx="4646">
                  <c:v>31.79</c:v>
                </c:pt>
                <c:pt idx="4647">
                  <c:v>9.35</c:v>
                </c:pt>
                <c:pt idx="4648">
                  <c:v>6.73</c:v>
                </c:pt>
                <c:pt idx="4649">
                  <c:v>28.86</c:v>
                </c:pt>
                <c:pt idx="4650">
                  <c:v>40.22</c:v>
                </c:pt>
                <c:pt idx="4651">
                  <c:v>18.579999999999998</c:v>
                </c:pt>
                <c:pt idx="4652">
                  <c:v>39.479999999999997</c:v>
                </c:pt>
                <c:pt idx="4653">
                  <c:v>42.11</c:v>
                </c:pt>
                <c:pt idx="4654">
                  <c:v>21.5</c:v>
                </c:pt>
                <c:pt idx="4655">
                  <c:v>12.1</c:v>
                </c:pt>
                <c:pt idx="4656">
                  <c:v>28.29</c:v>
                </c:pt>
                <c:pt idx="4657">
                  <c:v>2.58</c:v>
                </c:pt>
                <c:pt idx="4658">
                  <c:v>43.81</c:v>
                </c:pt>
                <c:pt idx="4659">
                  <c:v>30.43</c:v>
                </c:pt>
                <c:pt idx="4660">
                  <c:v>31.02</c:v>
                </c:pt>
                <c:pt idx="4661">
                  <c:v>38.65</c:v>
                </c:pt>
                <c:pt idx="4662">
                  <c:v>41.37</c:v>
                </c:pt>
                <c:pt idx="4663">
                  <c:v>32.26</c:v>
                </c:pt>
                <c:pt idx="4664">
                  <c:v>18.91</c:v>
                </c:pt>
                <c:pt idx="4665">
                  <c:v>37.450000000000003</c:v>
                </c:pt>
                <c:pt idx="4666">
                  <c:v>33.28</c:v>
                </c:pt>
                <c:pt idx="4667">
                  <c:v>16.55</c:v>
                </c:pt>
                <c:pt idx="4668">
                  <c:v>19.059999999999999</c:v>
                </c:pt>
                <c:pt idx="4669">
                  <c:v>42.4</c:v>
                </c:pt>
                <c:pt idx="4670">
                  <c:v>39.78</c:v>
                </c:pt>
                <c:pt idx="4671">
                  <c:v>48.73</c:v>
                </c:pt>
                <c:pt idx="4672">
                  <c:v>40.33</c:v>
                </c:pt>
                <c:pt idx="4673">
                  <c:v>8.35</c:v>
                </c:pt>
                <c:pt idx="4674">
                  <c:v>39.14</c:v>
                </c:pt>
                <c:pt idx="4675">
                  <c:v>35.700000000000003</c:v>
                </c:pt>
                <c:pt idx="4676">
                  <c:v>23.85</c:v>
                </c:pt>
                <c:pt idx="4677">
                  <c:v>1.49</c:v>
                </c:pt>
                <c:pt idx="4678">
                  <c:v>5.18</c:v>
                </c:pt>
                <c:pt idx="4679">
                  <c:v>43.03</c:v>
                </c:pt>
                <c:pt idx="4680">
                  <c:v>34.74</c:v>
                </c:pt>
                <c:pt idx="4681">
                  <c:v>22.52</c:v>
                </c:pt>
                <c:pt idx="4682">
                  <c:v>26.18</c:v>
                </c:pt>
                <c:pt idx="4683">
                  <c:v>36.44</c:v>
                </c:pt>
                <c:pt idx="4684">
                  <c:v>9.64</c:v>
                </c:pt>
                <c:pt idx="4685">
                  <c:v>14.96</c:v>
                </c:pt>
                <c:pt idx="4686">
                  <c:v>13.04</c:v>
                </c:pt>
                <c:pt idx="4687">
                  <c:v>23.15</c:v>
                </c:pt>
                <c:pt idx="4688">
                  <c:v>10.74</c:v>
                </c:pt>
                <c:pt idx="4689">
                  <c:v>48.54</c:v>
                </c:pt>
                <c:pt idx="4690">
                  <c:v>6.57</c:v>
                </c:pt>
                <c:pt idx="4691">
                  <c:v>37.07</c:v>
                </c:pt>
                <c:pt idx="4692">
                  <c:v>37.9</c:v>
                </c:pt>
                <c:pt idx="4693">
                  <c:v>24.68</c:v>
                </c:pt>
                <c:pt idx="4694">
                  <c:v>24.3</c:v>
                </c:pt>
                <c:pt idx="4695">
                  <c:v>39.979999999999997</c:v>
                </c:pt>
                <c:pt idx="4696">
                  <c:v>22.3</c:v>
                </c:pt>
                <c:pt idx="4697">
                  <c:v>19.079999999999998</c:v>
                </c:pt>
                <c:pt idx="4698">
                  <c:v>22.44</c:v>
                </c:pt>
                <c:pt idx="4699">
                  <c:v>39.909999999999997</c:v>
                </c:pt>
                <c:pt idx="4700">
                  <c:v>25.24</c:v>
                </c:pt>
                <c:pt idx="4701">
                  <c:v>9.67</c:v>
                </c:pt>
                <c:pt idx="4702">
                  <c:v>44.2</c:v>
                </c:pt>
                <c:pt idx="4703">
                  <c:v>42.61</c:v>
                </c:pt>
                <c:pt idx="4704">
                  <c:v>11.62</c:v>
                </c:pt>
                <c:pt idx="4705">
                  <c:v>35.159999999999997</c:v>
                </c:pt>
                <c:pt idx="4706">
                  <c:v>23.14</c:v>
                </c:pt>
                <c:pt idx="4707">
                  <c:v>4.53</c:v>
                </c:pt>
                <c:pt idx="4708">
                  <c:v>43.95</c:v>
                </c:pt>
                <c:pt idx="4709">
                  <c:v>18.23</c:v>
                </c:pt>
                <c:pt idx="4710">
                  <c:v>24.47</c:v>
                </c:pt>
                <c:pt idx="4711">
                  <c:v>45.85</c:v>
                </c:pt>
                <c:pt idx="4712">
                  <c:v>1.85</c:v>
                </c:pt>
                <c:pt idx="4713">
                  <c:v>11.65</c:v>
                </c:pt>
                <c:pt idx="4714">
                  <c:v>43.66</c:v>
                </c:pt>
                <c:pt idx="4715">
                  <c:v>28.32</c:v>
                </c:pt>
                <c:pt idx="4716">
                  <c:v>14.29</c:v>
                </c:pt>
                <c:pt idx="4717">
                  <c:v>38.6</c:v>
                </c:pt>
                <c:pt idx="4718">
                  <c:v>3.01</c:v>
                </c:pt>
                <c:pt idx="4719">
                  <c:v>2.21</c:v>
                </c:pt>
                <c:pt idx="4720">
                  <c:v>6.23</c:v>
                </c:pt>
                <c:pt idx="4721">
                  <c:v>27.27</c:v>
                </c:pt>
                <c:pt idx="4722">
                  <c:v>36.520000000000003</c:v>
                </c:pt>
                <c:pt idx="4723">
                  <c:v>41.18</c:v>
                </c:pt>
                <c:pt idx="4724">
                  <c:v>23.14</c:v>
                </c:pt>
                <c:pt idx="4725">
                  <c:v>23.5</c:v>
                </c:pt>
                <c:pt idx="4726">
                  <c:v>24.74</c:v>
                </c:pt>
                <c:pt idx="4727">
                  <c:v>33.89</c:v>
                </c:pt>
                <c:pt idx="4728">
                  <c:v>22.35</c:v>
                </c:pt>
                <c:pt idx="4729">
                  <c:v>35.299999999999997</c:v>
                </c:pt>
                <c:pt idx="4730">
                  <c:v>29.32</c:v>
                </c:pt>
                <c:pt idx="4731">
                  <c:v>28.21</c:v>
                </c:pt>
                <c:pt idx="4732">
                  <c:v>48.12</c:v>
                </c:pt>
                <c:pt idx="4733">
                  <c:v>12.57</c:v>
                </c:pt>
                <c:pt idx="4734">
                  <c:v>16</c:v>
                </c:pt>
                <c:pt idx="4735">
                  <c:v>22.59</c:v>
                </c:pt>
                <c:pt idx="4736">
                  <c:v>21.31</c:v>
                </c:pt>
                <c:pt idx="4737">
                  <c:v>2.16</c:v>
                </c:pt>
                <c:pt idx="4738">
                  <c:v>36.65</c:v>
                </c:pt>
                <c:pt idx="4739">
                  <c:v>48.41</c:v>
                </c:pt>
                <c:pt idx="4740">
                  <c:v>8.65</c:v>
                </c:pt>
                <c:pt idx="4741">
                  <c:v>36</c:v>
                </c:pt>
                <c:pt idx="4742">
                  <c:v>16.73</c:v>
                </c:pt>
                <c:pt idx="4743">
                  <c:v>29.22</c:v>
                </c:pt>
                <c:pt idx="4744">
                  <c:v>16.760000000000002</c:v>
                </c:pt>
                <c:pt idx="4745">
                  <c:v>3.76</c:v>
                </c:pt>
                <c:pt idx="4746">
                  <c:v>31.2</c:v>
                </c:pt>
                <c:pt idx="4747">
                  <c:v>29.51</c:v>
                </c:pt>
                <c:pt idx="4748">
                  <c:v>32.450000000000003</c:v>
                </c:pt>
                <c:pt idx="4749">
                  <c:v>19.48</c:v>
                </c:pt>
                <c:pt idx="4750">
                  <c:v>9.3000000000000007</c:v>
                </c:pt>
                <c:pt idx="4751">
                  <c:v>5.39</c:v>
                </c:pt>
                <c:pt idx="4752">
                  <c:v>33.049999999999997</c:v>
                </c:pt>
                <c:pt idx="4753">
                  <c:v>32.619999999999997</c:v>
                </c:pt>
                <c:pt idx="4754">
                  <c:v>29.09</c:v>
                </c:pt>
                <c:pt idx="4755">
                  <c:v>41.94</c:v>
                </c:pt>
                <c:pt idx="4756">
                  <c:v>44.39</c:v>
                </c:pt>
                <c:pt idx="4757">
                  <c:v>16.68</c:v>
                </c:pt>
                <c:pt idx="4758">
                  <c:v>27.71</c:v>
                </c:pt>
                <c:pt idx="4759">
                  <c:v>15.65</c:v>
                </c:pt>
                <c:pt idx="4760">
                  <c:v>48.12</c:v>
                </c:pt>
                <c:pt idx="4761">
                  <c:v>4.88</c:v>
                </c:pt>
                <c:pt idx="4762">
                  <c:v>30.32</c:v>
                </c:pt>
                <c:pt idx="4763">
                  <c:v>33.57</c:v>
                </c:pt>
                <c:pt idx="4764">
                  <c:v>30.96</c:v>
                </c:pt>
                <c:pt idx="4765">
                  <c:v>22.57</c:v>
                </c:pt>
                <c:pt idx="4766">
                  <c:v>49.44</c:v>
                </c:pt>
                <c:pt idx="4767">
                  <c:v>19.96</c:v>
                </c:pt>
                <c:pt idx="4768">
                  <c:v>34.35</c:v>
                </c:pt>
                <c:pt idx="4769">
                  <c:v>6.19</c:v>
                </c:pt>
                <c:pt idx="4770">
                  <c:v>26.57</c:v>
                </c:pt>
                <c:pt idx="4771">
                  <c:v>42.08</c:v>
                </c:pt>
                <c:pt idx="4772">
                  <c:v>15.07</c:v>
                </c:pt>
                <c:pt idx="4773">
                  <c:v>9.2100000000000009</c:v>
                </c:pt>
                <c:pt idx="4774">
                  <c:v>8.8699999999999992</c:v>
                </c:pt>
                <c:pt idx="4775">
                  <c:v>9.56</c:v>
                </c:pt>
                <c:pt idx="4776">
                  <c:v>17.829999999999998</c:v>
                </c:pt>
                <c:pt idx="4777">
                  <c:v>28.74</c:v>
                </c:pt>
                <c:pt idx="4778">
                  <c:v>0.17</c:v>
                </c:pt>
                <c:pt idx="4779">
                  <c:v>27.5</c:v>
                </c:pt>
                <c:pt idx="4780">
                  <c:v>45.29</c:v>
                </c:pt>
                <c:pt idx="4781">
                  <c:v>19.3</c:v>
                </c:pt>
                <c:pt idx="4782">
                  <c:v>2.25</c:v>
                </c:pt>
                <c:pt idx="4783">
                  <c:v>45.69</c:v>
                </c:pt>
                <c:pt idx="4784">
                  <c:v>40.270000000000003</c:v>
                </c:pt>
                <c:pt idx="4785">
                  <c:v>2.52</c:v>
                </c:pt>
                <c:pt idx="4786">
                  <c:v>35.07</c:v>
                </c:pt>
                <c:pt idx="4787">
                  <c:v>47.81</c:v>
                </c:pt>
                <c:pt idx="4788">
                  <c:v>47.37</c:v>
                </c:pt>
                <c:pt idx="4789">
                  <c:v>21.09</c:v>
                </c:pt>
                <c:pt idx="4790">
                  <c:v>23.91</c:v>
                </c:pt>
                <c:pt idx="4791">
                  <c:v>26.4</c:v>
                </c:pt>
                <c:pt idx="4792">
                  <c:v>10.46</c:v>
                </c:pt>
                <c:pt idx="4793">
                  <c:v>10.039999999999999</c:v>
                </c:pt>
                <c:pt idx="4794">
                  <c:v>2.4900000000000002</c:v>
                </c:pt>
                <c:pt idx="4795">
                  <c:v>20.28</c:v>
                </c:pt>
                <c:pt idx="4796">
                  <c:v>14.15</c:v>
                </c:pt>
                <c:pt idx="4797">
                  <c:v>31.52</c:v>
                </c:pt>
                <c:pt idx="4798">
                  <c:v>20.92</c:v>
                </c:pt>
                <c:pt idx="4799">
                  <c:v>29.81</c:v>
                </c:pt>
                <c:pt idx="4800">
                  <c:v>19.71</c:v>
                </c:pt>
                <c:pt idx="4801">
                  <c:v>17.14</c:v>
                </c:pt>
                <c:pt idx="4802">
                  <c:v>20.48</c:v>
                </c:pt>
                <c:pt idx="4803">
                  <c:v>19.579999999999998</c:v>
                </c:pt>
                <c:pt idx="4804">
                  <c:v>29.03</c:v>
                </c:pt>
                <c:pt idx="4805">
                  <c:v>15.64</c:v>
                </c:pt>
                <c:pt idx="4806">
                  <c:v>10.199999999999999</c:v>
                </c:pt>
                <c:pt idx="4807">
                  <c:v>48.13</c:v>
                </c:pt>
                <c:pt idx="4808">
                  <c:v>15.71</c:v>
                </c:pt>
                <c:pt idx="4809">
                  <c:v>30.17</c:v>
                </c:pt>
                <c:pt idx="4810">
                  <c:v>46.03</c:v>
                </c:pt>
                <c:pt idx="4811">
                  <c:v>14.64</c:v>
                </c:pt>
                <c:pt idx="4812">
                  <c:v>9.07</c:v>
                </c:pt>
                <c:pt idx="4813">
                  <c:v>49.44</c:v>
                </c:pt>
                <c:pt idx="4814">
                  <c:v>42.35</c:v>
                </c:pt>
                <c:pt idx="4815">
                  <c:v>8.43</c:v>
                </c:pt>
                <c:pt idx="4816">
                  <c:v>2.82</c:v>
                </c:pt>
                <c:pt idx="4817">
                  <c:v>30.98</c:v>
                </c:pt>
                <c:pt idx="4818">
                  <c:v>30.25</c:v>
                </c:pt>
                <c:pt idx="4819">
                  <c:v>37.46</c:v>
                </c:pt>
                <c:pt idx="4820">
                  <c:v>30.81</c:v>
                </c:pt>
                <c:pt idx="4821">
                  <c:v>19.61</c:v>
                </c:pt>
                <c:pt idx="4822">
                  <c:v>14.04</c:v>
                </c:pt>
                <c:pt idx="4823">
                  <c:v>46.66</c:v>
                </c:pt>
                <c:pt idx="4824">
                  <c:v>20.38</c:v>
                </c:pt>
                <c:pt idx="4825">
                  <c:v>37.97</c:v>
                </c:pt>
                <c:pt idx="4826">
                  <c:v>1.23</c:v>
                </c:pt>
                <c:pt idx="4827">
                  <c:v>4.12</c:v>
                </c:pt>
                <c:pt idx="4828">
                  <c:v>41.75</c:v>
                </c:pt>
                <c:pt idx="4829">
                  <c:v>3.79</c:v>
                </c:pt>
                <c:pt idx="4830">
                  <c:v>14.14</c:v>
                </c:pt>
                <c:pt idx="4831">
                  <c:v>22.2</c:v>
                </c:pt>
                <c:pt idx="4832">
                  <c:v>30.14</c:v>
                </c:pt>
                <c:pt idx="4833">
                  <c:v>12.54</c:v>
                </c:pt>
                <c:pt idx="4834">
                  <c:v>28.14</c:v>
                </c:pt>
                <c:pt idx="4835">
                  <c:v>47.45</c:v>
                </c:pt>
                <c:pt idx="4836">
                  <c:v>1.03</c:v>
                </c:pt>
                <c:pt idx="4837">
                  <c:v>15.13</c:v>
                </c:pt>
                <c:pt idx="4838">
                  <c:v>32.76</c:v>
                </c:pt>
                <c:pt idx="4839">
                  <c:v>6.46</c:v>
                </c:pt>
                <c:pt idx="4840">
                  <c:v>6.33</c:v>
                </c:pt>
                <c:pt idx="4841">
                  <c:v>7.97</c:v>
                </c:pt>
                <c:pt idx="4842">
                  <c:v>19.579999999999998</c:v>
                </c:pt>
                <c:pt idx="4843">
                  <c:v>46.35</c:v>
                </c:pt>
                <c:pt idx="4844">
                  <c:v>45.64</c:v>
                </c:pt>
                <c:pt idx="4845">
                  <c:v>0.41</c:v>
                </c:pt>
                <c:pt idx="4846">
                  <c:v>0.26</c:v>
                </c:pt>
                <c:pt idx="4847">
                  <c:v>47.28</c:v>
                </c:pt>
                <c:pt idx="4848">
                  <c:v>43.94</c:v>
                </c:pt>
                <c:pt idx="4849">
                  <c:v>24.67</c:v>
                </c:pt>
                <c:pt idx="4850">
                  <c:v>48.63</c:v>
                </c:pt>
                <c:pt idx="4851">
                  <c:v>40.44</c:v>
                </c:pt>
                <c:pt idx="4852">
                  <c:v>46.11</c:v>
                </c:pt>
                <c:pt idx="4853">
                  <c:v>41.43</c:v>
                </c:pt>
                <c:pt idx="4854">
                  <c:v>5.91</c:v>
                </c:pt>
                <c:pt idx="4855">
                  <c:v>31.76</c:v>
                </c:pt>
                <c:pt idx="4856">
                  <c:v>8.02</c:v>
                </c:pt>
                <c:pt idx="4857">
                  <c:v>41.52</c:v>
                </c:pt>
                <c:pt idx="4858">
                  <c:v>32.19</c:v>
                </c:pt>
                <c:pt idx="4859">
                  <c:v>20.29</c:v>
                </c:pt>
                <c:pt idx="4860">
                  <c:v>45.27</c:v>
                </c:pt>
                <c:pt idx="4861">
                  <c:v>18.190000000000001</c:v>
                </c:pt>
                <c:pt idx="4862">
                  <c:v>7.96</c:v>
                </c:pt>
                <c:pt idx="4863">
                  <c:v>43.39</c:v>
                </c:pt>
                <c:pt idx="4864">
                  <c:v>20.18</c:v>
                </c:pt>
                <c:pt idx="4865">
                  <c:v>44.45</c:v>
                </c:pt>
                <c:pt idx="4866">
                  <c:v>5.56</c:v>
                </c:pt>
                <c:pt idx="4867">
                  <c:v>47.94</c:v>
                </c:pt>
                <c:pt idx="4868">
                  <c:v>19.059999999999999</c:v>
                </c:pt>
                <c:pt idx="4869">
                  <c:v>23.46</c:v>
                </c:pt>
                <c:pt idx="4870">
                  <c:v>26.54</c:v>
                </c:pt>
                <c:pt idx="4871">
                  <c:v>9.41</c:v>
                </c:pt>
                <c:pt idx="4872">
                  <c:v>28.76</c:v>
                </c:pt>
                <c:pt idx="4873">
                  <c:v>5.46</c:v>
                </c:pt>
                <c:pt idx="4874">
                  <c:v>22.51</c:v>
                </c:pt>
                <c:pt idx="4875">
                  <c:v>44.79</c:v>
                </c:pt>
                <c:pt idx="4876">
                  <c:v>40.47</c:v>
                </c:pt>
                <c:pt idx="4877">
                  <c:v>22.97</c:v>
                </c:pt>
                <c:pt idx="4878">
                  <c:v>13.55</c:v>
                </c:pt>
                <c:pt idx="4879">
                  <c:v>8.01</c:v>
                </c:pt>
                <c:pt idx="4880">
                  <c:v>42.01</c:v>
                </c:pt>
                <c:pt idx="4881">
                  <c:v>28.46</c:v>
                </c:pt>
                <c:pt idx="4882">
                  <c:v>16.989999999999998</c:v>
                </c:pt>
                <c:pt idx="4883">
                  <c:v>24.24</c:v>
                </c:pt>
                <c:pt idx="4884">
                  <c:v>16.489999999999998</c:v>
                </c:pt>
                <c:pt idx="4885">
                  <c:v>48.79</c:v>
                </c:pt>
                <c:pt idx="4886">
                  <c:v>22.17</c:v>
                </c:pt>
                <c:pt idx="4887">
                  <c:v>45.04</c:v>
                </c:pt>
                <c:pt idx="4888">
                  <c:v>35.479999999999997</c:v>
                </c:pt>
                <c:pt idx="4889">
                  <c:v>1.94</c:v>
                </c:pt>
                <c:pt idx="4890">
                  <c:v>16.82</c:v>
                </c:pt>
                <c:pt idx="4891">
                  <c:v>45.97</c:v>
                </c:pt>
                <c:pt idx="4892">
                  <c:v>43.85</c:v>
                </c:pt>
                <c:pt idx="4893">
                  <c:v>0.72</c:v>
                </c:pt>
                <c:pt idx="4894">
                  <c:v>38.64</c:v>
                </c:pt>
                <c:pt idx="4895">
                  <c:v>38.11</c:v>
                </c:pt>
                <c:pt idx="4896">
                  <c:v>33.94</c:v>
                </c:pt>
                <c:pt idx="4897">
                  <c:v>46.91</c:v>
                </c:pt>
                <c:pt idx="4898">
                  <c:v>43.1</c:v>
                </c:pt>
                <c:pt idx="4899">
                  <c:v>13.33</c:v>
                </c:pt>
                <c:pt idx="4900">
                  <c:v>38.5</c:v>
                </c:pt>
                <c:pt idx="4901">
                  <c:v>30.13</c:v>
                </c:pt>
                <c:pt idx="4902">
                  <c:v>14.25</c:v>
                </c:pt>
                <c:pt idx="4903">
                  <c:v>49.39</c:v>
                </c:pt>
                <c:pt idx="4904">
                  <c:v>22.44</c:v>
                </c:pt>
                <c:pt idx="4905">
                  <c:v>2.85</c:v>
                </c:pt>
                <c:pt idx="4906">
                  <c:v>35.21</c:v>
                </c:pt>
                <c:pt idx="4907">
                  <c:v>7.55</c:v>
                </c:pt>
                <c:pt idx="4908">
                  <c:v>12.78</c:v>
                </c:pt>
                <c:pt idx="4909">
                  <c:v>26.54</c:v>
                </c:pt>
                <c:pt idx="4910">
                  <c:v>1.5</c:v>
                </c:pt>
                <c:pt idx="4911">
                  <c:v>49.85</c:v>
                </c:pt>
                <c:pt idx="4912">
                  <c:v>47.26</c:v>
                </c:pt>
                <c:pt idx="4913">
                  <c:v>10.82</c:v>
                </c:pt>
                <c:pt idx="4914">
                  <c:v>48.27</c:v>
                </c:pt>
                <c:pt idx="4915">
                  <c:v>34.94</c:v>
                </c:pt>
                <c:pt idx="4916">
                  <c:v>43.41</c:v>
                </c:pt>
                <c:pt idx="4917">
                  <c:v>3.61</c:v>
                </c:pt>
                <c:pt idx="4918">
                  <c:v>35.1</c:v>
                </c:pt>
                <c:pt idx="4919">
                  <c:v>47.07</c:v>
                </c:pt>
                <c:pt idx="4920">
                  <c:v>37.26</c:v>
                </c:pt>
                <c:pt idx="4921">
                  <c:v>4.24</c:v>
                </c:pt>
                <c:pt idx="4922">
                  <c:v>47.45</c:v>
                </c:pt>
                <c:pt idx="4923">
                  <c:v>24.54</c:v>
                </c:pt>
                <c:pt idx="4924">
                  <c:v>22.96</c:v>
                </c:pt>
                <c:pt idx="4925">
                  <c:v>10.73</c:v>
                </c:pt>
                <c:pt idx="4926">
                  <c:v>43.93</c:v>
                </c:pt>
                <c:pt idx="4927">
                  <c:v>17.760000000000002</c:v>
                </c:pt>
                <c:pt idx="4928">
                  <c:v>33.24</c:v>
                </c:pt>
                <c:pt idx="4929">
                  <c:v>17.89</c:v>
                </c:pt>
                <c:pt idx="4930">
                  <c:v>31.86</c:v>
                </c:pt>
                <c:pt idx="4931">
                  <c:v>2.92</c:v>
                </c:pt>
                <c:pt idx="4932">
                  <c:v>23.33</c:v>
                </c:pt>
                <c:pt idx="4933">
                  <c:v>18.22</c:v>
                </c:pt>
                <c:pt idx="4934">
                  <c:v>38.65</c:v>
                </c:pt>
                <c:pt idx="4935">
                  <c:v>8.99</c:v>
                </c:pt>
                <c:pt idx="4936">
                  <c:v>33.11</c:v>
                </c:pt>
                <c:pt idx="4937">
                  <c:v>13.83</c:v>
                </c:pt>
                <c:pt idx="4938">
                  <c:v>28.71</c:v>
                </c:pt>
                <c:pt idx="4939">
                  <c:v>35.950000000000003</c:v>
                </c:pt>
                <c:pt idx="4940">
                  <c:v>28.72</c:v>
                </c:pt>
                <c:pt idx="4941">
                  <c:v>14.78</c:v>
                </c:pt>
                <c:pt idx="4942">
                  <c:v>25.35</c:v>
                </c:pt>
                <c:pt idx="4943">
                  <c:v>10.35</c:v>
                </c:pt>
                <c:pt idx="4944">
                  <c:v>10.75</c:v>
                </c:pt>
                <c:pt idx="4945">
                  <c:v>3.39</c:v>
                </c:pt>
                <c:pt idx="4946">
                  <c:v>30.3</c:v>
                </c:pt>
                <c:pt idx="4947">
                  <c:v>23.64</c:v>
                </c:pt>
                <c:pt idx="4948">
                  <c:v>47.5</c:v>
                </c:pt>
                <c:pt idx="4949">
                  <c:v>44.5</c:v>
                </c:pt>
                <c:pt idx="4950">
                  <c:v>19.760000000000002</c:v>
                </c:pt>
                <c:pt idx="4951">
                  <c:v>40.729999999999997</c:v>
                </c:pt>
                <c:pt idx="4952">
                  <c:v>1.87</c:v>
                </c:pt>
                <c:pt idx="4953">
                  <c:v>29.13</c:v>
                </c:pt>
                <c:pt idx="4954">
                  <c:v>13.14</c:v>
                </c:pt>
                <c:pt idx="4955">
                  <c:v>21.15</c:v>
                </c:pt>
                <c:pt idx="4956">
                  <c:v>39.03</c:v>
                </c:pt>
                <c:pt idx="4957">
                  <c:v>13.97</c:v>
                </c:pt>
                <c:pt idx="4958">
                  <c:v>40.93</c:v>
                </c:pt>
                <c:pt idx="4959">
                  <c:v>35.880000000000003</c:v>
                </c:pt>
                <c:pt idx="4960">
                  <c:v>32.51</c:v>
                </c:pt>
                <c:pt idx="4961">
                  <c:v>38.15</c:v>
                </c:pt>
                <c:pt idx="4962">
                  <c:v>14.91</c:v>
                </c:pt>
                <c:pt idx="4963">
                  <c:v>44.89</c:v>
                </c:pt>
                <c:pt idx="4964">
                  <c:v>9.06</c:v>
                </c:pt>
                <c:pt idx="4965">
                  <c:v>49.98</c:v>
                </c:pt>
                <c:pt idx="4966">
                  <c:v>29.49</c:v>
                </c:pt>
                <c:pt idx="4967">
                  <c:v>32.729999999999997</c:v>
                </c:pt>
                <c:pt idx="4968">
                  <c:v>18.53</c:v>
                </c:pt>
                <c:pt idx="4969">
                  <c:v>49.49</c:v>
                </c:pt>
                <c:pt idx="4970">
                  <c:v>12.23</c:v>
                </c:pt>
                <c:pt idx="4971">
                  <c:v>33.96</c:v>
                </c:pt>
                <c:pt idx="4972">
                  <c:v>33.049999999999997</c:v>
                </c:pt>
                <c:pt idx="4973">
                  <c:v>4.4400000000000004</c:v>
                </c:pt>
                <c:pt idx="4974">
                  <c:v>7.44</c:v>
                </c:pt>
                <c:pt idx="4975">
                  <c:v>24.14</c:v>
                </c:pt>
                <c:pt idx="4976">
                  <c:v>48.19</c:v>
                </c:pt>
                <c:pt idx="4977">
                  <c:v>2.2400000000000002</c:v>
                </c:pt>
                <c:pt idx="4978">
                  <c:v>10.07</c:v>
                </c:pt>
                <c:pt idx="4979">
                  <c:v>8.8800000000000008</c:v>
                </c:pt>
                <c:pt idx="4980">
                  <c:v>45.91</c:v>
                </c:pt>
                <c:pt idx="4981">
                  <c:v>19.489999999999998</c:v>
                </c:pt>
                <c:pt idx="4982">
                  <c:v>41.45</c:v>
                </c:pt>
                <c:pt idx="4983">
                  <c:v>6.08</c:v>
                </c:pt>
                <c:pt idx="4984">
                  <c:v>48.37</c:v>
                </c:pt>
                <c:pt idx="4985">
                  <c:v>4.37</c:v>
                </c:pt>
                <c:pt idx="4986">
                  <c:v>45.86</c:v>
                </c:pt>
                <c:pt idx="4987">
                  <c:v>33.03</c:v>
                </c:pt>
                <c:pt idx="4988">
                  <c:v>30.02</c:v>
                </c:pt>
                <c:pt idx="4989">
                  <c:v>22.57</c:v>
                </c:pt>
                <c:pt idx="4990">
                  <c:v>2.74</c:v>
                </c:pt>
                <c:pt idx="4991">
                  <c:v>4.34</c:v>
                </c:pt>
                <c:pt idx="4992">
                  <c:v>40.24</c:v>
                </c:pt>
                <c:pt idx="4993">
                  <c:v>6</c:v>
                </c:pt>
                <c:pt idx="4994">
                  <c:v>15.12</c:v>
                </c:pt>
                <c:pt idx="4995">
                  <c:v>23.95</c:v>
                </c:pt>
                <c:pt idx="4996">
                  <c:v>27.46</c:v>
                </c:pt>
                <c:pt idx="4997">
                  <c:v>3.5</c:v>
                </c:pt>
                <c:pt idx="4998">
                  <c:v>8.27</c:v>
                </c:pt>
                <c:pt idx="4999">
                  <c:v>21.81</c:v>
                </c:pt>
              </c:numCache>
            </c:numRef>
          </c:val>
          <c:extLst>
            <c:ext xmlns:c16="http://schemas.microsoft.com/office/drawing/2014/chart" uri="{C3380CC4-5D6E-409C-BE32-E72D297353CC}">
              <c16:uniqueId val="{00000001-0C92-4525-90D3-EEB4FF135AC3}"/>
            </c:ext>
          </c:extLst>
        </c:ser>
        <c:ser>
          <c:idx val="2"/>
          <c:order val="2"/>
          <c:tx>
            <c:strRef>
              <c:f>Pivot_table_2!$D$21</c:f>
              <c:strCache>
                <c:ptCount val="1"/>
                <c:pt idx="0">
                  <c:v>Sum of Success Score</c:v>
                </c:pt>
              </c:strCache>
            </c:strRef>
          </c:tx>
          <c:spPr>
            <a:solidFill>
              <a:schemeClr val="accent3"/>
            </a:solidFill>
            <a:ln>
              <a:noFill/>
            </a:ln>
            <a:effectLst/>
          </c:spPr>
          <c:invertIfNegative val="0"/>
          <c:cat>
            <c:strRef>
              <c:f>Pivot_table_2!$A$22:$A$5022</c:f>
              <c:strCache>
                <c:ptCount val="5000"/>
                <c:pt idx="0">
                  <c:v>Startup_1</c:v>
                </c:pt>
                <c:pt idx="1">
                  <c:v>Startup_10</c:v>
                </c:pt>
                <c:pt idx="2">
                  <c:v>Startup_100</c:v>
                </c:pt>
                <c:pt idx="3">
                  <c:v>Startup_1000</c:v>
                </c:pt>
                <c:pt idx="4">
                  <c:v>Startup_1001</c:v>
                </c:pt>
                <c:pt idx="5">
                  <c:v>Startup_1002</c:v>
                </c:pt>
                <c:pt idx="6">
                  <c:v>Startup_1003</c:v>
                </c:pt>
                <c:pt idx="7">
                  <c:v>Startup_1004</c:v>
                </c:pt>
                <c:pt idx="8">
                  <c:v>Startup_1005</c:v>
                </c:pt>
                <c:pt idx="9">
                  <c:v>Startup_1006</c:v>
                </c:pt>
                <c:pt idx="10">
                  <c:v>Startup_1007</c:v>
                </c:pt>
                <c:pt idx="11">
                  <c:v>Startup_1008</c:v>
                </c:pt>
                <c:pt idx="12">
                  <c:v>Startup_1009</c:v>
                </c:pt>
                <c:pt idx="13">
                  <c:v>Startup_101</c:v>
                </c:pt>
                <c:pt idx="14">
                  <c:v>Startup_1010</c:v>
                </c:pt>
                <c:pt idx="15">
                  <c:v>Startup_1011</c:v>
                </c:pt>
                <c:pt idx="16">
                  <c:v>Startup_1012</c:v>
                </c:pt>
                <c:pt idx="17">
                  <c:v>Startup_1013</c:v>
                </c:pt>
                <c:pt idx="18">
                  <c:v>Startup_1014</c:v>
                </c:pt>
                <c:pt idx="19">
                  <c:v>Startup_1015</c:v>
                </c:pt>
                <c:pt idx="20">
                  <c:v>Startup_1016</c:v>
                </c:pt>
                <c:pt idx="21">
                  <c:v>Startup_1017</c:v>
                </c:pt>
                <c:pt idx="22">
                  <c:v>Startup_1018</c:v>
                </c:pt>
                <c:pt idx="23">
                  <c:v>Startup_1019</c:v>
                </c:pt>
                <c:pt idx="24">
                  <c:v>Startup_102</c:v>
                </c:pt>
                <c:pt idx="25">
                  <c:v>Startup_1020</c:v>
                </c:pt>
                <c:pt idx="26">
                  <c:v>Startup_1021</c:v>
                </c:pt>
                <c:pt idx="27">
                  <c:v>Startup_1022</c:v>
                </c:pt>
                <c:pt idx="28">
                  <c:v>Startup_1023</c:v>
                </c:pt>
                <c:pt idx="29">
                  <c:v>Startup_1024</c:v>
                </c:pt>
                <c:pt idx="30">
                  <c:v>Startup_1025</c:v>
                </c:pt>
                <c:pt idx="31">
                  <c:v>Startup_1026</c:v>
                </c:pt>
                <c:pt idx="32">
                  <c:v>Startup_1027</c:v>
                </c:pt>
                <c:pt idx="33">
                  <c:v>Startup_1028</c:v>
                </c:pt>
                <c:pt idx="34">
                  <c:v>Startup_1029</c:v>
                </c:pt>
                <c:pt idx="35">
                  <c:v>Startup_103</c:v>
                </c:pt>
                <c:pt idx="36">
                  <c:v>Startup_1030</c:v>
                </c:pt>
                <c:pt idx="37">
                  <c:v>Startup_1031</c:v>
                </c:pt>
                <c:pt idx="38">
                  <c:v>Startup_1032</c:v>
                </c:pt>
                <c:pt idx="39">
                  <c:v>Startup_1033</c:v>
                </c:pt>
                <c:pt idx="40">
                  <c:v>Startup_1034</c:v>
                </c:pt>
                <c:pt idx="41">
                  <c:v>Startup_1035</c:v>
                </c:pt>
                <c:pt idx="42">
                  <c:v>Startup_1036</c:v>
                </c:pt>
                <c:pt idx="43">
                  <c:v>Startup_1037</c:v>
                </c:pt>
                <c:pt idx="44">
                  <c:v>Startup_1038</c:v>
                </c:pt>
                <c:pt idx="45">
                  <c:v>Startup_1039</c:v>
                </c:pt>
                <c:pt idx="46">
                  <c:v>Startup_104</c:v>
                </c:pt>
                <c:pt idx="47">
                  <c:v>Startup_1040</c:v>
                </c:pt>
                <c:pt idx="48">
                  <c:v>Startup_1041</c:v>
                </c:pt>
                <c:pt idx="49">
                  <c:v>Startup_1042</c:v>
                </c:pt>
                <c:pt idx="50">
                  <c:v>Startup_1043</c:v>
                </c:pt>
                <c:pt idx="51">
                  <c:v>Startup_1044</c:v>
                </c:pt>
                <c:pt idx="52">
                  <c:v>Startup_1045</c:v>
                </c:pt>
                <c:pt idx="53">
                  <c:v>Startup_1046</c:v>
                </c:pt>
                <c:pt idx="54">
                  <c:v>Startup_1047</c:v>
                </c:pt>
                <c:pt idx="55">
                  <c:v>Startup_1048</c:v>
                </c:pt>
                <c:pt idx="56">
                  <c:v>Startup_1049</c:v>
                </c:pt>
                <c:pt idx="57">
                  <c:v>Startup_105</c:v>
                </c:pt>
                <c:pt idx="58">
                  <c:v>Startup_1050</c:v>
                </c:pt>
                <c:pt idx="59">
                  <c:v>Startup_1051</c:v>
                </c:pt>
                <c:pt idx="60">
                  <c:v>Startup_1052</c:v>
                </c:pt>
                <c:pt idx="61">
                  <c:v>Startup_1053</c:v>
                </c:pt>
                <c:pt idx="62">
                  <c:v>Startup_1054</c:v>
                </c:pt>
                <c:pt idx="63">
                  <c:v>Startup_1055</c:v>
                </c:pt>
                <c:pt idx="64">
                  <c:v>Startup_1056</c:v>
                </c:pt>
                <c:pt idx="65">
                  <c:v>Startup_1057</c:v>
                </c:pt>
                <c:pt idx="66">
                  <c:v>Startup_1058</c:v>
                </c:pt>
                <c:pt idx="67">
                  <c:v>Startup_1059</c:v>
                </c:pt>
                <c:pt idx="68">
                  <c:v>Startup_106</c:v>
                </c:pt>
                <c:pt idx="69">
                  <c:v>Startup_1060</c:v>
                </c:pt>
                <c:pt idx="70">
                  <c:v>Startup_1061</c:v>
                </c:pt>
                <c:pt idx="71">
                  <c:v>Startup_1062</c:v>
                </c:pt>
                <c:pt idx="72">
                  <c:v>Startup_1063</c:v>
                </c:pt>
                <c:pt idx="73">
                  <c:v>Startup_1064</c:v>
                </c:pt>
                <c:pt idx="74">
                  <c:v>Startup_1065</c:v>
                </c:pt>
                <c:pt idx="75">
                  <c:v>Startup_1066</c:v>
                </c:pt>
                <c:pt idx="76">
                  <c:v>Startup_1067</c:v>
                </c:pt>
                <c:pt idx="77">
                  <c:v>Startup_1068</c:v>
                </c:pt>
                <c:pt idx="78">
                  <c:v>Startup_1069</c:v>
                </c:pt>
                <c:pt idx="79">
                  <c:v>Startup_107</c:v>
                </c:pt>
                <c:pt idx="80">
                  <c:v>Startup_1070</c:v>
                </c:pt>
                <c:pt idx="81">
                  <c:v>Startup_1071</c:v>
                </c:pt>
                <c:pt idx="82">
                  <c:v>Startup_1072</c:v>
                </c:pt>
                <c:pt idx="83">
                  <c:v>Startup_1073</c:v>
                </c:pt>
                <c:pt idx="84">
                  <c:v>Startup_1074</c:v>
                </c:pt>
                <c:pt idx="85">
                  <c:v>Startup_1075</c:v>
                </c:pt>
                <c:pt idx="86">
                  <c:v>Startup_1076</c:v>
                </c:pt>
                <c:pt idx="87">
                  <c:v>Startup_1077</c:v>
                </c:pt>
                <c:pt idx="88">
                  <c:v>Startup_1078</c:v>
                </c:pt>
                <c:pt idx="89">
                  <c:v>Startup_1079</c:v>
                </c:pt>
                <c:pt idx="90">
                  <c:v>Startup_108</c:v>
                </c:pt>
                <c:pt idx="91">
                  <c:v>Startup_1080</c:v>
                </c:pt>
                <c:pt idx="92">
                  <c:v>Startup_1081</c:v>
                </c:pt>
                <c:pt idx="93">
                  <c:v>Startup_1082</c:v>
                </c:pt>
                <c:pt idx="94">
                  <c:v>Startup_1083</c:v>
                </c:pt>
                <c:pt idx="95">
                  <c:v>Startup_1084</c:v>
                </c:pt>
                <c:pt idx="96">
                  <c:v>Startup_1085</c:v>
                </c:pt>
                <c:pt idx="97">
                  <c:v>Startup_1086</c:v>
                </c:pt>
                <c:pt idx="98">
                  <c:v>Startup_1087</c:v>
                </c:pt>
                <c:pt idx="99">
                  <c:v>Startup_1088</c:v>
                </c:pt>
                <c:pt idx="100">
                  <c:v>Startup_1089</c:v>
                </c:pt>
                <c:pt idx="101">
                  <c:v>Startup_109</c:v>
                </c:pt>
                <c:pt idx="102">
                  <c:v>Startup_1090</c:v>
                </c:pt>
                <c:pt idx="103">
                  <c:v>Startup_1091</c:v>
                </c:pt>
                <c:pt idx="104">
                  <c:v>Startup_1092</c:v>
                </c:pt>
                <c:pt idx="105">
                  <c:v>Startup_1093</c:v>
                </c:pt>
                <c:pt idx="106">
                  <c:v>Startup_1094</c:v>
                </c:pt>
                <c:pt idx="107">
                  <c:v>Startup_1095</c:v>
                </c:pt>
                <c:pt idx="108">
                  <c:v>Startup_1096</c:v>
                </c:pt>
                <c:pt idx="109">
                  <c:v>Startup_1097</c:v>
                </c:pt>
                <c:pt idx="110">
                  <c:v>Startup_1098</c:v>
                </c:pt>
                <c:pt idx="111">
                  <c:v>Startup_1099</c:v>
                </c:pt>
                <c:pt idx="112">
                  <c:v>Startup_11</c:v>
                </c:pt>
                <c:pt idx="113">
                  <c:v>Startup_110</c:v>
                </c:pt>
                <c:pt idx="114">
                  <c:v>Startup_1100</c:v>
                </c:pt>
                <c:pt idx="115">
                  <c:v>Startup_1101</c:v>
                </c:pt>
                <c:pt idx="116">
                  <c:v>Startup_1102</c:v>
                </c:pt>
                <c:pt idx="117">
                  <c:v>Startup_1103</c:v>
                </c:pt>
                <c:pt idx="118">
                  <c:v>Startup_1104</c:v>
                </c:pt>
                <c:pt idx="119">
                  <c:v>Startup_1105</c:v>
                </c:pt>
                <c:pt idx="120">
                  <c:v>Startup_1106</c:v>
                </c:pt>
                <c:pt idx="121">
                  <c:v>Startup_1107</c:v>
                </c:pt>
                <c:pt idx="122">
                  <c:v>Startup_1108</c:v>
                </c:pt>
                <c:pt idx="123">
                  <c:v>Startup_1109</c:v>
                </c:pt>
                <c:pt idx="124">
                  <c:v>Startup_111</c:v>
                </c:pt>
                <c:pt idx="125">
                  <c:v>Startup_1110</c:v>
                </c:pt>
                <c:pt idx="126">
                  <c:v>Startup_1111</c:v>
                </c:pt>
                <c:pt idx="127">
                  <c:v>Startup_1112</c:v>
                </c:pt>
                <c:pt idx="128">
                  <c:v>Startup_1113</c:v>
                </c:pt>
                <c:pt idx="129">
                  <c:v>Startup_1114</c:v>
                </c:pt>
                <c:pt idx="130">
                  <c:v>Startup_1115</c:v>
                </c:pt>
                <c:pt idx="131">
                  <c:v>Startup_1116</c:v>
                </c:pt>
                <c:pt idx="132">
                  <c:v>Startup_1117</c:v>
                </c:pt>
                <c:pt idx="133">
                  <c:v>Startup_1118</c:v>
                </c:pt>
                <c:pt idx="134">
                  <c:v>Startup_1119</c:v>
                </c:pt>
                <c:pt idx="135">
                  <c:v>Startup_112</c:v>
                </c:pt>
                <c:pt idx="136">
                  <c:v>Startup_1120</c:v>
                </c:pt>
                <c:pt idx="137">
                  <c:v>Startup_1121</c:v>
                </c:pt>
                <c:pt idx="138">
                  <c:v>Startup_1122</c:v>
                </c:pt>
                <c:pt idx="139">
                  <c:v>Startup_1123</c:v>
                </c:pt>
                <c:pt idx="140">
                  <c:v>Startup_1124</c:v>
                </c:pt>
                <c:pt idx="141">
                  <c:v>Startup_1125</c:v>
                </c:pt>
                <c:pt idx="142">
                  <c:v>Startup_1126</c:v>
                </c:pt>
                <c:pt idx="143">
                  <c:v>Startup_1127</c:v>
                </c:pt>
                <c:pt idx="144">
                  <c:v>Startup_1128</c:v>
                </c:pt>
                <c:pt idx="145">
                  <c:v>Startup_1129</c:v>
                </c:pt>
                <c:pt idx="146">
                  <c:v>Startup_113</c:v>
                </c:pt>
                <c:pt idx="147">
                  <c:v>Startup_1130</c:v>
                </c:pt>
                <c:pt idx="148">
                  <c:v>Startup_1131</c:v>
                </c:pt>
                <c:pt idx="149">
                  <c:v>Startup_1132</c:v>
                </c:pt>
                <c:pt idx="150">
                  <c:v>Startup_1133</c:v>
                </c:pt>
                <c:pt idx="151">
                  <c:v>Startup_1134</c:v>
                </c:pt>
                <c:pt idx="152">
                  <c:v>Startup_1135</c:v>
                </c:pt>
                <c:pt idx="153">
                  <c:v>Startup_1136</c:v>
                </c:pt>
                <c:pt idx="154">
                  <c:v>Startup_1137</c:v>
                </c:pt>
                <c:pt idx="155">
                  <c:v>Startup_1138</c:v>
                </c:pt>
                <c:pt idx="156">
                  <c:v>Startup_1139</c:v>
                </c:pt>
                <c:pt idx="157">
                  <c:v>Startup_114</c:v>
                </c:pt>
                <c:pt idx="158">
                  <c:v>Startup_1140</c:v>
                </c:pt>
                <c:pt idx="159">
                  <c:v>Startup_1141</c:v>
                </c:pt>
                <c:pt idx="160">
                  <c:v>Startup_1142</c:v>
                </c:pt>
                <c:pt idx="161">
                  <c:v>Startup_1143</c:v>
                </c:pt>
                <c:pt idx="162">
                  <c:v>Startup_1144</c:v>
                </c:pt>
                <c:pt idx="163">
                  <c:v>Startup_1145</c:v>
                </c:pt>
                <c:pt idx="164">
                  <c:v>Startup_1146</c:v>
                </c:pt>
                <c:pt idx="165">
                  <c:v>Startup_1147</c:v>
                </c:pt>
                <c:pt idx="166">
                  <c:v>Startup_1148</c:v>
                </c:pt>
                <c:pt idx="167">
                  <c:v>Startup_1149</c:v>
                </c:pt>
                <c:pt idx="168">
                  <c:v>Startup_115</c:v>
                </c:pt>
                <c:pt idx="169">
                  <c:v>Startup_1150</c:v>
                </c:pt>
                <c:pt idx="170">
                  <c:v>Startup_1151</c:v>
                </c:pt>
                <c:pt idx="171">
                  <c:v>Startup_1152</c:v>
                </c:pt>
                <c:pt idx="172">
                  <c:v>Startup_1153</c:v>
                </c:pt>
                <c:pt idx="173">
                  <c:v>Startup_1154</c:v>
                </c:pt>
                <c:pt idx="174">
                  <c:v>Startup_1155</c:v>
                </c:pt>
                <c:pt idx="175">
                  <c:v>Startup_1156</c:v>
                </c:pt>
                <c:pt idx="176">
                  <c:v>Startup_1157</c:v>
                </c:pt>
                <c:pt idx="177">
                  <c:v>Startup_1158</c:v>
                </c:pt>
                <c:pt idx="178">
                  <c:v>Startup_1159</c:v>
                </c:pt>
                <c:pt idx="179">
                  <c:v>Startup_116</c:v>
                </c:pt>
                <c:pt idx="180">
                  <c:v>Startup_1160</c:v>
                </c:pt>
                <c:pt idx="181">
                  <c:v>Startup_1161</c:v>
                </c:pt>
                <c:pt idx="182">
                  <c:v>Startup_1162</c:v>
                </c:pt>
                <c:pt idx="183">
                  <c:v>Startup_1163</c:v>
                </c:pt>
                <c:pt idx="184">
                  <c:v>Startup_1164</c:v>
                </c:pt>
                <c:pt idx="185">
                  <c:v>Startup_1165</c:v>
                </c:pt>
                <c:pt idx="186">
                  <c:v>Startup_1166</c:v>
                </c:pt>
                <c:pt idx="187">
                  <c:v>Startup_1167</c:v>
                </c:pt>
                <c:pt idx="188">
                  <c:v>Startup_1168</c:v>
                </c:pt>
                <c:pt idx="189">
                  <c:v>Startup_1169</c:v>
                </c:pt>
                <c:pt idx="190">
                  <c:v>Startup_117</c:v>
                </c:pt>
                <c:pt idx="191">
                  <c:v>Startup_1170</c:v>
                </c:pt>
                <c:pt idx="192">
                  <c:v>Startup_1171</c:v>
                </c:pt>
                <c:pt idx="193">
                  <c:v>Startup_1172</c:v>
                </c:pt>
                <c:pt idx="194">
                  <c:v>Startup_1173</c:v>
                </c:pt>
                <c:pt idx="195">
                  <c:v>Startup_1174</c:v>
                </c:pt>
                <c:pt idx="196">
                  <c:v>Startup_1175</c:v>
                </c:pt>
                <c:pt idx="197">
                  <c:v>Startup_1176</c:v>
                </c:pt>
                <c:pt idx="198">
                  <c:v>Startup_1177</c:v>
                </c:pt>
                <c:pt idx="199">
                  <c:v>Startup_1178</c:v>
                </c:pt>
                <c:pt idx="200">
                  <c:v>Startup_1179</c:v>
                </c:pt>
                <c:pt idx="201">
                  <c:v>Startup_118</c:v>
                </c:pt>
                <c:pt idx="202">
                  <c:v>Startup_1180</c:v>
                </c:pt>
                <c:pt idx="203">
                  <c:v>Startup_1181</c:v>
                </c:pt>
                <c:pt idx="204">
                  <c:v>Startup_1182</c:v>
                </c:pt>
                <c:pt idx="205">
                  <c:v>Startup_1183</c:v>
                </c:pt>
                <c:pt idx="206">
                  <c:v>Startup_1184</c:v>
                </c:pt>
                <c:pt idx="207">
                  <c:v>Startup_1185</c:v>
                </c:pt>
                <c:pt idx="208">
                  <c:v>Startup_1186</c:v>
                </c:pt>
                <c:pt idx="209">
                  <c:v>Startup_1187</c:v>
                </c:pt>
                <c:pt idx="210">
                  <c:v>Startup_1188</c:v>
                </c:pt>
                <c:pt idx="211">
                  <c:v>Startup_1189</c:v>
                </c:pt>
                <c:pt idx="212">
                  <c:v>Startup_119</c:v>
                </c:pt>
                <c:pt idx="213">
                  <c:v>Startup_1190</c:v>
                </c:pt>
                <c:pt idx="214">
                  <c:v>Startup_1191</c:v>
                </c:pt>
                <c:pt idx="215">
                  <c:v>Startup_1192</c:v>
                </c:pt>
                <c:pt idx="216">
                  <c:v>Startup_1193</c:v>
                </c:pt>
                <c:pt idx="217">
                  <c:v>Startup_1194</c:v>
                </c:pt>
                <c:pt idx="218">
                  <c:v>Startup_1195</c:v>
                </c:pt>
                <c:pt idx="219">
                  <c:v>Startup_1196</c:v>
                </c:pt>
                <c:pt idx="220">
                  <c:v>Startup_1197</c:v>
                </c:pt>
                <c:pt idx="221">
                  <c:v>Startup_1198</c:v>
                </c:pt>
                <c:pt idx="222">
                  <c:v>Startup_1199</c:v>
                </c:pt>
                <c:pt idx="223">
                  <c:v>Startup_12</c:v>
                </c:pt>
                <c:pt idx="224">
                  <c:v>Startup_120</c:v>
                </c:pt>
                <c:pt idx="225">
                  <c:v>Startup_1200</c:v>
                </c:pt>
                <c:pt idx="226">
                  <c:v>Startup_1201</c:v>
                </c:pt>
                <c:pt idx="227">
                  <c:v>Startup_1202</c:v>
                </c:pt>
                <c:pt idx="228">
                  <c:v>Startup_1203</c:v>
                </c:pt>
                <c:pt idx="229">
                  <c:v>Startup_1204</c:v>
                </c:pt>
                <c:pt idx="230">
                  <c:v>Startup_1205</c:v>
                </c:pt>
                <c:pt idx="231">
                  <c:v>Startup_1206</c:v>
                </c:pt>
                <c:pt idx="232">
                  <c:v>Startup_1207</c:v>
                </c:pt>
                <c:pt idx="233">
                  <c:v>Startup_1208</c:v>
                </c:pt>
                <c:pt idx="234">
                  <c:v>Startup_1209</c:v>
                </c:pt>
                <c:pt idx="235">
                  <c:v>Startup_121</c:v>
                </c:pt>
                <c:pt idx="236">
                  <c:v>Startup_1210</c:v>
                </c:pt>
                <c:pt idx="237">
                  <c:v>Startup_1211</c:v>
                </c:pt>
                <c:pt idx="238">
                  <c:v>Startup_1212</c:v>
                </c:pt>
                <c:pt idx="239">
                  <c:v>Startup_1213</c:v>
                </c:pt>
                <c:pt idx="240">
                  <c:v>Startup_1214</c:v>
                </c:pt>
                <c:pt idx="241">
                  <c:v>Startup_1215</c:v>
                </c:pt>
                <c:pt idx="242">
                  <c:v>Startup_1216</c:v>
                </c:pt>
                <c:pt idx="243">
                  <c:v>Startup_1217</c:v>
                </c:pt>
                <c:pt idx="244">
                  <c:v>Startup_1218</c:v>
                </c:pt>
                <c:pt idx="245">
                  <c:v>Startup_1219</c:v>
                </c:pt>
                <c:pt idx="246">
                  <c:v>Startup_122</c:v>
                </c:pt>
                <c:pt idx="247">
                  <c:v>Startup_1220</c:v>
                </c:pt>
                <c:pt idx="248">
                  <c:v>Startup_1221</c:v>
                </c:pt>
                <c:pt idx="249">
                  <c:v>Startup_1222</c:v>
                </c:pt>
                <c:pt idx="250">
                  <c:v>Startup_1223</c:v>
                </c:pt>
                <c:pt idx="251">
                  <c:v>Startup_1224</c:v>
                </c:pt>
                <c:pt idx="252">
                  <c:v>Startup_1225</c:v>
                </c:pt>
                <c:pt idx="253">
                  <c:v>Startup_1226</c:v>
                </c:pt>
                <c:pt idx="254">
                  <c:v>Startup_1227</c:v>
                </c:pt>
                <c:pt idx="255">
                  <c:v>Startup_1228</c:v>
                </c:pt>
                <c:pt idx="256">
                  <c:v>Startup_1229</c:v>
                </c:pt>
                <c:pt idx="257">
                  <c:v>Startup_123</c:v>
                </c:pt>
                <c:pt idx="258">
                  <c:v>Startup_1230</c:v>
                </c:pt>
                <c:pt idx="259">
                  <c:v>Startup_1231</c:v>
                </c:pt>
                <c:pt idx="260">
                  <c:v>Startup_1232</c:v>
                </c:pt>
                <c:pt idx="261">
                  <c:v>Startup_1233</c:v>
                </c:pt>
                <c:pt idx="262">
                  <c:v>Startup_1234</c:v>
                </c:pt>
                <c:pt idx="263">
                  <c:v>Startup_1235</c:v>
                </c:pt>
                <c:pt idx="264">
                  <c:v>Startup_1236</c:v>
                </c:pt>
                <c:pt idx="265">
                  <c:v>Startup_1237</c:v>
                </c:pt>
                <c:pt idx="266">
                  <c:v>Startup_1238</c:v>
                </c:pt>
                <c:pt idx="267">
                  <c:v>Startup_1239</c:v>
                </c:pt>
                <c:pt idx="268">
                  <c:v>Startup_124</c:v>
                </c:pt>
                <c:pt idx="269">
                  <c:v>Startup_1240</c:v>
                </c:pt>
                <c:pt idx="270">
                  <c:v>Startup_1241</c:v>
                </c:pt>
                <c:pt idx="271">
                  <c:v>Startup_1242</c:v>
                </c:pt>
                <c:pt idx="272">
                  <c:v>Startup_1243</c:v>
                </c:pt>
                <c:pt idx="273">
                  <c:v>Startup_1244</c:v>
                </c:pt>
                <c:pt idx="274">
                  <c:v>Startup_1245</c:v>
                </c:pt>
                <c:pt idx="275">
                  <c:v>Startup_1246</c:v>
                </c:pt>
                <c:pt idx="276">
                  <c:v>Startup_1247</c:v>
                </c:pt>
                <c:pt idx="277">
                  <c:v>Startup_1248</c:v>
                </c:pt>
                <c:pt idx="278">
                  <c:v>Startup_1249</c:v>
                </c:pt>
                <c:pt idx="279">
                  <c:v>Startup_125</c:v>
                </c:pt>
                <c:pt idx="280">
                  <c:v>Startup_1250</c:v>
                </c:pt>
                <c:pt idx="281">
                  <c:v>Startup_1251</c:v>
                </c:pt>
                <c:pt idx="282">
                  <c:v>Startup_1252</c:v>
                </c:pt>
                <c:pt idx="283">
                  <c:v>Startup_1253</c:v>
                </c:pt>
                <c:pt idx="284">
                  <c:v>Startup_1254</c:v>
                </c:pt>
                <c:pt idx="285">
                  <c:v>Startup_1255</c:v>
                </c:pt>
                <c:pt idx="286">
                  <c:v>Startup_1256</c:v>
                </c:pt>
                <c:pt idx="287">
                  <c:v>Startup_1257</c:v>
                </c:pt>
                <c:pt idx="288">
                  <c:v>Startup_1258</c:v>
                </c:pt>
                <c:pt idx="289">
                  <c:v>Startup_1259</c:v>
                </c:pt>
                <c:pt idx="290">
                  <c:v>Startup_126</c:v>
                </c:pt>
                <c:pt idx="291">
                  <c:v>Startup_1260</c:v>
                </c:pt>
                <c:pt idx="292">
                  <c:v>Startup_1261</c:v>
                </c:pt>
                <c:pt idx="293">
                  <c:v>Startup_1262</c:v>
                </c:pt>
                <c:pt idx="294">
                  <c:v>Startup_1263</c:v>
                </c:pt>
                <c:pt idx="295">
                  <c:v>Startup_1264</c:v>
                </c:pt>
                <c:pt idx="296">
                  <c:v>Startup_1265</c:v>
                </c:pt>
                <c:pt idx="297">
                  <c:v>Startup_1266</c:v>
                </c:pt>
                <c:pt idx="298">
                  <c:v>Startup_1267</c:v>
                </c:pt>
                <c:pt idx="299">
                  <c:v>Startup_1268</c:v>
                </c:pt>
                <c:pt idx="300">
                  <c:v>Startup_1269</c:v>
                </c:pt>
                <c:pt idx="301">
                  <c:v>Startup_127</c:v>
                </c:pt>
                <c:pt idx="302">
                  <c:v>Startup_1270</c:v>
                </c:pt>
                <c:pt idx="303">
                  <c:v>Startup_1271</c:v>
                </c:pt>
                <c:pt idx="304">
                  <c:v>Startup_1272</c:v>
                </c:pt>
                <c:pt idx="305">
                  <c:v>Startup_1273</c:v>
                </c:pt>
                <c:pt idx="306">
                  <c:v>Startup_1274</c:v>
                </c:pt>
                <c:pt idx="307">
                  <c:v>Startup_1275</c:v>
                </c:pt>
                <c:pt idx="308">
                  <c:v>Startup_1276</c:v>
                </c:pt>
                <c:pt idx="309">
                  <c:v>Startup_1277</c:v>
                </c:pt>
                <c:pt idx="310">
                  <c:v>Startup_1278</c:v>
                </c:pt>
                <c:pt idx="311">
                  <c:v>Startup_1279</c:v>
                </c:pt>
                <c:pt idx="312">
                  <c:v>Startup_128</c:v>
                </c:pt>
                <c:pt idx="313">
                  <c:v>Startup_1280</c:v>
                </c:pt>
                <c:pt idx="314">
                  <c:v>Startup_1281</c:v>
                </c:pt>
                <c:pt idx="315">
                  <c:v>Startup_1282</c:v>
                </c:pt>
                <c:pt idx="316">
                  <c:v>Startup_1283</c:v>
                </c:pt>
                <c:pt idx="317">
                  <c:v>Startup_1284</c:v>
                </c:pt>
                <c:pt idx="318">
                  <c:v>Startup_1285</c:v>
                </c:pt>
                <c:pt idx="319">
                  <c:v>Startup_1286</c:v>
                </c:pt>
                <c:pt idx="320">
                  <c:v>Startup_1287</c:v>
                </c:pt>
                <c:pt idx="321">
                  <c:v>Startup_1288</c:v>
                </c:pt>
                <c:pt idx="322">
                  <c:v>Startup_1289</c:v>
                </c:pt>
                <c:pt idx="323">
                  <c:v>Startup_129</c:v>
                </c:pt>
                <c:pt idx="324">
                  <c:v>Startup_1290</c:v>
                </c:pt>
                <c:pt idx="325">
                  <c:v>Startup_1291</c:v>
                </c:pt>
                <c:pt idx="326">
                  <c:v>Startup_1292</c:v>
                </c:pt>
                <c:pt idx="327">
                  <c:v>Startup_1293</c:v>
                </c:pt>
                <c:pt idx="328">
                  <c:v>Startup_1294</c:v>
                </c:pt>
                <c:pt idx="329">
                  <c:v>Startup_1295</c:v>
                </c:pt>
                <c:pt idx="330">
                  <c:v>Startup_1296</c:v>
                </c:pt>
                <c:pt idx="331">
                  <c:v>Startup_1297</c:v>
                </c:pt>
                <c:pt idx="332">
                  <c:v>Startup_1298</c:v>
                </c:pt>
                <c:pt idx="333">
                  <c:v>Startup_1299</c:v>
                </c:pt>
                <c:pt idx="334">
                  <c:v>Startup_13</c:v>
                </c:pt>
                <c:pt idx="335">
                  <c:v>Startup_130</c:v>
                </c:pt>
                <c:pt idx="336">
                  <c:v>Startup_1300</c:v>
                </c:pt>
                <c:pt idx="337">
                  <c:v>Startup_1301</c:v>
                </c:pt>
                <c:pt idx="338">
                  <c:v>Startup_1302</c:v>
                </c:pt>
                <c:pt idx="339">
                  <c:v>Startup_1303</c:v>
                </c:pt>
                <c:pt idx="340">
                  <c:v>Startup_1304</c:v>
                </c:pt>
                <c:pt idx="341">
                  <c:v>Startup_1305</c:v>
                </c:pt>
                <c:pt idx="342">
                  <c:v>Startup_1306</c:v>
                </c:pt>
                <c:pt idx="343">
                  <c:v>Startup_1307</c:v>
                </c:pt>
                <c:pt idx="344">
                  <c:v>Startup_1308</c:v>
                </c:pt>
                <c:pt idx="345">
                  <c:v>Startup_1309</c:v>
                </c:pt>
                <c:pt idx="346">
                  <c:v>Startup_131</c:v>
                </c:pt>
                <c:pt idx="347">
                  <c:v>Startup_1310</c:v>
                </c:pt>
                <c:pt idx="348">
                  <c:v>Startup_1311</c:v>
                </c:pt>
                <c:pt idx="349">
                  <c:v>Startup_1312</c:v>
                </c:pt>
                <c:pt idx="350">
                  <c:v>Startup_1313</c:v>
                </c:pt>
                <c:pt idx="351">
                  <c:v>Startup_1314</c:v>
                </c:pt>
                <c:pt idx="352">
                  <c:v>Startup_1315</c:v>
                </c:pt>
                <c:pt idx="353">
                  <c:v>Startup_1316</c:v>
                </c:pt>
                <c:pt idx="354">
                  <c:v>Startup_1317</c:v>
                </c:pt>
                <c:pt idx="355">
                  <c:v>Startup_1318</c:v>
                </c:pt>
                <c:pt idx="356">
                  <c:v>Startup_1319</c:v>
                </c:pt>
                <c:pt idx="357">
                  <c:v>Startup_132</c:v>
                </c:pt>
                <c:pt idx="358">
                  <c:v>Startup_1320</c:v>
                </c:pt>
                <c:pt idx="359">
                  <c:v>Startup_1321</c:v>
                </c:pt>
                <c:pt idx="360">
                  <c:v>Startup_1322</c:v>
                </c:pt>
                <c:pt idx="361">
                  <c:v>Startup_1323</c:v>
                </c:pt>
                <c:pt idx="362">
                  <c:v>Startup_1324</c:v>
                </c:pt>
                <c:pt idx="363">
                  <c:v>Startup_1325</c:v>
                </c:pt>
                <c:pt idx="364">
                  <c:v>Startup_1326</c:v>
                </c:pt>
                <c:pt idx="365">
                  <c:v>Startup_1327</c:v>
                </c:pt>
                <c:pt idx="366">
                  <c:v>Startup_1328</c:v>
                </c:pt>
                <c:pt idx="367">
                  <c:v>Startup_1329</c:v>
                </c:pt>
                <c:pt idx="368">
                  <c:v>Startup_133</c:v>
                </c:pt>
                <c:pt idx="369">
                  <c:v>Startup_1330</c:v>
                </c:pt>
                <c:pt idx="370">
                  <c:v>Startup_1331</c:v>
                </c:pt>
                <c:pt idx="371">
                  <c:v>Startup_1332</c:v>
                </c:pt>
                <c:pt idx="372">
                  <c:v>Startup_1333</c:v>
                </c:pt>
                <c:pt idx="373">
                  <c:v>Startup_1334</c:v>
                </c:pt>
                <c:pt idx="374">
                  <c:v>Startup_1335</c:v>
                </c:pt>
                <c:pt idx="375">
                  <c:v>Startup_1336</c:v>
                </c:pt>
                <c:pt idx="376">
                  <c:v>Startup_1337</c:v>
                </c:pt>
                <c:pt idx="377">
                  <c:v>Startup_1338</c:v>
                </c:pt>
                <c:pt idx="378">
                  <c:v>Startup_1339</c:v>
                </c:pt>
                <c:pt idx="379">
                  <c:v>Startup_134</c:v>
                </c:pt>
                <c:pt idx="380">
                  <c:v>Startup_1340</c:v>
                </c:pt>
                <c:pt idx="381">
                  <c:v>Startup_1341</c:v>
                </c:pt>
                <c:pt idx="382">
                  <c:v>Startup_1342</c:v>
                </c:pt>
                <c:pt idx="383">
                  <c:v>Startup_1343</c:v>
                </c:pt>
                <c:pt idx="384">
                  <c:v>Startup_1344</c:v>
                </c:pt>
                <c:pt idx="385">
                  <c:v>Startup_1345</c:v>
                </c:pt>
                <c:pt idx="386">
                  <c:v>Startup_1346</c:v>
                </c:pt>
                <c:pt idx="387">
                  <c:v>Startup_1347</c:v>
                </c:pt>
                <c:pt idx="388">
                  <c:v>Startup_1348</c:v>
                </c:pt>
                <c:pt idx="389">
                  <c:v>Startup_1349</c:v>
                </c:pt>
                <c:pt idx="390">
                  <c:v>Startup_135</c:v>
                </c:pt>
                <c:pt idx="391">
                  <c:v>Startup_1350</c:v>
                </c:pt>
                <c:pt idx="392">
                  <c:v>Startup_1351</c:v>
                </c:pt>
                <c:pt idx="393">
                  <c:v>Startup_1352</c:v>
                </c:pt>
                <c:pt idx="394">
                  <c:v>Startup_1353</c:v>
                </c:pt>
                <c:pt idx="395">
                  <c:v>Startup_1354</c:v>
                </c:pt>
                <c:pt idx="396">
                  <c:v>Startup_1355</c:v>
                </c:pt>
                <c:pt idx="397">
                  <c:v>Startup_1356</c:v>
                </c:pt>
                <c:pt idx="398">
                  <c:v>Startup_1357</c:v>
                </c:pt>
                <c:pt idx="399">
                  <c:v>Startup_1358</c:v>
                </c:pt>
                <c:pt idx="400">
                  <c:v>Startup_1359</c:v>
                </c:pt>
                <c:pt idx="401">
                  <c:v>Startup_136</c:v>
                </c:pt>
                <c:pt idx="402">
                  <c:v>Startup_1360</c:v>
                </c:pt>
                <c:pt idx="403">
                  <c:v>Startup_1361</c:v>
                </c:pt>
                <c:pt idx="404">
                  <c:v>Startup_1362</c:v>
                </c:pt>
                <c:pt idx="405">
                  <c:v>Startup_1363</c:v>
                </c:pt>
                <c:pt idx="406">
                  <c:v>Startup_1364</c:v>
                </c:pt>
                <c:pt idx="407">
                  <c:v>Startup_1365</c:v>
                </c:pt>
                <c:pt idx="408">
                  <c:v>Startup_1366</c:v>
                </c:pt>
                <c:pt idx="409">
                  <c:v>Startup_1367</c:v>
                </c:pt>
                <c:pt idx="410">
                  <c:v>Startup_1368</c:v>
                </c:pt>
                <c:pt idx="411">
                  <c:v>Startup_1369</c:v>
                </c:pt>
                <c:pt idx="412">
                  <c:v>Startup_137</c:v>
                </c:pt>
                <c:pt idx="413">
                  <c:v>Startup_1370</c:v>
                </c:pt>
                <c:pt idx="414">
                  <c:v>Startup_1371</c:v>
                </c:pt>
                <c:pt idx="415">
                  <c:v>Startup_1372</c:v>
                </c:pt>
                <c:pt idx="416">
                  <c:v>Startup_1373</c:v>
                </c:pt>
                <c:pt idx="417">
                  <c:v>Startup_1374</c:v>
                </c:pt>
                <c:pt idx="418">
                  <c:v>Startup_1375</c:v>
                </c:pt>
                <c:pt idx="419">
                  <c:v>Startup_1376</c:v>
                </c:pt>
                <c:pt idx="420">
                  <c:v>Startup_1377</c:v>
                </c:pt>
                <c:pt idx="421">
                  <c:v>Startup_1378</c:v>
                </c:pt>
                <c:pt idx="422">
                  <c:v>Startup_1379</c:v>
                </c:pt>
                <c:pt idx="423">
                  <c:v>Startup_138</c:v>
                </c:pt>
                <c:pt idx="424">
                  <c:v>Startup_1380</c:v>
                </c:pt>
                <c:pt idx="425">
                  <c:v>Startup_1381</c:v>
                </c:pt>
                <c:pt idx="426">
                  <c:v>Startup_1382</c:v>
                </c:pt>
                <c:pt idx="427">
                  <c:v>Startup_1383</c:v>
                </c:pt>
                <c:pt idx="428">
                  <c:v>Startup_1384</c:v>
                </c:pt>
                <c:pt idx="429">
                  <c:v>Startup_1385</c:v>
                </c:pt>
                <c:pt idx="430">
                  <c:v>Startup_1386</c:v>
                </c:pt>
                <c:pt idx="431">
                  <c:v>Startup_1387</c:v>
                </c:pt>
                <c:pt idx="432">
                  <c:v>Startup_1388</c:v>
                </c:pt>
                <c:pt idx="433">
                  <c:v>Startup_1389</c:v>
                </c:pt>
                <c:pt idx="434">
                  <c:v>Startup_139</c:v>
                </c:pt>
                <c:pt idx="435">
                  <c:v>Startup_1390</c:v>
                </c:pt>
                <c:pt idx="436">
                  <c:v>Startup_1391</c:v>
                </c:pt>
                <c:pt idx="437">
                  <c:v>Startup_1392</c:v>
                </c:pt>
                <c:pt idx="438">
                  <c:v>Startup_1393</c:v>
                </c:pt>
                <c:pt idx="439">
                  <c:v>Startup_1394</c:v>
                </c:pt>
                <c:pt idx="440">
                  <c:v>Startup_1395</c:v>
                </c:pt>
                <c:pt idx="441">
                  <c:v>Startup_1396</c:v>
                </c:pt>
                <c:pt idx="442">
                  <c:v>Startup_1397</c:v>
                </c:pt>
                <c:pt idx="443">
                  <c:v>Startup_1398</c:v>
                </c:pt>
                <c:pt idx="444">
                  <c:v>Startup_1399</c:v>
                </c:pt>
                <c:pt idx="445">
                  <c:v>Startup_14</c:v>
                </c:pt>
                <c:pt idx="446">
                  <c:v>Startup_140</c:v>
                </c:pt>
                <c:pt idx="447">
                  <c:v>Startup_1400</c:v>
                </c:pt>
                <c:pt idx="448">
                  <c:v>Startup_1401</c:v>
                </c:pt>
                <c:pt idx="449">
                  <c:v>Startup_1402</c:v>
                </c:pt>
                <c:pt idx="450">
                  <c:v>Startup_1403</c:v>
                </c:pt>
                <c:pt idx="451">
                  <c:v>Startup_1404</c:v>
                </c:pt>
                <c:pt idx="452">
                  <c:v>Startup_1405</c:v>
                </c:pt>
                <c:pt idx="453">
                  <c:v>Startup_1406</c:v>
                </c:pt>
                <c:pt idx="454">
                  <c:v>Startup_1407</c:v>
                </c:pt>
                <c:pt idx="455">
                  <c:v>Startup_1408</c:v>
                </c:pt>
                <c:pt idx="456">
                  <c:v>Startup_1409</c:v>
                </c:pt>
                <c:pt idx="457">
                  <c:v>Startup_141</c:v>
                </c:pt>
                <c:pt idx="458">
                  <c:v>Startup_1410</c:v>
                </c:pt>
                <c:pt idx="459">
                  <c:v>Startup_1411</c:v>
                </c:pt>
                <c:pt idx="460">
                  <c:v>Startup_1412</c:v>
                </c:pt>
                <c:pt idx="461">
                  <c:v>Startup_1413</c:v>
                </c:pt>
                <c:pt idx="462">
                  <c:v>Startup_1414</c:v>
                </c:pt>
                <c:pt idx="463">
                  <c:v>Startup_1415</c:v>
                </c:pt>
                <c:pt idx="464">
                  <c:v>Startup_1416</c:v>
                </c:pt>
                <c:pt idx="465">
                  <c:v>Startup_1417</c:v>
                </c:pt>
                <c:pt idx="466">
                  <c:v>Startup_1418</c:v>
                </c:pt>
                <c:pt idx="467">
                  <c:v>Startup_1419</c:v>
                </c:pt>
                <c:pt idx="468">
                  <c:v>Startup_142</c:v>
                </c:pt>
                <c:pt idx="469">
                  <c:v>Startup_1420</c:v>
                </c:pt>
                <c:pt idx="470">
                  <c:v>Startup_1421</c:v>
                </c:pt>
                <c:pt idx="471">
                  <c:v>Startup_1422</c:v>
                </c:pt>
                <c:pt idx="472">
                  <c:v>Startup_1423</c:v>
                </c:pt>
                <c:pt idx="473">
                  <c:v>Startup_1424</c:v>
                </c:pt>
                <c:pt idx="474">
                  <c:v>Startup_1425</c:v>
                </c:pt>
                <c:pt idx="475">
                  <c:v>Startup_1426</c:v>
                </c:pt>
                <c:pt idx="476">
                  <c:v>Startup_1427</c:v>
                </c:pt>
                <c:pt idx="477">
                  <c:v>Startup_1428</c:v>
                </c:pt>
                <c:pt idx="478">
                  <c:v>Startup_1429</c:v>
                </c:pt>
                <c:pt idx="479">
                  <c:v>Startup_143</c:v>
                </c:pt>
                <c:pt idx="480">
                  <c:v>Startup_1430</c:v>
                </c:pt>
                <c:pt idx="481">
                  <c:v>Startup_1431</c:v>
                </c:pt>
                <c:pt idx="482">
                  <c:v>Startup_1432</c:v>
                </c:pt>
                <c:pt idx="483">
                  <c:v>Startup_1433</c:v>
                </c:pt>
                <c:pt idx="484">
                  <c:v>Startup_1434</c:v>
                </c:pt>
                <c:pt idx="485">
                  <c:v>Startup_1435</c:v>
                </c:pt>
                <c:pt idx="486">
                  <c:v>Startup_1436</c:v>
                </c:pt>
                <c:pt idx="487">
                  <c:v>Startup_1437</c:v>
                </c:pt>
                <c:pt idx="488">
                  <c:v>Startup_1438</c:v>
                </c:pt>
                <c:pt idx="489">
                  <c:v>Startup_1439</c:v>
                </c:pt>
                <c:pt idx="490">
                  <c:v>Startup_144</c:v>
                </c:pt>
                <c:pt idx="491">
                  <c:v>Startup_1440</c:v>
                </c:pt>
                <c:pt idx="492">
                  <c:v>Startup_1441</c:v>
                </c:pt>
                <c:pt idx="493">
                  <c:v>Startup_1442</c:v>
                </c:pt>
                <c:pt idx="494">
                  <c:v>Startup_1443</c:v>
                </c:pt>
                <c:pt idx="495">
                  <c:v>Startup_1444</c:v>
                </c:pt>
                <c:pt idx="496">
                  <c:v>Startup_1445</c:v>
                </c:pt>
                <c:pt idx="497">
                  <c:v>Startup_1446</c:v>
                </c:pt>
                <c:pt idx="498">
                  <c:v>Startup_1447</c:v>
                </c:pt>
                <c:pt idx="499">
                  <c:v>Startup_1448</c:v>
                </c:pt>
                <c:pt idx="500">
                  <c:v>Startup_1449</c:v>
                </c:pt>
                <c:pt idx="501">
                  <c:v>Startup_145</c:v>
                </c:pt>
                <c:pt idx="502">
                  <c:v>Startup_1450</c:v>
                </c:pt>
                <c:pt idx="503">
                  <c:v>Startup_1451</c:v>
                </c:pt>
                <c:pt idx="504">
                  <c:v>Startup_1452</c:v>
                </c:pt>
                <c:pt idx="505">
                  <c:v>Startup_1453</c:v>
                </c:pt>
                <c:pt idx="506">
                  <c:v>Startup_1454</c:v>
                </c:pt>
                <c:pt idx="507">
                  <c:v>Startup_1455</c:v>
                </c:pt>
                <c:pt idx="508">
                  <c:v>Startup_1456</c:v>
                </c:pt>
                <c:pt idx="509">
                  <c:v>Startup_1457</c:v>
                </c:pt>
                <c:pt idx="510">
                  <c:v>Startup_1458</c:v>
                </c:pt>
                <c:pt idx="511">
                  <c:v>Startup_1459</c:v>
                </c:pt>
                <c:pt idx="512">
                  <c:v>Startup_146</c:v>
                </c:pt>
                <c:pt idx="513">
                  <c:v>Startup_1460</c:v>
                </c:pt>
                <c:pt idx="514">
                  <c:v>Startup_1461</c:v>
                </c:pt>
                <c:pt idx="515">
                  <c:v>Startup_1462</c:v>
                </c:pt>
                <c:pt idx="516">
                  <c:v>Startup_1463</c:v>
                </c:pt>
                <c:pt idx="517">
                  <c:v>Startup_1464</c:v>
                </c:pt>
                <c:pt idx="518">
                  <c:v>Startup_1465</c:v>
                </c:pt>
                <c:pt idx="519">
                  <c:v>Startup_1466</c:v>
                </c:pt>
                <c:pt idx="520">
                  <c:v>Startup_1467</c:v>
                </c:pt>
                <c:pt idx="521">
                  <c:v>Startup_1468</c:v>
                </c:pt>
                <c:pt idx="522">
                  <c:v>Startup_1469</c:v>
                </c:pt>
                <c:pt idx="523">
                  <c:v>Startup_147</c:v>
                </c:pt>
                <c:pt idx="524">
                  <c:v>Startup_1470</c:v>
                </c:pt>
                <c:pt idx="525">
                  <c:v>Startup_1471</c:v>
                </c:pt>
                <c:pt idx="526">
                  <c:v>Startup_1472</c:v>
                </c:pt>
                <c:pt idx="527">
                  <c:v>Startup_1473</c:v>
                </c:pt>
                <c:pt idx="528">
                  <c:v>Startup_1474</c:v>
                </c:pt>
                <c:pt idx="529">
                  <c:v>Startup_1475</c:v>
                </c:pt>
                <c:pt idx="530">
                  <c:v>Startup_1476</c:v>
                </c:pt>
                <c:pt idx="531">
                  <c:v>Startup_1477</c:v>
                </c:pt>
                <c:pt idx="532">
                  <c:v>Startup_1478</c:v>
                </c:pt>
                <c:pt idx="533">
                  <c:v>Startup_1479</c:v>
                </c:pt>
                <c:pt idx="534">
                  <c:v>Startup_148</c:v>
                </c:pt>
                <c:pt idx="535">
                  <c:v>Startup_1480</c:v>
                </c:pt>
                <c:pt idx="536">
                  <c:v>Startup_1481</c:v>
                </c:pt>
                <c:pt idx="537">
                  <c:v>Startup_1482</c:v>
                </c:pt>
                <c:pt idx="538">
                  <c:v>Startup_1483</c:v>
                </c:pt>
                <c:pt idx="539">
                  <c:v>Startup_1484</c:v>
                </c:pt>
                <c:pt idx="540">
                  <c:v>Startup_1485</c:v>
                </c:pt>
                <c:pt idx="541">
                  <c:v>Startup_1486</c:v>
                </c:pt>
                <c:pt idx="542">
                  <c:v>Startup_1487</c:v>
                </c:pt>
                <c:pt idx="543">
                  <c:v>Startup_1488</c:v>
                </c:pt>
                <c:pt idx="544">
                  <c:v>Startup_1489</c:v>
                </c:pt>
                <c:pt idx="545">
                  <c:v>Startup_149</c:v>
                </c:pt>
                <c:pt idx="546">
                  <c:v>Startup_1490</c:v>
                </c:pt>
                <c:pt idx="547">
                  <c:v>Startup_1491</c:v>
                </c:pt>
                <c:pt idx="548">
                  <c:v>Startup_1492</c:v>
                </c:pt>
                <c:pt idx="549">
                  <c:v>Startup_1493</c:v>
                </c:pt>
                <c:pt idx="550">
                  <c:v>Startup_1494</c:v>
                </c:pt>
                <c:pt idx="551">
                  <c:v>Startup_1495</c:v>
                </c:pt>
                <c:pt idx="552">
                  <c:v>Startup_1496</c:v>
                </c:pt>
                <c:pt idx="553">
                  <c:v>Startup_1497</c:v>
                </c:pt>
                <c:pt idx="554">
                  <c:v>Startup_1498</c:v>
                </c:pt>
                <c:pt idx="555">
                  <c:v>Startup_1499</c:v>
                </c:pt>
                <c:pt idx="556">
                  <c:v>Startup_15</c:v>
                </c:pt>
                <c:pt idx="557">
                  <c:v>Startup_150</c:v>
                </c:pt>
                <c:pt idx="558">
                  <c:v>Startup_1500</c:v>
                </c:pt>
                <c:pt idx="559">
                  <c:v>Startup_1501</c:v>
                </c:pt>
                <c:pt idx="560">
                  <c:v>Startup_1502</c:v>
                </c:pt>
                <c:pt idx="561">
                  <c:v>Startup_1503</c:v>
                </c:pt>
                <c:pt idx="562">
                  <c:v>Startup_1504</c:v>
                </c:pt>
                <c:pt idx="563">
                  <c:v>Startup_1505</c:v>
                </c:pt>
                <c:pt idx="564">
                  <c:v>Startup_1506</c:v>
                </c:pt>
                <c:pt idx="565">
                  <c:v>Startup_1507</c:v>
                </c:pt>
                <c:pt idx="566">
                  <c:v>Startup_1508</c:v>
                </c:pt>
                <c:pt idx="567">
                  <c:v>Startup_1509</c:v>
                </c:pt>
                <c:pt idx="568">
                  <c:v>Startup_151</c:v>
                </c:pt>
                <c:pt idx="569">
                  <c:v>Startup_1510</c:v>
                </c:pt>
                <c:pt idx="570">
                  <c:v>Startup_1511</c:v>
                </c:pt>
                <c:pt idx="571">
                  <c:v>Startup_1512</c:v>
                </c:pt>
                <c:pt idx="572">
                  <c:v>Startup_1513</c:v>
                </c:pt>
                <c:pt idx="573">
                  <c:v>Startup_1514</c:v>
                </c:pt>
                <c:pt idx="574">
                  <c:v>Startup_1515</c:v>
                </c:pt>
                <c:pt idx="575">
                  <c:v>Startup_1516</c:v>
                </c:pt>
                <c:pt idx="576">
                  <c:v>Startup_1517</c:v>
                </c:pt>
                <c:pt idx="577">
                  <c:v>Startup_1518</c:v>
                </c:pt>
                <c:pt idx="578">
                  <c:v>Startup_1519</c:v>
                </c:pt>
                <c:pt idx="579">
                  <c:v>Startup_152</c:v>
                </c:pt>
                <c:pt idx="580">
                  <c:v>Startup_1520</c:v>
                </c:pt>
                <c:pt idx="581">
                  <c:v>Startup_1521</c:v>
                </c:pt>
                <c:pt idx="582">
                  <c:v>Startup_1522</c:v>
                </c:pt>
                <c:pt idx="583">
                  <c:v>Startup_1523</c:v>
                </c:pt>
                <c:pt idx="584">
                  <c:v>Startup_1524</c:v>
                </c:pt>
                <c:pt idx="585">
                  <c:v>Startup_1525</c:v>
                </c:pt>
                <c:pt idx="586">
                  <c:v>Startup_1526</c:v>
                </c:pt>
                <c:pt idx="587">
                  <c:v>Startup_1527</c:v>
                </c:pt>
                <c:pt idx="588">
                  <c:v>Startup_1528</c:v>
                </c:pt>
                <c:pt idx="589">
                  <c:v>Startup_1529</c:v>
                </c:pt>
                <c:pt idx="590">
                  <c:v>Startup_153</c:v>
                </c:pt>
                <c:pt idx="591">
                  <c:v>Startup_1530</c:v>
                </c:pt>
                <c:pt idx="592">
                  <c:v>Startup_1531</c:v>
                </c:pt>
                <c:pt idx="593">
                  <c:v>Startup_1532</c:v>
                </c:pt>
                <c:pt idx="594">
                  <c:v>Startup_1533</c:v>
                </c:pt>
                <c:pt idx="595">
                  <c:v>Startup_1534</c:v>
                </c:pt>
                <c:pt idx="596">
                  <c:v>Startup_1535</c:v>
                </c:pt>
                <c:pt idx="597">
                  <c:v>Startup_1536</c:v>
                </c:pt>
                <c:pt idx="598">
                  <c:v>Startup_1537</c:v>
                </c:pt>
                <c:pt idx="599">
                  <c:v>Startup_1538</c:v>
                </c:pt>
                <c:pt idx="600">
                  <c:v>Startup_1539</c:v>
                </c:pt>
                <c:pt idx="601">
                  <c:v>Startup_154</c:v>
                </c:pt>
                <c:pt idx="602">
                  <c:v>Startup_1540</c:v>
                </c:pt>
                <c:pt idx="603">
                  <c:v>Startup_1541</c:v>
                </c:pt>
                <c:pt idx="604">
                  <c:v>Startup_1542</c:v>
                </c:pt>
                <c:pt idx="605">
                  <c:v>Startup_1543</c:v>
                </c:pt>
                <c:pt idx="606">
                  <c:v>Startup_1544</c:v>
                </c:pt>
                <c:pt idx="607">
                  <c:v>Startup_1545</c:v>
                </c:pt>
                <c:pt idx="608">
                  <c:v>Startup_1546</c:v>
                </c:pt>
                <c:pt idx="609">
                  <c:v>Startup_1547</c:v>
                </c:pt>
                <c:pt idx="610">
                  <c:v>Startup_1548</c:v>
                </c:pt>
                <c:pt idx="611">
                  <c:v>Startup_1549</c:v>
                </c:pt>
                <c:pt idx="612">
                  <c:v>Startup_155</c:v>
                </c:pt>
                <c:pt idx="613">
                  <c:v>Startup_1550</c:v>
                </c:pt>
                <c:pt idx="614">
                  <c:v>Startup_1551</c:v>
                </c:pt>
                <c:pt idx="615">
                  <c:v>Startup_1552</c:v>
                </c:pt>
                <c:pt idx="616">
                  <c:v>Startup_1553</c:v>
                </c:pt>
                <c:pt idx="617">
                  <c:v>Startup_1554</c:v>
                </c:pt>
                <c:pt idx="618">
                  <c:v>Startup_1555</c:v>
                </c:pt>
                <c:pt idx="619">
                  <c:v>Startup_1556</c:v>
                </c:pt>
                <c:pt idx="620">
                  <c:v>Startup_1557</c:v>
                </c:pt>
                <c:pt idx="621">
                  <c:v>Startup_1558</c:v>
                </c:pt>
                <c:pt idx="622">
                  <c:v>Startup_1559</c:v>
                </c:pt>
                <c:pt idx="623">
                  <c:v>Startup_156</c:v>
                </c:pt>
                <c:pt idx="624">
                  <c:v>Startup_1560</c:v>
                </c:pt>
                <c:pt idx="625">
                  <c:v>Startup_1561</c:v>
                </c:pt>
                <c:pt idx="626">
                  <c:v>Startup_1562</c:v>
                </c:pt>
                <c:pt idx="627">
                  <c:v>Startup_1563</c:v>
                </c:pt>
                <c:pt idx="628">
                  <c:v>Startup_1564</c:v>
                </c:pt>
                <c:pt idx="629">
                  <c:v>Startup_1565</c:v>
                </c:pt>
                <c:pt idx="630">
                  <c:v>Startup_1566</c:v>
                </c:pt>
                <c:pt idx="631">
                  <c:v>Startup_1567</c:v>
                </c:pt>
                <c:pt idx="632">
                  <c:v>Startup_1568</c:v>
                </c:pt>
                <c:pt idx="633">
                  <c:v>Startup_1569</c:v>
                </c:pt>
                <c:pt idx="634">
                  <c:v>Startup_157</c:v>
                </c:pt>
                <c:pt idx="635">
                  <c:v>Startup_1570</c:v>
                </c:pt>
                <c:pt idx="636">
                  <c:v>Startup_1571</c:v>
                </c:pt>
                <c:pt idx="637">
                  <c:v>Startup_1572</c:v>
                </c:pt>
                <c:pt idx="638">
                  <c:v>Startup_1573</c:v>
                </c:pt>
                <c:pt idx="639">
                  <c:v>Startup_1574</c:v>
                </c:pt>
                <c:pt idx="640">
                  <c:v>Startup_1575</c:v>
                </c:pt>
                <c:pt idx="641">
                  <c:v>Startup_1576</c:v>
                </c:pt>
                <c:pt idx="642">
                  <c:v>Startup_1577</c:v>
                </c:pt>
                <c:pt idx="643">
                  <c:v>Startup_1578</c:v>
                </c:pt>
                <c:pt idx="644">
                  <c:v>Startup_1579</c:v>
                </c:pt>
                <c:pt idx="645">
                  <c:v>Startup_158</c:v>
                </c:pt>
                <c:pt idx="646">
                  <c:v>Startup_1580</c:v>
                </c:pt>
                <c:pt idx="647">
                  <c:v>Startup_1581</c:v>
                </c:pt>
                <c:pt idx="648">
                  <c:v>Startup_1582</c:v>
                </c:pt>
                <c:pt idx="649">
                  <c:v>Startup_1583</c:v>
                </c:pt>
                <c:pt idx="650">
                  <c:v>Startup_1584</c:v>
                </c:pt>
                <c:pt idx="651">
                  <c:v>Startup_1585</c:v>
                </c:pt>
                <c:pt idx="652">
                  <c:v>Startup_1586</c:v>
                </c:pt>
                <c:pt idx="653">
                  <c:v>Startup_1587</c:v>
                </c:pt>
                <c:pt idx="654">
                  <c:v>Startup_1588</c:v>
                </c:pt>
                <c:pt idx="655">
                  <c:v>Startup_1589</c:v>
                </c:pt>
                <c:pt idx="656">
                  <c:v>Startup_159</c:v>
                </c:pt>
                <c:pt idx="657">
                  <c:v>Startup_1590</c:v>
                </c:pt>
                <c:pt idx="658">
                  <c:v>Startup_1591</c:v>
                </c:pt>
                <c:pt idx="659">
                  <c:v>Startup_1592</c:v>
                </c:pt>
                <c:pt idx="660">
                  <c:v>Startup_1593</c:v>
                </c:pt>
                <c:pt idx="661">
                  <c:v>Startup_1594</c:v>
                </c:pt>
                <c:pt idx="662">
                  <c:v>Startup_1595</c:v>
                </c:pt>
                <c:pt idx="663">
                  <c:v>Startup_1596</c:v>
                </c:pt>
                <c:pt idx="664">
                  <c:v>Startup_1597</c:v>
                </c:pt>
                <c:pt idx="665">
                  <c:v>Startup_1598</c:v>
                </c:pt>
                <c:pt idx="666">
                  <c:v>Startup_1599</c:v>
                </c:pt>
                <c:pt idx="667">
                  <c:v>Startup_16</c:v>
                </c:pt>
                <c:pt idx="668">
                  <c:v>Startup_160</c:v>
                </c:pt>
                <c:pt idx="669">
                  <c:v>Startup_1600</c:v>
                </c:pt>
                <c:pt idx="670">
                  <c:v>Startup_1601</c:v>
                </c:pt>
                <c:pt idx="671">
                  <c:v>Startup_1602</c:v>
                </c:pt>
                <c:pt idx="672">
                  <c:v>Startup_1603</c:v>
                </c:pt>
                <c:pt idx="673">
                  <c:v>Startup_1604</c:v>
                </c:pt>
                <c:pt idx="674">
                  <c:v>Startup_1605</c:v>
                </c:pt>
                <c:pt idx="675">
                  <c:v>Startup_1606</c:v>
                </c:pt>
                <c:pt idx="676">
                  <c:v>Startup_1607</c:v>
                </c:pt>
                <c:pt idx="677">
                  <c:v>Startup_1608</c:v>
                </c:pt>
                <c:pt idx="678">
                  <c:v>Startup_1609</c:v>
                </c:pt>
                <c:pt idx="679">
                  <c:v>Startup_161</c:v>
                </c:pt>
                <c:pt idx="680">
                  <c:v>Startup_1610</c:v>
                </c:pt>
                <c:pt idx="681">
                  <c:v>Startup_1611</c:v>
                </c:pt>
                <c:pt idx="682">
                  <c:v>Startup_1612</c:v>
                </c:pt>
                <c:pt idx="683">
                  <c:v>Startup_1613</c:v>
                </c:pt>
                <c:pt idx="684">
                  <c:v>Startup_1614</c:v>
                </c:pt>
                <c:pt idx="685">
                  <c:v>Startup_1615</c:v>
                </c:pt>
                <c:pt idx="686">
                  <c:v>Startup_1616</c:v>
                </c:pt>
                <c:pt idx="687">
                  <c:v>Startup_1617</c:v>
                </c:pt>
                <c:pt idx="688">
                  <c:v>Startup_1618</c:v>
                </c:pt>
                <c:pt idx="689">
                  <c:v>Startup_1619</c:v>
                </c:pt>
                <c:pt idx="690">
                  <c:v>Startup_162</c:v>
                </c:pt>
                <c:pt idx="691">
                  <c:v>Startup_1620</c:v>
                </c:pt>
                <c:pt idx="692">
                  <c:v>Startup_1621</c:v>
                </c:pt>
                <c:pt idx="693">
                  <c:v>Startup_1622</c:v>
                </c:pt>
                <c:pt idx="694">
                  <c:v>Startup_1623</c:v>
                </c:pt>
                <c:pt idx="695">
                  <c:v>Startup_1624</c:v>
                </c:pt>
                <c:pt idx="696">
                  <c:v>Startup_1625</c:v>
                </c:pt>
                <c:pt idx="697">
                  <c:v>Startup_1626</c:v>
                </c:pt>
                <c:pt idx="698">
                  <c:v>Startup_1627</c:v>
                </c:pt>
                <c:pt idx="699">
                  <c:v>Startup_1628</c:v>
                </c:pt>
                <c:pt idx="700">
                  <c:v>Startup_1629</c:v>
                </c:pt>
                <c:pt idx="701">
                  <c:v>Startup_163</c:v>
                </c:pt>
                <c:pt idx="702">
                  <c:v>Startup_1630</c:v>
                </c:pt>
                <c:pt idx="703">
                  <c:v>Startup_1631</c:v>
                </c:pt>
                <c:pt idx="704">
                  <c:v>Startup_1632</c:v>
                </c:pt>
                <c:pt idx="705">
                  <c:v>Startup_1633</c:v>
                </c:pt>
                <c:pt idx="706">
                  <c:v>Startup_1634</c:v>
                </c:pt>
                <c:pt idx="707">
                  <c:v>Startup_1635</c:v>
                </c:pt>
                <c:pt idx="708">
                  <c:v>Startup_1636</c:v>
                </c:pt>
                <c:pt idx="709">
                  <c:v>Startup_1637</c:v>
                </c:pt>
                <c:pt idx="710">
                  <c:v>Startup_1638</c:v>
                </c:pt>
                <c:pt idx="711">
                  <c:v>Startup_1639</c:v>
                </c:pt>
                <c:pt idx="712">
                  <c:v>Startup_164</c:v>
                </c:pt>
                <c:pt idx="713">
                  <c:v>Startup_1640</c:v>
                </c:pt>
                <c:pt idx="714">
                  <c:v>Startup_1641</c:v>
                </c:pt>
                <c:pt idx="715">
                  <c:v>Startup_1642</c:v>
                </c:pt>
                <c:pt idx="716">
                  <c:v>Startup_1643</c:v>
                </c:pt>
                <c:pt idx="717">
                  <c:v>Startup_1644</c:v>
                </c:pt>
                <c:pt idx="718">
                  <c:v>Startup_1645</c:v>
                </c:pt>
                <c:pt idx="719">
                  <c:v>Startup_1646</c:v>
                </c:pt>
                <c:pt idx="720">
                  <c:v>Startup_1647</c:v>
                </c:pt>
                <c:pt idx="721">
                  <c:v>Startup_1648</c:v>
                </c:pt>
                <c:pt idx="722">
                  <c:v>Startup_1649</c:v>
                </c:pt>
                <c:pt idx="723">
                  <c:v>Startup_165</c:v>
                </c:pt>
                <c:pt idx="724">
                  <c:v>Startup_1650</c:v>
                </c:pt>
                <c:pt idx="725">
                  <c:v>Startup_1651</c:v>
                </c:pt>
                <c:pt idx="726">
                  <c:v>Startup_1652</c:v>
                </c:pt>
                <c:pt idx="727">
                  <c:v>Startup_1653</c:v>
                </c:pt>
                <c:pt idx="728">
                  <c:v>Startup_1654</c:v>
                </c:pt>
                <c:pt idx="729">
                  <c:v>Startup_1655</c:v>
                </c:pt>
                <c:pt idx="730">
                  <c:v>Startup_1656</c:v>
                </c:pt>
                <c:pt idx="731">
                  <c:v>Startup_1657</c:v>
                </c:pt>
                <c:pt idx="732">
                  <c:v>Startup_1658</c:v>
                </c:pt>
                <c:pt idx="733">
                  <c:v>Startup_1659</c:v>
                </c:pt>
                <c:pt idx="734">
                  <c:v>Startup_166</c:v>
                </c:pt>
                <c:pt idx="735">
                  <c:v>Startup_1660</c:v>
                </c:pt>
                <c:pt idx="736">
                  <c:v>Startup_1661</c:v>
                </c:pt>
                <c:pt idx="737">
                  <c:v>Startup_1662</c:v>
                </c:pt>
                <c:pt idx="738">
                  <c:v>Startup_1663</c:v>
                </c:pt>
                <c:pt idx="739">
                  <c:v>Startup_1664</c:v>
                </c:pt>
                <c:pt idx="740">
                  <c:v>Startup_1665</c:v>
                </c:pt>
                <c:pt idx="741">
                  <c:v>Startup_1666</c:v>
                </c:pt>
                <c:pt idx="742">
                  <c:v>Startup_1667</c:v>
                </c:pt>
                <c:pt idx="743">
                  <c:v>Startup_1668</c:v>
                </c:pt>
                <c:pt idx="744">
                  <c:v>Startup_1669</c:v>
                </c:pt>
                <c:pt idx="745">
                  <c:v>Startup_167</c:v>
                </c:pt>
                <c:pt idx="746">
                  <c:v>Startup_1670</c:v>
                </c:pt>
                <c:pt idx="747">
                  <c:v>Startup_1671</c:v>
                </c:pt>
                <c:pt idx="748">
                  <c:v>Startup_1672</c:v>
                </c:pt>
                <c:pt idx="749">
                  <c:v>Startup_1673</c:v>
                </c:pt>
                <c:pt idx="750">
                  <c:v>Startup_1674</c:v>
                </c:pt>
                <c:pt idx="751">
                  <c:v>Startup_1675</c:v>
                </c:pt>
                <c:pt idx="752">
                  <c:v>Startup_1676</c:v>
                </c:pt>
                <c:pt idx="753">
                  <c:v>Startup_1677</c:v>
                </c:pt>
                <c:pt idx="754">
                  <c:v>Startup_1678</c:v>
                </c:pt>
                <c:pt idx="755">
                  <c:v>Startup_1679</c:v>
                </c:pt>
                <c:pt idx="756">
                  <c:v>Startup_168</c:v>
                </c:pt>
                <c:pt idx="757">
                  <c:v>Startup_1680</c:v>
                </c:pt>
                <c:pt idx="758">
                  <c:v>Startup_1681</c:v>
                </c:pt>
                <c:pt idx="759">
                  <c:v>Startup_1682</c:v>
                </c:pt>
                <c:pt idx="760">
                  <c:v>Startup_1683</c:v>
                </c:pt>
                <c:pt idx="761">
                  <c:v>Startup_1684</c:v>
                </c:pt>
                <c:pt idx="762">
                  <c:v>Startup_1685</c:v>
                </c:pt>
                <c:pt idx="763">
                  <c:v>Startup_1686</c:v>
                </c:pt>
                <c:pt idx="764">
                  <c:v>Startup_1687</c:v>
                </c:pt>
                <c:pt idx="765">
                  <c:v>Startup_1688</c:v>
                </c:pt>
                <c:pt idx="766">
                  <c:v>Startup_1689</c:v>
                </c:pt>
                <c:pt idx="767">
                  <c:v>Startup_169</c:v>
                </c:pt>
                <c:pt idx="768">
                  <c:v>Startup_1690</c:v>
                </c:pt>
                <c:pt idx="769">
                  <c:v>Startup_1691</c:v>
                </c:pt>
                <c:pt idx="770">
                  <c:v>Startup_1692</c:v>
                </c:pt>
                <c:pt idx="771">
                  <c:v>Startup_1693</c:v>
                </c:pt>
                <c:pt idx="772">
                  <c:v>Startup_1694</c:v>
                </c:pt>
                <c:pt idx="773">
                  <c:v>Startup_1695</c:v>
                </c:pt>
                <c:pt idx="774">
                  <c:v>Startup_1696</c:v>
                </c:pt>
                <c:pt idx="775">
                  <c:v>Startup_1697</c:v>
                </c:pt>
                <c:pt idx="776">
                  <c:v>Startup_1698</c:v>
                </c:pt>
                <c:pt idx="777">
                  <c:v>Startup_1699</c:v>
                </c:pt>
                <c:pt idx="778">
                  <c:v>Startup_17</c:v>
                </c:pt>
                <c:pt idx="779">
                  <c:v>Startup_170</c:v>
                </c:pt>
                <c:pt idx="780">
                  <c:v>Startup_1700</c:v>
                </c:pt>
                <c:pt idx="781">
                  <c:v>Startup_1701</c:v>
                </c:pt>
                <c:pt idx="782">
                  <c:v>Startup_1702</c:v>
                </c:pt>
                <c:pt idx="783">
                  <c:v>Startup_1703</c:v>
                </c:pt>
                <c:pt idx="784">
                  <c:v>Startup_1704</c:v>
                </c:pt>
                <c:pt idx="785">
                  <c:v>Startup_1705</c:v>
                </c:pt>
                <c:pt idx="786">
                  <c:v>Startup_1706</c:v>
                </c:pt>
                <c:pt idx="787">
                  <c:v>Startup_1707</c:v>
                </c:pt>
                <c:pt idx="788">
                  <c:v>Startup_1708</c:v>
                </c:pt>
                <c:pt idx="789">
                  <c:v>Startup_1709</c:v>
                </c:pt>
                <c:pt idx="790">
                  <c:v>Startup_171</c:v>
                </c:pt>
                <c:pt idx="791">
                  <c:v>Startup_1710</c:v>
                </c:pt>
                <c:pt idx="792">
                  <c:v>Startup_1711</c:v>
                </c:pt>
                <c:pt idx="793">
                  <c:v>Startup_1712</c:v>
                </c:pt>
                <c:pt idx="794">
                  <c:v>Startup_1713</c:v>
                </c:pt>
                <c:pt idx="795">
                  <c:v>Startup_1714</c:v>
                </c:pt>
                <c:pt idx="796">
                  <c:v>Startup_1715</c:v>
                </c:pt>
                <c:pt idx="797">
                  <c:v>Startup_1716</c:v>
                </c:pt>
                <c:pt idx="798">
                  <c:v>Startup_1717</c:v>
                </c:pt>
                <c:pt idx="799">
                  <c:v>Startup_1718</c:v>
                </c:pt>
                <c:pt idx="800">
                  <c:v>Startup_1719</c:v>
                </c:pt>
                <c:pt idx="801">
                  <c:v>Startup_172</c:v>
                </c:pt>
                <c:pt idx="802">
                  <c:v>Startup_1720</c:v>
                </c:pt>
                <c:pt idx="803">
                  <c:v>Startup_1721</c:v>
                </c:pt>
                <c:pt idx="804">
                  <c:v>Startup_1722</c:v>
                </c:pt>
                <c:pt idx="805">
                  <c:v>Startup_1723</c:v>
                </c:pt>
                <c:pt idx="806">
                  <c:v>Startup_1724</c:v>
                </c:pt>
                <c:pt idx="807">
                  <c:v>Startup_1725</c:v>
                </c:pt>
                <c:pt idx="808">
                  <c:v>Startup_1726</c:v>
                </c:pt>
                <c:pt idx="809">
                  <c:v>Startup_1727</c:v>
                </c:pt>
                <c:pt idx="810">
                  <c:v>Startup_1728</c:v>
                </c:pt>
                <c:pt idx="811">
                  <c:v>Startup_1729</c:v>
                </c:pt>
                <c:pt idx="812">
                  <c:v>Startup_173</c:v>
                </c:pt>
                <c:pt idx="813">
                  <c:v>Startup_1730</c:v>
                </c:pt>
                <c:pt idx="814">
                  <c:v>Startup_1731</c:v>
                </c:pt>
                <c:pt idx="815">
                  <c:v>Startup_1732</c:v>
                </c:pt>
                <c:pt idx="816">
                  <c:v>Startup_1733</c:v>
                </c:pt>
                <c:pt idx="817">
                  <c:v>Startup_1734</c:v>
                </c:pt>
                <c:pt idx="818">
                  <c:v>Startup_1735</c:v>
                </c:pt>
                <c:pt idx="819">
                  <c:v>Startup_1736</c:v>
                </c:pt>
                <c:pt idx="820">
                  <c:v>Startup_1737</c:v>
                </c:pt>
                <c:pt idx="821">
                  <c:v>Startup_1738</c:v>
                </c:pt>
                <c:pt idx="822">
                  <c:v>Startup_1739</c:v>
                </c:pt>
                <c:pt idx="823">
                  <c:v>Startup_174</c:v>
                </c:pt>
                <c:pt idx="824">
                  <c:v>Startup_1740</c:v>
                </c:pt>
                <c:pt idx="825">
                  <c:v>Startup_1741</c:v>
                </c:pt>
                <c:pt idx="826">
                  <c:v>Startup_1742</c:v>
                </c:pt>
                <c:pt idx="827">
                  <c:v>Startup_1743</c:v>
                </c:pt>
                <c:pt idx="828">
                  <c:v>Startup_1744</c:v>
                </c:pt>
                <c:pt idx="829">
                  <c:v>Startup_1745</c:v>
                </c:pt>
                <c:pt idx="830">
                  <c:v>Startup_1746</c:v>
                </c:pt>
                <c:pt idx="831">
                  <c:v>Startup_1747</c:v>
                </c:pt>
                <c:pt idx="832">
                  <c:v>Startup_1748</c:v>
                </c:pt>
                <c:pt idx="833">
                  <c:v>Startup_1749</c:v>
                </c:pt>
                <c:pt idx="834">
                  <c:v>Startup_175</c:v>
                </c:pt>
                <c:pt idx="835">
                  <c:v>Startup_1750</c:v>
                </c:pt>
                <c:pt idx="836">
                  <c:v>Startup_1751</c:v>
                </c:pt>
                <c:pt idx="837">
                  <c:v>Startup_1752</c:v>
                </c:pt>
                <c:pt idx="838">
                  <c:v>Startup_1753</c:v>
                </c:pt>
                <c:pt idx="839">
                  <c:v>Startup_1754</c:v>
                </c:pt>
                <c:pt idx="840">
                  <c:v>Startup_1755</c:v>
                </c:pt>
                <c:pt idx="841">
                  <c:v>Startup_1756</c:v>
                </c:pt>
                <c:pt idx="842">
                  <c:v>Startup_1757</c:v>
                </c:pt>
                <c:pt idx="843">
                  <c:v>Startup_1758</c:v>
                </c:pt>
                <c:pt idx="844">
                  <c:v>Startup_1759</c:v>
                </c:pt>
                <c:pt idx="845">
                  <c:v>Startup_176</c:v>
                </c:pt>
                <c:pt idx="846">
                  <c:v>Startup_1760</c:v>
                </c:pt>
                <c:pt idx="847">
                  <c:v>Startup_1761</c:v>
                </c:pt>
                <c:pt idx="848">
                  <c:v>Startup_1762</c:v>
                </c:pt>
                <c:pt idx="849">
                  <c:v>Startup_1763</c:v>
                </c:pt>
                <c:pt idx="850">
                  <c:v>Startup_1764</c:v>
                </c:pt>
                <c:pt idx="851">
                  <c:v>Startup_1765</c:v>
                </c:pt>
                <c:pt idx="852">
                  <c:v>Startup_1766</c:v>
                </c:pt>
                <c:pt idx="853">
                  <c:v>Startup_1767</c:v>
                </c:pt>
                <c:pt idx="854">
                  <c:v>Startup_1768</c:v>
                </c:pt>
                <c:pt idx="855">
                  <c:v>Startup_1769</c:v>
                </c:pt>
                <c:pt idx="856">
                  <c:v>Startup_177</c:v>
                </c:pt>
                <c:pt idx="857">
                  <c:v>Startup_1770</c:v>
                </c:pt>
                <c:pt idx="858">
                  <c:v>Startup_1771</c:v>
                </c:pt>
                <c:pt idx="859">
                  <c:v>Startup_1772</c:v>
                </c:pt>
                <c:pt idx="860">
                  <c:v>Startup_1773</c:v>
                </c:pt>
                <c:pt idx="861">
                  <c:v>Startup_1774</c:v>
                </c:pt>
                <c:pt idx="862">
                  <c:v>Startup_1775</c:v>
                </c:pt>
                <c:pt idx="863">
                  <c:v>Startup_1776</c:v>
                </c:pt>
                <c:pt idx="864">
                  <c:v>Startup_1777</c:v>
                </c:pt>
                <c:pt idx="865">
                  <c:v>Startup_1778</c:v>
                </c:pt>
                <c:pt idx="866">
                  <c:v>Startup_1779</c:v>
                </c:pt>
                <c:pt idx="867">
                  <c:v>Startup_178</c:v>
                </c:pt>
                <c:pt idx="868">
                  <c:v>Startup_1780</c:v>
                </c:pt>
                <c:pt idx="869">
                  <c:v>Startup_1781</c:v>
                </c:pt>
                <c:pt idx="870">
                  <c:v>Startup_1782</c:v>
                </c:pt>
                <c:pt idx="871">
                  <c:v>Startup_1783</c:v>
                </c:pt>
                <c:pt idx="872">
                  <c:v>Startup_1784</c:v>
                </c:pt>
                <c:pt idx="873">
                  <c:v>Startup_1785</c:v>
                </c:pt>
                <c:pt idx="874">
                  <c:v>Startup_1786</c:v>
                </c:pt>
                <c:pt idx="875">
                  <c:v>Startup_1787</c:v>
                </c:pt>
                <c:pt idx="876">
                  <c:v>Startup_1788</c:v>
                </c:pt>
                <c:pt idx="877">
                  <c:v>Startup_1789</c:v>
                </c:pt>
                <c:pt idx="878">
                  <c:v>Startup_179</c:v>
                </c:pt>
                <c:pt idx="879">
                  <c:v>Startup_1790</c:v>
                </c:pt>
                <c:pt idx="880">
                  <c:v>Startup_1791</c:v>
                </c:pt>
                <c:pt idx="881">
                  <c:v>Startup_1792</c:v>
                </c:pt>
                <c:pt idx="882">
                  <c:v>Startup_1793</c:v>
                </c:pt>
                <c:pt idx="883">
                  <c:v>Startup_1794</c:v>
                </c:pt>
                <c:pt idx="884">
                  <c:v>Startup_1795</c:v>
                </c:pt>
                <c:pt idx="885">
                  <c:v>Startup_1796</c:v>
                </c:pt>
                <c:pt idx="886">
                  <c:v>Startup_1797</c:v>
                </c:pt>
                <c:pt idx="887">
                  <c:v>Startup_1798</c:v>
                </c:pt>
                <c:pt idx="888">
                  <c:v>Startup_1799</c:v>
                </c:pt>
                <c:pt idx="889">
                  <c:v>Startup_18</c:v>
                </c:pt>
                <c:pt idx="890">
                  <c:v>Startup_180</c:v>
                </c:pt>
                <c:pt idx="891">
                  <c:v>Startup_1800</c:v>
                </c:pt>
                <c:pt idx="892">
                  <c:v>Startup_1801</c:v>
                </c:pt>
                <c:pt idx="893">
                  <c:v>Startup_1802</c:v>
                </c:pt>
                <c:pt idx="894">
                  <c:v>Startup_1803</c:v>
                </c:pt>
                <c:pt idx="895">
                  <c:v>Startup_1804</c:v>
                </c:pt>
                <c:pt idx="896">
                  <c:v>Startup_1805</c:v>
                </c:pt>
                <c:pt idx="897">
                  <c:v>Startup_1806</c:v>
                </c:pt>
                <c:pt idx="898">
                  <c:v>Startup_1807</c:v>
                </c:pt>
                <c:pt idx="899">
                  <c:v>Startup_1808</c:v>
                </c:pt>
                <c:pt idx="900">
                  <c:v>Startup_1809</c:v>
                </c:pt>
                <c:pt idx="901">
                  <c:v>Startup_181</c:v>
                </c:pt>
                <c:pt idx="902">
                  <c:v>Startup_1810</c:v>
                </c:pt>
                <c:pt idx="903">
                  <c:v>Startup_1811</c:v>
                </c:pt>
                <c:pt idx="904">
                  <c:v>Startup_1812</c:v>
                </c:pt>
                <c:pt idx="905">
                  <c:v>Startup_1813</c:v>
                </c:pt>
                <c:pt idx="906">
                  <c:v>Startup_1814</c:v>
                </c:pt>
                <c:pt idx="907">
                  <c:v>Startup_1815</c:v>
                </c:pt>
                <c:pt idx="908">
                  <c:v>Startup_1816</c:v>
                </c:pt>
                <c:pt idx="909">
                  <c:v>Startup_1817</c:v>
                </c:pt>
                <c:pt idx="910">
                  <c:v>Startup_1818</c:v>
                </c:pt>
                <c:pt idx="911">
                  <c:v>Startup_1819</c:v>
                </c:pt>
                <c:pt idx="912">
                  <c:v>Startup_182</c:v>
                </c:pt>
                <c:pt idx="913">
                  <c:v>Startup_1820</c:v>
                </c:pt>
                <c:pt idx="914">
                  <c:v>Startup_1821</c:v>
                </c:pt>
                <c:pt idx="915">
                  <c:v>Startup_1822</c:v>
                </c:pt>
                <c:pt idx="916">
                  <c:v>Startup_1823</c:v>
                </c:pt>
                <c:pt idx="917">
                  <c:v>Startup_1824</c:v>
                </c:pt>
                <c:pt idx="918">
                  <c:v>Startup_1825</c:v>
                </c:pt>
                <c:pt idx="919">
                  <c:v>Startup_1826</c:v>
                </c:pt>
                <c:pt idx="920">
                  <c:v>Startup_1827</c:v>
                </c:pt>
                <c:pt idx="921">
                  <c:v>Startup_1828</c:v>
                </c:pt>
                <c:pt idx="922">
                  <c:v>Startup_1829</c:v>
                </c:pt>
                <c:pt idx="923">
                  <c:v>Startup_183</c:v>
                </c:pt>
                <c:pt idx="924">
                  <c:v>Startup_1830</c:v>
                </c:pt>
                <c:pt idx="925">
                  <c:v>Startup_1831</c:v>
                </c:pt>
                <c:pt idx="926">
                  <c:v>Startup_1832</c:v>
                </c:pt>
                <c:pt idx="927">
                  <c:v>Startup_1833</c:v>
                </c:pt>
                <c:pt idx="928">
                  <c:v>Startup_1834</c:v>
                </c:pt>
                <c:pt idx="929">
                  <c:v>Startup_1835</c:v>
                </c:pt>
                <c:pt idx="930">
                  <c:v>Startup_1836</c:v>
                </c:pt>
                <c:pt idx="931">
                  <c:v>Startup_1837</c:v>
                </c:pt>
                <c:pt idx="932">
                  <c:v>Startup_1838</c:v>
                </c:pt>
                <c:pt idx="933">
                  <c:v>Startup_1839</c:v>
                </c:pt>
                <c:pt idx="934">
                  <c:v>Startup_184</c:v>
                </c:pt>
                <c:pt idx="935">
                  <c:v>Startup_1840</c:v>
                </c:pt>
                <c:pt idx="936">
                  <c:v>Startup_1841</c:v>
                </c:pt>
                <c:pt idx="937">
                  <c:v>Startup_1842</c:v>
                </c:pt>
                <c:pt idx="938">
                  <c:v>Startup_1843</c:v>
                </c:pt>
                <c:pt idx="939">
                  <c:v>Startup_1844</c:v>
                </c:pt>
                <c:pt idx="940">
                  <c:v>Startup_1845</c:v>
                </c:pt>
                <c:pt idx="941">
                  <c:v>Startup_1846</c:v>
                </c:pt>
                <c:pt idx="942">
                  <c:v>Startup_1847</c:v>
                </c:pt>
                <c:pt idx="943">
                  <c:v>Startup_1848</c:v>
                </c:pt>
                <c:pt idx="944">
                  <c:v>Startup_1849</c:v>
                </c:pt>
                <c:pt idx="945">
                  <c:v>Startup_185</c:v>
                </c:pt>
                <c:pt idx="946">
                  <c:v>Startup_1850</c:v>
                </c:pt>
                <c:pt idx="947">
                  <c:v>Startup_1851</c:v>
                </c:pt>
                <c:pt idx="948">
                  <c:v>Startup_1852</c:v>
                </c:pt>
                <c:pt idx="949">
                  <c:v>Startup_1853</c:v>
                </c:pt>
                <c:pt idx="950">
                  <c:v>Startup_1854</c:v>
                </c:pt>
                <c:pt idx="951">
                  <c:v>Startup_1855</c:v>
                </c:pt>
                <c:pt idx="952">
                  <c:v>Startup_1856</c:v>
                </c:pt>
                <c:pt idx="953">
                  <c:v>Startup_1857</c:v>
                </c:pt>
                <c:pt idx="954">
                  <c:v>Startup_1858</c:v>
                </c:pt>
                <c:pt idx="955">
                  <c:v>Startup_1859</c:v>
                </c:pt>
                <c:pt idx="956">
                  <c:v>Startup_186</c:v>
                </c:pt>
                <c:pt idx="957">
                  <c:v>Startup_1860</c:v>
                </c:pt>
                <c:pt idx="958">
                  <c:v>Startup_1861</c:v>
                </c:pt>
                <c:pt idx="959">
                  <c:v>Startup_1862</c:v>
                </c:pt>
                <c:pt idx="960">
                  <c:v>Startup_1863</c:v>
                </c:pt>
                <c:pt idx="961">
                  <c:v>Startup_1864</c:v>
                </c:pt>
                <c:pt idx="962">
                  <c:v>Startup_1865</c:v>
                </c:pt>
                <c:pt idx="963">
                  <c:v>Startup_1866</c:v>
                </c:pt>
                <c:pt idx="964">
                  <c:v>Startup_1867</c:v>
                </c:pt>
                <c:pt idx="965">
                  <c:v>Startup_1868</c:v>
                </c:pt>
                <c:pt idx="966">
                  <c:v>Startup_1869</c:v>
                </c:pt>
                <c:pt idx="967">
                  <c:v>Startup_187</c:v>
                </c:pt>
                <c:pt idx="968">
                  <c:v>Startup_1870</c:v>
                </c:pt>
                <c:pt idx="969">
                  <c:v>Startup_1871</c:v>
                </c:pt>
                <c:pt idx="970">
                  <c:v>Startup_1872</c:v>
                </c:pt>
                <c:pt idx="971">
                  <c:v>Startup_1873</c:v>
                </c:pt>
                <c:pt idx="972">
                  <c:v>Startup_1874</c:v>
                </c:pt>
                <c:pt idx="973">
                  <c:v>Startup_1875</c:v>
                </c:pt>
                <c:pt idx="974">
                  <c:v>Startup_1876</c:v>
                </c:pt>
                <c:pt idx="975">
                  <c:v>Startup_1877</c:v>
                </c:pt>
                <c:pt idx="976">
                  <c:v>Startup_1878</c:v>
                </c:pt>
                <c:pt idx="977">
                  <c:v>Startup_1879</c:v>
                </c:pt>
                <c:pt idx="978">
                  <c:v>Startup_188</c:v>
                </c:pt>
                <c:pt idx="979">
                  <c:v>Startup_1880</c:v>
                </c:pt>
                <c:pt idx="980">
                  <c:v>Startup_1881</c:v>
                </c:pt>
                <c:pt idx="981">
                  <c:v>Startup_1882</c:v>
                </c:pt>
                <c:pt idx="982">
                  <c:v>Startup_1883</c:v>
                </c:pt>
                <c:pt idx="983">
                  <c:v>Startup_1884</c:v>
                </c:pt>
                <c:pt idx="984">
                  <c:v>Startup_1885</c:v>
                </c:pt>
                <c:pt idx="985">
                  <c:v>Startup_1886</c:v>
                </c:pt>
                <c:pt idx="986">
                  <c:v>Startup_1887</c:v>
                </c:pt>
                <c:pt idx="987">
                  <c:v>Startup_1888</c:v>
                </c:pt>
                <c:pt idx="988">
                  <c:v>Startup_1889</c:v>
                </c:pt>
                <c:pt idx="989">
                  <c:v>Startup_189</c:v>
                </c:pt>
                <c:pt idx="990">
                  <c:v>Startup_1890</c:v>
                </c:pt>
                <c:pt idx="991">
                  <c:v>Startup_1891</c:v>
                </c:pt>
                <c:pt idx="992">
                  <c:v>Startup_1892</c:v>
                </c:pt>
                <c:pt idx="993">
                  <c:v>Startup_1893</c:v>
                </c:pt>
                <c:pt idx="994">
                  <c:v>Startup_1894</c:v>
                </c:pt>
                <c:pt idx="995">
                  <c:v>Startup_1895</c:v>
                </c:pt>
                <c:pt idx="996">
                  <c:v>Startup_1896</c:v>
                </c:pt>
                <c:pt idx="997">
                  <c:v>Startup_1897</c:v>
                </c:pt>
                <c:pt idx="998">
                  <c:v>Startup_1898</c:v>
                </c:pt>
                <c:pt idx="999">
                  <c:v>Startup_1899</c:v>
                </c:pt>
                <c:pt idx="1000">
                  <c:v>Startup_19</c:v>
                </c:pt>
                <c:pt idx="1001">
                  <c:v>Startup_190</c:v>
                </c:pt>
                <c:pt idx="1002">
                  <c:v>Startup_1900</c:v>
                </c:pt>
                <c:pt idx="1003">
                  <c:v>Startup_1901</c:v>
                </c:pt>
                <c:pt idx="1004">
                  <c:v>Startup_1902</c:v>
                </c:pt>
                <c:pt idx="1005">
                  <c:v>Startup_1903</c:v>
                </c:pt>
                <c:pt idx="1006">
                  <c:v>Startup_1904</c:v>
                </c:pt>
                <c:pt idx="1007">
                  <c:v>Startup_1905</c:v>
                </c:pt>
                <c:pt idx="1008">
                  <c:v>Startup_1906</c:v>
                </c:pt>
                <c:pt idx="1009">
                  <c:v>Startup_1907</c:v>
                </c:pt>
                <c:pt idx="1010">
                  <c:v>Startup_1908</c:v>
                </c:pt>
                <c:pt idx="1011">
                  <c:v>Startup_1909</c:v>
                </c:pt>
                <c:pt idx="1012">
                  <c:v>Startup_191</c:v>
                </c:pt>
                <c:pt idx="1013">
                  <c:v>Startup_1910</c:v>
                </c:pt>
                <c:pt idx="1014">
                  <c:v>Startup_1911</c:v>
                </c:pt>
                <c:pt idx="1015">
                  <c:v>Startup_1912</c:v>
                </c:pt>
                <c:pt idx="1016">
                  <c:v>Startup_1913</c:v>
                </c:pt>
                <c:pt idx="1017">
                  <c:v>Startup_1914</c:v>
                </c:pt>
                <c:pt idx="1018">
                  <c:v>Startup_1915</c:v>
                </c:pt>
                <c:pt idx="1019">
                  <c:v>Startup_1916</c:v>
                </c:pt>
                <c:pt idx="1020">
                  <c:v>Startup_1917</c:v>
                </c:pt>
                <c:pt idx="1021">
                  <c:v>Startup_1918</c:v>
                </c:pt>
                <c:pt idx="1022">
                  <c:v>Startup_1919</c:v>
                </c:pt>
                <c:pt idx="1023">
                  <c:v>Startup_192</c:v>
                </c:pt>
                <c:pt idx="1024">
                  <c:v>Startup_1920</c:v>
                </c:pt>
                <c:pt idx="1025">
                  <c:v>Startup_1921</c:v>
                </c:pt>
                <c:pt idx="1026">
                  <c:v>Startup_1922</c:v>
                </c:pt>
                <c:pt idx="1027">
                  <c:v>Startup_1923</c:v>
                </c:pt>
                <c:pt idx="1028">
                  <c:v>Startup_1924</c:v>
                </c:pt>
                <c:pt idx="1029">
                  <c:v>Startup_1925</c:v>
                </c:pt>
                <c:pt idx="1030">
                  <c:v>Startup_1926</c:v>
                </c:pt>
                <c:pt idx="1031">
                  <c:v>Startup_1927</c:v>
                </c:pt>
                <c:pt idx="1032">
                  <c:v>Startup_1928</c:v>
                </c:pt>
                <c:pt idx="1033">
                  <c:v>Startup_1929</c:v>
                </c:pt>
                <c:pt idx="1034">
                  <c:v>Startup_193</c:v>
                </c:pt>
                <c:pt idx="1035">
                  <c:v>Startup_1930</c:v>
                </c:pt>
                <c:pt idx="1036">
                  <c:v>Startup_1931</c:v>
                </c:pt>
                <c:pt idx="1037">
                  <c:v>Startup_1932</c:v>
                </c:pt>
                <c:pt idx="1038">
                  <c:v>Startup_1933</c:v>
                </c:pt>
                <c:pt idx="1039">
                  <c:v>Startup_1934</c:v>
                </c:pt>
                <c:pt idx="1040">
                  <c:v>Startup_1935</c:v>
                </c:pt>
                <c:pt idx="1041">
                  <c:v>Startup_1936</c:v>
                </c:pt>
                <c:pt idx="1042">
                  <c:v>Startup_1937</c:v>
                </c:pt>
                <c:pt idx="1043">
                  <c:v>Startup_1938</c:v>
                </c:pt>
                <c:pt idx="1044">
                  <c:v>Startup_1939</c:v>
                </c:pt>
                <c:pt idx="1045">
                  <c:v>Startup_194</c:v>
                </c:pt>
                <c:pt idx="1046">
                  <c:v>Startup_1940</c:v>
                </c:pt>
                <c:pt idx="1047">
                  <c:v>Startup_1941</c:v>
                </c:pt>
                <c:pt idx="1048">
                  <c:v>Startup_1942</c:v>
                </c:pt>
                <c:pt idx="1049">
                  <c:v>Startup_1943</c:v>
                </c:pt>
                <c:pt idx="1050">
                  <c:v>Startup_1944</c:v>
                </c:pt>
                <c:pt idx="1051">
                  <c:v>Startup_1945</c:v>
                </c:pt>
                <c:pt idx="1052">
                  <c:v>Startup_1946</c:v>
                </c:pt>
                <c:pt idx="1053">
                  <c:v>Startup_1947</c:v>
                </c:pt>
                <c:pt idx="1054">
                  <c:v>Startup_1948</c:v>
                </c:pt>
                <c:pt idx="1055">
                  <c:v>Startup_1949</c:v>
                </c:pt>
                <c:pt idx="1056">
                  <c:v>Startup_195</c:v>
                </c:pt>
                <c:pt idx="1057">
                  <c:v>Startup_1950</c:v>
                </c:pt>
                <c:pt idx="1058">
                  <c:v>Startup_1951</c:v>
                </c:pt>
                <c:pt idx="1059">
                  <c:v>Startup_1952</c:v>
                </c:pt>
                <c:pt idx="1060">
                  <c:v>Startup_1953</c:v>
                </c:pt>
                <c:pt idx="1061">
                  <c:v>Startup_1954</c:v>
                </c:pt>
                <c:pt idx="1062">
                  <c:v>Startup_1955</c:v>
                </c:pt>
                <c:pt idx="1063">
                  <c:v>Startup_1956</c:v>
                </c:pt>
                <c:pt idx="1064">
                  <c:v>Startup_1957</c:v>
                </c:pt>
                <c:pt idx="1065">
                  <c:v>Startup_1958</c:v>
                </c:pt>
                <c:pt idx="1066">
                  <c:v>Startup_1959</c:v>
                </c:pt>
                <c:pt idx="1067">
                  <c:v>Startup_196</c:v>
                </c:pt>
                <c:pt idx="1068">
                  <c:v>Startup_1960</c:v>
                </c:pt>
                <c:pt idx="1069">
                  <c:v>Startup_1961</c:v>
                </c:pt>
                <c:pt idx="1070">
                  <c:v>Startup_1962</c:v>
                </c:pt>
                <c:pt idx="1071">
                  <c:v>Startup_1963</c:v>
                </c:pt>
                <c:pt idx="1072">
                  <c:v>Startup_1964</c:v>
                </c:pt>
                <c:pt idx="1073">
                  <c:v>Startup_1965</c:v>
                </c:pt>
                <c:pt idx="1074">
                  <c:v>Startup_1966</c:v>
                </c:pt>
                <c:pt idx="1075">
                  <c:v>Startup_1967</c:v>
                </c:pt>
                <c:pt idx="1076">
                  <c:v>Startup_1968</c:v>
                </c:pt>
                <c:pt idx="1077">
                  <c:v>Startup_1969</c:v>
                </c:pt>
                <c:pt idx="1078">
                  <c:v>Startup_197</c:v>
                </c:pt>
                <c:pt idx="1079">
                  <c:v>Startup_1970</c:v>
                </c:pt>
                <c:pt idx="1080">
                  <c:v>Startup_1971</c:v>
                </c:pt>
                <c:pt idx="1081">
                  <c:v>Startup_1972</c:v>
                </c:pt>
                <c:pt idx="1082">
                  <c:v>Startup_1973</c:v>
                </c:pt>
                <c:pt idx="1083">
                  <c:v>Startup_1974</c:v>
                </c:pt>
                <c:pt idx="1084">
                  <c:v>Startup_1975</c:v>
                </c:pt>
                <c:pt idx="1085">
                  <c:v>Startup_1976</c:v>
                </c:pt>
                <c:pt idx="1086">
                  <c:v>Startup_1977</c:v>
                </c:pt>
                <c:pt idx="1087">
                  <c:v>Startup_1978</c:v>
                </c:pt>
                <c:pt idx="1088">
                  <c:v>Startup_1979</c:v>
                </c:pt>
                <c:pt idx="1089">
                  <c:v>Startup_198</c:v>
                </c:pt>
                <c:pt idx="1090">
                  <c:v>Startup_1980</c:v>
                </c:pt>
                <c:pt idx="1091">
                  <c:v>Startup_1981</c:v>
                </c:pt>
                <c:pt idx="1092">
                  <c:v>Startup_1982</c:v>
                </c:pt>
                <c:pt idx="1093">
                  <c:v>Startup_1983</c:v>
                </c:pt>
                <c:pt idx="1094">
                  <c:v>Startup_1984</c:v>
                </c:pt>
                <c:pt idx="1095">
                  <c:v>Startup_1985</c:v>
                </c:pt>
                <c:pt idx="1096">
                  <c:v>Startup_1986</c:v>
                </c:pt>
                <c:pt idx="1097">
                  <c:v>Startup_1987</c:v>
                </c:pt>
                <c:pt idx="1098">
                  <c:v>Startup_1988</c:v>
                </c:pt>
                <c:pt idx="1099">
                  <c:v>Startup_1989</c:v>
                </c:pt>
                <c:pt idx="1100">
                  <c:v>Startup_199</c:v>
                </c:pt>
                <c:pt idx="1101">
                  <c:v>Startup_1990</c:v>
                </c:pt>
                <c:pt idx="1102">
                  <c:v>Startup_1991</c:v>
                </c:pt>
                <c:pt idx="1103">
                  <c:v>Startup_1992</c:v>
                </c:pt>
                <c:pt idx="1104">
                  <c:v>Startup_1993</c:v>
                </c:pt>
                <c:pt idx="1105">
                  <c:v>Startup_1994</c:v>
                </c:pt>
                <c:pt idx="1106">
                  <c:v>Startup_1995</c:v>
                </c:pt>
                <c:pt idx="1107">
                  <c:v>Startup_1996</c:v>
                </c:pt>
                <c:pt idx="1108">
                  <c:v>Startup_1997</c:v>
                </c:pt>
                <c:pt idx="1109">
                  <c:v>Startup_1998</c:v>
                </c:pt>
                <c:pt idx="1110">
                  <c:v>Startup_1999</c:v>
                </c:pt>
                <c:pt idx="1111">
                  <c:v>Startup_2</c:v>
                </c:pt>
                <c:pt idx="1112">
                  <c:v>Startup_20</c:v>
                </c:pt>
                <c:pt idx="1113">
                  <c:v>Startup_200</c:v>
                </c:pt>
                <c:pt idx="1114">
                  <c:v>Startup_2000</c:v>
                </c:pt>
                <c:pt idx="1115">
                  <c:v>Startup_2001</c:v>
                </c:pt>
                <c:pt idx="1116">
                  <c:v>Startup_2002</c:v>
                </c:pt>
                <c:pt idx="1117">
                  <c:v>Startup_2003</c:v>
                </c:pt>
                <c:pt idx="1118">
                  <c:v>Startup_2004</c:v>
                </c:pt>
                <c:pt idx="1119">
                  <c:v>Startup_2005</c:v>
                </c:pt>
                <c:pt idx="1120">
                  <c:v>Startup_2006</c:v>
                </c:pt>
                <c:pt idx="1121">
                  <c:v>Startup_2007</c:v>
                </c:pt>
                <c:pt idx="1122">
                  <c:v>Startup_2008</c:v>
                </c:pt>
                <c:pt idx="1123">
                  <c:v>Startup_2009</c:v>
                </c:pt>
                <c:pt idx="1124">
                  <c:v>Startup_201</c:v>
                </c:pt>
                <c:pt idx="1125">
                  <c:v>Startup_2010</c:v>
                </c:pt>
                <c:pt idx="1126">
                  <c:v>Startup_2011</c:v>
                </c:pt>
                <c:pt idx="1127">
                  <c:v>Startup_2012</c:v>
                </c:pt>
                <c:pt idx="1128">
                  <c:v>Startup_2013</c:v>
                </c:pt>
                <c:pt idx="1129">
                  <c:v>Startup_2014</c:v>
                </c:pt>
                <c:pt idx="1130">
                  <c:v>Startup_2015</c:v>
                </c:pt>
                <c:pt idx="1131">
                  <c:v>Startup_2016</c:v>
                </c:pt>
                <c:pt idx="1132">
                  <c:v>Startup_2017</c:v>
                </c:pt>
                <c:pt idx="1133">
                  <c:v>Startup_2018</c:v>
                </c:pt>
                <c:pt idx="1134">
                  <c:v>Startup_2019</c:v>
                </c:pt>
                <c:pt idx="1135">
                  <c:v>Startup_202</c:v>
                </c:pt>
                <c:pt idx="1136">
                  <c:v>Startup_2020</c:v>
                </c:pt>
                <c:pt idx="1137">
                  <c:v>Startup_2021</c:v>
                </c:pt>
                <c:pt idx="1138">
                  <c:v>Startup_2022</c:v>
                </c:pt>
                <c:pt idx="1139">
                  <c:v>Startup_2023</c:v>
                </c:pt>
                <c:pt idx="1140">
                  <c:v>Startup_2024</c:v>
                </c:pt>
                <c:pt idx="1141">
                  <c:v>Startup_2025</c:v>
                </c:pt>
                <c:pt idx="1142">
                  <c:v>Startup_2026</c:v>
                </c:pt>
                <c:pt idx="1143">
                  <c:v>Startup_2027</c:v>
                </c:pt>
                <c:pt idx="1144">
                  <c:v>Startup_2028</c:v>
                </c:pt>
                <c:pt idx="1145">
                  <c:v>Startup_2029</c:v>
                </c:pt>
                <c:pt idx="1146">
                  <c:v>Startup_203</c:v>
                </c:pt>
                <c:pt idx="1147">
                  <c:v>Startup_2030</c:v>
                </c:pt>
                <c:pt idx="1148">
                  <c:v>Startup_2031</c:v>
                </c:pt>
                <c:pt idx="1149">
                  <c:v>Startup_2032</c:v>
                </c:pt>
                <c:pt idx="1150">
                  <c:v>Startup_2033</c:v>
                </c:pt>
                <c:pt idx="1151">
                  <c:v>Startup_2034</c:v>
                </c:pt>
                <c:pt idx="1152">
                  <c:v>Startup_2035</c:v>
                </c:pt>
                <c:pt idx="1153">
                  <c:v>Startup_2036</c:v>
                </c:pt>
                <c:pt idx="1154">
                  <c:v>Startup_2037</c:v>
                </c:pt>
                <c:pt idx="1155">
                  <c:v>Startup_2038</c:v>
                </c:pt>
                <c:pt idx="1156">
                  <c:v>Startup_2039</c:v>
                </c:pt>
                <c:pt idx="1157">
                  <c:v>Startup_204</c:v>
                </c:pt>
                <c:pt idx="1158">
                  <c:v>Startup_2040</c:v>
                </c:pt>
                <c:pt idx="1159">
                  <c:v>Startup_2041</c:v>
                </c:pt>
                <c:pt idx="1160">
                  <c:v>Startup_2042</c:v>
                </c:pt>
                <c:pt idx="1161">
                  <c:v>Startup_2043</c:v>
                </c:pt>
                <c:pt idx="1162">
                  <c:v>Startup_2044</c:v>
                </c:pt>
                <c:pt idx="1163">
                  <c:v>Startup_2045</c:v>
                </c:pt>
                <c:pt idx="1164">
                  <c:v>Startup_2046</c:v>
                </c:pt>
                <c:pt idx="1165">
                  <c:v>Startup_2047</c:v>
                </c:pt>
                <c:pt idx="1166">
                  <c:v>Startup_2048</c:v>
                </c:pt>
                <c:pt idx="1167">
                  <c:v>Startup_2049</c:v>
                </c:pt>
                <c:pt idx="1168">
                  <c:v>Startup_205</c:v>
                </c:pt>
                <c:pt idx="1169">
                  <c:v>Startup_2050</c:v>
                </c:pt>
                <c:pt idx="1170">
                  <c:v>Startup_2051</c:v>
                </c:pt>
                <c:pt idx="1171">
                  <c:v>Startup_2052</c:v>
                </c:pt>
                <c:pt idx="1172">
                  <c:v>Startup_2053</c:v>
                </c:pt>
                <c:pt idx="1173">
                  <c:v>Startup_2054</c:v>
                </c:pt>
                <c:pt idx="1174">
                  <c:v>Startup_2055</c:v>
                </c:pt>
                <c:pt idx="1175">
                  <c:v>Startup_2056</c:v>
                </c:pt>
                <c:pt idx="1176">
                  <c:v>Startup_2057</c:v>
                </c:pt>
                <c:pt idx="1177">
                  <c:v>Startup_2058</c:v>
                </c:pt>
                <c:pt idx="1178">
                  <c:v>Startup_2059</c:v>
                </c:pt>
                <c:pt idx="1179">
                  <c:v>Startup_206</c:v>
                </c:pt>
                <c:pt idx="1180">
                  <c:v>Startup_2060</c:v>
                </c:pt>
                <c:pt idx="1181">
                  <c:v>Startup_2061</c:v>
                </c:pt>
                <c:pt idx="1182">
                  <c:v>Startup_2062</c:v>
                </c:pt>
                <c:pt idx="1183">
                  <c:v>Startup_2063</c:v>
                </c:pt>
                <c:pt idx="1184">
                  <c:v>Startup_2064</c:v>
                </c:pt>
                <c:pt idx="1185">
                  <c:v>Startup_2065</c:v>
                </c:pt>
                <c:pt idx="1186">
                  <c:v>Startup_2066</c:v>
                </c:pt>
                <c:pt idx="1187">
                  <c:v>Startup_2067</c:v>
                </c:pt>
                <c:pt idx="1188">
                  <c:v>Startup_2068</c:v>
                </c:pt>
                <c:pt idx="1189">
                  <c:v>Startup_2069</c:v>
                </c:pt>
                <c:pt idx="1190">
                  <c:v>Startup_207</c:v>
                </c:pt>
                <c:pt idx="1191">
                  <c:v>Startup_2070</c:v>
                </c:pt>
                <c:pt idx="1192">
                  <c:v>Startup_2071</c:v>
                </c:pt>
                <c:pt idx="1193">
                  <c:v>Startup_2072</c:v>
                </c:pt>
                <c:pt idx="1194">
                  <c:v>Startup_2073</c:v>
                </c:pt>
                <c:pt idx="1195">
                  <c:v>Startup_2074</c:v>
                </c:pt>
                <c:pt idx="1196">
                  <c:v>Startup_2075</c:v>
                </c:pt>
                <c:pt idx="1197">
                  <c:v>Startup_2076</c:v>
                </c:pt>
                <c:pt idx="1198">
                  <c:v>Startup_2077</c:v>
                </c:pt>
                <c:pt idx="1199">
                  <c:v>Startup_2078</c:v>
                </c:pt>
                <c:pt idx="1200">
                  <c:v>Startup_2079</c:v>
                </c:pt>
                <c:pt idx="1201">
                  <c:v>Startup_208</c:v>
                </c:pt>
                <c:pt idx="1202">
                  <c:v>Startup_2080</c:v>
                </c:pt>
                <c:pt idx="1203">
                  <c:v>Startup_2081</c:v>
                </c:pt>
                <c:pt idx="1204">
                  <c:v>Startup_2082</c:v>
                </c:pt>
                <c:pt idx="1205">
                  <c:v>Startup_2083</c:v>
                </c:pt>
                <c:pt idx="1206">
                  <c:v>Startup_2084</c:v>
                </c:pt>
                <c:pt idx="1207">
                  <c:v>Startup_2085</c:v>
                </c:pt>
                <c:pt idx="1208">
                  <c:v>Startup_2086</c:v>
                </c:pt>
                <c:pt idx="1209">
                  <c:v>Startup_2087</c:v>
                </c:pt>
                <c:pt idx="1210">
                  <c:v>Startup_2088</c:v>
                </c:pt>
                <c:pt idx="1211">
                  <c:v>Startup_2089</c:v>
                </c:pt>
                <c:pt idx="1212">
                  <c:v>Startup_209</c:v>
                </c:pt>
                <c:pt idx="1213">
                  <c:v>Startup_2090</c:v>
                </c:pt>
                <c:pt idx="1214">
                  <c:v>Startup_2091</c:v>
                </c:pt>
                <c:pt idx="1215">
                  <c:v>Startup_2092</c:v>
                </c:pt>
                <c:pt idx="1216">
                  <c:v>Startup_2093</c:v>
                </c:pt>
                <c:pt idx="1217">
                  <c:v>Startup_2094</c:v>
                </c:pt>
                <c:pt idx="1218">
                  <c:v>Startup_2095</c:v>
                </c:pt>
                <c:pt idx="1219">
                  <c:v>Startup_2096</c:v>
                </c:pt>
                <c:pt idx="1220">
                  <c:v>Startup_2097</c:v>
                </c:pt>
                <c:pt idx="1221">
                  <c:v>Startup_2098</c:v>
                </c:pt>
                <c:pt idx="1222">
                  <c:v>Startup_2099</c:v>
                </c:pt>
                <c:pt idx="1223">
                  <c:v>Startup_21</c:v>
                </c:pt>
                <c:pt idx="1224">
                  <c:v>Startup_210</c:v>
                </c:pt>
                <c:pt idx="1225">
                  <c:v>Startup_2100</c:v>
                </c:pt>
                <c:pt idx="1226">
                  <c:v>Startup_2101</c:v>
                </c:pt>
                <c:pt idx="1227">
                  <c:v>Startup_2102</c:v>
                </c:pt>
                <c:pt idx="1228">
                  <c:v>Startup_2103</c:v>
                </c:pt>
                <c:pt idx="1229">
                  <c:v>Startup_2104</c:v>
                </c:pt>
                <c:pt idx="1230">
                  <c:v>Startup_2105</c:v>
                </c:pt>
                <c:pt idx="1231">
                  <c:v>Startup_2106</c:v>
                </c:pt>
                <c:pt idx="1232">
                  <c:v>Startup_2107</c:v>
                </c:pt>
                <c:pt idx="1233">
                  <c:v>Startup_2108</c:v>
                </c:pt>
                <c:pt idx="1234">
                  <c:v>Startup_2109</c:v>
                </c:pt>
                <c:pt idx="1235">
                  <c:v>Startup_211</c:v>
                </c:pt>
                <c:pt idx="1236">
                  <c:v>Startup_2110</c:v>
                </c:pt>
                <c:pt idx="1237">
                  <c:v>Startup_2111</c:v>
                </c:pt>
                <c:pt idx="1238">
                  <c:v>Startup_2112</c:v>
                </c:pt>
                <c:pt idx="1239">
                  <c:v>Startup_2113</c:v>
                </c:pt>
                <c:pt idx="1240">
                  <c:v>Startup_2114</c:v>
                </c:pt>
                <c:pt idx="1241">
                  <c:v>Startup_2115</c:v>
                </c:pt>
                <c:pt idx="1242">
                  <c:v>Startup_2116</c:v>
                </c:pt>
                <c:pt idx="1243">
                  <c:v>Startup_2117</c:v>
                </c:pt>
                <c:pt idx="1244">
                  <c:v>Startup_2118</c:v>
                </c:pt>
                <c:pt idx="1245">
                  <c:v>Startup_2119</c:v>
                </c:pt>
                <c:pt idx="1246">
                  <c:v>Startup_212</c:v>
                </c:pt>
                <c:pt idx="1247">
                  <c:v>Startup_2120</c:v>
                </c:pt>
                <c:pt idx="1248">
                  <c:v>Startup_2121</c:v>
                </c:pt>
                <c:pt idx="1249">
                  <c:v>Startup_2122</c:v>
                </c:pt>
                <c:pt idx="1250">
                  <c:v>Startup_2123</c:v>
                </c:pt>
                <c:pt idx="1251">
                  <c:v>Startup_2124</c:v>
                </c:pt>
                <c:pt idx="1252">
                  <c:v>Startup_2125</c:v>
                </c:pt>
                <c:pt idx="1253">
                  <c:v>Startup_2126</c:v>
                </c:pt>
                <c:pt idx="1254">
                  <c:v>Startup_2127</c:v>
                </c:pt>
                <c:pt idx="1255">
                  <c:v>Startup_2128</c:v>
                </c:pt>
                <c:pt idx="1256">
                  <c:v>Startup_2129</c:v>
                </c:pt>
                <c:pt idx="1257">
                  <c:v>Startup_213</c:v>
                </c:pt>
                <c:pt idx="1258">
                  <c:v>Startup_2130</c:v>
                </c:pt>
                <c:pt idx="1259">
                  <c:v>Startup_2131</c:v>
                </c:pt>
                <c:pt idx="1260">
                  <c:v>Startup_2132</c:v>
                </c:pt>
                <c:pt idx="1261">
                  <c:v>Startup_2133</c:v>
                </c:pt>
                <c:pt idx="1262">
                  <c:v>Startup_2134</c:v>
                </c:pt>
                <c:pt idx="1263">
                  <c:v>Startup_2135</c:v>
                </c:pt>
                <c:pt idx="1264">
                  <c:v>Startup_2136</c:v>
                </c:pt>
                <c:pt idx="1265">
                  <c:v>Startup_2137</c:v>
                </c:pt>
                <c:pt idx="1266">
                  <c:v>Startup_2138</c:v>
                </c:pt>
                <c:pt idx="1267">
                  <c:v>Startup_2139</c:v>
                </c:pt>
                <c:pt idx="1268">
                  <c:v>Startup_214</c:v>
                </c:pt>
                <c:pt idx="1269">
                  <c:v>Startup_2140</c:v>
                </c:pt>
                <c:pt idx="1270">
                  <c:v>Startup_2141</c:v>
                </c:pt>
                <c:pt idx="1271">
                  <c:v>Startup_2142</c:v>
                </c:pt>
                <c:pt idx="1272">
                  <c:v>Startup_2143</c:v>
                </c:pt>
                <c:pt idx="1273">
                  <c:v>Startup_2144</c:v>
                </c:pt>
                <c:pt idx="1274">
                  <c:v>Startup_2145</c:v>
                </c:pt>
                <c:pt idx="1275">
                  <c:v>Startup_2146</c:v>
                </c:pt>
                <c:pt idx="1276">
                  <c:v>Startup_2147</c:v>
                </c:pt>
                <c:pt idx="1277">
                  <c:v>Startup_2148</c:v>
                </c:pt>
                <c:pt idx="1278">
                  <c:v>Startup_2149</c:v>
                </c:pt>
                <c:pt idx="1279">
                  <c:v>Startup_215</c:v>
                </c:pt>
                <c:pt idx="1280">
                  <c:v>Startup_2150</c:v>
                </c:pt>
                <c:pt idx="1281">
                  <c:v>Startup_2151</c:v>
                </c:pt>
                <c:pt idx="1282">
                  <c:v>Startup_2152</c:v>
                </c:pt>
                <c:pt idx="1283">
                  <c:v>Startup_2153</c:v>
                </c:pt>
                <c:pt idx="1284">
                  <c:v>Startup_2154</c:v>
                </c:pt>
                <c:pt idx="1285">
                  <c:v>Startup_2155</c:v>
                </c:pt>
                <c:pt idx="1286">
                  <c:v>Startup_2156</c:v>
                </c:pt>
                <c:pt idx="1287">
                  <c:v>Startup_2157</c:v>
                </c:pt>
                <c:pt idx="1288">
                  <c:v>Startup_2158</c:v>
                </c:pt>
                <c:pt idx="1289">
                  <c:v>Startup_2159</c:v>
                </c:pt>
                <c:pt idx="1290">
                  <c:v>Startup_216</c:v>
                </c:pt>
                <c:pt idx="1291">
                  <c:v>Startup_2160</c:v>
                </c:pt>
                <c:pt idx="1292">
                  <c:v>Startup_2161</c:v>
                </c:pt>
                <c:pt idx="1293">
                  <c:v>Startup_2162</c:v>
                </c:pt>
                <c:pt idx="1294">
                  <c:v>Startup_2163</c:v>
                </c:pt>
                <c:pt idx="1295">
                  <c:v>Startup_2164</c:v>
                </c:pt>
                <c:pt idx="1296">
                  <c:v>Startup_2165</c:v>
                </c:pt>
                <c:pt idx="1297">
                  <c:v>Startup_2166</c:v>
                </c:pt>
                <c:pt idx="1298">
                  <c:v>Startup_2167</c:v>
                </c:pt>
                <c:pt idx="1299">
                  <c:v>Startup_2168</c:v>
                </c:pt>
                <c:pt idx="1300">
                  <c:v>Startup_2169</c:v>
                </c:pt>
                <c:pt idx="1301">
                  <c:v>Startup_217</c:v>
                </c:pt>
                <c:pt idx="1302">
                  <c:v>Startup_2170</c:v>
                </c:pt>
                <c:pt idx="1303">
                  <c:v>Startup_2171</c:v>
                </c:pt>
                <c:pt idx="1304">
                  <c:v>Startup_2172</c:v>
                </c:pt>
                <c:pt idx="1305">
                  <c:v>Startup_2173</c:v>
                </c:pt>
                <c:pt idx="1306">
                  <c:v>Startup_2174</c:v>
                </c:pt>
                <c:pt idx="1307">
                  <c:v>Startup_2175</c:v>
                </c:pt>
                <c:pt idx="1308">
                  <c:v>Startup_2176</c:v>
                </c:pt>
                <c:pt idx="1309">
                  <c:v>Startup_2177</c:v>
                </c:pt>
                <c:pt idx="1310">
                  <c:v>Startup_2178</c:v>
                </c:pt>
                <c:pt idx="1311">
                  <c:v>Startup_2179</c:v>
                </c:pt>
                <c:pt idx="1312">
                  <c:v>Startup_218</c:v>
                </c:pt>
                <c:pt idx="1313">
                  <c:v>Startup_2180</c:v>
                </c:pt>
                <c:pt idx="1314">
                  <c:v>Startup_2181</c:v>
                </c:pt>
                <c:pt idx="1315">
                  <c:v>Startup_2182</c:v>
                </c:pt>
                <c:pt idx="1316">
                  <c:v>Startup_2183</c:v>
                </c:pt>
                <c:pt idx="1317">
                  <c:v>Startup_2184</c:v>
                </c:pt>
                <c:pt idx="1318">
                  <c:v>Startup_2185</c:v>
                </c:pt>
                <c:pt idx="1319">
                  <c:v>Startup_2186</c:v>
                </c:pt>
                <c:pt idx="1320">
                  <c:v>Startup_2187</c:v>
                </c:pt>
                <c:pt idx="1321">
                  <c:v>Startup_2188</c:v>
                </c:pt>
                <c:pt idx="1322">
                  <c:v>Startup_2189</c:v>
                </c:pt>
                <c:pt idx="1323">
                  <c:v>Startup_219</c:v>
                </c:pt>
                <c:pt idx="1324">
                  <c:v>Startup_2190</c:v>
                </c:pt>
                <c:pt idx="1325">
                  <c:v>Startup_2191</c:v>
                </c:pt>
                <c:pt idx="1326">
                  <c:v>Startup_2192</c:v>
                </c:pt>
                <c:pt idx="1327">
                  <c:v>Startup_2193</c:v>
                </c:pt>
                <c:pt idx="1328">
                  <c:v>Startup_2194</c:v>
                </c:pt>
                <c:pt idx="1329">
                  <c:v>Startup_2195</c:v>
                </c:pt>
                <c:pt idx="1330">
                  <c:v>Startup_2196</c:v>
                </c:pt>
                <c:pt idx="1331">
                  <c:v>Startup_2197</c:v>
                </c:pt>
                <c:pt idx="1332">
                  <c:v>Startup_2198</c:v>
                </c:pt>
                <c:pt idx="1333">
                  <c:v>Startup_2199</c:v>
                </c:pt>
                <c:pt idx="1334">
                  <c:v>Startup_22</c:v>
                </c:pt>
                <c:pt idx="1335">
                  <c:v>Startup_220</c:v>
                </c:pt>
                <c:pt idx="1336">
                  <c:v>Startup_2200</c:v>
                </c:pt>
                <c:pt idx="1337">
                  <c:v>Startup_2201</c:v>
                </c:pt>
                <c:pt idx="1338">
                  <c:v>Startup_2202</c:v>
                </c:pt>
                <c:pt idx="1339">
                  <c:v>Startup_2203</c:v>
                </c:pt>
                <c:pt idx="1340">
                  <c:v>Startup_2204</c:v>
                </c:pt>
                <c:pt idx="1341">
                  <c:v>Startup_2205</c:v>
                </c:pt>
                <c:pt idx="1342">
                  <c:v>Startup_2206</c:v>
                </c:pt>
                <c:pt idx="1343">
                  <c:v>Startup_2207</c:v>
                </c:pt>
                <c:pt idx="1344">
                  <c:v>Startup_2208</c:v>
                </c:pt>
                <c:pt idx="1345">
                  <c:v>Startup_2209</c:v>
                </c:pt>
                <c:pt idx="1346">
                  <c:v>Startup_221</c:v>
                </c:pt>
                <c:pt idx="1347">
                  <c:v>Startup_2210</c:v>
                </c:pt>
                <c:pt idx="1348">
                  <c:v>Startup_2211</c:v>
                </c:pt>
                <c:pt idx="1349">
                  <c:v>Startup_2212</c:v>
                </c:pt>
                <c:pt idx="1350">
                  <c:v>Startup_2213</c:v>
                </c:pt>
                <c:pt idx="1351">
                  <c:v>Startup_2214</c:v>
                </c:pt>
                <c:pt idx="1352">
                  <c:v>Startup_2215</c:v>
                </c:pt>
                <c:pt idx="1353">
                  <c:v>Startup_2216</c:v>
                </c:pt>
                <c:pt idx="1354">
                  <c:v>Startup_2217</c:v>
                </c:pt>
                <c:pt idx="1355">
                  <c:v>Startup_2218</c:v>
                </c:pt>
                <c:pt idx="1356">
                  <c:v>Startup_2219</c:v>
                </c:pt>
                <c:pt idx="1357">
                  <c:v>Startup_222</c:v>
                </c:pt>
                <c:pt idx="1358">
                  <c:v>Startup_2220</c:v>
                </c:pt>
                <c:pt idx="1359">
                  <c:v>Startup_2221</c:v>
                </c:pt>
                <c:pt idx="1360">
                  <c:v>Startup_2222</c:v>
                </c:pt>
                <c:pt idx="1361">
                  <c:v>Startup_2223</c:v>
                </c:pt>
                <c:pt idx="1362">
                  <c:v>Startup_2224</c:v>
                </c:pt>
                <c:pt idx="1363">
                  <c:v>Startup_2225</c:v>
                </c:pt>
                <c:pt idx="1364">
                  <c:v>Startup_2226</c:v>
                </c:pt>
                <c:pt idx="1365">
                  <c:v>Startup_2227</c:v>
                </c:pt>
                <c:pt idx="1366">
                  <c:v>Startup_2228</c:v>
                </c:pt>
                <c:pt idx="1367">
                  <c:v>Startup_2229</c:v>
                </c:pt>
                <c:pt idx="1368">
                  <c:v>Startup_223</c:v>
                </c:pt>
                <c:pt idx="1369">
                  <c:v>Startup_2230</c:v>
                </c:pt>
                <c:pt idx="1370">
                  <c:v>Startup_2231</c:v>
                </c:pt>
                <c:pt idx="1371">
                  <c:v>Startup_2232</c:v>
                </c:pt>
                <c:pt idx="1372">
                  <c:v>Startup_2233</c:v>
                </c:pt>
                <c:pt idx="1373">
                  <c:v>Startup_2234</c:v>
                </c:pt>
                <c:pt idx="1374">
                  <c:v>Startup_2235</c:v>
                </c:pt>
                <c:pt idx="1375">
                  <c:v>Startup_2236</c:v>
                </c:pt>
                <c:pt idx="1376">
                  <c:v>Startup_2237</c:v>
                </c:pt>
                <c:pt idx="1377">
                  <c:v>Startup_2238</c:v>
                </c:pt>
                <c:pt idx="1378">
                  <c:v>Startup_2239</c:v>
                </c:pt>
                <c:pt idx="1379">
                  <c:v>Startup_224</c:v>
                </c:pt>
                <c:pt idx="1380">
                  <c:v>Startup_2240</c:v>
                </c:pt>
                <c:pt idx="1381">
                  <c:v>Startup_2241</c:v>
                </c:pt>
                <c:pt idx="1382">
                  <c:v>Startup_2242</c:v>
                </c:pt>
                <c:pt idx="1383">
                  <c:v>Startup_2243</c:v>
                </c:pt>
                <c:pt idx="1384">
                  <c:v>Startup_2244</c:v>
                </c:pt>
                <c:pt idx="1385">
                  <c:v>Startup_2245</c:v>
                </c:pt>
                <c:pt idx="1386">
                  <c:v>Startup_2246</c:v>
                </c:pt>
                <c:pt idx="1387">
                  <c:v>Startup_2247</c:v>
                </c:pt>
                <c:pt idx="1388">
                  <c:v>Startup_2248</c:v>
                </c:pt>
                <c:pt idx="1389">
                  <c:v>Startup_2249</c:v>
                </c:pt>
                <c:pt idx="1390">
                  <c:v>Startup_225</c:v>
                </c:pt>
                <c:pt idx="1391">
                  <c:v>Startup_2250</c:v>
                </c:pt>
                <c:pt idx="1392">
                  <c:v>Startup_2251</c:v>
                </c:pt>
                <c:pt idx="1393">
                  <c:v>Startup_2252</c:v>
                </c:pt>
                <c:pt idx="1394">
                  <c:v>Startup_2253</c:v>
                </c:pt>
                <c:pt idx="1395">
                  <c:v>Startup_2254</c:v>
                </c:pt>
                <c:pt idx="1396">
                  <c:v>Startup_2255</c:v>
                </c:pt>
                <c:pt idx="1397">
                  <c:v>Startup_2256</c:v>
                </c:pt>
                <c:pt idx="1398">
                  <c:v>Startup_2257</c:v>
                </c:pt>
                <c:pt idx="1399">
                  <c:v>Startup_2258</c:v>
                </c:pt>
                <c:pt idx="1400">
                  <c:v>Startup_2259</c:v>
                </c:pt>
                <c:pt idx="1401">
                  <c:v>Startup_226</c:v>
                </c:pt>
                <c:pt idx="1402">
                  <c:v>Startup_2260</c:v>
                </c:pt>
                <c:pt idx="1403">
                  <c:v>Startup_2261</c:v>
                </c:pt>
                <c:pt idx="1404">
                  <c:v>Startup_2262</c:v>
                </c:pt>
                <c:pt idx="1405">
                  <c:v>Startup_2263</c:v>
                </c:pt>
                <c:pt idx="1406">
                  <c:v>Startup_2264</c:v>
                </c:pt>
                <c:pt idx="1407">
                  <c:v>Startup_2265</c:v>
                </c:pt>
                <c:pt idx="1408">
                  <c:v>Startup_2266</c:v>
                </c:pt>
                <c:pt idx="1409">
                  <c:v>Startup_2267</c:v>
                </c:pt>
                <c:pt idx="1410">
                  <c:v>Startup_2268</c:v>
                </c:pt>
                <c:pt idx="1411">
                  <c:v>Startup_2269</c:v>
                </c:pt>
                <c:pt idx="1412">
                  <c:v>Startup_227</c:v>
                </c:pt>
                <c:pt idx="1413">
                  <c:v>Startup_2270</c:v>
                </c:pt>
                <c:pt idx="1414">
                  <c:v>Startup_2271</c:v>
                </c:pt>
                <c:pt idx="1415">
                  <c:v>Startup_2272</c:v>
                </c:pt>
                <c:pt idx="1416">
                  <c:v>Startup_2273</c:v>
                </c:pt>
                <c:pt idx="1417">
                  <c:v>Startup_2274</c:v>
                </c:pt>
                <c:pt idx="1418">
                  <c:v>Startup_2275</c:v>
                </c:pt>
                <c:pt idx="1419">
                  <c:v>Startup_2276</c:v>
                </c:pt>
                <c:pt idx="1420">
                  <c:v>Startup_2277</c:v>
                </c:pt>
                <c:pt idx="1421">
                  <c:v>Startup_2278</c:v>
                </c:pt>
                <c:pt idx="1422">
                  <c:v>Startup_2279</c:v>
                </c:pt>
                <c:pt idx="1423">
                  <c:v>Startup_228</c:v>
                </c:pt>
                <c:pt idx="1424">
                  <c:v>Startup_2280</c:v>
                </c:pt>
                <c:pt idx="1425">
                  <c:v>Startup_2281</c:v>
                </c:pt>
                <c:pt idx="1426">
                  <c:v>Startup_2282</c:v>
                </c:pt>
                <c:pt idx="1427">
                  <c:v>Startup_2283</c:v>
                </c:pt>
                <c:pt idx="1428">
                  <c:v>Startup_2284</c:v>
                </c:pt>
                <c:pt idx="1429">
                  <c:v>Startup_2285</c:v>
                </c:pt>
                <c:pt idx="1430">
                  <c:v>Startup_2286</c:v>
                </c:pt>
                <c:pt idx="1431">
                  <c:v>Startup_2287</c:v>
                </c:pt>
                <c:pt idx="1432">
                  <c:v>Startup_2288</c:v>
                </c:pt>
                <c:pt idx="1433">
                  <c:v>Startup_2289</c:v>
                </c:pt>
                <c:pt idx="1434">
                  <c:v>Startup_229</c:v>
                </c:pt>
                <c:pt idx="1435">
                  <c:v>Startup_2290</c:v>
                </c:pt>
                <c:pt idx="1436">
                  <c:v>Startup_2291</c:v>
                </c:pt>
                <c:pt idx="1437">
                  <c:v>Startup_2292</c:v>
                </c:pt>
                <c:pt idx="1438">
                  <c:v>Startup_2293</c:v>
                </c:pt>
                <c:pt idx="1439">
                  <c:v>Startup_2294</c:v>
                </c:pt>
                <c:pt idx="1440">
                  <c:v>Startup_2295</c:v>
                </c:pt>
                <c:pt idx="1441">
                  <c:v>Startup_2296</c:v>
                </c:pt>
                <c:pt idx="1442">
                  <c:v>Startup_2297</c:v>
                </c:pt>
                <c:pt idx="1443">
                  <c:v>Startup_2298</c:v>
                </c:pt>
                <c:pt idx="1444">
                  <c:v>Startup_2299</c:v>
                </c:pt>
                <c:pt idx="1445">
                  <c:v>Startup_23</c:v>
                </c:pt>
                <c:pt idx="1446">
                  <c:v>Startup_230</c:v>
                </c:pt>
                <c:pt idx="1447">
                  <c:v>Startup_2300</c:v>
                </c:pt>
                <c:pt idx="1448">
                  <c:v>Startup_2301</c:v>
                </c:pt>
                <c:pt idx="1449">
                  <c:v>Startup_2302</c:v>
                </c:pt>
                <c:pt idx="1450">
                  <c:v>Startup_2303</c:v>
                </c:pt>
                <c:pt idx="1451">
                  <c:v>Startup_2304</c:v>
                </c:pt>
                <c:pt idx="1452">
                  <c:v>Startup_2305</c:v>
                </c:pt>
                <c:pt idx="1453">
                  <c:v>Startup_2306</c:v>
                </c:pt>
                <c:pt idx="1454">
                  <c:v>Startup_2307</c:v>
                </c:pt>
                <c:pt idx="1455">
                  <c:v>Startup_2308</c:v>
                </c:pt>
                <c:pt idx="1456">
                  <c:v>Startup_2309</c:v>
                </c:pt>
                <c:pt idx="1457">
                  <c:v>Startup_231</c:v>
                </c:pt>
                <c:pt idx="1458">
                  <c:v>Startup_2310</c:v>
                </c:pt>
                <c:pt idx="1459">
                  <c:v>Startup_2311</c:v>
                </c:pt>
                <c:pt idx="1460">
                  <c:v>Startup_2312</c:v>
                </c:pt>
                <c:pt idx="1461">
                  <c:v>Startup_2313</c:v>
                </c:pt>
                <c:pt idx="1462">
                  <c:v>Startup_2314</c:v>
                </c:pt>
                <c:pt idx="1463">
                  <c:v>Startup_2315</c:v>
                </c:pt>
                <c:pt idx="1464">
                  <c:v>Startup_2316</c:v>
                </c:pt>
                <c:pt idx="1465">
                  <c:v>Startup_2317</c:v>
                </c:pt>
                <c:pt idx="1466">
                  <c:v>Startup_2318</c:v>
                </c:pt>
                <c:pt idx="1467">
                  <c:v>Startup_2319</c:v>
                </c:pt>
                <c:pt idx="1468">
                  <c:v>Startup_232</c:v>
                </c:pt>
                <c:pt idx="1469">
                  <c:v>Startup_2320</c:v>
                </c:pt>
                <c:pt idx="1470">
                  <c:v>Startup_2321</c:v>
                </c:pt>
                <c:pt idx="1471">
                  <c:v>Startup_2322</c:v>
                </c:pt>
                <c:pt idx="1472">
                  <c:v>Startup_2323</c:v>
                </c:pt>
                <c:pt idx="1473">
                  <c:v>Startup_2324</c:v>
                </c:pt>
                <c:pt idx="1474">
                  <c:v>Startup_2325</c:v>
                </c:pt>
                <c:pt idx="1475">
                  <c:v>Startup_2326</c:v>
                </c:pt>
                <c:pt idx="1476">
                  <c:v>Startup_2327</c:v>
                </c:pt>
                <c:pt idx="1477">
                  <c:v>Startup_2328</c:v>
                </c:pt>
                <c:pt idx="1478">
                  <c:v>Startup_2329</c:v>
                </c:pt>
                <c:pt idx="1479">
                  <c:v>Startup_233</c:v>
                </c:pt>
                <c:pt idx="1480">
                  <c:v>Startup_2330</c:v>
                </c:pt>
                <c:pt idx="1481">
                  <c:v>Startup_2331</c:v>
                </c:pt>
                <c:pt idx="1482">
                  <c:v>Startup_2332</c:v>
                </c:pt>
                <c:pt idx="1483">
                  <c:v>Startup_2333</c:v>
                </c:pt>
                <c:pt idx="1484">
                  <c:v>Startup_2334</c:v>
                </c:pt>
                <c:pt idx="1485">
                  <c:v>Startup_2335</c:v>
                </c:pt>
                <c:pt idx="1486">
                  <c:v>Startup_2336</c:v>
                </c:pt>
                <c:pt idx="1487">
                  <c:v>Startup_2337</c:v>
                </c:pt>
                <c:pt idx="1488">
                  <c:v>Startup_2338</c:v>
                </c:pt>
                <c:pt idx="1489">
                  <c:v>Startup_2339</c:v>
                </c:pt>
                <c:pt idx="1490">
                  <c:v>Startup_234</c:v>
                </c:pt>
                <c:pt idx="1491">
                  <c:v>Startup_2340</c:v>
                </c:pt>
                <c:pt idx="1492">
                  <c:v>Startup_2341</c:v>
                </c:pt>
                <c:pt idx="1493">
                  <c:v>Startup_2342</c:v>
                </c:pt>
                <c:pt idx="1494">
                  <c:v>Startup_2343</c:v>
                </c:pt>
                <c:pt idx="1495">
                  <c:v>Startup_2344</c:v>
                </c:pt>
                <c:pt idx="1496">
                  <c:v>Startup_2345</c:v>
                </c:pt>
                <c:pt idx="1497">
                  <c:v>Startup_2346</c:v>
                </c:pt>
                <c:pt idx="1498">
                  <c:v>Startup_2347</c:v>
                </c:pt>
                <c:pt idx="1499">
                  <c:v>Startup_2348</c:v>
                </c:pt>
                <c:pt idx="1500">
                  <c:v>Startup_2349</c:v>
                </c:pt>
                <c:pt idx="1501">
                  <c:v>Startup_235</c:v>
                </c:pt>
                <c:pt idx="1502">
                  <c:v>Startup_2350</c:v>
                </c:pt>
                <c:pt idx="1503">
                  <c:v>Startup_2351</c:v>
                </c:pt>
                <c:pt idx="1504">
                  <c:v>Startup_2352</c:v>
                </c:pt>
                <c:pt idx="1505">
                  <c:v>Startup_2353</c:v>
                </c:pt>
                <c:pt idx="1506">
                  <c:v>Startup_2354</c:v>
                </c:pt>
                <c:pt idx="1507">
                  <c:v>Startup_2355</c:v>
                </c:pt>
                <c:pt idx="1508">
                  <c:v>Startup_2356</c:v>
                </c:pt>
                <c:pt idx="1509">
                  <c:v>Startup_2357</c:v>
                </c:pt>
                <c:pt idx="1510">
                  <c:v>Startup_2358</c:v>
                </c:pt>
                <c:pt idx="1511">
                  <c:v>Startup_2359</c:v>
                </c:pt>
                <c:pt idx="1512">
                  <c:v>Startup_236</c:v>
                </c:pt>
                <c:pt idx="1513">
                  <c:v>Startup_2360</c:v>
                </c:pt>
                <c:pt idx="1514">
                  <c:v>Startup_2361</c:v>
                </c:pt>
                <c:pt idx="1515">
                  <c:v>Startup_2362</c:v>
                </c:pt>
                <c:pt idx="1516">
                  <c:v>Startup_2363</c:v>
                </c:pt>
                <c:pt idx="1517">
                  <c:v>Startup_2364</c:v>
                </c:pt>
                <c:pt idx="1518">
                  <c:v>Startup_2365</c:v>
                </c:pt>
                <c:pt idx="1519">
                  <c:v>Startup_2366</c:v>
                </c:pt>
                <c:pt idx="1520">
                  <c:v>Startup_2367</c:v>
                </c:pt>
                <c:pt idx="1521">
                  <c:v>Startup_2368</c:v>
                </c:pt>
                <c:pt idx="1522">
                  <c:v>Startup_2369</c:v>
                </c:pt>
                <c:pt idx="1523">
                  <c:v>Startup_237</c:v>
                </c:pt>
                <c:pt idx="1524">
                  <c:v>Startup_2370</c:v>
                </c:pt>
                <c:pt idx="1525">
                  <c:v>Startup_2371</c:v>
                </c:pt>
                <c:pt idx="1526">
                  <c:v>Startup_2372</c:v>
                </c:pt>
                <c:pt idx="1527">
                  <c:v>Startup_2373</c:v>
                </c:pt>
                <c:pt idx="1528">
                  <c:v>Startup_2374</c:v>
                </c:pt>
                <c:pt idx="1529">
                  <c:v>Startup_2375</c:v>
                </c:pt>
                <c:pt idx="1530">
                  <c:v>Startup_2376</c:v>
                </c:pt>
                <c:pt idx="1531">
                  <c:v>Startup_2377</c:v>
                </c:pt>
                <c:pt idx="1532">
                  <c:v>Startup_2378</c:v>
                </c:pt>
                <c:pt idx="1533">
                  <c:v>Startup_2379</c:v>
                </c:pt>
                <c:pt idx="1534">
                  <c:v>Startup_238</c:v>
                </c:pt>
                <c:pt idx="1535">
                  <c:v>Startup_2380</c:v>
                </c:pt>
                <c:pt idx="1536">
                  <c:v>Startup_2381</c:v>
                </c:pt>
                <c:pt idx="1537">
                  <c:v>Startup_2382</c:v>
                </c:pt>
                <c:pt idx="1538">
                  <c:v>Startup_2383</c:v>
                </c:pt>
                <c:pt idx="1539">
                  <c:v>Startup_2384</c:v>
                </c:pt>
                <c:pt idx="1540">
                  <c:v>Startup_2385</c:v>
                </c:pt>
                <c:pt idx="1541">
                  <c:v>Startup_2386</c:v>
                </c:pt>
                <c:pt idx="1542">
                  <c:v>Startup_2387</c:v>
                </c:pt>
                <c:pt idx="1543">
                  <c:v>Startup_2388</c:v>
                </c:pt>
                <c:pt idx="1544">
                  <c:v>Startup_2389</c:v>
                </c:pt>
                <c:pt idx="1545">
                  <c:v>Startup_239</c:v>
                </c:pt>
                <c:pt idx="1546">
                  <c:v>Startup_2390</c:v>
                </c:pt>
                <c:pt idx="1547">
                  <c:v>Startup_2391</c:v>
                </c:pt>
                <c:pt idx="1548">
                  <c:v>Startup_2392</c:v>
                </c:pt>
                <c:pt idx="1549">
                  <c:v>Startup_2393</c:v>
                </c:pt>
                <c:pt idx="1550">
                  <c:v>Startup_2394</c:v>
                </c:pt>
                <c:pt idx="1551">
                  <c:v>Startup_2395</c:v>
                </c:pt>
                <c:pt idx="1552">
                  <c:v>Startup_2396</c:v>
                </c:pt>
                <c:pt idx="1553">
                  <c:v>Startup_2397</c:v>
                </c:pt>
                <c:pt idx="1554">
                  <c:v>Startup_2398</c:v>
                </c:pt>
                <c:pt idx="1555">
                  <c:v>Startup_2399</c:v>
                </c:pt>
                <c:pt idx="1556">
                  <c:v>Startup_24</c:v>
                </c:pt>
                <c:pt idx="1557">
                  <c:v>Startup_240</c:v>
                </c:pt>
                <c:pt idx="1558">
                  <c:v>Startup_2400</c:v>
                </c:pt>
                <c:pt idx="1559">
                  <c:v>Startup_2401</c:v>
                </c:pt>
                <c:pt idx="1560">
                  <c:v>Startup_2402</c:v>
                </c:pt>
                <c:pt idx="1561">
                  <c:v>Startup_2403</c:v>
                </c:pt>
                <c:pt idx="1562">
                  <c:v>Startup_2404</c:v>
                </c:pt>
                <c:pt idx="1563">
                  <c:v>Startup_2405</c:v>
                </c:pt>
                <c:pt idx="1564">
                  <c:v>Startup_2406</c:v>
                </c:pt>
                <c:pt idx="1565">
                  <c:v>Startup_2407</c:v>
                </c:pt>
                <c:pt idx="1566">
                  <c:v>Startup_2408</c:v>
                </c:pt>
                <c:pt idx="1567">
                  <c:v>Startup_2409</c:v>
                </c:pt>
                <c:pt idx="1568">
                  <c:v>Startup_241</c:v>
                </c:pt>
                <c:pt idx="1569">
                  <c:v>Startup_2410</c:v>
                </c:pt>
                <c:pt idx="1570">
                  <c:v>Startup_2411</c:v>
                </c:pt>
                <c:pt idx="1571">
                  <c:v>Startup_2412</c:v>
                </c:pt>
                <c:pt idx="1572">
                  <c:v>Startup_2413</c:v>
                </c:pt>
                <c:pt idx="1573">
                  <c:v>Startup_2414</c:v>
                </c:pt>
                <c:pt idx="1574">
                  <c:v>Startup_2415</c:v>
                </c:pt>
                <c:pt idx="1575">
                  <c:v>Startup_2416</c:v>
                </c:pt>
                <c:pt idx="1576">
                  <c:v>Startup_2417</c:v>
                </c:pt>
                <c:pt idx="1577">
                  <c:v>Startup_2418</c:v>
                </c:pt>
                <c:pt idx="1578">
                  <c:v>Startup_2419</c:v>
                </c:pt>
                <c:pt idx="1579">
                  <c:v>Startup_242</c:v>
                </c:pt>
                <c:pt idx="1580">
                  <c:v>Startup_2420</c:v>
                </c:pt>
                <c:pt idx="1581">
                  <c:v>Startup_2421</c:v>
                </c:pt>
                <c:pt idx="1582">
                  <c:v>Startup_2422</c:v>
                </c:pt>
                <c:pt idx="1583">
                  <c:v>Startup_2423</c:v>
                </c:pt>
                <c:pt idx="1584">
                  <c:v>Startup_2424</c:v>
                </c:pt>
                <c:pt idx="1585">
                  <c:v>Startup_2425</c:v>
                </c:pt>
                <c:pt idx="1586">
                  <c:v>Startup_2426</c:v>
                </c:pt>
                <c:pt idx="1587">
                  <c:v>Startup_2427</c:v>
                </c:pt>
                <c:pt idx="1588">
                  <c:v>Startup_2428</c:v>
                </c:pt>
                <c:pt idx="1589">
                  <c:v>Startup_2429</c:v>
                </c:pt>
                <c:pt idx="1590">
                  <c:v>Startup_243</c:v>
                </c:pt>
                <c:pt idx="1591">
                  <c:v>Startup_2430</c:v>
                </c:pt>
                <c:pt idx="1592">
                  <c:v>Startup_2431</c:v>
                </c:pt>
                <c:pt idx="1593">
                  <c:v>Startup_2432</c:v>
                </c:pt>
                <c:pt idx="1594">
                  <c:v>Startup_2433</c:v>
                </c:pt>
                <c:pt idx="1595">
                  <c:v>Startup_2434</c:v>
                </c:pt>
                <c:pt idx="1596">
                  <c:v>Startup_2435</c:v>
                </c:pt>
                <c:pt idx="1597">
                  <c:v>Startup_2436</c:v>
                </c:pt>
                <c:pt idx="1598">
                  <c:v>Startup_2437</c:v>
                </c:pt>
                <c:pt idx="1599">
                  <c:v>Startup_2438</c:v>
                </c:pt>
                <c:pt idx="1600">
                  <c:v>Startup_2439</c:v>
                </c:pt>
                <c:pt idx="1601">
                  <c:v>Startup_244</c:v>
                </c:pt>
                <c:pt idx="1602">
                  <c:v>Startup_2440</c:v>
                </c:pt>
                <c:pt idx="1603">
                  <c:v>Startup_2441</c:v>
                </c:pt>
                <c:pt idx="1604">
                  <c:v>Startup_2442</c:v>
                </c:pt>
                <c:pt idx="1605">
                  <c:v>Startup_2443</c:v>
                </c:pt>
                <c:pt idx="1606">
                  <c:v>Startup_2444</c:v>
                </c:pt>
                <c:pt idx="1607">
                  <c:v>Startup_2445</c:v>
                </c:pt>
                <c:pt idx="1608">
                  <c:v>Startup_2446</c:v>
                </c:pt>
                <c:pt idx="1609">
                  <c:v>Startup_2447</c:v>
                </c:pt>
                <c:pt idx="1610">
                  <c:v>Startup_2448</c:v>
                </c:pt>
                <c:pt idx="1611">
                  <c:v>Startup_2449</c:v>
                </c:pt>
                <c:pt idx="1612">
                  <c:v>Startup_245</c:v>
                </c:pt>
                <c:pt idx="1613">
                  <c:v>Startup_2450</c:v>
                </c:pt>
                <c:pt idx="1614">
                  <c:v>Startup_2451</c:v>
                </c:pt>
                <c:pt idx="1615">
                  <c:v>Startup_2452</c:v>
                </c:pt>
                <c:pt idx="1616">
                  <c:v>Startup_2453</c:v>
                </c:pt>
                <c:pt idx="1617">
                  <c:v>Startup_2454</c:v>
                </c:pt>
                <c:pt idx="1618">
                  <c:v>Startup_2455</c:v>
                </c:pt>
                <c:pt idx="1619">
                  <c:v>Startup_2456</c:v>
                </c:pt>
                <c:pt idx="1620">
                  <c:v>Startup_2457</c:v>
                </c:pt>
                <c:pt idx="1621">
                  <c:v>Startup_2458</c:v>
                </c:pt>
                <c:pt idx="1622">
                  <c:v>Startup_2459</c:v>
                </c:pt>
                <c:pt idx="1623">
                  <c:v>Startup_246</c:v>
                </c:pt>
                <c:pt idx="1624">
                  <c:v>Startup_2460</c:v>
                </c:pt>
                <c:pt idx="1625">
                  <c:v>Startup_2461</c:v>
                </c:pt>
                <c:pt idx="1626">
                  <c:v>Startup_2462</c:v>
                </c:pt>
                <c:pt idx="1627">
                  <c:v>Startup_2463</c:v>
                </c:pt>
                <c:pt idx="1628">
                  <c:v>Startup_2464</c:v>
                </c:pt>
                <c:pt idx="1629">
                  <c:v>Startup_2465</c:v>
                </c:pt>
                <c:pt idx="1630">
                  <c:v>Startup_2466</c:v>
                </c:pt>
                <c:pt idx="1631">
                  <c:v>Startup_2467</c:v>
                </c:pt>
                <c:pt idx="1632">
                  <c:v>Startup_2468</c:v>
                </c:pt>
                <c:pt idx="1633">
                  <c:v>Startup_2469</c:v>
                </c:pt>
                <c:pt idx="1634">
                  <c:v>Startup_247</c:v>
                </c:pt>
                <c:pt idx="1635">
                  <c:v>Startup_2470</c:v>
                </c:pt>
                <c:pt idx="1636">
                  <c:v>Startup_2471</c:v>
                </c:pt>
                <c:pt idx="1637">
                  <c:v>Startup_2472</c:v>
                </c:pt>
                <c:pt idx="1638">
                  <c:v>Startup_2473</c:v>
                </c:pt>
                <c:pt idx="1639">
                  <c:v>Startup_2474</c:v>
                </c:pt>
                <c:pt idx="1640">
                  <c:v>Startup_2475</c:v>
                </c:pt>
                <c:pt idx="1641">
                  <c:v>Startup_2476</c:v>
                </c:pt>
                <c:pt idx="1642">
                  <c:v>Startup_2477</c:v>
                </c:pt>
                <c:pt idx="1643">
                  <c:v>Startup_2478</c:v>
                </c:pt>
                <c:pt idx="1644">
                  <c:v>Startup_2479</c:v>
                </c:pt>
                <c:pt idx="1645">
                  <c:v>Startup_248</c:v>
                </c:pt>
                <c:pt idx="1646">
                  <c:v>Startup_2480</c:v>
                </c:pt>
                <c:pt idx="1647">
                  <c:v>Startup_2481</c:v>
                </c:pt>
                <c:pt idx="1648">
                  <c:v>Startup_2482</c:v>
                </c:pt>
                <c:pt idx="1649">
                  <c:v>Startup_2483</c:v>
                </c:pt>
                <c:pt idx="1650">
                  <c:v>Startup_2484</c:v>
                </c:pt>
                <c:pt idx="1651">
                  <c:v>Startup_2485</c:v>
                </c:pt>
                <c:pt idx="1652">
                  <c:v>Startup_2486</c:v>
                </c:pt>
                <c:pt idx="1653">
                  <c:v>Startup_2487</c:v>
                </c:pt>
                <c:pt idx="1654">
                  <c:v>Startup_2488</c:v>
                </c:pt>
                <c:pt idx="1655">
                  <c:v>Startup_2489</c:v>
                </c:pt>
                <c:pt idx="1656">
                  <c:v>Startup_249</c:v>
                </c:pt>
                <c:pt idx="1657">
                  <c:v>Startup_2490</c:v>
                </c:pt>
                <c:pt idx="1658">
                  <c:v>Startup_2491</c:v>
                </c:pt>
                <c:pt idx="1659">
                  <c:v>Startup_2492</c:v>
                </c:pt>
                <c:pt idx="1660">
                  <c:v>Startup_2493</c:v>
                </c:pt>
                <c:pt idx="1661">
                  <c:v>Startup_2494</c:v>
                </c:pt>
                <c:pt idx="1662">
                  <c:v>Startup_2495</c:v>
                </c:pt>
                <c:pt idx="1663">
                  <c:v>Startup_2496</c:v>
                </c:pt>
                <c:pt idx="1664">
                  <c:v>Startup_2497</c:v>
                </c:pt>
                <c:pt idx="1665">
                  <c:v>Startup_2498</c:v>
                </c:pt>
                <c:pt idx="1666">
                  <c:v>Startup_2499</c:v>
                </c:pt>
                <c:pt idx="1667">
                  <c:v>Startup_25</c:v>
                </c:pt>
                <c:pt idx="1668">
                  <c:v>Startup_250</c:v>
                </c:pt>
                <c:pt idx="1669">
                  <c:v>Startup_2500</c:v>
                </c:pt>
                <c:pt idx="1670">
                  <c:v>Startup_2501</c:v>
                </c:pt>
                <c:pt idx="1671">
                  <c:v>Startup_2502</c:v>
                </c:pt>
                <c:pt idx="1672">
                  <c:v>Startup_2503</c:v>
                </c:pt>
                <c:pt idx="1673">
                  <c:v>Startup_2504</c:v>
                </c:pt>
                <c:pt idx="1674">
                  <c:v>Startup_2505</c:v>
                </c:pt>
                <c:pt idx="1675">
                  <c:v>Startup_2506</c:v>
                </c:pt>
                <c:pt idx="1676">
                  <c:v>Startup_2507</c:v>
                </c:pt>
                <c:pt idx="1677">
                  <c:v>Startup_2508</c:v>
                </c:pt>
                <c:pt idx="1678">
                  <c:v>Startup_2509</c:v>
                </c:pt>
                <c:pt idx="1679">
                  <c:v>Startup_251</c:v>
                </c:pt>
                <c:pt idx="1680">
                  <c:v>Startup_2510</c:v>
                </c:pt>
                <c:pt idx="1681">
                  <c:v>Startup_2511</c:v>
                </c:pt>
                <c:pt idx="1682">
                  <c:v>Startup_2512</c:v>
                </c:pt>
                <c:pt idx="1683">
                  <c:v>Startup_2513</c:v>
                </c:pt>
                <c:pt idx="1684">
                  <c:v>Startup_2514</c:v>
                </c:pt>
                <c:pt idx="1685">
                  <c:v>Startup_2515</c:v>
                </c:pt>
                <c:pt idx="1686">
                  <c:v>Startup_2516</c:v>
                </c:pt>
                <c:pt idx="1687">
                  <c:v>Startup_2517</c:v>
                </c:pt>
                <c:pt idx="1688">
                  <c:v>Startup_2518</c:v>
                </c:pt>
                <c:pt idx="1689">
                  <c:v>Startup_2519</c:v>
                </c:pt>
                <c:pt idx="1690">
                  <c:v>Startup_252</c:v>
                </c:pt>
                <c:pt idx="1691">
                  <c:v>Startup_2520</c:v>
                </c:pt>
                <c:pt idx="1692">
                  <c:v>Startup_2521</c:v>
                </c:pt>
                <c:pt idx="1693">
                  <c:v>Startup_2522</c:v>
                </c:pt>
                <c:pt idx="1694">
                  <c:v>Startup_2523</c:v>
                </c:pt>
                <c:pt idx="1695">
                  <c:v>Startup_2524</c:v>
                </c:pt>
                <c:pt idx="1696">
                  <c:v>Startup_2525</c:v>
                </c:pt>
                <c:pt idx="1697">
                  <c:v>Startup_2526</c:v>
                </c:pt>
                <c:pt idx="1698">
                  <c:v>Startup_2527</c:v>
                </c:pt>
                <c:pt idx="1699">
                  <c:v>Startup_2528</c:v>
                </c:pt>
                <c:pt idx="1700">
                  <c:v>Startup_2529</c:v>
                </c:pt>
                <c:pt idx="1701">
                  <c:v>Startup_253</c:v>
                </c:pt>
                <c:pt idx="1702">
                  <c:v>Startup_2530</c:v>
                </c:pt>
                <c:pt idx="1703">
                  <c:v>Startup_2531</c:v>
                </c:pt>
                <c:pt idx="1704">
                  <c:v>Startup_2532</c:v>
                </c:pt>
                <c:pt idx="1705">
                  <c:v>Startup_2533</c:v>
                </c:pt>
                <c:pt idx="1706">
                  <c:v>Startup_2534</c:v>
                </c:pt>
                <c:pt idx="1707">
                  <c:v>Startup_2535</c:v>
                </c:pt>
                <c:pt idx="1708">
                  <c:v>Startup_2536</c:v>
                </c:pt>
                <c:pt idx="1709">
                  <c:v>Startup_2537</c:v>
                </c:pt>
                <c:pt idx="1710">
                  <c:v>Startup_2538</c:v>
                </c:pt>
                <c:pt idx="1711">
                  <c:v>Startup_2539</c:v>
                </c:pt>
                <c:pt idx="1712">
                  <c:v>Startup_254</c:v>
                </c:pt>
                <c:pt idx="1713">
                  <c:v>Startup_2540</c:v>
                </c:pt>
                <c:pt idx="1714">
                  <c:v>Startup_2541</c:v>
                </c:pt>
                <c:pt idx="1715">
                  <c:v>Startup_2542</c:v>
                </c:pt>
                <c:pt idx="1716">
                  <c:v>Startup_2543</c:v>
                </c:pt>
                <c:pt idx="1717">
                  <c:v>Startup_2544</c:v>
                </c:pt>
                <c:pt idx="1718">
                  <c:v>Startup_2545</c:v>
                </c:pt>
                <c:pt idx="1719">
                  <c:v>Startup_2546</c:v>
                </c:pt>
                <c:pt idx="1720">
                  <c:v>Startup_2547</c:v>
                </c:pt>
                <c:pt idx="1721">
                  <c:v>Startup_2548</c:v>
                </c:pt>
                <c:pt idx="1722">
                  <c:v>Startup_2549</c:v>
                </c:pt>
                <c:pt idx="1723">
                  <c:v>Startup_255</c:v>
                </c:pt>
                <c:pt idx="1724">
                  <c:v>Startup_2550</c:v>
                </c:pt>
                <c:pt idx="1725">
                  <c:v>Startup_2551</c:v>
                </c:pt>
                <c:pt idx="1726">
                  <c:v>Startup_2552</c:v>
                </c:pt>
                <c:pt idx="1727">
                  <c:v>Startup_2553</c:v>
                </c:pt>
                <c:pt idx="1728">
                  <c:v>Startup_2554</c:v>
                </c:pt>
                <c:pt idx="1729">
                  <c:v>Startup_2555</c:v>
                </c:pt>
                <c:pt idx="1730">
                  <c:v>Startup_2556</c:v>
                </c:pt>
                <c:pt idx="1731">
                  <c:v>Startup_2557</c:v>
                </c:pt>
                <c:pt idx="1732">
                  <c:v>Startup_2558</c:v>
                </c:pt>
                <c:pt idx="1733">
                  <c:v>Startup_2559</c:v>
                </c:pt>
                <c:pt idx="1734">
                  <c:v>Startup_256</c:v>
                </c:pt>
                <c:pt idx="1735">
                  <c:v>Startup_2560</c:v>
                </c:pt>
                <c:pt idx="1736">
                  <c:v>Startup_2561</c:v>
                </c:pt>
                <c:pt idx="1737">
                  <c:v>Startup_2562</c:v>
                </c:pt>
                <c:pt idx="1738">
                  <c:v>Startup_2563</c:v>
                </c:pt>
                <c:pt idx="1739">
                  <c:v>Startup_2564</c:v>
                </c:pt>
                <c:pt idx="1740">
                  <c:v>Startup_2565</c:v>
                </c:pt>
                <c:pt idx="1741">
                  <c:v>Startup_2566</c:v>
                </c:pt>
                <c:pt idx="1742">
                  <c:v>Startup_2567</c:v>
                </c:pt>
                <c:pt idx="1743">
                  <c:v>Startup_2568</c:v>
                </c:pt>
                <c:pt idx="1744">
                  <c:v>Startup_2569</c:v>
                </c:pt>
                <c:pt idx="1745">
                  <c:v>Startup_257</c:v>
                </c:pt>
                <c:pt idx="1746">
                  <c:v>Startup_2570</c:v>
                </c:pt>
                <c:pt idx="1747">
                  <c:v>Startup_2571</c:v>
                </c:pt>
                <c:pt idx="1748">
                  <c:v>Startup_2572</c:v>
                </c:pt>
                <c:pt idx="1749">
                  <c:v>Startup_2573</c:v>
                </c:pt>
                <c:pt idx="1750">
                  <c:v>Startup_2574</c:v>
                </c:pt>
                <c:pt idx="1751">
                  <c:v>Startup_2575</c:v>
                </c:pt>
                <c:pt idx="1752">
                  <c:v>Startup_2576</c:v>
                </c:pt>
                <c:pt idx="1753">
                  <c:v>Startup_2577</c:v>
                </c:pt>
                <c:pt idx="1754">
                  <c:v>Startup_2578</c:v>
                </c:pt>
                <c:pt idx="1755">
                  <c:v>Startup_2579</c:v>
                </c:pt>
                <c:pt idx="1756">
                  <c:v>Startup_258</c:v>
                </c:pt>
                <c:pt idx="1757">
                  <c:v>Startup_2580</c:v>
                </c:pt>
                <c:pt idx="1758">
                  <c:v>Startup_2581</c:v>
                </c:pt>
                <c:pt idx="1759">
                  <c:v>Startup_2582</c:v>
                </c:pt>
                <c:pt idx="1760">
                  <c:v>Startup_2583</c:v>
                </c:pt>
                <c:pt idx="1761">
                  <c:v>Startup_2584</c:v>
                </c:pt>
                <c:pt idx="1762">
                  <c:v>Startup_2585</c:v>
                </c:pt>
                <c:pt idx="1763">
                  <c:v>Startup_2586</c:v>
                </c:pt>
                <c:pt idx="1764">
                  <c:v>Startup_2587</c:v>
                </c:pt>
                <c:pt idx="1765">
                  <c:v>Startup_2588</c:v>
                </c:pt>
                <c:pt idx="1766">
                  <c:v>Startup_2589</c:v>
                </c:pt>
                <c:pt idx="1767">
                  <c:v>Startup_259</c:v>
                </c:pt>
                <c:pt idx="1768">
                  <c:v>Startup_2590</c:v>
                </c:pt>
                <c:pt idx="1769">
                  <c:v>Startup_2591</c:v>
                </c:pt>
                <c:pt idx="1770">
                  <c:v>Startup_2592</c:v>
                </c:pt>
                <c:pt idx="1771">
                  <c:v>Startup_2593</c:v>
                </c:pt>
                <c:pt idx="1772">
                  <c:v>Startup_2594</c:v>
                </c:pt>
                <c:pt idx="1773">
                  <c:v>Startup_2595</c:v>
                </c:pt>
                <c:pt idx="1774">
                  <c:v>Startup_2596</c:v>
                </c:pt>
                <c:pt idx="1775">
                  <c:v>Startup_2597</c:v>
                </c:pt>
                <c:pt idx="1776">
                  <c:v>Startup_2598</c:v>
                </c:pt>
                <c:pt idx="1777">
                  <c:v>Startup_2599</c:v>
                </c:pt>
                <c:pt idx="1778">
                  <c:v>Startup_26</c:v>
                </c:pt>
                <c:pt idx="1779">
                  <c:v>Startup_260</c:v>
                </c:pt>
                <c:pt idx="1780">
                  <c:v>Startup_2600</c:v>
                </c:pt>
                <c:pt idx="1781">
                  <c:v>Startup_2601</c:v>
                </c:pt>
                <c:pt idx="1782">
                  <c:v>Startup_2602</c:v>
                </c:pt>
                <c:pt idx="1783">
                  <c:v>Startup_2603</c:v>
                </c:pt>
                <c:pt idx="1784">
                  <c:v>Startup_2604</c:v>
                </c:pt>
                <c:pt idx="1785">
                  <c:v>Startup_2605</c:v>
                </c:pt>
                <c:pt idx="1786">
                  <c:v>Startup_2606</c:v>
                </c:pt>
                <c:pt idx="1787">
                  <c:v>Startup_2607</c:v>
                </c:pt>
                <c:pt idx="1788">
                  <c:v>Startup_2608</c:v>
                </c:pt>
                <c:pt idx="1789">
                  <c:v>Startup_2609</c:v>
                </c:pt>
                <c:pt idx="1790">
                  <c:v>Startup_261</c:v>
                </c:pt>
                <c:pt idx="1791">
                  <c:v>Startup_2610</c:v>
                </c:pt>
                <c:pt idx="1792">
                  <c:v>Startup_2611</c:v>
                </c:pt>
                <c:pt idx="1793">
                  <c:v>Startup_2612</c:v>
                </c:pt>
                <c:pt idx="1794">
                  <c:v>Startup_2613</c:v>
                </c:pt>
                <c:pt idx="1795">
                  <c:v>Startup_2614</c:v>
                </c:pt>
                <c:pt idx="1796">
                  <c:v>Startup_2615</c:v>
                </c:pt>
                <c:pt idx="1797">
                  <c:v>Startup_2616</c:v>
                </c:pt>
                <c:pt idx="1798">
                  <c:v>Startup_2617</c:v>
                </c:pt>
                <c:pt idx="1799">
                  <c:v>Startup_2618</c:v>
                </c:pt>
                <c:pt idx="1800">
                  <c:v>Startup_2619</c:v>
                </c:pt>
                <c:pt idx="1801">
                  <c:v>Startup_262</c:v>
                </c:pt>
                <c:pt idx="1802">
                  <c:v>Startup_2620</c:v>
                </c:pt>
                <c:pt idx="1803">
                  <c:v>Startup_2621</c:v>
                </c:pt>
                <c:pt idx="1804">
                  <c:v>Startup_2622</c:v>
                </c:pt>
                <c:pt idx="1805">
                  <c:v>Startup_2623</c:v>
                </c:pt>
                <c:pt idx="1806">
                  <c:v>Startup_2624</c:v>
                </c:pt>
                <c:pt idx="1807">
                  <c:v>Startup_2625</c:v>
                </c:pt>
                <c:pt idx="1808">
                  <c:v>Startup_2626</c:v>
                </c:pt>
                <c:pt idx="1809">
                  <c:v>Startup_2627</c:v>
                </c:pt>
                <c:pt idx="1810">
                  <c:v>Startup_2628</c:v>
                </c:pt>
                <c:pt idx="1811">
                  <c:v>Startup_2629</c:v>
                </c:pt>
                <c:pt idx="1812">
                  <c:v>Startup_263</c:v>
                </c:pt>
                <c:pt idx="1813">
                  <c:v>Startup_2630</c:v>
                </c:pt>
                <c:pt idx="1814">
                  <c:v>Startup_2631</c:v>
                </c:pt>
                <c:pt idx="1815">
                  <c:v>Startup_2632</c:v>
                </c:pt>
                <c:pt idx="1816">
                  <c:v>Startup_2633</c:v>
                </c:pt>
                <c:pt idx="1817">
                  <c:v>Startup_2634</c:v>
                </c:pt>
                <c:pt idx="1818">
                  <c:v>Startup_2635</c:v>
                </c:pt>
                <c:pt idx="1819">
                  <c:v>Startup_2636</c:v>
                </c:pt>
                <c:pt idx="1820">
                  <c:v>Startup_2637</c:v>
                </c:pt>
                <c:pt idx="1821">
                  <c:v>Startup_2638</c:v>
                </c:pt>
                <c:pt idx="1822">
                  <c:v>Startup_2639</c:v>
                </c:pt>
                <c:pt idx="1823">
                  <c:v>Startup_264</c:v>
                </c:pt>
                <c:pt idx="1824">
                  <c:v>Startup_2640</c:v>
                </c:pt>
                <c:pt idx="1825">
                  <c:v>Startup_2641</c:v>
                </c:pt>
                <c:pt idx="1826">
                  <c:v>Startup_2642</c:v>
                </c:pt>
                <c:pt idx="1827">
                  <c:v>Startup_2643</c:v>
                </c:pt>
                <c:pt idx="1828">
                  <c:v>Startup_2644</c:v>
                </c:pt>
                <c:pt idx="1829">
                  <c:v>Startup_2645</c:v>
                </c:pt>
                <c:pt idx="1830">
                  <c:v>Startup_2646</c:v>
                </c:pt>
                <c:pt idx="1831">
                  <c:v>Startup_2647</c:v>
                </c:pt>
                <c:pt idx="1832">
                  <c:v>Startup_2648</c:v>
                </c:pt>
                <c:pt idx="1833">
                  <c:v>Startup_2649</c:v>
                </c:pt>
                <c:pt idx="1834">
                  <c:v>Startup_265</c:v>
                </c:pt>
                <c:pt idx="1835">
                  <c:v>Startup_2650</c:v>
                </c:pt>
                <c:pt idx="1836">
                  <c:v>Startup_2651</c:v>
                </c:pt>
                <c:pt idx="1837">
                  <c:v>Startup_2652</c:v>
                </c:pt>
                <c:pt idx="1838">
                  <c:v>Startup_2653</c:v>
                </c:pt>
                <c:pt idx="1839">
                  <c:v>Startup_2654</c:v>
                </c:pt>
                <c:pt idx="1840">
                  <c:v>Startup_2655</c:v>
                </c:pt>
                <c:pt idx="1841">
                  <c:v>Startup_2656</c:v>
                </c:pt>
                <c:pt idx="1842">
                  <c:v>Startup_2657</c:v>
                </c:pt>
                <c:pt idx="1843">
                  <c:v>Startup_2658</c:v>
                </c:pt>
                <c:pt idx="1844">
                  <c:v>Startup_2659</c:v>
                </c:pt>
                <c:pt idx="1845">
                  <c:v>Startup_266</c:v>
                </c:pt>
                <c:pt idx="1846">
                  <c:v>Startup_2660</c:v>
                </c:pt>
                <c:pt idx="1847">
                  <c:v>Startup_2661</c:v>
                </c:pt>
                <c:pt idx="1848">
                  <c:v>Startup_2662</c:v>
                </c:pt>
                <c:pt idx="1849">
                  <c:v>Startup_2663</c:v>
                </c:pt>
                <c:pt idx="1850">
                  <c:v>Startup_2664</c:v>
                </c:pt>
                <c:pt idx="1851">
                  <c:v>Startup_2665</c:v>
                </c:pt>
                <c:pt idx="1852">
                  <c:v>Startup_2666</c:v>
                </c:pt>
                <c:pt idx="1853">
                  <c:v>Startup_2667</c:v>
                </c:pt>
                <c:pt idx="1854">
                  <c:v>Startup_2668</c:v>
                </c:pt>
                <c:pt idx="1855">
                  <c:v>Startup_2669</c:v>
                </c:pt>
                <c:pt idx="1856">
                  <c:v>Startup_267</c:v>
                </c:pt>
                <c:pt idx="1857">
                  <c:v>Startup_2670</c:v>
                </c:pt>
                <c:pt idx="1858">
                  <c:v>Startup_2671</c:v>
                </c:pt>
                <c:pt idx="1859">
                  <c:v>Startup_2672</c:v>
                </c:pt>
                <c:pt idx="1860">
                  <c:v>Startup_2673</c:v>
                </c:pt>
                <c:pt idx="1861">
                  <c:v>Startup_2674</c:v>
                </c:pt>
                <c:pt idx="1862">
                  <c:v>Startup_2675</c:v>
                </c:pt>
                <c:pt idx="1863">
                  <c:v>Startup_2676</c:v>
                </c:pt>
                <c:pt idx="1864">
                  <c:v>Startup_2677</c:v>
                </c:pt>
                <c:pt idx="1865">
                  <c:v>Startup_2678</c:v>
                </c:pt>
                <c:pt idx="1866">
                  <c:v>Startup_2679</c:v>
                </c:pt>
                <c:pt idx="1867">
                  <c:v>Startup_268</c:v>
                </c:pt>
                <c:pt idx="1868">
                  <c:v>Startup_2680</c:v>
                </c:pt>
                <c:pt idx="1869">
                  <c:v>Startup_2681</c:v>
                </c:pt>
                <c:pt idx="1870">
                  <c:v>Startup_2682</c:v>
                </c:pt>
                <c:pt idx="1871">
                  <c:v>Startup_2683</c:v>
                </c:pt>
                <c:pt idx="1872">
                  <c:v>Startup_2684</c:v>
                </c:pt>
                <c:pt idx="1873">
                  <c:v>Startup_2685</c:v>
                </c:pt>
                <c:pt idx="1874">
                  <c:v>Startup_2686</c:v>
                </c:pt>
                <c:pt idx="1875">
                  <c:v>Startup_2687</c:v>
                </c:pt>
                <c:pt idx="1876">
                  <c:v>Startup_2688</c:v>
                </c:pt>
                <c:pt idx="1877">
                  <c:v>Startup_2689</c:v>
                </c:pt>
                <c:pt idx="1878">
                  <c:v>Startup_269</c:v>
                </c:pt>
                <c:pt idx="1879">
                  <c:v>Startup_2690</c:v>
                </c:pt>
                <c:pt idx="1880">
                  <c:v>Startup_2691</c:v>
                </c:pt>
                <c:pt idx="1881">
                  <c:v>Startup_2692</c:v>
                </c:pt>
                <c:pt idx="1882">
                  <c:v>Startup_2693</c:v>
                </c:pt>
                <c:pt idx="1883">
                  <c:v>Startup_2694</c:v>
                </c:pt>
                <c:pt idx="1884">
                  <c:v>Startup_2695</c:v>
                </c:pt>
                <c:pt idx="1885">
                  <c:v>Startup_2696</c:v>
                </c:pt>
                <c:pt idx="1886">
                  <c:v>Startup_2697</c:v>
                </c:pt>
                <c:pt idx="1887">
                  <c:v>Startup_2698</c:v>
                </c:pt>
                <c:pt idx="1888">
                  <c:v>Startup_2699</c:v>
                </c:pt>
                <c:pt idx="1889">
                  <c:v>Startup_27</c:v>
                </c:pt>
                <c:pt idx="1890">
                  <c:v>Startup_270</c:v>
                </c:pt>
                <c:pt idx="1891">
                  <c:v>Startup_2700</c:v>
                </c:pt>
                <c:pt idx="1892">
                  <c:v>Startup_2701</c:v>
                </c:pt>
                <c:pt idx="1893">
                  <c:v>Startup_2702</c:v>
                </c:pt>
                <c:pt idx="1894">
                  <c:v>Startup_2703</c:v>
                </c:pt>
                <c:pt idx="1895">
                  <c:v>Startup_2704</c:v>
                </c:pt>
                <c:pt idx="1896">
                  <c:v>Startup_2705</c:v>
                </c:pt>
                <c:pt idx="1897">
                  <c:v>Startup_2706</c:v>
                </c:pt>
                <c:pt idx="1898">
                  <c:v>Startup_2707</c:v>
                </c:pt>
                <c:pt idx="1899">
                  <c:v>Startup_2708</c:v>
                </c:pt>
                <c:pt idx="1900">
                  <c:v>Startup_2709</c:v>
                </c:pt>
                <c:pt idx="1901">
                  <c:v>Startup_271</c:v>
                </c:pt>
                <c:pt idx="1902">
                  <c:v>Startup_2710</c:v>
                </c:pt>
                <c:pt idx="1903">
                  <c:v>Startup_2711</c:v>
                </c:pt>
                <c:pt idx="1904">
                  <c:v>Startup_2712</c:v>
                </c:pt>
                <c:pt idx="1905">
                  <c:v>Startup_2713</c:v>
                </c:pt>
                <c:pt idx="1906">
                  <c:v>Startup_2714</c:v>
                </c:pt>
                <c:pt idx="1907">
                  <c:v>Startup_2715</c:v>
                </c:pt>
                <c:pt idx="1908">
                  <c:v>Startup_2716</c:v>
                </c:pt>
                <c:pt idx="1909">
                  <c:v>Startup_2717</c:v>
                </c:pt>
                <c:pt idx="1910">
                  <c:v>Startup_2718</c:v>
                </c:pt>
                <c:pt idx="1911">
                  <c:v>Startup_2719</c:v>
                </c:pt>
                <c:pt idx="1912">
                  <c:v>Startup_272</c:v>
                </c:pt>
                <c:pt idx="1913">
                  <c:v>Startup_2720</c:v>
                </c:pt>
                <c:pt idx="1914">
                  <c:v>Startup_2721</c:v>
                </c:pt>
                <c:pt idx="1915">
                  <c:v>Startup_2722</c:v>
                </c:pt>
                <c:pt idx="1916">
                  <c:v>Startup_2723</c:v>
                </c:pt>
                <c:pt idx="1917">
                  <c:v>Startup_2724</c:v>
                </c:pt>
                <c:pt idx="1918">
                  <c:v>Startup_2725</c:v>
                </c:pt>
                <c:pt idx="1919">
                  <c:v>Startup_2726</c:v>
                </c:pt>
                <c:pt idx="1920">
                  <c:v>Startup_2727</c:v>
                </c:pt>
                <c:pt idx="1921">
                  <c:v>Startup_2728</c:v>
                </c:pt>
                <c:pt idx="1922">
                  <c:v>Startup_2729</c:v>
                </c:pt>
                <c:pt idx="1923">
                  <c:v>Startup_273</c:v>
                </c:pt>
                <c:pt idx="1924">
                  <c:v>Startup_2730</c:v>
                </c:pt>
                <c:pt idx="1925">
                  <c:v>Startup_2731</c:v>
                </c:pt>
                <c:pt idx="1926">
                  <c:v>Startup_2732</c:v>
                </c:pt>
                <c:pt idx="1927">
                  <c:v>Startup_2733</c:v>
                </c:pt>
                <c:pt idx="1928">
                  <c:v>Startup_2734</c:v>
                </c:pt>
                <c:pt idx="1929">
                  <c:v>Startup_2735</c:v>
                </c:pt>
                <c:pt idx="1930">
                  <c:v>Startup_2736</c:v>
                </c:pt>
                <c:pt idx="1931">
                  <c:v>Startup_2737</c:v>
                </c:pt>
                <c:pt idx="1932">
                  <c:v>Startup_2738</c:v>
                </c:pt>
                <c:pt idx="1933">
                  <c:v>Startup_2739</c:v>
                </c:pt>
                <c:pt idx="1934">
                  <c:v>Startup_274</c:v>
                </c:pt>
                <c:pt idx="1935">
                  <c:v>Startup_2740</c:v>
                </c:pt>
                <c:pt idx="1936">
                  <c:v>Startup_2741</c:v>
                </c:pt>
                <c:pt idx="1937">
                  <c:v>Startup_2742</c:v>
                </c:pt>
                <c:pt idx="1938">
                  <c:v>Startup_2743</c:v>
                </c:pt>
                <c:pt idx="1939">
                  <c:v>Startup_2744</c:v>
                </c:pt>
                <c:pt idx="1940">
                  <c:v>Startup_2745</c:v>
                </c:pt>
                <c:pt idx="1941">
                  <c:v>Startup_2746</c:v>
                </c:pt>
                <c:pt idx="1942">
                  <c:v>Startup_2747</c:v>
                </c:pt>
                <c:pt idx="1943">
                  <c:v>Startup_2748</c:v>
                </c:pt>
                <c:pt idx="1944">
                  <c:v>Startup_2749</c:v>
                </c:pt>
                <c:pt idx="1945">
                  <c:v>Startup_275</c:v>
                </c:pt>
                <c:pt idx="1946">
                  <c:v>Startup_2750</c:v>
                </c:pt>
                <c:pt idx="1947">
                  <c:v>Startup_2751</c:v>
                </c:pt>
                <c:pt idx="1948">
                  <c:v>Startup_2752</c:v>
                </c:pt>
                <c:pt idx="1949">
                  <c:v>Startup_2753</c:v>
                </c:pt>
                <c:pt idx="1950">
                  <c:v>Startup_2754</c:v>
                </c:pt>
                <c:pt idx="1951">
                  <c:v>Startup_2755</c:v>
                </c:pt>
                <c:pt idx="1952">
                  <c:v>Startup_2756</c:v>
                </c:pt>
                <c:pt idx="1953">
                  <c:v>Startup_2757</c:v>
                </c:pt>
                <c:pt idx="1954">
                  <c:v>Startup_2758</c:v>
                </c:pt>
                <c:pt idx="1955">
                  <c:v>Startup_2759</c:v>
                </c:pt>
                <c:pt idx="1956">
                  <c:v>Startup_276</c:v>
                </c:pt>
                <c:pt idx="1957">
                  <c:v>Startup_2760</c:v>
                </c:pt>
                <c:pt idx="1958">
                  <c:v>Startup_2761</c:v>
                </c:pt>
                <c:pt idx="1959">
                  <c:v>Startup_2762</c:v>
                </c:pt>
                <c:pt idx="1960">
                  <c:v>Startup_2763</c:v>
                </c:pt>
                <c:pt idx="1961">
                  <c:v>Startup_2764</c:v>
                </c:pt>
                <c:pt idx="1962">
                  <c:v>Startup_2765</c:v>
                </c:pt>
                <c:pt idx="1963">
                  <c:v>Startup_2766</c:v>
                </c:pt>
                <c:pt idx="1964">
                  <c:v>Startup_2767</c:v>
                </c:pt>
                <c:pt idx="1965">
                  <c:v>Startup_2768</c:v>
                </c:pt>
                <c:pt idx="1966">
                  <c:v>Startup_2769</c:v>
                </c:pt>
                <c:pt idx="1967">
                  <c:v>Startup_277</c:v>
                </c:pt>
                <c:pt idx="1968">
                  <c:v>Startup_2770</c:v>
                </c:pt>
                <c:pt idx="1969">
                  <c:v>Startup_2771</c:v>
                </c:pt>
                <c:pt idx="1970">
                  <c:v>Startup_2772</c:v>
                </c:pt>
                <c:pt idx="1971">
                  <c:v>Startup_2773</c:v>
                </c:pt>
                <c:pt idx="1972">
                  <c:v>Startup_2774</c:v>
                </c:pt>
                <c:pt idx="1973">
                  <c:v>Startup_2775</c:v>
                </c:pt>
                <c:pt idx="1974">
                  <c:v>Startup_2776</c:v>
                </c:pt>
                <c:pt idx="1975">
                  <c:v>Startup_2777</c:v>
                </c:pt>
                <c:pt idx="1976">
                  <c:v>Startup_2778</c:v>
                </c:pt>
                <c:pt idx="1977">
                  <c:v>Startup_2779</c:v>
                </c:pt>
                <c:pt idx="1978">
                  <c:v>Startup_278</c:v>
                </c:pt>
                <c:pt idx="1979">
                  <c:v>Startup_2780</c:v>
                </c:pt>
                <c:pt idx="1980">
                  <c:v>Startup_2781</c:v>
                </c:pt>
                <c:pt idx="1981">
                  <c:v>Startup_2782</c:v>
                </c:pt>
                <c:pt idx="1982">
                  <c:v>Startup_2783</c:v>
                </c:pt>
                <c:pt idx="1983">
                  <c:v>Startup_2784</c:v>
                </c:pt>
                <c:pt idx="1984">
                  <c:v>Startup_2785</c:v>
                </c:pt>
                <c:pt idx="1985">
                  <c:v>Startup_2786</c:v>
                </c:pt>
                <c:pt idx="1986">
                  <c:v>Startup_2787</c:v>
                </c:pt>
                <c:pt idx="1987">
                  <c:v>Startup_2788</c:v>
                </c:pt>
                <c:pt idx="1988">
                  <c:v>Startup_2789</c:v>
                </c:pt>
                <c:pt idx="1989">
                  <c:v>Startup_279</c:v>
                </c:pt>
                <c:pt idx="1990">
                  <c:v>Startup_2790</c:v>
                </c:pt>
                <c:pt idx="1991">
                  <c:v>Startup_2791</c:v>
                </c:pt>
                <c:pt idx="1992">
                  <c:v>Startup_2792</c:v>
                </c:pt>
                <c:pt idx="1993">
                  <c:v>Startup_2793</c:v>
                </c:pt>
                <c:pt idx="1994">
                  <c:v>Startup_2794</c:v>
                </c:pt>
                <c:pt idx="1995">
                  <c:v>Startup_2795</c:v>
                </c:pt>
                <c:pt idx="1996">
                  <c:v>Startup_2796</c:v>
                </c:pt>
                <c:pt idx="1997">
                  <c:v>Startup_2797</c:v>
                </c:pt>
                <c:pt idx="1998">
                  <c:v>Startup_2798</c:v>
                </c:pt>
                <c:pt idx="1999">
                  <c:v>Startup_2799</c:v>
                </c:pt>
                <c:pt idx="2000">
                  <c:v>Startup_28</c:v>
                </c:pt>
                <c:pt idx="2001">
                  <c:v>Startup_280</c:v>
                </c:pt>
                <c:pt idx="2002">
                  <c:v>Startup_2800</c:v>
                </c:pt>
                <c:pt idx="2003">
                  <c:v>Startup_2801</c:v>
                </c:pt>
                <c:pt idx="2004">
                  <c:v>Startup_2802</c:v>
                </c:pt>
                <c:pt idx="2005">
                  <c:v>Startup_2803</c:v>
                </c:pt>
                <c:pt idx="2006">
                  <c:v>Startup_2804</c:v>
                </c:pt>
                <c:pt idx="2007">
                  <c:v>Startup_2805</c:v>
                </c:pt>
                <c:pt idx="2008">
                  <c:v>Startup_2806</c:v>
                </c:pt>
                <c:pt idx="2009">
                  <c:v>Startup_2807</c:v>
                </c:pt>
                <c:pt idx="2010">
                  <c:v>Startup_2808</c:v>
                </c:pt>
                <c:pt idx="2011">
                  <c:v>Startup_2809</c:v>
                </c:pt>
                <c:pt idx="2012">
                  <c:v>Startup_281</c:v>
                </c:pt>
                <c:pt idx="2013">
                  <c:v>Startup_2810</c:v>
                </c:pt>
                <c:pt idx="2014">
                  <c:v>Startup_2811</c:v>
                </c:pt>
                <c:pt idx="2015">
                  <c:v>Startup_2812</c:v>
                </c:pt>
                <c:pt idx="2016">
                  <c:v>Startup_2813</c:v>
                </c:pt>
                <c:pt idx="2017">
                  <c:v>Startup_2814</c:v>
                </c:pt>
                <c:pt idx="2018">
                  <c:v>Startup_2815</c:v>
                </c:pt>
                <c:pt idx="2019">
                  <c:v>Startup_2816</c:v>
                </c:pt>
                <c:pt idx="2020">
                  <c:v>Startup_2817</c:v>
                </c:pt>
                <c:pt idx="2021">
                  <c:v>Startup_2818</c:v>
                </c:pt>
                <c:pt idx="2022">
                  <c:v>Startup_2819</c:v>
                </c:pt>
                <c:pt idx="2023">
                  <c:v>Startup_282</c:v>
                </c:pt>
                <c:pt idx="2024">
                  <c:v>Startup_2820</c:v>
                </c:pt>
                <c:pt idx="2025">
                  <c:v>Startup_2821</c:v>
                </c:pt>
                <c:pt idx="2026">
                  <c:v>Startup_2822</c:v>
                </c:pt>
                <c:pt idx="2027">
                  <c:v>Startup_2823</c:v>
                </c:pt>
                <c:pt idx="2028">
                  <c:v>Startup_2824</c:v>
                </c:pt>
                <c:pt idx="2029">
                  <c:v>Startup_2825</c:v>
                </c:pt>
                <c:pt idx="2030">
                  <c:v>Startup_2826</c:v>
                </c:pt>
                <c:pt idx="2031">
                  <c:v>Startup_2827</c:v>
                </c:pt>
                <c:pt idx="2032">
                  <c:v>Startup_2828</c:v>
                </c:pt>
                <c:pt idx="2033">
                  <c:v>Startup_2829</c:v>
                </c:pt>
                <c:pt idx="2034">
                  <c:v>Startup_283</c:v>
                </c:pt>
                <c:pt idx="2035">
                  <c:v>Startup_2830</c:v>
                </c:pt>
                <c:pt idx="2036">
                  <c:v>Startup_2831</c:v>
                </c:pt>
                <c:pt idx="2037">
                  <c:v>Startup_2832</c:v>
                </c:pt>
                <c:pt idx="2038">
                  <c:v>Startup_2833</c:v>
                </c:pt>
                <c:pt idx="2039">
                  <c:v>Startup_2834</c:v>
                </c:pt>
                <c:pt idx="2040">
                  <c:v>Startup_2835</c:v>
                </c:pt>
                <c:pt idx="2041">
                  <c:v>Startup_2836</c:v>
                </c:pt>
                <c:pt idx="2042">
                  <c:v>Startup_2837</c:v>
                </c:pt>
                <c:pt idx="2043">
                  <c:v>Startup_2838</c:v>
                </c:pt>
                <c:pt idx="2044">
                  <c:v>Startup_2839</c:v>
                </c:pt>
                <c:pt idx="2045">
                  <c:v>Startup_284</c:v>
                </c:pt>
                <c:pt idx="2046">
                  <c:v>Startup_2840</c:v>
                </c:pt>
                <c:pt idx="2047">
                  <c:v>Startup_2841</c:v>
                </c:pt>
                <c:pt idx="2048">
                  <c:v>Startup_2842</c:v>
                </c:pt>
                <c:pt idx="2049">
                  <c:v>Startup_2843</c:v>
                </c:pt>
                <c:pt idx="2050">
                  <c:v>Startup_2844</c:v>
                </c:pt>
                <c:pt idx="2051">
                  <c:v>Startup_2845</c:v>
                </c:pt>
                <c:pt idx="2052">
                  <c:v>Startup_2846</c:v>
                </c:pt>
                <c:pt idx="2053">
                  <c:v>Startup_2847</c:v>
                </c:pt>
                <c:pt idx="2054">
                  <c:v>Startup_2848</c:v>
                </c:pt>
                <c:pt idx="2055">
                  <c:v>Startup_2849</c:v>
                </c:pt>
                <c:pt idx="2056">
                  <c:v>Startup_285</c:v>
                </c:pt>
                <c:pt idx="2057">
                  <c:v>Startup_2850</c:v>
                </c:pt>
                <c:pt idx="2058">
                  <c:v>Startup_2851</c:v>
                </c:pt>
                <c:pt idx="2059">
                  <c:v>Startup_2852</c:v>
                </c:pt>
                <c:pt idx="2060">
                  <c:v>Startup_2853</c:v>
                </c:pt>
                <c:pt idx="2061">
                  <c:v>Startup_2854</c:v>
                </c:pt>
                <c:pt idx="2062">
                  <c:v>Startup_2855</c:v>
                </c:pt>
                <c:pt idx="2063">
                  <c:v>Startup_2856</c:v>
                </c:pt>
                <c:pt idx="2064">
                  <c:v>Startup_2857</c:v>
                </c:pt>
                <c:pt idx="2065">
                  <c:v>Startup_2858</c:v>
                </c:pt>
                <c:pt idx="2066">
                  <c:v>Startup_2859</c:v>
                </c:pt>
                <c:pt idx="2067">
                  <c:v>Startup_286</c:v>
                </c:pt>
                <c:pt idx="2068">
                  <c:v>Startup_2860</c:v>
                </c:pt>
                <c:pt idx="2069">
                  <c:v>Startup_2861</c:v>
                </c:pt>
                <c:pt idx="2070">
                  <c:v>Startup_2862</c:v>
                </c:pt>
                <c:pt idx="2071">
                  <c:v>Startup_2863</c:v>
                </c:pt>
                <c:pt idx="2072">
                  <c:v>Startup_2864</c:v>
                </c:pt>
                <c:pt idx="2073">
                  <c:v>Startup_2865</c:v>
                </c:pt>
                <c:pt idx="2074">
                  <c:v>Startup_2866</c:v>
                </c:pt>
                <c:pt idx="2075">
                  <c:v>Startup_2867</c:v>
                </c:pt>
                <c:pt idx="2076">
                  <c:v>Startup_2868</c:v>
                </c:pt>
                <c:pt idx="2077">
                  <c:v>Startup_2869</c:v>
                </c:pt>
                <c:pt idx="2078">
                  <c:v>Startup_287</c:v>
                </c:pt>
                <c:pt idx="2079">
                  <c:v>Startup_2870</c:v>
                </c:pt>
                <c:pt idx="2080">
                  <c:v>Startup_2871</c:v>
                </c:pt>
                <c:pt idx="2081">
                  <c:v>Startup_2872</c:v>
                </c:pt>
                <c:pt idx="2082">
                  <c:v>Startup_2873</c:v>
                </c:pt>
                <c:pt idx="2083">
                  <c:v>Startup_2874</c:v>
                </c:pt>
                <c:pt idx="2084">
                  <c:v>Startup_2875</c:v>
                </c:pt>
                <c:pt idx="2085">
                  <c:v>Startup_2876</c:v>
                </c:pt>
                <c:pt idx="2086">
                  <c:v>Startup_2877</c:v>
                </c:pt>
                <c:pt idx="2087">
                  <c:v>Startup_2878</c:v>
                </c:pt>
                <c:pt idx="2088">
                  <c:v>Startup_2879</c:v>
                </c:pt>
                <c:pt idx="2089">
                  <c:v>Startup_288</c:v>
                </c:pt>
                <c:pt idx="2090">
                  <c:v>Startup_2880</c:v>
                </c:pt>
                <c:pt idx="2091">
                  <c:v>Startup_2881</c:v>
                </c:pt>
                <c:pt idx="2092">
                  <c:v>Startup_2882</c:v>
                </c:pt>
                <c:pt idx="2093">
                  <c:v>Startup_2883</c:v>
                </c:pt>
                <c:pt idx="2094">
                  <c:v>Startup_2884</c:v>
                </c:pt>
                <c:pt idx="2095">
                  <c:v>Startup_2885</c:v>
                </c:pt>
                <c:pt idx="2096">
                  <c:v>Startup_2886</c:v>
                </c:pt>
                <c:pt idx="2097">
                  <c:v>Startup_2887</c:v>
                </c:pt>
                <c:pt idx="2098">
                  <c:v>Startup_2888</c:v>
                </c:pt>
                <c:pt idx="2099">
                  <c:v>Startup_2889</c:v>
                </c:pt>
                <c:pt idx="2100">
                  <c:v>Startup_289</c:v>
                </c:pt>
                <c:pt idx="2101">
                  <c:v>Startup_2890</c:v>
                </c:pt>
                <c:pt idx="2102">
                  <c:v>Startup_2891</c:v>
                </c:pt>
                <c:pt idx="2103">
                  <c:v>Startup_2892</c:v>
                </c:pt>
                <c:pt idx="2104">
                  <c:v>Startup_2893</c:v>
                </c:pt>
                <c:pt idx="2105">
                  <c:v>Startup_2894</c:v>
                </c:pt>
                <c:pt idx="2106">
                  <c:v>Startup_2895</c:v>
                </c:pt>
                <c:pt idx="2107">
                  <c:v>Startup_2896</c:v>
                </c:pt>
                <c:pt idx="2108">
                  <c:v>Startup_2897</c:v>
                </c:pt>
                <c:pt idx="2109">
                  <c:v>Startup_2898</c:v>
                </c:pt>
                <c:pt idx="2110">
                  <c:v>Startup_2899</c:v>
                </c:pt>
                <c:pt idx="2111">
                  <c:v>Startup_29</c:v>
                </c:pt>
                <c:pt idx="2112">
                  <c:v>Startup_290</c:v>
                </c:pt>
                <c:pt idx="2113">
                  <c:v>Startup_2900</c:v>
                </c:pt>
                <c:pt idx="2114">
                  <c:v>Startup_2901</c:v>
                </c:pt>
                <c:pt idx="2115">
                  <c:v>Startup_2902</c:v>
                </c:pt>
                <c:pt idx="2116">
                  <c:v>Startup_2903</c:v>
                </c:pt>
                <c:pt idx="2117">
                  <c:v>Startup_2904</c:v>
                </c:pt>
                <c:pt idx="2118">
                  <c:v>Startup_2905</c:v>
                </c:pt>
                <c:pt idx="2119">
                  <c:v>Startup_2906</c:v>
                </c:pt>
                <c:pt idx="2120">
                  <c:v>Startup_2907</c:v>
                </c:pt>
                <c:pt idx="2121">
                  <c:v>Startup_2908</c:v>
                </c:pt>
                <c:pt idx="2122">
                  <c:v>Startup_2909</c:v>
                </c:pt>
                <c:pt idx="2123">
                  <c:v>Startup_291</c:v>
                </c:pt>
                <c:pt idx="2124">
                  <c:v>Startup_2910</c:v>
                </c:pt>
                <c:pt idx="2125">
                  <c:v>Startup_2911</c:v>
                </c:pt>
                <c:pt idx="2126">
                  <c:v>Startup_2912</c:v>
                </c:pt>
                <c:pt idx="2127">
                  <c:v>Startup_2913</c:v>
                </c:pt>
                <c:pt idx="2128">
                  <c:v>Startup_2914</c:v>
                </c:pt>
                <c:pt idx="2129">
                  <c:v>Startup_2915</c:v>
                </c:pt>
                <c:pt idx="2130">
                  <c:v>Startup_2916</c:v>
                </c:pt>
                <c:pt idx="2131">
                  <c:v>Startup_2917</c:v>
                </c:pt>
                <c:pt idx="2132">
                  <c:v>Startup_2918</c:v>
                </c:pt>
                <c:pt idx="2133">
                  <c:v>Startup_2919</c:v>
                </c:pt>
                <c:pt idx="2134">
                  <c:v>Startup_292</c:v>
                </c:pt>
                <c:pt idx="2135">
                  <c:v>Startup_2920</c:v>
                </c:pt>
                <c:pt idx="2136">
                  <c:v>Startup_2921</c:v>
                </c:pt>
                <c:pt idx="2137">
                  <c:v>Startup_2922</c:v>
                </c:pt>
                <c:pt idx="2138">
                  <c:v>Startup_2923</c:v>
                </c:pt>
                <c:pt idx="2139">
                  <c:v>Startup_2924</c:v>
                </c:pt>
                <c:pt idx="2140">
                  <c:v>Startup_2925</c:v>
                </c:pt>
                <c:pt idx="2141">
                  <c:v>Startup_2926</c:v>
                </c:pt>
                <c:pt idx="2142">
                  <c:v>Startup_2927</c:v>
                </c:pt>
                <c:pt idx="2143">
                  <c:v>Startup_2928</c:v>
                </c:pt>
                <c:pt idx="2144">
                  <c:v>Startup_2929</c:v>
                </c:pt>
                <c:pt idx="2145">
                  <c:v>Startup_293</c:v>
                </c:pt>
                <c:pt idx="2146">
                  <c:v>Startup_2930</c:v>
                </c:pt>
                <c:pt idx="2147">
                  <c:v>Startup_2931</c:v>
                </c:pt>
                <c:pt idx="2148">
                  <c:v>Startup_2932</c:v>
                </c:pt>
                <c:pt idx="2149">
                  <c:v>Startup_2933</c:v>
                </c:pt>
                <c:pt idx="2150">
                  <c:v>Startup_2934</c:v>
                </c:pt>
                <c:pt idx="2151">
                  <c:v>Startup_2935</c:v>
                </c:pt>
                <c:pt idx="2152">
                  <c:v>Startup_2936</c:v>
                </c:pt>
                <c:pt idx="2153">
                  <c:v>Startup_2937</c:v>
                </c:pt>
                <c:pt idx="2154">
                  <c:v>Startup_2938</c:v>
                </c:pt>
                <c:pt idx="2155">
                  <c:v>Startup_2939</c:v>
                </c:pt>
                <c:pt idx="2156">
                  <c:v>Startup_294</c:v>
                </c:pt>
                <c:pt idx="2157">
                  <c:v>Startup_2940</c:v>
                </c:pt>
                <c:pt idx="2158">
                  <c:v>Startup_2941</c:v>
                </c:pt>
                <c:pt idx="2159">
                  <c:v>Startup_2942</c:v>
                </c:pt>
                <c:pt idx="2160">
                  <c:v>Startup_2943</c:v>
                </c:pt>
                <c:pt idx="2161">
                  <c:v>Startup_2944</c:v>
                </c:pt>
                <c:pt idx="2162">
                  <c:v>Startup_2945</c:v>
                </c:pt>
                <c:pt idx="2163">
                  <c:v>Startup_2946</c:v>
                </c:pt>
                <c:pt idx="2164">
                  <c:v>Startup_2947</c:v>
                </c:pt>
                <c:pt idx="2165">
                  <c:v>Startup_2948</c:v>
                </c:pt>
                <c:pt idx="2166">
                  <c:v>Startup_2949</c:v>
                </c:pt>
                <c:pt idx="2167">
                  <c:v>Startup_295</c:v>
                </c:pt>
                <c:pt idx="2168">
                  <c:v>Startup_2950</c:v>
                </c:pt>
                <c:pt idx="2169">
                  <c:v>Startup_2951</c:v>
                </c:pt>
                <c:pt idx="2170">
                  <c:v>Startup_2952</c:v>
                </c:pt>
                <c:pt idx="2171">
                  <c:v>Startup_2953</c:v>
                </c:pt>
                <c:pt idx="2172">
                  <c:v>Startup_2954</c:v>
                </c:pt>
                <c:pt idx="2173">
                  <c:v>Startup_2955</c:v>
                </c:pt>
                <c:pt idx="2174">
                  <c:v>Startup_2956</c:v>
                </c:pt>
                <c:pt idx="2175">
                  <c:v>Startup_2957</c:v>
                </c:pt>
                <c:pt idx="2176">
                  <c:v>Startup_2958</c:v>
                </c:pt>
                <c:pt idx="2177">
                  <c:v>Startup_2959</c:v>
                </c:pt>
                <c:pt idx="2178">
                  <c:v>Startup_296</c:v>
                </c:pt>
                <c:pt idx="2179">
                  <c:v>Startup_2960</c:v>
                </c:pt>
                <c:pt idx="2180">
                  <c:v>Startup_2961</c:v>
                </c:pt>
                <c:pt idx="2181">
                  <c:v>Startup_2962</c:v>
                </c:pt>
                <c:pt idx="2182">
                  <c:v>Startup_2963</c:v>
                </c:pt>
                <c:pt idx="2183">
                  <c:v>Startup_2964</c:v>
                </c:pt>
                <c:pt idx="2184">
                  <c:v>Startup_2965</c:v>
                </c:pt>
                <c:pt idx="2185">
                  <c:v>Startup_2966</c:v>
                </c:pt>
                <c:pt idx="2186">
                  <c:v>Startup_2967</c:v>
                </c:pt>
                <c:pt idx="2187">
                  <c:v>Startup_2968</c:v>
                </c:pt>
                <c:pt idx="2188">
                  <c:v>Startup_2969</c:v>
                </c:pt>
                <c:pt idx="2189">
                  <c:v>Startup_297</c:v>
                </c:pt>
                <c:pt idx="2190">
                  <c:v>Startup_2970</c:v>
                </c:pt>
                <c:pt idx="2191">
                  <c:v>Startup_2971</c:v>
                </c:pt>
                <c:pt idx="2192">
                  <c:v>Startup_2972</c:v>
                </c:pt>
                <c:pt idx="2193">
                  <c:v>Startup_2973</c:v>
                </c:pt>
                <c:pt idx="2194">
                  <c:v>Startup_2974</c:v>
                </c:pt>
                <c:pt idx="2195">
                  <c:v>Startup_2975</c:v>
                </c:pt>
                <c:pt idx="2196">
                  <c:v>Startup_2976</c:v>
                </c:pt>
                <c:pt idx="2197">
                  <c:v>Startup_2977</c:v>
                </c:pt>
                <c:pt idx="2198">
                  <c:v>Startup_2978</c:v>
                </c:pt>
                <c:pt idx="2199">
                  <c:v>Startup_2979</c:v>
                </c:pt>
                <c:pt idx="2200">
                  <c:v>Startup_298</c:v>
                </c:pt>
                <c:pt idx="2201">
                  <c:v>Startup_2980</c:v>
                </c:pt>
                <c:pt idx="2202">
                  <c:v>Startup_2981</c:v>
                </c:pt>
                <c:pt idx="2203">
                  <c:v>Startup_2982</c:v>
                </c:pt>
                <c:pt idx="2204">
                  <c:v>Startup_2983</c:v>
                </c:pt>
                <c:pt idx="2205">
                  <c:v>Startup_2984</c:v>
                </c:pt>
                <c:pt idx="2206">
                  <c:v>Startup_2985</c:v>
                </c:pt>
                <c:pt idx="2207">
                  <c:v>Startup_2986</c:v>
                </c:pt>
                <c:pt idx="2208">
                  <c:v>Startup_2987</c:v>
                </c:pt>
                <c:pt idx="2209">
                  <c:v>Startup_2988</c:v>
                </c:pt>
                <c:pt idx="2210">
                  <c:v>Startup_2989</c:v>
                </c:pt>
                <c:pt idx="2211">
                  <c:v>Startup_299</c:v>
                </c:pt>
                <c:pt idx="2212">
                  <c:v>Startup_2990</c:v>
                </c:pt>
                <c:pt idx="2213">
                  <c:v>Startup_2991</c:v>
                </c:pt>
                <c:pt idx="2214">
                  <c:v>Startup_2992</c:v>
                </c:pt>
                <c:pt idx="2215">
                  <c:v>Startup_2993</c:v>
                </c:pt>
                <c:pt idx="2216">
                  <c:v>Startup_2994</c:v>
                </c:pt>
                <c:pt idx="2217">
                  <c:v>Startup_2995</c:v>
                </c:pt>
                <c:pt idx="2218">
                  <c:v>Startup_2996</c:v>
                </c:pt>
                <c:pt idx="2219">
                  <c:v>Startup_2997</c:v>
                </c:pt>
                <c:pt idx="2220">
                  <c:v>Startup_2998</c:v>
                </c:pt>
                <c:pt idx="2221">
                  <c:v>Startup_2999</c:v>
                </c:pt>
                <c:pt idx="2222">
                  <c:v>Startup_3</c:v>
                </c:pt>
                <c:pt idx="2223">
                  <c:v>Startup_30</c:v>
                </c:pt>
                <c:pt idx="2224">
                  <c:v>Startup_300</c:v>
                </c:pt>
                <c:pt idx="2225">
                  <c:v>Startup_3000</c:v>
                </c:pt>
                <c:pt idx="2226">
                  <c:v>Startup_3001</c:v>
                </c:pt>
                <c:pt idx="2227">
                  <c:v>Startup_3002</c:v>
                </c:pt>
                <c:pt idx="2228">
                  <c:v>Startup_3003</c:v>
                </c:pt>
                <c:pt idx="2229">
                  <c:v>Startup_3004</c:v>
                </c:pt>
                <c:pt idx="2230">
                  <c:v>Startup_3005</c:v>
                </c:pt>
                <c:pt idx="2231">
                  <c:v>Startup_3006</c:v>
                </c:pt>
                <c:pt idx="2232">
                  <c:v>Startup_3007</c:v>
                </c:pt>
                <c:pt idx="2233">
                  <c:v>Startup_3008</c:v>
                </c:pt>
                <c:pt idx="2234">
                  <c:v>Startup_3009</c:v>
                </c:pt>
                <c:pt idx="2235">
                  <c:v>Startup_301</c:v>
                </c:pt>
                <c:pt idx="2236">
                  <c:v>Startup_3010</c:v>
                </c:pt>
                <c:pt idx="2237">
                  <c:v>Startup_3011</c:v>
                </c:pt>
                <c:pt idx="2238">
                  <c:v>Startup_3012</c:v>
                </c:pt>
                <c:pt idx="2239">
                  <c:v>Startup_3013</c:v>
                </c:pt>
                <c:pt idx="2240">
                  <c:v>Startup_3014</c:v>
                </c:pt>
                <c:pt idx="2241">
                  <c:v>Startup_3015</c:v>
                </c:pt>
                <c:pt idx="2242">
                  <c:v>Startup_3016</c:v>
                </c:pt>
                <c:pt idx="2243">
                  <c:v>Startup_3017</c:v>
                </c:pt>
                <c:pt idx="2244">
                  <c:v>Startup_3018</c:v>
                </c:pt>
                <c:pt idx="2245">
                  <c:v>Startup_3019</c:v>
                </c:pt>
                <c:pt idx="2246">
                  <c:v>Startup_302</c:v>
                </c:pt>
                <c:pt idx="2247">
                  <c:v>Startup_3020</c:v>
                </c:pt>
                <c:pt idx="2248">
                  <c:v>Startup_3021</c:v>
                </c:pt>
                <c:pt idx="2249">
                  <c:v>Startup_3022</c:v>
                </c:pt>
                <c:pt idx="2250">
                  <c:v>Startup_3023</c:v>
                </c:pt>
                <c:pt idx="2251">
                  <c:v>Startup_3024</c:v>
                </c:pt>
                <c:pt idx="2252">
                  <c:v>Startup_3025</c:v>
                </c:pt>
                <c:pt idx="2253">
                  <c:v>Startup_3026</c:v>
                </c:pt>
                <c:pt idx="2254">
                  <c:v>Startup_3027</c:v>
                </c:pt>
                <c:pt idx="2255">
                  <c:v>Startup_3028</c:v>
                </c:pt>
                <c:pt idx="2256">
                  <c:v>Startup_3029</c:v>
                </c:pt>
                <c:pt idx="2257">
                  <c:v>Startup_303</c:v>
                </c:pt>
                <c:pt idx="2258">
                  <c:v>Startup_3030</c:v>
                </c:pt>
                <c:pt idx="2259">
                  <c:v>Startup_3031</c:v>
                </c:pt>
                <c:pt idx="2260">
                  <c:v>Startup_3032</c:v>
                </c:pt>
                <c:pt idx="2261">
                  <c:v>Startup_3033</c:v>
                </c:pt>
                <c:pt idx="2262">
                  <c:v>Startup_3034</c:v>
                </c:pt>
                <c:pt idx="2263">
                  <c:v>Startup_3035</c:v>
                </c:pt>
                <c:pt idx="2264">
                  <c:v>Startup_3036</c:v>
                </c:pt>
                <c:pt idx="2265">
                  <c:v>Startup_3037</c:v>
                </c:pt>
                <c:pt idx="2266">
                  <c:v>Startup_3038</c:v>
                </c:pt>
                <c:pt idx="2267">
                  <c:v>Startup_3039</c:v>
                </c:pt>
                <c:pt idx="2268">
                  <c:v>Startup_304</c:v>
                </c:pt>
                <c:pt idx="2269">
                  <c:v>Startup_3040</c:v>
                </c:pt>
                <c:pt idx="2270">
                  <c:v>Startup_3041</c:v>
                </c:pt>
                <c:pt idx="2271">
                  <c:v>Startup_3042</c:v>
                </c:pt>
                <c:pt idx="2272">
                  <c:v>Startup_3043</c:v>
                </c:pt>
                <c:pt idx="2273">
                  <c:v>Startup_3044</c:v>
                </c:pt>
                <c:pt idx="2274">
                  <c:v>Startup_3045</c:v>
                </c:pt>
                <c:pt idx="2275">
                  <c:v>Startup_3046</c:v>
                </c:pt>
                <c:pt idx="2276">
                  <c:v>Startup_3047</c:v>
                </c:pt>
                <c:pt idx="2277">
                  <c:v>Startup_3048</c:v>
                </c:pt>
                <c:pt idx="2278">
                  <c:v>Startup_3049</c:v>
                </c:pt>
                <c:pt idx="2279">
                  <c:v>Startup_305</c:v>
                </c:pt>
                <c:pt idx="2280">
                  <c:v>Startup_3050</c:v>
                </c:pt>
                <c:pt idx="2281">
                  <c:v>Startup_3051</c:v>
                </c:pt>
                <c:pt idx="2282">
                  <c:v>Startup_3052</c:v>
                </c:pt>
                <c:pt idx="2283">
                  <c:v>Startup_3053</c:v>
                </c:pt>
                <c:pt idx="2284">
                  <c:v>Startup_3054</c:v>
                </c:pt>
                <c:pt idx="2285">
                  <c:v>Startup_3055</c:v>
                </c:pt>
                <c:pt idx="2286">
                  <c:v>Startup_3056</c:v>
                </c:pt>
                <c:pt idx="2287">
                  <c:v>Startup_3057</c:v>
                </c:pt>
                <c:pt idx="2288">
                  <c:v>Startup_3058</c:v>
                </c:pt>
                <c:pt idx="2289">
                  <c:v>Startup_3059</c:v>
                </c:pt>
                <c:pt idx="2290">
                  <c:v>Startup_306</c:v>
                </c:pt>
                <c:pt idx="2291">
                  <c:v>Startup_3060</c:v>
                </c:pt>
                <c:pt idx="2292">
                  <c:v>Startup_3061</c:v>
                </c:pt>
                <c:pt idx="2293">
                  <c:v>Startup_3062</c:v>
                </c:pt>
                <c:pt idx="2294">
                  <c:v>Startup_3063</c:v>
                </c:pt>
                <c:pt idx="2295">
                  <c:v>Startup_3064</c:v>
                </c:pt>
                <c:pt idx="2296">
                  <c:v>Startup_3065</c:v>
                </c:pt>
                <c:pt idx="2297">
                  <c:v>Startup_3066</c:v>
                </c:pt>
                <c:pt idx="2298">
                  <c:v>Startup_3067</c:v>
                </c:pt>
                <c:pt idx="2299">
                  <c:v>Startup_3068</c:v>
                </c:pt>
                <c:pt idx="2300">
                  <c:v>Startup_3069</c:v>
                </c:pt>
                <c:pt idx="2301">
                  <c:v>Startup_307</c:v>
                </c:pt>
                <c:pt idx="2302">
                  <c:v>Startup_3070</c:v>
                </c:pt>
                <c:pt idx="2303">
                  <c:v>Startup_3071</c:v>
                </c:pt>
                <c:pt idx="2304">
                  <c:v>Startup_3072</c:v>
                </c:pt>
                <c:pt idx="2305">
                  <c:v>Startup_3073</c:v>
                </c:pt>
                <c:pt idx="2306">
                  <c:v>Startup_3074</c:v>
                </c:pt>
                <c:pt idx="2307">
                  <c:v>Startup_3075</c:v>
                </c:pt>
                <c:pt idx="2308">
                  <c:v>Startup_3076</c:v>
                </c:pt>
                <c:pt idx="2309">
                  <c:v>Startup_3077</c:v>
                </c:pt>
                <c:pt idx="2310">
                  <c:v>Startup_3078</c:v>
                </c:pt>
                <c:pt idx="2311">
                  <c:v>Startup_3079</c:v>
                </c:pt>
                <c:pt idx="2312">
                  <c:v>Startup_308</c:v>
                </c:pt>
                <c:pt idx="2313">
                  <c:v>Startup_3080</c:v>
                </c:pt>
                <c:pt idx="2314">
                  <c:v>Startup_3081</c:v>
                </c:pt>
                <c:pt idx="2315">
                  <c:v>Startup_3082</c:v>
                </c:pt>
                <c:pt idx="2316">
                  <c:v>Startup_3083</c:v>
                </c:pt>
                <c:pt idx="2317">
                  <c:v>Startup_3084</c:v>
                </c:pt>
                <c:pt idx="2318">
                  <c:v>Startup_3085</c:v>
                </c:pt>
                <c:pt idx="2319">
                  <c:v>Startup_3086</c:v>
                </c:pt>
                <c:pt idx="2320">
                  <c:v>Startup_3087</c:v>
                </c:pt>
                <c:pt idx="2321">
                  <c:v>Startup_3088</c:v>
                </c:pt>
                <c:pt idx="2322">
                  <c:v>Startup_3089</c:v>
                </c:pt>
                <c:pt idx="2323">
                  <c:v>Startup_309</c:v>
                </c:pt>
                <c:pt idx="2324">
                  <c:v>Startup_3090</c:v>
                </c:pt>
                <c:pt idx="2325">
                  <c:v>Startup_3091</c:v>
                </c:pt>
                <c:pt idx="2326">
                  <c:v>Startup_3092</c:v>
                </c:pt>
                <c:pt idx="2327">
                  <c:v>Startup_3093</c:v>
                </c:pt>
                <c:pt idx="2328">
                  <c:v>Startup_3094</c:v>
                </c:pt>
                <c:pt idx="2329">
                  <c:v>Startup_3095</c:v>
                </c:pt>
                <c:pt idx="2330">
                  <c:v>Startup_3096</c:v>
                </c:pt>
                <c:pt idx="2331">
                  <c:v>Startup_3097</c:v>
                </c:pt>
                <c:pt idx="2332">
                  <c:v>Startup_3098</c:v>
                </c:pt>
                <c:pt idx="2333">
                  <c:v>Startup_3099</c:v>
                </c:pt>
                <c:pt idx="2334">
                  <c:v>Startup_31</c:v>
                </c:pt>
                <c:pt idx="2335">
                  <c:v>Startup_310</c:v>
                </c:pt>
                <c:pt idx="2336">
                  <c:v>Startup_3100</c:v>
                </c:pt>
                <c:pt idx="2337">
                  <c:v>Startup_3101</c:v>
                </c:pt>
                <c:pt idx="2338">
                  <c:v>Startup_3102</c:v>
                </c:pt>
                <c:pt idx="2339">
                  <c:v>Startup_3103</c:v>
                </c:pt>
                <c:pt idx="2340">
                  <c:v>Startup_3104</c:v>
                </c:pt>
                <c:pt idx="2341">
                  <c:v>Startup_3105</c:v>
                </c:pt>
                <c:pt idx="2342">
                  <c:v>Startup_3106</c:v>
                </c:pt>
                <c:pt idx="2343">
                  <c:v>Startup_3107</c:v>
                </c:pt>
                <c:pt idx="2344">
                  <c:v>Startup_3108</c:v>
                </c:pt>
                <c:pt idx="2345">
                  <c:v>Startup_3109</c:v>
                </c:pt>
                <c:pt idx="2346">
                  <c:v>Startup_311</c:v>
                </c:pt>
                <c:pt idx="2347">
                  <c:v>Startup_3110</c:v>
                </c:pt>
                <c:pt idx="2348">
                  <c:v>Startup_3111</c:v>
                </c:pt>
                <c:pt idx="2349">
                  <c:v>Startup_3112</c:v>
                </c:pt>
                <c:pt idx="2350">
                  <c:v>Startup_3113</c:v>
                </c:pt>
                <c:pt idx="2351">
                  <c:v>Startup_3114</c:v>
                </c:pt>
                <c:pt idx="2352">
                  <c:v>Startup_3115</c:v>
                </c:pt>
                <c:pt idx="2353">
                  <c:v>Startup_3116</c:v>
                </c:pt>
                <c:pt idx="2354">
                  <c:v>Startup_3117</c:v>
                </c:pt>
                <c:pt idx="2355">
                  <c:v>Startup_3118</c:v>
                </c:pt>
                <c:pt idx="2356">
                  <c:v>Startup_3119</c:v>
                </c:pt>
                <c:pt idx="2357">
                  <c:v>Startup_312</c:v>
                </c:pt>
                <c:pt idx="2358">
                  <c:v>Startup_3120</c:v>
                </c:pt>
                <c:pt idx="2359">
                  <c:v>Startup_3121</c:v>
                </c:pt>
                <c:pt idx="2360">
                  <c:v>Startup_3122</c:v>
                </c:pt>
                <c:pt idx="2361">
                  <c:v>Startup_3123</c:v>
                </c:pt>
                <c:pt idx="2362">
                  <c:v>Startup_3124</c:v>
                </c:pt>
                <c:pt idx="2363">
                  <c:v>Startup_3125</c:v>
                </c:pt>
                <c:pt idx="2364">
                  <c:v>Startup_3126</c:v>
                </c:pt>
                <c:pt idx="2365">
                  <c:v>Startup_3127</c:v>
                </c:pt>
                <c:pt idx="2366">
                  <c:v>Startup_3128</c:v>
                </c:pt>
                <c:pt idx="2367">
                  <c:v>Startup_3129</c:v>
                </c:pt>
                <c:pt idx="2368">
                  <c:v>Startup_313</c:v>
                </c:pt>
                <c:pt idx="2369">
                  <c:v>Startup_3130</c:v>
                </c:pt>
                <c:pt idx="2370">
                  <c:v>Startup_3131</c:v>
                </c:pt>
                <c:pt idx="2371">
                  <c:v>Startup_3132</c:v>
                </c:pt>
                <c:pt idx="2372">
                  <c:v>Startup_3133</c:v>
                </c:pt>
                <c:pt idx="2373">
                  <c:v>Startup_3134</c:v>
                </c:pt>
                <c:pt idx="2374">
                  <c:v>Startup_3135</c:v>
                </c:pt>
                <c:pt idx="2375">
                  <c:v>Startup_3136</c:v>
                </c:pt>
                <c:pt idx="2376">
                  <c:v>Startup_3137</c:v>
                </c:pt>
                <c:pt idx="2377">
                  <c:v>Startup_3138</c:v>
                </c:pt>
                <c:pt idx="2378">
                  <c:v>Startup_3139</c:v>
                </c:pt>
                <c:pt idx="2379">
                  <c:v>Startup_314</c:v>
                </c:pt>
                <c:pt idx="2380">
                  <c:v>Startup_3140</c:v>
                </c:pt>
                <c:pt idx="2381">
                  <c:v>Startup_3141</c:v>
                </c:pt>
                <c:pt idx="2382">
                  <c:v>Startup_3142</c:v>
                </c:pt>
                <c:pt idx="2383">
                  <c:v>Startup_3143</c:v>
                </c:pt>
                <c:pt idx="2384">
                  <c:v>Startup_3144</c:v>
                </c:pt>
                <c:pt idx="2385">
                  <c:v>Startup_3145</c:v>
                </c:pt>
                <c:pt idx="2386">
                  <c:v>Startup_3146</c:v>
                </c:pt>
                <c:pt idx="2387">
                  <c:v>Startup_3147</c:v>
                </c:pt>
                <c:pt idx="2388">
                  <c:v>Startup_3148</c:v>
                </c:pt>
                <c:pt idx="2389">
                  <c:v>Startup_3149</c:v>
                </c:pt>
                <c:pt idx="2390">
                  <c:v>Startup_315</c:v>
                </c:pt>
                <c:pt idx="2391">
                  <c:v>Startup_3150</c:v>
                </c:pt>
                <c:pt idx="2392">
                  <c:v>Startup_3151</c:v>
                </c:pt>
                <c:pt idx="2393">
                  <c:v>Startup_3152</c:v>
                </c:pt>
                <c:pt idx="2394">
                  <c:v>Startup_3153</c:v>
                </c:pt>
                <c:pt idx="2395">
                  <c:v>Startup_3154</c:v>
                </c:pt>
                <c:pt idx="2396">
                  <c:v>Startup_3155</c:v>
                </c:pt>
                <c:pt idx="2397">
                  <c:v>Startup_3156</c:v>
                </c:pt>
                <c:pt idx="2398">
                  <c:v>Startup_3157</c:v>
                </c:pt>
                <c:pt idx="2399">
                  <c:v>Startup_3158</c:v>
                </c:pt>
                <c:pt idx="2400">
                  <c:v>Startup_3159</c:v>
                </c:pt>
                <c:pt idx="2401">
                  <c:v>Startup_316</c:v>
                </c:pt>
                <c:pt idx="2402">
                  <c:v>Startup_3160</c:v>
                </c:pt>
                <c:pt idx="2403">
                  <c:v>Startup_3161</c:v>
                </c:pt>
                <c:pt idx="2404">
                  <c:v>Startup_3162</c:v>
                </c:pt>
                <c:pt idx="2405">
                  <c:v>Startup_3163</c:v>
                </c:pt>
                <c:pt idx="2406">
                  <c:v>Startup_3164</c:v>
                </c:pt>
                <c:pt idx="2407">
                  <c:v>Startup_3165</c:v>
                </c:pt>
                <c:pt idx="2408">
                  <c:v>Startup_3166</c:v>
                </c:pt>
                <c:pt idx="2409">
                  <c:v>Startup_3167</c:v>
                </c:pt>
                <c:pt idx="2410">
                  <c:v>Startup_3168</c:v>
                </c:pt>
                <c:pt idx="2411">
                  <c:v>Startup_3169</c:v>
                </c:pt>
                <c:pt idx="2412">
                  <c:v>Startup_317</c:v>
                </c:pt>
                <c:pt idx="2413">
                  <c:v>Startup_3170</c:v>
                </c:pt>
                <c:pt idx="2414">
                  <c:v>Startup_3171</c:v>
                </c:pt>
                <c:pt idx="2415">
                  <c:v>Startup_3172</c:v>
                </c:pt>
                <c:pt idx="2416">
                  <c:v>Startup_3173</c:v>
                </c:pt>
                <c:pt idx="2417">
                  <c:v>Startup_3174</c:v>
                </c:pt>
                <c:pt idx="2418">
                  <c:v>Startup_3175</c:v>
                </c:pt>
                <c:pt idx="2419">
                  <c:v>Startup_3176</c:v>
                </c:pt>
                <c:pt idx="2420">
                  <c:v>Startup_3177</c:v>
                </c:pt>
                <c:pt idx="2421">
                  <c:v>Startup_3178</c:v>
                </c:pt>
                <c:pt idx="2422">
                  <c:v>Startup_3179</c:v>
                </c:pt>
                <c:pt idx="2423">
                  <c:v>Startup_318</c:v>
                </c:pt>
                <c:pt idx="2424">
                  <c:v>Startup_3180</c:v>
                </c:pt>
                <c:pt idx="2425">
                  <c:v>Startup_3181</c:v>
                </c:pt>
                <c:pt idx="2426">
                  <c:v>Startup_3182</c:v>
                </c:pt>
                <c:pt idx="2427">
                  <c:v>Startup_3183</c:v>
                </c:pt>
                <c:pt idx="2428">
                  <c:v>Startup_3184</c:v>
                </c:pt>
                <c:pt idx="2429">
                  <c:v>Startup_3185</c:v>
                </c:pt>
                <c:pt idx="2430">
                  <c:v>Startup_3186</c:v>
                </c:pt>
                <c:pt idx="2431">
                  <c:v>Startup_3187</c:v>
                </c:pt>
                <c:pt idx="2432">
                  <c:v>Startup_3188</c:v>
                </c:pt>
                <c:pt idx="2433">
                  <c:v>Startup_3189</c:v>
                </c:pt>
                <c:pt idx="2434">
                  <c:v>Startup_319</c:v>
                </c:pt>
                <c:pt idx="2435">
                  <c:v>Startup_3190</c:v>
                </c:pt>
                <c:pt idx="2436">
                  <c:v>Startup_3191</c:v>
                </c:pt>
                <c:pt idx="2437">
                  <c:v>Startup_3192</c:v>
                </c:pt>
                <c:pt idx="2438">
                  <c:v>Startup_3193</c:v>
                </c:pt>
                <c:pt idx="2439">
                  <c:v>Startup_3194</c:v>
                </c:pt>
                <c:pt idx="2440">
                  <c:v>Startup_3195</c:v>
                </c:pt>
                <c:pt idx="2441">
                  <c:v>Startup_3196</c:v>
                </c:pt>
                <c:pt idx="2442">
                  <c:v>Startup_3197</c:v>
                </c:pt>
                <c:pt idx="2443">
                  <c:v>Startup_3198</c:v>
                </c:pt>
                <c:pt idx="2444">
                  <c:v>Startup_3199</c:v>
                </c:pt>
                <c:pt idx="2445">
                  <c:v>Startup_32</c:v>
                </c:pt>
                <c:pt idx="2446">
                  <c:v>Startup_320</c:v>
                </c:pt>
                <c:pt idx="2447">
                  <c:v>Startup_3200</c:v>
                </c:pt>
                <c:pt idx="2448">
                  <c:v>Startup_3201</c:v>
                </c:pt>
                <c:pt idx="2449">
                  <c:v>Startup_3202</c:v>
                </c:pt>
                <c:pt idx="2450">
                  <c:v>Startup_3203</c:v>
                </c:pt>
                <c:pt idx="2451">
                  <c:v>Startup_3204</c:v>
                </c:pt>
                <c:pt idx="2452">
                  <c:v>Startup_3205</c:v>
                </c:pt>
                <c:pt idx="2453">
                  <c:v>Startup_3206</c:v>
                </c:pt>
                <c:pt idx="2454">
                  <c:v>Startup_3207</c:v>
                </c:pt>
                <c:pt idx="2455">
                  <c:v>Startup_3208</c:v>
                </c:pt>
                <c:pt idx="2456">
                  <c:v>Startup_3209</c:v>
                </c:pt>
                <c:pt idx="2457">
                  <c:v>Startup_321</c:v>
                </c:pt>
                <c:pt idx="2458">
                  <c:v>Startup_3210</c:v>
                </c:pt>
                <c:pt idx="2459">
                  <c:v>Startup_3211</c:v>
                </c:pt>
                <c:pt idx="2460">
                  <c:v>Startup_3212</c:v>
                </c:pt>
                <c:pt idx="2461">
                  <c:v>Startup_3213</c:v>
                </c:pt>
                <c:pt idx="2462">
                  <c:v>Startup_3214</c:v>
                </c:pt>
                <c:pt idx="2463">
                  <c:v>Startup_3215</c:v>
                </c:pt>
                <c:pt idx="2464">
                  <c:v>Startup_3216</c:v>
                </c:pt>
                <c:pt idx="2465">
                  <c:v>Startup_3217</c:v>
                </c:pt>
                <c:pt idx="2466">
                  <c:v>Startup_3218</c:v>
                </c:pt>
                <c:pt idx="2467">
                  <c:v>Startup_3219</c:v>
                </c:pt>
                <c:pt idx="2468">
                  <c:v>Startup_322</c:v>
                </c:pt>
                <c:pt idx="2469">
                  <c:v>Startup_3220</c:v>
                </c:pt>
                <c:pt idx="2470">
                  <c:v>Startup_3221</c:v>
                </c:pt>
                <c:pt idx="2471">
                  <c:v>Startup_3222</c:v>
                </c:pt>
                <c:pt idx="2472">
                  <c:v>Startup_3223</c:v>
                </c:pt>
                <c:pt idx="2473">
                  <c:v>Startup_3224</c:v>
                </c:pt>
                <c:pt idx="2474">
                  <c:v>Startup_3225</c:v>
                </c:pt>
                <c:pt idx="2475">
                  <c:v>Startup_3226</c:v>
                </c:pt>
                <c:pt idx="2476">
                  <c:v>Startup_3227</c:v>
                </c:pt>
                <c:pt idx="2477">
                  <c:v>Startup_3228</c:v>
                </c:pt>
                <c:pt idx="2478">
                  <c:v>Startup_3229</c:v>
                </c:pt>
                <c:pt idx="2479">
                  <c:v>Startup_323</c:v>
                </c:pt>
                <c:pt idx="2480">
                  <c:v>Startup_3230</c:v>
                </c:pt>
                <c:pt idx="2481">
                  <c:v>Startup_3231</c:v>
                </c:pt>
                <c:pt idx="2482">
                  <c:v>Startup_3232</c:v>
                </c:pt>
                <c:pt idx="2483">
                  <c:v>Startup_3233</c:v>
                </c:pt>
                <c:pt idx="2484">
                  <c:v>Startup_3234</c:v>
                </c:pt>
                <c:pt idx="2485">
                  <c:v>Startup_3235</c:v>
                </c:pt>
                <c:pt idx="2486">
                  <c:v>Startup_3236</c:v>
                </c:pt>
                <c:pt idx="2487">
                  <c:v>Startup_3237</c:v>
                </c:pt>
                <c:pt idx="2488">
                  <c:v>Startup_3238</c:v>
                </c:pt>
                <c:pt idx="2489">
                  <c:v>Startup_3239</c:v>
                </c:pt>
                <c:pt idx="2490">
                  <c:v>Startup_324</c:v>
                </c:pt>
                <c:pt idx="2491">
                  <c:v>Startup_3240</c:v>
                </c:pt>
                <c:pt idx="2492">
                  <c:v>Startup_3241</c:v>
                </c:pt>
                <c:pt idx="2493">
                  <c:v>Startup_3242</c:v>
                </c:pt>
                <c:pt idx="2494">
                  <c:v>Startup_3243</c:v>
                </c:pt>
                <c:pt idx="2495">
                  <c:v>Startup_3244</c:v>
                </c:pt>
                <c:pt idx="2496">
                  <c:v>Startup_3245</c:v>
                </c:pt>
                <c:pt idx="2497">
                  <c:v>Startup_3246</c:v>
                </c:pt>
                <c:pt idx="2498">
                  <c:v>Startup_3247</c:v>
                </c:pt>
                <c:pt idx="2499">
                  <c:v>Startup_3248</c:v>
                </c:pt>
                <c:pt idx="2500">
                  <c:v>Startup_3249</c:v>
                </c:pt>
                <c:pt idx="2501">
                  <c:v>Startup_325</c:v>
                </c:pt>
                <c:pt idx="2502">
                  <c:v>Startup_3250</c:v>
                </c:pt>
                <c:pt idx="2503">
                  <c:v>Startup_3251</c:v>
                </c:pt>
                <c:pt idx="2504">
                  <c:v>Startup_3252</c:v>
                </c:pt>
                <c:pt idx="2505">
                  <c:v>Startup_3253</c:v>
                </c:pt>
                <c:pt idx="2506">
                  <c:v>Startup_3254</c:v>
                </c:pt>
                <c:pt idx="2507">
                  <c:v>Startup_3255</c:v>
                </c:pt>
                <c:pt idx="2508">
                  <c:v>Startup_3256</c:v>
                </c:pt>
                <c:pt idx="2509">
                  <c:v>Startup_3257</c:v>
                </c:pt>
                <c:pt idx="2510">
                  <c:v>Startup_3258</c:v>
                </c:pt>
                <c:pt idx="2511">
                  <c:v>Startup_3259</c:v>
                </c:pt>
                <c:pt idx="2512">
                  <c:v>Startup_326</c:v>
                </c:pt>
                <c:pt idx="2513">
                  <c:v>Startup_3260</c:v>
                </c:pt>
                <c:pt idx="2514">
                  <c:v>Startup_3261</c:v>
                </c:pt>
                <c:pt idx="2515">
                  <c:v>Startup_3262</c:v>
                </c:pt>
                <c:pt idx="2516">
                  <c:v>Startup_3263</c:v>
                </c:pt>
                <c:pt idx="2517">
                  <c:v>Startup_3264</c:v>
                </c:pt>
                <c:pt idx="2518">
                  <c:v>Startup_3265</c:v>
                </c:pt>
                <c:pt idx="2519">
                  <c:v>Startup_3266</c:v>
                </c:pt>
                <c:pt idx="2520">
                  <c:v>Startup_3267</c:v>
                </c:pt>
                <c:pt idx="2521">
                  <c:v>Startup_3268</c:v>
                </c:pt>
                <c:pt idx="2522">
                  <c:v>Startup_3269</c:v>
                </c:pt>
                <c:pt idx="2523">
                  <c:v>Startup_327</c:v>
                </c:pt>
                <c:pt idx="2524">
                  <c:v>Startup_3270</c:v>
                </c:pt>
                <c:pt idx="2525">
                  <c:v>Startup_3271</c:v>
                </c:pt>
                <c:pt idx="2526">
                  <c:v>Startup_3272</c:v>
                </c:pt>
                <c:pt idx="2527">
                  <c:v>Startup_3273</c:v>
                </c:pt>
                <c:pt idx="2528">
                  <c:v>Startup_3274</c:v>
                </c:pt>
                <c:pt idx="2529">
                  <c:v>Startup_3275</c:v>
                </c:pt>
                <c:pt idx="2530">
                  <c:v>Startup_3276</c:v>
                </c:pt>
                <c:pt idx="2531">
                  <c:v>Startup_3277</c:v>
                </c:pt>
                <c:pt idx="2532">
                  <c:v>Startup_3278</c:v>
                </c:pt>
                <c:pt idx="2533">
                  <c:v>Startup_3279</c:v>
                </c:pt>
                <c:pt idx="2534">
                  <c:v>Startup_328</c:v>
                </c:pt>
                <c:pt idx="2535">
                  <c:v>Startup_3280</c:v>
                </c:pt>
                <c:pt idx="2536">
                  <c:v>Startup_3281</c:v>
                </c:pt>
                <c:pt idx="2537">
                  <c:v>Startup_3282</c:v>
                </c:pt>
                <c:pt idx="2538">
                  <c:v>Startup_3283</c:v>
                </c:pt>
                <c:pt idx="2539">
                  <c:v>Startup_3284</c:v>
                </c:pt>
                <c:pt idx="2540">
                  <c:v>Startup_3285</c:v>
                </c:pt>
                <c:pt idx="2541">
                  <c:v>Startup_3286</c:v>
                </c:pt>
                <c:pt idx="2542">
                  <c:v>Startup_3287</c:v>
                </c:pt>
                <c:pt idx="2543">
                  <c:v>Startup_3288</c:v>
                </c:pt>
                <c:pt idx="2544">
                  <c:v>Startup_3289</c:v>
                </c:pt>
                <c:pt idx="2545">
                  <c:v>Startup_329</c:v>
                </c:pt>
                <c:pt idx="2546">
                  <c:v>Startup_3290</c:v>
                </c:pt>
                <c:pt idx="2547">
                  <c:v>Startup_3291</c:v>
                </c:pt>
                <c:pt idx="2548">
                  <c:v>Startup_3292</c:v>
                </c:pt>
                <c:pt idx="2549">
                  <c:v>Startup_3293</c:v>
                </c:pt>
                <c:pt idx="2550">
                  <c:v>Startup_3294</c:v>
                </c:pt>
                <c:pt idx="2551">
                  <c:v>Startup_3295</c:v>
                </c:pt>
                <c:pt idx="2552">
                  <c:v>Startup_3296</c:v>
                </c:pt>
                <c:pt idx="2553">
                  <c:v>Startup_3297</c:v>
                </c:pt>
                <c:pt idx="2554">
                  <c:v>Startup_3298</c:v>
                </c:pt>
                <c:pt idx="2555">
                  <c:v>Startup_3299</c:v>
                </c:pt>
                <c:pt idx="2556">
                  <c:v>Startup_33</c:v>
                </c:pt>
                <c:pt idx="2557">
                  <c:v>Startup_330</c:v>
                </c:pt>
                <c:pt idx="2558">
                  <c:v>Startup_3300</c:v>
                </c:pt>
                <c:pt idx="2559">
                  <c:v>Startup_3301</c:v>
                </c:pt>
                <c:pt idx="2560">
                  <c:v>Startup_3302</c:v>
                </c:pt>
                <c:pt idx="2561">
                  <c:v>Startup_3303</c:v>
                </c:pt>
                <c:pt idx="2562">
                  <c:v>Startup_3304</c:v>
                </c:pt>
                <c:pt idx="2563">
                  <c:v>Startup_3305</c:v>
                </c:pt>
                <c:pt idx="2564">
                  <c:v>Startup_3306</c:v>
                </c:pt>
                <c:pt idx="2565">
                  <c:v>Startup_3307</c:v>
                </c:pt>
                <c:pt idx="2566">
                  <c:v>Startup_3308</c:v>
                </c:pt>
                <c:pt idx="2567">
                  <c:v>Startup_3309</c:v>
                </c:pt>
                <c:pt idx="2568">
                  <c:v>Startup_331</c:v>
                </c:pt>
                <c:pt idx="2569">
                  <c:v>Startup_3310</c:v>
                </c:pt>
                <c:pt idx="2570">
                  <c:v>Startup_3311</c:v>
                </c:pt>
                <c:pt idx="2571">
                  <c:v>Startup_3312</c:v>
                </c:pt>
                <c:pt idx="2572">
                  <c:v>Startup_3313</c:v>
                </c:pt>
                <c:pt idx="2573">
                  <c:v>Startup_3314</c:v>
                </c:pt>
                <c:pt idx="2574">
                  <c:v>Startup_3315</c:v>
                </c:pt>
                <c:pt idx="2575">
                  <c:v>Startup_3316</c:v>
                </c:pt>
                <c:pt idx="2576">
                  <c:v>Startup_3317</c:v>
                </c:pt>
                <c:pt idx="2577">
                  <c:v>Startup_3318</c:v>
                </c:pt>
                <c:pt idx="2578">
                  <c:v>Startup_3319</c:v>
                </c:pt>
                <c:pt idx="2579">
                  <c:v>Startup_332</c:v>
                </c:pt>
                <c:pt idx="2580">
                  <c:v>Startup_3320</c:v>
                </c:pt>
                <c:pt idx="2581">
                  <c:v>Startup_3321</c:v>
                </c:pt>
                <c:pt idx="2582">
                  <c:v>Startup_3322</c:v>
                </c:pt>
                <c:pt idx="2583">
                  <c:v>Startup_3323</c:v>
                </c:pt>
                <c:pt idx="2584">
                  <c:v>Startup_3324</c:v>
                </c:pt>
                <c:pt idx="2585">
                  <c:v>Startup_3325</c:v>
                </c:pt>
                <c:pt idx="2586">
                  <c:v>Startup_3326</c:v>
                </c:pt>
                <c:pt idx="2587">
                  <c:v>Startup_3327</c:v>
                </c:pt>
                <c:pt idx="2588">
                  <c:v>Startup_3328</c:v>
                </c:pt>
                <c:pt idx="2589">
                  <c:v>Startup_3329</c:v>
                </c:pt>
                <c:pt idx="2590">
                  <c:v>Startup_333</c:v>
                </c:pt>
                <c:pt idx="2591">
                  <c:v>Startup_3330</c:v>
                </c:pt>
                <c:pt idx="2592">
                  <c:v>Startup_3331</c:v>
                </c:pt>
                <c:pt idx="2593">
                  <c:v>Startup_3332</c:v>
                </c:pt>
                <c:pt idx="2594">
                  <c:v>Startup_3333</c:v>
                </c:pt>
                <c:pt idx="2595">
                  <c:v>Startup_3334</c:v>
                </c:pt>
                <c:pt idx="2596">
                  <c:v>Startup_3335</c:v>
                </c:pt>
                <c:pt idx="2597">
                  <c:v>Startup_3336</c:v>
                </c:pt>
                <c:pt idx="2598">
                  <c:v>Startup_3337</c:v>
                </c:pt>
                <c:pt idx="2599">
                  <c:v>Startup_3338</c:v>
                </c:pt>
                <c:pt idx="2600">
                  <c:v>Startup_3339</c:v>
                </c:pt>
                <c:pt idx="2601">
                  <c:v>Startup_334</c:v>
                </c:pt>
                <c:pt idx="2602">
                  <c:v>Startup_3340</c:v>
                </c:pt>
                <c:pt idx="2603">
                  <c:v>Startup_3341</c:v>
                </c:pt>
                <c:pt idx="2604">
                  <c:v>Startup_3342</c:v>
                </c:pt>
                <c:pt idx="2605">
                  <c:v>Startup_3343</c:v>
                </c:pt>
                <c:pt idx="2606">
                  <c:v>Startup_3344</c:v>
                </c:pt>
                <c:pt idx="2607">
                  <c:v>Startup_3345</c:v>
                </c:pt>
                <c:pt idx="2608">
                  <c:v>Startup_3346</c:v>
                </c:pt>
                <c:pt idx="2609">
                  <c:v>Startup_3347</c:v>
                </c:pt>
                <c:pt idx="2610">
                  <c:v>Startup_3348</c:v>
                </c:pt>
                <c:pt idx="2611">
                  <c:v>Startup_3349</c:v>
                </c:pt>
                <c:pt idx="2612">
                  <c:v>Startup_335</c:v>
                </c:pt>
                <c:pt idx="2613">
                  <c:v>Startup_3350</c:v>
                </c:pt>
                <c:pt idx="2614">
                  <c:v>Startup_3351</c:v>
                </c:pt>
                <c:pt idx="2615">
                  <c:v>Startup_3352</c:v>
                </c:pt>
                <c:pt idx="2616">
                  <c:v>Startup_3353</c:v>
                </c:pt>
                <c:pt idx="2617">
                  <c:v>Startup_3354</c:v>
                </c:pt>
                <c:pt idx="2618">
                  <c:v>Startup_3355</c:v>
                </c:pt>
                <c:pt idx="2619">
                  <c:v>Startup_3356</c:v>
                </c:pt>
                <c:pt idx="2620">
                  <c:v>Startup_3357</c:v>
                </c:pt>
                <c:pt idx="2621">
                  <c:v>Startup_3358</c:v>
                </c:pt>
                <c:pt idx="2622">
                  <c:v>Startup_3359</c:v>
                </c:pt>
                <c:pt idx="2623">
                  <c:v>Startup_336</c:v>
                </c:pt>
                <c:pt idx="2624">
                  <c:v>Startup_3360</c:v>
                </c:pt>
                <c:pt idx="2625">
                  <c:v>Startup_3361</c:v>
                </c:pt>
                <c:pt idx="2626">
                  <c:v>Startup_3362</c:v>
                </c:pt>
                <c:pt idx="2627">
                  <c:v>Startup_3363</c:v>
                </c:pt>
                <c:pt idx="2628">
                  <c:v>Startup_3364</c:v>
                </c:pt>
                <c:pt idx="2629">
                  <c:v>Startup_3365</c:v>
                </c:pt>
                <c:pt idx="2630">
                  <c:v>Startup_3366</c:v>
                </c:pt>
                <c:pt idx="2631">
                  <c:v>Startup_3367</c:v>
                </c:pt>
                <c:pt idx="2632">
                  <c:v>Startup_3368</c:v>
                </c:pt>
                <c:pt idx="2633">
                  <c:v>Startup_3369</c:v>
                </c:pt>
                <c:pt idx="2634">
                  <c:v>Startup_337</c:v>
                </c:pt>
                <c:pt idx="2635">
                  <c:v>Startup_3370</c:v>
                </c:pt>
                <c:pt idx="2636">
                  <c:v>Startup_3371</c:v>
                </c:pt>
                <c:pt idx="2637">
                  <c:v>Startup_3372</c:v>
                </c:pt>
                <c:pt idx="2638">
                  <c:v>Startup_3373</c:v>
                </c:pt>
                <c:pt idx="2639">
                  <c:v>Startup_3374</c:v>
                </c:pt>
                <c:pt idx="2640">
                  <c:v>Startup_3375</c:v>
                </c:pt>
                <c:pt idx="2641">
                  <c:v>Startup_3376</c:v>
                </c:pt>
                <c:pt idx="2642">
                  <c:v>Startup_3377</c:v>
                </c:pt>
                <c:pt idx="2643">
                  <c:v>Startup_3378</c:v>
                </c:pt>
                <c:pt idx="2644">
                  <c:v>Startup_3379</c:v>
                </c:pt>
                <c:pt idx="2645">
                  <c:v>Startup_338</c:v>
                </c:pt>
                <c:pt idx="2646">
                  <c:v>Startup_3380</c:v>
                </c:pt>
                <c:pt idx="2647">
                  <c:v>Startup_3381</c:v>
                </c:pt>
                <c:pt idx="2648">
                  <c:v>Startup_3382</c:v>
                </c:pt>
                <c:pt idx="2649">
                  <c:v>Startup_3383</c:v>
                </c:pt>
                <c:pt idx="2650">
                  <c:v>Startup_3384</c:v>
                </c:pt>
                <c:pt idx="2651">
                  <c:v>Startup_3385</c:v>
                </c:pt>
                <c:pt idx="2652">
                  <c:v>Startup_3386</c:v>
                </c:pt>
                <c:pt idx="2653">
                  <c:v>Startup_3387</c:v>
                </c:pt>
                <c:pt idx="2654">
                  <c:v>Startup_3388</c:v>
                </c:pt>
                <c:pt idx="2655">
                  <c:v>Startup_3389</c:v>
                </c:pt>
                <c:pt idx="2656">
                  <c:v>Startup_339</c:v>
                </c:pt>
                <c:pt idx="2657">
                  <c:v>Startup_3390</c:v>
                </c:pt>
                <c:pt idx="2658">
                  <c:v>Startup_3391</c:v>
                </c:pt>
                <c:pt idx="2659">
                  <c:v>Startup_3392</c:v>
                </c:pt>
                <c:pt idx="2660">
                  <c:v>Startup_3393</c:v>
                </c:pt>
                <c:pt idx="2661">
                  <c:v>Startup_3394</c:v>
                </c:pt>
                <c:pt idx="2662">
                  <c:v>Startup_3395</c:v>
                </c:pt>
                <c:pt idx="2663">
                  <c:v>Startup_3396</c:v>
                </c:pt>
                <c:pt idx="2664">
                  <c:v>Startup_3397</c:v>
                </c:pt>
                <c:pt idx="2665">
                  <c:v>Startup_3398</c:v>
                </c:pt>
                <c:pt idx="2666">
                  <c:v>Startup_3399</c:v>
                </c:pt>
                <c:pt idx="2667">
                  <c:v>Startup_34</c:v>
                </c:pt>
                <c:pt idx="2668">
                  <c:v>Startup_340</c:v>
                </c:pt>
                <c:pt idx="2669">
                  <c:v>Startup_3400</c:v>
                </c:pt>
                <c:pt idx="2670">
                  <c:v>Startup_3401</c:v>
                </c:pt>
                <c:pt idx="2671">
                  <c:v>Startup_3402</c:v>
                </c:pt>
                <c:pt idx="2672">
                  <c:v>Startup_3403</c:v>
                </c:pt>
                <c:pt idx="2673">
                  <c:v>Startup_3404</c:v>
                </c:pt>
                <c:pt idx="2674">
                  <c:v>Startup_3405</c:v>
                </c:pt>
                <c:pt idx="2675">
                  <c:v>Startup_3406</c:v>
                </c:pt>
                <c:pt idx="2676">
                  <c:v>Startup_3407</c:v>
                </c:pt>
                <c:pt idx="2677">
                  <c:v>Startup_3408</c:v>
                </c:pt>
                <c:pt idx="2678">
                  <c:v>Startup_3409</c:v>
                </c:pt>
                <c:pt idx="2679">
                  <c:v>Startup_341</c:v>
                </c:pt>
                <c:pt idx="2680">
                  <c:v>Startup_3410</c:v>
                </c:pt>
                <c:pt idx="2681">
                  <c:v>Startup_3411</c:v>
                </c:pt>
                <c:pt idx="2682">
                  <c:v>Startup_3412</c:v>
                </c:pt>
                <c:pt idx="2683">
                  <c:v>Startup_3413</c:v>
                </c:pt>
                <c:pt idx="2684">
                  <c:v>Startup_3414</c:v>
                </c:pt>
                <c:pt idx="2685">
                  <c:v>Startup_3415</c:v>
                </c:pt>
                <c:pt idx="2686">
                  <c:v>Startup_3416</c:v>
                </c:pt>
                <c:pt idx="2687">
                  <c:v>Startup_3417</c:v>
                </c:pt>
                <c:pt idx="2688">
                  <c:v>Startup_3418</c:v>
                </c:pt>
                <c:pt idx="2689">
                  <c:v>Startup_3419</c:v>
                </c:pt>
                <c:pt idx="2690">
                  <c:v>Startup_342</c:v>
                </c:pt>
                <c:pt idx="2691">
                  <c:v>Startup_3420</c:v>
                </c:pt>
                <c:pt idx="2692">
                  <c:v>Startup_3421</c:v>
                </c:pt>
                <c:pt idx="2693">
                  <c:v>Startup_3422</c:v>
                </c:pt>
                <c:pt idx="2694">
                  <c:v>Startup_3423</c:v>
                </c:pt>
                <c:pt idx="2695">
                  <c:v>Startup_3424</c:v>
                </c:pt>
                <c:pt idx="2696">
                  <c:v>Startup_3425</c:v>
                </c:pt>
                <c:pt idx="2697">
                  <c:v>Startup_3426</c:v>
                </c:pt>
                <c:pt idx="2698">
                  <c:v>Startup_3427</c:v>
                </c:pt>
                <c:pt idx="2699">
                  <c:v>Startup_3428</c:v>
                </c:pt>
                <c:pt idx="2700">
                  <c:v>Startup_3429</c:v>
                </c:pt>
                <c:pt idx="2701">
                  <c:v>Startup_343</c:v>
                </c:pt>
                <c:pt idx="2702">
                  <c:v>Startup_3430</c:v>
                </c:pt>
                <c:pt idx="2703">
                  <c:v>Startup_3431</c:v>
                </c:pt>
                <c:pt idx="2704">
                  <c:v>Startup_3432</c:v>
                </c:pt>
                <c:pt idx="2705">
                  <c:v>Startup_3433</c:v>
                </c:pt>
                <c:pt idx="2706">
                  <c:v>Startup_3434</c:v>
                </c:pt>
                <c:pt idx="2707">
                  <c:v>Startup_3435</c:v>
                </c:pt>
                <c:pt idx="2708">
                  <c:v>Startup_3436</c:v>
                </c:pt>
                <c:pt idx="2709">
                  <c:v>Startup_3437</c:v>
                </c:pt>
                <c:pt idx="2710">
                  <c:v>Startup_3438</c:v>
                </c:pt>
                <c:pt idx="2711">
                  <c:v>Startup_3439</c:v>
                </c:pt>
                <c:pt idx="2712">
                  <c:v>Startup_344</c:v>
                </c:pt>
                <c:pt idx="2713">
                  <c:v>Startup_3440</c:v>
                </c:pt>
                <c:pt idx="2714">
                  <c:v>Startup_3441</c:v>
                </c:pt>
                <c:pt idx="2715">
                  <c:v>Startup_3442</c:v>
                </c:pt>
                <c:pt idx="2716">
                  <c:v>Startup_3443</c:v>
                </c:pt>
                <c:pt idx="2717">
                  <c:v>Startup_3444</c:v>
                </c:pt>
                <c:pt idx="2718">
                  <c:v>Startup_3445</c:v>
                </c:pt>
                <c:pt idx="2719">
                  <c:v>Startup_3446</c:v>
                </c:pt>
                <c:pt idx="2720">
                  <c:v>Startup_3447</c:v>
                </c:pt>
                <c:pt idx="2721">
                  <c:v>Startup_3448</c:v>
                </c:pt>
                <c:pt idx="2722">
                  <c:v>Startup_3449</c:v>
                </c:pt>
                <c:pt idx="2723">
                  <c:v>Startup_345</c:v>
                </c:pt>
                <c:pt idx="2724">
                  <c:v>Startup_3450</c:v>
                </c:pt>
                <c:pt idx="2725">
                  <c:v>Startup_3451</c:v>
                </c:pt>
                <c:pt idx="2726">
                  <c:v>Startup_3452</c:v>
                </c:pt>
                <c:pt idx="2727">
                  <c:v>Startup_3453</c:v>
                </c:pt>
                <c:pt idx="2728">
                  <c:v>Startup_3454</c:v>
                </c:pt>
                <c:pt idx="2729">
                  <c:v>Startup_3455</c:v>
                </c:pt>
                <c:pt idx="2730">
                  <c:v>Startup_3456</c:v>
                </c:pt>
                <c:pt idx="2731">
                  <c:v>Startup_3457</c:v>
                </c:pt>
                <c:pt idx="2732">
                  <c:v>Startup_3458</c:v>
                </c:pt>
                <c:pt idx="2733">
                  <c:v>Startup_3459</c:v>
                </c:pt>
                <c:pt idx="2734">
                  <c:v>Startup_346</c:v>
                </c:pt>
                <c:pt idx="2735">
                  <c:v>Startup_3460</c:v>
                </c:pt>
                <c:pt idx="2736">
                  <c:v>Startup_3461</c:v>
                </c:pt>
                <c:pt idx="2737">
                  <c:v>Startup_3462</c:v>
                </c:pt>
                <c:pt idx="2738">
                  <c:v>Startup_3463</c:v>
                </c:pt>
                <c:pt idx="2739">
                  <c:v>Startup_3464</c:v>
                </c:pt>
                <c:pt idx="2740">
                  <c:v>Startup_3465</c:v>
                </c:pt>
                <c:pt idx="2741">
                  <c:v>Startup_3466</c:v>
                </c:pt>
                <c:pt idx="2742">
                  <c:v>Startup_3467</c:v>
                </c:pt>
                <c:pt idx="2743">
                  <c:v>Startup_3468</c:v>
                </c:pt>
                <c:pt idx="2744">
                  <c:v>Startup_3469</c:v>
                </c:pt>
                <c:pt idx="2745">
                  <c:v>Startup_347</c:v>
                </c:pt>
                <c:pt idx="2746">
                  <c:v>Startup_3470</c:v>
                </c:pt>
                <c:pt idx="2747">
                  <c:v>Startup_3471</c:v>
                </c:pt>
                <c:pt idx="2748">
                  <c:v>Startup_3472</c:v>
                </c:pt>
                <c:pt idx="2749">
                  <c:v>Startup_3473</c:v>
                </c:pt>
                <c:pt idx="2750">
                  <c:v>Startup_3474</c:v>
                </c:pt>
                <c:pt idx="2751">
                  <c:v>Startup_3475</c:v>
                </c:pt>
                <c:pt idx="2752">
                  <c:v>Startup_3476</c:v>
                </c:pt>
                <c:pt idx="2753">
                  <c:v>Startup_3477</c:v>
                </c:pt>
                <c:pt idx="2754">
                  <c:v>Startup_3478</c:v>
                </c:pt>
                <c:pt idx="2755">
                  <c:v>Startup_3479</c:v>
                </c:pt>
                <c:pt idx="2756">
                  <c:v>Startup_348</c:v>
                </c:pt>
                <c:pt idx="2757">
                  <c:v>Startup_3480</c:v>
                </c:pt>
                <c:pt idx="2758">
                  <c:v>Startup_3481</c:v>
                </c:pt>
                <c:pt idx="2759">
                  <c:v>Startup_3482</c:v>
                </c:pt>
                <c:pt idx="2760">
                  <c:v>Startup_3483</c:v>
                </c:pt>
                <c:pt idx="2761">
                  <c:v>Startup_3484</c:v>
                </c:pt>
                <c:pt idx="2762">
                  <c:v>Startup_3485</c:v>
                </c:pt>
                <c:pt idx="2763">
                  <c:v>Startup_3486</c:v>
                </c:pt>
                <c:pt idx="2764">
                  <c:v>Startup_3487</c:v>
                </c:pt>
                <c:pt idx="2765">
                  <c:v>Startup_3488</c:v>
                </c:pt>
                <c:pt idx="2766">
                  <c:v>Startup_3489</c:v>
                </c:pt>
                <c:pt idx="2767">
                  <c:v>Startup_349</c:v>
                </c:pt>
                <c:pt idx="2768">
                  <c:v>Startup_3490</c:v>
                </c:pt>
                <c:pt idx="2769">
                  <c:v>Startup_3491</c:v>
                </c:pt>
                <c:pt idx="2770">
                  <c:v>Startup_3492</c:v>
                </c:pt>
                <c:pt idx="2771">
                  <c:v>Startup_3493</c:v>
                </c:pt>
                <c:pt idx="2772">
                  <c:v>Startup_3494</c:v>
                </c:pt>
                <c:pt idx="2773">
                  <c:v>Startup_3495</c:v>
                </c:pt>
                <c:pt idx="2774">
                  <c:v>Startup_3496</c:v>
                </c:pt>
                <c:pt idx="2775">
                  <c:v>Startup_3497</c:v>
                </c:pt>
                <c:pt idx="2776">
                  <c:v>Startup_3498</c:v>
                </c:pt>
                <c:pt idx="2777">
                  <c:v>Startup_3499</c:v>
                </c:pt>
                <c:pt idx="2778">
                  <c:v>Startup_35</c:v>
                </c:pt>
                <c:pt idx="2779">
                  <c:v>Startup_350</c:v>
                </c:pt>
                <c:pt idx="2780">
                  <c:v>Startup_3500</c:v>
                </c:pt>
                <c:pt idx="2781">
                  <c:v>Startup_3501</c:v>
                </c:pt>
                <c:pt idx="2782">
                  <c:v>Startup_3502</c:v>
                </c:pt>
                <c:pt idx="2783">
                  <c:v>Startup_3503</c:v>
                </c:pt>
                <c:pt idx="2784">
                  <c:v>Startup_3504</c:v>
                </c:pt>
                <c:pt idx="2785">
                  <c:v>Startup_3505</c:v>
                </c:pt>
                <c:pt idx="2786">
                  <c:v>Startup_3506</c:v>
                </c:pt>
                <c:pt idx="2787">
                  <c:v>Startup_3507</c:v>
                </c:pt>
                <c:pt idx="2788">
                  <c:v>Startup_3508</c:v>
                </c:pt>
                <c:pt idx="2789">
                  <c:v>Startup_3509</c:v>
                </c:pt>
                <c:pt idx="2790">
                  <c:v>Startup_351</c:v>
                </c:pt>
                <c:pt idx="2791">
                  <c:v>Startup_3510</c:v>
                </c:pt>
                <c:pt idx="2792">
                  <c:v>Startup_3511</c:v>
                </c:pt>
                <c:pt idx="2793">
                  <c:v>Startup_3512</c:v>
                </c:pt>
                <c:pt idx="2794">
                  <c:v>Startup_3513</c:v>
                </c:pt>
                <c:pt idx="2795">
                  <c:v>Startup_3514</c:v>
                </c:pt>
                <c:pt idx="2796">
                  <c:v>Startup_3515</c:v>
                </c:pt>
                <c:pt idx="2797">
                  <c:v>Startup_3516</c:v>
                </c:pt>
                <c:pt idx="2798">
                  <c:v>Startup_3517</c:v>
                </c:pt>
                <c:pt idx="2799">
                  <c:v>Startup_3518</c:v>
                </c:pt>
                <c:pt idx="2800">
                  <c:v>Startup_3519</c:v>
                </c:pt>
                <c:pt idx="2801">
                  <c:v>Startup_352</c:v>
                </c:pt>
                <c:pt idx="2802">
                  <c:v>Startup_3520</c:v>
                </c:pt>
                <c:pt idx="2803">
                  <c:v>Startup_3521</c:v>
                </c:pt>
                <c:pt idx="2804">
                  <c:v>Startup_3522</c:v>
                </c:pt>
                <c:pt idx="2805">
                  <c:v>Startup_3523</c:v>
                </c:pt>
                <c:pt idx="2806">
                  <c:v>Startup_3524</c:v>
                </c:pt>
                <c:pt idx="2807">
                  <c:v>Startup_3525</c:v>
                </c:pt>
                <c:pt idx="2808">
                  <c:v>Startup_3526</c:v>
                </c:pt>
                <c:pt idx="2809">
                  <c:v>Startup_3527</c:v>
                </c:pt>
                <c:pt idx="2810">
                  <c:v>Startup_3528</c:v>
                </c:pt>
                <c:pt idx="2811">
                  <c:v>Startup_3529</c:v>
                </c:pt>
                <c:pt idx="2812">
                  <c:v>Startup_353</c:v>
                </c:pt>
                <c:pt idx="2813">
                  <c:v>Startup_3530</c:v>
                </c:pt>
                <c:pt idx="2814">
                  <c:v>Startup_3531</c:v>
                </c:pt>
                <c:pt idx="2815">
                  <c:v>Startup_3532</c:v>
                </c:pt>
                <c:pt idx="2816">
                  <c:v>Startup_3533</c:v>
                </c:pt>
                <c:pt idx="2817">
                  <c:v>Startup_3534</c:v>
                </c:pt>
                <c:pt idx="2818">
                  <c:v>Startup_3535</c:v>
                </c:pt>
                <c:pt idx="2819">
                  <c:v>Startup_3536</c:v>
                </c:pt>
                <c:pt idx="2820">
                  <c:v>Startup_3537</c:v>
                </c:pt>
                <c:pt idx="2821">
                  <c:v>Startup_3538</c:v>
                </c:pt>
                <c:pt idx="2822">
                  <c:v>Startup_3539</c:v>
                </c:pt>
                <c:pt idx="2823">
                  <c:v>Startup_354</c:v>
                </c:pt>
                <c:pt idx="2824">
                  <c:v>Startup_3540</c:v>
                </c:pt>
                <c:pt idx="2825">
                  <c:v>Startup_3541</c:v>
                </c:pt>
                <c:pt idx="2826">
                  <c:v>Startup_3542</c:v>
                </c:pt>
                <c:pt idx="2827">
                  <c:v>Startup_3543</c:v>
                </c:pt>
                <c:pt idx="2828">
                  <c:v>Startup_3544</c:v>
                </c:pt>
                <c:pt idx="2829">
                  <c:v>Startup_3545</c:v>
                </c:pt>
                <c:pt idx="2830">
                  <c:v>Startup_3546</c:v>
                </c:pt>
                <c:pt idx="2831">
                  <c:v>Startup_3547</c:v>
                </c:pt>
                <c:pt idx="2832">
                  <c:v>Startup_3548</c:v>
                </c:pt>
                <c:pt idx="2833">
                  <c:v>Startup_3549</c:v>
                </c:pt>
                <c:pt idx="2834">
                  <c:v>Startup_355</c:v>
                </c:pt>
                <c:pt idx="2835">
                  <c:v>Startup_3550</c:v>
                </c:pt>
                <c:pt idx="2836">
                  <c:v>Startup_3551</c:v>
                </c:pt>
                <c:pt idx="2837">
                  <c:v>Startup_3552</c:v>
                </c:pt>
                <c:pt idx="2838">
                  <c:v>Startup_3553</c:v>
                </c:pt>
                <c:pt idx="2839">
                  <c:v>Startup_3554</c:v>
                </c:pt>
                <c:pt idx="2840">
                  <c:v>Startup_3555</c:v>
                </c:pt>
                <c:pt idx="2841">
                  <c:v>Startup_3556</c:v>
                </c:pt>
                <c:pt idx="2842">
                  <c:v>Startup_3557</c:v>
                </c:pt>
                <c:pt idx="2843">
                  <c:v>Startup_3558</c:v>
                </c:pt>
                <c:pt idx="2844">
                  <c:v>Startup_3559</c:v>
                </c:pt>
                <c:pt idx="2845">
                  <c:v>Startup_356</c:v>
                </c:pt>
                <c:pt idx="2846">
                  <c:v>Startup_3560</c:v>
                </c:pt>
                <c:pt idx="2847">
                  <c:v>Startup_3561</c:v>
                </c:pt>
                <c:pt idx="2848">
                  <c:v>Startup_3562</c:v>
                </c:pt>
                <c:pt idx="2849">
                  <c:v>Startup_3563</c:v>
                </c:pt>
                <c:pt idx="2850">
                  <c:v>Startup_3564</c:v>
                </c:pt>
                <c:pt idx="2851">
                  <c:v>Startup_3565</c:v>
                </c:pt>
                <c:pt idx="2852">
                  <c:v>Startup_3566</c:v>
                </c:pt>
                <c:pt idx="2853">
                  <c:v>Startup_3567</c:v>
                </c:pt>
                <c:pt idx="2854">
                  <c:v>Startup_3568</c:v>
                </c:pt>
                <c:pt idx="2855">
                  <c:v>Startup_3569</c:v>
                </c:pt>
                <c:pt idx="2856">
                  <c:v>Startup_357</c:v>
                </c:pt>
                <c:pt idx="2857">
                  <c:v>Startup_3570</c:v>
                </c:pt>
                <c:pt idx="2858">
                  <c:v>Startup_3571</c:v>
                </c:pt>
                <c:pt idx="2859">
                  <c:v>Startup_3572</c:v>
                </c:pt>
                <c:pt idx="2860">
                  <c:v>Startup_3573</c:v>
                </c:pt>
                <c:pt idx="2861">
                  <c:v>Startup_3574</c:v>
                </c:pt>
                <c:pt idx="2862">
                  <c:v>Startup_3575</c:v>
                </c:pt>
                <c:pt idx="2863">
                  <c:v>Startup_3576</c:v>
                </c:pt>
                <c:pt idx="2864">
                  <c:v>Startup_3577</c:v>
                </c:pt>
                <c:pt idx="2865">
                  <c:v>Startup_3578</c:v>
                </c:pt>
                <c:pt idx="2866">
                  <c:v>Startup_3579</c:v>
                </c:pt>
                <c:pt idx="2867">
                  <c:v>Startup_358</c:v>
                </c:pt>
                <c:pt idx="2868">
                  <c:v>Startup_3580</c:v>
                </c:pt>
                <c:pt idx="2869">
                  <c:v>Startup_3581</c:v>
                </c:pt>
                <c:pt idx="2870">
                  <c:v>Startup_3582</c:v>
                </c:pt>
                <c:pt idx="2871">
                  <c:v>Startup_3583</c:v>
                </c:pt>
                <c:pt idx="2872">
                  <c:v>Startup_3584</c:v>
                </c:pt>
                <c:pt idx="2873">
                  <c:v>Startup_3585</c:v>
                </c:pt>
                <c:pt idx="2874">
                  <c:v>Startup_3586</c:v>
                </c:pt>
                <c:pt idx="2875">
                  <c:v>Startup_3587</c:v>
                </c:pt>
                <c:pt idx="2876">
                  <c:v>Startup_3588</c:v>
                </c:pt>
                <c:pt idx="2877">
                  <c:v>Startup_3589</c:v>
                </c:pt>
                <c:pt idx="2878">
                  <c:v>Startup_359</c:v>
                </c:pt>
                <c:pt idx="2879">
                  <c:v>Startup_3590</c:v>
                </c:pt>
                <c:pt idx="2880">
                  <c:v>Startup_3591</c:v>
                </c:pt>
                <c:pt idx="2881">
                  <c:v>Startup_3592</c:v>
                </c:pt>
                <c:pt idx="2882">
                  <c:v>Startup_3593</c:v>
                </c:pt>
                <c:pt idx="2883">
                  <c:v>Startup_3594</c:v>
                </c:pt>
                <c:pt idx="2884">
                  <c:v>Startup_3595</c:v>
                </c:pt>
                <c:pt idx="2885">
                  <c:v>Startup_3596</c:v>
                </c:pt>
                <c:pt idx="2886">
                  <c:v>Startup_3597</c:v>
                </c:pt>
                <c:pt idx="2887">
                  <c:v>Startup_3598</c:v>
                </c:pt>
                <c:pt idx="2888">
                  <c:v>Startup_3599</c:v>
                </c:pt>
                <c:pt idx="2889">
                  <c:v>Startup_36</c:v>
                </c:pt>
                <c:pt idx="2890">
                  <c:v>Startup_360</c:v>
                </c:pt>
                <c:pt idx="2891">
                  <c:v>Startup_3600</c:v>
                </c:pt>
                <c:pt idx="2892">
                  <c:v>Startup_3601</c:v>
                </c:pt>
                <c:pt idx="2893">
                  <c:v>Startup_3602</c:v>
                </c:pt>
                <c:pt idx="2894">
                  <c:v>Startup_3603</c:v>
                </c:pt>
                <c:pt idx="2895">
                  <c:v>Startup_3604</c:v>
                </c:pt>
                <c:pt idx="2896">
                  <c:v>Startup_3605</c:v>
                </c:pt>
                <c:pt idx="2897">
                  <c:v>Startup_3606</c:v>
                </c:pt>
                <c:pt idx="2898">
                  <c:v>Startup_3607</c:v>
                </c:pt>
                <c:pt idx="2899">
                  <c:v>Startup_3608</c:v>
                </c:pt>
                <c:pt idx="2900">
                  <c:v>Startup_3609</c:v>
                </c:pt>
                <c:pt idx="2901">
                  <c:v>Startup_361</c:v>
                </c:pt>
                <c:pt idx="2902">
                  <c:v>Startup_3610</c:v>
                </c:pt>
                <c:pt idx="2903">
                  <c:v>Startup_3611</c:v>
                </c:pt>
                <c:pt idx="2904">
                  <c:v>Startup_3612</c:v>
                </c:pt>
                <c:pt idx="2905">
                  <c:v>Startup_3613</c:v>
                </c:pt>
                <c:pt idx="2906">
                  <c:v>Startup_3614</c:v>
                </c:pt>
                <c:pt idx="2907">
                  <c:v>Startup_3615</c:v>
                </c:pt>
                <c:pt idx="2908">
                  <c:v>Startup_3616</c:v>
                </c:pt>
                <c:pt idx="2909">
                  <c:v>Startup_3617</c:v>
                </c:pt>
                <c:pt idx="2910">
                  <c:v>Startup_3618</c:v>
                </c:pt>
                <c:pt idx="2911">
                  <c:v>Startup_3619</c:v>
                </c:pt>
                <c:pt idx="2912">
                  <c:v>Startup_362</c:v>
                </c:pt>
                <c:pt idx="2913">
                  <c:v>Startup_3620</c:v>
                </c:pt>
                <c:pt idx="2914">
                  <c:v>Startup_3621</c:v>
                </c:pt>
                <c:pt idx="2915">
                  <c:v>Startup_3622</c:v>
                </c:pt>
                <c:pt idx="2916">
                  <c:v>Startup_3623</c:v>
                </c:pt>
                <c:pt idx="2917">
                  <c:v>Startup_3624</c:v>
                </c:pt>
                <c:pt idx="2918">
                  <c:v>Startup_3625</c:v>
                </c:pt>
                <c:pt idx="2919">
                  <c:v>Startup_3626</c:v>
                </c:pt>
                <c:pt idx="2920">
                  <c:v>Startup_3627</c:v>
                </c:pt>
                <c:pt idx="2921">
                  <c:v>Startup_3628</c:v>
                </c:pt>
                <c:pt idx="2922">
                  <c:v>Startup_3629</c:v>
                </c:pt>
                <c:pt idx="2923">
                  <c:v>Startup_363</c:v>
                </c:pt>
                <c:pt idx="2924">
                  <c:v>Startup_3630</c:v>
                </c:pt>
                <c:pt idx="2925">
                  <c:v>Startup_3631</c:v>
                </c:pt>
                <c:pt idx="2926">
                  <c:v>Startup_3632</c:v>
                </c:pt>
                <c:pt idx="2927">
                  <c:v>Startup_3633</c:v>
                </c:pt>
                <c:pt idx="2928">
                  <c:v>Startup_3634</c:v>
                </c:pt>
                <c:pt idx="2929">
                  <c:v>Startup_3635</c:v>
                </c:pt>
                <c:pt idx="2930">
                  <c:v>Startup_3636</c:v>
                </c:pt>
                <c:pt idx="2931">
                  <c:v>Startup_3637</c:v>
                </c:pt>
                <c:pt idx="2932">
                  <c:v>Startup_3638</c:v>
                </c:pt>
                <c:pt idx="2933">
                  <c:v>Startup_3639</c:v>
                </c:pt>
                <c:pt idx="2934">
                  <c:v>Startup_364</c:v>
                </c:pt>
                <c:pt idx="2935">
                  <c:v>Startup_3640</c:v>
                </c:pt>
                <c:pt idx="2936">
                  <c:v>Startup_3641</c:v>
                </c:pt>
                <c:pt idx="2937">
                  <c:v>Startup_3642</c:v>
                </c:pt>
                <c:pt idx="2938">
                  <c:v>Startup_3643</c:v>
                </c:pt>
                <c:pt idx="2939">
                  <c:v>Startup_3644</c:v>
                </c:pt>
                <c:pt idx="2940">
                  <c:v>Startup_3645</c:v>
                </c:pt>
                <c:pt idx="2941">
                  <c:v>Startup_3646</c:v>
                </c:pt>
                <c:pt idx="2942">
                  <c:v>Startup_3647</c:v>
                </c:pt>
                <c:pt idx="2943">
                  <c:v>Startup_3648</c:v>
                </c:pt>
                <c:pt idx="2944">
                  <c:v>Startup_3649</c:v>
                </c:pt>
                <c:pt idx="2945">
                  <c:v>Startup_365</c:v>
                </c:pt>
                <c:pt idx="2946">
                  <c:v>Startup_3650</c:v>
                </c:pt>
                <c:pt idx="2947">
                  <c:v>Startup_3651</c:v>
                </c:pt>
                <c:pt idx="2948">
                  <c:v>Startup_3652</c:v>
                </c:pt>
                <c:pt idx="2949">
                  <c:v>Startup_3653</c:v>
                </c:pt>
                <c:pt idx="2950">
                  <c:v>Startup_3654</c:v>
                </c:pt>
                <c:pt idx="2951">
                  <c:v>Startup_3655</c:v>
                </c:pt>
                <c:pt idx="2952">
                  <c:v>Startup_3656</c:v>
                </c:pt>
                <c:pt idx="2953">
                  <c:v>Startup_3657</c:v>
                </c:pt>
                <c:pt idx="2954">
                  <c:v>Startup_3658</c:v>
                </c:pt>
                <c:pt idx="2955">
                  <c:v>Startup_3659</c:v>
                </c:pt>
                <c:pt idx="2956">
                  <c:v>Startup_366</c:v>
                </c:pt>
                <c:pt idx="2957">
                  <c:v>Startup_3660</c:v>
                </c:pt>
                <c:pt idx="2958">
                  <c:v>Startup_3661</c:v>
                </c:pt>
                <c:pt idx="2959">
                  <c:v>Startup_3662</c:v>
                </c:pt>
                <c:pt idx="2960">
                  <c:v>Startup_3663</c:v>
                </c:pt>
                <c:pt idx="2961">
                  <c:v>Startup_3664</c:v>
                </c:pt>
                <c:pt idx="2962">
                  <c:v>Startup_3665</c:v>
                </c:pt>
                <c:pt idx="2963">
                  <c:v>Startup_3666</c:v>
                </c:pt>
                <c:pt idx="2964">
                  <c:v>Startup_3667</c:v>
                </c:pt>
                <c:pt idx="2965">
                  <c:v>Startup_3668</c:v>
                </c:pt>
                <c:pt idx="2966">
                  <c:v>Startup_3669</c:v>
                </c:pt>
                <c:pt idx="2967">
                  <c:v>Startup_367</c:v>
                </c:pt>
                <c:pt idx="2968">
                  <c:v>Startup_3670</c:v>
                </c:pt>
                <c:pt idx="2969">
                  <c:v>Startup_3671</c:v>
                </c:pt>
                <c:pt idx="2970">
                  <c:v>Startup_3672</c:v>
                </c:pt>
                <c:pt idx="2971">
                  <c:v>Startup_3673</c:v>
                </c:pt>
                <c:pt idx="2972">
                  <c:v>Startup_3674</c:v>
                </c:pt>
                <c:pt idx="2973">
                  <c:v>Startup_3675</c:v>
                </c:pt>
                <c:pt idx="2974">
                  <c:v>Startup_3676</c:v>
                </c:pt>
                <c:pt idx="2975">
                  <c:v>Startup_3677</c:v>
                </c:pt>
                <c:pt idx="2976">
                  <c:v>Startup_3678</c:v>
                </c:pt>
                <c:pt idx="2977">
                  <c:v>Startup_3679</c:v>
                </c:pt>
                <c:pt idx="2978">
                  <c:v>Startup_368</c:v>
                </c:pt>
                <c:pt idx="2979">
                  <c:v>Startup_3680</c:v>
                </c:pt>
                <c:pt idx="2980">
                  <c:v>Startup_3681</c:v>
                </c:pt>
                <c:pt idx="2981">
                  <c:v>Startup_3682</c:v>
                </c:pt>
                <c:pt idx="2982">
                  <c:v>Startup_3683</c:v>
                </c:pt>
                <c:pt idx="2983">
                  <c:v>Startup_3684</c:v>
                </c:pt>
                <c:pt idx="2984">
                  <c:v>Startup_3685</c:v>
                </c:pt>
                <c:pt idx="2985">
                  <c:v>Startup_3686</c:v>
                </c:pt>
                <c:pt idx="2986">
                  <c:v>Startup_3687</c:v>
                </c:pt>
                <c:pt idx="2987">
                  <c:v>Startup_3688</c:v>
                </c:pt>
                <c:pt idx="2988">
                  <c:v>Startup_3689</c:v>
                </c:pt>
                <c:pt idx="2989">
                  <c:v>Startup_369</c:v>
                </c:pt>
                <c:pt idx="2990">
                  <c:v>Startup_3690</c:v>
                </c:pt>
                <c:pt idx="2991">
                  <c:v>Startup_3691</c:v>
                </c:pt>
                <c:pt idx="2992">
                  <c:v>Startup_3692</c:v>
                </c:pt>
                <c:pt idx="2993">
                  <c:v>Startup_3693</c:v>
                </c:pt>
                <c:pt idx="2994">
                  <c:v>Startup_3694</c:v>
                </c:pt>
                <c:pt idx="2995">
                  <c:v>Startup_3695</c:v>
                </c:pt>
                <c:pt idx="2996">
                  <c:v>Startup_3696</c:v>
                </c:pt>
                <c:pt idx="2997">
                  <c:v>Startup_3697</c:v>
                </c:pt>
                <c:pt idx="2998">
                  <c:v>Startup_3698</c:v>
                </c:pt>
                <c:pt idx="2999">
                  <c:v>Startup_3699</c:v>
                </c:pt>
                <c:pt idx="3000">
                  <c:v>Startup_37</c:v>
                </c:pt>
                <c:pt idx="3001">
                  <c:v>Startup_370</c:v>
                </c:pt>
                <c:pt idx="3002">
                  <c:v>Startup_3700</c:v>
                </c:pt>
                <c:pt idx="3003">
                  <c:v>Startup_3701</c:v>
                </c:pt>
                <c:pt idx="3004">
                  <c:v>Startup_3702</c:v>
                </c:pt>
                <c:pt idx="3005">
                  <c:v>Startup_3703</c:v>
                </c:pt>
                <c:pt idx="3006">
                  <c:v>Startup_3704</c:v>
                </c:pt>
                <c:pt idx="3007">
                  <c:v>Startup_3705</c:v>
                </c:pt>
                <c:pt idx="3008">
                  <c:v>Startup_3706</c:v>
                </c:pt>
                <c:pt idx="3009">
                  <c:v>Startup_3707</c:v>
                </c:pt>
                <c:pt idx="3010">
                  <c:v>Startup_3708</c:v>
                </c:pt>
                <c:pt idx="3011">
                  <c:v>Startup_3709</c:v>
                </c:pt>
                <c:pt idx="3012">
                  <c:v>Startup_371</c:v>
                </c:pt>
                <c:pt idx="3013">
                  <c:v>Startup_3710</c:v>
                </c:pt>
                <c:pt idx="3014">
                  <c:v>Startup_3711</c:v>
                </c:pt>
                <c:pt idx="3015">
                  <c:v>Startup_3712</c:v>
                </c:pt>
                <c:pt idx="3016">
                  <c:v>Startup_3713</c:v>
                </c:pt>
                <c:pt idx="3017">
                  <c:v>Startup_3714</c:v>
                </c:pt>
                <c:pt idx="3018">
                  <c:v>Startup_3715</c:v>
                </c:pt>
                <c:pt idx="3019">
                  <c:v>Startup_3716</c:v>
                </c:pt>
                <c:pt idx="3020">
                  <c:v>Startup_3717</c:v>
                </c:pt>
                <c:pt idx="3021">
                  <c:v>Startup_3718</c:v>
                </c:pt>
                <c:pt idx="3022">
                  <c:v>Startup_3719</c:v>
                </c:pt>
                <c:pt idx="3023">
                  <c:v>Startup_372</c:v>
                </c:pt>
                <c:pt idx="3024">
                  <c:v>Startup_3720</c:v>
                </c:pt>
                <c:pt idx="3025">
                  <c:v>Startup_3721</c:v>
                </c:pt>
                <c:pt idx="3026">
                  <c:v>Startup_3722</c:v>
                </c:pt>
                <c:pt idx="3027">
                  <c:v>Startup_3723</c:v>
                </c:pt>
                <c:pt idx="3028">
                  <c:v>Startup_3724</c:v>
                </c:pt>
                <c:pt idx="3029">
                  <c:v>Startup_3725</c:v>
                </c:pt>
                <c:pt idx="3030">
                  <c:v>Startup_3726</c:v>
                </c:pt>
                <c:pt idx="3031">
                  <c:v>Startup_3727</c:v>
                </c:pt>
                <c:pt idx="3032">
                  <c:v>Startup_3728</c:v>
                </c:pt>
                <c:pt idx="3033">
                  <c:v>Startup_3729</c:v>
                </c:pt>
                <c:pt idx="3034">
                  <c:v>Startup_373</c:v>
                </c:pt>
                <c:pt idx="3035">
                  <c:v>Startup_3730</c:v>
                </c:pt>
                <c:pt idx="3036">
                  <c:v>Startup_3731</c:v>
                </c:pt>
                <c:pt idx="3037">
                  <c:v>Startup_3732</c:v>
                </c:pt>
                <c:pt idx="3038">
                  <c:v>Startup_3733</c:v>
                </c:pt>
                <c:pt idx="3039">
                  <c:v>Startup_3734</c:v>
                </c:pt>
                <c:pt idx="3040">
                  <c:v>Startup_3735</c:v>
                </c:pt>
                <c:pt idx="3041">
                  <c:v>Startup_3736</c:v>
                </c:pt>
                <c:pt idx="3042">
                  <c:v>Startup_3737</c:v>
                </c:pt>
                <c:pt idx="3043">
                  <c:v>Startup_3738</c:v>
                </c:pt>
                <c:pt idx="3044">
                  <c:v>Startup_3739</c:v>
                </c:pt>
                <c:pt idx="3045">
                  <c:v>Startup_374</c:v>
                </c:pt>
                <c:pt idx="3046">
                  <c:v>Startup_3740</c:v>
                </c:pt>
                <c:pt idx="3047">
                  <c:v>Startup_3741</c:v>
                </c:pt>
                <c:pt idx="3048">
                  <c:v>Startup_3742</c:v>
                </c:pt>
                <c:pt idx="3049">
                  <c:v>Startup_3743</c:v>
                </c:pt>
                <c:pt idx="3050">
                  <c:v>Startup_3744</c:v>
                </c:pt>
                <c:pt idx="3051">
                  <c:v>Startup_3745</c:v>
                </c:pt>
                <c:pt idx="3052">
                  <c:v>Startup_3746</c:v>
                </c:pt>
                <c:pt idx="3053">
                  <c:v>Startup_3747</c:v>
                </c:pt>
                <c:pt idx="3054">
                  <c:v>Startup_3748</c:v>
                </c:pt>
                <c:pt idx="3055">
                  <c:v>Startup_3749</c:v>
                </c:pt>
                <c:pt idx="3056">
                  <c:v>Startup_375</c:v>
                </c:pt>
                <c:pt idx="3057">
                  <c:v>Startup_3750</c:v>
                </c:pt>
                <c:pt idx="3058">
                  <c:v>Startup_3751</c:v>
                </c:pt>
                <c:pt idx="3059">
                  <c:v>Startup_3752</c:v>
                </c:pt>
                <c:pt idx="3060">
                  <c:v>Startup_3753</c:v>
                </c:pt>
                <c:pt idx="3061">
                  <c:v>Startup_3754</c:v>
                </c:pt>
                <c:pt idx="3062">
                  <c:v>Startup_3755</c:v>
                </c:pt>
                <c:pt idx="3063">
                  <c:v>Startup_3756</c:v>
                </c:pt>
                <c:pt idx="3064">
                  <c:v>Startup_3757</c:v>
                </c:pt>
                <c:pt idx="3065">
                  <c:v>Startup_3758</c:v>
                </c:pt>
                <c:pt idx="3066">
                  <c:v>Startup_3759</c:v>
                </c:pt>
                <c:pt idx="3067">
                  <c:v>Startup_376</c:v>
                </c:pt>
                <c:pt idx="3068">
                  <c:v>Startup_3760</c:v>
                </c:pt>
                <c:pt idx="3069">
                  <c:v>Startup_3761</c:v>
                </c:pt>
                <c:pt idx="3070">
                  <c:v>Startup_3762</c:v>
                </c:pt>
                <c:pt idx="3071">
                  <c:v>Startup_3763</c:v>
                </c:pt>
                <c:pt idx="3072">
                  <c:v>Startup_3764</c:v>
                </c:pt>
                <c:pt idx="3073">
                  <c:v>Startup_3765</c:v>
                </c:pt>
                <c:pt idx="3074">
                  <c:v>Startup_3766</c:v>
                </c:pt>
                <c:pt idx="3075">
                  <c:v>Startup_3767</c:v>
                </c:pt>
                <c:pt idx="3076">
                  <c:v>Startup_3768</c:v>
                </c:pt>
                <c:pt idx="3077">
                  <c:v>Startup_3769</c:v>
                </c:pt>
                <c:pt idx="3078">
                  <c:v>Startup_377</c:v>
                </c:pt>
                <c:pt idx="3079">
                  <c:v>Startup_3770</c:v>
                </c:pt>
                <c:pt idx="3080">
                  <c:v>Startup_3771</c:v>
                </c:pt>
                <c:pt idx="3081">
                  <c:v>Startup_3772</c:v>
                </c:pt>
                <c:pt idx="3082">
                  <c:v>Startup_3773</c:v>
                </c:pt>
                <c:pt idx="3083">
                  <c:v>Startup_3774</c:v>
                </c:pt>
                <c:pt idx="3084">
                  <c:v>Startup_3775</c:v>
                </c:pt>
                <c:pt idx="3085">
                  <c:v>Startup_3776</c:v>
                </c:pt>
                <c:pt idx="3086">
                  <c:v>Startup_3777</c:v>
                </c:pt>
                <c:pt idx="3087">
                  <c:v>Startup_3778</c:v>
                </c:pt>
                <c:pt idx="3088">
                  <c:v>Startup_3779</c:v>
                </c:pt>
                <c:pt idx="3089">
                  <c:v>Startup_378</c:v>
                </c:pt>
                <c:pt idx="3090">
                  <c:v>Startup_3780</c:v>
                </c:pt>
                <c:pt idx="3091">
                  <c:v>Startup_3781</c:v>
                </c:pt>
                <c:pt idx="3092">
                  <c:v>Startup_3782</c:v>
                </c:pt>
                <c:pt idx="3093">
                  <c:v>Startup_3783</c:v>
                </c:pt>
                <c:pt idx="3094">
                  <c:v>Startup_3784</c:v>
                </c:pt>
                <c:pt idx="3095">
                  <c:v>Startup_3785</c:v>
                </c:pt>
                <c:pt idx="3096">
                  <c:v>Startup_3786</c:v>
                </c:pt>
                <c:pt idx="3097">
                  <c:v>Startup_3787</c:v>
                </c:pt>
                <c:pt idx="3098">
                  <c:v>Startup_3788</c:v>
                </c:pt>
                <c:pt idx="3099">
                  <c:v>Startup_3789</c:v>
                </c:pt>
                <c:pt idx="3100">
                  <c:v>Startup_379</c:v>
                </c:pt>
                <c:pt idx="3101">
                  <c:v>Startup_3790</c:v>
                </c:pt>
                <c:pt idx="3102">
                  <c:v>Startup_3791</c:v>
                </c:pt>
                <c:pt idx="3103">
                  <c:v>Startup_3792</c:v>
                </c:pt>
                <c:pt idx="3104">
                  <c:v>Startup_3793</c:v>
                </c:pt>
                <c:pt idx="3105">
                  <c:v>Startup_3794</c:v>
                </c:pt>
                <c:pt idx="3106">
                  <c:v>Startup_3795</c:v>
                </c:pt>
                <c:pt idx="3107">
                  <c:v>Startup_3796</c:v>
                </c:pt>
                <c:pt idx="3108">
                  <c:v>Startup_3797</c:v>
                </c:pt>
                <c:pt idx="3109">
                  <c:v>Startup_3798</c:v>
                </c:pt>
                <c:pt idx="3110">
                  <c:v>Startup_3799</c:v>
                </c:pt>
                <c:pt idx="3111">
                  <c:v>Startup_38</c:v>
                </c:pt>
                <c:pt idx="3112">
                  <c:v>Startup_380</c:v>
                </c:pt>
                <c:pt idx="3113">
                  <c:v>Startup_3800</c:v>
                </c:pt>
                <c:pt idx="3114">
                  <c:v>Startup_3801</c:v>
                </c:pt>
                <c:pt idx="3115">
                  <c:v>Startup_3802</c:v>
                </c:pt>
                <c:pt idx="3116">
                  <c:v>Startup_3803</c:v>
                </c:pt>
                <c:pt idx="3117">
                  <c:v>Startup_3804</c:v>
                </c:pt>
                <c:pt idx="3118">
                  <c:v>Startup_3805</c:v>
                </c:pt>
                <c:pt idx="3119">
                  <c:v>Startup_3806</c:v>
                </c:pt>
                <c:pt idx="3120">
                  <c:v>Startup_3807</c:v>
                </c:pt>
                <c:pt idx="3121">
                  <c:v>Startup_3808</c:v>
                </c:pt>
                <c:pt idx="3122">
                  <c:v>Startup_3809</c:v>
                </c:pt>
                <c:pt idx="3123">
                  <c:v>Startup_381</c:v>
                </c:pt>
                <c:pt idx="3124">
                  <c:v>Startup_3810</c:v>
                </c:pt>
                <c:pt idx="3125">
                  <c:v>Startup_3811</c:v>
                </c:pt>
                <c:pt idx="3126">
                  <c:v>Startup_3812</c:v>
                </c:pt>
                <c:pt idx="3127">
                  <c:v>Startup_3813</c:v>
                </c:pt>
                <c:pt idx="3128">
                  <c:v>Startup_3814</c:v>
                </c:pt>
                <c:pt idx="3129">
                  <c:v>Startup_3815</c:v>
                </c:pt>
                <c:pt idx="3130">
                  <c:v>Startup_3816</c:v>
                </c:pt>
                <c:pt idx="3131">
                  <c:v>Startup_3817</c:v>
                </c:pt>
                <c:pt idx="3132">
                  <c:v>Startup_3818</c:v>
                </c:pt>
                <c:pt idx="3133">
                  <c:v>Startup_3819</c:v>
                </c:pt>
                <c:pt idx="3134">
                  <c:v>Startup_382</c:v>
                </c:pt>
                <c:pt idx="3135">
                  <c:v>Startup_3820</c:v>
                </c:pt>
                <c:pt idx="3136">
                  <c:v>Startup_3821</c:v>
                </c:pt>
                <c:pt idx="3137">
                  <c:v>Startup_3822</c:v>
                </c:pt>
                <c:pt idx="3138">
                  <c:v>Startup_3823</c:v>
                </c:pt>
                <c:pt idx="3139">
                  <c:v>Startup_3824</c:v>
                </c:pt>
                <c:pt idx="3140">
                  <c:v>Startup_3825</c:v>
                </c:pt>
                <c:pt idx="3141">
                  <c:v>Startup_3826</c:v>
                </c:pt>
                <c:pt idx="3142">
                  <c:v>Startup_3827</c:v>
                </c:pt>
                <c:pt idx="3143">
                  <c:v>Startup_3828</c:v>
                </c:pt>
                <c:pt idx="3144">
                  <c:v>Startup_3829</c:v>
                </c:pt>
                <c:pt idx="3145">
                  <c:v>Startup_383</c:v>
                </c:pt>
                <c:pt idx="3146">
                  <c:v>Startup_3830</c:v>
                </c:pt>
                <c:pt idx="3147">
                  <c:v>Startup_3831</c:v>
                </c:pt>
                <c:pt idx="3148">
                  <c:v>Startup_3832</c:v>
                </c:pt>
                <c:pt idx="3149">
                  <c:v>Startup_3833</c:v>
                </c:pt>
                <c:pt idx="3150">
                  <c:v>Startup_3834</c:v>
                </c:pt>
                <c:pt idx="3151">
                  <c:v>Startup_3835</c:v>
                </c:pt>
                <c:pt idx="3152">
                  <c:v>Startup_3836</c:v>
                </c:pt>
                <c:pt idx="3153">
                  <c:v>Startup_3837</c:v>
                </c:pt>
                <c:pt idx="3154">
                  <c:v>Startup_3838</c:v>
                </c:pt>
                <c:pt idx="3155">
                  <c:v>Startup_3839</c:v>
                </c:pt>
                <c:pt idx="3156">
                  <c:v>Startup_384</c:v>
                </c:pt>
                <c:pt idx="3157">
                  <c:v>Startup_3840</c:v>
                </c:pt>
                <c:pt idx="3158">
                  <c:v>Startup_3841</c:v>
                </c:pt>
                <c:pt idx="3159">
                  <c:v>Startup_3842</c:v>
                </c:pt>
                <c:pt idx="3160">
                  <c:v>Startup_3843</c:v>
                </c:pt>
                <c:pt idx="3161">
                  <c:v>Startup_3844</c:v>
                </c:pt>
                <c:pt idx="3162">
                  <c:v>Startup_3845</c:v>
                </c:pt>
                <c:pt idx="3163">
                  <c:v>Startup_3846</c:v>
                </c:pt>
                <c:pt idx="3164">
                  <c:v>Startup_3847</c:v>
                </c:pt>
                <c:pt idx="3165">
                  <c:v>Startup_3848</c:v>
                </c:pt>
                <c:pt idx="3166">
                  <c:v>Startup_3849</c:v>
                </c:pt>
                <c:pt idx="3167">
                  <c:v>Startup_385</c:v>
                </c:pt>
                <c:pt idx="3168">
                  <c:v>Startup_3850</c:v>
                </c:pt>
                <c:pt idx="3169">
                  <c:v>Startup_3851</c:v>
                </c:pt>
                <c:pt idx="3170">
                  <c:v>Startup_3852</c:v>
                </c:pt>
                <c:pt idx="3171">
                  <c:v>Startup_3853</c:v>
                </c:pt>
                <c:pt idx="3172">
                  <c:v>Startup_3854</c:v>
                </c:pt>
                <c:pt idx="3173">
                  <c:v>Startup_3855</c:v>
                </c:pt>
                <c:pt idx="3174">
                  <c:v>Startup_3856</c:v>
                </c:pt>
                <c:pt idx="3175">
                  <c:v>Startup_3857</c:v>
                </c:pt>
                <c:pt idx="3176">
                  <c:v>Startup_3858</c:v>
                </c:pt>
                <c:pt idx="3177">
                  <c:v>Startup_3859</c:v>
                </c:pt>
                <c:pt idx="3178">
                  <c:v>Startup_386</c:v>
                </c:pt>
                <c:pt idx="3179">
                  <c:v>Startup_3860</c:v>
                </c:pt>
                <c:pt idx="3180">
                  <c:v>Startup_3861</c:v>
                </c:pt>
                <c:pt idx="3181">
                  <c:v>Startup_3862</c:v>
                </c:pt>
                <c:pt idx="3182">
                  <c:v>Startup_3863</c:v>
                </c:pt>
                <c:pt idx="3183">
                  <c:v>Startup_3864</c:v>
                </c:pt>
                <c:pt idx="3184">
                  <c:v>Startup_3865</c:v>
                </c:pt>
                <c:pt idx="3185">
                  <c:v>Startup_3866</c:v>
                </c:pt>
                <c:pt idx="3186">
                  <c:v>Startup_3867</c:v>
                </c:pt>
                <c:pt idx="3187">
                  <c:v>Startup_3868</c:v>
                </c:pt>
                <c:pt idx="3188">
                  <c:v>Startup_3869</c:v>
                </c:pt>
                <c:pt idx="3189">
                  <c:v>Startup_387</c:v>
                </c:pt>
                <c:pt idx="3190">
                  <c:v>Startup_3870</c:v>
                </c:pt>
                <c:pt idx="3191">
                  <c:v>Startup_3871</c:v>
                </c:pt>
                <c:pt idx="3192">
                  <c:v>Startup_3872</c:v>
                </c:pt>
                <c:pt idx="3193">
                  <c:v>Startup_3873</c:v>
                </c:pt>
                <c:pt idx="3194">
                  <c:v>Startup_3874</c:v>
                </c:pt>
                <c:pt idx="3195">
                  <c:v>Startup_3875</c:v>
                </c:pt>
                <c:pt idx="3196">
                  <c:v>Startup_3876</c:v>
                </c:pt>
                <c:pt idx="3197">
                  <c:v>Startup_3877</c:v>
                </c:pt>
                <c:pt idx="3198">
                  <c:v>Startup_3878</c:v>
                </c:pt>
                <c:pt idx="3199">
                  <c:v>Startup_3879</c:v>
                </c:pt>
                <c:pt idx="3200">
                  <c:v>Startup_388</c:v>
                </c:pt>
                <c:pt idx="3201">
                  <c:v>Startup_3880</c:v>
                </c:pt>
                <c:pt idx="3202">
                  <c:v>Startup_3881</c:v>
                </c:pt>
                <c:pt idx="3203">
                  <c:v>Startup_3882</c:v>
                </c:pt>
                <c:pt idx="3204">
                  <c:v>Startup_3883</c:v>
                </c:pt>
                <c:pt idx="3205">
                  <c:v>Startup_3884</c:v>
                </c:pt>
                <c:pt idx="3206">
                  <c:v>Startup_3885</c:v>
                </c:pt>
                <c:pt idx="3207">
                  <c:v>Startup_3886</c:v>
                </c:pt>
                <c:pt idx="3208">
                  <c:v>Startup_3887</c:v>
                </c:pt>
                <c:pt idx="3209">
                  <c:v>Startup_3888</c:v>
                </c:pt>
                <c:pt idx="3210">
                  <c:v>Startup_3889</c:v>
                </c:pt>
                <c:pt idx="3211">
                  <c:v>Startup_389</c:v>
                </c:pt>
                <c:pt idx="3212">
                  <c:v>Startup_3890</c:v>
                </c:pt>
                <c:pt idx="3213">
                  <c:v>Startup_3891</c:v>
                </c:pt>
                <c:pt idx="3214">
                  <c:v>Startup_3892</c:v>
                </c:pt>
                <c:pt idx="3215">
                  <c:v>Startup_3893</c:v>
                </c:pt>
                <c:pt idx="3216">
                  <c:v>Startup_3894</c:v>
                </c:pt>
                <c:pt idx="3217">
                  <c:v>Startup_3895</c:v>
                </c:pt>
                <c:pt idx="3218">
                  <c:v>Startup_3896</c:v>
                </c:pt>
                <c:pt idx="3219">
                  <c:v>Startup_3897</c:v>
                </c:pt>
                <c:pt idx="3220">
                  <c:v>Startup_3898</c:v>
                </c:pt>
                <c:pt idx="3221">
                  <c:v>Startup_3899</c:v>
                </c:pt>
                <c:pt idx="3222">
                  <c:v>Startup_39</c:v>
                </c:pt>
                <c:pt idx="3223">
                  <c:v>Startup_390</c:v>
                </c:pt>
                <c:pt idx="3224">
                  <c:v>Startup_3900</c:v>
                </c:pt>
                <c:pt idx="3225">
                  <c:v>Startup_3901</c:v>
                </c:pt>
                <c:pt idx="3226">
                  <c:v>Startup_3902</c:v>
                </c:pt>
                <c:pt idx="3227">
                  <c:v>Startup_3903</c:v>
                </c:pt>
                <c:pt idx="3228">
                  <c:v>Startup_3904</c:v>
                </c:pt>
                <c:pt idx="3229">
                  <c:v>Startup_3905</c:v>
                </c:pt>
                <c:pt idx="3230">
                  <c:v>Startup_3906</c:v>
                </c:pt>
                <c:pt idx="3231">
                  <c:v>Startup_3907</c:v>
                </c:pt>
                <c:pt idx="3232">
                  <c:v>Startup_3908</c:v>
                </c:pt>
                <c:pt idx="3233">
                  <c:v>Startup_3909</c:v>
                </c:pt>
                <c:pt idx="3234">
                  <c:v>Startup_391</c:v>
                </c:pt>
                <c:pt idx="3235">
                  <c:v>Startup_3910</c:v>
                </c:pt>
                <c:pt idx="3236">
                  <c:v>Startup_3911</c:v>
                </c:pt>
                <c:pt idx="3237">
                  <c:v>Startup_3912</c:v>
                </c:pt>
                <c:pt idx="3238">
                  <c:v>Startup_3913</c:v>
                </c:pt>
                <c:pt idx="3239">
                  <c:v>Startup_3914</c:v>
                </c:pt>
                <c:pt idx="3240">
                  <c:v>Startup_3915</c:v>
                </c:pt>
                <c:pt idx="3241">
                  <c:v>Startup_3916</c:v>
                </c:pt>
                <c:pt idx="3242">
                  <c:v>Startup_3917</c:v>
                </c:pt>
                <c:pt idx="3243">
                  <c:v>Startup_3918</c:v>
                </c:pt>
                <c:pt idx="3244">
                  <c:v>Startup_3919</c:v>
                </c:pt>
                <c:pt idx="3245">
                  <c:v>Startup_392</c:v>
                </c:pt>
                <c:pt idx="3246">
                  <c:v>Startup_3920</c:v>
                </c:pt>
                <c:pt idx="3247">
                  <c:v>Startup_3921</c:v>
                </c:pt>
                <c:pt idx="3248">
                  <c:v>Startup_3922</c:v>
                </c:pt>
                <c:pt idx="3249">
                  <c:v>Startup_3923</c:v>
                </c:pt>
                <c:pt idx="3250">
                  <c:v>Startup_3924</c:v>
                </c:pt>
                <c:pt idx="3251">
                  <c:v>Startup_3925</c:v>
                </c:pt>
                <c:pt idx="3252">
                  <c:v>Startup_3926</c:v>
                </c:pt>
                <c:pt idx="3253">
                  <c:v>Startup_3927</c:v>
                </c:pt>
                <c:pt idx="3254">
                  <c:v>Startup_3928</c:v>
                </c:pt>
                <c:pt idx="3255">
                  <c:v>Startup_3929</c:v>
                </c:pt>
                <c:pt idx="3256">
                  <c:v>Startup_393</c:v>
                </c:pt>
                <c:pt idx="3257">
                  <c:v>Startup_3930</c:v>
                </c:pt>
                <c:pt idx="3258">
                  <c:v>Startup_3931</c:v>
                </c:pt>
                <c:pt idx="3259">
                  <c:v>Startup_3932</c:v>
                </c:pt>
                <c:pt idx="3260">
                  <c:v>Startup_3933</c:v>
                </c:pt>
                <c:pt idx="3261">
                  <c:v>Startup_3934</c:v>
                </c:pt>
                <c:pt idx="3262">
                  <c:v>Startup_3935</c:v>
                </c:pt>
                <c:pt idx="3263">
                  <c:v>Startup_3936</c:v>
                </c:pt>
                <c:pt idx="3264">
                  <c:v>Startup_3937</c:v>
                </c:pt>
                <c:pt idx="3265">
                  <c:v>Startup_3938</c:v>
                </c:pt>
                <c:pt idx="3266">
                  <c:v>Startup_3939</c:v>
                </c:pt>
                <c:pt idx="3267">
                  <c:v>Startup_394</c:v>
                </c:pt>
                <c:pt idx="3268">
                  <c:v>Startup_3940</c:v>
                </c:pt>
                <c:pt idx="3269">
                  <c:v>Startup_3941</c:v>
                </c:pt>
                <c:pt idx="3270">
                  <c:v>Startup_3942</c:v>
                </c:pt>
                <c:pt idx="3271">
                  <c:v>Startup_3943</c:v>
                </c:pt>
                <c:pt idx="3272">
                  <c:v>Startup_3944</c:v>
                </c:pt>
                <c:pt idx="3273">
                  <c:v>Startup_3945</c:v>
                </c:pt>
                <c:pt idx="3274">
                  <c:v>Startup_3946</c:v>
                </c:pt>
                <c:pt idx="3275">
                  <c:v>Startup_3947</c:v>
                </c:pt>
                <c:pt idx="3276">
                  <c:v>Startup_3948</c:v>
                </c:pt>
                <c:pt idx="3277">
                  <c:v>Startup_3949</c:v>
                </c:pt>
                <c:pt idx="3278">
                  <c:v>Startup_395</c:v>
                </c:pt>
                <c:pt idx="3279">
                  <c:v>Startup_3950</c:v>
                </c:pt>
                <c:pt idx="3280">
                  <c:v>Startup_3951</c:v>
                </c:pt>
                <c:pt idx="3281">
                  <c:v>Startup_3952</c:v>
                </c:pt>
                <c:pt idx="3282">
                  <c:v>Startup_3953</c:v>
                </c:pt>
                <c:pt idx="3283">
                  <c:v>Startup_3954</c:v>
                </c:pt>
                <c:pt idx="3284">
                  <c:v>Startup_3955</c:v>
                </c:pt>
                <c:pt idx="3285">
                  <c:v>Startup_3956</c:v>
                </c:pt>
                <c:pt idx="3286">
                  <c:v>Startup_3957</c:v>
                </c:pt>
                <c:pt idx="3287">
                  <c:v>Startup_3958</c:v>
                </c:pt>
                <c:pt idx="3288">
                  <c:v>Startup_3959</c:v>
                </c:pt>
                <c:pt idx="3289">
                  <c:v>Startup_396</c:v>
                </c:pt>
                <c:pt idx="3290">
                  <c:v>Startup_3960</c:v>
                </c:pt>
                <c:pt idx="3291">
                  <c:v>Startup_3961</c:v>
                </c:pt>
                <c:pt idx="3292">
                  <c:v>Startup_3962</c:v>
                </c:pt>
                <c:pt idx="3293">
                  <c:v>Startup_3963</c:v>
                </c:pt>
                <c:pt idx="3294">
                  <c:v>Startup_3964</c:v>
                </c:pt>
                <c:pt idx="3295">
                  <c:v>Startup_3965</c:v>
                </c:pt>
                <c:pt idx="3296">
                  <c:v>Startup_3966</c:v>
                </c:pt>
                <c:pt idx="3297">
                  <c:v>Startup_3967</c:v>
                </c:pt>
                <c:pt idx="3298">
                  <c:v>Startup_3968</c:v>
                </c:pt>
                <c:pt idx="3299">
                  <c:v>Startup_3969</c:v>
                </c:pt>
                <c:pt idx="3300">
                  <c:v>Startup_397</c:v>
                </c:pt>
                <c:pt idx="3301">
                  <c:v>Startup_3970</c:v>
                </c:pt>
                <c:pt idx="3302">
                  <c:v>Startup_3971</c:v>
                </c:pt>
                <c:pt idx="3303">
                  <c:v>Startup_3972</c:v>
                </c:pt>
                <c:pt idx="3304">
                  <c:v>Startup_3973</c:v>
                </c:pt>
                <c:pt idx="3305">
                  <c:v>Startup_3974</c:v>
                </c:pt>
                <c:pt idx="3306">
                  <c:v>Startup_3975</c:v>
                </c:pt>
                <c:pt idx="3307">
                  <c:v>Startup_3976</c:v>
                </c:pt>
                <c:pt idx="3308">
                  <c:v>Startup_3977</c:v>
                </c:pt>
                <c:pt idx="3309">
                  <c:v>Startup_3978</c:v>
                </c:pt>
                <c:pt idx="3310">
                  <c:v>Startup_3979</c:v>
                </c:pt>
                <c:pt idx="3311">
                  <c:v>Startup_398</c:v>
                </c:pt>
                <c:pt idx="3312">
                  <c:v>Startup_3980</c:v>
                </c:pt>
                <c:pt idx="3313">
                  <c:v>Startup_3981</c:v>
                </c:pt>
                <c:pt idx="3314">
                  <c:v>Startup_3982</c:v>
                </c:pt>
                <c:pt idx="3315">
                  <c:v>Startup_3983</c:v>
                </c:pt>
                <c:pt idx="3316">
                  <c:v>Startup_3984</c:v>
                </c:pt>
                <c:pt idx="3317">
                  <c:v>Startup_3985</c:v>
                </c:pt>
                <c:pt idx="3318">
                  <c:v>Startup_3986</c:v>
                </c:pt>
                <c:pt idx="3319">
                  <c:v>Startup_3987</c:v>
                </c:pt>
                <c:pt idx="3320">
                  <c:v>Startup_3988</c:v>
                </c:pt>
                <c:pt idx="3321">
                  <c:v>Startup_3989</c:v>
                </c:pt>
                <c:pt idx="3322">
                  <c:v>Startup_399</c:v>
                </c:pt>
                <c:pt idx="3323">
                  <c:v>Startup_3990</c:v>
                </c:pt>
                <c:pt idx="3324">
                  <c:v>Startup_3991</c:v>
                </c:pt>
                <c:pt idx="3325">
                  <c:v>Startup_3992</c:v>
                </c:pt>
                <c:pt idx="3326">
                  <c:v>Startup_3993</c:v>
                </c:pt>
                <c:pt idx="3327">
                  <c:v>Startup_3994</c:v>
                </c:pt>
                <c:pt idx="3328">
                  <c:v>Startup_3995</c:v>
                </c:pt>
                <c:pt idx="3329">
                  <c:v>Startup_3996</c:v>
                </c:pt>
                <c:pt idx="3330">
                  <c:v>Startup_3997</c:v>
                </c:pt>
                <c:pt idx="3331">
                  <c:v>Startup_3998</c:v>
                </c:pt>
                <c:pt idx="3332">
                  <c:v>Startup_3999</c:v>
                </c:pt>
                <c:pt idx="3333">
                  <c:v>Startup_4</c:v>
                </c:pt>
                <c:pt idx="3334">
                  <c:v>Startup_40</c:v>
                </c:pt>
                <c:pt idx="3335">
                  <c:v>Startup_400</c:v>
                </c:pt>
                <c:pt idx="3336">
                  <c:v>Startup_4000</c:v>
                </c:pt>
                <c:pt idx="3337">
                  <c:v>Startup_4001</c:v>
                </c:pt>
                <c:pt idx="3338">
                  <c:v>Startup_4002</c:v>
                </c:pt>
                <c:pt idx="3339">
                  <c:v>Startup_4003</c:v>
                </c:pt>
                <c:pt idx="3340">
                  <c:v>Startup_4004</c:v>
                </c:pt>
                <c:pt idx="3341">
                  <c:v>Startup_4005</c:v>
                </c:pt>
                <c:pt idx="3342">
                  <c:v>Startup_4006</c:v>
                </c:pt>
                <c:pt idx="3343">
                  <c:v>Startup_4007</c:v>
                </c:pt>
                <c:pt idx="3344">
                  <c:v>Startup_4008</c:v>
                </c:pt>
                <c:pt idx="3345">
                  <c:v>Startup_4009</c:v>
                </c:pt>
                <c:pt idx="3346">
                  <c:v>Startup_401</c:v>
                </c:pt>
                <c:pt idx="3347">
                  <c:v>Startup_4010</c:v>
                </c:pt>
                <c:pt idx="3348">
                  <c:v>Startup_4011</c:v>
                </c:pt>
                <c:pt idx="3349">
                  <c:v>Startup_4012</c:v>
                </c:pt>
                <c:pt idx="3350">
                  <c:v>Startup_4013</c:v>
                </c:pt>
                <c:pt idx="3351">
                  <c:v>Startup_4014</c:v>
                </c:pt>
                <c:pt idx="3352">
                  <c:v>Startup_4015</c:v>
                </c:pt>
                <c:pt idx="3353">
                  <c:v>Startup_4016</c:v>
                </c:pt>
                <c:pt idx="3354">
                  <c:v>Startup_4017</c:v>
                </c:pt>
                <c:pt idx="3355">
                  <c:v>Startup_4018</c:v>
                </c:pt>
                <c:pt idx="3356">
                  <c:v>Startup_4019</c:v>
                </c:pt>
                <c:pt idx="3357">
                  <c:v>Startup_402</c:v>
                </c:pt>
                <c:pt idx="3358">
                  <c:v>Startup_4020</c:v>
                </c:pt>
                <c:pt idx="3359">
                  <c:v>Startup_4021</c:v>
                </c:pt>
                <c:pt idx="3360">
                  <c:v>Startup_4022</c:v>
                </c:pt>
                <c:pt idx="3361">
                  <c:v>Startup_4023</c:v>
                </c:pt>
                <c:pt idx="3362">
                  <c:v>Startup_4024</c:v>
                </c:pt>
                <c:pt idx="3363">
                  <c:v>Startup_4025</c:v>
                </c:pt>
                <c:pt idx="3364">
                  <c:v>Startup_4026</c:v>
                </c:pt>
                <c:pt idx="3365">
                  <c:v>Startup_4027</c:v>
                </c:pt>
                <c:pt idx="3366">
                  <c:v>Startup_4028</c:v>
                </c:pt>
                <c:pt idx="3367">
                  <c:v>Startup_4029</c:v>
                </c:pt>
                <c:pt idx="3368">
                  <c:v>Startup_403</c:v>
                </c:pt>
                <c:pt idx="3369">
                  <c:v>Startup_4030</c:v>
                </c:pt>
                <c:pt idx="3370">
                  <c:v>Startup_4031</c:v>
                </c:pt>
                <c:pt idx="3371">
                  <c:v>Startup_4032</c:v>
                </c:pt>
                <c:pt idx="3372">
                  <c:v>Startup_4033</c:v>
                </c:pt>
                <c:pt idx="3373">
                  <c:v>Startup_4034</c:v>
                </c:pt>
                <c:pt idx="3374">
                  <c:v>Startup_4035</c:v>
                </c:pt>
                <c:pt idx="3375">
                  <c:v>Startup_4036</c:v>
                </c:pt>
                <c:pt idx="3376">
                  <c:v>Startup_4037</c:v>
                </c:pt>
                <c:pt idx="3377">
                  <c:v>Startup_4038</c:v>
                </c:pt>
                <c:pt idx="3378">
                  <c:v>Startup_4039</c:v>
                </c:pt>
                <c:pt idx="3379">
                  <c:v>Startup_404</c:v>
                </c:pt>
                <c:pt idx="3380">
                  <c:v>Startup_4040</c:v>
                </c:pt>
                <c:pt idx="3381">
                  <c:v>Startup_4041</c:v>
                </c:pt>
                <c:pt idx="3382">
                  <c:v>Startup_4042</c:v>
                </c:pt>
                <c:pt idx="3383">
                  <c:v>Startup_4043</c:v>
                </c:pt>
                <c:pt idx="3384">
                  <c:v>Startup_4044</c:v>
                </c:pt>
                <c:pt idx="3385">
                  <c:v>Startup_4045</c:v>
                </c:pt>
                <c:pt idx="3386">
                  <c:v>Startup_4046</c:v>
                </c:pt>
                <c:pt idx="3387">
                  <c:v>Startup_4047</c:v>
                </c:pt>
                <c:pt idx="3388">
                  <c:v>Startup_4048</c:v>
                </c:pt>
                <c:pt idx="3389">
                  <c:v>Startup_4049</c:v>
                </c:pt>
                <c:pt idx="3390">
                  <c:v>Startup_405</c:v>
                </c:pt>
                <c:pt idx="3391">
                  <c:v>Startup_4050</c:v>
                </c:pt>
                <c:pt idx="3392">
                  <c:v>Startup_4051</c:v>
                </c:pt>
                <c:pt idx="3393">
                  <c:v>Startup_4052</c:v>
                </c:pt>
                <c:pt idx="3394">
                  <c:v>Startup_4053</c:v>
                </c:pt>
                <c:pt idx="3395">
                  <c:v>Startup_4054</c:v>
                </c:pt>
                <c:pt idx="3396">
                  <c:v>Startup_4055</c:v>
                </c:pt>
                <c:pt idx="3397">
                  <c:v>Startup_4056</c:v>
                </c:pt>
                <c:pt idx="3398">
                  <c:v>Startup_4057</c:v>
                </c:pt>
                <c:pt idx="3399">
                  <c:v>Startup_4058</c:v>
                </c:pt>
                <c:pt idx="3400">
                  <c:v>Startup_4059</c:v>
                </c:pt>
                <c:pt idx="3401">
                  <c:v>Startup_406</c:v>
                </c:pt>
                <c:pt idx="3402">
                  <c:v>Startup_4060</c:v>
                </c:pt>
                <c:pt idx="3403">
                  <c:v>Startup_4061</c:v>
                </c:pt>
                <c:pt idx="3404">
                  <c:v>Startup_4062</c:v>
                </c:pt>
                <c:pt idx="3405">
                  <c:v>Startup_4063</c:v>
                </c:pt>
                <c:pt idx="3406">
                  <c:v>Startup_4064</c:v>
                </c:pt>
                <c:pt idx="3407">
                  <c:v>Startup_4065</c:v>
                </c:pt>
                <c:pt idx="3408">
                  <c:v>Startup_4066</c:v>
                </c:pt>
                <c:pt idx="3409">
                  <c:v>Startup_4067</c:v>
                </c:pt>
                <c:pt idx="3410">
                  <c:v>Startup_4068</c:v>
                </c:pt>
                <c:pt idx="3411">
                  <c:v>Startup_4069</c:v>
                </c:pt>
                <c:pt idx="3412">
                  <c:v>Startup_407</c:v>
                </c:pt>
                <c:pt idx="3413">
                  <c:v>Startup_4070</c:v>
                </c:pt>
                <c:pt idx="3414">
                  <c:v>Startup_4071</c:v>
                </c:pt>
                <c:pt idx="3415">
                  <c:v>Startup_4072</c:v>
                </c:pt>
                <c:pt idx="3416">
                  <c:v>Startup_4073</c:v>
                </c:pt>
                <c:pt idx="3417">
                  <c:v>Startup_4074</c:v>
                </c:pt>
                <c:pt idx="3418">
                  <c:v>Startup_4075</c:v>
                </c:pt>
                <c:pt idx="3419">
                  <c:v>Startup_4076</c:v>
                </c:pt>
                <c:pt idx="3420">
                  <c:v>Startup_4077</c:v>
                </c:pt>
                <c:pt idx="3421">
                  <c:v>Startup_4078</c:v>
                </c:pt>
                <c:pt idx="3422">
                  <c:v>Startup_4079</c:v>
                </c:pt>
                <c:pt idx="3423">
                  <c:v>Startup_408</c:v>
                </c:pt>
                <c:pt idx="3424">
                  <c:v>Startup_4080</c:v>
                </c:pt>
                <c:pt idx="3425">
                  <c:v>Startup_4081</c:v>
                </c:pt>
                <c:pt idx="3426">
                  <c:v>Startup_4082</c:v>
                </c:pt>
                <c:pt idx="3427">
                  <c:v>Startup_4083</c:v>
                </c:pt>
                <c:pt idx="3428">
                  <c:v>Startup_4084</c:v>
                </c:pt>
                <c:pt idx="3429">
                  <c:v>Startup_4085</c:v>
                </c:pt>
                <c:pt idx="3430">
                  <c:v>Startup_4086</c:v>
                </c:pt>
                <c:pt idx="3431">
                  <c:v>Startup_4087</c:v>
                </c:pt>
                <c:pt idx="3432">
                  <c:v>Startup_4088</c:v>
                </c:pt>
                <c:pt idx="3433">
                  <c:v>Startup_4089</c:v>
                </c:pt>
                <c:pt idx="3434">
                  <c:v>Startup_409</c:v>
                </c:pt>
                <c:pt idx="3435">
                  <c:v>Startup_4090</c:v>
                </c:pt>
                <c:pt idx="3436">
                  <c:v>Startup_4091</c:v>
                </c:pt>
                <c:pt idx="3437">
                  <c:v>Startup_4092</c:v>
                </c:pt>
                <c:pt idx="3438">
                  <c:v>Startup_4093</c:v>
                </c:pt>
                <c:pt idx="3439">
                  <c:v>Startup_4094</c:v>
                </c:pt>
                <c:pt idx="3440">
                  <c:v>Startup_4095</c:v>
                </c:pt>
                <c:pt idx="3441">
                  <c:v>Startup_4096</c:v>
                </c:pt>
                <c:pt idx="3442">
                  <c:v>Startup_4097</c:v>
                </c:pt>
                <c:pt idx="3443">
                  <c:v>Startup_4098</c:v>
                </c:pt>
                <c:pt idx="3444">
                  <c:v>Startup_4099</c:v>
                </c:pt>
                <c:pt idx="3445">
                  <c:v>Startup_41</c:v>
                </c:pt>
                <c:pt idx="3446">
                  <c:v>Startup_410</c:v>
                </c:pt>
                <c:pt idx="3447">
                  <c:v>Startup_4100</c:v>
                </c:pt>
                <c:pt idx="3448">
                  <c:v>Startup_4101</c:v>
                </c:pt>
                <c:pt idx="3449">
                  <c:v>Startup_4102</c:v>
                </c:pt>
                <c:pt idx="3450">
                  <c:v>Startup_4103</c:v>
                </c:pt>
                <c:pt idx="3451">
                  <c:v>Startup_4104</c:v>
                </c:pt>
                <c:pt idx="3452">
                  <c:v>Startup_4105</c:v>
                </c:pt>
                <c:pt idx="3453">
                  <c:v>Startup_4106</c:v>
                </c:pt>
                <c:pt idx="3454">
                  <c:v>Startup_4107</c:v>
                </c:pt>
                <c:pt idx="3455">
                  <c:v>Startup_4108</c:v>
                </c:pt>
                <c:pt idx="3456">
                  <c:v>Startup_4109</c:v>
                </c:pt>
                <c:pt idx="3457">
                  <c:v>Startup_411</c:v>
                </c:pt>
                <c:pt idx="3458">
                  <c:v>Startup_4110</c:v>
                </c:pt>
                <c:pt idx="3459">
                  <c:v>Startup_4111</c:v>
                </c:pt>
                <c:pt idx="3460">
                  <c:v>Startup_4112</c:v>
                </c:pt>
                <c:pt idx="3461">
                  <c:v>Startup_4113</c:v>
                </c:pt>
                <c:pt idx="3462">
                  <c:v>Startup_4114</c:v>
                </c:pt>
                <c:pt idx="3463">
                  <c:v>Startup_4115</c:v>
                </c:pt>
                <c:pt idx="3464">
                  <c:v>Startup_4116</c:v>
                </c:pt>
                <c:pt idx="3465">
                  <c:v>Startup_4117</c:v>
                </c:pt>
                <c:pt idx="3466">
                  <c:v>Startup_4118</c:v>
                </c:pt>
                <c:pt idx="3467">
                  <c:v>Startup_4119</c:v>
                </c:pt>
                <c:pt idx="3468">
                  <c:v>Startup_412</c:v>
                </c:pt>
                <c:pt idx="3469">
                  <c:v>Startup_4120</c:v>
                </c:pt>
                <c:pt idx="3470">
                  <c:v>Startup_4121</c:v>
                </c:pt>
                <c:pt idx="3471">
                  <c:v>Startup_4122</c:v>
                </c:pt>
                <c:pt idx="3472">
                  <c:v>Startup_4123</c:v>
                </c:pt>
                <c:pt idx="3473">
                  <c:v>Startup_4124</c:v>
                </c:pt>
                <c:pt idx="3474">
                  <c:v>Startup_4125</c:v>
                </c:pt>
                <c:pt idx="3475">
                  <c:v>Startup_4126</c:v>
                </c:pt>
                <c:pt idx="3476">
                  <c:v>Startup_4127</c:v>
                </c:pt>
                <c:pt idx="3477">
                  <c:v>Startup_4128</c:v>
                </c:pt>
                <c:pt idx="3478">
                  <c:v>Startup_4129</c:v>
                </c:pt>
                <c:pt idx="3479">
                  <c:v>Startup_413</c:v>
                </c:pt>
                <c:pt idx="3480">
                  <c:v>Startup_4130</c:v>
                </c:pt>
                <c:pt idx="3481">
                  <c:v>Startup_4131</c:v>
                </c:pt>
                <c:pt idx="3482">
                  <c:v>Startup_4132</c:v>
                </c:pt>
                <c:pt idx="3483">
                  <c:v>Startup_4133</c:v>
                </c:pt>
                <c:pt idx="3484">
                  <c:v>Startup_4134</c:v>
                </c:pt>
                <c:pt idx="3485">
                  <c:v>Startup_4135</c:v>
                </c:pt>
                <c:pt idx="3486">
                  <c:v>Startup_4136</c:v>
                </c:pt>
                <c:pt idx="3487">
                  <c:v>Startup_4137</c:v>
                </c:pt>
                <c:pt idx="3488">
                  <c:v>Startup_4138</c:v>
                </c:pt>
                <c:pt idx="3489">
                  <c:v>Startup_4139</c:v>
                </c:pt>
                <c:pt idx="3490">
                  <c:v>Startup_414</c:v>
                </c:pt>
                <c:pt idx="3491">
                  <c:v>Startup_4140</c:v>
                </c:pt>
                <c:pt idx="3492">
                  <c:v>Startup_4141</c:v>
                </c:pt>
                <c:pt idx="3493">
                  <c:v>Startup_4142</c:v>
                </c:pt>
                <c:pt idx="3494">
                  <c:v>Startup_4143</c:v>
                </c:pt>
                <c:pt idx="3495">
                  <c:v>Startup_4144</c:v>
                </c:pt>
                <c:pt idx="3496">
                  <c:v>Startup_4145</c:v>
                </c:pt>
                <c:pt idx="3497">
                  <c:v>Startup_4146</c:v>
                </c:pt>
                <c:pt idx="3498">
                  <c:v>Startup_4147</c:v>
                </c:pt>
                <c:pt idx="3499">
                  <c:v>Startup_4148</c:v>
                </c:pt>
                <c:pt idx="3500">
                  <c:v>Startup_4149</c:v>
                </c:pt>
                <c:pt idx="3501">
                  <c:v>Startup_415</c:v>
                </c:pt>
                <c:pt idx="3502">
                  <c:v>Startup_4150</c:v>
                </c:pt>
                <c:pt idx="3503">
                  <c:v>Startup_4151</c:v>
                </c:pt>
                <c:pt idx="3504">
                  <c:v>Startup_4152</c:v>
                </c:pt>
                <c:pt idx="3505">
                  <c:v>Startup_4153</c:v>
                </c:pt>
                <c:pt idx="3506">
                  <c:v>Startup_4154</c:v>
                </c:pt>
                <c:pt idx="3507">
                  <c:v>Startup_4155</c:v>
                </c:pt>
                <c:pt idx="3508">
                  <c:v>Startup_4156</c:v>
                </c:pt>
                <c:pt idx="3509">
                  <c:v>Startup_4157</c:v>
                </c:pt>
                <c:pt idx="3510">
                  <c:v>Startup_4158</c:v>
                </c:pt>
                <c:pt idx="3511">
                  <c:v>Startup_4159</c:v>
                </c:pt>
                <c:pt idx="3512">
                  <c:v>Startup_416</c:v>
                </c:pt>
                <c:pt idx="3513">
                  <c:v>Startup_4160</c:v>
                </c:pt>
                <c:pt idx="3514">
                  <c:v>Startup_4161</c:v>
                </c:pt>
                <c:pt idx="3515">
                  <c:v>Startup_4162</c:v>
                </c:pt>
                <c:pt idx="3516">
                  <c:v>Startup_4163</c:v>
                </c:pt>
                <c:pt idx="3517">
                  <c:v>Startup_4164</c:v>
                </c:pt>
                <c:pt idx="3518">
                  <c:v>Startup_4165</c:v>
                </c:pt>
                <c:pt idx="3519">
                  <c:v>Startup_4166</c:v>
                </c:pt>
                <c:pt idx="3520">
                  <c:v>Startup_4167</c:v>
                </c:pt>
                <c:pt idx="3521">
                  <c:v>Startup_4168</c:v>
                </c:pt>
                <c:pt idx="3522">
                  <c:v>Startup_4169</c:v>
                </c:pt>
                <c:pt idx="3523">
                  <c:v>Startup_417</c:v>
                </c:pt>
                <c:pt idx="3524">
                  <c:v>Startup_4170</c:v>
                </c:pt>
                <c:pt idx="3525">
                  <c:v>Startup_4171</c:v>
                </c:pt>
                <c:pt idx="3526">
                  <c:v>Startup_4172</c:v>
                </c:pt>
                <c:pt idx="3527">
                  <c:v>Startup_4173</c:v>
                </c:pt>
                <c:pt idx="3528">
                  <c:v>Startup_4174</c:v>
                </c:pt>
                <c:pt idx="3529">
                  <c:v>Startup_4175</c:v>
                </c:pt>
                <c:pt idx="3530">
                  <c:v>Startup_4176</c:v>
                </c:pt>
                <c:pt idx="3531">
                  <c:v>Startup_4177</c:v>
                </c:pt>
                <c:pt idx="3532">
                  <c:v>Startup_4178</c:v>
                </c:pt>
                <c:pt idx="3533">
                  <c:v>Startup_4179</c:v>
                </c:pt>
                <c:pt idx="3534">
                  <c:v>Startup_418</c:v>
                </c:pt>
                <c:pt idx="3535">
                  <c:v>Startup_4180</c:v>
                </c:pt>
                <c:pt idx="3536">
                  <c:v>Startup_4181</c:v>
                </c:pt>
                <c:pt idx="3537">
                  <c:v>Startup_4182</c:v>
                </c:pt>
                <c:pt idx="3538">
                  <c:v>Startup_4183</c:v>
                </c:pt>
                <c:pt idx="3539">
                  <c:v>Startup_4184</c:v>
                </c:pt>
                <c:pt idx="3540">
                  <c:v>Startup_4185</c:v>
                </c:pt>
                <c:pt idx="3541">
                  <c:v>Startup_4186</c:v>
                </c:pt>
                <c:pt idx="3542">
                  <c:v>Startup_4187</c:v>
                </c:pt>
                <c:pt idx="3543">
                  <c:v>Startup_4188</c:v>
                </c:pt>
                <c:pt idx="3544">
                  <c:v>Startup_4189</c:v>
                </c:pt>
                <c:pt idx="3545">
                  <c:v>Startup_419</c:v>
                </c:pt>
                <c:pt idx="3546">
                  <c:v>Startup_4190</c:v>
                </c:pt>
                <c:pt idx="3547">
                  <c:v>Startup_4191</c:v>
                </c:pt>
                <c:pt idx="3548">
                  <c:v>Startup_4192</c:v>
                </c:pt>
                <c:pt idx="3549">
                  <c:v>Startup_4193</c:v>
                </c:pt>
                <c:pt idx="3550">
                  <c:v>Startup_4194</c:v>
                </c:pt>
                <c:pt idx="3551">
                  <c:v>Startup_4195</c:v>
                </c:pt>
                <c:pt idx="3552">
                  <c:v>Startup_4196</c:v>
                </c:pt>
                <c:pt idx="3553">
                  <c:v>Startup_4197</c:v>
                </c:pt>
                <c:pt idx="3554">
                  <c:v>Startup_4198</c:v>
                </c:pt>
                <c:pt idx="3555">
                  <c:v>Startup_4199</c:v>
                </c:pt>
                <c:pt idx="3556">
                  <c:v>Startup_42</c:v>
                </c:pt>
                <c:pt idx="3557">
                  <c:v>Startup_420</c:v>
                </c:pt>
                <c:pt idx="3558">
                  <c:v>Startup_4200</c:v>
                </c:pt>
                <c:pt idx="3559">
                  <c:v>Startup_4201</c:v>
                </c:pt>
                <c:pt idx="3560">
                  <c:v>Startup_4202</c:v>
                </c:pt>
                <c:pt idx="3561">
                  <c:v>Startup_4203</c:v>
                </c:pt>
                <c:pt idx="3562">
                  <c:v>Startup_4204</c:v>
                </c:pt>
                <c:pt idx="3563">
                  <c:v>Startup_4205</c:v>
                </c:pt>
                <c:pt idx="3564">
                  <c:v>Startup_4206</c:v>
                </c:pt>
                <c:pt idx="3565">
                  <c:v>Startup_4207</c:v>
                </c:pt>
                <c:pt idx="3566">
                  <c:v>Startup_4208</c:v>
                </c:pt>
                <c:pt idx="3567">
                  <c:v>Startup_4209</c:v>
                </c:pt>
                <c:pt idx="3568">
                  <c:v>Startup_421</c:v>
                </c:pt>
                <c:pt idx="3569">
                  <c:v>Startup_4210</c:v>
                </c:pt>
                <c:pt idx="3570">
                  <c:v>Startup_4211</c:v>
                </c:pt>
                <c:pt idx="3571">
                  <c:v>Startup_4212</c:v>
                </c:pt>
                <c:pt idx="3572">
                  <c:v>Startup_4213</c:v>
                </c:pt>
                <c:pt idx="3573">
                  <c:v>Startup_4214</c:v>
                </c:pt>
                <c:pt idx="3574">
                  <c:v>Startup_4215</c:v>
                </c:pt>
                <c:pt idx="3575">
                  <c:v>Startup_4216</c:v>
                </c:pt>
                <c:pt idx="3576">
                  <c:v>Startup_4217</c:v>
                </c:pt>
                <c:pt idx="3577">
                  <c:v>Startup_4218</c:v>
                </c:pt>
                <c:pt idx="3578">
                  <c:v>Startup_4219</c:v>
                </c:pt>
                <c:pt idx="3579">
                  <c:v>Startup_422</c:v>
                </c:pt>
                <c:pt idx="3580">
                  <c:v>Startup_4220</c:v>
                </c:pt>
                <c:pt idx="3581">
                  <c:v>Startup_4221</c:v>
                </c:pt>
                <c:pt idx="3582">
                  <c:v>Startup_4222</c:v>
                </c:pt>
                <c:pt idx="3583">
                  <c:v>Startup_4223</c:v>
                </c:pt>
                <c:pt idx="3584">
                  <c:v>Startup_4224</c:v>
                </c:pt>
                <c:pt idx="3585">
                  <c:v>Startup_4225</c:v>
                </c:pt>
                <c:pt idx="3586">
                  <c:v>Startup_4226</c:v>
                </c:pt>
                <c:pt idx="3587">
                  <c:v>Startup_4227</c:v>
                </c:pt>
                <c:pt idx="3588">
                  <c:v>Startup_4228</c:v>
                </c:pt>
                <c:pt idx="3589">
                  <c:v>Startup_4229</c:v>
                </c:pt>
                <c:pt idx="3590">
                  <c:v>Startup_423</c:v>
                </c:pt>
                <c:pt idx="3591">
                  <c:v>Startup_4230</c:v>
                </c:pt>
                <c:pt idx="3592">
                  <c:v>Startup_4231</c:v>
                </c:pt>
                <c:pt idx="3593">
                  <c:v>Startup_4232</c:v>
                </c:pt>
                <c:pt idx="3594">
                  <c:v>Startup_4233</c:v>
                </c:pt>
                <c:pt idx="3595">
                  <c:v>Startup_4234</c:v>
                </c:pt>
                <c:pt idx="3596">
                  <c:v>Startup_4235</c:v>
                </c:pt>
                <c:pt idx="3597">
                  <c:v>Startup_4236</c:v>
                </c:pt>
                <c:pt idx="3598">
                  <c:v>Startup_4237</c:v>
                </c:pt>
                <c:pt idx="3599">
                  <c:v>Startup_4238</c:v>
                </c:pt>
                <c:pt idx="3600">
                  <c:v>Startup_4239</c:v>
                </c:pt>
                <c:pt idx="3601">
                  <c:v>Startup_424</c:v>
                </c:pt>
                <c:pt idx="3602">
                  <c:v>Startup_4240</c:v>
                </c:pt>
                <c:pt idx="3603">
                  <c:v>Startup_4241</c:v>
                </c:pt>
                <c:pt idx="3604">
                  <c:v>Startup_4242</c:v>
                </c:pt>
                <c:pt idx="3605">
                  <c:v>Startup_4243</c:v>
                </c:pt>
                <c:pt idx="3606">
                  <c:v>Startup_4244</c:v>
                </c:pt>
                <c:pt idx="3607">
                  <c:v>Startup_4245</c:v>
                </c:pt>
                <c:pt idx="3608">
                  <c:v>Startup_4246</c:v>
                </c:pt>
                <c:pt idx="3609">
                  <c:v>Startup_4247</c:v>
                </c:pt>
                <c:pt idx="3610">
                  <c:v>Startup_4248</c:v>
                </c:pt>
                <c:pt idx="3611">
                  <c:v>Startup_4249</c:v>
                </c:pt>
                <c:pt idx="3612">
                  <c:v>Startup_425</c:v>
                </c:pt>
                <c:pt idx="3613">
                  <c:v>Startup_4250</c:v>
                </c:pt>
                <c:pt idx="3614">
                  <c:v>Startup_4251</c:v>
                </c:pt>
                <c:pt idx="3615">
                  <c:v>Startup_4252</c:v>
                </c:pt>
                <c:pt idx="3616">
                  <c:v>Startup_4253</c:v>
                </c:pt>
                <c:pt idx="3617">
                  <c:v>Startup_4254</c:v>
                </c:pt>
                <c:pt idx="3618">
                  <c:v>Startup_4255</c:v>
                </c:pt>
                <c:pt idx="3619">
                  <c:v>Startup_4256</c:v>
                </c:pt>
                <c:pt idx="3620">
                  <c:v>Startup_4257</c:v>
                </c:pt>
                <c:pt idx="3621">
                  <c:v>Startup_4258</c:v>
                </c:pt>
                <c:pt idx="3622">
                  <c:v>Startup_4259</c:v>
                </c:pt>
                <c:pt idx="3623">
                  <c:v>Startup_426</c:v>
                </c:pt>
                <c:pt idx="3624">
                  <c:v>Startup_4260</c:v>
                </c:pt>
                <c:pt idx="3625">
                  <c:v>Startup_4261</c:v>
                </c:pt>
                <c:pt idx="3626">
                  <c:v>Startup_4262</c:v>
                </c:pt>
                <c:pt idx="3627">
                  <c:v>Startup_4263</c:v>
                </c:pt>
                <c:pt idx="3628">
                  <c:v>Startup_4264</c:v>
                </c:pt>
                <c:pt idx="3629">
                  <c:v>Startup_4265</c:v>
                </c:pt>
                <c:pt idx="3630">
                  <c:v>Startup_4266</c:v>
                </c:pt>
                <c:pt idx="3631">
                  <c:v>Startup_4267</c:v>
                </c:pt>
                <c:pt idx="3632">
                  <c:v>Startup_4268</c:v>
                </c:pt>
                <c:pt idx="3633">
                  <c:v>Startup_4269</c:v>
                </c:pt>
                <c:pt idx="3634">
                  <c:v>Startup_427</c:v>
                </c:pt>
                <c:pt idx="3635">
                  <c:v>Startup_4270</c:v>
                </c:pt>
                <c:pt idx="3636">
                  <c:v>Startup_4271</c:v>
                </c:pt>
                <c:pt idx="3637">
                  <c:v>Startup_4272</c:v>
                </c:pt>
                <c:pt idx="3638">
                  <c:v>Startup_4273</c:v>
                </c:pt>
                <c:pt idx="3639">
                  <c:v>Startup_4274</c:v>
                </c:pt>
                <c:pt idx="3640">
                  <c:v>Startup_4275</c:v>
                </c:pt>
                <c:pt idx="3641">
                  <c:v>Startup_4276</c:v>
                </c:pt>
                <c:pt idx="3642">
                  <c:v>Startup_4277</c:v>
                </c:pt>
                <c:pt idx="3643">
                  <c:v>Startup_4278</c:v>
                </c:pt>
                <c:pt idx="3644">
                  <c:v>Startup_4279</c:v>
                </c:pt>
                <c:pt idx="3645">
                  <c:v>Startup_428</c:v>
                </c:pt>
                <c:pt idx="3646">
                  <c:v>Startup_4280</c:v>
                </c:pt>
                <c:pt idx="3647">
                  <c:v>Startup_4281</c:v>
                </c:pt>
                <c:pt idx="3648">
                  <c:v>Startup_4282</c:v>
                </c:pt>
                <c:pt idx="3649">
                  <c:v>Startup_4283</c:v>
                </c:pt>
                <c:pt idx="3650">
                  <c:v>Startup_4284</c:v>
                </c:pt>
                <c:pt idx="3651">
                  <c:v>Startup_4285</c:v>
                </c:pt>
                <c:pt idx="3652">
                  <c:v>Startup_4286</c:v>
                </c:pt>
                <c:pt idx="3653">
                  <c:v>Startup_4287</c:v>
                </c:pt>
                <c:pt idx="3654">
                  <c:v>Startup_4288</c:v>
                </c:pt>
                <c:pt idx="3655">
                  <c:v>Startup_4289</c:v>
                </c:pt>
                <c:pt idx="3656">
                  <c:v>Startup_429</c:v>
                </c:pt>
                <c:pt idx="3657">
                  <c:v>Startup_4290</c:v>
                </c:pt>
                <c:pt idx="3658">
                  <c:v>Startup_4291</c:v>
                </c:pt>
                <c:pt idx="3659">
                  <c:v>Startup_4292</c:v>
                </c:pt>
                <c:pt idx="3660">
                  <c:v>Startup_4293</c:v>
                </c:pt>
                <c:pt idx="3661">
                  <c:v>Startup_4294</c:v>
                </c:pt>
                <c:pt idx="3662">
                  <c:v>Startup_4295</c:v>
                </c:pt>
                <c:pt idx="3663">
                  <c:v>Startup_4296</c:v>
                </c:pt>
                <c:pt idx="3664">
                  <c:v>Startup_4297</c:v>
                </c:pt>
                <c:pt idx="3665">
                  <c:v>Startup_4298</c:v>
                </c:pt>
                <c:pt idx="3666">
                  <c:v>Startup_4299</c:v>
                </c:pt>
                <c:pt idx="3667">
                  <c:v>Startup_43</c:v>
                </c:pt>
                <c:pt idx="3668">
                  <c:v>Startup_430</c:v>
                </c:pt>
                <c:pt idx="3669">
                  <c:v>Startup_4300</c:v>
                </c:pt>
                <c:pt idx="3670">
                  <c:v>Startup_4301</c:v>
                </c:pt>
                <c:pt idx="3671">
                  <c:v>Startup_4302</c:v>
                </c:pt>
                <c:pt idx="3672">
                  <c:v>Startup_4303</c:v>
                </c:pt>
                <c:pt idx="3673">
                  <c:v>Startup_4304</c:v>
                </c:pt>
                <c:pt idx="3674">
                  <c:v>Startup_4305</c:v>
                </c:pt>
                <c:pt idx="3675">
                  <c:v>Startup_4306</c:v>
                </c:pt>
                <c:pt idx="3676">
                  <c:v>Startup_4307</c:v>
                </c:pt>
                <c:pt idx="3677">
                  <c:v>Startup_4308</c:v>
                </c:pt>
                <c:pt idx="3678">
                  <c:v>Startup_4309</c:v>
                </c:pt>
                <c:pt idx="3679">
                  <c:v>Startup_431</c:v>
                </c:pt>
                <c:pt idx="3680">
                  <c:v>Startup_4310</c:v>
                </c:pt>
                <c:pt idx="3681">
                  <c:v>Startup_4311</c:v>
                </c:pt>
                <c:pt idx="3682">
                  <c:v>Startup_4312</c:v>
                </c:pt>
                <c:pt idx="3683">
                  <c:v>Startup_4313</c:v>
                </c:pt>
                <c:pt idx="3684">
                  <c:v>Startup_4314</c:v>
                </c:pt>
                <c:pt idx="3685">
                  <c:v>Startup_4315</c:v>
                </c:pt>
                <c:pt idx="3686">
                  <c:v>Startup_4316</c:v>
                </c:pt>
                <c:pt idx="3687">
                  <c:v>Startup_4317</c:v>
                </c:pt>
                <c:pt idx="3688">
                  <c:v>Startup_4318</c:v>
                </c:pt>
                <c:pt idx="3689">
                  <c:v>Startup_4319</c:v>
                </c:pt>
                <c:pt idx="3690">
                  <c:v>Startup_432</c:v>
                </c:pt>
                <c:pt idx="3691">
                  <c:v>Startup_4320</c:v>
                </c:pt>
                <c:pt idx="3692">
                  <c:v>Startup_4321</c:v>
                </c:pt>
                <c:pt idx="3693">
                  <c:v>Startup_4322</c:v>
                </c:pt>
                <c:pt idx="3694">
                  <c:v>Startup_4323</c:v>
                </c:pt>
                <c:pt idx="3695">
                  <c:v>Startup_4324</c:v>
                </c:pt>
                <c:pt idx="3696">
                  <c:v>Startup_4325</c:v>
                </c:pt>
                <c:pt idx="3697">
                  <c:v>Startup_4326</c:v>
                </c:pt>
                <c:pt idx="3698">
                  <c:v>Startup_4327</c:v>
                </c:pt>
                <c:pt idx="3699">
                  <c:v>Startup_4328</c:v>
                </c:pt>
                <c:pt idx="3700">
                  <c:v>Startup_4329</c:v>
                </c:pt>
                <c:pt idx="3701">
                  <c:v>Startup_433</c:v>
                </c:pt>
                <c:pt idx="3702">
                  <c:v>Startup_4330</c:v>
                </c:pt>
                <c:pt idx="3703">
                  <c:v>Startup_4331</c:v>
                </c:pt>
                <c:pt idx="3704">
                  <c:v>Startup_4332</c:v>
                </c:pt>
                <c:pt idx="3705">
                  <c:v>Startup_4333</c:v>
                </c:pt>
                <c:pt idx="3706">
                  <c:v>Startup_4334</c:v>
                </c:pt>
                <c:pt idx="3707">
                  <c:v>Startup_4335</c:v>
                </c:pt>
                <c:pt idx="3708">
                  <c:v>Startup_4336</c:v>
                </c:pt>
                <c:pt idx="3709">
                  <c:v>Startup_4337</c:v>
                </c:pt>
                <c:pt idx="3710">
                  <c:v>Startup_4338</c:v>
                </c:pt>
                <c:pt idx="3711">
                  <c:v>Startup_4339</c:v>
                </c:pt>
                <c:pt idx="3712">
                  <c:v>Startup_434</c:v>
                </c:pt>
                <c:pt idx="3713">
                  <c:v>Startup_4340</c:v>
                </c:pt>
                <c:pt idx="3714">
                  <c:v>Startup_4341</c:v>
                </c:pt>
                <c:pt idx="3715">
                  <c:v>Startup_4342</c:v>
                </c:pt>
                <c:pt idx="3716">
                  <c:v>Startup_4343</c:v>
                </c:pt>
                <c:pt idx="3717">
                  <c:v>Startup_4344</c:v>
                </c:pt>
                <c:pt idx="3718">
                  <c:v>Startup_4345</c:v>
                </c:pt>
                <c:pt idx="3719">
                  <c:v>Startup_4346</c:v>
                </c:pt>
                <c:pt idx="3720">
                  <c:v>Startup_4347</c:v>
                </c:pt>
                <c:pt idx="3721">
                  <c:v>Startup_4348</c:v>
                </c:pt>
                <c:pt idx="3722">
                  <c:v>Startup_4349</c:v>
                </c:pt>
                <c:pt idx="3723">
                  <c:v>Startup_435</c:v>
                </c:pt>
                <c:pt idx="3724">
                  <c:v>Startup_4350</c:v>
                </c:pt>
                <c:pt idx="3725">
                  <c:v>Startup_4351</c:v>
                </c:pt>
                <c:pt idx="3726">
                  <c:v>Startup_4352</c:v>
                </c:pt>
                <c:pt idx="3727">
                  <c:v>Startup_4353</c:v>
                </c:pt>
                <c:pt idx="3728">
                  <c:v>Startup_4354</c:v>
                </c:pt>
                <c:pt idx="3729">
                  <c:v>Startup_4355</c:v>
                </c:pt>
                <c:pt idx="3730">
                  <c:v>Startup_4356</c:v>
                </c:pt>
                <c:pt idx="3731">
                  <c:v>Startup_4357</c:v>
                </c:pt>
                <c:pt idx="3732">
                  <c:v>Startup_4358</c:v>
                </c:pt>
                <c:pt idx="3733">
                  <c:v>Startup_4359</c:v>
                </c:pt>
                <c:pt idx="3734">
                  <c:v>Startup_436</c:v>
                </c:pt>
                <c:pt idx="3735">
                  <c:v>Startup_4360</c:v>
                </c:pt>
                <c:pt idx="3736">
                  <c:v>Startup_4361</c:v>
                </c:pt>
                <c:pt idx="3737">
                  <c:v>Startup_4362</c:v>
                </c:pt>
                <c:pt idx="3738">
                  <c:v>Startup_4363</c:v>
                </c:pt>
                <c:pt idx="3739">
                  <c:v>Startup_4364</c:v>
                </c:pt>
                <c:pt idx="3740">
                  <c:v>Startup_4365</c:v>
                </c:pt>
                <c:pt idx="3741">
                  <c:v>Startup_4366</c:v>
                </c:pt>
                <c:pt idx="3742">
                  <c:v>Startup_4367</c:v>
                </c:pt>
                <c:pt idx="3743">
                  <c:v>Startup_4368</c:v>
                </c:pt>
                <c:pt idx="3744">
                  <c:v>Startup_4369</c:v>
                </c:pt>
                <c:pt idx="3745">
                  <c:v>Startup_437</c:v>
                </c:pt>
                <c:pt idx="3746">
                  <c:v>Startup_4370</c:v>
                </c:pt>
                <c:pt idx="3747">
                  <c:v>Startup_4371</c:v>
                </c:pt>
                <c:pt idx="3748">
                  <c:v>Startup_4372</c:v>
                </c:pt>
                <c:pt idx="3749">
                  <c:v>Startup_4373</c:v>
                </c:pt>
                <c:pt idx="3750">
                  <c:v>Startup_4374</c:v>
                </c:pt>
                <c:pt idx="3751">
                  <c:v>Startup_4375</c:v>
                </c:pt>
                <c:pt idx="3752">
                  <c:v>Startup_4376</c:v>
                </c:pt>
                <c:pt idx="3753">
                  <c:v>Startup_4377</c:v>
                </c:pt>
                <c:pt idx="3754">
                  <c:v>Startup_4378</c:v>
                </c:pt>
                <c:pt idx="3755">
                  <c:v>Startup_4379</c:v>
                </c:pt>
                <c:pt idx="3756">
                  <c:v>Startup_438</c:v>
                </c:pt>
                <c:pt idx="3757">
                  <c:v>Startup_4380</c:v>
                </c:pt>
                <c:pt idx="3758">
                  <c:v>Startup_4381</c:v>
                </c:pt>
                <c:pt idx="3759">
                  <c:v>Startup_4382</c:v>
                </c:pt>
                <c:pt idx="3760">
                  <c:v>Startup_4383</c:v>
                </c:pt>
                <c:pt idx="3761">
                  <c:v>Startup_4384</c:v>
                </c:pt>
                <c:pt idx="3762">
                  <c:v>Startup_4385</c:v>
                </c:pt>
                <c:pt idx="3763">
                  <c:v>Startup_4386</c:v>
                </c:pt>
                <c:pt idx="3764">
                  <c:v>Startup_4387</c:v>
                </c:pt>
                <c:pt idx="3765">
                  <c:v>Startup_4388</c:v>
                </c:pt>
                <c:pt idx="3766">
                  <c:v>Startup_4389</c:v>
                </c:pt>
                <c:pt idx="3767">
                  <c:v>Startup_439</c:v>
                </c:pt>
                <c:pt idx="3768">
                  <c:v>Startup_4390</c:v>
                </c:pt>
                <c:pt idx="3769">
                  <c:v>Startup_4391</c:v>
                </c:pt>
                <c:pt idx="3770">
                  <c:v>Startup_4392</c:v>
                </c:pt>
                <c:pt idx="3771">
                  <c:v>Startup_4393</c:v>
                </c:pt>
                <c:pt idx="3772">
                  <c:v>Startup_4394</c:v>
                </c:pt>
                <c:pt idx="3773">
                  <c:v>Startup_4395</c:v>
                </c:pt>
                <c:pt idx="3774">
                  <c:v>Startup_4396</c:v>
                </c:pt>
                <c:pt idx="3775">
                  <c:v>Startup_4397</c:v>
                </c:pt>
                <c:pt idx="3776">
                  <c:v>Startup_4398</c:v>
                </c:pt>
                <c:pt idx="3777">
                  <c:v>Startup_4399</c:v>
                </c:pt>
                <c:pt idx="3778">
                  <c:v>Startup_44</c:v>
                </c:pt>
                <c:pt idx="3779">
                  <c:v>Startup_440</c:v>
                </c:pt>
                <c:pt idx="3780">
                  <c:v>Startup_4400</c:v>
                </c:pt>
                <c:pt idx="3781">
                  <c:v>Startup_4401</c:v>
                </c:pt>
                <c:pt idx="3782">
                  <c:v>Startup_4402</c:v>
                </c:pt>
                <c:pt idx="3783">
                  <c:v>Startup_4403</c:v>
                </c:pt>
                <c:pt idx="3784">
                  <c:v>Startup_4404</c:v>
                </c:pt>
                <c:pt idx="3785">
                  <c:v>Startup_4405</c:v>
                </c:pt>
                <c:pt idx="3786">
                  <c:v>Startup_4406</c:v>
                </c:pt>
                <c:pt idx="3787">
                  <c:v>Startup_4407</c:v>
                </c:pt>
                <c:pt idx="3788">
                  <c:v>Startup_4408</c:v>
                </c:pt>
                <c:pt idx="3789">
                  <c:v>Startup_4409</c:v>
                </c:pt>
                <c:pt idx="3790">
                  <c:v>Startup_441</c:v>
                </c:pt>
                <c:pt idx="3791">
                  <c:v>Startup_4410</c:v>
                </c:pt>
                <c:pt idx="3792">
                  <c:v>Startup_4411</c:v>
                </c:pt>
                <c:pt idx="3793">
                  <c:v>Startup_4412</c:v>
                </c:pt>
                <c:pt idx="3794">
                  <c:v>Startup_4413</c:v>
                </c:pt>
                <c:pt idx="3795">
                  <c:v>Startup_4414</c:v>
                </c:pt>
                <c:pt idx="3796">
                  <c:v>Startup_4415</c:v>
                </c:pt>
                <c:pt idx="3797">
                  <c:v>Startup_4416</c:v>
                </c:pt>
                <c:pt idx="3798">
                  <c:v>Startup_4417</c:v>
                </c:pt>
                <c:pt idx="3799">
                  <c:v>Startup_4418</c:v>
                </c:pt>
                <c:pt idx="3800">
                  <c:v>Startup_4419</c:v>
                </c:pt>
                <c:pt idx="3801">
                  <c:v>Startup_442</c:v>
                </c:pt>
                <c:pt idx="3802">
                  <c:v>Startup_4420</c:v>
                </c:pt>
                <c:pt idx="3803">
                  <c:v>Startup_4421</c:v>
                </c:pt>
                <c:pt idx="3804">
                  <c:v>Startup_4422</c:v>
                </c:pt>
                <c:pt idx="3805">
                  <c:v>Startup_4423</c:v>
                </c:pt>
                <c:pt idx="3806">
                  <c:v>Startup_4424</c:v>
                </c:pt>
                <c:pt idx="3807">
                  <c:v>Startup_4425</c:v>
                </c:pt>
                <c:pt idx="3808">
                  <c:v>Startup_4426</c:v>
                </c:pt>
                <c:pt idx="3809">
                  <c:v>Startup_4427</c:v>
                </c:pt>
                <c:pt idx="3810">
                  <c:v>Startup_4428</c:v>
                </c:pt>
                <c:pt idx="3811">
                  <c:v>Startup_4429</c:v>
                </c:pt>
                <c:pt idx="3812">
                  <c:v>Startup_443</c:v>
                </c:pt>
                <c:pt idx="3813">
                  <c:v>Startup_4430</c:v>
                </c:pt>
                <c:pt idx="3814">
                  <c:v>Startup_4431</c:v>
                </c:pt>
                <c:pt idx="3815">
                  <c:v>Startup_4432</c:v>
                </c:pt>
                <c:pt idx="3816">
                  <c:v>Startup_4433</c:v>
                </c:pt>
                <c:pt idx="3817">
                  <c:v>Startup_4434</c:v>
                </c:pt>
                <c:pt idx="3818">
                  <c:v>Startup_4435</c:v>
                </c:pt>
                <c:pt idx="3819">
                  <c:v>Startup_4436</c:v>
                </c:pt>
                <c:pt idx="3820">
                  <c:v>Startup_4437</c:v>
                </c:pt>
                <c:pt idx="3821">
                  <c:v>Startup_4438</c:v>
                </c:pt>
                <c:pt idx="3822">
                  <c:v>Startup_4439</c:v>
                </c:pt>
                <c:pt idx="3823">
                  <c:v>Startup_444</c:v>
                </c:pt>
                <c:pt idx="3824">
                  <c:v>Startup_4440</c:v>
                </c:pt>
                <c:pt idx="3825">
                  <c:v>Startup_4441</c:v>
                </c:pt>
                <c:pt idx="3826">
                  <c:v>Startup_4442</c:v>
                </c:pt>
                <c:pt idx="3827">
                  <c:v>Startup_4443</c:v>
                </c:pt>
                <c:pt idx="3828">
                  <c:v>Startup_4444</c:v>
                </c:pt>
                <c:pt idx="3829">
                  <c:v>Startup_4445</c:v>
                </c:pt>
                <c:pt idx="3830">
                  <c:v>Startup_4446</c:v>
                </c:pt>
                <c:pt idx="3831">
                  <c:v>Startup_4447</c:v>
                </c:pt>
                <c:pt idx="3832">
                  <c:v>Startup_4448</c:v>
                </c:pt>
                <c:pt idx="3833">
                  <c:v>Startup_4449</c:v>
                </c:pt>
                <c:pt idx="3834">
                  <c:v>Startup_445</c:v>
                </c:pt>
                <c:pt idx="3835">
                  <c:v>Startup_4450</c:v>
                </c:pt>
                <c:pt idx="3836">
                  <c:v>Startup_4451</c:v>
                </c:pt>
                <c:pt idx="3837">
                  <c:v>Startup_4452</c:v>
                </c:pt>
                <c:pt idx="3838">
                  <c:v>Startup_4453</c:v>
                </c:pt>
                <c:pt idx="3839">
                  <c:v>Startup_4454</c:v>
                </c:pt>
                <c:pt idx="3840">
                  <c:v>Startup_4455</c:v>
                </c:pt>
                <c:pt idx="3841">
                  <c:v>Startup_4456</c:v>
                </c:pt>
                <c:pt idx="3842">
                  <c:v>Startup_4457</c:v>
                </c:pt>
                <c:pt idx="3843">
                  <c:v>Startup_4458</c:v>
                </c:pt>
                <c:pt idx="3844">
                  <c:v>Startup_4459</c:v>
                </c:pt>
                <c:pt idx="3845">
                  <c:v>Startup_446</c:v>
                </c:pt>
                <c:pt idx="3846">
                  <c:v>Startup_4460</c:v>
                </c:pt>
                <c:pt idx="3847">
                  <c:v>Startup_4461</c:v>
                </c:pt>
                <c:pt idx="3848">
                  <c:v>Startup_4462</c:v>
                </c:pt>
                <c:pt idx="3849">
                  <c:v>Startup_4463</c:v>
                </c:pt>
                <c:pt idx="3850">
                  <c:v>Startup_4464</c:v>
                </c:pt>
                <c:pt idx="3851">
                  <c:v>Startup_4465</c:v>
                </c:pt>
                <c:pt idx="3852">
                  <c:v>Startup_4466</c:v>
                </c:pt>
                <c:pt idx="3853">
                  <c:v>Startup_4467</c:v>
                </c:pt>
                <c:pt idx="3854">
                  <c:v>Startup_4468</c:v>
                </c:pt>
                <c:pt idx="3855">
                  <c:v>Startup_4469</c:v>
                </c:pt>
                <c:pt idx="3856">
                  <c:v>Startup_447</c:v>
                </c:pt>
                <c:pt idx="3857">
                  <c:v>Startup_4470</c:v>
                </c:pt>
                <c:pt idx="3858">
                  <c:v>Startup_4471</c:v>
                </c:pt>
                <c:pt idx="3859">
                  <c:v>Startup_4472</c:v>
                </c:pt>
                <c:pt idx="3860">
                  <c:v>Startup_4473</c:v>
                </c:pt>
                <c:pt idx="3861">
                  <c:v>Startup_4474</c:v>
                </c:pt>
                <c:pt idx="3862">
                  <c:v>Startup_4475</c:v>
                </c:pt>
                <c:pt idx="3863">
                  <c:v>Startup_4476</c:v>
                </c:pt>
                <c:pt idx="3864">
                  <c:v>Startup_4477</c:v>
                </c:pt>
                <c:pt idx="3865">
                  <c:v>Startup_4478</c:v>
                </c:pt>
                <c:pt idx="3866">
                  <c:v>Startup_4479</c:v>
                </c:pt>
                <c:pt idx="3867">
                  <c:v>Startup_448</c:v>
                </c:pt>
                <c:pt idx="3868">
                  <c:v>Startup_4480</c:v>
                </c:pt>
                <c:pt idx="3869">
                  <c:v>Startup_4481</c:v>
                </c:pt>
                <c:pt idx="3870">
                  <c:v>Startup_4482</c:v>
                </c:pt>
                <c:pt idx="3871">
                  <c:v>Startup_4483</c:v>
                </c:pt>
                <c:pt idx="3872">
                  <c:v>Startup_4484</c:v>
                </c:pt>
                <c:pt idx="3873">
                  <c:v>Startup_4485</c:v>
                </c:pt>
                <c:pt idx="3874">
                  <c:v>Startup_4486</c:v>
                </c:pt>
                <c:pt idx="3875">
                  <c:v>Startup_4487</c:v>
                </c:pt>
                <c:pt idx="3876">
                  <c:v>Startup_4488</c:v>
                </c:pt>
                <c:pt idx="3877">
                  <c:v>Startup_4489</c:v>
                </c:pt>
                <c:pt idx="3878">
                  <c:v>Startup_449</c:v>
                </c:pt>
                <c:pt idx="3879">
                  <c:v>Startup_4490</c:v>
                </c:pt>
                <c:pt idx="3880">
                  <c:v>Startup_4491</c:v>
                </c:pt>
                <c:pt idx="3881">
                  <c:v>Startup_4492</c:v>
                </c:pt>
                <c:pt idx="3882">
                  <c:v>Startup_4493</c:v>
                </c:pt>
                <c:pt idx="3883">
                  <c:v>Startup_4494</c:v>
                </c:pt>
                <c:pt idx="3884">
                  <c:v>Startup_4495</c:v>
                </c:pt>
                <c:pt idx="3885">
                  <c:v>Startup_4496</c:v>
                </c:pt>
                <c:pt idx="3886">
                  <c:v>Startup_4497</c:v>
                </c:pt>
                <c:pt idx="3887">
                  <c:v>Startup_4498</c:v>
                </c:pt>
                <c:pt idx="3888">
                  <c:v>Startup_4499</c:v>
                </c:pt>
                <c:pt idx="3889">
                  <c:v>Startup_45</c:v>
                </c:pt>
                <c:pt idx="3890">
                  <c:v>Startup_450</c:v>
                </c:pt>
                <c:pt idx="3891">
                  <c:v>Startup_4500</c:v>
                </c:pt>
                <c:pt idx="3892">
                  <c:v>Startup_4501</c:v>
                </c:pt>
                <c:pt idx="3893">
                  <c:v>Startup_4502</c:v>
                </c:pt>
                <c:pt idx="3894">
                  <c:v>Startup_4503</c:v>
                </c:pt>
                <c:pt idx="3895">
                  <c:v>Startup_4504</c:v>
                </c:pt>
                <c:pt idx="3896">
                  <c:v>Startup_4505</c:v>
                </c:pt>
                <c:pt idx="3897">
                  <c:v>Startup_4506</c:v>
                </c:pt>
                <c:pt idx="3898">
                  <c:v>Startup_4507</c:v>
                </c:pt>
                <c:pt idx="3899">
                  <c:v>Startup_4508</c:v>
                </c:pt>
                <c:pt idx="3900">
                  <c:v>Startup_4509</c:v>
                </c:pt>
                <c:pt idx="3901">
                  <c:v>Startup_451</c:v>
                </c:pt>
                <c:pt idx="3902">
                  <c:v>Startup_4510</c:v>
                </c:pt>
                <c:pt idx="3903">
                  <c:v>Startup_4511</c:v>
                </c:pt>
                <c:pt idx="3904">
                  <c:v>Startup_4512</c:v>
                </c:pt>
                <c:pt idx="3905">
                  <c:v>Startup_4513</c:v>
                </c:pt>
                <c:pt idx="3906">
                  <c:v>Startup_4514</c:v>
                </c:pt>
                <c:pt idx="3907">
                  <c:v>Startup_4515</c:v>
                </c:pt>
                <c:pt idx="3908">
                  <c:v>Startup_4516</c:v>
                </c:pt>
                <c:pt idx="3909">
                  <c:v>Startup_4517</c:v>
                </c:pt>
                <c:pt idx="3910">
                  <c:v>Startup_4518</c:v>
                </c:pt>
                <c:pt idx="3911">
                  <c:v>Startup_4519</c:v>
                </c:pt>
                <c:pt idx="3912">
                  <c:v>Startup_452</c:v>
                </c:pt>
                <c:pt idx="3913">
                  <c:v>Startup_4520</c:v>
                </c:pt>
                <c:pt idx="3914">
                  <c:v>Startup_4521</c:v>
                </c:pt>
                <c:pt idx="3915">
                  <c:v>Startup_4522</c:v>
                </c:pt>
                <c:pt idx="3916">
                  <c:v>Startup_4523</c:v>
                </c:pt>
                <c:pt idx="3917">
                  <c:v>Startup_4524</c:v>
                </c:pt>
                <c:pt idx="3918">
                  <c:v>Startup_4525</c:v>
                </c:pt>
                <c:pt idx="3919">
                  <c:v>Startup_4526</c:v>
                </c:pt>
                <c:pt idx="3920">
                  <c:v>Startup_4527</c:v>
                </c:pt>
                <c:pt idx="3921">
                  <c:v>Startup_4528</c:v>
                </c:pt>
                <c:pt idx="3922">
                  <c:v>Startup_4529</c:v>
                </c:pt>
                <c:pt idx="3923">
                  <c:v>Startup_453</c:v>
                </c:pt>
                <c:pt idx="3924">
                  <c:v>Startup_4530</c:v>
                </c:pt>
                <c:pt idx="3925">
                  <c:v>Startup_4531</c:v>
                </c:pt>
                <c:pt idx="3926">
                  <c:v>Startup_4532</c:v>
                </c:pt>
                <c:pt idx="3927">
                  <c:v>Startup_4533</c:v>
                </c:pt>
                <c:pt idx="3928">
                  <c:v>Startup_4534</c:v>
                </c:pt>
                <c:pt idx="3929">
                  <c:v>Startup_4535</c:v>
                </c:pt>
                <c:pt idx="3930">
                  <c:v>Startup_4536</c:v>
                </c:pt>
                <c:pt idx="3931">
                  <c:v>Startup_4537</c:v>
                </c:pt>
                <c:pt idx="3932">
                  <c:v>Startup_4538</c:v>
                </c:pt>
                <c:pt idx="3933">
                  <c:v>Startup_4539</c:v>
                </c:pt>
                <c:pt idx="3934">
                  <c:v>Startup_454</c:v>
                </c:pt>
                <c:pt idx="3935">
                  <c:v>Startup_4540</c:v>
                </c:pt>
                <c:pt idx="3936">
                  <c:v>Startup_4541</c:v>
                </c:pt>
                <c:pt idx="3937">
                  <c:v>Startup_4542</c:v>
                </c:pt>
                <c:pt idx="3938">
                  <c:v>Startup_4543</c:v>
                </c:pt>
                <c:pt idx="3939">
                  <c:v>Startup_4544</c:v>
                </c:pt>
                <c:pt idx="3940">
                  <c:v>Startup_4545</c:v>
                </c:pt>
                <c:pt idx="3941">
                  <c:v>Startup_4546</c:v>
                </c:pt>
                <c:pt idx="3942">
                  <c:v>Startup_4547</c:v>
                </c:pt>
                <c:pt idx="3943">
                  <c:v>Startup_4548</c:v>
                </c:pt>
                <c:pt idx="3944">
                  <c:v>Startup_4549</c:v>
                </c:pt>
                <c:pt idx="3945">
                  <c:v>Startup_455</c:v>
                </c:pt>
                <c:pt idx="3946">
                  <c:v>Startup_4550</c:v>
                </c:pt>
                <c:pt idx="3947">
                  <c:v>Startup_4551</c:v>
                </c:pt>
                <c:pt idx="3948">
                  <c:v>Startup_4552</c:v>
                </c:pt>
                <c:pt idx="3949">
                  <c:v>Startup_4553</c:v>
                </c:pt>
                <c:pt idx="3950">
                  <c:v>Startup_4554</c:v>
                </c:pt>
                <c:pt idx="3951">
                  <c:v>Startup_4555</c:v>
                </c:pt>
                <c:pt idx="3952">
                  <c:v>Startup_4556</c:v>
                </c:pt>
                <c:pt idx="3953">
                  <c:v>Startup_4557</c:v>
                </c:pt>
                <c:pt idx="3954">
                  <c:v>Startup_4558</c:v>
                </c:pt>
                <c:pt idx="3955">
                  <c:v>Startup_4559</c:v>
                </c:pt>
                <c:pt idx="3956">
                  <c:v>Startup_456</c:v>
                </c:pt>
                <c:pt idx="3957">
                  <c:v>Startup_4560</c:v>
                </c:pt>
                <c:pt idx="3958">
                  <c:v>Startup_4561</c:v>
                </c:pt>
                <c:pt idx="3959">
                  <c:v>Startup_4562</c:v>
                </c:pt>
                <c:pt idx="3960">
                  <c:v>Startup_4563</c:v>
                </c:pt>
                <c:pt idx="3961">
                  <c:v>Startup_4564</c:v>
                </c:pt>
                <c:pt idx="3962">
                  <c:v>Startup_4565</c:v>
                </c:pt>
                <c:pt idx="3963">
                  <c:v>Startup_4566</c:v>
                </c:pt>
                <c:pt idx="3964">
                  <c:v>Startup_4567</c:v>
                </c:pt>
                <c:pt idx="3965">
                  <c:v>Startup_4568</c:v>
                </c:pt>
                <c:pt idx="3966">
                  <c:v>Startup_4569</c:v>
                </c:pt>
                <c:pt idx="3967">
                  <c:v>Startup_457</c:v>
                </c:pt>
                <c:pt idx="3968">
                  <c:v>Startup_4570</c:v>
                </c:pt>
                <c:pt idx="3969">
                  <c:v>Startup_4571</c:v>
                </c:pt>
                <c:pt idx="3970">
                  <c:v>Startup_4572</c:v>
                </c:pt>
                <c:pt idx="3971">
                  <c:v>Startup_4573</c:v>
                </c:pt>
                <c:pt idx="3972">
                  <c:v>Startup_4574</c:v>
                </c:pt>
                <c:pt idx="3973">
                  <c:v>Startup_4575</c:v>
                </c:pt>
                <c:pt idx="3974">
                  <c:v>Startup_4576</c:v>
                </c:pt>
                <c:pt idx="3975">
                  <c:v>Startup_4577</c:v>
                </c:pt>
                <c:pt idx="3976">
                  <c:v>Startup_4578</c:v>
                </c:pt>
                <c:pt idx="3977">
                  <c:v>Startup_4579</c:v>
                </c:pt>
                <c:pt idx="3978">
                  <c:v>Startup_458</c:v>
                </c:pt>
                <c:pt idx="3979">
                  <c:v>Startup_4580</c:v>
                </c:pt>
                <c:pt idx="3980">
                  <c:v>Startup_4581</c:v>
                </c:pt>
                <c:pt idx="3981">
                  <c:v>Startup_4582</c:v>
                </c:pt>
                <c:pt idx="3982">
                  <c:v>Startup_4583</c:v>
                </c:pt>
                <c:pt idx="3983">
                  <c:v>Startup_4584</c:v>
                </c:pt>
                <c:pt idx="3984">
                  <c:v>Startup_4585</c:v>
                </c:pt>
                <c:pt idx="3985">
                  <c:v>Startup_4586</c:v>
                </c:pt>
                <c:pt idx="3986">
                  <c:v>Startup_4587</c:v>
                </c:pt>
                <c:pt idx="3987">
                  <c:v>Startup_4588</c:v>
                </c:pt>
                <c:pt idx="3988">
                  <c:v>Startup_4589</c:v>
                </c:pt>
                <c:pt idx="3989">
                  <c:v>Startup_459</c:v>
                </c:pt>
                <c:pt idx="3990">
                  <c:v>Startup_4590</c:v>
                </c:pt>
                <c:pt idx="3991">
                  <c:v>Startup_4591</c:v>
                </c:pt>
                <c:pt idx="3992">
                  <c:v>Startup_4592</c:v>
                </c:pt>
                <c:pt idx="3993">
                  <c:v>Startup_4593</c:v>
                </c:pt>
                <c:pt idx="3994">
                  <c:v>Startup_4594</c:v>
                </c:pt>
                <c:pt idx="3995">
                  <c:v>Startup_4595</c:v>
                </c:pt>
                <c:pt idx="3996">
                  <c:v>Startup_4596</c:v>
                </c:pt>
                <c:pt idx="3997">
                  <c:v>Startup_4597</c:v>
                </c:pt>
                <c:pt idx="3998">
                  <c:v>Startup_4598</c:v>
                </c:pt>
                <c:pt idx="3999">
                  <c:v>Startup_4599</c:v>
                </c:pt>
                <c:pt idx="4000">
                  <c:v>Startup_46</c:v>
                </c:pt>
                <c:pt idx="4001">
                  <c:v>Startup_460</c:v>
                </c:pt>
                <c:pt idx="4002">
                  <c:v>Startup_4600</c:v>
                </c:pt>
                <c:pt idx="4003">
                  <c:v>Startup_4601</c:v>
                </c:pt>
                <c:pt idx="4004">
                  <c:v>Startup_4602</c:v>
                </c:pt>
                <c:pt idx="4005">
                  <c:v>Startup_4603</c:v>
                </c:pt>
                <c:pt idx="4006">
                  <c:v>Startup_4604</c:v>
                </c:pt>
                <c:pt idx="4007">
                  <c:v>Startup_4605</c:v>
                </c:pt>
                <c:pt idx="4008">
                  <c:v>Startup_4606</c:v>
                </c:pt>
                <c:pt idx="4009">
                  <c:v>Startup_4607</c:v>
                </c:pt>
                <c:pt idx="4010">
                  <c:v>Startup_4608</c:v>
                </c:pt>
                <c:pt idx="4011">
                  <c:v>Startup_4609</c:v>
                </c:pt>
                <c:pt idx="4012">
                  <c:v>Startup_461</c:v>
                </c:pt>
                <c:pt idx="4013">
                  <c:v>Startup_4610</c:v>
                </c:pt>
                <c:pt idx="4014">
                  <c:v>Startup_4611</c:v>
                </c:pt>
                <c:pt idx="4015">
                  <c:v>Startup_4612</c:v>
                </c:pt>
                <c:pt idx="4016">
                  <c:v>Startup_4613</c:v>
                </c:pt>
                <c:pt idx="4017">
                  <c:v>Startup_4614</c:v>
                </c:pt>
                <c:pt idx="4018">
                  <c:v>Startup_4615</c:v>
                </c:pt>
                <c:pt idx="4019">
                  <c:v>Startup_4616</c:v>
                </c:pt>
                <c:pt idx="4020">
                  <c:v>Startup_4617</c:v>
                </c:pt>
                <c:pt idx="4021">
                  <c:v>Startup_4618</c:v>
                </c:pt>
                <c:pt idx="4022">
                  <c:v>Startup_4619</c:v>
                </c:pt>
                <c:pt idx="4023">
                  <c:v>Startup_462</c:v>
                </c:pt>
                <c:pt idx="4024">
                  <c:v>Startup_4620</c:v>
                </c:pt>
                <c:pt idx="4025">
                  <c:v>Startup_4621</c:v>
                </c:pt>
                <c:pt idx="4026">
                  <c:v>Startup_4622</c:v>
                </c:pt>
                <c:pt idx="4027">
                  <c:v>Startup_4623</c:v>
                </c:pt>
                <c:pt idx="4028">
                  <c:v>Startup_4624</c:v>
                </c:pt>
                <c:pt idx="4029">
                  <c:v>Startup_4625</c:v>
                </c:pt>
                <c:pt idx="4030">
                  <c:v>Startup_4626</c:v>
                </c:pt>
                <c:pt idx="4031">
                  <c:v>Startup_4627</c:v>
                </c:pt>
                <c:pt idx="4032">
                  <c:v>Startup_4628</c:v>
                </c:pt>
                <c:pt idx="4033">
                  <c:v>Startup_4629</c:v>
                </c:pt>
                <c:pt idx="4034">
                  <c:v>Startup_463</c:v>
                </c:pt>
                <c:pt idx="4035">
                  <c:v>Startup_4630</c:v>
                </c:pt>
                <c:pt idx="4036">
                  <c:v>Startup_4631</c:v>
                </c:pt>
                <c:pt idx="4037">
                  <c:v>Startup_4632</c:v>
                </c:pt>
                <c:pt idx="4038">
                  <c:v>Startup_4633</c:v>
                </c:pt>
                <c:pt idx="4039">
                  <c:v>Startup_4634</c:v>
                </c:pt>
                <c:pt idx="4040">
                  <c:v>Startup_4635</c:v>
                </c:pt>
                <c:pt idx="4041">
                  <c:v>Startup_4636</c:v>
                </c:pt>
                <c:pt idx="4042">
                  <c:v>Startup_4637</c:v>
                </c:pt>
                <c:pt idx="4043">
                  <c:v>Startup_4638</c:v>
                </c:pt>
                <c:pt idx="4044">
                  <c:v>Startup_4639</c:v>
                </c:pt>
                <c:pt idx="4045">
                  <c:v>Startup_464</c:v>
                </c:pt>
                <c:pt idx="4046">
                  <c:v>Startup_4640</c:v>
                </c:pt>
                <c:pt idx="4047">
                  <c:v>Startup_4641</c:v>
                </c:pt>
                <c:pt idx="4048">
                  <c:v>Startup_4642</c:v>
                </c:pt>
                <c:pt idx="4049">
                  <c:v>Startup_4643</c:v>
                </c:pt>
                <c:pt idx="4050">
                  <c:v>Startup_4644</c:v>
                </c:pt>
                <c:pt idx="4051">
                  <c:v>Startup_4645</c:v>
                </c:pt>
                <c:pt idx="4052">
                  <c:v>Startup_4646</c:v>
                </c:pt>
                <c:pt idx="4053">
                  <c:v>Startup_4647</c:v>
                </c:pt>
                <c:pt idx="4054">
                  <c:v>Startup_4648</c:v>
                </c:pt>
                <c:pt idx="4055">
                  <c:v>Startup_4649</c:v>
                </c:pt>
                <c:pt idx="4056">
                  <c:v>Startup_465</c:v>
                </c:pt>
                <c:pt idx="4057">
                  <c:v>Startup_4650</c:v>
                </c:pt>
                <c:pt idx="4058">
                  <c:v>Startup_4651</c:v>
                </c:pt>
                <c:pt idx="4059">
                  <c:v>Startup_4652</c:v>
                </c:pt>
                <c:pt idx="4060">
                  <c:v>Startup_4653</c:v>
                </c:pt>
                <c:pt idx="4061">
                  <c:v>Startup_4654</c:v>
                </c:pt>
                <c:pt idx="4062">
                  <c:v>Startup_4655</c:v>
                </c:pt>
                <c:pt idx="4063">
                  <c:v>Startup_4656</c:v>
                </c:pt>
                <c:pt idx="4064">
                  <c:v>Startup_4657</c:v>
                </c:pt>
                <c:pt idx="4065">
                  <c:v>Startup_4658</c:v>
                </c:pt>
                <c:pt idx="4066">
                  <c:v>Startup_4659</c:v>
                </c:pt>
                <c:pt idx="4067">
                  <c:v>Startup_466</c:v>
                </c:pt>
                <c:pt idx="4068">
                  <c:v>Startup_4660</c:v>
                </c:pt>
                <c:pt idx="4069">
                  <c:v>Startup_4661</c:v>
                </c:pt>
                <c:pt idx="4070">
                  <c:v>Startup_4662</c:v>
                </c:pt>
                <c:pt idx="4071">
                  <c:v>Startup_4663</c:v>
                </c:pt>
                <c:pt idx="4072">
                  <c:v>Startup_4664</c:v>
                </c:pt>
                <c:pt idx="4073">
                  <c:v>Startup_4665</c:v>
                </c:pt>
                <c:pt idx="4074">
                  <c:v>Startup_4666</c:v>
                </c:pt>
                <c:pt idx="4075">
                  <c:v>Startup_4667</c:v>
                </c:pt>
                <c:pt idx="4076">
                  <c:v>Startup_4668</c:v>
                </c:pt>
                <c:pt idx="4077">
                  <c:v>Startup_4669</c:v>
                </c:pt>
                <c:pt idx="4078">
                  <c:v>Startup_467</c:v>
                </c:pt>
                <c:pt idx="4079">
                  <c:v>Startup_4670</c:v>
                </c:pt>
                <c:pt idx="4080">
                  <c:v>Startup_4671</c:v>
                </c:pt>
                <c:pt idx="4081">
                  <c:v>Startup_4672</c:v>
                </c:pt>
                <c:pt idx="4082">
                  <c:v>Startup_4673</c:v>
                </c:pt>
                <c:pt idx="4083">
                  <c:v>Startup_4674</c:v>
                </c:pt>
                <c:pt idx="4084">
                  <c:v>Startup_4675</c:v>
                </c:pt>
                <c:pt idx="4085">
                  <c:v>Startup_4676</c:v>
                </c:pt>
                <c:pt idx="4086">
                  <c:v>Startup_4677</c:v>
                </c:pt>
                <c:pt idx="4087">
                  <c:v>Startup_4678</c:v>
                </c:pt>
                <c:pt idx="4088">
                  <c:v>Startup_4679</c:v>
                </c:pt>
                <c:pt idx="4089">
                  <c:v>Startup_468</c:v>
                </c:pt>
                <c:pt idx="4090">
                  <c:v>Startup_4680</c:v>
                </c:pt>
                <c:pt idx="4091">
                  <c:v>Startup_4681</c:v>
                </c:pt>
                <c:pt idx="4092">
                  <c:v>Startup_4682</c:v>
                </c:pt>
                <c:pt idx="4093">
                  <c:v>Startup_4683</c:v>
                </c:pt>
                <c:pt idx="4094">
                  <c:v>Startup_4684</c:v>
                </c:pt>
                <c:pt idx="4095">
                  <c:v>Startup_4685</c:v>
                </c:pt>
                <c:pt idx="4096">
                  <c:v>Startup_4686</c:v>
                </c:pt>
                <c:pt idx="4097">
                  <c:v>Startup_4687</c:v>
                </c:pt>
                <c:pt idx="4098">
                  <c:v>Startup_4688</c:v>
                </c:pt>
                <c:pt idx="4099">
                  <c:v>Startup_4689</c:v>
                </c:pt>
                <c:pt idx="4100">
                  <c:v>Startup_469</c:v>
                </c:pt>
                <c:pt idx="4101">
                  <c:v>Startup_4690</c:v>
                </c:pt>
                <c:pt idx="4102">
                  <c:v>Startup_4691</c:v>
                </c:pt>
                <c:pt idx="4103">
                  <c:v>Startup_4692</c:v>
                </c:pt>
                <c:pt idx="4104">
                  <c:v>Startup_4693</c:v>
                </c:pt>
                <c:pt idx="4105">
                  <c:v>Startup_4694</c:v>
                </c:pt>
                <c:pt idx="4106">
                  <c:v>Startup_4695</c:v>
                </c:pt>
                <c:pt idx="4107">
                  <c:v>Startup_4696</c:v>
                </c:pt>
                <c:pt idx="4108">
                  <c:v>Startup_4697</c:v>
                </c:pt>
                <c:pt idx="4109">
                  <c:v>Startup_4698</c:v>
                </c:pt>
                <c:pt idx="4110">
                  <c:v>Startup_4699</c:v>
                </c:pt>
                <c:pt idx="4111">
                  <c:v>Startup_47</c:v>
                </c:pt>
                <c:pt idx="4112">
                  <c:v>Startup_470</c:v>
                </c:pt>
                <c:pt idx="4113">
                  <c:v>Startup_4700</c:v>
                </c:pt>
                <c:pt idx="4114">
                  <c:v>Startup_4701</c:v>
                </c:pt>
                <c:pt idx="4115">
                  <c:v>Startup_4702</c:v>
                </c:pt>
                <c:pt idx="4116">
                  <c:v>Startup_4703</c:v>
                </c:pt>
                <c:pt idx="4117">
                  <c:v>Startup_4704</c:v>
                </c:pt>
                <c:pt idx="4118">
                  <c:v>Startup_4705</c:v>
                </c:pt>
                <c:pt idx="4119">
                  <c:v>Startup_4706</c:v>
                </c:pt>
                <c:pt idx="4120">
                  <c:v>Startup_4707</c:v>
                </c:pt>
                <c:pt idx="4121">
                  <c:v>Startup_4708</c:v>
                </c:pt>
                <c:pt idx="4122">
                  <c:v>Startup_4709</c:v>
                </c:pt>
                <c:pt idx="4123">
                  <c:v>Startup_471</c:v>
                </c:pt>
                <c:pt idx="4124">
                  <c:v>Startup_4710</c:v>
                </c:pt>
                <c:pt idx="4125">
                  <c:v>Startup_4711</c:v>
                </c:pt>
                <c:pt idx="4126">
                  <c:v>Startup_4712</c:v>
                </c:pt>
                <c:pt idx="4127">
                  <c:v>Startup_4713</c:v>
                </c:pt>
                <c:pt idx="4128">
                  <c:v>Startup_4714</c:v>
                </c:pt>
                <c:pt idx="4129">
                  <c:v>Startup_4715</c:v>
                </c:pt>
                <c:pt idx="4130">
                  <c:v>Startup_4716</c:v>
                </c:pt>
                <c:pt idx="4131">
                  <c:v>Startup_4717</c:v>
                </c:pt>
                <c:pt idx="4132">
                  <c:v>Startup_4718</c:v>
                </c:pt>
                <c:pt idx="4133">
                  <c:v>Startup_4719</c:v>
                </c:pt>
                <c:pt idx="4134">
                  <c:v>Startup_472</c:v>
                </c:pt>
                <c:pt idx="4135">
                  <c:v>Startup_4720</c:v>
                </c:pt>
                <c:pt idx="4136">
                  <c:v>Startup_4721</c:v>
                </c:pt>
                <c:pt idx="4137">
                  <c:v>Startup_4722</c:v>
                </c:pt>
                <c:pt idx="4138">
                  <c:v>Startup_4723</c:v>
                </c:pt>
                <c:pt idx="4139">
                  <c:v>Startup_4724</c:v>
                </c:pt>
                <c:pt idx="4140">
                  <c:v>Startup_4725</c:v>
                </c:pt>
                <c:pt idx="4141">
                  <c:v>Startup_4726</c:v>
                </c:pt>
                <c:pt idx="4142">
                  <c:v>Startup_4727</c:v>
                </c:pt>
                <c:pt idx="4143">
                  <c:v>Startup_4728</c:v>
                </c:pt>
                <c:pt idx="4144">
                  <c:v>Startup_4729</c:v>
                </c:pt>
                <c:pt idx="4145">
                  <c:v>Startup_473</c:v>
                </c:pt>
                <c:pt idx="4146">
                  <c:v>Startup_4730</c:v>
                </c:pt>
                <c:pt idx="4147">
                  <c:v>Startup_4731</c:v>
                </c:pt>
                <c:pt idx="4148">
                  <c:v>Startup_4732</c:v>
                </c:pt>
                <c:pt idx="4149">
                  <c:v>Startup_4733</c:v>
                </c:pt>
                <c:pt idx="4150">
                  <c:v>Startup_4734</c:v>
                </c:pt>
                <c:pt idx="4151">
                  <c:v>Startup_4735</c:v>
                </c:pt>
                <c:pt idx="4152">
                  <c:v>Startup_4736</c:v>
                </c:pt>
                <c:pt idx="4153">
                  <c:v>Startup_4737</c:v>
                </c:pt>
                <c:pt idx="4154">
                  <c:v>Startup_4738</c:v>
                </c:pt>
                <c:pt idx="4155">
                  <c:v>Startup_4739</c:v>
                </c:pt>
                <c:pt idx="4156">
                  <c:v>Startup_474</c:v>
                </c:pt>
                <c:pt idx="4157">
                  <c:v>Startup_4740</c:v>
                </c:pt>
                <c:pt idx="4158">
                  <c:v>Startup_4741</c:v>
                </c:pt>
                <c:pt idx="4159">
                  <c:v>Startup_4742</c:v>
                </c:pt>
                <c:pt idx="4160">
                  <c:v>Startup_4743</c:v>
                </c:pt>
                <c:pt idx="4161">
                  <c:v>Startup_4744</c:v>
                </c:pt>
                <c:pt idx="4162">
                  <c:v>Startup_4745</c:v>
                </c:pt>
                <c:pt idx="4163">
                  <c:v>Startup_4746</c:v>
                </c:pt>
                <c:pt idx="4164">
                  <c:v>Startup_4747</c:v>
                </c:pt>
                <c:pt idx="4165">
                  <c:v>Startup_4748</c:v>
                </c:pt>
                <c:pt idx="4166">
                  <c:v>Startup_4749</c:v>
                </c:pt>
                <c:pt idx="4167">
                  <c:v>Startup_475</c:v>
                </c:pt>
                <c:pt idx="4168">
                  <c:v>Startup_4750</c:v>
                </c:pt>
                <c:pt idx="4169">
                  <c:v>Startup_4751</c:v>
                </c:pt>
                <c:pt idx="4170">
                  <c:v>Startup_4752</c:v>
                </c:pt>
                <c:pt idx="4171">
                  <c:v>Startup_4753</c:v>
                </c:pt>
                <c:pt idx="4172">
                  <c:v>Startup_4754</c:v>
                </c:pt>
                <c:pt idx="4173">
                  <c:v>Startup_4755</c:v>
                </c:pt>
                <c:pt idx="4174">
                  <c:v>Startup_4756</c:v>
                </c:pt>
                <c:pt idx="4175">
                  <c:v>Startup_4757</c:v>
                </c:pt>
                <c:pt idx="4176">
                  <c:v>Startup_4758</c:v>
                </c:pt>
                <c:pt idx="4177">
                  <c:v>Startup_4759</c:v>
                </c:pt>
                <c:pt idx="4178">
                  <c:v>Startup_476</c:v>
                </c:pt>
                <c:pt idx="4179">
                  <c:v>Startup_4760</c:v>
                </c:pt>
                <c:pt idx="4180">
                  <c:v>Startup_4761</c:v>
                </c:pt>
                <c:pt idx="4181">
                  <c:v>Startup_4762</c:v>
                </c:pt>
                <c:pt idx="4182">
                  <c:v>Startup_4763</c:v>
                </c:pt>
                <c:pt idx="4183">
                  <c:v>Startup_4764</c:v>
                </c:pt>
                <c:pt idx="4184">
                  <c:v>Startup_4765</c:v>
                </c:pt>
                <c:pt idx="4185">
                  <c:v>Startup_4766</c:v>
                </c:pt>
                <c:pt idx="4186">
                  <c:v>Startup_4767</c:v>
                </c:pt>
                <c:pt idx="4187">
                  <c:v>Startup_4768</c:v>
                </c:pt>
                <c:pt idx="4188">
                  <c:v>Startup_4769</c:v>
                </c:pt>
                <c:pt idx="4189">
                  <c:v>Startup_477</c:v>
                </c:pt>
                <c:pt idx="4190">
                  <c:v>Startup_4770</c:v>
                </c:pt>
                <c:pt idx="4191">
                  <c:v>Startup_4771</c:v>
                </c:pt>
                <c:pt idx="4192">
                  <c:v>Startup_4772</c:v>
                </c:pt>
                <c:pt idx="4193">
                  <c:v>Startup_4773</c:v>
                </c:pt>
                <c:pt idx="4194">
                  <c:v>Startup_4774</c:v>
                </c:pt>
                <c:pt idx="4195">
                  <c:v>Startup_4775</c:v>
                </c:pt>
                <c:pt idx="4196">
                  <c:v>Startup_4776</c:v>
                </c:pt>
                <c:pt idx="4197">
                  <c:v>Startup_4777</c:v>
                </c:pt>
                <c:pt idx="4198">
                  <c:v>Startup_4778</c:v>
                </c:pt>
                <c:pt idx="4199">
                  <c:v>Startup_4779</c:v>
                </c:pt>
                <c:pt idx="4200">
                  <c:v>Startup_478</c:v>
                </c:pt>
                <c:pt idx="4201">
                  <c:v>Startup_4780</c:v>
                </c:pt>
                <c:pt idx="4202">
                  <c:v>Startup_4781</c:v>
                </c:pt>
                <c:pt idx="4203">
                  <c:v>Startup_4782</c:v>
                </c:pt>
                <c:pt idx="4204">
                  <c:v>Startup_4783</c:v>
                </c:pt>
                <c:pt idx="4205">
                  <c:v>Startup_4784</c:v>
                </c:pt>
                <c:pt idx="4206">
                  <c:v>Startup_4785</c:v>
                </c:pt>
                <c:pt idx="4207">
                  <c:v>Startup_4786</c:v>
                </c:pt>
                <c:pt idx="4208">
                  <c:v>Startup_4787</c:v>
                </c:pt>
                <c:pt idx="4209">
                  <c:v>Startup_4788</c:v>
                </c:pt>
                <c:pt idx="4210">
                  <c:v>Startup_4789</c:v>
                </c:pt>
                <c:pt idx="4211">
                  <c:v>Startup_479</c:v>
                </c:pt>
                <c:pt idx="4212">
                  <c:v>Startup_4790</c:v>
                </c:pt>
                <c:pt idx="4213">
                  <c:v>Startup_4791</c:v>
                </c:pt>
                <c:pt idx="4214">
                  <c:v>Startup_4792</c:v>
                </c:pt>
                <c:pt idx="4215">
                  <c:v>Startup_4793</c:v>
                </c:pt>
                <c:pt idx="4216">
                  <c:v>Startup_4794</c:v>
                </c:pt>
                <c:pt idx="4217">
                  <c:v>Startup_4795</c:v>
                </c:pt>
                <c:pt idx="4218">
                  <c:v>Startup_4796</c:v>
                </c:pt>
                <c:pt idx="4219">
                  <c:v>Startup_4797</c:v>
                </c:pt>
                <c:pt idx="4220">
                  <c:v>Startup_4798</c:v>
                </c:pt>
                <c:pt idx="4221">
                  <c:v>Startup_4799</c:v>
                </c:pt>
                <c:pt idx="4222">
                  <c:v>Startup_48</c:v>
                </c:pt>
                <c:pt idx="4223">
                  <c:v>Startup_480</c:v>
                </c:pt>
                <c:pt idx="4224">
                  <c:v>Startup_4800</c:v>
                </c:pt>
                <c:pt idx="4225">
                  <c:v>Startup_4801</c:v>
                </c:pt>
                <c:pt idx="4226">
                  <c:v>Startup_4802</c:v>
                </c:pt>
                <c:pt idx="4227">
                  <c:v>Startup_4803</c:v>
                </c:pt>
                <c:pt idx="4228">
                  <c:v>Startup_4804</c:v>
                </c:pt>
                <c:pt idx="4229">
                  <c:v>Startup_4805</c:v>
                </c:pt>
                <c:pt idx="4230">
                  <c:v>Startup_4806</c:v>
                </c:pt>
                <c:pt idx="4231">
                  <c:v>Startup_4807</c:v>
                </c:pt>
                <c:pt idx="4232">
                  <c:v>Startup_4808</c:v>
                </c:pt>
                <c:pt idx="4233">
                  <c:v>Startup_4809</c:v>
                </c:pt>
                <c:pt idx="4234">
                  <c:v>Startup_481</c:v>
                </c:pt>
                <c:pt idx="4235">
                  <c:v>Startup_4810</c:v>
                </c:pt>
                <c:pt idx="4236">
                  <c:v>Startup_4811</c:v>
                </c:pt>
                <c:pt idx="4237">
                  <c:v>Startup_4812</c:v>
                </c:pt>
                <c:pt idx="4238">
                  <c:v>Startup_4813</c:v>
                </c:pt>
                <c:pt idx="4239">
                  <c:v>Startup_4814</c:v>
                </c:pt>
                <c:pt idx="4240">
                  <c:v>Startup_4815</c:v>
                </c:pt>
                <c:pt idx="4241">
                  <c:v>Startup_4816</c:v>
                </c:pt>
                <c:pt idx="4242">
                  <c:v>Startup_4817</c:v>
                </c:pt>
                <c:pt idx="4243">
                  <c:v>Startup_4818</c:v>
                </c:pt>
                <c:pt idx="4244">
                  <c:v>Startup_4819</c:v>
                </c:pt>
                <c:pt idx="4245">
                  <c:v>Startup_482</c:v>
                </c:pt>
                <c:pt idx="4246">
                  <c:v>Startup_4820</c:v>
                </c:pt>
                <c:pt idx="4247">
                  <c:v>Startup_4821</c:v>
                </c:pt>
                <c:pt idx="4248">
                  <c:v>Startup_4822</c:v>
                </c:pt>
                <c:pt idx="4249">
                  <c:v>Startup_4823</c:v>
                </c:pt>
                <c:pt idx="4250">
                  <c:v>Startup_4824</c:v>
                </c:pt>
                <c:pt idx="4251">
                  <c:v>Startup_4825</c:v>
                </c:pt>
                <c:pt idx="4252">
                  <c:v>Startup_4826</c:v>
                </c:pt>
                <c:pt idx="4253">
                  <c:v>Startup_4827</c:v>
                </c:pt>
                <c:pt idx="4254">
                  <c:v>Startup_4828</c:v>
                </c:pt>
                <c:pt idx="4255">
                  <c:v>Startup_4829</c:v>
                </c:pt>
                <c:pt idx="4256">
                  <c:v>Startup_483</c:v>
                </c:pt>
                <c:pt idx="4257">
                  <c:v>Startup_4830</c:v>
                </c:pt>
                <c:pt idx="4258">
                  <c:v>Startup_4831</c:v>
                </c:pt>
                <c:pt idx="4259">
                  <c:v>Startup_4832</c:v>
                </c:pt>
                <c:pt idx="4260">
                  <c:v>Startup_4833</c:v>
                </c:pt>
                <c:pt idx="4261">
                  <c:v>Startup_4834</c:v>
                </c:pt>
                <c:pt idx="4262">
                  <c:v>Startup_4835</c:v>
                </c:pt>
                <c:pt idx="4263">
                  <c:v>Startup_4836</c:v>
                </c:pt>
                <c:pt idx="4264">
                  <c:v>Startup_4837</c:v>
                </c:pt>
                <c:pt idx="4265">
                  <c:v>Startup_4838</c:v>
                </c:pt>
                <c:pt idx="4266">
                  <c:v>Startup_4839</c:v>
                </c:pt>
                <c:pt idx="4267">
                  <c:v>Startup_484</c:v>
                </c:pt>
                <c:pt idx="4268">
                  <c:v>Startup_4840</c:v>
                </c:pt>
                <c:pt idx="4269">
                  <c:v>Startup_4841</c:v>
                </c:pt>
                <c:pt idx="4270">
                  <c:v>Startup_4842</c:v>
                </c:pt>
                <c:pt idx="4271">
                  <c:v>Startup_4843</c:v>
                </c:pt>
                <c:pt idx="4272">
                  <c:v>Startup_4844</c:v>
                </c:pt>
                <c:pt idx="4273">
                  <c:v>Startup_4845</c:v>
                </c:pt>
                <c:pt idx="4274">
                  <c:v>Startup_4846</c:v>
                </c:pt>
                <c:pt idx="4275">
                  <c:v>Startup_4847</c:v>
                </c:pt>
                <c:pt idx="4276">
                  <c:v>Startup_4848</c:v>
                </c:pt>
                <c:pt idx="4277">
                  <c:v>Startup_4849</c:v>
                </c:pt>
                <c:pt idx="4278">
                  <c:v>Startup_485</c:v>
                </c:pt>
                <c:pt idx="4279">
                  <c:v>Startup_4850</c:v>
                </c:pt>
                <c:pt idx="4280">
                  <c:v>Startup_4851</c:v>
                </c:pt>
                <c:pt idx="4281">
                  <c:v>Startup_4852</c:v>
                </c:pt>
                <c:pt idx="4282">
                  <c:v>Startup_4853</c:v>
                </c:pt>
                <c:pt idx="4283">
                  <c:v>Startup_4854</c:v>
                </c:pt>
                <c:pt idx="4284">
                  <c:v>Startup_4855</c:v>
                </c:pt>
                <c:pt idx="4285">
                  <c:v>Startup_4856</c:v>
                </c:pt>
                <c:pt idx="4286">
                  <c:v>Startup_4857</c:v>
                </c:pt>
                <c:pt idx="4287">
                  <c:v>Startup_4858</c:v>
                </c:pt>
                <c:pt idx="4288">
                  <c:v>Startup_4859</c:v>
                </c:pt>
                <c:pt idx="4289">
                  <c:v>Startup_486</c:v>
                </c:pt>
                <c:pt idx="4290">
                  <c:v>Startup_4860</c:v>
                </c:pt>
                <c:pt idx="4291">
                  <c:v>Startup_4861</c:v>
                </c:pt>
                <c:pt idx="4292">
                  <c:v>Startup_4862</c:v>
                </c:pt>
                <c:pt idx="4293">
                  <c:v>Startup_4863</c:v>
                </c:pt>
                <c:pt idx="4294">
                  <c:v>Startup_4864</c:v>
                </c:pt>
                <c:pt idx="4295">
                  <c:v>Startup_4865</c:v>
                </c:pt>
                <c:pt idx="4296">
                  <c:v>Startup_4866</c:v>
                </c:pt>
                <c:pt idx="4297">
                  <c:v>Startup_4867</c:v>
                </c:pt>
                <c:pt idx="4298">
                  <c:v>Startup_4868</c:v>
                </c:pt>
                <c:pt idx="4299">
                  <c:v>Startup_4869</c:v>
                </c:pt>
                <c:pt idx="4300">
                  <c:v>Startup_487</c:v>
                </c:pt>
                <c:pt idx="4301">
                  <c:v>Startup_4870</c:v>
                </c:pt>
                <c:pt idx="4302">
                  <c:v>Startup_4871</c:v>
                </c:pt>
                <c:pt idx="4303">
                  <c:v>Startup_4872</c:v>
                </c:pt>
                <c:pt idx="4304">
                  <c:v>Startup_4873</c:v>
                </c:pt>
                <c:pt idx="4305">
                  <c:v>Startup_4874</c:v>
                </c:pt>
                <c:pt idx="4306">
                  <c:v>Startup_4875</c:v>
                </c:pt>
                <c:pt idx="4307">
                  <c:v>Startup_4876</c:v>
                </c:pt>
                <c:pt idx="4308">
                  <c:v>Startup_4877</c:v>
                </c:pt>
                <c:pt idx="4309">
                  <c:v>Startup_4878</c:v>
                </c:pt>
                <c:pt idx="4310">
                  <c:v>Startup_4879</c:v>
                </c:pt>
                <c:pt idx="4311">
                  <c:v>Startup_488</c:v>
                </c:pt>
                <c:pt idx="4312">
                  <c:v>Startup_4880</c:v>
                </c:pt>
                <c:pt idx="4313">
                  <c:v>Startup_4881</c:v>
                </c:pt>
                <c:pt idx="4314">
                  <c:v>Startup_4882</c:v>
                </c:pt>
                <c:pt idx="4315">
                  <c:v>Startup_4883</c:v>
                </c:pt>
                <c:pt idx="4316">
                  <c:v>Startup_4884</c:v>
                </c:pt>
                <c:pt idx="4317">
                  <c:v>Startup_4885</c:v>
                </c:pt>
                <c:pt idx="4318">
                  <c:v>Startup_4886</c:v>
                </c:pt>
                <c:pt idx="4319">
                  <c:v>Startup_4887</c:v>
                </c:pt>
                <c:pt idx="4320">
                  <c:v>Startup_4888</c:v>
                </c:pt>
                <c:pt idx="4321">
                  <c:v>Startup_4889</c:v>
                </c:pt>
                <c:pt idx="4322">
                  <c:v>Startup_489</c:v>
                </c:pt>
                <c:pt idx="4323">
                  <c:v>Startup_4890</c:v>
                </c:pt>
                <c:pt idx="4324">
                  <c:v>Startup_4891</c:v>
                </c:pt>
                <c:pt idx="4325">
                  <c:v>Startup_4892</c:v>
                </c:pt>
                <c:pt idx="4326">
                  <c:v>Startup_4893</c:v>
                </c:pt>
                <c:pt idx="4327">
                  <c:v>Startup_4894</c:v>
                </c:pt>
                <c:pt idx="4328">
                  <c:v>Startup_4895</c:v>
                </c:pt>
                <c:pt idx="4329">
                  <c:v>Startup_4896</c:v>
                </c:pt>
                <c:pt idx="4330">
                  <c:v>Startup_4897</c:v>
                </c:pt>
                <c:pt idx="4331">
                  <c:v>Startup_4898</c:v>
                </c:pt>
                <c:pt idx="4332">
                  <c:v>Startup_4899</c:v>
                </c:pt>
                <c:pt idx="4333">
                  <c:v>Startup_49</c:v>
                </c:pt>
                <c:pt idx="4334">
                  <c:v>Startup_490</c:v>
                </c:pt>
                <c:pt idx="4335">
                  <c:v>Startup_4900</c:v>
                </c:pt>
                <c:pt idx="4336">
                  <c:v>Startup_4901</c:v>
                </c:pt>
                <c:pt idx="4337">
                  <c:v>Startup_4902</c:v>
                </c:pt>
                <c:pt idx="4338">
                  <c:v>Startup_4903</c:v>
                </c:pt>
                <c:pt idx="4339">
                  <c:v>Startup_4904</c:v>
                </c:pt>
                <c:pt idx="4340">
                  <c:v>Startup_4905</c:v>
                </c:pt>
                <c:pt idx="4341">
                  <c:v>Startup_4906</c:v>
                </c:pt>
                <c:pt idx="4342">
                  <c:v>Startup_4907</c:v>
                </c:pt>
                <c:pt idx="4343">
                  <c:v>Startup_4908</c:v>
                </c:pt>
                <c:pt idx="4344">
                  <c:v>Startup_4909</c:v>
                </c:pt>
                <c:pt idx="4345">
                  <c:v>Startup_491</c:v>
                </c:pt>
                <c:pt idx="4346">
                  <c:v>Startup_4910</c:v>
                </c:pt>
                <c:pt idx="4347">
                  <c:v>Startup_4911</c:v>
                </c:pt>
                <c:pt idx="4348">
                  <c:v>Startup_4912</c:v>
                </c:pt>
                <c:pt idx="4349">
                  <c:v>Startup_4913</c:v>
                </c:pt>
                <c:pt idx="4350">
                  <c:v>Startup_4914</c:v>
                </c:pt>
                <c:pt idx="4351">
                  <c:v>Startup_4915</c:v>
                </c:pt>
                <c:pt idx="4352">
                  <c:v>Startup_4916</c:v>
                </c:pt>
                <c:pt idx="4353">
                  <c:v>Startup_4917</c:v>
                </c:pt>
                <c:pt idx="4354">
                  <c:v>Startup_4918</c:v>
                </c:pt>
                <c:pt idx="4355">
                  <c:v>Startup_4919</c:v>
                </c:pt>
                <c:pt idx="4356">
                  <c:v>Startup_492</c:v>
                </c:pt>
                <c:pt idx="4357">
                  <c:v>Startup_4920</c:v>
                </c:pt>
                <c:pt idx="4358">
                  <c:v>Startup_4921</c:v>
                </c:pt>
                <c:pt idx="4359">
                  <c:v>Startup_4922</c:v>
                </c:pt>
                <c:pt idx="4360">
                  <c:v>Startup_4923</c:v>
                </c:pt>
                <c:pt idx="4361">
                  <c:v>Startup_4924</c:v>
                </c:pt>
                <c:pt idx="4362">
                  <c:v>Startup_4925</c:v>
                </c:pt>
                <c:pt idx="4363">
                  <c:v>Startup_4926</c:v>
                </c:pt>
                <c:pt idx="4364">
                  <c:v>Startup_4927</c:v>
                </c:pt>
                <c:pt idx="4365">
                  <c:v>Startup_4928</c:v>
                </c:pt>
                <c:pt idx="4366">
                  <c:v>Startup_4929</c:v>
                </c:pt>
                <c:pt idx="4367">
                  <c:v>Startup_493</c:v>
                </c:pt>
                <c:pt idx="4368">
                  <c:v>Startup_4930</c:v>
                </c:pt>
                <c:pt idx="4369">
                  <c:v>Startup_4931</c:v>
                </c:pt>
                <c:pt idx="4370">
                  <c:v>Startup_4932</c:v>
                </c:pt>
                <c:pt idx="4371">
                  <c:v>Startup_4933</c:v>
                </c:pt>
                <c:pt idx="4372">
                  <c:v>Startup_4934</c:v>
                </c:pt>
                <c:pt idx="4373">
                  <c:v>Startup_4935</c:v>
                </c:pt>
                <c:pt idx="4374">
                  <c:v>Startup_4936</c:v>
                </c:pt>
                <c:pt idx="4375">
                  <c:v>Startup_4937</c:v>
                </c:pt>
                <c:pt idx="4376">
                  <c:v>Startup_4938</c:v>
                </c:pt>
                <c:pt idx="4377">
                  <c:v>Startup_4939</c:v>
                </c:pt>
                <c:pt idx="4378">
                  <c:v>Startup_494</c:v>
                </c:pt>
                <c:pt idx="4379">
                  <c:v>Startup_4940</c:v>
                </c:pt>
                <c:pt idx="4380">
                  <c:v>Startup_4941</c:v>
                </c:pt>
                <c:pt idx="4381">
                  <c:v>Startup_4942</c:v>
                </c:pt>
                <c:pt idx="4382">
                  <c:v>Startup_4943</c:v>
                </c:pt>
                <c:pt idx="4383">
                  <c:v>Startup_4944</c:v>
                </c:pt>
                <c:pt idx="4384">
                  <c:v>Startup_4945</c:v>
                </c:pt>
                <c:pt idx="4385">
                  <c:v>Startup_4946</c:v>
                </c:pt>
                <c:pt idx="4386">
                  <c:v>Startup_4947</c:v>
                </c:pt>
                <c:pt idx="4387">
                  <c:v>Startup_4948</c:v>
                </c:pt>
                <c:pt idx="4388">
                  <c:v>Startup_4949</c:v>
                </c:pt>
                <c:pt idx="4389">
                  <c:v>Startup_495</c:v>
                </c:pt>
                <c:pt idx="4390">
                  <c:v>Startup_4950</c:v>
                </c:pt>
                <c:pt idx="4391">
                  <c:v>Startup_4951</c:v>
                </c:pt>
                <c:pt idx="4392">
                  <c:v>Startup_4952</c:v>
                </c:pt>
                <c:pt idx="4393">
                  <c:v>Startup_4953</c:v>
                </c:pt>
                <c:pt idx="4394">
                  <c:v>Startup_4954</c:v>
                </c:pt>
                <c:pt idx="4395">
                  <c:v>Startup_4955</c:v>
                </c:pt>
                <c:pt idx="4396">
                  <c:v>Startup_4956</c:v>
                </c:pt>
                <c:pt idx="4397">
                  <c:v>Startup_4957</c:v>
                </c:pt>
                <c:pt idx="4398">
                  <c:v>Startup_4958</c:v>
                </c:pt>
                <c:pt idx="4399">
                  <c:v>Startup_4959</c:v>
                </c:pt>
                <c:pt idx="4400">
                  <c:v>Startup_496</c:v>
                </c:pt>
                <c:pt idx="4401">
                  <c:v>Startup_4960</c:v>
                </c:pt>
                <c:pt idx="4402">
                  <c:v>Startup_4961</c:v>
                </c:pt>
                <c:pt idx="4403">
                  <c:v>Startup_4962</c:v>
                </c:pt>
                <c:pt idx="4404">
                  <c:v>Startup_4963</c:v>
                </c:pt>
                <c:pt idx="4405">
                  <c:v>Startup_4964</c:v>
                </c:pt>
                <c:pt idx="4406">
                  <c:v>Startup_4965</c:v>
                </c:pt>
                <c:pt idx="4407">
                  <c:v>Startup_4966</c:v>
                </c:pt>
                <c:pt idx="4408">
                  <c:v>Startup_4967</c:v>
                </c:pt>
                <c:pt idx="4409">
                  <c:v>Startup_4968</c:v>
                </c:pt>
                <c:pt idx="4410">
                  <c:v>Startup_4969</c:v>
                </c:pt>
                <c:pt idx="4411">
                  <c:v>Startup_497</c:v>
                </c:pt>
                <c:pt idx="4412">
                  <c:v>Startup_4970</c:v>
                </c:pt>
                <c:pt idx="4413">
                  <c:v>Startup_4971</c:v>
                </c:pt>
                <c:pt idx="4414">
                  <c:v>Startup_4972</c:v>
                </c:pt>
                <c:pt idx="4415">
                  <c:v>Startup_4973</c:v>
                </c:pt>
                <c:pt idx="4416">
                  <c:v>Startup_4974</c:v>
                </c:pt>
                <c:pt idx="4417">
                  <c:v>Startup_4975</c:v>
                </c:pt>
                <c:pt idx="4418">
                  <c:v>Startup_4976</c:v>
                </c:pt>
                <c:pt idx="4419">
                  <c:v>Startup_4977</c:v>
                </c:pt>
                <c:pt idx="4420">
                  <c:v>Startup_4978</c:v>
                </c:pt>
                <c:pt idx="4421">
                  <c:v>Startup_4979</c:v>
                </c:pt>
                <c:pt idx="4422">
                  <c:v>Startup_498</c:v>
                </c:pt>
                <c:pt idx="4423">
                  <c:v>Startup_4980</c:v>
                </c:pt>
                <c:pt idx="4424">
                  <c:v>Startup_4981</c:v>
                </c:pt>
                <c:pt idx="4425">
                  <c:v>Startup_4982</c:v>
                </c:pt>
                <c:pt idx="4426">
                  <c:v>Startup_4983</c:v>
                </c:pt>
                <c:pt idx="4427">
                  <c:v>Startup_4984</c:v>
                </c:pt>
                <c:pt idx="4428">
                  <c:v>Startup_4985</c:v>
                </c:pt>
                <c:pt idx="4429">
                  <c:v>Startup_4986</c:v>
                </c:pt>
                <c:pt idx="4430">
                  <c:v>Startup_4987</c:v>
                </c:pt>
                <c:pt idx="4431">
                  <c:v>Startup_4988</c:v>
                </c:pt>
                <c:pt idx="4432">
                  <c:v>Startup_4989</c:v>
                </c:pt>
                <c:pt idx="4433">
                  <c:v>Startup_499</c:v>
                </c:pt>
                <c:pt idx="4434">
                  <c:v>Startup_4990</c:v>
                </c:pt>
                <c:pt idx="4435">
                  <c:v>Startup_4991</c:v>
                </c:pt>
                <c:pt idx="4436">
                  <c:v>Startup_4992</c:v>
                </c:pt>
                <c:pt idx="4437">
                  <c:v>Startup_4993</c:v>
                </c:pt>
                <c:pt idx="4438">
                  <c:v>Startup_4994</c:v>
                </c:pt>
                <c:pt idx="4439">
                  <c:v>Startup_4995</c:v>
                </c:pt>
                <c:pt idx="4440">
                  <c:v>Startup_4996</c:v>
                </c:pt>
                <c:pt idx="4441">
                  <c:v>Startup_4997</c:v>
                </c:pt>
                <c:pt idx="4442">
                  <c:v>Startup_4998</c:v>
                </c:pt>
                <c:pt idx="4443">
                  <c:v>Startup_4999</c:v>
                </c:pt>
                <c:pt idx="4444">
                  <c:v>Startup_5</c:v>
                </c:pt>
                <c:pt idx="4445">
                  <c:v>Startup_50</c:v>
                </c:pt>
                <c:pt idx="4446">
                  <c:v>Startup_500</c:v>
                </c:pt>
                <c:pt idx="4447">
                  <c:v>Startup_5000</c:v>
                </c:pt>
                <c:pt idx="4448">
                  <c:v>Startup_501</c:v>
                </c:pt>
                <c:pt idx="4449">
                  <c:v>Startup_502</c:v>
                </c:pt>
                <c:pt idx="4450">
                  <c:v>Startup_503</c:v>
                </c:pt>
                <c:pt idx="4451">
                  <c:v>Startup_504</c:v>
                </c:pt>
                <c:pt idx="4452">
                  <c:v>Startup_505</c:v>
                </c:pt>
                <c:pt idx="4453">
                  <c:v>Startup_506</c:v>
                </c:pt>
                <c:pt idx="4454">
                  <c:v>Startup_507</c:v>
                </c:pt>
                <c:pt idx="4455">
                  <c:v>Startup_508</c:v>
                </c:pt>
                <c:pt idx="4456">
                  <c:v>Startup_509</c:v>
                </c:pt>
                <c:pt idx="4457">
                  <c:v>Startup_51</c:v>
                </c:pt>
                <c:pt idx="4458">
                  <c:v>Startup_510</c:v>
                </c:pt>
                <c:pt idx="4459">
                  <c:v>Startup_511</c:v>
                </c:pt>
                <c:pt idx="4460">
                  <c:v>Startup_512</c:v>
                </c:pt>
                <c:pt idx="4461">
                  <c:v>Startup_513</c:v>
                </c:pt>
                <c:pt idx="4462">
                  <c:v>Startup_514</c:v>
                </c:pt>
                <c:pt idx="4463">
                  <c:v>Startup_515</c:v>
                </c:pt>
                <c:pt idx="4464">
                  <c:v>Startup_516</c:v>
                </c:pt>
                <c:pt idx="4465">
                  <c:v>Startup_517</c:v>
                </c:pt>
                <c:pt idx="4466">
                  <c:v>Startup_518</c:v>
                </c:pt>
                <c:pt idx="4467">
                  <c:v>Startup_519</c:v>
                </c:pt>
                <c:pt idx="4468">
                  <c:v>Startup_52</c:v>
                </c:pt>
                <c:pt idx="4469">
                  <c:v>Startup_520</c:v>
                </c:pt>
                <c:pt idx="4470">
                  <c:v>Startup_521</c:v>
                </c:pt>
                <c:pt idx="4471">
                  <c:v>Startup_522</c:v>
                </c:pt>
                <c:pt idx="4472">
                  <c:v>Startup_523</c:v>
                </c:pt>
                <c:pt idx="4473">
                  <c:v>Startup_524</c:v>
                </c:pt>
                <c:pt idx="4474">
                  <c:v>Startup_525</c:v>
                </c:pt>
                <c:pt idx="4475">
                  <c:v>Startup_526</c:v>
                </c:pt>
                <c:pt idx="4476">
                  <c:v>Startup_527</c:v>
                </c:pt>
                <c:pt idx="4477">
                  <c:v>Startup_528</c:v>
                </c:pt>
                <c:pt idx="4478">
                  <c:v>Startup_529</c:v>
                </c:pt>
                <c:pt idx="4479">
                  <c:v>Startup_53</c:v>
                </c:pt>
                <c:pt idx="4480">
                  <c:v>Startup_530</c:v>
                </c:pt>
                <c:pt idx="4481">
                  <c:v>Startup_531</c:v>
                </c:pt>
                <c:pt idx="4482">
                  <c:v>Startup_532</c:v>
                </c:pt>
                <c:pt idx="4483">
                  <c:v>Startup_533</c:v>
                </c:pt>
                <c:pt idx="4484">
                  <c:v>Startup_534</c:v>
                </c:pt>
                <c:pt idx="4485">
                  <c:v>Startup_535</c:v>
                </c:pt>
                <c:pt idx="4486">
                  <c:v>Startup_536</c:v>
                </c:pt>
                <c:pt idx="4487">
                  <c:v>Startup_537</c:v>
                </c:pt>
                <c:pt idx="4488">
                  <c:v>Startup_538</c:v>
                </c:pt>
                <c:pt idx="4489">
                  <c:v>Startup_539</c:v>
                </c:pt>
                <c:pt idx="4490">
                  <c:v>Startup_54</c:v>
                </c:pt>
                <c:pt idx="4491">
                  <c:v>Startup_540</c:v>
                </c:pt>
                <c:pt idx="4492">
                  <c:v>Startup_541</c:v>
                </c:pt>
                <c:pt idx="4493">
                  <c:v>Startup_542</c:v>
                </c:pt>
                <c:pt idx="4494">
                  <c:v>Startup_543</c:v>
                </c:pt>
                <c:pt idx="4495">
                  <c:v>Startup_544</c:v>
                </c:pt>
                <c:pt idx="4496">
                  <c:v>Startup_545</c:v>
                </c:pt>
                <c:pt idx="4497">
                  <c:v>Startup_546</c:v>
                </c:pt>
                <c:pt idx="4498">
                  <c:v>Startup_547</c:v>
                </c:pt>
                <c:pt idx="4499">
                  <c:v>Startup_548</c:v>
                </c:pt>
                <c:pt idx="4500">
                  <c:v>Startup_549</c:v>
                </c:pt>
                <c:pt idx="4501">
                  <c:v>Startup_55</c:v>
                </c:pt>
                <c:pt idx="4502">
                  <c:v>Startup_550</c:v>
                </c:pt>
                <c:pt idx="4503">
                  <c:v>Startup_551</c:v>
                </c:pt>
                <c:pt idx="4504">
                  <c:v>Startup_552</c:v>
                </c:pt>
                <c:pt idx="4505">
                  <c:v>Startup_553</c:v>
                </c:pt>
                <c:pt idx="4506">
                  <c:v>Startup_554</c:v>
                </c:pt>
                <c:pt idx="4507">
                  <c:v>Startup_555</c:v>
                </c:pt>
                <c:pt idx="4508">
                  <c:v>Startup_556</c:v>
                </c:pt>
                <c:pt idx="4509">
                  <c:v>Startup_557</c:v>
                </c:pt>
                <c:pt idx="4510">
                  <c:v>Startup_558</c:v>
                </c:pt>
                <c:pt idx="4511">
                  <c:v>Startup_559</c:v>
                </c:pt>
                <c:pt idx="4512">
                  <c:v>Startup_56</c:v>
                </c:pt>
                <c:pt idx="4513">
                  <c:v>Startup_560</c:v>
                </c:pt>
                <c:pt idx="4514">
                  <c:v>Startup_561</c:v>
                </c:pt>
                <c:pt idx="4515">
                  <c:v>Startup_562</c:v>
                </c:pt>
                <c:pt idx="4516">
                  <c:v>Startup_563</c:v>
                </c:pt>
                <c:pt idx="4517">
                  <c:v>Startup_564</c:v>
                </c:pt>
                <c:pt idx="4518">
                  <c:v>Startup_565</c:v>
                </c:pt>
                <c:pt idx="4519">
                  <c:v>Startup_566</c:v>
                </c:pt>
                <c:pt idx="4520">
                  <c:v>Startup_567</c:v>
                </c:pt>
                <c:pt idx="4521">
                  <c:v>Startup_568</c:v>
                </c:pt>
                <c:pt idx="4522">
                  <c:v>Startup_569</c:v>
                </c:pt>
                <c:pt idx="4523">
                  <c:v>Startup_57</c:v>
                </c:pt>
                <c:pt idx="4524">
                  <c:v>Startup_570</c:v>
                </c:pt>
                <c:pt idx="4525">
                  <c:v>Startup_571</c:v>
                </c:pt>
                <c:pt idx="4526">
                  <c:v>Startup_572</c:v>
                </c:pt>
                <c:pt idx="4527">
                  <c:v>Startup_573</c:v>
                </c:pt>
                <c:pt idx="4528">
                  <c:v>Startup_574</c:v>
                </c:pt>
                <c:pt idx="4529">
                  <c:v>Startup_575</c:v>
                </c:pt>
                <c:pt idx="4530">
                  <c:v>Startup_576</c:v>
                </c:pt>
                <c:pt idx="4531">
                  <c:v>Startup_577</c:v>
                </c:pt>
                <c:pt idx="4532">
                  <c:v>Startup_578</c:v>
                </c:pt>
                <c:pt idx="4533">
                  <c:v>Startup_579</c:v>
                </c:pt>
                <c:pt idx="4534">
                  <c:v>Startup_58</c:v>
                </c:pt>
                <c:pt idx="4535">
                  <c:v>Startup_580</c:v>
                </c:pt>
                <c:pt idx="4536">
                  <c:v>Startup_581</c:v>
                </c:pt>
                <c:pt idx="4537">
                  <c:v>Startup_582</c:v>
                </c:pt>
                <c:pt idx="4538">
                  <c:v>Startup_583</c:v>
                </c:pt>
                <c:pt idx="4539">
                  <c:v>Startup_584</c:v>
                </c:pt>
                <c:pt idx="4540">
                  <c:v>Startup_585</c:v>
                </c:pt>
                <c:pt idx="4541">
                  <c:v>Startup_586</c:v>
                </c:pt>
                <c:pt idx="4542">
                  <c:v>Startup_587</c:v>
                </c:pt>
                <c:pt idx="4543">
                  <c:v>Startup_588</c:v>
                </c:pt>
                <c:pt idx="4544">
                  <c:v>Startup_589</c:v>
                </c:pt>
                <c:pt idx="4545">
                  <c:v>Startup_59</c:v>
                </c:pt>
                <c:pt idx="4546">
                  <c:v>Startup_590</c:v>
                </c:pt>
                <c:pt idx="4547">
                  <c:v>Startup_591</c:v>
                </c:pt>
                <c:pt idx="4548">
                  <c:v>Startup_592</c:v>
                </c:pt>
                <c:pt idx="4549">
                  <c:v>Startup_593</c:v>
                </c:pt>
                <c:pt idx="4550">
                  <c:v>Startup_594</c:v>
                </c:pt>
                <c:pt idx="4551">
                  <c:v>Startup_595</c:v>
                </c:pt>
                <c:pt idx="4552">
                  <c:v>Startup_596</c:v>
                </c:pt>
                <c:pt idx="4553">
                  <c:v>Startup_597</c:v>
                </c:pt>
                <c:pt idx="4554">
                  <c:v>Startup_598</c:v>
                </c:pt>
                <c:pt idx="4555">
                  <c:v>Startup_599</c:v>
                </c:pt>
                <c:pt idx="4556">
                  <c:v>Startup_6</c:v>
                </c:pt>
                <c:pt idx="4557">
                  <c:v>Startup_60</c:v>
                </c:pt>
                <c:pt idx="4558">
                  <c:v>Startup_600</c:v>
                </c:pt>
                <c:pt idx="4559">
                  <c:v>Startup_601</c:v>
                </c:pt>
                <c:pt idx="4560">
                  <c:v>Startup_602</c:v>
                </c:pt>
                <c:pt idx="4561">
                  <c:v>Startup_603</c:v>
                </c:pt>
                <c:pt idx="4562">
                  <c:v>Startup_604</c:v>
                </c:pt>
                <c:pt idx="4563">
                  <c:v>Startup_605</c:v>
                </c:pt>
                <c:pt idx="4564">
                  <c:v>Startup_606</c:v>
                </c:pt>
                <c:pt idx="4565">
                  <c:v>Startup_607</c:v>
                </c:pt>
                <c:pt idx="4566">
                  <c:v>Startup_608</c:v>
                </c:pt>
                <c:pt idx="4567">
                  <c:v>Startup_609</c:v>
                </c:pt>
                <c:pt idx="4568">
                  <c:v>Startup_61</c:v>
                </c:pt>
                <c:pt idx="4569">
                  <c:v>Startup_610</c:v>
                </c:pt>
                <c:pt idx="4570">
                  <c:v>Startup_611</c:v>
                </c:pt>
                <c:pt idx="4571">
                  <c:v>Startup_612</c:v>
                </c:pt>
                <c:pt idx="4572">
                  <c:v>Startup_613</c:v>
                </c:pt>
                <c:pt idx="4573">
                  <c:v>Startup_614</c:v>
                </c:pt>
                <c:pt idx="4574">
                  <c:v>Startup_615</c:v>
                </c:pt>
                <c:pt idx="4575">
                  <c:v>Startup_616</c:v>
                </c:pt>
                <c:pt idx="4576">
                  <c:v>Startup_617</c:v>
                </c:pt>
                <c:pt idx="4577">
                  <c:v>Startup_618</c:v>
                </c:pt>
                <c:pt idx="4578">
                  <c:v>Startup_619</c:v>
                </c:pt>
                <c:pt idx="4579">
                  <c:v>Startup_62</c:v>
                </c:pt>
                <c:pt idx="4580">
                  <c:v>Startup_620</c:v>
                </c:pt>
                <c:pt idx="4581">
                  <c:v>Startup_621</c:v>
                </c:pt>
                <c:pt idx="4582">
                  <c:v>Startup_622</c:v>
                </c:pt>
                <c:pt idx="4583">
                  <c:v>Startup_623</c:v>
                </c:pt>
                <c:pt idx="4584">
                  <c:v>Startup_624</c:v>
                </c:pt>
                <c:pt idx="4585">
                  <c:v>Startup_625</c:v>
                </c:pt>
                <c:pt idx="4586">
                  <c:v>Startup_626</c:v>
                </c:pt>
                <c:pt idx="4587">
                  <c:v>Startup_627</c:v>
                </c:pt>
                <c:pt idx="4588">
                  <c:v>Startup_628</c:v>
                </c:pt>
                <c:pt idx="4589">
                  <c:v>Startup_629</c:v>
                </c:pt>
                <c:pt idx="4590">
                  <c:v>Startup_63</c:v>
                </c:pt>
                <c:pt idx="4591">
                  <c:v>Startup_630</c:v>
                </c:pt>
                <c:pt idx="4592">
                  <c:v>Startup_631</c:v>
                </c:pt>
                <c:pt idx="4593">
                  <c:v>Startup_632</c:v>
                </c:pt>
                <c:pt idx="4594">
                  <c:v>Startup_633</c:v>
                </c:pt>
                <c:pt idx="4595">
                  <c:v>Startup_634</c:v>
                </c:pt>
                <c:pt idx="4596">
                  <c:v>Startup_635</c:v>
                </c:pt>
                <c:pt idx="4597">
                  <c:v>Startup_636</c:v>
                </c:pt>
                <c:pt idx="4598">
                  <c:v>Startup_637</c:v>
                </c:pt>
                <c:pt idx="4599">
                  <c:v>Startup_638</c:v>
                </c:pt>
                <c:pt idx="4600">
                  <c:v>Startup_639</c:v>
                </c:pt>
                <c:pt idx="4601">
                  <c:v>Startup_64</c:v>
                </c:pt>
                <c:pt idx="4602">
                  <c:v>Startup_640</c:v>
                </c:pt>
                <c:pt idx="4603">
                  <c:v>Startup_641</c:v>
                </c:pt>
                <c:pt idx="4604">
                  <c:v>Startup_642</c:v>
                </c:pt>
                <c:pt idx="4605">
                  <c:v>Startup_643</c:v>
                </c:pt>
                <c:pt idx="4606">
                  <c:v>Startup_644</c:v>
                </c:pt>
                <c:pt idx="4607">
                  <c:v>Startup_645</c:v>
                </c:pt>
                <c:pt idx="4608">
                  <c:v>Startup_646</c:v>
                </c:pt>
                <c:pt idx="4609">
                  <c:v>Startup_647</c:v>
                </c:pt>
                <c:pt idx="4610">
                  <c:v>Startup_648</c:v>
                </c:pt>
                <c:pt idx="4611">
                  <c:v>Startup_649</c:v>
                </c:pt>
                <c:pt idx="4612">
                  <c:v>Startup_65</c:v>
                </c:pt>
                <c:pt idx="4613">
                  <c:v>Startup_650</c:v>
                </c:pt>
                <c:pt idx="4614">
                  <c:v>Startup_651</c:v>
                </c:pt>
                <c:pt idx="4615">
                  <c:v>Startup_652</c:v>
                </c:pt>
                <c:pt idx="4616">
                  <c:v>Startup_653</c:v>
                </c:pt>
                <c:pt idx="4617">
                  <c:v>Startup_654</c:v>
                </c:pt>
                <c:pt idx="4618">
                  <c:v>Startup_655</c:v>
                </c:pt>
                <c:pt idx="4619">
                  <c:v>Startup_656</c:v>
                </c:pt>
                <c:pt idx="4620">
                  <c:v>Startup_657</c:v>
                </c:pt>
                <c:pt idx="4621">
                  <c:v>Startup_658</c:v>
                </c:pt>
                <c:pt idx="4622">
                  <c:v>Startup_659</c:v>
                </c:pt>
                <c:pt idx="4623">
                  <c:v>Startup_66</c:v>
                </c:pt>
                <c:pt idx="4624">
                  <c:v>Startup_660</c:v>
                </c:pt>
                <c:pt idx="4625">
                  <c:v>Startup_661</c:v>
                </c:pt>
                <c:pt idx="4626">
                  <c:v>Startup_662</c:v>
                </c:pt>
                <c:pt idx="4627">
                  <c:v>Startup_663</c:v>
                </c:pt>
                <c:pt idx="4628">
                  <c:v>Startup_664</c:v>
                </c:pt>
                <c:pt idx="4629">
                  <c:v>Startup_665</c:v>
                </c:pt>
                <c:pt idx="4630">
                  <c:v>Startup_666</c:v>
                </c:pt>
                <c:pt idx="4631">
                  <c:v>Startup_667</c:v>
                </c:pt>
                <c:pt idx="4632">
                  <c:v>Startup_668</c:v>
                </c:pt>
                <c:pt idx="4633">
                  <c:v>Startup_669</c:v>
                </c:pt>
                <c:pt idx="4634">
                  <c:v>Startup_67</c:v>
                </c:pt>
                <c:pt idx="4635">
                  <c:v>Startup_670</c:v>
                </c:pt>
                <c:pt idx="4636">
                  <c:v>Startup_671</c:v>
                </c:pt>
                <c:pt idx="4637">
                  <c:v>Startup_672</c:v>
                </c:pt>
                <c:pt idx="4638">
                  <c:v>Startup_673</c:v>
                </c:pt>
                <c:pt idx="4639">
                  <c:v>Startup_674</c:v>
                </c:pt>
                <c:pt idx="4640">
                  <c:v>Startup_675</c:v>
                </c:pt>
                <c:pt idx="4641">
                  <c:v>Startup_676</c:v>
                </c:pt>
                <c:pt idx="4642">
                  <c:v>Startup_677</c:v>
                </c:pt>
                <c:pt idx="4643">
                  <c:v>Startup_678</c:v>
                </c:pt>
                <c:pt idx="4644">
                  <c:v>Startup_679</c:v>
                </c:pt>
                <c:pt idx="4645">
                  <c:v>Startup_68</c:v>
                </c:pt>
                <c:pt idx="4646">
                  <c:v>Startup_680</c:v>
                </c:pt>
                <c:pt idx="4647">
                  <c:v>Startup_681</c:v>
                </c:pt>
                <c:pt idx="4648">
                  <c:v>Startup_682</c:v>
                </c:pt>
                <c:pt idx="4649">
                  <c:v>Startup_683</c:v>
                </c:pt>
                <c:pt idx="4650">
                  <c:v>Startup_684</c:v>
                </c:pt>
                <c:pt idx="4651">
                  <c:v>Startup_685</c:v>
                </c:pt>
                <c:pt idx="4652">
                  <c:v>Startup_686</c:v>
                </c:pt>
                <c:pt idx="4653">
                  <c:v>Startup_687</c:v>
                </c:pt>
                <c:pt idx="4654">
                  <c:v>Startup_688</c:v>
                </c:pt>
                <c:pt idx="4655">
                  <c:v>Startup_689</c:v>
                </c:pt>
                <c:pt idx="4656">
                  <c:v>Startup_69</c:v>
                </c:pt>
                <c:pt idx="4657">
                  <c:v>Startup_690</c:v>
                </c:pt>
                <c:pt idx="4658">
                  <c:v>Startup_691</c:v>
                </c:pt>
                <c:pt idx="4659">
                  <c:v>Startup_692</c:v>
                </c:pt>
                <c:pt idx="4660">
                  <c:v>Startup_693</c:v>
                </c:pt>
                <c:pt idx="4661">
                  <c:v>Startup_694</c:v>
                </c:pt>
                <c:pt idx="4662">
                  <c:v>Startup_695</c:v>
                </c:pt>
                <c:pt idx="4663">
                  <c:v>Startup_696</c:v>
                </c:pt>
                <c:pt idx="4664">
                  <c:v>Startup_697</c:v>
                </c:pt>
                <c:pt idx="4665">
                  <c:v>Startup_698</c:v>
                </c:pt>
                <c:pt idx="4666">
                  <c:v>Startup_699</c:v>
                </c:pt>
                <c:pt idx="4667">
                  <c:v>Startup_7</c:v>
                </c:pt>
                <c:pt idx="4668">
                  <c:v>Startup_70</c:v>
                </c:pt>
                <c:pt idx="4669">
                  <c:v>Startup_700</c:v>
                </c:pt>
                <c:pt idx="4670">
                  <c:v>Startup_701</c:v>
                </c:pt>
                <c:pt idx="4671">
                  <c:v>Startup_702</c:v>
                </c:pt>
                <c:pt idx="4672">
                  <c:v>Startup_703</c:v>
                </c:pt>
                <c:pt idx="4673">
                  <c:v>Startup_704</c:v>
                </c:pt>
                <c:pt idx="4674">
                  <c:v>Startup_705</c:v>
                </c:pt>
                <c:pt idx="4675">
                  <c:v>Startup_706</c:v>
                </c:pt>
                <c:pt idx="4676">
                  <c:v>Startup_707</c:v>
                </c:pt>
                <c:pt idx="4677">
                  <c:v>Startup_708</c:v>
                </c:pt>
                <c:pt idx="4678">
                  <c:v>Startup_709</c:v>
                </c:pt>
                <c:pt idx="4679">
                  <c:v>Startup_71</c:v>
                </c:pt>
                <c:pt idx="4680">
                  <c:v>Startup_710</c:v>
                </c:pt>
                <c:pt idx="4681">
                  <c:v>Startup_711</c:v>
                </c:pt>
                <c:pt idx="4682">
                  <c:v>Startup_712</c:v>
                </c:pt>
                <c:pt idx="4683">
                  <c:v>Startup_713</c:v>
                </c:pt>
                <c:pt idx="4684">
                  <c:v>Startup_714</c:v>
                </c:pt>
                <c:pt idx="4685">
                  <c:v>Startup_715</c:v>
                </c:pt>
                <c:pt idx="4686">
                  <c:v>Startup_716</c:v>
                </c:pt>
                <c:pt idx="4687">
                  <c:v>Startup_717</c:v>
                </c:pt>
                <c:pt idx="4688">
                  <c:v>Startup_718</c:v>
                </c:pt>
                <c:pt idx="4689">
                  <c:v>Startup_719</c:v>
                </c:pt>
                <c:pt idx="4690">
                  <c:v>Startup_72</c:v>
                </c:pt>
                <c:pt idx="4691">
                  <c:v>Startup_720</c:v>
                </c:pt>
                <c:pt idx="4692">
                  <c:v>Startup_721</c:v>
                </c:pt>
                <c:pt idx="4693">
                  <c:v>Startup_722</c:v>
                </c:pt>
                <c:pt idx="4694">
                  <c:v>Startup_723</c:v>
                </c:pt>
                <c:pt idx="4695">
                  <c:v>Startup_724</c:v>
                </c:pt>
                <c:pt idx="4696">
                  <c:v>Startup_725</c:v>
                </c:pt>
                <c:pt idx="4697">
                  <c:v>Startup_726</c:v>
                </c:pt>
                <c:pt idx="4698">
                  <c:v>Startup_727</c:v>
                </c:pt>
                <c:pt idx="4699">
                  <c:v>Startup_728</c:v>
                </c:pt>
                <c:pt idx="4700">
                  <c:v>Startup_729</c:v>
                </c:pt>
                <c:pt idx="4701">
                  <c:v>Startup_73</c:v>
                </c:pt>
                <c:pt idx="4702">
                  <c:v>Startup_730</c:v>
                </c:pt>
                <c:pt idx="4703">
                  <c:v>Startup_731</c:v>
                </c:pt>
                <c:pt idx="4704">
                  <c:v>Startup_732</c:v>
                </c:pt>
                <c:pt idx="4705">
                  <c:v>Startup_733</c:v>
                </c:pt>
                <c:pt idx="4706">
                  <c:v>Startup_734</c:v>
                </c:pt>
                <c:pt idx="4707">
                  <c:v>Startup_735</c:v>
                </c:pt>
                <c:pt idx="4708">
                  <c:v>Startup_736</c:v>
                </c:pt>
                <c:pt idx="4709">
                  <c:v>Startup_737</c:v>
                </c:pt>
                <c:pt idx="4710">
                  <c:v>Startup_738</c:v>
                </c:pt>
                <c:pt idx="4711">
                  <c:v>Startup_739</c:v>
                </c:pt>
                <c:pt idx="4712">
                  <c:v>Startup_74</c:v>
                </c:pt>
                <c:pt idx="4713">
                  <c:v>Startup_740</c:v>
                </c:pt>
                <c:pt idx="4714">
                  <c:v>Startup_741</c:v>
                </c:pt>
                <c:pt idx="4715">
                  <c:v>Startup_742</c:v>
                </c:pt>
                <c:pt idx="4716">
                  <c:v>Startup_743</c:v>
                </c:pt>
                <c:pt idx="4717">
                  <c:v>Startup_744</c:v>
                </c:pt>
                <c:pt idx="4718">
                  <c:v>Startup_745</c:v>
                </c:pt>
                <c:pt idx="4719">
                  <c:v>Startup_746</c:v>
                </c:pt>
                <c:pt idx="4720">
                  <c:v>Startup_747</c:v>
                </c:pt>
                <c:pt idx="4721">
                  <c:v>Startup_748</c:v>
                </c:pt>
                <c:pt idx="4722">
                  <c:v>Startup_749</c:v>
                </c:pt>
                <c:pt idx="4723">
                  <c:v>Startup_75</c:v>
                </c:pt>
                <c:pt idx="4724">
                  <c:v>Startup_750</c:v>
                </c:pt>
                <c:pt idx="4725">
                  <c:v>Startup_751</c:v>
                </c:pt>
                <c:pt idx="4726">
                  <c:v>Startup_752</c:v>
                </c:pt>
                <c:pt idx="4727">
                  <c:v>Startup_753</c:v>
                </c:pt>
                <c:pt idx="4728">
                  <c:v>Startup_754</c:v>
                </c:pt>
                <c:pt idx="4729">
                  <c:v>Startup_755</c:v>
                </c:pt>
                <c:pt idx="4730">
                  <c:v>Startup_756</c:v>
                </c:pt>
                <c:pt idx="4731">
                  <c:v>Startup_757</c:v>
                </c:pt>
                <c:pt idx="4732">
                  <c:v>Startup_758</c:v>
                </c:pt>
                <c:pt idx="4733">
                  <c:v>Startup_759</c:v>
                </c:pt>
                <c:pt idx="4734">
                  <c:v>Startup_76</c:v>
                </c:pt>
                <c:pt idx="4735">
                  <c:v>Startup_760</c:v>
                </c:pt>
                <c:pt idx="4736">
                  <c:v>Startup_761</c:v>
                </c:pt>
                <c:pt idx="4737">
                  <c:v>Startup_762</c:v>
                </c:pt>
                <c:pt idx="4738">
                  <c:v>Startup_763</c:v>
                </c:pt>
                <c:pt idx="4739">
                  <c:v>Startup_764</c:v>
                </c:pt>
                <c:pt idx="4740">
                  <c:v>Startup_765</c:v>
                </c:pt>
                <c:pt idx="4741">
                  <c:v>Startup_766</c:v>
                </c:pt>
                <c:pt idx="4742">
                  <c:v>Startup_767</c:v>
                </c:pt>
                <c:pt idx="4743">
                  <c:v>Startup_768</c:v>
                </c:pt>
                <c:pt idx="4744">
                  <c:v>Startup_769</c:v>
                </c:pt>
                <c:pt idx="4745">
                  <c:v>Startup_77</c:v>
                </c:pt>
                <c:pt idx="4746">
                  <c:v>Startup_770</c:v>
                </c:pt>
                <c:pt idx="4747">
                  <c:v>Startup_771</c:v>
                </c:pt>
                <c:pt idx="4748">
                  <c:v>Startup_772</c:v>
                </c:pt>
                <c:pt idx="4749">
                  <c:v>Startup_773</c:v>
                </c:pt>
                <c:pt idx="4750">
                  <c:v>Startup_774</c:v>
                </c:pt>
                <c:pt idx="4751">
                  <c:v>Startup_775</c:v>
                </c:pt>
                <c:pt idx="4752">
                  <c:v>Startup_776</c:v>
                </c:pt>
                <c:pt idx="4753">
                  <c:v>Startup_777</c:v>
                </c:pt>
                <c:pt idx="4754">
                  <c:v>Startup_778</c:v>
                </c:pt>
                <c:pt idx="4755">
                  <c:v>Startup_779</c:v>
                </c:pt>
                <c:pt idx="4756">
                  <c:v>Startup_78</c:v>
                </c:pt>
                <c:pt idx="4757">
                  <c:v>Startup_780</c:v>
                </c:pt>
                <c:pt idx="4758">
                  <c:v>Startup_781</c:v>
                </c:pt>
                <c:pt idx="4759">
                  <c:v>Startup_782</c:v>
                </c:pt>
                <c:pt idx="4760">
                  <c:v>Startup_783</c:v>
                </c:pt>
                <c:pt idx="4761">
                  <c:v>Startup_784</c:v>
                </c:pt>
                <c:pt idx="4762">
                  <c:v>Startup_785</c:v>
                </c:pt>
                <c:pt idx="4763">
                  <c:v>Startup_786</c:v>
                </c:pt>
                <c:pt idx="4764">
                  <c:v>Startup_787</c:v>
                </c:pt>
                <c:pt idx="4765">
                  <c:v>Startup_788</c:v>
                </c:pt>
                <c:pt idx="4766">
                  <c:v>Startup_789</c:v>
                </c:pt>
                <c:pt idx="4767">
                  <c:v>Startup_79</c:v>
                </c:pt>
                <c:pt idx="4768">
                  <c:v>Startup_790</c:v>
                </c:pt>
                <c:pt idx="4769">
                  <c:v>Startup_791</c:v>
                </c:pt>
                <c:pt idx="4770">
                  <c:v>Startup_792</c:v>
                </c:pt>
                <c:pt idx="4771">
                  <c:v>Startup_793</c:v>
                </c:pt>
                <c:pt idx="4772">
                  <c:v>Startup_794</c:v>
                </c:pt>
                <c:pt idx="4773">
                  <c:v>Startup_795</c:v>
                </c:pt>
                <c:pt idx="4774">
                  <c:v>Startup_796</c:v>
                </c:pt>
                <c:pt idx="4775">
                  <c:v>Startup_797</c:v>
                </c:pt>
                <c:pt idx="4776">
                  <c:v>Startup_798</c:v>
                </c:pt>
                <c:pt idx="4777">
                  <c:v>Startup_799</c:v>
                </c:pt>
                <c:pt idx="4778">
                  <c:v>Startup_8</c:v>
                </c:pt>
                <c:pt idx="4779">
                  <c:v>Startup_80</c:v>
                </c:pt>
                <c:pt idx="4780">
                  <c:v>Startup_800</c:v>
                </c:pt>
                <c:pt idx="4781">
                  <c:v>Startup_801</c:v>
                </c:pt>
                <c:pt idx="4782">
                  <c:v>Startup_802</c:v>
                </c:pt>
                <c:pt idx="4783">
                  <c:v>Startup_803</c:v>
                </c:pt>
                <c:pt idx="4784">
                  <c:v>Startup_804</c:v>
                </c:pt>
                <c:pt idx="4785">
                  <c:v>Startup_805</c:v>
                </c:pt>
                <c:pt idx="4786">
                  <c:v>Startup_806</c:v>
                </c:pt>
                <c:pt idx="4787">
                  <c:v>Startup_807</c:v>
                </c:pt>
                <c:pt idx="4788">
                  <c:v>Startup_808</c:v>
                </c:pt>
                <c:pt idx="4789">
                  <c:v>Startup_809</c:v>
                </c:pt>
                <c:pt idx="4790">
                  <c:v>Startup_81</c:v>
                </c:pt>
                <c:pt idx="4791">
                  <c:v>Startup_810</c:v>
                </c:pt>
                <c:pt idx="4792">
                  <c:v>Startup_811</c:v>
                </c:pt>
                <c:pt idx="4793">
                  <c:v>Startup_812</c:v>
                </c:pt>
                <c:pt idx="4794">
                  <c:v>Startup_813</c:v>
                </c:pt>
                <c:pt idx="4795">
                  <c:v>Startup_814</c:v>
                </c:pt>
                <c:pt idx="4796">
                  <c:v>Startup_815</c:v>
                </c:pt>
                <c:pt idx="4797">
                  <c:v>Startup_816</c:v>
                </c:pt>
                <c:pt idx="4798">
                  <c:v>Startup_817</c:v>
                </c:pt>
                <c:pt idx="4799">
                  <c:v>Startup_818</c:v>
                </c:pt>
                <c:pt idx="4800">
                  <c:v>Startup_819</c:v>
                </c:pt>
                <c:pt idx="4801">
                  <c:v>Startup_82</c:v>
                </c:pt>
                <c:pt idx="4802">
                  <c:v>Startup_820</c:v>
                </c:pt>
                <c:pt idx="4803">
                  <c:v>Startup_821</c:v>
                </c:pt>
                <c:pt idx="4804">
                  <c:v>Startup_822</c:v>
                </c:pt>
                <c:pt idx="4805">
                  <c:v>Startup_823</c:v>
                </c:pt>
                <c:pt idx="4806">
                  <c:v>Startup_824</c:v>
                </c:pt>
                <c:pt idx="4807">
                  <c:v>Startup_825</c:v>
                </c:pt>
                <c:pt idx="4808">
                  <c:v>Startup_826</c:v>
                </c:pt>
                <c:pt idx="4809">
                  <c:v>Startup_827</c:v>
                </c:pt>
                <c:pt idx="4810">
                  <c:v>Startup_828</c:v>
                </c:pt>
                <c:pt idx="4811">
                  <c:v>Startup_829</c:v>
                </c:pt>
                <c:pt idx="4812">
                  <c:v>Startup_83</c:v>
                </c:pt>
                <c:pt idx="4813">
                  <c:v>Startup_830</c:v>
                </c:pt>
                <c:pt idx="4814">
                  <c:v>Startup_831</c:v>
                </c:pt>
                <c:pt idx="4815">
                  <c:v>Startup_832</c:v>
                </c:pt>
                <c:pt idx="4816">
                  <c:v>Startup_833</c:v>
                </c:pt>
                <c:pt idx="4817">
                  <c:v>Startup_834</c:v>
                </c:pt>
                <c:pt idx="4818">
                  <c:v>Startup_835</c:v>
                </c:pt>
                <c:pt idx="4819">
                  <c:v>Startup_836</c:v>
                </c:pt>
                <c:pt idx="4820">
                  <c:v>Startup_837</c:v>
                </c:pt>
                <c:pt idx="4821">
                  <c:v>Startup_838</c:v>
                </c:pt>
                <c:pt idx="4822">
                  <c:v>Startup_839</c:v>
                </c:pt>
                <c:pt idx="4823">
                  <c:v>Startup_84</c:v>
                </c:pt>
                <c:pt idx="4824">
                  <c:v>Startup_840</c:v>
                </c:pt>
                <c:pt idx="4825">
                  <c:v>Startup_841</c:v>
                </c:pt>
                <c:pt idx="4826">
                  <c:v>Startup_842</c:v>
                </c:pt>
                <c:pt idx="4827">
                  <c:v>Startup_843</c:v>
                </c:pt>
                <c:pt idx="4828">
                  <c:v>Startup_844</c:v>
                </c:pt>
                <c:pt idx="4829">
                  <c:v>Startup_845</c:v>
                </c:pt>
                <c:pt idx="4830">
                  <c:v>Startup_846</c:v>
                </c:pt>
                <c:pt idx="4831">
                  <c:v>Startup_847</c:v>
                </c:pt>
                <c:pt idx="4832">
                  <c:v>Startup_848</c:v>
                </c:pt>
                <c:pt idx="4833">
                  <c:v>Startup_849</c:v>
                </c:pt>
                <c:pt idx="4834">
                  <c:v>Startup_85</c:v>
                </c:pt>
                <c:pt idx="4835">
                  <c:v>Startup_850</c:v>
                </c:pt>
                <c:pt idx="4836">
                  <c:v>Startup_851</c:v>
                </c:pt>
                <c:pt idx="4837">
                  <c:v>Startup_852</c:v>
                </c:pt>
                <c:pt idx="4838">
                  <c:v>Startup_853</c:v>
                </c:pt>
                <c:pt idx="4839">
                  <c:v>Startup_854</c:v>
                </c:pt>
                <c:pt idx="4840">
                  <c:v>Startup_855</c:v>
                </c:pt>
                <c:pt idx="4841">
                  <c:v>Startup_856</c:v>
                </c:pt>
                <c:pt idx="4842">
                  <c:v>Startup_857</c:v>
                </c:pt>
                <c:pt idx="4843">
                  <c:v>Startup_858</c:v>
                </c:pt>
                <c:pt idx="4844">
                  <c:v>Startup_859</c:v>
                </c:pt>
                <c:pt idx="4845">
                  <c:v>Startup_86</c:v>
                </c:pt>
                <c:pt idx="4846">
                  <c:v>Startup_860</c:v>
                </c:pt>
                <c:pt idx="4847">
                  <c:v>Startup_861</c:v>
                </c:pt>
                <c:pt idx="4848">
                  <c:v>Startup_862</c:v>
                </c:pt>
                <c:pt idx="4849">
                  <c:v>Startup_863</c:v>
                </c:pt>
                <c:pt idx="4850">
                  <c:v>Startup_864</c:v>
                </c:pt>
                <c:pt idx="4851">
                  <c:v>Startup_865</c:v>
                </c:pt>
                <c:pt idx="4852">
                  <c:v>Startup_866</c:v>
                </c:pt>
                <c:pt idx="4853">
                  <c:v>Startup_867</c:v>
                </c:pt>
                <c:pt idx="4854">
                  <c:v>Startup_868</c:v>
                </c:pt>
                <c:pt idx="4855">
                  <c:v>Startup_869</c:v>
                </c:pt>
                <c:pt idx="4856">
                  <c:v>Startup_87</c:v>
                </c:pt>
                <c:pt idx="4857">
                  <c:v>Startup_870</c:v>
                </c:pt>
                <c:pt idx="4858">
                  <c:v>Startup_871</c:v>
                </c:pt>
                <c:pt idx="4859">
                  <c:v>Startup_872</c:v>
                </c:pt>
                <c:pt idx="4860">
                  <c:v>Startup_873</c:v>
                </c:pt>
                <c:pt idx="4861">
                  <c:v>Startup_874</c:v>
                </c:pt>
                <c:pt idx="4862">
                  <c:v>Startup_875</c:v>
                </c:pt>
                <c:pt idx="4863">
                  <c:v>Startup_876</c:v>
                </c:pt>
                <c:pt idx="4864">
                  <c:v>Startup_877</c:v>
                </c:pt>
                <c:pt idx="4865">
                  <c:v>Startup_878</c:v>
                </c:pt>
                <c:pt idx="4866">
                  <c:v>Startup_879</c:v>
                </c:pt>
                <c:pt idx="4867">
                  <c:v>Startup_88</c:v>
                </c:pt>
                <c:pt idx="4868">
                  <c:v>Startup_880</c:v>
                </c:pt>
                <c:pt idx="4869">
                  <c:v>Startup_881</c:v>
                </c:pt>
                <c:pt idx="4870">
                  <c:v>Startup_882</c:v>
                </c:pt>
                <c:pt idx="4871">
                  <c:v>Startup_883</c:v>
                </c:pt>
                <c:pt idx="4872">
                  <c:v>Startup_884</c:v>
                </c:pt>
                <c:pt idx="4873">
                  <c:v>Startup_885</c:v>
                </c:pt>
                <c:pt idx="4874">
                  <c:v>Startup_886</c:v>
                </c:pt>
                <c:pt idx="4875">
                  <c:v>Startup_887</c:v>
                </c:pt>
                <c:pt idx="4876">
                  <c:v>Startup_888</c:v>
                </c:pt>
                <c:pt idx="4877">
                  <c:v>Startup_889</c:v>
                </c:pt>
                <c:pt idx="4878">
                  <c:v>Startup_89</c:v>
                </c:pt>
                <c:pt idx="4879">
                  <c:v>Startup_890</c:v>
                </c:pt>
                <c:pt idx="4880">
                  <c:v>Startup_891</c:v>
                </c:pt>
                <c:pt idx="4881">
                  <c:v>Startup_892</c:v>
                </c:pt>
                <c:pt idx="4882">
                  <c:v>Startup_893</c:v>
                </c:pt>
                <c:pt idx="4883">
                  <c:v>Startup_894</c:v>
                </c:pt>
                <c:pt idx="4884">
                  <c:v>Startup_895</c:v>
                </c:pt>
                <c:pt idx="4885">
                  <c:v>Startup_896</c:v>
                </c:pt>
                <c:pt idx="4886">
                  <c:v>Startup_897</c:v>
                </c:pt>
                <c:pt idx="4887">
                  <c:v>Startup_898</c:v>
                </c:pt>
                <c:pt idx="4888">
                  <c:v>Startup_899</c:v>
                </c:pt>
                <c:pt idx="4889">
                  <c:v>Startup_9</c:v>
                </c:pt>
                <c:pt idx="4890">
                  <c:v>Startup_90</c:v>
                </c:pt>
                <c:pt idx="4891">
                  <c:v>Startup_900</c:v>
                </c:pt>
                <c:pt idx="4892">
                  <c:v>Startup_901</c:v>
                </c:pt>
                <c:pt idx="4893">
                  <c:v>Startup_902</c:v>
                </c:pt>
                <c:pt idx="4894">
                  <c:v>Startup_903</c:v>
                </c:pt>
                <c:pt idx="4895">
                  <c:v>Startup_904</c:v>
                </c:pt>
                <c:pt idx="4896">
                  <c:v>Startup_905</c:v>
                </c:pt>
                <c:pt idx="4897">
                  <c:v>Startup_906</c:v>
                </c:pt>
                <c:pt idx="4898">
                  <c:v>Startup_907</c:v>
                </c:pt>
                <c:pt idx="4899">
                  <c:v>Startup_908</c:v>
                </c:pt>
                <c:pt idx="4900">
                  <c:v>Startup_909</c:v>
                </c:pt>
                <c:pt idx="4901">
                  <c:v>Startup_91</c:v>
                </c:pt>
                <c:pt idx="4902">
                  <c:v>Startup_910</c:v>
                </c:pt>
                <c:pt idx="4903">
                  <c:v>Startup_911</c:v>
                </c:pt>
                <c:pt idx="4904">
                  <c:v>Startup_912</c:v>
                </c:pt>
                <c:pt idx="4905">
                  <c:v>Startup_913</c:v>
                </c:pt>
                <c:pt idx="4906">
                  <c:v>Startup_914</c:v>
                </c:pt>
                <c:pt idx="4907">
                  <c:v>Startup_915</c:v>
                </c:pt>
                <c:pt idx="4908">
                  <c:v>Startup_916</c:v>
                </c:pt>
                <c:pt idx="4909">
                  <c:v>Startup_917</c:v>
                </c:pt>
                <c:pt idx="4910">
                  <c:v>Startup_918</c:v>
                </c:pt>
                <c:pt idx="4911">
                  <c:v>Startup_919</c:v>
                </c:pt>
                <c:pt idx="4912">
                  <c:v>Startup_92</c:v>
                </c:pt>
                <c:pt idx="4913">
                  <c:v>Startup_920</c:v>
                </c:pt>
                <c:pt idx="4914">
                  <c:v>Startup_921</c:v>
                </c:pt>
                <c:pt idx="4915">
                  <c:v>Startup_922</c:v>
                </c:pt>
                <c:pt idx="4916">
                  <c:v>Startup_923</c:v>
                </c:pt>
                <c:pt idx="4917">
                  <c:v>Startup_924</c:v>
                </c:pt>
                <c:pt idx="4918">
                  <c:v>Startup_925</c:v>
                </c:pt>
                <c:pt idx="4919">
                  <c:v>Startup_926</c:v>
                </c:pt>
                <c:pt idx="4920">
                  <c:v>Startup_927</c:v>
                </c:pt>
                <c:pt idx="4921">
                  <c:v>Startup_928</c:v>
                </c:pt>
                <c:pt idx="4922">
                  <c:v>Startup_929</c:v>
                </c:pt>
                <c:pt idx="4923">
                  <c:v>Startup_93</c:v>
                </c:pt>
                <c:pt idx="4924">
                  <c:v>Startup_930</c:v>
                </c:pt>
                <c:pt idx="4925">
                  <c:v>Startup_931</c:v>
                </c:pt>
                <c:pt idx="4926">
                  <c:v>Startup_932</c:v>
                </c:pt>
                <c:pt idx="4927">
                  <c:v>Startup_933</c:v>
                </c:pt>
                <c:pt idx="4928">
                  <c:v>Startup_934</c:v>
                </c:pt>
                <c:pt idx="4929">
                  <c:v>Startup_935</c:v>
                </c:pt>
                <c:pt idx="4930">
                  <c:v>Startup_936</c:v>
                </c:pt>
                <c:pt idx="4931">
                  <c:v>Startup_937</c:v>
                </c:pt>
                <c:pt idx="4932">
                  <c:v>Startup_938</c:v>
                </c:pt>
                <c:pt idx="4933">
                  <c:v>Startup_939</c:v>
                </c:pt>
                <c:pt idx="4934">
                  <c:v>Startup_94</c:v>
                </c:pt>
                <c:pt idx="4935">
                  <c:v>Startup_940</c:v>
                </c:pt>
                <c:pt idx="4936">
                  <c:v>Startup_941</c:v>
                </c:pt>
                <c:pt idx="4937">
                  <c:v>Startup_942</c:v>
                </c:pt>
                <c:pt idx="4938">
                  <c:v>Startup_943</c:v>
                </c:pt>
                <c:pt idx="4939">
                  <c:v>Startup_944</c:v>
                </c:pt>
                <c:pt idx="4940">
                  <c:v>Startup_945</c:v>
                </c:pt>
                <c:pt idx="4941">
                  <c:v>Startup_946</c:v>
                </c:pt>
                <c:pt idx="4942">
                  <c:v>Startup_947</c:v>
                </c:pt>
                <c:pt idx="4943">
                  <c:v>Startup_948</c:v>
                </c:pt>
                <c:pt idx="4944">
                  <c:v>Startup_949</c:v>
                </c:pt>
                <c:pt idx="4945">
                  <c:v>Startup_95</c:v>
                </c:pt>
                <c:pt idx="4946">
                  <c:v>Startup_950</c:v>
                </c:pt>
                <c:pt idx="4947">
                  <c:v>Startup_951</c:v>
                </c:pt>
                <c:pt idx="4948">
                  <c:v>Startup_952</c:v>
                </c:pt>
                <c:pt idx="4949">
                  <c:v>Startup_953</c:v>
                </c:pt>
                <c:pt idx="4950">
                  <c:v>Startup_954</c:v>
                </c:pt>
                <c:pt idx="4951">
                  <c:v>Startup_955</c:v>
                </c:pt>
                <c:pt idx="4952">
                  <c:v>Startup_956</c:v>
                </c:pt>
                <c:pt idx="4953">
                  <c:v>Startup_957</c:v>
                </c:pt>
                <c:pt idx="4954">
                  <c:v>Startup_958</c:v>
                </c:pt>
                <c:pt idx="4955">
                  <c:v>Startup_959</c:v>
                </c:pt>
                <c:pt idx="4956">
                  <c:v>Startup_96</c:v>
                </c:pt>
                <c:pt idx="4957">
                  <c:v>Startup_960</c:v>
                </c:pt>
                <c:pt idx="4958">
                  <c:v>Startup_961</c:v>
                </c:pt>
                <c:pt idx="4959">
                  <c:v>Startup_962</c:v>
                </c:pt>
                <c:pt idx="4960">
                  <c:v>Startup_963</c:v>
                </c:pt>
                <c:pt idx="4961">
                  <c:v>Startup_964</c:v>
                </c:pt>
                <c:pt idx="4962">
                  <c:v>Startup_965</c:v>
                </c:pt>
                <c:pt idx="4963">
                  <c:v>Startup_966</c:v>
                </c:pt>
                <c:pt idx="4964">
                  <c:v>Startup_967</c:v>
                </c:pt>
                <c:pt idx="4965">
                  <c:v>Startup_968</c:v>
                </c:pt>
                <c:pt idx="4966">
                  <c:v>Startup_969</c:v>
                </c:pt>
                <c:pt idx="4967">
                  <c:v>Startup_97</c:v>
                </c:pt>
                <c:pt idx="4968">
                  <c:v>Startup_970</c:v>
                </c:pt>
                <c:pt idx="4969">
                  <c:v>Startup_971</c:v>
                </c:pt>
                <c:pt idx="4970">
                  <c:v>Startup_972</c:v>
                </c:pt>
                <c:pt idx="4971">
                  <c:v>Startup_973</c:v>
                </c:pt>
                <c:pt idx="4972">
                  <c:v>Startup_974</c:v>
                </c:pt>
                <c:pt idx="4973">
                  <c:v>Startup_975</c:v>
                </c:pt>
                <c:pt idx="4974">
                  <c:v>Startup_976</c:v>
                </c:pt>
                <c:pt idx="4975">
                  <c:v>Startup_977</c:v>
                </c:pt>
                <c:pt idx="4976">
                  <c:v>Startup_978</c:v>
                </c:pt>
                <c:pt idx="4977">
                  <c:v>Startup_979</c:v>
                </c:pt>
                <c:pt idx="4978">
                  <c:v>Startup_98</c:v>
                </c:pt>
                <c:pt idx="4979">
                  <c:v>Startup_980</c:v>
                </c:pt>
                <c:pt idx="4980">
                  <c:v>Startup_981</c:v>
                </c:pt>
                <c:pt idx="4981">
                  <c:v>Startup_982</c:v>
                </c:pt>
                <c:pt idx="4982">
                  <c:v>Startup_983</c:v>
                </c:pt>
                <c:pt idx="4983">
                  <c:v>Startup_984</c:v>
                </c:pt>
                <c:pt idx="4984">
                  <c:v>Startup_985</c:v>
                </c:pt>
                <c:pt idx="4985">
                  <c:v>Startup_986</c:v>
                </c:pt>
                <c:pt idx="4986">
                  <c:v>Startup_987</c:v>
                </c:pt>
                <c:pt idx="4987">
                  <c:v>Startup_988</c:v>
                </c:pt>
                <c:pt idx="4988">
                  <c:v>Startup_989</c:v>
                </c:pt>
                <c:pt idx="4989">
                  <c:v>Startup_99</c:v>
                </c:pt>
                <c:pt idx="4990">
                  <c:v>Startup_990</c:v>
                </c:pt>
                <c:pt idx="4991">
                  <c:v>Startup_991</c:v>
                </c:pt>
                <c:pt idx="4992">
                  <c:v>Startup_992</c:v>
                </c:pt>
                <c:pt idx="4993">
                  <c:v>Startup_993</c:v>
                </c:pt>
                <c:pt idx="4994">
                  <c:v>Startup_994</c:v>
                </c:pt>
                <c:pt idx="4995">
                  <c:v>Startup_995</c:v>
                </c:pt>
                <c:pt idx="4996">
                  <c:v>Startup_996</c:v>
                </c:pt>
                <c:pt idx="4997">
                  <c:v>Startup_997</c:v>
                </c:pt>
                <c:pt idx="4998">
                  <c:v>Startup_998</c:v>
                </c:pt>
                <c:pt idx="4999">
                  <c:v>Startup_999</c:v>
                </c:pt>
              </c:strCache>
            </c:strRef>
          </c:cat>
          <c:val>
            <c:numRef>
              <c:f>Pivot_table_2!$D$22:$D$5022</c:f>
              <c:numCache>
                <c:formatCode>General</c:formatCode>
                <c:ptCount val="5000"/>
                <c:pt idx="0">
                  <c:v>5</c:v>
                </c:pt>
                <c:pt idx="1">
                  <c:v>8</c:v>
                </c:pt>
                <c:pt idx="2">
                  <c:v>7</c:v>
                </c:pt>
                <c:pt idx="3">
                  <c:v>5</c:v>
                </c:pt>
                <c:pt idx="4">
                  <c:v>7</c:v>
                </c:pt>
                <c:pt idx="5">
                  <c:v>9</c:v>
                </c:pt>
                <c:pt idx="6">
                  <c:v>7</c:v>
                </c:pt>
                <c:pt idx="7">
                  <c:v>9</c:v>
                </c:pt>
                <c:pt idx="8">
                  <c:v>5</c:v>
                </c:pt>
                <c:pt idx="9">
                  <c:v>6</c:v>
                </c:pt>
                <c:pt idx="10">
                  <c:v>2</c:v>
                </c:pt>
                <c:pt idx="11">
                  <c:v>5</c:v>
                </c:pt>
                <c:pt idx="12">
                  <c:v>9</c:v>
                </c:pt>
                <c:pt idx="13">
                  <c:v>8</c:v>
                </c:pt>
                <c:pt idx="14">
                  <c:v>1</c:v>
                </c:pt>
                <c:pt idx="15">
                  <c:v>4</c:v>
                </c:pt>
                <c:pt idx="16">
                  <c:v>4</c:v>
                </c:pt>
                <c:pt idx="17">
                  <c:v>4</c:v>
                </c:pt>
                <c:pt idx="18">
                  <c:v>1</c:v>
                </c:pt>
                <c:pt idx="19">
                  <c:v>3</c:v>
                </c:pt>
                <c:pt idx="20">
                  <c:v>3</c:v>
                </c:pt>
                <c:pt idx="21">
                  <c:v>2</c:v>
                </c:pt>
                <c:pt idx="22">
                  <c:v>2</c:v>
                </c:pt>
                <c:pt idx="23">
                  <c:v>2</c:v>
                </c:pt>
                <c:pt idx="24">
                  <c:v>7</c:v>
                </c:pt>
                <c:pt idx="25">
                  <c:v>6</c:v>
                </c:pt>
                <c:pt idx="26">
                  <c:v>4</c:v>
                </c:pt>
                <c:pt idx="27">
                  <c:v>1</c:v>
                </c:pt>
                <c:pt idx="28">
                  <c:v>2</c:v>
                </c:pt>
                <c:pt idx="29">
                  <c:v>8</c:v>
                </c:pt>
                <c:pt idx="30">
                  <c:v>6</c:v>
                </c:pt>
                <c:pt idx="31">
                  <c:v>9</c:v>
                </c:pt>
                <c:pt idx="32">
                  <c:v>7</c:v>
                </c:pt>
                <c:pt idx="33">
                  <c:v>1</c:v>
                </c:pt>
                <c:pt idx="34">
                  <c:v>7</c:v>
                </c:pt>
                <c:pt idx="35">
                  <c:v>2</c:v>
                </c:pt>
                <c:pt idx="36">
                  <c:v>8</c:v>
                </c:pt>
                <c:pt idx="37">
                  <c:v>9</c:v>
                </c:pt>
                <c:pt idx="38">
                  <c:v>4</c:v>
                </c:pt>
                <c:pt idx="39">
                  <c:v>6</c:v>
                </c:pt>
                <c:pt idx="40">
                  <c:v>3</c:v>
                </c:pt>
                <c:pt idx="41">
                  <c:v>4</c:v>
                </c:pt>
                <c:pt idx="42">
                  <c:v>8</c:v>
                </c:pt>
                <c:pt idx="43">
                  <c:v>1</c:v>
                </c:pt>
                <c:pt idx="44">
                  <c:v>2</c:v>
                </c:pt>
                <c:pt idx="45">
                  <c:v>7</c:v>
                </c:pt>
                <c:pt idx="46">
                  <c:v>9</c:v>
                </c:pt>
                <c:pt idx="47">
                  <c:v>2</c:v>
                </c:pt>
                <c:pt idx="48">
                  <c:v>1</c:v>
                </c:pt>
                <c:pt idx="49">
                  <c:v>3</c:v>
                </c:pt>
                <c:pt idx="50">
                  <c:v>8</c:v>
                </c:pt>
                <c:pt idx="51">
                  <c:v>8</c:v>
                </c:pt>
                <c:pt idx="52">
                  <c:v>8</c:v>
                </c:pt>
                <c:pt idx="53">
                  <c:v>9</c:v>
                </c:pt>
                <c:pt idx="54">
                  <c:v>2</c:v>
                </c:pt>
                <c:pt idx="55">
                  <c:v>3</c:v>
                </c:pt>
                <c:pt idx="56">
                  <c:v>5</c:v>
                </c:pt>
                <c:pt idx="57">
                  <c:v>2</c:v>
                </c:pt>
                <c:pt idx="58">
                  <c:v>4</c:v>
                </c:pt>
                <c:pt idx="59">
                  <c:v>3</c:v>
                </c:pt>
                <c:pt idx="60">
                  <c:v>1</c:v>
                </c:pt>
                <c:pt idx="61">
                  <c:v>2</c:v>
                </c:pt>
                <c:pt idx="62">
                  <c:v>7</c:v>
                </c:pt>
                <c:pt idx="63">
                  <c:v>2</c:v>
                </c:pt>
                <c:pt idx="64">
                  <c:v>8</c:v>
                </c:pt>
                <c:pt idx="65">
                  <c:v>2</c:v>
                </c:pt>
                <c:pt idx="66">
                  <c:v>5</c:v>
                </c:pt>
                <c:pt idx="67">
                  <c:v>4</c:v>
                </c:pt>
                <c:pt idx="68">
                  <c:v>7</c:v>
                </c:pt>
                <c:pt idx="69">
                  <c:v>4</c:v>
                </c:pt>
                <c:pt idx="70">
                  <c:v>5</c:v>
                </c:pt>
                <c:pt idx="71">
                  <c:v>7</c:v>
                </c:pt>
                <c:pt idx="72">
                  <c:v>4</c:v>
                </c:pt>
                <c:pt idx="73">
                  <c:v>3</c:v>
                </c:pt>
                <c:pt idx="74">
                  <c:v>7</c:v>
                </c:pt>
                <c:pt idx="75">
                  <c:v>2</c:v>
                </c:pt>
                <c:pt idx="76">
                  <c:v>8</c:v>
                </c:pt>
                <c:pt idx="77">
                  <c:v>6</c:v>
                </c:pt>
                <c:pt idx="78">
                  <c:v>6</c:v>
                </c:pt>
                <c:pt idx="79">
                  <c:v>7</c:v>
                </c:pt>
                <c:pt idx="80">
                  <c:v>2</c:v>
                </c:pt>
                <c:pt idx="81">
                  <c:v>4</c:v>
                </c:pt>
                <c:pt idx="82">
                  <c:v>2</c:v>
                </c:pt>
                <c:pt idx="83">
                  <c:v>7</c:v>
                </c:pt>
                <c:pt idx="84">
                  <c:v>8</c:v>
                </c:pt>
                <c:pt idx="85">
                  <c:v>2</c:v>
                </c:pt>
                <c:pt idx="86">
                  <c:v>2</c:v>
                </c:pt>
                <c:pt idx="87">
                  <c:v>7</c:v>
                </c:pt>
                <c:pt idx="88">
                  <c:v>2</c:v>
                </c:pt>
                <c:pt idx="89">
                  <c:v>9</c:v>
                </c:pt>
                <c:pt idx="90">
                  <c:v>2</c:v>
                </c:pt>
                <c:pt idx="91">
                  <c:v>4</c:v>
                </c:pt>
                <c:pt idx="92">
                  <c:v>4</c:v>
                </c:pt>
                <c:pt idx="93">
                  <c:v>1</c:v>
                </c:pt>
                <c:pt idx="94">
                  <c:v>2</c:v>
                </c:pt>
                <c:pt idx="95">
                  <c:v>5</c:v>
                </c:pt>
                <c:pt idx="96">
                  <c:v>7</c:v>
                </c:pt>
                <c:pt idx="97">
                  <c:v>8</c:v>
                </c:pt>
                <c:pt idx="98">
                  <c:v>9</c:v>
                </c:pt>
                <c:pt idx="99">
                  <c:v>3</c:v>
                </c:pt>
                <c:pt idx="100">
                  <c:v>9</c:v>
                </c:pt>
                <c:pt idx="101">
                  <c:v>3</c:v>
                </c:pt>
                <c:pt idx="102">
                  <c:v>5</c:v>
                </c:pt>
                <c:pt idx="103">
                  <c:v>5</c:v>
                </c:pt>
                <c:pt idx="104">
                  <c:v>5</c:v>
                </c:pt>
                <c:pt idx="105">
                  <c:v>3</c:v>
                </c:pt>
                <c:pt idx="106">
                  <c:v>8</c:v>
                </c:pt>
                <c:pt idx="107">
                  <c:v>5</c:v>
                </c:pt>
                <c:pt idx="108">
                  <c:v>1</c:v>
                </c:pt>
                <c:pt idx="109">
                  <c:v>5</c:v>
                </c:pt>
                <c:pt idx="110">
                  <c:v>4</c:v>
                </c:pt>
                <c:pt idx="111">
                  <c:v>3</c:v>
                </c:pt>
                <c:pt idx="112">
                  <c:v>6</c:v>
                </c:pt>
                <c:pt idx="113">
                  <c:v>2</c:v>
                </c:pt>
                <c:pt idx="114">
                  <c:v>4</c:v>
                </c:pt>
                <c:pt idx="115">
                  <c:v>1</c:v>
                </c:pt>
                <c:pt idx="116">
                  <c:v>1</c:v>
                </c:pt>
                <c:pt idx="117">
                  <c:v>4</c:v>
                </c:pt>
                <c:pt idx="118">
                  <c:v>2</c:v>
                </c:pt>
                <c:pt idx="119">
                  <c:v>6</c:v>
                </c:pt>
                <c:pt idx="120">
                  <c:v>8</c:v>
                </c:pt>
                <c:pt idx="121">
                  <c:v>1</c:v>
                </c:pt>
                <c:pt idx="122">
                  <c:v>9</c:v>
                </c:pt>
                <c:pt idx="123">
                  <c:v>5</c:v>
                </c:pt>
                <c:pt idx="124">
                  <c:v>8</c:v>
                </c:pt>
                <c:pt idx="125">
                  <c:v>2</c:v>
                </c:pt>
                <c:pt idx="126">
                  <c:v>7</c:v>
                </c:pt>
                <c:pt idx="127">
                  <c:v>8</c:v>
                </c:pt>
                <c:pt idx="128">
                  <c:v>1</c:v>
                </c:pt>
                <c:pt idx="129">
                  <c:v>7</c:v>
                </c:pt>
                <c:pt idx="130">
                  <c:v>9</c:v>
                </c:pt>
                <c:pt idx="131">
                  <c:v>5</c:v>
                </c:pt>
                <c:pt idx="132">
                  <c:v>9</c:v>
                </c:pt>
                <c:pt idx="133">
                  <c:v>8</c:v>
                </c:pt>
                <c:pt idx="134">
                  <c:v>8</c:v>
                </c:pt>
                <c:pt idx="135">
                  <c:v>5</c:v>
                </c:pt>
                <c:pt idx="136">
                  <c:v>8</c:v>
                </c:pt>
                <c:pt idx="137">
                  <c:v>1</c:v>
                </c:pt>
                <c:pt idx="138">
                  <c:v>3</c:v>
                </c:pt>
                <c:pt idx="139">
                  <c:v>7</c:v>
                </c:pt>
                <c:pt idx="140">
                  <c:v>3</c:v>
                </c:pt>
                <c:pt idx="141">
                  <c:v>1</c:v>
                </c:pt>
                <c:pt idx="142">
                  <c:v>6</c:v>
                </c:pt>
                <c:pt idx="143">
                  <c:v>6</c:v>
                </c:pt>
                <c:pt idx="144">
                  <c:v>1</c:v>
                </c:pt>
                <c:pt idx="145">
                  <c:v>5</c:v>
                </c:pt>
                <c:pt idx="146">
                  <c:v>8</c:v>
                </c:pt>
                <c:pt idx="147">
                  <c:v>6</c:v>
                </c:pt>
                <c:pt idx="148">
                  <c:v>7</c:v>
                </c:pt>
                <c:pt idx="149">
                  <c:v>3</c:v>
                </c:pt>
                <c:pt idx="150">
                  <c:v>8</c:v>
                </c:pt>
                <c:pt idx="151">
                  <c:v>3</c:v>
                </c:pt>
                <c:pt idx="152">
                  <c:v>6</c:v>
                </c:pt>
                <c:pt idx="153">
                  <c:v>3</c:v>
                </c:pt>
                <c:pt idx="154">
                  <c:v>4</c:v>
                </c:pt>
                <c:pt idx="155">
                  <c:v>7</c:v>
                </c:pt>
                <c:pt idx="156">
                  <c:v>8</c:v>
                </c:pt>
                <c:pt idx="157">
                  <c:v>3</c:v>
                </c:pt>
                <c:pt idx="158">
                  <c:v>8</c:v>
                </c:pt>
                <c:pt idx="159">
                  <c:v>6</c:v>
                </c:pt>
                <c:pt idx="160">
                  <c:v>6</c:v>
                </c:pt>
                <c:pt idx="161">
                  <c:v>2</c:v>
                </c:pt>
                <c:pt idx="162">
                  <c:v>1</c:v>
                </c:pt>
                <c:pt idx="163">
                  <c:v>7</c:v>
                </c:pt>
                <c:pt idx="164">
                  <c:v>5</c:v>
                </c:pt>
                <c:pt idx="165">
                  <c:v>3</c:v>
                </c:pt>
                <c:pt idx="166">
                  <c:v>9</c:v>
                </c:pt>
                <c:pt idx="167">
                  <c:v>6</c:v>
                </c:pt>
                <c:pt idx="168">
                  <c:v>8</c:v>
                </c:pt>
                <c:pt idx="169">
                  <c:v>5</c:v>
                </c:pt>
                <c:pt idx="170">
                  <c:v>8</c:v>
                </c:pt>
                <c:pt idx="171">
                  <c:v>6</c:v>
                </c:pt>
                <c:pt idx="172">
                  <c:v>5</c:v>
                </c:pt>
                <c:pt idx="173">
                  <c:v>3</c:v>
                </c:pt>
                <c:pt idx="174">
                  <c:v>9</c:v>
                </c:pt>
                <c:pt idx="175">
                  <c:v>3</c:v>
                </c:pt>
                <c:pt idx="176">
                  <c:v>2</c:v>
                </c:pt>
                <c:pt idx="177">
                  <c:v>7</c:v>
                </c:pt>
                <c:pt idx="178">
                  <c:v>2</c:v>
                </c:pt>
                <c:pt idx="179">
                  <c:v>9</c:v>
                </c:pt>
                <c:pt idx="180">
                  <c:v>7</c:v>
                </c:pt>
                <c:pt idx="181">
                  <c:v>3</c:v>
                </c:pt>
                <c:pt idx="182">
                  <c:v>7</c:v>
                </c:pt>
                <c:pt idx="183">
                  <c:v>8</c:v>
                </c:pt>
                <c:pt idx="184">
                  <c:v>5</c:v>
                </c:pt>
                <c:pt idx="185">
                  <c:v>1</c:v>
                </c:pt>
                <c:pt idx="186">
                  <c:v>8</c:v>
                </c:pt>
                <c:pt idx="187">
                  <c:v>9</c:v>
                </c:pt>
                <c:pt idx="188">
                  <c:v>1</c:v>
                </c:pt>
                <c:pt idx="189">
                  <c:v>3</c:v>
                </c:pt>
                <c:pt idx="190">
                  <c:v>5</c:v>
                </c:pt>
                <c:pt idx="191">
                  <c:v>2</c:v>
                </c:pt>
                <c:pt idx="192">
                  <c:v>4</c:v>
                </c:pt>
                <c:pt idx="193">
                  <c:v>2</c:v>
                </c:pt>
                <c:pt idx="194">
                  <c:v>2</c:v>
                </c:pt>
                <c:pt idx="195">
                  <c:v>4</c:v>
                </c:pt>
                <c:pt idx="196">
                  <c:v>6</c:v>
                </c:pt>
                <c:pt idx="197">
                  <c:v>2</c:v>
                </c:pt>
                <c:pt idx="198">
                  <c:v>5</c:v>
                </c:pt>
                <c:pt idx="199">
                  <c:v>9</c:v>
                </c:pt>
                <c:pt idx="200">
                  <c:v>8</c:v>
                </c:pt>
                <c:pt idx="201">
                  <c:v>7</c:v>
                </c:pt>
                <c:pt idx="202">
                  <c:v>3</c:v>
                </c:pt>
                <c:pt idx="203">
                  <c:v>9</c:v>
                </c:pt>
                <c:pt idx="204">
                  <c:v>2</c:v>
                </c:pt>
                <c:pt idx="205">
                  <c:v>9</c:v>
                </c:pt>
                <c:pt idx="206">
                  <c:v>2</c:v>
                </c:pt>
                <c:pt idx="207">
                  <c:v>7</c:v>
                </c:pt>
                <c:pt idx="208">
                  <c:v>1</c:v>
                </c:pt>
                <c:pt idx="209">
                  <c:v>2</c:v>
                </c:pt>
                <c:pt idx="210">
                  <c:v>5</c:v>
                </c:pt>
                <c:pt idx="211">
                  <c:v>5</c:v>
                </c:pt>
                <c:pt idx="212">
                  <c:v>5</c:v>
                </c:pt>
                <c:pt idx="213">
                  <c:v>2</c:v>
                </c:pt>
                <c:pt idx="214">
                  <c:v>4</c:v>
                </c:pt>
                <c:pt idx="215">
                  <c:v>7</c:v>
                </c:pt>
                <c:pt idx="216">
                  <c:v>1</c:v>
                </c:pt>
                <c:pt idx="217">
                  <c:v>8</c:v>
                </c:pt>
                <c:pt idx="218">
                  <c:v>5</c:v>
                </c:pt>
                <c:pt idx="219">
                  <c:v>5</c:v>
                </c:pt>
                <c:pt idx="220">
                  <c:v>5</c:v>
                </c:pt>
                <c:pt idx="221">
                  <c:v>3</c:v>
                </c:pt>
                <c:pt idx="222">
                  <c:v>8</c:v>
                </c:pt>
                <c:pt idx="223">
                  <c:v>1</c:v>
                </c:pt>
                <c:pt idx="224">
                  <c:v>4</c:v>
                </c:pt>
                <c:pt idx="225">
                  <c:v>2</c:v>
                </c:pt>
                <c:pt idx="226">
                  <c:v>4</c:v>
                </c:pt>
                <c:pt idx="227">
                  <c:v>6</c:v>
                </c:pt>
                <c:pt idx="228">
                  <c:v>6</c:v>
                </c:pt>
                <c:pt idx="229">
                  <c:v>4</c:v>
                </c:pt>
                <c:pt idx="230">
                  <c:v>7</c:v>
                </c:pt>
                <c:pt idx="231">
                  <c:v>9</c:v>
                </c:pt>
                <c:pt idx="232">
                  <c:v>3</c:v>
                </c:pt>
                <c:pt idx="233">
                  <c:v>8</c:v>
                </c:pt>
                <c:pt idx="234">
                  <c:v>3</c:v>
                </c:pt>
                <c:pt idx="235">
                  <c:v>1</c:v>
                </c:pt>
                <c:pt idx="236">
                  <c:v>1</c:v>
                </c:pt>
                <c:pt idx="237">
                  <c:v>7</c:v>
                </c:pt>
                <c:pt idx="238">
                  <c:v>6</c:v>
                </c:pt>
                <c:pt idx="239">
                  <c:v>9</c:v>
                </c:pt>
                <c:pt idx="240">
                  <c:v>3</c:v>
                </c:pt>
                <c:pt idx="241">
                  <c:v>1</c:v>
                </c:pt>
                <c:pt idx="242">
                  <c:v>3</c:v>
                </c:pt>
                <c:pt idx="243">
                  <c:v>1</c:v>
                </c:pt>
                <c:pt idx="244">
                  <c:v>9</c:v>
                </c:pt>
                <c:pt idx="245">
                  <c:v>7</c:v>
                </c:pt>
                <c:pt idx="246">
                  <c:v>3</c:v>
                </c:pt>
                <c:pt idx="247">
                  <c:v>9</c:v>
                </c:pt>
                <c:pt idx="248">
                  <c:v>8</c:v>
                </c:pt>
                <c:pt idx="249">
                  <c:v>8</c:v>
                </c:pt>
                <c:pt idx="250">
                  <c:v>3</c:v>
                </c:pt>
                <c:pt idx="251">
                  <c:v>9</c:v>
                </c:pt>
                <c:pt idx="252">
                  <c:v>9</c:v>
                </c:pt>
                <c:pt idx="253">
                  <c:v>7</c:v>
                </c:pt>
                <c:pt idx="254">
                  <c:v>2</c:v>
                </c:pt>
                <c:pt idx="255">
                  <c:v>3</c:v>
                </c:pt>
                <c:pt idx="256">
                  <c:v>6</c:v>
                </c:pt>
                <c:pt idx="257">
                  <c:v>8</c:v>
                </c:pt>
                <c:pt idx="258">
                  <c:v>5</c:v>
                </c:pt>
                <c:pt idx="259">
                  <c:v>2</c:v>
                </c:pt>
                <c:pt idx="260">
                  <c:v>9</c:v>
                </c:pt>
                <c:pt idx="261">
                  <c:v>7</c:v>
                </c:pt>
                <c:pt idx="262">
                  <c:v>7</c:v>
                </c:pt>
                <c:pt idx="263">
                  <c:v>3</c:v>
                </c:pt>
                <c:pt idx="264">
                  <c:v>2</c:v>
                </c:pt>
                <c:pt idx="265">
                  <c:v>2</c:v>
                </c:pt>
                <c:pt idx="266">
                  <c:v>8</c:v>
                </c:pt>
                <c:pt idx="267">
                  <c:v>5</c:v>
                </c:pt>
                <c:pt idx="268">
                  <c:v>5</c:v>
                </c:pt>
                <c:pt idx="269">
                  <c:v>1</c:v>
                </c:pt>
                <c:pt idx="270">
                  <c:v>6</c:v>
                </c:pt>
                <c:pt idx="271">
                  <c:v>3</c:v>
                </c:pt>
                <c:pt idx="272">
                  <c:v>2</c:v>
                </c:pt>
                <c:pt idx="273">
                  <c:v>2</c:v>
                </c:pt>
                <c:pt idx="274">
                  <c:v>4</c:v>
                </c:pt>
                <c:pt idx="275">
                  <c:v>6</c:v>
                </c:pt>
                <c:pt idx="276">
                  <c:v>8</c:v>
                </c:pt>
                <c:pt idx="277">
                  <c:v>6</c:v>
                </c:pt>
                <c:pt idx="278">
                  <c:v>9</c:v>
                </c:pt>
                <c:pt idx="279">
                  <c:v>9</c:v>
                </c:pt>
                <c:pt idx="280">
                  <c:v>4</c:v>
                </c:pt>
                <c:pt idx="281">
                  <c:v>9</c:v>
                </c:pt>
                <c:pt idx="282">
                  <c:v>4</c:v>
                </c:pt>
                <c:pt idx="283">
                  <c:v>4</c:v>
                </c:pt>
                <c:pt idx="284">
                  <c:v>5</c:v>
                </c:pt>
                <c:pt idx="285">
                  <c:v>5</c:v>
                </c:pt>
                <c:pt idx="286">
                  <c:v>7</c:v>
                </c:pt>
                <c:pt idx="287">
                  <c:v>9</c:v>
                </c:pt>
                <c:pt idx="288">
                  <c:v>7</c:v>
                </c:pt>
                <c:pt idx="289">
                  <c:v>6</c:v>
                </c:pt>
                <c:pt idx="290">
                  <c:v>6</c:v>
                </c:pt>
                <c:pt idx="291">
                  <c:v>9</c:v>
                </c:pt>
                <c:pt idx="292">
                  <c:v>1</c:v>
                </c:pt>
                <c:pt idx="293">
                  <c:v>4</c:v>
                </c:pt>
                <c:pt idx="294">
                  <c:v>7</c:v>
                </c:pt>
                <c:pt idx="295">
                  <c:v>1</c:v>
                </c:pt>
                <c:pt idx="296">
                  <c:v>3</c:v>
                </c:pt>
                <c:pt idx="297">
                  <c:v>7</c:v>
                </c:pt>
                <c:pt idx="298">
                  <c:v>2</c:v>
                </c:pt>
                <c:pt idx="299">
                  <c:v>8</c:v>
                </c:pt>
                <c:pt idx="300">
                  <c:v>6</c:v>
                </c:pt>
                <c:pt idx="301">
                  <c:v>9</c:v>
                </c:pt>
                <c:pt idx="302">
                  <c:v>4</c:v>
                </c:pt>
                <c:pt idx="303">
                  <c:v>2</c:v>
                </c:pt>
                <c:pt idx="304">
                  <c:v>1</c:v>
                </c:pt>
                <c:pt idx="305">
                  <c:v>4</c:v>
                </c:pt>
                <c:pt idx="306">
                  <c:v>5</c:v>
                </c:pt>
                <c:pt idx="307">
                  <c:v>1</c:v>
                </c:pt>
                <c:pt idx="308">
                  <c:v>4</c:v>
                </c:pt>
                <c:pt idx="309">
                  <c:v>2</c:v>
                </c:pt>
                <c:pt idx="310">
                  <c:v>3</c:v>
                </c:pt>
                <c:pt idx="311">
                  <c:v>3</c:v>
                </c:pt>
                <c:pt idx="312">
                  <c:v>8</c:v>
                </c:pt>
                <c:pt idx="313">
                  <c:v>9</c:v>
                </c:pt>
                <c:pt idx="314">
                  <c:v>3</c:v>
                </c:pt>
                <c:pt idx="315">
                  <c:v>5</c:v>
                </c:pt>
                <c:pt idx="316">
                  <c:v>7</c:v>
                </c:pt>
                <c:pt idx="317">
                  <c:v>4</c:v>
                </c:pt>
                <c:pt idx="318">
                  <c:v>8</c:v>
                </c:pt>
                <c:pt idx="319">
                  <c:v>1</c:v>
                </c:pt>
                <c:pt idx="320">
                  <c:v>4</c:v>
                </c:pt>
                <c:pt idx="321">
                  <c:v>3</c:v>
                </c:pt>
                <c:pt idx="322">
                  <c:v>2</c:v>
                </c:pt>
                <c:pt idx="323">
                  <c:v>9</c:v>
                </c:pt>
                <c:pt idx="324">
                  <c:v>3</c:v>
                </c:pt>
                <c:pt idx="325">
                  <c:v>7</c:v>
                </c:pt>
                <c:pt idx="326">
                  <c:v>5</c:v>
                </c:pt>
                <c:pt idx="327">
                  <c:v>3</c:v>
                </c:pt>
                <c:pt idx="328">
                  <c:v>7</c:v>
                </c:pt>
                <c:pt idx="329">
                  <c:v>1</c:v>
                </c:pt>
                <c:pt idx="330">
                  <c:v>9</c:v>
                </c:pt>
                <c:pt idx="331">
                  <c:v>6</c:v>
                </c:pt>
                <c:pt idx="332">
                  <c:v>9</c:v>
                </c:pt>
                <c:pt idx="333">
                  <c:v>2</c:v>
                </c:pt>
                <c:pt idx="334">
                  <c:v>2</c:v>
                </c:pt>
                <c:pt idx="335">
                  <c:v>5</c:v>
                </c:pt>
                <c:pt idx="336">
                  <c:v>5</c:v>
                </c:pt>
                <c:pt idx="337">
                  <c:v>7</c:v>
                </c:pt>
                <c:pt idx="338">
                  <c:v>8</c:v>
                </c:pt>
                <c:pt idx="339">
                  <c:v>2</c:v>
                </c:pt>
                <c:pt idx="340">
                  <c:v>4</c:v>
                </c:pt>
                <c:pt idx="341">
                  <c:v>8</c:v>
                </c:pt>
                <c:pt idx="342">
                  <c:v>5</c:v>
                </c:pt>
                <c:pt idx="343">
                  <c:v>4</c:v>
                </c:pt>
                <c:pt idx="344">
                  <c:v>4</c:v>
                </c:pt>
                <c:pt idx="345">
                  <c:v>9</c:v>
                </c:pt>
                <c:pt idx="346">
                  <c:v>1</c:v>
                </c:pt>
                <c:pt idx="347">
                  <c:v>3</c:v>
                </c:pt>
                <c:pt idx="348">
                  <c:v>5</c:v>
                </c:pt>
                <c:pt idx="349">
                  <c:v>5</c:v>
                </c:pt>
                <c:pt idx="350">
                  <c:v>6</c:v>
                </c:pt>
                <c:pt idx="351">
                  <c:v>1</c:v>
                </c:pt>
                <c:pt idx="352">
                  <c:v>1</c:v>
                </c:pt>
                <c:pt idx="353">
                  <c:v>3</c:v>
                </c:pt>
                <c:pt idx="354">
                  <c:v>6</c:v>
                </c:pt>
                <c:pt idx="355">
                  <c:v>8</c:v>
                </c:pt>
                <c:pt idx="356">
                  <c:v>8</c:v>
                </c:pt>
                <c:pt idx="357">
                  <c:v>7</c:v>
                </c:pt>
                <c:pt idx="358">
                  <c:v>1</c:v>
                </c:pt>
                <c:pt idx="359">
                  <c:v>7</c:v>
                </c:pt>
                <c:pt idx="360">
                  <c:v>4</c:v>
                </c:pt>
                <c:pt idx="361">
                  <c:v>3</c:v>
                </c:pt>
                <c:pt idx="362">
                  <c:v>6</c:v>
                </c:pt>
                <c:pt idx="363">
                  <c:v>2</c:v>
                </c:pt>
                <c:pt idx="364">
                  <c:v>9</c:v>
                </c:pt>
                <c:pt idx="365">
                  <c:v>6</c:v>
                </c:pt>
                <c:pt idx="366">
                  <c:v>4</c:v>
                </c:pt>
                <c:pt idx="367">
                  <c:v>8</c:v>
                </c:pt>
                <c:pt idx="368">
                  <c:v>8</c:v>
                </c:pt>
                <c:pt idx="369">
                  <c:v>4</c:v>
                </c:pt>
                <c:pt idx="370">
                  <c:v>4</c:v>
                </c:pt>
                <c:pt idx="371">
                  <c:v>4</c:v>
                </c:pt>
                <c:pt idx="372">
                  <c:v>2</c:v>
                </c:pt>
                <c:pt idx="373">
                  <c:v>3</c:v>
                </c:pt>
                <c:pt idx="374">
                  <c:v>3</c:v>
                </c:pt>
                <c:pt idx="375">
                  <c:v>1</c:v>
                </c:pt>
                <c:pt idx="376">
                  <c:v>8</c:v>
                </c:pt>
                <c:pt idx="377">
                  <c:v>5</c:v>
                </c:pt>
                <c:pt idx="378">
                  <c:v>6</c:v>
                </c:pt>
                <c:pt idx="379">
                  <c:v>7</c:v>
                </c:pt>
                <c:pt idx="380">
                  <c:v>9</c:v>
                </c:pt>
                <c:pt idx="381">
                  <c:v>7</c:v>
                </c:pt>
                <c:pt idx="382">
                  <c:v>5</c:v>
                </c:pt>
                <c:pt idx="383">
                  <c:v>2</c:v>
                </c:pt>
                <c:pt idx="384">
                  <c:v>8</c:v>
                </c:pt>
                <c:pt idx="385">
                  <c:v>6</c:v>
                </c:pt>
                <c:pt idx="386">
                  <c:v>7</c:v>
                </c:pt>
                <c:pt idx="387">
                  <c:v>7</c:v>
                </c:pt>
                <c:pt idx="388">
                  <c:v>2</c:v>
                </c:pt>
                <c:pt idx="389">
                  <c:v>7</c:v>
                </c:pt>
                <c:pt idx="390">
                  <c:v>3</c:v>
                </c:pt>
                <c:pt idx="391">
                  <c:v>6</c:v>
                </c:pt>
                <c:pt idx="392">
                  <c:v>7</c:v>
                </c:pt>
                <c:pt idx="393">
                  <c:v>5</c:v>
                </c:pt>
                <c:pt idx="394">
                  <c:v>9</c:v>
                </c:pt>
                <c:pt idx="395">
                  <c:v>3</c:v>
                </c:pt>
                <c:pt idx="396">
                  <c:v>6</c:v>
                </c:pt>
                <c:pt idx="397">
                  <c:v>1</c:v>
                </c:pt>
                <c:pt idx="398">
                  <c:v>3</c:v>
                </c:pt>
                <c:pt idx="399">
                  <c:v>6</c:v>
                </c:pt>
                <c:pt idx="400">
                  <c:v>9</c:v>
                </c:pt>
                <c:pt idx="401">
                  <c:v>8</c:v>
                </c:pt>
                <c:pt idx="402">
                  <c:v>4</c:v>
                </c:pt>
                <c:pt idx="403">
                  <c:v>4</c:v>
                </c:pt>
                <c:pt idx="404">
                  <c:v>9</c:v>
                </c:pt>
                <c:pt idx="405">
                  <c:v>9</c:v>
                </c:pt>
                <c:pt idx="406">
                  <c:v>5</c:v>
                </c:pt>
                <c:pt idx="407">
                  <c:v>5</c:v>
                </c:pt>
                <c:pt idx="408">
                  <c:v>9</c:v>
                </c:pt>
                <c:pt idx="409">
                  <c:v>7</c:v>
                </c:pt>
                <c:pt idx="410">
                  <c:v>7</c:v>
                </c:pt>
                <c:pt idx="411">
                  <c:v>7</c:v>
                </c:pt>
                <c:pt idx="412">
                  <c:v>1</c:v>
                </c:pt>
                <c:pt idx="413">
                  <c:v>8</c:v>
                </c:pt>
                <c:pt idx="414">
                  <c:v>7</c:v>
                </c:pt>
                <c:pt idx="415">
                  <c:v>4</c:v>
                </c:pt>
                <c:pt idx="416">
                  <c:v>6</c:v>
                </c:pt>
                <c:pt idx="417">
                  <c:v>1</c:v>
                </c:pt>
                <c:pt idx="418">
                  <c:v>6</c:v>
                </c:pt>
                <c:pt idx="419">
                  <c:v>4</c:v>
                </c:pt>
                <c:pt idx="420">
                  <c:v>3</c:v>
                </c:pt>
                <c:pt idx="421">
                  <c:v>7</c:v>
                </c:pt>
                <c:pt idx="422">
                  <c:v>4</c:v>
                </c:pt>
                <c:pt idx="423">
                  <c:v>1</c:v>
                </c:pt>
                <c:pt idx="424">
                  <c:v>4</c:v>
                </c:pt>
                <c:pt idx="425">
                  <c:v>4</c:v>
                </c:pt>
                <c:pt idx="426">
                  <c:v>5</c:v>
                </c:pt>
                <c:pt idx="427">
                  <c:v>7</c:v>
                </c:pt>
                <c:pt idx="428">
                  <c:v>1</c:v>
                </c:pt>
                <c:pt idx="429">
                  <c:v>3</c:v>
                </c:pt>
                <c:pt idx="430">
                  <c:v>9</c:v>
                </c:pt>
                <c:pt idx="431">
                  <c:v>1</c:v>
                </c:pt>
                <c:pt idx="432">
                  <c:v>5</c:v>
                </c:pt>
                <c:pt idx="433">
                  <c:v>2</c:v>
                </c:pt>
                <c:pt idx="434">
                  <c:v>8</c:v>
                </c:pt>
                <c:pt idx="435">
                  <c:v>8</c:v>
                </c:pt>
                <c:pt idx="436">
                  <c:v>8</c:v>
                </c:pt>
                <c:pt idx="437">
                  <c:v>3</c:v>
                </c:pt>
                <c:pt idx="438">
                  <c:v>4</c:v>
                </c:pt>
                <c:pt idx="439">
                  <c:v>9</c:v>
                </c:pt>
                <c:pt idx="440">
                  <c:v>4</c:v>
                </c:pt>
                <c:pt idx="441">
                  <c:v>6</c:v>
                </c:pt>
                <c:pt idx="442">
                  <c:v>1</c:v>
                </c:pt>
                <c:pt idx="443">
                  <c:v>4</c:v>
                </c:pt>
                <c:pt idx="444">
                  <c:v>6</c:v>
                </c:pt>
                <c:pt idx="445">
                  <c:v>3</c:v>
                </c:pt>
                <c:pt idx="446">
                  <c:v>7</c:v>
                </c:pt>
                <c:pt idx="447">
                  <c:v>3</c:v>
                </c:pt>
                <c:pt idx="448">
                  <c:v>6</c:v>
                </c:pt>
                <c:pt idx="449">
                  <c:v>9</c:v>
                </c:pt>
                <c:pt idx="450">
                  <c:v>5</c:v>
                </c:pt>
                <c:pt idx="451">
                  <c:v>7</c:v>
                </c:pt>
                <c:pt idx="452">
                  <c:v>3</c:v>
                </c:pt>
                <c:pt idx="453">
                  <c:v>6</c:v>
                </c:pt>
                <c:pt idx="454">
                  <c:v>1</c:v>
                </c:pt>
                <c:pt idx="455">
                  <c:v>1</c:v>
                </c:pt>
                <c:pt idx="456">
                  <c:v>4</c:v>
                </c:pt>
                <c:pt idx="457">
                  <c:v>6</c:v>
                </c:pt>
                <c:pt idx="458">
                  <c:v>6</c:v>
                </c:pt>
                <c:pt idx="459">
                  <c:v>5</c:v>
                </c:pt>
                <c:pt idx="460">
                  <c:v>7</c:v>
                </c:pt>
                <c:pt idx="461">
                  <c:v>6</c:v>
                </c:pt>
                <c:pt idx="462">
                  <c:v>1</c:v>
                </c:pt>
                <c:pt idx="463">
                  <c:v>4</c:v>
                </c:pt>
                <c:pt idx="464">
                  <c:v>2</c:v>
                </c:pt>
                <c:pt idx="465">
                  <c:v>8</c:v>
                </c:pt>
                <c:pt idx="466">
                  <c:v>3</c:v>
                </c:pt>
                <c:pt idx="467">
                  <c:v>3</c:v>
                </c:pt>
                <c:pt idx="468">
                  <c:v>7</c:v>
                </c:pt>
                <c:pt idx="469">
                  <c:v>3</c:v>
                </c:pt>
                <c:pt idx="470">
                  <c:v>5</c:v>
                </c:pt>
                <c:pt idx="471">
                  <c:v>7</c:v>
                </c:pt>
                <c:pt idx="472">
                  <c:v>6</c:v>
                </c:pt>
                <c:pt idx="473">
                  <c:v>4</c:v>
                </c:pt>
                <c:pt idx="474">
                  <c:v>9</c:v>
                </c:pt>
                <c:pt idx="475">
                  <c:v>5</c:v>
                </c:pt>
                <c:pt idx="476">
                  <c:v>4</c:v>
                </c:pt>
                <c:pt idx="477">
                  <c:v>8</c:v>
                </c:pt>
                <c:pt idx="478">
                  <c:v>6</c:v>
                </c:pt>
                <c:pt idx="479">
                  <c:v>4</c:v>
                </c:pt>
                <c:pt idx="480">
                  <c:v>2</c:v>
                </c:pt>
                <c:pt idx="481">
                  <c:v>4</c:v>
                </c:pt>
                <c:pt idx="482">
                  <c:v>6</c:v>
                </c:pt>
                <c:pt idx="483">
                  <c:v>5</c:v>
                </c:pt>
                <c:pt idx="484">
                  <c:v>5</c:v>
                </c:pt>
                <c:pt idx="485">
                  <c:v>6</c:v>
                </c:pt>
                <c:pt idx="486">
                  <c:v>4</c:v>
                </c:pt>
                <c:pt idx="487">
                  <c:v>5</c:v>
                </c:pt>
                <c:pt idx="488">
                  <c:v>1</c:v>
                </c:pt>
                <c:pt idx="489">
                  <c:v>8</c:v>
                </c:pt>
                <c:pt idx="490">
                  <c:v>9</c:v>
                </c:pt>
                <c:pt idx="491">
                  <c:v>8</c:v>
                </c:pt>
                <c:pt idx="492">
                  <c:v>7</c:v>
                </c:pt>
                <c:pt idx="493">
                  <c:v>8</c:v>
                </c:pt>
                <c:pt idx="494">
                  <c:v>9</c:v>
                </c:pt>
                <c:pt idx="495">
                  <c:v>4</c:v>
                </c:pt>
                <c:pt idx="496">
                  <c:v>4</c:v>
                </c:pt>
                <c:pt idx="497">
                  <c:v>8</c:v>
                </c:pt>
                <c:pt idx="498">
                  <c:v>1</c:v>
                </c:pt>
                <c:pt idx="499">
                  <c:v>3</c:v>
                </c:pt>
                <c:pt idx="500">
                  <c:v>9</c:v>
                </c:pt>
                <c:pt idx="501">
                  <c:v>8</c:v>
                </c:pt>
                <c:pt idx="502">
                  <c:v>4</c:v>
                </c:pt>
                <c:pt idx="503">
                  <c:v>2</c:v>
                </c:pt>
                <c:pt idx="504">
                  <c:v>7</c:v>
                </c:pt>
                <c:pt idx="505">
                  <c:v>3</c:v>
                </c:pt>
                <c:pt idx="506">
                  <c:v>7</c:v>
                </c:pt>
                <c:pt idx="507">
                  <c:v>8</c:v>
                </c:pt>
                <c:pt idx="508">
                  <c:v>3</c:v>
                </c:pt>
                <c:pt idx="509">
                  <c:v>4</c:v>
                </c:pt>
                <c:pt idx="510">
                  <c:v>8</c:v>
                </c:pt>
                <c:pt idx="511">
                  <c:v>5</c:v>
                </c:pt>
                <c:pt idx="512">
                  <c:v>3</c:v>
                </c:pt>
                <c:pt idx="513">
                  <c:v>2</c:v>
                </c:pt>
                <c:pt idx="514">
                  <c:v>1</c:v>
                </c:pt>
                <c:pt idx="515">
                  <c:v>1</c:v>
                </c:pt>
                <c:pt idx="516">
                  <c:v>1</c:v>
                </c:pt>
                <c:pt idx="517">
                  <c:v>1</c:v>
                </c:pt>
                <c:pt idx="518">
                  <c:v>8</c:v>
                </c:pt>
                <c:pt idx="519">
                  <c:v>6</c:v>
                </c:pt>
                <c:pt idx="520">
                  <c:v>7</c:v>
                </c:pt>
                <c:pt idx="521">
                  <c:v>6</c:v>
                </c:pt>
                <c:pt idx="522">
                  <c:v>9</c:v>
                </c:pt>
                <c:pt idx="523">
                  <c:v>6</c:v>
                </c:pt>
                <c:pt idx="524">
                  <c:v>8</c:v>
                </c:pt>
                <c:pt idx="525">
                  <c:v>1</c:v>
                </c:pt>
                <c:pt idx="526">
                  <c:v>6</c:v>
                </c:pt>
                <c:pt idx="527">
                  <c:v>9</c:v>
                </c:pt>
                <c:pt idx="528">
                  <c:v>3</c:v>
                </c:pt>
                <c:pt idx="529">
                  <c:v>1</c:v>
                </c:pt>
                <c:pt idx="530">
                  <c:v>3</c:v>
                </c:pt>
                <c:pt idx="531">
                  <c:v>8</c:v>
                </c:pt>
                <c:pt idx="532">
                  <c:v>6</c:v>
                </c:pt>
                <c:pt idx="533">
                  <c:v>4</c:v>
                </c:pt>
                <c:pt idx="534">
                  <c:v>2</c:v>
                </c:pt>
                <c:pt idx="535">
                  <c:v>5</c:v>
                </c:pt>
                <c:pt idx="536">
                  <c:v>1</c:v>
                </c:pt>
                <c:pt idx="537">
                  <c:v>7</c:v>
                </c:pt>
                <c:pt idx="538">
                  <c:v>4</c:v>
                </c:pt>
                <c:pt idx="539">
                  <c:v>9</c:v>
                </c:pt>
                <c:pt idx="540">
                  <c:v>7</c:v>
                </c:pt>
                <c:pt idx="541">
                  <c:v>7</c:v>
                </c:pt>
                <c:pt idx="542">
                  <c:v>1</c:v>
                </c:pt>
                <c:pt idx="543">
                  <c:v>3</c:v>
                </c:pt>
                <c:pt idx="544">
                  <c:v>3</c:v>
                </c:pt>
                <c:pt idx="545">
                  <c:v>4</c:v>
                </c:pt>
                <c:pt idx="546">
                  <c:v>6</c:v>
                </c:pt>
                <c:pt idx="547">
                  <c:v>2</c:v>
                </c:pt>
                <c:pt idx="548">
                  <c:v>3</c:v>
                </c:pt>
                <c:pt idx="549">
                  <c:v>1</c:v>
                </c:pt>
                <c:pt idx="550">
                  <c:v>7</c:v>
                </c:pt>
                <c:pt idx="551">
                  <c:v>4</c:v>
                </c:pt>
                <c:pt idx="552">
                  <c:v>3</c:v>
                </c:pt>
                <c:pt idx="553">
                  <c:v>2</c:v>
                </c:pt>
                <c:pt idx="554">
                  <c:v>8</c:v>
                </c:pt>
                <c:pt idx="555">
                  <c:v>6</c:v>
                </c:pt>
                <c:pt idx="556">
                  <c:v>1</c:v>
                </c:pt>
                <c:pt idx="557">
                  <c:v>8</c:v>
                </c:pt>
                <c:pt idx="558">
                  <c:v>2</c:v>
                </c:pt>
                <c:pt idx="559">
                  <c:v>8</c:v>
                </c:pt>
                <c:pt idx="560">
                  <c:v>1</c:v>
                </c:pt>
                <c:pt idx="561">
                  <c:v>8</c:v>
                </c:pt>
                <c:pt idx="562">
                  <c:v>1</c:v>
                </c:pt>
                <c:pt idx="563">
                  <c:v>5</c:v>
                </c:pt>
                <c:pt idx="564">
                  <c:v>8</c:v>
                </c:pt>
                <c:pt idx="565">
                  <c:v>5</c:v>
                </c:pt>
                <c:pt idx="566">
                  <c:v>3</c:v>
                </c:pt>
                <c:pt idx="567">
                  <c:v>4</c:v>
                </c:pt>
                <c:pt idx="568">
                  <c:v>2</c:v>
                </c:pt>
                <c:pt idx="569">
                  <c:v>7</c:v>
                </c:pt>
                <c:pt idx="570">
                  <c:v>2</c:v>
                </c:pt>
                <c:pt idx="571">
                  <c:v>4</c:v>
                </c:pt>
                <c:pt idx="572">
                  <c:v>8</c:v>
                </c:pt>
                <c:pt idx="573">
                  <c:v>7</c:v>
                </c:pt>
                <c:pt idx="574">
                  <c:v>8</c:v>
                </c:pt>
                <c:pt idx="575">
                  <c:v>6</c:v>
                </c:pt>
                <c:pt idx="576">
                  <c:v>2</c:v>
                </c:pt>
                <c:pt idx="577">
                  <c:v>7</c:v>
                </c:pt>
                <c:pt idx="578">
                  <c:v>1</c:v>
                </c:pt>
                <c:pt idx="579">
                  <c:v>4</c:v>
                </c:pt>
                <c:pt idx="580">
                  <c:v>3</c:v>
                </c:pt>
                <c:pt idx="581">
                  <c:v>8</c:v>
                </c:pt>
                <c:pt idx="582">
                  <c:v>7</c:v>
                </c:pt>
                <c:pt idx="583">
                  <c:v>1</c:v>
                </c:pt>
                <c:pt idx="584">
                  <c:v>3</c:v>
                </c:pt>
                <c:pt idx="585">
                  <c:v>6</c:v>
                </c:pt>
                <c:pt idx="586">
                  <c:v>7</c:v>
                </c:pt>
                <c:pt idx="587">
                  <c:v>7</c:v>
                </c:pt>
                <c:pt idx="588">
                  <c:v>4</c:v>
                </c:pt>
                <c:pt idx="589">
                  <c:v>5</c:v>
                </c:pt>
                <c:pt idx="590">
                  <c:v>8</c:v>
                </c:pt>
                <c:pt idx="591">
                  <c:v>4</c:v>
                </c:pt>
                <c:pt idx="592">
                  <c:v>3</c:v>
                </c:pt>
                <c:pt idx="593">
                  <c:v>8</c:v>
                </c:pt>
                <c:pt idx="594">
                  <c:v>1</c:v>
                </c:pt>
                <c:pt idx="595">
                  <c:v>6</c:v>
                </c:pt>
                <c:pt idx="596">
                  <c:v>6</c:v>
                </c:pt>
                <c:pt idx="597">
                  <c:v>5</c:v>
                </c:pt>
                <c:pt idx="598">
                  <c:v>9</c:v>
                </c:pt>
                <c:pt idx="599">
                  <c:v>4</c:v>
                </c:pt>
                <c:pt idx="600">
                  <c:v>1</c:v>
                </c:pt>
                <c:pt idx="601">
                  <c:v>6</c:v>
                </c:pt>
                <c:pt idx="602">
                  <c:v>2</c:v>
                </c:pt>
                <c:pt idx="603">
                  <c:v>5</c:v>
                </c:pt>
                <c:pt idx="604">
                  <c:v>9</c:v>
                </c:pt>
                <c:pt idx="605">
                  <c:v>4</c:v>
                </c:pt>
                <c:pt idx="606">
                  <c:v>4</c:v>
                </c:pt>
                <c:pt idx="607">
                  <c:v>1</c:v>
                </c:pt>
                <c:pt idx="608">
                  <c:v>4</c:v>
                </c:pt>
                <c:pt idx="609">
                  <c:v>4</c:v>
                </c:pt>
                <c:pt idx="610">
                  <c:v>3</c:v>
                </c:pt>
                <c:pt idx="611">
                  <c:v>8</c:v>
                </c:pt>
                <c:pt idx="612">
                  <c:v>7</c:v>
                </c:pt>
                <c:pt idx="613">
                  <c:v>9</c:v>
                </c:pt>
                <c:pt idx="614">
                  <c:v>7</c:v>
                </c:pt>
                <c:pt idx="615">
                  <c:v>1</c:v>
                </c:pt>
                <c:pt idx="616">
                  <c:v>3</c:v>
                </c:pt>
                <c:pt idx="617">
                  <c:v>6</c:v>
                </c:pt>
                <c:pt idx="618">
                  <c:v>8</c:v>
                </c:pt>
                <c:pt idx="619">
                  <c:v>2</c:v>
                </c:pt>
                <c:pt idx="620">
                  <c:v>5</c:v>
                </c:pt>
                <c:pt idx="621">
                  <c:v>5</c:v>
                </c:pt>
                <c:pt idx="622">
                  <c:v>3</c:v>
                </c:pt>
                <c:pt idx="623">
                  <c:v>3</c:v>
                </c:pt>
                <c:pt idx="624">
                  <c:v>4</c:v>
                </c:pt>
                <c:pt idx="625">
                  <c:v>2</c:v>
                </c:pt>
                <c:pt idx="626">
                  <c:v>2</c:v>
                </c:pt>
                <c:pt idx="627">
                  <c:v>8</c:v>
                </c:pt>
                <c:pt idx="628">
                  <c:v>3</c:v>
                </c:pt>
                <c:pt idx="629">
                  <c:v>7</c:v>
                </c:pt>
                <c:pt idx="630">
                  <c:v>7</c:v>
                </c:pt>
                <c:pt idx="631">
                  <c:v>3</c:v>
                </c:pt>
                <c:pt idx="632">
                  <c:v>5</c:v>
                </c:pt>
                <c:pt idx="633">
                  <c:v>4</c:v>
                </c:pt>
                <c:pt idx="634">
                  <c:v>2</c:v>
                </c:pt>
                <c:pt idx="635">
                  <c:v>3</c:v>
                </c:pt>
                <c:pt idx="636">
                  <c:v>7</c:v>
                </c:pt>
                <c:pt idx="637">
                  <c:v>4</c:v>
                </c:pt>
                <c:pt idx="638">
                  <c:v>8</c:v>
                </c:pt>
                <c:pt idx="639">
                  <c:v>8</c:v>
                </c:pt>
                <c:pt idx="640">
                  <c:v>4</c:v>
                </c:pt>
                <c:pt idx="641">
                  <c:v>8</c:v>
                </c:pt>
                <c:pt idx="642">
                  <c:v>5</c:v>
                </c:pt>
                <c:pt idx="643">
                  <c:v>6</c:v>
                </c:pt>
                <c:pt idx="644">
                  <c:v>7</c:v>
                </c:pt>
                <c:pt idx="645">
                  <c:v>5</c:v>
                </c:pt>
                <c:pt idx="646">
                  <c:v>4</c:v>
                </c:pt>
                <c:pt idx="647">
                  <c:v>7</c:v>
                </c:pt>
                <c:pt idx="648">
                  <c:v>7</c:v>
                </c:pt>
                <c:pt idx="649">
                  <c:v>4</c:v>
                </c:pt>
                <c:pt idx="650">
                  <c:v>6</c:v>
                </c:pt>
                <c:pt idx="651">
                  <c:v>2</c:v>
                </c:pt>
                <c:pt idx="652">
                  <c:v>6</c:v>
                </c:pt>
                <c:pt idx="653">
                  <c:v>3</c:v>
                </c:pt>
                <c:pt idx="654">
                  <c:v>6</c:v>
                </c:pt>
                <c:pt idx="655">
                  <c:v>1</c:v>
                </c:pt>
                <c:pt idx="656">
                  <c:v>7</c:v>
                </c:pt>
                <c:pt idx="657">
                  <c:v>2</c:v>
                </c:pt>
                <c:pt idx="658">
                  <c:v>8</c:v>
                </c:pt>
                <c:pt idx="659">
                  <c:v>7</c:v>
                </c:pt>
                <c:pt idx="660">
                  <c:v>5</c:v>
                </c:pt>
                <c:pt idx="661">
                  <c:v>4</c:v>
                </c:pt>
                <c:pt idx="662">
                  <c:v>8</c:v>
                </c:pt>
                <c:pt idx="663">
                  <c:v>3</c:v>
                </c:pt>
                <c:pt idx="664">
                  <c:v>8</c:v>
                </c:pt>
                <c:pt idx="665">
                  <c:v>8</c:v>
                </c:pt>
                <c:pt idx="666">
                  <c:v>7</c:v>
                </c:pt>
                <c:pt idx="667">
                  <c:v>5</c:v>
                </c:pt>
                <c:pt idx="668">
                  <c:v>3</c:v>
                </c:pt>
                <c:pt idx="669">
                  <c:v>3</c:v>
                </c:pt>
                <c:pt idx="670">
                  <c:v>8</c:v>
                </c:pt>
                <c:pt idx="671">
                  <c:v>3</c:v>
                </c:pt>
                <c:pt idx="672">
                  <c:v>8</c:v>
                </c:pt>
                <c:pt idx="673">
                  <c:v>7</c:v>
                </c:pt>
                <c:pt idx="674">
                  <c:v>2</c:v>
                </c:pt>
                <c:pt idx="675">
                  <c:v>4</c:v>
                </c:pt>
                <c:pt idx="676">
                  <c:v>2</c:v>
                </c:pt>
                <c:pt idx="677">
                  <c:v>7</c:v>
                </c:pt>
                <c:pt idx="678">
                  <c:v>5</c:v>
                </c:pt>
                <c:pt idx="679">
                  <c:v>1</c:v>
                </c:pt>
                <c:pt idx="680">
                  <c:v>6</c:v>
                </c:pt>
                <c:pt idx="681">
                  <c:v>7</c:v>
                </c:pt>
                <c:pt idx="682">
                  <c:v>7</c:v>
                </c:pt>
                <c:pt idx="683">
                  <c:v>7</c:v>
                </c:pt>
                <c:pt idx="684">
                  <c:v>4</c:v>
                </c:pt>
                <c:pt idx="685">
                  <c:v>8</c:v>
                </c:pt>
                <c:pt idx="686">
                  <c:v>7</c:v>
                </c:pt>
                <c:pt idx="687">
                  <c:v>6</c:v>
                </c:pt>
                <c:pt idx="688">
                  <c:v>1</c:v>
                </c:pt>
                <c:pt idx="689">
                  <c:v>5</c:v>
                </c:pt>
                <c:pt idx="690">
                  <c:v>8</c:v>
                </c:pt>
                <c:pt idx="691">
                  <c:v>1</c:v>
                </c:pt>
                <c:pt idx="692">
                  <c:v>4</c:v>
                </c:pt>
                <c:pt idx="693">
                  <c:v>2</c:v>
                </c:pt>
                <c:pt idx="694">
                  <c:v>7</c:v>
                </c:pt>
                <c:pt idx="695">
                  <c:v>4</c:v>
                </c:pt>
                <c:pt idx="696">
                  <c:v>1</c:v>
                </c:pt>
                <c:pt idx="697">
                  <c:v>7</c:v>
                </c:pt>
                <c:pt idx="698">
                  <c:v>3</c:v>
                </c:pt>
                <c:pt idx="699">
                  <c:v>6</c:v>
                </c:pt>
                <c:pt idx="700">
                  <c:v>1</c:v>
                </c:pt>
                <c:pt idx="701">
                  <c:v>6</c:v>
                </c:pt>
                <c:pt idx="702">
                  <c:v>7</c:v>
                </c:pt>
                <c:pt idx="703">
                  <c:v>2</c:v>
                </c:pt>
                <c:pt idx="704">
                  <c:v>9</c:v>
                </c:pt>
                <c:pt idx="705">
                  <c:v>3</c:v>
                </c:pt>
                <c:pt idx="706">
                  <c:v>7</c:v>
                </c:pt>
                <c:pt idx="707">
                  <c:v>1</c:v>
                </c:pt>
                <c:pt idx="708">
                  <c:v>8</c:v>
                </c:pt>
                <c:pt idx="709">
                  <c:v>6</c:v>
                </c:pt>
                <c:pt idx="710">
                  <c:v>7</c:v>
                </c:pt>
                <c:pt idx="711">
                  <c:v>3</c:v>
                </c:pt>
                <c:pt idx="712">
                  <c:v>7</c:v>
                </c:pt>
                <c:pt idx="713">
                  <c:v>8</c:v>
                </c:pt>
                <c:pt idx="714">
                  <c:v>2</c:v>
                </c:pt>
                <c:pt idx="715">
                  <c:v>4</c:v>
                </c:pt>
                <c:pt idx="716">
                  <c:v>6</c:v>
                </c:pt>
                <c:pt idx="717">
                  <c:v>2</c:v>
                </c:pt>
                <c:pt idx="718">
                  <c:v>1</c:v>
                </c:pt>
                <c:pt idx="719">
                  <c:v>3</c:v>
                </c:pt>
                <c:pt idx="720">
                  <c:v>4</c:v>
                </c:pt>
                <c:pt idx="721">
                  <c:v>2</c:v>
                </c:pt>
                <c:pt idx="722">
                  <c:v>1</c:v>
                </c:pt>
                <c:pt idx="723">
                  <c:v>3</c:v>
                </c:pt>
                <c:pt idx="724">
                  <c:v>4</c:v>
                </c:pt>
                <c:pt idx="725">
                  <c:v>7</c:v>
                </c:pt>
                <c:pt idx="726">
                  <c:v>3</c:v>
                </c:pt>
                <c:pt idx="727">
                  <c:v>3</c:v>
                </c:pt>
                <c:pt idx="728">
                  <c:v>8</c:v>
                </c:pt>
                <c:pt idx="729">
                  <c:v>1</c:v>
                </c:pt>
                <c:pt idx="730">
                  <c:v>1</c:v>
                </c:pt>
                <c:pt idx="731">
                  <c:v>6</c:v>
                </c:pt>
                <c:pt idx="732">
                  <c:v>2</c:v>
                </c:pt>
                <c:pt idx="733">
                  <c:v>3</c:v>
                </c:pt>
                <c:pt idx="734">
                  <c:v>1</c:v>
                </c:pt>
                <c:pt idx="735">
                  <c:v>1</c:v>
                </c:pt>
                <c:pt idx="736">
                  <c:v>9</c:v>
                </c:pt>
                <c:pt idx="737">
                  <c:v>4</c:v>
                </c:pt>
                <c:pt idx="738">
                  <c:v>4</c:v>
                </c:pt>
                <c:pt idx="739">
                  <c:v>3</c:v>
                </c:pt>
                <c:pt idx="740">
                  <c:v>8</c:v>
                </c:pt>
                <c:pt idx="741">
                  <c:v>1</c:v>
                </c:pt>
                <c:pt idx="742">
                  <c:v>6</c:v>
                </c:pt>
                <c:pt idx="743">
                  <c:v>2</c:v>
                </c:pt>
                <c:pt idx="744">
                  <c:v>7</c:v>
                </c:pt>
                <c:pt idx="745">
                  <c:v>2</c:v>
                </c:pt>
                <c:pt idx="746">
                  <c:v>9</c:v>
                </c:pt>
                <c:pt idx="747">
                  <c:v>9</c:v>
                </c:pt>
                <c:pt idx="748">
                  <c:v>9</c:v>
                </c:pt>
                <c:pt idx="749">
                  <c:v>4</c:v>
                </c:pt>
                <c:pt idx="750">
                  <c:v>5</c:v>
                </c:pt>
                <c:pt idx="751">
                  <c:v>3</c:v>
                </c:pt>
                <c:pt idx="752">
                  <c:v>5</c:v>
                </c:pt>
                <c:pt idx="753">
                  <c:v>4</c:v>
                </c:pt>
                <c:pt idx="754">
                  <c:v>9</c:v>
                </c:pt>
                <c:pt idx="755">
                  <c:v>6</c:v>
                </c:pt>
                <c:pt idx="756">
                  <c:v>6</c:v>
                </c:pt>
                <c:pt idx="757">
                  <c:v>1</c:v>
                </c:pt>
                <c:pt idx="758">
                  <c:v>2</c:v>
                </c:pt>
                <c:pt idx="759">
                  <c:v>3</c:v>
                </c:pt>
                <c:pt idx="760">
                  <c:v>8</c:v>
                </c:pt>
                <c:pt idx="761">
                  <c:v>4</c:v>
                </c:pt>
                <c:pt idx="762">
                  <c:v>6</c:v>
                </c:pt>
                <c:pt idx="763">
                  <c:v>5</c:v>
                </c:pt>
                <c:pt idx="764">
                  <c:v>3</c:v>
                </c:pt>
                <c:pt idx="765">
                  <c:v>6</c:v>
                </c:pt>
                <c:pt idx="766">
                  <c:v>3</c:v>
                </c:pt>
                <c:pt idx="767">
                  <c:v>2</c:v>
                </c:pt>
                <c:pt idx="768">
                  <c:v>2</c:v>
                </c:pt>
                <c:pt idx="769">
                  <c:v>9</c:v>
                </c:pt>
                <c:pt idx="770">
                  <c:v>8</c:v>
                </c:pt>
                <c:pt idx="771">
                  <c:v>2</c:v>
                </c:pt>
                <c:pt idx="772">
                  <c:v>6</c:v>
                </c:pt>
                <c:pt idx="773">
                  <c:v>4</c:v>
                </c:pt>
                <c:pt idx="774">
                  <c:v>2</c:v>
                </c:pt>
                <c:pt idx="775">
                  <c:v>1</c:v>
                </c:pt>
                <c:pt idx="776">
                  <c:v>8</c:v>
                </c:pt>
                <c:pt idx="777">
                  <c:v>4</c:v>
                </c:pt>
                <c:pt idx="778">
                  <c:v>5</c:v>
                </c:pt>
                <c:pt idx="779">
                  <c:v>1</c:v>
                </c:pt>
                <c:pt idx="780">
                  <c:v>8</c:v>
                </c:pt>
                <c:pt idx="781">
                  <c:v>5</c:v>
                </c:pt>
                <c:pt idx="782">
                  <c:v>5</c:v>
                </c:pt>
                <c:pt idx="783">
                  <c:v>8</c:v>
                </c:pt>
                <c:pt idx="784">
                  <c:v>2</c:v>
                </c:pt>
                <c:pt idx="785">
                  <c:v>7</c:v>
                </c:pt>
                <c:pt idx="786">
                  <c:v>8</c:v>
                </c:pt>
                <c:pt idx="787">
                  <c:v>8</c:v>
                </c:pt>
                <c:pt idx="788">
                  <c:v>2</c:v>
                </c:pt>
                <c:pt idx="789">
                  <c:v>4</c:v>
                </c:pt>
                <c:pt idx="790">
                  <c:v>1</c:v>
                </c:pt>
                <c:pt idx="791">
                  <c:v>8</c:v>
                </c:pt>
                <c:pt idx="792">
                  <c:v>3</c:v>
                </c:pt>
                <c:pt idx="793">
                  <c:v>8</c:v>
                </c:pt>
                <c:pt idx="794">
                  <c:v>1</c:v>
                </c:pt>
                <c:pt idx="795">
                  <c:v>2</c:v>
                </c:pt>
                <c:pt idx="796">
                  <c:v>8</c:v>
                </c:pt>
                <c:pt idx="797">
                  <c:v>1</c:v>
                </c:pt>
                <c:pt idx="798">
                  <c:v>9</c:v>
                </c:pt>
                <c:pt idx="799">
                  <c:v>4</c:v>
                </c:pt>
                <c:pt idx="800">
                  <c:v>4</c:v>
                </c:pt>
                <c:pt idx="801">
                  <c:v>8</c:v>
                </c:pt>
                <c:pt idx="802">
                  <c:v>7</c:v>
                </c:pt>
                <c:pt idx="803">
                  <c:v>7</c:v>
                </c:pt>
                <c:pt idx="804">
                  <c:v>4</c:v>
                </c:pt>
                <c:pt idx="805">
                  <c:v>8</c:v>
                </c:pt>
                <c:pt idx="806">
                  <c:v>2</c:v>
                </c:pt>
                <c:pt idx="807">
                  <c:v>4</c:v>
                </c:pt>
                <c:pt idx="808">
                  <c:v>6</c:v>
                </c:pt>
                <c:pt idx="809">
                  <c:v>5</c:v>
                </c:pt>
                <c:pt idx="810">
                  <c:v>2</c:v>
                </c:pt>
                <c:pt idx="811">
                  <c:v>4</c:v>
                </c:pt>
                <c:pt idx="812">
                  <c:v>7</c:v>
                </c:pt>
                <c:pt idx="813">
                  <c:v>6</c:v>
                </c:pt>
                <c:pt idx="814">
                  <c:v>4</c:v>
                </c:pt>
                <c:pt idx="815">
                  <c:v>2</c:v>
                </c:pt>
                <c:pt idx="816">
                  <c:v>4</c:v>
                </c:pt>
                <c:pt idx="817">
                  <c:v>1</c:v>
                </c:pt>
                <c:pt idx="818">
                  <c:v>2</c:v>
                </c:pt>
                <c:pt idx="819">
                  <c:v>9</c:v>
                </c:pt>
                <c:pt idx="820">
                  <c:v>5</c:v>
                </c:pt>
                <c:pt idx="821">
                  <c:v>4</c:v>
                </c:pt>
                <c:pt idx="822">
                  <c:v>2</c:v>
                </c:pt>
                <c:pt idx="823">
                  <c:v>5</c:v>
                </c:pt>
                <c:pt idx="824">
                  <c:v>5</c:v>
                </c:pt>
                <c:pt idx="825">
                  <c:v>1</c:v>
                </c:pt>
                <c:pt idx="826">
                  <c:v>8</c:v>
                </c:pt>
                <c:pt idx="827">
                  <c:v>3</c:v>
                </c:pt>
                <c:pt idx="828">
                  <c:v>5</c:v>
                </c:pt>
                <c:pt idx="829">
                  <c:v>2</c:v>
                </c:pt>
                <c:pt idx="830">
                  <c:v>7</c:v>
                </c:pt>
                <c:pt idx="831">
                  <c:v>6</c:v>
                </c:pt>
                <c:pt idx="832">
                  <c:v>6</c:v>
                </c:pt>
                <c:pt idx="833">
                  <c:v>2</c:v>
                </c:pt>
                <c:pt idx="834">
                  <c:v>2</c:v>
                </c:pt>
                <c:pt idx="835">
                  <c:v>1</c:v>
                </c:pt>
                <c:pt idx="836">
                  <c:v>9</c:v>
                </c:pt>
                <c:pt idx="837">
                  <c:v>6</c:v>
                </c:pt>
                <c:pt idx="838">
                  <c:v>1</c:v>
                </c:pt>
                <c:pt idx="839">
                  <c:v>5</c:v>
                </c:pt>
                <c:pt idx="840">
                  <c:v>4</c:v>
                </c:pt>
                <c:pt idx="841">
                  <c:v>5</c:v>
                </c:pt>
                <c:pt idx="842">
                  <c:v>6</c:v>
                </c:pt>
                <c:pt idx="843">
                  <c:v>3</c:v>
                </c:pt>
                <c:pt idx="844">
                  <c:v>9</c:v>
                </c:pt>
                <c:pt idx="845">
                  <c:v>9</c:v>
                </c:pt>
                <c:pt idx="846">
                  <c:v>9</c:v>
                </c:pt>
                <c:pt idx="847">
                  <c:v>1</c:v>
                </c:pt>
                <c:pt idx="848">
                  <c:v>4</c:v>
                </c:pt>
                <c:pt idx="849">
                  <c:v>5</c:v>
                </c:pt>
                <c:pt idx="850">
                  <c:v>4</c:v>
                </c:pt>
                <c:pt idx="851">
                  <c:v>1</c:v>
                </c:pt>
                <c:pt idx="852">
                  <c:v>8</c:v>
                </c:pt>
                <c:pt idx="853">
                  <c:v>8</c:v>
                </c:pt>
                <c:pt idx="854">
                  <c:v>1</c:v>
                </c:pt>
                <c:pt idx="855">
                  <c:v>9</c:v>
                </c:pt>
                <c:pt idx="856">
                  <c:v>9</c:v>
                </c:pt>
                <c:pt idx="857">
                  <c:v>8</c:v>
                </c:pt>
                <c:pt idx="858">
                  <c:v>2</c:v>
                </c:pt>
                <c:pt idx="859">
                  <c:v>9</c:v>
                </c:pt>
                <c:pt idx="860">
                  <c:v>4</c:v>
                </c:pt>
                <c:pt idx="861">
                  <c:v>3</c:v>
                </c:pt>
                <c:pt idx="862">
                  <c:v>3</c:v>
                </c:pt>
                <c:pt idx="863">
                  <c:v>8</c:v>
                </c:pt>
                <c:pt idx="864">
                  <c:v>5</c:v>
                </c:pt>
                <c:pt idx="865">
                  <c:v>5</c:v>
                </c:pt>
                <c:pt idx="866">
                  <c:v>4</c:v>
                </c:pt>
                <c:pt idx="867">
                  <c:v>7</c:v>
                </c:pt>
                <c:pt idx="868">
                  <c:v>1</c:v>
                </c:pt>
                <c:pt idx="869">
                  <c:v>2</c:v>
                </c:pt>
                <c:pt idx="870">
                  <c:v>5</c:v>
                </c:pt>
                <c:pt idx="871">
                  <c:v>1</c:v>
                </c:pt>
                <c:pt idx="872">
                  <c:v>8</c:v>
                </c:pt>
                <c:pt idx="873">
                  <c:v>1</c:v>
                </c:pt>
                <c:pt idx="874">
                  <c:v>4</c:v>
                </c:pt>
                <c:pt idx="875">
                  <c:v>2</c:v>
                </c:pt>
                <c:pt idx="876">
                  <c:v>6</c:v>
                </c:pt>
                <c:pt idx="877">
                  <c:v>6</c:v>
                </c:pt>
                <c:pt idx="878">
                  <c:v>2</c:v>
                </c:pt>
                <c:pt idx="879">
                  <c:v>3</c:v>
                </c:pt>
                <c:pt idx="880">
                  <c:v>2</c:v>
                </c:pt>
                <c:pt idx="881">
                  <c:v>8</c:v>
                </c:pt>
                <c:pt idx="882">
                  <c:v>3</c:v>
                </c:pt>
                <c:pt idx="883">
                  <c:v>5</c:v>
                </c:pt>
                <c:pt idx="884">
                  <c:v>6</c:v>
                </c:pt>
                <c:pt idx="885">
                  <c:v>1</c:v>
                </c:pt>
                <c:pt idx="886">
                  <c:v>9</c:v>
                </c:pt>
                <c:pt idx="887">
                  <c:v>1</c:v>
                </c:pt>
                <c:pt idx="888">
                  <c:v>4</c:v>
                </c:pt>
                <c:pt idx="889">
                  <c:v>9</c:v>
                </c:pt>
                <c:pt idx="890">
                  <c:v>1</c:v>
                </c:pt>
                <c:pt idx="891">
                  <c:v>1</c:v>
                </c:pt>
                <c:pt idx="892">
                  <c:v>1</c:v>
                </c:pt>
                <c:pt idx="893">
                  <c:v>6</c:v>
                </c:pt>
                <c:pt idx="894">
                  <c:v>6</c:v>
                </c:pt>
                <c:pt idx="895">
                  <c:v>9</c:v>
                </c:pt>
                <c:pt idx="896">
                  <c:v>8</c:v>
                </c:pt>
                <c:pt idx="897">
                  <c:v>3</c:v>
                </c:pt>
                <c:pt idx="898">
                  <c:v>3</c:v>
                </c:pt>
                <c:pt idx="899">
                  <c:v>1</c:v>
                </c:pt>
                <c:pt idx="900">
                  <c:v>6</c:v>
                </c:pt>
                <c:pt idx="901">
                  <c:v>9</c:v>
                </c:pt>
                <c:pt idx="902">
                  <c:v>5</c:v>
                </c:pt>
                <c:pt idx="903">
                  <c:v>3</c:v>
                </c:pt>
                <c:pt idx="904">
                  <c:v>8</c:v>
                </c:pt>
                <c:pt idx="905">
                  <c:v>2</c:v>
                </c:pt>
                <c:pt idx="906">
                  <c:v>2</c:v>
                </c:pt>
                <c:pt idx="907">
                  <c:v>6</c:v>
                </c:pt>
                <c:pt idx="908">
                  <c:v>1</c:v>
                </c:pt>
                <c:pt idx="909">
                  <c:v>8</c:v>
                </c:pt>
                <c:pt idx="910">
                  <c:v>2</c:v>
                </c:pt>
                <c:pt idx="911">
                  <c:v>6</c:v>
                </c:pt>
                <c:pt idx="912">
                  <c:v>8</c:v>
                </c:pt>
                <c:pt idx="913">
                  <c:v>2</c:v>
                </c:pt>
                <c:pt idx="914">
                  <c:v>4</c:v>
                </c:pt>
                <c:pt idx="915">
                  <c:v>6</c:v>
                </c:pt>
                <c:pt idx="916">
                  <c:v>3</c:v>
                </c:pt>
                <c:pt idx="917">
                  <c:v>5</c:v>
                </c:pt>
                <c:pt idx="918">
                  <c:v>8</c:v>
                </c:pt>
                <c:pt idx="919">
                  <c:v>5</c:v>
                </c:pt>
                <c:pt idx="920">
                  <c:v>3</c:v>
                </c:pt>
                <c:pt idx="921">
                  <c:v>2</c:v>
                </c:pt>
                <c:pt idx="922">
                  <c:v>2</c:v>
                </c:pt>
                <c:pt idx="923">
                  <c:v>1</c:v>
                </c:pt>
                <c:pt idx="924">
                  <c:v>1</c:v>
                </c:pt>
                <c:pt idx="925">
                  <c:v>9</c:v>
                </c:pt>
                <c:pt idx="926">
                  <c:v>7</c:v>
                </c:pt>
                <c:pt idx="927">
                  <c:v>9</c:v>
                </c:pt>
                <c:pt idx="928">
                  <c:v>8</c:v>
                </c:pt>
                <c:pt idx="929">
                  <c:v>3</c:v>
                </c:pt>
                <c:pt idx="930">
                  <c:v>9</c:v>
                </c:pt>
                <c:pt idx="931">
                  <c:v>9</c:v>
                </c:pt>
                <c:pt idx="932">
                  <c:v>2</c:v>
                </c:pt>
                <c:pt idx="933">
                  <c:v>2</c:v>
                </c:pt>
                <c:pt idx="934">
                  <c:v>8</c:v>
                </c:pt>
                <c:pt idx="935">
                  <c:v>2</c:v>
                </c:pt>
                <c:pt idx="936">
                  <c:v>1</c:v>
                </c:pt>
                <c:pt idx="937">
                  <c:v>9</c:v>
                </c:pt>
                <c:pt idx="938">
                  <c:v>3</c:v>
                </c:pt>
                <c:pt idx="939">
                  <c:v>4</c:v>
                </c:pt>
                <c:pt idx="940">
                  <c:v>2</c:v>
                </c:pt>
                <c:pt idx="941">
                  <c:v>6</c:v>
                </c:pt>
                <c:pt idx="942">
                  <c:v>5</c:v>
                </c:pt>
                <c:pt idx="943">
                  <c:v>5</c:v>
                </c:pt>
                <c:pt idx="944">
                  <c:v>6</c:v>
                </c:pt>
                <c:pt idx="945">
                  <c:v>6</c:v>
                </c:pt>
                <c:pt idx="946">
                  <c:v>9</c:v>
                </c:pt>
                <c:pt idx="947">
                  <c:v>3</c:v>
                </c:pt>
                <c:pt idx="948">
                  <c:v>5</c:v>
                </c:pt>
                <c:pt idx="949">
                  <c:v>7</c:v>
                </c:pt>
                <c:pt idx="950">
                  <c:v>4</c:v>
                </c:pt>
                <c:pt idx="951">
                  <c:v>8</c:v>
                </c:pt>
                <c:pt idx="952">
                  <c:v>6</c:v>
                </c:pt>
                <c:pt idx="953">
                  <c:v>5</c:v>
                </c:pt>
                <c:pt idx="954">
                  <c:v>7</c:v>
                </c:pt>
                <c:pt idx="955">
                  <c:v>8</c:v>
                </c:pt>
                <c:pt idx="956">
                  <c:v>4</c:v>
                </c:pt>
                <c:pt idx="957">
                  <c:v>1</c:v>
                </c:pt>
                <c:pt idx="958">
                  <c:v>2</c:v>
                </c:pt>
                <c:pt idx="959">
                  <c:v>8</c:v>
                </c:pt>
                <c:pt idx="960">
                  <c:v>1</c:v>
                </c:pt>
                <c:pt idx="961">
                  <c:v>5</c:v>
                </c:pt>
                <c:pt idx="962">
                  <c:v>1</c:v>
                </c:pt>
                <c:pt idx="963">
                  <c:v>3</c:v>
                </c:pt>
                <c:pt idx="964">
                  <c:v>2</c:v>
                </c:pt>
                <c:pt idx="965">
                  <c:v>5</c:v>
                </c:pt>
                <c:pt idx="966">
                  <c:v>1</c:v>
                </c:pt>
                <c:pt idx="967">
                  <c:v>5</c:v>
                </c:pt>
                <c:pt idx="968">
                  <c:v>2</c:v>
                </c:pt>
                <c:pt idx="969">
                  <c:v>9</c:v>
                </c:pt>
                <c:pt idx="970">
                  <c:v>1</c:v>
                </c:pt>
                <c:pt idx="971">
                  <c:v>1</c:v>
                </c:pt>
                <c:pt idx="972">
                  <c:v>4</c:v>
                </c:pt>
                <c:pt idx="973">
                  <c:v>3</c:v>
                </c:pt>
                <c:pt idx="974">
                  <c:v>7</c:v>
                </c:pt>
                <c:pt idx="975">
                  <c:v>5</c:v>
                </c:pt>
                <c:pt idx="976">
                  <c:v>2</c:v>
                </c:pt>
                <c:pt idx="977">
                  <c:v>2</c:v>
                </c:pt>
                <c:pt idx="978">
                  <c:v>7</c:v>
                </c:pt>
                <c:pt idx="979">
                  <c:v>3</c:v>
                </c:pt>
                <c:pt idx="980">
                  <c:v>9</c:v>
                </c:pt>
                <c:pt idx="981">
                  <c:v>3</c:v>
                </c:pt>
                <c:pt idx="982">
                  <c:v>3</c:v>
                </c:pt>
                <c:pt idx="983">
                  <c:v>9</c:v>
                </c:pt>
                <c:pt idx="984">
                  <c:v>4</c:v>
                </c:pt>
                <c:pt idx="985">
                  <c:v>3</c:v>
                </c:pt>
                <c:pt idx="986">
                  <c:v>5</c:v>
                </c:pt>
                <c:pt idx="987">
                  <c:v>1</c:v>
                </c:pt>
                <c:pt idx="988">
                  <c:v>2</c:v>
                </c:pt>
                <c:pt idx="989">
                  <c:v>3</c:v>
                </c:pt>
                <c:pt idx="990">
                  <c:v>9</c:v>
                </c:pt>
                <c:pt idx="991">
                  <c:v>5</c:v>
                </c:pt>
                <c:pt idx="992">
                  <c:v>9</c:v>
                </c:pt>
                <c:pt idx="993">
                  <c:v>7</c:v>
                </c:pt>
                <c:pt idx="994">
                  <c:v>7</c:v>
                </c:pt>
                <c:pt idx="995">
                  <c:v>3</c:v>
                </c:pt>
                <c:pt idx="996">
                  <c:v>2</c:v>
                </c:pt>
                <c:pt idx="997">
                  <c:v>6</c:v>
                </c:pt>
                <c:pt idx="998">
                  <c:v>8</c:v>
                </c:pt>
                <c:pt idx="999">
                  <c:v>9</c:v>
                </c:pt>
                <c:pt idx="1000">
                  <c:v>1</c:v>
                </c:pt>
                <c:pt idx="1001">
                  <c:v>6</c:v>
                </c:pt>
                <c:pt idx="1002">
                  <c:v>2</c:v>
                </c:pt>
                <c:pt idx="1003">
                  <c:v>3</c:v>
                </c:pt>
                <c:pt idx="1004">
                  <c:v>2</c:v>
                </c:pt>
                <c:pt idx="1005">
                  <c:v>8</c:v>
                </c:pt>
                <c:pt idx="1006">
                  <c:v>2</c:v>
                </c:pt>
                <c:pt idx="1007">
                  <c:v>5</c:v>
                </c:pt>
                <c:pt idx="1008">
                  <c:v>6</c:v>
                </c:pt>
                <c:pt idx="1009">
                  <c:v>6</c:v>
                </c:pt>
                <c:pt idx="1010">
                  <c:v>1</c:v>
                </c:pt>
                <c:pt idx="1011">
                  <c:v>1</c:v>
                </c:pt>
                <c:pt idx="1012">
                  <c:v>8</c:v>
                </c:pt>
                <c:pt idx="1013">
                  <c:v>1</c:v>
                </c:pt>
                <c:pt idx="1014">
                  <c:v>7</c:v>
                </c:pt>
                <c:pt idx="1015">
                  <c:v>8</c:v>
                </c:pt>
                <c:pt idx="1016">
                  <c:v>1</c:v>
                </c:pt>
                <c:pt idx="1017">
                  <c:v>3</c:v>
                </c:pt>
                <c:pt idx="1018">
                  <c:v>9</c:v>
                </c:pt>
                <c:pt idx="1019">
                  <c:v>2</c:v>
                </c:pt>
                <c:pt idx="1020">
                  <c:v>2</c:v>
                </c:pt>
                <c:pt idx="1021">
                  <c:v>2</c:v>
                </c:pt>
                <c:pt idx="1022">
                  <c:v>1</c:v>
                </c:pt>
                <c:pt idx="1023">
                  <c:v>9</c:v>
                </c:pt>
                <c:pt idx="1024">
                  <c:v>8</c:v>
                </c:pt>
                <c:pt idx="1025">
                  <c:v>1</c:v>
                </c:pt>
                <c:pt idx="1026">
                  <c:v>2</c:v>
                </c:pt>
                <c:pt idx="1027">
                  <c:v>4</c:v>
                </c:pt>
                <c:pt idx="1028">
                  <c:v>7</c:v>
                </c:pt>
                <c:pt idx="1029">
                  <c:v>9</c:v>
                </c:pt>
                <c:pt idx="1030">
                  <c:v>3</c:v>
                </c:pt>
                <c:pt idx="1031">
                  <c:v>1</c:v>
                </c:pt>
                <c:pt idx="1032">
                  <c:v>2</c:v>
                </c:pt>
                <c:pt idx="1033">
                  <c:v>2</c:v>
                </c:pt>
                <c:pt idx="1034">
                  <c:v>2</c:v>
                </c:pt>
                <c:pt idx="1035">
                  <c:v>8</c:v>
                </c:pt>
                <c:pt idx="1036">
                  <c:v>6</c:v>
                </c:pt>
                <c:pt idx="1037">
                  <c:v>6</c:v>
                </c:pt>
                <c:pt idx="1038">
                  <c:v>8</c:v>
                </c:pt>
                <c:pt idx="1039">
                  <c:v>7</c:v>
                </c:pt>
                <c:pt idx="1040">
                  <c:v>8</c:v>
                </c:pt>
                <c:pt idx="1041">
                  <c:v>7</c:v>
                </c:pt>
                <c:pt idx="1042">
                  <c:v>3</c:v>
                </c:pt>
                <c:pt idx="1043">
                  <c:v>5</c:v>
                </c:pt>
                <c:pt idx="1044">
                  <c:v>5</c:v>
                </c:pt>
                <c:pt idx="1045">
                  <c:v>8</c:v>
                </c:pt>
                <c:pt idx="1046">
                  <c:v>3</c:v>
                </c:pt>
                <c:pt idx="1047">
                  <c:v>4</c:v>
                </c:pt>
                <c:pt idx="1048">
                  <c:v>8</c:v>
                </c:pt>
                <c:pt idx="1049">
                  <c:v>7</c:v>
                </c:pt>
                <c:pt idx="1050">
                  <c:v>6</c:v>
                </c:pt>
                <c:pt idx="1051">
                  <c:v>6</c:v>
                </c:pt>
                <c:pt idx="1052">
                  <c:v>8</c:v>
                </c:pt>
                <c:pt idx="1053">
                  <c:v>2</c:v>
                </c:pt>
                <c:pt idx="1054">
                  <c:v>1</c:v>
                </c:pt>
                <c:pt idx="1055">
                  <c:v>8</c:v>
                </c:pt>
                <c:pt idx="1056">
                  <c:v>1</c:v>
                </c:pt>
                <c:pt idx="1057">
                  <c:v>6</c:v>
                </c:pt>
                <c:pt idx="1058">
                  <c:v>9</c:v>
                </c:pt>
                <c:pt idx="1059">
                  <c:v>5</c:v>
                </c:pt>
                <c:pt idx="1060">
                  <c:v>8</c:v>
                </c:pt>
                <c:pt idx="1061">
                  <c:v>1</c:v>
                </c:pt>
                <c:pt idx="1062">
                  <c:v>7</c:v>
                </c:pt>
                <c:pt idx="1063">
                  <c:v>7</c:v>
                </c:pt>
                <c:pt idx="1064">
                  <c:v>4</c:v>
                </c:pt>
                <c:pt idx="1065">
                  <c:v>4</c:v>
                </c:pt>
                <c:pt idx="1066">
                  <c:v>2</c:v>
                </c:pt>
                <c:pt idx="1067">
                  <c:v>2</c:v>
                </c:pt>
                <c:pt idx="1068">
                  <c:v>4</c:v>
                </c:pt>
                <c:pt idx="1069">
                  <c:v>6</c:v>
                </c:pt>
                <c:pt idx="1070">
                  <c:v>4</c:v>
                </c:pt>
                <c:pt idx="1071">
                  <c:v>2</c:v>
                </c:pt>
                <c:pt idx="1072">
                  <c:v>5</c:v>
                </c:pt>
                <c:pt idx="1073">
                  <c:v>6</c:v>
                </c:pt>
                <c:pt idx="1074">
                  <c:v>8</c:v>
                </c:pt>
                <c:pt idx="1075">
                  <c:v>1</c:v>
                </c:pt>
                <c:pt idx="1076">
                  <c:v>4</c:v>
                </c:pt>
                <c:pt idx="1077">
                  <c:v>7</c:v>
                </c:pt>
                <c:pt idx="1078">
                  <c:v>8</c:v>
                </c:pt>
                <c:pt idx="1079">
                  <c:v>6</c:v>
                </c:pt>
                <c:pt idx="1080">
                  <c:v>3</c:v>
                </c:pt>
                <c:pt idx="1081">
                  <c:v>4</c:v>
                </c:pt>
                <c:pt idx="1082">
                  <c:v>5</c:v>
                </c:pt>
                <c:pt idx="1083">
                  <c:v>6</c:v>
                </c:pt>
                <c:pt idx="1084">
                  <c:v>8</c:v>
                </c:pt>
                <c:pt idx="1085">
                  <c:v>7</c:v>
                </c:pt>
                <c:pt idx="1086">
                  <c:v>3</c:v>
                </c:pt>
                <c:pt idx="1087">
                  <c:v>3</c:v>
                </c:pt>
                <c:pt idx="1088">
                  <c:v>7</c:v>
                </c:pt>
                <c:pt idx="1089">
                  <c:v>2</c:v>
                </c:pt>
                <c:pt idx="1090">
                  <c:v>1</c:v>
                </c:pt>
                <c:pt idx="1091">
                  <c:v>2</c:v>
                </c:pt>
                <c:pt idx="1092">
                  <c:v>1</c:v>
                </c:pt>
                <c:pt idx="1093">
                  <c:v>8</c:v>
                </c:pt>
                <c:pt idx="1094">
                  <c:v>6</c:v>
                </c:pt>
                <c:pt idx="1095">
                  <c:v>8</c:v>
                </c:pt>
                <c:pt idx="1096">
                  <c:v>5</c:v>
                </c:pt>
                <c:pt idx="1097">
                  <c:v>2</c:v>
                </c:pt>
                <c:pt idx="1098">
                  <c:v>1</c:v>
                </c:pt>
                <c:pt idx="1099">
                  <c:v>8</c:v>
                </c:pt>
                <c:pt idx="1100">
                  <c:v>1</c:v>
                </c:pt>
                <c:pt idx="1101">
                  <c:v>9</c:v>
                </c:pt>
                <c:pt idx="1102">
                  <c:v>9</c:v>
                </c:pt>
                <c:pt idx="1103">
                  <c:v>5</c:v>
                </c:pt>
                <c:pt idx="1104">
                  <c:v>9</c:v>
                </c:pt>
                <c:pt idx="1105">
                  <c:v>2</c:v>
                </c:pt>
                <c:pt idx="1106">
                  <c:v>3</c:v>
                </c:pt>
                <c:pt idx="1107">
                  <c:v>4</c:v>
                </c:pt>
                <c:pt idx="1108">
                  <c:v>1</c:v>
                </c:pt>
                <c:pt idx="1109">
                  <c:v>8</c:v>
                </c:pt>
                <c:pt idx="1110">
                  <c:v>2</c:v>
                </c:pt>
                <c:pt idx="1111">
                  <c:v>1</c:v>
                </c:pt>
                <c:pt idx="1112">
                  <c:v>7</c:v>
                </c:pt>
                <c:pt idx="1113">
                  <c:v>4</c:v>
                </c:pt>
                <c:pt idx="1114">
                  <c:v>7</c:v>
                </c:pt>
                <c:pt idx="1115">
                  <c:v>8</c:v>
                </c:pt>
                <c:pt idx="1116">
                  <c:v>5</c:v>
                </c:pt>
                <c:pt idx="1117">
                  <c:v>8</c:v>
                </c:pt>
                <c:pt idx="1118">
                  <c:v>1</c:v>
                </c:pt>
                <c:pt idx="1119">
                  <c:v>4</c:v>
                </c:pt>
                <c:pt idx="1120">
                  <c:v>4</c:v>
                </c:pt>
                <c:pt idx="1121">
                  <c:v>8</c:v>
                </c:pt>
                <c:pt idx="1122">
                  <c:v>7</c:v>
                </c:pt>
                <c:pt idx="1123">
                  <c:v>6</c:v>
                </c:pt>
                <c:pt idx="1124">
                  <c:v>2</c:v>
                </c:pt>
                <c:pt idx="1125">
                  <c:v>9</c:v>
                </c:pt>
                <c:pt idx="1126">
                  <c:v>5</c:v>
                </c:pt>
                <c:pt idx="1127">
                  <c:v>3</c:v>
                </c:pt>
                <c:pt idx="1128">
                  <c:v>5</c:v>
                </c:pt>
                <c:pt idx="1129">
                  <c:v>7</c:v>
                </c:pt>
                <c:pt idx="1130">
                  <c:v>2</c:v>
                </c:pt>
                <c:pt idx="1131">
                  <c:v>8</c:v>
                </c:pt>
                <c:pt idx="1132">
                  <c:v>3</c:v>
                </c:pt>
                <c:pt idx="1133">
                  <c:v>8</c:v>
                </c:pt>
                <c:pt idx="1134">
                  <c:v>1</c:v>
                </c:pt>
                <c:pt idx="1135">
                  <c:v>9</c:v>
                </c:pt>
                <c:pt idx="1136">
                  <c:v>3</c:v>
                </c:pt>
                <c:pt idx="1137">
                  <c:v>3</c:v>
                </c:pt>
                <c:pt idx="1138">
                  <c:v>9</c:v>
                </c:pt>
                <c:pt idx="1139">
                  <c:v>6</c:v>
                </c:pt>
                <c:pt idx="1140">
                  <c:v>8</c:v>
                </c:pt>
                <c:pt idx="1141">
                  <c:v>2</c:v>
                </c:pt>
                <c:pt idx="1142">
                  <c:v>8</c:v>
                </c:pt>
                <c:pt idx="1143">
                  <c:v>7</c:v>
                </c:pt>
                <c:pt idx="1144">
                  <c:v>4</c:v>
                </c:pt>
                <c:pt idx="1145">
                  <c:v>1</c:v>
                </c:pt>
                <c:pt idx="1146">
                  <c:v>3</c:v>
                </c:pt>
                <c:pt idx="1147">
                  <c:v>8</c:v>
                </c:pt>
                <c:pt idx="1148">
                  <c:v>6</c:v>
                </c:pt>
                <c:pt idx="1149">
                  <c:v>8</c:v>
                </c:pt>
                <c:pt idx="1150">
                  <c:v>9</c:v>
                </c:pt>
                <c:pt idx="1151">
                  <c:v>1</c:v>
                </c:pt>
                <c:pt idx="1152">
                  <c:v>9</c:v>
                </c:pt>
                <c:pt idx="1153">
                  <c:v>8</c:v>
                </c:pt>
                <c:pt idx="1154">
                  <c:v>4</c:v>
                </c:pt>
                <c:pt idx="1155">
                  <c:v>4</c:v>
                </c:pt>
                <c:pt idx="1156">
                  <c:v>6</c:v>
                </c:pt>
                <c:pt idx="1157">
                  <c:v>4</c:v>
                </c:pt>
                <c:pt idx="1158">
                  <c:v>9</c:v>
                </c:pt>
                <c:pt idx="1159">
                  <c:v>1</c:v>
                </c:pt>
                <c:pt idx="1160">
                  <c:v>3</c:v>
                </c:pt>
                <c:pt idx="1161">
                  <c:v>7</c:v>
                </c:pt>
                <c:pt idx="1162">
                  <c:v>9</c:v>
                </c:pt>
                <c:pt idx="1163">
                  <c:v>7</c:v>
                </c:pt>
                <c:pt idx="1164">
                  <c:v>6</c:v>
                </c:pt>
                <c:pt idx="1165">
                  <c:v>6</c:v>
                </c:pt>
                <c:pt idx="1166">
                  <c:v>1</c:v>
                </c:pt>
                <c:pt idx="1167">
                  <c:v>9</c:v>
                </c:pt>
                <c:pt idx="1168">
                  <c:v>3</c:v>
                </c:pt>
                <c:pt idx="1169">
                  <c:v>9</c:v>
                </c:pt>
                <c:pt idx="1170">
                  <c:v>3</c:v>
                </c:pt>
                <c:pt idx="1171">
                  <c:v>9</c:v>
                </c:pt>
                <c:pt idx="1172">
                  <c:v>3</c:v>
                </c:pt>
                <c:pt idx="1173">
                  <c:v>7</c:v>
                </c:pt>
                <c:pt idx="1174">
                  <c:v>2</c:v>
                </c:pt>
                <c:pt idx="1175">
                  <c:v>8</c:v>
                </c:pt>
                <c:pt idx="1176">
                  <c:v>4</c:v>
                </c:pt>
                <c:pt idx="1177">
                  <c:v>6</c:v>
                </c:pt>
                <c:pt idx="1178">
                  <c:v>5</c:v>
                </c:pt>
                <c:pt idx="1179">
                  <c:v>7</c:v>
                </c:pt>
                <c:pt idx="1180">
                  <c:v>4</c:v>
                </c:pt>
                <c:pt idx="1181">
                  <c:v>7</c:v>
                </c:pt>
                <c:pt idx="1182">
                  <c:v>1</c:v>
                </c:pt>
                <c:pt idx="1183">
                  <c:v>9</c:v>
                </c:pt>
                <c:pt idx="1184">
                  <c:v>4</c:v>
                </c:pt>
                <c:pt idx="1185">
                  <c:v>1</c:v>
                </c:pt>
                <c:pt idx="1186">
                  <c:v>6</c:v>
                </c:pt>
                <c:pt idx="1187">
                  <c:v>2</c:v>
                </c:pt>
                <c:pt idx="1188">
                  <c:v>2</c:v>
                </c:pt>
                <c:pt idx="1189">
                  <c:v>3</c:v>
                </c:pt>
                <c:pt idx="1190">
                  <c:v>6</c:v>
                </c:pt>
                <c:pt idx="1191">
                  <c:v>3</c:v>
                </c:pt>
                <c:pt idx="1192">
                  <c:v>7</c:v>
                </c:pt>
                <c:pt idx="1193">
                  <c:v>1</c:v>
                </c:pt>
                <c:pt idx="1194">
                  <c:v>5</c:v>
                </c:pt>
                <c:pt idx="1195">
                  <c:v>1</c:v>
                </c:pt>
                <c:pt idx="1196">
                  <c:v>8</c:v>
                </c:pt>
                <c:pt idx="1197">
                  <c:v>9</c:v>
                </c:pt>
                <c:pt idx="1198">
                  <c:v>3</c:v>
                </c:pt>
                <c:pt idx="1199">
                  <c:v>8</c:v>
                </c:pt>
                <c:pt idx="1200">
                  <c:v>1</c:v>
                </c:pt>
                <c:pt idx="1201">
                  <c:v>7</c:v>
                </c:pt>
                <c:pt idx="1202">
                  <c:v>3</c:v>
                </c:pt>
                <c:pt idx="1203">
                  <c:v>7</c:v>
                </c:pt>
                <c:pt idx="1204">
                  <c:v>8</c:v>
                </c:pt>
                <c:pt idx="1205">
                  <c:v>8</c:v>
                </c:pt>
                <c:pt idx="1206">
                  <c:v>4</c:v>
                </c:pt>
                <c:pt idx="1207">
                  <c:v>3</c:v>
                </c:pt>
                <c:pt idx="1208">
                  <c:v>9</c:v>
                </c:pt>
                <c:pt idx="1209">
                  <c:v>9</c:v>
                </c:pt>
                <c:pt idx="1210">
                  <c:v>7</c:v>
                </c:pt>
                <c:pt idx="1211">
                  <c:v>2</c:v>
                </c:pt>
                <c:pt idx="1212">
                  <c:v>9</c:v>
                </c:pt>
                <c:pt idx="1213">
                  <c:v>3</c:v>
                </c:pt>
                <c:pt idx="1214">
                  <c:v>5</c:v>
                </c:pt>
                <c:pt idx="1215">
                  <c:v>3</c:v>
                </c:pt>
                <c:pt idx="1216">
                  <c:v>2</c:v>
                </c:pt>
                <c:pt idx="1217">
                  <c:v>9</c:v>
                </c:pt>
                <c:pt idx="1218">
                  <c:v>3</c:v>
                </c:pt>
                <c:pt idx="1219">
                  <c:v>5</c:v>
                </c:pt>
                <c:pt idx="1220">
                  <c:v>2</c:v>
                </c:pt>
                <c:pt idx="1221">
                  <c:v>8</c:v>
                </c:pt>
                <c:pt idx="1222">
                  <c:v>3</c:v>
                </c:pt>
                <c:pt idx="1223">
                  <c:v>6</c:v>
                </c:pt>
                <c:pt idx="1224">
                  <c:v>4</c:v>
                </c:pt>
                <c:pt idx="1225">
                  <c:v>3</c:v>
                </c:pt>
                <c:pt idx="1226">
                  <c:v>2</c:v>
                </c:pt>
                <c:pt idx="1227">
                  <c:v>3</c:v>
                </c:pt>
                <c:pt idx="1228">
                  <c:v>3</c:v>
                </c:pt>
                <c:pt idx="1229">
                  <c:v>4</c:v>
                </c:pt>
                <c:pt idx="1230">
                  <c:v>2</c:v>
                </c:pt>
                <c:pt idx="1231">
                  <c:v>1</c:v>
                </c:pt>
                <c:pt idx="1232">
                  <c:v>9</c:v>
                </c:pt>
                <c:pt idx="1233">
                  <c:v>3</c:v>
                </c:pt>
                <c:pt idx="1234">
                  <c:v>9</c:v>
                </c:pt>
                <c:pt idx="1235">
                  <c:v>7</c:v>
                </c:pt>
                <c:pt idx="1236">
                  <c:v>1</c:v>
                </c:pt>
                <c:pt idx="1237">
                  <c:v>5</c:v>
                </c:pt>
                <c:pt idx="1238">
                  <c:v>9</c:v>
                </c:pt>
                <c:pt idx="1239">
                  <c:v>6</c:v>
                </c:pt>
                <c:pt idx="1240">
                  <c:v>1</c:v>
                </c:pt>
                <c:pt idx="1241">
                  <c:v>8</c:v>
                </c:pt>
                <c:pt idx="1242">
                  <c:v>1</c:v>
                </c:pt>
                <c:pt idx="1243">
                  <c:v>3</c:v>
                </c:pt>
                <c:pt idx="1244">
                  <c:v>7</c:v>
                </c:pt>
                <c:pt idx="1245">
                  <c:v>8</c:v>
                </c:pt>
                <c:pt idx="1246">
                  <c:v>8</c:v>
                </c:pt>
                <c:pt idx="1247">
                  <c:v>5</c:v>
                </c:pt>
                <c:pt idx="1248">
                  <c:v>7</c:v>
                </c:pt>
                <c:pt idx="1249">
                  <c:v>6</c:v>
                </c:pt>
                <c:pt idx="1250">
                  <c:v>6</c:v>
                </c:pt>
                <c:pt idx="1251">
                  <c:v>5</c:v>
                </c:pt>
                <c:pt idx="1252">
                  <c:v>3</c:v>
                </c:pt>
                <c:pt idx="1253">
                  <c:v>6</c:v>
                </c:pt>
                <c:pt idx="1254">
                  <c:v>8</c:v>
                </c:pt>
                <c:pt idx="1255">
                  <c:v>4</c:v>
                </c:pt>
                <c:pt idx="1256">
                  <c:v>6</c:v>
                </c:pt>
                <c:pt idx="1257">
                  <c:v>4</c:v>
                </c:pt>
                <c:pt idx="1258">
                  <c:v>3</c:v>
                </c:pt>
                <c:pt idx="1259">
                  <c:v>4</c:v>
                </c:pt>
                <c:pt idx="1260">
                  <c:v>8</c:v>
                </c:pt>
                <c:pt idx="1261">
                  <c:v>9</c:v>
                </c:pt>
                <c:pt idx="1262">
                  <c:v>3</c:v>
                </c:pt>
                <c:pt idx="1263">
                  <c:v>5</c:v>
                </c:pt>
                <c:pt idx="1264">
                  <c:v>2</c:v>
                </c:pt>
                <c:pt idx="1265">
                  <c:v>9</c:v>
                </c:pt>
                <c:pt idx="1266">
                  <c:v>3</c:v>
                </c:pt>
                <c:pt idx="1267">
                  <c:v>6</c:v>
                </c:pt>
                <c:pt idx="1268">
                  <c:v>2</c:v>
                </c:pt>
                <c:pt idx="1269">
                  <c:v>4</c:v>
                </c:pt>
                <c:pt idx="1270">
                  <c:v>8</c:v>
                </c:pt>
                <c:pt idx="1271">
                  <c:v>4</c:v>
                </c:pt>
                <c:pt idx="1272">
                  <c:v>7</c:v>
                </c:pt>
                <c:pt idx="1273">
                  <c:v>8</c:v>
                </c:pt>
                <c:pt idx="1274">
                  <c:v>9</c:v>
                </c:pt>
                <c:pt idx="1275">
                  <c:v>8</c:v>
                </c:pt>
                <c:pt idx="1276">
                  <c:v>8</c:v>
                </c:pt>
                <c:pt idx="1277">
                  <c:v>1</c:v>
                </c:pt>
                <c:pt idx="1278">
                  <c:v>9</c:v>
                </c:pt>
                <c:pt idx="1279">
                  <c:v>2</c:v>
                </c:pt>
                <c:pt idx="1280">
                  <c:v>6</c:v>
                </c:pt>
                <c:pt idx="1281">
                  <c:v>1</c:v>
                </c:pt>
                <c:pt idx="1282">
                  <c:v>3</c:v>
                </c:pt>
                <c:pt idx="1283">
                  <c:v>4</c:v>
                </c:pt>
                <c:pt idx="1284">
                  <c:v>1</c:v>
                </c:pt>
                <c:pt idx="1285">
                  <c:v>3</c:v>
                </c:pt>
                <c:pt idx="1286">
                  <c:v>1</c:v>
                </c:pt>
                <c:pt idx="1287">
                  <c:v>6</c:v>
                </c:pt>
                <c:pt idx="1288">
                  <c:v>8</c:v>
                </c:pt>
                <c:pt idx="1289">
                  <c:v>2</c:v>
                </c:pt>
                <c:pt idx="1290">
                  <c:v>1</c:v>
                </c:pt>
                <c:pt idx="1291">
                  <c:v>3</c:v>
                </c:pt>
                <c:pt idx="1292">
                  <c:v>1</c:v>
                </c:pt>
                <c:pt idx="1293">
                  <c:v>5</c:v>
                </c:pt>
                <c:pt idx="1294">
                  <c:v>4</c:v>
                </c:pt>
                <c:pt idx="1295">
                  <c:v>5</c:v>
                </c:pt>
                <c:pt idx="1296">
                  <c:v>2</c:v>
                </c:pt>
                <c:pt idx="1297">
                  <c:v>8</c:v>
                </c:pt>
                <c:pt idx="1298">
                  <c:v>7</c:v>
                </c:pt>
                <c:pt idx="1299">
                  <c:v>1</c:v>
                </c:pt>
                <c:pt idx="1300">
                  <c:v>3</c:v>
                </c:pt>
                <c:pt idx="1301">
                  <c:v>2</c:v>
                </c:pt>
                <c:pt idx="1302">
                  <c:v>8</c:v>
                </c:pt>
                <c:pt idx="1303">
                  <c:v>8</c:v>
                </c:pt>
                <c:pt idx="1304">
                  <c:v>5</c:v>
                </c:pt>
                <c:pt idx="1305">
                  <c:v>1</c:v>
                </c:pt>
                <c:pt idx="1306">
                  <c:v>7</c:v>
                </c:pt>
                <c:pt idx="1307">
                  <c:v>8</c:v>
                </c:pt>
                <c:pt idx="1308">
                  <c:v>9</c:v>
                </c:pt>
                <c:pt idx="1309">
                  <c:v>4</c:v>
                </c:pt>
                <c:pt idx="1310">
                  <c:v>6</c:v>
                </c:pt>
                <c:pt idx="1311">
                  <c:v>6</c:v>
                </c:pt>
                <c:pt idx="1312">
                  <c:v>8</c:v>
                </c:pt>
                <c:pt idx="1313">
                  <c:v>1</c:v>
                </c:pt>
                <c:pt idx="1314">
                  <c:v>6</c:v>
                </c:pt>
                <c:pt idx="1315">
                  <c:v>7</c:v>
                </c:pt>
                <c:pt idx="1316">
                  <c:v>7</c:v>
                </c:pt>
                <c:pt idx="1317">
                  <c:v>3</c:v>
                </c:pt>
                <c:pt idx="1318">
                  <c:v>7</c:v>
                </c:pt>
                <c:pt idx="1319">
                  <c:v>8</c:v>
                </c:pt>
                <c:pt idx="1320">
                  <c:v>9</c:v>
                </c:pt>
                <c:pt idx="1321">
                  <c:v>2</c:v>
                </c:pt>
                <c:pt idx="1322">
                  <c:v>2</c:v>
                </c:pt>
                <c:pt idx="1323">
                  <c:v>7</c:v>
                </c:pt>
                <c:pt idx="1324">
                  <c:v>1</c:v>
                </c:pt>
                <c:pt idx="1325">
                  <c:v>6</c:v>
                </c:pt>
                <c:pt idx="1326">
                  <c:v>2</c:v>
                </c:pt>
                <c:pt idx="1327">
                  <c:v>6</c:v>
                </c:pt>
                <c:pt idx="1328">
                  <c:v>8</c:v>
                </c:pt>
                <c:pt idx="1329">
                  <c:v>1</c:v>
                </c:pt>
                <c:pt idx="1330">
                  <c:v>7</c:v>
                </c:pt>
                <c:pt idx="1331">
                  <c:v>9</c:v>
                </c:pt>
                <c:pt idx="1332">
                  <c:v>4</c:v>
                </c:pt>
                <c:pt idx="1333">
                  <c:v>9</c:v>
                </c:pt>
                <c:pt idx="1334">
                  <c:v>9</c:v>
                </c:pt>
                <c:pt idx="1335">
                  <c:v>4</c:v>
                </c:pt>
                <c:pt idx="1336">
                  <c:v>5</c:v>
                </c:pt>
                <c:pt idx="1337">
                  <c:v>6</c:v>
                </c:pt>
                <c:pt idx="1338">
                  <c:v>9</c:v>
                </c:pt>
                <c:pt idx="1339">
                  <c:v>1</c:v>
                </c:pt>
                <c:pt idx="1340">
                  <c:v>2</c:v>
                </c:pt>
                <c:pt idx="1341">
                  <c:v>2</c:v>
                </c:pt>
                <c:pt idx="1342">
                  <c:v>4</c:v>
                </c:pt>
                <c:pt idx="1343">
                  <c:v>7</c:v>
                </c:pt>
                <c:pt idx="1344">
                  <c:v>1</c:v>
                </c:pt>
                <c:pt idx="1345">
                  <c:v>5</c:v>
                </c:pt>
                <c:pt idx="1346">
                  <c:v>9</c:v>
                </c:pt>
                <c:pt idx="1347">
                  <c:v>3</c:v>
                </c:pt>
                <c:pt idx="1348">
                  <c:v>7</c:v>
                </c:pt>
                <c:pt idx="1349">
                  <c:v>2</c:v>
                </c:pt>
                <c:pt idx="1350">
                  <c:v>4</c:v>
                </c:pt>
                <c:pt idx="1351">
                  <c:v>4</c:v>
                </c:pt>
                <c:pt idx="1352">
                  <c:v>9</c:v>
                </c:pt>
                <c:pt idx="1353">
                  <c:v>7</c:v>
                </c:pt>
                <c:pt idx="1354">
                  <c:v>8</c:v>
                </c:pt>
                <c:pt idx="1355">
                  <c:v>1</c:v>
                </c:pt>
                <c:pt idx="1356">
                  <c:v>8</c:v>
                </c:pt>
                <c:pt idx="1357">
                  <c:v>7</c:v>
                </c:pt>
                <c:pt idx="1358">
                  <c:v>2</c:v>
                </c:pt>
                <c:pt idx="1359">
                  <c:v>9</c:v>
                </c:pt>
                <c:pt idx="1360">
                  <c:v>8</c:v>
                </c:pt>
                <c:pt idx="1361">
                  <c:v>4</c:v>
                </c:pt>
                <c:pt idx="1362">
                  <c:v>3</c:v>
                </c:pt>
                <c:pt idx="1363">
                  <c:v>4</c:v>
                </c:pt>
                <c:pt idx="1364">
                  <c:v>3</c:v>
                </c:pt>
                <c:pt idx="1365">
                  <c:v>4</c:v>
                </c:pt>
                <c:pt idx="1366">
                  <c:v>1</c:v>
                </c:pt>
                <c:pt idx="1367">
                  <c:v>5</c:v>
                </c:pt>
                <c:pt idx="1368">
                  <c:v>5</c:v>
                </c:pt>
                <c:pt idx="1369">
                  <c:v>1</c:v>
                </c:pt>
                <c:pt idx="1370">
                  <c:v>5</c:v>
                </c:pt>
                <c:pt idx="1371">
                  <c:v>8</c:v>
                </c:pt>
                <c:pt idx="1372">
                  <c:v>6</c:v>
                </c:pt>
                <c:pt idx="1373">
                  <c:v>1</c:v>
                </c:pt>
                <c:pt idx="1374">
                  <c:v>8</c:v>
                </c:pt>
                <c:pt idx="1375">
                  <c:v>5</c:v>
                </c:pt>
                <c:pt idx="1376">
                  <c:v>7</c:v>
                </c:pt>
                <c:pt idx="1377">
                  <c:v>9</c:v>
                </c:pt>
                <c:pt idx="1378">
                  <c:v>9</c:v>
                </c:pt>
                <c:pt idx="1379">
                  <c:v>2</c:v>
                </c:pt>
                <c:pt idx="1380">
                  <c:v>6</c:v>
                </c:pt>
                <c:pt idx="1381">
                  <c:v>3</c:v>
                </c:pt>
                <c:pt idx="1382">
                  <c:v>8</c:v>
                </c:pt>
                <c:pt idx="1383">
                  <c:v>1</c:v>
                </c:pt>
                <c:pt idx="1384">
                  <c:v>7</c:v>
                </c:pt>
                <c:pt idx="1385">
                  <c:v>3</c:v>
                </c:pt>
                <c:pt idx="1386">
                  <c:v>4</c:v>
                </c:pt>
                <c:pt idx="1387">
                  <c:v>2</c:v>
                </c:pt>
                <c:pt idx="1388">
                  <c:v>3</c:v>
                </c:pt>
                <c:pt idx="1389">
                  <c:v>4</c:v>
                </c:pt>
                <c:pt idx="1390">
                  <c:v>1</c:v>
                </c:pt>
                <c:pt idx="1391">
                  <c:v>2</c:v>
                </c:pt>
                <c:pt idx="1392">
                  <c:v>8</c:v>
                </c:pt>
                <c:pt idx="1393">
                  <c:v>8</c:v>
                </c:pt>
                <c:pt idx="1394">
                  <c:v>7</c:v>
                </c:pt>
                <c:pt idx="1395">
                  <c:v>3</c:v>
                </c:pt>
                <c:pt idx="1396">
                  <c:v>2</c:v>
                </c:pt>
                <c:pt idx="1397">
                  <c:v>7</c:v>
                </c:pt>
                <c:pt idx="1398">
                  <c:v>1</c:v>
                </c:pt>
                <c:pt idx="1399">
                  <c:v>2</c:v>
                </c:pt>
                <c:pt idx="1400">
                  <c:v>5</c:v>
                </c:pt>
                <c:pt idx="1401">
                  <c:v>3</c:v>
                </c:pt>
                <c:pt idx="1402">
                  <c:v>9</c:v>
                </c:pt>
                <c:pt idx="1403">
                  <c:v>6</c:v>
                </c:pt>
                <c:pt idx="1404">
                  <c:v>2</c:v>
                </c:pt>
                <c:pt idx="1405">
                  <c:v>6</c:v>
                </c:pt>
                <c:pt idx="1406">
                  <c:v>9</c:v>
                </c:pt>
                <c:pt idx="1407">
                  <c:v>8</c:v>
                </c:pt>
                <c:pt idx="1408">
                  <c:v>7</c:v>
                </c:pt>
                <c:pt idx="1409">
                  <c:v>5</c:v>
                </c:pt>
                <c:pt idx="1410">
                  <c:v>1</c:v>
                </c:pt>
                <c:pt idx="1411">
                  <c:v>2</c:v>
                </c:pt>
                <c:pt idx="1412">
                  <c:v>9</c:v>
                </c:pt>
                <c:pt idx="1413">
                  <c:v>6</c:v>
                </c:pt>
                <c:pt idx="1414">
                  <c:v>6</c:v>
                </c:pt>
                <c:pt idx="1415">
                  <c:v>3</c:v>
                </c:pt>
                <c:pt idx="1416">
                  <c:v>5</c:v>
                </c:pt>
                <c:pt idx="1417">
                  <c:v>5</c:v>
                </c:pt>
                <c:pt idx="1418">
                  <c:v>9</c:v>
                </c:pt>
                <c:pt idx="1419">
                  <c:v>6</c:v>
                </c:pt>
                <c:pt idx="1420">
                  <c:v>9</c:v>
                </c:pt>
                <c:pt idx="1421">
                  <c:v>5</c:v>
                </c:pt>
                <c:pt idx="1422">
                  <c:v>4</c:v>
                </c:pt>
                <c:pt idx="1423">
                  <c:v>7</c:v>
                </c:pt>
                <c:pt idx="1424">
                  <c:v>9</c:v>
                </c:pt>
                <c:pt idx="1425">
                  <c:v>2</c:v>
                </c:pt>
                <c:pt idx="1426">
                  <c:v>2</c:v>
                </c:pt>
                <c:pt idx="1427">
                  <c:v>4</c:v>
                </c:pt>
                <c:pt idx="1428">
                  <c:v>5</c:v>
                </c:pt>
                <c:pt idx="1429">
                  <c:v>2</c:v>
                </c:pt>
                <c:pt idx="1430">
                  <c:v>5</c:v>
                </c:pt>
                <c:pt idx="1431">
                  <c:v>5</c:v>
                </c:pt>
                <c:pt idx="1432">
                  <c:v>6</c:v>
                </c:pt>
                <c:pt idx="1433">
                  <c:v>1</c:v>
                </c:pt>
                <c:pt idx="1434">
                  <c:v>8</c:v>
                </c:pt>
                <c:pt idx="1435">
                  <c:v>5</c:v>
                </c:pt>
                <c:pt idx="1436">
                  <c:v>1</c:v>
                </c:pt>
                <c:pt idx="1437">
                  <c:v>2</c:v>
                </c:pt>
                <c:pt idx="1438">
                  <c:v>5</c:v>
                </c:pt>
                <c:pt idx="1439">
                  <c:v>9</c:v>
                </c:pt>
                <c:pt idx="1440">
                  <c:v>9</c:v>
                </c:pt>
                <c:pt idx="1441">
                  <c:v>2</c:v>
                </c:pt>
                <c:pt idx="1442">
                  <c:v>7</c:v>
                </c:pt>
                <c:pt idx="1443">
                  <c:v>7</c:v>
                </c:pt>
                <c:pt idx="1444">
                  <c:v>4</c:v>
                </c:pt>
                <c:pt idx="1445">
                  <c:v>7</c:v>
                </c:pt>
                <c:pt idx="1446">
                  <c:v>7</c:v>
                </c:pt>
                <c:pt idx="1447">
                  <c:v>6</c:v>
                </c:pt>
                <c:pt idx="1448">
                  <c:v>7</c:v>
                </c:pt>
                <c:pt idx="1449">
                  <c:v>3</c:v>
                </c:pt>
                <c:pt idx="1450">
                  <c:v>5</c:v>
                </c:pt>
                <c:pt idx="1451">
                  <c:v>7</c:v>
                </c:pt>
                <c:pt idx="1452">
                  <c:v>6</c:v>
                </c:pt>
                <c:pt idx="1453">
                  <c:v>4</c:v>
                </c:pt>
                <c:pt idx="1454">
                  <c:v>9</c:v>
                </c:pt>
                <c:pt idx="1455">
                  <c:v>9</c:v>
                </c:pt>
                <c:pt idx="1456">
                  <c:v>5</c:v>
                </c:pt>
                <c:pt idx="1457">
                  <c:v>2</c:v>
                </c:pt>
                <c:pt idx="1458">
                  <c:v>8</c:v>
                </c:pt>
                <c:pt idx="1459">
                  <c:v>9</c:v>
                </c:pt>
                <c:pt idx="1460">
                  <c:v>2</c:v>
                </c:pt>
                <c:pt idx="1461">
                  <c:v>9</c:v>
                </c:pt>
                <c:pt idx="1462">
                  <c:v>2</c:v>
                </c:pt>
                <c:pt idx="1463">
                  <c:v>1</c:v>
                </c:pt>
                <c:pt idx="1464">
                  <c:v>4</c:v>
                </c:pt>
                <c:pt idx="1465">
                  <c:v>6</c:v>
                </c:pt>
                <c:pt idx="1466">
                  <c:v>7</c:v>
                </c:pt>
                <c:pt idx="1467">
                  <c:v>3</c:v>
                </c:pt>
                <c:pt idx="1468">
                  <c:v>5</c:v>
                </c:pt>
                <c:pt idx="1469">
                  <c:v>3</c:v>
                </c:pt>
                <c:pt idx="1470">
                  <c:v>4</c:v>
                </c:pt>
                <c:pt idx="1471">
                  <c:v>9</c:v>
                </c:pt>
                <c:pt idx="1472">
                  <c:v>9</c:v>
                </c:pt>
                <c:pt idx="1473">
                  <c:v>2</c:v>
                </c:pt>
                <c:pt idx="1474">
                  <c:v>4</c:v>
                </c:pt>
                <c:pt idx="1475">
                  <c:v>7</c:v>
                </c:pt>
                <c:pt idx="1476">
                  <c:v>8</c:v>
                </c:pt>
                <c:pt idx="1477">
                  <c:v>5</c:v>
                </c:pt>
                <c:pt idx="1478">
                  <c:v>4</c:v>
                </c:pt>
                <c:pt idx="1479">
                  <c:v>7</c:v>
                </c:pt>
                <c:pt idx="1480">
                  <c:v>9</c:v>
                </c:pt>
                <c:pt idx="1481">
                  <c:v>4</c:v>
                </c:pt>
                <c:pt idx="1482">
                  <c:v>5</c:v>
                </c:pt>
                <c:pt idx="1483">
                  <c:v>7</c:v>
                </c:pt>
                <c:pt idx="1484">
                  <c:v>3</c:v>
                </c:pt>
                <c:pt idx="1485">
                  <c:v>2</c:v>
                </c:pt>
                <c:pt idx="1486">
                  <c:v>8</c:v>
                </c:pt>
                <c:pt idx="1487">
                  <c:v>3</c:v>
                </c:pt>
                <c:pt idx="1488">
                  <c:v>6</c:v>
                </c:pt>
                <c:pt idx="1489">
                  <c:v>4</c:v>
                </c:pt>
                <c:pt idx="1490">
                  <c:v>7</c:v>
                </c:pt>
                <c:pt idx="1491">
                  <c:v>1</c:v>
                </c:pt>
                <c:pt idx="1492">
                  <c:v>3</c:v>
                </c:pt>
                <c:pt idx="1493">
                  <c:v>7</c:v>
                </c:pt>
                <c:pt idx="1494">
                  <c:v>8</c:v>
                </c:pt>
                <c:pt idx="1495">
                  <c:v>6</c:v>
                </c:pt>
                <c:pt idx="1496">
                  <c:v>6</c:v>
                </c:pt>
                <c:pt idx="1497">
                  <c:v>9</c:v>
                </c:pt>
                <c:pt idx="1498">
                  <c:v>9</c:v>
                </c:pt>
                <c:pt idx="1499">
                  <c:v>8</c:v>
                </c:pt>
                <c:pt idx="1500">
                  <c:v>3</c:v>
                </c:pt>
                <c:pt idx="1501">
                  <c:v>7</c:v>
                </c:pt>
                <c:pt idx="1502">
                  <c:v>3</c:v>
                </c:pt>
                <c:pt idx="1503">
                  <c:v>2</c:v>
                </c:pt>
                <c:pt idx="1504">
                  <c:v>9</c:v>
                </c:pt>
                <c:pt idx="1505">
                  <c:v>5</c:v>
                </c:pt>
                <c:pt idx="1506">
                  <c:v>4</c:v>
                </c:pt>
                <c:pt idx="1507">
                  <c:v>5</c:v>
                </c:pt>
                <c:pt idx="1508">
                  <c:v>4</c:v>
                </c:pt>
                <c:pt idx="1509">
                  <c:v>4</c:v>
                </c:pt>
                <c:pt idx="1510">
                  <c:v>6</c:v>
                </c:pt>
                <c:pt idx="1511">
                  <c:v>7</c:v>
                </c:pt>
                <c:pt idx="1512">
                  <c:v>2</c:v>
                </c:pt>
                <c:pt idx="1513">
                  <c:v>7</c:v>
                </c:pt>
                <c:pt idx="1514">
                  <c:v>5</c:v>
                </c:pt>
                <c:pt idx="1515">
                  <c:v>3</c:v>
                </c:pt>
                <c:pt idx="1516">
                  <c:v>6</c:v>
                </c:pt>
                <c:pt idx="1517">
                  <c:v>8</c:v>
                </c:pt>
                <c:pt idx="1518">
                  <c:v>5</c:v>
                </c:pt>
                <c:pt idx="1519">
                  <c:v>6</c:v>
                </c:pt>
                <c:pt idx="1520">
                  <c:v>4</c:v>
                </c:pt>
                <c:pt idx="1521">
                  <c:v>6</c:v>
                </c:pt>
                <c:pt idx="1522">
                  <c:v>9</c:v>
                </c:pt>
                <c:pt idx="1523">
                  <c:v>1</c:v>
                </c:pt>
                <c:pt idx="1524">
                  <c:v>7</c:v>
                </c:pt>
                <c:pt idx="1525">
                  <c:v>5</c:v>
                </c:pt>
                <c:pt idx="1526">
                  <c:v>5</c:v>
                </c:pt>
                <c:pt idx="1527">
                  <c:v>1</c:v>
                </c:pt>
                <c:pt idx="1528">
                  <c:v>7</c:v>
                </c:pt>
                <c:pt idx="1529">
                  <c:v>2</c:v>
                </c:pt>
                <c:pt idx="1530">
                  <c:v>3</c:v>
                </c:pt>
                <c:pt idx="1531">
                  <c:v>6</c:v>
                </c:pt>
                <c:pt idx="1532">
                  <c:v>8</c:v>
                </c:pt>
                <c:pt idx="1533">
                  <c:v>7</c:v>
                </c:pt>
                <c:pt idx="1534">
                  <c:v>8</c:v>
                </c:pt>
                <c:pt idx="1535">
                  <c:v>9</c:v>
                </c:pt>
                <c:pt idx="1536">
                  <c:v>7</c:v>
                </c:pt>
                <c:pt idx="1537">
                  <c:v>6</c:v>
                </c:pt>
                <c:pt idx="1538">
                  <c:v>4</c:v>
                </c:pt>
                <c:pt idx="1539">
                  <c:v>1</c:v>
                </c:pt>
                <c:pt idx="1540">
                  <c:v>1</c:v>
                </c:pt>
                <c:pt idx="1541">
                  <c:v>3</c:v>
                </c:pt>
                <c:pt idx="1542">
                  <c:v>8</c:v>
                </c:pt>
                <c:pt idx="1543">
                  <c:v>5</c:v>
                </c:pt>
                <c:pt idx="1544">
                  <c:v>8</c:v>
                </c:pt>
                <c:pt idx="1545">
                  <c:v>8</c:v>
                </c:pt>
                <c:pt idx="1546">
                  <c:v>7</c:v>
                </c:pt>
                <c:pt idx="1547">
                  <c:v>6</c:v>
                </c:pt>
                <c:pt idx="1548">
                  <c:v>9</c:v>
                </c:pt>
                <c:pt idx="1549">
                  <c:v>7</c:v>
                </c:pt>
                <c:pt idx="1550">
                  <c:v>2</c:v>
                </c:pt>
                <c:pt idx="1551">
                  <c:v>5</c:v>
                </c:pt>
                <c:pt idx="1552">
                  <c:v>4</c:v>
                </c:pt>
                <c:pt idx="1553">
                  <c:v>1</c:v>
                </c:pt>
                <c:pt idx="1554">
                  <c:v>2</c:v>
                </c:pt>
                <c:pt idx="1555">
                  <c:v>7</c:v>
                </c:pt>
                <c:pt idx="1556">
                  <c:v>6</c:v>
                </c:pt>
                <c:pt idx="1557">
                  <c:v>5</c:v>
                </c:pt>
                <c:pt idx="1558">
                  <c:v>3</c:v>
                </c:pt>
                <c:pt idx="1559">
                  <c:v>6</c:v>
                </c:pt>
                <c:pt idx="1560">
                  <c:v>8</c:v>
                </c:pt>
                <c:pt idx="1561">
                  <c:v>7</c:v>
                </c:pt>
                <c:pt idx="1562">
                  <c:v>8</c:v>
                </c:pt>
                <c:pt idx="1563">
                  <c:v>5</c:v>
                </c:pt>
                <c:pt idx="1564">
                  <c:v>4</c:v>
                </c:pt>
                <c:pt idx="1565">
                  <c:v>8</c:v>
                </c:pt>
                <c:pt idx="1566">
                  <c:v>7</c:v>
                </c:pt>
                <c:pt idx="1567">
                  <c:v>2</c:v>
                </c:pt>
                <c:pt idx="1568">
                  <c:v>5</c:v>
                </c:pt>
                <c:pt idx="1569">
                  <c:v>5</c:v>
                </c:pt>
                <c:pt idx="1570">
                  <c:v>2</c:v>
                </c:pt>
                <c:pt idx="1571">
                  <c:v>1</c:v>
                </c:pt>
                <c:pt idx="1572">
                  <c:v>9</c:v>
                </c:pt>
                <c:pt idx="1573">
                  <c:v>4</c:v>
                </c:pt>
                <c:pt idx="1574">
                  <c:v>2</c:v>
                </c:pt>
                <c:pt idx="1575">
                  <c:v>5</c:v>
                </c:pt>
                <c:pt idx="1576">
                  <c:v>6</c:v>
                </c:pt>
                <c:pt idx="1577">
                  <c:v>7</c:v>
                </c:pt>
                <c:pt idx="1578">
                  <c:v>3</c:v>
                </c:pt>
                <c:pt idx="1579">
                  <c:v>8</c:v>
                </c:pt>
                <c:pt idx="1580">
                  <c:v>6</c:v>
                </c:pt>
                <c:pt idx="1581">
                  <c:v>6</c:v>
                </c:pt>
                <c:pt idx="1582">
                  <c:v>4</c:v>
                </c:pt>
                <c:pt idx="1583">
                  <c:v>2</c:v>
                </c:pt>
                <c:pt idx="1584">
                  <c:v>4</c:v>
                </c:pt>
                <c:pt idx="1585">
                  <c:v>9</c:v>
                </c:pt>
                <c:pt idx="1586">
                  <c:v>4</c:v>
                </c:pt>
                <c:pt idx="1587">
                  <c:v>8</c:v>
                </c:pt>
                <c:pt idx="1588">
                  <c:v>5</c:v>
                </c:pt>
                <c:pt idx="1589">
                  <c:v>1</c:v>
                </c:pt>
                <c:pt idx="1590">
                  <c:v>9</c:v>
                </c:pt>
                <c:pt idx="1591">
                  <c:v>6</c:v>
                </c:pt>
                <c:pt idx="1592">
                  <c:v>3</c:v>
                </c:pt>
                <c:pt idx="1593">
                  <c:v>9</c:v>
                </c:pt>
                <c:pt idx="1594">
                  <c:v>4</c:v>
                </c:pt>
                <c:pt idx="1595">
                  <c:v>4</c:v>
                </c:pt>
                <c:pt idx="1596">
                  <c:v>1</c:v>
                </c:pt>
                <c:pt idx="1597">
                  <c:v>3</c:v>
                </c:pt>
                <c:pt idx="1598">
                  <c:v>6</c:v>
                </c:pt>
                <c:pt idx="1599">
                  <c:v>8</c:v>
                </c:pt>
                <c:pt idx="1600">
                  <c:v>2</c:v>
                </c:pt>
                <c:pt idx="1601">
                  <c:v>8</c:v>
                </c:pt>
                <c:pt idx="1602">
                  <c:v>7</c:v>
                </c:pt>
                <c:pt idx="1603">
                  <c:v>3</c:v>
                </c:pt>
                <c:pt idx="1604">
                  <c:v>8</c:v>
                </c:pt>
                <c:pt idx="1605">
                  <c:v>6</c:v>
                </c:pt>
                <c:pt idx="1606">
                  <c:v>4</c:v>
                </c:pt>
                <c:pt idx="1607">
                  <c:v>2</c:v>
                </c:pt>
                <c:pt idx="1608">
                  <c:v>1</c:v>
                </c:pt>
                <c:pt idx="1609">
                  <c:v>6</c:v>
                </c:pt>
                <c:pt idx="1610">
                  <c:v>8</c:v>
                </c:pt>
                <c:pt idx="1611">
                  <c:v>9</c:v>
                </c:pt>
                <c:pt idx="1612">
                  <c:v>6</c:v>
                </c:pt>
                <c:pt idx="1613">
                  <c:v>3</c:v>
                </c:pt>
                <c:pt idx="1614">
                  <c:v>1</c:v>
                </c:pt>
                <c:pt idx="1615">
                  <c:v>5</c:v>
                </c:pt>
                <c:pt idx="1616">
                  <c:v>4</c:v>
                </c:pt>
                <c:pt idx="1617">
                  <c:v>5</c:v>
                </c:pt>
                <c:pt idx="1618">
                  <c:v>3</c:v>
                </c:pt>
                <c:pt idx="1619">
                  <c:v>1</c:v>
                </c:pt>
                <c:pt idx="1620">
                  <c:v>3</c:v>
                </c:pt>
                <c:pt idx="1621">
                  <c:v>1</c:v>
                </c:pt>
                <c:pt idx="1622">
                  <c:v>6</c:v>
                </c:pt>
                <c:pt idx="1623">
                  <c:v>7</c:v>
                </c:pt>
                <c:pt idx="1624">
                  <c:v>7</c:v>
                </c:pt>
                <c:pt idx="1625">
                  <c:v>3</c:v>
                </c:pt>
                <c:pt idx="1626">
                  <c:v>3</c:v>
                </c:pt>
                <c:pt idx="1627">
                  <c:v>8</c:v>
                </c:pt>
                <c:pt idx="1628">
                  <c:v>2</c:v>
                </c:pt>
                <c:pt idx="1629">
                  <c:v>7</c:v>
                </c:pt>
                <c:pt idx="1630">
                  <c:v>4</c:v>
                </c:pt>
                <c:pt idx="1631">
                  <c:v>2</c:v>
                </c:pt>
                <c:pt idx="1632">
                  <c:v>3</c:v>
                </c:pt>
                <c:pt idx="1633">
                  <c:v>3</c:v>
                </c:pt>
                <c:pt idx="1634">
                  <c:v>5</c:v>
                </c:pt>
                <c:pt idx="1635">
                  <c:v>4</c:v>
                </c:pt>
                <c:pt idx="1636">
                  <c:v>2</c:v>
                </c:pt>
                <c:pt idx="1637">
                  <c:v>9</c:v>
                </c:pt>
                <c:pt idx="1638">
                  <c:v>5</c:v>
                </c:pt>
                <c:pt idx="1639">
                  <c:v>1</c:v>
                </c:pt>
                <c:pt idx="1640">
                  <c:v>4</c:v>
                </c:pt>
                <c:pt idx="1641">
                  <c:v>2</c:v>
                </c:pt>
                <c:pt idx="1642">
                  <c:v>4</c:v>
                </c:pt>
                <c:pt idx="1643">
                  <c:v>8</c:v>
                </c:pt>
                <c:pt idx="1644">
                  <c:v>1</c:v>
                </c:pt>
                <c:pt idx="1645">
                  <c:v>4</c:v>
                </c:pt>
                <c:pt idx="1646">
                  <c:v>4</c:v>
                </c:pt>
                <c:pt idx="1647">
                  <c:v>5</c:v>
                </c:pt>
                <c:pt idx="1648">
                  <c:v>9</c:v>
                </c:pt>
                <c:pt idx="1649">
                  <c:v>5</c:v>
                </c:pt>
                <c:pt idx="1650">
                  <c:v>2</c:v>
                </c:pt>
                <c:pt idx="1651">
                  <c:v>2</c:v>
                </c:pt>
                <c:pt idx="1652">
                  <c:v>6</c:v>
                </c:pt>
                <c:pt idx="1653">
                  <c:v>8</c:v>
                </c:pt>
                <c:pt idx="1654">
                  <c:v>2</c:v>
                </c:pt>
                <c:pt idx="1655">
                  <c:v>4</c:v>
                </c:pt>
                <c:pt idx="1656">
                  <c:v>2</c:v>
                </c:pt>
                <c:pt idx="1657">
                  <c:v>9</c:v>
                </c:pt>
                <c:pt idx="1658">
                  <c:v>9</c:v>
                </c:pt>
                <c:pt idx="1659">
                  <c:v>2</c:v>
                </c:pt>
                <c:pt idx="1660">
                  <c:v>5</c:v>
                </c:pt>
                <c:pt idx="1661">
                  <c:v>5</c:v>
                </c:pt>
                <c:pt idx="1662">
                  <c:v>1</c:v>
                </c:pt>
                <c:pt idx="1663">
                  <c:v>2</c:v>
                </c:pt>
                <c:pt idx="1664">
                  <c:v>3</c:v>
                </c:pt>
                <c:pt idx="1665">
                  <c:v>5</c:v>
                </c:pt>
                <c:pt idx="1666">
                  <c:v>8</c:v>
                </c:pt>
                <c:pt idx="1667">
                  <c:v>2</c:v>
                </c:pt>
                <c:pt idx="1668">
                  <c:v>3</c:v>
                </c:pt>
                <c:pt idx="1669">
                  <c:v>8</c:v>
                </c:pt>
                <c:pt idx="1670">
                  <c:v>4</c:v>
                </c:pt>
                <c:pt idx="1671">
                  <c:v>8</c:v>
                </c:pt>
                <c:pt idx="1672">
                  <c:v>8</c:v>
                </c:pt>
                <c:pt idx="1673">
                  <c:v>6</c:v>
                </c:pt>
                <c:pt idx="1674">
                  <c:v>5</c:v>
                </c:pt>
                <c:pt idx="1675">
                  <c:v>9</c:v>
                </c:pt>
                <c:pt idx="1676">
                  <c:v>1</c:v>
                </c:pt>
                <c:pt idx="1677">
                  <c:v>5</c:v>
                </c:pt>
                <c:pt idx="1678">
                  <c:v>2</c:v>
                </c:pt>
                <c:pt idx="1679">
                  <c:v>1</c:v>
                </c:pt>
                <c:pt idx="1680">
                  <c:v>3</c:v>
                </c:pt>
                <c:pt idx="1681">
                  <c:v>1</c:v>
                </c:pt>
                <c:pt idx="1682">
                  <c:v>7</c:v>
                </c:pt>
                <c:pt idx="1683">
                  <c:v>6</c:v>
                </c:pt>
                <c:pt idx="1684">
                  <c:v>1</c:v>
                </c:pt>
                <c:pt idx="1685">
                  <c:v>1</c:v>
                </c:pt>
                <c:pt idx="1686">
                  <c:v>4</c:v>
                </c:pt>
                <c:pt idx="1687">
                  <c:v>3</c:v>
                </c:pt>
                <c:pt idx="1688">
                  <c:v>4</c:v>
                </c:pt>
                <c:pt idx="1689">
                  <c:v>5</c:v>
                </c:pt>
                <c:pt idx="1690">
                  <c:v>6</c:v>
                </c:pt>
                <c:pt idx="1691">
                  <c:v>4</c:v>
                </c:pt>
                <c:pt idx="1692">
                  <c:v>1</c:v>
                </c:pt>
                <c:pt idx="1693">
                  <c:v>9</c:v>
                </c:pt>
                <c:pt idx="1694">
                  <c:v>9</c:v>
                </c:pt>
                <c:pt idx="1695">
                  <c:v>7</c:v>
                </c:pt>
                <c:pt idx="1696">
                  <c:v>6</c:v>
                </c:pt>
                <c:pt idx="1697">
                  <c:v>8</c:v>
                </c:pt>
                <c:pt idx="1698">
                  <c:v>4</c:v>
                </c:pt>
                <c:pt idx="1699">
                  <c:v>9</c:v>
                </c:pt>
                <c:pt idx="1700">
                  <c:v>4</c:v>
                </c:pt>
                <c:pt idx="1701">
                  <c:v>5</c:v>
                </c:pt>
                <c:pt idx="1702">
                  <c:v>4</c:v>
                </c:pt>
                <c:pt idx="1703">
                  <c:v>2</c:v>
                </c:pt>
                <c:pt idx="1704">
                  <c:v>4</c:v>
                </c:pt>
                <c:pt idx="1705">
                  <c:v>7</c:v>
                </c:pt>
                <c:pt idx="1706">
                  <c:v>5</c:v>
                </c:pt>
                <c:pt idx="1707">
                  <c:v>1</c:v>
                </c:pt>
                <c:pt idx="1708">
                  <c:v>6</c:v>
                </c:pt>
                <c:pt idx="1709">
                  <c:v>9</c:v>
                </c:pt>
                <c:pt idx="1710">
                  <c:v>9</c:v>
                </c:pt>
                <c:pt idx="1711">
                  <c:v>4</c:v>
                </c:pt>
                <c:pt idx="1712">
                  <c:v>8</c:v>
                </c:pt>
                <c:pt idx="1713">
                  <c:v>4</c:v>
                </c:pt>
                <c:pt idx="1714">
                  <c:v>8</c:v>
                </c:pt>
                <c:pt idx="1715">
                  <c:v>1</c:v>
                </c:pt>
                <c:pt idx="1716">
                  <c:v>1</c:v>
                </c:pt>
                <c:pt idx="1717">
                  <c:v>4</c:v>
                </c:pt>
                <c:pt idx="1718">
                  <c:v>6</c:v>
                </c:pt>
                <c:pt idx="1719">
                  <c:v>6</c:v>
                </c:pt>
                <c:pt idx="1720">
                  <c:v>6</c:v>
                </c:pt>
                <c:pt idx="1721">
                  <c:v>1</c:v>
                </c:pt>
                <c:pt idx="1722">
                  <c:v>6</c:v>
                </c:pt>
                <c:pt idx="1723">
                  <c:v>8</c:v>
                </c:pt>
                <c:pt idx="1724">
                  <c:v>8</c:v>
                </c:pt>
                <c:pt idx="1725">
                  <c:v>6</c:v>
                </c:pt>
                <c:pt idx="1726">
                  <c:v>3</c:v>
                </c:pt>
                <c:pt idx="1727">
                  <c:v>1</c:v>
                </c:pt>
                <c:pt idx="1728">
                  <c:v>4</c:v>
                </c:pt>
                <c:pt idx="1729">
                  <c:v>3</c:v>
                </c:pt>
                <c:pt idx="1730">
                  <c:v>5</c:v>
                </c:pt>
                <c:pt idx="1731">
                  <c:v>1</c:v>
                </c:pt>
                <c:pt idx="1732">
                  <c:v>7</c:v>
                </c:pt>
                <c:pt idx="1733">
                  <c:v>8</c:v>
                </c:pt>
                <c:pt idx="1734">
                  <c:v>5</c:v>
                </c:pt>
                <c:pt idx="1735">
                  <c:v>1</c:v>
                </c:pt>
                <c:pt idx="1736">
                  <c:v>5</c:v>
                </c:pt>
                <c:pt idx="1737">
                  <c:v>7</c:v>
                </c:pt>
                <c:pt idx="1738">
                  <c:v>5</c:v>
                </c:pt>
                <c:pt idx="1739">
                  <c:v>8</c:v>
                </c:pt>
                <c:pt idx="1740">
                  <c:v>5</c:v>
                </c:pt>
                <c:pt idx="1741">
                  <c:v>5</c:v>
                </c:pt>
                <c:pt idx="1742">
                  <c:v>6</c:v>
                </c:pt>
                <c:pt idx="1743">
                  <c:v>6</c:v>
                </c:pt>
                <c:pt idx="1744">
                  <c:v>4</c:v>
                </c:pt>
                <c:pt idx="1745">
                  <c:v>4</c:v>
                </c:pt>
                <c:pt idx="1746">
                  <c:v>1</c:v>
                </c:pt>
                <c:pt idx="1747">
                  <c:v>8</c:v>
                </c:pt>
                <c:pt idx="1748">
                  <c:v>9</c:v>
                </c:pt>
                <c:pt idx="1749">
                  <c:v>4</c:v>
                </c:pt>
                <c:pt idx="1750">
                  <c:v>1</c:v>
                </c:pt>
                <c:pt idx="1751">
                  <c:v>7</c:v>
                </c:pt>
                <c:pt idx="1752">
                  <c:v>1</c:v>
                </c:pt>
                <c:pt idx="1753">
                  <c:v>3</c:v>
                </c:pt>
                <c:pt idx="1754">
                  <c:v>5</c:v>
                </c:pt>
                <c:pt idx="1755">
                  <c:v>7</c:v>
                </c:pt>
                <c:pt idx="1756">
                  <c:v>3</c:v>
                </c:pt>
                <c:pt idx="1757">
                  <c:v>4</c:v>
                </c:pt>
                <c:pt idx="1758">
                  <c:v>1</c:v>
                </c:pt>
                <c:pt idx="1759">
                  <c:v>3</c:v>
                </c:pt>
                <c:pt idx="1760">
                  <c:v>8</c:v>
                </c:pt>
                <c:pt idx="1761">
                  <c:v>1</c:v>
                </c:pt>
                <c:pt idx="1762">
                  <c:v>1</c:v>
                </c:pt>
                <c:pt idx="1763">
                  <c:v>9</c:v>
                </c:pt>
                <c:pt idx="1764">
                  <c:v>8</c:v>
                </c:pt>
                <c:pt idx="1765">
                  <c:v>4</c:v>
                </c:pt>
                <c:pt idx="1766">
                  <c:v>7</c:v>
                </c:pt>
                <c:pt idx="1767">
                  <c:v>2</c:v>
                </c:pt>
                <c:pt idx="1768">
                  <c:v>6</c:v>
                </c:pt>
                <c:pt idx="1769">
                  <c:v>3</c:v>
                </c:pt>
                <c:pt idx="1770">
                  <c:v>6</c:v>
                </c:pt>
                <c:pt idx="1771">
                  <c:v>3</c:v>
                </c:pt>
                <c:pt idx="1772">
                  <c:v>2</c:v>
                </c:pt>
                <c:pt idx="1773">
                  <c:v>5</c:v>
                </c:pt>
                <c:pt idx="1774">
                  <c:v>7</c:v>
                </c:pt>
                <c:pt idx="1775">
                  <c:v>9</c:v>
                </c:pt>
                <c:pt idx="1776">
                  <c:v>8</c:v>
                </c:pt>
                <c:pt idx="1777">
                  <c:v>4</c:v>
                </c:pt>
                <c:pt idx="1778">
                  <c:v>9</c:v>
                </c:pt>
                <c:pt idx="1779">
                  <c:v>4</c:v>
                </c:pt>
                <c:pt idx="1780">
                  <c:v>5</c:v>
                </c:pt>
                <c:pt idx="1781">
                  <c:v>1</c:v>
                </c:pt>
                <c:pt idx="1782">
                  <c:v>1</c:v>
                </c:pt>
                <c:pt idx="1783">
                  <c:v>2</c:v>
                </c:pt>
                <c:pt idx="1784">
                  <c:v>2</c:v>
                </c:pt>
                <c:pt idx="1785">
                  <c:v>8</c:v>
                </c:pt>
                <c:pt idx="1786">
                  <c:v>4</c:v>
                </c:pt>
                <c:pt idx="1787">
                  <c:v>4</c:v>
                </c:pt>
                <c:pt idx="1788">
                  <c:v>5</c:v>
                </c:pt>
                <c:pt idx="1789">
                  <c:v>6</c:v>
                </c:pt>
                <c:pt idx="1790">
                  <c:v>2</c:v>
                </c:pt>
                <c:pt idx="1791">
                  <c:v>3</c:v>
                </c:pt>
                <c:pt idx="1792">
                  <c:v>9</c:v>
                </c:pt>
                <c:pt idx="1793">
                  <c:v>1</c:v>
                </c:pt>
                <c:pt idx="1794">
                  <c:v>8</c:v>
                </c:pt>
                <c:pt idx="1795">
                  <c:v>9</c:v>
                </c:pt>
                <c:pt idx="1796">
                  <c:v>6</c:v>
                </c:pt>
                <c:pt idx="1797">
                  <c:v>2</c:v>
                </c:pt>
                <c:pt idx="1798">
                  <c:v>7</c:v>
                </c:pt>
                <c:pt idx="1799">
                  <c:v>9</c:v>
                </c:pt>
                <c:pt idx="1800">
                  <c:v>1</c:v>
                </c:pt>
                <c:pt idx="1801">
                  <c:v>8</c:v>
                </c:pt>
                <c:pt idx="1802">
                  <c:v>1</c:v>
                </c:pt>
                <c:pt idx="1803">
                  <c:v>5</c:v>
                </c:pt>
                <c:pt idx="1804">
                  <c:v>5</c:v>
                </c:pt>
                <c:pt idx="1805">
                  <c:v>9</c:v>
                </c:pt>
                <c:pt idx="1806">
                  <c:v>4</c:v>
                </c:pt>
                <c:pt idx="1807">
                  <c:v>8</c:v>
                </c:pt>
                <c:pt idx="1808">
                  <c:v>2</c:v>
                </c:pt>
                <c:pt idx="1809">
                  <c:v>6</c:v>
                </c:pt>
                <c:pt idx="1810">
                  <c:v>4</c:v>
                </c:pt>
                <c:pt idx="1811">
                  <c:v>4</c:v>
                </c:pt>
                <c:pt idx="1812">
                  <c:v>2</c:v>
                </c:pt>
                <c:pt idx="1813">
                  <c:v>7</c:v>
                </c:pt>
                <c:pt idx="1814">
                  <c:v>3</c:v>
                </c:pt>
                <c:pt idx="1815">
                  <c:v>8</c:v>
                </c:pt>
                <c:pt idx="1816">
                  <c:v>2</c:v>
                </c:pt>
                <c:pt idx="1817">
                  <c:v>3</c:v>
                </c:pt>
                <c:pt idx="1818">
                  <c:v>8</c:v>
                </c:pt>
                <c:pt idx="1819">
                  <c:v>7</c:v>
                </c:pt>
                <c:pt idx="1820">
                  <c:v>5</c:v>
                </c:pt>
                <c:pt idx="1821">
                  <c:v>3</c:v>
                </c:pt>
                <c:pt idx="1822">
                  <c:v>2</c:v>
                </c:pt>
                <c:pt idx="1823">
                  <c:v>4</c:v>
                </c:pt>
                <c:pt idx="1824">
                  <c:v>6</c:v>
                </c:pt>
                <c:pt idx="1825">
                  <c:v>2</c:v>
                </c:pt>
                <c:pt idx="1826">
                  <c:v>4</c:v>
                </c:pt>
                <c:pt idx="1827">
                  <c:v>8</c:v>
                </c:pt>
                <c:pt idx="1828">
                  <c:v>2</c:v>
                </c:pt>
                <c:pt idx="1829">
                  <c:v>7</c:v>
                </c:pt>
                <c:pt idx="1830">
                  <c:v>6</c:v>
                </c:pt>
                <c:pt idx="1831">
                  <c:v>5</c:v>
                </c:pt>
                <c:pt idx="1832">
                  <c:v>6</c:v>
                </c:pt>
                <c:pt idx="1833">
                  <c:v>7</c:v>
                </c:pt>
                <c:pt idx="1834">
                  <c:v>8</c:v>
                </c:pt>
                <c:pt idx="1835">
                  <c:v>5</c:v>
                </c:pt>
                <c:pt idx="1836">
                  <c:v>8</c:v>
                </c:pt>
                <c:pt idx="1837">
                  <c:v>3</c:v>
                </c:pt>
                <c:pt idx="1838">
                  <c:v>1</c:v>
                </c:pt>
                <c:pt idx="1839">
                  <c:v>8</c:v>
                </c:pt>
                <c:pt idx="1840">
                  <c:v>7</c:v>
                </c:pt>
                <c:pt idx="1841">
                  <c:v>5</c:v>
                </c:pt>
                <c:pt idx="1842">
                  <c:v>8</c:v>
                </c:pt>
                <c:pt idx="1843">
                  <c:v>7</c:v>
                </c:pt>
                <c:pt idx="1844">
                  <c:v>9</c:v>
                </c:pt>
                <c:pt idx="1845">
                  <c:v>9</c:v>
                </c:pt>
                <c:pt idx="1846">
                  <c:v>6</c:v>
                </c:pt>
                <c:pt idx="1847">
                  <c:v>8</c:v>
                </c:pt>
                <c:pt idx="1848">
                  <c:v>8</c:v>
                </c:pt>
                <c:pt idx="1849">
                  <c:v>3</c:v>
                </c:pt>
                <c:pt idx="1850">
                  <c:v>2</c:v>
                </c:pt>
                <c:pt idx="1851">
                  <c:v>7</c:v>
                </c:pt>
                <c:pt idx="1852">
                  <c:v>1</c:v>
                </c:pt>
                <c:pt idx="1853">
                  <c:v>2</c:v>
                </c:pt>
                <c:pt idx="1854">
                  <c:v>3</c:v>
                </c:pt>
                <c:pt idx="1855">
                  <c:v>8</c:v>
                </c:pt>
                <c:pt idx="1856">
                  <c:v>8</c:v>
                </c:pt>
                <c:pt idx="1857">
                  <c:v>9</c:v>
                </c:pt>
                <c:pt idx="1858">
                  <c:v>9</c:v>
                </c:pt>
                <c:pt idx="1859">
                  <c:v>1</c:v>
                </c:pt>
                <c:pt idx="1860">
                  <c:v>7</c:v>
                </c:pt>
                <c:pt idx="1861">
                  <c:v>1</c:v>
                </c:pt>
                <c:pt idx="1862">
                  <c:v>9</c:v>
                </c:pt>
                <c:pt idx="1863">
                  <c:v>9</c:v>
                </c:pt>
                <c:pt idx="1864">
                  <c:v>1</c:v>
                </c:pt>
                <c:pt idx="1865">
                  <c:v>1</c:v>
                </c:pt>
                <c:pt idx="1866">
                  <c:v>1</c:v>
                </c:pt>
                <c:pt idx="1867">
                  <c:v>7</c:v>
                </c:pt>
                <c:pt idx="1868">
                  <c:v>1</c:v>
                </c:pt>
                <c:pt idx="1869">
                  <c:v>7</c:v>
                </c:pt>
                <c:pt idx="1870">
                  <c:v>3</c:v>
                </c:pt>
                <c:pt idx="1871">
                  <c:v>2</c:v>
                </c:pt>
                <c:pt idx="1872">
                  <c:v>7</c:v>
                </c:pt>
                <c:pt idx="1873">
                  <c:v>9</c:v>
                </c:pt>
                <c:pt idx="1874">
                  <c:v>3</c:v>
                </c:pt>
                <c:pt idx="1875">
                  <c:v>8</c:v>
                </c:pt>
                <c:pt idx="1876">
                  <c:v>1</c:v>
                </c:pt>
                <c:pt idx="1877">
                  <c:v>2</c:v>
                </c:pt>
                <c:pt idx="1878">
                  <c:v>5</c:v>
                </c:pt>
                <c:pt idx="1879">
                  <c:v>2</c:v>
                </c:pt>
                <c:pt idx="1880">
                  <c:v>3</c:v>
                </c:pt>
                <c:pt idx="1881">
                  <c:v>1</c:v>
                </c:pt>
                <c:pt idx="1882">
                  <c:v>4</c:v>
                </c:pt>
                <c:pt idx="1883">
                  <c:v>4</c:v>
                </c:pt>
                <c:pt idx="1884">
                  <c:v>7</c:v>
                </c:pt>
                <c:pt idx="1885">
                  <c:v>4</c:v>
                </c:pt>
                <c:pt idx="1886">
                  <c:v>2</c:v>
                </c:pt>
                <c:pt idx="1887">
                  <c:v>1</c:v>
                </c:pt>
                <c:pt idx="1888">
                  <c:v>8</c:v>
                </c:pt>
                <c:pt idx="1889">
                  <c:v>4</c:v>
                </c:pt>
                <c:pt idx="1890">
                  <c:v>7</c:v>
                </c:pt>
                <c:pt idx="1891">
                  <c:v>8</c:v>
                </c:pt>
                <c:pt idx="1892">
                  <c:v>7</c:v>
                </c:pt>
                <c:pt idx="1893">
                  <c:v>4</c:v>
                </c:pt>
                <c:pt idx="1894">
                  <c:v>8</c:v>
                </c:pt>
                <c:pt idx="1895">
                  <c:v>3</c:v>
                </c:pt>
                <c:pt idx="1896">
                  <c:v>8</c:v>
                </c:pt>
                <c:pt idx="1897">
                  <c:v>6</c:v>
                </c:pt>
                <c:pt idx="1898">
                  <c:v>7</c:v>
                </c:pt>
                <c:pt idx="1899">
                  <c:v>5</c:v>
                </c:pt>
                <c:pt idx="1900">
                  <c:v>2</c:v>
                </c:pt>
                <c:pt idx="1901">
                  <c:v>8</c:v>
                </c:pt>
                <c:pt idx="1902">
                  <c:v>6</c:v>
                </c:pt>
                <c:pt idx="1903">
                  <c:v>5</c:v>
                </c:pt>
                <c:pt idx="1904">
                  <c:v>3</c:v>
                </c:pt>
                <c:pt idx="1905">
                  <c:v>6</c:v>
                </c:pt>
                <c:pt idx="1906">
                  <c:v>9</c:v>
                </c:pt>
                <c:pt idx="1907">
                  <c:v>5</c:v>
                </c:pt>
                <c:pt idx="1908">
                  <c:v>9</c:v>
                </c:pt>
                <c:pt idx="1909">
                  <c:v>2</c:v>
                </c:pt>
                <c:pt idx="1910">
                  <c:v>6</c:v>
                </c:pt>
                <c:pt idx="1911">
                  <c:v>3</c:v>
                </c:pt>
                <c:pt idx="1912">
                  <c:v>7</c:v>
                </c:pt>
                <c:pt idx="1913">
                  <c:v>6</c:v>
                </c:pt>
                <c:pt idx="1914">
                  <c:v>8</c:v>
                </c:pt>
                <c:pt idx="1915">
                  <c:v>8</c:v>
                </c:pt>
                <c:pt idx="1916">
                  <c:v>3</c:v>
                </c:pt>
                <c:pt idx="1917">
                  <c:v>7</c:v>
                </c:pt>
                <c:pt idx="1918">
                  <c:v>3</c:v>
                </c:pt>
                <c:pt idx="1919">
                  <c:v>9</c:v>
                </c:pt>
                <c:pt idx="1920">
                  <c:v>2</c:v>
                </c:pt>
                <c:pt idx="1921">
                  <c:v>2</c:v>
                </c:pt>
                <c:pt idx="1922">
                  <c:v>5</c:v>
                </c:pt>
                <c:pt idx="1923">
                  <c:v>2</c:v>
                </c:pt>
                <c:pt idx="1924">
                  <c:v>1</c:v>
                </c:pt>
                <c:pt idx="1925">
                  <c:v>9</c:v>
                </c:pt>
                <c:pt idx="1926">
                  <c:v>9</c:v>
                </c:pt>
                <c:pt idx="1927">
                  <c:v>8</c:v>
                </c:pt>
                <c:pt idx="1928">
                  <c:v>9</c:v>
                </c:pt>
                <c:pt idx="1929">
                  <c:v>3</c:v>
                </c:pt>
                <c:pt idx="1930">
                  <c:v>2</c:v>
                </c:pt>
                <c:pt idx="1931">
                  <c:v>2</c:v>
                </c:pt>
                <c:pt idx="1932">
                  <c:v>8</c:v>
                </c:pt>
                <c:pt idx="1933">
                  <c:v>8</c:v>
                </c:pt>
                <c:pt idx="1934">
                  <c:v>2</c:v>
                </c:pt>
                <c:pt idx="1935">
                  <c:v>2</c:v>
                </c:pt>
                <c:pt idx="1936">
                  <c:v>7</c:v>
                </c:pt>
                <c:pt idx="1937">
                  <c:v>6</c:v>
                </c:pt>
                <c:pt idx="1938">
                  <c:v>6</c:v>
                </c:pt>
                <c:pt idx="1939">
                  <c:v>3</c:v>
                </c:pt>
                <c:pt idx="1940">
                  <c:v>3</c:v>
                </c:pt>
                <c:pt idx="1941">
                  <c:v>4</c:v>
                </c:pt>
                <c:pt idx="1942">
                  <c:v>8</c:v>
                </c:pt>
                <c:pt idx="1943">
                  <c:v>4</c:v>
                </c:pt>
                <c:pt idx="1944">
                  <c:v>4</c:v>
                </c:pt>
                <c:pt idx="1945">
                  <c:v>9</c:v>
                </c:pt>
                <c:pt idx="1946">
                  <c:v>8</c:v>
                </c:pt>
                <c:pt idx="1947">
                  <c:v>5</c:v>
                </c:pt>
                <c:pt idx="1948">
                  <c:v>5</c:v>
                </c:pt>
                <c:pt idx="1949">
                  <c:v>7</c:v>
                </c:pt>
                <c:pt idx="1950">
                  <c:v>2</c:v>
                </c:pt>
                <c:pt idx="1951">
                  <c:v>1</c:v>
                </c:pt>
                <c:pt idx="1952">
                  <c:v>2</c:v>
                </c:pt>
                <c:pt idx="1953">
                  <c:v>8</c:v>
                </c:pt>
                <c:pt idx="1954">
                  <c:v>4</c:v>
                </c:pt>
                <c:pt idx="1955">
                  <c:v>5</c:v>
                </c:pt>
                <c:pt idx="1956">
                  <c:v>3</c:v>
                </c:pt>
                <c:pt idx="1957">
                  <c:v>2</c:v>
                </c:pt>
                <c:pt idx="1958">
                  <c:v>7</c:v>
                </c:pt>
                <c:pt idx="1959">
                  <c:v>2</c:v>
                </c:pt>
                <c:pt idx="1960">
                  <c:v>6</c:v>
                </c:pt>
                <c:pt idx="1961">
                  <c:v>7</c:v>
                </c:pt>
                <c:pt idx="1962">
                  <c:v>8</c:v>
                </c:pt>
                <c:pt idx="1963">
                  <c:v>3</c:v>
                </c:pt>
                <c:pt idx="1964">
                  <c:v>7</c:v>
                </c:pt>
                <c:pt idx="1965">
                  <c:v>2</c:v>
                </c:pt>
                <c:pt idx="1966">
                  <c:v>3</c:v>
                </c:pt>
                <c:pt idx="1967">
                  <c:v>9</c:v>
                </c:pt>
                <c:pt idx="1968">
                  <c:v>2</c:v>
                </c:pt>
                <c:pt idx="1969">
                  <c:v>6</c:v>
                </c:pt>
                <c:pt idx="1970">
                  <c:v>9</c:v>
                </c:pt>
                <c:pt idx="1971">
                  <c:v>1</c:v>
                </c:pt>
                <c:pt idx="1972">
                  <c:v>5</c:v>
                </c:pt>
                <c:pt idx="1973">
                  <c:v>3</c:v>
                </c:pt>
                <c:pt idx="1974">
                  <c:v>8</c:v>
                </c:pt>
                <c:pt idx="1975">
                  <c:v>9</c:v>
                </c:pt>
                <c:pt idx="1976">
                  <c:v>2</c:v>
                </c:pt>
                <c:pt idx="1977">
                  <c:v>8</c:v>
                </c:pt>
                <c:pt idx="1978">
                  <c:v>1</c:v>
                </c:pt>
                <c:pt idx="1979">
                  <c:v>7</c:v>
                </c:pt>
                <c:pt idx="1980">
                  <c:v>3</c:v>
                </c:pt>
                <c:pt idx="1981">
                  <c:v>9</c:v>
                </c:pt>
                <c:pt idx="1982">
                  <c:v>6</c:v>
                </c:pt>
                <c:pt idx="1983">
                  <c:v>5</c:v>
                </c:pt>
                <c:pt idx="1984">
                  <c:v>7</c:v>
                </c:pt>
                <c:pt idx="1985">
                  <c:v>4</c:v>
                </c:pt>
                <c:pt idx="1986">
                  <c:v>2</c:v>
                </c:pt>
                <c:pt idx="1987">
                  <c:v>6</c:v>
                </c:pt>
                <c:pt idx="1988">
                  <c:v>2</c:v>
                </c:pt>
                <c:pt idx="1989">
                  <c:v>9</c:v>
                </c:pt>
                <c:pt idx="1990">
                  <c:v>2</c:v>
                </c:pt>
                <c:pt idx="1991">
                  <c:v>7</c:v>
                </c:pt>
                <c:pt idx="1992">
                  <c:v>5</c:v>
                </c:pt>
                <c:pt idx="1993">
                  <c:v>8</c:v>
                </c:pt>
                <c:pt idx="1994">
                  <c:v>2</c:v>
                </c:pt>
                <c:pt idx="1995">
                  <c:v>2</c:v>
                </c:pt>
                <c:pt idx="1996">
                  <c:v>3</c:v>
                </c:pt>
                <c:pt idx="1997">
                  <c:v>7</c:v>
                </c:pt>
                <c:pt idx="1998">
                  <c:v>5</c:v>
                </c:pt>
                <c:pt idx="1999">
                  <c:v>6</c:v>
                </c:pt>
                <c:pt idx="2000">
                  <c:v>7</c:v>
                </c:pt>
                <c:pt idx="2001">
                  <c:v>8</c:v>
                </c:pt>
                <c:pt idx="2002">
                  <c:v>9</c:v>
                </c:pt>
                <c:pt idx="2003">
                  <c:v>6</c:v>
                </c:pt>
                <c:pt idx="2004">
                  <c:v>9</c:v>
                </c:pt>
                <c:pt idx="2005">
                  <c:v>9</c:v>
                </c:pt>
                <c:pt idx="2006">
                  <c:v>3</c:v>
                </c:pt>
                <c:pt idx="2007">
                  <c:v>3</c:v>
                </c:pt>
                <c:pt idx="2008">
                  <c:v>3</c:v>
                </c:pt>
                <c:pt idx="2009">
                  <c:v>6</c:v>
                </c:pt>
                <c:pt idx="2010">
                  <c:v>9</c:v>
                </c:pt>
                <c:pt idx="2011">
                  <c:v>9</c:v>
                </c:pt>
                <c:pt idx="2012">
                  <c:v>8</c:v>
                </c:pt>
                <c:pt idx="2013">
                  <c:v>7</c:v>
                </c:pt>
                <c:pt idx="2014">
                  <c:v>5</c:v>
                </c:pt>
                <c:pt idx="2015">
                  <c:v>6</c:v>
                </c:pt>
                <c:pt idx="2016">
                  <c:v>3</c:v>
                </c:pt>
                <c:pt idx="2017">
                  <c:v>6</c:v>
                </c:pt>
                <c:pt idx="2018">
                  <c:v>7</c:v>
                </c:pt>
                <c:pt idx="2019">
                  <c:v>1</c:v>
                </c:pt>
                <c:pt idx="2020">
                  <c:v>2</c:v>
                </c:pt>
                <c:pt idx="2021">
                  <c:v>1</c:v>
                </c:pt>
                <c:pt idx="2022">
                  <c:v>8</c:v>
                </c:pt>
                <c:pt idx="2023">
                  <c:v>3</c:v>
                </c:pt>
                <c:pt idx="2024">
                  <c:v>7</c:v>
                </c:pt>
                <c:pt idx="2025">
                  <c:v>9</c:v>
                </c:pt>
                <c:pt idx="2026">
                  <c:v>2</c:v>
                </c:pt>
                <c:pt idx="2027">
                  <c:v>3</c:v>
                </c:pt>
                <c:pt idx="2028">
                  <c:v>6</c:v>
                </c:pt>
                <c:pt idx="2029">
                  <c:v>9</c:v>
                </c:pt>
                <c:pt idx="2030">
                  <c:v>9</c:v>
                </c:pt>
                <c:pt idx="2031">
                  <c:v>2</c:v>
                </c:pt>
                <c:pt idx="2032">
                  <c:v>8</c:v>
                </c:pt>
                <c:pt idx="2033">
                  <c:v>8</c:v>
                </c:pt>
                <c:pt idx="2034">
                  <c:v>6</c:v>
                </c:pt>
                <c:pt idx="2035">
                  <c:v>9</c:v>
                </c:pt>
                <c:pt idx="2036">
                  <c:v>4</c:v>
                </c:pt>
                <c:pt idx="2037">
                  <c:v>3</c:v>
                </c:pt>
                <c:pt idx="2038">
                  <c:v>2</c:v>
                </c:pt>
                <c:pt idx="2039">
                  <c:v>9</c:v>
                </c:pt>
                <c:pt idx="2040">
                  <c:v>7</c:v>
                </c:pt>
                <c:pt idx="2041">
                  <c:v>3</c:v>
                </c:pt>
                <c:pt idx="2042">
                  <c:v>8</c:v>
                </c:pt>
                <c:pt idx="2043">
                  <c:v>6</c:v>
                </c:pt>
                <c:pt idx="2044">
                  <c:v>7</c:v>
                </c:pt>
                <c:pt idx="2045">
                  <c:v>8</c:v>
                </c:pt>
                <c:pt idx="2046">
                  <c:v>2</c:v>
                </c:pt>
                <c:pt idx="2047">
                  <c:v>4</c:v>
                </c:pt>
                <c:pt idx="2048">
                  <c:v>7</c:v>
                </c:pt>
                <c:pt idx="2049">
                  <c:v>3</c:v>
                </c:pt>
                <c:pt idx="2050">
                  <c:v>7</c:v>
                </c:pt>
                <c:pt idx="2051">
                  <c:v>3</c:v>
                </c:pt>
                <c:pt idx="2052">
                  <c:v>7</c:v>
                </c:pt>
                <c:pt idx="2053">
                  <c:v>6</c:v>
                </c:pt>
                <c:pt idx="2054">
                  <c:v>1</c:v>
                </c:pt>
                <c:pt idx="2055">
                  <c:v>3</c:v>
                </c:pt>
                <c:pt idx="2056">
                  <c:v>2</c:v>
                </c:pt>
                <c:pt idx="2057">
                  <c:v>7</c:v>
                </c:pt>
                <c:pt idx="2058">
                  <c:v>3</c:v>
                </c:pt>
                <c:pt idx="2059">
                  <c:v>8</c:v>
                </c:pt>
                <c:pt idx="2060">
                  <c:v>4</c:v>
                </c:pt>
                <c:pt idx="2061">
                  <c:v>4</c:v>
                </c:pt>
                <c:pt idx="2062">
                  <c:v>7</c:v>
                </c:pt>
                <c:pt idx="2063">
                  <c:v>8</c:v>
                </c:pt>
                <c:pt idx="2064">
                  <c:v>5</c:v>
                </c:pt>
                <c:pt idx="2065">
                  <c:v>8</c:v>
                </c:pt>
                <c:pt idx="2066">
                  <c:v>9</c:v>
                </c:pt>
                <c:pt idx="2067">
                  <c:v>1</c:v>
                </c:pt>
                <c:pt idx="2068">
                  <c:v>3</c:v>
                </c:pt>
                <c:pt idx="2069">
                  <c:v>9</c:v>
                </c:pt>
                <c:pt idx="2070">
                  <c:v>7</c:v>
                </c:pt>
                <c:pt idx="2071">
                  <c:v>5</c:v>
                </c:pt>
                <c:pt idx="2072">
                  <c:v>2</c:v>
                </c:pt>
                <c:pt idx="2073">
                  <c:v>1</c:v>
                </c:pt>
                <c:pt idx="2074">
                  <c:v>7</c:v>
                </c:pt>
                <c:pt idx="2075">
                  <c:v>3</c:v>
                </c:pt>
                <c:pt idx="2076">
                  <c:v>8</c:v>
                </c:pt>
                <c:pt idx="2077">
                  <c:v>8</c:v>
                </c:pt>
                <c:pt idx="2078">
                  <c:v>8</c:v>
                </c:pt>
                <c:pt idx="2079">
                  <c:v>4</c:v>
                </c:pt>
                <c:pt idx="2080">
                  <c:v>3</c:v>
                </c:pt>
                <c:pt idx="2081">
                  <c:v>7</c:v>
                </c:pt>
                <c:pt idx="2082">
                  <c:v>3</c:v>
                </c:pt>
                <c:pt idx="2083">
                  <c:v>6</c:v>
                </c:pt>
                <c:pt idx="2084">
                  <c:v>3</c:v>
                </c:pt>
                <c:pt idx="2085">
                  <c:v>3</c:v>
                </c:pt>
                <c:pt idx="2086">
                  <c:v>2</c:v>
                </c:pt>
                <c:pt idx="2087">
                  <c:v>9</c:v>
                </c:pt>
                <c:pt idx="2088">
                  <c:v>1</c:v>
                </c:pt>
                <c:pt idx="2089">
                  <c:v>9</c:v>
                </c:pt>
                <c:pt idx="2090">
                  <c:v>9</c:v>
                </c:pt>
                <c:pt idx="2091">
                  <c:v>5</c:v>
                </c:pt>
                <c:pt idx="2092">
                  <c:v>2</c:v>
                </c:pt>
                <c:pt idx="2093">
                  <c:v>8</c:v>
                </c:pt>
                <c:pt idx="2094">
                  <c:v>7</c:v>
                </c:pt>
                <c:pt idx="2095">
                  <c:v>1</c:v>
                </c:pt>
                <c:pt idx="2096">
                  <c:v>3</c:v>
                </c:pt>
                <c:pt idx="2097">
                  <c:v>4</c:v>
                </c:pt>
                <c:pt idx="2098">
                  <c:v>5</c:v>
                </c:pt>
                <c:pt idx="2099">
                  <c:v>7</c:v>
                </c:pt>
                <c:pt idx="2100">
                  <c:v>6</c:v>
                </c:pt>
                <c:pt idx="2101">
                  <c:v>2</c:v>
                </c:pt>
                <c:pt idx="2102">
                  <c:v>3</c:v>
                </c:pt>
                <c:pt idx="2103">
                  <c:v>1</c:v>
                </c:pt>
                <c:pt idx="2104">
                  <c:v>2</c:v>
                </c:pt>
                <c:pt idx="2105">
                  <c:v>3</c:v>
                </c:pt>
                <c:pt idx="2106">
                  <c:v>5</c:v>
                </c:pt>
                <c:pt idx="2107">
                  <c:v>4</c:v>
                </c:pt>
                <c:pt idx="2108">
                  <c:v>7</c:v>
                </c:pt>
                <c:pt idx="2109">
                  <c:v>2</c:v>
                </c:pt>
                <c:pt idx="2110">
                  <c:v>9</c:v>
                </c:pt>
                <c:pt idx="2111">
                  <c:v>2</c:v>
                </c:pt>
                <c:pt idx="2112">
                  <c:v>3</c:v>
                </c:pt>
                <c:pt idx="2113">
                  <c:v>4</c:v>
                </c:pt>
                <c:pt idx="2114">
                  <c:v>3</c:v>
                </c:pt>
                <c:pt idx="2115">
                  <c:v>8</c:v>
                </c:pt>
                <c:pt idx="2116">
                  <c:v>4</c:v>
                </c:pt>
                <c:pt idx="2117">
                  <c:v>1</c:v>
                </c:pt>
                <c:pt idx="2118">
                  <c:v>6</c:v>
                </c:pt>
                <c:pt idx="2119">
                  <c:v>2</c:v>
                </c:pt>
                <c:pt idx="2120">
                  <c:v>3</c:v>
                </c:pt>
                <c:pt idx="2121">
                  <c:v>1</c:v>
                </c:pt>
                <c:pt idx="2122">
                  <c:v>4</c:v>
                </c:pt>
                <c:pt idx="2123">
                  <c:v>2</c:v>
                </c:pt>
                <c:pt idx="2124">
                  <c:v>9</c:v>
                </c:pt>
                <c:pt idx="2125">
                  <c:v>3</c:v>
                </c:pt>
                <c:pt idx="2126">
                  <c:v>7</c:v>
                </c:pt>
                <c:pt idx="2127">
                  <c:v>7</c:v>
                </c:pt>
                <c:pt idx="2128">
                  <c:v>2</c:v>
                </c:pt>
                <c:pt idx="2129">
                  <c:v>1</c:v>
                </c:pt>
                <c:pt idx="2130">
                  <c:v>2</c:v>
                </c:pt>
                <c:pt idx="2131">
                  <c:v>5</c:v>
                </c:pt>
                <c:pt idx="2132">
                  <c:v>6</c:v>
                </c:pt>
                <c:pt idx="2133">
                  <c:v>9</c:v>
                </c:pt>
                <c:pt idx="2134">
                  <c:v>9</c:v>
                </c:pt>
                <c:pt idx="2135">
                  <c:v>7</c:v>
                </c:pt>
                <c:pt idx="2136">
                  <c:v>7</c:v>
                </c:pt>
                <c:pt idx="2137">
                  <c:v>5</c:v>
                </c:pt>
                <c:pt idx="2138">
                  <c:v>9</c:v>
                </c:pt>
                <c:pt idx="2139">
                  <c:v>9</c:v>
                </c:pt>
                <c:pt idx="2140">
                  <c:v>6</c:v>
                </c:pt>
                <c:pt idx="2141">
                  <c:v>7</c:v>
                </c:pt>
                <c:pt idx="2142">
                  <c:v>2</c:v>
                </c:pt>
                <c:pt idx="2143">
                  <c:v>5</c:v>
                </c:pt>
                <c:pt idx="2144">
                  <c:v>1</c:v>
                </c:pt>
                <c:pt idx="2145">
                  <c:v>9</c:v>
                </c:pt>
                <c:pt idx="2146">
                  <c:v>2</c:v>
                </c:pt>
                <c:pt idx="2147">
                  <c:v>6</c:v>
                </c:pt>
                <c:pt idx="2148">
                  <c:v>5</c:v>
                </c:pt>
                <c:pt idx="2149">
                  <c:v>7</c:v>
                </c:pt>
                <c:pt idx="2150">
                  <c:v>3</c:v>
                </c:pt>
                <c:pt idx="2151">
                  <c:v>2</c:v>
                </c:pt>
                <c:pt idx="2152">
                  <c:v>1</c:v>
                </c:pt>
                <c:pt idx="2153">
                  <c:v>5</c:v>
                </c:pt>
                <c:pt idx="2154">
                  <c:v>2</c:v>
                </c:pt>
                <c:pt idx="2155">
                  <c:v>3</c:v>
                </c:pt>
                <c:pt idx="2156">
                  <c:v>3</c:v>
                </c:pt>
                <c:pt idx="2157">
                  <c:v>5</c:v>
                </c:pt>
                <c:pt idx="2158">
                  <c:v>7</c:v>
                </c:pt>
                <c:pt idx="2159">
                  <c:v>1</c:v>
                </c:pt>
                <c:pt idx="2160">
                  <c:v>4</c:v>
                </c:pt>
                <c:pt idx="2161">
                  <c:v>7</c:v>
                </c:pt>
                <c:pt idx="2162">
                  <c:v>9</c:v>
                </c:pt>
                <c:pt idx="2163">
                  <c:v>4</c:v>
                </c:pt>
                <c:pt idx="2164">
                  <c:v>1</c:v>
                </c:pt>
                <c:pt idx="2165">
                  <c:v>5</c:v>
                </c:pt>
                <c:pt idx="2166">
                  <c:v>1</c:v>
                </c:pt>
                <c:pt idx="2167">
                  <c:v>7</c:v>
                </c:pt>
                <c:pt idx="2168">
                  <c:v>8</c:v>
                </c:pt>
                <c:pt idx="2169">
                  <c:v>2</c:v>
                </c:pt>
                <c:pt idx="2170">
                  <c:v>4</c:v>
                </c:pt>
                <c:pt idx="2171">
                  <c:v>1</c:v>
                </c:pt>
                <c:pt idx="2172">
                  <c:v>3</c:v>
                </c:pt>
                <c:pt idx="2173">
                  <c:v>5</c:v>
                </c:pt>
                <c:pt idx="2174">
                  <c:v>4</c:v>
                </c:pt>
                <c:pt idx="2175">
                  <c:v>2</c:v>
                </c:pt>
                <c:pt idx="2176">
                  <c:v>6</c:v>
                </c:pt>
                <c:pt idx="2177">
                  <c:v>1</c:v>
                </c:pt>
                <c:pt idx="2178">
                  <c:v>8</c:v>
                </c:pt>
                <c:pt idx="2179">
                  <c:v>1</c:v>
                </c:pt>
                <c:pt idx="2180">
                  <c:v>7</c:v>
                </c:pt>
                <c:pt idx="2181">
                  <c:v>6</c:v>
                </c:pt>
                <c:pt idx="2182">
                  <c:v>9</c:v>
                </c:pt>
                <c:pt idx="2183">
                  <c:v>7</c:v>
                </c:pt>
                <c:pt idx="2184">
                  <c:v>2</c:v>
                </c:pt>
                <c:pt idx="2185">
                  <c:v>4</c:v>
                </c:pt>
                <c:pt idx="2186">
                  <c:v>4</c:v>
                </c:pt>
                <c:pt idx="2187">
                  <c:v>9</c:v>
                </c:pt>
                <c:pt idx="2188">
                  <c:v>4</c:v>
                </c:pt>
                <c:pt idx="2189">
                  <c:v>3</c:v>
                </c:pt>
                <c:pt idx="2190">
                  <c:v>4</c:v>
                </c:pt>
                <c:pt idx="2191">
                  <c:v>4</c:v>
                </c:pt>
                <c:pt idx="2192">
                  <c:v>8</c:v>
                </c:pt>
                <c:pt idx="2193">
                  <c:v>2</c:v>
                </c:pt>
                <c:pt idx="2194">
                  <c:v>6</c:v>
                </c:pt>
                <c:pt idx="2195">
                  <c:v>5</c:v>
                </c:pt>
                <c:pt idx="2196">
                  <c:v>9</c:v>
                </c:pt>
                <c:pt idx="2197">
                  <c:v>9</c:v>
                </c:pt>
                <c:pt idx="2198">
                  <c:v>6</c:v>
                </c:pt>
                <c:pt idx="2199">
                  <c:v>4</c:v>
                </c:pt>
                <c:pt idx="2200">
                  <c:v>8</c:v>
                </c:pt>
                <c:pt idx="2201">
                  <c:v>6</c:v>
                </c:pt>
                <c:pt idx="2202">
                  <c:v>9</c:v>
                </c:pt>
                <c:pt idx="2203">
                  <c:v>4</c:v>
                </c:pt>
                <c:pt idx="2204">
                  <c:v>3</c:v>
                </c:pt>
                <c:pt idx="2205">
                  <c:v>8</c:v>
                </c:pt>
                <c:pt idx="2206">
                  <c:v>4</c:v>
                </c:pt>
                <c:pt idx="2207">
                  <c:v>3</c:v>
                </c:pt>
                <c:pt idx="2208">
                  <c:v>2</c:v>
                </c:pt>
                <c:pt idx="2209">
                  <c:v>9</c:v>
                </c:pt>
                <c:pt idx="2210">
                  <c:v>3</c:v>
                </c:pt>
                <c:pt idx="2211">
                  <c:v>7</c:v>
                </c:pt>
                <c:pt idx="2212">
                  <c:v>7</c:v>
                </c:pt>
                <c:pt idx="2213">
                  <c:v>1</c:v>
                </c:pt>
                <c:pt idx="2214">
                  <c:v>4</c:v>
                </c:pt>
                <c:pt idx="2215">
                  <c:v>3</c:v>
                </c:pt>
                <c:pt idx="2216">
                  <c:v>4</c:v>
                </c:pt>
                <c:pt idx="2217">
                  <c:v>9</c:v>
                </c:pt>
                <c:pt idx="2218">
                  <c:v>3</c:v>
                </c:pt>
                <c:pt idx="2219">
                  <c:v>8</c:v>
                </c:pt>
                <c:pt idx="2220">
                  <c:v>7</c:v>
                </c:pt>
                <c:pt idx="2221">
                  <c:v>5</c:v>
                </c:pt>
                <c:pt idx="2222">
                  <c:v>8</c:v>
                </c:pt>
                <c:pt idx="2223">
                  <c:v>7</c:v>
                </c:pt>
                <c:pt idx="2224">
                  <c:v>3</c:v>
                </c:pt>
                <c:pt idx="2225">
                  <c:v>1</c:v>
                </c:pt>
                <c:pt idx="2226">
                  <c:v>3</c:v>
                </c:pt>
                <c:pt idx="2227">
                  <c:v>1</c:v>
                </c:pt>
                <c:pt idx="2228">
                  <c:v>6</c:v>
                </c:pt>
                <c:pt idx="2229">
                  <c:v>5</c:v>
                </c:pt>
                <c:pt idx="2230">
                  <c:v>4</c:v>
                </c:pt>
                <c:pt idx="2231">
                  <c:v>5</c:v>
                </c:pt>
                <c:pt idx="2232">
                  <c:v>4</c:v>
                </c:pt>
                <c:pt idx="2233">
                  <c:v>8</c:v>
                </c:pt>
                <c:pt idx="2234">
                  <c:v>3</c:v>
                </c:pt>
                <c:pt idx="2235">
                  <c:v>3</c:v>
                </c:pt>
                <c:pt idx="2236">
                  <c:v>3</c:v>
                </c:pt>
                <c:pt idx="2237">
                  <c:v>7</c:v>
                </c:pt>
                <c:pt idx="2238">
                  <c:v>5</c:v>
                </c:pt>
                <c:pt idx="2239">
                  <c:v>9</c:v>
                </c:pt>
                <c:pt idx="2240">
                  <c:v>5</c:v>
                </c:pt>
                <c:pt idx="2241">
                  <c:v>9</c:v>
                </c:pt>
                <c:pt idx="2242">
                  <c:v>9</c:v>
                </c:pt>
                <c:pt idx="2243">
                  <c:v>9</c:v>
                </c:pt>
                <c:pt idx="2244">
                  <c:v>7</c:v>
                </c:pt>
                <c:pt idx="2245">
                  <c:v>6</c:v>
                </c:pt>
                <c:pt idx="2246">
                  <c:v>1</c:v>
                </c:pt>
                <c:pt idx="2247">
                  <c:v>9</c:v>
                </c:pt>
                <c:pt idx="2248">
                  <c:v>7</c:v>
                </c:pt>
                <c:pt idx="2249">
                  <c:v>3</c:v>
                </c:pt>
                <c:pt idx="2250">
                  <c:v>1</c:v>
                </c:pt>
                <c:pt idx="2251">
                  <c:v>8</c:v>
                </c:pt>
                <c:pt idx="2252">
                  <c:v>6</c:v>
                </c:pt>
                <c:pt idx="2253">
                  <c:v>3</c:v>
                </c:pt>
                <c:pt idx="2254">
                  <c:v>7</c:v>
                </c:pt>
                <c:pt idx="2255">
                  <c:v>8</c:v>
                </c:pt>
                <c:pt idx="2256">
                  <c:v>3</c:v>
                </c:pt>
                <c:pt idx="2257">
                  <c:v>5</c:v>
                </c:pt>
                <c:pt idx="2258">
                  <c:v>8</c:v>
                </c:pt>
                <c:pt idx="2259">
                  <c:v>2</c:v>
                </c:pt>
                <c:pt idx="2260">
                  <c:v>9</c:v>
                </c:pt>
                <c:pt idx="2261">
                  <c:v>1</c:v>
                </c:pt>
                <c:pt idx="2262">
                  <c:v>7</c:v>
                </c:pt>
                <c:pt idx="2263">
                  <c:v>7</c:v>
                </c:pt>
                <c:pt idx="2264">
                  <c:v>8</c:v>
                </c:pt>
                <c:pt idx="2265">
                  <c:v>2</c:v>
                </c:pt>
                <c:pt idx="2266">
                  <c:v>7</c:v>
                </c:pt>
                <c:pt idx="2267">
                  <c:v>1</c:v>
                </c:pt>
                <c:pt idx="2268">
                  <c:v>7</c:v>
                </c:pt>
                <c:pt idx="2269">
                  <c:v>9</c:v>
                </c:pt>
                <c:pt idx="2270">
                  <c:v>7</c:v>
                </c:pt>
                <c:pt idx="2271">
                  <c:v>4</c:v>
                </c:pt>
                <c:pt idx="2272">
                  <c:v>6</c:v>
                </c:pt>
                <c:pt idx="2273">
                  <c:v>1</c:v>
                </c:pt>
                <c:pt idx="2274">
                  <c:v>8</c:v>
                </c:pt>
                <c:pt idx="2275">
                  <c:v>1</c:v>
                </c:pt>
                <c:pt idx="2276">
                  <c:v>6</c:v>
                </c:pt>
                <c:pt idx="2277">
                  <c:v>8</c:v>
                </c:pt>
                <c:pt idx="2278">
                  <c:v>1</c:v>
                </c:pt>
                <c:pt idx="2279">
                  <c:v>9</c:v>
                </c:pt>
                <c:pt idx="2280">
                  <c:v>7</c:v>
                </c:pt>
                <c:pt idx="2281">
                  <c:v>6</c:v>
                </c:pt>
                <c:pt idx="2282">
                  <c:v>5</c:v>
                </c:pt>
                <c:pt idx="2283">
                  <c:v>3</c:v>
                </c:pt>
                <c:pt idx="2284">
                  <c:v>5</c:v>
                </c:pt>
                <c:pt idx="2285">
                  <c:v>3</c:v>
                </c:pt>
                <c:pt idx="2286">
                  <c:v>3</c:v>
                </c:pt>
                <c:pt idx="2287">
                  <c:v>6</c:v>
                </c:pt>
                <c:pt idx="2288">
                  <c:v>1</c:v>
                </c:pt>
                <c:pt idx="2289">
                  <c:v>6</c:v>
                </c:pt>
                <c:pt idx="2290">
                  <c:v>1</c:v>
                </c:pt>
                <c:pt idx="2291">
                  <c:v>1</c:v>
                </c:pt>
                <c:pt idx="2292">
                  <c:v>3</c:v>
                </c:pt>
                <c:pt idx="2293">
                  <c:v>5</c:v>
                </c:pt>
                <c:pt idx="2294">
                  <c:v>8</c:v>
                </c:pt>
                <c:pt idx="2295">
                  <c:v>2</c:v>
                </c:pt>
                <c:pt idx="2296">
                  <c:v>2</c:v>
                </c:pt>
                <c:pt idx="2297">
                  <c:v>2</c:v>
                </c:pt>
                <c:pt idx="2298">
                  <c:v>7</c:v>
                </c:pt>
                <c:pt idx="2299">
                  <c:v>9</c:v>
                </c:pt>
                <c:pt idx="2300">
                  <c:v>3</c:v>
                </c:pt>
                <c:pt idx="2301">
                  <c:v>6</c:v>
                </c:pt>
                <c:pt idx="2302">
                  <c:v>5</c:v>
                </c:pt>
                <c:pt idx="2303">
                  <c:v>5</c:v>
                </c:pt>
                <c:pt idx="2304">
                  <c:v>3</c:v>
                </c:pt>
                <c:pt idx="2305">
                  <c:v>5</c:v>
                </c:pt>
                <c:pt idx="2306">
                  <c:v>3</c:v>
                </c:pt>
                <c:pt idx="2307">
                  <c:v>6</c:v>
                </c:pt>
                <c:pt idx="2308">
                  <c:v>6</c:v>
                </c:pt>
                <c:pt idx="2309">
                  <c:v>4</c:v>
                </c:pt>
                <c:pt idx="2310">
                  <c:v>3</c:v>
                </c:pt>
                <c:pt idx="2311">
                  <c:v>9</c:v>
                </c:pt>
                <c:pt idx="2312">
                  <c:v>5</c:v>
                </c:pt>
                <c:pt idx="2313">
                  <c:v>4</c:v>
                </c:pt>
                <c:pt idx="2314">
                  <c:v>3</c:v>
                </c:pt>
                <c:pt idx="2315">
                  <c:v>6</c:v>
                </c:pt>
                <c:pt idx="2316">
                  <c:v>1</c:v>
                </c:pt>
                <c:pt idx="2317">
                  <c:v>7</c:v>
                </c:pt>
                <c:pt idx="2318">
                  <c:v>8</c:v>
                </c:pt>
                <c:pt idx="2319">
                  <c:v>5</c:v>
                </c:pt>
                <c:pt idx="2320">
                  <c:v>1</c:v>
                </c:pt>
                <c:pt idx="2321">
                  <c:v>1</c:v>
                </c:pt>
                <c:pt idx="2322">
                  <c:v>6</c:v>
                </c:pt>
                <c:pt idx="2323">
                  <c:v>2</c:v>
                </c:pt>
                <c:pt idx="2324">
                  <c:v>5</c:v>
                </c:pt>
                <c:pt idx="2325">
                  <c:v>3</c:v>
                </c:pt>
                <c:pt idx="2326">
                  <c:v>3</c:v>
                </c:pt>
                <c:pt idx="2327">
                  <c:v>7</c:v>
                </c:pt>
                <c:pt idx="2328">
                  <c:v>3</c:v>
                </c:pt>
                <c:pt idx="2329">
                  <c:v>7</c:v>
                </c:pt>
                <c:pt idx="2330">
                  <c:v>6</c:v>
                </c:pt>
                <c:pt idx="2331">
                  <c:v>3</c:v>
                </c:pt>
                <c:pt idx="2332">
                  <c:v>4</c:v>
                </c:pt>
                <c:pt idx="2333">
                  <c:v>1</c:v>
                </c:pt>
                <c:pt idx="2334">
                  <c:v>5</c:v>
                </c:pt>
                <c:pt idx="2335">
                  <c:v>4</c:v>
                </c:pt>
                <c:pt idx="2336">
                  <c:v>7</c:v>
                </c:pt>
                <c:pt idx="2337">
                  <c:v>5</c:v>
                </c:pt>
                <c:pt idx="2338">
                  <c:v>8</c:v>
                </c:pt>
                <c:pt idx="2339">
                  <c:v>9</c:v>
                </c:pt>
                <c:pt idx="2340">
                  <c:v>7</c:v>
                </c:pt>
                <c:pt idx="2341">
                  <c:v>9</c:v>
                </c:pt>
                <c:pt idx="2342">
                  <c:v>9</c:v>
                </c:pt>
                <c:pt idx="2343">
                  <c:v>6</c:v>
                </c:pt>
                <c:pt idx="2344">
                  <c:v>5</c:v>
                </c:pt>
                <c:pt idx="2345">
                  <c:v>1</c:v>
                </c:pt>
                <c:pt idx="2346">
                  <c:v>5</c:v>
                </c:pt>
                <c:pt idx="2347">
                  <c:v>7</c:v>
                </c:pt>
                <c:pt idx="2348">
                  <c:v>6</c:v>
                </c:pt>
                <c:pt idx="2349">
                  <c:v>5</c:v>
                </c:pt>
                <c:pt idx="2350">
                  <c:v>3</c:v>
                </c:pt>
                <c:pt idx="2351">
                  <c:v>2</c:v>
                </c:pt>
                <c:pt idx="2352">
                  <c:v>2</c:v>
                </c:pt>
                <c:pt idx="2353">
                  <c:v>5</c:v>
                </c:pt>
                <c:pt idx="2354">
                  <c:v>3</c:v>
                </c:pt>
                <c:pt idx="2355">
                  <c:v>1</c:v>
                </c:pt>
                <c:pt idx="2356">
                  <c:v>4</c:v>
                </c:pt>
                <c:pt idx="2357">
                  <c:v>1</c:v>
                </c:pt>
                <c:pt idx="2358">
                  <c:v>6</c:v>
                </c:pt>
                <c:pt idx="2359">
                  <c:v>9</c:v>
                </c:pt>
                <c:pt idx="2360">
                  <c:v>2</c:v>
                </c:pt>
                <c:pt idx="2361">
                  <c:v>3</c:v>
                </c:pt>
                <c:pt idx="2362">
                  <c:v>3</c:v>
                </c:pt>
                <c:pt idx="2363">
                  <c:v>1</c:v>
                </c:pt>
                <c:pt idx="2364">
                  <c:v>5</c:v>
                </c:pt>
                <c:pt idx="2365">
                  <c:v>3</c:v>
                </c:pt>
                <c:pt idx="2366">
                  <c:v>1</c:v>
                </c:pt>
                <c:pt idx="2367">
                  <c:v>8</c:v>
                </c:pt>
                <c:pt idx="2368">
                  <c:v>5</c:v>
                </c:pt>
                <c:pt idx="2369">
                  <c:v>6</c:v>
                </c:pt>
                <c:pt idx="2370">
                  <c:v>8</c:v>
                </c:pt>
                <c:pt idx="2371">
                  <c:v>7</c:v>
                </c:pt>
                <c:pt idx="2372">
                  <c:v>8</c:v>
                </c:pt>
                <c:pt idx="2373">
                  <c:v>4</c:v>
                </c:pt>
                <c:pt idx="2374">
                  <c:v>6</c:v>
                </c:pt>
                <c:pt idx="2375">
                  <c:v>3</c:v>
                </c:pt>
                <c:pt idx="2376">
                  <c:v>9</c:v>
                </c:pt>
                <c:pt idx="2377">
                  <c:v>1</c:v>
                </c:pt>
                <c:pt idx="2378">
                  <c:v>9</c:v>
                </c:pt>
                <c:pt idx="2379">
                  <c:v>3</c:v>
                </c:pt>
                <c:pt idx="2380">
                  <c:v>3</c:v>
                </c:pt>
                <c:pt idx="2381">
                  <c:v>3</c:v>
                </c:pt>
                <c:pt idx="2382">
                  <c:v>3</c:v>
                </c:pt>
                <c:pt idx="2383">
                  <c:v>5</c:v>
                </c:pt>
                <c:pt idx="2384">
                  <c:v>2</c:v>
                </c:pt>
                <c:pt idx="2385">
                  <c:v>8</c:v>
                </c:pt>
                <c:pt idx="2386">
                  <c:v>1</c:v>
                </c:pt>
                <c:pt idx="2387">
                  <c:v>6</c:v>
                </c:pt>
                <c:pt idx="2388">
                  <c:v>2</c:v>
                </c:pt>
                <c:pt idx="2389">
                  <c:v>7</c:v>
                </c:pt>
                <c:pt idx="2390">
                  <c:v>2</c:v>
                </c:pt>
                <c:pt idx="2391">
                  <c:v>8</c:v>
                </c:pt>
                <c:pt idx="2392">
                  <c:v>4</c:v>
                </c:pt>
                <c:pt idx="2393">
                  <c:v>1</c:v>
                </c:pt>
                <c:pt idx="2394">
                  <c:v>5</c:v>
                </c:pt>
                <c:pt idx="2395">
                  <c:v>2</c:v>
                </c:pt>
                <c:pt idx="2396">
                  <c:v>8</c:v>
                </c:pt>
                <c:pt idx="2397">
                  <c:v>4</c:v>
                </c:pt>
                <c:pt idx="2398">
                  <c:v>2</c:v>
                </c:pt>
                <c:pt idx="2399">
                  <c:v>3</c:v>
                </c:pt>
                <c:pt idx="2400">
                  <c:v>1</c:v>
                </c:pt>
                <c:pt idx="2401">
                  <c:v>1</c:v>
                </c:pt>
                <c:pt idx="2402">
                  <c:v>2</c:v>
                </c:pt>
                <c:pt idx="2403">
                  <c:v>1</c:v>
                </c:pt>
                <c:pt idx="2404">
                  <c:v>1</c:v>
                </c:pt>
                <c:pt idx="2405">
                  <c:v>2</c:v>
                </c:pt>
                <c:pt idx="2406">
                  <c:v>7</c:v>
                </c:pt>
                <c:pt idx="2407">
                  <c:v>7</c:v>
                </c:pt>
                <c:pt idx="2408">
                  <c:v>4</c:v>
                </c:pt>
                <c:pt idx="2409">
                  <c:v>6</c:v>
                </c:pt>
                <c:pt idx="2410">
                  <c:v>4</c:v>
                </c:pt>
                <c:pt idx="2411">
                  <c:v>1</c:v>
                </c:pt>
                <c:pt idx="2412">
                  <c:v>6</c:v>
                </c:pt>
                <c:pt idx="2413">
                  <c:v>7</c:v>
                </c:pt>
                <c:pt idx="2414">
                  <c:v>4</c:v>
                </c:pt>
                <c:pt idx="2415">
                  <c:v>4</c:v>
                </c:pt>
                <c:pt idx="2416">
                  <c:v>7</c:v>
                </c:pt>
                <c:pt idx="2417">
                  <c:v>6</c:v>
                </c:pt>
                <c:pt idx="2418">
                  <c:v>6</c:v>
                </c:pt>
                <c:pt idx="2419">
                  <c:v>8</c:v>
                </c:pt>
                <c:pt idx="2420">
                  <c:v>5</c:v>
                </c:pt>
                <c:pt idx="2421">
                  <c:v>6</c:v>
                </c:pt>
                <c:pt idx="2422">
                  <c:v>2</c:v>
                </c:pt>
                <c:pt idx="2423">
                  <c:v>8</c:v>
                </c:pt>
                <c:pt idx="2424">
                  <c:v>1</c:v>
                </c:pt>
                <c:pt idx="2425">
                  <c:v>5</c:v>
                </c:pt>
                <c:pt idx="2426">
                  <c:v>2</c:v>
                </c:pt>
                <c:pt idx="2427">
                  <c:v>4</c:v>
                </c:pt>
                <c:pt idx="2428">
                  <c:v>7</c:v>
                </c:pt>
                <c:pt idx="2429">
                  <c:v>2</c:v>
                </c:pt>
                <c:pt idx="2430">
                  <c:v>7</c:v>
                </c:pt>
                <c:pt idx="2431">
                  <c:v>3</c:v>
                </c:pt>
                <c:pt idx="2432">
                  <c:v>1</c:v>
                </c:pt>
                <c:pt idx="2433">
                  <c:v>9</c:v>
                </c:pt>
                <c:pt idx="2434">
                  <c:v>9</c:v>
                </c:pt>
                <c:pt idx="2435">
                  <c:v>4</c:v>
                </c:pt>
                <c:pt idx="2436">
                  <c:v>1</c:v>
                </c:pt>
                <c:pt idx="2437">
                  <c:v>7</c:v>
                </c:pt>
                <c:pt idx="2438">
                  <c:v>6</c:v>
                </c:pt>
                <c:pt idx="2439">
                  <c:v>6</c:v>
                </c:pt>
                <c:pt idx="2440">
                  <c:v>4</c:v>
                </c:pt>
                <c:pt idx="2441">
                  <c:v>9</c:v>
                </c:pt>
                <c:pt idx="2442">
                  <c:v>5</c:v>
                </c:pt>
                <c:pt idx="2443">
                  <c:v>1</c:v>
                </c:pt>
                <c:pt idx="2444">
                  <c:v>1</c:v>
                </c:pt>
                <c:pt idx="2445">
                  <c:v>2</c:v>
                </c:pt>
                <c:pt idx="2446">
                  <c:v>7</c:v>
                </c:pt>
                <c:pt idx="2447">
                  <c:v>2</c:v>
                </c:pt>
                <c:pt idx="2448">
                  <c:v>5</c:v>
                </c:pt>
                <c:pt idx="2449">
                  <c:v>7</c:v>
                </c:pt>
                <c:pt idx="2450">
                  <c:v>7</c:v>
                </c:pt>
                <c:pt idx="2451">
                  <c:v>3</c:v>
                </c:pt>
                <c:pt idx="2452">
                  <c:v>4</c:v>
                </c:pt>
                <c:pt idx="2453">
                  <c:v>9</c:v>
                </c:pt>
                <c:pt idx="2454">
                  <c:v>3</c:v>
                </c:pt>
                <c:pt idx="2455">
                  <c:v>9</c:v>
                </c:pt>
                <c:pt idx="2456">
                  <c:v>5</c:v>
                </c:pt>
                <c:pt idx="2457">
                  <c:v>5</c:v>
                </c:pt>
                <c:pt idx="2458">
                  <c:v>2</c:v>
                </c:pt>
                <c:pt idx="2459">
                  <c:v>2</c:v>
                </c:pt>
                <c:pt idx="2460">
                  <c:v>2</c:v>
                </c:pt>
                <c:pt idx="2461">
                  <c:v>1</c:v>
                </c:pt>
                <c:pt idx="2462">
                  <c:v>7</c:v>
                </c:pt>
                <c:pt idx="2463">
                  <c:v>5</c:v>
                </c:pt>
                <c:pt idx="2464">
                  <c:v>1</c:v>
                </c:pt>
                <c:pt idx="2465">
                  <c:v>7</c:v>
                </c:pt>
                <c:pt idx="2466">
                  <c:v>7</c:v>
                </c:pt>
                <c:pt idx="2467">
                  <c:v>3</c:v>
                </c:pt>
                <c:pt idx="2468">
                  <c:v>3</c:v>
                </c:pt>
                <c:pt idx="2469">
                  <c:v>7</c:v>
                </c:pt>
                <c:pt idx="2470">
                  <c:v>2</c:v>
                </c:pt>
                <c:pt idx="2471">
                  <c:v>6</c:v>
                </c:pt>
                <c:pt idx="2472">
                  <c:v>3</c:v>
                </c:pt>
                <c:pt idx="2473">
                  <c:v>8</c:v>
                </c:pt>
                <c:pt idx="2474">
                  <c:v>6</c:v>
                </c:pt>
                <c:pt idx="2475">
                  <c:v>2</c:v>
                </c:pt>
                <c:pt idx="2476">
                  <c:v>9</c:v>
                </c:pt>
                <c:pt idx="2477">
                  <c:v>3</c:v>
                </c:pt>
                <c:pt idx="2478">
                  <c:v>7</c:v>
                </c:pt>
                <c:pt idx="2479">
                  <c:v>5</c:v>
                </c:pt>
                <c:pt idx="2480">
                  <c:v>9</c:v>
                </c:pt>
                <c:pt idx="2481">
                  <c:v>9</c:v>
                </c:pt>
                <c:pt idx="2482">
                  <c:v>9</c:v>
                </c:pt>
                <c:pt idx="2483">
                  <c:v>1</c:v>
                </c:pt>
                <c:pt idx="2484">
                  <c:v>5</c:v>
                </c:pt>
                <c:pt idx="2485">
                  <c:v>5</c:v>
                </c:pt>
                <c:pt idx="2486">
                  <c:v>3</c:v>
                </c:pt>
                <c:pt idx="2487">
                  <c:v>2</c:v>
                </c:pt>
                <c:pt idx="2488">
                  <c:v>8</c:v>
                </c:pt>
                <c:pt idx="2489">
                  <c:v>4</c:v>
                </c:pt>
                <c:pt idx="2490">
                  <c:v>7</c:v>
                </c:pt>
                <c:pt idx="2491">
                  <c:v>9</c:v>
                </c:pt>
                <c:pt idx="2492">
                  <c:v>1</c:v>
                </c:pt>
                <c:pt idx="2493">
                  <c:v>5</c:v>
                </c:pt>
                <c:pt idx="2494">
                  <c:v>1</c:v>
                </c:pt>
                <c:pt idx="2495">
                  <c:v>7</c:v>
                </c:pt>
                <c:pt idx="2496">
                  <c:v>6</c:v>
                </c:pt>
                <c:pt idx="2497">
                  <c:v>9</c:v>
                </c:pt>
                <c:pt idx="2498">
                  <c:v>8</c:v>
                </c:pt>
                <c:pt idx="2499">
                  <c:v>7</c:v>
                </c:pt>
                <c:pt idx="2500">
                  <c:v>7</c:v>
                </c:pt>
                <c:pt idx="2501">
                  <c:v>5</c:v>
                </c:pt>
                <c:pt idx="2502">
                  <c:v>5</c:v>
                </c:pt>
                <c:pt idx="2503">
                  <c:v>6</c:v>
                </c:pt>
                <c:pt idx="2504">
                  <c:v>8</c:v>
                </c:pt>
                <c:pt idx="2505">
                  <c:v>6</c:v>
                </c:pt>
                <c:pt idx="2506">
                  <c:v>3</c:v>
                </c:pt>
                <c:pt idx="2507">
                  <c:v>7</c:v>
                </c:pt>
                <c:pt idx="2508">
                  <c:v>7</c:v>
                </c:pt>
                <c:pt idx="2509">
                  <c:v>6</c:v>
                </c:pt>
                <c:pt idx="2510">
                  <c:v>5</c:v>
                </c:pt>
                <c:pt idx="2511">
                  <c:v>5</c:v>
                </c:pt>
                <c:pt idx="2512">
                  <c:v>7</c:v>
                </c:pt>
                <c:pt idx="2513">
                  <c:v>6</c:v>
                </c:pt>
                <c:pt idx="2514">
                  <c:v>2</c:v>
                </c:pt>
                <c:pt idx="2515">
                  <c:v>3</c:v>
                </c:pt>
                <c:pt idx="2516">
                  <c:v>8</c:v>
                </c:pt>
                <c:pt idx="2517">
                  <c:v>9</c:v>
                </c:pt>
                <c:pt idx="2518">
                  <c:v>2</c:v>
                </c:pt>
                <c:pt idx="2519">
                  <c:v>8</c:v>
                </c:pt>
                <c:pt idx="2520">
                  <c:v>2</c:v>
                </c:pt>
                <c:pt idx="2521">
                  <c:v>7</c:v>
                </c:pt>
                <c:pt idx="2522">
                  <c:v>8</c:v>
                </c:pt>
                <c:pt idx="2523">
                  <c:v>3</c:v>
                </c:pt>
                <c:pt idx="2524">
                  <c:v>9</c:v>
                </c:pt>
                <c:pt idx="2525">
                  <c:v>6</c:v>
                </c:pt>
                <c:pt idx="2526">
                  <c:v>2</c:v>
                </c:pt>
                <c:pt idx="2527">
                  <c:v>8</c:v>
                </c:pt>
                <c:pt idx="2528">
                  <c:v>8</c:v>
                </c:pt>
                <c:pt idx="2529">
                  <c:v>6</c:v>
                </c:pt>
                <c:pt idx="2530">
                  <c:v>7</c:v>
                </c:pt>
                <c:pt idx="2531">
                  <c:v>4</c:v>
                </c:pt>
                <c:pt idx="2532">
                  <c:v>3</c:v>
                </c:pt>
                <c:pt idx="2533">
                  <c:v>9</c:v>
                </c:pt>
                <c:pt idx="2534">
                  <c:v>4</c:v>
                </c:pt>
                <c:pt idx="2535">
                  <c:v>9</c:v>
                </c:pt>
                <c:pt idx="2536">
                  <c:v>9</c:v>
                </c:pt>
                <c:pt idx="2537">
                  <c:v>6</c:v>
                </c:pt>
                <c:pt idx="2538">
                  <c:v>3</c:v>
                </c:pt>
                <c:pt idx="2539">
                  <c:v>6</c:v>
                </c:pt>
                <c:pt idx="2540">
                  <c:v>1</c:v>
                </c:pt>
                <c:pt idx="2541">
                  <c:v>1</c:v>
                </c:pt>
                <c:pt idx="2542">
                  <c:v>2</c:v>
                </c:pt>
                <c:pt idx="2543">
                  <c:v>9</c:v>
                </c:pt>
                <c:pt idx="2544">
                  <c:v>8</c:v>
                </c:pt>
                <c:pt idx="2545">
                  <c:v>1</c:v>
                </c:pt>
                <c:pt idx="2546">
                  <c:v>5</c:v>
                </c:pt>
                <c:pt idx="2547">
                  <c:v>4</c:v>
                </c:pt>
                <c:pt idx="2548">
                  <c:v>5</c:v>
                </c:pt>
                <c:pt idx="2549">
                  <c:v>1</c:v>
                </c:pt>
                <c:pt idx="2550">
                  <c:v>8</c:v>
                </c:pt>
                <c:pt idx="2551">
                  <c:v>2</c:v>
                </c:pt>
                <c:pt idx="2552">
                  <c:v>6</c:v>
                </c:pt>
                <c:pt idx="2553">
                  <c:v>5</c:v>
                </c:pt>
                <c:pt idx="2554">
                  <c:v>4</c:v>
                </c:pt>
                <c:pt idx="2555">
                  <c:v>1</c:v>
                </c:pt>
                <c:pt idx="2556">
                  <c:v>4</c:v>
                </c:pt>
                <c:pt idx="2557">
                  <c:v>2</c:v>
                </c:pt>
                <c:pt idx="2558">
                  <c:v>7</c:v>
                </c:pt>
                <c:pt idx="2559">
                  <c:v>4</c:v>
                </c:pt>
                <c:pt idx="2560">
                  <c:v>1</c:v>
                </c:pt>
                <c:pt idx="2561">
                  <c:v>9</c:v>
                </c:pt>
                <c:pt idx="2562">
                  <c:v>5</c:v>
                </c:pt>
                <c:pt idx="2563">
                  <c:v>5</c:v>
                </c:pt>
                <c:pt idx="2564">
                  <c:v>5</c:v>
                </c:pt>
                <c:pt idx="2565">
                  <c:v>2</c:v>
                </c:pt>
                <c:pt idx="2566">
                  <c:v>6</c:v>
                </c:pt>
                <c:pt idx="2567">
                  <c:v>5</c:v>
                </c:pt>
                <c:pt idx="2568">
                  <c:v>9</c:v>
                </c:pt>
                <c:pt idx="2569">
                  <c:v>7</c:v>
                </c:pt>
                <c:pt idx="2570">
                  <c:v>8</c:v>
                </c:pt>
                <c:pt idx="2571">
                  <c:v>6</c:v>
                </c:pt>
                <c:pt idx="2572">
                  <c:v>4</c:v>
                </c:pt>
                <c:pt idx="2573">
                  <c:v>3</c:v>
                </c:pt>
                <c:pt idx="2574">
                  <c:v>8</c:v>
                </c:pt>
                <c:pt idx="2575">
                  <c:v>3</c:v>
                </c:pt>
                <c:pt idx="2576">
                  <c:v>9</c:v>
                </c:pt>
                <c:pt idx="2577">
                  <c:v>9</c:v>
                </c:pt>
                <c:pt idx="2578">
                  <c:v>8</c:v>
                </c:pt>
                <c:pt idx="2579">
                  <c:v>1</c:v>
                </c:pt>
                <c:pt idx="2580">
                  <c:v>7</c:v>
                </c:pt>
                <c:pt idx="2581">
                  <c:v>7</c:v>
                </c:pt>
                <c:pt idx="2582">
                  <c:v>8</c:v>
                </c:pt>
                <c:pt idx="2583">
                  <c:v>2</c:v>
                </c:pt>
                <c:pt idx="2584">
                  <c:v>3</c:v>
                </c:pt>
                <c:pt idx="2585">
                  <c:v>7</c:v>
                </c:pt>
                <c:pt idx="2586">
                  <c:v>9</c:v>
                </c:pt>
                <c:pt idx="2587">
                  <c:v>5</c:v>
                </c:pt>
                <c:pt idx="2588">
                  <c:v>4</c:v>
                </c:pt>
                <c:pt idx="2589">
                  <c:v>2</c:v>
                </c:pt>
                <c:pt idx="2590">
                  <c:v>2</c:v>
                </c:pt>
                <c:pt idx="2591">
                  <c:v>2</c:v>
                </c:pt>
                <c:pt idx="2592">
                  <c:v>5</c:v>
                </c:pt>
                <c:pt idx="2593">
                  <c:v>8</c:v>
                </c:pt>
                <c:pt idx="2594">
                  <c:v>2</c:v>
                </c:pt>
                <c:pt idx="2595">
                  <c:v>2</c:v>
                </c:pt>
                <c:pt idx="2596">
                  <c:v>7</c:v>
                </c:pt>
                <c:pt idx="2597">
                  <c:v>7</c:v>
                </c:pt>
                <c:pt idx="2598">
                  <c:v>7</c:v>
                </c:pt>
                <c:pt idx="2599">
                  <c:v>5</c:v>
                </c:pt>
                <c:pt idx="2600">
                  <c:v>3</c:v>
                </c:pt>
                <c:pt idx="2601">
                  <c:v>3</c:v>
                </c:pt>
                <c:pt idx="2602">
                  <c:v>1</c:v>
                </c:pt>
                <c:pt idx="2603">
                  <c:v>1</c:v>
                </c:pt>
                <c:pt idx="2604">
                  <c:v>4</c:v>
                </c:pt>
                <c:pt idx="2605">
                  <c:v>3</c:v>
                </c:pt>
                <c:pt idx="2606">
                  <c:v>3</c:v>
                </c:pt>
                <c:pt idx="2607">
                  <c:v>2</c:v>
                </c:pt>
                <c:pt idx="2608">
                  <c:v>3</c:v>
                </c:pt>
                <c:pt idx="2609">
                  <c:v>8</c:v>
                </c:pt>
                <c:pt idx="2610">
                  <c:v>1</c:v>
                </c:pt>
                <c:pt idx="2611">
                  <c:v>5</c:v>
                </c:pt>
                <c:pt idx="2612">
                  <c:v>6</c:v>
                </c:pt>
                <c:pt idx="2613">
                  <c:v>1</c:v>
                </c:pt>
                <c:pt idx="2614">
                  <c:v>5</c:v>
                </c:pt>
                <c:pt idx="2615">
                  <c:v>9</c:v>
                </c:pt>
                <c:pt idx="2616">
                  <c:v>2</c:v>
                </c:pt>
                <c:pt idx="2617">
                  <c:v>7</c:v>
                </c:pt>
                <c:pt idx="2618">
                  <c:v>5</c:v>
                </c:pt>
                <c:pt idx="2619">
                  <c:v>5</c:v>
                </c:pt>
                <c:pt idx="2620">
                  <c:v>4</c:v>
                </c:pt>
                <c:pt idx="2621">
                  <c:v>4</c:v>
                </c:pt>
                <c:pt idx="2622">
                  <c:v>8</c:v>
                </c:pt>
                <c:pt idx="2623">
                  <c:v>4</c:v>
                </c:pt>
                <c:pt idx="2624">
                  <c:v>7</c:v>
                </c:pt>
                <c:pt idx="2625">
                  <c:v>5</c:v>
                </c:pt>
                <c:pt idx="2626">
                  <c:v>2</c:v>
                </c:pt>
                <c:pt idx="2627">
                  <c:v>7</c:v>
                </c:pt>
                <c:pt idx="2628">
                  <c:v>7</c:v>
                </c:pt>
                <c:pt idx="2629">
                  <c:v>3</c:v>
                </c:pt>
                <c:pt idx="2630">
                  <c:v>2</c:v>
                </c:pt>
                <c:pt idx="2631">
                  <c:v>9</c:v>
                </c:pt>
                <c:pt idx="2632">
                  <c:v>4</c:v>
                </c:pt>
                <c:pt idx="2633">
                  <c:v>7</c:v>
                </c:pt>
                <c:pt idx="2634">
                  <c:v>4</c:v>
                </c:pt>
                <c:pt idx="2635">
                  <c:v>1</c:v>
                </c:pt>
                <c:pt idx="2636">
                  <c:v>1</c:v>
                </c:pt>
                <c:pt idx="2637">
                  <c:v>1</c:v>
                </c:pt>
                <c:pt idx="2638">
                  <c:v>6</c:v>
                </c:pt>
                <c:pt idx="2639">
                  <c:v>4</c:v>
                </c:pt>
                <c:pt idx="2640">
                  <c:v>8</c:v>
                </c:pt>
                <c:pt idx="2641">
                  <c:v>4</c:v>
                </c:pt>
                <c:pt idx="2642">
                  <c:v>8</c:v>
                </c:pt>
                <c:pt idx="2643">
                  <c:v>4</c:v>
                </c:pt>
                <c:pt idx="2644">
                  <c:v>1</c:v>
                </c:pt>
                <c:pt idx="2645">
                  <c:v>1</c:v>
                </c:pt>
                <c:pt idx="2646">
                  <c:v>5</c:v>
                </c:pt>
                <c:pt idx="2647">
                  <c:v>4</c:v>
                </c:pt>
                <c:pt idx="2648">
                  <c:v>9</c:v>
                </c:pt>
                <c:pt idx="2649">
                  <c:v>8</c:v>
                </c:pt>
                <c:pt idx="2650">
                  <c:v>6</c:v>
                </c:pt>
                <c:pt idx="2651">
                  <c:v>1</c:v>
                </c:pt>
                <c:pt idx="2652">
                  <c:v>1</c:v>
                </c:pt>
                <c:pt idx="2653">
                  <c:v>7</c:v>
                </c:pt>
                <c:pt idx="2654">
                  <c:v>2</c:v>
                </c:pt>
                <c:pt idx="2655">
                  <c:v>6</c:v>
                </c:pt>
                <c:pt idx="2656">
                  <c:v>7</c:v>
                </c:pt>
                <c:pt idx="2657">
                  <c:v>1</c:v>
                </c:pt>
                <c:pt idx="2658">
                  <c:v>1</c:v>
                </c:pt>
                <c:pt idx="2659">
                  <c:v>9</c:v>
                </c:pt>
                <c:pt idx="2660">
                  <c:v>7</c:v>
                </c:pt>
                <c:pt idx="2661">
                  <c:v>7</c:v>
                </c:pt>
                <c:pt idx="2662">
                  <c:v>9</c:v>
                </c:pt>
                <c:pt idx="2663">
                  <c:v>7</c:v>
                </c:pt>
                <c:pt idx="2664">
                  <c:v>7</c:v>
                </c:pt>
                <c:pt idx="2665">
                  <c:v>6</c:v>
                </c:pt>
                <c:pt idx="2666">
                  <c:v>4</c:v>
                </c:pt>
                <c:pt idx="2667">
                  <c:v>8</c:v>
                </c:pt>
                <c:pt idx="2668">
                  <c:v>3</c:v>
                </c:pt>
                <c:pt idx="2669">
                  <c:v>4</c:v>
                </c:pt>
                <c:pt idx="2670">
                  <c:v>6</c:v>
                </c:pt>
                <c:pt idx="2671">
                  <c:v>5</c:v>
                </c:pt>
                <c:pt idx="2672">
                  <c:v>6</c:v>
                </c:pt>
                <c:pt idx="2673">
                  <c:v>8</c:v>
                </c:pt>
                <c:pt idx="2674">
                  <c:v>7</c:v>
                </c:pt>
                <c:pt idx="2675">
                  <c:v>1</c:v>
                </c:pt>
                <c:pt idx="2676">
                  <c:v>9</c:v>
                </c:pt>
                <c:pt idx="2677">
                  <c:v>8</c:v>
                </c:pt>
                <c:pt idx="2678">
                  <c:v>4</c:v>
                </c:pt>
                <c:pt idx="2679">
                  <c:v>2</c:v>
                </c:pt>
                <c:pt idx="2680">
                  <c:v>3</c:v>
                </c:pt>
                <c:pt idx="2681">
                  <c:v>9</c:v>
                </c:pt>
                <c:pt idx="2682">
                  <c:v>3</c:v>
                </c:pt>
                <c:pt idx="2683">
                  <c:v>6</c:v>
                </c:pt>
                <c:pt idx="2684">
                  <c:v>4</c:v>
                </c:pt>
                <c:pt idx="2685">
                  <c:v>6</c:v>
                </c:pt>
                <c:pt idx="2686">
                  <c:v>5</c:v>
                </c:pt>
                <c:pt idx="2687">
                  <c:v>3</c:v>
                </c:pt>
                <c:pt idx="2688">
                  <c:v>7</c:v>
                </c:pt>
                <c:pt idx="2689">
                  <c:v>9</c:v>
                </c:pt>
                <c:pt idx="2690">
                  <c:v>9</c:v>
                </c:pt>
                <c:pt idx="2691">
                  <c:v>6</c:v>
                </c:pt>
                <c:pt idx="2692">
                  <c:v>3</c:v>
                </c:pt>
                <c:pt idx="2693">
                  <c:v>2</c:v>
                </c:pt>
                <c:pt idx="2694">
                  <c:v>6</c:v>
                </c:pt>
                <c:pt idx="2695">
                  <c:v>6</c:v>
                </c:pt>
                <c:pt idx="2696">
                  <c:v>2</c:v>
                </c:pt>
                <c:pt idx="2697">
                  <c:v>4</c:v>
                </c:pt>
                <c:pt idx="2698">
                  <c:v>7</c:v>
                </c:pt>
                <c:pt idx="2699">
                  <c:v>8</c:v>
                </c:pt>
                <c:pt idx="2700">
                  <c:v>9</c:v>
                </c:pt>
                <c:pt idx="2701">
                  <c:v>7</c:v>
                </c:pt>
                <c:pt idx="2702">
                  <c:v>7</c:v>
                </c:pt>
                <c:pt idx="2703">
                  <c:v>8</c:v>
                </c:pt>
                <c:pt idx="2704">
                  <c:v>1</c:v>
                </c:pt>
                <c:pt idx="2705">
                  <c:v>3</c:v>
                </c:pt>
                <c:pt idx="2706">
                  <c:v>8</c:v>
                </c:pt>
                <c:pt idx="2707">
                  <c:v>6</c:v>
                </c:pt>
                <c:pt idx="2708">
                  <c:v>4</c:v>
                </c:pt>
                <c:pt idx="2709">
                  <c:v>1</c:v>
                </c:pt>
                <c:pt idx="2710">
                  <c:v>7</c:v>
                </c:pt>
                <c:pt idx="2711">
                  <c:v>8</c:v>
                </c:pt>
                <c:pt idx="2712">
                  <c:v>5</c:v>
                </c:pt>
                <c:pt idx="2713">
                  <c:v>7</c:v>
                </c:pt>
                <c:pt idx="2714">
                  <c:v>1</c:v>
                </c:pt>
                <c:pt idx="2715">
                  <c:v>4</c:v>
                </c:pt>
                <c:pt idx="2716">
                  <c:v>2</c:v>
                </c:pt>
                <c:pt idx="2717">
                  <c:v>8</c:v>
                </c:pt>
                <c:pt idx="2718">
                  <c:v>4</c:v>
                </c:pt>
                <c:pt idx="2719">
                  <c:v>3</c:v>
                </c:pt>
                <c:pt idx="2720">
                  <c:v>9</c:v>
                </c:pt>
                <c:pt idx="2721">
                  <c:v>3</c:v>
                </c:pt>
                <c:pt idx="2722">
                  <c:v>9</c:v>
                </c:pt>
                <c:pt idx="2723">
                  <c:v>1</c:v>
                </c:pt>
                <c:pt idx="2724">
                  <c:v>2</c:v>
                </c:pt>
                <c:pt idx="2725">
                  <c:v>8</c:v>
                </c:pt>
                <c:pt idx="2726">
                  <c:v>4</c:v>
                </c:pt>
                <c:pt idx="2727">
                  <c:v>9</c:v>
                </c:pt>
                <c:pt idx="2728">
                  <c:v>3</c:v>
                </c:pt>
                <c:pt idx="2729">
                  <c:v>8</c:v>
                </c:pt>
                <c:pt idx="2730">
                  <c:v>8</c:v>
                </c:pt>
                <c:pt idx="2731">
                  <c:v>8</c:v>
                </c:pt>
                <c:pt idx="2732">
                  <c:v>9</c:v>
                </c:pt>
                <c:pt idx="2733">
                  <c:v>9</c:v>
                </c:pt>
                <c:pt idx="2734">
                  <c:v>1</c:v>
                </c:pt>
                <c:pt idx="2735">
                  <c:v>2</c:v>
                </c:pt>
                <c:pt idx="2736">
                  <c:v>7</c:v>
                </c:pt>
                <c:pt idx="2737">
                  <c:v>1</c:v>
                </c:pt>
                <c:pt idx="2738">
                  <c:v>2</c:v>
                </c:pt>
                <c:pt idx="2739">
                  <c:v>5</c:v>
                </c:pt>
                <c:pt idx="2740">
                  <c:v>1</c:v>
                </c:pt>
                <c:pt idx="2741">
                  <c:v>2</c:v>
                </c:pt>
                <c:pt idx="2742">
                  <c:v>8</c:v>
                </c:pt>
                <c:pt idx="2743">
                  <c:v>3</c:v>
                </c:pt>
                <c:pt idx="2744">
                  <c:v>5</c:v>
                </c:pt>
                <c:pt idx="2745">
                  <c:v>4</c:v>
                </c:pt>
                <c:pt idx="2746">
                  <c:v>4</c:v>
                </c:pt>
                <c:pt idx="2747">
                  <c:v>3</c:v>
                </c:pt>
                <c:pt idx="2748">
                  <c:v>3</c:v>
                </c:pt>
                <c:pt idx="2749">
                  <c:v>5</c:v>
                </c:pt>
                <c:pt idx="2750">
                  <c:v>5</c:v>
                </c:pt>
                <c:pt idx="2751">
                  <c:v>7</c:v>
                </c:pt>
                <c:pt idx="2752">
                  <c:v>9</c:v>
                </c:pt>
                <c:pt idx="2753">
                  <c:v>8</c:v>
                </c:pt>
                <c:pt idx="2754">
                  <c:v>6</c:v>
                </c:pt>
                <c:pt idx="2755">
                  <c:v>3</c:v>
                </c:pt>
                <c:pt idx="2756">
                  <c:v>8</c:v>
                </c:pt>
                <c:pt idx="2757">
                  <c:v>2</c:v>
                </c:pt>
                <c:pt idx="2758">
                  <c:v>7</c:v>
                </c:pt>
                <c:pt idx="2759">
                  <c:v>8</c:v>
                </c:pt>
                <c:pt idx="2760">
                  <c:v>5</c:v>
                </c:pt>
                <c:pt idx="2761">
                  <c:v>3</c:v>
                </c:pt>
                <c:pt idx="2762">
                  <c:v>1</c:v>
                </c:pt>
                <c:pt idx="2763">
                  <c:v>9</c:v>
                </c:pt>
                <c:pt idx="2764">
                  <c:v>8</c:v>
                </c:pt>
                <c:pt idx="2765">
                  <c:v>1</c:v>
                </c:pt>
                <c:pt idx="2766">
                  <c:v>4</c:v>
                </c:pt>
                <c:pt idx="2767">
                  <c:v>4</c:v>
                </c:pt>
                <c:pt idx="2768">
                  <c:v>6</c:v>
                </c:pt>
                <c:pt idx="2769">
                  <c:v>5</c:v>
                </c:pt>
                <c:pt idx="2770">
                  <c:v>4</c:v>
                </c:pt>
                <c:pt idx="2771">
                  <c:v>6</c:v>
                </c:pt>
                <c:pt idx="2772">
                  <c:v>8</c:v>
                </c:pt>
                <c:pt idx="2773">
                  <c:v>8</c:v>
                </c:pt>
                <c:pt idx="2774">
                  <c:v>6</c:v>
                </c:pt>
                <c:pt idx="2775">
                  <c:v>7</c:v>
                </c:pt>
                <c:pt idx="2776">
                  <c:v>5</c:v>
                </c:pt>
                <c:pt idx="2777">
                  <c:v>9</c:v>
                </c:pt>
                <c:pt idx="2778">
                  <c:v>5</c:v>
                </c:pt>
                <c:pt idx="2779">
                  <c:v>3</c:v>
                </c:pt>
                <c:pt idx="2780">
                  <c:v>3</c:v>
                </c:pt>
                <c:pt idx="2781">
                  <c:v>1</c:v>
                </c:pt>
                <c:pt idx="2782">
                  <c:v>8</c:v>
                </c:pt>
                <c:pt idx="2783">
                  <c:v>9</c:v>
                </c:pt>
                <c:pt idx="2784">
                  <c:v>9</c:v>
                </c:pt>
                <c:pt idx="2785">
                  <c:v>4</c:v>
                </c:pt>
                <c:pt idx="2786">
                  <c:v>6</c:v>
                </c:pt>
                <c:pt idx="2787">
                  <c:v>7</c:v>
                </c:pt>
                <c:pt idx="2788">
                  <c:v>9</c:v>
                </c:pt>
                <c:pt idx="2789">
                  <c:v>4</c:v>
                </c:pt>
                <c:pt idx="2790">
                  <c:v>2</c:v>
                </c:pt>
                <c:pt idx="2791">
                  <c:v>1</c:v>
                </c:pt>
                <c:pt idx="2792">
                  <c:v>2</c:v>
                </c:pt>
                <c:pt idx="2793">
                  <c:v>3</c:v>
                </c:pt>
                <c:pt idx="2794">
                  <c:v>4</c:v>
                </c:pt>
                <c:pt idx="2795">
                  <c:v>4</c:v>
                </c:pt>
                <c:pt idx="2796">
                  <c:v>9</c:v>
                </c:pt>
                <c:pt idx="2797">
                  <c:v>6</c:v>
                </c:pt>
                <c:pt idx="2798">
                  <c:v>6</c:v>
                </c:pt>
                <c:pt idx="2799">
                  <c:v>4</c:v>
                </c:pt>
                <c:pt idx="2800">
                  <c:v>5</c:v>
                </c:pt>
                <c:pt idx="2801">
                  <c:v>4</c:v>
                </c:pt>
                <c:pt idx="2802">
                  <c:v>7</c:v>
                </c:pt>
                <c:pt idx="2803">
                  <c:v>1</c:v>
                </c:pt>
                <c:pt idx="2804">
                  <c:v>2</c:v>
                </c:pt>
                <c:pt idx="2805">
                  <c:v>9</c:v>
                </c:pt>
                <c:pt idx="2806">
                  <c:v>5</c:v>
                </c:pt>
                <c:pt idx="2807">
                  <c:v>2</c:v>
                </c:pt>
                <c:pt idx="2808">
                  <c:v>2</c:v>
                </c:pt>
                <c:pt idx="2809">
                  <c:v>7</c:v>
                </c:pt>
                <c:pt idx="2810">
                  <c:v>8</c:v>
                </c:pt>
                <c:pt idx="2811">
                  <c:v>7</c:v>
                </c:pt>
                <c:pt idx="2812">
                  <c:v>4</c:v>
                </c:pt>
                <c:pt idx="2813">
                  <c:v>5</c:v>
                </c:pt>
                <c:pt idx="2814">
                  <c:v>1</c:v>
                </c:pt>
                <c:pt idx="2815">
                  <c:v>7</c:v>
                </c:pt>
                <c:pt idx="2816">
                  <c:v>9</c:v>
                </c:pt>
                <c:pt idx="2817">
                  <c:v>4</c:v>
                </c:pt>
                <c:pt idx="2818">
                  <c:v>7</c:v>
                </c:pt>
                <c:pt idx="2819">
                  <c:v>6</c:v>
                </c:pt>
                <c:pt idx="2820">
                  <c:v>9</c:v>
                </c:pt>
                <c:pt idx="2821">
                  <c:v>8</c:v>
                </c:pt>
                <c:pt idx="2822">
                  <c:v>1</c:v>
                </c:pt>
                <c:pt idx="2823">
                  <c:v>4</c:v>
                </c:pt>
                <c:pt idx="2824">
                  <c:v>5</c:v>
                </c:pt>
                <c:pt idx="2825">
                  <c:v>9</c:v>
                </c:pt>
                <c:pt idx="2826">
                  <c:v>1</c:v>
                </c:pt>
                <c:pt idx="2827">
                  <c:v>5</c:v>
                </c:pt>
                <c:pt idx="2828">
                  <c:v>2</c:v>
                </c:pt>
                <c:pt idx="2829">
                  <c:v>8</c:v>
                </c:pt>
                <c:pt idx="2830">
                  <c:v>3</c:v>
                </c:pt>
                <c:pt idx="2831">
                  <c:v>3</c:v>
                </c:pt>
                <c:pt idx="2832">
                  <c:v>4</c:v>
                </c:pt>
                <c:pt idx="2833">
                  <c:v>1</c:v>
                </c:pt>
                <c:pt idx="2834">
                  <c:v>6</c:v>
                </c:pt>
                <c:pt idx="2835">
                  <c:v>1</c:v>
                </c:pt>
                <c:pt idx="2836">
                  <c:v>4</c:v>
                </c:pt>
                <c:pt idx="2837">
                  <c:v>9</c:v>
                </c:pt>
                <c:pt idx="2838">
                  <c:v>7</c:v>
                </c:pt>
                <c:pt idx="2839">
                  <c:v>9</c:v>
                </c:pt>
                <c:pt idx="2840">
                  <c:v>5</c:v>
                </c:pt>
                <c:pt idx="2841">
                  <c:v>7</c:v>
                </c:pt>
                <c:pt idx="2842">
                  <c:v>8</c:v>
                </c:pt>
                <c:pt idx="2843">
                  <c:v>1</c:v>
                </c:pt>
                <c:pt idx="2844">
                  <c:v>1</c:v>
                </c:pt>
                <c:pt idx="2845">
                  <c:v>4</c:v>
                </c:pt>
                <c:pt idx="2846">
                  <c:v>3</c:v>
                </c:pt>
                <c:pt idx="2847">
                  <c:v>6</c:v>
                </c:pt>
                <c:pt idx="2848">
                  <c:v>2</c:v>
                </c:pt>
                <c:pt idx="2849">
                  <c:v>6</c:v>
                </c:pt>
                <c:pt idx="2850">
                  <c:v>1</c:v>
                </c:pt>
                <c:pt idx="2851">
                  <c:v>3</c:v>
                </c:pt>
                <c:pt idx="2852">
                  <c:v>3</c:v>
                </c:pt>
                <c:pt idx="2853">
                  <c:v>5</c:v>
                </c:pt>
                <c:pt idx="2854">
                  <c:v>5</c:v>
                </c:pt>
                <c:pt idx="2855">
                  <c:v>6</c:v>
                </c:pt>
                <c:pt idx="2856">
                  <c:v>8</c:v>
                </c:pt>
                <c:pt idx="2857">
                  <c:v>1</c:v>
                </c:pt>
                <c:pt idx="2858">
                  <c:v>9</c:v>
                </c:pt>
                <c:pt idx="2859">
                  <c:v>3</c:v>
                </c:pt>
                <c:pt idx="2860">
                  <c:v>9</c:v>
                </c:pt>
                <c:pt idx="2861">
                  <c:v>4</c:v>
                </c:pt>
                <c:pt idx="2862">
                  <c:v>2</c:v>
                </c:pt>
                <c:pt idx="2863">
                  <c:v>4</c:v>
                </c:pt>
                <c:pt idx="2864">
                  <c:v>8</c:v>
                </c:pt>
                <c:pt idx="2865">
                  <c:v>4</c:v>
                </c:pt>
                <c:pt idx="2866">
                  <c:v>3</c:v>
                </c:pt>
                <c:pt idx="2867">
                  <c:v>9</c:v>
                </c:pt>
                <c:pt idx="2868">
                  <c:v>1</c:v>
                </c:pt>
                <c:pt idx="2869">
                  <c:v>2</c:v>
                </c:pt>
                <c:pt idx="2870">
                  <c:v>6</c:v>
                </c:pt>
                <c:pt idx="2871">
                  <c:v>8</c:v>
                </c:pt>
                <c:pt idx="2872">
                  <c:v>3</c:v>
                </c:pt>
                <c:pt idx="2873">
                  <c:v>8</c:v>
                </c:pt>
                <c:pt idx="2874">
                  <c:v>8</c:v>
                </c:pt>
                <c:pt idx="2875">
                  <c:v>8</c:v>
                </c:pt>
                <c:pt idx="2876">
                  <c:v>3</c:v>
                </c:pt>
                <c:pt idx="2877">
                  <c:v>9</c:v>
                </c:pt>
                <c:pt idx="2878">
                  <c:v>8</c:v>
                </c:pt>
                <c:pt idx="2879">
                  <c:v>8</c:v>
                </c:pt>
                <c:pt idx="2880">
                  <c:v>9</c:v>
                </c:pt>
                <c:pt idx="2881">
                  <c:v>2</c:v>
                </c:pt>
                <c:pt idx="2882">
                  <c:v>4</c:v>
                </c:pt>
                <c:pt idx="2883">
                  <c:v>7</c:v>
                </c:pt>
                <c:pt idx="2884">
                  <c:v>1</c:v>
                </c:pt>
                <c:pt idx="2885">
                  <c:v>2</c:v>
                </c:pt>
                <c:pt idx="2886">
                  <c:v>2</c:v>
                </c:pt>
                <c:pt idx="2887">
                  <c:v>8</c:v>
                </c:pt>
                <c:pt idx="2888">
                  <c:v>6</c:v>
                </c:pt>
                <c:pt idx="2889">
                  <c:v>5</c:v>
                </c:pt>
                <c:pt idx="2890">
                  <c:v>3</c:v>
                </c:pt>
                <c:pt idx="2891">
                  <c:v>5</c:v>
                </c:pt>
                <c:pt idx="2892">
                  <c:v>5</c:v>
                </c:pt>
                <c:pt idx="2893">
                  <c:v>2</c:v>
                </c:pt>
                <c:pt idx="2894">
                  <c:v>3</c:v>
                </c:pt>
                <c:pt idx="2895">
                  <c:v>2</c:v>
                </c:pt>
                <c:pt idx="2896">
                  <c:v>3</c:v>
                </c:pt>
                <c:pt idx="2897">
                  <c:v>7</c:v>
                </c:pt>
                <c:pt idx="2898">
                  <c:v>4</c:v>
                </c:pt>
                <c:pt idx="2899">
                  <c:v>6</c:v>
                </c:pt>
                <c:pt idx="2900">
                  <c:v>3</c:v>
                </c:pt>
                <c:pt idx="2901">
                  <c:v>8</c:v>
                </c:pt>
                <c:pt idx="2902">
                  <c:v>1</c:v>
                </c:pt>
                <c:pt idx="2903">
                  <c:v>5</c:v>
                </c:pt>
                <c:pt idx="2904">
                  <c:v>7</c:v>
                </c:pt>
                <c:pt idx="2905">
                  <c:v>4</c:v>
                </c:pt>
                <c:pt idx="2906">
                  <c:v>9</c:v>
                </c:pt>
                <c:pt idx="2907">
                  <c:v>4</c:v>
                </c:pt>
                <c:pt idx="2908">
                  <c:v>3</c:v>
                </c:pt>
                <c:pt idx="2909">
                  <c:v>4</c:v>
                </c:pt>
                <c:pt idx="2910">
                  <c:v>7</c:v>
                </c:pt>
                <c:pt idx="2911">
                  <c:v>1</c:v>
                </c:pt>
                <c:pt idx="2912">
                  <c:v>5</c:v>
                </c:pt>
                <c:pt idx="2913">
                  <c:v>8</c:v>
                </c:pt>
                <c:pt idx="2914">
                  <c:v>1</c:v>
                </c:pt>
                <c:pt idx="2915">
                  <c:v>1</c:v>
                </c:pt>
                <c:pt idx="2916">
                  <c:v>5</c:v>
                </c:pt>
                <c:pt idx="2917">
                  <c:v>4</c:v>
                </c:pt>
                <c:pt idx="2918">
                  <c:v>8</c:v>
                </c:pt>
                <c:pt idx="2919">
                  <c:v>5</c:v>
                </c:pt>
                <c:pt idx="2920">
                  <c:v>9</c:v>
                </c:pt>
                <c:pt idx="2921">
                  <c:v>6</c:v>
                </c:pt>
                <c:pt idx="2922">
                  <c:v>2</c:v>
                </c:pt>
                <c:pt idx="2923">
                  <c:v>2</c:v>
                </c:pt>
                <c:pt idx="2924">
                  <c:v>6</c:v>
                </c:pt>
                <c:pt idx="2925">
                  <c:v>1</c:v>
                </c:pt>
                <c:pt idx="2926">
                  <c:v>8</c:v>
                </c:pt>
                <c:pt idx="2927">
                  <c:v>1</c:v>
                </c:pt>
                <c:pt idx="2928">
                  <c:v>2</c:v>
                </c:pt>
                <c:pt idx="2929">
                  <c:v>1</c:v>
                </c:pt>
                <c:pt idx="2930">
                  <c:v>7</c:v>
                </c:pt>
                <c:pt idx="2931">
                  <c:v>6</c:v>
                </c:pt>
                <c:pt idx="2932">
                  <c:v>2</c:v>
                </c:pt>
                <c:pt idx="2933">
                  <c:v>9</c:v>
                </c:pt>
                <c:pt idx="2934">
                  <c:v>5</c:v>
                </c:pt>
                <c:pt idx="2935">
                  <c:v>2</c:v>
                </c:pt>
                <c:pt idx="2936">
                  <c:v>2</c:v>
                </c:pt>
                <c:pt idx="2937">
                  <c:v>6</c:v>
                </c:pt>
                <c:pt idx="2938">
                  <c:v>5</c:v>
                </c:pt>
                <c:pt idx="2939">
                  <c:v>1</c:v>
                </c:pt>
                <c:pt idx="2940">
                  <c:v>8</c:v>
                </c:pt>
                <c:pt idx="2941">
                  <c:v>8</c:v>
                </c:pt>
                <c:pt idx="2942">
                  <c:v>1</c:v>
                </c:pt>
                <c:pt idx="2943">
                  <c:v>1</c:v>
                </c:pt>
                <c:pt idx="2944">
                  <c:v>6</c:v>
                </c:pt>
                <c:pt idx="2945">
                  <c:v>8</c:v>
                </c:pt>
                <c:pt idx="2946">
                  <c:v>8</c:v>
                </c:pt>
                <c:pt idx="2947">
                  <c:v>2</c:v>
                </c:pt>
                <c:pt idx="2948">
                  <c:v>7</c:v>
                </c:pt>
                <c:pt idx="2949">
                  <c:v>7</c:v>
                </c:pt>
                <c:pt idx="2950">
                  <c:v>4</c:v>
                </c:pt>
                <c:pt idx="2951">
                  <c:v>9</c:v>
                </c:pt>
                <c:pt idx="2952">
                  <c:v>1</c:v>
                </c:pt>
                <c:pt idx="2953">
                  <c:v>4</c:v>
                </c:pt>
                <c:pt idx="2954">
                  <c:v>8</c:v>
                </c:pt>
                <c:pt idx="2955">
                  <c:v>9</c:v>
                </c:pt>
                <c:pt idx="2956">
                  <c:v>5</c:v>
                </c:pt>
                <c:pt idx="2957">
                  <c:v>9</c:v>
                </c:pt>
                <c:pt idx="2958">
                  <c:v>2</c:v>
                </c:pt>
                <c:pt idx="2959">
                  <c:v>9</c:v>
                </c:pt>
                <c:pt idx="2960">
                  <c:v>2</c:v>
                </c:pt>
                <c:pt idx="2961">
                  <c:v>4</c:v>
                </c:pt>
                <c:pt idx="2962">
                  <c:v>3</c:v>
                </c:pt>
                <c:pt idx="2963">
                  <c:v>8</c:v>
                </c:pt>
                <c:pt idx="2964">
                  <c:v>7</c:v>
                </c:pt>
                <c:pt idx="2965">
                  <c:v>5</c:v>
                </c:pt>
                <c:pt idx="2966">
                  <c:v>3</c:v>
                </c:pt>
                <c:pt idx="2967">
                  <c:v>4</c:v>
                </c:pt>
                <c:pt idx="2968">
                  <c:v>7</c:v>
                </c:pt>
                <c:pt idx="2969">
                  <c:v>9</c:v>
                </c:pt>
                <c:pt idx="2970">
                  <c:v>7</c:v>
                </c:pt>
                <c:pt idx="2971">
                  <c:v>8</c:v>
                </c:pt>
                <c:pt idx="2972">
                  <c:v>7</c:v>
                </c:pt>
                <c:pt idx="2973">
                  <c:v>9</c:v>
                </c:pt>
                <c:pt idx="2974">
                  <c:v>6</c:v>
                </c:pt>
                <c:pt idx="2975">
                  <c:v>1</c:v>
                </c:pt>
                <c:pt idx="2976">
                  <c:v>1</c:v>
                </c:pt>
                <c:pt idx="2977">
                  <c:v>6</c:v>
                </c:pt>
                <c:pt idx="2978">
                  <c:v>9</c:v>
                </c:pt>
                <c:pt idx="2979">
                  <c:v>8</c:v>
                </c:pt>
                <c:pt idx="2980">
                  <c:v>2</c:v>
                </c:pt>
                <c:pt idx="2981">
                  <c:v>3</c:v>
                </c:pt>
                <c:pt idx="2982">
                  <c:v>4</c:v>
                </c:pt>
                <c:pt idx="2983">
                  <c:v>9</c:v>
                </c:pt>
                <c:pt idx="2984">
                  <c:v>4</c:v>
                </c:pt>
                <c:pt idx="2985">
                  <c:v>4</c:v>
                </c:pt>
                <c:pt idx="2986">
                  <c:v>1</c:v>
                </c:pt>
                <c:pt idx="2987">
                  <c:v>8</c:v>
                </c:pt>
                <c:pt idx="2988">
                  <c:v>7</c:v>
                </c:pt>
                <c:pt idx="2989">
                  <c:v>1</c:v>
                </c:pt>
                <c:pt idx="2990">
                  <c:v>6</c:v>
                </c:pt>
                <c:pt idx="2991">
                  <c:v>4</c:v>
                </c:pt>
                <c:pt idx="2992">
                  <c:v>8</c:v>
                </c:pt>
                <c:pt idx="2993">
                  <c:v>6</c:v>
                </c:pt>
                <c:pt idx="2994">
                  <c:v>5</c:v>
                </c:pt>
                <c:pt idx="2995">
                  <c:v>9</c:v>
                </c:pt>
                <c:pt idx="2996">
                  <c:v>7</c:v>
                </c:pt>
                <c:pt idx="2997">
                  <c:v>2</c:v>
                </c:pt>
                <c:pt idx="2998">
                  <c:v>2</c:v>
                </c:pt>
                <c:pt idx="2999">
                  <c:v>9</c:v>
                </c:pt>
                <c:pt idx="3000">
                  <c:v>2</c:v>
                </c:pt>
                <c:pt idx="3001">
                  <c:v>6</c:v>
                </c:pt>
                <c:pt idx="3002">
                  <c:v>2</c:v>
                </c:pt>
                <c:pt idx="3003">
                  <c:v>1</c:v>
                </c:pt>
                <c:pt idx="3004">
                  <c:v>5</c:v>
                </c:pt>
                <c:pt idx="3005">
                  <c:v>5</c:v>
                </c:pt>
                <c:pt idx="3006">
                  <c:v>7</c:v>
                </c:pt>
                <c:pt idx="3007">
                  <c:v>9</c:v>
                </c:pt>
                <c:pt idx="3008">
                  <c:v>5</c:v>
                </c:pt>
                <c:pt idx="3009">
                  <c:v>8</c:v>
                </c:pt>
                <c:pt idx="3010">
                  <c:v>3</c:v>
                </c:pt>
                <c:pt idx="3011">
                  <c:v>6</c:v>
                </c:pt>
                <c:pt idx="3012">
                  <c:v>1</c:v>
                </c:pt>
                <c:pt idx="3013">
                  <c:v>8</c:v>
                </c:pt>
                <c:pt idx="3014">
                  <c:v>2</c:v>
                </c:pt>
                <c:pt idx="3015">
                  <c:v>2</c:v>
                </c:pt>
                <c:pt idx="3016">
                  <c:v>8</c:v>
                </c:pt>
                <c:pt idx="3017">
                  <c:v>8</c:v>
                </c:pt>
                <c:pt idx="3018">
                  <c:v>1</c:v>
                </c:pt>
                <c:pt idx="3019">
                  <c:v>5</c:v>
                </c:pt>
                <c:pt idx="3020">
                  <c:v>2</c:v>
                </c:pt>
                <c:pt idx="3021">
                  <c:v>4</c:v>
                </c:pt>
                <c:pt idx="3022">
                  <c:v>9</c:v>
                </c:pt>
                <c:pt idx="3023">
                  <c:v>2</c:v>
                </c:pt>
                <c:pt idx="3024">
                  <c:v>7</c:v>
                </c:pt>
                <c:pt idx="3025">
                  <c:v>1</c:v>
                </c:pt>
                <c:pt idx="3026">
                  <c:v>8</c:v>
                </c:pt>
                <c:pt idx="3027">
                  <c:v>7</c:v>
                </c:pt>
                <c:pt idx="3028">
                  <c:v>7</c:v>
                </c:pt>
                <c:pt idx="3029">
                  <c:v>5</c:v>
                </c:pt>
                <c:pt idx="3030">
                  <c:v>4</c:v>
                </c:pt>
                <c:pt idx="3031">
                  <c:v>4</c:v>
                </c:pt>
                <c:pt idx="3032">
                  <c:v>5</c:v>
                </c:pt>
                <c:pt idx="3033">
                  <c:v>7</c:v>
                </c:pt>
                <c:pt idx="3034">
                  <c:v>6</c:v>
                </c:pt>
                <c:pt idx="3035">
                  <c:v>4</c:v>
                </c:pt>
                <c:pt idx="3036">
                  <c:v>5</c:v>
                </c:pt>
                <c:pt idx="3037">
                  <c:v>2</c:v>
                </c:pt>
                <c:pt idx="3038">
                  <c:v>2</c:v>
                </c:pt>
                <c:pt idx="3039">
                  <c:v>2</c:v>
                </c:pt>
                <c:pt idx="3040">
                  <c:v>7</c:v>
                </c:pt>
                <c:pt idx="3041">
                  <c:v>5</c:v>
                </c:pt>
                <c:pt idx="3042">
                  <c:v>3</c:v>
                </c:pt>
                <c:pt idx="3043">
                  <c:v>7</c:v>
                </c:pt>
                <c:pt idx="3044">
                  <c:v>4</c:v>
                </c:pt>
                <c:pt idx="3045">
                  <c:v>4</c:v>
                </c:pt>
                <c:pt idx="3046">
                  <c:v>7</c:v>
                </c:pt>
                <c:pt idx="3047">
                  <c:v>1</c:v>
                </c:pt>
                <c:pt idx="3048">
                  <c:v>5</c:v>
                </c:pt>
                <c:pt idx="3049">
                  <c:v>7</c:v>
                </c:pt>
                <c:pt idx="3050">
                  <c:v>3</c:v>
                </c:pt>
                <c:pt idx="3051">
                  <c:v>4</c:v>
                </c:pt>
                <c:pt idx="3052">
                  <c:v>5</c:v>
                </c:pt>
                <c:pt idx="3053">
                  <c:v>3</c:v>
                </c:pt>
                <c:pt idx="3054">
                  <c:v>4</c:v>
                </c:pt>
                <c:pt idx="3055">
                  <c:v>1</c:v>
                </c:pt>
                <c:pt idx="3056">
                  <c:v>5</c:v>
                </c:pt>
                <c:pt idx="3057">
                  <c:v>6</c:v>
                </c:pt>
                <c:pt idx="3058">
                  <c:v>7</c:v>
                </c:pt>
                <c:pt idx="3059">
                  <c:v>5</c:v>
                </c:pt>
                <c:pt idx="3060">
                  <c:v>1</c:v>
                </c:pt>
                <c:pt idx="3061">
                  <c:v>6</c:v>
                </c:pt>
                <c:pt idx="3062">
                  <c:v>7</c:v>
                </c:pt>
                <c:pt idx="3063">
                  <c:v>1</c:v>
                </c:pt>
                <c:pt idx="3064">
                  <c:v>5</c:v>
                </c:pt>
                <c:pt idx="3065">
                  <c:v>4</c:v>
                </c:pt>
                <c:pt idx="3066">
                  <c:v>3</c:v>
                </c:pt>
                <c:pt idx="3067">
                  <c:v>3</c:v>
                </c:pt>
                <c:pt idx="3068">
                  <c:v>2</c:v>
                </c:pt>
                <c:pt idx="3069">
                  <c:v>5</c:v>
                </c:pt>
                <c:pt idx="3070">
                  <c:v>2</c:v>
                </c:pt>
                <c:pt idx="3071">
                  <c:v>6</c:v>
                </c:pt>
                <c:pt idx="3072">
                  <c:v>5</c:v>
                </c:pt>
                <c:pt idx="3073">
                  <c:v>9</c:v>
                </c:pt>
                <c:pt idx="3074">
                  <c:v>8</c:v>
                </c:pt>
                <c:pt idx="3075">
                  <c:v>5</c:v>
                </c:pt>
                <c:pt idx="3076">
                  <c:v>7</c:v>
                </c:pt>
                <c:pt idx="3077">
                  <c:v>2</c:v>
                </c:pt>
                <c:pt idx="3078">
                  <c:v>9</c:v>
                </c:pt>
                <c:pt idx="3079">
                  <c:v>5</c:v>
                </c:pt>
                <c:pt idx="3080">
                  <c:v>6</c:v>
                </c:pt>
                <c:pt idx="3081">
                  <c:v>4</c:v>
                </c:pt>
                <c:pt idx="3082">
                  <c:v>6</c:v>
                </c:pt>
                <c:pt idx="3083">
                  <c:v>7</c:v>
                </c:pt>
                <c:pt idx="3084">
                  <c:v>2</c:v>
                </c:pt>
                <c:pt idx="3085">
                  <c:v>5</c:v>
                </c:pt>
                <c:pt idx="3086">
                  <c:v>1</c:v>
                </c:pt>
                <c:pt idx="3087">
                  <c:v>2</c:v>
                </c:pt>
                <c:pt idx="3088">
                  <c:v>4</c:v>
                </c:pt>
                <c:pt idx="3089">
                  <c:v>8</c:v>
                </c:pt>
                <c:pt idx="3090">
                  <c:v>5</c:v>
                </c:pt>
                <c:pt idx="3091">
                  <c:v>7</c:v>
                </c:pt>
                <c:pt idx="3092">
                  <c:v>9</c:v>
                </c:pt>
                <c:pt idx="3093">
                  <c:v>9</c:v>
                </c:pt>
                <c:pt idx="3094">
                  <c:v>4</c:v>
                </c:pt>
                <c:pt idx="3095">
                  <c:v>4</c:v>
                </c:pt>
                <c:pt idx="3096">
                  <c:v>5</c:v>
                </c:pt>
                <c:pt idx="3097">
                  <c:v>5</c:v>
                </c:pt>
                <c:pt idx="3098">
                  <c:v>5</c:v>
                </c:pt>
                <c:pt idx="3099">
                  <c:v>9</c:v>
                </c:pt>
                <c:pt idx="3100">
                  <c:v>3</c:v>
                </c:pt>
                <c:pt idx="3101">
                  <c:v>2</c:v>
                </c:pt>
                <c:pt idx="3102">
                  <c:v>3</c:v>
                </c:pt>
                <c:pt idx="3103">
                  <c:v>3</c:v>
                </c:pt>
                <c:pt idx="3104">
                  <c:v>1</c:v>
                </c:pt>
                <c:pt idx="3105">
                  <c:v>4</c:v>
                </c:pt>
                <c:pt idx="3106">
                  <c:v>5</c:v>
                </c:pt>
                <c:pt idx="3107">
                  <c:v>7</c:v>
                </c:pt>
                <c:pt idx="3108">
                  <c:v>2</c:v>
                </c:pt>
                <c:pt idx="3109">
                  <c:v>4</c:v>
                </c:pt>
                <c:pt idx="3110">
                  <c:v>4</c:v>
                </c:pt>
                <c:pt idx="3111">
                  <c:v>5</c:v>
                </c:pt>
                <c:pt idx="3112">
                  <c:v>1</c:v>
                </c:pt>
                <c:pt idx="3113">
                  <c:v>7</c:v>
                </c:pt>
                <c:pt idx="3114">
                  <c:v>2</c:v>
                </c:pt>
                <c:pt idx="3115">
                  <c:v>4</c:v>
                </c:pt>
                <c:pt idx="3116">
                  <c:v>3</c:v>
                </c:pt>
                <c:pt idx="3117">
                  <c:v>4</c:v>
                </c:pt>
                <c:pt idx="3118">
                  <c:v>3</c:v>
                </c:pt>
                <c:pt idx="3119">
                  <c:v>9</c:v>
                </c:pt>
                <c:pt idx="3120">
                  <c:v>8</c:v>
                </c:pt>
                <c:pt idx="3121">
                  <c:v>4</c:v>
                </c:pt>
                <c:pt idx="3122">
                  <c:v>3</c:v>
                </c:pt>
                <c:pt idx="3123">
                  <c:v>3</c:v>
                </c:pt>
                <c:pt idx="3124">
                  <c:v>2</c:v>
                </c:pt>
                <c:pt idx="3125">
                  <c:v>4</c:v>
                </c:pt>
                <c:pt idx="3126">
                  <c:v>6</c:v>
                </c:pt>
                <c:pt idx="3127">
                  <c:v>8</c:v>
                </c:pt>
                <c:pt idx="3128">
                  <c:v>1</c:v>
                </c:pt>
                <c:pt idx="3129">
                  <c:v>5</c:v>
                </c:pt>
                <c:pt idx="3130">
                  <c:v>5</c:v>
                </c:pt>
                <c:pt idx="3131">
                  <c:v>9</c:v>
                </c:pt>
                <c:pt idx="3132">
                  <c:v>8</c:v>
                </c:pt>
                <c:pt idx="3133">
                  <c:v>7</c:v>
                </c:pt>
                <c:pt idx="3134">
                  <c:v>6</c:v>
                </c:pt>
                <c:pt idx="3135">
                  <c:v>7</c:v>
                </c:pt>
                <c:pt idx="3136">
                  <c:v>7</c:v>
                </c:pt>
                <c:pt idx="3137">
                  <c:v>3</c:v>
                </c:pt>
                <c:pt idx="3138">
                  <c:v>1</c:v>
                </c:pt>
                <c:pt idx="3139">
                  <c:v>4</c:v>
                </c:pt>
                <c:pt idx="3140">
                  <c:v>3</c:v>
                </c:pt>
                <c:pt idx="3141">
                  <c:v>5</c:v>
                </c:pt>
                <c:pt idx="3142">
                  <c:v>5</c:v>
                </c:pt>
                <c:pt idx="3143">
                  <c:v>3</c:v>
                </c:pt>
                <c:pt idx="3144">
                  <c:v>9</c:v>
                </c:pt>
                <c:pt idx="3145">
                  <c:v>3</c:v>
                </c:pt>
                <c:pt idx="3146">
                  <c:v>3</c:v>
                </c:pt>
                <c:pt idx="3147">
                  <c:v>5</c:v>
                </c:pt>
                <c:pt idx="3148">
                  <c:v>2</c:v>
                </c:pt>
                <c:pt idx="3149">
                  <c:v>6</c:v>
                </c:pt>
                <c:pt idx="3150">
                  <c:v>7</c:v>
                </c:pt>
                <c:pt idx="3151">
                  <c:v>7</c:v>
                </c:pt>
                <c:pt idx="3152">
                  <c:v>3</c:v>
                </c:pt>
                <c:pt idx="3153">
                  <c:v>2</c:v>
                </c:pt>
                <c:pt idx="3154">
                  <c:v>1</c:v>
                </c:pt>
                <c:pt idx="3155">
                  <c:v>8</c:v>
                </c:pt>
                <c:pt idx="3156">
                  <c:v>2</c:v>
                </c:pt>
                <c:pt idx="3157">
                  <c:v>6</c:v>
                </c:pt>
                <c:pt idx="3158">
                  <c:v>1</c:v>
                </c:pt>
                <c:pt idx="3159">
                  <c:v>8</c:v>
                </c:pt>
                <c:pt idx="3160">
                  <c:v>1</c:v>
                </c:pt>
                <c:pt idx="3161">
                  <c:v>1</c:v>
                </c:pt>
                <c:pt idx="3162">
                  <c:v>7</c:v>
                </c:pt>
                <c:pt idx="3163">
                  <c:v>4</c:v>
                </c:pt>
                <c:pt idx="3164">
                  <c:v>5</c:v>
                </c:pt>
                <c:pt idx="3165">
                  <c:v>8</c:v>
                </c:pt>
                <c:pt idx="3166">
                  <c:v>5</c:v>
                </c:pt>
                <c:pt idx="3167">
                  <c:v>4</c:v>
                </c:pt>
                <c:pt idx="3168">
                  <c:v>6</c:v>
                </c:pt>
                <c:pt idx="3169">
                  <c:v>2</c:v>
                </c:pt>
                <c:pt idx="3170">
                  <c:v>9</c:v>
                </c:pt>
                <c:pt idx="3171">
                  <c:v>5</c:v>
                </c:pt>
                <c:pt idx="3172">
                  <c:v>4</c:v>
                </c:pt>
                <c:pt idx="3173">
                  <c:v>8</c:v>
                </c:pt>
                <c:pt idx="3174">
                  <c:v>9</c:v>
                </c:pt>
                <c:pt idx="3175">
                  <c:v>3</c:v>
                </c:pt>
                <c:pt idx="3176">
                  <c:v>1</c:v>
                </c:pt>
                <c:pt idx="3177">
                  <c:v>3</c:v>
                </c:pt>
                <c:pt idx="3178">
                  <c:v>7</c:v>
                </c:pt>
                <c:pt idx="3179">
                  <c:v>2</c:v>
                </c:pt>
                <c:pt idx="3180">
                  <c:v>8</c:v>
                </c:pt>
                <c:pt idx="3181">
                  <c:v>4</c:v>
                </c:pt>
                <c:pt idx="3182">
                  <c:v>1</c:v>
                </c:pt>
                <c:pt idx="3183">
                  <c:v>7</c:v>
                </c:pt>
                <c:pt idx="3184">
                  <c:v>1</c:v>
                </c:pt>
                <c:pt idx="3185">
                  <c:v>6</c:v>
                </c:pt>
                <c:pt idx="3186">
                  <c:v>2</c:v>
                </c:pt>
                <c:pt idx="3187">
                  <c:v>3</c:v>
                </c:pt>
                <c:pt idx="3188">
                  <c:v>5</c:v>
                </c:pt>
                <c:pt idx="3189">
                  <c:v>5</c:v>
                </c:pt>
                <c:pt idx="3190">
                  <c:v>2</c:v>
                </c:pt>
                <c:pt idx="3191">
                  <c:v>1</c:v>
                </c:pt>
                <c:pt idx="3192">
                  <c:v>6</c:v>
                </c:pt>
                <c:pt idx="3193">
                  <c:v>3</c:v>
                </c:pt>
                <c:pt idx="3194">
                  <c:v>5</c:v>
                </c:pt>
                <c:pt idx="3195">
                  <c:v>5</c:v>
                </c:pt>
                <c:pt idx="3196">
                  <c:v>7</c:v>
                </c:pt>
                <c:pt idx="3197">
                  <c:v>3</c:v>
                </c:pt>
                <c:pt idx="3198">
                  <c:v>1</c:v>
                </c:pt>
                <c:pt idx="3199">
                  <c:v>8</c:v>
                </c:pt>
                <c:pt idx="3200">
                  <c:v>4</c:v>
                </c:pt>
                <c:pt idx="3201">
                  <c:v>2</c:v>
                </c:pt>
                <c:pt idx="3202">
                  <c:v>1</c:v>
                </c:pt>
                <c:pt idx="3203">
                  <c:v>4</c:v>
                </c:pt>
                <c:pt idx="3204">
                  <c:v>8</c:v>
                </c:pt>
                <c:pt idx="3205">
                  <c:v>4</c:v>
                </c:pt>
                <c:pt idx="3206">
                  <c:v>7</c:v>
                </c:pt>
                <c:pt idx="3207">
                  <c:v>9</c:v>
                </c:pt>
                <c:pt idx="3208">
                  <c:v>8</c:v>
                </c:pt>
                <c:pt idx="3209">
                  <c:v>6</c:v>
                </c:pt>
                <c:pt idx="3210">
                  <c:v>7</c:v>
                </c:pt>
                <c:pt idx="3211">
                  <c:v>7</c:v>
                </c:pt>
                <c:pt idx="3212">
                  <c:v>4</c:v>
                </c:pt>
                <c:pt idx="3213">
                  <c:v>3</c:v>
                </c:pt>
                <c:pt idx="3214">
                  <c:v>8</c:v>
                </c:pt>
                <c:pt idx="3215">
                  <c:v>1</c:v>
                </c:pt>
                <c:pt idx="3216">
                  <c:v>6</c:v>
                </c:pt>
                <c:pt idx="3217">
                  <c:v>4</c:v>
                </c:pt>
                <c:pt idx="3218">
                  <c:v>2</c:v>
                </c:pt>
                <c:pt idx="3219">
                  <c:v>1</c:v>
                </c:pt>
                <c:pt idx="3220">
                  <c:v>9</c:v>
                </c:pt>
                <c:pt idx="3221">
                  <c:v>3</c:v>
                </c:pt>
                <c:pt idx="3222">
                  <c:v>3</c:v>
                </c:pt>
                <c:pt idx="3223">
                  <c:v>1</c:v>
                </c:pt>
                <c:pt idx="3224">
                  <c:v>8</c:v>
                </c:pt>
                <c:pt idx="3225">
                  <c:v>9</c:v>
                </c:pt>
                <c:pt idx="3226">
                  <c:v>8</c:v>
                </c:pt>
                <c:pt idx="3227">
                  <c:v>3</c:v>
                </c:pt>
                <c:pt idx="3228">
                  <c:v>7</c:v>
                </c:pt>
                <c:pt idx="3229">
                  <c:v>5</c:v>
                </c:pt>
                <c:pt idx="3230">
                  <c:v>9</c:v>
                </c:pt>
                <c:pt idx="3231">
                  <c:v>4</c:v>
                </c:pt>
                <c:pt idx="3232">
                  <c:v>1</c:v>
                </c:pt>
                <c:pt idx="3233">
                  <c:v>7</c:v>
                </c:pt>
                <c:pt idx="3234">
                  <c:v>2</c:v>
                </c:pt>
                <c:pt idx="3235">
                  <c:v>3</c:v>
                </c:pt>
                <c:pt idx="3236">
                  <c:v>4</c:v>
                </c:pt>
                <c:pt idx="3237">
                  <c:v>4</c:v>
                </c:pt>
                <c:pt idx="3238">
                  <c:v>2</c:v>
                </c:pt>
                <c:pt idx="3239">
                  <c:v>8</c:v>
                </c:pt>
                <c:pt idx="3240">
                  <c:v>2</c:v>
                </c:pt>
                <c:pt idx="3241">
                  <c:v>5</c:v>
                </c:pt>
                <c:pt idx="3242">
                  <c:v>4</c:v>
                </c:pt>
                <c:pt idx="3243">
                  <c:v>9</c:v>
                </c:pt>
                <c:pt idx="3244">
                  <c:v>9</c:v>
                </c:pt>
                <c:pt idx="3245">
                  <c:v>7</c:v>
                </c:pt>
                <c:pt idx="3246">
                  <c:v>5</c:v>
                </c:pt>
                <c:pt idx="3247">
                  <c:v>8</c:v>
                </c:pt>
                <c:pt idx="3248">
                  <c:v>9</c:v>
                </c:pt>
                <c:pt idx="3249">
                  <c:v>3</c:v>
                </c:pt>
                <c:pt idx="3250">
                  <c:v>6</c:v>
                </c:pt>
                <c:pt idx="3251">
                  <c:v>2</c:v>
                </c:pt>
                <c:pt idx="3252">
                  <c:v>3</c:v>
                </c:pt>
                <c:pt idx="3253">
                  <c:v>9</c:v>
                </c:pt>
                <c:pt idx="3254">
                  <c:v>2</c:v>
                </c:pt>
                <c:pt idx="3255">
                  <c:v>1</c:v>
                </c:pt>
                <c:pt idx="3256">
                  <c:v>7</c:v>
                </c:pt>
                <c:pt idx="3257">
                  <c:v>1</c:v>
                </c:pt>
                <c:pt idx="3258">
                  <c:v>3</c:v>
                </c:pt>
                <c:pt idx="3259">
                  <c:v>6</c:v>
                </c:pt>
                <c:pt idx="3260">
                  <c:v>7</c:v>
                </c:pt>
                <c:pt idx="3261">
                  <c:v>6</c:v>
                </c:pt>
                <c:pt idx="3262">
                  <c:v>3</c:v>
                </c:pt>
                <c:pt idx="3263">
                  <c:v>4</c:v>
                </c:pt>
                <c:pt idx="3264">
                  <c:v>8</c:v>
                </c:pt>
                <c:pt idx="3265">
                  <c:v>6</c:v>
                </c:pt>
                <c:pt idx="3266">
                  <c:v>1</c:v>
                </c:pt>
                <c:pt idx="3267">
                  <c:v>1</c:v>
                </c:pt>
                <c:pt idx="3268">
                  <c:v>5</c:v>
                </c:pt>
                <c:pt idx="3269">
                  <c:v>5</c:v>
                </c:pt>
                <c:pt idx="3270">
                  <c:v>8</c:v>
                </c:pt>
                <c:pt idx="3271">
                  <c:v>7</c:v>
                </c:pt>
                <c:pt idx="3272">
                  <c:v>6</c:v>
                </c:pt>
                <c:pt idx="3273">
                  <c:v>3</c:v>
                </c:pt>
                <c:pt idx="3274">
                  <c:v>7</c:v>
                </c:pt>
                <c:pt idx="3275">
                  <c:v>1</c:v>
                </c:pt>
                <c:pt idx="3276">
                  <c:v>1</c:v>
                </c:pt>
                <c:pt idx="3277">
                  <c:v>5</c:v>
                </c:pt>
                <c:pt idx="3278">
                  <c:v>9</c:v>
                </c:pt>
                <c:pt idx="3279">
                  <c:v>9</c:v>
                </c:pt>
                <c:pt idx="3280">
                  <c:v>5</c:v>
                </c:pt>
                <c:pt idx="3281">
                  <c:v>9</c:v>
                </c:pt>
                <c:pt idx="3282">
                  <c:v>6</c:v>
                </c:pt>
                <c:pt idx="3283">
                  <c:v>8</c:v>
                </c:pt>
                <c:pt idx="3284">
                  <c:v>3</c:v>
                </c:pt>
                <c:pt idx="3285">
                  <c:v>4</c:v>
                </c:pt>
                <c:pt idx="3286">
                  <c:v>1</c:v>
                </c:pt>
                <c:pt idx="3287">
                  <c:v>2</c:v>
                </c:pt>
                <c:pt idx="3288">
                  <c:v>6</c:v>
                </c:pt>
                <c:pt idx="3289">
                  <c:v>5</c:v>
                </c:pt>
                <c:pt idx="3290">
                  <c:v>6</c:v>
                </c:pt>
                <c:pt idx="3291">
                  <c:v>1</c:v>
                </c:pt>
                <c:pt idx="3292">
                  <c:v>7</c:v>
                </c:pt>
                <c:pt idx="3293">
                  <c:v>1</c:v>
                </c:pt>
                <c:pt idx="3294">
                  <c:v>1</c:v>
                </c:pt>
                <c:pt idx="3295">
                  <c:v>1</c:v>
                </c:pt>
                <c:pt idx="3296">
                  <c:v>2</c:v>
                </c:pt>
                <c:pt idx="3297">
                  <c:v>8</c:v>
                </c:pt>
                <c:pt idx="3298">
                  <c:v>5</c:v>
                </c:pt>
                <c:pt idx="3299">
                  <c:v>6</c:v>
                </c:pt>
                <c:pt idx="3300">
                  <c:v>4</c:v>
                </c:pt>
                <c:pt idx="3301">
                  <c:v>4</c:v>
                </c:pt>
                <c:pt idx="3302">
                  <c:v>1</c:v>
                </c:pt>
                <c:pt idx="3303">
                  <c:v>7</c:v>
                </c:pt>
                <c:pt idx="3304">
                  <c:v>5</c:v>
                </c:pt>
                <c:pt idx="3305">
                  <c:v>6</c:v>
                </c:pt>
                <c:pt idx="3306">
                  <c:v>4</c:v>
                </c:pt>
                <c:pt idx="3307">
                  <c:v>3</c:v>
                </c:pt>
                <c:pt idx="3308">
                  <c:v>9</c:v>
                </c:pt>
                <c:pt idx="3309">
                  <c:v>6</c:v>
                </c:pt>
                <c:pt idx="3310">
                  <c:v>2</c:v>
                </c:pt>
                <c:pt idx="3311">
                  <c:v>9</c:v>
                </c:pt>
                <c:pt idx="3312">
                  <c:v>8</c:v>
                </c:pt>
                <c:pt idx="3313">
                  <c:v>9</c:v>
                </c:pt>
                <c:pt idx="3314">
                  <c:v>8</c:v>
                </c:pt>
                <c:pt idx="3315">
                  <c:v>8</c:v>
                </c:pt>
                <c:pt idx="3316">
                  <c:v>6</c:v>
                </c:pt>
                <c:pt idx="3317">
                  <c:v>9</c:v>
                </c:pt>
                <c:pt idx="3318">
                  <c:v>3</c:v>
                </c:pt>
                <c:pt idx="3319">
                  <c:v>2</c:v>
                </c:pt>
                <c:pt idx="3320">
                  <c:v>5</c:v>
                </c:pt>
                <c:pt idx="3321">
                  <c:v>9</c:v>
                </c:pt>
                <c:pt idx="3322">
                  <c:v>6</c:v>
                </c:pt>
                <c:pt idx="3323">
                  <c:v>3</c:v>
                </c:pt>
                <c:pt idx="3324">
                  <c:v>4</c:v>
                </c:pt>
                <c:pt idx="3325">
                  <c:v>2</c:v>
                </c:pt>
                <c:pt idx="3326">
                  <c:v>1</c:v>
                </c:pt>
                <c:pt idx="3327">
                  <c:v>6</c:v>
                </c:pt>
                <c:pt idx="3328">
                  <c:v>4</c:v>
                </c:pt>
                <c:pt idx="3329">
                  <c:v>7</c:v>
                </c:pt>
                <c:pt idx="3330">
                  <c:v>4</c:v>
                </c:pt>
                <c:pt idx="3331">
                  <c:v>7</c:v>
                </c:pt>
                <c:pt idx="3332">
                  <c:v>6</c:v>
                </c:pt>
                <c:pt idx="3333">
                  <c:v>7</c:v>
                </c:pt>
                <c:pt idx="3334">
                  <c:v>5</c:v>
                </c:pt>
                <c:pt idx="3335">
                  <c:v>9</c:v>
                </c:pt>
                <c:pt idx="3336">
                  <c:v>3</c:v>
                </c:pt>
                <c:pt idx="3337">
                  <c:v>5</c:v>
                </c:pt>
                <c:pt idx="3338">
                  <c:v>2</c:v>
                </c:pt>
                <c:pt idx="3339">
                  <c:v>3</c:v>
                </c:pt>
                <c:pt idx="3340">
                  <c:v>4</c:v>
                </c:pt>
                <c:pt idx="3341">
                  <c:v>2</c:v>
                </c:pt>
                <c:pt idx="3342">
                  <c:v>9</c:v>
                </c:pt>
                <c:pt idx="3343">
                  <c:v>9</c:v>
                </c:pt>
                <c:pt idx="3344">
                  <c:v>5</c:v>
                </c:pt>
                <c:pt idx="3345">
                  <c:v>5</c:v>
                </c:pt>
                <c:pt idx="3346">
                  <c:v>8</c:v>
                </c:pt>
                <c:pt idx="3347">
                  <c:v>3</c:v>
                </c:pt>
                <c:pt idx="3348">
                  <c:v>4</c:v>
                </c:pt>
                <c:pt idx="3349">
                  <c:v>6</c:v>
                </c:pt>
                <c:pt idx="3350">
                  <c:v>3</c:v>
                </c:pt>
                <c:pt idx="3351">
                  <c:v>8</c:v>
                </c:pt>
                <c:pt idx="3352">
                  <c:v>3</c:v>
                </c:pt>
                <c:pt idx="3353">
                  <c:v>3</c:v>
                </c:pt>
                <c:pt idx="3354">
                  <c:v>7</c:v>
                </c:pt>
                <c:pt idx="3355">
                  <c:v>3</c:v>
                </c:pt>
                <c:pt idx="3356">
                  <c:v>1</c:v>
                </c:pt>
                <c:pt idx="3357">
                  <c:v>6</c:v>
                </c:pt>
                <c:pt idx="3358">
                  <c:v>6</c:v>
                </c:pt>
                <c:pt idx="3359">
                  <c:v>8</c:v>
                </c:pt>
                <c:pt idx="3360">
                  <c:v>4</c:v>
                </c:pt>
                <c:pt idx="3361">
                  <c:v>9</c:v>
                </c:pt>
                <c:pt idx="3362">
                  <c:v>2</c:v>
                </c:pt>
                <c:pt idx="3363">
                  <c:v>1</c:v>
                </c:pt>
                <c:pt idx="3364">
                  <c:v>9</c:v>
                </c:pt>
                <c:pt idx="3365">
                  <c:v>7</c:v>
                </c:pt>
                <c:pt idx="3366">
                  <c:v>5</c:v>
                </c:pt>
                <c:pt idx="3367">
                  <c:v>6</c:v>
                </c:pt>
                <c:pt idx="3368">
                  <c:v>5</c:v>
                </c:pt>
                <c:pt idx="3369">
                  <c:v>6</c:v>
                </c:pt>
                <c:pt idx="3370">
                  <c:v>5</c:v>
                </c:pt>
                <c:pt idx="3371">
                  <c:v>4</c:v>
                </c:pt>
                <c:pt idx="3372">
                  <c:v>9</c:v>
                </c:pt>
                <c:pt idx="3373">
                  <c:v>2</c:v>
                </c:pt>
                <c:pt idx="3374">
                  <c:v>5</c:v>
                </c:pt>
                <c:pt idx="3375">
                  <c:v>1</c:v>
                </c:pt>
                <c:pt idx="3376">
                  <c:v>7</c:v>
                </c:pt>
                <c:pt idx="3377">
                  <c:v>1</c:v>
                </c:pt>
                <c:pt idx="3378">
                  <c:v>1</c:v>
                </c:pt>
                <c:pt idx="3379">
                  <c:v>7</c:v>
                </c:pt>
                <c:pt idx="3380">
                  <c:v>5</c:v>
                </c:pt>
                <c:pt idx="3381">
                  <c:v>3</c:v>
                </c:pt>
                <c:pt idx="3382">
                  <c:v>7</c:v>
                </c:pt>
                <c:pt idx="3383">
                  <c:v>2</c:v>
                </c:pt>
                <c:pt idx="3384">
                  <c:v>1</c:v>
                </c:pt>
                <c:pt idx="3385">
                  <c:v>4</c:v>
                </c:pt>
                <c:pt idx="3386">
                  <c:v>7</c:v>
                </c:pt>
                <c:pt idx="3387">
                  <c:v>8</c:v>
                </c:pt>
                <c:pt idx="3388">
                  <c:v>8</c:v>
                </c:pt>
                <c:pt idx="3389">
                  <c:v>6</c:v>
                </c:pt>
                <c:pt idx="3390">
                  <c:v>5</c:v>
                </c:pt>
                <c:pt idx="3391">
                  <c:v>8</c:v>
                </c:pt>
                <c:pt idx="3392">
                  <c:v>6</c:v>
                </c:pt>
                <c:pt idx="3393">
                  <c:v>4</c:v>
                </c:pt>
                <c:pt idx="3394">
                  <c:v>7</c:v>
                </c:pt>
                <c:pt idx="3395">
                  <c:v>9</c:v>
                </c:pt>
                <c:pt idx="3396">
                  <c:v>6</c:v>
                </c:pt>
                <c:pt idx="3397">
                  <c:v>1</c:v>
                </c:pt>
                <c:pt idx="3398">
                  <c:v>9</c:v>
                </c:pt>
                <c:pt idx="3399">
                  <c:v>6</c:v>
                </c:pt>
                <c:pt idx="3400">
                  <c:v>8</c:v>
                </c:pt>
                <c:pt idx="3401">
                  <c:v>7</c:v>
                </c:pt>
                <c:pt idx="3402">
                  <c:v>4</c:v>
                </c:pt>
                <c:pt idx="3403">
                  <c:v>4</c:v>
                </c:pt>
                <c:pt idx="3404">
                  <c:v>7</c:v>
                </c:pt>
                <c:pt idx="3405">
                  <c:v>5</c:v>
                </c:pt>
                <c:pt idx="3406">
                  <c:v>6</c:v>
                </c:pt>
                <c:pt idx="3407">
                  <c:v>6</c:v>
                </c:pt>
                <c:pt idx="3408">
                  <c:v>3</c:v>
                </c:pt>
                <c:pt idx="3409">
                  <c:v>2</c:v>
                </c:pt>
                <c:pt idx="3410">
                  <c:v>9</c:v>
                </c:pt>
                <c:pt idx="3411">
                  <c:v>3</c:v>
                </c:pt>
                <c:pt idx="3412">
                  <c:v>5</c:v>
                </c:pt>
                <c:pt idx="3413">
                  <c:v>8</c:v>
                </c:pt>
                <c:pt idx="3414">
                  <c:v>8</c:v>
                </c:pt>
                <c:pt idx="3415">
                  <c:v>4</c:v>
                </c:pt>
                <c:pt idx="3416">
                  <c:v>1</c:v>
                </c:pt>
                <c:pt idx="3417">
                  <c:v>5</c:v>
                </c:pt>
                <c:pt idx="3418">
                  <c:v>8</c:v>
                </c:pt>
                <c:pt idx="3419">
                  <c:v>9</c:v>
                </c:pt>
                <c:pt idx="3420">
                  <c:v>6</c:v>
                </c:pt>
                <c:pt idx="3421">
                  <c:v>7</c:v>
                </c:pt>
                <c:pt idx="3422">
                  <c:v>9</c:v>
                </c:pt>
                <c:pt idx="3423">
                  <c:v>8</c:v>
                </c:pt>
                <c:pt idx="3424">
                  <c:v>6</c:v>
                </c:pt>
                <c:pt idx="3425">
                  <c:v>9</c:v>
                </c:pt>
                <c:pt idx="3426">
                  <c:v>6</c:v>
                </c:pt>
                <c:pt idx="3427">
                  <c:v>9</c:v>
                </c:pt>
                <c:pt idx="3428">
                  <c:v>1</c:v>
                </c:pt>
                <c:pt idx="3429">
                  <c:v>5</c:v>
                </c:pt>
                <c:pt idx="3430">
                  <c:v>5</c:v>
                </c:pt>
                <c:pt idx="3431">
                  <c:v>5</c:v>
                </c:pt>
                <c:pt idx="3432">
                  <c:v>8</c:v>
                </c:pt>
                <c:pt idx="3433">
                  <c:v>8</c:v>
                </c:pt>
                <c:pt idx="3434">
                  <c:v>4</c:v>
                </c:pt>
                <c:pt idx="3435">
                  <c:v>1</c:v>
                </c:pt>
                <c:pt idx="3436">
                  <c:v>1</c:v>
                </c:pt>
                <c:pt idx="3437">
                  <c:v>8</c:v>
                </c:pt>
                <c:pt idx="3438">
                  <c:v>6</c:v>
                </c:pt>
                <c:pt idx="3439">
                  <c:v>9</c:v>
                </c:pt>
                <c:pt idx="3440">
                  <c:v>8</c:v>
                </c:pt>
                <c:pt idx="3441">
                  <c:v>8</c:v>
                </c:pt>
                <c:pt idx="3442">
                  <c:v>2</c:v>
                </c:pt>
                <c:pt idx="3443">
                  <c:v>3</c:v>
                </c:pt>
                <c:pt idx="3444">
                  <c:v>6</c:v>
                </c:pt>
                <c:pt idx="3445">
                  <c:v>2</c:v>
                </c:pt>
                <c:pt idx="3446">
                  <c:v>9</c:v>
                </c:pt>
                <c:pt idx="3447">
                  <c:v>9</c:v>
                </c:pt>
                <c:pt idx="3448">
                  <c:v>8</c:v>
                </c:pt>
                <c:pt idx="3449">
                  <c:v>1</c:v>
                </c:pt>
                <c:pt idx="3450">
                  <c:v>8</c:v>
                </c:pt>
                <c:pt idx="3451">
                  <c:v>6</c:v>
                </c:pt>
                <c:pt idx="3452">
                  <c:v>1</c:v>
                </c:pt>
                <c:pt idx="3453">
                  <c:v>1</c:v>
                </c:pt>
                <c:pt idx="3454">
                  <c:v>3</c:v>
                </c:pt>
                <c:pt idx="3455">
                  <c:v>5</c:v>
                </c:pt>
                <c:pt idx="3456">
                  <c:v>7</c:v>
                </c:pt>
                <c:pt idx="3457">
                  <c:v>7</c:v>
                </c:pt>
                <c:pt idx="3458">
                  <c:v>5</c:v>
                </c:pt>
                <c:pt idx="3459">
                  <c:v>1</c:v>
                </c:pt>
                <c:pt idx="3460">
                  <c:v>1</c:v>
                </c:pt>
                <c:pt idx="3461">
                  <c:v>1</c:v>
                </c:pt>
                <c:pt idx="3462">
                  <c:v>7</c:v>
                </c:pt>
                <c:pt idx="3463">
                  <c:v>6</c:v>
                </c:pt>
                <c:pt idx="3464">
                  <c:v>8</c:v>
                </c:pt>
                <c:pt idx="3465">
                  <c:v>3</c:v>
                </c:pt>
                <c:pt idx="3466">
                  <c:v>6</c:v>
                </c:pt>
                <c:pt idx="3467">
                  <c:v>7</c:v>
                </c:pt>
                <c:pt idx="3468">
                  <c:v>3</c:v>
                </c:pt>
                <c:pt idx="3469">
                  <c:v>6</c:v>
                </c:pt>
                <c:pt idx="3470">
                  <c:v>4</c:v>
                </c:pt>
                <c:pt idx="3471">
                  <c:v>2</c:v>
                </c:pt>
                <c:pt idx="3472">
                  <c:v>8</c:v>
                </c:pt>
                <c:pt idx="3473">
                  <c:v>7</c:v>
                </c:pt>
                <c:pt idx="3474">
                  <c:v>4</c:v>
                </c:pt>
                <c:pt idx="3475">
                  <c:v>6</c:v>
                </c:pt>
                <c:pt idx="3476">
                  <c:v>8</c:v>
                </c:pt>
                <c:pt idx="3477">
                  <c:v>3</c:v>
                </c:pt>
                <c:pt idx="3478">
                  <c:v>1</c:v>
                </c:pt>
                <c:pt idx="3479">
                  <c:v>3</c:v>
                </c:pt>
                <c:pt idx="3480">
                  <c:v>5</c:v>
                </c:pt>
                <c:pt idx="3481">
                  <c:v>4</c:v>
                </c:pt>
                <c:pt idx="3482">
                  <c:v>6</c:v>
                </c:pt>
                <c:pt idx="3483">
                  <c:v>2</c:v>
                </c:pt>
                <c:pt idx="3484">
                  <c:v>3</c:v>
                </c:pt>
                <c:pt idx="3485">
                  <c:v>9</c:v>
                </c:pt>
                <c:pt idx="3486">
                  <c:v>4</c:v>
                </c:pt>
                <c:pt idx="3487">
                  <c:v>6</c:v>
                </c:pt>
                <c:pt idx="3488">
                  <c:v>3</c:v>
                </c:pt>
                <c:pt idx="3489">
                  <c:v>2</c:v>
                </c:pt>
                <c:pt idx="3490">
                  <c:v>1</c:v>
                </c:pt>
                <c:pt idx="3491">
                  <c:v>4</c:v>
                </c:pt>
                <c:pt idx="3492">
                  <c:v>5</c:v>
                </c:pt>
                <c:pt idx="3493">
                  <c:v>1</c:v>
                </c:pt>
                <c:pt idx="3494">
                  <c:v>6</c:v>
                </c:pt>
                <c:pt idx="3495">
                  <c:v>1</c:v>
                </c:pt>
                <c:pt idx="3496">
                  <c:v>6</c:v>
                </c:pt>
                <c:pt idx="3497">
                  <c:v>6</c:v>
                </c:pt>
                <c:pt idx="3498">
                  <c:v>7</c:v>
                </c:pt>
                <c:pt idx="3499">
                  <c:v>7</c:v>
                </c:pt>
                <c:pt idx="3500">
                  <c:v>2</c:v>
                </c:pt>
                <c:pt idx="3501">
                  <c:v>9</c:v>
                </c:pt>
                <c:pt idx="3502">
                  <c:v>7</c:v>
                </c:pt>
                <c:pt idx="3503">
                  <c:v>1</c:v>
                </c:pt>
                <c:pt idx="3504">
                  <c:v>5</c:v>
                </c:pt>
                <c:pt idx="3505">
                  <c:v>7</c:v>
                </c:pt>
                <c:pt idx="3506">
                  <c:v>8</c:v>
                </c:pt>
                <c:pt idx="3507">
                  <c:v>2</c:v>
                </c:pt>
                <c:pt idx="3508">
                  <c:v>5</c:v>
                </c:pt>
                <c:pt idx="3509">
                  <c:v>6</c:v>
                </c:pt>
                <c:pt idx="3510">
                  <c:v>6</c:v>
                </c:pt>
                <c:pt idx="3511">
                  <c:v>7</c:v>
                </c:pt>
                <c:pt idx="3512">
                  <c:v>5</c:v>
                </c:pt>
                <c:pt idx="3513">
                  <c:v>9</c:v>
                </c:pt>
                <c:pt idx="3514">
                  <c:v>4</c:v>
                </c:pt>
                <c:pt idx="3515">
                  <c:v>4</c:v>
                </c:pt>
                <c:pt idx="3516">
                  <c:v>6</c:v>
                </c:pt>
                <c:pt idx="3517">
                  <c:v>6</c:v>
                </c:pt>
                <c:pt idx="3518">
                  <c:v>3</c:v>
                </c:pt>
                <c:pt idx="3519">
                  <c:v>3</c:v>
                </c:pt>
                <c:pt idx="3520">
                  <c:v>7</c:v>
                </c:pt>
                <c:pt idx="3521">
                  <c:v>7</c:v>
                </c:pt>
                <c:pt idx="3522">
                  <c:v>8</c:v>
                </c:pt>
                <c:pt idx="3523">
                  <c:v>2</c:v>
                </c:pt>
                <c:pt idx="3524">
                  <c:v>7</c:v>
                </c:pt>
                <c:pt idx="3525">
                  <c:v>3</c:v>
                </c:pt>
                <c:pt idx="3526">
                  <c:v>8</c:v>
                </c:pt>
                <c:pt idx="3527">
                  <c:v>7</c:v>
                </c:pt>
                <c:pt idx="3528">
                  <c:v>5</c:v>
                </c:pt>
                <c:pt idx="3529">
                  <c:v>7</c:v>
                </c:pt>
                <c:pt idx="3530">
                  <c:v>6</c:v>
                </c:pt>
                <c:pt idx="3531">
                  <c:v>4</c:v>
                </c:pt>
                <c:pt idx="3532">
                  <c:v>2</c:v>
                </c:pt>
                <c:pt idx="3533">
                  <c:v>1</c:v>
                </c:pt>
                <c:pt idx="3534">
                  <c:v>6</c:v>
                </c:pt>
                <c:pt idx="3535">
                  <c:v>7</c:v>
                </c:pt>
                <c:pt idx="3536">
                  <c:v>7</c:v>
                </c:pt>
                <c:pt idx="3537">
                  <c:v>8</c:v>
                </c:pt>
                <c:pt idx="3538">
                  <c:v>8</c:v>
                </c:pt>
                <c:pt idx="3539">
                  <c:v>7</c:v>
                </c:pt>
                <c:pt idx="3540">
                  <c:v>9</c:v>
                </c:pt>
                <c:pt idx="3541">
                  <c:v>8</c:v>
                </c:pt>
                <c:pt idx="3542">
                  <c:v>4</c:v>
                </c:pt>
                <c:pt idx="3543">
                  <c:v>5</c:v>
                </c:pt>
                <c:pt idx="3544">
                  <c:v>9</c:v>
                </c:pt>
                <c:pt idx="3545">
                  <c:v>4</c:v>
                </c:pt>
                <c:pt idx="3546">
                  <c:v>7</c:v>
                </c:pt>
                <c:pt idx="3547">
                  <c:v>5</c:v>
                </c:pt>
                <c:pt idx="3548">
                  <c:v>8</c:v>
                </c:pt>
                <c:pt idx="3549">
                  <c:v>3</c:v>
                </c:pt>
                <c:pt idx="3550">
                  <c:v>7</c:v>
                </c:pt>
                <c:pt idx="3551">
                  <c:v>5</c:v>
                </c:pt>
                <c:pt idx="3552">
                  <c:v>6</c:v>
                </c:pt>
                <c:pt idx="3553">
                  <c:v>6</c:v>
                </c:pt>
                <c:pt idx="3554">
                  <c:v>3</c:v>
                </c:pt>
                <c:pt idx="3555">
                  <c:v>9</c:v>
                </c:pt>
                <c:pt idx="3556">
                  <c:v>4</c:v>
                </c:pt>
                <c:pt idx="3557">
                  <c:v>3</c:v>
                </c:pt>
                <c:pt idx="3558">
                  <c:v>3</c:v>
                </c:pt>
                <c:pt idx="3559">
                  <c:v>7</c:v>
                </c:pt>
                <c:pt idx="3560">
                  <c:v>9</c:v>
                </c:pt>
                <c:pt idx="3561">
                  <c:v>2</c:v>
                </c:pt>
                <c:pt idx="3562">
                  <c:v>7</c:v>
                </c:pt>
                <c:pt idx="3563">
                  <c:v>8</c:v>
                </c:pt>
                <c:pt idx="3564">
                  <c:v>9</c:v>
                </c:pt>
                <c:pt idx="3565">
                  <c:v>9</c:v>
                </c:pt>
                <c:pt idx="3566">
                  <c:v>7</c:v>
                </c:pt>
                <c:pt idx="3567">
                  <c:v>7</c:v>
                </c:pt>
                <c:pt idx="3568">
                  <c:v>6</c:v>
                </c:pt>
                <c:pt idx="3569">
                  <c:v>1</c:v>
                </c:pt>
                <c:pt idx="3570">
                  <c:v>8</c:v>
                </c:pt>
                <c:pt idx="3571">
                  <c:v>9</c:v>
                </c:pt>
                <c:pt idx="3572">
                  <c:v>4</c:v>
                </c:pt>
                <c:pt idx="3573">
                  <c:v>1</c:v>
                </c:pt>
                <c:pt idx="3574">
                  <c:v>8</c:v>
                </c:pt>
                <c:pt idx="3575">
                  <c:v>2</c:v>
                </c:pt>
                <c:pt idx="3576">
                  <c:v>5</c:v>
                </c:pt>
                <c:pt idx="3577">
                  <c:v>9</c:v>
                </c:pt>
                <c:pt idx="3578">
                  <c:v>1</c:v>
                </c:pt>
                <c:pt idx="3579">
                  <c:v>7</c:v>
                </c:pt>
                <c:pt idx="3580">
                  <c:v>7</c:v>
                </c:pt>
                <c:pt idx="3581">
                  <c:v>4</c:v>
                </c:pt>
                <c:pt idx="3582">
                  <c:v>6</c:v>
                </c:pt>
                <c:pt idx="3583">
                  <c:v>8</c:v>
                </c:pt>
                <c:pt idx="3584">
                  <c:v>4</c:v>
                </c:pt>
                <c:pt idx="3585">
                  <c:v>2</c:v>
                </c:pt>
                <c:pt idx="3586">
                  <c:v>9</c:v>
                </c:pt>
                <c:pt idx="3587">
                  <c:v>2</c:v>
                </c:pt>
                <c:pt idx="3588">
                  <c:v>1</c:v>
                </c:pt>
                <c:pt idx="3589">
                  <c:v>7</c:v>
                </c:pt>
                <c:pt idx="3590">
                  <c:v>9</c:v>
                </c:pt>
                <c:pt idx="3591">
                  <c:v>9</c:v>
                </c:pt>
                <c:pt idx="3592">
                  <c:v>5</c:v>
                </c:pt>
                <c:pt idx="3593">
                  <c:v>9</c:v>
                </c:pt>
                <c:pt idx="3594">
                  <c:v>4</c:v>
                </c:pt>
                <c:pt idx="3595">
                  <c:v>9</c:v>
                </c:pt>
                <c:pt idx="3596">
                  <c:v>8</c:v>
                </c:pt>
                <c:pt idx="3597">
                  <c:v>9</c:v>
                </c:pt>
                <c:pt idx="3598">
                  <c:v>8</c:v>
                </c:pt>
                <c:pt idx="3599">
                  <c:v>6</c:v>
                </c:pt>
                <c:pt idx="3600">
                  <c:v>9</c:v>
                </c:pt>
                <c:pt idx="3601">
                  <c:v>4</c:v>
                </c:pt>
                <c:pt idx="3602">
                  <c:v>6</c:v>
                </c:pt>
                <c:pt idx="3603">
                  <c:v>7</c:v>
                </c:pt>
                <c:pt idx="3604">
                  <c:v>5</c:v>
                </c:pt>
                <c:pt idx="3605">
                  <c:v>4</c:v>
                </c:pt>
                <c:pt idx="3606">
                  <c:v>3</c:v>
                </c:pt>
                <c:pt idx="3607">
                  <c:v>3</c:v>
                </c:pt>
                <c:pt idx="3608">
                  <c:v>5</c:v>
                </c:pt>
                <c:pt idx="3609">
                  <c:v>9</c:v>
                </c:pt>
                <c:pt idx="3610">
                  <c:v>4</c:v>
                </c:pt>
                <c:pt idx="3611">
                  <c:v>9</c:v>
                </c:pt>
                <c:pt idx="3612">
                  <c:v>1</c:v>
                </c:pt>
                <c:pt idx="3613">
                  <c:v>7</c:v>
                </c:pt>
                <c:pt idx="3614">
                  <c:v>7</c:v>
                </c:pt>
                <c:pt idx="3615">
                  <c:v>8</c:v>
                </c:pt>
                <c:pt idx="3616">
                  <c:v>2</c:v>
                </c:pt>
                <c:pt idx="3617">
                  <c:v>4</c:v>
                </c:pt>
                <c:pt idx="3618">
                  <c:v>4</c:v>
                </c:pt>
                <c:pt idx="3619">
                  <c:v>8</c:v>
                </c:pt>
                <c:pt idx="3620">
                  <c:v>2</c:v>
                </c:pt>
                <c:pt idx="3621">
                  <c:v>4</c:v>
                </c:pt>
                <c:pt idx="3622">
                  <c:v>7</c:v>
                </c:pt>
                <c:pt idx="3623">
                  <c:v>6</c:v>
                </c:pt>
                <c:pt idx="3624">
                  <c:v>6</c:v>
                </c:pt>
                <c:pt idx="3625">
                  <c:v>7</c:v>
                </c:pt>
                <c:pt idx="3626">
                  <c:v>2</c:v>
                </c:pt>
                <c:pt idx="3627">
                  <c:v>6</c:v>
                </c:pt>
                <c:pt idx="3628">
                  <c:v>2</c:v>
                </c:pt>
                <c:pt idx="3629">
                  <c:v>6</c:v>
                </c:pt>
                <c:pt idx="3630">
                  <c:v>3</c:v>
                </c:pt>
                <c:pt idx="3631">
                  <c:v>8</c:v>
                </c:pt>
                <c:pt idx="3632">
                  <c:v>4</c:v>
                </c:pt>
                <c:pt idx="3633">
                  <c:v>4</c:v>
                </c:pt>
                <c:pt idx="3634">
                  <c:v>4</c:v>
                </c:pt>
                <c:pt idx="3635">
                  <c:v>5</c:v>
                </c:pt>
                <c:pt idx="3636">
                  <c:v>7</c:v>
                </c:pt>
                <c:pt idx="3637">
                  <c:v>6</c:v>
                </c:pt>
                <c:pt idx="3638">
                  <c:v>5</c:v>
                </c:pt>
                <c:pt idx="3639">
                  <c:v>5</c:v>
                </c:pt>
                <c:pt idx="3640">
                  <c:v>2</c:v>
                </c:pt>
                <c:pt idx="3641">
                  <c:v>1</c:v>
                </c:pt>
                <c:pt idx="3642">
                  <c:v>1</c:v>
                </c:pt>
                <c:pt idx="3643">
                  <c:v>5</c:v>
                </c:pt>
                <c:pt idx="3644">
                  <c:v>9</c:v>
                </c:pt>
                <c:pt idx="3645">
                  <c:v>5</c:v>
                </c:pt>
                <c:pt idx="3646">
                  <c:v>6</c:v>
                </c:pt>
                <c:pt idx="3647">
                  <c:v>9</c:v>
                </c:pt>
                <c:pt idx="3648">
                  <c:v>7</c:v>
                </c:pt>
                <c:pt idx="3649">
                  <c:v>1</c:v>
                </c:pt>
                <c:pt idx="3650">
                  <c:v>9</c:v>
                </c:pt>
                <c:pt idx="3651">
                  <c:v>6</c:v>
                </c:pt>
                <c:pt idx="3652">
                  <c:v>2</c:v>
                </c:pt>
                <c:pt idx="3653">
                  <c:v>4</c:v>
                </c:pt>
                <c:pt idx="3654">
                  <c:v>2</c:v>
                </c:pt>
                <c:pt idx="3655">
                  <c:v>1</c:v>
                </c:pt>
                <c:pt idx="3656">
                  <c:v>6</c:v>
                </c:pt>
                <c:pt idx="3657">
                  <c:v>1</c:v>
                </c:pt>
                <c:pt idx="3658">
                  <c:v>8</c:v>
                </c:pt>
                <c:pt idx="3659">
                  <c:v>7</c:v>
                </c:pt>
                <c:pt idx="3660">
                  <c:v>6</c:v>
                </c:pt>
                <c:pt idx="3661">
                  <c:v>4</c:v>
                </c:pt>
                <c:pt idx="3662">
                  <c:v>5</c:v>
                </c:pt>
                <c:pt idx="3663">
                  <c:v>8</c:v>
                </c:pt>
                <c:pt idx="3664">
                  <c:v>7</c:v>
                </c:pt>
                <c:pt idx="3665">
                  <c:v>4</c:v>
                </c:pt>
                <c:pt idx="3666">
                  <c:v>2</c:v>
                </c:pt>
                <c:pt idx="3667">
                  <c:v>3</c:v>
                </c:pt>
                <c:pt idx="3668">
                  <c:v>6</c:v>
                </c:pt>
                <c:pt idx="3669">
                  <c:v>8</c:v>
                </c:pt>
                <c:pt idx="3670">
                  <c:v>2</c:v>
                </c:pt>
                <c:pt idx="3671">
                  <c:v>4</c:v>
                </c:pt>
                <c:pt idx="3672">
                  <c:v>6</c:v>
                </c:pt>
                <c:pt idx="3673">
                  <c:v>5</c:v>
                </c:pt>
                <c:pt idx="3674">
                  <c:v>6</c:v>
                </c:pt>
                <c:pt idx="3675">
                  <c:v>1</c:v>
                </c:pt>
                <c:pt idx="3676">
                  <c:v>9</c:v>
                </c:pt>
                <c:pt idx="3677">
                  <c:v>9</c:v>
                </c:pt>
                <c:pt idx="3678">
                  <c:v>2</c:v>
                </c:pt>
                <c:pt idx="3679">
                  <c:v>2</c:v>
                </c:pt>
                <c:pt idx="3680">
                  <c:v>1</c:v>
                </c:pt>
                <c:pt idx="3681">
                  <c:v>3</c:v>
                </c:pt>
                <c:pt idx="3682">
                  <c:v>1</c:v>
                </c:pt>
                <c:pt idx="3683">
                  <c:v>6</c:v>
                </c:pt>
                <c:pt idx="3684">
                  <c:v>5</c:v>
                </c:pt>
                <c:pt idx="3685">
                  <c:v>1</c:v>
                </c:pt>
                <c:pt idx="3686">
                  <c:v>9</c:v>
                </c:pt>
                <c:pt idx="3687">
                  <c:v>5</c:v>
                </c:pt>
                <c:pt idx="3688">
                  <c:v>4</c:v>
                </c:pt>
                <c:pt idx="3689">
                  <c:v>4</c:v>
                </c:pt>
                <c:pt idx="3690">
                  <c:v>5</c:v>
                </c:pt>
                <c:pt idx="3691">
                  <c:v>2</c:v>
                </c:pt>
                <c:pt idx="3692">
                  <c:v>9</c:v>
                </c:pt>
                <c:pt idx="3693">
                  <c:v>3</c:v>
                </c:pt>
                <c:pt idx="3694">
                  <c:v>1</c:v>
                </c:pt>
                <c:pt idx="3695">
                  <c:v>6</c:v>
                </c:pt>
                <c:pt idx="3696">
                  <c:v>1</c:v>
                </c:pt>
                <c:pt idx="3697">
                  <c:v>2</c:v>
                </c:pt>
                <c:pt idx="3698">
                  <c:v>9</c:v>
                </c:pt>
                <c:pt idx="3699">
                  <c:v>4</c:v>
                </c:pt>
                <c:pt idx="3700">
                  <c:v>2</c:v>
                </c:pt>
                <c:pt idx="3701">
                  <c:v>5</c:v>
                </c:pt>
                <c:pt idx="3702">
                  <c:v>2</c:v>
                </c:pt>
                <c:pt idx="3703">
                  <c:v>8</c:v>
                </c:pt>
                <c:pt idx="3704">
                  <c:v>7</c:v>
                </c:pt>
                <c:pt idx="3705">
                  <c:v>6</c:v>
                </c:pt>
                <c:pt idx="3706">
                  <c:v>3</c:v>
                </c:pt>
                <c:pt idx="3707">
                  <c:v>2</c:v>
                </c:pt>
                <c:pt idx="3708">
                  <c:v>6</c:v>
                </c:pt>
                <c:pt idx="3709">
                  <c:v>4</c:v>
                </c:pt>
                <c:pt idx="3710">
                  <c:v>4</c:v>
                </c:pt>
                <c:pt idx="3711">
                  <c:v>1</c:v>
                </c:pt>
                <c:pt idx="3712">
                  <c:v>9</c:v>
                </c:pt>
                <c:pt idx="3713">
                  <c:v>1</c:v>
                </c:pt>
                <c:pt idx="3714">
                  <c:v>2</c:v>
                </c:pt>
                <c:pt idx="3715">
                  <c:v>7</c:v>
                </c:pt>
                <c:pt idx="3716">
                  <c:v>3</c:v>
                </c:pt>
                <c:pt idx="3717">
                  <c:v>3</c:v>
                </c:pt>
                <c:pt idx="3718">
                  <c:v>5</c:v>
                </c:pt>
                <c:pt idx="3719">
                  <c:v>4</c:v>
                </c:pt>
                <c:pt idx="3720">
                  <c:v>5</c:v>
                </c:pt>
                <c:pt idx="3721">
                  <c:v>8</c:v>
                </c:pt>
                <c:pt idx="3722">
                  <c:v>9</c:v>
                </c:pt>
                <c:pt idx="3723">
                  <c:v>1</c:v>
                </c:pt>
                <c:pt idx="3724">
                  <c:v>3</c:v>
                </c:pt>
                <c:pt idx="3725">
                  <c:v>2</c:v>
                </c:pt>
                <c:pt idx="3726">
                  <c:v>8</c:v>
                </c:pt>
                <c:pt idx="3727">
                  <c:v>6</c:v>
                </c:pt>
                <c:pt idx="3728">
                  <c:v>3</c:v>
                </c:pt>
                <c:pt idx="3729">
                  <c:v>5</c:v>
                </c:pt>
                <c:pt idx="3730">
                  <c:v>4</c:v>
                </c:pt>
                <c:pt idx="3731">
                  <c:v>1</c:v>
                </c:pt>
                <c:pt idx="3732">
                  <c:v>2</c:v>
                </c:pt>
                <c:pt idx="3733">
                  <c:v>5</c:v>
                </c:pt>
                <c:pt idx="3734">
                  <c:v>1</c:v>
                </c:pt>
                <c:pt idx="3735">
                  <c:v>4</c:v>
                </c:pt>
                <c:pt idx="3736">
                  <c:v>9</c:v>
                </c:pt>
                <c:pt idx="3737">
                  <c:v>1</c:v>
                </c:pt>
                <c:pt idx="3738">
                  <c:v>8</c:v>
                </c:pt>
                <c:pt idx="3739">
                  <c:v>7</c:v>
                </c:pt>
                <c:pt idx="3740">
                  <c:v>3</c:v>
                </c:pt>
                <c:pt idx="3741">
                  <c:v>1</c:v>
                </c:pt>
                <c:pt idx="3742">
                  <c:v>9</c:v>
                </c:pt>
                <c:pt idx="3743">
                  <c:v>1</c:v>
                </c:pt>
                <c:pt idx="3744">
                  <c:v>7</c:v>
                </c:pt>
                <c:pt idx="3745">
                  <c:v>6</c:v>
                </c:pt>
                <c:pt idx="3746">
                  <c:v>1</c:v>
                </c:pt>
                <c:pt idx="3747">
                  <c:v>4</c:v>
                </c:pt>
                <c:pt idx="3748">
                  <c:v>4</c:v>
                </c:pt>
                <c:pt idx="3749">
                  <c:v>9</c:v>
                </c:pt>
                <c:pt idx="3750">
                  <c:v>8</c:v>
                </c:pt>
                <c:pt idx="3751">
                  <c:v>6</c:v>
                </c:pt>
                <c:pt idx="3752">
                  <c:v>3</c:v>
                </c:pt>
                <c:pt idx="3753">
                  <c:v>5</c:v>
                </c:pt>
                <c:pt idx="3754">
                  <c:v>7</c:v>
                </c:pt>
                <c:pt idx="3755">
                  <c:v>1</c:v>
                </c:pt>
                <c:pt idx="3756">
                  <c:v>6</c:v>
                </c:pt>
                <c:pt idx="3757">
                  <c:v>6</c:v>
                </c:pt>
                <c:pt idx="3758">
                  <c:v>5</c:v>
                </c:pt>
                <c:pt idx="3759">
                  <c:v>7</c:v>
                </c:pt>
                <c:pt idx="3760">
                  <c:v>4</c:v>
                </c:pt>
                <c:pt idx="3761">
                  <c:v>4</c:v>
                </c:pt>
                <c:pt idx="3762">
                  <c:v>4</c:v>
                </c:pt>
                <c:pt idx="3763">
                  <c:v>1</c:v>
                </c:pt>
                <c:pt idx="3764">
                  <c:v>4</c:v>
                </c:pt>
                <c:pt idx="3765">
                  <c:v>4</c:v>
                </c:pt>
                <c:pt idx="3766">
                  <c:v>9</c:v>
                </c:pt>
                <c:pt idx="3767">
                  <c:v>7</c:v>
                </c:pt>
                <c:pt idx="3768">
                  <c:v>4</c:v>
                </c:pt>
                <c:pt idx="3769">
                  <c:v>8</c:v>
                </c:pt>
                <c:pt idx="3770">
                  <c:v>5</c:v>
                </c:pt>
                <c:pt idx="3771">
                  <c:v>6</c:v>
                </c:pt>
                <c:pt idx="3772">
                  <c:v>9</c:v>
                </c:pt>
                <c:pt idx="3773">
                  <c:v>1</c:v>
                </c:pt>
                <c:pt idx="3774">
                  <c:v>7</c:v>
                </c:pt>
                <c:pt idx="3775">
                  <c:v>7</c:v>
                </c:pt>
                <c:pt idx="3776">
                  <c:v>9</c:v>
                </c:pt>
                <c:pt idx="3777">
                  <c:v>1</c:v>
                </c:pt>
                <c:pt idx="3778">
                  <c:v>4</c:v>
                </c:pt>
                <c:pt idx="3779">
                  <c:v>1</c:v>
                </c:pt>
                <c:pt idx="3780">
                  <c:v>4</c:v>
                </c:pt>
                <c:pt idx="3781">
                  <c:v>3</c:v>
                </c:pt>
                <c:pt idx="3782">
                  <c:v>8</c:v>
                </c:pt>
                <c:pt idx="3783">
                  <c:v>9</c:v>
                </c:pt>
                <c:pt idx="3784">
                  <c:v>8</c:v>
                </c:pt>
                <c:pt idx="3785">
                  <c:v>8</c:v>
                </c:pt>
                <c:pt idx="3786">
                  <c:v>9</c:v>
                </c:pt>
                <c:pt idx="3787">
                  <c:v>1</c:v>
                </c:pt>
                <c:pt idx="3788">
                  <c:v>2</c:v>
                </c:pt>
                <c:pt idx="3789">
                  <c:v>3</c:v>
                </c:pt>
                <c:pt idx="3790">
                  <c:v>4</c:v>
                </c:pt>
                <c:pt idx="3791">
                  <c:v>6</c:v>
                </c:pt>
                <c:pt idx="3792">
                  <c:v>6</c:v>
                </c:pt>
                <c:pt idx="3793">
                  <c:v>6</c:v>
                </c:pt>
                <c:pt idx="3794">
                  <c:v>3</c:v>
                </c:pt>
                <c:pt idx="3795">
                  <c:v>8</c:v>
                </c:pt>
                <c:pt idx="3796">
                  <c:v>5</c:v>
                </c:pt>
                <c:pt idx="3797">
                  <c:v>3</c:v>
                </c:pt>
                <c:pt idx="3798">
                  <c:v>6</c:v>
                </c:pt>
                <c:pt idx="3799">
                  <c:v>5</c:v>
                </c:pt>
                <c:pt idx="3800">
                  <c:v>4</c:v>
                </c:pt>
                <c:pt idx="3801">
                  <c:v>7</c:v>
                </c:pt>
                <c:pt idx="3802">
                  <c:v>3</c:v>
                </c:pt>
                <c:pt idx="3803">
                  <c:v>6</c:v>
                </c:pt>
                <c:pt idx="3804">
                  <c:v>6</c:v>
                </c:pt>
                <c:pt idx="3805">
                  <c:v>6</c:v>
                </c:pt>
                <c:pt idx="3806">
                  <c:v>4</c:v>
                </c:pt>
                <c:pt idx="3807">
                  <c:v>6</c:v>
                </c:pt>
                <c:pt idx="3808">
                  <c:v>7</c:v>
                </c:pt>
                <c:pt idx="3809">
                  <c:v>8</c:v>
                </c:pt>
                <c:pt idx="3810">
                  <c:v>9</c:v>
                </c:pt>
                <c:pt idx="3811">
                  <c:v>7</c:v>
                </c:pt>
                <c:pt idx="3812">
                  <c:v>2</c:v>
                </c:pt>
                <c:pt idx="3813">
                  <c:v>2</c:v>
                </c:pt>
                <c:pt idx="3814">
                  <c:v>6</c:v>
                </c:pt>
                <c:pt idx="3815">
                  <c:v>8</c:v>
                </c:pt>
                <c:pt idx="3816">
                  <c:v>4</c:v>
                </c:pt>
                <c:pt idx="3817">
                  <c:v>5</c:v>
                </c:pt>
                <c:pt idx="3818">
                  <c:v>8</c:v>
                </c:pt>
                <c:pt idx="3819">
                  <c:v>7</c:v>
                </c:pt>
                <c:pt idx="3820">
                  <c:v>2</c:v>
                </c:pt>
                <c:pt idx="3821">
                  <c:v>8</c:v>
                </c:pt>
                <c:pt idx="3822">
                  <c:v>8</c:v>
                </c:pt>
                <c:pt idx="3823">
                  <c:v>6</c:v>
                </c:pt>
                <c:pt idx="3824">
                  <c:v>1</c:v>
                </c:pt>
                <c:pt idx="3825">
                  <c:v>1</c:v>
                </c:pt>
                <c:pt idx="3826">
                  <c:v>2</c:v>
                </c:pt>
                <c:pt idx="3827">
                  <c:v>3</c:v>
                </c:pt>
                <c:pt idx="3828">
                  <c:v>1</c:v>
                </c:pt>
                <c:pt idx="3829">
                  <c:v>7</c:v>
                </c:pt>
                <c:pt idx="3830">
                  <c:v>3</c:v>
                </c:pt>
                <c:pt idx="3831">
                  <c:v>7</c:v>
                </c:pt>
                <c:pt idx="3832">
                  <c:v>8</c:v>
                </c:pt>
                <c:pt idx="3833">
                  <c:v>2</c:v>
                </c:pt>
                <c:pt idx="3834">
                  <c:v>4</c:v>
                </c:pt>
                <c:pt idx="3835">
                  <c:v>5</c:v>
                </c:pt>
                <c:pt idx="3836">
                  <c:v>6</c:v>
                </c:pt>
                <c:pt idx="3837">
                  <c:v>6</c:v>
                </c:pt>
                <c:pt idx="3838">
                  <c:v>2</c:v>
                </c:pt>
                <c:pt idx="3839">
                  <c:v>2</c:v>
                </c:pt>
                <c:pt idx="3840">
                  <c:v>3</c:v>
                </c:pt>
                <c:pt idx="3841">
                  <c:v>3</c:v>
                </c:pt>
                <c:pt idx="3842">
                  <c:v>3</c:v>
                </c:pt>
                <c:pt idx="3843">
                  <c:v>3</c:v>
                </c:pt>
                <c:pt idx="3844">
                  <c:v>7</c:v>
                </c:pt>
                <c:pt idx="3845">
                  <c:v>1</c:v>
                </c:pt>
                <c:pt idx="3846">
                  <c:v>5</c:v>
                </c:pt>
                <c:pt idx="3847">
                  <c:v>8</c:v>
                </c:pt>
                <c:pt idx="3848">
                  <c:v>1</c:v>
                </c:pt>
                <c:pt idx="3849">
                  <c:v>9</c:v>
                </c:pt>
                <c:pt idx="3850">
                  <c:v>9</c:v>
                </c:pt>
                <c:pt idx="3851">
                  <c:v>8</c:v>
                </c:pt>
                <c:pt idx="3852">
                  <c:v>7</c:v>
                </c:pt>
                <c:pt idx="3853">
                  <c:v>2</c:v>
                </c:pt>
                <c:pt idx="3854">
                  <c:v>4</c:v>
                </c:pt>
                <c:pt idx="3855">
                  <c:v>8</c:v>
                </c:pt>
                <c:pt idx="3856">
                  <c:v>5</c:v>
                </c:pt>
                <c:pt idx="3857">
                  <c:v>4</c:v>
                </c:pt>
                <c:pt idx="3858">
                  <c:v>5</c:v>
                </c:pt>
                <c:pt idx="3859">
                  <c:v>9</c:v>
                </c:pt>
                <c:pt idx="3860">
                  <c:v>9</c:v>
                </c:pt>
                <c:pt idx="3861">
                  <c:v>7</c:v>
                </c:pt>
                <c:pt idx="3862">
                  <c:v>4</c:v>
                </c:pt>
                <c:pt idx="3863">
                  <c:v>7</c:v>
                </c:pt>
                <c:pt idx="3864">
                  <c:v>1</c:v>
                </c:pt>
                <c:pt idx="3865">
                  <c:v>9</c:v>
                </c:pt>
                <c:pt idx="3866">
                  <c:v>2</c:v>
                </c:pt>
                <c:pt idx="3867">
                  <c:v>5</c:v>
                </c:pt>
                <c:pt idx="3868">
                  <c:v>2</c:v>
                </c:pt>
                <c:pt idx="3869">
                  <c:v>1</c:v>
                </c:pt>
                <c:pt idx="3870">
                  <c:v>1</c:v>
                </c:pt>
                <c:pt idx="3871">
                  <c:v>4</c:v>
                </c:pt>
                <c:pt idx="3872">
                  <c:v>7</c:v>
                </c:pt>
                <c:pt idx="3873">
                  <c:v>4</c:v>
                </c:pt>
                <c:pt idx="3874">
                  <c:v>4</c:v>
                </c:pt>
                <c:pt idx="3875">
                  <c:v>8</c:v>
                </c:pt>
                <c:pt idx="3876">
                  <c:v>5</c:v>
                </c:pt>
                <c:pt idx="3877">
                  <c:v>9</c:v>
                </c:pt>
                <c:pt idx="3878">
                  <c:v>2</c:v>
                </c:pt>
                <c:pt idx="3879">
                  <c:v>6</c:v>
                </c:pt>
                <c:pt idx="3880">
                  <c:v>4</c:v>
                </c:pt>
                <c:pt idx="3881">
                  <c:v>4</c:v>
                </c:pt>
                <c:pt idx="3882">
                  <c:v>6</c:v>
                </c:pt>
                <c:pt idx="3883">
                  <c:v>9</c:v>
                </c:pt>
                <c:pt idx="3884">
                  <c:v>4</c:v>
                </c:pt>
                <c:pt idx="3885">
                  <c:v>7</c:v>
                </c:pt>
                <c:pt idx="3886">
                  <c:v>7</c:v>
                </c:pt>
                <c:pt idx="3887">
                  <c:v>9</c:v>
                </c:pt>
                <c:pt idx="3888">
                  <c:v>8</c:v>
                </c:pt>
                <c:pt idx="3889">
                  <c:v>6</c:v>
                </c:pt>
                <c:pt idx="3890">
                  <c:v>8</c:v>
                </c:pt>
                <c:pt idx="3891">
                  <c:v>3</c:v>
                </c:pt>
                <c:pt idx="3892">
                  <c:v>4</c:v>
                </c:pt>
                <c:pt idx="3893">
                  <c:v>2</c:v>
                </c:pt>
                <c:pt idx="3894">
                  <c:v>9</c:v>
                </c:pt>
                <c:pt idx="3895">
                  <c:v>3</c:v>
                </c:pt>
                <c:pt idx="3896">
                  <c:v>9</c:v>
                </c:pt>
                <c:pt idx="3897">
                  <c:v>6</c:v>
                </c:pt>
                <c:pt idx="3898">
                  <c:v>2</c:v>
                </c:pt>
                <c:pt idx="3899">
                  <c:v>2</c:v>
                </c:pt>
                <c:pt idx="3900">
                  <c:v>6</c:v>
                </c:pt>
                <c:pt idx="3901">
                  <c:v>1</c:v>
                </c:pt>
                <c:pt idx="3902">
                  <c:v>2</c:v>
                </c:pt>
                <c:pt idx="3903">
                  <c:v>5</c:v>
                </c:pt>
                <c:pt idx="3904">
                  <c:v>4</c:v>
                </c:pt>
                <c:pt idx="3905">
                  <c:v>3</c:v>
                </c:pt>
                <c:pt idx="3906">
                  <c:v>7</c:v>
                </c:pt>
                <c:pt idx="3907">
                  <c:v>6</c:v>
                </c:pt>
                <c:pt idx="3908">
                  <c:v>7</c:v>
                </c:pt>
                <c:pt idx="3909">
                  <c:v>7</c:v>
                </c:pt>
                <c:pt idx="3910">
                  <c:v>3</c:v>
                </c:pt>
                <c:pt idx="3911">
                  <c:v>7</c:v>
                </c:pt>
                <c:pt idx="3912">
                  <c:v>3</c:v>
                </c:pt>
                <c:pt idx="3913">
                  <c:v>4</c:v>
                </c:pt>
                <c:pt idx="3914">
                  <c:v>5</c:v>
                </c:pt>
                <c:pt idx="3915">
                  <c:v>1</c:v>
                </c:pt>
                <c:pt idx="3916">
                  <c:v>6</c:v>
                </c:pt>
                <c:pt idx="3917">
                  <c:v>2</c:v>
                </c:pt>
                <c:pt idx="3918">
                  <c:v>3</c:v>
                </c:pt>
                <c:pt idx="3919">
                  <c:v>2</c:v>
                </c:pt>
                <c:pt idx="3920">
                  <c:v>2</c:v>
                </c:pt>
                <c:pt idx="3921">
                  <c:v>3</c:v>
                </c:pt>
                <c:pt idx="3922">
                  <c:v>8</c:v>
                </c:pt>
                <c:pt idx="3923">
                  <c:v>8</c:v>
                </c:pt>
                <c:pt idx="3924">
                  <c:v>4</c:v>
                </c:pt>
                <c:pt idx="3925">
                  <c:v>9</c:v>
                </c:pt>
                <c:pt idx="3926">
                  <c:v>6</c:v>
                </c:pt>
                <c:pt idx="3927">
                  <c:v>9</c:v>
                </c:pt>
                <c:pt idx="3928">
                  <c:v>8</c:v>
                </c:pt>
                <c:pt idx="3929">
                  <c:v>7</c:v>
                </c:pt>
                <c:pt idx="3930">
                  <c:v>7</c:v>
                </c:pt>
                <c:pt idx="3931">
                  <c:v>3</c:v>
                </c:pt>
                <c:pt idx="3932">
                  <c:v>7</c:v>
                </c:pt>
                <c:pt idx="3933">
                  <c:v>2</c:v>
                </c:pt>
                <c:pt idx="3934">
                  <c:v>9</c:v>
                </c:pt>
                <c:pt idx="3935">
                  <c:v>1</c:v>
                </c:pt>
                <c:pt idx="3936">
                  <c:v>9</c:v>
                </c:pt>
                <c:pt idx="3937">
                  <c:v>8</c:v>
                </c:pt>
                <c:pt idx="3938">
                  <c:v>3</c:v>
                </c:pt>
                <c:pt idx="3939">
                  <c:v>7</c:v>
                </c:pt>
                <c:pt idx="3940">
                  <c:v>3</c:v>
                </c:pt>
                <c:pt idx="3941">
                  <c:v>6</c:v>
                </c:pt>
                <c:pt idx="3942">
                  <c:v>4</c:v>
                </c:pt>
                <c:pt idx="3943">
                  <c:v>9</c:v>
                </c:pt>
                <c:pt idx="3944">
                  <c:v>2</c:v>
                </c:pt>
                <c:pt idx="3945">
                  <c:v>1</c:v>
                </c:pt>
                <c:pt idx="3946">
                  <c:v>3</c:v>
                </c:pt>
                <c:pt idx="3947">
                  <c:v>1</c:v>
                </c:pt>
                <c:pt idx="3948">
                  <c:v>3</c:v>
                </c:pt>
                <c:pt idx="3949">
                  <c:v>2</c:v>
                </c:pt>
                <c:pt idx="3950">
                  <c:v>6</c:v>
                </c:pt>
                <c:pt idx="3951">
                  <c:v>2</c:v>
                </c:pt>
                <c:pt idx="3952">
                  <c:v>8</c:v>
                </c:pt>
                <c:pt idx="3953">
                  <c:v>4</c:v>
                </c:pt>
                <c:pt idx="3954">
                  <c:v>6</c:v>
                </c:pt>
                <c:pt idx="3955">
                  <c:v>9</c:v>
                </c:pt>
                <c:pt idx="3956">
                  <c:v>4</c:v>
                </c:pt>
                <c:pt idx="3957">
                  <c:v>5</c:v>
                </c:pt>
                <c:pt idx="3958">
                  <c:v>8</c:v>
                </c:pt>
                <c:pt idx="3959">
                  <c:v>3</c:v>
                </c:pt>
                <c:pt idx="3960">
                  <c:v>4</c:v>
                </c:pt>
                <c:pt idx="3961">
                  <c:v>9</c:v>
                </c:pt>
                <c:pt idx="3962">
                  <c:v>2</c:v>
                </c:pt>
                <c:pt idx="3963">
                  <c:v>3</c:v>
                </c:pt>
                <c:pt idx="3964">
                  <c:v>8</c:v>
                </c:pt>
                <c:pt idx="3965">
                  <c:v>9</c:v>
                </c:pt>
                <c:pt idx="3966">
                  <c:v>5</c:v>
                </c:pt>
                <c:pt idx="3967">
                  <c:v>8</c:v>
                </c:pt>
                <c:pt idx="3968">
                  <c:v>1</c:v>
                </c:pt>
                <c:pt idx="3969">
                  <c:v>7</c:v>
                </c:pt>
                <c:pt idx="3970">
                  <c:v>6</c:v>
                </c:pt>
                <c:pt idx="3971">
                  <c:v>4</c:v>
                </c:pt>
                <c:pt idx="3972">
                  <c:v>3</c:v>
                </c:pt>
                <c:pt idx="3973">
                  <c:v>6</c:v>
                </c:pt>
                <c:pt idx="3974">
                  <c:v>1</c:v>
                </c:pt>
                <c:pt idx="3975">
                  <c:v>2</c:v>
                </c:pt>
                <c:pt idx="3976">
                  <c:v>6</c:v>
                </c:pt>
                <c:pt idx="3977">
                  <c:v>1</c:v>
                </c:pt>
                <c:pt idx="3978">
                  <c:v>9</c:v>
                </c:pt>
                <c:pt idx="3979">
                  <c:v>6</c:v>
                </c:pt>
                <c:pt idx="3980">
                  <c:v>4</c:v>
                </c:pt>
                <c:pt idx="3981">
                  <c:v>8</c:v>
                </c:pt>
                <c:pt idx="3982">
                  <c:v>4</c:v>
                </c:pt>
                <c:pt idx="3983">
                  <c:v>5</c:v>
                </c:pt>
                <c:pt idx="3984">
                  <c:v>2</c:v>
                </c:pt>
                <c:pt idx="3985">
                  <c:v>6</c:v>
                </c:pt>
                <c:pt idx="3986">
                  <c:v>9</c:v>
                </c:pt>
                <c:pt idx="3987">
                  <c:v>6</c:v>
                </c:pt>
                <c:pt idx="3988">
                  <c:v>2</c:v>
                </c:pt>
                <c:pt idx="3989">
                  <c:v>4</c:v>
                </c:pt>
                <c:pt idx="3990">
                  <c:v>5</c:v>
                </c:pt>
                <c:pt idx="3991">
                  <c:v>9</c:v>
                </c:pt>
                <c:pt idx="3992">
                  <c:v>2</c:v>
                </c:pt>
                <c:pt idx="3993">
                  <c:v>1</c:v>
                </c:pt>
                <c:pt idx="3994">
                  <c:v>1</c:v>
                </c:pt>
                <c:pt idx="3995">
                  <c:v>9</c:v>
                </c:pt>
                <c:pt idx="3996">
                  <c:v>8</c:v>
                </c:pt>
                <c:pt idx="3997">
                  <c:v>3</c:v>
                </c:pt>
                <c:pt idx="3998">
                  <c:v>6</c:v>
                </c:pt>
                <c:pt idx="3999">
                  <c:v>4</c:v>
                </c:pt>
                <c:pt idx="4000">
                  <c:v>6</c:v>
                </c:pt>
                <c:pt idx="4001">
                  <c:v>2</c:v>
                </c:pt>
                <c:pt idx="4002">
                  <c:v>8</c:v>
                </c:pt>
                <c:pt idx="4003">
                  <c:v>1</c:v>
                </c:pt>
                <c:pt idx="4004">
                  <c:v>2</c:v>
                </c:pt>
                <c:pt idx="4005">
                  <c:v>7</c:v>
                </c:pt>
                <c:pt idx="4006">
                  <c:v>3</c:v>
                </c:pt>
                <c:pt idx="4007">
                  <c:v>6</c:v>
                </c:pt>
                <c:pt idx="4008">
                  <c:v>5</c:v>
                </c:pt>
                <c:pt idx="4009">
                  <c:v>2</c:v>
                </c:pt>
                <c:pt idx="4010">
                  <c:v>3</c:v>
                </c:pt>
                <c:pt idx="4011">
                  <c:v>4</c:v>
                </c:pt>
                <c:pt idx="4012">
                  <c:v>1</c:v>
                </c:pt>
                <c:pt idx="4013">
                  <c:v>6</c:v>
                </c:pt>
                <c:pt idx="4014">
                  <c:v>8</c:v>
                </c:pt>
                <c:pt idx="4015">
                  <c:v>2</c:v>
                </c:pt>
                <c:pt idx="4016">
                  <c:v>8</c:v>
                </c:pt>
                <c:pt idx="4017">
                  <c:v>4</c:v>
                </c:pt>
                <c:pt idx="4018">
                  <c:v>3</c:v>
                </c:pt>
                <c:pt idx="4019">
                  <c:v>6</c:v>
                </c:pt>
                <c:pt idx="4020">
                  <c:v>8</c:v>
                </c:pt>
                <c:pt idx="4021">
                  <c:v>9</c:v>
                </c:pt>
                <c:pt idx="4022">
                  <c:v>3</c:v>
                </c:pt>
                <c:pt idx="4023">
                  <c:v>9</c:v>
                </c:pt>
                <c:pt idx="4024">
                  <c:v>9</c:v>
                </c:pt>
                <c:pt idx="4025">
                  <c:v>1</c:v>
                </c:pt>
                <c:pt idx="4026">
                  <c:v>1</c:v>
                </c:pt>
                <c:pt idx="4027">
                  <c:v>6</c:v>
                </c:pt>
                <c:pt idx="4028">
                  <c:v>7</c:v>
                </c:pt>
                <c:pt idx="4029">
                  <c:v>4</c:v>
                </c:pt>
                <c:pt idx="4030">
                  <c:v>7</c:v>
                </c:pt>
                <c:pt idx="4031">
                  <c:v>7</c:v>
                </c:pt>
                <c:pt idx="4032">
                  <c:v>3</c:v>
                </c:pt>
                <c:pt idx="4033">
                  <c:v>9</c:v>
                </c:pt>
                <c:pt idx="4034">
                  <c:v>3</c:v>
                </c:pt>
                <c:pt idx="4035">
                  <c:v>8</c:v>
                </c:pt>
                <c:pt idx="4036">
                  <c:v>9</c:v>
                </c:pt>
                <c:pt idx="4037">
                  <c:v>4</c:v>
                </c:pt>
                <c:pt idx="4038">
                  <c:v>1</c:v>
                </c:pt>
                <c:pt idx="4039">
                  <c:v>5</c:v>
                </c:pt>
                <c:pt idx="4040">
                  <c:v>1</c:v>
                </c:pt>
                <c:pt idx="4041">
                  <c:v>1</c:v>
                </c:pt>
                <c:pt idx="4042">
                  <c:v>5</c:v>
                </c:pt>
                <c:pt idx="4043">
                  <c:v>5</c:v>
                </c:pt>
                <c:pt idx="4044">
                  <c:v>1</c:v>
                </c:pt>
                <c:pt idx="4045">
                  <c:v>2</c:v>
                </c:pt>
                <c:pt idx="4046">
                  <c:v>2</c:v>
                </c:pt>
                <c:pt idx="4047">
                  <c:v>1</c:v>
                </c:pt>
                <c:pt idx="4048">
                  <c:v>4</c:v>
                </c:pt>
                <c:pt idx="4049">
                  <c:v>8</c:v>
                </c:pt>
                <c:pt idx="4050">
                  <c:v>2</c:v>
                </c:pt>
                <c:pt idx="4051">
                  <c:v>6</c:v>
                </c:pt>
                <c:pt idx="4052">
                  <c:v>8</c:v>
                </c:pt>
                <c:pt idx="4053">
                  <c:v>2</c:v>
                </c:pt>
                <c:pt idx="4054">
                  <c:v>5</c:v>
                </c:pt>
                <c:pt idx="4055">
                  <c:v>9</c:v>
                </c:pt>
                <c:pt idx="4056">
                  <c:v>3</c:v>
                </c:pt>
                <c:pt idx="4057">
                  <c:v>3</c:v>
                </c:pt>
                <c:pt idx="4058">
                  <c:v>9</c:v>
                </c:pt>
                <c:pt idx="4059">
                  <c:v>6</c:v>
                </c:pt>
                <c:pt idx="4060">
                  <c:v>3</c:v>
                </c:pt>
                <c:pt idx="4061">
                  <c:v>1</c:v>
                </c:pt>
                <c:pt idx="4062">
                  <c:v>1</c:v>
                </c:pt>
                <c:pt idx="4063">
                  <c:v>6</c:v>
                </c:pt>
                <c:pt idx="4064">
                  <c:v>8</c:v>
                </c:pt>
                <c:pt idx="4065">
                  <c:v>7</c:v>
                </c:pt>
                <c:pt idx="4066">
                  <c:v>3</c:v>
                </c:pt>
                <c:pt idx="4067">
                  <c:v>8</c:v>
                </c:pt>
                <c:pt idx="4068">
                  <c:v>7</c:v>
                </c:pt>
                <c:pt idx="4069">
                  <c:v>6</c:v>
                </c:pt>
                <c:pt idx="4070">
                  <c:v>5</c:v>
                </c:pt>
                <c:pt idx="4071">
                  <c:v>4</c:v>
                </c:pt>
                <c:pt idx="4072">
                  <c:v>3</c:v>
                </c:pt>
                <c:pt idx="4073">
                  <c:v>1</c:v>
                </c:pt>
                <c:pt idx="4074">
                  <c:v>3</c:v>
                </c:pt>
                <c:pt idx="4075">
                  <c:v>7</c:v>
                </c:pt>
                <c:pt idx="4076">
                  <c:v>3</c:v>
                </c:pt>
                <c:pt idx="4077">
                  <c:v>6</c:v>
                </c:pt>
                <c:pt idx="4078">
                  <c:v>5</c:v>
                </c:pt>
                <c:pt idx="4079">
                  <c:v>1</c:v>
                </c:pt>
                <c:pt idx="4080">
                  <c:v>2</c:v>
                </c:pt>
                <c:pt idx="4081">
                  <c:v>4</c:v>
                </c:pt>
                <c:pt idx="4082">
                  <c:v>5</c:v>
                </c:pt>
                <c:pt idx="4083">
                  <c:v>9</c:v>
                </c:pt>
                <c:pt idx="4084">
                  <c:v>8</c:v>
                </c:pt>
                <c:pt idx="4085">
                  <c:v>1</c:v>
                </c:pt>
                <c:pt idx="4086">
                  <c:v>8</c:v>
                </c:pt>
                <c:pt idx="4087">
                  <c:v>2</c:v>
                </c:pt>
                <c:pt idx="4088">
                  <c:v>6</c:v>
                </c:pt>
                <c:pt idx="4089">
                  <c:v>8</c:v>
                </c:pt>
                <c:pt idx="4090">
                  <c:v>7</c:v>
                </c:pt>
                <c:pt idx="4091">
                  <c:v>4</c:v>
                </c:pt>
                <c:pt idx="4092">
                  <c:v>7</c:v>
                </c:pt>
                <c:pt idx="4093">
                  <c:v>7</c:v>
                </c:pt>
                <c:pt idx="4094">
                  <c:v>9</c:v>
                </c:pt>
                <c:pt idx="4095">
                  <c:v>8</c:v>
                </c:pt>
                <c:pt idx="4096">
                  <c:v>5</c:v>
                </c:pt>
                <c:pt idx="4097">
                  <c:v>2</c:v>
                </c:pt>
                <c:pt idx="4098">
                  <c:v>1</c:v>
                </c:pt>
                <c:pt idx="4099">
                  <c:v>7</c:v>
                </c:pt>
                <c:pt idx="4100">
                  <c:v>4</c:v>
                </c:pt>
                <c:pt idx="4101">
                  <c:v>6</c:v>
                </c:pt>
                <c:pt idx="4102">
                  <c:v>5</c:v>
                </c:pt>
                <c:pt idx="4103">
                  <c:v>8</c:v>
                </c:pt>
                <c:pt idx="4104">
                  <c:v>9</c:v>
                </c:pt>
                <c:pt idx="4105">
                  <c:v>2</c:v>
                </c:pt>
                <c:pt idx="4106">
                  <c:v>4</c:v>
                </c:pt>
                <c:pt idx="4107">
                  <c:v>5</c:v>
                </c:pt>
                <c:pt idx="4108">
                  <c:v>6</c:v>
                </c:pt>
                <c:pt idx="4109">
                  <c:v>1</c:v>
                </c:pt>
                <c:pt idx="4110">
                  <c:v>6</c:v>
                </c:pt>
                <c:pt idx="4111">
                  <c:v>5</c:v>
                </c:pt>
                <c:pt idx="4112">
                  <c:v>1</c:v>
                </c:pt>
                <c:pt idx="4113">
                  <c:v>5</c:v>
                </c:pt>
                <c:pt idx="4114">
                  <c:v>2</c:v>
                </c:pt>
                <c:pt idx="4115">
                  <c:v>4</c:v>
                </c:pt>
                <c:pt idx="4116">
                  <c:v>5</c:v>
                </c:pt>
                <c:pt idx="4117">
                  <c:v>1</c:v>
                </c:pt>
                <c:pt idx="4118">
                  <c:v>1</c:v>
                </c:pt>
                <c:pt idx="4119">
                  <c:v>1</c:v>
                </c:pt>
                <c:pt idx="4120">
                  <c:v>2</c:v>
                </c:pt>
                <c:pt idx="4121">
                  <c:v>7</c:v>
                </c:pt>
                <c:pt idx="4122">
                  <c:v>3</c:v>
                </c:pt>
                <c:pt idx="4123">
                  <c:v>6</c:v>
                </c:pt>
                <c:pt idx="4124">
                  <c:v>4</c:v>
                </c:pt>
                <c:pt idx="4125">
                  <c:v>3</c:v>
                </c:pt>
                <c:pt idx="4126">
                  <c:v>6</c:v>
                </c:pt>
                <c:pt idx="4127">
                  <c:v>5</c:v>
                </c:pt>
                <c:pt idx="4128">
                  <c:v>3</c:v>
                </c:pt>
                <c:pt idx="4129">
                  <c:v>6</c:v>
                </c:pt>
                <c:pt idx="4130">
                  <c:v>9</c:v>
                </c:pt>
                <c:pt idx="4131">
                  <c:v>1</c:v>
                </c:pt>
                <c:pt idx="4132">
                  <c:v>6</c:v>
                </c:pt>
                <c:pt idx="4133">
                  <c:v>7</c:v>
                </c:pt>
                <c:pt idx="4134">
                  <c:v>7</c:v>
                </c:pt>
                <c:pt idx="4135">
                  <c:v>3</c:v>
                </c:pt>
                <c:pt idx="4136">
                  <c:v>2</c:v>
                </c:pt>
                <c:pt idx="4137">
                  <c:v>8</c:v>
                </c:pt>
                <c:pt idx="4138">
                  <c:v>5</c:v>
                </c:pt>
                <c:pt idx="4139">
                  <c:v>5</c:v>
                </c:pt>
                <c:pt idx="4140">
                  <c:v>4</c:v>
                </c:pt>
                <c:pt idx="4141">
                  <c:v>6</c:v>
                </c:pt>
                <c:pt idx="4142">
                  <c:v>7</c:v>
                </c:pt>
                <c:pt idx="4143">
                  <c:v>5</c:v>
                </c:pt>
                <c:pt idx="4144">
                  <c:v>6</c:v>
                </c:pt>
                <c:pt idx="4145">
                  <c:v>2</c:v>
                </c:pt>
                <c:pt idx="4146">
                  <c:v>3</c:v>
                </c:pt>
                <c:pt idx="4147">
                  <c:v>1</c:v>
                </c:pt>
                <c:pt idx="4148">
                  <c:v>9</c:v>
                </c:pt>
                <c:pt idx="4149">
                  <c:v>5</c:v>
                </c:pt>
                <c:pt idx="4150">
                  <c:v>6</c:v>
                </c:pt>
                <c:pt idx="4151">
                  <c:v>2</c:v>
                </c:pt>
                <c:pt idx="4152">
                  <c:v>2</c:v>
                </c:pt>
                <c:pt idx="4153">
                  <c:v>4</c:v>
                </c:pt>
                <c:pt idx="4154">
                  <c:v>7</c:v>
                </c:pt>
                <c:pt idx="4155">
                  <c:v>7</c:v>
                </c:pt>
                <c:pt idx="4156">
                  <c:v>6</c:v>
                </c:pt>
                <c:pt idx="4157">
                  <c:v>4</c:v>
                </c:pt>
                <c:pt idx="4158">
                  <c:v>8</c:v>
                </c:pt>
                <c:pt idx="4159">
                  <c:v>9</c:v>
                </c:pt>
                <c:pt idx="4160">
                  <c:v>2</c:v>
                </c:pt>
                <c:pt idx="4161">
                  <c:v>1</c:v>
                </c:pt>
                <c:pt idx="4162">
                  <c:v>8</c:v>
                </c:pt>
                <c:pt idx="4163">
                  <c:v>6</c:v>
                </c:pt>
                <c:pt idx="4164">
                  <c:v>1</c:v>
                </c:pt>
                <c:pt idx="4165">
                  <c:v>1</c:v>
                </c:pt>
                <c:pt idx="4166">
                  <c:v>1</c:v>
                </c:pt>
                <c:pt idx="4167">
                  <c:v>3</c:v>
                </c:pt>
                <c:pt idx="4168">
                  <c:v>3</c:v>
                </c:pt>
                <c:pt idx="4169">
                  <c:v>9</c:v>
                </c:pt>
                <c:pt idx="4170">
                  <c:v>1</c:v>
                </c:pt>
                <c:pt idx="4171">
                  <c:v>7</c:v>
                </c:pt>
                <c:pt idx="4172">
                  <c:v>4</c:v>
                </c:pt>
                <c:pt idx="4173">
                  <c:v>6</c:v>
                </c:pt>
                <c:pt idx="4174">
                  <c:v>3</c:v>
                </c:pt>
                <c:pt idx="4175">
                  <c:v>5</c:v>
                </c:pt>
                <c:pt idx="4176">
                  <c:v>7</c:v>
                </c:pt>
                <c:pt idx="4177">
                  <c:v>9</c:v>
                </c:pt>
                <c:pt idx="4178">
                  <c:v>8</c:v>
                </c:pt>
                <c:pt idx="4179">
                  <c:v>3</c:v>
                </c:pt>
                <c:pt idx="4180">
                  <c:v>7</c:v>
                </c:pt>
                <c:pt idx="4181">
                  <c:v>8</c:v>
                </c:pt>
                <c:pt idx="4182">
                  <c:v>2</c:v>
                </c:pt>
                <c:pt idx="4183">
                  <c:v>6</c:v>
                </c:pt>
                <c:pt idx="4184">
                  <c:v>2</c:v>
                </c:pt>
                <c:pt idx="4185">
                  <c:v>9</c:v>
                </c:pt>
                <c:pt idx="4186">
                  <c:v>5</c:v>
                </c:pt>
                <c:pt idx="4187">
                  <c:v>3</c:v>
                </c:pt>
                <c:pt idx="4188">
                  <c:v>6</c:v>
                </c:pt>
                <c:pt idx="4189">
                  <c:v>4</c:v>
                </c:pt>
                <c:pt idx="4190">
                  <c:v>1</c:v>
                </c:pt>
                <c:pt idx="4191">
                  <c:v>5</c:v>
                </c:pt>
                <c:pt idx="4192">
                  <c:v>4</c:v>
                </c:pt>
                <c:pt idx="4193">
                  <c:v>5</c:v>
                </c:pt>
                <c:pt idx="4194">
                  <c:v>9</c:v>
                </c:pt>
                <c:pt idx="4195">
                  <c:v>9</c:v>
                </c:pt>
                <c:pt idx="4196">
                  <c:v>6</c:v>
                </c:pt>
                <c:pt idx="4197">
                  <c:v>9</c:v>
                </c:pt>
                <c:pt idx="4198">
                  <c:v>3</c:v>
                </c:pt>
                <c:pt idx="4199">
                  <c:v>3</c:v>
                </c:pt>
                <c:pt idx="4200">
                  <c:v>7</c:v>
                </c:pt>
                <c:pt idx="4201">
                  <c:v>3</c:v>
                </c:pt>
                <c:pt idx="4202">
                  <c:v>3</c:v>
                </c:pt>
                <c:pt idx="4203">
                  <c:v>5</c:v>
                </c:pt>
                <c:pt idx="4204">
                  <c:v>6</c:v>
                </c:pt>
                <c:pt idx="4205">
                  <c:v>9</c:v>
                </c:pt>
                <c:pt idx="4206">
                  <c:v>9</c:v>
                </c:pt>
                <c:pt idx="4207">
                  <c:v>8</c:v>
                </c:pt>
                <c:pt idx="4208">
                  <c:v>1</c:v>
                </c:pt>
                <c:pt idx="4209">
                  <c:v>1</c:v>
                </c:pt>
                <c:pt idx="4210">
                  <c:v>9</c:v>
                </c:pt>
                <c:pt idx="4211">
                  <c:v>1</c:v>
                </c:pt>
                <c:pt idx="4212">
                  <c:v>3</c:v>
                </c:pt>
                <c:pt idx="4213">
                  <c:v>2</c:v>
                </c:pt>
                <c:pt idx="4214">
                  <c:v>4</c:v>
                </c:pt>
                <c:pt idx="4215">
                  <c:v>3</c:v>
                </c:pt>
                <c:pt idx="4216">
                  <c:v>9</c:v>
                </c:pt>
                <c:pt idx="4217">
                  <c:v>6</c:v>
                </c:pt>
                <c:pt idx="4218">
                  <c:v>2</c:v>
                </c:pt>
                <c:pt idx="4219">
                  <c:v>6</c:v>
                </c:pt>
                <c:pt idx="4220">
                  <c:v>3</c:v>
                </c:pt>
                <c:pt idx="4221">
                  <c:v>6</c:v>
                </c:pt>
                <c:pt idx="4222">
                  <c:v>7</c:v>
                </c:pt>
                <c:pt idx="4223">
                  <c:v>5</c:v>
                </c:pt>
                <c:pt idx="4224">
                  <c:v>5</c:v>
                </c:pt>
                <c:pt idx="4225">
                  <c:v>1</c:v>
                </c:pt>
                <c:pt idx="4226">
                  <c:v>7</c:v>
                </c:pt>
                <c:pt idx="4227">
                  <c:v>7</c:v>
                </c:pt>
                <c:pt idx="4228">
                  <c:v>1</c:v>
                </c:pt>
                <c:pt idx="4229">
                  <c:v>7</c:v>
                </c:pt>
                <c:pt idx="4230">
                  <c:v>1</c:v>
                </c:pt>
                <c:pt idx="4231">
                  <c:v>1</c:v>
                </c:pt>
                <c:pt idx="4232">
                  <c:v>6</c:v>
                </c:pt>
                <c:pt idx="4233">
                  <c:v>8</c:v>
                </c:pt>
                <c:pt idx="4234">
                  <c:v>2</c:v>
                </c:pt>
                <c:pt idx="4235">
                  <c:v>9</c:v>
                </c:pt>
                <c:pt idx="4236">
                  <c:v>7</c:v>
                </c:pt>
                <c:pt idx="4237">
                  <c:v>2</c:v>
                </c:pt>
                <c:pt idx="4238">
                  <c:v>4</c:v>
                </c:pt>
                <c:pt idx="4239">
                  <c:v>7</c:v>
                </c:pt>
                <c:pt idx="4240">
                  <c:v>4</c:v>
                </c:pt>
                <c:pt idx="4241">
                  <c:v>1</c:v>
                </c:pt>
                <c:pt idx="4242">
                  <c:v>7</c:v>
                </c:pt>
                <c:pt idx="4243">
                  <c:v>5</c:v>
                </c:pt>
                <c:pt idx="4244">
                  <c:v>6</c:v>
                </c:pt>
                <c:pt idx="4245">
                  <c:v>5</c:v>
                </c:pt>
                <c:pt idx="4246">
                  <c:v>9</c:v>
                </c:pt>
                <c:pt idx="4247">
                  <c:v>5</c:v>
                </c:pt>
                <c:pt idx="4248">
                  <c:v>9</c:v>
                </c:pt>
                <c:pt idx="4249">
                  <c:v>4</c:v>
                </c:pt>
                <c:pt idx="4250">
                  <c:v>8</c:v>
                </c:pt>
                <c:pt idx="4251">
                  <c:v>6</c:v>
                </c:pt>
                <c:pt idx="4252">
                  <c:v>4</c:v>
                </c:pt>
                <c:pt idx="4253">
                  <c:v>4</c:v>
                </c:pt>
                <c:pt idx="4254">
                  <c:v>4</c:v>
                </c:pt>
                <c:pt idx="4255">
                  <c:v>5</c:v>
                </c:pt>
                <c:pt idx="4256">
                  <c:v>2</c:v>
                </c:pt>
                <c:pt idx="4257">
                  <c:v>9</c:v>
                </c:pt>
                <c:pt idx="4258">
                  <c:v>2</c:v>
                </c:pt>
                <c:pt idx="4259">
                  <c:v>6</c:v>
                </c:pt>
                <c:pt idx="4260">
                  <c:v>1</c:v>
                </c:pt>
                <c:pt idx="4261">
                  <c:v>4</c:v>
                </c:pt>
                <c:pt idx="4262">
                  <c:v>3</c:v>
                </c:pt>
                <c:pt idx="4263">
                  <c:v>5</c:v>
                </c:pt>
                <c:pt idx="4264">
                  <c:v>3</c:v>
                </c:pt>
                <c:pt idx="4265">
                  <c:v>3</c:v>
                </c:pt>
                <c:pt idx="4266">
                  <c:v>3</c:v>
                </c:pt>
                <c:pt idx="4267">
                  <c:v>8</c:v>
                </c:pt>
                <c:pt idx="4268">
                  <c:v>9</c:v>
                </c:pt>
                <c:pt idx="4269">
                  <c:v>9</c:v>
                </c:pt>
                <c:pt idx="4270">
                  <c:v>7</c:v>
                </c:pt>
                <c:pt idx="4271">
                  <c:v>6</c:v>
                </c:pt>
                <c:pt idx="4272">
                  <c:v>4</c:v>
                </c:pt>
                <c:pt idx="4273">
                  <c:v>2</c:v>
                </c:pt>
                <c:pt idx="4274">
                  <c:v>9</c:v>
                </c:pt>
                <c:pt idx="4275">
                  <c:v>7</c:v>
                </c:pt>
                <c:pt idx="4276">
                  <c:v>5</c:v>
                </c:pt>
                <c:pt idx="4277">
                  <c:v>5</c:v>
                </c:pt>
                <c:pt idx="4278">
                  <c:v>5</c:v>
                </c:pt>
                <c:pt idx="4279">
                  <c:v>7</c:v>
                </c:pt>
                <c:pt idx="4280">
                  <c:v>8</c:v>
                </c:pt>
                <c:pt idx="4281">
                  <c:v>7</c:v>
                </c:pt>
                <c:pt idx="4282">
                  <c:v>9</c:v>
                </c:pt>
                <c:pt idx="4283">
                  <c:v>4</c:v>
                </c:pt>
                <c:pt idx="4284">
                  <c:v>7</c:v>
                </c:pt>
                <c:pt idx="4285">
                  <c:v>1</c:v>
                </c:pt>
                <c:pt idx="4286">
                  <c:v>1</c:v>
                </c:pt>
                <c:pt idx="4287">
                  <c:v>6</c:v>
                </c:pt>
                <c:pt idx="4288">
                  <c:v>4</c:v>
                </c:pt>
                <c:pt idx="4289">
                  <c:v>2</c:v>
                </c:pt>
                <c:pt idx="4290">
                  <c:v>2</c:v>
                </c:pt>
                <c:pt idx="4291">
                  <c:v>6</c:v>
                </c:pt>
                <c:pt idx="4292">
                  <c:v>5</c:v>
                </c:pt>
                <c:pt idx="4293">
                  <c:v>1</c:v>
                </c:pt>
                <c:pt idx="4294">
                  <c:v>1</c:v>
                </c:pt>
                <c:pt idx="4295">
                  <c:v>1</c:v>
                </c:pt>
                <c:pt idx="4296">
                  <c:v>9</c:v>
                </c:pt>
                <c:pt idx="4297">
                  <c:v>6</c:v>
                </c:pt>
                <c:pt idx="4298">
                  <c:v>3</c:v>
                </c:pt>
                <c:pt idx="4299">
                  <c:v>2</c:v>
                </c:pt>
                <c:pt idx="4300">
                  <c:v>5</c:v>
                </c:pt>
                <c:pt idx="4301">
                  <c:v>8</c:v>
                </c:pt>
                <c:pt idx="4302">
                  <c:v>2</c:v>
                </c:pt>
                <c:pt idx="4303">
                  <c:v>7</c:v>
                </c:pt>
                <c:pt idx="4304">
                  <c:v>6</c:v>
                </c:pt>
                <c:pt idx="4305">
                  <c:v>6</c:v>
                </c:pt>
                <c:pt idx="4306">
                  <c:v>4</c:v>
                </c:pt>
                <c:pt idx="4307">
                  <c:v>6</c:v>
                </c:pt>
                <c:pt idx="4308">
                  <c:v>1</c:v>
                </c:pt>
                <c:pt idx="4309">
                  <c:v>7</c:v>
                </c:pt>
                <c:pt idx="4310">
                  <c:v>5</c:v>
                </c:pt>
                <c:pt idx="4311">
                  <c:v>6</c:v>
                </c:pt>
                <c:pt idx="4312">
                  <c:v>6</c:v>
                </c:pt>
                <c:pt idx="4313">
                  <c:v>1</c:v>
                </c:pt>
                <c:pt idx="4314">
                  <c:v>5</c:v>
                </c:pt>
                <c:pt idx="4315">
                  <c:v>1</c:v>
                </c:pt>
                <c:pt idx="4316">
                  <c:v>7</c:v>
                </c:pt>
                <c:pt idx="4317">
                  <c:v>6</c:v>
                </c:pt>
                <c:pt idx="4318">
                  <c:v>8</c:v>
                </c:pt>
                <c:pt idx="4319">
                  <c:v>3</c:v>
                </c:pt>
                <c:pt idx="4320">
                  <c:v>3</c:v>
                </c:pt>
                <c:pt idx="4321">
                  <c:v>8</c:v>
                </c:pt>
                <c:pt idx="4322">
                  <c:v>4</c:v>
                </c:pt>
                <c:pt idx="4323">
                  <c:v>7</c:v>
                </c:pt>
                <c:pt idx="4324">
                  <c:v>8</c:v>
                </c:pt>
                <c:pt idx="4325">
                  <c:v>2</c:v>
                </c:pt>
                <c:pt idx="4326">
                  <c:v>6</c:v>
                </c:pt>
                <c:pt idx="4327">
                  <c:v>7</c:v>
                </c:pt>
                <c:pt idx="4328">
                  <c:v>3</c:v>
                </c:pt>
                <c:pt idx="4329">
                  <c:v>2</c:v>
                </c:pt>
                <c:pt idx="4330">
                  <c:v>2</c:v>
                </c:pt>
                <c:pt idx="4331">
                  <c:v>4</c:v>
                </c:pt>
                <c:pt idx="4332">
                  <c:v>9</c:v>
                </c:pt>
                <c:pt idx="4333">
                  <c:v>9</c:v>
                </c:pt>
                <c:pt idx="4334">
                  <c:v>2</c:v>
                </c:pt>
                <c:pt idx="4335">
                  <c:v>2</c:v>
                </c:pt>
                <c:pt idx="4336">
                  <c:v>5</c:v>
                </c:pt>
                <c:pt idx="4337">
                  <c:v>3</c:v>
                </c:pt>
                <c:pt idx="4338">
                  <c:v>5</c:v>
                </c:pt>
                <c:pt idx="4339">
                  <c:v>9</c:v>
                </c:pt>
                <c:pt idx="4340">
                  <c:v>7</c:v>
                </c:pt>
                <c:pt idx="4341">
                  <c:v>2</c:v>
                </c:pt>
                <c:pt idx="4342">
                  <c:v>8</c:v>
                </c:pt>
                <c:pt idx="4343">
                  <c:v>2</c:v>
                </c:pt>
                <c:pt idx="4344">
                  <c:v>8</c:v>
                </c:pt>
                <c:pt idx="4345">
                  <c:v>3</c:v>
                </c:pt>
                <c:pt idx="4346">
                  <c:v>7</c:v>
                </c:pt>
                <c:pt idx="4347">
                  <c:v>4</c:v>
                </c:pt>
                <c:pt idx="4348">
                  <c:v>4</c:v>
                </c:pt>
                <c:pt idx="4349">
                  <c:v>3</c:v>
                </c:pt>
                <c:pt idx="4350">
                  <c:v>7</c:v>
                </c:pt>
                <c:pt idx="4351">
                  <c:v>1</c:v>
                </c:pt>
                <c:pt idx="4352">
                  <c:v>5</c:v>
                </c:pt>
                <c:pt idx="4353">
                  <c:v>9</c:v>
                </c:pt>
                <c:pt idx="4354">
                  <c:v>5</c:v>
                </c:pt>
                <c:pt idx="4355">
                  <c:v>6</c:v>
                </c:pt>
                <c:pt idx="4356">
                  <c:v>9</c:v>
                </c:pt>
                <c:pt idx="4357">
                  <c:v>3</c:v>
                </c:pt>
                <c:pt idx="4358">
                  <c:v>3</c:v>
                </c:pt>
                <c:pt idx="4359">
                  <c:v>1</c:v>
                </c:pt>
                <c:pt idx="4360">
                  <c:v>2</c:v>
                </c:pt>
                <c:pt idx="4361">
                  <c:v>4</c:v>
                </c:pt>
                <c:pt idx="4362">
                  <c:v>6</c:v>
                </c:pt>
                <c:pt idx="4363">
                  <c:v>9</c:v>
                </c:pt>
                <c:pt idx="4364">
                  <c:v>3</c:v>
                </c:pt>
                <c:pt idx="4365">
                  <c:v>3</c:v>
                </c:pt>
                <c:pt idx="4366">
                  <c:v>3</c:v>
                </c:pt>
                <c:pt idx="4367">
                  <c:v>8</c:v>
                </c:pt>
                <c:pt idx="4368">
                  <c:v>4</c:v>
                </c:pt>
                <c:pt idx="4369">
                  <c:v>5</c:v>
                </c:pt>
                <c:pt idx="4370">
                  <c:v>9</c:v>
                </c:pt>
                <c:pt idx="4371">
                  <c:v>4</c:v>
                </c:pt>
                <c:pt idx="4372">
                  <c:v>5</c:v>
                </c:pt>
                <c:pt idx="4373">
                  <c:v>8</c:v>
                </c:pt>
                <c:pt idx="4374">
                  <c:v>2</c:v>
                </c:pt>
                <c:pt idx="4375">
                  <c:v>6</c:v>
                </c:pt>
                <c:pt idx="4376">
                  <c:v>3</c:v>
                </c:pt>
                <c:pt idx="4377">
                  <c:v>1</c:v>
                </c:pt>
                <c:pt idx="4378">
                  <c:v>7</c:v>
                </c:pt>
                <c:pt idx="4379">
                  <c:v>9</c:v>
                </c:pt>
                <c:pt idx="4380">
                  <c:v>2</c:v>
                </c:pt>
                <c:pt idx="4381">
                  <c:v>4</c:v>
                </c:pt>
                <c:pt idx="4382">
                  <c:v>9</c:v>
                </c:pt>
                <c:pt idx="4383">
                  <c:v>4</c:v>
                </c:pt>
                <c:pt idx="4384">
                  <c:v>8</c:v>
                </c:pt>
                <c:pt idx="4385">
                  <c:v>9</c:v>
                </c:pt>
                <c:pt idx="4386">
                  <c:v>5</c:v>
                </c:pt>
                <c:pt idx="4387">
                  <c:v>2</c:v>
                </c:pt>
                <c:pt idx="4388">
                  <c:v>6</c:v>
                </c:pt>
                <c:pt idx="4389">
                  <c:v>3</c:v>
                </c:pt>
                <c:pt idx="4390">
                  <c:v>3</c:v>
                </c:pt>
                <c:pt idx="4391">
                  <c:v>4</c:v>
                </c:pt>
                <c:pt idx="4392">
                  <c:v>8</c:v>
                </c:pt>
                <c:pt idx="4393">
                  <c:v>5</c:v>
                </c:pt>
                <c:pt idx="4394">
                  <c:v>9</c:v>
                </c:pt>
                <c:pt idx="4395">
                  <c:v>7</c:v>
                </c:pt>
                <c:pt idx="4396">
                  <c:v>2</c:v>
                </c:pt>
                <c:pt idx="4397">
                  <c:v>1</c:v>
                </c:pt>
                <c:pt idx="4398">
                  <c:v>8</c:v>
                </c:pt>
                <c:pt idx="4399">
                  <c:v>2</c:v>
                </c:pt>
                <c:pt idx="4400">
                  <c:v>8</c:v>
                </c:pt>
                <c:pt idx="4401">
                  <c:v>1</c:v>
                </c:pt>
                <c:pt idx="4402">
                  <c:v>9</c:v>
                </c:pt>
                <c:pt idx="4403">
                  <c:v>2</c:v>
                </c:pt>
                <c:pt idx="4404">
                  <c:v>4</c:v>
                </c:pt>
                <c:pt idx="4405">
                  <c:v>7</c:v>
                </c:pt>
                <c:pt idx="4406">
                  <c:v>3</c:v>
                </c:pt>
                <c:pt idx="4407">
                  <c:v>8</c:v>
                </c:pt>
                <c:pt idx="4408">
                  <c:v>1</c:v>
                </c:pt>
                <c:pt idx="4409">
                  <c:v>4</c:v>
                </c:pt>
                <c:pt idx="4410">
                  <c:v>3</c:v>
                </c:pt>
                <c:pt idx="4411">
                  <c:v>5</c:v>
                </c:pt>
                <c:pt idx="4412">
                  <c:v>2</c:v>
                </c:pt>
                <c:pt idx="4413">
                  <c:v>7</c:v>
                </c:pt>
                <c:pt idx="4414">
                  <c:v>5</c:v>
                </c:pt>
                <c:pt idx="4415">
                  <c:v>1</c:v>
                </c:pt>
                <c:pt idx="4416">
                  <c:v>3</c:v>
                </c:pt>
                <c:pt idx="4417">
                  <c:v>2</c:v>
                </c:pt>
                <c:pt idx="4418">
                  <c:v>4</c:v>
                </c:pt>
                <c:pt idx="4419">
                  <c:v>5</c:v>
                </c:pt>
                <c:pt idx="4420">
                  <c:v>7</c:v>
                </c:pt>
                <c:pt idx="4421">
                  <c:v>5</c:v>
                </c:pt>
                <c:pt idx="4422">
                  <c:v>7</c:v>
                </c:pt>
                <c:pt idx="4423">
                  <c:v>6</c:v>
                </c:pt>
                <c:pt idx="4424">
                  <c:v>6</c:v>
                </c:pt>
                <c:pt idx="4425">
                  <c:v>8</c:v>
                </c:pt>
                <c:pt idx="4426">
                  <c:v>5</c:v>
                </c:pt>
                <c:pt idx="4427">
                  <c:v>3</c:v>
                </c:pt>
                <c:pt idx="4428">
                  <c:v>6</c:v>
                </c:pt>
                <c:pt idx="4429">
                  <c:v>6</c:v>
                </c:pt>
                <c:pt idx="4430">
                  <c:v>5</c:v>
                </c:pt>
                <c:pt idx="4431">
                  <c:v>4</c:v>
                </c:pt>
                <c:pt idx="4432">
                  <c:v>3</c:v>
                </c:pt>
                <c:pt idx="4433">
                  <c:v>6</c:v>
                </c:pt>
                <c:pt idx="4434">
                  <c:v>1</c:v>
                </c:pt>
                <c:pt idx="4435">
                  <c:v>7</c:v>
                </c:pt>
                <c:pt idx="4436">
                  <c:v>4</c:v>
                </c:pt>
                <c:pt idx="4437">
                  <c:v>2</c:v>
                </c:pt>
                <c:pt idx="4438">
                  <c:v>6</c:v>
                </c:pt>
                <c:pt idx="4439">
                  <c:v>4</c:v>
                </c:pt>
                <c:pt idx="4440">
                  <c:v>6</c:v>
                </c:pt>
                <c:pt idx="4441">
                  <c:v>8</c:v>
                </c:pt>
                <c:pt idx="4442">
                  <c:v>1</c:v>
                </c:pt>
                <c:pt idx="4443">
                  <c:v>6</c:v>
                </c:pt>
                <c:pt idx="4444">
                  <c:v>6</c:v>
                </c:pt>
                <c:pt idx="4445">
                  <c:v>3</c:v>
                </c:pt>
                <c:pt idx="4446">
                  <c:v>5</c:v>
                </c:pt>
                <c:pt idx="4447">
                  <c:v>8</c:v>
                </c:pt>
                <c:pt idx="4448">
                  <c:v>5</c:v>
                </c:pt>
                <c:pt idx="4449">
                  <c:v>8</c:v>
                </c:pt>
                <c:pt idx="4450">
                  <c:v>9</c:v>
                </c:pt>
                <c:pt idx="4451">
                  <c:v>2</c:v>
                </c:pt>
                <c:pt idx="4452">
                  <c:v>1</c:v>
                </c:pt>
                <c:pt idx="4453">
                  <c:v>5</c:v>
                </c:pt>
                <c:pt idx="4454">
                  <c:v>1</c:v>
                </c:pt>
                <c:pt idx="4455">
                  <c:v>4</c:v>
                </c:pt>
                <c:pt idx="4456">
                  <c:v>7</c:v>
                </c:pt>
                <c:pt idx="4457">
                  <c:v>3</c:v>
                </c:pt>
                <c:pt idx="4458">
                  <c:v>3</c:v>
                </c:pt>
                <c:pt idx="4459">
                  <c:v>1</c:v>
                </c:pt>
                <c:pt idx="4460">
                  <c:v>2</c:v>
                </c:pt>
                <c:pt idx="4461">
                  <c:v>3</c:v>
                </c:pt>
                <c:pt idx="4462">
                  <c:v>6</c:v>
                </c:pt>
                <c:pt idx="4463">
                  <c:v>1</c:v>
                </c:pt>
                <c:pt idx="4464">
                  <c:v>9</c:v>
                </c:pt>
                <c:pt idx="4465">
                  <c:v>6</c:v>
                </c:pt>
                <c:pt idx="4466">
                  <c:v>8</c:v>
                </c:pt>
                <c:pt idx="4467">
                  <c:v>8</c:v>
                </c:pt>
                <c:pt idx="4468">
                  <c:v>5</c:v>
                </c:pt>
                <c:pt idx="4469">
                  <c:v>4</c:v>
                </c:pt>
                <c:pt idx="4470">
                  <c:v>2</c:v>
                </c:pt>
                <c:pt idx="4471">
                  <c:v>8</c:v>
                </c:pt>
                <c:pt idx="4472">
                  <c:v>1</c:v>
                </c:pt>
                <c:pt idx="4473">
                  <c:v>7</c:v>
                </c:pt>
                <c:pt idx="4474">
                  <c:v>4</c:v>
                </c:pt>
                <c:pt idx="4475">
                  <c:v>6</c:v>
                </c:pt>
                <c:pt idx="4476">
                  <c:v>5</c:v>
                </c:pt>
                <c:pt idx="4477">
                  <c:v>5</c:v>
                </c:pt>
                <c:pt idx="4478">
                  <c:v>4</c:v>
                </c:pt>
                <c:pt idx="4479">
                  <c:v>7</c:v>
                </c:pt>
                <c:pt idx="4480">
                  <c:v>5</c:v>
                </c:pt>
                <c:pt idx="4481">
                  <c:v>3</c:v>
                </c:pt>
                <c:pt idx="4482">
                  <c:v>9</c:v>
                </c:pt>
                <c:pt idx="4483">
                  <c:v>8</c:v>
                </c:pt>
                <c:pt idx="4484">
                  <c:v>3</c:v>
                </c:pt>
                <c:pt idx="4485">
                  <c:v>5</c:v>
                </c:pt>
                <c:pt idx="4486">
                  <c:v>6</c:v>
                </c:pt>
                <c:pt idx="4487">
                  <c:v>7</c:v>
                </c:pt>
                <c:pt idx="4488">
                  <c:v>4</c:v>
                </c:pt>
                <c:pt idx="4489">
                  <c:v>9</c:v>
                </c:pt>
                <c:pt idx="4490">
                  <c:v>6</c:v>
                </c:pt>
                <c:pt idx="4491">
                  <c:v>9</c:v>
                </c:pt>
                <c:pt idx="4492">
                  <c:v>6</c:v>
                </c:pt>
                <c:pt idx="4493">
                  <c:v>1</c:v>
                </c:pt>
                <c:pt idx="4494">
                  <c:v>5</c:v>
                </c:pt>
                <c:pt idx="4495">
                  <c:v>9</c:v>
                </c:pt>
                <c:pt idx="4496">
                  <c:v>7</c:v>
                </c:pt>
                <c:pt idx="4497">
                  <c:v>9</c:v>
                </c:pt>
                <c:pt idx="4498">
                  <c:v>9</c:v>
                </c:pt>
                <c:pt idx="4499">
                  <c:v>1</c:v>
                </c:pt>
                <c:pt idx="4500">
                  <c:v>8</c:v>
                </c:pt>
                <c:pt idx="4501">
                  <c:v>1</c:v>
                </c:pt>
                <c:pt idx="4502">
                  <c:v>9</c:v>
                </c:pt>
                <c:pt idx="4503">
                  <c:v>4</c:v>
                </c:pt>
                <c:pt idx="4504">
                  <c:v>6</c:v>
                </c:pt>
                <c:pt idx="4505">
                  <c:v>2</c:v>
                </c:pt>
                <c:pt idx="4506">
                  <c:v>6</c:v>
                </c:pt>
                <c:pt idx="4507">
                  <c:v>6</c:v>
                </c:pt>
                <c:pt idx="4508">
                  <c:v>7</c:v>
                </c:pt>
                <c:pt idx="4509">
                  <c:v>7</c:v>
                </c:pt>
                <c:pt idx="4510">
                  <c:v>3</c:v>
                </c:pt>
                <c:pt idx="4511">
                  <c:v>7</c:v>
                </c:pt>
                <c:pt idx="4512">
                  <c:v>9</c:v>
                </c:pt>
                <c:pt idx="4513">
                  <c:v>4</c:v>
                </c:pt>
                <c:pt idx="4514">
                  <c:v>5</c:v>
                </c:pt>
                <c:pt idx="4515">
                  <c:v>4</c:v>
                </c:pt>
                <c:pt idx="4516">
                  <c:v>4</c:v>
                </c:pt>
                <c:pt idx="4517">
                  <c:v>3</c:v>
                </c:pt>
                <c:pt idx="4518">
                  <c:v>2</c:v>
                </c:pt>
                <c:pt idx="4519">
                  <c:v>7</c:v>
                </c:pt>
                <c:pt idx="4520">
                  <c:v>7</c:v>
                </c:pt>
                <c:pt idx="4521">
                  <c:v>5</c:v>
                </c:pt>
                <c:pt idx="4522">
                  <c:v>7</c:v>
                </c:pt>
                <c:pt idx="4523">
                  <c:v>7</c:v>
                </c:pt>
                <c:pt idx="4524">
                  <c:v>3</c:v>
                </c:pt>
                <c:pt idx="4525">
                  <c:v>5</c:v>
                </c:pt>
                <c:pt idx="4526">
                  <c:v>6</c:v>
                </c:pt>
                <c:pt idx="4527">
                  <c:v>4</c:v>
                </c:pt>
                <c:pt idx="4528">
                  <c:v>5</c:v>
                </c:pt>
                <c:pt idx="4529">
                  <c:v>9</c:v>
                </c:pt>
                <c:pt idx="4530">
                  <c:v>5</c:v>
                </c:pt>
                <c:pt idx="4531">
                  <c:v>8</c:v>
                </c:pt>
                <c:pt idx="4532">
                  <c:v>9</c:v>
                </c:pt>
                <c:pt idx="4533">
                  <c:v>2</c:v>
                </c:pt>
                <c:pt idx="4534">
                  <c:v>3</c:v>
                </c:pt>
                <c:pt idx="4535">
                  <c:v>6</c:v>
                </c:pt>
                <c:pt idx="4536">
                  <c:v>6</c:v>
                </c:pt>
                <c:pt idx="4537">
                  <c:v>9</c:v>
                </c:pt>
                <c:pt idx="4538">
                  <c:v>4</c:v>
                </c:pt>
                <c:pt idx="4539">
                  <c:v>3</c:v>
                </c:pt>
                <c:pt idx="4540">
                  <c:v>4</c:v>
                </c:pt>
                <c:pt idx="4541">
                  <c:v>2</c:v>
                </c:pt>
                <c:pt idx="4542">
                  <c:v>4</c:v>
                </c:pt>
                <c:pt idx="4543">
                  <c:v>5</c:v>
                </c:pt>
                <c:pt idx="4544">
                  <c:v>3</c:v>
                </c:pt>
                <c:pt idx="4545">
                  <c:v>1</c:v>
                </c:pt>
                <c:pt idx="4546">
                  <c:v>6</c:v>
                </c:pt>
                <c:pt idx="4547">
                  <c:v>4</c:v>
                </c:pt>
                <c:pt idx="4548">
                  <c:v>8</c:v>
                </c:pt>
                <c:pt idx="4549">
                  <c:v>6</c:v>
                </c:pt>
                <c:pt idx="4550">
                  <c:v>6</c:v>
                </c:pt>
                <c:pt idx="4551">
                  <c:v>6</c:v>
                </c:pt>
                <c:pt idx="4552">
                  <c:v>9</c:v>
                </c:pt>
                <c:pt idx="4553">
                  <c:v>5</c:v>
                </c:pt>
                <c:pt idx="4554">
                  <c:v>4</c:v>
                </c:pt>
                <c:pt idx="4555">
                  <c:v>6</c:v>
                </c:pt>
                <c:pt idx="4556">
                  <c:v>9</c:v>
                </c:pt>
                <c:pt idx="4557">
                  <c:v>9</c:v>
                </c:pt>
                <c:pt idx="4558">
                  <c:v>3</c:v>
                </c:pt>
                <c:pt idx="4559">
                  <c:v>3</c:v>
                </c:pt>
                <c:pt idx="4560">
                  <c:v>2</c:v>
                </c:pt>
                <c:pt idx="4561">
                  <c:v>8</c:v>
                </c:pt>
                <c:pt idx="4562">
                  <c:v>3</c:v>
                </c:pt>
                <c:pt idx="4563">
                  <c:v>5</c:v>
                </c:pt>
                <c:pt idx="4564">
                  <c:v>2</c:v>
                </c:pt>
                <c:pt idx="4565">
                  <c:v>1</c:v>
                </c:pt>
                <c:pt idx="4566">
                  <c:v>3</c:v>
                </c:pt>
                <c:pt idx="4567">
                  <c:v>5</c:v>
                </c:pt>
                <c:pt idx="4568">
                  <c:v>5</c:v>
                </c:pt>
                <c:pt idx="4569">
                  <c:v>4</c:v>
                </c:pt>
                <c:pt idx="4570">
                  <c:v>1</c:v>
                </c:pt>
                <c:pt idx="4571">
                  <c:v>7</c:v>
                </c:pt>
                <c:pt idx="4572">
                  <c:v>5</c:v>
                </c:pt>
                <c:pt idx="4573">
                  <c:v>2</c:v>
                </c:pt>
                <c:pt idx="4574">
                  <c:v>3</c:v>
                </c:pt>
                <c:pt idx="4575">
                  <c:v>4</c:v>
                </c:pt>
                <c:pt idx="4576">
                  <c:v>1</c:v>
                </c:pt>
                <c:pt idx="4577">
                  <c:v>3</c:v>
                </c:pt>
                <c:pt idx="4578">
                  <c:v>1</c:v>
                </c:pt>
                <c:pt idx="4579">
                  <c:v>9</c:v>
                </c:pt>
                <c:pt idx="4580">
                  <c:v>1</c:v>
                </c:pt>
                <c:pt idx="4581">
                  <c:v>4</c:v>
                </c:pt>
                <c:pt idx="4582">
                  <c:v>2</c:v>
                </c:pt>
                <c:pt idx="4583">
                  <c:v>9</c:v>
                </c:pt>
                <c:pt idx="4584">
                  <c:v>3</c:v>
                </c:pt>
                <c:pt idx="4585">
                  <c:v>1</c:v>
                </c:pt>
                <c:pt idx="4586">
                  <c:v>4</c:v>
                </c:pt>
                <c:pt idx="4587">
                  <c:v>6</c:v>
                </c:pt>
                <c:pt idx="4588">
                  <c:v>4</c:v>
                </c:pt>
                <c:pt idx="4589">
                  <c:v>8</c:v>
                </c:pt>
                <c:pt idx="4590">
                  <c:v>3</c:v>
                </c:pt>
                <c:pt idx="4591">
                  <c:v>7</c:v>
                </c:pt>
                <c:pt idx="4592">
                  <c:v>7</c:v>
                </c:pt>
                <c:pt idx="4593">
                  <c:v>8</c:v>
                </c:pt>
                <c:pt idx="4594">
                  <c:v>8</c:v>
                </c:pt>
                <c:pt idx="4595">
                  <c:v>4</c:v>
                </c:pt>
                <c:pt idx="4596">
                  <c:v>7</c:v>
                </c:pt>
                <c:pt idx="4597">
                  <c:v>5</c:v>
                </c:pt>
                <c:pt idx="4598">
                  <c:v>7</c:v>
                </c:pt>
                <c:pt idx="4599">
                  <c:v>8</c:v>
                </c:pt>
                <c:pt idx="4600">
                  <c:v>2</c:v>
                </c:pt>
                <c:pt idx="4601">
                  <c:v>6</c:v>
                </c:pt>
                <c:pt idx="4602">
                  <c:v>4</c:v>
                </c:pt>
                <c:pt idx="4603">
                  <c:v>4</c:v>
                </c:pt>
                <c:pt idx="4604">
                  <c:v>7</c:v>
                </c:pt>
                <c:pt idx="4605">
                  <c:v>2</c:v>
                </c:pt>
                <c:pt idx="4606">
                  <c:v>4</c:v>
                </c:pt>
                <c:pt idx="4607">
                  <c:v>7</c:v>
                </c:pt>
                <c:pt idx="4608">
                  <c:v>6</c:v>
                </c:pt>
                <c:pt idx="4609">
                  <c:v>6</c:v>
                </c:pt>
                <c:pt idx="4610">
                  <c:v>2</c:v>
                </c:pt>
                <c:pt idx="4611">
                  <c:v>6</c:v>
                </c:pt>
                <c:pt idx="4612">
                  <c:v>2</c:v>
                </c:pt>
                <c:pt idx="4613">
                  <c:v>8</c:v>
                </c:pt>
                <c:pt idx="4614">
                  <c:v>3</c:v>
                </c:pt>
                <c:pt idx="4615">
                  <c:v>4</c:v>
                </c:pt>
                <c:pt idx="4616">
                  <c:v>9</c:v>
                </c:pt>
                <c:pt idx="4617">
                  <c:v>5</c:v>
                </c:pt>
                <c:pt idx="4618">
                  <c:v>1</c:v>
                </c:pt>
                <c:pt idx="4619">
                  <c:v>2</c:v>
                </c:pt>
                <c:pt idx="4620">
                  <c:v>8</c:v>
                </c:pt>
                <c:pt idx="4621">
                  <c:v>9</c:v>
                </c:pt>
                <c:pt idx="4622">
                  <c:v>3</c:v>
                </c:pt>
                <c:pt idx="4623">
                  <c:v>4</c:v>
                </c:pt>
                <c:pt idx="4624">
                  <c:v>5</c:v>
                </c:pt>
                <c:pt idx="4625">
                  <c:v>2</c:v>
                </c:pt>
                <c:pt idx="4626">
                  <c:v>8</c:v>
                </c:pt>
                <c:pt idx="4627">
                  <c:v>9</c:v>
                </c:pt>
                <c:pt idx="4628">
                  <c:v>7</c:v>
                </c:pt>
                <c:pt idx="4629">
                  <c:v>3</c:v>
                </c:pt>
                <c:pt idx="4630">
                  <c:v>3</c:v>
                </c:pt>
                <c:pt idx="4631">
                  <c:v>6</c:v>
                </c:pt>
                <c:pt idx="4632">
                  <c:v>4</c:v>
                </c:pt>
                <c:pt idx="4633">
                  <c:v>1</c:v>
                </c:pt>
                <c:pt idx="4634">
                  <c:v>5</c:v>
                </c:pt>
                <c:pt idx="4635">
                  <c:v>8</c:v>
                </c:pt>
                <c:pt idx="4636">
                  <c:v>9</c:v>
                </c:pt>
                <c:pt idx="4637">
                  <c:v>9</c:v>
                </c:pt>
                <c:pt idx="4638">
                  <c:v>7</c:v>
                </c:pt>
                <c:pt idx="4639">
                  <c:v>1</c:v>
                </c:pt>
                <c:pt idx="4640">
                  <c:v>8</c:v>
                </c:pt>
                <c:pt idx="4641">
                  <c:v>6</c:v>
                </c:pt>
                <c:pt idx="4642">
                  <c:v>5</c:v>
                </c:pt>
                <c:pt idx="4643">
                  <c:v>3</c:v>
                </c:pt>
                <c:pt idx="4644">
                  <c:v>8</c:v>
                </c:pt>
                <c:pt idx="4645">
                  <c:v>5</c:v>
                </c:pt>
                <c:pt idx="4646">
                  <c:v>9</c:v>
                </c:pt>
                <c:pt idx="4647">
                  <c:v>2</c:v>
                </c:pt>
                <c:pt idx="4648">
                  <c:v>8</c:v>
                </c:pt>
                <c:pt idx="4649">
                  <c:v>9</c:v>
                </c:pt>
                <c:pt idx="4650">
                  <c:v>3</c:v>
                </c:pt>
                <c:pt idx="4651">
                  <c:v>9</c:v>
                </c:pt>
                <c:pt idx="4652">
                  <c:v>6</c:v>
                </c:pt>
                <c:pt idx="4653">
                  <c:v>5</c:v>
                </c:pt>
                <c:pt idx="4654">
                  <c:v>5</c:v>
                </c:pt>
                <c:pt idx="4655">
                  <c:v>8</c:v>
                </c:pt>
                <c:pt idx="4656">
                  <c:v>5</c:v>
                </c:pt>
                <c:pt idx="4657">
                  <c:v>7</c:v>
                </c:pt>
                <c:pt idx="4658">
                  <c:v>5</c:v>
                </c:pt>
                <c:pt idx="4659">
                  <c:v>5</c:v>
                </c:pt>
                <c:pt idx="4660">
                  <c:v>5</c:v>
                </c:pt>
                <c:pt idx="4661">
                  <c:v>7</c:v>
                </c:pt>
                <c:pt idx="4662">
                  <c:v>7</c:v>
                </c:pt>
                <c:pt idx="4663">
                  <c:v>2</c:v>
                </c:pt>
                <c:pt idx="4664">
                  <c:v>2</c:v>
                </c:pt>
                <c:pt idx="4665">
                  <c:v>6</c:v>
                </c:pt>
                <c:pt idx="4666">
                  <c:v>7</c:v>
                </c:pt>
                <c:pt idx="4667">
                  <c:v>7</c:v>
                </c:pt>
                <c:pt idx="4668">
                  <c:v>6</c:v>
                </c:pt>
                <c:pt idx="4669">
                  <c:v>3</c:v>
                </c:pt>
                <c:pt idx="4670">
                  <c:v>3</c:v>
                </c:pt>
                <c:pt idx="4671">
                  <c:v>6</c:v>
                </c:pt>
                <c:pt idx="4672">
                  <c:v>5</c:v>
                </c:pt>
                <c:pt idx="4673">
                  <c:v>9</c:v>
                </c:pt>
                <c:pt idx="4674">
                  <c:v>5</c:v>
                </c:pt>
                <c:pt idx="4675">
                  <c:v>9</c:v>
                </c:pt>
                <c:pt idx="4676">
                  <c:v>2</c:v>
                </c:pt>
                <c:pt idx="4677">
                  <c:v>6</c:v>
                </c:pt>
                <c:pt idx="4678">
                  <c:v>2</c:v>
                </c:pt>
                <c:pt idx="4679">
                  <c:v>8</c:v>
                </c:pt>
                <c:pt idx="4680">
                  <c:v>8</c:v>
                </c:pt>
                <c:pt idx="4681">
                  <c:v>6</c:v>
                </c:pt>
                <c:pt idx="4682">
                  <c:v>2</c:v>
                </c:pt>
                <c:pt idx="4683">
                  <c:v>8</c:v>
                </c:pt>
                <c:pt idx="4684">
                  <c:v>7</c:v>
                </c:pt>
                <c:pt idx="4685">
                  <c:v>6</c:v>
                </c:pt>
                <c:pt idx="4686">
                  <c:v>5</c:v>
                </c:pt>
                <c:pt idx="4687">
                  <c:v>9</c:v>
                </c:pt>
                <c:pt idx="4688">
                  <c:v>3</c:v>
                </c:pt>
                <c:pt idx="4689">
                  <c:v>6</c:v>
                </c:pt>
                <c:pt idx="4690">
                  <c:v>5</c:v>
                </c:pt>
                <c:pt idx="4691">
                  <c:v>1</c:v>
                </c:pt>
                <c:pt idx="4692">
                  <c:v>9</c:v>
                </c:pt>
                <c:pt idx="4693">
                  <c:v>8</c:v>
                </c:pt>
                <c:pt idx="4694">
                  <c:v>4</c:v>
                </c:pt>
                <c:pt idx="4695">
                  <c:v>5</c:v>
                </c:pt>
                <c:pt idx="4696">
                  <c:v>2</c:v>
                </c:pt>
                <c:pt idx="4697">
                  <c:v>1</c:v>
                </c:pt>
                <c:pt idx="4698">
                  <c:v>1</c:v>
                </c:pt>
                <c:pt idx="4699">
                  <c:v>4</c:v>
                </c:pt>
                <c:pt idx="4700">
                  <c:v>4</c:v>
                </c:pt>
                <c:pt idx="4701">
                  <c:v>6</c:v>
                </c:pt>
                <c:pt idx="4702">
                  <c:v>4</c:v>
                </c:pt>
                <c:pt idx="4703">
                  <c:v>2</c:v>
                </c:pt>
                <c:pt idx="4704">
                  <c:v>9</c:v>
                </c:pt>
                <c:pt idx="4705">
                  <c:v>7</c:v>
                </c:pt>
                <c:pt idx="4706">
                  <c:v>8</c:v>
                </c:pt>
                <c:pt idx="4707">
                  <c:v>6</c:v>
                </c:pt>
                <c:pt idx="4708">
                  <c:v>2</c:v>
                </c:pt>
                <c:pt idx="4709">
                  <c:v>1</c:v>
                </c:pt>
                <c:pt idx="4710">
                  <c:v>9</c:v>
                </c:pt>
                <c:pt idx="4711">
                  <c:v>6</c:v>
                </c:pt>
                <c:pt idx="4712">
                  <c:v>8</c:v>
                </c:pt>
                <c:pt idx="4713">
                  <c:v>8</c:v>
                </c:pt>
                <c:pt idx="4714">
                  <c:v>4</c:v>
                </c:pt>
                <c:pt idx="4715">
                  <c:v>6</c:v>
                </c:pt>
                <c:pt idx="4716">
                  <c:v>6</c:v>
                </c:pt>
                <c:pt idx="4717">
                  <c:v>4</c:v>
                </c:pt>
                <c:pt idx="4718">
                  <c:v>9</c:v>
                </c:pt>
                <c:pt idx="4719">
                  <c:v>3</c:v>
                </c:pt>
                <c:pt idx="4720">
                  <c:v>5</c:v>
                </c:pt>
                <c:pt idx="4721">
                  <c:v>3</c:v>
                </c:pt>
                <c:pt idx="4722">
                  <c:v>4</c:v>
                </c:pt>
                <c:pt idx="4723">
                  <c:v>2</c:v>
                </c:pt>
                <c:pt idx="4724">
                  <c:v>2</c:v>
                </c:pt>
                <c:pt idx="4725">
                  <c:v>1</c:v>
                </c:pt>
                <c:pt idx="4726">
                  <c:v>8</c:v>
                </c:pt>
                <c:pt idx="4727">
                  <c:v>9</c:v>
                </c:pt>
                <c:pt idx="4728">
                  <c:v>7</c:v>
                </c:pt>
                <c:pt idx="4729">
                  <c:v>5</c:v>
                </c:pt>
                <c:pt idx="4730">
                  <c:v>1</c:v>
                </c:pt>
                <c:pt idx="4731">
                  <c:v>4</c:v>
                </c:pt>
                <c:pt idx="4732">
                  <c:v>1</c:v>
                </c:pt>
                <c:pt idx="4733">
                  <c:v>9</c:v>
                </c:pt>
                <c:pt idx="4734">
                  <c:v>1</c:v>
                </c:pt>
                <c:pt idx="4735">
                  <c:v>1</c:v>
                </c:pt>
                <c:pt idx="4736">
                  <c:v>5</c:v>
                </c:pt>
                <c:pt idx="4737">
                  <c:v>8</c:v>
                </c:pt>
                <c:pt idx="4738">
                  <c:v>8</c:v>
                </c:pt>
                <c:pt idx="4739">
                  <c:v>5</c:v>
                </c:pt>
                <c:pt idx="4740">
                  <c:v>6</c:v>
                </c:pt>
                <c:pt idx="4741">
                  <c:v>5</c:v>
                </c:pt>
                <c:pt idx="4742">
                  <c:v>5</c:v>
                </c:pt>
                <c:pt idx="4743">
                  <c:v>9</c:v>
                </c:pt>
                <c:pt idx="4744">
                  <c:v>6</c:v>
                </c:pt>
                <c:pt idx="4745">
                  <c:v>1</c:v>
                </c:pt>
                <c:pt idx="4746">
                  <c:v>2</c:v>
                </c:pt>
                <c:pt idx="4747">
                  <c:v>4</c:v>
                </c:pt>
                <c:pt idx="4748">
                  <c:v>5</c:v>
                </c:pt>
                <c:pt idx="4749">
                  <c:v>3</c:v>
                </c:pt>
                <c:pt idx="4750">
                  <c:v>3</c:v>
                </c:pt>
                <c:pt idx="4751">
                  <c:v>3</c:v>
                </c:pt>
                <c:pt idx="4752">
                  <c:v>4</c:v>
                </c:pt>
                <c:pt idx="4753">
                  <c:v>8</c:v>
                </c:pt>
                <c:pt idx="4754">
                  <c:v>6</c:v>
                </c:pt>
                <c:pt idx="4755">
                  <c:v>7</c:v>
                </c:pt>
                <c:pt idx="4756">
                  <c:v>4</c:v>
                </c:pt>
                <c:pt idx="4757">
                  <c:v>8</c:v>
                </c:pt>
                <c:pt idx="4758">
                  <c:v>4</c:v>
                </c:pt>
                <c:pt idx="4759">
                  <c:v>2</c:v>
                </c:pt>
                <c:pt idx="4760">
                  <c:v>2</c:v>
                </c:pt>
                <c:pt idx="4761">
                  <c:v>5</c:v>
                </c:pt>
                <c:pt idx="4762">
                  <c:v>1</c:v>
                </c:pt>
                <c:pt idx="4763">
                  <c:v>5</c:v>
                </c:pt>
                <c:pt idx="4764">
                  <c:v>7</c:v>
                </c:pt>
                <c:pt idx="4765">
                  <c:v>3</c:v>
                </c:pt>
                <c:pt idx="4766">
                  <c:v>4</c:v>
                </c:pt>
                <c:pt idx="4767">
                  <c:v>4</c:v>
                </c:pt>
                <c:pt idx="4768">
                  <c:v>6</c:v>
                </c:pt>
                <c:pt idx="4769">
                  <c:v>4</c:v>
                </c:pt>
                <c:pt idx="4770">
                  <c:v>1</c:v>
                </c:pt>
                <c:pt idx="4771">
                  <c:v>6</c:v>
                </c:pt>
                <c:pt idx="4772">
                  <c:v>5</c:v>
                </c:pt>
                <c:pt idx="4773">
                  <c:v>3</c:v>
                </c:pt>
                <c:pt idx="4774">
                  <c:v>3</c:v>
                </c:pt>
                <c:pt idx="4775">
                  <c:v>9</c:v>
                </c:pt>
                <c:pt idx="4776">
                  <c:v>7</c:v>
                </c:pt>
                <c:pt idx="4777">
                  <c:v>2</c:v>
                </c:pt>
                <c:pt idx="4778">
                  <c:v>9</c:v>
                </c:pt>
                <c:pt idx="4779">
                  <c:v>6</c:v>
                </c:pt>
                <c:pt idx="4780">
                  <c:v>5</c:v>
                </c:pt>
                <c:pt idx="4781">
                  <c:v>5</c:v>
                </c:pt>
                <c:pt idx="4782">
                  <c:v>3</c:v>
                </c:pt>
                <c:pt idx="4783">
                  <c:v>4</c:v>
                </c:pt>
                <c:pt idx="4784">
                  <c:v>6</c:v>
                </c:pt>
                <c:pt idx="4785">
                  <c:v>4</c:v>
                </c:pt>
                <c:pt idx="4786">
                  <c:v>7</c:v>
                </c:pt>
                <c:pt idx="4787">
                  <c:v>2</c:v>
                </c:pt>
                <c:pt idx="4788">
                  <c:v>4</c:v>
                </c:pt>
                <c:pt idx="4789">
                  <c:v>7</c:v>
                </c:pt>
                <c:pt idx="4790">
                  <c:v>8</c:v>
                </c:pt>
                <c:pt idx="4791">
                  <c:v>1</c:v>
                </c:pt>
                <c:pt idx="4792">
                  <c:v>7</c:v>
                </c:pt>
                <c:pt idx="4793">
                  <c:v>9</c:v>
                </c:pt>
                <c:pt idx="4794">
                  <c:v>1</c:v>
                </c:pt>
                <c:pt idx="4795">
                  <c:v>4</c:v>
                </c:pt>
                <c:pt idx="4796">
                  <c:v>4</c:v>
                </c:pt>
                <c:pt idx="4797">
                  <c:v>8</c:v>
                </c:pt>
                <c:pt idx="4798">
                  <c:v>2</c:v>
                </c:pt>
                <c:pt idx="4799">
                  <c:v>3</c:v>
                </c:pt>
                <c:pt idx="4800">
                  <c:v>8</c:v>
                </c:pt>
                <c:pt idx="4801">
                  <c:v>3</c:v>
                </c:pt>
                <c:pt idx="4802">
                  <c:v>4</c:v>
                </c:pt>
                <c:pt idx="4803">
                  <c:v>9</c:v>
                </c:pt>
                <c:pt idx="4804">
                  <c:v>4</c:v>
                </c:pt>
                <c:pt idx="4805">
                  <c:v>1</c:v>
                </c:pt>
                <c:pt idx="4806">
                  <c:v>8</c:v>
                </c:pt>
                <c:pt idx="4807">
                  <c:v>5</c:v>
                </c:pt>
                <c:pt idx="4808">
                  <c:v>1</c:v>
                </c:pt>
                <c:pt idx="4809">
                  <c:v>4</c:v>
                </c:pt>
                <c:pt idx="4810">
                  <c:v>7</c:v>
                </c:pt>
                <c:pt idx="4811">
                  <c:v>9</c:v>
                </c:pt>
                <c:pt idx="4812">
                  <c:v>6</c:v>
                </c:pt>
                <c:pt idx="4813">
                  <c:v>3</c:v>
                </c:pt>
                <c:pt idx="4814">
                  <c:v>6</c:v>
                </c:pt>
                <c:pt idx="4815">
                  <c:v>5</c:v>
                </c:pt>
                <c:pt idx="4816">
                  <c:v>7</c:v>
                </c:pt>
                <c:pt idx="4817">
                  <c:v>2</c:v>
                </c:pt>
                <c:pt idx="4818">
                  <c:v>9</c:v>
                </c:pt>
                <c:pt idx="4819">
                  <c:v>8</c:v>
                </c:pt>
                <c:pt idx="4820">
                  <c:v>2</c:v>
                </c:pt>
                <c:pt idx="4821">
                  <c:v>6</c:v>
                </c:pt>
                <c:pt idx="4822">
                  <c:v>6</c:v>
                </c:pt>
                <c:pt idx="4823">
                  <c:v>6</c:v>
                </c:pt>
                <c:pt idx="4824">
                  <c:v>9</c:v>
                </c:pt>
                <c:pt idx="4825">
                  <c:v>4</c:v>
                </c:pt>
                <c:pt idx="4826">
                  <c:v>3</c:v>
                </c:pt>
                <c:pt idx="4827">
                  <c:v>3</c:v>
                </c:pt>
                <c:pt idx="4828">
                  <c:v>2</c:v>
                </c:pt>
                <c:pt idx="4829">
                  <c:v>3</c:v>
                </c:pt>
                <c:pt idx="4830">
                  <c:v>6</c:v>
                </c:pt>
                <c:pt idx="4831">
                  <c:v>9</c:v>
                </c:pt>
                <c:pt idx="4832">
                  <c:v>1</c:v>
                </c:pt>
                <c:pt idx="4833">
                  <c:v>3</c:v>
                </c:pt>
                <c:pt idx="4834">
                  <c:v>4</c:v>
                </c:pt>
                <c:pt idx="4835">
                  <c:v>2</c:v>
                </c:pt>
                <c:pt idx="4836">
                  <c:v>7</c:v>
                </c:pt>
                <c:pt idx="4837">
                  <c:v>7</c:v>
                </c:pt>
                <c:pt idx="4838">
                  <c:v>8</c:v>
                </c:pt>
                <c:pt idx="4839">
                  <c:v>7</c:v>
                </c:pt>
                <c:pt idx="4840">
                  <c:v>9</c:v>
                </c:pt>
                <c:pt idx="4841">
                  <c:v>5</c:v>
                </c:pt>
                <c:pt idx="4842">
                  <c:v>9</c:v>
                </c:pt>
                <c:pt idx="4843">
                  <c:v>5</c:v>
                </c:pt>
                <c:pt idx="4844">
                  <c:v>2</c:v>
                </c:pt>
                <c:pt idx="4845">
                  <c:v>3</c:v>
                </c:pt>
                <c:pt idx="4846">
                  <c:v>1</c:v>
                </c:pt>
                <c:pt idx="4847">
                  <c:v>7</c:v>
                </c:pt>
                <c:pt idx="4848">
                  <c:v>2</c:v>
                </c:pt>
                <c:pt idx="4849">
                  <c:v>5</c:v>
                </c:pt>
                <c:pt idx="4850">
                  <c:v>7</c:v>
                </c:pt>
                <c:pt idx="4851">
                  <c:v>6</c:v>
                </c:pt>
                <c:pt idx="4852">
                  <c:v>5</c:v>
                </c:pt>
                <c:pt idx="4853">
                  <c:v>3</c:v>
                </c:pt>
                <c:pt idx="4854">
                  <c:v>2</c:v>
                </c:pt>
                <c:pt idx="4855">
                  <c:v>3</c:v>
                </c:pt>
                <c:pt idx="4856">
                  <c:v>1</c:v>
                </c:pt>
                <c:pt idx="4857">
                  <c:v>7</c:v>
                </c:pt>
                <c:pt idx="4858">
                  <c:v>7</c:v>
                </c:pt>
                <c:pt idx="4859">
                  <c:v>9</c:v>
                </c:pt>
                <c:pt idx="4860">
                  <c:v>7</c:v>
                </c:pt>
                <c:pt idx="4861">
                  <c:v>7</c:v>
                </c:pt>
                <c:pt idx="4862">
                  <c:v>1</c:v>
                </c:pt>
                <c:pt idx="4863">
                  <c:v>6</c:v>
                </c:pt>
                <c:pt idx="4864">
                  <c:v>7</c:v>
                </c:pt>
                <c:pt idx="4865">
                  <c:v>2</c:v>
                </c:pt>
                <c:pt idx="4866">
                  <c:v>1</c:v>
                </c:pt>
                <c:pt idx="4867">
                  <c:v>6</c:v>
                </c:pt>
                <c:pt idx="4868">
                  <c:v>9</c:v>
                </c:pt>
                <c:pt idx="4869">
                  <c:v>1</c:v>
                </c:pt>
                <c:pt idx="4870">
                  <c:v>5</c:v>
                </c:pt>
                <c:pt idx="4871">
                  <c:v>2</c:v>
                </c:pt>
                <c:pt idx="4872">
                  <c:v>6</c:v>
                </c:pt>
                <c:pt idx="4873">
                  <c:v>3</c:v>
                </c:pt>
                <c:pt idx="4874">
                  <c:v>1</c:v>
                </c:pt>
                <c:pt idx="4875">
                  <c:v>5</c:v>
                </c:pt>
                <c:pt idx="4876">
                  <c:v>2</c:v>
                </c:pt>
                <c:pt idx="4877">
                  <c:v>5</c:v>
                </c:pt>
                <c:pt idx="4878">
                  <c:v>3</c:v>
                </c:pt>
                <c:pt idx="4879">
                  <c:v>9</c:v>
                </c:pt>
                <c:pt idx="4880">
                  <c:v>7</c:v>
                </c:pt>
                <c:pt idx="4881">
                  <c:v>8</c:v>
                </c:pt>
                <c:pt idx="4882">
                  <c:v>4</c:v>
                </c:pt>
                <c:pt idx="4883">
                  <c:v>1</c:v>
                </c:pt>
                <c:pt idx="4884">
                  <c:v>9</c:v>
                </c:pt>
                <c:pt idx="4885">
                  <c:v>5</c:v>
                </c:pt>
                <c:pt idx="4886">
                  <c:v>8</c:v>
                </c:pt>
                <c:pt idx="4887">
                  <c:v>5</c:v>
                </c:pt>
                <c:pt idx="4888">
                  <c:v>1</c:v>
                </c:pt>
                <c:pt idx="4889">
                  <c:v>9</c:v>
                </c:pt>
                <c:pt idx="4890">
                  <c:v>6</c:v>
                </c:pt>
                <c:pt idx="4891">
                  <c:v>7</c:v>
                </c:pt>
                <c:pt idx="4892">
                  <c:v>5</c:v>
                </c:pt>
                <c:pt idx="4893">
                  <c:v>8</c:v>
                </c:pt>
                <c:pt idx="4894">
                  <c:v>9</c:v>
                </c:pt>
                <c:pt idx="4895">
                  <c:v>7</c:v>
                </c:pt>
                <c:pt idx="4896">
                  <c:v>6</c:v>
                </c:pt>
                <c:pt idx="4897">
                  <c:v>2</c:v>
                </c:pt>
                <c:pt idx="4898">
                  <c:v>5</c:v>
                </c:pt>
                <c:pt idx="4899">
                  <c:v>4</c:v>
                </c:pt>
                <c:pt idx="4900">
                  <c:v>7</c:v>
                </c:pt>
                <c:pt idx="4901">
                  <c:v>1</c:v>
                </c:pt>
                <c:pt idx="4902">
                  <c:v>1</c:v>
                </c:pt>
                <c:pt idx="4903">
                  <c:v>9</c:v>
                </c:pt>
                <c:pt idx="4904">
                  <c:v>8</c:v>
                </c:pt>
                <c:pt idx="4905">
                  <c:v>5</c:v>
                </c:pt>
                <c:pt idx="4906">
                  <c:v>8</c:v>
                </c:pt>
                <c:pt idx="4907">
                  <c:v>5</c:v>
                </c:pt>
                <c:pt idx="4908">
                  <c:v>6</c:v>
                </c:pt>
                <c:pt idx="4909">
                  <c:v>5</c:v>
                </c:pt>
                <c:pt idx="4910">
                  <c:v>9</c:v>
                </c:pt>
                <c:pt idx="4911">
                  <c:v>6</c:v>
                </c:pt>
                <c:pt idx="4912">
                  <c:v>5</c:v>
                </c:pt>
                <c:pt idx="4913">
                  <c:v>3</c:v>
                </c:pt>
                <c:pt idx="4914">
                  <c:v>9</c:v>
                </c:pt>
                <c:pt idx="4915">
                  <c:v>1</c:v>
                </c:pt>
                <c:pt idx="4916">
                  <c:v>4</c:v>
                </c:pt>
                <c:pt idx="4917">
                  <c:v>8</c:v>
                </c:pt>
                <c:pt idx="4918">
                  <c:v>9</c:v>
                </c:pt>
                <c:pt idx="4919">
                  <c:v>5</c:v>
                </c:pt>
                <c:pt idx="4920">
                  <c:v>3</c:v>
                </c:pt>
                <c:pt idx="4921">
                  <c:v>3</c:v>
                </c:pt>
                <c:pt idx="4922">
                  <c:v>8</c:v>
                </c:pt>
                <c:pt idx="4923">
                  <c:v>1</c:v>
                </c:pt>
                <c:pt idx="4924">
                  <c:v>2</c:v>
                </c:pt>
                <c:pt idx="4925">
                  <c:v>6</c:v>
                </c:pt>
                <c:pt idx="4926">
                  <c:v>6</c:v>
                </c:pt>
                <c:pt idx="4927">
                  <c:v>6</c:v>
                </c:pt>
                <c:pt idx="4928">
                  <c:v>2</c:v>
                </c:pt>
                <c:pt idx="4929">
                  <c:v>7</c:v>
                </c:pt>
                <c:pt idx="4930">
                  <c:v>3</c:v>
                </c:pt>
                <c:pt idx="4931">
                  <c:v>5</c:v>
                </c:pt>
                <c:pt idx="4932">
                  <c:v>5</c:v>
                </c:pt>
                <c:pt idx="4933">
                  <c:v>4</c:v>
                </c:pt>
                <c:pt idx="4934">
                  <c:v>6</c:v>
                </c:pt>
                <c:pt idx="4935">
                  <c:v>6</c:v>
                </c:pt>
                <c:pt idx="4936">
                  <c:v>6</c:v>
                </c:pt>
                <c:pt idx="4937">
                  <c:v>5</c:v>
                </c:pt>
                <c:pt idx="4938">
                  <c:v>6</c:v>
                </c:pt>
                <c:pt idx="4939">
                  <c:v>4</c:v>
                </c:pt>
                <c:pt idx="4940">
                  <c:v>8</c:v>
                </c:pt>
                <c:pt idx="4941">
                  <c:v>8</c:v>
                </c:pt>
                <c:pt idx="4942">
                  <c:v>8</c:v>
                </c:pt>
                <c:pt idx="4943">
                  <c:v>2</c:v>
                </c:pt>
                <c:pt idx="4944">
                  <c:v>9</c:v>
                </c:pt>
                <c:pt idx="4945">
                  <c:v>7</c:v>
                </c:pt>
                <c:pt idx="4946">
                  <c:v>9</c:v>
                </c:pt>
                <c:pt idx="4947">
                  <c:v>9</c:v>
                </c:pt>
                <c:pt idx="4948">
                  <c:v>2</c:v>
                </c:pt>
                <c:pt idx="4949">
                  <c:v>3</c:v>
                </c:pt>
                <c:pt idx="4950">
                  <c:v>6</c:v>
                </c:pt>
                <c:pt idx="4951">
                  <c:v>8</c:v>
                </c:pt>
                <c:pt idx="4952">
                  <c:v>1</c:v>
                </c:pt>
                <c:pt idx="4953">
                  <c:v>2</c:v>
                </c:pt>
                <c:pt idx="4954">
                  <c:v>4</c:v>
                </c:pt>
                <c:pt idx="4955">
                  <c:v>5</c:v>
                </c:pt>
                <c:pt idx="4956">
                  <c:v>1</c:v>
                </c:pt>
                <c:pt idx="4957">
                  <c:v>2</c:v>
                </c:pt>
                <c:pt idx="4958">
                  <c:v>4</c:v>
                </c:pt>
                <c:pt idx="4959">
                  <c:v>8</c:v>
                </c:pt>
                <c:pt idx="4960">
                  <c:v>4</c:v>
                </c:pt>
                <c:pt idx="4961">
                  <c:v>5</c:v>
                </c:pt>
                <c:pt idx="4962">
                  <c:v>4</c:v>
                </c:pt>
                <c:pt idx="4963">
                  <c:v>7</c:v>
                </c:pt>
                <c:pt idx="4964">
                  <c:v>1</c:v>
                </c:pt>
                <c:pt idx="4965">
                  <c:v>4</c:v>
                </c:pt>
                <c:pt idx="4966">
                  <c:v>6</c:v>
                </c:pt>
                <c:pt idx="4967">
                  <c:v>3</c:v>
                </c:pt>
                <c:pt idx="4968">
                  <c:v>8</c:v>
                </c:pt>
                <c:pt idx="4969">
                  <c:v>6</c:v>
                </c:pt>
                <c:pt idx="4970">
                  <c:v>3</c:v>
                </c:pt>
                <c:pt idx="4971">
                  <c:v>2</c:v>
                </c:pt>
                <c:pt idx="4972">
                  <c:v>2</c:v>
                </c:pt>
                <c:pt idx="4973">
                  <c:v>1</c:v>
                </c:pt>
                <c:pt idx="4974">
                  <c:v>7</c:v>
                </c:pt>
                <c:pt idx="4975">
                  <c:v>9</c:v>
                </c:pt>
                <c:pt idx="4976">
                  <c:v>3</c:v>
                </c:pt>
                <c:pt idx="4977">
                  <c:v>2</c:v>
                </c:pt>
                <c:pt idx="4978">
                  <c:v>9</c:v>
                </c:pt>
                <c:pt idx="4979">
                  <c:v>2</c:v>
                </c:pt>
                <c:pt idx="4980">
                  <c:v>9</c:v>
                </c:pt>
                <c:pt idx="4981">
                  <c:v>8</c:v>
                </c:pt>
                <c:pt idx="4982">
                  <c:v>6</c:v>
                </c:pt>
                <c:pt idx="4983">
                  <c:v>9</c:v>
                </c:pt>
                <c:pt idx="4984">
                  <c:v>1</c:v>
                </c:pt>
                <c:pt idx="4985">
                  <c:v>3</c:v>
                </c:pt>
                <c:pt idx="4986">
                  <c:v>9</c:v>
                </c:pt>
                <c:pt idx="4987">
                  <c:v>2</c:v>
                </c:pt>
                <c:pt idx="4988">
                  <c:v>9</c:v>
                </c:pt>
                <c:pt idx="4989">
                  <c:v>3</c:v>
                </c:pt>
                <c:pt idx="4990">
                  <c:v>7</c:v>
                </c:pt>
                <c:pt idx="4991">
                  <c:v>8</c:v>
                </c:pt>
                <c:pt idx="4992">
                  <c:v>5</c:v>
                </c:pt>
                <c:pt idx="4993">
                  <c:v>6</c:v>
                </c:pt>
                <c:pt idx="4994">
                  <c:v>2</c:v>
                </c:pt>
                <c:pt idx="4995">
                  <c:v>9</c:v>
                </c:pt>
                <c:pt idx="4996">
                  <c:v>6</c:v>
                </c:pt>
                <c:pt idx="4997">
                  <c:v>1</c:v>
                </c:pt>
                <c:pt idx="4998">
                  <c:v>7</c:v>
                </c:pt>
                <c:pt idx="4999">
                  <c:v>1</c:v>
                </c:pt>
              </c:numCache>
            </c:numRef>
          </c:val>
          <c:extLst>
            <c:ext xmlns:c16="http://schemas.microsoft.com/office/drawing/2014/chart" uri="{C3380CC4-5D6E-409C-BE32-E72D297353CC}">
              <c16:uniqueId val="{00000002-0C92-4525-90D3-EEB4FF135AC3}"/>
            </c:ext>
          </c:extLst>
        </c:ser>
        <c:dLbls>
          <c:showLegendKey val="0"/>
          <c:showVal val="0"/>
          <c:showCatName val="0"/>
          <c:showSerName val="0"/>
          <c:showPercent val="0"/>
          <c:showBubbleSize val="0"/>
        </c:dLbls>
        <c:gapWidth val="219"/>
        <c:overlap val="-27"/>
        <c:axId val="1201263760"/>
        <c:axId val="1201265200"/>
      </c:barChart>
      <c:catAx>
        <c:axId val="1201263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Startup_Id</a:t>
                </a:r>
              </a:p>
            </c:rich>
          </c:tx>
          <c:layout>
            <c:manualLayout>
              <c:xMode val="edge"/>
              <c:yMode val="edge"/>
              <c:x val="0.30845609606768759"/>
              <c:y val="0.8243342454540351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265200"/>
        <c:crosses val="autoZero"/>
        <c:auto val="1"/>
        <c:lblAlgn val="ctr"/>
        <c:lblOffset val="100"/>
        <c:noMultiLvlLbl val="0"/>
      </c:catAx>
      <c:valAx>
        <c:axId val="1201265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126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[global_startup_success_dataset.csv(1).xlsx]Pivot_table_1!PivotTable1</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Avg Valuation by Industry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tx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Pivot_table_1!$B$3</c:f>
              <c:strCache>
                <c:ptCount val="1"/>
                <c:pt idx="0">
                  <c:v>Average of Valuation ($B)</c:v>
                </c:pt>
              </c:strCache>
            </c:strRef>
          </c:tx>
          <c:spPr>
            <a:solidFill>
              <a:schemeClr val="accent1"/>
            </a:solidFill>
            <a:ln>
              <a:noFill/>
            </a:ln>
            <a:effectLst/>
          </c:spPr>
          <c:invertIfNegative val="0"/>
          <c:cat>
            <c:strRef>
              <c:f>Pivot_table_1!$A$4:$A$14</c:f>
              <c:strCache>
                <c:ptCount val="10"/>
                <c:pt idx="0">
                  <c:v>AI</c:v>
                </c:pt>
                <c:pt idx="1">
                  <c:v>E-commerce</c:v>
                </c:pt>
                <c:pt idx="2">
                  <c:v>EdTech</c:v>
                </c:pt>
                <c:pt idx="3">
                  <c:v>Energy</c:v>
                </c:pt>
                <c:pt idx="4">
                  <c:v>FinTech</c:v>
                </c:pt>
                <c:pt idx="5">
                  <c:v>FoodTech</c:v>
                </c:pt>
                <c:pt idx="6">
                  <c:v>Gaming</c:v>
                </c:pt>
                <c:pt idx="7">
                  <c:v>Healthcare</c:v>
                </c:pt>
                <c:pt idx="8">
                  <c:v>Logistics</c:v>
                </c:pt>
                <c:pt idx="9">
                  <c:v>Tech</c:v>
                </c:pt>
              </c:strCache>
            </c:strRef>
          </c:cat>
          <c:val>
            <c:numRef>
              <c:f>Pivot_table_1!$B$4:$B$14</c:f>
              <c:numCache>
                <c:formatCode>0.00</c:formatCode>
                <c:ptCount val="10"/>
                <c:pt idx="0">
                  <c:v>24.588103792415161</c:v>
                </c:pt>
                <c:pt idx="1">
                  <c:v>24.723561076604547</c:v>
                </c:pt>
                <c:pt idx="2">
                  <c:v>24.794266409266381</c:v>
                </c:pt>
                <c:pt idx="3">
                  <c:v>26.041647058823532</c:v>
                </c:pt>
                <c:pt idx="4">
                  <c:v>25.733508064516133</c:v>
                </c:pt>
                <c:pt idx="5">
                  <c:v>25.532924731182792</c:v>
                </c:pt>
                <c:pt idx="6">
                  <c:v>24.84482692307693</c:v>
                </c:pt>
                <c:pt idx="7">
                  <c:v>25.854472573839647</c:v>
                </c:pt>
                <c:pt idx="8">
                  <c:v>24.868369351669955</c:v>
                </c:pt>
                <c:pt idx="9">
                  <c:v>25.444026717557243</c:v>
                </c:pt>
              </c:numCache>
            </c:numRef>
          </c:val>
          <c:extLst>
            <c:ext xmlns:c16="http://schemas.microsoft.com/office/drawing/2014/chart" uri="{C3380CC4-5D6E-409C-BE32-E72D297353CC}">
              <c16:uniqueId val="{00000000-0885-4170-B38E-74B9B3BC4332}"/>
            </c:ext>
          </c:extLst>
        </c:ser>
        <c:ser>
          <c:idx val="1"/>
          <c:order val="1"/>
          <c:tx>
            <c:strRef>
              <c:f>Pivot_table_1!$C$3</c:f>
              <c:strCache>
                <c:ptCount val="1"/>
                <c:pt idx="0">
                  <c:v>Average of Total Funding ($M)</c:v>
                </c:pt>
              </c:strCache>
            </c:strRef>
          </c:tx>
          <c:spPr>
            <a:solidFill>
              <a:schemeClr val="accent2"/>
            </a:solidFill>
            <a:ln>
              <a:noFill/>
            </a:ln>
            <a:effectLst/>
          </c:spPr>
          <c:invertIfNegative val="0"/>
          <c:cat>
            <c:strRef>
              <c:f>Pivot_table_1!$A$4:$A$14</c:f>
              <c:strCache>
                <c:ptCount val="10"/>
                <c:pt idx="0">
                  <c:v>AI</c:v>
                </c:pt>
                <c:pt idx="1">
                  <c:v>E-commerce</c:v>
                </c:pt>
                <c:pt idx="2">
                  <c:v>EdTech</c:v>
                </c:pt>
                <c:pt idx="3">
                  <c:v>Energy</c:v>
                </c:pt>
                <c:pt idx="4">
                  <c:v>FinTech</c:v>
                </c:pt>
                <c:pt idx="5">
                  <c:v>FoodTech</c:v>
                </c:pt>
                <c:pt idx="6">
                  <c:v>Gaming</c:v>
                </c:pt>
                <c:pt idx="7">
                  <c:v>Healthcare</c:v>
                </c:pt>
                <c:pt idx="8">
                  <c:v>Logistics</c:v>
                </c:pt>
                <c:pt idx="9">
                  <c:v>Tech</c:v>
                </c:pt>
              </c:strCache>
            </c:strRef>
          </c:cat>
          <c:val>
            <c:numRef>
              <c:f>Pivot_table_1!$C$4:$C$14</c:f>
              <c:numCache>
                <c:formatCode>0.00</c:formatCode>
                <c:ptCount val="10"/>
                <c:pt idx="0">
                  <c:v>257.41716566866268</c:v>
                </c:pt>
                <c:pt idx="1">
                  <c:v>241.98550724637681</c:v>
                </c:pt>
                <c:pt idx="2">
                  <c:v>247.54247104247105</c:v>
                </c:pt>
                <c:pt idx="3">
                  <c:v>258.68823529411765</c:v>
                </c:pt>
                <c:pt idx="4">
                  <c:v>249.49798387096774</c:v>
                </c:pt>
                <c:pt idx="5">
                  <c:v>240.37204301075269</c:v>
                </c:pt>
                <c:pt idx="6">
                  <c:v>242.12884615384615</c:v>
                </c:pt>
                <c:pt idx="7">
                  <c:v>247.95358649789029</c:v>
                </c:pt>
                <c:pt idx="8">
                  <c:v>267.3909626719057</c:v>
                </c:pt>
                <c:pt idx="9">
                  <c:v>259.50572519083971</c:v>
                </c:pt>
              </c:numCache>
            </c:numRef>
          </c:val>
          <c:extLst>
            <c:ext xmlns:c16="http://schemas.microsoft.com/office/drawing/2014/chart" uri="{C3380CC4-5D6E-409C-BE32-E72D297353CC}">
              <c16:uniqueId val="{00000001-0885-4170-B38E-74B9B3BC4332}"/>
            </c:ext>
          </c:extLst>
        </c:ser>
        <c:ser>
          <c:idx val="2"/>
          <c:order val="2"/>
          <c:tx>
            <c:strRef>
              <c:f>Pivot_table_1!$D$3</c:f>
              <c:strCache>
                <c:ptCount val="1"/>
                <c:pt idx="0">
                  <c:v>Average of Monthly Revenue/Emp</c:v>
                </c:pt>
              </c:strCache>
            </c:strRef>
          </c:tx>
          <c:spPr>
            <a:solidFill>
              <a:schemeClr val="tx2">
                <a:lumMod val="50000"/>
              </a:schemeClr>
            </a:solidFill>
            <a:ln>
              <a:noFill/>
            </a:ln>
            <a:effectLst/>
          </c:spPr>
          <c:invertIfNegative val="0"/>
          <c:cat>
            <c:strRef>
              <c:f>Pivot_table_1!$A$4:$A$14</c:f>
              <c:strCache>
                <c:ptCount val="10"/>
                <c:pt idx="0">
                  <c:v>AI</c:v>
                </c:pt>
                <c:pt idx="1">
                  <c:v>E-commerce</c:v>
                </c:pt>
                <c:pt idx="2">
                  <c:v>EdTech</c:v>
                </c:pt>
                <c:pt idx="3">
                  <c:v>Energy</c:v>
                </c:pt>
                <c:pt idx="4">
                  <c:v>FinTech</c:v>
                </c:pt>
                <c:pt idx="5">
                  <c:v>FoodTech</c:v>
                </c:pt>
                <c:pt idx="6">
                  <c:v>Gaming</c:v>
                </c:pt>
                <c:pt idx="7">
                  <c:v>Healthcare</c:v>
                </c:pt>
                <c:pt idx="8">
                  <c:v>Logistics</c:v>
                </c:pt>
                <c:pt idx="9">
                  <c:v>Tech</c:v>
                </c:pt>
              </c:strCache>
            </c:strRef>
          </c:cat>
          <c:val>
            <c:numRef>
              <c:f>Pivot_table_1!$D$4:$D$14</c:f>
              <c:numCache>
                <c:formatCode>0</c:formatCode>
                <c:ptCount val="10"/>
                <c:pt idx="0">
                  <c:v>47485.774036782561</c:v>
                </c:pt>
                <c:pt idx="1">
                  <c:v>43121.417742451697</c:v>
                </c:pt>
                <c:pt idx="2">
                  <c:v>93035.316386275488</c:v>
                </c:pt>
                <c:pt idx="3">
                  <c:v>53127.071869750835</c:v>
                </c:pt>
                <c:pt idx="4">
                  <c:v>62575.315194088325</c:v>
                </c:pt>
                <c:pt idx="5">
                  <c:v>53137.774636248039</c:v>
                </c:pt>
                <c:pt idx="6">
                  <c:v>75104.821758770238</c:v>
                </c:pt>
                <c:pt idx="7">
                  <c:v>80097.802215801959</c:v>
                </c:pt>
                <c:pt idx="8">
                  <c:v>67368.007678760259</c:v>
                </c:pt>
                <c:pt idx="9">
                  <c:v>58565.764687357172</c:v>
                </c:pt>
              </c:numCache>
            </c:numRef>
          </c:val>
          <c:extLst>
            <c:ext xmlns:c16="http://schemas.microsoft.com/office/drawing/2014/chart" uri="{C3380CC4-5D6E-409C-BE32-E72D297353CC}">
              <c16:uniqueId val="{00000002-0885-4170-B38E-74B9B3BC4332}"/>
            </c:ext>
          </c:extLst>
        </c:ser>
        <c:ser>
          <c:idx val="3"/>
          <c:order val="3"/>
          <c:tx>
            <c:strRef>
              <c:f>Pivot_table_1!$E$3</c:f>
              <c:strCache>
                <c:ptCount val="1"/>
                <c:pt idx="0">
                  <c:v>Average of Annual Revenue ($M)</c:v>
                </c:pt>
              </c:strCache>
            </c:strRef>
          </c:tx>
          <c:spPr>
            <a:solidFill>
              <a:srgbClr val="FF0000"/>
            </a:solidFill>
            <a:ln>
              <a:noFill/>
            </a:ln>
            <a:effectLst/>
          </c:spPr>
          <c:invertIfNegative val="0"/>
          <c:cat>
            <c:strRef>
              <c:f>Pivot_table_1!$A$4:$A$14</c:f>
              <c:strCache>
                <c:ptCount val="10"/>
                <c:pt idx="0">
                  <c:v>AI</c:v>
                </c:pt>
                <c:pt idx="1">
                  <c:v>E-commerce</c:v>
                </c:pt>
                <c:pt idx="2">
                  <c:v>EdTech</c:v>
                </c:pt>
                <c:pt idx="3">
                  <c:v>Energy</c:v>
                </c:pt>
                <c:pt idx="4">
                  <c:v>FinTech</c:v>
                </c:pt>
                <c:pt idx="5">
                  <c:v>FoodTech</c:v>
                </c:pt>
                <c:pt idx="6">
                  <c:v>Gaming</c:v>
                </c:pt>
                <c:pt idx="7">
                  <c:v>Healthcare</c:v>
                </c:pt>
                <c:pt idx="8">
                  <c:v>Logistics</c:v>
                </c:pt>
                <c:pt idx="9">
                  <c:v>Tech</c:v>
                </c:pt>
              </c:strCache>
            </c:strRef>
          </c:cat>
          <c:val>
            <c:numRef>
              <c:f>Pivot_table_1!$E$4:$E$14</c:f>
              <c:numCache>
                <c:formatCode>0.00</c:formatCode>
                <c:ptCount val="10"/>
                <c:pt idx="0">
                  <c:v>503.05189620758483</c:v>
                </c:pt>
                <c:pt idx="1">
                  <c:v>485.27122153209109</c:v>
                </c:pt>
                <c:pt idx="2">
                  <c:v>479.14864864864865</c:v>
                </c:pt>
                <c:pt idx="3">
                  <c:v>473.5529411764706</c:v>
                </c:pt>
                <c:pt idx="4">
                  <c:v>494.82459677419354</c:v>
                </c:pt>
                <c:pt idx="5">
                  <c:v>524.26236559139784</c:v>
                </c:pt>
                <c:pt idx="6">
                  <c:v>483.9</c:v>
                </c:pt>
                <c:pt idx="7">
                  <c:v>511.31856540084391</c:v>
                </c:pt>
                <c:pt idx="8">
                  <c:v>504.69744597249507</c:v>
                </c:pt>
                <c:pt idx="9">
                  <c:v>500.73091603053433</c:v>
                </c:pt>
              </c:numCache>
            </c:numRef>
          </c:val>
          <c:extLst>
            <c:ext xmlns:c16="http://schemas.microsoft.com/office/drawing/2014/chart" uri="{C3380CC4-5D6E-409C-BE32-E72D297353CC}">
              <c16:uniqueId val="{00000003-0885-4170-B38E-74B9B3BC4332}"/>
            </c:ext>
          </c:extLst>
        </c:ser>
        <c:dLbls>
          <c:showLegendKey val="0"/>
          <c:showVal val="0"/>
          <c:showCatName val="0"/>
          <c:showSerName val="0"/>
          <c:showPercent val="0"/>
          <c:showBubbleSize val="0"/>
        </c:dLbls>
        <c:gapWidth val="150"/>
        <c:overlap val="100"/>
        <c:axId val="1560830944"/>
        <c:axId val="1560856864"/>
      </c:barChart>
      <c:catAx>
        <c:axId val="1560830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Industry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856864"/>
        <c:crosses val="autoZero"/>
        <c:auto val="1"/>
        <c:lblAlgn val="ctr"/>
        <c:lblOffset val="100"/>
        <c:noMultiLvlLbl val="0"/>
      </c:catAx>
      <c:valAx>
        <c:axId val="1560856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830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[global_startup_success_dataset.csv(1).xlsx]Pivot_table_2!PivotTable6</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Customer Base vs Social Media</a:t>
            </a:r>
          </a:p>
        </c:rich>
      </c:tx>
      <c:layout>
        <c:manualLayout>
          <c:xMode val="edge"/>
          <c:yMode val="edge"/>
          <c:x val="0.21814209450519081"/>
          <c:y val="0.1214883664440630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Pivot_table_2!$G$21</c:f>
              <c:strCache>
                <c:ptCount val="1"/>
                <c:pt idx="0">
                  <c:v>Sum of Customer Base (Millions)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Pivot_table_2!$F$22:$F$32</c:f>
              <c:strCache>
                <c:ptCount val="10"/>
                <c:pt idx="0">
                  <c:v>AI</c:v>
                </c:pt>
                <c:pt idx="1">
                  <c:v>E-commerce</c:v>
                </c:pt>
                <c:pt idx="2">
                  <c:v>EdTech</c:v>
                </c:pt>
                <c:pt idx="3">
                  <c:v>Energy</c:v>
                </c:pt>
                <c:pt idx="4">
                  <c:v>FinTech</c:v>
                </c:pt>
                <c:pt idx="5">
                  <c:v>FoodTech</c:v>
                </c:pt>
                <c:pt idx="6">
                  <c:v>Gaming</c:v>
                </c:pt>
                <c:pt idx="7">
                  <c:v>Healthcare</c:v>
                </c:pt>
                <c:pt idx="8">
                  <c:v>Logistics</c:v>
                </c:pt>
                <c:pt idx="9">
                  <c:v>Tech</c:v>
                </c:pt>
              </c:strCache>
            </c:strRef>
          </c:cat>
          <c:val>
            <c:numRef>
              <c:f>Pivot_table_2!$G$22:$G$32</c:f>
              <c:numCache>
                <c:formatCode>General</c:formatCode>
                <c:ptCount val="10"/>
                <c:pt idx="0">
                  <c:v>24225</c:v>
                </c:pt>
                <c:pt idx="1">
                  <c:v>23230</c:v>
                </c:pt>
                <c:pt idx="2">
                  <c:v>25834</c:v>
                </c:pt>
                <c:pt idx="3">
                  <c:v>23637</c:v>
                </c:pt>
                <c:pt idx="4">
                  <c:v>24725</c:v>
                </c:pt>
                <c:pt idx="5">
                  <c:v>23555</c:v>
                </c:pt>
                <c:pt idx="6">
                  <c:v>26489</c:v>
                </c:pt>
                <c:pt idx="7">
                  <c:v>23704</c:v>
                </c:pt>
                <c:pt idx="8">
                  <c:v>25111</c:v>
                </c:pt>
                <c:pt idx="9">
                  <c:v>26004</c:v>
                </c:pt>
              </c:numCache>
            </c:numRef>
          </c:val>
          <c:extLst>
            <c:ext xmlns:c16="http://schemas.microsoft.com/office/drawing/2014/chart" uri="{C3380CC4-5D6E-409C-BE32-E72D297353CC}">
              <c16:uniqueId val="{00000000-E527-435C-81D4-8927618F55C3}"/>
            </c:ext>
          </c:extLst>
        </c:ser>
        <c:ser>
          <c:idx val="1"/>
          <c:order val="1"/>
          <c:tx>
            <c:strRef>
              <c:f>Pivot_table_2!$H$21</c:f>
              <c:strCache>
                <c:ptCount val="1"/>
                <c:pt idx="0">
                  <c:v>Count of Social Media Followers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Pivot_table_2!$F$22:$F$32</c:f>
              <c:strCache>
                <c:ptCount val="10"/>
                <c:pt idx="0">
                  <c:v>AI</c:v>
                </c:pt>
                <c:pt idx="1">
                  <c:v>E-commerce</c:v>
                </c:pt>
                <c:pt idx="2">
                  <c:v>EdTech</c:v>
                </c:pt>
                <c:pt idx="3">
                  <c:v>Energy</c:v>
                </c:pt>
                <c:pt idx="4">
                  <c:v>FinTech</c:v>
                </c:pt>
                <c:pt idx="5">
                  <c:v>FoodTech</c:v>
                </c:pt>
                <c:pt idx="6">
                  <c:v>Gaming</c:v>
                </c:pt>
                <c:pt idx="7">
                  <c:v>Healthcare</c:v>
                </c:pt>
                <c:pt idx="8">
                  <c:v>Logistics</c:v>
                </c:pt>
                <c:pt idx="9">
                  <c:v>Tech</c:v>
                </c:pt>
              </c:strCache>
            </c:strRef>
          </c:cat>
          <c:val>
            <c:numRef>
              <c:f>Pivot_table_2!$H$22:$H$32</c:f>
              <c:numCache>
                <c:formatCode>General</c:formatCode>
                <c:ptCount val="10"/>
                <c:pt idx="0">
                  <c:v>501</c:v>
                </c:pt>
                <c:pt idx="1">
                  <c:v>483</c:v>
                </c:pt>
                <c:pt idx="2">
                  <c:v>518</c:v>
                </c:pt>
                <c:pt idx="3">
                  <c:v>510</c:v>
                </c:pt>
                <c:pt idx="4">
                  <c:v>496</c:v>
                </c:pt>
                <c:pt idx="5">
                  <c:v>465</c:v>
                </c:pt>
                <c:pt idx="6">
                  <c:v>520</c:v>
                </c:pt>
                <c:pt idx="7">
                  <c:v>474</c:v>
                </c:pt>
                <c:pt idx="8">
                  <c:v>509</c:v>
                </c:pt>
                <c:pt idx="9">
                  <c:v>524</c:v>
                </c:pt>
              </c:numCache>
            </c:numRef>
          </c:val>
          <c:extLst>
            <c:ext xmlns:c16="http://schemas.microsoft.com/office/drawing/2014/chart" uri="{C3380CC4-5D6E-409C-BE32-E72D297353CC}">
              <c16:uniqueId val="{00000001-E527-435C-81D4-8927618F55C3}"/>
            </c:ext>
          </c:extLst>
        </c:ser>
        <c:dLbls>
          <c:dLblPos val="ctr"/>
          <c:showLegendKey val="0"/>
          <c:showVal val="1"/>
          <c:showCatName val="0"/>
          <c:showSerName val="0"/>
          <c:showPercent val="0"/>
          <c:showBubbleSize val="0"/>
        </c:dLbls>
        <c:gapWidth val="150"/>
        <c:overlap val="100"/>
        <c:axId val="1503920320"/>
        <c:axId val="1503920800"/>
      </c:barChart>
      <c:catAx>
        <c:axId val="1503920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Industry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920800"/>
        <c:crosses val="autoZero"/>
        <c:auto val="1"/>
        <c:lblAlgn val="ctr"/>
        <c:lblOffset val="100"/>
        <c:noMultiLvlLbl val="0"/>
      </c:catAx>
      <c:valAx>
        <c:axId val="15039208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PercentageOf</a:t>
                </a:r>
                <a:r>
                  <a:rPr lang="en-US" baseline="0"/>
                  <a:t> customer and social media</a:t>
                </a:r>
                <a:endParaRPr lang="en-US"/>
              </a:p>
            </c:rich>
          </c:tx>
          <c:layout>
            <c:manualLayout>
              <c:xMode val="edge"/>
              <c:yMode val="edge"/>
              <c:x val="3.0555555555555555E-2"/>
              <c:y val="9.9606663750364532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3920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[global_startup_success_dataset.csv(1).xlsx]Pivot_table_2!PivotTable11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Founder Success Type vs Funding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Pivot_table_2!$K$21:$K$22</c:f>
              <c:strCache>
                <c:ptCount val="1"/>
                <c:pt idx="0">
                  <c:v>Large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Pivot_table_2!$J$23:$J$25</c:f>
              <c:strCache>
                <c:ptCount val="2"/>
                <c:pt idx="0">
                  <c:v>High Performer</c:v>
                </c:pt>
                <c:pt idx="1">
                  <c:v>Normal</c:v>
                </c:pt>
              </c:strCache>
            </c:strRef>
          </c:cat>
          <c:val>
            <c:numRef>
              <c:f>Pivot_table_2!$K$23:$K$25</c:f>
              <c:numCache>
                <c:formatCode>General</c:formatCode>
                <c:ptCount val="2"/>
                <c:pt idx="0">
                  <c:v>644</c:v>
                </c:pt>
                <c:pt idx="1">
                  <c:v>2367</c:v>
                </c:pt>
              </c:numCache>
            </c:numRef>
          </c:val>
          <c:extLst>
            <c:ext xmlns:c16="http://schemas.microsoft.com/office/drawing/2014/chart" uri="{C3380CC4-5D6E-409C-BE32-E72D297353CC}">
              <c16:uniqueId val="{00000000-C760-41CE-AEC7-4CE0788B8D7E}"/>
            </c:ext>
          </c:extLst>
        </c:ser>
        <c:ser>
          <c:idx val="1"/>
          <c:order val="1"/>
          <c:tx>
            <c:strRef>
              <c:f>Pivot_table_2!$L$21:$L$22</c:f>
              <c:strCache>
                <c:ptCount val="1"/>
                <c:pt idx="0">
                  <c:v>Mid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Pivot_table_2!$J$23:$J$25</c:f>
              <c:strCache>
                <c:ptCount val="2"/>
                <c:pt idx="0">
                  <c:v>High Performer</c:v>
                </c:pt>
                <c:pt idx="1">
                  <c:v>Normal</c:v>
                </c:pt>
              </c:strCache>
            </c:strRef>
          </c:cat>
          <c:val>
            <c:numRef>
              <c:f>Pivot_table_2!$L$23:$L$25</c:f>
              <c:numCache>
                <c:formatCode>General</c:formatCode>
                <c:ptCount val="2"/>
                <c:pt idx="0">
                  <c:v>227</c:v>
                </c:pt>
                <c:pt idx="1">
                  <c:v>791</c:v>
                </c:pt>
              </c:numCache>
            </c:numRef>
          </c:val>
          <c:extLst>
            <c:ext xmlns:c16="http://schemas.microsoft.com/office/drawing/2014/chart" uri="{C3380CC4-5D6E-409C-BE32-E72D297353CC}">
              <c16:uniqueId val="{00000001-C760-41CE-AEC7-4CE0788B8D7E}"/>
            </c:ext>
          </c:extLst>
        </c:ser>
        <c:ser>
          <c:idx val="2"/>
          <c:order val="2"/>
          <c:tx>
            <c:strRef>
              <c:f>Pivot_table_2!$M$21:$M$22</c:f>
              <c:strCache>
                <c:ptCount val="1"/>
                <c:pt idx="0">
                  <c:v>Small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Pivot_table_2!$J$23:$J$25</c:f>
              <c:strCache>
                <c:ptCount val="2"/>
                <c:pt idx="0">
                  <c:v>High Performer</c:v>
                </c:pt>
                <c:pt idx="1">
                  <c:v>Normal</c:v>
                </c:pt>
              </c:strCache>
            </c:strRef>
          </c:cat>
          <c:val>
            <c:numRef>
              <c:f>Pivot_table_2!$M$23:$M$25</c:f>
              <c:numCache>
                <c:formatCode>General</c:formatCode>
                <c:ptCount val="2"/>
                <c:pt idx="0">
                  <c:v>190</c:v>
                </c:pt>
                <c:pt idx="1">
                  <c:v>781</c:v>
                </c:pt>
              </c:numCache>
            </c:numRef>
          </c:val>
          <c:extLst>
            <c:ext xmlns:c16="http://schemas.microsoft.com/office/drawing/2014/chart" uri="{C3380CC4-5D6E-409C-BE32-E72D297353CC}">
              <c16:uniqueId val="{00000002-C760-41CE-AEC7-4CE0788B8D7E}"/>
            </c:ext>
          </c:extLst>
        </c:ser>
        <c:dLbls>
          <c:dLblPos val="outEnd"/>
          <c:showLegendKey val="0"/>
          <c:showVal val="1"/>
          <c:showCatName val="0"/>
          <c:showSerName val="0"/>
          <c:showPercent val="0"/>
          <c:showBubbleSize val="0"/>
        </c:dLbls>
        <c:gapWidth val="219"/>
        <c:overlap val="-27"/>
        <c:axId val="1849361952"/>
        <c:axId val="1849369632"/>
      </c:barChart>
      <c:catAx>
        <c:axId val="1849361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Founder Success Type Of Flag</a:t>
                </a:r>
              </a:p>
            </c:rich>
          </c:tx>
          <c:layout>
            <c:manualLayout>
              <c:xMode val="edge"/>
              <c:yMode val="edge"/>
              <c:x val="0.23450701086110962"/>
              <c:y val="0.8281966675985661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369632"/>
        <c:crosses val="autoZero"/>
        <c:auto val="1"/>
        <c:lblAlgn val="ctr"/>
        <c:lblOffset val="100"/>
        <c:noMultiLvlLbl val="0"/>
      </c:catAx>
      <c:valAx>
        <c:axId val="1849369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36195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5</xdr:col>
      <xdr:colOff>204494</xdr:colOff>
      <xdr:row>4</xdr:row>
      <xdr:rowOff>14737</xdr:rowOff>
    </xdr:from>
    <xdr:to>
      <xdr:col>5</xdr:col>
      <xdr:colOff>2036440</xdr:colOff>
      <xdr:row>10</xdr:row>
      <xdr:rowOff>97545</xdr:rowOff>
    </xdr:to>
    <mc:AlternateContent xmlns:mc="http://schemas.openxmlformats.org/markup-compatibility/2006" xmlns:a14="http://schemas.microsoft.com/office/drawing/2010/main">
      <mc:Choice Requires="a14">
        <xdr:graphicFrame macro="">
          <xdr:nvGraphicFramePr>
            <xdr:cNvPr id="2" name="Industry">
              <a:extLst>
                <a:ext uri="{FF2B5EF4-FFF2-40B4-BE49-F238E27FC236}">
                  <a16:creationId xmlns:a16="http://schemas.microsoft.com/office/drawing/2014/main" id="{83FEBCAF-070D-1BE2-A1AB-ED0CB629D822}"/>
                </a:ext>
              </a:extLst>
            </xdr:cNvPr>
            <xdr:cNvGraphicFramePr/>
          </xdr:nvGraphicFramePr>
          <xdr:xfrm>
            <a:off x="0" y="0"/>
            <a:ext cx="0" cy="0"/>
          </xdr:xfrm>
          <a:graphic>
            <a:graphicData uri="http://schemas.microsoft.com/office/drawing/2010/slicer">
              <sle:slicer xmlns:sle="http://schemas.microsoft.com/office/drawing/2010/slicer" name="Industry"/>
            </a:graphicData>
          </a:graphic>
        </xdr:graphicFrame>
      </mc:Choice>
      <mc:Fallback xmlns="">
        <xdr:sp macro="" textlink="">
          <xdr:nvSpPr>
            <xdr:cNvPr id="0" name=""/>
            <xdr:cNvSpPr>
              <a:spLocks noTextEdit="1"/>
            </xdr:cNvSpPr>
          </xdr:nvSpPr>
          <xdr:spPr>
            <a:xfrm>
              <a:off x="8694070" y="848455"/>
              <a:ext cx="1831946" cy="11585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152214</xdr:colOff>
      <xdr:row>3</xdr:row>
      <xdr:rowOff>173401</xdr:rowOff>
    </xdr:from>
    <xdr:to>
      <xdr:col>14</xdr:col>
      <xdr:colOff>141063</xdr:colOff>
      <xdr:row>11</xdr:row>
      <xdr:rowOff>102219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6000BA8A-705B-1B1F-A175-ADE0CB2A937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4522890" y="838809"/>
              <a:ext cx="1824089" cy="1388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116124</xdr:colOff>
      <xdr:row>4</xdr:row>
      <xdr:rowOff>19641</xdr:rowOff>
    </xdr:from>
    <xdr:to>
      <xdr:col>20</xdr:col>
      <xdr:colOff>109685</xdr:colOff>
      <xdr:row>10</xdr:row>
      <xdr:rowOff>10733</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5E24C9D5-695A-6E9E-80E8-6371785D4D0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20196434" y="867500"/>
              <a:ext cx="1828800" cy="10857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156806</xdr:colOff>
      <xdr:row>20</xdr:row>
      <xdr:rowOff>178521</xdr:rowOff>
    </xdr:from>
    <xdr:to>
      <xdr:col>3</xdr:col>
      <xdr:colOff>112778</xdr:colOff>
      <xdr:row>27</xdr:row>
      <xdr:rowOff>3279</xdr:rowOff>
    </xdr:to>
    <mc:AlternateContent xmlns:mc="http://schemas.openxmlformats.org/markup-compatibility/2006" xmlns:a14="http://schemas.microsoft.com/office/drawing/2010/main">
      <mc:Choice Requires="a14">
        <xdr:graphicFrame macro="">
          <xdr:nvGraphicFramePr>
            <xdr:cNvPr id="5" name="Tech Stack">
              <a:extLst>
                <a:ext uri="{FF2B5EF4-FFF2-40B4-BE49-F238E27FC236}">
                  <a16:creationId xmlns:a16="http://schemas.microsoft.com/office/drawing/2014/main" id="{190F0EAD-EE3C-E6AC-A8C2-1B3447599AE7}"/>
                </a:ext>
              </a:extLst>
            </xdr:cNvPr>
            <xdr:cNvGraphicFramePr/>
          </xdr:nvGraphicFramePr>
          <xdr:xfrm>
            <a:off x="0" y="0"/>
            <a:ext cx="0" cy="0"/>
          </xdr:xfrm>
          <a:graphic>
            <a:graphicData uri="http://schemas.microsoft.com/office/drawing/2010/slicer">
              <sle:slicer xmlns:sle="http://schemas.microsoft.com/office/drawing/2010/slicer" name="Tech Stack"/>
            </a:graphicData>
          </a:graphic>
        </xdr:graphicFrame>
      </mc:Choice>
      <mc:Fallback xmlns="">
        <xdr:sp macro="" textlink="">
          <xdr:nvSpPr>
            <xdr:cNvPr id="0" name=""/>
            <xdr:cNvSpPr>
              <a:spLocks noTextEdit="1"/>
            </xdr:cNvSpPr>
          </xdr:nvSpPr>
          <xdr:spPr>
            <a:xfrm>
              <a:off x="2604171" y="4114027"/>
              <a:ext cx="1820631" cy="1079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203701</xdr:colOff>
      <xdr:row>20</xdr:row>
      <xdr:rowOff>177299</xdr:rowOff>
    </xdr:from>
    <xdr:to>
      <xdr:col>9</xdr:col>
      <xdr:colOff>197260</xdr:colOff>
      <xdr:row>29</xdr:row>
      <xdr:rowOff>139522</xdr:rowOff>
    </xdr:to>
    <mc:AlternateContent xmlns:mc="http://schemas.openxmlformats.org/markup-compatibility/2006" xmlns:a14="http://schemas.microsoft.com/office/drawing/2010/main">
      <mc:Choice Requires="a14">
        <xdr:graphicFrame macro="">
          <xdr:nvGraphicFramePr>
            <xdr:cNvPr id="6" name="Country 2">
              <a:extLst>
                <a:ext uri="{FF2B5EF4-FFF2-40B4-BE49-F238E27FC236}">
                  <a16:creationId xmlns:a16="http://schemas.microsoft.com/office/drawing/2014/main" id="{3BB86074-78A9-91A8-DECF-2CAEF54C902B}"/>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9787729" y="4180482"/>
              <a:ext cx="1828800" cy="16042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129540</xdr:colOff>
      <xdr:row>4</xdr:row>
      <xdr:rowOff>30481</xdr:rowOff>
    </xdr:from>
    <xdr:to>
      <xdr:col>6</xdr:col>
      <xdr:colOff>1034528</xdr:colOff>
      <xdr:row>10</xdr:row>
      <xdr:rowOff>53341</xdr:rowOff>
    </xdr:to>
    <mc:AlternateContent xmlns:mc="http://schemas.openxmlformats.org/markup-compatibility/2006" xmlns:a14="http://schemas.microsoft.com/office/drawing/2010/main">
      <mc:Choice Requires="a14">
        <xdr:graphicFrame macro="">
          <xdr:nvGraphicFramePr>
            <xdr:cNvPr id="2" name="Funding Category">
              <a:extLst>
                <a:ext uri="{FF2B5EF4-FFF2-40B4-BE49-F238E27FC236}">
                  <a16:creationId xmlns:a16="http://schemas.microsoft.com/office/drawing/2014/main" id="{3CA70D69-760E-67E1-066C-3243D0CF898F}"/>
                </a:ext>
              </a:extLst>
            </xdr:cNvPr>
            <xdr:cNvGraphicFramePr/>
          </xdr:nvGraphicFramePr>
          <xdr:xfrm>
            <a:off x="0" y="0"/>
            <a:ext cx="0" cy="0"/>
          </xdr:xfrm>
          <a:graphic>
            <a:graphicData uri="http://schemas.microsoft.com/office/drawing/2010/slicer">
              <sle:slicer xmlns:sle="http://schemas.microsoft.com/office/drawing/2010/slicer" name="Funding Category"/>
            </a:graphicData>
          </a:graphic>
        </xdr:graphicFrame>
      </mc:Choice>
      <mc:Fallback xmlns="">
        <xdr:sp macro="" textlink="">
          <xdr:nvSpPr>
            <xdr:cNvPr id="0" name=""/>
            <xdr:cNvSpPr>
              <a:spLocks noTextEdit="1"/>
            </xdr:cNvSpPr>
          </xdr:nvSpPr>
          <xdr:spPr>
            <a:xfrm>
              <a:off x="6476552" y="864199"/>
              <a:ext cx="1828352" cy="10986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274320</xdr:colOff>
      <xdr:row>5</xdr:row>
      <xdr:rowOff>114301</xdr:rowOff>
    </xdr:from>
    <xdr:to>
      <xdr:col>17</xdr:col>
      <xdr:colOff>274320</xdr:colOff>
      <xdr:row>11</xdr:row>
      <xdr:rowOff>121921</xdr:rowOff>
    </xdr:to>
    <mc:AlternateContent xmlns:mc="http://schemas.openxmlformats.org/markup-compatibility/2006" xmlns:a14="http://schemas.microsoft.com/office/drawing/2010/main">
      <mc:Choice Requires="a14">
        <xdr:graphicFrame macro="">
          <xdr:nvGraphicFramePr>
            <xdr:cNvPr id="4" name="Country 3">
              <a:extLst>
                <a:ext uri="{FF2B5EF4-FFF2-40B4-BE49-F238E27FC236}">
                  <a16:creationId xmlns:a16="http://schemas.microsoft.com/office/drawing/2014/main" id="{6090B3F9-0EC3-AA59-4DB3-6F4EA74B8A5D}"/>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16061167" y="1127313"/>
              <a:ext cx="1828800" cy="10833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7619</xdr:colOff>
      <xdr:row>2</xdr:row>
      <xdr:rowOff>0</xdr:rowOff>
    </xdr:from>
    <xdr:to>
      <xdr:col>16</xdr:col>
      <xdr:colOff>461596</xdr:colOff>
      <xdr:row>15</xdr:row>
      <xdr:rowOff>167640</xdr:rowOff>
    </xdr:to>
    <xdr:graphicFrame macro="">
      <xdr:nvGraphicFramePr>
        <xdr:cNvPr id="3" name="Chart 2">
          <a:extLst>
            <a:ext uri="{FF2B5EF4-FFF2-40B4-BE49-F238E27FC236}">
              <a16:creationId xmlns:a16="http://schemas.microsoft.com/office/drawing/2014/main" id="{1F61A778-C21D-45DC-B8A6-E7FCCFD3BA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20</xdr:row>
      <xdr:rowOff>0</xdr:rowOff>
    </xdr:from>
    <xdr:to>
      <xdr:col>7</xdr:col>
      <xdr:colOff>0</xdr:colOff>
      <xdr:row>35</xdr:row>
      <xdr:rowOff>0</xdr:rowOff>
    </xdr:to>
    <xdr:graphicFrame macro="">
      <xdr:nvGraphicFramePr>
        <xdr:cNvPr id="4" name="Chart 3">
          <a:extLst>
            <a:ext uri="{FF2B5EF4-FFF2-40B4-BE49-F238E27FC236}">
              <a16:creationId xmlns:a16="http://schemas.microsoft.com/office/drawing/2014/main" id="{767EAC18-7926-41C4-B53B-EBB9EBFF8C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20</xdr:row>
      <xdr:rowOff>0</xdr:rowOff>
    </xdr:from>
    <xdr:to>
      <xdr:col>14</xdr:col>
      <xdr:colOff>502920</xdr:colOff>
      <xdr:row>35</xdr:row>
      <xdr:rowOff>15240</xdr:rowOff>
    </xdr:to>
    <xdr:graphicFrame macro="">
      <xdr:nvGraphicFramePr>
        <xdr:cNvPr id="5" name="Chart 4">
          <a:extLst>
            <a:ext uri="{FF2B5EF4-FFF2-40B4-BE49-F238E27FC236}">
              <a16:creationId xmlns:a16="http://schemas.microsoft.com/office/drawing/2014/main" id="{DC6EA15D-6BFC-4BAF-8D9C-4095AB40A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39</xdr:row>
      <xdr:rowOff>168519</xdr:rowOff>
    </xdr:from>
    <xdr:to>
      <xdr:col>9</xdr:col>
      <xdr:colOff>359018</xdr:colOff>
      <xdr:row>55</xdr:row>
      <xdr:rowOff>16342</xdr:rowOff>
    </xdr:to>
    <xdr:graphicFrame macro="">
      <xdr:nvGraphicFramePr>
        <xdr:cNvPr id="6" name="Chart 5">
          <a:extLst>
            <a:ext uri="{FF2B5EF4-FFF2-40B4-BE49-F238E27FC236}">
              <a16:creationId xmlns:a16="http://schemas.microsoft.com/office/drawing/2014/main" id="{A8834D7D-D1BE-4AAE-84EE-AE002FA06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578827</xdr:colOff>
      <xdr:row>39</xdr:row>
      <xdr:rowOff>161192</xdr:rowOff>
    </xdr:from>
    <xdr:to>
      <xdr:col>17</xdr:col>
      <xdr:colOff>599665</xdr:colOff>
      <xdr:row>54</xdr:row>
      <xdr:rowOff>161192</xdr:rowOff>
    </xdr:to>
    <xdr:graphicFrame macro="">
      <xdr:nvGraphicFramePr>
        <xdr:cNvPr id="7" name="Chart 6">
          <a:extLst>
            <a:ext uri="{FF2B5EF4-FFF2-40B4-BE49-F238E27FC236}">
              <a16:creationId xmlns:a16="http://schemas.microsoft.com/office/drawing/2014/main" id="{625FFA09-791A-469D-A227-F18A144DD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60</xdr:row>
      <xdr:rowOff>0</xdr:rowOff>
    </xdr:from>
    <xdr:to>
      <xdr:col>7</xdr:col>
      <xdr:colOff>0</xdr:colOff>
      <xdr:row>75</xdr:row>
      <xdr:rowOff>0</xdr:rowOff>
    </xdr:to>
    <xdr:graphicFrame macro="">
      <xdr:nvGraphicFramePr>
        <xdr:cNvPr id="8" name="Chart 7">
          <a:extLst>
            <a:ext uri="{FF2B5EF4-FFF2-40B4-BE49-F238E27FC236}">
              <a16:creationId xmlns:a16="http://schemas.microsoft.com/office/drawing/2014/main" id="{25170623-340C-45B8-8DE9-D1BAFB772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7327</xdr:colOff>
      <xdr:row>59</xdr:row>
      <xdr:rowOff>183172</xdr:rowOff>
    </xdr:from>
    <xdr:to>
      <xdr:col>15</xdr:col>
      <xdr:colOff>274695</xdr:colOff>
      <xdr:row>75</xdr:row>
      <xdr:rowOff>13368</xdr:rowOff>
    </xdr:to>
    <xdr:graphicFrame macro="">
      <xdr:nvGraphicFramePr>
        <xdr:cNvPr id="9" name="Chart 8">
          <a:extLst>
            <a:ext uri="{FF2B5EF4-FFF2-40B4-BE49-F238E27FC236}">
              <a16:creationId xmlns:a16="http://schemas.microsoft.com/office/drawing/2014/main" id="{885E8E9A-E917-4956-B124-52B6486916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2</xdr:row>
      <xdr:rowOff>0</xdr:rowOff>
    </xdr:from>
    <xdr:to>
      <xdr:col>7</xdr:col>
      <xdr:colOff>0</xdr:colOff>
      <xdr:row>16</xdr:row>
      <xdr:rowOff>170685</xdr:rowOff>
    </xdr:to>
    <xdr:graphicFrame macro="">
      <xdr:nvGraphicFramePr>
        <xdr:cNvPr id="12" name="Chart 11">
          <a:extLst>
            <a:ext uri="{FF2B5EF4-FFF2-40B4-BE49-F238E27FC236}">
              <a16:creationId xmlns:a16="http://schemas.microsoft.com/office/drawing/2014/main" id="{4A0C1F5C-3CEE-43E4-B238-0550D0560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79</xdr:row>
      <xdr:rowOff>8562</xdr:rowOff>
    </xdr:from>
    <xdr:to>
      <xdr:col>6</xdr:col>
      <xdr:colOff>590764</xdr:colOff>
      <xdr:row>94</xdr:row>
      <xdr:rowOff>54795</xdr:rowOff>
    </xdr:to>
    <xdr:graphicFrame macro="">
      <xdr:nvGraphicFramePr>
        <xdr:cNvPr id="13" name="Chart 12">
          <a:extLst>
            <a:ext uri="{FF2B5EF4-FFF2-40B4-BE49-F238E27FC236}">
              <a16:creationId xmlns:a16="http://schemas.microsoft.com/office/drawing/2014/main" id="{FA4F3CE5-5BFD-4A78-9870-201768630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79</xdr:row>
      <xdr:rowOff>0</xdr:rowOff>
    </xdr:from>
    <xdr:to>
      <xdr:col>15</xdr:col>
      <xdr:colOff>293555</xdr:colOff>
      <xdr:row>94</xdr:row>
      <xdr:rowOff>54673</xdr:rowOff>
    </xdr:to>
    <xdr:graphicFrame macro="">
      <xdr:nvGraphicFramePr>
        <xdr:cNvPr id="14" name="Chart 13">
          <a:extLst>
            <a:ext uri="{FF2B5EF4-FFF2-40B4-BE49-F238E27FC236}">
              <a16:creationId xmlns:a16="http://schemas.microsoft.com/office/drawing/2014/main" id="{7DE4B511-28A1-4943-953A-67C6F6262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VANYA VIJAY" refreshedDate="45847.769451504631" createdVersion="8" refreshedVersion="8" minRefreshableVersion="3" recordCount="5000" xr:uid="{98CEC89B-B115-4BA8-B4E5-2204F1B3BE14}">
  <cacheSource type="worksheet">
    <worksheetSource name="Table1"/>
  </cacheSource>
  <cacheFields count="29">
    <cacheField name="Startup Name" numFmtId="0">
      <sharedItems count="5000">
        <s v="Startup_4087"/>
        <s v="Startup_2245"/>
        <s v="Startup_4015"/>
        <s v="Startup_3697"/>
        <s v="Startup_4338"/>
        <s v="Startup_3707"/>
        <s v="Startup_718"/>
        <s v="Startup_4670"/>
        <s v="Startup_4525"/>
        <s v="Startup_4970"/>
        <s v="Startup_3063"/>
        <s v="Startup_364"/>
        <s v="Startup_1867"/>
        <s v="Startup_2949"/>
        <s v="Startup_977"/>
        <s v="Startup_4059"/>
        <s v="Startup_48"/>
        <s v="Startup_3882"/>
        <s v="Startup_2764"/>
        <s v="Startup_4268"/>
        <s v="Startup_3231"/>
        <s v="Startup_1932"/>
        <s v="Startup_3301"/>
        <s v="Startup_2490"/>
        <s v="Startup_4708"/>
        <s v="Startup_4638"/>
        <s v="Startup_334"/>
        <s v="Startup_1549"/>
        <s v="Startup_1993"/>
        <s v="Startup_3916"/>
        <s v="Startup_971"/>
        <s v="Startup_1767"/>
        <s v="Startup_3954"/>
        <s v="Startup_2220"/>
        <s v="Startup_2932"/>
        <s v="Startup_1520"/>
        <s v="Startup_1853"/>
        <s v="Startup_4074"/>
        <s v="Startup_3740"/>
        <s v="Startup_1029"/>
        <s v="Startup_4973"/>
        <s v="Startup_2023"/>
        <s v="Startup_156"/>
        <s v="Startup_614"/>
        <s v="Startup_4895"/>
        <s v="Startup_4600"/>
        <s v="Startup_3082"/>
        <s v="Startup_986"/>
        <s v="Startup_4104"/>
        <s v="Startup_3903"/>
        <s v="Startup_2235"/>
        <s v="Startup_3326"/>
        <s v="Startup_309"/>
        <s v="Startup_1057"/>
        <s v="Startup_909"/>
        <s v="Startup_311"/>
        <s v="Startup_1415"/>
        <s v="Startup_1653"/>
        <s v="Startup_4348"/>
        <s v="Startup_1262"/>
        <s v="Startup_2125"/>
        <s v="Startup_4491"/>
        <s v="Startup_544"/>
        <s v="Startup_3453"/>
        <s v="Startup_3346"/>
        <s v="Startup_3804"/>
        <s v="Startup_684"/>
        <s v="Startup_2081"/>
        <s v="Startup_4160"/>
        <s v="Startup_1684"/>
        <s v="Startup_519"/>
        <s v="Startup_1521"/>
        <s v="Startup_1603"/>
        <s v="Startup_193"/>
        <s v="Startup_596"/>
        <s v="Startup_1884"/>
        <s v="Startup_1954"/>
        <s v="Startup_3014"/>
        <s v="Startup_3072"/>
        <s v="Startup_4476"/>
        <s v="Startup_3070"/>
        <s v="Startup_1354"/>
        <s v="Startup_3125"/>
        <s v="Startup_1886"/>
        <s v="Startup_2107"/>
        <s v="Startup_4282"/>
        <s v="Startup_4047"/>
        <s v="Startup_4500"/>
        <s v="Startup_3885"/>
        <s v="Startup_1062"/>
        <s v="Startup_2372"/>
        <s v="Startup_42"/>
        <s v="Startup_3345"/>
        <s v="Startup_2014"/>
        <s v="Startup_1622"/>
        <s v="Startup_1503"/>
        <s v="Startup_3932"/>
        <s v="Startup_2749"/>
        <s v="Startup_4646"/>
        <s v="Startup_4916"/>
        <s v="Startup_2158"/>
        <s v="Startup_4735"/>
        <s v="Startup_4280"/>
        <s v="Startup_2130"/>
        <s v="Startup_4747"/>
        <s v="Startup_181"/>
        <s v="Startup_4114"/>
        <s v="Startup_1774"/>
        <s v="Startup_1706"/>
        <s v="Startup_2656"/>
        <s v="Startup_855"/>
        <s v="Startup_1700"/>
        <s v="Startup_3772"/>
        <s v="Startup_1657"/>
        <s v="Startup_4520"/>
        <s v="Startup_1562"/>
        <s v="Startup_2284"/>
        <s v="Startup_1367"/>
        <s v="Startup_3173"/>
        <s v="Startup_4110"/>
        <s v="Startup_4860"/>
        <s v="Startup_3459"/>
        <s v="Startup_4514"/>
        <s v="Startup_1694"/>
        <s v="Startup_1148"/>
        <s v="Startup_4577"/>
        <s v="Startup_524"/>
        <s v="Startup_1410"/>
        <s v="Startup_220"/>
        <s v="Startup_1637"/>
        <s v="Startup_3443"/>
        <s v="Startup_3573"/>
        <s v="Startup_4088"/>
        <s v="Startup_4516"/>
        <s v="Startup_662"/>
        <s v="Startup_772"/>
        <s v="Startup_2179"/>
        <s v="Startup_470"/>
        <s v="Startup_1707"/>
        <s v="Startup_1689"/>
        <s v="Startup_3097"/>
        <s v="Startup_3690"/>
        <s v="Startup_2093"/>
        <s v="Startup_1403"/>
        <s v="Startup_850"/>
        <s v="Startup_3586"/>
        <s v="Startup_3135"/>
        <s v="Startup_1093"/>
        <s v="Startup_1329"/>
        <s v="Startup_3375"/>
        <s v="Startup_2015"/>
        <s v="Startup_3680"/>
        <s v="Startup_3388"/>
        <s v="Startup_4884"/>
        <s v="Startup_2722"/>
        <s v="Startup_2947"/>
        <s v="Startup_2583"/>
        <s v="Startup_2568"/>
        <s v="Startup_1381"/>
        <s v="Startup_436"/>
        <s v="Startup_2698"/>
        <s v="Startup_595"/>
        <s v="Startup_4765"/>
        <s v="Startup_822"/>
        <s v="Startup_1523"/>
        <s v="Startup_1118"/>
        <s v="Startup_1910"/>
        <s v="Startup_402"/>
        <s v="Startup_4987"/>
        <s v="Startup_1252"/>
        <s v="Startup_3310"/>
        <s v="Startup_1235"/>
        <s v="Startup_2552"/>
        <s v="Startup_3400"/>
        <s v="Startup_4680"/>
        <s v="Startup_2795"/>
        <s v="Startup_901"/>
        <s v="Startup_4303"/>
        <s v="Startup_73"/>
        <s v="Startup_3839"/>
        <s v="Startup_6"/>
        <s v="Startup_1799"/>
        <s v="Startup_3635"/>
        <s v="Startup_4503"/>
        <s v="Startup_1998"/>
        <s v="Startup_2492"/>
        <s v="Startup_4232"/>
        <s v="Startup_1364"/>
        <s v="Startup_4951"/>
        <s v="Startup_1589"/>
        <s v="Startup_1858"/>
        <s v="Startup_3134"/>
        <s v="Startup_2103"/>
        <s v="Startup_3558"/>
        <s v="Startup_3849"/>
        <s v="Startup_968"/>
        <s v="Startup_3153"/>
        <s v="Startup_1639"/>
        <s v="Startup_319"/>
        <s v="Startup_1570"/>
        <s v="Startup_578"/>
        <s v="Startup_2410"/>
        <s v="Startup_2378"/>
        <s v="Startup_1624"/>
        <s v="Startup_3509"/>
        <s v="Startup_4108"/>
        <s v="Startup_4590"/>
        <s v="Startup_1290"/>
        <s v="Startup_3833"/>
        <s v="Startup_2918"/>
        <s v="Startup_1904"/>
        <s v="Startup_1307"/>
        <s v="Startup_2092"/>
        <s v="Startup_2719"/>
        <s v="Startup_4351"/>
        <s v="Startup_4014"/>
        <s v="Startup_3248"/>
        <s v="Startup_4364"/>
        <s v="Startup_1475"/>
        <s v="Startup_3028"/>
        <s v="Startup_4513"/>
        <s v="Startup_2882"/>
        <s v="Startup_2102"/>
        <s v="Startup_1723"/>
        <s v="Startup_1504"/>
        <s v="Startup_1027"/>
        <s v="Startup_1275"/>
        <s v="Startup_2691"/>
        <s v="Startup_3859"/>
        <s v="Startup_1969"/>
        <s v="Startup_3409"/>
        <s v="Startup_3203"/>
        <s v="Startup_2993"/>
        <s v="Startup_2044"/>
        <s v="Startup_3949"/>
        <s v="Startup_2156"/>
        <s v="Startup_4091"/>
        <s v="Startup_682"/>
        <s v="Startup_3810"/>
        <s v="Startup_3245"/>
        <s v="Startup_3642"/>
        <s v="Startup_558"/>
        <s v="Startup_2064"/>
        <s v="Startup_3745"/>
        <s v="Startup_4942"/>
        <s v="Startup_2963"/>
        <s v="Startup_4369"/>
        <s v="Startup_4880"/>
        <s v="Startup_2454"/>
        <s v="Startup_2362"/>
        <s v="Startup_3001"/>
        <s v="Startup_2229"/>
        <s v="Startup_143"/>
        <s v="Startup_1990"/>
        <s v="Startup_593"/>
        <s v="Startup_190"/>
        <s v="Startup_1311"/>
        <s v="Startup_2067"/>
        <s v="Startup_4447"/>
        <s v="Startup_1955"/>
        <s v="Startup_3051"/>
        <s v="Startup_1122"/>
        <s v="Startup_2607"/>
        <s v="Startup_460"/>
        <s v="Startup_4561"/>
        <s v="Startup_4738"/>
        <s v="Startup_2945"/>
        <s v="Startup_3430"/>
        <s v="Startup_3473"/>
        <s v="Startup_769"/>
        <s v="Startup_4246"/>
        <s v="Startup_4431"/>
        <s v="Startup_4049"/>
        <s v="Startup_4191"/>
        <s v="Startup_4644"/>
        <s v="Startup_598"/>
        <s v="Startup_1353"/>
        <s v="Startup_2868"/>
        <s v="Startup_3183"/>
        <s v="Startup_3534"/>
        <s v="Startup_1047"/>
        <s v="Startup_4033"/>
        <s v="Startup_1827"/>
        <s v="Startup_2594"/>
        <s v="Startup_135"/>
        <s v="Startup_3572"/>
        <s v="Startup_2299"/>
        <s v="Startup_3561"/>
        <s v="Startup_4823"/>
        <s v="Startup_2167"/>
        <s v="Startup_330"/>
        <s v="Startup_3306"/>
        <s v="Startup_2104"/>
        <s v="Startup_2154"/>
        <s v="Startup_4000"/>
        <s v="Startup_3355"/>
        <s v="Startup_875"/>
        <s v="Startup_3962"/>
        <s v="Startup_3960"/>
        <s v="Startup_1174"/>
        <s v="Startup_3598"/>
        <s v="Startup_4810"/>
        <s v="Startup_3713"/>
        <s v="Startup_2721"/>
        <s v="Startup_3420"/>
        <s v="Startup_981"/>
        <s v="Startup_3689"/>
        <s v="Startup_4689"/>
        <s v="Startup_3628"/>
        <s v="Startup_908"/>
        <s v="Startup_3892"/>
        <s v="Startup_1785"/>
        <s v="Startup_2748"/>
        <s v="Startup_4085"/>
        <s v="Startup_4368"/>
        <s v="Startup_212"/>
        <s v="Startup_1927"/>
        <s v="Startup_2147"/>
        <s v="Startup_3907"/>
        <s v="Startup_2535"/>
        <s v="Startup_4283"/>
        <s v="Startup_584"/>
        <s v="Startup_3255"/>
        <s v="Startup_2477"/>
        <s v="Startup_553"/>
        <s v="Startup_1446"/>
        <s v="Startup_4506"/>
        <s v="Startup_1926"/>
        <s v="Startup_3283"/>
        <s v="Startup_1870"/>
        <s v="Startup_920"/>
        <s v="Startup_1113"/>
        <s v="Startup_1807"/>
        <s v="Startup_353"/>
        <s v="Startup_1758"/>
        <s v="Startup_1249"/>
        <s v="Startup_3553"/>
        <s v="Startup_1234"/>
        <s v="Startup_1565"/>
        <s v="Startup_4188"/>
        <s v="Startup_4477"/>
        <s v="Startup_3808"/>
        <s v="Startup_1820"/>
        <s v="Startup_1036"/>
        <s v="Startup_325"/>
        <s v="Startup_142"/>
        <s v="Startup_3830"/>
        <s v="Startup_2101"/>
        <s v="Startup_387"/>
        <s v="Startup_2354"/>
        <s v="Startup_1462"/>
        <s v="Startup_669"/>
        <s v="Startup_2575"/>
        <s v="Startup_3835"/>
        <s v="Startup_4615"/>
        <s v="Startup_838"/>
        <s v="Startup_3404"/>
        <s v="Startup_765"/>
        <s v="Startup_2001"/>
        <s v="Startup_4879"/>
        <s v="Startup_3127"/>
        <s v="Startup_2288"/>
        <s v="Startup_634"/>
        <s v="Startup_4251"/>
        <s v="Startup_3886"/>
        <s v="Startup_4042"/>
        <s v="Startup_3854"/>
        <s v="Startup_3062"/>
        <s v="Startup_1977"/>
        <s v="Startup_225"/>
        <s v="Startup_3677"/>
        <s v="Startup_2526"/>
        <s v="Startup_806"/>
        <s v="Startup_1509"/>
        <s v="Startup_533"/>
        <s v="Startup_3648"/>
        <s v="Startup_654"/>
        <s v="Startup_546"/>
        <s v="Startup_1008"/>
        <s v="Startup_1221"/>
        <s v="Startup_3894"/>
        <s v="Startup_964"/>
        <s v="Startup_2518"/>
        <s v="Startup_1287"/>
        <s v="Startup_2488"/>
        <s v="Startup_4208"/>
        <s v="Startup_2020"/>
        <s v="Startup_3513"/>
        <s v="Startup_4831"/>
        <s v="Startup_2537"/>
        <s v="Startup_4595"/>
        <s v="Startup_182"/>
        <s v="Startup_827"/>
        <s v="Startup_1400"/>
        <s v="Startup_3856"/>
        <s v="Startup_1983"/>
        <s v="Startup_646"/>
        <s v="Startup_1502"/>
        <s v="Startup_685"/>
        <s v="Startup_2647"/>
        <s v="Startup_4335"/>
        <s v="Startup_1340"/>
        <s v="Startup_4308"/>
        <s v="Startup_2524"/>
        <s v="Startup_2990"/>
        <s v="Startup_1992"/>
        <s v="Startup_3464"/>
        <s v="Startup_3030"/>
        <s v="Startup_382"/>
        <s v="Startup_2291"/>
        <s v="Startup_4631"/>
        <s v="Startup_1934"/>
        <s v="Startup_840"/>
        <s v="Startup_3611"/>
        <s v="Startup_2472"/>
        <s v="Startup_661"/>
        <s v="Startup_1220"/>
        <s v="Startup_3175"/>
        <s v="Startup_2578"/>
        <s v="Startup_1855"/>
        <s v="Startup_2313"/>
        <s v="Startup_34"/>
        <s v="Startup_1349"/>
        <s v="Startup_2327"/>
        <s v="Startup_326"/>
        <s v="Startup_3516"/>
        <s v="Startup_169"/>
        <s v="Startup_3174"/>
        <s v="Startup_1294"/>
        <s v="Startup_2211"/>
        <s v="Startup_2214"/>
        <s v="Startup_2501"/>
        <s v="Startup_1333"/>
        <s v="Startup_856"/>
        <s v="Startup_3918"/>
        <s v="Startup_1244"/>
        <s v="Startup_630"/>
        <s v="Startup_534"/>
        <s v="Startup_4799"/>
        <s v="Startup_2076"/>
        <s v="Startup_4057"/>
        <s v="Startup_3177"/>
        <s v="Startup_3738"/>
        <s v="Startup_652"/>
        <s v="Startup_4100"/>
        <s v="Startup_2201"/>
        <s v="Startup_753"/>
        <s v="Startup_1465"/>
        <s v="Startup_1770"/>
        <s v="Startup_4075"/>
        <s v="Startup_259"/>
        <s v="Startup_1218"/>
        <s v="Startup_4363"/>
        <s v="Startup_1044"/>
        <s v="Startup_1507"/>
        <s v="Startup_4039"/>
        <s v="Startup_1021"/>
        <s v="Startup_80"/>
        <s v="Startup_3480"/>
        <s v="Startup_523"/>
        <s v="Startup_3042"/>
        <s v="Startup_3730"/>
        <s v="Startup_1710"/>
        <s v="Startup_363"/>
        <s v="Startup_4910"/>
        <s v="Startup_1324"/>
        <s v="Startup_2712"/>
        <s v="Startup_374"/>
        <s v="Startup_1722"/>
        <s v="Startup_4305"/>
        <s v="Startup_292"/>
        <s v="Startup_951"/>
        <s v="Startup_2383"/>
        <s v="Startup_2642"/>
        <s v="Startup_1817"/>
        <s v="Startup_218"/>
        <s v="Startup_4719"/>
        <s v="Startup_1737"/>
        <s v="Startup_2582"/>
        <s v="Startup_2000"/>
        <s v="Startup_3767"/>
        <s v="Startup_3607"/>
        <s v="Startup_4295"/>
        <s v="Startup_1328"/>
        <s v="Startup_564"/>
        <s v="Startup_1837"/>
        <s v="Startup_1667"/>
        <s v="Startup_3078"/>
        <s v="Startup_4584"/>
        <s v="Startup_238"/>
        <s v="Startup_4424"/>
        <s v="Startup_2496"/>
        <s v="Startup_2416"/>
        <s v="Startup_3868"/>
        <s v="Startup_955"/>
        <s v="Startup_21"/>
        <s v="Startup_3502"/>
        <s v="Startup_3592"/>
        <s v="Startup_1643"/>
        <s v="Startup_1061"/>
        <s v="Startup_2040"/>
        <s v="Startup_4173"/>
        <s v="Startup_1212"/>
        <s v="Startup_2971"/>
        <s v="Startup_91"/>
        <s v="Startup_2487"/>
        <s v="Startup_4845"/>
        <s v="Startup_2087"/>
        <s v="Startup_2385"/>
        <s v="Startup_1091"/>
        <s v="Startup_1676"/>
        <s v="Startup_2696"/>
        <s v="Startup_4301"/>
        <s v="Startup_2706"/>
        <s v="Startup_3446"/>
        <s v="Startup_3601"/>
        <s v="Startup_2054"/>
        <s v="Startup_4501"/>
        <s v="Startup_2662"/>
        <s v="Startup_1301"/>
        <s v="Startup_4832"/>
        <s v="Startup_3902"/>
        <s v="Startup_854"/>
        <s v="Startup_3800"/>
        <s v="Startup_3831"/>
        <s v="Startup_2935"/>
        <s v="Startup_3871"/>
        <s v="Startup_4474"/>
        <s v="Startup_2450"/>
        <s v="Startup_1028"/>
        <s v="Startup_2853"/>
        <s v="Startup_3252"/>
        <s v="Startup_2627"/>
        <s v="Startup_3318"/>
        <s v="Startup_476"/>
        <s v="Startup_667"/>
        <s v="Startup_797"/>
        <s v="Startup_2940"/>
        <s v="Startup_651"/>
        <s v="Startup_768"/>
        <s v="Startup_3462"/>
        <s v="Startup_1393"/>
        <s v="Startup_3801"/>
        <s v="Startup_1086"/>
        <s v="Startup_2074"/>
        <s v="Startup_3279"/>
        <s v="Startup_1155"/>
        <s v="Startup_3136"/>
        <s v="Startup_677"/>
        <s v="Startup_4387"/>
        <s v="Startup_4801"/>
        <s v="Startup_3582"/>
        <s v="Startup_1913"/>
        <s v="Startup_3261"/>
        <s v="Startup_4267"/>
        <s v="Startup_4370"/>
        <s v="Startup_2324"/>
        <s v="Startup_4051"/>
        <s v="Startup_3053"/>
        <s v="Startup_4535"/>
        <s v="Startup_1844"/>
        <s v="Startup_1450"/>
        <s v="Startup_57"/>
        <s v="Startup_3955"/>
        <s v="Startup_1623"/>
        <s v="Startup_2619"/>
        <s v="Startup_1013"/>
        <s v="Startup_965"/>
        <s v="Startup_792"/>
        <s v="Startup_1638"/>
        <s v="Startup_2917"/>
        <s v="Startup_1572"/>
        <s v="Startup_3240"/>
        <s v="Startup_867"/>
        <s v="Startup_3331"/>
        <s v="Startup_1372"/>
        <s v="Startup_4881"/>
        <s v="Startup_2983"/>
        <s v="Startup_284"/>
        <s v="Startup_795"/>
        <s v="Startup_1077"/>
        <s v="Startup_1321"/>
        <s v="Startup_597"/>
        <s v="Startup_2734"/>
        <s v="Startup_2059"/>
        <s v="Startup_4445"/>
        <s v="Startup_1593"/>
        <s v="Startup_2743"/>
        <s v="Startup_1035"/>
        <s v="Startup_1284"/>
        <s v="Startup_2210"/>
        <s v="Startup_4627"/>
        <s v="Startup_2442"/>
        <s v="Startup_1297"/>
        <s v="Startup_1981"/>
        <s v="Startup_474"/>
        <s v="Startup_1248"/>
        <s v="Startup_2363"/>
        <s v="Startup_2709"/>
        <s v="Startup_3581"/>
        <s v="Startup_2401"/>
        <s v="Startup_887"/>
        <s v="Startup_128"/>
        <s v="Startup_4119"/>
        <s v="Startup_3995"/>
        <s v="Startup_4653"/>
        <s v="Startup_4659"/>
        <s v="Startup_1195"/>
        <s v="Startup_4505"/>
        <s v="Startup_204"/>
        <s v="Startup_2744"/>
        <s v="Startup_3559"/>
        <s v="Startup_3657"/>
        <s v="Startup_3893"/>
        <s v="Startup_693"/>
        <s v="Startup_1005"/>
        <s v="Startup_2356"/>
        <s v="Startup_2187"/>
        <s v="Startup_2504"/>
        <s v="Startup_1050"/>
        <s v="Startup_3447"/>
        <s v="Startup_1979"/>
        <s v="Startup_543"/>
        <s v="Startup_562"/>
        <s v="Startup_4732"/>
        <s v="Startup_3092"/>
        <s v="Startup_2089"/>
        <s v="Startup_4411"/>
        <s v="Startup_4306"/>
        <s v="Startup_1649"/>
        <s v="Startup_4818"/>
        <s v="Startup_1883"/>
        <s v="Startup_4601"/>
        <s v="Startup_4742"/>
        <s v="Startup_1961"/>
        <s v="Startup_2330"/>
        <s v="Startup_1568"/>
        <s v="Startup_4281"/>
        <s v="Startup_372"/>
        <s v="Startup_3266"/>
        <s v="Startup_2968"/>
        <s v="Startup_2715"/>
        <s v="Startup_3716"/>
        <s v="Startup_1326"/>
        <s v="Startup_3879"/>
        <s v="Startup_2"/>
        <s v="Startup_1150"/>
        <s v="Startup_3996"/>
        <s v="Startup_3899"/>
        <s v="Startup_1511"/>
        <s v="Startup_2250"/>
        <s v="Startup_497"/>
        <s v="Startup_989"/>
        <s v="Startup_2751"/>
        <s v="Startup_2877"/>
        <s v="Startup_2057"/>
        <s v="Startup_2747"/>
        <s v="Startup_1896"/>
        <s v="Startup_3093"/>
        <s v="Startup_1713"/>
        <s v="Startup_2788"/>
        <s v="Startup_943"/>
        <s v="Startup_1538"/>
        <s v="Startup_1866"/>
        <s v="Startup_714"/>
        <s v="Startup_4872"/>
        <s v="Startup_1726"/>
        <s v="Startup_2134"/>
        <s v="Startup_793"/>
        <s v="Startup_3797"/>
        <s v="Startup_996"/>
        <s v="Startup_3234"/>
        <s v="Startup_504"/>
        <s v="Startup_4713"/>
        <s v="Startup_3560"/>
        <s v="Startup_2926"/>
        <s v="Startup_4763"/>
        <s v="Startup_4897"/>
        <s v="Startup_2857"/>
        <s v="Startup_507"/>
        <s v="Startup_4006"/>
        <s v="Startup_666"/>
        <s v="Startup_2701"/>
        <s v="Startup_441"/>
        <s v="Startup_637"/>
        <s v="Startup_4546"/>
        <s v="Startup_4032"/>
        <s v="Startup_3606"/>
        <s v="Startup_1754"/>
        <s v="Startup_4702"/>
        <s v="Startup_3803"/>
        <s v="Startup_4201"/>
        <s v="Startup_1542"/>
        <s v="Startup_3096"/>
        <s v="Startup_4479"/>
        <s v="Startup_2353"/>
        <s v="Startup_1242"/>
        <s v="Startup_1830"/>
        <s v="Startup_3244"/>
        <s v="Startup_1425"/>
        <s v="Startup_2808"/>
        <s v="Startup_770"/>
        <s v="Startup_4933"/>
        <s v="Startup_1500"/>
        <s v="Startup_412"/>
        <s v="Startup_4846"/>
        <s v="Startup_4162"/>
        <s v="Startup_757"/>
        <s v="Startup_315"/>
        <s v="Startup_1933"/>
        <s v="Startup_1164"/>
        <s v="Startup_3865"/>
        <s v="Startup_1505"/>
        <s v="Startup_3483"/>
        <s v="Startup_4838"/>
        <s v="Startup_287"/>
        <s v="Startup_4309"/>
        <s v="Startup_4806"/>
        <s v="Startup_4017"/>
        <s v="Startup_4157"/>
        <s v="Startup_1862"/>
        <s v="Startup_4195"/>
        <s v="Startup_4820"/>
        <s v="Startup_115"/>
        <s v="Startup_1260"/>
        <s v="Startup_328"/>
        <s v="Startup_1107"/>
        <s v="Startup_853"/>
        <s v="Startup_3425"/>
        <s v="Startup_4772"/>
        <s v="Startup_2485"/>
        <s v="Startup_2541"/>
        <s v="Startup_3081"/>
        <s v="Startup_3684"/>
        <s v="Startup_2507"/>
        <s v="Startup_3725"/>
        <s v="Startup_4518"/>
        <s v="Startup_3759"/>
        <s v="Startup_4784"/>
        <s v="Startup_4155"/>
        <s v="Startup_4062"/>
        <s v="Startup_377"/>
        <s v="Startup_2417"/>
        <s v="Startup_3344"/>
        <s v="Startup_2878"/>
        <s v="Startup_3369"/>
        <s v="Startup_3089"/>
        <s v="Startup_2244"/>
        <s v="Startup_847"/>
        <s v="Startup_4416"/>
        <s v="Startup_4905"/>
        <s v="Startup_3678"/>
        <s v="Startup_1762"/>
        <s v="Startup_4452"/>
        <s v="Startup_4591"/>
        <s v="Startup_2986"/>
        <s v="Startup_1991"/>
        <s v="Startup_2083"/>
        <s v="Startup_1015"/>
        <s v="Startup_985"/>
        <s v="Startup_2028"/>
        <s v="Startup_2458"/>
        <s v="Startup_3554"/>
        <s v="Startup_3257"/>
        <s v="Startup_930"/>
        <s v="Startup_3121"/>
        <s v="Startup_821"/>
        <s v="Startup_109"/>
        <s v="Startup_3734"/>
        <s v="Startup_3819"/>
        <s v="Startup_1931"/>
        <s v="Startup_2422"/>
        <s v="Startup_4682"/>
        <s v="Startup_2123"/>
        <s v="Startup_8"/>
        <s v="Startup_4052"/>
        <s v="Startup_4524"/>
        <s v="Startup_4894"/>
        <s v="Startup_2469"/>
        <s v="Startup_2212"/>
        <s v="Startup_2137"/>
        <s v="Startup_3600"/>
        <s v="Startup_3010"/>
        <s v="Startup_4557"/>
        <s v="Startup_1264"/>
        <s v="Startup_3500"/>
        <s v="Startup_884"/>
        <s v="Startup_4486"/>
        <s v="Startup_983"/>
        <s v="Startup_1890"/>
        <s v="Startup_4610"/>
        <s v="Startup_2831"/>
        <s v="Startup_4038"/>
        <s v="Startup_4248"/>
        <s v="Startup_2666"/>
        <s v="Startup_3033"/>
        <s v="Startup_580"/>
        <s v="Startup_467"/>
        <s v="Startup_321"/>
        <s v="Startup_1548"/>
        <s v="Startup_3991"/>
        <s v="Startup_1087"/>
        <s v="Startup_50"/>
        <s v="Startup_3760"/>
        <s v="Startup_2110"/>
        <s v="Startup_4815"/>
        <s v="Startup_2837"/>
        <s v="Startup_3288"/>
        <s v="Startup_824"/>
        <s v="Startup_4731"/>
        <s v="Startup_301"/>
        <s v="Startup_1022"/>
        <s v="Startup_3512"/>
        <s v="Startup_4539"/>
        <s v="Startup_3947"/>
        <s v="Startup_4753"/>
        <s v="Startup_3952"/>
        <s v="Startup_874"/>
        <s v="Startup_3823"/>
        <s v="Startup_828"/>
        <s v="Startup_4855"/>
        <s v="Startup_3543"/>
        <s v="Startup_914"/>
        <s v="Startup_1490"/>
        <s v="Startup_3254"/>
        <s v="Startup_2396"/>
        <s v="Startup_3265"/>
        <s v="Startup_4172"/>
        <s v="Startup_1644"/>
        <s v="Startup_4847"/>
        <s v="Startup_2919"/>
        <s v="Startup_3202"/>
        <s v="Startup_1558"/>
        <s v="Startup_132"/>
        <s v="Startup_2221"/>
        <s v="Startup_4454"/>
        <s v="Startup_545"/>
        <s v="Startup_131"/>
        <s v="Startup_2736"/>
        <s v="Startup_2227"/>
        <s v="Startup_1338"/>
        <s v="Startup_2331"/>
        <s v="Startup_1075"/>
        <s v="Startup_3596"/>
        <s v="Startup_635"/>
        <s v="Startup_4700"/>
        <s v="Startup_510"/>
        <s v="Startup_913"/>
        <s v="Startup_4304"/>
        <s v="Startup_1189"/>
        <s v="Startup_173"/>
        <s v="Startup_1824"/>
        <s v="Startup_1604"/>
        <s v="Startup_1984"/>
        <s v="Startup_1784"/>
        <s v="Startup_1487"/>
        <s v="Startup_4593"/>
        <s v="Startup_3217"/>
        <s v="Startup_1995"/>
        <s v="Startup_760"/>
        <s v="Startup_686"/>
        <s v="Startup_1181"/>
        <s v="Startup_4050"/>
        <s v="Startup_2105"/>
        <s v="Startup_4952"/>
        <s v="Startup_3485"/>
        <s v="Startup_2519"/>
        <s v="Startup_1304"/>
        <s v="Startup_3015"/>
        <s v="Startup_4192"/>
        <s v="Startup_3662"/>
        <s v="Startup_4235"/>
        <s v="Startup_2720"/>
        <s v="Startup_2183"/>
        <s v="Startup_4746"/>
        <s v="Startup_461"/>
        <s v="Startup_186"/>
        <s v="Startup_1605"/>
        <s v="Startup_4876"/>
        <s v="Startup_508"/>
        <s v="Startup_1882"/>
        <s v="Startup_2216"/>
        <s v="Startup_2090"/>
        <s v="Startup_4498"/>
        <s v="Startup_71"/>
        <s v="Startup_1188"/>
        <s v="Startup_3623"/>
        <s v="Startup_4957"/>
        <s v="Startup_4190"/>
        <s v="Startup_4645"/>
        <s v="Startup_4508"/>
        <s v="Startup_2434"/>
        <s v="Startup_3777"/>
        <s v="Startup_3495"/>
        <s v="Startup_3077"/>
        <s v="Startup_10"/>
        <s v="Startup_2468"/>
        <s v="Startup_3017"/>
        <s v="Startup_1985"/>
        <s v="Startup_2050"/>
        <s v="Startup_1046"/>
        <s v="Startup_4949"/>
        <s v="Startup_448"/>
        <s v="Startup_3746"/>
        <s v="Startup_1515"/>
        <s v="Startup_809"/>
        <s v="Startup_4336"/>
        <s v="Startup_1332"/>
        <s v="Startup_1775"/>
        <s v="Startup_2825"/>
        <s v="Startup_689"/>
        <s v="Startup_3829"/>
        <s v="Startup_1228"/>
        <s v="Startup_895"/>
        <s v="Startup_3741"/>
        <s v="Startup_4048"/>
        <s v="Startup_4204"/>
        <s v="Startup_199"/>
        <s v="Startup_2777"/>
        <s v="Startup_97"/>
        <s v="Startup_53"/>
        <s v="Startup_280"/>
        <s v="Startup_1126"/>
        <s v="Startup_4642"/>
        <s v="Startup_1630"/>
        <s v="Startup_2665"/>
        <s v="Startup_2741"/>
        <s v="Startup_2514"/>
        <s v="Startup_4230"/>
        <s v="Startup_1289"/>
        <s v="Startup_159"/>
        <s v="Startup_3284"/>
        <s v="Startup_4967"/>
        <s v="Startup_2910"/>
        <s v="Startup_2941"/>
        <s v="Startup_2164"/>
        <s v="Startup_261"/>
        <s v="Startup_4271"/>
        <s v="Startup_3530"/>
        <s v="Startup_2791"/>
        <s v="Startup_1216"/>
        <s v="Startup_2224"/>
        <s v="Startup_117"/>
        <s v="Startup_4167"/>
        <s v="Startup_3708"/>
        <s v="Startup_1561"/>
        <s v="Startup_2880"/>
        <s v="Startup_4727"/>
        <s v="Startup_3771"/>
        <s v="Startup_4982"/>
        <s v="Startup_2191"/>
        <s v="Startup_4143"/>
        <s v="Startup_4053"/>
        <s v="Startup_4421"/>
        <s v="Startup_1580"/>
        <s v="Startup_3780"/>
        <s v="Startup_4544"/>
        <s v="Startup_27"/>
        <s v="Startup_3945"/>
        <s v="Startup_3308"/>
        <s v="Startup_1783"/>
        <s v="Startup_556"/>
        <s v="Startup_1076"/>
        <s v="Startup_2844"/>
        <s v="Startup_40"/>
        <s v="Startup_4375"/>
        <s v="Startup_794"/>
        <s v="Startup_266"/>
        <s v="Startup_4507"/>
        <s v="Startup_348"/>
        <s v="Startup_4686"/>
        <s v="Startup_2432"/>
        <s v="Startup_3371"/>
        <s v="Startup_701"/>
        <s v="Startup_2801"/>
        <s v="Startup_1030"/>
        <s v="Startup_2828"/>
        <s v="Startup_3890"/>
        <s v="Startup_3688"/>
        <s v="Startup_2012"/>
        <s v="Startup_4928"/>
        <s v="Startup_4333"/>
        <s v="Startup_4640"/>
        <s v="Startup_762"/>
        <s v="Startup_2658"/>
        <s v="Startup_3075"/>
        <s v="Startup_4140"/>
        <s v="Startup_4468"/>
        <s v="Startup_2420"/>
        <s v="Startup_1645"/>
        <s v="Startup_4542"/>
        <s v="Startup_4794"/>
        <s v="Startup_815"/>
        <s v="Startup_1777"/>
        <s v="Startup_3335"/>
        <s v="Startup_4796"/>
        <s v="Startup_4320"/>
        <s v="Startup_296"/>
        <s v="Startup_4867"/>
        <s v="Startup_94"/>
        <s v="Startup_1171"/>
        <s v="Startup_195"/>
        <s v="Startup_4971"/>
        <s v="Startup_24"/>
        <s v="Startup_1673"/>
        <s v="Startup_1607"/>
        <s v="Startup_2985"/>
        <s v="Startup_3132"/>
        <s v="Startup_3022"/>
        <s v="Startup_4231"/>
        <s v="Startup_1361"/>
        <s v="Startup_3155"/>
        <s v="Startup_1834"/>
        <s v="Startup_1757"/>
        <s v="Startup_19"/>
        <s v="Startup_1892"/>
        <s v="Startup_3179"/>
        <s v="Startup_4286"/>
        <s v="Startup_197"/>
        <s v="Startup_1398"/>
        <s v="Startup_4625"/>
        <s v="Startup_3276"/>
        <s v="Startup_4873"/>
        <s v="Startup_4559"/>
        <s v="Startup_3358"/>
        <s v="Startup_2951"/>
        <s v="Startup_1999"/>
        <s v="Startup_3762"/>
        <s v="Startup_4"/>
        <s v="Startup_3847"/>
        <s v="Startup_2737"/>
        <s v="Startup_258"/>
        <s v="Startup_656"/>
        <s v="Startup_4874"/>
        <s v="Startup_775"/>
        <s v="Startup_2066"/>
        <s v="Startup_1782"/>
        <s v="Startup_577"/>
        <s v="Startup_2193"/>
        <s v="Startup_102"/>
        <s v="Startup_4984"/>
        <s v="Startup_4054"/>
        <s v="Startup_2530"/>
        <s v="Startup_2502"/>
        <s v="Startup_3374"/>
        <s v="Startup_4766"/>
        <s v="Startup_4250"/>
        <s v="Startup_1190"/>
        <s v="Startup_2659"/>
        <s v="Startup_1642"/>
        <s v="Startup_2435"/>
        <s v="Startup_2620"/>
        <s v="Startup_3614"/>
        <s v="Startup_4198"/>
        <s v="Startup_381"/>
        <s v="Startup_4798"/>
        <s v="Startup_1493"/>
        <s v="Startup_3950"/>
        <s v="Startup_3113"/>
        <s v="Startup_4941"/>
        <s v="Startup_2013"/>
        <s v="Startup_4572"/>
        <s v="Startup_4224"/>
        <s v="Startup_3992"/>
        <s v="Startup_323"/>
        <s v="Startup_2899"/>
        <s v="Startup_1317"/>
        <s v="Startup_4134"/>
        <s v="Startup_960"/>
        <s v="Startup_2631"/>
        <s v="Startup_1543"/>
        <s v="Startup_1554"/>
        <s v="Startup_638"/>
        <s v="Startup_4568"/>
        <s v="Startup_355"/>
        <s v="Startup_3578"/>
        <s v="Startup_3307"/>
        <s v="Startup_1832"/>
        <s v="Startup_4693"/>
        <s v="Startup_4105"/>
        <s v="Startup_2942"/>
        <s v="Startup_104"/>
        <s v="Startup_2029"/>
        <s v="Startup_3687"/>
        <s v="Startup_4822"/>
        <s v="Startup_92"/>
        <s v="Startup_4378"/>
        <s v="Startup_1498"/>
        <s v="Startup_4668"/>
        <s v="Startup_3419"/>
        <s v="Startup_1104"/>
        <s v="Startup_4969"/>
        <s v="Startup_2264"/>
        <s v="Startup_4991"/>
        <s v="Startup_1535"/>
        <s v="Startup_2199"/>
        <s v="Startup_555"/>
        <s v="Startup_4639"/>
        <s v="Startup_405"/>
        <s v="Startup_842"/>
        <s v="Startup_1348"/>
        <s v="Startup_4180"/>
        <s v="Startup_1149"/>
        <s v="Startup_3156"/>
        <s v="Startup_4511"/>
        <s v="Startup_2259"/>
        <s v="Startup_235"/>
        <s v="Startup_3343"/>
        <s v="Startup_4857"/>
        <s v="Startup_4217"/>
        <s v="Startup_4118"/>
        <s v="Startup_3537"/>
        <s v="Startup_4751"/>
        <s v="Startup_3328"/>
        <s v="Startup_3454"/>
        <s v="Startup_1438"/>
        <s v="Startup_1618"/>
        <s v="Startup_2680"/>
        <s v="Startup_2049"/>
        <s v="Startup_2551"/>
        <s v="Startup_2437"/>
        <s v="Startup_1396"/>
        <s v="Startup_3489"/>
        <s v="Startup_2336"/>
        <s v="Startup_1026"/>
        <s v="Startup_803"/>
        <s v="Startup_3937"/>
        <s v="Startup_3406"/>
        <s v="Startup_3778"/>
        <s v="Startup_3813"/>
        <s v="Startup_699"/>
        <s v="Startup_2954"/>
        <s v="Startup_2318"/>
        <s v="Startup_761"/>
        <s v="Startup_2817"/>
        <s v="Startup_2921"/>
        <s v="Startup_2309"/>
        <s v="Startup_4061"/>
        <s v="Startup_170"/>
        <s v="Startup_2236"/>
        <s v="Startup_2629"/>
        <s v="Startup_1180"/>
        <s v="Startup_4122"/>
        <s v="Startup_4656"/>
        <s v="Startup_2724"/>
        <s v="Startup_1201"/>
        <s v="Startup_3790"/>
        <s v="Startup_1052"/>
        <s v="Startup_725"/>
        <s v="Startup_904"/>
        <s v="Startup_1526"/>
        <s v="Startup_857"/>
        <s v="Startup_4495"/>
        <s v="Startup_525"/>
        <s v="Startup_665"/>
        <s v="Startup_4016"/>
        <s v="Startup_1664"/>
        <s v="Startup_1936"/>
        <s v="Startup_3390"/>
        <s v="Startup_3594"/>
        <s v="Startup_2646"/>
        <s v="Startup_2938"/>
        <s v="Startup_1888"/>
        <s v="Startup_1529"/>
        <s v="Startup_3764"/>
        <s v="Startup_3505"/>
        <s v="Startup_110"/>
        <s v="Startup_1033"/>
        <s v="Startup_1096"/>
        <s v="Startup_226"/>
        <s v="Startup_2972"/>
        <s v="Startup_849"/>
        <s v="Startup_2333"/>
        <s v="Startup_4696"/>
        <s v="Startup_3101"/>
        <s v="Startup_2489"/>
        <s v="Startup_1299"/>
        <s v="Startup_3285"/>
        <s v="Startup_2182"/>
        <s v="Startup_2615"/>
        <s v="Startup_249"/>
        <s v="Startup_3274"/>
        <s v="Startup_2881"/>
        <s v="Startup_1375"/>
        <s v="Startup_3980"/>
        <s v="Startup_215"/>
        <s v="Startup_2755"/>
        <s v="Startup_121"/>
        <s v="Startup_2798"/>
        <s v="Startup_4993"/>
        <s v="Startup_3906"/>
        <s v="Startup_4384"/>
        <s v="Startup_390"/>
        <s v="Startup_3162"/>
        <s v="Startup_90"/>
        <s v="Startup_2520"/>
        <s v="Startup_2869"/>
        <s v="Startup_4809"/>
        <s v="Startup_4450"/>
        <s v="Startup_4637"/>
        <s v="Startup_538"/>
        <s v="Startup_1014"/>
        <s v="Startup_3770"/>
        <s v="Startup_3547"/>
        <s v="Startup_2257"/>
        <s v="Startup_2413"/>
        <s v="Startup_2692"/>
        <s v="Startup_3262"/>
        <s v="Startup_4312"/>
        <s v="Startup_4863"/>
        <s v="Startup_3608"/>
        <s v="Startup_4775"/>
        <s v="Startup_4858"/>
        <s v="Startup_2196"/>
        <s v="Startup_1797"/>
        <s v="Startup_2634"/>
        <s v="Startup_4041"/>
        <s v="Startup_900"/>
        <s v="Startup_1351"/>
        <s v="Startup_4780"/>
        <s v="Startup_1640"/>
        <s v="Startup_817"/>
        <s v="Startup_4795"/>
        <s v="Startup_2423"/>
        <s v="Startup_3857"/>
        <s v="Startup_338"/>
        <s v="Startup_1183"/>
        <s v="Startup_3411"/>
        <s v="Startup_4782"/>
        <s v="Startup_3794"/>
        <s v="Startup_3424"/>
        <s v="Startup_1582"/>
        <s v="Startup_1477"/>
        <s v="Startup_1447"/>
        <s v="Startup_465"/>
        <s v="Startup_475"/>
        <s v="Startup_2035"/>
        <s v="Startup_4244"/>
        <s v="Startup_1466"/>
        <s v="Startup_2377"/>
        <s v="Startup_2546"/>
        <s v="Startup_3876"/>
        <s v="Startup_1434"/>
        <s v="Startup_2883"/>
        <s v="Startup_54"/>
        <s v="Startup_2004"/>
        <s v="Startup_1917"/>
        <s v="Startup_2790"/>
        <s v="Startup_1384"/>
        <s v="Startup_3901"/>
        <s v="Startup_4762"/>
        <s v="Startup_14"/>
        <s v="Startup_3315"/>
        <s v="Startup_4299"/>
        <s v="Startup_116"/>
        <s v="Startup_133"/>
        <s v="Startup_1857"/>
        <s v="Startup_3709"/>
        <s v="Startup_3129"/>
        <s v="Startup_1441"/>
        <s v="Startup_4025"/>
        <s v="Startup_4618"/>
        <s v="Startup_1211"/>
        <s v="Startup_570"/>
        <s v="Startup_916"/>
        <s v="Startup_547"/>
        <s v="Startup_2532"/>
        <s v="Startup_3387"/>
        <s v="Startup_150"/>
        <s v="Startup_2618"/>
        <s v="Startup_3249"/>
        <s v="Startup_2763"/>
        <s v="Startup_2303"/>
        <s v="Startup_1522"/>
        <s v="Startup_4843"/>
        <s v="Startup_4896"/>
        <s v="Startup_1194"/>
        <s v="Startup_1411"/>
        <s v="Startup_4979"/>
        <s v="Startup_1409"/>
        <s v="Startup_4793"/>
        <s v="Startup_3625"/>
        <s v="Startup_1939"/>
        <s v="Startup_3941"/>
        <s v="Startup_1103"/>
        <s v="Startup_3407"/>
        <s v="Startup_4602"/>
        <s v="Startup_2644"/>
        <s v="Startup_2833"/>
        <s v="Startup_4502"/>
        <s v="Startup_55"/>
        <s v="Startup_4435"/>
        <s v="Startup_344"/>
        <s v="Startup_771"/>
        <s v="Startup_1963"/>
        <s v="Startup_1525"/>
        <s v="Startup_683"/>
        <s v="Startup_1975"/>
        <s v="Startup_2438"/>
        <s v="Startup_2660"/>
        <s v="Startup_4219"/>
        <s v="Startup_2161"/>
        <s v="Startup_2180"/>
        <s v="Startup_1494"/>
        <s v="Startup_3025"/>
        <s v="Startup_780"/>
        <s v="Startup_1972"/>
        <s v="Startup_1079"/>
        <s v="Startup_1160"/>
        <s v="Startup_3532"/>
        <s v="Startup_2296"/>
        <s v="Startup_3966"/>
        <s v="Startup_3816"/>
        <s v="Startup_2287"/>
        <s v="Startup_3086"/>
        <s v="Startup_3379"/>
        <s v="Startup_4215"/>
        <s v="Startup_1408"/>
        <s v="Startup_945"/>
        <s v="Startup_568"/>
        <s v="Startup_691"/>
        <s v="Startup_4554"/>
        <s v="Startup_423"/>
        <s v="Startup_119"/>
        <s v="Startup_728"/>
        <s v="Startup_2037"/>
        <s v="Startup_4813"/>
        <s v="Startup_1756"/>
        <s v="Startup_2188"/>
        <s v="Startup_1092"/>
        <s v="Startup_4277"/>
        <s v="Startup_810"/>
        <s v="Startup_4060"/>
        <s v="Startup_893"/>
        <s v="Startup_3938"/>
        <s v="Startup_2765"/>
        <s v="Startup_20"/>
        <s v="Startup_4781"/>
        <s v="Startup_926"/>
        <s v="Startup_621"/>
        <s v="Startup_415"/>
        <s v="Startup_3637"/>
        <s v="Startup_2109"/>
        <s v="Startup_2449"/>
        <s v="Startup_2499"/>
        <s v="Startup_3256"/>
        <s v="Startup_4254"/>
        <s v="Startup_3103"/>
        <s v="Startup_3269"/>
        <s v="Startup_2263"/>
        <s v="Startup_2405"/>
        <s v="Startup_4913"/>
        <s v="Startup_1460"/>
        <s v="Startup_607"/>
        <s v="Startup_1828"/>
        <s v="Startup_1766"/>
        <s v="Startup_3221"/>
        <s v="Startup_2558"/>
        <s v="Startup_3363"/>
        <s v="Startup_2080"/>
        <s v="Startup_1808"/>
        <s v="Startup_4871"/>
        <s v="Startup_2823"/>
        <s v="Startup_481"/>
        <s v="Startup_431"/>
        <s v="Startup_731"/>
        <s v="Startup_3769"/>
        <s v="Startup_1478"/>
        <s v="Startup_3452"/>
        <s v="Startup_178"/>
        <s v="Startup_1158"/>
        <s v="Startup_2596"/>
        <s v="Startup_2754"/>
        <s v="Startup_2094"/>
        <s v="Startup_518"/>
        <s v="Startup_413"/>
        <s v="Startup_4730"/>
        <s v="Startup_4556"/>
        <s v="Startup_4484"/>
        <s v="Startup_1390"/>
        <s v="Startup_506"/>
        <s v="Startup_2302"/>
        <s v="Startup_1651"/>
        <s v="Startup_2807"/>
        <s v="Startup_4225"/>
        <s v="Startup_294"/>
        <s v="Startup_551"/>
        <s v="Startup_1099"/>
        <s v="Startup_4954"/>
        <s v="Startup_569"/>
        <s v="Startup_1793"/>
        <s v="Startup_1281"/>
        <s v="Startup_1814"/>
        <s v="Startup_3434"/>
        <s v="Startup_583"/>
        <s v="Startup_4164"/>
        <s v="Startup_3723"/>
        <s v="Startup_4586"/>
        <s v="Startup_2128"/>
        <s v="Startup_2964"/>
        <s v="Startup_2906"/>
        <s v="Startup_4497"/>
        <s v="Startup_3267"/>
        <s v="Startup_1066"/>
        <s v="Startup_2392"/>
        <s v="Startup_4238"/>
        <s v="Startup_1224"/>
        <s v="Startup_2310"/>
        <s v="Startup_2174"/>
        <s v="Startup_2930"/>
        <s v="Startup_1948"/>
        <s v="Startup_2427"/>
        <s v="Startup_1595"/>
        <s v="Startup_1352"/>
        <s v="Startup_477"/>
        <s v="Startup_2854"/>
        <s v="Startup_2096"/>
        <s v="Startup_4499"/>
        <s v="Startup_618"/>
        <s v="Startup_1144"/>
        <s v="Startup_3110"/>
        <s v="Startup_987"/>
        <s v="Startup_3779"/>
        <s v="Startup_2713"/>
        <s v="Startup_4178"/>
        <s v="Startup_3982"/>
        <s v="Startup_3873"/>
        <s v="Startup_1869"/>
        <s v="Startup_2143"/>
        <s v="Startup_2886"/>
        <s v="Startup_4758"/>
        <s v="Startup_1695"/>
        <s v="Startup_1251"/>
        <s v="Startup_3469"/>
        <s v="Startup_4152"/>
        <s v="Startup_227"/>
        <s v="Startup_4515"/>
        <s v="Startup_1153"/>
        <s v="Startup_3951"/>
        <s v="Startup_2923"/>
        <s v="Startup_2784"/>
        <s v="Startup_1818"/>
        <s v="Startup_2171"/>
        <s v="Startup_194"/>
        <s v="Startup_4163"/>
        <s v="Startup_2894"/>
        <s v="Startup_1395"/>
        <s v="Startup_612"/>
        <s v="Startup_88"/>
        <s v="Startup_4995"/>
        <s v="Startup_4744"/>
        <s v="Startup_3421"/>
        <s v="Startup_3913"/>
        <s v="Startup_813"/>
        <s v="Startup_299"/>
        <s v="Startup_46"/>
        <s v="Startup_1064"/>
        <s v="Startup_2482"/>
        <s v="Startup_472"/>
        <s v="Startup_1067"/>
        <s v="Startup_2779"/>
        <s v="Startup_1944"/>
        <s v="Startup_2783"/>
        <s v="Startup_3305"/>
        <s v="Startup_1166"/>
        <s v="Startup_3095"/>
        <s v="Startup_4002"/>
        <s v="Startup_1873"/>
        <s v="Startup_3298"/>
        <s v="Startup_1672"/>
        <s v="Startup_1698"/>
        <s v="Startup_4212"/>
        <s v="Startup_2447"/>
        <s v="Startup_2871"/>
        <s v="Startup_3609"/>
        <s v="Startup_2294"/>
        <s v="Startup_732"/>
        <s v="Startup_4545"/>
        <s v="Startup_2113"/>
        <s v="Startup_3567"/>
        <s v="Startup_2939"/>
        <s v="Startup_4003"/>
        <s v="Startup_3989"/>
        <s v="Startup_1111"/>
        <s v="Startup_4228"/>
        <s v="Startup_3883"/>
        <s v="Startup_4297"/>
        <s v="Startup_2230"/>
        <s v="Startup_2051"/>
        <s v="Startup_3178"/>
        <s v="Startup_4493"/>
        <s v="Startup_2308"/>
        <s v="Startup_1266"/>
        <s v="Startup_3251"/>
        <s v="Startup_2676"/>
        <s v="Startup_3807"/>
        <s v="Startup_1455"/>
        <s v="Startup_4745"/>
        <s v="Startup_4750"/>
        <s v="Startup_4325"/>
        <s v="Startup_812"/>
        <s v="Startup_703"/>
        <s v="Startup_1114"/>
        <s v="Startup_1461"/>
        <s v="Startup_2543"/>
        <s v="Startup_4398"/>
        <s v="Startup_4273"/>
        <s v="Startup_2194"/>
        <s v="Startup_2305"/>
        <s v="Startup_2048"/>
        <s v="Startup_2079"/>
        <s v="Startup_4040"/>
        <s v="Startup_4084"/>
        <s v="Startup_2671"/>
        <s v="Startup_1956"/>
        <s v="Startup_4343"/>
        <s v="Startup_3545"/>
        <s v="Startup_536"/>
        <s v="Startup_1826"/>
        <s v="Startup_1458"/>
        <s v="Startup_74"/>
        <s v="Startup_3910"/>
        <s v="Startup_4900"/>
        <s v="Startup_1978"/>
        <s v="Startup_2456"/>
        <s v="Startup_3216"/>
        <s v="Startup_4833"/>
        <s v="Startup_3667"/>
        <s v="Startup_3336"/>
        <s v="Startup_4721"/>
        <s v="Startup_2159"/>
        <s v="Startup_1481"/>
        <s v="Startup_3556"/>
        <s v="Startup_1177"/>
        <s v="Startup_4886"/>
        <s v="Startup_3729"/>
        <s v="Startup_2153"/>
        <s v="Startup_327"/>
        <s v="Startup_1414"/>
        <s v="Startup_829"/>
        <s v="Startup_248"/>
        <s v="Startup_4463"/>
        <s v="Startup_619"/>
        <s v="Startup_2553"/>
        <s v="Startup_140"/>
        <s v="Startup_924"/>
        <s v="Startup_783"/>
        <s v="Startup_636"/>
        <s v="Startup_1863"/>
        <s v="Startup_2247"/>
        <s v="Startup_1101"/>
        <s v="Startup_3209"/>
        <s v="Startup_1313"/>
        <s v="Startup_1407"/>
        <s v="Startup_4004"/>
        <s v="Startup_3629"/>
        <s v="Startup_468"/>
        <s v="Startup_221"/>
        <s v="Startup_2925"/>
        <s v="Startup_2982"/>
        <s v="Startup_4861"/>
        <s v="Startup_51"/>
        <s v="Startup_22"/>
        <s v="Startup_1557"/>
        <s v="Startup_79"/>
        <s v="Startup_37"/>
        <s v="Startup_2695"/>
        <s v="Startup_2943"/>
        <s v="Startup_1877"/>
        <s v="Startup_3191"/>
        <s v="Startup_1839"/>
        <s v="Startup_4688"/>
        <s v="Startup_2717"/>
        <s v="Startup_3533"/>
        <s v="Startup_4466"/>
        <s v="Startup_2585"/>
        <s v="Startup_2980"/>
        <s v="Startup_3604"/>
        <s v="Startup_324"/>
        <s v="Startup_68"/>
        <s v="Startup_3339"/>
        <s v="Startup_2916"/>
        <s v="Startup_848"/>
        <s v="Startup_3414"/>
        <s v="Startup_4681"/>
        <s v="Startup_2866"/>
        <s v="Startup_213"/>
        <s v="Startup_1197"/>
        <s v="Startup_3961"/>
        <s v="Startup_2739"/>
        <s v="Startup_4800"/>
        <s v="Startup_149"/>
        <s v="Startup_747"/>
        <s v="Startup_993"/>
        <s v="Startup_2316"/>
        <s v="Startup_1712"/>
        <s v="Startup_2406"/>
        <s v="Startup_4056"/>
        <s v="Startup_807"/>
        <s v="Startup_1868"/>
        <s v="Startup_752"/>
        <s v="Startup_1677"/>
        <s v="Startup_2275"/>
        <s v="Startup_896"/>
        <s v="Startup_58"/>
        <s v="Startup_4955"/>
        <s v="Startup_3742"/>
        <s v="Startup_2301"/>
        <s v="Startup_168"/>
        <s v="Startup_3551"/>
        <s v="Startup_3587"/>
        <s v="Startup_2714"/>
        <s v="Startup_1170"/>
        <s v="Startup_2337"/>
        <s v="Startup_715"/>
        <s v="Startup_1786"/>
        <s v="Startup_1376"/>
        <s v="Startup_4024"/>
        <s v="Startup_2222"/>
        <s v="Startup_2846"/>
        <s v="Startup_2994"/>
        <s v="Startup_3184"/>
        <s v="Startup_2195"/>
        <s v="Startup_4550"/>
        <s v="Startup_903"/>
        <s v="Startup_509"/>
        <s v="Startup_358"/>
        <s v="Startup_1417"/>
        <s v="Startup_1547"/>
        <s v="Startup_349"/>
        <s v="Startup_2667"/>
        <s v="Startup_4200"/>
        <s v="Startup_4715"/>
        <s v="Startup_4723"/>
        <s v="Startup_4082"/>
        <s v="Startup_2339"/>
        <s v="Startup_624"/>
        <s v="Startup_2149"/>
        <s v="Startup_2800"/>
        <s v="Startup_2805"/>
        <s v="Startup_395"/>
        <s v="Startup_3895"/>
        <s v="Startup_1856"/>
        <s v="Startup_3935"/>
        <s v="Startup_2802"/>
        <s v="Startup_3106"/>
        <s v="Startup_2500"/>
        <s v="Startup_1083"/>
        <s v="Startup_4153"/>
        <s v="Startup_4878"/>
        <s v="Startup_3021"/>
        <s v="Startup_644"/>
        <s v="Startup_2677"/>
        <s v="Startup_4444"/>
        <s v="Startup_521"/>
        <s v="Startup_4439"/>
        <s v="Startup_4626"/>
        <s v="Startup_2600"/>
        <s v="Startup_1127"/>
        <s v="Startup_4236"/>
        <s v="Startup_931"/>
        <s v="Startup_1748"/>
        <s v="Startup_1545"/>
        <s v="Startup_3194"/>
        <s v="Startup_2911"/>
        <s v="Startup_1138"/>
        <s v="Startup_4641"/>
        <s v="Startup_2687"/>
        <s v="Startup_2139"/>
        <s v="Startup_274"/>
        <s v="Startup_1258"/>
        <s v="Startup_560"/>
        <s v="Startup_1133"/>
        <s v="Startup_4968"/>
        <s v="Startup_2426"/>
        <s v="Startup_4664"/>
        <s v="Startup_3728"/>
        <s v="Startup_1801"/>
        <s v="Startup_3018"/>
        <s v="Startup_341"/>
        <s v="Startup_974"/>
        <s v="Startup_1394"/>
        <s v="Startup_2862"/>
        <s v="Startup_831"/>
        <s v="Startup_873"/>
        <s v="Startup_70"/>
        <s v="Startup_2285"/>
        <s v="Startup_3437"/>
        <s v="Startup_4826"/>
        <s v="Startup_1717"/>
        <s v="Startup_2513"/>
        <s v="Startup_1880"/>
        <s v="Startup_3645"/>
        <s v="Startup_3975"/>
        <s v="Startup_1959"/>
        <s v="Startup_1320"/>
        <s v="Startup_3620"/>
        <s v="Startup_3875"/>
        <s v="Startup_3735"/>
        <s v="Startup_2934"/>
        <s v="Startup_3652"/>
        <s v="Startup_4657"/>
        <s v="Startup_823"/>
        <s v="Startup_755"/>
        <s v="Startup_3612"/>
        <s v="Startup_3027"/>
        <s v="Startup_2357"/>
        <s v="Startup_4391"/>
        <s v="Startup_1576"/>
        <s v="Startup_4805"/>
        <s v="Startup_4102"/>
        <s v="Startup_3119"/>
        <s v="Startup_2728"/>
        <s v="Startup_3169"/>
        <s v="Startup_3477"/>
        <s v="Startup_3444"/>
        <s v="Startup_1702"/>
        <s v="Startup_179"/>
        <s v="Startup_1147"/>
        <s v="Startup_1236"/>
        <s v="Startup_478"/>
        <s v="Startup_1914"/>
        <s v="Startup_2605"/>
        <s v="Startup_66"/>
        <s v="Startup_727"/>
        <s v="Startup_4376"/>
        <s v="Startup_1898"/>
        <s v="Startup_1848"/>
        <s v="Startup_2077"/>
        <s v="Startup_1140"/>
        <s v="Startup_4929"/>
        <s v="Startup_3166"/>
        <s v="Startup_2821"/>
        <s v="Startup_1514"/>
        <s v="Startup_2531"/>
        <s v="Startup_2569"/>
        <s v="Startup_2651"/>
        <s v="Startup_1646"/>
        <s v="Startup_2555"/>
        <s v="Startup_1724"/>
        <s v="Startup_738"/>
        <s v="Startup_1744"/>
        <s v="Startup_2867"/>
        <s v="Startup_3219"/>
        <s v="Startup_4959"/>
        <s v="Startup_2948"/>
        <s v="Startup_2186"/>
        <s v="Startup_4099"/>
        <s v="Startup_4442"/>
        <s v="Startup_2984"/>
        <s v="Startup_1946"/>
        <s v="Startup_3333"/>
        <s v="Startup_4340"/>
        <s v="Startup_3451"/>
        <s v="Startup_642"/>
        <s v="Startup_1489"/>
        <s v="Startup_32"/>
        <s v="Startup_2360"/>
        <s v="Startup_2648"/>
        <s v="Startup_4255"/>
        <s v="Startup_4540"/>
        <s v="Startup_4316"/>
        <s v="Startup_1885"/>
        <s v="Startup_2690"/>
        <s v="Startup_721"/>
        <s v="Startup_4242"/>
        <s v="Startup_4945"/>
        <s v="Startup_844"/>
        <s v="Startup_2512"/>
        <s v="Startup_1632"/>
        <s v="Startup_1073"/>
        <s v="Startup_4315"/>
        <s v="Startup_3188"/>
        <s v="Startup_2290"/>
        <s v="Startup_4978"/>
        <s v="Startup_419"/>
        <s v="Startup_3978"/>
        <s v="Startup_627"/>
        <s v="Startup_340"/>
        <s v="Startup_2471"/>
        <s v="Startup_3527"/>
        <s v="Startup_3993"/>
        <s v="Startup_3590"/>
        <s v="Startup_222"/>
        <s v="Startup_3128"/>
        <s v="Startup_4999"/>
        <s v="Startup_3100"/>
        <s v="Startup_2636"/>
        <s v="Startup_1204"/>
        <s v="Startup_647"/>
        <s v="Startup_216"/>
        <s v="Startup_2408"/>
        <s v="Startup_2398"/>
        <s v="Startup_1305"/>
        <s v="Startup_3557"/>
        <s v="Startup_3401"/>
        <s v="Startup_3664"/>
        <s v="Startup_1143"/>
        <s v="Startup_4529"/>
        <s v="Startup_574"/>
        <s v="Startup_2415"/>
        <s v="Startup_2608"/>
        <s v="Startup_3478"/>
        <s v="Startup_2616"/>
        <s v="Startup_623"/>
        <s v="Startup_1255"/>
        <s v="Startup_3208"/>
        <s v="Startup_832"/>
        <s v="Startup_4741"/>
        <s v="Startup_3337"/>
        <s v="Startup_336"/>
        <s v="Startup_2181"/>
        <s v="Startup_4359"/>
        <s v="Startup_2150"/>
        <s v="Startup_4504"/>
        <s v="Startup_1325"/>
        <s v="Startup_3061"/>
        <s v="Startup_2904"/>
        <s v="Startup_3981"/>
        <s v="Startup_734"/>
        <s v="Startup_3519"/>
        <s v="Startup_4383"/>
        <s v="Startup_1666"/>
        <s v="Startup_1763"/>
        <s v="Startup_4485"/>
        <s v="Startup_3381"/>
        <s v="Startup_1296"/>
        <s v="Startup_4027"/>
        <s v="Startup_3968"/>
        <s v="Startup_1131"/>
        <s v="Startup_3508"/>
        <s v="Startup_1949"/>
        <s v="Startup_3360"/>
        <s v="Startup_4101"/>
        <s v="Startup_3574"/>
        <s v="Startup_2707"/>
        <s v="Startup_805"/>
        <s v="Startup_2843"/>
        <s v="Startup_678"/>
        <s v="Startup_2062"/>
        <s v="Startup_4147"/>
        <s v="Startup_1412"/>
        <s v="Startup_3170"/>
        <s v="Startup_2621"/>
        <s v="Startup_498"/>
        <s v="Startup_2604"/>
        <s v="Startup_1560"/>
        <s v="Startup_988"/>
        <s v="Startup_1241"/>
        <s v="Startup_4764"/>
        <s v="Startup_2850"/>
        <s v="Startup_3544"/>
        <s v="Startup_1386"/>
        <s v="Startup_267"/>
        <s v="Startup_1718"/>
        <s v="Startup_3784"/>
        <s v="Startup_3463"/>
        <s v="Startup_1671"/>
        <s v="Startup_4415"/>
        <s v="Startup_4362"/>
        <s v="Startup_1032"/>
        <s v="Startup_2782"/>
        <s v="Startup_3445"/>
        <s v="Startup_4227"/>
        <s v="Startup_4616"/>
        <s v="Startup_3597"/>
        <s v="Startup_455"/>
        <s v="Startup_880"/>
        <s v="Startup_3630"/>
        <s v="Startup_4882"/>
        <s v="Startup_464"/>
        <s v="Startup_2281"/>
        <s v="Startup_4367"/>
        <s v="Startup_1042"/>
        <s v="Startup_4697"/>
        <s v="Startup_2804"/>
        <s v="Startup_3791"/>
        <s v="Startup_1132"/>
        <s v="Startup_3050"/>
        <s v="Startup_4205"/>
        <s v="Startup_1023"/>
        <s v="Startup_3494"/>
        <s v="Startup_2693"/>
        <s v="Startup_1513"/>
        <s v="Startup_804"/>
        <s v="Startup_3999"/>
        <s v="Startup_4532"/>
        <s v="Startup_4372"/>
        <s v="Startup_3037"/>
        <s v="Startup_4342"/>
        <s v="Startup_2757"/>
        <s v="Startup_1200"/>
        <s v="Startup_1178"/>
        <s v="Startup_3747"/>
        <s v="Startup_4357"/>
        <s v="Startup_1788"/>
        <s v="Startup_483"/>
        <s v="Startup_3717"/>
        <s v="Startup_4022"/>
        <s v="Startup_3934"/>
        <s v="Startup_645"/>
        <s v="Startup_1094"/>
        <s v="Startup_1911"/>
        <s v="Startup_1850"/>
        <s v="Startup_4862"/>
        <s v="Startup_4170"/>
        <s v="Startup_3036"/>
        <s v="Startup_918"/>
        <s v="Startup_2892"/>
        <s v="Startup_1316"/>
        <s v="Startup_890"/>
        <s v="Startup_1272"/>
        <s v="Startup_3525"/>
        <s v="Startup_1344"/>
        <s v="Startup_3083"/>
        <s v="Startup_2571"/>
        <s v="Startup_2611"/>
        <s v="Startup_2593"/>
        <s v="Startup_2742"/>
        <s v="Startup_3069"/>
        <s v="Startup_1693"/>
        <s v="Startup_4919"/>
        <s v="Startup_1474"/>
        <s v="Startup_2875"/>
        <s v="Startup_3603"/>
        <s v="Startup_2773"/>
        <s v="Startup_4436"/>
        <s v="Startup_633"/>
        <s v="Startup_2297"/>
        <s v="Startup_3563"/>
        <s v="Startup_2148"/>
        <s v="Startup_1960"/>
        <s v="Startup_4629"/>
        <s v="Startup_2178"/>
        <s v="Startup_366"/>
        <s v="Startup_4135"/>
        <s v="Startup_177"/>
        <s v="Startup_1428"/>
        <s v="Startup_3165"/>
        <s v="Startup_3568"/>
        <s v="Startup_1068"/>
        <s v="Startup_2991"/>
        <s v="Startup_3714"/>
        <s v="Startup_4931"/>
        <s v="Startup_4440"/>
        <s v="Startup_653"/>
        <s v="Startup_1454"/>
        <s v="Startup_1753"/>
        <s v="Startup_3766"/>
        <s v="Startup_2540"/>
        <s v="Startup_3822"/>
        <s v="Startup_2486"/>
        <s v="Startup_2412"/>
        <s v="Startup_4037"/>
        <s v="Startup_2429"/>
        <s v="Startup_1617"/>
        <s v="Startup_2778"/>
        <s v="Startup_4808"/>
        <s v="Startup_3782"/>
        <s v="Startup_2969"/>
        <s v="Startup_1876"/>
        <s v="Startup_4570"/>
        <s v="Startup_410"/>
        <s v="Startup_4581"/>
        <s v="Startup_1741"/>
        <s v="Startup_4754"/>
        <s v="Startup_2822"/>
        <s v="Startup_4284"/>
        <s v="Startup_742"/>
        <s v="Startup_3324"/>
        <s v="Startup_2772"/>
        <s v="Startup_3292"/>
        <s v="Startup_2138"/>
        <s v="Startup_4923"/>
        <s v="Startup_1250"/>
        <s v="Startup_1254"/>
        <s v="Startup_2361"/>
        <s v="Startup_3140"/>
        <s v="Startup_2716"/>
        <s v="Startup_4181"/>
        <s v="Startup_4827"/>
        <s v="Startup_4566"/>
        <s v="Startup_4555"/>
        <s v="Startup_1697"/>
        <s v="Startup_659"/>
        <s v="Startup_2931"/>
        <s v="Startup_2197"/>
        <s v="Startup_17"/>
        <s v="Startup_59"/>
        <s v="Startup_262"/>
        <s v="Startup_3743"/>
        <s v="Startup_4769"/>
        <s v="Startup_148"/>
        <s v="Startup_3570"/>
        <s v="Startup_146"/>
        <s v="Startup_1182"/>
        <s v="Startup_919"/>
        <s v="Startup_2999"/>
        <s v="Startup_1346"/>
        <s v="Startup_907"/>
        <s v="Startup_4397"/>
        <s v="Startup_2347"/>
        <s v="Startup_4090"/>
        <s v="Startup_789"/>
        <s v="Startup_4665"/>
        <s v="Startup_959"/>
        <s v="Startup_1011"/>
        <s v="Startup_383"/>
        <s v="Startup_4523"/>
        <s v="Startup_4560"/>
        <s v="Startup_3475"/>
        <s v="Startup_542"/>
        <s v="Startup_567"/>
        <s v="Startup_643"/>
        <s v="Startup_860"/>
        <s v="Startup_3750"/>
        <s v="Startup_223"/>
        <s v="Startup_2397"/>
        <s v="Startup_3724"/>
        <s v="Startup_2082"/>
        <s v="Startup_4837"/>
        <s v="Startup_1416"/>
        <s v="Startup_2453"/>
        <s v="Startup_459"/>
        <s v="Startup_362"/>
        <s v="Startup_3045"/>
        <s v="Startup_1185"/>
        <s v="Startup_1579"/>
        <s v="Startup_2559"/>
        <s v="Startup_138"/>
        <s v="Startup_3866"/>
        <s v="Startup_463"/>
        <s v="Startup_2576"/>
        <s v="Startup_2209"/>
        <s v="Startup_49"/>
        <s v="Startup_4353"/>
        <s v="Startup_1966"/>
        <s v="Startup_3912"/>
        <s v="Startup_3222"/>
        <s v="Startup_1072"/>
        <s v="Startup_922"/>
        <s v="Startup_4086"/>
        <s v="Startup_2970"/>
        <s v="Startup_1550"/>
        <s v="Startup_4189"/>
        <s v="Startup_2888"/>
        <s v="Startup_1128"/>
        <s v="Startup_100"/>
        <s v="Startup_3669"/>
        <s v="Startup_2359"/>
        <s v="Startup_3229"/>
        <s v="Startup_1303"/>
        <s v="Startup_1708"/>
        <s v="Startup_2041"/>
        <s v="Startup_343"/>
        <s v="Startup_1105"/>
        <s v="Startup_4828"/>
        <s v="Startup_3064"/>
        <s v="Startup_1743"/>
        <s v="Startup_407"/>
        <s v="Startup_3588"/>
        <s v="Startup_4788"/>
        <s v="Startup_946"/>
        <s v="Startup_1731"/>
        <s v="Startup_512"/>
        <s v="Startup_4496"/>
        <s v="Startup_4203"/>
        <s v="Startup_1482"/>
        <s v="Startup_3211"/>
        <s v="Startup_144"/>
        <s v="Startup_735"/>
        <s v="Startup_2682"/>
        <s v="Startup_4866"/>
        <s v="Startup_2766"/>
        <s v="Startup_3087"/>
        <s v="Startup_1678"/>
        <s v="Startup_2522"/>
        <s v="Startup_3765"/>
        <s v="Startup_473"/>
        <s v="Startup_137"/>
        <s v="Startup_4185"/>
        <s v="Startup_312"/>
        <s v="Startup_2253"/>
        <s v="Startup_346"/>
        <s v="Startup_4374"/>
        <s v="Startup_4314"/>
        <s v="Startup_1732"/>
        <s v="Startup_1861"/>
        <s v="Startup_1889"/>
        <s v="Startup_3429"/>
        <s v="Startup_3296"/>
        <s v="Startup_1492"/>
        <s v="Startup_4220"/>
        <s v="Startup_4752"/>
        <s v="Startup_2320"/>
        <s v="Startup_4209"/>
        <s v="Startup_1485"/>
        <s v="Startup_1996"/>
        <s v="Startup_1813"/>
        <s v="Startup_3198"/>
        <s v="Startup_4797"/>
        <s v="Startup_720"/>
        <s v="Startup_1620"/>
        <s v="Startup_1819"/>
        <s v="Startup_2151"/>
        <s v="Startup_4290"/>
        <s v="Startup_2729"/>
        <s v="Startup_4008"/>
        <s v="Startup_4418"/>
        <s v="Startup_3410"/>
        <s v="Startup_1704"/>
        <s v="Startup_1608"/>
        <s v="Startup_4547"/>
        <s v="Startup_758"/>
        <s v="Startup_1635"/>
        <s v="Startup_4848"/>
        <s v="Startup_4533"/>
        <s v="Startup_1429"/>
        <s v="Startup_2462"/>
        <s v="Startup_1780"/>
        <s v="Startup_3207"/>
        <s v="Startup_4355"/>
        <s v="Startup_3272"/>
        <s v="Startup_1709"/>
        <s v="Startup_1213"/>
        <s v="Startup_1226"/>
        <s v="Startup_2237"/>
        <s v="Startup_1750"/>
        <s v="Startup_4196"/>
        <s v="Startup_571"/>
        <s v="Startup_1095"/>
        <s v="Startup_1230"/>
        <s v="Startup_1727"/>
        <s v="Startup_3297"/>
        <s v="Startup_4922"/>
        <s v="Startup_938"/>
        <s v="Startup_3309"/>
        <s v="Startup_1806"/>
        <s v="Startup_3412"/>
        <s v="Startup_605"/>
        <s v="Startup_3752"/>
        <s v="Startup_4671"/>
        <s v="Startup_2268"/>
        <s v="Startup_4302"/>
        <s v="Startup_3471"/>
        <s v="Startup_2380"/>
        <s v="Startup_4898"/>
        <s v="Startup_2072"/>
        <s v="Startup_3008"/>
        <s v="Startup_1730"/>
        <s v="Startup_2314"/>
        <s v="Startup_3948"/>
        <s v="Startup_2865"/>
        <s v="Startup_3013"/>
        <s v="Startup_1915"/>
        <s v="Startup_3927"/>
        <s v="Startup_3518"/>
        <s v="Startup_3031"/>
        <s v="Startup_1380"/>
        <s v="Startup_935"/>
        <s v="Startup_3881"/>
        <s v="Startup_2232"/>
        <s v="Startup_1157"/>
        <s v="Startup_1916"/>
        <s v="Startup_250"/>
        <s v="Startup_688"/>
        <s v="Startup_1986"/>
        <s v="Startup_4422"/>
        <s v="Startup_2641"/>
        <s v="Startup_4759"/>
        <s v="Startup_4911"/>
        <s v="Startup_1902"/>
        <s v="Startup_2436"/>
        <s v="Startup_3963"/>
        <s v="Startup_777"/>
        <s v="Startup_1246"/>
        <s v="Startup_3851"/>
        <s v="Startup_3461"/>
        <s v="Startup_2847"/>
        <s v="Startup_3172"/>
        <s v="Startup_1912"/>
        <s v="Startup_2140"/>
        <s v="Startup_152"/>
        <s v="Startup_2533"/>
        <s v="Startup_764"/>
        <s v="Startup_1433"/>
        <s v="Startup_414"/>
        <s v="Startup_4258"/>
        <s v="Startup_4583"/>
        <s v="Startup_2451"/>
        <s v="Startup_927"/>
        <s v="Startup_3682"/>
        <s v="Startup_640"/>
        <s v="Startup_2781"/>
        <s v="Startup_676"/>
        <s v="Startup_932"/>
        <s v="Startup_1918"/>
        <s v="Startup_2738"/>
        <s v="Startup_3660"/>
        <s v="Startup_949"/>
        <s v="Startup_2900"/>
        <s v="Startup_3091"/>
        <s v="Startup_432"/>
        <s v="Startup_2021"/>
        <s v="Startup_236"/>
        <s v="Startup_1159"/>
        <s v="Startup_4207"/>
        <s v="Startup_2430"/>
        <s v="Startup_1370"/>
        <s v="Startup_1591"/>
        <s v="Startup_4825"/>
        <s v="Startup_2433"/>
        <s v="Startup_2515"/>
        <s v="Startup_704"/>
        <s v="Startup_3541"/>
        <s v="Startup_308"/>
        <s v="Startup_3967"/>
        <s v="Startup_43"/>
        <s v="Startup_2238"/>
        <s v="Startup_1430"/>
        <s v="Startup_155"/>
        <s v="Startup_219"/>
        <s v="Startup_4156"/>
        <s v="Startup_1825"/>
        <s v="Startup_1564"/>
        <s v="Startup_992"/>
        <s v="Startup_4632"/>
        <s v="Startup_1519"/>
        <s v="Startup_2218"/>
        <s v="Startup_484"/>
        <s v="Startup_937"/>
        <s v="Startup_3004"/>
        <s v="Startup_2132"/>
        <s v="Startup_3942"/>
        <s v="Startup_3920"/>
        <s v="Startup_3105"/>
        <s v="Startup_4912"/>
        <s v="Startup_4946"/>
        <s v="Startup_2131"/>
        <s v="Startup_3812"/>
        <s v="Startup_2849"/>
        <s v="Startup_4182"/>
        <s v="Startup_2292"/>
        <s v="Startup_4856"/>
        <s v="Startup_4597"/>
        <s v="Startup_3671"/>
        <s v="Startup_4379"/>
        <s v="Startup_852"/>
        <s v="Startup_2091"/>
        <s v="Startup_1512"/>
        <s v="Startup_3838"/>
        <s v="Startup_4095"/>
        <s v="Startup_1298"/>
        <s v="Startup_3160"/>
        <s v="Startup_2718"/>
        <s v="Startup_1626"/>
        <s v="Startup_3593"/>
        <s v="Startup_264"/>
        <s v="Startup_2898"/>
        <s v="Startup_3112"/>
        <s v="Startup_697"/>
        <s v="Startup_3108"/>
        <s v="Startup_3501"/>
        <s v="Startup_2379"/>
        <s v="Startup_1257"/>
        <s v="Startup_4543"/>
        <s v="Startup_4851"/>
        <s v="Startup_581"/>
        <s v="Startup_2752"/>
        <s v="Startup_3699"/>
        <s v="Startup_3917"/>
        <s v="Startup_3679"/>
        <s v="Startup_3237"/>
        <s v="Startup_1945"/>
        <s v="Startup_1701"/>
        <s v="Startup_2976"/>
        <s v="Startup_3161"/>
        <s v="Startup_1647"/>
        <s v="Startup_1908"/>
        <s v="Startup_1069"/>
        <s v="Startup_940"/>
        <s v="Startup_2859"/>
        <s v="Startup_1650"/>
        <s v="Startup_290"/>
        <s v="Startup_4373"/>
        <s v="Startup_1532"/>
        <s v="Startup_941"/>
        <s v="Startup_2088"/>
        <s v="Startup_3933"/>
        <s v="Startup_4457"/>
        <s v="Startup_2953"/>
        <s v="Startup_4428"/>
        <s v="Startup_4035"/>
        <s v="Startup_1055"/>
        <s v="Startup_3322"/>
        <s v="Startup_2198"/>
        <s v="Startup_4779"/>
        <s v="Startup_81"/>
        <s v="Startup_3983"/>
        <s v="Startup_2270"/>
        <s v="Startup_1199"/>
        <s v="Startup_2052"/>
        <s v="Startup_882"/>
        <s v="Startup_778"/>
        <s v="Startup_456"/>
        <s v="Startup_4150"/>
        <s v="Startup_4030"/>
        <s v="Startup_1129"/>
        <s v="Startup_3584"/>
        <s v="Startup_3837"/>
        <s v="Startup_782"/>
        <s v="Startup_1070"/>
        <s v="Startup_4891"/>
        <s v="Startup_4814"/>
        <s v="Startup_4385"/>
        <s v="Startup_3522"/>
        <s v="Startup_2261"/>
        <s v="Startup_2703"/>
        <s v="Startup_1590"/>
        <s v="Startup_1796"/>
        <s v="Startup_4907"/>
        <s v="Startup_3034"/>
        <s v="Startup_1382"/>
        <s v="Startup_3481"/>
        <s v="Startup_4628"/>
        <s v="Startup_4840"/>
        <s v="Startup_1573"/>
        <s v="Startup_4661"/>
        <s v="Startup_3356"/>
        <s v="Startup_592"/>
        <s v="Startup_1611"/>
        <s v="Startup_2155"/>
        <s v="Startup_229"/>
        <s v="Startup_1056"/>
        <s v="Startup_2928"/>
        <s v="Startup_3970"/>
        <s v="Startup_3438"/>
        <s v="Startup_4441"/>
        <s v="Startup_2873"/>
        <s v="Startup_4592"/>
        <s v="Startup_3043"/>
        <s v="Startup_2876"/>
        <s v="Startup_4705"/>
        <s v="Startup_4490"/>
        <s v="Startup_535"/>
        <s v="Startup_953"/>
        <s v="Startup_2723"/>
        <s v="Startup_1749"/>
        <s v="Startup_3058"/>
        <s v="Startup_2381"/>
        <s v="Startup_65"/>
        <s v="Startup_61"/>
        <s v="Startup_2286"/>
        <s v="Startup_192"/>
        <s v="Startup_2208"/>
        <s v="Startup_905"/>
        <s v="Startup_4069"/>
        <s v="Startup_3291"/>
        <s v="Startup_4046"/>
        <s v="Startup_302"/>
        <s v="Startup_1108"/>
        <s v="Startup_2750"/>
        <s v="Startup_3350"/>
        <s v="Startup_4685"/>
        <s v="Startup_404"/>
        <s v="Startup_1891"/>
        <s v="Startup_2851"/>
        <s v="Startup_816"/>
        <s v="Startup_1464"/>
        <s v="Startup_1821"/>
        <s v="Startup_664"/>
        <s v="Startup_371"/>
        <s v="Startup_2063"/>
        <s v="Startup_3757"/>
        <s v="Startup_861"/>
        <s v="Startup_4521"/>
        <s v="Startup_394"/>
        <s v="Startup_3038"/>
        <s v="Startup_3774"/>
        <s v="Startup_3869"/>
        <s v="Startup_1134"/>
        <s v="Startup_4677"/>
        <s v="Startup_466"/>
        <s v="Startup_3431"/>
        <s v="Startup_399"/>
        <s v="Startup_3200"/>
        <s v="Startup_3994"/>
        <s v="Startup_4996"/>
        <s v="Startup_3965"/>
        <s v="Startup_670"/>
        <s v="Startup_3472"/>
        <s v="Startup_4844"/>
        <s v="Startup_785"/>
        <s v="Startup_4850"/>
        <s v="Startup_4976"/>
        <s v="Startup_1271"/>
        <s v="Startup_1925"/>
        <s v="Startup_1958"/>
        <s v="Startup_2907"/>
        <s v="Startup_3880"/>
        <s v="Startup_4658"/>
        <s v="Startup_1156"/>
        <s v="Startup_2735"/>
        <s v="Startup_4920"/>
        <s v="Startup_4332"/>
        <s v="Startup_4865"/>
        <s v="Startup_187"/>
        <s v="Startup_2075"/>
        <s v="Startup_4636"/>
        <s v="Startup_3861"/>
        <s v="Startup_3583"/>
        <s v="Startup_3496"/>
        <s v="Startup_2901"/>
        <s v="Startup_1314"/>
        <s v="Startup_234"/>
        <s v="Startup_2503"/>
        <s v="Startup_4740"/>
        <s v="Startup_360"/>
        <s v="Startup_2019"/>
        <s v="Startup_345"/>
        <s v="Startup_1997"/>
        <s v="Startup_2403"/>
        <s v="Startup_4317"/>
        <s v="Startup_2523"/>
        <s v="Startup_4361"/>
        <s v="Startup_1223"/>
        <s v="Startup_2071"/>
        <s v="Startup_702"/>
        <s v="Startup_2978"/>
        <s v="Startup_800"/>
        <s v="Startup_1792"/>
        <s v="Startup_3320"/>
        <s v="Startup_3665"/>
        <s v="Startup_1154"/>
        <s v="Startup_275"/>
        <s v="Startup_2759"/>
        <s v="Startup_1909"/>
        <s v="Startup_3260"/>
        <s v="Startup_4223"/>
        <s v="Startup_239"/>
        <s v="Startup_1136"/>
        <s v="Startup_4159"/>
        <s v="Startup_1124"/>
        <s v="Startup_2914"/>
        <s v="Startup_2803"/>
        <s v="Startup_389"/>
        <s v="Startup_3711"/>
        <s v="Startup_1436"/>
        <s v="Startup_2977"/>
        <s v="Startup_2038"/>
        <s v="Startup_4330"/>
        <s v="Startup_1641"/>
        <s v="Startup_2189"/>
        <s v="Startup_2730"/>
        <s v="Startup_1970"/>
        <s v="Startup_4449"/>
        <s v="Startup_2902"/>
        <s v="Startup_3230"/>
        <s v="Startup_3705"/>
        <s v="Startup_3943"/>
        <s v="Startup_4965"/>
        <s v="Startup_1045"/>
        <s v="Startup_4171"/>
        <s v="Startup_4739"/>
        <s v="Startup_3986"/>
        <s v="Startup_902"/>
        <s v="Startup_3201"/>
        <s v="Startup_3065"/>
        <s v="Startup_365"/>
        <s v="Startup_4734"/>
        <s v="Startup_4608"/>
        <s v="Startup_3167"/>
        <s v="Startup_1109"/>
        <s v="Startup_3504"/>
        <s v="Startup_3818"/>
        <s v="Startup_3692"/>
        <s v="Startup_4824"/>
        <s v="Startup_2812"/>
        <s v="Startup_3163"/>
        <s v="Startup_3"/>
        <s v="Startup_3364"/>
        <s v="Startup_3054"/>
        <s v="Startup_2205"/>
        <s v="Startup_1616"/>
        <s v="Startup_692"/>
        <s v="Startup_3088"/>
        <s v="Startup_1736"/>
        <s v="Startup_3035"/>
        <s v="Startup_379"/>
        <s v="Startup_2141"/>
        <s v="Startup_1142"/>
        <s v="Startup_4834"/>
        <s v="Startup_2461"/>
        <s v="Startup_4998"/>
        <s v="Startup_2045"/>
        <s v="Startup_4964"/>
        <s v="Startup_4360"/>
        <s v="Startup_4785"/>
        <s v="Startup_2106"/>
        <s v="Startup_2672"/>
        <s v="Startup_3321"/>
        <s v="Startup_784"/>
        <s v="Startup_1725"/>
        <s v="Startup_2603"/>
        <s v="Startup_3144"/>
        <s v="Startup_4341"/>
        <s v="Startup_3449"/>
        <s v="Startup_4130"/>
        <s v="Startup_2400"/>
        <s v="Startup_4393"/>
        <s v="Startup_98"/>
        <s v="Startup_835"/>
        <s v="Startup_4489"/>
        <s v="Startup_2136"/>
        <s v="Startup_2908"/>
        <s v="Startup_430"/>
        <s v="Startup_529"/>
        <s v="Startup_588"/>
        <s v="Startup_3792"/>
        <s v="Startup_4908"/>
        <s v="Startup_1004"/>
        <s v="Startup_4193"/>
        <s v="Startup_4106"/>
        <s v="Startup_3289"/>
        <s v="Startup_3417"/>
        <s v="Startup_1598"/>
        <s v="Startup_4021"/>
        <s v="Startup_2927"/>
        <s v="Startup_4596"/>
        <s v="Startup_4675"/>
        <s v="Startup_756"/>
        <s v="Startup_1345"/>
        <s v="Startup_3066"/>
        <s v="Startup_207"/>
        <s v="Startup_1383"/>
        <s v="Startup_1422"/>
        <s v="Startup_3972"/>
        <s v="Startup_2989"/>
        <s v="Startup_4137"/>
        <s v="Startup_350"/>
        <s v="Startup_1308"/>
        <s v="Startup_1238"/>
        <s v="Startup_2598"/>
        <s v="Startup_705"/>
        <s v="Startup_2374"/>
        <s v="Startup_808"/>
        <s v="Startup_4915"/>
        <s v="Startup_3719"/>
        <s v="Startup_4292"/>
        <s v="Startup_1444"/>
        <s v="Startup_2172"/>
        <s v="Startup_2547"/>
        <s v="Startup_2863"/>
        <s v="Startup_4864"/>
        <s v="Startup_2005"/>
        <s v="Startup_1162"/>
        <s v="Startup_942"/>
        <s v="Startup_2944"/>
        <s v="Startup_3755"/>
        <s v="Startup_3575"/>
        <s v="Startup_2685"/>
        <s v="Startup_442"/>
        <s v="Startup_1440"/>
        <s v="Startup_1897"/>
        <s v="Startup_2248"/>
        <s v="Startup_879"/>
        <s v="Startup_4072"/>
        <s v="Startup_3878"/>
        <s v="Startup_2446"/>
        <s v="Startup_1950"/>
        <s v="Startup_3423"/>
        <s v="Startup_4787"/>
        <s v="Startup_2525"/>
        <s v="Startup_307"/>
        <s v="Startup_4381"/>
        <s v="Startup_1829"/>
        <s v="Startup_4097"/>
        <s v="Startup_231"/>
        <s v="Startup_2967"/>
        <s v="Startup_452"/>
        <s v="Startup_1041"/>
        <s v="Startup_2669"/>
        <s v="Startup_4757"/>
        <s v="Startup_2829"/>
        <s v="Startup_171"/>
        <s v="Startup_1714"/>
        <s v="Startup_1716"/>
        <s v="Startup_1968"/>
        <s v="Startup_713"/>
        <s v="Startup_864"/>
        <s v="Startup_1282"/>
        <s v="Startup_3639"/>
        <s v="Startup_1588"/>
        <s v="Startup_3312"/>
        <s v="Startup_3850"/>
        <s v="Startup_322"/>
        <s v="Startup_1971"/>
        <s v="Startup_2254"/>
        <s v="Startup_1334"/>
        <s v="Startup_2842"/>
        <s v="Startup_3365"/>
        <s v="Startup_866"/>
        <s v="Startup_162"/>
        <s v="Startup_2974"/>
        <s v="Startup_2169"/>
        <s v="Startup_316"/>
        <s v="Startup_4654"/>
        <s v="Startup_45"/>
        <s v="Startup_617"/>
        <s v="Startup_1337"/>
        <s v="Startup_3104"/>
        <s v="Startup_1274"/>
        <s v="Startup_687"/>
        <s v="Startup_2262"/>
        <s v="Startup_2393"/>
        <s v="Startup_1198"/>
        <s v="Startup_2674"/>
        <s v="Startup_2528"/>
        <s v="Startup_1527"/>
        <s v="Startup_2852"/>
        <s v="Startup_4136"/>
        <s v="Startup_4870"/>
        <s v="Startup_7"/>
        <s v="Startup_25"/>
        <s v="Startup_3651"/>
        <s v="Startup_2157"/>
        <s v="Startup_3338"/>
        <s v="Startup_1193"/>
        <s v="Startup_1860"/>
        <s v="Startup_871"/>
        <s v="Startup_3253"/>
        <s v="Startup_4582"/>
        <s v="Startup_2577"/>
        <s v="Startup_3649"/>
        <s v="Startup_2796"/>
        <s v="Startup_1771"/>
        <s v="Startup_2325"/>
        <s v="Startup_3212"/>
        <s v="Startup_3627"/>
        <s v="Startup_1594"/>
        <s v="Startup_4263"/>
        <s v="Startup_1787"/>
        <s v="Startup_1987"/>
        <s v="Startup_4944"/>
        <s v="Startup_1312"/>
        <s v="Startup_513"/>
        <s v="Startup_3433"/>
        <s v="Startup_4669"/>
        <s v="Startup_1459"/>
        <s v="Startup_273"/>
        <s v="Startup_695"/>
        <s v="Startup_1951"/>
        <s v="Startup_4611"/>
        <s v="Startup_2819"/>
        <s v="Startup_3566"/>
        <s v="Startup_4115"/>
        <s v="Startup_3786"/>
        <s v="Startup_1670"/>
        <s v="Startup_2937"/>
        <s v="Startup_1267"/>
        <s v="Startup_1288"/>
        <s v="Startup_3914"/>
        <s v="Startup_851"/>
        <s v="Startup_4927"/>
        <s v="Startup_1577"/>
        <s v="Startup_4331"/>
        <s v="Startup_445"/>
        <s v="Startup_2474"/>
        <s v="Startup_3636"/>
        <s v="Startup_2708"/>
        <s v="Startup_3828"/>
        <s v="Startup_4728"/>
        <s v="Startup_4678"/>
        <s v="Startup_3569"/>
        <s v="Startup_1360"/>
        <s v="Startup_883"/>
        <s v="Startup_1456"/>
        <s v="Startup_1139"/>
        <s v="Startup_4382"/>
        <s v="Startup_586"/>
        <s v="Startup_4704"/>
        <s v="Startup_4093"/>
        <s v="Startup_811"/>
        <s v="Startup_2424"/>
        <s v="Startup_3964"/>
        <s v="Startup_4877"/>
        <s v="Startup_1973"/>
        <s v="Startup_4356"/>
        <s v="Startup_83"/>
        <s v="Startup_184"/>
        <s v="Startup_751"/>
        <s v="Startup_3396"/>
        <s v="Startup_4467"/>
        <s v="Startup_2480"/>
        <s v="Startup_2895"/>
        <s v="Startup_1457"/>
        <s v="Startup_4974"/>
        <s v="Startup_4142"/>
        <s v="Startup_2215"/>
        <s v="Startup_2549"/>
        <s v="Startup_4012"/>
        <s v="Startup_1920"/>
        <s v="Startup_2116"/>
        <s v="Startup_892"/>
        <s v="Startup_3700"/>
        <s v="Startup_3624"/>
        <s v="Startup_1843"/>
        <s v="Startup_1413"/>
        <s v="Startup_1335"/>
        <s v="Startup_2539"/>
        <s v="Startup_4259"/>
        <s v="Startup_1163"/>
        <s v="Startup_4893"/>
        <s v="Startup_4977"/>
        <s v="Startup_1431"/>
        <s v="Startup_679"/>
        <s v="Startup_3466"/>
        <s v="Startup_906"/>
        <s v="Startup_416"/>
        <s v="Startup_4698"/>
        <s v="Startup_1196"/>
        <s v="Startup_939"/>
        <s v="Startup_611"/>
        <s v="Startup_3696"/>
        <s v="Startup_4667"/>
        <s v="Startup_1921"/>
        <s v="Startup_2152"/>
        <s v="Startup_3225"/>
        <s v="Startup_52"/>
        <s v="Startup_3377"/>
        <s v="Startup_3176"/>
        <s v="Startup_4792"/>
        <s v="Startup_435"/>
        <s v="Startup_4932"/>
        <s v="Startup_4243"/>
        <s v="Startup_3919"/>
        <s v="Startup_3979"/>
        <s v="Startup_889"/>
        <s v="Startup_1392"/>
        <s v="Startup_2996"/>
        <s v="Startup_4365"/>
        <s v="Startup_2572"/>
        <s v="Startup_3888"/>
        <s v="Startup_4256"/>
        <s v="Startup_3985"/>
        <s v="Startup_4972"/>
        <s v="Startup_354"/>
        <s v="Startup_2394"/>
        <s v="Startup_2419"/>
        <s v="Startup_1125"/>
        <s v="Startup_1341"/>
        <s v="Startup_2663"/>
        <s v="Startup_4565"/>
        <s v="Startup_2402"/>
        <s v="Startup_4229"/>
        <s v="Startup_869"/>
        <s v="Startup_3319"/>
        <s v="Startup_4804"/>
        <s v="Startup_2226"/>
        <s v="Startup_3157"/>
        <s v="Startup_198"/>
        <s v="Startup_1065"/>
        <s v="Startup_3084"/>
        <s v="Startup_4650"/>
        <s v="Startup_2924"/>
        <s v="Startup_4575"/>
        <s v="Startup_1273"/>
        <s v="Startup_694"/>
        <s v="Startup_2142"/>
        <s v="Startup_1497"/>
        <s v="Startup_3467"/>
        <s v="Startup_304"/>
        <s v="Startup_245"/>
        <s v="Startup_1247"/>
        <s v="Startup_3408"/>
        <s v="Startup_626"/>
        <s v="Startup_1922"/>
        <s v="Startup_3988"/>
        <s v="Startup_4089"/>
        <s v="Startup_1368"/>
        <s v="Startup_1203"/>
        <s v="Startup_3686"/>
        <s v="Startup_1473"/>
        <s v="Startup_2239"/>
        <s v="Startup_2307"/>
        <s v="Startup_1976"/>
        <s v="Startup_712"/>
        <s v="Startup_1009"/>
        <s v="Startup_224"/>
        <s v="Startup_4990"/>
        <s v="Startup_2811"/>
        <s v="Startup_93"/>
        <s v="Startup_2445"/>
        <s v="Startup_532"/>
        <s v="Startup_1696"/>
        <s v="Startup_1463"/>
        <s v="Startup_2511"/>
        <s v="Startup_4538"/>
        <s v="Startup_3316"/>
        <s v="Startup_108"/>
        <s v="Startup_2606"/>
        <s v="Startup_4388"/>
        <s v="Startup_15"/>
        <s v="Startup_576"/>
        <s v="Startup_1516"/>
        <s v="Startup_4992"/>
        <s v="Startup_3732"/>
        <s v="Startup_2704"/>
        <s v="Startup_622"/>
        <s v="Startup_237"/>
        <s v="Startup_1964"/>
        <s v="Startup_1982"/>
        <s v="Startup_3953"/>
        <s v="Startup_1551"/>
        <s v="Startup_2335"/>
        <s v="Startup_4676"/>
        <s v="Startup_1082"/>
        <s v="Startup_723"/>
        <s v="Startup_1323"/>
        <s v="Startup_1007"/>
        <s v="Startup_3959"/>
        <s v="Startup_4187"/>
        <s v="Startup_709"/>
        <s v="Startup_1592"/>
        <s v="Startup_1531"/>
        <s v="Startup_2127"/>
        <s v="Startup_2047"/>
        <s v="Startup_1420"/>
        <s v="Startup_2689"/>
        <s v="Startup_2343"/>
        <s v="Startup_3353"/>
        <s v="Startup_2649"/>
        <s v="Startup_4690"/>
        <s v="Startup_4396"/>
        <s v="Startup_2952"/>
        <s v="Startup_4165"/>
        <s v="Startup_4902"/>
        <s v="Startup_870"/>
        <s v="Startup_788"/>
        <s v="Startup_4662"/>
        <s v="Startup_2097"/>
        <s v="Startup_1764"/>
        <s v="Startup_384"/>
        <s v="Startup_2289"/>
        <s v="Startup_528"/>
        <s v="Startup_2391"/>
        <s v="Startup_2956"/>
        <s v="Startup_356"/>
        <s v="Startup_163"/>
        <s v="Startup_4169"/>
        <s v="Startup_3180"/>
        <s v="Startup_2350"/>
        <s v="Startup_2775"/>
        <s v="Startup_4519"/>
        <s v="Startup_1506"/>
        <s v="Startup_76"/>
        <s v="Startup_200"/>
        <s v="Startup_2495"/>
        <s v="Startup_1539"/>
        <s v="Startup_2702"/>
        <s v="Startup_3721"/>
        <s v="Startup_3749"/>
        <s v="Startup_4291"/>
        <s v="Startup_4426"/>
        <s v="Startup_4125"/>
        <s v="Startup_912"/>
        <s v="Startup_4175"/>
        <s v="Startup_279"/>
        <s v="Startup_934"/>
        <s v="Startup_3115"/>
        <s v="Startup_96"/>
        <s v="Startup_3488"/>
        <s v="Startup_1602"/>
        <s v="Startup_2758"/>
        <s v="Startup_1322"/>
        <s v="Startup_4221"/>
        <s v="Startup_2753"/>
        <s v="Startup_4257"/>
        <s v="Startup_3370"/>
        <s v="Startup_3498"/>
        <s v="Startup_3399"/>
        <s v="Startup_4722"/>
        <s v="Startup_4107"/>
        <s v="Startup_2966"/>
        <s v="Startup_3432"/>
        <s v="Startup_4313"/>
        <s v="Startup_2117"/>
        <s v="Startup_1872"/>
        <s v="Startup_411"/>
        <s v="Startup_4132"/>
        <s v="Startup_3281"/>
        <s v="Startup_3618"/>
        <s v="Startup_2681"/>
        <s v="Startup_288"/>
        <s v="Startup_3668"/>
        <s v="Startup_4261"/>
        <s v="Startup_3634"/>
        <s v="Startup_2387"/>
        <s v="Startup_4839"/>
        <s v="Startup_3330"/>
        <s v="Startup_4240"/>
        <s v="Startup_1263"/>
        <s v="Startup_4128"/>
        <s v="Startup_3190"/>
        <s v="Startup_4569"/>
        <s v="Startup_1088"/>
        <s v="Startup_3809"/>
        <s v="Startup_582"/>
        <s v="Startup_2733"/>
        <s v="Startup_673"/>
        <s v="Startup_329"/>
        <s v="Startup_2033"/>
        <s v="Startup_2824"/>
        <s v="Startup_2267"/>
        <s v="Startup_1878"/>
        <s v="Startup_1879"/>
        <s v="Startup_136"/>
        <s v="Startup_3864"/>
        <s v="Startup_3675"/>
        <s v="Startup_2032"/>
        <s v="Startup_1747"/>
        <s v="Startup_4711"/>
        <s v="Startup_3361"/>
        <s v="Startup_4459"/>
        <s v="Startup_3147"/>
        <s v="Startup_745"/>
        <s v="Startup_1419"/>
        <s v="Startup_1112"/>
        <s v="Startup_2269"/>
        <s v="Startup_1426"/>
        <s v="Startup_2872"/>
        <s v="Startup_1544"/>
        <s v="Startup_314"/>
        <s v="Startup_845"/>
        <s v="Startup_3870"/>
        <s v="Startup_1265"/>
        <s v="Startup_4036"/>
        <s v="Startup_3474"/>
        <s v="Startup_2946"/>
        <s v="Startup_3239"/>
        <s v="Startup_655"/>
        <s v="Startup_4643"/>
        <s v="Startup_4829"/>
        <s v="Startup_2566"/>
        <s v="Startup_3067"/>
        <s v="Startup_4067"/>
        <s v="Startup_1675"/>
        <s v="Startup_5000"/>
        <s v="Startup_1366"/>
        <s v="Startup_766"/>
        <s v="Startup_1842"/>
        <s v="Startup_2024"/>
        <s v="Startup_4811"/>
        <s v="Startup_2300"/>
        <s v="Startup_78"/>
        <s v="Startup_2574"/>
        <s v="Startup_3403"/>
        <s v="Startup_3748"/>
        <s v="Startup_403"/>
        <s v="Startup_4098"/>
        <s v="Startup_1479"/>
        <s v="Startup_4551"/>
        <s v="Startup_4055"/>
        <s v="Startup_375"/>
        <s v="Startup_4614"/>
        <s v="Startup_2069"/>
        <s v="Startup_1240"/>
        <s v="Startup_3456"/>
        <s v="Startup_270"/>
        <s v="Startup_1864"/>
        <s v="Startup_1567"/>
        <s v="Startup_3023"/>
        <s v="Startup_118"/>
        <s v="Startup_1279"/>
        <s v="Startup_759"/>
        <s v="Startup_1468"/>
        <s v="Startup_3720"/>
        <s v="Startup_4371"/>
        <s v="Startup_3659"/>
        <s v="Startup_1355"/>
        <s v="Startup_4481"/>
        <s v="Startup_1374"/>
        <s v="Startup_1291"/>
        <s v="Startup_722"/>
        <s v="Startup_2252"/>
        <s v="Startup_674"/>
        <s v="Startup_1665"/>
        <s v="Startup_2365"/>
        <s v="Startup_515"/>
        <s v="Startup_3867"/>
        <s v="Startup_4534"/>
        <s v="Startup_3739"/>
        <s v="Startup_819"/>
        <s v="Startup_3199"/>
        <s v="Startup_2958"/>
        <s v="Startup_4918"/>
        <s v="Startup_450"/>
        <s v="Startup_4607"/>
        <s v="Startup_3044"/>
        <s v="Startup_2202"/>
        <s v="Startup_1205"/>
        <s v="Startup_3788"/>
        <s v="Startup_161"/>
        <s v="Startup_963"/>
        <s v="Startup_3911"/>
        <s v="Startup_3482"/>
        <s v="Startup_196"/>
        <s v="Startup_4462"/>
        <s v="Startup_3761"/>
        <s v="Startup_4938"/>
        <s v="Startup_4695"/>
        <s v="Startup_698"/>
        <s v="Startup_1202"/>
        <s v="Startup_2368"/>
        <s v="Startup_4234"/>
        <s v="Startup_409"/>
        <s v="Startup_4624"/>
        <s v="Startup_125"/>
        <s v="Startup_3476"/>
        <s v="Startup_1423"/>
        <s v="Startup_1628"/>
        <s v="Startup_3055"/>
        <s v="Startup_3099"/>
        <s v="Startup_4111"/>
        <s v="Startup_826"/>
        <s v="Startup_3323"/>
        <s v="Startup_3138"/>
        <s v="Startup_3753"/>
        <s v="Startup_2272"/>
        <s v="Startup_3052"/>
        <s v="Startup_1000"/>
        <s v="Startup_3019"/>
        <s v="Startup_4403"/>
        <s v="Startup_2506"/>
        <s v="Startup_4580"/>
        <s v="Startup_3718"/>
        <s v="Startup_979"/>
        <s v="Startup_4707"/>
        <s v="Startup_4791"/>
        <s v="Startup_575"/>
        <s v="Startup_2640"/>
        <s v="Startup_748"/>
        <s v="Startup_2590"/>
        <s v="Startup_3148"/>
        <s v="Startup_210"/>
        <s v="Startup_1445"/>
        <s v="Startup_3039"/>
        <s v="Startup_1293"/>
        <s v="Startup_559"/>
        <s v="Startup_257"/>
        <s v="Startup_1110"/>
        <s v="Startup_2581"/>
        <s v="Startup_1207"/>
        <s v="Startup_4013"/>
        <s v="Startup_3048"/>
        <s v="Startup_2645"/>
        <s v="Startup_613"/>
        <s v="Startup_1427"/>
        <s v="Startup_2298"/>
        <s v="Startup_129"/>
        <s v="Startup_2231"/>
        <s v="Startup_3579"/>
        <s v="Startup_2251"/>
        <s v="Startup_3293"/>
        <s v="Startup_1"/>
        <s v="Startup_1781"/>
        <s v="Startup_1980"/>
        <s v="Startup_303"/>
        <s v="Startup_1569"/>
        <s v="Startup_3006"/>
        <s v="Startup_708"/>
        <s v="Startup_3342"/>
        <s v="Startup_2144"/>
        <s v="Startup_494"/>
        <s v="Startup_1943"/>
        <s v="Startup_439"/>
        <s v="Startup_1685"/>
        <s v="Startup_520"/>
        <s v="Startup_4537"/>
        <s v="Startup_936"/>
        <s v="Startup_3352"/>
        <s v="Startup_2345"/>
        <s v="Startup_4451"/>
        <s v="Startup_4994"/>
        <s v="Startup_608"/>
        <s v="Startup_1451"/>
        <s v="Startup_2404"/>
        <s v="Startup_923"/>
        <s v="Startup_378"/>
        <s v="Startup_2388"/>
        <s v="Startup_4161"/>
        <s v="Startup_3775"/>
        <s v="Startup_3977"/>
        <s v="Startup_2228"/>
        <s v="Startup_3041"/>
        <s v="Startup_4587"/>
        <s v="Startup_554"/>
        <s v="Startup_3524"/>
        <s v="Startup_122"/>
        <s v="Startup_4906"/>
        <s v="Startup_2036"/>
        <s v="Startup_60"/>
        <s v="Startup_3435"/>
        <s v="Startup_3820"/>
        <s v="Startup_749"/>
        <s v="Startup_2965"/>
        <s v="Startup_1711"/>
        <s v="Startup_2321"/>
        <s v="Startup_716"/>
        <s v="Startup_449"/>
        <s v="Startup_4853"/>
        <s v="Startup_1358"/>
        <s v="Startup_3275"/>
        <s v="Startup_2922"/>
        <s v="Startup_4092"/>
        <s v="Startup_4405"/>
        <s v="Startup_3385"/>
        <s v="Startup_2562"/>
        <s v="Startup_4354"/>
        <s v="Startup_243"/>
        <s v="Startup_2452"/>
        <s v="Startup_1443"/>
        <s v="Startup_2997"/>
        <s v="Startup_591"/>
        <s v="Startup_4133"/>
        <s v="Startup_1002"/>
        <s v="Startup_2732"/>
        <s v="Startup_228"/>
        <s v="Startup_4531"/>
        <s v="Startup_1116"/>
        <s v="Startup_2395"/>
        <s v="Startup_746"/>
        <s v="Startup_2203"/>
        <s v="Startup_2587"/>
        <s v="Startup_4488"/>
        <s v="Startup_2249"/>
        <s v="Startup_603"/>
        <s v="Startup_2095"/>
        <s v="Startup_4446"/>
        <s v="Startup_2827"/>
        <s v="Startup_1586"/>
        <s v="Startup_839"/>
        <s v="Startup_2346"/>
        <s v="Startup_89"/>
        <s v="Startup_3133"/>
        <s v="Startup_4078"/>
        <s v="Startup_1432"/>
        <s v="Startup_4352"/>
        <s v="Startup_3905"/>
        <s v="Startup_4509"/>
        <s v="Startup_3656"/>
        <s v="Startup_3413"/>
        <s v="Startup_4233"/>
        <s v="Startup_2399"/>
        <s v="Startup_2638"/>
        <s v="Startup_537"/>
        <s v="Startup_3698"/>
        <s v="Startup_3491"/>
        <s v="Startup_417"/>
        <s v="Startup_2455"/>
        <s v="Startup_4289"/>
        <s v="Startup_2120"/>
        <s v="Startup_3644"/>
        <s v="Startup_2762"/>
        <s v="Startup_4940"/>
        <s v="Startup_134"/>
        <s v="Startup_3549"/>
        <s v="Startup_4767"/>
        <s v="Startup_950"/>
        <s v="Startup_469"/>
        <s v="Startup_3521"/>
        <s v="Startup_397"/>
        <s v="Startup_2271"/>
        <s v="Startup_4471"/>
        <s v="Startup_3946"/>
        <s v="Startup_4975"/>
        <s v="Startup_726"/>
        <s v="Startup_2483"/>
        <s v="Startup_3372"/>
        <s v="Startup_4020"/>
        <s v="Startup_2258"/>
        <s v="Startup_3258"/>
        <s v="Startup_4019"/>
        <s v="Startup_3602"/>
        <s v="Startup_2913"/>
        <s v="Startup_4080"/>
        <s v="Startup_3032"/>
        <s v="Startup_1343"/>
        <s v="Startup_2124"/>
        <s v="Startup_4528"/>
        <s v="Startup_3884"/>
        <s v="Startup_4869"/>
        <s v="Startup_1175"/>
        <s v="Startup_4985"/>
        <s v="Startup_886"/>
        <s v="Startup_730"/>
        <s v="Startup_3210"/>
        <s v="Startup_3290"/>
        <s v="Startup_3056"/>
        <s v="Startup_2992"/>
        <s v="Startup_392"/>
        <s v="Startup_3193"/>
        <s v="Startup_2184"/>
        <s v="Startup_600"/>
        <s v="Startup_4456"/>
        <s v="Startup_4522"/>
        <s v="Startup_3114"/>
        <s v="Startup_4633"/>
        <s v="Startup_4760"/>
        <s v="Startup_4018"/>
        <s v="Startup_3299"/>
        <s v="Startup_1499"/>
        <s v="Startup_1399"/>
        <s v="Startup_2329"/>
        <s v="Startup_3900"/>
        <s v="Startup_4934"/>
        <s v="Startup_246"/>
        <s v="Startup_1418"/>
        <s v="Startup_1930"/>
        <s v="Startup_1484"/>
        <s v="Startup_2771"/>
        <s v="Startup_3362"/>
        <s v="Startup_962"/>
        <s v="Startup_479"/>
        <s v="Startup_4606"/>
        <s v="Startup_1229"/>
        <s v="Startup_3277"/>
        <s v="Startup_2768"/>
        <s v="Startup_1614"/>
        <s v="Startup_1935"/>
        <s v="Startup_1536"/>
        <s v="Startup_616"/>
        <s v="Startup_495"/>
        <s v="Startup_3109"/>
        <s v="Startup_3817"/>
        <s v="Startup_3189"/>
        <s v="Startup_3904"/>
        <s v="Startup_189"/>
        <s v="Startup_418"/>
        <s v="Startup_2657"/>
        <s v="Startup_4724"/>
        <s v="Startup_3357"/>
        <s v="Startup_3930"/>
        <s v="Startup_2060"/>
        <s v="Startup_3278"/>
        <s v="Startup_433"/>
        <s v="Startup_4245"/>
        <s v="Startup_3633"/>
        <s v="Startup_1130"/>
        <s v="Startup_4859"/>
        <s v="Startup_1768"/>
        <s v="Startup_3546"/>
        <s v="Startup_1699"/>
        <s v="Startup_2614"/>
        <s v="Startup_3909"/>
        <s v="Startup_590"/>
        <s v="Startup_4630"/>
        <s v="Startup_3415"/>
        <s v="Startup_3626"/>
        <s v="Startup_2816"/>
        <s v="Startup_4716"/>
        <s v="Startup_1613"/>
        <s v="Startup_4710"/>
        <s v="Startup_957"/>
        <s v="Startup_2098"/>
        <s v="Startup_650"/>
        <s v="Startup_2920"/>
        <s v="Startup_166"/>
        <s v="Startup_1674"/>
        <s v="Startup_3787"/>
        <s v="Startup_3493"/>
        <s v="Startup_2860"/>
        <s v="Startup_970"/>
        <s v="Startup_2890"/>
        <s v="Startup_2998"/>
        <s v="Startup_3246"/>
        <s v="Startup_232"/>
        <s v="Startup_255"/>
        <s v="Startup_1424"/>
        <s v="Startup_4492"/>
        <s v="Startup_1098"/>
        <s v="Startup_3395"/>
        <s v="Startup_1495"/>
        <s v="Startup_2421"/>
        <s v="Startup_1556"/>
        <s v="Startup_3394"/>
        <s v="Startup_2570"/>
        <s v="Startup_4841"/>
        <s v="Startup_1039"/>
        <s v="Startup_3653"/>
        <s v="Startup_710"/>
        <s v="Startup_2246"/>
        <s v="Startup_4548"/>
        <s v="Startup_3751"/>
        <s v="Startup_1387"/>
        <s v="Startup_3137"/>
        <s v="Startup_3840"/>
        <s v="Startup_1631"/>
        <s v="Startup_1350"/>
        <s v="Startup_1923"/>
        <s v="Startup_3457"/>
        <s v="Startup_3228"/>
        <s v="Startup_486"/>
        <s v="Startup_31"/>
        <s v="Startup_2957"/>
        <s v="Startup_3640"/>
        <s v="Startup_1031"/>
        <s v="Startup_424"/>
        <s v="Startup_496"/>
        <s v="Startup_3085"/>
        <s v="Startup_4177"/>
        <s v="Startup_260"/>
        <s v="Startup_4649"/>
        <s v="Startup_711"/>
        <s v="Startup_631"/>
        <s v="Startup_3540"/>
        <s v="Startup_4470"/>
        <s v="Startup_4334"/>
        <s v="Startup_1668"/>
        <s v="Startup_3111"/>
        <s v="Startup_3171"/>
        <s v="Startup_297"/>
        <s v="Startup_3863"/>
        <s v="Startup_1656"/>
        <s v="Startup_648"/>
        <s v="Startup_4553"/>
        <s v="Startup_4390"/>
        <s v="Startup_457"/>
        <s v="Startup_1578"/>
        <s v="Startup_2510"/>
        <s v="Startup_1145"/>
        <s v="Startup_1789"/>
        <s v="Startup_830"/>
        <s v="Startup_1735"/>
        <s v="Startup_1356"/>
        <s v="Startup_3386"/>
        <s v="Startup_609"/>
        <s v="Startup_3383"/>
        <s v="Startup_3956"/>
        <s v="Startup_625"/>
        <s v="Startup_2550"/>
        <s v="Startup_1208"/>
        <s v="Startup_1859"/>
        <s v="Startup_306"/>
        <s v="Startup_2565"/>
        <s v="Startup_3124"/>
        <s v="Startup_1800"/>
        <s v="Startup_4346"/>
        <s v="Startup_3503"/>
        <s v="Startup_3798"/>
        <s v="Startup_124"/>
        <s v="Startup_4214"/>
        <s v="Startup_787"/>
        <s v="Startup_1769"/>
        <s v="Startup_3706"/>
        <s v="Startup_3589"/>
        <s v="Startup_2192"/>
        <s v="Startup_1533"/>
        <s v="Startup_969"/>
        <s v="Startup_3737"/>
        <s v="Startup_241"/>
        <s v="Startup_4962"/>
        <s v="Startup_672"/>
        <s v="Startup_2146"/>
        <s v="Startup_915"/>
        <s v="Startup_743"/>
        <s v="Startup_1804"/>
        <s v="Startup_1120"/>
        <s v="Startup_1501"/>
        <s v="Startup_4412"/>
        <s v="Startup_1937"/>
        <s v="Startup_859"/>
        <s v="Startup_4358"/>
        <s v="Startup_4579"/>
        <s v="Startup_4904"/>
        <s v="Startup_3440"/>
        <s v="Startup_2384"/>
        <s v="Startup_4318"/>
        <s v="Startup_160"/>
        <s v="Startup_1191"/>
        <s v="Startup_3511"/>
        <s v="Startup_4262"/>
        <s v="Startup_1377"/>
        <s v="Startup_1259"/>
        <s v="Startup_437"/>
        <s v="Startup_2726"/>
        <s v="Startup_69"/>
        <s v="Startup_3391"/>
        <s v="Startup_1369"/>
        <s v="Startup_4141"/>
        <s v="Startup_2613"/>
        <s v="Startup_3853"/>
        <s v="Startup_660"/>
        <s v="Startup_352"/>
        <s v="Startup_2909"/>
        <s v="Startup_1268"/>
        <s v="Startup_30"/>
        <s v="Startup_4417"/>
        <s v="Startup_4278"/>
        <s v="Startup_3815"/>
        <s v="Startup_3311"/>
        <s v="Startup_158"/>
        <s v="Startup_3233"/>
        <s v="Startup_2697"/>
        <s v="Startup_434"/>
        <s v="Startup_4007"/>
        <s v="Startup_3694"/>
        <s v="Startup_2010"/>
        <s v="Startup_3510"/>
        <s v="Startup_426"/>
        <s v="Startup_877"/>
        <s v="Startup_3599"/>
        <s v="Startup_820"/>
        <s v="Startup_2799"/>
        <s v="Startup_1306"/>
        <s v="Startup_1746"/>
        <s v="Startup_1947"/>
        <s v="Startup_1048"/>
        <s v="Startup_1102"/>
        <s v="Startup_153"/>
        <s v="Startup_978"/>
        <s v="Startup_4455"/>
        <s v="Startup_298"/>
        <s v="Startup_1776"/>
        <s v="Startup_3393"/>
        <s v="Startup_3622"/>
        <s v="Startup_1222"/>
        <s v="Startup_3005"/>
        <s v="Startup_3196"/>
        <s v="Startup_4070"/>
        <s v="Startup_205"/>
        <s v="Startup_47"/>
        <s v="Startup_1117"/>
        <s v="Startup_203"/>
        <s v="Startup_3923"/>
        <s v="Startup_56"/>
        <s v="Startup_1690"/>
        <s v="Startup_4786"/>
        <s v="Startup_3340"/>
        <s v="Startup_4761"/>
        <s v="Startup_798"/>
        <s v="Startup_3313"/>
        <s v="Startup_3152"/>
        <s v="Startup_4112"/>
        <s v="Startup_233"/>
        <s v="Startup_3227"/>
        <s v="Startup_2794"/>
        <s v="Startup_4958"/>
        <s v="Startup_550"/>
        <s v="Startup_1508"/>
        <s v="Startup_2217"/>
        <s v="Startup_505"/>
        <s v="Startup_3000"/>
        <s v="Startup_2591"/>
        <s v="Startup_256"/>
        <s v="Startup_3226"/>
        <s v="Startup_4460"/>
        <s v="Startup_3564"/>
        <s v="Startup_3821"/>
        <s v="Startup_4241"/>
        <s v="Startup_3998"/>
        <s v="Startup_1601"/>
        <s v="Startup_3763"/>
        <s v="Startup_3848"/>
        <s v="Startup_1794"/>
        <s v="Startup_2725"/>
        <s v="Startup_4126"/>
        <s v="Startup_1851"/>
        <s v="Startup_1795"/>
        <s v="Startup_376"/>
        <s v="Startup_4183"/>
        <s v="Startup_2630"/>
        <s v="Startup_2170"/>
        <s v="Startup_2711"/>
        <s v="Startup_1435"/>
        <s v="Startup_1941"/>
        <s v="Startup_2639"/>
        <s v="Startup_1899"/>
        <s v="Startup_444"/>
        <s v="Startup_2508"/>
        <s v="Startup_615"/>
        <s v="Startup_4166"/>
        <s v="Startup_154"/>
        <s v="Startup_2548"/>
        <s v="Startup_527"/>
        <s v="Startup_2306"/>
        <s v="Startup_3939"/>
        <s v="Startup_29"/>
        <s v="Startup_3621"/>
        <s v="Startup_4083"/>
        <s v="Startup_3891"/>
        <s v="Startup_3455"/>
        <s v="Startup_3116"/>
        <s v="Startup_1100"/>
        <s v="Startup_3247"/>
        <s v="Startup_1719"/>
        <s v="Startup_1553"/>
        <s v="Startup_429"/>
        <s v="Startup_2622"/>
        <s v="Startup_3638"/>
        <s v="Startup_2326"/>
        <s v="Startup_4777"/>
        <s v="Startup_1524"/>
        <s v="Startup_868"/>
        <s v="Startup_1988"/>
        <s v="Startup_3507"/>
        <s v="Startup_4901"/>
        <s v="Startup_2776"/>
        <s v="Startup_2273"/>
        <s v="Startup_1583"/>
        <s v="Startup_211"/>
        <s v="Startup_317"/>
        <s v="Startup_4980"/>
        <s v="Startup_1239"/>
        <s v="Startup_271"/>
        <s v="Startup_628"/>
        <s v="Startup_4921"/>
        <s v="Startup_4448"/>
        <s v="Startup_4029"/>
        <s v="Startup_3783"/>
        <s v="Startup_1686"/>
        <s v="Startup_3026"/>
        <s v="Startup_440"/>
        <s v="Startup_1452"/>
        <s v="Startup_4699"/>
        <s v="Startup_4344"/>
        <s v="Startup_1439"/>
        <s v="Startup_1085"/>
        <s v="Startup_741"/>
        <s v="Startup_836"/>
        <s v="Startup_1187"/>
        <s v="Startup_1900"/>
        <s v="Startup_3736"/>
        <s v="Startup_2586"/>
        <s v="Startup_2995"/>
        <s v="Startup_4465"/>
        <s v="Startup_4293"/>
        <s v="Startup_35"/>
        <s v="Startup_2897"/>
        <s v="Startup_2283"/>
        <s v="Startup_4269"/>
        <s v="Startup_1006"/>
        <s v="Startup_4925"/>
        <s v="Startup_4948"/>
        <s v="Startup_427"/>
        <s v="Startup_2516"/>
        <s v="Startup_594"/>
        <s v="Startup_4079"/>
        <s v="Startup_972"/>
        <s v="Startup_359"/>
        <s v="Startup_700"/>
        <s v="Startup_191"/>
        <s v="Startup_1662"/>
        <s v="Startup_1476"/>
        <s v="Startup_2761"/>
        <s v="Startup_3205"/>
        <s v="Startup_3973"/>
        <s v="Startup_1967"/>
        <s v="Startup_1388"/>
        <s v="Startup_4836"/>
        <s v="Startup_4347"/>
        <s v="Startup_774"/>
        <s v="Startup_4816"/>
        <s v="Startup_4272"/>
        <s v="Startup_3841"/>
        <s v="Startup_2563"/>
        <s v="Startup_1081"/>
        <s v="Startup_2789"/>
        <s v="Startup_1336"/>
        <s v="Startup_2678"/>
        <s v="Startup_1755"/>
        <s v="Startup_3141"/>
        <s v="Startup_4536"/>
        <s v="Startup_2874"/>
        <s v="Startup_1024"/>
        <s v="Startup_3836"/>
        <s v="Startup_1929"/>
        <s v="Startup_4199"/>
        <s v="Startup_2770"/>
        <s v="Startup_3758"/>
        <s v="Startup_3710"/>
        <s v="Startup_391"/>
        <s v="Startup_1309"/>
        <s v="Startup_1924"/>
        <s v="Startup_1060"/>
        <s v="Startup_2312"/>
        <s v="Startup_1669"/>
        <s v="Startup_2838"/>
        <s v="Startup_4077"/>
        <s v="Startup_1253"/>
        <s v="Startup_2517"/>
        <s v="Startup_3776"/>
        <s v="Startup_1957"/>
        <s v="Startup_4790"/>
        <s v="Startup_16"/>
        <s v="Startup_984"/>
        <s v="Startup_4298"/>
        <s v="Startup_3704"/>
        <s v="Startup_3670"/>
        <s v="Startup_2609"/>
        <s v="Startup_4563"/>
        <s v="Startup_3515"/>
        <s v="Startup_4776"/>
        <s v="Startup_380"/>
        <s v="Startup_4950"/>
        <s v="Startup_4239"/>
        <s v="Startup_1330"/>
        <s v="Startup_3287"/>
        <s v="Startup_4213"/>
        <s v="Startup_2855"/>
        <s v="Startup_2476"/>
        <s v="Startup_1115"/>
        <s v="Startup_2973"/>
        <s v="Startup_2018"/>
        <s v="Startup_2293"/>
        <s v="Startup_1810"/>
        <s v="Startup_4453"/>
        <s v="Startup_1010"/>
        <s v="Startup_2785"/>
        <s v="Startup_420"/>
        <s v="Startup_3526"/>
        <s v="Startup_2731"/>
        <s v="Startup_176"/>
        <s v="Startup_3552"/>
        <s v="Startup_4216"/>
        <s v="Startup_2371"/>
        <s v="Startup_4392"/>
        <s v="Startup_3468"/>
        <s v="Startup_4778"/>
        <s v="Startup_2100"/>
        <s v="Startup_1745"/>
        <s v="Startup_1953"/>
        <s v="Startup_4687"/>
        <s v="Startup_4425"/>
        <s v="Startup_4005"/>
        <s v="Startup_4679"/>
        <s v="Startup_454"/>
        <s v="Startup_663"/>
        <s v="Startup_2176"/>
        <s v="Startup_4186"/>
        <s v="Startup_2108"/>
        <s v="Startup_4748"/>
        <s v="Startup_3218"/>
        <s v="Startup_690"/>
        <s v="Startup_526"/>
        <s v="Startup_2536"/>
        <s v="Startup_4202"/>
        <s v="Startup_2661"/>
        <s v="Startup_2115"/>
        <s v="Startup_4988"/>
        <s v="Startup_2470"/>
        <s v="Startup_2745"/>
        <s v="Startup_4043"/>
        <s v="Startup_2592"/>
        <s v="Startup_1245"/>
        <s v="Startup_4609"/>
        <s v="Startup_1040"/>
        <s v="Startup_2467"/>
        <s v="Startup_3402"/>
        <s v="Startup_1401"/>
        <s v="Startup_1016"/>
        <s v="Startup_3294"/>
        <s v="Startup_247"/>
        <s v="Startup_2464"/>
        <s v="Startup_786"/>
        <s v="Startup_2896"/>
        <s v="Startup_4031"/>
        <s v="Startup_87"/>
        <s v="Startup_4749"/>
        <s v="Startup_4849"/>
        <s v="Startup_2484"/>
        <s v="Startup_458"/>
        <s v="Startup_2673"/>
        <s v="Startup_2889"/>
        <s v="Startup_4386"/>
        <s v="Startup_4562"/>
        <s v="Startup_4937"/>
        <s v="Startup_4073"/>
        <s v="Startup_1537"/>
        <s v="Startup_719"/>
        <s v="Startup_2439"/>
        <s v="Startup_3655"/>
        <s v="Startup_1942"/>
        <s v="Startup_1397"/>
        <s v="Startup_2242"/>
        <s v="Startup_561"/>
        <s v="Startup_3073"/>
        <s v="Startup_3987"/>
        <s v="Startup_958"/>
        <s v="Startup_1555"/>
        <s v="Startup_1001"/>
        <s v="Startup_3672"/>
        <s v="Startup_4058"/>
        <s v="Startup_1053"/>
        <s v="Startup_4725"/>
        <s v="Startup_3795"/>
        <s v="Startup_3366"/>
        <s v="Startup_2129"/>
        <s v="Startup_4663"/>
        <s v="Startup_145"/>
        <s v="Startup_2700"/>
        <s v="Startup_3754"/>
        <s v="Startup_878"/>
        <s v="Startup_3122"/>
        <s v="Startup_4733"/>
        <s v="Startup_1389"/>
        <s v="Startup_269"/>
        <s v="Startup_1952"/>
        <s v="Startup_2444"/>
        <s v="Startup_4472"/>
        <s v="Startup_3921"/>
        <s v="Startup_4071"/>
        <s v="Startup_4389"/>
        <s v="Startup_3674"/>
        <s v="Startup_4109"/>
        <s v="Startup_863"/>
        <s v="Startup_3154"/>
        <s v="Startup_4168"/>
        <s v="Startup_3802"/>
        <s v="Startup_2382"/>
        <s v="Startup_2061"/>
        <s v="Startup_1661"/>
        <s v="Startup_2145"/>
        <s v="Startup_3727"/>
        <s v="Startup_2602"/>
        <s v="Startup_28"/>
        <s v="Startup_1612"/>
        <s v="Startup_1893"/>
        <s v="Startup_2342"/>
        <s v="Startup_4512"/>
        <s v="Startup_604"/>
        <s v="Startup_2177"/>
        <s v="Startup_2987"/>
        <s v="Startup_268"/>
        <s v="Startup_4124"/>
        <s v="Startup_2684"/>
        <s v="Startup_2694"/>
        <s v="Startup_4294"/>
        <s v="Startup_891"/>
        <s v="Startup_1510"/>
        <s v="Startup_1871"/>
        <s v="Startup_799"/>
        <s v="Startup_2912"/>
        <s v="Startup_3824"/>
        <s v="Startup_4720"/>
        <s v="Startup_1852"/>
        <s v="Startup_1729"/>
        <s v="Startup_4279"/>
        <s v="Startup_3448"/>
        <s v="Startup_3450"/>
        <s v="Startup_2505"/>
        <s v="Startup_446"/>
        <s v="Startup_724"/>
        <s v="Startup_994"/>
        <s v="Startup_1887"/>
        <s v="Startup_2243"/>
        <s v="Startup_1928"/>
        <s v="Startup_1237"/>
        <s v="Startup_3958"/>
        <s v="Startup_3341"/>
        <s v="Startup_2683"/>
        <s v="Startup_3197"/>
        <s v="Startup_4176"/>
        <s v="Startup_928"/>
        <s v="Startup_1571"/>
        <s v="Startup_2879"/>
        <s v="Startup_1530"/>
        <s v="Startup_2304"/>
        <s v="Startup_3235"/>
        <s v="Startup_1231"/>
        <s v="Startup_4210"/>
        <s v="Startup_3076"/>
        <s v="Startup_2891"/>
        <s v="Startup_1940"/>
        <s v="Startup_493"/>
        <s v="Startup_2175"/>
        <s v="Startup_1627"/>
        <s v="Startup_2332"/>
        <s v="Startup_2364"/>
        <s v="Startup_4567"/>
        <s v="Startup_1089"/>
        <s v="Startup_3186"/>
        <s v="Startup_373"/>
        <s v="Startup_2213"/>
        <s v="Startup_4773"/>
        <s v="Startup_3259"/>
        <s v="Startup_3615"/>
        <s v="Startup_4409"/>
        <s v="Startup_1874"/>
        <s v="Startup_2278"/>
        <s v="Startup_3990"/>
        <s v="Startup_368"/>
        <s v="Startup_2323"/>
        <s v="Startup_540"/>
        <s v="Startup_282"/>
        <s v="Startup_1318"/>
        <s v="Startup_1227"/>
        <s v="Startup_3931"/>
        <s v="Startup_1472"/>
        <s v="Startup_1071"/>
        <s v="Startup_3436"/>
        <s v="Startup_4026"/>
        <s v="Startup_36"/>
        <s v="Startup_2806"/>
        <s v="Startup_2311"/>
        <s v="Startup_3733"/>
        <s v="Startup_858"/>
        <s v="Startup_127"/>
        <s v="Startup_740"/>
        <s v="Startup_3047"/>
        <s v="Startup_3300"/>
        <s v="Startup_1286"/>
        <s v="Startup_4366"/>
        <s v="Startup_1421"/>
        <s v="Startup_2352"/>
        <s v="Startup_2027"/>
        <s v="Startup_1962"/>
        <s v="Startup_3845"/>
        <s v="Startup_3303"/>
        <s v="Startup_573"/>
        <s v="Startup_2338"/>
        <s v="Startup_4953"/>
        <s v="Startup_776"/>
        <s v="Startup_3389"/>
        <s v="Startup_744"/>
        <s v="Startup_114"/>
        <s v="Startup_2260"/>
        <s v="Startup_2561"/>
        <s v="Startup_781"/>
        <s v="Startup_1585"/>
        <s v="Startup_3215"/>
        <s v="Startup_3302"/>
        <s v="Startup_2428"/>
        <s v="Startup_975"/>
        <s v="Startup_2340"/>
        <s v="Startup_4174"/>
        <s v="Startup_921"/>
        <s v="Startup_3192"/>
        <s v="Startup_3915"/>
        <s v="Startup_2637"/>
        <s v="Startup_489"/>
        <s v="Startup_2386"/>
        <s v="Startup_320"/>
        <s v="Startup_552"/>
        <s v="Startup_1405"/>
        <s v="Startup_2809"/>
        <s v="Startup_3242"/>
        <s v="Startup_3595"/>
        <s v="Startup_3887"/>
        <s v="Startup_3012"/>
        <s v="Startup_332"/>
        <s v="Startup_754"/>
        <s v="Startup_1739"/>
        <s v="Startup_1836"/>
        <s v="Startup_3159"/>
        <s v="Startup_3150"/>
        <s v="Startup_4549"/>
        <s v="Startup_4423"/>
        <s v="Startup_2493"/>
        <s v="Startup_1003"/>
        <s v="Startup_3577"/>
        <s v="Startup_3768"/>
        <s v="Startup_4726"/>
        <s v="Startup_3263"/>
        <s v="Startup_585"/>
        <s v="Startup_2475"/>
        <s v="Startup_2521"/>
        <s v="Startup_185"/>
        <s v="Startup_4892"/>
        <s v="Startup_1347"/>
        <s v="Startup_2055"/>
        <s v="Startup_1528"/>
        <s v="Startup_4129"/>
        <s v="Startup_739"/>
        <s v="Startup_2527"/>
        <s v="Startup_1362"/>
        <s v="Startup_438"/>
        <s v="Startup_3426"/>
        <s v="Startup_4437"/>
        <s v="Startup_3282"/>
        <s v="Startup_802"/>
        <s v="Startup_1292"/>
        <s v="Startup_2163"/>
        <s v="Startup_4127"/>
        <s v="Startup_1058"/>
        <s v="Startup_4613"/>
        <s v="Startup_2409"/>
        <s v="Startup_4194"/>
        <s v="Startup_1037"/>
        <s v="Startup_773"/>
        <s v="Startup_2058"/>
        <s v="Startup_1471"/>
        <s v="Startup_952"/>
        <s v="Startup_1054"/>
        <s v="Startup_4729"/>
        <s v="Startup_2017"/>
        <s v="Startup_1186"/>
        <s v="Startup_1518"/>
        <s v="Startup_3439"/>
        <s v="Startup_3130"/>
        <s v="Startup_2319"/>
        <s v="Startup_3441"/>
        <s v="Startup_517"/>
        <s v="Startup_4807"/>
        <s v="Startup_2856"/>
        <s v="Startup_2903"/>
        <s v="Startup_4737"/>
        <s v="Startup_1715"/>
        <s v="Startup_587"/>
        <s v="Startup_4328"/>
        <s v="Startup_1315"/>
        <s v="Startup_2126"/>
        <s v="Startup_3877"/>
        <s v="Startup_4483"/>
        <s v="Startup_2219"/>
        <s v="Startup_4517"/>
        <s v="Startup_2567"/>
        <s v="Startup_657"/>
        <s v="Startup_1563"/>
        <s v="Startup_2959"/>
        <s v="Startup_347"/>
        <s v="Startup_2206"/>
        <s v="Startup_530"/>
        <s v="Startup_4407"/>
        <s v="Startup_1634"/>
        <s v="Startup_41"/>
        <s v="Startup_3658"/>
        <s v="Startup_5"/>
        <s v="Startup_2073"/>
        <s v="Startup_1448"/>
        <s v="Startup_1680"/>
        <s v="Startup_500"/>
        <s v="Startup_1778"/>
        <s v="Startup_313"/>
        <s v="Startup_3270"/>
        <s v="Startup_1049"/>
        <s v="Startup_3756"/>
        <s v="Startup_1020"/>
        <s v="Startup_1469"/>
        <s v="Startup_4094"/>
        <s v="Startup_1173"/>
        <s v="Startup_4989"/>
        <s v="Startup_4151"/>
        <s v="Startup_1965"/>
        <s v="Startup_1097"/>
        <s v="Startup_3825"/>
        <s v="Startup_4960"/>
        <s v="Startup_4350"/>
        <s v="Startup_1017"/>
        <s v="Startup_4956"/>
        <s v="Startup_462"/>
        <s v="Startup_2544"/>
        <s v="Startup_4573"/>
        <s v="Startup_639"/>
        <s v="Startup_4487"/>
        <s v="Startup_44"/>
        <s v="Startup_4149"/>
        <s v="Startup_881"/>
        <s v="Startup_3040"/>
        <s v="Startup_3236"/>
        <s v="Startup_1280"/>
        <s v="Startup_1833"/>
        <s v="Startup_1261"/>
        <s v="Startup_2425"/>
        <s v="Startup_3392"/>
        <s v="Startup_2003"/>
        <s v="Startup_503"/>
        <s v="Startup_4612"/>
        <s v="Startup_3181"/>
        <s v="Startup_4323"/>
        <s v="Startup_1074"/>
        <s v="Startup_1404"/>
        <s v="Startup_1629"/>
        <s v="Startup_2688"/>
        <s v="Startup_1688"/>
        <s v="Startup_1790"/>
        <s v="Startup_2166"/>
        <s v="Startup_2207"/>
        <s v="Startup_113"/>
        <s v="Startup_3715"/>
        <s v="Startup_2225"/>
        <s v="Startup_3862"/>
        <s v="Startup_1359"/>
        <s v="Startup_2466"/>
        <s v="Startup_1331"/>
        <s v="Startup_3726"/>
        <s v="Startup_2341"/>
        <s v="Startup_3971"/>
        <s v="Startup_180"/>
        <s v="Startup_4494"/>
        <s v="Startup_3145"/>
        <s v="Startup_2265"/>
        <s v="Startup_4691"/>
        <s v="Startup_846"/>
        <s v="Startup_4068"/>
        <s v="Startup_1483"/>
        <s v="Startup_3416"/>
        <s v="Startup_4963"/>
        <s v="Startup_1406"/>
        <s v="Startup_629"/>
        <s v="Startup_3860"/>
        <s v="Startup_3384"/>
        <s v="Startup_4802"/>
        <s v="Startup_4307"/>
        <s v="Startup_2625"/>
        <s v="Startup_4620"/>
        <s v="Startup_4842"/>
        <s v="Startup_2542"/>
        <s v="Startup_2858"/>
        <s v="Startup_837"/>
        <s v="Startup_4736"/>
        <s v="Startup_833"/>
        <s v="Startup_1687"/>
        <s v="Startup_1534"/>
        <s v="Startup_3120"/>
        <s v="Startup_1815"/>
        <s v="Startup_1385"/>
        <s v="Startup_4319"/>
        <s v="Startup_3926"/>
        <s v="Startup_3731"/>
        <s v="Startup_4576"/>
        <s v="Startup_3785"/>
        <s v="Startup_1491"/>
        <s v="Startup_3576"/>
        <s v="Startup_4146"/>
        <s v="Startup_39"/>
        <s v="Startup_3142"/>
        <s v="Startup_1517"/>
        <s v="Startup_3789"/>
        <s v="Startup_4821"/>
        <s v="Startup_4530"/>
        <s v="Startup_843"/>
        <s v="Startup_696"/>
        <s v="Startup_283"/>
        <s v="Startup_183"/>
        <s v="Startup_2457"/>
        <s v="Startup_4288"/>
        <s v="Startup_291"/>
        <s v="Startup_2534"/>
        <s v="Startup_2635"/>
        <s v="Startup_4009"/>
        <s v="Startup_157"/>
        <s v="Startup_2411"/>
        <s v="Startup_514"/>
        <s v="Startup_1552"/>
        <s v="Startup_4655"/>
        <s v="Startup_2358"/>
        <s v="Startup_1546"/>
        <s v="Startup_1019"/>
        <s v="Startup_254"/>
        <s v="Startup_2955"/>
        <s v="Startup_1658"/>
        <s v="Startup_2589"/>
        <s v="Startup_244"/>
        <s v="Startup_680"/>
        <s v="Startup_2815"/>
        <s v="Startup_3531"/>
        <s v="Startup_4789"/>
        <s v="Startup_4222"/>
        <s v="Startup_2848"/>
        <s v="Startup_335"/>
        <s v="Startup_1379"/>
        <s v="Startup_2610"/>
        <s v="Startup_3562"/>
        <s v="Startup_2185"/>
        <s v="Startup_82"/>
        <s v="Startup_2601"/>
        <s v="Startup_1881"/>
        <s v="Startup_1470"/>
        <s v="Startup_4461"/>
        <s v="Startup_4400"/>
        <s v="Startup_4401"/>
        <s v="Startup_763"/>
        <s v="Startup_3397"/>
        <s v="Startup_278"/>
        <s v="Startup_2740"/>
        <s v="Startup_976"/>
        <s v="Startup_841"/>
        <s v="Startup_4322"/>
        <s v="Startup_3695"/>
        <s v="Startup_4326"/>
        <s v="Startup_4404"/>
        <s v="Startup_729"/>
        <s v="Startup_451"/>
        <s v="Startup_2653"/>
        <s v="Startup_3499"/>
        <s v="Startup_4380"/>
        <s v="Startup_4377"/>
        <s v="Startup_201"/>
        <s v="Startup_2756"/>
        <s v="Startup_4179"/>
        <s v="Startup_4926"/>
        <s v="Startup_4285"/>
        <s v="Startup_3007"/>
        <s v="Startup_1169"/>
        <s v="Startup_1063"/>
        <s v="Startup_2016"/>
        <s v="Startup_130"/>
        <s v="Startup_2121"/>
        <s v="Startup_3460"/>
        <s v="Startup_1584"/>
        <s v="Startup_4103"/>
        <s v="Startup_370"/>
        <s v="Startup_4574"/>
        <s v="Startup_3673"/>
        <s v="Startup_4712"/>
        <s v="Startup_1919"/>
        <s v="Startup_671"/>
        <s v="Startup_4010"/>
        <s v="Startup_3565"/>
        <s v="Startup_4154"/>
        <s v="Startup_4206"/>
        <s v="Startup_3151"/>
        <s v="Startup_1137"/>
        <s v="Startup_2612"/>
        <s v="Startup_286"/>
        <s v="Startup_1176"/>
        <s v="Startup_2375"/>
        <s v="Startup_4427"/>
        <s v="Startup_516"/>
        <s v="Startup_1838"/>
        <s v="Startup_1705"/>
        <s v="Startup_1540"/>
        <s v="Startup_4429"/>
        <s v="Startup_3969"/>
        <s v="Startup_3479"/>
        <s v="Startup_4117"/>
        <s v="Startup_1600"/>
        <s v="Startup_4096"/>
        <s v="Startup_3666"/>
        <s v="Startup_4899"/>
        <s v="Startup_2810"/>
        <s v="Startup_4943"/>
        <s v="Startup_1625"/>
        <s v="Startup_408"/>
        <s v="Startup_3619"/>
        <s v="Startup_1835"/>
        <s v="Startup_4852"/>
        <s v="Startup_4265"/>
        <s v="Startup_4184"/>
        <s v="Startup_3693"/>
        <s v="Startup_2160"/>
        <s v="Startup_3701"/>
        <s v="Startup_2334"/>
        <s v="Startup_658"/>
        <s v="Startup_3376"/>
        <s v="Startup_3329"/>
        <s v="Startup_929"/>
        <s v="Startup_3238"/>
        <s v="Startup_3814"/>
        <s v="Startup_401"/>
        <s v="Startup_2670"/>
        <s v="Startup_997"/>
        <s v="Startup_549"/>
        <s v="Startup_4783"/>
        <s v="Startup_3367"/>
        <s v="Startup_956"/>
        <s v="Startup_2769"/>
        <s v="Startup_209"/>
        <s v="Startup_4947"/>
        <s v="Startup_2580"/>
        <s v="Startup_1752"/>
        <s v="Startup_2070"/>
        <s v="Startup_4936"/>
        <s v="Startup_2818"/>
        <s v="Startup_4652"/>
        <s v="Startup_522"/>
        <s v="Startup_1210"/>
        <s v="Startup_2840"/>
        <s v="Startup_3213"/>
        <s v="Startup_4434"/>
        <s v="Startup_485"/>
        <s v="Startup_4413"/>
        <s v="Startup_3852"/>
        <s v="Startup_2006"/>
        <s v="Startup_2975"/>
        <s v="Startup_3223"/>
        <s v="Startup_3422"/>
        <s v="Startup_3264"/>
        <s v="Startup_1894"/>
        <s v="Startup_1437"/>
        <s v="Startup_2870"/>
        <s v="Startup_1391"/>
        <s v="Startup_563"/>
        <s v="Startup_1840"/>
        <s v="Startup_1761"/>
        <s v="Startup_1574"/>
        <s v="Startup_1373"/>
        <s v="Startup_4803"/>
        <s v="Startup_1610"/>
        <s v="Startup_2459"/>
        <s v="Startup_825"/>
        <s v="Startup_3079"/>
        <s v="Startup_4144"/>
        <s v="Startup_1300"/>
        <s v="Startup_1597"/>
        <s v="Startup_876"/>
        <s v="Startup_2628"/>
        <s v="Startup_4045"/>
        <s v="Startup_4701"/>
        <s v="Startup_3571"/>
        <s v="Startup_2950"/>
        <s v="Startup_511"/>
        <s v="Startup_4345"/>
        <s v="Startup_2351"/>
        <s v="Startup_1232"/>
        <s v="Startup_3243"/>
        <s v="Startup_1721"/>
        <s v="Startup_3146"/>
        <s v="Startup_361"/>
        <s v="Startup_3683"/>
        <s v="Startup_141"/>
        <s v="Startup_480"/>
        <s v="Startup_172"/>
        <s v="Startup_3011"/>
        <s v="Startup_188"/>
        <s v="Startup_2675"/>
        <s v="Startup_966"/>
        <s v="Startup_393"/>
        <s v="Startup_4588"/>
        <s v="Startup_4703"/>
        <s v="Startup_1018"/>
        <s v="Startup_2624"/>
        <s v="Startup_490"/>
        <s v="Startup_482"/>
        <s v="Startup_3126"/>
        <s v="Startup_3016"/>
        <s v="Startup_2679"/>
        <s v="Startup_2933"/>
        <s v="Startup_1875"/>
        <s v="Startup_3616"/>
        <s v="Startup_1703"/>
        <s v="Startup_3908"/>
        <s v="Startup_2295"/>
        <s v="Startup_565"/>
        <s v="Startup_3024"/>
        <s v="Startup_1901"/>
        <s v="Startup_3046"/>
        <s v="Startup_1215"/>
        <s v="Startup_357"/>
        <s v="Startup_2814"/>
        <s v="Startup_11"/>
        <s v="Startup_2905"/>
        <s v="Startup_2389"/>
        <s v="Startup_3102"/>
        <s v="Startup_4997"/>
        <s v="Startup_3685"/>
        <s v="Startup_4274"/>
        <s v="Startup_2204"/>
        <s v="Startup_23"/>
        <s v="Startup_2832"/>
        <s v="Startup_3528"/>
        <s v="Startup_791"/>
        <s v="Startup_103"/>
        <s v="Startup_4875"/>
        <s v="Startup_4666"/>
        <s v="Startup_1692"/>
        <s v="Startup_1295"/>
        <s v="Startup_3427"/>
        <s v="Startup_491"/>
        <s v="Startup_1051"/>
        <s v="Startup_2564"/>
        <s v="Startup_4296"/>
        <s v="Startup_3068"/>
        <s v="Startup_272"/>
        <s v="Startup_295"/>
        <s v="Startup_4148"/>
        <s v="Startup_3536"/>
        <s v="Startup_3398"/>
        <s v="Startup_4651"/>
        <s v="Startup_4966"/>
        <s v="Startup_1648"/>
        <s v="Startup_1587"/>
        <s v="Startup_4684"/>
        <s v="Startup_2407"/>
        <s v="Startup_1269"/>
        <s v="Startup_3214"/>
        <s v="Startup_492"/>
        <s v="Startup_2046"/>
        <s v="Startup_1084"/>
        <s v="Startup_2579"/>
        <s v="Startup_3149"/>
        <s v="Startup_276"/>
        <s v="Startup_1720"/>
        <s v="Startup_487"/>
        <s v="Startup_3976"/>
        <s v="Startup_2792"/>
        <s v="Startup_3195"/>
        <s v="Startup_3539"/>
        <s v="Startup_2200"/>
        <s v="Startup_2988"/>
        <s v="Startup_1846"/>
        <s v="Startup_620"/>
        <s v="Startup_3773"/>
        <s v="Startup_601"/>
        <s v="Startup_2686"/>
        <s v="Startup_999"/>
        <s v="Startup_947"/>
        <s v="Startup_3799"/>
        <s v="Startup_4339"/>
        <s v="Startup_4605"/>
        <s v="Startup_632"/>
        <s v="Startup_4890"/>
        <s v="Startup_2584"/>
        <s v="Startup_281"/>
        <s v="Startup_2834"/>
        <s v="Startup_1652"/>
        <s v="Startup_4585"/>
        <s v="Startup_1606"/>
        <s v="Startup_1453"/>
        <s v="Startup_967"/>
        <s v="Startup_4473"/>
        <s v="Startup_2317"/>
        <s v="Startup_3470"/>
        <s v="Startup_1728"/>
        <s v="Startup_3347"/>
        <s v="Startup_1146"/>
        <s v="Startup_3164"/>
        <s v="Startup_447"/>
        <s v="Startup_4139"/>
        <s v="Startup_242"/>
        <s v="Startup_3378"/>
        <s v="Startup_101"/>
        <s v="Startup_1791"/>
        <s v="Startup_4714"/>
        <s v="Startup_3349"/>
        <s v="Startup_4672"/>
        <s v="Startup_4131"/>
        <s v="Startup_4249"/>
        <s v="Startup_4623"/>
        <s v="Startup_3304"/>
        <s v="Startup_3550"/>
        <s v="Startup_4252"/>
        <s v="Startup_1738"/>
        <s v="Startup_998"/>
        <s v="Startup_898"/>
        <s v="Startup_4408"/>
        <s v="Startup_2370"/>
        <s v="Startup_285"/>
        <s v="Startup_2034"/>
        <s v="Startup_1779"/>
        <s v="Startup_13"/>
        <s v="Startup_1845"/>
        <s v="Startup_2885"/>
        <s v="Startup_3143"/>
        <s v="Startup_75"/>
        <s v="Startup_707"/>
        <s v="Startup_4709"/>
        <s v="Startup_2008"/>
        <s v="Startup_4718"/>
        <s v="Startup_3806"/>
        <s v="Startup_818"/>
        <s v="Startup_548"/>
        <s v="Startup_4914"/>
        <s v="Startup_579"/>
        <s v="Startup_4410"/>
        <s v="Startup_649"/>
        <s v="Startup_4743"/>
        <s v="Startup_18"/>
        <s v="Startup_872"/>
        <s v="Startup_3332"/>
        <s v="Startup_4634"/>
        <s v="Startup_3647"/>
        <s v="Startup_2190"/>
        <s v="Startup_4889"/>
        <s v="Startup_3497"/>
        <s v="Startup_1822"/>
        <s v="Startup_4028"/>
        <s v="Startup_3631"/>
        <s v="Startup_1151"/>
        <s v="Startup_2348"/>
        <s v="Startup_1811"/>
        <s v="Startup_64"/>
        <s v="Startup_453"/>
        <s v="Startup_2787"/>
        <s v="Startup_488"/>
        <s v="Startup_3002"/>
        <s v="Startup_541"/>
        <s v="Startup_2643"/>
        <s v="Startup_2440"/>
        <s v="Startup_4260"/>
        <s v="Startup_4835"/>
        <s v="Startup_3295"/>
        <s v="Startup_3663"/>
        <s v="Startup_1225"/>
        <s v="Startup_9"/>
        <s v="Startup_1442"/>
        <s v="Startup_1277"/>
        <s v="Startup_1043"/>
        <s v="Startup_428"/>
        <s v="Startup_737"/>
        <s v="Startup_2727"/>
        <s v="Startup_251"/>
        <s v="Startup_471"/>
        <s v="Startup_86"/>
        <s v="Startup_668"/>
        <s v="Startup_4063"/>
        <s v="Startup_3187"/>
        <s v="Startup_1121"/>
        <s v="Startup_4211"/>
        <s v="Startup_954"/>
        <s v="Startup_2884"/>
        <s v="Startup_1798"/>
        <s v="Startup_2276"/>
        <s v="Startup_4044"/>
        <s v="Startup_1480"/>
        <s v="Startup_1135"/>
        <s v="Startup_289"/>
        <s v="Startup_240"/>
        <s v="Startup_2373"/>
        <s v="Startup_4986"/>
        <s v="Startup_4482"/>
        <s v="Startup_2705"/>
        <s v="Startup_1165"/>
        <s v="Startup_2491"/>
        <s v="Startup_3591"/>
        <s v="Startup_3060"/>
        <s v="Startup_2026"/>
        <s v="Startup_3492"/>
        <s v="Startup_675"/>
        <s v="Startup_2280"/>
        <s v="Startup_2960"/>
        <s v="Startup_2836"/>
        <s v="Startup_165"/>
        <s v="Startup_4475"/>
        <s v="Startup_1078"/>
        <s v="Startup_4066"/>
        <s v="Startup_1184"/>
        <s v="Startup_4023"/>
        <s v="Startup_2367"/>
        <s v="Startup_2315"/>
        <s v="Startup_4458"/>
        <s v="Startup_3722"/>
        <s v="Startup_3874"/>
        <s v="Startup_26"/>
        <s v="Startup_2086"/>
        <s v="Startup_3327"/>
        <s v="Startup_3182"/>
        <s v="Startup_2915"/>
        <s v="Startup_4706"/>
        <s v="Startup_4571"/>
        <s v="Startup_1681"/>
        <s v="Startup_4414"/>
        <s v="Startup_1012"/>
        <s v="Startup_1119"/>
        <s v="Startup_337"/>
        <s v="Startup_3514"/>
        <s v="Startup_2979"/>
        <s v="Startup_4300"/>
        <s v="Startup_2652"/>
        <s v="Startup_4116"/>
        <s v="Startup_4324"/>
        <s v="Startup_369"/>
        <s v="Startup_4433"/>
        <s v="Startup_3922"/>
        <s v="Startup_1172"/>
        <s v="Startup_3220"/>
        <s v="Startup_4619"/>
        <s v="Startup_1449"/>
        <s v="Startup_4885"/>
        <s v="Startup_501"/>
        <s v="Startup_2328"/>
        <s v="Startup_4430"/>
        <s v="Startup_1849"/>
        <s v="Startup_1974"/>
        <s v="Startup_2022"/>
        <s v="Startup_4552"/>
        <s v="Startup_123"/>
        <s v="Startup_4589"/>
        <s v="Startup_107"/>
        <s v="Startup_2529"/>
        <s v="Startup_1256"/>
        <s v="Startup_4287"/>
        <s v="Startup_4081"/>
        <s v="Startup_4674"/>
        <s v="Startup_3090"/>
        <s v="Startup_1488"/>
        <s v="Startup_4635"/>
        <s v="Startup_4883"/>
        <s v="Startup_3224"/>
        <s v="Startup_1123"/>
        <s v="Startup_3796"/>
        <s v="Startup_2929"/>
        <s v="Startup_4237"/>
        <s v="Startup_1609"/>
        <s v="Startup_1034"/>
        <s v="Startup_151"/>
        <s v="Startup_2366"/>
        <s v="Startup_3944"/>
        <s v="Startup_2793"/>
        <s v="Startup_641"/>
        <s v="Startup_961"/>
        <s v="Startup_3286"/>
        <s v="Startup_4812"/>
        <s v="Startup_3610"/>
        <s v="Startup_1816"/>
        <s v="Startup_4648"/>
        <s v="Startup_2861"/>
        <s v="Startup_4917"/>
        <s v="Startup_38"/>
        <s v="Startup_1994"/>
        <s v="Startup_733"/>
        <s v="Startup_888"/>
        <s v="Startup_1319"/>
        <s v="Startup_2119"/>
        <s v="Startup_3889"/>
        <s v="Startup_4683"/>
        <s v="Startup_897"/>
        <s v="Startup_2234"/>
        <s v="Startup_1906"/>
        <s v="Startup_3827"/>
        <s v="Startup_217"/>
        <s v="Startup_4310"/>
        <s v="Startup_1803"/>
        <s v="Startup_3676"/>
        <s v="Startup_1233"/>
        <s v="Startup_4603"/>
        <s v="Startup_2009"/>
        <s v="Startup_4011"/>
        <s v="Startup_4854"/>
        <s v="Startup_2241"/>
        <s v="Startup_3517"/>
        <s v="Startup_910"/>
        <s v="Startup_4770"/>
        <s v="Startup_4647"/>
        <s v="Startup_2448"/>
        <s v="Startup_3781"/>
        <s v="Startup_2414"/>
        <s v="Startup_4218"/>
        <s v="Startup_2031"/>
        <s v="Startup_2162"/>
        <s v="Startup_4121"/>
        <s v="Startup_3098"/>
        <s v="Startup_3487"/>
        <s v="Startup_2780"/>
        <s v="Startup_4903"/>
        <s v="Startup_4598"/>
        <s v="Startup_1655"/>
        <s v="Startup_331"/>
        <s v="Startup_147"/>
        <s v="Startup_3925"/>
        <s v="Startup_2830"/>
        <s v="Startup_4321"/>
        <s v="Startup_3929"/>
        <s v="Startup_2494"/>
        <s v="Startup_2664"/>
        <s v="Startup_3858"/>
        <s v="Startup_502"/>
        <s v="Startup_2626"/>
        <s v="Startup_2349"/>
        <s v="Startup_790"/>
        <s v="Startup_3185"/>
        <s v="Startup_3273"/>
        <s v="Startup_4599"/>
        <s v="Startup_3465"/>
        <s v="Startup_1209"/>
        <s v="Startup_2118"/>
        <s v="Startup_834"/>
        <s v="Startup_1619"/>
        <s v="Startup_3314"/>
        <s v="Startup_1865"/>
        <s v="Startup_1167"/>
        <s v="Startup_4264"/>
        <s v="Startup_3057"/>
        <s v="Startup_263"/>
        <s v="Startup_3832"/>
        <s v="Startup_3049"/>
        <s v="Startup_1734"/>
        <s v="Startup_1802"/>
        <s v="Startup_2282"/>
        <s v="Startup_4694"/>
        <s v="Startup_4226"/>
        <s v="Startup_1219"/>
        <s v="Startup_4774"/>
        <s v="Startup_253"/>
        <s v="Startup_3241"/>
        <s v="Startup_1691"/>
        <s v="Startup_3580"/>
        <s v="Startup_164"/>
        <s v="Startup_2043"/>
        <s v="Startup_2122"/>
        <s v="Startup_2223"/>
        <s v="Startup_1599"/>
        <s v="Startup_293"/>
        <s v="Startup_2545"/>
        <s v="Startup_4113"/>
        <s v="Startup_4065"/>
        <s v="Startup_2813"/>
        <s v="Startup_2864"/>
        <s v="Startup_4406"/>
        <s v="Startup_3029"/>
        <s v="Startup_4438"/>
        <s v="Startup_801"/>
        <s v="Startup_2279"/>
        <s v="Startup_1278"/>
        <s v="Startup_4064"/>
        <s v="Startup_1633"/>
        <s v="Startup_265"/>
        <s v="Startup_3650"/>
        <s v="Startup_2369"/>
        <s v="Startup_925"/>
        <s v="Startup_2463"/>
        <s v="Startup_3834"/>
        <s v="Startup_3542"/>
        <s v="Startup_4120"/>
        <s v="Startup_3139"/>
        <s v="Startup_3898"/>
        <s v="Startup_2030"/>
        <s v="Startup_421"/>
        <s v="Startup_3405"/>
        <s v="Startup_3428"/>
        <s v="Startup_396"/>
        <s v="Startup_717"/>
        <s v="Startup_1683"/>
        <s v="Startup_1327"/>
        <s v="Startup_2820"/>
        <s v="Startup_4755"/>
        <s v="Startup_3080"/>
        <s v="Startup_1486"/>
        <s v="Startup_3548"/>
        <s v="Startup_2441"/>
        <s v="Startup_2344"/>
        <s v="Startup_3003"/>
        <s v="Startup_4939"/>
        <s v="Startup_2835"/>
        <s v="Startup_3071"/>
        <s v="Startup_3373"/>
        <s v="Startup_77"/>
        <s v="Startup_990"/>
        <s v="Startup_2961"/>
        <s v="Startup_139"/>
        <s v="Startup_3382"/>
        <s v="Startup_63"/>
        <s v="Startup_572"/>
        <s v="Startup_398"/>
        <s v="Startup_214"/>
        <s v="Startup_1682"/>
        <s v="Startup_2981"/>
        <s v="Startup_1302"/>
        <s v="Startup_2498"/>
        <s v="Startup_3712"/>
        <s v="Startup_3974"/>
        <s v="Startup_3617"/>
        <s v="Startup_3744"/>
        <s v="Startup_1217"/>
        <s v="Startup_2767"/>
        <s v="Startup_2277"/>
        <s v="Startup_2322"/>
        <s v="Startup_3490"/>
        <s v="Startup_3351"/>
        <s v="Startup_1773"/>
        <s v="Startup_333"/>
        <s v="Startup_3585"/>
        <s v="Startup_422"/>
        <s v="Startup_4621"/>
        <s v="Startup_3117"/>
        <s v="Startup_796"/>
        <s v="Startup_2460"/>
        <s v="Startup_3131"/>
        <s v="Startup_120"/>
        <s v="Startup_1106"/>
        <s v="Startup_973"/>
        <s v="Startup_4337"/>
        <s v="Startup_4887"/>
        <s v="Startup_980"/>
        <s v="Startup_2936"/>
        <s v="Startup_4001"/>
        <s v="Startup_610"/>
        <s v="Startup_3896"/>
        <s v="Startup_3418"/>
        <s v="Startup_1363"/>
        <s v="Startup_3646"/>
        <s v="Startup_2274"/>
        <s v="Startup_982"/>
        <s v="Startup_4981"/>
        <s v="Startup_1541"/>
        <s v="Startup_4692"/>
        <s v="Startup_3661"/>
        <s v="Startup_3348"/>
        <s v="Startup_2233"/>
        <s v="Startup_3805"/>
        <s v="Startup_3538"/>
        <s v="Startup_1854"/>
        <s v="Startup_1152"/>
        <s v="Startup_4253"/>
        <s v="Startup_911"/>
        <s v="Startup_12"/>
        <s v="Startup_4594"/>
        <s v="Startup_72"/>
        <s v="Startup_277"/>
        <s v="Startup_3826"/>
        <s v="Startup_1179"/>
        <s v="Startup_1760"/>
        <s v="Startup_2573"/>
        <s v="Startup_599"/>
        <s v="Startup_736"/>
        <s v="Startup_1090"/>
        <s v="Startup_4717"/>
        <s v="Startup_2557"/>
        <s v="Startup_4930"/>
        <s v="Startup_4526"/>
        <s v="Startup_3523"/>
        <s v="Startup_2078"/>
        <s v="Startup_3009"/>
        <s v="Startup_3325"/>
        <s v="Startup_4817"/>
        <s v="Startup_2165"/>
        <s v="Startup_4888"/>
        <s v="Startup_84"/>
        <s v="Startup_1679"/>
        <s v="Startup_3442"/>
        <s v="Startup_2893"/>
        <s v="Startup_2002"/>
        <s v="Startup_4622"/>
        <s v="Startup_4541"/>
        <s v="Startup_1192"/>
        <s v="Startup_1581"/>
        <s v="Startup_1596"/>
        <s v="Startup_3074"/>
        <s v="Startup_3997"/>
        <s v="Startup_1841"/>
        <s v="Startup_933"/>
        <s v="Startup_1621"/>
        <s v="Startup_4909"/>
        <s v="Startup_2588"/>
        <s v="Startup_779"/>
        <s v="Startup_2845"/>
        <s v="Startup_3702"/>
        <s v="Startup_885"/>
        <s v="Startup_2042"/>
        <s v="Startup_3632"/>
        <s v="Startup_944"/>
        <s v="Startup_2554"/>
        <s v="Startup_767"/>
        <s v="Startup_991"/>
        <s v="Startup_4311"/>
        <s v="Startup_2443"/>
        <s v="Startup_3872"/>
        <s v="Startup_1751"/>
        <s v="Startup_499"/>
        <s v="Startup_3605"/>
        <s v="Startup_3681"/>
        <s v="Startup_386"/>
        <s v="Startup_3458"/>
        <s v="Startup_1285"/>
        <s v="Startup_1765"/>
        <s v="Startup_1310"/>
        <s v="Startup_2085"/>
        <s v="Startup_318"/>
        <s v="Startup_3811"/>
        <s v="Startup_206"/>
        <s v="Startup_4578"/>
        <s v="Startup_4771"/>
        <s v="Startup_3334"/>
        <s v="Startup_95"/>
        <s v="Startup_1339"/>
        <s v="Startup_2633"/>
        <s v="Startup_995"/>
        <s v="Startup_2473"/>
        <s v="Startup_1575"/>
        <s v="Startup_4432"/>
        <s v="Startup_4420"/>
        <s v="Startup_175"/>
        <s v="Startup_3359"/>
        <s v="Startup_1378"/>
        <s v="Startup_1080"/>
        <s v="Startup_3846"/>
        <s v="Startup_400"/>
        <s v="Startup_3250"/>
        <s v="Startup_105"/>
        <s v="Startup_2556"/>
        <s v="Startup_1659"/>
        <s v="Startup_3059"/>
        <s v="Startup_2497"/>
        <s v="Startup_1615"/>
        <s v="Startup_2668"/>
        <s v="Startup_865"/>
        <s v="Startup_3940"/>
        <s v="Startup_899"/>
        <s v="Startup_4247"/>
        <s v="Startup_3843"/>
        <s v="Startup_2538"/>
        <s v="Startup_3280"/>
        <s v="Startup_2774"/>
        <s v="Startup_33"/>
        <s v="Startup_310"/>
        <s v="Startup_230"/>
        <s v="Startup_1759"/>
        <s v="Startup_4266"/>
        <s v="Startup_2256"/>
        <s v="Startup_3654"/>
        <s v="Startup_2135"/>
        <s v="Startup_1823"/>
        <s v="Startup_681"/>
        <s v="Startup_4123"/>
        <s v="Startup_2112"/>
        <s v="Startup_2173"/>
        <s v="Startup_1025"/>
        <s v="Startup_3691"/>
        <s v="Startup_2597"/>
        <s v="Startup_99"/>
        <s v="Startup_4138"/>
        <s v="Startup_3380"/>
        <s v="Startup_3204"/>
        <s v="Startup_2390"/>
        <s v="Startup_1663"/>
        <s v="Startup_300"/>
        <s v="Startup_2465"/>
        <s v="Startup_1270"/>
        <s v="Startup_4564"/>
        <s v="Startup_1654"/>
        <s v="Startup_1772"/>
        <s v="Startup_2053"/>
        <s v="Startup_174"/>
        <s v="Startup_917"/>
        <s v="Startup_531"/>
        <s v="Startup_1847"/>
        <s v="Startup_1733"/>
        <s v="Startup_3354"/>
        <s v="Startup_2760"/>
        <s v="Startup_62"/>
        <s v="Startup_4034"/>
        <s v="Startup_1895"/>
        <s v="Startup_2560"/>
        <s v="Startup_3107"/>
        <s v="Startup_2595"/>
        <s v="Startup_3486"/>
        <s v="Startup_385"/>
        <s v="Startup_2654"/>
        <s v="Startup_2111"/>
        <s v="Startup_3793"/>
        <s v="Startup_4270"/>
        <s v="Startup_2068"/>
        <s v="Startup_425"/>
        <s v="Startup_4395"/>
        <s v="Startup_2065"/>
        <s v="Startup_4443"/>
        <s v="Startup_2797"/>
        <s v="Startup_2007"/>
        <s v="Startup_1342"/>
        <s v="Startup_1038"/>
        <s v="Startup_4617"/>
        <s v="Startup_3936"/>
        <s v="Startup_4275"/>
        <s v="Startup_3924"/>
        <s v="Startup_2841"/>
        <s v="Startup_894"/>
        <s v="Startup_1805"/>
        <s v="Startup_1907"/>
        <s v="Startup_1812"/>
        <s v="Startup_1903"/>
        <s v="Startup_4868"/>
        <s v="Startup_750"/>
        <s v="Startup_1283"/>
        <s v="Startup_3613"/>
        <s v="Startup_1168"/>
        <s v="Startup_4402"/>
        <s v="Startup_3506"/>
        <s v="Startup_4349"/>
        <s v="Startup_3368"/>
        <s v="Startup_208"/>
        <s v="Startup_1496"/>
        <s v="Startup_67"/>
        <s v="Startup_1938"/>
        <s v="Startup_1566"/>
        <s v="Startup_4924"/>
        <s v="Startup_2839"/>
        <s v="Startup_566"/>
        <s v="Startup_2478"/>
        <s v="Startup_3268"/>
        <s v="Startup_1831"/>
        <s v="Startup_4329"/>
        <s v="Startup_4961"/>
        <s v="Startup_1989"/>
        <s v="Startup_4558"/>
        <s v="Startup_4478"/>
        <s v="Startup_85"/>
        <s v="Startup_814"/>
        <s v="Startup_4399"/>
        <s v="Startup_339"/>
        <s v="Startup_1161"/>
        <s v="Startup_2376"/>
        <s v="Startup_443"/>
        <s v="Startup_2266"/>
        <s v="Startup_1740"/>
        <s v="Startup_2887"/>
        <s v="Startup_3123"/>
        <s v="Startup_4327"/>
        <s v="Startup_2039"/>
        <s v="Startup_4076"/>
        <s v="Startup_3844"/>
        <s v="Startup_202"/>
        <s v="Startup_2655"/>
        <s v="Startup_252"/>
        <s v="Startup_4756"/>
        <s v="Startup_3957"/>
        <s v="Startup_539"/>
        <s v="Startup_2699"/>
        <s v="Startup_4819"/>
        <s v="Startup_2056"/>
        <s v="Startup_2114"/>
        <s v="Startup_1742"/>
        <s v="Startup_3158"/>
        <s v="Startup_106"/>
        <s v="Startup_3520"/>
        <s v="Startup_1660"/>
        <s v="Startup_3094"/>
        <s v="Startup_2418"/>
        <s v="Startup_3529"/>
        <s v="Startup_2479"/>
        <s v="Startup_4660"/>
        <s v="Startup_2240"/>
        <s v="Startup_1214"/>
        <s v="Startup_3842"/>
        <s v="Startup_557"/>
        <s v="Startup_2509"/>
        <s v="Startup_1243"/>
        <s v="Startup_948"/>
        <s v="Startup_111"/>
        <s v="Startup_3555"/>
        <s v="Startup_2084"/>
        <s v="Startup_2617"/>
        <s v="Startup_706"/>
        <s v="Startup_1371"/>
        <s v="Startup_2255"/>
        <s v="Startup_3271"/>
        <s v="Startup_1365"/>
        <s v="Startup_2481"/>
        <s v="Startup_606"/>
        <s v="Startup_2632"/>
        <s v="Startup_862"/>
        <s v="Startup_3928"/>
        <s v="Startup_305"/>
        <s v="Startup_1636"/>
        <s v="Startup_4527"/>
        <s v="Startup_1905"/>
        <s v="Startup_3855"/>
        <s v="Startup_367"/>
        <s v="Startup_3232"/>
        <s v="Startup_4604"/>
        <s v="Startup_2025"/>
        <s v="Startup_1141"/>
        <s v="Startup_4394"/>
        <s v="Startup_2710"/>
        <s v="Startup_4480"/>
        <s v="Startup_3703"/>
        <s v="Startup_2746"/>
        <s v="Startup_2133"/>
        <s v="Startup_2623"/>
        <s v="Startup_3168"/>
        <s v="Startup_1467"/>
        <s v="Startup_3641"/>
        <s v="Startup_2168"/>
        <s v="Startup_4145"/>
        <s v="Startup_1206"/>
        <s v="Startup_3535"/>
        <s v="Startup_4197"/>
        <s v="Startup_4464"/>
        <s v="Startup_112"/>
        <s v="Startup_1357"/>
        <s v="Startup_4469"/>
        <s v="Startup_3643"/>
        <s v="Startup_2355"/>
        <s v="Startup_4510"/>
        <s v="Startup_1559"/>
        <s v="Startup_3984"/>
        <s v="Startup_2962"/>
        <s v="Startup_388"/>
        <s v="Startup_3118"/>
        <s v="Startup_2826"/>
        <s v="Startup_406"/>
        <s v="Startup_1402"/>
        <s v="Startup_1276"/>
        <s v="Startup_4419"/>
        <s v="Startup_4276"/>
        <s v="Startup_4158"/>
        <s v="Startup_2011"/>
        <s v="Startup_2786"/>
        <s v="Startup_1809"/>
        <s v="Startup_351"/>
        <s v="Startup_342"/>
        <s v="Startup_4830"/>
        <s v="Startup_4935"/>
        <s v="Startup_3484"/>
        <s v="Startup_167"/>
        <s v="Startup_589"/>
        <s v="Startup_4983"/>
        <s v="Startup_2650"/>
        <s v="Startup_4768"/>
        <s v="Startup_3206"/>
        <s v="Startup_3317"/>
        <s v="Startup_3020"/>
        <s v="Startup_2099"/>
        <s v="Startup_126"/>
        <s v="Startup_1059"/>
        <s v="Startup_602"/>
        <s v="Startup_3897"/>
        <s v="Startup_4673"/>
        <s v="Startup_2431"/>
        <s v="Startup_2599"/>
      </sharedItems>
    </cacheField>
    <cacheField name="Founded Year" numFmtId="0">
      <sharedItems containsSemiMixedTypes="0" containsString="0" containsNumber="1" containsInteger="1" minValue="2000" maxValue="2022"/>
    </cacheField>
    <cacheField name="Country" numFmtId="0">
      <sharedItems count="10">
        <s v="India"/>
        <s v="China"/>
        <s v="France"/>
        <s v="Germany"/>
        <s v="USA"/>
        <s v="Japan"/>
        <s v="UK"/>
        <s v="Australia"/>
        <s v="Canada"/>
        <s v="Brazil"/>
      </sharedItems>
    </cacheField>
    <cacheField name="Industry" numFmtId="0">
      <sharedItems count="10">
        <s v="Tech"/>
        <s v="FinTech"/>
        <s v="EdTech"/>
        <s v="Healthcare"/>
        <s v="Gaming"/>
        <s v="Logistics"/>
        <s v="Energy"/>
        <s v="AI"/>
        <s v="FoodTech"/>
        <s v="E-commerce"/>
      </sharedItems>
    </cacheField>
    <cacheField name="Funding Stage" numFmtId="0">
      <sharedItems/>
    </cacheField>
    <cacheField name="Total Funding ($M)" numFmtId="0">
      <sharedItems containsSemiMixedTypes="0" containsString="0" containsNumber="1" containsInteger="1" minValue="1" maxValue="499"/>
    </cacheField>
    <cacheField name="Number of Employees" numFmtId="0">
      <sharedItems containsSemiMixedTypes="0" containsString="0" containsNumber="1" containsInteger="1" minValue="5" maxValue="4998"/>
    </cacheField>
    <cacheField name="Annual Revenue ($M)" numFmtId="0">
      <sharedItems containsSemiMixedTypes="0" containsString="0" containsNumber="1" containsInteger="1" minValue="1" maxValue="999"/>
    </cacheField>
    <cacheField name="Valuation ($B)" numFmtId="0">
      <sharedItems containsSemiMixedTypes="0" containsString="0" containsNumber="1" minValue="0.11" maxValue="49.98"/>
    </cacheField>
    <cacheField name="Success Score" numFmtId="0">
      <sharedItems containsSemiMixedTypes="0" containsString="0" containsNumber="1" containsInteger="1" minValue="1" maxValue="9"/>
    </cacheField>
    <cacheField name="Acquired?" numFmtId="0">
      <sharedItems/>
    </cacheField>
    <cacheField name="IPO?" numFmtId="0">
      <sharedItems/>
    </cacheField>
    <cacheField name="Customer Base (Millions)" numFmtId="0">
      <sharedItems containsSemiMixedTypes="0" containsString="0" containsNumber="1" containsInteger="1" minValue="1" maxValue="99"/>
    </cacheField>
    <cacheField name="Tech Stack" numFmtId="0">
      <sharedItems count="5">
        <s v="Python, AI"/>
        <s v="PHP, Laravel"/>
        <s v="Node.js, React"/>
        <s v="C++, ML"/>
        <s v="Java, Spring"/>
      </sharedItems>
    </cacheField>
    <cacheField name="Social Media Followers" numFmtId="0">
      <sharedItems containsSemiMixedTypes="0" containsString="0" containsNumber="1" containsInteger="1" minValue="1005" maxValue="4999860"/>
    </cacheField>
    <cacheField name="Funding Stage As Rank" numFmtId="0">
      <sharedItems containsSemiMixedTypes="0" containsString="0" containsNumber="1" containsInteger="1" minValue="1" maxValue="5"/>
    </cacheField>
    <cacheField name="Startup Age (Years)" numFmtId="0">
      <sharedItems containsSemiMixedTypes="0" containsString="0" containsNumber="1" containsInteger="1" minValue="2" maxValue="24"/>
    </cacheField>
    <cacheField name="Funding per Employee ($)" numFmtId="2">
      <sharedItems containsSemiMixedTypes="0" containsString="0" containsNumber="1" minValue="2.0108586366378444E-4" maxValue="59.4"/>
    </cacheField>
    <cacheField name="Revenue per Employee ($)" numFmtId="0">
      <sharedItems containsSemiMixedTypes="0" containsString="0" containsNumber="1" minValue="210.34917963819942" maxValue="142800000"/>
    </cacheField>
    <cacheField name="Revenue-to-Funding Ratio" numFmtId="2">
      <sharedItems containsSemiMixedTypes="0" containsString="0" containsNumber="1" minValue="2.2172949002217295E-3" maxValue="991"/>
    </cacheField>
    <cacheField name="Funding Category" numFmtId="0">
      <sharedItems count="4">
        <s v="Large"/>
        <s v="Small"/>
        <s v="Mid"/>
        <b v="0"/>
      </sharedItems>
    </cacheField>
    <cacheField name="Founder Success Flag" numFmtId="0">
      <sharedItems/>
    </cacheField>
    <cacheField name="Exit Status (from Acquired? + IPO?)" numFmtId="0">
      <sharedItems count="3">
        <s v="Acquired"/>
        <s v="Still Private"/>
        <s v="IPO"/>
      </sharedItems>
    </cacheField>
    <cacheField name="Currency Column" numFmtId="0">
      <sharedItems containsMixedTypes="1" containsNumber="1" containsInteger="1" minValue="0" maxValue="0"/>
    </cacheField>
    <cacheField name="Symbol + Funding amount" numFmtId="0">
      <sharedItems/>
    </cacheField>
    <cacheField name="Symbol + Revenue amount" numFmtId="0">
      <sharedItems/>
    </cacheField>
    <cacheField name=" Funding per Employee with Symbol" numFmtId="0">
      <sharedItems/>
    </cacheField>
    <cacheField name="Revenue per Employee with Symbol" numFmtId="0">
      <sharedItems/>
    </cacheField>
    <cacheField name="Monthly Revenue/Emp" numFmtId="1">
      <sharedItems containsSemiMixedTypes="0" containsString="0" containsNumber="1" minValue="17.529098303183286" maxValue="11900000"/>
    </cacheField>
  </cacheFields>
  <extLst>
    <ext xmlns:x14="http://schemas.microsoft.com/office/spreadsheetml/2009/9/main" uri="{725AE2AE-9491-48be-B2B4-4EB974FC3084}">
      <x14:pivotCacheDefinition pivotCacheId="15178928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NYA VIJAY" refreshedDate="45849.693111574074" backgroundQuery="1" createdVersion="8" refreshedVersion="8" minRefreshableVersion="3" recordCount="0" supportSubquery="1" supportAdvancedDrill="1" xr:uid="{6F38225E-BD26-4604-8D6D-019FC3191213}">
  <cacheSource type="external" connectionId="1"/>
  <cacheFields count="3">
    <cacheField name="[Table1].[Funding Category].[Funding Category]" caption="Funding Category" numFmtId="0" hierarchy="28" level="1">
      <sharedItems count="3">
        <s v="Large"/>
        <s v="Mid"/>
        <s v="Small"/>
      </sharedItems>
    </cacheField>
    <cacheField name="[Table1].[Country].[Country]" caption="Country" numFmtId="0" hierarchy="2" level="1">
      <sharedItems count="10">
        <s v="Australia"/>
        <s v="Brazil"/>
        <s v="Canada"/>
        <s v="China"/>
        <s v="France"/>
        <s v="Germany"/>
        <s v="India"/>
        <s v="Japan"/>
        <s v="UK"/>
        <s v="USA"/>
      </sharedItems>
    </cacheField>
    <cacheField name="[Measures].[Count of Startup Name]" caption="Count of Startup Name" numFmtId="0" hierarchy="31" level="32767"/>
  </cacheFields>
  <cacheHierarchies count="32">
    <cacheHierarchy uniqueName="[Table1].[Startup Name]" caption="Startup Name" attribute="1" defaultMemberUniqueName="[Table1].[Startup Name].[All]" allUniqueName="[Table1].[Startup Name].[All]" dimensionUniqueName="[Table1]" displayFolder="" count="2" memberValueDatatype="130" unbalanced="0"/>
    <cacheHierarchy uniqueName="[Table1].[Founded Year]" caption="Founded Year" attribute="1" defaultMemberUniqueName="[Table1].[Founded Year].[All]" allUniqueName="[Table1].[Founded Year].[All]" dimensionUniqueName="[Table1]" displayFolder="" count="2" memberValueDatatype="20" unbalanced="0"/>
    <cacheHierarchy uniqueName="[Table1].[Country]" caption="Country" attribute="1" defaultMemberUniqueName="[Table1].[Country].[All]" allUniqueName="[Table1].[Country].[All]" dimensionUniqueName="[Table1]" displayFolder="" count="2" memberValueDatatype="130" unbalanced="0">
      <fieldsUsage count="2">
        <fieldUsage x="-1"/>
        <fieldUsage x="1"/>
      </fieldsUsage>
    </cacheHierarchy>
    <cacheHierarchy uniqueName="[Table1].[Industry]" caption="Industry" attribute="1" defaultMemberUniqueName="[Table1].[Industry].[All]" allUniqueName="[Table1].[Industry].[All]" dimensionUniqueName="[Table1]" displayFolder="" count="2" memberValueDatatype="130" unbalanced="0"/>
    <cacheHierarchy uniqueName="[Table1].[Funding Stage]" caption="Funding Stage" attribute="1" defaultMemberUniqueName="[Table1].[Funding Stage].[All]" allUniqueName="[Table1].[Funding Stage].[All]" dimensionUniqueName="[Table1]" displayFolder="" count="2" memberValueDatatype="130" unbalanced="0"/>
    <cacheHierarchy uniqueName="[Table1].[Total Funding ($M)]" caption="Total Funding ($M)" attribute="1" defaultMemberUniqueName="[Table1].[Total Funding ($M)].[All]" allUniqueName="[Table1].[Total Funding ($M)].[All]" dimensionUniqueName="[Table1]" displayFolder="" count="2" memberValueDatatype="20" unbalanced="0"/>
    <cacheHierarchy uniqueName="[Table1].[Number of Employees]" caption="Number of Employees" attribute="1" defaultMemberUniqueName="[Table1].[Number of Employees].[All]" allUniqueName="[Table1].[Number of Employees].[All]" dimensionUniqueName="[Table1]" displayFolder="" count="2" memberValueDatatype="20" unbalanced="0"/>
    <cacheHierarchy uniqueName="[Table1].[Annual Revenue ($M)]" caption="Annual Revenue ($M)" attribute="1" defaultMemberUniqueName="[Table1].[Annual Revenue ($M)].[All]" allUniqueName="[Table1].[Annual Revenue ($M)].[All]" dimensionUniqueName="[Table1]" displayFolder="" count="2" memberValueDatatype="20" unbalanced="0"/>
    <cacheHierarchy uniqueName="[Table1].[Valuation ($B)]" caption="Valuation ($B)" attribute="1" defaultMemberUniqueName="[Table1].[Valuation ($B)].[All]" allUniqueName="[Table1].[Valuation ($B)].[All]" dimensionUniqueName="[Table1]" displayFolder="" count="2" memberValueDatatype="5" unbalanced="0"/>
    <cacheHierarchy uniqueName="[Table1].[Success Score]" caption="Success Score" attribute="1" defaultMemberUniqueName="[Table1].[Success Score].[All]" allUniqueName="[Table1].[Success Score].[All]" dimensionUniqueName="[Table1]" displayFolder="" count="2" memberValueDatatype="20" unbalanced="0"/>
    <cacheHierarchy uniqueName="[Table1].[Acquired?]" caption="Acquired?" attribute="1" defaultMemberUniqueName="[Table1].[Acquired?].[All]" allUniqueName="[Table1].[Acquired?].[All]" dimensionUniqueName="[Table1]" displayFolder="" count="2" memberValueDatatype="130" unbalanced="0"/>
    <cacheHierarchy uniqueName="[Table1].[IPO?]" caption="IPO?" attribute="1" defaultMemberUniqueName="[Table1].[IPO?].[All]" allUniqueName="[Table1].[IPO?].[All]" dimensionUniqueName="[Table1]" displayFolder="" count="2" memberValueDatatype="130" unbalanced="0"/>
    <cacheHierarchy uniqueName="[Table1].[Customer Base (Millions)]" caption="Customer Base (Millions)" attribute="1" defaultMemberUniqueName="[Table1].[Customer Base (Millions)].[All]" allUniqueName="[Table1].[Customer Base (Millions)].[All]" dimensionUniqueName="[Table1]" displayFolder="" count="2" memberValueDatatype="20" unbalanced="0"/>
    <cacheHierarchy uniqueName="[Table1].[Tech Stack]" caption="Tech Stack" attribute="1" defaultMemberUniqueName="[Table1].[Tech Stack].[All]" allUniqueName="[Table1].[Tech Stack].[All]" dimensionUniqueName="[Table1]" displayFolder="" count="2" memberValueDatatype="130" unbalanced="0"/>
    <cacheHierarchy uniqueName="[Table1].[Social Media Followers]" caption="Social Media Followers" attribute="1" defaultMemberUniqueName="[Table1].[Social Media Followers].[All]" allUniqueName="[Table1].[Social Media Followers].[All]" dimensionUniqueName="[Table1]" displayFolder="" count="2" memberValueDatatype="20" unbalanced="0"/>
    <cacheHierarchy uniqueName="[Table1].[Funding Stage As Rank]" caption="Funding Stage As Rank" attribute="1" defaultMemberUniqueName="[Table1].[Funding Stage As Rank].[All]" allUniqueName="[Table1].[Funding Stage As Rank].[All]" dimensionUniqueName="[Table1]" displayFolder="" count="2" memberValueDatatype="20" unbalanced="0"/>
    <cacheHierarchy uniqueName="[Table1].[Startup Age (Years)]" caption="Startup Age (Years)" attribute="1" defaultMemberUniqueName="[Table1].[Startup Age (Years)].[All]" allUniqueName="[Table1].[Startup Age (Years)].[All]" dimensionUniqueName="[Table1]" displayFolder="" count="2" memberValueDatatype="20" unbalanced="0"/>
    <cacheHierarchy uniqueName="[Table1].[Funding per Employee ($)]" caption="Funding per Employee ($)" attribute="1" defaultMemberUniqueName="[Table1].[Funding per Employee ($)].[All]" allUniqueName="[Table1].[Funding per Employee ($)].[All]" dimensionUniqueName="[Table1]" displayFolder="" count="2" memberValueDatatype="5" unbalanced="0"/>
    <cacheHierarchy uniqueName="[Table1].[Revenue per Employee ($)]" caption="Revenue per Employee ($)" attribute="1" defaultMemberUniqueName="[Table1].[Revenue per Employee ($)].[All]" allUniqueName="[Table1].[Revenue per Employee ($)].[All]" dimensionUniqueName="[Table1]" displayFolder="" count="2" memberValueDatatype="5" unbalanced="0"/>
    <cacheHierarchy uniqueName="[Table1].[Revenue-to-Funding Ratio]" caption="Revenue-to-Funding Ratio" attribute="1" defaultMemberUniqueName="[Table1].[Revenue-to-Funding Ratio].[All]" allUniqueName="[Table1].[Revenue-to-Funding Ratio].[All]" dimensionUniqueName="[Table1]" displayFolder="" count="2" memberValueDatatype="5" unbalanced="0"/>
    <cacheHierarchy uniqueName="[Table1].[Founder Success Flag]" caption="Founder Success Flag" attribute="1" defaultMemberUniqueName="[Table1].[Founder Success Flag].[All]" allUniqueName="[Table1].[Founder Success Flag].[All]" dimensionUniqueName="[Table1]" displayFolder="" count="2" memberValueDatatype="130" unbalanced="0"/>
    <cacheHierarchy uniqueName="[Table1].[Exit Status (from Acquired? + IPO?)]" caption="Exit Status (from Acquired? + IPO?)" attribute="1" defaultMemberUniqueName="[Table1].[Exit Status (from Acquired? + IPO?)].[All]" allUniqueName="[Table1].[Exit Status (from Acquired? + IPO?)].[All]" dimensionUniqueName="[Table1]" displayFolder="" count="2" memberValueDatatype="130" unbalanced="0"/>
    <cacheHierarchy uniqueName="[Table1].[Currency Column]" caption="Currency Column" attribute="1" defaultMemberUniqueName="[Table1].[Currency Column].[All]" allUniqueName="[Table1].[Currency Column].[All]" dimensionUniqueName="[Table1]" displayFolder="" count="2" memberValueDatatype="130" unbalanced="0"/>
    <cacheHierarchy uniqueName="[Table1].[Symbol + Funding amount]" caption="Symbol + Funding amount" attribute="1" defaultMemberUniqueName="[Table1].[Symbol + Funding amount].[All]" allUniqueName="[Table1].[Symbol + Funding amount].[All]" dimensionUniqueName="[Table1]" displayFolder="" count="2" memberValueDatatype="130" unbalanced="0"/>
    <cacheHierarchy uniqueName="[Table1].[Symbol + Revenue amount]" caption="Symbol + Revenue amount" attribute="1" defaultMemberUniqueName="[Table1].[Symbol + Revenue amount].[All]" allUniqueName="[Table1].[Symbol + Revenue amount].[All]" dimensionUniqueName="[Table1]" displayFolder="" count="2" memberValueDatatype="130" unbalanced="0"/>
    <cacheHierarchy uniqueName="[Table1].[Funding per Employee with Symbol]" caption="Funding per Employee with Symbol" attribute="1" defaultMemberUniqueName="[Table1].[Funding per Employee with Symbol].[All]" allUniqueName="[Table1].[Funding per Employee with Symbol].[All]" dimensionUniqueName="[Table1]" displayFolder="" count="2" memberValueDatatype="130" unbalanced="0"/>
    <cacheHierarchy uniqueName="[Table1].[Revenue per Employee with Symbol]" caption="Revenue per Employee with Symbol" attribute="1" defaultMemberUniqueName="[Table1].[Revenue per Employee with Symbol].[All]" allUniqueName="[Table1].[Revenue per Employee with Symbol].[All]" dimensionUniqueName="[Table1]" displayFolder="" count="2" memberValueDatatype="130" unbalanced="0"/>
    <cacheHierarchy uniqueName="[Table1].[Monthly Revenue/Emp]" caption="Monthly Revenue/Emp" attribute="1" defaultMemberUniqueName="[Table1].[Monthly Revenue/Emp].[All]" allUniqueName="[Table1].[Monthly Revenue/Emp].[All]" dimensionUniqueName="[Table1]" displayFolder="" count="2" memberValueDatatype="5" unbalanced="0"/>
    <cacheHierarchy uniqueName="[Table1].[Funding Category]" caption="Funding Category" attribute="1" defaultMemberUniqueName="[Table1].[Funding Category].[All]" allUniqueName="[Table1].[Funding Category].[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Startup Name]" caption="Count of Startup Name"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NYA VIJAY" refreshedDate="45849.706586574073" backgroundQuery="1" createdVersion="8" refreshedVersion="8" minRefreshableVersion="3" recordCount="0" supportSubquery="1" supportAdvancedDrill="1" xr:uid="{E8F1E3DB-B8FE-4C03-82DB-7D54B0F7DFA5}">
  <cacheSource type="external" connectionId="1"/>
  <cacheFields count="3">
    <cacheField name="[Table1].[Funding Category].[Funding Category]" caption="Funding Category" numFmtId="0" hierarchy="28" level="1">
      <sharedItems count="3">
        <s v="Large"/>
        <s v="Mid"/>
        <s v="Small"/>
      </sharedItems>
    </cacheField>
    <cacheField name="[Table1].[Founder Success Flag].[Founder Success Flag]" caption="Founder Success Flag" numFmtId="0" hierarchy="20" level="1">
      <sharedItems count="2">
        <s v="High Performer"/>
        <s v="Normal"/>
      </sharedItems>
    </cacheField>
    <cacheField name="[Measures].[Count of Startup Name]" caption="Count of Startup Name" numFmtId="0" hierarchy="31" level="32767"/>
  </cacheFields>
  <cacheHierarchies count="32">
    <cacheHierarchy uniqueName="[Table1].[Startup Name]" caption="Startup Name" attribute="1" defaultMemberUniqueName="[Table1].[Startup Name].[All]" allUniqueName="[Table1].[Startup Name].[All]" dimensionUniqueName="[Table1]" displayFolder="" count="0" memberValueDatatype="130" unbalanced="0"/>
    <cacheHierarchy uniqueName="[Table1].[Founded Year]" caption="Founded Year" attribute="1" defaultMemberUniqueName="[Table1].[Founded Year].[All]" allUniqueName="[Table1].[Founded Year].[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Industry]" caption="Industry" attribute="1" defaultMemberUniqueName="[Table1].[Industry].[All]" allUniqueName="[Table1].[Industry].[All]" dimensionUniqueName="[Table1]" displayFolder="" count="0" memberValueDatatype="130" unbalanced="0"/>
    <cacheHierarchy uniqueName="[Table1].[Funding Stage]" caption="Funding Stage" attribute="1" defaultMemberUniqueName="[Table1].[Funding Stage].[All]" allUniqueName="[Table1].[Funding Stage].[All]" dimensionUniqueName="[Table1]" displayFolder="" count="0" memberValueDatatype="130" unbalanced="0"/>
    <cacheHierarchy uniqueName="[Table1].[Total Funding ($M)]" caption="Total Funding ($M)" attribute="1" defaultMemberUniqueName="[Table1].[Total Funding ($M)].[All]" allUniqueName="[Table1].[Total Funding ($M)].[All]" dimensionUniqueName="[Table1]" displayFolder="" count="0" memberValueDatatype="20" unbalanced="0"/>
    <cacheHierarchy uniqueName="[Table1].[Number of Employees]" caption="Number of Employees" attribute="1" defaultMemberUniqueName="[Table1].[Number of Employees].[All]" allUniqueName="[Table1].[Number of Employees].[All]" dimensionUniqueName="[Table1]" displayFolder="" count="0" memberValueDatatype="20" unbalanced="0"/>
    <cacheHierarchy uniqueName="[Table1].[Annual Revenue ($M)]" caption="Annual Revenue ($M)" attribute="1" defaultMemberUniqueName="[Table1].[Annual Revenue ($M)].[All]" allUniqueName="[Table1].[Annual Revenue ($M)].[All]" dimensionUniqueName="[Table1]" displayFolder="" count="0" memberValueDatatype="20" unbalanced="0"/>
    <cacheHierarchy uniqueName="[Table1].[Valuation ($B)]" caption="Valuation ($B)" attribute="1" defaultMemberUniqueName="[Table1].[Valuation ($B)].[All]" allUniqueName="[Table1].[Valuation ($B)].[All]" dimensionUniqueName="[Table1]" displayFolder="" count="0" memberValueDatatype="5" unbalanced="0"/>
    <cacheHierarchy uniqueName="[Table1].[Success Score]" caption="Success Score" attribute="1" defaultMemberUniqueName="[Table1].[Success Score].[All]" allUniqueName="[Table1].[Success Score].[All]" dimensionUniqueName="[Table1]" displayFolder="" count="0" memberValueDatatype="20" unbalanced="0"/>
    <cacheHierarchy uniqueName="[Table1].[Acquired?]" caption="Acquired?" attribute="1" defaultMemberUniqueName="[Table1].[Acquired?].[All]" allUniqueName="[Table1].[Acquired?].[All]" dimensionUniqueName="[Table1]" displayFolder="" count="0" memberValueDatatype="130" unbalanced="0"/>
    <cacheHierarchy uniqueName="[Table1].[IPO?]" caption="IPO?" attribute="1" defaultMemberUniqueName="[Table1].[IPO?].[All]" allUniqueName="[Table1].[IPO?].[All]" dimensionUniqueName="[Table1]" displayFolder="" count="0" memberValueDatatype="130" unbalanced="0"/>
    <cacheHierarchy uniqueName="[Table1].[Customer Base (Millions)]" caption="Customer Base (Millions)" attribute="1" defaultMemberUniqueName="[Table1].[Customer Base (Millions)].[All]" allUniqueName="[Table1].[Customer Base (Millions)].[All]" dimensionUniqueName="[Table1]" displayFolder="" count="0" memberValueDatatype="20" unbalanced="0"/>
    <cacheHierarchy uniqueName="[Table1].[Tech Stack]" caption="Tech Stack" attribute="1" defaultMemberUniqueName="[Table1].[Tech Stack].[All]" allUniqueName="[Table1].[Tech Stack].[All]" dimensionUniqueName="[Table1]" displayFolder="" count="0" memberValueDatatype="130" unbalanced="0"/>
    <cacheHierarchy uniqueName="[Table1].[Social Media Followers]" caption="Social Media Followers" attribute="1" defaultMemberUniqueName="[Table1].[Social Media Followers].[All]" allUniqueName="[Table1].[Social Media Followers].[All]" dimensionUniqueName="[Table1]" displayFolder="" count="0" memberValueDatatype="20" unbalanced="0"/>
    <cacheHierarchy uniqueName="[Table1].[Funding Stage As Rank]" caption="Funding Stage As Rank" attribute="1" defaultMemberUniqueName="[Table1].[Funding Stage As Rank].[All]" allUniqueName="[Table1].[Funding Stage As Rank].[All]" dimensionUniqueName="[Table1]" displayFolder="" count="0" memberValueDatatype="20" unbalanced="0"/>
    <cacheHierarchy uniqueName="[Table1].[Startup Age (Years)]" caption="Startup Age (Years)" attribute="1" defaultMemberUniqueName="[Table1].[Startup Age (Years)].[All]" allUniqueName="[Table1].[Startup Age (Years)].[All]" dimensionUniqueName="[Table1]" displayFolder="" count="0" memberValueDatatype="20" unbalanced="0"/>
    <cacheHierarchy uniqueName="[Table1].[Funding per Employee ($)]" caption="Funding per Employee ($)" attribute="1" defaultMemberUniqueName="[Table1].[Funding per Employee ($)].[All]" allUniqueName="[Table1].[Funding per Employee ($)].[All]" dimensionUniqueName="[Table1]" displayFolder="" count="0" memberValueDatatype="5" unbalanced="0"/>
    <cacheHierarchy uniqueName="[Table1].[Revenue per Employee ($)]" caption="Revenue per Employee ($)" attribute="1" defaultMemberUniqueName="[Table1].[Revenue per Employee ($)].[All]" allUniqueName="[Table1].[Revenue per Employee ($)].[All]" dimensionUniqueName="[Table1]" displayFolder="" count="0" memberValueDatatype="5" unbalanced="0"/>
    <cacheHierarchy uniqueName="[Table1].[Revenue-to-Funding Ratio]" caption="Revenue-to-Funding Ratio" attribute="1" defaultMemberUniqueName="[Table1].[Revenue-to-Funding Ratio].[All]" allUniqueName="[Table1].[Revenue-to-Funding Ratio].[All]" dimensionUniqueName="[Table1]" displayFolder="" count="0" memberValueDatatype="5" unbalanced="0"/>
    <cacheHierarchy uniqueName="[Table1].[Founder Success Flag]" caption="Founder Success Flag" attribute="1" defaultMemberUniqueName="[Table1].[Founder Success Flag].[All]" allUniqueName="[Table1].[Founder Success Flag].[All]" dimensionUniqueName="[Table1]" displayFolder="" count="2" memberValueDatatype="130" unbalanced="0">
      <fieldsUsage count="2">
        <fieldUsage x="-1"/>
        <fieldUsage x="1"/>
      </fieldsUsage>
    </cacheHierarchy>
    <cacheHierarchy uniqueName="[Table1].[Exit Status (from Acquired? + IPO?)]" caption="Exit Status (from Acquired? + IPO?)" attribute="1" defaultMemberUniqueName="[Table1].[Exit Status (from Acquired? + IPO?)].[All]" allUniqueName="[Table1].[Exit Status (from Acquired? + IPO?)].[All]" dimensionUniqueName="[Table1]" displayFolder="" count="0" memberValueDatatype="130" unbalanced="0"/>
    <cacheHierarchy uniqueName="[Table1].[Currency Column]" caption="Currency Column" attribute="1" defaultMemberUniqueName="[Table1].[Currency Column].[All]" allUniqueName="[Table1].[Currency Column].[All]" dimensionUniqueName="[Table1]" displayFolder="" count="0" memberValueDatatype="130" unbalanced="0"/>
    <cacheHierarchy uniqueName="[Table1].[Symbol + Funding amount]" caption="Symbol + Funding amount" attribute="1" defaultMemberUniqueName="[Table1].[Symbol + Funding amount].[All]" allUniqueName="[Table1].[Symbol + Funding amount].[All]" dimensionUniqueName="[Table1]" displayFolder="" count="0" memberValueDatatype="130" unbalanced="0"/>
    <cacheHierarchy uniqueName="[Table1].[Symbol + Revenue amount]" caption="Symbol + Revenue amount" attribute="1" defaultMemberUniqueName="[Table1].[Symbol + Revenue amount].[All]" allUniqueName="[Table1].[Symbol + Revenue amount].[All]" dimensionUniqueName="[Table1]" displayFolder="" count="0" memberValueDatatype="130" unbalanced="0"/>
    <cacheHierarchy uniqueName="[Table1].[Funding per Employee with Symbol]" caption="Funding per Employee with Symbol" attribute="1" defaultMemberUniqueName="[Table1].[Funding per Employee with Symbol].[All]" allUniqueName="[Table1].[Funding per Employee with Symbol].[All]" dimensionUniqueName="[Table1]" displayFolder="" count="0" memberValueDatatype="130" unbalanced="0"/>
    <cacheHierarchy uniqueName="[Table1].[Revenue per Employee with Symbol]" caption="Revenue per Employee with Symbol" attribute="1" defaultMemberUniqueName="[Table1].[Revenue per Employee with Symbol].[All]" allUniqueName="[Table1].[Revenue per Employee with Symbol].[All]" dimensionUniqueName="[Table1]" displayFolder="" count="0" memberValueDatatype="130" unbalanced="0"/>
    <cacheHierarchy uniqueName="[Table1].[Monthly Revenue/Emp]" caption="Monthly Revenue/Emp" attribute="1" defaultMemberUniqueName="[Table1].[Monthly Revenue/Emp].[All]" allUniqueName="[Table1].[Monthly Revenue/Emp].[All]" dimensionUniqueName="[Table1]" displayFolder="" count="0" memberValueDatatype="5" unbalanced="0"/>
    <cacheHierarchy uniqueName="[Table1].[Funding Category]" caption="Funding Category" attribute="1" defaultMemberUniqueName="[Table1].[Funding Category].[All]" allUniqueName="[Table1].[Funding Category].[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Startup Name]" caption="Count of Startup Name" measure="1" displayFolder="" measureGroup="Table1" count="0" oneField="1" hidden="1">
      <fieldsUsage count="1">
        <fieldUsage x="2"/>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AVANYA VIJAY" refreshedDate="45849.693108796295" backgroundQuery="1" createdVersion="3" refreshedVersion="8" minRefreshableVersion="3" recordCount="0" supportSubquery="1" supportAdvancedDrill="1" xr:uid="{4EDBDF05-7A9A-4E72-9823-39CEAC87150E}">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Table1].[Startup Name]" caption="Startup Name" attribute="1" defaultMemberUniqueName="[Table1].[Startup Name].[All]" allUniqueName="[Table1].[Startup Name].[All]" dimensionUniqueName="[Table1]" displayFolder="" count="0" memberValueDatatype="130" unbalanced="0"/>
    <cacheHierarchy uniqueName="[Table1].[Founded Year]" caption="Founded Year" attribute="1" defaultMemberUniqueName="[Table1].[Founded Year].[All]" allUniqueName="[Table1].[Founded Year].[All]" dimensionUniqueName="[Table1]" displayFolder="" count="0" memberValueDatatype="20" unbalanced="0"/>
    <cacheHierarchy uniqueName="[Table1].[Country]" caption="Country" attribute="1" defaultMemberUniqueName="[Table1].[Country].[All]" allUniqueName="[Table1].[Country].[All]" dimensionUniqueName="[Table1]" displayFolder="" count="0" memberValueDatatype="130" unbalanced="0"/>
    <cacheHierarchy uniqueName="[Table1].[Industry]" caption="Industry" attribute="1" defaultMemberUniqueName="[Table1].[Industry].[All]" allUniqueName="[Table1].[Industry].[All]" dimensionUniqueName="[Table1]" displayFolder="" count="0" memberValueDatatype="130" unbalanced="0"/>
    <cacheHierarchy uniqueName="[Table1].[Funding Stage]" caption="Funding Stage" attribute="1" defaultMemberUniqueName="[Table1].[Funding Stage].[All]" allUniqueName="[Table1].[Funding Stage].[All]" dimensionUniqueName="[Table1]" displayFolder="" count="0" memberValueDatatype="130" unbalanced="0"/>
    <cacheHierarchy uniqueName="[Table1].[Total Funding ($M)]" caption="Total Funding ($M)" attribute="1" defaultMemberUniqueName="[Table1].[Total Funding ($M)].[All]" allUniqueName="[Table1].[Total Funding ($M)].[All]" dimensionUniqueName="[Table1]" displayFolder="" count="0" memberValueDatatype="20" unbalanced="0"/>
    <cacheHierarchy uniqueName="[Table1].[Number of Employees]" caption="Number of Employees" attribute="1" defaultMemberUniqueName="[Table1].[Number of Employees].[All]" allUniqueName="[Table1].[Number of Employees].[All]" dimensionUniqueName="[Table1]" displayFolder="" count="0" memberValueDatatype="20" unbalanced="0"/>
    <cacheHierarchy uniqueName="[Table1].[Annual Revenue ($M)]" caption="Annual Revenue ($M)" attribute="1" defaultMemberUniqueName="[Table1].[Annual Revenue ($M)].[All]" allUniqueName="[Table1].[Annual Revenue ($M)].[All]" dimensionUniqueName="[Table1]" displayFolder="" count="0" memberValueDatatype="20" unbalanced="0"/>
    <cacheHierarchy uniqueName="[Table1].[Valuation ($B)]" caption="Valuation ($B)" attribute="1" defaultMemberUniqueName="[Table1].[Valuation ($B)].[All]" allUniqueName="[Table1].[Valuation ($B)].[All]" dimensionUniqueName="[Table1]" displayFolder="" count="0" memberValueDatatype="5" unbalanced="0"/>
    <cacheHierarchy uniqueName="[Table1].[Success Score]" caption="Success Score" attribute="1" defaultMemberUniqueName="[Table1].[Success Score].[All]" allUniqueName="[Table1].[Success Score].[All]" dimensionUniqueName="[Table1]" displayFolder="" count="0" memberValueDatatype="20" unbalanced="0"/>
    <cacheHierarchy uniqueName="[Table1].[Acquired?]" caption="Acquired?" attribute="1" defaultMemberUniqueName="[Table1].[Acquired?].[All]" allUniqueName="[Table1].[Acquired?].[All]" dimensionUniqueName="[Table1]" displayFolder="" count="0" memberValueDatatype="130" unbalanced="0"/>
    <cacheHierarchy uniqueName="[Table1].[IPO?]" caption="IPO?" attribute="1" defaultMemberUniqueName="[Table1].[IPO?].[All]" allUniqueName="[Table1].[IPO?].[All]" dimensionUniqueName="[Table1]" displayFolder="" count="0" memberValueDatatype="130" unbalanced="0"/>
    <cacheHierarchy uniqueName="[Table1].[Customer Base (Millions)]" caption="Customer Base (Millions)" attribute="1" defaultMemberUniqueName="[Table1].[Customer Base (Millions)].[All]" allUniqueName="[Table1].[Customer Base (Millions)].[All]" dimensionUniqueName="[Table1]" displayFolder="" count="0" memberValueDatatype="20" unbalanced="0"/>
    <cacheHierarchy uniqueName="[Table1].[Tech Stack]" caption="Tech Stack" attribute="1" defaultMemberUniqueName="[Table1].[Tech Stack].[All]" allUniqueName="[Table1].[Tech Stack].[All]" dimensionUniqueName="[Table1]" displayFolder="" count="0" memberValueDatatype="130" unbalanced="0"/>
    <cacheHierarchy uniqueName="[Table1].[Social Media Followers]" caption="Social Media Followers" attribute="1" defaultMemberUniqueName="[Table1].[Social Media Followers].[All]" allUniqueName="[Table1].[Social Media Followers].[All]" dimensionUniqueName="[Table1]" displayFolder="" count="0" memberValueDatatype="20" unbalanced="0"/>
    <cacheHierarchy uniqueName="[Table1].[Funding Stage As Rank]" caption="Funding Stage As Rank" attribute="1" defaultMemberUniqueName="[Table1].[Funding Stage As Rank].[All]" allUniqueName="[Table1].[Funding Stage As Rank].[All]" dimensionUniqueName="[Table1]" displayFolder="" count="0" memberValueDatatype="20" unbalanced="0"/>
    <cacheHierarchy uniqueName="[Table1].[Startup Age (Years)]" caption="Startup Age (Years)" attribute="1" defaultMemberUniqueName="[Table1].[Startup Age (Years)].[All]" allUniqueName="[Table1].[Startup Age (Years)].[All]" dimensionUniqueName="[Table1]" displayFolder="" count="0" memberValueDatatype="20" unbalanced="0"/>
    <cacheHierarchy uniqueName="[Table1].[Funding per Employee ($)]" caption="Funding per Employee ($)" attribute="1" defaultMemberUniqueName="[Table1].[Funding per Employee ($)].[All]" allUniqueName="[Table1].[Funding per Employee ($)].[All]" dimensionUniqueName="[Table1]" displayFolder="" count="0" memberValueDatatype="5" unbalanced="0"/>
    <cacheHierarchy uniqueName="[Table1].[Revenue per Employee ($)]" caption="Revenue per Employee ($)" attribute="1" defaultMemberUniqueName="[Table1].[Revenue per Employee ($)].[All]" allUniqueName="[Table1].[Revenue per Employee ($)].[All]" dimensionUniqueName="[Table1]" displayFolder="" count="0" memberValueDatatype="5" unbalanced="0"/>
    <cacheHierarchy uniqueName="[Table1].[Revenue-to-Funding Ratio]" caption="Revenue-to-Funding Ratio" attribute="1" defaultMemberUniqueName="[Table1].[Revenue-to-Funding Ratio].[All]" allUniqueName="[Table1].[Revenue-to-Funding Ratio].[All]" dimensionUniqueName="[Table1]" displayFolder="" count="0" memberValueDatatype="5" unbalanced="0"/>
    <cacheHierarchy uniqueName="[Table1].[Founder Success Flag]" caption="Founder Success Flag" attribute="1" defaultMemberUniqueName="[Table1].[Founder Success Flag].[All]" allUniqueName="[Table1].[Founder Success Flag].[All]" dimensionUniqueName="[Table1]" displayFolder="" count="0" memberValueDatatype="130" unbalanced="0"/>
    <cacheHierarchy uniqueName="[Table1].[Exit Status (from Acquired? + IPO?)]" caption="Exit Status (from Acquired? + IPO?)" attribute="1" defaultMemberUniqueName="[Table1].[Exit Status (from Acquired? + IPO?)].[All]" allUniqueName="[Table1].[Exit Status (from Acquired? + IPO?)].[All]" dimensionUniqueName="[Table1]" displayFolder="" count="0" memberValueDatatype="130" unbalanced="0"/>
    <cacheHierarchy uniqueName="[Table1].[Currency Column]" caption="Currency Column" attribute="1" defaultMemberUniqueName="[Table1].[Currency Column].[All]" allUniqueName="[Table1].[Currency Column].[All]" dimensionUniqueName="[Table1]" displayFolder="" count="0" memberValueDatatype="130" unbalanced="0"/>
    <cacheHierarchy uniqueName="[Table1].[Symbol + Funding amount]" caption="Symbol + Funding amount" attribute="1" defaultMemberUniqueName="[Table1].[Symbol + Funding amount].[All]" allUniqueName="[Table1].[Symbol + Funding amount].[All]" dimensionUniqueName="[Table1]" displayFolder="" count="0" memberValueDatatype="130" unbalanced="0"/>
    <cacheHierarchy uniqueName="[Table1].[Symbol + Revenue amount]" caption="Symbol + Revenue amount" attribute="1" defaultMemberUniqueName="[Table1].[Symbol + Revenue amount].[All]" allUniqueName="[Table1].[Symbol + Revenue amount].[All]" dimensionUniqueName="[Table1]" displayFolder="" count="0" memberValueDatatype="130" unbalanced="0"/>
    <cacheHierarchy uniqueName="[Table1].[Funding per Employee with Symbol]" caption="Funding per Employee with Symbol" attribute="1" defaultMemberUniqueName="[Table1].[Funding per Employee with Symbol].[All]" allUniqueName="[Table1].[Funding per Employee with Symbol].[All]" dimensionUniqueName="[Table1]" displayFolder="" count="0" memberValueDatatype="130" unbalanced="0"/>
    <cacheHierarchy uniqueName="[Table1].[Revenue per Employee with Symbol]" caption="Revenue per Employee with Symbol" attribute="1" defaultMemberUniqueName="[Table1].[Revenue per Employee with Symbol].[All]" allUniqueName="[Table1].[Revenue per Employee with Symbol].[All]" dimensionUniqueName="[Table1]" displayFolder="" count="0" memberValueDatatype="130" unbalanced="0"/>
    <cacheHierarchy uniqueName="[Table1].[Monthly Revenue/Emp]" caption="Monthly Revenue/Emp" attribute="1" defaultMemberUniqueName="[Table1].[Monthly Revenue/Emp].[All]" allUniqueName="[Table1].[Monthly Revenue/Emp].[All]" dimensionUniqueName="[Table1]" displayFolder="" count="0" memberValueDatatype="5" unbalanced="0"/>
    <cacheHierarchy uniqueName="[Table1].[Funding Category]" caption="Funding Category" attribute="1" defaultMemberUniqueName="[Table1].[Funding Category].[All]" allUniqueName="[Table1].[Funding Category].[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Startup Name]" caption="Count of Startup Name" measure="1" displayFolder="" measureGroup="Table1"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144897082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2004"/>
    <x v="0"/>
    <x v="0"/>
    <s v="Seed"/>
    <n v="121"/>
    <n v="5"/>
    <n v="330"/>
    <n v="3.86"/>
    <n v="5"/>
    <s v="Yes"/>
    <s v="No"/>
    <n v="59"/>
    <x v="0"/>
    <n v="4843804"/>
    <n v="1"/>
    <n v="20"/>
    <n v="24.2"/>
    <n v="66000000"/>
    <n v="2.7272727272727271"/>
    <x v="0"/>
    <s v="Normal"/>
    <x v="0"/>
    <s v="₹"/>
    <s v="₹121M"/>
    <s v="₹330M"/>
    <s v="₹24"/>
    <s v="₹6,60,00,000"/>
    <n v="5500000"/>
  </r>
  <r>
    <x v="1"/>
    <n v="2018"/>
    <x v="1"/>
    <x v="1"/>
    <s v="Series C"/>
    <n v="297"/>
    <n v="5"/>
    <n v="714"/>
    <n v="33.68"/>
    <n v="3"/>
    <s v="Yes"/>
    <s v="Yes"/>
    <n v="84"/>
    <x v="1"/>
    <n v="3110073"/>
    <n v="4"/>
    <n v="6"/>
    <n v="59.4"/>
    <n v="142800000"/>
    <n v="2.404040404040404"/>
    <x v="0"/>
    <s v="Normal"/>
    <x v="0"/>
    <s v="¥"/>
    <s v="¥297M"/>
    <s v="¥714M"/>
    <s v="¥59"/>
    <s v="¥14,28,00,000"/>
    <n v="11900000"/>
  </r>
  <r>
    <x v="2"/>
    <n v="2020"/>
    <x v="0"/>
    <x v="2"/>
    <s v="IPO"/>
    <n v="202"/>
    <n v="5"/>
    <n v="235"/>
    <n v="45.3"/>
    <n v="3"/>
    <s v="No"/>
    <s v="No"/>
    <n v="28"/>
    <x v="2"/>
    <n v="4894222"/>
    <n v="5"/>
    <n v="4"/>
    <n v="40.4"/>
    <n v="47000000"/>
    <n v="1.1633663366336633"/>
    <x v="0"/>
    <s v="Normal"/>
    <x v="1"/>
    <s v="₹"/>
    <s v="₹202M"/>
    <s v="₹235M"/>
    <s v="₹40"/>
    <s v="₹4,70,00,000"/>
    <n v="3916666.6666666665"/>
  </r>
  <r>
    <x v="3"/>
    <n v="2013"/>
    <x v="2"/>
    <x v="2"/>
    <s v="Seed"/>
    <n v="124"/>
    <n v="5"/>
    <n v="568"/>
    <n v="42.11"/>
    <n v="2"/>
    <s v="No"/>
    <s v="No"/>
    <n v="86"/>
    <x v="3"/>
    <n v="2557486"/>
    <n v="1"/>
    <n v="11"/>
    <n v="24.8"/>
    <n v="113600000"/>
    <n v="4.580645161290323"/>
    <x v="0"/>
    <s v="Normal"/>
    <x v="1"/>
    <s v="€"/>
    <s v="€124M"/>
    <s v="€568M"/>
    <s v="€25"/>
    <s v="€11,36,00,000"/>
    <n v="9466666.666666666"/>
  </r>
  <r>
    <x v="4"/>
    <n v="2021"/>
    <x v="1"/>
    <x v="3"/>
    <s v="Series A"/>
    <n v="230"/>
    <n v="6"/>
    <n v="318"/>
    <n v="40.659999999999997"/>
    <n v="4"/>
    <s v="Yes"/>
    <s v="Yes"/>
    <n v="75"/>
    <x v="2"/>
    <n v="4344894"/>
    <n v="2"/>
    <n v="3"/>
    <n v="38.333333333333336"/>
    <n v="53000000"/>
    <n v="1.3826086956521739"/>
    <x v="1"/>
    <s v="Normal"/>
    <x v="0"/>
    <s v="¥"/>
    <s v="¥230M"/>
    <s v="¥318M"/>
    <s v="¥38"/>
    <s v="¥5,30,00,000"/>
    <n v="4416666.666666667"/>
  </r>
  <r>
    <x v="5"/>
    <n v="2005"/>
    <x v="3"/>
    <x v="4"/>
    <s v="Series B"/>
    <n v="32"/>
    <n v="7"/>
    <n v="912"/>
    <n v="41.74"/>
    <n v="8"/>
    <s v="No"/>
    <s v="No"/>
    <n v="82"/>
    <x v="3"/>
    <n v="826484"/>
    <n v="3"/>
    <n v="19"/>
    <n v="4.5714285714285712"/>
    <n v="130285714.28571428"/>
    <n v="28.5"/>
    <x v="2"/>
    <s v="High Performer"/>
    <x v="1"/>
    <s v="€"/>
    <s v="€32M"/>
    <s v="€912M"/>
    <s v="€5"/>
    <s v="€13,02,85,714"/>
    <n v="10857142.857142856"/>
  </r>
  <r>
    <x v="6"/>
    <n v="2003"/>
    <x v="4"/>
    <x v="2"/>
    <s v="Series A"/>
    <n v="63"/>
    <n v="7"/>
    <n v="302"/>
    <n v="10.74"/>
    <n v="3"/>
    <s v="No"/>
    <s v="Yes"/>
    <n v="87"/>
    <x v="3"/>
    <n v="1395765"/>
    <n v="2"/>
    <n v="21"/>
    <n v="9"/>
    <n v="43142857.142857142"/>
    <n v="4.7936507936507935"/>
    <x v="1"/>
    <s v="Normal"/>
    <x v="2"/>
    <s v="$"/>
    <s v="$63M"/>
    <s v="$302M"/>
    <s v="$9"/>
    <s v="$4,31,42,857"/>
    <n v="3595238.0952380951"/>
  </r>
  <r>
    <x v="7"/>
    <n v="2020"/>
    <x v="5"/>
    <x v="5"/>
    <s v="Series B"/>
    <n v="5"/>
    <n v="9"/>
    <n v="729"/>
    <n v="34.659999999999997"/>
    <n v="1"/>
    <s v="No"/>
    <s v="Yes"/>
    <n v="20"/>
    <x v="0"/>
    <n v="3846659"/>
    <n v="3"/>
    <n v="4"/>
    <n v="0.55555555555555558"/>
    <n v="81000000"/>
    <n v="145.80000000000001"/>
    <x v="0"/>
    <s v="Normal"/>
    <x v="2"/>
    <s v="¥"/>
    <s v="¥5M"/>
    <s v="¥729M"/>
    <s v="¥1"/>
    <s v="¥8,10,00,000"/>
    <n v="6750000"/>
  </r>
  <r>
    <x v="8"/>
    <n v="2021"/>
    <x v="4"/>
    <x v="2"/>
    <s v="Series C"/>
    <n v="179"/>
    <n v="10"/>
    <n v="257"/>
    <n v="48.06"/>
    <n v="3"/>
    <s v="No"/>
    <s v="No"/>
    <n v="56"/>
    <x v="3"/>
    <n v="4982176"/>
    <n v="4"/>
    <n v="3"/>
    <n v="17.899999999999999"/>
    <n v="25700000"/>
    <n v="1.4357541899441342"/>
    <x v="3"/>
    <s v="Normal"/>
    <x v="1"/>
    <s v="$"/>
    <s v="$179M"/>
    <s v="$257M"/>
    <s v="$18"/>
    <s v="$2,57,00,000"/>
    <n v="2141666.6666666665"/>
  </r>
  <r>
    <x v="9"/>
    <n v="2014"/>
    <x v="6"/>
    <x v="3"/>
    <s v="Series A"/>
    <n v="398"/>
    <n v="10"/>
    <n v="751"/>
    <n v="35.21"/>
    <n v="2"/>
    <s v="Yes"/>
    <s v="No"/>
    <n v="7"/>
    <x v="1"/>
    <n v="1775135"/>
    <n v="2"/>
    <n v="10"/>
    <n v="39.799999999999997"/>
    <n v="75100000"/>
    <n v="1.8869346733668342"/>
    <x v="3"/>
    <s v="Normal"/>
    <x v="0"/>
    <s v="£"/>
    <s v="£398M"/>
    <s v="£751M"/>
    <s v="£40"/>
    <s v="£7,51,00,000"/>
    <n v="6258333.333333333"/>
  </r>
  <r>
    <x v="10"/>
    <n v="2013"/>
    <x v="2"/>
    <x v="5"/>
    <s v="Series A"/>
    <n v="465"/>
    <n v="11"/>
    <n v="583"/>
    <n v="22.4"/>
    <n v="8"/>
    <s v="Yes"/>
    <s v="No"/>
    <n v="50"/>
    <x v="0"/>
    <n v="3837126"/>
    <n v="2"/>
    <n v="11"/>
    <n v="42.272727272727273"/>
    <n v="53000000"/>
    <n v="1.253763440860215"/>
    <x v="3"/>
    <s v="High Performer"/>
    <x v="0"/>
    <s v="€"/>
    <s v="€465M"/>
    <s v="€583M"/>
    <s v="€42"/>
    <s v="€5,30,00,000"/>
    <n v="4416666.666666667"/>
  </r>
  <r>
    <x v="11"/>
    <n v="2003"/>
    <x v="7"/>
    <x v="2"/>
    <s v="Series C"/>
    <n v="345"/>
    <n v="12"/>
    <n v="434"/>
    <n v="49.71"/>
    <n v="5"/>
    <s v="Yes"/>
    <s v="No"/>
    <n v="71"/>
    <x v="3"/>
    <n v="4695646"/>
    <n v="4"/>
    <n v="21"/>
    <n v="28.75"/>
    <n v="36166666.666666664"/>
    <n v="1.2579710144927536"/>
    <x v="2"/>
    <s v="Normal"/>
    <x v="0"/>
    <s v="A$"/>
    <s v="A$345M"/>
    <s v="A$434M"/>
    <s v="A$29"/>
    <s v="A$3,61,66,667"/>
    <n v="3013888.888888889"/>
  </r>
  <r>
    <x v="12"/>
    <n v="2000"/>
    <x v="0"/>
    <x v="6"/>
    <s v="Seed"/>
    <n v="77"/>
    <n v="12"/>
    <n v="439"/>
    <n v="1.84"/>
    <n v="2"/>
    <s v="No"/>
    <s v="No"/>
    <n v="84"/>
    <x v="4"/>
    <n v="3721961"/>
    <n v="1"/>
    <n v="24"/>
    <n v="6.416666666666667"/>
    <n v="36583333.333333336"/>
    <n v="5.7012987012987013"/>
    <x v="3"/>
    <s v="Normal"/>
    <x v="1"/>
    <s v="₹"/>
    <s v="₹77M"/>
    <s v="₹439M"/>
    <s v="₹6"/>
    <s v="₹3,65,83,333"/>
    <n v="3048611.111111111"/>
  </r>
  <r>
    <x v="13"/>
    <n v="2012"/>
    <x v="2"/>
    <x v="7"/>
    <s v="Series B"/>
    <n v="464"/>
    <n v="12"/>
    <n v="375"/>
    <n v="3.54"/>
    <n v="1"/>
    <s v="Yes"/>
    <s v="No"/>
    <n v="96"/>
    <x v="0"/>
    <n v="750217"/>
    <n v="3"/>
    <n v="12"/>
    <n v="38.666666666666664"/>
    <n v="31250000"/>
    <n v="0.80818965517241381"/>
    <x v="3"/>
    <s v="Normal"/>
    <x v="0"/>
    <s v="€"/>
    <s v="€464M"/>
    <s v="€375M"/>
    <s v="€39"/>
    <s v="€3,12,50,000"/>
    <n v="2604166.6666666665"/>
  </r>
  <r>
    <x v="14"/>
    <n v="2011"/>
    <x v="2"/>
    <x v="6"/>
    <s v="Series B"/>
    <n v="488"/>
    <n v="13"/>
    <n v="538"/>
    <n v="24.14"/>
    <n v="9"/>
    <s v="No"/>
    <s v="Yes"/>
    <n v="21"/>
    <x v="0"/>
    <n v="4235110"/>
    <n v="3"/>
    <n v="13"/>
    <n v="37.53846153846154"/>
    <n v="41384615.384615384"/>
    <n v="1.1024590163934427"/>
    <x v="3"/>
    <s v="High Performer"/>
    <x v="2"/>
    <s v="€"/>
    <s v="€488M"/>
    <s v="€538M"/>
    <s v="€38"/>
    <s v="€4,13,84,615"/>
    <n v="3448717.9487179485"/>
  </r>
  <r>
    <x v="15"/>
    <n v="2005"/>
    <x v="6"/>
    <x v="4"/>
    <s v="Series C"/>
    <n v="399"/>
    <n v="13"/>
    <n v="292"/>
    <n v="35.46"/>
    <n v="8"/>
    <s v="No"/>
    <s v="Yes"/>
    <n v="71"/>
    <x v="3"/>
    <n v="3229029"/>
    <n v="4"/>
    <n v="19"/>
    <n v="30.692307692307693"/>
    <n v="22461538.46153846"/>
    <n v="0.73182957393483705"/>
    <x v="3"/>
    <s v="High Performer"/>
    <x v="2"/>
    <s v="£"/>
    <s v="£399M"/>
    <s v="£292M"/>
    <s v="£31"/>
    <s v="£2,24,61,538"/>
    <n v="1871794.8717948718"/>
  </r>
  <r>
    <x v="16"/>
    <n v="2015"/>
    <x v="8"/>
    <x v="3"/>
    <s v="Seed"/>
    <n v="462"/>
    <n v="14"/>
    <n v="955"/>
    <n v="20.059999999999999"/>
    <n v="7"/>
    <s v="No"/>
    <s v="No"/>
    <n v="59"/>
    <x v="1"/>
    <n v="495267"/>
    <n v="1"/>
    <n v="9"/>
    <n v="33"/>
    <n v="68214285.714285716"/>
    <n v="2.0670995670995671"/>
    <x v="3"/>
    <s v="Normal"/>
    <x v="1"/>
    <s v="$"/>
    <s v="$462M"/>
    <s v="$955M"/>
    <s v="$33"/>
    <s v="$6,82,14,286"/>
    <n v="5684523.8095238097"/>
  </r>
  <r>
    <x v="17"/>
    <n v="2014"/>
    <x v="7"/>
    <x v="0"/>
    <s v="Series C"/>
    <n v="328"/>
    <n v="14"/>
    <n v="101"/>
    <n v="31.96"/>
    <n v="4"/>
    <s v="Yes"/>
    <s v="No"/>
    <n v="20"/>
    <x v="4"/>
    <n v="3458476"/>
    <n v="4"/>
    <n v="10"/>
    <n v="23.428571428571427"/>
    <n v="7214285.7142857146"/>
    <n v="0.30792682926829268"/>
    <x v="0"/>
    <s v="Normal"/>
    <x v="0"/>
    <s v="A$"/>
    <s v="A$328M"/>
    <s v="A$101M"/>
    <s v="A$23"/>
    <s v="A$72,14,286"/>
    <n v="601190.47619047621"/>
  </r>
  <r>
    <x v="18"/>
    <n v="2015"/>
    <x v="4"/>
    <x v="5"/>
    <s v="Series C"/>
    <n v="165"/>
    <n v="15"/>
    <n v="16"/>
    <n v="24.47"/>
    <n v="7"/>
    <s v="No"/>
    <s v="Yes"/>
    <n v="11"/>
    <x v="2"/>
    <n v="3060919"/>
    <n v="4"/>
    <n v="9"/>
    <n v="11"/>
    <n v="1066666.6666666667"/>
    <n v="9.696969696969697E-2"/>
    <x v="1"/>
    <s v="Normal"/>
    <x v="2"/>
    <s v="$"/>
    <s v="$165M"/>
    <s v="$16M"/>
    <s v="$11"/>
    <s v="$10,66,667"/>
    <n v="88888.888888888891"/>
  </r>
  <r>
    <x v="19"/>
    <n v="2003"/>
    <x v="5"/>
    <x v="4"/>
    <s v="Series C"/>
    <n v="4"/>
    <n v="15"/>
    <n v="630"/>
    <n v="43.49"/>
    <n v="4"/>
    <s v="Yes"/>
    <s v="No"/>
    <n v="98"/>
    <x v="2"/>
    <n v="4786487"/>
    <n v="4"/>
    <n v="21"/>
    <n v="0.26666666666666666"/>
    <n v="42000000"/>
    <n v="157.5"/>
    <x v="3"/>
    <s v="Normal"/>
    <x v="0"/>
    <s v="¥"/>
    <s v="¥4M"/>
    <s v="¥630M"/>
    <s v="¥0"/>
    <s v="¥4,20,00,000"/>
    <n v="3500000"/>
  </r>
  <r>
    <x v="20"/>
    <n v="2004"/>
    <x v="6"/>
    <x v="1"/>
    <s v="Series B"/>
    <n v="498"/>
    <n v="18"/>
    <n v="221"/>
    <n v="47.75"/>
    <n v="9"/>
    <s v="No"/>
    <s v="Yes"/>
    <n v="86"/>
    <x v="1"/>
    <n v="1794382"/>
    <n v="3"/>
    <n v="20"/>
    <n v="27.666666666666668"/>
    <n v="12277777.777777778"/>
    <n v="0.44377510040160645"/>
    <x v="0"/>
    <s v="High Performer"/>
    <x v="2"/>
    <s v="£"/>
    <s v="£498M"/>
    <s v="£221M"/>
    <s v="£28"/>
    <s v="£1,22,77,778"/>
    <n v="1023148.1481481482"/>
  </r>
  <r>
    <x v="21"/>
    <n v="2001"/>
    <x v="3"/>
    <x v="2"/>
    <s v="Series B"/>
    <n v="107"/>
    <n v="18"/>
    <n v="220"/>
    <n v="11.49"/>
    <n v="6"/>
    <s v="No"/>
    <s v="Yes"/>
    <n v="7"/>
    <x v="3"/>
    <n v="3480689"/>
    <n v="3"/>
    <n v="23"/>
    <n v="5.9444444444444446"/>
    <n v="12222222.222222222"/>
    <n v="2.05607476635514"/>
    <x v="0"/>
    <s v="Normal"/>
    <x v="2"/>
    <s v="€"/>
    <s v="€107M"/>
    <s v="€220M"/>
    <s v="€6"/>
    <s v="€1,22,22,222"/>
    <n v="1018518.5185185185"/>
  </r>
  <r>
    <x v="22"/>
    <n v="2001"/>
    <x v="0"/>
    <x v="8"/>
    <s v="IPO"/>
    <n v="113"/>
    <n v="19"/>
    <n v="1"/>
    <n v="40.75"/>
    <n v="4"/>
    <s v="Yes"/>
    <s v="Yes"/>
    <n v="44"/>
    <x v="0"/>
    <n v="1784924"/>
    <n v="5"/>
    <n v="23"/>
    <n v="5.9473684210526319"/>
    <n v="52631.57894736842"/>
    <n v="8.8495575221238937E-3"/>
    <x v="3"/>
    <s v="Normal"/>
    <x v="0"/>
    <s v="₹"/>
    <s v="₹113M"/>
    <s v="₹1M"/>
    <s v="₹6"/>
    <s v="₹52,632"/>
    <n v="4385.9649122807014"/>
  </r>
  <r>
    <x v="23"/>
    <n v="2001"/>
    <x v="8"/>
    <x v="4"/>
    <s v="Series C"/>
    <n v="342"/>
    <n v="20"/>
    <n v="112"/>
    <n v="34.630000000000003"/>
    <n v="9"/>
    <s v="No"/>
    <s v="No"/>
    <n v="74"/>
    <x v="2"/>
    <n v="4983442"/>
    <n v="4"/>
    <n v="23"/>
    <n v="17.100000000000001"/>
    <n v="5600000"/>
    <n v="0.32748538011695905"/>
    <x v="0"/>
    <s v="High Performer"/>
    <x v="1"/>
    <s v="$"/>
    <s v="$342M"/>
    <s v="$112M"/>
    <s v="$17"/>
    <s v="$56,00,000"/>
    <n v="466666.66666666669"/>
  </r>
  <r>
    <x v="24"/>
    <n v="2003"/>
    <x v="9"/>
    <x v="9"/>
    <s v="Seed"/>
    <n v="149"/>
    <n v="23"/>
    <n v="445"/>
    <n v="1.4"/>
    <n v="7"/>
    <s v="Yes"/>
    <s v="Yes"/>
    <n v="2"/>
    <x v="0"/>
    <n v="568256"/>
    <n v="1"/>
    <n v="21"/>
    <n v="6.4782608695652177"/>
    <n v="19347826.086956523"/>
    <n v="2.9865771812080535"/>
    <x v="0"/>
    <s v="Normal"/>
    <x v="0"/>
    <n v="0"/>
    <s v="0149M"/>
    <s v="0445M"/>
    <s v="06"/>
    <s v="01,93,47,826"/>
    <n v="1612318.8405797102"/>
  </r>
  <r>
    <x v="25"/>
    <n v="2005"/>
    <x v="2"/>
    <x v="5"/>
    <s v="Series A"/>
    <n v="253"/>
    <n v="25"/>
    <n v="634"/>
    <n v="27.48"/>
    <n v="5"/>
    <s v="No"/>
    <s v="Yes"/>
    <n v="41"/>
    <x v="0"/>
    <n v="3861691"/>
    <n v="2"/>
    <n v="19"/>
    <n v="10.119999999999999"/>
    <n v="25360000"/>
    <n v="2.5059288537549409"/>
    <x v="3"/>
    <s v="Normal"/>
    <x v="2"/>
    <s v="€"/>
    <s v="€253M"/>
    <s v="€634M"/>
    <s v="€10"/>
    <s v="€2,53,60,000"/>
    <n v="2113333.3333333335"/>
  </r>
  <r>
    <x v="26"/>
    <n v="2002"/>
    <x v="9"/>
    <x v="4"/>
    <s v="Series A"/>
    <n v="327"/>
    <n v="26"/>
    <n v="129"/>
    <n v="26.99"/>
    <n v="3"/>
    <s v="Yes"/>
    <s v="No"/>
    <n v="31"/>
    <x v="2"/>
    <n v="3953320"/>
    <n v="2"/>
    <n v="22"/>
    <n v="12.576923076923077"/>
    <n v="4961538.461538462"/>
    <n v="0.39449541284403672"/>
    <x v="2"/>
    <s v="Normal"/>
    <x v="0"/>
    <n v="0"/>
    <s v="0327M"/>
    <s v="0129M"/>
    <s v="013"/>
    <s v="049,61,538"/>
    <n v="413461.53846153844"/>
  </r>
  <r>
    <x v="27"/>
    <n v="2019"/>
    <x v="6"/>
    <x v="0"/>
    <s v="Series C"/>
    <n v="50"/>
    <n v="27"/>
    <n v="285"/>
    <n v="15.27"/>
    <n v="8"/>
    <s v="Yes"/>
    <s v="Yes"/>
    <n v="53"/>
    <x v="0"/>
    <n v="4041371"/>
    <n v="4"/>
    <n v="5"/>
    <n v="1.8518518518518519"/>
    <n v="10555555.555555556"/>
    <n v="5.7"/>
    <x v="0"/>
    <s v="High Performer"/>
    <x v="0"/>
    <s v="£"/>
    <s v="£50M"/>
    <s v="£285M"/>
    <s v="£2"/>
    <s v="£1,05,55,556"/>
    <n v="879629.62962962966"/>
  </r>
  <r>
    <x v="28"/>
    <n v="2013"/>
    <x v="0"/>
    <x v="2"/>
    <s v="Series A"/>
    <n v="225"/>
    <n v="28"/>
    <n v="169"/>
    <n v="2.31"/>
    <n v="9"/>
    <s v="Yes"/>
    <s v="No"/>
    <n v="56"/>
    <x v="1"/>
    <n v="4881416"/>
    <n v="2"/>
    <n v="11"/>
    <n v="8.0357142857142865"/>
    <n v="6035714.2857142854"/>
    <n v="0.75111111111111106"/>
    <x v="3"/>
    <s v="High Performer"/>
    <x v="0"/>
    <s v="₹"/>
    <s v="₹225M"/>
    <s v="₹169M"/>
    <s v="₹8"/>
    <s v="₹60,35,714"/>
    <n v="502976.19047619047"/>
  </r>
  <r>
    <x v="29"/>
    <n v="2017"/>
    <x v="6"/>
    <x v="4"/>
    <s v="Seed"/>
    <n v="480"/>
    <n v="31"/>
    <n v="244"/>
    <n v="21.28"/>
    <n v="5"/>
    <s v="No"/>
    <s v="No"/>
    <n v="71"/>
    <x v="4"/>
    <n v="751434"/>
    <n v="1"/>
    <n v="7"/>
    <n v="15.483870967741936"/>
    <n v="7870967.7419354841"/>
    <n v="0.5083333333333333"/>
    <x v="0"/>
    <s v="Normal"/>
    <x v="1"/>
    <s v="£"/>
    <s v="£480M"/>
    <s v="£244M"/>
    <s v="£15"/>
    <s v="£78,70,968"/>
    <n v="655913.97849462368"/>
  </r>
  <r>
    <x v="30"/>
    <n v="2013"/>
    <x v="9"/>
    <x v="1"/>
    <s v="Series C"/>
    <n v="221"/>
    <n v="32"/>
    <n v="436"/>
    <n v="49.49"/>
    <n v="6"/>
    <s v="No"/>
    <s v="No"/>
    <n v="5"/>
    <x v="0"/>
    <n v="2554692"/>
    <n v="4"/>
    <n v="11"/>
    <n v="6.90625"/>
    <n v="13625000"/>
    <n v="1.9728506787330318"/>
    <x v="2"/>
    <s v="Normal"/>
    <x v="1"/>
    <n v="0"/>
    <s v="0221M"/>
    <s v="0436M"/>
    <s v="07"/>
    <s v="01,36,25,000"/>
    <n v="1135416.6666666667"/>
  </r>
  <r>
    <x v="31"/>
    <n v="2012"/>
    <x v="6"/>
    <x v="0"/>
    <s v="IPO"/>
    <n v="77"/>
    <n v="33"/>
    <n v="444"/>
    <n v="48.47"/>
    <n v="8"/>
    <s v="Yes"/>
    <s v="No"/>
    <n v="90"/>
    <x v="2"/>
    <n v="4485399"/>
    <n v="5"/>
    <n v="12"/>
    <n v="2.3333333333333335"/>
    <n v="13454545.454545455"/>
    <n v="5.7662337662337659"/>
    <x v="1"/>
    <s v="High Performer"/>
    <x v="0"/>
    <s v="£"/>
    <s v="£77M"/>
    <s v="£444M"/>
    <s v="£2"/>
    <s v="£1,34,54,545"/>
    <n v="1121212.1212121211"/>
  </r>
  <r>
    <x v="32"/>
    <n v="2005"/>
    <x v="8"/>
    <x v="1"/>
    <s v="Series A"/>
    <n v="44"/>
    <n v="33"/>
    <n v="151"/>
    <n v="6.51"/>
    <n v="8"/>
    <s v="No"/>
    <s v="Yes"/>
    <n v="55"/>
    <x v="1"/>
    <n v="952934"/>
    <n v="2"/>
    <n v="19"/>
    <n v="1.3333333333333333"/>
    <n v="4575757.5757575762"/>
    <n v="3.4318181818181817"/>
    <x v="0"/>
    <s v="High Performer"/>
    <x v="2"/>
    <s v="$"/>
    <s v="$44M"/>
    <s v="$151M"/>
    <s v="$1"/>
    <s v="$45,75,758"/>
    <n v="381313.13131313131"/>
  </r>
  <r>
    <x v="33"/>
    <n v="2013"/>
    <x v="9"/>
    <x v="4"/>
    <s v="Series A"/>
    <n v="279"/>
    <n v="34"/>
    <n v="349"/>
    <n v="33.479999999999997"/>
    <n v="2"/>
    <s v="No"/>
    <s v="No"/>
    <n v="92"/>
    <x v="2"/>
    <n v="3404805"/>
    <n v="2"/>
    <n v="11"/>
    <n v="8.2058823529411757"/>
    <n v="10264705.882352941"/>
    <n v="1.2508960573476702"/>
    <x v="0"/>
    <s v="Normal"/>
    <x v="1"/>
    <n v="0"/>
    <s v="0279M"/>
    <s v="0349M"/>
    <s v="08"/>
    <s v="01,02,64,706"/>
    <n v="855392.15686274506"/>
  </r>
  <r>
    <x v="34"/>
    <n v="2001"/>
    <x v="4"/>
    <x v="9"/>
    <s v="IPO"/>
    <n v="230"/>
    <n v="35"/>
    <n v="680"/>
    <n v="1.02"/>
    <n v="5"/>
    <s v="Yes"/>
    <s v="Yes"/>
    <n v="73"/>
    <x v="1"/>
    <n v="4109664"/>
    <n v="5"/>
    <n v="23"/>
    <n v="6.5714285714285712"/>
    <n v="19428571.428571429"/>
    <n v="2.9565217391304346"/>
    <x v="3"/>
    <s v="Normal"/>
    <x v="0"/>
    <s v="$"/>
    <s v="$230M"/>
    <s v="$680M"/>
    <s v="$7"/>
    <s v="$1,94,28,571"/>
    <n v="1619047.6190476189"/>
  </r>
  <r>
    <x v="35"/>
    <n v="2010"/>
    <x v="6"/>
    <x v="4"/>
    <s v="IPO"/>
    <n v="370"/>
    <n v="35"/>
    <n v="198"/>
    <n v="19.39"/>
    <n v="3"/>
    <s v="Yes"/>
    <s v="No"/>
    <n v="2"/>
    <x v="1"/>
    <n v="1848197"/>
    <n v="5"/>
    <n v="14"/>
    <n v="10.571428571428571"/>
    <n v="5657142.8571428573"/>
    <n v="0.53513513513513511"/>
    <x v="1"/>
    <s v="Normal"/>
    <x v="0"/>
    <s v="£"/>
    <s v="£370M"/>
    <s v="£198M"/>
    <s v="£11"/>
    <s v="£56,57,143"/>
    <n v="471428.57142857142"/>
  </r>
  <r>
    <x v="36"/>
    <n v="2006"/>
    <x v="8"/>
    <x v="0"/>
    <s v="Seed"/>
    <n v="1"/>
    <n v="39"/>
    <n v="90"/>
    <n v="40.74"/>
    <n v="7"/>
    <s v="No"/>
    <s v="No"/>
    <n v="95"/>
    <x v="3"/>
    <n v="2232452"/>
    <n v="1"/>
    <n v="18"/>
    <n v="2.564102564102564E-2"/>
    <n v="2307692.3076923075"/>
    <n v="90"/>
    <x v="3"/>
    <s v="Normal"/>
    <x v="1"/>
    <s v="$"/>
    <s v="$1M"/>
    <s v="$90M"/>
    <s v="$0"/>
    <s v="$23,07,692"/>
    <n v="192307.69230769231"/>
  </r>
  <r>
    <x v="37"/>
    <n v="2016"/>
    <x v="2"/>
    <x v="0"/>
    <s v="IPO"/>
    <n v="308"/>
    <n v="40"/>
    <n v="837"/>
    <n v="18.68"/>
    <n v="5"/>
    <s v="Yes"/>
    <s v="Yes"/>
    <n v="11"/>
    <x v="1"/>
    <n v="4938415"/>
    <n v="5"/>
    <n v="8"/>
    <n v="7.7"/>
    <n v="20925000"/>
    <n v="2.7175324675324677"/>
    <x v="3"/>
    <s v="Normal"/>
    <x v="0"/>
    <s v="€"/>
    <s v="€308M"/>
    <s v="€837M"/>
    <s v="€8"/>
    <s v="€2,09,25,000"/>
    <n v="1743750"/>
  </r>
  <r>
    <x v="38"/>
    <n v="2021"/>
    <x v="4"/>
    <x v="3"/>
    <s v="Seed"/>
    <n v="359"/>
    <n v="41"/>
    <n v="861"/>
    <n v="2.69"/>
    <n v="7"/>
    <s v="Yes"/>
    <s v="No"/>
    <n v="60"/>
    <x v="4"/>
    <n v="1575179"/>
    <n v="1"/>
    <n v="3"/>
    <n v="8.7560975609756095"/>
    <n v="21000000"/>
    <n v="2.3983286908077996"/>
    <x v="0"/>
    <s v="Normal"/>
    <x v="0"/>
    <s v="$"/>
    <s v="$359M"/>
    <s v="$861M"/>
    <s v="$9"/>
    <s v="$2,10,00,000"/>
    <n v="1750000"/>
  </r>
  <r>
    <x v="39"/>
    <n v="2015"/>
    <x v="4"/>
    <x v="6"/>
    <s v="IPO"/>
    <n v="256"/>
    <n v="42"/>
    <n v="546"/>
    <n v="21.99"/>
    <n v="7"/>
    <s v="Yes"/>
    <s v="No"/>
    <n v="54"/>
    <x v="2"/>
    <n v="213486"/>
    <n v="5"/>
    <n v="9"/>
    <n v="6.0952380952380949"/>
    <n v="13000000"/>
    <n v="2.1328125"/>
    <x v="3"/>
    <s v="Normal"/>
    <x v="0"/>
    <s v="$"/>
    <s v="$256M"/>
    <s v="$546M"/>
    <s v="$6"/>
    <s v="$1,30,00,000"/>
    <n v="1083333.3333333333"/>
  </r>
  <r>
    <x v="40"/>
    <n v="2008"/>
    <x v="2"/>
    <x v="2"/>
    <s v="IPO"/>
    <n v="394"/>
    <n v="42"/>
    <n v="434"/>
    <n v="19.8"/>
    <n v="1"/>
    <s v="No"/>
    <s v="Yes"/>
    <n v="18"/>
    <x v="1"/>
    <n v="3894761"/>
    <n v="5"/>
    <n v="16"/>
    <n v="9.3809523809523814"/>
    <n v="10333333.333333334"/>
    <n v="1.101522842639594"/>
    <x v="2"/>
    <s v="Normal"/>
    <x v="2"/>
    <s v="€"/>
    <s v="€394M"/>
    <s v="€434M"/>
    <s v="€9"/>
    <s v="€1,03,33,333"/>
    <n v="861111.11111111112"/>
  </r>
  <r>
    <x v="41"/>
    <n v="2016"/>
    <x v="9"/>
    <x v="9"/>
    <s v="Seed"/>
    <n v="98"/>
    <n v="43"/>
    <n v="238"/>
    <n v="49.59"/>
    <n v="6"/>
    <s v="No"/>
    <s v="Yes"/>
    <n v="99"/>
    <x v="1"/>
    <n v="3830086"/>
    <n v="1"/>
    <n v="8"/>
    <n v="2.2790697674418605"/>
    <n v="5534883.7209302327"/>
    <n v="2.4285714285714284"/>
    <x v="0"/>
    <s v="Normal"/>
    <x v="2"/>
    <n v="0"/>
    <s v="098M"/>
    <s v="0238M"/>
    <s v="02"/>
    <s v="055,34,884"/>
    <n v="461240.31007751939"/>
  </r>
  <r>
    <x v="42"/>
    <n v="2007"/>
    <x v="9"/>
    <x v="2"/>
    <s v="Series A"/>
    <n v="126"/>
    <n v="44"/>
    <n v="565"/>
    <n v="28.02"/>
    <n v="3"/>
    <s v="No"/>
    <s v="Yes"/>
    <n v="49"/>
    <x v="0"/>
    <n v="2370350"/>
    <n v="2"/>
    <n v="17"/>
    <n v="2.8636363636363638"/>
    <n v="12840909.090909092"/>
    <n v="4.4841269841269842"/>
    <x v="0"/>
    <s v="Normal"/>
    <x v="2"/>
    <n v="0"/>
    <s v="0126M"/>
    <s v="0565M"/>
    <s v="03"/>
    <s v="01,28,40,909"/>
    <n v="1070075.7575757576"/>
  </r>
  <r>
    <x v="43"/>
    <n v="2003"/>
    <x v="1"/>
    <x v="2"/>
    <s v="Series A"/>
    <n v="227"/>
    <n v="44"/>
    <n v="198"/>
    <n v="23.91"/>
    <n v="2"/>
    <s v="No"/>
    <s v="Yes"/>
    <n v="99"/>
    <x v="2"/>
    <n v="1615820"/>
    <n v="2"/>
    <n v="21"/>
    <n v="5.1590909090909092"/>
    <n v="4500000"/>
    <n v="0.8722466960352423"/>
    <x v="0"/>
    <s v="Normal"/>
    <x v="2"/>
    <s v="¥"/>
    <s v="¥227M"/>
    <s v="¥198M"/>
    <s v="¥5"/>
    <s v="¥45,00,000"/>
    <n v="375000"/>
  </r>
  <r>
    <x v="44"/>
    <n v="2009"/>
    <x v="4"/>
    <x v="5"/>
    <s v="IPO"/>
    <n v="116"/>
    <n v="45"/>
    <n v="894"/>
    <n v="46.87"/>
    <n v="3"/>
    <s v="No"/>
    <s v="No"/>
    <n v="77"/>
    <x v="0"/>
    <n v="212980"/>
    <n v="5"/>
    <n v="15"/>
    <n v="2.5777777777777779"/>
    <n v="19866666.666666668"/>
    <n v="7.7068965517241379"/>
    <x v="0"/>
    <s v="Normal"/>
    <x v="1"/>
    <s v="$"/>
    <s v="$116M"/>
    <s v="$894M"/>
    <s v="$3"/>
    <s v="$1,98,66,667"/>
    <n v="1655555.5555555555"/>
  </r>
  <r>
    <x v="45"/>
    <n v="2016"/>
    <x v="3"/>
    <x v="8"/>
    <s v="IPO"/>
    <n v="191"/>
    <n v="46"/>
    <n v="211"/>
    <n v="6.37"/>
    <n v="8"/>
    <s v="No"/>
    <s v="Yes"/>
    <n v="38"/>
    <x v="2"/>
    <n v="3501148"/>
    <n v="5"/>
    <n v="8"/>
    <n v="4.1521739130434785"/>
    <n v="4586956.5217391308"/>
    <n v="1.1047120418848169"/>
    <x v="0"/>
    <s v="High Performer"/>
    <x v="2"/>
    <s v="€"/>
    <s v="€191M"/>
    <s v="€211M"/>
    <s v="€4"/>
    <s v="€45,86,957"/>
    <n v="382246.37681159418"/>
  </r>
  <r>
    <x v="46"/>
    <n v="2020"/>
    <x v="2"/>
    <x v="4"/>
    <s v="Series C"/>
    <n v="281"/>
    <n v="46"/>
    <n v="608"/>
    <n v="21.14"/>
    <n v="6"/>
    <s v="No"/>
    <s v="Yes"/>
    <n v="79"/>
    <x v="4"/>
    <n v="2813528"/>
    <n v="4"/>
    <n v="4"/>
    <n v="6.1086956521739131"/>
    <n v="13217391.304347826"/>
    <n v="2.1637010676156585"/>
    <x v="3"/>
    <s v="Normal"/>
    <x v="2"/>
    <s v="€"/>
    <s v="€281M"/>
    <s v="€608M"/>
    <s v="€6"/>
    <s v="€1,32,17,391"/>
    <n v="1101449.2753623188"/>
  </r>
  <r>
    <x v="47"/>
    <n v="2012"/>
    <x v="6"/>
    <x v="8"/>
    <s v="IPO"/>
    <n v="376"/>
    <n v="47"/>
    <n v="118"/>
    <n v="4.37"/>
    <n v="3"/>
    <s v="Yes"/>
    <s v="Yes"/>
    <n v="98"/>
    <x v="1"/>
    <n v="4533160"/>
    <n v="5"/>
    <n v="12"/>
    <n v="8"/>
    <n v="2510638.2978723403"/>
    <n v="0.31382978723404253"/>
    <x v="3"/>
    <s v="Normal"/>
    <x v="0"/>
    <s v="£"/>
    <s v="£376M"/>
    <s v="£118M"/>
    <s v="£8"/>
    <s v="£25,10,638"/>
    <n v="209219.85815602838"/>
  </r>
  <r>
    <x v="48"/>
    <n v="2008"/>
    <x v="0"/>
    <x v="7"/>
    <s v="Series B"/>
    <n v="434"/>
    <n v="49"/>
    <n v="300"/>
    <n v="44.67"/>
    <n v="6"/>
    <s v="Yes"/>
    <s v="Yes"/>
    <n v="39"/>
    <x v="1"/>
    <n v="778547"/>
    <n v="3"/>
    <n v="16"/>
    <n v="8.8571428571428577"/>
    <n v="6122448.9795918372"/>
    <n v="0.69124423963133641"/>
    <x v="3"/>
    <s v="Normal"/>
    <x v="0"/>
    <s v="₹"/>
    <s v="₹434M"/>
    <s v="₹300M"/>
    <s v="₹9"/>
    <s v="₹61,22,449"/>
    <n v="510204.08163265308"/>
  </r>
  <r>
    <x v="49"/>
    <n v="2008"/>
    <x v="3"/>
    <x v="0"/>
    <s v="IPO"/>
    <n v="401"/>
    <n v="51"/>
    <n v="848"/>
    <n v="39.53"/>
    <n v="3"/>
    <s v="No"/>
    <s v="No"/>
    <n v="87"/>
    <x v="0"/>
    <n v="3103179"/>
    <n v="5"/>
    <n v="16"/>
    <n v="7.8627450980392153"/>
    <n v="16627450.980392156"/>
    <n v="2.1147132169576062"/>
    <x v="2"/>
    <s v="Normal"/>
    <x v="1"/>
    <s v="€"/>
    <s v="€401M"/>
    <s v="€848M"/>
    <s v="€8"/>
    <s v="€1,66,27,451"/>
    <n v="1385620.9150326797"/>
  </r>
  <r>
    <x v="50"/>
    <n v="2022"/>
    <x v="2"/>
    <x v="7"/>
    <s v="Series B"/>
    <n v="59"/>
    <n v="52"/>
    <n v="881"/>
    <n v="22.39"/>
    <n v="8"/>
    <s v="No"/>
    <s v="No"/>
    <n v="94"/>
    <x v="3"/>
    <n v="944362"/>
    <n v="3"/>
    <n v="2"/>
    <n v="1.1346153846153846"/>
    <n v="16942307.692307692"/>
    <n v="14.932203389830509"/>
    <x v="0"/>
    <s v="High Performer"/>
    <x v="1"/>
    <s v="€"/>
    <s v="€59M"/>
    <s v="€881M"/>
    <s v="€1"/>
    <s v="€1,69,42,308"/>
    <n v="1411858.9743589743"/>
  </r>
  <r>
    <x v="51"/>
    <n v="2010"/>
    <x v="6"/>
    <x v="9"/>
    <s v="Series A"/>
    <n v="205"/>
    <n v="53"/>
    <n v="483"/>
    <n v="16.43"/>
    <n v="9"/>
    <s v="Yes"/>
    <s v="Yes"/>
    <n v="33"/>
    <x v="1"/>
    <n v="2115680"/>
    <n v="2"/>
    <n v="14"/>
    <n v="3.8679245283018866"/>
    <n v="9113207.547169812"/>
    <n v="2.3560975609756096"/>
    <x v="3"/>
    <s v="High Performer"/>
    <x v="0"/>
    <s v="£"/>
    <s v="£205M"/>
    <s v="£483M"/>
    <s v="£4"/>
    <s v="£91,13,208"/>
    <n v="759433.96226415096"/>
  </r>
  <r>
    <x v="52"/>
    <n v="2017"/>
    <x v="5"/>
    <x v="6"/>
    <s v="Series A"/>
    <n v="435"/>
    <n v="53"/>
    <n v="78"/>
    <n v="28.33"/>
    <n v="2"/>
    <s v="No"/>
    <s v="Yes"/>
    <n v="36"/>
    <x v="1"/>
    <n v="793895"/>
    <n v="2"/>
    <n v="7"/>
    <n v="8.2075471698113205"/>
    <n v="1471698.1132075472"/>
    <n v="0.1793103448275862"/>
    <x v="1"/>
    <s v="Normal"/>
    <x v="2"/>
    <s v="¥"/>
    <s v="¥435M"/>
    <s v="¥78M"/>
    <s v="¥8"/>
    <s v="¥14,71,698"/>
    <n v="122641.50943396226"/>
  </r>
  <r>
    <x v="53"/>
    <n v="2004"/>
    <x v="4"/>
    <x v="8"/>
    <s v="Series A"/>
    <n v="7"/>
    <n v="54"/>
    <n v="672"/>
    <n v="37.6"/>
    <n v="2"/>
    <s v="No"/>
    <s v="No"/>
    <n v="26"/>
    <x v="2"/>
    <n v="3289816"/>
    <n v="2"/>
    <n v="20"/>
    <n v="0.12962962962962962"/>
    <n v="12444444.444444444"/>
    <n v="96"/>
    <x v="1"/>
    <s v="Normal"/>
    <x v="1"/>
    <s v="$"/>
    <s v="$7M"/>
    <s v="$672M"/>
    <s v="$0"/>
    <s v="$1,24,44,444"/>
    <n v="1037037.0370370371"/>
  </r>
  <r>
    <x v="54"/>
    <n v="2011"/>
    <x v="5"/>
    <x v="6"/>
    <s v="Seed"/>
    <n v="36"/>
    <n v="55"/>
    <n v="445"/>
    <n v="38.5"/>
    <n v="7"/>
    <s v="No"/>
    <s v="No"/>
    <n v="18"/>
    <x v="0"/>
    <n v="610393"/>
    <n v="1"/>
    <n v="13"/>
    <n v="0.65454545454545454"/>
    <n v="8090909.0909090908"/>
    <n v="12.361111111111111"/>
    <x v="0"/>
    <s v="Normal"/>
    <x v="1"/>
    <s v="¥"/>
    <s v="¥36M"/>
    <s v="¥445M"/>
    <s v="¥1"/>
    <s v="¥80,90,909"/>
    <n v="674242.4242424242"/>
  </r>
  <r>
    <x v="55"/>
    <n v="2021"/>
    <x v="0"/>
    <x v="2"/>
    <s v="Series B"/>
    <n v="158"/>
    <n v="55"/>
    <n v="652"/>
    <n v="34.18"/>
    <n v="5"/>
    <s v="Yes"/>
    <s v="Yes"/>
    <n v="43"/>
    <x v="3"/>
    <n v="3344943"/>
    <n v="3"/>
    <n v="3"/>
    <n v="2.8727272727272726"/>
    <n v="11854545.454545455"/>
    <n v="4.1265822784810124"/>
    <x v="2"/>
    <s v="Normal"/>
    <x v="0"/>
    <s v="₹"/>
    <s v="₹158M"/>
    <s v="₹652M"/>
    <s v="₹3"/>
    <s v="₹1,18,54,545"/>
    <n v="987878.78787878784"/>
  </r>
  <r>
    <x v="56"/>
    <n v="2013"/>
    <x v="2"/>
    <x v="0"/>
    <s v="Seed"/>
    <n v="71"/>
    <n v="55"/>
    <n v="417"/>
    <n v="27.07"/>
    <n v="4"/>
    <s v="Yes"/>
    <s v="No"/>
    <n v="41"/>
    <x v="3"/>
    <n v="648959"/>
    <n v="1"/>
    <n v="11"/>
    <n v="1.290909090909091"/>
    <n v="7581818.1818181816"/>
    <n v="5.873239436619718"/>
    <x v="3"/>
    <s v="Normal"/>
    <x v="0"/>
    <s v="€"/>
    <s v="€71M"/>
    <s v="€417M"/>
    <s v="€1"/>
    <s v="€75,81,818"/>
    <n v="631818.18181818177"/>
  </r>
  <r>
    <x v="57"/>
    <n v="2014"/>
    <x v="3"/>
    <x v="3"/>
    <s v="Series B"/>
    <n v="464"/>
    <n v="60"/>
    <n v="785"/>
    <n v="11.41"/>
    <n v="3"/>
    <s v="No"/>
    <s v="Yes"/>
    <n v="14"/>
    <x v="1"/>
    <n v="4397568"/>
    <n v="3"/>
    <n v="10"/>
    <n v="7.7333333333333334"/>
    <n v="13083333.333333334"/>
    <n v="1.6918103448275863"/>
    <x v="0"/>
    <s v="Normal"/>
    <x v="2"/>
    <s v="€"/>
    <s v="€464M"/>
    <s v="€785M"/>
    <s v="€8"/>
    <s v="€1,30,83,333"/>
    <n v="1090277.7777777778"/>
  </r>
  <r>
    <x v="58"/>
    <n v="2003"/>
    <x v="4"/>
    <x v="8"/>
    <s v="Series A"/>
    <n v="187"/>
    <n v="61"/>
    <n v="421"/>
    <n v="31.95"/>
    <n v="8"/>
    <s v="Yes"/>
    <s v="Yes"/>
    <n v="93"/>
    <x v="1"/>
    <n v="1047940"/>
    <n v="2"/>
    <n v="21"/>
    <n v="3.0655737704918034"/>
    <n v="6901639.3442622954"/>
    <n v="2.251336898395722"/>
    <x v="0"/>
    <s v="High Performer"/>
    <x v="0"/>
    <s v="$"/>
    <s v="$187M"/>
    <s v="$421M"/>
    <s v="$3"/>
    <s v="$69,01,639"/>
    <n v="575136.61202185787"/>
  </r>
  <r>
    <x v="59"/>
    <n v="2019"/>
    <x v="2"/>
    <x v="0"/>
    <s v="Series C"/>
    <n v="199"/>
    <n v="61"/>
    <n v="575"/>
    <n v="37.83"/>
    <n v="4"/>
    <s v="No"/>
    <s v="No"/>
    <n v="39"/>
    <x v="4"/>
    <n v="4125053"/>
    <n v="4"/>
    <n v="5"/>
    <n v="3.262295081967213"/>
    <n v="9426229.5081967209"/>
    <n v="2.8894472361809047"/>
    <x v="3"/>
    <s v="Normal"/>
    <x v="1"/>
    <s v="€"/>
    <s v="€199M"/>
    <s v="€575M"/>
    <s v="€3"/>
    <s v="€94,26,230"/>
    <n v="785519.12568306015"/>
  </r>
  <r>
    <x v="60"/>
    <n v="2008"/>
    <x v="8"/>
    <x v="6"/>
    <s v="Seed"/>
    <n v="331"/>
    <n v="64"/>
    <n v="379"/>
    <n v="21.62"/>
    <n v="3"/>
    <s v="No"/>
    <s v="No"/>
    <n v="70"/>
    <x v="4"/>
    <n v="4673578"/>
    <n v="1"/>
    <n v="16"/>
    <n v="5.171875"/>
    <n v="5921875"/>
    <n v="1.1450151057401812"/>
    <x v="3"/>
    <s v="Normal"/>
    <x v="1"/>
    <s v="$"/>
    <s v="$331M"/>
    <s v="$379M"/>
    <s v="$5"/>
    <s v="$59,21,875"/>
    <n v="493489.58333333331"/>
  </r>
  <r>
    <x v="61"/>
    <n v="2018"/>
    <x v="3"/>
    <x v="2"/>
    <s v="Seed"/>
    <n v="366"/>
    <n v="66"/>
    <n v="880"/>
    <n v="19.28"/>
    <n v="4"/>
    <s v="No"/>
    <s v="Yes"/>
    <n v="76"/>
    <x v="4"/>
    <n v="1914701"/>
    <n v="1"/>
    <n v="6"/>
    <n v="5.5454545454545459"/>
    <n v="13333333.333333334"/>
    <n v="2.4043715846994536"/>
    <x v="3"/>
    <s v="Normal"/>
    <x v="2"/>
    <s v="€"/>
    <s v="€366M"/>
    <s v="€880M"/>
    <s v="€6"/>
    <s v="€1,33,33,333"/>
    <n v="1111111.111111111"/>
  </r>
  <r>
    <x v="62"/>
    <n v="2008"/>
    <x v="1"/>
    <x v="5"/>
    <s v="Series C"/>
    <n v="350"/>
    <n v="67"/>
    <n v="533"/>
    <n v="45.83"/>
    <n v="9"/>
    <s v="No"/>
    <s v="No"/>
    <n v="34"/>
    <x v="2"/>
    <n v="252971"/>
    <n v="4"/>
    <n v="16"/>
    <n v="5.2238805970149258"/>
    <n v="7955223.8805970149"/>
    <n v="1.5228571428571429"/>
    <x v="0"/>
    <s v="High Performer"/>
    <x v="1"/>
    <s v="¥"/>
    <s v="¥350M"/>
    <s v="¥533M"/>
    <s v="¥5"/>
    <s v="¥79,55,224"/>
    <n v="662935.32338308461"/>
  </r>
  <r>
    <x v="63"/>
    <n v="2005"/>
    <x v="4"/>
    <x v="2"/>
    <s v="IPO"/>
    <n v="275"/>
    <n v="67"/>
    <n v="169"/>
    <n v="41.15"/>
    <n v="9"/>
    <s v="No"/>
    <s v="Yes"/>
    <n v="66"/>
    <x v="1"/>
    <n v="2631975"/>
    <n v="5"/>
    <n v="19"/>
    <n v="4.1044776119402986"/>
    <n v="2522388.0597014925"/>
    <n v="0.61454545454545451"/>
    <x v="3"/>
    <s v="High Performer"/>
    <x v="2"/>
    <s v="$"/>
    <s v="$275M"/>
    <s v="$169M"/>
    <s v="$4"/>
    <s v="$25,22,388"/>
    <n v="210199.00497512438"/>
  </r>
  <r>
    <x v="64"/>
    <n v="2022"/>
    <x v="2"/>
    <x v="6"/>
    <s v="Series A"/>
    <n v="489"/>
    <n v="67"/>
    <n v="162"/>
    <n v="47.64"/>
    <n v="3"/>
    <s v="Yes"/>
    <s v="No"/>
    <n v="1"/>
    <x v="1"/>
    <n v="1545908"/>
    <n v="2"/>
    <n v="2"/>
    <n v="7.2985074626865671"/>
    <n v="2417910.4477611938"/>
    <n v="0.33128834355828218"/>
    <x v="3"/>
    <s v="Normal"/>
    <x v="0"/>
    <s v="€"/>
    <s v="€489M"/>
    <s v="€162M"/>
    <s v="€7"/>
    <s v="€24,17,910"/>
    <n v="201492.53731343284"/>
  </r>
  <r>
    <x v="65"/>
    <n v="2008"/>
    <x v="6"/>
    <x v="8"/>
    <s v="Series A"/>
    <n v="309"/>
    <n v="69"/>
    <n v="797"/>
    <n v="10.039999999999999"/>
    <n v="4"/>
    <s v="No"/>
    <s v="Yes"/>
    <n v="59"/>
    <x v="4"/>
    <n v="574206"/>
    <n v="2"/>
    <n v="16"/>
    <n v="4.4782608695652177"/>
    <n v="11550724.63768116"/>
    <n v="2.5792880258899675"/>
    <x v="0"/>
    <s v="Normal"/>
    <x v="2"/>
    <s v="£"/>
    <s v="£309M"/>
    <s v="£797M"/>
    <s v="£4"/>
    <s v="£1,15,50,725"/>
    <n v="962560.38647342997"/>
  </r>
  <r>
    <x v="66"/>
    <n v="2011"/>
    <x v="6"/>
    <x v="0"/>
    <s v="Series B"/>
    <n v="289"/>
    <n v="69"/>
    <n v="327"/>
    <n v="40.22"/>
    <n v="3"/>
    <s v="No"/>
    <s v="Yes"/>
    <n v="3"/>
    <x v="4"/>
    <n v="2252079"/>
    <n v="3"/>
    <n v="13"/>
    <n v="4.1884057971014492"/>
    <n v="4739130.4347826084"/>
    <n v="1.1314878892733564"/>
    <x v="0"/>
    <s v="Normal"/>
    <x v="2"/>
    <s v="£"/>
    <s v="£289M"/>
    <s v="£327M"/>
    <s v="£4"/>
    <s v="£47,39,130"/>
    <n v="394927.53623188403"/>
  </r>
  <r>
    <x v="67"/>
    <n v="2007"/>
    <x v="7"/>
    <x v="6"/>
    <s v="Series C"/>
    <n v="179"/>
    <n v="70"/>
    <n v="544"/>
    <n v="26.94"/>
    <n v="7"/>
    <s v="Yes"/>
    <s v="No"/>
    <n v="35"/>
    <x v="1"/>
    <n v="4041952"/>
    <n v="4"/>
    <n v="17"/>
    <n v="2.5571428571428569"/>
    <n v="7771428.5714285718"/>
    <n v="3.0391061452513966"/>
    <x v="3"/>
    <s v="Normal"/>
    <x v="0"/>
    <s v="A$"/>
    <s v="A$179M"/>
    <s v="A$544M"/>
    <s v="A$3"/>
    <s v="A$77,71,429"/>
    <n v="647619.04761904757"/>
  </r>
  <r>
    <x v="68"/>
    <n v="2001"/>
    <x v="6"/>
    <x v="2"/>
    <s v="IPO"/>
    <n v="470"/>
    <n v="71"/>
    <n v="465"/>
    <n v="34.03"/>
    <n v="9"/>
    <s v="No"/>
    <s v="No"/>
    <n v="39"/>
    <x v="2"/>
    <n v="529859"/>
    <n v="5"/>
    <n v="23"/>
    <n v="6.619718309859155"/>
    <n v="6549295.7746478869"/>
    <n v="0.98936170212765961"/>
    <x v="3"/>
    <s v="High Performer"/>
    <x v="1"/>
    <s v="£"/>
    <s v="£470M"/>
    <s v="£465M"/>
    <s v="£7"/>
    <s v="£65,49,296"/>
    <n v="545774.64788732398"/>
  </r>
  <r>
    <x v="69"/>
    <n v="2016"/>
    <x v="0"/>
    <x v="3"/>
    <s v="Series C"/>
    <n v="362"/>
    <n v="71"/>
    <n v="34"/>
    <n v="16.18"/>
    <n v="4"/>
    <s v="Yes"/>
    <s v="No"/>
    <n v="41"/>
    <x v="0"/>
    <n v="2141615"/>
    <n v="4"/>
    <n v="8"/>
    <n v="5.098591549295775"/>
    <n v="478873.23943661974"/>
    <n v="9.3922651933701654E-2"/>
    <x v="1"/>
    <s v="Normal"/>
    <x v="0"/>
    <s v="₹"/>
    <s v="₹362M"/>
    <s v="₹34M"/>
    <s v="₹5"/>
    <s v="₹4,78,873"/>
    <n v="39906.103286384976"/>
  </r>
  <r>
    <x v="70"/>
    <n v="2009"/>
    <x v="8"/>
    <x v="3"/>
    <s v="Series A"/>
    <n v="49"/>
    <n v="72"/>
    <n v="917"/>
    <n v="48.08"/>
    <n v="8"/>
    <s v="No"/>
    <s v="Yes"/>
    <n v="3"/>
    <x v="1"/>
    <n v="4488249"/>
    <n v="2"/>
    <n v="15"/>
    <n v="0.68055555555555558"/>
    <n v="12736111.111111112"/>
    <n v="18.714285714285715"/>
    <x v="0"/>
    <s v="High Performer"/>
    <x v="2"/>
    <s v="$"/>
    <s v="$49M"/>
    <s v="$917M"/>
    <s v="$1"/>
    <s v="$1,27,36,111"/>
    <n v="1061342.5925925926"/>
  </r>
  <r>
    <x v="71"/>
    <n v="2005"/>
    <x v="9"/>
    <x v="2"/>
    <s v="Series B"/>
    <n v="146"/>
    <n v="72"/>
    <n v="894"/>
    <n v="3.15"/>
    <n v="8"/>
    <s v="No"/>
    <s v="Yes"/>
    <n v="28"/>
    <x v="1"/>
    <n v="382287"/>
    <n v="3"/>
    <n v="19"/>
    <n v="2.0277777777777777"/>
    <n v="12416666.666666666"/>
    <n v="6.1232876712328768"/>
    <x v="3"/>
    <s v="High Performer"/>
    <x v="2"/>
    <n v="0"/>
    <s v="0146M"/>
    <s v="0894M"/>
    <s v="02"/>
    <s v="01,24,16,667"/>
    <n v="1034722.2222222222"/>
  </r>
  <r>
    <x v="72"/>
    <n v="2012"/>
    <x v="7"/>
    <x v="3"/>
    <s v="Series B"/>
    <n v="430"/>
    <n v="72"/>
    <n v="154"/>
    <n v="37.04"/>
    <n v="8"/>
    <s v="No"/>
    <s v="No"/>
    <n v="11"/>
    <x v="1"/>
    <n v="251564"/>
    <n v="3"/>
    <n v="12"/>
    <n v="5.9722222222222223"/>
    <n v="2138888.888888889"/>
    <n v="0.35813953488372091"/>
    <x v="2"/>
    <s v="High Performer"/>
    <x v="1"/>
    <s v="A$"/>
    <s v="A$430M"/>
    <s v="A$154M"/>
    <s v="A$6"/>
    <s v="A$21,38,889"/>
    <n v="178240.74074074073"/>
  </r>
  <r>
    <x v="73"/>
    <n v="2015"/>
    <x v="8"/>
    <x v="4"/>
    <s v="Seed"/>
    <n v="70"/>
    <n v="72"/>
    <n v="25"/>
    <n v="29.31"/>
    <n v="2"/>
    <s v="Yes"/>
    <s v="Yes"/>
    <n v="12"/>
    <x v="0"/>
    <n v="1092921"/>
    <n v="1"/>
    <n v="9"/>
    <n v="0.97222222222222221"/>
    <n v="347222.22222222225"/>
    <n v="0.35714285714285715"/>
    <x v="0"/>
    <s v="Normal"/>
    <x v="0"/>
    <s v="$"/>
    <s v="$70M"/>
    <s v="$25M"/>
    <s v="$1"/>
    <s v="$3,47,222"/>
    <n v="28935.185185185186"/>
  </r>
  <r>
    <x v="74"/>
    <n v="2000"/>
    <x v="6"/>
    <x v="8"/>
    <s v="Series C"/>
    <n v="106"/>
    <n v="73"/>
    <n v="367"/>
    <n v="45.8"/>
    <n v="9"/>
    <s v="No"/>
    <s v="Yes"/>
    <n v="15"/>
    <x v="2"/>
    <n v="988256"/>
    <n v="4"/>
    <n v="24"/>
    <n v="1.452054794520548"/>
    <n v="5027397.2602739725"/>
    <n v="3.4622641509433962"/>
    <x v="0"/>
    <s v="High Performer"/>
    <x v="2"/>
    <s v="£"/>
    <s v="£106M"/>
    <s v="£367M"/>
    <s v="£1"/>
    <s v="£50,27,397"/>
    <n v="418949.77168949769"/>
  </r>
  <r>
    <x v="75"/>
    <n v="2017"/>
    <x v="3"/>
    <x v="2"/>
    <s v="Seed"/>
    <n v="150"/>
    <n v="73"/>
    <n v="589"/>
    <n v="22.9"/>
    <n v="9"/>
    <s v="Yes"/>
    <s v="No"/>
    <n v="37"/>
    <x v="4"/>
    <n v="3680922"/>
    <n v="1"/>
    <n v="7"/>
    <n v="2.0547945205479454"/>
    <n v="8068493.1506849313"/>
    <n v="3.9266666666666667"/>
    <x v="3"/>
    <s v="High Performer"/>
    <x v="0"/>
    <s v="€"/>
    <s v="€150M"/>
    <s v="€589M"/>
    <s v="€2"/>
    <s v="€80,68,493"/>
    <n v="672374.42922374432"/>
  </r>
  <r>
    <x v="76"/>
    <n v="2009"/>
    <x v="1"/>
    <x v="7"/>
    <s v="Series B"/>
    <n v="421"/>
    <n v="73"/>
    <n v="999"/>
    <n v="49.41"/>
    <n v="1"/>
    <s v="Yes"/>
    <s v="No"/>
    <n v="20"/>
    <x v="2"/>
    <n v="1615804"/>
    <n v="3"/>
    <n v="15"/>
    <n v="5.7671232876712333"/>
    <n v="13684931.506849315"/>
    <n v="2.3729216152019004"/>
    <x v="0"/>
    <s v="Normal"/>
    <x v="0"/>
    <s v="¥"/>
    <s v="¥421M"/>
    <s v="¥999M"/>
    <s v="¥6"/>
    <s v="¥1,36,84,932"/>
    <n v="1140410.9589041097"/>
  </r>
  <r>
    <x v="77"/>
    <n v="2001"/>
    <x v="6"/>
    <x v="9"/>
    <s v="Series C"/>
    <n v="231"/>
    <n v="74"/>
    <n v="20"/>
    <n v="35.43"/>
    <n v="5"/>
    <s v="Yes"/>
    <s v="No"/>
    <n v="80"/>
    <x v="0"/>
    <n v="3804434"/>
    <n v="4"/>
    <n v="23"/>
    <n v="3.1216216216216215"/>
    <n v="270270.2702702703"/>
    <n v="8.6580086580086577E-2"/>
    <x v="3"/>
    <s v="Normal"/>
    <x v="0"/>
    <s v="£"/>
    <s v="£231M"/>
    <s v="£20M"/>
    <s v="£3"/>
    <s v="£2,70,270"/>
    <n v="22522.522522522522"/>
  </r>
  <r>
    <x v="78"/>
    <n v="2000"/>
    <x v="3"/>
    <x v="4"/>
    <s v="Series C"/>
    <n v="448"/>
    <n v="75"/>
    <n v="724"/>
    <n v="4.3"/>
    <n v="3"/>
    <s v="No"/>
    <s v="Yes"/>
    <n v="96"/>
    <x v="4"/>
    <n v="4835956"/>
    <n v="4"/>
    <n v="24"/>
    <n v="5.9733333333333336"/>
    <n v="9653333.333333334"/>
    <n v="1.6160714285714286"/>
    <x v="0"/>
    <s v="Normal"/>
    <x v="2"/>
    <s v="€"/>
    <s v="€448M"/>
    <s v="€724M"/>
    <s v="€6"/>
    <s v="€96,53,333"/>
    <n v="804444.4444444445"/>
  </r>
  <r>
    <x v="79"/>
    <n v="2020"/>
    <x v="7"/>
    <x v="3"/>
    <s v="Seed"/>
    <n v="289"/>
    <n v="76"/>
    <n v="79"/>
    <n v="24.49"/>
    <n v="7"/>
    <s v="Yes"/>
    <s v="No"/>
    <n v="30"/>
    <x v="4"/>
    <n v="3336322"/>
    <n v="1"/>
    <n v="4"/>
    <n v="3.8026315789473686"/>
    <n v="1039473.6842105263"/>
    <n v="0.27335640138408307"/>
    <x v="3"/>
    <s v="Normal"/>
    <x v="0"/>
    <s v="A$"/>
    <s v="A$289M"/>
    <s v="A$79M"/>
    <s v="A$4"/>
    <s v="A$10,39,474"/>
    <n v="86622.807017543862"/>
  </r>
  <r>
    <x v="80"/>
    <n v="2001"/>
    <x v="5"/>
    <x v="6"/>
    <s v="IPO"/>
    <n v="415"/>
    <n v="78"/>
    <n v="663"/>
    <n v="3.46"/>
    <n v="5"/>
    <s v="No"/>
    <s v="No"/>
    <n v="4"/>
    <x v="2"/>
    <n v="2700519"/>
    <n v="5"/>
    <n v="23"/>
    <n v="5.3205128205128203"/>
    <n v="8500000"/>
    <n v="1.5975903614457831"/>
    <x v="3"/>
    <s v="Normal"/>
    <x v="1"/>
    <s v="¥"/>
    <s v="¥415M"/>
    <s v="¥663M"/>
    <s v="¥5"/>
    <s v="¥85,00,000"/>
    <n v="708333.33333333337"/>
  </r>
  <r>
    <x v="81"/>
    <n v="2016"/>
    <x v="4"/>
    <x v="7"/>
    <s v="Series A"/>
    <n v="361"/>
    <n v="78"/>
    <n v="539"/>
    <n v="41.33"/>
    <n v="3"/>
    <s v="Yes"/>
    <s v="No"/>
    <n v="47"/>
    <x v="2"/>
    <n v="1991767"/>
    <n v="2"/>
    <n v="8"/>
    <n v="4.6282051282051286"/>
    <n v="6910256.41025641"/>
    <n v="1.4930747922437673"/>
    <x v="3"/>
    <s v="Normal"/>
    <x v="0"/>
    <s v="$"/>
    <s v="$361M"/>
    <s v="$539M"/>
    <s v="$5"/>
    <s v="$69,10,256"/>
    <n v="575854.70085470087"/>
  </r>
  <r>
    <x v="82"/>
    <n v="2007"/>
    <x v="3"/>
    <x v="1"/>
    <s v="Series C"/>
    <n v="306"/>
    <n v="81"/>
    <n v="461"/>
    <n v="46.72"/>
    <n v="1"/>
    <s v="No"/>
    <s v="Yes"/>
    <n v="89"/>
    <x v="2"/>
    <n v="2716139"/>
    <n v="4"/>
    <n v="17"/>
    <n v="3.7777777777777777"/>
    <n v="5691358.0246913582"/>
    <n v="1.5065359477124183"/>
    <x v="3"/>
    <s v="Normal"/>
    <x v="2"/>
    <s v="€"/>
    <s v="€306M"/>
    <s v="€461M"/>
    <s v="€4"/>
    <s v="€56,91,358"/>
    <n v="474279.83539094648"/>
  </r>
  <r>
    <x v="83"/>
    <n v="2016"/>
    <x v="6"/>
    <x v="7"/>
    <s v="Series C"/>
    <n v="350"/>
    <n v="82"/>
    <n v="751"/>
    <n v="39.659999999999997"/>
    <n v="3"/>
    <s v="Yes"/>
    <s v="Yes"/>
    <n v="17"/>
    <x v="3"/>
    <n v="3663515"/>
    <n v="4"/>
    <n v="8"/>
    <n v="4.2682926829268295"/>
    <n v="9158536.5853658542"/>
    <n v="2.1457142857142859"/>
    <x v="3"/>
    <s v="Normal"/>
    <x v="0"/>
    <s v="£"/>
    <s v="£350M"/>
    <s v="£751M"/>
    <s v="£4"/>
    <s v="£91,58,537"/>
    <n v="763211.38211382111"/>
  </r>
  <r>
    <x v="84"/>
    <n v="2002"/>
    <x v="6"/>
    <x v="8"/>
    <s v="Series A"/>
    <n v="429"/>
    <n v="83"/>
    <n v="630"/>
    <n v="22.65"/>
    <n v="9"/>
    <s v="Yes"/>
    <s v="Yes"/>
    <n v="38"/>
    <x v="3"/>
    <n v="2538617"/>
    <n v="2"/>
    <n v="22"/>
    <n v="5.168674698795181"/>
    <n v="7590361.4457831327"/>
    <n v="1.4685314685314685"/>
    <x v="0"/>
    <s v="High Performer"/>
    <x v="0"/>
    <s v="£"/>
    <s v="£429M"/>
    <s v="£630M"/>
    <s v="£5"/>
    <s v="£75,90,361"/>
    <n v="632530.12048192776"/>
  </r>
  <r>
    <x v="85"/>
    <n v="2022"/>
    <x v="0"/>
    <x v="7"/>
    <s v="Series C"/>
    <n v="277"/>
    <n v="83"/>
    <n v="105"/>
    <n v="45.65"/>
    <n v="7"/>
    <s v="Yes"/>
    <s v="Yes"/>
    <n v="59"/>
    <x v="4"/>
    <n v="839124"/>
    <n v="4"/>
    <n v="2"/>
    <n v="3.3373493975903616"/>
    <n v="1265060.2409638555"/>
    <n v="0.37906137184115524"/>
    <x v="3"/>
    <s v="Normal"/>
    <x v="0"/>
    <s v="₹"/>
    <s v="₹277M"/>
    <s v="₹105M"/>
    <s v="₹3"/>
    <s v="₹12,65,060"/>
    <n v="105421.68674698795"/>
  </r>
  <r>
    <x v="86"/>
    <n v="2013"/>
    <x v="1"/>
    <x v="8"/>
    <s v="Series C"/>
    <n v="330"/>
    <n v="84"/>
    <n v="829"/>
    <n v="22.88"/>
    <n v="8"/>
    <s v="Yes"/>
    <s v="No"/>
    <n v="16"/>
    <x v="2"/>
    <n v="936024"/>
    <n v="4"/>
    <n v="11"/>
    <n v="3.9285714285714284"/>
    <n v="9869047.6190476194"/>
    <n v="2.5121212121212122"/>
    <x v="3"/>
    <s v="High Performer"/>
    <x v="0"/>
    <s v="¥"/>
    <s v="¥330M"/>
    <s v="¥829M"/>
    <s v="¥4"/>
    <s v="¥98,69,048"/>
    <n v="822420.63492063491"/>
  </r>
  <r>
    <x v="87"/>
    <n v="2000"/>
    <x v="4"/>
    <x v="5"/>
    <s v="Series B"/>
    <n v="472"/>
    <n v="84"/>
    <n v="197"/>
    <n v="27.97"/>
    <n v="3"/>
    <s v="No"/>
    <s v="No"/>
    <n v="65"/>
    <x v="0"/>
    <n v="2030236"/>
    <n v="3"/>
    <n v="24"/>
    <n v="5.6190476190476186"/>
    <n v="2345238.0952380951"/>
    <n v="0.4173728813559322"/>
    <x v="3"/>
    <s v="Normal"/>
    <x v="1"/>
    <s v="$"/>
    <s v="$472M"/>
    <s v="$197M"/>
    <s v="$6"/>
    <s v="$23,45,238"/>
    <n v="195436.50793650793"/>
  </r>
  <r>
    <x v="88"/>
    <n v="2007"/>
    <x v="5"/>
    <x v="6"/>
    <s v="Series C"/>
    <n v="403"/>
    <n v="85"/>
    <n v="528"/>
    <n v="16.399999999999999"/>
    <n v="7"/>
    <s v="Yes"/>
    <s v="Yes"/>
    <n v="75"/>
    <x v="1"/>
    <n v="1696968"/>
    <n v="4"/>
    <n v="17"/>
    <n v="4.7411764705882353"/>
    <n v="6211764.7058823528"/>
    <n v="1.3101736972704714"/>
    <x v="3"/>
    <s v="Normal"/>
    <x v="0"/>
    <s v="¥"/>
    <s v="¥403M"/>
    <s v="¥528M"/>
    <s v="¥5"/>
    <s v="¥62,11,765"/>
    <n v="517647.0588235294"/>
  </r>
  <r>
    <x v="89"/>
    <n v="2012"/>
    <x v="6"/>
    <x v="1"/>
    <s v="Series C"/>
    <n v="392"/>
    <n v="86"/>
    <n v="140"/>
    <n v="34.65"/>
    <n v="7"/>
    <s v="No"/>
    <s v="Yes"/>
    <n v="3"/>
    <x v="4"/>
    <n v="1388963"/>
    <n v="4"/>
    <n v="12"/>
    <n v="4.558139534883721"/>
    <n v="1627906.9767441861"/>
    <n v="0.35714285714285715"/>
    <x v="3"/>
    <s v="Normal"/>
    <x v="2"/>
    <s v="£"/>
    <s v="£392M"/>
    <s v="£140M"/>
    <s v="£5"/>
    <s v="£16,27,907"/>
    <n v="135658.91472868217"/>
  </r>
  <r>
    <x v="90"/>
    <n v="2008"/>
    <x v="6"/>
    <x v="5"/>
    <s v="Series A"/>
    <n v="319"/>
    <n v="86"/>
    <n v="223"/>
    <n v="13.91"/>
    <n v="5"/>
    <s v="Yes"/>
    <s v="No"/>
    <n v="87"/>
    <x v="0"/>
    <n v="4063130"/>
    <n v="2"/>
    <n v="16"/>
    <n v="3.7093023255813953"/>
    <n v="2593023.2558139535"/>
    <n v="0.69905956112852663"/>
    <x v="3"/>
    <s v="Normal"/>
    <x v="0"/>
    <s v="£"/>
    <s v="£319M"/>
    <s v="£223M"/>
    <s v="£4"/>
    <s v="£25,93,023"/>
    <n v="216085.27131782947"/>
  </r>
  <r>
    <x v="91"/>
    <n v="2002"/>
    <x v="1"/>
    <x v="3"/>
    <s v="Series A"/>
    <n v="495"/>
    <n v="86"/>
    <n v="188"/>
    <n v="37.090000000000003"/>
    <n v="4"/>
    <s v="Yes"/>
    <s v="No"/>
    <n v="93"/>
    <x v="3"/>
    <n v="2098731"/>
    <n v="2"/>
    <n v="22"/>
    <n v="5.7558139534883717"/>
    <n v="2186046.5116279069"/>
    <n v="0.3797979797979798"/>
    <x v="3"/>
    <s v="Normal"/>
    <x v="0"/>
    <s v="¥"/>
    <s v="¥495M"/>
    <s v="¥188M"/>
    <s v="¥6"/>
    <s v="¥21,86,047"/>
    <n v="182170.5426356589"/>
  </r>
  <r>
    <x v="92"/>
    <n v="2007"/>
    <x v="8"/>
    <x v="8"/>
    <s v="Series B"/>
    <n v="426"/>
    <n v="88"/>
    <n v="572"/>
    <n v="24.28"/>
    <n v="2"/>
    <s v="Yes"/>
    <s v="Yes"/>
    <n v="52"/>
    <x v="0"/>
    <n v="3772304"/>
    <n v="3"/>
    <n v="17"/>
    <n v="4.8409090909090908"/>
    <n v="6500000"/>
    <n v="1.3427230046948357"/>
    <x v="0"/>
    <s v="Normal"/>
    <x v="0"/>
    <s v="$"/>
    <s v="$426M"/>
    <s v="$572M"/>
    <s v="$5"/>
    <s v="$65,00,000"/>
    <n v="541666.66666666663"/>
  </r>
  <r>
    <x v="93"/>
    <n v="2011"/>
    <x v="1"/>
    <x v="5"/>
    <s v="IPO"/>
    <n v="169"/>
    <n v="89"/>
    <n v="534"/>
    <n v="38.880000000000003"/>
    <n v="7"/>
    <s v="No"/>
    <s v="Yes"/>
    <n v="15"/>
    <x v="3"/>
    <n v="460606"/>
    <n v="5"/>
    <n v="13"/>
    <n v="1.898876404494382"/>
    <n v="6000000"/>
    <n v="3.1597633136094676"/>
    <x v="3"/>
    <s v="Normal"/>
    <x v="2"/>
    <s v="¥"/>
    <s v="¥169M"/>
    <s v="¥534M"/>
    <s v="¥2"/>
    <s v="¥60,00,000"/>
    <n v="500000"/>
  </r>
  <r>
    <x v="94"/>
    <n v="2018"/>
    <x v="5"/>
    <x v="5"/>
    <s v="IPO"/>
    <n v="404"/>
    <n v="89"/>
    <n v="696"/>
    <n v="38.26"/>
    <n v="2"/>
    <s v="No"/>
    <s v="Yes"/>
    <n v="70"/>
    <x v="1"/>
    <n v="3801170"/>
    <n v="5"/>
    <n v="6"/>
    <n v="4.5393258426966296"/>
    <n v="7820224.7191011235"/>
    <n v="1.7227722772277227"/>
    <x v="0"/>
    <s v="Normal"/>
    <x v="2"/>
    <s v="¥"/>
    <s v="¥404M"/>
    <s v="¥696M"/>
    <s v="¥5"/>
    <s v="¥78,20,225"/>
    <n v="651685.39325842692"/>
  </r>
  <r>
    <x v="95"/>
    <n v="2012"/>
    <x v="7"/>
    <x v="4"/>
    <s v="Series B"/>
    <n v="266"/>
    <n v="90"/>
    <n v="885"/>
    <n v="10.76"/>
    <n v="8"/>
    <s v="No"/>
    <s v="No"/>
    <n v="80"/>
    <x v="0"/>
    <n v="3805521"/>
    <n v="3"/>
    <n v="12"/>
    <n v="2.9555555555555557"/>
    <n v="9833333.333333334"/>
    <n v="3.3270676691729322"/>
    <x v="0"/>
    <s v="High Performer"/>
    <x v="1"/>
    <s v="A$"/>
    <s v="A$266M"/>
    <s v="A$885M"/>
    <s v="A$3"/>
    <s v="A$98,33,333"/>
    <n v="819444.4444444445"/>
  </r>
  <r>
    <x v="96"/>
    <n v="2011"/>
    <x v="4"/>
    <x v="2"/>
    <s v="Series A"/>
    <n v="252"/>
    <n v="90"/>
    <n v="536"/>
    <n v="40.869999999999997"/>
    <n v="6"/>
    <s v="No"/>
    <s v="No"/>
    <n v="16"/>
    <x v="3"/>
    <n v="1654321"/>
    <n v="2"/>
    <n v="13"/>
    <n v="2.8"/>
    <n v="5955555.555555556"/>
    <n v="2.126984126984127"/>
    <x v="0"/>
    <s v="Normal"/>
    <x v="1"/>
    <s v="$"/>
    <s v="$252M"/>
    <s v="$536M"/>
    <s v="$3"/>
    <s v="$59,55,556"/>
    <n v="496296.29629629629"/>
  </r>
  <r>
    <x v="97"/>
    <n v="2012"/>
    <x v="4"/>
    <x v="1"/>
    <s v="Series B"/>
    <n v="186"/>
    <n v="90"/>
    <n v="628"/>
    <n v="43.19"/>
    <n v="4"/>
    <s v="No"/>
    <s v="Yes"/>
    <n v="9"/>
    <x v="0"/>
    <n v="1292031"/>
    <n v="3"/>
    <n v="12"/>
    <n v="2.0666666666666669"/>
    <n v="6977777.777777778"/>
    <n v="3.3763440860215055"/>
    <x v="3"/>
    <s v="Normal"/>
    <x v="2"/>
    <s v="$"/>
    <s v="$186M"/>
    <s v="$628M"/>
    <s v="$2"/>
    <s v="$69,77,778"/>
    <n v="581481.48148148146"/>
  </r>
  <r>
    <x v="98"/>
    <n v="2010"/>
    <x v="6"/>
    <x v="1"/>
    <s v="Seed"/>
    <n v="311"/>
    <n v="91"/>
    <n v="295"/>
    <n v="31.81"/>
    <n v="8"/>
    <s v="Yes"/>
    <s v="No"/>
    <n v="79"/>
    <x v="2"/>
    <n v="3897557"/>
    <n v="1"/>
    <n v="14"/>
    <n v="3.4175824175824174"/>
    <n v="3241758.2417582418"/>
    <n v="0.94855305466237938"/>
    <x v="3"/>
    <s v="High Performer"/>
    <x v="0"/>
    <s v="£"/>
    <s v="£311M"/>
    <s v="£295M"/>
    <s v="£3"/>
    <s v="£32,41,758"/>
    <n v="270146.52014652017"/>
  </r>
  <r>
    <x v="99"/>
    <n v="2005"/>
    <x v="9"/>
    <x v="2"/>
    <s v="Series B"/>
    <n v="477"/>
    <n v="92"/>
    <n v="511"/>
    <n v="18.399999999999999"/>
    <n v="5"/>
    <s v="No"/>
    <s v="No"/>
    <n v="35"/>
    <x v="4"/>
    <n v="1438798"/>
    <n v="3"/>
    <n v="19"/>
    <n v="5.1847826086956523"/>
    <n v="5554347.8260869561"/>
    <n v="1.071278825995807"/>
    <x v="0"/>
    <s v="Normal"/>
    <x v="1"/>
    <n v="0"/>
    <s v="0477M"/>
    <s v="0511M"/>
    <s v="05"/>
    <s v="055,54,348"/>
    <n v="462862.31884057971"/>
  </r>
  <r>
    <x v="100"/>
    <n v="2000"/>
    <x v="7"/>
    <x v="7"/>
    <s v="Series A"/>
    <n v="228"/>
    <n v="93"/>
    <n v="673"/>
    <n v="24.8"/>
    <n v="8"/>
    <s v="No"/>
    <s v="No"/>
    <n v="7"/>
    <x v="3"/>
    <n v="2995419"/>
    <n v="2"/>
    <n v="24"/>
    <n v="2.4516129032258065"/>
    <n v="7236559.1397849461"/>
    <n v="2.9517543859649122"/>
    <x v="0"/>
    <s v="High Performer"/>
    <x v="1"/>
    <s v="A$"/>
    <s v="A$228M"/>
    <s v="A$673M"/>
    <s v="A$2"/>
    <s v="A$72,36,559"/>
    <n v="603046.59498207888"/>
  </r>
  <r>
    <x v="101"/>
    <n v="2009"/>
    <x v="3"/>
    <x v="0"/>
    <s v="IPO"/>
    <n v="296"/>
    <n v="93"/>
    <n v="523"/>
    <n v="4.07"/>
    <n v="2"/>
    <s v="Yes"/>
    <s v="No"/>
    <n v="75"/>
    <x v="2"/>
    <n v="3554723"/>
    <n v="5"/>
    <n v="15"/>
    <n v="3.182795698924731"/>
    <n v="5623655.9139784947"/>
    <n v="1.7668918918918919"/>
    <x v="1"/>
    <s v="Normal"/>
    <x v="0"/>
    <s v="€"/>
    <s v="€296M"/>
    <s v="€523M"/>
    <s v="€3"/>
    <s v="€56,23,656"/>
    <n v="468637.99283154123"/>
  </r>
  <r>
    <x v="102"/>
    <n v="2017"/>
    <x v="1"/>
    <x v="6"/>
    <s v="Series B"/>
    <n v="16"/>
    <n v="95"/>
    <n v="895"/>
    <n v="19.59"/>
    <n v="6"/>
    <s v="No"/>
    <s v="Yes"/>
    <n v="42"/>
    <x v="3"/>
    <n v="101308"/>
    <n v="3"/>
    <n v="7"/>
    <n v="0.16842105263157894"/>
    <n v="9421052.6315789465"/>
    <n v="55.9375"/>
    <x v="0"/>
    <s v="Normal"/>
    <x v="2"/>
    <s v="¥"/>
    <s v="¥16M"/>
    <s v="¥895M"/>
    <s v="¥0"/>
    <s v="¥94,21,053"/>
    <n v="785087.71929824562"/>
  </r>
  <r>
    <x v="103"/>
    <n v="2022"/>
    <x v="3"/>
    <x v="5"/>
    <s v="Series A"/>
    <n v="103"/>
    <n v="95"/>
    <n v="490"/>
    <n v="6.2"/>
    <n v="3"/>
    <s v="Yes"/>
    <s v="No"/>
    <n v="26"/>
    <x v="2"/>
    <n v="2600356"/>
    <n v="2"/>
    <n v="2"/>
    <n v="1.0842105263157895"/>
    <n v="5157894.7368421052"/>
    <n v="4.7572815533980579"/>
    <x v="0"/>
    <s v="Normal"/>
    <x v="0"/>
    <s v="€"/>
    <s v="€103M"/>
    <s v="€490M"/>
    <s v="€1"/>
    <s v="€51,57,895"/>
    <n v="429824.56140350876"/>
  </r>
  <r>
    <x v="104"/>
    <n v="2003"/>
    <x v="5"/>
    <x v="8"/>
    <s v="Series A"/>
    <n v="184"/>
    <n v="95"/>
    <n v="867"/>
    <n v="47.82"/>
    <n v="1"/>
    <s v="Yes"/>
    <s v="Yes"/>
    <n v="38"/>
    <x v="1"/>
    <n v="3745245"/>
    <n v="2"/>
    <n v="21"/>
    <n v="1.9368421052631579"/>
    <n v="9126315.7894736845"/>
    <n v="4.7119565217391308"/>
    <x v="2"/>
    <s v="Normal"/>
    <x v="0"/>
    <s v="¥"/>
    <s v="¥184M"/>
    <s v="¥867M"/>
    <s v="¥2"/>
    <s v="¥91,26,316"/>
    <n v="760526.31578947371"/>
  </r>
  <r>
    <x v="105"/>
    <n v="2009"/>
    <x v="8"/>
    <x v="6"/>
    <s v="Series C"/>
    <n v="96"/>
    <n v="98"/>
    <n v="628"/>
    <n v="46.18"/>
    <n v="9"/>
    <s v="No"/>
    <s v="No"/>
    <n v="63"/>
    <x v="2"/>
    <n v="4639187"/>
    <n v="4"/>
    <n v="15"/>
    <n v="0.97959183673469385"/>
    <n v="6408163.2653061226"/>
    <n v="6.541666666666667"/>
    <x v="0"/>
    <s v="High Performer"/>
    <x v="1"/>
    <s v="$"/>
    <s v="$96M"/>
    <s v="$628M"/>
    <s v="$1"/>
    <s v="$64,08,163"/>
    <n v="534013.60544217692"/>
  </r>
  <r>
    <x v="106"/>
    <n v="2011"/>
    <x v="8"/>
    <x v="7"/>
    <s v="Series B"/>
    <n v="288"/>
    <n v="98"/>
    <n v="943"/>
    <n v="35.020000000000003"/>
    <n v="7"/>
    <s v="Yes"/>
    <s v="No"/>
    <n v="35"/>
    <x v="4"/>
    <n v="223801"/>
    <n v="3"/>
    <n v="13"/>
    <n v="2.9387755102040818"/>
    <n v="9622448.9795918372"/>
    <n v="3.2743055555555554"/>
    <x v="0"/>
    <s v="Normal"/>
    <x v="0"/>
    <s v="$"/>
    <s v="$288M"/>
    <s v="$943M"/>
    <s v="$3"/>
    <s v="$96,22,449"/>
    <n v="801870.74829931976"/>
  </r>
  <r>
    <x v="107"/>
    <n v="2008"/>
    <x v="9"/>
    <x v="1"/>
    <s v="Seed"/>
    <n v="133"/>
    <n v="100"/>
    <n v="155"/>
    <n v="39.54"/>
    <n v="3"/>
    <s v="No"/>
    <s v="No"/>
    <n v="56"/>
    <x v="3"/>
    <n v="2346886"/>
    <n v="1"/>
    <n v="16"/>
    <n v="1.33"/>
    <n v="1550000"/>
    <n v="1.1654135338345866"/>
    <x v="3"/>
    <s v="Normal"/>
    <x v="1"/>
    <n v="0"/>
    <s v="0133M"/>
    <s v="0155M"/>
    <s v="01"/>
    <s v="015,50,000"/>
    <n v="129166.66666666667"/>
  </r>
  <r>
    <x v="108"/>
    <n v="2004"/>
    <x v="0"/>
    <x v="0"/>
    <s v="Series C"/>
    <n v="332"/>
    <n v="101"/>
    <n v="424"/>
    <n v="23.26"/>
    <n v="8"/>
    <s v="Yes"/>
    <s v="No"/>
    <n v="11"/>
    <x v="3"/>
    <n v="3891057"/>
    <n v="4"/>
    <n v="20"/>
    <n v="3.2871287128712869"/>
    <n v="4198019.8019801984"/>
    <n v="1.2771084337349397"/>
    <x v="3"/>
    <s v="High Performer"/>
    <x v="0"/>
    <s v="₹"/>
    <s v="₹332M"/>
    <s v="₹424M"/>
    <s v="₹3"/>
    <s v="₹41,98,020"/>
    <n v="349834.98349834984"/>
  </r>
  <r>
    <x v="109"/>
    <n v="2021"/>
    <x v="8"/>
    <x v="8"/>
    <s v="Series A"/>
    <n v="412"/>
    <n v="101"/>
    <n v="917"/>
    <n v="12.04"/>
    <n v="5"/>
    <s v="No"/>
    <s v="Yes"/>
    <n v="26"/>
    <x v="0"/>
    <n v="146508"/>
    <n v="2"/>
    <n v="3"/>
    <n v="4.0792079207920793"/>
    <n v="9079207.9207920786"/>
    <n v="2.2257281553398056"/>
    <x v="0"/>
    <s v="Normal"/>
    <x v="2"/>
    <s v="$"/>
    <s v="$412M"/>
    <s v="$917M"/>
    <s v="$4"/>
    <s v="$90,79,208"/>
    <n v="756600.66006600659"/>
  </r>
  <r>
    <x v="110"/>
    <n v="2015"/>
    <x v="3"/>
    <x v="3"/>
    <s v="Seed"/>
    <n v="171"/>
    <n v="102"/>
    <n v="343"/>
    <n v="6.33"/>
    <n v="9"/>
    <s v="Yes"/>
    <s v="Yes"/>
    <n v="90"/>
    <x v="3"/>
    <n v="2780923"/>
    <n v="1"/>
    <n v="9"/>
    <n v="1.6764705882352942"/>
    <n v="3362745.0980392159"/>
    <n v="2.0058479532163744"/>
    <x v="0"/>
    <s v="High Performer"/>
    <x v="0"/>
    <s v="€"/>
    <s v="€171M"/>
    <s v="€343M"/>
    <s v="€2"/>
    <s v="€33,62,745"/>
    <n v="280228.75816993462"/>
  </r>
  <r>
    <x v="111"/>
    <n v="2012"/>
    <x v="6"/>
    <x v="0"/>
    <s v="Series C"/>
    <n v="181"/>
    <n v="102"/>
    <n v="790"/>
    <n v="5.58"/>
    <n v="8"/>
    <s v="Yes"/>
    <s v="Yes"/>
    <n v="93"/>
    <x v="1"/>
    <n v="4691490"/>
    <n v="4"/>
    <n v="12"/>
    <n v="1.7745098039215685"/>
    <n v="7745098.0392156867"/>
    <n v="4.3646408839779003"/>
    <x v="3"/>
    <s v="High Performer"/>
    <x v="0"/>
    <s v="£"/>
    <s v="£181M"/>
    <s v="£790M"/>
    <s v="£2"/>
    <s v="£77,45,098"/>
    <n v="645424.83660130715"/>
  </r>
  <r>
    <x v="112"/>
    <n v="2002"/>
    <x v="0"/>
    <x v="4"/>
    <s v="Series C"/>
    <n v="493"/>
    <n v="102"/>
    <n v="555"/>
    <n v="25.46"/>
    <n v="4"/>
    <s v="No"/>
    <s v="No"/>
    <n v="10"/>
    <x v="3"/>
    <n v="4304489"/>
    <n v="4"/>
    <n v="22"/>
    <n v="4.833333333333333"/>
    <n v="5441176.4705882352"/>
    <n v="1.1257606490872212"/>
    <x v="3"/>
    <s v="Normal"/>
    <x v="1"/>
    <s v="₹"/>
    <s v="₹493M"/>
    <s v="₹555M"/>
    <s v="₹5"/>
    <s v="₹54,41,176"/>
    <n v="453431.37254901958"/>
  </r>
  <r>
    <x v="113"/>
    <n v="2016"/>
    <x v="8"/>
    <x v="0"/>
    <s v="IPO"/>
    <n v="437"/>
    <n v="103"/>
    <n v="551"/>
    <n v="7.76"/>
    <n v="6"/>
    <s v="No"/>
    <s v="Yes"/>
    <n v="26"/>
    <x v="1"/>
    <n v="3083070"/>
    <n v="5"/>
    <n v="8"/>
    <n v="4.2427184466019421"/>
    <n v="5349514.5631067958"/>
    <n v="1.2608695652173914"/>
    <x v="1"/>
    <s v="Normal"/>
    <x v="2"/>
    <s v="$"/>
    <s v="$437M"/>
    <s v="$551M"/>
    <s v="$4"/>
    <s v="$53,49,515"/>
    <n v="445792.88025889965"/>
  </r>
  <r>
    <x v="114"/>
    <n v="2016"/>
    <x v="4"/>
    <x v="5"/>
    <s v="Series B"/>
    <n v="2"/>
    <n v="103"/>
    <n v="446"/>
    <n v="7.29"/>
    <n v="4"/>
    <s v="Yes"/>
    <s v="No"/>
    <n v="62"/>
    <x v="2"/>
    <n v="3024127"/>
    <n v="3"/>
    <n v="8"/>
    <n v="1.9417475728155338E-2"/>
    <n v="4330097.0873786407"/>
    <n v="223"/>
    <x v="3"/>
    <s v="Normal"/>
    <x v="0"/>
    <s v="$"/>
    <s v="$2M"/>
    <s v="$446M"/>
    <s v="$0"/>
    <s v="$43,30,097"/>
    <n v="360841.42394822009"/>
  </r>
  <r>
    <x v="115"/>
    <n v="2016"/>
    <x v="8"/>
    <x v="8"/>
    <s v="Series C"/>
    <n v="466"/>
    <n v="103"/>
    <n v="819"/>
    <n v="6.84"/>
    <n v="2"/>
    <s v="Yes"/>
    <s v="No"/>
    <n v="30"/>
    <x v="3"/>
    <n v="2027564"/>
    <n v="4"/>
    <n v="8"/>
    <n v="4.5242718446601939"/>
    <n v="7951456.3106796117"/>
    <n v="1.757510729613734"/>
    <x v="1"/>
    <s v="Normal"/>
    <x v="0"/>
    <s v="$"/>
    <s v="$466M"/>
    <s v="$819M"/>
    <s v="$5"/>
    <s v="$79,51,456"/>
    <n v="662621.35922330094"/>
  </r>
  <r>
    <x v="116"/>
    <n v="2017"/>
    <x v="7"/>
    <x v="2"/>
    <s v="Series A"/>
    <n v="39"/>
    <n v="106"/>
    <n v="115"/>
    <n v="38.64"/>
    <n v="5"/>
    <s v="No"/>
    <s v="Yes"/>
    <n v="76"/>
    <x v="1"/>
    <n v="3198225"/>
    <n v="2"/>
    <n v="7"/>
    <n v="0.36792452830188677"/>
    <n v="1084905.6603773586"/>
    <n v="2.9487179487179489"/>
    <x v="3"/>
    <s v="Normal"/>
    <x v="2"/>
    <s v="A$"/>
    <s v="A$39M"/>
    <s v="A$115M"/>
    <s v="A$0"/>
    <s v="A$10,84,906"/>
    <n v="90408.805031446536"/>
  </r>
  <r>
    <x v="117"/>
    <n v="2013"/>
    <x v="3"/>
    <x v="5"/>
    <s v="Series B"/>
    <n v="436"/>
    <n v="107"/>
    <n v="471"/>
    <n v="15.76"/>
    <n v="7"/>
    <s v="Yes"/>
    <s v="Yes"/>
    <n v="50"/>
    <x v="3"/>
    <n v="894935"/>
    <n v="3"/>
    <n v="11"/>
    <n v="4.0747663551401869"/>
    <n v="4401869.1588785043"/>
    <n v="1.0802752293577982"/>
    <x v="1"/>
    <s v="Normal"/>
    <x v="0"/>
    <s v="€"/>
    <s v="€436M"/>
    <s v="€471M"/>
    <s v="€4"/>
    <s v="€44,01,869"/>
    <n v="366822.42990654206"/>
  </r>
  <r>
    <x v="118"/>
    <n v="2010"/>
    <x v="4"/>
    <x v="3"/>
    <s v="IPO"/>
    <n v="31"/>
    <n v="107"/>
    <n v="677"/>
    <n v="30.32"/>
    <n v="7"/>
    <s v="Yes"/>
    <s v="Yes"/>
    <n v="99"/>
    <x v="2"/>
    <n v="620131"/>
    <n v="5"/>
    <n v="14"/>
    <n v="0.28971962616822428"/>
    <n v="6327102.8037383175"/>
    <n v="21.838709677419356"/>
    <x v="0"/>
    <s v="Normal"/>
    <x v="0"/>
    <s v="$"/>
    <s v="$31M"/>
    <s v="$677M"/>
    <s v="$0"/>
    <s v="$63,27,103"/>
    <n v="527258.56697819312"/>
  </r>
  <r>
    <x v="119"/>
    <n v="2020"/>
    <x v="0"/>
    <x v="3"/>
    <s v="Series A"/>
    <n v="176"/>
    <n v="107"/>
    <n v="183"/>
    <n v="15.43"/>
    <n v="5"/>
    <s v="No"/>
    <s v="No"/>
    <n v="56"/>
    <x v="1"/>
    <n v="588344"/>
    <n v="2"/>
    <n v="4"/>
    <n v="1.6448598130841121"/>
    <n v="1710280.3738317757"/>
    <n v="1.0397727272727273"/>
    <x v="1"/>
    <s v="Normal"/>
    <x v="1"/>
    <s v="₹"/>
    <s v="₹176M"/>
    <s v="₹183M"/>
    <s v="₹2"/>
    <s v="₹17,10,280"/>
    <n v="142523.36448598132"/>
  </r>
  <r>
    <x v="120"/>
    <n v="2004"/>
    <x v="2"/>
    <x v="6"/>
    <s v="Series C"/>
    <n v="19"/>
    <n v="107"/>
    <n v="250"/>
    <n v="10.15"/>
    <n v="2"/>
    <s v="Yes"/>
    <s v="No"/>
    <n v="31"/>
    <x v="4"/>
    <n v="1697040"/>
    <n v="4"/>
    <n v="20"/>
    <n v="0.17757009345794392"/>
    <n v="2336448.5981308413"/>
    <n v="13.157894736842104"/>
    <x v="0"/>
    <s v="Normal"/>
    <x v="0"/>
    <s v="€"/>
    <s v="€19M"/>
    <s v="€250M"/>
    <s v="€0"/>
    <s v="€23,36,449"/>
    <n v="194704.04984423675"/>
  </r>
  <r>
    <x v="121"/>
    <n v="2020"/>
    <x v="7"/>
    <x v="4"/>
    <s v="Series A"/>
    <n v="142"/>
    <n v="109"/>
    <n v="860"/>
    <n v="8.24"/>
    <n v="9"/>
    <s v="No"/>
    <s v="No"/>
    <n v="22"/>
    <x v="2"/>
    <n v="2918864"/>
    <n v="2"/>
    <n v="4"/>
    <n v="1.3027522935779816"/>
    <n v="7889908.2568807341"/>
    <n v="6.056338028169014"/>
    <x v="0"/>
    <s v="High Performer"/>
    <x v="1"/>
    <s v="A$"/>
    <s v="A$142M"/>
    <s v="A$860M"/>
    <s v="A$1"/>
    <s v="A$78,89,908"/>
    <n v="657492.35474006122"/>
  </r>
  <r>
    <x v="122"/>
    <n v="2006"/>
    <x v="0"/>
    <x v="9"/>
    <s v="Seed"/>
    <n v="185"/>
    <n v="110"/>
    <n v="415"/>
    <n v="6.64"/>
    <n v="7"/>
    <s v="No"/>
    <s v="No"/>
    <n v="88"/>
    <x v="2"/>
    <n v="3792604"/>
    <n v="1"/>
    <n v="18"/>
    <n v="1.6818181818181819"/>
    <n v="3772727.2727272729"/>
    <n v="2.2432432432432434"/>
    <x v="3"/>
    <s v="Normal"/>
    <x v="1"/>
    <s v="₹"/>
    <s v="₹185M"/>
    <s v="₹415M"/>
    <s v="₹2"/>
    <s v="₹37,72,727"/>
    <n v="314393.93939393939"/>
  </r>
  <r>
    <x v="123"/>
    <n v="2014"/>
    <x v="4"/>
    <x v="9"/>
    <s v="IPO"/>
    <n v="348"/>
    <n v="110"/>
    <n v="467"/>
    <n v="13.25"/>
    <n v="6"/>
    <s v="No"/>
    <s v="Yes"/>
    <n v="56"/>
    <x v="2"/>
    <n v="3163704"/>
    <n v="5"/>
    <n v="10"/>
    <n v="3.1636363636363636"/>
    <n v="4245454.5454545459"/>
    <n v="1.3419540229885059"/>
    <x v="0"/>
    <s v="Normal"/>
    <x v="2"/>
    <s v="$"/>
    <s v="$348M"/>
    <s v="$467M"/>
    <s v="$3"/>
    <s v="$42,45,455"/>
    <n v="353787.87878787878"/>
  </r>
  <r>
    <x v="124"/>
    <n v="2001"/>
    <x v="1"/>
    <x v="5"/>
    <s v="IPO"/>
    <n v="222"/>
    <n v="111"/>
    <n v="277"/>
    <n v="18.940000000000001"/>
    <n v="9"/>
    <s v="No"/>
    <s v="Yes"/>
    <n v="88"/>
    <x v="1"/>
    <n v="2306163"/>
    <n v="5"/>
    <n v="23"/>
    <n v="2"/>
    <n v="2495495.4954954954"/>
    <n v="1.2477477477477477"/>
    <x v="3"/>
    <s v="High Performer"/>
    <x v="2"/>
    <s v="¥"/>
    <s v="¥222M"/>
    <s v="¥277M"/>
    <s v="¥2"/>
    <s v="¥24,95,495"/>
    <n v="207957.95795795796"/>
  </r>
  <r>
    <x v="125"/>
    <n v="2022"/>
    <x v="8"/>
    <x v="0"/>
    <s v="Seed"/>
    <n v="470"/>
    <n v="111"/>
    <n v="377"/>
    <n v="9.68"/>
    <n v="2"/>
    <s v="No"/>
    <s v="Yes"/>
    <n v="43"/>
    <x v="3"/>
    <n v="4441347"/>
    <n v="1"/>
    <n v="2"/>
    <n v="4.2342342342342345"/>
    <n v="3396396.3963963962"/>
    <n v="0.80212765957446808"/>
    <x v="1"/>
    <s v="Normal"/>
    <x v="2"/>
    <s v="$"/>
    <s v="$470M"/>
    <s v="$377M"/>
    <s v="$4"/>
    <s v="$33,96,396"/>
    <n v="283033.03303303302"/>
  </r>
  <r>
    <x v="126"/>
    <n v="2003"/>
    <x v="8"/>
    <x v="3"/>
    <s v="IPO"/>
    <n v="15"/>
    <n v="113"/>
    <n v="208"/>
    <n v="7.18"/>
    <n v="7"/>
    <s v="No"/>
    <s v="Yes"/>
    <n v="27"/>
    <x v="1"/>
    <n v="2191339"/>
    <n v="5"/>
    <n v="21"/>
    <n v="0.13274336283185842"/>
    <n v="1840707.9646017698"/>
    <n v="13.866666666666667"/>
    <x v="0"/>
    <s v="Normal"/>
    <x v="2"/>
    <s v="$"/>
    <s v="$15M"/>
    <s v="$208M"/>
    <s v="$0"/>
    <s v="$18,40,708"/>
    <n v="153392.33038348082"/>
  </r>
  <r>
    <x v="127"/>
    <n v="2005"/>
    <x v="9"/>
    <x v="8"/>
    <s v="Series A"/>
    <n v="253"/>
    <n v="113"/>
    <n v="597"/>
    <n v="9.3699999999999992"/>
    <n v="6"/>
    <s v="No"/>
    <s v="No"/>
    <n v="37"/>
    <x v="0"/>
    <n v="2158325"/>
    <n v="2"/>
    <n v="19"/>
    <n v="2.2389380530973453"/>
    <n v="5283185.8407079643"/>
    <n v="2.3596837944664033"/>
    <x v="0"/>
    <s v="Normal"/>
    <x v="1"/>
    <n v="0"/>
    <s v="0253M"/>
    <s v="0597M"/>
    <s v="02"/>
    <s v="052,83,186"/>
    <n v="440265.48672566371"/>
  </r>
  <r>
    <x v="128"/>
    <n v="2020"/>
    <x v="4"/>
    <x v="9"/>
    <s v="Seed"/>
    <n v="152"/>
    <n v="113"/>
    <n v="123"/>
    <n v="30.66"/>
    <n v="4"/>
    <s v="No"/>
    <s v="Yes"/>
    <n v="14"/>
    <x v="3"/>
    <n v="783339"/>
    <n v="1"/>
    <n v="4"/>
    <n v="1.345132743362832"/>
    <n v="1088495.5752212389"/>
    <n v="0.80921052631578949"/>
    <x v="0"/>
    <s v="Normal"/>
    <x v="2"/>
    <s v="$"/>
    <s v="$152M"/>
    <s v="$123M"/>
    <s v="$1"/>
    <s v="$10,88,496"/>
    <n v="90707.964601769912"/>
  </r>
  <r>
    <x v="129"/>
    <n v="2000"/>
    <x v="0"/>
    <x v="9"/>
    <s v="Series C"/>
    <n v="299"/>
    <n v="115"/>
    <n v="55"/>
    <n v="24.23"/>
    <n v="6"/>
    <s v="No"/>
    <s v="Yes"/>
    <n v="97"/>
    <x v="2"/>
    <n v="2608546"/>
    <n v="4"/>
    <n v="24"/>
    <n v="2.6"/>
    <n v="478260.86956521741"/>
    <n v="0.18394648829431437"/>
    <x v="0"/>
    <s v="Normal"/>
    <x v="2"/>
    <s v="₹"/>
    <s v="₹299M"/>
    <s v="₹55M"/>
    <s v="₹3"/>
    <s v="₹4,78,261"/>
    <n v="39855.072463768112"/>
  </r>
  <r>
    <x v="130"/>
    <n v="2022"/>
    <x v="0"/>
    <x v="2"/>
    <s v="Series B"/>
    <n v="250"/>
    <n v="115"/>
    <n v="325"/>
    <n v="32.81"/>
    <n v="2"/>
    <s v="No"/>
    <s v="No"/>
    <n v="76"/>
    <x v="4"/>
    <n v="4590586"/>
    <n v="3"/>
    <n v="2"/>
    <n v="2.1739130434782608"/>
    <n v="2826086.9565217393"/>
    <n v="1.3"/>
    <x v="0"/>
    <s v="Normal"/>
    <x v="1"/>
    <s v="₹"/>
    <s v="₹250M"/>
    <s v="₹325M"/>
    <s v="₹2"/>
    <s v="₹28,26,087"/>
    <n v="235507.24637681158"/>
  </r>
  <r>
    <x v="131"/>
    <n v="2012"/>
    <x v="3"/>
    <x v="7"/>
    <s v="Seed"/>
    <n v="160"/>
    <n v="116"/>
    <n v="658"/>
    <n v="4.8600000000000003"/>
    <n v="9"/>
    <s v="No"/>
    <s v="Yes"/>
    <n v="40"/>
    <x v="4"/>
    <n v="4014860"/>
    <n v="1"/>
    <n v="12"/>
    <n v="1.3793103448275863"/>
    <n v="5672413.7931034481"/>
    <n v="4.1124999999999998"/>
    <x v="0"/>
    <s v="High Performer"/>
    <x v="2"/>
    <s v="€"/>
    <s v="€160M"/>
    <s v="€658M"/>
    <s v="€1"/>
    <s v="€56,72,414"/>
    <n v="472701.14942528738"/>
  </r>
  <r>
    <x v="132"/>
    <n v="2000"/>
    <x v="3"/>
    <x v="0"/>
    <s v="Series B"/>
    <n v="263"/>
    <n v="116"/>
    <n v="718"/>
    <n v="20.92"/>
    <n v="8"/>
    <s v="Yes"/>
    <s v="Yes"/>
    <n v="34"/>
    <x v="0"/>
    <n v="69245"/>
    <n v="3"/>
    <n v="24"/>
    <n v="2.2672413793103448"/>
    <n v="6189655.1724137934"/>
    <n v="2.7300380228136882"/>
    <x v="3"/>
    <s v="High Performer"/>
    <x v="0"/>
    <s v="€"/>
    <s v="€263M"/>
    <s v="€718M"/>
    <s v="€2"/>
    <s v="€61,89,655"/>
    <n v="515804.59770114941"/>
  </r>
  <r>
    <x v="133"/>
    <n v="2011"/>
    <x v="4"/>
    <x v="2"/>
    <s v="IPO"/>
    <n v="337"/>
    <n v="119"/>
    <n v="155"/>
    <n v="31.02"/>
    <n v="7"/>
    <s v="Yes"/>
    <s v="No"/>
    <n v="91"/>
    <x v="3"/>
    <n v="3692054"/>
    <n v="5"/>
    <n v="13"/>
    <n v="2.8319327731092439"/>
    <n v="1302521.0084033613"/>
    <n v="0.4599406528189911"/>
    <x v="3"/>
    <s v="Normal"/>
    <x v="0"/>
    <s v="$"/>
    <s v="$337M"/>
    <s v="$155M"/>
    <s v="$3"/>
    <s v="$13,02,521"/>
    <n v="108543.41736694679"/>
  </r>
  <r>
    <x v="134"/>
    <n v="2014"/>
    <x v="5"/>
    <x v="2"/>
    <s v="Seed"/>
    <n v="314"/>
    <n v="120"/>
    <n v="965"/>
    <n v="49.7"/>
    <n v="8"/>
    <s v="Yes"/>
    <s v="Yes"/>
    <n v="67"/>
    <x v="2"/>
    <n v="1140357"/>
    <n v="1"/>
    <n v="10"/>
    <n v="2.6166666666666667"/>
    <n v="8041666.666666667"/>
    <n v="3.073248407643312"/>
    <x v="0"/>
    <s v="High Performer"/>
    <x v="0"/>
    <s v="¥"/>
    <s v="¥314M"/>
    <s v="¥965M"/>
    <s v="¥3"/>
    <s v="¥80,41,667"/>
    <n v="670138.88888888888"/>
  </r>
  <r>
    <x v="135"/>
    <n v="2004"/>
    <x v="5"/>
    <x v="4"/>
    <s v="Series A"/>
    <n v="139"/>
    <n v="120"/>
    <n v="127"/>
    <n v="32.450000000000003"/>
    <n v="5"/>
    <s v="Yes"/>
    <s v="No"/>
    <n v="13"/>
    <x v="1"/>
    <n v="4854769"/>
    <n v="2"/>
    <n v="20"/>
    <n v="1.1583333333333334"/>
    <n v="1058333.3333333333"/>
    <n v="0.91366906474820142"/>
    <x v="3"/>
    <s v="Normal"/>
    <x v="0"/>
    <s v="¥"/>
    <s v="¥139M"/>
    <s v="¥127M"/>
    <s v="¥1"/>
    <s v="¥10,58,333"/>
    <n v="88194.444444444438"/>
  </r>
  <r>
    <x v="136"/>
    <n v="2016"/>
    <x v="7"/>
    <x v="6"/>
    <s v="Series C"/>
    <n v="453"/>
    <n v="122"/>
    <n v="698"/>
    <n v="32.909999999999997"/>
    <n v="6"/>
    <s v="No"/>
    <s v="Yes"/>
    <n v="37"/>
    <x v="0"/>
    <n v="3923661"/>
    <n v="4"/>
    <n v="8"/>
    <n v="3.7131147540983607"/>
    <n v="5721311.4754098365"/>
    <n v="1.5408388520971303"/>
    <x v="3"/>
    <s v="Normal"/>
    <x v="2"/>
    <s v="A$"/>
    <s v="A$453M"/>
    <s v="A$698M"/>
    <s v="A$4"/>
    <s v="A$57,21,311"/>
    <n v="476775.95628415298"/>
  </r>
  <r>
    <x v="137"/>
    <n v="2008"/>
    <x v="9"/>
    <x v="6"/>
    <s v="IPO"/>
    <n v="398"/>
    <n v="122"/>
    <n v="453"/>
    <n v="10.23"/>
    <n v="1"/>
    <s v="No"/>
    <s v="Yes"/>
    <n v="15"/>
    <x v="4"/>
    <n v="720748"/>
    <n v="5"/>
    <n v="16"/>
    <n v="3.262295081967213"/>
    <n v="3713114.7540983604"/>
    <n v="1.1381909547738693"/>
    <x v="0"/>
    <s v="Normal"/>
    <x v="2"/>
    <n v="0"/>
    <s v="0398M"/>
    <s v="0453M"/>
    <s v="03"/>
    <s v="037,13,115"/>
    <n v="309426.2295081967"/>
  </r>
  <r>
    <x v="138"/>
    <n v="2004"/>
    <x v="6"/>
    <x v="1"/>
    <s v="Series B"/>
    <n v="245"/>
    <n v="123"/>
    <n v="479"/>
    <n v="40.159999999999997"/>
    <n v="8"/>
    <s v="Yes"/>
    <s v="No"/>
    <n v="17"/>
    <x v="3"/>
    <n v="2548772"/>
    <n v="3"/>
    <n v="20"/>
    <n v="1.9918699186991871"/>
    <n v="3894308.9430894307"/>
    <n v="1.9551020408163264"/>
    <x v="0"/>
    <s v="High Performer"/>
    <x v="0"/>
    <s v="£"/>
    <s v="£245M"/>
    <s v="£479M"/>
    <s v="£2"/>
    <s v="£38,94,309"/>
    <n v="324525.7452574526"/>
  </r>
  <r>
    <x v="139"/>
    <n v="2013"/>
    <x v="0"/>
    <x v="4"/>
    <s v="Series C"/>
    <n v="209"/>
    <n v="126"/>
    <n v="806"/>
    <n v="0.46"/>
    <n v="3"/>
    <s v="No"/>
    <s v="No"/>
    <n v="77"/>
    <x v="1"/>
    <n v="476591"/>
    <n v="4"/>
    <n v="11"/>
    <n v="1.6587301587301588"/>
    <n v="6396825.3968253965"/>
    <n v="3.8564593301435406"/>
    <x v="1"/>
    <s v="Normal"/>
    <x v="1"/>
    <s v="₹"/>
    <s v="₹209M"/>
    <s v="₹806M"/>
    <s v="₹2"/>
    <s v="₹63,96,825"/>
    <n v="533068.78306878312"/>
  </r>
  <r>
    <x v="140"/>
    <n v="2013"/>
    <x v="6"/>
    <x v="4"/>
    <s v="IPO"/>
    <n v="24"/>
    <n v="127"/>
    <n v="604"/>
    <n v="29.79"/>
    <n v="3"/>
    <s v="Yes"/>
    <s v="No"/>
    <n v="49"/>
    <x v="1"/>
    <n v="92996"/>
    <n v="5"/>
    <n v="11"/>
    <n v="0.1889763779527559"/>
    <n v="4755905.5118110236"/>
    <n v="25.166666666666668"/>
    <x v="3"/>
    <s v="Normal"/>
    <x v="0"/>
    <s v="£"/>
    <s v="£24M"/>
    <s v="£604M"/>
    <s v="£0"/>
    <s v="£47,55,906"/>
    <n v="396325.45931758528"/>
  </r>
  <r>
    <x v="141"/>
    <n v="2018"/>
    <x v="0"/>
    <x v="8"/>
    <s v="IPO"/>
    <n v="329"/>
    <n v="128"/>
    <n v="840"/>
    <n v="13.77"/>
    <n v="6"/>
    <s v="No"/>
    <s v="No"/>
    <n v="84"/>
    <x v="4"/>
    <n v="4413683"/>
    <n v="5"/>
    <n v="6"/>
    <n v="2.5703125"/>
    <n v="6562500"/>
    <n v="2.5531914893617023"/>
    <x v="0"/>
    <s v="Normal"/>
    <x v="1"/>
    <s v="₹"/>
    <s v="₹329M"/>
    <s v="₹840M"/>
    <s v="₹3"/>
    <s v="₹65,62,500"/>
    <n v="546875"/>
  </r>
  <r>
    <x v="142"/>
    <n v="2004"/>
    <x v="6"/>
    <x v="2"/>
    <s v="Series A"/>
    <n v="157"/>
    <n v="129"/>
    <n v="276"/>
    <n v="39.53"/>
    <n v="2"/>
    <s v="No"/>
    <s v="No"/>
    <n v="38"/>
    <x v="2"/>
    <n v="1720672"/>
    <n v="2"/>
    <n v="20"/>
    <n v="1.2170542635658914"/>
    <n v="2139534.8837209302"/>
    <n v="1.7579617834394905"/>
    <x v="3"/>
    <s v="Normal"/>
    <x v="1"/>
    <s v="£"/>
    <s v="£157M"/>
    <s v="£276M"/>
    <s v="£1"/>
    <s v="£21,39,535"/>
    <n v="178294.57364341084"/>
  </r>
  <r>
    <x v="143"/>
    <n v="2008"/>
    <x v="9"/>
    <x v="7"/>
    <s v="Series C"/>
    <n v="370"/>
    <n v="132"/>
    <n v="321"/>
    <n v="26.28"/>
    <n v="5"/>
    <s v="Yes"/>
    <s v="No"/>
    <n v="38"/>
    <x v="4"/>
    <n v="3235269"/>
    <n v="4"/>
    <n v="16"/>
    <n v="2.8030303030303032"/>
    <n v="2431818.1818181816"/>
    <n v="0.86756756756756759"/>
    <x v="0"/>
    <s v="Normal"/>
    <x v="0"/>
    <n v="0"/>
    <s v="0370M"/>
    <s v="0321M"/>
    <s v="03"/>
    <s v="024,31,818"/>
    <n v="202651.51515151514"/>
  </r>
  <r>
    <x v="144"/>
    <n v="2007"/>
    <x v="1"/>
    <x v="0"/>
    <s v="Series B"/>
    <n v="290"/>
    <n v="132"/>
    <n v="94"/>
    <n v="47.45"/>
    <n v="2"/>
    <s v="No"/>
    <s v="No"/>
    <n v="97"/>
    <x v="0"/>
    <n v="4267013"/>
    <n v="3"/>
    <n v="17"/>
    <n v="2.1969696969696968"/>
    <n v="712121.21212121216"/>
    <n v="0.32413793103448274"/>
    <x v="3"/>
    <s v="Normal"/>
    <x v="1"/>
    <s v="¥"/>
    <s v="¥290M"/>
    <s v="¥94M"/>
    <s v="¥2"/>
    <s v="¥7,12,121"/>
    <n v="59343.434343434346"/>
  </r>
  <r>
    <x v="145"/>
    <n v="2007"/>
    <x v="1"/>
    <x v="9"/>
    <s v="Series B"/>
    <n v="410"/>
    <n v="133"/>
    <n v="731"/>
    <n v="5.15"/>
    <n v="8"/>
    <s v="No"/>
    <s v="Yes"/>
    <n v="17"/>
    <x v="1"/>
    <n v="3177565"/>
    <n v="3"/>
    <n v="17"/>
    <n v="3.0827067669172932"/>
    <n v="5496240.6015037596"/>
    <n v="1.7829268292682927"/>
    <x v="0"/>
    <s v="High Performer"/>
    <x v="2"/>
    <s v="¥"/>
    <s v="¥410M"/>
    <s v="¥731M"/>
    <s v="¥3"/>
    <s v="¥54,96,241"/>
    <n v="458020.05012531328"/>
  </r>
  <r>
    <x v="146"/>
    <n v="2007"/>
    <x v="6"/>
    <x v="7"/>
    <s v="Seed"/>
    <n v="224"/>
    <n v="135"/>
    <n v="695"/>
    <n v="34.69"/>
    <n v="6"/>
    <s v="Yes"/>
    <s v="No"/>
    <n v="84"/>
    <x v="0"/>
    <n v="309802"/>
    <n v="1"/>
    <n v="17"/>
    <n v="1.6592592592592592"/>
    <n v="5148148.1481481483"/>
    <n v="3.1026785714285716"/>
    <x v="0"/>
    <s v="Normal"/>
    <x v="0"/>
    <s v="£"/>
    <s v="£224M"/>
    <s v="£695M"/>
    <s v="£2"/>
    <s v="£51,48,148"/>
    <n v="429012.34567901236"/>
  </r>
  <r>
    <x v="147"/>
    <n v="2022"/>
    <x v="1"/>
    <x v="8"/>
    <s v="IPO"/>
    <n v="176"/>
    <n v="136"/>
    <n v="446"/>
    <n v="23.18"/>
    <n v="3"/>
    <s v="No"/>
    <s v="Yes"/>
    <n v="29"/>
    <x v="4"/>
    <n v="3694184"/>
    <n v="5"/>
    <n v="2"/>
    <n v="1.2941176470588236"/>
    <n v="3279411.7647058824"/>
    <n v="2.5340909090909092"/>
    <x v="2"/>
    <s v="Normal"/>
    <x v="2"/>
    <s v="¥"/>
    <s v="¥176M"/>
    <s v="¥446M"/>
    <s v="¥1"/>
    <s v="¥32,79,412"/>
    <n v="273284.31372549018"/>
  </r>
  <r>
    <x v="148"/>
    <n v="2011"/>
    <x v="9"/>
    <x v="9"/>
    <s v="Series B"/>
    <n v="87"/>
    <n v="137"/>
    <n v="672"/>
    <n v="33.020000000000003"/>
    <n v="8"/>
    <s v="No"/>
    <s v="Yes"/>
    <n v="41"/>
    <x v="4"/>
    <n v="259348"/>
    <n v="3"/>
    <n v="13"/>
    <n v="0.63503649635036497"/>
    <n v="4905109.4890510952"/>
    <n v="7.7241379310344831"/>
    <x v="0"/>
    <s v="High Performer"/>
    <x v="2"/>
    <n v="0"/>
    <s v="087M"/>
    <s v="0672M"/>
    <s v="01"/>
    <s v="049,05,109"/>
    <n v="408759.12408759125"/>
  </r>
  <r>
    <x v="149"/>
    <n v="2001"/>
    <x v="3"/>
    <x v="8"/>
    <s v="Series B"/>
    <n v="188"/>
    <n v="137"/>
    <n v="265"/>
    <n v="32.53"/>
    <n v="8"/>
    <s v="No"/>
    <s v="No"/>
    <n v="86"/>
    <x v="0"/>
    <n v="3816024"/>
    <n v="3"/>
    <n v="23"/>
    <n v="1.3722627737226278"/>
    <n v="1934306.5693430656"/>
    <n v="1.4095744680851063"/>
    <x v="0"/>
    <s v="High Performer"/>
    <x v="1"/>
    <s v="€"/>
    <s v="€188M"/>
    <s v="€265M"/>
    <s v="€1"/>
    <s v="€19,34,307"/>
    <n v="161192.21411192213"/>
  </r>
  <r>
    <x v="150"/>
    <n v="2018"/>
    <x v="4"/>
    <x v="5"/>
    <s v="Seed"/>
    <n v="293"/>
    <n v="138"/>
    <n v="655"/>
    <n v="34.200000000000003"/>
    <n v="2"/>
    <s v="No"/>
    <s v="Yes"/>
    <n v="66"/>
    <x v="0"/>
    <n v="2804255"/>
    <n v="1"/>
    <n v="6"/>
    <n v="2.1231884057971016"/>
    <n v="4746376.8115942031"/>
    <n v="2.2354948805460753"/>
    <x v="3"/>
    <s v="Normal"/>
    <x v="2"/>
    <s v="$"/>
    <s v="$293M"/>
    <s v="$655M"/>
    <s v="$2"/>
    <s v="$47,46,377"/>
    <n v="395531.40096618357"/>
  </r>
  <r>
    <x v="151"/>
    <n v="2013"/>
    <x v="7"/>
    <x v="5"/>
    <s v="Seed"/>
    <n v="462"/>
    <n v="140"/>
    <n v="295"/>
    <n v="13.58"/>
    <n v="8"/>
    <s v="No"/>
    <s v="No"/>
    <n v="36"/>
    <x v="4"/>
    <n v="4897642"/>
    <n v="1"/>
    <n v="11"/>
    <n v="3.3"/>
    <n v="2107142.8571428573"/>
    <n v="0.6385281385281385"/>
    <x v="0"/>
    <s v="High Performer"/>
    <x v="1"/>
    <s v="A$"/>
    <s v="A$462M"/>
    <s v="A$295M"/>
    <s v="A$3"/>
    <s v="A$21,07,143"/>
    <n v="175595.23809523811"/>
  </r>
  <r>
    <x v="152"/>
    <n v="2005"/>
    <x v="4"/>
    <x v="7"/>
    <s v="Series A"/>
    <n v="210"/>
    <n v="141"/>
    <n v="821"/>
    <n v="26.37"/>
    <n v="2"/>
    <s v="No"/>
    <s v="Yes"/>
    <n v="80"/>
    <x v="1"/>
    <n v="1796585"/>
    <n v="2"/>
    <n v="19"/>
    <n v="1.4893617021276595"/>
    <n v="5822695.0354609927"/>
    <n v="3.9095238095238094"/>
    <x v="2"/>
    <s v="Normal"/>
    <x v="2"/>
    <s v="$"/>
    <s v="$210M"/>
    <s v="$821M"/>
    <s v="$1"/>
    <s v="$58,22,695"/>
    <n v="485224.58628841606"/>
  </r>
  <r>
    <x v="153"/>
    <n v="2011"/>
    <x v="0"/>
    <x v="7"/>
    <s v="IPO"/>
    <n v="95"/>
    <n v="142"/>
    <n v="997"/>
    <n v="7.28"/>
    <n v="7"/>
    <s v="Yes"/>
    <s v="No"/>
    <n v="62"/>
    <x v="1"/>
    <n v="4418117"/>
    <n v="5"/>
    <n v="13"/>
    <n v="0.66901408450704225"/>
    <n v="7021126.7605633801"/>
    <n v="10.494736842105263"/>
    <x v="1"/>
    <s v="Normal"/>
    <x v="0"/>
    <s v="₹"/>
    <s v="₹95M"/>
    <s v="₹997M"/>
    <s v="₹1"/>
    <s v="₹70,21,127"/>
    <n v="585093.89671361505"/>
  </r>
  <r>
    <x v="154"/>
    <n v="2014"/>
    <x v="4"/>
    <x v="4"/>
    <s v="IPO"/>
    <n v="33"/>
    <n v="144"/>
    <n v="522"/>
    <n v="47.82"/>
    <n v="8"/>
    <s v="Yes"/>
    <s v="Yes"/>
    <n v="31"/>
    <x v="1"/>
    <n v="2837892"/>
    <n v="5"/>
    <n v="10"/>
    <n v="0.22916666666666666"/>
    <n v="3625000"/>
    <n v="15.818181818181818"/>
    <x v="0"/>
    <s v="High Performer"/>
    <x v="0"/>
    <s v="$"/>
    <s v="$33M"/>
    <s v="$522M"/>
    <s v="$0"/>
    <s v="$36,25,000"/>
    <n v="302083.33333333331"/>
  </r>
  <r>
    <x v="155"/>
    <n v="2009"/>
    <x v="4"/>
    <x v="7"/>
    <s v="Series B"/>
    <n v="271"/>
    <n v="144"/>
    <n v="205"/>
    <n v="31.77"/>
    <n v="1"/>
    <s v="No"/>
    <s v="No"/>
    <n v="15"/>
    <x v="0"/>
    <n v="3067091"/>
    <n v="3"/>
    <n v="15"/>
    <n v="1.8819444444444444"/>
    <n v="1423611.111111111"/>
    <n v="0.75645756457564572"/>
    <x v="2"/>
    <s v="Normal"/>
    <x v="1"/>
    <s v="$"/>
    <s v="$271M"/>
    <s v="$205M"/>
    <s v="$2"/>
    <s v="$14,23,611"/>
    <n v="118634.25925925926"/>
  </r>
  <r>
    <x v="156"/>
    <n v="2002"/>
    <x v="9"/>
    <x v="8"/>
    <s v="Series B"/>
    <n v="75"/>
    <n v="146"/>
    <n v="983"/>
    <n v="17"/>
    <n v="8"/>
    <s v="Yes"/>
    <s v="Yes"/>
    <n v="44"/>
    <x v="0"/>
    <n v="1884824"/>
    <n v="3"/>
    <n v="22"/>
    <n v="0.51369863013698636"/>
    <n v="6732876.7123287674"/>
    <n v="13.106666666666667"/>
    <x v="3"/>
    <s v="High Performer"/>
    <x v="0"/>
    <n v="0"/>
    <s v="075M"/>
    <s v="0983M"/>
    <s v="01"/>
    <s v="067,32,877"/>
    <n v="561073.05936073058"/>
  </r>
  <r>
    <x v="157"/>
    <n v="2020"/>
    <x v="5"/>
    <x v="4"/>
    <s v="Series B"/>
    <n v="331"/>
    <n v="146"/>
    <n v="745"/>
    <n v="11.45"/>
    <n v="6"/>
    <s v="No"/>
    <s v="No"/>
    <n v="39"/>
    <x v="3"/>
    <n v="3231633"/>
    <n v="3"/>
    <n v="4"/>
    <n v="2.2671232876712328"/>
    <n v="5102739.7260273974"/>
    <n v="2.2507552870090635"/>
    <x v="3"/>
    <s v="Normal"/>
    <x v="1"/>
    <s v="¥"/>
    <s v="¥331M"/>
    <s v="¥745M"/>
    <s v="¥2"/>
    <s v="¥51,02,740"/>
    <n v="425228.3105022831"/>
  </r>
  <r>
    <x v="158"/>
    <n v="2001"/>
    <x v="3"/>
    <x v="0"/>
    <s v="Seed"/>
    <n v="481"/>
    <n v="146"/>
    <n v="637"/>
    <n v="22.44"/>
    <n v="4"/>
    <s v="No"/>
    <s v="No"/>
    <n v="28"/>
    <x v="4"/>
    <n v="47608"/>
    <n v="1"/>
    <n v="23"/>
    <n v="3.2945205479452055"/>
    <n v="4363013.6986301374"/>
    <n v="1.3243243243243243"/>
    <x v="1"/>
    <s v="Normal"/>
    <x v="1"/>
    <s v="€"/>
    <s v="€481M"/>
    <s v="€637M"/>
    <s v="€3"/>
    <s v="€43,63,014"/>
    <n v="363584.47488584474"/>
  </r>
  <r>
    <x v="159"/>
    <n v="2002"/>
    <x v="4"/>
    <x v="5"/>
    <s v="Seed"/>
    <n v="3"/>
    <n v="146"/>
    <n v="476"/>
    <n v="1.44"/>
    <n v="1"/>
    <s v="Yes"/>
    <s v="Yes"/>
    <n v="7"/>
    <x v="0"/>
    <n v="534070"/>
    <n v="1"/>
    <n v="22"/>
    <n v="2.0547945205479451E-2"/>
    <n v="3260273.9726027399"/>
    <n v="158.66666666666666"/>
    <x v="3"/>
    <s v="Normal"/>
    <x v="0"/>
    <s v="$"/>
    <s v="$3M"/>
    <s v="$476M"/>
    <s v="$0"/>
    <s v="$32,60,274"/>
    <n v="271689.49771689496"/>
  </r>
  <r>
    <x v="160"/>
    <n v="2021"/>
    <x v="5"/>
    <x v="9"/>
    <s v="Series A"/>
    <n v="469"/>
    <n v="146"/>
    <n v="393"/>
    <n v="13.35"/>
    <n v="1"/>
    <s v="Yes"/>
    <s v="Yes"/>
    <n v="10"/>
    <x v="0"/>
    <n v="4628626"/>
    <n v="2"/>
    <n v="3"/>
    <n v="3.2123287671232879"/>
    <n v="2691780.8219178081"/>
    <n v="0.83795309168443499"/>
    <x v="0"/>
    <s v="Normal"/>
    <x v="0"/>
    <s v="¥"/>
    <s v="¥469M"/>
    <s v="¥393M"/>
    <s v="¥3"/>
    <s v="¥26,91,781"/>
    <n v="224315.0684931507"/>
  </r>
  <r>
    <x v="161"/>
    <n v="2002"/>
    <x v="8"/>
    <x v="8"/>
    <s v="Series A"/>
    <n v="297"/>
    <n v="147"/>
    <n v="829"/>
    <n v="10.24"/>
    <n v="6"/>
    <s v="Yes"/>
    <s v="Yes"/>
    <n v="34"/>
    <x v="3"/>
    <n v="1888709"/>
    <n v="2"/>
    <n v="22"/>
    <n v="2.0204081632653059"/>
    <n v="5639455.782312925"/>
    <n v="2.7912457912457911"/>
    <x v="0"/>
    <s v="Normal"/>
    <x v="0"/>
    <s v="$"/>
    <s v="$297M"/>
    <s v="$829M"/>
    <s v="$2"/>
    <s v="$56,39,456"/>
    <n v="469954.6485260771"/>
  </r>
  <r>
    <x v="162"/>
    <n v="2015"/>
    <x v="1"/>
    <x v="2"/>
    <s v="Series C"/>
    <n v="140"/>
    <n v="147"/>
    <n v="778"/>
    <n v="8.01"/>
    <n v="2"/>
    <s v="Yes"/>
    <s v="No"/>
    <n v="77"/>
    <x v="0"/>
    <n v="2607269"/>
    <n v="4"/>
    <n v="9"/>
    <n v="0.95238095238095233"/>
    <n v="5292517.0068027209"/>
    <n v="5.5571428571428569"/>
    <x v="0"/>
    <s v="Normal"/>
    <x v="0"/>
    <s v="¥"/>
    <s v="¥140M"/>
    <s v="¥778M"/>
    <s v="¥1"/>
    <s v="¥52,92,517"/>
    <n v="441043.08390022675"/>
  </r>
  <r>
    <x v="163"/>
    <n v="2007"/>
    <x v="3"/>
    <x v="4"/>
    <s v="Series A"/>
    <n v="168"/>
    <n v="150"/>
    <n v="28"/>
    <n v="29.03"/>
    <n v="4"/>
    <s v="Yes"/>
    <s v="No"/>
    <n v="93"/>
    <x v="4"/>
    <n v="1271575"/>
    <n v="2"/>
    <n v="17"/>
    <n v="1.1200000000000001"/>
    <n v="186666.66666666666"/>
    <n v="0.16666666666666666"/>
    <x v="0"/>
    <s v="Normal"/>
    <x v="0"/>
    <s v="€"/>
    <s v="€168M"/>
    <s v="€28M"/>
    <s v="€1"/>
    <s v="€1,86,667"/>
    <n v="15555.555555555555"/>
  </r>
  <r>
    <x v="164"/>
    <n v="2012"/>
    <x v="1"/>
    <x v="4"/>
    <s v="Seed"/>
    <n v="239"/>
    <n v="151"/>
    <n v="972"/>
    <n v="28.95"/>
    <n v="1"/>
    <s v="Yes"/>
    <s v="Yes"/>
    <n v="48"/>
    <x v="1"/>
    <n v="2350402"/>
    <n v="1"/>
    <n v="12"/>
    <n v="1.5827814569536425"/>
    <n v="6437086.0927152317"/>
    <n v="4.0669456066945608"/>
    <x v="0"/>
    <s v="Normal"/>
    <x v="0"/>
    <s v="¥"/>
    <s v="¥239M"/>
    <s v="¥972M"/>
    <s v="¥2"/>
    <s v="¥64,37,086"/>
    <n v="536423.84105960268"/>
  </r>
  <r>
    <x v="165"/>
    <n v="2005"/>
    <x v="6"/>
    <x v="9"/>
    <s v="Series C"/>
    <n v="138"/>
    <n v="152"/>
    <n v="250"/>
    <n v="15.16"/>
    <n v="8"/>
    <s v="Yes"/>
    <s v="Yes"/>
    <n v="25"/>
    <x v="1"/>
    <n v="1505447"/>
    <n v="4"/>
    <n v="19"/>
    <n v="0.90789473684210531"/>
    <n v="1644736.8421052631"/>
    <n v="1.8115942028985508"/>
    <x v="0"/>
    <s v="High Performer"/>
    <x v="0"/>
    <s v="£"/>
    <s v="£138M"/>
    <s v="£250M"/>
    <s v="£1"/>
    <s v="£16,44,737"/>
    <n v="137061.40350877194"/>
  </r>
  <r>
    <x v="166"/>
    <n v="2004"/>
    <x v="6"/>
    <x v="5"/>
    <s v="Series A"/>
    <n v="240"/>
    <n v="152"/>
    <n v="26"/>
    <n v="10.56"/>
    <n v="1"/>
    <s v="No"/>
    <s v="No"/>
    <n v="84"/>
    <x v="1"/>
    <n v="4044658"/>
    <n v="2"/>
    <n v="20"/>
    <n v="1.5789473684210527"/>
    <n v="171052.63157894736"/>
    <n v="0.10833333333333334"/>
    <x v="0"/>
    <s v="Normal"/>
    <x v="1"/>
    <s v="£"/>
    <s v="£240M"/>
    <s v="£26M"/>
    <s v="£2"/>
    <s v="£1,71,053"/>
    <n v="14254.385964912281"/>
  </r>
  <r>
    <x v="167"/>
    <n v="2003"/>
    <x v="1"/>
    <x v="3"/>
    <s v="Series B"/>
    <n v="142"/>
    <n v="153"/>
    <n v="998"/>
    <n v="11.99"/>
    <n v="6"/>
    <s v="Yes"/>
    <s v="Yes"/>
    <n v="81"/>
    <x v="0"/>
    <n v="3689462"/>
    <n v="3"/>
    <n v="21"/>
    <n v="0.92810457516339873"/>
    <n v="6522875.8169934638"/>
    <n v="7.028169014084507"/>
    <x v="3"/>
    <s v="Normal"/>
    <x v="0"/>
    <s v="¥"/>
    <s v="¥142M"/>
    <s v="¥998M"/>
    <s v="¥1"/>
    <s v="¥65,22,876"/>
    <n v="543572.98474945535"/>
  </r>
  <r>
    <x v="168"/>
    <n v="2005"/>
    <x v="9"/>
    <x v="0"/>
    <s v="IPO"/>
    <n v="430"/>
    <n v="157"/>
    <n v="336"/>
    <n v="29.13"/>
    <n v="5"/>
    <s v="No"/>
    <s v="Yes"/>
    <n v="39"/>
    <x v="4"/>
    <n v="3946707"/>
    <n v="5"/>
    <n v="19"/>
    <n v="2.7388535031847132"/>
    <n v="2140127.388535032"/>
    <n v="0.78139534883720929"/>
    <x v="3"/>
    <s v="Normal"/>
    <x v="2"/>
    <n v="0"/>
    <s v="0430M"/>
    <s v="0336M"/>
    <s v="03"/>
    <s v="021,40,127"/>
    <n v="178343.94904458598"/>
  </r>
  <r>
    <x v="169"/>
    <n v="2008"/>
    <x v="8"/>
    <x v="8"/>
    <s v="IPO"/>
    <n v="463"/>
    <n v="157"/>
    <n v="660"/>
    <n v="15.97"/>
    <n v="4"/>
    <s v="No"/>
    <s v="No"/>
    <n v="57"/>
    <x v="4"/>
    <n v="2259131"/>
    <n v="5"/>
    <n v="16"/>
    <n v="2.9490445859872612"/>
    <n v="4203821.6560509559"/>
    <n v="1.4254859611231101"/>
    <x v="1"/>
    <s v="Normal"/>
    <x v="1"/>
    <s v="$"/>
    <s v="$463M"/>
    <s v="$660M"/>
    <s v="$3"/>
    <s v="$42,03,822"/>
    <n v="350318.4713375796"/>
  </r>
  <r>
    <x v="170"/>
    <n v="2011"/>
    <x v="8"/>
    <x v="2"/>
    <s v="IPO"/>
    <n v="45"/>
    <n v="159"/>
    <n v="716"/>
    <n v="13.53"/>
    <n v="7"/>
    <s v="Yes"/>
    <s v="Yes"/>
    <n v="25"/>
    <x v="1"/>
    <n v="4350067"/>
    <n v="5"/>
    <n v="13"/>
    <n v="0.28301886792452829"/>
    <n v="4503144.6540880501"/>
    <n v="15.911111111111111"/>
    <x v="2"/>
    <s v="Normal"/>
    <x v="0"/>
    <s v="$"/>
    <s v="$45M"/>
    <s v="$716M"/>
    <s v="$0"/>
    <s v="$45,03,145"/>
    <n v="375262.05450733751"/>
  </r>
  <r>
    <x v="171"/>
    <n v="2016"/>
    <x v="9"/>
    <x v="9"/>
    <s v="Series C"/>
    <n v="83"/>
    <n v="159"/>
    <n v="603"/>
    <n v="13.68"/>
    <n v="3"/>
    <s v="Yes"/>
    <s v="No"/>
    <n v="59"/>
    <x v="4"/>
    <n v="484279"/>
    <n v="4"/>
    <n v="8"/>
    <n v="0.5220125786163522"/>
    <n v="3792452.830188679"/>
    <n v="7.2650602409638552"/>
    <x v="3"/>
    <s v="Normal"/>
    <x v="0"/>
    <n v="0"/>
    <s v="083M"/>
    <s v="0603M"/>
    <s v="01"/>
    <s v="037,92,453"/>
    <n v="316037.73584905663"/>
  </r>
  <r>
    <x v="172"/>
    <n v="2015"/>
    <x v="7"/>
    <x v="3"/>
    <s v="Series B"/>
    <n v="463"/>
    <n v="160"/>
    <n v="941"/>
    <n v="32.880000000000003"/>
    <n v="3"/>
    <s v="No"/>
    <s v="Yes"/>
    <n v="12"/>
    <x v="4"/>
    <n v="2524492"/>
    <n v="3"/>
    <n v="9"/>
    <n v="2.8937499999999998"/>
    <n v="5881250"/>
    <n v="2.0323974082073435"/>
    <x v="2"/>
    <s v="Normal"/>
    <x v="2"/>
    <s v="A$"/>
    <s v="A$463M"/>
    <s v="A$941M"/>
    <s v="A$3"/>
    <s v="A$58,81,250"/>
    <n v="490104.16666666669"/>
  </r>
  <r>
    <x v="173"/>
    <n v="2013"/>
    <x v="6"/>
    <x v="2"/>
    <s v="Series A"/>
    <n v="68"/>
    <n v="161"/>
    <n v="495"/>
    <n v="4.33"/>
    <n v="4"/>
    <s v="No"/>
    <s v="No"/>
    <n v="27"/>
    <x v="4"/>
    <n v="2371618"/>
    <n v="2"/>
    <n v="11"/>
    <n v="0.42236024844720499"/>
    <n v="3074534.1614906834"/>
    <n v="7.2794117647058822"/>
    <x v="0"/>
    <s v="Normal"/>
    <x v="1"/>
    <s v="£"/>
    <s v="£68M"/>
    <s v="£495M"/>
    <s v="£0"/>
    <s v="£30,74,534"/>
    <n v="256211.18012422361"/>
  </r>
  <r>
    <x v="174"/>
    <n v="2003"/>
    <x v="7"/>
    <x v="2"/>
    <s v="Series B"/>
    <n v="181"/>
    <n v="162"/>
    <n v="534"/>
    <n v="39.130000000000003"/>
    <n v="7"/>
    <s v="No"/>
    <s v="Yes"/>
    <n v="41"/>
    <x v="4"/>
    <n v="1724005"/>
    <n v="3"/>
    <n v="21"/>
    <n v="1.117283950617284"/>
    <n v="3296296.2962962962"/>
    <n v="2.9502762430939224"/>
    <x v="3"/>
    <s v="Normal"/>
    <x v="2"/>
    <s v="A$"/>
    <s v="A$181M"/>
    <s v="A$534M"/>
    <s v="A$1"/>
    <s v="A$32,96,296"/>
    <n v="274691.35802469135"/>
  </r>
  <r>
    <x v="175"/>
    <n v="2020"/>
    <x v="1"/>
    <x v="3"/>
    <s v="Series A"/>
    <n v="446"/>
    <n v="162"/>
    <n v="888"/>
    <n v="46.36"/>
    <n v="2"/>
    <s v="Yes"/>
    <s v="Yes"/>
    <n v="17"/>
    <x v="2"/>
    <n v="3908887"/>
    <n v="2"/>
    <n v="4"/>
    <n v="2.7530864197530862"/>
    <n v="5481481.4814814813"/>
    <n v="1.9910313901345291"/>
    <x v="2"/>
    <s v="Normal"/>
    <x v="0"/>
    <s v="¥"/>
    <s v="¥446M"/>
    <s v="¥888M"/>
    <s v="¥3"/>
    <s v="¥54,81,481"/>
    <n v="456790.12345679011"/>
  </r>
  <r>
    <x v="176"/>
    <n v="2013"/>
    <x v="3"/>
    <x v="0"/>
    <s v="Series B"/>
    <n v="94"/>
    <n v="163"/>
    <n v="699"/>
    <n v="43.85"/>
    <n v="5"/>
    <s v="No"/>
    <s v="Yes"/>
    <n v="81"/>
    <x v="2"/>
    <n v="4254184"/>
    <n v="3"/>
    <n v="11"/>
    <n v="0.57668711656441718"/>
    <n v="4288343.5582822086"/>
    <n v="7.4361702127659575"/>
    <x v="3"/>
    <s v="Normal"/>
    <x v="2"/>
    <s v="€"/>
    <s v="€94M"/>
    <s v="€699M"/>
    <s v="€1"/>
    <s v="€42,88,344"/>
    <n v="357361.96319018403"/>
  </r>
  <r>
    <x v="177"/>
    <n v="2005"/>
    <x v="7"/>
    <x v="8"/>
    <s v="Seed"/>
    <n v="318"/>
    <n v="164"/>
    <n v="580"/>
    <n v="39.75"/>
    <n v="6"/>
    <s v="Yes"/>
    <s v="No"/>
    <n v="79"/>
    <x v="2"/>
    <n v="3340658"/>
    <n v="1"/>
    <n v="19"/>
    <n v="1.9390243902439024"/>
    <n v="3536585.3658536584"/>
    <n v="1.8238993710691824"/>
    <x v="3"/>
    <s v="Normal"/>
    <x v="0"/>
    <s v="A$"/>
    <s v="A$318M"/>
    <s v="A$580M"/>
    <s v="A$2"/>
    <s v="A$35,36,585"/>
    <n v="294715.44715447153"/>
  </r>
  <r>
    <x v="178"/>
    <n v="2011"/>
    <x v="4"/>
    <x v="9"/>
    <s v="Series B"/>
    <n v="455"/>
    <n v="168"/>
    <n v="612"/>
    <n v="9.67"/>
    <n v="6"/>
    <s v="No"/>
    <s v="Yes"/>
    <n v="11"/>
    <x v="3"/>
    <n v="470816"/>
    <n v="3"/>
    <n v="13"/>
    <n v="2.7083333333333335"/>
    <n v="3642857.1428571427"/>
    <n v="1.3450549450549452"/>
    <x v="3"/>
    <s v="Normal"/>
    <x v="2"/>
    <s v="$"/>
    <s v="$455M"/>
    <s v="$612M"/>
    <s v="$3"/>
    <s v="$36,42,857"/>
    <n v="303571.42857142858"/>
  </r>
  <r>
    <x v="179"/>
    <n v="2007"/>
    <x v="5"/>
    <x v="7"/>
    <s v="IPO"/>
    <n v="413"/>
    <n v="169"/>
    <n v="591"/>
    <n v="32.479999999999997"/>
    <n v="8"/>
    <s v="No"/>
    <s v="Yes"/>
    <n v="13"/>
    <x v="2"/>
    <n v="437841"/>
    <n v="5"/>
    <n v="17"/>
    <n v="2.4437869822485205"/>
    <n v="3497041.4201183431"/>
    <n v="1.4309927360774819"/>
    <x v="3"/>
    <s v="High Performer"/>
    <x v="2"/>
    <s v="¥"/>
    <s v="¥413M"/>
    <s v="¥591M"/>
    <s v="¥2"/>
    <s v="¥34,97,041"/>
    <n v="291420.11834319524"/>
  </r>
  <r>
    <x v="180"/>
    <n v="2017"/>
    <x v="6"/>
    <x v="1"/>
    <s v="Series B"/>
    <n v="468"/>
    <n v="172"/>
    <n v="430"/>
    <n v="34.159999999999997"/>
    <n v="9"/>
    <s v="No"/>
    <s v="No"/>
    <n v="88"/>
    <x v="2"/>
    <n v="2691852"/>
    <n v="3"/>
    <n v="7"/>
    <n v="2.7209302325581395"/>
    <n v="2500000"/>
    <n v="0.91880341880341876"/>
    <x v="3"/>
    <s v="High Performer"/>
    <x v="1"/>
    <s v="£"/>
    <s v="£468M"/>
    <s v="£430M"/>
    <s v="£3"/>
    <s v="£25,00,000"/>
    <n v="208333.33333333334"/>
  </r>
  <r>
    <x v="181"/>
    <n v="2011"/>
    <x v="7"/>
    <x v="1"/>
    <s v="IPO"/>
    <n v="447"/>
    <n v="173"/>
    <n v="490"/>
    <n v="9.35"/>
    <n v="4"/>
    <s v="Yes"/>
    <s v="No"/>
    <n v="79"/>
    <x v="4"/>
    <n v="2942814"/>
    <n v="5"/>
    <n v="13"/>
    <n v="2.5838150289017343"/>
    <n v="2832369.9421965317"/>
    <n v="1.0961968680089484"/>
    <x v="0"/>
    <s v="Normal"/>
    <x v="0"/>
    <s v="A$"/>
    <s v="A$447M"/>
    <s v="A$490M"/>
    <s v="A$3"/>
    <s v="A$28,32,370"/>
    <n v="236030.82851637766"/>
  </r>
  <r>
    <x v="182"/>
    <n v="2016"/>
    <x v="9"/>
    <x v="4"/>
    <s v="Series B"/>
    <n v="218"/>
    <n v="173"/>
    <n v="314"/>
    <n v="0.43"/>
    <n v="1"/>
    <s v="Yes"/>
    <s v="No"/>
    <n v="57"/>
    <x v="3"/>
    <n v="2209437"/>
    <n v="3"/>
    <n v="8"/>
    <n v="1.2601156069364161"/>
    <n v="1815028.9017341041"/>
    <n v="1.4403669724770642"/>
    <x v="3"/>
    <s v="Normal"/>
    <x v="0"/>
    <n v="0"/>
    <s v="0218M"/>
    <s v="0314M"/>
    <s v="01"/>
    <s v="018,15,029"/>
    <n v="151252.40847784199"/>
  </r>
  <r>
    <x v="183"/>
    <n v="2004"/>
    <x v="7"/>
    <x v="0"/>
    <s v="Seed"/>
    <n v="349"/>
    <n v="174"/>
    <n v="459"/>
    <n v="46.11"/>
    <n v="9"/>
    <s v="Yes"/>
    <s v="No"/>
    <n v="41"/>
    <x v="2"/>
    <n v="3040137"/>
    <n v="1"/>
    <n v="20"/>
    <n v="2.0057471264367814"/>
    <n v="2637931.0344827585"/>
    <n v="1.3151862464183381"/>
    <x v="1"/>
    <s v="High Performer"/>
    <x v="0"/>
    <s v="A$"/>
    <s v="A$349M"/>
    <s v="A$459M"/>
    <s v="A$2"/>
    <s v="A$26,37,931"/>
    <n v="219827.58620689655"/>
  </r>
  <r>
    <x v="184"/>
    <n v="2011"/>
    <x v="2"/>
    <x v="8"/>
    <s v="Series C"/>
    <n v="12"/>
    <n v="175"/>
    <n v="740"/>
    <n v="35.72"/>
    <n v="8"/>
    <s v="No"/>
    <s v="No"/>
    <n v="76"/>
    <x v="2"/>
    <n v="2161140"/>
    <n v="4"/>
    <n v="13"/>
    <n v="6.8571428571428575E-2"/>
    <n v="4228571.4285714282"/>
    <n v="61.666666666666664"/>
    <x v="3"/>
    <s v="High Performer"/>
    <x v="1"/>
    <s v="€"/>
    <s v="€12M"/>
    <s v="€740M"/>
    <s v="€0"/>
    <s v="€42,28,571"/>
    <n v="352380.95238095237"/>
  </r>
  <r>
    <x v="185"/>
    <n v="2021"/>
    <x v="9"/>
    <x v="2"/>
    <s v="Seed"/>
    <n v="450"/>
    <n v="177"/>
    <n v="686"/>
    <n v="12.5"/>
    <n v="2"/>
    <s v="Yes"/>
    <s v="Yes"/>
    <n v="59"/>
    <x v="2"/>
    <n v="613619"/>
    <n v="1"/>
    <n v="3"/>
    <n v="2.5423728813559321"/>
    <n v="3875706.2146892655"/>
    <n v="1.5244444444444445"/>
    <x v="3"/>
    <s v="Normal"/>
    <x v="0"/>
    <n v="0"/>
    <s v="0450M"/>
    <s v="0686M"/>
    <s v="03"/>
    <s v="038,75,706"/>
    <n v="322975.51789077214"/>
  </r>
  <r>
    <x v="186"/>
    <n v="2013"/>
    <x v="8"/>
    <x v="8"/>
    <s v="Seed"/>
    <n v="397"/>
    <n v="181"/>
    <n v="191"/>
    <n v="29.42"/>
    <n v="9"/>
    <s v="Yes"/>
    <s v="No"/>
    <n v="98"/>
    <x v="4"/>
    <n v="3922130"/>
    <n v="1"/>
    <n v="11"/>
    <n v="2.1933701657458564"/>
    <n v="1055248.6187845303"/>
    <n v="0.48110831234256929"/>
    <x v="3"/>
    <s v="High Performer"/>
    <x v="0"/>
    <s v="$"/>
    <s v="$397M"/>
    <s v="$191M"/>
    <s v="$2"/>
    <s v="$10,55,249"/>
    <n v="87937.384898710865"/>
  </r>
  <r>
    <x v="187"/>
    <n v="2002"/>
    <x v="6"/>
    <x v="8"/>
    <s v="Seed"/>
    <n v="303"/>
    <n v="181"/>
    <n v="43"/>
    <n v="26.34"/>
    <n v="5"/>
    <s v="No"/>
    <s v="No"/>
    <n v="59"/>
    <x v="2"/>
    <n v="200334"/>
    <n v="1"/>
    <n v="22"/>
    <n v="1.6740331491712708"/>
    <n v="237569.06077348065"/>
    <n v="0.14191419141914191"/>
    <x v="1"/>
    <s v="Normal"/>
    <x v="1"/>
    <s v="£"/>
    <s v="£303M"/>
    <s v="£43M"/>
    <s v="£2"/>
    <s v="£2,37,569"/>
    <n v="19797.421731123388"/>
  </r>
  <r>
    <x v="188"/>
    <n v="2003"/>
    <x v="1"/>
    <x v="8"/>
    <s v="Series B"/>
    <n v="3"/>
    <n v="181"/>
    <n v="667"/>
    <n v="13.69"/>
    <n v="4"/>
    <s v="Yes"/>
    <s v="No"/>
    <n v="21"/>
    <x v="3"/>
    <n v="432083"/>
    <n v="3"/>
    <n v="21"/>
    <n v="1.6574585635359115E-2"/>
    <n v="3685082.872928177"/>
    <n v="222.33333333333334"/>
    <x v="3"/>
    <s v="Normal"/>
    <x v="0"/>
    <s v="¥"/>
    <s v="¥3M"/>
    <s v="¥667M"/>
    <s v="¥0"/>
    <s v="¥36,85,083"/>
    <n v="307090.23941068142"/>
  </r>
  <r>
    <x v="189"/>
    <n v="2006"/>
    <x v="2"/>
    <x v="6"/>
    <s v="IPO"/>
    <n v="414"/>
    <n v="184"/>
    <n v="171"/>
    <n v="35.39"/>
    <n v="1"/>
    <s v="Yes"/>
    <s v="No"/>
    <n v="95"/>
    <x v="0"/>
    <n v="347191"/>
    <n v="5"/>
    <n v="18"/>
    <n v="2.25"/>
    <n v="929347.82608695654"/>
    <n v="0.41304347826086957"/>
    <x v="0"/>
    <s v="Normal"/>
    <x v="0"/>
    <s v="€"/>
    <s v="€414M"/>
    <s v="€171M"/>
    <s v="€2"/>
    <s v="€9,29,348"/>
    <n v="77445.65217391304"/>
  </r>
  <r>
    <x v="190"/>
    <n v="2002"/>
    <x v="8"/>
    <x v="9"/>
    <s v="Series B"/>
    <n v="209"/>
    <n v="185"/>
    <n v="809"/>
    <n v="35.64"/>
    <n v="7"/>
    <s v="Yes"/>
    <s v="Yes"/>
    <n v="93"/>
    <x v="1"/>
    <n v="4796192"/>
    <n v="3"/>
    <n v="22"/>
    <n v="1.1297297297297297"/>
    <n v="4372972.9729729732"/>
    <n v="3.8708133971291865"/>
    <x v="3"/>
    <s v="Normal"/>
    <x v="0"/>
    <s v="$"/>
    <s v="$209M"/>
    <s v="$809M"/>
    <s v="$1"/>
    <s v="$43,72,973"/>
    <n v="364414.41441441444"/>
  </r>
  <r>
    <x v="191"/>
    <n v="2018"/>
    <x v="3"/>
    <x v="1"/>
    <s v="Series B"/>
    <n v="306"/>
    <n v="185"/>
    <n v="899"/>
    <n v="3.43"/>
    <n v="4"/>
    <s v="No"/>
    <s v="Yes"/>
    <n v="5"/>
    <x v="4"/>
    <n v="1479538"/>
    <n v="3"/>
    <n v="6"/>
    <n v="1.654054054054054"/>
    <n v="4859459.4594594594"/>
    <n v="2.9379084967320264"/>
    <x v="0"/>
    <s v="Normal"/>
    <x v="2"/>
    <s v="€"/>
    <s v="€306M"/>
    <s v="€899M"/>
    <s v="€2"/>
    <s v="€48,59,459"/>
    <n v="404954.95495495497"/>
  </r>
  <r>
    <x v="192"/>
    <n v="2017"/>
    <x v="2"/>
    <x v="5"/>
    <s v="IPO"/>
    <n v="127"/>
    <n v="185"/>
    <n v="64"/>
    <n v="27.69"/>
    <n v="3"/>
    <s v="Yes"/>
    <s v="Yes"/>
    <n v="42"/>
    <x v="4"/>
    <n v="1134608"/>
    <n v="5"/>
    <n v="7"/>
    <n v="0.68648648648648647"/>
    <n v="345945.94594594592"/>
    <n v="0.50393700787401574"/>
    <x v="2"/>
    <s v="Normal"/>
    <x v="0"/>
    <s v="€"/>
    <s v="€127M"/>
    <s v="€64M"/>
    <s v="€1"/>
    <s v="€3,45,946"/>
    <n v="28828.828828828828"/>
  </r>
  <r>
    <x v="193"/>
    <n v="2018"/>
    <x v="3"/>
    <x v="2"/>
    <s v="Series C"/>
    <n v="58"/>
    <n v="186"/>
    <n v="204"/>
    <n v="48.38"/>
    <n v="1"/>
    <s v="No"/>
    <s v="No"/>
    <n v="57"/>
    <x v="4"/>
    <n v="2252686"/>
    <n v="4"/>
    <n v="6"/>
    <n v="0.31182795698924731"/>
    <n v="1096774.1935483871"/>
    <n v="3.5172413793103448"/>
    <x v="0"/>
    <s v="Normal"/>
    <x v="1"/>
    <s v="€"/>
    <s v="€58M"/>
    <s v="€204M"/>
    <s v="€0"/>
    <s v="€10,96,774"/>
    <n v="91397.849462365586"/>
  </r>
  <r>
    <x v="194"/>
    <n v="2008"/>
    <x v="5"/>
    <x v="4"/>
    <s v="Seed"/>
    <n v="285"/>
    <n v="188"/>
    <n v="692"/>
    <n v="24.05"/>
    <n v="5"/>
    <s v="Yes"/>
    <s v="No"/>
    <n v="12"/>
    <x v="0"/>
    <n v="3162693"/>
    <n v="1"/>
    <n v="16"/>
    <n v="1.5159574468085106"/>
    <n v="3680851.0638297871"/>
    <n v="2.4280701754385965"/>
    <x v="0"/>
    <s v="Normal"/>
    <x v="0"/>
    <s v="¥"/>
    <s v="¥285M"/>
    <s v="¥692M"/>
    <s v="¥2"/>
    <s v="¥36,80,851"/>
    <n v="306737.58865248226"/>
  </r>
  <r>
    <x v="195"/>
    <n v="2007"/>
    <x v="0"/>
    <x v="5"/>
    <s v="Series C"/>
    <n v="154"/>
    <n v="190"/>
    <n v="989"/>
    <n v="49.98"/>
    <n v="4"/>
    <s v="No"/>
    <s v="No"/>
    <n v="24"/>
    <x v="2"/>
    <n v="1600000"/>
    <n v="4"/>
    <n v="17"/>
    <n v="0.81052631578947365"/>
    <n v="5205263.1578947371"/>
    <n v="6.4220779220779223"/>
    <x v="3"/>
    <s v="Normal"/>
    <x v="1"/>
    <s v="₹"/>
    <s v="₹154M"/>
    <s v="₹989M"/>
    <s v="₹1"/>
    <s v="₹52,05,263"/>
    <n v="433771.9298245614"/>
  </r>
  <r>
    <x v="196"/>
    <n v="2019"/>
    <x v="8"/>
    <x v="3"/>
    <s v="Series A"/>
    <n v="377"/>
    <n v="192"/>
    <n v="23"/>
    <n v="22.22"/>
    <n v="5"/>
    <s v="Yes"/>
    <s v="No"/>
    <n v="71"/>
    <x v="0"/>
    <n v="3933144"/>
    <n v="2"/>
    <n v="5"/>
    <n v="1.9635416666666667"/>
    <n v="119791.66666666667"/>
    <n v="6.1007957559681698E-2"/>
    <x v="0"/>
    <s v="Normal"/>
    <x v="0"/>
    <s v="$"/>
    <s v="$377M"/>
    <s v="$23M"/>
    <s v="$2"/>
    <s v="$1,19,792"/>
    <n v="9982.6388888888887"/>
  </r>
  <r>
    <x v="197"/>
    <n v="2011"/>
    <x v="4"/>
    <x v="1"/>
    <s v="Series B"/>
    <n v="270"/>
    <n v="193"/>
    <n v="247"/>
    <n v="10.36"/>
    <n v="3"/>
    <s v="No"/>
    <s v="No"/>
    <n v="43"/>
    <x v="2"/>
    <n v="1577109"/>
    <n v="3"/>
    <n v="13"/>
    <n v="1.3989637305699483"/>
    <n v="1279792.7461139897"/>
    <n v="0.91481481481481486"/>
    <x v="0"/>
    <s v="Normal"/>
    <x v="1"/>
    <s v="$"/>
    <s v="$270M"/>
    <s v="$247M"/>
    <s v="$1"/>
    <s v="$12,79,793"/>
    <n v="106649.39550949914"/>
  </r>
  <r>
    <x v="198"/>
    <n v="2010"/>
    <x v="0"/>
    <x v="4"/>
    <s v="Series A"/>
    <n v="282"/>
    <n v="194"/>
    <n v="80"/>
    <n v="10.17"/>
    <n v="9"/>
    <s v="Yes"/>
    <s v="No"/>
    <n v="50"/>
    <x v="1"/>
    <n v="4608500"/>
    <n v="2"/>
    <n v="14"/>
    <n v="1.4536082474226804"/>
    <n v="412371.13402061857"/>
    <n v="0.28368794326241137"/>
    <x v="3"/>
    <s v="High Performer"/>
    <x v="0"/>
    <s v="₹"/>
    <s v="₹282M"/>
    <s v="₹80M"/>
    <s v="₹1"/>
    <s v="₹4,12,371"/>
    <n v="34364.261168384881"/>
  </r>
  <r>
    <x v="199"/>
    <n v="2001"/>
    <x v="5"/>
    <x v="7"/>
    <s v="Series C"/>
    <n v="396"/>
    <n v="194"/>
    <n v="6"/>
    <n v="14.44"/>
    <n v="3"/>
    <s v="Yes"/>
    <s v="Yes"/>
    <n v="36"/>
    <x v="1"/>
    <n v="1492433"/>
    <n v="4"/>
    <n v="23"/>
    <n v="2.0412371134020617"/>
    <n v="30927.835051546394"/>
    <n v="1.5151515151515152E-2"/>
    <x v="3"/>
    <s v="Normal"/>
    <x v="0"/>
    <s v="¥"/>
    <s v="¥396M"/>
    <s v="¥6M"/>
    <s v="¥2"/>
    <s v="¥30,928"/>
    <n v="2577.319587628866"/>
  </r>
  <r>
    <x v="200"/>
    <n v="2020"/>
    <x v="6"/>
    <x v="7"/>
    <s v="Series B"/>
    <n v="441"/>
    <n v="196"/>
    <n v="408"/>
    <n v="28.35"/>
    <n v="9"/>
    <s v="No"/>
    <s v="Yes"/>
    <n v="81"/>
    <x v="4"/>
    <n v="1420320"/>
    <n v="3"/>
    <n v="4"/>
    <n v="2.25"/>
    <n v="2081632.6530612244"/>
    <n v="0.92517006802721091"/>
    <x v="3"/>
    <s v="High Performer"/>
    <x v="2"/>
    <s v="£"/>
    <s v="£441M"/>
    <s v="£408M"/>
    <s v="£2"/>
    <s v="£20,81,633"/>
    <n v="173469.38775510204"/>
  </r>
  <r>
    <x v="201"/>
    <n v="2011"/>
    <x v="4"/>
    <x v="9"/>
    <s v="Series B"/>
    <n v="474"/>
    <n v="197"/>
    <n v="387"/>
    <n v="44.75"/>
    <n v="5"/>
    <s v="Yes"/>
    <s v="Yes"/>
    <n v="10"/>
    <x v="0"/>
    <n v="504616"/>
    <n v="3"/>
    <n v="13"/>
    <n v="2.4060913705583755"/>
    <n v="1964467.005076142"/>
    <n v="0.81645569620253167"/>
    <x v="0"/>
    <s v="Normal"/>
    <x v="0"/>
    <s v="$"/>
    <s v="$474M"/>
    <s v="$387M"/>
    <s v="$2"/>
    <s v="$19,64,467"/>
    <n v="163705.58375634518"/>
  </r>
  <r>
    <x v="202"/>
    <n v="2021"/>
    <x v="9"/>
    <x v="5"/>
    <s v="Seed"/>
    <n v="208"/>
    <n v="200"/>
    <n v="408"/>
    <n v="21.62"/>
    <n v="8"/>
    <s v="No"/>
    <s v="No"/>
    <n v="76"/>
    <x v="3"/>
    <n v="3701071"/>
    <n v="1"/>
    <n v="3"/>
    <n v="1.04"/>
    <n v="2040000"/>
    <n v="1.9615384615384615"/>
    <x v="0"/>
    <s v="High Performer"/>
    <x v="1"/>
    <n v="0"/>
    <s v="0208M"/>
    <s v="0408M"/>
    <s v="01"/>
    <s v="020,40,000"/>
    <n v="170000"/>
  </r>
  <r>
    <x v="203"/>
    <n v="2008"/>
    <x v="6"/>
    <x v="6"/>
    <s v="Series C"/>
    <n v="186"/>
    <n v="200"/>
    <n v="536"/>
    <n v="33.15"/>
    <n v="4"/>
    <s v="No"/>
    <s v="Yes"/>
    <n v="32"/>
    <x v="2"/>
    <n v="2726722"/>
    <n v="4"/>
    <n v="16"/>
    <n v="0.93"/>
    <n v="2680000"/>
    <n v="2.881720430107527"/>
    <x v="1"/>
    <s v="Normal"/>
    <x v="2"/>
    <s v="£"/>
    <s v="£186M"/>
    <s v="£536M"/>
    <s v="£1"/>
    <s v="£26,80,000"/>
    <n v="223333.33333333334"/>
  </r>
  <r>
    <x v="204"/>
    <n v="2009"/>
    <x v="5"/>
    <x v="5"/>
    <s v="Seed"/>
    <n v="13"/>
    <n v="200"/>
    <n v="627"/>
    <n v="9.81"/>
    <n v="4"/>
    <s v="No"/>
    <s v="No"/>
    <n v="51"/>
    <x v="0"/>
    <n v="1925545"/>
    <n v="1"/>
    <n v="15"/>
    <n v="6.5000000000000002E-2"/>
    <n v="3135000"/>
    <n v="48.230769230769234"/>
    <x v="0"/>
    <s v="Normal"/>
    <x v="1"/>
    <s v="¥"/>
    <s v="¥13M"/>
    <s v="¥627M"/>
    <s v="¥0"/>
    <s v="¥31,35,000"/>
    <n v="261250"/>
  </r>
  <r>
    <x v="205"/>
    <n v="2012"/>
    <x v="8"/>
    <x v="5"/>
    <s v="Seed"/>
    <n v="214"/>
    <n v="202"/>
    <n v="193"/>
    <n v="5.34"/>
    <n v="5"/>
    <s v="No"/>
    <s v="Yes"/>
    <n v="4"/>
    <x v="4"/>
    <n v="3664620"/>
    <n v="1"/>
    <n v="12"/>
    <n v="1.0594059405940595"/>
    <n v="955445.54455445544"/>
    <n v="0.90186915887850472"/>
    <x v="2"/>
    <s v="Normal"/>
    <x v="2"/>
    <s v="$"/>
    <s v="$214M"/>
    <s v="$193M"/>
    <s v="$1"/>
    <s v="$9,55,446"/>
    <n v="79620.462046204615"/>
  </r>
  <r>
    <x v="206"/>
    <n v="2007"/>
    <x v="1"/>
    <x v="9"/>
    <s v="IPO"/>
    <n v="79"/>
    <n v="202"/>
    <n v="824"/>
    <n v="14.43"/>
    <n v="5"/>
    <s v="No"/>
    <s v="No"/>
    <n v="77"/>
    <x v="4"/>
    <n v="369977"/>
    <n v="5"/>
    <n v="17"/>
    <n v="0.3910891089108911"/>
    <n v="4079207.9207920791"/>
    <n v="10.430379746835444"/>
    <x v="3"/>
    <s v="Normal"/>
    <x v="1"/>
    <s v="¥"/>
    <s v="¥79M"/>
    <s v="¥824M"/>
    <s v="¥0"/>
    <s v="¥40,79,208"/>
    <n v="339933.99339933996"/>
  </r>
  <r>
    <x v="207"/>
    <n v="2008"/>
    <x v="3"/>
    <x v="9"/>
    <s v="Series C"/>
    <n v="390"/>
    <n v="202"/>
    <n v="250"/>
    <n v="0.23"/>
    <n v="3"/>
    <s v="No"/>
    <s v="No"/>
    <n v="47"/>
    <x v="3"/>
    <n v="1998012"/>
    <n v="4"/>
    <n v="16"/>
    <n v="1.9306930693069306"/>
    <n v="1237623.7623762377"/>
    <n v="0.64102564102564108"/>
    <x v="3"/>
    <s v="Normal"/>
    <x v="1"/>
    <s v="€"/>
    <s v="€390M"/>
    <s v="€250M"/>
    <s v="€2"/>
    <s v="€12,37,624"/>
    <n v="103135.31353135314"/>
  </r>
  <r>
    <x v="208"/>
    <n v="2016"/>
    <x v="2"/>
    <x v="6"/>
    <s v="Series B"/>
    <n v="455"/>
    <n v="204"/>
    <n v="602"/>
    <n v="17.11"/>
    <n v="6"/>
    <s v="No"/>
    <s v="Yes"/>
    <n v="24"/>
    <x v="1"/>
    <n v="2653457"/>
    <n v="3"/>
    <n v="8"/>
    <n v="2.2303921568627452"/>
    <n v="2950980.3921568627"/>
    <n v="1.323076923076923"/>
    <x v="3"/>
    <s v="Normal"/>
    <x v="2"/>
    <s v="€"/>
    <s v="€455M"/>
    <s v="€602M"/>
    <s v="€2"/>
    <s v="€29,50,980"/>
    <n v="245915.03267973856"/>
  </r>
  <r>
    <x v="209"/>
    <n v="2009"/>
    <x v="8"/>
    <x v="0"/>
    <s v="Series C"/>
    <n v="438"/>
    <n v="205"/>
    <n v="895"/>
    <n v="38.35"/>
    <n v="6"/>
    <s v="No"/>
    <s v="Yes"/>
    <n v="46"/>
    <x v="2"/>
    <n v="3037920"/>
    <n v="4"/>
    <n v="15"/>
    <n v="2.1365853658536587"/>
    <n v="4365853.658536585"/>
    <n v="2.0433789954337898"/>
    <x v="3"/>
    <s v="Normal"/>
    <x v="2"/>
    <s v="$"/>
    <s v="$438M"/>
    <s v="$895M"/>
    <s v="$2"/>
    <s v="$43,65,854"/>
    <n v="363821.13821138209"/>
  </r>
  <r>
    <x v="210"/>
    <n v="2012"/>
    <x v="9"/>
    <x v="6"/>
    <s v="Seed"/>
    <n v="338"/>
    <n v="205"/>
    <n v="625"/>
    <n v="19.260000000000002"/>
    <n v="2"/>
    <s v="Yes"/>
    <s v="Yes"/>
    <n v="72"/>
    <x v="1"/>
    <n v="670837"/>
    <n v="1"/>
    <n v="12"/>
    <n v="1.648780487804878"/>
    <n v="3048780.487804878"/>
    <n v="1.849112426035503"/>
    <x v="0"/>
    <s v="Normal"/>
    <x v="0"/>
    <n v="0"/>
    <s v="0338M"/>
    <s v="0625M"/>
    <s v="02"/>
    <s v="030,48,780"/>
    <n v="254065.0406504065"/>
  </r>
  <r>
    <x v="211"/>
    <n v="2008"/>
    <x v="2"/>
    <x v="4"/>
    <s v="Series C"/>
    <n v="195"/>
    <n v="206"/>
    <n v="306"/>
    <n v="27.79"/>
    <n v="4"/>
    <s v="Yes"/>
    <s v="Yes"/>
    <n v="41"/>
    <x v="2"/>
    <n v="820386"/>
    <n v="4"/>
    <n v="16"/>
    <n v="0.94660194174757284"/>
    <n v="1485436.8932038834"/>
    <n v="1.5692307692307692"/>
    <x v="3"/>
    <s v="Normal"/>
    <x v="0"/>
    <s v="€"/>
    <s v="€195M"/>
    <s v="€306M"/>
    <s v="€1"/>
    <s v="€14,85,437"/>
    <n v="123786.40776699029"/>
  </r>
  <r>
    <x v="212"/>
    <n v="2011"/>
    <x v="1"/>
    <x v="8"/>
    <s v="Series B"/>
    <n v="467"/>
    <n v="211"/>
    <n v="664"/>
    <n v="43.39"/>
    <n v="3"/>
    <s v="No"/>
    <s v="No"/>
    <n v="91"/>
    <x v="3"/>
    <n v="2960401"/>
    <n v="3"/>
    <n v="13"/>
    <n v="2.2132701421800949"/>
    <n v="3146919.4312796206"/>
    <n v="1.4218415417558887"/>
    <x v="3"/>
    <s v="Normal"/>
    <x v="1"/>
    <s v="¥"/>
    <s v="¥467M"/>
    <s v="¥664M"/>
    <s v="¥2"/>
    <s v="¥31,46,919"/>
    <n v="262243.28593996842"/>
  </r>
  <r>
    <x v="213"/>
    <n v="2007"/>
    <x v="5"/>
    <x v="8"/>
    <s v="Series B"/>
    <n v="413"/>
    <n v="211"/>
    <n v="841"/>
    <n v="11.69"/>
    <n v="3"/>
    <s v="Yes"/>
    <s v="No"/>
    <n v="83"/>
    <x v="3"/>
    <n v="1380146"/>
    <n v="3"/>
    <n v="17"/>
    <n v="1.9573459715639809"/>
    <n v="3985781.9905213271"/>
    <n v="2.0363196125907992"/>
    <x v="3"/>
    <s v="Normal"/>
    <x v="0"/>
    <s v="¥"/>
    <s v="¥413M"/>
    <s v="¥841M"/>
    <s v="¥2"/>
    <s v="¥39,85,782"/>
    <n v="332148.49921011057"/>
  </r>
  <r>
    <x v="214"/>
    <n v="2007"/>
    <x v="3"/>
    <x v="7"/>
    <s v="Seed"/>
    <n v="466"/>
    <n v="211"/>
    <n v="370"/>
    <n v="37.24"/>
    <n v="2"/>
    <s v="Yes"/>
    <s v="No"/>
    <n v="76"/>
    <x v="1"/>
    <n v="3761836"/>
    <n v="1"/>
    <n v="17"/>
    <n v="2.2085308056872037"/>
    <n v="1753554.5023696683"/>
    <n v="0.79399141630901282"/>
    <x v="3"/>
    <s v="Normal"/>
    <x v="0"/>
    <s v="€"/>
    <s v="€466M"/>
    <s v="€370M"/>
    <s v="€2"/>
    <s v="€17,53,555"/>
    <n v="146129.54186413903"/>
  </r>
  <r>
    <x v="215"/>
    <n v="2000"/>
    <x v="1"/>
    <x v="2"/>
    <s v="Series B"/>
    <n v="468"/>
    <n v="212"/>
    <n v="817"/>
    <n v="49"/>
    <n v="8"/>
    <s v="Yes"/>
    <s v="Yes"/>
    <n v="29"/>
    <x v="4"/>
    <n v="3182074"/>
    <n v="3"/>
    <n v="24"/>
    <n v="2.2075471698113209"/>
    <n v="3853773.5849056602"/>
    <n v="1.7457264957264957"/>
    <x v="3"/>
    <s v="High Performer"/>
    <x v="0"/>
    <s v="¥"/>
    <s v="¥468M"/>
    <s v="¥817M"/>
    <s v="¥2"/>
    <s v="¥38,53,774"/>
    <n v="321147.79874213837"/>
  </r>
  <r>
    <x v="216"/>
    <n v="2013"/>
    <x v="9"/>
    <x v="6"/>
    <s v="Series C"/>
    <n v="322"/>
    <n v="212"/>
    <n v="691"/>
    <n v="22.51"/>
    <n v="7"/>
    <s v="No"/>
    <s v="No"/>
    <n v="32"/>
    <x v="2"/>
    <n v="4655488"/>
    <n v="4"/>
    <n v="11"/>
    <n v="1.5188679245283019"/>
    <n v="3259433.9622641508"/>
    <n v="2.1459627329192545"/>
    <x v="0"/>
    <s v="Normal"/>
    <x v="1"/>
    <n v="0"/>
    <s v="0322M"/>
    <s v="0691M"/>
    <s v="02"/>
    <s v="032,59,434"/>
    <n v="271619.4968553459"/>
  </r>
  <r>
    <x v="217"/>
    <n v="2000"/>
    <x v="1"/>
    <x v="5"/>
    <s v="Series C"/>
    <n v="213"/>
    <n v="212"/>
    <n v="972"/>
    <n v="32.729999999999997"/>
    <n v="7"/>
    <s v="No"/>
    <s v="No"/>
    <n v="27"/>
    <x v="1"/>
    <n v="2665921"/>
    <n v="4"/>
    <n v="24"/>
    <n v="1.0047169811320755"/>
    <n v="4584905.6603773581"/>
    <n v="4.563380281690141"/>
    <x v="3"/>
    <s v="Normal"/>
    <x v="1"/>
    <s v="¥"/>
    <s v="¥213M"/>
    <s v="¥972M"/>
    <s v="¥1"/>
    <s v="¥45,84,906"/>
    <n v="382075.47169811319"/>
  </r>
  <r>
    <x v="218"/>
    <n v="2018"/>
    <x v="9"/>
    <x v="4"/>
    <s v="Series B"/>
    <n v="307"/>
    <n v="212"/>
    <n v="19"/>
    <n v="13.84"/>
    <n v="1"/>
    <s v="No"/>
    <s v="No"/>
    <n v="96"/>
    <x v="2"/>
    <n v="2817506"/>
    <n v="3"/>
    <n v="6"/>
    <n v="1.4481132075471699"/>
    <n v="89622.641509433961"/>
    <n v="6.1889250814332247E-2"/>
    <x v="0"/>
    <s v="Normal"/>
    <x v="1"/>
    <n v="0"/>
    <s v="0307M"/>
    <s v="019M"/>
    <s v="01"/>
    <s v="089,623"/>
    <n v="7468.5534591194964"/>
  </r>
  <r>
    <x v="219"/>
    <n v="2021"/>
    <x v="0"/>
    <x v="9"/>
    <s v="Series A"/>
    <n v="128"/>
    <n v="213"/>
    <n v="255"/>
    <n v="16.73"/>
    <n v="8"/>
    <s v="No"/>
    <s v="No"/>
    <n v="52"/>
    <x v="4"/>
    <n v="1230746"/>
    <n v="2"/>
    <n v="3"/>
    <n v="0.60093896713615025"/>
    <n v="1197183.0985915493"/>
    <n v="1.9921875"/>
    <x v="1"/>
    <s v="High Performer"/>
    <x v="1"/>
    <s v="₹"/>
    <s v="₹128M"/>
    <s v="₹255M"/>
    <s v="₹1"/>
    <s v="₹11,97,183"/>
    <n v="99765.258215962444"/>
  </r>
  <r>
    <x v="220"/>
    <n v="2006"/>
    <x v="0"/>
    <x v="7"/>
    <s v="Series A"/>
    <n v="31"/>
    <n v="213"/>
    <n v="244"/>
    <n v="4.63"/>
    <n v="3"/>
    <s v="No"/>
    <s v="No"/>
    <n v="70"/>
    <x v="1"/>
    <n v="407725"/>
    <n v="2"/>
    <n v="18"/>
    <n v="0.14553990610328638"/>
    <n v="1145539.9061032864"/>
    <n v="7.870967741935484"/>
    <x v="0"/>
    <s v="Normal"/>
    <x v="1"/>
    <s v="₹"/>
    <s v="₹31M"/>
    <s v="₹244M"/>
    <s v="₹0"/>
    <s v="₹11,45,540"/>
    <n v="95461.658841940531"/>
  </r>
  <r>
    <x v="221"/>
    <n v="2022"/>
    <x v="1"/>
    <x v="4"/>
    <s v="IPO"/>
    <n v="156"/>
    <n v="214"/>
    <n v="240"/>
    <n v="46.59"/>
    <n v="2"/>
    <s v="Yes"/>
    <s v="No"/>
    <n v="68"/>
    <x v="4"/>
    <n v="2926825"/>
    <n v="5"/>
    <n v="2"/>
    <n v="0.7289719626168224"/>
    <n v="1121495.3271028036"/>
    <n v="1.5384615384615385"/>
    <x v="2"/>
    <s v="Normal"/>
    <x v="0"/>
    <s v="¥"/>
    <s v="¥156M"/>
    <s v="¥240M"/>
    <s v="¥1"/>
    <s v="¥11,21,495"/>
    <n v="93457.943925233645"/>
  </r>
  <r>
    <x v="222"/>
    <n v="2008"/>
    <x v="3"/>
    <x v="9"/>
    <s v="Seed"/>
    <n v="76"/>
    <n v="215"/>
    <n v="751"/>
    <n v="0.75"/>
    <n v="3"/>
    <s v="Yes"/>
    <s v="Yes"/>
    <n v="35"/>
    <x v="3"/>
    <n v="697362"/>
    <n v="1"/>
    <n v="16"/>
    <n v="0.35348837209302325"/>
    <n v="3493023.2558139535"/>
    <n v="9.8815789473684212"/>
    <x v="3"/>
    <s v="Normal"/>
    <x v="0"/>
    <s v="€"/>
    <s v="€76M"/>
    <s v="€751M"/>
    <s v="€0"/>
    <s v="€34,93,023"/>
    <n v="291085.27131782944"/>
  </r>
  <r>
    <x v="223"/>
    <n v="2000"/>
    <x v="4"/>
    <x v="4"/>
    <s v="Series C"/>
    <n v="476"/>
    <n v="216"/>
    <n v="306"/>
    <n v="40.299999999999997"/>
    <n v="8"/>
    <s v="No"/>
    <s v="No"/>
    <n v="89"/>
    <x v="2"/>
    <n v="4972490"/>
    <n v="4"/>
    <n v="24"/>
    <n v="2.2037037037037037"/>
    <n v="1416666.6666666667"/>
    <n v="0.6428571428571429"/>
    <x v="1"/>
    <s v="High Performer"/>
    <x v="1"/>
    <s v="$"/>
    <s v="$476M"/>
    <s v="$306M"/>
    <s v="$2"/>
    <s v="$14,16,667"/>
    <n v="118055.55555555556"/>
  </r>
  <r>
    <x v="224"/>
    <n v="2012"/>
    <x v="5"/>
    <x v="7"/>
    <s v="IPO"/>
    <n v="17"/>
    <n v="220"/>
    <n v="666"/>
    <n v="17.350000000000001"/>
    <n v="1"/>
    <s v="Yes"/>
    <s v="No"/>
    <n v="97"/>
    <x v="4"/>
    <n v="4738865"/>
    <n v="5"/>
    <n v="12"/>
    <n v="7.7272727272727271E-2"/>
    <n v="3027272.7272727271"/>
    <n v="39.176470588235297"/>
    <x v="3"/>
    <s v="Normal"/>
    <x v="0"/>
    <s v="¥"/>
    <s v="¥17M"/>
    <s v="¥666M"/>
    <s v="¥0"/>
    <s v="¥30,27,273"/>
    <n v="252272.72727272726"/>
  </r>
  <r>
    <x v="225"/>
    <n v="2019"/>
    <x v="2"/>
    <x v="6"/>
    <s v="Seed"/>
    <n v="457"/>
    <n v="222"/>
    <n v="426"/>
    <n v="10.47"/>
    <n v="7"/>
    <s v="No"/>
    <s v="Yes"/>
    <n v="62"/>
    <x v="4"/>
    <n v="249639"/>
    <n v="1"/>
    <n v="5"/>
    <n v="2.0585585585585586"/>
    <n v="1918918.9189189188"/>
    <n v="0.93216630196936545"/>
    <x v="3"/>
    <s v="Normal"/>
    <x v="2"/>
    <s v="€"/>
    <s v="€457M"/>
    <s v="€426M"/>
    <s v="€2"/>
    <s v="€19,18,919"/>
    <n v="159909.90990990991"/>
  </r>
  <r>
    <x v="226"/>
    <n v="2021"/>
    <x v="1"/>
    <x v="0"/>
    <s v="IPO"/>
    <n v="369"/>
    <n v="224"/>
    <n v="874"/>
    <n v="12.79"/>
    <n v="1"/>
    <s v="Yes"/>
    <s v="No"/>
    <n v="65"/>
    <x v="3"/>
    <n v="1128717"/>
    <n v="5"/>
    <n v="3"/>
    <n v="1.6473214285714286"/>
    <n v="3901785.7142857141"/>
    <n v="2.3685636856368562"/>
    <x v="1"/>
    <s v="Normal"/>
    <x v="0"/>
    <s v="¥"/>
    <s v="¥369M"/>
    <s v="¥874M"/>
    <s v="¥2"/>
    <s v="¥39,01,786"/>
    <n v="325148.80952380953"/>
  </r>
  <r>
    <x v="227"/>
    <n v="2021"/>
    <x v="4"/>
    <x v="3"/>
    <s v="Series B"/>
    <n v="23"/>
    <n v="226"/>
    <n v="680"/>
    <n v="15.24"/>
    <n v="3"/>
    <s v="Yes"/>
    <s v="Yes"/>
    <n v="21"/>
    <x v="1"/>
    <n v="1256168"/>
    <n v="3"/>
    <n v="3"/>
    <n v="0.10176991150442478"/>
    <n v="3008849.5575221237"/>
    <n v="29.565217391304348"/>
    <x v="0"/>
    <s v="Normal"/>
    <x v="0"/>
    <s v="$"/>
    <s v="$23M"/>
    <s v="$680M"/>
    <s v="$0"/>
    <s v="$30,08,850"/>
    <n v="250737.46312684365"/>
  </r>
  <r>
    <x v="228"/>
    <n v="2000"/>
    <x v="6"/>
    <x v="3"/>
    <s v="Series A"/>
    <n v="272"/>
    <n v="227"/>
    <n v="465"/>
    <n v="45.94"/>
    <n v="3"/>
    <s v="No"/>
    <s v="Yes"/>
    <n v="19"/>
    <x v="2"/>
    <n v="3907194"/>
    <n v="2"/>
    <n v="24"/>
    <n v="1.1982378854625551"/>
    <n v="2048458.1497797356"/>
    <n v="1.7095588235294117"/>
    <x v="3"/>
    <s v="Normal"/>
    <x v="2"/>
    <s v="£"/>
    <s v="£272M"/>
    <s v="£465M"/>
    <s v="£1"/>
    <s v="£20,48,458"/>
    <n v="170704.84581497798"/>
  </r>
  <r>
    <x v="229"/>
    <n v="2018"/>
    <x v="7"/>
    <x v="3"/>
    <s v="Series B"/>
    <n v="348"/>
    <n v="228"/>
    <n v="285"/>
    <n v="48.57"/>
    <n v="7"/>
    <s v="No"/>
    <s v="Yes"/>
    <n v="61"/>
    <x v="4"/>
    <n v="3216260"/>
    <n v="3"/>
    <n v="6"/>
    <n v="1.5263157894736843"/>
    <n v="1250000"/>
    <n v="0.81896551724137934"/>
    <x v="3"/>
    <s v="Normal"/>
    <x v="2"/>
    <s v="A$"/>
    <s v="A$348M"/>
    <s v="A$285M"/>
    <s v="A$2"/>
    <s v="A$12,50,000"/>
    <n v="104166.66666666667"/>
  </r>
  <r>
    <x v="230"/>
    <n v="2019"/>
    <x v="3"/>
    <x v="6"/>
    <s v="Series C"/>
    <n v="305"/>
    <n v="228"/>
    <n v="430"/>
    <n v="27.86"/>
    <n v="4"/>
    <s v="No"/>
    <s v="No"/>
    <n v="92"/>
    <x v="3"/>
    <n v="3270213"/>
    <n v="4"/>
    <n v="5"/>
    <n v="1.3377192982456141"/>
    <n v="1885964.9122807018"/>
    <n v="1.4098360655737705"/>
    <x v="0"/>
    <s v="Normal"/>
    <x v="1"/>
    <s v="€"/>
    <s v="€305M"/>
    <s v="€430M"/>
    <s v="€1"/>
    <s v="€18,85,965"/>
    <n v="157163.74269005848"/>
  </r>
  <r>
    <x v="231"/>
    <n v="2012"/>
    <x v="0"/>
    <x v="2"/>
    <s v="Seed"/>
    <n v="289"/>
    <n v="230"/>
    <n v="213"/>
    <n v="28.23"/>
    <n v="7"/>
    <s v="No"/>
    <s v="Yes"/>
    <n v="7"/>
    <x v="0"/>
    <n v="81115"/>
    <n v="1"/>
    <n v="12"/>
    <n v="1.2565217391304349"/>
    <n v="926086.95652173914"/>
    <n v="0.73702422145328716"/>
    <x v="1"/>
    <s v="Normal"/>
    <x v="2"/>
    <s v="₹"/>
    <s v="₹289M"/>
    <s v="₹213M"/>
    <s v="₹1"/>
    <s v="₹9,26,087"/>
    <n v="77173.913043478256"/>
  </r>
  <r>
    <x v="232"/>
    <n v="2002"/>
    <x v="6"/>
    <x v="2"/>
    <s v="Series B"/>
    <n v="13"/>
    <n v="230"/>
    <n v="680"/>
    <n v="34.22"/>
    <n v="3"/>
    <s v="Yes"/>
    <s v="No"/>
    <n v="65"/>
    <x v="1"/>
    <n v="4958640"/>
    <n v="3"/>
    <n v="22"/>
    <n v="5.6521739130434782E-2"/>
    <n v="2956521.7391304346"/>
    <n v="52.307692307692307"/>
    <x v="3"/>
    <s v="Normal"/>
    <x v="0"/>
    <s v="£"/>
    <s v="£13M"/>
    <s v="£680M"/>
    <s v="£0"/>
    <s v="£29,56,522"/>
    <n v="246376.81159420291"/>
  </r>
  <r>
    <x v="233"/>
    <n v="2014"/>
    <x v="6"/>
    <x v="5"/>
    <s v="IPO"/>
    <n v="354"/>
    <n v="231"/>
    <n v="153"/>
    <n v="37.590000000000003"/>
    <n v="9"/>
    <s v="Yes"/>
    <s v="No"/>
    <n v="80"/>
    <x v="1"/>
    <n v="4147808"/>
    <n v="5"/>
    <n v="10"/>
    <n v="1.5324675324675325"/>
    <n v="662337.6623376623"/>
    <n v="0.43220338983050849"/>
    <x v="3"/>
    <s v="High Performer"/>
    <x v="0"/>
    <s v="£"/>
    <s v="£354M"/>
    <s v="£153M"/>
    <s v="£2"/>
    <s v="£6,62,338"/>
    <n v="55194.805194805194"/>
  </r>
  <r>
    <x v="234"/>
    <n v="2019"/>
    <x v="9"/>
    <x v="2"/>
    <s v="Seed"/>
    <n v="335"/>
    <n v="231"/>
    <n v="797"/>
    <n v="12.74"/>
    <n v="5"/>
    <s v="Yes"/>
    <s v="No"/>
    <n v="7"/>
    <x v="4"/>
    <n v="4942365"/>
    <n v="1"/>
    <n v="5"/>
    <n v="1.4502164502164503"/>
    <n v="3450216.4502164503"/>
    <n v="2.3791044776119401"/>
    <x v="2"/>
    <s v="Normal"/>
    <x v="0"/>
    <n v="0"/>
    <s v="0335M"/>
    <s v="0797M"/>
    <s v="01"/>
    <s v="034,50,216"/>
    <n v="287518.03751803754"/>
  </r>
  <r>
    <x v="235"/>
    <n v="2003"/>
    <x v="1"/>
    <x v="5"/>
    <s v="Seed"/>
    <n v="80"/>
    <n v="232"/>
    <n v="711"/>
    <n v="36.15"/>
    <n v="1"/>
    <s v="No"/>
    <s v="No"/>
    <n v="40"/>
    <x v="4"/>
    <n v="4821194"/>
    <n v="1"/>
    <n v="21"/>
    <n v="0.34482758620689657"/>
    <n v="3064655.1724137929"/>
    <n v="8.8874999999999993"/>
    <x v="3"/>
    <s v="Normal"/>
    <x v="1"/>
    <s v="¥"/>
    <s v="¥80M"/>
    <s v="¥711M"/>
    <s v="¥0"/>
    <s v="¥30,64,655"/>
    <n v="255387.93103448275"/>
  </r>
  <r>
    <x v="236"/>
    <n v="2011"/>
    <x v="3"/>
    <x v="2"/>
    <s v="Seed"/>
    <n v="373"/>
    <n v="232"/>
    <n v="445"/>
    <n v="10.08"/>
    <n v="1"/>
    <s v="No"/>
    <s v="Yes"/>
    <n v="81"/>
    <x v="2"/>
    <n v="1784463"/>
    <n v="1"/>
    <n v="13"/>
    <n v="1.6077586206896552"/>
    <n v="1918103.448275862"/>
    <n v="1.1930294906166219"/>
    <x v="3"/>
    <s v="Normal"/>
    <x v="2"/>
    <s v="€"/>
    <s v="€373M"/>
    <s v="€445M"/>
    <s v="€2"/>
    <s v="€19,18,103"/>
    <n v="159841.9540229885"/>
  </r>
  <r>
    <x v="237"/>
    <n v="2014"/>
    <x v="7"/>
    <x v="3"/>
    <s v="Series A"/>
    <n v="390"/>
    <n v="233"/>
    <n v="725"/>
    <n v="6.73"/>
    <n v="8"/>
    <s v="No"/>
    <s v="No"/>
    <n v="88"/>
    <x v="0"/>
    <n v="3090605"/>
    <n v="2"/>
    <n v="10"/>
    <n v="1.6738197424892705"/>
    <n v="3111587.9828326181"/>
    <n v="1.858974358974359"/>
    <x v="2"/>
    <s v="High Performer"/>
    <x v="1"/>
    <s v="A$"/>
    <s v="A$390M"/>
    <s v="A$725M"/>
    <s v="A$2"/>
    <s v="A$31,11,588"/>
    <n v="259298.99856938483"/>
  </r>
  <r>
    <x v="238"/>
    <n v="2009"/>
    <x v="9"/>
    <x v="3"/>
    <s v="Series A"/>
    <n v="88"/>
    <n v="233"/>
    <n v="244"/>
    <n v="17.71"/>
    <n v="2"/>
    <s v="No"/>
    <s v="No"/>
    <n v="84"/>
    <x v="3"/>
    <n v="2664845"/>
    <n v="2"/>
    <n v="15"/>
    <n v="0.37768240343347642"/>
    <n v="1047210.3004291846"/>
    <n v="2.7727272727272729"/>
    <x v="3"/>
    <s v="Normal"/>
    <x v="1"/>
    <n v="0"/>
    <s v="088M"/>
    <s v="0244M"/>
    <s v="00"/>
    <s v="010,47,210"/>
    <n v="87267.525035765386"/>
  </r>
  <r>
    <x v="239"/>
    <n v="2017"/>
    <x v="6"/>
    <x v="1"/>
    <s v="Series C"/>
    <n v="429"/>
    <n v="235"/>
    <n v="698"/>
    <n v="35.17"/>
    <n v="6"/>
    <s v="Yes"/>
    <s v="No"/>
    <n v="81"/>
    <x v="1"/>
    <n v="3370093"/>
    <n v="4"/>
    <n v="7"/>
    <n v="1.8255319148936171"/>
    <n v="2970212.7659574468"/>
    <n v="1.627039627039627"/>
    <x v="3"/>
    <s v="Normal"/>
    <x v="0"/>
    <s v="£"/>
    <s v="£429M"/>
    <s v="£698M"/>
    <s v="£2"/>
    <s v="£29,70,213"/>
    <n v="247517.73049645391"/>
  </r>
  <r>
    <x v="240"/>
    <n v="2022"/>
    <x v="2"/>
    <x v="3"/>
    <s v="IPO"/>
    <n v="381"/>
    <n v="235"/>
    <n v="171"/>
    <n v="32.33"/>
    <n v="6"/>
    <s v="No"/>
    <s v="Yes"/>
    <n v="35"/>
    <x v="4"/>
    <n v="4489780"/>
    <n v="5"/>
    <n v="2"/>
    <n v="1.6212765957446809"/>
    <n v="727659.57446808508"/>
    <n v="0.44881889763779526"/>
    <x v="1"/>
    <s v="Normal"/>
    <x v="2"/>
    <s v="€"/>
    <s v="€381M"/>
    <s v="€171M"/>
    <s v="€2"/>
    <s v="€7,27,660"/>
    <n v="60638.297872340423"/>
  </r>
  <r>
    <x v="241"/>
    <n v="2013"/>
    <x v="0"/>
    <x v="1"/>
    <s v="IPO"/>
    <n v="18"/>
    <n v="235"/>
    <n v="952"/>
    <n v="10.41"/>
    <n v="3"/>
    <s v="No"/>
    <s v="Yes"/>
    <n v="89"/>
    <x v="4"/>
    <n v="842518"/>
    <n v="5"/>
    <n v="11"/>
    <n v="7.6595744680851063E-2"/>
    <n v="4051063.8297872338"/>
    <n v="52.888888888888886"/>
    <x v="1"/>
    <s v="Normal"/>
    <x v="2"/>
    <s v="₹"/>
    <s v="₹18M"/>
    <s v="₹952M"/>
    <s v="₹0"/>
    <s v="₹40,51,064"/>
    <n v="337588.65248226951"/>
  </r>
  <r>
    <x v="242"/>
    <n v="2022"/>
    <x v="5"/>
    <x v="4"/>
    <s v="Series C"/>
    <n v="20"/>
    <n v="236"/>
    <n v="816"/>
    <n v="32.65"/>
    <n v="4"/>
    <s v="Yes"/>
    <s v="Yes"/>
    <n v="10"/>
    <x v="0"/>
    <n v="3725611"/>
    <n v="4"/>
    <n v="2"/>
    <n v="8.4745762711864403E-2"/>
    <n v="3457627.118644068"/>
    <n v="40.799999999999997"/>
    <x v="0"/>
    <s v="Normal"/>
    <x v="0"/>
    <s v="¥"/>
    <s v="¥20M"/>
    <s v="¥816M"/>
    <s v="¥0"/>
    <s v="¥34,57,627"/>
    <n v="288135.59322033898"/>
  </r>
  <r>
    <x v="243"/>
    <n v="2022"/>
    <x v="0"/>
    <x v="3"/>
    <s v="Series A"/>
    <n v="288"/>
    <n v="236"/>
    <n v="968"/>
    <n v="5.1100000000000003"/>
    <n v="4"/>
    <s v="Yes"/>
    <s v="Yes"/>
    <n v="83"/>
    <x v="4"/>
    <n v="289073"/>
    <n v="2"/>
    <n v="2"/>
    <n v="1.2203389830508475"/>
    <n v="4101694.9152542371"/>
    <n v="3.3611111111111112"/>
    <x v="3"/>
    <s v="Normal"/>
    <x v="0"/>
    <s v="₹"/>
    <s v="₹288M"/>
    <s v="₹968M"/>
    <s v="₹1"/>
    <s v="₹41,01,695"/>
    <n v="341807.90960451978"/>
  </r>
  <r>
    <x v="244"/>
    <n v="2013"/>
    <x v="8"/>
    <x v="2"/>
    <s v="IPO"/>
    <n v="366"/>
    <n v="236"/>
    <n v="722"/>
    <n v="46.75"/>
    <n v="4"/>
    <s v="Yes"/>
    <s v="Yes"/>
    <n v="89"/>
    <x v="2"/>
    <n v="1233764"/>
    <n v="5"/>
    <n v="11"/>
    <n v="1.5508474576271187"/>
    <n v="3059322.0338983051"/>
    <n v="1.9726775956284153"/>
    <x v="3"/>
    <s v="Normal"/>
    <x v="0"/>
    <s v="$"/>
    <s v="$366M"/>
    <s v="$722M"/>
    <s v="$2"/>
    <s v="$30,59,322"/>
    <n v="254943.50282485876"/>
  </r>
  <r>
    <x v="245"/>
    <n v="2004"/>
    <x v="8"/>
    <x v="4"/>
    <s v="Series A"/>
    <n v="494"/>
    <n v="237"/>
    <n v="60"/>
    <n v="41.43"/>
    <n v="9"/>
    <s v="No"/>
    <s v="No"/>
    <n v="30"/>
    <x v="3"/>
    <n v="4308292"/>
    <n v="2"/>
    <n v="20"/>
    <n v="2.0843881856540083"/>
    <n v="253164.55696202532"/>
    <n v="0.1214574898785425"/>
    <x v="0"/>
    <s v="High Performer"/>
    <x v="1"/>
    <s v="$"/>
    <s v="$494M"/>
    <s v="$60M"/>
    <s v="$2"/>
    <s v="$2,53,165"/>
    <n v="21097.04641350211"/>
  </r>
  <r>
    <x v="246"/>
    <n v="2015"/>
    <x v="8"/>
    <x v="1"/>
    <s v="Seed"/>
    <n v="295"/>
    <n v="238"/>
    <n v="172"/>
    <n v="36.909999999999997"/>
    <n v="7"/>
    <s v="Yes"/>
    <s v="No"/>
    <n v="77"/>
    <x v="2"/>
    <n v="1862745"/>
    <n v="1"/>
    <n v="9"/>
    <n v="1.2394957983193278"/>
    <n v="722689.07563025213"/>
    <n v="0.58305084745762714"/>
    <x v="1"/>
    <s v="Normal"/>
    <x v="0"/>
    <s v="$"/>
    <s v="$295M"/>
    <s v="$172M"/>
    <s v="$1"/>
    <s v="$7,22,689"/>
    <n v="60224.08963585434"/>
  </r>
  <r>
    <x v="247"/>
    <n v="2011"/>
    <x v="3"/>
    <x v="8"/>
    <s v="Series C"/>
    <n v="47"/>
    <n v="238"/>
    <n v="332"/>
    <n v="0.96"/>
    <n v="6"/>
    <s v="No"/>
    <s v="Yes"/>
    <n v="58"/>
    <x v="0"/>
    <n v="105406"/>
    <n v="4"/>
    <n v="13"/>
    <n v="0.19747899159663865"/>
    <n v="1394957.9831932774"/>
    <n v="7.0638297872340425"/>
    <x v="2"/>
    <s v="Normal"/>
    <x v="2"/>
    <s v="€"/>
    <s v="€47M"/>
    <s v="€332M"/>
    <s v="€0"/>
    <s v="€13,94,958"/>
    <n v="116246.49859943977"/>
  </r>
  <r>
    <x v="248"/>
    <n v="2009"/>
    <x v="2"/>
    <x v="7"/>
    <s v="Series B"/>
    <n v="70"/>
    <n v="238"/>
    <n v="176"/>
    <n v="18.010000000000002"/>
    <n v="5"/>
    <s v="Yes"/>
    <s v="Yes"/>
    <n v="10"/>
    <x v="4"/>
    <n v="3537533"/>
    <n v="3"/>
    <n v="15"/>
    <n v="0.29411764705882354"/>
    <n v="739495.79831932776"/>
    <n v="2.5142857142857142"/>
    <x v="0"/>
    <s v="Normal"/>
    <x v="0"/>
    <s v="€"/>
    <s v="€70M"/>
    <s v="€176M"/>
    <s v="€0"/>
    <s v="€7,39,496"/>
    <n v="61624.64985994398"/>
  </r>
  <r>
    <x v="249"/>
    <n v="2000"/>
    <x v="9"/>
    <x v="3"/>
    <s v="Series C"/>
    <n v="152"/>
    <n v="238"/>
    <n v="982"/>
    <n v="8.6999999999999993"/>
    <n v="3"/>
    <s v="No"/>
    <s v="No"/>
    <n v="2"/>
    <x v="4"/>
    <n v="3953950"/>
    <n v="4"/>
    <n v="24"/>
    <n v="0.6386554621848739"/>
    <n v="4126050.4201680673"/>
    <n v="6.4605263157894735"/>
    <x v="3"/>
    <s v="Normal"/>
    <x v="1"/>
    <n v="0"/>
    <s v="0152M"/>
    <s v="0982M"/>
    <s v="01"/>
    <s v="041,26,050"/>
    <n v="343837.53501400561"/>
  </r>
  <r>
    <x v="250"/>
    <n v="2019"/>
    <x v="4"/>
    <x v="2"/>
    <s v="Series C"/>
    <n v="441"/>
    <n v="239"/>
    <n v="363"/>
    <n v="30.88"/>
    <n v="3"/>
    <s v="No"/>
    <s v="No"/>
    <n v="5"/>
    <x v="4"/>
    <n v="1328537"/>
    <n v="4"/>
    <n v="5"/>
    <n v="1.8451882845188285"/>
    <n v="1518828.4518828453"/>
    <n v="0.8231292517006803"/>
    <x v="3"/>
    <s v="Normal"/>
    <x v="1"/>
    <s v="$"/>
    <s v="$441M"/>
    <s v="$363M"/>
    <s v="$2"/>
    <s v="$15,18,828"/>
    <n v="126569.03765690376"/>
  </r>
  <r>
    <x v="251"/>
    <n v="2008"/>
    <x v="7"/>
    <x v="0"/>
    <s v="Series C"/>
    <n v="474"/>
    <n v="241"/>
    <n v="968"/>
    <n v="31.86"/>
    <n v="5"/>
    <s v="Yes"/>
    <s v="No"/>
    <n v="40"/>
    <x v="4"/>
    <n v="3497234"/>
    <n v="4"/>
    <n v="16"/>
    <n v="1.9668049792531119"/>
    <n v="4016597.5103734438"/>
    <n v="2.0421940928270041"/>
    <x v="3"/>
    <s v="Normal"/>
    <x v="0"/>
    <s v="A$"/>
    <s v="A$474M"/>
    <s v="A$968M"/>
    <s v="A$2"/>
    <s v="A$40,16,598"/>
    <n v="334716.45919778699"/>
  </r>
  <r>
    <x v="252"/>
    <n v="2003"/>
    <x v="3"/>
    <x v="6"/>
    <s v="Seed"/>
    <n v="388"/>
    <n v="241"/>
    <n v="50"/>
    <n v="39.229999999999997"/>
    <n v="4"/>
    <s v="No"/>
    <s v="Yes"/>
    <n v="96"/>
    <x v="3"/>
    <n v="14506"/>
    <n v="1"/>
    <n v="21"/>
    <n v="1.6099585062240664"/>
    <n v="207468.87966804981"/>
    <n v="0.12886597938144329"/>
    <x v="3"/>
    <s v="Normal"/>
    <x v="2"/>
    <s v="€"/>
    <s v="€388M"/>
    <s v="€50M"/>
    <s v="€2"/>
    <s v="€2,07,469"/>
    <n v="17289.073305670816"/>
  </r>
  <r>
    <x v="253"/>
    <n v="2022"/>
    <x v="0"/>
    <x v="7"/>
    <s v="Series A"/>
    <n v="339"/>
    <n v="242"/>
    <n v="300"/>
    <n v="10.050000000000001"/>
    <n v="9"/>
    <s v="Yes"/>
    <s v="Yes"/>
    <n v="83"/>
    <x v="2"/>
    <n v="870319"/>
    <n v="2"/>
    <n v="2"/>
    <n v="1.4008264462809918"/>
    <n v="1239669.4214876033"/>
    <n v="0.88495575221238942"/>
    <x v="3"/>
    <s v="High Performer"/>
    <x v="0"/>
    <s v="₹"/>
    <s v="₹339M"/>
    <s v="₹300M"/>
    <s v="₹1"/>
    <s v="₹12,39,669"/>
    <n v="103305.78512396694"/>
  </r>
  <r>
    <x v="254"/>
    <n v="2017"/>
    <x v="8"/>
    <x v="3"/>
    <s v="Series C"/>
    <n v="452"/>
    <n v="242"/>
    <n v="779"/>
    <n v="22.6"/>
    <n v="6"/>
    <s v="Yes"/>
    <s v="Yes"/>
    <n v="61"/>
    <x v="2"/>
    <n v="1467891"/>
    <n v="4"/>
    <n v="7"/>
    <n v="1.8677685950413223"/>
    <n v="3219008.26446281"/>
    <n v="1.7234513274336283"/>
    <x v="3"/>
    <s v="Normal"/>
    <x v="0"/>
    <s v="$"/>
    <s v="$452M"/>
    <s v="$779M"/>
    <s v="$2"/>
    <s v="$32,19,008"/>
    <n v="268250.68870523415"/>
  </r>
  <r>
    <x v="255"/>
    <n v="2011"/>
    <x v="7"/>
    <x v="4"/>
    <s v="Series A"/>
    <n v="414"/>
    <n v="243"/>
    <n v="451"/>
    <n v="15.9"/>
    <n v="6"/>
    <s v="Yes"/>
    <s v="No"/>
    <n v="96"/>
    <x v="3"/>
    <n v="4904518"/>
    <n v="2"/>
    <n v="13"/>
    <n v="1.7037037037037037"/>
    <n v="1855967.0781893004"/>
    <n v="1.0893719806763285"/>
    <x v="3"/>
    <s v="Normal"/>
    <x v="0"/>
    <s v="A$"/>
    <s v="A$414M"/>
    <s v="A$451M"/>
    <s v="A$2"/>
    <s v="A$18,55,967"/>
    <n v="154663.92318244171"/>
  </r>
  <r>
    <x v="256"/>
    <n v="2017"/>
    <x v="7"/>
    <x v="9"/>
    <s v="Series B"/>
    <n v="452"/>
    <n v="243"/>
    <n v="381"/>
    <n v="11.29"/>
    <n v="5"/>
    <s v="No"/>
    <s v="No"/>
    <n v="74"/>
    <x v="3"/>
    <n v="2225237"/>
    <n v="3"/>
    <n v="7"/>
    <n v="1.8600823045267489"/>
    <n v="1567901.2345679011"/>
    <n v="0.84292035398230092"/>
    <x v="0"/>
    <s v="Normal"/>
    <x v="1"/>
    <s v="A$"/>
    <s v="A$452M"/>
    <s v="A$381M"/>
    <s v="A$2"/>
    <s v="A$15,67,901"/>
    <n v="130658.43621399176"/>
  </r>
  <r>
    <x v="257"/>
    <n v="2020"/>
    <x v="5"/>
    <x v="5"/>
    <s v="Series B"/>
    <n v="253"/>
    <n v="245"/>
    <n v="135"/>
    <n v="8.1"/>
    <n v="2"/>
    <s v="Yes"/>
    <s v="Yes"/>
    <n v="96"/>
    <x v="0"/>
    <n v="2886421"/>
    <n v="3"/>
    <n v="4"/>
    <n v="1.0326530612244897"/>
    <n v="551020.40816326533"/>
    <n v="0.53359683794466406"/>
    <x v="3"/>
    <s v="Normal"/>
    <x v="0"/>
    <s v="¥"/>
    <s v="¥253M"/>
    <s v="¥135M"/>
    <s v="¥1"/>
    <s v="¥5,51,020"/>
    <n v="45918.367346938772"/>
  </r>
  <r>
    <x v="258"/>
    <n v="2011"/>
    <x v="2"/>
    <x v="3"/>
    <s v="IPO"/>
    <n v="446"/>
    <n v="246"/>
    <n v="480"/>
    <n v="36.33"/>
    <n v="7"/>
    <s v="Yes"/>
    <s v="No"/>
    <n v="34"/>
    <x v="3"/>
    <n v="4026175"/>
    <n v="5"/>
    <n v="13"/>
    <n v="1.8130081300813008"/>
    <n v="1951219.512195122"/>
    <n v="1.0762331838565022"/>
    <x v="1"/>
    <s v="Normal"/>
    <x v="0"/>
    <s v="€"/>
    <s v="€446M"/>
    <s v="€480M"/>
    <s v="€2"/>
    <s v="€19,51,220"/>
    <n v="162601.62601626015"/>
  </r>
  <r>
    <x v="259"/>
    <n v="2011"/>
    <x v="8"/>
    <x v="2"/>
    <s v="IPO"/>
    <n v="13"/>
    <n v="248"/>
    <n v="405"/>
    <n v="0.61"/>
    <n v="7"/>
    <s v="No"/>
    <s v="Yes"/>
    <n v="39"/>
    <x v="1"/>
    <n v="1853249"/>
    <n v="5"/>
    <n v="13"/>
    <n v="5.2419354838709679E-2"/>
    <n v="1633064.5161290322"/>
    <n v="31.153846153846153"/>
    <x v="2"/>
    <s v="Normal"/>
    <x v="2"/>
    <s v="$"/>
    <s v="$13M"/>
    <s v="$405M"/>
    <s v="$0"/>
    <s v="$16,33,065"/>
    <n v="136088.70967741936"/>
  </r>
  <r>
    <x v="260"/>
    <n v="2010"/>
    <x v="1"/>
    <x v="4"/>
    <s v="IPO"/>
    <n v="87"/>
    <n v="248"/>
    <n v="41"/>
    <n v="1.47"/>
    <n v="6"/>
    <s v="Yes"/>
    <s v="No"/>
    <n v="55"/>
    <x v="4"/>
    <n v="2327663"/>
    <n v="5"/>
    <n v="14"/>
    <n v="0.35080645161290325"/>
    <n v="165322.5806451613"/>
    <n v="0.47126436781609193"/>
    <x v="3"/>
    <s v="Normal"/>
    <x v="0"/>
    <s v="¥"/>
    <s v="¥87M"/>
    <s v="¥41M"/>
    <s v="¥0"/>
    <s v="¥1,65,323"/>
    <n v="13776.881720430107"/>
  </r>
  <r>
    <x v="261"/>
    <n v="2015"/>
    <x v="5"/>
    <x v="6"/>
    <s v="IPO"/>
    <n v="339"/>
    <n v="248"/>
    <n v="807"/>
    <n v="46.35"/>
    <n v="3"/>
    <s v="Yes"/>
    <s v="Yes"/>
    <n v="26"/>
    <x v="0"/>
    <n v="4307507"/>
    <n v="5"/>
    <n v="9"/>
    <n v="1.3669354838709677"/>
    <n v="3254032.2580645164"/>
    <n v="2.3805309734513274"/>
    <x v="2"/>
    <s v="Normal"/>
    <x v="0"/>
    <s v="¥"/>
    <s v="¥339M"/>
    <s v="¥807M"/>
    <s v="¥1"/>
    <s v="¥32,54,032"/>
    <n v="271169.3548387097"/>
  </r>
  <r>
    <x v="262"/>
    <n v="2016"/>
    <x v="0"/>
    <x v="3"/>
    <s v="Series A"/>
    <n v="87"/>
    <n v="251"/>
    <n v="768"/>
    <n v="9.39"/>
    <n v="4"/>
    <s v="Yes"/>
    <s v="Yes"/>
    <n v="29"/>
    <x v="1"/>
    <n v="4483055"/>
    <n v="2"/>
    <n v="8"/>
    <n v="0.34661354581673309"/>
    <n v="3059760.9561752989"/>
    <n v="8.8275862068965516"/>
    <x v="3"/>
    <s v="Normal"/>
    <x v="0"/>
    <s v="₹"/>
    <s v="₹87M"/>
    <s v="₹768M"/>
    <s v="₹0"/>
    <s v="₹30,59,761"/>
    <n v="254980.07968127489"/>
  </r>
  <r>
    <x v="263"/>
    <n v="2003"/>
    <x v="9"/>
    <x v="7"/>
    <s v="Series A"/>
    <n v="471"/>
    <n v="252"/>
    <n v="808"/>
    <n v="19.68"/>
    <n v="2"/>
    <s v="No"/>
    <s v="Yes"/>
    <n v="38"/>
    <x v="2"/>
    <n v="3162967"/>
    <n v="2"/>
    <n v="21"/>
    <n v="1.8690476190476191"/>
    <n v="3206349.2063492062"/>
    <n v="1.7154989384288748"/>
    <x v="0"/>
    <s v="Normal"/>
    <x v="2"/>
    <n v="0"/>
    <s v="0471M"/>
    <s v="0808M"/>
    <s v="02"/>
    <s v="032,06,349"/>
    <n v="267195.7671957672"/>
  </r>
  <r>
    <x v="264"/>
    <n v="2005"/>
    <x v="9"/>
    <x v="9"/>
    <s v="Series B"/>
    <n v="214"/>
    <n v="254"/>
    <n v="126"/>
    <n v="21.1"/>
    <n v="8"/>
    <s v="No"/>
    <s v="Yes"/>
    <n v="74"/>
    <x v="1"/>
    <n v="2575562"/>
    <n v="3"/>
    <n v="19"/>
    <n v="0.84251968503937003"/>
    <n v="496062.99212598422"/>
    <n v="0.58878504672897192"/>
    <x v="1"/>
    <s v="High Performer"/>
    <x v="2"/>
    <n v="0"/>
    <s v="0214M"/>
    <s v="0126M"/>
    <s v="01"/>
    <s v="04,96,063"/>
    <n v="41338.582677165352"/>
  </r>
  <r>
    <x v="265"/>
    <n v="2020"/>
    <x v="8"/>
    <x v="8"/>
    <s v="Seed"/>
    <n v="36"/>
    <n v="254"/>
    <n v="170"/>
    <n v="14.87"/>
    <n v="7"/>
    <s v="Yes"/>
    <s v="Yes"/>
    <n v="26"/>
    <x v="1"/>
    <n v="897703"/>
    <n v="1"/>
    <n v="4"/>
    <n v="0.14173228346456693"/>
    <n v="669291.33858267718"/>
    <n v="4.7222222222222223"/>
    <x v="0"/>
    <s v="Normal"/>
    <x v="0"/>
    <s v="$"/>
    <s v="$36M"/>
    <s v="$170M"/>
    <s v="$0"/>
    <s v="$6,69,291"/>
    <n v="55774.278215223094"/>
  </r>
  <r>
    <x v="266"/>
    <n v="2005"/>
    <x v="1"/>
    <x v="4"/>
    <s v="Seed"/>
    <n v="100"/>
    <n v="258"/>
    <n v="431"/>
    <n v="29.47"/>
    <n v="9"/>
    <s v="Yes"/>
    <s v="No"/>
    <n v="6"/>
    <x v="3"/>
    <n v="2871421"/>
    <n v="1"/>
    <n v="19"/>
    <n v="0.38759689922480622"/>
    <n v="1670542.6356589147"/>
    <n v="4.3099999999999996"/>
    <x v="0"/>
    <s v="High Performer"/>
    <x v="0"/>
    <s v="¥"/>
    <s v="¥100M"/>
    <s v="¥431M"/>
    <s v="¥0"/>
    <s v="¥16,70,543"/>
    <n v="139211.88630490957"/>
  </r>
  <r>
    <x v="267"/>
    <n v="2005"/>
    <x v="1"/>
    <x v="4"/>
    <s v="Series A"/>
    <n v="298"/>
    <n v="258"/>
    <n v="407"/>
    <n v="39.76"/>
    <n v="7"/>
    <s v="No"/>
    <s v="Yes"/>
    <n v="38"/>
    <x v="3"/>
    <n v="234901"/>
    <n v="2"/>
    <n v="19"/>
    <n v="1.1550387596899225"/>
    <n v="1577519.3798449612"/>
    <n v="1.3657718120805369"/>
    <x v="0"/>
    <s v="Normal"/>
    <x v="2"/>
    <s v="¥"/>
    <s v="¥298M"/>
    <s v="¥407M"/>
    <s v="¥1"/>
    <s v="¥15,77,519"/>
    <n v="131459.94832041344"/>
  </r>
  <r>
    <x v="268"/>
    <n v="2011"/>
    <x v="6"/>
    <x v="5"/>
    <s v="Series C"/>
    <n v="289"/>
    <n v="260"/>
    <n v="962"/>
    <n v="20.97"/>
    <n v="5"/>
    <s v="Yes"/>
    <s v="No"/>
    <n v="99"/>
    <x v="4"/>
    <n v="3609209"/>
    <n v="4"/>
    <n v="13"/>
    <n v="1.1115384615384616"/>
    <n v="3700000"/>
    <n v="3.3287197231833909"/>
    <x v="3"/>
    <s v="Normal"/>
    <x v="0"/>
    <s v="£"/>
    <s v="£289M"/>
    <s v="£962M"/>
    <s v="£1"/>
    <s v="£37,00,000"/>
    <n v="308333.33333333331"/>
  </r>
  <r>
    <x v="269"/>
    <n v="2013"/>
    <x v="9"/>
    <x v="1"/>
    <s v="Series A"/>
    <n v="302"/>
    <n v="261"/>
    <n v="8"/>
    <n v="16.760000000000002"/>
    <n v="6"/>
    <s v="No"/>
    <s v="No"/>
    <n v="87"/>
    <x v="3"/>
    <n v="4857310"/>
    <n v="2"/>
    <n v="11"/>
    <n v="1.157088122605364"/>
    <n v="30651.340996168583"/>
    <n v="2.6490066225165563E-2"/>
    <x v="2"/>
    <s v="Normal"/>
    <x v="1"/>
    <n v="0"/>
    <s v="0302M"/>
    <s v="08M"/>
    <s v="01"/>
    <s v="030,651"/>
    <n v="2554.2784163473821"/>
  </r>
  <r>
    <x v="270"/>
    <n v="2021"/>
    <x v="0"/>
    <x v="7"/>
    <s v="IPO"/>
    <n v="94"/>
    <n v="264"/>
    <n v="532"/>
    <n v="45.81"/>
    <n v="5"/>
    <s v="No"/>
    <s v="No"/>
    <n v="62"/>
    <x v="0"/>
    <n v="1479071"/>
    <n v="5"/>
    <n v="3"/>
    <n v="0.35606060606060608"/>
    <n v="2015151.5151515151"/>
    <n v="5.6595744680851068"/>
    <x v="0"/>
    <s v="Normal"/>
    <x v="1"/>
    <s v="₹"/>
    <s v="₹94M"/>
    <s v="₹532M"/>
    <s v="₹0"/>
    <s v="₹20,15,152"/>
    <n v="167929.29292929292"/>
  </r>
  <r>
    <x v="271"/>
    <n v="2005"/>
    <x v="8"/>
    <x v="1"/>
    <s v="IPO"/>
    <n v="241"/>
    <n v="265"/>
    <n v="733"/>
    <n v="47.9"/>
    <n v="6"/>
    <s v="Yes"/>
    <s v="Yes"/>
    <n v="79"/>
    <x v="1"/>
    <n v="198353"/>
    <n v="5"/>
    <n v="19"/>
    <n v="0.90943396226415096"/>
    <n v="2766037.7358490564"/>
    <n v="3.0414937759336098"/>
    <x v="0"/>
    <s v="Normal"/>
    <x v="0"/>
    <s v="$"/>
    <s v="$241M"/>
    <s v="$733M"/>
    <s v="$1"/>
    <s v="$27,66,038"/>
    <n v="230503.14465408804"/>
  </r>
  <r>
    <x v="272"/>
    <n v="2004"/>
    <x v="7"/>
    <x v="2"/>
    <s v="IPO"/>
    <n v="271"/>
    <n v="266"/>
    <n v="388"/>
    <n v="46.81"/>
    <n v="6"/>
    <s v="No"/>
    <s v="Yes"/>
    <n v="87"/>
    <x v="3"/>
    <n v="4565279"/>
    <n v="5"/>
    <n v="20"/>
    <n v="1.018796992481203"/>
    <n v="1458646.6165413533"/>
    <n v="1.4317343173431734"/>
    <x v="3"/>
    <s v="Normal"/>
    <x v="2"/>
    <s v="A$"/>
    <s v="A$271M"/>
    <s v="A$388M"/>
    <s v="A$1"/>
    <s v="A$14,58,647"/>
    <n v="121553.88471177945"/>
  </r>
  <r>
    <x v="273"/>
    <n v="2015"/>
    <x v="7"/>
    <x v="0"/>
    <s v="Series A"/>
    <n v="420"/>
    <n v="268"/>
    <n v="801"/>
    <n v="18.39"/>
    <n v="5"/>
    <s v="No"/>
    <s v="Yes"/>
    <n v="82"/>
    <x v="4"/>
    <n v="87816"/>
    <n v="2"/>
    <n v="9"/>
    <n v="1.5671641791044777"/>
    <n v="2988805.970149254"/>
    <n v="1.9071428571428573"/>
    <x v="1"/>
    <s v="Normal"/>
    <x v="2"/>
    <s v="A$"/>
    <s v="A$420M"/>
    <s v="A$801M"/>
    <s v="A$2"/>
    <s v="A$29,88,806"/>
    <n v="249067.16417910447"/>
  </r>
  <r>
    <x v="274"/>
    <n v="2021"/>
    <x v="5"/>
    <x v="2"/>
    <s v="Series A"/>
    <n v="20"/>
    <n v="269"/>
    <n v="807"/>
    <n v="45.03"/>
    <n v="2"/>
    <s v="No"/>
    <s v="No"/>
    <n v="19"/>
    <x v="0"/>
    <n v="2409042"/>
    <n v="2"/>
    <n v="3"/>
    <n v="7.434944237918216E-2"/>
    <n v="3000000"/>
    <n v="40.35"/>
    <x v="3"/>
    <s v="Normal"/>
    <x v="1"/>
    <s v="¥"/>
    <s v="¥20M"/>
    <s v="¥807M"/>
    <s v="¥0"/>
    <s v="¥30,00,000"/>
    <n v="250000"/>
  </r>
  <r>
    <x v="275"/>
    <n v="2010"/>
    <x v="2"/>
    <x v="3"/>
    <s v="Series B"/>
    <n v="438"/>
    <n v="270"/>
    <n v="423"/>
    <n v="30.49"/>
    <n v="4"/>
    <s v="No"/>
    <s v="Yes"/>
    <n v="59"/>
    <x v="3"/>
    <n v="2298814"/>
    <n v="3"/>
    <n v="14"/>
    <n v="1.6222222222222222"/>
    <n v="1566666.6666666667"/>
    <n v="0.96575342465753422"/>
    <x v="1"/>
    <s v="Normal"/>
    <x v="2"/>
    <s v="€"/>
    <s v="€438M"/>
    <s v="€423M"/>
    <s v="€2"/>
    <s v="€15,66,667"/>
    <n v="130555.55555555556"/>
  </r>
  <r>
    <x v="276"/>
    <n v="2022"/>
    <x v="7"/>
    <x v="8"/>
    <s v="Series C"/>
    <n v="26"/>
    <n v="271"/>
    <n v="148"/>
    <n v="24.63"/>
    <n v="9"/>
    <s v="Yes"/>
    <s v="No"/>
    <n v="57"/>
    <x v="1"/>
    <n v="2332603"/>
    <n v="4"/>
    <n v="2"/>
    <n v="9.5940959409594101E-2"/>
    <n v="546125.46125461254"/>
    <n v="5.6923076923076925"/>
    <x v="0"/>
    <s v="High Performer"/>
    <x v="0"/>
    <s v="A$"/>
    <s v="A$26M"/>
    <s v="A$148M"/>
    <s v="A$0"/>
    <s v="A$5,46,125"/>
    <n v="45510.455104551045"/>
  </r>
  <r>
    <x v="277"/>
    <n v="2007"/>
    <x v="8"/>
    <x v="7"/>
    <s v="Seed"/>
    <n v="148"/>
    <n v="271"/>
    <n v="99"/>
    <n v="45.19"/>
    <n v="8"/>
    <s v="Yes"/>
    <s v="No"/>
    <n v="14"/>
    <x v="3"/>
    <n v="3003255"/>
    <n v="1"/>
    <n v="17"/>
    <n v="0.54612546125461259"/>
    <n v="365313.65313653136"/>
    <n v="0.66891891891891897"/>
    <x v="1"/>
    <s v="High Performer"/>
    <x v="0"/>
    <s v="$"/>
    <s v="$148M"/>
    <s v="$99M"/>
    <s v="$1"/>
    <s v="$3,65,314"/>
    <n v="30442.804428044281"/>
  </r>
  <r>
    <x v="278"/>
    <n v="2002"/>
    <x v="7"/>
    <x v="5"/>
    <s v="Seed"/>
    <n v="6"/>
    <n v="271"/>
    <n v="74"/>
    <n v="24.89"/>
    <n v="4"/>
    <s v="Yes"/>
    <s v="No"/>
    <n v="13"/>
    <x v="1"/>
    <n v="1115936"/>
    <n v="1"/>
    <n v="22"/>
    <n v="2.2140221402214021E-2"/>
    <n v="273062.73062730627"/>
    <n v="12.333333333333334"/>
    <x v="0"/>
    <s v="Normal"/>
    <x v="0"/>
    <s v="A$"/>
    <s v="A$6M"/>
    <s v="A$74M"/>
    <s v="A$0"/>
    <s v="A$2,73,063"/>
    <n v="22755.227552275523"/>
  </r>
  <r>
    <x v="279"/>
    <n v="2002"/>
    <x v="7"/>
    <x v="0"/>
    <s v="Seed"/>
    <n v="200"/>
    <n v="271"/>
    <n v="164"/>
    <n v="1.76"/>
    <n v="4"/>
    <s v="Yes"/>
    <s v="No"/>
    <n v="80"/>
    <x v="3"/>
    <n v="4552803"/>
    <n v="1"/>
    <n v="22"/>
    <n v="0.73800738007380073"/>
    <n v="605166.05166051665"/>
    <n v="0.82"/>
    <x v="2"/>
    <s v="Normal"/>
    <x v="0"/>
    <s v="A$"/>
    <s v="A$200M"/>
    <s v="A$164M"/>
    <s v="A$1"/>
    <s v="A$6,05,166"/>
    <n v="50430.504305043054"/>
  </r>
  <r>
    <x v="280"/>
    <n v="2016"/>
    <x v="0"/>
    <x v="3"/>
    <s v="Seed"/>
    <n v="93"/>
    <n v="275"/>
    <n v="162"/>
    <n v="34.53"/>
    <n v="2"/>
    <s v="Yes"/>
    <s v="No"/>
    <n v="79"/>
    <x v="1"/>
    <n v="379242"/>
    <n v="1"/>
    <n v="8"/>
    <n v="0.33818181818181819"/>
    <n v="589090.90909090906"/>
    <n v="1.7419354838709677"/>
    <x v="0"/>
    <s v="Normal"/>
    <x v="0"/>
    <s v="₹"/>
    <s v="₹93M"/>
    <s v="₹162M"/>
    <s v="₹0"/>
    <s v="₹5,89,091"/>
    <n v="49090.909090909088"/>
  </r>
  <r>
    <x v="281"/>
    <n v="2017"/>
    <x v="7"/>
    <x v="8"/>
    <s v="Series A"/>
    <n v="261"/>
    <n v="278"/>
    <n v="789"/>
    <n v="14.29"/>
    <n v="9"/>
    <s v="Yes"/>
    <s v="Yes"/>
    <n v="3"/>
    <x v="0"/>
    <n v="3617989"/>
    <n v="2"/>
    <n v="7"/>
    <n v="0.9388489208633094"/>
    <n v="2838129.4964028778"/>
    <n v="3.0229885057471266"/>
    <x v="0"/>
    <s v="High Performer"/>
    <x v="0"/>
    <s v="A$"/>
    <s v="A$261M"/>
    <s v="A$789M"/>
    <s v="A$1"/>
    <s v="A$28,38,129"/>
    <n v="236510.79136690649"/>
  </r>
  <r>
    <x v="282"/>
    <n v="2004"/>
    <x v="5"/>
    <x v="6"/>
    <s v="Series C"/>
    <n v="261"/>
    <n v="278"/>
    <n v="887"/>
    <n v="29.42"/>
    <n v="3"/>
    <s v="No"/>
    <s v="No"/>
    <n v="72"/>
    <x v="3"/>
    <n v="3340861"/>
    <n v="4"/>
    <n v="20"/>
    <n v="0.9388489208633094"/>
    <n v="3190647.4820143883"/>
    <n v="3.3984674329501914"/>
    <x v="0"/>
    <s v="Normal"/>
    <x v="1"/>
    <s v="¥"/>
    <s v="¥261M"/>
    <s v="¥887M"/>
    <s v="¥1"/>
    <s v="¥31,90,647"/>
    <n v="265887.29016786569"/>
  </r>
  <r>
    <x v="283"/>
    <n v="2005"/>
    <x v="3"/>
    <x v="1"/>
    <s v="IPO"/>
    <n v="182"/>
    <n v="278"/>
    <n v="832"/>
    <n v="37.32"/>
    <n v="2"/>
    <s v="Yes"/>
    <s v="Yes"/>
    <n v="35"/>
    <x v="4"/>
    <n v="3181271"/>
    <n v="5"/>
    <n v="19"/>
    <n v="0.65467625899280579"/>
    <n v="2992805.7553956835"/>
    <n v="4.5714285714285712"/>
    <x v="3"/>
    <s v="Normal"/>
    <x v="0"/>
    <s v="€"/>
    <s v="€182M"/>
    <s v="€832M"/>
    <s v="€1"/>
    <s v="€29,92,806"/>
    <n v="249400.47961630695"/>
  </r>
  <r>
    <x v="284"/>
    <n v="2000"/>
    <x v="0"/>
    <x v="9"/>
    <s v="Series A"/>
    <n v="364"/>
    <n v="279"/>
    <n v="428"/>
    <n v="36.79"/>
    <n v="3"/>
    <s v="No"/>
    <s v="Yes"/>
    <n v="54"/>
    <x v="3"/>
    <n v="656788"/>
    <n v="2"/>
    <n v="24"/>
    <n v="1.3046594982078854"/>
    <n v="1534050.1792114696"/>
    <n v="1.1758241758241759"/>
    <x v="0"/>
    <s v="Normal"/>
    <x v="2"/>
    <s v="₹"/>
    <s v="₹364M"/>
    <s v="₹428M"/>
    <s v="₹1"/>
    <s v="₹15,34,050"/>
    <n v="127837.51493428912"/>
  </r>
  <r>
    <x v="285"/>
    <n v="2011"/>
    <x v="4"/>
    <x v="3"/>
    <s v="Series A"/>
    <n v="202"/>
    <n v="279"/>
    <n v="908"/>
    <n v="8.2899999999999991"/>
    <n v="3"/>
    <s v="Yes"/>
    <s v="No"/>
    <n v="54"/>
    <x v="0"/>
    <n v="3987046"/>
    <n v="2"/>
    <n v="13"/>
    <n v="0.72401433691756267"/>
    <n v="3254480.2867383515"/>
    <n v="4.4950495049504955"/>
    <x v="3"/>
    <s v="Normal"/>
    <x v="0"/>
    <s v="$"/>
    <s v="$202M"/>
    <s v="$908M"/>
    <s v="$1"/>
    <s v="$32,54,480"/>
    <n v="271206.69056152925"/>
  </r>
  <r>
    <x v="286"/>
    <n v="2010"/>
    <x v="1"/>
    <x v="1"/>
    <s v="Series B"/>
    <n v="421"/>
    <n v="281"/>
    <n v="67"/>
    <n v="40.44"/>
    <n v="4"/>
    <s v="Yes"/>
    <s v="Yes"/>
    <n v="10"/>
    <x v="4"/>
    <n v="4588840"/>
    <n v="3"/>
    <n v="14"/>
    <n v="1.498220640569395"/>
    <n v="238434.16370106762"/>
    <n v="0.15914489311163896"/>
    <x v="3"/>
    <s v="Normal"/>
    <x v="0"/>
    <s v="¥"/>
    <s v="¥421M"/>
    <s v="¥67M"/>
    <s v="¥1"/>
    <s v="¥2,38,434"/>
    <n v="19869.513641755635"/>
  </r>
  <r>
    <x v="287"/>
    <n v="2002"/>
    <x v="9"/>
    <x v="8"/>
    <s v="IPO"/>
    <n v="322"/>
    <n v="283"/>
    <n v="137"/>
    <n v="49.81"/>
    <n v="6"/>
    <s v="No"/>
    <s v="Yes"/>
    <n v="25"/>
    <x v="4"/>
    <n v="2359988"/>
    <n v="5"/>
    <n v="22"/>
    <n v="1.137809187279152"/>
    <n v="484098.93992932863"/>
    <n v="0.4254658385093168"/>
    <x v="0"/>
    <s v="Normal"/>
    <x v="2"/>
    <n v="0"/>
    <s v="0322M"/>
    <s v="0137M"/>
    <s v="01"/>
    <s v="04,84,099"/>
    <n v="40341.578327444055"/>
  </r>
  <r>
    <x v="288"/>
    <n v="2018"/>
    <x v="8"/>
    <x v="1"/>
    <s v="Series C"/>
    <n v="199"/>
    <n v="284"/>
    <n v="348"/>
    <n v="4.58"/>
    <n v="4"/>
    <s v="Yes"/>
    <s v="No"/>
    <n v="23"/>
    <x v="3"/>
    <n v="4496545"/>
    <n v="4"/>
    <n v="6"/>
    <n v="0.70070422535211263"/>
    <n v="1225352.1126760563"/>
    <n v="1.7487437185929648"/>
    <x v="3"/>
    <s v="Normal"/>
    <x v="0"/>
    <s v="$"/>
    <s v="$199M"/>
    <s v="$348M"/>
    <s v="$1"/>
    <s v="$12,25,352"/>
    <n v="102112.67605633802"/>
  </r>
  <r>
    <x v="289"/>
    <n v="2011"/>
    <x v="9"/>
    <x v="8"/>
    <s v="Series A"/>
    <n v="466"/>
    <n v="285"/>
    <n v="774"/>
    <n v="12.57"/>
    <n v="7"/>
    <s v="No"/>
    <s v="Yes"/>
    <n v="14"/>
    <x v="4"/>
    <n v="742368"/>
    <n v="2"/>
    <n v="13"/>
    <n v="1.6350877192982456"/>
    <n v="2715789.4736842103"/>
    <n v="1.6609442060085837"/>
    <x v="3"/>
    <s v="Normal"/>
    <x v="2"/>
    <n v="0"/>
    <s v="0466M"/>
    <s v="0774M"/>
    <s v="02"/>
    <s v="027,15,789"/>
    <n v="226315.78947368421"/>
  </r>
  <r>
    <x v="290"/>
    <n v="2015"/>
    <x v="3"/>
    <x v="8"/>
    <s v="IPO"/>
    <n v="481"/>
    <n v="285"/>
    <n v="837"/>
    <n v="30.5"/>
    <n v="2"/>
    <s v="No"/>
    <s v="Yes"/>
    <n v="49"/>
    <x v="0"/>
    <n v="583856"/>
    <n v="5"/>
    <n v="9"/>
    <n v="1.687719298245614"/>
    <n v="2936842.1052631577"/>
    <n v="1.7401247401247402"/>
    <x v="0"/>
    <s v="Normal"/>
    <x v="2"/>
    <s v="€"/>
    <s v="€481M"/>
    <s v="€837M"/>
    <s v="€2"/>
    <s v="€29,36,842"/>
    <n v="244736.84210526315"/>
  </r>
  <r>
    <x v="291"/>
    <n v="2006"/>
    <x v="4"/>
    <x v="0"/>
    <s v="IPO"/>
    <n v="115"/>
    <n v="287"/>
    <n v="961"/>
    <n v="47.38"/>
    <n v="5"/>
    <s v="Yes"/>
    <s v="No"/>
    <n v="34"/>
    <x v="3"/>
    <n v="4101400"/>
    <n v="5"/>
    <n v="18"/>
    <n v="0.40069686411149824"/>
    <n v="3348432.055749129"/>
    <n v="8.3565217391304341"/>
    <x v="3"/>
    <s v="Normal"/>
    <x v="0"/>
    <s v="$"/>
    <s v="$115M"/>
    <s v="$961M"/>
    <s v="$0"/>
    <s v="$33,48,432"/>
    <n v="279036.00464576075"/>
  </r>
  <r>
    <x v="292"/>
    <n v="2007"/>
    <x v="6"/>
    <x v="4"/>
    <s v="IPO"/>
    <n v="368"/>
    <n v="287"/>
    <n v="983"/>
    <n v="14.44"/>
    <n v="4"/>
    <s v="Yes"/>
    <s v="Yes"/>
    <n v="79"/>
    <x v="0"/>
    <n v="3144007"/>
    <n v="5"/>
    <n v="17"/>
    <n v="1.2822299651567943"/>
    <n v="3425087.1080139372"/>
    <n v="2.6711956521739131"/>
    <x v="0"/>
    <s v="Normal"/>
    <x v="0"/>
    <s v="£"/>
    <s v="£368M"/>
    <s v="£983M"/>
    <s v="£1"/>
    <s v="£34,25,087"/>
    <n v="285423.92566782812"/>
  </r>
  <r>
    <x v="293"/>
    <n v="2000"/>
    <x v="5"/>
    <x v="4"/>
    <s v="Series C"/>
    <n v="125"/>
    <n v="289"/>
    <n v="538"/>
    <n v="49.96"/>
    <n v="1"/>
    <s v="Yes"/>
    <s v="Yes"/>
    <n v="28"/>
    <x v="4"/>
    <n v="852930"/>
    <n v="4"/>
    <n v="24"/>
    <n v="0.43252595155709345"/>
    <n v="1861591.6955017301"/>
    <n v="4.3040000000000003"/>
    <x v="3"/>
    <s v="Normal"/>
    <x v="0"/>
    <s v="¥"/>
    <s v="¥125M"/>
    <s v="¥538M"/>
    <s v="¥0"/>
    <s v="¥18,61,592"/>
    <n v="155132.64129181084"/>
  </r>
  <r>
    <x v="294"/>
    <n v="2002"/>
    <x v="9"/>
    <x v="3"/>
    <s v="Series A"/>
    <n v="358"/>
    <n v="290"/>
    <n v="724"/>
    <n v="15.44"/>
    <n v="3"/>
    <s v="No"/>
    <s v="No"/>
    <n v="78"/>
    <x v="3"/>
    <n v="2830554"/>
    <n v="2"/>
    <n v="22"/>
    <n v="1.2344827586206897"/>
    <n v="2496551.7241379311"/>
    <n v="2.022346368715084"/>
    <x v="1"/>
    <s v="Normal"/>
    <x v="1"/>
    <n v="0"/>
    <s v="0358M"/>
    <s v="0724M"/>
    <s v="01"/>
    <s v="024,96,552"/>
    <n v="208045.97701149425"/>
  </r>
  <r>
    <x v="295"/>
    <n v="2021"/>
    <x v="3"/>
    <x v="0"/>
    <s v="Series B"/>
    <n v="11"/>
    <n v="291"/>
    <n v="607"/>
    <n v="22.41"/>
    <n v="5"/>
    <s v="No"/>
    <s v="No"/>
    <n v="50"/>
    <x v="4"/>
    <n v="3189936"/>
    <n v="3"/>
    <n v="3"/>
    <n v="3.7800687285223365E-2"/>
    <n v="2085910.6529209623"/>
    <n v="55.18181818181818"/>
    <x v="1"/>
    <s v="Normal"/>
    <x v="1"/>
    <s v="€"/>
    <s v="€11M"/>
    <s v="€607M"/>
    <s v="€0"/>
    <s v="€20,85,911"/>
    <n v="173825.88774341351"/>
  </r>
  <r>
    <x v="296"/>
    <n v="2011"/>
    <x v="5"/>
    <x v="2"/>
    <s v="Seed"/>
    <n v="39"/>
    <n v="291"/>
    <n v="554"/>
    <n v="7.96"/>
    <n v="1"/>
    <s v="No"/>
    <s v="No"/>
    <n v="55"/>
    <x v="2"/>
    <n v="831135"/>
    <n v="1"/>
    <n v="13"/>
    <n v="0.13402061855670103"/>
    <n v="1903780.0687285224"/>
    <n v="14.205128205128204"/>
    <x v="2"/>
    <s v="Normal"/>
    <x v="1"/>
    <s v="¥"/>
    <s v="¥39M"/>
    <s v="¥554M"/>
    <s v="¥0"/>
    <s v="¥19,03,780"/>
    <n v="158648.33906071019"/>
  </r>
  <r>
    <x v="297"/>
    <n v="2021"/>
    <x v="9"/>
    <x v="9"/>
    <s v="Series C"/>
    <n v="98"/>
    <n v="292"/>
    <n v="357"/>
    <n v="21.84"/>
    <n v="7"/>
    <s v="No"/>
    <s v="No"/>
    <n v="91"/>
    <x v="2"/>
    <n v="1195221"/>
    <n v="4"/>
    <n v="3"/>
    <n v="0.33561643835616439"/>
    <n v="1222602.7397260275"/>
    <n v="3.6428571428571428"/>
    <x v="3"/>
    <s v="Normal"/>
    <x v="1"/>
    <n v="0"/>
    <s v="098M"/>
    <s v="0357M"/>
    <s v="00"/>
    <s v="012,22,603"/>
    <n v="101883.56164383562"/>
  </r>
  <r>
    <x v="298"/>
    <n v="2014"/>
    <x v="7"/>
    <x v="9"/>
    <s v="Series C"/>
    <n v="309"/>
    <n v="292"/>
    <n v="21"/>
    <n v="43.9"/>
    <n v="6"/>
    <s v="No"/>
    <s v="Yes"/>
    <n v="52"/>
    <x v="0"/>
    <n v="4897210"/>
    <n v="4"/>
    <n v="10"/>
    <n v="1.0582191780821917"/>
    <n v="71917.808219178085"/>
    <n v="6.7961165048543687E-2"/>
    <x v="0"/>
    <s v="Normal"/>
    <x v="2"/>
    <s v="A$"/>
    <s v="A$309M"/>
    <s v="A$21M"/>
    <s v="A$1"/>
    <s v="A$71,918"/>
    <n v="5993.1506849315065"/>
  </r>
  <r>
    <x v="299"/>
    <n v="2006"/>
    <x v="3"/>
    <x v="4"/>
    <s v="Series B"/>
    <n v="213"/>
    <n v="292"/>
    <n v="914"/>
    <n v="36.880000000000003"/>
    <n v="4"/>
    <s v="No"/>
    <s v="No"/>
    <n v="29"/>
    <x v="1"/>
    <n v="2290536"/>
    <n v="3"/>
    <n v="18"/>
    <n v="0.72945205479452058"/>
    <n v="3130136.98630137"/>
    <n v="4.291079812206573"/>
    <x v="1"/>
    <s v="Normal"/>
    <x v="1"/>
    <s v="€"/>
    <s v="€213M"/>
    <s v="€914M"/>
    <s v="€1"/>
    <s v="€31,30,137"/>
    <n v="260844.74885844748"/>
  </r>
  <r>
    <x v="300"/>
    <n v="2012"/>
    <x v="6"/>
    <x v="2"/>
    <s v="Series C"/>
    <n v="31"/>
    <n v="293"/>
    <n v="162"/>
    <n v="16.190000000000001"/>
    <n v="8"/>
    <s v="No"/>
    <s v="No"/>
    <n v="98"/>
    <x v="2"/>
    <n v="4905663"/>
    <n v="4"/>
    <n v="12"/>
    <n v="0.10580204778156997"/>
    <n v="552901.02389078494"/>
    <n v="5.225806451612903"/>
    <x v="0"/>
    <s v="High Performer"/>
    <x v="1"/>
    <s v="£"/>
    <s v="£31M"/>
    <s v="£162M"/>
    <s v="£0"/>
    <s v="£5,52,901"/>
    <n v="46075.085324232081"/>
  </r>
  <r>
    <x v="301"/>
    <n v="2021"/>
    <x v="5"/>
    <x v="0"/>
    <s v="Series C"/>
    <n v="274"/>
    <n v="294"/>
    <n v="756"/>
    <n v="34.21"/>
    <n v="9"/>
    <s v="Yes"/>
    <s v="Yes"/>
    <n v="32"/>
    <x v="4"/>
    <n v="816749"/>
    <n v="4"/>
    <n v="3"/>
    <n v="0.93197278911564629"/>
    <n v="2571428.5714285714"/>
    <n v="2.7591240875912408"/>
    <x v="2"/>
    <s v="High Performer"/>
    <x v="0"/>
    <s v="¥"/>
    <s v="¥274M"/>
    <s v="¥756M"/>
    <s v="¥1"/>
    <s v="¥25,71,429"/>
    <n v="214285.71428571429"/>
  </r>
  <r>
    <x v="302"/>
    <n v="2007"/>
    <x v="3"/>
    <x v="7"/>
    <s v="Seed"/>
    <n v="96"/>
    <n v="294"/>
    <n v="470"/>
    <n v="13.17"/>
    <n v="8"/>
    <s v="Yes"/>
    <s v="No"/>
    <n v="47"/>
    <x v="2"/>
    <n v="2752956"/>
    <n v="1"/>
    <n v="17"/>
    <n v="0.32653061224489793"/>
    <n v="1598639.4557823129"/>
    <n v="4.895833333333333"/>
    <x v="2"/>
    <s v="High Performer"/>
    <x v="0"/>
    <s v="€"/>
    <s v="€96M"/>
    <s v="€470M"/>
    <s v="€0"/>
    <s v="€15,98,639"/>
    <n v="133219.95464852607"/>
  </r>
  <r>
    <x v="303"/>
    <n v="2002"/>
    <x v="4"/>
    <x v="9"/>
    <s v="Seed"/>
    <n v="87"/>
    <n v="296"/>
    <n v="849"/>
    <n v="40.35"/>
    <n v="8"/>
    <s v="Yes"/>
    <s v="Yes"/>
    <n v="22"/>
    <x v="2"/>
    <n v="1585710"/>
    <n v="1"/>
    <n v="22"/>
    <n v="0.29391891891891891"/>
    <n v="2868243.2432432431"/>
    <n v="9.7586206896551726"/>
    <x v="2"/>
    <s v="High Performer"/>
    <x v="0"/>
    <s v="$"/>
    <s v="$87M"/>
    <s v="$849M"/>
    <s v="$0"/>
    <s v="$28,68,243"/>
    <n v="239020.27027027027"/>
  </r>
  <r>
    <x v="304"/>
    <n v="2022"/>
    <x v="9"/>
    <x v="1"/>
    <s v="Series A"/>
    <n v="72"/>
    <n v="296"/>
    <n v="227"/>
    <n v="21.68"/>
    <n v="6"/>
    <s v="Yes"/>
    <s v="No"/>
    <n v="78"/>
    <x v="4"/>
    <n v="1383986"/>
    <n v="2"/>
    <n v="2"/>
    <n v="0.24324324324324326"/>
    <n v="766891.89189189184"/>
    <n v="3.1527777777777777"/>
    <x v="0"/>
    <s v="Normal"/>
    <x v="0"/>
    <n v="0"/>
    <s v="072M"/>
    <s v="0227M"/>
    <s v="00"/>
    <s v="07,66,892"/>
    <n v="63907.657657657655"/>
  </r>
  <r>
    <x v="305"/>
    <n v="2019"/>
    <x v="7"/>
    <x v="4"/>
    <s v="Series A"/>
    <n v="124"/>
    <n v="297"/>
    <n v="352"/>
    <n v="45.91"/>
    <n v="9"/>
    <s v="Yes"/>
    <s v="Yes"/>
    <n v="61"/>
    <x v="4"/>
    <n v="3831215"/>
    <n v="2"/>
    <n v="5"/>
    <n v="0.4175084175084175"/>
    <n v="1185185.1851851852"/>
    <n v="2.838709677419355"/>
    <x v="0"/>
    <s v="High Performer"/>
    <x v="0"/>
    <s v="A$"/>
    <s v="A$124M"/>
    <s v="A$352M"/>
    <s v="A$0"/>
    <s v="A$11,85,185"/>
    <n v="98765.432098765436"/>
  </r>
  <r>
    <x v="306"/>
    <n v="2000"/>
    <x v="8"/>
    <x v="4"/>
    <s v="Series A"/>
    <n v="295"/>
    <n v="297"/>
    <n v="260"/>
    <n v="22.06"/>
    <n v="7"/>
    <s v="No"/>
    <s v="Yes"/>
    <n v="66"/>
    <x v="2"/>
    <n v="2549282"/>
    <n v="2"/>
    <n v="24"/>
    <n v="0.9932659932659933"/>
    <n v="875420.87542087538"/>
    <n v="0.88135593220338981"/>
    <x v="3"/>
    <s v="Normal"/>
    <x v="2"/>
    <s v="$"/>
    <s v="$295M"/>
    <s v="$260M"/>
    <s v="$1"/>
    <s v="$8,75,421"/>
    <n v="72951.739618406282"/>
  </r>
  <r>
    <x v="307"/>
    <n v="2008"/>
    <x v="6"/>
    <x v="2"/>
    <s v="Series C"/>
    <n v="481"/>
    <n v="297"/>
    <n v="762"/>
    <n v="47.76"/>
    <n v="7"/>
    <s v="No"/>
    <s v="No"/>
    <n v="49"/>
    <x v="2"/>
    <n v="4416158"/>
    <n v="4"/>
    <n v="16"/>
    <n v="1.6195286195286196"/>
    <n v="2565656.5656565656"/>
    <n v="1.5841995841995842"/>
    <x v="3"/>
    <s v="Normal"/>
    <x v="1"/>
    <s v="£"/>
    <s v="£481M"/>
    <s v="£762M"/>
    <s v="£2"/>
    <s v="£25,65,657"/>
    <n v="213804.7138047138"/>
  </r>
  <r>
    <x v="308"/>
    <n v="2011"/>
    <x v="2"/>
    <x v="6"/>
    <s v="Series B"/>
    <n v="306"/>
    <n v="297"/>
    <n v="289"/>
    <n v="38.119999999999997"/>
    <n v="6"/>
    <s v="No"/>
    <s v="No"/>
    <n v="97"/>
    <x v="2"/>
    <n v="3158922"/>
    <n v="3"/>
    <n v="13"/>
    <n v="1.0303030303030303"/>
    <n v="973063.97306397301"/>
    <n v="0.94444444444444442"/>
    <x v="2"/>
    <s v="Normal"/>
    <x v="1"/>
    <s v="€"/>
    <s v="€306M"/>
    <s v="€289M"/>
    <s v="€1"/>
    <s v="€9,73,064"/>
    <n v="81088.664421997761"/>
  </r>
  <r>
    <x v="309"/>
    <n v="2005"/>
    <x v="3"/>
    <x v="8"/>
    <s v="Series A"/>
    <n v="62"/>
    <n v="297"/>
    <n v="663"/>
    <n v="13.33"/>
    <n v="4"/>
    <s v="Yes"/>
    <s v="Yes"/>
    <n v="3"/>
    <x v="0"/>
    <n v="2699270"/>
    <n v="2"/>
    <n v="19"/>
    <n v="0.20875420875420875"/>
    <n v="2232323.2323232321"/>
    <n v="10.693548387096774"/>
    <x v="3"/>
    <s v="Normal"/>
    <x v="0"/>
    <s v="€"/>
    <s v="€62M"/>
    <s v="€663M"/>
    <s v="€0"/>
    <s v="€22,32,323"/>
    <n v="186026.93602693602"/>
  </r>
  <r>
    <x v="310"/>
    <n v="2000"/>
    <x v="4"/>
    <x v="2"/>
    <s v="Seed"/>
    <n v="449"/>
    <n v="298"/>
    <n v="973"/>
    <n v="20.61"/>
    <n v="8"/>
    <s v="Yes"/>
    <s v="No"/>
    <n v="34"/>
    <x v="4"/>
    <n v="3084077"/>
    <n v="1"/>
    <n v="24"/>
    <n v="1.5067114093959733"/>
    <n v="3265100.6711409395"/>
    <n v="2.1670378619153676"/>
    <x v="2"/>
    <s v="High Performer"/>
    <x v="0"/>
    <s v="$"/>
    <s v="$449M"/>
    <s v="$973M"/>
    <s v="$2"/>
    <s v="$32,65,101"/>
    <n v="272091.72259507829"/>
  </r>
  <r>
    <x v="311"/>
    <n v="2015"/>
    <x v="0"/>
    <x v="8"/>
    <s v="Series B"/>
    <n v="96"/>
    <n v="298"/>
    <n v="791"/>
    <n v="32.36"/>
    <n v="1"/>
    <s v="No"/>
    <s v="No"/>
    <n v="48"/>
    <x v="2"/>
    <n v="4230371"/>
    <n v="3"/>
    <n v="9"/>
    <n v="0.32214765100671139"/>
    <n v="2654362.4161073826"/>
    <n v="8.2395833333333339"/>
    <x v="0"/>
    <s v="Normal"/>
    <x v="1"/>
    <s v="₹"/>
    <s v="₹96M"/>
    <s v="₹791M"/>
    <s v="₹0"/>
    <s v="₹26,54,362"/>
    <n v="221196.86800894854"/>
  </r>
  <r>
    <x v="312"/>
    <n v="2013"/>
    <x v="2"/>
    <x v="9"/>
    <s v="Seed"/>
    <n v="271"/>
    <n v="301"/>
    <n v="195"/>
    <n v="45.63"/>
    <n v="4"/>
    <s v="Yes"/>
    <s v="No"/>
    <n v="38"/>
    <x v="1"/>
    <n v="1775817"/>
    <n v="1"/>
    <n v="11"/>
    <n v="0.90033222591362128"/>
    <n v="647840.53156146174"/>
    <n v="0.71955719557195574"/>
    <x v="0"/>
    <s v="Normal"/>
    <x v="0"/>
    <s v="€"/>
    <s v="€271M"/>
    <s v="€195M"/>
    <s v="€1"/>
    <s v="€6,47,841"/>
    <n v="53986.710963455153"/>
  </r>
  <r>
    <x v="313"/>
    <n v="2011"/>
    <x v="2"/>
    <x v="5"/>
    <s v="IPO"/>
    <n v="197"/>
    <n v="304"/>
    <n v="58"/>
    <n v="20.67"/>
    <n v="5"/>
    <s v="No"/>
    <s v="Yes"/>
    <n v="11"/>
    <x v="1"/>
    <n v="474463"/>
    <n v="5"/>
    <n v="13"/>
    <n v="0.64802631578947367"/>
    <n v="190789.47368421053"/>
    <n v="0.29441624365482233"/>
    <x v="2"/>
    <s v="Normal"/>
    <x v="2"/>
    <s v="€"/>
    <s v="€197M"/>
    <s v="€58M"/>
    <s v="€1"/>
    <s v="€1,90,789"/>
    <n v="15899.122807017544"/>
  </r>
  <r>
    <x v="314"/>
    <n v="2003"/>
    <x v="3"/>
    <x v="4"/>
    <s v="Series A"/>
    <n v="88"/>
    <n v="304"/>
    <n v="208"/>
    <n v="9.57"/>
    <n v="1"/>
    <s v="No"/>
    <s v="No"/>
    <n v="26"/>
    <x v="3"/>
    <n v="2979503"/>
    <n v="2"/>
    <n v="21"/>
    <n v="0.28947368421052633"/>
    <n v="684210.52631578944"/>
    <n v="2.3636363636363638"/>
    <x v="1"/>
    <s v="Normal"/>
    <x v="1"/>
    <s v="€"/>
    <s v="€88M"/>
    <s v="€208M"/>
    <s v="€0"/>
    <s v="€6,84,211"/>
    <n v="57017.543859649122"/>
  </r>
  <r>
    <x v="315"/>
    <n v="2017"/>
    <x v="1"/>
    <x v="0"/>
    <s v="Series B"/>
    <n v="5"/>
    <n v="306"/>
    <n v="318"/>
    <n v="15.79"/>
    <n v="8"/>
    <s v="Yes"/>
    <s v="Yes"/>
    <n v="92"/>
    <x v="0"/>
    <n v="1462023"/>
    <n v="3"/>
    <n v="7"/>
    <n v="1.6339869281045753E-2"/>
    <n v="1039215.6862745098"/>
    <n v="63.6"/>
    <x v="3"/>
    <s v="High Performer"/>
    <x v="0"/>
    <s v="¥"/>
    <s v="¥5M"/>
    <s v="¥318M"/>
    <s v="¥0"/>
    <s v="¥10,39,216"/>
    <n v="86601.30718954248"/>
  </r>
  <r>
    <x v="316"/>
    <n v="2020"/>
    <x v="5"/>
    <x v="8"/>
    <s v="Series A"/>
    <n v="381"/>
    <n v="306"/>
    <n v="153"/>
    <n v="35.340000000000003"/>
    <n v="1"/>
    <s v="Yes"/>
    <s v="No"/>
    <n v="85"/>
    <x v="1"/>
    <n v="3552193"/>
    <n v="2"/>
    <n v="4"/>
    <n v="1.2450980392156863"/>
    <n v="500000"/>
    <n v="0.40157480314960631"/>
    <x v="3"/>
    <s v="Normal"/>
    <x v="0"/>
    <s v="¥"/>
    <s v="¥381M"/>
    <s v="¥153M"/>
    <s v="¥1"/>
    <s v="¥5,00,000"/>
    <n v="41666.666666666664"/>
  </r>
  <r>
    <x v="317"/>
    <n v="2005"/>
    <x v="5"/>
    <x v="9"/>
    <s v="Seed"/>
    <n v="403"/>
    <n v="307"/>
    <n v="880"/>
    <n v="41.56"/>
    <n v="8"/>
    <s v="Yes"/>
    <s v="Yes"/>
    <n v="33"/>
    <x v="2"/>
    <n v="1839905"/>
    <n v="1"/>
    <n v="19"/>
    <n v="1.3127035830618892"/>
    <n v="2866449.5114006517"/>
    <n v="2.1836228287841193"/>
    <x v="0"/>
    <s v="High Performer"/>
    <x v="0"/>
    <s v="¥"/>
    <s v="¥403M"/>
    <s v="¥880M"/>
    <s v="¥1"/>
    <s v="¥28,66,450"/>
    <n v="238870.79261672095"/>
  </r>
  <r>
    <x v="318"/>
    <n v="2001"/>
    <x v="0"/>
    <x v="6"/>
    <s v="Seed"/>
    <n v="262"/>
    <n v="307"/>
    <n v="787"/>
    <n v="44.61"/>
    <n v="4"/>
    <s v="No"/>
    <s v="No"/>
    <n v="25"/>
    <x v="3"/>
    <n v="3947004"/>
    <n v="1"/>
    <n v="23"/>
    <n v="0.85342019543973946"/>
    <n v="2563517.9153094464"/>
    <n v="3.0038167938931299"/>
    <x v="3"/>
    <s v="Normal"/>
    <x v="1"/>
    <s v="₹"/>
    <s v="₹262M"/>
    <s v="₹787M"/>
    <s v="₹1"/>
    <s v="₹25,63,518"/>
    <n v="213626.49294245386"/>
  </r>
  <r>
    <x v="319"/>
    <n v="2020"/>
    <x v="5"/>
    <x v="9"/>
    <s v="Series A"/>
    <n v="473"/>
    <n v="308"/>
    <n v="975"/>
    <n v="29.94"/>
    <n v="1"/>
    <s v="No"/>
    <s v="Yes"/>
    <n v="38"/>
    <x v="3"/>
    <n v="677691"/>
    <n v="2"/>
    <n v="4"/>
    <n v="1.5357142857142858"/>
    <n v="3165584.4155844157"/>
    <n v="2.0613107822410148"/>
    <x v="1"/>
    <s v="Normal"/>
    <x v="2"/>
    <s v="¥"/>
    <s v="¥473M"/>
    <s v="¥975M"/>
    <s v="¥2"/>
    <s v="¥31,65,584"/>
    <n v="263798.70129870129"/>
  </r>
  <r>
    <x v="320"/>
    <n v="2017"/>
    <x v="5"/>
    <x v="1"/>
    <s v="Series B"/>
    <n v="35"/>
    <n v="308"/>
    <n v="115"/>
    <n v="4.54"/>
    <n v="1"/>
    <s v="No"/>
    <s v="Yes"/>
    <n v="77"/>
    <x v="1"/>
    <n v="4356749"/>
    <n v="3"/>
    <n v="7"/>
    <n v="0.11363636363636363"/>
    <n v="373376.62337662338"/>
    <n v="3.2857142857142856"/>
    <x v="0"/>
    <s v="Normal"/>
    <x v="2"/>
    <s v="¥"/>
    <s v="¥35M"/>
    <s v="¥115M"/>
    <s v="¥0"/>
    <s v="¥3,73,377"/>
    <n v="31114.718614718615"/>
  </r>
  <r>
    <x v="321"/>
    <n v="2022"/>
    <x v="4"/>
    <x v="8"/>
    <s v="Series A"/>
    <n v="193"/>
    <n v="309"/>
    <n v="683"/>
    <n v="39.51"/>
    <n v="3"/>
    <s v="Yes"/>
    <s v="Yes"/>
    <n v="55"/>
    <x v="2"/>
    <n v="3927197"/>
    <n v="2"/>
    <n v="2"/>
    <n v="0.62459546925566345"/>
    <n v="2210355.9870550162"/>
    <n v="3.5388601036269431"/>
    <x v="2"/>
    <s v="Normal"/>
    <x v="0"/>
    <s v="$"/>
    <s v="$193M"/>
    <s v="$683M"/>
    <s v="$1"/>
    <s v="$22,10,356"/>
    <n v="184196.33225458467"/>
  </r>
  <r>
    <x v="322"/>
    <n v="2003"/>
    <x v="0"/>
    <x v="9"/>
    <s v="Series B"/>
    <n v="72"/>
    <n v="310"/>
    <n v="222"/>
    <n v="31.44"/>
    <n v="7"/>
    <s v="No"/>
    <s v="No"/>
    <n v="17"/>
    <x v="4"/>
    <n v="3648056"/>
    <n v="3"/>
    <n v="21"/>
    <n v="0.23225806451612904"/>
    <n v="716129.03225806449"/>
    <n v="3.0833333333333335"/>
    <x v="0"/>
    <s v="Normal"/>
    <x v="1"/>
    <s v="₹"/>
    <s v="₹72M"/>
    <s v="₹222M"/>
    <s v="₹0"/>
    <s v="₹7,16,129"/>
    <n v="59677.419354838712"/>
  </r>
  <r>
    <x v="323"/>
    <n v="2013"/>
    <x v="6"/>
    <x v="5"/>
    <s v="Series C"/>
    <n v="259"/>
    <n v="310"/>
    <n v="315"/>
    <n v="20.36"/>
    <n v="4"/>
    <s v="Yes"/>
    <s v="Yes"/>
    <n v="26"/>
    <x v="3"/>
    <n v="4913760"/>
    <n v="4"/>
    <n v="11"/>
    <n v="0.8354838709677419"/>
    <n v="1016129.0322580645"/>
    <n v="1.2162162162162162"/>
    <x v="3"/>
    <s v="Normal"/>
    <x v="0"/>
    <s v="£"/>
    <s v="£259M"/>
    <s v="£315M"/>
    <s v="£1"/>
    <s v="£10,16,129"/>
    <n v="84677.419354838712"/>
  </r>
  <r>
    <x v="324"/>
    <n v="2009"/>
    <x v="5"/>
    <x v="0"/>
    <s v="IPO"/>
    <n v="318"/>
    <n v="311"/>
    <n v="455"/>
    <n v="36.25"/>
    <n v="2"/>
    <s v="Yes"/>
    <s v="No"/>
    <n v="40"/>
    <x v="3"/>
    <n v="1217305"/>
    <n v="5"/>
    <n v="15"/>
    <n v="1.022508038585209"/>
    <n v="1463022.5080385853"/>
    <n v="1.4308176100628931"/>
    <x v="3"/>
    <s v="Normal"/>
    <x v="0"/>
    <s v="¥"/>
    <s v="¥318M"/>
    <s v="¥455M"/>
    <s v="¥1"/>
    <s v="¥14,63,023"/>
    <n v="121918.54233654877"/>
  </r>
  <r>
    <x v="325"/>
    <n v="2007"/>
    <x v="3"/>
    <x v="6"/>
    <s v="Series B"/>
    <n v="478"/>
    <n v="313"/>
    <n v="577"/>
    <n v="40.96"/>
    <n v="8"/>
    <s v="Yes"/>
    <s v="Yes"/>
    <n v="5"/>
    <x v="3"/>
    <n v="1005"/>
    <n v="3"/>
    <n v="17"/>
    <n v="1.5271565495207668"/>
    <n v="1843450.4792332267"/>
    <n v="1.2071129707112971"/>
    <x v="1"/>
    <s v="High Performer"/>
    <x v="0"/>
    <s v="€"/>
    <s v="€478M"/>
    <s v="€577M"/>
    <s v="€2"/>
    <s v="€18,43,450"/>
    <n v="153620.87326943557"/>
  </r>
  <r>
    <x v="326"/>
    <n v="2006"/>
    <x v="0"/>
    <x v="2"/>
    <s v="Seed"/>
    <n v="3"/>
    <n v="313"/>
    <n v="872"/>
    <n v="38.35"/>
    <n v="6"/>
    <s v="No"/>
    <s v="No"/>
    <n v="59"/>
    <x v="3"/>
    <n v="1409384"/>
    <n v="1"/>
    <n v="18"/>
    <n v="9.5846645367412137E-3"/>
    <n v="2785942.4920127797"/>
    <n v="290.66666666666669"/>
    <x v="3"/>
    <s v="Normal"/>
    <x v="1"/>
    <s v="₹"/>
    <s v="₹3M"/>
    <s v="₹872M"/>
    <s v="₹0"/>
    <s v="₹27,85,942"/>
    <n v="232161.87433439831"/>
  </r>
  <r>
    <x v="327"/>
    <n v="2019"/>
    <x v="3"/>
    <x v="3"/>
    <s v="Seed"/>
    <n v="398"/>
    <n v="315"/>
    <n v="479"/>
    <n v="3.95"/>
    <n v="3"/>
    <s v="No"/>
    <s v="No"/>
    <n v="45"/>
    <x v="2"/>
    <n v="971457"/>
    <n v="1"/>
    <n v="5"/>
    <n v="1.2634920634920634"/>
    <n v="1520634.9206349207"/>
    <n v="1.2035175879396984"/>
    <x v="0"/>
    <s v="Normal"/>
    <x v="1"/>
    <s v="€"/>
    <s v="€398M"/>
    <s v="€479M"/>
    <s v="€1"/>
    <s v="€15,20,635"/>
    <n v="126719.57671957673"/>
  </r>
  <r>
    <x v="328"/>
    <n v="2008"/>
    <x v="6"/>
    <x v="5"/>
    <s v="Series A"/>
    <n v="105"/>
    <n v="315"/>
    <n v="767"/>
    <n v="17.170000000000002"/>
    <n v="3"/>
    <s v="No"/>
    <s v="No"/>
    <n v="7"/>
    <x v="4"/>
    <n v="3688521"/>
    <n v="2"/>
    <n v="16"/>
    <n v="0.33333333333333331"/>
    <n v="2434920.6349206348"/>
    <n v="7.3047619047619046"/>
    <x v="1"/>
    <s v="Normal"/>
    <x v="1"/>
    <s v="£"/>
    <s v="£105M"/>
    <s v="£767M"/>
    <s v="£0"/>
    <s v="£24,34,921"/>
    <n v="202910.05291005291"/>
  </r>
  <r>
    <x v="329"/>
    <n v="2006"/>
    <x v="3"/>
    <x v="3"/>
    <s v="Seed"/>
    <n v="31"/>
    <n v="316"/>
    <n v="671"/>
    <n v="39.950000000000003"/>
    <n v="2"/>
    <s v="No"/>
    <s v="No"/>
    <n v="67"/>
    <x v="3"/>
    <n v="465302"/>
    <n v="1"/>
    <n v="18"/>
    <n v="9.8101265822784806E-2"/>
    <n v="2123417.7215189873"/>
    <n v="21.64516129032258"/>
    <x v="2"/>
    <s v="Normal"/>
    <x v="1"/>
    <s v="€"/>
    <s v="€31M"/>
    <s v="€671M"/>
    <s v="€0"/>
    <s v="€21,23,418"/>
    <n v="176951.47679324893"/>
  </r>
  <r>
    <x v="330"/>
    <n v="2021"/>
    <x v="9"/>
    <x v="9"/>
    <s v="Series C"/>
    <n v="76"/>
    <n v="319"/>
    <n v="498"/>
    <n v="10.82"/>
    <n v="3"/>
    <s v="No"/>
    <s v="No"/>
    <n v="65"/>
    <x v="4"/>
    <n v="744486"/>
    <n v="4"/>
    <n v="3"/>
    <n v="0.23824451410658307"/>
    <n v="1561128.526645768"/>
    <n v="6.5526315789473681"/>
    <x v="2"/>
    <s v="Normal"/>
    <x v="1"/>
    <n v="0"/>
    <s v="076M"/>
    <s v="0498M"/>
    <s v="00"/>
    <s v="015,61,129"/>
    <n v="130094.04388714733"/>
  </r>
  <r>
    <x v="331"/>
    <n v="2015"/>
    <x v="6"/>
    <x v="2"/>
    <s v="Seed"/>
    <n v="54"/>
    <n v="319"/>
    <n v="588"/>
    <n v="8.4499999999999993"/>
    <n v="1"/>
    <s v="Yes"/>
    <s v="No"/>
    <n v="11"/>
    <x v="1"/>
    <n v="1433783"/>
    <n v="1"/>
    <n v="9"/>
    <n v="0.16927899686520376"/>
    <n v="1843260.1880877742"/>
    <n v="10.888888888888889"/>
    <x v="2"/>
    <s v="Normal"/>
    <x v="0"/>
    <s v="£"/>
    <s v="£54M"/>
    <s v="£588M"/>
    <s v="£0"/>
    <s v="£18,43,260"/>
    <n v="153605.01567398119"/>
  </r>
  <r>
    <x v="332"/>
    <n v="2003"/>
    <x v="0"/>
    <x v="0"/>
    <s v="Series C"/>
    <n v="77"/>
    <n v="320"/>
    <n v="459"/>
    <n v="5.53"/>
    <n v="3"/>
    <s v="No"/>
    <s v="Yes"/>
    <n v="61"/>
    <x v="0"/>
    <n v="2972562"/>
    <n v="4"/>
    <n v="21"/>
    <n v="0.24062500000000001"/>
    <n v="1434375"/>
    <n v="5.9610389610389607"/>
    <x v="3"/>
    <s v="Normal"/>
    <x v="2"/>
    <s v="₹"/>
    <s v="₹77M"/>
    <s v="₹459M"/>
    <s v="₹0"/>
    <s v="₹14,34,375"/>
    <n v="119531.25"/>
  </r>
  <r>
    <x v="333"/>
    <n v="2012"/>
    <x v="0"/>
    <x v="1"/>
    <s v="Seed"/>
    <n v="476"/>
    <n v="321"/>
    <n v="241"/>
    <n v="2.13"/>
    <n v="4"/>
    <s v="Yes"/>
    <s v="Yes"/>
    <n v="51"/>
    <x v="1"/>
    <n v="4399816"/>
    <n v="1"/>
    <n v="12"/>
    <n v="1.4828660436137071"/>
    <n v="750778.81619937695"/>
    <n v="0.50630252100840334"/>
    <x v="0"/>
    <s v="Normal"/>
    <x v="0"/>
    <s v="₹"/>
    <s v="₹476M"/>
    <s v="₹241M"/>
    <s v="₹1"/>
    <s v="₹7,50,779"/>
    <n v="62564.901349948079"/>
  </r>
  <r>
    <x v="334"/>
    <n v="2002"/>
    <x v="6"/>
    <x v="1"/>
    <s v="IPO"/>
    <n v="120"/>
    <n v="321"/>
    <n v="781"/>
    <n v="32.21"/>
    <n v="3"/>
    <s v="No"/>
    <s v="No"/>
    <n v="14"/>
    <x v="3"/>
    <n v="667351"/>
    <n v="5"/>
    <n v="22"/>
    <n v="0.37383177570093457"/>
    <n v="2433021.8068535826"/>
    <n v="6.5083333333333337"/>
    <x v="2"/>
    <s v="Normal"/>
    <x v="1"/>
    <s v="£"/>
    <s v="£120M"/>
    <s v="£781M"/>
    <s v="£0"/>
    <s v="£24,33,022"/>
    <n v="202751.81723779853"/>
  </r>
  <r>
    <x v="335"/>
    <n v="2015"/>
    <x v="1"/>
    <x v="5"/>
    <s v="Series B"/>
    <n v="82"/>
    <n v="322"/>
    <n v="922"/>
    <n v="29.84"/>
    <n v="9"/>
    <s v="Yes"/>
    <s v="Yes"/>
    <n v="72"/>
    <x v="0"/>
    <n v="1807334"/>
    <n v="3"/>
    <n v="9"/>
    <n v="0.25465838509316768"/>
    <n v="2863354.037267081"/>
    <n v="11.24390243902439"/>
    <x v="3"/>
    <s v="High Performer"/>
    <x v="0"/>
    <s v="¥"/>
    <s v="¥82M"/>
    <s v="¥922M"/>
    <s v="¥0"/>
    <s v="¥28,63,354"/>
    <n v="238612.8364389234"/>
  </r>
  <r>
    <x v="336"/>
    <n v="2015"/>
    <x v="8"/>
    <x v="7"/>
    <s v="Seed"/>
    <n v="498"/>
    <n v="322"/>
    <n v="690"/>
    <n v="7.55"/>
    <n v="7"/>
    <s v="Yes"/>
    <s v="Yes"/>
    <n v="6"/>
    <x v="4"/>
    <n v="2615288"/>
    <n v="1"/>
    <n v="9"/>
    <n v="1.5465838509316769"/>
    <n v="2142857.1428571427"/>
    <n v="1.3855421686746987"/>
    <x v="0"/>
    <s v="Normal"/>
    <x v="0"/>
    <s v="$"/>
    <s v="$498M"/>
    <s v="$690M"/>
    <s v="$2"/>
    <s v="$21,42,857"/>
    <n v="178571.42857142858"/>
  </r>
  <r>
    <x v="337"/>
    <n v="2009"/>
    <x v="2"/>
    <x v="2"/>
    <s v="Series B"/>
    <n v="194"/>
    <n v="324"/>
    <n v="394"/>
    <n v="17.38"/>
    <n v="7"/>
    <s v="No"/>
    <s v="No"/>
    <n v="86"/>
    <x v="2"/>
    <n v="1148925"/>
    <n v="3"/>
    <n v="15"/>
    <n v="0.59876543209876543"/>
    <n v="1216049.3827160494"/>
    <n v="2.0309278350515463"/>
    <x v="3"/>
    <s v="Normal"/>
    <x v="1"/>
    <s v="€"/>
    <s v="€194M"/>
    <s v="€394M"/>
    <s v="€1"/>
    <s v="€12,16,049"/>
    <n v="101337.44855967078"/>
  </r>
  <r>
    <x v="338"/>
    <n v="2011"/>
    <x v="5"/>
    <x v="5"/>
    <s v="Series A"/>
    <n v="446"/>
    <n v="325"/>
    <n v="624"/>
    <n v="1.98"/>
    <n v="7"/>
    <s v="Yes"/>
    <s v="Yes"/>
    <n v="86"/>
    <x v="1"/>
    <n v="3308437"/>
    <n v="2"/>
    <n v="13"/>
    <n v="1.3723076923076922"/>
    <n v="1920000"/>
    <n v="1.399103139013453"/>
    <x v="3"/>
    <s v="Normal"/>
    <x v="0"/>
    <s v="¥"/>
    <s v="¥446M"/>
    <s v="¥624M"/>
    <s v="¥1"/>
    <s v="¥19,20,000"/>
    <n v="160000"/>
  </r>
  <r>
    <x v="339"/>
    <n v="2001"/>
    <x v="2"/>
    <x v="9"/>
    <s v="Series C"/>
    <n v="333"/>
    <n v="325"/>
    <n v="687"/>
    <n v="37.58"/>
    <n v="5"/>
    <s v="Yes"/>
    <s v="No"/>
    <n v="6"/>
    <x v="1"/>
    <n v="3427096"/>
    <n v="4"/>
    <n v="23"/>
    <n v="1.0246153846153847"/>
    <n v="2113846.153846154"/>
    <n v="2.0630630630630629"/>
    <x v="3"/>
    <s v="Normal"/>
    <x v="0"/>
    <s v="€"/>
    <s v="€333M"/>
    <s v="€687M"/>
    <s v="€1"/>
    <s v="€21,13,846"/>
    <n v="176153.84615384616"/>
  </r>
  <r>
    <x v="340"/>
    <n v="2011"/>
    <x v="9"/>
    <x v="8"/>
    <s v="IPO"/>
    <n v="344"/>
    <n v="325"/>
    <n v="754"/>
    <n v="26.77"/>
    <n v="1"/>
    <s v="Yes"/>
    <s v="No"/>
    <n v="84"/>
    <x v="3"/>
    <n v="1210097"/>
    <n v="5"/>
    <n v="13"/>
    <n v="1.0584615384615386"/>
    <n v="2320000"/>
    <n v="2.191860465116279"/>
    <x v="3"/>
    <s v="Normal"/>
    <x v="0"/>
    <n v="0"/>
    <s v="0344M"/>
    <s v="0754M"/>
    <s v="01"/>
    <s v="023,20,000"/>
    <n v="193333.33333333334"/>
  </r>
  <r>
    <x v="341"/>
    <n v="2006"/>
    <x v="6"/>
    <x v="0"/>
    <s v="Series B"/>
    <n v="444"/>
    <n v="326"/>
    <n v="57"/>
    <n v="46.29"/>
    <n v="4"/>
    <s v="Yes"/>
    <s v="Yes"/>
    <n v="45"/>
    <x v="4"/>
    <n v="3285339"/>
    <n v="3"/>
    <n v="18"/>
    <n v="1.361963190184049"/>
    <n v="174846.62576687118"/>
    <n v="0.12837837837837837"/>
    <x v="0"/>
    <s v="Normal"/>
    <x v="0"/>
    <s v="£"/>
    <s v="£444M"/>
    <s v="£57M"/>
    <s v="£1"/>
    <s v="£1,74,847"/>
    <n v="14570.552147239263"/>
  </r>
  <r>
    <x v="342"/>
    <n v="2016"/>
    <x v="9"/>
    <x v="8"/>
    <s v="Series C"/>
    <n v="174"/>
    <n v="326"/>
    <n v="148"/>
    <n v="20.65"/>
    <n v="2"/>
    <s v="No"/>
    <s v="Yes"/>
    <n v="61"/>
    <x v="2"/>
    <n v="4659662"/>
    <n v="4"/>
    <n v="8"/>
    <n v="0.53374233128834359"/>
    <n v="453987.73006134969"/>
    <n v="0.85057471264367812"/>
    <x v="0"/>
    <s v="Normal"/>
    <x v="2"/>
    <n v="0"/>
    <s v="0174M"/>
    <s v="0148M"/>
    <s v="01"/>
    <s v="04,53,988"/>
    <n v="37832.31083844581"/>
  </r>
  <r>
    <x v="343"/>
    <n v="2007"/>
    <x v="0"/>
    <x v="9"/>
    <s v="IPO"/>
    <n v="239"/>
    <n v="327"/>
    <n v="825"/>
    <n v="34.119999999999997"/>
    <n v="8"/>
    <s v="No"/>
    <s v="Yes"/>
    <n v="7"/>
    <x v="3"/>
    <n v="3769916"/>
    <n v="5"/>
    <n v="17"/>
    <n v="0.73088685015290522"/>
    <n v="2522935.7798165139"/>
    <n v="3.4518828451882846"/>
    <x v="1"/>
    <s v="High Performer"/>
    <x v="2"/>
    <s v="₹"/>
    <s v="₹239M"/>
    <s v="₹825M"/>
    <s v="₹1"/>
    <s v="₹25,22,936"/>
    <n v="210244.6483180428"/>
  </r>
  <r>
    <x v="344"/>
    <n v="2020"/>
    <x v="0"/>
    <x v="8"/>
    <s v="IPO"/>
    <n v="34"/>
    <n v="329"/>
    <n v="647"/>
    <n v="19.420000000000002"/>
    <n v="5"/>
    <s v="No"/>
    <s v="No"/>
    <n v="72"/>
    <x v="2"/>
    <n v="871560"/>
    <n v="5"/>
    <n v="4"/>
    <n v="0.10334346504559271"/>
    <n v="1966565.349544073"/>
    <n v="19.029411764705884"/>
    <x v="2"/>
    <s v="Normal"/>
    <x v="1"/>
    <s v="₹"/>
    <s v="₹34M"/>
    <s v="₹647M"/>
    <s v="₹0"/>
    <s v="₹19,66,565"/>
    <n v="163880.44579533942"/>
  </r>
  <r>
    <x v="345"/>
    <n v="2012"/>
    <x v="3"/>
    <x v="8"/>
    <s v="Series C"/>
    <n v="79"/>
    <n v="330"/>
    <n v="210"/>
    <n v="38.26"/>
    <n v="7"/>
    <s v="Yes"/>
    <s v="Yes"/>
    <n v="30"/>
    <x v="0"/>
    <n v="2756869"/>
    <n v="4"/>
    <n v="12"/>
    <n v="0.23939393939393938"/>
    <n v="636363.63636363635"/>
    <n v="2.6582278481012658"/>
    <x v="0"/>
    <s v="Normal"/>
    <x v="0"/>
    <s v="€"/>
    <s v="€79M"/>
    <s v="€210M"/>
    <s v="€0"/>
    <s v="€6,36,364"/>
    <n v="53030.303030303032"/>
  </r>
  <r>
    <x v="346"/>
    <n v="2015"/>
    <x v="0"/>
    <x v="3"/>
    <s v="Seed"/>
    <n v="149"/>
    <n v="330"/>
    <n v="627"/>
    <n v="35.42"/>
    <n v="3"/>
    <s v="Yes"/>
    <s v="Yes"/>
    <n v="53"/>
    <x v="0"/>
    <n v="1594767"/>
    <n v="1"/>
    <n v="9"/>
    <n v="0.45151515151515154"/>
    <n v="1900000"/>
    <n v="4.2080536912751674"/>
    <x v="0"/>
    <s v="Normal"/>
    <x v="0"/>
    <s v="₹"/>
    <s v="₹149M"/>
    <s v="₹627M"/>
    <s v="₹0"/>
    <s v="₹19,00,000"/>
    <n v="158333.33333333334"/>
  </r>
  <r>
    <x v="347"/>
    <n v="2004"/>
    <x v="9"/>
    <x v="6"/>
    <s v="Series A"/>
    <n v="191"/>
    <n v="330"/>
    <n v="286"/>
    <n v="4.17"/>
    <n v="2"/>
    <s v="No"/>
    <s v="Yes"/>
    <n v="10"/>
    <x v="1"/>
    <n v="1199264"/>
    <n v="2"/>
    <n v="20"/>
    <n v="0.57878787878787874"/>
    <n v="866666.66666666663"/>
    <n v="1.4973821989528795"/>
    <x v="2"/>
    <s v="Normal"/>
    <x v="2"/>
    <n v="0"/>
    <s v="0191M"/>
    <s v="0286M"/>
    <s v="01"/>
    <s v="08,66,667"/>
    <n v="72222.222222222219"/>
  </r>
  <r>
    <x v="348"/>
    <n v="2008"/>
    <x v="3"/>
    <x v="9"/>
    <s v="Series B"/>
    <n v="75"/>
    <n v="331"/>
    <n v="897"/>
    <n v="10.35"/>
    <n v="5"/>
    <s v="Yes"/>
    <s v="No"/>
    <n v="93"/>
    <x v="0"/>
    <n v="3974736"/>
    <n v="3"/>
    <n v="16"/>
    <n v="0.22658610271903323"/>
    <n v="2709969.7885196377"/>
    <n v="11.96"/>
    <x v="1"/>
    <s v="Normal"/>
    <x v="0"/>
    <s v="€"/>
    <s v="€75M"/>
    <s v="€897M"/>
    <s v="€0"/>
    <s v="€27,09,970"/>
    <n v="225830.81570996979"/>
  </r>
  <r>
    <x v="349"/>
    <n v="2020"/>
    <x v="1"/>
    <x v="6"/>
    <s v="IPO"/>
    <n v="1"/>
    <n v="333"/>
    <n v="632"/>
    <n v="46.31"/>
    <n v="4"/>
    <s v="Yes"/>
    <s v="Yes"/>
    <n v="61"/>
    <x v="0"/>
    <n v="2208927"/>
    <n v="5"/>
    <n v="4"/>
    <n v="3.003003003003003E-3"/>
    <n v="1897897.897897898"/>
    <n v="632"/>
    <x v="3"/>
    <s v="Normal"/>
    <x v="0"/>
    <s v="¥"/>
    <s v="¥1M"/>
    <s v="¥632M"/>
    <s v="¥0"/>
    <s v="¥18,97,898"/>
    <n v="158158.15815815816"/>
  </r>
  <r>
    <x v="350"/>
    <n v="2021"/>
    <x v="9"/>
    <x v="1"/>
    <s v="Seed"/>
    <n v="496"/>
    <n v="333"/>
    <n v="978"/>
    <n v="41.82"/>
    <n v="1"/>
    <s v="Yes"/>
    <s v="No"/>
    <n v="41"/>
    <x v="1"/>
    <n v="4543528"/>
    <n v="1"/>
    <n v="3"/>
    <n v="1.4894894894894894"/>
    <n v="2936936.9369369368"/>
    <n v="1.971774193548387"/>
    <x v="3"/>
    <s v="Normal"/>
    <x v="0"/>
    <n v="0"/>
    <s v="0496M"/>
    <s v="0978M"/>
    <s v="01"/>
    <s v="029,36,937"/>
    <n v="244744.74474474473"/>
  </r>
  <r>
    <x v="351"/>
    <n v="2006"/>
    <x v="4"/>
    <x v="5"/>
    <s v="Series B"/>
    <n v="468"/>
    <n v="335"/>
    <n v="48"/>
    <n v="28.4"/>
    <n v="1"/>
    <s v="Yes"/>
    <s v="Yes"/>
    <n v="23"/>
    <x v="2"/>
    <n v="4186638"/>
    <n v="3"/>
    <n v="18"/>
    <n v="1.3970149253731343"/>
    <n v="143283.58208955225"/>
    <n v="0.10256410256410256"/>
    <x v="0"/>
    <s v="Normal"/>
    <x v="0"/>
    <s v="$"/>
    <s v="$468M"/>
    <s v="$48M"/>
    <s v="$1"/>
    <s v="$1,43,284"/>
    <n v="11940.298507462687"/>
  </r>
  <r>
    <x v="352"/>
    <n v="2009"/>
    <x v="3"/>
    <x v="1"/>
    <s v="IPO"/>
    <n v="233"/>
    <n v="337"/>
    <n v="762"/>
    <n v="6.98"/>
    <n v="7"/>
    <s v="No"/>
    <s v="No"/>
    <n v="49"/>
    <x v="0"/>
    <n v="3025764"/>
    <n v="5"/>
    <n v="15"/>
    <n v="0.6913946587537092"/>
    <n v="2261127.5964391693"/>
    <n v="3.2703862660944205"/>
    <x v="3"/>
    <s v="Normal"/>
    <x v="1"/>
    <s v="€"/>
    <s v="€233M"/>
    <s v="€762M"/>
    <s v="€1"/>
    <s v="€22,61,128"/>
    <n v="188427.29970326409"/>
  </r>
  <r>
    <x v="353"/>
    <n v="2005"/>
    <x v="8"/>
    <x v="9"/>
    <s v="Series B"/>
    <n v="363"/>
    <n v="338"/>
    <n v="72"/>
    <n v="15.24"/>
    <n v="7"/>
    <s v="No"/>
    <s v="No"/>
    <n v="51"/>
    <x v="2"/>
    <n v="2773388"/>
    <n v="3"/>
    <n v="19"/>
    <n v="1.0739644970414202"/>
    <n v="213017.75147928993"/>
    <n v="0.19834710743801653"/>
    <x v="3"/>
    <s v="Normal"/>
    <x v="1"/>
    <s v="$"/>
    <s v="$363M"/>
    <s v="$72M"/>
    <s v="$1"/>
    <s v="$2,13,018"/>
    <n v="17751.479289940828"/>
  </r>
  <r>
    <x v="354"/>
    <n v="2011"/>
    <x v="7"/>
    <x v="5"/>
    <s v="IPO"/>
    <n v="424"/>
    <n v="338"/>
    <n v="488"/>
    <n v="45.85"/>
    <n v="3"/>
    <s v="Yes"/>
    <s v="No"/>
    <n v="10"/>
    <x v="1"/>
    <n v="148065"/>
    <n v="5"/>
    <n v="13"/>
    <n v="1.2544378698224852"/>
    <n v="1443786.9822485207"/>
    <n v="1.1509433962264151"/>
    <x v="1"/>
    <s v="Normal"/>
    <x v="0"/>
    <s v="A$"/>
    <s v="A$424M"/>
    <s v="A$488M"/>
    <s v="A$1"/>
    <s v="A$14,43,787"/>
    <n v="120315.5818540434"/>
  </r>
  <r>
    <x v="355"/>
    <n v="2011"/>
    <x v="9"/>
    <x v="6"/>
    <s v="Series A"/>
    <n v="31"/>
    <n v="342"/>
    <n v="778"/>
    <n v="19.61"/>
    <n v="6"/>
    <s v="Yes"/>
    <s v="No"/>
    <n v="81"/>
    <x v="3"/>
    <n v="2730627"/>
    <n v="2"/>
    <n v="13"/>
    <n v="9.0643274853801165E-2"/>
    <n v="2274853.8011695906"/>
    <n v="25.096774193548388"/>
    <x v="0"/>
    <s v="Normal"/>
    <x v="0"/>
    <n v="0"/>
    <s v="031M"/>
    <s v="0778M"/>
    <s v="00"/>
    <s v="022,74,854"/>
    <n v="189571.1500974659"/>
  </r>
  <r>
    <x v="356"/>
    <n v="2020"/>
    <x v="5"/>
    <x v="8"/>
    <s v="Series B"/>
    <n v="193"/>
    <n v="343"/>
    <n v="274"/>
    <n v="7.53"/>
    <n v="8"/>
    <s v="Yes"/>
    <s v="Yes"/>
    <n v="25"/>
    <x v="1"/>
    <n v="217336"/>
    <n v="3"/>
    <n v="4"/>
    <n v="0.56268221574344024"/>
    <n v="798833.81924198254"/>
    <n v="1.4196891191709844"/>
    <x v="3"/>
    <s v="High Performer"/>
    <x v="0"/>
    <s v="¥"/>
    <s v="¥193M"/>
    <s v="¥274M"/>
    <s v="¥1"/>
    <s v="¥7,98,834"/>
    <n v="66569.484936831883"/>
  </r>
  <r>
    <x v="357"/>
    <n v="2018"/>
    <x v="6"/>
    <x v="9"/>
    <s v="Series C"/>
    <n v="302"/>
    <n v="343"/>
    <n v="394"/>
    <n v="8.65"/>
    <n v="6"/>
    <s v="Yes"/>
    <s v="No"/>
    <n v="80"/>
    <x v="1"/>
    <n v="4633239"/>
    <n v="4"/>
    <n v="6"/>
    <n v="0.88046647230320696"/>
    <n v="1148688.0466472304"/>
    <n v="1.304635761589404"/>
    <x v="1"/>
    <s v="Normal"/>
    <x v="0"/>
    <s v="£"/>
    <s v="£302M"/>
    <s v="£394M"/>
    <s v="£1"/>
    <s v="£11,48,688"/>
    <n v="95724.003887269195"/>
  </r>
  <r>
    <x v="358"/>
    <n v="2012"/>
    <x v="4"/>
    <x v="6"/>
    <s v="Series C"/>
    <n v="17"/>
    <n v="344"/>
    <n v="740"/>
    <n v="39.22"/>
    <n v="8"/>
    <s v="Yes"/>
    <s v="No"/>
    <n v="84"/>
    <x v="3"/>
    <n v="377397"/>
    <n v="4"/>
    <n v="12"/>
    <n v="4.9418604651162788E-2"/>
    <n v="2151162.7906976743"/>
    <n v="43.529411764705884"/>
    <x v="0"/>
    <s v="High Performer"/>
    <x v="0"/>
    <s v="$"/>
    <s v="$17M"/>
    <s v="$740M"/>
    <s v="$0"/>
    <s v="$21,51,163"/>
    <n v="179263.56589147286"/>
  </r>
  <r>
    <x v="359"/>
    <n v="2005"/>
    <x v="1"/>
    <x v="1"/>
    <s v="Series B"/>
    <n v="239"/>
    <n v="344"/>
    <n v="131"/>
    <n v="33.78"/>
    <n v="5"/>
    <s v="Yes"/>
    <s v="Yes"/>
    <n v="94"/>
    <x v="0"/>
    <n v="2497790"/>
    <n v="3"/>
    <n v="19"/>
    <n v="0.69476744186046513"/>
    <n v="380813.95348837209"/>
    <n v="0.54811715481171552"/>
    <x v="1"/>
    <s v="Normal"/>
    <x v="0"/>
    <s v="¥"/>
    <s v="¥239M"/>
    <s v="¥131M"/>
    <s v="¥1"/>
    <s v="¥3,80,814"/>
    <n v="31734.496124031008"/>
  </r>
  <r>
    <x v="360"/>
    <n v="2011"/>
    <x v="8"/>
    <x v="4"/>
    <s v="Series B"/>
    <n v="45"/>
    <n v="345"/>
    <n v="636"/>
    <n v="17.18"/>
    <n v="3"/>
    <s v="No"/>
    <s v="Yes"/>
    <n v="33"/>
    <x v="1"/>
    <n v="4109153"/>
    <n v="3"/>
    <n v="13"/>
    <n v="0.13043478260869565"/>
    <n v="1843478.2608695652"/>
    <n v="14.133333333333333"/>
    <x v="1"/>
    <s v="Normal"/>
    <x v="2"/>
    <s v="$"/>
    <s v="$45M"/>
    <s v="$636M"/>
    <s v="$0"/>
    <s v="$18,43,478"/>
    <n v="153623.18840579709"/>
  </r>
  <r>
    <x v="361"/>
    <n v="2016"/>
    <x v="6"/>
    <x v="4"/>
    <s v="Series A"/>
    <n v="24"/>
    <n v="347"/>
    <n v="420"/>
    <n v="26.05"/>
    <n v="6"/>
    <s v="Yes"/>
    <s v="Yes"/>
    <n v="73"/>
    <x v="3"/>
    <n v="3443158"/>
    <n v="2"/>
    <n v="8"/>
    <n v="6.9164265129683003E-2"/>
    <n v="1210374.6397694524"/>
    <n v="17.5"/>
    <x v="3"/>
    <s v="Normal"/>
    <x v="0"/>
    <s v="£"/>
    <s v="£24M"/>
    <s v="£420M"/>
    <s v="£0"/>
    <s v="£12,10,375"/>
    <n v="100864.55331412103"/>
  </r>
  <r>
    <x v="362"/>
    <n v="2012"/>
    <x v="5"/>
    <x v="2"/>
    <s v="IPO"/>
    <n v="473"/>
    <n v="347"/>
    <n v="154"/>
    <n v="19.48"/>
    <n v="4"/>
    <s v="Yes"/>
    <s v="Yes"/>
    <n v="3"/>
    <x v="2"/>
    <n v="3036332"/>
    <n v="5"/>
    <n v="12"/>
    <n v="1.3631123919308357"/>
    <n v="443804.03458213259"/>
    <n v="0.32558139534883723"/>
    <x v="1"/>
    <s v="Normal"/>
    <x v="0"/>
    <s v="¥"/>
    <s v="¥473M"/>
    <s v="¥154M"/>
    <s v="¥1"/>
    <s v="¥4,43,804"/>
    <n v="36983.669548511047"/>
  </r>
  <r>
    <x v="363"/>
    <n v="2019"/>
    <x v="2"/>
    <x v="9"/>
    <s v="IPO"/>
    <n v="36"/>
    <n v="348"/>
    <n v="309"/>
    <n v="1.02"/>
    <n v="7"/>
    <s v="No"/>
    <s v="No"/>
    <n v="70"/>
    <x v="0"/>
    <n v="3064459"/>
    <n v="5"/>
    <n v="5"/>
    <n v="0.10344827586206896"/>
    <n v="887931.03448275861"/>
    <n v="8.5833333333333339"/>
    <x v="3"/>
    <s v="Normal"/>
    <x v="1"/>
    <s v="€"/>
    <s v="€36M"/>
    <s v="€309M"/>
    <s v="€0"/>
    <s v="€8,87,931"/>
    <n v="73994.252873563222"/>
  </r>
  <r>
    <x v="364"/>
    <n v="2010"/>
    <x v="2"/>
    <x v="2"/>
    <s v="Seed"/>
    <n v="434"/>
    <n v="351"/>
    <n v="295"/>
    <n v="15.69"/>
    <n v="9"/>
    <s v="Yes"/>
    <s v="No"/>
    <n v="48"/>
    <x v="4"/>
    <n v="2957159"/>
    <n v="1"/>
    <n v="14"/>
    <n v="1.2364672364672364"/>
    <n v="840455.84045584046"/>
    <n v="0.67972350230414746"/>
    <x v="2"/>
    <s v="High Performer"/>
    <x v="0"/>
    <s v="€"/>
    <s v="€434M"/>
    <s v="€295M"/>
    <s v="€1"/>
    <s v="€8,40,456"/>
    <n v="70037.986704653376"/>
  </r>
  <r>
    <x v="365"/>
    <n v="2010"/>
    <x v="7"/>
    <x v="0"/>
    <s v="Series C"/>
    <n v="59"/>
    <n v="352"/>
    <n v="137"/>
    <n v="32.21"/>
    <n v="7"/>
    <s v="Yes"/>
    <s v="Yes"/>
    <n v="48"/>
    <x v="3"/>
    <n v="753506"/>
    <n v="4"/>
    <n v="14"/>
    <n v="0.16761363636363635"/>
    <n v="389204.54545454547"/>
    <n v="2.3220338983050848"/>
    <x v="0"/>
    <s v="Normal"/>
    <x v="0"/>
    <s v="A$"/>
    <s v="A$59M"/>
    <s v="A$137M"/>
    <s v="A$0"/>
    <s v="A$3,89,205"/>
    <n v="32433.71212121212"/>
  </r>
  <r>
    <x v="366"/>
    <n v="2008"/>
    <x v="4"/>
    <x v="9"/>
    <s v="Series B"/>
    <n v="132"/>
    <n v="353"/>
    <n v="92"/>
    <n v="13.2"/>
    <n v="4"/>
    <s v="Yes"/>
    <s v="Yes"/>
    <n v="7"/>
    <x v="0"/>
    <n v="3909622"/>
    <n v="3"/>
    <n v="16"/>
    <n v="0.37393767705382436"/>
    <n v="260623.22946175636"/>
    <n v="0.69696969696969702"/>
    <x v="0"/>
    <s v="Normal"/>
    <x v="0"/>
    <s v="$"/>
    <s v="$132M"/>
    <s v="$92M"/>
    <s v="$0"/>
    <s v="$2,60,623"/>
    <n v="21718.602455146363"/>
  </r>
  <r>
    <x v="367"/>
    <n v="2010"/>
    <x v="6"/>
    <x v="1"/>
    <s v="IPO"/>
    <n v="260"/>
    <n v="354"/>
    <n v="348"/>
    <n v="40.549999999999997"/>
    <n v="5"/>
    <s v="Yes"/>
    <s v="Yes"/>
    <n v="18"/>
    <x v="1"/>
    <n v="4681418"/>
    <n v="5"/>
    <n v="14"/>
    <n v="0.7344632768361582"/>
    <n v="983050.84745762707"/>
    <n v="1.3384615384615384"/>
    <x v="3"/>
    <s v="Normal"/>
    <x v="0"/>
    <s v="£"/>
    <s v="£260M"/>
    <s v="£348M"/>
    <s v="£1"/>
    <s v="£9,83,051"/>
    <n v="81920.903954802256"/>
  </r>
  <r>
    <x v="368"/>
    <n v="2011"/>
    <x v="4"/>
    <x v="7"/>
    <s v="IPO"/>
    <n v="340"/>
    <n v="354"/>
    <n v="553"/>
    <n v="10.57"/>
    <n v="3"/>
    <s v="No"/>
    <s v="No"/>
    <n v="62"/>
    <x v="2"/>
    <n v="3400263"/>
    <n v="5"/>
    <n v="13"/>
    <n v="0.96045197740112997"/>
    <n v="1562146.8926553673"/>
    <n v="1.6264705882352941"/>
    <x v="0"/>
    <s v="Normal"/>
    <x v="1"/>
    <s v="$"/>
    <s v="$340M"/>
    <s v="$553M"/>
    <s v="$1"/>
    <s v="$15,62,147"/>
    <n v="130178.9077212806"/>
  </r>
  <r>
    <x v="369"/>
    <n v="2015"/>
    <x v="7"/>
    <x v="8"/>
    <s v="Series A"/>
    <n v="182"/>
    <n v="354"/>
    <n v="153"/>
    <n v="45.72"/>
    <n v="1"/>
    <s v="Yes"/>
    <s v="No"/>
    <n v="53"/>
    <x v="2"/>
    <n v="3815054"/>
    <n v="2"/>
    <n v="9"/>
    <n v="0.51412429378531077"/>
    <n v="432203.3898305085"/>
    <n v="0.84065934065934067"/>
    <x v="3"/>
    <s v="Normal"/>
    <x v="0"/>
    <s v="A$"/>
    <s v="A$182M"/>
    <s v="A$153M"/>
    <s v="A$1"/>
    <s v="A$4,32,203"/>
    <n v="36016.949152542373"/>
  </r>
  <r>
    <x v="370"/>
    <n v="2014"/>
    <x v="3"/>
    <x v="8"/>
    <s v="IPO"/>
    <n v="457"/>
    <n v="354"/>
    <n v="669"/>
    <n v="42.69"/>
    <n v="1"/>
    <s v="Yes"/>
    <s v="Yes"/>
    <n v="75"/>
    <x v="2"/>
    <n v="4012918"/>
    <n v="5"/>
    <n v="10"/>
    <n v="1.2909604519774012"/>
    <n v="1889830.5084745763"/>
    <n v="1.463894967177243"/>
    <x v="3"/>
    <s v="Normal"/>
    <x v="0"/>
    <s v="€"/>
    <s v="€457M"/>
    <s v="€669M"/>
    <s v="€1"/>
    <s v="€18,89,831"/>
    <n v="157485.87570621469"/>
  </r>
  <r>
    <x v="371"/>
    <n v="2015"/>
    <x v="2"/>
    <x v="7"/>
    <s v="Series C"/>
    <n v="304"/>
    <n v="355"/>
    <n v="809"/>
    <n v="44.28"/>
    <n v="8"/>
    <s v="No"/>
    <s v="No"/>
    <n v="13"/>
    <x v="2"/>
    <n v="4171398"/>
    <n v="4"/>
    <n v="9"/>
    <n v="0.85633802816901405"/>
    <n v="2278873.2394366199"/>
    <n v="2.6611842105263159"/>
    <x v="0"/>
    <s v="High Performer"/>
    <x v="1"/>
    <s v="€"/>
    <s v="€304M"/>
    <s v="€809M"/>
    <s v="€1"/>
    <s v="€22,78,873"/>
    <n v="189906.10328638498"/>
  </r>
  <r>
    <x v="372"/>
    <n v="2002"/>
    <x v="2"/>
    <x v="2"/>
    <s v="IPO"/>
    <n v="253"/>
    <n v="356"/>
    <n v="36"/>
    <n v="35.07"/>
    <n v="7"/>
    <s v="Yes"/>
    <s v="Yes"/>
    <n v="87"/>
    <x v="0"/>
    <n v="3648433"/>
    <n v="5"/>
    <n v="22"/>
    <n v="0.7106741573033708"/>
    <n v="101123.59550561798"/>
    <n v="0.14229249011857709"/>
    <x v="3"/>
    <s v="Normal"/>
    <x v="0"/>
    <s v="€"/>
    <s v="€253M"/>
    <s v="€36M"/>
    <s v="€1"/>
    <s v="€1,01,124"/>
    <n v="8426.9662921348317"/>
  </r>
  <r>
    <x v="373"/>
    <n v="2010"/>
    <x v="2"/>
    <x v="6"/>
    <s v="Seed"/>
    <n v="483"/>
    <n v="356"/>
    <n v="319"/>
    <n v="21.65"/>
    <n v="4"/>
    <s v="Yes"/>
    <s v="No"/>
    <n v="40"/>
    <x v="0"/>
    <n v="2358281"/>
    <n v="1"/>
    <n v="14"/>
    <n v="1.3567415730337078"/>
    <n v="896067.41573033703"/>
    <n v="0.66045548654244302"/>
    <x v="2"/>
    <s v="Normal"/>
    <x v="0"/>
    <s v="€"/>
    <s v="€483M"/>
    <s v="€319M"/>
    <s v="€1"/>
    <s v="€8,96,067"/>
    <n v="74672.284644194762"/>
  </r>
  <r>
    <x v="374"/>
    <n v="2004"/>
    <x v="6"/>
    <x v="7"/>
    <s v="IPO"/>
    <n v="67"/>
    <n v="357"/>
    <n v="748"/>
    <n v="23.54"/>
    <n v="8"/>
    <s v="Yes"/>
    <s v="Yes"/>
    <n v="77"/>
    <x v="3"/>
    <n v="2830161"/>
    <n v="5"/>
    <n v="20"/>
    <n v="0.1876750700280112"/>
    <n v="2095238.0952380951"/>
    <n v="11.164179104477611"/>
    <x v="0"/>
    <s v="High Performer"/>
    <x v="0"/>
    <s v="£"/>
    <s v="£67M"/>
    <s v="£748M"/>
    <s v="£0"/>
    <s v="£20,95,238"/>
    <n v="174603.17460317462"/>
  </r>
  <r>
    <x v="375"/>
    <n v="2006"/>
    <x v="1"/>
    <x v="4"/>
    <s v="IPO"/>
    <n v="218"/>
    <n v="357"/>
    <n v="275"/>
    <n v="17.41"/>
    <n v="1"/>
    <s v="No"/>
    <s v="No"/>
    <n v="15"/>
    <x v="2"/>
    <n v="1105279"/>
    <n v="5"/>
    <n v="18"/>
    <n v="0.61064425770308128"/>
    <n v="770308.12324929971"/>
    <n v="1.261467889908257"/>
    <x v="3"/>
    <s v="Normal"/>
    <x v="1"/>
    <s v="¥"/>
    <s v="¥218M"/>
    <s v="¥275M"/>
    <s v="¥1"/>
    <s v="¥7,70,308"/>
    <n v="64192.343604108311"/>
  </r>
  <r>
    <x v="376"/>
    <n v="2020"/>
    <x v="5"/>
    <x v="1"/>
    <s v="IPO"/>
    <n v="433"/>
    <n v="358"/>
    <n v="570"/>
    <n v="15.29"/>
    <n v="5"/>
    <s v="No"/>
    <s v="No"/>
    <n v="60"/>
    <x v="4"/>
    <n v="4959311"/>
    <n v="5"/>
    <n v="4"/>
    <n v="1.2094972067039107"/>
    <n v="1592178.7709497206"/>
    <n v="1.3163972286374135"/>
    <x v="3"/>
    <s v="Normal"/>
    <x v="1"/>
    <s v="¥"/>
    <s v="¥433M"/>
    <s v="¥570M"/>
    <s v="¥1"/>
    <s v="¥15,92,179"/>
    <n v="132681.56424581006"/>
  </r>
  <r>
    <x v="377"/>
    <n v="2012"/>
    <x v="3"/>
    <x v="5"/>
    <s v="Series B"/>
    <n v="391"/>
    <n v="360"/>
    <n v="126"/>
    <n v="21.29"/>
    <n v="9"/>
    <s v="Yes"/>
    <s v="Yes"/>
    <n v="72"/>
    <x v="2"/>
    <n v="4181246"/>
    <n v="3"/>
    <n v="12"/>
    <n v="1.086111111111111"/>
    <n v="350000"/>
    <n v="0.32225063938618925"/>
    <x v="0"/>
    <s v="High Performer"/>
    <x v="0"/>
    <s v="€"/>
    <s v="€391M"/>
    <s v="€126M"/>
    <s v="€1"/>
    <s v="€3,50,000"/>
    <n v="29166.666666666668"/>
  </r>
  <r>
    <x v="378"/>
    <n v="2008"/>
    <x v="6"/>
    <x v="6"/>
    <s v="IPO"/>
    <n v="227"/>
    <n v="361"/>
    <n v="542"/>
    <n v="23.86"/>
    <n v="5"/>
    <s v="No"/>
    <s v="No"/>
    <n v="21"/>
    <x v="3"/>
    <n v="4246484"/>
    <n v="5"/>
    <n v="16"/>
    <n v="0.62880886426592797"/>
    <n v="1501385.0415512465"/>
    <n v="2.3876651982378854"/>
    <x v="0"/>
    <s v="Normal"/>
    <x v="1"/>
    <s v="£"/>
    <s v="£227M"/>
    <s v="£542M"/>
    <s v="£1"/>
    <s v="£15,01,385"/>
    <n v="125115.42012927054"/>
  </r>
  <r>
    <x v="379"/>
    <n v="2020"/>
    <x v="9"/>
    <x v="0"/>
    <s v="Series A"/>
    <n v="112"/>
    <n v="362"/>
    <n v="551"/>
    <n v="30.22"/>
    <n v="8"/>
    <s v="No"/>
    <s v="No"/>
    <n v="20"/>
    <x v="2"/>
    <n v="2908610"/>
    <n v="2"/>
    <n v="4"/>
    <n v="0.30939226519337015"/>
    <n v="1522099.4475138122"/>
    <n v="4.9196428571428568"/>
    <x v="2"/>
    <s v="High Performer"/>
    <x v="1"/>
    <n v="0"/>
    <s v="0112M"/>
    <s v="0551M"/>
    <s v="00"/>
    <s v="015,22,099"/>
    <n v="126841.62062615101"/>
  </r>
  <r>
    <x v="380"/>
    <n v="2017"/>
    <x v="2"/>
    <x v="5"/>
    <s v="Seed"/>
    <n v="86"/>
    <n v="364"/>
    <n v="852"/>
    <n v="16.97"/>
    <n v="6"/>
    <s v="No"/>
    <s v="Yes"/>
    <n v="41"/>
    <x v="1"/>
    <n v="2971399"/>
    <n v="1"/>
    <n v="7"/>
    <n v="0.23626373626373626"/>
    <n v="2340659.3406593408"/>
    <n v="9.9069767441860463"/>
    <x v="3"/>
    <s v="Normal"/>
    <x v="2"/>
    <s v="€"/>
    <s v="€86M"/>
    <s v="€852M"/>
    <s v="€0"/>
    <s v="€23,40,659"/>
    <n v="195054.94505494504"/>
  </r>
  <r>
    <x v="381"/>
    <n v="2008"/>
    <x v="5"/>
    <x v="9"/>
    <s v="Series A"/>
    <n v="440"/>
    <n v="364"/>
    <n v="495"/>
    <n v="38.15"/>
    <n v="5"/>
    <s v="No"/>
    <s v="No"/>
    <n v="23"/>
    <x v="4"/>
    <n v="3849873"/>
    <n v="2"/>
    <n v="16"/>
    <n v="1.2087912087912087"/>
    <n v="1359890.1098901099"/>
    <n v="1.125"/>
    <x v="0"/>
    <s v="Normal"/>
    <x v="1"/>
    <s v="¥"/>
    <s v="¥440M"/>
    <s v="¥495M"/>
    <s v="¥1"/>
    <s v="¥13,59,890"/>
    <n v="113324.17582417582"/>
  </r>
  <r>
    <x v="382"/>
    <n v="2011"/>
    <x v="9"/>
    <x v="9"/>
    <s v="Series B"/>
    <n v="205"/>
    <n v="366"/>
    <n v="716"/>
    <n v="15.43"/>
    <n v="4"/>
    <s v="Yes"/>
    <s v="Yes"/>
    <n v="4"/>
    <x v="0"/>
    <n v="909704"/>
    <n v="3"/>
    <n v="13"/>
    <n v="0.56010928961748629"/>
    <n v="1956284.1530054645"/>
    <n v="3.4926829268292683"/>
    <x v="0"/>
    <s v="Normal"/>
    <x v="0"/>
    <n v="0"/>
    <s v="0205M"/>
    <s v="0716M"/>
    <s v="01"/>
    <s v="019,56,284"/>
    <n v="163023.67941712204"/>
  </r>
  <r>
    <x v="383"/>
    <n v="2001"/>
    <x v="3"/>
    <x v="5"/>
    <s v="Series A"/>
    <n v="270"/>
    <n v="368"/>
    <n v="77"/>
    <n v="44.81"/>
    <n v="4"/>
    <s v="Yes"/>
    <s v="No"/>
    <n v="65"/>
    <x v="0"/>
    <n v="703459"/>
    <n v="2"/>
    <n v="23"/>
    <n v="0.73369565217391308"/>
    <n v="209239.13043478262"/>
    <n v="0.28518518518518521"/>
    <x v="3"/>
    <s v="Normal"/>
    <x v="0"/>
    <s v="€"/>
    <s v="€270M"/>
    <s v="€77M"/>
    <s v="€1"/>
    <s v="€2,09,239"/>
    <n v="17436.594202898552"/>
  </r>
  <r>
    <x v="384"/>
    <n v="2009"/>
    <x v="9"/>
    <x v="0"/>
    <s v="Series A"/>
    <n v="344"/>
    <n v="369"/>
    <n v="841"/>
    <n v="45.04"/>
    <n v="2"/>
    <s v="Yes"/>
    <s v="Yes"/>
    <n v="96"/>
    <x v="3"/>
    <n v="4952163"/>
    <n v="2"/>
    <n v="15"/>
    <n v="0.9322493224932249"/>
    <n v="2279132.7913279133"/>
    <n v="2.4447674418604652"/>
    <x v="1"/>
    <s v="Normal"/>
    <x v="0"/>
    <n v="0"/>
    <s v="0344M"/>
    <s v="0841M"/>
    <s v="01"/>
    <s v="022,79,133"/>
    <n v="189927.73261065944"/>
  </r>
  <r>
    <x v="385"/>
    <n v="2005"/>
    <x v="0"/>
    <x v="8"/>
    <s v="IPO"/>
    <n v="44"/>
    <n v="371"/>
    <n v="10"/>
    <n v="25.53"/>
    <n v="7"/>
    <s v="Yes"/>
    <s v="Yes"/>
    <n v="63"/>
    <x v="3"/>
    <n v="3086930"/>
    <n v="5"/>
    <n v="19"/>
    <n v="0.11859838274932614"/>
    <n v="26954.177897574125"/>
    <n v="0.22727272727272727"/>
    <x v="0"/>
    <s v="Normal"/>
    <x v="0"/>
    <s v="₹"/>
    <s v="₹44M"/>
    <s v="₹10M"/>
    <s v="₹0"/>
    <s v="₹26,954"/>
    <n v="2246.1814914645101"/>
  </r>
  <r>
    <x v="386"/>
    <n v="2000"/>
    <x v="1"/>
    <x v="7"/>
    <s v="Series A"/>
    <n v="204"/>
    <n v="371"/>
    <n v="312"/>
    <n v="12.56"/>
    <n v="3"/>
    <s v="No"/>
    <s v="No"/>
    <n v="36"/>
    <x v="1"/>
    <n v="3626871"/>
    <n v="2"/>
    <n v="24"/>
    <n v="0.54986522911051217"/>
    <n v="840970.35040431272"/>
    <n v="1.5294117647058822"/>
    <x v="0"/>
    <s v="Normal"/>
    <x v="1"/>
    <s v="¥"/>
    <s v="¥204M"/>
    <s v="¥312M"/>
    <s v="¥1"/>
    <s v="¥8,40,970"/>
    <n v="70080.862533692722"/>
  </r>
  <r>
    <x v="387"/>
    <n v="2011"/>
    <x v="0"/>
    <x v="9"/>
    <s v="Series B"/>
    <n v="109"/>
    <n v="373"/>
    <n v="371"/>
    <n v="29.58"/>
    <n v="4"/>
    <s v="Yes"/>
    <s v="No"/>
    <n v="63"/>
    <x v="1"/>
    <n v="3656813"/>
    <n v="3"/>
    <n v="13"/>
    <n v="0.29222520107238603"/>
    <n v="994638.06970509386"/>
    <n v="3.403669724770642"/>
    <x v="1"/>
    <s v="Normal"/>
    <x v="0"/>
    <s v="₹"/>
    <s v="₹109M"/>
    <s v="₹371M"/>
    <s v="₹0"/>
    <s v="₹9,94,638"/>
    <n v="82886.505808757822"/>
  </r>
  <r>
    <x v="388"/>
    <n v="2014"/>
    <x v="0"/>
    <x v="8"/>
    <s v="Seed"/>
    <n v="41"/>
    <n v="374"/>
    <n v="398"/>
    <n v="3.03"/>
    <n v="2"/>
    <s v="No"/>
    <s v="Yes"/>
    <n v="15"/>
    <x v="1"/>
    <n v="3847900"/>
    <n v="1"/>
    <n v="10"/>
    <n v="0.10962566844919786"/>
    <n v="1064171.1229946525"/>
    <n v="9.7073170731707314"/>
    <x v="3"/>
    <s v="Normal"/>
    <x v="2"/>
    <s v="₹"/>
    <s v="₹41M"/>
    <s v="₹398M"/>
    <s v="₹0"/>
    <s v="₹10,64,171"/>
    <n v="88680.92691622104"/>
  </r>
  <r>
    <x v="389"/>
    <n v="2022"/>
    <x v="7"/>
    <x v="6"/>
    <s v="IPO"/>
    <n v="309"/>
    <n v="375"/>
    <n v="346"/>
    <n v="40.93"/>
    <n v="9"/>
    <s v="No"/>
    <s v="Yes"/>
    <n v="22"/>
    <x v="0"/>
    <n v="1324603"/>
    <n v="5"/>
    <n v="2"/>
    <n v="0.82399999999999995"/>
    <n v="922666.66666666663"/>
    <n v="1.1197411003236246"/>
    <x v="0"/>
    <s v="High Performer"/>
    <x v="2"/>
    <s v="A$"/>
    <s v="A$309M"/>
    <s v="A$346M"/>
    <s v="A$1"/>
    <s v="A$9,22,667"/>
    <n v="76888.888888888891"/>
  </r>
  <r>
    <x v="390"/>
    <n v="2003"/>
    <x v="0"/>
    <x v="9"/>
    <s v="Seed"/>
    <n v="292"/>
    <n v="375"/>
    <n v="121"/>
    <n v="37.840000000000003"/>
    <n v="9"/>
    <s v="No"/>
    <s v="Yes"/>
    <n v="29"/>
    <x v="0"/>
    <n v="3615514"/>
    <n v="1"/>
    <n v="21"/>
    <n v="0.77866666666666662"/>
    <n v="322666.66666666669"/>
    <n v="0.41438356164383561"/>
    <x v="1"/>
    <s v="High Performer"/>
    <x v="2"/>
    <s v="₹"/>
    <s v="₹292M"/>
    <s v="₹121M"/>
    <s v="₹1"/>
    <s v="₹3,22,667"/>
    <n v="26888.888888888891"/>
  </r>
  <r>
    <x v="391"/>
    <n v="2008"/>
    <x v="0"/>
    <x v="3"/>
    <s v="Series C"/>
    <n v="28"/>
    <n v="376"/>
    <n v="448"/>
    <n v="38.69"/>
    <n v="8"/>
    <s v="Yes"/>
    <s v="Yes"/>
    <n v="8"/>
    <x v="0"/>
    <n v="3676233"/>
    <n v="4"/>
    <n v="16"/>
    <n v="7.4468085106382975E-2"/>
    <n v="1191489.3617021276"/>
    <n v="16"/>
    <x v="0"/>
    <s v="High Performer"/>
    <x v="0"/>
    <s v="₹"/>
    <s v="₹28M"/>
    <s v="₹448M"/>
    <s v="₹0"/>
    <s v="₹11,91,489"/>
    <n v="99290.780141843978"/>
  </r>
  <r>
    <x v="392"/>
    <n v="2020"/>
    <x v="9"/>
    <x v="2"/>
    <s v="Seed"/>
    <n v="189"/>
    <n v="377"/>
    <n v="195"/>
    <n v="30.17"/>
    <n v="4"/>
    <s v="Yes"/>
    <s v="No"/>
    <n v="47"/>
    <x v="4"/>
    <n v="236818"/>
    <n v="1"/>
    <n v="4"/>
    <n v="0.50132625994694957"/>
    <n v="517241.37931034481"/>
    <n v="1.0317460317460319"/>
    <x v="3"/>
    <s v="Normal"/>
    <x v="0"/>
    <n v="0"/>
    <s v="0189M"/>
    <s v="0195M"/>
    <s v="01"/>
    <s v="05,17,241"/>
    <n v="43103.448275862072"/>
  </r>
  <r>
    <x v="393"/>
    <n v="2021"/>
    <x v="2"/>
    <x v="6"/>
    <s v="Series C"/>
    <n v="416"/>
    <n v="379"/>
    <n v="358"/>
    <n v="9.89"/>
    <n v="3"/>
    <s v="Yes"/>
    <s v="No"/>
    <n v="8"/>
    <x v="1"/>
    <n v="4421529"/>
    <n v="4"/>
    <n v="3"/>
    <n v="1.0976253298153034"/>
    <n v="944591.02902374673"/>
    <n v="0.86057692307692313"/>
    <x v="2"/>
    <s v="Normal"/>
    <x v="0"/>
    <s v="€"/>
    <s v="€416M"/>
    <s v="€358M"/>
    <s v="€1"/>
    <s v="€9,44,591"/>
    <n v="78715.919085312227"/>
  </r>
  <r>
    <x v="394"/>
    <n v="2004"/>
    <x v="6"/>
    <x v="2"/>
    <s v="Seed"/>
    <n v="80"/>
    <n v="380"/>
    <n v="458"/>
    <n v="1.49"/>
    <n v="9"/>
    <s v="No"/>
    <s v="No"/>
    <n v="15"/>
    <x v="4"/>
    <n v="1323864"/>
    <n v="1"/>
    <n v="20"/>
    <n v="0.21052631578947367"/>
    <n v="1205263.1578947369"/>
    <n v="5.7249999999999996"/>
    <x v="0"/>
    <s v="High Performer"/>
    <x v="1"/>
    <s v="£"/>
    <s v="£80M"/>
    <s v="£458M"/>
    <s v="£0"/>
    <s v="£12,05,263"/>
    <n v="100438.59649122808"/>
  </r>
  <r>
    <x v="395"/>
    <n v="2000"/>
    <x v="6"/>
    <x v="7"/>
    <s v="Series B"/>
    <n v="111"/>
    <n v="380"/>
    <n v="632"/>
    <n v="49.52"/>
    <n v="8"/>
    <s v="Yes"/>
    <s v="No"/>
    <n v="71"/>
    <x v="4"/>
    <n v="182996"/>
    <n v="3"/>
    <n v="24"/>
    <n v="0.29210526315789476"/>
    <n v="1663157.894736842"/>
    <n v="5.6936936936936933"/>
    <x v="0"/>
    <s v="High Performer"/>
    <x v="0"/>
    <s v="£"/>
    <s v="£111M"/>
    <s v="£632M"/>
    <s v="£0"/>
    <s v="£16,63,158"/>
    <n v="138596.49122807017"/>
  </r>
  <r>
    <x v="396"/>
    <n v="2000"/>
    <x v="6"/>
    <x v="9"/>
    <s v="IPO"/>
    <n v="225"/>
    <n v="380"/>
    <n v="669"/>
    <n v="47.9"/>
    <n v="6"/>
    <s v="No"/>
    <s v="Yes"/>
    <n v="71"/>
    <x v="0"/>
    <n v="356969"/>
    <n v="5"/>
    <n v="24"/>
    <n v="0.59210526315789469"/>
    <n v="1760526.3157894737"/>
    <n v="2.9733333333333332"/>
    <x v="3"/>
    <s v="Normal"/>
    <x v="2"/>
    <s v="£"/>
    <s v="£225M"/>
    <s v="£669M"/>
    <s v="£1"/>
    <s v="£17,60,526"/>
    <n v="146710.52631578947"/>
  </r>
  <r>
    <x v="397"/>
    <n v="2011"/>
    <x v="9"/>
    <x v="9"/>
    <s v="Series B"/>
    <n v="441"/>
    <n v="380"/>
    <n v="319"/>
    <n v="14.36"/>
    <n v="1"/>
    <s v="Yes"/>
    <s v="No"/>
    <n v="12"/>
    <x v="2"/>
    <n v="538777"/>
    <n v="3"/>
    <n v="13"/>
    <n v="1.1605263157894736"/>
    <n v="839473.68421052629"/>
    <n v="0.72335600907029474"/>
    <x v="0"/>
    <s v="Normal"/>
    <x v="0"/>
    <n v="0"/>
    <s v="0441M"/>
    <s v="0319M"/>
    <s v="01"/>
    <s v="08,39,474"/>
    <n v="69956.140350877191"/>
  </r>
  <r>
    <x v="398"/>
    <n v="2007"/>
    <x v="1"/>
    <x v="7"/>
    <s v="IPO"/>
    <n v="267"/>
    <n v="382"/>
    <n v="860"/>
    <n v="18.579999999999998"/>
    <n v="9"/>
    <s v="Yes"/>
    <s v="Yes"/>
    <n v="68"/>
    <x v="0"/>
    <n v="3224547"/>
    <n v="5"/>
    <n v="17"/>
    <n v="0.69895287958115182"/>
    <n v="2251308.9005235601"/>
    <n v="3.2209737827715355"/>
    <x v="3"/>
    <s v="High Performer"/>
    <x v="0"/>
    <s v="¥"/>
    <s v="¥267M"/>
    <s v="¥860M"/>
    <s v="¥1"/>
    <s v="¥22,51,309"/>
    <n v="187609.07504363003"/>
  </r>
  <r>
    <x v="399"/>
    <n v="2015"/>
    <x v="8"/>
    <x v="2"/>
    <s v="Seed"/>
    <n v="468"/>
    <n v="382"/>
    <n v="881"/>
    <n v="33.61"/>
    <n v="5"/>
    <s v="Yes"/>
    <s v="No"/>
    <n v="74"/>
    <x v="2"/>
    <n v="4788694"/>
    <n v="1"/>
    <n v="9"/>
    <n v="1.2251308900523561"/>
    <n v="2306282.722513089"/>
    <n v="1.8824786324786325"/>
    <x v="0"/>
    <s v="Normal"/>
    <x v="0"/>
    <s v="$"/>
    <s v="$468M"/>
    <s v="$881M"/>
    <s v="$1"/>
    <s v="$23,06,283"/>
    <n v="192190.22687609075"/>
  </r>
  <r>
    <x v="400"/>
    <n v="2009"/>
    <x v="2"/>
    <x v="4"/>
    <s v="Seed"/>
    <n v="159"/>
    <n v="382"/>
    <n v="781"/>
    <n v="9.58"/>
    <n v="2"/>
    <s v="Yes"/>
    <s v="Yes"/>
    <n v="85"/>
    <x v="0"/>
    <n v="393591"/>
    <n v="1"/>
    <n v="15"/>
    <n v="0.41623036649214662"/>
    <n v="2044502.6178010472"/>
    <n v="4.9119496855345908"/>
    <x v="0"/>
    <s v="Normal"/>
    <x v="0"/>
    <s v="€"/>
    <s v="€159M"/>
    <s v="€781M"/>
    <s v="€0"/>
    <s v="€20,44,503"/>
    <n v="170375.21815008725"/>
  </r>
  <r>
    <x v="401"/>
    <n v="2018"/>
    <x v="7"/>
    <x v="3"/>
    <s v="Seed"/>
    <n v="125"/>
    <n v="383"/>
    <n v="873"/>
    <n v="13.57"/>
    <n v="9"/>
    <s v="Yes"/>
    <s v="No"/>
    <n v="51"/>
    <x v="1"/>
    <n v="570532"/>
    <n v="1"/>
    <n v="6"/>
    <n v="0.32637075718015668"/>
    <n v="2279373.3681462142"/>
    <n v="6.984"/>
    <x v="0"/>
    <s v="High Performer"/>
    <x v="0"/>
    <s v="A$"/>
    <s v="A$125M"/>
    <s v="A$873M"/>
    <s v="A$0"/>
    <s v="A$22,79,373"/>
    <n v="189947.78067885118"/>
  </r>
  <r>
    <x v="402"/>
    <n v="2019"/>
    <x v="8"/>
    <x v="3"/>
    <s v="Series A"/>
    <n v="282"/>
    <n v="383"/>
    <n v="661"/>
    <n v="31.43"/>
    <n v="9"/>
    <s v="Yes"/>
    <s v="No"/>
    <n v="69"/>
    <x v="0"/>
    <n v="2929247"/>
    <n v="2"/>
    <n v="5"/>
    <n v="0.73629242819843344"/>
    <n v="1725848.5639686685"/>
    <n v="2.3439716312056738"/>
    <x v="3"/>
    <s v="High Performer"/>
    <x v="0"/>
    <s v="$"/>
    <s v="$282M"/>
    <s v="$661M"/>
    <s v="$1"/>
    <s v="$17,25,849"/>
    <n v="143820.71366405571"/>
  </r>
  <r>
    <x v="403"/>
    <n v="2009"/>
    <x v="4"/>
    <x v="4"/>
    <s v="Series B"/>
    <n v="490"/>
    <n v="383"/>
    <n v="107"/>
    <n v="27.49"/>
    <n v="7"/>
    <s v="Yes"/>
    <s v="No"/>
    <n v="66"/>
    <x v="4"/>
    <n v="4440913"/>
    <n v="3"/>
    <n v="15"/>
    <n v="1.2793733681462141"/>
    <n v="279373.36814621411"/>
    <n v="0.21836734693877552"/>
    <x v="3"/>
    <s v="Normal"/>
    <x v="0"/>
    <s v="$"/>
    <s v="$490M"/>
    <s v="$107M"/>
    <s v="$1"/>
    <s v="$2,79,373"/>
    <n v="23281.114012184509"/>
  </r>
  <r>
    <x v="404"/>
    <n v="2013"/>
    <x v="6"/>
    <x v="5"/>
    <s v="IPO"/>
    <n v="401"/>
    <n v="383"/>
    <n v="916"/>
    <n v="28.63"/>
    <n v="7"/>
    <s v="Yes"/>
    <s v="Yes"/>
    <n v="81"/>
    <x v="3"/>
    <n v="4480500"/>
    <n v="5"/>
    <n v="11"/>
    <n v="1.0469973890339426"/>
    <n v="2391644.908616188"/>
    <n v="2.2842892768079799"/>
    <x v="0"/>
    <s v="Normal"/>
    <x v="0"/>
    <s v="£"/>
    <s v="£401M"/>
    <s v="£916M"/>
    <s v="£1"/>
    <s v="£23,91,645"/>
    <n v="199303.74238468232"/>
  </r>
  <r>
    <x v="405"/>
    <n v="2008"/>
    <x v="0"/>
    <x v="8"/>
    <s v="Series A"/>
    <n v="288"/>
    <n v="383"/>
    <n v="381"/>
    <n v="25.16"/>
    <n v="5"/>
    <s v="Yes"/>
    <s v="No"/>
    <n v="72"/>
    <x v="3"/>
    <n v="3763193"/>
    <n v="2"/>
    <n v="16"/>
    <n v="0.75195822454308092"/>
    <n v="994778.06788511749"/>
    <n v="1.3229166666666667"/>
    <x v="2"/>
    <s v="Normal"/>
    <x v="0"/>
    <s v="₹"/>
    <s v="₹288M"/>
    <s v="₹381M"/>
    <s v="₹1"/>
    <s v="₹9,94,778"/>
    <n v="82898.172323759791"/>
  </r>
  <r>
    <x v="406"/>
    <n v="2000"/>
    <x v="9"/>
    <x v="9"/>
    <s v="IPO"/>
    <n v="67"/>
    <n v="383"/>
    <n v="827"/>
    <n v="22.95"/>
    <n v="5"/>
    <s v="Yes"/>
    <s v="Yes"/>
    <n v="41"/>
    <x v="0"/>
    <n v="2413723"/>
    <n v="5"/>
    <n v="24"/>
    <n v="0.17493472584856398"/>
    <n v="2159268.9295039163"/>
    <n v="12.343283582089553"/>
    <x v="2"/>
    <s v="Normal"/>
    <x v="0"/>
    <n v="0"/>
    <s v="067M"/>
    <s v="0827M"/>
    <s v="00"/>
    <s v="021,59,269"/>
    <n v="179939.07745865971"/>
  </r>
  <r>
    <x v="407"/>
    <n v="2014"/>
    <x v="6"/>
    <x v="6"/>
    <s v="Series C"/>
    <n v="74"/>
    <n v="386"/>
    <n v="515"/>
    <n v="46.62"/>
    <n v="8"/>
    <s v="Yes"/>
    <s v="No"/>
    <n v="34"/>
    <x v="2"/>
    <n v="1791288"/>
    <n v="4"/>
    <n v="10"/>
    <n v="0.19170984455958548"/>
    <n v="1334196.8911917098"/>
    <n v="6.9594594594594597"/>
    <x v="0"/>
    <s v="High Performer"/>
    <x v="0"/>
    <s v="£"/>
    <s v="£74M"/>
    <s v="£515M"/>
    <s v="£0"/>
    <s v="£13,34,197"/>
    <n v="111183.07426597583"/>
  </r>
  <r>
    <x v="408"/>
    <n v="2001"/>
    <x v="0"/>
    <x v="2"/>
    <s v="Series B"/>
    <n v="153"/>
    <n v="386"/>
    <n v="76"/>
    <n v="23.88"/>
    <n v="6"/>
    <s v="Yes"/>
    <s v="No"/>
    <n v="64"/>
    <x v="1"/>
    <n v="1292139"/>
    <n v="3"/>
    <n v="23"/>
    <n v="0.39637305699481867"/>
    <n v="196891.19170984457"/>
    <n v="0.49673202614379086"/>
    <x v="0"/>
    <s v="Normal"/>
    <x v="0"/>
    <s v="₹"/>
    <s v="₹153M"/>
    <s v="₹76M"/>
    <s v="₹0"/>
    <s v="₹1,96,891"/>
    <n v="16407.599309153713"/>
  </r>
  <r>
    <x v="409"/>
    <n v="2004"/>
    <x v="2"/>
    <x v="2"/>
    <s v="IPO"/>
    <n v="196"/>
    <n v="386"/>
    <n v="724"/>
    <n v="36.44"/>
    <n v="1"/>
    <s v="Yes"/>
    <s v="No"/>
    <n v="10"/>
    <x v="1"/>
    <n v="4133870"/>
    <n v="5"/>
    <n v="20"/>
    <n v="0.50777202072538863"/>
    <n v="1875647.6683937823"/>
    <n v="3.693877551020408"/>
    <x v="2"/>
    <s v="Normal"/>
    <x v="0"/>
    <s v="€"/>
    <s v="€196M"/>
    <s v="€724M"/>
    <s v="€1"/>
    <s v="€18,75,648"/>
    <n v="156303.97236614852"/>
  </r>
  <r>
    <x v="410"/>
    <n v="2017"/>
    <x v="0"/>
    <x v="5"/>
    <s v="Series C"/>
    <n v="89"/>
    <n v="388"/>
    <n v="547"/>
    <n v="6.55"/>
    <n v="9"/>
    <s v="Yes"/>
    <s v="No"/>
    <n v="29"/>
    <x v="1"/>
    <n v="2329782"/>
    <n v="4"/>
    <n v="7"/>
    <n v="0.22938144329896906"/>
    <n v="1409793.8144329898"/>
    <n v="6.1460674157303368"/>
    <x v="0"/>
    <s v="High Performer"/>
    <x v="0"/>
    <s v="₹"/>
    <s v="₹89M"/>
    <s v="₹547M"/>
    <s v="₹0"/>
    <s v="₹14,09,794"/>
    <n v="117482.81786941581"/>
  </r>
  <r>
    <x v="411"/>
    <n v="2010"/>
    <x v="1"/>
    <x v="1"/>
    <s v="Series B"/>
    <n v="155"/>
    <n v="388"/>
    <n v="432"/>
    <n v="12.76"/>
    <n v="7"/>
    <s v="Yes"/>
    <s v="Yes"/>
    <n v="75"/>
    <x v="0"/>
    <n v="1539234"/>
    <n v="3"/>
    <n v="14"/>
    <n v="0.39948453608247425"/>
    <n v="1113402.0618556701"/>
    <n v="2.7870967741935484"/>
    <x v="1"/>
    <s v="Normal"/>
    <x v="0"/>
    <s v="¥"/>
    <s v="¥155M"/>
    <s v="¥432M"/>
    <s v="¥0"/>
    <s v="¥11,13,402"/>
    <n v="92783.505154639177"/>
  </r>
  <r>
    <x v="412"/>
    <n v="2017"/>
    <x v="5"/>
    <x v="4"/>
    <s v="IPO"/>
    <n v="6"/>
    <n v="389"/>
    <n v="10"/>
    <n v="20.38"/>
    <n v="9"/>
    <s v="No"/>
    <s v="Yes"/>
    <n v="87"/>
    <x v="1"/>
    <n v="4283765"/>
    <n v="5"/>
    <n v="7"/>
    <n v="1.5424164524421594E-2"/>
    <n v="25706.94087403599"/>
    <n v="1.6666666666666667"/>
    <x v="0"/>
    <s v="High Performer"/>
    <x v="2"/>
    <s v="¥"/>
    <s v="¥6M"/>
    <s v="¥10M"/>
    <s v="¥0"/>
    <s v="¥25,707"/>
    <n v="2142.2450728363324"/>
  </r>
  <r>
    <x v="413"/>
    <n v="2019"/>
    <x v="0"/>
    <x v="3"/>
    <s v="IPO"/>
    <n v="164"/>
    <n v="392"/>
    <n v="401"/>
    <n v="39.47"/>
    <n v="5"/>
    <s v="Yes"/>
    <s v="No"/>
    <n v="51"/>
    <x v="0"/>
    <n v="2226064"/>
    <n v="5"/>
    <n v="5"/>
    <n v="0.41836734693877553"/>
    <n v="1022959.1836734693"/>
    <n v="2.4451219512195124"/>
    <x v="0"/>
    <s v="Normal"/>
    <x v="0"/>
    <s v="₹"/>
    <s v="₹164M"/>
    <s v="₹401M"/>
    <s v="₹0"/>
    <s v="₹10,22,959"/>
    <n v="85246.598639455784"/>
  </r>
  <r>
    <x v="414"/>
    <n v="2015"/>
    <x v="4"/>
    <x v="1"/>
    <s v="Seed"/>
    <n v="199"/>
    <n v="393"/>
    <n v="473"/>
    <n v="5.85"/>
    <n v="9"/>
    <s v="Yes"/>
    <s v="Yes"/>
    <n v="19"/>
    <x v="0"/>
    <n v="3852866"/>
    <n v="1"/>
    <n v="9"/>
    <n v="0.50636132315521631"/>
    <n v="1203562.3409669211"/>
    <n v="2.3768844221105527"/>
    <x v="3"/>
    <s v="High Performer"/>
    <x v="0"/>
    <s v="$"/>
    <s v="$199M"/>
    <s v="$473M"/>
    <s v="$1"/>
    <s v="$12,03,562"/>
    <n v="100296.86174724343"/>
  </r>
  <r>
    <x v="415"/>
    <n v="2001"/>
    <x v="0"/>
    <x v="5"/>
    <s v="Series C"/>
    <n v="342"/>
    <n v="393"/>
    <n v="137"/>
    <n v="3.58"/>
    <n v="2"/>
    <s v="No"/>
    <s v="Yes"/>
    <n v="1"/>
    <x v="4"/>
    <n v="1206504"/>
    <n v="4"/>
    <n v="23"/>
    <n v="0.87022900763358779"/>
    <n v="348600.50890585245"/>
    <n v="0.40058479532163743"/>
    <x v="3"/>
    <s v="Normal"/>
    <x v="2"/>
    <s v="₹"/>
    <s v="₹342M"/>
    <s v="₹137M"/>
    <s v="₹1"/>
    <s v="₹3,48,601"/>
    <n v="29050.042408821035"/>
  </r>
  <r>
    <x v="416"/>
    <n v="2021"/>
    <x v="9"/>
    <x v="4"/>
    <s v="Series C"/>
    <n v="485"/>
    <n v="394"/>
    <n v="119"/>
    <n v="31.97"/>
    <n v="9"/>
    <s v="No"/>
    <s v="No"/>
    <n v="79"/>
    <x v="3"/>
    <n v="817021"/>
    <n v="4"/>
    <n v="3"/>
    <n v="1.2309644670050761"/>
    <n v="302030.45685279189"/>
    <n v="0.24536082474226803"/>
    <x v="3"/>
    <s v="High Performer"/>
    <x v="1"/>
    <n v="0"/>
    <s v="0485M"/>
    <s v="0119M"/>
    <s v="01"/>
    <s v="03,02,030"/>
    <n v="25169.204737732656"/>
  </r>
  <r>
    <x v="417"/>
    <n v="2010"/>
    <x v="4"/>
    <x v="3"/>
    <s v="Series C"/>
    <n v="419"/>
    <n v="394"/>
    <n v="305"/>
    <n v="1.45"/>
    <n v="6"/>
    <s v="Yes"/>
    <s v="Yes"/>
    <n v="78"/>
    <x v="0"/>
    <n v="4403387"/>
    <n v="4"/>
    <n v="14"/>
    <n v="1.0634517766497462"/>
    <n v="774111.67512690357"/>
    <n v="0.72792362768496421"/>
    <x v="0"/>
    <s v="Normal"/>
    <x v="0"/>
    <s v="$"/>
    <s v="$419M"/>
    <s v="$305M"/>
    <s v="$1"/>
    <s v="$7,74,112"/>
    <n v="64509.306260575293"/>
  </r>
  <r>
    <x v="418"/>
    <n v="2013"/>
    <x v="6"/>
    <x v="3"/>
    <s v="IPO"/>
    <n v="181"/>
    <n v="394"/>
    <n v="19"/>
    <n v="49.58"/>
    <n v="5"/>
    <s v="Yes"/>
    <s v="No"/>
    <n v="33"/>
    <x v="1"/>
    <n v="2184376"/>
    <n v="5"/>
    <n v="11"/>
    <n v="0.45939086294416243"/>
    <n v="48223.350253807104"/>
    <n v="0.10497237569060773"/>
    <x v="3"/>
    <s v="Normal"/>
    <x v="0"/>
    <s v="£"/>
    <s v="£181M"/>
    <s v="£19M"/>
    <s v="£0"/>
    <s v="£48,223"/>
    <n v="4018.6125211505923"/>
  </r>
  <r>
    <x v="419"/>
    <n v="2001"/>
    <x v="3"/>
    <x v="9"/>
    <s v="Seed"/>
    <n v="308"/>
    <n v="395"/>
    <n v="228"/>
    <n v="20.7"/>
    <n v="8"/>
    <s v="Yes"/>
    <s v="No"/>
    <n v="54"/>
    <x v="1"/>
    <n v="745821"/>
    <n v="1"/>
    <n v="23"/>
    <n v="0.77974683544303802"/>
    <n v="577215.18987341772"/>
    <n v="0.74025974025974028"/>
    <x v="2"/>
    <s v="High Performer"/>
    <x v="0"/>
    <s v="€"/>
    <s v="€308M"/>
    <s v="€228M"/>
    <s v="€1"/>
    <s v="€5,77,215"/>
    <n v="48101.265822784808"/>
  </r>
  <r>
    <x v="420"/>
    <n v="2018"/>
    <x v="9"/>
    <x v="3"/>
    <s v="IPO"/>
    <n v="70"/>
    <n v="396"/>
    <n v="900"/>
    <n v="0.71"/>
    <n v="9"/>
    <s v="No"/>
    <s v="Yes"/>
    <n v="93"/>
    <x v="1"/>
    <n v="748249"/>
    <n v="5"/>
    <n v="6"/>
    <n v="0.17676767676767677"/>
    <n v="2272727.2727272729"/>
    <n v="12.857142857142858"/>
    <x v="3"/>
    <s v="Normal"/>
    <x v="2"/>
    <n v="0"/>
    <s v="070M"/>
    <s v="0900M"/>
    <s v="00"/>
    <s v="022,72,727"/>
    <n v="189393.93939393939"/>
  </r>
  <r>
    <x v="421"/>
    <n v="2016"/>
    <x v="7"/>
    <x v="1"/>
    <s v="Series B"/>
    <n v="309"/>
    <n v="396"/>
    <n v="347"/>
    <n v="22.09"/>
    <n v="8"/>
    <s v="No"/>
    <s v="Yes"/>
    <n v="93"/>
    <x v="0"/>
    <n v="3776319"/>
    <n v="3"/>
    <n v="8"/>
    <n v="0.78030303030303028"/>
    <n v="876262.62626262626"/>
    <n v="1.1229773462783172"/>
    <x v="1"/>
    <s v="High Performer"/>
    <x v="2"/>
    <s v="A$"/>
    <s v="A$309M"/>
    <s v="A$347M"/>
    <s v="A$1"/>
    <s v="A$8,76,263"/>
    <n v="73021.885521885517"/>
  </r>
  <r>
    <x v="422"/>
    <n v="2000"/>
    <x v="9"/>
    <x v="4"/>
    <s v="Series B"/>
    <n v="13"/>
    <n v="396"/>
    <n v="761"/>
    <n v="6.68"/>
    <n v="7"/>
    <s v="No"/>
    <s v="Yes"/>
    <n v="35"/>
    <x v="4"/>
    <n v="3475214"/>
    <n v="3"/>
    <n v="24"/>
    <n v="3.2828282828282832E-2"/>
    <n v="1921717.1717171718"/>
    <n v="58.53846153846154"/>
    <x v="0"/>
    <s v="Normal"/>
    <x v="2"/>
    <n v="0"/>
    <s v="013M"/>
    <s v="0761M"/>
    <s v="00"/>
    <s v="019,21,717"/>
    <n v="160143.09764309763"/>
  </r>
  <r>
    <x v="423"/>
    <n v="2015"/>
    <x v="1"/>
    <x v="4"/>
    <s v="Series B"/>
    <n v="257"/>
    <n v="398"/>
    <n v="901"/>
    <n v="1.1000000000000001"/>
    <n v="8"/>
    <s v="Yes"/>
    <s v="Yes"/>
    <n v="85"/>
    <x v="1"/>
    <n v="4540111"/>
    <n v="3"/>
    <n v="9"/>
    <n v="0.64572864321608037"/>
    <n v="2263819.0954773868"/>
    <n v="3.5058365758754864"/>
    <x v="2"/>
    <s v="High Performer"/>
    <x v="0"/>
    <s v="¥"/>
    <s v="¥257M"/>
    <s v="¥901M"/>
    <s v="¥1"/>
    <s v="¥22,63,819"/>
    <n v="188651.59128978226"/>
  </r>
  <r>
    <x v="424"/>
    <n v="2020"/>
    <x v="6"/>
    <x v="9"/>
    <s v="IPO"/>
    <n v="93"/>
    <n v="400"/>
    <n v="596"/>
    <n v="5.15"/>
    <n v="7"/>
    <s v="Yes"/>
    <s v="Yes"/>
    <n v="15"/>
    <x v="4"/>
    <n v="1541665"/>
    <n v="5"/>
    <n v="4"/>
    <n v="0.23250000000000001"/>
    <n v="1490000"/>
    <n v="6.408602150537634"/>
    <x v="1"/>
    <s v="Normal"/>
    <x v="0"/>
    <s v="£"/>
    <s v="£93M"/>
    <s v="£596M"/>
    <s v="£0"/>
    <s v="£14,90,000"/>
    <n v="124166.66666666667"/>
  </r>
  <r>
    <x v="425"/>
    <n v="2004"/>
    <x v="8"/>
    <x v="0"/>
    <s v="IPO"/>
    <n v="17"/>
    <n v="401"/>
    <n v="682"/>
    <n v="11.97"/>
    <n v="6"/>
    <s v="Yes"/>
    <s v="Yes"/>
    <n v="48"/>
    <x v="1"/>
    <n v="1665000"/>
    <n v="5"/>
    <n v="20"/>
    <n v="4.2394014962593519E-2"/>
    <n v="1700748.1296758105"/>
    <n v="40.117647058823529"/>
    <x v="3"/>
    <s v="Normal"/>
    <x v="0"/>
    <s v="$"/>
    <s v="$17M"/>
    <s v="$682M"/>
    <s v="$0"/>
    <s v="$17,00,748"/>
    <n v="141729.01080631753"/>
  </r>
  <r>
    <x v="426"/>
    <n v="2011"/>
    <x v="4"/>
    <x v="5"/>
    <s v="Series C"/>
    <n v="394"/>
    <n v="402"/>
    <n v="755"/>
    <n v="10.14"/>
    <n v="2"/>
    <s v="No"/>
    <s v="Yes"/>
    <n v="53"/>
    <x v="0"/>
    <n v="3451715"/>
    <n v="4"/>
    <n v="13"/>
    <n v="0.98009950248756217"/>
    <n v="1878109.4527363183"/>
    <n v="1.9162436548223349"/>
    <x v="0"/>
    <s v="Normal"/>
    <x v="2"/>
    <s v="$"/>
    <s v="$394M"/>
    <s v="$755M"/>
    <s v="$1"/>
    <s v="$18,78,109"/>
    <n v="156509.12106135988"/>
  </r>
  <r>
    <x v="427"/>
    <n v="2022"/>
    <x v="4"/>
    <x v="1"/>
    <s v="Series A"/>
    <n v="176"/>
    <n v="406"/>
    <n v="670"/>
    <n v="48.49"/>
    <n v="6"/>
    <s v="Yes"/>
    <s v="No"/>
    <n v="5"/>
    <x v="1"/>
    <n v="2648612"/>
    <n v="2"/>
    <n v="2"/>
    <n v="0.43349753694581283"/>
    <n v="1650246.3054187193"/>
    <n v="3.8068181818181817"/>
    <x v="3"/>
    <s v="Normal"/>
    <x v="0"/>
    <s v="$"/>
    <s v="$176M"/>
    <s v="$670M"/>
    <s v="$0"/>
    <s v="$16,50,246"/>
    <n v="137520.52545155992"/>
  </r>
  <r>
    <x v="428"/>
    <n v="2018"/>
    <x v="4"/>
    <x v="6"/>
    <s v="Series B"/>
    <n v="423"/>
    <n v="407"/>
    <n v="573"/>
    <n v="0.45"/>
    <n v="7"/>
    <s v="Yes"/>
    <s v="No"/>
    <n v="35"/>
    <x v="4"/>
    <n v="1372729"/>
    <n v="3"/>
    <n v="6"/>
    <n v="1.0393120393120394"/>
    <n v="1407862.4078624079"/>
    <n v="1.3546099290780143"/>
    <x v="0"/>
    <s v="Normal"/>
    <x v="0"/>
    <s v="$"/>
    <s v="$423M"/>
    <s v="$573M"/>
    <s v="$1"/>
    <s v="$14,07,862"/>
    <n v="117321.86732186732"/>
  </r>
  <r>
    <x v="429"/>
    <n v="2017"/>
    <x v="8"/>
    <x v="3"/>
    <s v="Series C"/>
    <n v="219"/>
    <n v="407"/>
    <n v="800"/>
    <n v="16.149999999999999"/>
    <n v="7"/>
    <s v="No"/>
    <s v="Yes"/>
    <n v="33"/>
    <x v="4"/>
    <n v="2449888"/>
    <n v="4"/>
    <n v="7"/>
    <n v="0.53808353808353804"/>
    <n v="1965601.9656019656"/>
    <n v="3.6529680365296802"/>
    <x v="3"/>
    <s v="Normal"/>
    <x v="2"/>
    <s v="$"/>
    <s v="$219M"/>
    <s v="$800M"/>
    <s v="$1"/>
    <s v="$19,65,602"/>
    <n v="163800.16380016381"/>
  </r>
  <r>
    <x v="430"/>
    <n v="2021"/>
    <x v="7"/>
    <x v="3"/>
    <s v="Seed"/>
    <n v="395"/>
    <n v="407"/>
    <n v="904"/>
    <n v="44.41"/>
    <n v="4"/>
    <s v="Yes"/>
    <s v="No"/>
    <n v="70"/>
    <x v="3"/>
    <n v="4584217"/>
    <n v="1"/>
    <n v="3"/>
    <n v="0.97051597051597049"/>
    <n v="2221130.2211302212"/>
    <n v="2.2886075949367091"/>
    <x v="1"/>
    <s v="Normal"/>
    <x v="0"/>
    <s v="A$"/>
    <s v="A$395M"/>
    <s v="A$904M"/>
    <s v="A$1"/>
    <s v="A$22,21,130"/>
    <n v="185094.18509418509"/>
  </r>
  <r>
    <x v="431"/>
    <n v="2001"/>
    <x v="6"/>
    <x v="3"/>
    <s v="Series C"/>
    <n v="47"/>
    <n v="407"/>
    <n v="196"/>
    <n v="47.95"/>
    <n v="4"/>
    <s v="Yes"/>
    <s v="No"/>
    <n v="37"/>
    <x v="2"/>
    <n v="4047126"/>
    <n v="4"/>
    <n v="23"/>
    <n v="0.11547911547911548"/>
    <n v="481572.48157248157"/>
    <n v="4.1702127659574471"/>
    <x v="3"/>
    <s v="Normal"/>
    <x v="0"/>
    <s v="£"/>
    <s v="£47M"/>
    <s v="£196M"/>
    <s v="£0"/>
    <s v="£4,81,572"/>
    <n v="40131.040131040128"/>
  </r>
  <r>
    <x v="432"/>
    <n v="2013"/>
    <x v="5"/>
    <x v="7"/>
    <s v="Series A"/>
    <n v="349"/>
    <n v="407"/>
    <n v="577"/>
    <n v="12.44"/>
    <n v="2"/>
    <s v="Yes"/>
    <s v="Yes"/>
    <n v="86"/>
    <x v="4"/>
    <n v="301755"/>
    <n v="2"/>
    <n v="11"/>
    <n v="0.85749385749385754"/>
    <n v="1417690.4176904177"/>
    <n v="1.6532951289398281"/>
    <x v="3"/>
    <s v="Normal"/>
    <x v="0"/>
    <s v="¥"/>
    <s v="¥349M"/>
    <s v="¥577M"/>
    <s v="¥1"/>
    <s v="¥14,17,690"/>
    <n v="118140.86814086814"/>
  </r>
  <r>
    <x v="433"/>
    <n v="2017"/>
    <x v="4"/>
    <x v="4"/>
    <s v="Seed"/>
    <n v="335"/>
    <n v="408"/>
    <n v="525"/>
    <n v="7.97"/>
    <n v="5"/>
    <s v="Yes"/>
    <s v="Yes"/>
    <n v="65"/>
    <x v="2"/>
    <n v="2963457"/>
    <n v="1"/>
    <n v="7"/>
    <n v="0.82107843137254899"/>
    <n v="1286764.705882353"/>
    <n v="1.5671641791044777"/>
    <x v="0"/>
    <s v="Normal"/>
    <x v="0"/>
    <s v="$"/>
    <s v="$335M"/>
    <s v="$525M"/>
    <s v="$1"/>
    <s v="$12,86,765"/>
    <n v="107230.39215686274"/>
  </r>
  <r>
    <x v="434"/>
    <n v="2013"/>
    <x v="5"/>
    <x v="5"/>
    <s v="IPO"/>
    <n v="200"/>
    <n v="409"/>
    <n v="726"/>
    <n v="43.82"/>
    <n v="9"/>
    <s v="Yes"/>
    <s v="Yes"/>
    <n v="75"/>
    <x v="4"/>
    <n v="3590362"/>
    <n v="5"/>
    <n v="11"/>
    <n v="0.48899755501222492"/>
    <n v="1775061.1246943765"/>
    <n v="3.63"/>
    <x v="0"/>
    <s v="High Performer"/>
    <x v="0"/>
    <s v="¥"/>
    <s v="¥200M"/>
    <s v="¥726M"/>
    <s v="¥0"/>
    <s v="¥17,75,061"/>
    <n v="147921.76039119804"/>
  </r>
  <r>
    <x v="435"/>
    <n v="2013"/>
    <x v="6"/>
    <x v="9"/>
    <s v="Seed"/>
    <n v="205"/>
    <n v="410"/>
    <n v="749"/>
    <n v="4.18"/>
    <n v="2"/>
    <s v="Yes"/>
    <s v="No"/>
    <n v="11"/>
    <x v="4"/>
    <n v="4960756"/>
    <n v="1"/>
    <n v="11"/>
    <n v="0.5"/>
    <n v="1826829.2682926829"/>
    <n v="3.653658536585366"/>
    <x v="3"/>
    <s v="Normal"/>
    <x v="0"/>
    <s v="£"/>
    <s v="£205M"/>
    <s v="£749M"/>
    <s v="£1"/>
    <s v="£18,26,829"/>
    <n v="152235.77235772359"/>
  </r>
  <r>
    <x v="436"/>
    <n v="2005"/>
    <x v="2"/>
    <x v="2"/>
    <s v="Seed"/>
    <n v="461"/>
    <n v="412"/>
    <n v="447"/>
    <n v="2.0299999999999998"/>
    <n v="7"/>
    <s v="Yes"/>
    <s v="No"/>
    <n v="71"/>
    <x v="3"/>
    <n v="463145"/>
    <n v="1"/>
    <n v="19"/>
    <n v="1.1189320388349515"/>
    <n v="1084951.4563106797"/>
    <n v="0.96963123644251625"/>
    <x v="3"/>
    <s v="Normal"/>
    <x v="0"/>
    <s v="€"/>
    <s v="€461M"/>
    <s v="€447M"/>
    <s v="€1"/>
    <s v="€10,84,951"/>
    <n v="90412.621359223296"/>
  </r>
  <r>
    <x v="437"/>
    <n v="2009"/>
    <x v="6"/>
    <x v="1"/>
    <s v="Series C"/>
    <n v="393"/>
    <n v="412"/>
    <n v="134"/>
    <n v="2.97"/>
    <n v="3"/>
    <s v="No"/>
    <s v="Yes"/>
    <n v="67"/>
    <x v="0"/>
    <n v="2234841"/>
    <n v="4"/>
    <n v="15"/>
    <n v="0.95388349514563109"/>
    <n v="325242.71844660194"/>
    <n v="0.34096692111959287"/>
    <x v="3"/>
    <s v="Normal"/>
    <x v="2"/>
    <s v="£"/>
    <s v="£393M"/>
    <s v="£134M"/>
    <s v="£1"/>
    <s v="£3,25,243"/>
    <n v="27103.559870550162"/>
  </r>
  <r>
    <x v="438"/>
    <n v="2016"/>
    <x v="4"/>
    <x v="7"/>
    <s v="Series A"/>
    <n v="420"/>
    <n v="413"/>
    <n v="74"/>
    <n v="19.809999999999999"/>
    <n v="6"/>
    <s v="No"/>
    <s v="No"/>
    <n v="33"/>
    <x v="0"/>
    <n v="3939009"/>
    <n v="2"/>
    <n v="8"/>
    <n v="1.0169491525423728"/>
    <n v="179176.75544794189"/>
    <n v="0.1761904761904762"/>
    <x v="1"/>
    <s v="Normal"/>
    <x v="1"/>
    <s v="$"/>
    <s v="$420M"/>
    <s v="$74M"/>
    <s v="$1"/>
    <s v="$1,79,177"/>
    <n v="14931.396287328491"/>
  </r>
  <r>
    <x v="439"/>
    <n v="2020"/>
    <x v="0"/>
    <x v="7"/>
    <s v="IPO"/>
    <n v="27"/>
    <n v="414"/>
    <n v="39"/>
    <n v="15.94"/>
    <n v="9"/>
    <s v="No"/>
    <s v="Yes"/>
    <n v="85"/>
    <x v="0"/>
    <n v="3019545"/>
    <n v="5"/>
    <n v="4"/>
    <n v="6.5217391304347824E-2"/>
    <n v="94202.89855072464"/>
    <n v="1.4444444444444444"/>
    <x v="3"/>
    <s v="High Performer"/>
    <x v="2"/>
    <s v="₹"/>
    <s v="₹27M"/>
    <s v="₹39M"/>
    <s v="₹0"/>
    <s v="₹94,203"/>
    <n v="7850.2415458937194"/>
  </r>
  <r>
    <x v="440"/>
    <n v="2006"/>
    <x v="6"/>
    <x v="2"/>
    <s v="Series A"/>
    <n v="368"/>
    <n v="414"/>
    <n v="104"/>
    <n v="20.47"/>
    <n v="9"/>
    <s v="Yes"/>
    <s v="Yes"/>
    <n v="4"/>
    <x v="4"/>
    <n v="1122737"/>
    <n v="2"/>
    <n v="18"/>
    <n v="0.88888888888888884"/>
    <n v="251207.72946859902"/>
    <n v="0.28260869565217389"/>
    <x v="3"/>
    <s v="High Performer"/>
    <x v="0"/>
    <s v="£"/>
    <s v="£368M"/>
    <s v="£104M"/>
    <s v="£1"/>
    <s v="£2,51,208"/>
    <n v="20933.977455716587"/>
  </r>
  <r>
    <x v="441"/>
    <n v="2022"/>
    <x v="6"/>
    <x v="4"/>
    <s v="Series C"/>
    <n v="384"/>
    <n v="414"/>
    <n v="985"/>
    <n v="11.37"/>
    <n v="5"/>
    <s v="Yes"/>
    <s v="Yes"/>
    <n v="72"/>
    <x v="4"/>
    <n v="1384367"/>
    <n v="4"/>
    <n v="2"/>
    <n v="0.92753623188405798"/>
    <n v="2379227.0531400968"/>
    <n v="2.5651041666666665"/>
    <x v="0"/>
    <s v="Normal"/>
    <x v="0"/>
    <s v="£"/>
    <s v="£384M"/>
    <s v="£985M"/>
    <s v="£1"/>
    <s v="£23,79,227"/>
    <n v="198268.92109500806"/>
  </r>
  <r>
    <x v="442"/>
    <n v="2012"/>
    <x v="2"/>
    <x v="0"/>
    <s v="Series A"/>
    <n v="100"/>
    <n v="415"/>
    <n v="749"/>
    <n v="4.6500000000000004"/>
    <n v="7"/>
    <s v="No"/>
    <s v="Yes"/>
    <n v="36"/>
    <x v="0"/>
    <n v="433923"/>
    <n v="2"/>
    <n v="12"/>
    <n v="0.24096385542168675"/>
    <n v="1804819.2771084337"/>
    <n v="7.49"/>
    <x v="3"/>
    <s v="Normal"/>
    <x v="2"/>
    <s v="€"/>
    <s v="€100M"/>
    <s v="€749M"/>
    <s v="€0"/>
    <s v="€18,04,819"/>
    <n v="150401.6064257028"/>
  </r>
  <r>
    <x v="443"/>
    <n v="2015"/>
    <x v="5"/>
    <x v="1"/>
    <s v="IPO"/>
    <n v="437"/>
    <n v="416"/>
    <n v="513"/>
    <n v="8.1"/>
    <n v="4"/>
    <s v="Yes"/>
    <s v="No"/>
    <n v="16"/>
    <x v="3"/>
    <n v="4943225"/>
    <n v="5"/>
    <n v="9"/>
    <n v="1.0504807692307692"/>
    <n v="1233173.076923077"/>
    <n v="1.173913043478261"/>
    <x v="0"/>
    <s v="Normal"/>
    <x v="0"/>
    <s v="¥"/>
    <s v="¥437M"/>
    <s v="¥513M"/>
    <s v="¥1"/>
    <s v="¥12,33,173"/>
    <n v="102764.42307692308"/>
  </r>
  <r>
    <x v="444"/>
    <n v="2007"/>
    <x v="1"/>
    <x v="3"/>
    <s v="IPO"/>
    <n v="289"/>
    <n v="417"/>
    <n v="350"/>
    <n v="20.5"/>
    <n v="9"/>
    <s v="Yes"/>
    <s v="Yes"/>
    <n v="65"/>
    <x v="2"/>
    <n v="4637240"/>
    <n v="5"/>
    <n v="17"/>
    <n v="0.69304556354916069"/>
    <n v="839328.53717026382"/>
    <n v="1.2110726643598615"/>
    <x v="0"/>
    <s v="High Performer"/>
    <x v="0"/>
    <s v="¥"/>
    <s v="¥289M"/>
    <s v="¥350M"/>
    <s v="¥1"/>
    <s v="¥8,39,329"/>
    <n v="69944.044764188642"/>
  </r>
  <r>
    <x v="445"/>
    <n v="2014"/>
    <x v="1"/>
    <x v="3"/>
    <s v="IPO"/>
    <n v="216"/>
    <n v="417"/>
    <n v="429"/>
    <n v="24.89"/>
    <n v="6"/>
    <s v="No"/>
    <s v="No"/>
    <n v="77"/>
    <x v="4"/>
    <n v="917565"/>
    <n v="5"/>
    <n v="10"/>
    <n v="0.51798561151079137"/>
    <n v="1028776.9784172662"/>
    <n v="1.9861111111111112"/>
    <x v="3"/>
    <s v="Normal"/>
    <x v="1"/>
    <s v="¥"/>
    <s v="¥216M"/>
    <s v="¥429M"/>
    <s v="¥1"/>
    <s v="¥10,28,777"/>
    <n v="85731.414868105509"/>
  </r>
  <r>
    <x v="446"/>
    <n v="2000"/>
    <x v="5"/>
    <x v="8"/>
    <s v="IPO"/>
    <n v="404"/>
    <n v="418"/>
    <n v="509"/>
    <n v="33.89"/>
    <n v="9"/>
    <s v="Yes"/>
    <s v="No"/>
    <n v="18"/>
    <x v="4"/>
    <n v="1197075"/>
    <n v="5"/>
    <n v="24"/>
    <n v="0.96650717703349287"/>
    <n v="1217703.3492822966"/>
    <n v="1.2599009900990099"/>
    <x v="0"/>
    <s v="High Performer"/>
    <x v="0"/>
    <s v="¥"/>
    <s v="¥404M"/>
    <s v="¥509M"/>
    <s v="¥1"/>
    <s v="¥12,17,703"/>
    <n v="101475.27910685806"/>
  </r>
  <r>
    <x v="447"/>
    <n v="2011"/>
    <x v="9"/>
    <x v="2"/>
    <s v="Series A"/>
    <n v="152"/>
    <n v="418"/>
    <n v="398"/>
    <n v="29.64"/>
    <n v="8"/>
    <s v="Yes"/>
    <s v="No"/>
    <n v="35"/>
    <x v="1"/>
    <n v="1565405"/>
    <n v="2"/>
    <n v="13"/>
    <n v="0.36363636363636365"/>
    <n v="952153.11004784692"/>
    <n v="2.6184210526315788"/>
    <x v="3"/>
    <s v="High Performer"/>
    <x v="0"/>
    <n v="0"/>
    <s v="0152M"/>
    <s v="0398M"/>
    <s v="00"/>
    <s v="09,52,153"/>
    <n v="79346.092503987238"/>
  </r>
  <r>
    <x v="448"/>
    <n v="2021"/>
    <x v="2"/>
    <x v="2"/>
    <s v="Series A"/>
    <n v="315"/>
    <n v="418"/>
    <n v="814"/>
    <n v="39.99"/>
    <n v="8"/>
    <s v="Yes"/>
    <s v="No"/>
    <n v="42"/>
    <x v="0"/>
    <n v="2924620"/>
    <n v="2"/>
    <n v="3"/>
    <n v="0.75358851674641147"/>
    <n v="1947368.4210526317"/>
    <n v="2.5841269841269843"/>
    <x v="0"/>
    <s v="High Performer"/>
    <x v="0"/>
    <s v="€"/>
    <s v="€315M"/>
    <s v="€814M"/>
    <s v="€1"/>
    <s v="€19,47,368"/>
    <n v="162280.70175438595"/>
  </r>
  <r>
    <x v="449"/>
    <n v="2022"/>
    <x v="7"/>
    <x v="7"/>
    <s v="Seed"/>
    <n v="150"/>
    <n v="420"/>
    <n v="628"/>
    <n v="14.41"/>
    <n v="8"/>
    <s v="No"/>
    <s v="Yes"/>
    <n v="80"/>
    <x v="3"/>
    <n v="4486605"/>
    <n v="1"/>
    <n v="2"/>
    <n v="0.35714285714285715"/>
    <n v="1495238.0952380951"/>
    <n v="4.1866666666666665"/>
    <x v="1"/>
    <s v="High Performer"/>
    <x v="2"/>
    <s v="A$"/>
    <s v="A$150M"/>
    <s v="A$628M"/>
    <s v="A$0"/>
    <s v="A$14,95,238"/>
    <n v="124603.1746031746"/>
  </r>
  <r>
    <x v="450"/>
    <n v="2015"/>
    <x v="5"/>
    <x v="4"/>
    <s v="Series B"/>
    <n v="6"/>
    <n v="420"/>
    <n v="578"/>
    <n v="2.65"/>
    <n v="2"/>
    <s v="Yes"/>
    <s v="No"/>
    <n v="54"/>
    <x v="0"/>
    <n v="1503394"/>
    <n v="3"/>
    <n v="9"/>
    <n v="1.4285714285714285E-2"/>
    <n v="1376190.4761904762"/>
    <n v="96.333333333333329"/>
    <x v="3"/>
    <s v="Normal"/>
    <x v="0"/>
    <s v="¥"/>
    <s v="¥6M"/>
    <s v="¥578M"/>
    <s v="¥0"/>
    <s v="¥13,76,190"/>
    <n v="114682.53968253969"/>
  </r>
  <r>
    <x v="451"/>
    <n v="2014"/>
    <x v="8"/>
    <x v="9"/>
    <s v="IPO"/>
    <n v="433"/>
    <n v="421"/>
    <n v="429"/>
    <n v="9.49"/>
    <n v="9"/>
    <s v="Yes"/>
    <s v="No"/>
    <n v="8"/>
    <x v="0"/>
    <n v="510291"/>
    <n v="5"/>
    <n v="10"/>
    <n v="1.0285035629453683"/>
    <n v="1019002.3752969122"/>
    <n v="0.99076212471131642"/>
    <x v="0"/>
    <s v="High Performer"/>
    <x v="0"/>
    <s v="$"/>
    <s v="$433M"/>
    <s v="$429M"/>
    <s v="$1"/>
    <s v="$10,19,002"/>
    <n v="84916.864608076008"/>
  </r>
  <r>
    <x v="452"/>
    <n v="2022"/>
    <x v="4"/>
    <x v="5"/>
    <s v="IPO"/>
    <n v="283"/>
    <n v="421"/>
    <n v="464"/>
    <n v="48.44"/>
    <n v="8"/>
    <s v="Yes"/>
    <s v="Yes"/>
    <n v="91"/>
    <x v="4"/>
    <n v="2374536"/>
    <n v="5"/>
    <n v="2"/>
    <n v="0.67220902612826605"/>
    <n v="1102137.7672209027"/>
    <n v="1.6395759717314489"/>
    <x v="0"/>
    <s v="High Performer"/>
    <x v="0"/>
    <s v="$"/>
    <s v="$283M"/>
    <s v="$464M"/>
    <s v="$1"/>
    <s v="$11,02,138"/>
    <n v="91844.813935075217"/>
  </r>
  <r>
    <x v="453"/>
    <n v="2004"/>
    <x v="1"/>
    <x v="8"/>
    <s v="Series C"/>
    <n v="103"/>
    <n v="422"/>
    <n v="56"/>
    <n v="49.37"/>
    <n v="8"/>
    <s v="No"/>
    <s v="Yes"/>
    <n v="28"/>
    <x v="0"/>
    <n v="3641376"/>
    <n v="4"/>
    <n v="20"/>
    <n v="0.24407582938388625"/>
    <n v="132701.42180094786"/>
    <n v="0.5436893203883495"/>
    <x v="0"/>
    <s v="High Performer"/>
    <x v="2"/>
    <s v="¥"/>
    <s v="¥103M"/>
    <s v="¥56M"/>
    <s v="¥0"/>
    <s v="¥1,32,701"/>
    <n v="11058.451816745655"/>
  </r>
  <r>
    <x v="454"/>
    <n v="2002"/>
    <x v="8"/>
    <x v="2"/>
    <s v="Series B"/>
    <n v="144"/>
    <n v="422"/>
    <n v="111"/>
    <n v="2.19"/>
    <n v="5"/>
    <s v="No"/>
    <s v="No"/>
    <n v="41"/>
    <x v="2"/>
    <n v="4944930"/>
    <n v="3"/>
    <n v="22"/>
    <n v="0.34123222748815168"/>
    <n v="263033.17535545025"/>
    <n v="0.77083333333333337"/>
    <x v="0"/>
    <s v="Normal"/>
    <x v="1"/>
    <s v="$"/>
    <s v="$144M"/>
    <s v="$111M"/>
    <s v="$0"/>
    <s v="$2,63,033"/>
    <n v="21919.431279620854"/>
  </r>
  <r>
    <x v="455"/>
    <n v="2013"/>
    <x v="4"/>
    <x v="8"/>
    <s v="Series B"/>
    <n v="249"/>
    <n v="423"/>
    <n v="731"/>
    <n v="16.18"/>
    <n v="1"/>
    <s v="Yes"/>
    <s v="No"/>
    <n v="40"/>
    <x v="3"/>
    <n v="458956"/>
    <n v="3"/>
    <n v="11"/>
    <n v="0.58865248226950351"/>
    <n v="1728132.3877068558"/>
    <n v="2.9357429718875503"/>
    <x v="0"/>
    <s v="Normal"/>
    <x v="0"/>
    <s v="$"/>
    <s v="$249M"/>
    <s v="$731M"/>
    <s v="$1"/>
    <s v="$17,28,132"/>
    <n v="144011.03230890466"/>
  </r>
  <r>
    <x v="456"/>
    <n v="2008"/>
    <x v="4"/>
    <x v="6"/>
    <s v="Series A"/>
    <n v="148"/>
    <n v="427"/>
    <n v="14"/>
    <n v="30.22"/>
    <n v="4"/>
    <s v="Yes"/>
    <s v="Yes"/>
    <n v="11"/>
    <x v="2"/>
    <n v="4118302"/>
    <n v="2"/>
    <n v="16"/>
    <n v="0.34660421545667447"/>
    <n v="32786.885245901642"/>
    <n v="9.45945945945946E-2"/>
    <x v="0"/>
    <s v="Normal"/>
    <x v="0"/>
    <s v="$"/>
    <s v="$148M"/>
    <s v="$14M"/>
    <s v="$0"/>
    <s v="$32,787"/>
    <n v="2732.2404371584698"/>
  </r>
  <r>
    <x v="457"/>
    <n v="2002"/>
    <x v="1"/>
    <x v="7"/>
    <s v="Series C"/>
    <n v="113"/>
    <n v="428"/>
    <n v="554"/>
    <n v="27.5"/>
    <n v="6"/>
    <s v="No"/>
    <s v="Yes"/>
    <n v="56"/>
    <x v="1"/>
    <n v="2067354"/>
    <n v="4"/>
    <n v="22"/>
    <n v="0.26401869158878505"/>
    <n v="1294392.5233644859"/>
    <n v="4.9026548672566372"/>
    <x v="2"/>
    <s v="Normal"/>
    <x v="2"/>
    <s v="¥"/>
    <s v="¥113M"/>
    <s v="¥554M"/>
    <s v="¥0"/>
    <s v="¥12,94,393"/>
    <n v="107866.04361370717"/>
  </r>
  <r>
    <x v="458"/>
    <n v="2011"/>
    <x v="9"/>
    <x v="5"/>
    <s v="Seed"/>
    <n v="87"/>
    <n v="429"/>
    <n v="760"/>
    <n v="42.73"/>
    <n v="2"/>
    <s v="No"/>
    <s v="No"/>
    <n v="58"/>
    <x v="2"/>
    <n v="4665069"/>
    <n v="1"/>
    <n v="13"/>
    <n v="0.20279720279720279"/>
    <n v="1771561.7715617716"/>
    <n v="8.7356321839080469"/>
    <x v="3"/>
    <s v="Normal"/>
    <x v="1"/>
    <n v="0"/>
    <s v="087M"/>
    <s v="0760M"/>
    <s v="00"/>
    <s v="017,71,562"/>
    <n v="147630.14763014764"/>
  </r>
  <r>
    <x v="459"/>
    <n v="2005"/>
    <x v="0"/>
    <x v="9"/>
    <s v="IPO"/>
    <n v="337"/>
    <n v="429"/>
    <n v="253"/>
    <n v="43.99"/>
    <n v="1"/>
    <s v="No"/>
    <s v="Yes"/>
    <n v="19"/>
    <x v="1"/>
    <n v="153883"/>
    <n v="5"/>
    <n v="19"/>
    <n v="0.78554778554778559"/>
    <n v="589743.58974358975"/>
    <n v="0.75074183976261133"/>
    <x v="1"/>
    <s v="Normal"/>
    <x v="2"/>
    <s v="₹"/>
    <s v="₹337M"/>
    <s v="₹253M"/>
    <s v="₹1"/>
    <s v="₹5,89,744"/>
    <n v="49145.299145299148"/>
  </r>
  <r>
    <x v="460"/>
    <n v="2007"/>
    <x v="6"/>
    <x v="9"/>
    <s v="IPO"/>
    <n v="46"/>
    <n v="433"/>
    <n v="63"/>
    <n v="9.26"/>
    <n v="4"/>
    <s v="Yes"/>
    <s v="No"/>
    <n v="20"/>
    <x v="4"/>
    <n v="1778621"/>
    <n v="5"/>
    <n v="17"/>
    <n v="0.10623556581986143"/>
    <n v="145496.53579676675"/>
    <n v="1.3695652173913044"/>
    <x v="1"/>
    <s v="Normal"/>
    <x v="0"/>
    <s v="£"/>
    <s v="£46M"/>
    <s v="£63M"/>
    <s v="£0"/>
    <s v="£1,45,497"/>
    <n v="12124.711316397228"/>
  </r>
  <r>
    <x v="461"/>
    <n v="2010"/>
    <x v="7"/>
    <x v="6"/>
    <s v="Seed"/>
    <n v="31"/>
    <n v="433"/>
    <n v="981"/>
    <n v="39.14"/>
    <n v="4"/>
    <s v="No"/>
    <s v="No"/>
    <n v="16"/>
    <x v="1"/>
    <n v="1736275"/>
    <n v="1"/>
    <n v="14"/>
    <n v="7.1593533487297925E-2"/>
    <n v="2265588.9145496534"/>
    <n v="31.64516129032258"/>
    <x v="3"/>
    <s v="Normal"/>
    <x v="1"/>
    <s v="A$"/>
    <s v="A$31M"/>
    <s v="A$981M"/>
    <s v="A$0"/>
    <s v="A$22,65,589"/>
    <n v="188799.07621247112"/>
  </r>
  <r>
    <x v="462"/>
    <n v="2003"/>
    <x v="9"/>
    <x v="2"/>
    <s v="Series B"/>
    <n v="451"/>
    <n v="434"/>
    <n v="502"/>
    <n v="8.66"/>
    <n v="8"/>
    <s v="No"/>
    <s v="No"/>
    <n v="57"/>
    <x v="3"/>
    <n v="3496875"/>
    <n v="3"/>
    <n v="21"/>
    <n v="1.0391705069124424"/>
    <n v="1156682.0276497696"/>
    <n v="1.1130820399113082"/>
    <x v="2"/>
    <s v="High Performer"/>
    <x v="1"/>
    <n v="0"/>
    <s v="0451M"/>
    <s v="0502M"/>
    <s v="01"/>
    <s v="011,56,682"/>
    <n v="96390.168970814135"/>
  </r>
  <r>
    <x v="463"/>
    <n v="2001"/>
    <x v="7"/>
    <x v="0"/>
    <s v="IPO"/>
    <n v="75"/>
    <n v="436"/>
    <n v="375"/>
    <n v="2.13"/>
    <n v="2"/>
    <s v="Yes"/>
    <s v="Yes"/>
    <n v="14"/>
    <x v="3"/>
    <n v="1078308"/>
    <n v="5"/>
    <n v="23"/>
    <n v="0.17201834862385321"/>
    <n v="860091.743119266"/>
    <n v="5"/>
    <x v="0"/>
    <s v="Normal"/>
    <x v="0"/>
    <s v="A$"/>
    <s v="A$75M"/>
    <s v="A$375M"/>
    <s v="A$0"/>
    <s v="A$8,60,092"/>
    <n v="71674.3119266055"/>
  </r>
  <r>
    <x v="464"/>
    <n v="2004"/>
    <x v="5"/>
    <x v="8"/>
    <s v="Series A"/>
    <n v="193"/>
    <n v="440"/>
    <n v="836"/>
    <n v="7.39"/>
    <n v="7"/>
    <s v="No"/>
    <s v="Yes"/>
    <n v="60"/>
    <x v="3"/>
    <n v="870869"/>
    <n v="2"/>
    <n v="20"/>
    <n v="0.43863636363636366"/>
    <n v="1900000"/>
    <n v="4.3316062176165806"/>
    <x v="0"/>
    <s v="Normal"/>
    <x v="2"/>
    <s v="¥"/>
    <s v="¥193M"/>
    <s v="¥836M"/>
    <s v="¥0"/>
    <s v="¥19,00,000"/>
    <n v="158333.33333333334"/>
  </r>
  <r>
    <x v="465"/>
    <n v="2001"/>
    <x v="8"/>
    <x v="2"/>
    <s v="Series C"/>
    <n v="204"/>
    <n v="442"/>
    <n v="85"/>
    <n v="25.02"/>
    <n v="6"/>
    <s v="Yes"/>
    <s v="Yes"/>
    <n v="66"/>
    <x v="3"/>
    <n v="2906030"/>
    <n v="4"/>
    <n v="23"/>
    <n v="0.46153846153846156"/>
    <n v="192307.69230769231"/>
    <n v="0.41666666666666669"/>
    <x v="3"/>
    <s v="Normal"/>
    <x v="0"/>
    <s v="$"/>
    <s v="$204M"/>
    <s v="$85M"/>
    <s v="$0"/>
    <s v="$1,92,308"/>
    <n v="16025.641025641025"/>
  </r>
  <r>
    <x v="466"/>
    <n v="2006"/>
    <x v="4"/>
    <x v="6"/>
    <s v="Series C"/>
    <n v="419"/>
    <n v="442"/>
    <n v="653"/>
    <n v="26.75"/>
    <n v="3"/>
    <s v="No"/>
    <s v="Yes"/>
    <n v="8"/>
    <x v="3"/>
    <n v="1201547"/>
    <n v="4"/>
    <n v="18"/>
    <n v="0.94796380090497734"/>
    <n v="1477375.5656108598"/>
    <n v="1.5584725536992841"/>
    <x v="3"/>
    <s v="Normal"/>
    <x v="2"/>
    <s v="$"/>
    <s v="$419M"/>
    <s v="$653M"/>
    <s v="$1"/>
    <s v="$14,77,376"/>
    <n v="123114.63046757164"/>
  </r>
  <r>
    <x v="467"/>
    <n v="2020"/>
    <x v="0"/>
    <x v="9"/>
    <s v="Series A"/>
    <n v="477"/>
    <n v="444"/>
    <n v="187"/>
    <n v="46.12"/>
    <n v="4"/>
    <s v="No"/>
    <s v="No"/>
    <n v="91"/>
    <x v="0"/>
    <n v="2842198"/>
    <n v="2"/>
    <n v="4"/>
    <n v="1.0743243243243243"/>
    <n v="421171.17117117118"/>
    <n v="0.39203354297693921"/>
    <x v="3"/>
    <s v="Normal"/>
    <x v="1"/>
    <s v="₹"/>
    <s v="₹477M"/>
    <s v="₹187M"/>
    <s v="₹1"/>
    <s v="₹4,21,171"/>
    <n v="35097.597597597596"/>
  </r>
  <r>
    <x v="468"/>
    <n v="2014"/>
    <x v="2"/>
    <x v="2"/>
    <s v="Seed"/>
    <n v="466"/>
    <n v="444"/>
    <n v="629"/>
    <n v="31.69"/>
    <n v="4"/>
    <s v="Yes"/>
    <s v="Yes"/>
    <n v="12"/>
    <x v="2"/>
    <n v="2602161"/>
    <n v="1"/>
    <n v="10"/>
    <n v="1.0495495495495495"/>
    <n v="1416666.6666666667"/>
    <n v="1.349785407725322"/>
    <x v="0"/>
    <s v="Normal"/>
    <x v="0"/>
    <s v="€"/>
    <s v="€466M"/>
    <s v="€629M"/>
    <s v="€1"/>
    <s v="€14,16,667"/>
    <n v="118055.55555555556"/>
  </r>
  <r>
    <x v="469"/>
    <n v="2007"/>
    <x v="3"/>
    <x v="5"/>
    <s v="Series C"/>
    <n v="195"/>
    <n v="446"/>
    <n v="196"/>
    <n v="25.87"/>
    <n v="6"/>
    <s v="No"/>
    <s v="No"/>
    <n v="88"/>
    <x v="2"/>
    <n v="1884505"/>
    <n v="4"/>
    <n v="17"/>
    <n v="0.43721973094170402"/>
    <n v="439461.88340807176"/>
    <n v="1.0051282051282051"/>
    <x v="3"/>
    <s v="Normal"/>
    <x v="1"/>
    <s v="€"/>
    <s v="€195M"/>
    <s v="€196M"/>
    <s v="€0"/>
    <s v="€4,39,462"/>
    <n v="36621.823617339309"/>
  </r>
  <r>
    <x v="470"/>
    <n v="2002"/>
    <x v="0"/>
    <x v="6"/>
    <s v="Series B"/>
    <n v="358"/>
    <n v="448"/>
    <n v="744"/>
    <n v="16.920000000000002"/>
    <n v="9"/>
    <s v="No"/>
    <s v="No"/>
    <n v="58"/>
    <x v="1"/>
    <n v="2685432"/>
    <n v="3"/>
    <n v="22"/>
    <n v="0.7991071428571429"/>
    <n v="1660714.2857142857"/>
    <n v="2.0782122905027931"/>
    <x v="3"/>
    <s v="High Performer"/>
    <x v="1"/>
    <s v="₹"/>
    <s v="₹358M"/>
    <s v="₹744M"/>
    <s v="₹1"/>
    <s v="₹16,60,714"/>
    <n v="138392.85714285713"/>
  </r>
  <r>
    <x v="471"/>
    <n v="2017"/>
    <x v="8"/>
    <x v="8"/>
    <s v="Series A"/>
    <n v="495"/>
    <n v="448"/>
    <n v="895"/>
    <n v="23.64"/>
    <n v="9"/>
    <s v="Yes"/>
    <s v="No"/>
    <n v="7"/>
    <x v="0"/>
    <n v="3827669"/>
    <n v="2"/>
    <n v="7"/>
    <n v="1.1049107142857142"/>
    <n v="1997767.857142857"/>
    <n v="1.8080808080808082"/>
    <x v="3"/>
    <s v="High Performer"/>
    <x v="0"/>
    <s v="$"/>
    <s v="$495M"/>
    <s v="$895M"/>
    <s v="$1"/>
    <s v="$19,97,768"/>
    <n v="166480.65476190476"/>
  </r>
  <r>
    <x v="472"/>
    <n v="2002"/>
    <x v="5"/>
    <x v="1"/>
    <s v="Series B"/>
    <n v="348"/>
    <n v="448"/>
    <n v="634"/>
    <n v="18.510000000000002"/>
    <n v="4"/>
    <s v="Yes"/>
    <s v="No"/>
    <n v="43"/>
    <x v="1"/>
    <n v="4337504"/>
    <n v="3"/>
    <n v="22"/>
    <n v="0.7767857142857143"/>
    <n v="1415178.5714285714"/>
    <n v="1.8218390804597702"/>
    <x v="0"/>
    <s v="Normal"/>
    <x v="0"/>
    <s v="¥"/>
    <s v="¥348M"/>
    <s v="¥634M"/>
    <s v="¥1"/>
    <s v="¥14,15,179"/>
    <n v="117931.54761904762"/>
  </r>
  <r>
    <x v="473"/>
    <n v="2020"/>
    <x v="4"/>
    <x v="1"/>
    <s v="Series A"/>
    <n v="167"/>
    <n v="448"/>
    <n v="482"/>
    <n v="29.99"/>
    <n v="4"/>
    <s v="Yes"/>
    <s v="Yes"/>
    <n v="30"/>
    <x v="1"/>
    <n v="4534276"/>
    <n v="2"/>
    <n v="4"/>
    <n v="0.37276785714285715"/>
    <n v="1075892.857142857"/>
    <n v="2.8862275449101795"/>
    <x v="3"/>
    <s v="Normal"/>
    <x v="0"/>
    <s v="$"/>
    <s v="$167M"/>
    <s v="$482M"/>
    <s v="$0"/>
    <s v="$10,75,893"/>
    <n v="89657.738095238092"/>
  </r>
  <r>
    <x v="474"/>
    <n v="2004"/>
    <x v="0"/>
    <x v="0"/>
    <s v="IPO"/>
    <n v="311"/>
    <n v="449"/>
    <n v="482"/>
    <n v="39.630000000000003"/>
    <n v="8"/>
    <s v="No"/>
    <s v="No"/>
    <n v="93"/>
    <x v="3"/>
    <n v="2775116"/>
    <n v="5"/>
    <n v="20"/>
    <n v="0.69265033407572385"/>
    <n v="1073496.6592427618"/>
    <n v="1.54983922829582"/>
    <x v="0"/>
    <s v="High Performer"/>
    <x v="1"/>
    <s v="₹"/>
    <s v="₹311M"/>
    <s v="₹482M"/>
    <s v="₹1"/>
    <s v="₹10,73,497"/>
    <n v="89458.054936896806"/>
  </r>
  <r>
    <x v="475"/>
    <n v="2014"/>
    <x v="7"/>
    <x v="7"/>
    <s v="Series A"/>
    <n v="220"/>
    <n v="450"/>
    <n v="878"/>
    <n v="49.72"/>
    <n v="8"/>
    <s v="Yes"/>
    <s v="No"/>
    <n v="20"/>
    <x v="4"/>
    <n v="3865055"/>
    <n v="2"/>
    <n v="10"/>
    <n v="0.48888888888888887"/>
    <n v="1951111.111111111"/>
    <n v="3.9909090909090907"/>
    <x v="0"/>
    <s v="High Performer"/>
    <x v="0"/>
    <s v="A$"/>
    <s v="A$220M"/>
    <s v="A$878M"/>
    <s v="A$0"/>
    <s v="A$19,51,111"/>
    <n v="162592.59259259258"/>
  </r>
  <r>
    <x v="476"/>
    <n v="2003"/>
    <x v="6"/>
    <x v="9"/>
    <s v="Series C"/>
    <n v="232"/>
    <n v="450"/>
    <n v="472"/>
    <n v="17.82"/>
    <n v="7"/>
    <s v="No"/>
    <s v="No"/>
    <n v="45"/>
    <x v="1"/>
    <n v="4167703"/>
    <n v="4"/>
    <n v="21"/>
    <n v="0.51555555555555554"/>
    <n v="1048888.888888889"/>
    <n v="2.0344827586206895"/>
    <x v="0"/>
    <s v="Normal"/>
    <x v="1"/>
    <s v="£"/>
    <s v="£232M"/>
    <s v="£472M"/>
    <s v="£1"/>
    <s v="£10,48,889"/>
    <n v="87407.407407407401"/>
  </r>
  <r>
    <x v="477"/>
    <n v="2021"/>
    <x v="2"/>
    <x v="9"/>
    <s v="IPO"/>
    <n v="271"/>
    <n v="450"/>
    <n v="450"/>
    <n v="37.24"/>
    <n v="5"/>
    <s v="Yes"/>
    <s v="No"/>
    <n v="5"/>
    <x v="2"/>
    <n v="2661423"/>
    <n v="5"/>
    <n v="3"/>
    <n v="0.60222222222222221"/>
    <n v="1000000"/>
    <n v="1.6605166051660516"/>
    <x v="0"/>
    <s v="Normal"/>
    <x v="0"/>
    <s v="€"/>
    <s v="€271M"/>
    <s v="€450M"/>
    <s v="€1"/>
    <s v="€10,00,000"/>
    <n v="83333.333333333328"/>
  </r>
  <r>
    <x v="478"/>
    <n v="2013"/>
    <x v="4"/>
    <x v="1"/>
    <s v="Series B"/>
    <n v="173"/>
    <n v="451"/>
    <n v="387"/>
    <n v="22.28"/>
    <n v="3"/>
    <s v="No"/>
    <s v="Yes"/>
    <n v="43"/>
    <x v="1"/>
    <n v="4480256"/>
    <n v="3"/>
    <n v="11"/>
    <n v="0.38359201773835921"/>
    <n v="858093.12638580927"/>
    <n v="2.2369942196531793"/>
    <x v="0"/>
    <s v="Normal"/>
    <x v="2"/>
    <s v="$"/>
    <s v="$173M"/>
    <s v="$387M"/>
    <s v="$0"/>
    <s v="$8,58,093"/>
    <n v="71507.760532150773"/>
  </r>
  <r>
    <x v="479"/>
    <n v="2022"/>
    <x v="7"/>
    <x v="9"/>
    <s v="Series B"/>
    <n v="297"/>
    <n v="452"/>
    <n v="607"/>
    <n v="21.13"/>
    <n v="7"/>
    <s v="Yes"/>
    <s v="Yes"/>
    <n v="45"/>
    <x v="3"/>
    <n v="4693595"/>
    <n v="3"/>
    <n v="2"/>
    <n v="0.65707964601769908"/>
    <n v="1342920.353982301"/>
    <n v="2.0437710437710437"/>
    <x v="0"/>
    <s v="Normal"/>
    <x v="0"/>
    <s v="A$"/>
    <s v="A$297M"/>
    <s v="A$607M"/>
    <s v="A$1"/>
    <s v="A$13,42,920"/>
    <n v="111910.02949852508"/>
  </r>
  <r>
    <x v="480"/>
    <n v="2020"/>
    <x v="9"/>
    <x v="3"/>
    <s v="Series B"/>
    <n v="133"/>
    <n v="454"/>
    <n v="648"/>
    <n v="26.45"/>
    <n v="5"/>
    <s v="No"/>
    <s v="No"/>
    <n v="36"/>
    <x v="2"/>
    <n v="3758019"/>
    <n v="3"/>
    <n v="4"/>
    <n v="0.29295154185022027"/>
    <n v="1427312.7753303964"/>
    <n v="4.8721804511278197"/>
    <x v="3"/>
    <s v="Normal"/>
    <x v="1"/>
    <n v="0"/>
    <s v="0133M"/>
    <s v="0648M"/>
    <s v="00"/>
    <s v="014,27,313"/>
    <n v="118942.73127753304"/>
  </r>
  <r>
    <x v="481"/>
    <n v="2002"/>
    <x v="3"/>
    <x v="5"/>
    <s v="Series C"/>
    <n v="309"/>
    <n v="456"/>
    <n v="325"/>
    <n v="8.8000000000000007"/>
    <n v="4"/>
    <s v="No"/>
    <s v="No"/>
    <n v="31"/>
    <x v="2"/>
    <n v="4095251"/>
    <n v="4"/>
    <n v="22"/>
    <n v="0.67763157894736847"/>
    <n v="712719.29824561405"/>
    <n v="1.051779935275081"/>
    <x v="0"/>
    <s v="Normal"/>
    <x v="1"/>
    <s v="€"/>
    <s v="€309M"/>
    <s v="€325M"/>
    <s v="€1"/>
    <s v="€7,12,719"/>
    <n v="59393.274853801173"/>
  </r>
  <r>
    <x v="482"/>
    <n v="2005"/>
    <x v="3"/>
    <x v="4"/>
    <s v="IPO"/>
    <n v="149"/>
    <n v="457"/>
    <n v="359"/>
    <n v="18.579999999999998"/>
    <n v="5"/>
    <s v="No"/>
    <s v="Yes"/>
    <n v="68"/>
    <x v="2"/>
    <n v="3051473"/>
    <n v="5"/>
    <n v="19"/>
    <n v="0.32603938730853393"/>
    <n v="785557.98687089712"/>
    <n v="2.4093959731543624"/>
    <x v="0"/>
    <s v="Normal"/>
    <x v="2"/>
    <s v="€"/>
    <s v="€149M"/>
    <s v="€359M"/>
    <s v="€0"/>
    <s v="€7,85,558"/>
    <n v="65463.165572574762"/>
  </r>
  <r>
    <x v="483"/>
    <n v="2012"/>
    <x v="4"/>
    <x v="6"/>
    <s v="Series A"/>
    <n v="111"/>
    <n v="458"/>
    <n v="46"/>
    <n v="24.51"/>
    <n v="4"/>
    <s v="Yes"/>
    <s v="Yes"/>
    <n v="99"/>
    <x v="4"/>
    <n v="1368792"/>
    <n v="2"/>
    <n v="12"/>
    <n v="0.2423580786026201"/>
    <n v="100436.68122270743"/>
    <n v="0.4144144144144144"/>
    <x v="0"/>
    <s v="Normal"/>
    <x v="0"/>
    <s v="$"/>
    <s v="$111M"/>
    <s v="$46M"/>
    <s v="$0"/>
    <s v="$1,00,437"/>
    <n v="8369.7234352256182"/>
  </r>
  <r>
    <x v="484"/>
    <n v="2004"/>
    <x v="9"/>
    <x v="1"/>
    <s v="Series A"/>
    <n v="128"/>
    <n v="458"/>
    <n v="637"/>
    <n v="36.32"/>
    <n v="3"/>
    <s v="Yes"/>
    <s v="Yes"/>
    <n v="3"/>
    <x v="2"/>
    <n v="140566"/>
    <n v="2"/>
    <n v="20"/>
    <n v="0.27947598253275108"/>
    <n v="1390829.6943231442"/>
    <n v="4.9765625"/>
    <x v="0"/>
    <s v="Normal"/>
    <x v="0"/>
    <n v="0"/>
    <s v="0128M"/>
    <s v="0637M"/>
    <s v="00"/>
    <s v="013,90,830"/>
    <n v="115902.47452692868"/>
  </r>
  <r>
    <x v="485"/>
    <n v="2007"/>
    <x v="1"/>
    <x v="0"/>
    <s v="Seed"/>
    <n v="242"/>
    <n v="459"/>
    <n v="211"/>
    <n v="9.83"/>
    <n v="9"/>
    <s v="Yes"/>
    <s v="Yes"/>
    <n v="16"/>
    <x v="2"/>
    <n v="1850983"/>
    <n v="1"/>
    <n v="17"/>
    <n v="0.52723311546840956"/>
    <n v="459694.98910675384"/>
    <n v="0.87190082644628097"/>
    <x v="3"/>
    <s v="High Performer"/>
    <x v="0"/>
    <s v="¥"/>
    <s v="¥242M"/>
    <s v="¥211M"/>
    <s v="¥1"/>
    <s v="¥4,59,695"/>
    <n v="38307.915758896153"/>
  </r>
  <r>
    <x v="486"/>
    <n v="2015"/>
    <x v="9"/>
    <x v="5"/>
    <s v="Series A"/>
    <n v="414"/>
    <n v="459"/>
    <n v="730"/>
    <n v="13.06"/>
    <n v="6"/>
    <s v="No"/>
    <s v="Yes"/>
    <n v="96"/>
    <x v="4"/>
    <n v="2297141"/>
    <n v="2"/>
    <n v="9"/>
    <n v="0.90196078431372551"/>
    <n v="1590413.9433551198"/>
    <n v="1.7632850241545894"/>
    <x v="3"/>
    <s v="Normal"/>
    <x v="2"/>
    <n v="0"/>
    <s v="0414M"/>
    <s v="0730M"/>
    <s v="01"/>
    <s v="015,90,414"/>
    <n v="132534.49527959331"/>
  </r>
  <r>
    <x v="487"/>
    <n v="2021"/>
    <x v="5"/>
    <x v="6"/>
    <s v="Series B"/>
    <n v="440"/>
    <n v="460"/>
    <n v="63"/>
    <n v="2"/>
    <n v="3"/>
    <s v="Yes"/>
    <s v="Yes"/>
    <n v="62"/>
    <x v="4"/>
    <n v="2092735"/>
    <n v="3"/>
    <n v="3"/>
    <n v="0.95652173913043481"/>
    <n v="136956.52173913043"/>
    <n v="0.14318181818181819"/>
    <x v="3"/>
    <s v="Normal"/>
    <x v="0"/>
    <s v="¥"/>
    <s v="¥440M"/>
    <s v="¥63M"/>
    <s v="¥1"/>
    <s v="¥1,36,957"/>
    <n v="11413.04347826087"/>
  </r>
  <r>
    <x v="488"/>
    <n v="2015"/>
    <x v="8"/>
    <x v="6"/>
    <s v="Series A"/>
    <n v="322"/>
    <n v="464"/>
    <n v="798"/>
    <n v="5.68"/>
    <n v="5"/>
    <s v="Yes"/>
    <s v="No"/>
    <n v="93"/>
    <x v="3"/>
    <n v="3353473"/>
    <n v="2"/>
    <n v="9"/>
    <n v="0.69396551724137934"/>
    <n v="1719827.5862068965"/>
    <n v="2.4782608695652173"/>
    <x v="0"/>
    <s v="Normal"/>
    <x v="0"/>
    <s v="$"/>
    <s v="$322M"/>
    <s v="$798M"/>
    <s v="$1"/>
    <s v="$17,19,828"/>
    <n v="143318.96551724139"/>
  </r>
  <r>
    <x v="489"/>
    <n v="2013"/>
    <x v="5"/>
    <x v="7"/>
    <s v="Series B"/>
    <n v="252"/>
    <n v="465"/>
    <n v="499"/>
    <n v="15.4"/>
    <n v="8"/>
    <s v="Yes"/>
    <s v="Yes"/>
    <n v="32"/>
    <x v="0"/>
    <n v="2347044"/>
    <n v="3"/>
    <n v="11"/>
    <n v="0.54193548387096779"/>
    <n v="1073118.2795698924"/>
    <n v="1.9801587301587302"/>
    <x v="3"/>
    <s v="High Performer"/>
    <x v="0"/>
    <s v="¥"/>
    <s v="¥252M"/>
    <s v="¥499M"/>
    <s v="¥1"/>
    <s v="¥10,73,118"/>
    <n v="89426.523297491032"/>
  </r>
  <r>
    <x v="490"/>
    <n v="2010"/>
    <x v="8"/>
    <x v="6"/>
    <s v="IPO"/>
    <n v="481"/>
    <n v="465"/>
    <n v="537"/>
    <n v="27.47"/>
    <n v="4"/>
    <s v="No"/>
    <s v="No"/>
    <n v="91"/>
    <x v="4"/>
    <n v="1773025"/>
    <n v="5"/>
    <n v="14"/>
    <n v="1.0344086021505376"/>
    <n v="1154838.7096774194"/>
    <n v="1.1164241164241164"/>
    <x v="3"/>
    <s v="Normal"/>
    <x v="1"/>
    <s v="$"/>
    <s v="$481M"/>
    <s v="$537M"/>
    <s v="$1"/>
    <s v="$11,54,839"/>
    <n v="96236.559139784949"/>
  </r>
  <r>
    <x v="491"/>
    <n v="2007"/>
    <x v="7"/>
    <x v="5"/>
    <s v="IPO"/>
    <n v="410"/>
    <n v="465"/>
    <n v="567"/>
    <n v="22.05"/>
    <n v="2"/>
    <s v="Yes"/>
    <s v="Yes"/>
    <n v="43"/>
    <x v="4"/>
    <n v="1765864"/>
    <n v="5"/>
    <n v="17"/>
    <n v="0.88172043010752688"/>
    <n v="1219354.8387096773"/>
    <n v="1.3829268292682926"/>
    <x v="3"/>
    <s v="Normal"/>
    <x v="0"/>
    <s v="A$"/>
    <s v="A$410M"/>
    <s v="A$567M"/>
    <s v="A$1"/>
    <s v="A$12,19,355"/>
    <n v="101612.90322580645"/>
  </r>
  <r>
    <x v="492"/>
    <n v="2010"/>
    <x v="3"/>
    <x v="5"/>
    <s v="IPO"/>
    <n v="431"/>
    <n v="466"/>
    <n v="828"/>
    <n v="4.78"/>
    <n v="5"/>
    <s v="No"/>
    <s v="Yes"/>
    <n v="85"/>
    <x v="3"/>
    <n v="4711096"/>
    <n v="5"/>
    <n v="14"/>
    <n v="0.92489270386266098"/>
    <n v="1776824.0343347639"/>
    <n v="1.9211136890951277"/>
    <x v="3"/>
    <s v="Normal"/>
    <x v="2"/>
    <s v="€"/>
    <s v="€431M"/>
    <s v="€828M"/>
    <s v="€1"/>
    <s v="€17,76,824"/>
    <n v="148068.669527897"/>
  </r>
  <r>
    <x v="493"/>
    <n v="2013"/>
    <x v="0"/>
    <x v="8"/>
    <s v="Series A"/>
    <n v="337"/>
    <n v="466"/>
    <n v="336"/>
    <n v="12.42"/>
    <n v="3"/>
    <s v="No"/>
    <s v="No"/>
    <n v="96"/>
    <x v="1"/>
    <n v="1502236"/>
    <n v="2"/>
    <n v="11"/>
    <n v="0.72317596566523601"/>
    <n v="721030.04291845497"/>
    <n v="0.9970326409495549"/>
    <x v="0"/>
    <s v="Normal"/>
    <x v="1"/>
    <s v="₹"/>
    <s v="₹337M"/>
    <s v="₹336M"/>
    <s v="₹1"/>
    <s v="₹7,21,030"/>
    <n v="60085.836909871243"/>
  </r>
  <r>
    <x v="494"/>
    <n v="2002"/>
    <x v="3"/>
    <x v="5"/>
    <s v="Seed"/>
    <n v="197"/>
    <n v="467"/>
    <n v="12"/>
    <n v="40.729999999999997"/>
    <n v="8"/>
    <s v="Yes"/>
    <s v="Yes"/>
    <n v="89"/>
    <x v="2"/>
    <n v="3373941"/>
    <n v="1"/>
    <n v="22"/>
    <n v="0.42184154175588867"/>
    <n v="25695.93147751606"/>
    <n v="6.0913705583756347E-2"/>
    <x v="3"/>
    <s v="High Performer"/>
    <x v="0"/>
    <s v="€"/>
    <s v="€197M"/>
    <s v="€12M"/>
    <s v="€0"/>
    <s v="€25,696"/>
    <n v="2141.3276231263385"/>
  </r>
  <r>
    <x v="495"/>
    <n v="2001"/>
    <x v="7"/>
    <x v="1"/>
    <s v="Series A"/>
    <n v="441"/>
    <n v="470"/>
    <n v="253"/>
    <n v="5.67"/>
    <n v="6"/>
    <s v="Yes"/>
    <s v="Yes"/>
    <n v="63"/>
    <x v="2"/>
    <n v="622784"/>
    <n v="2"/>
    <n v="23"/>
    <n v="0.9382978723404255"/>
    <n v="538297.8723404255"/>
    <n v="0.57369614512471656"/>
    <x v="3"/>
    <s v="Normal"/>
    <x v="0"/>
    <s v="A$"/>
    <s v="A$441M"/>
    <s v="A$253M"/>
    <s v="A$1"/>
    <s v="A$5,38,298"/>
    <n v="44858.156028368794"/>
  </r>
  <r>
    <x v="496"/>
    <n v="2017"/>
    <x v="1"/>
    <x v="2"/>
    <s v="Seed"/>
    <n v="360"/>
    <n v="475"/>
    <n v="102"/>
    <n v="6.14"/>
    <n v="8"/>
    <s v="No"/>
    <s v="Yes"/>
    <n v="80"/>
    <x v="2"/>
    <n v="1891426"/>
    <n v="1"/>
    <n v="7"/>
    <n v="0.75789473684210529"/>
    <n v="214736.84210526315"/>
    <n v="0.28333333333333333"/>
    <x v="0"/>
    <s v="High Performer"/>
    <x v="2"/>
    <s v="¥"/>
    <s v="¥360M"/>
    <s v="¥102M"/>
    <s v="¥1"/>
    <s v="¥2,14,737"/>
    <n v="17894.736842105263"/>
  </r>
  <r>
    <x v="497"/>
    <n v="2000"/>
    <x v="4"/>
    <x v="0"/>
    <s v="IPO"/>
    <n v="234"/>
    <n v="475"/>
    <n v="214"/>
    <n v="44.65"/>
    <n v="2"/>
    <s v="No"/>
    <s v="Yes"/>
    <n v="75"/>
    <x v="1"/>
    <n v="656646"/>
    <n v="5"/>
    <n v="24"/>
    <n v="0.49263157894736842"/>
    <n v="450526.31578947371"/>
    <n v="0.9145299145299145"/>
    <x v="0"/>
    <s v="Normal"/>
    <x v="2"/>
    <s v="$"/>
    <s v="$234M"/>
    <s v="$214M"/>
    <s v="$0"/>
    <s v="$4,50,526"/>
    <n v="37543.859649122809"/>
  </r>
  <r>
    <x v="498"/>
    <n v="2003"/>
    <x v="6"/>
    <x v="3"/>
    <s v="Series C"/>
    <n v="290"/>
    <n v="476"/>
    <n v="547"/>
    <n v="33.33"/>
    <n v="6"/>
    <s v="Yes"/>
    <s v="No"/>
    <n v="38"/>
    <x v="3"/>
    <n v="792106"/>
    <n v="4"/>
    <n v="21"/>
    <n v="0.60924369747899154"/>
    <n v="1149159.6638655462"/>
    <n v="1.8862068965517242"/>
    <x v="3"/>
    <s v="Normal"/>
    <x v="0"/>
    <s v="£"/>
    <s v="£290M"/>
    <s v="£547M"/>
    <s v="£1"/>
    <s v="£11,49,160"/>
    <n v="95763.305322128857"/>
  </r>
  <r>
    <x v="499"/>
    <n v="2012"/>
    <x v="7"/>
    <x v="0"/>
    <s v="Seed"/>
    <n v="348"/>
    <n v="479"/>
    <n v="374"/>
    <n v="29.82"/>
    <n v="5"/>
    <s v="No"/>
    <s v="Yes"/>
    <n v="57"/>
    <x v="2"/>
    <n v="4004055"/>
    <n v="1"/>
    <n v="12"/>
    <n v="0.72651356993736949"/>
    <n v="780793.31941544882"/>
    <n v="1.0747126436781609"/>
    <x v="3"/>
    <s v="Normal"/>
    <x v="2"/>
    <s v="A$"/>
    <s v="A$348M"/>
    <s v="A$374M"/>
    <s v="A$1"/>
    <s v="A$7,80,793"/>
    <n v="65066.109951287406"/>
  </r>
  <r>
    <x v="500"/>
    <n v="2019"/>
    <x v="9"/>
    <x v="8"/>
    <s v="Seed"/>
    <n v="329"/>
    <n v="480"/>
    <n v="969"/>
    <n v="4.93"/>
    <n v="9"/>
    <s v="No"/>
    <s v="No"/>
    <n v="39"/>
    <x v="0"/>
    <n v="4655693"/>
    <n v="1"/>
    <n v="5"/>
    <n v="0.68541666666666667"/>
    <n v="2018750"/>
    <n v="2.9452887537993919"/>
    <x v="3"/>
    <s v="High Performer"/>
    <x v="1"/>
    <n v="0"/>
    <s v="0329M"/>
    <s v="0969M"/>
    <s v="01"/>
    <s v="020,18,750"/>
    <n v="168229.16666666666"/>
  </r>
  <r>
    <x v="501"/>
    <n v="2013"/>
    <x v="5"/>
    <x v="7"/>
    <s v="Seed"/>
    <n v="466"/>
    <n v="483"/>
    <n v="959"/>
    <n v="2.2799999999999998"/>
    <n v="7"/>
    <s v="Yes"/>
    <s v="No"/>
    <n v="91"/>
    <x v="4"/>
    <n v="3099825"/>
    <n v="1"/>
    <n v="11"/>
    <n v="0.96480331262939956"/>
    <n v="1985507.2463768115"/>
    <n v="2.0579399141630903"/>
    <x v="0"/>
    <s v="Normal"/>
    <x v="0"/>
    <s v="¥"/>
    <s v="¥466M"/>
    <s v="¥959M"/>
    <s v="¥1"/>
    <s v="¥19,85,507"/>
    <n v="165458.93719806764"/>
  </r>
  <r>
    <x v="502"/>
    <n v="2006"/>
    <x v="7"/>
    <x v="0"/>
    <s v="Series A"/>
    <n v="132"/>
    <n v="486"/>
    <n v="524"/>
    <n v="12.99"/>
    <n v="6"/>
    <s v="Yes"/>
    <s v="No"/>
    <n v="92"/>
    <x v="4"/>
    <n v="2679073"/>
    <n v="2"/>
    <n v="18"/>
    <n v="0.27160493827160492"/>
    <n v="1078189.3004115226"/>
    <n v="3.9696969696969697"/>
    <x v="0"/>
    <s v="Normal"/>
    <x v="0"/>
    <s v="A$"/>
    <s v="A$132M"/>
    <s v="A$524M"/>
    <s v="A$0"/>
    <s v="A$10,78,189"/>
    <n v="89849.10836762689"/>
  </r>
  <r>
    <x v="503"/>
    <n v="2022"/>
    <x v="7"/>
    <x v="2"/>
    <s v="Series A"/>
    <n v="156"/>
    <n v="486"/>
    <n v="354"/>
    <n v="17.45"/>
    <n v="4"/>
    <s v="Yes"/>
    <s v="Yes"/>
    <n v="60"/>
    <x v="3"/>
    <n v="804176"/>
    <n v="2"/>
    <n v="2"/>
    <n v="0.32098765432098764"/>
    <n v="728395.06172839506"/>
    <n v="2.2692307692307692"/>
    <x v="1"/>
    <s v="Normal"/>
    <x v="0"/>
    <s v="A$"/>
    <s v="A$156M"/>
    <s v="A$354M"/>
    <s v="A$0"/>
    <s v="A$7,28,395"/>
    <n v="60699.588477366255"/>
  </r>
  <r>
    <x v="504"/>
    <n v="2020"/>
    <x v="9"/>
    <x v="4"/>
    <s v="Seed"/>
    <n v="32"/>
    <n v="487"/>
    <n v="217"/>
    <n v="30.13"/>
    <n v="1"/>
    <s v="Yes"/>
    <s v="Yes"/>
    <n v="24"/>
    <x v="2"/>
    <n v="277526"/>
    <n v="1"/>
    <n v="4"/>
    <n v="6.5708418891170434E-2"/>
    <n v="445585.21560574946"/>
    <n v="6.78125"/>
    <x v="0"/>
    <s v="Normal"/>
    <x v="0"/>
    <n v="0"/>
    <s v="032M"/>
    <s v="0217M"/>
    <s v="00"/>
    <s v="04,45,585"/>
    <n v="37132.101300479124"/>
  </r>
  <r>
    <x v="505"/>
    <n v="2013"/>
    <x v="2"/>
    <x v="2"/>
    <s v="Series B"/>
    <n v="258"/>
    <n v="488"/>
    <n v="659"/>
    <n v="19.52"/>
    <n v="8"/>
    <s v="Yes"/>
    <s v="Yes"/>
    <n v="26"/>
    <x v="0"/>
    <n v="4209079"/>
    <n v="3"/>
    <n v="11"/>
    <n v="0.52868852459016391"/>
    <n v="1350409.8360655739"/>
    <n v="2.554263565891473"/>
    <x v="3"/>
    <s v="High Performer"/>
    <x v="0"/>
    <s v="€"/>
    <s v="€258M"/>
    <s v="€659M"/>
    <s v="€1"/>
    <s v="€13,50,410"/>
    <n v="112534.15300546448"/>
  </r>
  <r>
    <x v="506"/>
    <n v="2002"/>
    <x v="7"/>
    <x v="8"/>
    <s v="IPO"/>
    <n v="464"/>
    <n v="490"/>
    <n v="532"/>
    <n v="12.98"/>
    <n v="2"/>
    <s v="Yes"/>
    <s v="No"/>
    <n v="7"/>
    <x v="3"/>
    <n v="3439372"/>
    <n v="5"/>
    <n v="22"/>
    <n v="0.94693877551020411"/>
    <n v="1085714.2857142857"/>
    <n v="1.146551724137931"/>
    <x v="0"/>
    <s v="Normal"/>
    <x v="0"/>
    <s v="A$"/>
    <s v="A$464M"/>
    <s v="A$532M"/>
    <s v="A$1"/>
    <s v="A$10,85,714"/>
    <n v="90476.190476190473"/>
  </r>
  <r>
    <x v="507"/>
    <n v="2016"/>
    <x v="7"/>
    <x v="1"/>
    <s v="Seed"/>
    <n v="124"/>
    <n v="492"/>
    <n v="171"/>
    <n v="21.13"/>
    <n v="9"/>
    <s v="Yes"/>
    <s v="No"/>
    <n v="36"/>
    <x v="3"/>
    <n v="2198862"/>
    <n v="1"/>
    <n v="8"/>
    <n v="0.25203252032520324"/>
    <n v="347560.97560975607"/>
    <n v="1.3790322580645162"/>
    <x v="3"/>
    <s v="High Performer"/>
    <x v="0"/>
    <s v="A$"/>
    <s v="A$124M"/>
    <s v="A$171M"/>
    <s v="A$0"/>
    <s v="A$3,47,561"/>
    <n v="28963.414634146342"/>
  </r>
  <r>
    <x v="508"/>
    <n v="2011"/>
    <x v="7"/>
    <x v="5"/>
    <s v="Series B"/>
    <n v="488"/>
    <n v="492"/>
    <n v="679"/>
    <n v="33.520000000000003"/>
    <n v="1"/>
    <s v="Yes"/>
    <s v="No"/>
    <n v="95"/>
    <x v="4"/>
    <n v="2740046"/>
    <n v="3"/>
    <n v="13"/>
    <n v="0.99186991869918695"/>
    <n v="1380081.3008130081"/>
    <n v="1.3913934426229508"/>
    <x v="0"/>
    <s v="Normal"/>
    <x v="0"/>
    <s v="A$"/>
    <s v="A$488M"/>
    <s v="A$679M"/>
    <s v="A$1"/>
    <s v="A$13,80,081"/>
    <n v="115006.77506775068"/>
  </r>
  <r>
    <x v="509"/>
    <n v="2009"/>
    <x v="2"/>
    <x v="4"/>
    <s v="Seed"/>
    <n v="228"/>
    <n v="493"/>
    <n v="721"/>
    <n v="14.61"/>
    <n v="5"/>
    <s v="Yes"/>
    <s v="No"/>
    <n v="17"/>
    <x v="0"/>
    <n v="4338519"/>
    <n v="1"/>
    <n v="15"/>
    <n v="0.46247464503042596"/>
    <n v="1462474.6450304259"/>
    <n v="3.1622807017543861"/>
    <x v="0"/>
    <s v="Normal"/>
    <x v="0"/>
    <s v="€"/>
    <s v="€228M"/>
    <s v="€721M"/>
    <s v="€0"/>
    <s v="€14,62,475"/>
    <n v="121872.88708586883"/>
  </r>
  <r>
    <x v="510"/>
    <n v="2007"/>
    <x v="7"/>
    <x v="5"/>
    <s v="IPO"/>
    <n v="185"/>
    <n v="493"/>
    <n v="607"/>
    <n v="34.72"/>
    <n v="5"/>
    <s v="Yes"/>
    <s v="Yes"/>
    <n v="49"/>
    <x v="2"/>
    <n v="4487107"/>
    <n v="5"/>
    <n v="17"/>
    <n v="0.37525354969574037"/>
    <n v="1231237.3225152129"/>
    <n v="3.2810810810810809"/>
    <x v="3"/>
    <s v="Normal"/>
    <x v="0"/>
    <s v="A$"/>
    <s v="A$185M"/>
    <s v="A$607M"/>
    <s v="A$0"/>
    <s v="A$12,31,237"/>
    <n v="102603.11020960109"/>
  </r>
  <r>
    <x v="511"/>
    <n v="2011"/>
    <x v="9"/>
    <x v="0"/>
    <s v="Series A"/>
    <n v="484"/>
    <n v="493"/>
    <n v="882"/>
    <n v="27.31"/>
    <n v="4"/>
    <s v="No"/>
    <s v="No"/>
    <n v="54"/>
    <x v="0"/>
    <n v="1055905"/>
    <n v="2"/>
    <n v="13"/>
    <n v="0.98174442190669375"/>
    <n v="1789046.6531440162"/>
    <n v="1.8223140495867769"/>
    <x v="0"/>
    <s v="Normal"/>
    <x v="1"/>
    <n v="0"/>
    <s v="0484M"/>
    <s v="0882M"/>
    <s v="01"/>
    <s v="017,89,047"/>
    <n v="149087.22109533468"/>
  </r>
  <r>
    <x v="512"/>
    <n v="2010"/>
    <x v="1"/>
    <x v="9"/>
    <s v="Seed"/>
    <n v="193"/>
    <n v="497"/>
    <n v="441"/>
    <n v="27.97"/>
    <n v="2"/>
    <s v="No"/>
    <s v="Yes"/>
    <n v="78"/>
    <x v="2"/>
    <n v="2425804"/>
    <n v="1"/>
    <n v="14"/>
    <n v="0.38832997987927564"/>
    <n v="887323.94366197183"/>
    <n v="2.2849740932642488"/>
    <x v="3"/>
    <s v="Normal"/>
    <x v="2"/>
    <s v="¥"/>
    <s v="¥193M"/>
    <s v="¥441M"/>
    <s v="¥0"/>
    <s v="¥8,87,324"/>
    <n v="73943.661971830981"/>
  </r>
  <r>
    <x v="513"/>
    <n v="2012"/>
    <x v="8"/>
    <x v="9"/>
    <s v="Series A"/>
    <n v="312"/>
    <n v="500"/>
    <n v="168"/>
    <n v="34.22"/>
    <n v="6"/>
    <s v="Yes"/>
    <s v="Yes"/>
    <n v="38"/>
    <x v="0"/>
    <n v="2130290"/>
    <n v="2"/>
    <n v="12"/>
    <n v="0.624"/>
    <n v="336000"/>
    <n v="0.53846153846153844"/>
    <x v="0"/>
    <s v="Normal"/>
    <x v="0"/>
    <s v="$"/>
    <s v="$312M"/>
    <s v="$168M"/>
    <s v="$1"/>
    <s v="$3,36,000"/>
    <n v="28000"/>
  </r>
  <r>
    <x v="514"/>
    <n v="2016"/>
    <x v="2"/>
    <x v="5"/>
    <s v="Series B"/>
    <n v="186"/>
    <n v="500"/>
    <n v="351"/>
    <n v="19.3"/>
    <n v="3"/>
    <s v="No"/>
    <s v="Yes"/>
    <n v="54"/>
    <x v="1"/>
    <n v="3937209"/>
    <n v="3"/>
    <n v="8"/>
    <n v="0.372"/>
    <n v="702000"/>
    <n v="1.8870967741935485"/>
    <x v="0"/>
    <s v="Normal"/>
    <x v="2"/>
    <s v="€"/>
    <s v="€186M"/>
    <s v="€351M"/>
    <s v="€0"/>
    <s v="€7,02,000"/>
    <n v="58500"/>
  </r>
  <r>
    <x v="515"/>
    <n v="2014"/>
    <x v="5"/>
    <x v="2"/>
    <s v="Series A"/>
    <n v="155"/>
    <n v="502"/>
    <n v="334"/>
    <n v="43.83"/>
    <n v="5"/>
    <s v="No"/>
    <s v="No"/>
    <n v="4"/>
    <x v="1"/>
    <n v="97609"/>
    <n v="2"/>
    <n v="10"/>
    <n v="0.30876494023904383"/>
    <n v="665338.64541832672"/>
    <n v="2.1548387096774193"/>
    <x v="3"/>
    <s v="Normal"/>
    <x v="1"/>
    <s v="¥"/>
    <s v="¥155M"/>
    <s v="¥334M"/>
    <s v="¥0"/>
    <s v="¥6,65,339"/>
    <n v="55444.887118193888"/>
  </r>
  <r>
    <x v="516"/>
    <n v="2017"/>
    <x v="9"/>
    <x v="0"/>
    <s v="Series C"/>
    <n v="494"/>
    <n v="504"/>
    <n v="436"/>
    <n v="4.83"/>
    <n v="7"/>
    <s v="Yes"/>
    <s v="No"/>
    <n v="33"/>
    <x v="4"/>
    <n v="1367912"/>
    <n v="4"/>
    <n v="7"/>
    <n v="0.98015873015873012"/>
    <n v="865079.36507936509"/>
    <n v="0.88259109311740891"/>
    <x v="3"/>
    <s v="Normal"/>
    <x v="0"/>
    <n v="0"/>
    <s v="0494M"/>
    <s v="0436M"/>
    <s v="01"/>
    <s v="08,65,079"/>
    <n v="72089.947089947091"/>
  </r>
  <r>
    <x v="517"/>
    <n v="2015"/>
    <x v="8"/>
    <x v="2"/>
    <s v="Series C"/>
    <n v="331"/>
    <n v="504"/>
    <n v="752"/>
    <n v="23.66"/>
    <n v="4"/>
    <s v="No"/>
    <s v="No"/>
    <n v="45"/>
    <x v="4"/>
    <n v="771529"/>
    <n v="4"/>
    <n v="9"/>
    <n v="0.65674603174603174"/>
    <n v="1492063.4920634921"/>
    <n v="2.2719033232628401"/>
    <x v="3"/>
    <s v="Normal"/>
    <x v="1"/>
    <s v="$"/>
    <s v="$331M"/>
    <s v="$752M"/>
    <s v="$1"/>
    <s v="$14,92,063"/>
    <n v="124338.62433862434"/>
  </r>
  <r>
    <x v="518"/>
    <n v="2013"/>
    <x v="2"/>
    <x v="3"/>
    <s v="Seed"/>
    <n v="329"/>
    <n v="506"/>
    <n v="827"/>
    <n v="33.049999999999997"/>
    <n v="8"/>
    <s v="Yes"/>
    <s v="No"/>
    <n v="84"/>
    <x v="2"/>
    <n v="4109075"/>
    <n v="1"/>
    <n v="11"/>
    <n v="0.65019762845849804"/>
    <n v="1634387.351778656"/>
    <n v="2.5136778115501519"/>
    <x v="0"/>
    <s v="High Performer"/>
    <x v="0"/>
    <s v="€"/>
    <s v="€329M"/>
    <s v="€827M"/>
    <s v="€1"/>
    <s v="€16,34,387"/>
    <n v="136198.94598155469"/>
  </r>
  <r>
    <x v="519"/>
    <n v="2022"/>
    <x v="3"/>
    <x v="0"/>
    <s v="Seed"/>
    <n v="215"/>
    <n v="506"/>
    <n v="319"/>
    <n v="14.87"/>
    <n v="7"/>
    <s v="Yes"/>
    <s v="Yes"/>
    <n v="9"/>
    <x v="2"/>
    <n v="2532212"/>
    <n v="1"/>
    <n v="2"/>
    <n v="0.42490118577075098"/>
    <n v="630434.78260869568"/>
    <n v="1.4837209302325582"/>
    <x v="0"/>
    <s v="Normal"/>
    <x v="0"/>
    <s v="€"/>
    <s v="€215M"/>
    <s v="€319M"/>
    <s v="€0"/>
    <s v="€6,30,435"/>
    <n v="52536.231884057968"/>
  </r>
  <r>
    <x v="520"/>
    <n v="2022"/>
    <x v="6"/>
    <x v="1"/>
    <s v="Series C"/>
    <n v="271"/>
    <n v="506"/>
    <n v="369"/>
    <n v="18.59"/>
    <n v="6"/>
    <s v="No"/>
    <s v="Yes"/>
    <n v="42"/>
    <x v="3"/>
    <n v="1471808"/>
    <n v="4"/>
    <n v="2"/>
    <n v="0.53557312252964429"/>
    <n v="729249.01185770752"/>
    <n v="1.3616236162361623"/>
    <x v="0"/>
    <s v="Normal"/>
    <x v="2"/>
    <s v="£"/>
    <s v="£271M"/>
    <s v="£369M"/>
    <s v="£1"/>
    <s v="£7,29,249"/>
    <n v="60770.750988142296"/>
  </r>
  <r>
    <x v="521"/>
    <n v="2018"/>
    <x v="8"/>
    <x v="4"/>
    <s v="IPO"/>
    <n v="129"/>
    <n v="507"/>
    <n v="433"/>
    <n v="21.32"/>
    <n v="8"/>
    <s v="No"/>
    <s v="No"/>
    <n v="98"/>
    <x v="3"/>
    <n v="2357226"/>
    <n v="5"/>
    <n v="6"/>
    <n v="0.25443786982248523"/>
    <n v="854043.39250493096"/>
    <n v="3.3565891472868219"/>
    <x v="1"/>
    <s v="High Performer"/>
    <x v="1"/>
    <s v="$"/>
    <s v="$129M"/>
    <s v="$433M"/>
    <s v="$0"/>
    <s v="$8,54,043"/>
    <n v="71170.282708744242"/>
  </r>
  <r>
    <x v="522"/>
    <n v="2006"/>
    <x v="4"/>
    <x v="9"/>
    <s v="Series C"/>
    <n v="28"/>
    <n v="507"/>
    <n v="949"/>
    <n v="6.46"/>
    <n v="7"/>
    <s v="No"/>
    <s v="Yes"/>
    <n v="78"/>
    <x v="2"/>
    <n v="3602444"/>
    <n v="4"/>
    <n v="18"/>
    <n v="5.5226824457593686E-2"/>
    <n v="1871794.8717948718"/>
    <n v="33.892857142857146"/>
    <x v="1"/>
    <s v="Normal"/>
    <x v="2"/>
    <s v="$"/>
    <s v="$28M"/>
    <s v="$949M"/>
    <s v="$0"/>
    <s v="$18,71,795"/>
    <n v="155982.90598290597"/>
  </r>
  <r>
    <x v="523"/>
    <n v="2016"/>
    <x v="8"/>
    <x v="2"/>
    <s v="Seed"/>
    <n v="6"/>
    <n v="507"/>
    <n v="180"/>
    <n v="39.96"/>
    <n v="7"/>
    <s v="Yes"/>
    <s v="Yes"/>
    <n v="35"/>
    <x v="3"/>
    <n v="2322107"/>
    <n v="1"/>
    <n v="8"/>
    <n v="1.1834319526627219E-2"/>
    <n v="355029.58579881658"/>
    <n v="30"/>
    <x v="3"/>
    <s v="Normal"/>
    <x v="0"/>
    <s v="$"/>
    <s v="$6M"/>
    <s v="$180M"/>
    <s v="$0"/>
    <s v="$3,55,030"/>
    <n v="29585.798816568047"/>
  </r>
  <r>
    <x v="524"/>
    <n v="2003"/>
    <x v="3"/>
    <x v="6"/>
    <s v="Seed"/>
    <n v="307"/>
    <n v="508"/>
    <n v="333"/>
    <n v="22.25"/>
    <n v="5"/>
    <s v="No"/>
    <s v="Yes"/>
    <n v="71"/>
    <x v="0"/>
    <n v="765186"/>
    <n v="1"/>
    <n v="21"/>
    <n v="0.60433070866141736"/>
    <n v="655511.81102362205"/>
    <n v="1.0846905537459284"/>
    <x v="3"/>
    <s v="Normal"/>
    <x v="2"/>
    <s v="€"/>
    <s v="€307M"/>
    <s v="€333M"/>
    <s v="€1"/>
    <s v="€6,55,512"/>
    <n v="54625.984251968504"/>
  </r>
  <r>
    <x v="525"/>
    <n v="2021"/>
    <x v="3"/>
    <x v="0"/>
    <s v="Seed"/>
    <n v="334"/>
    <n v="508"/>
    <n v="534"/>
    <n v="43.37"/>
    <n v="2"/>
    <s v="No"/>
    <s v="Yes"/>
    <n v="81"/>
    <x v="0"/>
    <n v="1416920"/>
    <n v="1"/>
    <n v="3"/>
    <n v="0.65748031496062997"/>
    <n v="1051181.1023622048"/>
    <n v="1.5988023952095809"/>
    <x v="2"/>
    <s v="Normal"/>
    <x v="2"/>
    <s v="€"/>
    <s v="€334M"/>
    <s v="€534M"/>
    <s v="€1"/>
    <s v="€10,51,181"/>
    <n v="87598.425196850396"/>
  </r>
  <r>
    <x v="526"/>
    <n v="2003"/>
    <x v="6"/>
    <x v="3"/>
    <s v="Series B"/>
    <n v="64"/>
    <n v="512"/>
    <n v="519"/>
    <n v="43.56"/>
    <n v="1"/>
    <s v="Yes"/>
    <s v="No"/>
    <n v="91"/>
    <x v="1"/>
    <n v="4094174"/>
    <n v="3"/>
    <n v="21"/>
    <n v="0.125"/>
    <n v="1013671.875"/>
    <n v="8.109375"/>
    <x v="1"/>
    <s v="Normal"/>
    <x v="0"/>
    <s v="£"/>
    <s v="£64M"/>
    <s v="£519M"/>
    <s v="£0"/>
    <s v="£10,13,672"/>
    <n v="84472.65625"/>
  </r>
  <r>
    <x v="527"/>
    <n v="2002"/>
    <x v="2"/>
    <x v="0"/>
    <s v="Series A"/>
    <n v="27"/>
    <n v="513"/>
    <n v="513"/>
    <n v="20.239999999999998"/>
    <n v="7"/>
    <s v="Yes"/>
    <s v="No"/>
    <n v="11"/>
    <x v="4"/>
    <n v="2558739"/>
    <n v="2"/>
    <n v="22"/>
    <n v="5.2631578947368418E-2"/>
    <n v="1000000"/>
    <n v="19"/>
    <x v="3"/>
    <s v="Normal"/>
    <x v="0"/>
    <s v="€"/>
    <s v="€27M"/>
    <s v="€513M"/>
    <s v="€0"/>
    <s v="€10,00,000"/>
    <n v="83333.333333333328"/>
  </r>
  <r>
    <x v="528"/>
    <n v="2020"/>
    <x v="9"/>
    <x v="6"/>
    <s v="IPO"/>
    <n v="463"/>
    <n v="514"/>
    <n v="847"/>
    <n v="2.57"/>
    <n v="3"/>
    <s v="No"/>
    <s v="Yes"/>
    <n v="3"/>
    <x v="0"/>
    <n v="3000809"/>
    <n v="5"/>
    <n v="4"/>
    <n v="0.90077821011673154"/>
    <n v="1647859.9221789883"/>
    <n v="1.8293736501079914"/>
    <x v="0"/>
    <s v="Normal"/>
    <x v="2"/>
    <n v="0"/>
    <s v="0463M"/>
    <s v="0847M"/>
    <s v="01"/>
    <s v="016,47,860"/>
    <n v="137321.66018158235"/>
  </r>
  <r>
    <x v="529"/>
    <n v="2002"/>
    <x v="6"/>
    <x v="5"/>
    <s v="Series A"/>
    <n v="220"/>
    <n v="514"/>
    <n v="852"/>
    <n v="41.04"/>
    <n v="1"/>
    <s v="Yes"/>
    <s v="No"/>
    <n v="75"/>
    <x v="3"/>
    <n v="640925"/>
    <n v="2"/>
    <n v="22"/>
    <n v="0.42801556420233461"/>
    <n v="1657587.5486381324"/>
    <n v="3.8727272727272726"/>
    <x v="0"/>
    <s v="Normal"/>
    <x v="0"/>
    <s v="£"/>
    <s v="£220M"/>
    <s v="£852M"/>
    <s v="£0"/>
    <s v="£16,57,588"/>
    <n v="138132.29571984435"/>
  </r>
  <r>
    <x v="530"/>
    <n v="2022"/>
    <x v="2"/>
    <x v="2"/>
    <s v="Series B"/>
    <n v="236"/>
    <n v="515"/>
    <n v="344"/>
    <n v="49.05"/>
    <n v="4"/>
    <s v="Yes"/>
    <s v="Yes"/>
    <n v="58"/>
    <x v="3"/>
    <n v="1958402"/>
    <n v="3"/>
    <n v="2"/>
    <n v="0.45825242718446602"/>
    <n v="667961.16504854371"/>
    <n v="1.4576271186440677"/>
    <x v="3"/>
    <s v="Normal"/>
    <x v="0"/>
    <s v="€"/>
    <s v="€236M"/>
    <s v="€344M"/>
    <s v="€0"/>
    <s v="€6,67,961"/>
    <n v="55663.430420711971"/>
  </r>
  <r>
    <x v="531"/>
    <n v="2013"/>
    <x v="3"/>
    <x v="0"/>
    <s v="IPO"/>
    <n v="459"/>
    <n v="516"/>
    <n v="408"/>
    <n v="6.12"/>
    <n v="8"/>
    <s v="No"/>
    <s v="Yes"/>
    <n v="28"/>
    <x v="3"/>
    <n v="4674250"/>
    <n v="5"/>
    <n v="11"/>
    <n v="0.88953488372093026"/>
    <n v="790697.6744186047"/>
    <n v="0.88888888888888884"/>
    <x v="3"/>
    <s v="High Performer"/>
    <x v="2"/>
    <s v="€"/>
    <s v="€459M"/>
    <s v="€408M"/>
    <s v="€1"/>
    <s v="€7,90,698"/>
    <n v="65891.472868217053"/>
  </r>
  <r>
    <x v="532"/>
    <n v="2015"/>
    <x v="5"/>
    <x v="8"/>
    <s v="Series C"/>
    <n v="481"/>
    <n v="517"/>
    <n v="865"/>
    <n v="28.45"/>
    <n v="6"/>
    <s v="Yes"/>
    <s v="No"/>
    <n v="77"/>
    <x v="3"/>
    <n v="934585"/>
    <n v="4"/>
    <n v="9"/>
    <n v="0.93036750483558994"/>
    <n v="1673114.1199226305"/>
    <n v="1.7983367983367984"/>
    <x v="1"/>
    <s v="Normal"/>
    <x v="0"/>
    <s v="¥"/>
    <s v="¥481M"/>
    <s v="¥865M"/>
    <s v="¥1"/>
    <s v="¥16,73,114"/>
    <n v="139426.17666021921"/>
  </r>
  <r>
    <x v="533"/>
    <n v="2005"/>
    <x v="7"/>
    <x v="1"/>
    <s v="Series A"/>
    <n v="49"/>
    <n v="520"/>
    <n v="346"/>
    <n v="22.86"/>
    <n v="9"/>
    <s v="Yes"/>
    <s v="Yes"/>
    <n v="5"/>
    <x v="1"/>
    <n v="3628552"/>
    <n v="2"/>
    <n v="19"/>
    <n v="9.4230769230769229E-2"/>
    <n v="665384.61538461538"/>
    <n v="7.0612244897959187"/>
    <x v="0"/>
    <s v="High Performer"/>
    <x v="0"/>
    <s v="A$"/>
    <s v="A$49M"/>
    <s v="A$346M"/>
    <s v="A$0"/>
    <s v="A$6,65,385"/>
    <n v="55448.717948717946"/>
  </r>
  <r>
    <x v="534"/>
    <n v="2003"/>
    <x v="5"/>
    <x v="6"/>
    <s v="Series C"/>
    <n v="100"/>
    <n v="520"/>
    <n v="646"/>
    <n v="46.09"/>
    <n v="8"/>
    <s v="Yes"/>
    <s v="Yes"/>
    <n v="31"/>
    <x v="2"/>
    <n v="660603"/>
    <n v="4"/>
    <n v="21"/>
    <n v="0.19230769230769232"/>
    <n v="1242307.6923076923"/>
    <n v="6.46"/>
    <x v="3"/>
    <s v="High Performer"/>
    <x v="0"/>
    <s v="¥"/>
    <s v="¥100M"/>
    <s v="¥646M"/>
    <s v="¥0"/>
    <s v="¥12,42,308"/>
    <n v="103525.64102564103"/>
  </r>
  <r>
    <x v="535"/>
    <n v="2000"/>
    <x v="8"/>
    <x v="7"/>
    <s v="Series B"/>
    <n v="420"/>
    <n v="521"/>
    <n v="277"/>
    <n v="19.899999999999999"/>
    <n v="6"/>
    <s v="Yes"/>
    <s v="Yes"/>
    <n v="2"/>
    <x v="2"/>
    <n v="2889472"/>
    <n v="3"/>
    <n v="24"/>
    <n v="0.80614203454894429"/>
    <n v="531669.86564299429"/>
    <n v="0.65952380952380951"/>
    <x v="2"/>
    <s v="Normal"/>
    <x v="0"/>
    <s v="$"/>
    <s v="$420M"/>
    <s v="$277M"/>
    <s v="$1"/>
    <s v="$5,31,670"/>
    <n v="44305.822136916184"/>
  </r>
  <r>
    <x v="536"/>
    <n v="2019"/>
    <x v="7"/>
    <x v="1"/>
    <s v="Series A"/>
    <n v="64"/>
    <n v="522"/>
    <n v="85"/>
    <n v="9.56"/>
    <n v="9"/>
    <s v="Yes"/>
    <s v="Yes"/>
    <n v="50"/>
    <x v="4"/>
    <n v="476875"/>
    <n v="2"/>
    <n v="5"/>
    <n v="0.12260536398467432"/>
    <n v="162835.24904214559"/>
    <n v="1.328125"/>
    <x v="3"/>
    <s v="High Performer"/>
    <x v="0"/>
    <s v="A$"/>
    <s v="A$64M"/>
    <s v="A$85M"/>
    <s v="A$0"/>
    <s v="A$1,62,835"/>
    <n v="13569.604086845466"/>
  </r>
  <r>
    <x v="537"/>
    <n v="2020"/>
    <x v="3"/>
    <x v="0"/>
    <s v="Series A"/>
    <n v="408"/>
    <n v="522"/>
    <n v="408"/>
    <n v="12.1"/>
    <n v="5"/>
    <s v="Yes"/>
    <s v="No"/>
    <n v="53"/>
    <x v="4"/>
    <n v="4305186"/>
    <n v="2"/>
    <n v="4"/>
    <n v="0.7816091954022989"/>
    <n v="781609.19540229882"/>
    <n v="1"/>
    <x v="3"/>
    <s v="Normal"/>
    <x v="0"/>
    <s v="€"/>
    <s v="€408M"/>
    <s v="€408M"/>
    <s v="€1"/>
    <s v="€7,81,609"/>
    <n v="65134.099616858235"/>
  </r>
  <r>
    <x v="538"/>
    <n v="2019"/>
    <x v="9"/>
    <x v="4"/>
    <s v="Series B"/>
    <n v="384"/>
    <n v="522"/>
    <n v="894"/>
    <n v="13.17"/>
    <n v="3"/>
    <s v="Yes"/>
    <s v="No"/>
    <n v="53"/>
    <x v="3"/>
    <n v="1511315"/>
    <n v="3"/>
    <n v="5"/>
    <n v="0.73563218390804597"/>
    <n v="1712643.6781609196"/>
    <n v="2.328125"/>
    <x v="3"/>
    <s v="Normal"/>
    <x v="0"/>
    <n v="0"/>
    <s v="0384M"/>
    <s v="0894M"/>
    <s v="01"/>
    <s v="017,12,644"/>
    <n v="142720.30651340997"/>
  </r>
  <r>
    <x v="539"/>
    <n v="2005"/>
    <x v="7"/>
    <x v="6"/>
    <s v="Series C"/>
    <n v="387"/>
    <n v="523"/>
    <n v="340"/>
    <n v="29.22"/>
    <n v="9"/>
    <s v="No"/>
    <s v="Yes"/>
    <n v="15"/>
    <x v="2"/>
    <n v="3968934"/>
    <n v="4"/>
    <n v="19"/>
    <n v="0.73996175908221795"/>
    <n v="650095.60229445505"/>
    <n v="0.87855297157622736"/>
    <x v="3"/>
    <s v="High Performer"/>
    <x v="2"/>
    <s v="A$"/>
    <s v="A$387M"/>
    <s v="A$340M"/>
    <s v="A$1"/>
    <s v="A$6,50,096"/>
    <n v="54174.633524537923"/>
  </r>
  <r>
    <x v="540"/>
    <n v="2008"/>
    <x v="8"/>
    <x v="5"/>
    <s v="Seed"/>
    <n v="484"/>
    <n v="523"/>
    <n v="529"/>
    <n v="28.32"/>
    <n v="1"/>
    <s v="No"/>
    <s v="Yes"/>
    <n v="61"/>
    <x v="3"/>
    <n v="3034332"/>
    <n v="1"/>
    <n v="16"/>
    <n v="0.9254302103250478"/>
    <n v="1011472.275334608"/>
    <n v="1.0929752066115703"/>
    <x v="0"/>
    <s v="Normal"/>
    <x v="2"/>
    <s v="$"/>
    <s v="$484M"/>
    <s v="$529M"/>
    <s v="$1"/>
    <s v="$10,11,472"/>
    <n v="84289.356277883999"/>
  </r>
  <r>
    <x v="541"/>
    <n v="2002"/>
    <x v="4"/>
    <x v="4"/>
    <s v="Series C"/>
    <n v="263"/>
    <n v="524"/>
    <n v="917"/>
    <n v="13.8"/>
    <n v="4"/>
    <s v="Yes"/>
    <s v="Yes"/>
    <n v="89"/>
    <x v="2"/>
    <n v="1060108"/>
    <n v="4"/>
    <n v="22"/>
    <n v="0.50190839694656486"/>
    <n v="1750000"/>
    <n v="3.4866920152091256"/>
    <x v="3"/>
    <s v="Normal"/>
    <x v="0"/>
    <s v="$"/>
    <s v="$263M"/>
    <s v="$917M"/>
    <s v="$1"/>
    <s v="$17,50,000"/>
    <n v="145833.33333333334"/>
  </r>
  <r>
    <x v="542"/>
    <n v="2022"/>
    <x v="4"/>
    <x v="9"/>
    <s v="IPO"/>
    <n v="366"/>
    <n v="525"/>
    <n v="534"/>
    <n v="12.43"/>
    <n v="2"/>
    <s v="Yes"/>
    <s v="No"/>
    <n v="80"/>
    <x v="1"/>
    <n v="2851776"/>
    <n v="5"/>
    <n v="2"/>
    <n v="0.69714285714285718"/>
    <n v="1017142.8571428572"/>
    <n v="1.459016393442623"/>
    <x v="0"/>
    <s v="Normal"/>
    <x v="0"/>
    <s v="$"/>
    <s v="$366M"/>
    <s v="$534M"/>
    <s v="$1"/>
    <s v="$10,17,143"/>
    <n v="84761.904761904763"/>
  </r>
  <r>
    <x v="543"/>
    <n v="2001"/>
    <x v="4"/>
    <x v="1"/>
    <s v="Seed"/>
    <n v="205"/>
    <n v="526"/>
    <n v="179"/>
    <n v="7.35"/>
    <n v="8"/>
    <s v="No"/>
    <s v="No"/>
    <n v="30"/>
    <x v="2"/>
    <n v="3619834"/>
    <n v="1"/>
    <n v="23"/>
    <n v="0.38973384030418251"/>
    <n v="340304.18250950571"/>
    <n v="0.87317073170731707"/>
    <x v="2"/>
    <s v="High Performer"/>
    <x v="1"/>
    <s v="$"/>
    <s v="$205M"/>
    <s v="$179M"/>
    <s v="$0"/>
    <s v="$3,40,304"/>
    <n v="28358.681875792143"/>
  </r>
  <r>
    <x v="544"/>
    <n v="2019"/>
    <x v="2"/>
    <x v="5"/>
    <s v="Series B"/>
    <n v="91"/>
    <n v="526"/>
    <n v="150"/>
    <n v="40.79"/>
    <n v="1"/>
    <s v="No"/>
    <s v="Yes"/>
    <n v="67"/>
    <x v="1"/>
    <n v="2965032"/>
    <n v="3"/>
    <n v="5"/>
    <n v="0.17300380228136883"/>
    <n v="285171.10266159696"/>
    <n v="1.6483516483516483"/>
    <x v="3"/>
    <s v="Normal"/>
    <x v="2"/>
    <s v="€"/>
    <s v="€91M"/>
    <s v="€150M"/>
    <s v="€0"/>
    <s v="€2,85,171"/>
    <n v="23764.258555133081"/>
  </r>
  <r>
    <x v="545"/>
    <n v="2013"/>
    <x v="5"/>
    <x v="1"/>
    <s v="Series C"/>
    <n v="490"/>
    <n v="527"/>
    <n v="326"/>
    <n v="34.909999999999997"/>
    <n v="9"/>
    <s v="Yes"/>
    <s v="Yes"/>
    <n v="15"/>
    <x v="3"/>
    <n v="3643718"/>
    <n v="4"/>
    <n v="11"/>
    <n v="0.92979127134724859"/>
    <n v="618595.825426945"/>
    <n v="0.66530612244897958"/>
    <x v="1"/>
    <s v="High Performer"/>
    <x v="0"/>
    <s v="¥"/>
    <s v="¥490M"/>
    <s v="¥326M"/>
    <s v="¥1"/>
    <s v="¥6,18,596"/>
    <n v="51549.652118912083"/>
  </r>
  <r>
    <x v="546"/>
    <n v="2019"/>
    <x v="4"/>
    <x v="0"/>
    <s v="Seed"/>
    <n v="17"/>
    <n v="528"/>
    <n v="210"/>
    <n v="7.46"/>
    <n v="9"/>
    <s v="Yes"/>
    <s v="No"/>
    <n v="92"/>
    <x v="2"/>
    <n v="3135169"/>
    <n v="1"/>
    <n v="5"/>
    <n v="3.2196969696969696E-2"/>
    <n v="397727.27272727271"/>
    <n v="12.352941176470589"/>
    <x v="0"/>
    <s v="High Performer"/>
    <x v="0"/>
    <s v="$"/>
    <s v="$17M"/>
    <s v="$210M"/>
    <s v="$0"/>
    <s v="$3,97,727"/>
    <n v="33143.939393939392"/>
  </r>
  <r>
    <x v="547"/>
    <n v="2020"/>
    <x v="8"/>
    <x v="5"/>
    <s v="Series B"/>
    <n v="255"/>
    <n v="530"/>
    <n v="679"/>
    <n v="22.47"/>
    <n v="3"/>
    <s v="No"/>
    <s v="No"/>
    <n v="25"/>
    <x v="4"/>
    <n v="2451149"/>
    <n v="3"/>
    <n v="4"/>
    <n v="0.48113207547169812"/>
    <n v="1281132.0754716981"/>
    <n v="2.6627450980392156"/>
    <x v="2"/>
    <s v="Normal"/>
    <x v="1"/>
    <s v="$"/>
    <s v="$255M"/>
    <s v="$679M"/>
    <s v="$0"/>
    <s v="$12,81,132"/>
    <n v="106761.00628930818"/>
  </r>
  <r>
    <x v="548"/>
    <n v="2003"/>
    <x v="7"/>
    <x v="4"/>
    <s v="Series A"/>
    <n v="89"/>
    <n v="531"/>
    <n v="936"/>
    <n v="6.28"/>
    <n v="5"/>
    <s v="Yes"/>
    <s v="Yes"/>
    <n v="52"/>
    <x v="4"/>
    <n v="2618379"/>
    <n v="2"/>
    <n v="21"/>
    <n v="0.16760828625235405"/>
    <n v="1762711.8644067796"/>
    <n v="10.51685393258427"/>
    <x v="0"/>
    <s v="Normal"/>
    <x v="0"/>
    <s v="A$"/>
    <s v="A$89M"/>
    <s v="A$936M"/>
    <s v="A$0"/>
    <s v="A$17,62,712"/>
    <n v="146892.65536723164"/>
  </r>
  <r>
    <x v="549"/>
    <n v="2000"/>
    <x v="3"/>
    <x v="6"/>
    <s v="Series A"/>
    <n v="171"/>
    <n v="533"/>
    <n v="99"/>
    <n v="13.84"/>
    <n v="4"/>
    <s v="Yes"/>
    <s v="Yes"/>
    <n v="49"/>
    <x v="3"/>
    <n v="3725292"/>
    <n v="2"/>
    <n v="24"/>
    <n v="0.32082551594746717"/>
    <n v="185741.08818011257"/>
    <n v="0.57894736842105265"/>
    <x v="2"/>
    <s v="Normal"/>
    <x v="0"/>
    <s v="€"/>
    <s v="€171M"/>
    <s v="€99M"/>
    <s v="€0"/>
    <s v="€1,85,741"/>
    <n v="15478.424015009381"/>
  </r>
  <r>
    <x v="550"/>
    <n v="2013"/>
    <x v="7"/>
    <x v="2"/>
    <s v="Seed"/>
    <n v="84"/>
    <n v="533"/>
    <n v="460"/>
    <n v="45.59"/>
    <n v="1"/>
    <s v="No"/>
    <s v="Yes"/>
    <n v="89"/>
    <x v="4"/>
    <n v="38826"/>
    <n v="1"/>
    <n v="11"/>
    <n v="0.1575984990619137"/>
    <n v="863039.3996247655"/>
    <n v="5.4761904761904763"/>
    <x v="1"/>
    <s v="Normal"/>
    <x v="2"/>
    <s v="A$"/>
    <s v="A$84M"/>
    <s v="A$460M"/>
    <s v="A$0"/>
    <s v="A$8,63,039"/>
    <n v="71919.949968730463"/>
  </r>
  <r>
    <x v="551"/>
    <n v="2006"/>
    <x v="1"/>
    <x v="7"/>
    <s v="Series C"/>
    <n v="18"/>
    <n v="534"/>
    <n v="287"/>
    <n v="25.25"/>
    <n v="6"/>
    <s v="No"/>
    <s v="Yes"/>
    <n v="60"/>
    <x v="1"/>
    <n v="4264126"/>
    <n v="4"/>
    <n v="18"/>
    <n v="3.3707865168539325E-2"/>
    <n v="537453.18352059927"/>
    <n v="15.944444444444445"/>
    <x v="0"/>
    <s v="Normal"/>
    <x v="2"/>
    <s v="¥"/>
    <s v="¥18M"/>
    <s v="¥287M"/>
    <s v="¥0"/>
    <s v="¥5,37,453"/>
    <n v="44787.765293383272"/>
  </r>
  <r>
    <x v="552"/>
    <n v="2018"/>
    <x v="1"/>
    <x v="5"/>
    <s v="IPO"/>
    <n v="167"/>
    <n v="536"/>
    <n v="41"/>
    <n v="36.79"/>
    <n v="1"/>
    <s v="No"/>
    <s v="Yes"/>
    <n v="88"/>
    <x v="0"/>
    <n v="1967303"/>
    <n v="5"/>
    <n v="6"/>
    <n v="0.31156716417910446"/>
    <n v="76492.53731343284"/>
    <n v="0.24550898203592814"/>
    <x v="1"/>
    <s v="Normal"/>
    <x v="2"/>
    <s v="¥"/>
    <s v="¥167M"/>
    <s v="¥41M"/>
    <s v="¥0"/>
    <s v="¥76,493"/>
    <n v="6374.3781094527367"/>
  </r>
  <r>
    <x v="553"/>
    <n v="2020"/>
    <x v="3"/>
    <x v="6"/>
    <s v="Seed"/>
    <n v="49"/>
    <n v="538"/>
    <n v="399"/>
    <n v="3.33"/>
    <n v="2"/>
    <s v="Yes"/>
    <s v="Yes"/>
    <n v="96"/>
    <x v="0"/>
    <n v="572039"/>
    <n v="1"/>
    <n v="4"/>
    <n v="9.1078066914498143E-2"/>
    <n v="741635.68773234205"/>
    <n v="8.1428571428571423"/>
    <x v="2"/>
    <s v="Normal"/>
    <x v="0"/>
    <s v="€"/>
    <s v="€49M"/>
    <s v="€399M"/>
    <s v="€0"/>
    <s v="€7,41,636"/>
    <n v="61802.973977695168"/>
  </r>
  <r>
    <x v="554"/>
    <n v="2019"/>
    <x v="8"/>
    <x v="9"/>
    <s v="Series C"/>
    <n v="60"/>
    <n v="539"/>
    <n v="237"/>
    <n v="40.270000000000003"/>
    <n v="8"/>
    <s v="No"/>
    <s v="No"/>
    <n v="68"/>
    <x v="2"/>
    <n v="3859150"/>
    <n v="4"/>
    <n v="5"/>
    <n v="0.11131725417439703"/>
    <n v="439703.15398886829"/>
    <n v="3.95"/>
    <x v="0"/>
    <s v="High Performer"/>
    <x v="1"/>
    <s v="$"/>
    <s v="$60M"/>
    <s v="$237M"/>
    <s v="$0"/>
    <s v="$4,39,703"/>
    <n v="36641.929499072357"/>
  </r>
  <r>
    <x v="555"/>
    <n v="2004"/>
    <x v="4"/>
    <x v="8"/>
    <s v="Series C"/>
    <n v="270"/>
    <n v="539"/>
    <n v="437"/>
    <n v="38.700000000000003"/>
    <n v="1"/>
    <s v="Yes"/>
    <s v="Yes"/>
    <n v="98"/>
    <x v="3"/>
    <n v="2526353"/>
    <n v="4"/>
    <n v="20"/>
    <n v="0.5009276437847866"/>
    <n v="810760.66790352506"/>
    <n v="1.6185185185185185"/>
    <x v="0"/>
    <s v="Normal"/>
    <x v="0"/>
    <s v="$"/>
    <s v="$270M"/>
    <s v="$437M"/>
    <s v="$1"/>
    <s v="$8,10,761"/>
    <n v="67563.388991960426"/>
  </r>
  <r>
    <x v="556"/>
    <n v="2013"/>
    <x v="0"/>
    <x v="2"/>
    <s v="Series B"/>
    <n v="223"/>
    <n v="540"/>
    <n v="155"/>
    <n v="27.6"/>
    <n v="2"/>
    <s v="Yes"/>
    <s v="Yes"/>
    <n v="86"/>
    <x v="2"/>
    <n v="4436755"/>
    <n v="3"/>
    <n v="11"/>
    <n v="0.41296296296296298"/>
    <n v="287037.03703703702"/>
    <n v="0.69506726457399104"/>
    <x v="1"/>
    <s v="Normal"/>
    <x v="0"/>
    <s v="₹"/>
    <s v="₹223M"/>
    <s v="₹155M"/>
    <s v="₹0"/>
    <s v="₹2,87,037"/>
    <n v="23919.753086419754"/>
  </r>
  <r>
    <x v="557"/>
    <n v="2011"/>
    <x v="1"/>
    <x v="2"/>
    <s v="Series B"/>
    <n v="7"/>
    <n v="541"/>
    <n v="405"/>
    <n v="35.630000000000003"/>
    <n v="6"/>
    <s v="Yes"/>
    <s v="No"/>
    <n v="4"/>
    <x v="4"/>
    <n v="4268716"/>
    <n v="3"/>
    <n v="13"/>
    <n v="1.2939001848428836E-2"/>
    <n v="748613.67837338266"/>
    <n v="57.857142857142854"/>
    <x v="0"/>
    <s v="Normal"/>
    <x v="0"/>
    <s v="¥"/>
    <s v="¥7M"/>
    <s v="¥405M"/>
    <s v="¥0"/>
    <s v="¥7,48,614"/>
    <n v="62384.473197781888"/>
  </r>
  <r>
    <x v="558"/>
    <n v="2001"/>
    <x v="3"/>
    <x v="0"/>
    <s v="IPO"/>
    <n v="242"/>
    <n v="541"/>
    <n v="589"/>
    <n v="12.12"/>
    <n v="3"/>
    <s v="Yes"/>
    <s v="No"/>
    <n v="46"/>
    <x v="3"/>
    <n v="1049662"/>
    <n v="5"/>
    <n v="23"/>
    <n v="0.44731977818853974"/>
    <n v="1088724.5841035121"/>
    <n v="2.4338842975206614"/>
    <x v="3"/>
    <s v="Normal"/>
    <x v="0"/>
    <s v="€"/>
    <s v="€242M"/>
    <s v="€589M"/>
    <s v="€0"/>
    <s v="€10,88,725"/>
    <n v="90727.048675292666"/>
  </r>
  <r>
    <x v="559"/>
    <n v="2018"/>
    <x v="0"/>
    <x v="0"/>
    <s v="Series A"/>
    <n v="317"/>
    <n v="543"/>
    <n v="990"/>
    <n v="26.84"/>
    <n v="7"/>
    <s v="Yes"/>
    <s v="Yes"/>
    <n v="56"/>
    <x v="0"/>
    <n v="4389772"/>
    <n v="2"/>
    <n v="6"/>
    <n v="0.58379373848987104"/>
    <n v="1823204.4198895027"/>
    <n v="3.1230283911671926"/>
    <x v="1"/>
    <s v="Normal"/>
    <x v="0"/>
    <s v="₹"/>
    <s v="₹317M"/>
    <s v="₹990M"/>
    <s v="₹1"/>
    <s v="₹18,23,204"/>
    <n v="151933.70165745856"/>
  </r>
  <r>
    <x v="560"/>
    <n v="2005"/>
    <x v="4"/>
    <x v="0"/>
    <s v="IPO"/>
    <n v="10"/>
    <n v="544"/>
    <n v="733"/>
    <n v="1.05"/>
    <n v="4"/>
    <s v="Yes"/>
    <s v="No"/>
    <n v="26"/>
    <x v="2"/>
    <n v="2299518"/>
    <n v="5"/>
    <n v="19"/>
    <n v="1.8382352941176471E-2"/>
    <n v="1347426.4705882352"/>
    <n v="73.3"/>
    <x v="3"/>
    <s v="Normal"/>
    <x v="0"/>
    <s v="$"/>
    <s v="$10M"/>
    <s v="$733M"/>
    <s v="$0"/>
    <s v="$13,47,426"/>
    <n v="112285.53921568628"/>
  </r>
  <r>
    <x v="561"/>
    <n v="2005"/>
    <x v="0"/>
    <x v="3"/>
    <s v="Series A"/>
    <n v="355"/>
    <n v="545"/>
    <n v="508"/>
    <n v="42.45"/>
    <n v="4"/>
    <s v="Yes"/>
    <s v="No"/>
    <n v="64"/>
    <x v="4"/>
    <n v="2611000"/>
    <n v="2"/>
    <n v="19"/>
    <n v="0.65137614678899081"/>
    <n v="932110.09174311929"/>
    <n v="1.4309859154929578"/>
    <x v="0"/>
    <s v="Normal"/>
    <x v="0"/>
    <s v="₹"/>
    <s v="₹355M"/>
    <s v="₹508M"/>
    <s v="₹1"/>
    <s v="₹9,32,110"/>
    <n v="77675.840978593274"/>
  </r>
  <r>
    <x v="562"/>
    <n v="2003"/>
    <x v="5"/>
    <x v="4"/>
    <s v="Seed"/>
    <n v="113"/>
    <n v="546"/>
    <n v="897"/>
    <n v="40.299999999999997"/>
    <n v="7"/>
    <s v="No"/>
    <s v="No"/>
    <n v="40"/>
    <x v="0"/>
    <n v="77085"/>
    <n v="1"/>
    <n v="21"/>
    <n v="0.20695970695970695"/>
    <n v="1642857.142857143"/>
    <n v="7.9380530973451329"/>
    <x v="0"/>
    <s v="Normal"/>
    <x v="1"/>
    <s v="¥"/>
    <s v="¥113M"/>
    <s v="¥897M"/>
    <s v="¥0"/>
    <s v="¥16,42,857"/>
    <n v="136904.76190476189"/>
  </r>
  <r>
    <x v="563"/>
    <n v="2021"/>
    <x v="5"/>
    <x v="8"/>
    <s v="Series C"/>
    <n v="126"/>
    <n v="546"/>
    <n v="747"/>
    <n v="35.369999999999997"/>
    <n v="3"/>
    <s v="Yes"/>
    <s v="Yes"/>
    <n v="40"/>
    <x v="0"/>
    <n v="2617214"/>
    <n v="4"/>
    <n v="3"/>
    <n v="0.23076923076923078"/>
    <n v="1368131.8681318681"/>
    <n v="5.9285714285714288"/>
    <x v="3"/>
    <s v="Normal"/>
    <x v="0"/>
    <s v="¥"/>
    <s v="¥126M"/>
    <s v="¥747M"/>
    <s v="¥0"/>
    <s v="¥13,68,132"/>
    <n v="114010.98901098901"/>
  </r>
  <r>
    <x v="564"/>
    <n v="2001"/>
    <x v="8"/>
    <x v="6"/>
    <s v="Series C"/>
    <n v="384"/>
    <n v="547"/>
    <n v="994"/>
    <n v="26.57"/>
    <n v="7"/>
    <s v="No"/>
    <s v="Yes"/>
    <n v="59"/>
    <x v="0"/>
    <n v="4229698"/>
    <n v="4"/>
    <n v="23"/>
    <n v="0.70201096892138937"/>
    <n v="1817184.6435100548"/>
    <n v="2.5885416666666665"/>
    <x v="3"/>
    <s v="Normal"/>
    <x v="2"/>
    <s v="$"/>
    <s v="$384M"/>
    <s v="$994M"/>
    <s v="$1"/>
    <s v="$18,17,185"/>
    <n v="151432.0536258379"/>
  </r>
  <r>
    <x v="565"/>
    <n v="2002"/>
    <x v="4"/>
    <x v="7"/>
    <s v="Seed"/>
    <n v="485"/>
    <n v="549"/>
    <n v="907"/>
    <n v="29.49"/>
    <n v="1"/>
    <s v="No"/>
    <s v="No"/>
    <n v="57"/>
    <x v="1"/>
    <n v="4073641"/>
    <n v="1"/>
    <n v="22"/>
    <n v="0.88342440801457189"/>
    <n v="1652094.7176684882"/>
    <n v="1.8701030927835052"/>
    <x v="2"/>
    <s v="Normal"/>
    <x v="1"/>
    <s v="$"/>
    <s v="$485M"/>
    <s v="$907M"/>
    <s v="$1"/>
    <s v="$16,52,095"/>
    <n v="137674.55980570734"/>
  </r>
  <r>
    <x v="566"/>
    <n v="2017"/>
    <x v="4"/>
    <x v="1"/>
    <s v="Series A"/>
    <n v="70"/>
    <n v="550"/>
    <n v="798"/>
    <n v="28.7"/>
    <n v="4"/>
    <s v="Yes"/>
    <s v="No"/>
    <n v="19"/>
    <x v="0"/>
    <n v="1869774"/>
    <n v="2"/>
    <n v="7"/>
    <n v="0.12727272727272726"/>
    <n v="1450909.0909090908"/>
    <n v="11.4"/>
    <x v="3"/>
    <s v="Normal"/>
    <x v="0"/>
    <s v="$"/>
    <s v="$70M"/>
    <s v="$798M"/>
    <s v="$0"/>
    <s v="$14,50,909"/>
    <n v="120909.09090909091"/>
  </r>
  <r>
    <x v="567"/>
    <n v="2018"/>
    <x v="9"/>
    <x v="8"/>
    <s v="Series A"/>
    <n v="442"/>
    <n v="551"/>
    <n v="361"/>
    <n v="14.91"/>
    <n v="4"/>
    <s v="Yes"/>
    <s v="Yes"/>
    <n v="39"/>
    <x v="3"/>
    <n v="1947243"/>
    <n v="2"/>
    <n v="6"/>
    <n v="0.80217785843920142"/>
    <n v="655172.41379310342"/>
    <n v="0.81674208144796379"/>
    <x v="3"/>
    <s v="Normal"/>
    <x v="0"/>
    <n v="0"/>
    <s v="0442M"/>
    <s v="0361M"/>
    <s v="01"/>
    <s v="06,55,172"/>
    <n v="54597.701149425287"/>
  </r>
  <r>
    <x v="568"/>
    <n v="2007"/>
    <x v="6"/>
    <x v="8"/>
    <s v="Series C"/>
    <n v="371"/>
    <n v="551"/>
    <n v="951"/>
    <n v="26.57"/>
    <n v="1"/>
    <s v="No"/>
    <s v="No"/>
    <n v="67"/>
    <x v="3"/>
    <n v="629343"/>
    <n v="4"/>
    <n v="17"/>
    <n v="0.67332123411978217"/>
    <n v="1725952.8130671505"/>
    <n v="2.5633423180592994"/>
    <x v="2"/>
    <s v="Normal"/>
    <x v="1"/>
    <s v="£"/>
    <s v="£371M"/>
    <s v="£951M"/>
    <s v="£1"/>
    <s v="£17,25,953"/>
    <n v="143829.40108892921"/>
  </r>
  <r>
    <x v="569"/>
    <n v="2003"/>
    <x v="1"/>
    <x v="3"/>
    <s v="Series A"/>
    <n v="54"/>
    <n v="556"/>
    <n v="837"/>
    <n v="42.78"/>
    <n v="7"/>
    <s v="No"/>
    <s v="No"/>
    <n v="41"/>
    <x v="1"/>
    <n v="3905170"/>
    <n v="2"/>
    <n v="21"/>
    <n v="9.7122302158273388E-2"/>
    <n v="1505395.6834532374"/>
    <n v="15.5"/>
    <x v="0"/>
    <s v="Normal"/>
    <x v="1"/>
    <s v="¥"/>
    <s v="¥54M"/>
    <s v="¥837M"/>
    <s v="¥0"/>
    <s v="¥15,05,396"/>
    <n v="125449.64028776978"/>
  </r>
  <r>
    <x v="570"/>
    <n v="2016"/>
    <x v="4"/>
    <x v="1"/>
    <s v="Series B"/>
    <n v="180"/>
    <n v="556"/>
    <n v="432"/>
    <n v="36.270000000000003"/>
    <n v="5"/>
    <s v="Yes"/>
    <s v="No"/>
    <n v="2"/>
    <x v="2"/>
    <n v="4771052"/>
    <n v="3"/>
    <n v="8"/>
    <n v="0.32374100719424459"/>
    <n v="776978.41726618703"/>
    <n v="2.4"/>
    <x v="3"/>
    <s v="Normal"/>
    <x v="0"/>
    <s v="$"/>
    <s v="$180M"/>
    <s v="$432M"/>
    <s v="$0"/>
    <s v="$7,76,978"/>
    <n v="64748.201438848919"/>
  </r>
  <r>
    <x v="571"/>
    <n v="2014"/>
    <x v="8"/>
    <x v="0"/>
    <s v="IPO"/>
    <n v="436"/>
    <n v="557"/>
    <n v="815"/>
    <n v="46.79"/>
    <n v="4"/>
    <s v="Yes"/>
    <s v="Yes"/>
    <n v="49"/>
    <x v="0"/>
    <n v="1482558"/>
    <n v="5"/>
    <n v="10"/>
    <n v="0.78276481149012567"/>
    <n v="1463195.6912028724"/>
    <n v="1.8692660550458715"/>
    <x v="0"/>
    <s v="Normal"/>
    <x v="0"/>
    <s v="$"/>
    <s v="$436M"/>
    <s v="$815M"/>
    <s v="$1"/>
    <s v="$14,63,196"/>
    <n v="121932.97426690605"/>
  </r>
  <r>
    <x v="572"/>
    <n v="2013"/>
    <x v="7"/>
    <x v="4"/>
    <s v="IPO"/>
    <n v="235"/>
    <n v="559"/>
    <n v="336"/>
    <n v="36.92"/>
    <n v="9"/>
    <s v="Yes"/>
    <s v="No"/>
    <n v="51"/>
    <x v="0"/>
    <n v="4803390"/>
    <n v="5"/>
    <n v="11"/>
    <n v="0.42039355992844363"/>
    <n v="601073.34525939182"/>
    <n v="1.4297872340425533"/>
    <x v="0"/>
    <s v="High Performer"/>
    <x v="0"/>
    <s v="A$"/>
    <s v="A$235M"/>
    <s v="A$336M"/>
    <s v="A$0"/>
    <s v="A$6,01,073"/>
    <n v="50089.445438282644"/>
  </r>
  <r>
    <x v="573"/>
    <n v="2003"/>
    <x v="1"/>
    <x v="6"/>
    <s v="Series B"/>
    <n v="294"/>
    <n v="559"/>
    <n v="322"/>
    <n v="41.43"/>
    <n v="3"/>
    <s v="No"/>
    <s v="Yes"/>
    <n v="82"/>
    <x v="1"/>
    <n v="2373236"/>
    <n v="3"/>
    <n v="21"/>
    <n v="0.5259391771019678"/>
    <n v="576028.62254025042"/>
    <n v="1.0952380952380953"/>
    <x v="3"/>
    <s v="Normal"/>
    <x v="2"/>
    <s v="¥"/>
    <s v="¥294M"/>
    <s v="¥322M"/>
    <s v="¥1"/>
    <s v="¥5,76,029"/>
    <n v="48002.385211687535"/>
  </r>
  <r>
    <x v="574"/>
    <n v="2014"/>
    <x v="5"/>
    <x v="7"/>
    <s v="Seed"/>
    <n v="347"/>
    <n v="560"/>
    <n v="394"/>
    <n v="14.15"/>
    <n v="5"/>
    <s v="No"/>
    <s v="No"/>
    <n v="89"/>
    <x v="0"/>
    <n v="4562305"/>
    <n v="1"/>
    <n v="10"/>
    <n v="0.61964285714285716"/>
    <n v="703571.42857142852"/>
    <n v="1.1354466858789625"/>
    <x v="0"/>
    <s v="Normal"/>
    <x v="1"/>
    <s v="¥"/>
    <s v="¥347M"/>
    <s v="¥394M"/>
    <s v="¥1"/>
    <s v="¥7,03,571"/>
    <n v="58630.952380952382"/>
  </r>
  <r>
    <x v="575"/>
    <n v="2004"/>
    <x v="7"/>
    <x v="8"/>
    <s v="Series C"/>
    <n v="233"/>
    <n v="560"/>
    <n v="695"/>
    <n v="9.85"/>
    <n v="4"/>
    <s v="No"/>
    <s v="No"/>
    <n v="75"/>
    <x v="2"/>
    <n v="378163"/>
    <n v="4"/>
    <n v="20"/>
    <n v="0.41607142857142859"/>
    <n v="1241071.4285714286"/>
    <n v="2.9828326180257512"/>
    <x v="2"/>
    <s v="Normal"/>
    <x v="1"/>
    <s v="A$"/>
    <s v="A$233M"/>
    <s v="A$695M"/>
    <s v="A$0"/>
    <s v="A$12,41,071"/>
    <n v="103422.61904761905"/>
  </r>
  <r>
    <x v="576"/>
    <n v="2020"/>
    <x v="7"/>
    <x v="1"/>
    <s v="Series B"/>
    <n v="53"/>
    <n v="560"/>
    <n v="389"/>
    <n v="24.87"/>
    <n v="1"/>
    <s v="No"/>
    <s v="Yes"/>
    <n v="65"/>
    <x v="1"/>
    <n v="4487007"/>
    <n v="3"/>
    <n v="4"/>
    <n v="9.464285714285714E-2"/>
    <n v="694642.85714285716"/>
    <n v="7.3396226415094343"/>
    <x v="0"/>
    <s v="Normal"/>
    <x v="2"/>
    <s v="A$"/>
    <s v="A$53M"/>
    <s v="A$389M"/>
    <s v="A$0"/>
    <s v="A$6,94,643"/>
    <n v="57886.904761904763"/>
  </r>
  <r>
    <x v="577"/>
    <n v="2004"/>
    <x v="0"/>
    <x v="3"/>
    <s v="IPO"/>
    <n v="270"/>
    <n v="561"/>
    <n v="496"/>
    <n v="21.58"/>
    <n v="3"/>
    <s v="Yes"/>
    <s v="No"/>
    <n v="6"/>
    <x v="3"/>
    <n v="2676034"/>
    <n v="5"/>
    <n v="20"/>
    <n v="0.48128342245989303"/>
    <n v="884135.47237076645"/>
    <n v="1.837037037037037"/>
    <x v="2"/>
    <s v="Normal"/>
    <x v="0"/>
    <s v="₹"/>
    <s v="₹270M"/>
    <s v="₹496M"/>
    <s v="₹0"/>
    <s v="₹8,84,135"/>
    <n v="73677.956030897214"/>
  </r>
  <r>
    <x v="578"/>
    <n v="2002"/>
    <x v="4"/>
    <x v="1"/>
    <s v="IPO"/>
    <n v="73"/>
    <n v="563"/>
    <n v="192"/>
    <n v="20.34"/>
    <n v="8"/>
    <s v="Yes"/>
    <s v="Yes"/>
    <n v="28"/>
    <x v="1"/>
    <n v="3498671"/>
    <n v="5"/>
    <n v="22"/>
    <n v="0.12966252220248667"/>
    <n v="341030.19538188278"/>
    <n v="2.6301369863013697"/>
    <x v="2"/>
    <s v="High Performer"/>
    <x v="0"/>
    <s v="$"/>
    <s v="$73M"/>
    <s v="$192M"/>
    <s v="$0"/>
    <s v="$3,41,030"/>
    <n v="28419.18294849023"/>
  </r>
  <r>
    <x v="579"/>
    <n v="2002"/>
    <x v="3"/>
    <x v="9"/>
    <s v="Series B"/>
    <n v="53"/>
    <n v="563"/>
    <n v="289"/>
    <n v="9.2100000000000009"/>
    <n v="3"/>
    <s v="No"/>
    <s v="Yes"/>
    <n v="13"/>
    <x v="2"/>
    <n v="4996964"/>
    <n v="3"/>
    <n v="22"/>
    <n v="9.4138543516873896E-2"/>
    <n v="513321.4920071048"/>
    <n v="5.4528301886792452"/>
    <x v="2"/>
    <s v="Normal"/>
    <x v="2"/>
    <s v="€"/>
    <s v="€53M"/>
    <s v="€289M"/>
    <s v="€0"/>
    <s v="€5,13,321"/>
    <n v="42776.791000592064"/>
  </r>
  <r>
    <x v="580"/>
    <n v="2019"/>
    <x v="5"/>
    <x v="1"/>
    <s v="Series A"/>
    <n v="92"/>
    <n v="564"/>
    <n v="422"/>
    <n v="3.35"/>
    <n v="7"/>
    <s v="No"/>
    <s v="Yes"/>
    <n v="42"/>
    <x v="3"/>
    <n v="3134054"/>
    <n v="2"/>
    <n v="5"/>
    <n v="0.16312056737588654"/>
    <n v="748226.95035460987"/>
    <n v="4.5869565217391308"/>
    <x v="3"/>
    <s v="Normal"/>
    <x v="2"/>
    <s v="¥"/>
    <s v="¥92M"/>
    <s v="¥422M"/>
    <s v="¥0"/>
    <s v="¥7,48,227"/>
    <n v="62352.245862884163"/>
  </r>
  <r>
    <x v="581"/>
    <n v="2006"/>
    <x v="6"/>
    <x v="6"/>
    <s v="Seed"/>
    <n v="495"/>
    <n v="564"/>
    <n v="467"/>
    <n v="30.08"/>
    <n v="7"/>
    <s v="No"/>
    <s v="Yes"/>
    <n v="51"/>
    <x v="2"/>
    <n v="674725"/>
    <n v="1"/>
    <n v="18"/>
    <n v="0.87765957446808507"/>
    <n v="828014.1843971631"/>
    <n v="0.9434343434343434"/>
    <x v="1"/>
    <s v="Normal"/>
    <x v="2"/>
    <s v="£"/>
    <s v="£495M"/>
    <s v="£467M"/>
    <s v="£1"/>
    <s v="£8,28,014"/>
    <n v="69001.18203309692"/>
  </r>
  <r>
    <x v="582"/>
    <n v="2008"/>
    <x v="4"/>
    <x v="6"/>
    <s v="Seed"/>
    <n v="36"/>
    <n v="564"/>
    <n v="422"/>
    <n v="14.89"/>
    <n v="5"/>
    <s v="Yes"/>
    <s v="Yes"/>
    <n v="7"/>
    <x v="3"/>
    <n v="132804"/>
    <n v="1"/>
    <n v="16"/>
    <n v="6.3829787234042548E-2"/>
    <n v="748226.95035460987"/>
    <n v="11.722222222222221"/>
    <x v="3"/>
    <s v="Normal"/>
    <x v="0"/>
    <s v="$"/>
    <s v="$36M"/>
    <s v="$422M"/>
    <s v="$0"/>
    <s v="$7,48,227"/>
    <n v="62352.245862884163"/>
  </r>
  <r>
    <x v="583"/>
    <n v="2002"/>
    <x v="1"/>
    <x v="4"/>
    <s v="Series C"/>
    <n v="304"/>
    <n v="565"/>
    <n v="389"/>
    <n v="9.64"/>
    <n v="9"/>
    <s v="No"/>
    <s v="No"/>
    <n v="81"/>
    <x v="3"/>
    <n v="3759168"/>
    <n v="4"/>
    <n v="22"/>
    <n v="0.53805309734513274"/>
    <n v="688495.57522123889"/>
    <n v="1.2796052631578947"/>
    <x v="3"/>
    <s v="High Performer"/>
    <x v="1"/>
    <s v="¥"/>
    <s v="¥304M"/>
    <s v="¥389M"/>
    <s v="¥1"/>
    <s v="¥6,88,496"/>
    <n v="57374.631268436577"/>
  </r>
  <r>
    <x v="584"/>
    <n v="2002"/>
    <x v="0"/>
    <x v="7"/>
    <s v="Seed"/>
    <n v="312"/>
    <n v="565"/>
    <n v="987"/>
    <n v="26.42"/>
    <n v="5"/>
    <s v="No"/>
    <s v="Yes"/>
    <n v="96"/>
    <x v="3"/>
    <n v="1863188"/>
    <n v="1"/>
    <n v="22"/>
    <n v="0.55221238938053097"/>
    <n v="1746902.6548672565"/>
    <n v="3.1634615384615383"/>
    <x v="3"/>
    <s v="Normal"/>
    <x v="2"/>
    <s v="₹"/>
    <s v="₹312M"/>
    <s v="₹987M"/>
    <s v="₹1"/>
    <s v="₹17,46,903"/>
    <n v="145575.22123893804"/>
  </r>
  <r>
    <x v="585"/>
    <n v="2007"/>
    <x v="5"/>
    <x v="5"/>
    <s v="Series B"/>
    <n v="366"/>
    <n v="567"/>
    <n v="309"/>
    <n v="35.89"/>
    <n v="7"/>
    <s v="Yes"/>
    <s v="No"/>
    <n v="61"/>
    <x v="2"/>
    <n v="3236260"/>
    <n v="3"/>
    <n v="17"/>
    <n v="0.64550264550264547"/>
    <n v="544973.54497354501"/>
    <n v="0.84426229508196726"/>
    <x v="0"/>
    <s v="Normal"/>
    <x v="0"/>
    <s v="¥"/>
    <s v="¥366M"/>
    <s v="¥309M"/>
    <s v="¥1"/>
    <s v="¥5,44,974"/>
    <n v="45414.462081128746"/>
  </r>
  <r>
    <x v="586"/>
    <n v="2020"/>
    <x v="3"/>
    <x v="9"/>
    <s v="Series C"/>
    <n v="280"/>
    <n v="568"/>
    <n v="721"/>
    <n v="24.73"/>
    <n v="5"/>
    <s v="No"/>
    <s v="Yes"/>
    <n v="44"/>
    <x v="4"/>
    <n v="2751089"/>
    <n v="4"/>
    <n v="4"/>
    <n v="0.49295774647887325"/>
    <n v="1269366.1971830986"/>
    <n v="2.5750000000000002"/>
    <x v="2"/>
    <s v="Normal"/>
    <x v="2"/>
    <s v="€"/>
    <s v="€280M"/>
    <s v="€721M"/>
    <s v="€0"/>
    <s v="€12,69,366"/>
    <n v="105780.51643192489"/>
  </r>
  <r>
    <x v="587"/>
    <n v="2008"/>
    <x v="5"/>
    <x v="2"/>
    <s v="Series A"/>
    <n v="82"/>
    <n v="569"/>
    <n v="277"/>
    <n v="11.66"/>
    <n v="6"/>
    <s v="Yes"/>
    <s v="No"/>
    <n v="77"/>
    <x v="3"/>
    <n v="193689"/>
    <n v="2"/>
    <n v="16"/>
    <n v="0.14411247803163443"/>
    <n v="486818.9806678383"/>
    <n v="3.3780487804878048"/>
    <x v="0"/>
    <s v="Normal"/>
    <x v="0"/>
    <s v="¥"/>
    <s v="¥82M"/>
    <s v="¥277M"/>
    <s v="¥0"/>
    <s v="¥4,86,819"/>
    <n v="40568.248388986525"/>
  </r>
  <r>
    <x v="588"/>
    <n v="2008"/>
    <x v="5"/>
    <x v="8"/>
    <s v="Series B"/>
    <n v="179"/>
    <n v="573"/>
    <n v="838"/>
    <n v="43.49"/>
    <n v="4"/>
    <s v="Yes"/>
    <s v="No"/>
    <n v="13"/>
    <x v="2"/>
    <n v="2305267"/>
    <n v="3"/>
    <n v="16"/>
    <n v="0.31239092495637"/>
    <n v="1462478.184991274"/>
    <n v="4.6815642458100557"/>
    <x v="0"/>
    <s v="Normal"/>
    <x v="0"/>
    <s v="¥"/>
    <s v="¥179M"/>
    <s v="¥838M"/>
    <s v="¥0"/>
    <s v="¥14,62,478"/>
    <n v="121873.18208260616"/>
  </r>
  <r>
    <x v="589"/>
    <n v="2007"/>
    <x v="0"/>
    <x v="5"/>
    <s v="IPO"/>
    <n v="176"/>
    <n v="575"/>
    <n v="8"/>
    <n v="1.44"/>
    <n v="4"/>
    <s v="No"/>
    <s v="Yes"/>
    <n v="71"/>
    <x v="4"/>
    <n v="2806461"/>
    <n v="5"/>
    <n v="17"/>
    <n v="0.30608695652173912"/>
    <n v="13913.04347826087"/>
    <n v="4.5454545454545456E-2"/>
    <x v="2"/>
    <s v="Normal"/>
    <x v="2"/>
    <s v="₹"/>
    <s v="₹176M"/>
    <s v="₹8M"/>
    <s v="₹0"/>
    <s v="₹13,913"/>
    <n v="1159.4202898550725"/>
  </r>
  <r>
    <x v="590"/>
    <n v="2012"/>
    <x v="0"/>
    <x v="7"/>
    <s v="Series A"/>
    <n v="54"/>
    <n v="575"/>
    <n v="22"/>
    <n v="27.34"/>
    <n v="3"/>
    <s v="No"/>
    <s v="Yes"/>
    <n v="14"/>
    <x v="1"/>
    <n v="1527378"/>
    <n v="2"/>
    <n v="12"/>
    <n v="9.3913043478260863E-2"/>
    <n v="38260.869565217392"/>
    <n v="0.40740740740740738"/>
    <x v="3"/>
    <s v="Normal"/>
    <x v="2"/>
    <s v="₹"/>
    <s v="₹54M"/>
    <s v="₹22M"/>
    <s v="₹0"/>
    <s v="₹38,261"/>
    <n v="3188.4057971014495"/>
  </r>
  <r>
    <x v="591"/>
    <n v="2016"/>
    <x v="4"/>
    <x v="7"/>
    <s v="IPO"/>
    <n v="366"/>
    <n v="576"/>
    <n v="662"/>
    <n v="26.76"/>
    <n v="7"/>
    <s v="No"/>
    <s v="No"/>
    <n v="99"/>
    <x v="3"/>
    <n v="3513525"/>
    <n v="5"/>
    <n v="8"/>
    <n v="0.63541666666666663"/>
    <n v="1149305.5555555555"/>
    <n v="1.8087431693989071"/>
    <x v="3"/>
    <s v="Normal"/>
    <x v="1"/>
    <s v="$"/>
    <s v="$366M"/>
    <s v="$662M"/>
    <s v="$1"/>
    <s v="$11,49,306"/>
    <n v="95775.462962962964"/>
  </r>
  <r>
    <x v="592"/>
    <n v="2008"/>
    <x v="7"/>
    <x v="6"/>
    <s v="Seed"/>
    <n v="335"/>
    <n v="579"/>
    <n v="718"/>
    <n v="3.05"/>
    <n v="8"/>
    <s v="Yes"/>
    <s v="Yes"/>
    <n v="1"/>
    <x v="4"/>
    <n v="3312195"/>
    <n v="1"/>
    <n v="16"/>
    <n v="0.5785837651122625"/>
    <n v="1240069.08462867"/>
    <n v="2.1432835820895524"/>
    <x v="0"/>
    <s v="High Performer"/>
    <x v="0"/>
    <s v="A$"/>
    <s v="A$335M"/>
    <s v="A$718M"/>
    <s v="A$1"/>
    <s v="A$12,40,069"/>
    <n v="103339.09038572251"/>
  </r>
  <r>
    <x v="593"/>
    <n v="2012"/>
    <x v="4"/>
    <x v="5"/>
    <s v="IPO"/>
    <n v="293"/>
    <n v="580"/>
    <n v="720"/>
    <n v="48.38"/>
    <n v="6"/>
    <s v="No"/>
    <s v="No"/>
    <n v="30"/>
    <x v="4"/>
    <n v="3446775"/>
    <n v="5"/>
    <n v="12"/>
    <n v="0.5051724137931034"/>
    <n v="1241379.3103448276"/>
    <n v="2.4573378839590445"/>
    <x v="2"/>
    <s v="Normal"/>
    <x v="1"/>
    <s v="$"/>
    <s v="$293M"/>
    <s v="$720M"/>
    <s v="$1"/>
    <s v="$12,41,379"/>
    <n v="103448.27586206897"/>
  </r>
  <r>
    <x v="594"/>
    <n v="2002"/>
    <x v="6"/>
    <x v="5"/>
    <s v="IPO"/>
    <n v="71"/>
    <n v="580"/>
    <n v="944"/>
    <n v="4.9400000000000004"/>
    <n v="2"/>
    <s v="Yes"/>
    <s v="No"/>
    <n v="91"/>
    <x v="3"/>
    <n v="431199"/>
    <n v="5"/>
    <n v="22"/>
    <n v="0.12241379310344827"/>
    <n v="1627586.2068965517"/>
    <n v="13.295774647887324"/>
    <x v="0"/>
    <s v="Normal"/>
    <x v="0"/>
    <s v="£"/>
    <s v="£71M"/>
    <s v="£944M"/>
    <s v="£0"/>
    <s v="£16,27,586"/>
    <n v="135632.18390804599"/>
  </r>
  <r>
    <x v="595"/>
    <n v="2013"/>
    <x v="9"/>
    <x v="4"/>
    <s v="IPO"/>
    <n v="265"/>
    <n v="581"/>
    <n v="356"/>
    <n v="20.46"/>
    <n v="6"/>
    <s v="Yes"/>
    <s v="No"/>
    <n v="98"/>
    <x v="2"/>
    <n v="4212440"/>
    <n v="5"/>
    <n v="11"/>
    <n v="0.45611015490533563"/>
    <n v="612736.66092943202"/>
    <n v="1.3433962264150943"/>
    <x v="3"/>
    <s v="Normal"/>
    <x v="0"/>
    <n v="0"/>
    <s v="0265M"/>
    <s v="0356M"/>
    <s v="00"/>
    <s v="06,12,737"/>
    <n v="51061.388410785999"/>
  </r>
  <r>
    <x v="596"/>
    <n v="2004"/>
    <x v="2"/>
    <x v="1"/>
    <s v="Series A"/>
    <n v="337"/>
    <n v="582"/>
    <n v="275"/>
    <n v="1.96"/>
    <n v="6"/>
    <s v="Yes"/>
    <s v="Yes"/>
    <n v="98"/>
    <x v="0"/>
    <n v="3832157"/>
    <n v="2"/>
    <n v="20"/>
    <n v="0.57903780068728528"/>
    <n v="472508.59106529207"/>
    <n v="0.81602373887240354"/>
    <x v="1"/>
    <s v="Normal"/>
    <x v="0"/>
    <s v="€"/>
    <s v="€337M"/>
    <s v="€275M"/>
    <s v="€1"/>
    <s v="€4,72,509"/>
    <n v="39375.715922107673"/>
  </r>
  <r>
    <x v="597"/>
    <n v="2017"/>
    <x v="2"/>
    <x v="4"/>
    <s v="Series A"/>
    <n v="18"/>
    <n v="583"/>
    <n v="182"/>
    <n v="35.43"/>
    <n v="6"/>
    <s v="Yes"/>
    <s v="No"/>
    <n v="2"/>
    <x v="1"/>
    <n v="1669322"/>
    <n v="2"/>
    <n v="7"/>
    <n v="3.0874785591766724E-2"/>
    <n v="312178.38765008579"/>
    <n v="10.111111111111111"/>
    <x v="1"/>
    <s v="Normal"/>
    <x v="0"/>
    <s v="€"/>
    <s v="€18M"/>
    <s v="€182M"/>
    <s v="€0"/>
    <s v="€3,12,178"/>
    <n v="26014.865637507148"/>
  </r>
  <r>
    <x v="598"/>
    <n v="2013"/>
    <x v="1"/>
    <x v="8"/>
    <s v="Series C"/>
    <n v="24"/>
    <n v="584"/>
    <n v="444"/>
    <n v="2.92"/>
    <n v="2"/>
    <s v="No"/>
    <s v="No"/>
    <n v="87"/>
    <x v="2"/>
    <n v="1199563"/>
    <n v="4"/>
    <n v="11"/>
    <n v="4.1095890410958902E-2"/>
    <n v="760273.9726027397"/>
    <n v="18.5"/>
    <x v="3"/>
    <s v="Normal"/>
    <x v="1"/>
    <s v="¥"/>
    <s v="¥24M"/>
    <s v="¥444M"/>
    <s v="¥0"/>
    <s v="¥7,60,274"/>
    <n v="63356.164383561641"/>
  </r>
  <r>
    <x v="599"/>
    <n v="2021"/>
    <x v="9"/>
    <x v="3"/>
    <s v="Series B"/>
    <n v="494"/>
    <n v="585"/>
    <n v="248"/>
    <n v="19.98"/>
    <n v="2"/>
    <s v="Yes"/>
    <s v="No"/>
    <n v="61"/>
    <x v="0"/>
    <n v="4434909"/>
    <n v="3"/>
    <n v="3"/>
    <n v="0.84444444444444444"/>
    <n v="423931.62393162394"/>
    <n v="0.50202429149797567"/>
    <x v="3"/>
    <s v="Normal"/>
    <x v="0"/>
    <n v="0"/>
    <s v="0494M"/>
    <s v="0248M"/>
    <s v="01"/>
    <s v="04,23,932"/>
    <n v="35327.635327635326"/>
  </r>
  <r>
    <x v="600"/>
    <n v="2009"/>
    <x v="6"/>
    <x v="0"/>
    <s v="Series C"/>
    <n v="437"/>
    <n v="586"/>
    <n v="224"/>
    <n v="28.38"/>
    <n v="6"/>
    <s v="No"/>
    <s v="No"/>
    <n v="16"/>
    <x v="3"/>
    <n v="4508310"/>
    <n v="4"/>
    <n v="15"/>
    <n v="0.74573378839590443"/>
    <n v="382252.55972696247"/>
    <n v="0.51258581235697942"/>
    <x v="0"/>
    <s v="Normal"/>
    <x v="1"/>
    <s v="£"/>
    <s v="£437M"/>
    <s v="£224M"/>
    <s v="£1"/>
    <s v="£3,82,253"/>
    <n v="31854.37997724687"/>
  </r>
  <r>
    <x v="601"/>
    <n v="2021"/>
    <x v="1"/>
    <x v="7"/>
    <s v="IPO"/>
    <n v="200"/>
    <n v="588"/>
    <n v="235"/>
    <n v="44.79"/>
    <n v="5"/>
    <s v="No"/>
    <s v="Yes"/>
    <n v="72"/>
    <x v="1"/>
    <n v="4388219"/>
    <n v="5"/>
    <n v="3"/>
    <n v="0.3401360544217687"/>
    <n v="399659.86394557822"/>
    <n v="1.175"/>
    <x v="0"/>
    <s v="Normal"/>
    <x v="2"/>
    <s v="¥"/>
    <s v="¥200M"/>
    <s v="¥235M"/>
    <s v="¥0"/>
    <s v="¥3,99,660"/>
    <n v="33304.988662131516"/>
  </r>
  <r>
    <x v="602"/>
    <n v="2015"/>
    <x v="4"/>
    <x v="1"/>
    <s v="Series B"/>
    <n v="120"/>
    <n v="589"/>
    <n v="537"/>
    <n v="11"/>
    <n v="8"/>
    <s v="No"/>
    <s v="Yes"/>
    <n v="62"/>
    <x v="2"/>
    <n v="3553321"/>
    <n v="3"/>
    <n v="9"/>
    <n v="0.2037351443123939"/>
    <n v="911714.77079796267"/>
    <n v="4.4749999999999996"/>
    <x v="2"/>
    <s v="High Performer"/>
    <x v="2"/>
    <s v="$"/>
    <s v="$120M"/>
    <s v="$537M"/>
    <s v="$0"/>
    <s v="$9,11,715"/>
    <n v="75976.230899830218"/>
  </r>
  <r>
    <x v="603"/>
    <n v="2005"/>
    <x v="7"/>
    <x v="5"/>
    <s v="Seed"/>
    <n v="92"/>
    <n v="589"/>
    <n v="66"/>
    <n v="1.46"/>
    <n v="7"/>
    <s v="Yes"/>
    <s v="Yes"/>
    <n v="34"/>
    <x v="0"/>
    <n v="2085178"/>
    <n v="1"/>
    <n v="19"/>
    <n v="0.15619694397283532"/>
    <n v="112054.32937181664"/>
    <n v="0.71739130434782605"/>
    <x v="3"/>
    <s v="Normal"/>
    <x v="0"/>
    <s v="A$"/>
    <s v="A$92M"/>
    <s v="A$66M"/>
    <s v="A$0"/>
    <s v="A$1,12,054"/>
    <n v="9337.8607809847199"/>
  </r>
  <r>
    <x v="604"/>
    <n v="2001"/>
    <x v="5"/>
    <x v="7"/>
    <s v="Series B"/>
    <n v="489"/>
    <n v="589"/>
    <n v="420"/>
    <n v="0.9"/>
    <n v="4"/>
    <s v="No"/>
    <s v="Yes"/>
    <n v="83"/>
    <x v="1"/>
    <n v="674254"/>
    <n v="3"/>
    <n v="23"/>
    <n v="0.83022071307300505"/>
    <n v="713073.0050933786"/>
    <n v="0.85889570552147243"/>
    <x v="3"/>
    <s v="Normal"/>
    <x v="2"/>
    <s v="¥"/>
    <s v="¥489M"/>
    <s v="¥420M"/>
    <s v="¥1"/>
    <s v="¥7,13,073"/>
    <n v="59422.750424448219"/>
  </r>
  <r>
    <x v="605"/>
    <n v="2011"/>
    <x v="3"/>
    <x v="5"/>
    <s v="Series B"/>
    <n v="394"/>
    <n v="589"/>
    <n v="119"/>
    <n v="47.59"/>
    <n v="3"/>
    <s v="Yes"/>
    <s v="No"/>
    <n v="76"/>
    <x v="0"/>
    <n v="490082"/>
    <n v="3"/>
    <n v="13"/>
    <n v="0.66893039049235992"/>
    <n v="202037.35144312395"/>
    <n v="0.3020304568527919"/>
    <x v="1"/>
    <s v="Normal"/>
    <x v="0"/>
    <s v="€"/>
    <s v="€394M"/>
    <s v="€119M"/>
    <s v="€1"/>
    <s v="€2,02,037"/>
    <n v="16836.445953593662"/>
  </r>
  <r>
    <x v="606"/>
    <n v="2003"/>
    <x v="4"/>
    <x v="4"/>
    <s v="Series B"/>
    <n v="35"/>
    <n v="589"/>
    <n v="806"/>
    <n v="28.12"/>
    <n v="3"/>
    <s v="No"/>
    <s v="No"/>
    <n v="32"/>
    <x v="3"/>
    <n v="3653389"/>
    <n v="3"/>
    <n v="21"/>
    <n v="5.9422750424448216E-2"/>
    <n v="1368421.0526315789"/>
    <n v="23.028571428571428"/>
    <x v="3"/>
    <s v="Normal"/>
    <x v="1"/>
    <s v="$"/>
    <s v="$35M"/>
    <s v="$806M"/>
    <s v="$0"/>
    <s v="$13,68,421"/>
    <n v="114035.08771929824"/>
  </r>
  <r>
    <x v="607"/>
    <n v="2005"/>
    <x v="1"/>
    <x v="4"/>
    <s v="Series C"/>
    <n v="312"/>
    <n v="590"/>
    <n v="12"/>
    <n v="45.48"/>
    <n v="5"/>
    <s v="No"/>
    <s v="Yes"/>
    <n v="38"/>
    <x v="3"/>
    <n v="452792"/>
    <n v="4"/>
    <n v="19"/>
    <n v="0.52881355932203389"/>
    <n v="20338.983050847459"/>
    <n v="3.8461538461538464E-2"/>
    <x v="0"/>
    <s v="Normal"/>
    <x v="2"/>
    <s v="¥"/>
    <s v="¥312M"/>
    <s v="¥12M"/>
    <s v="¥1"/>
    <s v="¥20,339"/>
    <n v="1694.9152542372881"/>
  </r>
  <r>
    <x v="608"/>
    <n v="2008"/>
    <x v="7"/>
    <x v="8"/>
    <s v="Series B"/>
    <n v="209"/>
    <n v="592"/>
    <n v="572"/>
    <n v="8.2799999999999994"/>
    <n v="9"/>
    <s v="No"/>
    <s v="Yes"/>
    <n v="3"/>
    <x v="4"/>
    <n v="2429695"/>
    <n v="3"/>
    <n v="16"/>
    <n v="0.35304054054054052"/>
    <n v="966216.21621621621"/>
    <n v="2.736842105263158"/>
    <x v="1"/>
    <s v="High Performer"/>
    <x v="2"/>
    <s v="A$"/>
    <s v="A$209M"/>
    <s v="A$572M"/>
    <s v="A$0"/>
    <s v="A$9,66,216"/>
    <n v="80518.018018018018"/>
  </r>
  <r>
    <x v="609"/>
    <n v="2021"/>
    <x v="3"/>
    <x v="8"/>
    <s v="Series A"/>
    <n v="40"/>
    <n v="592"/>
    <n v="266"/>
    <n v="20.47"/>
    <n v="4"/>
    <s v="Yes"/>
    <s v="Yes"/>
    <n v="68"/>
    <x v="4"/>
    <n v="1641003"/>
    <n v="2"/>
    <n v="3"/>
    <n v="6.7567567567567571E-2"/>
    <n v="449324.32432432432"/>
    <n v="6.65"/>
    <x v="3"/>
    <s v="Normal"/>
    <x v="0"/>
    <s v="€"/>
    <s v="€40M"/>
    <s v="€266M"/>
    <s v="€0"/>
    <s v="€4,49,324"/>
    <n v="37443.693693693691"/>
  </r>
  <r>
    <x v="610"/>
    <n v="2006"/>
    <x v="0"/>
    <x v="0"/>
    <s v="Series A"/>
    <n v="313"/>
    <n v="592"/>
    <n v="720"/>
    <n v="21.68"/>
    <n v="3"/>
    <s v="No"/>
    <s v="No"/>
    <n v="50"/>
    <x v="2"/>
    <n v="4941496"/>
    <n v="2"/>
    <n v="18"/>
    <n v="0.52871621621621623"/>
    <n v="1216216.2162162163"/>
    <n v="2.3003194888178915"/>
    <x v="0"/>
    <s v="Normal"/>
    <x v="1"/>
    <s v="₹"/>
    <s v="₹313M"/>
    <s v="₹720M"/>
    <s v="₹1"/>
    <s v="₹12,16,216"/>
    <n v="101351.35135135135"/>
  </r>
  <r>
    <x v="611"/>
    <n v="2018"/>
    <x v="9"/>
    <x v="4"/>
    <s v="Series A"/>
    <n v="116"/>
    <n v="592"/>
    <n v="179"/>
    <n v="10.33"/>
    <n v="1"/>
    <s v="No"/>
    <s v="No"/>
    <n v="25"/>
    <x v="0"/>
    <n v="473338"/>
    <n v="2"/>
    <n v="6"/>
    <n v="0.19594594594594594"/>
    <n v="302364.86486486485"/>
    <n v="1.5431034482758621"/>
    <x v="3"/>
    <s v="Normal"/>
    <x v="1"/>
    <n v="0"/>
    <s v="0116M"/>
    <s v="0179M"/>
    <s v="00"/>
    <s v="03,02,365"/>
    <n v="25197.072072072071"/>
  </r>
  <r>
    <x v="612"/>
    <n v="2018"/>
    <x v="5"/>
    <x v="7"/>
    <s v="Series A"/>
    <n v="329"/>
    <n v="594"/>
    <n v="404"/>
    <n v="7.14"/>
    <n v="4"/>
    <s v="Yes"/>
    <s v="Yes"/>
    <n v="54"/>
    <x v="3"/>
    <n v="3917377"/>
    <n v="2"/>
    <n v="6"/>
    <n v="0.55387205387205385"/>
    <n v="680134.68013468012"/>
    <n v="1.2279635258358663"/>
    <x v="2"/>
    <s v="Normal"/>
    <x v="0"/>
    <s v="¥"/>
    <s v="¥329M"/>
    <s v="¥404M"/>
    <s v="¥1"/>
    <s v="¥6,80,135"/>
    <n v="56677.890011223346"/>
  </r>
  <r>
    <x v="613"/>
    <n v="2021"/>
    <x v="3"/>
    <x v="4"/>
    <s v="Seed"/>
    <n v="56"/>
    <n v="595"/>
    <n v="505"/>
    <n v="30.23"/>
    <n v="1"/>
    <s v="Yes"/>
    <s v="No"/>
    <n v="64"/>
    <x v="2"/>
    <n v="509571"/>
    <n v="1"/>
    <n v="3"/>
    <n v="9.4117647058823528E-2"/>
    <n v="848739.49579831935"/>
    <n v="9.0178571428571423"/>
    <x v="0"/>
    <s v="Normal"/>
    <x v="0"/>
    <s v="€"/>
    <s v="€56M"/>
    <s v="€505M"/>
    <s v="€0"/>
    <s v="€8,48,739"/>
    <n v="70728.291316526607"/>
  </r>
  <r>
    <x v="614"/>
    <n v="2016"/>
    <x v="2"/>
    <x v="3"/>
    <s v="IPO"/>
    <n v="224"/>
    <n v="598"/>
    <n v="488"/>
    <n v="31.02"/>
    <n v="5"/>
    <s v="No"/>
    <s v="Yes"/>
    <n v="2"/>
    <x v="0"/>
    <n v="3329797"/>
    <n v="5"/>
    <n v="8"/>
    <n v="0.37458193979933108"/>
    <n v="816053.51170568564"/>
    <n v="2.1785714285714284"/>
    <x v="3"/>
    <s v="Normal"/>
    <x v="2"/>
    <s v="€"/>
    <s v="€224M"/>
    <s v="€488M"/>
    <s v="€0"/>
    <s v="€8,16,054"/>
    <n v="68004.459308807141"/>
  </r>
  <r>
    <x v="615"/>
    <n v="2002"/>
    <x v="2"/>
    <x v="9"/>
    <s v="Series A"/>
    <n v="430"/>
    <n v="599"/>
    <n v="95"/>
    <n v="15.75"/>
    <n v="5"/>
    <s v="No"/>
    <s v="No"/>
    <n v="17"/>
    <x v="3"/>
    <n v="3457551"/>
    <n v="2"/>
    <n v="22"/>
    <n v="0.71786310517529217"/>
    <n v="158597.66277128548"/>
    <n v="0.22093023255813954"/>
    <x v="3"/>
    <s v="Normal"/>
    <x v="1"/>
    <s v="€"/>
    <s v="€430M"/>
    <s v="€95M"/>
    <s v="€1"/>
    <s v="€1,58,598"/>
    <n v="13216.471897607124"/>
  </r>
  <r>
    <x v="616"/>
    <n v="2002"/>
    <x v="3"/>
    <x v="6"/>
    <s v="Seed"/>
    <n v="384"/>
    <n v="599"/>
    <n v="397"/>
    <n v="36.880000000000003"/>
    <n v="4"/>
    <s v="Yes"/>
    <s v="No"/>
    <n v="64"/>
    <x v="4"/>
    <n v="1670731"/>
    <n v="1"/>
    <n v="22"/>
    <n v="0.64106844741235391"/>
    <n v="662771.28547579295"/>
    <n v="1.0338541666666667"/>
    <x v="0"/>
    <s v="Normal"/>
    <x v="0"/>
    <s v="€"/>
    <s v="€384M"/>
    <s v="€397M"/>
    <s v="€1"/>
    <s v="€6,62,771"/>
    <n v="55230.940456316079"/>
  </r>
  <r>
    <x v="617"/>
    <n v="2005"/>
    <x v="5"/>
    <x v="3"/>
    <s v="Series C"/>
    <n v="300"/>
    <n v="600"/>
    <n v="377"/>
    <n v="38.85"/>
    <n v="9"/>
    <s v="No"/>
    <s v="No"/>
    <n v="35"/>
    <x v="0"/>
    <n v="296875"/>
    <n v="4"/>
    <n v="19"/>
    <n v="0.5"/>
    <n v="628333.33333333337"/>
    <n v="1.2566666666666666"/>
    <x v="3"/>
    <s v="High Performer"/>
    <x v="1"/>
    <s v="¥"/>
    <s v="¥300M"/>
    <s v="¥377M"/>
    <s v="¥1"/>
    <s v="¥6,28,333"/>
    <n v="52361.111111111109"/>
  </r>
  <r>
    <x v="618"/>
    <n v="2011"/>
    <x v="0"/>
    <x v="0"/>
    <s v="IPO"/>
    <n v="390"/>
    <n v="600"/>
    <n v="630"/>
    <n v="47.94"/>
    <n v="6"/>
    <s v="Yes"/>
    <s v="No"/>
    <n v="86"/>
    <x v="2"/>
    <n v="2600910"/>
    <n v="5"/>
    <n v="13"/>
    <n v="0.65"/>
    <n v="1050000"/>
    <n v="1.6153846153846154"/>
    <x v="3"/>
    <s v="Normal"/>
    <x v="0"/>
    <s v="₹"/>
    <s v="₹390M"/>
    <s v="₹630M"/>
    <s v="₹1"/>
    <s v="₹10,50,000"/>
    <n v="87500"/>
  </r>
  <r>
    <x v="619"/>
    <n v="2005"/>
    <x v="4"/>
    <x v="2"/>
    <s v="Series A"/>
    <n v="345"/>
    <n v="601"/>
    <n v="955"/>
    <n v="33.14"/>
    <n v="4"/>
    <s v="No"/>
    <s v="No"/>
    <n v="41"/>
    <x v="0"/>
    <n v="1402215"/>
    <n v="2"/>
    <n v="19"/>
    <n v="0.57404326123128124"/>
    <n v="1589018.302828619"/>
    <n v="2.7681159420289854"/>
    <x v="0"/>
    <s v="Normal"/>
    <x v="1"/>
    <s v="$"/>
    <s v="$345M"/>
    <s v="$955M"/>
    <s v="$1"/>
    <s v="$15,89,018"/>
    <n v="132418.19190238492"/>
  </r>
  <r>
    <x v="620"/>
    <n v="2009"/>
    <x v="3"/>
    <x v="8"/>
    <s v="Series C"/>
    <n v="226"/>
    <n v="602"/>
    <n v="464"/>
    <n v="47.88"/>
    <n v="9"/>
    <s v="Yes"/>
    <s v="Yes"/>
    <n v="97"/>
    <x v="0"/>
    <n v="2045171"/>
    <n v="4"/>
    <n v="15"/>
    <n v="0.37541528239202659"/>
    <n v="770764.11960132886"/>
    <n v="2.0530973451327434"/>
    <x v="3"/>
    <s v="High Performer"/>
    <x v="0"/>
    <s v="€"/>
    <s v="€226M"/>
    <s v="€464M"/>
    <s v="€0"/>
    <s v="€7,70,764"/>
    <n v="64230.343300110741"/>
  </r>
  <r>
    <x v="621"/>
    <n v="2013"/>
    <x v="1"/>
    <x v="1"/>
    <s v="Series A"/>
    <n v="333"/>
    <n v="602"/>
    <n v="111"/>
    <n v="18.760000000000002"/>
    <n v="7"/>
    <s v="Yes"/>
    <s v="No"/>
    <n v="94"/>
    <x v="2"/>
    <n v="1052443"/>
    <n v="2"/>
    <n v="11"/>
    <n v="0.55315614617940201"/>
    <n v="184385.38205980067"/>
    <n v="0.33333333333333331"/>
    <x v="0"/>
    <s v="Normal"/>
    <x v="0"/>
    <s v="¥"/>
    <s v="¥333M"/>
    <s v="¥111M"/>
    <s v="¥1"/>
    <s v="¥1,84,385"/>
    <n v="15365.448504983389"/>
  </r>
  <r>
    <x v="622"/>
    <n v="2021"/>
    <x v="0"/>
    <x v="0"/>
    <s v="Seed"/>
    <n v="252"/>
    <n v="602"/>
    <n v="339"/>
    <n v="13.69"/>
    <n v="5"/>
    <s v="Yes"/>
    <s v="No"/>
    <n v="1"/>
    <x v="1"/>
    <n v="3730485"/>
    <n v="1"/>
    <n v="3"/>
    <n v="0.41860465116279072"/>
    <n v="563122.92358803982"/>
    <n v="1.3452380952380953"/>
    <x v="0"/>
    <s v="Normal"/>
    <x v="0"/>
    <s v="₹"/>
    <s v="₹252M"/>
    <s v="₹339M"/>
    <s v="₹0"/>
    <s v="₹5,63,123"/>
    <n v="46926.910299003321"/>
  </r>
  <r>
    <x v="623"/>
    <n v="2018"/>
    <x v="6"/>
    <x v="3"/>
    <s v="Series B"/>
    <n v="154"/>
    <n v="603"/>
    <n v="7"/>
    <n v="43.35"/>
    <n v="4"/>
    <s v="Yes"/>
    <s v="Yes"/>
    <n v="89"/>
    <x v="3"/>
    <n v="98653"/>
    <n v="3"/>
    <n v="6"/>
    <n v="0.25538971807628524"/>
    <n v="11608.623548922056"/>
    <n v="4.5454545454545456E-2"/>
    <x v="1"/>
    <s v="Normal"/>
    <x v="0"/>
    <s v="£"/>
    <s v="£154M"/>
    <s v="£7M"/>
    <s v="£0"/>
    <s v="£11,609"/>
    <n v="967.38529574350468"/>
  </r>
  <r>
    <x v="624"/>
    <n v="2005"/>
    <x v="1"/>
    <x v="1"/>
    <s v="Series C"/>
    <n v="34"/>
    <n v="604"/>
    <n v="59"/>
    <n v="47.07"/>
    <n v="9"/>
    <s v="No"/>
    <s v="Yes"/>
    <n v="71"/>
    <x v="0"/>
    <n v="1643181"/>
    <n v="4"/>
    <n v="19"/>
    <n v="5.6291390728476824E-2"/>
    <n v="97682.119205298019"/>
    <n v="1.7352941176470589"/>
    <x v="0"/>
    <s v="High Performer"/>
    <x v="2"/>
    <s v="¥"/>
    <s v="¥34M"/>
    <s v="¥59M"/>
    <s v="¥0"/>
    <s v="¥97,682"/>
    <n v="8140.1766004415013"/>
  </r>
  <r>
    <x v="625"/>
    <n v="2010"/>
    <x v="1"/>
    <x v="6"/>
    <s v="IPO"/>
    <n v="224"/>
    <n v="604"/>
    <n v="125"/>
    <n v="35.950000000000003"/>
    <n v="3"/>
    <s v="No"/>
    <s v="Yes"/>
    <n v="40"/>
    <x v="2"/>
    <n v="645112"/>
    <n v="5"/>
    <n v="14"/>
    <n v="0.37086092715231789"/>
    <n v="206953.64238410597"/>
    <n v="0.5580357142857143"/>
    <x v="0"/>
    <s v="Normal"/>
    <x v="2"/>
    <s v="¥"/>
    <s v="¥224M"/>
    <s v="¥125M"/>
    <s v="¥0"/>
    <s v="¥2,06,954"/>
    <n v="17246.136865342163"/>
  </r>
  <r>
    <x v="626"/>
    <n v="2017"/>
    <x v="4"/>
    <x v="6"/>
    <s v="Series C"/>
    <n v="166"/>
    <n v="607"/>
    <n v="916"/>
    <n v="38.22"/>
    <n v="2"/>
    <s v="No"/>
    <s v="Yes"/>
    <n v="66"/>
    <x v="1"/>
    <n v="3486469"/>
    <n v="4"/>
    <n v="7"/>
    <n v="0.27347611202635913"/>
    <n v="1509060.9555189456"/>
    <n v="5.5180722891566267"/>
    <x v="0"/>
    <s v="Normal"/>
    <x v="2"/>
    <s v="$"/>
    <s v="$166M"/>
    <s v="$916M"/>
    <s v="$0"/>
    <s v="$15,09,061"/>
    <n v="125755.07962657881"/>
  </r>
  <r>
    <x v="627"/>
    <n v="2022"/>
    <x v="4"/>
    <x v="5"/>
    <s v="Series B"/>
    <n v="258"/>
    <n v="610"/>
    <n v="259"/>
    <n v="43.02"/>
    <n v="6"/>
    <s v="No"/>
    <s v="No"/>
    <n v="92"/>
    <x v="0"/>
    <n v="1849907"/>
    <n v="3"/>
    <n v="2"/>
    <n v="0.42295081967213116"/>
    <n v="424590.16393442621"/>
    <n v="1.0038759689922481"/>
    <x v="3"/>
    <s v="Normal"/>
    <x v="1"/>
    <s v="$"/>
    <s v="$258M"/>
    <s v="$259M"/>
    <s v="$0"/>
    <s v="$4,24,590"/>
    <n v="35382.513661202189"/>
  </r>
  <r>
    <x v="628"/>
    <n v="2013"/>
    <x v="3"/>
    <x v="4"/>
    <s v="Seed"/>
    <n v="372"/>
    <n v="611"/>
    <n v="38"/>
    <n v="32.49"/>
    <n v="1"/>
    <s v="Yes"/>
    <s v="No"/>
    <n v="51"/>
    <x v="0"/>
    <n v="3873985"/>
    <n v="1"/>
    <n v="11"/>
    <n v="0.60883797054009825"/>
    <n v="62193.12602291326"/>
    <n v="0.10215053763440861"/>
    <x v="0"/>
    <s v="Normal"/>
    <x v="0"/>
    <s v="€"/>
    <s v="€372M"/>
    <s v="€38M"/>
    <s v="€1"/>
    <s v="€62,193"/>
    <n v="5182.7605019094381"/>
  </r>
  <r>
    <x v="629"/>
    <n v="2015"/>
    <x v="0"/>
    <x v="0"/>
    <s v="Seed"/>
    <n v="174"/>
    <n v="612"/>
    <n v="182"/>
    <n v="15.01"/>
    <n v="1"/>
    <s v="No"/>
    <s v="Yes"/>
    <n v="6"/>
    <x v="2"/>
    <n v="3402992"/>
    <n v="1"/>
    <n v="9"/>
    <n v="0.28431372549019607"/>
    <n v="297385.62091503269"/>
    <n v="1.0459770114942528"/>
    <x v="1"/>
    <s v="Normal"/>
    <x v="2"/>
    <s v="₹"/>
    <s v="₹174M"/>
    <s v="₹182M"/>
    <s v="₹0"/>
    <s v="₹2,97,386"/>
    <n v="24782.135076252722"/>
  </r>
  <r>
    <x v="630"/>
    <n v="2022"/>
    <x v="9"/>
    <x v="6"/>
    <s v="IPO"/>
    <n v="2"/>
    <n v="615"/>
    <n v="539"/>
    <n v="42.95"/>
    <n v="5"/>
    <s v="No"/>
    <s v="No"/>
    <n v="51"/>
    <x v="3"/>
    <n v="4162338"/>
    <n v="5"/>
    <n v="2"/>
    <n v="3.2520325203252032E-3"/>
    <n v="876422.76422764233"/>
    <n v="269.5"/>
    <x v="1"/>
    <s v="Normal"/>
    <x v="1"/>
    <n v="0"/>
    <s v="02M"/>
    <s v="0539M"/>
    <s v="00"/>
    <s v="08,76,423"/>
    <n v="73035.230352303523"/>
  </r>
  <r>
    <x v="631"/>
    <n v="2009"/>
    <x v="5"/>
    <x v="4"/>
    <s v="Series A"/>
    <n v="34"/>
    <n v="615"/>
    <n v="304"/>
    <n v="4.51"/>
    <n v="3"/>
    <s v="Yes"/>
    <s v="Yes"/>
    <n v="84"/>
    <x v="2"/>
    <n v="3646310"/>
    <n v="2"/>
    <n v="15"/>
    <n v="5.5284552845528454E-2"/>
    <n v="494308.94308943092"/>
    <n v="8.9411764705882355"/>
    <x v="3"/>
    <s v="Normal"/>
    <x v="0"/>
    <s v="¥"/>
    <s v="¥34M"/>
    <s v="¥304M"/>
    <s v="¥0"/>
    <s v="¥4,94,309"/>
    <n v="41192.411924119238"/>
  </r>
  <r>
    <x v="632"/>
    <n v="2005"/>
    <x v="9"/>
    <x v="8"/>
    <s v="Series A"/>
    <n v="374"/>
    <n v="616"/>
    <n v="628"/>
    <n v="27.74"/>
    <n v="1"/>
    <s v="Yes"/>
    <s v="No"/>
    <n v="4"/>
    <x v="1"/>
    <n v="2431718"/>
    <n v="2"/>
    <n v="19"/>
    <n v="0.6071428571428571"/>
    <n v="1019480.5194805195"/>
    <n v="1.679144385026738"/>
    <x v="3"/>
    <s v="Normal"/>
    <x v="0"/>
    <n v="0"/>
    <s v="0374M"/>
    <s v="0628M"/>
    <s v="01"/>
    <s v="010,19,481"/>
    <n v="84956.70995670995"/>
  </r>
  <r>
    <x v="633"/>
    <n v="2006"/>
    <x v="5"/>
    <x v="1"/>
    <s v="Series B"/>
    <n v="345"/>
    <n v="617"/>
    <n v="733"/>
    <n v="32.020000000000003"/>
    <n v="9"/>
    <s v="No"/>
    <s v="No"/>
    <n v="50"/>
    <x v="3"/>
    <n v="1475950"/>
    <n v="3"/>
    <n v="18"/>
    <n v="0.55915721231766613"/>
    <n v="1188006.4829821717"/>
    <n v="2.1246376811594203"/>
    <x v="0"/>
    <s v="High Performer"/>
    <x v="1"/>
    <s v="¥"/>
    <s v="¥345M"/>
    <s v="¥733M"/>
    <s v="¥1"/>
    <s v="¥11,88,006"/>
    <n v="99000.540248514313"/>
  </r>
  <r>
    <x v="634"/>
    <n v="2013"/>
    <x v="6"/>
    <x v="0"/>
    <s v="Series B"/>
    <n v="220"/>
    <n v="617"/>
    <n v="13"/>
    <n v="41.25"/>
    <n v="6"/>
    <s v="Yes"/>
    <s v="No"/>
    <n v="84"/>
    <x v="0"/>
    <n v="1545447"/>
    <n v="3"/>
    <n v="11"/>
    <n v="0.3565640194489465"/>
    <n v="21069.692058346838"/>
    <n v="5.909090909090909E-2"/>
    <x v="3"/>
    <s v="Normal"/>
    <x v="0"/>
    <s v="£"/>
    <s v="£220M"/>
    <s v="£13M"/>
    <s v="£0"/>
    <s v="£21,070"/>
    <n v="1755.8076715289033"/>
  </r>
  <r>
    <x v="635"/>
    <n v="2012"/>
    <x v="1"/>
    <x v="0"/>
    <s v="Seed"/>
    <n v="393"/>
    <n v="618"/>
    <n v="115"/>
    <n v="11.02"/>
    <n v="9"/>
    <s v="Yes"/>
    <s v="No"/>
    <n v="32"/>
    <x v="4"/>
    <n v="2827783"/>
    <n v="1"/>
    <n v="12"/>
    <n v="0.63592233009708743"/>
    <n v="186084.142394822"/>
    <n v="0.29262086513994912"/>
    <x v="0"/>
    <s v="High Performer"/>
    <x v="0"/>
    <s v="¥"/>
    <s v="¥393M"/>
    <s v="¥115M"/>
    <s v="¥1"/>
    <s v="¥1,86,084"/>
    <n v="15507.011866235167"/>
  </r>
  <r>
    <x v="636"/>
    <n v="2017"/>
    <x v="8"/>
    <x v="1"/>
    <s v="Series C"/>
    <n v="295"/>
    <n v="618"/>
    <n v="78"/>
    <n v="33.479999999999997"/>
    <n v="5"/>
    <s v="No"/>
    <s v="Yes"/>
    <n v="28"/>
    <x v="2"/>
    <n v="2644469"/>
    <n v="4"/>
    <n v="7"/>
    <n v="0.4773462783171521"/>
    <n v="126213.59223300971"/>
    <n v="0.26440677966101694"/>
    <x v="3"/>
    <s v="Normal"/>
    <x v="2"/>
    <s v="$"/>
    <s v="$295M"/>
    <s v="$78M"/>
    <s v="$0"/>
    <s v="$1,26,214"/>
    <n v="10517.79935275081"/>
  </r>
  <r>
    <x v="637"/>
    <n v="2002"/>
    <x v="5"/>
    <x v="5"/>
    <s v="Series A"/>
    <n v="418"/>
    <n v="622"/>
    <n v="364"/>
    <n v="48.04"/>
    <n v="9"/>
    <s v="Yes"/>
    <s v="Yes"/>
    <n v="66"/>
    <x v="2"/>
    <n v="530025"/>
    <n v="2"/>
    <n v="22"/>
    <n v="0.67202572347266876"/>
    <n v="585209.00321543403"/>
    <n v="0.87081339712918659"/>
    <x v="1"/>
    <s v="High Performer"/>
    <x v="0"/>
    <s v="¥"/>
    <s v="¥418M"/>
    <s v="¥364M"/>
    <s v="¥1"/>
    <s v="¥5,85,209"/>
    <n v="48767.416934619505"/>
  </r>
  <r>
    <x v="638"/>
    <n v="2008"/>
    <x v="8"/>
    <x v="6"/>
    <s v="Seed"/>
    <n v="7"/>
    <n v="622"/>
    <n v="674"/>
    <n v="39.51"/>
    <n v="2"/>
    <s v="No"/>
    <s v="No"/>
    <n v="10"/>
    <x v="3"/>
    <n v="2307012"/>
    <n v="1"/>
    <n v="16"/>
    <n v="1.1254019292604502E-2"/>
    <n v="1083601.2861736335"/>
    <n v="96.285714285714292"/>
    <x v="3"/>
    <s v="Normal"/>
    <x v="1"/>
    <s v="$"/>
    <s v="$7M"/>
    <s v="$674M"/>
    <s v="$0"/>
    <s v="$10,83,601"/>
    <n v="90300.107181136118"/>
  </r>
  <r>
    <x v="639"/>
    <n v="2008"/>
    <x v="5"/>
    <x v="8"/>
    <s v="IPO"/>
    <n v="341"/>
    <n v="623"/>
    <n v="554"/>
    <n v="25.43"/>
    <n v="8"/>
    <s v="No"/>
    <s v="No"/>
    <n v="68"/>
    <x v="3"/>
    <n v="2070626"/>
    <n v="5"/>
    <n v="16"/>
    <n v="0.5473515248796148"/>
    <n v="889245.58587479941"/>
    <n v="1.6246334310850439"/>
    <x v="3"/>
    <s v="High Performer"/>
    <x v="1"/>
    <s v="¥"/>
    <s v="¥341M"/>
    <s v="¥554M"/>
    <s v="¥1"/>
    <s v="¥8,89,246"/>
    <n v="74103.798822899946"/>
  </r>
  <r>
    <x v="640"/>
    <n v="2020"/>
    <x v="1"/>
    <x v="3"/>
    <s v="Series C"/>
    <n v="387"/>
    <n v="624"/>
    <n v="761"/>
    <n v="29.16"/>
    <n v="9"/>
    <s v="Yes"/>
    <s v="No"/>
    <n v="20"/>
    <x v="3"/>
    <n v="1475330"/>
    <n v="4"/>
    <n v="4"/>
    <n v="0.62019230769230771"/>
    <n v="1219551.282051282"/>
    <n v="1.9664082687338502"/>
    <x v="0"/>
    <s v="High Performer"/>
    <x v="0"/>
    <s v="¥"/>
    <s v="¥387M"/>
    <s v="¥761M"/>
    <s v="¥1"/>
    <s v="¥12,19,551"/>
    <n v="101629.2735042735"/>
  </r>
  <r>
    <x v="641"/>
    <n v="2017"/>
    <x v="1"/>
    <x v="4"/>
    <s v="Series A"/>
    <n v="123"/>
    <n v="624"/>
    <n v="224"/>
    <n v="35.31"/>
    <n v="5"/>
    <s v="Yes"/>
    <s v="Yes"/>
    <n v="21"/>
    <x v="0"/>
    <n v="1059473"/>
    <n v="2"/>
    <n v="7"/>
    <n v="0.19711538461538461"/>
    <n v="358974.358974359"/>
    <n v="1.8211382113821137"/>
    <x v="3"/>
    <s v="Normal"/>
    <x v="0"/>
    <s v="¥"/>
    <s v="¥123M"/>
    <s v="¥224M"/>
    <s v="¥0"/>
    <s v="¥3,58,974"/>
    <n v="29914.529914529914"/>
  </r>
  <r>
    <x v="642"/>
    <n v="2009"/>
    <x v="7"/>
    <x v="9"/>
    <s v="Series C"/>
    <n v="487"/>
    <n v="626"/>
    <n v="195"/>
    <n v="29.71"/>
    <n v="5"/>
    <s v="Yes"/>
    <s v="Yes"/>
    <n v="67"/>
    <x v="1"/>
    <n v="1633196"/>
    <n v="4"/>
    <n v="15"/>
    <n v="0.77795527156549515"/>
    <n v="311501.59744408948"/>
    <n v="0.40041067761806981"/>
    <x v="0"/>
    <s v="Normal"/>
    <x v="0"/>
    <s v="A$"/>
    <s v="A$487M"/>
    <s v="A$195M"/>
    <s v="A$1"/>
    <s v="A$3,11,502"/>
    <n v="25958.466453674122"/>
  </r>
  <r>
    <x v="643"/>
    <n v="2009"/>
    <x v="8"/>
    <x v="5"/>
    <s v="Series C"/>
    <n v="140"/>
    <n v="627"/>
    <n v="832"/>
    <n v="37.5"/>
    <n v="9"/>
    <s v="No"/>
    <s v="Yes"/>
    <n v="97"/>
    <x v="1"/>
    <n v="3258824"/>
    <n v="4"/>
    <n v="15"/>
    <n v="0.22328548644338117"/>
    <n v="1326953.7480063797"/>
    <n v="5.9428571428571431"/>
    <x v="3"/>
    <s v="High Performer"/>
    <x v="2"/>
    <s v="$"/>
    <s v="$140M"/>
    <s v="$832M"/>
    <s v="$0"/>
    <s v="$13,26,954"/>
    <n v="110579.47900053163"/>
  </r>
  <r>
    <x v="644"/>
    <n v="2000"/>
    <x v="3"/>
    <x v="0"/>
    <s v="Series B"/>
    <n v="464"/>
    <n v="630"/>
    <n v="359"/>
    <n v="35.4"/>
    <n v="8"/>
    <s v="No"/>
    <s v="No"/>
    <n v="16"/>
    <x v="1"/>
    <n v="4742806"/>
    <n v="3"/>
    <n v="24"/>
    <n v="0.73650793650793656"/>
    <n v="569841.26984126982"/>
    <n v="0.77370689655172409"/>
    <x v="1"/>
    <s v="High Performer"/>
    <x v="1"/>
    <s v="€"/>
    <s v="€464M"/>
    <s v="€359M"/>
    <s v="€1"/>
    <s v="€5,69,841"/>
    <n v="47486.77248677249"/>
  </r>
  <r>
    <x v="645"/>
    <n v="2004"/>
    <x v="6"/>
    <x v="3"/>
    <s v="IPO"/>
    <n v="40"/>
    <n v="630"/>
    <n v="431"/>
    <n v="33.04"/>
    <n v="1"/>
    <s v="No"/>
    <s v="Yes"/>
    <n v="64"/>
    <x v="2"/>
    <n v="4063014"/>
    <n v="5"/>
    <n v="20"/>
    <n v="6.3492063492063489E-2"/>
    <n v="684126.98412698414"/>
    <n v="10.775"/>
    <x v="0"/>
    <s v="Normal"/>
    <x v="2"/>
    <s v="£"/>
    <s v="£40M"/>
    <s v="£431M"/>
    <s v="£0"/>
    <s v="£6,84,127"/>
    <n v="57010.582010582009"/>
  </r>
  <r>
    <x v="646"/>
    <n v="2010"/>
    <x v="4"/>
    <x v="5"/>
    <s v="Seed"/>
    <n v="102"/>
    <n v="631"/>
    <n v="814"/>
    <n v="23.63"/>
    <n v="5"/>
    <s v="Yes"/>
    <s v="No"/>
    <n v="36"/>
    <x v="0"/>
    <n v="3036249"/>
    <n v="1"/>
    <n v="14"/>
    <n v="0.16164817749603805"/>
    <n v="1290015.8478605389"/>
    <n v="7.9803921568627452"/>
    <x v="3"/>
    <s v="Normal"/>
    <x v="0"/>
    <s v="$"/>
    <s v="$102M"/>
    <s v="$814M"/>
    <s v="$0"/>
    <s v="$12,90,016"/>
    <n v="107501.3206550449"/>
  </r>
  <r>
    <x v="647"/>
    <n v="2020"/>
    <x v="1"/>
    <x v="8"/>
    <s v="Series C"/>
    <n v="409"/>
    <n v="632"/>
    <n v="312"/>
    <n v="20.329999999999998"/>
    <n v="7"/>
    <s v="Yes"/>
    <s v="Yes"/>
    <n v="71"/>
    <x v="4"/>
    <n v="1638548"/>
    <n v="4"/>
    <n v="4"/>
    <n v="0.64715189873417722"/>
    <n v="493670.88607594935"/>
    <n v="0.76283618581907087"/>
    <x v="3"/>
    <s v="Normal"/>
    <x v="0"/>
    <s v="¥"/>
    <s v="¥409M"/>
    <s v="¥312M"/>
    <s v="¥1"/>
    <s v="¥4,93,671"/>
    <n v="41139.240506329115"/>
  </r>
  <r>
    <x v="648"/>
    <n v="2019"/>
    <x v="7"/>
    <x v="8"/>
    <s v="Series A"/>
    <n v="340"/>
    <n v="632"/>
    <n v="642"/>
    <n v="3.54"/>
    <n v="3"/>
    <s v="No"/>
    <s v="No"/>
    <n v="99"/>
    <x v="2"/>
    <n v="2892687"/>
    <n v="2"/>
    <n v="5"/>
    <n v="0.53797468354430378"/>
    <n v="1015822.7848101265"/>
    <n v="1.888235294117647"/>
    <x v="1"/>
    <s v="Normal"/>
    <x v="1"/>
    <s v="A$"/>
    <s v="A$340M"/>
    <s v="A$642M"/>
    <s v="A$1"/>
    <s v="A$10,15,823"/>
    <n v="84651.898734177215"/>
  </r>
  <r>
    <x v="649"/>
    <n v="2004"/>
    <x v="4"/>
    <x v="5"/>
    <s v="Series C"/>
    <n v="30"/>
    <n v="632"/>
    <n v="965"/>
    <n v="43.37"/>
    <n v="2"/>
    <s v="No"/>
    <s v="Yes"/>
    <n v="52"/>
    <x v="1"/>
    <n v="3635393"/>
    <n v="4"/>
    <n v="20"/>
    <n v="4.746835443037975E-2"/>
    <n v="1526898.7341772153"/>
    <n v="32.166666666666664"/>
    <x v="0"/>
    <s v="Normal"/>
    <x v="2"/>
    <s v="$"/>
    <s v="$30M"/>
    <s v="$965M"/>
    <s v="$0"/>
    <s v="$15,26,899"/>
    <n v="127241.5611814346"/>
  </r>
  <r>
    <x v="650"/>
    <n v="2017"/>
    <x v="6"/>
    <x v="3"/>
    <s v="Series B"/>
    <n v="276"/>
    <n v="632"/>
    <n v="469"/>
    <n v="36.69"/>
    <n v="2"/>
    <s v="Yes"/>
    <s v="Yes"/>
    <n v="58"/>
    <x v="2"/>
    <n v="1804138"/>
    <n v="3"/>
    <n v="7"/>
    <n v="0.43670886075949367"/>
    <n v="742088.60759493674"/>
    <n v="1.6992753623188406"/>
    <x v="2"/>
    <s v="Normal"/>
    <x v="0"/>
    <s v="£"/>
    <s v="£276M"/>
    <s v="£469M"/>
    <s v="£0"/>
    <s v="£7,42,089"/>
    <n v="61840.717299578057"/>
  </r>
  <r>
    <x v="651"/>
    <n v="2022"/>
    <x v="0"/>
    <x v="3"/>
    <s v="Series B"/>
    <n v="92"/>
    <n v="633"/>
    <n v="341"/>
    <n v="46.01"/>
    <n v="5"/>
    <s v="Yes"/>
    <s v="No"/>
    <n v="34"/>
    <x v="4"/>
    <n v="4371795"/>
    <n v="3"/>
    <n v="2"/>
    <n v="0.14533965244865718"/>
    <n v="538704.58135860984"/>
    <n v="3.7065217391304346"/>
    <x v="0"/>
    <s v="Normal"/>
    <x v="0"/>
    <s v="₹"/>
    <s v="₹92M"/>
    <s v="₹341M"/>
    <s v="₹0"/>
    <s v="₹5,38,705"/>
    <n v="44892.04844655082"/>
  </r>
  <r>
    <x v="652"/>
    <n v="2005"/>
    <x v="0"/>
    <x v="4"/>
    <s v="Series A"/>
    <n v="245"/>
    <n v="634"/>
    <n v="853"/>
    <n v="30.02"/>
    <n v="9"/>
    <s v="Yes"/>
    <s v="Yes"/>
    <n v="29"/>
    <x v="0"/>
    <n v="2843876"/>
    <n v="2"/>
    <n v="19"/>
    <n v="0.3864353312302839"/>
    <n v="1345425.8675078864"/>
    <n v="3.4816326530612245"/>
    <x v="0"/>
    <s v="High Performer"/>
    <x v="0"/>
    <s v="₹"/>
    <s v="₹245M"/>
    <s v="₹853M"/>
    <s v="₹0"/>
    <s v="₹13,45,426"/>
    <n v="112118.82229232386"/>
  </r>
  <r>
    <x v="653"/>
    <n v="2013"/>
    <x v="9"/>
    <x v="7"/>
    <s v="Series B"/>
    <n v="240"/>
    <n v="635"/>
    <n v="603"/>
    <n v="42.24"/>
    <n v="5"/>
    <s v="Yes"/>
    <s v="No"/>
    <n v="64"/>
    <x v="2"/>
    <n v="4038004"/>
    <n v="3"/>
    <n v="11"/>
    <n v="0.37795275590551181"/>
    <n v="949606.29921259847"/>
    <n v="2.5125000000000002"/>
    <x v="0"/>
    <s v="Normal"/>
    <x v="0"/>
    <n v="0"/>
    <s v="0240M"/>
    <s v="0603M"/>
    <s v="00"/>
    <s v="09,49,606"/>
    <n v="79133.85826771654"/>
  </r>
  <r>
    <x v="654"/>
    <n v="2005"/>
    <x v="4"/>
    <x v="2"/>
    <s v="Series A"/>
    <n v="141"/>
    <n v="635"/>
    <n v="450"/>
    <n v="10.15"/>
    <n v="2"/>
    <s v="Yes"/>
    <s v="No"/>
    <n v="89"/>
    <x v="2"/>
    <n v="3130117"/>
    <n v="2"/>
    <n v="19"/>
    <n v="0.2220472440944882"/>
    <n v="708661.4173228346"/>
    <n v="3.1914893617021276"/>
    <x v="0"/>
    <s v="Normal"/>
    <x v="0"/>
    <s v="$"/>
    <s v="$141M"/>
    <s v="$450M"/>
    <s v="$0"/>
    <s v="$7,08,661"/>
    <n v="59055.118110236217"/>
  </r>
  <r>
    <x v="655"/>
    <n v="2002"/>
    <x v="3"/>
    <x v="6"/>
    <s v="Seed"/>
    <n v="169"/>
    <n v="637"/>
    <n v="552"/>
    <n v="17.510000000000002"/>
    <n v="4"/>
    <s v="Yes"/>
    <s v="Yes"/>
    <n v="17"/>
    <x v="4"/>
    <n v="4892382"/>
    <n v="1"/>
    <n v="22"/>
    <n v="0.26530612244897961"/>
    <n v="866562.00941915228"/>
    <n v="3.2662721893491122"/>
    <x v="0"/>
    <s v="Normal"/>
    <x v="0"/>
    <s v="€"/>
    <s v="€169M"/>
    <s v="€552M"/>
    <s v="€0"/>
    <s v="€8,66,562"/>
    <n v="72213.500784929362"/>
  </r>
  <r>
    <x v="656"/>
    <n v="2019"/>
    <x v="6"/>
    <x v="5"/>
    <s v="Series A"/>
    <n v="256"/>
    <n v="638"/>
    <n v="921"/>
    <n v="3.68"/>
    <n v="8"/>
    <s v="Yes"/>
    <s v="Yes"/>
    <n v="67"/>
    <x v="2"/>
    <n v="922124"/>
    <n v="2"/>
    <n v="5"/>
    <n v="0.40125391849529779"/>
    <n v="1443573.6677115988"/>
    <n v="3.59765625"/>
    <x v="0"/>
    <s v="High Performer"/>
    <x v="0"/>
    <s v="£"/>
    <s v="£256M"/>
    <s v="£921M"/>
    <s v="£0"/>
    <s v="£14,43,574"/>
    <n v="120297.80564263323"/>
  </r>
  <r>
    <x v="657"/>
    <n v="2003"/>
    <x v="0"/>
    <x v="5"/>
    <s v="Series C"/>
    <n v="237"/>
    <n v="638"/>
    <n v="328"/>
    <n v="10.27"/>
    <n v="2"/>
    <s v="Yes"/>
    <s v="Yes"/>
    <n v="75"/>
    <x v="0"/>
    <n v="4499136"/>
    <n v="4"/>
    <n v="21"/>
    <n v="0.37147335423197492"/>
    <n v="514106.5830721003"/>
    <n v="1.3839662447257384"/>
    <x v="0"/>
    <s v="Normal"/>
    <x v="0"/>
    <s v="₹"/>
    <s v="₹237M"/>
    <s v="₹328M"/>
    <s v="₹0"/>
    <s v="₹5,14,107"/>
    <n v="42842.215256008356"/>
  </r>
  <r>
    <x v="658"/>
    <n v="2007"/>
    <x v="3"/>
    <x v="4"/>
    <s v="Series A"/>
    <n v="294"/>
    <n v="639"/>
    <n v="930"/>
    <n v="14.56"/>
    <n v="7"/>
    <s v="Yes"/>
    <s v="No"/>
    <n v="22"/>
    <x v="4"/>
    <n v="2559772"/>
    <n v="2"/>
    <n v="17"/>
    <n v="0.460093896713615"/>
    <n v="1455399.0610328638"/>
    <n v="3.1632653061224492"/>
    <x v="0"/>
    <s v="Normal"/>
    <x v="0"/>
    <s v="€"/>
    <s v="€294M"/>
    <s v="€930M"/>
    <s v="€0"/>
    <s v="€14,55,399"/>
    <n v="121283.25508607199"/>
  </r>
  <r>
    <x v="659"/>
    <n v="2001"/>
    <x v="4"/>
    <x v="0"/>
    <s v="Series A"/>
    <n v="138"/>
    <n v="641"/>
    <n v="593"/>
    <n v="28.99"/>
    <n v="1"/>
    <s v="Yes"/>
    <s v="No"/>
    <n v="41"/>
    <x v="3"/>
    <n v="1489155"/>
    <n v="2"/>
    <n v="23"/>
    <n v="0.21528861154446177"/>
    <n v="925117.00468018721"/>
    <n v="4.2971014492753623"/>
    <x v="1"/>
    <s v="Normal"/>
    <x v="0"/>
    <s v="$"/>
    <s v="$138M"/>
    <s v="$593M"/>
    <s v="$0"/>
    <s v="$9,25,117"/>
    <n v="77093.083723348929"/>
  </r>
  <r>
    <x v="660"/>
    <n v="2005"/>
    <x v="9"/>
    <x v="7"/>
    <s v="IPO"/>
    <n v="7"/>
    <n v="642"/>
    <n v="864"/>
    <n v="7.57"/>
    <n v="6"/>
    <s v="No"/>
    <s v="Yes"/>
    <n v="52"/>
    <x v="4"/>
    <n v="1442342"/>
    <n v="5"/>
    <n v="19"/>
    <n v="1.0903426791277258E-2"/>
    <n v="1345794.3925233644"/>
    <n v="123.42857142857143"/>
    <x v="3"/>
    <s v="Normal"/>
    <x v="2"/>
    <n v="0"/>
    <s v="07M"/>
    <s v="0864M"/>
    <s v="00"/>
    <s v="013,45,794"/>
    <n v="112149.53271028037"/>
  </r>
  <r>
    <x v="661"/>
    <n v="2011"/>
    <x v="7"/>
    <x v="8"/>
    <s v="Seed"/>
    <n v="383"/>
    <n v="644"/>
    <n v="510"/>
    <n v="28.71"/>
    <n v="6"/>
    <s v="Yes"/>
    <s v="Yes"/>
    <n v="37"/>
    <x v="0"/>
    <n v="4028194"/>
    <n v="1"/>
    <n v="13"/>
    <n v="0.59472049689440998"/>
    <n v="791925.46583850926"/>
    <n v="1.3315926892950392"/>
    <x v="0"/>
    <s v="Normal"/>
    <x v="0"/>
    <s v="A$"/>
    <s v="A$383M"/>
    <s v="A$510M"/>
    <s v="A$1"/>
    <s v="A$7,91,925"/>
    <n v="65993.788819875772"/>
  </r>
  <r>
    <x v="662"/>
    <n v="2015"/>
    <x v="2"/>
    <x v="1"/>
    <s v="Series A"/>
    <n v="161"/>
    <n v="644"/>
    <n v="660"/>
    <n v="4.42"/>
    <n v="4"/>
    <s v="Yes"/>
    <s v="Yes"/>
    <n v="60"/>
    <x v="3"/>
    <n v="3968968"/>
    <n v="2"/>
    <n v="9"/>
    <n v="0.25"/>
    <n v="1024844.7204968944"/>
    <n v="4.0993788819875778"/>
    <x v="0"/>
    <s v="Normal"/>
    <x v="0"/>
    <s v="€"/>
    <s v="€161M"/>
    <s v="€660M"/>
    <s v="€0"/>
    <s v="€10,24,845"/>
    <n v="85403.726708074537"/>
  </r>
  <r>
    <x v="663"/>
    <n v="2021"/>
    <x v="0"/>
    <x v="7"/>
    <s v="Series A"/>
    <n v="239"/>
    <n v="645"/>
    <n v="605"/>
    <n v="27.02"/>
    <n v="3"/>
    <s v="Yes"/>
    <s v="No"/>
    <n v="69"/>
    <x v="2"/>
    <n v="1840823"/>
    <n v="2"/>
    <n v="3"/>
    <n v="0.37054263565891471"/>
    <n v="937984.49612403102"/>
    <n v="2.5313807531380754"/>
    <x v="3"/>
    <s v="Normal"/>
    <x v="0"/>
    <s v="₹"/>
    <s v="₹239M"/>
    <s v="₹605M"/>
    <s v="₹0"/>
    <s v="₹9,37,984"/>
    <n v="78165.37467700259"/>
  </r>
  <r>
    <x v="664"/>
    <n v="2019"/>
    <x v="9"/>
    <x v="2"/>
    <s v="Series A"/>
    <n v="409"/>
    <n v="646"/>
    <n v="130"/>
    <n v="9.64"/>
    <n v="7"/>
    <s v="Yes"/>
    <s v="No"/>
    <n v="42"/>
    <x v="2"/>
    <n v="3195866"/>
    <n v="2"/>
    <n v="5"/>
    <n v="0.63312693498452011"/>
    <n v="201238.39009287924"/>
    <n v="0.31784841075794623"/>
    <x v="1"/>
    <s v="Normal"/>
    <x v="0"/>
    <n v="0"/>
    <s v="0409M"/>
    <s v="0130M"/>
    <s v="01"/>
    <s v="02,01,238"/>
    <n v="16769.865841073271"/>
  </r>
  <r>
    <x v="665"/>
    <n v="2014"/>
    <x v="5"/>
    <x v="3"/>
    <s v="Series C"/>
    <n v="46"/>
    <n v="646"/>
    <n v="455"/>
    <n v="0.47"/>
    <n v="7"/>
    <s v="Yes"/>
    <s v="Yes"/>
    <n v="12"/>
    <x v="3"/>
    <n v="1482168"/>
    <n v="4"/>
    <n v="10"/>
    <n v="7.1207430340557279E-2"/>
    <n v="704334.36532507744"/>
    <n v="9.8913043478260878"/>
    <x v="0"/>
    <s v="Normal"/>
    <x v="0"/>
    <s v="¥"/>
    <s v="¥46M"/>
    <s v="¥455M"/>
    <s v="¥0"/>
    <s v="¥7,04,334"/>
    <n v="58694.530443756448"/>
  </r>
  <r>
    <x v="666"/>
    <n v="2007"/>
    <x v="9"/>
    <x v="1"/>
    <s v="Series B"/>
    <n v="228"/>
    <n v="646"/>
    <n v="969"/>
    <n v="28.47"/>
    <n v="6"/>
    <s v="Yes"/>
    <s v="No"/>
    <n v="78"/>
    <x v="2"/>
    <n v="4453686"/>
    <n v="3"/>
    <n v="17"/>
    <n v="0.35294117647058826"/>
    <n v="1500000"/>
    <n v="4.25"/>
    <x v="3"/>
    <s v="Normal"/>
    <x v="0"/>
    <n v="0"/>
    <s v="0228M"/>
    <s v="0969M"/>
    <s v="00"/>
    <s v="015,00,000"/>
    <n v="125000"/>
  </r>
  <r>
    <x v="667"/>
    <n v="2022"/>
    <x v="0"/>
    <x v="3"/>
    <s v="Seed"/>
    <n v="490"/>
    <n v="647"/>
    <n v="515"/>
    <n v="6.49"/>
    <n v="3"/>
    <s v="No"/>
    <s v="Yes"/>
    <n v="16"/>
    <x v="2"/>
    <n v="1387121"/>
    <n v="1"/>
    <n v="2"/>
    <n v="0.75734157650695522"/>
    <n v="795981.45285935083"/>
    <n v="1.0510204081632653"/>
    <x v="0"/>
    <s v="Normal"/>
    <x v="2"/>
    <s v="₹"/>
    <s v="₹490M"/>
    <s v="₹515M"/>
    <s v="₹1"/>
    <s v="₹7,95,981"/>
    <n v="66331.787738279236"/>
  </r>
  <r>
    <x v="668"/>
    <n v="2008"/>
    <x v="0"/>
    <x v="6"/>
    <s v="Series B"/>
    <n v="125"/>
    <n v="648"/>
    <n v="830"/>
    <n v="42.08"/>
    <n v="6"/>
    <s v="Yes"/>
    <s v="No"/>
    <n v="58"/>
    <x v="3"/>
    <n v="625742"/>
    <n v="3"/>
    <n v="16"/>
    <n v="0.19290123456790123"/>
    <n v="1280864.1975308643"/>
    <n v="6.64"/>
    <x v="3"/>
    <s v="Normal"/>
    <x v="0"/>
    <s v="₹"/>
    <s v="₹125M"/>
    <s v="₹830M"/>
    <s v="₹0"/>
    <s v="₹12,80,864"/>
    <n v="106738.68312757202"/>
  </r>
  <r>
    <x v="669"/>
    <n v="2007"/>
    <x v="0"/>
    <x v="5"/>
    <s v="Series B"/>
    <n v="353"/>
    <n v="648"/>
    <n v="826"/>
    <n v="31.47"/>
    <n v="2"/>
    <s v="Yes"/>
    <s v="Yes"/>
    <n v="64"/>
    <x v="1"/>
    <n v="4067913"/>
    <n v="3"/>
    <n v="17"/>
    <n v="0.54475308641975306"/>
    <n v="1274691.3580246915"/>
    <n v="2.3399433427762037"/>
    <x v="1"/>
    <s v="Normal"/>
    <x v="0"/>
    <s v="₹"/>
    <s v="₹353M"/>
    <s v="₹826M"/>
    <s v="₹1"/>
    <s v="₹12,74,691"/>
    <n v="106224.27983539095"/>
  </r>
  <r>
    <x v="670"/>
    <n v="2000"/>
    <x v="4"/>
    <x v="7"/>
    <s v="Seed"/>
    <n v="21"/>
    <n v="650"/>
    <n v="660"/>
    <n v="27.46"/>
    <n v="6"/>
    <s v="No"/>
    <s v="No"/>
    <n v="66"/>
    <x v="3"/>
    <n v="2261236"/>
    <n v="1"/>
    <n v="24"/>
    <n v="3.2307692307692308E-2"/>
    <n v="1015384.6153846154"/>
    <n v="31.428571428571427"/>
    <x v="2"/>
    <s v="Normal"/>
    <x v="1"/>
    <s v="$"/>
    <s v="$21M"/>
    <s v="$660M"/>
    <s v="$0"/>
    <s v="$10,15,385"/>
    <n v="84615.38461538461"/>
  </r>
  <r>
    <x v="671"/>
    <n v="2014"/>
    <x v="8"/>
    <x v="5"/>
    <s v="IPO"/>
    <n v="86"/>
    <n v="650"/>
    <n v="999"/>
    <n v="22.08"/>
    <n v="5"/>
    <s v="No"/>
    <s v="Yes"/>
    <n v="57"/>
    <x v="2"/>
    <n v="3606140"/>
    <n v="5"/>
    <n v="10"/>
    <n v="0.13230769230769232"/>
    <n v="1536923.076923077"/>
    <n v="11.616279069767442"/>
    <x v="0"/>
    <s v="Normal"/>
    <x v="2"/>
    <s v="$"/>
    <s v="$86M"/>
    <s v="$999M"/>
    <s v="$0"/>
    <s v="$15,36,923"/>
    <n v="128076.92307692308"/>
  </r>
  <r>
    <x v="672"/>
    <n v="2012"/>
    <x v="9"/>
    <x v="1"/>
    <s v="Seed"/>
    <n v="122"/>
    <n v="650"/>
    <n v="671"/>
    <n v="35.99"/>
    <n v="2"/>
    <s v="Yes"/>
    <s v="Yes"/>
    <n v="93"/>
    <x v="2"/>
    <n v="3297475"/>
    <n v="1"/>
    <n v="12"/>
    <n v="0.18769230769230769"/>
    <n v="1032307.6923076923"/>
    <n v="5.5"/>
    <x v="2"/>
    <s v="Normal"/>
    <x v="0"/>
    <n v="0"/>
    <s v="0122M"/>
    <s v="0671M"/>
    <s v="00"/>
    <s v="010,32,308"/>
    <n v="86025.641025641031"/>
  </r>
  <r>
    <x v="673"/>
    <n v="2015"/>
    <x v="4"/>
    <x v="4"/>
    <s v="Seed"/>
    <n v="61"/>
    <n v="651"/>
    <n v="371"/>
    <n v="2.4700000000000002"/>
    <n v="5"/>
    <s v="Yes"/>
    <s v="Yes"/>
    <n v="8"/>
    <x v="3"/>
    <n v="3353999"/>
    <n v="1"/>
    <n v="9"/>
    <n v="9.3701996927803385E-2"/>
    <n v="569892.47311827959"/>
    <n v="6.081967213114754"/>
    <x v="3"/>
    <s v="Normal"/>
    <x v="0"/>
    <s v="$"/>
    <s v="$61M"/>
    <s v="$371M"/>
    <s v="$0"/>
    <s v="$5,69,892"/>
    <n v="47491.039426523297"/>
  </r>
  <r>
    <x v="674"/>
    <n v="2002"/>
    <x v="6"/>
    <x v="7"/>
    <s v="IPO"/>
    <n v="315"/>
    <n v="652"/>
    <n v="329"/>
    <n v="21.42"/>
    <n v="3"/>
    <s v="No"/>
    <s v="No"/>
    <n v="82"/>
    <x v="3"/>
    <n v="4451377"/>
    <n v="5"/>
    <n v="22"/>
    <n v="0.48312883435582821"/>
    <n v="504601.22699386504"/>
    <n v="1.0444444444444445"/>
    <x v="0"/>
    <s v="Normal"/>
    <x v="1"/>
    <s v="£"/>
    <s v="£315M"/>
    <s v="£329M"/>
    <s v="£0"/>
    <s v="£5,04,601"/>
    <n v="42050.102249488751"/>
  </r>
  <r>
    <x v="675"/>
    <n v="2018"/>
    <x v="4"/>
    <x v="7"/>
    <s v="IPO"/>
    <n v="192"/>
    <n v="653"/>
    <n v="89"/>
    <n v="3.49"/>
    <n v="7"/>
    <s v="Yes"/>
    <s v="Yes"/>
    <n v="74"/>
    <x v="2"/>
    <n v="4677430"/>
    <n v="5"/>
    <n v="6"/>
    <n v="0.29402756508422667"/>
    <n v="136294.02756508422"/>
    <n v="0.46354166666666669"/>
    <x v="0"/>
    <s v="Normal"/>
    <x v="0"/>
    <s v="$"/>
    <s v="$192M"/>
    <s v="$89M"/>
    <s v="$0"/>
    <s v="$1,36,294"/>
    <n v="11357.835630423686"/>
  </r>
  <r>
    <x v="676"/>
    <n v="2021"/>
    <x v="8"/>
    <x v="9"/>
    <s v="Series B"/>
    <n v="245"/>
    <n v="653"/>
    <n v="700"/>
    <n v="20.11"/>
    <n v="2"/>
    <s v="Yes"/>
    <s v="No"/>
    <n v="52"/>
    <x v="4"/>
    <n v="3101042"/>
    <n v="3"/>
    <n v="3"/>
    <n v="0.37519142419601836"/>
    <n v="1071975.4977029096"/>
    <n v="2.8571428571428572"/>
    <x v="0"/>
    <s v="Normal"/>
    <x v="0"/>
    <s v="$"/>
    <s v="$245M"/>
    <s v="$700M"/>
    <s v="$0"/>
    <s v="$10,71,975"/>
    <n v="89331.291475242469"/>
  </r>
  <r>
    <x v="677"/>
    <n v="2009"/>
    <x v="7"/>
    <x v="6"/>
    <s v="Series B"/>
    <n v="198"/>
    <n v="653"/>
    <n v="425"/>
    <n v="36.479999999999997"/>
    <n v="2"/>
    <s v="No"/>
    <s v="Yes"/>
    <n v="97"/>
    <x v="0"/>
    <n v="2674766"/>
    <n v="3"/>
    <n v="15"/>
    <n v="0.30321592649310875"/>
    <n v="650842.26646248088"/>
    <n v="2.1464646464646466"/>
    <x v="3"/>
    <s v="Normal"/>
    <x v="2"/>
    <s v="A$"/>
    <s v="A$198M"/>
    <s v="A$425M"/>
    <s v="A$0"/>
    <s v="A$6,50,842"/>
    <n v="54236.855538540069"/>
  </r>
  <r>
    <x v="678"/>
    <n v="2017"/>
    <x v="7"/>
    <x v="6"/>
    <s v="Seed"/>
    <n v="477"/>
    <n v="654"/>
    <n v="658"/>
    <n v="0.31"/>
    <n v="5"/>
    <s v="Yes"/>
    <s v="No"/>
    <n v="68"/>
    <x v="4"/>
    <n v="3430204"/>
    <n v="1"/>
    <n v="7"/>
    <n v="0.72935779816513757"/>
    <n v="1006116.2079510704"/>
    <n v="1.379454926624738"/>
    <x v="0"/>
    <s v="Normal"/>
    <x v="0"/>
    <s v="A$"/>
    <s v="A$477M"/>
    <s v="A$658M"/>
    <s v="A$1"/>
    <s v="A$10,06,116"/>
    <n v="83843.017329255861"/>
  </r>
  <r>
    <x v="679"/>
    <n v="2004"/>
    <x v="7"/>
    <x v="4"/>
    <s v="Series A"/>
    <n v="203"/>
    <n v="654"/>
    <n v="844"/>
    <n v="33.81"/>
    <n v="1"/>
    <s v="Yes"/>
    <s v="Yes"/>
    <n v="54"/>
    <x v="0"/>
    <n v="2033310"/>
    <n v="2"/>
    <n v="20"/>
    <n v="0.31039755351681958"/>
    <n v="1290519.8776758409"/>
    <n v="4.1576354679802954"/>
    <x v="1"/>
    <s v="Normal"/>
    <x v="0"/>
    <s v="A$"/>
    <s v="A$203M"/>
    <s v="A$844M"/>
    <s v="A$0"/>
    <s v="A$12,90,520"/>
    <n v="107543.32313965341"/>
  </r>
  <r>
    <x v="680"/>
    <n v="2017"/>
    <x v="0"/>
    <x v="1"/>
    <s v="Series B"/>
    <n v="15"/>
    <n v="655"/>
    <n v="555"/>
    <n v="33.47"/>
    <n v="9"/>
    <s v="Yes"/>
    <s v="Yes"/>
    <n v="74"/>
    <x v="2"/>
    <n v="164244"/>
    <n v="3"/>
    <n v="7"/>
    <n v="2.2900763358778626E-2"/>
    <n v="847328.24427480914"/>
    <n v="37"/>
    <x v="0"/>
    <s v="High Performer"/>
    <x v="0"/>
    <s v="₹"/>
    <s v="₹15M"/>
    <s v="₹555M"/>
    <s v="₹0"/>
    <s v="₹8,47,328"/>
    <n v="70610.687022900762"/>
  </r>
  <r>
    <x v="681"/>
    <n v="2000"/>
    <x v="9"/>
    <x v="6"/>
    <s v="IPO"/>
    <n v="150"/>
    <n v="656"/>
    <n v="748"/>
    <n v="23.35"/>
    <n v="3"/>
    <s v="Yes"/>
    <s v="No"/>
    <n v="32"/>
    <x v="2"/>
    <n v="1350455"/>
    <n v="5"/>
    <n v="24"/>
    <n v="0.22865853658536586"/>
    <n v="1140243.9024390243"/>
    <n v="4.9866666666666664"/>
    <x v="2"/>
    <s v="Normal"/>
    <x v="0"/>
    <n v="0"/>
    <s v="0150M"/>
    <s v="0748M"/>
    <s v="00"/>
    <s v="011,40,244"/>
    <n v="95020.32520325204"/>
  </r>
  <r>
    <x v="682"/>
    <n v="2012"/>
    <x v="3"/>
    <x v="0"/>
    <s v="IPO"/>
    <n v="54"/>
    <n v="657"/>
    <n v="120"/>
    <n v="29.33"/>
    <n v="7"/>
    <s v="No"/>
    <s v="No"/>
    <n v="37"/>
    <x v="0"/>
    <n v="2054701"/>
    <n v="5"/>
    <n v="12"/>
    <n v="8.2191780821917804E-2"/>
    <n v="182648.40182648401"/>
    <n v="2.2222222222222223"/>
    <x v="0"/>
    <s v="Normal"/>
    <x v="1"/>
    <s v="€"/>
    <s v="€54M"/>
    <s v="€120M"/>
    <s v="€0"/>
    <s v="€1,82,648"/>
    <n v="15220.700152207002"/>
  </r>
  <r>
    <x v="683"/>
    <n v="2022"/>
    <x v="9"/>
    <x v="1"/>
    <s v="Seed"/>
    <n v="126"/>
    <n v="657"/>
    <n v="608"/>
    <n v="21.88"/>
    <n v="4"/>
    <s v="Yes"/>
    <s v="Yes"/>
    <n v="79"/>
    <x v="3"/>
    <n v="1584481"/>
    <n v="1"/>
    <n v="2"/>
    <n v="0.19178082191780821"/>
    <n v="925418.56925418566"/>
    <n v="4.8253968253968251"/>
    <x v="3"/>
    <s v="Normal"/>
    <x v="0"/>
    <n v="0"/>
    <s v="0126M"/>
    <s v="0608M"/>
    <s v="00"/>
    <s v="09,25,419"/>
    <n v="77118.214104515471"/>
  </r>
  <r>
    <x v="684"/>
    <n v="2020"/>
    <x v="8"/>
    <x v="8"/>
    <s v="Series A"/>
    <n v="396"/>
    <n v="658"/>
    <n v="781"/>
    <n v="24.73"/>
    <n v="7"/>
    <s v="No"/>
    <s v="Yes"/>
    <n v="73"/>
    <x v="4"/>
    <n v="69180"/>
    <n v="2"/>
    <n v="4"/>
    <n v="0.60182370820668696"/>
    <n v="1186930.0911854103"/>
    <n v="1.9722222222222223"/>
    <x v="3"/>
    <s v="Normal"/>
    <x v="2"/>
    <s v="$"/>
    <s v="$396M"/>
    <s v="$781M"/>
    <s v="$1"/>
    <s v="$11,86,930"/>
    <n v="98910.840932117528"/>
  </r>
  <r>
    <x v="685"/>
    <n v="2020"/>
    <x v="0"/>
    <x v="6"/>
    <s v="Series A"/>
    <n v="389"/>
    <n v="658"/>
    <n v="174"/>
    <n v="28.05"/>
    <n v="6"/>
    <s v="Yes"/>
    <s v="Yes"/>
    <n v="84"/>
    <x v="4"/>
    <n v="786229"/>
    <n v="2"/>
    <n v="4"/>
    <n v="0.59118541033434646"/>
    <n v="264437.68996960483"/>
    <n v="0.4473007712082262"/>
    <x v="3"/>
    <s v="Normal"/>
    <x v="0"/>
    <s v="₹"/>
    <s v="₹389M"/>
    <s v="₹174M"/>
    <s v="₹1"/>
    <s v="₹2,64,438"/>
    <n v="22036.474164133739"/>
  </r>
  <r>
    <x v="686"/>
    <n v="2005"/>
    <x v="3"/>
    <x v="3"/>
    <s v="Series A"/>
    <n v="303"/>
    <n v="658"/>
    <n v="428"/>
    <n v="35.22"/>
    <n v="4"/>
    <s v="No"/>
    <s v="No"/>
    <n v="84"/>
    <x v="4"/>
    <n v="4619978"/>
    <n v="2"/>
    <n v="19"/>
    <n v="0.46048632218844987"/>
    <n v="650455.92705167178"/>
    <n v="1.4125412541254125"/>
    <x v="2"/>
    <s v="Normal"/>
    <x v="1"/>
    <s v="€"/>
    <s v="€303M"/>
    <s v="€428M"/>
    <s v="€0"/>
    <s v="€6,50,456"/>
    <n v="54204.660587639308"/>
  </r>
  <r>
    <x v="687"/>
    <n v="2007"/>
    <x v="8"/>
    <x v="9"/>
    <s v="Series A"/>
    <n v="66"/>
    <n v="660"/>
    <n v="923"/>
    <n v="49.81"/>
    <n v="7"/>
    <s v="Yes"/>
    <s v="No"/>
    <n v="30"/>
    <x v="2"/>
    <n v="3890137"/>
    <n v="2"/>
    <n v="17"/>
    <n v="0.1"/>
    <n v="1398484.8484848484"/>
    <n v="13.984848484848484"/>
    <x v="3"/>
    <s v="Normal"/>
    <x v="0"/>
    <s v="$"/>
    <s v="$66M"/>
    <s v="$923M"/>
    <s v="$0"/>
    <s v="$13,98,485"/>
    <n v="116540.40404040404"/>
  </r>
  <r>
    <x v="688"/>
    <n v="2019"/>
    <x v="4"/>
    <x v="1"/>
    <s v="Series A"/>
    <n v="322"/>
    <n v="660"/>
    <n v="676"/>
    <n v="36.1"/>
    <n v="5"/>
    <s v="Yes"/>
    <s v="Yes"/>
    <n v="39"/>
    <x v="4"/>
    <n v="4865974"/>
    <n v="2"/>
    <n v="5"/>
    <n v="0.48787878787878786"/>
    <n v="1024242.4242424242"/>
    <n v="2.0993788819875778"/>
    <x v="0"/>
    <s v="Normal"/>
    <x v="0"/>
    <s v="$"/>
    <s v="$322M"/>
    <s v="$676M"/>
    <s v="$0"/>
    <s v="$10,24,242"/>
    <n v="85353.53535353535"/>
  </r>
  <r>
    <x v="689"/>
    <n v="2009"/>
    <x v="3"/>
    <x v="4"/>
    <s v="Series B"/>
    <n v="165"/>
    <n v="660"/>
    <n v="763"/>
    <n v="21.12"/>
    <n v="4"/>
    <s v="No"/>
    <s v="Yes"/>
    <n v="22"/>
    <x v="4"/>
    <n v="1917114"/>
    <n v="3"/>
    <n v="15"/>
    <n v="0.25"/>
    <n v="1156060.606060606"/>
    <n v="4.624242424242424"/>
    <x v="3"/>
    <s v="Normal"/>
    <x v="2"/>
    <s v="€"/>
    <s v="€165M"/>
    <s v="€763M"/>
    <s v="€0"/>
    <s v="€11,56,061"/>
    <n v="96338.383838383845"/>
  </r>
  <r>
    <x v="690"/>
    <n v="2012"/>
    <x v="3"/>
    <x v="5"/>
    <s v="Series A"/>
    <n v="420"/>
    <n v="660"/>
    <n v="569"/>
    <n v="4.8099999999999996"/>
    <n v="3"/>
    <s v="No"/>
    <s v="No"/>
    <n v="20"/>
    <x v="2"/>
    <n v="4905487"/>
    <n v="2"/>
    <n v="12"/>
    <n v="0.63636363636363635"/>
    <n v="862121.21212121216"/>
    <n v="1.3547619047619048"/>
    <x v="2"/>
    <s v="Normal"/>
    <x v="1"/>
    <s v="€"/>
    <s v="€420M"/>
    <s v="€569M"/>
    <s v="€1"/>
    <s v="€8,62,121"/>
    <n v="71843.434343434346"/>
  </r>
  <r>
    <x v="691"/>
    <n v="2017"/>
    <x v="2"/>
    <x v="5"/>
    <s v="Seed"/>
    <n v="56"/>
    <n v="661"/>
    <n v="419"/>
    <n v="26.23"/>
    <n v="7"/>
    <s v="Yes"/>
    <s v="No"/>
    <n v="88"/>
    <x v="3"/>
    <n v="217724"/>
    <n v="1"/>
    <n v="7"/>
    <n v="8.4720121028744322E-2"/>
    <n v="633888.04841149773"/>
    <n v="7.4821428571428568"/>
    <x v="3"/>
    <s v="Normal"/>
    <x v="0"/>
    <s v="€"/>
    <s v="€56M"/>
    <s v="€419M"/>
    <s v="€0"/>
    <s v="€6,33,888"/>
    <n v="52824.00403429148"/>
  </r>
  <r>
    <x v="692"/>
    <n v="2013"/>
    <x v="9"/>
    <x v="2"/>
    <s v="Series C"/>
    <n v="466"/>
    <n v="664"/>
    <n v="299"/>
    <n v="34.520000000000003"/>
    <n v="9"/>
    <s v="Yes"/>
    <s v="No"/>
    <n v="45"/>
    <x v="0"/>
    <n v="2675661"/>
    <n v="4"/>
    <n v="11"/>
    <n v="0.70180722891566261"/>
    <n v="450301.2048192771"/>
    <n v="0.64163090128755362"/>
    <x v="3"/>
    <s v="High Performer"/>
    <x v="0"/>
    <n v="0"/>
    <s v="0466M"/>
    <s v="0299M"/>
    <s v="01"/>
    <s v="04,50,301"/>
    <n v="37525.100401606425"/>
  </r>
  <r>
    <x v="693"/>
    <n v="2018"/>
    <x v="0"/>
    <x v="5"/>
    <s v="Series C"/>
    <n v="440"/>
    <n v="664"/>
    <n v="236"/>
    <n v="1.1100000000000001"/>
    <n v="6"/>
    <s v="No"/>
    <s v="Yes"/>
    <n v="5"/>
    <x v="2"/>
    <n v="2380611"/>
    <n v="4"/>
    <n v="6"/>
    <n v="0.66265060240963858"/>
    <n v="355421.68674698798"/>
    <n v="0.53636363636363638"/>
    <x v="0"/>
    <s v="Normal"/>
    <x v="2"/>
    <s v="₹"/>
    <s v="₹440M"/>
    <s v="₹236M"/>
    <s v="₹1"/>
    <s v="₹3,55,422"/>
    <n v="29618.47389558233"/>
  </r>
  <r>
    <x v="694"/>
    <n v="2001"/>
    <x v="7"/>
    <x v="8"/>
    <s v="Series A"/>
    <n v="222"/>
    <n v="664"/>
    <n v="376"/>
    <n v="24.09"/>
    <n v="2"/>
    <s v="No"/>
    <s v="No"/>
    <n v="43"/>
    <x v="1"/>
    <n v="86365"/>
    <n v="2"/>
    <n v="23"/>
    <n v="0.33433734939759036"/>
    <n v="566265.06024096382"/>
    <n v="1.6936936936936937"/>
    <x v="3"/>
    <s v="Normal"/>
    <x v="1"/>
    <s v="A$"/>
    <s v="A$222M"/>
    <s v="A$376M"/>
    <s v="A$0"/>
    <s v="A$5,66,265"/>
    <n v="47188.755020080323"/>
  </r>
  <r>
    <x v="695"/>
    <n v="2019"/>
    <x v="1"/>
    <x v="9"/>
    <s v="Seed"/>
    <n v="464"/>
    <n v="665"/>
    <n v="925"/>
    <n v="28.12"/>
    <n v="5"/>
    <s v="No"/>
    <s v="Yes"/>
    <n v="86"/>
    <x v="1"/>
    <n v="4574849"/>
    <n v="1"/>
    <n v="5"/>
    <n v="0.69774436090225567"/>
    <n v="1390977.4436090225"/>
    <n v="1.9935344827586208"/>
    <x v="1"/>
    <s v="Normal"/>
    <x v="2"/>
    <s v="¥"/>
    <s v="¥464M"/>
    <s v="¥925M"/>
    <s v="¥1"/>
    <s v="¥13,90,977"/>
    <n v="115914.78696741855"/>
  </r>
  <r>
    <x v="696"/>
    <n v="2005"/>
    <x v="5"/>
    <x v="1"/>
    <s v="Series C"/>
    <n v="6"/>
    <n v="666"/>
    <n v="524"/>
    <n v="32.51"/>
    <n v="3"/>
    <s v="Yes"/>
    <s v="No"/>
    <n v="91"/>
    <x v="1"/>
    <n v="1610894"/>
    <n v="4"/>
    <n v="19"/>
    <n v="9.0090090090090089E-3"/>
    <n v="786786.78678678675"/>
    <n v="87.333333333333329"/>
    <x v="2"/>
    <s v="Normal"/>
    <x v="0"/>
    <s v="¥"/>
    <s v="¥6M"/>
    <s v="¥524M"/>
    <s v="¥0"/>
    <s v="¥7,86,787"/>
    <n v="65565.565565565572"/>
  </r>
  <r>
    <x v="697"/>
    <n v="2006"/>
    <x v="1"/>
    <x v="2"/>
    <s v="Series C"/>
    <n v="84"/>
    <n v="666"/>
    <n v="879"/>
    <n v="47.52"/>
    <n v="1"/>
    <s v="No"/>
    <s v="No"/>
    <n v="27"/>
    <x v="1"/>
    <n v="1014196"/>
    <n v="4"/>
    <n v="18"/>
    <n v="0.12612612612612611"/>
    <n v="1319819.8198198199"/>
    <n v="10.464285714285714"/>
    <x v="0"/>
    <s v="Normal"/>
    <x v="1"/>
    <s v="¥"/>
    <s v="¥84M"/>
    <s v="¥879M"/>
    <s v="¥0"/>
    <s v="¥13,19,820"/>
    <n v="109984.98498498499"/>
  </r>
  <r>
    <x v="698"/>
    <n v="2020"/>
    <x v="7"/>
    <x v="4"/>
    <s v="Series A"/>
    <n v="101"/>
    <n v="667"/>
    <n v="308"/>
    <n v="49.21"/>
    <n v="7"/>
    <s v="No"/>
    <s v="Yes"/>
    <n v="55"/>
    <x v="3"/>
    <n v="3575431"/>
    <n v="2"/>
    <n v="4"/>
    <n v="0.15142428785607195"/>
    <n v="461769.11544227885"/>
    <n v="3.0495049504950495"/>
    <x v="3"/>
    <s v="Normal"/>
    <x v="2"/>
    <s v="A$"/>
    <s v="A$101M"/>
    <s v="A$308M"/>
    <s v="A$0"/>
    <s v="A$4,61,769"/>
    <n v="38480.759620189907"/>
  </r>
  <r>
    <x v="699"/>
    <n v="2000"/>
    <x v="9"/>
    <x v="0"/>
    <s v="Series A"/>
    <n v="480"/>
    <n v="669"/>
    <n v="350"/>
    <n v="4.24"/>
    <n v="9"/>
    <s v="Yes"/>
    <s v="Yes"/>
    <n v="32"/>
    <x v="3"/>
    <n v="3955957"/>
    <n v="2"/>
    <n v="24"/>
    <n v="0.71748878923766812"/>
    <n v="523168.90881913301"/>
    <n v="0.72916666666666663"/>
    <x v="2"/>
    <s v="High Performer"/>
    <x v="0"/>
    <n v="0"/>
    <s v="0480M"/>
    <s v="0350M"/>
    <s v="01"/>
    <s v="05,23,169"/>
    <n v="43597.409068261084"/>
  </r>
  <r>
    <x v="700"/>
    <n v="2021"/>
    <x v="5"/>
    <x v="0"/>
    <s v="Series A"/>
    <n v="86"/>
    <n v="669"/>
    <n v="948"/>
    <n v="10.5"/>
    <n v="9"/>
    <s v="Yes"/>
    <s v="No"/>
    <n v="12"/>
    <x v="1"/>
    <n v="3548333"/>
    <n v="2"/>
    <n v="3"/>
    <n v="0.12855007473841554"/>
    <n v="1417040.3587443947"/>
    <n v="11.023255813953488"/>
    <x v="2"/>
    <s v="High Performer"/>
    <x v="0"/>
    <s v="¥"/>
    <s v="¥86M"/>
    <s v="¥948M"/>
    <s v="¥0"/>
    <s v="¥14,17,040"/>
    <n v="118086.69656203288"/>
  </r>
  <r>
    <x v="701"/>
    <n v="2017"/>
    <x v="9"/>
    <x v="0"/>
    <s v="Series A"/>
    <n v="75"/>
    <n v="669"/>
    <n v="444"/>
    <n v="31.2"/>
    <n v="2"/>
    <s v="No"/>
    <s v="Yes"/>
    <n v="74"/>
    <x v="1"/>
    <n v="4093884"/>
    <n v="2"/>
    <n v="7"/>
    <n v="0.11210762331838565"/>
    <n v="663677.13004484307"/>
    <n v="5.92"/>
    <x v="3"/>
    <s v="Normal"/>
    <x v="2"/>
    <n v="0"/>
    <s v="075M"/>
    <s v="0444M"/>
    <s v="00"/>
    <s v="06,63,677"/>
    <n v="55306.427503736923"/>
  </r>
  <r>
    <x v="702"/>
    <n v="2015"/>
    <x v="3"/>
    <x v="0"/>
    <s v="Series B"/>
    <n v="453"/>
    <n v="673"/>
    <n v="534"/>
    <n v="48.27"/>
    <n v="4"/>
    <s v="No"/>
    <s v="No"/>
    <n v="33"/>
    <x v="2"/>
    <n v="4121582"/>
    <n v="3"/>
    <n v="9"/>
    <n v="0.6731054977711739"/>
    <n v="793462.10995542351"/>
    <n v="1.1788079470198676"/>
    <x v="3"/>
    <s v="Normal"/>
    <x v="1"/>
    <s v="€"/>
    <s v="€453M"/>
    <s v="€534M"/>
    <s v="€1"/>
    <s v="€7,93,462"/>
    <n v="66121.842496285288"/>
  </r>
  <r>
    <x v="703"/>
    <n v="2019"/>
    <x v="6"/>
    <x v="4"/>
    <s v="IPO"/>
    <n v="325"/>
    <n v="673"/>
    <n v="839"/>
    <n v="36.78"/>
    <n v="2"/>
    <s v="Yes"/>
    <s v="Yes"/>
    <n v="17"/>
    <x v="3"/>
    <n v="1404324"/>
    <n v="5"/>
    <n v="5"/>
    <n v="0.48291233283803864"/>
    <n v="1246656.7607726597"/>
    <n v="2.5815384615384613"/>
    <x v="0"/>
    <s v="Normal"/>
    <x v="0"/>
    <s v="£"/>
    <s v="£325M"/>
    <s v="£839M"/>
    <s v="£0"/>
    <s v="£12,46,657"/>
    <n v="103888.06339772165"/>
  </r>
  <r>
    <x v="704"/>
    <n v="2010"/>
    <x v="8"/>
    <x v="7"/>
    <s v="Seed"/>
    <n v="247"/>
    <n v="675"/>
    <n v="981"/>
    <n v="27.66"/>
    <n v="3"/>
    <s v="Yes"/>
    <s v="Yes"/>
    <n v="33"/>
    <x v="0"/>
    <n v="1127400"/>
    <n v="1"/>
    <n v="14"/>
    <n v="0.36592592592592593"/>
    <n v="1453333.3333333333"/>
    <n v="3.9716599190283399"/>
    <x v="0"/>
    <s v="Normal"/>
    <x v="0"/>
    <s v="$"/>
    <s v="$247M"/>
    <s v="$981M"/>
    <s v="$0"/>
    <s v="$14,53,333"/>
    <n v="121111.11111111111"/>
  </r>
  <r>
    <x v="705"/>
    <n v="2002"/>
    <x v="8"/>
    <x v="0"/>
    <s v="Series C"/>
    <n v="183"/>
    <n v="677"/>
    <n v="490"/>
    <n v="32.409999999999997"/>
    <n v="9"/>
    <s v="Yes"/>
    <s v="No"/>
    <n v="50"/>
    <x v="3"/>
    <n v="831169"/>
    <n v="4"/>
    <n v="22"/>
    <n v="0.27031019202363366"/>
    <n v="723781.38847858203"/>
    <n v="2.6775956284153004"/>
    <x v="3"/>
    <s v="High Performer"/>
    <x v="0"/>
    <s v="$"/>
    <s v="$183M"/>
    <s v="$490M"/>
    <s v="$0"/>
    <s v="$7,23,781"/>
    <n v="60315.115706548495"/>
  </r>
  <r>
    <x v="706"/>
    <n v="2005"/>
    <x v="4"/>
    <x v="6"/>
    <s v="IPO"/>
    <n v="471"/>
    <n v="677"/>
    <n v="469"/>
    <n v="14.22"/>
    <n v="4"/>
    <s v="No"/>
    <s v="Yes"/>
    <n v="49"/>
    <x v="0"/>
    <n v="2594939"/>
    <n v="5"/>
    <n v="19"/>
    <n v="0.69571639586410639"/>
    <n v="692762.18611521414"/>
    <n v="0.99575371549893843"/>
    <x v="3"/>
    <s v="Normal"/>
    <x v="2"/>
    <s v="$"/>
    <s v="$471M"/>
    <s v="$469M"/>
    <s v="$1"/>
    <s v="$6,92,762"/>
    <n v="57730.182176267852"/>
  </r>
  <r>
    <x v="707"/>
    <n v="2003"/>
    <x v="4"/>
    <x v="1"/>
    <s v="Seed"/>
    <n v="328"/>
    <n v="678"/>
    <n v="423"/>
    <n v="28.21"/>
    <n v="4"/>
    <s v="No"/>
    <s v="Yes"/>
    <n v="83"/>
    <x v="2"/>
    <n v="2079595"/>
    <n v="1"/>
    <n v="21"/>
    <n v="0.48377581120943952"/>
    <n v="623893.80530973454"/>
    <n v="1.2896341463414633"/>
    <x v="0"/>
    <s v="Normal"/>
    <x v="2"/>
    <s v="$"/>
    <s v="$328M"/>
    <s v="$423M"/>
    <s v="$0"/>
    <s v="$6,23,894"/>
    <n v="51991.150442477876"/>
  </r>
  <r>
    <x v="708"/>
    <n v="2002"/>
    <x v="2"/>
    <x v="1"/>
    <s v="Series A"/>
    <n v="190"/>
    <n v="678"/>
    <n v="846"/>
    <n v="4.29"/>
    <n v="2"/>
    <s v="No"/>
    <s v="No"/>
    <n v="10"/>
    <x v="1"/>
    <n v="2301315"/>
    <n v="2"/>
    <n v="22"/>
    <n v="0.28023598820058998"/>
    <n v="1247787.6106194691"/>
    <n v="4.4526315789473685"/>
    <x v="0"/>
    <s v="Normal"/>
    <x v="1"/>
    <s v="€"/>
    <s v="€190M"/>
    <s v="€846M"/>
    <s v="€0"/>
    <s v="€12,47,788"/>
    <n v="103982.30088495575"/>
  </r>
  <r>
    <x v="709"/>
    <n v="2008"/>
    <x v="0"/>
    <x v="2"/>
    <s v="Seed"/>
    <n v="190"/>
    <n v="681"/>
    <n v="981"/>
    <n v="48.59"/>
    <n v="8"/>
    <s v="Yes"/>
    <s v="No"/>
    <n v="9"/>
    <x v="4"/>
    <n v="4024755"/>
    <n v="1"/>
    <n v="16"/>
    <n v="0.27900146842878121"/>
    <n v="1440528.6343612336"/>
    <n v="5.1631578947368419"/>
    <x v="0"/>
    <s v="High Performer"/>
    <x v="0"/>
    <s v="₹"/>
    <s v="₹190M"/>
    <s v="₹981M"/>
    <s v="₹0"/>
    <s v="₹14,40,529"/>
    <n v="120044.05286343613"/>
  </r>
  <r>
    <x v="710"/>
    <n v="2002"/>
    <x v="3"/>
    <x v="6"/>
    <s v="IPO"/>
    <n v="123"/>
    <n v="681"/>
    <n v="141"/>
    <n v="24.02"/>
    <n v="5"/>
    <s v="Yes"/>
    <s v="No"/>
    <n v="23"/>
    <x v="4"/>
    <n v="4047893"/>
    <n v="5"/>
    <n v="22"/>
    <n v="0.18061674008810572"/>
    <n v="207048.45814977973"/>
    <n v="1.1463414634146341"/>
    <x v="0"/>
    <s v="Normal"/>
    <x v="0"/>
    <s v="€"/>
    <s v="€123M"/>
    <s v="€141M"/>
    <s v="€0"/>
    <s v="€2,07,048"/>
    <n v="17254.038179148312"/>
  </r>
  <r>
    <x v="711"/>
    <n v="2007"/>
    <x v="8"/>
    <x v="6"/>
    <s v="IPO"/>
    <n v="260"/>
    <n v="681"/>
    <n v="457"/>
    <n v="13.58"/>
    <n v="1"/>
    <s v="Yes"/>
    <s v="Yes"/>
    <n v="88"/>
    <x v="2"/>
    <n v="1043380"/>
    <n v="5"/>
    <n v="17"/>
    <n v="0.38179148311306904"/>
    <n v="671071.95301027899"/>
    <n v="1.7576923076923077"/>
    <x v="1"/>
    <s v="Normal"/>
    <x v="0"/>
    <s v="$"/>
    <s v="$260M"/>
    <s v="$457M"/>
    <s v="$0"/>
    <s v="$6,71,072"/>
    <n v="55922.662750856587"/>
  </r>
  <r>
    <x v="712"/>
    <n v="2018"/>
    <x v="1"/>
    <x v="0"/>
    <s v="Series C"/>
    <n v="40"/>
    <n v="682"/>
    <n v="392"/>
    <n v="37.22"/>
    <n v="5"/>
    <s v="No"/>
    <s v="No"/>
    <n v="14"/>
    <x v="3"/>
    <n v="847685"/>
    <n v="4"/>
    <n v="6"/>
    <n v="5.865102639296188E-2"/>
    <n v="574780.05865102634"/>
    <n v="9.8000000000000007"/>
    <x v="3"/>
    <s v="Normal"/>
    <x v="1"/>
    <s v="¥"/>
    <s v="¥40M"/>
    <s v="¥392M"/>
    <s v="¥0"/>
    <s v="¥5,74,780"/>
    <n v="47898.338220918864"/>
  </r>
  <r>
    <x v="713"/>
    <n v="2016"/>
    <x v="5"/>
    <x v="3"/>
    <s v="Series A"/>
    <n v="439"/>
    <n v="682"/>
    <n v="738"/>
    <n v="15.4"/>
    <n v="5"/>
    <s v="Yes"/>
    <s v="No"/>
    <n v="73"/>
    <x v="3"/>
    <n v="1866539"/>
    <n v="2"/>
    <n v="8"/>
    <n v="0.64369501466275658"/>
    <n v="1082111.4369501467"/>
    <n v="1.6810933940774488"/>
    <x v="0"/>
    <s v="Normal"/>
    <x v="0"/>
    <s v="¥"/>
    <s v="¥439M"/>
    <s v="¥738M"/>
    <s v="¥1"/>
    <s v="¥10,82,111"/>
    <n v="90175.953079178886"/>
  </r>
  <r>
    <x v="714"/>
    <n v="2006"/>
    <x v="1"/>
    <x v="3"/>
    <s v="Series C"/>
    <n v="175"/>
    <n v="683"/>
    <n v="683"/>
    <n v="23.16"/>
    <n v="3"/>
    <s v="No"/>
    <s v="Yes"/>
    <n v="8"/>
    <x v="0"/>
    <n v="2447043"/>
    <n v="4"/>
    <n v="18"/>
    <n v="0.25622254758418739"/>
    <n v="1000000"/>
    <n v="3.902857142857143"/>
    <x v="3"/>
    <s v="Normal"/>
    <x v="2"/>
    <s v="¥"/>
    <s v="¥175M"/>
    <s v="¥683M"/>
    <s v="¥0"/>
    <s v="¥10,00,000"/>
    <n v="83333.333333333328"/>
  </r>
  <r>
    <x v="715"/>
    <n v="2008"/>
    <x v="6"/>
    <x v="0"/>
    <s v="Series C"/>
    <n v="349"/>
    <n v="684"/>
    <n v="62"/>
    <n v="16.149999999999999"/>
    <n v="8"/>
    <s v="Yes"/>
    <s v="Yes"/>
    <n v="80"/>
    <x v="3"/>
    <n v="2064978"/>
    <n v="4"/>
    <n v="16"/>
    <n v="0.51023391812865493"/>
    <n v="90643.274853801166"/>
    <n v="0.17765042979942694"/>
    <x v="3"/>
    <s v="High Performer"/>
    <x v="0"/>
    <s v="£"/>
    <s v="£349M"/>
    <s v="£62M"/>
    <s v="£1"/>
    <s v="£90,643"/>
    <n v="7553.6062378167644"/>
  </r>
  <r>
    <x v="716"/>
    <n v="2000"/>
    <x v="9"/>
    <x v="5"/>
    <s v="IPO"/>
    <n v="479"/>
    <n v="684"/>
    <n v="790"/>
    <n v="29.14"/>
    <n v="2"/>
    <s v="Yes"/>
    <s v="Yes"/>
    <n v="6"/>
    <x v="0"/>
    <n v="423609"/>
    <n v="5"/>
    <n v="24"/>
    <n v="0.70029239766081874"/>
    <n v="1154970.7602339182"/>
    <n v="1.6492693110647181"/>
    <x v="3"/>
    <s v="Normal"/>
    <x v="0"/>
    <n v="0"/>
    <s v="0479M"/>
    <s v="0790M"/>
    <s v="01"/>
    <s v="011,54,971"/>
    <n v="96247.563352826517"/>
  </r>
  <r>
    <x v="717"/>
    <n v="2022"/>
    <x v="2"/>
    <x v="9"/>
    <s v="IPO"/>
    <n v="473"/>
    <n v="684"/>
    <n v="760"/>
    <n v="7.55"/>
    <n v="1"/>
    <s v="Yes"/>
    <s v="No"/>
    <n v="58"/>
    <x v="0"/>
    <n v="2175443"/>
    <n v="5"/>
    <n v="2"/>
    <n v="0.69152046783625731"/>
    <n v="1111111.111111111"/>
    <n v="1.6067653276955602"/>
    <x v="0"/>
    <s v="Normal"/>
    <x v="0"/>
    <s v="€"/>
    <s v="€473M"/>
    <s v="€760M"/>
    <s v="€1"/>
    <s v="€11,11,111"/>
    <n v="92592.592592592599"/>
  </r>
  <r>
    <x v="718"/>
    <n v="2004"/>
    <x v="5"/>
    <x v="6"/>
    <s v="Series A"/>
    <n v="145"/>
    <n v="685"/>
    <n v="621"/>
    <n v="24.43"/>
    <n v="7"/>
    <s v="No"/>
    <s v="No"/>
    <n v="50"/>
    <x v="0"/>
    <n v="3014290"/>
    <n v="2"/>
    <n v="20"/>
    <n v="0.21167883211678831"/>
    <n v="906569.34306569339"/>
    <n v="4.2827586206896555"/>
    <x v="0"/>
    <s v="Normal"/>
    <x v="1"/>
    <s v="¥"/>
    <s v="¥145M"/>
    <s v="¥621M"/>
    <s v="¥0"/>
    <s v="¥9,06,569"/>
    <n v="75547.445255474449"/>
  </r>
  <r>
    <x v="719"/>
    <n v="2001"/>
    <x v="5"/>
    <x v="6"/>
    <s v="Series C"/>
    <n v="194"/>
    <n v="685"/>
    <n v="610"/>
    <n v="34.130000000000003"/>
    <n v="6"/>
    <s v="No"/>
    <s v="No"/>
    <n v="55"/>
    <x v="3"/>
    <n v="4567837"/>
    <n v="4"/>
    <n v="23"/>
    <n v="0.28321167883211679"/>
    <n v="890510.94890510954"/>
    <n v="3.1443298969072164"/>
    <x v="0"/>
    <s v="Normal"/>
    <x v="1"/>
    <s v="¥"/>
    <s v="¥194M"/>
    <s v="¥610M"/>
    <s v="¥0"/>
    <s v="¥8,90,511"/>
    <n v="74209.245742092462"/>
  </r>
  <r>
    <x v="720"/>
    <n v="2018"/>
    <x v="3"/>
    <x v="1"/>
    <s v="Seed"/>
    <n v="100"/>
    <n v="686"/>
    <n v="322"/>
    <n v="47.21"/>
    <n v="8"/>
    <s v="No"/>
    <s v="Yes"/>
    <n v="82"/>
    <x v="0"/>
    <n v="1613554"/>
    <n v="1"/>
    <n v="6"/>
    <n v="0.1457725947521866"/>
    <n v="469387.75510204083"/>
    <n v="3.22"/>
    <x v="0"/>
    <s v="High Performer"/>
    <x v="2"/>
    <s v="€"/>
    <s v="€100M"/>
    <s v="€322M"/>
    <s v="€0"/>
    <s v="€4,69,388"/>
    <n v="39115.646258503402"/>
  </r>
  <r>
    <x v="721"/>
    <n v="2006"/>
    <x v="0"/>
    <x v="9"/>
    <s v="IPO"/>
    <n v="102"/>
    <n v="690"/>
    <n v="56"/>
    <n v="47.98"/>
    <n v="5"/>
    <s v="No"/>
    <s v="Yes"/>
    <n v="55"/>
    <x v="0"/>
    <n v="2863788"/>
    <n v="5"/>
    <n v="18"/>
    <n v="0.14782608695652175"/>
    <n v="81159.420289855072"/>
    <n v="0.5490196078431373"/>
    <x v="3"/>
    <s v="Normal"/>
    <x v="2"/>
    <s v="₹"/>
    <s v="₹102M"/>
    <s v="₹56M"/>
    <s v="₹0"/>
    <s v="₹81,159"/>
    <n v="6763.2850241545893"/>
  </r>
  <r>
    <x v="722"/>
    <n v="2014"/>
    <x v="1"/>
    <x v="3"/>
    <s v="IPO"/>
    <n v="452"/>
    <n v="693"/>
    <n v="180"/>
    <n v="45.66"/>
    <n v="9"/>
    <s v="No"/>
    <s v="Yes"/>
    <n v="80"/>
    <x v="4"/>
    <n v="3281323"/>
    <n v="5"/>
    <n v="10"/>
    <n v="0.65223665223665228"/>
    <n v="259740.25974025973"/>
    <n v="0.39823008849557523"/>
    <x v="0"/>
    <s v="High Performer"/>
    <x v="2"/>
    <s v="¥"/>
    <s v="¥452M"/>
    <s v="¥180M"/>
    <s v="¥1"/>
    <s v="¥2,59,740"/>
    <n v="21645.021645021647"/>
  </r>
  <r>
    <x v="723"/>
    <n v="2009"/>
    <x v="9"/>
    <x v="6"/>
    <s v="Series A"/>
    <n v="282"/>
    <n v="693"/>
    <n v="601"/>
    <n v="16.2"/>
    <n v="8"/>
    <s v="No"/>
    <s v="Yes"/>
    <n v="61"/>
    <x v="3"/>
    <n v="734824"/>
    <n v="2"/>
    <n v="15"/>
    <n v="0.40692640692640691"/>
    <n v="867243.86724386725"/>
    <n v="2.1312056737588652"/>
    <x v="3"/>
    <s v="High Performer"/>
    <x v="2"/>
    <n v="0"/>
    <s v="0282M"/>
    <s v="0601M"/>
    <s v="00"/>
    <s v="08,67,244"/>
    <n v="72270.322270322271"/>
  </r>
  <r>
    <x v="724"/>
    <n v="2002"/>
    <x v="6"/>
    <x v="8"/>
    <s v="Series A"/>
    <n v="327"/>
    <n v="694"/>
    <n v="380"/>
    <n v="47.5"/>
    <n v="9"/>
    <s v="No"/>
    <s v="No"/>
    <n v="24"/>
    <x v="0"/>
    <n v="3868870"/>
    <n v="2"/>
    <n v="22"/>
    <n v="0.47118155619596541"/>
    <n v="547550.43227665708"/>
    <n v="1.1620795107033639"/>
    <x v="0"/>
    <s v="High Performer"/>
    <x v="1"/>
    <s v="£"/>
    <s v="£327M"/>
    <s v="£380M"/>
    <s v="£0"/>
    <s v="£5,47,550"/>
    <n v="45629.202689721424"/>
  </r>
  <r>
    <x v="725"/>
    <n v="2015"/>
    <x v="3"/>
    <x v="7"/>
    <s v="Series A"/>
    <n v="260"/>
    <n v="694"/>
    <n v="580"/>
    <n v="49.13"/>
    <n v="4"/>
    <s v="Yes"/>
    <s v="Yes"/>
    <n v="16"/>
    <x v="3"/>
    <n v="306004"/>
    <n v="2"/>
    <n v="9"/>
    <n v="0.37463976945244959"/>
    <n v="835734.87031700287"/>
    <n v="2.2307692307692308"/>
    <x v="1"/>
    <s v="Normal"/>
    <x v="0"/>
    <s v="€"/>
    <s v="€260M"/>
    <s v="€580M"/>
    <s v="€0"/>
    <s v="€8,35,735"/>
    <n v="69644.572526416901"/>
  </r>
  <r>
    <x v="726"/>
    <n v="2008"/>
    <x v="6"/>
    <x v="3"/>
    <s v="Series A"/>
    <n v="11"/>
    <n v="694"/>
    <n v="996"/>
    <n v="24.46"/>
    <n v="1"/>
    <s v="Yes"/>
    <s v="Yes"/>
    <n v="96"/>
    <x v="0"/>
    <n v="1506709"/>
    <n v="2"/>
    <n v="16"/>
    <n v="1.5850144092219021E-2"/>
    <n v="1435158.5014409223"/>
    <n v="90.545454545454547"/>
    <x v="0"/>
    <s v="Normal"/>
    <x v="0"/>
    <s v="£"/>
    <s v="£11M"/>
    <s v="£996M"/>
    <s v="£0"/>
    <s v="£14,35,159"/>
    <n v="119596.54178674352"/>
  </r>
  <r>
    <x v="727"/>
    <n v="2017"/>
    <x v="0"/>
    <x v="2"/>
    <s v="Series C"/>
    <n v="216"/>
    <n v="697"/>
    <n v="68"/>
    <n v="32.76"/>
    <n v="8"/>
    <s v="Yes"/>
    <s v="Yes"/>
    <n v="25"/>
    <x v="1"/>
    <n v="1884195"/>
    <n v="4"/>
    <n v="7"/>
    <n v="0.30989956958393111"/>
    <n v="97560.975609756104"/>
    <n v="0.31481481481481483"/>
    <x v="0"/>
    <s v="High Performer"/>
    <x v="0"/>
    <s v="₹"/>
    <s v="₹216M"/>
    <s v="₹68M"/>
    <s v="₹0"/>
    <s v="₹97,561"/>
    <n v="8130.0813008130081"/>
  </r>
  <r>
    <x v="728"/>
    <n v="2003"/>
    <x v="5"/>
    <x v="5"/>
    <s v="Seed"/>
    <n v="191"/>
    <n v="701"/>
    <n v="490"/>
    <n v="5.14"/>
    <n v="2"/>
    <s v="Yes"/>
    <s v="No"/>
    <n v="25"/>
    <x v="3"/>
    <n v="67669"/>
    <n v="1"/>
    <n v="21"/>
    <n v="0.27246790299572038"/>
    <n v="699001.42653352348"/>
    <n v="2.5654450261780104"/>
    <x v="0"/>
    <s v="Normal"/>
    <x v="0"/>
    <s v="¥"/>
    <s v="¥191M"/>
    <s v="¥490M"/>
    <s v="¥0"/>
    <s v="¥6,99,001"/>
    <n v="58250.118877793626"/>
  </r>
  <r>
    <x v="729"/>
    <n v="2020"/>
    <x v="5"/>
    <x v="9"/>
    <s v="Seed"/>
    <n v="159"/>
    <n v="703"/>
    <n v="224"/>
    <n v="27.96"/>
    <n v="4"/>
    <s v="No"/>
    <s v="Yes"/>
    <n v="65"/>
    <x v="4"/>
    <n v="4416555"/>
    <n v="1"/>
    <n v="4"/>
    <n v="0.22617354196301565"/>
    <n v="318634.42389758182"/>
    <n v="1.4088050314465408"/>
    <x v="3"/>
    <s v="Normal"/>
    <x v="2"/>
    <s v="¥"/>
    <s v="¥159M"/>
    <s v="¥224M"/>
    <s v="¥0"/>
    <s v="¥3,18,634"/>
    <n v="26552.868658131814"/>
  </r>
  <r>
    <x v="730"/>
    <n v="2006"/>
    <x v="7"/>
    <x v="8"/>
    <s v="Series B"/>
    <n v="465"/>
    <n v="704"/>
    <n v="209"/>
    <n v="40.03"/>
    <n v="2"/>
    <s v="No"/>
    <s v="No"/>
    <n v="82"/>
    <x v="4"/>
    <n v="427013"/>
    <n v="3"/>
    <n v="18"/>
    <n v="0.66051136363636365"/>
    <n v="296875"/>
    <n v="0.44946236559139785"/>
    <x v="3"/>
    <s v="Normal"/>
    <x v="1"/>
    <s v="A$"/>
    <s v="A$465M"/>
    <s v="A$209M"/>
    <s v="A$1"/>
    <s v="A$2,96,875"/>
    <n v="24739.583333333332"/>
  </r>
  <r>
    <x v="731"/>
    <n v="2017"/>
    <x v="0"/>
    <x v="4"/>
    <s v="Series B"/>
    <n v="417"/>
    <n v="705"/>
    <n v="171"/>
    <n v="6.28"/>
    <n v="8"/>
    <s v="Yes"/>
    <s v="No"/>
    <n v="96"/>
    <x v="0"/>
    <n v="779330"/>
    <n v="3"/>
    <n v="7"/>
    <n v="0.59148936170212763"/>
    <n v="242553.19148936169"/>
    <n v="0.41007194244604317"/>
    <x v="0"/>
    <s v="High Performer"/>
    <x v="0"/>
    <s v="₹"/>
    <s v="₹417M"/>
    <s v="₹171M"/>
    <s v="₹1"/>
    <s v="₹2,42,553"/>
    <n v="20212.765957446809"/>
  </r>
  <r>
    <x v="732"/>
    <n v="2019"/>
    <x v="4"/>
    <x v="4"/>
    <s v="Series B"/>
    <n v="139"/>
    <n v="705"/>
    <n v="423"/>
    <n v="18.89"/>
    <n v="3"/>
    <s v="Yes"/>
    <s v="No"/>
    <n v="39"/>
    <x v="3"/>
    <n v="1815930"/>
    <n v="3"/>
    <n v="5"/>
    <n v="0.19716312056737589"/>
    <n v="600000"/>
    <n v="3.0431654676258995"/>
    <x v="3"/>
    <s v="Normal"/>
    <x v="0"/>
    <s v="$"/>
    <s v="$139M"/>
    <s v="$423M"/>
    <s v="$0"/>
    <s v="$6,00,000"/>
    <n v="50000"/>
  </r>
  <r>
    <x v="733"/>
    <n v="2019"/>
    <x v="3"/>
    <x v="8"/>
    <s v="Series A"/>
    <n v="321"/>
    <n v="706"/>
    <n v="503"/>
    <n v="42.93"/>
    <n v="9"/>
    <s v="Yes"/>
    <s v="No"/>
    <n v="49"/>
    <x v="3"/>
    <n v="3588613"/>
    <n v="2"/>
    <n v="5"/>
    <n v="0.45467422096317278"/>
    <n v="712464.58923512744"/>
    <n v="1.5669781931464175"/>
    <x v="1"/>
    <s v="High Performer"/>
    <x v="0"/>
    <s v="€"/>
    <s v="€321M"/>
    <s v="€503M"/>
    <s v="€0"/>
    <s v="€7,12,465"/>
    <n v="59372.049102927289"/>
  </r>
  <r>
    <x v="734"/>
    <n v="2002"/>
    <x v="5"/>
    <x v="8"/>
    <s v="Series C"/>
    <n v="34"/>
    <n v="707"/>
    <n v="241"/>
    <n v="1.9"/>
    <n v="1"/>
    <s v="Yes"/>
    <s v="No"/>
    <n v="25"/>
    <x v="3"/>
    <n v="4811688"/>
    <n v="4"/>
    <n v="22"/>
    <n v="4.8090523338048093E-2"/>
    <n v="340876.94483734085"/>
    <n v="7.0882352941176467"/>
    <x v="0"/>
    <s v="Normal"/>
    <x v="0"/>
    <s v="¥"/>
    <s v="¥34M"/>
    <s v="¥241M"/>
    <s v="¥0"/>
    <s v="¥3,40,877"/>
    <n v="28406.412069778406"/>
  </r>
  <r>
    <x v="735"/>
    <n v="2013"/>
    <x v="0"/>
    <x v="4"/>
    <s v="Series C"/>
    <n v="103"/>
    <n v="708"/>
    <n v="901"/>
    <n v="8.65"/>
    <n v="5"/>
    <s v="No"/>
    <s v="Yes"/>
    <n v="68"/>
    <x v="2"/>
    <n v="1856737"/>
    <n v="4"/>
    <n v="11"/>
    <n v="0.14548022598870056"/>
    <n v="1272598.8700564972"/>
    <n v="8.7475728155339798"/>
    <x v="3"/>
    <s v="Normal"/>
    <x v="2"/>
    <s v="₹"/>
    <s v="₹103M"/>
    <s v="₹901M"/>
    <s v="₹0"/>
    <s v="₹12,72,599"/>
    <n v="106049.90583804144"/>
  </r>
  <r>
    <x v="736"/>
    <n v="2007"/>
    <x v="8"/>
    <x v="6"/>
    <s v="Series B"/>
    <n v="478"/>
    <n v="709"/>
    <n v="565"/>
    <n v="26.25"/>
    <n v="3"/>
    <s v="No"/>
    <s v="No"/>
    <n v="62"/>
    <x v="3"/>
    <n v="1077736"/>
    <n v="3"/>
    <n v="17"/>
    <n v="0.67418899858956272"/>
    <n v="796897.03808180534"/>
    <n v="1.1820083682008369"/>
    <x v="3"/>
    <s v="Normal"/>
    <x v="1"/>
    <s v="$"/>
    <s v="$478M"/>
    <s v="$565M"/>
    <s v="$1"/>
    <s v="$7,96,897"/>
    <n v="66408.086506817112"/>
  </r>
  <r>
    <x v="737"/>
    <n v="2015"/>
    <x v="9"/>
    <x v="6"/>
    <s v="Seed"/>
    <n v="342"/>
    <n v="714"/>
    <n v="677"/>
    <n v="7.61"/>
    <n v="3"/>
    <s v="No"/>
    <s v="Yes"/>
    <n v="51"/>
    <x v="2"/>
    <n v="3343604"/>
    <n v="1"/>
    <n v="9"/>
    <n v="0.47899159663865548"/>
    <n v="948179.27170868346"/>
    <n v="1.9795321637426901"/>
    <x v="3"/>
    <s v="Normal"/>
    <x v="2"/>
    <n v="0"/>
    <s v="0342M"/>
    <s v="0677M"/>
    <s v="00"/>
    <s v="09,48,179"/>
    <n v="79014.93930905695"/>
  </r>
  <r>
    <x v="738"/>
    <n v="2013"/>
    <x v="7"/>
    <x v="4"/>
    <s v="Seed"/>
    <n v="461"/>
    <n v="715"/>
    <n v="711"/>
    <n v="45.91"/>
    <n v="9"/>
    <s v="No"/>
    <s v="No"/>
    <n v="74"/>
    <x v="3"/>
    <n v="1228440"/>
    <n v="1"/>
    <n v="11"/>
    <n v="0.64475524475524471"/>
    <n v="994405.5944055944"/>
    <n v="1.5422993492407808"/>
    <x v="1"/>
    <s v="High Performer"/>
    <x v="1"/>
    <s v="A$"/>
    <s v="A$461M"/>
    <s v="A$711M"/>
    <s v="A$1"/>
    <s v="A$9,94,406"/>
    <n v="82867.132867132867"/>
  </r>
  <r>
    <x v="739"/>
    <n v="2008"/>
    <x v="1"/>
    <x v="0"/>
    <s v="Series C"/>
    <n v="35"/>
    <n v="715"/>
    <n v="245"/>
    <n v="12.76"/>
    <n v="2"/>
    <s v="No"/>
    <s v="No"/>
    <n v="95"/>
    <x v="2"/>
    <n v="317522"/>
    <n v="4"/>
    <n v="16"/>
    <n v="4.8951048951048952E-2"/>
    <n v="342657.34265734267"/>
    <n v="7"/>
    <x v="1"/>
    <s v="Normal"/>
    <x v="1"/>
    <s v="¥"/>
    <s v="¥35M"/>
    <s v="¥245M"/>
    <s v="¥0"/>
    <s v="¥3,42,657"/>
    <n v="28554.778554778553"/>
  </r>
  <r>
    <x v="740"/>
    <n v="2011"/>
    <x v="5"/>
    <x v="2"/>
    <s v="IPO"/>
    <n v="49"/>
    <n v="716"/>
    <n v="598"/>
    <n v="8.3699999999999992"/>
    <n v="7"/>
    <s v="Yes"/>
    <s v="No"/>
    <n v="17"/>
    <x v="4"/>
    <n v="4085614"/>
    <n v="5"/>
    <n v="13"/>
    <n v="6.8435754189944131E-2"/>
    <n v="835195.53072625701"/>
    <n v="12.204081632653061"/>
    <x v="3"/>
    <s v="Normal"/>
    <x v="0"/>
    <s v="¥"/>
    <s v="¥49M"/>
    <s v="¥598M"/>
    <s v="¥0"/>
    <s v="¥8,35,196"/>
    <n v="69599.627560521418"/>
  </r>
  <r>
    <x v="741"/>
    <n v="2010"/>
    <x v="1"/>
    <x v="4"/>
    <s v="Series B"/>
    <n v="484"/>
    <n v="717"/>
    <n v="979"/>
    <n v="44.49"/>
    <n v="9"/>
    <s v="No"/>
    <s v="No"/>
    <n v="44"/>
    <x v="0"/>
    <n v="3074084"/>
    <n v="3"/>
    <n v="14"/>
    <n v="0.67503486750348674"/>
    <n v="1365411.4365411436"/>
    <n v="2.0227272727272729"/>
    <x v="3"/>
    <s v="High Performer"/>
    <x v="1"/>
    <s v="¥"/>
    <s v="¥484M"/>
    <s v="¥979M"/>
    <s v="¥1"/>
    <s v="¥13,65,411"/>
    <n v="113784.28637842863"/>
  </r>
  <r>
    <x v="742"/>
    <n v="2012"/>
    <x v="1"/>
    <x v="1"/>
    <s v="Series B"/>
    <n v="459"/>
    <n v="717"/>
    <n v="808"/>
    <n v="33.85"/>
    <n v="6"/>
    <s v="No"/>
    <s v="No"/>
    <n v="98"/>
    <x v="1"/>
    <n v="1403007"/>
    <n v="3"/>
    <n v="12"/>
    <n v="0.64016736401673635"/>
    <n v="1126917.7126917713"/>
    <n v="1.7603485838779955"/>
    <x v="0"/>
    <s v="Normal"/>
    <x v="1"/>
    <s v="¥"/>
    <s v="¥459M"/>
    <s v="¥808M"/>
    <s v="¥1"/>
    <s v="¥11,26,918"/>
    <n v="93909.809390980939"/>
  </r>
  <r>
    <x v="743"/>
    <n v="2018"/>
    <x v="4"/>
    <x v="2"/>
    <s v="Series A"/>
    <n v="103"/>
    <n v="717"/>
    <n v="346"/>
    <n v="31.98"/>
    <n v="3"/>
    <s v="No"/>
    <s v="No"/>
    <n v="2"/>
    <x v="4"/>
    <n v="532493"/>
    <n v="2"/>
    <n v="6"/>
    <n v="0.14365411436541142"/>
    <n v="482566.24825662485"/>
    <n v="3.3592233009708736"/>
    <x v="1"/>
    <s v="Normal"/>
    <x v="1"/>
    <s v="$"/>
    <s v="$103M"/>
    <s v="$346M"/>
    <s v="$0"/>
    <s v="$4,82,566"/>
    <n v="40213.854021385399"/>
  </r>
  <r>
    <x v="744"/>
    <n v="2013"/>
    <x v="4"/>
    <x v="6"/>
    <s v="Series B"/>
    <n v="48"/>
    <n v="718"/>
    <n v="815"/>
    <n v="23.41"/>
    <n v="9"/>
    <s v="No"/>
    <s v="Yes"/>
    <n v="70"/>
    <x v="1"/>
    <n v="1037256"/>
    <n v="3"/>
    <n v="11"/>
    <n v="6.6852367688022288E-2"/>
    <n v="1135097.4930362117"/>
    <n v="16.979166666666668"/>
    <x v="3"/>
    <s v="High Performer"/>
    <x v="2"/>
    <s v="$"/>
    <s v="$48M"/>
    <s v="$815M"/>
    <s v="$0"/>
    <s v="$11,35,097"/>
    <n v="94591.457753017647"/>
  </r>
  <r>
    <x v="745"/>
    <n v="2005"/>
    <x v="5"/>
    <x v="3"/>
    <s v="IPO"/>
    <n v="463"/>
    <n v="718"/>
    <n v="394"/>
    <n v="18.03"/>
    <n v="7"/>
    <s v="No"/>
    <s v="Yes"/>
    <n v="87"/>
    <x v="0"/>
    <n v="4795346"/>
    <n v="5"/>
    <n v="19"/>
    <n v="0.64484679665738165"/>
    <n v="548746.51810584962"/>
    <n v="0.85097192224622031"/>
    <x v="0"/>
    <s v="Normal"/>
    <x v="2"/>
    <s v="¥"/>
    <s v="¥463M"/>
    <s v="¥394M"/>
    <s v="¥1"/>
    <s v="¥5,48,747"/>
    <n v="45728.876508820802"/>
  </r>
  <r>
    <x v="746"/>
    <n v="2015"/>
    <x v="6"/>
    <x v="3"/>
    <s v="Seed"/>
    <n v="193"/>
    <n v="719"/>
    <n v="591"/>
    <n v="1.49"/>
    <n v="6"/>
    <s v="Yes"/>
    <s v="No"/>
    <n v="72"/>
    <x v="2"/>
    <n v="1596364"/>
    <n v="1"/>
    <n v="9"/>
    <n v="0.26842837273991654"/>
    <n v="821974.96522948542"/>
    <n v="3.062176165803109"/>
    <x v="3"/>
    <s v="Normal"/>
    <x v="0"/>
    <s v="£"/>
    <s v="£193M"/>
    <s v="£591M"/>
    <s v="£0"/>
    <s v="£8,21,975"/>
    <n v="68497.913769123785"/>
  </r>
  <r>
    <x v="747"/>
    <n v="2000"/>
    <x v="9"/>
    <x v="8"/>
    <s v="Series C"/>
    <n v="464"/>
    <n v="720"/>
    <n v="629"/>
    <n v="0.56000000000000005"/>
    <n v="7"/>
    <s v="Yes"/>
    <s v="Yes"/>
    <n v="26"/>
    <x v="3"/>
    <n v="3144183"/>
    <n v="4"/>
    <n v="24"/>
    <n v="0.64444444444444449"/>
    <n v="873611.11111111112"/>
    <n v="1.3556034482758621"/>
    <x v="0"/>
    <s v="Normal"/>
    <x v="0"/>
    <n v="0"/>
    <s v="0464M"/>
    <s v="0629M"/>
    <s v="01"/>
    <s v="08,73,611"/>
    <n v="72800.925925925927"/>
  </r>
  <r>
    <x v="748"/>
    <n v="2021"/>
    <x v="3"/>
    <x v="1"/>
    <s v="Series B"/>
    <n v="117"/>
    <n v="721"/>
    <n v="693"/>
    <n v="22.2"/>
    <n v="9"/>
    <s v="Yes"/>
    <s v="Yes"/>
    <n v="20"/>
    <x v="2"/>
    <n v="487348"/>
    <n v="3"/>
    <n v="3"/>
    <n v="0.16227461858529821"/>
    <n v="961165.04854368931"/>
    <n v="5.9230769230769234"/>
    <x v="3"/>
    <s v="High Performer"/>
    <x v="0"/>
    <s v="€"/>
    <s v="€117M"/>
    <s v="€693M"/>
    <s v="€0"/>
    <s v="€9,61,165"/>
    <n v="80097.087378640776"/>
  </r>
  <r>
    <x v="749"/>
    <n v="2008"/>
    <x v="5"/>
    <x v="3"/>
    <s v="Series C"/>
    <n v="349"/>
    <n v="722"/>
    <n v="767"/>
    <n v="17.8"/>
    <n v="3"/>
    <s v="Yes"/>
    <s v="Yes"/>
    <n v="45"/>
    <x v="4"/>
    <n v="4839507"/>
    <n v="4"/>
    <n v="16"/>
    <n v="0.48337950138504154"/>
    <n v="1062326.8698060941"/>
    <n v="2.1977077363896846"/>
    <x v="3"/>
    <s v="Normal"/>
    <x v="0"/>
    <s v="¥"/>
    <s v="¥349M"/>
    <s v="¥767M"/>
    <s v="¥0"/>
    <s v="¥10,62,327"/>
    <n v="88527.239150507856"/>
  </r>
  <r>
    <x v="750"/>
    <n v="2011"/>
    <x v="9"/>
    <x v="6"/>
    <s v="IPO"/>
    <n v="446"/>
    <n v="723"/>
    <n v="958"/>
    <n v="30.04"/>
    <n v="7"/>
    <s v="Yes"/>
    <s v="No"/>
    <n v="13"/>
    <x v="3"/>
    <n v="42144"/>
    <n v="5"/>
    <n v="13"/>
    <n v="0.61687413554633475"/>
    <n v="1325034.5781466113"/>
    <n v="2.1479820627802693"/>
    <x v="3"/>
    <s v="Normal"/>
    <x v="0"/>
    <n v="0"/>
    <s v="0446M"/>
    <s v="0958M"/>
    <s v="01"/>
    <s v="013,25,035"/>
    <n v="110419.54817888427"/>
  </r>
  <r>
    <x v="751"/>
    <n v="2000"/>
    <x v="0"/>
    <x v="3"/>
    <s v="Series B"/>
    <n v="353"/>
    <n v="724"/>
    <n v="750"/>
    <n v="4.66"/>
    <n v="1"/>
    <s v="Yes"/>
    <s v="Yes"/>
    <n v="76"/>
    <x v="3"/>
    <n v="1418244"/>
    <n v="3"/>
    <n v="24"/>
    <n v="0.48756906077348067"/>
    <n v="1035911.6022099447"/>
    <n v="2.1246458923512748"/>
    <x v="0"/>
    <s v="Normal"/>
    <x v="0"/>
    <s v="₹"/>
    <s v="₹353M"/>
    <s v="₹750M"/>
    <s v="₹0"/>
    <s v="₹10,35,912"/>
    <n v="86325.966850828729"/>
  </r>
  <r>
    <x v="752"/>
    <n v="2019"/>
    <x v="6"/>
    <x v="1"/>
    <s v="Series B"/>
    <n v="162"/>
    <n v="726"/>
    <n v="705"/>
    <n v="20.11"/>
    <n v="4"/>
    <s v="No"/>
    <s v="Yes"/>
    <n v="89"/>
    <x v="0"/>
    <n v="4406655"/>
    <n v="3"/>
    <n v="5"/>
    <n v="0.2231404958677686"/>
    <n v="971074.38016528927"/>
    <n v="4.3518518518518521"/>
    <x v="0"/>
    <s v="Normal"/>
    <x v="2"/>
    <s v="£"/>
    <s v="£162M"/>
    <s v="£705M"/>
    <s v="£0"/>
    <s v="£9,71,074"/>
    <n v="80922.865013774106"/>
  </r>
  <r>
    <x v="753"/>
    <n v="2001"/>
    <x v="4"/>
    <x v="1"/>
    <s v="Series C"/>
    <n v="115"/>
    <n v="727"/>
    <n v="247"/>
    <n v="39.83"/>
    <n v="6"/>
    <s v="Yes"/>
    <s v="No"/>
    <n v="27"/>
    <x v="1"/>
    <n v="3573036"/>
    <n v="4"/>
    <n v="23"/>
    <n v="0.15818431911966988"/>
    <n v="339752.40715268225"/>
    <n v="2.1478260869565218"/>
    <x v="2"/>
    <s v="Normal"/>
    <x v="0"/>
    <s v="$"/>
    <s v="$115M"/>
    <s v="$247M"/>
    <s v="$0"/>
    <s v="$3,39,752"/>
    <n v="28312.700596056853"/>
  </r>
  <r>
    <x v="754"/>
    <n v="2019"/>
    <x v="8"/>
    <x v="1"/>
    <s v="Series A"/>
    <n v="60"/>
    <n v="728"/>
    <n v="143"/>
    <n v="20.27"/>
    <n v="9"/>
    <s v="Yes"/>
    <s v="No"/>
    <n v="94"/>
    <x v="4"/>
    <n v="3049266"/>
    <n v="2"/>
    <n v="5"/>
    <n v="8.2417582417582416E-2"/>
    <n v="196428.57142857142"/>
    <n v="2.3833333333333333"/>
    <x v="3"/>
    <s v="High Performer"/>
    <x v="0"/>
    <s v="$"/>
    <s v="$60M"/>
    <s v="$143M"/>
    <s v="$0"/>
    <s v="$1,96,429"/>
    <n v="16369.047619047618"/>
  </r>
  <r>
    <x v="755"/>
    <n v="2006"/>
    <x v="2"/>
    <x v="6"/>
    <s v="IPO"/>
    <n v="375"/>
    <n v="728"/>
    <n v="528"/>
    <n v="3.64"/>
    <n v="3"/>
    <s v="Yes"/>
    <s v="No"/>
    <n v="36"/>
    <x v="2"/>
    <n v="3343694"/>
    <n v="5"/>
    <n v="18"/>
    <n v="0.51510989010989006"/>
    <n v="725274.72527472524"/>
    <n v="1.4079999999999999"/>
    <x v="2"/>
    <s v="Normal"/>
    <x v="0"/>
    <s v="€"/>
    <s v="€375M"/>
    <s v="€528M"/>
    <s v="€1"/>
    <s v="€7,25,275"/>
    <n v="60439.560439560439"/>
  </r>
  <r>
    <x v="756"/>
    <n v="2016"/>
    <x v="4"/>
    <x v="7"/>
    <s v="IPO"/>
    <n v="92"/>
    <n v="730"/>
    <n v="449"/>
    <n v="44.09"/>
    <n v="9"/>
    <s v="No"/>
    <s v="Yes"/>
    <n v="3"/>
    <x v="2"/>
    <n v="4083452"/>
    <n v="5"/>
    <n v="8"/>
    <n v="0.12602739726027398"/>
    <n v="615068.49315068498"/>
    <n v="4.8804347826086953"/>
    <x v="3"/>
    <s v="High Performer"/>
    <x v="2"/>
    <s v="$"/>
    <s v="$92M"/>
    <s v="$449M"/>
    <s v="$0"/>
    <s v="$6,15,068"/>
    <n v="51255.707762557075"/>
  </r>
  <r>
    <x v="757"/>
    <n v="2002"/>
    <x v="2"/>
    <x v="2"/>
    <s v="Series B"/>
    <n v="437"/>
    <n v="730"/>
    <n v="110"/>
    <n v="26.55"/>
    <n v="8"/>
    <s v="No"/>
    <s v="No"/>
    <n v="32"/>
    <x v="2"/>
    <n v="1060085"/>
    <n v="3"/>
    <n v="22"/>
    <n v="0.59863013698630141"/>
    <n v="150684.9315068493"/>
    <n v="0.25171624713958812"/>
    <x v="3"/>
    <s v="High Performer"/>
    <x v="1"/>
    <s v="€"/>
    <s v="€437M"/>
    <s v="€110M"/>
    <s v="€1"/>
    <s v="€1,50,685"/>
    <n v="12557.077625570777"/>
  </r>
  <r>
    <x v="758"/>
    <n v="2015"/>
    <x v="0"/>
    <x v="5"/>
    <s v="Series B"/>
    <n v="464"/>
    <n v="730"/>
    <n v="776"/>
    <n v="33.11"/>
    <n v="3"/>
    <s v="Yes"/>
    <s v="No"/>
    <n v="44"/>
    <x v="4"/>
    <n v="4903921"/>
    <n v="3"/>
    <n v="9"/>
    <n v="0.63561643835616444"/>
    <n v="1063013.6986301369"/>
    <n v="1.6724137931034482"/>
    <x v="3"/>
    <s v="Normal"/>
    <x v="0"/>
    <s v="₹"/>
    <s v="₹464M"/>
    <s v="₹776M"/>
    <s v="₹1"/>
    <s v="₹10,63,014"/>
    <n v="88584.474885844742"/>
  </r>
  <r>
    <x v="759"/>
    <n v="2021"/>
    <x v="0"/>
    <x v="0"/>
    <s v="Series A"/>
    <n v="430"/>
    <n v="730"/>
    <n v="337"/>
    <n v="48.37"/>
    <n v="1"/>
    <s v="No"/>
    <s v="No"/>
    <n v="65"/>
    <x v="0"/>
    <n v="2512962"/>
    <n v="2"/>
    <n v="3"/>
    <n v="0.58904109589041098"/>
    <n v="461643.83561643836"/>
    <n v="0.78372093023255818"/>
    <x v="3"/>
    <s v="Normal"/>
    <x v="1"/>
    <s v="₹"/>
    <s v="₹430M"/>
    <s v="₹337M"/>
    <s v="₹1"/>
    <s v="₹4,61,644"/>
    <n v="38470.319634703199"/>
  </r>
  <r>
    <x v="760"/>
    <n v="2015"/>
    <x v="8"/>
    <x v="4"/>
    <s v="Series C"/>
    <n v="345"/>
    <n v="731"/>
    <n v="452"/>
    <n v="46.63"/>
    <n v="4"/>
    <s v="No"/>
    <s v="Yes"/>
    <n v="87"/>
    <x v="0"/>
    <n v="2140201"/>
    <n v="4"/>
    <n v="9"/>
    <n v="0.47195622435020518"/>
    <n v="618331.05335157318"/>
    <n v="1.3101449275362318"/>
    <x v="0"/>
    <s v="Normal"/>
    <x v="2"/>
    <s v="$"/>
    <s v="$345M"/>
    <s v="$452M"/>
    <s v="$0"/>
    <s v="$6,18,331"/>
    <n v="51527.587779297763"/>
  </r>
  <r>
    <x v="761"/>
    <n v="2017"/>
    <x v="9"/>
    <x v="3"/>
    <s v="IPO"/>
    <n v="234"/>
    <n v="731"/>
    <n v="381"/>
    <n v="0.76"/>
    <n v="1"/>
    <s v="No"/>
    <s v="No"/>
    <n v="17"/>
    <x v="0"/>
    <n v="4957053"/>
    <n v="5"/>
    <n v="7"/>
    <n v="0.32010943912448703"/>
    <n v="521203.83036935702"/>
    <n v="1.6282051282051282"/>
    <x v="3"/>
    <s v="Normal"/>
    <x v="1"/>
    <n v="0"/>
    <s v="0234M"/>
    <s v="0381M"/>
    <s v="00"/>
    <s v="05,21,204"/>
    <n v="43433.652530779756"/>
  </r>
  <r>
    <x v="762"/>
    <n v="2001"/>
    <x v="8"/>
    <x v="2"/>
    <s v="Series B"/>
    <n v="440"/>
    <n v="732"/>
    <n v="72"/>
    <n v="4.32"/>
    <n v="9"/>
    <s v="No"/>
    <s v="Yes"/>
    <n v="70"/>
    <x v="1"/>
    <n v="3906070"/>
    <n v="3"/>
    <n v="23"/>
    <n v="0.60109289617486339"/>
    <n v="98360.655737704918"/>
    <n v="0.16363636363636364"/>
    <x v="3"/>
    <s v="High Performer"/>
    <x v="2"/>
    <s v="$"/>
    <s v="$440M"/>
    <s v="$72M"/>
    <s v="$1"/>
    <s v="$98,361"/>
    <n v="8196.7213114754104"/>
  </r>
  <r>
    <x v="763"/>
    <n v="2013"/>
    <x v="0"/>
    <x v="4"/>
    <s v="Series C"/>
    <n v="357"/>
    <n v="732"/>
    <n v="885"/>
    <n v="14.43"/>
    <n v="6"/>
    <s v="Yes"/>
    <s v="Yes"/>
    <n v="44"/>
    <x v="3"/>
    <n v="4019022"/>
    <n v="4"/>
    <n v="11"/>
    <n v="0.48770491803278687"/>
    <n v="1209016.3934426229"/>
    <n v="2.4789915966386555"/>
    <x v="3"/>
    <s v="Normal"/>
    <x v="0"/>
    <s v="₹"/>
    <s v="₹357M"/>
    <s v="₹885M"/>
    <s v="₹0"/>
    <s v="₹12,09,016"/>
    <n v="100751.36612021858"/>
  </r>
  <r>
    <x v="764"/>
    <n v="2013"/>
    <x v="7"/>
    <x v="3"/>
    <s v="Series C"/>
    <n v="373"/>
    <n v="733"/>
    <n v="562"/>
    <n v="22.96"/>
    <n v="2"/>
    <s v="Yes"/>
    <s v="Yes"/>
    <n v="57"/>
    <x v="2"/>
    <n v="4561906"/>
    <n v="4"/>
    <n v="11"/>
    <n v="0.50886766712141884"/>
    <n v="766712.14188267395"/>
    <n v="1.5067024128686326"/>
    <x v="0"/>
    <s v="Normal"/>
    <x v="0"/>
    <s v="A$"/>
    <s v="A$373M"/>
    <s v="A$562M"/>
    <s v="A$1"/>
    <s v="A$7,66,712"/>
    <n v="63892.678490222832"/>
  </r>
  <r>
    <x v="765"/>
    <n v="2020"/>
    <x v="1"/>
    <x v="3"/>
    <s v="Series A"/>
    <n v="155"/>
    <n v="734"/>
    <n v="656"/>
    <n v="36.97"/>
    <n v="9"/>
    <s v="Yes"/>
    <s v="No"/>
    <n v="22"/>
    <x v="3"/>
    <n v="1128013"/>
    <n v="2"/>
    <n v="4"/>
    <n v="0.21117166212534061"/>
    <n v="893732.97002724791"/>
    <n v="4.2322580645161292"/>
    <x v="0"/>
    <s v="High Performer"/>
    <x v="0"/>
    <s v="¥"/>
    <s v="¥155M"/>
    <s v="¥656M"/>
    <s v="¥0"/>
    <s v="¥8,93,733"/>
    <n v="74477.747502270664"/>
  </r>
  <r>
    <x v="766"/>
    <n v="2001"/>
    <x v="2"/>
    <x v="1"/>
    <s v="Seed"/>
    <n v="197"/>
    <n v="736"/>
    <n v="410"/>
    <n v="19.579999999999998"/>
    <n v="9"/>
    <s v="No"/>
    <s v="Yes"/>
    <n v="5"/>
    <x v="4"/>
    <n v="3186448"/>
    <n v="1"/>
    <n v="23"/>
    <n v="0.26766304347826086"/>
    <n v="557065.21739130432"/>
    <n v="2.0812182741116749"/>
    <x v="1"/>
    <s v="High Performer"/>
    <x v="2"/>
    <s v="€"/>
    <s v="€197M"/>
    <s v="€410M"/>
    <s v="€0"/>
    <s v="€5,57,065"/>
    <n v="46422.10144927536"/>
  </r>
  <r>
    <x v="767"/>
    <n v="2007"/>
    <x v="5"/>
    <x v="0"/>
    <s v="IPO"/>
    <n v="15"/>
    <n v="737"/>
    <n v="50"/>
    <n v="33.299999999999997"/>
    <n v="3"/>
    <s v="No"/>
    <s v="Yes"/>
    <n v="56"/>
    <x v="3"/>
    <n v="2255376"/>
    <n v="5"/>
    <n v="17"/>
    <n v="2.0352781546811399E-2"/>
    <n v="67842.605156037986"/>
    <n v="3.3333333333333335"/>
    <x v="0"/>
    <s v="Normal"/>
    <x v="2"/>
    <s v="¥"/>
    <s v="¥15M"/>
    <s v="¥50M"/>
    <s v="¥0"/>
    <s v="¥67,843"/>
    <n v="5653.5504296698327"/>
  </r>
  <r>
    <x v="768"/>
    <n v="2009"/>
    <x v="9"/>
    <x v="1"/>
    <s v="Seed"/>
    <n v="255"/>
    <n v="740"/>
    <n v="904"/>
    <n v="1.53"/>
    <n v="2"/>
    <s v="Yes"/>
    <s v="Yes"/>
    <n v="31"/>
    <x v="2"/>
    <n v="3121694"/>
    <n v="1"/>
    <n v="15"/>
    <n v="0.34459459459459457"/>
    <n v="1221621.6216216215"/>
    <n v="3.5450980392156861"/>
    <x v="3"/>
    <s v="Normal"/>
    <x v="0"/>
    <n v="0"/>
    <s v="0255M"/>
    <s v="0904M"/>
    <s v="00"/>
    <s v="012,21,622"/>
    <n v="101801.8018018018"/>
  </r>
  <r>
    <x v="769"/>
    <n v="2000"/>
    <x v="3"/>
    <x v="2"/>
    <s v="Series A"/>
    <n v="380"/>
    <n v="741"/>
    <n v="303"/>
    <n v="39.840000000000003"/>
    <n v="7"/>
    <s v="Yes"/>
    <s v="Yes"/>
    <n v="35"/>
    <x v="4"/>
    <n v="2363207"/>
    <n v="2"/>
    <n v="24"/>
    <n v="0.51282051282051277"/>
    <n v="408906.88259109313"/>
    <n v="0.79736842105263162"/>
    <x v="3"/>
    <s v="Normal"/>
    <x v="0"/>
    <s v="€"/>
    <s v="€380M"/>
    <s v="€303M"/>
    <s v="€1"/>
    <s v="€4,08,907"/>
    <n v="34075.573549257759"/>
  </r>
  <r>
    <x v="770"/>
    <n v="2012"/>
    <x v="3"/>
    <x v="0"/>
    <s v="Series B"/>
    <n v="309"/>
    <n v="741"/>
    <n v="771"/>
    <n v="27.13"/>
    <n v="6"/>
    <s v="No"/>
    <s v="No"/>
    <n v="17"/>
    <x v="2"/>
    <n v="1426500"/>
    <n v="3"/>
    <n v="12"/>
    <n v="0.41700404858299595"/>
    <n v="1040485.8299595142"/>
    <n v="2.4951456310679609"/>
    <x v="3"/>
    <s v="Normal"/>
    <x v="1"/>
    <s v="€"/>
    <s v="€309M"/>
    <s v="€771M"/>
    <s v="€0"/>
    <s v="€10,40,486"/>
    <n v="86707.152496626179"/>
  </r>
  <r>
    <x v="771"/>
    <n v="2021"/>
    <x v="2"/>
    <x v="7"/>
    <s v="Seed"/>
    <n v="340"/>
    <n v="745"/>
    <n v="87"/>
    <n v="29.5"/>
    <n v="4"/>
    <s v="No"/>
    <s v="Yes"/>
    <n v="13"/>
    <x v="1"/>
    <n v="4608580"/>
    <n v="1"/>
    <n v="3"/>
    <n v="0.4563758389261745"/>
    <n v="116778.52348993288"/>
    <n v="0.25588235294117645"/>
    <x v="0"/>
    <s v="Normal"/>
    <x v="2"/>
    <s v="€"/>
    <s v="€340M"/>
    <s v="€87M"/>
    <s v="€0"/>
    <s v="€1,16,779"/>
    <n v="9731.5436241610732"/>
  </r>
  <r>
    <x v="772"/>
    <n v="2019"/>
    <x v="4"/>
    <x v="7"/>
    <s v="IPO"/>
    <n v="194"/>
    <n v="746"/>
    <n v="575"/>
    <n v="9.32"/>
    <n v="7"/>
    <s v="No"/>
    <s v="Yes"/>
    <n v="70"/>
    <x v="1"/>
    <n v="3024823"/>
    <n v="5"/>
    <n v="5"/>
    <n v="0.26005361930294907"/>
    <n v="770777.47989276145"/>
    <n v="2.963917525773196"/>
    <x v="0"/>
    <s v="Normal"/>
    <x v="2"/>
    <s v="$"/>
    <s v="$194M"/>
    <s v="$575M"/>
    <s v="$0"/>
    <s v="$7,70,777"/>
    <n v="64231.456657730116"/>
  </r>
  <r>
    <x v="773"/>
    <n v="2017"/>
    <x v="5"/>
    <x v="4"/>
    <s v="Seed"/>
    <n v="135"/>
    <n v="746"/>
    <n v="212"/>
    <n v="47.32"/>
    <n v="6"/>
    <s v="No"/>
    <s v="Yes"/>
    <n v="78"/>
    <x v="4"/>
    <n v="2268989"/>
    <n v="1"/>
    <n v="7"/>
    <n v="0.18096514745308312"/>
    <n v="284182.30563002679"/>
    <n v="1.5703703703703704"/>
    <x v="0"/>
    <s v="Normal"/>
    <x v="2"/>
    <s v="¥"/>
    <s v="¥135M"/>
    <s v="¥212M"/>
    <s v="¥0"/>
    <s v="¥2,84,182"/>
    <n v="23681.858802502233"/>
  </r>
  <r>
    <x v="774"/>
    <n v="2018"/>
    <x v="7"/>
    <x v="2"/>
    <s v="Series B"/>
    <n v="261"/>
    <n v="747"/>
    <n v="73"/>
    <n v="0.17"/>
    <n v="9"/>
    <s v="No"/>
    <s v="Yes"/>
    <n v="62"/>
    <x v="2"/>
    <n v="4344319"/>
    <n v="3"/>
    <n v="6"/>
    <n v="0.3493975903614458"/>
    <n v="97724.230254350739"/>
    <n v="0.27969348659003829"/>
    <x v="3"/>
    <s v="Normal"/>
    <x v="2"/>
    <s v="A$"/>
    <s v="A$261M"/>
    <s v="A$73M"/>
    <s v="A$0"/>
    <s v="A$97,724"/>
    <n v="8143.685854529228"/>
  </r>
  <r>
    <x v="775"/>
    <n v="2013"/>
    <x v="4"/>
    <x v="8"/>
    <s v="Seed"/>
    <n v="328"/>
    <n v="747"/>
    <n v="46"/>
    <n v="28.42"/>
    <n v="4"/>
    <s v="Yes"/>
    <s v="No"/>
    <n v="58"/>
    <x v="2"/>
    <n v="4478115"/>
    <n v="1"/>
    <n v="11"/>
    <n v="0.43908969210174031"/>
    <n v="61579.651941097727"/>
    <n v="0.1402439024390244"/>
    <x v="0"/>
    <s v="Normal"/>
    <x v="0"/>
    <s v="$"/>
    <s v="$328M"/>
    <s v="$46M"/>
    <s v="$0"/>
    <s v="$61,580"/>
    <n v="5131.6376617581436"/>
  </r>
  <r>
    <x v="776"/>
    <n v="2021"/>
    <x v="5"/>
    <x v="2"/>
    <s v="Series C"/>
    <n v="276"/>
    <n v="747"/>
    <n v="261"/>
    <n v="11.64"/>
    <n v="2"/>
    <s v="Yes"/>
    <s v="Yes"/>
    <n v="7"/>
    <x v="1"/>
    <n v="2155550"/>
    <n v="4"/>
    <n v="3"/>
    <n v="0.36947791164658633"/>
    <n v="349397.59036144579"/>
    <n v="0.94565217391304346"/>
    <x v="3"/>
    <s v="Normal"/>
    <x v="0"/>
    <s v="¥"/>
    <s v="¥276M"/>
    <s v="¥261M"/>
    <s v="¥0"/>
    <s v="¥3,49,398"/>
    <n v="29116.465863453814"/>
  </r>
  <r>
    <x v="777"/>
    <n v="2016"/>
    <x v="9"/>
    <x v="5"/>
    <s v="Series A"/>
    <n v="302"/>
    <n v="748"/>
    <n v="376"/>
    <n v="3.5"/>
    <n v="7"/>
    <s v="Yes"/>
    <s v="No"/>
    <n v="9"/>
    <x v="2"/>
    <n v="2163233"/>
    <n v="2"/>
    <n v="8"/>
    <n v="0.40374331550802139"/>
    <n v="502673.79679144383"/>
    <n v="1.2450331125827814"/>
    <x v="0"/>
    <s v="Normal"/>
    <x v="0"/>
    <n v="0"/>
    <s v="0302M"/>
    <s v="0376M"/>
    <s v="00"/>
    <s v="05,02,674"/>
    <n v="41889.483065953653"/>
  </r>
  <r>
    <x v="778"/>
    <n v="2012"/>
    <x v="6"/>
    <x v="1"/>
    <s v="Series B"/>
    <n v="157"/>
    <n v="748"/>
    <n v="901"/>
    <n v="13.79"/>
    <n v="3"/>
    <s v="Yes"/>
    <s v="No"/>
    <n v="33"/>
    <x v="1"/>
    <n v="4164539"/>
    <n v="3"/>
    <n v="12"/>
    <n v="0.20989304812834225"/>
    <n v="1204545.4545454546"/>
    <n v="5.7388535031847132"/>
    <x v="1"/>
    <s v="Normal"/>
    <x v="0"/>
    <s v="£"/>
    <s v="£157M"/>
    <s v="£901M"/>
    <s v="£0"/>
    <s v="£12,04,545"/>
    <n v="100378.78787878787"/>
  </r>
  <r>
    <x v="779"/>
    <n v="2006"/>
    <x v="3"/>
    <x v="5"/>
    <s v="Seed"/>
    <n v="12"/>
    <n v="749"/>
    <n v="893"/>
    <n v="45.49"/>
    <n v="2"/>
    <s v="No"/>
    <s v="No"/>
    <n v="29"/>
    <x v="2"/>
    <n v="2261602"/>
    <n v="1"/>
    <n v="18"/>
    <n v="1.602136181575434E-2"/>
    <n v="1192256.3417890521"/>
    <n v="74.416666666666671"/>
    <x v="3"/>
    <s v="Normal"/>
    <x v="1"/>
    <s v="€"/>
    <s v="€12M"/>
    <s v="€893M"/>
    <s v="€0"/>
    <s v="€11,92,256"/>
    <n v="99354.695149087667"/>
  </r>
  <r>
    <x v="780"/>
    <n v="2018"/>
    <x v="7"/>
    <x v="1"/>
    <s v="Seed"/>
    <n v="470"/>
    <n v="753"/>
    <n v="181"/>
    <n v="46.72"/>
    <n v="9"/>
    <s v="No"/>
    <s v="Yes"/>
    <n v="99"/>
    <x v="4"/>
    <n v="2892261"/>
    <n v="1"/>
    <n v="6"/>
    <n v="0.62416998671978752"/>
    <n v="240371.8459495352"/>
    <n v="0.3851063829787234"/>
    <x v="3"/>
    <s v="High Performer"/>
    <x v="2"/>
    <s v="A$"/>
    <s v="A$470M"/>
    <s v="A$181M"/>
    <s v="A$1"/>
    <s v="A$2,40,372"/>
    <n v="20030.987162461264"/>
  </r>
  <r>
    <x v="781"/>
    <n v="2021"/>
    <x v="8"/>
    <x v="4"/>
    <s v="Series A"/>
    <n v="335"/>
    <n v="755"/>
    <n v="330"/>
    <n v="39.83"/>
    <n v="5"/>
    <s v="No"/>
    <s v="Yes"/>
    <n v="50"/>
    <x v="0"/>
    <n v="175471"/>
    <n v="2"/>
    <n v="3"/>
    <n v="0.44370860927152317"/>
    <n v="437086.09271523176"/>
    <n v="0.9850746268656716"/>
    <x v="0"/>
    <s v="Normal"/>
    <x v="2"/>
    <s v="$"/>
    <s v="$335M"/>
    <s v="$330M"/>
    <s v="$0"/>
    <s v="$4,37,086"/>
    <n v="36423.841059602652"/>
  </r>
  <r>
    <x v="782"/>
    <n v="2008"/>
    <x v="2"/>
    <x v="9"/>
    <s v="Series B"/>
    <n v="130"/>
    <n v="755"/>
    <n v="111"/>
    <n v="24.67"/>
    <n v="3"/>
    <s v="Yes"/>
    <s v="No"/>
    <n v="28"/>
    <x v="0"/>
    <n v="4480138"/>
    <n v="3"/>
    <n v="16"/>
    <n v="0.17218543046357615"/>
    <n v="147019.86754966888"/>
    <n v="0.85384615384615381"/>
    <x v="1"/>
    <s v="Normal"/>
    <x v="0"/>
    <s v="€"/>
    <s v="€130M"/>
    <s v="€111M"/>
    <s v="€0"/>
    <s v="€1,47,020"/>
    <n v="12251.655629139073"/>
  </r>
  <r>
    <x v="783"/>
    <n v="2018"/>
    <x v="6"/>
    <x v="1"/>
    <s v="Series B"/>
    <n v="41"/>
    <n v="756"/>
    <n v="115"/>
    <n v="46.09"/>
    <n v="4"/>
    <s v="No"/>
    <s v="Yes"/>
    <n v="43"/>
    <x v="1"/>
    <n v="3520684"/>
    <n v="3"/>
    <n v="6"/>
    <n v="5.423280423280423E-2"/>
    <n v="152116.40211640211"/>
    <n v="2.8048780487804876"/>
    <x v="0"/>
    <s v="Normal"/>
    <x v="2"/>
    <s v="£"/>
    <s v="£41M"/>
    <s v="£115M"/>
    <s v="£0"/>
    <s v="£1,52,116"/>
    <n v="12676.366843033509"/>
  </r>
  <r>
    <x v="784"/>
    <n v="2015"/>
    <x v="9"/>
    <x v="3"/>
    <s v="Series A"/>
    <n v="105"/>
    <n v="756"/>
    <n v="964"/>
    <n v="8.7799999999999994"/>
    <n v="1"/>
    <s v="No"/>
    <s v="Yes"/>
    <n v="52"/>
    <x v="3"/>
    <n v="3389489"/>
    <n v="2"/>
    <n v="9"/>
    <n v="0.1388888888888889"/>
    <n v="1275132.2751322752"/>
    <n v="9.1809523809523803"/>
    <x v="2"/>
    <s v="Normal"/>
    <x v="2"/>
    <n v="0"/>
    <s v="0105M"/>
    <s v="0964M"/>
    <s v="00"/>
    <s v="012,75,132"/>
    <n v="106261.0229276896"/>
  </r>
  <r>
    <x v="785"/>
    <n v="2002"/>
    <x v="1"/>
    <x v="2"/>
    <s v="Series A"/>
    <n v="96"/>
    <n v="757"/>
    <n v="533"/>
    <n v="30.34"/>
    <n v="3"/>
    <s v="Yes"/>
    <s v="Yes"/>
    <n v="13"/>
    <x v="3"/>
    <n v="1283557"/>
    <n v="2"/>
    <n v="22"/>
    <n v="0.12681638044914134"/>
    <n v="704095.11228533683"/>
    <n v="5.552083333333333"/>
    <x v="0"/>
    <s v="Normal"/>
    <x v="0"/>
    <s v="¥"/>
    <s v="¥96M"/>
    <s v="¥533M"/>
    <s v="¥0"/>
    <s v="¥7,04,095"/>
    <n v="58674.592690444741"/>
  </r>
  <r>
    <x v="786"/>
    <n v="2012"/>
    <x v="8"/>
    <x v="4"/>
    <s v="Series C"/>
    <n v="244"/>
    <n v="758"/>
    <n v="313"/>
    <n v="28.76"/>
    <n v="6"/>
    <s v="No"/>
    <s v="Yes"/>
    <n v="35"/>
    <x v="3"/>
    <n v="4022501"/>
    <n v="4"/>
    <n v="12"/>
    <n v="0.32189973614775724"/>
    <n v="412928.7598944591"/>
    <n v="1.2827868852459017"/>
    <x v="3"/>
    <s v="Normal"/>
    <x v="2"/>
    <s v="$"/>
    <s v="$244M"/>
    <s v="$313M"/>
    <s v="$0"/>
    <s v="$4,12,929"/>
    <n v="34410.729991204928"/>
  </r>
  <r>
    <x v="787"/>
    <n v="2022"/>
    <x v="3"/>
    <x v="3"/>
    <s v="Series B"/>
    <n v="442"/>
    <n v="758"/>
    <n v="535"/>
    <n v="18.77"/>
    <n v="4"/>
    <s v="No"/>
    <s v="No"/>
    <n v="5"/>
    <x v="1"/>
    <n v="633807"/>
    <n v="3"/>
    <n v="2"/>
    <n v="0.58311345646437995"/>
    <n v="705804.74934036937"/>
    <n v="1.2104072398190044"/>
    <x v="0"/>
    <s v="Normal"/>
    <x v="1"/>
    <s v="€"/>
    <s v="€442M"/>
    <s v="€535M"/>
    <s v="€1"/>
    <s v="€7,05,805"/>
    <n v="58817.062445030781"/>
  </r>
  <r>
    <x v="788"/>
    <n v="2018"/>
    <x v="7"/>
    <x v="9"/>
    <s v="Seed"/>
    <n v="218"/>
    <n v="759"/>
    <n v="148"/>
    <n v="41.45"/>
    <n v="6"/>
    <s v="Yes"/>
    <s v="No"/>
    <n v="29"/>
    <x v="1"/>
    <n v="2157162"/>
    <n v="1"/>
    <n v="6"/>
    <n v="0.28722002635046112"/>
    <n v="194993.41238471674"/>
    <n v="0.67889908256880738"/>
    <x v="0"/>
    <s v="Normal"/>
    <x v="0"/>
    <s v="A$"/>
    <s v="A$218M"/>
    <s v="A$148M"/>
    <s v="A$0"/>
    <s v="A$1,94,993"/>
    <n v="16249.451032059727"/>
  </r>
  <r>
    <x v="789"/>
    <n v="2021"/>
    <x v="1"/>
    <x v="2"/>
    <s v="IPO"/>
    <n v="124"/>
    <n v="760"/>
    <n v="146"/>
    <n v="16.489999999999998"/>
    <n v="9"/>
    <s v="Yes"/>
    <s v="No"/>
    <n v="24"/>
    <x v="4"/>
    <n v="3234718"/>
    <n v="5"/>
    <n v="3"/>
    <n v="0.16315789473684211"/>
    <n v="192105.26315789475"/>
    <n v="1.1774193548387097"/>
    <x v="0"/>
    <s v="High Performer"/>
    <x v="0"/>
    <s v="¥"/>
    <s v="¥124M"/>
    <s v="¥146M"/>
    <s v="¥0"/>
    <s v="¥1,92,105"/>
    <n v="16008.771929824561"/>
  </r>
  <r>
    <x v="790"/>
    <n v="2019"/>
    <x v="6"/>
    <x v="8"/>
    <s v="Seed"/>
    <n v="115"/>
    <n v="761"/>
    <n v="356"/>
    <n v="30.63"/>
    <n v="6"/>
    <s v="Yes"/>
    <s v="No"/>
    <n v="3"/>
    <x v="4"/>
    <n v="426509"/>
    <n v="1"/>
    <n v="5"/>
    <n v="0.15111695137976347"/>
    <n v="467805.51905387646"/>
    <n v="3.0956521739130434"/>
    <x v="2"/>
    <s v="Normal"/>
    <x v="0"/>
    <s v="£"/>
    <s v="£115M"/>
    <s v="£356M"/>
    <s v="£0"/>
    <s v="£4,67,806"/>
    <n v="38983.793254489705"/>
  </r>
  <r>
    <x v="791"/>
    <n v="2022"/>
    <x v="1"/>
    <x v="9"/>
    <s v="Series C"/>
    <n v="85"/>
    <n v="761"/>
    <n v="987"/>
    <n v="4.18"/>
    <n v="4"/>
    <s v="No"/>
    <s v="Yes"/>
    <n v="18"/>
    <x v="4"/>
    <n v="2051045"/>
    <n v="4"/>
    <n v="2"/>
    <n v="0.11169513797634691"/>
    <n v="1296977.6609724048"/>
    <n v="11.611764705882353"/>
    <x v="2"/>
    <s v="Normal"/>
    <x v="2"/>
    <s v="¥"/>
    <s v="¥85M"/>
    <s v="¥987M"/>
    <s v="¥0"/>
    <s v="¥12,96,978"/>
    <n v="108081.4717477004"/>
  </r>
  <r>
    <x v="792"/>
    <n v="2001"/>
    <x v="8"/>
    <x v="8"/>
    <s v="Series B"/>
    <n v="91"/>
    <n v="761"/>
    <n v="230"/>
    <n v="39.56"/>
    <n v="1"/>
    <s v="No"/>
    <s v="No"/>
    <n v="58"/>
    <x v="0"/>
    <n v="3554104"/>
    <n v="3"/>
    <n v="23"/>
    <n v="0.11957950065703023"/>
    <n v="302233.90275952691"/>
    <n v="2.5274725274725274"/>
    <x v="3"/>
    <s v="Normal"/>
    <x v="1"/>
    <s v="$"/>
    <s v="$91M"/>
    <s v="$230M"/>
    <s v="$0"/>
    <s v="$3,02,234"/>
    <n v="25186.158563293913"/>
  </r>
  <r>
    <x v="793"/>
    <n v="2013"/>
    <x v="9"/>
    <x v="1"/>
    <s v="Series A"/>
    <n v="425"/>
    <n v="762"/>
    <n v="850"/>
    <n v="49.83"/>
    <n v="4"/>
    <s v="Yes"/>
    <s v="No"/>
    <n v="71"/>
    <x v="4"/>
    <n v="3355409"/>
    <n v="2"/>
    <n v="11"/>
    <n v="0.55774278215223094"/>
    <n v="1115485.5643044619"/>
    <n v="2"/>
    <x v="3"/>
    <s v="Normal"/>
    <x v="0"/>
    <n v="0"/>
    <s v="0425M"/>
    <s v="0850M"/>
    <s v="01"/>
    <s v="011,15,486"/>
    <n v="92957.130358705166"/>
  </r>
  <r>
    <x v="794"/>
    <n v="2013"/>
    <x v="2"/>
    <x v="5"/>
    <s v="IPO"/>
    <n v="419"/>
    <n v="764"/>
    <n v="275"/>
    <n v="20.13"/>
    <n v="1"/>
    <s v="No"/>
    <s v="No"/>
    <n v="14"/>
    <x v="4"/>
    <n v="680037"/>
    <n v="5"/>
    <n v="11"/>
    <n v="0.54842931937172779"/>
    <n v="359947.64397905761"/>
    <n v="0.65632458233890212"/>
    <x v="0"/>
    <s v="Normal"/>
    <x v="1"/>
    <s v="€"/>
    <s v="€419M"/>
    <s v="€275M"/>
    <s v="€1"/>
    <s v="€3,59,948"/>
    <n v="29995.636998254799"/>
  </r>
  <r>
    <x v="795"/>
    <n v="2011"/>
    <x v="9"/>
    <x v="7"/>
    <s v="Series C"/>
    <n v="292"/>
    <n v="764"/>
    <n v="445"/>
    <n v="39.130000000000003"/>
    <n v="1"/>
    <s v="No"/>
    <s v="No"/>
    <n v="41"/>
    <x v="1"/>
    <n v="612345"/>
    <n v="4"/>
    <n v="13"/>
    <n v="0.38219895287958117"/>
    <n v="582460.73298429314"/>
    <n v="1.523972602739726"/>
    <x v="3"/>
    <s v="Normal"/>
    <x v="1"/>
    <n v="0"/>
    <s v="0292M"/>
    <s v="0445M"/>
    <s v="00"/>
    <s v="05,82,461"/>
    <n v="48538.394415357769"/>
  </r>
  <r>
    <x v="796"/>
    <n v="2000"/>
    <x v="2"/>
    <x v="1"/>
    <s v="Series B"/>
    <n v="464"/>
    <n v="765"/>
    <n v="823"/>
    <n v="31.37"/>
    <n v="6"/>
    <s v="No"/>
    <s v="No"/>
    <n v="11"/>
    <x v="4"/>
    <n v="233285"/>
    <n v="3"/>
    <n v="24"/>
    <n v="0.60653594771241826"/>
    <n v="1075816.9934640522"/>
    <n v="1.7737068965517242"/>
    <x v="3"/>
    <s v="Normal"/>
    <x v="1"/>
    <s v="€"/>
    <s v="€464M"/>
    <s v="€823M"/>
    <s v="€1"/>
    <s v="€10,75,817"/>
    <n v="89651.416122004361"/>
  </r>
  <r>
    <x v="797"/>
    <n v="2020"/>
    <x v="5"/>
    <x v="4"/>
    <s v="Series B"/>
    <n v="307"/>
    <n v="765"/>
    <n v="33"/>
    <n v="43.63"/>
    <n v="5"/>
    <s v="Yes"/>
    <s v="No"/>
    <n v="81"/>
    <x v="0"/>
    <n v="901789"/>
    <n v="3"/>
    <n v="4"/>
    <n v="0.40130718954248368"/>
    <n v="43137.254901960783"/>
    <n v="0.10749185667752444"/>
    <x v="3"/>
    <s v="Normal"/>
    <x v="0"/>
    <s v="¥"/>
    <s v="¥307M"/>
    <s v="¥33M"/>
    <s v="¥0"/>
    <s v="¥43,137"/>
    <n v="3594.7712418300653"/>
  </r>
  <r>
    <x v="798"/>
    <n v="2006"/>
    <x v="8"/>
    <x v="7"/>
    <s v="Series B"/>
    <n v="413"/>
    <n v="767"/>
    <n v="94"/>
    <n v="14.6"/>
    <n v="5"/>
    <s v="Yes"/>
    <s v="Yes"/>
    <n v="76"/>
    <x v="3"/>
    <n v="1366540"/>
    <n v="3"/>
    <n v="18"/>
    <n v="0.53846153846153844"/>
    <n v="122555.41069100391"/>
    <n v="0.22760290556900725"/>
    <x v="2"/>
    <s v="Normal"/>
    <x v="0"/>
    <s v="$"/>
    <s v="$413M"/>
    <s v="$94M"/>
    <s v="$1"/>
    <s v="$1,22,555"/>
    <n v="10212.950890916993"/>
  </r>
  <r>
    <x v="799"/>
    <n v="2008"/>
    <x v="6"/>
    <x v="8"/>
    <s v="Series B"/>
    <n v="58"/>
    <n v="772"/>
    <n v="550"/>
    <n v="12.03"/>
    <n v="3"/>
    <s v="No"/>
    <s v="Yes"/>
    <n v="86"/>
    <x v="1"/>
    <n v="3721861"/>
    <n v="3"/>
    <n v="16"/>
    <n v="7.512953367875648E-2"/>
    <n v="712435.23316062172"/>
    <n v="9.4827586206896548"/>
    <x v="0"/>
    <s v="Normal"/>
    <x v="2"/>
    <s v="£"/>
    <s v="£58M"/>
    <s v="£550M"/>
    <s v="£0"/>
    <s v="£7,12,435"/>
    <n v="59369.602763385148"/>
  </r>
  <r>
    <x v="800"/>
    <n v="2013"/>
    <x v="9"/>
    <x v="2"/>
    <s v="Series B"/>
    <n v="222"/>
    <n v="774"/>
    <n v="540"/>
    <n v="13.21"/>
    <n v="4"/>
    <s v="No"/>
    <s v="No"/>
    <n v="26"/>
    <x v="4"/>
    <n v="4279635"/>
    <n v="3"/>
    <n v="11"/>
    <n v="0.2868217054263566"/>
    <n v="697674.41860465112"/>
    <n v="2.4324324324324325"/>
    <x v="3"/>
    <s v="Normal"/>
    <x v="1"/>
    <n v="0"/>
    <s v="0222M"/>
    <s v="0540M"/>
    <s v="00"/>
    <s v="06,97,674"/>
    <n v="58139.534883720931"/>
  </r>
  <r>
    <x v="801"/>
    <n v="2008"/>
    <x v="3"/>
    <x v="1"/>
    <s v="Seed"/>
    <n v="357"/>
    <n v="775"/>
    <n v="801"/>
    <n v="19.07"/>
    <n v="9"/>
    <s v="Yes"/>
    <s v="Yes"/>
    <n v="61"/>
    <x v="1"/>
    <n v="185089"/>
    <n v="1"/>
    <n v="16"/>
    <n v="0.46064516129032257"/>
    <n v="1033548.3870967742"/>
    <n v="2.2436974789915967"/>
    <x v="3"/>
    <s v="High Performer"/>
    <x v="0"/>
    <s v="€"/>
    <s v="€357M"/>
    <s v="€801M"/>
    <s v="€0"/>
    <s v="€10,33,548"/>
    <n v="86129.032258064515"/>
  </r>
  <r>
    <x v="802"/>
    <n v="2015"/>
    <x v="4"/>
    <x v="8"/>
    <s v="Series B"/>
    <n v="307"/>
    <n v="775"/>
    <n v="854"/>
    <n v="8.69"/>
    <n v="3"/>
    <s v="Yes"/>
    <s v="No"/>
    <n v="76"/>
    <x v="2"/>
    <n v="3468338"/>
    <n v="3"/>
    <n v="9"/>
    <n v="0.39612903225806451"/>
    <n v="1101935.4838709678"/>
    <n v="2.781758957654723"/>
    <x v="0"/>
    <s v="Normal"/>
    <x v="0"/>
    <s v="$"/>
    <s v="$307M"/>
    <s v="$854M"/>
    <s v="$0"/>
    <s v="$11,01,935"/>
    <n v="91827.956989247308"/>
  </r>
  <r>
    <x v="803"/>
    <n v="2011"/>
    <x v="0"/>
    <x v="3"/>
    <s v="Series B"/>
    <n v="250"/>
    <n v="775"/>
    <n v="620"/>
    <n v="44.03"/>
    <n v="2"/>
    <s v="No"/>
    <s v="No"/>
    <n v="15"/>
    <x v="3"/>
    <n v="1974734"/>
    <n v="3"/>
    <n v="13"/>
    <n v="0.32258064516129031"/>
    <n v="800000"/>
    <n v="2.48"/>
    <x v="3"/>
    <s v="Normal"/>
    <x v="1"/>
    <s v="₹"/>
    <s v="₹250M"/>
    <s v="₹620M"/>
    <s v="₹0"/>
    <s v="₹8,00,000"/>
    <n v="66666.666666666672"/>
  </r>
  <r>
    <x v="804"/>
    <n v="2015"/>
    <x v="6"/>
    <x v="2"/>
    <s v="Series B"/>
    <n v="337"/>
    <n v="775"/>
    <n v="496"/>
    <n v="33.1"/>
    <n v="1"/>
    <s v="No"/>
    <s v="No"/>
    <n v="38"/>
    <x v="4"/>
    <n v="2324909"/>
    <n v="3"/>
    <n v="9"/>
    <n v="0.43483870967741933"/>
    <n v="640000"/>
    <n v="1.4718100890207715"/>
    <x v="3"/>
    <s v="Normal"/>
    <x v="1"/>
    <s v="£"/>
    <s v="£337M"/>
    <s v="£496M"/>
    <s v="£0"/>
    <s v="£6,40,000"/>
    <n v="53333.333333333336"/>
  </r>
  <r>
    <x v="805"/>
    <n v="2022"/>
    <x v="1"/>
    <x v="0"/>
    <s v="Series A"/>
    <n v="414"/>
    <n v="776"/>
    <n v="291"/>
    <n v="34.659999999999997"/>
    <n v="4"/>
    <s v="Yes"/>
    <s v="Yes"/>
    <n v="99"/>
    <x v="4"/>
    <n v="3273931"/>
    <n v="2"/>
    <n v="2"/>
    <n v="0.53350515463917525"/>
    <n v="375000"/>
    <n v="0.70289855072463769"/>
    <x v="0"/>
    <s v="Normal"/>
    <x v="0"/>
    <s v="¥"/>
    <s v="¥414M"/>
    <s v="¥291M"/>
    <s v="¥1"/>
    <s v="¥3,75,000"/>
    <n v="31250"/>
  </r>
  <r>
    <x v="806"/>
    <n v="2015"/>
    <x v="2"/>
    <x v="9"/>
    <s v="Seed"/>
    <n v="122"/>
    <n v="777"/>
    <n v="688"/>
    <n v="29.25"/>
    <n v="8"/>
    <s v="Yes"/>
    <s v="No"/>
    <n v="26"/>
    <x v="4"/>
    <n v="2430084"/>
    <n v="1"/>
    <n v="9"/>
    <n v="0.15701415701415702"/>
    <n v="885456.88545688544"/>
    <n v="5.639344262295082"/>
    <x v="0"/>
    <s v="High Performer"/>
    <x v="0"/>
    <s v="€"/>
    <s v="€122M"/>
    <s v="€688M"/>
    <s v="€0"/>
    <s v="€8,85,457"/>
    <n v="73788.073788073787"/>
  </r>
  <r>
    <x v="807"/>
    <n v="2008"/>
    <x v="0"/>
    <x v="0"/>
    <s v="IPO"/>
    <n v="234"/>
    <n v="778"/>
    <n v="509"/>
    <n v="1.97"/>
    <n v="9"/>
    <s v="Yes"/>
    <s v="Yes"/>
    <n v="38"/>
    <x v="3"/>
    <n v="3351796"/>
    <n v="5"/>
    <n v="16"/>
    <n v="0.30077120822622105"/>
    <n v="654241.64524421596"/>
    <n v="2.175213675213675"/>
    <x v="3"/>
    <s v="High Performer"/>
    <x v="0"/>
    <s v="₹"/>
    <s v="₹234M"/>
    <s v="₹509M"/>
    <s v="₹0"/>
    <s v="₹6,54,242"/>
    <n v="54520.137103684661"/>
  </r>
  <r>
    <x v="808"/>
    <n v="2013"/>
    <x v="1"/>
    <x v="6"/>
    <s v="IPO"/>
    <n v="400"/>
    <n v="778"/>
    <n v="422"/>
    <n v="10.199999999999999"/>
    <n v="8"/>
    <s v="No"/>
    <s v="Yes"/>
    <n v="46"/>
    <x v="0"/>
    <n v="4111949"/>
    <n v="5"/>
    <n v="11"/>
    <n v="0.51413881748071977"/>
    <n v="542416.45244215941"/>
    <n v="1.0549999999999999"/>
    <x v="0"/>
    <s v="High Performer"/>
    <x v="2"/>
    <s v="¥"/>
    <s v="¥400M"/>
    <s v="¥422M"/>
    <s v="¥1"/>
    <s v="¥5,42,416"/>
    <n v="45201.371036846613"/>
  </r>
  <r>
    <x v="809"/>
    <n v="2020"/>
    <x v="5"/>
    <x v="2"/>
    <s v="Seed"/>
    <n v="277"/>
    <n v="778"/>
    <n v="335"/>
    <n v="5.68"/>
    <n v="1"/>
    <s v="Yes"/>
    <s v="No"/>
    <n v="11"/>
    <x v="0"/>
    <n v="2588279"/>
    <n v="1"/>
    <n v="4"/>
    <n v="0.35604113110539848"/>
    <n v="430591.25964010286"/>
    <n v="1.2093862815884477"/>
    <x v="0"/>
    <s v="Normal"/>
    <x v="0"/>
    <s v="¥"/>
    <s v="¥277M"/>
    <s v="¥335M"/>
    <s v="¥0"/>
    <s v="¥4,30,591"/>
    <n v="35882.604970008571"/>
  </r>
  <r>
    <x v="810"/>
    <n v="2010"/>
    <x v="7"/>
    <x v="6"/>
    <s v="IPO"/>
    <n v="109"/>
    <n v="782"/>
    <n v="166"/>
    <n v="19.600000000000001"/>
    <n v="3"/>
    <s v="Yes"/>
    <s v="No"/>
    <n v="12"/>
    <x v="2"/>
    <n v="3926840"/>
    <n v="5"/>
    <n v="14"/>
    <n v="0.13938618925831203"/>
    <n v="212276.21483375959"/>
    <n v="1.5229357798165137"/>
    <x v="3"/>
    <s v="Normal"/>
    <x v="0"/>
    <s v="A$"/>
    <s v="A$109M"/>
    <s v="A$166M"/>
    <s v="A$0"/>
    <s v="A$2,12,276"/>
    <n v="17689.684569479967"/>
  </r>
  <r>
    <x v="811"/>
    <n v="2009"/>
    <x v="0"/>
    <x v="6"/>
    <s v="Series C"/>
    <n v="329"/>
    <n v="782"/>
    <n v="724"/>
    <n v="49.05"/>
    <n v="1"/>
    <s v="Yes"/>
    <s v="No"/>
    <n v="69"/>
    <x v="2"/>
    <n v="3985271"/>
    <n v="4"/>
    <n v="15"/>
    <n v="0.42071611253196933"/>
    <n v="925831.20204603579"/>
    <n v="2.2006079027355625"/>
    <x v="3"/>
    <s v="Normal"/>
    <x v="0"/>
    <s v="₹"/>
    <s v="₹329M"/>
    <s v="₹724M"/>
    <s v="₹0"/>
    <s v="₹9,25,831"/>
    <n v="77152.600170502978"/>
  </r>
  <r>
    <x v="812"/>
    <n v="2004"/>
    <x v="4"/>
    <x v="3"/>
    <s v="Series A"/>
    <n v="498"/>
    <n v="785"/>
    <n v="823"/>
    <n v="11.07"/>
    <n v="3"/>
    <s v="Yes"/>
    <s v="Yes"/>
    <n v="79"/>
    <x v="3"/>
    <n v="4130359"/>
    <n v="2"/>
    <n v="20"/>
    <n v="0.6343949044585987"/>
    <n v="1048407.643312102"/>
    <n v="1.6526104417670682"/>
    <x v="0"/>
    <s v="Normal"/>
    <x v="0"/>
    <s v="$"/>
    <s v="$498M"/>
    <s v="$823M"/>
    <s v="$1"/>
    <s v="$10,48,408"/>
    <n v="87367.30360934182"/>
  </r>
  <r>
    <x v="813"/>
    <n v="2007"/>
    <x v="9"/>
    <x v="6"/>
    <s v="IPO"/>
    <n v="289"/>
    <n v="785"/>
    <n v="917"/>
    <n v="30.31"/>
    <n v="2"/>
    <s v="Yes"/>
    <s v="Yes"/>
    <n v="20"/>
    <x v="0"/>
    <n v="4461813"/>
    <n v="5"/>
    <n v="17"/>
    <n v="0.36815286624203819"/>
    <n v="1168152.8662420383"/>
    <n v="3.1730103806228374"/>
    <x v="0"/>
    <s v="Normal"/>
    <x v="0"/>
    <n v="0"/>
    <s v="0289M"/>
    <s v="0917M"/>
    <s v="00"/>
    <s v="011,68,153"/>
    <n v="97346.072186836522"/>
  </r>
  <r>
    <x v="814"/>
    <n v="2021"/>
    <x v="0"/>
    <x v="1"/>
    <s v="Series A"/>
    <n v="108"/>
    <n v="785"/>
    <n v="750"/>
    <n v="30.51"/>
    <n v="1"/>
    <s v="No"/>
    <s v="No"/>
    <n v="93"/>
    <x v="1"/>
    <n v="4986283"/>
    <n v="2"/>
    <n v="3"/>
    <n v="0.1375796178343949"/>
    <n v="955414.01273885346"/>
    <n v="6.9444444444444446"/>
    <x v="3"/>
    <s v="Normal"/>
    <x v="1"/>
    <s v="₹"/>
    <s v="₹108M"/>
    <s v="₹750M"/>
    <s v="₹0"/>
    <s v="₹9,55,414"/>
    <n v="79617.834394904465"/>
  </r>
  <r>
    <x v="815"/>
    <n v="2012"/>
    <x v="8"/>
    <x v="5"/>
    <s v="Series C"/>
    <n v="437"/>
    <n v="786"/>
    <n v="666"/>
    <n v="32.840000000000003"/>
    <n v="7"/>
    <s v="No"/>
    <s v="No"/>
    <n v="39"/>
    <x v="2"/>
    <n v="2790389"/>
    <n v="4"/>
    <n v="12"/>
    <n v="0.55597964376590325"/>
    <n v="847328.24427480914"/>
    <n v="1.5240274599542334"/>
    <x v="3"/>
    <s v="Normal"/>
    <x v="1"/>
    <s v="$"/>
    <s v="$437M"/>
    <s v="$666M"/>
    <s v="$1"/>
    <s v="$8,47,328"/>
    <n v="70610.687022900762"/>
  </r>
  <r>
    <x v="816"/>
    <n v="2016"/>
    <x v="3"/>
    <x v="2"/>
    <s v="IPO"/>
    <n v="411"/>
    <n v="791"/>
    <n v="183"/>
    <n v="19.3"/>
    <n v="9"/>
    <s v="Yes"/>
    <s v="Yes"/>
    <n v="30"/>
    <x v="1"/>
    <n v="3821213"/>
    <n v="5"/>
    <n v="8"/>
    <n v="0.51959544879898867"/>
    <n v="231352.71807838179"/>
    <n v="0.44525547445255476"/>
    <x v="3"/>
    <s v="High Performer"/>
    <x v="0"/>
    <s v="€"/>
    <s v="€411M"/>
    <s v="€183M"/>
    <s v="€1"/>
    <s v="€2,31,353"/>
    <n v="19279.393173198481"/>
  </r>
  <r>
    <x v="817"/>
    <n v="2022"/>
    <x v="3"/>
    <x v="0"/>
    <s v="IPO"/>
    <n v="340"/>
    <n v="793"/>
    <n v="519"/>
    <n v="18.190000000000001"/>
    <n v="7"/>
    <s v="Yes"/>
    <s v="No"/>
    <n v="60"/>
    <x v="2"/>
    <n v="1074556"/>
    <n v="5"/>
    <n v="2"/>
    <n v="0.42875157629255989"/>
    <n v="654476.67087011354"/>
    <n v="1.526470588235294"/>
    <x v="2"/>
    <s v="Normal"/>
    <x v="0"/>
    <s v="€"/>
    <s v="€340M"/>
    <s v="€519M"/>
    <s v="€0"/>
    <s v="€6,54,477"/>
    <n v="54539.722572509461"/>
  </r>
  <r>
    <x v="818"/>
    <n v="2010"/>
    <x v="9"/>
    <x v="7"/>
    <s v="IPO"/>
    <n v="67"/>
    <n v="794"/>
    <n v="25"/>
    <n v="13.87"/>
    <n v="1"/>
    <s v="Yes"/>
    <s v="No"/>
    <n v="13"/>
    <x v="3"/>
    <n v="1718830"/>
    <n v="5"/>
    <n v="14"/>
    <n v="8.4382871536523935E-2"/>
    <n v="31486.146095717882"/>
    <n v="0.37313432835820898"/>
    <x v="0"/>
    <s v="Normal"/>
    <x v="0"/>
    <n v="0"/>
    <s v="067M"/>
    <s v="025M"/>
    <s v="00"/>
    <s v="031,486"/>
    <n v="2623.8455079764904"/>
  </r>
  <r>
    <x v="819"/>
    <n v="2012"/>
    <x v="2"/>
    <x v="2"/>
    <s v="Series B"/>
    <n v="118"/>
    <n v="795"/>
    <n v="805"/>
    <n v="46.03"/>
    <n v="7"/>
    <s v="No"/>
    <s v="Yes"/>
    <n v="34"/>
    <x v="4"/>
    <n v="3499160"/>
    <n v="3"/>
    <n v="12"/>
    <n v="0.14842767295597484"/>
    <n v="1012578.6163522012"/>
    <n v="6.8220338983050848"/>
    <x v="0"/>
    <s v="Normal"/>
    <x v="2"/>
    <s v="€"/>
    <s v="€118M"/>
    <s v="€805M"/>
    <s v="€0"/>
    <s v="€10,12,579"/>
    <n v="84381.551362683444"/>
  </r>
  <r>
    <x v="820"/>
    <n v="2013"/>
    <x v="5"/>
    <x v="6"/>
    <s v="Series A"/>
    <n v="225"/>
    <n v="795"/>
    <n v="578"/>
    <n v="17.73"/>
    <n v="7"/>
    <s v="No"/>
    <s v="Yes"/>
    <n v="10"/>
    <x v="2"/>
    <n v="2396055"/>
    <n v="2"/>
    <n v="11"/>
    <n v="0.28301886792452829"/>
    <n v="727044.02515723265"/>
    <n v="2.568888888888889"/>
    <x v="1"/>
    <s v="Normal"/>
    <x v="2"/>
    <s v="¥"/>
    <s v="¥225M"/>
    <s v="¥578M"/>
    <s v="¥0"/>
    <s v="¥7,27,044"/>
    <n v="60587.002096436059"/>
  </r>
  <r>
    <x v="821"/>
    <n v="2013"/>
    <x v="3"/>
    <x v="9"/>
    <s v="Series C"/>
    <n v="24"/>
    <n v="796"/>
    <n v="234"/>
    <n v="17.579999999999998"/>
    <n v="5"/>
    <s v="No"/>
    <s v="Yes"/>
    <n v="72"/>
    <x v="3"/>
    <n v="1172244"/>
    <n v="4"/>
    <n v="11"/>
    <n v="3.015075376884422E-2"/>
    <n v="293969.84924623114"/>
    <n v="9.75"/>
    <x v="3"/>
    <s v="Normal"/>
    <x v="2"/>
    <s v="€"/>
    <s v="€24M"/>
    <s v="€234M"/>
    <s v="€0"/>
    <s v="€2,93,970"/>
    <n v="24497.48743718593"/>
  </r>
  <r>
    <x v="822"/>
    <n v="2009"/>
    <x v="8"/>
    <x v="4"/>
    <s v="Seed"/>
    <n v="422"/>
    <n v="797"/>
    <n v="712"/>
    <n v="35.21"/>
    <n v="8"/>
    <s v="No"/>
    <s v="Yes"/>
    <n v="35"/>
    <x v="2"/>
    <n v="2208306"/>
    <n v="1"/>
    <n v="15"/>
    <n v="0.5294855708908407"/>
    <n v="893350.0627352572"/>
    <n v="1.6872037914691944"/>
    <x v="1"/>
    <s v="High Performer"/>
    <x v="2"/>
    <s v="$"/>
    <s v="$422M"/>
    <s v="$712M"/>
    <s v="$1"/>
    <s v="$8,93,350"/>
    <n v="74445.838561271434"/>
  </r>
  <r>
    <x v="823"/>
    <n v="2020"/>
    <x v="6"/>
    <x v="4"/>
    <s v="IPO"/>
    <n v="25"/>
    <n v="798"/>
    <n v="479"/>
    <n v="22.42"/>
    <n v="6"/>
    <s v="No"/>
    <s v="No"/>
    <n v="72"/>
    <x v="4"/>
    <n v="4031441"/>
    <n v="5"/>
    <n v="4"/>
    <n v="3.1328320802005011E-2"/>
    <n v="600250.626566416"/>
    <n v="19.16"/>
    <x v="0"/>
    <s v="Normal"/>
    <x v="1"/>
    <s v="£"/>
    <s v="£25M"/>
    <s v="£479M"/>
    <s v="£0"/>
    <s v="£6,00,251"/>
    <n v="50020.885547201338"/>
  </r>
  <r>
    <x v="824"/>
    <n v="2011"/>
    <x v="8"/>
    <x v="5"/>
    <s v="Series B"/>
    <n v="193"/>
    <n v="798"/>
    <n v="102"/>
    <n v="42.73"/>
    <n v="3"/>
    <s v="Yes"/>
    <s v="No"/>
    <n v="99"/>
    <x v="1"/>
    <n v="2813859"/>
    <n v="3"/>
    <n v="13"/>
    <n v="0.24185463659147868"/>
    <n v="127819.54887218046"/>
    <n v="0.52849740932642486"/>
    <x v="1"/>
    <s v="Normal"/>
    <x v="0"/>
    <s v="$"/>
    <s v="$193M"/>
    <s v="$102M"/>
    <s v="$0"/>
    <s v="$1,27,820"/>
    <n v="10651.629072681704"/>
  </r>
  <r>
    <x v="825"/>
    <n v="2021"/>
    <x v="8"/>
    <x v="4"/>
    <s v="IPO"/>
    <n v="38"/>
    <n v="799"/>
    <n v="993"/>
    <n v="20.38"/>
    <n v="4"/>
    <s v="Yes"/>
    <s v="No"/>
    <n v="19"/>
    <x v="2"/>
    <n v="4316709"/>
    <n v="5"/>
    <n v="3"/>
    <n v="4.7559449311639551E-2"/>
    <n v="1242803.5043804755"/>
    <n v="26.131578947368421"/>
    <x v="0"/>
    <s v="Normal"/>
    <x v="0"/>
    <s v="$"/>
    <s v="$38M"/>
    <s v="$993M"/>
    <s v="$0"/>
    <s v="$12,42,804"/>
    <n v="103566.95869837297"/>
  </r>
  <r>
    <x v="826"/>
    <n v="2003"/>
    <x v="9"/>
    <x v="9"/>
    <s v="Seed"/>
    <n v="133"/>
    <n v="799"/>
    <n v="545"/>
    <n v="26.7"/>
    <n v="2"/>
    <s v="No"/>
    <s v="No"/>
    <n v="58"/>
    <x v="3"/>
    <n v="1674276"/>
    <n v="1"/>
    <n v="21"/>
    <n v="0.16645807259073842"/>
    <n v="682102.62828535668"/>
    <n v="4.0977443609022552"/>
    <x v="1"/>
    <s v="Normal"/>
    <x v="1"/>
    <n v="0"/>
    <s v="0133M"/>
    <s v="0545M"/>
    <s v="00"/>
    <s v="06,82,103"/>
    <n v="56841.88569044639"/>
  </r>
  <r>
    <x v="827"/>
    <n v="2018"/>
    <x v="3"/>
    <x v="1"/>
    <s v="Series C"/>
    <n v="19"/>
    <n v="800"/>
    <n v="960"/>
    <n v="29.92"/>
    <n v="8"/>
    <s v="Yes"/>
    <s v="No"/>
    <n v="91"/>
    <x v="4"/>
    <n v="4853679"/>
    <n v="4"/>
    <n v="6"/>
    <n v="2.375E-2"/>
    <n v="1200000"/>
    <n v="50.526315789473685"/>
    <x v="3"/>
    <s v="High Performer"/>
    <x v="0"/>
    <s v="€"/>
    <s v="€19M"/>
    <s v="€960M"/>
    <s v="€0"/>
    <s v="€12,00,000"/>
    <n v="100000"/>
  </r>
  <r>
    <x v="828"/>
    <n v="2014"/>
    <x v="6"/>
    <x v="1"/>
    <s v="Series A"/>
    <n v="309"/>
    <n v="802"/>
    <n v="812"/>
    <n v="49.67"/>
    <n v="2"/>
    <s v="No"/>
    <s v="Yes"/>
    <n v="64"/>
    <x v="0"/>
    <n v="4116168"/>
    <n v="2"/>
    <n v="10"/>
    <n v="0.385286783042394"/>
    <n v="1012468.8279301745"/>
    <n v="2.6278317152103559"/>
    <x v="3"/>
    <s v="Normal"/>
    <x v="2"/>
    <s v="£"/>
    <s v="£309M"/>
    <s v="£812M"/>
    <s v="£0"/>
    <s v="£10,12,469"/>
    <n v="84372.402327514545"/>
  </r>
  <r>
    <x v="829"/>
    <n v="2015"/>
    <x v="5"/>
    <x v="7"/>
    <s v="Series B"/>
    <n v="359"/>
    <n v="803"/>
    <n v="301"/>
    <n v="13.56"/>
    <n v="7"/>
    <s v="Yes"/>
    <s v="Yes"/>
    <n v="63"/>
    <x v="1"/>
    <n v="4772808"/>
    <n v="3"/>
    <n v="9"/>
    <n v="0.44707347447073476"/>
    <n v="374844.33374844334"/>
    <n v="0.83844011142061281"/>
    <x v="0"/>
    <s v="Normal"/>
    <x v="0"/>
    <s v="¥"/>
    <s v="¥359M"/>
    <s v="¥301M"/>
    <s v="¥0"/>
    <s v="¥3,74,844"/>
    <n v="31237.027812370277"/>
  </r>
  <r>
    <x v="830"/>
    <n v="2010"/>
    <x v="8"/>
    <x v="3"/>
    <s v="Series A"/>
    <n v="167"/>
    <n v="807"/>
    <n v="246"/>
    <n v="33.78"/>
    <n v="9"/>
    <s v="Yes"/>
    <s v="No"/>
    <n v="7"/>
    <x v="3"/>
    <n v="4253874"/>
    <n v="2"/>
    <n v="14"/>
    <n v="0.20693928128872366"/>
    <n v="304832.71375464683"/>
    <n v="1.4730538922155689"/>
    <x v="0"/>
    <s v="High Performer"/>
    <x v="0"/>
    <s v="$"/>
    <s v="$167M"/>
    <s v="$246M"/>
    <s v="$0"/>
    <s v="$3,04,833"/>
    <n v="25402.726146220572"/>
  </r>
  <r>
    <x v="831"/>
    <n v="2001"/>
    <x v="6"/>
    <x v="5"/>
    <s v="IPO"/>
    <n v="136"/>
    <n v="808"/>
    <n v="833"/>
    <n v="11.06"/>
    <n v="7"/>
    <s v="No"/>
    <s v="Yes"/>
    <n v="6"/>
    <x v="0"/>
    <n v="2038856"/>
    <n v="5"/>
    <n v="23"/>
    <n v="0.16831683168316833"/>
    <n v="1030940.594059406"/>
    <n v="6.125"/>
    <x v="0"/>
    <s v="Normal"/>
    <x v="2"/>
    <s v="£"/>
    <s v="£136M"/>
    <s v="£833M"/>
    <s v="£0"/>
    <s v="£10,30,941"/>
    <n v="85911.716171617169"/>
  </r>
  <r>
    <x v="832"/>
    <n v="2014"/>
    <x v="3"/>
    <x v="1"/>
    <s v="Series C"/>
    <n v="272"/>
    <n v="808"/>
    <n v="876"/>
    <n v="16.600000000000001"/>
    <n v="5"/>
    <s v="No"/>
    <s v="Yes"/>
    <n v="78"/>
    <x v="1"/>
    <n v="3319946"/>
    <n v="4"/>
    <n v="10"/>
    <n v="0.33663366336633666"/>
    <n v="1084158.4158415841"/>
    <n v="3.2205882352941178"/>
    <x v="3"/>
    <s v="Normal"/>
    <x v="2"/>
    <s v="€"/>
    <s v="€272M"/>
    <s v="€876M"/>
    <s v="€0"/>
    <s v="€10,84,158"/>
    <n v="90346.534653465351"/>
  </r>
  <r>
    <x v="833"/>
    <n v="2005"/>
    <x v="6"/>
    <x v="5"/>
    <s v="Seed"/>
    <n v="434"/>
    <n v="810"/>
    <n v="392"/>
    <n v="37.22"/>
    <n v="7"/>
    <s v="No"/>
    <s v="No"/>
    <n v="74"/>
    <x v="2"/>
    <n v="1796469"/>
    <n v="1"/>
    <n v="19"/>
    <n v="0.53580246913580243"/>
    <n v="483950.61728395062"/>
    <n v="0.90322580645161288"/>
    <x v="0"/>
    <s v="Normal"/>
    <x v="1"/>
    <s v="£"/>
    <s v="£434M"/>
    <s v="£392M"/>
    <s v="£1"/>
    <s v="£4,83,951"/>
    <n v="40329.218106995882"/>
  </r>
  <r>
    <x v="834"/>
    <n v="2008"/>
    <x v="8"/>
    <x v="3"/>
    <s v="Seed"/>
    <n v="139"/>
    <n v="811"/>
    <n v="732"/>
    <n v="32.33"/>
    <n v="9"/>
    <s v="Yes"/>
    <s v="Yes"/>
    <n v="78"/>
    <x v="0"/>
    <n v="1072241"/>
    <n v="1"/>
    <n v="16"/>
    <n v="0.17139334155363747"/>
    <n v="902589.39580764493"/>
    <n v="5.2661870503597124"/>
    <x v="0"/>
    <s v="High Performer"/>
    <x v="0"/>
    <s v="$"/>
    <s v="$139M"/>
    <s v="$732M"/>
    <s v="$0"/>
    <s v="$9,02,589"/>
    <n v="75215.782983970406"/>
  </r>
  <r>
    <x v="835"/>
    <n v="2019"/>
    <x v="4"/>
    <x v="1"/>
    <s v="Seed"/>
    <n v="162"/>
    <n v="813"/>
    <n v="119"/>
    <n v="0.83"/>
    <n v="2"/>
    <s v="Yes"/>
    <s v="No"/>
    <n v="46"/>
    <x v="1"/>
    <n v="1679523"/>
    <n v="1"/>
    <n v="5"/>
    <n v="0.19926199261992619"/>
    <n v="146371.46371463715"/>
    <n v="0.73456790123456794"/>
    <x v="0"/>
    <s v="Normal"/>
    <x v="0"/>
    <s v="$"/>
    <s v="$162M"/>
    <s v="$119M"/>
    <s v="$0"/>
    <s v="$1,46,371"/>
    <n v="12197.621976219762"/>
  </r>
  <r>
    <x v="836"/>
    <n v="2002"/>
    <x v="2"/>
    <x v="7"/>
    <s v="Series A"/>
    <n v="104"/>
    <n v="814"/>
    <n v="696"/>
    <n v="33.01"/>
    <n v="7"/>
    <s v="No"/>
    <s v="Yes"/>
    <n v="22"/>
    <x v="4"/>
    <n v="360242"/>
    <n v="2"/>
    <n v="22"/>
    <n v="0.12776412776412777"/>
    <n v="855036.85503685509"/>
    <n v="6.6923076923076925"/>
    <x v="0"/>
    <s v="Normal"/>
    <x v="2"/>
    <s v="€"/>
    <s v="€104M"/>
    <s v="€696M"/>
    <s v="€0"/>
    <s v="€8,55,037"/>
    <n v="71253.071253071248"/>
  </r>
  <r>
    <x v="837"/>
    <n v="2006"/>
    <x v="3"/>
    <x v="2"/>
    <s v="Series C"/>
    <n v="282"/>
    <n v="814"/>
    <n v="757"/>
    <n v="10.67"/>
    <n v="1"/>
    <s v="No"/>
    <s v="No"/>
    <n v="14"/>
    <x v="2"/>
    <n v="1635486"/>
    <n v="4"/>
    <n v="18"/>
    <n v="0.34643734643734642"/>
    <n v="929975.42997543002"/>
    <n v="2.6843971631205674"/>
    <x v="0"/>
    <s v="Normal"/>
    <x v="1"/>
    <s v="€"/>
    <s v="€282M"/>
    <s v="€757M"/>
    <s v="€0"/>
    <s v="€9,29,975"/>
    <n v="77497.952497952501"/>
  </r>
  <r>
    <x v="838"/>
    <n v="2006"/>
    <x v="1"/>
    <x v="8"/>
    <s v="IPO"/>
    <n v="280"/>
    <n v="816"/>
    <n v="827"/>
    <n v="6.71"/>
    <n v="2"/>
    <s v="No"/>
    <s v="No"/>
    <n v="59"/>
    <x v="3"/>
    <n v="4589808"/>
    <n v="5"/>
    <n v="18"/>
    <n v="0.34313725490196079"/>
    <n v="1013480.3921568628"/>
    <n v="2.9535714285714287"/>
    <x v="3"/>
    <s v="Normal"/>
    <x v="1"/>
    <s v="¥"/>
    <s v="¥280M"/>
    <s v="¥827M"/>
    <s v="¥0"/>
    <s v="¥10,13,480"/>
    <n v="84456.699346405236"/>
  </r>
  <r>
    <x v="839"/>
    <n v="2014"/>
    <x v="4"/>
    <x v="5"/>
    <s v="Series B"/>
    <n v="356"/>
    <n v="817"/>
    <n v="699"/>
    <n v="19.989999999999998"/>
    <n v="4"/>
    <s v="No"/>
    <s v="Yes"/>
    <n v="50"/>
    <x v="0"/>
    <n v="621777"/>
    <n v="3"/>
    <n v="10"/>
    <n v="0.43574051407588738"/>
    <n v="855569.1554467564"/>
    <n v="1.9634831460674158"/>
    <x v="3"/>
    <s v="Normal"/>
    <x v="2"/>
    <s v="$"/>
    <s v="$356M"/>
    <s v="$699M"/>
    <s v="$0"/>
    <s v="$8,55,569"/>
    <n v="71297.429620563038"/>
  </r>
  <r>
    <x v="840"/>
    <n v="2003"/>
    <x v="1"/>
    <x v="5"/>
    <s v="IPO"/>
    <n v="401"/>
    <n v="818"/>
    <n v="970"/>
    <n v="30.5"/>
    <n v="5"/>
    <s v="Yes"/>
    <s v="No"/>
    <n v="32"/>
    <x v="3"/>
    <n v="1625908"/>
    <n v="5"/>
    <n v="21"/>
    <n v="0.49022004889975551"/>
    <n v="1185819.0709046454"/>
    <n v="2.4189526184538654"/>
    <x v="0"/>
    <s v="Normal"/>
    <x v="0"/>
    <s v="¥"/>
    <s v="¥401M"/>
    <s v="¥970M"/>
    <s v="¥0"/>
    <s v="¥11,85,819"/>
    <n v="98818.255908720457"/>
  </r>
  <r>
    <x v="841"/>
    <n v="2007"/>
    <x v="0"/>
    <x v="8"/>
    <s v="Series B"/>
    <n v="238"/>
    <n v="818"/>
    <n v="52"/>
    <n v="25.47"/>
    <n v="4"/>
    <s v="No"/>
    <s v="Yes"/>
    <n v="36"/>
    <x v="3"/>
    <n v="760708"/>
    <n v="3"/>
    <n v="17"/>
    <n v="0.29095354523227385"/>
    <n v="63569.682151589244"/>
    <n v="0.21848739495798319"/>
    <x v="0"/>
    <s v="Normal"/>
    <x v="2"/>
    <s v="₹"/>
    <s v="₹238M"/>
    <s v="₹52M"/>
    <s v="₹0"/>
    <s v="₹63,570"/>
    <n v="5297.4735126324367"/>
  </r>
  <r>
    <x v="842"/>
    <n v="2008"/>
    <x v="4"/>
    <x v="8"/>
    <s v="IPO"/>
    <n v="263"/>
    <n v="820"/>
    <n v="119"/>
    <n v="32.67"/>
    <n v="2"/>
    <s v="Yes"/>
    <s v="No"/>
    <n v="17"/>
    <x v="2"/>
    <n v="4118567"/>
    <n v="5"/>
    <n v="16"/>
    <n v="0.32073170731707318"/>
    <n v="145121.95121951221"/>
    <n v="0.45247148288973382"/>
    <x v="1"/>
    <s v="Normal"/>
    <x v="0"/>
    <s v="$"/>
    <s v="$263M"/>
    <s v="$119M"/>
    <s v="$0"/>
    <s v="$1,45,122"/>
    <n v="12093.49593495935"/>
  </r>
  <r>
    <x v="843"/>
    <n v="2004"/>
    <x v="7"/>
    <x v="7"/>
    <s v="Series B"/>
    <n v="13"/>
    <n v="820"/>
    <n v="879"/>
    <n v="48.32"/>
    <n v="2"/>
    <s v="Yes"/>
    <s v="No"/>
    <n v="85"/>
    <x v="0"/>
    <n v="283646"/>
    <n v="3"/>
    <n v="20"/>
    <n v="1.5853658536585366E-2"/>
    <n v="1071951.2195121951"/>
    <n v="67.615384615384613"/>
    <x v="0"/>
    <s v="Normal"/>
    <x v="0"/>
    <s v="A$"/>
    <s v="A$13M"/>
    <s v="A$879M"/>
    <s v="A$0"/>
    <s v="A$10,71,951"/>
    <n v="89329.268292682929"/>
  </r>
  <r>
    <x v="844"/>
    <n v="2009"/>
    <x v="9"/>
    <x v="8"/>
    <s v="Series A"/>
    <n v="197"/>
    <n v="822"/>
    <n v="934"/>
    <n v="39.26"/>
    <n v="7"/>
    <s v="Yes"/>
    <s v="Yes"/>
    <n v="17"/>
    <x v="1"/>
    <n v="889744"/>
    <n v="2"/>
    <n v="15"/>
    <n v="0.23965936739659369"/>
    <n v="1136253.0413625303"/>
    <n v="4.7411167512690353"/>
    <x v="3"/>
    <s v="Normal"/>
    <x v="0"/>
    <n v="0"/>
    <s v="0197M"/>
    <s v="0934M"/>
    <s v="00"/>
    <s v="011,36,253"/>
    <n v="94687.753446877541"/>
  </r>
  <r>
    <x v="845"/>
    <n v="2005"/>
    <x v="9"/>
    <x v="2"/>
    <s v="Series A"/>
    <n v="370"/>
    <n v="822"/>
    <n v="597"/>
    <n v="6.72"/>
    <n v="5"/>
    <s v="Yes"/>
    <s v="No"/>
    <n v="57"/>
    <x v="4"/>
    <n v="1334386"/>
    <n v="2"/>
    <n v="19"/>
    <n v="0.45012165450121655"/>
    <n v="726277.37226277369"/>
    <n v="1.6135135135135135"/>
    <x v="0"/>
    <s v="Normal"/>
    <x v="0"/>
    <n v="0"/>
    <s v="0370M"/>
    <s v="0597M"/>
    <s v="00"/>
    <s v="07,26,277"/>
    <n v="60523.114355231141"/>
  </r>
  <r>
    <x v="846"/>
    <n v="2010"/>
    <x v="3"/>
    <x v="0"/>
    <s v="Series A"/>
    <n v="182"/>
    <n v="822"/>
    <n v="355"/>
    <n v="14.49"/>
    <n v="3"/>
    <s v="No"/>
    <s v="No"/>
    <n v="76"/>
    <x v="2"/>
    <n v="258115"/>
    <n v="2"/>
    <n v="14"/>
    <n v="0.22141119221411193"/>
    <n v="431873.47931873478"/>
    <n v="1.9505494505494505"/>
    <x v="0"/>
    <s v="Normal"/>
    <x v="1"/>
    <s v="€"/>
    <s v="€182M"/>
    <s v="€355M"/>
    <s v="€0"/>
    <s v="€4,31,873"/>
    <n v="35989.456609894565"/>
  </r>
  <r>
    <x v="847"/>
    <n v="2001"/>
    <x v="1"/>
    <x v="0"/>
    <s v="Series B"/>
    <n v="283"/>
    <n v="823"/>
    <n v="691"/>
    <n v="2.85"/>
    <n v="5"/>
    <s v="Yes"/>
    <s v="Yes"/>
    <n v="76"/>
    <x v="2"/>
    <n v="898866"/>
    <n v="3"/>
    <n v="23"/>
    <n v="0.34386391251518833"/>
    <n v="839611.17861482385"/>
    <n v="2.441696113074205"/>
    <x v="3"/>
    <s v="Normal"/>
    <x v="0"/>
    <s v="¥"/>
    <s v="¥283M"/>
    <s v="¥691M"/>
    <s v="¥0"/>
    <s v="¥8,39,611"/>
    <n v="69967.598217901977"/>
  </r>
  <r>
    <x v="848"/>
    <n v="2001"/>
    <x v="3"/>
    <x v="9"/>
    <s v="Series C"/>
    <n v="359"/>
    <n v="824"/>
    <n v="563"/>
    <n v="21.81"/>
    <n v="5"/>
    <s v="No"/>
    <s v="No"/>
    <n v="29"/>
    <x v="1"/>
    <n v="1256508"/>
    <n v="4"/>
    <n v="23"/>
    <n v="0.43567961165048541"/>
    <n v="683252.42718446604"/>
    <n v="1.5682451253481895"/>
    <x v="0"/>
    <s v="Normal"/>
    <x v="1"/>
    <s v="€"/>
    <s v="€359M"/>
    <s v="€563M"/>
    <s v="€0"/>
    <s v="€6,83,252"/>
    <n v="56937.702265372165"/>
  </r>
  <r>
    <x v="849"/>
    <n v="2000"/>
    <x v="2"/>
    <x v="1"/>
    <s v="Series A"/>
    <n v="209"/>
    <n v="825"/>
    <n v="741"/>
    <n v="42.37"/>
    <n v="5"/>
    <s v="Yes"/>
    <s v="Yes"/>
    <n v="13"/>
    <x v="4"/>
    <n v="2974768"/>
    <n v="2"/>
    <n v="24"/>
    <n v="0.25333333333333335"/>
    <n v="898181.81818181823"/>
    <n v="3.5454545454545454"/>
    <x v="3"/>
    <s v="Normal"/>
    <x v="0"/>
    <s v="€"/>
    <s v="€209M"/>
    <s v="€741M"/>
    <s v="€0"/>
    <s v="€8,98,182"/>
    <n v="74848.484848484848"/>
  </r>
  <r>
    <x v="850"/>
    <n v="2016"/>
    <x v="1"/>
    <x v="6"/>
    <s v="IPO"/>
    <n v="347"/>
    <n v="826"/>
    <n v="829"/>
    <n v="0.2"/>
    <n v="7"/>
    <s v="No"/>
    <s v="Yes"/>
    <n v="27"/>
    <x v="0"/>
    <n v="1353910"/>
    <n v="5"/>
    <n v="8"/>
    <n v="0.42009685230024213"/>
    <n v="1003631.9612590799"/>
    <n v="2.3890489913544668"/>
    <x v="1"/>
    <s v="Normal"/>
    <x v="2"/>
    <s v="¥"/>
    <s v="¥347M"/>
    <s v="¥829M"/>
    <s v="¥0"/>
    <s v="¥10,03,632"/>
    <n v="83635.996771589998"/>
  </r>
  <r>
    <x v="851"/>
    <n v="2001"/>
    <x v="3"/>
    <x v="2"/>
    <s v="Series B"/>
    <n v="37"/>
    <n v="826"/>
    <n v="532"/>
    <n v="47.77"/>
    <n v="5"/>
    <s v="No"/>
    <s v="No"/>
    <n v="49"/>
    <x v="3"/>
    <n v="244335"/>
    <n v="3"/>
    <n v="23"/>
    <n v="4.4794188861985475E-2"/>
    <n v="644067.79661016946"/>
    <n v="14.378378378378379"/>
    <x v="0"/>
    <s v="Normal"/>
    <x v="1"/>
    <s v="€"/>
    <s v="€37M"/>
    <s v="€532M"/>
    <s v="€0"/>
    <s v="€6,44,068"/>
    <n v="53672.316384180791"/>
  </r>
  <r>
    <x v="852"/>
    <n v="2012"/>
    <x v="1"/>
    <x v="2"/>
    <s v="Seed"/>
    <n v="196"/>
    <n v="830"/>
    <n v="99"/>
    <n v="28.64"/>
    <n v="7"/>
    <s v="No"/>
    <s v="Yes"/>
    <n v="10"/>
    <x v="4"/>
    <n v="1660254"/>
    <n v="1"/>
    <n v="12"/>
    <n v="0.236144578313253"/>
    <n v="119277.10843373495"/>
    <n v="0.50510204081632648"/>
    <x v="3"/>
    <s v="Normal"/>
    <x v="2"/>
    <s v="¥"/>
    <s v="¥196M"/>
    <s v="¥99M"/>
    <s v="¥0"/>
    <s v="¥1,19,277"/>
    <n v="9939.7590361445782"/>
  </r>
  <r>
    <x v="853"/>
    <n v="2001"/>
    <x v="6"/>
    <x v="1"/>
    <s v="Series B"/>
    <n v="367"/>
    <n v="832"/>
    <n v="273"/>
    <n v="10.37"/>
    <n v="6"/>
    <s v="Yes"/>
    <s v="Yes"/>
    <n v="60"/>
    <x v="4"/>
    <n v="2639922"/>
    <n v="3"/>
    <n v="23"/>
    <n v="0.44110576923076922"/>
    <n v="328125"/>
    <n v="0.7438692098092643"/>
    <x v="0"/>
    <s v="Normal"/>
    <x v="0"/>
    <s v="£"/>
    <s v="£367M"/>
    <s v="£273M"/>
    <s v="£0"/>
    <s v="£3,28,125"/>
    <n v="27343.75"/>
  </r>
  <r>
    <x v="854"/>
    <n v="2005"/>
    <x v="7"/>
    <x v="1"/>
    <s v="Series A"/>
    <n v="102"/>
    <n v="833"/>
    <n v="103"/>
    <n v="47.16"/>
    <n v="8"/>
    <s v="No"/>
    <s v="No"/>
    <n v="30"/>
    <x v="4"/>
    <n v="1825206"/>
    <n v="2"/>
    <n v="19"/>
    <n v="0.12244897959183673"/>
    <n v="123649.45978391357"/>
    <n v="1.0098039215686274"/>
    <x v="0"/>
    <s v="High Performer"/>
    <x v="1"/>
    <s v="A$"/>
    <s v="A$102M"/>
    <s v="A$103M"/>
    <s v="A$0"/>
    <s v="A$1,23,649"/>
    <n v="10304.121648659464"/>
  </r>
  <r>
    <x v="855"/>
    <n v="2014"/>
    <x v="3"/>
    <x v="6"/>
    <s v="Series C"/>
    <n v="178"/>
    <n v="836"/>
    <n v="848"/>
    <n v="9.5500000000000007"/>
    <n v="1"/>
    <s v="No"/>
    <s v="Yes"/>
    <n v="52"/>
    <x v="0"/>
    <n v="1263854"/>
    <n v="4"/>
    <n v="10"/>
    <n v="0.21291866028708134"/>
    <n v="1014354.0669856459"/>
    <n v="4.7640449438202248"/>
    <x v="2"/>
    <s v="Normal"/>
    <x v="2"/>
    <s v="€"/>
    <s v="€178M"/>
    <s v="€848M"/>
    <s v="€0"/>
    <s v="€10,14,354"/>
    <n v="84529.505582137164"/>
  </r>
  <r>
    <x v="856"/>
    <n v="2006"/>
    <x v="3"/>
    <x v="5"/>
    <s v="Seed"/>
    <n v="89"/>
    <n v="837"/>
    <n v="25"/>
    <n v="20.43"/>
    <n v="1"/>
    <s v="Yes"/>
    <s v="Yes"/>
    <n v="32"/>
    <x v="4"/>
    <n v="1725008"/>
    <n v="1"/>
    <n v="18"/>
    <n v="0.1063321385902031"/>
    <n v="29868.578255675031"/>
    <n v="0.2808988764044944"/>
    <x v="0"/>
    <s v="Normal"/>
    <x v="0"/>
    <s v="€"/>
    <s v="€89M"/>
    <s v="€25M"/>
    <s v="€0"/>
    <s v="€29,869"/>
    <n v="2489.0481879729191"/>
  </r>
  <r>
    <x v="857"/>
    <n v="2009"/>
    <x v="0"/>
    <x v="1"/>
    <s v="Series A"/>
    <n v="153"/>
    <n v="838"/>
    <n v="157"/>
    <n v="20.51"/>
    <n v="7"/>
    <s v="Yes"/>
    <s v="Yes"/>
    <n v="61"/>
    <x v="4"/>
    <n v="824691"/>
    <n v="2"/>
    <n v="15"/>
    <n v="0.18257756563245822"/>
    <n v="187350.83532219569"/>
    <n v="1.0261437908496731"/>
    <x v="3"/>
    <s v="Normal"/>
    <x v="0"/>
    <s v="₹"/>
    <s v="₹153M"/>
    <s v="₹157M"/>
    <s v="₹0"/>
    <s v="₹1,87,351"/>
    <n v="15612.569610182974"/>
  </r>
  <r>
    <x v="858"/>
    <n v="2001"/>
    <x v="8"/>
    <x v="3"/>
    <s v="Series B"/>
    <n v="406"/>
    <n v="838"/>
    <n v="607"/>
    <n v="19.87"/>
    <n v="3"/>
    <s v="No"/>
    <s v="No"/>
    <n v="12"/>
    <x v="1"/>
    <n v="3256060"/>
    <n v="3"/>
    <n v="23"/>
    <n v="0.48448687350835323"/>
    <n v="724343.67541766108"/>
    <n v="1.4950738916256157"/>
    <x v="1"/>
    <s v="Normal"/>
    <x v="1"/>
    <s v="$"/>
    <s v="$406M"/>
    <s v="$607M"/>
    <s v="$0"/>
    <s v="$7,24,344"/>
    <n v="60361.972951471755"/>
  </r>
  <r>
    <x v="859"/>
    <n v="2020"/>
    <x v="9"/>
    <x v="9"/>
    <s v="Series C"/>
    <n v="42"/>
    <n v="839"/>
    <n v="674"/>
    <n v="22.59"/>
    <n v="1"/>
    <s v="No"/>
    <s v="No"/>
    <n v="62"/>
    <x v="0"/>
    <n v="4781866"/>
    <n v="4"/>
    <n v="4"/>
    <n v="5.0059594755661505E-2"/>
    <n v="803337.30631704407"/>
    <n v="16.047619047619047"/>
    <x v="0"/>
    <s v="Normal"/>
    <x v="1"/>
    <n v="0"/>
    <s v="042M"/>
    <s v="0674M"/>
    <s v="00"/>
    <s v="08,03,337"/>
    <n v="66944.775526420344"/>
  </r>
  <r>
    <x v="860"/>
    <n v="2005"/>
    <x v="2"/>
    <x v="1"/>
    <s v="Series B"/>
    <n v="274"/>
    <n v="841"/>
    <n v="442"/>
    <n v="39.479999999999997"/>
    <n v="6"/>
    <s v="Yes"/>
    <s v="No"/>
    <n v="17"/>
    <x v="1"/>
    <n v="4550985"/>
    <n v="3"/>
    <n v="19"/>
    <n v="0.32580261593341259"/>
    <n v="525564.8038049941"/>
    <n v="1.6131386861313868"/>
    <x v="3"/>
    <s v="Normal"/>
    <x v="0"/>
    <s v="€"/>
    <s v="€274M"/>
    <s v="€442M"/>
    <s v="€0"/>
    <s v="€5,25,565"/>
    <n v="43797.066983749508"/>
  </r>
  <r>
    <x v="861"/>
    <n v="2000"/>
    <x v="3"/>
    <x v="4"/>
    <s v="Series B"/>
    <n v="351"/>
    <n v="842"/>
    <n v="500"/>
    <n v="32.14"/>
    <n v="9"/>
    <s v="No"/>
    <s v="Yes"/>
    <n v="6"/>
    <x v="3"/>
    <n v="4854577"/>
    <n v="3"/>
    <n v="24"/>
    <n v="0.4168646080760095"/>
    <n v="593824.2280285036"/>
    <n v="1.4245014245014245"/>
    <x v="1"/>
    <s v="High Performer"/>
    <x v="2"/>
    <s v="€"/>
    <s v="€351M"/>
    <s v="€500M"/>
    <s v="€0"/>
    <s v="€5,93,824"/>
    <n v="49485.352335708631"/>
  </r>
  <r>
    <x v="862"/>
    <n v="2017"/>
    <x v="5"/>
    <x v="5"/>
    <s v="Series B"/>
    <n v="8"/>
    <n v="844"/>
    <n v="117"/>
    <n v="0.25"/>
    <n v="8"/>
    <s v="Yes"/>
    <s v="No"/>
    <n v="7"/>
    <x v="0"/>
    <n v="2329786"/>
    <n v="3"/>
    <n v="7"/>
    <n v="9.4786729857819912E-3"/>
    <n v="138625.59241706162"/>
    <n v="14.625"/>
    <x v="0"/>
    <s v="Normal"/>
    <x v="0"/>
    <s v="¥"/>
    <s v="¥8M"/>
    <s v="¥117M"/>
    <s v="¥0"/>
    <s v="¥1,38,626"/>
    <n v="11552.1327014218"/>
  </r>
  <r>
    <x v="863"/>
    <n v="2006"/>
    <x v="6"/>
    <x v="7"/>
    <s v="IPO"/>
    <n v="102"/>
    <n v="845"/>
    <n v="694"/>
    <n v="2.15"/>
    <n v="2"/>
    <s v="Yes"/>
    <s v="No"/>
    <n v="46"/>
    <x v="0"/>
    <n v="631039"/>
    <n v="5"/>
    <n v="18"/>
    <n v="0.12071005917159763"/>
    <n v="821301.77514792897"/>
    <n v="6.8039215686274508"/>
    <x v="0"/>
    <s v="Normal"/>
    <x v="0"/>
    <s v="£"/>
    <s v="£102M"/>
    <s v="£694M"/>
    <s v="£0"/>
    <s v="£8,21,302"/>
    <n v="68441.814595660748"/>
  </r>
  <r>
    <x v="864"/>
    <n v="2003"/>
    <x v="6"/>
    <x v="8"/>
    <s v="Series C"/>
    <n v="235"/>
    <n v="846"/>
    <n v="450"/>
    <n v="15.38"/>
    <n v="8"/>
    <s v="Yes"/>
    <s v="Yes"/>
    <n v="16"/>
    <x v="4"/>
    <n v="4092274"/>
    <n v="4"/>
    <n v="21"/>
    <n v="0.27777777777777779"/>
    <n v="531914.89361702127"/>
    <n v="1.9148936170212767"/>
    <x v="1"/>
    <s v="High Performer"/>
    <x v="0"/>
    <s v="£"/>
    <s v="£235M"/>
    <s v="£450M"/>
    <s v="£0"/>
    <s v="£5,31,915"/>
    <n v="44326.24113475177"/>
  </r>
  <r>
    <x v="865"/>
    <n v="2020"/>
    <x v="9"/>
    <x v="4"/>
    <s v="IPO"/>
    <n v="46"/>
    <n v="847"/>
    <n v="48"/>
    <n v="26.54"/>
    <n v="1"/>
    <s v="Yes"/>
    <s v="Yes"/>
    <n v="91"/>
    <x v="1"/>
    <n v="3329122"/>
    <n v="5"/>
    <n v="4"/>
    <n v="5.4309327036599762E-2"/>
    <n v="56670.602125147583"/>
    <n v="1.0434782608695652"/>
    <x v="1"/>
    <s v="Normal"/>
    <x v="0"/>
    <n v="0"/>
    <s v="046M"/>
    <s v="048M"/>
    <s v="00"/>
    <s v="056,671"/>
    <n v="4722.5501770956316"/>
  </r>
  <r>
    <x v="866"/>
    <n v="2004"/>
    <x v="2"/>
    <x v="9"/>
    <s v="Series C"/>
    <n v="33"/>
    <n v="848"/>
    <n v="338"/>
    <n v="44.46"/>
    <n v="5"/>
    <s v="No"/>
    <s v="Yes"/>
    <n v="22"/>
    <x v="3"/>
    <n v="2461977"/>
    <n v="4"/>
    <n v="20"/>
    <n v="3.891509433962264E-2"/>
    <n v="398584.90566037735"/>
    <n v="10.242424242424242"/>
    <x v="0"/>
    <s v="Normal"/>
    <x v="2"/>
    <s v="€"/>
    <s v="€33M"/>
    <s v="€338M"/>
    <s v="€0"/>
    <s v="€3,98,585"/>
    <n v="33215.408805031446"/>
  </r>
  <r>
    <x v="867"/>
    <n v="2000"/>
    <x v="1"/>
    <x v="1"/>
    <s v="IPO"/>
    <n v="274"/>
    <n v="848"/>
    <n v="952"/>
    <n v="18.18"/>
    <n v="4"/>
    <s v="Yes"/>
    <s v="No"/>
    <n v="12"/>
    <x v="0"/>
    <n v="3043256"/>
    <n v="5"/>
    <n v="24"/>
    <n v="0.32311320754716982"/>
    <n v="1122641.5094339622"/>
    <n v="3.4744525547445257"/>
    <x v="3"/>
    <s v="Normal"/>
    <x v="0"/>
    <s v="¥"/>
    <s v="¥274M"/>
    <s v="¥952M"/>
    <s v="¥0"/>
    <s v="¥11,22,642"/>
    <n v="93553.459119496853"/>
  </r>
  <r>
    <x v="868"/>
    <n v="2016"/>
    <x v="0"/>
    <x v="1"/>
    <s v="IPO"/>
    <n v="375"/>
    <n v="849"/>
    <n v="592"/>
    <n v="47.6"/>
    <n v="9"/>
    <s v="No"/>
    <s v="Yes"/>
    <n v="67"/>
    <x v="3"/>
    <n v="2018443"/>
    <n v="5"/>
    <n v="8"/>
    <n v="0.44169611307420492"/>
    <n v="697290.93050647818"/>
    <n v="1.5786666666666667"/>
    <x v="3"/>
    <s v="High Performer"/>
    <x v="2"/>
    <s v="₹"/>
    <s v="₹375M"/>
    <s v="₹592M"/>
    <s v="₹0"/>
    <s v="₹6,97,291"/>
    <n v="58107.57754220652"/>
  </r>
  <r>
    <x v="869"/>
    <n v="2004"/>
    <x v="9"/>
    <x v="5"/>
    <s v="Series A"/>
    <n v="379"/>
    <n v="849"/>
    <n v="864"/>
    <n v="0.82"/>
    <n v="8"/>
    <s v="Yes"/>
    <s v="Yes"/>
    <n v="30"/>
    <x v="2"/>
    <n v="1261493"/>
    <n v="2"/>
    <n v="20"/>
    <n v="0.44640753828032981"/>
    <n v="1017667.8445229682"/>
    <n v="2.2796833773087073"/>
    <x v="3"/>
    <s v="Normal"/>
    <x v="0"/>
    <n v="0"/>
    <s v="0379M"/>
    <s v="0864M"/>
    <s v="00"/>
    <s v="010,17,668"/>
    <n v="84805.653710247352"/>
  </r>
  <r>
    <x v="870"/>
    <n v="2008"/>
    <x v="4"/>
    <x v="1"/>
    <s v="IPO"/>
    <n v="468"/>
    <n v="850"/>
    <n v="886"/>
    <n v="44.89"/>
    <n v="9"/>
    <s v="Yes"/>
    <s v="Yes"/>
    <n v="25"/>
    <x v="4"/>
    <n v="1392378"/>
    <n v="5"/>
    <n v="16"/>
    <n v="0.5505882352941176"/>
    <n v="1042352.9411764706"/>
    <n v="1.8931623931623931"/>
    <x v="0"/>
    <s v="High Performer"/>
    <x v="0"/>
    <s v="$"/>
    <s v="$468M"/>
    <s v="$886M"/>
    <s v="$1"/>
    <s v="$10,42,353"/>
    <n v="86862.745098039217"/>
  </r>
  <r>
    <x v="871"/>
    <n v="2013"/>
    <x v="9"/>
    <x v="9"/>
    <s v="Seed"/>
    <n v="216"/>
    <n v="850"/>
    <n v="569"/>
    <n v="37.68"/>
    <n v="8"/>
    <s v="No"/>
    <s v="No"/>
    <n v="28"/>
    <x v="1"/>
    <n v="791924"/>
    <n v="1"/>
    <n v="11"/>
    <n v="0.2541176470588235"/>
    <n v="669411.76470588241"/>
    <n v="2.6342592592592591"/>
    <x v="1"/>
    <s v="High Performer"/>
    <x v="1"/>
    <n v="0"/>
    <s v="0216M"/>
    <s v="0569M"/>
    <s v="00"/>
    <s v="06,69,412"/>
    <n v="55784.313725490196"/>
  </r>
  <r>
    <x v="872"/>
    <n v="2018"/>
    <x v="6"/>
    <x v="0"/>
    <s v="IPO"/>
    <n v="26"/>
    <n v="850"/>
    <n v="527"/>
    <n v="27.91"/>
    <n v="6"/>
    <s v="No"/>
    <s v="No"/>
    <n v="96"/>
    <x v="0"/>
    <n v="76316"/>
    <n v="5"/>
    <n v="6"/>
    <n v="3.0588235294117649E-2"/>
    <n v="620000"/>
    <n v="20.26923076923077"/>
    <x v="0"/>
    <s v="Normal"/>
    <x v="1"/>
    <s v="£"/>
    <s v="£26M"/>
    <s v="£527M"/>
    <s v="£0"/>
    <s v="£6,20,000"/>
    <n v="51666.666666666664"/>
  </r>
  <r>
    <x v="873"/>
    <n v="2006"/>
    <x v="0"/>
    <x v="1"/>
    <s v="IPO"/>
    <n v="120"/>
    <n v="851"/>
    <n v="862"/>
    <n v="11.93"/>
    <n v="7"/>
    <s v="No"/>
    <s v="Yes"/>
    <n v="69"/>
    <x v="4"/>
    <n v="3369648"/>
    <n v="5"/>
    <n v="18"/>
    <n v="0.14101057579318449"/>
    <n v="1012925.9694477086"/>
    <n v="7.1833333333333336"/>
    <x v="0"/>
    <s v="Normal"/>
    <x v="2"/>
    <s v="₹"/>
    <s v="₹120M"/>
    <s v="₹862M"/>
    <s v="₹0"/>
    <s v="₹10,12,926"/>
    <n v="84410.49745397571"/>
  </r>
  <r>
    <x v="874"/>
    <n v="2017"/>
    <x v="0"/>
    <x v="4"/>
    <s v="Series B"/>
    <n v="286"/>
    <n v="852"/>
    <n v="41"/>
    <n v="37.08"/>
    <n v="6"/>
    <s v="No"/>
    <s v="No"/>
    <n v="2"/>
    <x v="3"/>
    <n v="939288"/>
    <n v="3"/>
    <n v="7"/>
    <n v="0.33568075117370894"/>
    <n v="48122.065727699533"/>
    <n v="0.14335664335664336"/>
    <x v="3"/>
    <s v="Normal"/>
    <x v="1"/>
    <s v="₹"/>
    <s v="₹286M"/>
    <s v="₹41M"/>
    <s v="₹0"/>
    <s v="₹48,122"/>
    <n v="4010.1721439749608"/>
  </r>
  <r>
    <x v="875"/>
    <n v="2000"/>
    <x v="3"/>
    <x v="3"/>
    <s v="Series C"/>
    <n v="402"/>
    <n v="852"/>
    <n v="836"/>
    <n v="31.94"/>
    <n v="1"/>
    <s v="Yes"/>
    <s v="Yes"/>
    <n v="12"/>
    <x v="0"/>
    <n v="352836"/>
    <n v="4"/>
    <n v="24"/>
    <n v="0.47183098591549294"/>
    <n v="981220.65727699525"/>
    <n v="2.0796019900497513"/>
    <x v="3"/>
    <s v="Normal"/>
    <x v="0"/>
    <s v="€"/>
    <s v="€402M"/>
    <s v="€836M"/>
    <s v="€0"/>
    <s v="€9,81,221"/>
    <n v="81768.388106416271"/>
  </r>
  <r>
    <x v="876"/>
    <n v="2015"/>
    <x v="5"/>
    <x v="4"/>
    <s v="Series C"/>
    <n v="415"/>
    <n v="853"/>
    <n v="660"/>
    <n v="13.48"/>
    <n v="4"/>
    <s v="Yes"/>
    <s v="No"/>
    <n v="6"/>
    <x v="4"/>
    <n v="4387759"/>
    <n v="4"/>
    <n v="9"/>
    <n v="0.48651817116060964"/>
    <n v="773739.74208675267"/>
    <n v="1.5903614457831325"/>
    <x v="3"/>
    <s v="Normal"/>
    <x v="0"/>
    <s v="¥"/>
    <s v="¥415M"/>
    <s v="¥660M"/>
    <s v="¥0"/>
    <s v="¥7,73,740"/>
    <n v="64478.311840562717"/>
  </r>
  <r>
    <x v="877"/>
    <n v="2008"/>
    <x v="9"/>
    <x v="8"/>
    <s v="Series B"/>
    <n v="311"/>
    <n v="854"/>
    <n v="566"/>
    <n v="28.1"/>
    <n v="2"/>
    <s v="Yes"/>
    <s v="No"/>
    <n v="96"/>
    <x v="1"/>
    <n v="1413916"/>
    <n v="3"/>
    <n v="16"/>
    <n v="0.36416861826697894"/>
    <n v="662763.46604215459"/>
    <n v="1.819935691318328"/>
    <x v="0"/>
    <s v="Normal"/>
    <x v="0"/>
    <n v="0"/>
    <s v="0311M"/>
    <s v="0566M"/>
    <s v="00"/>
    <s v="06,62,763"/>
    <n v="55230.288836846215"/>
  </r>
  <r>
    <x v="878"/>
    <n v="2013"/>
    <x v="2"/>
    <x v="6"/>
    <s v="Series C"/>
    <n v="240"/>
    <n v="855"/>
    <n v="964"/>
    <n v="20.78"/>
    <n v="6"/>
    <s v="Yes"/>
    <s v="No"/>
    <n v="51"/>
    <x v="2"/>
    <n v="2103346"/>
    <n v="4"/>
    <n v="11"/>
    <n v="0.2807017543859649"/>
    <n v="1127485.3801169591"/>
    <n v="4.0166666666666666"/>
    <x v="0"/>
    <s v="Normal"/>
    <x v="0"/>
    <s v="€"/>
    <s v="€240M"/>
    <s v="€964M"/>
    <s v="€0"/>
    <s v="€11,27,485"/>
    <n v="93957.115009746587"/>
  </r>
  <r>
    <x v="879"/>
    <n v="2008"/>
    <x v="8"/>
    <x v="3"/>
    <s v="Series A"/>
    <n v="197"/>
    <n v="855"/>
    <n v="368"/>
    <n v="18.920000000000002"/>
    <n v="4"/>
    <s v="Yes"/>
    <s v="No"/>
    <n v="72"/>
    <x v="1"/>
    <n v="923874"/>
    <n v="2"/>
    <n v="16"/>
    <n v="0.2304093567251462"/>
    <n v="430409.35672514618"/>
    <n v="1.868020304568528"/>
    <x v="3"/>
    <s v="Normal"/>
    <x v="0"/>
    <s v="$"/>
    <s v="$197M"/>
    <s v="$368M"/>
    <s v="$0"/>
    <s v="$4,30,409"/>
    <n v="35867.446393762184"/>
  </r>
  <r>
    <x v="880"/>
    <n v="2017"/>
    <x v="7"/>
    <x v="3"/>
    <s v="Series B"/>
    <n v="413"/>
    <n v="856"/>
    <n v="982"/>
    <n v="28.74"/>
    <n v="3"/>
    <s v="No"/>
    <s v="No"/>
    <n v="18"/>
    <x v="0"/>
    <n v="3050774"/>
    <n v="3"/>
    <n v="7"/>
    <n v="0.4824766355140187"/>
    <n v="1147196.2616822431"/>
    <n v="2.3777239709443099"/>
    <x v="3"/>
    <s v="Normal"/>
    <x v="1"/>
    <s v="A$"/>
    <s v="A$413M"/>
    <s v="A$982M"/>
    <s v="A$0"/>
    <s v="A$11,47,196"/>
    <n v="95599.688473520247"/>
  </r>
  <r>
    <x v="881"/>
    <n v="2005"/>
    <x v="3"/>
    <x v="1"/>
    <s v="IPO"/>
    <n v="475"/>
    <n v="857"/>
    <n v="904"/>
    <n v="49.56"/>
    <n v="7"/>
    <s v="No"/>
    <s v="Yes"/>
    <n v="58"/>
    <x v="3"/>
    <n v="3863491"/>
    <n v="5"/>
    <n v="19"/>
    <n v="0.55425904317386232"/>
    <n v="1054842.4737456243"/>
    <n v="1.9031578947368422"/>
    <x v="3"/>
    <s v="Normal"/>
    <x v="2"/>
    <s v="€"/>
    <s v="€475M"/>
    <s v="€904M"/>
    <s v="€1"/>
    <s v="€10,54,842"/>
    <n v="87903.53947880202"/>
  </r>
  <r>
    <x v="882"/>
    <n v="2017"/>
    <x v="4"/>
    <x v="3"/>
    <s v="IPO"/>
    <n v="380"/>
    <n v="857"/>
    <n v="44"/>
    <n v="38.54"/>
    <n v="3"/>
    <s v="No"/>
    <s v="Yes"/>
    <n v="43"/>
    <x v="0"/>
    <n v="737062"/>
    <n v="5"/>
    <n v="7"/>
    <n v="0.44340723453908987"/>
    <n v="51341.890315052508"/>
    <n v="0.11578947368421053"/>
    <x v="3"/>
    <s v="Normal"/>
    <x v="2"/>
    <s v="$"/>
    <s v="$380M"/>
    <s v="$44M"/>
    <s v="$0"/>
    <s v="$51,342"/>
    <n v="4278.4908595877087"/>
  </r>
  <r>
    <x v="883"/>
    <n v="2022"/>
    <x v="7"/>
    <x v="2"/>
    <s v="Series B"/>
    <n v="314"/>
    <n v="860"/>
    <n v="355"/>
    <n v="43.15"/>
    <n v="9"/>
    <s v="Yes"/>
    <s v="Yes"/>
    <n v="20"/>
    <x v="0"/>
    <n v="2953263"/>
    <n v="3"/>
    <n v="2"/>
    <n v="0.36511627906976746"/>
    <n v="412790.69767441862"/>
    <n v="1.1305732484076434"/>
    <x v="3"/>
    <s v="High Performer"/>
    <x v="0"/>
    <s v="A$"/>
    <s v="A$314M"/>
    <s v="A$355M"/>
    <s v="A$0"/>
    <s v="A$4,12,791"/>
    <n v="34399.22480620155"/>
  </r>
  <r>
    <x v="884"/>
    <n v="2009"/>
    <x v="9"/>
    <x v="1"/>
    <s v="IPO"/>
    <n v="370"/>
    <n v="860"/>
    <n v="784"/>
    <n v="43.03"/>
    <n v="8"/>
    <s v="No"/>
    <s v="Yes"/>
    <n v="48"/>
    <x v="0"/>
    <n v="1880741"/>
    <n v="5"/>
    <n v="15"/>
    <n v="0.43023255813953487"/>
    <n v="911627.90697674418"/>
    <n v="2.118918918918919"/>
    <x v="2"/>
    <s v="High Performer"/>
    <x v="2"/>
    <n v="0"/>
    <s v="0370M"/>
    <s v="0784M"/>
    <s v="00"/>
    <s v="09,11,628"/>
    <n v="75968.992248062015"/>
  </r>
  <r>
    <x v="885"/>
    <n v="2010"/>
    <x v="1"/>
    <x v="8"/>
    <s v="Series A"/>
    <n v="87"/>
    <n v="860"/>
    <n v="313"/>
    <n v="41.88"/>
    <n v="5"/>
    <s v="No"/>
    <s v="Yes"/>
    <n v="62"/>
    <x v="0"/>
    <n v="4367193"/>
    <n v="2"/>
    <n v="14"/>
    <n v="0.10116279069767442"/>
    <n v="363953.48837209301"/>
    <n v="3.5977011494252875"/>
    <x v="3"/>
    <s v="Normal"/>
    <x v="2"/>
    <s v="¥"/>
    <s v="¥87M"/>
    <s v="¥313M"/>
    <s v="¥0"/>
    <s v="¥3,63,953"/>
    <n v="30329.457364341084"/>
  </r>
  <r>
    <x v="886"/>
    <n v="2006"/>
    <x v="3"/>
    <x v="2"/>
    <s v="Series A"/>
    <n v="376"/>
    <n v="864"/>
    <n v="909"/>
    <n v="17.37"/>
    <n v="5"/>
    <s v="No"/>
    <s v="Yes"/>
    <n v="52"/>
    <x v="0"/>
    <n v="4817714"/>
    <n v="2"/>
    <n v="18"/>
    <n v="0.43518518518518517"/>
    <n v="1052083.3333333333"/>
    <n v="2.4175531914893615"/>
    <x v="0"/>
    <s v="Normal"/>
    <x v="2"/>
    <s v="€"/>
    <s v="€376M"/>
    <s v="€909M"/>
    <s v="€0"/>
    <s v="€10,52,083"/>
    <n v="87673.611111111109"/>
  </r>
  <r>
    <x v="887"/>
    <n v="2002"/>
    <x v="1"/>
    <x v="0"/>
    <s v="IPO"/>
    <n v="144"/>
    <n v="864"/>
    <n v="110"/>
    <n v="43.28"/>
    <n v="1"/>
    <s v="Yes"/>
    <s v="Yes"/>
    <n v="55"/>
    <x v="0"/>
    <n v="2785684"/>
    <n v="5"/>
    <n v="22"/>
    <n v="0.16666666666666666"/>
    <n v="127314.81481481482"/>
    <n v="0.76388888888888884"/>
    <x v="3"/>
    <s v="Normal"/>
    <x v="0"/>
    <s v="¥"/>
    <s v="¥144M"/>
    <s v="¥110M"/>
    <s v="¥0"/>
    <s v="¥1,27,315"/>
    <n v="10609.567901234568"/>
  </r>
  <r>
    <x v="888"/>
    <n v="2006"/>
    <x v="2"/>
    <x v="0"/>
    <s v="Series C"/>
    <n v="440"/>
    <n v="866"/>
    <n v="376"/>
    <n v="29.78"/>
    <n v="7"/>
    <s v="No"/>
    <s v="No"/>
    <n v="68"/>
    <x v="2"/>
    <n v="1879630"/>
    <n v="4"/>
    <n v="18"/>
    <n v="0.5080831408775982"/>
    <n v="434180.13856812933"/>
    <n v="0.8545454545454545"/>
    <x v="3"/>
    <s v="Normal"/>
    <x v="1"/>
    <s v="€"/>
    <s v="€440M"/>
    <s v="€376M"/>
    <s v="€1"/>
    <s v="€4,34,180"/>
    <n v="36181.678214010775"/>
  </r>
  <r>
    <x v="889"/>
    <n v="2009"/>
    <x v="3"/>
    <x v="4"/>
    <s v="Series B"/>
    <n v="397"/>
    <n v="867"/>
    <n v="17"/>
    <n v="45.13"/>
    <n v="6"/>
    <s v="Yes"/>
    <s v="No"/>
    <n v="26"/>
    <x v="2"/>
    <n v="3750929"/>
    <n v="3"/>
    <n v="15"/>
    <n v="0.45790080738177624"/>
    <n v="19607.843137254902"/>
    <n v="4.2821158690176324E-2"/>
    <x v="3"/>
    <s v="Normal"/>
    <x v="0"/>
    <s v="€"/>
    <s v="€397M"/>
    <s v="€17M"/>
    <s v="€0"/>
    <s v="€19,608"/>
    <n v="1633.9869281045751"/>
  </r>
  <r>
    <x v="890"/>
    <n v="2009"/>
    <x v="9"/>
    <x v="2"/>
    <s v="Series C"/>
    <n v="480"/>
    <n v="868"/>
    <n v="555"/>
    <n v="44.42"/>
    <n v="2"/>
    <s v="No"/>
    <s v="Yes"/>
    <n v="55"/>
    <x v="1"/>
    <n v="7004"/>
    <n v="4"/>
    <n v="15"/>
    <n v="0.55299539170506917"/>
    <n v="639400.92165898613"/>
    <n v="1.15625"/>
    <x v="3"/>
    <s v="Normal"/>
    <x v="2"/>
    <n v="0"/>
    <s v="0480M"/>
    <s v="0555M"/>
    <s v="01"/>
    <s v="06,39,401"/>
    <n v="53283.410138248844"/>
  </r>
  <r>
    <x v="891"/>
    <n v="2021"/>
    <x v="8"/>
    <x v="9"/>
    <s v="Series B"/>
    <n v="404"/>
    <n v="869"/>
    <n v="821"/>
    <n v="29.13"/>
    <n v="4"/>
    <s v="No"/>
    <s v="Yes"/>
    <n v="54"/>
    <x v="1"/>
    <n v="955430"/>
    <n v="3"/>
    <n v="3"/>
    <n v="0.46490218642117376"/>
    <n v="944764.09666283079"/>
    <n v="2.032178217821782"/>
    <x v="0"/>
    <s v="Normal"/>
    <x v="2"/>
    <s v="$"/>
    <s v="$404M"/>
    <s v="$821M"/>
    <s v="$0"/>
    <s v="$9,44,764"/>
    <n v="78730.341388569243"/>
  </r>
  <r>
    <x v="892"/>
    <n v="2017"/>
    <x v="5"/>
    <x v="9"/>
    <s v="Series B"/>
    <n v="248"/>
    <n v="870"/>
    <n v="833"/>
    <n v="11.02"/>
    <n v="1"/>
    <s v="Yes"/>
    <s v="Yes"/>
    <n v="28"/>
    <x v="4"/>
    <n v="4039978"/>
    <n v="3"/>
    <n v="7"/>
    <n v="0.28505747126436781"/>
    <n v="957471.26436781604"/>
    <n v="3.3588709677419355"/>
    <x v="0"/>
    <s v="Normal"/>
    <x v="0"/>
    <s v="¥"/>
    <s v="¥248M"/>
    <s v="¥833M"/>
    <s v="¥0"/>
    <s v="¥9,57,471"/>
    <n v="79789.272030651337"/>
  </r>
  <r>
    <x v="893"/>
    <n v="2010"/>
    <x v="3"/>
    <x v="6"/>
    <s v="Seed"/>
    <n v="265"/>
    <n v="872"/>
    <n v="441"/>
    <n v="37.58"/>
    <n v="8"/>
    <s v="No"/>
    <s v="Yes"/>
    <n v="27"/>
    <x v="0"/>
    <n v="1623611"/>
    <n v="1"/>
    <n v="14"/>
    <n v="0.30389908256880732"/>
    <n v="505733.94495412841"/>
    <n v="1.6641509433962265"/>
    <x v="3"/>
    <s v="High Performer"/>
    <x v="2"/>
    <s v="€"/>
    <s v="€265M"/>
    <s v="€441M"/>
    <s v="€0"/>
    <s v="€5,05,734"/>
    <n v="42144.495412844037"/>
  </r>
  <r>
    <x v="894"/>
    <n v="2019"/>
    <x v="5"/>
    <x v="3"/>
    <s v="IPO"/>
    <n v="447"/>
    <n v="872"/>
    <n v="846"/>
    <n v="34.880000000000003"/>
    <n v="4"/>
    <s v="No"/>
    <s v="Yes"/>
    <n v="71"/>
    <x v="1"/>
    <n v="814604"/>
    <n v="5"/>
    <n v="5"/>
    <n v="0.51261467889908252"/>
    <n v="970183.48623853212"/>
    <n v="1.8926174496644295"/>
    <x v="0"/>
    <s v="Normal"/>
    <x v="2"/>
    <s v="¥"/>
    <s v="¥447M"/>
    <s v="¥846M"/>
    <s v="¥1"/>
    <s v="¥9,70,183"/>
    <n v="80848.623853211015"/>
  </r>
  <r>
    <x v="895"/>
    <n v="2004"/>
    <x v="4"/>
    <x v="9"/>
    <s v="Series A"/>
    <n v="113"/>
    <n v="873"/>
    <n v="925"/>
    <n v="11.22"/>
    <n v="8"/>
    <s v="No"/>
    <s v="No"/>
    <n v="63"/>
    <x v="4"/>
    <n v="3169624"/>
    <n v="2"/>
    <n v="20"/>
    <n v="0.12943871706758306"/>
    <n v="1059564.7193585339"/>
    <n v="8.1858407079646014"/>
    <x v="3"/>
    <s v="High Performer"/>
    <x v="1"/>
    <s v="$"/>
    <s v="$113M"/>
    <s v="$925M"/>
    <s v="$0"/>
    <s v="$10,59,565"/>
    <n v="88297.059946544483"/>
  </r>
  <r>
    <x v="896"/>
    <n v="2017"/>
    <x v="6"/>
    <x v="4"/>
    <s v="Seed"/>
    <n v="380"/>
    <n v="876"/>
    <n v="552"/>
    <n v="31.59"/>
    <n v="3"/>
    <s v="Yes"/>
    <s v="Yes"/>
    <n v="63"/>
    <x v="4"/>
    <n v="3007583"/>
    <n v="1"/>
    <n v="7"/>
    <n v="0.43378995433789952"/>
    <n v="630136.98630136985"/>
    <n v="1.4526315789473685"/>
    <x v="0"/>
    <s v="Normal"/>
    <x v="0"/>
    <s v="£"/>
    <s v="£380M"/>
    <s v="£552M"/>
    <s v="£0"/>
    <s v="£6,30,137"/>
    <n v="52511.415525114156"/>
  </r>
  <r>
    <x v="897"/>
    <n v="2017"/>
    <x v="2"/>
    <x v="6"/>
    <s v="Series C"/>
    <n v="131"/>
    <n v="877"/>
    <n v="184"/>
    <n v="35.020000000000003"/>
    <n v="9"/>
    <s v="No"/>
    <s v="Yes"/>
    <n v="8"/>
    <x v="0"/>
    <n v="293801"/>
    <n v="4"/>
    <n v="7"/>
    <n v="0.14937286202964653"/>
    <n v="209806.15735461802"/>
    <n v="1.4045801526717556"/>
    <x v="0"/>
    <s v="High Performer"/>
    <x v="2"/>
    <s v="€"/>
    <s v="€131M"/>
    <s v="€184M"/>
    <s v="€0"/>
    <s v="€2,09,806"/>
    <n v="17483.846446218169"/>
  </r>
  <r>
    <x v="898"/>
    <n v="2016"/>
    <x v="3"/>
    <x v="5"/>
    <s v="IPO"/>
    <n v="285"/>
    <n v="877"/>
    <n v="105"/>
    <n v="24.16"/>
    <n v="8"/>
    <s v="No"/>
    <s v="No"/>
    <n v="15"/>
    <x v="2"/>
    <n v="2973727"/>
    <n v="5"/>
    <n v="8"/>
    <n v="0.32497149372862028"/>
    <n v="119726.33979475485"/>
    <n v="0.36842105263157893"/>
    <x v="2"/>
    <s v="High Performer"/>
    <x v="1"/>
    <s v="€"/>
    <s v="€285M"/>
    <s v="€105M"/>
    <s v="€0"/>
    <s v="€1,19,726"/>
    <n v="9977.194982896237"/>
  </r>
  <r>
    <x v="899"/>
    <n v="2016"/>
    <x v="3"/>
    <x v="2"/>
    <s v="Seed"/>
    <n v="92"/>
    <n v="878"/>
    <n v="528"/>
    <n v="40.81"/>
    <n v="9"/>
    <s v="No"/>
    <s v="Yes"/>
    <n v="10"/>
    <x v="1"/>
    <n v="686046"/>
    <n v="1"/>
    <n v="8"/>
    <n v="0.10478359908883828"/>
    <n v="601366.74259681092"/>
    <n v="5.7391304347826084"/>
    <x v="3"/>
    <s v="High Performer"/>
    <x v="2"/>
    <s v="€"/>
    <s v="€92M"/>
    <s v="€528M"/>
    <s v="€0"/>
    <s v="€6,01,367"/>
    <n v="50113.89521640091"/>
  </r>
  <r>
    <x v="900"/>
    <n v="2019"/>
    <x v="3"/>
    <x v="5"/>
    <s v="IPO"/>
    <n v="472"/>
    <n v="879"/>
    <n v="48"/>
    <n v="49.11"/>
    <n v="9"/>
    <s v="No"/>
    <s v="No"/>
    <n v="42"/>
    <x v="3"/>
    <n v="120587"/>
    <n v="5"/>
    <n v="5"/>
    <n v="0.53697383390216158"/>
    <n v="54607.508532423206"/>
    <n v="0.10169491525423729"/>
    <x v="3"/>
    <s v="High Performer"/>
    <x v="1"/>
    <s v="€"/>
    <s v="€472M"/>
    <s v="€48M"/>
    <s v="€1"/>
    <s v="€54,608"/>
    <n v="4550.6257110352672"/>
  </r>
  <r>
    <x v="901"/>
    <n v="2005"/>
    <x v="9"/>
    <x v="0"/>
    <s v="IPO"/>
    <n v="339"/>
    <n v="879"/>
    <n v="671"/>
    <n v="5.13"/>
    <n v="6"/>
    <s v="No"/>
    <s v="No"/>
    <n v="39"/>
    <x v="3"/>
    <n v="3501588"/>
    <n v="5"/>
    <n v="19"/>
    <n v="0.38566552901023893"/>
    <n v="763367.46302616608"/>
    <n v="1.9793510324483776"/>
    <x v="3"/>
    <s v="Normal"/>
    <x v="1"/>
    <n v="0"/>
    <s v="0339M"/>
    <s v="0671M"/>
    <s v="00"/>
    <s v="07,63,367"/>
    <n v="63613.955252180509"/>
  </r>
  <r>
    <x v="902"/>
    <n v="2009"/>
    <x v="6"/>
    <x v="1"/>
    <s v="Seed"/>
    <n v="353"/>
    <n v="880"/>
    <n v="674"/>
    <n v="20.32"/>
    <n v="5"/>
    <s v="No"/>
    <s v="No"/>
    <n v="60"/>
    <x v="0"/>
    <n v="3543346"/>
    <n v="1"/>
    <n v="15"/>
    <n v="0.40113636363636362"/>
    <n v="765909.09090909094"/>
    <n v="1.9093484419263456"/>
    <x v="3"/>
    <s v="Normal"/>
    <x v="1"/>
    <s v="£"/>
    <s v="£353M"/>
    <s v="£674M"/>
    <s v="£0"/>
    <s v="£7,65,909"/>
    <n v="63825.757575757576"/>
  </r>
  <r>
    <x v="903"/>
    <n v="2009"/>
    <x v="3"/>
    <x v="7"/>
    <s v="IPO"/>
    <n v="373"/>
    <n v="880"/>
    <n v="787"/>
    <n v="48.11"/>
    <n v="5"/>
    <s v="Yes"/>
    <s v="No"/>
    <n v="9"/>
    <x v="1"/>
    <n v="2812148"/>
    <n v="5"/>
    <n v="15"/>
    <n v="0.42386363636363639"/>
    <n v="894318.18181818177"/>
    <n v="2.1099195710455763"/>
    <x v="1"/>
    <s v="Normal"/>
    <x v="0"/>
    <s v="€"/>
    <s v="€373M"/>
    <s v="€787M"/>
    <s v="€0"/>
    <s v="€8,94,318"/>
    <n v="74526.515151515152"/>
  </r>
  <r>
    <x v="904"/>
    <n v="2008"/>
    <x v="3"/>
    <x v="8"/>
    <s v="Seed"/>
    <n v="42"/>
    <n v="881"/>
    <n v="380"/>
    <n v="39.06"/>
    <n v="8"/>
    <s v="No"/>
    <s v="Yes"/>
    <n v="99"/>
    <x v="3"/>
    <n v="1411286"/>
    <n v="1"/>
    <n v="16"/>
    <n v="4.7673098751418841E-2"/>
    <n v="431328.03632236097"/>
    <n v="9.0476190476190474"/>
    <x v="1"/>
    <s v="High Performer"/>
    <x v="2"/>
    <s v="€"/>
    <s v="€42M"/>
    <s v="€380M"/>
    <s v="€0"/>
    <s v="€4,31,328"/>
    <n v="35944.003026863415"/>
  </r>
  <r>
    <x v="905"/>
    <n v="2011"/>
    <x v="3"/>
    <x v="8"/>
    <s v="Series B"/>
    <n v="5"/>
    <n v="881"/>
    <n v="341"/>
    <n v="21.09"/>
    <n v="7"/>
    <s v="Yes"/>
    <s v="Yes"/>
    <n v="78"/>
    <x v="2"/>
    <n v="4023076"/>
    <n v="3"/>
    <n v="13"/>
    <n v="5.6753688989784334E-3"/>
    <n v="387060.15891032916"/>
    <n v="68.2"/>
    <x v="3"/>
    <s v="Normal"/>
    <x v="0"/>
    <s v="€"/>
    <s v="€5M"/>
    <s v="€341M"/>
    <s v="€0"/>
    <s v="€3,87,060"/>
    <n v="32255.013242527431"/>
  </r>
  <r>
    <x v="906"/>
    <n v="2021"/>
    <x v="8"/>
    <x v="0"/>
    <s v="Series C"/>
    <n v="405"/>
    <n v="882"/>
    <n v="380"/>
    <n v="11.91"/>
    <n v="6"/>
    <s v="No"/>
    <s v="Yes"/>
    <n v="74"/>
    <x v="1"/>
    <n v="2248515"/>
    <n v="4"/>
    <n v="3"/>
    <n v="0.45918367346938777"/>
    <n v="430839.00226757367"/>
    <n v="0.93827160493827155"/>
    <x v="0"/>
    <s v="Normal"/>
    <x v="2"/>
    <s v="$"/>
    <s v="$405M"/>
    <s v="$380M"/>
    <s v="$0"/>
    <s v="$4,30,839"/>
    <n v="35903.250188964477"/>
  </r>
  <r>
    <x v="907"/>
    <n v="2020"/>
    <x v="9"/>
    <x v="7"/>
    <s v="IPO"/>
    <n v="289"/>
    <n v="882"/>
    <n v="250"/>
    <n v="49.62"/>
    <n v="4"/>
    <s v="No"/>
    <s v="No"/>
    <n v="7"/>
    <x v="4"/>
    <n v="283275"/>
    <n v="5"/>
    <n v="4"/>
    <n v="0.32766439909297052"/>
    <n v="283446.71201814059"/>
    <n v="0.86505190311418689"/>
    <x v="3"/>
    <s v="Normal"/>
    <x v="1"/>
    <n v="0"/>
    <s v="0289M"/>
    <s v="0250M"/>
    <s v="00"/>
    <s v="02,83,447"/>
    <n v="23620.559334845049"/>
  </r>
  <r>
    <x v="908"/>
    <n v="2018"/>
    <x v="8"/>
    <x v="7"/>
    <s v="IPO"/>
    <n v="461"/>
    <n v="883"/>
    <n v="879"/>
    <n v="20.170000000000002"/>
    <n v="3"/>
    <s v="No"/>
    <s v="Yes"/>
    <n v="25"/>
    <x v="4"/>
    <n v="3375381"/>
    <n v="5"/>
    <n v="6"/>
    <n v="0.52208380520951303"/>
    <n v="995469.98867497174"/>
    <n v="1.9067245119305858"/>
    <x v="1"/>
    <s v="Normal"/>
    <x v="2"/>
    <s v="$"/>
    <s v="$461M"/>
    <s v="$879M"/>
    <s v="$1"/>
    <s v="$9,95,470"/>
    <n v="82955.832389580974"/>
  </r>
  <r>
    <x v="909"/>
    <n v="2017"/>
    <x v="9"/>
    <x v="2"/>
    <s v="IPO"/>
    <n v="45"/>
    <n v="884"/>
    <n v="82"/>
    <n v="1.38"/>
    <n v="9"/>
    <s v="Yes"/>
    <s v="Yes"/>
    <n v="6"/>
    <x v="0"/>
    <n v="2440406"/>
    <n v="5"/>
    <n v="7"/>
    <n v="5.090497737556561E-2"/>
    <n v="92760.180995475108"/>
    <n v="1.8222222222222222"/>
    <x v="3"/>
    <s v="High Performer"/>
    <x v="0"/>
    <n v="0"/>
    <s v="045M"/>
    <s v="082M"/>
    <s v="00"/>
    <s v="092,760"/>
    <n v="7730.015082956259"/>
  </r>
  <r>
    <x v="910"/>
    <n v="2015"/>
    <x v="9"/>
    <x v="6"/>
    <s v="Series C"/>
    <n v="352"/>
    <n v="885"/>
    <n v="79"/>
    <n v="12.1"/>
    <n v="8"/>
    <s v="Yes"/>
    <s v="Yes"/>
    <n v="63"/>
    <x v="2"/>
    <n v="4373488"/>
    <n v="4"/>
    <n v="9"/>
    <n v="0.3977401129943503"/>
    <n v="89265.536723163837"/>
    <n v="0.22443181818181818"/>
    <x v="2"/>
    <s v="High Performer"/>
    <x v="0"/>
    <n v="0"/>
    <s v="0352M"/>
    <s v="079M"/>
    <s v="00"/>
    <s v="089,266"/>
    <n v="7438.7947269303204"/>
  </r>
  <r>
    <x v="911"/>
    <n v="2007"/>
    <x v="6"/>
    <x v="7"/>
    <s v="Series C"/>
    <n v="54"/>
    <n v="888"/>
    <n v="217"/>
    <n v="42.84"/>
    <n v="9"/>
    <s v="No"/>
    <s v="No"/>
    <n v="29"/>
    <x v="3"/>
    <n v="4522064"/>
    <n v="4"/>
    <n v="17"/>
    <n v="6.0810810810810814E-2"/>
    <n v="244369.36936936938"/>
    <n v="4.0185185185185182"/>
    <x v="0"/>
    <s v="High Performer"/>
    <x v="1"/>
    <s v="£"/>
    <s v="£54M"/>
    <s v="£217M"/>
    <s v="£0"/>
    <s v="£2,44,369"/>
    <n v="20364.114114114112"/>
  </r>
  <r>
    <x v="912"/>
    <n v="2009"/>
    <x v="9"/>
    <x v="2"/>
    <s v="IPO"/>
    <n v="139"/>
    <n v="888"/>
    <n v="142"/>
    <n v="14.98"/>
    <n v="3"/>
    <s v="No"/>
    <s v="No"/>
    <n v="87"/>
    <x v="0"/>
    <n v="4685359"/>
    <n v="5"/>
    <n v="15"/>
    <n v="0.15653153153153154"/>
    <n v="159909.90990990991"/>
    <n v="1.0215827338129497"/>
    <x v="3"/>
    <s v="Normal"/>
    <x v="1"/>
    <n v="0"/>
    <s v="0139M"/>
    <s v="0142M"/>
    <s v="00"/>
    <s v="01,59,910"/>
    <n v="13325.825825825827"/>
  </r>
  <r>
    <x v="913"/>
    <n v="2007"/>
    <x v="9"/>
    <x v="7"/>
    <s v="Series B"/>
    <n v="395"/>
    <n v="889"/>
    <n v="562"/>
    <n v="16.489999999999998"/>
    <n v="9"/>
    <s v="Yes"/>
    <s v="No"/>
    <n v="35"/>
    <x v="1"/>
    <n v="1352353"/>
    <n v="3"/>
    <n v="17"/>
    <n v="0.44431946006749157"/>
    <n v="632170.97862767149"/>
    <n v="1.4227848101265823"/>
    <x v="3"/>
    <s v="High Performer"/>
    <x v="0"/>
    <n v="0"/>
    <s v="0395M"/>
    <s v="0562M"/>
    <s v="00"/>
    <s v="06,32,171"/>
    <n v="52680.914885639293"/>
  </r>
  <r>
    <x v="914"/>
    <n v="2020"/>
    <x v="3"/>
    <x v="9"/>
    <s v="Seed"/>
    <n v="350"/>
    <n v="889"/>
    <n v="322"/>
    <n v="28.91"/>
    <n v="1"/>
    <s v="No"/>
    <s v="No"/>
    <n v="73"/>
    <x v="2"/>
    <n v="2913737"/>
    <n v="1"/>
    <n v="4"/>
    <n v="0.39370078740157483"/>
    <n v="362204.7244094488"/>
    <n v="0.92"/>
    <x v="0"/>
    <s v="Normal"/>
    <x v="1"/>
    <s v="€"/>
    <s v="€350M"/>
    <s v="€322M"/>
    <s v="€0"/>
    <s v="€3,62,205"/>
    <n v="30183.727034120733"/>
  </r>
  <r>
    <x v="915"/>
    <n v="2006"/>
    <x v="0"/>
    <x v="5"/>
    <s v="Seed"/>
    <n v="113"/>
    <n v="890"/>
    <n v="470"/>
    <n v="36.94"/>
    <n v="8"/>
    <s v="No"/>
    <s v="No"/>
    <n v="60"/>
    <x v="3"/>
    <n v="3667070"/>
    <n v="1"/>
    <n v="18"/>
    <n v="0.12696629213483146"/>
    <n v="528089.88764044945"/>
    <n v="4.1592920353982299"/>
    <x v="0"/>
    <s v="High Performer"/>
    <x v="1"/>
    <s v="₹"/>
    <s v="₹113M"/>
    <s v="₹470M"/>
    <s v="₹0"/>
    <s v="₹5,28,090"/>
    <n v="44007.490636704119"/>
  </r>
  <r>
    <x v="916"/>
    <n v="2018"/>
    <x v="0"/>
    <x v="6"/>
    <s v="Series C"/>
    <n v="275"/>
    <n v="890"/>
    <n v="561"/>
    <n v="6.54"/>
    <n v="7"/>
    <s v="No"/>
    <s v="No"/>
    <n v="49"/>
    <x v="0"/>
    <n v="2375741"/>
    <n v="4"/>
    <n v="6"/>
    <n v="0.3089887640449438"/>
    <n v="630337.07865168538"/>
    <n v="2.04"/>
    <x v="0"/>
    <s v="Normal"/>
    <x v="1"/>
    <s v="₹"/>
    <s v="₹275M"/>
    <s v="₹561M"/>
    <s v="₹0"/>
    <s v="₹6,30,337"/>
    <n v="52528.089887640446"/>
  </r>
  <r>
    <x v="917"/>
    <n v="2012"/>
    <x v="4"/>
    <x v="2"/>
    <s v="Seed"/>
    <n v="254"/>
    <n v="891"/>
    <n v="489"/>
    <n v="14.39"/>
    <n v="1"/>
    <s v="Yes"/>
    <s v="Yes"/>
    <n v="74"/>
    <x v="3"/>
    <n v="4064842"/>
    <n v="1"/>
    <n v="12"/>
    <n v="0.28507295173961839"/>
    <n v="548821.54882154881"/>
    <n v="1.9251968503937007"/>
    <x v="3"/>
    <s v="Normal"/>
    <x v="0"/>
    <s v="$"/>
    <s v="$254M"/>
    <s v="$489M"/>
    <s v="$0"/>
    <s v="$5,48,822"/>
    <n v="45735.129068462404"/>
  </r>
  <r>
    <x v="918"/>
    <n v="2000"/>
    <x v="4"/>
    <x v="7"/>
    <s v="Series B"/>
    <n v="338"/>
    <n v="894"/>
    <n v="408"/>
    <n v="45.82"/>
    <n v="9"/>
    <s v="Yes"/>
    <s v="Yes"/>
    <n v="23"/>
    <x v="3"/>
    <n v="3803361"/>
    <n v="3"/>
    <n v="24"/>
    <n v="0.37807606263982102"/>
    <n v="456375.8389261745"/>
    <n v="1.2071005917159763"/>
    <x v="2"/>
    <s v="High Performer"/>
    <x v="0"/>
    <s v="$"/>
    <s v="$338M"/>
    <s v="$408M"/>
    <s v="$0"/>
    <s v="$4,56,376"/>
    <n v="38031.31991051454"/>
  </r>
  <r>
    <x v="919"/>
    <n v="2009"/>
    <x v="4"/>
    <x v="1"/>
    <s v="Seed"/>
    <n v="72"/>
    <n v="894"/>
    <n v="811"/>
    <n v="32.729999999999997"/>
    <n v="3"/>
    <s v="Yes"/>
    <s v="Yes"/>
    <n v="79"/>
    <x v="4"/>
    <n v="11859"/>
    <n v="1"/>
    <n v="15"/>
    <n v="8.0536912751677847E-2"/>
    <n v="907158.83668903809"/>
    <n v="11.263888888888889"/>
    <x v="0"/>
    <s v="Normal"/>
    <x v="0"/>
    <s v="$"/>
    <s v="$72M"/>
    <s v="$811M"/>
    <s v="$0"/>
    <s v="$9,07,159"/>
    <n v="75596.569724086497"/>
  </r>
  <r>
    <x v="920"/>
    <n v="2006"/>
    <x v="5"/>
    <x v="2"/>
    <s v="IPO"/>
    <n v="127"/>
    <n v="895"/>
    <n v="267"/>
    <n v="40.450000000000003"/>
    <n v="7"/>
    <s v="Yes"/>
    <s v="Yes"/>
    <n v="19"/>
    <x v="2"/>
    <n v="3449428"/>
    <n v="5"/>
    <n v="18"/>
    <n v="0.14189944134078211"/>
    <n v="298324.0223463687"/>
    <n v="2.1023622047244093"/>
    <x v="3"/>
    <s v="Normal"/>
    <x v="0"/>
    <s v="¥"/>
    <s v="¥127M"/>
    <s v="¥267M"/>
    <s v="¥0"/>
    <s v="¥2,98,324"/>
    <n v="24860.335195530726"/>
  </r>
  <r>
    <x v="921"/>
    <n v="2016"/>
    <x v="4"/>
    <x v="6"/>
    <s v="Series C"/>
    <n v="347"/>
    <n v="900"/>
    <n v="80"/>
    <n v="27.17"/>
    <n v="8"/>
    <s v="Yes"/>
    <s v="No"/>
    <n v="95"/>
    <x v="0"/>
    <n v="3389812"/>
    <n v="4"/>
    <n v="8"/>
    <n v="0.38555555555555554"/>
    <n v="88888.888888888891"/>
    <n v="0.23054755043227665"/>
    <x v="3"/>
    <s v="High Performer"/>
    <x v="0"/>
    <s v="$"/>
    <s v="$347M"/>
    <s v="$80M"/>
    <s v="$0"/>
    <s v="$88,889"/>
    <n v="7407.4074074074078"/>
  </r>
  <r>
    <x v="922"/>
    <n v="2017"/>
    <x v="3"/>
    <x v="7"/>
    <s v="Seed"/>
    <n v="431"/>
    <n v="902"/>
    <n v="330"/>
    <n v="20.62"/>
    <n v="6"/>
    <s v="Yes"/>
    <s v="No"/>
    <n v="65"/>
    <x v="3"/>
    <n v="2428884"/>
    <n v="1"/>
    <n v="7"/>
    <n v="0.47782705099778272"/>
    <n v="365853.65853658534"/>
    <n v="0.76566125290023201"/>
    <x v="3"/>
    <s v="Normal"/>
    <x v="0"/>
    <s v="€"/>
    <s v="€431M"/>
    <s v="€330M"/>
    <s v="€0"/>
    <s v="€3,65,854"/>
    <n v="30487.804878048781"/>
  </r>
  <r>
    <x v="923"/>
    <n v="2022"/>
    <x v="2"/>
    <x v="1"/>
    <s v="Series A"/>
    <n v="350"/>
    <n v="902"/>
    <n v="671"/>
    <n v="25.53"/>
    <n v="4"/>
    <s v="No"/>
    <s v="Yes"/>
    <n v="99"/>
    <x v="4"/>
    <n v="3800443"/>
    <n v="2"/>
    <n v="2"/>
    <n v="0.38802660753880264"/>
    <n v="743902.43902439019"/>
    <n v="1.917142857142857"/>
    <x v="0"/>
    <s v="Normal"/>
    <x v="2"/>
    <s v="€"/>
    <s v="€350M"/>
    <s v="€671M"/>
    <s v="€0"/>
    <s v="€7,43,902"/>
    <n v="61991.869918699187"/>
  </r>
  <r>
    <x v="924"/>
    <n v="2013"/>
    <x v="2"/>
    <x v="3"/>
    <s v="IPO"/>
    <n v="257"/>
    <n v="906"/>
    <n v="621"/>
    <n v="18.97"/>
    <n v="7"/>
    <s v="Yes"/>
    <s v="No"/>
    <n v="59"/>
    <x v="0"/>
    <n v="730237"/>
    <n v="5"/>
    <n v="11"/>
    <n v="0.28366445916114791"/>
    <n v="685430.46357615897"/>
    <n v="2.4163424124513617"/>
    <x v="3"/>
    <s v="Normal"/>
    <x v="0"/>
    <s v="€"/>
    <s v="€257M"/>
    <s v="€621M"/>
    <s v="€0"/>
    <s v="€6,85,430"/>
    <n v="57119.205298013243"/>
  </r>
  <r>
    <x v="925"/>
    <n v="2003"/>
    <x v="7"/>
    <x v="1"/>
    <s v="Series A"/>
    <n v="439"/>
    <n v="906"/>
    <n v="299"/>
    <n v="47.52"/>
    <n v="7"/>
    <s v="Yes"/>
    <s v="No"/>
    <n v="41"/>
    <x v="2"/>
    <n v="1083744"/>
    <n v="2"/>
    <n v="21"/>
    <n v="0.4845474613686534"/>
    <n v="330022.07505518763"/>
    <n v="0.68109339407744873"/>
    <x v="0"/>
    <s v="Normal"/>
    <x v="0"/>
    <s v="A$"/>
    <s v="A$439M"/>
    <s v="A$299M"/>
    <s v="A$0"/>
    <s v="A$3,30,022"/>
    <n v="27501.839587932303"/>
  </r>
  <r>
    <x v="926"/>
    <n v="2019"/>
    <x v="0"/>
    <x v="6"/>
    <s v="Series B"/>
    <n v="124"/>
    <n v="906"/>
    <n v="267"/>
    <n v="45.43"/>
    <n v="7"/>
    <s v="Yes"/>
    <s v="Yes"/>
    <n v="84"/>
    <x v="3"/>
    <n v="873083"/>
    <n v="3"/>
    <n v="5"/>
    <n v="0.13686534216335541"/>
    <n v="294701.9867549669"/>
    <n v="2.153225806451613"/>
    <x v="3"/>
    <s v="Normal"/>
    <x v="0"/>
    <s v="₹"/>
    <s v="₹124M"/>
    <s v="₹267M"/>
    <s v="₹0"/>
    <s v="₹2,94,702"/>
    <n v="24558.498896247242"/>
  </r>
  <r>
    <x v="927"/>
    <n v="2005"/>
    <x v="1"/>
    <x v="9"/>
    <s v="Series A"/>
    <n v="421"/>
    <n v="906"/>
    <n v="514"/>
    <n v="46.4"/>
    <n v="1"/>
    <s v="No"/>
    <s v="Yes"/>
    <n v="97"/>
    <x v="2"/>
    <n v="1363310"/>
    <n v="2"/>
    <n v="19"/>
    <n v="0.46467991169977924"/>
    <n v="567328.91832229577"/>
    <n v="1.2209026128266034"/>
    <x v="3"/>
    <s v="Normal"/>
    <x v="2"/>
    <s v="¥"/>
    <s v="¥421M"/>
    <s v="¥514M"/>
    <s v="¥0"/>
    <s v="¥5,67,329"/>
    <n v="47277.409860191314"/>
  </r>
  <r>
    <x v="928"/>
    <n v="2011"/>
    <x v="1"/>
    <x v="6"/>
    <s v="Seed"/>
    <n v="311"/>
    <n v="907"/>
    <n v="719"/>
    <n v="49.22"/>
    <n v="9"/>
    <s v="Yes"/>
    <s v="Yes"/>
    <n v="12"/>
    <x v="1"/>
    <n v="605778"/>
    <n v="1"/>
    <n v="13"/>
    <n v="0.3428886438809261"/>
    <n v="792723.26350606396"/>
    <n v="2.311897106109325"/>
    <x v="0"/>
    <s v="High Performer"/>
    <x v="0"/>
    <s v="¥"/>
    <s v="¥311M"/>
    <s v="¥719M"/>
    <s v="¥0"/>
    <s v="¥7,92,723"/>
    <n v="66060.271958838668"/>
  </r>
  <r>
    <x v="929"/>
    <n v="2006"/>
    <x v="9"/>
    <x v="3"/>
    <s v="Series C"/>
    <n v="160"/>
    <n v="907"/>
    <n v="893"/>
    <n v="28.83"/>
    <n v="2"/>
    <s v="No"/>
    <s v="Yes"/>
    <n v="16"/>
    <x v="1"/>
    <n v="994345"/>
    <n v="4"/>
    <n v="18"/>
    <n v="0.17640573318632854"/>
    <n v="984564.49834619625"/>
    <n v="5.5812499999999998"/>
    <x v="0"/>
    <s v="Normal"/>
    <x v="2"/>
    <n v="0"/>
    <s v="0160M"/>
    <s v="0893M"/>
    <s v="00"/>
    <s v="09,84,564"/>
    <n v="82047.041528849688"/>
  </r>
  <r>
    <x v="930"/>
    <n v="2000"/>
    <x v="8"/>
    <x v="5"/>
    <s v="IPO"/>
    <n v="240"/>
    <n v="908"/>
    <n v="263"/>
    <n v="40"/>
    <n v="7"/>
    <s v="Yes"/>
    <s v="No"/>
    <n v="70"/>
    <x v="4"/>
    <n v="4410115"/>
    <n v="5"/>
    <n v="24"/>
    <n v="0.26431718061674009"/>
    <n v="289647.577092511"/>
    <n v="1.0958333333333334"/>
    <x v="3"/>
    <s v="Normal"/>
    <x v="0"/>
    <s v="$"/>
    <s v="$240M"/>
    <s v="$263M"/>
    <s v="$0"/>
    <s v="$2,89,648"/>
    <n v="24137.298091042583"/>
  </r>
  <r>
    <x v="931"/>
    <n v="2014"/>
    <x v="3"/>
    <x v="1"/>
    <s v="IPO"/>
    <n v="377"/>
    <n v="910"/>
    <n v="334"/>
    <n v="18.95"/>
    <n v="6"/>
    <s v="No"/>
    <s v="Yes"/>
    <n v="38"/>
    <x v="1"/>
    <n v="3041661"/>
    <n v="5"/>
    <n v="10"/>
    <n v="0.41428571428571431"/>
    <n v="367032.96703296702"/>
    <n v="0.88594164456233426"/>
    <x v="3"/>
    <s v="Normal"/>
    <x v="2"/>
    <s v="€"/>
    <s v="€377M"/>
    <s v="€334M"/>
    <s v="€0"/>
    <s v="€3,67,033"/>
    <n v="30586.080586080585"/>
  </r>
  <r>
    <x v="932"/>
    <n v="2012"/>
    <x v="2"/>
    <x v="4"/>
    <s v="Series B"/>
    <n v="420"/>
    <n v="910"/>
    <n v="275"/>
    <n v="3.42"/>
    <n v="1"/>
    <s v="No"/>
    <s v="No"/>
    <n v="39"/>
    <x v="0"/>
    <n v="3880571"/>
    <n v="3"/>
    <n v="12"/>
    <n v="0.46153846153846156"/>
    <n v="302197.80219780217"/>
    <n v="0.65476190476190477"/>
    <x v="0"/>
    <s v="Normal"/>
    <x v="1"/>
    <s v="€"/>
    <s v="€420M"/>
    <s v="€275M"/>
    <s v="€0"/>
    <s v="€3,02,198"/>
    <n v="25183.150183150185"/>
  </r>
  <r>
    <x v="933"/>
    <n v="2018"/>
    <x v="9"/>
    <x v="1"/>
    <s v="Seed"/>
    <n v="288"/>
    <n v="911"/>
    <n v="293"/>
    <n v="30.48"/>
    <n v="9"/>
    <s v="No"/>
    <s v="No"/>
    <n v="41"/>
    <x v="0"/>
    <n v="442175"/>
    <n v="1"/>
    <n v="6"/>
    <n v="0.31613611416026344"/>
    <n v="321624.58836443466"/>
    <n v="1.0173611111111112"/>
    <x v="2"/>
    <s v="High Performer"/>
    <x v="1"/>
    <n v="0"/>
    <s v="0288M"/>
    <s v="0293M"/>
    <s v="00"/>
    <s v="03,21,625"/>
    <n v="26802.049030369559"/>
  </r>
  <r>
    <x v="934"/>
    <n v="2018"/>
    <x v="9"/>
    <x v="4"/>
    <s v="Series C"/>
    <n v="58"/>
    <n v="912"/>
    <n v="989"/>
    <n v="15.55"/>
    <n v="7"/>
    <s v="No"/>
    <s v="Yes"/>
    <n v="41"/>
    <x v="3"/>
    <n v="588080"/>
    <n v="4"/>
    <n v="6"/>
    <n v="6.3596491228070179E-2"/>
    <n v="1084429.8245614036"/>
    <n v="17.051724137931036"/>
    <x v="0"/>
    <s v="Normal"/>
    <x v="2"/>
    <n v="0"/>
    <s v="058M"/>
    <s v="0989M"/>
    <s v="00"/>
    <s v="010,84,430"/>
    <n v="90369.152046783624"/>
  </r>
  <r>
    <x v="935"/>
    <n v="2003"/>
    <x v="7"/>
    <x v="0"/>
    <s v="Series A"/>
    <n v="291"/>
    <n v="912"/>
    <n v="927"/>
    <n v="45.32"/>
    <n v="5"/>
    <s v="Yes"/>
    <s v="No"/>
    <n v="68"/>
    <x v="3"/>
    <n v="3291420"/>
    <n v="2"/>
    <n v="21"/>
    <n v="0.31907894736842107"/>
    <n v="1016447.3684210526"/>
    <n v="3.1855670103092781"/>
    <x v="3"/>
    <s v="Normal"/>
    <x v="0"/>
    <s v="A$"/>
    <s v="A$291M"/>
    <s v="A$927M"/>
    <s v="A$0"/>
    <s v="A$10,16,447"/>
    <n v="84703.947368421053"/>
  </r>
  <r>
    <x v="936"/>
    <n v="2001"/>
    <x v="3"/>
    <x v="3"/>
    <s v="IPO"/>
    <n v="492"/>
    <n v="915"/>
    <n v="251"/>
    <n v="1.55"/>
    <n v="2"/>
    <s v="Yes"/>
    <s v="Yes"/>
    <n v="17"/>
    <x v="3"/>
    <n v="1372528"/>
    <n v="5"/>
    <n v="23"/>
    <n v="0.53770491803278686"/>
    <n v="274316.9398907104"/>
    <n v="0.51016260162601623"/>
    <x v="1"/>
    <s v="Normal"/>
    <x v="0"/>
    <s v="€"/>
    <s v="€492M"/>
    <s v="€251M"/>
    <s v="€1"/>
    <s v="€2,74,317"/>
    <n v="22859.744990892534"/>
  </r>
  <r>
    <x v="937"/>
    <n v="2002"/>
    <x v="1"/>
    <x v="5"/>
    <s v="Seed"/>
    <n v="37"/>
    <n v="916"/>
    <n v="105"/>
    <n v="35.97"/>
    <n v="7"/>
    <s v="Yes"/>
    <s v="Yes"/>
    <n v="50"/>
    <x v="1"/>
    <n v="3630441"/>
    <n v="1"/>
    <n v="22"/>
    <n v="4.0393013100436678E-2"/>
    <n v="114628.82096069869"/>
    <n v="2.8378378378378377"/>
    <x v="2"/>
    <s v="Normal"/>
    <x v="0"/>
    <s v="¥"/>
    <s v="¥37M"/>
    <s v="¥105M"/>
    <s v="¥0"/>
    <s v="¥1,14,629"/>
    <n v="9552.4017467248905"/>
  </r>
  <r>
    <x v="938"/>
    <n v="2008"/>
    <x v="2"/>
    <x v="4"/>
    <s v="Series C"/>
    <n v="53"/>
    <n v="916"/>
    <n v="288"/>
    <n v="46.83"/>
    <n v="5"/>
    <s v="No"/>
    <s v="Yes"/>
    <n v="81"/>
    <x v="4"/>
    <n v="860228"/>
    <n v="4"/>
    <n v="16"/>
    <n v="5.7860262008733628E-2"/>
    <n v="314410.48034934496"/>
    <n v="5.4339622641509431"/>
    <x v="0"/>
    <s v="Normal"/>
    <x v="2"/>
    <s v="€"/>
    <s v="€53M"/>
    <s v="€288M"/>
    <s v="€0"/>
    <s v="€3,14,410"/>
    <n v="26200.873362445414"/>
  </r>
  <r>
    <x v="939"/>
    <n v="2015"/>
    <x v="0"/>
    <x v="1"/>
    <s v="Seed"/>
    <n v="182"/>
    <n v="919"/>
    <n v="223"/>
    <n v="47.21"/>
    <n v="7"/>
    <s v="Yes"/>
    <s v="Yes"/>
    <n v="71"/>
    <x v="3"/>
    <n v="1346703"/>
    <n v="1"/>
    <n v="9"/>
    <n v="0.19804134929270947"/>
    <n v="242655.05984766051"/>
    <n v="1.2252747252747254"/>
    <x v="2"/>
    <s v="Normal"/>
    <x v="0"/>
    <s v="₹"/>
    <s v="₹182M"/>
    <s v="₹223M"/>
    <s v="₹0"/>
    <s v="₹2,42,655"/>
    <n v="20221.254987305041"/>
  </r>
  <r>
    <x v="940"/>
    <n v="2017"/>
    <x v="2"/>
    <x v="1"/>
    <s v="IPO"/>
    <n v="78"/>
    <n v="919"/>
    <n v="747"/>
    <n v="23.17"/>
    <n v="3"/>
    <s v="No"/>
    <s v="Yes"/>
    <n v="27"/>
    <x v="4"/>
    <n v="943815"/>
    <n v="5"/>
    <n v="7"/>
    <n v="8.4874863982589768E-2"/>
    <n v="812840.04352557124"/>
    <n v="9.5769230769230766"/>
    <x v="0"/>
    <s v="Normal"/>
    <x v="2"/>
    <s v="€"/>
    <s v="€78M"/>
    <s v="€747M"/>
    <s v="€0"/>
    <s v="€8,12,840"/>
    <n v="67736.670293797608"/>
  </r>
  <r>
    <x v="941"/>
    <n v="2011"/>
    <x v="5"/>
    <x v="0"/>
    <s v="Series B"/>
    <n v="231"/>
    <n v="920"/>
    <n v="276"/>
    <n v="9.9700000000000006"/>
    <n v="3"/>
    <s v="No"/>
    <s v="No"/>
    <n v="17"/>
    <x v="3"/>
    <n v="1556199"/>
    <n v="3"/>
    <n v="13"/>
    <n v="0.25108695652173912"/>
    <n v="300000"/>
    <n v="1.1948051948051948"/>
    <x v="2"/>
    <s v="Normal"/>
    <x v="1"/>
    <s v="¥"/>
    <s v="¥231M"/>
    <s v="¥276M"/>
    <s v="¥0"/>
    <s v="¥3,00,000"/>
    <n v="25000"/>
  </r>
  <r>
    <x v="942"/>
    <n v="2022"/>
    <x v="9"/>
    <x v="0"/>
    <s v="Series A"/>
    <n v="83"/>
    <n v="921"/>
    <n v="278"/>
    <n v="46.23"/>
    <n v="5"/>
    <s v="No"/>
    <s v="No"/>
    <n v="59"/>
    <x v="0"/>
    <n v="3778623"/>
    <n v="2"/>
    <n v="2"/>
    <n v="9.0119435396308359E-2"/>
    <n v="301845.81976112921"/>
    <n v="3.3493975903614457"/>
    <x v="2"/>
    <s v="Normal"/>
    <x v="1"/>
    <n v="0"/>
    <s v="083M"/>
    <s v="0278M"/>
    <s v="00"/>
    <s v="03,01,846"/>
    <n v="25153.818313427433"/>
  </r>
  <r>
    <x v="943"/>
    <n v="2003"/>
    <x v="6"/>
    <x v="7"/>
    <s v="Series B"/>
    <n v="81"/>
    <n v="922"/>
    <n v="311"/>
    <n v="7.62"/>
    <n v="7"/>
    <s v="No"/>
    <s v="No"/>
    <n v="45"/>
    <x v="1"/>
    <n v="1796314"/>
    <n v="3"/>
    <n v="21"/>
    <n v="8.7852494577006501E-2"/>
    <n v="337310.19522776571"/>
    <n v="3.8395061728395063"/>
    <x v="0"/>
    <s v="Normal"/>
    <x v="1"/>
    <s v="£"/>
    <s v="£81M"/>
    <s v="£311M"/>
    <s v="£0"/>
    <s v="£3,37,310"/>
    <n v="28109.182935647143"/>
  </r>
  <r>
    <x v="944"/>
    <n v="2005"/>
    <x v="0"/>
    <x v="4"/>
    <s v="IPO"/>
    <n v="102"/>
    <n v="922"/>
    <n v="292"/>
    <n v="21.47"/>
    <n v="3"/>
    <s v="No"/>
    <s v="No"/>
    <n v="63"/>
    <x v="2"/>
    <n v="4174408"/>
    <n v="5"/>
    <n v="19"/>
    <n v="0.11062906724511931"/>
    <n v="316702.81995661603"/>
    <n v="2.8627450980392157"/>
    <x v="0"/>
    <s v="Normal"/>
    <x v="1"/>
    <s v="₹"/>
    <s v="₹102M"/>
    <s v="₹292M"/>
    <s v="₹0"/>
    <s v="₹3,16,703"/>
    <n v="26391.901663051336"/>
  </r>
  <r>
    <x v="945"/>
    <n v="2007"/>
    <x v="5"/>
    <x v="1"/>
    <s v="Seed"/>
    <n v="209"/>
    <n v="922"/>
    <n v="518"/>
    <n v="13.87"/>
    <n v="2"/>
    <s v="No"/>
    <s v="Yes"/>
    <n v="58"/>
    <x v="4"/>
    <n v="106903"/>
    <n v="1"/>
    <n v="17"/>
    <n v="0.22668112798264642"/>
    <n v="561822.12581344903"/>
    <n v="2.4784688995215309"/>
    <x v="0"/>
    <s v="Normal"/>
    <x v="2"/>
    <s v="¥"/>
    <s v="¥209M"/>
    <s v="¥518M"/>
    <s v="¥0"/>
    <s v="¥5,61,822"/>
    <n v="46818.510484454084"/>
  </r>
  <r>
    <x v="946"/>
    <n v="2000"/>
    <x v="5"/>
    <x v="2"/>
    <s v="Seed"/>
    <n v="196"/>
    <n v="924"/>
    <n v="66"/>
    <n v="35.72"/>
    <n v="9"/>
    <s v="Yes"/>
    <s v="No"/>
    <n v="52"/>
    <x v="3"/>
    <n v="1492418"/>
    <n v="1"/>
    <n v="24"/>
    <n v="0.21212121212121213"/>
    <n v="71428.571428571435"/>
    <n v="0.33673469387755101"/>
    <x v="1"/>
    <s v="High Performer"/>
    <x v="0"/>
    <s v="¥"/>
    <s v="¥196M"/>
    <s v="¥66M"/>
    <s v="¥0"/>
    <s v="¥71,429"/>
    <n v="5952.3809523809523"/>
  </r>
  <r>
    <x v="947"/>
    <n v="2005"/>
    <x v="0"/>
    <x v="8"/>
    <s v="IPO"/>
    <n v="26"/>
    <n v="924"/>
    <n v="730"/>
    <n v="16.62"/>
    <n v="7"/>
    <s v="No"/>
    <s v="No"/>
    <n v="32"/>
    <x v="3"/>
    <n v="2914770"/>
    <n v="5"/>
    <n v="19"/>
    <n v="2.813852813852814E-2"/>
    <n v="790043.29004329001"/>
    <n v="28.076923076923077"/>
    <x v="3"/>
    <s v="Normal"/>
    <x v="1"/>
    <s v="₹"/>
    <s v="₹26M"/>
    <s v="₹730M"/>
    <s v="₹0"/>
    <s v="₹7,90,043"/>
    <n v="65836.940836940834"/>
  </r>
  <r>
    <x v="948"/>
    <n v="2016"/>
    <x v="6"/>
    <x v="1"/>
    <s v="Series A"/>
    <n v="413"/>
    <n v="925"/>
    <n v="160"/>
    <n v="36.22"/>
    <n v="6"/>
    <s v="No"/>
    <s v="No"/>
    <n v="49"/>
    <x v="4"/>
    <n v="3740528"/>
    <n v="2"/>
    <n v="8"/>
    <n v="0.44648648648648648"/>
    <n v="172972.97297297296"/>
    <n v="0.38740920096852299"/>
    <x v="2"/>
    <s v="Normal"/>
    <x v="1"/>
    <s v="£"/>
    <s v="£413M"/>
    <s v="£160M"/>
    <s v="£0"/>
    <s v="£1,72,973"/>
    <n v="14414.414414414414"/>
  </r>
  <r>
    <x v="949"/>
    <n v="2003"/>
    <x v="0"/>
    <x v="2"/>
    <s v="Seed"/>
    <n v="59"/>
    <n v="926"/>
    <n v="558"/>
    <n v="20.43"/>
    <n v="8"/>
    <s v="No"/>
    <s v="No"/>
    <n v="28"/>
    <x v="3"/>
    <n v="2437715"/>
    <n v="1"/>
    <n v="21"/>
    <n v="6.3714902807775378E-2"/>
    <n v="602591.79265658744"/>
    <n v="9.4576271186440675"/>
    <x v="0"/>
    <s v="High Performer"/>
    <x v="1"/>
    <s v="₹"/>
    <s v="₹59M"/>
    <s v="₹558M"/>
    <s v="₹0"/>
    <s v="₹6,02,592"/>
    <n v="50215.982721382286"/>
  </r>
  <r>
    <x v="950"/>
    <n v="2020"/>
    <x v="3"/>
    <x v="0"/>
    <s v="Series C"/>
    <n v="165"/>
    <n v="926"/>
    <n v="123"/>
    <n v="41.82"/>
    <n v="6"/>
    <s v="Yes"/>
    <s v="Yes"/>
    <n v="15"/>
    <x v="3"/>
    <n v="3546063"/>
    <n v="4"/>
    <n v="4"/>
    <n v="0.17818574514038876"/>
    <n v="132829.373650108"/>
    <n v="0.74545454545454548"/>
    <x v="2"/>
    <s v="Normal"/>
    <x v="0"/>
    <s v="€"/>
    <s v="€165M"/>
    <s v="€123M"/>
    <s v="€0"/>
    <s v="€1,32,829"/>
    <n v="11069.114470842333"/>
  </r>
  <r>
    <x v="951"/>
    <n v="2004"/>
    <x v="8"/>
    <x v="1"/>
    <s v="Series A"/>
    <n v="57"/>
    <n v="926"/>
    <n v="421"/>
    <n v="41.42"/>
    <n v="6"/>
    <s v="No"/>
    <s v="No"/>
    <n v="20"/>
    <x v="0"/>
    <n v="754805"/>
    <n v="2"/>
    <n v="20"/>
    <n v="6.1555075593952485E-2"/>
    <n v="454643.62850971922"/>
    <n v="7.3859649122807021"/>
    <x v="0"/>
    <s v="Normal"/>
    <x v="1"/>
    <s v="$"/>
    <s v="$57M"/>
    <s v="$421M"/>
    <s v="$0"/>
    <s v="$4,54,644"/>
    <n v="37886.969042476601"/>
  </r>
  <r>
    <x v="952"/>
    <n v="2019"/>
    <x v="5"/>
    <x v="1"/>
    <s v="Seed"/>
    <n v="162"/>
    <n v="927"/>
    <n v="602"/>
    <n v="38.840000000000003"/>
    <n v="7"/>
    <s v="No"/>
    <s v="Yes"/>
    <n v="69"/>
    <x v="2"/>
    <n v="3449969"/>
    <n v="1"/>
    <n v="5"/>
    <n v="0.17475728155339806"/>
    <n v="649406.68824163964"/>
    <n v="3.7160493827160495"/>
    <x v="3"/>
    <s v="Normal"/>
    <x v="2"/>
    <s v="¥"/>
    <s v="¥162M"/>
    <s v="¥602M"/>
    <s v="¥0"/>
    <s v="¥6,49,407"/>
    <n v="54117.224020136644"/>
  </r>
  <r>
    <x v="953"/>
    <n v="2017"/>
    <x v="1"/>
    <x v="3"/>
    <s v="IPO"/>
    <n v="407"/>
    <n v="927"/>
    <n v="977"/>
    <n v="26.39"/>
    <n v="6"/>
    <s v="No"/>
    <s v="No"/>
    <n v="94"/>
    <x v="4"/>
    <n v="4873105"/>
    <n v="5"/>
    <n v="7"/>
    <n v="0.43905070118662354"/>
    <n v="1053937.4325782093"/>
    <n v="2.4004914004914006"/>
    <x v="3"/>
    <s v="Normal"/>
    <x v="1"/>
    <s v="¥"/>
    <s v="¥407M"/>
    <s v="¥977M"/>
    <s v="¥0"/>
    <s v="¥10,53,937"/>
    <n v="87828.119381517434"/>
  </r>
  <r>
    <x v="954"/>
    <n v="2012"/>
    <x v="6"/>
    <x v="2"/>
    <s v="Series A"/>
    <n v="310"/>
    <n v="927"/>
    <n v="82"/>
    <n v="3.93"/>
    <n v="4"/>
    <s v="Yes"/>
    <s v="No"/>
    <n v="9"/>
    <x v="2"/>
    <n v="4689230"/>
    <n v="2"/>
    <n v="12"/>
    <n v="0.33441208198489752"/>
    <n v="88457.38942826321"/>
    <n v="0.26451612903225807"/>
    <x v="3"/>
    <s v="Normal"/>
    <x v="0"/>
    <s v="£"/>
    <s v="£310M"/>
    <s v="£82M"/>
    <s v="£0"/>
    <s v="£88,457"/>
    <n v="7371.4491190219342"/>
  </r>
  <r>
    <x v="955"/>
    <n v="2002"/>
    <x v="9"/>
    <x v="6"/>
    <s v="Series A"/>
    <n v="463"/>
    <n v="928"/>
    <n v="844"/>
    <n v="11.8"/>
    <n v="5"/>
    <s v="Yes"/>
    <s v="Yes"/>
    <n v="23"/>
    <x v="0"/>
    <n v="3716411"/>
    <n v="2"/>
    <n v="22"/>
    <n v="0.49892241379310343"/>
    <n v="909482.75862068962"/>
    <n v="1.8228941684665227"/>
    <x v="3"/>
    <s v="Normal"/>
    <x v="0"/>
    <n v="0"/>
    <s v="0463M"/>
    <s v="0844M"/>
    <s v="00"/>
    <s v="09,09,483"/>
    <n v="75790.229885057473"/>
  </r>
  <r>
    <x v="956"/>
    <n v="2014"/>
    <x v="7"/>
    <x v="1"/>
    <s v="Seed"/>
    <n v="483"/>
    <n v="929"/>
    <n v="955"/>
    <n v="47.81"/>
    <n v="7"/>
    <s v="No"/>
    <s v="No"/>
    <n v="8"/>
    <x v="3"/>
    <n v="2846767"/>
    <n v="1"/>
    <n v="10"/>
    <n v="0.51991388589881593"/>
    <n v="1027987.0828848224"/>
    <n v="1.9772256728778468"/>
    <x v="0"/>
    <s v="Normal"/>
    <x v="1"/>
    <s v="A$"/>
    <s v="A$483M"/>
    <s v="A$955M"/>
    <s v="A$1"/>
    <s v="A$10,27,987"/>
    <n v="85665.590240401871"/>
  </r>
  <r>
    <x v="957"/>
    <n v="2009"/>
    <x v="7"/>
    <x v="2"/>
    <s v="Series B"/>
    <n v="281"/>
    <n v="929"/>
    <n v="148"/>
    <n v="16.18"/>
    <n v="4"/>
    <s v="Yes"/>
    <s v="No"/>
    <n v="31"/>
    <x v="0"/>
    <n v="1931102"/>
    <n v="3"/>
    <n v="15"/>
    <n v="0.30247578040904199"/>
    <n v="159311.08719052744"/>
    <n v="0.5266903914590747"/>
    <x v="0"/>
    <s v="Normal"/>
    <x v="0"/>
    <s v="A$"/>
    <s v="A$281M"/>
    <s v="A$148M"/>
    <s v="A$0"/>
    <s v="A$1,59,311"/>
    <n v="13275.923932543954"/>
  </r>
  <r>
    <x v="958"/>
    <n v="2017"/>
    <x v="0"/>
    <x v="3"/>
    <s v="Series B"/>
    <n v="177"/>
    <n v="929"/>
    <n v="423"/>
    <n v="37.76"/>
    <n v="3"/>
    <s v="Yes"/>
    <s v="Yes"/>
    <n v="6"/>
    <x v="2"/>
    <n v="4633633"/>
    <n v="3"/>
    <n v="7"/>
    <n v="0.19052744886975242"/>
    <n v="455328.31001076428"/>
    <n v="2.3898305084745761"/>
    <x v="3"/>
    <s v="Normal"/>
    <x v="0"/>
    <s v="₹"/>
    <s v="₹177M"/>
    <s v="₹423M"/>
    <s v="₹0"/>
    <s v="₹4,55,328"/>
    <n v="37944.025834230357"/>
  </r>
  <r>
    <x v="959"/>
    <n v="2009"/>
    <x v="9"/>
    <x v="0"/>
    <s v="Series A"/>
    <n v="451"/>
    <n v="930"/>
    <n v="561"/>
    <n v="4.76"/>
    <n v="6"/>
    <s v="No"/>
    <s v="No"/>
    <n v="12"/>
    <x v="3"/>
    <n v="3395918"/>
    <n v="2"/>
    <n v="15"/>
    <n v="0.48494623655913977"/>
    <n v="603225.80645161285"/>
    <n v="1.2439024390243902"/>
    <x v="0"/>
    <s v="Normal"/>
    <x v="1"/>
    <n v="0"/>
    <s v="0451M"/>
    <s v="0561M"/>
    <s v="00"/>
    <s v="06,03,226"/>
    <n v="50268.817204301078"/>
  </r>
  <r>
    <x v="960"/>
    <n v="2020"/>
    <x v="2"/>
    <x v="7"/>
    <s v="Series C"/>
    <n v="144"/>
    <n v="931"/>
    <n v="733"/>
    <n v="15.38"/>
    <n v="1"/>
    <s v="Yes"/>
    <s v="Yes"/>
    <n v="52"/>
    <x v="4"/>
    <n v="4222470"/>
    <n v="4"/>
    <n v="4"/>
    <n v="0.15467239527389903"/>
    <n v="787325.45649838878"/>
    <n v="5.0902777777777777"/>
    <x v="3"/>
    <s v="Normal"/>
    <x v="0"/>
    <s v="€"/>
    <s v="€144M"/>
    <s v="€733M"/>
    <s v="€0"/>
    <s v="€7,87,325"/>
    <n v="65610.454708199075"/>
  </r>
  <r>
    <x v="961"/>
    <n v="2020"/>
    <x v="8"/>
    <x v="9"/>
    <s v="Series C"/>
    <n v="481"/>
    <n v="932"/>
    <n v="344"/>
    <n v="26.96"/>
    <n v="7"/>
    <s v="Yes"/>
    <s v="Yes"/>
    <n v="32"/>
    <x v="0"/>
    <n v="4810650"/>
    <n v="4"/>
    <n v="4"/>
    <n v="0.51609442060085842"/>
    <n v="369098.71244635194"/>
    <n v="0.71517671517671522"/>
    <x v="0"/>
    <s v="Normal"/>
    <x v="0"/>
    <s v="$"/>
    <s v="$481M"/>
    <s v="$344M"/>
    <s v="$1"/>
    <s v="$3,69,099"/>
    <n v="30758.226037195993"/>
  </r>
  <r>
    <x v="962"/>
    <n v="2000"/>
    <x v="7"/>
    <x v="3"/>
    <s v="Seed"/>
    <n v="238"/>
    <n v="932"/>
    <n v="375"/>
    <n v="40.89"/>
    <n v="2"/>
    <s v="No"/>
    <s v="Yes"/>
    <n v="22"/>
    <x v="3"/>
    <n v="2904328"/>
    <n v="1"/>
    <n v="24"/>
    <n v="0.25536480686695279"/>
    <n v="402360.5150214592"/>
    <n v="1.5756302521008403"/>
    <x v="1"/>
    <s v="Normal"/>
    <x v="2"/>
    <s v="A$"/>
    <s v="A$238M"/>
    <s v="A$375M"/>
    <s v="A$0"/>
    <s v="A$4,02,361"/>
    <n v="33530.042918454936"/>
  </r>
  <r>
    <x v="963"/>
    <n v="2021"/>
    <x v="5"/>
    <x v="2"/>
    <s v="Series B"/>
    <n v="43"/>
    <n v="935"/>
    <n v="675"/>
    <n v="19.98"/>
    <n v="7"/>
    <s v="Yes"/>
    <s v="No"/>
    <n v="24"/>
    <x v="3"/>
    <n v="2550266"/>
    <n v="3"/>
    <n v="3"/>
    <n v="4.5989304812834225E-2"/>
    <n v="721925.13368983963"/>
    <n v="15.697674418604651"/>
    <x v="3"/>
    <s v="Normal"/>
    <x v="0"/>
    <s v="¥"/>
    <s v="¥43M"/>
    <s v="¥675M"/>
    <s v="¥0"/>
    <s v="¥7,21,925"/>
    <n v="60160.427807486631"/>
  </r>
  <r>
    <x v="964"/>
    <n v="2014"/>
    <x v="2"/>
    <x v="4"/>
    <s v="Series C"/>
    <n v="309"/>
    <n v="935"/>
    <n v="966"/>
    <n v="38.49"/>
    <n v="5"/>
    <s v="Yes"/>
    <s v="No"/>
    <n v="57"/>
    <x v="2"/>
    <n v="1892366"/>
    <n v="4"/>
    <n v="10"/>
    <n v="0.33048128342245991"/>
    <n v="1033155.0802139038"/>
    <n v="3.1262135922330097"/>
    <x v="3"/>
    <s v="Normal"/>
    <x v="0"/>
    <s v="€"/>
    <s v="€309M"/>
    <s v="€966M"/>
    <s v="€0"/>
    <s v="€10,33,155"/>
    <n v="86096.256684491978"/>
  </r>
  <r>
    <x v="965"/>
    <n v="2013"/>
    <x v="3"/>
    <x v="0"/>
    <s v="Series A"/>
    <n v="413"/>
    <n v="936"/>
    <n v="909"/>
    <n v="37.32"/>
    <n v="6"/>
    <s v="Yes"/>
    <s v="Yes"/>
    <n v="93"/>
    <x v="2"/>
    <n v="2867928"/>
    <n v="2"/>
    <n v="11"/>
    <n v="0.44123931623931623"/>
    <n v="971153.84615384613"/>
    <n v="2.2009685230024214"/>
    <x v="3"/>
    <s v="Normal"/>
    <x v="0"/>
    <s v="€"/>
    <s v="€413M"/>
    <s v="€909M"/>
    <s v="€0"/>
    <s v="€9,71,154"/>
    <n v="80929.487179487172"/>
  </r>
  <r>
    <x v="966"/>
    <n v="2010"/>
    <x v="0"/>
    <x v="7"/>
    <s v="Series C"/>
    <n v="388"/>
    <n v="936"/>
    <n v="116"/>
    <n v="15.07"/>
    <n v="5"/>
    <s v="No"/>
    <s v="Yes"/>
    <n v="16"/>
    <x v="3"/>
    <n v="4170948"/>
    <n v="4"/>
    <n v="14"/>
    <n v="0.41452991452991456"/>
    <n v="123931.62393162394"/>
    <n v="0.29896907216494845"/>
    <x v="3"/>
    <s v="Normal"/>
    <x v="2"/>
    <s v="₹"/>
    <s v="₹388M"/>
    <s v="₹116M"/>
    <s v="₹0"/>
    <s v="₹1,23,932"/>
    <n v="10327.635327635327"/>
  </r>
  <r>
    <x v="967"/>
    <n v="2008"/>
    <x v="9"/>
    <x v="3"/>
    <s v="Seed"/>
    <n v="453"/>
    <n v="937"/>
    <n v="534"/>
    <n v="31.08"/>
    <n v="9"/>
    <s v="Yes"/>
    <s v="Yes"/>
    <n v="19"/>
    <x v="0"/>
    <n v="3761179"/>
    <n v="1"/>
    <n v="16"/>
    <n v="0.48345784418356458"/>
    <n v="569903.94877267873"/>
    <n v="1.1788079470198676"/>
    <x v="0"/>
    <s v="High Performer"/>
    <x v="0"/>
    <n v="0"/>
    <s v="0453M"/>
    <s v="0534M"/>
    <s v="00"/>
    <s v="05,69,904"/>
    <n v="47491.995731056566"/>
  </r>
  <r>
    <x v="968"/>
    <n v="2006"/>
    <x v="2"/>
    <x v="7"/>
    <s v="IPO"/>
    <n v="124"/>
    <n v="937"/>
    <n v="650"/>
    <n v="5.67"/>
    <n v="2"/>
    <s v="No"/>
    <s v="Yes"/>
    <n v="87"/>
    <x v="4"/>
    <n v="3668338"/>
    <n v="5"/>
    <n v="18"/>
    <n v="0.13233724653148346"/>
    <n v="693703.30843116331"/>
    <n v="5.241935483870968"/>
    <x v="0"/>
    <s v="Normal"/>
    <x v="2"/>
    <s v="€"/>
    <s v="€124M"/>
    <s v="€650M"/>
    <s v="€0"/>
    <s v="€6,93,703"/>
    <n v="57808.609035930276"/>
  </r>
  <r>
    <x v="969"/>
    <n v="2013"/>
    <x v="8"/>
    <x v="8"/>
    <s v="Seed"/>
    <n v="248"/>
    <n v="941"/>
    <n v="442"/>
    <n v="46.11"/>
    <n v="8"/>
    <s v="Yes"/>
    <s v="No"/>
    <n v="63"/>
    <x v="0"/>
    <n v="3933317"/>
    <n v="1"/>
    <n v="11"/>
    <n v="0.26354941551540911"/>
    <n v="469713.07120085019"/>
    <n v="1.782258064516129"/>
    <x v="0"/>
    <s v="High Performer"/>
    <x v="0"/>
    <s v="$"/>
    <s v="$248M"/>
    <s v="$442M"/>
    <s v="$0"/>
    <s v="$4,69,713"/>
    <n v="39142.75593340418"/>
  </r>
  <r>
    <x v="970"/>
    <n v="2004"/>
    <x v="2"/>
    <x v="5"/>
    <s v="Series C"/>
    <n v="283"/>
    <n v="942"/>
    <n v="405"/>
    <n v="17.23"/>
    <n v="5"/>
    <s v="Yes"/>
    <s v="No"/>
    <n v="34"/>
    <x v="3"/>
    <n v="3889760"/>
    <n v="4"/>
    <n v="20"/>
    <n v="0.30042462845010615"/>
    <n v="429936.30573248409"/>
    <n v="1.431095406360424"/>
    <x v="0"/>
    <s v="Normal"/>
    <x v="0"/>
    <s v="€"/>
    <s v="€283M"/>
    <s v="€405M"/>
    <s v="€0"/>
    <s v="€4,29,936"/>
    <n v="35828.025477707008"/>
  </r>
  <r>
    <x v="971"/>
    <n v="2007"/>
    <x v="0"/>
    <x v="0"/>
    <s v="Series A"/>
    <n v="124"/>
    <n v="946"/>
    <n v="267"/>
    <n v="11.69"/>
    <n v="9"/>
    <s v="Yes"/>
    <s v="Yes"/>
    <n v="66"/>
    <x v="4"/>
    <n v="2240229"/>
    <n v="2"/>
    <n v="17"/>
    <n v="0.13107822410147993"/>
    <n v="282241.01479915431"/>
    <n v="2.153225806451613"/>
    <x v="1"/>
    <s v="High Performer"/>
    <x v="0"/>
    <s v="₹"/>
    <s v="₹124M"/>
    <s v="₹267M"/>
    <s v="₹0"/>
    <s v="₹2,82,241"/>
    <n v="23520.084566596193"/>
  </r>
  <r>
    <x v="972"/>
    <n v="2017"/>
    <x v="5"/>
    <x v="2"/>
    <s v="Series B"/>
    <n v="7"/>
    <n v="948"/>
    <n v="70"/>
    <n v="14.55"/>
    <n v="1"/>
    <s v="No"/>
    <s v="No"/>
    <n v="48"/>
    <x v="1"/>
    <n v="809857"/>
    <n v="3"/>
    <n v="7"/>
    <n v="7.3839662447257384E-3"/>
    <n v="73839.662447257389"/>
    <n v="10"/>
    <x v="3"/>
    <s v="Normal"/>
    <x v="1"/>
    <s v="¥"/>
    <s v="¥7M"/>
    <s v="¥70M"/>
    <s v="¥0"/>
    <s v="¥73,840"/>
    <n v="6153.3052039381155"/>
  </r>
  <r>
    <x v="973"/>
    <n v="2009"/>
    <x v="3"/>
    <x v="1"/>
    <s v="IPO"/>
    <n v="443"/>
    <n v="950"/>
    <n v="104"/>
    <n v="39.78"/>
    <n v="3"/>
    <s v="Yes"/>
    <s v="Yes"/>
    <n v="86"/>
    <x v="0"/>
    <n v="1115128"/>
    <n v="5"/>
    <n v="15"/>
    <n v="0.46631578947368418"/>
    <n v="109473.68421052632"/>
    <n v="0.23476297968397292"/>
    <x v="0"/>
    <s v="Normal"/>
    <x v="0"/>
    <s v="€"/>
    <s v="€443M"/>
    <s v="€104M"/>
    <s v="€0"/>
    <s v="€1,09,474"/>
    <n v="9122.8070175438588"/>
  </r>
  <r>
    <x v="974"/>
    <n v="2021"/>
    <x v="2"/>
    <x v="1"/>
    <s v="Seed"/>
    <n v="127"/>
    <n v="951"/>
    <n v="428"/>
    <n v="31.3"/>
    <n v="6"/>
    <s v="No"/>
    <s v="No"/>
    <n v="52"/>
    <x v="1"/>
    <n v="3270149"/>
    <n v="1"/>
    <n v="3"/>
    <n v="0.13354363827549948"/>
    <n v="450052.57623554155"/>
    <n v="3.3700787401574801"/>
    <x v="1"/>
    <s v="Normal"/>
    <x v="1"/>
    <s v="€"/>
    <s v="€127M"/>
    <s v="€428M"/>
    <s v="€0"/>
    <s v="€4,50,053"/>
    <n v="37504.381352961791"/>
  </r>
  <r>
    <x v="975"/>
    <n v="2021"/>
    <x v="2"/>
    <x v="1"/>
    <s v="IPO"/>
    <n v="36"/>
    <n v="952"/>
    <n v="86"/>
    <n v="18.64"/>
    <n v="8"/>
    <s v="No"/>
    <s v="Yes"/>
    <n v="21"/>
    <x v="4"/>
    <n v="3430783"/>
    <n v="5"/>
    <n v="3"/>
    <n v="3.7815126050420166E-2"/>
    <n v="90336.134453781517"/>
    <n v="2.3888888888888888"/>
    <x v="0"/>
    <s v="High Performer"/>
    <x v="2"/>
    <s v="€"/>
    <s v="€36M"/>
    <s v="€86M"/>
    <s v="€0"/>
    <s v="€90,336"/>
    <n v="7528.0112044817924"/>
  </r>
  <r>
    <x v="976"/>
    <n v="2005"/>
    <x v="6"/>
    <x v="4"/>
    <s v="IPO"/>
    <n v="241"/>
    <n v="953"/>
    <n v="171"/>
    <n v="49.72"/>
    <n v="8"/>
    <s v="Yes"/>
    <s v="No"/>
    <n v="44"/>
    <x v="2"/>
    <n v="2213558"/>
    <n v="5"/>
    <n v="19"/>
    <n v="0.25288562434417627"/>
    <n v="179433.3683105981"/>
    <n v="0.70954356846473032"/>
    <x v="0"/>
    <s v="High Performer"/>
    <x v="0"/>
    <s v="£"/>
    <s v="£241M"/>
    <s v="£171M"/>
    <s v="£0"/>
    <s v="£1,79,433"/>
    <n v="14952.780692549843"/>
  </r>
  <r>
    <x v="977"/>
    <n v="2016"/>
    <x v="5"/>
    <x v="6"/>
    <s v="Series A"/>
    <n v="257"/>
    <n v="954"/>
    <n v="333"/>
    <n v="2.33"/>
    <n v="4"/>
    <s v="No"/>
    <s v="Yes"/>
    <n v="34"/>
    <x v="0"/>
    <n v="2074466"/>
    <n v="2"/>
    <n v="8"/>
    <n v="0.26939203354297692"/>
    <n v="349056.60377358488"/>
    <n v="1.2957198443579767"/>
    <x v="1"/>
    <s v="Normal"/>
    <x v="2"/>
    <s v="¥"/>
    <s v="¥257M"/>
    <s v="¥333M"/>
    <s v="¥0"/>
    <s v="¥3,49,057"/>
    <n v="29088.05031446541"/>
  </r>
  <r>
    <x v="978"/>
    <n v="2011"/>
    <x v="2"/>
    <x v="8"/>
    <s v="IPO"/>
    <n v="36"/>
    <n v="955"/>
    <n v="557"/>
    <n v="3.7"/>
    <n v="8"/>
    <s v="No"/>
    <s v="Yes"/>
    <n v="40"/>
    <x v="4"/>
    <n v="2689258"/>
    <n v="5"/>
    <n v="13"/>
    <n v="3.7696335078534031E-2"/>
    <n v="583246.07329842937"/>
    <n v="15.472222222222221"/>
    <x v="3"/>
    <s v="High Performer"/>
    <x v="2"/>
    <s v="€"/>
    <s v="€36M"/>
    <s v="€557M"/>
    <s v="€0"/>
    <s v="€5,83,246"/>
    <n v="48603.839441535776"/>
  </r>
  <r>
    <x v="979"/>
    <n v="2019"/>
    <x v="6"/>
    <x v="2"/>
    <s v="Series B"/>
    <n v="353"/>
    <n v="957"/>
    <n v="260"/>
    <n v="9.9700000000000006"/>
    <n v="3"/>
    <s v="Yes"/>
    <s v="Yes"/>
    <n v="45"/>
    <x v="4"/>
    <n v="3745712"/>
    <n v="3"/>
    <n v="5"/>
    <n v="0.36886102403343785"/>
    <n v="271682.34064785787"/>
    <n v="0.73654390934844194"/>
    <x v="0"/>
    <s v="Normal"/>
    <x v="0"/>
    <s v="£"/>
    <s v="£353M"/>
    <s v="£260M"/>
    <s v="£0"/>
    <s v="£2,71,682"/>
    <n v="22640.195053988158"/>
  </r>
  <r>
    <x v="980"/>
    <n v="2007"/>
    <x v="8"/>
    <x v="4"/>
    <s v="Seed"/>
    <n v="252"/>
    <n v="957"/>
    <n v="529"/>
    <n v="37.049999999999997"/>
    <n v="3"/>
    <s v="Yes"/>
    <s v="No"/>
    <n v="98"/>
    <x v="1"/>
    <n v="2147487"/>
    <n v="1"/>
    <n v="17"/>
    <n v="0.26332288401253917"/>
    <n v="552769.07001044927"/>
    <n v="2.0992063492063493"/>
    <x v="2"/>
    <s v="Normal"/>
    <x v="0"/>
    <s v="$"/>
    <s v="$252M"/>
    <s v="$529M"/>
    <s v="$0"/>
    <s v="$5,52,769"/>
    <n v="46064.089167537444"/>
  </r>
  <r>
    <x v="981"/>
    <n v="2018"/>
    <x v="0"/>
    <x v="6"/>
    <s v="IPO"/>
    <n v="70"/>
    <n v="959"/>
    <n v="391"/>
    <n v="41.32"/>
    <n v="6"/>
    <s v="Yes"/>
    <s v="Yes"/>
    <n v="33"/>
    <x v="0"/>
    <n v="3071649"/>
    <n v="5"/>
    <n v="6"/>
    <n v="7.2992700729927001E-2"/>
    <n v="407716.37122002087"/>
    <n v="5.5857142857142854"/>
    <x v="0"/>
    <s v="Normal"/>
    <x v="0"/>
    <s v="₹"/>
    <s v="₹70M"/>
    <s v="₹391M"/>
    <s v="₹0"/>
    <s v="₹4,07,716"/>
    <n v="33976.36426833507"/>
  </r>
  <r>
    <x v="982"/>
    <n v="2015"/>
    <x v="3"/>
    <x v="9"/>
    <s v="Series C"/>
    <n v="270"/>
    <n v="960"/>
    <n v="277"/>
    <n v="34.03"/>
    <n v="2"/>
    <s v="Yes"/>
    <s v="No"/>
    <n v="83"/>
    <x v="0"/>
    <n v="3579571"/>
    <n v="4"/>
    <n v="9"/>
    <n v="0.28125"/>
    <n v="288541.66666666669"/>
    <n v="1.0259259259259259"/>
    <x v="3"/>
    <s v="Normal"/>
    <x v="0"/>
    <s v="€"/>
    <s v="€270M"/>
    <s v="€277M"/>
    <s v="€0"/>
    <s v="€2,88,542"/>
    <n v="24045.138888888891"/>
  </r>
  <r>
    <x v="983"/>
    <n v="2005"/>
    <x v="2"/>
    <x v="2"/>
    <s v="Series C"/>
    <n v="468"/>
    <n v="962"/>
    <n v="595"/>
    <n v="2.16"/>
    <n v="8"/>
    <s v="No"/>
    <s v="Yes"/>
    <n v="84"/>
    <x v="0"/>
    <n v="4004709"/>
    <n v="4"/>
    <n v="19"/>
    <n v="0.48648648648648651"/>
    <n v="618503.11850311852"/>
    <n v="1.2713675213675213"/>
    <x v="0"/>
    <s v="High Performer"/>
    <x v="2"/>
    <s v="€"/>
    <s v="€468M"/>
    <s v="€595M"/>
    <s v="€0"/>
    <s v="€6,18,503"/>
    <n v="51541.926541926543"/>
  </r>
  <r>
    <x v="984"/>
    <n v="2012"/>
    <x v="0"/>
    <x v="3"/>
    <s v="Series C"/>
    <n v="148"/>
    <n v="962"/>
    <n v="399"/>
    <n v="21.38"/>
    <n v="7"/>
    <s v="Yes"/>
    <s v="Yes"/>
    <n v="99"/>
    <x v="2"/>
    <n v="1941109"/>
    <n v="4"/>
    <n v="12"/>
    <n v="0.15384615384615385"/>
    <n v="414760.91476091475"/>
    <n v="2.6959459459459461"/>
    <x v="0"/>
    <s v="Normal"/>
    <x v="0"/>
    <s v="₹"/>
    <s v="₹148M"/>
    <s v="₹399M"/>
    <s v="₹0"/>
    <s v="₹4,14,761"/>
    <n v="34563.409563409565"/>
  </r>
  <r>
    <x v="985"/>
    <n v="2013"/>
    <x v="2"/>
    <x v="5"/>
    <s v="Seed"/>
    <n v="281"/>
    <n v="962"/>
    <n v="753"/>
    <n v="16.95"/>
    <n v="6"/>
    <s v="No"/>
    <s v="No"/>
    <n v="79"/>
    <x v="1"/>
    <n v="1002976"/>
    <n v="1"/>
    <n v="11"/>
    <n v="0.29209979209979209"/>
    <n v="782744.28274428274"/>
    <n v="2.6797153024911031"/>
    <x v="0"/>
    <s v="Normal"/>
    <x v="1"/>
    <s v="€"/>
    <s v="€281M"/>
    <s v="€753M"/>
    <s v="€0"/>
    <s v="€7,82,744"/>
    <n v="65228.690228690226"/>
  </r>
  <r>
    <x v="986"/>
    <n v="2007"/>
    <x v="3"/>
    <x v="4"/>
    <s v="Seed"/>
    <n v="270"/>
    <n v="963"/>
    <n v="385"/>
    <n v="31.61"/>
    <n v="4"/>
    <s v="Yes"/>
    <s v="No"/>
    <n v="30"/>
    <x v="2"/>
    <n v="3100298"/>
    <n v="1"/>
    <n v="17"/>
    <n v="0.28037383177570091"/>
    <n v="399792.31568016612"/>
    <n v="1.4259259259259258"/>
    <x v="2"/>
    <s v="Normal"/>
    <x v="0"/>
    <s v="€"/>
    <s v="€270M"/>
    <s v="€385M"/>
    <s v="€0"/>
    <s v="€3,99,792"/>
    <n v="33316.026306680513"/>
  </r>
  <r>
    <x v="987"/>
    <n v="2013"/>
    <x v="7"/>
    <x v="1"/>
    <s v="Series B"/>
    <n v="95"/>
    <n v="963"/>
    <n v="296"/>
    <n v="47.99"/>
    <n v="4"/>
    <s v="Yes"/>
    <s v="No"/>
    <n v="36"/>
    <x v="0"/>
    <n v="606900"/>
    <n v="3"/>
    <n v="11"/>
    <n v="9.8650051921079965E-2"/>
    <n v="307372.79335410177"/>
    <n v="3.1157894736842104"/>
    <x v="3"/>
    <s v="Normal"/>
    <x v="0"/>
    <s v="A$"/>
    <s v="A$95M"/>
    <s v="A$296M"/>
    <s v="A$0"/>
    <s v="A$3,07,373"/>
    <n v="25614.399446175146"/>
  </r>
  <r>
    <x v="988"/>
    <n v="2011"/>
    <x v="7"/>
    <x v="4"/>
    <s v="Series C"/>
    <n v="316"/>
    <n v="965"/>
    <n v="468"/>
    <n v="44.98"/>
    <n v="6"/>
    <s v="No"/>
    <s v="No"/>
    <n v="62"/>
    <x v="3"/>
    <n v="3039916"/>
    <n v="4"/>
    <n v="13"/>
    <n v="0.32746113989637304"/>
    <n v="484974.09326424869"/>
    <n v="1.481012658227848"/>
    <x v="3"/>
    <s v="Normal"/>
    <x v="1"/>
    <s v="A$"/>
    <s v="A$316M"/>
    <s v="A$468M"/>
    <s v="A$0"/>
    <s v="A$4,84,974"/>
    <n v="40414.507772020726"/>
  </r>
  <r>
    <x v="989"/>
    <n v="2020"/>
    <x v="9"/>
    <x v="8"/>
    <s v="IPO"/>
    <n v="400"/>
    <n v="965"/>
    <n v="899"/>
    <n v="0.99"/>
    <n v="1"/>
    <s v="No"/>
    <s v="No"/>
    <n v="72"/>
    <x v="1"/>
    <n v="1886319"/>
    <n v="5"/>
    <n v="4"/>
    <n v="0.41450777202072536"/>
    <n v="931606.21761658031"/>
    <n v="2.2475000000000001"/>
    <x v="3"/>
    <s v="Normal"/>
    <x v="1"/>
    <n v="0"/>
    <s v="0400M"/>
    <s v="0899M"/>
    <s v="00"/>
    <s v="09,31,606"/>
    <n v="77633.851468048364"/>
  </r>
  <r>
    <x v="990"/>
    <n v="2002"/>
    <x v="2"/>
    <x v="0"/>
    <s v="IPO"/>
    <n v="422"/>
    <n v="966"/>
    <n v="760"/>
    <n v="43.65"/>
    <n v="8"/>
    <s v="No"/>
    <s v="No"/>
    <n v="12"/>
    <x v="4"/>
    <n v="4328599"/>
    <n v="5"/>
    <n v="22"/>
    <n v="0.43685300207039335"/>
    <n v="786749.48240165634"/>
    <n v="1.8009478672985781"/>
    <x v="0"/>
    <s v="High Performer"/>
    <x v="1"/>
    <s v="€"/>
    <s v="€422M"/>
    <s v="€760M"/>
    <s v="€0"/>
    <s v="€7,86,749"/>
    <n v="65562.4568668047"/>
  </r>
  <r>
    <x v="991"/>
    <n v="2000"/>
    <x v="7"/>
    <x v="6"/>
    <s v="Seed"/>
    <n v="168"/>
    <n v="968"/>
    <n v="926"/>
    <n v="20.76"/>
    <n v="9"/>
    <s v="Yes"/>
    <s v="Yes"/>
    <n v="15"/>
    <x v="0"/>
    <n v="2460403"/>
    <n v="1"/>
    <n v="24"/>
    <n v="0.17355371900826447"/>
    <n v="956611.57024793385"/>
    <n v="5.5119047619047619"/>
    <x v="3"/>
    <s v="High Performer"/>
    <x v="0"/>
    <s v="A$"/>
    <s v="A$168M"/>
    <s v="A$926M"/>
    <s v="A$0"/>
    <s v="A$9,56,612"/>
    <n v="79717.630853994488"/>
  </r>
  <r>
    <x v="992"/>
    <n v="2019"/>
    <x v="9"/>
    <x v="4"/>
    <s v="Seed"/>
    <n v="481"/>
    <n v="968"/>
    <n v="586"/>
    <n v="14.15"/>
    <n v="4"/>
    <s v="Yes"/>
    <s v="No"/>
    <n v="25"/>
    <x v="0"/>
    <n v="1425955"/>
    <n v="1"/>
    <n v="5"/>
    <n v="0.49690082644628097"/>
    <n v="605371.90082644625"/>
    <n v="1.2182952182952183"/>
    <x v="3"/>
    <s v="Normal"/>
    <x v="0"/>
    <n v="0"/>
    <s v="0481M"/>
    <s v="0586M"/>
    <s v="00"/>
    <s v="06,05,372"/>
    <n v="50447.658402203859"/>
  </r>
  <r>
    <x v="993"/>
    <n v="2010"/>
    <x v="2"/>
    <x v="5"/>
    <s v="IPO"/>
    <n v="488"/>
    <n v="969"/>
    <n v="499"/>
    <n v="36.61"/>
    <n v="5"/>
    <s v="No"/>
    <s v="Yes"/>
    <n v="41"/>
    <x v="4"/>
    <n v="3281992"/>
    <n v="5"/>
    <n v="14"/>
    <n v="0.50361197110423117"/>
    <n v="514963.88028895768"/>
    <n v="1.0225409836065573"/>
    <x v="3"/>
    <s v="Normal"/>
    <x v="2"/>
    <s v="€"/>
    <s v="€488M"/>
    <s v="€499M"/>
    <s v="€1"/>
    <s v="€5,14,964"/>
    <n v="42913.656690746473"/>
  </r>
  <r>
    <x v="994"/>
    <n v="2022"/>
    <x v="7"/>
    <x v="0"/>
    <s v="Series B"/>
    <n v="377"/>
    <n v="972"/>
    <n v="704"/>
    <n v="20.07"/>
    <n v="7"/>
    <s v="No"/>
    <s v="No"/>
    <n v="29"/>
    <x v="3"/>
    <n v="2693075"/>
    <n v="3"/>
    <n v="2"/>
    <n v="0.38786008230452673"/>
    <n v="724279.83539094648"/>
    <n v="1.8673740053050398"/>
    <x v="3"/>
    <s v="Normal"/>
    <x v="1"/>
    <s v="A$"/>
    <s v="A$377M"/>
    <s v="A$704M"/>
    <s v="A$0"/>
    <s v="A$7,24,280"/>
    <n v="60356.652949245545"/>
  </r>
  <r>
    <x v="995"/>
    <n v="2020"/>
    <x v="8"/>
    <x v="6"/>
    <s v="Series A"/>
    <n v="360"/>
    <n v="974"/>
    <n v="426"/>
    <n v="32.93"/>
    <n v="2"/>
    <s v="No"/>
    <s v="Yes"/>
    <n v="25"/>
    <x v="1"/>
    <n v="3933418"/>
    <n v="2"/>
    <n v="4"/>
    <n v="0.36960985626283366"/>
    <n v="437371.6632443532"/>
    <n v="1.1833333333333333"/>
    <x v="0"/>
    <s v="Normal"/>
    <x v="2"/>
    <s v="$"/>
    <s v="$360M"/>
    <s v="$426M"/>
    <s v="$0"/>
    <s v="$4,37,372"/>
    <n v="36447.638603696098"/>
  </r>
  <r>
    <x v="996"/>
    <n v="2020"/>
    <x v="6"/>
    <x v="6"/>
    <s v="Series A"/>
    <n v="300"/>
    <n v="975"/>
    <n v="789"/>
    <n v="30.86"/>
    <n v="2"/>
    <s v="Yes"/>
    <s v="No"/>
    <n v="86"/>
    <x v="1"/>
    <n v="4161190"/>
    <n v="2"/>
    <n v="4"/>
    <n v="0.30769230769230771"/>
    <n v="809230.76923076925"/>
    <n v="2.63"/>
    <x v="0"/>
    <s v="Normal"/>
    <x v="0"/>
    <s v="£"/>
    <s v="£300M"/>
    <s v="£789M"/>
    <s v="£0"/>
    <s v="£8,09,231"/>
    <n v="67435.897435897437"/>
  </r>
  <r>
    <x v="997"/>
    <n v="2009"/>
    <x v="4"/>
    <x v="1"/>
    <s v="Seed"/>
    <n v="117"/>
    <n v="976"/>
    <n v="708"/>
    <n v="4.3099999999999996"/>
    <n v="8"/>
    <s v="Yes"/>
    <s v="Yes"/>
    <n v="2"/>
    <x v="3"/>
    <n v="483007"/>
    <n v="1"/>
    <n v="15"/>
    <n v="0.11987704918032786"/>
    <n v="725409.83606557373"/>
    <n v="6.0512820512820511"/>
    <x v="1"/>
    <s v="High Performer"/>
    <x v="0"/>
    <s v="$"/>
    <s v="$117M"/>
    <s v="$708M"/>
    <s v="$0"/>
    <s v="$7,25,410"/>
    <n v="60450.819672131147"/>
  </r>
  <r>
    <x v="998"/>
    <n v="2003"/>
    <x v="8"/>
    <x v="5"/>
    <s v="IPO"/>
    <n v="14"/>
    <n v="978"/>
    <n v="491"/>
    <n v="31.93"/>
    <n v="6"/>
    <s v="Yes"/>
    <s v="Yes"/>
    <n v="46"/>
    <x v="1"/>
    <n v="3620547"/>
    <n v="5"/>
    <n v="21"/>
    <n v="1.4314928425357873E-2"/>
    <n v="502044.98977505113"/>
    <n v="35.071428571428569"/>
    <x v="2"/>
    <s v="Normal"/>
    <x v="0"/>
    <s v="$"/>
    <s v="$14M"/>
    <s v="$491M"/>
    <s v="$0"/>
    <s v="$5,02,045"/>
    <n v="41837.082481254263"/>
  </r>
  <r>
    <x v="999"/>
    <n v="2008"/>
    <x v="3"/>
    <x v="6"/>
    <s v="Series A"/>
    <n v="81"/>
    <n v="979"/>
    <n v="329"/>
    <n v="38.65"/>
    <n v="6"/>
    <s v="No"/>
    <s v="Yes"/>
    <n v="42"/>
    <x v="4"/>
    <n v="2704138"/>
    <n v="2"/>
    <n v="16"/>
    <n v="8.2737487231869258E-2"/>
    <n v="336057.20122574054"/>
    <n v="4.0617283950617287"/>
    <x v="0"/>
    <s v="Normal"/>
    <x v="2"/>
    <s v="€"/>
    <s v="€81M"/>
    <s v="€329M"/>
    <s v="€0"/>
    <s v="€3,36,057"/>
    <n v="28004.766768811714"/>
  </r>
  <r>
    <x v="1000"/>
    <n v="2009"/>
    <x v="7"/>
    <x v="5"/>
    <s v="Series B"/>
    <n v="144"/>
    <n v="979"/>
    <n v="490"/>
    <n v="31.35"/>
    <n v="4"/>
    <s v="Yes"/>
    <s v="No"/>
    <n v="81"/>
    <x v="4"/>
    <n v="1728914"/>
    <n v="3"/>
    <n v="15"/>
    <n v="0.14708886618998979"/>
    <n v="500510.72522982635"/>
    <n v="3.4027777777777777"/>
    <x v="3"/>
    <s v="Normal"/>
    <x v="0"/>
    <s v="A$"/>
    <s v="A$144M"/>
    <s v="A$490M"/>
    <s v="A$0"/>
    <s v="A$5,00,511"/>
    <n v="41709.227102485529"/>
  </r>
  <r>
    <x v="1001"/>
    <n v="2006"/>
    <x v="0"/>
    <x v="3"/>
    <s v="Series B"/>
    <n v="490"/>
    <n v="980"/>
    <n v="519"/>
    <n v="30.82"/>
    <n v="1"/>
    <s v="Yes"/>
    <s v="Yes"/>
    <n v="16"/>
    <x v="2"/>
    <n v="4231540"/>
    <n v="3"/>
    <n v="18"/>
    <n v="0.5"/>
    <n v="529591.83673469385"/>
    <n v="1.0591836734693878"/>
    <x v="3"/>
    <s v="Normal"/>
    <x v="0"/>
    <s v="₹"/>
    <s v="₹490M"/>
    <s v="₹519M"/>
    <s v="₹1"/>
    <s v="₹5,29,592"/>
    <n v="44132.65306122449"/>
  </r>
  <r>
    <x v="1002"/>
    <n v="2012"/>
    <x v="5"/>
    <x v="3"/>
    <s v="Seed"/>
    <n v="443"/>
    <n v="981"/>
    <n v="143"/>
    <n v="22.02"/>
    <n v="7"/>
    <s v="Yes"/>
    <s v="No"/>
    <n v="6"/>
    <x v="4"/>
    <n v="2735161"/>
    <n v="1"/>
    <n v="12"/>
    <n v="0.45158002038735984"/>
    <n v="145769.62283384302"/>
    <n v="0.32279909706546278"/>
    <x v="0"/>
    <s v="Normal"/>
    <x v="0"/>
    <s v="¥"/>
    <s v="¥443M"/>
    <s v="¥143M"/>
    <s v="¥0"/>
    <s v="¥1,45,770"/>
    <n v="12147.468569486919"/>
  </r>
  <r>
    <x v="1003"/>
    <n v="2009"/>
    <x v="4"/>
    <x v="7"/>
    <s v="Seed"/>
    <n v="292"/>
    <n v="982"/>
    <n v="701"/>
    <n v="35.200000000000003"/>
    <n v="6"/>
    <s v="No"/>
    <s v="Yes"/>
    <n v="58"/>
    <x v="1"/>
    <n v="2009476"/>
    <n v="1"/>
    <n v="15"/>
    <n v="0.29735234215885947"/>
    <n v="713849.28716904274"/>
    <n v="2.4006849315068495"/>
    <x v="3"/>
    <s v="Normal"/>
    <x v="2"/>
    <s v="$"/>
    <s v="$292M"/>
    <s v="$701M"/>
    <s v="$0"/>
    <s v="$7,13,849"/>
    <n v="59487.440597420231"/>
  </r>
  <r>
    <x v="1004"/>
    <n v="2005"/>
    <x v="4"/>
    <x v="4"/>
    <s v="Series C"/>
    <n v="362"/>
    <n v="983"/>
    <n v="757"/>
    <n v="17.2"/>
    <n v="4"/>
    <s v="No"/>
    <s v="Yes"/>
    <n v="59"/>
    <x v="0"/>
    <n v="2102581"/>
    <n v="4"/>
    <n v="19"/>
    <n v="0.36826042726347913"/>
    <n v="770091.55645981687"/>
    <n v="2.0911602209944751"/>
    <x v="0"/>
    <s v="Normal"/>
    <x v="2"/>
    <s v="$"/>
    <s v="$362M"/>
    <s v="$757M"/>
    <s v="$0"/>
    <s v="$7,70,092"/>
    <n v="64174.296371651406"/>
  </r>
  <r>
    <x v="1005"/>
    <n v="2014"/>
    <x v="7"/>
    <x v="9"/>
    <s v="Seed"/>
    <n v="182"/>
    <n v="983"/>
    <n v="2"/>
    <n v="33.200000000000003"/>
    <n v="2"/>
    <s v="Yes"/>
    <s v="Yes"/>
    <n v="7"/>
    <x v="1"/>
    <n v="356215"/>
    <n v="1"/>
    <n v="10"/>
    <n v="0.18514750762970497"/>
    <n v="2034.587995930824"/>
    <n v="1.098901098901099E-2"/>
    <x v="0"/>
    <s v="Normal"/>
    <x v="0"/>
    <s v="A$"/>
    <s v="A$182M"/>
    <s v="A$2M"/>
    <s v="A$0"/>
    <s v="A$2,035"/>
    <n v="169.54899966090201"/>
  </r>
  <r>
    <x v="1006"/>
    <n v="2002"/>
    <x v="2"/>
    <x v="5"/>
    <s v="Series A"/>
    <n v="133"/>
    <n v="984"/>
    <n v="143"/>
    <n v="38.5"/>
    <n v="4"/>
    <s v="No"/>
    <s v="No"/>
    <n v="60"/>
    <x v="4"/>
    <n v="3066359"/>
    <n v="2"/>
    <n v="22"/>
    <n v="0.13516260162601626"/>
    <n v="145325.20325203252"/>
    <n v="1.0751879699248121"/>
    <x v="0"/>
    <s v="Normal"/>
    <x v="1"/>
    <s v="€"/>
    <s v="€133M"/>
    <s v="€143M"/>
    <s v="€0"/>
    <s v="€1,45,325"/>
    <n v="12110.433604336044"/>
  </r>
  <r>
    <x v="1007"/>
    <n v="2016"/>
    <x v="9"/>
    <x v="9"/>
    <s v="IPO"/>
    <n v="211"/>
    <n v="985"/>
    <n v="35"/>
    <n v="13.72"/>
    <n v="7"/>
    <s v="Yes"/>
    <s v="Yes"/>
    <n v="50"/>
    <x v="0"/>
    <n v="652634"/>
    <n v="5"/>
    <n v="8"/>
    <n v="0.21421319796954313"/>
    <n v="35532.99492385787"/>
    <n v="0.16587677725118483"/>
    <x v="0"/>
    <s v="Normal"/>
    <x v="0"/>
    <n v="0"/>
    <s v="0211M"/>
    <s v="035M"/>
    <s v="00"/>
    <s v="035,533"/>
    <n v="2961.0829103214892"/>
  </r>
  <r>
    <x v="1008"/>
    <n v="2017"/>
    <x v="7"/>
    <x v="0"/>
    <s v="IPO"/>
    <n v="118"/>
    <n v="986"/>
    <n v="783"/>
    <n v="26.34"/>
    <n v="3"/>
    <s v="No"/>
    <s v="No"/>
    <n v="47"/>
    <x v="0"/>
    <n v="4218189"/>
    <n v="5"/>
    <n v="7"/>
    <n v="0.11967545638945233"/>
    <n v="794117.6470588235"/>
    <n v="6.6355932203389827"/>
    <x v="3"/>
    <s v="Normal"/>
    <x v="1"/>
    <s v="A$"/>
    <s v="A$118M"/>
    <s v="A$783M"/>
    <s v="A$0"/>
    <s v="A$7,94,118"/>
    <n v="66176.470588235301"/>
  </r>
  <r>
    <x v="1009"/>
    <n v="2017"/>
    <x v="6"/>
    <x v="9"/>
    <s v="Seed"/>
    <n v="355"/>
    <n v="988"/>
    <n v="780"/>
    <n v="18.52"/>
    <n v="5"/>
    <s v="Yes"/>
    <s v="Yes"/>
    <n v="59"/>
    <x v="2"/>
    <n v="2230631"/>
    <n v="1"/>
    <n v="7"/>
    <n v="0.35931174089068824"/>
    <n v="789473.68421052629"/>
    <n v="2.1971830985915495"/>
    <x v="0"/>
    <s v="Normal"/>
    <x v="0"/>
    <s v="£"/>
    <s v="£355M"/>
    <s v="£780M"/>
    <s v="£0"/>
    <s v="£7,89,474"/>
    <n v="65789.473684210519"/>
  </r>
  <r>
    <x v="1010"/>
    <n v="2008"/>
    <x v="5"/>
    <x v="3"/>
    <s v="Series A"/>
    <n v="199"/>
    <n v="988"/>
    <n v="14"/>
    <n v="41.63"/>
    <n v="4"/>
    <s v="No"/>
    <s v="Yes"/>
    <n v="45"/>
    <x v="3"/>
    <n v="1225171"/>
    <n v="2"/>
    <n v="16"/>
    <n v="0.20141700404858301"/>
    <n v="14170.040485829959"/>
    <n v="7.0351758793969849E-2"/>
    <x v="3"/>
    <s v="Normal"/>
    <x v="2"/>
    <s v="¥"/>
    <s v="¥199M"/>
    <s v="¥14M"/>
    <s v="¥0"/>
    <s v="¥14,170"/>
    <n v="1180.8367071524967"/>
  </r>
  <r>
    <x v="1011"/>
    <n v="2015"/>
    <x v="8"/>
    <x v="7"/>
    <s v="Seed"/>
    <n v="362"/>
    <n v="989"/>
    <n v="987"/>
    <n v="43.43"/>
    <n v="8"/>
    <s v="No"/>
    <s v="No"/>
    <n v="30"/>
    <x v="3"/>
    <n v="2007025"/>
    <n v="1"/>
    <n v="9"/>
    <n v="0.36602628918099089"/>
    <n v="997977.75530839234"/>
    <n v="2.7265193370165748"/>
    <x v="3"/>
    <s v="High Performer"/>
    <x v="1"/>
    <s v="$"/>
    <s v="$362M"/>
    <s v="$987M"/>
    <s v="$0"/>
    <s v="$9,97,978"/>
    <n v="83164.812942366028"/>
  </r>
  <r>
    <x v="1012"/>
    <n v="2020"/>
    <x v="2"/>
    <x v="2"/>
    <s v="Seed"/>
    <n v="487"/>
    <n v="991"/>
    <n v="952"/>
    <n v="4.38"/>
    <n v="8"/>
    <s v="No"/>
    <s v="No"/>
    <n v="55"/>
    <x v="3"/>
    <n v="4038869"/>
    <n v="1"/>
    <n v="4"/>
    <n v="0.49142280524722504"/>
    <n v="960645.81231079716"/>
    <n v="1.9548254620123204"/>
    <x v="2"/>
    <s v="High Performer"/>
    <x v="1"/>
    <s v="€"/>
    <s v="€487M"/>
    <s v="€952M"/>
    <s v="€0"/>
    <s v="€9,60,646"/>
    <n v="80053.81769256643"/>
  </r>
  <r>
    <x v="1013"/>
    <n v="2002"/>
    <x v="6"/>
    <x v="0"/>
    <s v="IPO"/>
    <n v="88"/>
    <n v="994"/>
    <n v="308"/>
    <n v="13.09"/>
    <n v="6"/>
    <s v="No"/>
    <s v="No"/>
    <n v="91"/>
    <x v="4"/>
    <n v="3597021"/>
    <n v="5"/>
    <n v="22"/>
    <n v="8.8531187122736416E-2"/>
    <n v="309859.15492957749"/>
    <n v="3.5"/>
    <x v="0"/>
    <s v="Normal"/>
    <x v="1"/>
    <s v="£"/>
    <s v="£88M"/>
    <s v="£308M"/>
    <s v="£0"/>
    <s v="£3,09,859"/>
    <n v="25821.596244131455"/>
  </r>
  <r>
    <x v="1014"/>
    <n v="2020"/>
    <x v="0"/>
    <x v="6"/>
    <s v="Series C"/>
    <n v="267"/>
    <n v="995"/>
    <n v="105"/>
    <n v="42.96"/>
    <n v="1"/>
    <s v="No"/>
    <s v="Yes"/>
    <n v="18"/>
    <x v="4"/>
    <n v="1292825"/>
    <n v="4"/>
    <n v="4"/>
    <n v="0.26834170854271355"/>
    <n v="105527.63819095478"/>
    <n v="0.39325842696629215"/>
    <x v="3"/>
    <s v="Normal"/>
    <x v="2"/>
    <s v="₹"/>
    <s v="₹267M"/>
    <s v="₹105M"/>
    <s v="₹0"/>
    <s v="₹1,05,528"/>
    <n v="8793.9698492462303"/>
  </r>
  <r>
    <x v="1015"/>
    <n v="2010"/>
    <x v="6"/>
    <x v="6"/>
    <s v="Series B"/>
    <n v="347"/>
    <n v="996"/>
    <n v="438"/>
    <n v="23.61"/>
    <n v="9"/>
    <s v="No"/>
    <s v="No"/>
    <n v="78"/>
    <x v="0"/>
    <n v="3862792"/>
    <n v="3"/>
    <n v="14"/>
    <n v="0.34839357429718876"/>
    <n v="439759.03614457831"/>
    <n v="1.2622478386167146"/>
    <x v="3"/>
    <s v="High Performer"/>
    <x v="1"/>
    <s v="£"/>
    <s v="£347M"/>
    <s v="£438M"/>
    <s v="£0"/>
    <s v="£4,39,759"/>
    <n v="36646.586345381525"/>
  </r>
  <r>
    <x v="1016"/>
    <n v="2014"/>
    <x v="4"/>
    <x v="3"/>
    <s v="Seed"/>
    <n v="340"/>
    <n v="997"/>
    <n v="93"/>
    <n v="33.5"/>
    <n v="2"/>
    <s v="Yes"/>
    <s v="Yes"/>
    <n v="34"/>
    <x v="3"/>
    <n v="638989"/>
    <n v="1"/>
    <n v="10"/>
    <n v="0.34102306920762288"/>
    <n v="93279.839518555673"/>
    <n v="0.27352941176470591"/>
    <x v="3"/>
    <s v="Normal"/>
    <x v="0"/>
    <s v="$"/>
    <s v="$340M"/>
    <s v="$93M"/>
    <s v="$0"/>
    <s v="$93,280"/>
    <n v="7773.3199598796391"/>
  </r>
  <r>
    <x v="1017"/>
    <n v="2004"/>
    <x v="7"/>
    <x v="6"/>
    <s v="Series B"/>
    <n v="301"/>
    <n v="997"/>
    <n v="321"/>
    <n v="41.85"/>
    <n v="2"/>
    <s v="Yes"/>
    <s v="No"/>
    <n v="6"/>
    <x v="1"/>
    <n v="1884912"/>
    <n v="3"/>
    <n v="20"/>
    <n v="0.30190571715145437"/>
    <n v="321965.89769307926"/>
    <n v="1.0664451827242525"/>
    <x v="0"/>
    <s v="Normal"/>
    <x v="0"/>
    <s v="A$"/>
    <s v="A$301M"/>
    <s v="A$321M"/>
    <s v="A$0"/>
    <s v="A$3,21,966"/>
    <n v="26830.49147442327"/>
  </r>
  <r>
    <x v="1018"/>
    <n v="2016"/>
    <x v="5"/>
    <x v="5"/>
    <s v="Series C"/>
    <n v="280"/>
    <n v="1001"/>
    <n v="486"/>
    <n v="45.14"/>
    <n v="8"/>
    <s v="Yes"/>
    <s v="No"/>
    <n v="67"/>
    <x v="4"/>
    <n v="4361226"/>
    <n v="4"/>
    <n v="8"/>
    <n v="0.27972027972027974"/>
    <n v="485514.48551448551"/>
    <n v="1.7357142857142858"/>
    <x v="3"/>
    <s v="High Performer"/>
    <x v="0"/>
    <s v="¥"/>
    <s v="¥280M"/>
    <s v="¥486M"/>
    <s v="¥0"/>
    <s v="¥4,85,514"/>
    <n v="40459.540459540462"/>
  </r>
  <r>
    <x v="1019"/>
    <n v="2007"/>
    <x v="6"/>
    <x v="6"/>
    <s v="IPO"/>
    <n v="470"/>
    <n v="1001"/>
    <n v="494"/>
    <n v="39.18"/>
    <n v="4"/>
    <s v="No"/>
    <s v="No"/>
    <n v="49"/>
    <x v="3"/>
    <n v="1018718"/>
    <n v="5"/>
    <n v="17"/>
    <n v="0.46953046953046951"/>
    <n v="493506.49350649351"/>
    <n v="1.0510638297872341"/>
    <x v="0"/>
    <s v="Normal"/>
    <x v="1"/>
    <s v="£"/>
    <s v="£470M"/>
    <s v="£494M"/>
    <s v="£0"/>
    <s v="£4,93,506"/>
    <n v="41125.541125541124"/>
  </r>
  <r>
    <x v="1020"/>
    <n v="2018"/>
    <x v="1"/>
    <x v="5"/>
    <s v="Series A"/>
    <n v="117"/>
    <n v="1001"/>
    <n v="333"/>
    <n v="1.62"/>
    <n v="4"/>
    <s v="No"/>
    <s v="Yes"/>
    <n v="43"/>
    <x v="2"/>
    <n v="2047940"/>
    <n v="2"/>
    <n v="6"/>
    <n v="0.11688311688311688"/>
    <n v="332667.33266733267"/>
    <n v="2.8461538461538463"/>
    <x v="0"/>
    <s v="Normal"/>
    <x v="2"/>
    <s v="¥"/>
    <s v="¥117M"/>
    <s v="¥333M"/>
    <s v="¥0"/>
    <s v="¥3,32,667"/>
    <n v="27722.277722277722"/>
  </r>
  <r>
    <x v="1021"/>
    <n v="2005"/>
    <x v="9"/>
    <x v="0"/>
    <s v="IPO"/>
    <n v="299"/>
    <n v="1002"/>
    <n v="468"/>
    <n v="36.380000000000003"/>
    <n v="7"/>
    <s v="Yes"/>
    <s v="No"/>
    <n v="1"/>
    <x v="3"/>
    <n v="3314618"/>
    <n v="5"/>
    <n v="19"/>
    <n v="0.29840319361277445"/>
    <n v="467065.86826347304"/>
    <n v="1.5652173913043479"/>
    <x v="0"/>
    <s v="Normal"/>
    <x v="0"/>
    <n v="0"/>
    <s v="0299M"/>
    <s v="0468M"/>
    <s v="00"/>
    <s v="04,67,066"/>
    <n v="38922.155688622755"/>
  </r>
  <r>
    <x v="1022"/>
    <n v="2001"/>
    <x v="4"/>
    <x v="2"/>
    <s v="Series A"/>
    <n v="199"/>
    <n v="1007"/>
    <n v="975"/>
    <n v="0.44"/>
    <n v="6"/>
    <s v="Yes"/>
    <s v="Yes"/>
    <n v="91"/>
    <x v="0"/>
    <n v="42025"/>
    <n v="2"/>
    <n v="23"/>
    <n v="0.19761668321747766"/>
    <n v="968222.44289970212"/>
    <n v="4.8994974874371859"/>
    <x v="0"/>
    <s v="Normal"/>
    <x v="0"/>
    <s v="$"/>
    <s v="$199M"/>
    <s v="$975M"/>
    <s v="$0"/>
    <s v="$9,68,222"/>
    <n v="80685.203574975167"/>
  </r>
  <r>
    <x v="1023"/>
    <n v="2000"/>
    <x v="8"/>
    <x v="5"/>
    <s v="IPO"/>
    <n v="167"/>
    <n v="1008"/>
    <n v="740"/>
    <n v="46.31"/>
    <n v="9"/>
    <s v="No"/>
    <s v="No"/>
    <n v="92"/>
    <x v="1"/>
    <n v="849536"/>
    <n v="5"/>
    <n v="24"/>
    <n v="0.16567460317460317"/>
    <n v="734126.98412698414"/>
    <n v="4.431137724550898"/>
    <x v="1"/>
    <s v="High Performer"/>
    <x v="1"/>
    <s v="$"/>
    <s v="$167M"/>
    <s v="$740M"/>
    <s v="$0"/>
    <s v="$7,34,127"/>
    <n v="61177.248677248674"/>
  </r>
  <r>
    <x v="1024"/>
    <n v="2002"/>
    <x v="1"/>
    <x v="2"/>
    <s v="Series C"/>
    <n v="21"/>
    <n v="1008"/>
    <n v="808"/>
    <n v="29.41"/>
    <n v="4"/>
    <s v="Yes"/>
    <s v="No"/>
    <n v="90"/>
    <x v="0"/>
    <n v="2983413"/>
    <n v="4"/>
    <n v="22"/>
    <n v="2.0833333333333332E-2"/>
    <n v="801587.30158730154"/>
    <n v="38.476190476190474"/>
    <x v="3"/>
    <s v="Normal"/>
    <x v="0"/>
    <s v="¥"/>
    <s v="¥21M"/>
    <s v="¥808M"/>
    <s v="¥0"/>
    <s v="¥8,01,587"/>
    <n v="66798.9417989418"/>
  </r>
  <r>
    <x v="1025"/>
    <n v="2019"/>
    <x v="8"/>
    <x v="4"/>
    <s v="Series C"/>
    <n v="353"/>
    <n v="1008"/>
    <n v="68"/>
    <n v="9.19"/>
    <n v="2"/>
    <s v="Yes"/>
    <s v="No"/>
    <n v="30"/>
    <x v="4"/>
    <n v="4198052"/>
    <n v="4"/>
    <n v="5"/>
    <n v="0.35019841269841268"/>
    <n v="67460.317460317456"/>
    <n v="0.19263456090651557"/>
    <x v="3"/>
    <s v="Normal"/>
    <x v="0"/>
    <s v="$"/>
    <s v="$353M"/>
    <s v="$68M"/>
    <s v="$0"/>
    <s v="$67,460"/>
    <n v="5621.6931216931216"/>
  </r>
  <r>
    <x v="1026"/>
    <n v="2016"/>
    <x v="8"/>
    <x v="5"/>
    <s v="IPO"/>
    <n v="497"/>
    <n v="1010"/>
    <n v="783"/>
    <n v="24.97"/>
    <n v="2"/>
    <s v="Yes"/>
    <s v="No"/>
    <n v="67"/>
    <x v="2"/>
    <n v="3290251"/>
    <n v="5"/>
    <n v="8"/>
    <n v="0.49207920792079207"/>
    <n v="775247.5247524752"/>
    <n v="1.5754527162977867"/>
    <x v="3"/>
    <s v="Normal"/>
    <x v="0"/>
    <s v="$"/>
    <s v="$497M"/>
    <s v="$783M"/>
    <s v="$0"/>
    <s v="$7,75,248"/>
    <n v="64603.960396039605"/>
  </r>
  <r>
    <x v="1027"/>
    <n v="2017"/>
    <x v="8"/>
    <x v="6"/>
    <s v="Series C"/>
    <n v="311"/>
    <n v="1010"/>
    <n v="219"/>
    <n v="30.04"/>
    <n v="2"/>
    <s v="Yes"/>
    <s v="Yes"/>
    <n v="67"/>
    <x v="2"/>
    <n v="4320288"/>
    <n v="4"/>
    <n v="7"/>
    <n v="0.30792079207920792"/>
    <n v="216831.68316831684"/>
    <n v="0.70418006430868163"/>
    <x v="3"/>
    <s v="Normal"/>
    <x v="0"/>
    <s v="$"/>
    <s v="$311M"/>
    <s v="$219M"/>
    <s v="$0"/>
    <s v="$2,16,832"/>
    <n v="18069.30693069307"/>
  </r>
  <r>
    <x v="1028"/>
    <n v="2014"/>
    <x v="2"/>
    <x v="0"/>
    <s v="Seed"/>
    <n v="404"/>
    <n v="1011"/>
    <n v="907"/>
    <n v="17.12"/>
    <n v="7"/>
    <s v="Yes"/>
    <s v="Yes"/>
    <n v="26"/>
    <x v="0"/>
    <n v="630421"/>
    <n v="1"/>
    <n v="10"/>
    <n v="0.39960435212660733"/>
    <n v="897131.55291790306"/>
    <n v="2.245049504950495"/>
    <x v="3"/>
    <s v="Normal"/>
    <x v="0"/>
    <s v="€"/>
    <s v="€404M"/>
    <s v="€907M"/>
    <s v="€0"/>
    <s v="€8,97,132"/>
    <n v="74760.962743158583"/>
  </r>
  <r>
    <x v="1029"/>
    <n v="2019"/>
    <x v="4"/>
    <x v="1"/>
    <s v="Series C"/>
    <n v="465"/>
    <n v="1011"/>
    <n v="3"/>
    <n v="0.13"/>
    <n v="5"/>
    <s v="No"/>
    <s v="No"/>
    <n v="59"/>
    <x v="0"/>
    <n v="4996197"/>
    <n v="4"/>
    <n v="5"/>
    <n v="0.4599406528189911"/>
    <n v="2967.359050445104"/>
    <n v="6.4516129032258064E-3"/>
    <x v="1"/>
    <s v="Normal"/>
    <x v="1"/>
    <s v="$"/>
    <s v="$465M"/>
    <s v="$3M"/>
    <s v="$0"/>
    <s v="$2,967"/>
    <n v="247.27992087042531"/>
  </r>
  <r>
    <x v="1030"/>
    <n v="2021"/>
    <x v="3"/>
    <x v="3"/>
    <s v="Series C"/>
    <n v="35"/>
    <n v="1011"/>
    <n v="269"/>
    <n v="42.6"/>
    <n v="2"/>
    <s v="Yes"/>
    <s v="Yes"/>
    <n v="79"/>
    <x v="3"/>
    <n v="1760186"/>
    <n v="4"/>
    <n v="3"/>
    <n v="3.4619188921859542E-2"/>
    <n v="266073.19485657767"/>
    <n v="7.6857142857142859"/>
    <x v="3"/>
    <s v="Normal"/>
    <x v="0"/>
    <s v="€"/>
    <s v="€35M"/>
    <s v="€269M"/>
    <s v="€0"/>
    <s v="€2,66,073"/>
    <n v="22172.766238048138"/>
  </r>
  <r>
    <x v="1031"/>
    <n v="2018"/>
    <x v="2"/>
    <x v="5"/>
    <s v="IPO"/>
    <n v="454"/>
    <n v="1013"/>
    <n v="906"/>
    <n v="17.11"/>
    <n v="3"/>
    <s v="No"/>
    <s v="No"/>
    <n v="24"/>
    <x v="0"/>
    <n v="1132894"/>
    <n v="5"/>
    <n v="6"/>
    <n v="0.44817374136229021"/>
    <n v="894373.14906219149"/>
    <n v="1.9955947136563876"/>
    <x v="0"/>
    <s v="Normal"/>
    <x v="1"/>
    <s v="€"/>
    <s v="€454M"/>
    <s v="€906M"/>
    <s v="€0"/>
    <s v="€8,94,373"/>
    <n v="74531.095755182629"/>
  </r>
  <r>
    <x v="1032"/>
    <n v="2000"/>
    <x v="9"/>
    <x v="5"/>
    <s v="Series B"/>
    <n v="295"/>
    <n v="1013"/>
    <n v="852"/>
    <n v="33.799999999999997"/>
    <n v="2"/>
    <s v="No"/>
    <s v="No"/>
    <n v="31"/>
    <x v="3"/>
    <n v="2181374"/>
    <n v="3"/>
    <n v="24"/>
    <n v="0.29121421520236918"/>
    <n v="841066.14017769007"/>
    <n v="2.8881355932203392"/>
    <x v="3"/>
    <s v="Normal"/>
    <x v="1"/>
    <n v="0"/>
    <s v="0295M"/>
    <s v="0852M"/>
    <s v="00"/>
    <s v="08,41,066"/>
    <n v="70088.845014807506"/>
  </r>
  <r>
    <x v="1033"/>
    <n v="2016"/>
    <x v="2"/>
    <x v="2"/>
    <s v="Series C"/>
    <n v="345"/>
    <n v="1014"/>
    <n v="336"/>
    <n v="7.9"/>
    <n v="6"/>
    <s v="No"/>
    <s v="No"/>
    <n v="74"/>
    <x v="3"/>
    <n v="427914"/>
    <n v="4"/>
    <n v="8"/>
    <n v="0.34023668639053256"/>
    <n v="331360.94674556213"/>
    <n v="0.97391304347826091"/>
    <x v="3"/>
    <s v="Normal"/>
    <x v="1"/>
    <s v="€"/>
    <s v="€345M"/>
    <s v="€336M"/>
    <s v="€0"/>
    <s v="€3,31,361"/>
    <n v="27613.412228796846"/>
  </r>
  <r>
    <x v="1034"/>
    <n v="2004"/>
    <x v="8"/>
    <x v="3"/>
    <s v="Seed"/>
    <n v="309"/>
    <n v="1014"/>
    <n v="53"/>
    <n v="5.39"/>
    <n v="3"/>
    <s v="No"/>
    <s v="Yes"/>
    <n v="58"/>
    <x v="2"/>
    <n v="3749104"/>
    <n v="1"/>
    <n v="20"/>
    <n v="0.30473372781065089"/>
    <n v="52268.244575936886"/>
    <n v="0.17152103559870549"/>
    <x v="0"/>
    <s v="Normal"/>
    <x v="2"/>
    <s v="$"/>
    <s v="$309M"/>
    <s v="$53M"/>
    <s v="$0"/>
    <s v="$52,268"/>
    <n v="4355.6870479947402"/>
  </r>
  <r>
    <x v="1035"/>
    <n v="2012"/>
    <x v="3"/>
    <x v="8"/>
    <s v="Series B"/>
    <n v="218"/>
    <n v="1015"/>
    <n v="569"/>
    <n v="19.420000000000002"/>
    <n v="6"/>
    <s v="No"/>
    <s v="Yes"/>
    <n v="88"/>
    <x v="0"/>
    <n v="1583366"/>
    <n v="3"/>
    <n v="12"/>
    <n v="0.2147783251231527"/>
    <n v="560591.13300492615"/>
    <n v="2.6100917431192658"/>
    <x v="3"/>
    <s v="Normal"/>
    <x v="2"/>
    <s v="€"/>
    <s v="€218M"/>
    <s v="€569M"/>
    <s v="€0"/>
    <s v="€5,60,591"/>
    <n v="46715.927750410512"/>
  </r>
  <r>
    <x v="1036"/>
    <n v="2018"/>
    <x v="1"/>
    <x v="5"/>
    <s v="Series A"/>
    <n v="303"/>
    <n v="1015"/>
    <n v="540"/>
    <n v="11.53"/>
    <n v="5"/>
    <s v="No"/>
    <s v="Yes"/>
    <n v="32"/>
    <x v="4"/>
    <n v="4049670"/>
    <n v="2"/>
    <n v="6"/>
    <n v="0.29852216748768473"/>
    <n v="532019.70443349751"/>
    <n v="1.7821782178217822"/>
    <x v="3"/>
    <s v="Normal"/>
    <x v="2"/>
    <s v="¥"/>
    <s v="¥303M"/>
    <s v="¥540M"/>
    <s v="¥0"/>
    <s v="¥5,32,020"/>
    <n v="44334.97536945813"/>
  </r>
  <r>
    <x v="1037"/>
    <n v="2002"/>
    <x v="9"/>
    <x v="2"/>
    <s v="IPO"/>
    <n v="405"/>
    <n v="1016"/>
    <n v="86"/>
    <n v="34.65"/>
    <n v="8"/>
    <s v="Yes"/>
    <s v="Yes"/>
    <n v="47"/>
    <x v="2"/>
    <n v="3153784"/>
    <n v="5"/>
    <n v="22"/>
    <n v="0.3986220472440945"/>
    <n v="84645.669291338578"/>
    <n v="0.21234567901234569"/>
    <x v="0"/>
    <s v="High Performer"/>
    <x v="0"/>
    <n v="0"/>
    <s v="0405M"/>
    <s v="086M"/>
    <s v="00"/>
    <s v="084,646"/>
    <n v="7053.8057742782148"/>
  </r>
  <r>
    <x v="1038"/>
    <n v="2004"/>
    <x v="8"/>
    <x v="8"/>
    <s v="Series B"/>
    <n v="193"/>
    <n v="1016"/>
    <n v="94"/>
    <n v="33.94"/>
    <n v="6"/>
    <s v="No"/>
    <s v="No"/>
    <n v="34"/>
    <x v="1"/>
    <n v="1912486"/>
    <n v="3"/>
    <n v="20"/>
    <n v="0.18996062992125984"/>
    <n v="92519.685039370073"/>
    <n v="0.48704663212435234"/>
    <x v="3"/>
    <s v="Normal"/>
    <x v="1"/>
    <s v="$"/>
    <s v="$193M"/>
    <s v="$94M"/>
    <s v="$0"/>
    <s v="$92,520"/>
    <n v="7709.9737532808394"/>
  </r>
  <r>
    <x v="1039"/>
    <n v="2000"/>
    <x v="1"/>
    <x v="1"/>
    <s v="Series C"/>
    <n v="376"/>
    <n v="1018"/>
    <n v="924"/>
    <n v="9.17"/>
    <n v="7"/>
    <s v="Yes"/>
    <s v="Yes"/>
    <n v="7"/>
    <x v="0"/>
    <n v="608616"/>
    <n v="4"/>
    <n v="24"/>
    <n v="0.36935166994106089"/>
    <n v="907662.08251473482"/>
    <n v="2.4574468085106385"/>
    <x v="2"/>
    <s v="Normal"/>
    <x v="0"/>
    <s v="¥"/>
    <s v="¥376M"/>
    <s v="¥924M"/>
    <s v="¥0"/>
    <s v="¥9,07,662"/>
    <n v="75638.506876227897"/>
  </r>
  <r>
    <x v="1040"/>
    <n v="2022"/>
    <x v="0"/>
    <x v="4"/>
    <s v="Series B"/>
    <n v="54"/>
    <n v="1018"/>
    <n v="547"/>
    <n v="31.69"/>
    <n v="3"/>
    <s v="Yes"/>
    <s v="Yes"/>
    <n v="87"/>
    <x v="2"/>
    <n v="4469643"/>
    <n v="3"/>
    <n v="2"/>
    <n v="5.304518664047151E-2"/>
    <n v="537328.09430255403"/>
    <n v="10.12962962962963"/>
    <x v="3"/>
    <s v="Normal"/>
    <x v="0"/>
    <s v="₹"/>
    <s v="₹54M"/>
    <s v="₹547M"/>
    <s v="₹0"/>
    <s v="₹5,37,328"/>
    <n v="44777.341191879503"/>
  </r>
  <r>
    <x v="1041"/>
    <n v="2007"/>
    <x v="9"/>
    <x v="7"/>
    <s v="Series B"/>
    <n v="304"/>
    <n v="1019"/>
    <n v="318"/>
    <n v="38.24"/>
    <n v="9"/>
    <s v="Yes"/>
    <s v="No"/>
    <n v="41"/>
    <x v="3"/>
    <n v="4811285"/>
    <n v="3"/>
    <n v="17"/>
    <n v="0.2983316977428852"/>
    <n v="312070.65750736016"/>
    <n v="1.0460526315789473"/>
    <x v="3"/>
    <s v="High Performer"/>
    <x v="0"/>
    <n v="0"/>
    <s v="0304M"/>
    <s v="0318M"/>
    <s v="00"/>
    <s v="03,12,071"/>
    <n v="26005.888125613346"/>
  </r>
  <r>
    <x v="1042"/>
    <n v="2001"/>
    <x v="4"/>
    <x v="9"/>
    <s v="IPO"/>
    <n v="386"/>
    <n v="1020"/>
    <n v="150"/>
    <n v="21.56"/>
    <n v="4"/>
    <s v="Yes"/>
    <s v="Yes"/>
    <n v="9"/>
    <x v="4"/>
    <n v="4197734"/>
    <n v="5"/>
    <n v="23"/>
    <n v="0.3784313725490196"/>
    <n v="147058.82352941178"/>
    <n v="0.38860103626943004"/>
    <x v="2"/>
    <s v="Normal"/>
    <x v="0"/>
    <s v="$"/>
    <s v="$386M"/>
    <s v="$150M"/>
    <s v="$0"/>
    <s v="$1,47,059"/>
    <n v="12254.901960784313"/>
  </r>
  <r>
    <x v="1043"/>
    <n v="2012"/>
    <x v="9"/>
    <x v="3"/>
    <s v="Seed"/>
    <n v="70"/>
    <n v="1024"/>
    <n v="96"/>
    <n v="24.82"/>
    <n v="8"/>
    <s v="No"/>
    <s v="No"/>
    <n v="47"/>
    <x v="3"/>
    <n v="1348289"/>
    <n v="1"/>
    <n v="12"/>
    <n v="6.8359375E-2"/>
    <n v="93750"/>
    <n v="1.3714285714285714"/>
    <x v="3"/>
    <s v="High Performer"/>
    <x v="1"/>
    <n v="0"/>
    <s v="070M"/>
    <s v="096M"/>
    <s v="00"/>
    <s v="093,750"/>
    <n v="7812.5"/>
  </r>
  <r>
    <x v="1044"/>
    <n v="2017"/>
    <x v="2"/>
    <x v="7"/>
    <s v="Series B"/>
    <n v="353"/>
    <n v="1024"/>
    <n v="561"/>
    <n v="36.89"/>
    <n v="4"/>
    <s v="Yes"/>
    <s v="No"/>
    <n v="27"/>
    <x v="0"/>
    <n v="2504569"/>
    <n v="3"/>
    <n v="7"/>
    <n v="0.3447265625"/>
    <n v="547851.5625"/>
    <n v="1.5892351274787535"/>
    <x v="0"/>
    <s v="Normal"/>
    <x v="0"/>
    <s v="€"/>
    <s v="€353M"/>
    <s v="€561M"/>
    <s v="€0"/>
    <s v="€5,47,852"/>
    <n v="45654.296875"/>
  </r>
  <r>
    <x v="1045"/>
    <n v="2019"/>
    <x v="7"/>
    <x v="2"/>
    <s v="Series A"/>
    <n v="120"/>
    <n v="1025"/>
    <n v="628"/>
    <n v="10.029999999999999"/>
    <n v="9"/>
    <s v="Yes"/>
    <s v="No"/>
    <n v="91"/>
    <x v="1"/>
    <n v="1748613"/>
    <n v="2"/>
    <n v="5"/>
    <n v="0.11707317073170732"/>
    <n v="612682.92682926834"/>
    <n v="5.2333333333333334"/>
    <x v="3"/>
    <s v="High Performer"/>
    <x v="0"/>
    <s v="A$"/>
    <s v="A$120M"/>
    <s v="A$628M"/>
    <s v="A$0"/>
    <s v="A$6,12,683"/>
    <n v="51056.91056910569"/>
  </r>
  <r>
    <x v="1046"/>
    <n v="2006"/>
    <x v="1"/>
    <x v="6"/>
    <s v="Series C"/>
    <n v="473"/>
    <n v="1025"/>
    <n v="905"/>
    <n v="37.18"/>
    <n v="7"/>
    <s v="No"/>
    <s v="Yes"/>
    <n v="56"/>
    <x v="0"/>
    <n v="2661810"/>
    <n v="4"/>
    <n v="18"/>
    <n v="0.46146341463414636"/>
    <n v="882926.82926829264"/>
    <n v="1.9133192389006342"/>
    <x v="0"/>
    <s v="Normal"/>
    <x v="2"/>
    <s v="¥"/>
    <s v="¥473M"/>
    <s v="¥905M"/>
    <s v="¥0"/>
    <s v="¥8,82,927"/>
    <n v="73577.23577235773"/>
  </r>
  <r>
    <x v="1047"/>
    <n v="2012"/>
    <x v="7"/>
    <x v="5"/>
    <s v="Series C"/>
    <n v="244"/>
    <n v="1025"/>
    <n v="789"/>
    <n v="43.85"/>
    <n v="2"/>
    <s v="No"/>
    <s v="Yes"/>
    <n v="98"/>
    <x v="4"/>
    <n v="1124888"/>
    <n v="4"/>
    <n v="12"/>
    <n v="0.23804878048780487"/>
    <n v="769756.09756097558"/>
    <n v="3.2336065573770494"/>
    <x v="0"/>
    <s v="Normal"/>
    <x v="2"/>
    <s v="A$"/>
    <s v="A$244M"/>
    <s v="A$789M"/>
    <s v="A$0"/>
    <s v="A$7,69,756"/>
    <n v="64146.341463414632"/>
  </r>
  <r>
    <x v="1048"/>
    <n v="2001"/>
    <x v="4"/>
    <x v="5"/>
    <s v="IPO"/>
    <n v="245"/>
    <n v="1026"/>
    <n v="295"/>
    <n v="39.6"/>
    <n v="9"/>
    <s v="No"/>
    <s v="Yes"/>
    <n v="63"/>
    <x v="2"/>
    <n v="3098073"/>
    <n v="5"/>
    <n v="23"/>
    <n v="0.2387914230019493"/>
    <n v="287524.36647173489"/>
    <n v="1.2040816326530612"/>
    <x v="3"/>
    <s v="High Performer"/>
    <x v="2"/>
    <s v="$"/>
    <s v="$245M"/>
    <s v="$295M"/>
    <s v="$0"/>
    <s v="$2,87,524"/>
    <n v="23960.363872644575"/>
  </r>
  <r>
    <x v="1049"/>
    <n v="2013"/>
    <x v="0"/>
    <x v="0"/>
    <s v="Seed"/>
    <n v="421"/>
    <n v="1026"/>
    <n v="172"/>
    <n v="46.35"/>
    <n v="4"/>
    <s v="Yes"/>
    <s v="No"/>
    <n v="37"/>
    <x v="1"/>
    <n v="1031116"/>
    <n v="1"/>
    <n v="11"/>
    <n v="0.41033138401559455"/>
    <n v="167641.32553606239"/>
    <n v="0.40855106888361042"/>
    <x v="0"/>
    <s v="Normal"/>
    <x v="0"/>
    <s v="₹"/>
    <s v="₹421M"/>
    <s v="₹172M"/>
    <s v="₹0"/>
    <s v="₹1,67,641"/>
    <n v="13970.110461338532"/>
  </r>
  <r>
    <x v="1050"/>
    <n v="2001"/>
    <x v="3"/>
    <x v="2"/>
    <s v="Series C"/>
    <n v="175"/>
    <n v="1026"/>
    <n v="708"/>
    <n v="26.38"/>
    <n v="1"/>
    <s v="No"/>
    <s v="Yes"/>
    <n v="74"/>
    <x v="4"/>
    <n v="1688134"/>
    <n v="4"/>
    <n v="23"/>
    <n v="0.1705653021442495"/>
    <n v="690058.47953216371"/>
    <n v="4.0457142857142854"/>
    <x v="0"/>
    <s v="Normal"/>
    <x v="2"/>
    <s v="€"/>
    <s v="€175M"/>
    <s v="€708M"/>
    <s v="€0"/>
    <s v="€6,90,058"/>
    <n v="57504.87329434698"/>
  </r>
  <r>
    <x v="1051"/>
    <n v="2003"/>
    <x v="4"/>
    <x v="8"/>
    <s v="Series C"/>
    <n v="225"/>
    <n v="1027"/>
    <n v="516"/>
    <n v="9.89"/>
    <n v="1"/>
    <s v="No"/>
    <s v="Yes"/>
    <n v="11"/>
    <x v="1"/>
    <n v="1420459"/>
    <n v="4"/>
    <n v="21"/>
    <n v="0.21908471275559882"/>
    <n v="502434.2745861733"/>
    <n v="2.2933333333333334"/>
    <x v="0"/>
    <s v="Normal"/>
    <x v="2"/>
    <s v="$"/>
    <s v="$225M"/>
    <s v="$516M"/>
    <s v="$0"/>
    <s v="$5,02,434"/>
    <n v="41869.522882181111"/>
  </r>
  <r>
    <x v="1052"/>
    <n v="2018"/>
    <x v="0"/>
    <x v="2"/>
    <s v="Series A"/>
    <n v="184"/>
    <n v="1030"/>
    <n v="445"/>
    <n v="28.21"/>
    <n v="9"/>
    <s v="No"/>
    <s v="No"/>
    <n v="16"/>
    <x v="1"/>
    <n v="2944262"/>
    <n v="2"/>
    <n v="6"/>
    <n v="0.17864077669902911"/>
    <n v="432038.83495145629"/>
    <n v="2.4184782608695654"/>
    <x v="3"/>
    <s v="High Performer"/>
    <x v="1"/>
    <s v="₹"/>
    <s v="₹184M"/>
    <s v="₹445M"/>
    <s v="₹0"/>
    <s v="₹4,32,039"/>
    <n v="36003.236245954693"/>
  </r>
  <r>
    <x v="1053"/>
    <n v="2006"/>
    <x v="2"/>
    <x v="0"/>
    <s v="Series A"/>
    <n v="311"/>
    <n v="1030"/>
    <n v="695"/>
    <n v="42.67"/>
    <n v="3"/>
    <s v="No"/>
    <s v="No"/>
    <n v="92"/>
    <x v="2"/>
    <n v="3993699"/>
    <n v="2"/>
    <n v="18"/>
    <n v="0.30194174757281556"/>
    <n v="674757.281553398"/>
    <n v="2.234726688102894"/>
    <x v="3"/>
    <s v="Normal"/>
    <x v="1"/>
    <s v="€"/>
    <s v="€311M"/>
    <s v="€695M"/>
    <s v="€0"/>
    <s v="€6,74,757"/>
    <n v="56229.773462783174"/>
  </r>
  <r>
    <x v="1054"/>
    <n v="2022"/>
    <x v="5"/>
    <x v="9"/>
    <s v="Series A"/>
    <n v="317"/>
    <n v="1033"/>
    <n v="838"/>
    <n v="15.3"/>
    <n v="3"/>
    <s v="Yes"/>
    <s v="Yes"/>
    <n v="11"/>
    <x v="3"/>
    <n v="356552"/>
    <n v="2"/>
    <n v="2"/>
    <n v="0.3068731848983543"/>
    <n v="811229.42884801549"/>
    <n v="2.6435331230283912"/>
    <x v="3"/>
    <s v="Normal"/>
    <x v="0"/>
    <s v="¥"/>
    <s v="¥317M"/>
    <s v="¥838M"/>
    <s v="¥0"/>
    <s v="¥8,11,229"/>
    <n v="67602.452404001291"/>
  </r>
  <r>
    <x v="1055"/>
    <n v="2001"/>
    <x v="3"/>
    <x v="7"/>
    <s v="Series A"/>
    <n v="410"/>
    <n v="1033"/>
    <n v="689"/>
    <n v="21.07"/>
    <n v="3"/>
    <s v="Yes"/>
    <s v="No"/>
    <n v="52"/>
    <x v="0"/>
    <n v="3385834"/>
    <n v="2"/>
    <n v="23"/>
    <n v="0.39690222652468538"/>
    <n v="666989.35140367865"/>
    <n v="1.6804878048780487"/>
    <x v="0"/>
    <s v="Normal"/>
    <x v="0"/>
    <s v="€"/>
    <s v="€410M"/>
    <s v="€689M"/>
    <s v="€0"/>
    <s v="€6,66,989"/>
    <n v="55582.445950306552"/>
  </r>
  <r>
    <x v="1056"/>
    <n v="2013"/>
    <x v="6"/>
    <x v="0"/>
    <s v="Series B"/>
    <n v="183"/>
    <n v="1033"/>
    <n v="255"/>
    <n v="30.34"/>
    <n v="1"/>
    <s v="Yes"/>
    <s v="No"/>
    <n v="16"/>
    <x v="1"/>
    <n v="3505423"/>
    <n v="3"/>
    <n v="11"/>
    <n v="0.17715392061955471"/>
    <n v="246853.82381413359"/>
    <n v="1.3934426229508197"/>
    <x v="0"/>
    <s v="Normal"/>
    <x v="0"/>
    <s v="£"/>
    <s v="£183M"/>
    <s v="£255M"/>
    <s v="£0"/>
    <s v="£2,46,854"/>
    <n v="20571.151984511132"/>
  </r>
  <r>
    <x v="1057"/>
    <n v="2018"/>
    <x v="0"/>
    <x v="4"/>
    <s v="Seed"/>
    <n v="219"/>
    <n v="1036"/>
    <n v="601"/>
    <n v="46.18"/>
    <n v="9"/>
    <s v="No"/>
    <s v="No"/>
    <n v="43"/>
    <x v="4"/>
    <n v="4894151"/>
    <n v="1"/>
    <n v="6"/>
    <n v="0.21138996138996138"/>
    <n v="580115.83011583006"/>
    <n v="2.7442922374429224"/>
    <x v="1"/>
    <s v="High Performer"/>
    <x v="1"/>
    <s v="₹"/>
    <s v="₹219M"/>
    <s v="₹601M"/>
    <s v="₹0"/>
    <s v="₹5,80,116"/>
    <n v="48342.985842985843"/>
  </r>
  <r>
    <x v="1058"/>
    <n v="2005"/>
    <x v="6"/>
    <x v="1"/>
    <s v="Series B"/>
    <n v="3"/>
    <n v="1038"/>
    <n v="479"/>
    <n v="29.01"/>
    <n v="3"/>
    <s v="No"/>
    <s v="Yes"/>
    <n v="6"/>
    <x v="2"/>
    <n v="4879732"/>
    <n v="3"/>
    <n v="19"/>
    <n v="2.8901734104046241E-3"/>
    <n v="461464.35452793835"/>
    <n v="159.66666666666666"/>
    <x v="0"/>
    <s v="Normal"/>
    <x v="2"/>
    <s v="£"/>
    <s v="£3M"/>
    <s v="£479M"/>
    <s v="£0"/>
    <s v="£4,61,464"/>
    <n v="38455.362877328196"/>
  </r>
  <r>
    <x v="1059"/>
    <n v="2014"/>
    <x v="6"/>
    <x v="0"/>
    <s v="Series B"/>
    <n v="287"/>
    <n v="1038"/>
    <n v="141"/>
    <n v="36.36"/>
    <n v="2"/>
    <s v="Yes"/>
    <s v="Yes"/>
    <n v="50"/>
    <x v="4"/>
    <n v="3996301"/>
    <n v="3"/>
    <n v="10"/>
    <n v="0.27649325626204241"/>
    <n v="135838.15028901733"/>
    <n v="0.49128919860627179"/>
    <x v="3"/>
    <s v="Normal"/>
    <x v="0"/>
    <s v="£"/>
    <s v="£287M"/>
    <s v="£141M"/>
    <s v="£0"/>
    <s v="£1,35,838"/>
    <n v="11319.845857418111"/>
  </r>
  <r>
    <x v="1060"/>
    <n v="2016"/>
    <x v="0"/>
    <x v="7"/>
    <s v="Series A"/>
    <n v="428"/>
    <n v="1041"/>
    <n v="650"/>
    <n v="20.63"/>
    <n v="5"/>
    <s v="Yes"/>
    <s v="Yes"/>
    <n v="47"/>
    <x v="1"/>
    <n v="4811401"/>
    <n v="2"/>
    <n v="8"/>
    <n v="0.41114313160422672"/>
    <n v="624399.61575408257"/>
    <n v="1.5186915887850467"/>
    <x v="3"/>
    <s v="Normal"/>
    <x v="0"/>
    <s v="₹"/>
    <s v="₹428M"/>
    <s v="₹650M"/>
    <s v="₹0"/>
    <s v="₹6,24,400"/>
    <n v="52033.301312840216"/>
  </r>
  <r>
    <x v="1061"/>
    <n v="2016"/>
    <x v="0"/>
    <x v="4"/>
    <s v="Series B"/>
    <n v="319"/>
    <n v="1044"/>
    <n v="628"/>
    <n v="48.48"/>
    <n v="6"/>
    <s v="Yes"/>
    <s v="Yes"/>
    <n v="27"/>
    <x v="3"/>
    <n v="1719414"/>
    <n v="3"/>
    <n v="8"/>
    <n v="0.30555555555555558"/>
    <n v="601532.56704980845"/>
    <n v="1.9686520376175549"/>
    <x v="0"/>
    <s v="Normal"/>
    <x v="0"/>
    <s v="₹"/>
    <s v="₹319M"/>
    <s v="₹628M"/>
    <s v="₹0"/>
    <s v="₹6,01,533"/>
    <n v="50127.713920817368"/>
  </r>
  <r>
    <x v="1062"/>
    <n v="2000"/>
    <x v="4"/>
    <x v="1"/>
    <s v="Series C"/>
    <n v="252"/>
    <n v="1044"/>
    <n v="548"/>
    <n v="26.97"/>
    <n v="4"/>
    <s v="Yes"/>
    <s v="No"/>
    <n v="78"/>
    <x v="1"/>
    <n v="4057017"/>
    <n v="4"/>
    <n v="24"/>
    <n v="0.2413793103448276"/>
    <n v="524904.21455938695"/>
    <n v="2.1746031746031744"/>
    <x v="3"/>
    <s v="Normal"/>
    <x v="0"/>
    <s v="$"/>
    <s v="$252M"/>
    <s v="$548M"/>
    <s v="$0"/>
    <s v="$5,24,904"/>
    <n v="43742.017879948915"/>
  </r>
  <r>
    <x v="1063"/>
    <n v="2006"/>
    <x v="0"/>
    <x v="5"/>
    <s v="Series C"/>
    <n v="444"/>
    <n v="1044"/>
    <n v="963"/>
    <n v="2.08"/>
    <n v="2"/>
    <s v="No"/>
    <s v="Yes"/>
    <n v="97"/>
    <x v="4"/>
    <n v="1773428"/>
    <n v="4"/>
    <n v="18"/>
    <n v="0.42528735632183906"/>
    <n v="922413.79310344823"/>
    <n v="2.1689189189189189"/>
    <x v="0"/>
    <s v="Normal"/>
    <x v="2"/>
    <s v="₹"/>
    <s v="₹444M"/>
    <s v="₹963M"/>
    <s v="₹0"/>
    <s v="₹9,22,414"/>
    <n v="76867.816091954024"/>
  </r>
  <r>
    <x v="1064"/>
    <n v="2020"/>
    <x v="8"/>
    <x v="7"/>
    <s v="Series A"/>
    <n v="124"/>
    <n v="1045"/>
    <n v="947"/>
    <n v="45.05"/>
    <n v="5"/>
    <s v="Yes"/>
    <s v="No"/>
    <n v="93"/>
    <x v="0"/>
    <n v="801676"/>
    <n v="2"/>
    <n v="4"/>
    <n v="0.11866028708133972"/>
    <n v="906220.09569377988"/>
    <n v="7.637096774193548"/>
    <x v="3"/>
    <s v="Normal"/>
    <x v="0"/>
    <s v="$"/>
    <s v="$124M"/>
    <s v="$947M"/>
    <s v="$0"/>
    <s v="$9,06,220"/>
    <n v="75518.34130781499"/>
  </r>
  <r>
    <x v="1065"/>
    <n v="2000"/>
    <x v="0"/>
    <x v="8"/>
    <s v="Series C"/>
    <n v="331"/>
    <n v="1046"/>
    <n v="459"/>
    <n v="2.79"/>
    <n v="9"/>
    <s v="No"/>
    <s v="Yes"/>
    <n v="48"/>
    <x v="0"/>
    <n v="4217625"/>
    <n v="4"/>
    <n v="24"/>
    <n v="0.31644359464627153"/>
    <n v="438814.53154875716"/>
    <n v="1.3867069486404835"/>
    <x v="3"/>
    <s v="High Performer"/>
    <x v="2"/>
    <s v="₹"/>
    <s v="₹331M"/>
    <s v="₹459M"/>
    <s v="₹0"/>
    <s v="₹4,38,815"/>
    <n v="36567.877629063099"/>
  </r>
  <r>
    <x v="1066"/>
    <n v="2018"/>
    <x v="0"/>
    <x v="9"/>
    <s v="Series C"/>
    <n v="428"/>
    <n v="1046"/>
    <n v="837"/>
    <n v="28.79"/>
    <n v="6"/>
    <s v="Yes"/>
    <s v="Yes"/>
    <n v="93"/>
    <x v="4"/>
    <n v="1038688"/>
    <n v="4"/>
    <n v="6"/>
    <n v="0.4091778202676864"/>
    <n v="800191.2045889101"/>
    <n v="1.955607476635514"/>
    <x v="3"/>
    <s v="Normal"/>
    <x v="0"/>
    <s v="₹"/>
    <s v="₹428M"/>
    <s v="₹837M"/>
    <s v="₹0"/>
    <s v="₹8,00,191"/>
    <n v="66682.600382409175"/>
  </r>
  <r>
    <x v="1067"/>
    <n v="2001"/>
    <x v="7"/>
    <x v="1"/>
    <s v="Series C"/>
    <n v="305"/>
    <n v="1047"/>
    <n v="402"/>
    <n v="20.010000000000002"/>
    <n v="3"/>
    <s v="No"/>
    <s v="Yes"/>
    <n v="65"/>
    <x v="3"/>
    <n v="4845102"/>
    <n v="4"/>
    <n v="23"/>
    <n v="0.29130850047755491"/>
    <n v="383954.15472779371"/>
    <n v="1.3180327868852459"/>
    <x v="0"/>
    <s v="Normal"/>
    <x v="2"/>
    <s v="A$"/>
    <s v="A$305M"/>
    <s v="A$402M"/>
    <s v="A$0"/>
    <s v="A$3,83,954"/>
    <n v="31996.179560649474"/>
  </r>
  <r>
    <x v="1068"/>
    <n v="2002"/>
    <x v="3"/>
    <x v="9"/>
    <s v="Series B"/>
    <n v="279"/>
    <n v="1048"/>
    <n v="298"/>
    <n v="13.97"/>
    <n v="2"/>
    <s v="No"/>
    <s v="No"/>
    <n v="31"/>
    <x v="0"/>
    <n v="4238293"/>
    <n v="3"/>
    <n v="22"/>
    <n v="0.26622137404580154"/>
    <n v="284351.14503816795"/>
    <n v="1.0681003584229392"/>
    <x v="0"/>
    <s v="Normal"/>
    <x v="1"/>
    <s v="€"/>
    <s v="€279M"/>
    <s v="€298M"/>
    <s v="€0"/>
    <s v="€2,84,351"/>
    <n v="23695.928753180662"/>
  </r>
  <r>
    <x v="1069"/>
    <n v="2019"/>
    <x v="6"/>
    <x v="9"/>
    <s v="Series A"/>
    <n v="151"/>
    <n v="1050"/>
    <n v="562"/>
    <n v="18.010000000000002"/>
    <n v="3"/>
    <s v="Yes"/>
    <s v="No"/>
    <n v="54"/>
    <x v="1"/>
    <n v="3177621"/>
    <n v="2"/>
    <n v="5"/>
    <n v="0.1438095238095238"/>
    <n v="535238.09523809527"/>
    <n v="3.7218543046357615"/>
    <x v="3"/>
    <s v="Normal"/>
    <x v="0"/>
    <s v="£"/>
    <s v="£151M"/>
    <s v="£562M"/>
    <s v="£0"/>
    <s v="£5,35,238"/>
    <n v="44603.174603174601"/>
  </r>
  <r>
    <x v="1070"/>
    <n v="2021"/>
    <x v="3"/>
    <x v="6"/>
    <s v="IPO"/>
    <n v="393"/>
    <n v="1051"/>
    <n v="701"/>
    <n v="45.56"/>
    <n v="4"/>
    <s v="Yes"/>
    <s v="No"/>
    <n v="80"/>
    <x v="4"/>
    <n v="1949098"/>
    <n v="5"/>
    <n v="3"/>
    <n v="0.37392959086584204"/>
    <n v="666983.82492863934"/>
    <n v="1.7837150127226462"/>
    <x v="3"/>
    <s v="Normal"/>
    <x v="0"/>
    <s v="€"/>
    <s v="€393M"/>
    <s v="€701M"/>
    <s v="€0"/>
    <s v="€6,66,984"/>
    <n v="55581.98541071995"/>
  </r>
  <r>
    <x v="1071"/>
    <n v="2018"/>
    <x v="4"/>
    <x v="9"/>
    <s v="Series C"/>
    <n v="391"/>
    <n v="1054"/>
    <n v="537"/>
    <n v="13.9"/>
    <n v="6"/>
    <s v="Yes"/>
    <s v="Yes"/>
    <n v="60"/>
    <x v="3"/>
    <n v="2885575"/>
    <n v="4"/>
    <n v="6"/>
    <n v="0.37096774193548387"/>
    <n v="509487.66603415558"/>
    <n v="1.3734015345268542"/>
    <x v="1"/>
    <s v="Normal"/>
    <x v="0"/>
    <s v="$"/>
    <s v="$391M"/>
    <s v="$537M"/>
    <s v="$0"/>
    <s v="$5,09,488"/>
    <n v="42457.305502846299"/>
  </r>
  <r>
    <x v="1072"/>
    <n v="2013"/>
    <x v="0"/>
    <x v="9"/>
    <s v="Series B"/>
    <n v="13"/>
    <n v="1055"/>
    <n v="920"/>
    <n v="15.76"/>
    <n v="8"/>
    <s v="No"/>
    <s v="Yes"/>
    <n v="80"/>
    <x v="4"/>
    <n v="3330540"/>
    <n v="3"/>
    <n v="11"/>
    <n v="1.2322274881516588E-2"/>
    <n v="872037.91469194309"/>
    <n v="70.769230769230774"/>
    <x v="0"/>
    <s v="High Performer"/>
    <x v="2"/>
    <s v="₹"/>
    <s v="₹13M"/>
    <s v="₹920M"/>
    <s v="₹0"/>
    <s v="₹8,72,038"/>
    <n v="72669.826224328601"/>
  </r>
  <r>
    <x v="1073"/>
    <n v="2008"/>
    <x v="6"/>
    <x v="9"/>
    <s v="IPO"/>
    <n v="152"/>
    <n v="1056"/>
    <n v="68"/>
    <n v="37.799999999999997"/>
    <n v="9"/>
    <s v="Yes"/>
    <s v="No"/>
    <n v="71"/>
    <x v="1"/>
    <n v="2691581"/>
    <n v="5"/>
    <n v="16"/>
    <n v="0.14393939393939395"/>
    <n v="64393.939393939392"/>
    <n v="0.44736842105263158"/>
    <x v="3"/>
    <s v="High Performer"/>
    <x v="0"/>
    <s v="£"/>
    <s v="£152M"/>
    <s v="£68M"/>
    <s v="£0"/>
    <s v="£64,394"/>
    <n v="5366.1616161616157"/>
  </r>
  <r>
    <x v="1074"/>
    <n v="2018"/>
    <x v="2"/>
    <x v="2"/>
    <s v="Seed"/>
    <n v="374"/>
    <n v="1058"/>
    <n v="118"/>
    <n v="38.57"/>
    <n v="6"/>
    <s v="Yes"/>
    <s v="Yes"/>
    <n v="44"/>
    <x v="4"/>
    <n v="2993599"/>
    <n v="1"/>
    <n v="6"/>
    <n v="0.35349716446124763"/>
    <n v="111531.19092627599"/>
    <n v="0.31550802139037432"/>
    <x v="3"/>
    <s v="Normal"/>
    <x v="0"/>
    <s v="€"/>
    <s v="€374M"/>
    <s v="€118M"/>
    <s v="€0"/>
    <s v="€1,11,531"/>
    <n v="9294.2659105229995"/>
  </r>
  <r>
    <x v="1075"/>
    <n v="2007"/>
    <x v="4"/>
    <x v="1"/>
    <s v="Series B"/>
    <n v="492"/>
    <n v="1058"/>
    <n v="919"/>
    <n v="41.54"/>
    <n v="4"/>
    <s v="No"/>
    <s v="Yes"/>
    <n v="44"/>
    <x v="0"/>
    <n v="1499320"/>
    <n v="3"/>
    <n v="17"/>
    <n v="0.46502835538752363"/>
    <n v="868620.03780718334"/>
    <n v="1.8678861788617886"/>
    <x v="3"/>
    <s v="Normal"/>
    <x v="2"/>
    <s v="$"/>
    <s v="$492M"/>
    <s v="$919M"/>
    <s v="$0"/>
    <s v="$8,68,620"/>
    <n v="72385.003150598612"/>
  </r>
  <r>
    <x v="1076"/>
    <n v="2011"/>
    <x v="1"/>
    <x v="8"/>
    <s v="IPO"/>
    <n v="491"/>
    <n v="1058"/>
    <n v="882"/>
    <n v="26.45"/>
    <n v="2"/>
    <s v="Yes"/>
    <s v="Yes"/>
    <n v="77"/>
    <x v="2"/>
    <n v="2270781"/>
    <n v="5"/>
    <n v="13"/>
    <n v="0.46408317580340264"/>
    <n v="833648.39319470699"/>
    <n v="1.7963340122199594"/>
    <x v="3"/>
    <s v="Normal"/>
    <x v="0"/>
    <s v="¥"/>
    <s v="¥491M"/>
    <s v="¥882M"/>
    <s v="¥0"/>
    <s v="¥8,33,648"/>
    <n v="69470.699432892245"/>
  </r>
  <r>
    <x v="1077"/>
    <n v="2008"/>
    <x v="3"/>
    <x v="2"/>
    <s v="Series C"/>
    <n v="436"/>
    <n v="1059"/>
    <n v="592"/>
    <n v="23.71"/>
    <n v="7"/>
    <s v="No"/>
    <s v="No"/>
    <n v="64"/>
    <x v="2"/>
    <n v="3624460"/>
    <n v="4"/>
    <n v="16"/>
    <n v="0.41170915958451371"/>
    <n v="559017.94145420205"/>
    <n v="1.3577981651376148"/>
    <x v="0"/>
    <s v="Normal"/>
    <x v="1"/>
    <s v="€"/>
    <s v="€436M"/>
    <s v="€592M"/>
    <s v="€0"/>
    <s v="€5,59,018"/>
    <n v="46584.828454516843"/>
  </r>
  <r>
    <x v="1078"/>
    <n v="2016"/>
    <x v="6"/>
    <x v="1"/>
    <s v="Series A"/>
    <n v="188"/>
    <n v="1061"/>
    <n v="417"/>
    <n v="19.149999999999999"/>
    <n v="9"/>
    <s v="No"/>
    <s v="No"/>
    <n v="81"/>
    <x v="3"/>
    <n v="1216408"/>
    <n v="2"/>
    <n v="8"/>
    <n v="0.177191328934967"/>
    <n v="393025.44769085769"/>
    <n v="2.2180851063829787"/>
    <x v="0"/>
    <s v="High Performer"/>
    <x v="1"/>
    <s v="£"/>
    <s v="£188M"/>
    <s v="£417M"/>
    <s v="£0"/>
    <s v="£3,93,025"/>
    <n v="32752.120640904806"/>
  </r>
  <r>
    <x v="1079"/>
    <n v="2000"/>
    <x v="3"/>
    <x v="5"/>
    <s v="IPO"/>
    <n v="134"/>
    <n v="1061"/>
    <n v="67"/>
    <n v="14.75"/>
    <n v="1"/>
    <s v="No"/>
    <s v="No"/>
    <n v="60"/>
    <x v="2"/>
    <n v="3284499"/>
    <n v="5"/>
    <n v="24"/>
    <n v="0.12629594721960416"/>
    <n v="63147.973609802073"/>
    <n v="0.5"/>
    <x v="1"/>
    <s v="Normal"/>
    <x v="1"/>
    <s v="€"/>
    <s v="€134M"/>
    <s v="€67M"/>
    <s v="€0"/>
    <s v="€63,148"/>
    <n v="5262.3311341501731"/>
  </r>
  <r>
    <x v="1080"/>
    <n v="2019"/>
    <x v="9"/>
    <x v="1"/>
    <s v="Series B"/>
    <n v="39"/>
    <n v="1063"/>
    <n v="47"/>
    <n v="34.630000000000003"/>
    <n v="1"/>
    <s v="Yes"/>
    <s v="No"/>
    <n v="25"/>
    <x v="1"/>
    <n v="1027444"/>
    <n v="3"/>
    <n v="5"/>
    <n v="3.6688617121354655E-2"/>
    <n v="44214.487300094072"/>
    <n v="1.2051282051282051"/>
    <x v="3"/>
    <s v="Normal"/>
    <x v="0"/>
    <n v="0"/>
    <s v="039M"/>
    <s v="047M"/>
    <s v="00"/>
    <s v="044,214"/>
    <n v="3684.5406083411726"/>
  </r>
  <r>
    <x v="1081"/>
    <n v="2015"/>
    <x v="1"/>
    <x v="5"/>
    <s v="IPO"/>
    <n v="492"/>
    <n v="1064"/>
    <n v="29"/>
    <n v="11.6"/>
    <n v="9"/>
    <s v="No"/>
    <s v="Yes"/>
    <n v="93"/>
    <x v="2"/>
    <n v="3863345"/>
    <n v="5"/>
    <n v="9"/>
    <n v="0.46240601503759399"/>
    <n v="27255.639097744363"/>
    <n v="5.894308943089431E-2"/>
    <x v="0"/>
    <s v="High Performer"/>
    <x v="2"/>
    <s v="¥"/>
    <s v="¥492M"/>
    <s v="¥29M"/>
    <s v="¥0"/>
    <s v="¥27,256"/>
    <n v="2271.3032581453635"/>
  </r>
  <r>
    <x v="1082"/>
    <n v="2015"/>
    <x v="3"/>
    <x v="2"/>
    <s v="Seed"/>
    <n v="132"/>
    <n v="1064"/>
    <n v="996"/>
    <n v="34.61"/>
    <n v="1"/>
    <s v="Yes"/>
    <s v="No"/>
    <n v="92"/>
    <x v="4"/>
    <n v="2225164"/>
    <n v="1"/>
    <n v="9"/>
    <n v="0.12406015037593984"/>
    <n v="936090.22556390974"/>
    <n v="7.5454545454545459"/>
    <x v="0"/>
    <s v="Normal"/>
    <x v="0"/>
    <s v="€"/>
    <s v="€132M"/>
    <s v="€996M"/>
    <s v="€0"/>
    <s v="€9,36,090"/>
    <n v="78007.518796992488"/>
  </r>
  <r>
    <x v="1083"/>
    <n v="2009"/>
    <x v="9"/>
    <x v="8"/>
    <s v="IPO"/>
    <n v="118"/>
    <n v="1065"/>
    <n v="156"/>
    <n v="28.78"/>
    <n v="1"/>
    <s v="No"/>
    <s v="No"/>
    <n v="57"/>
    <x v="1"/>
    <n v="1290953"/>
    <n v="5"/>
    <n v="15"/>
    <n v="0.1107981220657277"/>
    <n v="146478.87323943662"/>
    <n v="1.3220338983050848"/>
    <x v="3"/>
    <s v="Normal"/>
    <x v="1"/>
    <n v="0"/>
    <s v="0118M"/>
    <s v="0156M"/>
    <s v="00"/>
    <s v="01,46,479"/>
    <n v="12206.572769953051"/>
  </r>
  <r>
    <x v="1084"/>
    <n v="2009"/>
    <x v="1"/>
    <x v="1"/>
    <s v="Series B"/>
    <n v="410"/>
    <n v="1066"/>
    <n v="822"/>
    <n v="28.31"/>
    <n v="9"/>
    <s v="No"/>
    <s v="No"/>
    <n v="11"/>
    <x v="4"/>
    <n v="2027135"/>
    <n v="3"/>
    <n v="15"/>
    <n v="0.38461538461538464"/>
    <n v="771106.9418386491"/>
    <n v="2.0048780487804878"/>
    <x v="1"/>
    <s v="High Performer"/>
    <x v="1"/>
    <s v="¥"/>
    <s v="¥410M"/>
    <s v="¥822M"/>
    <s v="¥0"/>
    <s v="¥7,71,107"/>
    <n v="64258.911819887428"/>
  </r>
  <r>
    <x v="1085"/>
    <n v="2007"/>
    <x v="1"/>
    <x v="9"/>
    <s v="IPO"/>
    <n v="9"/>
    <n v="1066"/>
    <n v="791"/>
    <n v="47.26"/>
    <n v="5"/>
    <s v="Yes"/>
    <s v="Yes"/>
    <n v="84"/>
    <x v="2"/>
    <n v="1688520"/>
    <n v="5"/>
    <n v="17"/>
    <n v="8.4427767354596627E-3"/>
    <n v="742026.26641651033"/>
    <n v="87.888888888888886"/>
    <x v="1"/>
    <s v="Normal"/>
    <x v="0"/>
    <s v="¥"/>
    <s v="¥9M"/>
    <s v="¥791M"/>
    <s v="¥0"/>
    <s v="¥7,42,026"/>
    <n v="61835.522201375861"/>
  </r>
  <r>
    <x v="1086"/>
    <n v="2008"/>
    <x v="0"/>
    <x v="5"/>
    <s v="Series C"/>
    <n v="38"/>
    <n v="1068"/>
    <n v="572"/>
    <n v="4.09"/>
    <n v="7"/>
    <s v="No"/>
    <s v="Yes"/>
    <n v="9"/>
    <x v="3"/>
    <n v="4435746"/>
    <n v="4"/>
    <n v="16"/>
    <n v="3.5580524344569285E-2"/>
    <n v="535580.5243445693"/>
    <n v="15.052631578947368"/>
    <x v="3"/>
    <s v="Normal"/>
    <x v="2"/>
    <s v="₹"/>
    <s v="₹38M"/>
    <s v="₹572M"/>
    <s v="₹0"/>
    <s v="₹5,35,581"/>
    <n v="44631.710362047437"/>
  </r>
  <r>
    <x v="1087"/>
    <n v="2009"/>
    <x v="3"/>
    <x v="1"/>
    <s v="Series A"/>
    <n v="469"/>
    <n v="1069"/>
    <n v="226"/>
    <n v="16.23"/>
    <n v="8"/>
    <s v="No"/>
    <s v="No"/>
    <n v="96"/>
    <x v="3"/>
    <n v="3799527"/>
    <n v="2"/>
    <n v="15"/>
    <n v="0.43872778297474274"/>
    <n v="211412.53507951356"/>
    <n v="0.48187633262260127"/>
    <x v="3"/>
    <s v="High Performer"/>
    <x v="1"/>
    <s v="€"/>
    <s v="€469M"/>
    <s v="€226M"/>
    <s v="€0"/>
    <s v="€2,11,413"/>
    <n v="17617.711256626131"/>
  </r>
  <r>
    <x v="1088"/>
    <n v="2016"/>
    <x v="5"/>
    <x v="4"/>
    <s v="Seed"/>
    <n v="322"/>
    <n v="1070"/>
    <n v="21"/>
    <n v="43.89"/>
    <n v="3"/>
    <s v="Yes"/>
    <s v="No"/>
    <n v="19"/>
    <x v="4"/>
    <n v="577800"/>
    <n v="1"/>
    <n v="8"/>
    <n v="0.30093457943925234"/>
    <n v="19626.168224299065"/>
    <n v="6.5217391304347824E-2"/>
    <x v="0"/>
    <s v="Normal"/>
    <x v="0"/>
    <s v="¥"/>
    <s v="¥322M"/>
    <s v="¥21M"/>
    <s v="¥0"/>
    <s v="¥19,626"/>
    <n v="1635.5140186915887"/>
  </r>
  <r>
    <x v="1089"/>
    <n v="2019"/>
    <x v="4"/>
    <x v="9"/>
    <s v="Series B"/>
    <n v="289"/>
    <n v="1072"/>
    <n v="135"/>
    <n v="44.77"/>
    <n v="9"/>
    <s v="No"/>
    <s v="No"/>
    <n v="32"/>
    <x v="2"/>
    <n v="2239883"/>
    <n v="3"/>
    <n v="5"/>
    <n v="0.26958955223880599"/>
    <n v="125932.83582089552"/>
    <n v="0.4671280276816609"/>
    <x v="0"/>
    <s v="High Performer"/>
    <x v="1"/>
    <s v="$"/>
    <s v="$289M"/>
    <s v="$135M"/>
    <s v="$0"/>
    <s v="$1,25,933"/>
    <n v="10494.402985074626"/>
  </r>
  <r>
    <x v="1090"/>
    <n v="2016"/>
    <x v="8"/>
    <x v="5"/>
    <s v="IPO"/>
    <n v="100"/>
    <n v="1072"/>
    <n v="40"/>
    <n v="39.94"/>
    <n v="2"/>
    <s v="Yes"/>
    <s v="Yes"/>
    <n v="94"/>
    <x v="4"/>
    <n v="381014"/>
    <n v="5"/>
    <n v="8"/>
    <n v="9.3283582089552244E-2"/>
    <n v="37313.432835820895"/>
    <n v="0.4"/>
    <x v="0"/>
    <s v="Normal"/>
    <x v="0"/>
    <s v="$"/>
    <s v="$100M"/>
    <s v="$40M"/>
    <s v="$0"/>
    <s v="$37,313"/>
    <n v="3109.4527363184079"/>
  </r>
  <r>
    <x v="1091"/>
    <n v="2017"/>
    <x v="4"/>
    <x v="0"/>
    <s v="IPO"/>
    <n v="296"/>
    <n v="1073"/>
    <n v="462"/>
    <n v="41.92"/>
    <n v="3"/>
    <s v="No"/>
    <s v="Yes"/>
    <n v="12"/>
    <x v="1"/>
    <n v="4360511"/>
    <n v="5"/>
    <n v="7"/>
    <n v="0.27586206896551724"/>
    <n v="430568.49953401677"/>
    <n v="1.5608108108108107"/>
    <x v="0"/>
    <s v="Normal"/>
    <x v="2"/>
    <s v="$"/>
    <s v="$296M"/>
    <s v="$462M"/>
    <s v="$0"/>
    <s v="$4,30,568"/>
    <n v="35880.708294501397"/>
  </r>
  <r>
    <x v="1092"/>
    <n v="2014"/>
    <x v="1"/>
    <x v="7"/>
    <s v="Series B"/>
    <n v="220"/>
    <n v="1074"/>
    <n v="984"/>
    <n v="29.1"/>
    <n v="9"/>
    <s v="No"/>
    <s v="No"/>
    <n v="22"/>
    <x v="1"/>
    <n v="1028204"/>
    <n v="3"/>
    <n v="10"/>
    <n v="0.2048417132216015"/>
    <n v="916201.1173184358"/>
    <n v="4.4727272727272727"/>
    <x v="0"/>
    <s v="High Performer"/>
    <x v="1"/>
    <s v="¥"/>
    <s v="¥220M"/>
    <s v="¥984M"/>
    <s v="¥0"/>
    <s v="¥9,16,201"/>
    <n v="76350.093109869646"/>
  </r>
  <r>
    <x v="1093"/>
    <n v="2001"/>
    <x v="1"/>
    <x v="2"/>
    <s v="Series B"/>
    <n v="134"/>
    <n v="1074"/>
    <n v="289"/>
    <n v="31.13"/>
    <n v="7"/>
    <s v="No"/>
    <s v="Yes"/>
    <n v="86"/>
    <x v="0"/>
    <n v="477288"/>
    <n v="3"/>
    <n v="23"/>
    <n v="0.12476722532588454"/>
    <n v="269087.52327746741"/>
    <n v="2.1567164179104479"/>
    <x v="2"/>
    <s v="Normal"/>
    <x v="2"/>
    <s v="¥"/>
    <s v="¥134M"/>
    <s v="¥289M"/>
    <s v="¥0"/>
    <s v="¥2,69,088"/>
    <n v="22423.960273122284"/>
  </r>
  <r>
    <x v="1094"/>
    <n v="2009"/>
    <x v="7"/>
    <x v="8"/>
    <s v="Seed"/>
    <n v="90"/>
    <n v="1075"/>
    <n v="428"/>
    <n v="32.39"/>
    <n v="6"/>
    <s v="No"/>
    <s v="No"/>
    <n v="34"/>
    <x v="1"/>
    <n v="4387493"/>
    <n v="1"/>
    <n v="15"/>
    <n v="8.3720930232558138E-2"/>
    <n v="398139.53488372092"/>
    <n v="4.7555555555555555"/>
    <x v="0"/>
    <s v="Normal"/>
    <x v="1"/>
    <s v="A$"/>
    <s v="A$90M"/>
    <s v="A$428M"/>
    <s v="A$0"/>
    <s v="A$3,98,140"/>
    <n v="33178.294573643412"/>
  </r>
  <r>
    <x v="1095"/>
    <n v="2018"/>
    <x v="5"/>
    <x v="0"/>
    <s v="Series A"/>
    <n v="207"/>
    <n v="1076"/>
    <n v="466"/>
    <n v="44.74"/>
    <n v="9"/>
    <s v="Yes"/>
    <s v="No"/>
    <n v="33"/>
    <x v="2"/>
    <n v="3230967"/>
    <n v="2"/>
    <n v="6"/>
    <n v="0.19237918215613384"/>
    <n v="433085.50185873604"/>
    <n v="2.2512077294685988"/>
    <x v="2"/>
    <s v="High Performer"/>
    <x v="0"/>
    <s v="¥"/>
    <s v="¥207M"/>
    <s v="¥466M"/>
    <s v="¥0"/>
    <s v="¥4,33,086"/>
    <n v="36090.458488228003"/>
  </r>
  <r>
    <x v="1096"/>
    <n v="2018"/>
    <x v="1"/>
    <x v="1"/>
    <s v="Seed"/>
    <n v="74"/>
    <n v="1077"/>
    <n v="520"/>
    <n v="31.79"/>
    <n v="6"/>
    <s v="Yes"/>
    <s v="Yes"/>
    <n v="32"/>
    <x v="4"/>
    <n v="2997240"/>
    <n v="1"/>
    <n v="6"/>
    <n v="6.8709377901578453E-2"/>
    <n v="482822.65552460536"/>
    <n v="7.0270270270270272"/>
    <x v="0"/>
    <s v="Normal"/>
    <x v="0"/>
    <s v="¥"/>
    <s v="¥74M"/>
    <s v="¥520M"/>
    <s v="¥0"/>
    <s v="¥4,82,823"/>
    <n v="40235.221293717113"/>
  </r>
  <r>
    <x v="1097"/>
    <n v="2009"/>
    <x v="6"/>
    <x v="3"/>
    <s v="Seed"/>
    <n v="272"/>
    <n v="1080"/>
    <n v="140"/>
    <n v="32.130000000000003"/>
    <n v="1"/>
    <s v="Yes"/>
    <s v="Yes"/>
    <n v="67"/>
    <x v="4"/>
    <n v="1877843"/>
    <n v="1"/>
    <n v="15"/>
    <n v="0.25185185185185183"/>
    <n v="129629.62962962964"/>
    <n v="0.51470588235294112"/>
    <x v="0"/>
    <s v="Normal"/>
    <x v="0"/>
    <s v="£"/>
    <s v="£272M"/>
    <s v="£140M"/>
    <s v="£0"/>
    <s v="£1,29,630"/>
    <n v="10802.469135802468"/>
  </r>
  <r>
    <x v="1098"/>
    <n v="2015"/>
    <x v="3"/>
    <x v="8"/>
    <s v="IPO"/>
    <n v="218"/>
    <n v="1081"/>
    <n v="379"/>
    <n v="21.33"/>
    <n v="5"/>
    <s v="Yes"/>
    <s v="Yes"/>
    <n v="98"/>
    <x v="1"/>
    <n v="3948306"/>
    <n v="5"/>
    <n v="9"/>
    <n v="0.20166512488436633"/>
    <n v="350601.29509713227"/>
    <n v="1.738532110091743"/>
    <x v="0"/>
    <s v="Normal"/>
    <x v="0"/>
    <s v="€"/>
    <s v="€218M"/>
    <s v="€379M"/>
    <s v="€0"/>
    <s v="€3,50,601"/>
    <n v="29216.774591427689"/>
  </r>
  <r>
    <x v="1099"/>
    <n v="2010"/>
    <x v="7"/>
    <x v="3"/>
    <s v="Series A"/>
    <n v="299"/>
    <n v="1081"/>
    <n v="573"/>
    <n v="1.23"/>
    <n v="3"/>
    <s v="Yes"/>
    <s v="No"/>
    <n v="26"/>
    <x v="0"/>
    <n v="1776957"/>
    <n v="2"/>
    <n v="14"/>
    <n v="0.27659574468085107"/>
    <n v="530064.75485661428"/>
    <n v="1.9163879598662208"/>
    <x v="0"/>
    <s v="Normal"/>
    <x v="0"/>
    <s v="A$"/>
    <s v="A$299M"/>
    <s v="A$573M"/>
    <s v="A$0"/>
    <s v="A$5,30,065"/>
    <n v="44172.062904717852"/>
  </r>
  <r>
    <x v="1100"/>
    <n v="2015"/>
    <x v="6"/>
    <x v="4"/>
    <s v="Seed"/>
    <n v="157"/>
    <n v="1081"/>
    <n v="58"/>
    <n v="9.9"/>
    <n v="2"/>
    <s v="Yes"/>
    <s v="Yes"/>
    <n v="99"/>
    <x v="0"/>
    <n v="3677010"/>
    <n v="1"/>
    <n v="9"/>
    <n v="0.14523589269195189"/>
    <n v="53654.024051803885"/>
    <n v="0.36942675159235666"/>
    <x v="0"/>
    <s v="Normal"/>
    <x v="0"/>
    <s v="£"/>
    <s v="£157M"/>
    <s v="£58M"/>
    <s v="£0"/>
    <s v="£53,654"/>
    <n v="4471.1686709836567"/>
  </r>
  <r>
    <x v="1101"/>
    <n v="2010"/>
    <x v="7"/>
    <x v="8"/>
    <s v="Series B"/>
    <n v="153"/>
    <n v="1082"/>
    <n v="934"/>
    <n v="6.68"/>
    <n v="7"/>
    <s v="Yes"/>
    <s v="No"/>
    <n v="94"/>
    <x v="4"/>
    <n v="3375256"/>
    <n v="3"/>
    <n v="14"/>
    <n v="0.14140480591497229"/>
    <n v="863216.26617375226"/>
    <n v="6.1045751633986924"/>
    <x v="0"/>
    <s v="Normal"/>
    <x v="0"/>
    <s v="A$"/>
    <s v="A$153M"/>
    <s v="A$934M"/>
    <s v="A$0"/>
    <s v="A$8,63,216"/>
    <n v="71934.688847812693"/>
  </r>
  <r>
    <x v="1102"/>
    <n v="2014"/>
    <x v="5"/>
    <x v="6"/>
    <s v="Series C"/>
    <n v="164"/>
    <n v="1082"/>
    <n v="138"/>
    <n v="43.26"/>
    <n v="6"/>
    <s v="No"/>
    <s v="No"/>
    <n v="74"/>
    <x v="1"/>
    <n v="863563"/>
    <n v="4"/>
    <n v="10"/>
    <n v="0.15157116451016636"/>
    <n v="127541.58964879852"/>
    <n v="0.84146341463414631"/>
    <x v="3"/>
    <s v="Normal"/>
    <x v="1"/>
    <s v="¥"/>
    <s v="¥164M"/>
    <s v="¥138M"/>
    <s v="¥0"/>
    <s v="¥1,27,542"/>
    <n v="10628.465804066544"/>
  </r>
  <r>
    <x v="1103"/>
    <n v="2020"/>
    <x v="4"/>
    <x v="8"/>
    <s v="Seed"/>
    <n v="372"/>
    <n v="1082"/>
    <n v="490"/>
    <n v="17.23"/>
    <n v="4"/>
    <s v="No"/>
    <s v="No"/>
    <n v="70"/>
    <x v="1"/>
    <n v="4662361"/>
    <n v="1"/>
    <n v="4"/>
    <n v="0.34380776340110908"/>
    <n v="452865.06469500926"/>
    <n v="1.3172043010752688"/>
    <x v="1"/>
    <s v="Normal"/>
    <x v="1"/>
    <s v="$"/>
    <s v="$372M"/>
    <s v="$490M"/>
    <s v="$0"/>
    <s v="$4,52,865"/>
    <n v="37738.755391250772"/>
  </r>
  <r>
    <x v="1104"/>
    <n v="2007"/>
    <x v="5"/>
    <x v="3"/>
    <s v="Seed"/>
    <n v="29"/>
    <n v="1083"/>
    <n v="724"/>
    <n v="35.58"/>
    <n v="5"/>
    <s v="Yes"/>
    <s v="No"/>
    <n v="37"/>
    <x v="3"/>
    <n v="2248051"/>
    <n v="1"/>
    <n v="17"/>
    <n v="2.6777469990766391E-2"/>
    <n v="668513.38873499539"/>
    <n v="24.96551724137931"/>
    <x v="0"/>
    <s v="Normal"/>
    <x v="0"/>
    <s v="¥"/>
    <s v="¥29M"/>
    <s v="¥724M"/>
    <s v="¥0"/>
    <s v="¥6,68,513"/>
    <n v="55709.449061249616"/>
  </r>
  <r>
    <x v="1105"/>
    <n v="2003"/>
    <x v="5"/>
    <x v="9"/>
    <s v="Series B"/>
    <n v="103"/>
    <n v="1085"/>
    <n v="61"/>
    <n v="10.79"/>
    <n v="5"/>
    <s v="No"/>
    <s v="Yes"/>
    <n v="84"/>
    <x v="2"/>
    <n v="1422736"/>
    <n v="3"/>
    <n v="21"/>
    <n v="9.4930875576036869E-2"/>
    <n v="56221.198156682025"/>
    <n v="0.59223300970873782"/>
    <x v="0"/>
    <s v="Normal"/>
    <x v="2"/>
    <s v="¥"/>
    <s v="¥103M"/>
    <s v="¥61M"/>
    <s v="¥0"/>
    <s v="¥56,221"/>
    <n v="4685.0998463901688"/>
  </r>
  <r>
    <x v="1106"/>
    <n v="2001"/>
    <x v="0"/>
    <x v="5"/>
    <s v="IPO"/>
    <n v="133"/>
    <n v="1088"/>
    <n v="463"/>
    <n v="10.130000000000001"/>
    <n v="7"/>
    <s v="No"/>
    <s v="Yes"/>
    <n v="86"/>
    <x v="4"/>
    <n v="4855663"/>
    <n v="5"/>
    <n v="23"/>
    <n v="0.12224264705882353"/>
    <n v="425551.4705882353"/>
    <n v="3.481203007518797"/>
    <x v="0"/>
    <s v="Normal"/>
    <x v="2"/>
    <s v="₹"/>
    <s v="₹133M"/>
    <s v="₹463M"/>
    <s v="₹0"/>
    <s v="₹4,25,551"/>
    <n v="35462.622549019608"/>
  </r>
  <r>
    <x v="1107"/>
    <n v="2008"/>
    <x v="9"/>
    <x v="0"/>
    <s v="Series C"/>
    <n v="227"/>
    <n v="1088"/>
    <n v="967"/>
    <n v="13.61"/>
    <n v="3"/>
    <s v="No"/>
    <s v="No"/>
    <n v="51"/>
    <x v="3"/>
    <n v="3131104"/>
    <n v="4"/>
    <n v="16"/>
    <n v="0.20863970588235295"/>
    <n v="888786.76470588241"/>
    <n v="4.2599118942731273"/>
    <x v="1"/>
    <s v="Normal"/>
    <x v="1"/>
    <n v="0"/>
    <s v="0227M"/>
    <s v="0967M"/>
    <s v="00"/>
    <s v="08,88,787"/>
    <n v="74065.563725490196"/>
  </r>
  <r>
    <x v="1108"/>
    <n v="2012"/>
    <x v="3"/>
    <x v="7"/>
    <s v="Series C"/>
    <n v="31"/>
    <n v="1088"/>
    <n v="200"/>
    <n v="24.93"/>
    <n v="1"/>
    <s v="No"/>
    <s v="Yes"/>
    <n v="69"/>
    <x v="3"/>
    <n v="3470424"/>
    <n v="4"/>
    <n v="12"/>
    <n v="2.8492647058823529E-2"/>
    <n v="183823.5294117647"/>
    <n v="6.4516129032258061"/>
    <x v="3"/>
    <s v="Normal"/>
    <x v="2"/>
    <s v="€"/>
    <s v="€31M"/>
    <s v="€200M"/>
    <s v="€0"/>
    <s v="€1,83,824"/>
    <n v="15318.627450980392"/>
  </r>
  <r>
    <x v="1109"/>
    <n v="2020"/>
    <x v="8"/>
    <x v="1"/>
    <s v="Seed"/>
    <n v="336"/>
    <n v="1095"/>
    <n v="844"/>
    <n v="35.479999999999997"/>
    <n v="5"/>
    <s v="Yes"/>
    <s v="Yes"/>
    <n v="52"/>
    <x v="0"/>
    <n v="3410174"/>
    <n v="1"/>
    <n v="4"/>
    <n v="0.30684931506849317"/>
    <n v="770776.25570776255"/>
    <n v="2.5119047619047619"/>
    <x v="0"/>
    <s v="Normal"/>
    <x v="0"/>
    <s v="$"/>
    <s v="$336M"/>
    <s v="$844M"/>
    <s v="$0"/>
    <s v="$7,70,776"/>
    <n v="64231.354642313549"/>
  </r>
  <r>
    <x v="1110"/>
    <n v="2007"/>
    <x v="7"/>
    <x v="0"/>
    <s v="Series A"/>
    <n v="288"/>
    <n v="1096"/>
    <n v="259"/>
    <n v="42.49"/>
    <n v="6"/>
    <s v="No"/>
    <s v="Yes"/>
    <n v="49"/>
    <x v="1"/>
    <n v="3753973"/>
    <n v="2"/>
    <n v="17"/>
    <n v="0.26277372262773724"/>
    <n v="236313.86861313868"/>
    <n v="0.89930555555555558"/>
    <x v="1"/>
    <s v="Normal"/>
    <x v="2"/>
    <s v="A$"/>
    <s v="A$288M"/>
    <s v="A$259M"/>
    <s v="A$0"/>
    <s v="A$2,36,314"/>
    <n v="19692.822384428226"/>
  </r>
  <r>
    <x v="1111"/>
    <n v="2018"/>
    <x v="1"/>
    <x v="4"/>
    <s v="Series C"/>
    <n v="30"/>
    <n v="1097"/>
    <n v="105"/>
    <n v="47.86"/>
    <n v="9"/>
    <s v="No"/>
    <s v="Yes"/>
    <n v="40"/>
    <x v="0"/>
    <n v="1590382"/>
    <n v="4"/>
    <n v="6"/>
    <n v="2.7347310847766638E-2"/>
    <n v="95715.587967183223"/>
    <n v="3.5"/>
    <x v="3"/>
    <s v="High Performer"/>
    <x v="2"/>
    <s v="¥"/>
    <s v="¥30M"/>
    <s v="¥105M"/>
    <s v="¥0"/>
    <s v="¥95,716"/>
    <n v="7976.2989972652686"/>
  </r>
  <r>
    <x v="1112"/>
    <n v="2000"/>
    <x v="8"/>
    <x v="5"/>
    <s v="Series B"/>
    <n v="342"/>
    <n v="1098"/>
    <n v="108"/>
    <n v="41.6"/>
    <n v="9"/>
    <s v="No"/>
    <s v="No"/>
    <n v="98"/>
    <x v="3"/>
    <n v="3196700"/>
    <n v="3"/>
    <n v="24"/>
    <n v="0.31147540983606559"/>
    <n v="98360.655737704918"/>
    <n v="0.31578947368421051"/>
    <x v="2"/>
    <s v="High Performer"/>
    <x v="1"/>
    <s v="$"/>
    <s v="$342M"/>
    <s v="$108M"/>
    <s v="$0"/>
    <s v="$98,361"/>
    <n v="8196.7213114754104"/>
  </r>
  <r>
    <x v="1113"/>
    <n v="2006"/>
    <x v="8"/>
    <x v="3"/>
    <s v="IPO"/>
    <n v="68"/>
    <n v="1098"/>
    <n v="361"/>
    <n v="37.57"/>
    <n v="4"/>
    <s v="No"/>
    <s v="Yes"/>
    <n v="98"/>
    <x v="1"/>
    <n v="412617"/>
    <n v="5"/>
    <n v="18"/>
    <n v="6.1930783242258654E-2"/>
    <n v="328779.59927140258"/>
    <n v="5.3088235294117645"/>
    <x v="3"/>
    <s v="Normal"/>
    <x v="2"/>
    <s v="$"/>
    <s v="$68M"/>
    <s v="$361M"/>
    <s v="$0"/>
    <s v="$3,28,780"/>
    <n v="27398.299939283545"/>
  </r>
  <r>
    <x v="1114"/>
    <n v="2013"/>
    <x v="4"/>
    <x v="7"/>
    <s v="Series C"/>
    <n v="481"/>
    <n v="1098"/>
    <n v="836"/>
    <n v="35.369999999999997"/>
    <n v="3"/>
    <s v="No"/>
    <s v="Yes"/>
    <n v="4"/>
    <x v="1"/>
    <n v="1862730"/>
    <n v="4"/>
    <n v="11"/>
    <n v="0.43806921675774135"/>
    <n v="761384.33515482699"/>
    <n v="1.7380457380457381"/>
    <x v="0"/>
    <s v="Normal"/>
    <x v="2"/>
    <s v="$"/>
    <s v="$481M"/>
    <s v="$836M"/>
    <s v="$0"/>
    <s v="$7,61,384"/>
    <n v="63448.694596235582"/>
  </r>
  <r>
    <x v="1115"/>
    <n v="2015"/>
    <x v="3"/>
    <x v="9"/>
    <s v="Seed"/>
    <n v="141"/>
    <n v="1098"/>
    <n v="691"/>
    <n v="25.91"/>
    <n v="1"/>
    <s v="No"/>
    <s v="No"/>
    <n v="90"/>
    <x v="3"/>
    <n v="97711"/>
    <n v="1"/>
    <n v="9"/>
    <n v="0.12841530054644809"/>
    <n v="629326.0473588343"/>
    <n v="4.9007092198581557"/>
    <x v="0"/>
    <s v="Normal"/>
    <x v="1"/>
    <s v="€"/>
    <s v="€141M"/>
    <s v="€691M"/>
    <s v="€0"/>
    <s v="€6,29,326"/>
    <n v="52443.837279902851"/>
  </r>
  <r>
    <x v="1116"/>
    <n v="2008"/>
    <x v="6"/>
    <x v="7"/>
    <s v="Seed"/>
    <n v="172"/>
    <n v="1098"/>
    <n v="870"/>
    <n v="4.0599999999999996"/>
    <n v="1"/>
    <s v="Yes"/>
    <s v="No"/>
    <n v="44"/>
    <x v="0"/>
    <n v="804981"/>
    <n v="1"/>
    <n v="16"/>
    <n v="0.15664845173041894"/>
    <n v="792349.72677595634"/>
    <n v="5.058139534883721"/>
    <x v="3"/>
    <s v="Normal"/>
    <x v="0"/>
    <s v="£"/>
    <s v="£172M"/>
    <s v="£870M"/>
    <s v="£0"/>
    <s v="£7,92,350"/>
    <n v="66029.143897996357"/>
  </r>
  <r>
    <x v="1117"/>
    <n v="2013"/>
    <x v="4"/>
    <x v="2"/>
    <s v="Seed"/>
    <n v="334"/>
    <n v="1099"/>
    <n v="987"/>
    <n v="23.04"/>
    <n v="1"/>
    <s v="No"/>
    <s v="No"/>
    <n v="94"/>
    <x v="0"/>
    <n v="4333171"/>
    <n v="1"/>
    <n v="11"/>
    <n v="0.30391264786169248"/>
    <n v="898089.17197452229"/>
    <n v="2.9550898203592815"/>
    <x v="1"/>
    <s v="Normal"/>
    <x v="1"/>
    <s v="$"/>
    <s v="$334M"/>
    <s v="$987M"/>
    <s v="$0"/>
    <s v="$8,98,089"/>
    <n v="74840.764331210186"/>
  </r>
  <r>
    <x v="1118"/>
    <n v="2000"/>
    <x v="5"/>
    <x v="3"/>
    <s v="Series B"/>
    <n v="39"/>
    <n v="1100"/>
    <n v="271"/>
    <n v="10.84"/>
    <n v="9"/>
    <s v="Yes"/>
    <s v="Yes"/>
    <n v="33"/>
    <x v="0"/>
    <n v="824851"/>
    <n v="3"/>
    <n v="24"/>
    <n v="3.5454545454545454E-2"/>
    <n v="246363.63636363635"/>
    <n v="6.9487179487179489"/>
    <x v="1"/>
    <s v="High Performer"/>
    <x v="0"/>
    <s v="¥"/>
    <s v="¥39M"/>
    <s v="¥271M"/>
    <s v="¥0"/>
    <s v="¥2,46,364"/>
    <n v="20530.303030303032"/>
  </r>
  <r>
    <x v="1119"/>
    <n v="2013"/>
    <x v="7"/>
    <x v="3"/>
    <s v="Series B"/>
    <n v="27"/>
    <n v="1101"/>
    <n v="768"/>
    <n v="13.82"/>
    <n v="6"/>
    <s v="No"/>
    <s v="No"/>
    <n v="22"/>
    <x v="0"/>
    <n v="3824095"/>
    <n v="3"/>
    <n v="11"/>
    <n v="2.4523160762942781E-2"/>
    <n v="697547.68392370571"/>
    <n v="28.444444444444443"/>
    <x v="0"/>
    <s v="Normal"/>
    <x v="1"/>
    <s v="A$"/>
    <s v="A$27M"/>
    <s v="A$768M"/>
    <s v="A$0"/>
    <s v="A$6,97,548"/>
    <n v="58128.973660308809"/>
  </r>
  <r>
    <x v="1120"/>
    <n v="2017"/>
    <x v="4"/>
    <x v="4"/>
    <s v="Series A"/>
    <n v="294"/>
    <n v="1102"/>
    <n v="360"/>
    <n v="15.69"/>
    <n v="6"/>
    <s v="Yes"/>
    <s v="No"/>
    <n v="55"/>
    <x v="4"/>
    <n v="2544122"/>
    <n v="2"/>
    <n v="7"/>
    <n v="0.26678765880217786"/>
    <n v="326678.76588021778"/>
    <n v="1.2244897959183674"/>
    <x v="0"/>
    <s v="Normal"/>
    <x v="0"/>
    <s v="$"/>
    <s v="$294M"/>
    <s v="$360M"/>
    <s v="$0"/>
    <s v="$3,26,679"/>
    <n v="27223.230490018148"/>
  </r>
  <r>
    <x v="1121"/>
    <n v="2007"/>
    <x v="9"/>
    <x v="6"/>
    <s v="Seed"/>
    <n v="101"/>
    <n v="1103"/>
    <n v="150"/>
    <n v="27"/>
    <n v="6"/>
    <s v="No"/>
    <s v="Yes"/>
    <n v="46"/>
    <x v="1"/>
    <n v="3908971"/>
    <n v="1"/>
    <n v="17"/>
    <n v="9.1568449682683586E-2"/>
    <n v="135992.74705349049"/>
    <n v="1.4851485148514851"/>
    <x v="1"/>
    <s v="Normal"/>
    <x v="2"/>
    <n v="0"/>
    <s v="0101M"/>
    <s v="0150M"/>
    <s v="00"/>
    <s v="01,35,993"/>
    <n v="11332.728921124206"/>
  </r>
  <r>
    <x v="1122"/>
    <n v="2019"/>
    <x v="3"/>
    <x v="6"/>
    <s v="IPO"/>
    <n v="14"/>
    <n v="1106"/>
    <n v="79"/>
    <n v="41.28"/>
    <n v="4"/>
    <s v="Yes"/>
    <s v="No"/>
    <n v="44"/>
    <x v="3"/>
    <n v="3534236"/>
    <n v="5"/>
    <n v="5"/>
    <n v="1.2658227848101266E-2"/>
    <n v="71428.571428571435"/>
    <n v="5.6428571428571432"/>
    <x v="0"/>
    <s v="Normal"/>
    <x v="0"/>
    <s v="€"/>
    <s v="€14M"/>
    <s v="€79M"/>
    <s v="€0"/>
    <s v="€71,429"/>
    <n v="5952.3809523809523"/>
  </r>
  <r>
    <x v="1123"/>
    <n v="2017"/>
    <x v="3"/>
    <x v="0"/>
    <s v="Series A"/>
    <n v="160"/>
    <n v="1107"/>
    <n v="837"/>
    <n v="40.51"/>
    <n v="8"/>
    <s v="No"/>
    <s v="Yes"/>
    <n v="60"/>
    <x v="0"/>
    <n v="324246"/>
    <n v="2"/>
    <n v="7"/>
    <n v="0.14453477868112014"/>
    <n v="756097.56097560981"/>
    <n v="5.2312500000000002"/>
    <x v="0"/>
    <s v="High Performer"/>
    <x v="2"/>
    <s v="€"/>
    <s v="€160M"/>
    <s v="€837M"/>
    <s v="€0"/>
    <s v="€7,56,098"/>
    <n v="63008.130081300813"/>
  </r>
  <r>
    <x v="1124"/>
    <n v="2016"/>
    <x v="4"/>
    <x v="4"/>
    <s v="Seed"/>
    <n v="220"/>
    <n v="1109"/>
    <n v="826"/>
    <n v="40.1"/>
    <n v="9"/>
    <s v="No"/>
    <s v="Yes"/>
    <n v="99"/>
    <x v="3"/>
    <n v="4402111"/>
    <n v="1"/>
    <n v="8"/>
    <n v="0.19837691614066727"/>
    <n v="744815.14878268715"/>
    <n v="3.7545454545454544"/>
    <x v="0"/>
    <s v="High Performer"/>
    <x v="2"/>
    <s v="$"/>
    <s v="$220M"/>
    <s v="$826M"/>
    <s v="$0"/>
    <s v="$7,44,815"/>
    <n v="62067.929065223929"/>
  </r>
  <r>
    <x v="1125"/>
    <n v="2011"/>
    <x v="9"/>
    <x v="1"/>
    <s v="Series C"/>
    <n v="128"/>
    <n v="1111"/>
    <n v="851"/>
    <n v="45.69"/>
    <n v="4"/>
    <s v="Yes"/>
    <s v="No"/>
    <n v="40"/>
    <x v="0"/>
    <n v="582901"/>
    <n v="4"/>
    <n v="13"/>
    <n v="0.11521152115211521"/>
    <n v="765976.59765976598"/>
    <n v="6.6484375"/>
    <x v="3"/>
    <s v="Normal"/>
    <x v="0"/>
    <n v="0"/>
    <s v="0128M"/>
    <s v="0851M"/>
    <s v="00"/>
    <s v="07,65,977"/>
    <n v="63831.383138313831"/>
  </r>
  <r>
    <x v="1126"/>
    <n v="2001"/>
    <x v="7"/>
    <x v="0"/>
    <s v="Series C"/>
    <n v="464"/>
    <n v="1113"/>
    <n v="877"/>
    <n v="43.62"/>
    <n v="8"/>
    <s v="Yes"/>
    <s v="Yes"/>
    <n v="54"/>
    <x v="2"/>
    <n v="3133843"/>
    <n v="4"/>
    <n v="23"/>
    <n v="0.41689128481581311"/>
    <n v="787960.46720575017"/>
    <n v="1.8900862068965518"/>
    <x v="3"/>
    <s v="High Performer"/>
    <x v="0"/>
    <s v="A$"/>
    <s v="A$464M"/>
    <s v="A$877M"/>
    <s v="A$0"/>
    <s v="A$7,87,960"/>
    <n v="65663.372267145853"/>
  </r>
  <r>
    <x v="1127"/>
    <n v="2014"/>
    <x v="6"/>
    <x v="0"/>
    <s v="Seed"/>
    <n v="325"/>
    <n v="1113"/>
    <n v="351"/>
    <n v="12.09"/>
    <n v="1"/>
    <s v="No"/>
    <s v="Yes"/>
    <n v="64"/>
    <x v="3"/>
    <n v="2731738"/>
    <n v="1"/>
    <n v="10"/>
    <n v="0.29200359389038633"/>
    <n v="315363.88140161725"/>
    <n v="1.08"/>
    <x v="1"/>
    <s v="Normal"/>
    <x v="2"/>
    <s v="£"/>
    <s v="£325M"/>
    <s v="£351M"/>
    <s v="£0"/>
    <s v="£3,15,364"/>
    <n v="26280.323450134772"/>
  </r>
  <r>
    <x v="1128"/>
    <n v="2011"/>
    <x v="5"/>
    <x v="2"/>
    <s v="Seed"/>
    <n v="11"/>
    <n v="1114"/>
    <n v="647"/>
    <n v="21.76"/>
    <n v="2"/>
    <s v="Yes"/>
    <s v="No"/>
    <n v="8"/>
    <x v="2"/>
    <n v="3917333"/>
    <n v="1"/>
    <n v="13"/>
    <n v="9.8743267504488325E-3"/>
    <n v="580789.94614003587"/>
    <n v="58.81818181818182"/>
    <x v="3"/>
    <s v="Normal"/>
    <x v="0"/>
    <s v="¥"/>
    <s v="¥11M"/>
    <s v="¥647M"/>
    <s v="¥0"/>
    <s v="¥5,80,790"/>
    <n v="48399.162178336323"/>
  </r>
  <r>
    <x v="1129"/>
    <n v="2001"/>
    <x v="2"/>
    <x v="0"/>
    <s v="Seed"/>
    <n v="343"/>
    <n v="1115"/>
    <n v="735"/>
    <n v="45.44"/>
    <n v="8"/>
    <s v="Yes"/>
    <s v="Yes"/>
    <n v="75"/>
    <x v="0"/>
    <n v="3679089"/>
    <n v="1"/>
    <n v="23"/>
    <n v="0.30762331838565021"/>
    <n v="659192.82511210768"/>
    <n v="2.1428571428571428"/>
    <x v="3"/>
    <s v="High Performer"/>
    <x v="0"/>
    <s v="€"/>
    <s v="€343M"/>
    <s v="€735M"/>
    <s v="€0"/>
    <s v="€6,59,193"/>
    <n v="54932.735426008971"/>
  </r>
  <r>
    <x v="1130"/>
    <n v="2000"/>
    <x v="7"/>
    <x v="6"/>
    <s v="Series B"/>
    <n v="481"/>
    <n v="1115"/>
    <n v="476"/>
    <n v="33.28"/>
    <n v="7"/>
    <s v="No"/>
    <s v="Yes"/>
    <n v="51"/>
    <x v="2"/>
    <n v="1634442"/>
    <n v="3"/>
    <n v="24"/>
    <n v="0.43139013452914798"/>
    <n v="426905.82959641254"/>
    <n v="0.98960498960498966"/>
    <x v="3"/>
    <s v="Normal"/>
    <x v="2"/>
    <s v="A$"/>
    <s v="A$481M"/>
    <s v="A$476M"/>
    <s v="A$0"/>
    <s v="A$4,26,906"/>
    <n v="35575.485799701048"/>
  </r>
  <r>
    <x v="1131"/>
    <n v="2004"/>
    <x v="0"/>
    <x v="8"/>
    <s v="Series A"/>
    <n v="489"/>
    <n v="1115"/>
    <n v="449"/>
    <n v="30.45"/>
    <n v="3"/>
    <s v="Yes"/>
    <s v="No"/>
    <n v="92"/>
    <x v="3"/>
    <n v="4770248"/>
    <n v="2"/>
    <n v="20"/>
    <n v="0.43856502242152468"/>
    <n v="402690.58295964124"/>
    <n v="0.91820040899795496"/>
    <x v="0"/>
    <s v="Normal"/>
    <x v="0"/>
    <s v="₹"/>
    <s v="₹489M"/>
    <s v="₹449M"/>
    <s v="₹0"/>
    <s v="₹4,02,691"/>
    <n v="33557.548579970105"/>
  </r>
  <r>
    <x v="1132"/>
    <n v="2022"/>
    <x v="6"/>
    <x v="9"/>
    <s v="IPO"/>
    <n v="230"/>
    <n v="1116"/>
    <n v="903"/>
    <n v="19.98"/>
    <n v="7"/>
    <s v="Yes"/>
    <s v="No"/>
    <n v="9"/>
    <x v="4"/>
    <n v="3707546"/>
    <n v="5"/>
    <n v="2"/>
    <n v="0.20609318996415771"/>
    <n v="809139.78494623653"/>
    <n v="3.9260869565217393"/>
    <x v="3"/>
    <s v="Normal"/>
    <x v="0"/>
    <s v="£"/>
    <s v="£230M"/>
    <s v="£903M"/>
    <s v="£0"/>
    <s v="£8,09,140"/>
    <n v="67428.315412186377"/>
  </r>
  <r>
    <x v="1133"/>
    <n v="2007"/>
    <x v="1"/>
    <x v="7"/>
    <s v="Series A"/>
    <n v="372"/>
    <n v="1116"/>
    <n v="360"/>
    <n v="21.31"/>
    <n v="5"/>
    <s v="Yes"/>
    <s v="No"/>
    <n v="98"/>
    <x v="2"/>
    <n v="4494584"/>
    <n v="2"/>
    <n v="17"/>
    <n v="0.33333333333333331"/>
    <n v="322580.6451612903"/>
    <n v="0.967741935483871"/>
    <x v="0"/>
    <s v="Normal"/>
    <x v="0"/>
    <s v="¥"/>
    <s v="¥372M"/>
    <s v="¥360M"/>
    <s v="¥0"/>
    <s v="¥3,22,581"/>
    <n v="26881.720430107525"/>
  </r>
  <r>
    <x v="1134"/>
    <n v="2022"/>
    <x v="8"/>
    <x v="1"/>
    <s v="IPO"/>
    <n v="246"/>
    <n v="1117"/>
    <n v="152"/>
    <n v="15.72"/>
    <n v="2"/>
    <s v="Yes"/>
    <s v="Yes"/>
    <n v="92"/>
    <x v="4"/>
    <n v="827222"/>
    <n v="5"/>
    <n v="2"/>
    <n v="0.22023276633840644"/>
    <n v="136078.78245299909"/>
    <n v="0.61788617886178865"/>
    <x v="3"/>
    <s v="Normal"/>
    <x v="0"/>
    <s v="$"/>
    <s v="$246M"/>
    <s v="$152M"/>
    <s v="$0"/>
    <s v="$1,36,079"/>
    <n v="11339.898537749925"/>
  </r>
  <r>
    <x v="1135"/>
    <n v="2015"/>
    <x v="8"/>
    <x v="5"/>
    <s v="Series B"/>
    <n v="314"/>
    <n v="1118"/>
    <n v="756"/>
    <n v="5.78"/>
    <n v="7"/>
    <s v="No"/>
    <s v="No"/>
    <n v="96"/>
    <x v="4"/>
    <n v="2204479"/>
    <n v="3"/>
    <n v="9"/>
    <n v="0.28085867620751342"/>
    <n v="676207.51341681578"/>
    <n v="2.4076433121019107"/>
    <x v="0"/>
    <s v="Normal"/>
    <x v="1"/>
    <s v="$"/>
    <s v="$314M"/>
    <s v="$756M"/>
    <s v="$0"/>
    <s v="$6,76,208"/>
    <n v="56350.626118067979"/>
  </r>
  <r>
    <x v="1136"/>
    <n v="2003"/>
    <x v="9"/>
    <x v="2"/>
    <s v="Seed"/>
    <n v="109"/>
    <n v="1119"/>
    <n v="161"/>
    <n v="12.68"/>
    <n v="5"/>
    <s v="Yes"/>
    <s v="Yes"/>
    <n v="53"/>
    <x v="0"/>
    <n v="3703064"/>
    <n v="1"/>
    <n v="21"/>
    <n v="9.7408400357462024E-2"/>
    <n v="143878.46291331545"/>
    <n v="1.4770642201834863"/>
    <x v="3"/>
    <s v="Normal"/>
    <x v="0"/>
    <n v="0"/>
    <s v="0109M"/>
    <s v="0161M"/>
    <s v="00"/>
    <s v="01,43,878"/>
    <n v="11989.871909442954"/>
  </r>
  <r>
    <x v="1137"/>
    <n v="2014"/>
    <x v="4"/>
    <x v="5"/>
    <s v="Series C"/>
    <n v="335"/>
    <n v="1119"/>
    <n v="608"/>
    <n v="27.9"/>
    <n v="4"/>
    <s v="No"/>
    <s v="Yes"/>
    <n v="67"/>
    <x v="3"/>
    <n v="4127944"/>
    <n v="4"/>
    <n v="10"/>
    <n v="0.29937444146559428"/>
    <n v="543342.26988382486"/>
    <n v="1.8149253731343284"/>
    <x v="2"/>
    <s v="Normal"/>
    <x v="2"/>
    <s v="$"/>
    <s v="$335M"/>
    <s v="$608M"/>
    <s v="$0"/>
    <s v="$5,43,342"/>
    <n v="45278.522490318734"/>
  </r>
  <r>
    <x v="1138"/>
    <n v="2007"/>
    <x v="2"/>
    <x v="8"/>
    <s v="Series C"/>
    <n v="54"/>
    <n v="1121"/>
    <n v="32"/>
    <n v="37.74"/>
    <n v="1"/>
    <s v="No"/>
    <s v="No"/>
    <n v="95"/>
    <x v="0"/>
    <n v="3333244"/>
    <n v="4"/>
    <n v="17"/>
    <n v="4.8171275646743977E-2"/>
    <n v="28545.941123996432"/>
    <n v="0.59259259259259256"/>
    <x v="0"/>
    <s v="Normal"/>
    <x v="1"/>
    <s v="€"/>
    <s v="€54M"/>
    <s v="€32M"/>
    <s v="€0"/>
    <s v="€28,546"/>
    <n v="2378.8284269997025"/>
  </r>
  <r>
    <x v="1139"/>
    <n v="2018"/>
    <x v="9"/>
    <x v="7"/>
    <s v="Series C"/>
    <n v="121"/>
    <n v="1122"/>
    <n v="694"/>
    <n v="17.54"/>
    <n v="5"/>
    <s v="Yes"/>
    <s v="Yes"/>
    <n v="95"/>
    <x v="1"/>
    <n v="1730861"/>
    <n v="4"/>
    <n v="6"/>
    <n v="0.10784313725490197"/>
    <n v="618538.32442067738"/>
    <n v="5.7355371900826446"/>
    <x v="0"/>
    <s v="Normal"/>
    <x v="0"/>
    <n v="0"/>
    <s v="0121M"/>
    <s v="0694M"/>
    <s v="00"/>
    <s v="06,18,538"/>
    <n v="51544.860368389782"/>
  </r>
  <r>
    <x v="1140"/>
    <n v="2013"/>
    <x v="5"/>
    <x v="8"/>
    <s v="IPO"/>
    <n v="277"/>
    <n v="1126"/>
    <n v="101"/>
    <n v="28.27"/>
    <n v="4"/>
    <s v="No"/>
    <s v="Yes"/>
    <n v="84"/>
    <x v="4"/>
    <n v="4749821"/>
    <n v="5"/>
    <n v="11"/>
    <n v="0.24600355239786856"/>
    <n v="89698.046181172293"/>
    <n v="0.36462093862815886"/>
    <x v="2"/>
    <s v="Normal"/>
    <x v="2"/>
    <s v="¥"/>
    <s v="¥277M"/>
    <s v="¥101M"/>
    <s v="¥0"/>
    <s v="¥89,698"/>
    <n v="7474.8371817643574"/>
  </r>
  <r>
    <x v="1141"/>
    <n v="2020"/>
    <x v="7"/>
    <x v="2"/>
    <s v="Series A"/>
    <n v="57"/>
    <n v="1129"/>
    <n v="790"/>
    <n v="32.89"/>
    <n v="3"/>
    <s v="No"/>
    <s v="Yes"/>
    <n v="37"/>
    <x v="0"/>
    <n v="3148573"/>
    <n v="2"/>
    <n v="4"/>
    <n v="5.0487156775907885E-2"/>
    <n v="699734.27812223206"/>
    <n v="13.859649122807017"/>
    <x v="0"/>
    <s v="Normal"/>
    <x v="2"/>
    <s v="A$"/>
    <s v="A$57M"/>
    <s v="A$790M"/>
    <s v="A$0"/>
    <s v="A$6,99,734"/>
    <n v="58311.189843519336"/>
  </r>
  <r>
    <x v="1142"/>
    <n v="2002"/>
    <x v="5"/>
    <x v="8"/>
    <s v="Series A"/>
    <n v="109"/>
    <n v="1129"/>
    <n v="909"/>
    <n v="18.12"/>
    <n v="2"/>
    <s v="Yes"/>
    <s v="No"/>
    <n v="52"/>
    <x v="3"/>
    <n v="154087"/>
    <n v="2"/>
    <n v="22"/>
    <n v="9.6545615589016823E-2"/>
    <n v="805137.28963684675"/>
    <n v="8.3394495412844041"/>
    <x v="0"/>
    <s v="Normal"/>
    <x v="0"/>
    <s v="¥"/>
    <s v="¥109M"/>
    <s v="¥909M"/>
    <s v="¥0"/>
    <s v="¥8,05,137"/>
    <n v="67094.774136403896"/>
  </r>
  <r>
    <x v="1143"/>
    <n v="2021"/>
    <x v="6"/>
    <x v="8"/>
    <s v="Seed"/>
    <n v="136"/>
    <n v="1133"/>
    <n v="203"/>
    <n v="26.35"/>
    <n v="6"/>
    <s v="Yes"/>
    <s v="No"/>
    <n v="11"/>
    <x v="4"/>
    <n v="4242149"/>
    <n v="1"/>
    <n v="3"/>
    <n v="0.12003530450132392"/>
    <n v="179170.34421888791"/>
    <n v="1.4926470588235294"/>
    <x v="0"/>
    <s v="Normal"/>
    <x v="0"/>
    <s v="£"/>
    <s v="£136M"/>
    <s v="£203M"/>
    <s v="£0"/>
    <s v="£1,79,170"/>
    <n v="14930.862018240659"/>
  </r>
  <r>
    <x v="1144"/>
    <n v="2004"/>
    <x v="7"/>
    <x v="8"/>
    <s v="Seed"/>
    <n v="168"/>
    <n v="1135"/>
    <n v="157"/>
    <n v="47.48"/>
    <n v="7"/>
    <s v="No"/>
    <s v="No"/>
    <n v="50"/>
    <x v="1"/>
    <n v="1002051"/>
    <n v="1"/>
    <n v="20"/>
    <n v="0.14801762114537445"/>
    <n v="138325.99118942732"/>
    <n v="0.93452380952380953"/>
    <x v="0"/>
    <s v="Normal"/>
    <x v="1"/>
    <s v="A$"/>
    <s v="A$168M"/>
    <s v="A$157M"/>
    <s v="A$0"/>
    <s v="A$1,38,326"/>
    <n v="11527.165932452275"/>
  </r>
  <r>
    <x v="1145"/>
    <n v="2018"/>
    <x v="2"/>
    <x v="4"/>
    <s v="Seed"/>
    <n v="116"/>
    <n v="1136"/>
    <n v="528"/>
    <n v="1.77"/>
    <n v="4"/>
    <s v="No"/>
    <s v="Yes"/>
    <n v="20"/>
    <x v="2"/>
    <n v="498689"/>
    <n v="1"/>
    <n v="6"/>
    <n v="0.10211267605633803"/>
    <n v="464788.73239436618"/>
    <n v="4.5517241379310347"/>
    <x v="3"/>
    <s v="Normal"/>
    <x v="2"/>
    <s v="€"/>
    <s v="€116M"/>
    <s v="€528M"/>
    <s v="€0"/>
    <s v="€4,64,789"/>
    <n v="38732.394366197186"/>
  </r>
  <r>
    <x v="1146"/>
    <n v="2004"/>
    <x v="8"/>
    <x v="0"/>
    <s v="Seed"/>
    <n v="307"/>
    <n v="1136"/>
    <n v="631"/>
    <n v="44.99"/>
    <n v="2"/>
    <s v="Yes"/>
    <s v="Yes"/>
    <n v="26"/>
    <x v="1"/>
    <n v="2069183"/>
    <n v="1"/>
    <n v="20"/>
    <n v="0.27024647887323944"/>
    <n v="555457.74647887319"/>
    <n v="2.0553745928338762"/>
    <x v="0"/>
    <s v="Normal"/>
    <x v="0"/>
    <s v="$"/>
    <s v="$307M"/>
    <s v="$631M"/>
    <s v="$0"/>
    <s v="$5,55,458"/>
    <n v="46288.145539906101"/>
  </r>
  <r>
    <x v="1147"/>
    <n v="2001"/>
    <x v="8"/>
    <x v="3"/>
    <s v="Series A"/>
    <n v="238"/>
    <n v="1137"/>
    <n v="267"/>
    <n v="48.72"/>
    <n v="1"/>
    <s v="No"/>
    <s v="No"/>
    <n v="10"/>
    <x v="4"/>
    <n v="3223843"/>
    <n v="2"/>
    <n v="23"/>
    <n v="0.20932277924362358"/>
    <n v="234828.49604221637"/>
    <n v="1.1218487394957983"/>
    <x v="0"/>
    <s v="Normal"/>
    <x v="1"/>
    <s v="$"/>
    <s v="$238M"/>
    <s v="$267M"/>
    <s v="$0"/>
    <s v="$2,34,828"/>
    <n v="19569.041336851362"/>
  </r>
  <r>
    <x v="1148"/>
    <n v="2014"/>
    <x v="8"/>
    <x v="5"/>
    <s v="IPO"/>
    <n v="269"/>
    <n v="1138"/>
    <n v="321"/>
    <n v="22.3"/>
    <n v="2"/>
    <s v="No"/>
    <s v="No"/>
    <n v="92"/>
    <x v="3"/>
    <n v="4735570"/>
    <n v="5"/>
    <n v="10"/>
    <n v="0.23637961335676624"/>
    <n v="282073.81370826013"/>
    <n v="1.1933085501858736"/>
    <x v="2"/>
    <s v="Normal"/>
    <x v="1"/>
    <s v="$"/>
    <s v="$269M"/>
    <s v="$321M"/>
    <s v="$0"/>
    <s v="$2,82,074"/>
    <n v="23506.151142355007"/>
  </r>
  <r>
    <x v="1149"/>
    <n v="2002"/>
    <x v="7"/>
    <x v="7"/>
    <s v="Series B"/>
    <n v="72"/>
    <n v="1139"/>
    <n v="891"/>
    <n v="38.11"/>
    <n v="7"/>
    <s v="Yes"/>
    <s v="No"/>
    <n v="65"/>
    <x v="2"/>
    <n v="1044231"/>
    <n v="3"/>
    <n v="22"/>
    <n v="6.3213345039508345E-2"/>
    <n v="782265.14486391575"/>
    <n v="12.375"/>
    <x v="3"/>
    <s v="Normal"/>
    <x v="0"/>
    <s v="A$"/>
    <s v="A$72M"/>
    <s v="A$891M"/>
    <s v="A$0"/>
    <s v="A$7,82,265"/>
    <n v="65188.762071992976"/>
  </r>
  <r>
    <x v="1150"/>
    <n v="2004"/>
    <x v="0"/>
    <x v="9"/>
    <s v="IPO"/>
    <n v="312"/>
    <n v="1140"/>
    <n v="306"/>
    <n v="20.11"/>
    <n v="7"/>
    <s v="Yes"/>
    <s v="Yes"/>
    <n v="57"/>
    <x v="3"/>
    <n v="4577107"/>
    <n v="5"/>
    <n v="20"/>
    <n v="0.27368421052631581"/>
    <n v="268421.05263157893"/>
    <n v="0.98076923076923073"/>
    <x v="3"/>
    <s v="Normal"/>
    <x v="0"/>
    <s v="₹"/>
    <s v="₹312M"/>
    <s v="₹306M"/>
    <s v="₹0"/>
    <s v="₹2,68,421"/>
    <n v="22368.42105263158"/>
  </r>
  <r>
    <x v="1151"/>
    <n v="2017"/>
    <x v="5"/>
    <x v="0"/>
    <s v="Seed"/>
    <n v="399"/>
    <n v="1141"/>
    <n v="958"/>
    <n v="19.579999999999998"/>
    <n v="9"/>
    <s v="No"/>
    <s v="No"/>
    <n v="71"/>
    <x v="1"/>
    <n v="811122"/>
    <n v="1"/>
    <n v="7"/>
    <n v="0.34969325153374231"/>
    <n v="839614.3733567046"/>
    <n v="2.4010025062656641"/>
    <x v="1"/>
    <s v="High Performer"/>
    <x v="1"/>
    <s v="¥"/>
    <s v="¥399M"/>
    <s v="¥958M"/>
    <s v="¥0"/>
    <s v="¥8,39,614"/>
    <n v="69967.86444639205"/>
  </r>
  <r>
    <x v="1152"/>
    <n v="2012"/>
    <x v="3"/>
    <x v="7"/>
    <s v="Series A"/>
    <n v="3"/>
    <n v="1142"/>
    <n v="406"/>
    <n v="13.18"/>
    <n v="4"/>
    <s v="No"/>
    <s v="Yes"/>
    <n v="9"/>
    <x v="2"/>
    <n v="703479"/>
    <n v="2"/>
    <n v="12"/>
    <n v="2.6269702276707531E-3"/>
    <n v="355516.63747810858"/>
    <n v="135.33333333333334"/>
    <x v="3"/>
    <s v="Normal"/>
    <x v="2"/>
    <s v="€"/>
    <s v="€3M"/>
    <s v="€406M"/>
    <s v="€0"/>
    <s v="€3,55,517"/>
    <n v="29626.386456509048"/>
  </r>
  <r>
    <x v="1153"/>
    <n v="2007"/>
    <x v="8"/>
    <x v="3"/>
    <s v="Series B"/>
    <n v="451"/>
    <n v="1144"/>
    <n v="159"/>
    <n v="36.31"/>
    <n v="4"/>
    <s v="Yes"/>
    <s v="Yes"/>
    <n v="82"/>
    <x v="4"/>
    <n v="2618688"/>
    <n v="3"/>
    <n v="17"/>
    <n v="0.39423076923076922"/>
    <n v="138986.01398601398"/>
    <n v="0.35254988913525498"/>
    <x v="0"/>
    <s v="Normal"/>
    <x v="0"/>
    <s v="$"/>
    <s v="$451M"/>
    <s v="$159M"/>
    <s v="$0"/>
    <s v="$1,38,986"/>
    <n v="11582.167832167832"/>
  </r>
  <r>
    <x v="1154"/>
    <n v="2003"/>
    <x v="6"/>
    <x v="0"/>
    <s v="Series A"/>
    <n v="157"/>
    <n v="1145"/>
    <n v="40"/>
    <n v="43.34"/>
    <n v="3"/>
    <s v="Yes"/>
    <s v="No"/>
    <n v="19"/>
    <x v="0"/>
    <n v="4856773"/>
    <n v="2"/>
    <n v="21"/>
    <n v="0.13711790393013101"/>
    <n v="34934.497816593888"/>
    <n v="0.25477707006369427"/>
    <x v="0"/>
    <s v="Normal"/>
    <x v="0"/>
    <s v="£"/>
    <s v="£157M"/>
    <s v="£40M"/>
    <s v="£0"/>
    <s v="£34,934"/>
    <n v="2911.2081513828239"/>
  </r>
  <r>
    <x v="1155"/>
    <n v="2016"/>
    <x v="5"/>
    <x v="3"/>
    <s v="Series A"/>
    <n v="269"/>
    <n v="1145"/>
    <n v="531"/>
    <n v="48.25"/>
    <n v="3"/>
    <s v="Yes"/>
    <s v="No"/>
    <n v="30"/>
    <x v="3"/>
    <n v="2089496"/>
    <n v="2"/>
    <n v="8"/>
    <n v="0.2349344978165939"/>
    <n v="463755.45851528383"/>
    <n v="1.9739776951672863"/>
    <x v="3"/>
    <s v="Normal"/>
    <x v="0"/>
    <s v="¥"/>
    <s v="¥269M"/>
    <s v="¥531M"/>
    <s v="¥0"/>
    <s v="¥4,63,755"/>
    <n v="38646.288209606988"/>
  </r>
  <r>
    <x v="1156"/>
    <n v="2013"/>
    <x v="2"/>
    <x v="2"/>
    <s v="Seed"/>
    <n v="322"/>
    <n v="1147"/>
    <n v="686"/>
    <n v="35.06"/>
    <n v="3"/>
    <s v="No"/>
    <s v="No"/>
    <n v="46"/>
    <x v="0"/>
    <n v="4489887"/>
    <n v="1"/>
    <n v="11"/>
    <n v="0.28073234524847429"/>
    <n v="598081.95292066259"/>
    <n v="2.1304347826086958"/>
    <x v="3"/>
    <s v="Normal"/>
    <x v="1"/>
    <s v="€"/>
    <s v="€322M"/>
    <s v="€686M"/>
    <s v="€0"/>
    <s v="€5,98,082"/>
    <n v="49840.162743388551"/>
  </r>
  <r>
    <x v="1157"/>
    <n v="2007"/>
    <x v="8"/>
    <x v="7"/>
    <s v="Series B"/>
    <n v="381"/>
    <n v="1148"/>
    <n v="956"/>
    <n v="38.69"/>
    <n v="7"/>
    <s v="Yes"/>
    <s v="Yes"/>
    <n v="25"/>
    <x v="4"/>
    <n v="3110370"/>
    <n v="3"/>
    <n v="17"/>
    <n v="0.33188153310104529"/>
    <n v="832752.61324041814"/>
    <n v="2.5091863517060369"/>
    <x v="0"/>
    <s v="Normal"/>
    <x v="0"/>
    <s v="$"/>
    <s v="$381M"/>
    <s v="$956M"/>
    <s v="$0"/>
    <s v="$8,32,753"/>
    <n v="69396.051103368183"/>
  </r>
  <r>
    <x v="1158"/>
    <n v="2010"/>
    <x v="9"/>
    <x v="9"/>
    <s v="Series A"/>
    <n v="213"/>
    <n v="1148"/>
    <n v="502"/>
    <n v="27.97"/>
    <n v="1"/>
    <s v="Yes"/>
    <s v="No"/>
    <n v="78"/>
    <x v="4"/>
    <n v="2479738"/>
    <n v="2"/>
    <n v="14"/>
    <n v="0.18554006968641115"/>
    <n v="437282.22996515682"/>
    <n v="2.356807511737089"/>
    <x v="0"/>
    <s v="Normal"/>
    <x v="0"/>
    <n v="0"/>
    <s v="0213M"/>
    <s v="0502M"/>
    <s v="00"/>
    <s v="04,37,282"/>
    <n v="36440.185830429735"/>
  </r>
  <r>
    <x v="1159"/>
    <n v="2001"/>
    <x v="8"/>
    <x v="0"/>
    <s v="Series B"/>
    <n v="194"/>
    <n v="1149"/>
    <n v="606"/>
    <n v="43.44"/>
    <n v="7"/>
    <s v="No"/>
    <s v="Yes"/>
    <n v="72"/>
    <x v="3"/>
    <n v="1816741"/>
    <n v="3"/>
    <n v="23"/>
    <n v="0.16884247171453437"/>
    <n v="527415.14360313315"/>
    <n v="3.1237113402061856"/>
    <x v="0"/>
    <s v="Normal"/>
    <x v="2"/>
    <s v="$"/>
    <s v="$194M"/>
    <s v="$606M"/>
    <s v="$0"/>
    <s v="$5,27,415"/>
    <n v="43951.261966927763"/>
  </r>
  <r>
    <x v="1160"/>
    <n v="2017"/>
    <x v="4"/>
    <x v="2"/>
    <s v="IPO"/>
    <n v="286"/>
    <n v="1150"/>
    <n v="77"/>
    <n v="22.3"/>
    <n v="6"/>
    <s v="Yes"/>
    <s v="No"/>
    <n v="57"/>
    <x v="2"/>
    <n v="3018822"/>
    <n v="5"/>
    <n v="7"/>
    <n v="0.24869565217391304"/>
    <n v="66956.521739130432"/>
    <n v="0.26923076923076922"/>
    <x v="0"/>
    <s v="Normal"/>
    <x v="0"/>
    <s v="$"/>
    <s v="$286M"/>
    <s v="$77M"/>
    <s v="$0"/>
    <s v="$66,957"/>
    <n v="5579.710144927536"/>
  </r>
  <r>
    <x v="1161"/>
    <n v="2017"/>
    <x v="6"/>
    <x v="7"/>
    <s v="Seed"/>
    <n v="117"/>
    <n v="1150"/>
    <n v="501"/>
    <n v="44.02"/>
    <n v="2"/>
    <s v="Yes"/>
    <s v="No"/>
    <n v="93"/>
    <x v="3"/>
    <n v="4324747"/>
    <n v="1"/>
    <n v="7"/>
    <n v="0.10173913043478261"/>
    <n v="435652.17391304346"/>
    <n v="4.2820512820512819"/>
    <x v="3"/>
    <s v="Normal"/>
    <x v="0"/>
    <s v="£"/>
    <s v="£117M"/>
    <s v="£501M"/>
    <s v="£0"/>
    <s v="£4,35,652"/>
    <n v="36304.34782608696"/>
  </r>
  <r>
    <x v="1162"/>
    <n v="2004"/>
    <x v="6"/>
    <x v="1"/>
    <s v="Seed"/>
    <n v="347"/>
    <n v="1150"/>
    <n v="534"/>
    <n v="23.16"/>
    <n v="1"/>
    <s v="No"/>
    <s v="No"/>
    <n v="41"/>
    <x v="3"/>
    <n v="2877857"/>
    <n v="1"/>
    <n v="20"/>
    <n v="0.30173913043478262"/>
    <n v="464347.82608695654"/>
    <n v="1.5389048991354466"/>
    <x v="3"/>
    <s v="Normal"/>
    <x v="1"/>
    <s v="£"/>
    <s v="£347M"/>
    <s v="£534M"/>
    <s v="£0"/>
    <s v="£4,64,348"/>
    <n v="38695.65217391304"/>
  </r>
  <r>
    <x v="1163"/>
    <n v="2006"/>
    <x v="5"/>
    <x v="5"/>
    <s v="IPO"/>
    <n v="486"/>
    <n v="1152"/>
    <n v="500"/>
    <n v="42.43"/>
    <n v="5"/>
    <s v="Yes"/>
    <s v="Yes"/>
    <n v="10"/>
    <x v="2"/>
    <n v="303125"/>
    <n v="5"/>
    <n v="18"/>
    <n v="0.421875"/>
    <n v="434027.77777777775"/>
    <n v="1.0288065843621399"/>
    <x v="3"/>
    <s v="Normal"/>
    <x v="0"/>
    <s v="¥"/>
    <s v="¥486M"/>
    <s v="¥500M"/>
    <s v="¥0"/>
    <s v="¥4,34,028"/>
    <n v="36168.981481481482"/>
  </r>
  <r>
    <x v="1164"/>
    <n v="2014"/>
    <x v="9"/>
    <x v="8"/>
    <s v="Series B"/>
    <n v="499"/>
    <n v="1152"/>
    <n v="935"/>
    <n v="35.75"/>
    <n v="5"/>
    <s v="No"/>
    <s v="Yes"/>
    <n v="14"/>
    <x v="4"/>
    <n v="3484219"/>
    <n v="3"/>
    <n v="10"/>
    <n v="0.43315972222222221"/>
    <n v="811631.9444444445"/>
    <n v="1.8737474949899799"/>
    <x v="0"/>
    <s v="Normal"/>
    <x v="2"/>
    <n v="0"/>
    <s v="0499M"/>
    <s v="0935M"/>
    <s v="00"/>
    <s v="08,11,632"/>
    <n v="67635.995370370365"/>
  </r>
  <r>
    <x v="1165"/>
    <n v="2017"/>
    <x v="3"/>
    <x v="7"/>
    <s v="Series C"/>
    <n v="106"/>
    <n v="1152"/>
    <n v="991"/>
    <n v="32.85"/>
    <n v="4"/>
    <s v="Yes"/>
    <s v="No"/>
    <n v="31"/>
    <x v="1"/>
    <n v="3887189"/>
    <n v="4"/>
    <n v="7"/>
    <n v="9.2013888888888895E-2"/>
    <n v="860243.0555555555"/>
    <n v="9.3490566037735849"/>
    <x v="0"/>
    <s v="Normal"/>
    <x v="0"/>
    <s v="€"/>
    <s v="€106M"/>
    <s v="€991M"/>
    <s v="€0"/>
    <s v="€8,60,243"/>
    <n v="71686.921296296292"/>
  </r>
  <r>
    <x v="1166"/>
    <n v="2022"/>
    <x v="4"/>
    <x v="9"/>
    <s v="Series C"/>
    <n v="233"/>
    <n v="1152"/>
    <n v="999"/>
    <n v="14.27"/>
    <n v="2"/>
    <s v="No"/>
    <s v="No"/>
    <n v="3"/>
    <x v="0"/>
    <n v="1469544"/>
    <n v="4"/>
    <n v="2"/>
    <n v="0.20225694444444445"/>
    <n v="867187.5"/>
    <n v="4.2875536480686698"/>
    <x v="0"/>
    <s v="Normal"/>
    <x v="1"/>
    <s v="$"/>
    <s v="$233M"/>
    <s v="$999M"/>
    <s v="$0"/>
    <s v="$8,67,188"/>
    <n v="72265.625"/>
  </r>
  <r>
    <x v="1167"/>
    <n v="2011"/>
    <x v="2"/>
    <x v="9"/>
    <s v="IPO"/>
    <n v="252"/>
    <n v="1154"/>
    <n v="944"/>
    <n v="10.06"/>
    <n v="6"/>
    <s v="Yes"/>
    <s v="No"/>
    <n v="46"/>
    <x v="4"/>
    <n v="2431675"/>
    <n v="5"/>
    <n v="13"/>
    <n v="0.21837088388214904"/>
    <n v="818024.26343154244"/>
    <n v="3.746031746031746"/>
    <x v="0"/>
    <s v="Normal"/>
    <x v="0"/>
    <s v="€"/>
    <s v="€252M"/>
    <s v="€944M"/>
    <s v="€0"/>
    <s v="€8,18,024"/>
    <n v="68168.688619295208"/>
  </r>
  <r>
    <x v="1168"/>
    <n v="2020"/>
    <x v="9"/>
    <x v="4"/>
    <s v="Series A"/>
    <n v="231"/>
    <n v="1154"/>
    <n v="142"/>
    <n v="5.71"/>
    <n v="1"/>
    <s v="Yes"/>
    <s v="Yes"/>
    <n v="48"/>
    <x v="4"/>
    <n v="4955574"/>
    <n v="2"/>
    <n v="4"/>
    <n v="0.2001733102253033"/>
    <n v="123050.25996533796"/>
    <n v="0.61471861471861466"/>
    <x v="3"/>
    <s v="Normal"/>
    <x v="0"/>
    <n v="0"/>
    <s v="0231M"/>
    <s v="0142M"/>
    <s v="00"/>
    <s v="01,23,050"/>
    <n v="10254.188330444829"/>
  </r>
  <r>
    <x v="1169"/>
    <n v="2018"/>
    <x v="3"/>
    <x v="4"/>
    <s v="Series A"/>
    <n v="437"/>
    <n v="1156"/>
    <n v="132"/>
    <n v="46.79"/>
    <n v="3"/>
    <s v="Yes"/>
    <s v="No"/>
    <n v="83"/>
    <x v="4"/>
    <n v="3358956"/>
    <n v="2"/>
    <n v="6"/>
    <n v="0.37802768166089967"/>
    <n v="114186.85121107266"/>
    <n v="0.30205949656750575"/>
    <x v="3"/>
    <s v="Normal"/>
    <x v="0"/>
    <s v="€"/>
    <s v="€437M"/>
    <s v="€132M"/>
    <s v="€0"/>
    <s v="€1,14,187"/>
    <n v="9515.5709342560549"/>
  </r>
  <r>
    <x v="1170"/>
    <n v="2003"/>
    <x v="0"/>
    <x v="8"/>
    <s v="IPO"/>
    <n v="355"/>
    <n v="1160"/>
    <n v="355"/>
    <n v="17.5"/>
    <n v="8"/>
    <s v="Yes"/>
    <s v="No"/>
    <n v="85"/>
    <x v="4"/>
    <n v="3646701"/>
    <n v="5"/>
    <n v="21"/>
    <n v="0.30603448275862066"/>
    <n v="306034.4827586207"/>
    <n v="1"/>
    <x v="3"/>
    <s v="High Performer"/>
    <x v="0"/>
    <s v="₹"/>
    <s v="₹355M"/>
    <s v="₹355M"/>
    <s v="₹0"/>
    <s v="₹3,06,034"/>
    <n v="25502.873563218393"/>
  </r>
  <r>
    <x v="1171"/>
    <n v="2012"/>
    <x v="4"/>
    <x v="4"/>
    <s v="Seed"/>
    <n v="408"/>
    <n v="1160"/>
    <n v="801"/>
    <n v="12.54"/>
    <n v="3"/>
    <s v="No"/>
    <s v="No"/>
    <n v="42"/>
    <x v="4"/>
    <n v="359322"/>
    <n v="1"/>
    <n v="12"/>
    <n v="0.35172413793103446"/>
    <n v="690517.24137931038"/>
    <n v="1.963235294117647"/>
    <x v="0"/>
    <s v="Normal"/>
    <x v="1"/>
    <s v="$"/>
    <s v="$408M"/>
    <s v="$801M"/>
    <s v="$0"/>
    <s v="$6,90,517"/>
    <n v="57543.103448275862"/>
  </r>
  <r>
    <x v="1172"/>
    <n v="2005"/>
    <x v="7"/>
    <x v="0"/>
    <s v="IPO"/>
    <n v="245"/>
    <n v="1162"/>
    <n v="211"/>
    <n v="41.62"/>
    <n v="7"/>
    <s v="No"/>
    <s v="Yes"/>
    <n v="32"/>
    <x v="4"/>
    <n v="3399826"/>
    <n v="5"/>
    <n v="19"/>
    <n v="0.21084337349397592"/>
    <n v="181583.47676419964"/>
    <n v="0.86122448979591837"/>
    <x v="0"/>
    <s v="Normal"/>
    <x v="2"/>
    <s v="A$"/>
    <s v="A$245M"/>
    <s v="A$211M"/>
    <s v="A$0"/>
    <s v="A$1,81,583"/>
    <n v="15131.956397016638"/>
  </r>
  <r>
    <x v="1173"/>
    <n v="2014"/>
    <x v="1"/>
    <x v="8"/>
    <s v="Series B"/>
    <n v="245"/>
    <n v="1162"/>
    <n v="108"/>
    <n v="13.85"/>
    <n v="5"/>
    <s v="Yes"/>
    <s v="No"/>
    <n v="6"/>
    <x v="4"/>
    <n v="276076"/>
    <n v="3"/>
    <n v="10"/>
    <n v="0.21084337349397592"/>
    <n v="92943.201376936311"/>
    <n v="0.44081632653061226"/>
    <x v="1"/>
    <s v="Normal"/>
    <x v="0"/>
    <s v="¥"/>
    <s v="¥245M"/>
    <s v="¥108M"/>
    <s v="¥0"/>
    <s v="¥92,943"/>
    <n v="7745.2667814113602"/>
  </r>
  <r>
    <x v="1174"/>
    <n v="2002"/>
    <x v="6"/>
    <x v="4"/>
    <s v="Series C"/>
    <n v="10"/>
    <n v="1164"/>
    <n v="440"/>
    <n v="11.21"/>
    <n v="5"/>
    <s v="No"/>
    <s v="Yes"/>
    <n v="38"/>
    <x v="1"/>
    <n v="91179"/>
    <n v="4"/>
    <n v="22"/>
    <n v="8.5910652920962206E-3"/>
    <n v="378006.8728522337"/>
    <n v="44"/>
    <x v="2"/>
    <s v="Normal"/>
    <x v="2"/>
    <s v="£"/>
    <s v="£10M"/>
    <s v="£440M"/>
    <s v="£0"/>
    <s v="£3,78,007"/>
    <n v="31500.57273768614"/>
  </r>
  <r>
    <x v="1175"/>
    <n v="2017"/>
    <x v="1"/>
    <x v="0"/>
    <s v="Seed"/>
    <n v="56"/>
    <n v="1164"/>
    <n v="798"/>
    <n v="39.200000000000003"/>
    <n v="4"/>
    <s v="No"/>
    <s v="Yes"/>
    <n v="29"/>
    <x v="4"/>
    <n v="2870242"/>
    <n v="1"/>
    <n v="7"/>
    <n v="4.8109965635738834E-2"/>
    <n v="685567.01030927838"/>
    <n v="14.25"/>
    <x v="0"/>
    <s v="Normal"/>
    <x v="2"/>
    <s v="¥"/>
    <s v="¥56M"/>
    <s v="¥798M"/>
    <s v="¥0"/>
    <s v="¥6,85,567"/>
    <n v="57130.584192439863"/>
  </r>
  <r>
    <x v="1176"/>
    <n v="2003"/>
    <x v="5"/>
    <x v="3"/>
    <s v="Seed"/>
    <n v="136"/>
    <n v="1165"/>
    <n v="358"/>
    <n v="20.71"/>
    <n v="2"/>
    <s v="Yes"/>
    <s v="Yes"/>
    <n v="46"/>
    <x v="1"/>
    <n v="1830548"/>
    <n v="1"/>
    <n v="21"/>
    <n v="0.11673819742489271"/>
    <n v="307296.13733905577"/>
    <n v="2.6323529411764706"/>
    <x v="3"/>
    <s v="Normal"/>
    <x v="0"/>
    <s v="¥"/>
    <s v="¥136M"/>
    <s v="¥358M"/>
    <s v="¥0"/>
    <s v="¥3,07,296"/>
    <n v="25608.011444921318"/>
  </r>
  <r>
    <x v="1177"/>
    <n v="2014"/>
    <x v="6"/>
    <x v="0"/>
    <s v="Series A"/>
    <n v="428"/>
    <n v="1165"/>
    <n v="497"/>
    <n v="44.08"/>
    <n v="1"/>
    <s v="Yes"/>
    <s v="No"/>
    <n v="36"/>
    <x v="2"/>
    <n v="1611372"/>
    <n v="2"/>
    <n v="10"/>
    <n v="0.36738197424892705"/>
    <n v="426609.44206008583"/>
    <n v="1.1612149532710281"/>
    <x v="0"/>
    <s v="Normal"/>
    <x v="0"/>
    <s v="£"/>
    <s v="£428M"/>
    <s v="£497M"/>
    <s v="£0"/>
    <s v="£4,26,609"/>
    <n v="35550.786838340486"/>
  </r>
  <r>
    <x v="1178"/>
    <n v="2022"/>
    <x v="3"/>
    <x v="5"/>
    <s v="Series C"/>
    <n v="270"/>
    <n v="1166"/>
    <n v="21"/>
    <n v="45.68"/>
    <n v="7"/>
    <s v="No"/>
    <s v="No"/>
    <n v="51"/>
    <x v="2"/>
    <n v="1095163"/>
    <n v="4"/>
    <n v="2"/>
    <n v="0.23156089193825044"/>
    <n v="18010.291595197257"/>
    <n v="7.7777777777777779E-2"/>
    <x v="0"/>
    <s v="Normal"/>
    <x v="1"/>
    <s v="€"/>
    <s v="€270M"/>
    <s v="€21M"/>
    <s v="€0"/>
    <s v="€18,010"/>
    <n v="1500.8576329331047"/>
  </r>
  <r>
    <x v="1179"/>
    <n v="2019"/>
    <x v="9"/>
    <x v="9"/>
    <s v="IPO"/>
    <n v="146"/>
    <n v="1166"/>
    <n v="284"/>
    <n v="44.11"/>
    <n v="6"/>
    <s v="No"/>
    <s v="Yes"/>
    <n v="67"/>
    <x v="3"/>
    <n v="2086021"/>
    <n v="5"/>
    <n v="5"/>
    <n v="0.12521440823327615"/>
    <n v="243567.75300171526"/>
    <n v="1.9452054794520548"/>
    <x v="0"/>
    <s v="Normal"/>
    <x v="2"/>
    <n v="0"/>
    <s v="0146M"/>
    <s v="0284M"/>
    <s v="00"/>
    <s v="02,43,568"/>
    <n v="20297.312750142937"/>
  </r>
  <r>
    <x v="1180"/>
    <n v="2019"/>
    <x v="0"/>
    <x v="1"/>
    <s v="IPO"/>
    <n v="288"/>
    <n v="1166"/>
    <n v="290"/>
    <n v="29.29"/>
    <n v="2"/>
    <s v="No"/>
    <s v="No"/>
    <n v="36"/>
    <x v="4"/>
    <n v="3483036"/>
    <n v="5"/>
    <n v="5"/>
    <n v="0.24699828473413379"/>
    <n v="248713.55060034306"/>
    <n v="1.0069444444444444"/>
    <x v="3"/>
    <s v="Normal"/>
    <x v="1"/>
    <s v="₹"/>
    <s v="₹288M"/>
    <s v="₹290M"/>
    <s v="₹0"/>
    <s v="₹2,48,714"/>
    <n v="20726.129216695255"/>
  </r>
  <r>
    <x v="1181"/>
    <n v="2006"/>
    <x v="7"/>
    <x v="5"/>
    <s v="Series A"/>
    <n v="386"/>
    <n v="1167"/>
    <n v="105"/>
    <n v="15.47"/>
    <n v="8"/>
    <s v="Yes"/>
    <s v="Yes"/>
    <n v="40"/>
    <x v="0"/>
    <n v="4385546"/>
    <n v="2"/>
    <n v="18"/>
    <n v="0.33076263924592975"/>
    <n v="89974.293059125965"/>
    <n v="0.27202072538860106"/>
    <x v="1"/>
    <s v="High Performer"/>
    <x v="0"/>
    <s v="A$"/>
    <s v="A$386M"/>
    <s v="A$105M"/>
    <s v="A$0"/>
    <s v="A$89,974"/>
    <n v="7497.857754927164"/>
  </r>
  <r>
    <x v="1182"/>
    <n v="2015"/>
    <x v="3"/>
    <x v="8"/>
    <s v="Seed"/>
    <n v="5"/>
    <n v="1168"/>
    <n v="99"/>
    <n v="21.72"/>
    <n v="5"/>
    <s v="No"/>
    <s v="Yes"/>
    <n v="37"/>
    <x v="4"/>
    <n v="4992248"/>
    <n v="1"/>
    <n v="9"/>
    <n v="4.2808219178082189E-3"/>
    <n v="84760.273972602736"/>
    <n v="19.8"/>
    <x v="3"/>
    <s v="Normal"/>
    <x v="2"/>
    <s v="€"/>
    <s v="€5M"/>
    <s v="€99M"/>
    <s v="€0"/>
    <s v="€84,760"/>
    <n v="7063.3561643835619"/>
  </r>
  <r>
    <x v="1183"/>
    <n v="2006"/>
    <x v="7"/>
    <x v="7"/>
    <s v="Seed"/>
    <n v="342"/>
    <n v="1169"/>
    <n v="574"/>
    <n v="34.31"/>
    <n v="6"/>
    <s v="No"/>
    <s v="Yes"/>
    <n v="73"/>
    <x v="2"/>
    <n v="4551460"/>
    <n v="1"/>
    <n v="18"/>
    <n v="0.29255774165953807"/>
    <n v="491017.96407185629"/>
    <n v="1.6783625730994152"/>
    <x v="3"/>
    <s v="Normal"/>
    <x v="2"/>
    <s v="A$"/>
    <s v="A$342M"/>
    <s v="A$574M"/>
    <s v="A$0"/>
    <s v="A$4,91,018"/>
    <n v="40918.163672654693"/>
  </r>
  <r>
    <x v="1184"/>
    <n v="2013"/>
    <x v="5"/>
    <x v="6"/>
    <s v="IPO"/>
    <n v="321"/>
    <n v="1170"/>
    <n v="601"/>
    <n v="47.66"/>
    <n v="8"/>
    <s v="No"/>
    <s v="Yes"/>
    <n v="96"/>
    <x v="3"/>
    <n v="2805148"/>
    <n v="5"/>
    <n v="11"/>
    <n v="0.27435897435897438"/>
    <n v="513675.21367521369"/>
    <n v="1.8722741433021808"/>
    <x v="3"/>
    <s v="High Performer"/>
    <x v="2"/>
    <s v="¥"/>
    <s v="¥321M"/>
    <s v="¥601M"/>
    <s v="¥0"/>
    <s v="¥5,13,675"/>
    <n v="42806.26780626781"/>
  </r>
  <r>
    <x v="1185"/>
    <n v="2004"/>
    <x v="3"/>
    <x v="8"/>
    <s v="Seed"/>
    <n v="372"/>
    <n v="1170"/>
    <n v="766"/>
    <n v="42.38"/>
    <n v="2"/>
    <s v="No"/>
    <s v="Yes"/>
    <n v="69"/>
    <x v="4"/>
    <n v="3412966"/>
    <n v="1"/>
    <n v="20"/>
    <n v="0.31794871794871793"/>
    <n v="654700.85470085475"/>
    <n v="2.0591397849462365"/>
    <x v="0"/>
    <s v="Normal"/>
    <x v="2"/>
    <s v="€"/>
    <s v="€372M"/>
    <s v="€766M"/>
    <s v="€0"/>
    <s v="€6,54,701"/>
    <n v="54558.40455840456"/>
  </r>
  <r>
    <x v="1186"/>
    <n v="2005"/>
    <x v="7"/>
    <x v="1"/>
    <s v="Series B"/>
    <n v="187"/>
    <n v="1170"/>
    <n v="825"/>
    <n v="39.229999999999997"/>
    <n v="1"/>
    <s v="Yes"/>
    <s v="Yes"/>
    <n v="59"/>
    <x v="0"/>
    <n v="4384981"/>
    <n v="3"/>
    <n v="19"/>
    <n v="0.15982905982905982"/>
    <n v="705128.20512820513"/>
    <n v="4.4117647058823533"/>
    <x v="0"/>
    <s v="Normal"/>
    <x v="0"/>
    <s v="A$"/>
    <s v="A$187M"/>
    <s v="A$825M"/>
    <s v="A$0"/>
    <s v="A$7,05,128"/>
    <n v="58760.683760683758"/>
  </r>
  <r>
    <x v="1187"/>
    <n v="2008"/>
    <x v="7"/>
    <x v="5"/>
    <s v="Series A"/>
    <n v="243"/>
    <n v="1172"/>
    <n v="634"/>
    <n v="8.77"/>
    <n v="1"/>
    <s v="Yes"/>
    <s v="Yes"/>
    <n v="80"/>
    <x v="4"/>
    <n v="385753"/>
    <n v="2"/>
    <n v="16"/>
    <n v="0.20733788395904437"/>
    <n v="540955.63139931741"/>
    <n v="2.6090534979423867"/>
    <x v="0"/>
    <s v="Normal"/>
    <x v="0"/>
    <s v="A$"/>
    <s v="A$243M"/>
    <s v="A$634M"/>
    <s v="A$0"/>
    <s v="A$5,40,956"/>
    <n v="45079.63594994312"/>
  </r>
  <r>
    <x v="1188"/>
    <n v="2022"/>
    <x v="5"/>
    <x v="0"/>
    <s v="Series C"/>
    <n v="273"/>
    <n v="1174"/>
    <n v="902"/>
    <n v="19.89"/>
    <n v="5"/>
    <s v="Yes"/>
    <s v="No"/>
    <n v="57"/>
    <x v="1"/>
    <n v="3508126"/>
    <n v="4"/>
    <n v="2"/>
    <n v="0.23253833049403747"/>
    <n v="768313.45826235099"/>
    <n v="3.3040293040293038"/>
    <x v="3"/>
    <s v="Normal"/>
    <x v="0"/>
    <s v="¥"/>
    <s v="¥273M"/>
    <s v="¥902M"/>
    <s v="¥0"/>
    <s v="¥7,68,313"/>
    <n v="64026.12152186258"/>
  </r>
  <r>
    <x v="1189"/>
    <n v="2013"/>
    <x v="1"/>
    <x v="5"/>
    <s v="Series C"/>
    <n v="337"/>
    <n v="1174"/>
    <n v="286"/>
    <n v="27.71"/>
    <n v="2"/>
    <s v="Yes"/>
    <s v="Yes"/>
    <n v="7"/>
    <x v="3"/>
    <n v="662769"/>
    <n v="4"/>
    <n v="11"/>
    <n v="0.28705281090289608"/>
    <n v="243611.58432708689"/>
    <n v="0.8486646884272997"/>
    <x v="0"/>
    <s v="Normal"/>
    <x v="0"/>
    <s v="¥"/>
    <s v="¥337M"/>
    <s v="¥286M"/>
    <s v="¥0"/>
    <s v="¥2,43,612"/>
    <n v="20300.965360590573"/>
  </r>
  <r>
    <x v="1190"/>
    <n v="2008"/>
    <x v="6"/>
    <x v="1"/>
    <s v="Seed"/>
    <n v="107"/>
    <n v="1175"/>
    <n v="20"/>
    <n v="39.799999999999997"/>
    <n v="9"/>
    <s v="Yes"/>
    <s v="No"/>
    <n v="79"/>
    <x v="0"/>
    <n v="3805628"/>
    <n v="1"/>
    <n v="16"/>
    <n v="9.1063829787234041E-2"/>
    <n v="17021.276595744679"/>
    <n v="0.18691588785046728"/>
    <x v="3"/>
    <s v="High Performer"/>
    <x v="0"/>
    <s v="£"/>
    <s v="£107M"/>
    <s v="£20M"/>
    <s v="£0"/>
    <s v="£17,021"/>
    <n v="1418.4397163120568"/>
  </r>
  <r>
    <x v="1191"/>
    <n v="2021"/>
    <x v="4"/>
    <x v="5"/>
    <s v="Series C"/>
    <n v="343"/>
    <n v="1177"/>
    <n v="541"/>
    <n v="32.28"/>
    <n v="4"/>
    <s v="No"/>
    <s v="No"/>
    <n v="28"/>
    <x v="4"/>
    <n v="436617"/>
    <n v="4"/>
    <n v="3"/>
    <n v="0.29141886151231944"/>
    <n v="459643.16057774"/>
    <n v="1.5772594752186588"/>
    <x v="0"/>
    <s v="Normal"/>
    <x v="1"/>
    <s v="$"/>
    <s v="$343M"/>
    <s v="$541M"/>
    <s v="$0"/>
    <s v="$4,59,643"/>
    <n v="38303.596714811669"/>
  </r>
  <r>
    <x v="1192"/>
    <n v="2014"/>
    <x v="9"/>
    <x v="4"/>
    <s v="Seed"/>
    <n v="135"/>
    <n v="1177"/>
    <n v="7"/>
    <n v="49.47"/>
    <n v="1"/>
    <s v="No"/>
    <s v="No"/>
    <n v="92"/>
    <x v="1"/>
    <n v="1637630"/>
    <n v="1"/>
    <n v="10"/>
    <n v="0.11469838572642312"/>
    <n v="5947.32370433305"/>
    <n v="5.185185185185185E-2"/>
    <x v="3"/>
    <s v="Normal"/>
    <x v="1"/>
    <n v="0"/>
    <s v="0135M"/>
    <s v="07M"/>
    <s v="00"/>
    <s v="05,947"/>
    <n v="495.61030869442084"/>
  </r>
  <r>
    <x v="1193"/>
    <n v="2020"/>
    <x v="8"/>
    <x v="4"/>
    <s v="Series A"/>
    <n v="326"/>
    <n v="1177"/>
    <n v="763"/>
    <n v="48.63"/>
    <n v="1"/>
    <s v="No"/>
    <s v="Yes"/>
    <n v="89"/>
    <x v="1"/>
    <n v="180682"/>
    <n v="2"/>
    <n v="4"/>
    <n v="0.27697536108751064"/>
    <n v="648258.28377230244"/>
    <n v="2.3404907975460123"/>
    <x v="3"/>
    <s v="Normal"/>
    <x v="2"/>
    <s v="$"/>
    <s v="$326M"/>
    <s v="$763M"/>
    <s v="$0"/>
    <s v="$6,48,258"/>
    <n v="54021.523647691873"/>
  </r>
  <r>
    <x v="1194"/>
    <n v="2012"/>
    <x v="2"/>
    <x v="6"/>
    <s v="IPO"/>
    <n v="496"/>
    <n v="1178"/>
    <n v="603"/>
    <n v="16.82"/>
    <n v="6"/>
    <s v="Yes"/>
    <s v="Yes"/>
    <n v="98"/>
    <x v="4"/>
    <n v="159923"/>
    <n v="5"/>
    <n v="12"/>
    <n v="0.42105263157894735"/>
    <n v="511884.55008488963"/>
    <n v="1.215725806451613"/>
    <x v="3"/>
    <s v="Normal"/>
    <x v="0"/>
    <s v="€"/>
    <s v="€496M"/>
    <s v="€603M"/>
    <s v="€0"/>
    <s v="€5,11,885"/>
    <n v="42657.045840407467"/>
  </r>
  <r>
    <x v="1195"/>
    <n v="2016"/>
    <x v="8"/>
    <x v="1"/>
    <s v="IPO"/>
    <n v="457"/>
    <n v="1179"/>
    <n v="806"/>
    <n v="25.4"/>
    <n v="4"/>
    <s v="No"/>
    <s v="No"/>
    <n v="84"/>
    <x v="2"/>
    <n v="3957986"/>
    <n v="5"/>
    <n v="8"/>
    <n v="0.38761662425784565"/>
    <n v="683630.19508057681"/>
    <n v="1.7636761487964989"/>
    <x v="3"/>
    <s v="Normal"/>
    <x v="1"/>
    <s v="$"/>
    <s v="$457M"/>
    <s v="$806M"/>
    <s v="$0"/>
    <s v="$6,83,630"/>
    <n v="56969.182923381399"/>
  </r>
  <r>
    <x v="1196"/>
    <n v="2007"/>
    <x v="3"/>
    <x v="0"/>
    <s v="Series B"/>
    <n v="496"/>
    <n v="1183"/>
    <n v="583"/>
    <n v="45.73"/>
    <n v="8"/>
    <s v="No"/>
    <s v="No"/>
    <n v="71"/>
    <x v="1"/>
    <n v="2941757"/>
    <n v="3"/>
    <n v="17"/>
    <n v="0.41927303465765003"/>
    <n v="492814.87743026204"/>
    <n v="1.1754032258064515"/>
    <x v="0"/>
    <s v="High Performer"/>
    <x v="1"/>
    <s v="€"/>
    <s v="€496M"/>
    <s v="€583M"/>
    <s v="€0"/>
    <s v="€4,92,815"/>
    <n v="41067.906452521835"/>
  </r>
  <r>
    <x v="1197"/>
    <n v="2007"/>
    <x v="0"/>
    <x v="9"/>
    <s v="Seed"/>
    <n v="203"/>
    <n v="1183"/>
    <n v="20"/>
    <n v="34.630000000000003"/>
    <n v="8"/>
    <s v="Yes"/>
    <s v="No"/>
    <n v="4"/>
    <x v="0"/>
    <n v="1036915"/>
    <n v="1"/>
    <n v="17"/>
    <n v="0.17159763313609466"/>
    <n v="16906.170752324597"/>
    <n v="9.8522167487684734E-2"/>
    <x v="3"/>
    <s v="High Performer"/>
    <x v="0"/>
    <s v="₹"/>
    <s v="₹203M"/>
    <s v="₹20M"/>
    <s v="₹0"/>
    <s v="₹16,906"/>
    <n v="1408.8475626937166"/>
  </r>
  <r>
    <x v="1198"/>
    <n v="2001"/>
    <x v="4"/>
    <x v="7"/>
    <s v="Series B"/>
    <n v="430"/>
    <n v="1185"/>
    <n v="866"/>
    <n v="22.93"/>
    <n v="5"/>
    <s v="Yes"/>
    <s v="No"/>
    <n v="67"/>
    <x v="2"/>
    <n v="837648"/>
    <n v="3"/>
    <n v="23"/>
    <n v="0.3628691983122363"/>
    <n v="730801.68776371307"/>
    <n v="2.0139534883720929"/>
    <x v="1"/>
    <s v="Normal"/>
    <x v="0"/>
    <s v="$"/>
    <s v="$430M"/>
    <s v="$866M"/>
    <s v="$0"/>
    <s v="$7,30,802"/>
    <n v="60900.140646976091"/>
  </r>
  <r>
    <x v="1199"/>
    <n v="2004"/>
    <x v="8"/>
    <x v="6"/>
    <s v="Series B"/>
    <n v="36"/>
    <n v="1185"/>
    <n v="152"/>
    <n v="45.16"/>
    <n v="5"/>
    <s v="No"/>
    <s v="Yes"/>
    <n v="79"/>
    <x v="2"/>
    <n v="4449264"/>
    <n v="3"/>
    <n v="20"/>
    <n v="3.0379746835443037E-2"/>
    <n v="128270.04219409282"/>
    <n v="4.2222222222222223"/>
    <x v="3"/>
    <s v="Normal"/>
    <x v="2"/>
    <s v="$"/>
    <s v="$36M"/>
    <s v="$152M"/>
    <s v="$0"/>
    <s v="$1,28,270"/>
    <n v="10689.17018284107"/>
  </r>
  <r>
    <x v="1200"/>
    <n v="2003"/>
    <x v="1"/>
    <x v="8"/>
    <s v="Series A"/>
    <n v="406"/>
    <n v="1185"/>
    <n v="734"/>
    <n v="10.63"/>
    <n v="4"/>
    <s v="Yes"/>
    <s v="Yes"/>
    <n v="84"/>
    <x v="0"/>
    <n v="1339556"/>
    <n v="2"/>
    <n v="21"/>
    <n v="0.34261603375527427"/>
    <n v="619409.28270042199"/>
    <n v="1.8078817733990147"/>
    <x v="3"/>
    <s v="Normal"/>
    <x v="0"/>
    <s v="¥"/>
    <s v="¥406M"/>
    <s v="¥734M"/>
    <s v="¥0"/>
    <s v="¥6,19,409"/>
    <n v="51617.440225035163"/>
  </r>
  <r>
    <x v="1201"/>
    <n v="2013"/>
    <x v="8"/>
    <x v="9"/>
    <s v="Seed"/>
    <n v="462"/>
    <n v="1185"/>
    <n v="414"/>
    <n v="8.52"/>
    <n v="1"/>
    <s v="Yes"/>
    <s v="Yes"/>
    <n v="72"/>
    <x v="0"/>
    <n v="3483214"/>
    <n v="1"/>
    <n v="11"/>
    <n v="0.38987341772151901"/>
    <n v="349367.08860759495"/>
    <n v="0.89610389610389607"/>
    <x v="0"/>
    <s v="Normal"/>
    <x v="0"/>
    <s v="$"/>
    <s v="$462M"/>
    <s v="$414M"/>
    <s v="$0"/>
    <s v="$3,49,367"/>
    <n v="29113.924050632912"/>
  </r>
  <r>
    <x v="1202"/>
    <n v="2007"/>
    <x v="5"/>
    <x v="1"/>
    <s v="IPO"/>
    <n v="211"/>
    <n v="1187"/>
    <n v="357"/>
    <n v="36.18"/>
    <n v="5"/>
    <s v="Yes"/>
    <s v="Yes"/>
    <n v="44"/>
    <x v="2"/>
    <n v="4523561"/>
    <n v="5"/>
    <n v="17"/>
    <n v="0.17775905644481887"/>
    <n v="300758.21398483572"/>
    <n v="1.6919431279620853"/>
    <x v="3"/>
    <s v="Normal"/>
    <x v="0"/>
    <s v="¥"/>
    <s v="¥211M"/>
    <s v="¥357M"/>
    <s v="¥0"/>
    <s v="¥3,00,758"/>
    <n v="25063.184498736311"/>
  </r>
  <r>
    <x v="1203"/>
    <n v="2008"/>
    <x v="1"/>
    <x v="5"/>
    <s v="Series C"/>
    <n v="444"/>
    <n v="1187"/>
    <n v="31"/>
    <n v="45.02"/>
    <n v="3"/>
    <s v="Yes"/>
    <s v="No"/>
    <n v="80"/>
    <x v="2"/>
    <n v="3471369"/>
    <n v="4"/>
    <n v="16"/>
    <n v="0.37405223251895536"/>
    <n v="26116.259477674812"/>
    <n v="6.9819819819819814E-2"/>
    <x v="3"/>
    <s v="Normal"/>
    <x v="0"/>
    <s v="¥"/>
    <s v="¥444M"/>
    <s v="¥31M"/>
    <s v="¥0"/>
    <s v="¥26,116"/>
    <n v="2176.354956472901"/>
  </r>
  <r>
    <x v="1204"/>
    <n v="2003"/>
    <x v="7"/>
    <x v="9"/>
    <s v="IPO"/>
    <n v="452"/>
    <n v="1188"/>
    <n v="182"/>
    <n v="2.85"/>
    <n v="1"/>
    <s v="No"/>
    <s v="Yes"/>
    <n v="16"/>
    <x v="1"/>
    <n v="2582489"/>
    <n v="5"/>
    <n v="21"/>
    <n v="0.38047138047138046"/>
    <n v="153198.65319865319"/>
    <n v="0.40265486725663718"/>
    <x v="0"/>
    <s v="Normal"/>
    <x v="2"/>
    <s v="A$"/>
    <s v="A$452M"/>
    <s v="A$182M"/>
    <s v="A$0"/>
    <s v="A$1,53,199"/>
    <n v="12766.554433221099"/>
  </r>
  <r>
    <x v="1205"/>
    <n v="2004"/>
    <x v="4"/>
    <x v="6"/>
    <s v="Series C"/>
    <n v="126"/>
    <n v="1189"/>
    <n v="462"/>
    <n v="44.16"/>
    <n v="9"/>
    <s v="No"/>
    <s v="Yes"/>
    <n v="41"/>
    <x v="4"/>
    <n v="4047589"/>
    <n v="4"/>
    <n v="20"/>
    <n v="0.10597140454163162"/>
    <n v="388561.81665264926"/>
    <n v="3.6666666666666665"/>
    <x v="2"/>
    <s v="High Performer"/>
    <x v="2"/>
    <s v="$"/>
    <s v="$126M"/>
    <s v="$462M"/>
    <s v="$0"/>
    <s v="$3,88,562"/>
    <n v="32380.151387720773"/>
  </r>
  <r>
    <x v="1206"/>
    <n v="2018"/>
    <x v="3"/>
    <x v="9"/>
    <s v="IPO"/>
    <n v="63"/>
    <n v="1190"/>
    <n v="608"/>
    <n v="31.26"/>
    <n v="1"/>
    <s v="Yes"/>
    <s v="No"/>
    <n v="24"/>
    <x v="2"/>
    <n v="1763428"/>
    <n v="5"/>
    <n v="6"/>
    <n v="5.2941176470588235E-2"/>
    <n v="510924.36974789918"/>
    <n v="9.6507936507936503"/>
    <x v="3"/>
    <s v="Normal"/>
    <x v="0"/>
    <s v="€"/>
    <s v="€63M"/>
    <s v="€608M"/>
    <s v="€0"/>
    <s v="€5,10,924"/>
    <n v="42577.030812324927"/>
  </r>
  <r>
    <x v="1207"/>
    <n v="2002"/>
    <x v="7"/>
    <x v="7"/>
    <s v="IPO"/>
    <n v="469"/>
    <n v="1192"/>
    <n v="528"/>
    <n v="18.510000000000002"/>
    <n v="3"/>
    <s v="Yes"/>
    <s v="No"/>
    <n v="11"/>
    <x v="0"/>
    <n v="3436468"/>
    <n v="5"/>
    <n v="22"/>
    <n v="0.39345637583892618"/>
    <n v="442953.02013422817"/>
    <n v="1.1257995735607675"/>
    <x v="3"/>
    <s v="Normal"/>
    <x v="0"/>
    <s v="A$"/>
    <s v="A$469M"/>
    <s v="A$528M"/>
    <s v="A$0"/>
    <s v="A$4,42,953"/>
    <n v="36912.75167785235"/>
  </r>
  <r>
    <x v="1208"/>
    <n v="2008"/>
    <x v="6"/>
    <x v="3"/>
    <s v="Series B"/>
    <n v="342"/>
    <n v="1195"/>
    <n v="350"/>
    <n v="44.08"/>
    <n v="1"/>
    <s v="Yes"/>
    <s v="No"/>
    <n v="14"/>
    <x v="1"/>
    <n v="4910301"/>
    <n v="3"/>
    <n v="16"/>
    <n v="0.28619246861924685"/>
    <n v="292887.02928870294"/>
    <n v="1.0233918128654971"/>
    <x v="3"/>
    <s v="Normal"/>
    <x v="0"/>
    <s v="£"/>
    <s v="£342M"/>
    <s v="£350M"/>
    <s v="£0"/>
    <s v="£2,92,887"/>
    <n v="24407.252440725246"/>
  </r>
  <r>
    <x v="1209"/>
    <n v="2008"/>
    <x v="7"/>
    <x v="3"/>
    <s v="Series A"/>
    <n v="478"/>
    <n v="1195"/>
    <n v="878"/>
    <n v="47.16"/>
    <n v="1"/>
    <s v="Yes"/>
    <s v="Yes"/>
    <n v="52"/>
    <x v="1"/>
    <n v="2552809"/>
    <n v="2"/>
    <n v="16"/>
    <n v="0.4"/>
    <n v="734728.0334728033"/>
    <n v="1.8368200836820083"/>
    <x v="0"/>
    <s v="Normal"/>
    <x v="0"/>
    <s v="A$"/>
    <s v="A$478M"/>
    <s v="A$878M"/>
    <s v="A$0"/>
    <s v="A$7,34,728"/>
    <n v="61227.336122733614"/>
  </r>
  <r>
    <x v="1210"/>
    <n v="2005"/>
    <x v="7"/>
    <x v="8"/>
    <s v="Seed"/>
    <n v="274"/>
    <n v="1196"/>
    <n v="712"/>
    <n v="18.41"/>
    <n v="6"/>
    <s v="Yes"/>
    <s v="No"/>
    <n v="78"/>
    <x v="4"/>
    <n v="3456050"/>
    <n v="1"/>
    <n v="19"/>
    <n v="0.22909698996655517"/>
    <n v="595317.72575250838"/>
    <n v="2.5985401459854014"/>
    <x v="0"/>
    <s v="Normal"/>
    <x v="0"/>
    <s v="A$"/>
    <s v="A$274M"/>
    <s v="A$712M"/>
    <s v="A$0"/>
    <s v="A$5,95,318"/>
    <n v="49609.810479375694"/>
  </r>
  <r>
    <x v="1211"/>
    <n v="2005"/>
    <x v="1"/>
    <x v="0"/>
    <s v="Seed"/>
    <n v="291"/>
    <n v="1198"/>
    <n v="716"/>
    <n v="44.67"/>
    <n v="9"/>
    <s v="No"/>
    <s v="No"/>
    <n v="9"/>
    <x v="2"/>
    <n v="1810873"/>
    <n v="1"/>
    <n v="19"/>
    <n v="0.24290484140233723"/>
    <n v="597662.77128547581"/>
    <n v="2.4604810996563575"/>
    <x v="0"/>
    <s v="High Performer"/>
    <x v="1"/>
    <s v="¥"/>
    <s v="¥291M"/>
    <s v="¥716M"/>
    <s v="¥0"/>
    <s v="¥5,97,663"/>
    <n v="49805.230940456313"/>
  </r>
  <r>
    <x v="1212"/>
    <n v="2011"/>
    <x v="9"/>
    <x v="1"/>
    <s v="Seed"/>
    <n v="209"/>
    <n v="1198"/>
    <n v="160"/>
    <n v="3.03"/>
    <n v="6"/>
    <s v="Yes"/>
    <s v="No"/>
    <n v="63"/>
    <x v="4"/>
    <n v="318045"/>
    <n v="1"/>
    <n v="13"/>
    <n v="0.17445742904841402"/>
    <n v="133555.92654424041"/>
    <n v="0.76555023923444976"/>
    <x v="3"/>
    <s v="Normal"/>
    <x v="0"/>
    <n v="0"/>
    <s v="0209M"/>
    <s v="0160M"/>
    <s v="00"/>
    <s v="01,33,556"/>
    <n v="11129.660545353367"/>
  </r>
  <r>
    <x v="1213"/>
    <n v="2008"/>
    <x v="4"/>
    <x v="8"/>
    <s v="Series B"/>
    <n v="398"/>
    <n v="1199"/>
    <n v="310"/>
    <n v="15.58"/>
    <n v="7"/>
    <s v="Yes"/>
    <s v="No"/>
    <n v="41"/>
    <x v="4"/>
    <n v="4451342"/>
    <n v="3"/>
    <n v="16"/>
    <n v="0.33194328607172646"/>
    <n v="258548.79065888241"/>
    <n v="0.77889447236180909"/>
    <x v="0"/>
    <s v="Normal"/>
    <x v="0"/>
    <s v="$"/>
    <s v="$398M"/>
    <s v="$310M"/>
    <s v="$0"/>
    <s v="$2,58,549"/>
    <n v="21545.732554906866"/>
  </r>
  <r>
    <x v="1214"/>
    <n v="2004"/>
    <x v="5"/>
    <x v="9"/>
    <s v="Series A"/>
    <n v="157"/>
    <n v="1200"/>
    <n v="743"/>
    <n v="12.77"/>
    <n v="9"/>
    <s v="No"/>
    <s v="No"/>
    <n v="9"/>
    <x v="2"/>
    <n v="3605076"/>
    <n v="2"/>
    <n v="20"/>
    <n v="0.13083333333333333"/>
    <n v="619166.66666666663"/>
    <n v="4.7324840764331206"/>
    <x v="3"/>
    <s v="High Performer"/>
    <x v="1"/>
    <s v="¥"/>
    <s v="¥157M"/>
    <s v="¥743M"/>
    <s v="¥0"/>
    <s v="¥6,19,167"/>
    <n v="51597.222222222219"/>
  </r>
  <r>
    <x v="1215"/>
    <n v="2001"/>
    <x v="0"/>
    <x v="5"/>
    <s v="Series A"/>
    <n v="356"/>
    <n v="1200"/>
    <n v="688"/>
    <n v="17.48"/>
    <n v="3"/>
    <s v="Yes"/>
    <s v="Yes"/>
    <n v="73"/>
    <x v="0"/>
    <n v="1230677"/>
    <n v="2"/>
    <n v="23"/>
    <n v="0.29666666666666669"/>
    <n v="573333.33333333337"/>
    <n v="1.9325842696629214"/>
    <x v="3"/>
    <s v="Normal"/>
    <x v="0"/>
    <s v="₹"/>
    <s v="₹356M"/>
    <s v="₹688M"/>
    <s v="₹0"/>
    <s v="₹5,73,333"/>
    <n v="47777.777777777781"/>
  </r>
  <r>
    <x v="1216"/>
    <n v="2002"/>
    <x v="1"/>
    <x v="0"/>
    <s v="Series A"/>
    <n v="473"/>
    <n v="1200"/>
    <n v="968"/>
    <n v="47.98"/>
    <n v="3"/>
    <s v="Yes"/>
    <s v="Yes"/>
    <n v="33"/>
    <x v="0"/>
    <n v="3368240"/>
    <n v="2"/>
    <n v="22"/>
    <n v="0.39416666666666667"/>
    <n v="806666.66666666663"/>
    <n v="2.0465116279069768"/>
    <x v="0"/>
    <s v="Normal"/>
    <x v="0"/>
    <s v="¥"/>
    <s v="¥473M"/>
    <s v="¥968M"/>
    <s v="¥0"/>
    <s v="¥8,06,667"/>
    <n v="67222.222222222219"/>
  </r>
  <r>
    <x v="1217"/>
    <n v="2022"/>
    <x v="7"/>
    <x v="9"/>
    <s v="Series B"/>
    <n v="140"/>
    <n v="1201"/>
    <n v="459"/>
    <n v="45.97"/>
    <n v="7"/>
    <s v="Yes"/>
    <s v="Yes"/>
    <n v="75"/>
    <x v="4"/>
    <n v="2846767"/>
    <n v="3"/>
    <n v="2"/>
    <n v="0.11656952539550375"/>
    <n v="382181.51540383016"/>
    <n v="3.2785714285714285"/>
    <x v="0"/>
    <s v="Normal"/>
    <x v="0"/>
    <s v="A$"/>
    <s v="A$140M"/>
    <s v="A$459M"/>
    <s v="A$0"/>
    <s v="A$3,82,182"/>
    <n v="31848.459616985845"/>
  </r>
  <r>
    <x v="1218"/>
    <n v="2021"/>
    <x v="6"/>
    <x v="5"/>
    <s v="Series C"/>
    <n v="232"/>
    <n v="1201"/>
    <n v="805"/>
    <n v="33.450000000000003"/>
    <n v="7"/>
    <s v="No"/>
    <s v="Yes"/>
    <n v="99"/>
    <x v="2"/>
    <n v="1214753"/>
    <n v="4"/>
    <n v="3"/>
    <n v="0.19317235636969193"/>
    <n v="670274.77102414658"/>
    <n v="3.4698275862068964"/>
    <x v="3"/>
    <s v="Normal"/>
    <x v="2"/>
    <s v="£"/>
    <s v="£232M"/>
    <s v="£805M"/>
    <s v="£0"/>
    <s v="£6,70,275"/>
    <n v="55856.230918678877"/>
  </r>
  <r>
    <x v="1219"/>
    <n v="2016"/>
    <x v="6"/>
    <x v="5"/>
    <s v="Series A"/>
    <n v="335"/>
    <n v="1201"/>
    <n v="533"/>
    <n v="33.65"/>
    <n v="3"/>
    <s v="No"/>
    <s v="Yes"/>
    <n v="36"/>
    <x v="2"/>
    <n v="155769"/>
    <n v="2"/>
    <n v="8"/>
    <n v="0.27893422148209823"/>
    <n v="443796.83597002499"/>
    <n v="1.5910447761194031"/>
    <x v="2"/>
    <s v="Normal"/>
    <x v="2"/>
    <s v="£"/>
    <s v="£335M"/>
    <s v="£533M"/>
    <s v="£0"/>
    <s v="£4,43,797"/>
    <n v="36983.069664168746"/>
  </r>
  <r>
    <x v="1220"/>
    <n v="2012"/>
    <x v="3"/>
    <x v="2"/>
    <s v="Series C"/>
    <n v="89"/>
    <n v="1202"/>
    <n v="761"/>
    <n v="24.31"/>
    <n v="8"/>
    <s v="Yes"/>
    <s v="No"/>
    <n v="55"/>
    <x v="1"/>
    <n v="2762918"/>
    <n v="4"/>
    <n v="12"/>
    <n v="7.4043261231281202E-2"/>
    <n v="633111.48086522461"/>
    <n v="8.5505617977528097"/>
    <x v="3"/>
    <s v="High Performer"/>
    <x v="0"/>
    <s v="€"/>
    <s v="€89M"/>
    <s v="€761M"/>
    <s v="€0"/>
    <s v="€6,33,111"/>
    <n v="52759.290072102049"/>
  </r>
  <r>
    <x v="1221"/>
    <n v="2003"/>
    <x v="8"/>
    <x v="1"/>
    <s v="Series B"/>
    <n v="406"/>
    <n v="1202"/>
    <n v="57"/>
    <n v="20.92"/>
    <n v="2"/>
    <s v="Yes"/>
    <s v="Yes"/>
    <n v="34"/>
    <x v="1"/>
    <n v="943990"/>
    <n v="3"/>
    <n v="21"/>
    <n v="0.33777038269550747"/>
    <n v="47420.965058236274"/>
    <n v="0.14039408866995073"/>
    <x v="0"/>
    <s v="Normal"/>
    <x v="0"/>
    <s v="$"/>
    <s v="$406M"/>
    <s v="$57M"/>
    <s v="$0"/>
    <s v="$47,421"/>
    <n v="3951.747088186356"/>
  </r>
  <r>
    <x v="1222"/>
    <n v="2006"/>
    <x v="5"/>
    <x v="6"/>
    <s v="Series B"/>
    <n v="111"/>
    <n v="1204"/>
    <n v="993"/>
    <n v="49.19"/>
    <n v="6"/>
    <s v="No"/>
    <s v="No"/>
    <n v="11"/>
    <x v="0"/>
    <n v="3015711"/>
    <n v="3"/>
    <n v="18"/>
    <n v="9.2192691029900325E-2"/>
    <n v="824750.830564784"/>
    <n v="8.9459459459459456"/>
    <x v="3"/>
    <s v="Normal"/>
    <x v="1"/>
    <s v="¥"/>
    <s v="¥111M"/>
    <s v="¥993M"/>
    <s v="¥0"/>
    <s v="¥8,24,751"/>
    <n v="68729.235880398672"/>
  </r>
  <r>
    <x v="1223"/>
    <n v="2002"/>
    <x v="7"/>
    <x v="5"/>
    <s v="Series A"/>
    <n v="365"/>
    <n v="1204"/>
    <n v="873"/>
    <n v="8.16"/>
    <n v="2"/>
    <s v="Yes"/>
    <s v="No"/>
    <n v="96"/>
    <x v="2"/>
    <n v="2364109"/>
    <n v="2"/>
    <n v="22"/>
    <n v="0.30315614617940201"/>
    <n v="725083.05647840537"/>
    <n v="2.3917808219178083"/>
    <x v="1"/>
    <s v="Normal"/>
    <x v="0"/>
    <s v="A$"/>
    <s v="A$365M"/>
    <s v="A$873M"/>
    <s v="A$0"/>
    <s v="A$7,25,083"/>
    <n v="60423.588039867107"/>
  </r>
  <r>
    <x v="1224"/>
    <n v="2008"/>
    <x v="6"/>
    <x v="8"/>
    <s v="Seed"/>
    <n v="35"/>
    <n v="1205"/>
    <n v="98"/>
    <n v="4.22"/>
    <n v="3"/>
    <s v="Yes"/>
    <s v="Yes"/>
    <n v="15"/>
    <x v="2"/>
    <n v="3736122"/>
    <n v="1"/>
    <n v="16"/>
    <n v="2.9045643153526972E-2"/>
    <n v="81327.800829875516"/>
    <n v="2.8"/>
    <x v="2"/>
    <s v="Normal"/>
    <x v="0"/>
    <s v="£"/>
    <s v="£35M"/>
    <s v="£98M"/>
    <s v="£0"/>
    <s v="£81,328"/>
    <n v="6777.3167358229603"/>
  </r>
  <r>
    <x v="1225"/>
    <n v="2002"/>
    <x v="2"/>
    <x v="1"/>
    <s v="Series A"/>
    <n v="82"/>
    <n v="1205"/>
    <n v="366"/>
    <n v="1.49"/>
    <n v="1"/>
    <s v="Yes"/>
    <s v="No"/>
    <n v="21"/>
    <x v="1"/>
    <n v="1582532"/>
    <n v="2"/>
    <n v="22"/>
    <n v="6.8049792531120326E-2"/>
    <n v="303734.43983402487"/>
    <n v="4.4634146341463419"/>
    <x v="3"/>
    <s v="Normal"/>
    <x v="0"/>
    <s v="€"/>
    <s v="€82M"/>
    <s v="€366M"/>
    <s v="€0"/>
    <s v="€3,03,734"/>
    <n v="25311.203319502074"/>
  </r>
  <r>
    <x v="1226"/>
    <n v="2001"/>
    <x v="1"/>
    <x v="2"/>
    <s v="Seed"/>
    <n v="498"/>
    <n v="1206"/>
    <n v="235"/>
    <n v="11.3"/>
    <n v="9"/>
    <s v="No"/>
    <s v="No"/>
    <n v="30"/>
    <x v="0"/>
    <n v="3361795"/>
    <n v="1"/>
    <n v="23"/>
    <n v="0.41293532338308458"/>
    <n v="194859.03814262024"/>
    <n v="0.4718875502008032"/>
    <x v="0"/>
    <s v="High Performer"/>
    <x v="1"/>
    <s v="¥"/>
    <s v="¥498M"/>
    <s v="¥235M"/>
    <s v="¥0"/>
    <s v="¥1,94,859"/>
    <n v="16238.253178551686"/>
  </r>
  <r>
    <x v="1227"/>
    <n v="2020"/>
    <x v="5"/>
    <x v="7"/>
    <s v="Seed"/>
    <n v="150"/>
    <n v="1206"/>
    <n v="989"/>
    <n v="27.8"/>
    <n v="9"/>
    <s v="Yes"/>
    <s v="Yes"/>
    <n v="3"/>
    <x v="4"/>
    <n v="1863364"/>
    <n v="1"/>
    <n v="4"/>
    <n v="0.12437810945273632"/>
    <n v="820066.33499170817"/>
    <n v="6.5933333333333337"/>
    <x v="2"/>
    <s v="High Performer"/>
    <x v="0"/>
    <s v="¥"/>
    <s v="¥150M"/>
    <s v="¥989M"/>
    <s v="¥0"/>
    <s v="¥8,20,066"/>
    <n v="68338.861249309004"/>
  </r>
  <r>
    <x v="1228"/>
    <n v="2009"/>
    <x v="1"/>
    <x v="7"/>
    <s v="Series A"/>
    <n v="60"/>
    <n v="1207"/>
    <n v="999"/>
    <n v="9.26"/>
    <n v="5"/>
    <s v="Yes"/>
    <s v="No"/>
    <n v="18"/>
    <x v="4"/>
    <n v="2641166"/>
    <n v="2"/>
    <n v="15"/>
    <n v="4.9710024855012427E-2"/>
    <n v="827671.91383595695"/>
    <n v="16.649999999999999"/>
    <x v="3"/>
    <s v="Normal"/>
    <x v="0"/>
    <s v="¥"/>
    <s v="¥60M"/>
    <s v="¥999M"/>
    <s v="¥0"/>
    <s v="¥8,27,672"/>
    <n v="68972.659486329736"/>
  </r>
  <r>
    <x v="1229"/>
    <n v="2019"/>
    <x v="8"/>
    <x v="2"/>
    <s v="Series A"/>
    <n v="360"/>
    <n v="1207"/>
    <n v="837"/>
    <n v="1.43"/>
    <n v="4"/>
    <s v="Yes"/>
    <s v="Yes"/>
    <n v="15"/>
    <x v="0"/>
    <n v="233895"/>
    <n v="2"/>
    <n v="5"/>
    <n v="0.29826014913007459"/>
    <n v="693454.84672742337"/>
    <n v="2.3250000000000002"/>
    <x v="0"/>
    <s v="Normal"/>
    <x v="0"/>
    <s v="$"/>
    <s v="$360M"/>
    <s v="$837M"/>
    <s v="$0"/>
    <s v="$6,93,455"/>
    <n v="57787.903893951945"/>
  </r>
  <r>
    <x v="1230"/>
    <n v="2003"/>
    <x v="4"/>
    <x v="2"/>
    <s v="Seed"/>
    <n v="293"/>
    <n v="1209"/>
    <n v="787"/>
    <n v="28.05"/>
    <n v="6"/>
    <s v="Yes"/>
    <s v="No"/>
    <n v="87"/>
    <x v="1"/>
    <n v="3682785"/>
    <n v="1"/>
    <n v="21"/>
    <n v="0.24234904880066171"/>
    <n v="650951.19933829608"/>
    <n v="2.6860068259385668"/>
    <x v="3"/>
    <s v="Normal"/>
    <x v="0"/>
    <s v="$"/>
    <s v="$293M"/>
    <s v="$787M"/>
    <s v="$0"/>
    <s v="$6,50,951"/>
    <n v="54245.93327819134"/>
  </r>
  <r>
    <x v="1231"/>
    <n v="2005"/>
    <x v="1"/>
    <x v="1"/>
    <s v="Seed"/>
    <n v="360"/>
    <n v="1211"/>
    <n v="51"/>
    <n v="40.21"/>
    <n v="7"/>
    <s v="No"/>
    <s v="No"/>
    <n v="79"/>
    <x v="1"/>
    <n v="1247569"/>
    <n v="1"/>
    <n v="19"/>
    <n v="0.29727497935590419"/>
    <n v="42113.9554087531"/>
    <n v="0.14166666666666666"/>
    <x v="0"/>
    <s v="Normal"/>
    <x v="1"/>
    <s v="¥"/>
    <s v="¥360M"/>
    <s v="¥51M"/>
    <s v="¥0"/>
    <s v="¥42,114"/>
    <n v="3509.4962840627581"/>
  </r>
  <r>
    <x v="1232"/>
    <n v="2019"/>
    <x v="3"/>
    <x v="2"/>
    <s v="Series A"/>
    <n v="288"/>
    <n v="1212"/>
    <n v="98"/>
    <n v="28.22"/>
    <n v="8"/>
    <s v="Yes"/>
    <s v="No"/>
    <n v="21"/>
    <x v="1"/>
    <n v="3972868"/>
    <n v="2"/>
    <n v="5"/>
    <n v="0.23762376237623761"/>
    <n v="80858.085808580858"/>
    <n v="0.34027777777777779"/>
    <x v="0"/>
    <s v="High Performer"/>
    <x v="0"/>
    <s v="€"/>
    <s v="€288M"/>
    <s v="€98M"/>
    <s v="€0"/>
    <s v="€80,858"/>
    <n v="6738.1738173817384"/>
  </r>
  <r>
    <x v="1233"/>
    <n v="2022"/>
    <x v="8"/>
    <x v="3"/>
    <s v="IPO"/>
    <n v="263"/>
    <n v="1214"/>
    <n v="199"/>
    <n v="44.21"/>
    <n v="1"/>
    <s v="Yes"/>
    <s v="Yes"/>
    <n v="29"/>
    <x v="1"/>
    <n v="1215870"/>
    <n v="5"/>
    <n v="2"/>
    <n v="0.21663920922570015"/>
    <n v="163920.92257001647"/>
    <n v="0.75665399239543729"/>
    <x v="0"/>
    <s v="Normal"/>
    <x v="0"/>
    <s v="$"/>
    <s v="$263M"/>
    <s v="$199M"/>
    <s v="$0"/>
    <s v="$1,63,921"/>
    <n v="13660.076880834706"/>
  </r>
  <r>
    <x v="1234"/>
    <n v="2004"/>
    <x v="2"/>
    <x v="3"/>
    <s v="IPO"/>
    <n v="294"/>
    <n v="1215"/>
    <n v="556"/>
    <n v="4.1500000000000004"/>
    <n v="3"/>
    <s v="Yes"/>
    <s v="No"/>
    <n v="89"/>
    <x v="3"/>
    <n v="1644709"/>
    <n v="5"/>
    <n v="20"/>
    <n v="0.24197530864197531"/>
    <n v="457613.16872427985"/>
    <n v="1.8911564625850341"/>
    <x v="3"/>
    <s v="Normal"/>
    <x v="0"/>
    <s v="€"/>
    <s v="€294M"/>
    <s v="€556M"/>
    <s v="€0"/>
    <s v="€4,57,613"/>
    <n v="38134.430727023318"/>
  </r>
  <r>
    <x v="1235"/>
    <n v="2003"/>
    <x v="7"/>
    <x v="7"/>
    <s v="Series B"/>
    <n v="346"/>
    <n v="1215"/>
    <n v="141"/>
    <n v="4.51"/>
    <n v="3"/>
    <s v="Yes"/>
    <s v="Yes"/>
    <n v="69"/>
    <x v="0"/>
    <n v="3026923"/>
    <n v="3"/>
    <n v="21"/>
    <n v="0.28477366255144032"/>
    <n v="116049.38271604938"/>
    <n v="0.40751445086705201"/>
    <x v="1"/>
    <s v="Normal"/>
    <x v="0"/>
    <s v="A$"/>
    <s v="A$346M"/>
    <s v="A$141M"/>
    <s v="A$0"/>
    <s v="A$1,16,049"/>
    <n v="9670.7818930041158"/>
  </r>
  <r>
    <x v="1236"/>
    <n v="2019"/>
    <x v="4"/>
    <x v="1"/>
    <s v="Series A"/>
    <n v="10"/>
    <n v="1217"/>
    <n v="951"/>
    <n v="29.46"/>
    <n v="9"/>
    <s v="Yes"/>
    <s v="Yes"/>
    <n v="91"/>
    <x v="2"/>
    <n v="1347916"/>
    <n v="2"/>
    <n v="5"/>
    <n v="8.2169268693508633E-3"/>
    <n v="781429.74527526705"/>
    <n v="95.1"/>
    <x v="2"/>
    <s v="High Performer"/>
    <x v="0"/>
    <s v="$"/>
    <s v="$10M"/>
    <s v="$951M"/>
    <s v="$0"/>
    <s v="$7,81,430"/>
    <n v="65119.145439605585"/>
  </r>
  <r>
    <x v="1237"/>
    <n v="2009"/>
    <x v="2"/>
    <x v="7"/>
    <s v="Seed"/>
    <n v="82"/>
    <n v="1220"/>
    <n v="780"/>
    <n v="33.39"/>
    <n v="3"/>
    <s v="No"/>
    <s v="No"/>
    <n v="5"/>
    <x v="2"/>
    <n v="2970828"/>
    <n v="1"/>
    <n v="15"/>
    <n v="6.7213114754098358E-2"/>
    <n v="639344.26229508198"/>
    <n v="9.5121951219512191"/>
    <x v="0"/>
    <s v="Normal"/>
    <x v="1"/>
    <s v="€"/>
    <s v="€82M"/>
    <s v="€780M"/>
    <s v="€0"/>
    <s v="€6,39,344"/>
    <n v="53278.688524590165"/>
  </r>
  <r>
    <x v="1238"/>
    <n v="2010"/>
    <x v="0"/>
    <x v="0"/>
    <s v="Series C"/>
    <n v="150"/>
    <n v="1222"/>
    <n v="510"/>
    <n v="26.84"/>
    <n v="6"/>
    <s v="No"/>
    <s v="No"/>
    <n v="25"/>
    <x v="0"/>
    <n v="1113741"/>
    <n v="4"/>
    <n v="14"/>
    <n v="0.12274959083469722"/>
    <n v="417348.60883797053"/>
    <n v="3.4"/>
    <x v="1"/>
    <s v="Normal"/>
    <x v="1"/>
    <s v="₹"/>
    <s v="₹150M"/>
    <s v="₹510M"/>
    <s v="₹0"/>
    <s v="₹4,17,349"/>
    <n v="34779.050736497542"/>
  </r>
  <r>
    <x v="1239"/>
    <n v="2015"/>
    <x v="9"/>
    <x v="9"/>
    <s v="Seed"/>
    <n v="36"/>
    <n v="1225"/>
    <n v="251"/>
    <n v="29.62"/>
    <n v="6"/>
    <s v="Yes"/>
    <s v="No"/>
    <n v="67"/>
    <x v="2"/>
    <n v="1024498"/>
    <n v="1"/>
    <n v="9"/>
    <n v="2.9387755102040815E-2"/>
    <n v="204897.95918367346"/>
    <n v="6.9722222222222223"/>
    <x v="2"/>
    <s v="Normal"/>
    <x v="0"/>
    <n v="0"/>
    <s v="036M"/>
    <s v="0251M"/>
    <s v="00"/>
    <s v="02,04,898"/>
    <n v="17074.829931972788"/>
  </r>
  <r>
    <x v="1240"/>
    <n v="2018"/>
    <x v="4"/>
    <x v="8"/>
    <s v="Series C"/>
    <n v="74"/>
    <n v="1225"/>
    <n v="703"/>
    <n v="22.14"/>
    <n v="6"/>
    <s v="Yes"/>
    <s v="Yes"/>
    <n v="66"/>
    <x v="1"/>
    <n v="3579530"/>
    <n v="4"/>
    <n v="6"/>
    <n v="6.0408163265306125E-2"/>
    <n v="573877.55102040817"/>
    <n v="9.5"/>
    <x v="0"/>
    <s v="Normal"/>
    <x v="0"/>
    <s v="$"/>
    <s v="$74M"/>
    <s v="$703M"/>
    <s v="$0"/>
    <s v="$5,73,878"/>
    <n v="47823.12925170068"/>
  </r>
  <r>
    <x v="1241"/>
    <n v="2002"/>
    <x v="0"/>
    <x v="2"/>
    <s v="Series A"/>
    <n v="255"/>
    <n v="1227"/>
    <n v="61"/>
    <n v="34.119999999999997"/>
    <n v="7"/>
    <s v="No"/>
    <s v="No"/>
    <n v="97"/>
    <x v="0"/>
    <n v="317141"/>
    <n v="2"/>
    <n v="22"/>
    <n v="0.20782396088019561"/>
    <n v="49714.751426242867"/>
    <n v="0.23921568627450981"/>
    <x v="3"/>
    <s v="Normal"/>
    <x v="1"/>
    <s v="₹"/>
    <s v="₹255M"/>
    <s v="₹61M"/>
    <s v="₹0"/>
    <s v="₹49,715"/>
    <n v="4142.8959521869056"/>
  </r>
  <r>
    <x v="1242"/>
    <n v="2006"/>
    <x v="9"/>
    <x v="8"/>
    <s v="Seed"/>
    <n v="472"/>
    <n v="1228"/>
    <n v="162"/>
    <n v="27.18"/>
    <n v="5"/>
    <s v="Yes"/>
    <s v="Yes"/>
    <n v="14"/>
    <x v="3"/>
    <n v="4722408"/>
    <n v="1"/>
    <n v="18"/>
    <n v="0.38436482084690554"/>
    <n v="131921.82410423452"/>
    <n v="0.34322033898305082"/>
    <x v="3"/>
    <s v="Normal"/>
    <x v="0"/>
    <n v="0"/>
    <s v="0472M"/>
    <s v="0162M"/>
    <s v="00"/>
    <s v="01,31,922"/>
    <n v="10993.485342019543"/>
  </r>
  <r>
    <x v="1243"/>
    <n v="2010"/>
    <x v="8"/>
    <x v="3"/>
    <s v="Series C"/>
    <n v="373"/>
    <n v="1230"/>
    <n v="422"/>
    <n v="15.52"/>
    <n v="8"/>
    <s v="No"/>
    <s v="Yes"/>
    <n v="57"/>
    <x v="0"/>
    <n v="311150"/>
    <n v="4"/>
    <n v="14"/>
    <n v="0.30325203252032518"/>
    <n v="343089.43089430896"/>
    <n v="1.1313672922252012"/>
    <x v="3"/>
    <s v="High Performer"/>
    <x v="2"/>
    <s v="$"/>
    <s v="$373M"/>
    <s v="$422M"/>
    <s v="$0"/>
    <s v="$3,43,089"/>
    <n v="28590.785907859077"/>
  </r>
  <r>
    <x v="1244"/>
    <n v="2019"/>
    <x v="6"/>
    <x v="6"/>
    <s v="IPO"/>
    <n v="328"/>
    <n v="1230"/>
    <n v="30"/>
    <n v="26.88"/>
    <n v="6"/>
    <s v="No"/>
    <s v="Yes"/>
    <n v="42"/>
    <x v="1"/>
    <n v="4656413"/>
    <n v="5"/>
    <n v="5"/>
    <n v="0.26666666666666666"/>
    <n v="24390.243902439026"/>
    <n v="9.1463414634146339E-2"/>
    <x v="3"/>
    <s v="Normal"/>
    <x v="2"/>
    <s v="£"/>
    <s v="£328M"/>
    <s v="£30M"/>
    <s v="£0"/>
    <s v="£24,390"/>
    <n v="2032.520325203252"/>
  </r>
  <r>
    <x v="1245"/>
    <n v="2011"/>
    <x v="9"/>
    <x v="0"/>
    <s v="Seed"/>
    <n v="347"/>
    <n v="1231"/>
    <n v="711"/>
    <n v="17.3"/>
    <n v="1"/>
    <s v="Yes"/>
    <s v="No"/>
    <n v="4"/>
    <x v="4"/>
    <n v="203823"/>
    <n v="1"/>
    <n v="13"/>
    <n v="0.28188464662875712"/>
    <n v="577579.20389926888"/>
    <n v="2.048991354466859"/>
    <x v="3"/>
    <s v="Normal"/>
    <x v="0"/>
    <n v="0"/>
    <s v="0347M"/>
    <s v="0711M"/>
    <s v="00"/>
    <s v="05,77,579"/>
    <n v="48131.600324939071"/>
  </r>
  <r>
    <x v="1246"/>
    <n v="2022"/>
    <x v="3"/>
    <x v="8"/>
    <s v="Series A"/>
    <n v="469"/>
    <n v="1232"/>
    <n v="181"/>
    <n v="26.89"/>
    <n v="2"/>
    <s v="Yes"/>
    <s v="No"/>
    <n v="20"/>
    <x v="2"/>
    <n v="125809"/>
    <n v="2"/>
    <n v="2"/>
    <n v="0.38068181818181818"/>
    <n v="146915.58441558442"/>
    <n v="0.38592750533049042"/>
    <x v="0"/>
    <s v="Normal"/>
    <x v="0"/>
    <s v="€"/>
    <s v="€469M"/>
    <s v="€181M"/>
    <s v="€0"/>
    <s v="€1,46,916"/>
    <n v="12242.965367965367"/>
  </r>
  <r>
    <x v="1247"/>
    <n v="2000"/>
    <x v="9"/>
    <x v="9"/>
    <s v="IPO"/>
    <n v="296"/>
    <n v="1232"/>
    <n v="8"/>
    <n v="19.760000000000002"/>
    <n v="2"/>
    <s v="Yes"/>
    <s v="Yes"/>
    <n v="36"/>
    <x v="3"/>
    <n v="3650071"/>
    <n v="5"/>
    <n v="24"/>
    <n v="0.24025974025974026"/>
    <n v="6493.5064935064938"/>
    <n v="2.7027027027027029E-2"/>
    <x v="0"/>
    <s v="Normal"/>
    <x v="0"/>
    <n v="0"/>
    <s v="0296M"/>
    <s v="08M"/>
    <s v="00"/>
    <s v="06,494"/>
    <n v="541.12554112554108"/>
  </r>
  <r>
    <x v="1248"/>
    <n v="2017"/>
    <x v="7"/>
    <x v="2"/>
    <s v="Seed"/>
    <n v="231"/>
    <n v="1232"/>
    <n v="605"/>
    <n v="45.67"/>
    <n v="1"/>
    <s v="Yes"/>
    <s v="No"/>
    <n v="52"/>
    <x v="0"/>
    <n v="2452703"/>
    <n v="1"/>
    <n v="7"/>
    <n v="0.1875"/>
    <n v="491071.42857142858"/>
    <n v="2.6190476190476191"/>
    <x v="0"/>
    <s v="Normal"/>
    <x v="0"/>
    <s v="A$"/>
    <s v="A$231M"/>
    <s v="A$605M"/>
    <s v="A$0"/>
    <s v="A$4,91,071"/>
    <n v="40922.619047619046"/>
  </r>
  <r>
    <x v="1249"/>
    <n v="2006"/>
    <x v="6"/>
    <x v="3"/>
    <s v="Series C"/>
    <n v="267"/>
    <n v="1233"/>
    <n v="545"/>
    <n v="47.22"/>
    <n v="9"/>
    <s v="Yes"/>
    <s v="Yes"/>
    <n v="8"/>
    <x v="0"/>
    <n v="325125"/>
    <n v="4"/>
    <n v="18"/>
    <n v="0.21654501216545013"/>
    <n v="442011.35442011355"/>
    <n v="2.0411985018726591"/>
    <x v="3"/>
    <s v="High Performer"/>
    <x v="0"/>
    <s v="£"/>
    <s v="£267M"/>
    <s v="£545M"/>
    <s v="£0"/>
    <s v="£4,42,011"/>
    <n v="36834.27953500946"/>
  </r>
  <r>
    <x v="1250"/>
    <n v="2001"/>
    <x v="9"/>
    <x v="6"/>
    <s v="Series A"/>
    <n v="333"/>
    <n v="1234"/>
    <n v="174"/>
    <n v="21.87"/>
    <n v="8"/>
    <s v="No"/>
    <s v="No"/>
    <n v="32"/>
    <x v="2"/>
    <n v="1883718"/>
    <n v="2"/>
    <n v="23"/>
    <n v="0.26985413290113452"/>
    <n v="141004.86223662886"/>
    <n v="0.52252252252252251"/>
    <x v="2"/>
    <s v="High Performer"/>
    <x v="1"/>
    <n v="0"/>
    <s v="0333M"/>
    <s v="0174M"/>
    <s v="00"/>
    <s v="01,41,005"/>
    <n v="11750.405186385737"/>
  </r>
  <r>
    <x v="1251"/>
    <n v="2022"/>
    <x v="8"/>
    <x v="4"/>
    <s v="Series A"/>
    <n v="71"/>
    <n v="1234"/>
    <n v="334"/>
    <n v="3.7"/>
    <n v="3"/>
    <s v="Yes"/>
    <s v="No"/>
    <n v="56"/>
    <x v="2"/>
    <n v="174818"/>
    <n v="2"/>
    <n v="2"/>
    <n v="5.7536466774716369E-2"/>
    <n v="270664.50567260938"/>
    <n v="4.704225352112676"/>
    <x v="0"/>
    <s v="Normal"/>
    <x v="0"/>
    <s v="$"/>
    <s v="$71M"/>
    <s v="$334M"/>
    <s v="$0"/>
    <s v="$2,70,665"/>
    <n v="22555.375472717449"/>
  </r>
  <r>
    <x v="1252"/>
    <n v="2000"/>
    <x v="8"/>
    <x v="9"/>
    <s v="IPO"/>
    <n v="192"/>
    <n v="1237"/>
    <n v="731"/>
    <n v="28.08"/>
    <n v="8"/>
    <s v="Yes"/>
    <s v="No"/>
    <n v="1"/>
    <x v="2"/>
    <n v="2415013"/>
    <n v="5"/>
    <n v="24"/>
    <n v="0.15521422797089734"/>
    <n v="590945.83670169767"/>
    <n v="3.8072916666666665"/>
    <x v="3"/>
    <s v="High Performer"/>
    <x v="0"/>
    <s v="$"/>
    <s v="$192M"/>
    <s v="$731M"/>
    <s v="$0"/>
    <s v="$5,90,946"/>
    <n v="49245.486391808139"/>
  </r>
  <r>
    <x v="1253"/>
    <n v="2009"/>
    <x v="9"/>
    <x v="9"/>
    <s v="Series B"/>
    <n v="479"/>
    <n v="1237"/>
    <n v="488"/>
    <n v="16.28"/>
    <n v="2"/>
    <s v="Yes"/>
    <s v="Yes"/>
    <n v="55"/>
    <x v="4"/>
    <n v="3552223"/>
    <n v="3"/>
    <n v="15"/>
    <n v="0.38722716248989492"/>
    <n v="394502.82942603074"/>
    <n v="1.0187891440501045"/>
    <x v="0"/>
    <s v="Normal"/>
    <x v="0"/>
    <n v="0"/>
    <s v="0479M"/>
    <s v="0488M"/>
    <s v="00"/>
    <s v="03,94,503"/>
    <n v="32875.235785502562"/>
  </r>
  <r>
    <x v="1254"/>
    <n v="2011"/>
    <x v="7"/>
    <x v="3"/>
    <s v="Seed"/>
    <n v="181"/>
    <n v="1238"/>
    <n v="58"/>
    <n v="0.53"/>
    <n v="9"/>
    <s v="No"/>
    <s v="Yes"/>
    <n v="86"/>
    <x v="2"/>
    <n v="3656662"/>
    <n v="1"/>
    <n v="13"/>
    <n v="0.14620355411954766"/>
    <n v="46849.757673667205"/>
    <n v="0.32044198895027626"/>
    <x v="0"/>
    <s v="Normal"/>
    <x v="2"/>
    <s v="A$"/>
    <s v="A$181M"/>
    <s v="A$58M"/>
    <s v="A$0"/>
    <s v="A$46,850"/>
    <n v="3904.1464728056003"/>
  </r>
  <r>
    <x v="1255"/>
    <n v="2014"/>
    <x v="3"/>
    <x v="0"/>
    <s v="IPO"/>
    <n v="106"/>
    <n v="1238"/>
    <n v="454"/>
    <n v="7.05"/>
    <n v="8"/>
    <s v="Yes"/>
    <s v="No"/>
    <n v="83"/>
    <x v="0"/>
    <n v="4811853"/>
    <n v="5"/>
    <n v="10"/>
    <n v="8.5621970920840063E-2"/>
    <n v="366720.51696284331"/>
    <n v="4.283018867924528"/>
    <x v="3"/>
    <s v="High Performer"/>
    <x v="0"/>
    <s v="€"/>
    <s v="€106M"/>
    <s v="€454M"/>
    <s v="€0"/>
    <s v="€3,66,721"/>
    <n v="30560.043080236941"/>
  </r>
  <r>
    <x v="1256"/>
    <n v="2016"/>
    <x v="2"/>
    <x v="3"/>
    <s v="Series C"/>
    <n v="352"/>
    <n v="1238"/>
    <n v="505"/>
    <n v="28.6"/>
    <n v="5"/>
    <s v="Yes"/>
    <s v="No"/>
    <n v="11"/>
    <x v="3"/>
    <n v="2506132"/>
    <n v="4"/>
    <n v="8"/>
    <n v="0.28432956381260099"/>
    <n v="407915.99353796447"/>
    <n v="1.4346590909090908"/>
    <x v="3"/>
    <s v="Normal"/>
    <x v="0"/>
    <s v="€"/>
    <s v="€352M"/>
    <s v="€505M"/>
    <s v="€0"/>
    <s v="€4,07,916"/>
    <n v="33992.999461497035"/>
  </r>
  <r>
    <x v="1257"/>
    <n v="2018"/>
    <x v="3"/>
    <x v="7"/>
    <s v="Series C"/>
    <n v="364"/>
    <n v="1239"/>
    <n v="784"/>
    <n v="7.08"/>
    <n v="6"/>
    <s v="Yes"/>
    <s v="No"/>
    <n v="32"/>
    <x v="0"/>
    <n v="66256"/>
    <n v="4"/>
    <n v="6"/>
    <n v="0.29378531073446329"/>
    <n v="632768.36158192088"/>
    <n v="2.1538461538461537"/>
    <x v="0"/>
    <s v="Normal"/>
    <x v="0"/>
    <s v="€"/>
    <s v="€364M"/>
    <s v="€784M"/>
    <s v="€0"/>
    <s v="€6,32,768"/>
    <n v="52730.696798493409"/>
  </r>
  <r>
    <x v="1258"/>
    <n v="2003"/>
    <x v="5"/>
    <x v="0"/>
    <s v="Series A"/>
    <n v="185"/>
    <n v="1240"/>
    <n v="188"/>
    <n v="21.85"/>
    <n v="8"/>
    <s v="No"/>
    <s v="No"/>
    <n v="80"/>
    <x v="1"/>
    <n v="2449515"/>
    <n v="2"/>
    <n v="21"/>
    <n v="0.14919354838709678"/>
    <n v="151612.90322580645"/>
    <n v="1.0162162162162163"/>
    <x v="3"/>
    <s v="High Performer"/>
    <x v="1"/>
    <s v="¥"/>
    <s v="¥185M"/>
    <s v="¥188M"/>
    <s v="¥0"/>
    <s v="¥1,51,613"/>
    <n v="12634.408602150537"/>
  </r>
  <r>
    <x v="1259"/>
    <n v="2012"/>
    <x v="2"/>
    <x v="5"/>
    <s v="Series A"/>
    <n v="316"/>
    <n v="1240"/>
    <n v="705"/>
    <n v="47.66"/>
    <n v="7"/>
    <s v="Yes"/>
    <s v="No"/>
    <n v="31"/>
    <x v="1"/>
    <n v="4385079"/>
    <n v="2"/>
    <n v="12"/>
    <n v="0.25483870967741934"/>
    <n v="568548.38709677418"/>
    <n v="2.231012658227848"/>
    <x v="0"/>
    <s v="Normal"/>
    <x v="0"/>
    <s v="€"/>
    <s v="€316M"/>
    <s v="€705M"/>
    <s v="€0"/>
    <s v="€5,68,548"/>
    <n v="47379.032258064515"/>
  </r>
  <r>
    <x v="1260"/>
    <n v="2003"/>
    <x v="0"/>
    <x v="8"/>
    <s v="IPO"/>
    <n v="258"/>
    <n v="1240"/>
    <n v="369"/>
    <n v="1.07"/>
    <n v="1"/>
    <s v="Yes"/>
    <s v="No"/>
    <n v="10"/>
    <x v="1"/>
    <n v="4076403"/>
    <n v="5"/>
    <n v="21"/>
    <n v="0.20806451612903226"/>
    <n v="297580.6451612903"/>
    <n v="1.430232558139535"/>
    <x v="3"/>
    <s v="Normal"/>
    <x v="0"/>
    <s v="₹"/>
    <s v="₹258M"/>
    <s v="₹369M"/>
    <s v="₹0"/>
    <s v="₹2,97,581"/>
    <n v="24798.387096774193"/>
  </r>
  <r>
    <x v="1261"/>
    <n v="2016"/>
    <x v="0"/>
    <x v="6"/>
    <s v="Series B"/>
    <n v="365"/>
    <n v="1241"/>
    <n v="110"/>
    <n v="34.17"/>
    <n v="9"/>
    <s v="Yes"/>
    <s v="Yes"/>
    <n v="64"/>
    <x v="3"/>
    <n v="3531879"/>
    <n v="3"/>
    <n v="8"/>
    <n v="0.29411764705882354"/>
    <n v="88638.19500402901"/>
    <n v="0.30136986301369861"/>
    <x v="0"/>
    <s v="High Performer"/>
    <x v="0"/>
    <s v="₹"/>
    <s v="₹365M"/>
    <s v="₹110M"/>
    <s v="₹0"/>
    <s v="₹88,638"/>
    <n v="7386.5162503357506"/>
  </r>
  <r>
    <x v="1262"/>
    <n v="2019"/>
    <x v="6"/>
    <x v="3"/>
    <s v="Seed"/>
    <n v="288"/>
    <n v="1243"/>
    <n v="871"/>
    <n v="16.95"/>
    <n v="7"/>
    <s v="No"/>
    <s v="No"/>
    <n v="73"/>
    <x v="0"/>
    <n v="4753214"/>
    <n v="1"/>
    <n v="5"/>
    <n v="0.23169750603378922"/>
    <n v="700724.05470635556"/>
    <n v="3.0243055555555554"/>
    <x v="0"/>
    <s v="Normal"/>
    <x v="1"/>
    <s v="£"/>
    <s v="£288M"/>
    <s v="£871M"/>
    <s v="£0"/>
    <s v="£7,00,724"/>
    <n v="58393.67122552963"/>
  </r>
  <r>
    <x v="1263"/>
    <n v="2000"/>
    <x v="7"/>
    <x v="3"/>
    <s v="Series B"/>
    <n v="270"/>
    <n v="1244"/>
    <n v="521"/>
    <n v="11.24"/>
    <n v="3"/>
    <s v="No"/>
    <s v="Yes"/>
    <n v="5"/>
    <x v="3"/>
    <n v="3243562"/>
    <n v="3"/>
    <n v="24"/>
    <n v="0.21704180064308681"/>
    <n v="418810.2893890675"/>
    <n v="1.9296296296296296"/>
    <x v="3"/>
    <s v="Normal"/>
    <x v="2"/>
    <s v="A$"/>
    <s v="A$270M"/>
    <s v="A$521M"/>
    <s v="A$0"/>
    <s v="A$4,18,810"/>
    <n v="34900.857449088959"/>
  </r>
  <r>
    <x v="1264"/>
    <n v="2000"/>
    <x v="0"/>
    <x v="0"/>
    <s v="Seed"/>
    <n v="441"/>
    <n v="1245"/>
    <n v="960"/>
    <n v="12.78"/>
    <n v="6"/>
    <s v="No"/>
    <s v="No"/>
    <n v="37"/>
    <x v="4"/>
    <n v="2722765"/>
    <n v="1"/>
    <n v="24"/>
    <n v="0.35421686746987951"/>
    <n v="771084.3373493976"/>
    <n v="2.1768707482993199"/>
    <x v="0"/>
    <s v="Normal"/>
    <x v="1"/>
    <s v="₹"/>
    <s v="₹441M"/>
    <s v="₹960M"/>
    <s v="₹0"/>
    <s v="₹7,71,084"/>
    <n v="64257.0281124498"/>
  </r>
  <r>
    <x v="1265"/>
    <n v="2007"/>
    <x v="3"/>
    <x v="3"/>
    <s v="IPO"/>
    <n v="215"/>
    <n v="1249"/>
    <n v="961"/>
    <n v="32.22"/>
    <n v="9"/>
    <s v="Yes"/>
    <s v="Yes"/>
    <n v="93"/>
    <x v="0"/>
    <n v="4145760"/>
    <n v="5"/>
    <n v="17"/>
    <n v="0.17213771016813451"/>
    <n v="769415.53242594074"/>
    <n v="4.4697674418604647"/>
    <x v="1"/>
    <s v="High Performer"/>
    <x v="0"/>
    <s v="€"/>
    <s v="€215M"/>
    <s v="€961M"/>
    <s v="€0"/>
    <s v="€7,69,416"/>
    <n v="64117.961035495064"/>
  </r>
  <r>
    <x v="1266"/>
    <n v="2001"/>
    <x v="3"/>
    <x v="9"/>
    <s v="Series B"/>
    <n v="43"/>
    <n v="1249"/>
    <n v="145"/>
    <n v="18.04"/>
    <n v="4"/>
    <s v="No"/>
    <s v="No"/>
    <n v="51"/>
    <x v="3"/>
    <n v="1605993"/>
    <n v="3"/>
    <n v="23"/>
    <n v="3.4427542033626898E-2"/>
    <n v="116092.87429943956"/>
    <n v="3.3720930232558142"/>
    <x v="0"/>
    <s v="Normal"/>
    <x v="1"/>
    <s v="€"/>
    <s v="€43M"/>
    <s v="€145M"/>
    <s v="€0"/>
    <s v="€1,16,093"/>
    <n v="9674.4061916199626"/>
  </r>
  <r>
    <x v="1267"/>
    <n v="2022"/>
    <x v="2"/>
    <x v="6"/>
    <s v="Series C"/>
    <n v="288"/>
    <n v="1253"/>
    <n v="297"/>
    <n v="40.14"/>
    <n v="7"/>
    <s v="No"/>
    <s v="Yes"/>
    <n v="6"/>
    <x v="0"/>
    <n v="4570928"/>
    <n v="4"/>
    <n v="2"/>
    <n v="0.2298483639265762"/>
    <n v="237031.12529928173"/>
    <n v="1.03125"/>
    <x v="2"/>
    <s v="Normal"/>
    <x v="2"/>
    <s v="€"/>
    <s v="€288M"/>
    <s v="€297M"/>
    <s v="€0"/>
    <s v="€2,37,031"/>
    <n v="19752.593774940142"/>
  </r>
  <r>
    <x v="1268"/>
    <n v="2004"/>
    <x v="2"/>
    <x v="2"/>
    <s v="Seed"/>
    <n v="57"/>
    <n v="1254"/>
    <n v="987"/>
    <n v="48.06"/>
    <n v="8"/>
    <s v="Yes"/>
    <s v="No"/>
    <n v="43"/>
    <x v="2"/>
    <n v="2729834"/>
    <n v="1"/>
    <n v="20"/>
    <n v="4.5454545454545456E-2"/>
    <n v="787081.33971291862"/>
    <n v="17.315789473684209"/>
    <x v="3"/>
    <s v="High Performer"/>
    <x v="0"/>
    <s v="€"/>
    <s v="€57M"/>
    <s v="€987M"/>
    <s v="€0"/>
    <s v="€7,87,081"/>
    <n v="65590.111642743228"/>
  </r>
  <r>
    <x v="1269"/>
    <n v="2018"/>
    <x v="2"/>
    <x v="5"/>
    <s v="Series C"/>
    <n v="327"/>
    <n v="1255"/>
    <n v="432"/>
    <n v="26.97"/>
    <n v="9"/>
    <s v="Yes"/>
    <s v="Yes"/>
    <n v="45"/>
    <x v="4"/>
    <n v="2820048"/>
    <n v="4"/>
    <n v="6"/>
    <n v="0.26055776892430277"/>
    <n v="344223.10756972112"/>
    <n v="1.3211009174311927"/>
    <x v="3"/>
    <s v="High Performer"/>
    <x v="0"/>
    <s v="€"/>
    <s v="€327M"/>
    <s v="€432M"/>
    <s v="€0"/>
    <s v="€3,44,223"/>
    <n v="28685.258964143428"/>
  </r>
  <r>
    <x v="1270"/>
    <n v="2008"/>
    <x v="8"/>
    <x v="4"/>
    <s v="Series A"/>
    <n v="445"/>
    <n v="1255"/>
    <n v="562"/>
    <n v="11.1"/>
    <n v="7"/>
    <s v="Yes"/>
    <s v="Yes"/>
    <n v="2"/>
    <x v="3"/>
    <n v="899350"/>
    <n v="2"/>
    <n v="16"/>
    <n v="0.35458167330677293"/>
    <n v="447808.76494023902"/>
    <n v="1.2629213483146067"/>
    <x v="1"/>
    <s v="Normal"/>
    <x v="0"/>
    <s v="$"/>
    <s v="$445M"/>
    <s v="$562M"/>
    <s v="$0"/>
    <s v="$4,47,809"/>
    <n v="37317.397078353257"/>
  </r>
  <r>
    <x v="1271"/>
    <n v="2014"/>
    <x v="3"/>
    <x v="6"/>
    <s v="Series A"/>
    <n v="44"/>
    <n v="1255"/>
    <n v="793"/>
    <n v="31.99"/>
    <n v="6"/>
    <s v="No"/>
    <s v="No"/>
    <n v="32"/>
    <x v="3"/>
    <n v="2804883"/>
    <n v="2"/>
    <n v="10"/>
    <n v="3.5059760956175301E-2"/>
    <n v="631872.50996015931"/>
    <n v="18.022727272727273"/>
    <x v="1"/>
    <s v="Normal"/>
    <x v="1"/>
    <s v="€"/>
    <s v="€44M"/>
    <s v="€793M"/>
    <s v="€0"/>
    <s v="€6,31,873"/>
    <n v="52656.042496679947"/>
  </r>
  <r>
    <x v="1272"/>
    <n v="2009"/>
    <x v="5"/>
    <x v="1"/>
    <s v="Series C"/>
    <n v="28"/>
    <n v="1257"/>
    <n v="599"/>
    <n v="36.85"/>
    <n v="5"/>
    <s v="Yes"/>
    <s v="No"/>
    <n v="75"/>
    <x v="4"/>
    <n v="4487699"/>
    <n v="4"/>
    <n v="15"/>
    <n v="2.2275258552108195E-2"/>
    <n v="476531.42402545741"/>
    <n v="21.392857142857142"/>
    <x v="0"/>
    <s v="Normal"/>
    <x v="0"/>
    <s v="¥"/>
    <s v="¥28M"/>
    <s v="¥599M"/>
    <s v="¥0"/>
    <s v="¥4,76,531"/>
    <n v="39710.952002121456"/>
  </r>
  <r>
    <x v="1273"/>
    <n v="2001"/>
    <x v="1"/>
    <x v="2"/>
    <s v="Series B"/>
    <n v="222"/>
    <n v="1258"/>
    <n v="347"/>
    <n v="8.98"/>
    <n v="7"/>
    <s v="Yes"/>
    <s v="Yes"/>
    <n v="11"/>
    <x v="0"/>
    <n v="2629011"/>
    <n v="3"/>
    <n v="23"/>
    <n v="0.17647058823529413"/>
    <n v="275834.65818759939"/>
    <n v="1.5630630630630631"/>
    <x v="0"/>
    <s v="Normal"/>
    <x v="0"/>
    <s v="¥"/>
    <s v="¥222M"/>
    <s v="¥347M"/>
    <s v="¥0"/>
    <s v="¥2,75,835"/>
    <n v="22986.221515633279"/>
  </r>
  <r>
    <x v="1274"/>
    <n v="2014"/>
    <x v="1"/>
    <x v="8"/>
    <s v="Series A"/>
    <n v="240"/>
    <n v="1260"/>
    <n v="555"/>
    <n v="5.64"/>
    <n v="6"/>
    <s v="Yes"/>
    <s v="No"/>
    <n v="42"/>
    <x v="3"/>
    <n v="4819167"/>
    <n v="2"/>
    <n v="10"/>
    <n v="0.19047619047619047"/>
    <n v="440476.19047619047"/>
    <n v="2.3125"/>
    <x v="3"/>
    <s v="Normal"/>
    <x v="0"/>
    <s v="¥"/>
    <s v="¥240M"/>
    <s v="¥555M"/>
    <s v="¥0"/>
    <s v="¥4,40,476"/>
    <n v="36706.349206349209"/>
  </r>
  <r>
    <x v="1275"/>
    <n v="2005"/>
    <x v="0"/>
    <x v="8"/>
    <s v="IPO"/>
    <n v="496"/>
    <n v="1261"/>
    <n v="909"/>
    <n v="1.77"/>
    <n v="2"/>
    <s v="No"/>
    <s v="No"/>
    <n v="74"/>
    <x v="2"/>
    <n v="3750082"/>
    <n v="5"/>
    <n v="19"/>
    <n v="0.39333862014274384"/>
    <n v="720856.46312450431"/>
    <n v="1.8326612903225807"/>
    <x v="2"/>
    <s v="Normal"/>
    <x v="1"/>
    <s v="₹"/>
    <s v="₹496M"/>
    <s v="₹909M"/>
    <s v="₹0"/>
    <s v="₹7,20,856"/>
    <n v="60071.371927042033"/>
  </r>
  <r>
    <x v="1276"/>
    <n v="2010"/>
    <x v="3"/>
    <x v="1"/>
    <s v="Series A"/>
    <n v="69"/>
    <n v="1265"/>
    <n v="636"/>
    <n v="29.07"/>
    <n v="8"/>
    <s v="No"/>
    <s v="No"/>
    <n v="62"/>
    <x v="2"/>
    <n v="238732"/>
    <n v="2"/>
    <n v="14"/>
    <n v="5.4545454545454543E-2"/>
    <n v="502766.79841897235"/>
    <n v="9.2173913043478262"/>
    <x v="1"/>
    <s v="High Performer"/>
    <x v="1"/>
    <s v="€"/>
    <s v="€69M"/>
    <s v="€636M"/>
    <s v="€0"/>
    <s v="€5,02,767"/>
    <n v="41897.233201581024"/>
  </r>
  <r>
    <x v="1277"/>
    <n v="2006"/>
    <x v="4"/>
    <x v="6"/>
    <s v="Series A"/>
    <n v="34"/>
    <n v="1265"/>
    <n v="54"/>
    <n v="7.21"/>
    <n v="5"/>
    <s v="No"/>
    <s v="No"/>
    <n v="48"/>
    <x v="3"/>
    <n v="4890595"/>
    <n v="2"/>
    <n v="18"/>
    <n v="2.6877470355731226E-2"/>
    <n v="42687.74703557312"/>
    <n v="1.588235294117647"/>
    <x v="1"/>
    <s v="Normal"/>
    <x v="1"/>
    <s v="$"/>
    <s v="$34M"/>
    <s v="$54M"/>
    <s v="$0"/>
    <s v="$42,688"/>
    <n v="3557.312252964427"/>
  </r>
  <r>
    <x v="1278"/>
    <n v="2019"/>
    <x v="3"/>
    <x v="0"/>
    <s v="Series C"/>
    <n v="2"/>
    <n v="1265"/>
    <n v="521"/>
    <n v="0.9"/>
    <n v="5"/>
    <s v="No"/>
    <s v="Yes"/>
    <n v="1"/>
    <x v="1"/>
    <n v="889661"/>
    <n v="4"/>
    <n v="5"/>
    <n v="1.5810276679841897E-3"/>
    <n v="411857.70750988141"/>
    <n v="260.5"/>
    <x v="3"/>
    <s v="Normal"/>
    <x v="2"/>
    <s v="€"/>
    <s v="€2M"/>
    <s v="€521M"/>
    <s v="€0"/>
    <s v="€4,11,858"/>
    <n v="34321.475625823448"/>
  </r>
  <r>
    <x v="1279"/>
    <n v="2020"/>
    <x v="7"/>
    <x v="4"/>
    <s v="Series C"/>
    <n v="443"/>
    <n v="1266"/>
    <n v="248"/>
    <n v="19.95"/>
    <n v="4"/>
    <s v="No"/>
    <s v="Yes"/>
    <n v="75"/>
    <x v="1"/>
    <n v="3474931"/>
    <n v="4"/>
    <n v="4"/>
    <n v="0.3499210110584518"/>
    <n v="195892.57503949446"/>
    <n v="0.55981941309255079"/>
    <x v="2"/>
    <s v="Normal"/>
    <x v="2"/>
    <s v="A$"/>
    <s v="A$443M"/>
    <s v="A$248M"/>
    <s v="A$0"/>
    <s v="A$1,95,893"/>
    <n v="16324.381253291205"/>
  </r>
  <r>
    <x v="1280"/>
    <n v="2014"/>
    <x v="2"/>
    <x v="4"/>
    <s v="Series A"/>
    <n v="98"/>
    <n v="1266"/>
    <n v="358"/>
    <n v="46.62"/>
    <n v="3"/>
    <s v="No"/>
    <s v="Yes"/>
    <n v="44"/>
    <x v="0"/>
    <n v="3734809"/>
    <n v="2"/>
    <n v="10"/>
    <n v="7.7409162717219593E-2"/>
    <n v="282780.41074249602"/>
    <n v="3.6530612244897958"/>
    <x v="3"/>
    <s v="Normal"/>
    <x v="2"/>
    <s v="€"/>
    <s v="€98M"/>
    <s v="€358M"/>
    <s v="€0"/>
    <s v="€2,82,780"/>
    <n v="23565.034228541339"/>
  </r>
  <r>
    <x v="1281"/>
    <n v="2019"/>
    <x v="6"/>
    <x v="1"/>
    <s v="Series A"/>
    <n v="408"/>
    <n v="1267"/>
    <n v="875"/>
    <n v="12.38"/>
    <n v="8"/>
    <s v="No"/>
    <s v="No"/>
    <n v="65"/>
    <x v="2"/>
    <n v="3391264"/>
    <n v="2"/>
    <n v="5"/>
    <n v="0.32202052091554856"/>
    <n v="690607.73480662983"/>
    <n v="2.1446078431372548"/>
    <x v="0"/>
    <s v="High Performer"/>
    <x v="1"/>
    <s v="£"/>
    <s v="£408M"/>
    <s v="£875M"/>
    <s v="£0"/>
    <s v="£6,90,608"/>
    <n v="57550.644567219155"/>
  </r>
  <r>
    <x v="1282"/>
    <n v="2019"/>
    <x v="3"/>
    <x v="2"/>
    <s v="Series B"/>
    <n v="111"/>
    <n v="1267"/>
    <n v="396"/>
    <n v="41.89"/>
    <n v="5"/>
    <s v="Yes"/>
    <s v="No"/>
    <n v="24"/>
    <x v="0"/>
    <n v="4421875"/>
    <n v="3"/>
    <n v="5"/>
    <n v="8.7608524072612465E-2"/>
    <n v="312549.32912391477"/>
    <n v="3.5675675675675675"/>
    <x v="3"/>
    <s v="Normal"/>
    <x v="0"/>
    <s v="€"/>
    <s v="€111M"/>
    <s v="€396M"/>
    <s v="€0"/>
    <s v="€3,12,549"/>
    <n v="26045.777426992896"/>
  </r>
  <r>
    <x v="1283"/>
    <n v="2001"/>
    <x v="9"/>
    <x v="1"/>
    <s v="Seed"/>
    <n v="447"/>
    <n v="1267"/>
    <n v="121"/>
    <n v="46.81"/>
    <n v="5"/>
    <s v="Yes"/>
    <s v="Yes"/>
    <n v="53"/>
    <x v="0"/>
    <n v="380628"/>
    <n v="1"/>
    <n v="23"/>
    <n v="0.35280189423835834"/>
    <n v="95501.183898973948"/>
    <n v="0.27069351230425054"/>
    <x v="3"/>
    <s v="Normal"/>
    <x v="0"/>
    <n v="0"/>
    <s v="0447M"/>
    <s v="0121M"/>
    <s v="00"/>
    <s v="095,501"/>
    <n v="7958.4319915811629"/>
  </r>
  <r>
    <x v="1284"/>
    <n v="2017"/>
    <x v="6"/>
    <x v="0"/>
    <s v="Seed"/>
    <n v="312"/>
    <n v="1268"/>
    <n v="609"/>
    <n v="1.25"/>
    <n v="4"/>
    <s v="Yes"/>
    <s v="No"/>
    <n v="65"/>
    <x v="2"/>
    <n v="4556045"/>
    <n v="1"/>
    <n v="7"/>
    <n v="0.24605678233438485"/>
    <n v="480283.91167192429"/>
    <n v="1.9519230769230769"/>
    <x v="3"/>
    <s v="Normal"/>
    <x v="0"/>
    <s v="£"/>
    <s v="£312M"/>
    <s v="£609M"/>
    <s v="£0"/>
    <s v="£4,80,284"/>
    <n v="40023.659305993693"/>
  </r>
  <r>
    <x v="1285"/>
    <n v="2014"/>
    <x v="3"/>
    <x v="6"/>
    <s v="Series A"/>
    <n v="387"/>
    <n v="1269"/>
    <n v="446"/>
    <n v="20.12"/>
    <n v="9"/>
    <s v="No"/>
    <s v="No"/>
    <n v="52"/>
    <x v="2"/>
    <n v="4339294"/>
    <n v="2"/>
    <n v="10"/>
    <n v="0.30496453900709219"/>
    <n v="351457.84081954294"/>
    <n v="1.1524547803617571"/>
    <x v="0"/>
    <s v="High Performer"/>
    <x v="1"/>
    <s v="€"/>
    <s v="€387M"/>
    <s v="€446M"/>
    <s v="€0"/>
    <s v="€3,51,458"/>
    <n v="29288.15340162858"/>
  </r>
  <r>
    <x v="1286"/>
    <n v="2013"/>
    <x v="9"/>
    <x v="8"/>
    <s v="Series A"/>
    <n v="196"/>
    <n v="1269"/>
    <n v="412"/>
    <n v="23.72"/>
    <n v="2"/>
    <s v="Yes"/>
    <s v="Yes"/>
    <n v="70"/>
    <x v="0"/>
    <n v="2697566"/>
    <n v="2"/>
    <n v="11"/>
    <n v="0.15445232466509062"/>
    <n v="324665.09062253742"/>
    <n v="2.1020408163265305"/>
    <x v="2"/>
    <s v="Normal"/>
    <x v="0"/>
    <n v="0"/>
    <s v="0196M"/>
    <s v="0412M"/>
    <s v="00"/>
    <s v="03,24,665"/>
    <n v="27055.424218544787"/>
  </r>
  <r>
    <x v="1287"/>
    <n v="2004"/>
    <x v="2"/>
    <x v="3"/>
    <s v="Series A"/>
    <n v="79"/>
    <n v="1270"/>
    <n v="381"/>
    <n v="26.38"/>
    <n v="2"/>
    <s v="Yes"/>
    <s v="No"/>
    <n v="74"/>
    <x v="2"/>
    <n v="804672"/>
    <n v="2"/>
    <n v="20"/>
    <n v="6.2204724409448818E-2"/>
    <n v="300000"/>
    <n v="4.8227848101265822"/>
    <x v="0"/>
    <s v="Normal"/>
    <x v="0"/>
    <s v="€"/>
    <s v="€79M"/>
    <s v="€381M"/>
    <s v="€0"/>
    <s v="€3,00,000"/>
    <n v="25000"/>
  </r>
  <r>
    <x v="1288"/>
    <n v="2012"/>
    <x v="7"/>
    <x v="4"/>
    <s v="Series A"/>
    <n v="123"/>
    <n v="1272"/>
    <n v="953"/>
    <n v="22.86"/>
    <n v="2"/>
    <s v="No"/>
    <s v="Yes"/>
    <n v="52"/>
    <x v="0"/>
    <n v="4915571"/>
    <n v="2"/>
    <n v="12"/>
    <n v="9.6698113207547176E-2"/>
    <n v="749213.83647798747"/>
    <n v="7.7479674796747968"/>
    <x v="0"/>
    <s v="Normal"/>
    <x v="2"/>
    <s v="A$"/>
    <s v="A$123M"/>
    <s v="A$953M"/>
    <s v="A$0"/>
    <s v="A$7,49,214"/>
    <n v="62434.486373165615"/>
  </r>
  <r>
    <x v="1289"/>
    <n v="2010"/>
    <x v="9"/>
    <x v="4"/>
    <s v="IPO"/>
    <n v="145"/>
    <n v="1272"/>
    <n v="103"/>
    <n v="19.989999999999998"/>
    <n v="2"/>
    <s v="Yes"/>
    <s v="Yes"/>
    <n v="56"/>
    <x v="2"/>
    <n v="3372757"/>
    <n v="5"/>
    <n v="14"/>
    <n v="0.1139937106918239"/>
    <n v="80974.842767295602"/>
    <n v="0.71034482758620687"/>
    <x v="1"/>
    <s v="Normal"/>
    <x v="0"/>
    <n v="0"/>
    <s v="0145M"/>
    <s v="0103M"/>
    <s v="00"/>
    <s v="080,975"/>
    <n v="6747.9035639412996"/>
  </r>
  <r>
    <x v="1290"/>
    <n v="2002"/>
    <x v="5"/>
    <x v="1"/>
    <s v="Seed"/>
    <n v="42"/>
    <n v="1272"/>
    <n v="532"/>
    <n v="30.48"/>
    <n v="1"/>
    <s v="No"/>
    <s v="Yes"/>
    <n v="62"/>
    <x v="0"/>
    <n v="1553509"/>
    <n v="1"/>
    <n v="22"/>
    <n v="3.3018867924528301E-2"/>
    <n v="418238.99371069181"/>
    <n v="12.666666666666666"/>
    <x v="0"/>
    <s v="Normal"/>
    <x v="2"/>
    <s v="¥"/>
    <s v="¥42M"/>
    <s v="¥532M"/>
    <s v="¥0"/>
    <s v="¥4,18,239"/>
    <n v="34853.249475890989"/>
  </r>
  <r>
    <x v="1291"/>
    <n v="2005"/>
    <x v="6"/>
    <x v="5"/>
    <s v="Series A"/>
    <n v="176"/>
    <n v="1273"/>
    <n v="991"/>
    <n v="14.33"/>
    <n v="8"/>
    <s v="Yes"/>
    <s v="Yes"/>
    <n v="84"/>
    <x v="4"/>
    <n v="2326466"/>
    <n v="2"/>
    <n v="19"/>
    <n v="0.13825608798114689"/>
    <n v="778476.04084838962"/>
    <n v="5.6306818181818183"/>
    <x v="1"/>
    <s v="High Performer"/>
    <x v="0"/>
    <s v="£"/>
    <s v="£176M"/>
    <s v="£991M"/>
    <s v="£0"/>
    <s v="£7,78,476"/>
    <n v="64873.003404032468"/>
  </r>
  <r>
    <x v="1292"/>
    <n v="2004"/>
    <x v="6"/>
    <x v="3"/>
    <s v="IPO"/>
    <n v="14"/>
    <n v="1273"/>
    <n v="36"/>
    <n v="48.42"/>
    <n v="5"/>
    <s v="Yes"/>
    <s v="No"/>
    <n v="82"/>
    <x v="2"/>
    <n v="616016"/>
    <n v="5"/>
    <n v="20"/>
    <n v="1.0997643362136685E-2"/>
    <n v="28279.654359780048"/>
    <n v="2.5714285714285716"/>
    <x v="1"/>
    <s v="Normal"/>
    <x v="0"/>
    <s v="£"/>
    <s v="£14M"/>
    <s v="£36M"/>
    <s v="£0"/>
    <s v="£28,280"/>
    <n v="2356.6378633150039"/>
  </r>
  <r>
    <x v="1293"/>
    <n v="2014"/>
    <x v="4"/>
    <x v="2"/>
    <s v="Series B"/>
    <n v="46"/>
    <n v="1274"/>
    <n v="702"/>
    <n v="29.51"/>
    <n v="4"/>
    <s v="No"/>
    <s v="Yes"/>
    <n v="43"/>
    <x v="0"/>
    <n v="2715166"/>
    <n v="3"/>
    <n v="10"/>
    <n v="3.6106750392464679E-2"/>
    <n v="551020.40816326533"/>
    <n v="15.260869565217391"/>
    <x v="0"/>
    <s v="Normal"/>
    <x v="2"/>
    <s v="$"/>
    <s v="$46M"/>
    <s v="$702M"/>
    <s v="$0"/>
    <s v="$5,51,020"/>
    <n v="45918.367346938772"/>
  </r>
  <r>
    <x v="1294"/>
    <n v="2000"/>
    <x v="8"/>
    <x v="2"/>
    <s v="Series B"/>
    <n v="250"/>
    <n v="1275"/>
    <n v="914"/>
    <n v="48.04"/>
    <n v="2"/>
    <s v="Yes"/>
    <s v="Yes"/>
    <n v="48"/>
    <x v="4"/>
    <n v="2431350"/>
    <n v="3"/>
    <n v="24"/>
    <n v="0.19607843137254902"/>
    <n v="716862.74509803916"/>
    <n v="3.6560000000000001"/>
    <x v="3"/>
    <s v="Normal"/>
    <x v="0"/>
    <s v="$"/>
    <s v="$250M"/>
    <s v="$914M"/>
    <s v="$0"/>
    <s v="$7,16,863"/>
    <n v="59738.56209150327"/>
  </r>
  <r>
    <x v="1295"/>
    <n v="2014"/>
    <x v="2"/>
    <x v="4"/>
    <s v="Series A"/>
    <n v="448"/>
    <n v="1277"/>
    <n v="200"/>
    <n v="9.99"/>
    <n v="6"/>
    <s v="Yes"/>
    <s v="No"/>
    <n v="55"/>
    <x v="0"/>
    <n v="1239637"/>
    <n v="2"/>
    <n v="10"/>
    <n v="0.35082223962411901"/>
    <n v="156617.07126076744"/>
    <n v="0.44642857142857145"/>
    <x v="3"/>
    <s v="Normal"/>
    <x v="0"/>
    <s v="€"/>
    <s v="€448M"/>
    <s v="€200M"/>
    <s v="€0"/>
    <s v="€1,56,617"/>
    <n v="13051.422605063952"/>
  </r>
  <r>
    <x v="1296"/>
    <n v="2009"/>
    <x v="6"/>
    <x v="9"/>
    <s v="IPO"/>
    <n v="330"/>
    <n v="1278"/>
    <n v="312"/>
    <n v="28.86"/>
    <n v="9"/>
    <s v="Yes"/>
    <s v="No"/>
    <n v="18"/>
    <x v="3"/>
    <n v="3628576"/>
    <n v="5"/>
    <n v="15"/>
    <n v="0.25821596244131456"/>
    <n v="244131.45539906103"/>
    <n v="0.94545454545454544"/>
    <x v="2"/>
    <s v="High Performer"/>
    <x v="0"/>
    <s v="£"/>
    <s v="£330M"/>
    <s v="£312M"/>
    <s v="£0"/>
    <s v="£2,44,131"/>
    <n v="20344.287949921752"/>
  </r>
  <r>
    <x v="1297"/>
    <n v="2016"/>
    <x v="1"/>
    <x v="2"/>
    <s v="IPO"/>
    <n v="78"/>
    <n v="1278"/>
    <n v="651"/>
    <n v="26.6"/>
    <n v="8"/>
    <s v="Yes"/>
    <s v="Yes"/>
    <n v="58"/>
    <x v="1"/>
    <n v="4403068"/>
    <n v="5"/>
    <n v="8"/>
    <n v="6.1032863849765258E-2"/>
    <n v="509389.67136150238"/>
    <n v="8.3461538461538467"/>
    <x v="3"/>
    <s v="High Performer"/>
    <x v="0"/>
    <s v="¥"/>
    <s v="¥78M"/>
    <s v="¥651M"/>
    <s v="¥0"/>
    <s v="¥5,09,390"/>
    <n v="42449.139280125193"/>
  </r>
  <r>
    <x v="1298"/>
    <n v="2007"/>
    <x v="3"/>
    <x v="5"/>
    <s v="Series C"/>
    <n v="463"/>
    <n v="1278"/>
    <n v="207"/>
    <n v="6.18"/>
    <n v="8"/>
    <s v="Yes"/>
    <s v="No"/>
    <n v="25"/>
    <x v="3"/>
    <n v="23175"/>
    <n v="4"/>
    <n v="17"/>
    <n v="0.36228482003129892"/>
    <n v="161971.8309859155"/>
    <n v="0.44708423326133911"/>
    <x v="3"/>
    <s v="High Performer"/>
    <x v="0"/>
    <s v="€"/>
    <s v="€463M"/>
    <s v="€207M"/>
    <s v="€0"/>
    <s v="€1,61,972"/>
    <n v="13497.652582159624"/>
  </r>
  <r>
    <x v="1299"/>
    <n v="2006"/>
    <x v="7"/>
    <x v="5"/>
    <s v="Series C"/>
    <n v="313"/>
    <n v="1280"/>
    <n v="976"/>
    <n v="37.89"/>
    <n v="6"/>
    <s v="Yes"/>
    <s v="Yes"/>
    <n v="53"/>
    <x v="0"/>
    <n v="59471"/>
    <n v="4"/>
    <n v="18"/>
    <n v="0.24453125000000001"/>
    <n v="762500"/>
    <n v="3.1182108626198084"/>
    <x v="3"/>
    <s v="Normal"/>
    <x v="0"/>
    <s v="A$"/>
    <s v="A$313M"/>
    <s v="A$976M"/>
    <s v="A$0"/>
    <s v="A$7,62,500"/>
    <n v="63541.666666666664"/>
  </r>
  <r>
    <x v="1300"/>
    <n v="2019"/>
    <x v="9"/>
    <x v="6"/>
    <s v="IPO"/>
    <n v="304"/>
    <n v="1280"/>
    <n v="327"/>
    <n v="4.08"/>
    <n v="1"/>
    <s v="No"/>
    <s v="Yes"/>
    <n v="76"/>
    <x v="3"/>
    <n v="2197607"/>
    <n v="5"/>
    <n v="5"/>
    <n v="0.23749999999999999"/>
    <n v="255468.75"/>
    <n v="1.075657894736842"/>
    <x v="2"/>
    <s v="Normal"/>
    <x v="2"/>
    <n v="0"/>
    <s v="0304M"/>
    <s v="0327M"/>
    <s v="00"/>
    <s v="02,55,469"/>
    <n v="21289.0625"/>
  </r>
  <r>
    <x v="1301"/>
    <n v="2017"/>
    <x v="2"/>
    <x v="3"/>
    <s v="Seed"/>
    <n v="83"/>
    <n v="1283"/>
    <n v="767"/>
    <n v="27.49"/>
    <n v="1"/>
    <s v="Yes"/>
    <s v="Yes"/>
    <n v="76"/>
    <x v="1"/>
    <n v="3284182"/>
    <n v="1"/>
    <n v="7"/>
    <n v="6.4692127825409201E-2"/>
    <n v="597817.61496492592"/>
    <n v="9.2409638554216862"/>
    <x v="3"/>
    <s v="Normal"/>
    <x v="0"/>
    <s v="€"/>
    <s v="€83M"/>
    <s v="€767M"/>
    <s v="€0"/>
    <s v="€5,97,818"/>
    <n v="49818.134580410493"/>
  </r>
  <r>
    <x v="1302"/>
    <n v="2021"/>
    <x v="9"/>
    <x v="7"/>
    <s v="Seed"/>
    <n v="368"/>
    <n v="1283"/>
    <n v="356"/>
    <n v="1.89"/>
    <n v="1"/>
    <s v="No"/>
    <s v="No"/>
    <n v="40"/>
    <x v="0"/>
    <n v="3218089"/>
    <n v="1"/>
    <n v="3"/>
    <n v="0.28682774746687451"/>
    <n v="277474.66874512861"/>
    <n v="0.96739130434782605"/>
    <x v="3"/>
    <s v="Normal"/>
    <x v="1"/>
    <n v="0"/>
    <s v="0368M"/>
    <s v="0356M"/>
    <s v="00"/>
    <s v="02,77,475"/>
    <n v="23122.889062094051"/>
  </r>
  <r>
    <x v="1303"/>
    <n v="2015"/>
    <x v="3"/>
    <x v="9"/>
    <s v="Series B"/>
    <n v="349"/>
    <n v="1284"/>
    <n v="887"/>
    <n v="44.4"/>
    <n v="7"/>
    <s v="Yes"/>
    <s v="Yes"/>
    <n v="27"/>
    <x v="1"/>
    <n v="2296727"/>
    <n v="3"/>
    <n v="9"/>
    <n v="0.27180685358255452"/>
    <n v="690809.96884735208"/>
    <n v="2.5415472779369628"/>
    <x v="2"/>
    <s v="Normal"/>
    <x v="0"/>
    <s v="€"/>
    <s v="€349M"/>
    <s v="€887M"/>
    <s v="€0"/>
    <s v="€6,90,810"/>
    <n v="57567.497403945999"/>
  </r>
  <r>
    <x v="1304"/>
    <n v="2013"/>
    <x v="0"/>
    <x v="3"/>
    <s v="IPO"/>
    <n v="56"/>
    <n v="1284"/>
    <n v="533"/>
    <n v="4.67"/>
    <n v="6"/>
    <s v="No"/>
    <s v="No"/>
    <n v="70"/>
    <x v="4"/>
    <n v="475011"/>
    <n v="5"/>
    <n v="11"/>
    <n v="4.3613707165109032E-2"/>
    <n v="415109.03426791279"/>
    <n v="9.5178571428571423"/>
    <x v="1"/>
    <s v="Normal"/>
    <x v="1"/>
    <s v="₹"/>
    <s v="₹56M"/>
    <s v="₹533M"/>
    <s v="₹0"/>
    <s v="₹4,15,109"/>
    <n v="34592.419522326061"/>
  </r>
  <r>
    <x v="1305"/>
    <n v="2017"/>
    <x v="0"/>
    <x v="8"/>
    <s v="Seed"/>
    <n v="35"/>
    <n v="1285"/>
    <n v="739"/>
    <n v="16.68"/>
    <n v="8"/>
    <s v="Yes"/>
    <s v="No"/>
    <n v="20"/>
    <x v="1"/>
    <n v="2627462"/>
    <n v="1"/>
    <n v="7"/>
    <n v="2.7237354085603113E-2"/>
    <n v="575097.27626459149"/>
    <n v="21.114285714285714"/>
    <x v="0"/>
    <s v="High Performer"/>
    <x v="0"/>
    <s v="₹"/>
    <s v="₹35M"/>
    <s v="₹739M"/>
    <s v="₹0"/>
    <s v="₹5,75,097"/>
    <n v="47924.773022049289"/>
  </r>
  <r>
    <x v="1306"/>
    <n v="2020"/>
    <x v="2"/>
    <x v="7"/>
    <s v="IPO"/>
    <n v="211"/>
    <n v="1286"/>
    <n v="183"/>
    <n v="46.15"/>
    <n v="4"/>
    <s v="Yes"/>
    <s v="No"/>
    <n v="23"/>
    <x v="2"/>
    <n v="2242008"/>
    <n v="5"/>
    <n v="4"/>
    <n v="0.16407465007776051"/>
    <n v="142301.71073094869"/>
    <n v="0.86729857819905209"/>
    <x v="3"/>
    <s v="Normal"/>
    <x v="0"/>
    <s v="€"/>
    <s v="€211M"/>
    <s v="€183M"/>
    <s v="€0"/>
    <s v="€1,42,302"/>
    <n v="11858.475894245723"/>
  </r>
  <r>
    <x v="1307"/>
    <n v="2014"/>
    <x v="3"/>
    <x v="1"/>
    <s v="Series C"/>
    <n v="434"/>
    <n v="1287"/>
    <n v="680"/>
    <n v="24.99"/>
    <n v="9"/>
    <s v="Yes"/>
    <s v="Yes"/>
    <n v="2"/>
    <x v="4"/>
    <n v="4171885"/>
    <n v="4"/>
    <n v="10"/>
    <n v="0.33721833721833722"/>
    <n v="528360.52836052841"/>
    <n v="1.566820276497696"/>
    <x v="0"/>
    <s v="High Performer"/>
    <x v="0"/>
    <s v="€"/>
    <s v="€434M"/>
    <s v="€680M"/>
    <s v="€0"/>
    <s v="€5,28,361"/>
    <n v="44030.044030044031"/>
  </r>
  <r>
    <x v="1308"/>
    <n v="2018"/>
    <x v="1"/>
    <x v="9"/>
    <s v="IPO"/>
    <n v="292"/>
    <n v="1288"/>
    <n v="304"/>
    <n v="42.39"/>
    <n v="7"/>
    <s v="Yes"/>
    <s v="No"/>
    <n v="93"/>
    <x v="0"/>
    <n v="256679"/>
    <n v="5"/>
    <n v="6"/>
    <n v="0.2267080745341615"/>
    <n v="236024.84472049688"/>
    <n v="1.0410958904109588"/>
    <x v="0"/>
    <s v="Normal"/>
    <x v="0"/>
    <s v="¥"/>
    <s v="¥292M"/>
    <s v="¥304M"/>
    <s v="¥0"/>
    <s v="¥2,36,025"/>
    <n v="19668.737060041407"/>
  </r>
  <r>
    <x v="1309"/>
    <n v="2019"/>
    <x v="8"/>
    <x v="3"/>
    <s v="IPO"/>
    <n v="184"/>
    <n v="1288"/>
    <n v="125"/>
    <n v="27.52"/>
    <n v="7"/>
    <s v="No"/>
    <s v="Yes"/>
    <n v="67"/>
    <x v="2"/>
    <n v="3773071"/>
    <n v="5"/>
    <n v="5"/>
    <n v="0.14285714285714285"/>
    <n v="97049.689440993796"/>
    <n v="0.67934782608695654"/>
    <x v="1"/>
    <s v="Normal"/>
    <x v="2"/>
    <s v="$"/>
    <s v="$184M"/>
    <s v="$125M"/>
    <s v="$0"/>
    <s v="$97,050"/>
    <n v="8087.4741200828157"/>
  </r>
  <r>
    <x v="1310"/>
    <n v="2018"/>
    <x v="8"/>
    <x v="5"/>
    <s v="Series B"/>
    <n v="21"/>
    <n v="1289"/>
    <n v="26"/>
    <n v="21.9"/>
    <n v="2"/>
    <s v="Yes"/>
    <s v="Yes"/>
    <n v="89"/>
    <x v="4"/>
    <n v="1184921"/>
    <n v="3"/>
    <n v="6"/>
    <n v="1.6291698991466253E-2"/>
    <n v="20170.674941815359"/>
    <n v="1.2380952380952381"/>
    <x v="0"/>
    <s v="Normal"/>
    <x v="0"/>
    <s v="$"/>
    <s v="$21M"/>
    <s v="$26M"/>
    <s v="$0"/>
    <s v="$20,171"/>
    <n v="1680.8895784846134"/>
  </r>
  <r>
    <x v="1311"/>
    <n v="2017"/>
    <x v="4"/>
    <x v="3"/>
    <s v="Series B"/>
    <n v="293"/>
    <n v="1289"/>
    <n v="444"/>
    <n v="26.68"/>
    <n v="2"/>
    <s v="Yes"/>
    <s v="No"/>
    <n v="54"/>
    <x v="4"/>
    <n v="2032246"/>
    <n v="3"/>
    <n v="7"/>
    <n v="0.22730799069045771"/>
    <n v="344453.06439100078"/>
    <n v="1.5153583617747439"/>
    <x v="0"/>
    <s v="Normal"/>
    <x v="0"/>
    <s v="$"/>
    <s v="$293M"/>
    <s v="$444M"/>
    <s v="$0"/>
    <s v="$3,44,453"/>
    <n v="28704.422032583399"/>
  </r>
  <r>
    <x v="1312"/>
    <n v="2020"/>
    <x v="2"/>
    <x v="0"/>
    <s v="Series A"/>
    <n v="286"/>
    <n v="1290"/>
    <n v="173"/>
    <n v="25.94"/>
    <n v="5"/>
    <s v="No"/>
    <s v="No"/>
    <n v="83"/>
    <x v="1"/>
    <n v="3570687"/>
    <n v="2"/>
    <n v="4"/>
    <n v="0.22170542635658916"/>
    <n v="134108.52713178293"/>
    <n v="0.6048951048951049"/>
    <x v="0"/>
    <s v="Normal"/>
    <x v="1"/>
    <s v="€"/>
    <s v="€286M"/>
    <s v="€173M"/>
    <s v="€0"/>
    <s v="€1,34,109"/>
    <n v="11175.710594315246"/>
  </r>
  <r>
    <x v="1313"/>
    <n v="2009"/>
    <x v="0"/>
    <x v="5"/>
    <s v="Series C"/>
    <n v="267"/>
    <n v="1291"/>
    <n v="854"/>
    <n v="32.630000000000003"/>
    <n v="5"/>
    <s v="No"/>
    <s v="Yes"/>
    <n v="46"/>
    <x v="0"/>
    <n v="4536352"/>
    <n v="4"/>
    <n v="15"/>
    <n v="0.20681642137877615"/>
    <n v="661502.71107668476"/>
    <n v="3.1985018726591758"/>
    <x v="0"/>
    <s v="Normal"/>
    <x v="2"/>
    <s v="₹"/>
    <s v="₹267M"/>
    <s v="₹854M"/>
    <s v="₹0"/>
    <s v="₹6,61,503"/>
    <n v="55125.225923057063"/>
  </r>
  <r>
    <x v="1314"/>
    <n v="2000"/>
    <x v="9"/>
    <x v="2"/>
    <s v="Series B"/>
    <n v="268"/>
    <n v="1291"/>
    <n v="232"/>
    <n v="29.84"/>
    <n v="5"/>
    <s v="Yes"/>
    <s v="No"/>
    <n v="28"/>
    <x v="2"/>
    <n v="579642"/>
    <n v="3"/>
    <n v="24"/>
    <n v="0.20759101471727343"/>
    <n v="179705.65453137102"/>
    <n v="0.86567164179104472"/>
    <x v="0"/>
    <s v="Normal"/>
    <x v="0"/>
    <n v="0"/>
    <s v="0268M"/>
    <s v="0232M"/>
    <s v="00"/>
    <s v="01,79,706"/>
    <n v="14975.471210947586"/>
  </r>
  <r>
    <x v="1315"/>
    <n v="2015"/>
    <x v="1"/>
    <x v="6"/>
    <s v="IPO"/>
    <n v="161"/>
    <n v="1292"/>
    <n v="798"/>
    <n v="24.58"/>
    <n v="1"/>
    <s v="No"/>
    <s v="Yes"/>
    <n v="14"/>
    <x v="1"/>
    <n v="1877113"/>
    <n v="5"/>
    <n v="9"/>
    <n v="0.12461300309597523"/>
    <n v="617647.0588235294"/>
    <n v="4.9565217391304346"/>
    <x v="0"/>
    <s v="Normal"/>
    <x v="2"/>
    <s v="¥"/>
    <s v="¥161M"/>
    <s v="¥798M"/>
    <s v="¥0"/>
    <s v="¥6,17,647"/>
    <n v="51470.588235294119"/>
  </r>
  <r>
    <x v="1316"/>
    <n v="2001"/>
    <x v="1"/>
    <x v="8"/>
    <s v="IPO"/>
    <n v="174"/>
    <n v="1293"/>
    <n v="296"/>
    <n v="36.950000000000003"/>
    <n v="8"/>
    <s v="No"/>
    <s v="No"/>
    <n v="59"/>
    <x v="3"/>
    <n v="3648385"/>
    <n v="5"/>
    <n v="23"/>
    <n v="0.13457076566125289"/>
    <n v="228924.98066511989"/>
    <n v="1.7011494252873562"/>
    <x v="0"/>
    <s v="High Performer"/>
    <x v="1"/>
    <s v="¥"/>
    <s v="¥174M"/>
    <s v="¥296M"/>
    <s v="¥0"/>
    <s v="¥2,28,925"/>
    <n v="19077.081722093324"/>
  </r>
  <r>
    <x v="1317"/>
    <n v="2013"/>
    <x v="8"/>
    <x v="1"/>
    <s v="Series A"/>
    <n v="103"/>
    <n v="1293"/>
    <n v="203"/>
    <n v="42.57"/>
    <n v="1"/>
    <s v="No"/>
    <s v="Yes"/>
    <n v="90"/>
    <x v="3"/>
    <n v="397634"/>
    <n v="2"/>
    <n v="11"/>
    <n v="7.965970610982212E-2"/>
    <n v="156999.22660479505"/>
    <n v="1.970873786407767"/>
    <x v="3"/>
    <s v="Normal"/>
    <x v="2"/>
    <s v="$"/>
    <s v="$103M"/>
    <s v="$203M"/>
    <s v="$0"/>
    <s v="$1,56,999"/>
    <n v="13083.268883732921"/>
  </r>
  <r>
    <x v="1318"/>
    <n v="2006"/>
    <x v="3"/>
    <x v="6"/>
    <s v="Series C"/>
    <n v="429"/>
    <n v="1294"/>
    <n v="638"/>
    <n v="28.72"/>
    <n v="8"/>
    <s v="No"/>
    <s v="Yes"/>
    <n v="20"/>
    <x v="3"/>
    <n v="357247"/>
    <n v="4"/>
    <n v="18"/>
    <n v="0.33153013910355489"/>
    <n v="493044.82225656876"/>
    <n v="1.4871794871794872"/>
    <x v="0"/>
    <s v="High Performer"/>
    <x v="2"/>
    <s v="€"/>
    <s v="€429M"/>
    <s v="€638M"/>
    <s v="€0"/>
    <s v="€4,93,045"/>
    <n v="41087.06852138073"/>
  </r>
  <r>
    <x v="1319"/>
    <n v="2001"/>
    <x v="5"/>
    <x v="7"/>
    <s v="Seed"/>
    <n v="118"/>
    <n v="1295"/>
    <n v="151"/>
    <n v="31.42"/>
    <n v="5"/>
    <s v="Yes"/>
    <s v="No"/>
    <n v="35"/>
    <x v="1"/>
    <n v="1003239"/>
    <n v="1"/>
    <n v="23"/>
    <n v="9.1119691119691121E-2"/>
    <n v="116602.3166023166"/>
    <n v="1.2796610169491525"/>
    <x v="3"/>
    <s v="Normal"/>
    <x v="0"/>
    <s v="¥"/>
    <s v="¥118M"/>
    <s v="¥151M"/>
    <s v="¥0"/>
    <s v="¥1,16,602"/>
    <n v="9716.8597168597171"/>
  </r>
  <r>
    <x v="1320"/>
    <n v="2005"/>
    <x v="2"/>
    <x v="2"/>
    <s v="Series A"/>
    <n v="311"/>
    <n v="1295"/>
    <n v="437"/>
    <n v="43.81"/>
    <n v="5"/>
    <s v="Yes"/>
    <s v="No"/>
    <n v="68"/>
    <x v="2"/>
    <n v="4314951"/>
    <n v="2"/>
    <n v="19"/>
    <n v="0.24015444015444015"/>
    <n v="337451.73745173746"/>
    <n v="1.405144694533762"/>
    <x v="3"/>
    <s v="Normal"/>
    <x v="0"/>
    <s v="€"/>
    <s v="€311M"/>
    <s v="€437M"/>
    <s v="€0"/>
    <s v="€3,37,452"/>
    <n v="28120.978120978121"/>
  </r>
  <r>
    <x v="1321"/>
    <n v="2022"/>
    <x v="8"/>
    <x v="7"/>
    <s v="IPO"/>
    <n v="421"/>
    <n v="1296"/>
    <n v="886"/>
    <n v="34.619999999999997"/>
    <n v="6"/>
    <s v="No"/>
    <s v="Yes"/>
    <n v="1"/>
    <x v="4"/>
    <n v="4723633"/>
    <n v="5"/>
    <n v="2"/>
    <n v="0.32484567901234568"/>
    <n v="683641.97530864202"/>
    <n v="2.1045130641330165"/>
    <x v="3"/>
    <s v="Normal"/>
    <x v="2"/>
    <s v="$"/>
    <s v="$421M"/>
    <s v="$886M"/>
    <s v="$0"/>
    <s v="$6,83,642"/>
    <n v="56970.1646090535"/>
  </r>
  <r>
    <x v="1322"/>
    <n v="2016"/>
    <x v="7"/>
    <x v="8"/>
    <s v="Seed"/>
    <n v="345"/>
    <n v="1298"/>
    <n v="24"/>
    <n v="36.46"/>
    <n v="9"/>
    <s v="Yes"/>
    <s v="No"/>
    <n v="4"/>
    <x v="0"/>
    <n v="3688530"/>
    <n v="1"/>
    <n v="8"/>
    <n v="0.2657935285053929"/>
    <n v="18489.984591679506"/>
    <n v="6.9565217391304349E-2"/>
    <x v="2"/>
    <s v="High Performer"/>
    <x v="0"/>
    <s v="A$"/>
    <s v="A$345M"/>
    <s v="A$24M"/>
    <s v="A$0"/>
    <s v="A$18,490"/>
    <n v="1540.8320493066255"/>
  </r>
  <r>
    <x v="1323"/>
    <n v="2000"/>
    <x v="5"/>
    <x v="7"/>
    <s v="Series A"/>
    <n v="60"/>
    <n v="1298"/>
    <n v="732"/>
    <n v="34.24"/>
    <n v="5"/>
    <s v="Yes"/>
    <s v="No"/>
    <n v="2"/>
    <x v="3"/>
    <n v="2421331"/>
    <n v="2"/>
    <n v="24"/>
    <n v="4.6224961479198766E-2"/>
    <n v="563944.53004622494"/>
    <n v="12.2"/>
    <x v="0"/>
    <s v="Normal"/>
    <x v="0"/>
    <s v="¥"/>
    <s v="¥60M"/>
    <s v="¥732M"/>
    <s v="¥0"/>
    <s v="¥5,63,945"/>
    <n v="46995.377503852083"/>
  </r>
  <r>
    <x v="1324"/>
    <n v="2014"/>
    <x v="9"/>
    <x v="8"/>
    <s v="IPO"/>
    <n v="297"/>
    <n v="1299"/>
    <n v="487"/>
    <n v="39.909999999999997"/>
    <n v="4"/>
    <s v="Yes"/>
    <s v="Yes"/>
    <n v="63"/>
    <x v="4"/>
    <n v="1772725"/>
    <n v="5"/>
    <n v="10"/>
    <n v="0.22863741339491916"/>
    <n v="374903.77213240956"/>
    <n v="1.6397306397306397"/>
    <x v="0"/>
    <s v="Normal"/>
    <x v="0"/>
    <n v="0"/>
    <s v="0297M"/>
    <s v="0487M"/>
    <s v="00"/>
    <s v="03,74,904"/>
    <n v="31241.981011034128"/>
  </r>
  <r>
    <x v="1325"/>
    <n v="2021"/>
    <x v="2"/>
    <x v="5"/>
    <s v="IPO"/>
    <n v="176"/>
    <n v="1299"/>
    <n v="452"/>
    <n v="29.13"/>
    <n v="4"/>
    <s v="No"/>
    <s v="Yes"/>
    <n v="6"/>
    <x v="4"/>
    <n v="430414"/>
    <n v="5"/>
    <n v="3"/>
    <n v="0.13548883756735949"/>
    <n v="347959.96920708235"/>
    <n v="2.5681818181818183"/>
    <x v="3"/>
    <s v="Normal"/>
    <x v="2"/>
    <s v="€"/>
    <s v="€176M"/>
    <s v="€452M"/>
    <s v="€0"/>
    <s v="€3,47,960"/>
    <n v="28996.664100590198"/>
  </r>
  <r>
    <x v="1326"/>
    <n v="2007"/>
    <x v="8"/>
    <x v="2"/>
    <s v="Series A"/>
    <n v="314"/>
    <n v="1299"/>
    <n v="408"/>
    <n v="45.11"/>
    <n v="4"/>
    <s v="No"/>
    <s v="Yes"/>
    <n v="50"/>
    <x v="3"/>
    <n v="3460150"/>
    <n v="2"/>
    <n v="17"/>
    <n v="0.24172440338722093"/>
    <n v="314087.75981524249"/>
    <n v="1.2993630573248407"/>
    <x v="3"/>
    <s v="Normal"/>
    <x v="2"/>
    <s v="$"/>
    <s v="$314M"/>
    <s v="$408M"/>
    <s v="$0"/>
    <s v="$3,14,088"/>
    <n v="26173.979984603542"/>
  </r>
  <r>
    <x v="1327"/>
    <n v="2013"/>
    <x v="4"/>
    <x v="7"/>
    <s v="Series B"/>
    <n v="345"/>
    <n v="1300"/>
    <n v="228"/>
    <n v="35.36"/>
    <n v="5"/>
    <s v="Yes"/>
    <s v="No"/>
    <n v="71"/>
    <x v="2"/>
    <n v="3777717"/>
    <n v="3"/>
    <n v="11"/>
    <n v="0.26538461538461539"/>
    <n v="175384.61538461538"/>
    <n v="0.66086956521739126"/>
    <x v="0"/>
    <s v="Normal"/>
    <x v="0"/>
    <s v="$"/>
    <s v="$345M"/>
    <s v="$228M"/>
    <s v="$0"/>
    <s v="$1,75,385"/>
    <n v="14615.384615384615"/>
  </r>
  <r>
    <x v="1328"/>
    <n v="2012"/>
    <x v="4"/>
    <x v="7"/>
    <s v="Series C"/>
    <n v="151"/>
    <n v="1300"/>
    <n v="988"/>
    <n v="14.97"/>
    <n v="2"/>
    <s v="No"/>
    <s v="No"/>
    <n v="53"/>
    <x v="0"/>
    <n v="2073638"/>
    <n v="4"/>
    <n v="12"/>
    <n v="0.11615384615384615"/>
    <n v="760000"/>
    <n v="6.5430463576158937"/>
    <x v="3"/>
    <s v="Normal"/>
    <x v="1"/>
    <s v="$"/>
    <s v="$151M"/>
    <s v="$988M"/>
    <s v="$0"/>
    <s v="$7,60,000"/>
    <n v="63333.333333333336"/>
  </r>
  <r>
    <x v="1329"/>
    <n v="2003"/>
    <x v="9"/>
    <x v="3"/>
    <s v="IPO"/>
    <n v="304"/>
    <n v="1301"/>
    <n v="888"/>
    <n v="23.44"/>
    <n v="5"/>
    <s v="No"/>
    <s v="No"/>
    <n v="75"/>
    <x v="4"/>
    <n v="1710911"/>
    <n v="5"/>
    <n v="21"/>
    <n v="0.23366641045349731"/>
    <n v="682551.88316679478"/>
    <n v="2.9210526315789473"/>
    <x v="0"/>
    <s v="Normal"/>
    <x v="1"/>
    <n v="0"/>
    <s v="0304M"/>
    <s v="0888M"/>
    <s v="00"/>
    <s v="06,82,552"/>
    <n v="56879.323597232898"/>
  </r>
  <r>
    <x v="1330"/>
    <n v="2011"/>
    <x v="6"/>
    <x v="8"/>
    <s v="Seed"/>
    <n v="292"/>
    <n v="1302"/>
    <n v="184"/>
    <n v="14.85"/>
    <n v="1"/>
    <s v="No"/>
    <s v="No"/>
    <n v="59"/>
    <x v="3"/>
    <n v="4877883"/>
    <n v="1"/>
    <n v="13"/>
    <n v="0.22427035330261136"/>
    <n v="141321.04454685099"/>
    <n v="0.63013698630136983"/>
    <x v="1"/>
    <s v="Normal"/>
    <x v="1"/>
    <s v="£"/>
    <s v="£292M"/>
    <s v="£184M"/>
    <s v="£0"/>
    <s v="£1,41,321"/>
    <n v="11776.753712237583"/>
  </r>
  <r>
    <x v="1331"/>
    <n v="2011"/>
    <x v="9"/>
    <x v="7"/>
    <s v="IPO"/>
    <n v="37"/>
    <n v="1303"/>
    <n v="821"/>
    <n v="26.4"/>
    <n v="1"/>
    <s v="No"/>
    <s v="Yes"/>
    <n v="61"/>
    <x v="3"/>
    <n v="2351845"/>
    <n v="5"/>
    <n v="13"/>
    <n v="2.8396009209516501E-2"/>
    <n v="630084.4205679202"/>
    <n v="22.189189189189189"/>
    <x v="0"/>
    <s v="Normal"/>
    <x v="2"/>
    <n v="0"/>
    <s v="037M"/>
    <s v="0821M"/>
    <s v="00"/>
    <s v="06,30,084"/>
    <n v="52507.035047326681"/>
  </r>
  <r>
    <x v="1332"/>
    <n v="2021"/>
    <x v="7"/>
    <x v="9"/>
    <s v="Series B"/>
    <n v="278"/>
    <n v="1304"/>
    <n v="881"/>
    <n v="15.71"/>
    <n v="4"/>
    <s v="Yes"/>
    <s v="Yes"/>
    <n v="87"/>
    <x v="3"/>
    <n v="1114638"/>
    <n v="3"/>
    <n v="3"/>
    <n v="0.21319018404907975"/>
    <n v="675613.49693251529"/>
    <n v="3.1690647482014387"/>
    <x v="0"/>
    <s v="Normal"/>
    <x v="0"/>
    <s v="A$"/>
    <s v="A$278M"/>
    <s v="A$881M"/>
    <s v="A$0"/>
    <s v="A$6,75,613"/>
    <n v="56301.124744376277"/>
  </r>
  <r>
    <x v="1333"/>
    <n v="2011"/>
    <x v="9"/>
    <x v="8"/>
    <s v="Seed"/>
    <n v="298"/>
    <n v="1305"/>
    <n v="605"/>
    <n v="16.989999999999998"/>
    <n v="4"/>
    <s v="Yes"/>
    <s v="No"/>
    <n v="65"/>
    <x v="3"/>
    <n v="2809153"/>
    <n v="1"/>
    <n v="13"/>
    <n v="0.22835249042145594"/>
    <n v="463601.53256704978"/>
    <n v="2.0302013422818792"/>
    <x v="0"/>
    <s v="Normal"/>
    <x v="0"/>
    <n v="0"/>
    <s v="0298M"/>
    <s v="0605M"/>
    <s v="00"/>
    <s v="04,63,602"/>
    <n v="38633.461047254154"/>
  </r>
  <r>
    <x v="1334"/>
    <n v="2013"/>
    <x v="0"/>
    <x v="1"/>
    <s v="IPO"/>
    <n v="210"/>
    <n v="1306"/>
    <n v="482"/>
    <n v="24.62"/>
    <n v="6"/>
    <s v="Yes"/>
    <s v="No"/>
    <n v="51"/>
    <x v="1"/>
    <n v="552032"/>
    <n v="5"/>
    <n v="11"/>
    <n v="0.16079632465543645"/>
    <n v="369065.8499234303"/>
    <n v="2.2952380952380951"/>
    <x v="3"/>
    <s v="Normal"/>
    <x v="0"/>
    <s v="₹"/>
    <s v="₹210M"/>
    <s v="₹482M"/>
    <s v="₹0"/>
    <s v="₹3,69,066"/>
    <n v="30755.487493619192"/>
  </r>
  <r>
    <x v="1335"/>
    <n v="2006"/>
    <x v="7"/>
    <x v="3"/>
    <s v="IPO"/>
    <n v="338"/>
    <n v="1307"/>
    <n v="726"/>
    <n v="30.78"/>
    <n v="8"/>
    <s v="No"/>
    <s v="No"/>
    <n v="67"/>
    <x v="3"/>
    <n v="2336340"/>
    <n v="5"/>
    <n v="18"/>
    <n v="0.25860749808722266"/>
    <n v="555470.54322876816"/>
    <n v="2.1479289940828403"/>
    <x v="0"/>
    <s v="High Performer"/>
    <x v="1"/>
    <s v="A$"/>
    <s v="A$338M"/>
    <s v="A$726M"/>
    <s v="A$0"/>
    <s v="A$5,55,471"/>
    <n v="46289.21193573068"/>
  </r>
  <r>
    <x v="1336"/>
    <n v="2008"/>
    <x v="5"/>
    <x v="4"/>
    <s v="IPO"/>
    <n v="156"/>
    <n v="1307"/>
    <n v="834"/>
    <n v="19.75"/>
    <n v="7"/>
    <s v="No"/>
    <s v="No"/>
    <n v="71"/>
    <x v="0"/>
    <n v="3548884"/>
    <n v="5"/>
    <n v="16"/>
    <n v="0.11935730680948738"/>
    <n v="638102.52486610564"/>
    <n v="5.3461538461538458"/>
    <x v="3"/>
    <s v="Normal"/>
    <x v="1"/>
    <s v="¥"/>
    <s v="¥156M"/>
    <s v="¥834M"/>
    <s v="¥0"/>
    <s v="¥6,38,103"/>
    <n v="53175.210405508798"/>
  </r>
  <r>
    <x v="1337"/>
    <n v="2011"/>
    <x v="5"/>
    <x v="4"/>
    <s v="Seed"/>
    <n v="410"/>
    <n v="1310"/>
    <n v="840"/>
    <n v="5.7"/>
    <n v="3"/>
    <s v="No"/>
    <s v="Yes"/>
    <n v="48"/>
    <x v="3"/>
    <n v="4011406"/>
    <n v="1"/>
    <n v="13"/>
    <n v="0.31297709923664124"/>
    <n v="641221.37404580158"/>
    <n v="2.0487804878048781"/>
    <x v="3"/>
    <s v="Normal"/>
    <x v="2"/>
    <s v="¥"/>
    <s v="¥410M"/>
    <s v="¥840M"/>
    <s v="¥0"/>
    <s v="¥6,41,221"/>
    <n v="53435.114503816796"/>
  </r>
  <r>
    <x v="1338"/>
    <n v="2013"/>
    <x v="9"/>
    <x v="2"/>
    <s v="Series C"/>
    <n v="498"/>
    <n v="1311"/>
    <n v="313"/>
    <n v="47.07"/>
    <n v="5"/>
    <s v="No"/>
    <s v="Yes"/>
    <n v="55"/>
    <x v="0"/>
    <n v="425261"/>
    <n v="4"/>
    <n v="11"/>
    <n v="0.37986270022883295"/>
    <n v="238749.0465293669"/>
    <n v="0.62851405622489964"/>
    <x v="0"/>
    <s v="Normal"/>
    <x v="2"/>
    <n v="0"/>
    <s v="0498M"/>
    <s v="0313M"/>
    <s v="00"/>
    <s v="02,38,749"/>
    <n v="19895.753877447241"/>
  </r>
  <r>
    <x v="1339"/>
    <n v="2011"/>
    <x v="9"/>
    <x v="6"/>
    <s v="Series A"/>
    <n v="278"/>
    <n v="1312"/>
    <n v="64"/>
    <n v="34.33"/>
    <n v="4"/>
    <s v="Yes"/>
    <s v="No"/>
    <n v="88"/>
    <x v="2"/>
    <n v="1545544"/>
    <n v="2"/>
    <n v="13"/>
    <n v="0.21189024390243902"/>
    <n v="48780.487804878052"/>
    <n v="0.23021582733812951"/>
    <x v="0"/>
    <s v="Normal"/>
    <x v="0"/>
    <n v="0"/>
    <s v="0278M"/>
    <s v="064M"/>
    <s v="00"/>
    <s v="048,780"/>
    <n v="4065.040650406504"/>
  </r>
  <r>
    <x v="1340"/>
    <n v="2021"/>
    <x v="4"/>
    <x v="2"/>
    <s v="Series B"/>
    <n v="289"/>
    <n v="1313"/>
    <n v="921"/>
    <n v="40.9"/>
    <n v="9"/>
    <s v="No"/>
    <s v="Yes"/>
    <n v="72"/>
    <x v="3"/>
    <n v="4418377"/>
    <n v="3"/>
    <n v="3"/>
    <n v="0.22010662604722012"/>
    <n v="701447.06778370147"/>
    <n v="3.1868512110726646"/>
    <x v="0"/>
    <s v="High Performer"/>
    <x v="2"/>
    <s v="$"/>
    <s v="$289M"/>
    <s v="$921M"/>
    <s v="$0"/>
    <s v="$7,01,447"/>
    <n v="58453.922315308453"/>
  </r>
  <r>
    <x v="1341"/>
    <n v="2020"/>
    <x v="0"/>
    <x v="7"/>
    <s v="Series A"/>
    <n v="267"/>
    <n v="1313"/>
    <n v="624"/>
    <n v="43.1"/>
    <n v="6"/>
    <s v="No"/>
    <s v="Yes"/>
    <n v="70"/>
    <x v="4"/>
    <n v="506429"/>
    <n v="2"/>
    <n v="4"/>
    <n v="0.20335110434120335"/>
    <n v="475247.52475247526"/>
    <n v="2.3370786516853932"/>
    <x v="3"/>
    <s v="Normal"/>
    <x v="2"/>
    <s v="₹"/>
    <s v="₹267M"/>
    <s v="₹624M"/>
    <s v="₹0"/>
    <s v="₹4,75,248"/>
    <n v="39603.960396039605"/>
  </r>
  <r>
    <x v="1342"/>
    <n v="2005"/>
    <x v="9"/>
    <x v="3"/>
    <s v="Seed"/>
    <n v="396"/>
    <n v="1314"/>
    <n v="472"/>
    <n v="26.07"/>
    <n v="9"/>
    <s v="No"/>
    <s v="No"/>
    <n v="15"/>
    <x v="3"/>
    <n v="1366599"/>
    <n v="1"/>
    <n v="19"/>
    <n v="0.30136986301369861"/>
    <n v="359208.52359208523"/>
    <n v="1.1919191919191918"/>
    <x v="0"/>
    <s v="High Performer"/>
    <x v="1"/>
    <n v="0"/>
    <s v="0396M"/>
    <s v="0472M"/>
    <s v="00"/>
    <s v="03,59,209"/>
    <n v="29934.043632673769"/>
  </r>
  <r>
    <x v="1343"/>
    <n v="2003"/>
    <x v="7"/>
    <x v="5"/>
    <s v="IPO"/>
    <n v="264"/>
    <n v="1314"/>
    <n v="546"/>
    <n v="3.44"/>
    <n v="9"/>
    <s v="No"/>
    <s v="Yes"/>
    <n v="60"/>
    <x v="4"/>
    <n v="1521877"/>
    <n v="5"/>
    <n v="21"/>
    <n v="0.20091324200913241"/>
    <n v="415525.11415525113"/>
    <n v="2.0681818181818183"/>
    <x v="0"/>
    <s v="High Performer"/>
    <x v="2"/>
    <s v="A$"/>
    <s v="A$264M"/>
    <s v="A$546M"/>
    <s v="A$0"/>
    <s v="A$4,15,525"/>
    <n v="34627.092846270927"/>
  </r>
  <r>
    <x v="1344"/>
    <n v="2001"/>
    <x v="7"/>
    <x v="9"/>
    <s v="IPO"/>
    <n v="207"/>
    <n v="1314"/>
    <n v="812"/>
    <n v="1.52"/>
    <n v="8"/>
    <s v="Yes"/>
    <s v="No"/>
    <n v="13"/>
    <x v="4"/>
    <n v="759965"/>
    <n v="5"/>
    <n v="23"/>
    <n v="0.15753424657534246"/>
    <n v="617960.42617960426"/>
    <n v="3.9227053140096619"/>
    <x v="0"/>
    <s v="High Performer"/>
    <x v="0"/>
    <s v="A$"/>
    <s v="A$207M"/>
    <s v="A$812M"/>
    <s v="A$0"/>
    <s v="A$6,17,960"/>
    <n v="51496.702181633686"/>
  </r>
  <r>
    <x v="1345"/>
    <n v="2015"/>
    <x v="9"/>
    <x v="3"/>
    <s v="Series C"/>
    <n v="283"/>
    <n v="1315"/>
    <n v="358"/>
    <n v="18.190000000000001"/>
    <n v="7"/>
    <s v="No"/>
    <s v="Yes"/>
    <n v="23"/>
    <x v="0"/>
    <n v="4719039"/>
    <n v="4"/>
    <n v="9"/>
    <n v="0.21520912547528517"/>
    <n v="272243.34600760456"/>
    <n v="1.2650176678445231"/>
    <x v="2"/>
    <s v="Normal"/>
    <x v="2"/>
    <n v="0"/>
    <s v="0283M"/>
    <s v="0358M"/>
    <s v="00"/>
    <s v="02,72,243"/>
    <n v="22686.945500633712"/>
  </r>
  <r>
    <x v="1346"/>
    <n v="2008"/>
    <x v="7"/>
    <x v="8"/>
    <s v="Series A"/>
    <n v="78"/>
    <n v="1315"/>
    <n v="878"/>
    <n v="21.65"/>
    <n v="4"/>
    <s v="Yes"/>
    <s v="No"/>
    <n v="32"/>
    <x v="1"/>
    <n v="3433326"/>
    <n v="2"/>
    <n v="16"/>
    <n v="5.9315589353612169E-2"/>
    <n v="667680.60836501897"/>
    <n v="11.256410256410257"/>
    <x v="0"/>
    <s v="Normal"/>
    <x v="0"/>
    <s v="A$"/>
    <s v="A$78M"/>
    <s v="A$878M"/>
    <s v="A$0"/>
    <s v="A$6,67,681"/>
    <n v="55640.050697084916"/>
  </r>
  <r>
    <x v="1347"/>
    <n v="2004"/>
    <x v="0"/>
    <x v="8"/>
    <s v="Seed"/>
    <n v="211"/>
    <n v="1319"/>
    <n v="684"/>
    <n v="1.42"/>
    <n v="9"/>
    <s v="Yes"/>
    <s v="Yes"/>
    <n v="76"/>
    <x v="2"/>
    <n v="3317137"/>
    <n v="1"/>
    <n v="20"/>
    <n v="0.15996967399545109"/>
    <n v="518574.67778620165"/>
    <n v="3.2417061611374409"/>
    <x v="3"/>
    <s v="High Performer"/>
    <x v="0"/>
    <s v="₹"/>
    <s v="₹211M"/>
    <s v="₹684M"/>
    <s v="₹0"/>
    <s v="₹5,18,575"/>
    <n v="43214.556482183471"/>
  </r>
  <r>
    <x v="1348"/>
    <n v="2018"/>
    <x v="4"/>
    <x v="8"/>
    <s v="Series B"/>
    <n v="429"/>
    <n v="1319"/>
    <n v="472"/>
    <n v="45.19"/>
    <n v="8"/>
    <s v="No"/>
    <s v="No"/>
    <n v="71"/>
    <x v="3"/>
    <n v="2680791"/>
    <n v="3"/>
    <n v="6"/>
    <n v="0.32524639878695982"/>
    <n v="357846.85367702803"/>
    <n v="1.1002331002331003"/>
    <x v="3"/>
    <s v="High Performer"/>
    <x v="1"/>
    <s v="$"/>
    <s v="$429M"/>
    <s v="$472M"/>
    <s v="$0"/>
    <s v="$3,57,847"/>
    <n v="29820.571139752337"/>
  </r>
  <r>
    <x v="1349"/>
    <n v="2015"/>
    <x v="3"/>
    <x v="8"/>
    <s v="Series C"/>
    <n v="369"/>
    <n v="1321"/>
    <n v="721"/>
    <n v="46.19"/>
    <n v="6"/>
    <s v="No"/>
    <s v="No"/>
    <n v="41"/>
    <x v="4"/>
    <n v="4322326"/>
    <n v="4"/>
    <n v="9"/>
    <n v="0.27933383800151401"/>
    <n v="545798.6373959122"/>
    <n v="1.953929539295393"/>
    <x v="3"/>
    <s v="Normal"/>
    <x v="1"/>
    <s v="€"/>
    <s v="€369M"/>
    <s v="€721M"/>
    <s v="€0"/>
    <s v="€5,45,799"/>
    <n v="45483.219782992681"/>
  </r>
  <r>
    <x v="1350"/>
    <n v="2002"/>
    <x v="9"/>
    <x v="9"/>
    <s v="Series A"/>
    <n v="383"/>
    <n v="1321"/>
    <n v="279"/>
    <n v="46.82"/>
    <n v="5"/>
    <s v="No"/>
    <s v="No"/>
    <n v="90"/>
    <x v="2"/>
    <n v="4689762"/>
    <n v="2"/>
    <n v="22"/>
    <n v="0.28993186979560936"/>
    <n v="211203.63361090084"/>
    <n v="0.72845953002610964"/>
    <x v="3"/>
    <s v="Normal"/>
    <x v="1"/>
    <n v="0"/>
    <s v="0383M"/>
    <s v="0279M"/>
    <s v="00"/>
    <s v="02,11,204"/>
    <n v="17600.302800908401"/>
  </r>
  <r>
    <x v="1351"/>
    <n v="2014"/>
    <x v="7"/>
    <x v="2"/>
    <s v="Seed"/>
    <n v="317"/>
    <n v="1321"/>
    <n v="67"/>
    <n v="21"/>
    <n v="3"/>
    <s v="Yes"/>
    <s v="Yes"/>
    <n v="40"/>
    <x v="2"/>
    <n v="3442324"/>
    <n v="1"/>
    <n v="10"/>
    <n v="0.23996971990915972"/>
    <n v="50719.152157456476"/>
    <n v="0.2113564668769716"/>
    <x v="3"/>
    <s v="Normal"/>
    <x v="0"/>
    <s v="A$"/>
    <s v="A$317M"/>
    <s v="A$67M"/>
    <s v="A$0"/>
    <s v="A$50,719"/>
    <n v="4226.5960131213724"/>
  </r>
  <r>
    <x v="1352"/>
    <n v="2012"/>
    <x v="9"/>
    <x v="7"/>
    <s v="Seed"/>
    <n v="470"/>
    <n v="1321"/>
    <n v="40"/>
    <n v="20.82"/>
    <n v="2"/>
    <s v="No"/>
    <s v="Yes"/>
    <n v="23"/>
    <x v="3"/>
    <n v="1462108"/>
    <n v="1"/>
    <n v="12"/>
    <n v="0.3557910673732021"/>
    <n v="30280.090840272522"/>
    <n v="8.5106382978723402E-2"/>
    <x v="0"/>
    <s v="Normal"/>
    <x v="2"/>
    <n v="0"/>
    <s v="0470M"/>
    <s v="040M"/>
    <s v="00"/>
    <s v="030,280"/>
    <n v="2523.3409033560433"/>
  </r>
  <r>
    <x v="1353"/>
    <n v="2014"/>
    <x v="4"/>
    <x v="3"/>
    <s v="IPO"/>
    <n v="173"/>
    <n v="1321"/>
    <n v="79"/>
    <n v="34.67"/>
    <n v="1"/>
    <s v="Yes"/>
    <s v="Yes"/>
    <n v="30"/>
    <x v="0"/>
    <n v="35423"/>
    <n v="5"/>
    <n v="10"/>
    <n v="0.13096139288417866"/>
    <n v="59803.179409538228"/>
    <n v="0.45664739884393063"/>
    <x v="2"/>
    <s v="Normal"/>
    <x v="0"/>
    <s v="$"/>
    <s v="$173M"/>
    <s v="$79M"/>
    <s v="$0"/>
    <s v="$59,803"/>
    <n v="4983.5982841281857"/>
  </r>
  <r>
    <x v="1354"/>
    <n v="2000"/>
    <x v="3"/>
    <x v="5"/>
    <s v="Series A"/>
    <n v="63"/>
    <n v="1322"/>
    <n v="681"/>
    <n v="42.57"/>
    <n v="2"/>
    <s v="Yes"/>
    <s v="Yes"/>
    <n v="4"/>
    <x v="2"/>
    <n v="884789"/>
    <n v="2"/>
    <n v="24"/>
    <n v="4.7655068078668684E-2"/>
    <n v="515128.59304084722"/>
    <n v="10.80952380952381"/>
    <x v="3"/>
    <s v="Normal"/>
    <x v="0"/>
    <s v="€"/>
    <s v="€63M"/>
    <s v="€681M"/>
    <s v="€0"/>
    <s v="€5,15,129"/>
    <n v="42927.38275340393"/>
  </r>
  <r>
    <x v="1355"/>
    <n v="2020"/>
    <x v="3"/>
    <x v="9"/>
    <s v="Seed"/>
    <n v="460"/>
    <n v="1324"/>
    <n v="243"/>
    <n v="43.04"/>
    <n v="8"/>
    <s v="No"/>
    <s v="No"/>
    <n v="52"/>
    <x v="4"/>
    <n v="1612292"/>
    <n v="1"/>
    <n v="4"/>
    <n v="0.34743202416918428"/>
    <n v="183534.74320241692"/>
    <n v="0.52826086956521734"/>
    <x v="0"/>
    <s v="High Performer"/>
    <x v="1"/>
    <s v="€"/>
    <s v="€460M"/>
    <s v="€243M"/>
    <s v="€0"/>
    <s v="€1,83,535"/>
    <n v="15294.561933534744"/>
  </r>
  <r>
    <x v="1356"/>
    <n v="2004"/>
    <x v="8"/>
    <x v="8"/>
    <s v="IPO"/>
    <n v="278"/>
    <n v="1324"/>
    <n v="656"/>
    <n v="21.91"/>
    <n v="2"/>
    <s v="No"/>
    <s v="Yes"/>
    <n v="18"/>
    <x v="3"/>
    <n v="2422223"/>
    <n v="5"/>
    <n v="20"/>
    <n v="0.20996978851963746"/>
    <n v="495468.27794561931"/>
    <n v="2.3597122302158273"/>
    <x v="0"/>
    <s v="Normal"/>
    <x v="2"/>
    <s v="$"/>
    <s v="$278M"/>
    <s v="$656M"/>
    <s v="$0"/>
    <s v="$4,95,468"/>
    <n v="41289.023162134945"/>
  </r>
  <r>
    <x v="1357"/>
    <n v="2018"/>
    <x v="1"/>
    <x v="8"/>
    <s v="Seed"/>
    <n v="102"/>
    <n v="1325"/>
    <n v="764"/>
    <n v="39.840000000000003"/>
    <n v="7"/>
    <s v="Yes"/>
    <s v="Yes"/>
    <n v="86"/>
    <x v="3"/>
    <n v="1286126"/>
    <n v="1"/>
    <n v="6"/>
    <n v="7.6981132075471692E-2"/>
    <n v="576603.77358490566"/>
    <n v="7.4901960784313726"/>
    <x v="3"/>
    <s v="Normal"/>
    <x v="0"/>
    <s v="¥"/>
    <s v="¥102M"/>
    <s v="¥764M"/>
    <s v="¥0"/>
    <s v="¥5,76,604"/>
    <n v="48050.314465408803"/>
  </r>
  <r>
    <x v="1358"/>
    <n v="2006"/>
    <x v="4"/>
    <x v="8"/>
    <s v="Seed"/>
    <n v="314"/>
    <n v="1325"/>
    <n v="235"/>
    <n v="39.19"/>
    <n v="7"/>
    <s v="No"/>
    <s v="No"/>
    <n v="63"/>
    <x v="4"/>
    <n v="1141082"/>
    <n v="1"/>
    <n v="18"/>
    <n v="0.2369811320754717"/>
    <n v="177358.49056603774"/>
    <n v="0.74840764331210186"/>
    <x v="3"/>
    <s v="Normal"/>
    <x v="1"/>
    <s v="$"/>
    <s v="$314M"/>
    <s v="$235M"/>
    <s v="$0"/>
    <s v="$1,77,358"/>
    <n v="14779.874213836478"/>
  </r>
  <r>
    <x v="1359"/>
    <n v="2000"/>
    <x v="0"/>
    <x v="0"/>
    <s v="Series B"/>
    <n v="445"/>
    <n v="1326"/>
    <n v="104"/>
    <n v="33.130000000000003"/>
    <n v="3"/>
    <s v="Yes"/>
    <s v="Yes"/>
    <n v="76"/>
    <x v="3"/>
    <n v="3955763"/>
    <n v="3"/>
    <n v="24"/>
    <n v="0.33559577677224733"/>
    <n v="78431.372549019608"/>
    <n v="0.23370786516853934"/>
    <x v="3"/>
    <s v="Normal"/>
    <x v="0"/>
    <s v="₹"/>
    <s v="₹445M"/>
    <s v="₹104M"/>
    <s v="₹0"/>
    <s v="₹78,431"/>
    <n v="6535.9477124183004"/>
  </r>
  <r>
    <x v="1360"/>
    <n v="2002"/>
    <x v="5"/>
    <x v="3"/>
    <s v="Series C"/>
    <n v="359"/>
    <n v="1327"/>
    <n v="304"/>
    <n v="35.35"/>
    <n v="1"/>
    <s v="No"/>
    <s v="No"/>
    <n v="21"/>
    <x v="3"/>
    <n v="1146700"/>
    <n v="4"/>
    <n v="22"/>
    <n v="0.27053504144687263"/>
    <n v="229088.16880180858"/>
    <n v="0.84679665738161558"/>
    <x v="3"/>
    <s v="Normal"/>
    <x v="1"/>
    <s v="¥"/>
    <s v="¥359M"/>
    <s v="¥304M"/>
    <s v="¥0"/>
    <s v="¥2,29,088"/>
    <n v="19090.680733484049"/>
  </r>
  <r>
    <x v="1361"/>
    <n v="2017"/>
    <x v="4"/>
    <x v="8"/>
    <s v="Seed"/>
    <n v="429"/>
    <n v="1329"/>
    <n v="828"/>
    <n v="31.06"/>
    <n v="2"/>
    <s v="No"/>
    <s v="No"/>
    <n v="87"/>
    <x v="4"/>
    <n v="4310912"/>
    <n v="1"/>
    <n v="7"/>
    <n v="0.32279909706546278"/>
    <n v="623024.83069977432"/>
    <n v="1.93006993006993"/>
    <x v="2"/>
    <s v="Normal"/>
    <x v="1"/>
    <s v="$"/>
    <s v="$429M"/>
    <s v="$828M"/>
    <s v="$0"/>
    <s v="$6,23,025"/>
    <n v="51918.735891647855"/>
  </r>
  <r>
    <x v="1362"/>
    <n v="2003"/>
    <x v="4"/>
    <x v="2"/>
    <s v="Series B"/>
    <n v="95"/>
    <n v="1330"/>
    <n v="512"/>
    <n v="10.82"/>
    <n v="3"/>
    <s v="Yes"/>
    <s v="No"/>
    <n v="34"/>
    <x v="2"/>
    <n v="128377"/>
    <n v="3"/>
    <n v="21"/>
    <n v="7.1428571428571425E-2"/>
    <n v="384962.40601503762"/>
    <n v="5.3894736842105262"/>
    <x v="3"/>
    <s v="Normal"/>
    <x v="0"/>
    <s v="$"/>
    <s v="$95M"/>
    <s v="$512M"/>
    <s v="$0"/>
    <s v="$3,84,962"/>
    <n v="32080.200501253134"/>
  </r>
  <r>
    <x v="1363"/>
    <n v="2000"/>
    <x v="2"/>
    <x v="6"/>
    <s v="Series B"/>
    <n v="443"/>
    <n v="1330"/>
    <n v="835"/>
    <n v="39.049999999999997"/>
    <n v="2"/>
    <s v="Yes"/>
    <s v="Yes"/>
    <n v="58"/>
    <x v="1"/>
    <n v="2140578"/>
    <n v="3"/>
    <n v="24"/>
    <n v="0.33308270676691731"/>
    <n v="627819.5488721804"/>
    <n v="1.8848758465011286"/>
    <x v="0"/>
    <s v="Normal"/>
    <x v="0"/>
    <s v="€"/>
    <s v="€443M"/>
    <s v="€835M"/>
    <s v="€0"/>
    <s v="€6,27,820"/>
    <n v="52318.295739348374"/>
  </r>
  <r>
    <x v="1364"/>
    <n v="2020"/>
    <x v="5"/>
    <x v="7"/>
    <s v="Seed"/>
    <n v="195"/>
    <n v="1333"/>
    <n v="9"/>
    <n v="0.19"/>
    <n v="2"/>
    <s v="Yes"/>
    <s v="No"/>
    <n v="7"/>
    <x v="0"/>
    <n v="1873762"/>
    <n v="1"/>
    <n v="4"/>
    <n v="0.14628657164291073"/>
    <n v="6751.687921980495"/>
    <n v="4.6153846153846156E-2"/>
    <x v="3"/>
    <s v="Normal"/>
    <x v="0"/>
    <s v="¥"/>
    <s v="¥195M"/>
    <s v="¥9M"/>
    <s v="¥0"/>
    <s v="¥6,752"/>
    <n v="562.64066016504125"/>
  </r>
  <r>
    <x v="1365"/>
    <n v="2015"/>
    <x v="2"/>
    <x v="1"/>
    <s v="Series A"/>
    <n v="447"/>
    <n v="1333"/>
    <n v="789"/>
    <n v="42.61"/>
    <n v="2"/>
    <s v="No"/>
    <s v="No"/>
    <n v="77"/>
    <x v="2"/>
    <n v="2624193"/>
    <n v="2"/>
    <n v="9"/>
    <n v="0.33533383345836459"/>
    <n v="591897.97449362336"/>
    <n v="1.7651006711409396"/>
    <x v="0"/>
    <s v="Normal"/>
    <x v="1"/>
    <s v="€"/>
    <s v="€447M"/>
    <s v="€789M"/>
    <s v="€0"/>
    <s v="€5,91,898"/>
    <n v="49324.831207801952"/>
  </r>
  <r>
    <x v="1366"/>
    <n v="2022"/>
    <x v="9"/>
    <x v="1"/>
    <s v="Series C"/>
    <n v="199"/>
    <n v="1333"/>
    <n v="783"/>
    <n v="39.020000000000003"/>
    <n v="2"/>
    <s v="Yes"/>
    <s v="No"/>
    <n v="73"/>
    <x v="1"/>
    <n v="1322377"/>
    <n v="4"/>
    <n v="2"/>
    <n v="0.14928732183045762"/>
    <n v="587396.84921230306"/>
    <n v="3.9346733668341707"/>
    <x v="3"/>
    <s v="Normal"/>
    <x v="0"/>
    <n v="0"/>
    <s v="0199M"/>
    <s v="0783M"/>
    <s v="00"/>
    <s v="05,87,397"/>
    <n v="48949.737434358591"/>
  </r>
  <r>
    <x v="1367"/>
    <n v="2000"/>
    <x v="8"/>
    <x v="1"/>
    <s v="Series B"/>
    <n v="407"/>
    <n v="1334"/>
    <n v="554"/>
    <n v="34.54"/>
    <n v="6"/>
    <s v="Yes"/>
    <s v="No"/>
    <n v="77"/>
    <x v="4"/>
    <n v="3152216"/>
    <n v="3"/>
    <n v="24"/>
    <n v="0.30509745127436283"/>
    <n v="415292.35382308846"/>
    <n v="1.3611793611793612"/>
    <x v="0"/>
    <s v="Normal"/>
    <x v="0"/>
    <s v="$"/>
    <s v="$407M"/>
    <s v="$554M"/>
    <s v="$0"/>
    <s v="$4,15,292"/>
    <n v="34607.696151924036"/>
  </r>
  <r>
    <x v="1368"/>
    <n v="2013"/>
    <x v="4"/>
    <x v="4"/>
    <s v="Series B"/>
    <n v="152"/>
    <n v="1334"/>
    <n v="602"/>
    <n v="12.01"/>
    <n v="4"/>
    <s v="No"/>
    <s v="Yes"/>
    <n v="66"/>
    <x v="3"/>
    <n v="223022"/>
    <n v="3"/>
    <n v="11"/>
    <n v="0.11394302848575712"/>
    <n v="451274.36281859071"/>
    <n v="3.9605263157894739"/>
    <x v="0"/>
    <s v="Normal"/>
    <x v="2"/>
    <s v="$"/>
    <s v="$152M"/>
    <s v="$602M"/>
    <s v="$0"/>
    <s v="$4,51,274"/>
    <n v="37606.196901549229"/>
  </r>
  <r>
    <x v="1369"/>
    <n v="2022"/>
    <x v="6"/>
    <x v="3"/>
    <s v="Series C"/>
    <n v="237"/>
    <n v="1337"/>
    <n v="496"/>
    <n v="42.06"/>
    <n v="7"/>
    <s v="No"/>
    <s v="No"/>
    <n v="34"/>
    <x v="0"/>
    <n v="3103221"/>
    <n v="4"/>
    <n v="2"/>
    <n v="0.17726252804786835"/>
    <n v="370979.80553477939"/>
    <n v="2.0928270042194095"/>
    <x v="0"/>
    <s v="Normal"/>
    <x v="1"/>
    <s v="£"/>
    <s v="£237M"/>
    <s v="£496M"/>
    <s v="£0"/>
    <s v="£3,70,980"/>
    <n v="30914.983794564945"/>
  </r>
  <r>
    <x v="1370"/>
    <n v="2022"/>
    <x v="7"/>
    <x v="8"/>
    <s v="Series C"/>
    <n v="183"/>
    <n v="1337"/>
    <n v="673"/>
    <n v="0.74"/>
    <n v="7"/>
    <s v="No"/>
    <s v="Yes"/>
    <n v="23"/>
    <x v="1"/>
    <n v="4568270"/>
    <n v="4"/>
    <n v="2"/>
    <n v="0.13687359760658191"/>
    <n v="503365.74420344055"/>
    <n v="3.6775956284153004"/>
    <x v="3"/>
    <s v="Normal"/>
    <x v="2"/>
    <s v="A$"/>
    <s v="A$183M"/>
    <s v="A$673M"/>
    <s v="A$0"/>
    <s v="A$5,03,366"/>
    <n v="41947.145350286708"/>
  </r>
  <r>
    <x v="1371"/>
    <n v="2011"/>
    <x v="9"/>
    <x v="2"/>
    <s v="Series C"/>
    <n v="409"/>
    <n v="1337"/>
    <n v="606"/>
    <n v="16.670000000000002"/>
    <n v="7"/>
    <s v="No"/>
    <s v="Yes"/>
    <n v="26"/>
    <x v="1"/>
    <n v="3968127"/>
    <n v="4"/>
    <n v="13"/>
    <n v="0.30590875093492892"/>
    <n v="453253.55272999255"/>
    <n v="1.4816625916870416"/>
    <x v="3"/>
    <s v="Normal"/>
    <x v="2"/>
    <n v="0"/>
    <s v="0409M"/>
    <s v="0606M"/>
    <s v="00"/>
    <s v="04,53,254"/>
    <n v="37771.129394166041"/>
  </r>
  <r>
    <x v="1372"/>
    <n v="2000"/>
    <x v="3"/>
    <x v="1"/>
    <s v="IPO"/>
    <n v="323"/>
    <n v="1337"/>
    <n v="48"/>
    <n v="13.82"/>
    <n v="2"/>
    <s v="No"/>
    <s v="No"/>
    <n v="23"/>
    <x v="2"/>
    <n v="3113954"/>
    <n v="5"/>
    <n v="24"/>
    <n v="0.24158563949139866"/>
    <n v="35901.271503365744"/>
    <n v="0.14860681114551083"/>
    <x v="0"/>
    <s v="Normal"/>
    <x v="1"/>
    <s v="€"/>
    <s v="€323M"/>
    <s v="€48M"/>
    <s v="€0"/>
    <s v="€35,901"/>
    <n v="2991.7726252804787"/>
  </r>
  <r>
    <x v="1373"/>
    <n v="2022"/>
    <x v="7"/>
    <x v="3"/>
    <s v="Seed"/>
    <n v="180"/>
    <n v="1338"/>
    <n v="16"/>
    <n v="17.739999999999998"/>
    <n v="9"/>
    <s v="Yes"/>
    <s v="Yes"/>
    <n v="97"/>
    <x v="1"/>
    <n v="4603489"/>
    <n v="1"/>
    <n v="2"/>
    <n v="0.13452914798206278"/>
    <n v="11958.146487294469"/>
    <n v="8.8888888888888892E-2"/>
    <x v="0"/>
    <s v="High Performer"/>
    <x v="0"/>
    <s v="A$"/>
    <s v="A$180M"/>
    <s v="A$16M"/>
    <s v="A$0"/>
    <s v="A$11,958"/>
    <n v="996.51220727453915"/>
  </r>
  <r>
    <x v="1374"/>
    <n v="2018"/>
    <x v="8"/>
    <x v="2"/>
    <s v="Series A"/>
    <n v="179"/>
    <n v="1338"/>
    <n v="837"/>
    <n v="31.33"/>
    <n v="8"/>
    <s v="No"/>
    <s v="Yes"/>
    <n v="14"/>
    <x v="3"/>
    <n v="2608792"/>
    <n v="2"/>
    <n v="6"/>
    <n v="0.13378176382660686"/>
    <n v="625560.53811659198"/>
    <n v="4.6759776536312847"/>
    <x v="3"/>
    <s v="High Performer"/>
    <x v="2"/>
    <s v="$"/>
    <s v="$179M"/>
    <s v="$837M"/>
    <s v="$0"/>
    <s v="$6,25,561"/>
    <n v="52130.044843049327"/>
  </r>
  <r>
    <x v="1375"/>
    <n v="2009"/>
    <x v="9"/>
    <x v="0"/>
    <s v="Series C"/>
    <n v="306"/>
    <n v="1338"/>
    <n v="58"/>
    <n v="13.36"/>
    <n v="3"/>
    <s v="Yes"/>
    <s v="Yes"/>
    <n v="98"/>
    <x v="2"/>
    <n v="1523360"/>
    <n v="4"/>
    <n v="15"/>
    <n v="0.22869955156950672"/>
    <n v="43348.281016442452"/>
    <n v="0.18954248366013071"/>
    <x v="3"/>
    <s v="Normal"/>
    <x v="0"/>
    <n v="0"/>
    <s v="0306M"/>
    <s v="058M"/>
    <s v="00"/>
    <s v="043,348"/>
    <n v="3612.3567513702042"/>
  </r>
  <r>
    <x v="1376"/>
    <n v="2007"/>
    <x v="8"/>
    <x v="3"/>
    <s v="Series B"/>
    <n v="379"/>
    <n v="1340"/>
    <n v="929"/>
    <n v="32.229999999999997"/>
    <n v="3"/>
    <s v="Yes"/>
    <s v="No"/>
    <n v="46"/>
    <x v="3"/>
    <n v="1382882"/>
    <n v="3"/>
    <n v="17"/>
    <n v="0.28283582089552239"/>
    <n v="693283.58208955219"/>
    <n v="2.4511873350923481"/>
    <x v="0"/>
    <s v="Normal"/>
    <x v="0"/>
    <s v="$"/>
    <s v="$379M"/>
    <s v="$929M"/>
    <s v="$0"/>
    <s v="$6,93,284"/>
    <n v="57773.631840796021"/>
  </r>
  <r>
    <x v="1377"/>
    <n v="2010"/>
    <x v="9"/>
    <x v="3"/>
    <s v="IPO"/>
    <n v="251"/>
    <n v="1342"/>
    <n v="942"/>
    <n v="31.08"/>
    <n v="8"/>
    <s v="No"/>
    <s v="No"/>
    <n v="97"/>
    <x v="3"/>
    <n v="3265776"/>
    <n v="5"/>
    <n v="14"/>
    <n v="0.18703427719821161"/>
    <n v="701937.40685543965"/>
    <n v="3.7529880478087652"/>
    <x v="0"/>
    <s v="High Performer"/>
    <x v="1"/>
    <n v="0"/>
    <s v="0251M"/>
    <s v="0942M"/>
    <s v="00"/>
    <s v="07,01,937"/>
    <n v="58494.783904619973"/>
  </r>
  <r>
    <x v="1378"/>
    <n v="2020"/>
    <x v="8"/>
    <x v="9"/>
    <s v="Seed"/>
    <n v="261"/>
    <n v="1342"/>
    <n v="363"/>
    <n v="46.94"/>
    <n v="7"/>
    <s v="Yes"/>
    <s v="No"/>
    <n v="37"/>
    <x v="0"/>
    <n v="349167"/>
    <n v="1"/>
    <n v="4"/>
    <n v="0.19448584202682564"/>
    <n v="270491.80327868852"/>
    <n v="1.3908045977011494"/>
    <x v="0"/>
    <s v="Normal"/>
    <x v="0"/>
    <s v="$"/>
    <s v="$261M"/>
    <s v="$363M"/>
    <s v="$0"/>
    <s v="$2,70,492"/>
    <n v="22540.983606557376"/>
  </r>
  <r>
    <x v="1379"/>
    <n v="2005"/>
    <x v="3"/>
    <x v="3"/>
    <s v="Series A"/>
    <n v="185"/>
    <n v="1345"/>
    <n v="545"/>
    <n v="9.0399999999999991"/>
    <n v="8"/>
    <s v="Yes"/>
    <s v="No"/>
    <n v="15"/>
    <x v="1"/>
    <n v="1119832"/>
    <n v="2"/>
    <n v="19"/>
    <n v="0.13754646840148699"/>
    <n v="405204.46096654277"/>
    <n v="2.9459459459459461"/>
    <x v="3"/>
    <s v="High Performer"/>
    <x v="0"/>
    <s v="€"/>
    <s v="€185M"/>
    <s v="€545M"/>
    <s v="€0"/>
    <s v="€4,05,204"/>
    <n v="33767.038413878559"/>
  </r>
  <r>
    <x v="1380"/>
    <n v="2022"/>
    <x v="1"/>
    <x v="8"/>
    <s v="IPO"/>
    <n v="324"/>
    <n v="1345"/>
    <n v="14"/>
    <n v="33.21"/>
    <n v="5"/>
    <s v="Yes"/>
    <s v="Yes"/>
    <n v="12"/>
    <x v="3"/>
    <n v="4955825"/>
    <n v="5"/>
    <n v="2"/>
    <n v="0.24089219330855019"/>
    <n v="10408.921933085501"/>
    <n v="4.3209876543209874E-2"/>
    <x v="3"/>
    <s v="Normal"/>
    <x v="0"/>
    <s v="¥"/>
    <s v="¥324M"/>
    <s v="¥14M"/>
    <s v="¥0"/>
    <s v="¥10,409"/>
    <n v="867.41016109045847"/>
  </r>
  <r>
    <x v="1381"/>
    <n v="2019"/>
    <x v="9"/>
    <x v="2"/>
    <s v="Series B"/>
    <n v="362"/>
    <n v="1346"/>
    <n v="703"/>
    <n v="36.65"/>
    <n v="3"/>
    <s v="Yes"/>
    <s v="No"/>
    <n v="85"/>
    <x v="0"/>
    <n v="3334387"/>
    <n v="3"/>
    <n v="5"/>
    <n v="0.2689450222882615"/>
    <n v="522288.26151560177"/>
    <n v="1.9419889502762431"/>
    <x v="0"/>
    <s v="Normal"/>
    <x v="0"/>
    <n v="0"/>
    <s v="0362M"/>
    <s v="0703M"/>
    <s v="00"/>
    <s v="05,22,288"/>
    <n v="43524.021792966814"/>
  </r>
  <r>
    <x v="1382"/>
    <n v="2001"/>
    <x v="0"/>
    <x v="5"/>
    <s v="IPO"/>
    <n v="146"/>
    <n v="1348"/>
    <n v="923"/>
    <n v="19.54"/>
    <n v="7"/>
    <s v="No"/>
    <s v="No"/>
    <n v="56"/>
    <x v="2"/>
    <n v="1081125"/>
    <n v="5"/>
    <n v="23"/>
    <n v="0.1083086053412463"/>
    <n v="684718.10089020769"/>
    <n v="6.3219178082191778"/>
    <x v="2"/>
    <s v="Normal"/>
    <x v="1"/>
    <s v="₹"/>
    <s v="₹146M"/>
    <s v="₹923M"/>
    <s v="₹0"/>
    <s v="₹6,84,718"/>
    <n v="57059.841740850643"/>
  </r>
  <r>
    <x v="1383"/>
    <n v="2012"/>
    <x v="8"/>
    <x v="8"/>
    <s v="Series A"/>
    <n v="94"/>
    <n v="1349"/>
    <n v="603"/>
    <n v="36.619999999999997"/>
    <n v="6"/>
    <s v="Yes"/>
    <s v="No"/>
    <n v="17"/>
    <x v="3"/>
    <n v="2756040"/>
    <n v="2"/>
    <n v="12"/>
    <n v="6.9681245366938468E-2"/>
    <n v="446997.77613046701"/>
    <n v="6.4148936170212769"/>
    <x v="0"/>
    <s v="Normal"/>
    <x v="0"/>
    <s v="$"/>
    <s v="$94M"/>
    <s v="$603M"/>
    <s v="$0"/>
    <s v="$4,46,998"/>
    <n v="37249.814677538918"/>
  </r>
  <r>
    <x v="1384"/>
    <n v="2007"/>
    <x v="2"/>
    <x v="9"/>
    <s v="Series B"/>
    <n v="295"/>
    <n v="1350"/>
    <n v="628"/>
    <n v="22.33"/>
    <n v="2"/>
    <s v="Yes"/>
    <s v="No"/>
    <n v="22"/>
    <x v="1"/>
    <n v="4240247"/>
    <n v="3"/>
    <n v="17"/>
    <n v="0.21851851851851853"/>
    <n v="465185.18518518517"/>
    <n v="2.1288135593220341"/>
    <x v="2"/>
    <s v="Normal"/>
    <x v="0"/>
    <s v="€"/>
    <s v="€295M"/>
    <s v="€628M"/>
    <s v="€0"/>
    <s v="€4,65,185"/>
    <n v="38765.432098765436"/>
  </r>
  <r>
    <x v="1385"/>
    <n v="2017"/>
    <x v="6"/>
    <x v="3"/>
    <s v="IPO"/>
    <n v="99"/>
    <n v="1355"/>
    <n v="372"/>
    <n v="33.380000000000003"/>
    <n v="3"/>
    <s v="No"/>
    <s v="No"/>
    <n v="37"/>
    <x v="4"/>
    <n v="4986307"/>
    <n v="5"/>
    <n v="7"/>
    <n v="7.3062730627306269E-2"/>
    <n v="274538.74538745388"/>
    <n v="3.7575757575757578"/>
    <x v="0"/>
    <s v="Normal"/>
    <x v="1"/>
    <s v="£"/>
    <s v="£99M"/>
    <s v="£372M"/>
    <s v="£0"/>
    <s v="£2,74,539"/>
    <n v="22878.228782287824"/>
  </r>
  <r>
    <x v="1386"/>
    <n v="2011"/>
    <x v="2"/>
    <x v="7"/>
    <s v="Series A"/>
    <n v="210"/>
    <n v="1356"/>
    <n v="976"/>
    <n v="5.93"/>
    <n v="4"/>
    <s v="Yes"/>
    <s v="Yes"/>
    <n v="39"/>
    <x v="2"/>
    <n v="4713493"/>
    <n v="2"/>
    <n v="13"/>
    <n v="0.15486725663716813"/>
    <n v="719764.01179940999"/>
    <n v="4.647619047619048"/>
    <x v="3"/>
    <s v="Normal"/>
    <x v="0"/>
    <s v="€"/>
    <s v="€210M"/>
    <s v="€976M"/>
    <s v="€0"/>
    <s v="€7,19,764"/>
    <n v="59980.334316617504"/>
  </r>
  <r>
    <x v="1387"/>
    <n v="2003"/>
    <x v="1"/>
    <x v="3"/>
    <s v="Seed"/>
    <n v="470"/>
    <n v="1357"/>
    <n v="385"/>
    <n v="20.440000000000001"/>
    <n v="3"/>
    <s v="No"/>
    <s v="Yes"/>
    <n v="15"/>
    <x v="2"/>
    <n v="4121858"/>
    <n v="1"/>
    <n v="21"/>
    <n v="0.34635224760501104"/>
    <n v="283714.07516580692"/>
    <n v="0.81914893617021278"/>
    <x v="0"/>
    <s v="Normal"/>
    <x v="2"/>
    <s v="¥"/>
    <s v="¥470M"/>
    <s v="¥385M"/>
    <s v="¥0"/>
    <s v="¥2,83,714"/>
    <n v="23642.839597150578"/>
  </r>
  <r>
    <x v="1388"/>
    <n v="2013"/>
    <x v="2"/>
    <x v="5"/>
    <s v="IPO"/>
    <n v="272"/>
    <n v="1359"/>
    <n v="349"/>
    <n v="23.15"/>
    <n v="9"/>
    <s v="No"/>
    <s v="No"/>
    <n v="56"/>
    <x v="1"/>
    <n v="4817471"/>
    <n v="5"/>
    <n v="11"/>
    <n v="0.20014716703458427"/>
    <n v="256806.4753495217"/>
    <n v="1.2830882352941178"/>
    <x v="0"/>
    <s v="High Performer"/>
    <x v="1"/>
    <s v="€"/>
    <s v="€272M"/>
    <s v="€349M"/>
    <s v="€0"/>
    <s v="€2,56,806"/>
    <n v="21400.539612460143"/>
  </r>
  <r>
    <x v="1389"/>
    <n v="2016"/>
    <x v="7"/>
    <x v="0"/>
    <s v="Series B"/>
    <n v="232"/>
    <n v="1361"/>
    <n v="310"/>
    <n v="10.65"/>
    <n v="7"/>
    <s v="No"/>
    <s v="Yes"/>
    <n v="44"/>
    <x v="0"/>
    <n v="4970494"/>
    <n v="3"/>
    <n v="8"/>
    <n v="0.17046289493019839"/>
    <n v="227773.69581190302"/>
    <n v="1.3362068965517242"/>
    <x v="3"/>
    <s v="Normal"/>
    <x v="2"/>
    <s v="A$"/>
    <s v="A$232M"/>
    <s v="A$310M"/>
    <s v="A$0"/>
    <s v="A$2,27,774"/>
    <n v="18981.141317658585"/>
  </r>
  <r>
    <x v="1390"/>
    <n v="2011"/>
    <x v="3"/>
    <x v="4"/>
    <s v="Series A"/>
    <n v="408"/>
    <n v="1361"/>
    <n v="41"/>
    <n v="22.13"/>
    <n v="3"/>
    <s v="No"/>
    <s v="Yes"/>
    <n v="63"/>
    <x v="4"/>
    <n v="2072640"/>
    <n v="2"/>
    <n v="13"/>
    <n v="0.29977957384276266"/>
    <n v="30124.908155767818"/>
    <n v="0.10049019607843138"/>
    <x v="0"/>
    <s v="Normal"/>
    <x v="2"/>
    <s v="€"/>
    <s v="€408M"/>
    <s v="€41M"/>
    <s v="€0"/>
    <s v="€30,125"/>
    <n v="2510.4090129806514"/>
  </r>
  <r>
    <x v="1391"/>
    <n v="2013"/>
    <x v="2"/>
    <x v="5"/>
    <s v="Series C"/>
    <n v="134"/>
    <n v="1362"/>
    <n v="355"/>
    <n v="38.869999999999997"/>
    <n v="3"/>
    <s v="Yes"/>
    <s v="Yes"/>
    <n v="4"/>
    <x v="1"/>
    <n v="1768033"/>
    <n v="4"/>
    <n v="11"/>
    <n v="9.8384728340675479E-2"/>
    <n v="260646.1086637298"/>
    <n v="2.6492537313432836"/>
    <x v="0"/>
    <s v="Normal"/>
    <x v="0"/>
    <s v="€"/>
    <s v="€134M"/>
    <s v="€355M"/>
    <s v="€0"/>
    <s v="€2,60,646"/>
    <n v="21720.509055310817"/>
  </r>
  <r>
    <x v="1392"/>
    <n v="2003"/>
    <x v="5"/>
    <x v="9"/>
    <s v="Series C"/>
    <n v="270"/>
    <n v="1362"/>
    <n v="357"/>
    <n v="31.83"/>
    <n v="2"/>
    <s v="Yes"/>
    <s v="Yes"/>
    <n v="16"/>
    <x v="0"/>
    <n v="4146697"/>
    <n v="4"/>
    <n v="21"/>
    <n v="0.19823788546255505"/>
    <n v="262114.53744493393"/>
    <n v="1.3222222222222222"/>
    <x v="0"/>
    <s v="Normal"/>
    <x v="0"/>
    <s v="¥"/>
    <s v="¥270M"/>
    <s v="¥357M"/>
    <s v="¥0"/>
    <s v="¥2,62,115"/>
    <n v="21842.878120411158"/>
  </r>
  <r>
    <x v="1393"/>
    <n v="2016"/>
    <x v="6"/>
    <x v="0"/>
    <s v="Seed"/>
    <n v="213"/>
    <n v="1364"/>
    <n v="623"/>
    <n v="14.61"/>
    <n v="8"/>
    <s v="Yes"/>
    <s v="Yes"/>
    <n v="35"/>
    <x v="1"/>
    <n v="949549"/>
    <n v="1"/>
    <n v="8"/>
    <n v="0.156158357771261"/>
    <n v="456744.86803519062"/>
    <n v="2.924882629107981"/>
    <x v="3"/>
    <s v="High Performer"/>
    <x v="0"/>
    <s v="£"/>
    <s v="£213M"/>
    <s v="£623M"/>
    <s v="£0"/>
    <s v="£4,56,745"/>
    <n v="38062.072336265883"/>
  </r>
  <r>
    <x v="1394"/>
    <n v="2011"/>
    <x v="2"/>
    <x v="5"/>
    <s v="Series C"/>
    <n v="338"/>
    <n v="1365"/>
    <n v="905"/>
    <n v="42.12"/>
    <n v="4"/>
    <s v="No"/>
    <s v="No"/>
    <n v="46"/>
    <x v="4"/>
    <n v="1888570"/>
    <n v="4"/>
    <n v="13"/>
    <n v="0.24761904761904763"/>
    <n v="663003.66300366295"/>
    <n v="2.6775147928994083"/>
    <x v="0"/>
    <s v="Normal"/>
    <x v="1"/>
    <s v="€"/>
    <s v="€338M"/>
    <s v="€905M"/>
    <s v="€0"/>
    <s v="€6,63,004"/>
    <n v="55250.305250305253"/>
  </r>
  <r>
    <x v="1395"/>
    <n v="2020"/>
    <x v="4"/>
    <x v="6"/>
    <s v="Seed"/>
    <n v="146"/>
    <n v="1366"/>
    <n v="208"/>
    <n v="16.75"/>
    <n v="6"/>
    <s v="Yes"/>
    <s v="No"/>
    <n v="68"/>
    <x v="3"/>
    <n v="405736"/>
    <n v="1"/>
    <n v="4"/>
    <n v="0.10688140556368961"/>
    <n v="152269.39970717422"/>
    <n v="1.4246575342465753"/>
    <x v="0"/>
    <s v="Normal"/>
    <x v="0"/>
    <s v="$"/>
    <s v="$146M"/>
    <s v="$208M"/>
    <s v="$0"/>
    <s v="$1,52,269"/>
    <n v="12689.11664226452"/>
  </r>
  <r>
    <x v="1396"/>
    <n v="2019"/>
    <x v="9"/>
    <x v="2"/>
    <s v="Series A"/>
    <n v="107"/>
    <n v="1368"/>
    <n v="284"/>
    <n v="30.22"/>
    <n v="7"/>
    <s v="No"/>
    <s v="Yes"/>
    <n v="18"/>
    <x v="1"/>
    <n v="1963718"/>
    <n v="2"/>
    <n v="5"/>
    <n v="7.8216374269005851E-2"/>
    <n v="207602.33918128654"/>
    <n v="2.6542056074766354"/>
    <x v="3"/>
    <s v="Normal"/>
    <x v="2"/>
    <n v="0"/>
    <s v="0107M"/>
    <s v="0284M"/>
    <s v="00"/>
    <s v="02,07,602"/>
    <n v="17300.19493177388"/>
  </r>
  <r>
    <x v="1397"/>
    <n v="2003"/>
    <x v="3"/>
    <x v="4"/>
    <s v="Seed"/>
    <n v="348"/>
    <n v="1368"/>
    <n v="964"/>
    <n v="34.03"/>
    <n v="6"/>
    <s v="Yes"/>
    <s v="Yes"/>
    <n v="19"/>
    <x v="4"/>
    <n v="1920683"/>
    <n v="1"/>
    <n v="21"/>
    <n v="0.25438596491228072"/>
    <n v="704678.36257309944"/>
    <n v="2.7701149425287355"/>
    <x v="3"/>
    <s v="Normal"/>
    <x v="0"/>
    <s v="€"/>
    <s v="€348M"/>
    <s v="€964M"/>
    <s v="€0"/>
    <s v="€7,04,678"/>
    <n v="58723.196881091615"/>
  </r>
  <r>
    <x v="1398"/>
    <n v="2012"/>
    <x v="1"/>
    <x v="8"/>
    <s v="Series B"/>
    <n v="461"/>
    <n v="1368"/>
    <n v="549"/>
    <n v="9.17"/>
    <n v="4"/>
    <s v="Yes"/>
    <s v="No"/>
    <n v="73"/>
    <x v="1"/>
    <n v="2427640"/>
    <n v="3"/>
    <n v="12"/>
    <n v="0.33698830409356723"/>
    <n v="401315.78947368421"/>
    <n v="1.1908893709327548"/>
    <x v="0"/>
    <s v="Normal"/>
    <x v="0"/>
    <s v="¥"/>
    <s v="¥461M"/>
    <s v="¥549M"/>
    <s v="¥0"/>
    <s v="¥4,01,316"/>
    <n v="33442.982456140351"/>
  </r>
  <r>
    <x v="1399"/>
    <n v="2016"/>
    <x v="2"/>
    <x v="7"/>
    <s v="Series A"/>
    <n v="169"/>
    <n v="1369"/>
    <n v="223"/>
    <n v="32.450000000000003"/>
    <n v="7"/>
    <s v="No"/>
    <s v="No"/>
    <n v="23"/>
    <x v="4"/>
    <n v="3802043"/>
    <n v="2"/>
    <n v="8"/>
    <n v="0.12344777209642074"/>
    <n v="162892.62235208182"/>
    <n v="1.319526627218935"/>
    <x v="3"/>
    <s v="Normal"/>
    <x v="1"/>
    <s v="€"/>
    <s v="€169M"/>
    <s v="€223M"/>
    <s v="€0"/>
    <s v="€1,62,893"/>
    <n v="13574.385196006817"/>
  </r>
  <r>
    <x v="1400"/>
    <n v="2000"/>
    <x v="7"/>
    <x v="0"/>
    <s v="Series B"/>
    <n v="344"/>
    <n v="1369"/>
    <n v="146"/>
    <n v="33.659999999999997"/>
    <n v="2"/>
    <s v="Yes"/>
    <s v="Yes"/>
    <n v="63"/>
    <x v="4"/>
    <n v="1171229"/>
    <n v="3"/>
    <n v="24"/>
    <n v="0.2512783053323594"/>
    <n v="106647.18772826881"/>
    <n v="0.42441860465116277"/>
    <x v="0"/>
    <s v="Normal"/>
    <x v="0"/>
    <s v="A$"/>
    <s v="A$344M"/>
    <s v="A$146M"/>
    <s v="A$0"/>
    <s v="A$1,06,647"/>
    <n v="8887.2656440224"/>
  </r>
  <r>
    <x v="1401"/>
    <n v="2009"/>
    <x v="0"/>
    <x v="2"/>
    <s v="Seed"/>
    <n v="150"/>
    <n v="1370"/>
    <n v="84"/>
    <n v="11.3"/>
    <n v="7"/>
    <s v="No"/>
    <s v="Yes"/>
    <n v="28"/>
    <x v="1"/>
    <n v="3113964"/>
    <n v="1"/>
    <n v="15"/>
    <n v="0.10948905109489052"/>
    <n v="61313.868613138686"/>
    <n v="0.56000000000000005"/>
    <x v="0"/>
    <s v="Normal"/>
    <x v="2"/>
    <s v="₹"/>
    <s v="₹150M"/>
    <s v="₹84M"/>
    <s v="₹0"/>
    <s v="₹61,314"/>
    <n v="5109.4890510948908"/>
  </r>
  <r>
    <x v="1402"/>
    <n v="2010"/>
    <x v="7"/>
    <x v="8"/>
    <s v="Series A"/>
    <n v="269"/>
    <n v="1370"/>
    <n v="907"/>
    <n v="16.47"/>
    <n v="2"/>
    <s v="No"/>
    <s v="No"/>
    <n v="90"/>
    <x v="3"/>
    <n v="2803397"/>
    <n v="2"/>
    <n v="14"/>
    <n v="0.19635036496350364"/>
    <n v="662043.79562043794"/>
    <n v="3.3717472118959106"/>
    <x v="0"/>
    <s v="Normal"/>
    <x v="1"/>
    <s v="A$"/>
    <s v="A$269M"/>
    <s v="A$907M"/>
    <s v="A$0"/>
    <s v="A$6,62,044"/>
    <n v="55170.316301703162"/>
  </r>
  <r>
    <x v="1403"/>
    <n v="2021"/>
    <x v="0"/>
    <x v="8"/>
    <s v="IPO"/>
    <n v="132"/>
    <n v="1372"/>
    <n v="165"/>
    <n v="46.67"/>
    <n v="2"/>
    <s v="No"/>
    <s v="No"/>
    <n v="76"/>
    <x v="4"/>
    <n v="1654286"/>
    <n v="5"/>
    <n v="3"/>
    <n v="9.6209912536443148E-2"/>
    <n v="120262.39067055394"/>
    <n v="1.25"/>
    <x v="0"/>
    <s v="Normal"/>
    <x v="1"/>
    <s v="₹"/>
    <s v="₹132M"/>
    <s v="₹165M"/>
    <s v="₹0"/>
    <s v="₹1,20,262"/>
    <n v="10021.865889212828"/>
  </r>
  <r>
    <x v="1404"/>
    <n v="2004"/>
    <x v="4"/>
    <x v="4"/>
    <s v="Seed"/>
    <n v="117"/>
    <n v="1374"/>
    <n v="449"/>
    <n v="15.65"/>
    <n v="9"/>
    <s v="No"/>
    <s v="Yes"/>
    <n v="62"/>
    <x v="4"/>
    <n v="4219207"/>
    <n v="1"/>
    <n v="20"/>
    <n v="8.5152838427947602E-2"/>
    <n v="326783.114992722"/>
    <n v="3.8376068376068377"/>
    <x v="3"/>
    <s v="High Performer"/>
    <x v="2"/>
    <s v="$"/>
    <s v="$117M"/>
    <s v="$449M"/>
    <s v="$0"/>
    <s v="$3,26,783"/>
    <n v="27231.926249393498"/>
  </r>
  <r>
    <x v="1405"/>
    <n v="2018"/>
    <x v="4"/>
    <x v="1"/>
    <s v="Seed"/>
    <n v="437"/>
    <n v="1374"/>
    <n v="325"/>
    <n v="1.8"/>
    <n v="6"/>
    <s v="Yes"/>
    <s v="No"/>
    <n v="35"/>
    <x v="3"/>
    <n v="507118"/>
    <n v="1"/>
    <n v="6"/>
    <n v="0.31804949053857351"/>
    <n v="236535.66229985445"/>
    <n v="0.74370709382151035"/>
    <x v="1"/>
    <s v="Normal"/>
    <x v="0"/>
    <s v="$"/>
    <s v="$437M"/>
    <s v="$325M"/>
    <s v="$0"/>
    <s v="$2,36,536"/>
    <n v="19711.305191654537"/>
  </r>
  <r>
    <x v="1406"/>
    <n v="2011"/>
    <x v="2"/>
    <x v="3"/>
    <s v="Seed"/>
    <n v="6"/>
    <n v="1375"/>
    <n v="413"/>
    <n v="45.04"/>
    <n v="9"/>
    <s v="No"/>
    <s v="Yes"/>
    <n v="79"/>
    <x v="0"/>
    <n v="2553652"/>
    <n v="1"/>
    <n v="13"/>
    <n v="4.3636363636363638E-3"/>
    <n v="300363.63636363635"/>
    <n v="68.833333333333329"/>
    <x v="3"/>
    <s v="High Performer"/>
    <x v="2"/>
    <s v="€"/>
    <s v="€6M"/>
    <s v="€413M"/>
    <s v="€0"/>
    <s v="€3,00,364"/>
    <n v="25030.303030303032"/>
  </r>
  <r>
    <x v="1407"/>
    <n v="2007"/>
    <x v="2"/>
    <x v="1"/>
    <s v="Seed"/>
    <n v="495"/>
    <n v="1375"/>
    <n v="171"/>
    <n v="35.26"/>
    <n v="8"/>
    <s v="Yes"/>
    <s v="No"/>
    <n v="32"/>
    <x v="0"/>
    <n v="3338813"/>
    <n v="1"/>
    <n v="17"/>
    <n v="0.36"/>
    <n v="124363.63636363637"/>
    <n v="0.34545454545454546"/>
    <x v="3"/>
    <s v="High Performer"/>
    <x v="0"/>
    <s v="€"/>
    <s v="€495M"/>
    <s v="€171M"/>
    <s v="€0"/>
    <s v="€1,24,364"/>
    <n v="10363.636363636364"/>
  </r>
  <r>
    <x v="1408"/>
    <n v="2012"/>
    <x v="8"/>
    <x v="6"/>
    <s v="IPO"/>
    <n v="440"/>
    <n v="1375"/>
    <n v="243"/>
    <n v="32.049999999999997"/>
    <n v="7"/>
    <s v="Yes"/>
    <s v="Yes"/>
    <n v="7"/>
    <x v="3"/>
    <n v="3914274"/>
    <n v="5"/>
    <n v="12"/>
    <n v="0.32"/>
    <n v="176727.27272727274"/>
    <n v="0.55227272727272725"/>
    <x v="0"/>
    <s v="Normal"/>
    <x v="0"/>
    <s v="$"/>
    <s v="$440M"/>
    <s v="$243M"/>
    <s v="$0"/>
    <s v="$1,76,727"/>
    <n v="14727.272727272728"/>
  </r>
  <r>
    <x v="1409"/>
    <n v="2004"/>
    <x v="0"/>
    <x v="0"/>
    <s v="IPO"/>
    <n v="259"/>
    <n v="1375"/>
    <n v="652"/>
    <n v="23.3"/>
    <n v="2"/>
    <s v="Yes"/>
    <s v="No"/>
    <n v="86"/>
    <x v="4"/>
    <n v="3547614"/>
    <n v="5"/>
    <n v="20"/>
    <n v="0.18836363636363637"/>
    <n v="474181.81818181818"/>
    <n v="2.5173745173745172"/>
    <x v="3"/>
    <s v="Normal"/>
    <x v="0"/>
    <s v="₹"/>
    <s v="₹259M"/>
    <s v="₹652M"/>
    <s v="₹0"/>
    <s v="₹4,74,182"/>
    <n v="39515.151515151512"/>
  </r>
  <r>
    <x v="1410"/>
    <n v="2015"/>
    <x v="2"/>
    <x v="8"/>
    <s v="Series A"/>
    <n v="335"/>
    <n v="1375"/>
    <n v="786"/>
    <n v="16.11"/>
    <n v="1"/>
    <s v="Yes"/>
    <s v="No"/>
    <n v="62"/>
    <x v="2"/>
    <n v="1511773"/>
    <n v="2"/>
    <n v="9"/>
    <n v="0.24363636363636362"/>
    <n v="571636.36363636365"/>
    <n v="2.3462686567164179"/>
    <x v="3"/>
    <s v="Normal"/>
    <x v="0"/>
    <s v="€"/>
    <s v="€335M"/>
    <s v="€786M"/>
    <s v="€0"/>
    <s v="€5,71,636"/>
    <n v="47636.36363636364"/>
  </r>
  <r>
    <x v="1411"/>
    <n v="2013"/>
    <x v="8"/>
    <x v="0"/>
    <s v="Series C"/>
    <n v="463"/>
    <n v="1376"/>
    <n v="441"/>
    <n v="30.56"/>
    <n v="8"/>
    <s v="Yes"/>
    <s v="Yes"/>
    <n v="12"/>
    <x v="3"/>
    <n v="3653085"/>
    <n v="4"/>
    <n v="11"/>
    <n v="0.33648255813953487"/>
    <n v="320494.18604651163"/>
    <n v="0.95248380129589638"/>
    <x v="3"/>
    <s v="High Performer"/>
    <x v="0"/>
    <s v="$"/>
    <s v="$463M"/>
    <s v="$441M"/>
    <s v="$0"/>
    <s v="$3,20,494"/>
    <n v="26707.848837209302"/>
  </r>
  <r>
    <x v="1412"/>
    <n v="2021"/>
    <x v="5"/>
    <x v="3"/>
    <s v="IPO"/>
    <n v="344"/>
    <n v="1379"/>
    <n v="416"/>
    <n v="16.07"/>
    <n v="8"/>
    <s v="Yes"/>
    <s v="No"/>
    <n v="91"/>
    <x v="3"/>
    <n v="3015229"/>
    <n v="5"/>
    <n v="3"/>
    <n v="0.24945612762871647"/>
    <n v="301667.87527193618"/>
    <n v="1.2093023255813953"/>
    <x v="3"/>
    <s v="High Performer"/>
    <x v="0"/>
    <s v="¥"/>
    <s v="¥344M"/>
    <s v="¥416M"/>
    <s v="¥0"/>
    <s v="¥3,01,668"/>
    <n v="25138.98960599468"/>
  </r>
  <r>
    <x v="1413"/>
    <n v="2015"/>
    <x v="6"/>
    <x v="6"/>
    <s v="Series B"/>
    <n v="325"/>
    <n v="1379"/>
    <n v="309"/>
    <n v="12.52"/>
    <n v="5"/>
    <s v="No"/>
    <s v="No"/>
    <n v="59"/>
    <x v="2"/>
    <n v="759107"/>
    <n v="3"/>
    <n v="9"/>
    <n v="0.23567802755620015"/>
    <n v="224075.416968818"/>
    <n v="0.95076923076923081"/>
    <x v="2"/>
    <s v="Normal"/>
    <x v="1"/>
    <s v="£"/>
    <s v="£325M"/>
    <s v="£309M"/>
    <s v="£0"/>
    <s v="£2,24,075"/>
    <n v="18672.951414068164"/>
  </r>
  <r>
    <x v="1414"/>
    <n v="2018"/>
    <x v="5"/>
    <x v="9"/>
    <s v="Series A"/>
    <n v="64"/>
    <n v="1379"/>
    <n v="690"/>
    <n v="43.98"/>
    <n v="4"/>
    <s v="Yes"/>
    <s v="No"/>
    <n v="86"/>
    <x v="2"/>
    <n v="2839865"/>
    <n v="2"/>
    <n v="6"/>
    <n v="4.6410442349528645E-2"/>
    <n v="500362.58158085571"/>
    <n v="10.78125"/>
    <x v="3"/>
    <s v="Normal"/>
    <x v="0"/>
    <s v="¥"/>
    <s v="¥64M"/>
    <s v="¥690M"/>
    <s v="¥0"/>
    <s v="¥5,00,363"/>
    <n v="41696.88179840464"/>
  </r>
  <r>
    <x v="1415"/>
    <n v="2007"/>
    <x v="2"/>
    <x v="5"/>
    <s v="Seed"/>
    <n v="480"/>
    <n v="1380"/>
    <n v="642"/>
    <n v="35.409999999999997"/>
    <n v="4"/>
    <s v="Yes"/>
    <s v="Yes"/>
    <n v="46"/>
    <x v="0"/>
    <n v="2796780"/>
    <n v="1"/>
    <n v="17"/>
    <n v="0.34782608695652173"/>
    <n v="465217.39130434784"/>
    <n v="1.3374999999999999"/>
    <x v="3"/>
    <s v="Normal"/>
    <x v="0"/>
    <s v="€"/>
    <s v="€480M"/>
    <s v="€642M"/>
    <s v="€0"/>
    <s v="€4,65,217"/>
    <n v="38768.115942028984"/>
  </r>
  <r>
    <x v="1416"/>
    <n v="2010"/>
    <x v="7"/>
    <x v="2"/>
    <s v="Series C"/>
    <n v="387"/>
    <n v="1382"/>
    <n v="30"/>
    <n v="0.53"/>
    <n v="5"/>
    <s v="Yes"/>
    <s v="No"/>
    <n v="6"/>
    <x v="4"/>
    <n v="2032471"/>
    <n v="4"/>
    <n v="14"/>
    <n v="0.28002894356005786"/>
    <n v="21707.670043415339"/>
    <n v="7.7519379844961239E-2"/>
    <x v="2"/>
    <s v="Normal"/>
    <x v="0"/>
    <s v="A$"/>
    <s v="A$387M"/>
    <s v="A$30M"/>
    <s v="A$0"/>
    <s v="A$21,708"/>
    <n v="1808.972503617945"/>
  </r>
  <r>
    <x v="1417"/>
    <n v="2007"/>
    <x v="2"/>
    <x v="3"/>
    <s v="Series A"/>
    <n v="54"/>
    <n v="1383"/>
    <n v="121"/>
    <n v="31.55"/>
    <n v="8"/>
    <s v="Yes"/>
    <s v="No"/>
    <n v="77"/>
    <x v="0"/>
    <n v="2820295"/>
    <n v="2"/>
    <n v="17"/>
    <n v="3.9045553145336226E-2"/>
    <n v="87490.961677512649"/>
    <n v="2.2407407407407409"/>
    <x v="3"/>
    <s v="High Performer"/>
    <x v="0"/>
    <s v="€"/>
    <s v="€54M"/>
    <s v="€121M"/>
    <s v="€0"/>
    <s v="€87,491"/>
    <n v="7290.9134731260547"/>
  </r>
  <r>
    <x v="1418"/>
    <n v="2001"/>
    <x v="0"/>
    <x v="0"/>
    <s v="Series B"/>
    <n v="313"/>
    <n v="1383"/>
    <n v="425"/>
    <n v="33.04"/>
    <n v="3"/>
    <s v="Yes"/>
    <s v="Yes"/>
    <n v="63"/>
    <x v="0"/>
    <n v="1814428"/>
    <n v="3"/>
    <n v="23"/>
    <n v="0.22631959508315258"/>
    <n v="307302.96456977585"/>
    <n v="1.3578274760383386"/>
    <x v="1"/>
    <s v="Normal"/>
    <x v="0"/>
    <s v="₹"/>
    <s v="₹313M"/>
    <s v="₹425M"/>
    <s v="₹0"/>
    <s v="₹3,07,303"/>
    <n v="25608.580380814656"/>
  </r>
  <r>
    <x v="1419"/>
    <n v="2005"/>
    <x v="6"/>
    <x v="3"/>
    <s v="IPO"/>
    <n v="46"/>
    <n v="1383"/>
    <n v="630"/>
    <n v="8.67"/>
    <n v="1"/>
    <s v="Yes"/>
    <s v="No"/>
    <n v="23"/>
    <x v="4"/>
    <n v="2224199"/>
    <n v="5"/>
    <n v="19"/>
    <n v="3.3261026753434564E-2"/>
    <n v="455531.45336225594"/>
    <n v="13.695652173913043"/>
    <x v="1"/>
    <s v="Normal"/>
    <x v="0"/>
    <s v="£"/>
    <s v="£46M"/>
    <s v="£630M"/>
    <s v="£0"/>
    <s v="£4,55,531"/>
    <n v="37960.954446854666"/>
  </r>
  <r>
    <x v="1420"/>
    <n v="2014"/>
    <x v="6"/>
    <x v="2"/>
    <s v="Series C"/>
    <n v="49"/>
    <n v="1384"/>
    <n v="830"/>
    <n v="3.05"/>
    <n v="7"/>
    <s v="No"/>
    <s v="Yes"/>
    <n v="75"/>
    <x v="1"/>
    <n v="1437166"/>
    <n v="4"/>
    <n v="10"/>
    <n v="3.5404624277456651E-2"/>
    <n v="599710.98265895958"/>
    <n v="16.938775510204081"/>
    <x v="3"/>
    <s v="Normal"/>
    <x v="2"/>
    <s v="£"/>
    <s v="£49M"/>
    <s v="£830M"/>
    <s v="£0"/>
    <s v="£5,99,711"/>
    <n v="49975.915221579962"/>
  </r>
  <r>
    <x v="1421"/>
    <n v="2004"/>
    <x v="4"/>
    <x v="0"/>
    <s v="Series B"/>
    <n v="390"/>
    <n v="1386"/>
    <n v="998"/>
    <n v="45.86"/>
    <n v="9"/>
    <s v="No"/>
    <s v="No"/>
    <n v="46"/>
    <x v="4"/>
    <n v="4140073"/>
    <n v="3"/>
    <n v="20"/>
    <n v="0.2813852813852814"/>
    <n v="720057.72005772009"/>
    <n v="2.5589743589743588"/>
    <x v="3"/>
    <s v="High Performer"/>
    <x v="1"/>
    <s v="$"/>
    <s v="$390M"/>
    <s v="$998M"/>
    <s v="$0"/>
    <s v="$7,20,058"/>
    <n v="60004.810004810002"/>
  </r>
  <r>
    <x v="1422"/>
    <n v="2018"/>
    <x v="1"/>
    <x v="5"/>
    <s v="Series B"/>
    <n v="422"/>
    <n v="1386"/>
    <n v="302"/>
    <n v="17.07"/>
    <n v="4"/>
    <s v="Yes"/>
    <s v="No"/>
    <n v="21"/>
    <x v="4"/>
    <n v="4792004"/>
    <n v="3"/>
    <n v="6"/>
    <n v="0.30447330447330445"/>
    <n v="217893.21789321789"/>
    <n v="0.71563981042654023"/>
    <x v="3"/>
    <s v="Normal"/>
    <x v="0"/>
    <s v="¥"/>
    <s v="¥422M"/>
    <s v="¥302M"/>
    <s v="¥0"/>
    <s v="¥2,17,893"/>
    <n v="18157.768157768158"/>
  </r>
  <r>
    <x v="1423"/>
    <n v="2016"/>
    <x v="3"/>
    <x v="1"/>
    <s v="IPO"/>
    <n v="468"/>
    <n v="1391"/>
    <n v="972"/>
    <n v="7.6"/>
    <n v="6"/>
    <s v="Yes"/>
    <s v="No"/>
    <n v="24"/>
    <x v="2"/>
    <n v="2444984"/>
    <n v="5"/>
    <n v="8"/>
    <n v="0.3364485981308411"/>
    <n v="698777.85765636235"/>
    <n v="2.0769230769230771"/>
    <x v="3"/>
    <s v="Normal"/>
    <x v="0"/>
    <s v="€"/>
    <s v="€468M"/>
    <s v="€972M"/>
    <s v="€0"/>
    <s v="€6,98,778"/>
    <n v="58231.488138030196"/>
  </r>
  <r>
    <x v="1424"/>
    <n v="2005"/>
    <x v="9"/>
    <x v="2"/>
    <s v="Series B"/>
    <n v="323"/>
    <n v="1391"/>
    <n v="607"/>
    <n v="21.96"/>
    <n v="2"/>
    <s v="No"/>
    <s v="Yes"/>
    <n v="25"/>
    <x v="2"/>
    <n v="1794360"/>
    <n v="3"/>
    <n v="19"/>
    <n v="0.23220704529115743"/>
    <n v="436376.70740474481"/>
    <n v="1.8792569659442724"/>
    <x v="0"/>
    <s v="Normal"/>
    <x v="2"/>
    <n v="0"/>
    <s v="0323M"/>
    <s v="0607M"/>
    <s v="00"/>
    <s v="04,36,377"/>
    <n v="36364.725617062068"/>
  </r>
  <r>
    <x v="1425"/>
    <n v="2008"/>
    <x v="2"/>
    <x v="5"/>
    <s v="Series B"/>
    <n v="181"/>
    <n v="1392"/>
    <n v="370"/>
    <n v="34.42"/>
    <n v="8"/>
    <s v="No"/>
    <s v="No"/>
    <n v="94"/>
    <x v="0"/>
    <n v="4107881"/>
    <n v="3"/>
    <n v="16"/>
    <n v="0.13002873563218389"/>
    <n v="265804.59770114941"/>
    <n v="2.0441988950276242"/>
    <x v="0"/>
    <s v="High Performer"/>
    <x v="1"/>
    <s v="€"/>
    <s v="€181M"/>
    <s v="€370M"/>
    <s v="€0"/>
    <s v="€2,65,805"/>
    <n v="22150.383141762453"/>
  </r>
  <r>
    <x v="1426"/>
    <n v="2006"/>
    <x v="7"/>
    <x v="2"/>
    <s v="Series B"/>
    <n v="273"/>
    <n v="1393"/>
    <n v="903"/>
    <n v="39.020000000000003"/>
    <n v="3"/>
    <s v="Yes"/>
    <s v="No"/>
    <n v="34"/>
    <x v="1"/>
    <n v="3204039"/>
    <n v="3"/>
    <n v="18"/>
    <n v="0.19597989949748743"/>
    <n v="648241.20603015076"/>
    <n v="3.3076923076923075"/>
    <x v="1"/>
    <s v="Normal"/>
    <x v="0"/>
    <s v="A$"/>
    <s v="A$273M"/>
    <s v="A$903M"/>
    <s v="A$0"/>
    <s v="A$6,48,241"/>
    <n v="54020.100502512563"/>
  </r>
  <r>
    <x v="1427"/>
    <n v="2009"/>
    <x v="7"/>
    <x v="4"/>
    <s v="IPO"/>
    <n v="47"/>
    <n v="1394"/>
    <n v="767"/>
    <n v="1.32"/>
    <n v="1"/>
    <s v="Yes"/>
    <s v="No"/>
    <n v="15"/>
    <x v="2"/>
    <n v="1059035"/>
    <n v="5"/>
    <n v="15"/>
    <n v="3.3715925394548062E-2"/>
    <n v="550215.20803443331"/>
    <n v="16.319148936170212"/>
    <x v="3"/>
    <s v="Normal"/>
    <x v="0"/>
    <s v="A$"/>
    <s v="A$47M"/>
    <s v="A$767M"/>
    <s v="A$0"/>
    <s v="A$5,50,215"/>
    <n v="45851.267336202771"/>
  </r>
  <r>
    <x v="1428"/>
    <n v="2009"/>
    <x v="4"/>
    <x v="5"/>
    <s v="Series A"/>
    <n v="400"/>
    <n v="1395"/>
    <n v="65"/>
    <n v="33.15"/>
    <n v="7"/>
    <s v="Yes"/>
    <s v="Yes"/>
    <n v="1"/>
    <x v="3"/>
    <n v="2338254"/>
    <n v="2"/>
    <n v="15"/>
    <n v="0.28673835125448027"/>
    <n v="46594.982078853049"/>
    <n v="0.16250000000000001"/>
    <x v="0"/>
    <s v="Normal"/>
    <x v="0"/>
    <s v="$"/>
    <s v="$400M"/>
    <s v="$65M"/>
    <s v="$0"/>
    <s v="$46,595"/>
    <n v="3882.9151732377541"/>
  </r>
  <r>
    <x v="1429"/>
    <n v="2006"/>
    <x v="0"/>
    <x v="8"/>
    <s v="Seed"/>
    <n v="287"/>
    <n v="1399"/>
    <n v="737"/>
    <n v="4.47"/>
    <n v="3"/>
    <s v="No"/>
    <s v="No"/>
    <n v="13"/>
    <x v="3"/>
    <n v="2725388"/>
    <n v="1"/>
    <n v="18"/>
    <n v="0.20514653323802717"/>
    <n v="526804.86061472481"/>
    <n v="2.5679442508710801"/>
    <x v="2"/>
    <s v="Normal"/>
    <x v="1"/>
    <s v="₹"/>
    <s v="₹287M"/>
    <s v="₹737M"/>
    <s v="₹0"/>
    <s v="₹5,26,805"/>
    <n v="43900.40505122707"/>
  </r>
  <r>
    <x v="1430"/>
    <n v="2011"/>
    <x v="8"/>
    <x v="1"/>
    <s v="Seed"/>
    <n v="81"/>
    <n v="1404"/>
    <n v="319"/>
    <n v="43.19"/>
    <n v="7"/>
    <s v="Yes"/>
    <s v="Yes"/>
    <n v="61"/>
    <x v="1"/>
    <n v="823165"/>
    <n v="1"/>
    <n v="13"/>
    <n v="5.7692307692307696E-2"/>
    <n v="227207.97720797721"/>
    <n v="3.9382716049382718"/>
    <x v="0"/>
    <s v="Normal"/>
    <x v="0"/>
    <s v="$"/>
    <s v="$81M"/>
    <s v="$319M"/>
    <s v="$0"/>
    <s v="$2,27,208"/>
    <n v="18933.998100664769"/>
  </r>
  <r>
    <x v="1431"/>
    <n v="2004"/>
    <x v="0"/>
    <x v="4"/>
    <s v="Series B"/>
    <n v="151"/>
    <n v="1405"/>
    <n v="242"/>
    <n v="47.7"/>
    <n v="4"/>
    <s v="No"/>
    <s v="Yes"/>
    <n v="47"/>
    <x v="2"/>
    <n v="2519985"/>
    <n v="3"/>
    <n v="20"/>
    <n v="0.10747330960854093"/>
    <n v="172241.99288256228"/>
    <n v="1.6026490066225165"/>
    <x v="1"/>
    <s v="Normal"/>
    <x v="2"/>
    <s v="₹"/>
    <s v="₹151M"/>
    <s v="₹242M"/>
    <s v="₹0"/>
    <s v="₹1,72,242"/>
    <n v="14353.49940688019"/>
  </r>
  <r>
    <x v="1432"/>
    <n v="2008"/>
    <x v="2"/>
    <x v="0"/>
    <s v="Series B"/>
    <n v="42"/>
    <n v="1406"/>
    <n v="993"/>
    <n v="45.76"/>
    <n v="9"/>
    <s v="Yes"/>
    <s v="No"/>
    <n v="49"/>
    <x v="0"/>
    <n v="3703642"/>
    <n v="3"/>
    <n v="16"/>
    <n v="2.9871977240398292E-2"/>
    <n v="706258.89046941674"/>
    <n v="23.642857142857142"/>
    <x v="3"/>
    <s v="High Performer"/>
    <x v="0"/>
    <s v="€"/>
    <s v="€42M"/>
    <s v="€993M"/>
    <s v="€0"/>
    <s v="€7,06,259"/>
    <n v="58854.907539118067"/>
  </r>
  <r>
    <x v="1433"/>
    <n v="2011"/>
    <x v="8"/>
    <x v="0"/>
    <s v="Series C"/>
    <n v="370"/>
    <n v="1406"/>
    <n v="967"/>
    <n v="14.77"/>
    <n v="5"/>
    <s v="No"/>
    <s v="No"/>
    <n v="26"/>
    <x v="4"/>
    <n v="3858672"/>
    <n v="4"/>
    <n v="13"/>
    <n v="0.26315789473684209"/>
    <n v="687766.71408250357"/>
    <n v="2.6135135135135137"/>
    <x v="0"/>
    <s v="Normal"/>
    <x v="1"/>
    <s v="$"/>
    <s v="$370M"/>
    <s v="$967M"/>
    <s v="$0"/>
    <s v="$6,87,767"/>
    <n v="57313.892840208631"/>
  </r>
  <r>
    <x v="1434"/>
    <n v="2021"/>
    <x v="2"/>
    <x v="7"/>
    <s v="Series A"/>
    <n v="273"/>
    <n v="1406"/>
    <n v="76"/>
    <n v="46.67"/>
    <n v="5"/>
    <s v="No"/>
    <s v="No"/>
    <n v="71"/>
    <x v="3"/>
    <n v="1958255"/>
    <n v="2"/>
    <n v="3"/>
    <n v="0.19416785206258891"/>
    <n v="54054.054054054053"/>
    <n v="0.2783882783882784"/>
    <x v="0"/>
    <s v="Normal"/>
    <x v="1"/>
    <s v="€"/>
    <s v="€273M"/>
    <s v="€76M"/>
    <s v="€0"/>
    <s v="€54,054"/>
    <n v="4504.5045045045044"/>
  </r>
  <r>
    <x v="1435"/>
    <n v="2009"/>
    <x v="2"/>
    <x v="0"/>
    <s v="Seed"/>
    <n v="198"/>
    <n v="1407"/>
    <n v="821"/>
    <n v="10.74"/>
    <n v="9"/>
    <s v="Yes"/>
    <s v="Yes"/>
    <n v="89"/>
    <x v="3"/>
    <n v="2150315"/>
    <n v="1"/>
    <n v="15"/>
    <n v="0.14072494669509594"/>
    <n v="583511.01634683728"/>
    <n v="4.1464646464646462"/>
    <x v="3"/>
    <s v="High Performer"/>
    <x v="0"/>
    <s v="€"/>
    <s v="€198M"/>
    <s v="€821M"/>
    <s v="€0"/>
    <s v="€5,83,511"/>
    <n v="48625.918028903106"/>
  </r>
  <r>
    <x v="1436"/>
    <n v="2009"/>
    <x v="2"/>
    <x v="0"/>
    <s v="IPO"/>
    <n v="376"/>
    <n v="1407"/>
    <n v="72"/>
    <n v="21.83"/>
    <n v="6"/>
    <s v="Yes"/>
    <s v="No"/>
    <n v="3"/>
    <x v="2"/>
    <n v="4263102"/>
    <n v="5"/>
    <n v="15"/>
    <n v="0.26723525230987916"/>
    <n v="51172.707889125799"/>
    <n v="0.19148936170212766"/>
    <x v="2"/>
    <s v="Normal"/>
    <x v="0"/>
    <s v="€"/>
    <s v="€376M"/>
    <s v="€72M"/>
    <s v="€0"/>
    <s v="€51,173"/>
    <n v="4264.3923240938166"/>
  </r>
  <r>
    <x v="1437"/>
    <n v="2014"/>
    <x v="3"/>
    <x v="9"/>
    <s v="Series B"/>
    <n v="97"/>
    <n v="1407"/>
    <n v="217"/>
    <n v="44.65"/>
    <n v="5"/>
    <s v="Yes"/>
    <s v="No"/>
    <n v="50"/>
    <x v="1"/>
    <n v="4862111"/>
    <n v="3"/>
    <n v="10"/>
    <n v="6.8941009239516696E-2"/>
    <n v="154228.85572139305"/>
    <n v="2.2371134020618557"/>
    <x v="0"/>
    <s v="Normal"/>
    <x v="0"/>
    <s v="€"/>
    <s v="€97M"/>
    <s v="€217M"/>
    <s v="€0"/>
    <s v="€1,54,229"/>
    <n v="12852.404643449419"/>
  </r>
  <r>
    <x v="1438"/>
    <n v="2012"/>
    <x v="8"/>
    <x v="6"/>
    <s v="Series A"/>
    <n v="200"/>
    <n v="1407"/>
    <n v="539"/>
    <n v="2.41"/>
    <n v="5"/>
    <s v="No"/>
    <s v="No"/>
    <n v="75"/>
    <x v="0"/>
    <n v="142993"/>
    <n v="2"/>
    <n v="12"/>
    <n v="0.14214641080312723"/>
    <n v="383084.57711442787"/>
    <n v="2.6949999999999998"/>
    <x v="0"/>
    <s v="Normal"/>
    <x v="1"/>
    <s v="$"/>
    <s v="$200M"/>
    <s v="$539M"/>
    <s v="$0"/>
    <s v="$3,83,085"/>
    <n v="31923.714759535655"/>
  </r>
  <r>
    <x v="1439"/>
    <n v="2022"/>
    <x v="8"/>
    <x v="0"/>
    <s v="Series A"/>
    <n v="156"/>
    <n v="1408"/>
    <n v="193"/>
    <n v="45.63"/>
    <n v="9"/>
    <s v="Yes"/>
    <s v="No"/>
    <n v="8"/>
    <x v="2"/>
    <n v="1369374"/>
    <n v="2"/>
    <n v="2"/>
    <n v="0.11079545454545454"/>
    <n v="137073.86363636365"/>
    <n v="1.2371794871794872"/>
    <x v="1"/>
    <s v="High Performer"/>
    <x v="0"/>
    <s v="$"/>
    <s v="$156M"/>
    <s v="$193M"/>
    <s v="$0"/>
    <s v="$1,37,074"/>
    <n v="11422.82196969697"/>
  </r>
  <r>
    <x v="1440"/>
    <n v="2021"/>
    <x v="6"/>
    <x v="6"/>
    <s v="Series C"/>
    <n v="43"/>
    <n v="1409"/>
    <n v="757"/>
    <n v="42.35"/>
    <n v="5"/>
    <s v="No"/>
    <s v="No"/>
    <n v="36"/>
    <x v="0"/>
    <n v="3825837"/>
    <n v="4"/>
    <n v="3"/>
    <n v="3.0518097941802696E-2"/>
    <n v="537260.46841731726"/>
    <n v="17.604651162790699"/>
    <x v="0"/>
    <s v="Normal"/>
    <x v="1"/>
    <s v="£"/>
    <s v="£43M"/>
    <s v="£757M"/>
    <s v="£0"/>
    <s v="£5,37,260"/>
    <n v="44771.705701443105"/>
  </r>
  <r>
    <x v="1441"/>
    <n v="2007"/>
    <x v="5"/>
    <x v="9"/>
    <s v="Series A"/>
    <n v="118"/>
    <n v="1410"/>
    <n v="527"/>
    <n v="43.2"/>
    <n v="2"/>
    <s v="Yes"/>
    <s v="Yes"/>
    <n v="98"/>
    <x v="4"/>
    <n v="2536792"/>
    <n v="2"/>
    <n v="17"/>
    <n v="8.3687943262411343E-2"/>
    <n v="373758.86524822697"/>
    <n v="4.4661016949152543"/>
    <x v="1"/>
    <s v="Normal"/>
    <x v="0"/>
    <s v="¥"/>
    <s v="¥118M"/>
    <s v="¥527M"/>
    <s v="¥0"/>
    <s v="¥3,73,759"/>
    <n v="31146.572104018913"/>
  </r>
  <r>
    <x v="1442"/>
    <n v="2022"/>
    <x v="6"/>
    <x v="7"/>
    <s v="Series C"/>
    <n v="28"/>
    <n v="1411"/>
    <n v="98"/>
    <n v="15"/>
    <n v="8"/>
    <s v="No"/>
    <s v="No"/>
    <n v="15"/>
    <x v="1"/>
    <n v="237964"/>
    <n v="4"/>
    <n v="2"/>
    <n v="1.9844082211197732E-2"/>
    <n v="69454.287739192063"/>
    <n v="3.5"/>
    <x v="0"/>
    <s v="High Performer"/>
    <x v="1"/>
    <s v="£"/>
    <s v="£28M"/>
    <s v="£98M"/>
    <s v="£0"/>
    <s v="£69,454"/>
    <n v="5787.8573115993386"/>
  </r>
  <r>
    <x v="1443"/>
    <n v="2014"/>
    <x v="0"/>
    <x v="0"/>
    <s v="Series A"/>
    <n v="287"/>
    <n v="1412"/>
    <n v="955"/>
    <n v="12.45"/>
    <n v="8"/>
    <s v="No"/>
    <s v="Yes"/>
    <n v="64"/>
    <x v="0"/>
    <n v="2840093"/>
    <n v="2"/>
    <n v="10"/>
    <n v="0.20325779036827196"/>
    <n v="676345.60906515585"/>
    <n v="3.3275261324041812"/>
    <x v="0"/>
    <s v="High Performer"/>
    <x v="2"/>
    <s v="₹"/>
    <s v="₹287M"/>
    <s v="₹955M"/>
    <s v="₹0"/>
    <s v="₹6,76,346"/>
    <n v="56362.134088762985"/>
  </r>
  <r>
    <x v="1444"/>
    <n v="2000"/>
    <x v="5"/>
    <x v="6"/>
    <s v="Series A"/>
    <n v="248"/>
    <n v="1412"/>
    <n v="422"/>
    <n v="2.56"/>
    <n v="6"/>
    <s v="Yes"/>
    <s v="Yes"/>
    <n v="66"/>
    <x v="1"/>
    <n v="2509380"/>
    <n v="2"/>
    <n v="24"/>
    <n v="0.17563739376770537"/>
    <n v="298866.85552407929"/>
    <n v="1.7016129032258065"/>
    <x v="0"/>
    <s v="Normal"/>
    <x v="0"/>
    <s v="¥"/>
    <s v="¥248M"/>
    <s v="¥422M"/>
    <s v="¥0"/>
    <s v="¥2,98,867"/>
    <n v="24905.571293673278"/>
  </r>
  <r>
    <x v="1445"/>
    <n v="2002"/>
    <x v="6"/>
    <x v="9"/>
    <s v="Series A"/>
    <n v="204"/>
    <n v="1412"/>
    <n v="145"/>
    <n v="42.63"/>
    <n v="3"/>
    <s v="Yes"/>
    <s v="No"/>
    <n v="57"/>
    <x v="0"/>
    <n v="684006"/>
    <n v="2"/>
    <n v="22"/>
    <n v="0.14447592067988668"/>
    <n v="102691.21813031161"/>
    <n v="0.71078431372549022"/>
    <x v="3"/>
    <s v="Normal"/>
    <x v="0"/>
    <s v="£"/>
    <s v="£204M"/>
    <s v="£145M"/>
    <s v="£0"/>
    <s v="£1,02,691"/>
    <n v="8557.6015108593019"/>
  </r>
  <r>
    <x v="1446"/>
    <n v="2019"/>
    <x v="4"/>
    <x v="2"/>
    <s v="Series A"/>
    <n v="347"/>
    <n v="1414"/>
    <n v="881"/>
    <n v="1.7"/>
    <n v="4"/>
    <s v="No"/>
    <s v="No"/>
    <n v="69"/>
    <x v="3"/>
    <n v="3420671"/>
    <n v="2"/>
    <n v="5"/>
    <n v="0.24540311173974541"/>
    <n v="623055.16265912307"/>
    <n v="2.5389048991354466"/>
    <x v="3"/>
    <s v="Normal"/>
    <x v="1"/>
    <s v="$"/>
    <s v="$347M"/>
    <s v="$881M"/>
    <s v="$0"/>
    <s v="$6,23,055"/>
    <n v="51921.263554926918"/>
  </r>
  <r>
    <x v="1447"/>
    <n v="2008"/>
    <x v="4"/>
    <x v="8"/>
    <s v="Series A"/>
    <n v="460"/>
    <n v="1415"/>
    <n v="906"/>
    <n v="24.31"/>
    <n v="7"/>
    <s v="No"/>
    <s v="No"/>
    <n v="50"/>
    <x v="2"/>
    <n v="2560480"/>
    <n v="2"/>
    <n v="16"/>
    <n v="0.32508833922261482"/>
    <n v="640282.68551236752"/>
    <n v="1.9695652173913043"/>
    <x v="0"/>
    <s v="Normal"/>
    <x v="1"/>
    <s v="$"/>
    <s v="$460M"/>
    <s v="$906M"/>
    <s v="$0"/>
    <s v="$6,40,283"/>
    <n v="53356.89045936396"/>
  </r>
  <r>
    <x v="1448"/>
    <n v="2020"/>
    <x v="0"/>
    <x v="3"/>
    <s v="IPO"/>
    <n v="139"/>
    <n v="1415"/>
    <n v="520"/>
    <n v="47.94"/>
    <n v="6"/>
    <s v="Yes"/>
    <s v="No"/>
    <n v="89"/>
    <x v="4"/>
    <n v="2389982"/>
    <n v="5"/>
    <n v="4"/>
    <n v="9.8233215547703187E-2"/>
    <n v="367491.16607773851"/>
    <n v="3.7410071942446042"/>
    <x v="0"/>
    <s v="Normal"/>
    <x v="0"/>
    <s v="₹"/>
    <s v="₹139M"/>
    <s v="₹520M"/>
    <s v="₹0"/>
    <s v="₹3,67,491"/>
    <n v="30624.263839811541"/>
  </r>
  <r>
    <x v="1449"/>
    <n v="2001"/>
    <x v="2"/>
    <x v="9"/>
    <s v="Seed"/>
    <n v="244"/>
    <n v="1415"/>
    <n v="858"/>
    <n v="33.69"/>
    <n v="4"/>
    <s v="No"/>
    <s v="No"/>
    <n v="44"/>
    <x v="1"/>
    <n v="1094071"/>
    <n v="1"/>
    <n v="23"/>
    <n v="0.1724381625441696"/>
    <n v="606360.42402826855"/>
    <n v="3.5163934426229506"/>
    <x v="2"/>
    <s v="Normal"/>
    <x v="1"/>
    <s v="€"/>
    <s v="€244M"/>
    <s v="€858M"/>
    <s v="€0"/>
    <s v="€6,06,360"/>
    <n v="50530.035335689048"/>
  </r>
  <r>
    <x v="1450"/>
    <n v="2002"/>
    <x v="9"/>
    <x v="7"/>
    <s v="Series C"/>
    <n v="89"/>
    <n v="1415"/>
    <n v="572"/>
    <n v="28.19"/>
    <n v="1"/>
    <s v="No"/>
    <s v="No"/>
    <n v="14"/>
    <x v="2"/>
    <n v="583783"/>
    <n v="4"/>
    <n v="22"/>
    <n v="6.289752650176679E-2"/>
    <n v="404240.28268551239"/>
    <n v="6.4269662921348312"/>
    <x v="3"/>
    <s v="Normal"/>
    <x v="1"/>
    <n v="0"/>
    <s v="089M"/>
    <s v="0572M"/>
    <s v="00"/>
    <s v="04,04,240"/>
    <n v="33686.690223792699"/>
  </r>
  <r>
    <x v="1451"/>
    <n v="2007"/>
    <x v="3"/>
    <x v="0"/>
    <s v="Series C"/>
    <n v="479"/>
    <n v="1417"/>
    <n v="93"/>
    <n v="14.03"/>
    <n v="3"/>
    <s v="No"/>
    <s v="No"/>
    <n v="29"/>
    <x v="3"/>
    <n v="388641"/>
    <n v="4"/>
    <n v="17"/>
    <n v="0.33803810868031053"/>
    <n v="65631.616090331692"/>
    <n v="0.19415448851774531"/>
    <x v="3"/>
    <s v="Normal"/>
    <x v="1"/>
    <s v="€"/>
    <s v="€479M"/>
    <s v="€93M"/>
    <s v="€0"/>
    <s v="€65,632"/>
    <n v="5469.3013408609741"/>
  </r>
  <r>
    <x v="1452"/>
    <n v="2006"/>
    <x v="2"/>
    <x v="5"/>
    <s v="Series C"/>
    <n v="320"/>
    <n v="1417"/>
    <n v="691"/>
    <n v="18.079999999999998"/>
    <n v="2"/>
    <s v="No"/>
    <s v="No"/>
    <n v="94"/>
    <x v="4"/>
    <n v="770166"/>
    <n v="4"/>
    <n v="18"/>
    <n v="0.22582921665490474"/>
    <n v="487649.96471418487"/>
    <n v="2.1593749999999998"/>
    <x v="0"/>
    <s v="Normal"/>
    <x v="1"/>
    <s v="€"/>
    <s v="€320M"/>
    <s v="€691M"/>
    <s v="€0"/>
    <s v="€4,87,650"/>
    <n v="40637.497059515408"/>
  </r>
  <r>
    <x v="1453"/>
    <n v="2008"/>
    <x v="9"/>
    <x v="4"/>
    <s v="Seed"/>
    <n v="119"/>
    <n v="1417"/>
    <n v="760"/>
    <n v="2.4900000000000002"/>
    <n v="1"/>
    <s v="No"/>
    <s v="Yes"/>
    <n v="92"/>
    <x v="4"/>
    <n v="2098335"/>
    <n v="1"/>
    <n v="16"/>
    <n v="8.39802399435427E-2"/>
    <n v="536344.38955539872"/>
    <n v="6.3865546218487399"/>
    <x v="1"/>
    <s v="Normal"/>
    <x v="2"/>
    <n v="0"/>
    <s v="0119M"/>
    <s v="0760M"/>
    <s v="00"/>
    <s v="05,36,344"/>
    <n v="44695.365796283229"/>
  </r>
  <r>
    <x v="1454"/>
    <n v="2007"/>
    <x v="3"/>
    <x v="8"/>
    <s v="IPO"/>
    <n v="8"/>
    <n v="1418"/>
    <n v="554"/>
    <n v="11.44"/>
    <n v="7"/>
    <s v="Yes"/>
    <s v="No"/>
    <n v="45"/>
    <x v="2"/>
    <n v="112276"/>
    <n v="5"/>
    <n v="17"/>
    <n v="5.6417489421720732E-3"/>
    <n v="390691.11424541607"/>
    <n v="69.25"/>
    <x v="2"/>
    <s v="Normal"/>
    <x v="0"/>
    <s v="€"/>
    <s v="€8M"/>
    <s v="€554M"/>
    <s v="€0"/>
    <s v="€3,90,691"/>
    <n v="32557.592853784674"/>
  </r>
  <r>
    <x v="1455"/>
    <n v="2020"/>
    <x v="9"/>
    <x v="1"/>
    <s v="Series C"/>
    <n v="86"/>
    <n v="1418"/>
    <n v="675"/>
    <n v="25.97"/>
    <n v="6"/>
    <s v="No"/>
    <s v="No"/>
    <n v="5"/>
    <x v="0"/>
    <n v="4702950"/>
    <n v="4"/>
    <n v="4"/>
    <n v="6.0648801128349791E-2"/>
    <n v="476022.56699576869"/>
    <n v="7.8488372093023253"/>
    <x v="0"/>
    <s v="Normal"/>
    <x v="1"/>
    <n v="0"/>
    <s v="086M"/>
    <s v="0675M"/>
    <s v="00"/>
    <s v="04,76,023"/>
    <n v="39668.547249647389"/>
  </r>
  <r>
    <x v="1456"/>
    <n v="2003"/>
    <x v="9"/>
    <x v="4"/>
    <s v="Series B"/>
    <n v="216"/>
    <n v="1418"/>
    <n v="490"/>
    <n v="8.15"/>
    <n v="3"/>
    <s v="Yes"/>
    <s v="Yes"/>
    <n v="41"/>
    <x v="0"/>
    <n v="1338134"/>
    <n v="3"/>
    <n v="21"/>
    <n v="0.15232722143864599"/>
    <n v="345557.12270803947"/>
    <n v="2.2685185185185186"/>
    <x v="2"/>
    <s v="Normal"/>
    <x v="0"/>
    <n v="0"/>
    <s v="0216M"/>
    <s v="0490M"/>
    <s v="00"/>
    <s v="03,45,557"/>
    <n v="28796.426892336625"/>
  </r>
  <r>
    <x v="1457"/>
    <n v="2008"/>
    <x v="2"/>
    <x v="3"/>
    <s v="Series A"/>
    <n v="61"/>
    <n v="1419"/>
    <n v="226"/>
    <n v="26.52"/>
    <n v="9"/>
    <s v="Yes"/>
    <s v="No"/>
    <n v="31"/>
    <x v="4"/>
    <n v="1019657"/>
    <n v="2"/>
    <n v="16"/>
    <n v="4.2988019732205777E-2"/>
    <n v="159267.08949964764"/>
    <n v="3.7049180327868854"/>
    <x v="2"/>
    <s v="High Performer"/>
    <x v="0"/>
    <s v="€"/>
    <s v="€61M"/>
    <s v="€226M"/>
    <s v="€0"/>
    <s v="€1,59,267"/>
    <n v="13272.25745830397"/>
  </r>
  <r>
    <x v="1458"/>
    <n v="2004"/>
    <x v="2"/>
    <x v="4"/>
    <s v="Series B"/>
    <n v="51"/>
    <n v="1419"/>
    <n v="159"/>
    <n v="42.93"/>
    <n v="7"/>
    <s v="No"/>
    <s v="No"/>
    <n v="29"/>
    <x v="1"/>
    <n v="1491923"/>
    <n v="3"/>
    <n v="20"/>
    <n v="3.5940803382663845E-2"/>
    <n v="112050.73995771671"/>
    <n v="3.1176470588235294"/>
    <x v="3"/>
    <s v="Normal"/>
    <x v="1"/>
    <s v="€"/>
    <s v="€51M"/>
    <s v="€159M"/>
    <s v="€0"/>
    <s v="€1,12,051"/>
    <n v="9337.5616631430585"/>
  </r>
  <r>
    <x v="1459"/>
    <n v="2005"/>
    <x v="6"/>
    <x v="6"/>
    <s v="Series A"/>
    <n v="366"/>
    <n v="1420"/>
    <n v="452"/>
    <n v="3.38"/>
    <n v="8"/>
    <s v="No"/>
    <s v="Yes"/>
    <n v="12"/>
    <x v="4"/>
    <n v="2925033"/>
    <n v="2"/>
    <n v="19"/>
    <n v="0.25774647887323943"/>
    <n v="318309.85915492958"/>
    <n v="1.2349726775956285"/>
    <x v="3"/>
    <s v="High Performer"/>
    <x v="2"/>
    <s v="£"/>
    <s v="£366M"/>
    <s v="£452M"/>
    <s v="£0"/>
    <s v="£3,18,310"/>
    <n v="26525.821596244132"/>
  </r>
  <r>
    <x v="1460"/>
    <n v="2004"/>
    <x v="0"/>
    <x v="7"/>
    <s v="Series B"/>
    <n v="477"/>
    <n v="1420"/>
    <n v="296"/>
    <n v="49.12"/>
    <n v="8"/>
    <s v="Yes"/>
    <s v="No"/>
    <n v="25"/>
    <x v="2"/>
    <n v="2006562"/>
    <n v="3"/>
    <n v="20"/>
    <n v="0.33591549295774648"/>
    <n v="208450.70422535212"/>
    <n v="0.6205450733752621"/>
    <x v="3"/>
    <s v="High Performer"/>
    <x v="0"/>
    <s v="₹"/>
    <s v="₹477M"/>
    <s v="₹296M"/>
    <s v="₹0"/>
    <s v="₹2,08,451"/>
    <n v="17370.892018779341"/>
  </r>
  <r>
    <x v="1461"/>
    <n v="2007"/>
    <x v="7"/>
    <x v="7"/>
    <s v="IPO"/>
    <n v="336"/>
    <n v="1422"/>
    <n v="868"/>
    <n v="48.1"/>
    <n v="6"/>
    <s v="No"/>
    <s v="No"/>
    <n v="49"/>
    <x v="4"/>
    <n v="4600178"/>
    <n v="5"/>
    <n v="17"/>
    <n v="0.23628691983122363"/>
    <n v="610407.87623066106"/>
    <n v="2.5833333333333335"/>
    <x v="3"/>
    <s v="Normal"/>
    <x v="1"/>
    <s v="A$"/>
    <s v="A$336M"/>
    <s v="A$868M"/>
    <s v="A$0"/>
    <s v="A$6,10,408"/>
    <n v="50867.323019221752"/>
  </r>
  <r>
    <x v="1462"/>
    <n v="2000"/>
    <x v="7"/>
    <x v="6"/>
    <s v="IPO"/>
    <n v="321"/>
    <n v="1422"/>
    <n v="152"/>
    <n v="31.98"/>
    <n v="6"/>
    <s v="Yes"/>
    <s v="Yes"/>
    <n v="64"/>
    <x v="1"/>
    <n v="3371647"/>
    <n v="5"/>
    <n v="24"/>
    <n v="0.22573839662447256"/>
    <n v="106891.70182841069"/>
    <n v="0.4735202492211838"/>
    <x v="0"/>
    <s v="Normal"/>
    <x v="0"/>
    <s v="A$"/>
    <s v="A$321M"/>
    <s v="A$152M"/>
    <s v="A$0"/>
    <s v="A$1,06,892"/>
    <n v="8907.6418190342247"/>
  </r>
  <r>
    <x v="1463"/>
    <n v="2003"/>
    <x v="5"/>
    <x v="7"/>
    <s v="IPO"/>
    <n v="155"/>
    <n v="1422"/>
    <n v="137"/>
    <n v="4.82"/>
    <n v="5"/>
    <s v="No"/>
    <s v="Yes"/>
    <n v="41"/>
    <x v="1"/>
    <n v="4218047"/>
    <n v="5"/>
    <n v="21"/>
    <n v="0.10900140646976091"/>
    <n v="96343.178621659637"/>
    <n v="0.88387096774193552"/>
    <x v="3"/>
    <s v="Normal"/>
    <x v="2"/>
    <s v="¥"/>
    <s v="¥155M"/>
    <s v="¥137M"/>
    <s v="¥0"/>
    <s v="¥96,343"/>
    <n v="8028.5982184716358"/>
  </r>
  <r>
    <x v="1464"/>
    <n v="2000"/>
    <x v="6"/>
    <x v="5"/>
    <s v="Series A"/>
    <n v="364"/>
    <n v="1423"/>
    <n v="901"/>
    <n v="39.880000000000003"/>
    <n v="8"/>
    <s v="No"/>
    <s v="No"/>
    <n v="99"/>
    <x v="1"/>
    <n v="2312529"/>
    <n v="2"/>
    <n v="24"/>
    <n v="0.25579761068165846"/>
    <n v="633169.36050597334"/>
    <n v="2.4752747252747254"/>
    <x v="1"/>
    <s v="High Performer"/>
    <x v="1"/>
    <s v="£"/>
    <s v="£364M"/>
    <s v="£901M"/>
    <s v="£0"/>
    <s v="£6,33,169"/>
    <n v="52764.113375497778"/>
  </r>
  <r>
    <x v="1465"/>
    <n v="2018"/>
    <x v="4"/>
    <x v="9"/>
    <s v="Series A"/>
    <n v="37"/>
    <n v="1424"/>
    <n v="786"/>
    <n v="11.47"/>
    <n v="7"/>
    <s v="Yes"/>
    <s v="Yes"/>
    <n v="73"/>
    <x v="2"/>
    <n v="1992638"/>
    <n v="2"/>
    <n v="6"/>
    <n v="2.5983146067415731E-2"/>
    <n v="551966.29213483143"/>
    <n v="21.243243243243242"/>
    <x v="0"/>
    <s v="Normal"/>
    <x v="0"/>
    <s v="$"/>
    <s v="$37M"/>
    <s v="$786M"/>
    <s v="$0"/>
    <s v="$5,51,966"/>
    <n v="45997.191011235955"/>
  </r>
  <r>
    <x v="1466"/>
    <n v="2015"/>
    <x v="8"/>
    <x v="3"/>
    <s v="Series C"/>
    <n v="214"/>
    <n v="1426"/>
    <n v="53"/>
    <n v="48.05"/>
    <n v="2"/>
    <s v="Yes"/>
    <s v="No"/>
    <n v="37"/>
    <x v="2"/>
    <n v="2934101"/>
    <n v="4"/>
    <n v="9"/>
    <n v="0.15007012622720897"/>
    <n v="37166.90042075736"/>
    <n v="0.24766355140186916"/>
    <x v="3"/>
    <s v="Normal"/>
    <x v="0"/>
    <s v="$"/>
    <s v="$214M"/>
    <s v="$53M"/>
    <s v="$0"/>
    <s v="$37,167"/>
    <n v="3097.2417017297803"/>
  </r>
  <r>
    <x v="1467"/>
    <n v="2015"/>
    <x v="1"/>
    <x v="7"/>
    <s v="Series C"/>
    <n v="370"/>
    <n v="1429"/>
    <n v="387"/>
    <n v="47.88"/>
    <n v="1"/>
    <s v="Yes"/>
    <s v="No"/>
    <n v="17"/>
    <x v="0"/>
    <n v="245659"/>
    <n v="4"/>
    <n v="9"/>
    <n v="0.25892232330300907"/>
    <n v="270818.7543736879"/>
    <n v="1.0459459459459459"/>
    <x v="0"/>
    <s v="Normal"/>
    <x v="0"/>
    <s v="¥"/>
    <s v="¥370M"/>
    <s v="¥387M"/>
    <s v="¥0"/>
    <s v="¥2,70,819"/>
    <n v="22568.229531140656"/>
  </r>
  <r>
    <x v="1468"/>
    <n v="2003"/>
    <x v="0"/>
    <x v="4"/>
    <s v="IPO"/>
    <n v="144"/>
    <n v="1430"/>
    <n v="94"/>
    <n v="16.66"/>
    <n v="4"/>
    <s v="No"/>
    <s v="Yes"/>
    <n v="51"/>
    <x v="4"/>
    <n v="2383172"/>
    <n v="5"/>
    <n v="21"/>
    <n v="0.10069930069930071"/>
    <n v="65734.265734265733"/>
    <n v="0.65277777777777779"/>
    <x v="3"/>
    <s v="Normal"/>
    <x v="2"/>
    <s v="₹"/>
    <s v="₹144M"/>
    <s v="₹94M"/>
    <s v="₹0"/>
    <s v="₹65,734"/>
    <n v="5477.8554778554781"/>
  </r>
  <r>
    <x v="1469"/>
    <n v="2014"/>
    <x v="4"/>
    <x v="8"/>
    <s v="Series B"/>
    <n v="484"/>
    <n v="1432"/>
    <n v="119"/>
    <n v="5.79"/>
    <n v="9"/>
    <s v="Yes"/>
    <s v="No"/>
    <n v="57"/>
    <x v="0"/>
    <n v="3861613"/>
    <n v="3"/>
    <n v="10"/>
    <n v="0.33798882681564246"/>
    <n v="83100.558659217873"/>
    <n v="0.24586776859504134"/>
    <x v="3"/>
    <s v="High Performer"/>
    <x v="0"/>
    <s v="$"/>
    <s v="$484M"/>
    <s v="$119M"/>
    <s v="$0"/>
    <s v="$83,101"/>
    <n v="6925.0465549348228"/>
  </r>
  <r>
    <x v="1470"/>
    <n v="2012"/>
    <x v="4"/>
    <x v="3"/>
    <s v="Series A"/>
    <n v="499"/>
    <n v="1433"/>
    <n v="713"/>
    <n v="48.51"/>
    <n v="8"/>
    <s v="Yes"/>
    <s v="No"/>
    <n v="77"/>
    <x v="0"/>
    <n v="3884083"/>
    <n v="2"/>
    <n v="12"/>
    <n v="0.34822051639916257"/>
    <n v="497557.5715282624"/>
    <n v="1.4288577154308617"/>
    <x v="0"/>
    <s v="High Performer"/>
    <x v="0"/>
    <s v="$"/>
    <s v="$499M"/>
    <s v="$713M"/>
    <s v="$0"/>
    <s v="$4,97,558"/>
    <n v="41463.130960688533"/>
  </r>
  <r>
    <x v="1471"/>
    <n v="2004"/>
    <x v="9"/>
    <x v="7"/>
    <s v="Series B"/>
    <n v="148"/>
    <n v="1435"/>
    <n v="333"/>
    <n v="31.08"/>
    <n v="9"/>
    <s v="Yes"/>
    <s v="Yes"/>
    <n v="19"/>
    <x v="1"/>
    <n v="1671347"/>
    <n v="3"/>
    <n v="20"/>
    <n v="0.10313588850174216"/>
    <n v="232055.74912891985"/>
    <n v="2.25"/>
    <x v="1"/>
    <s v="High Performer"/>
    <x v="0"/>
    <n v="0"/>
    <s v="0148M"/>
    <s v="0333M"/>
    <s v="00"/>
    <s v="02,32,056"/>
    <n v="19337.979094076654"/>
  </r>
  <r>
    <x v="1472"/>
    <n v="2001"/>
    <x v="8"/>
    <x v="0"/>
    <s v="Series B"/>
    <n v="33"/>
    <n v="1435"/>
    <n v="400"/>
    <n v="10.87"/>
    <n v="6"/>
    <s v="Yes"/>
    <s v="No"/>
    <n v="9"/>
    <x v="0"/>
    <n v="830229"/>
    <n v="3"/>
    <n v="23"/>
    <n v="2.2996515679442508E-2"/>
    <n v="278745.64459930314"/>
    <n v="12.121212121212121"/>
    <x v="3"/>
    <s v="Normal"/>
    <x v="0"/>
    <s v="$"/>
    <s v="$33M"/>
    <s v="$400M"/>
    <s v="$0"/>
    <s v="$2,78,746"/>
    <n v="23228.803716608596"/>
  </r>
  <r>
    <x v="1473"/>
    <n v="2005"/>
    <x v="2"/>
    <x v="6"/>
    <s v="Series A"/>
    <n v="453"/>
    <n v="1435"/>
    <n v="852"/>
    <n v="20.94"/>
    <n v="3"/>
    <s v="Yes"/>
    <s v="Yes"/>
    <n v="44"/>
    <x v="3"/>
    <n v="3496293"/>
    <n v="2"/>
    <n v="19"/>
    <n v="0.31567944250871083"/>
    <n v="593728.22299651569"/>
    <n v="1.880794701986755"/>
    <x v="0"/>
    <s v="Normal"/>
    <x v="0"/>
    <s v="€"/>
    <s v="€453M"/>
    <s v="€852M"/>
    <s v="€0"/>
    <s v="€5,93,728"/>
    <n v="49477.351916376305"/>
  </r>
  <r>
    <x v="1474"/>
    <n v="2008"/>
    <x v="0"/>
    <x v="3"/>
    <s v="Series A"/>
    <n v="118"/>
    <n v="1437"/>
    <n v="403"/>
    <n v="38.56"/>
    <n v="3"/>
    <s v="Yes"/>
    <s v="Yes"/>
    <n v="92"/>
    <x v="4"/>
    <n v="2691790"/>
    <n v="2"/>
    <n v="16"/>
    <n v="8.2115518441196939E-2"/>
    <n v="280445.37230340991"/>
    <n v="3.4152542372881354"/>
    <x v="0"/>
    <s v="Normal"/>
    <x v="0"/>
    <s v="₹"/>
    <s v="₹118M"/>
    <s v="₹403M"/>
    <s v="₹0"/>
    <s v="₹2,80,445"/>
    <n v="23370.447691950823"/>
  </r>
  <r>
    <x v="1475"/>
    <n v="2000"/>
    <x v="2"/>
    <x v="7"/>
    <s v="IPO"/>
    <n v="192"/>
    <n v="1438"/>
    <n v="301"/>
    <n v="37.71"/>
    <n v="9"/>
    <s v="No"/>
    <s v="No"/>
    <n v="53"/>
    <x v="2"/>
    <n v="4688585"/>
    <n v="5"/>
    <n v="24"/>
    <n v="0.13351877607788595"/>
    <n v="209318.49791376913"/>
    <n v="1.5677083333333333"/>
    <x v="3"/>
    <s v="High Performer"/>
    <x v="1"/>
    <s v="€"/>
    <s v="€192M"/>
    <s v="€301M"/>
    <s v="€0"/>
    <s v="€2,09,318"/>
    <n v="17443.208159480761"/>
  </r>
  <r>
    <x v="1476"/>
    <n v="2005"/>
    <x v="6"/>
    <x v="1"/>
    <s v="Series A"/>
    <n v="303"/>
    <n v="1440"/>
    <n v="912"/>
    <n v="11.62"/>
    <n v="9"/>
    <s v="Yes"/>
    <s v="Yes"/>
    <n v="10"/>
    <x v="4"/>
    <n v="2137075"/>
    <n v="2"/>
    <n v="19"/>
    <n v="0.21041666666666667"/>
    <n v="633333.33333333337"/>
    <n v="3.0099009900990099"/>
    <x v="3"/>
    <s v="High Performer"/>
    <x v="0"/>
    <s v="£"/>
    <s v="£303M"/>
    <s v="£912M"/>
    <s v="£0"/>
    <s v="£6,33,333"/>
    <n v="52777.777777777781"/>
  </r>
  <r>
    <x v="1477"/>
    <n v="2013"/>
    <x v="1"/>
    <x v="2"/>
    <s v="Series C"/>
    <n v="383"/>
    <n v="1440"/>
    <n v="492"/>
    <n v="39.51"/>
    <n v="3"/>
    <s v="No"/>
    <s v="No"/>
    <n v="89"/>
    <x v="1"/>
    <n v="1640230"/>
    <n v="4"/>
    <n v="11"/>
    <n v="0.26597222222222222"/>
    <n v="341666.66666666669"/>
    <n v="1.2845953002610966"/>
    <x v="3"/>
    <s v="Normal"/>
    <x v="1"/>
    <s v="¥"/>
    <s v="¥383M"/>
    <s v="¥492M"/>
    <s v="¥0"/>
    <s v="¥3,41,667"/>
    <n v="28472.222222222223"/>
  </r>
  <r>
    <x v="1478"/>
    <n v="2002"/>
    <x v="6"/>
    <x v="2"/>
    <s v="Series A"/>
    <n v="367"/>
    <n v="1441"/>
    <n v="827"/>
    <n v="7.76"/>
    <n v="6"/>
    <s v="No"/>
    <s v="Yes"/>
    <n v="8"/>
    <x v="0"/>
    <n v="2682712"/>
    <n v="2"/>
    <n v="22"/>
    <n v="0.25468424705065928"/>
    <n v="573907.00902151281"/>
    <n v="2.2534059945504086"/>
    <x v="3"/>
    <s v="Normal"/>
    <x v="2"/>
    <s v="£"/>
    <s v="£367M"/>
    <s v="£827M"/>
    <s v="£0"/>
    <s v="£5,73,907"/>
    <n v="47825.584085126073"/>
  </r>
  <r>
    <x v="1479"/>
    <n v="2015"/>
    <x v="2"/>
    <x v="9"/>
    <s v="Series C"/>
    <n v="388"/>
    <n v="1441"/>
    <n v="735"/>
    <n v="6.85"/>
    <n v="5"/>
    <s v="No"/>
    <s v="Yes"/>
    <n v="21"/>
    <x v="3"/>
    <n v="1034091"/>
    <n v="4"/>
    <n v="9"/>
    <n v="0.26925746009715473"/>
    <n v="510062.45662734215"/>
    <n v="1.8943298969072164"/>
    <x v="3"/>
    <s v="Normal"/>
    <x v="2"/>
    <s v="€"/>
    <s v="€388M"/>
    <s v="€735M"/>
    <s v="€0"/>
    <s v="€5,10,062"/>
    <n v="42505.204718945177"/>
  </r>
  <r>
    <x v="1480"/>
    <n v="2008"/>
    <x v="2"/>
    <x v="5"/>
    <s v="Series C"/>
    <n v="406"/>
    <n v="1441"/>
    <n v="892"/>
    <n v="44.69"/>
    <n v="3"/>
    <s v="No"/>
    <s v="No"/>
    <n v="23"/>
    <x v="2"/>
    <n v="1030018"/>
    <n v="4"/>
    <n v="16"/>
    <n v="0.28174878556557947"/>
    <n v="619014.57321304653"/>
    <n v="2.1970443349753697"/>
    <x v="3"/>
    <s v="Normal"/>
    <x v="1"/>
    <s v="€"/>
    <s v="€406M"/>
    <s v="€892M"/>
    <s v="€0"/>
    <s v="€6,19,015"/>
    <n v="51584.547767753873"/>
  </r>
  <r>
    <x v="1481"/>
    <n v="2002"/>
    <x v="0"/>
    <x v="9"/>
    <s v="Series C"/>
    <n v="461"/>
    <n v="1441"/>
    <n v="366"/>
    <n v="22.63"/>
    <n v="3"/>
    <s v="No"/>
    <s v="Yes"/>
    <n v="49"/>
    <x v="4"/>
    <n v="2436749"/>
    <n v="4"/>
    <n v="22"/>
    <n v="0.31991672449687719"/>
    <n v="253990.28452463567"/>
    <n v="0.79392624728850325"/>
    <x v="3"/>
    <s v="Normal"/>
    <x v="2"/>
    <s v="₹"/>
    <s v="₹461M"/>
    <s v="₹366M"/>
    <s v="₹0"/>
    <s v="₹2,53,990"/>
    <n v="21165.857043719639"/>
  </r>
  <r>
    <x v="1482"/>
    <n v="2005"/>
    <x v="5"/>
    <x v="4"/>
    <s v="Seed"/>
    <n v="446"/>
    <n v="1442"/>
    <n v="302"/>
    <n v="6.2"/>
    <n v="9"/>
    <s v="Yes"/>
    <s v="Yes"/>
    <n v="83"/>
    <x v="3"/>
    <n v="4788271"/>
    <n v="1"/>
    <n v="19"/>
    <n v="0.30929264909847431"/>
    <n v="209431.34535367545"/>
    <n v="0.67713004484304928"/>
    <x v="3"/>
    <s v="High Performer"/>
    <x v="0"/>
    <s v="¥"/>
    <s v="¥446M"/>
    <s v="¥302M"/>
    <s v="¥0"/>
    <s v="¥2,09,431"/>
    <n v="17452.612112806288"/>
  </r>
  <r>
    <x v="1483"/>
    <n v="2020"/>
    <x v="3"/>
    <x v="4"/>
    <s v="IPO"/>
    <n v="340"/>
    <n v="1443"/>
    <n v="718"/>
    <n v="49.33"/>
    <n v="7"/>
    <s v="No"/>
    <s v="Yes"/>
    <n v="93"/>
    <x v="4"/>
    <n v="4971898"/>
    <n v="5"/>
    <n v="4"/>
    <n v="0.23562023562023562"/>
    <n v="497574.4975744976"/>
    <n v="2.111764705882353"/>
    <x v="3"/>
    <s v="Normal"/>
    <x v="2"/>
    <s v="€"/>
    <s v="€340M"/>
    <s v="€718M"/>
    <s v="€0"/>
    <s v="€4,97,574"/>
    <n v="41464.541464541464"/>
  </r>
  <r>
    <x v="1484"/>
    <n v="2004"/>
    <x v="5"/>
    <x v="6"/>
    <s v="Series B"/>
    <n v="472"/>
    <n v="1443"/>
    <n v="326"/>
    <n v="18.55"/>
    <n v="1"/>
    <s v="No"/>
    <s v="Yes"/>
    <n v="97"/>
    <x v="2"/>
    <n v="4856273"/>
    <n v="3"/>
    <n v="20"/>
    <n v="0.32709632709632708"/>
    <n v="225918.22591822591"/>
    <n v="0.69067796610169496"/>
    <x v="3"/>
    <s v="Normal"/>
    <x v="2"/>
    <s v="¥"/>
    <s v="¥472M"/>
    <s v="¥326M"/>
    <s v="¥0"/>
    <s v="¥2,25,918"/>
    <n v="18826.518826518826"/>
  </r>
  <r>
    <x v="1485"/>
    <n v="2015"/>
    <x v="9"/>
    <x v="2"/>
    <s v="IPO"/>
    <n v="474"/>
    <n v="1444"/>
    <n v="766"/>
    <n v="26.81"/>
    <n v="8"/>
    <s v="No"/>
    <s v="No"/>
    <n v="78"/>
    <x v="2"/>
    <n v="1004496"/>
    <n v="5"/>
    <n v="9"/>
    <n v="0.32825484764542934"/>
    <n v="530470.91412742378"/>
    <n v="1.6160337552742616"/>
    <x v="0"/>
    <s v="High Performer"/>
    <x v="1"/>
    <n v="0"/>
    <s v="0474M"/>
    <s v="0766M"/>
    <s v="00"/>
    <s v="05,30,471"/>
    <n v="44205.909510618651"/>
  </r>
  <r>
    <x v="1486"/>
    <n v="2019"/>
    <x v="3"/>
    <x v="5"/>
    <s v="IPO"/>
    <n v="149"/>
    <n v="1445"/>
    <n v="763"/>
    <n v="2.4700000000000002"/>
    <n v="7"/>
    <s v="No"/>
    <s v="No"/>
    <n v="69"/>
    <x v="1"/>
    <n v="1832189"/>
    <n v="5"/>
    <n v="5"/>
    <n v="0.10311418685121107"/>
    <n v="528027.68166089966"/>
    <n v="5.1208053691275168"/>
    <x v="1"/>
    <s v="Normal"/>
    <x v="1"/>
    <s v="€"/>
    <s v="€149M"/>
    <s v="€763M"/>
    <s v="€0"/>
    <s v="€5,28,028"/>
    <n v="44002.306805074972"/>
  </r>
  <r>
    <x v="1487"/>
    <n v="2007"/>
    <x v="8"/>
    <x v="0"/>
    <s v="Series B"/>
    <n v="11"/>
    <n v="1448"/>
    <n v="43"/>
    <n v="20.85"/>
    <n v="1"/>
    <s v="No"/>
    <s v="Yes"/>
    <n v="94"/>
    <x v="0"/>
    <n v="866741"/>
    <n v="3"/>
    <n v="17"/>
    <n v="7.5966850828729279E-3"/>
    <n v="29696.132596685082"/>
    <n v="3.9090909090909092"/>
    <x v="3"/>
    <s v="Normal"/>
    <x v="2"/>
    <s v="$"/>
    <s v="$11M"/>
    <s v="$43M"/>
    <s v="$0"/>
    <s v="$29,696"/>
    <n v="2474.6777163904235"/>
  </r>
  <r>
    <x v="1488"/>
    <n v="2006"/>
    <x v="5"/>
    <x v="1"/>
    <s v="Series B"/>
    <n v="324"/>
    <n v="1449"/>
    <n v="358"/>
    <n v="2.57"/>
    <n v="3"/>
    <s v="No"/>
    <s v="No"/>
    <n v="13"/>
    <x v="1"/>
    <n v="1289563"/>
    <n v="3"/>
    <n v="18"/>
    <n v="0.2236024844720497"/>
    <n v="247066.94271911663"/>
    <n v="1.1049382716049383"/>
    <x v="2"/>
    <s v="Normal"/>
    <x v="1"/>
    <s v="¥"/>
    <s v="¥324M"/>
    <s v="¥358M"/>
    <s v="¥0"/>
    <s v="¥2,47,067"/>
    <n v="20588.911893259719"/>
  </r>
  <r>
    <x v="1489"/>
    <n v="2004"/>
    <x v="3"/>
    <x v="9"/>
    <s v="IPO"/>
    <n v="68"/>
    <n v="1450"/>
    <n v="610"/>
    <n v="26.27"/>
    <n v="6"/>
    <s v="Yes"/>
    <s v="Yes"/>
    <n v="48"/>
    <x v="0"/>
    <n v="1945735"/>
    <n v="5"/>
    <n v="20"/>
    <n v="4.6896551724137932E-2"/>
    <n v="420689.6551724138"/>
    <n v="8.9705882352941178"/>
    <x v="3"/>
    <s v="Normal"/>
    <x v="0"/>
    <s v="€"/>
    <s v="€68M"/>
    <s v="€610M"/>
    <s v="€0"/>
    <s v="€4,20,690"/>
    <n v="35057.471264367814"/>
  </r>
  <r>
    <x v="1490"/>
    <n v="2015"/>
    <x v="8"/>
    <x v="3"/>
    <s v="Series B"/>
    <n v="342"/>
    <n v="1450"/>
    <n v="458"/>
    <n v="18.12"/>
    <n v="6"/>
    <s v="Yes"/>
    <s v="Yes"/>
    <n v="59"/>
    <x v="2"/>
    <n v="1622708"/>
    <n v="3"/>
    <n v="9"/>
    <n v="0.23586206896551723"/>
    <n v="315862.06896551722"/>
    <n v="1.3391812865497077"/>
    <x v="3"/>
    <s v="Normal"/>
    <x v="0"/>
    <s v="$"/>
    <s v="$342M"/>
    <s v="$458M"/>
    <s v="$0"/>
    <s v="$3,15,862"/>
    <n v="26321.839080459769"/>
  </r>
  <r>
    <x v="1491"/>
    <n v="2008"/>
    <x v="7"/>
    <x v="0"/>
    <s v="Series B"/>
    <n v="313"/>
    <n v="1451"/>
    <n v="285"/>
    <n v="0.35"/>
    <n v="9"/>
    <s v="No"/>
    <s v="No"/>
    <n v="23"/>
    <x v="0"/>
    <n v="1171932"/>
    <n v="3"/>
    <n v="16"/>
    <n v="0.21571330117160578"/>
    <n v="196416.26464507237"/>
    <n v="0.91054313099041528"/>
    <x v="1"/>
    <s v="Normal"/>
    <x v="1"/>
    <s v="A$"/>
    <s v="A$313M"/>
    <s v="A$285M"/>
    <s v="A$0"/>
    <s v="A$1,96,416"/>
    <n v="16368.022053756031"/>
  </r>
  <r>
    <x v="1492"/>
    <n v="2012"/>
    <x v="0"/>
    <x v="6"/>
    <s v="Series B"/>
    <n v="40"/>
    <n v="1451"/>
    <n v="396"/>
    <n v="24.37"/>
    <n v="7"/>
    <s v="No"/>
    <s v="No"/>
    <n v="45"/>
    <x v="3"/>
    <n v="1688156"/>
    <n v="3"/>
    <n v="12"/>
    <n v="2.7567195037904894E-2"/>
    <n v="272915.23087525845"/>
    <n v="9.9"/>
    <x v="3"/>
    <s v="Normal"/>
    <x v="1"/>
    <s v="₹"/>
    <s v="₹40M"/>
    <s v="₹396M"/>
    <s v="₹0"/>
    <s v="₹2,72,915"/>
    <n v="22742.935906271538"/>
  </r>
  <r>
    <x v="1493"/>
    <n v="2021"/>
    <x v="1"/>
    <x v="3"/>
    <s v="Series B"/>
    <n v="306"/>
    <n v="1452"/>
    <n v="784"/>
    <n v="5.87"/>
    <n v="6"/>
    <s v="Yes"/>
    <s v="No"/>
    <n v="94"/>
    <x v="0"/>
    <n v="1850750"/>
    <n v="3"/>
    <n v="3"/>
    <n v="0.21074380165289255"/>
    <n v="539944.90358126722"/>
    <n v="2.5620915032679736"/>
    <x v="0"/>
    <s v="Normal"/>
    <x v="0"/>
    <s v="¥"/>
    <s v="¥306M"/>
    <s v="¥784M"/>
    <s v="¥0"/>
    <s v="¥5,39,945"/>
    <n v="44995.408631772269"/>
  </r>
  <r>
    <x v="1494"/>
    <n v="2006"/>
    <x v="5"/>
    <x v="2"/>
    <s v="Series C"/>
    <n v="271"/>
    <n v="1453"/>
    <n v="158"/>
    <n v="28.43"/>
    <n v="9"/>
    <s v="No"/>
    <s v="No"/>
    <n v="62"/>
    <x v="4"/>
    <n v="2233197"/>
    <n v="4"/>
    <n v="18"/>
    <n v="0.18651066758430832"/>
    <n v="108740.53682037165"/>
    <n v="0.58302583025830257"/>
    <x v="3"/>
    <s v="High Performer"/>
    <x v="1"/>
    <s v="¥"/>
    <s v="¥271M"/>
    <s v="¥158M"/>
    <s v="¥0"/>
    <s v="¥1,08,741"/>
    <n v="9061.7114016976375"/>
  </r>
  <r>
    <x v="1495"/>
    <n v="2017"/>
    <x v="3"/>
    <x v="1"/>
    <s v="Series C"/>
    <n v="359"/>
    <n v="1453"/>
    <n v="514"/>
    <n v="41.65"/>
    <n v="8"/>
    <s v="No"/>
    <s v="Yes"/>
    <n v="73"/>
    <x v="2"/>
    <n v="4585992"/>
    <n v="4"/>
    <n v="7"/>
    <n v="0.24707501720578115"/>
    <n v="353750.86028905713"/>
    <n v="1.4317548746518105"/>
    <x v="0"/>
    <s v="High Performer"/>
    <x v="2"/>
    <s v="€"/>
    <s v="€359M"/>
    <s v="€514M"/>
    <s v="€0"/>
    <s v="€3,53,751"/>
    <n v="29479.238357421425"/>
  </r>
  <r>
    <x v="1496"/>
    <n v="2009"/>
    <x v="6"/>
    <x v="3"/>
    <s v="Series C"/>
    <n v="118"/>
    <n v="1454"/>
    <n v="711"/>
    <n v="33.71"/>
    <n v="8"/>
    <s v="No"/>
    <s v="Yes"/>
    <n v="85"/>
    <x v="1"/>
    <n v="3114440"/>
    <n v="4"/>
    <n v="15"/>
    <n v="8.11554332874828E-2"/>
    <n v="488995.87345254468"/>
    <n v="6.0254237288135597"/>
    <x v="0"/>
    <s v="High Performer"/>
    <x v="2"/>
    <s v="£"/>
    <s v="£118M"/>
    <s v="£711M"/>
    <s v="£0"/>
    <s v="£4,88,996"/>
    <n v="40749.656121045395"/>
  </r>
  <r>
    <x v="1497"/>
    <n v="2000"/>
    <x v="5"/>
    <x v="9"/>
    <s v="Series C"/>
    <n v="298"/>
    <n v="1454"/>
    <n v="62"/>
    <n v="15.89"/>
    <n v="8"/>
    <s v="No"/>
    <s v="Yes"/>
    <n v="99"/>
    <x v="1"/>
    <n v="3347575"/>
    <n v="4"/>
    <n v="24"/>
    <n v="0.20495185694635487"/>
    <n v="42640.990371389271"/>
    <n v="0.20805369127516779"/>
    <x v="3"/>
    <s v="High Performer"/>
    <x v="2"/>
    <s v="¥"/>
    <s v="¥298M"/>
    <s v="¥62M"/>
    <s v="¥0"/>
    <s v="¥42,641"/>
    <n v="3553.4158642824391"/>
  </r>
  <r>
    <x v="1498"/>
    <n v="2008"/>
    <x v="4"/>
    <x v="8"/>
    <s v="Series A"/>
    <n v="345"/>
    <n v="1454"/>
    <n v="359"/>
    <n v="34.4"/>
    <n v="3"/>
    <s v="Yes"/>
    <s v="No"/>
    <n v="12"/>
    <x v="3"/>
    <n v="2679893"/>
    <n v="2"/>
    <n v="16"/>
    <n v="0.23727647867950483"/>
    <n v="246905.08940852821"/>
    <n v="1.0405797101449274"/>
    <x v="0"/>
    <s v="Normal"/>
    <x v="0"/>
    <s v="$"/>
    <s v="$345M"/>
    <s v="$359M"/>
    <s v="$0"/>
    <s v="$2,46,905"/>
    <n v="20575.424117377352"/>
  </r>
  <r>
    <x v="1499"/>
    <n v="2005"/>
    <x v="1"/>
    <x v="4"/>
    <s v="Series B"/>
    <n v="294"/>
    <n v="1454"/>
    <n v="698"/>
    <n v="1.17"/>
    <n v="1"/>
    <s v="No"/>
    <s v="No"/>
    <n v="71"/>
    <x v="1"/>
    <n v="636758"/>
    <n v="3"/>
    <n v="19"/>
    <n v="0.20220082530949107"/>
    <n v="480055.02063273726"/>
    <n v="2.3741496598639458"/>
    <x v="3"/>
    <s v="Normal"/>
    <x v="1"/>
    <s v="¥"/>
    <s v="¥294M"/>
    <s v="¥698M"/>
    <s v="¥0"/>
    <s v="¥4,80,055"/>
    <n v="40004.585052728107"/>
  </r>
  <r>
    <x v="1500"/>
    <n v="2019"/>
    <x v="0"/>
    <x v="7"/>
    <s v="Series C"/>
    <n v="480"/>
    <n v="1455"/>
    <n v="203"/>
    <n v="10.039999999999999"/>
    <n v="9"/>
    <s v="No"/>
    <s v="Yes"/>
    <n v="83"/>
    <x v="4"/>
    <n v="3629170"/>
    <n v="4"/>
    <n v="5"/>
    <n v="0.32989690721649484"/>
    <n v="139518.9003436426"/>
    <n v="0.42291666666666666"/>
    <x v="3"/>
    <s v="High Performer"/>
    <x v="2"/>
    <s v="₹"/>
    <s v="₹480M"/>
    <s v="₹203M"/>
    <s v="₹0"/>
    <s v="₹1,39,519"/>
    <n v="11626.575028636884"/>
  </r>
  <r>
    <x v="1501"/>
    <n v="2020"/>
    <x v="9"/>
    <x v="7"/>
    <s v="Series C"/>
    <n v="415"/>
    <n v="1456"/>
    <n v="191"/>
    <n v="40.33"/>
    <n v="5"/>
    <s v="No"/>
    <s v="No"/>
    <n v="66"/>
    <x v="0"/>
    <n v="1493226"/>
    <n v="4"/>
    <n v="4"/>
    <n v="0.28502747252747251"/>
    <n v="131181.31868131869"/>
    <n v="0.46024096385542168"/>
    <x v="3"/>
    <s v="Normal"/>
    <x v="1"/>
    <n v="0"/>
    <s v="0415M"/>
    <s v="0191M"/>
    <s v="00"/>
    <s v="01,31,181"/>
    <n v="10931.776556776556"/>
  </r>
  <r>
    <x v="1502"/>
    <n v="2012"/>
    <x v="1"/>
    <x v="1"/>
    <s v="IPO"/>
    <n v="436"/>
    <n v="1458"/>
    <n v="659"/>
    <n v="17.16"/>
    <n v="7"/>
    <s v="Yes"/>
    <s v="Yes"/>
    <n v="62"/>
    <x v="3"/>
    <n v="3288653"/>
    <n v="5"/>
    <n v="12"/>
    <n v="0.29903978052126201"/>
    <n v="451989.02606310014"/>
    <n v="1.511467889908257"/>
    <x v="0"/>
    <s v="Normal"/>
    <x v="0"/>
    <s v="¥"/>
    <s v="¥436M"/>
    <s v="¥659M"/>
    <s v="¥0"/>
    <s v="¥4,51,989"/>
    <n v="37665.752171925014"/>
  </r>
  <r>
    <x v="1503"/>
    <n v="2009"/>
    <x v="3"/>
    <x v="0"/>
    <s v="IPO"/>
    <n v="227"/>
    <n v="1459"/>
    <n v="773"/>
    <n v="2.7"/>
    <n v="1"/>
    <s v="Yes"/>
    <s v="Yes"/>
    <n v="32"/>
    <x v="1"/>
    <n v="4689047"/>
    <n v="5"/>
    <n v="15"/>
    <n v="0.15558601782042494"/>
    <n v="529814.94174091844"/>
    <n v="3.4052863436123348"/>
    <x v="0"/>
    <s v="Normal"/>
    <x v="0"/>
    <s v="€"/>
    <s v="€227M"/>
    <s v="€773M"/>
    <s v="€0"/>
    <s v="€5,29,815"/>
    <n v="44151.245145076537"/>
  </r>
  <r>
    <x v="1504"/>
    <n v="2021"/>
    <x v="1"/>
    <x v="4"/>
    <s v="Series C"/>
    <n v="184"/>
    <n v="1459"/>
    <n v="802"/>
    <n v="34.28"/>
    <n v="1"/>
    <s v="Yes"/>
    <s v="Yes"/>
    <n v="35"/>
    <x v="1"/>
    <n v="645056"/>
    <n v="4"/>
    <n v="3"/>
    <n v="0.12611377655928718"/>
    <n v="549691.56956819736"/>
    <n v="4.3586956521739131"/>
    <x v="0"/>
    <s v="Normal"/>
    <x v="0"/>
    <s v="¥"/>
    <s v="¥184M"/>
    <s v="¥802M"/>
    <s v="¥0"/>
    <s v="¥5,49,692"/>
    <n v="45807.630797349782"/>
  </r>
  <r>
    <x v="1505"/>
    <n v="2020"/>
    <x v="1"/>
    <x v="9"/>
    <s v="Seed"/>
    <n v="200"/>
    <n v="1460"/>
    <n v="358"/>
    <n v="18.059999999999999"/>
    <n v="9"/>
    <s v="Yes"/>
    <s v="No"/>
    <n v="97"/>
    <x v="2"/>
    <n v="3683886"/>
    <n v="1"/>
    <n v="4"/>
    <n v="0.13698630136986301"/>
    <n v="245205.4794520548"/>
    <n v="1.79"/>
    <x v="0"/>
    <s v="High Performer"/>
    <x v="0"/>
    <s v="¥"/>
    <s v="¥200M"/>
    <s v="¥358M"/>
    <s v="¥0"/>
    <s v="¥2,45,205"/>
    <n v="20433.789954337899"/>
  </r>
  <r>
    <x v="1506"/>
    <n v="2018"/>
    <x v="8"/>
    <x v="7"/>
    <s v="Seed"/>
    <n v="185"/>
    <n v="1460"/>
    <n v="652"/>
    <n v="26.76"/>
    <n v="5"/>
    <s v="No"/>
    <s v="No"/>
    <n v="15"/>
    <x v="0"/>
    <n v="1865791"/>
    <n v="1"/>
    <n v="6"/>
    <n v="0.12671232876712329"/>
    <n v="446575.34246575343"/>
    <n v="3.5243243243243243"/>
    <x v="0"/>
    <s v="Normal"/>
    <x v="1"/>
    <s v="$"/>
    <s v="$185M"/>
    <s v="$652M"/>
    <s v="$0"/>
    <s v="$4,46,575"/>
    <n v="37214.611872146117"/>
  </r>
  <r>
    <x v="1507"/>
    <n v="2019"/>
    <x v="5"/>
    <x v="8"/>
    <s v="Seed"/>
    <n v="289"/>
    <n v="1461"/>
    <n v="872"/>
    <n v="1.1200000000000001"/>
    <n v="8"/>
    <s v="No"/>
    <s v="Yes"/>
    <n v="95"/>
    <x v="3"/>
    <n v="662397"/>
    <n v="1"/>
    <n v="5"/>
    <n v="0.19780971937029432"/>
    <n v="596851.47159479803"/>
    <n v="3.0173010380622838"/>
    <x v="3"/>
    <s v="High Performer"/>
    <x v="2"/>
    <s v="¥"/>
    <s v="¥289M"/>
    <s v="¥872M"/>
    <s v="¥0"/>
    <s v="¥5,96,851"/>
    <n v="49737.622632899838"/>
  </r>
  <r>
    <x v="1508"/>
    <n v="2010"/>
    <x v="5"/>
    <x v="8"/>
    <s v="IPO"/>
    <n v="401"/>
    <n v="1461"/>
    <n v="393"/>
    <n v="37.39"/>
    <n v="6"/>
    <s v="Yes"/>
    <s v="Yes"/>
    <n v="84"/>
    <x v="4"/>
    <n v="2458660"/>
    <n v="5"/>
    <n v="14"/>
    <n v="0.27446954140999313"/>
    <n v="268993.83983572893"/>
    <n v="0.98004987531172072"/>
    <x v="0"/>
    <s v="Normal"/>
    <x v="0"/>
    <s v="¥"/>
    <s v="¥401M"/>
    <s v="¥393M"/>
    <s v="¥0"/>
    <s v="¥2,68,994"/>
    <n v="22416.15331964408"/>
  </r>
  <r>
    <x v="1509"/>
    <n v="2013"/>
    <x v="0"/>
    <x v="6"/>
    <s v="Seed"/>
    <n v="154"/>
    <n v="1461"/>
    <n v="268"/>
    <n v="40.32"/>
    <n v="1"/>
    <s v="No"/>
    <s v="No"/>
    <n v="1"/>
    <x v="3"/>
    <n v="1923965"/>
    <n v="1"/>
    <n v="11"/>
    <n v="0.1054072553045859"/>
    <n v="183436.00273785079"/>
    <n v="1.7402597402597402"/>
    <x v="0"/>
    <s v="Normal"/>
    <x v="1"/>
    <s v="₹"/>
    <s v="₹154M"/>
    <s v="₹268M"/>
    <s v="₹0"/>
    <s v="₹1,83,436"/>
    <n v="15286.333561487565"/>
  </r>
  <r>
    <x v="1510"/>
    <n v="2011"/>
    <x v="4"/>
    <x v="3"/>
    <s v="Series B"/>
    <n v="100"/>
    <n v="1461"/>
    <n v="716"/>
    <n v="19.329999999999998"/>
    <n v="1"/>
    <s v="Yes"/>
    <s v="No"/>
    <n v="68"/>
    <x v="3"/>
    <n v="1370984"/>
    <n v="3"/>
    <n v="13"/>
    <n v="6.8446269678302529E-2"/>
    <n v="490075.29089664615"/>
    <n v="7.16"/>
    <x v="3"/>
    <s v="Normal"/>
    <x v="0"/>
    <s v="$"/>
    <s v="$100M"/>
    <s v="$716M"/>
    <s v="$0"/>
    <s v="$4,90,075"/>
    <n v="40839.60757472051"/>
  </r>
  <r>
    <x v="1511"/>
    <n v="2022"/>
    <x v="6"/>
    <x v="0"/>
    <s v="Series B"/>
    <n v="388"/>
    <n v="1462"/>
    <n v="820"/>
    <n v="49.11"/>
    <n v="5"/>
    <s v="Yes"/>
    <s v="No"/>
    <n v="1"/>
    <x v="3"/>
    <n v="3339355"/>
    <n v="3"/>
    <n v="2"/>
    <n v="0.26538987688098498"/>
    <n v="560875.51299589605"/>
    <n v="2.1134020618556701"/>
    <x v="2"/>
    <s v="Normal"/>
    <x v="0"/>
    <s v="£"/>
    <s v="£388M"/>
    <s v="£820M"/>
    <s v="£0"/>
    <s v="£5,60,876"/>
    <n v="46739.626082991337"/>
  </r>
  <r>
    <x v="1512"/>
    <n v="2006"/>
    <x v="0"/>
    <x v="3"/>
    <s v="IPO"/>
    <n v="76"/>
    <n v="1462"/>
    <n v="720"/>
    <n v="38.86"/>
    <n v="1"/>
    <s v="Yes"/>
    <s v="Yes"/>
    <n v="20"/>
    <x v="3"/>
    <n v="1134880"/>
    <n v="5"/>
    <n v="18"/>
    <n v="5.1983584131326949E-2"/>
    <n v="492476.06019151845"/>
    <n v="9.473684210526315"/>
    <x v="3"/>
    <s v="Normal"/>
    <x v="0"/>
    <s v="₹"/>
    <s v="₹76M"/>
    <s v="₹720M"/>
    <s v="₹0"/>
    <s v="₹4,92,476"/>
    <n v="41039.67168262654"/>
  </r>
  <r>
    <x v="1513"/>
    <n v="2009"/>
    <x v="7"/>
    <x v="2"/>
    <s v="IPO"/>
    <n v="364"/>
    <n v="1463"/>
    <n v="14"/>
    <n v="41.49"/>
    <n v="9"/>
    <s v="Yes"/>
    <s v="Yes"/>
    <n v="93"/>
    <x v="1"/>
    <n v="1607119"/>
    <n v="5"/>
    <n v="15"/>
    <n v="0.24880382775119617"/>
    <n v="9569.3779904306211"/>
    <n v="3.8461538461538464E-2"/>
    <x v="0"/>
    <s v="High Performer"/>
    <x v="0"/>
    <s v="A$"/>
    <s v="A$364M"/>
    <s v="A$14M"/>
    <s v="A$0"/>
    <s v="A$9,569"/>
    <n v="797.44816586921854"/>
  </r>
  <r>
    <x v="1514"/>
    <n v="2012"/>
    <x v="7"/>
    <x v="0"/>
    <s v="Seed"/>
    <n v="115"/>
    <n v="1465"/>
    <n v="109"/>
    <n v="19.03"/>
    <n v="7"/>
    <s v="Yes"/>
    <s v="No"/>
    <n v="38"/>
    <x v="3"/>
    <n v="249923"/>
    <n v="1"/>
    <n v="12"/>
    <n v="7.8498293515358364E-2"/>
    <n v="74402.730375426618"/>
    <n v="0.94782608695652171"/>
    <x v="3"/>
    <s v="Normal"/>
    <x v="0"/>
    <s v="A$"/>
    <s v="A$115M"/>
    <s v="A$109M"/>
    <s v="A$0"/>
    <s v="A$74,403"/>
    <n v="6200.2275312855518"/>
  </r>
  <r>
    <x v="1515"/>
    <n v="2018"/>
    <x v="9"/>
    <x v="6"/>
    <s v="Series A"/>
    <n v="411"/>
    <n v="1466"/>
    <n v="940"/>
    <n v="29"/>
    <n v="3"/>
    <s v="No"/>
    <s v="No"/>
    <n v="59"/>
    <x v="2"/>
    <n v="2950767"/>
    <n v="2"/>
    <n v="6"/>
    <n v="0.28035470668485674"/>
    <n v="641200.54570259212"/>
    <n v="2.2871046228710461"/>
    <x v="0"/>
    <s v="Normal"/>
    <x v="1"/>
    <n v="0"/>
    <s v="0411M"/>
    <s v="0940M"/>
    <s v="00"/>
    <s v="06,41,201"/>
    <n v="53433.378808549343"/>
  </r>
  <r>
    <x v="1516"/>
    <n v="2014"/>
    <x v="3"/>
    <x v="1"/>
    <s v="IPO"/>
    <n v="143"/>
    <n v="1468"/>
    <n v="757"/>
    <n v="7.35"/>
    <n v="8"/>
    <s v="Yes"/>
    <s v="Yes"/>
    <n v="84"/>
    <x v="2"/>
    <n v="4558516"/>
    <n v="5"/>
    <n v="10"/>
    <n v="9.7411444141689368E-2"/>
    <n v="515667.57493188011"/>
    <n v="5.2937062937062933"/>
    <x v="3"/>
    <s v="High Performer"/>
    <x v="0"/>
    <s v="€"/>
    <s v="€143M"/>
    <s v="€757M"/>
    <s v="€0"/>
    <s v="€5,15,668"/>
    <n v="42972.297910990012"/>
  </r>
  <r>
    <x v="1517"/>
    <n v="2010"/>
    <x v="9"/>
    <x v="9"/>
    <s v="Series C"/>
    <n v="356"/>
    <n v="1468"/>
    <n v="106"/>
    <n v="49.68"/>
    <n v="6"/>
    <s v="Yes"/>
    <s v="Yes"/>
    <n v="44"/>
    <x v="4"/>
    <n v="3452215"/>
    <n v="4"/>
    <n v="14"/>
    <n v="0.24250681198910082"/>
    <n v="72207.084468664849"/>
    <n v="0.29775280898876405"/>
    <x v="3"/>
    <s v="Normal"/>
    <x v="0"/>
    <n v="0"/>
    <s v="0356M"/>
    <s v="0106M"/>
    <s v="00"/>
    <s v="072,207"/>
    <n v="6017.2570390554038"/>
  </r>
  <r>
    <x v="1518"/>
    <n v="2017"/>
    <x v="5"/>
    <x v="4"/>
    <s v="Seed"/>
    <n v="470"/>
    <n v="1468"/>
    <n v="150"/>
    <n v="39.729999999999997"/>
    <n v="5"/>
    <s v="No"/>
    <s v="Yes"/>
    <n v="37"/>
    <x v="1"/>
    <n v="1794703"/>
    <n v="1"/>
    <n v="7"/>
    <n v="0.32016348773841963"/>
    <n v="102179.83651226158"/>
    <n v="0.31914893617021278"/>
    <x v="0"/>
    <s v="Normal"/>
    <x v="2"/>
    <s v="¥"/>
    <s v="¥470M"/>
    <s v="¥150M"/>
    <s v="¥0"/>
    <s v="¥1,02,180"/>
    <n v="8514.9863760217977"/>
  </r>
  <r>
    <x v="1519"/>
    <n v="2019"/>
    <x v="9"/>
    <x v="0"/>
    <s v="IPO"/>
    <n v="122"/>
    <n v="1469"/>
    <n v="25"/>
    <n v="10.39"/>
    <n v="8"/>
    <s v="Yes"/>
    <s v="No"/>
    <n v="62"/>
    <x v="0"/>
    <n v="1474491"/>
    <n v="5"/>
    <n v="5"/>
    <n v="8.3049693669162691E-2"/>
    <n v="17018.379850238256"/>
    <n v="0.20491803278688525"/>
    <x v="0"/>
    <s v="High Performer"/>
    <x v="0"/>
    <n v="0"/>
    <s v="0122M"/>
    <s v="025M"/>
    <s v="00"/>
    <s v="017,018"/>
    <n v="1418.1983208531881"/>
  </r>
  <r>
    <x v="1520"/>
    <n v="2007"/>
    <x v="2"/>
    <x v="3"/>
    <s v="Series A"/>
    <n v="300"/>
    <n v="1471"/>
    <n v="599"/>
    <n v="1.85"/>
    <n v="8"/>
    <s v="No"/>
    <s v="No"/>
    <n v="20"/>
    <x v="2"/>
    <n v="4353758"/>
    <n v="2"/>
    <n v="17"/>
    <n v="0.20394289598912305"/>
    <n v="407205.982324949"/>
    <n v="1.9966666666666666"/>
    <x v="3"/>
    <s v="High Performer"/>
    <x v="1"/>
    <s v="€"/>
    <s v="€300M"/>
    <s v="€599M"/>
    <s v="€0"/>
    <s v="€4,07,206"/>
    <n v="33933.831860412414"/>
  </r>
  <r>
    <x v="1521"/>
    <n v="2012"/>
    <x v="2"/>
    <x v="1"/>
    <s v="Series A"/>
    <n v="444"/>
    <n v="1475"/>
    <n v="144"/>
    <n v="45.56"/>
    <n v="3"/>
    <s v="Yes"/>
    <s v="Yes"/>
    <n v="73"/>
    <x v="2"/>
    <n v="3583888"/>
    <n v="2"/>
    <n v="12"/>
    <n v="0.30101694915254235"/>
    <n v="97627.118644067799"/>
    <n v="0.32432432432432434"/>
    <x v="1"/>
    <s v="Normal"/>
    <x v="0"/>
    <s v="€"/>
    <s v="€444M"/>
    <s v="€144M"/>
    <s v="€0"/>
    <s v="€97,627"/>
    <n v="8135.593220338983"/>
  </r>
  <r>
    <x v="1522"/>
    <n v="2019"/>
    <x v="5"/>
    <x v="6"/>
    <s v="Series C"/>
    <n v="40"/>
    <n v="1475"/>
    <n v="764"/>
    <n v="42.4"/>
    <n v="2"/>
    <s v="Yes"/>
    <s v="Yes"/>
    <n v="60"/>
    <x v="0"/>
    <n v="1211997"/>
    <n v="4"/>
    <n v="5"/>
    <n v="2.7118644067796609E-2"/>
    <n v="517966.10169491527"/>
    <n v="19.100000000000001"/>
    <x v="0"/>
    <s v="Normal"/>
    <x v="0"/>
    <s v="¥"/>
    <s v="¥40M"/>
    <s v="¥764M"/>
    <s v="¥0"/>
    <s v="¥5,17,966"/>
    <n v="43163.841807909601"/>
  </r>
  <r>
    <x v="1523"/>
    <n v="2009"/>
    <x v="2"/>
    <x v="3"/>
    <s v="Series B"/>
    <n v="113"/>
    <n v="1477"/>
    <n v="827"/>
    <n v="42.68"/>
    <n v="3"/>
    <s v="Yes"/>
    <s v="No"/>
    <n v="5"/>
    <x v="2"/>
    <n v="1302542"/>
    <n v="3"/>
    <n v="15"/>
    <n v="7.6506431956668924E-2"/>
    <n v="559918.7542315505"/>
    <n v="7.3185840707964598"/>
    <x v="3"/>
    <s v="Normal"/>
    <x v="0"/>
    <s v="€"/>
    <s v="€113M"/>
    <s v="€827M"/>
    <s v="€0"/>
    <s v="€5,59,919"/>
    <n v="46659.896185962534"/>
  </r>
  <r>
    <x v="1524"/>
    <n v="2008"/>
    <x v="4"/>
    <x v="3"/>
    <s v="IPO"/>
    <n v="319"/>
    <n v="1478"/>
    <n v="63"/>
    <n v="4.76"/>
    <n v="1"/>
    <s v="No"/>
    <s v="No"/>
    <n v="87"/>
    <x v="1"/>
    <n v="3215809"/>
    <n v="5"/>
    <n v="16"/>
    <n v="0.2158322056833559"/>
    <n v="42625.169147496614"/>
    <n v="0.19749216300940439"/>
    <x v="0"/>
    <s v="Normal"/>
    <x v="1"/>
    <s v="$"/>
    <s v="$319M"/>
    <s v="$63M"/>
    <s v="$0"/>
    <s v="$42,625"/>
    <n v="3552.0974289580513"/>
  </r>
  <r>
    <x v="1525"/>
    <n v="2002"/>
    <x v="9"/>
    <x v="1"/>
    <s v="Seed"/>
    <n v="153"/>
    <n v="1478"/>
    <n v="675"/>
    <n v="47.01"/>
    <n v="1"/>
    <s v="Yes"/>
    <s v="No"/>
    <n v="69"/>
    <x v="4"/>
    <n v="4238074"/>
    <n v="1"/>
    <n v="22"/>
    <n v="0.10351826792963464"/>
    <n v="456698.24086603516"/>
    <n v="4.4117647058823533"/>
    <x v="3"/>
    <s v="Normal"/>
    <x v="0"/>
    <n v="0"/>
    <s v="0153M"/>
    <s v="0675M"/>
    <s v="00"/>
    <s v="04,56,698"/>
    <n v="38058.186738836266"/>
  </r>
  <r>
    <x v="1526"/>
    <n v="2001"/>
    <x v="3"/>
    <x v="0"/>
    <s v="IPO"/>
    <n v="315"/>
    <n v="1478"/>
    <n v="620"/>
    <n v="12.56"/>
    <n v="1"/>
    <s v="No"/>
    <s v="Yes"/>
    <n v="96"/>
    <x v="2"/>
    <n v="3349818"/>
    <n v="5"/>
    <n v="23"/>
    <n v="0.21312584573748308"/>
    <n v="419485.79161028418"/>
    <n v="1.9682539682539681"/>
    <x v="3"/>
    <s v="Normal"/>
    <x v="2"/>
    <s v="€"/>
    <s v="€315M"/>
    <s v="€620M"/>
    <s v="€0"/>
    <s v="€4,19,486"/>
    <n v="34957.149300857011"/>
  </r>
  <r>
    <x v="1527"/>
    <n v="2009"/>
    <x v="8"/>
    <x v="4"/>
    <s v="IPO"/>
    <n v="408"/>
    <n v="1480"/>
    <n v="809"/>
    <n v="30.78"/>
    <n v="7"/>
    <s v="Yes"/>
    <s v="Yes"/>
    <n v="84"/>
    <x v="3"/>
    <n v="3274271"/>
    <n v="5"/>
    <n v="15"/>
    <n v="0.27567567567567569"/>
    <n v="546621.62162162166"/>
    <n v="1.982843137254902"/>
    <x v="3"/>
    <s v="Normal"/>
    <x v="0"/>
    <s v="$"/>
    <s v="$408M"/>
    <s v="$809M"/>
    <s v="$0"/>
    <s v="$5,46,622"/>
    <n v="45551.801801801805"/>
  </r>
  <r>
    <x v="1528"/>
    <n v="2020"/>
    <x v="2"/>
    <x v="6"/>
    <s v="IPO"/>
    <n v="464"/>
    <n v="1482"/>
    <n v="704"/>
    <n v="27.81"/>
    <n v="7"/>
    <s v="No"/>
    <s v="No"/>
    <n v="4"/>
    <x v="2"/>
    <n v="3021259"/>
    <n v="5"/>
    <n v="4"/>
    <n v="0.31309041835357626"/>
    <n v="475033.7381916329"/>
    <n v="1.5172413793103448"/>
    <x v="3"/>
    <s v="Normal"/>
    <x v="1"/>
    <s v="€"/>
    <s v="€464M"/>
    <s v="€704M"/>
    <s v="€0"/>
    <s v="€4,75,034"/>
    <n v="39586.144849302742"/>
  </r>
  <r>
    <x v="1529"/>
    <n v="2006"/>
    <x v="9"/>
    <x v="5"/>
    <s v="Seed"/>
    <n v="326"/>
    <n v="1482"/>
    <n v="207"/>
    <n v="37.950000000000003"/>
    <n v="2"/>
    <s v="No"/>
    <s v="Yes"/>
    <n v="58"/>
    <x v="0"/>
    <n v="3787276"/>
    <n v="1"/>
    <n v="18"/>
    <n v="0.21997300944669365"/>
    <n v="139676.11336032388"/>
    <n v="0.63496932515337423"/>
    <x v="0"/>
    <s v="Normal"/>
    <x v="2"/>
    <n v="0"/>
    <s v="0326M"/>
    <s v="0207M"/>
    <s v="00"/>
    <s v="01,39,676"/>
    <n v="11639.676113360323"/>
  </r>
  <r>
    <x v="1530"/>
    <n v="2015"/>
    <x v="3"/>
    <x v="3"/>
    <s v="Seed"/>
    <n v="201"/>
    <n v="1483"/>
    <n v="735"/>
    <n v="22.37"/>
    <n v="2"/>
    <s v="Yes"/>
    <s v="No"/>
    <n v="79"/>
    <x v="3"/>
    <n v="2856128"/>
    <n v="1"/>
    <n v="9"/>
    <n v="0.13553607552258934"/>
    <n v="495616.99258260283"/>
    <n v="3.6567164179104479"/>
    <x v="0"/>
    <s v="Normal"/>
    <x v="0"/>
    <s v="€"/>
    <s v="€201M"/>
    <s v="€735M"/>
    <s v="€0"/>
    <s v="€4,95,617"/>
    <n v="41301.416048550236"/>
  </r>
  <r>
    <x v="1531"/>
    <n v="2002"/>
    <x v="4"/>
    <x v="6"/>
    <s v="Series B"/>
    <n v="256"/>
    <n v="1484"/>
    <n v="366"/>
    <n v="35.57"/>
    <n v="1"/>
    <s v="No"/>
    <s v="No"/>
    <n v="71"/>
    <x v="1"/>
    <n v="4056839"/>
    <n v="3"/>
    <n v="22"/>
    <n v="0.1725067385444744"/>
    <n v="246630.72776280323"/>
    <n v="1.4296875"/>
    <x v="0"/>
    <s v="Normal"/>
    <x v="1"/>
    <s v="$"/>
    <s v="$256M"/>
    <s v="$366M"/>
    <s v="$0"/>
    <s v="$2,46,631"/>
    <n v="20552.560646900271"/>
  </r>
  <r>
    <x v="1532"/>
    <n v="2009"/>
    <x v="2"/>
    <x v="9"/>
    <s v="Series B"/>
    <n v="107"/>
    <n v="1486"/>
    <n v="65"/>
    <n v="16.25"/>
    <n v="7"/>
    <s v="No"/>
    <s v="Yes"/>
    <n v="30"/>
    <x v="4"/>
    <n v="3542512"/>
    <n v="3"/>
    <n v="15"/>
    <n v="7.2005383580080753E-2"/>
    <n v="43741.58815612382"/>
    <n v="0.60747663551401865"/>
    <x v="2"/>
    <s v="Normal"/>
    <x v="2"/>
    <s v="€"/>
    <s v="€107M"/>
    <s v="€65M"/>
    <s v="€0"/>
    <s v="€43,742"/>
    <n v="3645.132346343652"/>
  </r>
  <r>
    <x v="1533"/>
    <n v="2015"/>
    <x v="1"/>
    <x v="7"/>
    <s v="Series C"/>
    <n v="76"/>
    <n v="1486"/>
    <n v="760"/>
    <n v="18.510000000000002"/>
    <n v="5"/>
    <s v="No"/>
    <s v="No"/>
    <n v="53"/>
    <x v="1"/>
    <n v="45136"/>
    <n v="4"/>
    <n v="9"/>
    <n v="5.1144010767160158E-2"/>
    <n v="511440.10767160164"/>
    <n v="10"/>
    <x v="3"/>
    <s v="Normal"/>
    <x v="1"/>
    <s v="¥"/>
    <s v="¥76M"/>
    <s v="¥760M"/>
    <s v="¥0"/>
    <s v="¥5,11,440"/>
    <n v="42620.00897263347"/>
  </r>
  <r>
    <x v="1534"/>
    <n v="2016"/>
    <x v="3"/>
    <x v="3"/>
    <s v="Series B"/>
    <n v="308"/>
    <n v="1489"/>
    <n v="220"/>
    <n v="0.19"/>
    <n v="8"/>
    <s v="No"/>
    <s v="Yes"/>
    <n v="16"/>
    <x v="2"/>
    <n v="502816"/>
    <n v="3"/>
    <n v="8"/>
    <n v="0.2068502350570853"/>
    <n v="147750.16789791806"/>
    <n v="0.7142857142857143"/>
    <x v="1"/>
    <s v="Normal"/>
    <x v="2"/>
    <s v="€"/>
    <s v="€308M"/>
    <s v="€220M"/>
    <s v="€0"/>
    <s v="€1,47,750"/>
    <n v="12312.513991493171"/>
  </r>
  <r>
    <x v="1535"/>
    <n v="2013"/>
    <x v="4"/>
    <x v="7"/>
    <s v="Seed"/>
    <n v="33"/>
    <n v="1489"/>
    <n v="136"/>
    <n v="49.28"/>
    <n v="7"/>
    <s v="Yes"/>
    <s v="No"/>
    <n v="39"/>
    <x v="0"/>
    <n v="1617805"/>
    <n v="1"/>
    <n v="11"/>
    <n v="2.2162525184687708E-2"/>
    <n v="91336.467427803902"/>
    <n v="4.1212121212121211"/>
    <x v="0"/>
    <s v="Normal"/>
    <x v="0"/>
    <s v="$"/>
    <s v="$33M"/>
    <s v="$136M"/>
    <s v="$0"/>
    <s v="$91,336"/>
    <n v="7611.3722856503246"/>
  </r>
  <r>
    <x v="1536"/>
    <n v="2012"/>
    <x v="5"/>
    <x v="0"/>
    <s v="Series B"/>
    <n v="211"/>
    <n v="1490"/>
    <n v="354"/>
    <n v="46.41"/>
    <n v="4"/>
    <s v="Yes"/>
    <s v="Yes"/>
    <n v="90"/>
    <x v="1"/>
    <n v="4356933"/>
    <n v="3"/>
    <n v="12"/>
    <n v="0.14161073825503356"/>
    <n v="237583.89261744966"/>
    <n v="1.6777251184834123"/>
    <x v="0"/>
    <s v="Normal"/>
    <x v="0"/>
    <s v="¥"/>
    <s v="¥211M"/>
    <s v="¥354M"/>
    <s v="¥0"/>
    <s v="¥2,37,584"/>
    <n v="19798.657718120805"/>
  </r>
  <r>
    <x v="1537"/>
    <n v="2022"/>
    <x v="1"/>
    <x v="0"/>
    <s v="Series B"/>
    <n v="158"/>
    <n v="1490"/>
    <n v="381"/>
    <n v="28.6"/>
    <n v="3"/>
    <s v="No"/>
    <s v="Yes"/>
    <n v="24"/>
    <x v="2"/>
    <n v="4789791"/>
    <n v="3"/>
    <n v="2"/>
    <n v="0.10604026845637583"/>
    <n v="255704.69798657717"/>
    <n v="2.4113924050632911"/>
    <x v="0"/>
    <s v="Normal"/>
    <x v="2"/>
    <s v="¥"/>
    <s v="¥158M"/>
    <s v="¥381M"/>
    <s v="¥0"/>
    <s v="¥2,55,705"/>
    <n v="21308.724832214764"/>
  </r>
  <r>
    <x v="1538"/>
    <n v="2002"/>
    <x v="4"/>
    <x v="8"/>
    <s v="Series C"/>
    <n v="132"/>
    <n v="1490"/>
    <n v="183"/>
    <n v="18.690000000000001"/>
    <n v="1"/>
    <s v="Yes"/>
    <s v="Yes"/>
    <n v="80"/>
    <x v="1"/>
    <n v="2885703"/>
    <n v="4"/>
    <n v="22"/>
    <n v="8.859060402684564E-2"/>
    <n v="122818.79194630873"/>
    <n v="1.3863636363636365"/>
    <x v="0"/>
    <s v="Normal"/>
    <x v="0"/>
    <s v="$"/>
    <s v="$132M"/>
    <s v="$183M"/>
    <s v="$0"/>
    <s v="$1,22,819"/>
    <n v="10234.899328859061"/>
  </r>
  <r>
    <x v="1539"/>
    <n v="2003"/>
    <x v="9"/>
    <x v="1"/>
    <s v="Seed"/>
    <n v="284"/>
    <n v="1491"/>
    <n v="867"/>
    <n v="14.64"/>
    <n v="9"/>
    <s v="No"/>
    <s v="No"/>
    <n v="81"/>
    <x v="0"/>
    <n v="2767875"/>
    <n v="1"/>
    <n v="21"/>
    <n v="0.19047619047619047"/>
    <n v="581488.93360160966"/>
    <n v="3.0528169014084505"/>
    <x v="3"/>
    <s v="High Performer"/>
    <x v="1"/>
    <n v="0"/>
    <s v="0284M"/>
    <s v="0867M"/>
    <s v="00"/>
    <s v="05,81,489"/>
    <n v="48457.411133467474"/>
  </r>
  <r>
    <x v="1540"/>
    <n v="2002"/>
    <x v="6"/>
    <x v="3"/>
    <s v="IPO"/>
    <n v="445"/>
    <n v="1491"/>
    <n v="722"/>
    <n v="7.57"/>
    <n v="4"/>
    <s v="No"/>
    <s v="Yes"/>
    <n v="64"/>
    <x v="2"/>
    <n v="4162941"/>
    <n v="5"/>
    <n v="22"/>
    <n v="0.29845741113346747"/>
    <n v="484238.7659289068"/>
    <n v="1.6224719101123595"/>
    <x v="0"/>
    <s v="Normal"/>
    <x v="2"/>
    <s v="£"/>
    <s v="£445M"/>
    <s v="£722M"/>
    <s v="£0"/>
    <s v="£4,84,239"/>
    <n v="40353.230494075564"/>
  </r>
  <r>
    <x v="1541"/>
    <n v="2000"/>
    <x v="1"/>
    <x v="3"/>
    <s v="IPO"/>
    <n v="130"/>
    <n v="1493"/>
    <n v="78"/>
    <n v="26.47"/>
    <n v="9"/>
    <s v="Yes"/>
    <s v="No"/>
    <n v="42"/>
    <x v="1"/>
    <n v="1249763"/>
    <n v="5"/>
    <n v="24"/>
    <n v="8.7073007367716004E-2"/>
    <n v="52243.804420629604"/>
    <n v="0.6"/>
    <x v="3"/>
    <s v="High Performer"/>
    <x v="0"/>
    <s v="¥"/>
    <s v="¥130M"/>
    <s v="¥78M"/>
    <s v="¥0"/>
    <s v="¥52,244"/>
    <n v="4353.6503683858"/>
  </r>
  <r>
    <x v="1542"/>
    <n v="2021"/>
    <x v="1"/>
    <x v="5"/>
    <s v="Series A"/>
    <n v="358"/>
    <n v="1494"/>
    <n v="751"/>
    <n v="26.85"/>
    <n v="1"/>
    <s v="Yes"/>
    <s v="Yes"/>
    <n v="89"/>
    <x v="2"/>
    <n v="2690987"/>
    <n v="2"/>
    <n v="3"/>
    <n v="0.23962516733601072"/>
    <n v="502677.37617135205"/>
    <n v="2.0977653631284916"/>
    <x v="0"/>
    <s v="Normal"/>
    <x v="0"/>
    <s v="¥"/>
    <s v="¥358M"/>
    <s v="¥751M"/>
    <s v="¥0"/>
    <s v="¥5,02,677"/>
    <n v="41889.781347612676"/>
  </r>
  <r>
    <x v="1543"/>
    <n v="2009"/>
    <x v="8"/>
    <x v="6"/>
    <s v="Series C"/>
    <n v="226"/>
    <n v="1496"/>
    <n v="665"/>
    <n v="24.11"/>
    <n v="1"/>
    <s v="No"/>
    <s v="Yes"/>
    <n v="33"/>
    <x v="3"/>
    <n v="51432"/>
    <n v="4"/>
    <n v="15"/>
    <n v="0.15106951871657753"/>
    <n v="444518.71657754009"/>
    <n v="2.9424778761061945"/>
    <x v="0"/>
    <s v="Normal"/>
    <x v="2"/>
    <s v="$"/>
    <s v="$226M"/>
    <s v="$665M"/>
    <s v="$0"/>
    <s v="$4,44,519"/>
    <n v="37043.226381461674"/>
  </r>
  <r>
    <x v="1544"/>
    <n v="2012"/>
    <x v="1"/>
    <x v="0"/>
    <s v="IPO"/>
    <n v="108"/>
    <n v="1498"/>
    <n v="856"/>
    <n v="18.010000000000002"/>
    <n v="7"/>
    <s v="No"/>
    <s v="No"/>
    <n v="80"/>
    <x v="2"/>
    <n v="3444413"/>
    <n v="5"/>
    <n v="12"/>
    <n v="7.209612817089453E-2"/>
    <n v="571428.57142857148"/>
    <n v="7.9259259259259256"/>
    <x v="3"/>
    <s v="Normal"/>
    <x v="1"/>
    <s v="¥"/>
    <s v="¥108M"/>
    <s v="¥856M"/>
    <s v="¥0"/>
    <s v="¥5,71,429"/>
    <n v="47619.047619047618"/>
  </r>
  <r>
    <x v="1545"/>
    <n v="2020"/>
    <x v="3"/>
    <x v="6"/>
    <s v="Seed"/>
    <n v="429"/>
    <n v="1499"/>
    <n v="563"/>
    <n v="3.61"/>
    <n v="8"/>
    <s v="No"/>
    <s v="No"/>
    <n v="83"/>
    <x v="0"/>
    <n v="2967020"/>
    <n v="1"/>
    <n v="4"/>
    <n v="0.28619079386257507"/>
    <n v="375583.72248165443"/>
    <n v="1.3123543123543124"/>
    <x v="0"/>
    <s v="High Performer"/>
    <x v="1"/>
    <s v="€"/>
    <s v="€429M"/>
    <s v="€563M"/>
    <s v="€0"/>
    <s v="€3,75,584"/>
    <n v="31298.643540137869"/>
  </r>
  <r>
    <x v="1546"/>
    <n v="2000"/>
    <x v="4"/>
    <x v="6"/>
    <s v="IPO"/>
    <n v="260"/>
    <n v="1500"/>
    <n v="934"/>
    <n v="48.12"/>
    <n v="2"/>
    <s v="No"/>
    <s v="No"/>
    <n v="15"/>
    <x v="1"/>
    <n v="2947756"/>
    <n v="5"/>
    <n v="24"/>
    <n v="0.17333333333333334"/>
    <n v="622666.66666666663"/>
    <n v="3.5923076923076924"/>
    <x v="1"/>
    <s v="Normal"/>
    <x v="1"/>
    <s v="$"/>
    <s v="$260M"/>
    <s v="$934M"/>
    <s v="$0"/>
    <s v="$6,22,667"/>
    <n v="51888.888888888891"/>
  </r>
  <r>
    <x v="1547"/>
    <n v="2015"/>
    <x v="6"/>
    <x v="9"/>
    <s v="Series A"/>
    <n v="20"/>
    <n v="1501"/>
    <n v="293"/>
    <n v="46.05"/>
    <n v="5"/>
    <s v="No"/>
    <s v="No"/>
    <n v="4"/>
    <x v="4"/>
    <n v="3967787"/>
    <n v="2"/>
    <n v="9"/>
    <n v="1.3324450366422385E-2"/>
    <n v="195203.19786808794"/>
    <n v="14.65"/>
    <x v="3"/>
    <s v="Normal"/>
    <x v="1"/>
    <s v="£"/>
    <s v="£20M"/>
    <s v="£293M"/>
    <s v="£0"/>
    <s v="£1,95,203"/>
    <n v="16266.933155673994"/>
  </r>
  <r>
    <x v="1548"/>
    <n v="2012"/>
    <x v="8"/>
    <x v="9"/>
    <s v="Series C"/>
    <n v="338"/>
    <n v="1502"/>
    <n v="131"/>
    <n v="26.86"/>
    <n v="1"/>
    <s v="No"/>
    <s v="Yes"/>
    <n v="13"/>
    <x v="4"/>
    <n v="3140927"/>
    <n v="4"/>
    <n v="12"/>
    <n v="0.22503328894806923"/>
    <n v="87217.043941411452"/>
    <n v="0.3875739644970414"/>
    <x v="0"/>
    <s v="Normal"/>
    <x v="2"/>
    <s v="$"/>
    <s v="$338M"/>
    <s v="$131M"/>
    <s v="$0"/>
    <s v="$87,217"/>
    <n v="7268.086995117621"/>
  </r>
  <r>
    <x v="1549"/>
    <n v="2016"/>
    <x v="6"/>
    <x v="2"/>
    <s v="Seed"/>
    <n v="273"/>
    <n v="1504"/>
    <n v="270"/>
    <n v="44.19"/>
    <n v="2"/>
    <s v="No"/>
    <s v="No"/>
    <n v="14"/>
    <x v="0"/>
    <n v="4726652"/>
    <n v="1"/>
    <n v="8"/>
    <n v="0.18151595744680851"/>
    <n v="179521.27659574468"/>
    <n v="0.98901098901098905"/>
    <x v="0"/>
    <s v="Normal"/>
    <x v="1"/>
    <s v="£"/>
    <s v="£273M"/>
    <s v="£270M"/>
    <s v="£0"/>
    <s v="£1,79,521"/>
    <n v="14960.106382978724"/>
  </r>
  <r>
    <x v="1550"/>
    <n v="2014"/>
    <x v="5"/>
    <x v="1"/>
    <s v="Seed"/>
    <n v="126"/>
    <n v="1504"/>
    <n v="392"/>
    <n v="19.91"/>
    <n v="1"/>
    <s v="No"/>
    <s v="No"/>
    <n v="71"/>
    <x v="4"/>
    <n v="1549034"/>
    <n v="1"/>
    <n v="10"/>
    <n v="8.3776595744680854E-2"/>
    <n v="260638.29787234042"/>
    <n v="3.1111111111111112"/>
    <x v="3"/>
    <s v="Normal"/>
    <x v="1"/>
    <s v="¥"/>
    <s v="¥126M"/>
    <s v="¥392M"/>
    <s v="¥0"/>
    <s v="¥2,60,638"/>
    <n v="21719.858156028367"/>
  </r>
  <r>
    <x v="1551"/>
    <n v="2014"/>
    <x v="3"/>
    <x v="7"/>
    <s v="Series C"/>
    <n v="340"/>
    <n v="1505"/>
    <n v="992"/>
    <n v="1.38"/>
    <n v="5"/>
    <s v="Yes"/>
    <s v="No"/>
    <n v="57"/>
    <x v="2"/>
    <n v="4244117"/>
    <n v="4"/>
    <n v="10"/>
    <n v="0.22591362126245848"/>
    <n v="659136.21262458467"/>
    <n v="2.9176470588235293"/>
    <x v="0"/>
    <s v="Normal"/>
    <x v="0"/>
    <s v="€"/>
    <s v="€340M"/>
    <s v="€992M"/>
    <s v="€0"/>
    <s v="€6,59,136"/>
    <n v="54928.017718715397"/>
  </r>
  <r>
    <x v="1552"/>
    <n v="2014"/>
    <x v="1"/>
    <x v="2"/>
    <s v="Series C"/>
    <n v="268"/>
    <n v="1507"/>
    <n v="214"/>
    <n v="8.8699999999999992"/>
    <n v="6"/>
    <s v="Yes"/>
    <s v="Yes"/>
    <n v="67"/>
    <x v="2"/>
    <n v="4594428"/>
    <n v="4"/>
    <n v="10"/>
    <n v="0.17783676177836763"/>
    <n v="142003.98142003981"/>
    <n v="0.79850746268656714"/>
    <x v="3"/>
    <s v="Normal"/>
    <x v="0"/>
    <s v="¥"/>
    <s v="¥268M"/>
    <s v="¥214M"/>
    <s v="¥0"/>
    <s v="¥1,42,004"/>
    <n v="11833.665118336652"/>
  </r>
  <r>
    <x v="1553"/>
    <n v="2001"/>
    <x v="9"/>
    <x v="7"/>
    <s v="IPO"/>
    <n v="399"/>
    <n v="1507"/>
    <n v="82"/>
    <n v="30.8"/>
    <n v="1"/>
    <s v="Yes"/>
    <s v="Yes"/>
    <n v="35"/>
    <x v="0"/>
    <n v="3790947"/>
    <n v="5"/>
    <n v="23"/>
    <n v="0.26476443264764432"/>
    <n v="54412.740544127402"/>
    <n v="0.20551378446115287"/>
    <x v="0"/>
    <s v="Normal"/>
    <x v="0"/>
    <n v="0"/>
    <s v="0399M"/>
    <s v="082M"/>
    <s v="00"/>
    <s v="054,413"/>
    <n v="4534.3950453439502"/>
  </r>
  <r>
    <x v="1554"/>
    <n v="2022"/>
    <x v="0"/>
    <x v="2"/>
    <s v="Series C"/>
    <n v="164"/>
    <n v="1508"/>
    <n v="378"/>
    <n v="10.4"/>
    <n v="4"/>
    <s v="Yes"/>
    <s v="Yes"/>
    <n v="97"/>
    <x v="0"/>
    <n v="3247660"/>
    <n v="4"/>
    <n v="2"/>
    <n v="0.10875331564986737"/>
    <n v="250663.1299734748"/>
    <n v="2.3048780487804876"/>
    <x v="0"/>
    <s v="Normal"/>
    <x v="0"/>
    <s v="₹"/>
    <s v="₹164M"/>
    <s v="₹378M"/>
    <s v="₹0"/>
    <s v="₹2,50,663"/>
    <n v="20888.594164456234"/>
  </r>
  <r>
    <x v="1555"/>
    <n v="2013"/>
    <x v="3"/>
    <x v="4"/>
    <s v="Series C"/>
    <n v="247"/>
    <n v="1508"/>
    <n v="363"/>
    <n v="26.23"/>
    <n v="2"/>
    <s v="Yes"/>
    <s v="Yes"/>
    <n v="16"/>
    <x v="3"/>
    <n v="1635800"/>
    <n v="4"/>
    <n v="11"/>
    <n v="0.16379310344827586"/>
    <n v="240716.18037135279"/>
    <n v="1.4696356275303644"/>
    <x v="3"/>
    <s v="Normal"/>
    <x v="0"/>
    <s v="€"/>
    <s v="€247M"/>
    <s v="€363M"/>
    <s v="€0"/>
    <s v="€2,40,716"/>
    <n v="20059.681697612734"/>
  </r>
  <r>
    <x v="1556"/>
    <n v="2011"/>
    <x v="4"/>
    <x v="2"/>
    <s v="Series B"/>
    <n v="315"/>
    <n v="1510"/>
    <n v="813"/>
    <n v="15.42"/>
    <n v="8"/>
    <s v="No"/>
    <s v="No"/>
    <n v="76"/>
    <x v="1"/>
    <n v="4846319"/>
    <n v="3"/>
    <n v="13"/>
    <n v="0.20860927152317882"/>
    <n v="538410.59602649009"/>
    <n v="2.5809523809523811"/>
    <x v="3"/>
    <s v="High Performer"/>
    <x v="1"/>
    <s v="$"/>
    <s v="$315M"/>
    <s v="$813M"/>
    <s v="$0"/>
    <s v="$5,38,411"/>
    <n v="44867.54966887417"/>
  </r>
  <r>
    <x v="1557"/>
    <n v="2001"/>
    <x v="6"/>
    <x v="5"/>
    <s v="Seed"/>
    <n v="433"/>
    <n v="1511"/>
    <n v="403"/>
    <n v="5.55"/>
    <n v="9"/>
    <s v="No"/>
    <s v="Yes"/>
    <n v="5"/>
    <x v="2"/>
    <n v="3543060"/>
    <n v="1"/>
    <n v="23"/>
    <n v="0.28656518861681007"/>
    <n v="266710.78755790868"/>
    <n v="0.93071593533487296"/>
    <x v="2"/>
    <s v="High Performer"/>
    <x v="2"/>
    <s v="£"/>
    <s v="£433M"/>
    <s v="£403M"/>
    <s v="£0"/>
    <s v="£2,66,711"/>
    <n v="22225.898963159056"/>
  </r>
  <r>
    <x v="1558"/>
    <n v="2014"/>
    <x v="4"/>
    <x v="2"/>
    <s v="Series C"/>
    <n v="89"/>
    <n v="1512"/>
    <n v="229"/>
    <n v="30.89"/>
    <n v="6"/>
    <s v="Yes"/>
    <s v="Yes"/>
    <n v="93"/>
    <x v="3"/>
    <n v="2797364"/>
    <n v="4"/>
    <n v="10"/>
    <n v="5.8862433862433859E-2"/>
    <n v="151455.02645502647"/>
    <n v="2.5730337078651684"/>
    <x v="0"/>
    <s v="Normal"/>
    <x v="0"/>
    <s v="$"/>
    <s v="$89M"/>
    <s v="$229M"/>
    <s v="$0"/>
    <s v="$1,51,455"/>
    <n v="12621.252204585538"/>
  </r>
  <r>
    <x v="1559"/>
    <n v="2005"/>
    <x v="7"/>
    <x v="2"/>
    <s v="Series C"/>
    <n v="184"/>
    <n v="1513"/>
    <n v="405"/>
    <n v="33.43"/>
    <n v="4"/>
    <s v="No"/>
    <s v="Yes"/>
    <n v="77"/>
    <x v="1"/>
    <n v="4730990"/>
    <n v="4"/>
    <n v="19"/>
    <n v="0.12161269001982816"/>
    <n v="267680.10575016524"/>
    <n v="2.2010869565217392"/>
    <x v="2"/>
    <s v="Normal"/>
    <x v="2"/>
    <s v="A$"/>
    <s v="A$184M"/>
    <s v="A$405M"/>
    <s v="A$0"/>
    <s v="A$2,67,680"/>
    <n v="22306.675479180438"/>
  </r>
  <r>
    <x v="1560"/>
    <n v="2009"/>
    <x v="7"/>
    <x v="3"/>
    <s v="Seed"/>
    <n v="94"/>
    <n v="1514"/>
    <n v="937"/>
    <n v="14.41"/>
    <n v="6"/>
    <s v="Yes"/>
    <s v="No"/>
    <n v="24"/>
    <x v="3"/>
    <n v="3606817"/>
    <n v="1"/>
    <n v="15"/>
    <n v="6.2087186261558784E-2"/>
    <n v="618890.35667106998"/>
    <n v="9.9680851063829792"/>
    <x v="0"/>
    <s v="Normal"/>
    <x v="0"/>
    <s v="A$"/>
    <s v="A$94M"/>
    <s v="A$937M"/>
    <s v="A$0"/>
    <s v="A$6,18,890"/>
    <n v="51574.196389255834"/>
  </r>
  <r>
    <x v="1561"/>
    <n v="2009"/>
    <x v="5"/>
    <x v="1"/>
    <s v="Series A"/>
    <n v="116"/>
    <n v="1514"/>
    <n v="298"/>
    <n v="31.8"/>
    <n v="3"/>
    <s v="No"/>
    <s v="No"/>
    <n v="7"/>
    <x v="1"/>
    <n v="1491326"/>
    <n v="2"/>
    <n v="15"/>
    <n v="7.6618229854689565E-2"/>
    <n v="196829.59048877147"/>
    <n v="2.5689655172413794"/>
    <x v="3"/>
    <s v="Normal"/>
    <x v="1"/>
    <s v="¥"/>
    <s v="¥116M"/>
    <s v="¥298M"/>
    <s v="¥0"/>
    <s v="¥1,96,830"/>
    <n v="16402.465874064288"/>
  </r>
  <r>
    <x v="1562"/>
    <n v="2011"/>
    <x v="2"/>
    <x v="7"/>
    <s v="Series C"/>
    <n v="344"/>
    <n v="1517"/>
    <n v="143"/>
    <n v="13.32"/>
    <n v="9"/>
    <s v="Yes"/>
    <s v="Yes"/>
    <n v="17"/>
    <x v="1"/>
    <n v="3013055"/>
    <n v="4"/>
    <n v="13"/>
    <n v="0.22676334871456821"/>
    <n v="94264.99670402109"/>
    <n v="0.41569767441860467"/>
    <x v="0"/>
    <s v="High Performer"/>
    <x v="0"/>
    <s v="€"/>
    <s v="€344M"/>
    <s v="€143M"/>
    <s v="€0"/>
    <s v="€94,265"/>
    <n v="7855.4163920017581"/>
  </r>
  <r>
    <x v="1563"/>
    <n v="2014"/>
    <x v="2"/>
    <x v="8"/>
    <s v="Series B"/>
    <n v="101"/>
    <n v="1517"/>
    <n v="991"/>
    <n v="29.35"/>
    <n v="5"/>
    <s v="Yes"/>
    <s v="No"/>
    <n v="2"/>
    <x v="4"/>
    <n v="4650894"/>
    <n v="3"/>
    <n v="10"/>
    <n v="6.6578773895847071E-2"/>
    <n v="653263.01911667769"/>
    <n v="9.8118811881188126"/>
    <x v="3"/>
    <s v="Normal"/>
    <x v="0"/>
    <s v="€"/>
    <s v="€101M"/>
    <s v="€991M"/>
    <s v="€0"/>
    <s v="€6,53,263"/>
    <n v="54438.584926389805"/>
  </r>
  <r>
    <x v="1564"/>
    <n v="2005"/>
    <x v="9"/>
    <x v="3"/>
    <s v="Series A"/>
    <n v="438"/>
    <n v="1518"/>
    <n v="868"/>
    <n v="19.96"/>
    <n v="4"/>
    <s v="Yes"/>
    <s v="No"/>
    <n v="43"/>
    <x v="4"/>
    <n v="534264"/>
    <n v="2"/>
    <n v="19"/>
    <n v="0.28853754940711462"/>
    <n v="571805.00658761524"/>
    <n v="1.9817351598173516"/>
    <x v="0"/>
    <s v="Normal"/>
    <x v="0"/>
    <n v="0"/>
    <s v="0438M"/>
    <s v="0868M"/>
    <s v="00"/>
    <s v="05,71,805"/>
    <n v="47650.41721563461"/>
  </r>
  <r>
    <x v="1565"/>
    <n v="2021"/>
    <x v="7"/>
    <x v="2"/>
    <s v="Series A"/>
    <n v="262"/>
    <n v="1520"/>
    <n v="902"/>
    <n v="26.47"/>
    <n v="2"/>
    <s v="Yes"/>
    <s v="Yes"/>
    <n v="99"/>
    <x v="3"/>
    <n v="1643315"/>
    <n v="2"/>
    <n v="3"/>
    <n v="0.17236842105263159"/>
    <n v="593421.05263157899"/>
    <n v="3.4427480916030535"/>
    <x v="0"/>
    <s v="Normal"/>
    <x v="0"/>
    <s v="A$"/>
    <s v="A$262M"/>
    <s v="A$902M"/>
    <s v="A$0"/>
    <s v="A$5,93,421"/>
    <n v="49451.754385964916"/>
  </r>
  <r>
    <x v="1566"/>
    <n v="2016"/>
    <x v="8"/>
    <x v="3"/>
    <s v="Series C"/>
    <n v="168"/>
    <n v="1521"/>
    <n v="312"/>
    <n v="5.2"/>
    <n v="7"/>
    <s v="Yes"/>
    <s v="Yes"/>
    <n v="26"/>
    <x v="0"/>
    <n v="1377639"/>
    <n v="4"/>
    <n v="8"/>
    <n v="0.11045364891518737"/>
    <n v="205128.20512820513"/>
    <n v="1.8571428571428572"/>
    <x v="3"/>
    <s v="Normal"/>
    <x v="0"/>
    <s v="$"/>
    <s v="$168M"/>
    <s v="$312M"/>
    <s v="$0"/>
    <s v="$2,05,128"/>
    <n v="17094.017094017094"/>
  </r>
  <r>
    <x v="1567"/>
    <n v="2020"/>
    <x v="9"/>
    <x v="4"/>
    <s v="Seed"/>
    <n v="499"/>
    <n v="1521"/>
    <n v="531"/>
    <n v="39.81"/>
    <n v="4"/>
    <s v="Yes"/>
    <s v="Yes"/>
    <n v="60"/>
    <x v="4"/>
    <n v="1074955"/>
    <n v="1"/>
    <n v="4"/>
    <n v="0.32807363576594345"/>
    <n v="349112.42603550298"/>
    <n v="1.0641282565130261"/>
    <x v="3"/>
    <s v="Normal"/>
    <x v="0"/>
    <n v="0"/>
    <s v="0499M"/>
    <s v="0531M"/>
    <s v="00"/>
    <s v="03,49,112"/>
    <n v="29092.702169625245"/>
  </r>
  <r>
    <x v="1568"/>
    <n v="2014"/>
    <x v="2"/>
    <x v="1"/>
    <s v="IPO"/>
    <n v="358"/>
    <n v="1522"/>
    <n v="126"/>
    <n v="39.72"/>
    <n v="5"/>
    <s v="No"/>
    <s v="Yes"/>
    <n v="70"/>
    <x v="0"/>
    <n v="2404656"/>
    <n v="5"/>
    <n v="10"/>
    <n v="0.23521681997371879"/>
    <n v="82785.808147174772"/>
    <n v="0.35195530726256985"/>
    <x v="3"/>
    <s v="Normal"/>
    <x v="2"/>
    <s v="€"/>
    <s v="€358M"/>
    <s v="€126M"/>
    <s v="€0"/>
    <s v="€82,786"/>
    <n v="6898.8173455978977"/>
  </r>
  <r>
    <x v="1569"/>
    <n v="2007"/>
    <x v="4"/>
    <x v="3"/>
    <s v="Series B"/>
    <n v="337"/>
    <n v="1522"/>
    <n v="823"/>
    <n v="33.450000000000003"/>
    <n v="1"/>
    <s v="No"/>
    <s v="Yes"/>
    <n v="45"/>
    <x v="1"/>
    <n v="3257382"/>
    <n v="3"/>
    <n v="17"/>
    <n v="0.221419185282523"/>
    <n v="540735.87385019707"/>
    <n v="2.4421364985163203"/>
    <x v="0"/>
    <s v="Normal"/>
    <x v="2"/>
    <s v="$"/>
    <s v="$337M"/>
    <s v="$823M"/>
    <s v="$0"/>
    <s v="$5,40,736"/>
    <n v="45061.32282084976"/>
  </r>
  <r>
    <x v="1570"/>
    <n v="2020"/>
    <x v="5"/>
    <x v="2"/>
    <s v="IPO"/>
    <n v="139"/>
    <n v="1523"/>
    <n v="568"/>
    <n v="39.14"/>
    <n v="2"/>
    <s v="Yes"/>
    <s v="No"/>
    <n v="51"/>
    <x v="1"/>
    <n v="4158882"/>
    <n v="5"/>
    <n v="4"/>
    <n v="9.1267235718975701E-2"/>
    <n v="372948.12869336834"/>
    <n v="4.0863309352517989"/>
    <x v="3"/>
    <s v="Normal"/>
    <x v="0"/>
    <s v="¥"/>
    <s v="¥139M"/>
    <s v="¥568M"/>
    <s v="¥0"/>
    <s v="¥3,72,948"/>
    <n v="31079.010724447362"/>
  </r>
  <r>
    <x v="1571"/>
    <n v="2012"/>
    <x v="7"/>
    <x v="4"/>
    <s v="IPO"/>
    <n v="405"/>
    <n v="1525"/>
    <n v="200"/>
    <n v="32.71"/>
    <n v="1"/>
    <s v="No"/>
    <s v="No"/>
    <n v="79"/>
    <x v="3"/>
    <n v="4016643"/>
    <n v="5"/>
    <n v="12"/>
    <n v="0.26557377049180325"/>
    <n v="131147.54098360657"/>
    <n v="0.49382716049382713"/>
    <x v="3"/>
    <s v="Normal"/>
    <x v="1"/>
    <s v="A$"/>
    <s v="A$405M"/>
    <s v="A$200M"/>
    <s v="A$0"/>
    <s v="A$1,31,148"/>
    <n v="10928.961748633879"/>
  </r>
  <r>
    <x v="1572"/>
    <n v="2006"/>
    <x v="5"/>
    <x v="2"/>
    <s v="Series A"/>
    <n v="349"/>
    <n v="1526"/>
    <n v="77"/>
    <n v="5.89"/>
    <n v="2"/>
    <s v="No"/>
    <s v="No"/>
    <n v="21"/>
    <x v="3"/>
    <n v="3598023"/>
    <n v="2"/>
    <n v="18"/>
    <n v="0.22870249017038008"/>
    <n v="50458.715596330272"/>
    <n v="0.22063037249283668"/>
    <x v="0"/>
    <s v="Normal"/>
    <x v="1"/>
    <s v="¥"/>
    <s v="¥349M"/>
    <s v="¥77M"/>
    <s v="¥0"/>
    <s v="¥50,459"/>
    <n v="4204.892966360856"/>
  </r>
  <r>
    <x v="1573"/>
    <n v="2007"/>
    <x v="2"/>
    <x v="9"/>
    <s v="Series A"/>
    <n v="257"/>
    <n v="1528"/>
    <n v="87"/>
    <n v="2.21"/>
    <n v="9"/>
    <s v="No"/>
    <s v="Yes"/>
    <n v="53"/>
    <x v="2"/>
    <n v="570944"/>
    <n v="2"/>
    <n v="17"/>
    <n v="0.16819371727748691"/>
    <n v="56937.172774869112"/>
    <n v="0.33852140077821014"/>
    <x v="0"/>
    <s v="High Performer"/>
    <x v="2"/>
    <s v="€"/>
    <s v="€257M"/>
    <s v="€87M"/>
    <s v="€0"/>
    <s v="€56,937"/>
    <n v="4744.7643979057593"/>
  </r>
  <r>
    <x v="1574"/>
    <n v="2005"/>
    <x v="5"/>
    <x v="9"/>
    <s v="Series A"/>
    <n v="108"/>
    <n v="1528"/>
    <n v="819"/>
    <n v="41.87"/>
    <n v="7"/>
    <s v="No"/>
    <s v="No"/>
    <n v="19"/>
    <x v="0"/>
    <n v="1020202"/>
    <n v="2"/>
    <n v="19"/>
    <n v="7.0680628272251314E-2"/>
    <n v="535994.76439790579"/>
    <n v="7.583333333333333"/>
    <x v="3"/>
    <s v="Normal"/>
    <x v="1"/>
    <s v="¥"/>
    <s v="¥108M"/>
    <s v="¥819M"/>
    <s v="¥0"/>
    <s v="¥5,35,995"/>
    <n v="44666.230366492149"/>
  </r>
  <r>
    <x v="1575"/>
    <n v="2009"/>
    <x v="9"/>
    <x v="6"/>
    <s v="Series C"/>
    <n v="398"/>
    <n v="1528"/>
    <n v="111"/>
    <n v="26.41"/>
    <n v="1"/>
    <s v="No"/>
    <s v="Yes"/>
    <n v="20"/>
    <x v="0"/>
    <n v="2752117"/>
    <n v="4"/>
    <n v="15"/>
    <n v="0.26047120418848169"/>
    <n v="72643.979057591627"/>
    <n v="0.27889447236180903"/>
    <x v="0"/>
    <s v="Normal"/>
    <x v="2"/>
    <n v="0"/>
    <s v="0398M"/>
    <s v="0111M"/>
    <s v="00"/>
    <s v="072,644"/>
    <n v="6053.6649214659683"/>
  </r>
  <r>
    <x v="1576"/>
    <n v="2014"/>
    <x v="3"/>
    <x v="9"/>
    <s v="Seed"/>
    <n v="130"/>
    <n v="1529"/>
    <n v="955"/>
    <n v="28.85"/>
    <n v="6"/>
    <s v="No"/>
    <s v="No"/>
    <n v="9"/>
    <x v="2"/>
    <n v="1859514"/>
    <n v="1"/>
    <n v="10"/>
    <n v="8.5022890778286467E-2"/>
    <n v="624591.23610202747"/>
    <n v="7.3461538461538458"/>
    <x v="1"/>
    <s v="Normal"/>
    <x v="1"/>
    <s v="€"/>
    <s v="€130M"/>
    <s v="€955M"/>
    <s v="€0"/>
    <s v="€6,24,591"/>
    <n v="52049.269675168958"/>
  </r>
  <r>
    <x v="1577"/>
    <n v="2015"/>
    <x v="7"/>
    <x v="3"/>
    <s v="Series C"/>
    <n v="36"/>
    <n v="1529"/>
    <n v="808"/>
    <n v="35.24"/>
    <n v="2"/>
    <s v="Yes"/>
    <s v="Yes"/>
    <n v="26"/>
    <x v="2"/>
    <n v="1757758"/>
    <n v="4"/>
    <n v="9"/>
    <n v="2.354480052321779E-2"/>
    <n v="528449.96729888814"/>
    <n v="22.444444444444443"/>
    <x v="3"/>
    <s v="Normal"/>
    <x v="0"/>
    <s v="A$"/>
    <s v="A$36M"/>
    <s v="A$808M"/>
    <s v="A$0"/>
    <s v="A$5,28,450"/>
    <n v="44037.497274907349"/>
  </r>
  <r>
    <x v="1578"/>
    <n v="2002"/>
    <x v="0"/>
    <x v="9"/>
    <s v="Series A"/>
    <n v="352"/>
    <n v="1531"/>
    <n v="261"/>
    <n v="31.33"/>
    <n v="7"/>
    <s v="No"/>
    <s v="Yes"/>
    <n v="36"/>
    <x v="2"/>
    <n v="4138196"/>
    <n v="2"/>
    <n v="22"/>
    <n v="0.22991508817766165"/>
    <n v="170476.81254082298"/>
    <n v="0.74147727272727271"/>
    <x v="3"/>
    <s v="Normal"/>
    <x v="2"/>
    <s v="₹"/>
    <s v="₹352M"/>
    <s v="₹261M"/>
    <s v="₹0"/>
    <s v="₹1,70,477"/>
    <n v="14206.401045068582"/>
  </r>
  <r>
    <x v="1579"/>
    <n v="2020"/>
    <x v="1"/>
    <x v="5"/>
    <s v="Seed"/>
    <n v="424"/>
    <n v="1531"/>
    <n v="130"/>
    <n v="28.64"/>
    <n v="5"/>
    <s v="No"/>
    <s v="Yes"/>
    <n v="16"/>
    <x v="3"/>
    <n v="1138753"/>
    <n v="1"/>
    <n v="4"/>
    <n v="0.27694317439581972"/>
    <n v="84911.822338340949"/>
    <n v="0.30660377358490565"/>
    <x v="3"/>
    <s v="Normal"/>
    <x v="2"/>
    <s v="¥"/>
    <s v="¥424M"/>
    <s v="¥130M"/>
    <s v="¥0"/>
    <s v="¥84,912"/>
    <n v="7075.9851948617461"/>
  </r>
  <r>
    <x v="1580"/>
    <n v="2017"/>
    <x v="4"/>
    <x v="6"/>
    <s v="Series C"/>
    <n v="343"/>
    <n v="1531"/>
    <n v="328"/>
    <n v="18.510000000000002"/>
    <n v="3"/>
    <s v="Yes"/>
    <s v="Yes"/>
    <n v="99"/>
    <x v="0"/>
    <n v="820595"/>
    <n v="4"/>
    <n v="7"/>
    <n v="0.2240365774003919"/>
    <n v="214239.05943827564"/>
    <n v="0.95626822157434399"/>
    <x v="0"/>
    <s v="Normal"/>
    <x v="0"/>
    <s v="$"/>
    <s v="$343M"/>
    <s v="$328M"/>
    <s v="$0"/>
    <s v="$2,14,239"/>
    <n v="17853.254953189637"/>
  </r>
  <r>
    <x v="1581"/>
    <n v="2002"/>
    <x v="8"/>
    <x v="4"/>
    <s v="Series A"/>
    <n v="258"/>
    <n v="1531"/>
    <n v="902"/>
    <n v="35.03"/>
    <n v="2"/>
    <s v="Yes"/>
    <s v="No"/>
    <n v="20"/>
    <x v="0"/>
    <n v="2585758"/>
    <n v="2"/>
    <n v="22"/>
    <n v="0.16851730894839975"/>
    <n v="589157.41345525801"/>
    <n v="3.4961240310077519"/>
    <x v="0"/>
    <s v="Normal"/>
    <x v="0"/>
    <s v="$"/>
    <s v="$258M"/>
    <s v="$902M"/>
    <s v="$0"/>
    <s v="$5,89,157"/>
    <n v="49096.451121271501"/>
  </r>
  <r>
    <x v="1582"/>
    <n v="2009"/>
    <x v="9"/>
    <x v="8"/>
    <s v="Seed"/>
    <n v="287"/>
    <n v="1534"/>
    <n v="195"/>
    <n v="30.14"/>
    <n v="1"/>
    <s v="No"/>
    <s v="Yes"/>
    <n v="77"/>
    <x v="0"/>
    <n v="2739503"/>
    <n v="1"/>
    <n v="15"/>
    <n v="0.18709256844850064"/>
    <n v="127118.64406779662"/>
    <n v="0.67944250871080136"/>
    <x v="3"/>
    <s v="Normal"/>
    <x v="2"/>
    <n v="0"/>
    <s v="0287M"/>
    <s v="0195M"/>
    <s v="00"/>
    <s v="01,27,119"/>
    <n v="10593.22033898305"/>
  </r>
  <r>
    <x v="1583"/>
    <n v="2015"/>
    <x v="7"/>
    <x v="1"/>
    <s v="Series A"/>
    <n v="439"/>
    <n v="1535"/>
    <n v="28"/>
    <n v="12.15"/>
    <n v="4"/>
    <s v="No"/>
    <s v="Yes"/>
    <n v="19"/>
    <x v="0"/>
    <n v="1530632"/>
    <n v="2"/>
    <n v="9"/>
    <n v="0.28599348534201957"/>
    <n v="18241.042345276874"/>
    <n v="6.3781321184510256E-2"/>
    <x v="0"/>
    <s v="Normal"/>
    <x v="2"/>
    <s v="A$"/>
    <s v="A$439M"/>
    <s v="A$28M"/>
    <s v="A$0"/>
    <s v="A$18,241"/>
    <n v="1520.086862106406"/>
  </r>
  <r>
    <x v="1584"/>
    <n v="2015"/>
    <x v="2"/>
    <x v="4"/>
    <s v="Seed"/>
    <n v="115"/>
    <n v="1535"/>
    <n v="883"/>
    <n v="10.97"/>
    <n v="4"/>
    <s v="Yes"/>
    <s v="No"/>
    <n v="54"/>
    <x v="0"/>
    <n v="3821580"/>
    <n v="1"/>
    <n v="9"/>
    <n v="7.4918566775244305E-2"/>
    <n v="575244.29967426707"/>
    <n v="7.678260869565217"/>
    <x v="0"/>
    <s v="Normal"/>
    <x v="0"/>
    <s v="€"/>
    <s v="€115M"/>
    <s v="€883M"/>
    <s v="€0"/>
    <s v="€5,75,244"/>
    <n v="47937.024972855594"/>
  </r>
  <r>
    <x v="1585"/>
    <n v="2009"/>
    <x v="3"/>
    <x v="2"/>
    <s v="Seed"/>
    <n v="108"/>
    <n v="1537"/>
    <n v="169"/>
    <n v="48.25"/>
    <n v="7"/>
    <s v="No"/>
    <s v="Yes"/>
    <n v="29"/>
    <x v="3"/>
    <n v="4434571"/>
    <n v="1"/>
    <n v="15"/>
    <n v="7.0266753415744954E-2"/>
    <n v="109954.4567338972"/>
    <n v="1.5648148148148149"/>
    <x v="3"/>
    <s v="Normal"/>
    <x v="2"/>
    <s v="€"/>
    <s v="€108M"/>
    <s v="€169M"/>
    <s v="€0"/>
    <s v="€1,09,954"/>
    <n v="9162.8713944914343"/>
  </r>
  <r>
    <x v="1586"/>
    <n v="2006"/>
    <x v="9"/>
    <x v="2"/>
    <s v="Series C"/>
    <n v="473"/>
    <n v="1537"/>
    <n v="211"/>
    <n v="2.15"/>
    <n v="4"/>
    <s v="Yes"/>
    <s v="No"/>
    <n v="97"/>
    <x v="0"/>
    <n v="234694"/>
    <n v="4"/>
    <n v="18"/>
    <n v="0.30774235523747562"/>
    <n v="137280.4163955758"/>
    <n v="0.44608879492600423"/>
    <x v="2"/>
    <s v="Normal"/>
    <x v="0"/>
    <n v="0"/>
    <s v="0473M"/>
    <s v="0211M"/>
    <s v="00"/>
    <s v="01,37,280"/>
    <n v="11440.034699631316"/>
  </r>
  <r>
    <x v="1587"/>
    <n v="2013"/>
    <x v="5"/>
    <x v="7"/>
    <s v="IPO"/>
    <n v="90"/>
    <n v="1539"/>
    <n v="500"/>
    <n v="32.119999999999997"/>
    <n v="5"/>
    <s v="No"/>
    <s v="No"/>
    <n v="44"/>
    <x v="4"/>
    <n v="32705"/>
    <n v="5"/>
    <n v="11"/>
    <n v="5.8479532163742687E-2"/>
    <n v="324886.28979857051"/>
    <n v="5.5555555555555554"/>
    <x v="0"/>
    <s v="Normal"/>
    <x v="1"/>
    <s v="¥"/>
    <s v="¥90M"/>
    <s v="¥500M"/>
    <s v="¥0"/>
    <s v="¥3,24,886"/>
    <n v="27073.857483214208"/>
  </r>
  <r>
    <x v="1588"/>
    <n v="2017"/>
    <x v="8"/>
    <x v="3"/>
    <s v="Seed"/>
    <n v="124"/>
    <n v="1539"/>
    <n v="855"/>
    <n v="24.94"/>
    <n v="1"/>
    <s v="No"/>
    <s v="Yes"/>
    <n v="83"/>
    <x v="2"/>
    <n v="4455891"/>
    <n v="1"/>
    <n v="7"/>
    <n v="8.057179987004548E-2"/>
    <n v="555555.5555555555"/>
    <n v="6.895161290322581"/>
    <x v="2"/>
    <s v="Normal"/>
    <x v="2"/>
    <s v="$"/>
    <s v="$124M"/>
    <s v="$855M"/>
    <s v="$0"/>
    <s v="$5,55,556"/>
    <n v="46296.296296296299"/>
  </r>
  <r>
    <x v="1589"/>
    <n v="2002"/>
    <x v="2"/>
    <x v="1"/>
    <s v="Seed"/>
    <n v="97"/>
    <n v="1540"/>
    <n v="466"/>
    <n v="49.47"/>
    <n v="8"/>
    <s v="Yes"/>
    <s v="No"/>
    <n v="84"/>
    <x v="1"/>
    <n v="4262287"/>
    <n v="1"/>
    <n v="22"/>
    <n v="6.298701298701298E-2"/>
    <n v="302597.40259740257"/>
    <n v="4.804123711340206"/>
    <x v="1"/>
    <s v="High Performer"/>
    <x v="0"/>
    <s v="€"/>
    <s v="€97M"/>
    <s v="€466M"/>
    <s v="€0"/>
    <s v="€3,02,597"/>
    <n v="25216.450216450216"/>
  </r>
  <r>
    <x v="1590"/>
    <n v="2020"/>
    <x v="8"/>
    <x v="0"/>
    <s v="Series B"/>
    <n v="33"/>
    <n v="1540"/>
    <n v="841"/>
    <n v="14.09"/>
    <n v="5"/>
    <s v="No"/>
    <s v="No"/>
    <n v="61"/>
    <x v="3"/>
    <n v="1083140"/>
    <n v="3"/>
    <n v="4"/>
    <n v="2.1428571428571429E-2"/>
    <n v="546103.89610389608"/>
    <n v="25.484848484848484"/>
    <x v="3"/>
    <s v="Normal"/>
    <x v="1"/>
    <s v="$"/>
    <s v="$33M"/>
    <s v="$841M"/>
    <s v="$0"/>
    <s v="$5,46,104"/>
    <n v="45508.658008658007"/>
  </r>
  <r>
    <x v="1591"/>
    <n v="2020"/>
    <x v="5"/>
    <x v="2"/>
    <s v="Series A"/>
    <n v="430"/>
    <n v="1540"/>
    <n v="904"/>
    <n v="19.059999999999999"/>
    <n v="4"/>
    <s v="Yes"/>
    <s v="No"/>
    <n v="47"/>
    <x v="2"/>
    <n v="3876927"/>
    <n v="2"/>
    <n v="4"/>
    <n v="0.2792207792207792"/>
    <n v="587012.98701298703"/>
    <n v="2.1023255813953488"/>
    <x v="3"/>
    <s v="Normal"/>
    <x v="0"/>
    <s v="¥"/>
    <s v="¥430M"/>
    <s v="¥904M"/>
    <s v="¥0"/>
    <s v="¥5,87,013"/>
    <n v="48917.748917748919"/>
  </r>
  <r>
    <x v="1592"/>
    <n v="2012"/>
    <x v="1"/>
    <x v="4"/>
    <s v="Series C"/>
    <n v="495"/>
    <n v="1541"/>
    <n v="549"/>
    <n v="6.23"/>
    <n v="5"/>
    <s v="No"/>
    <s v="Yes"/>
    <n v="48"/>
    <x v="3"/>
    <n v="355998"/>
    <n v="4"/>
    <n v="12"/>
    <n v="0.32121998702141469"/>
    <n v="356262.1674237508"/>
    <n v="1.1090909090909091"/>
    <x v="3"/>
    <s v="Normal"/>
    <x v="2"/>
    <s v="¥"/>
    <s v="¥495M"/>
    <s v="¥549M"/>
    <s v="¥0"/>
    <s v="¥3,56,262"/>
    <n v="29688.513951979236"/>
  </r>
  <r>
    <x v="1593"/>
    <n v="2012"/>
    <x v="8"/>
    <x v="5"/>
    <s v="Series C"/>
    <n v="310"/>
    <n v="1542"/>
    <n v="570"/>
    <n v="6"/>
    <n v="6"/>
    <s v="No"/>
    <s v="Yes"/>
    <n v="64"/>
    <x v="2"/>
    <n v="364822"/>
    <n v="4"/>
    <n v="12"/>
    <n v="0.20103761348897536"/>
    <n v="369649.8054474708"/>
    <n v="1.8387096774193548"/>
    <x v="3"/>
    <s v="Normal"/>
    <x v="2"/>
    <s v="$"/>
    <s v="$310M"/>
    <s v="$570M"/>
    <s v="$0"/>
    <s v="$3,69,650"/>
    <n v="30804.150453955903"/>
  </r>
  <r>
    <x v="1594"/>
    <n v="2005"/>
    <x v="8"/>
    <x v="5"/>
    <s v="IPO"/>
    <n v="444"/>
    <n v="1543"/>
    <n v="216"/>
    <n v="5.72"/>
    <n v="4"/>
    <s v="No"/>
    <s v="No"/>
    <n v="54"/>
    <x v="4"/>
    <n v="852432"/>
    <n v="5"/>
    <n v="19"/>
    <n v="0.28775113415424497"/>
    <n v="139987.03823720026"/>
    <n v="0.48648648648648651"/>
    <x v="1"/>
    <s v="Normal"/>
    <x v="1"/>
    <s v="$"/>
    <s v="$444M"/>
    <s v="$216M"/>
    <s v="$0"/>
    <s v="$1,39,987"/>
    <n v="11665.586519766688"/>
  </r>
  <r>
    <x v="1595"/>
    <n v="2014"/>
    <x v="8"/>
    <x v="3"/>
    <s v="Series B"/>
    <n v="9"/>
    <n v="1545"/>
    <n v="917"/>
    <n v="47.99"/>
    <n v="8"/>
    <s v="No"/>
    <s v="Yes"/>
    <n v="39"/>
    <x v="1"/>
    <n v="4745618"/>
    <n v="3"/>
    <n v="10"/>
    <n v="5.8252427184466021E-3"/>
    <n v="593527.50809061492"/>
    <n v="101.88888888888889"/>
    <x v="2"/>
    <s v="High Performer"/>
    <x v="2"/>
    <s v="$"/>
    <s v="$9M"/>
    <s v="$917M"/>
    <s v="$0"/>
    <s v="$5,93,528"/>
    <n v="49460.62567421791"/>
  </r>
  <r>
    <x v="1596"/>
    <n v="2006"/>
    <x v="1"/>
    <x v="8"/>
    <s v="Seed"/>
    <n v="99"/>
    <n v="1551"/>
    <n v="772"/>
    <n v="20.85"/>
    <n v="4"/>
    <s v="Yes"/>
    <s v="Yes"/>
    <n v="75"/>
    <x v="1"/>
    <n v="2234697"/>
    <n v="1"/>
    <n v="18"/>
    <n v="6.3829787234042548E-2"/>
    <n v="497743.39136041264"/>
    <n v="7.7979797979797976"/>
    <x v="3"/>
    <s v="Normal"/>
    <x v="0"/>
    <s v="¥"/>
    <s v="¥99M"/>
    <s v="¥772M"/>
    <s v="¥0"/>
    <s v="¥4,97,743"/>
    <n v="41478.615946701051"/>
  </r>
  <r>
    <x v="1597"/>
    <n v="2004"/>
    <x v="1"/>
    <x v="4"/>
    <s v="Seed"/>
    <n v="410"/>
    <n v="1551"/>
    <n v="981"/>
    <n v="35.06"/>
    <n v="1"/>
    <s v="Yes"/>
    <s v="Yes"/>
    <n v="94"/>
    <x v="0"/>
    <n v="3350836"/>
    <n v="1"/>
    <n v="20"/>
    <n v="0.26434558349451964"/>
    <n v="632495.16441005806"/>
    <n v="2.3926829268292682"/>
    <x v="0"/>
    <s v="Normal"/>
    <x v="0"/>
    <s v="¥"/>
    <s v="¥410M"/>
    <s v="¥981M"/>
    <s v="¥0"/>
    <s v="¥6,32,495"/>
    <n v="52707.930367504836"/>
  </r>
  <r>
    <x v="1598"/>
    <n v="2014"/>
    <x v="9"/>
    <x v="4"/>
    <s v="IPO"/>
    <n v="161"/>
    <n v="1553"/>
    <n v="740"/>
    <n v="47.81"/>
    <n v="2"/>
    <s v="Yes"/>
    <s v="Yes"/>
    <n v="99"/>
    <x v="2"/>
    <n v="4560718"/>
    <n v="5"/>
    <n v="10"/>
    <n v="0.10367031551835158"/>
    <n v="476497.10238248552"/>
    <n v="4.5962732919254661"/>
    <x v="2"/>
    <s v="Normal"/>
    <x v="0"/>
    <n v="0"/>
    <s v="0161M"/>
    <s v="0740M"/>
    <s v="00"/>
    <s v="04,76,497"/>
    <n v="39708.091865207127"/>
  </r>
  <r>
    <x v="1599"/>
    <n v="2004"/>
    <x v="9"/>
    <x v="6"/>
    <s v="Series A"/>
    <n v="58"/>
    <n v="1554"/>
    <n v="256"/>
    <n v="35.340000000000003"/>
    <n v="5"/>
    <s v="No"/>
    <s v="No"/>
    <n v="3"/>
    <x v="4"/>
    <n v="4863520"/>
    <n v="2"/>
    <n v="20"/>
    <n v="3.7323037323037322E-2"/>
    <n v="164736.16473616473"/>
    <n v="4.4137931034482758"/>
    <x v="2"/>
    <s v="Normal"/>
    <x v="1"/>
    <n v="0"/>
    <s v="058M"/>
    <s v="0256M"/>
    <s v="00"/>
    <s v="01,64,736"/>
    <n v="13728.013728013728"/>
  </r>
  <r>
    <x v="1600"/>
    <n v="2021"/>
    <x v="9"/>
    <x v="9"/>
    <s v="IPO"/>
    <n v="62"/>
    <n v="1555"/>
    <n v="204"/>
    <n v="24.74"/>
    <n v="8"/>
    <s v="Yes"/>
    <s v="No"/>
    <n v="69"/>
    <x v="4"/>
    <n v="2137353"/>
    <n v="5"/>
    <n v="3"/>
    <n v="3.9871382636655947E-2"/>
    <n v="131189.71061093247"/>
    <n v="3.2903225806451615"/>
    <x v="0"/>
    <s v="High Performer"/>
    <x v="0"/>
    <n v="0"/>
    <s v="062M"/>
    <s v="0204M"/>
    <s v="00"/>
    <s v="01,31,190"/>
    <n v="10932.475884244373"/>
  </r>
  <r>
    <x v="1601"/>
    <n v="2021"/>
    <x v="0"/>
    <x v="9"/>
    <s v="Seed"/>
    <n v="264"/>
    <n v="1555"/>
    <n v="227"/>
    <n v="6.24"/>
    <n v="4"/>
    <s v="Yes"/>
    <s v="No"/>
    <n v="24"/>
    <x v="4"/>
    <n v="2949269"/>
    <n v="1"/>
    <n v="3"/>
    <n v="0.16977491961414792"/>
    <n v="145980.70739549838"/>
    <n v="0.85984848484848486"/>
    <x v="0"/>
    <s v="Normal"/>
    <x v="0"/>
    <s v="₹"/>
    <s v="₹264M"/>
    <s v="₹227M"/>
    <s v="₹0"/>
    <s v="₹1,45,981"/>
    <n v="12165.058949624867"/>
  </r>
  <r>
    <x v="1602"/>
    <n v="2012"/>
    <x v="2"/>
    <x v="9"/>
    <s v="IPO"/>
    <n v="169"/>
    <n v="1557"/>
    <n v="489"/>
    <n v="9.2799999999999994"/>
    <n v="9"/>
    <s v="Yes"/>
    <s v="Yes"/>
    <n v="34"/>
    <x v="3"/>
    <n v="4435786"/>
    <n v="5"/>
    <n v="12"/>
    <n v="0.10854206807964033"/>
    <n v="314065.51059730252"/>
    <n v="2.8934911242603549"/>
    <x v="0"/>
    <s v="High Performer"/>
    <x v="0"/>
    <s v="€"/>
    <s v="€169M"/>
    <s v="€489M"/>
    <s v="€0"/>
    <s v="€3,14,066"/>
    <n v="26172.125883108543"/>
  </r>
  <r>
    <x v="1603"/>
    <n v="2007"/>
    <x v="8"/>
    <x v="1"/>
    <s v="Series A"/>
    <n v="231"/>
    <n v="1557"/>
    <n v="195"/>
    <n v="48.79"/>
    <n v="5"/>
    <s v="Yes"/>
    <s v="Yes"/>
    <n v="82"/>
    <x v="1"/>
    <n v="3303825"/>
    <n v="2"/>
    <n v="17"/>
    <n v="0.14836223506743737"/>
    <n v="125240.84778420039"/>
    <n v="0.8441558441558441"/>
    <x v="2"/>
    <s v="Normal"/>
    <x v="0"/>
    <s v="$"/>
    <s v="$231M"/>
    <s v="$195M"/>
    <s v="$0"/>
    <s v="$1,25,241"/>
    <n v="10436.737315350032"/>
  </r>
  <r>
    <x v="1604"/>
    <n v="2018"/>
    <x v="9"/>
    <x v="5"/>
    <s v="Series A"/>
    <n v="53"/>
    <n v="1557"/>
    <n v="3"/>
    <n v="12.92"/>
    <n v="3"/>
    <s v="No"/>
    <s v="No"/>
    <n v="65"/>
    <x v="1"/>
    <n v="3864746"/>
    <n v="2"/>
    <n v="6"/>
    <n v="3.4039820166987797E-2"/>
    <n v="1926.7822736030828"/>
    <n v="5.6603773584905662E-2"/>
    <x v="0"/>
    <s v="Normal"/>
    <x v="1"/>
    <n v="0"/>
    <s v="053M"/>
    <s v="03M"/>
    <s v="00"/>
    <s v="01,927"/>
    <n v="160.56518946692358"/>
  </r>
  <r>
    <x v="1605"/>
    <n v="2012"/>
    <x v="8"/>
    <x v="0"/>
    <s v="Series C"/>
    <n v="196"/>
    <n v="1558"/>
    <n v="374"/>
    <n v="42.55"/>
    <n v="7"/>
    <s v="Yes"/>
    <s v="No"/>
    <n v="72"/>
    <x v="4"/>
    <n v="371258"/>
    <n v="4"/>
    <n v="12"/>
    <n v="0.1258023106546855"/>
    <n v="240051.34788189988"/>
    <n v="1.9081632653061225"/>
    <x v="0"/>
    <s v="Normal"/>
    <x v="0"/>
    <s v="$"/>
    <s v="$196M"/>
    <s v="$374M"/>
    <s v="$0"/>
    <s v="$2,40,051"/>
    <n v="20004.278990158324"/>
  </r>
  <r>
    <x v="1606"/>
    <n v="2005"/>
    <x v="3"/>
    <x v="4"/>
    <s v="IPO"/>
    <n v="186"/>
    <n v="1561"/>
    <n v="696"/>
    <n v="24.68"/>
    <n v="5"/>
    <s v="No"/>
    <s v="Yes"/>
    <n v="75"/>
    <x v="4"/>
    <n v="1473847"/>
    <n v="5"/>
    <n v="19"/>
    <n v="0.11915438821268418"/>
    <n v="445868.0333119795"/>
    <n v="3.7419354838709675"/>
    <x v="0"/>
    <s v="Normal"/>
    <x v="2"/>
    <s v="€"/>
    <s v="€186M"/>
    <s v="€696M"/>
    <s v="€0"/>
    <s v="€4,45,868"/>
    <n v="37155.669442664956"/>
  </r>
  <r>
    <x v="1607"/>
    <n v="2019"/>
    <x v="7"/>
    <x v="4"/>
    <s v="Series C"/>
    <n v="171"/>
    <n v="1562"/>
    <n v="819"/>
    <n v="5.95"/>
    <n v="7"/>
    <s v="Yes"/>
    <s v="Yes"/>
    <n v="49"/>
    <x v="4"/>
    <n v="2958949"/>
    <n v="4"/>
    <n v="5"/>
    <n v="0.10947503201024328"/>
    <n v="524327.78489116521"/>
    <n v="4.7894736842105265"/>
    <x v="3"/>
    <s v="Normal"/>
    <x v="0"/>
    <s v="A$"/>
    <s v="A$171M"/>
    <s v="A$819M"/>
    <s v="A$0"/>
    <s v="A$5,24,328"/>
    <n v="43693.982074263768"/>
  </r>
  <r>
    <x v="1608"/>
    <n v="2013"/>
    <x v="2"/>
    <x v="4"/>
    <s v="Series C"/>
    <n v="372"/>
    <n v="1562"/>
    <n v="224"/>
    <n v="20.239999999999998"/>
    <n v="6"/>
    <s v="No"/>
    <s v="Yes"/>
    <n v="95"/>
    <x v="0"/>
    <n v="94813"/>
    <n v="4"/>
    <n v="11"/>
    <n v="0.23815620998719592"/>
    <n v="143405.88988476314"/>
    <n v="0.60215053763440862"/>
    <x v="3"/>
    <s v="Normal"/>
    <x v="2"/>
    <s v="€"/>
    <s v="€372M"/>
    <s v="€224M"/>
    <s v="€0"/>
    <s v="€1,43,406"/>
    <n v="11950.490823730261"/>
  </r>
  <r>
    <x v="1609"/>
    <n v="2009"/>
    <x v="1"/>
    <x v="7"/>
    <s v="Series C"/>
    <n v="325"/>
    <n v="1563"/>
    <n v="161"/>
    <n v="27.12"/>
    <n v="4"/>
    <s v="Yes"/>
    <s v="Yes"/>
    <n v="56"/>
    <x v="1"/>
    <n v="4143597"/>
    <n v="4"/>
    <n v="15"/>
    <n v="0.20793346129238643"/>
    <n v="103007.03774792067"/>
    <n v="0.49538461538461537"/>
    <x v="0"/>
    <s v="Normal"/>
    <x v="0"/>
    <s v="¥"/>
    <s v="¥325M"/>
    <s v="¥161M"/>
    <s v="¥0"/>
    <s v="¥1,03,007"/>
    <n v="8583.9198123267215"/>
  </r>
  <r>
    <x v="1610"/>
    <n v="2016"/>
    <x v="7"/>
    <x v="2"/>
    <s v="IPO"/>
    <n v="267"/>
    <n v="1565"/>
    <n v="904"/>
    <n v="48.71"/>
    <n v="8"/>
    <s v="Yes"/>
    <s v="Yes"/>
    <n v="15"/>
    <x v="4"/>
    <n v="2119262"/>
    <n v="5"/>
    <n v="8"/>
    <n v="0.17060702875399361"/>
    <n v="577635.78274760384"/>
    <n v="3.3857677902621721"/>
    <x v="1"/>
    <s v="High Performer"/>
    <x v="0"/>
    <s v="A$"/>
    <s v="A$267M"/>
    <s v="A$904M"/>
    <s v="A$0"/>
    <s v="A$5,77,636"/>
    <n v="48136.315228966989"/>
  </r>
  <r>
    <x v="1611"/>
    <n v="2019"/>
    <x v="7"/>
    <x v="4"/>
    <s v="Seed"/>
    <n v="11"/>
    <n v="1566"/>
    <n v="135"/>
    <n v="8.93"/>
    <n v="9"/>
    <s v="No"/>
    <s v="No"/>
    <n v="17"/>
    <x v="0"/>
    <n v="2473674"/>
    <n v="1"/>
    <n v="5"/>
    <n v="7.0242656449553001E-3"/>
    <n v="86206.896551724145"/>
    <n v="12.272727272727273"/>
    <x v="0"/>
    <s v="High Performer"/>
    <x v="1"/>
    <s v="A$"/>
    <s v="A$11M"/>
    <s v="A$135M"/>
    <s v="A$0"/>
    <s v="A$86,207"/>
    <n v="7183.9080459770112"/>
  </r>
  <r>
    <x v="1612"/>
    <n v="2019"/>
    <x v="4"/>
    <x v="3"/>
    <s v="Series A"/>
    <n v="151"/>
    <n v="1566"/>
    <n v="706"/>
    <n v="38.369999999999997"/>
    <n v="2"/>
    <s v="No"/>
    <s v="Yes"/>
    <n v="17"/>
    <x v="4"/>
    <n v="1335239"/>
    <n v="2"/>
    <n v="5"/>
    <n v="9.6424010217113665E-2"/>
    <n v="450830.14048531291"/>
    <n v="4.6754966887417222"/>
    <x v="0"/>
    <s v="Normal"/>
    <x v="2"/>
    <s v="$"/>
    <s v="$151M"/>
    <s v="$706M"/>
    <s v="$0"/>
    <s v="$4,50,830"/>
    <n v="37569.178373776078"/>
  </r>
  <r>
    <x v="1613"/>
    <n v="2005"/>
    <x v="5"/>
    <x v="7"/>
    <s v="Series A"/>
    <n v="238"/>
    <n v="1567"/>
    <n v="423"/>
    <n v="5.82"/>
    <n v="3"/>
    <s v="Yes"/>
    <s v="Yes"/>
    <n v="47"/>
    <x v="3"/>
    <n v="97747"/>
    <n v="2"/>
    <n v="19"/>
    <n v="0.15188257817485643"/>
    <n v="269942.56541161455"/>
    <n v="1.7773109243697478"/>
    <x v="0"/>
    <s v="Normal"/>
    <x v="0"/>
    <s v="¥"/>
    <s v="¥238M"/>
    <s v="¥423M"/>
    <s v="¥0"/>
    <s v="¥2,69,943"/>
    <n v="22495.213784301213"/>
  </r>
  <r>
    <x v="1614"/>
    <n v="2006"/>
    <x v="2"/>
    <x v="2"/>
    <s v="Seed"/>
    <n v="230"/>
    <n v="1568"/>
    <n v="893"/>
    <n v="14.96"/>
    <n v="6"/>
    <s v="Yes"/>
    <s v="No"/>
    <n v="19"/>
    <x v="1"/>
    <n v="4116229"/>
    <n v="1"/>
    <n v="18"/>
    <n v="0.14668367346938777"/>
    <n v="569515.30612244899"/>
    <n v="3.8826086956521739"/>
    <x v="1"/>
    <s v="Normal"/>
    <x v="0"/>
    <s v="€"/>
    <s v="€230M"/>
    <s v="€893M"/>
    <s v="€0"/>
    <s v="€5,69,515"/>
    <n v="47459.608843537419"/>
  </r>
  <r>
    <x v="1615"/>
    <n v="2000"/>
    <x v="3"/>
    <x v="2"/>
    <s v="Series C"/>
    <n v="21"/>
    <n v="1568"/>
    <n v="92"/>
    <n v="2.2000000000000002"/>
    <n v="4"/>
    <s v="No"/>
    <s v="Yes"/>
    <n v="16"/>
    <x v="0"/>
    <n v="3031193"/>
    <n v="4"/>
    <n v="24"/>
    <n v="1.3392857142857142E-2"/>
    <n v="58673.469387755104"/>
    <n v="4.3809523809523814"/>
    <x v="0"/>
    <s v="Normal"/>
    <x v="2"/>
    <s v="€"/>
    <s v="€21M"/>
    <s v="€92M"/>
    <s v="€0"/>
    <s v="€58,673"/>
    <n v="4889.4557823129253"/>
  </r>
  <r>
    <x v="1616"/>
    <n v="2000"/>
    <x v="8"/>
    <x v="6"/>
    <s v="IPO"/>
    <n v="200"/>
    <n v="1569"/>
    <n v="168"/>
    <n v="35.31"/>
    <n v="4"/>
    <s v="Yes"/>
    <s v="Yes"/>
    <n v="87"/>
    <x v="3"/>
    <n v="1998824"/>
    <n v="5"/>
    <n v="24"/>
    <n v="0.12746972594008923"/>
    <n v="107074.56978967495"/>
    <n v="0.84"/>
    <x v="3"/>
    <s v="Normal"/>
    <x v="0"/>
    <s v="$"/>
    <s v="$200M"/>
    <s v="$168M"/>
    <s v="$0"/>
    <s v="$1,07,075"/>
    <n v="8922.8808158062457"/>
  </r>
  <r>
    <x v="1617"/>
    <n v="2000"/>
    <x v="6"/>
    <x v="3"/>
    <s v="Seed"/>
    <n v="451"/>
    <n v="1569"/>
    <n v="82"/>
    <n v="28.96"/>
    <n v="2"/>
    <s v="No"/>
    <s v="Yes"/>
    <n v="25"/>
    <x v="2"/>
    <n v="4363206"/>
    <n v="1"/>
    <n v="24"/>
    <n v="0.28744423199490121"/>
    <n v="52262.587635436583"/>
    <n v="0.18181818181818182"/>
    <x v="1"/>
    <s v="Normal"/>
    <x v="2"/>
    <s v="£"/>
    <s v="£451M"/>
    <s v="£82M"/>
    <s v="£0"/>
    <s v="£52,263"/>
    <n v="4355.2156362863816"/>
  </r>
  <r>
    <x v="1618"/>
    <n v="2006"/>
    <x v="0"/>
    <x v="9"/>
    <s v="Series B"/>
    <n v="40"/>
    <n v="1570"/>
    <n v="950"/>
    <n v="40.98"/>
    <n v="8"/>
    <s v="No"/>
    <s v="Yes"/>
    <n v="32"/>
    <x v="0"/>
    <n v="4685951"/>
    <n v="3"/>
    <n v="18"/>
    <n v="2.5477707006369428E-2"/>
    <n v="605095.54140127392"/>
    <n v="23.75"/>
    <x v="1"/>
    <s v="High Performer"/>
    <x v="2"/>
    <s v="₹"/>
    <s v="₹40M"/>
    <s v="₹950M"/>
    <s v="₹0"/>
    <s v="₹6,05,096"/>
    <n v="50424.62845010616"/>
  </r>
  <r>
    <x v="1619"/>
    <n v="2009"/>
    <x v="0"/>
    <x v="3"/>
    <s v="Series B"/>
    <n v="20"/>
    <n v="1570"/>
    <n v="564"/>
    <n v="41.05"/>
    <n v="7"/>
    <s v="Yes"/>
    <s v="No"/>
    <n v="49"/>
    <x v="1"/>
    <n v="3553642"/>
    <n v="3"/>
    <n v="15"/>
    <n v="1.2738853503184714E-2"/>
    <n v="359235.66878980893"/>
    <n v="28.2"/>
    <x v="3"/>
    <s v="Normal"/>
    <x v="0"/>
    <s v="₹"/>
    <s v="₹20M"/>
    <s v="₹564M"/>
    <s v="₹0"/>
    <s v="₹3,59,236"/>
    <n v="29936.305732484077"/>
  </r>
  <r>
    <x v="1620"/>
    <n v="2003"/>
    <x v="6"/>
    <x v="4"/>
    <s v="IPO"/>
    <n v="309"/>
    <n v="1571"/>
    <n v="498"/>
    <n v="38.119999999999997"/>
    <n v="4"/>
    <s v="Yes"/>
    <s v="Yes"/>
    <n v="62"/>
    <x v="4"/>
    <n v="824400"/>
    <n v="5"/>
    <n v="21"/>
    <n v="0.19669000636537237"/>
    <n v="316995.54423933802"/>
    <n v="1.6116504854368932"/>
    <x v="3"/>
    <s v="Normal"/>
    <x v="0"/>
    <s v="£"/>
    <s v="£309M"/>
    <s v="£498M"/>
    <s v="£0"/>
    <s v="£3,16,996"/>
    <n v="26416.295353278168"/>
  </r>
  <r>
    <x v="1621"/>
    <n v="2004"/>
    <x v="8"/>
    <x v="4"/>
    <s v="Series B"/>
    <n v="309"/>
    <n v="1572"/>
    <n v="494"/>
    <n v="46.81"/>
    <n v="7"/>
    <s v="No"/>
    <s v="Yes"/>
    <n v="77"/>
    <x v="4"/>
    <n v="3224402"/>
    <n v="3"/>
    <n v="20"/>
    <n v="0.1965648854961832"/>
    <n v="314249.3638676845"/>
    <n v="1.5987055016181231"/>
    <x v="1"/>
    <s v="Normal"/>
    <x v="2"/>
    <s v="$"/>
    <s v="$309M"/>
    <s v="$494M"/>
    <s v="$0"/>
    <s v="$3,14,249"/>
    <n v="26187.446988973705"/>
  </r>
  <r>
    <x v="1622"/>
    <n v="2013"/>
    <x v="0"/>
    <x v="3"/>
    <s v="Series A"/>
    <n v="4"/>
    <n v="1572"/>
    <n v="47"/>
    <n v="4.08"/>
    <n v="1"/>
    <s v="Yes"/>
    <s v="No"/>
    <n v="10"/>
    <x v="3"/>
    <n v="2663496"/>
    <n v="2"/>
    <n v="11"/>
    <n v="2.5445292620865142E-3"/>
    <n v="29898.21882951654"/>
    <n v="11.75"/>
    <x v="0"/>
    <s v="Normal"/>
    <x v="0"/>
    <s v="₹"/>
    <s v="₹4M"/>
    <s v="₹47M"/>
    <s v="₹0"/>
    <s v="₹29,898"/>
    <n v="2491.5182357930448"/>
  </r>
  <r>
    <x v="1623"/>
    <n v="2022"/>
    <x v="1"/>
    <x v="6"/>
    <s v="Seed"/>
    <n v="254"/>
    <n v="1573"/>
    <n v="725"/>
    <n v="32.92"/>
    <n v="3"/>
    <s v="No"/>
    <s v="No"/>
    <n v="57"/>
    <x v="3"/>
    <n v="4297837"/>
    <n v="1"/>
    <n v="2"/>
    <n v="0.16147488874761601"/>
    <n v="460902.73363000638"/>
    <n v="2.8543307086614171"/>
    <x v="2"/>
    <s v="Normal"/>
    <x v="1"/>
    <s v="¥"/>
    <s v="¥254M"/>
    <s v="¥725M"/>
    <s v="¥0"/>
    <s v="¥4,60,903"/>
    <n v="38408.561135833865"/>
  </r>
  <r>
    <x v="1624"/>
    <n v="2010"/>
    <x v="0"/>
    <x v="7"/>
    <s v="Series B"/>
    <n v="82"/>
    <n v="1575"/>
    <n v="86"/>
    <n v="38.64"/>
    <n v="9"/>
    <s v="No"/>
    <s v="Yes"/>
    <n v="35"/>
    <x v="4"/>
    <n v="4921380"/>
    <n v="3"/>
    <n v="14"/>
    <n v="5.2063492063492062E-2"/>
    <n v="54603.174603174601"/>
    <n v="1.0487804878048781"/>
    <x v="2"/>
    <s v="High Performer"/>
    <x v="2"/>
    <s v="₹"/>
    <s v="₹82M"/>
    <s v="₹86M"/>
    <s v="₹0"/>
    <s v="₹54,603"/>
    <n v="4550.2645502645501"/>
  </r>
  <r>
    <x v="1625"/>
    <n v="2022"/>
    <x v="3"/>
    <x v="6"/>
    <s v="Series A"/>
    <n v="81"/>
    <n v="1575"/>
    <n v="243"/>
    <n v="6.47"/>
    <n v="7"/>
    <s v="No"/>
    <s v="No"/>
    <n v="24"/>
    <x v="2"/>
    <n v="3923688"/>
    <n v="2"/>
    <n v="2"/>
    <n v="5.1428571428571428E-2"/>
    <n v="154285.71428571429"/>
    <n v="3"/>
    <x v="0"/>
    <s v="Normal"/>
    <x v="1"/>
    <s v="€"/>
    <s v="€81M"/>
    <s v="€243M"/>
    <s v="€0"/>
    <s v="€1,54,286"/>
    <n v="12857.142857142857"/>
  </r>
  <r>
    <x v="1626"/>
    <n v="2003"/>
    <x v="6"/>
    <x v="7"/>
    <s v="Seed"/>
    <n v="138"/>
    <n v="1582"/>
    <n v="92"/>
    <n v="20.89"/>
    <n v="9"/>
    <s v="Yes"/>
    <s v="No"/>
    <n v="3"/>
    <x v="2"/>
    <n v="4277587"/>
    <n v="1"/>
    <n v="21"/>
    <n v="8.7231352718078387E-2"/>
    <n v="58154.235145385588"/>
    <n v="0.66666666666666663"/>
    <x v="0"/>
    <s v="High Performer"/>
    <x v="0"/>
    <s v="£"/>
    <s v="£138M"/>
    <s v="£92M"/>
    <s v="£0"/>
    <s v="£58,154"/>
    <n v="4846.186262115466"/>
  </r>
  <r>
    <x v="1627"/>
    <n v="2014"/>
    <x v="9"/>
    <x v="6"/>
    <s v="IPO"/>
    <n v="232"/>
    <n v="1582"/>
    <n v="832"/>
    <n v="35.369999999999997"/>
    <n v="8"/>
    <s v="No"/>
    <s v="Yes"/>
    <n v="44"/>
    <x v="1"/>
    <n v="3076931"/>
    <n v="5"/>
    <n v="10"/>
    <n v="0.14664981036662453"/>
    <n v="525916.56131479144"/>
    <n v="3.5862068965517242"/>
    <x v="3"/>
    <s v="High Performer"/>
    <x v="2"/>
    <n v="0"/>
    <s v="0232M"/>
    <s v="0832M"/>
    <s v="00"/>
    <s v="05,25,917"/>
    <n v="43826.380109565951"/>
  </r>
  <r>
    <x v="1628"/>
    <n v="2022"/>
    <x v="7"/>
    <x v="8"/>
    <s v="Seed"/>
    <n v="409"/>
    <n v="1582"/>
    <n v="364"/>
    <n v="1.46"/>
    <n v="4"/>
    <s v="No"/>
    <s v="Yes"/>
    <n v="56"/>
    <x v="1"/>
    <n v="4282427"/>
    <n v="1"/>
    <n v="2"/>
    <n v="0.25853350189633373"/>
    <n v="230088.49557522123"/>
    <n v="0.88997555012224938"/>
    <x v="2"/>
    <s v="Normal"/>
    <x v="2"/>
    <s v="A$"/>
    <s v="A$409M"/>
    <s v="A$364M"/>
    <s v="A$0"/>
    <s v="A$2,30,088"/>
    <n v="19174.041297935102"/>
  </r>
  <r>
    <x v="1629"/>
    <n v="2003"/>
    <x v="7"/>
    <x v="6"/>
    <s v="Series B"/>
    <n v="76"/>
    <n v="1583"/>
    <n v="252"/>
    <n v="33.979999999999997"/>
    <n v="4"/>
    <s v="Yes"/>
    <s v="Yes"/>
    <n v="44"/>
    <x v="1"/>
    <n v="2796652"/>
    <n v="3"/>
    <n v="21"/>
    <n v="4.8010107391029691E-2"/>
    <n v="159191.40871762476"/>
    <n v="3.3157894736842106"/>
    <x v="0"/>
    <s v="Normal"/>
    <x v="0"/>
    <s v="A$"/>
    <s v="A$76M"/>
    <s v="A$252M"/>
    <s v="A$0"/>
    <s v="A$1,59,191"/>
    <n v="13265.950726468731"/>
  </r>
  <r>
    <x v="1630"/>
    <n v="2018"/>
    <x v="6"/>
    <x v="7"/>
    <s v="Series C"/>
    <n v="208"/>
    <n v="1584"/>
    <n v="164"/>
    <n v="1.84"/>
    <n v="2"/>
    <s v="Yes"/>
    <s v="Yes"/>
    <n v="48"/>
    <x v="1"/>
    <n v="4635513"/>
    <n v="4"/>
    <n v="6"/>
    <n v="0.13131313131313133"/>
    <n v="103535.35353535354"/>
    <n v="0.78846153846153844"/>
    <x v="3"/>
    <s v="Normal"/>
    <x v="0"/>
    <s v="£"/>
    <s v="£208M"/>
    <s v="£164M"/>
    <s v="£0"/>
    <s v="£1,03,535"/>
    <n v="8627.9461279461284"/>
  </r>
  <r>
    <x v="1631"/>
    <n v="2022"/>
    <x v="4"/>
    <x v="8"/>
    <s v="Series C"/>
    <n v="345"/>
    <n v="1585"/>
    <n v="825"/>
    <n v="2.4700000000000002"/>
    <n v="3"/>
    <s v="No"/>
    <s v="Yes"/>
    <n v="87"/>
    <x v="3"/>
    <n v="1629153"/>
    <n v="4"/>
    <n v="2"/>
    <n v="0.21766561514195584"/>
    <n v="520504.73186119873"/>
    <n v="2.3913043478260869"/>
    <x v="3"/>
    <s v="Normal"/>
    <x v="2"/>
    <s v="$"/>
    <s v="$345M"/>
    <s v="$825M"/>
    <s v="$0"/>
    <s v="$5,20,505"/>
    <n v="43375.394321766558"/>
  </r>
  <r>
    <x v="1632"/>
    <n v="2022"/>
    <x v="4"/>
    <x v="6"/>
    <s v="IPO"/>
    <n v="405"/>
    <n v="1587"/>
    <n v="215"/>
    <n v="41.19"/>
    <n v="6"/>
    <s v="Yes"/>
    <s v="No"/>
    <n v="90"/>
    <x v="3"/>
    <n v="4158741"/>
    <n v="5"/>
    <n v="2"/>
    <n v="0.2551984877126654"/>
    <n v="135475.74039067424"/>
    <n v="0.53086419753086422"/>
    <x v="3"/>
    <s v="Normal"/>
    <x v="0"/>
    <s v="$"/>
    <s v="$405M"/>
    <s v="$215M"/>
    <s v="$0"/>
    <s v="$1,35,476"/>
    <n v="11289.645032556185"/>
  </r>
  <r>
    <x v="1633"/>
    <n v="2008"/>
    <x v="1"/>
    <x v="7"/>
    <s v="Series A"/>
    <n v="491"/>
    <n v="1591"/>
    <n v="459"/>
    <n v="23.43"/>
    <n v="5"/>
    <s v="No"/>
    <s v="No"/>
    <n v="42"/>
    <x v="3"/>
    <n v="4390021"/>
    <n v="2"/>
    <n v="16"/>
    <n v="0.30861093651791327"/>
    <n v="288497.80012570712"/>
    <n v="0.93482688391038693"/>
    <x v="3"/>
    <s v="Normal"/>
    <x v="1"/>
    <s v="¥"/>
    <s v="¥491M"/>
    <s v="¥459M"/>
    <s v="¥0"/>
    <s v="¥2,88,498"/>
    <n v="24041.483343808926"/>
  </r>
  <r>
    <x v="1634"/>
    <n v="2006"/>
    <x v="0"/>
    <x v="0"/>
    <s v="IPO"/>
    <n v="347"/>
    <n v="1592"/>
    <n v="645"/>
    <n v="3.31"/>
    <n v="6"/>
    <s v="No"/>
    <s v="Yes"/>
    <n v="8"/>
    <x v="4"/>
    <n v="388358"/>
    <n v="5"/>
    <n v="18"/>
    <n v="0.217964824120603"/>
    <n v="405150.75376884424"/>
    <n v="1.8587896253602305"/>
    <x v="3"/>
    <s v="Normal"/>
    <x v="2"/>
    <s v="₹"/>
    <s v="₹347M"/>
    <s v="₹645M"/>
    <s v="₹0"/>
    <s v="₹4,05,151"/>
    <n v="33762.562814070348"/>
  </r>
  <r>
    <x v="1635"/>
    <n v="2015"/>
    <x v="1"/>
    <x v="1"/>
    <s v="Series A"/>
    <n v="318"/>
    <n v="1594"/>
    <n v="383"/>
    <n v="42.34"/>
    <n v="4"/>
    <s v="Yes"/>
    <s v="Yes"/>
    <n v="76"/>
    <x v="0"/>
    <n v="2777566"/>
    <n v="2"/>
    <n v="9"/>
    <n v="0.19949811794228356"/>
    <n v="240276.03513174405"/>
    <n v="1.2044025157232705"/>
    <x v="0"/>
    <s v="Normal"/>
    <x v="0"/>
    <s v="¥"/>
    <s v="¥318M"/>
    <s v="¥383M"/>
    <s v="¥0"/>
    <s v="¥2,40,276"/>
    <n v="20023.002927645335"/>
  </r>
  <r>
    <x v="1636"/>
    <n v="2010"/>
    <x v="3"/>
    <x v="5"/>
    <s v="Series A"/>
    <n v="238"/>
    <n v="1594"/>
    <n v="444"/>
    <n v="15.7"/>
    <n v="3"/>
    <s v="No"/>
    <s v="Yes"/>
    <n v="23"/>
    <x v="1"/>
    <n v="4429064"/>
    <n v="2"/>
    <n v="14"/>
    <n v="0.14930991217063991"/>
    <n v="278544.54203262232"/>
    <n v="1.865546218487395"/>
    <x v="3"/>
    <s v="Normal"/>
    <x v="2"/>
    <s v="€"/>
    <s v="€238M"/>
    <s v="€444M"/>
    <s v="€0"/>
    <s v="€2,78,545"/>
    <n v="23212.045169385194"/>
  </r>
  <r>
    <x v="1637"/>
    <n v="2015"/>
    <x v="3"/>
    <x v="7"/>
    <s v="Series B"/>
    <n v="346"/>
    <n v="1595"/>
    <n v="757"/>
    <n v="5.71"/>
    <n v="9"/>
    <s v="No"/>
    <s v="Yes"/>
    <n v="85"/>
    <x v="0"/>
    <n v="1487910"/>
    <n v="3"/>
    <n v="9"/>
    <n v="0.21692789968652038"/>
    <n v="474608.15047021944"/>
    <n v="2.1878612716763004"/>
    <x v="3"/>
    <s v="High Performer"/>
    <x v="2"/>
    <s v="€"/>
    <s v="€346M"/>
    <s v="€757M"/>
    <s v="€0"/>
    <s v="€4,74,608"/>
    <n v="39550.679205851622"/>
  </r>
  <r>
    <x v="1638"/>
    <n v="2005"/>
    <x v="0"/>
    <x v="2"/>
    <s v="IPO"/>
    <n v="333"/>
    <n v="1596"/>
    <n v="15"/>
    <n v="30.48"/>
    <n v="9"/>
    <s v="Yes"/>
    <s v="Yes"/>
    <n v="76"/>
    <x v="2"/>
    <n v="2686043"/>
    <n v="5"/>
    <n v="19"/>
    <n v="0.20864661654135339"/>
    <n v="9398.4962406015038"/>
    <n v="4.5045045045045043E-2"/>
    <x v="0"/>
    <s v="High Performer"/>
    <x v="0"/>
    <s v="₹"/>
    <s v="₹333M"/>
    <s v="₹15M"/>
    <s v="₹0"/>
    <s v="₹9,398"/>
    <n v="783.20802005012536"/>
  </r>
  <r>
    <x v="1639"/>
    <n v="2019"/>
    <x v="8"/>
    <x v="2"/>
    <s v="Series B"/>
    <n v="280"/>
    <n v="1598"/>
    <n v="146"/>
    <n v="13.73"/>
    <n v="3"/>
    <s v="No"/>
    <s v="Yes"/>
    <n v="9"/>
    <x v="3"/>
    <n v="1897143"/>
    <n v="3"/>
    <n v="5"/>
    <n v="0.17521902377972465"/>
    <n v="91364.205256570713"/>
    <n v="0.52142857142857146"/>
    <x v="1"/>
    <s v="Normal"/>
    <x v="2"/>
    <s v="$"/>
    <s v="$280M"/>
    <s v="$146M"/>
    <s v="$0"/>
    <s v="$91,364"/>
    <n v="7613.6837713808927"/>
  </r>
  <r>
    <x v="1640"/>
    <n v="2015"/>
    <x v="4"/>
    <x v="7"/>
    <s v="Seed"/>
    <n v="8"/>
    <n v="1599"/>
    <n v="962"/>
    <n v="3.57"/>
    <n v="9"/>
    <s v="No"/>
    <s v="No"/>
    <n v="46"/>
    <x v="2"/>
    <n v="2169619"/>
    <n v="1"/>
    <n v="9"/>
    <n v="5.0031269543464665E-3"/>
    <n v="601626.01626016258"/>
    <n v="120.25"/>
    <x v="3"/>
    <s v="High Performer"/>
    <x v="1"/>
    <s v="$"/>
    <s v="$8M"/>
    <s v="$962M"/>
    <s v="$0"/>
    <s v="$6,01,626"/>
    <n v="50135.501355013548"/>
  </r>
  <r>
    <x v="1641"/>
    <n v="2018"/>
    <x v="3"/>
    <x v="2"/>
    <s v="Series A"/>
    <n v="366"/>
    <n v="1600"/>
    <n v="640"/>
    <n v="13.84"/>
    <n v="4"/>
    <s v="Yes"/>
    <s v="No"/>
    <n v="28"/>
    <x v="4"/>
    <n v="1302224"/>
    <n v="2"/>
    <n v="6"/>
    <n v="0.22875000000000001"/>
    <n v="400000"/>
    <n v="1.7486338797814207"/>
    <x v="2"/>
    <s v="Normal"/>
    <x v="0"/>
    <s v="€"/>
    <s v="€366M"/>
    <s v="€640M"/>
    <s v="€0"/>
    <s v="€4,00,000"/>
    <n v="33333.333333333336"/>
  </r>
  <r>
    <x v="1642"/>
    <n v="2011"/>
    <x v="8"/>
    <x v="9"/>
    <s v="Series C"/>
    <n v="95"/>
    <n v="1601"/>
    <n v="53"/>
    <n v="44.16"/>
    <n v="6"/>
    <s v="No"/>
    <s v="No"/>
    <n v="28"/>
    <x v="3"/>
    <n v="465389"/>
    <n v="4"/>
    <n v="13"/>
    <n v="5.9337913803872579E-2"/>
    <n v="33104.30980637102"/>
    <n v="0.55789473684210522"/>
    <x v="3"/>
    <s v="Normal"/>
    <x v="1"/>
    <s v="$"/>
    <s v="$95M"/>
    <s v="$53M"/>
    <s v="$0"/>
    <s v="$33,104"/>
    <n v="2758.6924838642517"/>
  </r>
  <r>
    <x v="1643"/>
    <n v="2007"/>
    <x v="2"/>
    <x v="2"/>
    <s v="IPO"/>
    <n v="478"/>
    <n v="1602"/>
    <n v="269"/>
    <n v="13.84"/>
    <n v="3"/>
    <s v="Yes"/>
    <s v="No"/>
    <n v="40"/>
    <x v="1"/>
    <n v="2057766"/>
    <n v="5"/>
    <n v="17"/>
    <n v="0.29837702871410737"/>
    <n v="167915.10611735331"/>
    <n v="0.56276150627615062"/>
    <x v="3"/>
    <s v="Normal"/>
    <x v="0"/>
    <s v="€"/>
    <s v="€478M"/>
    <s v="€269M"/>
    <s v="€0"/>
    <s v="€1,67,915"/>
    <n v="13992.925509779443"/>
  </r>
  <r>
    <x v="1644"/>
    <n v="2003"/>
    <x v="0"/>
    <x v="1"/>
    <s v="Series B"/>
    <n v="304"/>
    <n v="1605"/>
    <n v="268"/>
    <n v="2.42"/>
    <n v="9"/>
    <s v="No"/>
    <s v="No"/>
    <n v="81"/>
    <x v="4"/>
    <n v="3763939"/>
    <n v="3"/>
    <n v="21"/>
    <n v="0.18940809968847352"/>
    <n v="166978.19314641744"/>
    <n v="0.88157894736842102"/>
    <x v="3"/>
    <s v="High Performer"/>
    <x v="1"/>
    <s v="₹"/>
    <s v="₹304M"/>
    <s v="₹268M"/>
    <s v="₹0"/>
    <s v="₹1,66,978"/>
    <n v="13914.849428868121"/>
  </r>
  <r>
    <x v="1645"/>
    <n v="2003"/>
    <x v="8"/>
    <x v="1"/>
    <s v="Series A"/>
    <n v="304"/>
    <n v="1605"/>
    <n v="150"/>
    <n v="9.9"/>
    <n v="9"/>
    <s v="Yes"/>
    <s v="No"/>
    <n v="15"/>
    <x v="1"/>
    <n v="2332701"/>
    <n v="2"/>
    <n v="21"/>
    <n v="0.18940809968847352"/>
    <n v="93457.943925233645"/>
    <n v="0.49342105263157893"/>
    <x v="3"/>
    <s v="High Performer"/>
    <x v="0"/>
    <s v="$"/>
    <s v="$304M"/>
    <s v="$150M"/>
    <s v="$0"/>
    <s v="$93,458"/>
    <n v="7788.1619937694704"/>
  </r>
  <r>
    <x v="1646"/>
    <n v="2003"/>
    <x v="7"/>
    <x v="5"/>
    <s v="Series A"/>
    <n v="410"/>
    <n v="1605"/>
    <n v="962"/>
    <n v="36.909999999999997"/>
    <n v="8"/>
    <s v="Yes"/>
    <s v="No"/>
    <n v="65"/>
    <x v="1"/>
    <n v="1329384"/>
    <n v="2"/>
    <n v="21"/>
    <n v="0.2554517133956386"/>
    <n v="599376.94704049849"/>
    <n v="2.346341463414634"/>
    <x v="0"/>
    <s v="High Performer"/>
    <x v="0"/>
    <s v="A$"/>
    <s v="A$410M"/>
    <s v="A$962M"/>
    <s v="A$0"/>
    <s v="A$5,99,377"/>
    <n v="49948.078920041538"/>
  </r>
  <r>
    <x v="1647"/>
    <n v="2011"/>
    <x v="2"/>
    <x v="3"/>
    <s v="Series A"/>
    <n v="271"/>
    <n v="1606"/>
    <n v="245"/>
    <n v="31.22"/>
    <n v="2"/>
    <s v="No"/>
    <s v="Yes"/>
    <n v="12"/>
    <x v="1"/>
    <n v="914861"/>
    <n v="2"/>
    <n v="13"/>
    <n v="0.16874221668742218"/>
    <n v="152552.92652552927"/>
    <n v="0.90405904059040587"/>
    <x v="3"/>
    <s v="Normal"/>
    <x v="2"/>
    <s v="€"/>
    <s v="€271M"/>
    <s v="€245M"/>
    <s v="€0"/>
    <s v="€1,52,553"/>
    <n v="12712.743877127439"/>
  </r>
  <r>
    <x v="1648"/>
    <n v="2004"/>
    <x v="9"/>
    <x v="5"/>
    <s v="Series B"/>
    <n v="330"/>
    <n v="1607"/>
    <n v="214"/>
    <n v="22.85"/>
    <n v="7"/>
    <s v="Yes"/>
    <s v="Yes"/>
    <n v="75"/>
    <x v="3"/>
    <n v="1231032"/>
    <n v="3"/>
    <n v="20"/>
    <n v="0.20535158680771623"/>
    <n v="133167.39265712508"/>
    <n v="0.64848484848484844"/>
    <x v="3"/>
    <s v="Normal"/>
    <x v="0"/>
    <n v="0"/>
    <s v="0330M"/>
    <s v="0214M"/>
    <s v="00"/>
    <s v="01,33,167"/>
    <n v="11097.282721427089"/>
  </r>
  <r>
    <x v="1649"/>
    <n v="2009"/>
    <x v="7"/>
    <x v="0"/>
    <s v="Series C"/>
    <n v="415"/>
    <n v="1607"/>
    <n v="14"/>
    <n v="45.61"/>
    <n v="7"/>
    <s v="Yes"/>
    <s v="No"/>
    <n v="35"/>
    <x v="4"/>
    <n v="1204060"/>
    <n v="4"/>
    <n v="15"/>
    <n v="0.25824517734909769"/>
    <n v="8711.8855009334166"/>
    <n v="3.3734939759036145E-2"/>
    <x v="3"/>
    <s v="Normal"/>
    <x v="0"/>
    <s v="A$"/>
    <s v="A$415M"/>
    <s v="A$14M"/>
    <s v="A$0"/>
    <s v="A$8,712"/>
    <n v="725.99045841111797"/>
  </r>
  <r>
    <x v="1650"/>
    <n v="2020"/>
    <x v="1"/>
    <x v="2"/>
    <s v="Series A"/>
    <n v="328"/>
    <n v="1608"/>
    <n v="730"/>
    <n v="47.08"/>
    <n v="7"/>
    <s v="Yes"/>
    <s v="Yes"/>
    <n v="18"/>
    <x v="2"/>
    <n v="3630900"/>
    <n v="2"/>
    <n v="4"/>
    <n v="0.20398009950248755"/>
    <n v="453980.09950248757"/>
    <n v="2.225609756097561"/>
    <x v="3"/>
    <s v="Normal"/>
    <x v="0"/>
    <s v="¥"/>
    <s v="¥328M"/>
    <s v="¥730M"/>
    <s v="¥0"/>
    <s v="¥4,53,980"/>
    <n v="37831.674958540629"/>
  </r>
  <r>
    <x v="1651"/>
    <n v="2010"/>
    <x v="4"/>
    <x v="3"/>
    <s v="IPO"/>
    <n v="410"/>
    <n v="1608"/>
    <n v="795"/>
    <n v="25.19"/>
    <n v="4"/>
    <s v="No"/>
    <s v="No"/>
    <n v="92"/>
    <x v="0"/>
    <n v="2641696"/>
    <n v="5"/>
    <n v="14"/>
    <n v="0.25497512437810943"/>
    <n v="494402.98507462686"/>
    <n v="1.9390243902439024"/>
    <x v="0"/>
    <s v="Normal"/>
    <x v="1"/>
    <s v="$"/>
    <s v="$410M"/>
    <s v="$795M"/>
    <s v="$0"/>
    <s v="$4,94,403"/>
    <n v="41200.248756218905"/>
  </r>
  <r>
    <x v="1652"/>
    <n v="2008"/>
    <x v="5"/>
    <x v="9"/>
    <s v="IPO"/>
    <n v="244"/>
    <n v="1609"/>
    <n v="847"/>
    <n v="23.45"/>
    <n v="1"/>
    <s v="No"/>
    <s v="Yes"/>
    <n v="41"/>
    <x v="3"/>
    <n v="74785"/>
    <n v="5"/>
    <n v="16"/>
    <n v="0.15164698570540708"/>
    <n v="526413.92169049103"/>
    <n v="3.471311475409836"/>
    <x v="3"/>
    <s v="Normal"/>
    <x v="2"/>
    <s v="¥"/>
    <s v="¥244M"/>
    <s v="¥847M"/>
    <s v="¥0"/>
    <s v="¥5,26,414"/>
    <n v="43867.826807540914"/>
  </r>
  <r>
    <x v="1653"/>
    <n v="2002"/>
    <x v="5"/>
    <x v="2"/>
    <s v="Seed"/>
    <n v="382"/>
    <n v="1609"/>
    <n v="712"/>
    <n v="13.5"/>
    <n v="1"/>
    <s v="No"/>
    <s v="Yes"/>
    <n v="53"/>
    <x v="1"/>
    <n v="2451720"/>
    <n v="1"/>
    <n v="22"/>
    <n v="0.23741454319453076"/>
    <n v="442510.87632069609"/>
    <n v="1.8638743455497382"/>
    <x v="0"/>
    <s v="Normal"/>
    <x v="2"/>
    <s v="¥"/>
    <s v="¥382M"/>
    <s v="¥712M"/>
    <s v="¥0"/>
    <s v="¥4,42,511"/>
    <n v="36875.906360058005"/>
  </r>
  <r>
    <x v="1654"/>
    <n v="2007"/>
    <x v="0"/>
    <x v="7"/>
    <s v="Series B"/>
    <n v="179"/>
    <n v="1611"/>
    <n v="369"/>
    <n v="32.24"/>
    <n v="2"/>
    <s v="No"/>
    <s v="Yes"/>
    <n v="35"/>
    <x v="3"/>
    <n v="4175001"/>
    <n v="3"/>
    <n v="17"/>
    <n v="0.1111111111111111"/>
    <n v="229050.27932960895"/>
    <n v="2.0614525139664805"/>
    <x v="0"/>
    <s v="Normal"/>
    <x v="2"/>
    <s v="₹"/>
    <s v="₹179M"/>
    <s v="₹369M"/>
    <s v="₹0"/>
    <s v="₹2,29,050"/>
    <n v="19087.523277467411"/>
  </r>
  <r>
    <x v="1655"/>
    <n v="2001"/>
    <x v="2"/>
    <x v="1"/>
    <s v="Series A"/>
    <n v="263"/>
    <n v="1613"/>
    <n v="326"/>
    <n v="4.79"/>
    <n v="8"/>
    <s v="Yes"/>
    <s v="No"/>
    <n v="28"/>
    <x v="4"/>
    <n v="4343118"/>
    <n v="2"/>
    <n v="23"/>
    <n v="0.16305021698698077"/>
    <n v="202107.87352758835"/>
    <n v="1.2395437262357414"/>
    <x v="3"/>
    <s v="High Performer"/>
    <x v="0"/>
    <s v="€"/>
    <s v="€263M"/>
    <s v="€326M"/>
    <s v="€0"/>
    <s v="€2,02,108"/>
    <n v="16842.322793965697"/>
  </r>
  <r>
    <x v="1656"/>
    <n v="2008"/>
    <x v="9"/>
    <x v="3"/>
    <s v="Series B"/>
    <n v="312"/>
    <n v="1613"/>
    <n v="514"/>
    <n v="2.94"/>
    <n v="7"/>
    <s v="No"/>
    <s v="Yes"/>
    <n v="48"/>
    <x v="4"/>
    <n v="1434909"/>
    <n v="3"/>
    <n v="16"/>
    <n v="0.19342839429634223"/>
    <n v="318660.88034717919"/>
    <n v="1.6474358974358974"/>
    <x v="3"/>
    <s v="Normal"/>
    <x v="2"/>
    <n v="0"/>
    <s v="0312M"/>
    <s v="0514M"/>
    <s v="00"/>
    <s v="03,18,661"/>
    <n v="26555.073362264931"/>
  </r>
  <r>
    <x v="1657"/>
    <n v="2018"/>
    <x v="7"/>
    <x v="0"/>
    <s v="Series B"/>
    <n v="438"/>
    <n v="1613"/>
    <n v="848"/>
    <n v="31.62"/>
    <n v="5"/>
    <s v="Yes"/>
    <s v="Yes"/>
    <n v="63"/>
    <x v="4"/>
    <n v="2984276"/>
    <n v="3"/>
    <n v="6"/>
    <n v="0.27154370737755734"/>
    <n v="525728.45629262249"/>
    <n v="1.9360730593607305"/>
    <x v="0"/>
    <s v="Normal"/>
    <x v="0"/>
    <s v="A$"/>
    <s v="A$438M"/>
    <s v="A$848M"/>
    <s v="A$0"/>
    <s v="A$5,25,728"/>
    <n v="43810.704691051869"/>
  </r>
  <r>
    <x v="1658"/>
    <n v="2019"/>
    <x v="4"/>
    <x v="2"/>
    <s v="Series C"/>
    <n v="243"/>
    <n v="1614"/>
    <n v="439"/>
    <n v="49.92"/>
    <n v="6"/>
    <s v="No"/>
    <s v="No"/>
    <n v="81"/>
    <x v="3"/>
    <n v="1051243"/>
    <n v="4"/>
    <n v="5"/>
    <n v="0.15055762081784388"/>
    <n v="271995.04337050806"/>
    <n v="1.8065843621399178"/>
    <x v="1"/>
    <s v="Normal"/>
    <x v="1"/>
    <s v="$"/>
    <s v="$243M"/>
    <s v="$439M"/>
    <s v="$0"/>
    <s v="$2,71,995"/>
    <n v="22666.253614209003"/>
  </r>
  <r>
    <x v="1659"/>
    <n v="2009"/>
    <x v="5"/>
    <x v="7"/>
    <s v="Series A"/>
    <n v="7"/>
    <n v="1615"/>
    <n v="793"/>
    <n v="45.11"/>
    <n v="9"/>
    <s v="Yes"/>
    <s v="No"/>
    <n v="74"/>
    <x v="2"/>
    <n v="1633833"/>
    <n v="2"/>
    <n v="15"/>
    <n v="4.3343653250773996E-3"/>
    <n v="491021.67182662536"/>
    <n v="113.28571428571429"/>
    <x v="0"/>
    <s v="High Performer"/>
    <x v="0"/>
    <s v="¥"/>
    <s v="¥7M"/>
    <s v="¥793M"/>
    <s v="¥0"/>
    <s v="¥4,91,022"/>
    <n v="40918.472652218785"/>
  </r>
  <r>
    <x v="1660"/>
    <n v="2009"/>
    <x v="4"/>
    <x v="0"/>
    <s v="IPO"/>
    <n v="292"/>
    <n v="1616"/>
    <n v="829"/>
    <n v="10.73"/>
    <n v="6"/>
    <s v="No"/>
    <s v="No"/>
    <n v="96"/>
    <x v="0"/>
    <n v="2212279"/>
    <n v="5"/>
    <n v="15"/>
    <n v="0.18069306930693069"/>
    <n v="512995.04950495047"/>
    <n v="2.8390410958904111"/>
    <x v="0"/>
    <s v="Normal"/>
    <x v="1"/>
    <s v="$"/>
    <s v="$292M"/>
    <s v="$829M"/>
    <s v="$0"/>
    <s v="$5,12,995"/>
    <n v="42749.587458745875"/>
  </r>
  <r>
    <x v="1661"/>
    <n v="2010"/>
    <x v="9"/>
    <x v="9"/>
    <s v="Series A"/>
    <n v="189"/>
    <n v="1616"/>
    <n v="99"/>
    <n v="33.799999999999997"/>
    <n v="6"/>
    <s v="Yes"/>
    <s v="Yes"/>
    <n v="20"/>
    <x v="1"/>
    <n v="4384254"/>
    <n v="2"/>
    <n v="14"/>
    <n v="0.11695544554455446"/>
    <n v="61262.376237623765"/>
    <n v="0.52380952380952384"/>
    <x v="2"/>
    <s v="Normal"/>
    <x v="0"/>
    <n v="0"/>
    <s v="0189M"/>
    <s v="099M"/>
    <s v="00"/>
    <s v="061,262"/>
    <n v="5105.1980198019801"/>
  </r>
  <r>
    <x v="1662"/>
    <n v="2000"/>
    <x v="7"/>
    <x v="0"/>
    <s v="Series C"/>
    <n v="56"/>
    <n v="1616"/>
    <n v="738"/>
    <n v="42.05"/>
    <n v="1"/>
    <s v="Yes"/>
    <s v="No"/>
    <n v="62"/>
    <x v="4"/>
    <n v="1147931"/>
    <n v="4"/>
    <n v="24"/>
    <n v="3.4653465346534656E-2"/>
    <n v="456683.1683168317"/>
    <n v="13.178571428571429"/>
    <x v="3"/>
    <s v="Normal"/>
    <x v="0"/>
    <s v="A$"/>
    <s v="A$56M"/>
    <s v="A$738M"/>
    <s v="A$0"/>
    <s v="A$4,56,683"/>
    <n v="38056.930693069306"/>
  </r>
  <r>
    <x v="1663"/>
    <n v="2011"/>
    <x v="7"/>
    <x v="6"/>
    <s v="IPO"/>
    <n v="465"/>
    <n v="1617"/>
    <n v="8"/>
    <n v="49.87"/>
    <n v="6"/>
    <s v="No"/>
    <s v="No"/>
    <n v="69"/>
    <x v="0"/>
    <n v="3917330"/>
    <n v="5"/>
    <n v="13"/>
    <n v="0.28756957328385901"/>
    <n v="4947.4335188620898"/>
    <n v="1.7204301075268817E-2"/>
    <x v="3"/>
    <s v="Normal"/>
    <x v="1"/>
    <s v="A$"/>
    <s v="A$465M"/>
    <s v="A$8M"/>
    <s v="A$0"/>
    <s v="A$4,947"/>
    <n v="412.28612657184084"/>
  </r>
  <r>
    <x v="1664"/>
    <n v="2002"/>
    <x v="5"/>
    <x v="5"/>
    <s v="IPO"/>
    <n v="451"/>
    <n v="1618"/>
    <n v="226"/>
    <n v="1.98"/>
    <n v="3"/>
    <s v="Yes"/>
    <s v="No"/>
    <n v="47"/>
    <x v="0"/>
    <n v="2570179"/>
    <n v="5"/>
    <n v="22"/>
    <n v="0.27873918417799753"/>
    <n v="139678.61557478367"/>
    <n v="0.50110864745011086"/>
    <x v="0"/>
    <s v="Normal"/>
    <x v="0"/>
    <s v="¥"/>
    <s v="¥451M"/>
    <s v="¥226M"/>
    <s v="¥0"/>
    <s v="¥1,39,679"/>
    <n v="11639.884631231973"/>
  </r>
  <r>
    <x v="1665"/>
    <n v="2017"/>
    <x v="2"/>
    <x v="6"/>
    <s v="Series C"/>
    <n v="223"/>
    <n v="1619"/>
    <n v="512"/>
    <n v="47.79"/>
    <n v="7"/>
    <s v="No"/>
    <s v="Yes"/>
    <n v="75"/>
    <x v="4"/>
    <n v="3553007"/>
    <n v="4"/>
    <n v="7"/>
    <n v="0.13773934527486104"/>
    <n v="316244.59542927734"/>
    <n v="2.2959641255605381"/>
    <x v="2"/>
    <s v="Normal"/>
    <x v="2"/>
    <s v="€"/>
    <s v="€223M"/>
    <s v="€512M"/>
    <s v="€0"/>
    <s v="€3,16,245"/>
    <n v="26353.716285773113"/>
  </r>
  <r>
    <x v="1666"/>
    <n v="2017"/>
    <x v="7"/>
    <x v="5"/>
    <s v="Series B"/>
    <n v="50"/>
    <n v="1622"/>
    <n v="324"/>
    <n v="19.25"/>
    <n v="1"/>
    <s v="No"/>
    <s v="No"/>
    <n v="5"/>
    <x v="1"/>
    <n v="2032137"/>
    <n v="3"/>
    <n v="7"/>
    <n v="3.0826140567200986E-2"/>
    <n v="199753.39087546238"/>
    <n v="6.48"/>
    <x v="0"/>
    <s v="Normal"/>
    <x v="1"/>
    <s v="A$"/>
    <s v="A$50M"/>
    <s v="A$324M"/>
    <s v="A$0"/>
    <s v="A$1,99,753"/>
    <n v="16646.115906288534"/>
  </r>
  <r>
    <x v="1667"/>
    <n v="2016"/>
    <x v="8"/>
    <x v="5"/>
    <s v="Seed"/>
    <n v="113"/>
    <n v="1623"/>
    <n v="229"/>
    <n v="10.76"/>
    <n v="8"/>
    <s v="No"/>
    <s v="No"/>
    <n v="89"/>
    <x v="3"/>
    <n v="3178420"/>
    <n v="1"/>
    <n v="8"/>
    <n v="6.9624152803450398E-2"/>
    <n v="141096.73444239065"/>
    <n v="2.0265486725663715"/>
    <x v="3"/>
    <s v="High Performer"/>
    <x v="1"/>
    <s v="$"/>
    <s v="$113M"/>
    <s v="$229M"/>
    <s v="$0"/>
    <s v="$1,41,097"/>
    <n v="11758.061203532552"/>
  </r>
  <r>
    <x v="1668"/>
    <n v="2006"/>
    <x v="8"/>
    <x v="8"/>
    <s v="Series A"/>
    <n v="325"/>
    <n v="1623"/>
    <n v="776"/>
    <n v="46.66"/>
    <n v="6"/>
    <s v="Yes"/>
    <s v="No"/>
    <n v="13"/>
    <x v="1"/>
    <n v="959383"/>
    <n v="2"/>
    <n v="18"/>
    <n v="0.2002464571780653"/>
    <n v="478126.92544670362"/>
    <n v="2.3876923076923076"/>
    <x v="3"/>
    <s v="Normal"/>
    <x v="0"/>
    <s v="$"/>
    <s v="$325M"/>
    <s v="$776M"/>
    <s v="$0"/>
    <s v="$4,78,127"/>
    <n v="39843.910453891971"/>
  </r>
  <r>
    <x v="1669"/>
    <n v="2001"/>
    <x v="9"/>
    <x v="4"/>
    <s v="Series A"/>
    <n v="333"/>
    <n v="1624"/>
    <n v="589"/>
    <n v="42.02"/>
    <n v="2"/>
    <s v="Yes"/>
    <s v="Yes"/>
    <n v="10"/>
    <x v="0"/>
    <n v="2750098"/>
    <n v="2"/>
    <n v="23"/>
    <n v="0.20504926108374386"/>
    <n v="362684.72906403942"/>
    <n v="1.7687687687687688"/>
    <x v="0"/>
    <s v="Normal"/>
    <x v="0"/>
    <n v="0"/>
    <s v="0333M"/>
    <s v="0589M"/>
    <s v="00"/>
    <s v="03,62,685"/>
    <n v="30223.727422003285"/>
  </r>
  <r>
    <x v="1670"/>
    <n v="2003"/>
    <x v="5"/>
    <x v="0"/>
    <s v="Series C"/>
    <n v="138"/>
    <n v="1626"/>
    <n v="427"/>
    <n v="0.12"/>
    <n v="7"/>
    <s v="No"/>
    <s v="Yes"/>
    <n v="10"/>
    <x v="1"/>
    <n v="4261835"/>
    <n v="4"/>
    <n v="21"/>
    <n v="8.4870848708487087E-2"/>
    <n v="262607.62607626076"/>
    <n v="3.0942028985507246"/>
    <x v="1"/>
    <s v="Normal"/>
    <x v="2"/>
    <s v="¥"/>
    <s v="¥138M"/>
    <s v="¥427M"/>
    <s v="¥0"/>
    <s v="¥2,62,608"/>
    <n v="21883.968839688398"/>
  </r>
  <r>
    <x v="1671"/>
    <n v="2006"/>
    <x v="4"/>
    <x v="8"/>
    <s v="Series A"/>
    <n v="8"/>
    <n v="1626"/>
    <n v="383"/>
    <n v="42.01"/>
    <n v="4"/>
    <s v="No"/>
    <s v="No"/>
    <n v="72"/>
    <x v="4"/>
    <n v="2727856"/>
    <n v="2"/>
    <n v="18"/>
    <n v="4.9200492004920051E-3"/>
    <n v="235547.35547355472"/>
    <n v="47.875"/>
    <x v="3"/>
    <s v="Normal"/>
    <x v="1"/>
    <s v="$"/>
    <s v="$8M"/>
    <s v="$383M"/>
    <s v="$0"/>
    <s v="$2,35,547"/>
    <n v="19628.946289462896"/>
  </r>
  <r>
    <x v="1672"/>
    <n v="2008"/>
    <x v="2"/>
    <x v="2"/>
    <s v="Series B"/>
    <n v="313"/>
    <n v="1629"/>
    <n v="605"/>
    <n v="20.8"/>
    <n v="8"/>
    <s v="Yes"/>
    <s v="Yes"/>
    <n v="8"/>
    <x v="2"/>
    <n v="2011509"/>
    <n v="3"/>
    <n v="16"/>
    <n v="0.19214241866175569"/>
    <n v="371393.49294045428"/>
    <n v="1.9329073482428114"/>
    <x v="3"/>
    <s v="High Performer"/>
    <x v="0"/>
    <s v="€"/>
    <s v="€313M"/>
    <s v="€605M"/>
    <s v="€0"/>
    <s v="€3,71,393"/>
    <n v="30949.457745037857"/>
  </r>
  <r>
    <x v="1673"/>
    <n v="2007"/>
    <x v="2"/>
    <x v="7"/>
    <s v="Series C"/>
    <n v="386"/>
    <n v="1630"/>
    <n v="109"/>
    <n v="8.52"/>
    <n v="4"/>
    <s v="Yes"/>
    <s v="No"/>
    <n v="68"/>
    <x v="0"/>
    <n v="4328321"/>
    <n v="4"/>
    <n v="17"/>
    <n v="0.23680981595092024"/>
    <n v="66871.165644171779"/>
    <n v="0.28238341968911918"/>
    <x v="1"/>
    <s v="Normal"/>
    <x v="0"/>
    <s v="€"/>
    <s v="€386M"/>
    <s v="€109M"/>
    <s v="€0"/>
    <s v="€66,871"/>
    <n v="5572.5971370143152"/>
  </r>
  <r>
    <x v="1674"/>
    <n v="2002"/>
    <x v="4"/>
    <x v="6"/>
    <s v="Seed"/>
    <n v="45"/>
    <n v="1631"/>
    <n v="327"/>
    <n v="22.7"/>
    <n v="4"/>
    <s v="No"/>
    <s v="Yes"/>
    <n v="95"/>
    <x v="4"/>
    <n v="2572488"/>
    <n v="1"/>
    <n v="22"/>
    <n v="2.7590435315757205E-2"/>
    <n v="200490.49662783567"/>
    <n v="7.2666666666666666"/>
    <x v="2"/>
    <s v="Normal"/>
    <x v="2"/>
    <s v="$"/>
    <s v="$45M"/>
    <s v="$327M"/>
    <s v="$0"/>
    <s v="$2,00,490"/>
    <n v="16707.541385652974"/>
  </r>
  <r>
    <x v="1675"/>
    <n v="2022"/>
    <x v="9"/>
    <x v="3"/>
    <s v="Series C"/>
    <n v="76"/>
    <n v="1631"/>
    <n v="881"/>
    <n v="18.91"/>
    <n v="3"/>
    <s v="No"/>
    <s v="Yes"/>
    <n v="59"/>
    <x v="3"/>
    <n v="666975"/>
    <n v="4"/>
    <n v="2"/>
    <n v="4.6597179644389947E-2"/>
    <n v="540159.41140404658"/>
    <n v="11.592105263157896"/>
    <x v="0"/>
    <s v="Normal"/>
    <x v="2"/>
    <n v="0"/>
    <s v="076M"/>
    <s v="0881M"/>
    <s v="00"/>
    <s v="05,40,159"/>
    <n v="45013.284283670553"/>
  </r>
  <r>
    <x v="1676"/>
    <n v="2002"/>
    <x v="2"/>
    <x v="2"/>
    <s v="IPO"/>
    <n v="228"/>
    <n v="1632"/>
    <n v="697"/>
    <n v="10.15"/>
    <n v="5"/>
    <s v="No"/>
    <s v="Yes"/>
    <n v="72"/>
    <x v="1"/>
    <n v="1177376"/>
    <n v="5"/>
    <n v="22"/>
    <n v="0.13970588235294118"/>
    <n v="427083.33333333331"/>
    <n v="3.057017543859649"/>
    <x v="0"/>
    <s v="Normal"/>
    <x v="2"/>
    <s v="€"/>
    <s v="€228M"/>
    <s v="€697M"/>
    <s v="€0"/>
    <s v="€4,27,083"/>
    <n v="35590.277777777781"/>
  </r>
  <r>
    <x v="1677"/>
    <n v="2021"/>
    <x v="9"/>
    <x v="2"/>
    <s v="Series B"/>
    <n v="253"/>
    <n v="1632"/>
    <n v="717"/>
    <n v="45.31"/>
    <n v="1"/>
    <s v="No"/>
    <s v="Yes"/>
    <n v="70"/>
    <x v="3"/>
    <n v="534241"/>
    <n v="3"/>
    <n v="3"/>
    <n v="0.15502450980392157"/>
    <n v="439338.23529411765"/>
    <n v="2.8339920948616601"/>
    <x v="0"/>
    <s v="Normal"/>
    <x v="2"/>
    <n v="0"/>
    <s v="0253M"/>
    <s v="0717M"/>
    <s v="00"/>
    <s v="04,39,338"/>
    <n v="36611.51960784314"/>
  </r>
  <r>
    <x v="1678"/>
    <n v="2013"/>
    <x v="7"/>
    <x v="6"/>
    <s v="Series C"/>
    <n v="270"/>
    <n v="1633"/>
    <n v="79"/>
    <n v="24.72"/>
    <n v="7"/>
    <s v="No"/>
    <s v="No"/>
    <n v="32"/>
    <x v="4"/>
    <n v="2830478"/>
    <n v="4"/>
    <n v="11"/>
    <n v="0.16533986527862829"/>
    <n v="48377.219840783837"/>
    <n v="0.29259259259259257"/>
    <x v="3"/>
    <s v="Normal"/>
    <x v="1"/>
    <s v="A$"/>
    <s v="A$270M"/>
    <s v="A$79M"/>
    <s v="A$0"/>
    <s v="A$48,377"/>
    <n v="4031.4349867319861"/>
  </r>
  <r>
    <x v="1679"/>
    <n v="2006"/>
    <x v="9"/>
    <x v="8"/>
    <s v="Seed"/>
    <n v="363"/>
    <n v="1636"/>
    <n v="839"/>
    <n v="44.1"/>
    <n v="2"/>
    <s v="No"/>
    <s v="No"/>
    <n v="27"/>
    <x v="3"/>
    <n v="2033928"/>
    <n v="1"/>
    <n v="18"/>
    <n v="0.22188264058679708"/>
    <n v="512836.1858190709"/>
    <n v="2.3112947658402203"/>
    <x v="1"/>
    <s v="Normal"/>
    <x v="1"/>
    <n v="0"/>
    <s v="0363M"/>
    <s v="0839M"/>
    <s v="00"/>
    <s v="05,12,836"/>
    <n v="42736.348818255909"/>
  </r>
  <r>
    <x v="1680"/>
    <n v="2022"/>
    <x v="7"/>
    <x v="9"/>
    <s v="Seed"/>
    <n v="46"/>
    <n v="1637"/>
    <n v="418"/>
    <n v="33.049999999999997"/>
    <n v="2"/>
    <s v="No"/>
    <s v="No"/>
    <n v="89"/>
    <x v="4"/>
    <n v="2177432"/>
    <n v="1"/>
    <n v="2"/>
    <n v="2.8100183262064753E-2"/>
    <n v="255345.14355528407"/>
    <n v="9.0869565217391308"/>
    <x v="3"/>
    <s v="Normal"/>
    <x v="1"/>
    <s v="A$"/>
    <s v="A$46M"/>
    <s v="A$418M"/>
    <s v="A$0"/>
    <s v="A$2,55,345"/>
    <n v="21278.761962940338"/>
  </r>
  <r>
    <x v="1681"/>
    <n v="2008"/>
    <x v="8"/>
    <x v="3"/>
    <s v="IPO"/>
    <n v="318"/>
    <n v="1638"/>
    <n v="54"/>
    <n v="27.95"/>
    <n v="9"/>
    <s v="No"/>
    <s v="No"/>
    <n v="27"/>
    <x v="2"/>
    <n v="4488192"/>
    <n v="5"/>
    <n v="16"/>
    <n v="0.19413919413919414"/>
    <n v="32967.032967032967"/>
    <n v="0.16981132075471697"/>
    <x v="3"/>
    <s v="High Performer"/>
    <x v="1"/>
    <s v="$"/>
    <s v="$318M"/>
    <s v="$54M"/>
    <s v="$0"/>
    <s v="$32,967"/>
    <n v="2747.2527472527472"/>
  </r>
  <r>
    <x v="1682"/>
    <n v="2005"/>
    <x v="9"/>
    <x v="5"/>
    <s v="Series B"/>
    <n v="360"/>
    <n v="1638"/>
    <n v="976"/>
    <n v="36.99"/>
    <n v="7"/>
    <s v="No"/>
    <s v="Yes"/>
    <n v="34"/>
    <x v="4"/>
    <n v="3994418"/>
    <n v="3"/>
    <n v="19"/>
    <n v="0.21978021978021978"/>
    <n v="595848.59584859584"/>
    <n v="2.7111111111111112"/>
    <x v="1"/>
    <s v="Normal"/>
    <x v="2"/>
    <n v="0"/>
    <s v="0360M"/>
    <s v="0976M"/>
    <s v="00"/>
    <s v="05,95,849"/>
    <n v="49654.049654049653"/>
  </r>
  <r>
    <x v="1683"/>
    <n v="2021"/>
    <x v="3"/>
    <x v="9"/>
    <s v="Series C"/>
    <n v="23"/>
    <n v="1638"/>
    <n v="913"/>
    <n v="42.35"/>
    <n v="6"/>
    <s v="Yes"/>
    <s v="No"/>
    <n v="8"/>
    <x v="1"/>
    <n v="3567939"/>
    <n v="4"/>
    <n v="3"/>
    <n v="1.4041514041514042E-2"/>
    <n v="557387.05738705734"/>
    <n v="39.695652173913047"/>
    <x v="0"/>
    <s v="Normal"/>
    <x v="0"/>
    <s v="€"/>
    <s v="€23M"/>
    <s v="€913M"/>
    <s v="€0"/>
    <s v="€5,57,387"/>
    <n v="46448.92144892145"/>
  </r>
  <r>
    <x v="1684"/>
    <n v="2011"/>
    <x v="7"/>
    <x v="1"/>
    <s v="IPO"/>
    <n v="275"/>
    <n v="1639"/>
    <n v="81"/>
    <n v="45.27"/>
    <n v="7"/>
    <s v="No"/>
    <s v="Yes"/>
    <n v="95"/>
    <x v="1"/>
    <n v="4796489"/>
    <n v="5"/>
    <n v="13"/>
    <n v="0.16778523489932887"/>
    <n v="49420.378279438679"/>
    <n v="0.29454545454545455"/>
    <x v="0"/>
    <s v="Normal"/>
    <x v="2"/>
    <s v="A$"/>
    <s v="A$275M"/>
    <s v="A$81M"/>
    <s v="A$0"/>
    <s v="A$49,420"/>
    <n v="4118.3648566198899"/>
  </r>
  <r>
    <x v="1685"/>
    <n v="2013"/>
    <x v="2"/>
    <x v="4"/>
    <s v="Series B"/>
    <n v="222"/>
    <n v="1639"/>
    <n v="597"/>
    <n v="19.059999999999999"/>
    <n v="6"/>
    <s v="No"/>
    <s v="Yes"/>
    <n v="15"/>
    <x v="4"/>
    <n v="2314471"/>
    <n v="3"/>
    <n v="11"/>
    <n v="0.13544844417327639"/>
    <n v="364246.49176327029"/>
    <n v="2.689189189189189"/>
    <x v="2"/>
    <s v="Normal"/>
    <x v="2"/>
    <s v="€"/>
    <s v="€222M"/>
    <s v="€597M"/>
    <s v="€0"/>
    <s v="€3,64,246"/>
    <n v="30353.874313605858"/>
  </r>
  <r>
    <x v="1686"/>
    <n v="2022"/>
    <x v="6"/>
    <x v="5"/>
    <s v="Series B"/>
    <n v="51"/>
    <n v="1639"/>
    <n v="87"/>
    <n v="49.36"/>
    <n v="2"/>
    <s v="Yes"/>
    <s v="No"/>
    <n v="52"/>
    <x v="4"/>
    <n v="3116114"/>
    <n v="3"/>
    <n v="2"/>
    <n v="3.1116534472239169E-2"/>
    <n v="53081.147040878583"/>
    <n v="1.7058823529411764"/>
    <x v="0"/>
    <s v="Normal"/>
    <x v="0"/>
    <s v="£"/>
    <s v="£51M"/>
    <s v="£87M"/>
    <s v="£0"/>
    <s v="£53,081"/>
    <n v="4423.4289200732155"/>
  </r>
  <r>
    <x v="1687"/>
    <n v="2017"/>
    <x v="0"/>
    <x v="4"/>
    <s v="Series C"/>
    <n v="187"/>
    <n v="1641"/>
    <n v="104"/>
    <n v="7.83"/>
    <n v="1"/>
    <s v="No"/>
    <s v="No"/>
    <n v="48"/>
    <x v="2"/>
    <n v="1718019"/>
    <n v="4"/>
    <n v="7"/>
    <n v="0.11395490554539915"/>
    <n v="63375.990249847651"/>
    <n v="0.55614973262032086"/>
    <x v="3"/>
    <s v="Normal"/>
    <x v="1"/>
    <s v="₹"/>
    <s v="₹187M"/>
    <s v="₹104M"/>
    <s v="₹0"/>
    <s v="₹63,376"/>
    <n v="5281.3325208206379"/>
  </r>
  <r>
    <x v="1688"/>
    <n v="2008"/>
    <x v="6"/>
    <x v="1"/>
    <s v="IPO"/>
    <n v="406"/>
    <n v="1642"/>
    <n v="814"/>
    <n v="46.51"/>
    <n v="4"/>
    <s v="Yes"/>
    <s v="No"/>
    <n v="38"/>
    <x v="0"/>
    <n v="2592965"/>
    <n v="5"/>
    <n v="16"/>
    <n v="0.24725943970767356"/>
    <n v="495736.90621193667"/>
    <n v="2.0049261083743843"/>
    <x v="0"/>
    <s v="Normal"/>
    <x v="0"/>
    <s v="£"/>
    <s v="£406M"/>
    <s v="£814M"/>
    <s v="£0"/>
    <s v="£4,95,737"/>
    <n v="41311.408850994725"/>
  </r>
  <r>
    <x v="1689"/>
    <n v="2004"/>
    <x v="4"/>
    <x v="5"/>
    <s v="IPO"/>
    <n v="271"/>
    <n v="1644"/>
    <n v="822"/>
    <n v="42.04"/>
    <n v="9"/>
    <s v="No"/>
    <s v="No"/>
    <n v="92"/>
    <x v="1"/>
    <n v="3350133"/>
    <n v="5"/>
    <n v="20"/>
    <n v="0.16484184914841848"/>
    <n v="500000"/>
    <n v="3.0332103321033212"/>
    <x v="3"/>
    <s v="High Performer"/>
    <x v="1"/>
    <s v="$"/>
    <s v="$271M"/>
    <s v="$822M"/>
    <s v="$0"/>
    <s v="$5,00,000"/>
    <n v="41666.666666666664"/>
  </r>
  <r>
    <x v="1690"/>
    <n v="2009"/>
    <x v="7"/>
    <x v="8"/>
    <s v="Series A"/>
    <n v="494"/>
    <n v="1644"/>
    <n v="959"/>
    <n v="35.700000000000003"/>
    <n v="6"/>
    <s v="Yes"/>
    <s v="No"/>
    <n v="1"/>
    <x v="4"/>
    <n v="963846"/>
    <n v="2"/>
    <n v="15"/>
    <n v="0.3004866180048662"/>
    <n v="583333.33333333337"/>
    <n v="1.9412955465587045"/>
    <x v="0"/>
    <s v="Normal"/>
    <x v="0"/>
    <s v="A$"/>
    <s v="A$494M"/>
    <s v="A$959M"/>
    <s v="A$0"/>
    <s v="A$5,83,333"/>
    <n v="48611.111111111109"/>
  </r>
  <r>
    <x v="1691"/>
    <n v="2017"/>
    <x v="4"/>
    <x v="4"/>
    <s v="IPO"/>
    <n v="149"/>
    <n v="1644"/>
    <n v="885"/>
    <n v="36.770000000000003"/>
    <n v="3"/>
    <s v="Yes"/>
    <s v="Yes"/>
    <n v="98"/>
    <x v="2"/>
    <n v="4935580"/>
    <n v="5"/>
    <n v="7"/>
    <n v="9.0632603406326034E-2"/>
    <n v="538321.16788321163"/>
    <n v="5.9395973154362416"/>
    <x v="0"/>
    <s v="Normal"/>
    <x v="0"/>
    <s v="$"/>
    <s v="$149M"/>
    <s v="$885M"/>
    <s v="$0"/>
    <s v="$5,38,321"/>
    <n v="44860.097323600974"/>
  </r>
  <r>
    <x v="1692"/>
    <n v="2015"/>
    <x v="0"/>
    <x v="7"/>
    <s v="Series A"/>
    <n v="234"/>
    <n v="1648"/>
    <n v="874"/>
    <n v="10.48"/>
    <n v="8"/>
    <s v="No"/>
    <s v="Yes"/>
    <n v="10"/>
    <x v="3"/>
    <n v="4932023"/>
    <n v="2"/>
    <n v="9"/>
    <n v="0.14199029126213591"/>
    <n v="530339.80582524277"/>
    <n v="3.7350427350427351"/>
    <x v="0"/>
    <s v="High Performer"/>
    <x v="2"/>
    <s v="₹"/>
    <s v="₹234M"/>
    <s v="₹874M"/>
    <s v="₹0"/>
    <s v="₹5,30,340"/>
    <n v="44194.983818770226"/>
  </r>
  <r>
    <x v="1693"/>
    <n v="2014"/>
    <x v="8"/>
    <x v="4"/>
    <s v="Series C"/>
    <n v="273"/>
    <n v="1649"/>
    <n v="820"/>
    <n v="25.01"/>
    <n v="4"/>
    <s v="Yes"/>
    <s v="Yes"/>
    <n v="32"/>
    <x v="4"/>
    <n v="1356135"/>
    <n v="4"/>
    <n v="10"/>
    <n v="0.16555488174651303"/>
    <n v="497271.07337780471"/>
    <n v="3.0036630036630036"/>
    <x v="0"/>
    <s v="Normal"/>
    <x v="0"/>
    <s v="$"/>
    <s v="$273M"/>
    <s v="$820M"/>
    <s v="$0"/>
    <s v="$4,97,271"/>
    <n v="41439.256114817064"/>
  </r>
  <r>
    <x v="1694"/>
    <n v="2012"/>
    <x v="3"/>
    <x v="5"/>
    <s v="Series C"/>
    <n v="276"/>
    <n v="1649"/>
    <n v="912"/>
    <n v="28.34"/>
    <n v="2"/>
    <s v="No"/>
    <s v="No"/>
    <n v="17"/>
    <x v="4"/>
    <n v="3550592"/>
    <n v="4"/>
    <n v="12"/>
    <n v="0.16737416616130987"/>
    <n v="553062.46209824132"/>
    <n v="3.3043478260869565"/>
    <x v="3"/>
    <s v="Normal"/>
    <x v="1"/>
    <s v="€"/>
    <s v="€276M"/>
    <s v="€912M"/>
    <s v="€0"/>
    <s v="€5,53,062"/>
    <n v="46088.538508186779"/>
  </r>
  <r>
    <x v="1695"/>
    <n v="2014"/>
    <x v="1"/>
    <x v="6"/>
    <s v="IPO"/>
    <n v="375"/>
    <n v="1650"/>
    <n v="944"/>
    <n v="27.3"/>
    <n v="1"/>
    <s v="No"/>
    <s v="Yes"/>
    <n v="97"/>
    <x v="0"/>
    <n v="1138678"/>
    <n v="5"/>
    <n v="10"/>
    <n v="0.22727272727272727"/>
    <n v="572121.21212121216"/>
    <n v="2.5173333333333332"/>
    <x v="3"/>
    <s v="Normal"/>
    <x v="2"/>
    <s v="¥"/>
    <s v="¥375M"/>
    <s v="¥944M"/>
    <s v="¥0"/>
    <s v="¥5,72,121"/>
    <n v="47676.767676767675"/>
  </r>
  <r>
    <x v="1696"/>
    <n v="2015"/>
    <x v="6"/>
    <x v="9"/>
    <s v="Seed"/>
    <n v="488"/>
    <n v="1652"/>
    <n v="678"/>
    <n v="6.84"/>
    <n v="8"/>
    <s v="Yes"/>
    <s v="Yes"/>
    <n v="51"/>
    <x v="0"/>
    <n v="3231477"/>
    <n v="1"/>
    <n v="9"/>
    <n v="0.29539951573849876"/>
    <n v="410411.62227602908"/>
    <n v="1.389344262295082"/>
    <x v="0"/>
    <s v="High Performer"/>
    <x v="0"/>
    <s v="£"/>
    <s v="£488M"/>
    <s v="£678M"/>
    <s v="£0"/>
    <s v="£4,10,412"/>
    <n v="34200.968523002419"/>
  </r>
  <r>
    <x v="1697"/>
    <n v="2004"/>
    <x v="6"/>
    <x v="9"/>
    <s v="Series A"/>
    <n v="169"/>
    <n v="1654"/>
    <n v="367"/>
    <n v="19.39"/>
    <n v="5"/>
    <s v="No"/>
    <s v="Yes"/>
    <n v="62"/>
    <x v="2"/>
    <n v="645456"/>
    <n v="2"/>
    <n v="20"/>
    <n v="0.10217654171704958"/>
    <n v="221886.33615477631"/>
    <n v="2.1715976331360949"/>
    <x v="1"/>
    <s v="Normal"/>
    <x v="2"/>
    <s v="£"/>
    <s v="£169M"/>
    <s v="£367M"/>
    <s v="£0"/>
    <s v="£2,21,886"/>
    <n v="18490.528012898027"/>
  </r>
  <r>
    <x v="1698"/>
    <n v="2003"/>
    <x v="0"/>
    <x v="2"/>
    <s v="Series B"/>
    <n v="43"/>
    <n v="1655"/>
    <n v="378"/>
    <n v="3.36"/>
    <n v="7"/>
    <s v="No"/>
    <s v="No"/>
    <n v="59"/>
    <x v="0"/>
    <n v="1377082"/>
    <n v="3"/>
    <n v="21"/>
    <n v="2.5981873111782478E-2"/>
    <n v="228398.79154078549"/>
    <n v="8.7906976744186043"/>
    <x v="2"/>
    <s v="Normal"/>
    <x v="1"/>
    <s v="₹"/>
    <s v="₹43M"/>
    <s v="₹378M"/>
    <s v="₹0"/>
    <s v="₹2,28,399"/>
    <n v="19033.232628398793"/>
  </r>
  <r>
    <x v="1699"/>
    <n v="2007"/>
    <x v="9"/>
    <x v="6"/>
    <s v="Series B"/>
    <n v="70"/>
    <n v="1655"/>
    <n v="289"/>
    <n v="31.84"/>
    <n v="3"/>
    <s v="Yes"/>
    <s v="Yes"/>
    <n v="22"/>
    <x v="3"/>
    <n v="4965330"/>
    <n v="3"/>
    <n v="17"/>
    <n v="4.2296072507552872E-2"/>
    <n v="174622.35649546827"/>
    <n v="4.128571428571429"/>
    <x v="3"/>
    <s v="Normal"/>
    <x v="0"/>
    <n v="0"/>
    <s v="070M"/>
    <s v="0289M"/>
    <s v="00"/>
    <s v="01,74,622"/>
    <n v="14551.863041289023"/>
  </r>
  <r>
    <x v="1700"/>
    <n v="2000"/>
    <x v="6"/>
    <x v="5"/>
    <s v="Series B"/>
    <n v="498"/>
    <n v="1656"/>
    <n v="382"/>
    <n v="1.33"/>
    <n v="7"/>
    <s v="No"/>
    <s v="Yes"/>
    <n v="29"/>
    <x v="1"/>
    <n v="345550"/>
    <n v="3"/>
    <n v="24"/>
    <n v="0.30072463768115942"/>
    <n v="230676.32850241545"/>
    <n v="0.76706827309236947"/>
    <x v="3"/>
    <s v="Normal"/>
    <x v="2"/>
    <s v="£"/>
    <s v="£498M"/>
    <s v="£382M"/>
    <s v="£0"/>
    <s v="£2,30,676"/>
    <n v="19223.027375201287"/>
  </r>
  <r>
    <x v="1701"/>
    <n v="2020"/>
    <x v="2"/>
    <x v="8"/>
    <s v="IPO"/>
    <n v="426"/>
    <n v="1658"/>
    <n v="932"/>
    <n v="4.68"/>
    <n v="8"/>
    <s v="Yes"/>
    <s v="Yes"/>
    <n v="35"/>
    <x v="2"/>
    <n v="3845351"/>
    <n v="5"/>
    <n v="4"/>
    <n v="0.25693606755126658"/>
    <n v="562123.03980699636"/>
    <n v="2.187793427230047"/>
    <x v="3"/>
    <s v="High Performer"/>
    <x v="0"/>
    <s v="€"/>
    <s v="€426M"/>
    <s v="€932M"/>
    <s v="€0"/>
    <s v="€5,62,123"/>
    <n v="46843.586650583034"/>
  </r>
  <r>
    <x v="1702"/>
    <n v="2016"/>
    <x v="6"/>
    <x v="5"/>
    <s v="Series B"/>
    <n v="428"/>
    <n v="1658"/>
    <n v="997"/>
    <n v="15.64"/>
    <n v="1"/>
    <s v="No"/>
    <s v="Yes"/>
    <n v="97"/>
    <x v="2"/>
    <n v="4435074"/>
    <n v="3"/>
    <n v="8"/>
    <n v="0.25814234016887816"/>
    <n v="601326.8998793728"/>
    <n v="2.3294392523364484"/>
    <x v="0"/>
    <s v="Normal"/>
    <x v="2"/>
    <s v="£"/>
    <s v="£428M"/>
    <s v="£997M"/>
    <s v="£0"/>
    <s v="£6,01,327"/>
    <n v="50110.574989947731"/>
  </r>
  <r>
    <x v="1703"/>
    <n v="2010"/>
    <x v="0"/>
    <x v="5"/>
    <s v="Series A"/>
    <n v="163"/>
    <n v="1660"/>
    <n v="151"/>
    <n v="35.299999999999997"/>
    <n v="5"/>
    <s v="No"/>
    <s v="No"/>
    <n v="2"/>
    <x v="2"/>
    <n v="4302878"/>
    <n v="2"/>
    <n v="14"/>
    <n v="9.8192771084337355E-2"/>
    <n v="90963.855421686749"/>
    <n v="0.92638036809815949"/>
    <x v="1"/>
    <s v="Normal"/>
    <x v="1"/>
    <s v="₹"/>
    <s v="₹163M"/>
    <s v="₹151M"/>
    <s v="₹0"/>
    <s v="₹90,964"/>
    <n v="7580.3212851405624"/>
  </r>
  <r>
    <x v="1704"/>
    <n v="2009"/>
    <x v="3"/>
    <x v="7"/>
    <s v="Series A"/>
    <n v="3"/>
    <n v="1662"/>
    <n v="749"/>
    <n v="38.119999999999997"/>
    <n v="7"/>
    <s v="Yes"/>
    <s v="Yes"/>
    <n v="90"/>
    <x v="0"/>
    <n v="1538275"/>
    <n v="2"/>
    <n v="15"/>
    <n v="1.8050541516245488E-3"/>
    <n v="450661.85318892897"/>
    <n v="249.66666666666666"/>
    <x v="0"/>
    <s v="Normal"/>
    <x v="0"/>
    <s v="€"/>
    <s v="€3M"/>
    <s v="€749M"/>
    <s v="€0"/>
    <s v="€4,50,662"/>
    <n v="37555.154432410753"/>
  </r>
  <r>
    <x v="1705"/>
    <n v="2006"/>
    <x v="9"/>
    <x v="0"/>
    <s v="Seed"/>
    <n v="159"/>
    <n v="1663"/>
    <n v="404"/>
    <n v="47.06"/>
    <n v="7"/>
    <s v="No"/>
    <s v="Yes"/>
    <n v="78"/>
    <x v="2"/>
    <n v="4042"/>
    <n v="1"/>
    <n v="18"/>
    <n v="9.5610342754058927E-2"/>
    <n v="242934.45580276608"/>
    <n v="2.540880503144654"/>
    <x v="3"/>
    <s v="Normal"/>
    <x v="2"/>
    <n v="0"/>
    <s v="0159M"/>
    <s v="0404M"/>
    <s v="00"/>
    <s v="02,42,934"/>
    <n v="20244.537983563841"/>
  </r>
  <r>
    <x v="1706"/>
    <n v="2018"/>
    <x v="2"/>
    <x v="6"/>
    <s v="IPO"/>
    <n v="452"/>
    <n v="1663"/>
    <n v="992"/>
    <n v="23.97"/>
    <n v="4"/>
    <s v="No"/>
    <s v="Yes"/>
    <n v="22"/>
    <x v="4"/>
    <n v="250284"/>
    <n v="5"/>
    <n v="6"/>
    <n v="0.27179795550210462"/>
    <n v="596512.32711966324"/>
    <n v="2.1946902654867255"/>
    <x v="3"/>
    <s v="Normal"/>
    <x v="2"/>
    <s v="€"/>
    <s v="€452M"/>
    <s v="€992M"/>
    <s v="€0"/>
    <s v="€5,96,512"/>
    <n v="49709.360593305275"/>
  </r>
  <r>
    <x v="1707"/>
    <n v="2016"/>
    <x v="7"/>
    <x v="5"/>
    <s v="Series A"/>
    <n v="308"/>
    <n v="1665"/>
    <n v="959"/>
    <n v="27.13"/>
    <n v="8"/>
    <s v="No"/>
    <s v="Yes"/>
    <n v="8"/>
    <x v="3"/>
    <n v="4435972"/>
    <n v="2"/>
    <n v="8"/>
    <n v="0.18498498498498497"/>
    <n v="575975.97597597598"/>
    <n v="3.1136363636363638"/>
    <x v="0"/>
    <s v="High Performer"/>
    <x v="2"/>
    <s v="A$"/>
    <s v="A$308M"/>
    <s v="A$959M"/>
    <s v="A$0"/>
    <s v="A$5,75,976"/>
    <n v="47997.997997997998"/>
  </r>
  <r>
    <x v="1708"/>
    <n v="2020"/>
    <x v="3"/>
    <x v="2"/>
    <s v="Seed"/>
    <n v="135"/>
    <n v="1666"/>
    <n v="91"/>
    <n v="0.27"/>
    <n v="8"/>
    <s v="No"/>
    <s v="Yes"/>
    <n v="21"/>
    <x v="2"/>
    <n v="3430752"/>
    <n v="1"/>
    <n v="4"/>
    <n v="8.1032412965186068E-2"/>
    <n v="54621.848739495799"/>
    <n v="0.67407407407407405"/>
    <x v="0"/>
    <s v="Normal"/>
    <x v="2"/>
    <s v="€"/>
    <s v="€135M"/>
    <s v="€91M"/>
    <s v="€0"/>
    <s v="€54,622"/>
    <n v="4551.8207282913163"/>
  </r>
  <r>
    <x v="1709"/>
    <n v="2009"/>
    <x v="3"/>
    <x v="5"/>
    <s v="Series A"/>
    <n v="158"/>
    <n v="1667"/>
    <n v="657"/>
    <n v="37.159999999999997"/>
    <n v="7"/>
    <s v="No"/>
    <s v="No"/>
    <n v="98"/>
    <x v="3"/>
    <n v="2784311"/>
    <n v="2"/>
    <n v="15"/>
    <n v="9.4781043791241748E-2"/>
    <n v="394121.17576484702"/>
    <n v="4.1582278481012658"/>
    <x v="0"/>
    <s v="Normal"/>
    <x v="1"/>
    <s v="€"/>
    <s v="€158M"/>
    <s v="€657M"/>
    <s v="€0"/>
    <s v="€3,94,121"/>
    <n v="32843.431313737252"/>
  </r>
  <r>
    <x v="1710"/>
    <n v="2002"/>
    <x v="0"/>
    <x v="2"/>
    <s v="Series C"/>
    <n v="245"/>
    <n v="1668"/>
    <n v="348"/>
    <n v="15.84"/>
    <n v="1"/>
    <s v="No"/>
    <s v="Yes"/>
    <n v="65"/>
    <x v="2"/>
    <n v="248048"/>
    <n v="4"/>
    <n v="22"/>
    <n v="0.14688249400479617"/>
    <n v="208633.09352517987"/>
    <n v="1.4204081632653061"/>
    <x v="2"/>
    <s v="Normal"/>
    <x v="2"/>
    <s v="₹"/>
    <s v="₹245M"/>
    <s v="₹348M"/>
    <s v="₹0"/>
    <s v="₹2,08,633"/>
    <n v="17386.09112709832"/>
  </r>
  <r>
    <x v="1711"/>
    <n v="2000"/>
    <x v="1"/>
    <x v="9"/>
    <s v="Series C"/>
    <n v="72"/>
    <n v="1669"/>
    <n v="319"/>
    <n v="18.79"/>
    <n v="4"/>
    <s v="Yes"/>
    <s v="No"/>
    <n v="69"/>
    <x v="4"/>
    <n v="4073326"/>
    <n v="4"/>
    <n v="24"/>
    <n v="4.3139604553624922E-2"/>
    <n v="191132.41461953265"/>
    <n v="4.4305555555555554"/>
    <x v="2"/>
    <s v="Normal"/>
    <x v="0"/>
    <s v="¥"/>
    <s v="¥72M"/>
    <s v="¥319M"/>
    <s v="¥0"/>
    <s v="¥1,91,132"/>
    <n v="15927.701218294387"/>
  </r>
  <r>
    <x v="1712"/>
    <n v="2014"/>
    <x v="5"/>
    <x v="5"/>
    <s v="Series C"/>
    <n v="61"/>
    <n v="1669"/>
    <n v="405"/>
    <n v="31.96"/>
    <n v="2"/>
    <s v="No"/>
    <s v="Yes"/>
    <n v="83"/>
    <x v="0"/>
    <n v="1084204"/>
    <n v="4"/>
    <n v="10"/>
    <n v="3.6548831635710009E-2"/>
    <n v="242660.27561414021"/>
    <n v="6.639344262295082"/>
    <x v="3"/>
    <s v="Normal"/>
    <x v="2"/>
    <s v="¥"/>
    <s v="¥61M"/>
    <s v="¥405M"/>
    <s v="¥0"/>
    <s v="¥2,42,660"/>
    <n v="20221.689634511684"/>
  </r>
  <r>
    <x v="1713"/>
    <n v="2017"/>
    <x v="3"/>
    <x v="7"/>
    <s v="IPO"/>
    <n v="374"/>
    <n v="1669"/>
    <n v="177"/>
    <n v="17.329999999999998"/>
    <n v="1"/>
    <s v="Yes"/>
    <s v="No"/>
    <n v="16"/>
    <x v="4"/>
    <n v="1760154"/>
    <n v="5"/>
    <n v="7"/>
    <n v="0.22408627920910726"/>
    <n v="106051.52786099461"/>
    <n v="0.4732620320855615"/>
    <x v="1"/>
    <s v="Normal"/>
    <x v="0"/>
    <s v="€"/>
    <s v="€374M"/>
    <s v="€177M"/>
    <s v="€0"/>
    <s v="€1,06,052"/>
    <n v="8837.6273217495509"/>
  </r>
  <r>
    <x v="1714"/>
    <n v="2019"/>
    <x v="2"/>
    <x v="4"/>
    <s v="IPO"/>
    <n v="41"/>
    <n v="1670"/>
    <n v="428"/>
    <n v="5.53"/>
    <n v="8"/>
    <s v="Yes"/>
    <s v="Yes"/>
    <n v="9"/>
    <x v="1"/>
    <n v="4378492"/>
    <n v="5"/>
    <n v="5"/>
    <n v="2.4550898203592814E-2"/>
    <n v="256287.4251497006"/>
    <n v="10.439024390243903"/>
    <x v="1"/>
    <s v="High Performer"/>
    <x v="0"/>
    <s v="€"/>
    <s v="€41M"/>
    <s v="€428M"/>
    <s v="€0"/>
    <s v="€2,56,287"/>
    <n v="21357.285429141717"/>
  </r>
  <r>
    <x v="1715"/>
    <n v="2006"/>
    <x v="6"/>
    <x v="6"/>
    <s v="Seed"/>
    <n v="25"/>
    <n v="1671"/>
    <n v="292"/>
    <n v="2.2000000000000002"/>
    <n v="8"/>
    <s v="No"/>
    <s v="Yes"/>
    <n v="20"/>
    <x v="4"/>
    <n v="2168935"/>
    <n v="1"/>
    <n v="18"/>
    <n v="1.4961101137043686E-2"/>
    <n v="174745.66128067026"/>
    <n v="11.68"/>
    <x v="0"/>
    <s v="High Performer"/>
    <x v="2"/>
    <s v="£"/>
    <s v="£25M"/>
    <s v="£292M"/>
    <s v="£0"/>
    <s v="£1,74,746"/>
    <n v="14562.138440055855"/>
  </r>
  <r>
    <x v="1716"/>
    <n v="2021"/>
    <x v="2"/>
    <x v="6"/>
    <s v="IPO"/>
    <n v="278"/>
    <n v="1671"/>
    <n v="734"/>
    <n v="20.95"/>
    <n v="5"/>
    <s v="No"/>
    <s v="No"/>
    <n v="25"/>
    <x v="3"/>
    <n v="3275168"/>
    <n v="5"/>
    <n v="3"/>
    <n v="0.1663674446439258"/>
    <n v="439257.92938360263"/>
    <n v="2.6402877697841727"/>
    <x v="3"/>
    <s v="Normal"/>
    <x v="1"/>
    <s v="€"/>
    <s v="€278M"/>
    <s v="€734M"/>
    <s v="€0"/>
    <s v="€4,39,258"/>
    <n v="36604.82744863355"/>
  </r>
  <r>
    <x v="1717"/>
    <n v="2002"/>
    <x v="3"/>
    <x v="9"/>
    <s v="Series C"/>
    <n v="314"/>
    <n v="1671"/>
    <n v="452"/>
    <n v="19.61"/>
    <n v="2"/>
    <s v="Yes"/>
    <s v="Yes"/>
    <n v="87"/>
    <x v="4"/>
    <n v="470469"/>
    <n v="4"/>
    <n v="22"/>
    <n v="0.18791143028126869"/>
    <n v="270496.70855774987"/>
    <n v="1.4394904458598725"/>
    <x v="0"/>
    <s v="Normal"/>
    <x v="0"/>
    <s v="€"/>
    <s v="€314M"/>
    <s v="€452M"/>
    <s v="€0"/>
    <s v="€2,70,497"/>
    <n v="22541.392379812489"/>
  </r>
  <r>
    <x v="1718"/>
    <n v="2014"/>
    <x v="2"/>
    <x v="5"/>
    <s v="Series B"/>
    <n v="121"/>
    <n v="1672"/>
    <n v="718"/>
    <n v="31.95"/>
    <n v="3"/>
    <s v="No"/>
    <s v="No"/>
    <n v="74"/>
    <x v="1"/>
    <n v="3149113"/>
    <n v="3"/>
    <n v="10"/>
    <n v="7.2368421052631582E-2"/>
    <n v="429425.83732057415"/>
    <n v="5.9338842975206614"/>
    <x v="0"/>
    <s v="Normal"/>
    <x v="1"/>
    <s v="€"/>
    <s v="€121M"/>
    <s v="€718M"/>
    <s v="€0"/>
    <s v="€4,29,426"/>
    <n v="35785.486443381182"/>
  </r>
  <r>
    <x v="1719"/>
    <n v="2003"/>
    <x v="9"/>
    <x v="4"/>
    <s v="Series A"/>
    <n v="245"/>
    <n v="1673"/>
    <n v="125"/>
    <n v="49.86"/>
    <n v="2"/>
    <s v="Yes"/>
    <s v="Yes"/>
    <n v="53"/>
    <x v="3"/>
    <n v="396492"/>
    <n v="2"/>
    <n v="21"/>
    <n v="0.14644351464435146"/>
    <n v="74716.078900179316"/>
    <n v="0.51020408163265307"/>
    <x v="2"/>
    <s v="Normal"/>
    <x v="0"/>
    <n v="0"/>
    <s v="0245M"/>
    <s v="0125M"/>
    <s v="00"/>
    <s v="074,716"/>
    <n v="6226.3399083482764"/>
  </r>
  <r>
    <x v="1720"/>
    <n v="2020"/>
    <x v="9"/>
    <x v="6"/>
    <s v="Seed"/>
    <n v="96"/>
    <n v="1674"/>
    <n v="820"/>
    <n v="31.43"/>
    <n v="7"/>
    <s v="Yes"/>
    <s v="Yes"/>
    <n v="34"/>
    <x v="3"/>
    <n v="2380384"/>
    <n v="1"/>
    <n v="4"/>
    <n v="5.7347670250896057E-2"/>
    <n v="489844.68339307047"/>
    <n v="8.5416666666666661"/>
    <x v="3"/>
    <s v="Normal"/>
    <x v="0"/>
    <n v="0"/>
    <s v="096M"/>
    <s v="0820M"/>
    <s v="00"/>
    <s v="04,89,845"/>
    <n v="40820.390282755878"/>
  </r>
  <r>
    <x v="1721"/>
    <n v="2020"/>
    <x v="3"/>
    <x v="9"/>
    <s v="Series B"/>
    <n v="492"/>
    <n v="1675"/>
    <n v="996"/>
    <n v="11.29"/>
    <n v="3"/>
    <s v="No"/>
    <s v="No"/>
    <n v="62"/>
    <x v="0"/>
    <n v="715452"/>
    <n v="3"/>
    <n v="4"/>
    <n v="0.29373134328358208"/>
    <n v="594626.86567164178"/>
    <n v="2.024390243902439"/>
    <x v="1"/>
    <s v="Normal"/>
    <x v="1"/>
    <s v="€"/>
    <s v="€492M"/>
    <s v="€996M"/>
    <s v="€0"/>
    <s v="€5,94,627"/>
    <n v="49552.238805970148"/>
  </r>
  <r>
    <x v="1722"/>
    <n v="2005"/>
    <x v="8"/>
    <x v="4"/>
    <s v="Series C"/>
    <n v="34"/>
    <n v="1676"/>
    <n v="280"/>
    <n v="26.3"/>
    <n v="8"/>
    <s v="No"/>
    <s v="Yes"/>
    <n v="26"/>
    <x v="1"/>
    <n v="1020576"/>
    <n v="4"/>
    <n v="19"/>
    <n v="2.028639618138425E-2"/>
    <n v="167064.43914081145"/>
    <n v="8.235294117647058"/>
    <x v="2"/>
    <s v="High Performer"/>
    <x v="2"/>
    <s v="$"/>
    <s v="$34M"/>
    <s v="$280M"/>
    <s v="$0"/>
    <s v="$1,67,064"/>
    <n v="13922.036595067621"/>
  </r>
  <r>
    <x v="1723"/>
    <n v="2017"/>
    <x v="7"/>
    <x v="5"/>
    <s v="Series A"/>
    <n v="86"/>
    <n v="1676"/>
    <n v="668"/>
    <n v="13.17"/>
    <n v="4"/>
    <s v="Yes"/>
    <s v="Yes"/>
    <n v="2"/>
    <x v="2"/>
    <n v="235387"/>
    <n v="2"/>
    <n v="7"/>
    <n v="5.1312649164677801E-2"/>
    <n v="398568.01909307874"/>
    <n v="7.7674418604651159"/>
    <x v="1"/>
    <s v="Normal"/>
    <x v="0"/>
    <s v="A$"/>
    <s v="A$86M"/>
    <s v="A$668M"/>
    <s v="A$0"/>
    <s v="A$3,98,568"/>
    <n v="33214.001591089895"/>
  </r>
  <r>
    <x v="1724"/>
    <n v="2009"/>
    <x v="5"/>
    <x v="4"/>
    <s v="Seed"/>
    <n v="14"/>
    <n v="1676"/>
    <n v="172"/>
    <n v="22.44"/>
    <n v="1"/>
    <s v="Yes"/>
    <s v="No"/>
    <n v="81"/>
    <x v="3"/>
    <n v="2518640"/>
    <n v="1"/>
    <n v="15"/>
    <n v="8.3532219570405727E-3"/>
    <n v="102625.2983293556"/>
    <n v="12.285714285714286"/>
    <x v="3"/>
    <s v="Normal"/>
    <x v="0"/>
    <s v="¥"/>
    <s v="¥14M"/>
    <s v="¥172M"/>
    <s v="¥0"/>
    <s v="¥1,02,625"/>
    <n v="8552.1081941129669"/>
  </r>
  <r>
    <x v="1725"/>
    <n v="2007"/>
    <x v="3"/>
    <x v="9"/>
    <s v="Series A"/>
    <n v="417"/>
    <n v="1681"/>
    <n v="99"/>
    <n v="43.43"/>
    <n v="3"/>
    <s v="Yes"/>
    <s v="No"/>
    <n v="89"/>
    <x v="1"/>
    <n v="4293400"/>
    <n v="2"/>
    <n v="17"/>
    <n v="0.24806662700773349"/>
    <n v="58893.515764425938"/>
    <n v="0.23741007194244604"/>
    <x v="1"/>
    <s v="Normal"/>
    <x v="0"/>
    <s v="€"/>
    <s v="€417M"/>
    <s v="€99M"/>
    <s v="€0"/>
    <s v="€58,894"/>
    <n v="4907.7929803688285"/>
  </r>
  <r>
    <x v="1726"/>
    <n v="2006"/>
    <x v="8"/>
    <x v="9"/>
    <s v="Series A"/>
    <n v="19"/>
    <n v="1682"/>
    <n v="555"/>
    <n v="44.34"/>
    <n v="8"/>
    <s v="No"/>
    <s v="Yes"/>
    <n v="93"/>
    <x v="2"/>
    <n v="1743882"/>
    <n v="2"/>
    <n v="18"/>
    <n v="1.1296076099881093E-2"/>
    <n v="329964.32818073721"/>
    <n v="29.210526315789473"/>
    <x v="3"/>
    <s v="High Performer"/>
    <x v="2"/>
    <s v="$"/>
    <s v="$19M"/>
    <s v="$555M"/>
    <s v="$0"/>
    <s v="$3,29,964"/>
    <n v="27497.027348394768"/>
  </r>
  <r>
    <x v="1727"/>
    <n v="2022"/>
    <x v="0"/>
    <x v="5"/>
    <s v="Seed"/>
    <n v="342"/>
    <n v="1682"/>
    <n v="514"/>
    <n v="22.34"/>
    <n v="5"/>
    <s v="Yes"/>
    <s v="Yes"/>
    <n v="19"/>
    <x v="4"/>
    <n v="4129224"/>
    <n v="1"/>
    <n v="2"/>
    <n v="0.20332936979785968"/>
    <n v="305588.5850178359"/>
    <n v="1.5029239766081872"/>
    <x v="2"/>
    <s v="Normal"/>
    <x v="0"/>
    <s v="₹"/>
    <s v="₹342M"/>
    <s v="₹514M"/>
    <s v="₹0"/>
    <s v="₹3,05,589"/>
    <n v="25465.715418152991"/>
  </r>
  <r>
    <x v="1728"/>
    <n v="2013"/>
    <x v="8"/>
    <x v="5"/>
    <s v="Seed"/>
    <n v="75"/>
    <n v="1683"/>
    <n v="542"/>
    <n v="35.18"/>
    <n v="3"/>
    <s v="Yes"/>
    <s v="No"/>
    <n v="91"/>
    <x v="0"/>
    <n v="135544"/>
    <n v="1"/>
    <n v="11"/>
    <n v="4.4563279857397504E-2"/>
    <n v="322043.96910279262"/>
    <n v="7.2266666666666666"/>
    <x v="2"/>
    <s v="Normal"/>
    <x v="0"/>
    <s v="$"/>
    <s v="$75M"/>
    <s v="$542M"/>
    <s v="$0"/>
    <s v="$3,22,044"/>
    <n v="26836.997425232719"/>
  </r>
  <r>
    <x v="1729"/>
    <n v="2002"/>
    <x v="8"/>
    <x v="5"/>
    <s v="Series B"/>
    <n v="64"/>
    <n v="1685"/>
    <n v="506"/>
    <n v="43.45"/>
    <n v="8"/>
    <s v="Yes"/>
    <s v="Yes"/>
    <n v="74"/>
    <x v="2"/>
    <n v="3835175"/>
    <n v="3"/>
    <n v="22"/>
    <n v="3.7982195845697328E-2"/>
    <n v="300296.73590504454"/>
    <n v="7.90625"/>
    <x v="1"/>
    <s v="High Performer"/>
    <x v="0"/>
    <s v="$"/>
    <s v="$64M"/>
    <s v="$506M"/>
    <s v="$0"/>
    <s v="$3,00,297"/>
    <n v="25024.727992087042"/>
  </r>
  <r>
    <x v="1730"/>
    <n v="2000"/>
    <x v="7"/>
    <x v="6"/>
    <s v="Series C"/>
    <n v="15"/>
    <n v="1686"/>
    <n v="740"/>
    <n v="45.02"/>
    <n v="3"/>
    <s v="Yes"/>
    <s v="Yes"/>
    <n v="25"/>
    <x v="4"/>
    <n v="1954672"/>
    <n v="4"/>
    <n v="24"/>
    <n v="8.8967971530249119E-3"/>
    <n v="438908.65954922896"/>
    <n v="49.333333333333336"/>
    <x v="1"/>
    <s v="Normal"/>
    <x v="0"/>
    <s v="A$"/>
    <s v="A$15M"/>
    <s v="A$740M"/>
    <s v="A$0"/>
    <s v="A$4,38,909"/>
    <n v="36575.721629102409"/>
  </r>
  <r>
    <x v="1731"/>
    <n v="2019"/>
    <x v="3"/>
    <x v="3"/>
    <s v="Series A"/>
    <n v="13"/>
    <n v="1687"/>
    <n v="930"/>
    <n v="17.18"/>
    <n v="4"/>
    <s v="No"/>
    <s v="No"/>
    <n v="5"/>
    <x v="1"/>
    <n v="4892545"/>
    <n v="2"/>
    <n v="5"/>
    <n v="7.7059869590989927E-3"/>
    <n v="551274.45168938942"/>
    <n v="71.538461538461533"/>
    <x v="3"/>
    <s v="Normal"/>
    <x v="1"/>
    <s v="€"/>
    <s v="€13M"/>
    <s v="€930M"/>
    <s v="€0"/>
    <s v="€5,51,274"/>
    <n v="45939.537640782451"/>
  </r>
  <r>
    <x v="1732"/>
    <n v="2004"/>
    <x v="4"/>
    <x v="0"/>
    <s v="Seed"/>
    <n v="373"/>
    <n v="1688"/>
    <n v="983"/>
    <n v="12.29"/>
    <n v="9"/>
    <s v="Yes"/>
    <s v="No"/>
    <n v="10"/>
    <x v="3"/>
    <n v="524698"/>
    <n v="1"/>
    <n v="20"/>
    <n v="0.22097156398104265"/>
    <n v="582345.97156398103"/>
    <n v="2.6353887399463809"/>
    <x v="3"/>
    <s v="High Performer"/>
    <x v="0"/>
    <s v="$"/>
    <s v="$373M"/>
    <s v="$983M"/>
    <s v="$0"/>
    <s v="$5,82,346"/>
    <n v="48528.830963665088"/>
  </r>
  <r>
    <x v="1733"/>
    <n v="2002"/>
    <x v="2"/>
    <x v="8"/>
    <s v="Series A"/>
    <n v="360"/>
    <n v="1688"/>
    <n v="789"/>
    <n v="9.3800000000000008"/>
    <n v="7"/>
    <s v="Yes"/>
    <s v="Yes"/>
    <n v="55"/>
    <x v="2"/>
    <n v="2612354"/>
    <n v="2"/>
    <n v="22"/>
    <n v="0.2132701421800948"/>
    <n v="467417.06161137443"/>
    <n v="2.1916666666666669"/>
    <x v="3"/>
    <s v="Normal"/>
    <x v="0"/>
    <s v="€"/>
    <s v="€360M"/>
    <s v="€789M"/>
    <s v="€0"/>
    <s v="€4,67,417"/>
    <n v="38951.421800947865"/>
  </r>
  <r>
    <x v="1734"/>
    <n v="2021"/>
    <x v="7"/>
    <x v="4"/>
    <s v="Series A"/>
    <n v="387"/>
    <n v="1688"/>
    <n v="718"/>
    <n v="9.8000000000000007"/>
    <n v="2"/>
    <s v="No"/>
    <s v="No"/>
    <n v="89"/>
    <x v="2"/>
    <n v="3263396"/>
    <n v="2"/>
    <n v="3"/>
    <n v="0.22926540284360189"/>
    <n v="425355.45023696683"/>
    <n v="1.8552971576227391"/>
    <x v="0"/>
    <s v="Normal"/>
    <x v="1"/>
    <s v="A$"/>
    <s v="A$387M"/>
    <s v="A$718M"/>
    <s v="A$0"/>
    <s v="A$4,25,355"/>
    <n v="35446.287519747239"/>
  </r>
  <r>
    <x v="1735"/>
    <n v="2013"/>
    <x v="0"/>
    <x v="1"/>
    <s v="Series A"/>
    <n v="191"/>
    <n v="1690"/>
    <n v="929"/>
    <n v="20.61"/>
    <n v="4"/>
    <s v="No"/>
    <s v="Yes"/>
    <n v="87"/>
    <x v="1"/>
    <n v="3745897"/>
    <n v="2"/>
    <n v="11"/>
    <n v="0.11301775147928994"/>
    <n v="549704.14201183431"/>
    <n v="4.8638743455497382"/>
    <x v="0"/>
    <s v="Normal"/>
    <x v="2"/>
    <s v="₹"/>
    <s v="₹191M"/>
    <s v="₹929M"/>
    <s v="₹0"/>
    <s v="₹5,49,704"/>
    <n v="45808.678500986192"/>
  </r>
  <r>
    <x v="1736"/>
    <n v="2019"/>
    <x v="2"/>
    <x v="1"/>
    <s v="Series C"/>
    <n v="189"/>
    <n v="1693"/>
    <n v="805"/>
    <n v="48.21"/>
    <n v="8"/>
    <s v="No"/>
    <s v="Yes"/>
    <n v="63"/>
    <x v="4"/>
    <n v="183069"/>
    <n v="4"/>
    <n v="5"/>
    <n v="0.11163614884819846"/>
    <n v="475487.30064973421"/>
    <n v="4.2592592592592595"/>
    <x v="1"/>
    <s v="High Performer"/>
    <x v="2"/>
    <s v="€"/>
    <s v="€189M"/>
    <s v="€805M"/>
    <s v="€0"/>
    <s v="€4,75,487"/>
    <n v="39623.941720811184"/>
  </r>
  <r>
    <x v="1737"/>
    <n v="2007"/>
    <x v="6"/>
    <x v="3"/>
    <s v="Series B"/>
    <n v="35"/>
    <n v="1693"/>
    <n v="421"/>
    <n v="7.54"/>
    <n v="3"/>
    <s v="Yes"/>
    <s v="Yes"/>
    <n v="74"/>
    <x v="1"/>
    <n v="4085666"/>
    <n v="3"/>
    <n v="17"/>
    <n v="2.0673360897814529E-2"/>
    <n v="248670.99822799762"/>
    <n v="12.028571428571428"/>
    <x v="3"/>
    <s v="Normal"/>
    <x v="0"/>
    <s v="£"/>
    <s v="£35M"/>
    <s v="£421M"/>
    <s v="£0"/>
    <s v="£2,48,671"/>
    <n v="20722.58318566647"/>
  </r>
  <r>
    <x v="1738"/>
    <n v="2006"/>
    <x v="0"/>
    <x v="9"/>
    <s v="Series B"/>
    <n v="488"/>
    <n v="1693"/>
    <n v="79"/>
    <n v="35.909999999999997"/>
    <n v="3"/>
    <s v="Yes"/>
    <s v="No"/>
    <n v="17"/>
    <x v="3"/>
    <n v="4025043"/>
    <n v="3"/>
    <n v="18"/>
    <n v="0.28824571766095686"/>
    <n v="46662.728883638512"/>
    <n v="0.16188524590163936"/>
    <x v="1"/>
    <s v="Normal"/>
    <x v="0"/>
    <s v="₹"/>
    <s v="₹488M"/>
    <s v="₹79M"/>
    <s v="₹0"/>
    <s v="₹46,663"/>
    <n v="3888.5607403032095"/>
  </r>
  <r>
    <x v="1739"/>
    <n v="2011"/>
    <x v="2"/>
    <x v="0"/>
    <s v="Series A"/>
    <n v="43"/>
    <n v="1693"/>
    <n v="289"/>
    <n v="38.22"/>
    <n v="2"/>
    <s v="Yes"/>
    <s v="No"/>
    <n v="16"/>
    <x v="4"/>
    <n v="298021"/>
    <n v="2"/>
    <n v="13"/>
    <n v="2.5398700531600708E-2"/>
    <n v="170702.89427052569"/>
    <n v="6.7209302325581399"/>
    <x v="0"/>
    <s v="Normal"/>
    <x v="0"/>
    <s v="€"/>
    <s v="€43M"/>
    <s v="€289M"/>
    <s v="€0"/>
    <s v="€1,70,703"/>
    <n v="14225.241189210474"/>
  </r>
  <r>
    <x v="1740"/>
    <n v="2016"/>
    <x v="4"/>
    <x v="5"/>
    <s v="IPO"/>
    <n v="138"/>
    <n v="1694"/>
    <n v="286"/>
    <n v="24.47"/>
    <n v="9"/>
    <s v="Yes"/>
    <s v="No"/>
    <n v="37"/>
    <x v="4"/>
    <n v="4438807"/>
    <n v="5"/>
    <n v="8"/>
    <n v="8.146399055489964E-2"/>
    <n v="168831.16883116882"/>
    <n v="2.0724637681159419"/>
    <x v="3"/>
    <s v="High Performer"/>
    <x v="0"/>
    <s v="$"/>
    <s v="$138M"/>
    <s v="$286M"/>
    <s v="$0"/>
    <s v="$1,68,831"/>
    <n v="14069.264069264069"/>
  </r>
  <r>
    <x v="1741"/>
    <n v="2015"/>
    <x v="9"/>
    <x v="3"/>
    <s v="Series C"/>
    <n v="400"/>
    <n v="1694"/>
    <n v="474"/>
    <n v="16.96"/>
    <n v="5"/>
    <s v="No"/>
    <s v="Yes"/>
    <n v="21"/>
    <x v="0"/>
    <n v="3068546"/>
    <n v="4"/>
    <n v="9"/>
    <n v="0.23612750885478159"/>
    <n v="279811.09799291618"/>
    <n v="1.1850000000000001"/>
    <x v="0"/>
    <s v="Normal"/>
    <x v="2"/>
    <n v="0"/>
    <s v="0400M"/>
    <s v="0474M"/>
    <s v="00"/>
    <s v="02,79,811"/>
    <n v="23317.591499409682"/>
  </r>
  <r>
    <x v="1742"/>
    <n v="2022"/>
    <x v="2"/>
    <x v="5"/>
    <s v="Series B"/>
    <n v="158"/>
    <n v="1696"/>
    <n v="824"/>
    <n v="4.0999999999999996"/>
    <n v="3"/>
    <s v="No"/>
    <s v="Yes"/>
    <n v="79"/>
    <x v="0"/>
    <n v="299975"/>
    <n v="3"/>
    <n v="2"/>
    <n v="9.3160377358490559E-2"/>
    <n v="485849.05660377361"/>
    <n v="5.2151898734177218"/>
    <x v="3"/>
    <s v="Normal"/>
    <x v="2"/>
    <s v="€"/>
    <s v="€158M"/>
    <s v="€824M"/>
    <s v="€0"/>
    <s v="€4,85,849"/>
    <n v="40487.421383647801"/>
  </r>
  <r>
    <x v="1743"/>
    <n v="2021"/>
    <x v="0"/>
    <x v="5"/>
    <s v="Seed"/>
    <n v="494"/>
    <n v="1696"/>
    <n v="30"/>
    <n v="30.26"/>
    <n v="3"/>
    <s v="Yes"/>
    <s v="No"/>
    <n v="85"/>
    <x v="2"/>
    <n v="4078604"/>
    <n v="1"/>
    <n v="3"/>
    <n v="0.29127358490566035"/>
    <n v="17688.67924528302"/>
    <n v="6.0728744939271252E-2"/>
    <x v="3"/>
    <s v="Normal"/>
    <x v="0"/>
    <s v="₹"/>
    <s v="₹494M"/>
    <s v="₹30M"/>
    <s v="₹0"/>
    <s v="₹17,689"/>
    <n v="1474.0566037735848"/>
  </r>
  <r>
    <x v="1744"/>
    <n v="2018"/>
    <x v="6"/>
    <x v="3"/>
    <s v="Series C"/>
    <n v="301"/>
    <n v="1696"/>
    <n v="237"/>
    <n v="37.9"/>
    <n v="2"/>
    <s v="No"/>
    <s v="Yes"/>
    <n v="65"/>
    <x v="4"/>
    <n v="1552376"/>
    <n v="4"/>
    <n v="6"/>
    <n v="0.17747641509433962"/>
    <n v="139740.56603773584"/>
    <n v="0.78737541528239208"/>
    <x v="3"/>
    <s v="Normal"/>
    <x v="2"/>
    <s v="£"/>
    <s v="£301M"/>
    <s v="£237M"/>
    <s v="£0"/>
    <s v="£1,39,741"/>
    <n v="11645.047169811322"/>
  </r>
  <r>
    <x v="1745"/>
    <n v="2011"/>
    <x v="1"/>
    <x v="4"/>
    <s v="Seed"/>
    <n v="353"/>
    <n v="1697"/>
    <n v="113"/>
    <n v="0.22"/>
    <n v="5"/>
    <s v="No"/>
    <s v="No"/>
    <n v="20"/>
    <x v="2"/>
    <n v="1267907"/>
    <n v="1"/>
    <n v="13"/>
    <n v="0.20801414260459636"/>
    <n v="66588.096641131415"/>
    <n v="0.32011331444759206"/>
    <x v="3"/>
    <s v="Normal"/>
    <x v="1"/>
    <s v="¥"/>
    <s v="¥353M"/>
    <s v="¥113M"/>
    <s v="¥0"/>
    <s v="¥66,588"/>
    <n v="5549.0080534276176"/>
  </r>
  <r>
    <x v="1746"/>
    <n v="2016"/>
    <x v="9"/>
    <x v="3"/>
    <s v="IPO"/>
    <n v="332"/>
    <n v="1699"/>
    <n v="486"/>
    <n v="35.68"/>
    <n v="8"/>
    <s v="Yes"/>
    <s v="Yes"/>
    <n v="93"/>
    <x v="2"/>
    <n v="2297871"/>
    <n v="5"/>
    <n v="8"/>
    <n v="0.19540906415538553"/>
    <n v="286050.61801059445"/>
    <n v="1.463855421686747"/>
    <x v="3"/>
    <s v="High Performer"/>
    <x v="0"/>
    <n v="0"/>
    <s v="0332M"/>
    <s v="0486M"/>
    <s v="00"/>
    <s v="02,86,051"/>
    <n v="23837.551500882873"/>
  </r>
  <r>
    <x v="1747"/>
    <n v="2005"/>
    <x v="7"/>
    <x v="0"/>
    <s v="IPO"/>
    <n v="449"/>
    <n v="1700"/>
    <n v="796"/>
    <n v="10.42"/>
    <n v="6"/>
    <s v="No"/>
    <s v="No"/>
    <n v="39"/>
    <x v="0"/>
    <n v="3967451"/>
    <n v="5"/>
    <n v="19"/>
    <n v="0.26411764705882351"/>
    <n v="468235.29411764705"/>
    <n v="1.7728285077951003"/>
    <x v="3"/>
    <s v="Normal"/>
    <x v="1"/>
    <s v="A$"/>
    <s v="A$449M"/>
    <s v="A$796M"/>
    <s v="A$0"/>
    <s v="A$4,68,235"/>
    <n v="39019.607843137252"/>
  </r>
  <r>
    <x v="1748"/>
    <n v="2004"/>
    <x v="3"/>
    <x v="5"/>
    <s v="IPO"/>
    <n v="468"/>
    <n v="1700"/>
    <n v="733"/>
    <n v="23.84"/>
    <n v="2"/>
    <s v="No"/>
    <s v="Yes"/>
    <n v="37"/>
    <x v="0"/>
    <n v="576912"/>
    <n v="5"/>
    <n v="20"/>
    <n v="0.2752941176470588"/>
    <n v="431176.4705882353"/>
    <n v="1.5662393162393162"/>
    <x v="0"/>
    <s v="Normal"/>
    <x v="2"/>
    <s v="€"/>
    <s v="€468M"/>
    <s v="€733M"/>
    <s v="€0"/>
    <s v="€4,31,176"/>
    <n v="35931.372549019608"/>
  </r>
  <r>
    <x v="1749"/>
    <n v="2010"/>
    <x v="9"/>
    <x v="5"/>
    <s v="Series C"/>
    <n v="147"/>
    <n v="1701"/>
    <n v="961"/>
    <n v="37.81"/>
    <n v="8"/>
    <s v="No"/>
    <s v="No"/>
    <n v="77"/>
    <x v="0"/>
    <n v="2179545"/>
    <n v="4"/>
    <n v="14"/>
    <n v="8.6419753086419748E-2"/>
    <n v="564961.78718400944"/>
    <n v="6.5374149659863949"/>
    <x v="3"/>
    <s v="High Performer"/>
    <x v="1"/>
    <n v="0"/>
    <s v="0147M"/>
    <s v="0961M"/>
    <s v="00"/>
    <s v="05,64,962"/>
    <n v="47080.148932000782"/>
  </r>
  <r>
    <x v="1750"/>
    <n v="2019"/>
    <x v="0"/>
    <x v="3"/>
    <s v="Series C"/>
    <n v="314"/>
    <n v="1702"/>
    <n v="108"/>
    <n v="16.21"/>
    <n v="8"/>
    <s v="Yes"/>
    <s v="Yes"/>
    <n v="88"/>
    <x v="4"/>
    <n v="1919424"/>
    <n v="4"/>
    <n v="5"/>
    <n v="0.18448883666274971"/>
    <n v="63454.759106933023"/>
    <n v="0.34394904458598724"/>
    <x v="1"/>
    <s v="High Performer"/>
    <x v="0"/>
    <s v="₹"/>
    <s v="₹314M"/>
    <s v="₹108M"/>
    <s v="₹0"/>
    <s v="₹63,455"/>
    <n v="5287.8965922444186"/>
  </r>
  <r>
    <x v="1751"/>
    <n v="2021"/>
    <x v="7"/>
    <x v="2"/>
    <s v="Series B"/>
    <n v="6"/>
    <n v="1702"/>
    <n v="869"/>
    <n v="46.47"/>
    <n v="2"/>
    <s v="No"/>
    <s v="No"/>
    <n v="79"/>
    <x v="1"/>
    <n v="986971"/>
    <n v="3"/>
    <n v="3"/>
    <n v="3.5252643948296123E-3"/>
    <n v="510575.79318448884"/>
    <n v="144.83333333333334"/>
    <x v="0"/>
    <s v="Normal"/>
    <x v="1"/>
    <s v="A$"/>
    <s v="A$6M"/>
    <s v="A$869M"/>
    <s v="A$0"/>
    <s v="A$5,10,576"/>
    <n v="42547.982765374072"/>
  </r>
  <r>
    <x v="1752"/>
    <n v="2015"/>
    <x v="9"/>
    <x v="3"/>
    <s v="IPO"/>
    <n v="244"/>
    <n v="1702"/>
    <n v="832"/>
    <n v="23.57"/>
    <n v="1"/>
    <s v="Yes"/>
    <s v="Yes"/>
    <n v="90"/>
    <x v="0"/>
    <n v="4956913"/>
    <n v="5"/>
    <n v="9"/>
    <n v="0.14336075205640422"/>
    <n v="488836.66274970624"/>
    <n v="3.4098360655737703"/>
    <x v="0"/>
    <s v="Normal"/>
    <x v="0"/>
    <n v="0"/>
    <s v="0244M"/>
    <s v="0832M"/>
    <s v="00"/>
    <s v="04,88,837"/>
    <n v="40736.38856247552"/>
  </r>
  <r>
    <x v="1753"/>
    <n v="2016"/>
    <x v="2"/>
    <x v="7"/>
    <s v="IPO"/>
    <n v="176"/>
    <n v="1705"/>
    <n v="113"/>
    <n v="5.21"/>
    <n v="8"/>
    <s v="Yes"/>
    <s v="No"/>
    <n v="90"/>
    <x v="0"/>
    <n v="4868436"/>
    <n v="5"/>
    <n v="8"/>
    <n v="0.1032258064516129"/>
    <n v="66275.659824046917"/>
    <n v="0.64204545454545459"/>
    <x v="1"/>
    <s v="High Performer"/>
    <x v="0"/>
    <s v="€"/>
    <s v="€176M"/>
    <s v="€113M"/>
    <s v="€0"/>
    <s v="€66,276"/>
    <n v="5522.9716520039101"/>
  </r>
  <r>
    <x v="1754"/>
    <n v="2007"/>
    <x v="4"/>
    <x v="6"/>
    <s v="Seed"/>
    <n v="32"/>
    <n v="1705"/>
    <n v="32"/>
    <n v="49.91"/>
    <n v="7"/>
    <s v="Yes"/>
    <s v="Yes"/>
    <n v="38"/>
    <x v="4"/>
    <n v="1110666"/>
    <n v="1"/>
    <n v="17"/>
    <n v="1.8768328445747801E-2"/>
    <n v="18768.3284457478"/>
    <n v="1"/>
    <x v="3"/>
    <s v="Normal"/>
    <x v="0"/>
    <s v="$"/>
    <s v="$32M"/>
    <s v="$32M"/>
    <s v="$0"/>
    <s v="$18,768"/>
    <n v="1564.0273704789834"/>
  </r>
  <r>
    <x v="1755"/>
    <n v="2001"/>
    <x v="7"/>
    <x v="0"/>
    <s v="Series A"/>
    <n v="364"/>
    <n v="1705"/>
    <n v="474"/>
    <n v="25.59"/>
    <n v="3"/>
    <s v="No"/>
    <s v="No"/>
    <n v="2"/>
    <x v="2"/>
    <n v="241610"/>
    <n v="2"/>
    <n v="23"/>
    <n v="0.21348973607038124"/>
    <n v="278005.86510263931"/>
    <n v="1.3021978021978022"/>
    <x v="0"/>
    <s v="Normal"/>
    <x v="1"/>
    <s v="A$"/>
    <s v="A$364M"/>
    <s v="A$474M"/>
    <s v="A$0"/>
    <s v="A$2,78,006"/>
    <n v="23167.155425219942"/>
  </r>
  <r>
    <x v="1756"/>
    <n v="2016"/>
    <x v="8"/>
    <x v="1"/>
    <s v="Series A"/>
    <n v="296"/>
    <n v="1705"/>
    <n v="118"/>
    <n v="38.130000000000003"/>
    <n v="2"/>
    <s v="No"/>
    <s v="No"/>
    <n v="1"/>
    <x v="2"/>
    <n v="2501035"/>
    <n v="2"/>
    <n v="8"/>
    <n v="0.17360703812316716"/>
    <n v="69208.211143695022"/>
    <n v="0.39864864864864863"/>
    <x v="0"/>
    <s v="Normal"/>
    <x v="1"/>
    <s v="$"/>
    <s v="$296M"/>
    <s v="$118M"/>
    <s v="$0"/>
    <s v="$69,208"/>
    <n v="5767.3509286412509"/>
  </r>
  <r>
    <x v="1757"/>
    <n v="2005"/>
    <x v="7"/>
    <x v="5"/>
    <s v="Series C"/>
    <n v="103"/>
    <n v="1706"/>
    <n v="404"/>
    <n v="9.31"/>
    <n v="7"/>
    <s v="No"/>
    <s v="No"/>
    <n v="58"/>
    <x v="1"/>
    <n v="2661545"/>
    <n v="4"/>
    <n v="19"/>
    <n v="6.0375146541617818E-2"/>
    <n v="236811.25439624852"/>
    <n v="3.9223300970873787"/>
    <x v="1"/>
    <s v="Normal"/>
    <x v="1"/>
    <s v="A$"/>
    <s v="A$103M"/>
    <s v="A$404M"/>
    <s v="A$0"/>
    <s v="A$2,36,811"/>
    <n v="19734.271199687377"/>
  </r>
  <r>
    <x v="1758"/>
    <n v="2004"/>
    <x v="4"/>
    <x v="5"/>
    <s v="IPO"/>
    <n v="2"/>
    <n v="1707"/>
    <n v="276"/>
    <n v="32.590000000000003"/>
    <n v="6"/>
    <s v="Yes"/>
    <s v="No"/>
    <n v="28"/>
    <x v="1"/>
    <n v="931220"/>
    <n v="5"/>
    <n v="20"/>
    <n v="1.1716461628588166E-3"/>
    <n v="161687.17047451669"/>
    <n v="138"/>
    <x v="0"/>
    <s v="Normal"/>
    <x v="0"/>
    <s v="$"/>
    <s v="$2M"/>
    <s v="$276M"/>
    <s v="$0"/>
    <s v="$1,61,687"/>
    <n v="13473.930872876392"/>
  </r>
  <r>
    <x v="1759"/>
    <n v="2010"/>
    <x v="5"/>
    <x v="3"/>
    <s v="IPO"/>
    <n v="153"/>
    <n v="1707"/>
    <n v="464"/>
    <n v="48.78"/>
    <n v="4"/>
    <s v="No"/>
    <s v="No"/>
    <n v="2"/>
    <x v="1"/>
    <n v="503960"/>
    <n v="5"/>
    <n v="14"/>
    <n v="8.9630931458699478E-2"/>
    <n v="271821.90978324547"/>
    <n v="3.0326797385620914"/>
    <x v="0"/>
    <s v="Normal"/>
    <x v="1"/>
    <s v="¥"/>
    <s v="¥153M"/>
    <s v="¥464M"/>
    <s v="¥0"/>
    <s v="¥2,71,822"/>
    <n v="22651.825815270455"/>
  </r>
  <r>
    <x v="1760"/>
    <n v="2002"/>
    <x v="0"/>
    <x v="8"/>
    <s v="Series B"/>
    <n v="221"/>
    <n v="1709"/>
    <n v="664"/>
    <n v="5.98"/>
    <n v="1"/>
    <s v="Yes"/>
    <s v="No"/>
    <n v="33"/>
    <x v="4"/>
    <n v="3878697"/>
    <n v="3"/>
    <n v="22"/>
    <n v="0.12931538911644236"/>
    <n v="388531.30485664133"/>
    <n v="3.004524886877828"/>
    <x v="1"/>
    <s v="Normal"/>
    <x v="0"/>
    <s v="₹"/>
    <s v="₹221M"/>
    <s v="₹664M"/>
    <s v="₹0"/>
    <s v="₹3,88,531"/>
    <n v="32377.608738053441"/>
  </r>
  <r>
    <x v="1761"/>
    <n v="2002"/>
    <x v="8"/>
    <x v="8"/>
    <s v="Seed"/>
    <n v="27"/>
    <n v="1712"/>
    <n v="416"/>
    <n v="4.59"/>
    <n v="9"/>
    <s v="No"/>
    <s v="Yes"/>
    <n v="38"/>
    <x v="1"/>
    <n v="4070125"/>
    <n v="1"/>
    <n v="22"/>
    <n v="1.5771028037383176E-2"/>
    <n v="242990.65420560748"/>
    <n v="15.407407407407407"/>
    <x v="3"/>
    <s v="High Performer"/>
    <x v="2"/>
    <s v="$"/>
    <s v="$27M"/>
    <s v="$416M"/>
    <s v="$0"/>
    <s v="$2,42,991"/>
    <n v="20249.221183800622"/>
  </r>
  <r>
    <x v="1762"/>
    <n v="2003"/>
    <x v="6"/>
    <x v="9"/>
    <s v="Series C"/>
    <n v="386"/>
    <n v="1712"/>
    <n v="968"/>
    <n v="8"/>
    <n v="4"/>
    <s v="Yes"/>
    <s v="No"/>
    <n v="79"/>
    <x v="1"/>
    <n v="1118085"/>
    <n v="4"/>
    <n v="21"/>
    <n v="0.22546728971962618"/>
    <n v="565420.56074766361"/>
    <n v="2.5077720207253886"/>
    <x v="3"/>
    <s v="Normal"/>
    <x v="0"/>
    <s v="£"/>
    <s v="£386M"/>
    <s v="£968M"/>
    <s v="£0"/>
    <s v="£5,65,421"/>
    <n v="47118.380062305296"/>
  </r>
  <r>
    <x v="1763"/>
    <n v="2005"/>
    <x v="6"/>
    <x v="4"/>
    <s v="Series B"/>
    <n v="459"/>
    <n v="1712"/>
    <n v="948"/>
    <n v="2.1"/>
    <n v="2"/>
    <s v="Yes"/>
    <s v="Yes"/>
    <n v="92"/>
    <x v="1"/>
    <n v="986435"/>
    <n v="3"/>
    <n v="19"/>
    <n v="0.26810747663551404"/>
    <n v="553738.3177570093"/>
    <n v="2.0653594771241832"/>
    <x v="3"/>
    <s v="Normal"/>
    <x v="0"/>
    <s v="£"/>
    <s v="£459M"/>
    <s v="£948M"/>
    <s v="£0"/>
    <s v="£5,53,738"/>
    <n v="46144.859813084113"/>
  </r>
  <r>
    <x v="1764"/>
    <n v="2005"/>
    <x v="5"/>
    <x v="9"/>
    <s v="IPO"/>
    <n v="323"/>
    <n v="1713"/>
    <n v="192"/>
    <n v="37.9"/>
    <n v="9"/>
    <s v="Yes"/>
    <s v="No"/>
    <n v="56"/>
    <x v="2"/>
    <n v="3112283"/>
    <n v="5"/>
    <n v="19"/>
    <n v="0.18855808523058962"/>
    <n v="112084.06304728547"/>
    <n v="0.59442724458204332"/>
    <x v="3"/>
    <s v="High Performer"/>
    <x v="0"/>
    <s v="¥"/>
    <s v="¥323M"/>
    <s v="¥192M"/>
    <s v="¥0"/>
    <s v="¥1,12,084"/>
    <n v="9340.338587273789"/>
  </r>
  <r>
    <x v="1765"/>
    <n v="2011"/>
    <x v="4"/>
    <x v="8"/>
    <s v="Seed"/>
    <n v="353"/>
    <n v="1714"/>
    <n v="228"/>
    <n v="6.69"/>
    <n v="5"/>
    <s v="Yes"/>
    <s v="Yes"/>
    <n v="27"/>
    <x v="3"/>
    <n v="1276949"/>
    <n v="1"/>
    <n v="13"/>
    <n v="0.20595099183197199"/>
    <n v="133022.17036172695"/>
    <n v="0.6458923512747875"/>
    <x v="3"/>
    <s v="Normal"/>
    <x v="0"/>
    <s v="$"/>
    <s v="$353M"/>
    <s v="$228M"/>
    <s v="$0"/>
    <s v="$1,33,022"/>
    <n v="11085.180863477246"/>
  </r>
  <r>
    <x v="1766"/>
    <n v="2022"/>
    <x v="7"/>
    <x v="1"/>
    <s v="Series C"/>
    <n v="361"/>
    <n v="1715"/>
    <n v="695"/>
    <n v="36.21"/>
    <n v="8"/>
    <s v="Yes"/>
    <s v="Yes"/>
    <n v="89"/>
    <x v="4"/>
    <n v="4693378"/>
    <n v="4"/>
    <n v="2"/>
    <n v="0.21049562682215744"/>
    <n v="405247.81341107871"/>
    <n v="1.925207756232687"/>
    <x v="0"/>
    <s v="High Performer"/>
    <x v="0"/>
    <s v="A$"/>
    <s v="A$361M"/>
    <s v="A$695M"/>
    <s v="A$0"/>
    <s v="A$4,05,248"/>
    <n v="33770.651117589892"/>
  </r>
  <r>
    <x v="1767"/>
    <n v="2000"/>
    <x v="0"/>
    <x v="6"/>
    <s v="Series A"/>
    <n v="165"/>
    <n v="1715"/>
    <n v="656"/>
    <n v="41.75"/>
    <n v="2"/>
    <s v="No"/>
    <s v="Yes"/>
    <n v="49"/>
    <x v="3"/>
    <n v="4670346"/>
    <n v="2"/>
    <n v="24"/>
    <n v="9.6209912536443148E-2"/>
    <n v="382507.28862973762"/>
    <n v="3.9757575757575756"/>
    <x v="3"/>
    <s v="Normal"/>
    <x v="2"/>
    <s v="₹"/>
    <s v="₹165M"/>
    <s v="₹656M"/>
    <s v="₹0"/>
    <s v="₹3,82,507"/>
    <n v="31875.607385811469"/>
  </r>
  <r>
    <x v="1768"/>
    <n v="2005"/>
    <x v="5"/>
    <x v="6"/>
    <s v="Series A"/>
    <n v="499"/>
    <n v="1716"/>
    <n v="424"/>
    <n v="41.78"/>
    <n v="7"/>
    <s v="No"/>
    <s v="No"/>
    <n v="13"/>
    <x v="2"/>
    <n v="32533"/>
    <n v="2"/>
    <n v="19"/>
    <n v="0.2907925407925408"/>
    <n v="247086.24708624708"/>
    <n v="0.84969939879759515"/>
    <x v="3"/>
    <s v="Normal"/>
    <x v="1"/>
    <s v="¥"/>
    <s v="¥499M"/>
    <s v="¥424M"/>
    <s v="¥0"/>
    <s v="¥2,47,086"/>
    <n v="20590.520590520591"/>
  </r>
  <r>
    <x v="1769"/>
    <n v="2007"/>
    <x v="8"/>
    <x v="5"/>
    <s v="Series C"/>
    <n v="496"/>
    <n v="1717"/>
    <n v="921"/>
    <n v="15.25"/>
    <n v="9"/>
    <s v="No"/>
    <s v="Yes"/>
    <n v="8"/>
    <x v="4"/>
    <n v="4381045"/>
    <n v="4"/>
    <n v="17"/>
    <n v="0.28887594641817121"/>
    <n v="536400.69889341877"/>
    <n v="1.8568548387096775"/>
    <x v="3"/>
    <s v="High Performer"/>
    <x v="2"/>
    <s v="$"/>
    <s v="$496M"/>
    <s v="$921M"/>
    <s v="$0"/>
    <s v="$5,36,401"/>
    <n v="44700.058241118226"/>
  </r>
  <r>
    <x v="1770"/>
    <n v="2001"/>
    <x v="4"/>
    <x v="1"/>
    <s v="Seed"/>
    <n v="367"/>
    <n v="1720"/>
    <n v="519"/>
    <n v="16.329999999999998"/>
    <n v="7"/>
    <s v="No"/>
    <s v="No"/>
    <n v="83"/>
    <x v="2"/>
    <n v="3976044"/>
    <n v="1"/>
    <n v="23"/>
    <n v="0.21337209302325583"/>
    <n v="301744.18604651163"/>
    <n v="1.4141689373297002"/>
    <x v="0"/>
    <s v="Normal"/>
    <x v="1"/>
    <s v="$"/>
    <s v="$367M"/>
    <s v="$519M"/>
    <s v="$0"/>
    <s v="$3,01,744"/>
    <n v="25145.348837209302"/>
  </r>
  <r>
    <x v="1771"/>
    <n v="2000"/>
    <x v="1"/>
    <x v="5"/>
    <s v="Series C"/>
    <n v="238"/>
    <n v="1720"/>
    <n v="599"/>
    <n v="44.84"/>
    <n v="1"/>
    <s v="No"/>
    <s v="No"/>
    <n v="41"/>
    <x v="3"/>
    <n v="31596"/>
    <n v="4"/>
    <n v="24"/>
    <n v="0.13837209302325582"/>
    <n v="348255.81395348837"/>
    <n v="2.5168067226890756"/>
    <x v="0"/>
    <s v="Normal"/>
    <x v="1"/>
    <s v="¥"/>
    <s v="¥238M"/>
    <s v="¥599M"/>
    <s v="¥0"/>
    <s v="¥3,48,256"/>
    <n v="29021.317829457363"/>
  </r>
  <r>
    <x v="1772"/>
    <n v="2004"/>
    <x v="3"/>
    <x v="0"/>
    <s v="Series B"/>
    <n v="210"/>
    <n v="1722"/>
    <n v="36"/>
    <n v="25.72"/>
    <n v="1"/>
    <s v="Yes"/>
    <s v="Yes"/>
    <n v="91"/>
    <x v="4"/>
    <n v="1199882"/>
    <n v="3"/>
    <n v="20"/>
    <n v="0.12195121951219512"/>
    <n v="20905.923344947736"/>
    <n v="0.17142857142857143"/>
    <x v="3"/>
    <s v="Normal"/>
    <x v="0"/>
    <s v="€"/>
    <s v="€210M"/>
    <s v="€36M"/>
    <s v="€0"/>
    <s v="€20,906"/>
    <n v="1742.1602787456445"/>
  </r>
  <r>
    <x v="1773"/>
    <n v="2016"/>
    <x v="3"/>
    <x v="6"/>
    <s v="Series C"/>
    <n v="429"/>
    <n v="1723"/>
    <n v="510"/>
    <n v="21.6"/>
    <n v="5"/>
    <s v="No"/>
    <s v="No"/>
    <n v="58"/>
    <x v="0"/>
    <n v="4374704"/>
    <n v="4"/>
    <n v="8"/>
    <n v="0.248984329657574"/>
    <n v="295995.35693557747"/>
    <n v="1.1888111888111887"/>
    <x v="1"/>
    <s v="Normal"/>
    <x v="1"/>
    <s v="€"/>
    <s v="€429M"/>
    <s v="€510M"/>
    <s v="€0"/>
    <s v="€2,95,995"/>
    <n v="24666.279744631458"/>
  </r>
  <r>
    <x v="1774"/>
    <n v="2004"/>
    <x v="5"/>
    <x v="6"/>
    <s v="Series B"/>
    <n v="17"/>
    <n v="1724"/>
    <n v="674"/>
    <n v="17.649999999999999"/>
    <n v="7"/>
    <s v="Yes"/>
    <s v="No"/>
    <n v="71"/>
    <x v="0"/>
    <n v="3566953"/>
    <n v="3"/>
    <n v="20"/>
    <n v="9.8607888631090483E-3"/>
    <n v="390951.27610208816"/>
    <n v="39.647058823529413"/>
    <x v="3"/>
    <s v="Normal"/>
    <x v="0"/>
    <s v="¥"/>
    <s v="¥17M"/>
    <s v="¥674M"/>
    <s v="¥0"/>
    <s v="¥3,90,951"/>
    <n v="32579.273008507349"/>
  </r>
  <r>
    <x v="1775"/>
    <n v="2007"/>
    <x v="5"/>
    <x v="8"/>
    <s v="IPO"/>
    <n v="457"/>
    <n v="1724"/>
    <n v="486"/>
    <n v="22.14"/>
    <n v="4"/>
    <s v="No"/>
    <s v="Yes"/>
    <n v="9"/>
    <x v="0"/>
    <n v="4972535"/>
    <n v="5"/>
    <n v="17"/>
    <n v="0.26508120649651973"/>
    <n v="281902.55220417632"/>
    <n v="1.0634573304157549"/>
    <x v="2"/>
    <s v="Normal"/>
    <x v="2"/>
    <s v="¥"/>
    <s v="¥457M"/>
    <s v="¥486M"/>
    <s v="¥0"/>
    <s v="¥2,81,903"/>
    <n v="23491.879350348026"/>
  </r>
  <r>
    <x v="1776"/>
    <n v="2001"/>
    <x v="2"/>
    <x v="9"/>
    <s v="Series A"/>
    <n v="67"/>
    <n v="1725"/>
    <n v="268"/>
    <n v="42.69"/>
    <n v="6"/>
    <s v="No"/>
    <s v="No"/>
    <n v="61"/>
    <x v="0"/>
    <n v="1988926"/>
    <n v="2"/>
    <n v="23"/>
    <n v="3.8840579710144929E-2"/>
    <n v="155362.31884057971"/>
    <n v="4"/>
    <x v="1"/>
    <s v="Normal"/>
    <x v="1"/>
    <s v="€"/>
    <s v="€67M"/>
    <s v="€268M"/>
    <s v="€0"/>
    <s v="€1,55,362"/>
    <n v="12946.859903381643"/>
  </r>
  <r>
    <x v="1777"/>
    <n v="2009"/>
    <x v="1"/>
    <x v="3"/>
    <s v="Series C"/>
    <n v="33"/>
    <n v="1726"/>
    <n v="609"/>
    <n v="44.48"/>
    <n v="6"/>
    <s v="No"/>
    <s v="No"/>
    <n v="5"/>
    <x v="4"/>
    <n v="3698504"/>
    <n v="4"/>
    <n v="15"/>
    <n v="1.9119351100811123E-2"/>
    <n v="352838.93395133258"/>
    <n v="18.454545454545453"/>
    <x v="3"/>
    <s v="Normal"/>
    <x v="1"/>
    <s v="¥"/>
    <s v="¥33M"/>
    <s v="¥609M"/>
    <s v="¥0"/>
    <s v="¥3,52,839"/>
    <n v="29403.244495944378"/>
  </r>
  <r>
    <x v="1778"/>
    <n v="2021"/>
    <x v="6"/>
    <x v="6"/>
    <s v="IPO"/>
    <n v="471"/>
    <n v="1727"/>
    <n v="433"/>
    <n v="23.69"/>
    <n v="3"/>
    <s v="Yes"/>
    <s v="No"/>
    <n v="3"/>
    <x v="1"/>
    <n v="1883020"/>
    <n v="5"/>
    <n v="3"/>
    <n v="0.27272727272727271"/>
    <n v="250723.79849449912"/>
    <n v="0.91932059447983017"/>
    <x v="0"/>
    <s v="Normal"/>
    <x v="0"/>
    <s v="£"/>
    <s v="£471M"/>
    <s v="£433M"/>
    <s v="£0"/>
    <s v="£2,50,724"/>
    <n v="20893.649874541596"/>
  </r>
  <r>
    <x v="1779"/>
    <n v="2006"/>
    <x v="6"/>
    <x v="1"/>
    <s v="Series B"/>
    <n v="159"/>
    <n v="1727"/>
    <n v="160"/>
    <n v="14.49"/>
    <n v="2"/>
    <s v="Yes"/>
    <s v="No"/>
    <n v="67"/>
    <x v="2"/>
    <n v="2309197"/>
    <n v="3"/>
    <n v="18"/>
    <n v="9.2067168500289523E-2"/>
    <n v="92646.207295888831"/>
    <n v="1.0062893081761006"/>
    <x v="3"/>
    <s v="Normal"/>
    <x v="0"/>
    <s v="£"/>
    <s v="£159M"/>
    <s v="£160M"/>
    <s v="£0"/>
    <s v="£92,646"/>
    <n v="7720.5172746574017"/>
  </r>
  <r>
    <x v="1780"/>
    <n v="2010"/>
    <x v="7"/>
    <x v="2"/>
    <s v="Series C"/>
    <n v="402"/>
    <n v="1728"/>
    <n v="358"/>
    <n v="3.58"/>
    <n v="7"/>
    <s v="No"/>
    <s v="No"/>
    <n v="14"/>
    <x v="2"/>
    <n v="4730048"/>
    <n v="4"/>
    <n v="14"/>
    <n v="0.2326388888888889"/>
    <n v="207175.92592592593"/>
    <n v="0.89054726368159209"/>
    <x v="0"/>
    <s v="Normal"/>
    <x v="1"/>
    <s v="A$"/>
    <s v="A$402M"/>
    <s v="A$358M"/>
    <s v="A$0"/>
    <s v="A$2,07,176"/>
    <n v="17264.660493827159"/>
  </r>
  <r>
    <x v="1781"/>
    <n v="2008"/>
    <x v="0"/>
    <x v="9"/>
    <s v="IPO"/>
    <n v="181"/>
    <n v="1728"/>
    <n v="143"/>
    <n v="22.68"/>
    <n v="1"/>
    <s v="Yes"/>
    <s v="Yes"/>
    <n v="71"/>
    <x v="4"/>
    <n v="2534144"/>
    <n v="5"/>
    <n v="16"/>
    <n v="0.10474537037037036"/>
    <n v="82754.629629629635"/>
    <n v="0.79005524861878451"/>
    <x v="0"/>
    <s v="Normal"/>
    <x v="0"/>
    <s v="₹"/>
    <s v="₹181M"/>
    <s v="₹143M"/>
    <s v="₹0"/>
    <s v="₹82,755"/>
    <n v="6896.2191358024693"/>
  </r>
  <r>
    <x v="1782"/>
    <n v="2016"/>
    <x v="8"/>
    <x v="4"/>
    <s v="Series B"/>
    <n v="175"/>
    <n v="1730"/>
    <n v="660"/>
    <n v="12.28"/>
    <n v="8"/>
    <s v="Yes"/>
    <s v="No"/>
    <n v="57"/>
    <x v="1"/>
    <n v="3157234"/>
    <n v="3"/>
    <n v="8"/>
    <n v="0.10115606936416185"/>
    <n v="381502.89017341041"/>
    <n v="3.7714285714285714"/>
    <x v="1"/>
    <s v="High Performer"/>
    <x v="0"/>
    <s v="$"/>
    <s v="$175M"/>
    <s v="$660M"/>
    <s v="$0"/>
    <s v="$3,81,503"/>
    <n v="31791.907514450868"/>
  </r>
  <r>
    <x v="1783"/>
    <n v="2002"/>
    <x v="0"/>
    <x v="2"/>
    <s v="Series A"/>
    <n v="12"/>
    <n v="1730"/>
    <n v="190"/>
    <n v="16.84"/>
    <n v="7"/>
    <s v="No"/>
    <s v="Yes"/>
    <n v="84"/>
    <x v="4"/>
    <n v="804609"/>
    <n v="2"/>
    <n v="22"/>
    <n v="6.9364161849710983E-3"/>
    <n v="109826.58959537573"/>
    <n v="15.833333333333334"/>
    <x v="0"/>
    <s v="Normal"/>
    <x v="2"/>
    <s v="₹"/>
    <s v="₹12M"/>
    <s v="₹190M"/>
    <s v="₹0"/>
    <s v="₹1,09,827"/>
    <n v="9152.2157996146434"/>
  </r>
  <r>
    <x v="1784"/>
    <n v="2018"/>
    <x v="4"/>
    <x v="3"/>
    <s v="Series A"/>
    <n v="281"/>
    <n v="1731"/>
    <n v="698"/>
    <n v="19.420000000000002"/>
    <n v="1"/>
    <s v="No"/>
    <s v="No"/>
    <n v="32"/>
    <x v="4"/>
    <n v="4881770"/>
    <n v="2"/>
    <n v="6"/>
    <n v="0.16233391103408434"/>
    <n v="403235.12420566147"/>
    <n v="2.4839857651245554"/>
    <x v="1"/>
    <s v="Normal"/>
    <x v="1"/>
    <s v="$"/>
    <s v="$281M"/>
    <s v="$698M"/>
    <s v="$0"/>
    <s v="$4,03,235"/>
    <n v="33602.927017138456"/>
  </r>
  <r>
    <x v="1785"/>
    <n v="2008"/>
    <x v="2"/>
    <x v="6"/>
    <s v="Series B"/>
    <n v="34"/>
    <n v="1734"/>
    <n v="35"/>
    <n v="46.62"/>
    <n v="6"/>
    <s v="Yes"/>
    <s v="No"/>
    <n v="75"/>
    <x v="4"/>
    <n v="4353149"/>
    <n v="3"/>
    <n v="16"/>
    <n v="1.9607843137254902E-2"/>
    <n v="20184.544405997694"/>
    <n v="1.0294117647058822"/>
    <x v="2"/>
    <s v="Normal"/>
    <x v="0"/>
    <s v="€"/>
    <s v="€34M"/>
    <s v="€35M"/>
    <s v="€0"/>
    <s v="€20,185"/>
    <n v="1682.0453671664745"/>
  </r>
  <r>
    <x v="1786"/>
    <n v="2003"/>
    <x v="4"/>
    <x v="3"/>
    <s v="IPO"/>
    <n v="90"/>
    <n v="1735"/>
    <n v="952"/>
    <n v="38.99"/>
    <n v="7"/>
    <s v="Yes"/>
    <s v="No"/>
    <n v="3"/>
    <x v="1"/>
    <n v="2188583"/>
    <n v="5"/>
    <n v="21"/>
    <n v="5.1873198847262249E-2"/>
    <n v="548703.17002881842"/>
    <n v="10.577777777777778"/>
    <x v="1"/>
    <s v="Normal"/>
    <x v="0"/>
    <s v="$"/>
    <s v="$90M"/>
    <s v="$952M"/>
    <s v="$0"/>
    <s v="$5,48,703"/>
    <n v="45725.264169068207"/>
  </r>
  <r>
    <x v="1787"/>
    <n v="2005"/>
    <x v="4"/>
    <x v="5"/>
    <s v="Series C"/>
    <n v="26"/>
    <n v="1737"/>
    <n v="441"/>
    <n v="2.84"/>
    <n v="7"/>
    <s v="Yes"/>
    <s v="No"/>
    <n v="57"/>
    <x v="0"/>
    <n v="3838472"/>
    <n v="4"/>
    <n v="19"/>
    <n v="1.4968336211859529E-2"/>
    <n v="253886.0103626943"/>
    <n v="16.96153846153846"/>
    <x v="3"/>
    <s v="Normal"/>
    <x v="0"/>
    <s v="$"/>
    <s v="$26M"/>
    <s v="$441M"/>
    <s v="$0"/>
    <s v="$2,53,886"/>
    <n v="21157.167530224524"/>
  </r>
  <r>
    <x v="1788"/>
    <n v="2002"/>
    <x v="8"/>
    <x v="1"/>
    <s v="IPO"/>
    <n v="379"/>
    <n v="1737"/>
    <n v="211"/>
    <n v="36.25"/>
    <n v="4"/>
    <s v="Yes"/>
    <s v="No"/>
    <n v="46"/>
    <x v="4"/>
    <n v="4761813"/>
    <n v="5"/>
    <n v="22"/>
    <n v="0.2181922855497985"/>
    <n v="121473.80541162925"/>
    <n v="0.55672823218997358"/>
    <x v="0"/>
    <s v="Normal"/>
    <x v="0"/>
    <s v="$"/>
    <s v="$379M"/>
    <s v="$211M"/>
    <s v="$0"/>
    <s v="$1,21,474"/>
    <n v="10122.81711763577"/>
  </r>
  <r>
    <x v="1789"/>
    <n v="2001"/>
    <x v="9"/>
    <x v="0"/>
    <s v="Series B"/>
    <n v="198"/>
    <n v="1738"/>
    <n v="909"/>
    <n v="29.72"/>
    <n v="6"/>
    <s v="Yes"/>
    <s v="No"/>
    <n v="62"/>
    <x v="1"/>
    <n v="2664861"/>
    <n v="3"/>
    <n v="23"/>
    <n v="0.11392405063291139"/>
    <n v="523014.9597238205"/>
    <n v="4.5909090909090908"/>
    <x v="3"/>
    <s v="Normal"/>
    <x v="0"/>
    <n v="0"/>
    <s v="0198M"/>
    <s v="0909M"/>
    <s v="00"/>
    <s v="05,23,015"/>
    <n v="43584.579976985042"/>
  </r>
  <r>
    <x v="1790"/>
    <n v="2017"/>
    <x v="9"/>
    <x v="1"/>
    <s v="Series B"/>
    <n v="334"/>
    <n v="1739"/>
    <n v="995"/>
    <n v="17.12"/>
    <n v="1"/>
    <s v="Yes"/>
    <s v="No"/>
    <n v="66"/>
    <x v="4"/>
    <n v="1268408"/>
    <n v="3"/>
    <n v="7"/>
    <n v="0.19206440483036227"/>
    <n v="572167.91259344446"/>
    <n v="2.9790419161676644"/>
    <x v="0"/>
    <s v="Normal"/>
    <x v="0"/>
    <n v="0"/>
    <s v="0334M"/>
    <s v="0995M"/>
    <s v="00"/>
    <s v="05,72,168"/>
    <n v="47680.659382787046"/>
  </r>
  <r>
    <x v="1791"/>
    <n v="2016"/>
    <x v="9"/>
    <x v="4"/>
    <s v="Series A"/>
    <n v="180"/>
    <n v="1740"/>
    <n v="101"/>
    <n v="40.14"/>
    <n v="7"/>
    <s v="Yes"/>
    <s v="Yes"/>
    <n v="9"/>
    <x v="0"/>
    <n v="3883771"/>
    <n v="2"/>
    <n v="8"/>
    <n v="0.10344827586206896"/>
    <n v="58045.977011494251"/>
    <n v="0.56111111111111112"/>
    <x v="3"/>
    <s v="Normal"/>
    <x v="0"/>
    <n v="0"/>
    <s v="0180M"/>
    <s v="0101M"/>
    <s v="00"/>
    <s v="058,046"/>
    <n v="4837.1647509578543"/>
  </r>
  <r>
    <x v="1792"/>
    <n v="2018"/>
    <x v="2"/>
    <x v="4"/>
    <s v="Series A"/>
    <n v="463"/>
    <n v="1742"/>
    <n v="704"/>
    <n v="14.55"/>
    <n v="2"/>
    <s v="Yes"/>
    <s v="No"/>
    <n v="37"/>
    <x v="4"/>
    <n v="4244910"/>
    <n v="2"/>
    <n v="6"/>
    <n v="0.26578645235361653"/>
    <n v="404133.18025258323"/>
    <n v="1.5205183585313176"/>
    <x v="3"/>
    <s v="Normal"/>
    <x v="0"/>
    <s v="€"/>
    <s v="€463M"/>
    <s v="€704M"/>
    <s v="€0"/>
    <s v="€4,04,133"/>
    <n v="33677.765021048603"/>
  </r>
  <r>
    <x v="1793"/>
    <n v="2015"/>
    <x v="7"/>
    <x v="6"/>
    <s v="Series B"/>
    <n v="430"/>
    <n v="1744"/>
    <n v="222"/>
    <n v="48.9"/>
    <n v="8"/>
    <s v="Yes"/>
    <s v="No"/>
    <n v="18"/>
    <x v="3"/>
    <n v="120490"/>
    <n v="3"/>
    <n v="9"/>
    <n v="0.24655963302752293"/>
    <n v="127293.57798165138"/>
    <n v="0.51627906976744187"/>
    <x v="0"/>
    <s v="High Performer"/>
    <x v="0"/>
    <s v="A$"/>
    <s v="A$430M"/>
    <s v="A$222M"/>
    <s v="A$0"/>
    <s v="A$1,27,294"/>
    <n v="10607.798165137614"/>
  </r>
  <r>
    <x v="1794"/>
    <n v="2016"/>
    <x v="5"/>
    <x v="9"/>
    <s v="Series B"/>
    <n v="293"/>
    <n v="1744"/>
    <n v="405"/>
    <n v="14.49"/>
    <n v="8"/>
    <s v="No"/>
    <s v="Yes"/>
    <n v="64"/>
    <x v="3"/>
    <n v="1680898"/>
    <n v="3"/>
    <n v="8"/>
    <n v="0.16800458715596331"/>
    <n v="232224.77064220182"/>
    <n v="1.3822525597269624"/>
    <x v="3"/>
    <s v="High Performer"/>
    <x v="2"/>
    <s v="¥"/>
    <s v="¥293M"/>
    <s v="¥405M"/>
    <s v="¥0"/>
    <s v="¥2,32,225"/>
    <n v="19352.064220183485"/>
  </r>
  <r>
    <x v="1795"/>
    <n v="2017"/>
    <x v="1"/>
    <x v="1"/>
    <s v="Series A"/>
    <n v="432"/>
    <n v="1744"/>
    <n v="132"/>
    <n v="6.52"/>
    <n v="6"/>
    <s v="Yes"/>
    <s v="No"/>
    <n v="49"/>
    <x v="0"/>
    <n v="317195"/>
    <n v="2"/>
    <n v="7"/>
    <n v="0.24770642201834864"/>
    <n v="75688.073394495412"/>
    <n v="0.30555555555555558"/>
    <x v="3"/>
    <s v="Normal"/>
    <x v="0"/>
    <s v="¥"/>
    <s v="¥432M"/>
    <s v="¥132M"/>
    <s v="¥0"/>
    <s v="¥75,688"/>
    <n v="6307.339449541284"/>
  </r>
  <r>
    <x v="1796"/>
    <n v="2012"/>
    <x v="6"/>
    <x v="0"/>
    <s v="Seed"/>
    <n v="387"/>
    <n v="1744"/>
    <n v="366"/>
    <n v="1.65"/>
    <n v="4"/>
    <s v="Yes"/>
    <s v="No"/>
    <n v="9"/>
    <x v="0"/>
    <n v="2466654"/>
    <n v="1"/>
    <n v="12"/>
    <n v="0.22190366972477063"/>
    <n v="209862.38532110091"/>
    <n v="0.94573643410852715"/>
    <x v="0"/>
    <s v="Normal"/>
    <x v="0"/>
    <s v="£"/>
    <s v="£387M"/>
    <s v="£366M"/>
    <s v="£0"/>
    <s v="£2,09,862"/>
    <n v="17488.532110091743"/>
  </r>
  <r>
    <x v="1797"/>
    <n v="2009"/>
    <x v="4"/>
    <x v="4"/>
    <s v="Seed"/>
    <n v="109"/>
    <n v="1746"/>
    <n v="529"/>
    <n v="3.99"/>
    <n v="2"/>
    <s v="Yes"/>
    <s v="No"/>
    <n v="88"/>
    <x v="3"/>
    <n v="2231386"/>
    <n v="1"/>
    <n v="15"/>
    <n v="6.2428407789232532E-2"/>
    <n v="302978.23596792668"/>
    <n v="4.8532110091743119"/>
    <x v="3"/>
    <s v="Normal"/>
    <x v="0"/>
    <s v="$"/>
    <s v="$109M"/>
    <s v="$529M"/>
    <s v="$0"/>
    <s v="$3,02,978"/>
    <n v="25248.186330660559"/>
  </r>
  <r>
    <x v="1798"/>
    <n v="2017"/>
    <x v="2"/>
    <x v="5"/>
    <s v="Seed"/>
    <n v="368"/>
    <n v="1747"/>
    <n v="13"/>
    <n v="24.23"/>
    <n v="8"/>
    <s v="No"/>
    <s v="Yes"/>
    <n v="10"/>
    <x v="1"/>
    <n v="4462844"/>
    <n v="1"/>
    <n v="7"/>
    <n v="0.21064682312535776"/>
    <n v="7441.3279908414424"/>
    <n v="3.5326086956521736E-2"/>
    <x v="0"/>
    <s v="High Performer"/>
    <x v="2"/>
    <s v="€"/>
    <s v="€368M"/>
    <s v="€13M"/>
    <s v="€0"/>
    <s v="€7,441"/>
    <n v="620.11066590345354"/>
  </r>
  <r>
    <x v="1799"/>
    <n v="2017"/>
    <x v="6"/>
    <x v="7"/>
    <s v="Seed"/>
    <n v="263"/>
    <n v="1748"/>
    <n v="818"/>
    <n v="25.31"/>
    <n v="5"/>
    <s v="Yes"/>
    <s v="No"/>
    <n v="11"/>
    <x v="4"/>
    <n v="3768188"/>
    <n v="1"/>
    <n v="7"/>
    <n v="0.15045766590389015"/>
    <n v="467963.38672768878"/>
    <n v="3.1102661596958177"/>
    <x v="3"/>
    <s v="Normal"/>
    <x v="0"/>
    <s v="£"/>
    <s v="£263M"/>
    <s v="£818M"/>
    <s v="£0"/>
    <s v="£4,67,963"/>
    <n v="38996.948893974062"/>
  </r>
  <r>
    <x v="1800"/>
    <n v="2014"/>
    <x v="1"/>
    <x v="6"/>
    <s v="Series B"/>
    <n v="467"/>
    <n v="1748"/>
    <n v="47"/>
    <n v="39.840000000000003"/>
    <n v="2"/>
    <s v="No"/>
    <s v="Yes"/>
    <n v="10"/>
    <x v="2"/>
    <n v="4116945"/>
    <n v="3"/>
    <n v="10"/>
    <n v="0.26716247139588101"/>
    <n v="26887.871853546912"/>
    <n v="0.1006423982869379"/>
    <x v="0"/>
    <s v="Normal"/>
    <x v="2"/>
    <s v="¥"/>
    <s v="¥467M"/>
    <s v="¥47M"/>
    <s v="¥0"/>
    <s v="¥26,888"/>
    <n v="2240.655987795576"/>
  </r>
  <r>
    <x v="1801"/>
    <n v="2001"/>
    <x v="1"/>
    <x v="2"/>
    <s v="IPO"/>
    <n v="216"/>
    <n v="1749"/>
    <n v="21"/>
    <n v="42.07"/>
    <n v="5"/>
    <s v="Yes"/>
    <s v="No"/>
    <n v="35"/>
    <x v="2"/>
    <n v="3992666"/>
    <n v="5"/>
    <n v="23"/>
    <n v="0.1234991423670669"/>
    <n v="12006.861063464838"/>
    <n v="9.7222222222222224E-2"/>
    <x v="0"/>
    <s v="Normal"/>
    <x v="0"/>
    <s v="¥"/>
    <s v="¥216M"/>
    <s v="¥21M"/>
    <s v="¥0"/>
    <s v="¥12,007"/>
    <n v="1000.5717552887364"/>
  </r>
  <r>
    <x v="1802"/>
    <n v="2010"/>
    <x v="1"/>
    <x v="8"/>
    <s v="Seed"/>
    <n v="112"/>
    <n v="1750"/>
    <n v="329"/>
    <n v="22.81"/>
    <n v="6"/>
    <s v="No"/>
    <s v="No"/>
    <n v="75"/>
    <x v="1"/>
    <n v="2290516"/>
    <n v="1"/>
    <n v="14"/>
    <n v="6.4000000000000001E-2"/>
    <n v="188000"/>
    <n v="2.9375"/>
    <x v="0"/>
    <s v="Normal"/>
    <x v="1"/>
    <s v="¥"/>
    <s v="¥112M"/>
    <s v="¥329M"/>
    <s v="¥0"/>
    <s v="¥1,88,000"/>
    <n v="15666.666666666666"/>
  </r>
  <r>
    <x v="1803"/>
    <n v="2008"/>
    <x v="2"/>
    <x v="8"/>
    <s v="Series A"/>
    <n v="286"/>
    <n v="1751"/>
    <n v="587"/>
    <n v="39.07"/>
    <n v="2"/>
    <s v="Yes"/>
    <s v="Yes"/>
    <n v="43"/>
    <x v="3"/>
    <n v="961556"/>
    <n v="2"/>
    <n v="16"/>
    <n v="0.16333523700742433"/>
    <n v="335237.00742432894"/>
    <n v="2.0524475524475525"/>
    <x v="3"/>
    <s v="Normal"/>
    <x v="0"/>
    <s v="€"/>
    <s v="€286M"/>
    <s v="€587M"/>
    <s v="€0"/>
    <s v="€3,35,237"/>
    <n v="27936.417285360745"/>
  </r>
  <r>
    <x v="1804"/>
    <n v="2019"/>
    <x v="9"/>
    <x v="5"/>
    <s v="Series A"/>
    <n v="490"/>
    <n v="1752"/>
    <n v="358"/>
    <n v="21.45"/>
    <n v="9"/>
    <s v="Yes"/>
    <s v="No"/>
    <n v="2"/>
    <x v="0"/>
    <n v="90002"/>
    <n v="2"/>
    <n v="5"/>
    <n v="0.27968036529680368"/>
    <n v="204337.899543379"/>
    <n v="0.73061224489795917"/>
    <x v="0"/>
    <s v="High Performer"/>
    <x v="0"/>
    <n v="0"/>
    <s v="0490M"/>
    <s v="0358M"/>
    <s v="00"/>
    <s v="02,04,338"/>
    <n v="17028.158295281584"/>
  </r>
  <r>
    <x v="1805"/>
    <n v="2000"/>
    <x v="3"/>
    <x v="6"/>
    <s v="Series B"/>
    <n v="191"/>
    <n v="1752"/>
    <n v="262"/>
    <n v="25.81"/>
    <n v="5"/>
    <s v="No"/>
    <s v="Yes"/>
    <n v="87"/>
    <x v="2"/>
    <n v="4295430"/>
    <n v="3"/>
    <n v="24"/>
    <n v="0.10901826484018265"/>
    <n v="149543.3789954338"/>
    <n v="1.3717277486910995"/>
    <x v="3"/>
    <s v="Normal"/>
    <x v="2"/>
    <s v="€"/>
    <s v="€191M"/>
    <s v="€262M"/>
    <s v="€0"/>
    <s v="€1,49,543"/>
    <n v="12461.948249619483"/>
  </r>
  <r>
    <x v="1806"/>
    <n v="2006"/>
    <x v="0"/>
    <x v="9"/>
    <s v="Series A"/>
    <n v="420"/>
    <n v="1757"/>
    <n v="991"/>
    <n v="14.36"/>
    <n v="9"/>
    <s v="Yes"/>
    <s v="Yes"/>
    <n v="17"/>
    <x v="1"/>
    <n v="2716778"/>
    <n v="2"/>
    <n v="18"/>
    <n v="0.23904382470119523"/>
    <n v="564029.59590210591"/>
    <n v="2.3595238095238096"/>
    <x v="1"/>
    <s v="High Performer"/>
    <x v="0"/>
    <s v="₹"/>
    <s v="₹420M"/>
    <s v="₹991M"/>
    <s v="₹0"/>
    <s v="₹5,64,030"/>
    <n v="47002.46632517549"/>
  </r>
  <r>
    <x v="1807"/>
    <n v="2008"/>
    <x v="1"/>
    <x v="3"/>
    <s v="Series B"/>
    <n v="23"/>
    <n v="1757"/>
    <n v="948"/>
    <n v="8.43"/>
    <n v="5"/>
    <s v="No"/>
    <s v="No"/>
    <n v="18"/>
    <x v="1"/>
    <n v="2328599"/>
    <n v="3"/>
    <n v="16"/>
    <n v="1.309049516220831E-2"/>
    <n v="539556.06146841205"/>
    <n v="41.217391304347828"/>
    <x v="0"/>
    <s v="Normal"/>
    <x v="1"/>
    <s v="¥"/>
    <s v="¥23M"/>
    <s v="¥948M"/>
    <s v="¥0"/>
    <s v="¥5,39,556"/>
    <n v="44963.005122367671"/>
  </r>
  <r>
    <x v="1808"/>
    <n v="2011"/>
    <x v="4"/>
    <x v="3"/>
    <s v="Seed"/>
    <n v="204"/>
    <n v="1762"/>
    <n v="762"/>
    <n v="17.13"/>
    <n v="8"/>
    <s v="No"/>
    <s v="Yes"/>
    <n v="98"/>
    <x v="1"/>
    <n v="1852496"/>
    <n v="1"/>
    <n v="13"/>
    <n v="0.11577752553916004"/>
    <n v="432463.11010215664"/>
    <n v="3.7352941176470589"/>
    <x v="0"/>
    <s v="High Performer"/>
    <x v="2"/>
    <s v="$"/>
    <s v="$204M"/>
    <s v="$762M"/>
    <s v="$0"/>
    <s v="$4,32,463"/>
    <n v="36038.592508513051"/>
  </r>
  <r>
    <x v="1809"/>
    <n v="2001"/>
    <x v="2"/>
    <x v="5"/>
    <s v="Series C"/>
    <n v="196"/>
    <n v="1762"/>
    <n v="122"/>
    <n v="11.82"/>
    <n v="7"/>
    <s v="No"/>
    <s v="No"/>
    <n v="77"/>
    <x v="3"/>
    <n v="1439463"/>
    <n v="4"/>
    <n v="23"/>
    <n v="0.1112372304199773"/>
    <n v="69239.500567536888"/>
    <n v="0.62244897959183676"/>
    <x v="0"/>
    <s v="Normal"/>
    <x v="1"/>
    <s v="€"/>
    <s v="€196M"/>
    <s v="€122M"/>
    <s v="€0"/>
    <s v="€69,240"/>
    <n v="5769.9583806280743"/>
  </r>
  <r>
    <x v="1810"/>
    <n v="2005"/>
    <x v="8"/>
    <x v="9"/>
    <s v="IPO"/>
    <n v="186"/>
    <n v="1763"/>
    <n v="466"/>
    <n v="13.02"/>
    <n v="4"/>
    <s v="No"/>
    <s v="Yes"/>
    <n v="63"/>
    <x v="3"/>
    <n v="3699289"/>
    <n v="5"/>
    <n v="19"/>
    <n v="0.10550198525241067"/>
    <n v="264322.17810550198"/>
    <n v="2.5053763440860215"/>
    <x v="3"/>
    <s v="Normal"/>
    <x v="2"/>
    <s v="$"/>
    <s v="$186M"/>
    <s v="$466M"/>
    <s v="$0"/>
    <s v="$2,64,322"/>
    <n v="22026.848175458497"/>
  </r>
  <r>
    <x v="1811"/>
    <n v="2015"/>
    <x v="2"/>
    <x v="7"/>
    <s v="Series C"/>
    <n v="314"/>
    <n v="1764"/>
    <n v="857"/>
    <n v="48.31"/>
    <n v="6"/>
    <s v="Yes"/>
    <s v="Yes"/>
    <n v="46"/>
    <x v="2"/>
    <n v="901615"/>
    <n v="4"/>
    <n v="9"/>
    <n v="0.17800453514739228"/>
    <n v="485827.66439909296"/>
    <n v="2.7292993630573248"/>
    <x v="3"/>
    <s v="Normal"/>
    <x v="0"/>
    <s v="€"/>
    <s v="€314M"/>
    <s v="€857M"/>
    <s v="€0"/>
    <s v="€4,85,828"/>
    <n v="40485.638699924413"/>
  </r>
  <r>
    <x v="1812"/>
    <n v="2008"/>
    <x v="6"/>
    <x v="4"/>
    <s v="Series C"/>
    <n v="335"/>
    <n v="1764"/>
    <n v="238"/>
    <n v="44.97"/>
    <n v="5"/>
    <s v="Yes"/>
    <s v="No"/>
    <n v="31"/>
    <x v="4"/>
    <n v="4317785"/>
    <n v="4"/>
    <n v="16"/>
    <n v="0.1899092970521542"/>
    <n v="134920.63492063491"/>
    <n v="0.71044776119402986"/>
    <x v="3"/>
    <s v="Normal"/>
    <x v="0"/>
    <s v="£"/>
    <s v="£335M"/>
    <s v="£238M"/>
    <s v="£0"/>
    <s v="£1,34,921"/>
    <n v="11243.386243386243"/>
  </r>
  <r>
    <x v="1813"/>
    <n v="2014"/>
    <x v="1"/>
    <x v="5"/>
    <s v="Series A"/>
    <n v="330"/>
    <n v="1765"/>
    <n v="113"/>
    <n v="16.79"/>
    <n v="6"/>
    <s v="Yes"/>
    <s v="Yes"/>
    <n v="8"/>
    <x v="3"/>
    <n v="2176663"/>
    <n v="2"/>
    <n v="10"/>
    <n v="0.18696883852691218"/>
    <n v="64022.662889518411"/>
    <n v="0.34242424242424241"/>
    <x v="3"/>
    <s v="Normal"/>
    <x v="0"/>
    <s v="¥"/>
    <s v="¥330M"/>
    <s v="¥113M"/>
    <s v="¥0"/>
    <s v="¥64,023"/>
    <n v="5335.2219074598679"/>
  </r>
  <r>
    <x v="1814"/>
    <n v="2012"/>
    <x v="3"/>
    <x v="8"/>
    <s v="Series C"/>
    <n v="431"/>
    <n v="1765"/>
    <n v="903"/>
    <n v="32.159999999999997"/>
    <n v="3"/>
    <s v="Yes"/>
    <s v="Yes"/>
    <n v="19"/>
    <x v="4"/>
    <n v="2298185"/>
    <n v="4"/>
    <n v="12"/>
    <n v="0.24419263456090651"/>
    <n v="511614.73087818699"/>
    <n v="2.0951276102088165"/>
    <x v="0"/>
    <s v="Normal"/>
    <x v="0"/>
    <s v="€"/>
    <s v="€431M"/>
    <s v="€903M"/>
    <s v="€0"/>
    <s v="€5,11,615"/>
    <n v="42634.56090651558"/>
  </r>
  <r>
    <x v="1815"/>
    <n v="2009"/>
    <x v="6"/>
    <x v="1"/>
    <s v="Series C"/>
    <n v="258"/>
    <n v="1765"/>
    <n v="728"/>
    <n v="36.44"/>
    <n v="2"/>
    <s v="No"/>
    <s v="No"/>
    <n v="85"/>
    <x v="4"/>
    <n v="624860"/>
    <n v="4"/>
    <n v="15"/>
    <n v="0.14617563739376771"/>
    <n v="412464.5892351275"/>
    <n v="2.8217054263565893"/>
    <x v="3"/>
    <s v="Normal"/>
    <x v="1"/>
    <s v="£"/>
    <s v="£258M"/>
    <s v="£728M"/>
    <s v="£0"/>
    <s v="£4,12,465"/>
    <n v="34372.049102927289"/>
  </r>
  <r>
    <x v="1816"/>
    <n v="2018"/>
    <x v="5"/>
    <x v="6"/>
    <s v="Series C"/>
    <n v="497"/>
    <n v="1768"/>
    <n v="166"/>
    <n v="46.5"/>
    <n v="3"/>
    <s v="Yes"/>
    <s v="No"/>
    <n v="4"/>
    <x v="0"/>
    <n v="1081945"/>
    <n v="4"/>
    <n v="6"/>
    <n v="0.28110859728506787"/>
    <n v="93891.402714932134"/>
    <n v="0.33400402414486924"/>
    <x v="0"/>
    <s v="Normal"/>
    <x v="0"/>
    <s v="¥"/>
    <s v="¥497M"/>
    <s v="¥166M"/>
    <s v="¥0"/>
    <s v="¥93,891"/>
    <n v="7824.2835595776769"/>
  </r>
  <r>
    <x v="1817"/>
    <n v="2010"/>
    <x v="4"/>
    <x v="2"/>
    <s v="Series A"/>
    <n v="223"/>
    <n v="1768"/>
    <n v="626"/>
    <n v="6.2"/>
    <n v="1"/>
    <s v="Yes"/>
    <s v="No"/>
    <n v="95"/>
    <x v="4"/>
    <n v="2268862"/>
    <n v="2"/>
    <n v="14"/>
    <n v="0.12613122171945701"/>
    <n v="354072.39819004526"/>
    <n v="2.8071748878923768"/>
    <x v="3"/>
    <s v="Normal"/>
    <x v="0"/>
    <s v="$"/>
    <s v="$223M"/>
    <s v="$626M"/>
    <s v="$0"/>
    <s v="$3,54,072"/>
    <n v="29506.033182503772"/>
  </r>
  <r>
    <x v="1818"/>
    <n v="2013"/>
    <x v="1"/>
    <x v="5"/>
    <s v="Seed"/>
    <n v="457"/>
    <n v="1769"/>
    <n v="528"/>
    <n v="24.57"/>
    <n v="9"/>
    <s v="No"/>
    <s v="No"/>
    <n v="29"/>
    <x v="0"/>
    <n v="4132573"/>
    <n v="1"/>
    <n v="11"/>
    <n v="0.25833804409270772"/>
    <n v="298473.71396269079"/>
    <n v="1.1553610503282277"/>
    <x v="3"/>
    <s v="High Performer"/>
    <x v="1"/>
    <s v="¥"/>
    <s v="¥457M"/>
    <s v="¥528M"/>
    <s v="¥0"/>
    <s v="¥2,98,474"/>
    <n v="24872.809496890899"/>
  </r>
  <r>
    <x v="1819"/>
    <n v="2019"/>
    <x v="3"/>
    <x v="5"/>
    <s v="Series B"/>
    <n v="306"/>
    <n v="1770"/>
    <n v="553"/>
    <n v="23.14"/>
    <n v="8"/>
    <s v="Yes"/>
    <s v="Yes"/>
    <n v="60"/>
    <x v="1"/>
    <n v="15926"/>
    <n v="3"/>
    <n v="5"/>
    <n v="0.17288135593220338"/>
    <n v="312429.37853107345"/>
    <n v="1.8071895424836601"/>
    <x v="3"/>
    <s v="High Performer"/>
    <x v="0"/>
    <s v="€"/>
    <s v="€306M"/>
    <s v="€553M"/>
    <s v="€0"/>
    <s v="€3,12,429"/>
    <n v="26035.781544256122"/>
  </r>
  <r>
    <x v="1820"/>
    <n v="2018"/>
    <x v="6"/>
    <x v="2"/>
    <s v="Series A"/>
    <n v="364"/>
    <n v="1771"/>
    <n v="510"/>
    <n v="49.32"/>
    <n v="5"/>
    <s v="No"/>
    <s v="No"/>
    <n v="72"/>
    <x v="1"/>
    <n v="4934490"/>
    <n v="2"/>
    <n v="6"/>
    <n v="0.20553359683794467"/>
    <n v="287972.89666854887"/>
    <n v="1.401098901098901"/>
    <x v="0"/>
    <s v="Normal"/>
    <x v="1"/>
    <s v="£"/>
    <s v="£364M"/>
    <s v="£510M"/>
    <s v="£0"/>
    <s v="£2,87,973"/>
    <n v="23997.741389045736"/>
  </r>
  <r>
    <x v="1821"/>
    <n v="2008"/>
    <x v="8"/>
    <x v="0"/>
    <s v="Seed"/>
    <n v="189"/>
    <n v="1771"/>
    <n v="311"/>
    <n v="23.43"/>
    <n v="4"/>
    <s v="No"/>
    <s v="Yes"/>
    <n v="68"/>
    <x v="4"/>
    <n v="4228317"/>
    <n v="1"/>
    <n v="16"/>
    <n v="0.1067193675889328"/>
    <n v="175607.00169395821"/>
    <n v="1.6455026455026456"/>
    <x v="0"/>
    <s v="Normal"/>
    <x v="2"/>
    <s v="$"/>
    <s v="$189M"/>
    <s v="$311M"/>
    <s v="$0"/>
    <s v="$1,75,607"/>
    <n v="14633.916807829852"/>
  </r>
  <r>
    <x v="1822"/>
    <n v="2014"/>
    <x v="2"/>
    <x v="4"/>
    <s v="Series C"/>
    <n v="283"/>
    <n v="1772"/>
    <n v="82"/>
    <n v="31.37"/>
    <n v="1"/>
    <s v="No"/>
    <s v="Yes"/>
    <n v="96"/>
    <x v="1"/>
    <n v="3262348"/>
    <n v="4"/>
    <n v="10"/>
    <n v="0.15970654627539504"/>
    <n v="46275.395033860048"/>
    <n v="0.28975265017667845"/>
    <x v="3"/>
    <s v="Normal"/>
    <x v="2"/>
    <s v="€"/>
    <s v="€283M"/>
    <s v="€82M"/>
    <s v="€0"/>
    <s v="€46,275"/>
    <n v="3856.282919488337"/>
  </r>
  <r>
    <x v="1823"/>
    <n v="2020"/>
    <x v="8"/>
    <x v="5"/>
    <s v="Series C"/>
    <n v="377"/>
    <n v="1775"/>
    <n v="462"/>
    <n v="39.36"/>
    <n v="5"/>
    <s v="Yes"/>
    <s v="No"/>
    <n v="87"/>
    <x v="4"/>
    <n v="4108909"/>
    <n v="4"/>
    <n v="4"/>
    <n v="0.2123943661971831"/>
    <n v="260281.69014084508"/>
    <n v="1.2254641909814323"/>
    <x v="2"/>
    <s v="Normal"/>
    <x v="0"/>
    <s v="$"/>
    <s v="$377M"/>
    <s v="$462M"/>
    <s v="$0"/>
    <s v="$2,60,282"/>
    <n v="21690.140845070422"/>
  </r>
  <r>
    <x v="1824"/>
    <n v="2003"/>
    <x v="8"/>
    <x v="0"/>
    <s v="Series A"/>
    <n v="86"/>
    <n v="1782"/>
    <n v="595"/>
    <n v="15.93"/>
    <n v="4"/>
    <s v="Yes"/>
    <s v="No"/>
    <n v="29"/>
    <x v="4"/>
    <n v="4791624"/>
    <n v="2"/>
    <n v="21"/>
    <n v="4.8260381593714929E-2"/>
    <n v="333894.50056116725"/>
    <n v="6.9186046511627906"/>
    <x v="0"/>
    <s v="Normal"/>
    <x v="0"/>
    <s v="$"/>
    <s v="$86M"/>
    <s v="$595M"/>
    <s v="$0"/>
    <s v="$3,33,895"/>
    <n v="27824.541713430601"/>
  </r>
  <r>
    <x v="1825"/>
    <n v="2020"/>
    <x v="5"/>
    <x v="5"/>
    <s v="Series B"/>
    <n v="198"/>
    <n v="1783"/>
    <n v="624"/>
    <n v="25.77"/>
    <n v="4"/>
    <s v="No"/>
    <s v="No"/>
    <n v="58"/>
    <x v="1"/>
    <n v="1578895"/>
    <n v="3"/>
    <n v="4"/>
    <n v="0.11104879416713405"/>
    <n v="349971.9573752103"/>
    <n v="3.1515151515151514"/>
    <x v="0"/>
    <s v="Normal"/>
    <x v="1"/>
    <s v="¥"/>
    <s v="¥198M"/>
    <s v="¥624M"/>
    <s v="¥0"/>
    <s v="¥3,49,972"/>
    <n v="29164.329781267526"/>
  </r>
  <r>
    <x v="1826"/>
    <n v="2017"/>
    <x v="8"/>
    <x v="1"/>
    <s v="Series C"/>
    <n v="119"/>
    <n v="1784"/>
    <n v="281"/>
    <n v="25.01"/>
    <n v="9"/>
    <s v="No"/>
    <s v="Yes"/>
    <n v="31"/>
    <x v="3"/>
    <n v="4149666"/>
    <n v="4"/>
    <n v="7"/>
    <n v="6.670403587443946E-2"/>
    <n v="157511.21076233184"/>
    <n v="2.3613445378151261"/>
    <x v="3"/>
    <s v="High Performer"/>
    <x v="2"/>
    <s v="$"/>
    <s v="$119M"/>
    <s v="$281M"/>
    <s v="$0"/>
    <s v="$1,57,511"/>
    <n v="13125.93423019432"/>
  </r>
  <r>
    <x v="1827"/>
    <n v="2000"/>
    <x v="0"/>
    <x v="5"/>
    <s v="IPO"/>
    <n v="488"/>
    <n v="1786"/>
    <n v="989"/>
    <n v="40.450000000000003"/>
    <n v="7"/>
    <s v="No"/>
    <s v="No"/>
    <n v="51"/>
    <x v="3"/>
    <n v="1640465"/>
    <n v="5"/>
    <n v="24"/>
    <n v="0.2732362821948488"/>
    <n v="553751.3997760358"/>
    <n v="2.026639344262295"/>
    <x v="3"/>
    <s v="Normal"/>
    <x v="1"/>
    <s v="₹"/>
    <s v="₹488M"/>
    <s v="₹989M"/>
    <s v="₹0"/>
    <s v="₹5,53,751"/>
    <n v="46145.949981336322"/>
  </r>
  <r>
    <x v="1828"/>
    <n v="2004"/>
    <x v="5"/>
    <x v="0"/>
    <s v="Series A"/>
    <n v="403"/>
    <n v="1787"/>
    <n v="430"/>
    <n v="37.369999999999997"/>
    <n v="5"/>
    <s v="Yes"/>
    <s v="No"/>
    <n v="58"/>
    <x v="4"/>
    <n v="342714"/>
    <n v="2"/>
    <n v="20"/>
    <n v="0.22551762730833799"/>
    <n v="240626.74874090654"/>
    <n v="1.0669975186104219"/>
    <x v="1"/>
    <s v="Normal"/>
    <x v="0"/>
    <s v="¥"/>
    <s v="¥403M"/>
    <s v="¥430M"/>
    <s v="¥0"/>
    <s v="¥2,40,627"/>
    <n v="20052.229061742211"/>
  </r>
  <r>
    <x v="1829"/>
    <n v="2005"/>
    <x v="3"/>
    <x v="8"/>
    <s v="Series A"/>
    <n v="3"/>
    <n v="1788"/>
    <n v="447"/>
    <n v="43.29"/>
    <n v="7"/>
    <s v="No"/>
    <s v="Yes"/>
    <n v="36"/>
    <x v="1"/>
    <n v="816955"/>
    <n v="2"/>
    <n v="19"/>
    <n v="1.6778523489932886E-3"/>
    <n v="250000"/>
    <n v="149"/>
    <x v="0"/>
    <s v="Normal"/>
    <x v="2"/>
    <s v="€"/>
    <s v="€3M"/>
    <s v="€447M"/>
    <s v="€0"/>
    <s v="€2,50,000"/>
    <n v="20833.333333333332"/>
  </r>
  <r>
    <x v="1830"/>
    <n v="2015"/>
    <x v="3"/>
    <x v="4"/>
    <s v="Seed"/>
    <n v="229"/>
    <n v="1792"/>
    <n v="729"/>
    <n v="40"/>
    <n v="9"/>
    <s v="Yes"/>
    <s v="Yes"/>
    <n v="8"/>
    <x v="4"/>
    <n v="2647512"/>
    <n v="1"/>
    <n v="9"/>
    <n v="0.12779017857142858"/>
    <n v="406808.03571428574"/>
    <n v="3.1834061135371181"/>
    <x v="2"/>
    <s v="High Performer"/>
    <x v="0"/>
    <s v="€"/>
    <s v="€229M"/>
    <s v="€729M"/>
    <s v="€0"/>
    <s v="€4,06,808"/>
    <n v="33900.669642857145"/>
  </r>
  <r>
    <x v="1831"/>
    <n v="2011"/>
    <x v="0"/>
    <x v="0"/>
    <s v="Seed"/>
    <n v="75"/>
    <n v="1793"/>
    <n v="66"/>
    <n v="41.55"/>
    <n v="8"/>
    <s v="No"/>
    <s v="Yes"/>
    <n v="29"/>
    <x v="4"/>
    <n v="4300636"/>
    <n v="1"/>
    <n v="13"/>
    <n v="4.1829336307863917E-2"/>
    <n v="36809.815950920245"/>
    <n v="0.88"/>
    <x v="0"/>
    <s v="High Performer"/>
    <x v="2"/>
    <s v="₹"/>
    <s v="₹75M"/>
    <s v="₹66M"/>
    <s v="₹0"/>
    <s v="₹36,810"/>
    <n v="3067.4846625766872"/>
  </r>
  <r>
    <x v="1832"/>
    <n v="2018"/>
    <x v="4"/>
    <x v="4"/>
    <s v="Series A"/>
    <n v="130"/>
    <n v="1793"/>
    <n v="962"/>
    <n v="10.14"/>
    <n v="7"/>
    <s v="No"/>
    <s v="No"/>
    <n v="90"/>
    <x v="2"/>
    <n v="4414704"/>
    <n v="2"/>
    <n v="6"/>
    <n v="7.2504182933630784E-2"/>
    <n v="536530.95370886778"/>
    <n v="7.4"/>
    <x v="0"/>
    <s v="Normal"/>
    <x v="1"/>
    <s v="$"/>
    <s v="$130M"/>
    <s v="$962M"/>
    <s v="$0"/>
    <s v="$5,36,531"/>
    <n v="44710.912809072317"/>
  </r>
  <r>
    <x v="1833"/>
    <n v="2015"/>
    <x v="4"/>
    <x v="7"/>
    <s v="Series A"/>
    <n v="298"/>
    <n v="1796"/>
    <n v="635"/>
    <n v="19.96"/>
    <n v="8"/>
    <s v="Yes"/>
    <s v="No"/>
    <n v="28"/>
    <x v="0"/>
    <n v="3668568"/>
    <n v="2"/>
    <n v="9"/>
    <n v="0.16592427616926503"/>
    <n v="353563.47438752785"/>
    <n v="2.1308724832214767"/>
    <x v="1"/>
    <s v="High Performer"/>
    <x v="0"/>
    <s v="$"/>
    <s v="$298M"/>
    <s v="$635M"/>
    <s v="$0"/>
    <s v="$3,53,563"/>
    <n v="29463.62286562732"/>
  </r>
  <r>
    <x v="1834"/>
    <n v="2012"/>
    <x v="4"/>
    <x v="4"/>
    <s v="Series A"/>
    <n v="10"/>
    <n v="1796"/>
    <n v="745"/>
    <n v="17.48"/>
    <n v="4"/>
    <s v="No"/>
    <s v="No"/>
    <n v="34"/>
    <x v="0"/>
    <n v="2708771"/>
    <n v="2"/>
    <n v="12"/>
    <n v="5.5679287305122494E-3"/>
    <n v="414810.6904231626"/>
    <n v="74.5"/>
    <x v="1"/>
    <s v="Normal"/>
    <x v="1"/>
    <s v="$"/>
    <s v="$10M"/>
    <s v="$745M"/>
    <s v="$0"/>
    <s v="$4,14,811"/>
    <n v="34567.55753526355"/>
  </r>
  <r>
    <x v="1835"/>
    <n v="2018"/>
    <x v="6"/>
    <x v="8"/>
    <s v="IPO"/>
    <n v="8"/>
    <n v="1797"/>
    <n v="732"/>
    <n v="21.21"/>
    <n v="7"/>
    <s v="No"/>
    <s v="No"/>
    <n v="5"/>
    <x v="1"/>
    <n v="1813609"/>
    <n v="5"/>
    <n v="6"/>
    <n v="4.4518642181413468E-3"/>
    <n v="407345.57595993322"/>
    <n v="91.5"/>
    <x v="3"/>
    <s v="Normal"/>
    <x v="1"/>
    <s v="£"/>
    <s v="£8M"/>
    <s v="£732M"/>
    <s v="£0"/>
    <s v="£4,07,346"/>
    <n v="33945.464663327766"/>
  </r>
  <r>
    <x v="1836"/>
    <n v="2002"/>
    <x v="7"/>
    <x v="9"/>
    <s v="Series C"/>
    <n v="384"/>
    <n v="1797"/>
    <n v="87"/>
    <n v="2.52"/>
    <n v="4"/>
    <s v="No"/>
    <s v="No"/>
    <n v="42"/>
    <x v="0"/>
    <n v="3376168"/>
    <n v="4"/>
    <n v="22"/>
    <n v="0.21368948247078465"/>
    <n v="48414.023372287142"/>
    <n v="0.2265625"/>
    <x v="3"/>
    <s v="Normal"/>
    <x v="1"/>
    <s v="A$"/>
    <s v="A$384M"/>
    <s v="A$87M"/>
    <s v="A$0"/>
    <s v="A$48,414"/>
    <n v="4034.5019476905954"/>
  </r>
  <r>
    <x v="1837"/>
    <n v="2005"/>
    <x v="3"/>
    <x v="2"/>
    <s v="Series B"/>
    <n v="435"/>
    <n v="1797"/>
    <n v="840"/>
    <n v="10.62"/>
    <n v="3"/>
    <s v="Yes"/>
    <s v="No"/>
    <n v="93"/>
    <x v="1"/>
    <n v="4371504"/>
    <n v="3"/>
    <n v="19"/>
    <n v="0.24207011686143573"/>
    <n v="467445.74290484138"/>
    <n v="1.9310344827586208"/>
    <x v="0"/>
    <s v="Normal"/>
    <x v="0"/>
    <s v="€"/>
    <s v="€435M"/>
    <s v="€840M"/>
    <s v="€0"/>
    <s v="€4,67,446"/>
    <n v="38953.811908736781"/>
  </r>
  <r>
    <x v="1838"/>
    <n v="2013"/>
    <x v="0"/>
    <x v="9"/>
    <s v="Series B"/>
    <n v="281"/>
    <n v="1798"/>
    <n v="657"/>
    <n v="31.64"/>
    <n v="3"/>
    <s v="No"/>
    <s v="Yes"/>
    <n v="47"/>
    <x v="1"/>
    <n v="649392"/>
    <n v="3"/>
    <n v="11"/>
    <n v="0.15628476084538376"/>
    <n v="365406.00667408231"/>
    <n v="2.3380782918149468"/>
    <x v="0"/>
    <s v="Normal"/>
    <x v="2"/>
    <s v="₹"/>
    <s v="₹281M"/>
    <s v="₹657M"/>
    <s v="₹0"/>
    <s v="₹3,65,406"/>
    <n v="30450.500556173527"/>
  </r>
  <r>
    <x v="1839"/>
    <n v="2001"/>
    <x v="0"/>
    <x v="7"/>
    <s v="Seed"/>
    <n v="296"/>
    <n v="1798"/>
    <n v="701"/>
    <n v="8.24"/>
    <n v="1"/>
    <s v="No"/>
    <s v="No"/>
    <n v="3"/>
    <x v="1"/>
    <n v="2629579"/>
    <n v="1"/>
    <n v="23"/>
    <n v="0.1646273637374861"/>
    <n v="389877.64182424918"/>
    <n v="2.3682432432432434"/>
    <x v="3"/>
    <s v="Normal"/>
    <x v="1"/>
    <s v="₹"/>
    <s v="₹296M"/>
    <s v="₹701M"/>
    <s v="₹0"/>
    <s v="₹3,89,878"/>
    <n v="32489.803485354096"/>
  </r>
  <r>
    <x v="1840"/>
    <n v="2005"/>
    <x v="6"/>
    <x v="4"/>
    <s v="Seed"/>
    <n v="379"/>
    <n v="1799"/>
    <n v="615"/>
    <n v="5.03"/>
    <n v="7"/>
    <s v="No"/>
    <s v="No"/>
    <n v="40"/>
    <x v="1"/>
    <n v="2964293"/>
    <n v="1"/>
    <n v="19"/>
    <n v="0.21067259588660367"/>
    <n v="341856.58699277375"/>
    <n v="1.6226912928759893"/>
    <x v="0"/>
    <s v="Normal"/>
    <x v="1"/>
    <s v="£"/>
    <s v="£379M"/>
    <s v="£615M"/>
    <s v="£0"/>
    <s v="£3,41,857"/>
    <n v="28488.048916064479"/>
  </r>
  <r>
    <x v="1841"/>
    <n v="2007"/>
    <x v="9"/>
    <x v="4"/>
    <s v="Series B"/>
    <n v="230"/>
    <n v="1800"/>
    <n v="287"/>
    <n v="25.53"/>
    <n v="7"/>
    <s v="No"/>
    <s v="Yes"/>
    <n v="84"/>
    <x v="2"/>
    <n v="2792179"/>
    <n v="3"/>
    <n v="17"/>
    <n v="0.12777777777777777"/>
    <n v="159444.44444444444"/>
    <n v="1.2478260869565216"/>
    <x v="0"/>
    <s v="Normal"/>
    <x v="2"/>
    <n v="0"/>
    <s v="0230M"/>
    <s v="0287M"/>
    <s v="00"/>
    <s v="01,59,444"/>
    <n v="13287.037037037036"/>
  </r>
  <r>
    <x v="1842"/>
    <n v="2002"/>
    <x v="4"/>
    <x v="8"/>
    <s v="Seed"/>
    <n v="269"/>
    <n v="1800"/>
    <n v="793"/>
    <n v="48.78"/>
    <n v="7"/>
    <s v="Yes"/>
    <s v="Yes"/>
    <n v="23"/>
    <x v="4"/>
    <n v="1027583"/>
    <n v="1"/>
    <n v="22"/>
    <n v="0.14944444444444444"/>
    <n v="440555.55555555556"/>
    <n v="2.9479553903345725"/>
    <x v="2"/>
    <s v="Normal"/>
    <x v="0"/>
    <s v="$"/>
    <s v="$269M"/>
    <s v="$793M"/>
    <s v="$0"/>
    <s v="$4,40,556"/>
    <n v="36712.962962962964"/>
  </r>
  <r>
    <x v="1843"/>
    <n v="2010"/>
    <x v="4"/>
    <x v="6"/>
    <s v="Series B"/>
    <n v="86"/>
    <n v="1803"/>
    <n v="462"/>
    <n v="42.69"/>
    <n v="5"/>
    <s v="No"/>
    <s v="No"/>
    <n v="79"/>
    <x v="0"/>
    <n v="1858799"/>
    <n v="3"/>
    <n v="14"/>
    <n v="4.7698280643372157E-2"/>
    <n v="256239.6006655574"/>
    <n v="5.3720930232558137"/>
    <x v="0"/>
    <s v="Normal"/>
    <x v="1"/>
    <s v="$"/>
    <s v="$86M"/>
    <s v="$462M"/>
    <s v="$0"/>
    <s v="$2,56,240"/>
    <n v="21353.300055463118"/>
  </r>
  <r>
    <x v="1844"/>
    <n v="2000"/>
    <x v="3"/>
    <x v="6"/>
    <s v="Series B"/>
    <n v="122"/>
    <n v="1804"/>
    <n v="210"/>
    <n v="20.13"/>
    <n v="7"/>
    <s v="Yes"/>
    <s v="No"/>
    <n v="23"/>
    <x v="3"/>
    <n v="311338"/>
    <n v="3"/>
    <n v="24"/>
    <n v="6.7627494456762749E-2"/>
    <n v="116407.98226164079"/>
    <n v="1.721311475409836"/>
    <x v="3"/>
    <s v="Normal"/>
    <x v="0"/>
    <s v="€"/>
    <s v="€122M"/>
    <s v="€210M"/>
    <s v="€0"/>
    <s v="€1,16,408"/>
    <n v="9700.6651884700659"/>
  </r>
  <r>
    <x v="1845"/>
    <n v="2021"/>
    <x v="5"/>
    <x v="5"/>
    <s v="Series C"/>
    <n v="459"/>
    <n v="1804"/>
    <n v="563"/>
    <n v="18.14"/>
    <n v="2"/>
    <s v="Yes"/>
    <s v="No"/>
    <n v="38"/>
    <x v="1"/>
    <n v="1158949"/>
    <n v="4"/>
    <n v="3"/>
    <n v="0.25443458980044348"/>
    <n v="312084.25720620842"/>
    <n v="1.2265795206971677"/>
    <x v="1"/>
    <s v="Normal"/>
    <x v="0"/>
    <s v="¥"/>
    <s v="¥459M"/>
    <s v="¥563M"/>
    <s v="¥0"/>
    <s v="¥3,12,084"/>
    <n v="26007.021433850703"/>
  </r>
  <r>
    <x v="1846"/>
    <n v="2014"/>
    <x v="4"/>
    <x v="0"/>
    <s v="Seed"/>
    <n v="46"/>
    <n v="1805"/>
    <n v="809"/>
    <n v="17.72"/>
    <n v="4"/>
    <s v="No"/>
    <s v="No"/>
    <n v="10"/>
    <x v="0"/>
    <n v="2849882"/>
    <n v="1"/>
    <n v="10"/>
    <n v="2.548476454293629E-2"/>
    <n v="448199.4459833795"/>
    <n v="17.586956521739129"/>
    <x v="0"/>
    <s v="Normal"/>
    <x v="1"/>
    <s v="$"/>
    <s v="$46M"/>
    <s v="$809M"/>
    <s v="$0"/>
    <s v="$4,48,199"/>
    <n v="37349.953831948289"/>
  </r>
  <r>
    <x v="1847"/>
    <n v="2014"/>
    <x v="3"/>
    <x v="3"/>
    <s v="Series A"/>
    <n v="135"/>
    <n v="1806"/>
    <n v="421"/>
    <n v="33.03"/>
    <n v="2"/>
    <s v="Yes"/>
    <s v="Yes"/>
    <n v="7"/>
    <x v="1"/>
    <n v="336416"/>
    <n v="2"/>
    <n v="10"/>
    <n v="7.4750830564784057E-2"/>
    <n v="233111.84939091915"/>
    <n v="3.1185185185185187"/>
    <x v="0"/>
    <s v="Normal"/>
    <x v="0"/>
    <s v="€"/>
    <s v="€135M"/>
    <s v="€421M"/>
    <s v="€0"/>
    <s v="€2,33,112"/>
    <n v="19425.987449243265"/>
  </r>
  <r>
    <x v="1848"/>
    <n v="2016"/>
    <x v="1"/>
    <x v="1"/>
    <s v="Series B"/>
    <n v="225"/>
    <n v="1809"/>
    <n v="605"/>
    <n v="29"/>
    <n v="6"/>
    <s v="Yes"/>
    <s v="Yes"/>
    <n v="84"/>
    <x v="4"/>
    <n v="4008035"/>
    <n v="3"/>
    <n v="8"/>
    <n v="0.12437810945273632"/>
    <n v="334438.91652846878"/>
    <n v="2.6888888888888891"/>
    <x v="3"/>
    <s v="Normal"/>
    <x v="0"/>
    <s v="¥"/>
    <s v="¥225M"/>
    <s v="¥605M"/>
    <s v="¥0"/>
    <s v="¥3,34,439"/>
    <n v="27869.909710705731"/>
  </r>
  <r>
    <x v="1849"/>
    <n v="2012"/>
    <x v="7"/>
    <x v="7"/>
    <s v="Series C"/>
    <n v="419"/>
    <n v="1809"/>
    <n v="172"/>
    <n v="21.84"/>
    <n v="6"/>
    <s v="No"/>
    <s v="Yes"/>
    <n v="32"/>
    <x v="4"/>
    <n v="2919497"/>
    <n v="4"/>
    <n v="12"/>
    <n v="0.23161967938087341"/>
    <n v="95080.154781647318"/>
    <n v="0.41050119331742241"/>
    <x v="0"/>
    <s v="Normal"/>
    <x v="2"/>
    <s v="A$"/>
    <s v="A$419M"/>
    <s v="A$172M"/>
    <s v="A$0"/>
    <s v="A$95,080"/>
    <n v="7923.3462318039428"/>
  </r>
  <r>
    <x v="1850"/>
    <n v="2005"/>
    <x v="8"/>
    <x v="8"/>
    <s v="IPO"/>
    <n v="138"/>
    <n v="1810"/>
    <n v="729"/>
    <n v="32.31"/>
    <n v="7"/>
    <s v="No"/>
    <s v="No"/>
    <n v="21"/>
    <x v="3"/>
    <n v="1158136"/>
    <n v="5"/>
    <n v="19"/>
    <n v="7.6243093922651939E-2"/>
    <n v="402762.43093922653"/>
    <n v="5.2826086956521738"/>
    <x v="3"/>
    <s v="Normal"/>
    <x v="1"/>
    <s v="$"/>
    <s v="$138M"/>
    <s v="$729M"/>
    <s v="$0"/>
    <s v="$4,02,762"/>
    <n v="33563.535911602208"/>
  </r>
  <r>
    <x v="1851"/>
    <n v="2021"/>
    <x v="2"/>
    <x v="1"/>
    <s v="IPO"/>
    <n v="437"/>
    <n v="1814"/>
    <n v="163"/>
    <n v="14.38"/>
    <n v="2"/>
    <s v="Yes"/>
    <s v="No"/>
    <n v="48"/>
    <x v="3"/>
    <n v="3472698"/>
    <n v="5"/>
    <n v="3"/>
    <n v="0.24090407938257993"/>
    <n v="89856.670341786114"/>
    <n v="0.37299771167048057"/>
    <x v="0"/>
    <s v="Normal"/>
    <x v="0"/>
    <s v="€"/>
    <s v="€437M"/>
    <s v="€163M"/>
    <s v="€0"/>
    <s v="€89,857"/>
    <n v="7488.0558618155092"/>
  </r>
  <r>
    <x v="1852"/>
    <n v="2008"/>
    <x v="4"/>
    <x v="8"/>
    <s v="Series A"/>
    <n v="122"/>
    <n v="1815"/>
    <n v="991"/>
    <n v="36.15"/>
    <n v="9"/>
    <s v="No"/>
    <s v="No"/>
    <n v="94"/>
    <x v="2"/>
    <n v="2828291"/>
    <n v="2"/>
    <n v="16"/>
    <n v="6.7217630853994487E-2"/>
    <n v="546005.5096418733"/>
    <n v="8.1229508196721305"/>
    <x v="3"/>
    <s v="High Performer"/>
    <x v="1"/>
    <s v="$"/>
    <s v="$122M"/>
    <s v="$991M"/>
    <s v="$0"/>
    <s v="$5,46,006"/>
    <n v="45500.45913682277"/>
  </r>
  <r>
    <x v="1853"/>
    <n v="2002"/>
    <x v="8"/>
    <x v="3"/>
    <s v="Series A"/>
    <n v="361"/>
    <n v="1815"/>
    <n v="2"/>
    <n v="11.26"/>
    <n v="8"/>
    <s v="Yes"/>
    <s v="Yes"/>
    <n v="8"/>
    <x v="3"/>
    <n v="1113956"/>
    <n v="2"/>
    <n v="22"/>
    <n v="0.19889807162534434"/>
    <n v="1101.9283746556473"/>
    <n v="5.5401662049861496E-3"/>
    <x v="0"/>
    <s v="High Performer"/>
    <x v="0"/>
    <s v="$"/>
    <s v="$361M"/>
    <s v="$2M"/>
    <s v="$0"/>
    <s v="$1,102"/>
    <n v="91.827364554637285"/>
  </r>
  <r>
    <x v="1854"/>
    <n v="2012"/>
    <x v="5"/>
    <x v="4"/>
    <s v="Series A"/>
    <n v="187"/>
    <n v="1815"/>
    <n v="297"/>
    <n v="34.18"/>
    <n v="4"/>
    <s v="No"/>
    <s v="No"/>
    <n v="62"/>
    <x v="2"/>
    <n v="2311623"/>
    <n v="2"/>
    <n v="12"/>
    <n v="0.10303030303030303"/>
    <n v="163636.36363636365"/>
    <n v="1.588235294117647"/>
    <x v="3"/>
    <s v="Normal"/>
    <x v="1"/>
    <s v="¥"/>
    <s v="¥187M"/>
    <s v="¥297M"/>
    <s v="¥0"/>
    <s v="¥1,63,636"/>
    <n v="13636.363636363636"/>
  </r>
  <r>
    <x v="1855"/>
    <n v="2005"/>
    <x v="4"/>
    <x v="8"/>
    <s v="Series A"/>
    <n v="487"/>
    <n v="1816"/>
    <n v="407"/>
    <n v="35.22"/>
    <n v="4"/>
    <s v="Yes"/>
    <s v="Yes"/>
    <n v="78"/>
    <x v="0"/>
    <n v="929499"/>
    <n v="2"/>
    <n v="19"/>
    <n v="0.26817180616740088"/>
    <n v="224118.94273127752"/>
    <n v="0.83572895277207393"/>
    <x v="3"/>
    <s v="Normal"/>
    <x v="0"/>
    <s v="$"/>
    <s v="$487M"/>
    <s v="$407M"/>
    <s v="$0"/>
    <s v="$2,24,119"/>
    <n v="18676.578560939794"/>
  </r>
  <r>
    <x v="1856"/>
    <n v="2013"/>
    <x v="3"/>
    <x v="0"/>
    <s v="Series C"/>
    <n v="399"/>
    <n v="1816"/>
    <n v="549"/>
    <n v="6.16"/>
    <n v="2"/>
    <s v="Yes"/>
    <s v="No"/>
    <n v="54"/>
    <x v="4"/>
    <n v="2249540"/>
    <n v="4"/>
    <n v="11"/>
    <n v="0.21971365638766518"/>
    <n v="302312.77533039649"/>
    <n v="1.3759398496240602"/>
    <x v="0"/>
    <s v="Normal"/>
    <x v="0"/>
    <s v="€"/>
    <s v="€399M"/>
    <s v="€549M"/>
    <s v="€0"/>
    <s v="€3,02,313"/>
    <n v="25192.731277533039"/>
  </r>
  <r>
    <x v="1857"/>
    <n v="2016"/>
    <x v="9"/>
    <x v="4"/>
    <s v="Seed"/>
    <n v="169"/>
    <n v="1817"/>
    <n v="578"/>
    <n v="37.72"/>
    <n v="9"/>
    <s v="No"/>
    <s v="Yes"/>
    <n v="32"/>
    <x v="2"/>
    <n v="1139933"/>
    <n v="1"/>
    <n v="8"/>
    <n v="9.3010456796917995E-2"/>
    <n v="318106.76940011006"/>
    <n v="3.4201183431952664"/>
    <x v="2"/>
    <s v="High Performer"/>
    <x v="2"/>
    <n v="0"/>
    <s v="0169M"/>
    <s v="0578M"/>
    <s v="00"/>
    <s v="03,18,107"/>
    <n v="26508.897450009172"/>
  </r>
  <r>
    <x v="1858"/>
    <n v="2004"/>
    <x v="0"/>
    <x v="1"/>
    <s v="Seed"/>
    <n v="85"/>
    <n v="1820"/>
    <n v="162"/>
    <n v="18.91"/>
    <n v="5"/>
    <s v="No"/>
    <s v="Yes"/>
    <n v="25"/>
    <x v="4"/>
    <n v="2539157"/>
    <n v="1"/>
    <n v="20"/>
    <n v="4.6703296703296704E-2"/>
    <n v="89010.989010989011"/>
    <n v="1.9058823529411764"/>
    <x v="2"/>
    <s v="Normal"/>
    <x v="2"/>
    <s v="₹"/>
    <s v="₹85M"/>
    <s v="₹162M"/>
    <s v="₹0"/>
    <s v="₹89,011"/>
    <n v="7417.5824175824173"/>
  </r>
  <r>
    <x v="1859"/>
    <n v="2021"/>
    <x v="5"/>
    <x v="3"/>
    <s v="Series A"/>
    <n v="96"/>
    <n v="1820"/>
    <n v="576"/>
    <n v="0.2"/>
    <n v="1"/>
    <s v="Yes"/>
    <s v="No"/>
    <n v="25"/>
    <x v="4"/>
    <n v="4268395"/>
    <n v="2"/>
    <n v="3"/>
    <n v="5.2747252747252747E-2"/>
    <n v="316483.51648351649"/>
    <n v="6"/>
    <x v="0"/>
    <s v="Normal"/>
    <x v="0"/>
    <s v="¥"/>
    <s v="¥96M"/>
    <s v="¥576M"/>
    <s v="¥0"/>
    <s v="¥3,16,484"/>
    <n v="26373.626373626375"/>
  </r>
  <r>
    <x v="1860"/>
    <n v="2011"/>
    <x v="5"/>
    <x v="2"/>
    <s v="IPO"/>
    <n v="108"/>
    <n v="1821"/>
    <n v="650"/>
    <n v="5.4"/>
    <n v="4"/>
    <s v="Yes"/>
    <s v="No"/>
    <n v="96"/>
    <x v="0"/>
    <n v="1332939"/>
    <n v="5"/>
    <n v="13"/>
    <n v="5.9308072487644151E-2"/>
    <n v="356946.73256452498"/>
    <n v="6.0185185185185182"/>
    <x v="0"/>
    <s v="Normal"/>
    <x v="0"/>
    <s v="¥"/>
    <s v="¥108M"/>
    <s v="¥650M"/>
    <s v="¥0"/>
    <s v="¥3,56,947"/>
    <n v="29745.56104704375"/>
  </r>
  <r>
    <x v="1861"/>
    <n v="2009"/>
    <x v="9"/>
    <x v="7"/>
    <s v="Seed"/>
    <n v="103"/>
    <n v="1825"/>
    <n v="671"/>
    <n v="47.18"/>
    <n v="9"/>
    <s v="Yes"/>
    <s v="No"/>
    <n v="46"/>
    <x v="3"/>
    <n v="3451217"/>
    <n v="1"/>
    <n v="15"/>
    <n v="5.6438356164383564E-2"/>
    <n v="367671.23287671234"/>
    <n v="6.5145631067961167"/>
    <x v="2"/>
    <s v="High Performer"/>
    <x v="0"/>
    <n v="0"/>
    <s v="0103M"/>
    <s v="0671M"/>
    <s v="00"/>
    <s v="03,67,671"/>
    <n v="30639.269406392694"/>
  </r>
  <r>
    <x v="1862"/>
    <n v="2012"/>
    <x v="3"/>
    <x v="8"/>
    <s v="Series B"/>
    <n v="55"/>
    <n v="1826"/>
    <n v="13"/>
    <n v="18.02"/>
    <n v="4"/>
    <s v="No"/>
    <s v="No"/>
    <n v="79"/>
    <x v="2"/>
    <n v="852300"/>
    <n v="3"/>
    <n v="12"/>
    <n v="3.0120481927710843E-2"/>
    <n v="7119.386637458927"/>
    <n v="0.23636363636363636"/>
    <x v="3"/>
    <s v="Normal"/>
    <x v="1"/>
    <s v="€"/>
    <s v="€55M"/>
    <s v="€13M"/>
    <s v="€0"/>
    <s v="€7,119"/>
    <n v="593.28221978824388"/>
  </r>
  <r>
    <x v="1863"/>
    <n v="2020"/>
    <x v="9"/>
    <x v="3"/>
    <s v="Series C"/>
    <n v="302"/>
    <n v="1826"/>
    <n v="343"/>
    <n v="9.34"/>
    <n v="2"/>
    <s v="No"/>
    <s v="Yes"/>
    <n v="47"/>
    <x v="2"/>
    <n v="1504135"/>
    <n v="4"/>
    <n v="4"/>
    <n v="0.16538882803943045"/>
    <n v="187842.27820372398"/>
    <n v="1.1357615894039734"/>
    <x v="1"/>
    <s v="Normal"/>
    <x v="2"/>
    <n v="0"/>
    <s v="0302M"/>
    <s v="0343M"/>
    <s v="00"/>
    <s v="01,87,842"/>
    <n v="15653.523183643665"/>
  </r>
  <r>
    <x v="1864"/>
    <n v="2016"/>
    <x v="2"/>
    <x v="0"/>
    <s v="Series C"/>
    <n v="1"/>
    <n v="1828"/>
    <n v="373"/>
    <n v="42.31"/>
    <n v="6"/>
    <s v="No"/>
    <s v="No"/>
    <n v="5"/>
    <x v="1"/>
    <n v="1771419"/>
    <n v="4"/>
    <n v="8"/>
    <n v="5.4704595185995622E-4"/>
    <n v="204048.14004376368"/>
    <n v="373"/>
    <x v="1"/>
    <s v="Normal"/>
    <x v="1"/>
    <s v="€"/>
    <s v="€1M"/>
    <s v="€373M"/>
    <s v="€0"/>
    <s v="€2,04,048"/>
    <n v="17004.011670313641"/>
  </r>
  <r>
    <x v="1865"/>
    <n v="2021"/>
    <x v="5"/>
    <x v="3"/>
    <s v="Series A"/>
    <n v="6"/>
    <n v="1828"/>
    <n v="851"/>
    <n v="42.11"/>
    <n v="2"/>
    <s v="No"/>
    <s v="Yes"/>
    <n v="42"/>
    <x v="0"/>
    <n v="3597269"/>
    <n v="2"/>
    <n v="3"/>
    <n v="3.2822757111597373E-3"/>
    <n v="465536.10503282276"/>
    <n v="141.83333333333334"/>
    <x v="0"/>
    <s v="Normal"/>
    <x v="2"/>
    <s v="¥"/>
    <s v="¥6M"/>
    <s v="¥851M"/>
    <s v="¥0"/>
    <s v="¥4,65,536"/>
    <n v="38794.675419401894"/>
  </r>
  <r>
    <x v="1866"/>
    <n v="2009"/>
    <x v="0"/>
    <x v="1"/>
    <s v="Series A"/>
    <n v="106"/>
    <n v="1828"/>
    <n v="400"/>
    <n v="6.27"/>
    <n v="1"/>
    <s v="No"/>
    <s v="No"/>
    <n v="66"/>
    <x v="0"/>
    <n v="4161045"/>
    <n v="2"/>
    <n v="15"/>
    <n v="5.798687089715536E-2"/>
    <n v="218818.3807439825"/>
    <n v="3.7735849056603774"/>
    <x v="0"/>
    <s v="Normal"/>
    <x v="1"/>
    <s v="₹"/>
    <s v="₹106M"/>
    <s v="₹400M"/>
    <s v="₹0"/>
    <s v="₹2,18,818"/>
    <n v="18234.865061998542"/>
  </r>
  <r>
    <x v="1867"/>
    <n v="2021"/>
    <x v="7"/>
    <x v="6"/>
    <s v="Series B"/>
    <n v="287"/>
    <n v="1829"/>
    <n v="936"/>
    <n v="19.059999999999999"/>
    <n v="9"/>
    <s v="Yes"/>
    <s v="Yes"/>
    <n v="78"/>
    <x v="2"/>
    <n v="3026726"/>
    <n v="3"/>
    <n v="3"/>
    <n v="0.15691634773100055"/>
    <n v="511755.0574084199"/>
    <n v="3.2613240418118465"/>
    <x v="3"/>
    <s v="High Performer"/>
    <x v="0"/>
    <s v="A$"/>
    <s v="A$287M"/>
    <s v="A$936M"/>
    <s v="A$0"/>
    <s v="A$5,11,755"/>
    <n v="42646.254784034994"/>
  </r>
  <r>
    <x v="1868"/>
    <n v="2001"/>
    <x v="8"/>
    <x v="3"/>
    <s v="IPO"/>
    <n v="374"/>
    <n v="1829"/>
    <n v="333"/>
    <n v="24"/>
    <n v="6"/>
    <s v="Yes"/>
    <s v="Yes"/>
    <n v="98"/>
    <x v="3"/>
    <n v="3684262"/>
    <n v="5"/>
    <n v="23"/>
    <n v="0.20448332422088572"/>
    <n v="182066.70311645709"/>
    <n v="0.89037433155080214"/>
    <x v="0"/>
    <s v="Normal"/>
    <x v="0"/>
    <s v="$"/>
    <s v="$374M"/>
    <s v="$333M"/>
    <s v="$0"/>
    <s v="$1,82,067"/>
    <n v="15172.225259704757"/>
  </r>
  <r>
    <x v="1869"/>
    <n v="2022"/>
    <x v="6"/>
    <x v="5"/>
    <s v="Series B"/>
    <n v="106"/>
    <n v="1830"/>
    <n v="608"/>
    <n v="38.17"/>
    <n v="5"/>
    <s v="No"/>
    <s v="No"/>
    <n v="63"/>
    <x v="4"/>
    <n v="1722770"/>
    <n v="3"/>
    <n v="2"/>
    <n v="5.7923497267759562E-2"/>
    <n v="332240.43715846993"/>
    <n v="5.7358490566037732"/>
    <x v="3"/>
    <s v="Normal"/>
    <x v="1"/>
    <s v="£"/>
    <s v="£106M"/>
    <s v="£608M"/>
    <s v="£0"/>
    <s v="£3,32,240"/>
    <n v="27686.70309653916"/>
  </r>
  <r>
    <x v="1870"/>
    <n v="2014"/>
    <x v="9"/>
    <x v="7"/>
    <s v="Series B"/>
    <n v="415"/>
    <n v="1831"/>
    <n v="945"/>
    <n v="39.44"/>
    <n v="2"/>
    <s v="No"/>
    <s v="No"/>
    <n v="12"/>
    <x v="3"/>
    <n v="4622688"/>
    <n v="3"/>
    <n v="10"/>
    <n v="0.22665210267613325"/>
    <n v="516111.41452758055"/>
    <n v="2.2771084337349397"/>
    <x v="0"/>
    <s v="Normal"/>
    <x v="1"/>
    <n v="0"/>
    <s v="0415M"/>
    <s v="0945M"/>
    <s v="00"/>
    <s v="05,16,111"/>
    <n v="43009.284543965048"/>
  </r>
  <r>
    <x v="1871"/>
    <n v="2017"/>
    <x v="0"/>
    <x v="1"/>
    <s v="Seed"/>
    <n v="123"/>
    <n v="1831"/>
    <n v="89"/>
    <n v="5.36"/>
    <n v="2"/>
    <s v="Yes"/>
    <s v="Yes"/>
    <n v="35"/>
    <x v="3"/>
    <n v="3227213"/>
    <n v="1"/>
    <n v="7"/>
    <n v="6.7176406335335878E-2"/>
    <n v="48607.318405243037"/>
    <n v="0.72357723577235777"/>
    <x v="0"/>
    <s v="Normal"/>
    <x v="0"/>
    <s v="₹"/>
    <s v="₹123M"/>
    <s v="₹89M"/>
    <s v="₹0"/>
    <s v="₹48,607"/>
    <n v="4050.6098671035866"/>
  </r>
  <r>
    <x v="1872"/>
    <n v="2006"/>
    <x v="8"/>
    <x v="3"/>
    <s v="Series B"/>
    <n v="272"/>
    <n v="1833"/>
    <n v="742"/>
    <n v="14.66"/>
    <n v="9"/>
    <s v="No"/>
    <s v="Yes"/>
    <n v="30"/>
    <x v="2"/>
    <n v="4475917"/>
    <n v="3"/>
    <n v="18"/>
    <n v="0.14839061647572285"/>
    <n v="404800.87288597925"/>
    <n v="2.7279411764705883"/>
    <x v="1"/>
    <s v="High Performer"/>
    <x v="2"/>
    <s v="$"/>
    <s v="$272M"/>
    <s v="$742M"/>
    <s v="$0"/>
    <s v="$4,04,801"/>
    <n v="33733.406073831604"/>
  </r>
  <r>
    <x v="1873"/>
    <n v="2015"/>
    <x v="2"/>
    <x v="7"/>
    <s v="Series C"/>
    <n v="16"/>
    <n v="1833"/>
    <n v="626"/>
    <n v="26.61"/>
    <n v="3"/>
    <s v="No"/>
    <s v="No"/>
    <n v="96"/>
    <x v="4"/>
    <n v="1346226"/>
    <n v="4"/>
    <n v="9"/>
    <n v="8.7288597926895792E-3"/>
    <n v="341516.63938897982"/>
    <n v="39.125"/>
    <x v="0"/>
    <s v="Normal"/>
    <x v="1"/>
    <s v="€"/>
    <s v="€16M"/>
    <s v="€626M"/>
    <s v="€0"/>
    <s v="€3,41,517"/>
    <n v="28459.719949081653"/>
  </r>
  <r>
    <x v="1874"/>
    <n v="2005"/>
    <x v="3"/>
    <x v="2"/>
    <s v="IPO"/>
    <n v="186"/>
    <n v="1834"/>
    <n v="641"/>
    <n v="25.48"/>
    <n v="6"/>
    <s v="No"/>
    <s v="Yes"/>
    <n v="36"/>
    <x v="2"/>
    <n v="1533662"/>
    <n v="5"/>
    <n v="19"/>
    <n v="0.10141766630316248"/>
    <n v="349509.26935659762"/>
    <n v="3.446236559139785"/>
    <x v="0"/>
    <s v="Normal"/>
    <x v="2"/>
    <s v="€"/>
    <s v="€186M"/>
    <s v="€641M"/>
    <s v="€0"/>
    <s v="€3,49,509"/>
    <n v="29125.772446383133"/>
  </r>
  <r>
    <x v="1875"/>
    <n v="2017"/>
    <x v="3"/>
    <x v="5"/>
    <s v="Seed"/>
    <n v="300"/>
    <n v="1834"/>
    <n v="512"/>
    <n v="25.05"/>
    <n v="3"/>
    <s v="Yes"/>
    <s v="No"/>
    <n v="33"/>
    <x v="1"/>
    <n v="3790667"/>
    <n v="1"/>
    <n v="7"/>
    <n v="0.16357688113413305"/>
    <n v="279171.21046892041"/>
    <n v="1.7066666666666668"/>
    <x v="3"/>
    <s v="Normal"/>
    <x v="0"/>
    <s v="€"/>
    <s v="€300M"/>
    <s v="€512M"/>
    <s v="€0"/>
    <s v="€2,79,171"/>
    <n v="23264.2675390767"/>
  </r>
  <r>
    <x v="1876"/>
    <n v="2020"/>
    <x v="9"/>
    <x v="4"/>
    <s v="Seed"/>
    <n v="447"/>
    <n v="1834"/>
    <n v="824"/>
    <n v="45.5"/>
    <n v="3"/>
    <s v="Yes"/>
    <s v="No"/>
    <n v="58"/>
    <x v="0"/>
    <n v="4711300"/>
    <n v="1"/>
    <n v="4"/>
    <n v="0.24372955288985823"/>
    <n v="449291.16684841877"/>
    <n v="1.8434004474272931"/>
    <x v="3"/>
    <s v="Normal"/>
    <x v="0"/>
    <n v="0"/>
    <s v="0447M"/>
    <s v="0824M"/>
    <s v="00"/>
    <s v="04,49,291"/>
    <n v="37440.930570701566"/>
  </r>
  <r>
    <x v="1877"/>
    <n v="2011"/>
    <x v="4"/>
    <x v="7"/>
    <s v="Seed"/>
    <n v="328"/>
    <n v="1836"/>
    <n v="138"/>
    <n v="44.48"/>
    <n v="3"/>
    <s v="No"/>
    <s v="Yes"/>
    <n v="56"/>
    <x v="4"/>
    <n v="657851"/>
    <n v="1"/>
    <n v="13"/>
    <n v="0.1786492374727669"/>
    <n v="75163.398692810457"/>
    <n v="0.42073170731707316"/>
    <x v="3"/>
    <s v="Normal"/>
    <x v="2"/>
    <s v="$"/>
    <s v="$328M"/>
    <s v="$138M"/>
    <s v="$0"/>
    <s v="$75,163"/>
    <n v="6263.6165577342044"/>
  </r>
  <r>
    <x v="1878"/>
    <n v="2008"/>
    <x v="4"/>
    <x v="7"/>
    <s v="Seed"/>
    <n v="427"/>
    <n v="1837"/>
    <n v="104"/>
    <n v="36.58"/>
    <n v="7"/>
    <s v="Yes"/>
    <s v="Yes"/>
    <n v="64"/>
    <x v="2"/>
    <n v="2954336"/>
    <n v="1"/>
    <n v="16"/>
    <n v="0.23244420250408274"/>
    <n v="56614.044637996732"/>
    <n v="0.24355971896955503"/>
    <x v="0"/>
    <s v="Normal"/>
    <x v="0"/>
    <s v="$"/>
    <s v="$427M"/>
    <s v="$104M"/>
    <s v="$0"/>
    <s v="$56,614"/>
    <n v="4717.8370531663941"/>
  </r>
  <r>
    <x v="1879"/>
    <n v="2018"/>
    <x v="7"/>
    <x v="9"/>
    <s v="Series C"/>
    <n v="107"/>
    <n v="1838"/>
    <n v="677"/>
    <n v="26.83"/>
    <n v="8"/>
    <s v="Yes"/>
    <s v="No"/>
    <n v="32"/>
    <x v="2"/>
    <n v="571716"/>
    <n v="4"/>
    <n v="6"/>
    <n v="5.821545157780196E-2"/>
    <n v="368335.14689880307"/>
    <n v="6.3271028037383177"/>
    <x v="1"/>
    <s v="High Performer"/>
    <x v="0"/>
    <s v="A$"/>
    <s v="A$107M"/>
    <s v="A$677M"/>
    <s v="A$0"/>
    <s v="A$3,68,335"/>
    <n v="30694.595574900253"/>
  </r>
  <r>
    <x v="1880"/>
    <n v="2016"/>
    <x v="8"/>
    <x v="6"/>
    <s v="Series A"/>
    <n v="12"/>
    <n v="1838"/>
    <n v="43"/>
    <n v="38.229999999999997"/>
    <n v="2"/>
    <s v="Yes"/>
    <s v="No"/>
    <n v="26"/>
    <x v="1"/>
    <n v="716397"/>
    <n v="2"/>
    <n v="8"/>
    <n v="6.5288356909684441E-3"/>
    <n v="23394.994559303592"/>
    <n v="3.5833333333333335"/>
    <x v="3"/>
    <s v="Normal"/>
    <x v="0"/>
    <s v="$"/>
    <s v="$12M"/>
    <s v="$43M"/>
    <s v="$0"/>
    <s v="$23,395"/>
    <n v="1949.582879941966"/>
  </r>
  <r>
    <x v="1881"/>
    <n v="2020"/>
    <x v="3"/>
    <x v="6"/>
    <s v="Series A"/>
    <n v="366"/>
    <n v="1839"/>
    <n v="58"/>
    <n v="42.24"/>
    <n v="8"/>
    <s v="No"/>
    <s v="Yes"/>
    <n v="16"/>
    <x v="3"/>
    <n v="2052444"/>
    <n v="2"/>
    <n v="4"/>
    <n v="0.19902120717781402"/>
    <n v="31538.879825992386"/>
    <n v="0.15846994535519127"/>
    <x v="0"/>
    <s v="High Performer"/>
    <x v="2"/>
    <s v="€"/>
    <s v="€366M"/>
    <s v="€58M"/>
    <s v="€0"/>
    <s v="€31,539"/>
    <n v="2628.2399854993655"/>
  </r>
  <r>
    <x v="1882"/>
    <n v="2021"/>
    <x v="9"/>
    <x v="1"/>
    <s v="Seed"/>
    <n v="229"/>
    <n v="1839"/>
    <n v="331"/>
    <n v="14.78"/>
    <n v="4"/>
    <s v="Yes"/>
    <s v="No"/>
    <n v="23"/>
    <x v="2"/>
    <n v="1881164"/>
    <n v="1"/>
    <n v="3"/>
    <n v="0.1245241979336596"/>
    <n v="179989.12452419792"/>
    <n v="1.445414847161572"/>
    <x v="0"/>
    <s v="Normal"/>
    <x v="0"/>
    <n v="0"/>
    <s v="0229M"/>
    <s v="0331M"/>
    <s v="00"/>
    <s v="01,79,989"/>
    <n v="14999.093710349827"/>
  </r>
  <r>
    <x v="1883"/>
    <n v="2022"/>
    <x v="0"/>
    <x v="6"/>
    <s v="Series A"/>
    <n v="159"/>
    <n v="1843"/>
    <n v="543"/>
    <n v="40.71"/>
    <n v="8"/>
    <s v="No"/>
    <s v="No"/>
    <n v="73"/>
    <x v="4"/>
    <n v="305527"/>
    <n v="2"/>
    <n v="2"/>
    <n v="8.6272381985892571E-2"/>
    <n v="294628.32338578405"/>
    <n v="3.4150943396226414"/>
    <x v="0"/>
    <s v="High Performer"/>
    <x v="1"/>
    <s v="₹"/>
    <s v="₹159M"/>
    <s v="₹543M"/>
    <s v="₹0"/>
    <s v="₹2,94,628"/>
    <n v="24552.360282148671"/>
  </r>
  <r>
    <x v="1884"/>
    <n v="2008"/>
    <x v="6"/>
    <x v="6"/>
    <s v="IPO"/>
    <n v="265"/>
    <n v="1845"/>
    <n v="274"/>
    <n v="40.270000000000003"/>
    <n v="6"/>
    <s v="No"/>
    <s v="No"/>
    <n v="25"/>
    <x v="4"/>
    <n v="1867349"/>
    <n v="5"/>
    <n v="16"/>
    <n v="0.14363143631436315"/>
    <n v="148509.48509485094"/>
    <n v="1.0339622641509434"/>
    <x v="3"/>
    <s v="Normal"/>
    <x v="1"/>
    <s v="£"/>
    <s v="£265M"/>
    <s v="£274M"/>
    <s v="£0"/>
    <s v="£1,48,509"/>
    <n v="12375.790424570912"/>
  </r>
  <r>
    <x v="1885"/>
    <n v="2008"/>
    <x v="2"/>
    <x v="8"/>
    <s v="Series C"/>
    <n v="313"/>
    <n v="1845"/>
    <n v="640"/>
    <n v="9.1300000000000008"/>
    <n v="6"/>
    <s v="Yes"/>
    <s v="No"/>
    <n v="50"/>
    <x v="1"/>
    <n v="2084910"/>
    <n v="4"/>
    <n v="16"/>
    <n v="0.16964769647696476"/>
    <n v="346883.46883468836"/>
    <n v="2.0447284345047922"/>
    <x v="3"/>
    <s v="Normal"/>
    <x v="0"/>
    <s v="€"/>
    <s v="€313M"/>
    <s v="€640M"/>
    <s v="€0"/>
    <s v="€3,46,883"/>
    <n v="28906.95573622403"/>
  </r>
  <r>
    <x v="1886"/>
    <n v="2017"/>
    <x v="9"/>
    <x v="8"/>
    <s v="Series C"/>
    <n v="493"/>
    <n v="1845"/>
    <n v="229"/>
    <n v="44.84"/>
    <n v="6"/>
    <s v="No"/>
    <s v="No"/>
    <n v="66"/>
    <x v="4"/>
    <n v="2679936"/>
    <n v="4"/>
    <n v="7"/>
    <n v="0.26720867208672089"/>
    <n v="124119.24119241192"/>
    <n v="0.46450304259634889"/>
    <x v="1"/>
    <s v="Normal"/>
    <x v="1"/>
    <n v="0"/>
    <s v="0493M"/>
    <s v="0229M"/>
    <s v="00"/>
    <s v="01,24,119"/>
    <n v="10343.270099367661"/>
  </r>
  <r>
    <x v="1887"/>
    <n v="2005"/>
    <x v="9"/>
    <x v="9"/>
    <s v="Series A"/>
    <n v="39"/>
    <n v="1845"/>
    <n v="257"/>
    <n v="9.06"/>
    <n v="4"/>
    <s v="Yes"/>
    <s v="No"/>
    <n v="93"/>
    <x v="2"/>
    <n v="4507183"/>
    <n v="2"/>
    <n v="19"/>
    <n v="2.113821138211382E-2"/>
    <n v="139295.39295392955"/>
    <n v="6.5897435897435894"/>
    <x v="0"/>
    <s v="Normal"/>
    <x v="0"/>
    <n v="0"/>
    <s v="039M"/>
    <s v="0257M"/>
    <s v="00"/>
    <s v="01,39,295"/>
    <n v="11607.949412827462"/>
  </r>
  <r>
    <x v="1888"/>
    <n v="2010"/>
    <x v="9"/>
    <x v="7"/>
    <s v="IPO"/>
    <n v="175"/>
    <n v="1845"/>
    <n v="347"/>
    <n v="18.48"/>
    <n v="2"/>
    <s v="Yes"/>
    <s v="No"/>
    <n v="11"/>
    <x v="2"/>
    <n v="1554334"/>
    <n v="5"/>
    <n v="14"/>
    <n v="9.4850948509485097E-2"/>
    <n v="188075.88075880759"/>
    <n v="1.9828571428571429"/>
    <x v="1"/>
    <s v="Normal"/>
    <x v="0"/>
    <n v="0"/>
    <s v="0175M"/>
    <s v="0347M"/>
    <s v="00"/>
    <s v="01,88,076"/>
    <n v="15672.990063233965"/>
  </r>
  <r>
    <x v="1889"/>
    <n v="2003"/>
    <x v="6"/>
    <x v="2"/>
    <s v="IPO"/>
    <n v="25"/>
    <n v="1846"/>
    <n v="446"/>
    <n v="21.46"/>
    <n v="7"/>
    <s v="Yes"/>
    <s v="Yes"/>
    <n v="9"/>
    <x v="1"/>
    <n v="2126562"/>
    <n v="5"/>
    <n v="21"/>
    <n v="1.3542795232936078E-2"/>
    <n v="241603.46695557964"/>
    <n v="17.84"/>
    <x v="3"/>
    <s v="Normal"/>
    <x v="0"/>
    <s v="£"/>
    <s v="£25M"/>
    <s v="£446M"/>
    <s v="£0"/>
    <s v="£2,41,603"/>
    <n v="20133.622246298302"/>
  </r>
  <r>
    <x v="1890"/>
    <n v="2018"/>
    <x v="9"/>
    <x v="8"/>
    <s v="Series C"/>
    <n v="407"/>
    <n v="1847"/>
    <n v="662"/>
    <n v="32.43"/>
    <n v="8"/>
    <s v="No"/>
    <s v="Yes"/>
    <n v="5"/>
    <x v="1"/>
    <n v="535279"/>
    <n v="4"/>
    <n v="6"/>
    <n v="0.22035733622089876"/>
    <n v="358419.05793178128"/>
    <n v="1.6265356265356266"/>
    <x v="0"/>
    <s v="High Performer"/>
    <x v="2"/>
    <n v="0"/>
    <s v="0407M"/>
    <s v="0662M"/>
    <s v="00"/>
    <s v="03,58,419"/>
    <n v="29868.254827648438"/>
  </r>
  <r>
    <x v="1891"/>
    <n v="2015"/>
    <x v="2"/>
    <x v="4"/>
    <s v="IPO"/>
    <n v="196"/>
    <n v="1847"/>
    <n v="105"/>
    <n v="12.06"/>
    <n v="2"/>
    <s v="Yes"/>
    <s v="No"/>
    <n v="91"/>
    <x v="2"/>
    <n v="1549694"/>
    <n v="5"/>
    <n v="9"/>
    <n v="0.1061180292365999"/>
    <n v="56848.944233892798"/>
    <n v="0.5357142857142857"/>
    <x v="3"/>
    <s v="Normal"/>
    <x v="0"/>
    <s v="€"/>
    <s v="€196M"/>
    <s v="€105M"/>
    <s v="€0"/>
    <s v="€56,849"/>
    <n v="4737.4120194910665"/>
  </r>
  <r>
    <x v="1892"/>
    <n v="2008"/>
    <x v="1"/>
    <x v="9"/>
    <s v="Series C"/>
    <n v="415"/>
    <n v="1848"/>
    <n v="286"/>
    <n v="47.28"/>
    <n v="9"/>
    <s v="No"/>
    <s v="Yes"/>
    <n v="31"/>
    <x v="3"/>
    <n v="4311476"/>
    <n v="4"/>
    <n v="16"/>
    <n v="0.22456709956709955"/>
    <n v="154761.90476190476"/>
    <n v="0.68915662650602405"/>
    <x v="0"/>
    <s v="High Performer"/>
    <x v="2"/>
    <s v="¥"/>
    <s v="¥415M"/>
    <s v="¥286M"/>
    <s v="¥0"/>
    <s v="¥1,54,762"/>
    <n v="12896.825396825398"/>
  </r>
  <r>
    <x v="1893"/>
    <n v="2021"/>
    <x v="7"/>
    <x v="6"/>
    <s v="Series C"/>
    <n v="159"/>
    <n v="1848"/>
    <n v="529"/>
    <n v="8.09"/>
    <n v="3"/>
    <s v="Yes"/>
    <s v="No"/>
    <n v="31"/>
    <x v="1"/>
    <n v="4668105"/>
    <n v="4"/>
    <n v="3"/>
    <n v="8.603896103896104E-2"/>
    <n v="286255.41125541128"/>
    <n v="3.3270440251572326"/>
    <x v="3"/>
    <s v="Normal"/>
    <x v="0"/>
    <s v="A$"/>
    <s v="A$159M"/>
    <s v="A$529M"/>
    <s v="A$0"/>
    <s v="A$2,86,255"/>
    <n v="23854.617604617604"/>
  </r>
  <r>
    <x v="1894"/>
    <n v="2016"/>
    <x v="2"/>
    <x v="0"/>
    <s v="Series B"/>
    <n v="372"/>
    <n v="1850"/>
    <n v="295"/>
    <n v="29.05"/>
    <n v="1"/>
    <s v="No"/>
    <s v="No"/>
    <n v="72"/>
    <x v="4"/>
    <n v="4054339"/>
    <n v="3"/>
    <n v="8"/>
    <n v="0.20108108108108108"/>
    <n v="159459.45945945947"/>
    <n v="0.793010752688172"/>
    <x v="1"/>
    <s v="Normal"/>
    <x v="1"/>
    <s v="€"/>
    <s v="€372M"/>
    <s v="€295M"/>
    <s v="€0"/>
    <s v="€1,59,459"/>
    <n v="13288.288288288288"/>
  </r>
  <r>
    <x v="1895"/>
    <n v="2012"/>
    <x v="2"/>
    <x v="9"/>
    <s v="IPO"/>
    <n v="18"/>
    <n v="1852"/>
    <n v="411"/>
    <n v="28.22"/>
    <n v="6"/>
    <s v="No"/>
    <s v="Yes"/>
    <n v="19"/>
    <x v="4"/>
    <n v="3663613"/>
    <n v="5"/>
    <n v="12"/>
    <n v="9.7192224622030237E-3"/>
    <n v="221922.24622030239"/>
    <n v="22.833333333333332"/>
    <x v="0"/>
    <s v="Normal"/>
    <x v="2"/>
    <s v="€"/>
    <s v="€18M"/>
    <s v="€411M"/>
    <s v="€0"/>
    <s v="€2,21,922"/>
    <n v="18493.520518358531"/>
  </r>
  <r>
    <x v="1896"/>
    <n v="2004"/>
    <x v="0"/>
    <x v="9"/>
    <s v="Series B"/>
    <n v="239"/>
    <n v="1852"/>
    <n v="226"/>
    <n v="45.83"/>
    <n v="2"/>
    <s v="No"/>
    <s v="No"/>
    <n v="16"/>
    <x v="1"/>
    <n v="3296267"/>
    <n v="3"/>
    <n v="20"/>
    <n v="0.12904967602591794"/>
    <n v="122030.23758099352"/>
    <n v="0.94560669456066948"/>
    <x v="3"/>
    <s v="Normal"/>
    <x v="1"/>
    <s v="₹"/>
    <s v="₹239M"/>
    <s v="₹226M"/>
    <s v="₹0"/>
    <s v="₹1,22,030"/>
    <n v="10169.186465082794"/>
  </r>
  <r>
    <x v="1897"/>
    <n v="2014"/>
    <x v="2"/>
    <x v="0"/>
    <s v="Seed"/>
    <n v="456"/>
    <n v="1852"/>
    <n v="526"/>
    <n v="1.62"/>
    <n v="2"/>
    <s v="Yes"/>
    <s v="Yes"/>
    <n v="14"/>
    <x v="2"/>
    <n v="449922"/>
    <n v="1"/>
    <n v="10"/>
    <n v="0.24622030237580994"/>
    <n v="284017.27861771057"/>
    <n v="1.1535087719298245"/>
    <x v="0"/>
    <s v="Normal"/>
    <x v="0"/>
    <s v="€"/>
    <s v="€456M"/>
    <s v="€526M"/>
    <s v="€0"/>
    <s v="€2,84,017"/>
    <n v="23668.106551475881"/>
  </r>
  <r>
    <x v="1898"/>
    <n v="2006"/>
    <x v="1"/>
    <x v="2"/>
    <s v="Seed"/>
    <n v="123"/>
    <n v="1853"/>
    <n v="790"/>
    <n v="14.49"/>
    <n v="4"/>
    <s v="Yes"/>
    <s v="No"/>
    <n v="13"/>
    <x v="4"/>
    <n v="3015574"/>
    <n v="1"/>
    <n v="18"/>
    <n v="6.6378845116028068E-2"/>
    <n v="426335.67188343225"/>
    <n v="6.4227642276422765"/>
    <x v="0"/>
    <s v="Normal"/>
    <x v="0"/>
    <s v="¥"/>
    <s v="¥123M"/>
    <s v="¥790M"/>
    <s v="¥0"/>
    <s v="¥4,26,336"/>
    <n v="35527.97265695269"/>
  </r>
  <r>
    <x v="1899"/>
    <n v="2013"/>
    <x v="4"/>
    <x v="0"/>
    <s v="Seed"/>
    <n v="281"/>
    <n v="1856"/>
    <n v="693"/>
    <n v="13.46"/>
    <n v="6"/>
    <s v="No"/>
    <s v="No"/>
    <n v="41"/>
    <x v="3"/>
    <n v="2874996"/>
    <n v="1"/>
    <n v="11"/>
    <n v="0.15140086206896552"/>
    <n v="373383.62068965519"/>
    <n v="2.4661921708185055"/>
    <x v="3"/>
    <s v="Normal"/>
    <x v="1"/>
    <s v="$"/>
    <s v="$281M"/>
    <s v="$693M"/>
    <s v="$0"/>
    <s v="$3,73,384"/>
    <n v="31115.301724137931"/>
  </r>
  <r>
    <x v="1900"/>
    <n v="2015"/>
    <x v="9"/>
    <x v="0"/>
    <s v="Seed"/>
    <n v="302"/>
    <n v="1857"/>
    <n v="474"/>
    <n v="44.54"/>
    <n v="7"/>
    <s v="No"/>
    <s v="Yes"/>
    <n v="60"/>
    <x v="0"/>
    <n v="619344"/>
    <n v="1"/>
    <n v="9"/>
    <n v="0.16262789445341949"/>
    <n v="255250.40387722134"/>
    <n v="1.5695364238410596"/>
    <x v="1"/>
    <s v="Normal"/>
    <x v="2"/>
    <n v="0"/>
    <s v="0302M"/>
    <s v="0474M"/>
    <s v="00"/>
    <s v="02,55,250"/>
    <n v="21270.866989768445"/>
  </r>
  <r>
    <x v="1901"/>
    <n v="2016"/>
    <x v="1"/>
    <x v="2"/>
    <s v="Series B"/>
    <n v="33"/>
    <n v="1859"/>
    <n v="344"/>
    <n v="27.43"/>
    <n v="8"/>
    <s v="Yes"/>
    <s v="Yes"/>
    <n v="44"/>
    <x v="1"/>
    <n v="3342520"/>
    <n v="3"/>
    <n v="8"/>
    <n v="1.7751479289940829E-2"/>
    <n v="185045.72350726198"/>
    <n v="10.424242424242424"/>
    <x v="2"/>
    <s v="High Performer"/>
    <x v="0"/>
    <s v="¥"/>
    <s v="¥33M"/>
    <s v="¥344M"/>
    <s v="¥0"/>
    <s v="¥1,85,046"/>
    <n v="15420.476958938498"/>
  </r>
  <r>
    <x v="1902"/>
    <n v="2015"/>
    <x v="5"/>
    <x v="7"/>
    <s v="IPO"/>
    <n v="79"/>
    <n v="1860"/>
    <n v="824"/>
    <n v="27.83"/>
    <n v="7"/>
    <s v="Yes"/>
    <s v="No"/>
    <n v="85"/>
    <x v="1"/>
    <n v="4741165"/>
    <n v="5"/>
    <n v="9"/>
    <n v="4.2473118279569892E-2"/>
    <n v="443010.75268817204"/>
    <n v="10.430379746835444"/>
    <x v="3"/>
    <s v="Normal"/>
    <x v="0"/>
    <s v="¥"/>
    <s v="¥79M"/>
    <s v="¥824M"/>
    <s v="¥0"/>
    <s v="¥4,43,011"/>
    <n v="36917.562724014337"/>
  </r>
  <r>
    <x v="1903"/>
    <n v="2004"/>
    <x v="8"/>
    <x v="5"/>
    <s v="IPO"/>
    <n v="364"/>
    <n v="1861"/>
    <n v="605"/>
    <n v="38.799999999999997"/>
    <n v="9"/>
    <s v="No"/>
    <s v="No"/>
    <n v="54"/>
    <x v="2"/>
    <n v="3757087"/>
    <n v="5"/>
    <n v="20"/>
    <n v="0.19559376679204729"/>
    <n v="325094.03546480386"/>
    <n v="1.6620879120879122"/>
    <x v="2"/>
    <s v="High Performer"/>
    <x v="1"/>
    <s v="$"/>
    <s v="$364M"/>
    <s v="$605M"/>
    <s v="$0"/>
    <s v="$3,25,094"/>
    <n v="27091.169622066987"/>
  </r>
  <r>
    <x v="1904"/>
    <n v="2020"/>
    <x v="8"/>
    <x v="5"/>
    <s v="Series A"/>
    <n v="63"/>
    <n v="1863"/>
    <n v="718"/>
    <n v="19.809999999999999"/>
    <n v="5"/>
    <s v="No"/>
    <s v="Yes"/>
    <n v="52"/>
    <x v="4"/>
    <n v="2839819"/>
    <n v="2"/>
    <n v="4"/>
    <n v="3.3816425120772944E-2"/>
    <n v="385399.89264626947"/>
    <n v="11.396825396825397"/>
    <x v="3"/>
    <s v="Normal"/>
    <x v="2"/>
    <s v="$"/>
    <s v="$63M"/>
    <s v="$718M"/>
    <s v="$0"/>
    <s v="$3,85,400"/>
    <n v="32116.657720522453"/>
  </r>
  <r>
    <x v="1905"/>
    <n v="2019"/>
    <x v="9"/>
    <x v="6"/>
    <s v="Series B"/>
    <n v="340"/>
    <n v="1864"/>
    <n v="850"/>
    <n v="43.85"/>
    <n v="7"/>
    <s v="No"/>
    <s v="No"/>
    <n v="64"/>
    <x v="4"/>
    <n v="4425973"/>
    <n v="3"/>
    <n v="5"/>
    <n v="0.18240343347639484"/>
    <n v="456008.58369098714"/>
    <n v="2.5"/>
    <x v="0"/>
    <s v="Normal"/>
    <x v="1"/>
    <n v="0"/>
    <s v="0340M"/>
    <s v="0850M"/>
    <s v="00"/>
    <s v="04,56,009"/>
    <n v="38000.715307582257"/>
  </r>
  <r>
    <x v="1906"/>
    <n v="2020"/>
    <x v="7"/>
    <x v="5"/>
    <s v="Series B"/>
    <n v="219"/>
    <n v="1865"/>
    <n v="490"/>
    <n v="12.35"/>
    <n v="8"/>
    <s v="Yes"/>
    <s v="Yes"/>
    <n v="9"/>
    <x v="3"/>
    <n v="3489324"/>
    <n v="3"/>
    <n v="4"/>
    <n v="0.11742627345844504"/>
    <n v="262734.58445040212"/>
    <n v="2.2374429223744294"/>
    <x v="0"/>
    <s v="High Performer"/>
    <x v="0"/>
    <s v="A$"/>
    <s v="A$219M"/>
    <s v="A$490M"/>
    <s v="A$0"/>
    <s v="A$2,62,735"/>
    <n v="21894.548704200181"/>
  </r>
  <r>
    <x v="1907"/>
    <n v="2017"/>
    <x v="4"/>
    <x v="0"/>
    <s v="Series C"/>
    <n v="271"/>
    <n v="1866"/>
    <n v="420"/>
    <n v="1.5"/>
    <n v="9"/>
    <s v="Yes"/>
    <s v="No"/>
    <n v="58"/>
    <x v="4"/>
    <n v="3516194"/>
    <n v="4"/>
    <n v="7"/>
    <n v="0.14523043944265809"/>
    <n v="225080.38585209002"/>
    <n v="1.5498154981549817"/>
    <x v="0"/>
    <s v="High Performer"/>
    <x v="0"/>
    <s v="$"/>
    <s v="$271M"/>
    <s v="$420M"/>
    <s v="$0"/>
    <s v="$2,25,080"/>
    <n v="18756.698821007503"/>
  </r>
  <r>
    <x v="1908"/>
    <n v="2017"/>
    <x v="3"/>
    <x v="8"/>
    <s v="Series B"/>
    <n v="193"/>
    <n v="1866"/>
    <n v="41"/>
    <n v="26.42"/>
    <n v="1"/>
    <s v="No"/>
    <s v="No"/>
    <n v="52"/>
    <x v="3"/>
    <n v="2628139"/>
    <n v="3"/>
    <n v="7"/>
    <n v="0.10342979635584137"/>
    <n v="21972.132904608789"/>
    <n v="0.21243523316062177"/>
    <x v="3"/>
    <s v="Normal"/>
    <x v="1"/>
    <s v="€"/>
    <s v="€193M"/>
    <s v="€41M"/>
    <s v="€0"/>
    <s v="€21,972"/>
    <n v="1831.0110753840656"/>
  </r>
  <r>
    <x v="1909"/>
    <n v="2007"/>
    <x v="6"/>
    <x v="0"/>
    <s v="IPO"/>
    <n v="442"/>
    <n v="1867"/>
    <n v="134"/>
    <n v="36.75"/>
    <n v="3"/>
    <s v="No"/>
    <s v="No"/>
    <n v="22"/>
    <x v="1"/>
    <n v="2981008"/>
    <n v="5"/>
    <n v="17"/>
    <n v="0.23674343867166578"/>
    <n v="71772.897696839849"/>
    <n v="0.30316742081447962"/>
    <x v="0"/>
    <s v="Normal"/>
    <x v="1"/>
    <s v="£"/>
    <s v="£442M"/>
    <s v="£134M"/>
    <s v="£0"/>
    <s v="£71,773"/>
    <n v="5981.0748080699877"/>
  </r>
  <r>
    <x v="1910"/>
    <n v="2021"/>
    <x v="7"/>
    <x v="4"/>
    <s v="Series B"/>
    <n v="216"/>
    <n v="1870"/>
    <n v="633"/>
    <n v="8.01"/>
    <n v="9"/>
    <s v="No"/>
    <s v="No"/>
    <n v="52"/>
    <x v="4"/>
    <n v="1251859"/>
    <n v="3"/>
    <n v="3"/>
    <n v="0.11550802139037433"/>
    <n v="338502.67379679147"/>
    <n v="2.9305555555555554"/>
    <x v="3"/>
    <s v="High Performer"/>
    <x v="1"/>
    <s v="A$"/>
    <s v="A$216M"/>
    <s v="A$633M"/>
    <s v="A$0"/>
    <s v="A$3,38,503"/>
    <n v="28208.55614973262"/>
  </r>
  <r>
    <x v="1911"/>
    <n v="2003"/>
    <x v="1"/>
    <x v="4"/>
    <s v="Series C"/>
    <n v="345"/>
    <n v="1870"/>
    <n v="152"/>
    <n v="45.15"/>
    <n v="1"/>
    <s v="No"/>
    <s v="No"/>
    <n v="25"/>
    <x v="4"/>
    <n v="2760534"/>
    <n v="4"/>
    <n v="21"/>
    <n v="0.18449197860962566"/>
    <n v="81283.422459893045"/>
    <n v="0.44057971014492753"/>
    <x v="0"/>
    <s v="Normal"/>
    <x v="1"/>
    <s v="¥"/>
    <s v="¥345M"/>
    <s v="¥152M"/>
    <s v="¥0"/>
    <s v="¥81,283"/>
    <n v="6773.618538324421"/>
  </r>
  <r>
    <x v="1912"/>
    <n v="2002"/>
    <x v="9"/>
    <x v="8"/>
    <s v="IPO"/>
    <n v="231"/>
    <n v="1871"/>
    <n v="587"/>
    <n v="7.6"/>
    <n v="2"/>
    <s v="Yes"/>
    <s v="Yes"/>
    <n v="53"/>
    <x v="4"/>
    <n v="4255829"/>
    <n v="5"/>
    <n v="22"/>
    <n v="0.12346338856226617"/>
    <n v="313735.97006948158"/>
    <n v="2.5411255411255413"/>
    <x v="3"/>
    <s v="Normal"/>
    <x v="0"/>
    <n v="0"/>
    <s v="0231M"/>
    <s v="0587M"/>
    <s v="00"/>
    <s v="03,13,736"/>
    <n v="26144.664172456796"/>
  </r>
  <r>
    <x v="1913"/>
    <n v="2004"/>
    <x v="8"/>
    <x v="1"/>
    <s v="Series C"/>
    <n v="365"/>
    <n v="1875"/>
    <n v="50"/>
    <n v="10.16"/>
    <n v="8"/>
    <s v="No"/>
    <s v="Yes"/>
    <n v="25"/>
    <x v="3"/>
    <n v="1925672"/>
    <n v="4"/>
    <n v="20"/>
    <n v="0.19466666666666665"/>
    <n v="26666.666666666668"/>
    <n v="0.13698630136986301"/>
    <x v="3"/>
    <s v="High Performer"/>
    <x v="2"/>
    <s v="$"/>
    <s v="$365M"/>
    <s v="$50M"/>
    <s v="$0"/>
    <s v="$26,667"/>
    <n v="2222.2222222222222"/>
  </r>
  <r>
    <x v="1914"/>
    <n v="2009"/>
    <x v="3"/>
    <x v="5"/>
    <s v="IPO"/>
    <n v="419"/>
    <n v="1875"/>
    <n v="482"/>
    <n v="11.92"/>
    <n v="1"/>
    <s v="No"/>
    <s v="No"/>
    <n v="18"/>
    <x v="1"/>
    <n v="202290"/>
    <n v="5"/>
    <n v="15"/>
    <n v="0.22346666666666667"/>
    <n v="257066.66666666666"/>
    <n v="1.1503579952267302"/>
    <x v="3"/>
    <s v="Normal"/>
    <x v="1"/>
    <s v="€"/>
    <s v="€419M"/>
    <s v="€482M"/>
    <s v="€0"/>
    <s v="€2,57,067"/>
    <n v="21422.222222222223"/>
  </r>
  <r>
    <x v="1915"/>
    <n v="2021"/>
    <x v="0"/>
    <x v="1"/>
    <s v="Series A"/>
    <n v="429"/>
    <n v="1879"/>
    <n v="189"/>
    <n v="14.03"/>
    <n v="8"/>
    <s v="No"/>
    <s v="No"/>
    <n v="44"/>
    <x v="0"/>
    <n v="1759088"/>
    <n v="2"/>
    <n v="3"/>
    <n v="0.22831293241085684"/>
    <n v="100585.41777541245"/>
    <n v="0.44055944055944057"/>
    <x v="0"/>
    <s v="High Performer"/>
    <x v="1"/>
    <s v="₹"/>
    <s v="₹429M"/>
    <s v="₹189M"/>
    <s v="₹0"/>
    <s v="₹1,00,585"/>
    <n v="8382.1181479510378"/>
  </r>
  <r>
    <x v="1916"/>
    <n v="2006"/>
    <x v="9"/>
    <x v="7"/>
    <s v="Series A"/>
    <n v="147"/>
    <n v="1882"/>
    <n v="667"/>
    <n v="28.53"/>
    <n v="9"/>
    <s v="Yes"/>
    <s v="Yes"/>
    <n v="40"/>
    <x v="2"/>
    <n v="4284320"/>
    <n v="2"/>
    <n v="18"/>
    <n v="7.8108395324123267E-2"/>
    <n v="354410.20191285864"/>
    <n v="4.5374149659863949"/>
    <x v="0"/>
    <s v="High Performer"/>
    <x v="0"/>
    <n v="0"/>
    <s v="0147M"/>
    <s v="0667M"/>
    <s v="00"/>
    <s v="03,54,410"/>
    <n v="29534.183492738222"/>
  </r>
  <r>
    <x v="1917"/>
    <n v="2000"/>
    <x v="0"/>
    <x v="4"/>
    <s v="Series C"/>
    <n v="214"/>
    <n v="1882"/>
    <n v="954"/>
    <n v="49.25"/>
    <n v="3"/>
    <s v="Yes"/>
    <s v="No"/>
    <n v="70"/>
    <x v="4"/>
    <n v="2371373"/>
    <n v="4"/>
    <n v="24"/>
    <n v="0.11370882040382571"/>
    <n v="506907.54516471841"/>
    <n v="4.4579439252336446"/>
    <x v="3"/>
    <s v="Normal"/>
    <x v="0"/>
    <s v="₹"/>
    <s v="₹214M"/>
    <s v="₹954M"/>
    <s v="₹0"/>
    <s v="₹5,06,908"/>
    <n v="42242.295430393198"/>
  </r>
  <r>
    <x v="1918"/>
    <n v="2020"/>
    <x v="1"/>
    <x v="9"/>
    <s v="Series C"/>
    <n v="446"/>
    <n v="1883"/>
    <n v="458"/>
    <n v="0.41"/>
    <n v="6"/>
    <s v="Yes"/>
    <s v="Yes"/>
    <n v="54"/>
    <x v="0"/>
    <n v="1675185"/>
    <n v="4"/>
    <n v="4"/>
    <n v="0.23685608072225173"/>
    <n v="243228.89006903878"/>
    <n v="1.0269058295964126"/>
    <x v="0"/>
    <s v="Normal"/>
    <x v="0"/>
    <s v="¥"/>
    <s v="¥446M"/>
    <s v="¥458M"/>
    <s v="¥0"/>
    <s v="¥2,43,229"/>
    <n v="20269.074172419896"/>
  </r>
  <r>
    <x v="1919"/>
    <n v="2001"/>
    <x v="5"/>
    <x v="4"/>
    <s v="Seed"/>
    <n v="105"/>
    <n v="1883"/>
    <n v="68"/>
    <n v="27.96"/>
    <n v="3"/>
    <s v="No"/>
    <s v="No"/>
    <n v="8"/>
    <x v="1"/>
    <n v="3128630"/>
    <n v="1"/>
    <n v="23"/>
    <n v="5.5762081784386616E-2"/>
    <n v="36112.586298459908"/>
    <n v="0.64761904761904765"/>
    <x v="3"/>
    <s v="Normal"/>
    <x v="1"/>
    <s v="¥"/>
    <s v="¥105M"/>
    <s v="¥68M"/>
    <s v="¥0"/>
    <s v="¥36,113"/>
    <n v="3009.3821915383255"/>
  </r>
  <r>
    <x v="1920"/>
    <n v="2006"/>
    <x v="4"/>
    <x v="9"/>
    <s v="Seed"/>
    <n v="322"/>
    <n v="1885"/>
    <n v="736"/>
    <n v="29.65"/>
    <n v="2"/>
    <s v="Yes"/>
    <s v="Yes"/>
    <n v="35"/>
    <x v="1"/>
    <n v="2637890"/>
    <n v="1"/>
    <n v="18"/>
    <n v="0.17082228116710876"/>
    <n v="390450.92838196288"/>
    <n v="2.2857142857142856"/>
    <x v="0"/>
    <s v="Normal"/>
    <x v="0"/>
    <s v="$"/>
    <s v="$322M"/>
    <s v="$736M"/>
    <s v="$0"/>
    <s v="$3,90,451"/>
    <n v="32537.577365163572"/>
  </r>
  <r>
    <x v="1921"/>
    <n v="2001"/>
    <x v="9"/>
    <x v="4"/>
    <s v="IPO"/>
    <n v="120"/>
    <n v="1886"/>
    <n v="109"/>
    <n v="43.3"/>
    <n v="6"/>
    <s v="No"/>
    <s v="Yes"/>
    <n v="1"/>
    <x v="4"/>
    <n v="911140"/>
    <n v="5"/>
    <n v="23"/>
    <n v="6.362672322375397E-2"/>
    <n v="57794.273594909864"/>
    <n v="0.90833333333333333"/>
    <x v="3"/>
    <s v="Normal"/>
    <x v="2"/>
    <n v="0"/>
    <s v="0120M"/>
    <s v="0109M"/>
    <s v="00"/>
    <s v="057,794"/>
    <n v="4816.1894662424884"/>
  </r>
  <r>
    <x v="1922"/>
    <n v="2006"/>
    <x v="4"/>
    <x v="4"/>
    <s v="IPO"/>
    <n v="464"/>
    <n v="1887"/>
    <n v="503"/>
    <n v="4.25"/>
    <n v="3"/>
    <s v="Yes"/>
    <s v="Yes"/>
    <n v="44"/>
    <x v="3"/>
    <n v="3327938"/>
    <n v="5"/>
    <n v="18"/>
    <n v="0.24589295177530471"/>
    <n v="266560.67832538421"/>
    <n v="1.084051724137931"/>
    <x v="3"/>
    <s v="Normal"/>
    <x v="0"/>
    <s v="$"/>
    <s v="$464M"/>
    <s v="$503M"/>
    <s v="$0"/>
    <s v="$2,66,561"/>
    <n v="22213.389860448686"/>
  </r>
  <r>
    <x v="1923"/>
    <n v="2012"/>
    <x v="6"/>
    <x v="3"/>
    <s v="Series A"/>
    <n v="386"/>
    <n v="1887"/>
    <n v="72"/>
    <n v="31.02"/>
    <n v="3"/>
    <s v="No"/>
    <s v="Yes"/>
    <n v="98"/>
    <x v="2"/>
    <n v="2455120"/>
    <n v="2"/>
    <n v="12"/>
    <n v="0.20455749867514572"/>
    <n v="38155.802861685217"/>
    <n v="0.18652849740932642"/>
    <x v="3"/>
    <s v="Normal"/>
    <x v="2"/>
    <s v="£"/>
    <s v="£386M"/>
    <s v="£72M"/>
    <s v="£0"/>
    <s v="£38,156"/>
    <n v="3179.6502384737678"/>
  </r>
  <r>
    <x v="1924"/>
    <n v="2007"/>
    <x v="8"/>
    <x v="9"/>
    <s v="Series A"/>
    <n v="327"/>
    <n v="1888"/>
    <n v="737"/>
    <n v="44.21"/>
    <n v="3"/>
    <s v="Yes"/>
    <s v="No"/>
    <n v="31"/>
    <x v="1"/>
    <n v="4989710"/>
    <n v="2"/>
    <n v="17"/>
    <n v="0.17319915254237289"/>
    <n v="390360.16949152545"/>
    <n v="2.2538226299694188"/>
    <x v="3"/>
    <s v="Normal"/>
    <x v="0"/>
    <s v="$"/>
    <s v="$327M"/>
    <s v="$737M"/>
    <s v="$0"/>
    <s v="$3,90,360"/>
    <n v="32530.014124293786"/>
  </r>
  <r>
    <x v="1925"/>
    <n v="2017"/>
    <x v="7"/>
    <x v="1"/>
    <s v="Series C"/>
    <n v="305"/>
    <n v="1889"/>
    <n v="596"/>
    <n v="11.76"/>
    <n v="1"/>
    <s v="No"/>
    <s v="Yes"/>
    <n v="94"/>
    <x v="4"/>
    <n v="1409525"/>
    <n v="4"/>
    <n v="7"/>
    <n v="0.16146109052408683"/>
    <n v="315510.8523028057"/>
    <n v="1.9540983606557376"/>
    <x v="0"/>
    <s v="Normal"/>
    <x v="2"/>
    <s v="A$"/>
    <s v="A$305M"/>
    <s v="A$596M"/>
    <s v="A$0"/>
    <s v="A$3,15,511"/>
    <n v="26292.57102523381"/>
  </r>
  <r>
    <x v="1926"/>
    <n v="2003"/>
    <x v="1"/>
    <x v="6"/>
    <s v="Series A"/>
    <n v="145"/>
    <n v="1890"/>
    <n v="527"/>
    <n v="35.57"/>
    <n v="7"/>
    <s v="Yes"/>
    <s v="Yes"/>
    <n v="96"/>
    <x v="4"/>
    <n v="4842364"/>
    <n v="2"/>
    <n v="21"/>
    <n v="7.6719576719576715E-2"/>
    <n v="278835.97883597884"/>
    <n v="3.6344827586206896"/>
    <x v="1"/>
    <s v="Normal"/>
    <x v="0"/>
    <s v="¥"/>
    <s v="¥145M"/>
    <s v="¥527M"/>
    <s v="¥0"/>
    <s v="¥2,78,836"/>
    <n v="23236.331569664904"/>
  </r>
  <r>
    <x v="1927"/>
    <n v="2017"/>
    <x v="0"/>
    <x v="7"/>
    <s v="Series B"/>
    <n v="6"/>
    <n v="1894"/>
    <n v="104"/>
    <n v="8.82"/>
    <n v="8"/>
    <s v="Yes"/>
    <s v="Yes"/>
    <n v="59"/>
    <x v="3"/>
    <n v="2579407"/>
    <n v="3"/>
    <n v="7"/>
    <n v="3.1678986272439284E-3"/>
    <n v="54910.242872228089"/>
    <n v="17.333333333333332"/>
    <x v="3"/>
    <s v="High Performer"/>
    <x v="0"/>
    <s v="₹"/>
    <s v="₹6M"/>
    <s v="₹104M"/>
    <s v="₹0"/>
    <s v="₹54,910"/>
    <n v="4575.8535726856744"/>
  </r>
  <r>
    <x v="1928"/>
    <n v="2000"/>
    <x v="4"/>
    <x v="7"/>
    <s v="Series A"/>
    <n v="344"/>
    <n v="1895"/>
    <n v="593"/>
    <n v="49.75"/>
    <n v="7"/>
    <s v="Yes"/>
    <s v="No"/>
    <n v="77"/>
    <x v="2"/>
    <n v="3237101"/>
    <n v="2"/>
    <n v="24"/>
    <n v="0.18153034300791557"/>
    <n v="312928.7598944591"/>
    <n v="1.7238372093023255"/>
    <x v="0"/>
    <s v="Normal"/>
    <x v="0"/>
    <s v="$"/>
    <s v="$344M"/>
    <s v="$593M"/>
    <s v="$0"/>
    <s v="$3,12,929"/>
    <n v="26077.396657871592"/>
  </r>
  <r>
    <x v="1929"/>
    <n v="2007"/>
    <x v="1"/>
    <x v="5"/>
    <s v="Seed"/>
    <n v="226"/>
    <n v="1897"/>
    <n v="298"/>
    <n v="39.369999999999997"/>
    <n v="6"/>
    <s v="No"/>
    <s v="Yes"/>
    <n v="81"/>
    <x v="2"/>
    <n v="185614"/>
    <n v="1"/>
    <n v="17"/>
    <n v="0.1191354770690564"/>
    <n v="157090.14232999473"/>
    <n v="1.3185840707964602"/>
    <x v="3"/>
    <s v="Normal"/>
    <x v="2"/>
    <s v="¥"/>
    <s v="¥226M"/>
    <s v="¥298M"/>
    <s v="¥0"/>
    <s v="¥1,57,090"/>
    <n v="13090.845194166228"/>
  </r>
  <r>
    <x v="1930"/>
    <n v="2001"/>
    <x v="8"/>
    <x v="6"/>
    <s v="Series B"/>
    <n v="423"/>
    <n v="1897"/>
    <n v="138"/>
    <n v="38.04"/>
    <n v="1"/>
    <s v="Yes"/>
    <s v="Yes"/>
    <n v="20"/>
    <x v="0"/>
    <n v="2057049"/>
    <n v="3"/>
    <n v="23"/>
    <n v="0.22298365840801265"/>
    <n v="72746.44175013178"/>
    <n v="0.32624113475177308"/>
    <x v="2"/>
    <s v="Normal"/>
    <x v="0"/>
    <s v="$"/>
    <s v="$423M"/>
    <s v="$138M"/>
    <s v="$0"/>
    <s v="$72,746"/>
    <n v="6062.2034791776487"/>
  </r>
  <r>
    <x v="1931"/>
    <n v="2008"/>
    <x v="5"/>
    <x v="9"/>
    <s v="Seed"/>
    <n v="65"/>
    <n v="1899"/>
    <n v="81"/>
    <n v="2.2799999999999998"/>
    <n v="4"/>
    <s v="Yes"/>
    <s v="Yes"/>
    <n v="80"/>
    <x v="0"/>
    <n v="4082834"/>
    <n v="1"/>
    <n v="16"/>
    <n v="3.4228541337546076E-2"/>
    <n v="42654.028436018954"/>
    <n v="1.2461538461538462"/>
    <x v="2"/>
    <s v="Normal"/>
    <x v="0"/>
    <s v="¥"/>
    <s v="¥65M"/>
    <s v="¥81M"/>
    <s v="¥0"/>
    <s v="¥42,654"/>
    <n v="3554.5023696682465"/>
  </r>
  <r>
    <x v="1932"/>
    <n v="2004"/>
    <x v="9"/>
    <x v="0"/>
    <s v="Series C"/>
    <n v="91"/>
    <n v="1903"/>
    <n v="378"/>
    <n v="36.46"/>
    <n v="9"/>
    <s v="No"/>
    <s v="Yes"/>
    <n v="60"/>
    <x v="2"/>
    <n v="2966746"/>
    <n v="4"/>
    <n v="20"/>
    <n v="4.7819232790331054E-2"/>
    <n v="198633.73620599054"/>
    <n v="4.1538461538461542"/>
    <x v="3"/>
    <s v="High Performer"/>
    <x v="2"/>
    <n v="0"/>
    <s v="091M"/>
    <s v="0378M"/>
    <s v="00"/>
    <s v="01,98,634"/>
    <n v="16552.811350499211"/>
  </r>
  <r>
    <x v="1933"/>
    <n v="2017"/>
    <x v="9"/>
    <x v="5"/>
    <s v="Series A"/>
    <n v="380"/>
    <n v="1903"/>
    <n v="101"/>
    <n v="10.83"/>
    <n v="6"/>
    <s v="No"/>
    <s v="No"/>
    <n v="62"/>
    <x v="1"/>
    <n v="4682639"/>
    <n v="2"/>
    <n v="7"/>
    <n v="0.19968470835522859"/>
    <n v="53074.093536521279"/>
    <n v="0.26578947368421052"/>
    <x v="3"/>
    <s v="Normal"/>
    <x v="1"/>
    <n v="0"/>
    <s v="0380M"/>
    <s v="0101M"/>
    <s v="00"/>
    <s v="053,074"/>
    <n v="4422.8411280434402"/>
  </r>
  <r>
    <x v="1934"/>
    <n v="2015"/>
    <x v="5"/>
    <x v="2"/>
    <s v="Series B"/>
    <n v="482"/>
    <n v="1903"/>
    <n v="643"/>
    <n v="47.58"/>
    <n v="5"/>
    <s v="Yes"/>
    <s v="No"/>
    <n v="68"/>
    <x v="2"/>
    <n v="2669171"/>
    <n v="3"/>
    <n v="9"/>
    <n v="0.25328428796636887"/>
    <n v="337887.54598003154"/>
    <n v="1.3340248962655601"/>
    <x v="2"/>
    <s v="Normal"/>
    <x v="0"/>
    <s v="¥"/>
    <s v="¥482M"/>
    <s v="¥643M"/>
    <s v="¥0"/>
    <s v="¥3,37,888"/>
    <n v="28157.29549833596"/>
  </r>
  <r>
    <x v="1935"/>
    <n v="2016"/>
    <x v="9"/>
    <x v="0"/>
    <s v="Seed"/>
    <n v="53"/>
    <n v="1904"/>
    <n v="69"/>
    <n v="5.34"/>
    <n v="9"/>
    <s v="Yes"/>
    <s v="No"/>
    <n v="88"/>
    <x v="3"/>
    <n v="2478846"/>
    <n v="1"/>
    <n v="8"/>
    <n v="2.7836134453781514E-2"/>
    <n v="36239.495798319331"/>
    <n v="1.3018867924528301"/>
    <x v="3"/>
    <s v="High Performer"/>
    <x v="0"/>
    <n v="0"/>
    <s v="053M"/>
    <s v="069M"/>
    <s v="00"/>
    <s v="036,239"/>
    <n v="3019.9579831932774"/>
  </r>
  <r>
    <x v="1936"/>
    <n v="2012"/>
    <x v="6"/>
    <x v="0"/>
    <s v="Series B"/>
    <n v="466"/>
    <n v="1905"/>
    <n v="230"/>
    <n v="39.979999999999997"/>
    <n v="9"/>
    <s v="No"/>
    <s v="Yes"/>
    <n v="73"/>
    <x v="2"/>
    <n v="2311063"/>
    <n v="3"/>
    <n v="12"/>
    <n v="0.24461942257217847"/>
    <n v="120734.90813648293"/>
    <n v="0.49356223175965663"/>
    <x v="1"/>
    <s v="High Performer"/>
    <x v="2"/>
    <s v="£"/>
    <s v="£466M"/>
    <s v="£230M"/>
    <s v="£0"/>
    <s v="£1,20,735"/>
    <n v="10061.242344706912"/>
  </r>
  <r>
    <x v="1937"/>
    <n v="2002"/>
    <x v="5"/>
    <x v="1"/>
    <s v="IPO"/>
    <n v="1"/>
    <n v="1905"/>
    <n v="161"/>
    <n v="36.24"/>
    <n v="8"/>
    <s v="Yes"/>
    <s v="No"/>
    <n v="78"/>
    <x v="4"/>
    <n v="3125250"/>
    <n v="5"/>
    <n v="22"/>
    <n v="5.2493438320209973E-4"/>
    <n v="84514.435695538064"/>
    <n v="161"/>
    <x v="0"/>
    <s v="High Performer"/>
    <x v="0"/>
    <s v="¥"/>
    <s v="¥1M"/>
    <s v="¥161M"/>
    <s v="¥0"/>
    <s v="¥84,514"/>
    <n v="7042.8696412948384"/>
  </r>
  <r>
    <x v="1938"/>
    <n v="2000"/>
    <x v="9"/>
    <x v="9"/>
    <s v="Seed"/>
    <n v="234"/>
    <n v="1905"/>
    <n v="954"/>
    <n v="13.17"/>
    <n v="7"/>
    <s v="Yes"/>
    <s v="No"/>
    <n v="98"/>
    <x v="0"/>
    <n v="1398406"/>
    <n v="1"/>
    <n v="24"/>
    <n v="0.12283464566929134"/>
    <n v="500787.40157480317"/>
    <n v="4.0769230769230766"/>
    <x v="0"/>
    <s v="Normal"/>
    <x v="0"/>
    <n v="0"/>
    <s v="0234M"/>
    <s v="0954M"/>
    <s v="00"/>
    <s v="05,00,787"/>
    <n v="41732.283464566928"/>
  </r>
  <r>
    <x v="1939"/>
    <n v="2014"/>
    <x v="0"/>
    <x v="5"/>
    <s v="Series B"/>
    <n v="100"/>
    <n v="1905"/>
    <n v="209"/>
    <n v="31.51"/>
    <n v="5"/>
    <s v="No"/>
    <s v="Yes"/>
    <n v="42"/>
    <x v="0"/>
    <n v="2955934"/>
    <n v="3"/>
    <n v="10"/>
    <n v="5.2493438320209973E-2"/>
    <n v="109711.28608923884"/>
    <n v="2.09"/>
    <x v="3"/>
    <s v="Normal"/>
    <x v="2"/>
    <s v="₹"/>
    <s v="₹100M"/>
    <s v="₹209M"/>
    <s v="₹0"/>
    <s v="₹1,09,711"/>
    <n v="9142.6071741032374"/>
  </r>
  <r>
    <x v="1940"/>
    <n v="2003"/>
    <x v="5"/>
    <x v="1"/>
    <s v="IPO"/>
    <n v="489"/>
    <n v="1906"/>
    <n v="452"/>
    <n v="38.92"/>
    <n v="6"/>
    <s v="Yes"/>
    <s v="No"/>
    <n v="43"/>
    <x v="4"/>
    <n v="3485810"/>
    <n v="5"/>
    <n v="21"/>
    <n v="0.25655823714585518"/>
    <n v="237145.85519412381"/>
    <n v="0.92433537832310841"/>
    <x v="0"/>
    <s v="Normal"/>
    <x v="0"/>
    <s v="¥"/>
    <s v="¥489M"/>
    <s v="¥452M"/>
    <s v="¥0"/>
    <s v="¥2,37,146"/>
    <n v="19762.154599510319"/>
  </r>
  <r>
    <x v="1941"/>
    <n v="2012"/>
    <x v="5"/>
    <x v="4"/>
    <s v="Seed"/>
    <n v="241"/>
    <n v="1907"/>
    <n v="310"/>
    <n v="1.86"/>
    <n v="1"/>
    <s v="Yes"/>
    <s v="No"/>
    <n v="74"/>
    <x v="1"/>
    <n v="4187577"/>
    <n v="1"/>
    <n v="12"/>
    <n v="0.12637650760356581"/>
    <n v="162558.99318300997"/>
    <n v="1.2863070539419088"/>
    <x v="1"/>
    <s v="Normal"/>
    <x v="0"/>
    <s v="¥"/>
    <s v="¥241M"/>
    <s v="¥310M"/>
    <s v="¥0"/>
    <s v="¥1,62,559"/>
    <n v="13546.582765250831"/>
  </r>
  <r>
    <x v="1942"/>
    <n v="2001"/>
    <x v="0"/>
    <x v="7"/>
    <s v="Series B"/>
    <n v="41"/>
    <n v="1909"/>
    <n v="105"/>
    <n v="13.7"/>
    <n v="8"/>
    <s v="Yes"/>
    <s v="No"/>
    <n v="20"/>
    <x v="4"/>
    <n v="983917"/>
    <n v="3"/>
    <n v="23"/>
    <n v="2.1477213200628602E-2"/>
    <n v="55002.61917234154"/>
    <n v="2.5609756097560976"/>
    <x v="0"/>
    <s v="High Performer"/>
    <x v="0"/>
    <s v="₹"/>
    <s v="₹41M"/>
    <s v="₹105M"/>
    <s v="₹0"/>
    <s v="₹55,003"/>
    <n v="4583.5515976951283"/>
  </r>
  <r>
    <x v="1943"/>
    <n v="2008"/>
    <x v="4"/>
    <x v="3"/>
    <s v="Series C"/>
    <n v="281"/>
    <n v="1909"/>
    <n v="684"/>
    <n v="42.07"/>
    <n v="5"/>
    <s v="Yes"/>
    <s v="No"/>
    <n v="63"/>
    <x v="3"/>
    <n v="577068"/>
    <n v="4"/>
    <n v="16"/>
    <n v="0.14719748559455212"/>
    <n v="358302.77632268204"/>
    <n v="2.4341637010676158"/>
    <x v="3"/>
    <s v="Normal"/>
    <x v="0"/>
    <s v="$"/>
    <s v="$281M"/>
    <s v="$684M"/>
    <s v="$0"/>
    <s v="$3,58,303"/>
    <n v="29858.564693556837"/>
  </r>
  <r>
    <x v="1944"/>
    <n v="2013"/>
    <x v="0"/>
    <x v="7"/>
    <s v="Series B"/>
    <n v="433"/>
    <n v="1909"/>
    <n v="923"/>
    <n v="20.56"/>
    <n v="1"/>
    <s v="Yes"/>
    <s v="Yes"/>
    <n v="51"/>
    <x v="2"/>
    <n v="4288212"/>
    <n v="3"/>
    <n v="11"/>
    <n v="0.22682032477737035"/>
    <n v="483499.21424829756"/>
    <n v="2.1316397228637411"/>
    <x v="0"/>
    <s v="Normal"/>
    <x v="0"/>
    <s v="₹"/>
    <s v="₹433M"/>
    <s v="₹923M"/>
    <s v="₹0"/>
    <s v="₹4,83,499"/>
    <n v="40291.60118735813"/>
  </r>
  <r>
    <x v="1945"/>
    <n v="2003"/>
    <x v="4"/>
    <x v="5"/>
    <s v="Series A"/>
    <n v="104"/>
    <n v="1910"/>
    <n v="438"/>
    <n v="44.98"/>
    <n v="9"/>
    <s v="No"/>
    <s v="Yes"/>
    <n v="66"/>
    <x v="1"/>
    <n v="4377995"/>
    <n v="2"/>
    <n v="21"/>
    <n v="5.445026178010471E-2"/>
    <n v="229319.37172774869"/>
    <n v="4.2115384615384617"/>
    <x v="3"/>
    <s v="High Performer"/>
    <x v="2"/>
    <s v="$"/>
    <s v="$104M"/>
    <s v="$438M"/>
    <s v="$0"/>
    <s v="$2,29,319"/>
    <n v="19109.947643979056"/>
  </r>
  <r>
    <x v="1946"/>
    <n v="2001"/>
    <x v="1"/>
    <x v="6"/>
    <s v="Series C"/>
    <n v="306"/>
    <n v="1910"/>
    <n v="147"/>
    <n v="8.89"/>
    <n v="7"/>
    <s v="No"/>
    <s v="No"/>
    <n v="64"/>
    <x v="3"/>
    <n v="543065"/>
    <n v="4"/>
    <n v="23"/>
    <n v="0.16020942408376965"/>
    <n v="76963.350785340313"/>
    <n v="0.48039215686274511"/>
    <x v="0"/>
    <s v="Normal"/>
    <x v="1"/>
    <s v="¥"/>
    <s v="¥306M"/>
    <s v="¥147M"/>
    <s v="¥0"/>
    <s v="¥76,963"/>
    <n v="6413.6125654450261"/>
  </r>
  <r>
    <x v="1947"/>
    <n v="2020"/>
    <x v="2"/>
    <x v="1"/>
    <s v="Series C"/>
    <n v="261"/>
    <n v="1910"/>
    <n v="875"/>
    <n v="28.37"/>
    <n v="1"/>
    <s v="Yes"/>
    <s v="No"/>
    <n v="93"/>
    <x v="1"/>
    <n v="191592"/>
    <n v="4"/>
    <n v="4"/>
    <n v="0.13664921465968585"/>
    <n v="458115.18324607331"/>
    <n v="3.3524904214559386"/>
    <x v="3"/>
    <s v="Normal"/>
    <x v="0"/>
    <s v="€"/>
    <s v="€261M"/>
    <s v="€875M"/>
    <s v="€0"/>
    <s v="€4,58,115"/>
    <n v="38176.265270506105"/>
  </r>
  <r>
    <x v="1948"/>
    <n v="2022"/>
    <x v="7"/>
    <x v="9"/>
    <s v="Series B"/>
    <n v="353"/>
    <n v="1913"/>
    <n v="779"/>
    <n v="35.270000000000003"/>
    <n v="8"/>
    <s v="Yes"/>
    <s v="Yes"/>
    <n v="52"/>
    <x v="1"/>
    <n v="864350"/>
    <n v="3"/>
    <n v="2"/>
    <n v="0.18452692106638788"/>
    <n v="407213.80031364347"/>
    <n v="2.2067988668555243"/>
    <x v="0"/>
    <s v="High Performer"/>
    <x v="0"/>
    <s v="A$"/>
    <s v="A$353M"/>
    <s v="A$779M"/>
    <s v="A$0"/>
    <s v="A$4,07,214"/>
    <n v="33934.483359470294"/>
  </r>
  <r>
    <x v="1949"/>
    <n v="2003"/>
    <x v="3"/>
    <x v="5"/>
    <s v="Series A"/>
    <n v="185"/>
    <n v="1913"/>
    <n v="486"/>
    <n v="14.52"/>
    <n v="4"/>
    <s v="No"/>
    <s v="Yes"/>
    <n v="48"/>
    <x v="1"/>
    <n v="3880579"/>
    <n v="2"/>
    <n v="21"/>
    <n v="9.6706743335075798E-2"/>
    <n v="254051.22843700994"/>
    <n v="2.6270270270270268"/>
    <x v="0"/>
    <s v="Normal"/>
    <x v="2"/>
    <s v="€"/>
    <s v="€185M"/>
    <s v="€486M"/>
    <s v="€0"/>
    <s v="€2,54,051"/>
    <n v="21170.93570308416"/>
  </r>
  <r>
    <x v="1950"/>
    <n v="2004"/>
    <x v="4"/>
    <x v="0"/>
    <s v="Series A"/>
    <n v="114"/>
    <n v="1913"/>
    <n v="214"/>
    <n v="49.18"/>
    <n v="3"/>
    <s v="No"/>
    <s v="Yes"/>
    <n v="9"/>
    <x v="4"/>
    <n v="3812502"/>
    <n v="2"/>
    <n v="20"/>
    <n v="5.9592263460533194E-2"/>
    <n v="111866.17877679039"/>
    <n v="1.8771929824561404"/>
    <x v="0"/>
    <s v="Normal"/>
    <x v="2"/>
    <s v="$"/>
    <s v="$114M"/>
    <s v="$214M"/>
    <s v="$0"/>
    <s v="$1,11,866"/>
    <n v="9322.1815647325311"/>
  </r>
  <r>
    <x v="1951"/>
    <n v="2005"/>
    <x v="8"/>
    <x v="1"/>
    <s v="IPO"/>
    <n v="273"/>
    <n v="1915"/>
    <n v="738"/>
    <n v="35.32"/>
    <n v="6"/>
    <s v="Yes"/>
    <s v="No"/>
    <n v="68"/>
    <x v="4"/>
    <n v="3448809"/>
    <n v="5"/>
    <n v="19"/>
    <n v="0.14255874673629243"/>
    <n v="385378.59007832897"/>
    <n v="2.7032967032967035"/>
    <x v="3"/>
    <s v="Normal"/>
    <x v="0"/>
    <s v="$"/>
    <s v="$273M"/>
    <s v="$738M"/>
    <s v="$0"/>
    <s v="$3,85,379"/>
    <n v="32114.882506527414"/>
  </r>
  <r>
    <x v="1952"/>
    <n v="2007"/>
    <x v="5"/>
    <x v="8"/>
    <s v="IPO"/>
    <n v="313"/>
    <n v="1915"/>
    <n v="758"/>
    <n v="12.82"/>
    <n v="1"/>
    <s v="Yes"/>
    <s v="Yes"/>
    <n v="87"/>
    <x v="0"/>
    <n v="381110"/>
    <n v="5"/>
    <n v="17"/>
    <n v="0.16344647519582245"/>
    <n v="395822.45430809399"/>
    <n v="2.4217252396166136"/>
    <x v="3"/>
    <s v="Normal"/>
    <x v="0"/>
    <s v="¥"/>
    <s v="¥313M"/>
    <s v="¥758M"/>
    <s v="¥0"/>
    <s v="¥3,95,822"/>
    <n v="32985.204525674497"/>
  </r>
  <r>
    <x v="1953"/>
    <n v="2000"/>
    <x v="2"/>
    <x v="0"/>
    <s v="IPO"/>
    <n v="440"/>
    <n v="1916"/>
    <n v="533"/>
    <n v="10.039999999999999"/>
    <n v="7"/>
    <s v="Yes"/>
    <s v="No"/>
    <n v="78"/>
    <x v="4"/>
    <n v="3445126"/>
    <n v="5"/>
    <n v="24"/>
    <n v="0.22964509394572025"/>
    <n v="278183.71607515658"/>
    <n v="1.2113636363636364"/>
    <x v="0"/>
    <s v="Normal"/>
    <x v="0"/>
    <s v="€"/>
    <s v="€440M"/>
    <s v="€533M"/>
    <s v="€0"/>
    <s v="€2,78,184"/>
    <n v="23181.976339596382"/>
  </r>
  <r>
    <x v="1954"/>
    <n v="2008"/>
    <x v="3"/>
    <x v="9"/>
    <s v="Series C"/>
    <n v="131"/>
    <n v="1916"/>
    <n v="909"/>
    <n v="40.53"/>
    <n v="1"/>
    <s v="No"/>
    <s v="Yes"/>
    <n v="50"/>
    <x v="0"/>
    <n v="828325"/>
    <n v="4"/>
    <n v="16"/>
    <n v="6.8371607515657615E-2"/>
    <n v="474425.88726513571"/>
    <n v="6.9389312977099236"/>
    <x v="0"/>
    <s v="Normal"/>
    <x v="2"/>
    <s v="€"/>
    <s v="€131M"/>
    <s v="€909M"/>
    <s v="€0"/>
    <s v="€4,74,426"/>
    <n v="39535.490605427978"/>
  </r>
  <r>
    <x v="1955"/>
    <n v="2017"/>
    <x v="6"/>
    <x v="8"/>
    <s v="Series A"/>
    <n v="118"/>
    <n v="1919"/>
    <n v="638"/>
    <n v="26.65"/>
    <n v="6"/>
    <s v="Yes"/>
    <s v="No"/>
    <n v="4"/>
    <x v="2"/>
    <n v="3059256"/>
    <n v="2"/>
    <n v="7"/>
    <n v="6.1490359562272015E-2"/>
    <n v="332464.82542991143"/>
    <n v="5.406779661016949"/>
    <x v="3"/>
    <s v="Normal"/>
    <x v="0"/>
    <s v="£"/>
    <s v="£118M"/>
    <s v="£638M"/>
    <s v="£0"/>
    <s v="£3,32,465"/>
    <n v="27705.402119159284"/>
  </r>
  <r>
    <x v="1956"/>
    <n v="2013"/>
    <x v="1"/>
    <x v="3"/>
    <s v="Series C"/>
    <n v="442"/>
    <n v="1922"/>
    <n v="797"/>
    <n v="31.22"/>
    <n v="2"/>
    <s v="No"/>
    <s v="No"/>
    <n v="33"/>
    <x v="2"/>
    <n v="3806089"/>
    <n v="4"/>
    <n v="11"/>
    <n v="0.22996878251821021"/>
    <n v="414672.2164412071"/>
    <n v="1.8031674208144797"/>
    <x v="2"/>
    <s v="Normal"/>
    <x v="1"/>
    <s v="¥"/>
    <s v="¥442M"/>
    <s v="¥797M"/>
    <s v="¥0"/>
    <s v="¥4,14,672"/>
    <n v="34556.018036767258"/>
  </r>
  <r>
    <x v="1957"/>
    <n v="2020"/>
    <x v="3"/>
    <x v="9"/>
    <s v="Seed"/>
    <n v="85"/>
    <n v="1925"/>
    <n v="733"/>
    <n v="16.88"/>
    <n v="6"/>
    <s v="No"/>
    <s v="Yes"/>
    <n v="13"/>
    <x v="1"/>
    <n v="1834827"/>
    <n v="1"/>
    <n v="4"/>
    <n v="4.4155844155844157E-2"/>
    <n v="380779.22077922081"/>
    <n v="8.6235294117647054"/>
    <x v="3"/>
    <s v="Normal"/>
    <x v="2"/>
    <s v="€"/>
    <s v="€85M"/>
    <s v="€733M"/>
    <s v="€0"/>
    <s v="€3,80,779"/>
    <n v="31731.601731601731"/>
  </r>
  <r>
    <x v="1958"/>
    <n v="2022"/>
    <x v="1"/>
    <x v="2"/>
    <s v="IPO"/>
    <n v="415"/>
    <n v="1927"/>
    <n v="947"/>
    <n v="15.7"/>
    <n v="9"/>
    <s v="Yes"/>
    <s v="Yes"/>
    <n v="53"/>
    <x v="3"/>
    <n v="1656202"/>
    <n v="5"/>
    <n v="2"/>
    <n v="0.21536066424494033"/>
    <n v="491437.46756616503"/>
    <n v="2.2819277108433735"/>
    <x v="3"/>
    <s v="High Performer"/>
    <x v="0"/>
    <s v="¥"/>
    <s v="¥415M"/>
    <s v="¥947M"/>
    <s v="¥0"/>
    <s v="¥4,91,437"/>
    <n v="40953.122297180416"/>
  </r>
  <r>
    <x v="1959"/>
    <n v="2010"/>
    <x v="2"/>
    <x v="1"/>
    <s v="Series A"/>
    <n v="424"/>
    <n v="1927"/>
    <n v="186"/>
    <n v="11.63"/>
    <n v="4"/>
    <s v="Yes"/>
    <s v="Yes"/>
    <n v="6"/>
    <x v="1"/>
    <n v="401453"/>
    <n v="2"/>
    <n v="14"/>
    <n v="0.22003113648157757"/>
    <n v="96523.09289050338"/>
    <n v="0.43867924528301888"/>
    <x v="3"/>
    <s v="Normal"/>
    <x v="0"/>
    <s v="€"/>
    <s v="€424M"/>
    <s v="€186M"/>
    <s v="€0"/>
    <s v="€96,523"/>
    <n v="8043.5910742086144"/>
  </r>
  <r>
    <x v="1960"/>
    <n v="2022"/>
    <x v="1"/>
    <x v="0"/>
    <s v="Seed"/>
    <n v="455"/>
    <n v="1929"/>
    <n v="752"/>
    <n v="34.67"/>
    <n v="7"/>
    <s v="No"/>
    <s v="Yes"/>
    <n v="57"/>
    <x v="4"/>
    <n v="3025197"/>
    <n v="1"/>
    <n v="2"/>
    <n v="0.23587350959046138"/>
    <n v="389839.29497148783"/>
    <n v="1.6527472527472526"/>
    <x v="3"/>
    <s v="Normal"/>
    <x v="2"/>
    <s v="¥"/>
    <s v="¥455M"/>
    <s v="¥752M"/>
    <s v="¥0"/>
    <s v="¥3,89,839"/>
    <n v="32486.607914290653"/>
  </r>
  <r>
    <x v="1961"/>
    <n v="2018"/>
    <x v="6"/>
    <x v="7"/>
    <s v="Series A"/>
    <n v="413"/>
    <n v="1932"/>
    <n v="742"/>
    <n v="31.6"/>
    <n v="1"/>
    <s v="No"/>
    <s v="No"/>
    <n v="48"/>
    <x v="2"/>
    <n v="4807016"/>
    <n v="2"/>
    <n v="6"/>
    <n v="0.21376811594202899"/>
    <n v="384057.97101449274"/>
    <n v="1.7966101694915255"/>
    <x v="0"/>
    <s v="Normal"/>
    <x v="1"/>
    <s v="£"/>
    <s v="£413M"/>
    <s v="£742M"/>
    <s v="£0"/>
    <s v="£3,84,058"/>
    <n v="32004.830917874395"/>
  </r>
  <r>
    <x v="1962"/>
    <n v="2015"/>
    <x v="4"/>
    <x v="1"/>
    <s v="Seed"/>
    <n v="298"/>
    <n v="1933"/>
    <n v="839"/>
    <n v="20.7"/>
    <n v="9"/>
    <s v="Yes"/>
    <s v="Yes"/>
    <n v="2"/>
    <x v="4"/>
    <n v="4093141"/>
    <n v="1"/>
    <n v="9"/>
    <n v="0.15416451112260735"/>
    <n v="434040.35178479046"/>
    <n v="2.8154362416107381"/>
    <x v="3"/>
    <s v="High Performer"/>
    <x v="0"/>
    <s v="$"/>
    <s v="$298M"/>
    <s v="$839M"/>
    <s v="$0"/>
    <s v="$4,34,040"/>
    <n v="36170.02931539921"/>
  </r>
  <r>
    <x v="1963"/>
    <n v="2017"/>
    <x v="9"/>
    <x v="3"/>
    <s v="Seed"/>
    <n v="449"/>
    <n v="1933"/>
    <n v="390"/>
    <n v="0.35"/>
    <n v="4"/>
    <s v="Yes"/>
    <s v="Yes"/>
    <n v="32"/>
    <x v="0"/>
    <n v="1006038"/>
    <n v="1"/>
    <n v="7"/>
    <n v="0.2322814278323849"/>
    <n v="201758.92395240557"/>
    <n v="0.86859688195991092"/>
    <x v="0"/>
    <s v="Normal"/>
    <x v="0"/>
    <n v="0"/>
    <s v="0449M"/>
    <s v="0390M"/>
    <s v="00"/>
    <s v="02,01,759"/>
    <n v="16813.243662700464"/>
  </r>
  <r>
    <x v="1964"/>
    <n v="2003"/>
    <x v="9"/>
    <x v="5"/>
    <s v="Series B"/>
    <n v="119"/>
    <n v="1934"/>
    <n v="994"/>
    <n v="0.34"/>
    <n v="1"/>
    <s v="No"/>
    <s v="No"/>
    <n v="8"/>
    <x v="0"/>
    <n v="564438"/>
    <n v="3"/>
    <n v="21"/>
    <n v="6.1530506721820061E-2"/>
    <n v="513960.70320579113"/>
    <n v="8.3529411764705888"/>
    <x v="3"/>
    <s v="Normal"/>
    <x v="1"/>
    <n v="0"/>
    <s v="0119M"/>
    <s v="0994M"/>
    <s v="00"/>
    <s v="05,13,961"/>
    <n v="42830.058600482589"/>
  </r>
  <r>
    <x v="1965"/>
    <n v="2021"/>
    <x v="3"/>
    <x v="3"/>
    <s v="Series A"/>
    <n v="470"/>
    <n v="1938"/>
    <n v="147"/>
    <n v="26.08"/>
    <n v="4"/>
    <s v="No"/>
    <s v="Yes"/>
    <n v="98"/>
    <x v="4"/>
    <n v="4136577"/>
    <n v="2"/>
    <n v="3"/>
    <n v="0.24251805985552116"/>
    <n v="75851.39318885449"/>
    <n v="0.31276595744680852"/>
    <x v="2"/>
    <s v="Normal"/>
    <x v="2"/>
    <s v="€"/>
    <s v="€470M"/>
    <s v="€147M"/>
    <s v="€0"/>
    <s v="€75,851"/>
    <n v="6320.9494324045409"/>
  </r>
  <r>
    <x v="1966"/>
    <n v="2022"/>
    <x v="1"/>
    <x v="2"/>
    <s v="Series B"/>
    <n v="73"/>
    <n v="1938"/>
    <n v="577"/>
    <n v="17.170000000000002"/>
    <n v="2"/>
    <s v="No"/>
    <s v="No"/>
    <n v="36"/>
    <x v="3"/>
    <n v="2666141"/>
    <n v="3"/>
    <n v="2"/>
    <n v="3.7667698658410735E-2"/>
    <n v="297729.61816305469"/>
    <n v="7.904109589041096"/>
    <x v="3"/>
    <s v="Normal"/>
    <x v="1"/>
    <s v="¥"/>
    <s v="¥73M"/>
    <s v="¥577M"/>
    <s v="¥0"/>
    <s v="¥2,97,730"/>
    <n v="24810.801513587892"/>
  </r>
  <r>
    <x v="1967"/>
    <n v="2001"/>
    <x v="4"/>
    <x v="0"/>
    <s v="Series A"/>
    <n v="364"/>
    <n v="1940"/>
    <n v="291"/>
    <n v="14.78"/>
    <n v="9"/>
    <s v="No"/>
    <s v="Yes"/>
    <n v="61"/>
    <x v="0"/>
    <n v="2353251"/>
    <n v="2"/>
    <n v="23"/>
    <n v="0.18762886597938144"/>
    <n v="150000"/>
    <n v="0.7994505494505495"/>
    <x v="0"/>
    <s v="High Performer"/>
    <x v="2"/>
    <s v="$"/>
    <s v="$364M"/>
    <s v="$291M"/>
    <s v="$0"/>
    <s v="$1,50,000"/>
    <n v="12500"/>
  </r>
  <r>
    <x v="1968"/>
    <n v="2003"/>
    <x v="7"/>
    <x v="0"/>
    <s v="Seed"/>
    <n v="197"/>
    <n v="1940"/>
    <n v="204"/>
    <n v="28.32"/>
    <n v="6"/>
    <s v="No"/>
    <s v="No"/>
    <n v="58"/>
    <x v="1"/>
    <n v="3614024"/>
    <n v="1"/>
    <n v="21"/>
    <n v="0.10154639175257732"/>
    <n v="105154.63917525773"/>
    <n v="1.0355329949238579"/>
    <x v="0"/>
    <s v="Normal"/>
    <x v="1"/>
    <s v="A$"/>
    <s v="A$197M"/>
    <s v="A$204M"/>
    <s v="A$0"/>
    <s v="A$1,05,155"/>
    <n v="8762.8865979381444"/>
  </r>
  <r>
    <x v="1969"/>
    <n v="2015"/>
    <x v="0"/>
    <x v="5"/>
    <s v="Series C"/>
    <n v="185"/>
    <n v="1943"/>
    <n v="83"/>
    <n v="29.19"/>
    <n v="3"/>
    <s v="Yes"/>
    <s v="No"/>
    <n v="67"/>
    <x v="4"/>
    <n v="4024407"/>
    <n v="4"/>
    <n v="9"/>
    <n v="9.5213587236232633E-2"/>
    <n v="42717.44724652599"/>
    <n v="0.44864864864864867"/>
    <x v="0"/>
    <s v="Normal"/>
    <x v="0"/>
    <s v="₹"/>
    <s v="₹185M"/>
    <s v="₹83M"/>
    <s v="₹0"/>
    <s v="₹42,717"/>
    <n v="3559.7872705438326"/>
  </r>
  <r>
    <x v="1970"/>
    <n v="2003"/>
    <x v="1"/>
    <x v="6"/>
    <s v="IPO"/>
    <n v="152"/>
    <n v="1944"/>
    <n v="102"/>
    <n v="24.51"/>
    <n v="9"/>
    <s v="No"/>
    <s v="Yes"/>
    <n v="72"/>
    <x v="0"/>
    <n v="114022"/>
    <n v="5"/>
    <n v="21"/>
    <n v="7.8189300411522639E-2"/>
    <n v="52469.135802469136"/>
    <n v="0.67105263157894735"/>
    <x v="3"/>
    <s v="High Performer"/>
    <x v="2"/>
    <s v="¥"/>
    <s v="¥152M"/>
    <s v="¥102M"/>
    <s v="¥0"/>
    <s v="¥52,469"/>
    <n v="4372.4279835390944"/>
  </r>
  <r>
    <x v="1971"/>
    <n v="2021"/>
    <x v="9"/>
    <x v="0"/>
    <s v="Series B"/>
    <n v="429"/>
    <n v="1945"/>
    <n v="62"/>
    <n v="36.08"/>
    <n v="5"/>
    <s v="No"/>
    <s v="Yes"/>
    <n v="10"/>
    <x v="4"/>
    <n v="1735550"/>
    <n v="3"/>
    <n v="3"/>
    <n v="0.22056555269922878"/>
    <n v="31876.606683804628"/>
    <n v="0.14452214452214451"/>
    <x v="3"/>
    <s v="Normal"/>
    <x v="2"/>
    <n v="0"/>
    <s v="0429M"/>
    <s v="062M"/>
    <s v="00"/>
    <s v="031,877"/>
    <n v="2656.3838903170522"/>
  </r>
  <r>
    <x v="1972"/>
    <n v="2013"/>
    <x v="9"/>
    <x v="9"/>
    <s v="Series A"/>
    <n v="439"/>
    <n v="1946"/>
    <n v="957"/>
    <n v="22.54"/>
    <n v="3"/>
    <s v="Yes"/>
    <s v="Yes"/>
    <n v="2"/>
    <x v="2"/>
    <n v="1345294"/>
    <n v="2"/>
    <n v="11"/>
    <n v="0.22559095580678315"/>
    <n v="491778.00616649538"/>
    <n v="2.1799544419134396"/>
    <x v="0"/>
    <s v="Normal"/>
    <x v="0"/>
    <n v="0"/>
    <s v="0439M"/>
    <s v="0957M"/>
    <s v="00"/>
    <s v="04,91,778"/>
    <n v="40981.500513874613"/>
  </r>
  <r>
    <x v="1973"/>
    <n v="2006"/>
    <x v="2"/>
    <x v="0"/>
    <s v="Series A"/>
    <n v="175"/>
    <n v="1946"/>
    <n v="986"/>
    <n v="23.74"/>
    <n v="2"/>
    <s v="No"/>
    <s v="No"/>
    <n v="92"/>
    <x v="1"/>
    <n v="2711805"/>
    <n v="2"/>
    <n v="18"/>
    <n v="8.9928057553956831E-2"/>
    <n v="506680.3699897225"/>
    <n v="5.6342857142857143"/>
    <x v="2"/>
    <s v="Normal"/>
    <x v="1"/>
    <s v="€"/>
    <s v="€175M"/>
    <s v="€986M"/>
    <s v="€0"/>
    <s v="€5,06,680"/>
    <n v="42223.364165810206"/>
  </r>
  <r>
    <x v="1974"/>
    <n v="2007"/>
    <x v="9"/>
    <x v="3"/>
    <s v="IPO"/>
    <n v="81"/>
    <n v="1947"/>
    <n v="188"/>
    <n v="7.6"/>
    <n v="4"/>
    <s v="No"/>
    <s v="Yes"/>
    <n v="26"/>
    <x v="4"/>
    <n v="359592"/>
    <n v="5"/>
    <n v="17"/>
    <n v="4.1602465331278891E-2"/>
    <n v="96558.808423215203"/>
    <n v="2.3209876543209877"/>
    <x v="0"/>
    <s v="Normal"/>
    <x v="2"/>
    <n v="0"/>
    <s v="081M"/>
    <s v="0188M"/>
    <s v="00"/>
    <s v="096,559"/>
    <n v="8046.5673686012669"/>
  </r>
  <r>
    <x v="1975"/>
    <n v="2001"/>
    <x v="5"/>
    <x v="7"/>
    <s v="Series C"/>
    <n v="292"/>
    <n v="1953"/>
    <n v="104"/>
    <n v="9.68"/>
    <n v="5"/>
    <s v="Yes"/>
    <s v="No"/>
    <n v="34"/>
    <x v="1"/>
    <n v="3852322"/>
    <n v="4"/>
    <n v="23"/>
    <n v="0.14951356886840758"/>
    <n v="53251.408090117766"/>
    <n v="0.35616438356164382"/>
    <x v="2"/>
    <s v="Normal"/>
    <x v="0"/>
    <s v="¥"/>
    <s v="¥292M"/>
    <s v="¥104M"/>
    <s v="¥0"/>
    <s v="¥53,251"/>
    <n v="4437.6173408431468"/>
  </r>
  <r>
    <x v="1976"/>
    <n v="2016"/>
    <x v="5"/>
    <x v="6"/>
    <s v="Seed"/>
    <n v="53"/>
    <n v="1953"/>
    <n v="566"/>
    <n v="0.97"/>
    <n v="5"/>
    <s v="No"/>
    <s v="Yes"/>
    <n v="20"/>
    <x v="4"/>
    <n v="4927687"/>
    <n v="1"/>
    <n v="8"/>
    <n v="2.7137736815156171E-2"/>
    <n v="289810.54787506402"/>
    <n v="10.679245283018869"/>
    <x v="0"/>
    <s v="Normal"/>
    <x v="2"/>
    <s v="¥"/>
    <s v="¥53M"/>
    <s v="¥566M"/>
    <s v="¥0"/>
    <s v="¥2,89,811"/>
    <n v="24150.878989588666"/>
  </r>
  <r>
    <x v="1977"/>
    <n v="2009"/>
    <x v="6"/>
    <x v="5"/>
    <s v="Series C"/>
    <n v="210"/>
    <n v="1953"/>
    <n v="401"/>
    <n v="16.54"/>
    <n v="3"/>
    <s v="Yes"/>
    <s v="Yes"/>
    <n v="94"/>
    <x v="2"/>
    <n v="2805931"/>
    <n v="4"/>
    <n v="15"/>
    <n v="0.10752688172043011"/>
    <n v="205325.14080901179"/>
    <n v="1.9095238095238096"/>
    <x v="3"/>
    <s v="Normal"/>
    <x v="0"/>
    <s v="£"/>
    <s v="£210M"/>
    <s v="£401M"/>
    <s v="£0"/>
    <s v="£2,05,325"/>
    <n v="17110.428400750981"/>
  </r>
  <r>
    <x v="1978"/>
    <n v="2011"/>
    <x v="8"/>
    <x v="7"/>
    <s v="IPO"/>
    <n v="377"/>
    <n v="1955"/>
    <n v="660"/>
    <n v="41.6"/>
    <n v="9"/>
    <s v="No"/>
    <s v="No"/>
    <n v="38"/>
    <x v="3"/>
    <n v="2283226"/>
    <n v="5"/>
    <n v="13"/>
    <n v="0.19283887468030692"/>
    <n v="337595.90792838874"/>
    <n v="1.7506631299734747"/>
    <x v="1"/>
    <s v="High Performer"/>
    <x v="1"/>
    <s v="$"/>
    <s v="$377M"/>
    <s v="$660M"/>
    <s v="$0"/>
    <s v="$3,37,596"/>
    <n v="28132.99232736573"/>
  </r>
  <r>
    <x v="1979"/>
    <n v="2006"/>
    <x v="7"/>
    <x v="5"/>
    <s v="IPO"/>
    <n v="16"/>
    <n v="1956"/>
    <n v="83"/>
    <n v="33.82"/>
    <n v="7"/>
    <s v="Yes"/>
    <s v="Yes"/>
    <n v="35"/>
    <x v="0"/>
    <n v="3238961"/>
    <n v="5"/>
    <n v="18"/>
    <n v="8.1799591002044997E-3"/>
    <n v="42433.537832310838"/>
    <n v="5.1875"/>
    <x v="1"/>
    <s v="Normal"/>
    <x v="0"/>
    <s v="A$"/>
    <s v="A$16M"/>
    <s v="A$83M"/>
    <s v="A$0"/>
    <s v="A$42,434"/>
    <n v="3536.12815269257"/>
  </r>
  <r>
    <x v="1980"/>
    <n v="2013"/>
    <x v="7"/>
    <x v="4"/>
    <s v="Series C"/>
    <n v="45"/>
    <n v="1957"/>
    <n v="201"/>
    <n v="39.39"/>
    <n v="4"/>
    <s v="Yes"/>
    <s v="No"/>
    <n v="47"/>
    <x v="0"/>
    <n v="476738"/>
    <n v="4"/>
    <n v="11"/>
    <n v="2.2994379151762903E-2"/>
    <n v="102708.2268778743"/>
    <n v="4.4666666666666668"/>
    <x v="3"/>
    <s v="Normal"/>
    <x v="0"/>
    <s v="A$"/>
    <s v="A$45M"/>
    <s v="A$201M"/>
    <s v="A$0"/>
    <s v="A$1,02,708"/>
    <n v="8559.0189064895239"/>
  </r>
  <r>
    <x v="1981"/>
    <n v="2015"/>
    <x v="0"/>
    <x v="7"/>
    <s v="Series B"/>
    <n v="331"/>
    <n v="1957"/>
    <n v="810"/>
    <n v="45.09"/>
    <n v="3"/>
    <s v="No"/>
    <s v="Yes"/>
    <n v="8"/>
    <x v="3"/>
    <n v="398503"/>
    <n v="3"/>
    <n v="9"/>
    <n v="0.16913643331630046"/>
    <n v="413898.82473173225"/>
    <n v="2.4471299093655587"/>
    <x v="3"/>
    <s v="Normal"/>
    <x v="2"/>
    <s v="₹"/>
    <s v="₹331M"/>
    <s v="₹810M"/>
    <s v="₹0"/>
    <s v="₹4,13,899"/>
    <n v="34491.568727644357"/>
  </r>
  <r>
    <x v="1982"/>
    <n v="2010"/>
    <x v="7"/>
    <x v="5"/>
    <s v="Seed"/>
    <n v="406"/>
    <n v="1957"/>
    <n v="30"/>
    <n v="42.14"/>
    <n v="2"/>
    <s v="Yes"/>
    <s v="Yes"/>
    <n v="63"/>
    <x v="4"/>
    <n v="481901"/>
    <n v="1"/>
    <n v="14"/>
    <n v="0.20746039856923862"/>
    <n v="15329.586101175268"/>
    <n v="7.3891625615763554E-2"/>
    <x v="3"/>
    <s v="Normal"/>
    <x v="0"/>
    <s v="A$"/>
    <s v="A$406M"/>
    <s v="A$30M"/>
    <s v="A$0"/>
    <s v="A$15,330"/>
    <n v="1277.4655084312724"/>
  </r>
  <r>
    <x v="1983"/>
    <n v="2006"/>
    <x v="9"/>
    <x v="2"/>
    <s v="Series A"/>
    <n v="391"/>
    <n v="1957"/>
    <n v="406"/>
    <n v="10.09"/>
    <n v="1"/>
    <s v="Yes"/>
    <s v="No"/>
    <n v="35"/>
    <x v="2"/>
    <n v="3244974"/>
    <n v="2"/>
    <n v="18"/>
    <n v="0.199795605518651"/>
    <n v="207460.39856923863"/>
    <n v="1.0383631713554988"/>
    <x v="3"/>
    <s v="Normal"/>
    <x v="0"/>
    <n v="0"/>
    <s v="0391M"/>
    <s v="0406M"/>
    <s v="00"/>
    <s v="02,07,460"/>
    <n v="17288.366547436552"/>
  </r>
  <r>
    <x v="1984"/>
    <n v="2003"/>
    <x v="7"/>
    <x v="5"/>
    <s v="Seed"/>
    <n v="488"/>
    <n v="1962"/>
    <n v="649"/>
    <n v="28.6"/>
    <n v="3"/>
    <s v="No"/>
    <s v="No"/>
    <n v="77"/>
    <x v="2"/>
    <n v="3152781"/>
    <n v="1"/>
    <n v="21"/>
    <n v="0.24872579001019368"/>
    <n v="330784.91335372068"/>
    <n v="1.3299180327868851"/>
    <x v="1"/>
    <s v="Normal"/>
    <x v="1"/>
    <s v="A$"/>
    <s v="A$488M"/>
    <s v="A$649M"/>
    <s v="A$0"/>
    <s v="A$3,30,785"/>
    <n v="27565.409446143392"/>
  </r>
  <r>
    <x v="1985"/>
    <n v="2004"/>
    <x v="0"/>
    <x v="5"/>
    <s v="IPO"/>
    <n v="12"/>
    <n v="1964"/>
    <n v="99"/>
    <n v="26.2"/>
    <n v="6"/>
    <s v="Yes"/>
    <s v="No"/>
    <n v="80"/>
    <x v="2"/>
    <n v="2022514"/>
    <n v="5"/>
    <n v="20"/>
    <n v="6.1099796334012219E-3"/>
    <n v="50407.331975560082"/>
    <n v="8.25"/>
    <x v="2"/>
    <s v="Normal"/>
    <x v="0"/>
    <s v="₹"/>
    <s v="₹12M"/>
    <s v="₹99M"/>
    <s v="₹0"/>
    <s v="₹50,407"/>
    <n v="4200.6109979633402"/>
  </r>
  <r>
    <x v="1986"/>
    <n v="2013"/>
    <x v="7"/>
    <x v="4"/>
    <s v="Series A"/>
    <n v="58"/>
    <n v="1967"/>
    <n v="547"/>
    <n v="23.58"/>
    <n v="9"/>
    <s v="Yes"/>
    <s v="Yes"/>
    <n v="80"/>
    <x v="2"/>
    <n v="1945132"/>
    <n v="2"/>
    <n v="11"/>
    <n v="2.9486527707168277E-2"/>
    <n v="278088.45958312153"/>
    <n v="9.431034482758621"/>
    <x v="0"/>
    <s v="High Performer"/>
    <x v="0"/>
    <s v="A$"/>
    <s v="A$58M"/>
    <s v="A$547M"/>
    <s v="A$0"/>
    <s v="A$2,78,088"/>
    <n v="23174.038298593459"/>
  </r>
  <r>
    <x v="1987"/>
    <n v="2017"/>
    <x v="2"/>
    <x v="9"/>
    <s v="IPO"/>
    <n v="183"/>
    <n v="1968"/>
    <n v="95"/>
    <n v="27.29"/>
    <n v="5"/>
    <s v="Yes"/>
    <s v="No"/>
    <n v="33"/>
    <x v="1"/>
    <n v="828711"/>
    <n v="5"/>
    <n v="7"/>
    <n v="9.298780487804878E-2"/>
    <n v="48272.357723577239"/>
    <n v="0.51912568306010931"/>
    <x v="0"/>
    <s v="Normal"/>
    <x v="0"/>
    <s v="€"/>
    <s v="€183M"/>
    <s v="€95M"/>
    <s v="€0"/>
    <s v="€48,272"/>
    <n v="4022.6964769647698"/>
  </r>
  <r>
    <x v="1988"/>
    <n v="2000"/>
    <x v="0"/>
    <x v="8"/>
    <s v="Series C"/>
    <n v="218"/>
    <n v="1968"/>
    <n v="913"/>
    <n v="10.88"/>
    <n v="1"/>
    <s v="No"/>
    <s v="No"/>
    <n v="98"/>
    <x v="4"/>
    <n v="4769265"/>
    <n v="4"/>
    <n v="24"/>
    <n v="0.11077235772357724"/>
    <n v="463922.76422764227"/>
    <n v="4.1880733944954125"/>
    <x v="0"/>
    <s v="Normal"/>
    <x v="1"/>
    <s v="₹"/>
    <s v="₹218M"/>
    <s v="₹913M"/>
    <s v="₹0"/>
    <s v="₹4,63,923"/>
    <n v="38660.230352303523"/>
  </r>
  <r>
    <x v="1989"/>
    <n v="2009"/>
    <x v="2"/>
    <x v="1"/>
    <s v="Seed"/>
    <n v="181"/>
    <n v="1969"/>
    <n v="910"/>
    <n v="47.44"/>
    <n v="8"/>
    <s v="No"/>
    <s v="No"/>
    <n v="27"/>
    <x v="3"/>
    <n v="3763895"/>
    <n v="1"/>
    <n v="15"/>
    <n v="9.1924834941594716E-2"/>
    <n v="462163.53478923312"/>
    <n v="5.027624309392265"/>
    <x v="0"/>
    <s v="High Performer"/>
    <x v="1"/>
    <s v="€"/>
    <s v="€181M"/>
    <s v="€910M"/>
    <s v="€0"/>
    <s v="€4,62,164"/>
    <n v="38513.627899102758"/>
  </r>
  <r>
    <x v="1990"/>
    <n v="2020"/>
    <x v="1"/>
    <x v="2"/>
    <s v="IPO"/>
    <n v="145"/>
    <n v="1969"/>
    <n v="305"/>
    <n v="49.07"/>
    <n v="7"/>
    <s v="Yes"/>
    <s v="Yes"/>
    <n v="90"/>
    <x v="3"/>
    <n v="1114097"/>
    <n v="5"/>
    <n v="4"/>
    <n v="7.3641442356526157E-2"/>
    <n v="154900.96495683087"/>
    <n v="2.103448275862069"/>
    <x v="1"/>
    <s v="Normal"/>
    <x v="0"/>
    <s v="¥"/>
    <s v="¥145M"/>
    <s v="¥305M"/>
    <s v="¥0"/>
    <s v="¥1,54,901"/>
    <n v="12908.413746402573"/>
  </r>
  <r>
    <x v="1991"/>
    <n v="2006"/>
    <x v="6"/>
    <x v="9"/>
    <s v="Series A"/>
    <n v="14"/>
    <n v="1969"/>
    <n v="861"/>
    <n v="8.93"/>
    <n v="6"/>
    <s v="No"/>
    <s v="Yes"/>
    <n v="51"/>
    <x v="4"/>
    <n v="1695515"/>
    <n v="2"/>
    <n v="18"/>
    <n v="7.1102082275266631E-3"/>
    <n v="437277.8059928898"/>
    <n v="61.5"/>
    <x v="3"/>
    <s v="Normal"/>
    <x v="2"/>
    <s v="£"/>
    <s v="£14M"/>
    <s v="£861M"/>
    <s v="£0"/>
    <s v="£4,37,278"/>
    <n v="36439.81716607415"/>
  </r>
  <r>
    <x v="1992"/>
    <n v="2022"/>
    <x v="5"/>
    <x v="4"/>
    <s v="Series A"/>
    <n v="430"/>
    <n v="1969"/>
    <n v="966"/>
    <n v="13.48"/>
    <n v="2"/>
    <s v="No"/>
    <s v="No"/>
    <n v="38"/>
    <x v="3"/>
    <n v="4993892"/>
    <n v="2"/>
    <n v="2"/>
    <n v="0.21838496698831894"/>
    <n v="490604.36769933975"/>
    <n v="2.2465116279069766"/>
    <x v="2"/>
    <s v="Normal"/>
    <x v="1"/>
    <s v="¥"/>
    <s v="¥430M"/>
    <s v="¥966M"/>
    <s v="¥0"/>
    <s v="¥4,90,604"/>
    <n v="40883.697308278315"/>
  </r>
  <r>
    <x v="1993"/>
    <n v="2019"/>
    <x v="9"/>
    <x v="2"/>
    <s v="Seed"/>
    <n v="61"/>
    <n v="1969"/>
    <n v="722"/>
    <n v="17.72"/>
    <n v="1"/>
    <s v="No"/>
    <s v="Yes"/>
    <n v="94"/>
    <x v="3"/>
    <n v="1060436"/>
    <n v="1"/>
    <n v="5"/>
    <n v="3.0980192991366177E-2"/>
    <n v="366683.59573387506"/>
    <n v="11.836065573770492"/>
    <x v="0"/>
    <s v="Normal"/>
    <x v="2"/>
    <n v="0"/>
    <s v="061M"/>
    <s v="0722M"/>
    <s v="00"/>
    <s v="03,66,684"/>
    <n v="30556.966311156255"/>
  </r>
  <r>
    <x v="1994"/>
    <n v="2021"/>
    <x v="6"/>
    <x v="7"/>
    <s v="Series A"/>
    <n v="191"/>
    <n v="1970"/>
    <n v="77"/>
    <n v="48.17"/>
    <n v="3"/>
    <s v="Yes"/>
    <s v="Yes"/>
    <n v="37"/>
    <x v="4"/>
    <n v="4886213"/>
    <n v="2"/>
    <n v="3"/>
    <n v="9.6954314720812187E-2"/>
    <n v="39086.294416243654"/>
    <n v="0.40314136125654448"/>
    <x v="3"/>
    <s v="Normal"/>
    <x v="0"/>
    <s v="£"/>
    <s v="£191M"/>
    <s v="£77M"/>
    <s v="£0"/>
    <s v="£39,086"/>
    <n v="3257.191201353638"/>
  </r>
  <r>
    <x v="1995"/>
    <n v="2013"/>
    <x v="3"/>
    <x v="3"/>
    <s v="IPO"/>
    <n v="469"/>
    <n v="1972"/>
    <n v="455"/>
    <n v="40.49"/>
    <n v="2"/>
    <s v="No"/>
    <s v="Yes"/>
    <n v="54"/>
    <x v="4"/>
    <n v="2069942"/>
    <n v="5"/>
    <n v="11"/>
    <n v="0.23782961460446247"/>
    <n v="230730.22312373226"/>
    <n v="0.97014925373134331"/>
    <x v="3"/>
    <s v="Normal"/>
    <x v="2"/>
    <s v="€"/>
    <s v="€469M"/>
    <s v="€455M"/>
    <s v="€0"/>
    <s v="€2,30,730"/>
    <n v="19227.518593644356"/>
  </r>
  <r>
    <x v="1996"/>
    <n v="2011"/>
    <x v="5"/>
    <x v="8"/>
    <s v="Series B"/>
    <n v="465"/>
    <n v="1973"/>
    <n v="324"/>
    <n v="49.85"/>
    <n v="6"/>
    <s v="No"/>
    <s v="No"/>
    <n v="91"/>
    <x v="4"/>
    <n v="2088330"/>
    <n v="3"/>
    <n v="13"/>
    <n v="0.23568170299037"/>
    <n v="164216.92853522554"/>
    <n v="0.6967741935483871"/>
    <x v="3"/>
    <s v="Normal"/>
    <x v="1"/>
    <s v="¥"/>
    <s v="¥465M"/>
    <s v="¥324M"/>
    <s v="¥0"/>
    <s v="¥1,64,217"/>
    <n v="13684.744044602128"/>
  </r>
  <r>
    <x v="1997"/>
    <n v="2020"/>
    <x v="5"/>
    <x v="1"/>
    <s v="IPO"/>
    <n v="435"/>
    <n v="1975"/>
    <n v="522"/>
    <n v="48.81"/>
    <n v="5"/>
    <s v="Yes"/>
    <s v="No"/>
    <n v="60"/>
    <x v="1"/>
    <n v="2311865"/>
    <n v="5"/>
    <n v="4"/>
    <n v="0.22025316455696203"/>
    <n v="264303.7974683544"/>
    <n v="1.2"/>
    <x v="3"/>
    <s v="Normal"/>
    <x v="0"/>
    <s v="¥"/>
    <s v="¥435M"/>
    <s v="¥522M"/>
    <s v="¥0"/>
    <s v="¥2,64,304"/>
    <n v="22025.316455696204"/>
  </r>
  <r>
    <x v="1998"/>
    <n v="2017"/>
    <x v="4"/>
    <x v="1"/>
    <s v="Series B"/>
    <n v="437"/>
    <n v="1977"/>
    <n v="990"/>
    <n v="10.4"/>
    <n v="7"/>
    <s v="No"/>
    <s v="Yes"/>
    <n v="77"/>
    <x v="4"/>
    <n v="2831301"/>
    <n v="3"/>
    <n v="7"/>
    <n v="0.22104198280222559"/>
    <n v="500758.72534142638"/>
    <n v="2.2654462242562929"/>
    <x v="3"/>
    <s v="Normal"/>
    <x v="2"/>
    <s v="$"/>
    <s v="$437M"/>
    <s v="$990M"/>
    <s v="$0"/>
    <s v="$5,00,759"/>
    <n v="41729.893778452199"/>
  </r>
  <r>
    <x v="1999"/>
    <n v="2009"/>
    <x v="1"/>
    <x v="3"/>
    <s v="Series A"/>
    <n v="473"/>
    <n v="1977"/>
    <n v="721"/>
    <n v="43.1"/>
    <n v="5"/>
    <s v="No"/>
    <s v="Yes"/>
    <n v="38"/>
    <x v="1"/>
    <n v="4363567"/>
    <n v="2"/>
    <n v="15"/>
    <n v="0.23925139099645928"/>
    <n v="364693.98077895801"/>
    <n v="1.5243128964059196"/>
    <x v="3"/>
    <s v="Normal"/>
    <x v="2"/>
    <s v="¥"/>
    <s v="¥473M"/>
    <s v="¥721M"/>
    <s v="¥0"/>
    <s v="¥3,64,694"/>
    <n v="30391.16506491317"/>
  </r>
  <r>
    <x v="2000"/>
    <n v="2012"/>
    <x v="5"/>
    <x v="7"/>
    <s v="Series A"/>
    <n v="448"/>
    <n v="1978"/>
    <n v="206"/>
    <n v="14.96"/>
    <n v="7"/>
    <s v="Yes"/>
    <s v="No"/>
    <n v="28"/>
    <x v="4"/>
    <n v="4672868"/>
    <n v="2"/>
    <n v="12"/>
    <n v="0.22649140546006066"/>
    <n v="104145.60161779575"/>
    <n v="0.45982142857142855"/>
    <x v="3"/>
    <s v="Normal"/>
    <x v="0"/>
    <s v="¥"/>
    <s v="¥448M"/>
    <s v="¥206M"/>
    <s v="¥0"/>
    <s v="¥1,04,146"/>
    <n v="8678.8001348163125"/>
  </r>
  <r>
    <x v="2001"/>
    <n v="2016"/>
    <x v="7"/>
    <x v="4"/>
    <s v="IPO"/>
    <n v="330"/>
    <n v="1979"/>
    <n v="163"/>
    <n v="4.75"/>
    <n v="9"/>
    <s v="Yes"/>
    <s v="No"/>
    <n v="98"/>
    <x v="2"/>
    <n v="395726"/>
    <n v="5"/>
    <n v="8"/>
    <n v="0.16675088428499241"/>
    <n v="82364.830722587169"/>
    <n v="0.49393939393939396"/>
    <x v="2"/>
    <s v="High Performer"/>
    <x v="0"/>
    <s v="A$"/>
    <s v="A$330M"/>
    <s v="A$163M"/>
    <s v="A$0"/>
    <s v="A$82,365"/>
    <n v="6863.7358935489301"/>
  </r>
  <r>
    <x v="2002"/>
    <n v="2014"/>
    <x v="4"/>
    <x v="2"/>
    <s v="Series B"/>
    <n v="70"/>
    <n v="1979"/>
    <n v="98"/>
    <n v="2.5499999999999998"/>
    <n v="1"/>
    <s v="No"/>
    <s v="No"/>
    <n v="41"/>
    <x v="2"/>
    <n v="4057030"/>
    <n v="3"/>
    <n v="10"/>
    <n v="3.5371399696816574E-2"/>
    <n v="49519.959575543202"/>
    <n v="1.4"/>
    <x v="0"/>
    <s v="Normal"/>
    <x v="1"/>
    <s v="$"/>
    <s v="$70M"/>
    <s v="$98M"/>
    <s v="$0"/>
    <s v="$49,520"/>
    <n v="4126.6632979619335"/>
  </r>
  <r>
    <x v="2003"/>
    <n v="2013"/>
    <x v="2"/>
    <x v="4"/>
    <s v="Series B"/>
    <n v="203"/>
    <n v="1980"/>
    <n v="483"/>
    <n v="49.44"/>
    <n v="4"/>
    <s v="Yes"/>
    <s v="No"/>
    <n v="50"/>
    <x v="3"/>
    <n v="4727319"/>
    <n v="3"/>
    <n v="11"/>
    <n v="0.10252525252525252"/>
    <n v="243939.39393939395"/>
    <n v="2.3793103448275863"/>
    <x v="3"/>
    <s v="Normal"/>
    <x v="0"/>
    <s v="€"/>
    <s v="€203M"/>
    <s v="€483M"/>
    <s v="€0"/>
    <s v="€2,43,939"/>
    <n v="20328.282828282827"/>
  </r>
  <r>
    <x v="2004"/>
    <n v="2001"/>
    <x v="9"/>
    <x v="6"/>
    <s v="Series B"/>
    <n v="362"/>
    <n v="1980"/>
    <n v="624"/>
    <n v="38.68"/>
    <n v="1"/>
    <s v="Yes"/>
    <s v="Yes"/>
    <n v="2"/>
    <x v="1"/>
    <n v="4121450"/>
    <n v="3"/>
    <n v="23"/>
    <n v="0.18282828282828284"/>
    <n v="315151.51515151514"/>
    <n v="1.7237569060773481"/>
    <x v="3"/>
    <s v="Normal"/>
    <x v="0"/>
    <n v="0"/>
    <s v="0362M"/>
    <s v="0624M"/>
    <s v="00"/>
    <s v="03,15,152"/>
    <n v="26262.626262626261"/>
  </r>
  <r>
    <x v="2005"/>
    <n v="2008"/>
    <x v="1"/>
    <x v="6"/>
    <s v="Seed"/>
    <n v="456"/>
    <n v="1981"/>
    <n v="89"/>
    <n v="21.15"/>
    <n v="5"/>
    <s v="Yes"/>
    <s v="Yes"/>
    <n v="79"/>
    <x v="4"/>
    <n v="3486388"/>
    <n v="1"/>
    <n v="16"/>
    <n v="0.23018677435638565"/>
    <n v="44926.804644119133"/>
    <n v="0.19517543859649122"/>
    <x v="3"/>
    <s v="Normal"/>
    <x v="0"/>
    <s v="¥"/>
    <s v="¥456M"/>
    <s v="¥89M"/>
    <s v="¥0"/>
    <s v="¥44,927"/>
    <n v="3743.9003870099277"/>
  </r>
  <r>
    <x v="2006"/>
    <n v="2020"/>
    <x v="2"/>
    <x v="5"/>
    <s v="IPO"/>
    <n v="323"/>
    <n v="1981"/>
    <n v="959"/>
    <n v="44.86"/>
    <n v="4"/>
    <s v="Yes"/>
    <s v="No"/>
    <n v="28"/>
    <x v="1"/>
    <n v="341353"/>
    <n v="5"/>
    <n v="4"/>
    <n v="0.16304896516910652"/>
    <n v="484098.93992932863"/>
    <n v="2.9690402476780187"/>
    <x v="0"/>
    <s v="Normal"/>
    <x v="0"/>
    <s v="€"/>
    <s v="€323M"/>
    <s v="€959M"/>
    <s v="€0"/>
    <s v="€4,84,099"/>
    <n v="40341.578327444055"/>
  </r>
  <r>
    <x v="2007"/>
    <n v="2013"/>
    <x v="9"/>
    <x v="4"/>
    <s v="IPO"/>
    <n v="212"/>
    <n v="1981"/>
    <n v="107"/>
    <n v="31.7"/>
    <n v="3"/>
    <s v="Yes"/>
    <s v="No"/>
    <n v="11"/>
    <x v="3"/>
    <n v="3257972"/>
    <n v="5"/>
    <n v="11"/>
    <n v="0.10701665825340737"/>
    <n v="54013.124684502778"/>
    <n v="0.50471698113207553"/>
    <x v="3"/>
    <s v="Normal"/>
    <x v="0"/>
    <n v="0"/>
    <s v="0212M"/>
    <s v="0107M"/>
    <s v="00"/>
    <s v="054,013"/>
    <n v="4501.0937237085645"/>
  </r>
  <r>
    <x v="2008"/>
    <n v="2002"/>
    <x v="5"/>
    <x v="7"/>
    <s v="Series B"/>
    <n v="416"/>
    <n v="1983"/>
    <n v="608"/>
    <n v="23.24"/>
    <n v="6"/>
    <s v="Yes"/>
    <s v="No"/>
    <n v="46"/>
    <x v="2"/>
    <n v="306281"/>
    <n v="3"/>
    <n v="22"/>
    <n v="0.20978315683308119"/>
    <n v="306606.15229450329"/>
    <n v="1.4615384615384615"/>
    <x v="0"/>
    <s v="Normal"/>
    <x v="0"/>
    <s v="¥"/>
    <s v="¥416M"/>
    <s v="¥608M"/>
    <s v="¥0"/>
    <s v="¥3,06,606"/>
    <n v="25550.512691208605"/>
  </r>
  <r>
    <x v="2009"/>
    <n v="2018"/>
    <x v="7"/>
    <x v="3"/>
    <s v="IPO"/>
    <n v="202"/>
    <n v="1984"/>
    <n v="682"/>
    <n v="34.72"/>
    <n v="5"/>
    <s v="Yes"/>
    <s v="No"/>
    <n v="53"/>
    <x v="0"/>
    <n v="3497608"/>
    <n v="5"/>
    <n v="6"/>
    <n v="0.10181451612903226"/>
    <n v="343750"/>
    <n v="3.3762376237623761"/>
    <x v="1"/>
    <s v="Normal"/>
    <x v="0"/>
    <s v="A$"/>
    <s v="A$202M"/>
    <s v="A$682M"/>
    <s v="A$0"/>
    <s v="A$3,43,750"/>
    <n v="28645.833333333332"/>
  </r>
  <r>
    <x v="2010"/>
    <n v="2006"/>
    <x v="7"/>
    <x v="8"/>
    <s v="Seed"/>
    <n v="12"/>
    <n v="1986"/>
    <n v="834"/>
    <n v="45.79"/>
    <n v="7"/>
    <s v="Yes"/>
    <s v="No"/>
    <n v="9"/>
    <x v="2"/>
    <n v="3198885"/>
    <n v="1"/>
    <n v="18"/>
    <n v="6.0422960725075529E-3"/>
    <n v="419939.57703927491"/>
    <n v="69.5"/>
    <x v="3"/>
    <s v="Normal"/>
    <x v="0"/>
    <s v="A$"/>
    <s v="A$12M"/>
    <s v="A$834M"/>
    <s v="A$0"/>
    <s v="A$4,19,940"/>
    <n v="34994.964753272907"/>
  </r>
  <r>
    <x v="2011"/>
    <n v="2015"/>
    <x v="2"/>
    <x v="7"/>
    <s v="Seed"/>
    <n v="317"/>
    <n v="1987"/>
    <n v="517"/>
    <n v="45.18"/>
    <n v="1"/>
    <s v="No"/>
    <s v="Yes"/>
    <n v="5"/>
    <x v="1"/>
    <n v="3993230"/>
    <n v="1"/>
    <n v="9"/>
    <n v="0.159536990437846"/>
    <n v="260191.24308002013"/>
    <n v="1.6309148264984228"/>
    <x v="3"/>
    <s v="Normal"/>
    <x v="2"/>
    <s v="€"/>
    <s v="€317M"/>
    <s v="€517M"/>
    <s v="€0"/>
    <s v="€2,60,191"/>
    <n v="21682.603590001676"/>
  </r>
  <r>
    <x v="2012"/>
    <n v="2021"/>
    <x v="4"/>
    <x v="4"/>
    <s v="Series A"/>
    <n v="409"/>
    <n v="1992"/>
    <n v="750"/>
    <n v="33.4"/>
    <n v="7"/>
    <s v="Yes"/>
    <s v="No"/>
    <n v="38"/>
    <x v="4"/>
    <n v="4459795"/>
    <n v="2"/>
    <n v="3"/>
    <n v="0.20532128514056225"/>
    <n v="376506.02409638552"/>
    <n v="1.8337408312958434"/>
    <x v="0"/>
    <s v="Normal"/>
    <x v="0"/>
    <s v="$"/>
    <s v="$409M"/>
    <s v="$750M"/>
    <s v="$0"/>
    <s v="$3,76,506"/>
    <n v="31375.50200803213"/>
  </r>
  <r>
    <x v="2013"/>
    <n v="2022"/>
    <x v="3"/>
    <x v="4"/>
    <s v="Seed"/>
    <n v="226"/>
    <n v="1992"/>
    <n v="553"/>
    <n v="0.42"/>
    <n v="2"/>
    <s v="Yes"/>
    <s v="No"/>
    <n v="58"/>
    <x v="0"/>
    <n v="4464499"/>
    <n v="1"/>
    <n v="2"/>
    <n v="0.11345381526104417"/>
    <n v="277610.44176706829"/>
    <n v="2.4469026548672566"/>
    <x v="3"/>
    <s v="Normal"/>
    <x v="0"/>
    <s v="€"/>
    <s v="€226M"/>
    <s v="€553M"/>
    <s v="€0"/>
    <s v="€2,77,610"/>
    <n v="23134.203480589022"/>
  </r>
  <r>
    <x v="2014"/>
    <n v="2020"/>
    <x v="1"/>
    <x v="2"/>
    <s v="Series B"/>
    <n v="348"/>
    <n v="1993"/>
    <n v="827"/>
    <n v="0.26"/>
    <n v="1"/>
    <s v="No"/>
    <s v="Yes"/>
    <n v="82"/>
    <x v="2"/>
    <n v="4679736"/>
    <n v="3"/>
    <n v="4"/>
    <n v="0.17461113898645259"/>
    <n v="414952.33316608128"/>
    <n v="2.3764367816091956"/>
    <x v="3"/>
    <s v="Normal"/>
    <x v="2"/>
    <s v="¥"/>
    <s v="¥348M"/>
    <s v="¥827M"/>
    <s v="¥0"/>
    <s v="¥4,14,952"/>
    <n v="34579.361097173438"/>
  </r>
  <r>
    <x v="2015"/>
    <n v="2001"/>
    <x v="0"/>
    <x v="4"/>
    <s v="Series A"/>
    <n v="493"/>
    <n v="1996"/>
    <n v="872"/>
    <n v="36.51"/>
    <n v="6"/>
    <s v="No"/>
    <s v="Yes"/>
    <n v="42"/>
    <x v="2"/>
    <n v="4265714"/>
    <n v="2"/>
    <n v="23"/>
    <n v="0.2469939879759519"/>
    <n v="436873.74749499001"/>
    <n v="1.7687626774847871"/>
    <x v="0"/>
    <s v="Normal"/>
    <x v="2"/>
    <s v="₹"/>
    <s v="₹493M"/>
    <s v="₹872M"/>
    <s v="₹0"/>
    <s v="₹4,36,874"/>
    <n v="36406.145624582496"/>
  </r>
  <r>
    <x v="2016"/>
    <n v="2001"/>
    <x v="1"/>
    <x v="2"/>
    <s v="Series B"/>
    <n v="214"/>
    <n v="1996"/>
    <n v="42"/>
    <n v="44.05"/>
    <n v="5"/>
    <s v="Yes"/>
    <s v="No"/>
    <n v="6"/>
    <x v="3"/>
    <n v="3657487"/>
    <n v="3"/>
    <n v="23"/>
    <n v="0.10721442885771543"/>
    <n v="21042.084168336674"/>
    <n v="0.19626168224299065"/>
    <x v="3"/>
    <s v="Normal"/>
    <x v="0"/>
    <s v="¥"/>
    <s v="¥214M"/>
    <s v="¥42M"/>
    <s v="¥0"/>
    <s v="¥21,042"/>
    <n v="1753.5070140280561"/>
  </r>
  <r>
    <x v="2017"/>
    <n v="2011"/>
    <x v="9"/>
    <x v="9"/>
    <s v="Series A"/>
    <n v="446"/>
    <n v="1997"/>
    <n v="231"/>
    <n v="4.43"/>
    <n v="1"/>
    <s v="No"/>
    <s v="No"/>
    <n v="74"/>
    <x v="3"/>
    <n v="4045659"/>
    <n v="2"/>
    <n v="13"/>
    <n v="0.22333500250375563"/>
    <n v="115673.5102653981"/>
    <n v="0.51793721973094176"/>
    <x v="2"/>
    <s v="Normal"/>
    <x v="1"/>
    <n v="0"/>
    <s v="0446M"/>
    <s v="0231M"/>
    <s v="00"/>
    <s v="01,15,674"/>
    <n v="9639.4591887831739"/>
  </r>
  <r>
    <x v="2018"/>
    <n v="2005"/>
    <x v="3"/>
    <x v="8"/>
    <s v="Series C"/>
    <n v="60"/>
    <n v="1999"/>
    <n v="74"/>
    <n v="20.54"/>
    <n v="7"/>
    <s v="No"/>
    <s v="Yes"/>
    <n v="17"/>
    <x v="4"/>
    <n v="4825850"/>
    <n v="4"/>
    <n v="19"/>
    <n v="3.0015007503751877E-2"/>
    <n v="37018.509254627315"/>
    <n v="1.2333333333333334"/>
    <x v="1"/>
    <s v="Normal"/>
    <x v="2"/>
    <s v="€"/>
    <s v="€60M"/>
    <s v="€74M"/>
    <s v="€0"/>
    <s v="€37,019"/>
    <n v="3084.8757712189426"/>
  </r>
  <r>
    <x v="2019"/>
    <n v="2015"/>
    <x v="8"/>
    <x v="4"/>
    <s v="Series C"/>
    <n v="44"/>
    <n v="2002"/>
    <n v="629"/>
    <n v="26.25"/>
    <n v="8"/>
    <s v="No"/>
    <s v="No"/>
    <n v="99"/>
    <x v="4"/>
    <n v="2819157"/>
    <n v="4"/>
    <n v="9"/>
    <n v="2.197802197802198E-2"/>
    <n v="314185.81418581418"/>
    <n v="14.295454545454545"/>
    <x v="3"/>
    <s v="High Performer"/>
    <x v="1"/>
    <s v="$"/>
    <s v="$44M"/>
    <s v="$629M"/>
    <s v="$0"/>
    <s v="$3,14,186"/>
    <n v="26182.151182151181"/>
  </r>
  <r>
    <x v="2020"/>
    <n v="2014"/>
    <x v="7"/>
    <x v="6"/>
    <s v="Seed"/>
    <n v="401"/>
    <n v="2003"/>
    <n v="176"/>
    <n v="43.63"/>
    <n v="3"/>
    <s v="Yes"/>
    <s v="No"/>
    <n v="99"/>
    <x v="3"/>
    <n v="490274"/>
    <n v="1"/>
    <n v="10"/>
    <n v="0.200199700449326"/>
    <n v="87868.197703444835"/>
    <n v="0.43890274314214461"/>
    <x v="3"/>
    <s v="Normal"/>
    <x v="0"/>
    <s v="A$"/>
    <s v="A$401M"/>
    <s v="A$176M"/>
    <s v="A$0"/>
    <s v="A$87,868"/>
    <n v="7322.3498086204027"/>
  </r>
  <r>
    <x v="2021"/>
    <n v="2017"/>
    <x v="5"/>
    <x v="7"/>
    <s v="Series A"/>
    <n v="343"/>
    <n v="2003"/>
    <n v="9"/>
    <n v="6.18"/>
    <n v="2"/>
    <s v="No"/>
    <s v="Yes"/>
    <n v="54"/>
    <x v="2"/>
    <n v="1277522"/>
    <n v="2"/>
    <n v="7"/>
    <n v="0.17124313529705443"/>
    <n v="4493.260109835247"/>
    <n v="2.6239067055393587E-2"/>
    <x v="0"/>
    <s v="Normal"/>
    <x v="2"/>
    <s v="¥"/>
    <s v="¥343M"/>
    <s v="¥9M"/>
    <s v="¥0"/>
    <s v="¥4,493"/>
    <n v="374.43834248627059"/>
  </r>
  <r>
    <x v="2022"/>
    <n v="2022"/>
    <x v="6"/>
    <x v="6"/>
    <s v="Series C"/>
    <n v="147"/>
    <n v="2004"/>
    <n v="294"/>
    <n v="30.48"/>
    <n v="4"/>
    <s v="No"/>
    <s v="Yes"/>
    <n v="21"/>
    <x v="3"/>
    <n v="3683081"/>
    <n v="4"/>
    <n v="2"/>
    <n v="7.3353293413173648E-2"/>
    <n v="146706.58682634731"/>
    <n v="2"/>
    <x v="1"/>
    <s v="Normal"/>
    <x v="2"/>
    <s v="£"/>
    <s v="£147M"/>
    <s v="£294M"/>
    <s v="£0"/>
    <s v="£1,46,707"/>
    <n v="12225.548902195609"/>
  </r>
  <r>
    <x v="2023"/>
    <n v="2016"/>
    <x v="2"/>
    <x v="4"/>
    <s v="Seed"/>
    <n v="39"/>
    <n v="2006"/>
    <n v="938"/>
    <n v="39.67"/>
    <n v="4"/>
    <s v="Yes"/>
    <s v="Yes"/>
    <n v="42"/>
    <x v="4"/>
    <n v="1619805"/>
    <n v="1"/>
    <n v="8"/>
    <n v="1.9441674975074777E-2"/>
    <n v="467597.20837487536"/>
    <n v="24.051282051282051"/>
    <x v="3"/>
    <s v="Normal"/>
    <x v="0"/>
    <s v="€"/>
    <s v="€39M"/>
    <s v="€938M"/>
    <s v="€0"/>
    <s v="€4,67,597"/>
    <n v="38966.434031239616"/>
  </r>
  <r>
    <x v="2024"/>
    <n v="2018"/>
    <x v="3"/>
    <x v="2"/>
    <s v="Series A"/>
    <n v="363"/>
    <n v="2007"/>
    <n v="952"/>
    <n v="0.61"/>
    <n v="5"/>
    <s v="No"/>
    <s v="Yes"/>
    <n v="94"/>
    <x v="2"/>
    <n v="27367"/>
    <n v="2"/>
    <n v="6"/>
    <n v="0.18086696562032886"/>
    <n v="474339.8106626806"/>
    <n v="2.6225895316804406"/>
    <x v="3"/>
    <s v="Normal"/>
    <x v="2"/>
    <s v="€"/>
    <s v="€363M"/>
    <s v="€952M"/>
    <s v="€0"/>
    <s v="€4,74,340"/>
    <n v="39528.317555223388"/>
  </r>
  <r>
    <x v="2025"/>
    <n v="2018"/>
    <x v="5"/>
    <x v="7"/>
    <s v="Series B"/>
    <n v="481"/>
    <n v="2008"/>
    <n v="29"/>
    <n v="26.44"/>
    <n v="8"/>
    <s v="Yes"/>
    <s v="Yes"/>
    <n v="79"/>
    <x v="3"/>
    <n v="3497743"/>
    <n v="3"/>
    <n v="6"/>
    <n v="0.23954183266932272"/>
    <n v="14442.231075697211"/>
    <n v="6.0291060291060294E-2"/>
    <x v="3"/>
    <s v="High Performer"/>
    <x v="0"/>
    <s v="¥"/>
    <s v="¥481M"/>
    <s v="¥29M"/>
    <s v="¥0"/>
    <s v="¥14,442"/>
    <n v="1203.5192563081009"/>
  </r>
  <r>
    <x v="2026"/>
    <n v="2004"/>
    <x v="1"/>
    <x v="3"/>
    <s v="IPO"/>
    <n v="346"/>
    <n v="2009"/>
    <n v="130"/>
    <n v="11.89"/>
    <n v="7"/>
    <s v="Yes"/>
    <s v="No"/>
    <n v="96"/>
    <x v="4"/>
    <n v="1613684"/>
    <n v="5"/>
    <n v="20"/>
    <n v="0.17222498755599802"/>
    <n v="64708.810353409659"/>
    <n v="0.37572254335260113"/>
    <x v="3"/>
    <s v="Normal"/>
    <x v="0"/>
    <s v="¥"/>
    <s v="¥346M"/>
    <s v="¥130M"/>
    <s v="¥0"/>
    <s v="¥64,709"/>
    <n v="5392.4008627841376"/>
  </r>
  <r>
    <x v="2027"/>
    <n v="2018"/>
    <x v="7"/>
    <x v="9"/>
    <s v="Seed"/>
    <n v="403"/>
    <n v="2009"/>
    <n v="502"/>
    <n v="4.74"/>
    <n v="7"/>
    <s v="No"/>
    <s v="No"/>
    <n v="65"/>
    <x v="3"/>
    <n v="4642573"/>
    <n v="1"/>
    <n v="6"/>
    <n v="0.20059731209556994"/>
    <n v="249875.5599800896"/>
    <n v="1.2456575682382134"/>
    <x v="3"/>
    <s v="Normal"/>
    <x v="1"/>
    <s v="A$"/>
    <s v="A$403M"/>
    <s v="A$502M"/>
    <s v="A$0"/>
    <s v="A$2,49,876"/>
    <n v="20822.963331674135"/>
  </r>
  <r>
    <x v="2028"/>
    <n v="2021"/>
    <x v="3"/>
    <x v="2"/>
    <s v="Series C"/>
    <n v="309"/>
    <n v="2010"/>
    <n v="189"/>
    <n v="2.06"/>
    <n v="8"/>
    <s v="Yes"/>
    <s v="No"/>
    <n v="11"/>
    <x v="0"/>
    <n v="3078895"/>
    <n v="4"/>
    <n v="3"/>
    <n v="0.15373134328358209"/>
    <n v="94029.850746268654"/>
    <n v="0.61165048543689315"/>
    <x v="3"/>
    <s v="High Performer"/>
    <x v="0"/>
    <s v="€"/>
    <s v="€309M"/>
    <s v="€189M"/>
    <s v="€0"/>
    <s v="€94,030"/>
    <n v="7835.8208955223881"/>
  </r>
  <r>
    <x v="2029"/>
    <n v="2015"/>
    <x v="3"/>
    <x v="3"/>
    <s v="Series C"/>
    <n v="358"/>
    <n v="2010"/>
    <n v="623"/>
    <n v="42.25"/>
    <n v="1"/>
    <s v="No"/>
    <s v="No"/>
    <n v="90"/>
    <x v="3"/>
    <n v="4113834"/>
    <n v="4"/>
    <n v="9"/>
    <n v="0.1781094527363184"/>
    <n v="309950.24875621893"/>
    <n v="1.7402234636871508"/>
    <x v="3"/>
    <s v="Normal"/>
    <x v="1"/>
    <s v="€"/>
    <s v="€358M"/>
    <s v="€623M"/>
    <s v="€0"/>
    <s v="€3,09,950"/>
    <n v="25829.187396351575"/>
  </r>
  <r>
    <x v="2030"/>
    <n v="2018"/>
    <x v="2"/>
    <x v="7"/>
    <s v="Series A"/>
    <n v="385"/>
    <n v="2011"/>
    <n v="30"/>
    <n v="21.01"/>
    <n v="6"/>
    <s v="No"/>
    <s v="No"/>
    <n v="43"/>
    <x v="1"/>
    <n v="4580593"/>
    <n v="2"/>
    <n v="6"/>
    <n v="0.1914470412729985"/>
    <n v="14917.951268025858"/>
    <n v="7.792207792207792E-2"/>
    <x v="1"/>
    <s v="Normal"/>
    <x v="1"/>
    <s v="€"/>
    <s v="€385M"/>
    <s v="€30M"/>
    <s v="€0"/>
    <s v="€14,918"/>
    <n v="1243.1626056688215"/>
  </r>
  <r>
    <x v="2031"/>
    <n v="2003"/>
    <x v="7"/>
    <x v="7"/>
    <s v="Seed"/>
    <n v="13"/>
    <n v="2012"/>
    <n v="921"/>
    <n v="25.22"/>
    <n v="3"/>
    <s v="Yes"/>
    <s v="No"/>
    <n v="87"/>
    <x v="2"/>
    <n v="1256964"/>
    <n v="1"/>
    <n v="21"/>
    <n v="6.4612326043737576E-3"/>
    <n v="457753.4791252485"/>
    <n v="70.84615384615384"/>
    <x v="3"/>
    <s v="Normal"/>
    <x v="0"/>
    <s v="A$"/>
    <s v="A$13M"/>
    <s v="A$921M"/>
    <s v="A$0"/>
    <s v="A$4,57,753"/>
    <n v="38146.123260437373"/>
  </r>
  <r>
    <x v="2032"/>
    <n v="2019"/>
    <x v="3"/>
    <x v="9"/>
    <s v="Series B"/>
    <n v="442"/>
    <n v="2014"/>
    <n v="528"/>
    <n v="41.46"/>
    <n v="1"/>
    <s v="No"/>
    <s v="Yes"/>
    <n v="8"/>
    <x v="3"/>
    <n v="2007707"/>
    <n v="3"/>
    <n v="5"/>
    <n v="0.21946375372393248"/>
    <n v="262164.84607745777"/>
    <n v="1.1945701357466063"/>
    <x v="0"/>
    <s v="Normal"/>
    <x v="2"/>
    <s v="€"/>
    <s v="€442M"/>
    <s v="€528M"/>
    <s v="€0"/>
    <s v="€2,62,165"/>
    <n v="21847.070506454816"/>
  </r>
  <r>
    <x v="2033"/>
    <n v="2017"/>
    <x v="0"/>
    <x v="2"/>
    <s v="IPO"/>
    <n v="268"/>
    <n v="2015"/>
    <n v="594"/>
    <n v="42.6"/>
    <n v="5"/>
    <s v="No"/>
    <s v="Yes"/>
    <n v="49"/>
    <x v="3"/>
    <n v="587382"/>
    <n v="5"/>
    <n v="7"/>
    <n v="0.13300248138957815"/>
    <n v="294789.08188585605"/>
    <n v="2.216417910447761"/>
    <x v="0"/>
    <s v="Normal"/>
    <x v="2"/>
    <s v="₹"/>
    <s v="₹268M"/>
    <s v="₹594M"/>
    <s v="₹0"/>
    <s v="₹2,94,789"/>
    <n v="24565.756823821339"/>
  </r>
  <r>
    <x v="2034"/>
    <n v="2017"/>
    <x v="5"/>
    <x v="4"/>
    <s v="Series B"/>
    <n v="281"/>
    <n v="2016"/>
    <n v="715"/>
    <n v="38.01"/>
    <n v="9"/>
    <s v="No"/>
    <s v="No"/>
    <n v="38"/>
    <x v="0"/>
    <n v="2197533"/>
    <n v="3"/>
    <n v="7"/>
    <n v="0.13938492063492064"/>
    <n v="354662.6984126984"/>
    <n v="2.5444839857651247"/>
    <x v="0"/>
    <s v="High Performer"/>
    <x v="1"/>
    <s v="¥"/>
    <s v="¥281M"/>
    <s v="¥715M"/>
    <s v="¥0"/>
    <s v="¥3,54,663"/>
    <n v="29555.224867724868"/>
  </r>
  <r>
    <x v="2035"/>
    <n v="2003"/>
    <x v="0"/>
    <x v="3"/>
    <s v="IPO"/>
    <n v="278"/>
    <n v="2017"/>
    <n v="221"/>
    <n v="8.51"/>
    <n v="6"/>
    <s v="No"/>
    <s v="Yes"/>
    <n v="28"/>
    <x v="0"/>
    <n v="748875"/>
    <n v="5"/>
    <n v="21"/>
    <n v="0.13782845810609817"/>
    <n v="109568.66633614279"/>
    <n v="0.79496402877697847"/>
    <x v="3"/>
    <s v="Normal"/>
    <x v="2"/>
    <s v="₹"/>
    <s v="₹278M"/>
    <s v="₹221M"/>
    <s v="₹0"/>
    <s v="₹1,09,569"/>
    <n v="9130.7221946785648"/>
  </r>
  <r>
    <x v="2036"/>
    <n v="2002"/>
    <x v="6"/>
    <x v="6"/>
    <s v="Seed"/>
    <n v="344"/>
    <n v="2019"/>
    <n v="42"/>
    <n v="3.68"/>
    <n v="8"/>
    <s v="No"/>
    <s v="No"/>
    <n v="39"/>
    <x v="4"/>
    <n v="834026"/>
    <n v="1"/>
    <n v="22"/>
    <n v="0.17038137691926697"/>
    <n v="20802.377414561663"/>
    <n v="0.12209302325581395"/>
    <x v="3"/>
    <s v="High Performer"/>
    <x v="1"/>
    <s v="£"/>
    <s v="£344M"/>
    <s v="£42M"/>
    <s v="£0"/>
    <s v="£20,802"/>
    <n v="1733.5314512134721"/>
  </r>
  <r>
    <x v="2037"/>
    <n v="2022"/>
    <x v="3"/>
    <x v="1"/>
    <s v="IPO"/>
    <n v="425"/>
    <n v="2019"/>
    <n v="320"/>
    <n v="13.96"/>
    <n v="4"/>
    <s v="No"/>
    <s v="No"/>
    <n v="57"/>
    <x v="0"/>
    <n v="821839"/>
    <n v="5"/>
    <n v="2"/>
    <n v="0.21050024764735017"/>
    <n v="158494.30411094602"/>
    <n v="0.75294117647058822"/>
    <x v="3"/>
    <s v="Normal"/>
    <x v="1"/>
    <s v="€"/>
    <s v="€425M"/>
    <s v="€320M"/>
    <s v="€0"/>
    <s v="€1,58,494"/>
    <n v="13207.858675912168"/>
  </r>
  <r>
    <x v="2038"/>
    <n v="2002"/>
    <x v="8"/>
    <x v="4"/>
    <s v="Series B"/>
    <n v="495"/>
    <n v="2020"/>
    <n v="14"/>
    <n v="48.13"/>
    <n v="6"/>
    <s v="No"/>
    <s v="No"/>
    <n v="72"/>
    <x v="3"/>
    <n v="2402252"/>
    <n v="3"/>
    <n v="22"/>
    <n v="0.24504950495049505"/>
    <n v="6930.6930693069307"/>
    <n v="2.8282828282828285E-2"/>
    <x v="0"/>
    <s v="Normal"/>
    <x v="1"/>
    <s v="$"/>
    <s v="$495M"/>
    <s v="$14M"/>
    <s v="$0"/>
    <s v="$6,931"/>
    <n v="577.55775577557756"/>
  </r>
  <r>
    <x v="2039"/>
    <n v="2001"/>
    <x v="9"/>
    <x v="0"/>
    <s v="Series C"/>
    <n v="131"/>
    <n v="2023"/>
    <n v="679"/>
    <n v="4.21"/>
    <n v="2"/>
    <s v="Yes"/>
    <s v="Yes"/>
    <n v="4"/>
    <x v="4"/>
    <n v="4292583"/>
    <n v="4"/>
    <n v="23"/>
    <n v="6.4755313890261984E-2"/>
    <n v="335640.13840830448"/>
    <n v="5.1832061068702293"/>
    <x v="3"/>
    <s v="Normal"/>
    <x v="0"/>
    <n v="0"/>
    <s v="0131M"/>
    <s v="0679M"/>
    <s v="00"/>
    <s v="03,35,640"/>
    <n v="27970.011534025376"/>
  </r>
  <r>
    <x v="2040"/>
    <n v="2021"/>
    <x v="3"/>
    <x v="4"/>
    <s v="IPO"/>
    <n v="331"/>
    <n v="2023"/>
    <n v="903"/>
    <n v="34.94"/>
    <n v="1"/>
    <s v="Yes"/>
    <s v="Yes"/>
    <n v="7"/>
    <x v="3"/>
    <n v="1148777"/>
    <n v="5"/>
    <n v="3"/>
    <n v="0.16361838853188335"/>
    <n v="446366.78200692043"/>
    <n v="2.7280966767371599"/>
    <x v="3"/>
    <s v="Normal"/>
    <x v="0"/>
    <s v="€"/>
    <s v="€331M"/>
    <s v="€903M"/>
    <s v="€0"/>
    <s v="€4,46,367"/>
    <n v="37197.231833910031"/>
  </r>
  <r>
    <x v="2041"/>
    <n v="2005"/>
    <x v="5"/>
    <x v="5"/>
    <s v="Series B"/>
    <n v="486"/>
    <n v="2024"/>
    <n v="544"/>
    <n v="32.21"/>
    <n v="5"/>
    <s v="No"/>
    <s v="No"/>
    <n v="36"/>
    <x v="3"/>
    <n v="1983961"/>
    <n v="3"/>
    <n v="19"/>
    <n v="0.24011857707509882"/>
    <n v="268774.70355731226"/>
    <n v="1.1193415637860082"/>
    <x v="3"/>
    <s v="Normal"/>
    <x v="1"/>
    <s v="¥"/>
    <s v="¥486M"/>
    <s v="¥544M"/>
    <s v="¥0"/>
    <s v="¥2,68,775"/>
    <n v="22397.891963109356"/>
  </r>
  <r>
    <x v="2042"/>
    <n v="2000"/>
    <x v="8"/>
    <x v="7"/>
    <s v="IPO"/>
    <n v="334"/>
    <n v="2029"/>
    <n v="632"/>
    <n v="36.14"/>
    <n v="4"/>
    <s v="Yes"/>
    <s v="Yes"/>
    <n v="22"/>
    <x v="0"/>
    <n v="4392645"/>
    <n v="5"/>
    <n v="24"/>
    <n v="0.1646131099063578"/>
    <n v="311483.48940364714"/>
    <n v="1.8922155688622755"/>
    <x v="2"/>
    <s v="Normal"/>
    <x v="0"/>
    <s v="$"/>
    <s v="$334M"/>
    <s v="$632M"/>
    <s v="$0"/>
    <s v="$3,11,483"/>
    <n v="25956.957450303926"/>
  </r>
  <r>
    <x v="2043"/>
    <n v="2008"/>
    <x v="4"/>
    <x v="5"/>
    <s v="Series A"/>
    <n v="85"/>
    <n v="2030"/>
    <n v="665"/>
    <n v="42.44"/>
    <n v="9"/>
    <s v="No"/>
    <s v="No"/>
    <n v="61"/>
    <x v="0"/>
    <n v="1924647"/>
    <n v="2"/>
    <n v="16"/>
    <n v="4.1871921182266007E-2"/>
    <n v="327586.20689655171"/>
    <n v="7.8235294117647056"/>
    <x v="2"/>
    <s v="High Performer"/>
    <x v="1"/>
    <s v="$"/>
    <s v="$85M"/>
    <s v="$665M"/>
    <s v="$0"/>
    <s v="$3,27,586"/>
    <n v="27298.850574712644"/>
  </r>
  <r>
    <x v="2044"/>
    <n v="2011"/>
    <x v="1"/>
    <x v="4"/>
    <s v="Series A"/>
    <n v="58"/>
    <n v="2030"/>
    <n v="54"/>
    <n v="38.97"/>
    <n v="9"/>
    <s v="No"/>
    <s v="Yes"/>
    <n v="44"/>
    <x v="1"/>
    <n v="2149489"/>
    <n v="2"/>
    <n v="13"/>
    <n v="2.8571428571428571E-2"/>
    <n v="26600.985221674877"/>
    <n v="0.93103448275862066"/>
    <x v="3"/>
    <s v="High Performer"/>
    <x v="2"/>
    <s v="¥"/>
    <s v="¥58M"/>
    <s v="¥54M"/>
    <s v="¥0"/>
    <s v="¥26,601"/>
    <n v="2216.7487684729062"/>
  </r>
  <r>
    <x v="2045"/>
    <n v="2011"/>
    <x v="1"/>
    <x v="0"/>
    <s v="Series A"/>
    <n v="496"/>
    <n v="2032"/>
    <n v="195"/>
    <n v="13.45"/>
    <n v="5"/>
    <s v="No"/>
    <s v="Yes"/>
    <n v="73"/>
    <x v="0"/>
    <n v="3230058"/>
    <n v="2"/>
    <n v="13"/>
    <n v="0.24409448818897639"/>
    <n v="95964.566929133856"/>
    <n v="0.39314516129032256"/>
    <x v="0"/>
    <s v="Normal"/>
    <x v="2"/>
    <s v="¥"/>
    <s v="¥496M"/>
    <s v="¥195M"/>
    <s v="¥0"/>
    <s v="¥95,965"/>
    <n v="7997.0472440944886"/>
  </r>
  <r>
    <x v="2046"/>
    <n v="2013"/>
    <x v="6"/>
    <x v="4"/>
    <s v="Series A"/>
    <n v="194"/>
    <n v="2034"/>
    <n v="467"/>
    <n v="32.42"/>
    <n v="1"/>
    <s v="Yes"/>
    <s v="Yes"/>
    <n v="81"/>
    <x v="4"/>
    <n v="4781460"/>
    <n v="2"/>
    <n v="11"/>
    <n v="9.5378564405113081E-2"/>
    <n v="229596.8534906588"/>
    <n v="2.4072164948453607"/>
    <x v="2"/>
    <s v="Normal"/>
    <x v="0"/>
    <s v="£"/>
    <s v="£194M"/>
    <s v="£467M"/>
    <s v="£0"/>
    <s v="£2,29,597"/>
    <n v="19133.071124221566"/>
  </r>
  <r>
    <x v="2047"/>
    <n v="2016"/>
    <x v="9"/>
    <x v="2"/>
    <s v="Seed"/>
    <n v="55"/>
    <n v="2035"/>
    <n v="476"/>
    <n v="39.479999999999997"/>
    <n v="7"/>
    <s v="No"/>
    <s v="Yes"/>
    <n v="71"/>
    <x v="3"/>
    <n v="4283807"/>
    <n v="1"/>
    <n v="8"/>
    <n v="2.7027027027027029E-2"/>
    <n v="233906.63390663391"/>
    <n v="8.6545454545454543"/>
    <x v="0"/>
    <s v="Normal"/>
    <x v="2"/>
    <n v="0"/>
    <s v="055M"/>
    <s v="0476M"/>
    <s v="00"/>
    <s v="02,33,907"/>
    <n v="19492.219492219494"/>
  </r>
  <r>
    <x v="2048"/>
    <n v="2008"/>
    <x v="7"/>
    <x v="4"/>
    <s v="Series A"/>
    <n v="222"/>
    <n v="2035"/>
    <n v="152"/>
    <n v="40.01"/>
    <n v="3"/>
    <s v="Yes"/>
    <s v="No"/>
    <n v="31"/>
    <x v="4"/>
    <n v="1749690"/>
    <n v="2"/>
    <n v="16"/>
    <n v="0.10909090909090909"/>
    <n v="74692.874692874699"/>
    <n v="0.68468468468468469"/>
    <x v="0"/>
    <s v="Normal"/>
    <x v="0"/>
    <s v="A$"/>
    <s v="A$222M"/>
    <s v="A$152M"/>
    <s v="A$0"/>
    <s v="A$74,693"/>
    <n v="6224.4062244062243"/>
  </r>
  <r>
    <x v="2049"/>
    <n v="2016"/>
    <x v="8"/>
    <x v="1"/>
    <s v="IPO"/>
    <n v="201"/>
    <n v="2036"/>
    <n v="815"/>
    <n v="23.54"/>
    <n v="7"/>
    <s v="Yes"/>
    <s v="No"/>
    <n v="44"/>
    <x v="3"/>
    <n v="2218440"/>
    <n v="5"/>
    <n v="8"/>
    <n v="9.8722986247544206E-2"/>
    <n v="400294.69548133598"/>
    <n v="4.0547263681592041"/>
    <x v="0"/>
    <s v="Normal"/>
    <x v="0"/>
    <s v="$"/>
    <s v="$201M"/>
    <s v="$815M"/>
    <s v="$0"/>
    <s v="$4,00,295"/>
    <n v="33357.891290111329"/>
  </r>
  <r>
    <x v="2050"/>
    <n v="2014"/>
    <x v="9"/>
    <x v="8"/>
    <s v="IPO"/>
    <n v="279"/>
    <n v="2036"/>
    <n v="324"/>
    <n v="23.23"/>
    <n v="7"/>
    <s v="Yes"/>
    <s v="No"/>
    <n v="16"/>
    <x v="0"/>
    <n v="4482529"/>
    <n v="5"/>
    <n v="10"/>
    <n v="0.13703339882121807"/>
    <n v="159135.55992141453"/>
    <n v="1.1612903225806452"/>
    <x v="3"/>
    <s v="Normal"/>
    <x v="0"/>
    <n v="0"/>
    <s v="0279M"/>
    <s v="0324M"/>
    <s v="00"/>
    <s v="01,59,136"/>
    <n v="13261.296660117878"/>
  </r>
  <r>
    <x v="2051"/>
    <n v="2013"/>
    <x v="5"/>
    <x v="7"/>
    <s v="Series B"/>
    <n v="323"/>
    <n v="2038"/>
    <n v="549"/>
    <n v="15.23"/>
    <n v="2"/>
    <s v="No"/>
    <s v="Yes"/>
    <n v="96"/>
    <x v="1"/>
    <n v="4365654"/>
    <n v="3"/>
    <n v="11"/>
    <n v="0.15848871442590776"/>
    <n v="269381.74681059865"/>
    <n v="1.6996904024767803"/>
    <x v="3"/>
    <s v="Normal"/>
    <x v="2"/>
    <s v="¥"/>
    <s v="¥323M"/>
    <s v="¥549M"/>
    <s v="¥0"/>
    <s v="¥2,69,382"/>
    <n v="22448.478900883219"/>
  </r>
  <r>
    <x v="2052"/>
    <n v="2021"/>
    <x v="9"/>
    <x v="7"/>
    <s v="Series A"/>
    <n v="311"/>
    <n v="2038"/>
    <n v="780"/>
    <n v="18.38"/>
    <n v="2"/>
    <s v="Yes"/>
    <s v="No"/>
    <n v="79"/>
    <x v="3"/>
    <n v="3551764"/>
    <n v="2"/>
    <n v="3"/>
    <n v="0.15260058881256133"/>
    <n v="382728.16486751719"/>
    <n v="2.508038585209003"/>
    <x v="1"/>
    <s v="Normal"/>
    <x v="0"/>
    <n v="0"/>
    <s v="0311M"/>
    <s v="0780M"/>
    <s v="00"/>
    <s v="03,82,728"/>
    <n v="31894.013738959766"/>
  </r>
  <r>
    <x v="2053"/>
    <n v="2020"/>
    <x v="4"/>
    <x v="0"/>
    <s v="Series C"/>
    <n v="42"/>
    <n v="2038"/>
    <n v="377"/>
    <n v="0.12"/>
    <n v="1"/>
    <s v="No"/>
    <s v="No"/>
    <n v="12"/>
    <x v="2"/>
    <n v="4544458"/>
    <n v="4"/>
    <n v="4"/>
    <n v="2.0608439646712464E-2"/>
    <n v="184985.27968596664"/>
    <n v="8.9761904761904763"/>
    <x v="0"/>
    <s v="Normal"/>
    <x v="1"/>
    <s v="$"/>
    <s v="$42M"/>
    <s v="$377M"/>
    <s v="$0"/>
    <s v="$1,84,985"/>
    <n v="15415.439973830553"/>
  </r>
  <r>
    <x v="2054"/>
    <n v="2004"/>
    <x v="1"/>
    <x v="2"/>
    <s v="IPO"/>
    <n v="264"/>
    <n v="2039"/>
    <n v="3"/>
    <n v="2.5"/>
    <n v="7"/>
    <s v="No"/>
    <s v="Yes"/>
    <n v="33"/>
    <x v="3"/>
    <n v="1405255"/>
    <n v="5"/>
    <n v="20"/>
    <n v="0.12947523295733201"/>
    <n v="1471.3094654242275"/>
    <n v="1.1363636363636364E-2"/>
    <x v="0"/>
    <s v="Normal"/>
    <x v="2"/>
    <s v="¥"/>
    <s v="¥264M"/>
    <s v="¥3M"/>
    <s v="¥0"/>
    <s v="¥1,471"/>
    <n v="122.60912211868563"/>
  </r>
  <r>
    <x v="2055"/>
    <n v="2018"/>
    <x v="9"/>
    <x v="8"/>
    <s v="Series A"/>
    <n v="122"/>
    <n v="2039"/>
    <n v="133"/>
    <n v="5.96"/>
    <n v="6"/>
    <s v="Yes"/>
    <s v="Yes"/>
    <n v="12"/>
    <x v="4"/>
    <n v="3938127"/>
    <n v="2"/>
    <n v="6"/>
    <n v="5.9833251593918585E-2"/>
    <n v="65228.052967140757"/>
    <n v="1.0901639344262295"/>
    <x v="0"/>
    <s v="Normal"/>
    <x v="0"/>
    <n v="0"/>
    <s v="0122M"/>
    <s v="0133M"/>
    <s v="00"/>
    <s v="065,228"/>
    <n v="5435.6710805950634"/>
  </r>
  <r>
    <x v="2056"/>
    <n v="2005"/>
    <x v="8"/>
    <x v="1"/>
    <s v="Series B"/>
    <n v="185"/>
    <n v="2039"/>
    <n v="870"/>
    <n v="16.04"/>
    <n v="4"/>
    <s v="Yes"/>
    <s v="Yes"/>
    <n v="18"/>
    <x v="1"/>
    <n v="3408186"/>
    <n v="3"/>
    <n v="19"/>
    <n v="9.0730750367827365E-2"/>
    <n v="426679.74497302598"/>
    <n v="4.7027027027027026"/>
    <x v="3"/>
    <s v="Normal"/>
    <x v="0"/>
    <s v="$"/>
    <s v="$185M"/>
    <s v="$870M"/>
    <s v="$0"/>
    <s v="$4,26,680"/>
    <n v="35556.645414418832"/>
  </r>
  <r>
    <x v="2057"/>
    <n v="2009"/>
    <x v="8"/>
    <x v="0"/>
    <s v="Series A"/>
    <n v="489"/>
    <n v="2039"/>
    <n v="283"/>
    <n v="32.29"/>
    <n v="2"/>
    <s v="Yes"/>
    <s v="No"/>
    <n v="19"/>
    <x v="3"/>
    <n v="3566784"/>
    <n v="2"/>
    <n v="15"/>
    <n v="0.23982344286414908"/>
    <n v="138793.52623835215"/>
    <n v="0.57873210633946826"/>
    <x v="3"/>
    <s v="Normal"/>
    <x v="0"/>
    <s v="$"/>
    <s v="$489M"/>
    <s v="$283M"/>
    <s v="$0"/>
    <s v="$1,38,794"/>
    <n v="11566.127186529344"/>
  </r>
  <r>
    <x v="2058"/>
    <n v="2017"/>
    <x v="7"/>
    <x v="9"/>
    <s v="Series A"/>
    <n v="443"/>
    <n v="2040"/>
    <n v="834"/>
    <n v="32.21"/>
    <n v="3"/>
    <s v="No"/>
    <s v="No"/>
    <n v="35"/>
    <x v="4"/>
    <n v="194747"/>
    <n v="2"/>
    <n v="7"/>
    <n v="0.21715686274509804"/>
    <n v="408823.5294117647"/>
    <n v="1.8826185101580135"/>
    <x v="0"/>
    <s v="Normal"/>
    <x v="1"/>
    <s v="A$"/>
    <s v="A$443M"/>
    <s v="A$834M"/>
    <s v="A$0"/>
    <s v="A$4,08,824"/>
    <n v="34068.627450980392"/>
  </r>
  <r>
    <x v="2059"/>
    <n v="2000"/>
    <x v="5"/>
    <x v="2"/>
    <s v="Series C"/>
    <n v="147"/>
    <n v="2042"/>
    <n v="25"/>
    <n v="7.99"/>
    <n v="5"/>
    <s v="No"/>
    <s v="Yes"/>
    <n v="49"/>
    <x v="4"/>
    <n v="4320282"/>
    <n v="4"/>
    <n v="24"/>
    <n v="7.1988246816846235E-2"/>
    <n v="12242.899118511263"/>
    <n v="0.17006802721088435"/>
    <x v="3"/>
    <s v="Normal"/>
    <x v="2"/>
    <s v="¥"/>
    <s v="¥147M"/>
    <s v="¥25M"/>
    <s v="¥0"/>
    <s v="¥12,243"/>
    <n v="1020.241593209272"/>
  </r>
  <r>
    <x v="2060"/>
    <n v="2009"/>
    <x v="3"/>
    <x v="8"/>
    <s v="Seed"/>
    <n v="313"/>
    <n v="2043"/>
    <n v="350"/>
    <n v="25.49"/>
    <n v="3"/>
    <s v="Yes"/>
    <s v="Yes"/>
    <n v="74"/>
    <x v="4"/>
    <n v="724858"/>
    <n v="1"/>
    <n v="15"/>
    <n v="0.15320606950562898"/>
    <n v="171316.6911404797"/>
    <n v="1.1182108626198084"/>
    <x v="3"/>
    <s v="Normal"/>
    <x v="0"/>
    <s v="€"/>
    <s v="€313M"/>
    <s v="€350M"/>
    <s v="€0"/>
    <s v="€1,71,317"/>
    <n v="14276.390928373306"/>
  </r>
  <r>
    <x v="2061"/>
    <n v="2005"/>
    <x v="2"/>
    <x v="4"/>
    <s v="Series B"/>
    <n v="387"/>
    <n v="2044"/>
    <n v="986"/>
    <n v="6.86"/>
    <n v="1"/>
    <s v="Yes"/>
    <s v="Yes"/>
    <n v="12"/>
    <x v="3"/>
    <n v="2374749"/>
    <n v="3"/>
    <n v="19"/>
    <n v="0.18933463796477495"/>
    <n v="482387.47553816048"/>
    <n v="2.5478036175710592"/>
    <x v="3"/>
    <s v="Normal"/>
    <x v="0"/>
    <s v="€"/>
    <s v="€387M"/>
    <s v="€986M"/>
    <s v="€0"/>
    <s v="€4,82,387"/>
    <n v="40198.956294846706"/>
  </r>
  <r>
    <x v="2062"/>
    <n v="2005"/>
    <x v="9"/>
    <x v="5"/>
    <s v="Seed"/>
    <n v="462"/>
    <n v="2045"/>
    <n v="392"/>
    <n v="14.78"/>
    <n v="8"/>
    <s v="Yes"/>
    <s v="Yes"/>
    <n v="85"/>
    <x v="3"/>
    <n v="769428"/>
    <n v="1"/>
    <n v="19"/>
    <n v="0.22591687041564792"/>
    <n v="191687.04156479216"/>
    <n v="0.84848484848484851"/>
    <x v="0"/>
    <s v="High Performer"/>
    <x v="0"/>
    <n v="0"/>
    <s v="0462M"/>
    <s v="0392M"/>
    <s v="00"/>
    <s v="01,91,687"/>
    <n v="15973.920130399349"/>
  </r>
  <r>
    <x v="2063"/>
    <n v="2010"/>
    <x v="0"/>
    <x v="9"/>
    <s v="Series B"/>
    <n v="166"/>
    <n v="2046"/>
    <n v="804"/>
    <n v="23.9"/>
    <n v="4"/>
    <s v="No"/>
    <s v="No"/>
    <n v="55"/>
    <x v="4"/>
    <n v="188547"/>
    <n v="3"/>
    <n v="14"/>
    <n v="8.113391984359726E-2"/>
    <n v="392961.87683284457"/>
    <n v="4.8433734939759034"/>
    <x v="0"/>
    <s v="Normal"/>
    <x v="1"/>
    <s v="₹"/>
    <s v="₹166M"/>
    <s v="₹804M"/>
    <s v="₹0"/>
    <s v="₹3,92,962"/>
    <n v="32746.823069403716"/>
  </r>
  <r>
    <x v="2064"/>
    <n v="2005"/>
    <x v="4"/>
    <x v="5"/>
    <s v="IPO"/>
    <n v="143"/>
    <n v="2047"/>
    <n v="281"/>
    <n v="2.82"/>
    <n v="2"/>
    <s v="Yes"/>
    <s v="Yes"/>
    <n v="29"/>
    <x v="0"/>
    <n v="1333448"/>
    <n v="5"/>
    <n v="19"/>
    <n v="6.9858329262335123E-2"/>
    <n v="137274.05959941377"/>
    <n v="1.965034965034965"/>
    <x v="1"/>
    <s v="Normal"/>
    <x v="0"/>
    <s v="$"/>
    <s v="$143M"/>
    <s v="$281M"/>
    <s v="$0"/>
    <s v="$1,37,274"/>
    <n v="11439.504966617815"/>
  </r>
  <r>
    <x v="2065"/>
    <n v="2017"/>
    <x v="1"/>
    <x v="9"/>
    <s v="Series B"/>
    <n v="35"/>
    <n v="2050"/>
    <n v="671"/>
    <n v="28.98"/>
    <n v="7"/>
    <s v="Yes"/>
    <s v="No"/>
    <n v="54"/>
    <x v="3"/>
    <n v="4045782"/>
    <n v="3"/>
    <n v="7"/>
    <n v="1.7073170731707318E-2"/>
    <n v="327317.07317073172"/>
    <n v="19.171428571428571"/>
    <x v="1"/>
    <s v="Normal"/>
    <x v="0"/>
    <s v="¥"/>
    <s v="¥35M"/>
    <s v="¥671M"/>
    <s v="¥0"/>
    <s v="¥3,27,317"/>
    <n v="27276.422764227642"/>
  </r>
  <r>
    <x v="2066"/>
    <n v="2022"/>
    <x v="3"/>
    <x v="4"/>
    <s v="IPO"/>
    <n v="2"/>
    <n v="2052"/>
    <n v="704"/>
    <n v="44.56"/>
    <n v="2"/>
    <s v="No"/>
    <s v="Yes"/>
    <n v="19"/>
    <x v="4"/>
    <n v="693016"/>
    <n v="5"/>
    <n v="2"/>
    <n v="9.7465886939571145E-4"/>
    <n v="343079.92202729045"/>
    <n v="352"/>
    <x v="3"/>
    <s v="Normal"/>
    <x v="2"/>
    <s v="€"/>
    <s v="€2M"/>
    <s v="€704M"/>
    <s v="€0"/>
    <s v="€3,43,080"/>
    <n v="28589.993502274203"/>
  </r>
  <r>
    <x v="2067"/>
    <n v="2017"/>
    <x v="7"/>
    <x v="3"/>
    <s v="Series C"/>
    <n v="446"/>
    <n v="2054"/>
    <n v="87"/>
    <n v="30.78"/>
    <n v="7"/>
    <s v="Yes"/>
    <s v="No"/>
    <n v="83"/>
    <x v="1"/>
    <n v="4884936"/>
    <n v="4"/>
    <n v="7"/>
    <n v="0.21713729308666019"/>
    <n v="42356.377799415772"/>
    <n v="0.19506726457399104"/>
    <x v="3"/>
    <s v="Normal"/>
    <x v="0"/>
    <s v="A$"/>
    <s v="A$446M"/>
    <s v="A$87M"/>
    <s v="A$0"/>
    <s v="A$42,356"/>
    <n v="3529.6981499513145"/>
  </r>
  <r>
    <x v="2068"/>
    <n v="2016"/>
    <x v="1"/>
    <x v="1"/>
    <s v="Series C"/>
    <n v="358"/>
    <n v="2054"/>
    <n v="783"/>
    <n v="18.13"/>
    <n v="2"/>
    <s v="Yes"/>
    <s v="Yes"/>
    <n v="42"/>
    <x v="1"/>
    <n v="3958889"/>
    <n v="4"/>
    <n v="8"/>
    <n v="0.17429406037000975"/>
    <n v="381207.40019474196"/>
    <n v="2.1871508379888267"/>
    <x v="3"/>
    <s v="Normal"/>
    <x v="0"/>
    <s v="¥"/>
    <s v="¥358M"/>
    <s v="¥783M"/>
    <s v="¥0"/>
    <s v="¥3,81,207"/>
    <n v="31767.283349561829"/>
  </r>
  <r>
    <x v="2069"/>
    <n v="2021"/>
    <x v="1"/>
    <x v="9"/>
    <s v="IPO"/>
    <n v="445"/>
    <n v="2055"/>
    <n v="394"/>
    <n v="8.99"/>
    <n v="9"/>
    <s v="No"/>
    <s v="Yes"/>
    <n v="96"/>
    <x v="2"/>
    <n v="502517"/>
    <n v="5"/>
    <n v="3"/>
    <n v="0.21654501216545013"/>
    <n v="191727.49391727493"/>
    <n v="0.88539325842696626"/>
    <x v="3"/>
    <s v="High Performer"/>
    <x v="2"/>
    <s v="¥"/>
    <s v="¥445M"/>
    <s v="¥394M"/>
    <s v="¥0"/>
    <s v="¥1,91,727"/>
    <n v="15977.291159772911"/>
  </r>
  <r>
    <x v="2070"/>
    <n v="2009"/>
    <x v="5"/>
    <x v="8"/>
    <s v="Series C"/>
    <n v="477"/>
    <n v="2057"/>
    <n v="713"/>
    <n v="4.53"/>
    <n v="6"/>
    <s v="Yes"/>
    <s v="Yes"/>
    <n v="32"/>
    <x v="0"/>
    <n v="107827"/>
    <n v="4"/>
    <n v="15"/>
    <n v="0.23189110354885756"/>
    <n v="346621.29314535734"/>
    <n v="1.4947589098532494"/>
    <x v="3"/>
    <s v="Normal"/>
    <x v="0"/>
    <s v="¥"/>
    <s v="¥477M"/>
    <s v="¥713M"/>
    <s v="¥0"/>
    <s v="¥3,46,621"/>
    <n v="28885.107762113108"/>
  </r>
  <r>
    <x v="2071"/>
    <n v="2004"/>
    <x v="9"/>
    <x v="5"/>
    <s v="Series C"/>
    <n v="406"/>
    <n v="2057"/>
    <n v="907"/>
    <n v="27.13"/>
    <n v="3"/>
    <s v="Yes"/>
    <s v="Yes"/>
    <n v="46"/>
    <x v="3"/>
    <n v="4444201"/>
    <n v="4"/>
    <n v="20"/>
    <n v="0.1973748176956733"/>
    <n v="440933.39815264946"/>
    <n v="2.2339901477832513"/>
    <x v="3"/>
    <s v="Normal"/>
    <x v="0"/>
    <n v="0"/>
    <s v="0406M"/>
    <s v="0907M"/>
    <s v="00"/>
    <s v="04,40,933"/>
    <n v="36744.449846054122"/>
  </r>
  <r>
    <x v="2072"/>
    <n v="2015"/>
    <x v="5"/>
    <x v="2"/>
    <s v="IPO"/>
    <n v="452"/>
    <n v="2058"/>
    <n v="902"/>
    <n v="9.74"/>
    <n v="9"/>
    <s v="Yes"/>
    <s v="No"/>
    <n v="39"/>
    <x v="3"/>
    <n v="4490712"/>
    <n v="5"/>
    <n v="9"/>
    <n v="0.2196307094266278"/>
    <n v="438289.60155490768"/>
    <n v="1.9955752212389382"/>
    <x v="3"/>
    <s v="High Performer"/>
    <x v="0"/>
    <s v="¥"/>
    <s v="¥452M"/>
    <s v="¥902M"/>
    <s v="¥0"/>
    <s v="¥4,38,290"/>
    <n v="36524.133462908976"/>
  </r>
  <r>
    <x v="2073"/>
    <n v="2020"/>
    <x v="3"/>
    <x v="6"/>
    <s v="Seed"/>
    <n v="319"/>
    <n v="2058"/>
    <n v="24"/>
    <n v="4.8600000000000003"/>
    <n v="3"/>
    <s v="No"/>
    <s v="Yes"/>
    <n v="20"/>
    <x v="3"/>
    <n v="3705010"/>
    <n v="1"/>
    <n v="4"/>
    <n v="0.15500485908649175"/>
    <n v="11661.807580174927"/>
    <n v="7.5235109717868343E-2"/>
    <x v="0"/>
    <s v="Normal"/>
    <x v="2"/>
    <s v="€"/>
    <s v="€319M"/>
    <s v="€24M"/>
    <s v="€0"/>
    <s v="€11,662"/>
    <n v="971.81729834791054"/>
  </r>
  <r>
    <x v="2074"/>
    <n v="2002"/>
    <x v="4"/>
    <x v="7"/>
    <s v="Series A"/>
    <n v="200"/>
    <n v="2058"/>
    <n v="902"/>
    <n v="7.75"/>
    <n v="1"/>
    <s v="No"/>
    <s v="No"/>
    <n v="9"/>
    <x v="2"/>
    <n v="3837914"/>
    <n v="2"/>
    <n v="22"/>
    <n v="9.7181729834791064E-2"/>
    <n v="438289.60155490768"/>
    <n v="4.51"/>
    <x v="3"/>
    <s v="Normal"/>
    <x v="1"/>
    <s v="$"/>
    <s v="$200M"/>
    <s v="$902M"/>
    <s v="$0"/>
    <s v="$4,38,290"/>
    <n v="36524.133462908976"/>
  </r>
  <r>
    <x v="2075"/>
    <n v="2019"/>
    <x v="3"/>
    <x v="2"/>
    <s v="Series B"/>
    <n v="429"/>
    <n v="2059"/>
    <n v="361"/>
    <n v="36.93"/>
    <n v="9"/>
    <s v="Yes"/>
    <s v="No"/>
    <n v="98"/>
    <x v="2"/>
    <n v="51234"/>
    <n v="3"/>
    <n v="5"/>
    <n v="0.20835356969402621"/>
    <n v="175327.82904322486"/>
    <n v="0.84149184149184153"/>
    <x v="3"/>
    <s v="High Performer"/>
    <x v="0"/>
    <s v="€"/>
    <s v="€429M"/>
    <s v="€361M"/>
    <s v="€0"/>
    <s v="€1,75,328"/>
    <n v="14610.65242026874"/>
  </r>
  <r>
    <x v="2076"/>
    <n v="2021"/>
    <x v="2"/>
    <x v="8"/>
    <s v="IPO"/>
    <n v="318"/>
    <n v="2059"/>
    <n v="216"/>
    <n v="33.18"/>
    <n v="9"/>
    <s v="Yes"/>
    <s v="No"/>
    <n v="44"/>
    <x v="2"/>
    <n v="4297064"/>
    <n v="5"/>
    <n v="3"/>
    <n v="0.15444390480815931"/>
    <n v="104905.29383195726"/>
    <n v="0.67924528301886788"/>
    <x v="1"/>
    <s v="High Performer"/>
    <x v="0"/>
    <s v="€"/>
    <s v="€318M"/>
    <s v="€216M"/>
    <s v="€0"/>
    <s v="€1,04,905"/>
    <n v="8742.1078193297726"/>
  </r>
  <r>
    <x v="2077"/>
    <n v="2008"/>
    <x v="3"/>
    <x v="2"/>
    <s v="IPO"/>
    <n v="29"/>
    <n v="2064"/>
    <n v="555"/>
    <n v="28.03"/>
    <n v="9"/>
    <s v="No"/>
    <s v="No"/>
    <n v="33"/>
    <x v="3"/>
    <n v="3143251"/>
    <n v="5"/>
    <n v="16"/>
    <n v="1.4050387596899225E-2"/>
    <n v="268895.34883720928"/>
    <n v="19.137931034482758"/>
    <x v="0"/>
    <s v="High Performer"/>
    <x v="1"/>
    <s v="€"/>
    <s v="€29M"/>
    <s v="€555M"/>
    <s v="€0"/>
    <s v="€2,68,895"/>
    <n v="22407.945736434107"/>
  </r>
  <r>
    <x v="2078"/>
    <n v="2008"/>
    <x v="9"/>
    <x v="3"/>
    <s v="IPO"/>
    <n v="215"/>
    <n v="2064"/>
    <n v="990"/>
    <n v="22.93"/>
    <n v="2"/>
    <s v="Yes"/>
    <s v="No"/>
    <n v="22"/>
    <x v="1"/>
    <n v="1733134"/>
    <n v="5"/>
    <n v="16"/>
    <n v="0.10416666666666667"/>
    <n v="479651.16279069765"/>
    <n v="4.6046511627906979"/>
    <x v="0"/>
    <s v="Normal"/>
    <x v="0"/>
    <n v="0"/>
    <s v="0215M"/>
    <s v="0990M"/>
    <s v="00"/>
    <s v="04,79,651"/>
    <n v="39970.930232558138"/>
  </r>
  <r>
    <x v="2079"/>
    <n v="2003"/>
    <x v="5"/>
    <x v="6"/>
    <s v="Seed"/>
    <n v="177"/>
    <n v="2065"/>
    <n v="561"/>
    <n v="32.81"/>
    <n v="1"/>
    <s v="Yes"/>
    <s v="No"/>
    <n v="53"/>
    <x v="1"/>
    <n v="1609421"/>
    <n v="1"/>
    <n v="21"/>
    <n v="8.5714285714285715E-2"/>
    <n v="271670.70217917673"/>
    <n v="3.1694915254237288"/>
    <x v="0"/>
    <s v="Normal"/>
    <x v="0"/>
    <s v="¥"/>
    <s v="¥177M"/>
    <s v="¥561M"/>
    <s v="¥0"/>
    <s v="¥2,71,671"/>
    <n v="22639.225181598064"/>
  </r>
  <r>
    <x v="2080"/>
    <n v="2020"/>
    <x v="6"/>
    <x v="0"/>
    <s v="Series B"/>
    <n v="235"/>
    <n v="2066"/>
    <n v="130"/>
    <n v="11.74"/>
    <n v="9"/>
    <s v="Yes"/>
    <s v="Yes"/>
    <n v="79"/>
    <x v="4"/>
    <n v="1816048"/>
    <n v="3"/>
    <n v="4"/>
    <n v="0.11374636979670862"/>
    <n v="62923.523717328171"/>
    <n v="0.55319148936170215"/>
    <x v="0"/>
    <s v="High Performer"/>
    <x v="0"/>
    <s v="£"/>
    <s v="£235M"/>
    <s v="£130M"/>
    <s v="£0"/>
    <s v="£62,924"/>
    <n v="5243.626976444014"/>
  </r>
  <r>
    <x v="2081"/>
    <n v="2011"/>
    <x v="5"/>
    <x v="3"/>
    <s v="Seed"/>
    <n v="136"/>
    <n v="2066"/>
    <n v="560"/>
    <n v="37.29"/>
    <n v="1"/>
    <s v="Yes"/>
    <s v="No"/>
    <n v="64"/>
    <x v="1"/>
    <n v="3797867"/>
    <n v="1"/>
    <n v="13"/>
    <n v="6.5827686350435621E-2"/>
    <n v="271055.17909002904"/>
    <n v="4.117647058823529"/>
    <x v="0"/>
    <s v="Normal"/>
    <x v="0"/>
    <s v="¥"/>
    <s v="¥136M"/>
    <s v="¥560M"/>
    <s v="¥0"/>
    <s v="¥2,71,055"/>
    <n v="22587.931590835753"/>
  </r>
  <r>
    <x v="2082"/>
    <n v="2017"/>
    <x v="5"/>
    <x v="9"/>
    <s v="Series A"/>
    <n v="104"/>
    <n v="2068"/>
    <n v="201"/>
    <n v="3.13"/>
    <n v="7"/>
    <s v="Yes"/>
    <s v="No"/>
    <n v="23"/>
    <x v="4"/>
    <n v="1514719"/>
    <n v="2"/>
    <n v="7"/>
    <n v="5.0290135396518373E-2"/>
    <n v="97195.357833655711"/>
    <n v="1.9326923076923077"/>
    <x v="3"/>
    <s v="Normal"/>
    <x v="0"/>
    <s v="¥"/>
    <s v="¥104M"/>
    <s v="¥201M"/>
    <s v="¥0"/>
    <s v="¥97,195"/>
    <n v="8099.6131528046426"/>
  </r>
  <r>
    <x v="2083"/>
    <n v="2018"/>
    <x v="9"/>
    <x v="6"/>
    <s v="Seed"/>
    <n v="327"/>
    <n v="2068"/>
    <n v="200"/>
    <n v="13.57"/>
    <n v="1"/>
    <s v="No"/>
    <s v="No"/>
    <n v="78"/>
    <x v="2"/>
    <n v="2373216"/>
    <n v="1"/>
    <n v="6"/>
    <n v="0.15812379110251451"/>
    <n v="96711.79883945841"/>
    <n v="0.6116207951070336"/>
    <x v="0"/>
    <s v="Normal"/>
    <x v="1"/>
    <n v="0"/>
    <s v="0327M"/>
    <s v="0200M"/>
    <s v="00"/>
    <s v="096,712"/>
    <n v="8059.3165699548681"/>
  </r>
  <r>
    <x v="2084"/>
    <n v="2010"/>
    <x v="5"/>
    <x v="3"/>
    <s v="Seed"/>
    <n v="296"/>
    <n v="2069"/>
    <n v="58"/>
    <n v="47.64"/>
    <n v="8"/>
    <s v="No"/>
    <s v="No"/>
    <n v="42"/>
    <x v="0"/>
    <n v="4135892"/>
    <n v="1"/>
    <n v="14"/>
    <n v="0.1430642822619623"/>
    <n v="28032.866118898019"/>
    <n v="0.19594594594594594"/>
    <x v="0"/>
    <s v="High Performer"/>
    <x v="1"/>
    <s v="¥"/>
    <s v="¥296M"/>
    <s v="¥58M"/>
    <s v="¥0"/>
    <s v="¥28,033"/>
    <n v="2336.0721765748349"/>
  </r>
  <r>
    <x v="2085"/>
    <n v="2016"/>
    <x v="8"/>
    <x v="7"/>
    <s v="Series A"/>
    <n v="300"/>
    <n v="2069"/>
    <n v="722"/>
    <n v="3.8"/>
    <n v="5"/>
    <s v="Yes"/>
    <s v="Yes"/>
    <n v="44"/>
    <x v="0"/>
    <n v="884097"/>
    <n v="2"/>
    <n v="8"/>
    <n v="0.14499758337361043"/>
    <n v="348960.85065248911"/>
    <n v="2.4066666666666667"/>
    <x v="3"/>
    <s v="Normal"/>
    <x v="0"/>
    <s v="$"/>
    <s v="$300M"/>
    <s v="$722M"/>
    <s v="$0"/>
    <s v="$3,48,961"/>
    <n v="29080.070887707428"/>
  </r>
  <r>
    <x v="2086"/>
    <n v="2009"/>
    <x v="9"/>
    <x v="8"/>
    <s v="Series B"/>
    <n v="348"/>
    <n v="2069"/>
    <n v="925"/>
    <n v="6.71"/>
    <n v="2"/>
    <s v="No"/>
    <s v="No"/>
    <n v="81"/>
    <x v="3"/>
    <n v="535565"/>
    <n v="3"/>
    <n v="15"/>
    <n v="0.16819719671338812"/>
    <n v="447075.88206863217"/>
    <n v="2.6580459770114944"/>
    <x v="3"/>
    <s v="Normal"/>
    <x v="1"/>
    <n v="0"/>
    <s v="0348M"/>
    <s v="0925M"/>
    <s v="00"/>
    <s v="04,47,076"/>
    <n v="37256.323505719352"/>
  </r>
  <r>
    <x v="2087"/>
    <n v="2001"/>
    <x v="3"/>
    <x v="0"/>
    <s v="Seed"/>
    <n v="450"/>
    <n v="2069"/>
    <n v="914"/>
    <n v="27.47"/>
    <n v="2"/>
    <s v="Yes"/>
    <s v="No"/>
    <n v="47"/>
    <x v="1"/>
    <n v="4006782"/>
    <n v="1"/>
    <n v="23"/>
    <n v="0.21749637506041566"/>
    <n v="441759.3040115998"/>
    <n v="2.0311111111111111"/>
    <x v="3"/>
    <s v="Normal"/>
    <x v="0"/>
    <s v="€"/>
    <s v="€450M"/>
    <s v="€914M"/>
    <s v="€0"/>
    <s v="€4,41,759"/>
    <n v="36813.275334299986"/>
  </r>
  <r>
    <x v="2088"/>
    <n v="2011"/>
    <x v="2"/>
    <x v="9"/>
    <s v="IPO"/>
    <n v="475"/>
    <n v="2069"/>
    <n v="106"/>
    <n v="45.44"/>
    <n v="2"/>
    <s v="No"/>
    <s v="Yes"/>
    <n v="15"/>
    <x v="2"/>
    <n v="1556804"/>
    <n v="5"/>
    <n v="13"/>
    <n v="0.22957950700821653"/>
    <n v="51232.479458675691"/>
    <n v="0.22315789473684211"/>
    <x v="3"/>
    <s v="Normal"/>
    <x v="2"/>
    <s v="€"/>
    <s v="€475M"/>
    <s v="€106M"/>
    <s v="€0"/>
    <s v="€51,232"/>
    <n v="4269.3732882229742"/>
  </r>
  <r>
    <x v="2089"/>
    <n v="2017"/>
    <x v="6"/>
    <x v="7"/>
    <s v="Series A"/>
    <n v="347"/>
    <n v="2070"/>
    <n v="236"/>
    <n v="33.53"/>
    <n v="9"/>
    <s v="Yes"/>
    <s v="No"/>
    <n v="19"/>
    <x v="2"/>
    <n v="3479457"/>
    <n v="2"/>
    <n v="7"/>
    <n v="0.16763285024154589"/>
    <n v="114009.66183574879"/>
    <n v="0.68011527377521619"/>
    <x v="2"/>
    <s v="High Performer"/>
    <x v="0"/>
    <s v="£"/>
    <s v="£347M"/>
    <s v="£236M"/>
    <s v="£0"/>
    <s v="£1,14,010"/>
    <n v="9500.8051529790664"/>
  </r>
  <r>
    <x v="2090"/>
    <n v="2010"/>
    <x v="3"/>
    <x v="8"/>
    <s v="Series B"/>
    <n v="51"/>
    <n v="2070"/>
    <n v="910"/>
    <n v="27.8"/>
    <n v="6"/>
    <s v="No"/>
    <s v="Yes"/>
    <n v="40"/>
    <x v="3"/>
    <n v="1333602"/>
    <n v="3"/>
    <n v="14"/>
    <n v="2.4637681159420291E-2"/>
    <n v="439613.5265700483"/>
    <n v="17.843137254901961"/>
    <x v="3"/>
    <s v="Normal"/>
    <x v="2"/>
    <s v="€"/>
    <s v="€51M"/>
    <s v="€910M"/>
    <s v="€0"/>
    <s v="€4,39,614"/>
    <n v="36634.460547504023"/>
  </r>
  <r>
    <x v="2091"/>
    <n v="2005"/>
    <x v="1"/>
    <x v="4"/>
    <s v="Series B"/>
    <n v="461"/>
    <n v="2071"/>
    <n v="87"/>
    <n v="13.97"/>
    <n v="3"/>
    <s v="No"/>
    <s v="Yes"/>
    <n v="60"/>
    <x v="1"/>
    <n v="2905448"/>
    <n v="3"/>
    <n v="19"/>
    <n v="0.22259777885079671"/>
    <n v="42008.69145340415"/>
    <n v="0.18872017353579176"/>
    <x v="0"/>
    <s v="Normal"/>
    <x v="2"/>
    <s v="¥"/>
    <s v="¥461M"/>
    <s v="¥87M"/>
    <s v="¥0"/>
    <s v="¥42,009"/>
    <n v="3500.7242877836793"/>
  </r>
  <r>
    <x v="2092"/>
    <n v="2014"/>
    <x v="5"/>
    <x v="1"/>
    <s v="Seed"/>
    <n v="231"/>
    <n v="2072"/>
    <n v="606"/>
    <n v="11.73"/>
    <n v="7"/>
    <s v="Yes"/>
    <s v="Yes"/>
    <n v="89"/>
    <x v="3"/>
    <n v="3132348"/>
    <n v="1"/>
    <n v="10"/>
    <n v="0.11148648648648649"/>
    <n v="292471.04247104248"/>
    <n v="2.6233766233766236"/>
    <x v="3"/>
    <s v="Normal"/>
    <x v="0"/>
    <s v="¥"/>
    <s v="¥231M"/>
    <s v="¥606M"/>
    <s v="¥0"/>
    <s v="¥2,92,471"/>
    <n v="24372.586872586871"/>
  </r>
  <r>
    <x v="2093"/>
    <n v="2012"/>
    <x v="1"/>
    <x v="9"/>
    <s v="Seed"/>
    <n v="476"/>
    <n v="2073"/>
    <n v="368"/>
    <n v="3.37"/>
    <n v="1"/>
    <s v="No"/>
    <s v="Yes"/>
    <n v="75"/>
    <x v="2"/>
    <n v="3613951"/>
    <n v="1"/>
    <n v="12"/>
    <n v="0.22961890979257116"/>
    <n v="177520.50168837432"/>
    <n v="0.77310924369747902"/>
    <x v="1"/>
    <s v="Normal"/>
    <x v="2"/>
    <s v="¥"/>
    <s v="¥476M"/>
    <s v="¥368M"/>
    <s v="¥0"/>
    <s v="¥1,77,521"/>
    <n v="14793.375140697861"/>
  </r>
  <r>
    <x v="2094"/>
    <n v="2004"/>
    <x v="5"/>
    <x v="4"/>
    <s v="IPO"/>
    <n v="48"/>
    <n v="2078"/>
    <n v="287"/>
    <n v="28.07"/>
    <n v="3"/>
    <s v="No"/>
    <s v="No"/>
    <n v="99"/>
    <x v="4"/>
    <n v="2298300"/>
    <n v="5"/>
    <n v="20"/>
    <n v="2.3099133782483156E-2"/>
    <n v="138113.57074109721"/>
    <n v="5.979166666666667"/>
    <x v="0"/>
    <s v="Normal"/>
    <x v="1"/>
    <s v="¥"/>
    <s v="¥48M"/>
    <s v="¥287M"/>
    <s v="¥0"/>
    <s v="¥1,38,114"/>
    <n v="11509.464228424767"/>
  </r>
  <r>
    <x v="2095"/>
    <n v="2011"/>
    <x v="7"/>
    <x v="8"/>
    <s v="Series B"/>
    <n v="203"/>
    <n v="2079"/>
    <n v="980"/>
    <n v="38.479999999999997"/>
    <n v="7"/>
    <s v="Yes"/>
    <s v="Yes"/>
    <n v="13"/>
    <x v="4"/>
    <n v="587358"/>
    <n v="3"/>
    <n v="13"/>
    <n v="9.7643097643097643E-2"/>
    <n v="471380.47138047137"/>
    <n v="4.8275862068965516"/>
    <x v="3"/>
    <s v="Normal"/>
    <x v="0"/>
    <s v="A$"/>
    <s v="A$203M"/>
    <s v="A$980M"/>
    <s v="A$0"/>
    <s v="A$4,71,380"/>
    <n v="39281.705948372612"/>
  </r>
  <r>
    <x v="2096"/>
    <n v="2007"/>
    <x v="1"/>
    <x v="0"/>
    <s v="Series C"/>
    <n v="358"/>
    <n v="2080"/>
    <n v="762"/>
    <n v="15.18"/>
    <n v="7"/>
    <s v="No"/>
    <s v="Yes"/>
    <n v="75"/>
    <x v="3"/>
    <n v="488374"/>
    <n v="4"/>
    <n v="17"/>
    <n v="0.17211538461538461"/>
    <n v="366346.15384615387"/>
    <n v="2.1284916201117317"/>
    <x v="2"/>
    <s v="Normal"/>
    <x v="2"/>
    <s v="¥"/>
    <s v="¥358M"/>
    <s v="¥762M"/>
    <s v="¥0"/>
    <s v="¥3,66,346"/>
    <n v="30528.846153846152"/>
  </r>
  <r>
    <x v="2097"/>
    <n v="2013"/>
    <x v="5"/>
    <x v="4"/>
    <s v="Series A"/>
    <n v="59"/>
    <n v="2081"/>
    <n v="261"/>
    <n v="43.77"/>
    <n v="4"/>
    <s v="Yes"/>
    <s v="Yes"/>
    <n v="81"/>
    <x v="1"/>
    <n v="1664839"/>
    <n v="2"/>
    <n v="11"/>
    <n v="2.8351753964440174E-2"/>
    <n v="125420.47092743873"/>
    <n v="4.4237288135593218"/>
    <x v="2"/>
    <s v="Normal"/>
    <x v="0"/>
    <s v="¥"/>
    <s v="¥59M"/>
    <s v="¥261M"/>
    <s v="¥0"/>
    <s v="¥1,25,420"/>
    <n v="10451.705910619894"/>
  </r>
  <r>
    <x v="2098"/>
    <n v="2012"/>
    <x v="9"/>
    <x v="9"/>
    <s v="Series B"/>
    <n v="83"/>
    <n v="2081"/>
    <n v="939"/>
    <n v="40.08"/>
    <n v="2"/>
    <s v="No"/>
    <s v="Yes"/>
    <n v="13"/>
    <x v="4"/>
    <n v="4377318"/>
    <n v="3"/>
    <n v="12"/>
    <n v="3.9884670831331091E-2"/>
    <n v="451225.37241710717"/>
    <n v="11.313253012048193"/>
    <x v="0"/>
    <s v="Normal"/>
    <x v="2"/>
    <n v="0"/>
    <s v="083M"/>
    <s v="0939M"/>
    <s v="00"/>
    <s v="04,51,225"/>
    <n v="37602.114368092261"/>
  </r>
  <r>
    <x v="2099"/>
    <n v="2010"/>
    <x v="6"/>
    <x v="9"/>
    <s v="Series C"/>
    <n v="112"/>
    <n v="2081"/>
    <n v="85"/>
    <n v="44.84"/>
    <n v="1"/>
    <s v="No"/>
    <s v="No"/>
    <n v="16"/>
    <x v="1"/>
    <n v="2341483"/>
    <n v="4"/>
    <n v="14"/>
    <n v="5.3820278712157617E-2"/>
    <n v="40845.747236905336"/>
    <n v="0.7589285714285714"/>
    <x v="2"/>
    <s v="Normal"/>
    <x v="1"/>
    <s v="£"/>
    <s v="£112M"/>
    <s v="£85M"/>
    <s v="£0"/>
    <s v="£40,846"/>
    <n v="3403.8122697421113"/>
  </r>
  <r>
    <x v="2100"/>
    <n v="2000"/>
    <x v="2"/>
    <x v="1"/>
    <s v="Seed"/>
    <n v="53"/>
    <n v="2082"/>
    <n v="856"/>
    <n v="9.01"/>
    <n v="6"/>
    <s v="Yes"/>
    <s v="Yes"/>
    <n v="2"/>
    <x v="3"/>
    <n v="2708601"/>
    <n v="1"/>
    <n v="24"/>
    <n v="2.5456292026897216E-2"/>
    <n v="411143.13160422671"/>
    <n v="16.150943396226417"/>
    <x v="0"/>
    <s v="Normal"/>
    <x v="0"/>
    <s v="€"/>
    <s v="€53M"/>
    <s v="€856M"/>
    <s v="€0"/>
    <s v="€4,11,143"/>
    <n v="34261.927633685562"/>
  </r>
  <r>
    <x v="2101"/>
    <n v="2008"/>
    <x v="5"/>
    <x v="5"/>
    <s v="Seed"/>
    <n v="177"/>
    <n v="2083"/>
    <n v="436"/>
    <n v="37.07"/>
    <n v="1"/>
    <s v="Yes"/>
    <s v="Yes"/>
    <n v="61"/>
    <x v="3"/>
    <n v="740454"/>
    <n v="1"/>
    <n v="16"/>
    <n v="8.4973595775324054E-2"/>
    <n v="209313.49015842535"/>
    <n v="2.463276836158192"/>
    <x v="0"/>
    <s v="Normal"/>
    <x v="0"/>
    <s v="¥"/>
    <s v="¥177M"/>
    <s v="¥436M"/>
    <s v="¥0"/>
    <s v="¥2,09,313"/>
    <n v="17442.790846535445"/>
  </r>
  <r>
    <x v="2102"/>
    <n v="2004"/>
    <x v="9"/>
    <x v="0"/>
    <s v="Series C"/>
    <n v="295"/>
    <n v="2084"/>
    <n v="29"/>
    <n v="3.46"/>
    <n v="1"/>
    <s v="No"/>
    <s v="Yes"/>
    <n v="38"/>
    <x v="3"/>
    <n v="1005408"/>
    <n v="4"/>
    <n v="20"/>
    <n v="0.14155470249520152"/>
    <n v="13915.547024952015"/>
    <n v="9.8305084745762716E-2"/>
    <x v="2"/>
    <s v="Normal"/>
    <x v="2"/>
    <n v="0"/>
    <s v="0295M"/>
    <s v="029M"/>
    <s v="00"/>
    <s v="013,916"/>
    <n v="1159.6289187460013"/>
  </r>
  <r>
    <x v="2103"/>
    <n v="2009"/>
    <x v="2"/>
    <x v="6"/>
    <s v="Series C"/>
    <n v="79"/>
    <n v="2085"/>
    <n v="827"/>
    <n v="39.950000000000003"/>
    <n v="6"/>
    <s v="No"/>
    <s v="No"/>
    <n v="30"/>
    <x v="3"/>
    <n v="3144171"/>
    <n v="4"/>
    <n v="15"/>
    <n v="3.7889688249400477E-2"/>
    <n v="396642.68585131894"/>
    <n v="10.468354430379748"/>
    <x v="3"/>
    <s v="Normal"/>
    <x v="1"/>
    <s v="€"/>
    <s v="€79M"/>
    <s v="€827M"/>
    <s v="€0"/>
    <s v="€3,96,643"/>
    <n v="33053.557154276576"/>
  </r>
  <r>
    <x v="2104"/>
    <n v="2002"/>
    <x v="1"/>
    <x v="7"/>
    <s v="Seed"/>
    <n v="329"/>
    <n v="2085"/>
    <n v="854"/>
    <n v="36.409999999999997"/>
    <n v="1"/>
    <s v="Yes"/>
    <s v="No"/>
    <n v="41"/>
    <x v="0"/>
    <n v="1584998"/>
    <n v="1"/>
    <n v="22"/>
    <n v="0.15779376498800959"/>
    <n v="409592.32613908872"/>
    <n v="2.5957446808510638"/>
    <x v="3"/>
    <s v="Normal"/>
    <x v="0"/>
    <s v="¥"/>
    <s v="¥329M"/>
    <s v="¥854M"/>
    <s v="¥0"/>
    <s v="¥4,09,592"/>
    <n v="34132.693844924062"/>
  </r>
  <r>
    <x v="2105"/>
    <n v="2010"/>
    <x v="8"/>
    <x v="5"/>
    <s v="IPO"/>
    <n v="444"/>
    <n v="2088"/>
    <n v="820"/>
    <n v="26.85"/>
    <n v="1"/>
    <s v="Yes"/>
    <s v="No"/>
    <n v="96"/>
    <x v="2"/>
    <n v="2121730"/>
    <n v="5"/>
    <n v="14"/>
    <n v="0.21264367816091953"/>
    <n v="392720.30651340995"/>
    <n v="1.8468468468468469"/>
    <x v="0"/>
    <s v="Normal"/>
    <x v="0"/>
    <s v="$"/>
    <s v="$444M"/>
    <s v="$820M"/>
    <s v="$0"/>
    <s v="$3,92,720"/>
    <n v="32726.69220945083"/>
  </r>
  <r>
    <x v="2106"/>
    <n v="2017"/>
    <x v="7"/>
    <x v="3"/>
    <s v="Series A"/>
    <n v="166"/>
    <n v="2089"/>
    <n v="417"/>
    <n v="33.47"/>
    <n v="5"/>
    <s v="No"/>
    <s v="No"/>
    <n v="83"/>
    <x v="3"/>
    <n v="3011436"/>
    <n v="2"/>
    <n v="7"/>
    <n v="7.9463858305409293E-2"/>
    <n v="199617.04164672093"/>
    <n v="2.5120481927710845"/>
    <x v="2"/>
    <s v="Normal"/>
    <x v="1"/>
    <s v="A$"/>
    <s v="A$166M"/>
    <s v="A$417M"/>
    <s v="A$0"/>
    <s v="A$1,99,617"/>
    <n v="16634.753470560077"/>
  </r>
  <r>
    <x v="2107"/>
    <n v="2013"/>
    <x v="9"/>
    <x v="2"/>
    <s v="IPO"/>
    <n v="53"/>
    <n v="2091"/>
    <n v="575"/>
    <n v="20.36"/>
    <n v="5"/>
    <s v="No"/>
    <s v="No"/>
    <n v="90"/>
    <x v="2"/>
    <n v="2023862"/>
    <n v="5"/>
    <n v="11"/>
    <n v="2.5346724055475847E-2"/>
    <n v="274988.04399808706"/>
    <n v="10.849056603773585"/>
    <x v="3"/>
    <s v="Normal"/>
    <x v="1"/>
    <n v="0"/>
    <s v="053M"/>
    <s v="0575M"/>
    <s v="00"/>
    <s v="02,74,988"/>
    <n v="22915.670333173919"/>
  </r>
  <r>
    <x v="2108"/>
    <n v="2005"/>
    <x v="6"/>
    <x v="7"/>
    <s v="IPO"/>
    <n v="393"/>
    <n v="2091"/>
    <n v="549"/>
    <n v="6.98"/>
    <n v="5"/>
    <s v="No"/>
    <s v="No"/>
    <n v="84"/>
    <x v="2"/>
    <n v="3557813"/>
    <n v="5"/>
    <n v="19"/>
    <n v="0.18794835007173602"/>
    <n v="262553.8020086083"/>
    <n v="1.3969465648854962"/>
    <x v="3"/>
    <s v="Normal"/>
    <x v="1"/>
    <s v="£"/>
    <s v="£393M"/>
    <s v="£549M"/>
    <s v="£0"/>
    <s v="£2,62,554"/>
    <n v="21879.483500717361"/>
  </r>
  <r>
    <x v="2109"/>
    <n v="2003"/>
    <x v="5"/>
    <x v="4"/>
    <s v="Seed"/>
    <n v="431"/>
    <n v="2094"/>
    <n v="618"/>
    <n v="28.26"/>
    <n v="3"/>
    <s v="Yes"/>
    <s v="Yes"/>
    <n v="52"/>
    <x v="4"/>
    <n v="2494489"/>
    <n v="1"/>
    <n v="21"/>
    <n v="0.20582617000955108"/>
    <n v="295128.93982808024"/>
    <n v="1.4338747099767981"/>
    <x v="3"/>
    <s v="Normal"/>
    <x v="0"/>
    <s v="¥"/>
    <s v="¥431M"/>
    <s v="¥618M"/>
    <s v="¥0"/>
    <s v="¥2,95,129"/>
    <n v="24594.078319006687"/>
  </r>
  <r>
    <x v="2110"/>
    <n v="2011"/>
    <x v="3"/>
    <x v="0"/>
    <s v="Series B"/>
    <n v="485"/>
    <n v="2097"/>
    <n v="203"/>
    <n v="13.14"/>
    <n v="2"/>
    <s v="No"/>
    <s v="Yes"/>
    <n v="11"/>
    <x v="2"/>
    <n v="658405"/>
    <n v="3"/>
    <n v="13"/>
    <n v="0.23128278493085361"/>
    <n v="96804.959465903667"/>
    <n v="0.41855670103092785"/>
    <x v="1"/>
    <s v="Normal"/>
    <x v="2"/>
    <s v="€"/>
    <s v="€485M"/>
    <s v="€203M"/>
    <s v="€0"/>
    <s v="€96,805"/>
    <n v="8067.0799554919722"/>
  </r>
  <r>
    <x v="2111"/>
    <n v="2020"/>
    <x v="7"/>
    <x v="5"/>
    <s v="Series A"/>
    <n v="33"/>
    <n v="2098"/>
    <n v="515"/>
    <n v="45.84"/>
    <n v="7"/>
    <s v="No"/>
    <s v="No"/>
    <n v="51"/>
    <x v="4"/>
    <n v="2131544"/>
    <n v="2"/>
    <n v="4"/>
    <n v="1.5729265967588179E-2"/>
    <n v="245471.87797902763"/>
    <n v="15.606060606060606"/>
    <x v="1"/>
    <s v="Normal"/>
    <x v="1"/>
    <s v="A$"/>
    <s v="A$33M"/>
    <s v="A$515M"/>
    <s v="A$0"/>
    <s v="A$2,45,472"/>
    <n v="20455.989831585637"/>
  </r>
  <r>
    <x v="2112"/>
    <n v="2018"/>
    <x v="7"/>
    <x v="1"/>
    <s v="IPO"/>
    <n v="26"/>
    <n v="2098"/>
    <n v="731"/>
    <n v="35.869999999999997"/>
    <n v="4"/>
    <s v="No"/>
    <s v="No"/>
    <n v="36"/>
    <x v="4"/>
    <n v="293123"/>
    <n v="5"/>
    <n v="6"/>
    <n v="1.2392755004766444E-2"/>
    <n v="348427.07340324117"/>
    <n v="28.115384615384617"/>
    <x v="3"/>
    <s v="Normal"/>
    <x v="1"/>
    <s v="A$"/>
    <s v="A$26M"/>
    <s v="A$731M"/>
    <s v="A$0"/>
    <s v="A$3,48,427"/>
    <n v="29035.589450270098"/>
  </r>
  <r>
    <x v="2113"/>
    <n v="2020"/>
    <x v="9"/>
    <x v="0"/>
    <s v="Series B"/>
    <n v="464"/>
    <n v="2098"/>
    <n v="270"/>
    <n v="48.12"/>
    <n v="1"/>
    <s v="No"/>
    <s v="No"/>
    <n v="41"/>
    <x v="1"/>
    <n v="332580"/>
    <n v="3"/>
    <n v="4"/>
    <n v="0.22116301239275502"/>
    <n v="128693.99428026692"/>
    <n v="0.5818965517241379"/>
    <x v="3"/>
    <s v="Normal"/>
    <x v="1"/>
    <n v="0"/>
    <s v="0464M"/>
    <s v="0270M"/>
    <s v="00"/>
    <s v="01,28,694"/>
    <n v="10724.499523355576"/>
  </r>
  <r>
    <x v="2114"/>
    <n v="2004"/>
    <x v="8"/>
    <x v="9"/>
    <s v="Series B"/>
    <n v="391"/>
    <n v="2098"/>
    <n v="302"/>
    <n v="9.81"/>
    <n v="1"/>
    <s v="Yes"/>
    <s v="Yes"/>
    <n v="58"/>
    <x v="0"/>
    <n v="2889224"/>
    <n v="3"/>
    <n v="20"/>
    <n v="0.18636796949475692"/>
    <n v="143946.61582459486"/>
    <n v="0.77237851662404089"/>
    <x v="0"/>
    <s v="Normal"/>
    <x v="0"/>
    <s v="$"/>
    <s v="$391M"/>
    <s v="$302M"/>
    <s v="$0"/>
    <s v="$1,43,947"/>
    <n v="11995.551318716238"/>
  </r>
  <r>
    <x v="2115"/>
    <n v="2005"/>
    <x v="5"/>
    <x v="9"/>
    <s v="IPO"/>
    <n v="172"/>
    <n v="2099"/>
    <n v="390"/>
    <n v="14.94"/>
    <n v="5"/>
    <s v="Yes"/>
    <s v="Yes"/>
    <n v="29"/>
    <x v="4"/>
    <n v="2051033"/>
    <n v="5"/>
    <n v="19"/>
    <n v="8.194378275369224E-2"/>
    <n v="185802.76322058123"/>
    <n v="2.2674418604651163"/>
    <x v="1"/>
    <s v="Normal"/>
    <x v="0"/>
    <s v="¥"/>
    <s v="¥172M"/>
    <s v="¥390M"/>
    <s v="¥0"/>
    <s v="¥1,85,803"/>
    <n v="15483.563601715103"/>
  </r>
  <r>
    <x v="2116"/>
    <n v="2002"/>
    <x v="0"/>
    <x v="3"/>
    <s v="Series C"/>
    <n v="48"/>
    <n v="2100"/>
    <n v="361"/>
    <n v="28.88"/>
    <n v="9"/>
    <s v="No"/>
    <s v="Yes"/>
    <n v="46"/>
    <x v="0"/>
    <n v="1774518"/>
    <n v="4"/>
    <n v="22"/>
    <n v="2.2857142857142857E-2"/>
    <n v="171904.76190476189"/>
    <n v="7.520833333333333"/>
    <x v="3"/>
    <s v="High Performer"/>
    <x v="2"/>
    <s v="₹"/>
    <s v="₹48M"/>
    <s v="₹361M"/>
    <s v="₹0"/>
    <s v="₹1,71,905"/>
    <n v="14325.396825396825"/>
  </r>
  <r>
    <x v="2117"/>
    <n v="2012"/>
    <x v="0"/>
    <x v="0"/>
    <s v="Series C"/>
    <n v="394"/>
    <n v="2101"/>
    <n v="410"/>
    <n v="38.65"/>
    <n v="6"/>
    <s v="No"/>
    <s v="No"/>
    <n v="17"/>
    <x v="0"/>
    <n v="2235521"/>
    <n v="4"/>
    <n v="12"/>
    <n v="0.18752974773917183"/>
    <n v="195145.1689671585"/>
    <n v="1.0406091370558375"/>
    <x v="0"/>
    <s v="Normal"/>
    <x v="1"/>
    <s v="₹"/>
    <s v="₹394M"/>
    <s v="₹410M"/>
    <s v="₹0"/>
    <s v="₹1,95,145"/>
    <n v="16262.097413929874"/>
  </r>
  <r>
    <x v="2118"/>
    <n v="2007"/>
    <x v="6"/>
    <x v="7"/>
    <s v="IPO"/>
    <n v="102"/>
    <n v="2101"/>
    <n v="392"/>
    <n v="48.57"/>
    <n v="3"/>
    <s v="No"/>
    <s v="Yes"/>
    <n v="22"/>
    <x v="2"/>
    <n v="561355"/>
    <n v="5"/>
    <n v="17"/>
    <n v="4.8548310328415042E-2"/>
    <n v="186577.82008567348"/>
    <n v="3.8431372549019609"/>
    <x v="3"/>
    <s v="Normal"/>
    <x v="2"/>
    <s v="£"/>
    <s v="£102M"/>
    <s v="£392M"/>
    <s v="£0"/>
    <s v="£1,86,578"/>
    <n v="15548.151673806124"/>
  </r>
  <r>
    <x v="2119"/>
    <n v="2005"/>
    <x v="8"/>
    <x v="8"/>
    <s v="IPO"/>
    <n v="313"/>
    <n v="2101"/>
    <n v="240"/>
    <n v="38.869999999999997"/>
    <n v="1"/>
    <s v="Yes"/>
    <s v="Yes"/>
    <n v="54"/>
    <x v="1"/>
    <n v="1637462"/>
    <n v="5"/>
    <n v="19"/>
    <n v="0.1489766777724893"/>
    <n v="114231.3184198001"/>
    <n v="0.76677316293929709"/>
    <x v="0"/>
    <s v="Normal"/>
    <x v="0"/>
    <s v="$"/>
    <s v="$313M"/>
    <s v="$240M"/>
    <s v="$0"/>
    <s v="$1,14,231"/>
    <n v="9519.2765349833408"/>
  </r>
  <r>
    <x v="2120"/>
    <n v="2006"/>
    <x v="9"/>
    <x v="4"/>
    <s v="IPO"/>
    <n v="242"/>
    <n v="2102"/>
    <n v="962"/>
    <n v="15.41"/>
    <n v="3"/>
    <s v="Yes"/>
    <s v="No"/>
    <n v="72"/>
    <x v="2"/>
    <n v="4098902"/>
    <n v="5"/>
    <n v="18"/>
    <n v="0.11512844909609896"/>
    <n v="457659.37202664127"/>
    <n v="3.9752066115702478"/>
    <x v="0"/>
    <s v="Normal"/>
    <x v="0"/>
    <n v="0"/>
    <s v="0242M"/>
    <s v="0962M"/>
    <s v="00"/>
    <s v="04,57,659"/>
    <n v="38138.281002220108"/>
  </r>
  <r>
    <x v="2121"/>
    <n v="2003"/>
    <x v="3"/>
    <x v="9"/>
    <s v="Series B"/>
    <n v="164"/>
    <n v="2103"/>
    <n v="336"/>
    <n v="21.98"/>
    <n v="5"/>
    <s v="Yes"/>
    <s v="No"/>
    <n v="14"/>
    <x v="1"/>
    <n v="2226568"/>
    <n v="3"/>
    <n v="21"/>
    <n v="7.798383262006657E-2"/>
    <n v="159771.75463623396"/>
    <n v="2.0487804878048781"/>
    <x v="3"/>
    <s v="Normal"/>
    <x v="0"/>
    <s v="€"/>
    <s v="€164M"/>
    <s v="€336M"/>
    <s v="€0"/>
    <s v="€1,59,772"/>
    <n v="13314.312886352829"/>
  </r>
  <r>
    <x v="2122"/>
    <n v="2014"/>
    <x v="3"/>
    <x v="1"/>
    <s v="IPO"/>
    <n v="316"/>
    <n v="2104"/>
    <n v="511"/>
    <n v="5.27"/>
    <n v="2"/>
    <s v="Yes"/>
    <s v="Yes"/>
    <n v="44"/>
    <x v="2"/>
    <n v="1167833"/>
    <n v="5"/>
    <n v="10"/>
    <n v="0.15019011406844107"/>
    <n v="242870.72243346009"/>
    <n v="1.6170886075949367"/>
    <x v="0"/>
    <s v="Normal"/>
    <x v="0"/>
    <s v="€"/>
    <s v="€316M"/>
    <s v="€511M"/>
    <s v="€0"/>
    <s v="€2,42,871"/>
    <n v="20239.226869455008"/>
  </r>
  <r>
    <x v="2123"/>
    <n v="2013"/>
    <x v="3"/>
    <x v="8"/>
    <s v="IPO"/>
    <n v="271"/>
    <n v="2105"/>
    <n v="632"/>
    <n v="40.409999999999997"/>
    <n v="4"/>
    <s v="No"/>
    <s v="No"/>
    <n v="31"/>
    <x v="0"/>
    <n v="2759940"/>
    <n v="5"/>
    <n v="11"/>
    <n v="0.12874109263657957"/>
    <n v="300237.52969121141"/>
    <n v="2.3321033210332103"/>
    <x v="2"/>
    <s v="Normal"/>
    <x v="1"/>
    <s v="€"/>
    <s v="€271M"/>
    <s v="€632M"/>
    <s v="€0"/>
    <s v="€3,00,238"/>
    <n v="25019.794140934282"/>
  </r>
  <r>
    <x v="2124"/>
    <n v="2005"/>
    <x v="2"/>
    <x v="5"/>
    <s v="IPO"/>
    <n v="51"/>
    <n v="2107"/>
    <n v="84"/>
    <n v="35.020000000000003"/>
    <n v="9"/>
    <s v="Yes"/>
    <s v="Yes"/>
    <n v="98"/>
    <x v="3"/>
    <n v="2924273"/>
    <n v="5"/>
    <n v="19"/>
    <n v="2.4205030849549121E-2"/>
    <n v="39867.109634551496"/>
    <n v="1.6470588235294117"/>
    <x v="2"/>
    <s v="High Performer"/>
    <x v="0"/>
    <s v="€"/>
    <s v="€51M"/>
    <s v="€84M"/>
    <s v="€0"/>
    <s v="€39,867"/>
    <n v="3322.2591362126245"/>
  </r>
  <r>
    <x v="2125"/>
    <n v="2013"/>
    <x v="2"/>
    <x v="2"/>
    <s v="Seed"/>
    <n v="63"/>
    <n v="2108"/>
    <n v="383"/>
    <n v="16.690000000000001"/>
    <n v="7"/>
    <s v="Yes"/>
    <s v="No"/>
    <n v="18"/>
    <x v="2"/>
    <n v="1835631"/>
    <n v="1"/>
    <n v="11"/>
    <n v="2.9886148007590131E-2"/>
    <n v="181688.80455407969"/>
    <n v="6.0793650793650791"/>
    <x v="3"/>
    <s v="Normal"/>
    <x v="0"/>
    <s v="€"/>
    <s v="€63M"/>
    <s v="€383M"/>
    <s v="€0"/>
    <s v="€1,81,689"/>
    <n v="15140.733712839974"/>
  </r>
  <r>
    <x v="2126"/>
    <n v="2019"/>
    <x v="3"/>
    <x v="7"/>
    <s v="Seed"/>
    <n v="368"/>
    <n v="2108"/>
    <n v="134"/>
    <n v="33.67"/>
    <n v="7"/>
    <s v="No"/>
    <s v="No"/>
    <n v="11"/>
    <x v="2"/>
    <n v="530122"/>
    <n v="1"/>
    <n v="5"/>
    <n v="0.17457305502846299"/>
    <n v="63567.362428842505"/>
    <n v="0.3641304347826087"/>
    <x v="3"/>
    <s v="Normal"/>
    <x v="1"/>
    <s v="€"/>
    <s v="€368M"/>
    <s v="€134M"/>
    <s v="€0"/>
    <s v="€63,567"/>
    <n v="5297.2802024035418"/>
  </r>
  <r>
    <x v="2127"/>
    <n v="2019"/>
    <x v="6"/>
    <x v="5"/>
    <s v="Series B"/>
    <n v="492"/>
    <n v="2110"/>
    <n v="477"/>
    <n v="20.260000000000002"/>
    <n v="1"/>
    <s v="No"/>
    <s v="No"/>
    <n v="88"/>
    <x v="2"/>
    <n v="4823587"/>
    <n v="3"/>
    <n v="5"/>
    <n v="0.23317535545023696"/>
    <n v="226066.35071090047"/>
    <n v="0.96951219512195119"/>
    <x v="3"/>
    <s v="Normal"/>
    <x v="1"/>
    <s v="£"/>
    <s v="£492M"/>
    <s v="£477M"/>
    <s v="£0"/>
    <s v="£2,26,066"/>
    <n v="18838.862559241705"/>
  </r>
  <r>
    <x v="2128"/>
    <n v="2007"/>
    <x v="2"/>
    <x v="0"/>
    <s v="IPO"/>
    <n v="475"/>
    <n v="2111"/>
    <n v="526"/>
    <n v="41.27"/>
    <n v="6"/>
    <s v="Yes"/>
    <s v="No"/>
    <n v="34"/>
    <x v="1"/>
    <n v="1266412"/>
    <n v="5"/>
    <n v="17"/>
    <n v="0.22501184272856467"/>
    <n v="249171.00900047371"/>
    <n v="1.1073684210526316"/>
    <x v="0"/>
    <s v="Normal"/>
    <x v="0"/>
    <s v="€"/>
    <s v="€475M"/>
    <s v="€526M"/>
    <s v="€0"/>
    <s v="€2,49,171"/>
    <n v="20764.250750039475"/>
  </r>
  <r>
    <x v="2129"/>
    <n v="2018"/>
    <x v="1"/>
    <x v="6"/>
    <s v="Seed"/>
    <n v="172"/>
    <n v="2112"/>
    <n v="550"/>
    <n v="47.26"/>
    <n v="5"/>
    <s v="No"/>
    <s v="Yes"/>
    <n v="71"/>
    <x v="1"/>
    <n v="1428447"/>
    <n v="1"/>
    <n v="6"/>
    <n v="8.1439393939393936E-2"/>
    <n v="260416.66666666666"/>
    <n v="3.1976744186046511"/>
    <x v="2"/>
    <s v="Normal"/>
    <x v="2"/>
    <s v="¥"/>
    <s v="¥172M"/>
    <s v="¥550M"/>
    <s v="¥0"/>
    <s v="¥2,60,417"/>
    <n v="21701.388888888891"/>
  </r>
  <r>
    <x v="2130"/>
    <n v="2010"/>
    <x v="8"/>
    <x v="3"/>
    <s v="IPO"/>
    <n v="94"/>
    <n v="2116"/>
    <n v="560"/>
    <n v="7.67"/>
    <n v="5"/>
    <s v="Yes"/>
    <s v="No"/>
    <n v="51"/>
    <x v="3"/>
    <n v="3972909"/>
    <n v="5"/>
    <n v="14"/>
    <n v="4.4423440453686201E-2"/>
    <n v="264650.28355387523"/>
    <n v="5.957446808510638"/>
    <x v="0"/>
    <s v="Normal"/>
    <x v="0"/>
    <s v="$"/>
    <s v="$94M"/>
    <s v="$560M"/>
    <s v="$0"/>
    <s v="$2,64,650"/>
    <n v="22054.19029615627"/>
  </r>
  <r>
    <x v="2131"/>
    <n v="2004"/>
    <x v="2"/>
    <x v="7"/>
    <s v="Series B"/>
    <n v="171"/>
    <n v="2117"/>
    <n v="199"/>
    <n v="22.73"/>
    <n v="5"/>
    <s v="No"/>
    <s v="Yes"/>
    <n v="6"/>
    <x v="3"/>
    <n v="1965924"/>
    <n v="3"/>
    <n v="20"/>
    <n v="8.0774681152574399E-2"/>
    <n v="94000.94473311289"/>
    <n v="1.1637426900584795"/>
    <x v="2"/>
    <s v="Normal"/>
    <x v="2"/>
    <s v="€"/>
    <s v="€171M"/>
    <s v="€199M"/>
    <s v="€0"/>
    <s v="€94,001"/>
    <n v="7833.4120610927412"/>
  </r>
  <r>
    <x v="2132"/>
    <n v="2003"/>
    <x v="5"/>
    <x v="8"/>
    <s v="Seed"/>
    <n v="96"/>
    <n v="2117"/>
    <n v="176"/>
    <n v="35.96"/>
    <n v="5"/>
    <s v="Yes"/>
    <s v="No"/>
    <n v="86"/>
    <x v="3"/>
    <n v="4756833"/>
    <n v="1"/>
    <n v="21"/>
    <n v="4.5347189418989138E-2"/>
    <n v="83136.513934813411"/>
    <n v="1.8333333333333333"/>
    <x v="3"/>
    <s v="Normal"/>
    <x v="0"/>
    <s v="¥"/>
    <s v="¥96M"/>
    <s v="¥176M"/>
    <s v="¥0"/>
    <s v="¥83,137"/>
    <n v="6928.0428279011176"/>
  </r>
  <r>
    <x v="2133"/>
    <n v="2020"/>
    <x v="8"/>
    <x v="6"/>
    <s v="Seed"/>
    <n v="357"/>
    <n v="2117"/>
    <n v="698"/>
    <n v="19.45"/>
    <n v="5"/>
    <s v="Yes"/>
    <s v="Yes"/>
    <n v="36"/>
    <x v="0"/>
    <n v="812903"/>
    <n v="1"/>
    <n v="4"/>
    <n v="0.16863486065186584"/>
    <n v="329711.85640056682"/>
    <n v="1.9551820728291316"/>
    <x v="2"/>
    <s v="Normal"/>
    <x v="0"/>
    <s v="$"/>
    <s v="$357M"/>
    <s v="$698M"/>
    <s v="$0"/>
    <s v="$3,29,712"/>
    <n v="27475.98803338057"/>
  </r>
  <r>
    <x v="2134"/>
    <n v="2004"/>
    <x v="8"/>
    <x v="0"/>
    <s v="IPO"/>
    <n v="84"/>
    <n v="2117"/>
    <n v="621"/>
    <n v="37.549999999999997"/>
    <n v="1"/>
    <s v="No"/>
    <s v="Yes"/>
    <n v="29"/>
    <x v="0"/>
    <n v="3957547"/>
    <n v="5"/>
    <n v="20"/>
    <n v="3.9678790741615497E-2"/>
    <n v="293339.63155408599"/>
    <n v="7.3928571428571432"/>
    <x v="3"/>
    <s v="Normal"/>
    <x v="2"/>
    <s v="$"/>
    <s v="$84M"/>
    <s v="$621M"/>
    <s v="$0"/>
    <s v="$2,93,340"/>
    <n v="24444.969296173829"/>
  </r>
  <r>
    <x v="2135"/>
    <n v="2019"/>
    <x v="1"/>
    <x v="7"/>
    <s v="Seed"/>
    <n v="381"/>
    <n v="2119"/>
    <n v="923"/>
    <n v="23.33"/>
    <n v="5"/>
    <s v="No"/>
    <s v="No"/>
    <n v="97"/>
    <x v="3"/>
    <n v="3445101"/>
    <n v="1"/>
    <n v="5"/>
    <n v="0.17980179329872581"/>
    <n v="435582.82208588958"/>
    <n v="2.4225721784776901"/>
    <x v="3"/>
    <s v="Normal"/>
    <x v="1"/>
    <s v="¥"/>
    <s v="¥381M"/>
    <s v="¥923M"/>
    <s v="¥0"/>
    <s v="¥4,35,583"/>
    <n v="36298.568507157463"/>
  </r>
  <r>
    <x v="2136"/>
    <n v="2002"/>
    <x v="0"/>
    <x v="5"/>
    <s v="Series C"/>
    <n v="490"/>
    <n v="2119"/>
    <n v="888"/>
    <n v="44.4"/>
    <n v="5"/>
    <s v="Yes"/>
    <s v="Yes"/>
    <n v="46"/>
    <x v="1"/>
    <n v="4468993"/>
    <n v="4"/>
    <n v="22"/>
    <n v="0.23124115148655025"/>
    <n v="419065.59697970742"/>
    <n v="1.8122448979591836"/>
    <x v="3"/>
    <s v="Normal"/>
    <x v="0"/>
    <s v="₹"/>
    <s v="₹490M"/>
    <s v="₹888M"/>
    <s v="₹0"/>
    <s v="₹4,19,066"/>
    <n v="34922.133081642285"/>
  </r>
  <r>
    <x v="2137"/>
    <n v="2020"/>
    <x v="9"/>
    <x v="1"/>
    <s v="IPO"/>
    <n v="356"/>
    <n v="2119"/>
    <n v="915"/>
    <n v="46.04"/>
    <n v="3"/>
    <s v="Yes"/>
    <s v="Yes"/>
    <n v="89"/>
    <x v="2"/>
    <n v="3412127"/>
    <n v="5"/>
    <n v="4"/>
    <n v="0.16800377536573854"/>
    <n v="431807.45634733367"/>
    <n v="2.5702247191011236"/>
    <x v="3"/>
    <s v="Normal"/>
    <x v="0"/>
    <n v="0"/>
    <s v="0356M"/>
    <s v="0915M"/>
    <s v="00"/>
    <s v="04,31,807"/>
    <n v="35983.954695611137"/>
  </r>
  <r>
    <x v="2138"/>
    <n v="2018"/>
    <x v="9"/>
    <x v="3"/>
    <s v="IPO"/>
    <n v="481"/>
    <n v="2119"/>
    <n v="977"/>
    <n v="16.87"/>
    <n v="3"/>
    <s v="No"/>
    <s v="No"/>
    <n v="56"/>
    <x v="0"/>
    <n v="3488211"/>
    <n v="5"/>
    <n v="6"/>
    <n v="0.22699386503067484"/>
    <n v="461066.54082114203"/>
    <n v="2.0311850311850312"/>
    <x v="0"/>
    <s v="Normal"/>
    <x v="1"/>
    <n v="0"/>
    <s v="0481M"/>
    <s v="0977M"/>
    <s v="00"/>
    <s v="04,61,067"/>
    <n v="38422.211735095174"/>
  </r>
  <r>
    <x v="2139"/>
    <n v="2016"/>
    <x v="3"/>
    <x v="4"/>
    <s v="Seed"/>
    <n v="163"/>
    <n v="2121"/>
    <n v="41"/>
    <n v="18.36"/>
    <n v="5"/>
    <s v="No"/>
    <s v="Yes"/>
    <n v="75"/>
    <x v="0"/>
    <n v="3362701"/>
    <n v="1"/>
    <n v="8"/>
    <n v="7.6850542197076849E-2"/>
    <n v="19330.504479019331"/>
    <n v="0.25153374233128833"/>
    <x v="1"/>
    <s v="Normal"/>
    <x v="2"/>
    <s v="€"/>
    <s v="€163M"/>
    <s v="€41M"/>
    <s v="€0"/>
    <s v="€19,331"/>
    <n v="1610.8753732516109"/>
  </r>
  <r>
    <x v="2140"/>
    <n v="2015"/>
    <x v="8"/>
    <x v="9"/>
    <s v="Series B"/>
    <n v="41"/>
    <n v="2121"/>
    <n v="965"/>
    <n v="2.58"/>
    <n v="5"/>
    <s v="Yes"/>
    <s v="No"/>
    <n v="99"/>
    <x v="0"/>
    <n v="691694"/>
    <n v="3"/>
    <n v="9"/>
    <n v="1.933050447901933E-2"/>
    <n v="454974.06883545499"/>
    <n v="23.536585365853657"/>
    <x v="3"/>
    <s v="Normal"/>
    <x v="0"/>
    <s v="$"/>
    <s v="$41M"/>
    <s v="$965M"/>
    <s v="$0"/>
    <s v="$4,54,974"/>
    <n v="37914.505736287916"/>
  </r>
  <r>
    <x v="2141"/>
    <n v="2015"/>
    <x v="7"/>
    <x v="8"/>
    <s v="Series A"/>
    <n v="425"/>
    <n v="2121"/>
    <n v="626"/>
    <n v="32.89"/>
    <n v="2"/>
    <s v="Yes"/>
    <s v="No"/>
    <n v="90"/>
    <x v="2"/>
    <n v="4007903"/>
    <n v="2"/>
    <n v="9"/>
    <n v="0.20037718057520038"/>
    <n v="295143.80009429512"/>
    <n v="1.4729411764705882"/>
    <x v="0"/>
    <s v="Normal"/>
    <x v="0"/>
    <s v="A$"/>
    <s v="A$425M"/>
    <s v="A$626M"/>
    <s v="A$0"/>
    <s v="A$2,95,144"/>
    <n v="24595.316674524594"/>
  </r>
  <r>
    <x v="2142"/>
    <n v="2021"/>
    <x v="2"/>
    <x v="4"/>
    <s v="Series B"/>
    <n v="240"/>
    <n v="2123"/>
    <n v="963"/>
    <n v="41.96"/>
    <n v="1"/>
    <s v="No"/>
    <s v="Yes"/>
    <n v="12"/>
    <x v="2"/>
    <n v="2889896"/>
    <n v="3"/>
    <n v="3"/>
    <n v="0.11304757418747056"/>
    <n v="453603.39142722561"/>
    <n v="4.0125000000000002"/>
    <x v="0"/>
    <s v="Normal"/>
    <x v="2"/>
    <s v="€"/>
    <s v="€240M"/>
    <s v="€963M"/>
    <s v="€0"/>
    <s v="€4,53,603"/>
    <n v="37800.282618935467"/>
  </r>
  <r>
    <x v="2143"/>
    <n v="2004"/>
    <x v="0"/>
    <x v="5"/>
    <s v="Series B"/>
    <n v="191"/>
    <n v="2125"/>
    <n v="255"/>
    <n v="1.34"/>
    <n v="4"/>
    <s v="No"/>
    <s v="No"/>
    <n v="38"/>
    <x v="2"/>
    <n v="1837024"/>
    <n v="3"/>
    <n v="20"/>
    <n v="8.9882352941176469E-2"/>
    <n v="120000"/>
    <n v="1.3350785340314135"/>
    <x v="0"/>
    <s v="Normal"/>
    <x v="1"/>
    <s v="₹"/>
    <s v="₹191M"/>
    <s v="₹255M"/>
    <s v="₹0"/>
    <s v="₹1,20,000"/>
    <n v="10000"/>
  </r>
  <r>
    <x v="2144"/>
    <n v="2009"/>
    <x v="6"/>
    <x v="7"/>
    <s v="Series B"/>
    <n v="266"/>
    <n v="2126"/>
    <n v="419"/>
    <n v="32.36"/>
    <n v="3"/>
    <s v="Yes"/>
    <s v="No"/>
    <n v="16"/>
    <x v="2"/>
    <n v="2115639"/>
    <n v="3"/>
    <n v="15"/>
    <n v="0.1251175917215428"/>
    <n v="197083.72530573848"/>
    <n v="1.5751879699248121"/>
    <x v="0"/>
    <s v="Normal"/>
    <x v="0"/>
    <s v="£"/>
    <s v="£266M"/>
    <s v="£419M"/>
    <s v="£0"/>
    <s v="£1,97,084"/>
    <n v="16423.643775478205"/>
  </r>
  <r>
    <x v="2145"/>
    <n v="2012"/>
    <x v="5"/>
    <x v="2"/>
    <s v="Series A"/>
    <n v="238"/>
    <n v="2127"/>
    <n v="444"/>
    <n v="34.85"/>
    <n v="9"/>
    <s v="No"/>
    <s v="Yes"/>
    <n v="22"/>
    <x v="2"/>
    <n v="4874124"/>
    <n v="2"/>
    <n v="12"/>
    <n v="0.11189468735307946"/>
    <n v="208744.7108603667"/>
    <n v="1.865546218487395"/>
    <x v="3"/>
    <s v="High Performer"/>
    <x v="2"/>
    <s v="¥"/>
    <s v="¥238M"/>
    <s v="¥444M"/>
    <s v="¥0"/>
    <s v="¥2,08,745"/>
    <n v="17395.392571697226"/>
  </r>
  <r>
    <x v="2146"/>
    <n v="2015"/>
    <x v="9"/>
    <x v="9"/>
    <s v="Seed"/>
    <n v="434"/>
    <n v="2127"/>
    <n v="4"/>
    <n v="22.57"/>
    <n v="4"/>
    <s v="No"/>
    <s v="Yes"/>
    <n v="20"/>
    <x v="1"/>
    <n v="2364906"/>
    <n v="1"/>
    <n v="9"/>
    <n v="0.20404325340855664"/>
    <n v="1880.5829807240245"/>
    <n v="9.2165898617511521E-3"/>
    <x v="0"/>
    <s v="Normal"/>
    <x v="2"/>
    <n v="0"/>
    <s v="0434M"/>
    <s v="04M"/>
    <s v="00"/>
    <s v="01,881"/>
    <n v="156.7152483936687"/>
  </r>
  <r>
    <x v="2147"/>
    <n v="2010"/>
    <x v="3"/>
    <x v="0"/>
    <s v="Series A"/>
    <n v="288"/>
    <n v="2127"/>
    <n v="542"/>
    <n v="25.48"/>
    <n v="1"/>
    <s v="Yes"/>
    <s v="No"/>
    <n v="85"/>
    <x v="1"/>
    <n v="1236809"/>
    <n v="2"/>
    <n v="14"/>
    <n v="0.13540197461212977"/>
    <n v="254818.99388810532"/>
    <n v="1.8819444444444444"/>
    <x v="3"/>
    <s v="Normal"/>
    <x v="0"/>
    <s v="€"/>
    <s v="€288M"/>
    <s v="€542M"/>
    <s v="€0"/>
    <s v="€2,54,819"/>
    <n v="21234.916157342108"/>
  </r>
  <r>
    <x v="2148"/>
    <n v="2000"/>
    <x v="3"/>
    <x v="6"/>
    <s v="IPO"/>
    <n v="349"/>
    <n v="2128"/>
    <n v="293"/>
    <n v="8.75"/>
    <n v="8"/>
    <s v="Yes"/>
    <s v="Yes"/>
    <n v="5"/>
    <x v="1"/>
    <n v="2032753"/>
    <n v="5"/>
    <n v="24"/>
    <n v="0.16400375939849623"/>
    <n v="137687.96992481203"/>
    <n v="0.83954154727793695"/>
    <x v="3"/>
    <s v="High Performer"/>
    <x v="0"/>
    <s v="€"/>
    <s v="€349M"/>
    <s v="€293M"/>
    <s v="€0"/>
    <s v="€1,37,688"/>
    <n v="11473.997493734336"/>
  </r>
  <r>
    <x v="2149"/>
    <n v="2001"/>
    <x v="2"/>
    <x v="4"/>
    <s v="Series B"/>
    <n v="424"/>
    <n v="2130"/>
    <n v="245"/>
    <n v="18.77"/>
    <n v="6"/>
    <s v="Yes"/>
    <s v="Yes"/>
    <n v="46"/>
    <x v="4"/>
    <n v="2415353"/>
    <n v="3"/>
    <n v="23"/>
    <n v="0.19906103286384977"/>
    <n v="115023.47417840376"/>
    <n v="0.57783018867924529"/>
    <x v="3"/>
    <s v="Normal"/>
    <x v="0"/>
    <s v="€"/>
    <s v="€424M"/>
    <s v="€245M"/>
    <s v="€0"/>
    <s v="€1,15,023"/>
    <n v="9585.2895148669795"/>
  </r>
  <r>
    <x v="2150"/>
    <n v="2003"/>
    <x v="8"/>
    <x v="9"/>
    <s v="Series B"/>
    <n v="409"/>
    <n v="2131"/>
    <n v="447"/>
    <n v="21.75"/>
    <n v="2"/>
    <s v="Yes"/>
    <s v="No"/>
    <n v="16"/>
    <x v="1"/>
    <n v="4641630"/>
    <n v="3"/>
    <n v="21"/>
    <n v="0.19192867198498356"/>
    <n v="209760.67573908964"/>
    <n v="1.0929095354523228"/>
    <x v="3"/>
    <s v="Normal"/>
    <x v="0"/>
    <s v="$"/>
    <s v="$409M"/>
    <s v="$447M"/>
    <s v="$0"/>
    <s v="$2,09,761"/>
    <n v="17480.056311590801"/>
  </r>
  <r>
    <x v="2151"/>
    <n v="2004"/>
    <x v="6"/>
    <x v="2"/>
    <s v="Series B"/>
    <n v="432"/>
    <n v="2131"/>
    <n v="546"/>
    <n v="46.2"/>
    <n v="1"/>
    <s v="No"/>
    <s v="Yes"/>
    <n v="96"/>
    <x v="3"/>
    <n v="1875712"/>
    <n v="3"/>
    <n v="20"/>
    <n v="0.20272172688878462"/>
    <n v="256217.73815110276"/>
    <n v="1.2638888888888888"/>
    <x v="0"/>
    <s v="Normal"/>
    <x v="2"/>
    <s v="£"/>
    <s v="£432M"/>
    <s v="£546M"/>
    <s v="£0"/>
    <s v="£2,56,218"/>
    <n v="21351.478179258564"/>
  </r>
  <r>
    <x v="2152"/>
    <n v="2013"/>
    <x v="1"/>
    <x v="5"/>
    <s v="Series B"/>
    <n v="109"/>
    <n v="2132"/>
    <n v="545"/>
    <n v="41.23"/>
    <n v="1"/>
    <s v="Yes"/>
    <s v="No"/>
    <n v="13"/>
    <x v="1"/>
    <n v="2884347"/>
    <n v="3"/>
    <n v="11"/>
    <n v="5.1125703564727953E-2"/>
    <n v="255628.51782363976"/>
    <n v="5"/>
    <x v="0"/>
    <s v="Normal"/>
    <x v="0"/>
    <s v="¥"/>
    <s v="¥109M"/>
    <s v="¥545M"/>
    <s v="¥0"/>
    <s v="¥2,55,629"/>
    <n v="21302.376485303314"/>
  </r>
  <r>
    <x v="2153"/>
    <n v="2016"/>
    <x v="9"/>
    <x v="7"/>
    <s v="IPO"/>
    <n v="151"/>
    <n v="2135"/>
    <n v="85"/>
    <n v="30.56"/>
    <n v="9"/>
    <s v="No"/>
    <s v="No"/>
    <n v="21"/>
    <x v="4"/>
    <n v="3466127"/>
    <n v="5"/>
    <n v="8"/>
    <n v="7.0725995316159251E-2"/>
    <n v="39812.646370023416"/>
    <n v="0.5629139072847682"/>
    <x v="0"/>
    <s v="High Performer"/>
    <x v="1"/>
    <n v="0"/>
    <s v="0151M"/>
    <s v="085M"/>
    <s v="00"/>
    <s v="039,813"/>
    <n v="3317.720530835285"/>
  </r>
  <r>
    <x v="2154"/>
    <n v="2019"/>
    <x v="1"/>
    <x v="4"/>
    <s v="Series B"/>
    <n v="243"/>
    <n v="2136"/>
    <n v="461"/>
    <n v="14.22"/>
    <n v="9"/>
    <s v="Yes"/>
    <s v="No"/>
    <n v="20"/>
    <x v="4"/>
    <n v="2138044"/>
    <n v="3"/>
    <n v="5"/>
    <n v="0.11376404494382023"/>
    <n v="215823.9700374532"/>
    <n v="1.8971193415637859"/>
    <x v="3"/>
    <s v="High Performer"/>
    <x v="0"/>
    <s v="¥"/>
    <s v="¥243M"/>
    <s v="¥461M"/>
    <s v="¥0"/>
    <s v="¥2,15,824"/>
    <n v="17985.330836454432"/>
  </r>
  <r>
    <x v="2155"/>
    <n v="2018"/>
    <x v="0"/>
    <x v="2"/>
    <s v="Series B"/>
    <n v="474"/>
    <n v="2136"/>
    <n v="776"/>
    <n v="8.36"/>
    <n v="9"/>
    <s v="No"/>
    <s v="Yes"/>
    <n v="96"/>
    <x v="2"/>
    <n v="396678"/>
    <n v="3"/>
    <n v="6"/>
    <n v="0.22191011235955055"/>
    <n v="363295.88014981273"/>
    <n v="1.6371308016877637"/>
    <x v="0"/>
    <s v="High Performer"/>
    <x v="2"/>
    <s v="₹"/>
    <s v="₹474M"/>
    <s v="₹776M"/>
    <s v="₹0"/>
    <s v="₹3,63,296"/>
    <n v="30274.65667915106"/>
  </r>
  <r>
    <x v="2156"/>
    <n v="2019"/>
    <x v="3"/>
    <x v="7"/>
    <s v="Series C"/>
    <n v="178"/>
    <n v="2136"/>
    <n v="984"/>
    <n v="29.48"/>
    <n v="4"/>
    <s v="No"/>
    <s v="Yes"/>
    <n v="55"/>
    <x v="4"/>
    <n v="3423159"/>
    <n v="4"/>
    <n v="5"/>
    <n v="8.3333333333333329E-2"/>
    <n v="460674.15730337077"/>
    <n v="5.5280898876404496"/>
    <x v="3"/>
    <s v="Normal"/>
    <x v="2"/>
    <s v="€"/>
    <s v="€178M"/>
    <s v="€984M"/>
    <s v="€0"/>
    <s v="€4,60,674"/>
    <n v="38389.513108614236"/>
  </r>
  <r>
    <x v="2157"/>
    <n v="2021"/>
    <x v="2"/>
    <x v="0"/>
    <s v="Series A"/>
    <n v="362"/>
    <n v="2139"/>
    <n v="855"/>
    <n v="20.83"/>
    <n v="2"/>
    <s v="Yes"/>
    <s v="No"/>
    <n v="99"/>
    <x v="4"/>
    <n v="640993"/>
    <n v="2"/>
    <n v="3"/>
    <n v="0.16923796166432914"/>
    <n v="399719.49509116408"/>
    <n v="2.3618784530386741"/>
    <x v="0"/>
    <s v="Normal"/>
    <x v="0"/>
    <s v="€"/>
    <s v="€362M"/>
    <s v="€855M"/>
    <s v="€0"/>
    <s v="€3,99,719"/>
    <n v="33309.957924263676"/>
  </r>
  <r>
    <x v="2158"/>
    <n v="2016"/>
    <x v="6"/>
    <x v="2"/>
    <s v="Series B"/>
    <n v="298"/>
    <n v="2140"/>
    <n v="718"/>
    <n v="35.65"/>
    <n v="4"/>
    <s v="No"/>
    <s v="No"/>
    <n v="40"/>
    <x v="2"/>
    <n v="2806671"/>
    <n v="3"/>
    <n v="8"/>
    <n v="0.13925233644859814"/>
    <n v="335514.01869158878"/>
    <n v="2.4093959731543624"/>
    <x v="3"/>
    <s v="Normal"/>
    <x v="1"/>
    <s v="£"/>
    <s v="£298M"/>
    <s v="£718M"/>
    <s v="£0"/>
    <s v="£3,35,514"/>
    <n v="27959.5015576324"/>
  </r>
  <r>
    <x v="2159"/>
    <n v="2016"/>
    <x v="1"/>
    <x v="0"/>
    <s v="Series B"/>
    <n v="385"/>
    <n v="2143"/>
    <n v="951"/>
    <n v="17.89"/>
    <n v="7"/>
    <s v="Yes"/>
    <s v="Yes"/>
    <n v="88"/>
    <x v="4"/>
    <n v="2405574"/>
    <n v="3"/>
    <n v="8"/>
    <n v="0.17965468968735418"/>
    <n v="443770.41530564631"/>
    <n v="2.47012987012987"/>
    <x v="0"/>
    <s v="Normal"/>
    <x v="0"/>
    <s v="¥"/>
    <s v="¥385M"/>
    <s v="¥951M"/>
    <s v="¥0"/>
    <s v="¥4,43,770"/>
    <n v="36980.867942137193"/>
  </r>
  <r>
    <x v="2160"/>
    <n v="2005"/>
    <x v="6"/>
    <x v="1"/>
    <s v="Series C"/>
    <n v="158"/>
    <n v="2144"/>
    <n v="607"/>
    <n v="40"/>
    <n v="1"/>
    <s v="Yes"/>
    <s v="Yes"/>
    <n v="86"/>
    <x v="0"/>
    <n v="277087"/>
    <n v="4"/>
    <n v="19"/>
    <n v="7.3694029850746273E-2"/>
    <n v="283115.67164179106"/>
    <n v="3.8417721518987342"/>
    <x v="3"/>
    <s v="Normal"/>
    <x v="0"/>
    <s v="£"/>
    <s v="£158M"/>
    <s v="£607M"/>
    <s v="£0"/>
    <s v="£2,83,116"/>
    <n v="23592.972636815921"/>
  </r>
  <r>
    <x v="2161"/>
    <n v="2022"/>
    <x v="7"/>
    <x v="5"/>
    <s v="Seed"/>
    <n v="476"/>
    <n v="2145"/>
    <n v="273"/>
    <n v="20.75"/>
    <n v="8"/>
    <s v="Yes"/>
    <s v="No"/>
    <n v="28"/>
    <x v="1"/>
    <n v="4745508"/>
    <n v="1"/>
    <n v="2"/>
    <n v="0.22191142191142191"/>
    <n v="127272.72727272728"/>
    <n v="0.57352941176470584"/>
    <x v="3"/>
    <s v="High Performer"/>
    <x v="0"/>
    <s v="A$"/>
    <s v="A$476M"/>
    <s v="A$273M"/>
    <s v="A$0"/>
    <s v="A$1,27,273"/>
    <n v="10606.060606060606"/>
  </r>
  <r>
    <x v="2162"/>
    <n v="2002"/>
    <x v="8"/>
    <x v="7"/>
    <s v="IPO"/>
    <n v="370"/>
    <n v="2147"/>
    <n v="930"/>
    <n v="43.84"/>
    <n v="2"/>
    <s v="No"/>
    <s v="No"/>
    <n v="55"/>
    <x v="0"/>
    <n v="4696945"/>
    <n v="5"/>
    <n v="22"/>
    <n v="0.17233348858872846"/>
    <n v="433162.55239869584"/>
    <n v="2.5135135135135136"/>
    <x v="0"/>
    <s v="Normal"/>
    <x v="1"/>
    <s v="$"/>
    <s v="$370M"/>
    <s v="$930M"/>
    <s v="$0"/>
    <s v="$4,33,163"/>
    <n v="36096.879366557987"/>
  </r>
  <r>
    <x v="2163"/>
    <n v="2021"/>
    <x v="8"/>
    <x v="3"/>
    <s v="Series B"/>
    <n v="242"/>
    <n v="2147"/>
    <n v="237"/>
    <n v="33.69"/>
    <n v="2"/>
    <s v="Yes"/>
    <s v="Yes"/>
    <n v="57"/>
    <x v="2"/>
    <n v="3836878"/>
    <n v="3"/>
    <n v="3"/>
    <n v="0.11271541686073591"/>
    <n v="110386.58593386121"/>
    <n v="0.97933884297520657"/>
    <x v="0"/>
    <s v="Normal"/>
    <x v="0"/>
    <s v="$"/>
    <s v="$242M"/>
    <s v="$237M"/>
    <s v="$0"/>
    <s v="$1,10,387"/>
    <n v="9198.8821611550993"/>
  </r>
  <r>
    <x v="2164"/>
    <n v="2016"/>
    <x v="7"/>
    <x v="2"/>
    <s v="Series C"/>
    <n v="230"/>
    <n v="2148"/>
    <n v="354"/>
    <n v="6.07"/>
    <n v="3"/>
    <s v="Yes"/>
    <s v="Yes"/>
    <n v="6"/>
    <x v="2"/>
    <n v="2619135"/>
    <n v="4"/>
    <n v="8"/>
    <n v="0.10707635009310987"/>
    <n v="164804.46927374302"/>
    <n v="1.5391304347826087"/>
    <x v="0"/>
    <s v="Normal"/>
    <x v="0"/>
    <s v="A$"/>
    <s v="A$230M"/>
    <s v="A$354M"/>
    <s v="A$0"/>
    <s v="A$1,64,804"/>
    <n v="13733.705772811918"/>
  </r>
  <r>
    <x v="2165"/>
    <n v="2004"/>
    <x v="6"/>
    <x v="9"/>
    <s v="IPO"/>
    <n v="256"/>
    <n v="2149"/>
    <n v="315"/>
    <n v="21.5"/>
    <n v="5"/>
    <s v="Yes"/>
    <s v="Yes"/>
    <n v="68"/>
    <x v="3"/>
    <n v="1880465"/>
    <n v="5"/>
    <n v="20"/>
    <n v="0.11912517449976734"/>
    <n v="146579.80456026059"/>
    <n v="1.23046875"/>
    <x v="0"/>
    <s v="Normal"/>
    <x v="0"/>
    <s v="£"/>
    <s v="£256M"/>
    <s v="£315M"/>
    <s v="£0"/>
    <s v="£1,46,580"/>
    <n v="12214.983713355048"/>
  </r>
  <r>
    <x v="2166"/>
    <n v="2007"/>
    <x v="6"/>
    <x v="2"/>
    <s v="Seed"/>
    <n v="219"/>
    <n v="2149"/>
    <n v="864"/>
    <n v="25.46"/>
    <n v="5"/>
    <s v="No"/>
    <s v="Yes"/>
    <n v="8"/>
    <x v="4"/>
    <n v="4132649"/>
    <n v="1"/>
    <n v="17"/>
    <n v="0.10190786412284783"/>
    <n v="402047.46393671475"/>
    <n v="3.9452054794520546"/>
    <x v="3"/>
    <s v="Normal"/>
    <x v="2"/>
    <s v="£"/>
    <s v="£219M"/>
    <s v="£864M"/>
    <s v="£0"/>
    <s v="£4,02,047"/>
    <n v="33503.955328059565"/>
  </r>
  <r>
    <x v="2167"/>
    <n v="2007"/>
    <x v="4"/>
    <x v="7"/>
    <s v="Series C"/>
    <n v="371"/>
    <n v="2150"/>
    <n v="690"/>
    <n v="41.3"/>
    <n v="6"/>
    <s v="Yes"/>
    <s v="No"/>
    <n v="33"/>
    <x v="1"/>
    <n v="1861042"/>
    <n v="4"/>
    <n v="17"/>
    <n v="0.17255813953488372"/>
    <n v="320930.23255813954"/>
    <n v="1.8598382749326146"/>
    <x v="2"/>
    <s v="Normal"/>
    <x v="0"/>
    <s v="$"/>
    <s v="$371M"/>
    <s v="$690M"/>
    <s v="$0"/>
    <s v="$3,20,930"/>
    <n v="26744.18604651163"/>
  </r>
  <r>
    <x v="2168"/>
    <n v="2014"/>
    <x v="0"/>
    <x v="3"/>
    <s v="Series A"/>
    <n v="84"/>
    <n v="2151"/>
    <n v="906"/>
    <n v="26.94"/>
    <n v="2"/>
    <s v="No"/>
    <s v="Yes"/>
    <n v="62"/>
    <x v="3"/>
    <n v="1468302"/>
    <n v="2"/>
    <n v="10"/>
    <n v="3.9051603905160388E-2"/>
    <n v="421199.4421199442"/>
    <n v="10.785714285714286"/>
    <x v="1"/>
    <s v="Normal"/>
    <x v="2"/>
    <s v="₹"/>
    <s v="₹84M"/>
    <s v="₹906M"/>
    <s v="₹0"/>
    <s v="₹4,21,199"/>
    <n v="35099.95350999535"/>
  </r>
  <r>
    <x v="2169"/>
    <n v="2019"/>
    <x v="5"/>
    <x v="9"/>
    <s v="Series A"/>
    <n v="6"/>
    <n v="2152"/>
    <n v="203"/>
    <n v="29.33"/>
    <n v="9"/>
    <s v="No"/>
    <s v="No"/>
    <n v="48"/>
    <x v="1"/>
    <n v="2757119"/>
    <n v="2"/>
    <n v="5"/>
    <n v="2.7881040892193307E-3"/>
    <n v="94330.855018587361"/>
    <n v="33.833333333333336"/>
    <x v="3"/>
    <s v="High Performer"/>
    <x v="1"/>
    <s v="¥"/>
    <s v="¥6M"/>
    <s v="¥203M"/>
    <s v="¥0"/>
    <s v="¥94,331"/>
    <n v="7860.9045848822798"/>
  </r>
  <r>
    <x v="2170"/>
    <n v="2004"/>
    <x v="6"/>
    <x v="8"/>
    <s v="IPO"/>
    <n v="436"/>
    <n v="2152"/>
    <n v="519"/>
    <n v="20.7"/>
    <n v="4"/>
    <s v="Yes"/>
    <s v="No"/>
    <n v="64"/>
    <x v="1"/>
    <n v="325326"/>
    <n v="5"/>
    <n v="20"/>
    <n v="0.20260223048327136"/>
    <n v="241171.00371747211"/>
    <n v="1.1903669724770642"/>
    <x v="0"/>
    <s v="Normal"/>
    <x v="0"/>
    <s v="£"/>
    <s v="£436M"/>
    <s v="£519M"/>
    <s v="£0"/>
    <s v="£2,41,171"/>
    <n v="20097.583643122678"/>
  </r>
  <r>
    <x v="2171"/>
    <n v="2019"/>
    <x v="7"/>
    <x v="0"/>
    <s v="Series A"/>
    <n v="103"/>
    <n v="2153"/>
    <n v="400"/>
    <n v="9.57"/>
    <n v="2"/>
    <s v="No"/>
    <s v="Yes"/>
    <n v="69"/>
    <x v="4"/>
    <n v="3044881"/>
    <n v="2"/>
    <n v="5"/>
    <n v="4.7840222944728283E-2"/>
    <n v="185787.27357176034"/>
    <n v="3.883495145631068"/>
    <x v="3"/>
    <s v="Normal"/>
    <x v="2"/>
    <s v="A$"/>
    <s v="A$103M"/>
    <s v="A$400M"/>
    <s v="A$0"/>
    <s v="A$1,85,787"/>
    <n v="15482.272797646694"/>
  </r>
  <r>
    <x v="2172"/>
    <n v="2012"/>
    <x v="1"/>
    <x v="9"/>
    <s v="Seed"/>
    <n v="365"/>
    <n v="2156"/>
    <n v="737"/>
    <n v="42.6"/>
    <n v="3"/>
    <s v="Yes"/>
    <s v="Yes"/>
    <n v="32"/>
    <x v="4"/>
    <n v="789139"/>
    <n v="1"/>
    <n v="12"/>
    <n v="0.16929499072356216"/>
    <n v="341836.73469387757"/>
    <n v="2.0191780821917806"/>
    <x v="3"/>
    <s v="Normal"/>
    <x v="0"/>
    <s v="¥"/>
    <s v="¥365M"/>
    <s v="¥737M"/>
    <s v="¥0"/>
    <s v="¥3,41,837"/>
    <n v="28486.394557823129"/>
  </r>
  <r>
    <x v="2173"/>
    <n v="2004"/>
    <x v="2"/>
    <x v="7"/>
    <s v="Series B"/>
    <n v="404"/>
    <n v="2156"/>
    <n v="996"/>
    <n v="2.33"/>
    <n v="1"/>
    <s v="No"/>
    <s v="Yes"/>
    <n v="75"/>
    <x v="1"/>
    <n v="1559424"/>
    <n v="3"/>
    <n v="20"/>
    <n v="0.18738404452690166"/>
    <n v="461966.60482374771"/>
    <n v="2.4653465346534653"/>
    <x v="0"/>
    <s v="Normal"/>
    <x v="2"/>
    <s v="€"/>
    <s v="€404M"/>
    <s v="€996M"/>
    <s v="€0"/>
    <s v="€4,61,967"/>
    <n v="38497.217068645637"/>
  </r>
  <r>
    <x v="2174"/>
    <n v="2001"/>
    <x v="9"/>
    <x v="0"/>
    <s v="Series A"/>
    <n v="238"/>
    <n v="2157"/>
    <n v="953"/>
    <n v="32.619999999999997"/>
    <n v="8"/>
    <s v="Yes"/>
    <s v="Yes"/>
    <n v="29"/>
    <x v="4"/>
    <n v="2157243"/>
    <n v="2"/>
    <n v="23"/>
    <n v="0.11033843300880854"/>
    <n v="441817.33889661566"/>
    <n v="4.0042016806722689"/>
    <x v="0"/>
    <s v="High Performer"/>
    <x v="0"/>
    <n v="0"/>
    <s v="0238M"/>
    <s v="0953M"/>
    <s v="00"/>
    <s v="04,41,817"/>
    <n v="36818.111574717972"/>
  </r>
  <r>
    <x v="2175"/>
    <n v="2003"/>
    <x v="3"/>
    <x v="4"/>
    <s v="Series A"/>
    <n v="108"/>
    <n v="2158"/>
    <n v="352"/>
    <n v="41.4"/>
    <n v="6"/>
    <s v="No"/>
    <s v="No"/>
    <n v="6"/>
    <x v="0"/>
    <n v="3311760"/>
    <n v="2"/>
    <n v="21"/>
    <n v="5.0046339202965709E-2"/>
    <n v="163113.99443929564"/>
    <n v="3.2592592592592591"/>
    <x v="3"/>
    <s v="Normal"/>
    <x v="1"/>
    <s v="€"/>
    <s v="€108M"/>
    <s v="€352M"/>
    <s v="€0"/>
    <s v="€1,63,114"/>
    <n v="13592.832869941303"/>
  </r>
  <r>
    <x v="2176"/>
    <n v="2021"/>
    <x v="0"/>
    <x v="6"/>
    <s v="Seed"/>
    <n v="461"/>
    <n v="2159"/>
    <n v="243"/>
    <n v="29.09"/>
    <n v="2"/>
    <s v="No"/>
    <s v="Yes"/>
    <n v="94"/>
    <x v="1"/>
    <n v="3229695"/>
    <n v="1"/>
    <n v="3"/>
    <n v="0.21352477999073646"/>
    <n v="112552.10745715609"/>
    <n v="0.52711496746203901"/>
    <x v="0"/>
    <s v="Normal"/>
    <x v="2"/>
    <s v="₹"/>
    <s v="₹461M"/>
    <s v="₹243M"/>
    <s v="₹0"/>
    <s v="₹1,12,552"/>
    <n v="9379.3422880963408"/>
  </r>
  <r>
    <x v="2177"/>
    <n v="2000"/>
    <x v="6"/>
    <x v="0"/>
    <s v="Seed"/>
    <n v="275"/>
    <n v="2161"/>
    <n v="251"/>
    <n v="45.06"/>
    <n v="7"/>
    <s v="Yes"/>
    <s v="Yes"/>
    <n v="75"/>
    <x v="4"/>
    <n v="784695"/>
    <n v="1"/>
    <n v="24"/>
    <n v="0.12725590004627488"/>
    <n v="116149.93058769089"/>
    <n v="0.91272727272727272"/>
    <x v="3"/>
    <s v="Normal"/>
    <x v="0"/>
    <s v="£"/>
    <s v="£275M"/>
    <s v="£251M"/>
    <s v="£0"/>
    <s v="£1,16,150"/>
    <n v="9679.160882307573"/>
  </r>
  <r>
    <x v="2178"/>
    <n v="2011"/>
    <x v="7"/>
    <x v="8"/>
    <s v="Series C"/>
    <n v="430"/>
    <n v="2161"/>
    <n v="768"/>
    <n v="11.69"/>
    <n v="6"/>
    <s v="No"/>
    <s v="No"/>
    <n v="39"/>
    <x v="4"/>
    <n v="2273587"/>
    <n v="4"/>
    <n v="13"/>
    <n v="0.1989819527996298"/>
    <n v="355391.02267468767"/>
    <n v="1.786046511627907"/>
    <x v="0"/>
    <s v="Normal"/>
    <x v="1"/>
    <s v="A$"/>
    <s v="A$430M"/>
    <s v="A$768M"/>
    <s v="A$0"/>
    <s v="A$3,55,391"/>
    <n v="29615.918556223969"/>
  </r>
  <r>
    <x v="2179"/>
    <n v="2009"/>
    <x v="5"/>
    <x v="2"/>
    <s v="Seed"/>
    <n v="177"/>
    <n v="2161"/>
    <n v="79"/>
    <n v="9.94"/>
    <n v="4"/>
    <s v="No"/>
    <s v="No"/>
    <n v="77"/>
    <x v="1"/>
    <n v="1942533"/>
    <n v="1"/>
    <n v="15"/>
    <n v="8.1906524757056912E-2"/>
    <n v="36557.149467838964"/>
    <n v="0.4463276836158192"/>
    <x v="0"/>
    <s v="Normal"/>
    <x v="1"/>
    <s v="¥"/>
    <s v="¥177M"/>
    <s v="¥79M"/>
    <s v="¥0"/>
    <s v="¥36,557"/>
    <n v="3046.4291223199134"/>
  </r>
  <r>
    <x v="2180"/>
    <n v="2007"/>
    <x v="4"/>
    <x v="3"/>
    <s v="IPO"/>
    <n v="126"/>
    <n v="2162"/>
    <n v="499"/>
    <n v="14.83"/>
    <n v="8"/>
    <s v="Yes"/>
    <s v="No"/>
    <n v="45"/>
    <x v="1"/>
    <n v="4144729"/>
    <n v="5"/>
    <n v="17"/>
    <n v="5.8279370952821465E-2"/>
    <n v="230804.81036077705"/>
    <n v="3.9603174603174605"/>
    <x v="0"/>
    <s v="High Performer"/>
    <x v="0"/>
    <s v="$"/>
    <s v="$126M"/>
    <s v="$499M"/>
    <s v="$0"/>
    <s v="$2,30,805"/>
    <n v="19233.734196731421"/>
  </r>
  <r>
    <x v="2181"/>
    <n v="2006"/>
    <x v="7"/>
    <x v="2"/>
    <s v="Seed"/>
    <n v="192"/>
    <n v="2162"/>
    <n v="529"/>
    <n v="6.1"/>
    <n v="4"/>
    <s v="Yes"/>
    <s v="No"/>
    <n v="14"/>
    <x v="3"/>
    <n v="3299385"/>
    <n v="1"/>
    <n v="18"/>
    <n v="8.8806660499537463E-2"/>
    <n v="244680.85106382979"/>
    <n v="2.7552083333333335"/>
    <x v="3"/>
    <s v="Normal"/>
    <x v="0"/>
    <s v="A$"/>
    <s v="A$192M"/>
    <s v="A$529M"/>
    <s v="A$0"/>
    <s v="A$2,44,681"/>
    <n v="20390.070921985814"/>
  </r>
  <r>
    <x v="2182"/>
    <n v="2020"/>
    <x v="2"/>
    <x v="6"/>
    <s v="Series A"/>
    <n v="406"/>
    <n v="2164"/>
    <n v="527"/>
    <n v="10.119999999999999"/>
    <n v="4"/>
    <s v="Yes"/>
    <s v="Yes"/>
    <n v="12"/>
    <x v="4"/>
    <n v="2740579"/>
    <n v="2"/>
    <n v="4"/>
    <n v="0.1876155268022181"/>
    <n v="243530.49907578557"/>
    <n v="1.2980295566502462"/>
    <x v="0"/>
    <s v="Normal"/>
    <x v="0"/>
    <s v="€"/>
    <s v="€406M"/>
    <s v="€527M"/>
    <s v="€0"/>
    <s v="€2,43,530"/>
    <n v="20294.208256315465"/>
  </r>
  <r>
    <x v="2183"/>
    <n v="2009"/>
    <x v="7"/>
    <x v="1"/>
    <s v="Series B"/>
    <n v="113"/>
    <n v="2165"/>
    <n v="745"/>
    <n v="27.98"/>
    <n v="7"/>
    <s v="No"/>
    <s v="Yes"/>
    <n v="91"/>
    <x v="0"/>
    <n v="407261"/>
    <n v="3"/>
    <n v="15"/>
    <n v="5.2193995381062355E-2"/>
    <n v="344110.85450346419"/>
    <n v="6.5929203539823007"/>
    <x v="3"/>
    <s v="Normal"/>
    <x v="2"/>
    <s v="A$"/>
    <s v="A$113M"/>
    <s v="A$745M"/>
    <s v="A$0"/>
    <s v="A$3,44,111"/>
    <n v="28675.904541955351"/>
  </r>
  <r>
    <x v="2184"/>
    <n v="2009"/>
    <x v="2"/>
    <x v="2"/>
    <s v="Series A"/>
    <n v="471"/>
    <n v="2165"/>
    <n v="228"/>
    <n v="48.41"/>
    <n v="5"/>
    <s v="Yes"/>
    <s v="No"/>
    <n v="76"/>
    <x v="0"/>
    <n v="1179138"/>
    <n v="2"/>
    <n v="15"/>
    <n v="0.21755196304849886"/>
    <n v="105311.77829099307"/>
    <n v="0.48407643312101911"/>
    <x v="2"/>
    <s v="Normal"/>
    <x v="0"/>
    <s v="€"/>
    <s v="€471M"/>
    <s v="€228M"/>
    <s v="€0"/>
    <s v="€1,05,312"/>
    <n v="8775.9815242494224"/>
  </r>
  <r>
    <x v="2185"/>
    <n v="2012"/>
    <x v="9"/>
    <x v="0"/>
    <s v="Seed"/>
    <n v="60"/>
    <n v="2166"/>
    <n v="416"/>
    <n v="18.010000000000002"/>
    <n v="5"/>
    <s v="Yes"/>
    <s v="Yes"/>
    <n v="2"/>
    <x v="0"/>
    <n v="4135940"/>
    <n v="1"/>
    <n v="12"/>
    <n v="2.7700831024930747E-2"/>
    <n v="192059.09510618652"/>
    <n v="6.9333333333333336"/>
    <x v="1"/>
    <s v="Normal"/>
    <x v="0"/>
    <n v="0"/>
    <s v="060M"/>
    <s v="0416M"/>
    <s v="00"/>
    <s v="01,92,059"/>
    <n v="16004.924592182209"/>
  </r>
  <r>
    <x v="2186"/>
    <n v="2003"/>
    <x v="7"/>
    <x v="9"/>
    <s v="Seed"/>
    <n v="19"/>
    <n v="2167"/>
    <n v="172"/>
    <n v="5.96"/>
    <n v="1"/>
    <s v="No"/>
    <s v="Yes"/>
    <n v="53"/>
    <x v="2"/>
    <n v="2858373"/>
    <n v="1"/>
    <n v="21"/>
    <n v="8.7678818643285653E-3"/>
    <n v="79372.404245500686"/>
    <n v="9.0526315789473681"/>
    <x v="3"/>
    <s v="Normal"/>
    <x v="2"/>
    <s v="A$"/>
    <s v="A$19M"/>
    <s v="A$172M"/>
    <s v="A$0"/>
    <s v="A$79,372"/>
    <n v="6614.3670204583914"/>
  </r>
  <r>
    <x v="2187"/>
    <n v="2003"/>
    <x v="8"/>
    <x v="5"/>
    <s v="IPO"/>
    <n v="352"/>
    <n v="2168"/>
    <n v="285"/>
    <n v="0.56000000000000005"/>
    <n v="4"/>
    <s v="Yes"/>
    <s v="No"/>
    <n v="90"/>
    <x v="2"/>
    <n v="159167"/>
    <n v="5"/>
    <n v="21"/>
    <n v="0.16236162361623616"/>
    <n v="131457.56457564575"/>
    <n v="0.80965909090909094"/>
    <x v="1"/>
    <s v="Normal"/>
    <x v="0"/>
    <s v="$"/>
    <s v="$352M"/>
    <s v="$285M"/>
    <s v="$0"/>
    <s v="$1,31,458"/>
    <n v="10954.79704797048"/>
  </r>
  <r>
    <x v="2188"/>
    <n v="2017"/>
    <x v="1"/>
    <x v="9"/>
    <s v="Series B"/>
    <n v="45"/>
    <n v="2169"/>
    <n v="549"/>
    <n v="12.94"/>
    <n v="4"/>
    <s v="No"/>
    <s v="Yes"/>
    <n v="47"/>
    <x v="0"/>
    <n v="1527536"/>
    <n v="3"/>
    <n v="7"/>
    <n v="2.0746887966804978E-2"/>
    <n v="253112.03319502075"/>
    <n v="12.2"/>
    <x v="0"/>
    <s v="Normal"/>
    <x v="2"/>
    <s v="¥"/>
    <s v="¥45M"/>
    <s v="¥549M"/>
    <s v="¥0"/>
    <s v="¥2,53,112"/>
    <n v="21092.669432918396"/>
  </r>
  <r>
    <x v="2189"/>
    <n v="2012"/>
    <x v="5"/>
    <x v="9"/>
    <s v="Series A"/>
    <n v="151"/>
    <n v="2169"/>
    <n v="838"/>
    <n v="35.86"/>
    <n v="1"/>
    <s v="No"/>
    <s v="Yes"/>
    <n v="67"/>
    <x v="1"/>
    <n v="774271"/>
    <n v="2"/>
    <n v="12"/>
    <n v="6.9617335177501155E-2"/>
    <n v="386353.15813739051"/>
    <n v="5.5496688741721858"/>
    <x v="0"/>
    <s v="Normal"/>
    <x v="2"/>
    <s v="¥"/>
    <s v="¥151M"/>
    <s v="¥838M"/>
    <s v="¥0"/>
    <s v="¥3,86,353"/>
    <n v="32196.09651144921"/>
  </r>
  <r>
    <x v="2190"/>
    <n v="2021"/>
    <x v="6"/>
    <x v="2"/>
    <s v="Series A"/>
    <n v="289"/>
    <n v="2170"/>
    <n v="863"/>
    <n v="37.26"/>
    <n v="3"/>
    <s v="Yes"/>
    <s v="Yes"/>
    <n v="66"/>
    <x v="2"/>
    <n v="3745357"/>
    <n v="2"/>
    <n v="3"/>
    <n v="0.13317972350230414"/>
    <n v="397695.85253456223"/>
    <n v="2.9861591695501728"/>
    <x v="3"/>
    <s v="Normal"/>
    <x v="0"/>
    <s v="£"/>
    <s v="£289M"/>
    <s v="£863M"/>
    <s v="£0"/>
    <s v="£3,97,696"/>
    <n v="33141.32104454685"/>
  </r>
  <r>
    <x v="2191"/>
    <n v="2020"/>
    <x v="7"/>
    <x v="4"/>
    <s v="Series C"/>
    <n v="432"/>
    <n v="2171"/>
    <n v="469"/>
    <n v="41.29"/>
    <n v="3"/>
    <s v="No"/>
    <s v="No"/>
    <n v="25"/>
    <x v="1"/>
    <n v="3165416"/>
    <n v="4"/>
    <n v="4"/>
    <n v="0.19898664210041456"/>
    <n v="216029.47950253339"/>
    <n v="1.0856481481481481"/>
    <x v="0"/>
    <s v="Normal"/>
    <x v="1"/>
    <s v="A$"/>
    <s v="A$432M"/>
    <s v="A$469M"/>
    <s v="A$0"/>
    <s v="A$2,16,029"/>
    <n v="18002.456625211114"/>
  </r>
  <r>
    <x v="2192"/>
    <n v="2006"/>
    <x v="2"/>
    <x v="1"/>
    <s v="Seed"/>
    <n v="298"/>
    <n v="2172"/>
    <n v="53"/>
    <n v="46.68"/>
    <n v="4"/>
    <s v="No"/>
    <s v="No"/>
    <n v="36"/>
    <x v="4"/>
    <n v="4985695"/>
    <n v="1"/>
    <n v="18"/>
    <n v="0.13720073664825047"/>
    <n v="24401.473296500921"/>
    <n v="0.17785234899328858"/>
    <x v="3"/>
    <s v="Normal"/>
    <x v="1"/>
    <s v="€"/>
    <s v="€298M"/>
    <s v="€53M"/>
    <s v="€0"/>
    <s v="€24,401"/>
    <n v="2033.4561080417434"/>
  </r>
  <r>
    <x v="2193"/>
    <n v="2010"/>
    <x v="3"/>
    <x v="1"/>
    <s v="Series C"/>
    <n v="441"/>
    <n v="2173"/>
    <n v="120"/>
    <n v="4"/>
    <n v="3"/>
    <s v="Yes"/>
    <s v="No"/>
    <n v="90"/>
    <x v="1"/>
    <n v="3127892"/>
    <n v="4"/>
    <n v="14"/>
    <n v="0.20294523699953981"/>
    <n v="55223.193741371375"/>
    <n v="0.27210884353741499"/>
    <x v="0"/>
    <s v="Normal"/>
    <x v="0"/>
    <s v="€"/>
    <s v="€441M"/>
    <s v="€120M"/>
    <s v="€0"/>
    <s v="€55,223"/>
    <n v="4601.9328117809482"/>
  </r>
  <r>
    <x v="2194"/>
    <n v="2001"/>
    <x v="1"/>
    <x v="0"/>
    <s v="Series B"/>
    <n v="203"/>
    <n v="2174"/>
    <n v="832"/>
    <n v="7.85"/>
    <n v="6"/>
    <s v="Yes"/>
    <s v="No"/>
    <n v="48"/>
    <x v="0"/>
    <n v="4479765"/>
    <n v="3"/>
    <n v="23"/>
    <n v="9.337626494940203E-2"/>
    <n v="382704.69181232748"/>
    <n v="4.0985221674876851"/>
    <x v="3"/>
    <s v="Normal"/>
    <x v="0"/>
    <s v="¥"/>
    <s v="¥203M"/>
    <s v="¥832M"/>
    <s v="¥0"/>
    <s v="¥3,82,705"/>
    <n v="31892.057651027291"/>
  </r>
  <r>
    <x v="2195"/>
    <n v="2009"/>
    <x v="8"/>
    <x v="1"/>
    <s v="Series B"/>
    <n v="400"/>
    <n v="2174"/>
    <n v="188"/>
    <n v="43.93"/>
    <n v="6"/>
    <s v="No"/>
    <s v="No"/>
    <n v="30"/>
    <x v="1"/>
    <n v="1558033"/>
    <n v="3"/>
    <n v="15"/>
    <n v="0.18399264029438822"/>
    <n v="86476.540938362465"/>
    <n v="0.47"/>
    <x v="3"/>
    <s v="Normal"/>
    <x v="1"/>
    <s v="$"/>
    <s v="$400M"/>
    <s v="$188M"/>
    <s v="$0"/>
    <s v="$86,477"/>
    <n v="7206.3784115302051"/>
  </r>
  <r>
    <x v="2196"/>
    <n v="2012"/>
    <x v="3"/>
    <x v="5"/>
    <s v="IPO"/>
    <n v="355"/>
    <n v="2177"/>
    <n v="432"/>
    <n v="9.59"/>
    <n v="2"/>
    <s v="Yes"/>
    <s v="No"/>
    <n v="71"/>
    <x v="3"/>
    <n v="2526224"/>
    <n v="5"/>
    <n v="12"/>
    <n v="0.16306844281120808"/>
    <n v="198438.21773082225"/>
    <n v="1.2169014084507042"/>
    <x v="1"/>
    <s v="Normal"/>
    <x v="0"/>
    <s v="€"/>
    <s v="€355M"/>
    <s v="€432M"/>
    <s v="€0"/>
    <s v="€1,98,438"/>
    <n v="16536.518144235186"/>
  </r>
  <r>
    <x v="2197"/>
    <n v="2006"/>
    <x v="1"/>
    <x v="9"/>
    <s v="IPO"/>
    <n v="38"/>
    <n v="2180"/>
    <n v="472"/>
    <n v="43.78"/>
    <n v="8"/>
    <s v="Yes"/>
    <s v="No"/>
    <n v="61"/>
    <x v="3"/>
    <n v="3262195"/>
    <n v="5"/>
    <n v="18"/>
    <n v="1.743119266055046E-2"/>
    <n v="216513.76146788991"/>
    <n v="12.421052631578947"/>
    <x v="3"/>
    <s v="High Performer"/>
    <x v="0"/>
    <s v="¥"/>
    <s v="¥38M"/>
    <s v="¥472M"/>
    <s v="¥0"/>
    <s v="¥2,16,514"/>
    <n v="18042.813455657491"/>
  </r>
  <r>
    <x v="2198"/>
    <n v="2008"/>
    <x v="3"/>
    <x v="9"/>
    <s v="Series A"/>
    <n v="417"/>
    <n v="2181"/>
    <n v="376"/>
    <n v="21.03"/>
    <n v="9"/>
    <s v="Yes"/>
    <s v="No"/>
    <n v="68"/>
    <x v="4"/>
    <n v="1312634"/>
    <n v="2"/>
    <n v="16"/>
    <n v="0.19119669876203577"/>
    <n v="172397.98257679964"/>
    <n v="0.90167865707434047"/>
    <x v="3"/>
    <s v="High Performer"/>
    <x v="0"/>
    <s v="€"/>
    <s v="€417M"/>
    <s v="€376M"/>
    <s v="€0"/>
    <s v="€1,72,398"/>
    <n v="14366.498548066636"/>
  </r>
  <r>
    <x v="2199"/>
    <n v="2014"/>
    <x v="7"/>
    <x v="0"/>
    <s v="Series A"/>
    <n v="455"/>
    <n v="2183"/>
    <n v="520"/>
    <n v="10.75"/>
    <n v="9"/>
    <s v="No"/>
    <s v="Yes"/>
    <n v="84"/>
    <x v="3"/>
    <n v="3259694"/>
    <n v="2"/>
    <n v="10"/>
    <n v="0.20842876775080166"/>
    <n v="238204.30600091617"/>
    <n v="1.1428571428571428"/>
    <x v="3"/>
    <s v="High Performer"/>
    <x v="2"/>
    <s v="A$"/>
    <s v="A$455M"/>
    <s v="A$520M"/>
    <s v="A$0"/>
    <s v="A$2,38,204"/>
    <n v="19850.358833409682"/>
  </r>
  <r>
    <x v="2200"/>
    <n v="2015"/>
    <x v="3"/>
    <x v="2"/>
    <s v="Seed"/>
    <n v="486"/>
    <n v="2186"/>
    <n v="365"/>
    <n v="33.51"/>
    <n v="4"/>
    <s v="Yes"/>
    <s v="Yes"/>
    <n v="63"/>
    <x v="3"/>
    <n v="4415865"/>
    <n v="1"/>
    <n v="9"/>
    <n v="0.22232387923147301"/>
    <n v="166971.63769441904"/>
    <n v="0.75102880658436211"/>
    <x v="2"/>
    <s v="Normal"/>
    <x v="0"/>
    <s v="€"/>
    <s v="€486M"/>
    <s v="€365M"/>
    <s v="€0"/>
    <s v="€1,66,972"/>
    <n v="13914.303141201586"/>
  </r>
  <r>
    <x v="2201"/>
    <n v="2020"/>
    <x v="4"/>
    <x v="1"/>
    <s v="Series B"/>
    <n v="86"/>
    <n v="2186"/>
    <n v="207"/>
    <n v="48.25"/>
    <n v="3"/>
    <s v="No"/>
    <s v="No"/>
    <n v="6"/>
    <x v="2"/>
    <n v="1641850"/>
    <n v="3"/>
    <n v="4"/>
    <n v="3.9341262580054895E-2"/>
    <n v="94693.504117108881"/>
    <n v="2.4069767441860463"/>
    <x v="3"/>
    <s v="Normal"/>
    <x v="1"/>
    <s v="$"/>
    <s v="$86M"/>
    <s v="$207M"/>
    <s v="$0"/>
    <s v="$94,694"/>
    <n v="7891.1253430924062"/>
  </r>
  <r>
    <x v="2202"/>
    <n v="2013"/>
    <x v="1"/>
    <x v="7"/>
    <s v="Series A"/>
    <n v="445"/>
    <n v="2187"/>
    <n v="799"/>
    <n v="19.940000000000001"/>
    <n v="5"/>
    <s v="Yes"/>
    <s v="No"/>
    <n v="66"/>
    <x v="1"/>
    <n v="4841465"/>
    <n v="2"/>
    <n v="11"/>
    <n v="0.2034750800182899"/>
    <n v="365340.64929126657"/>
    <n v="1.7955056179775282"/>
    <x v="3"/>
    <s v="Normal"/>
    <x v="0"/>
    <s v="¥"/>
    <s v="¥445M"/>
    <s v="¥799M"/>
    <s v="¥0"/>
    <s v="¥3,65,341"/>
    <n v="30445.054107605549"/>
  </r>
  <r>
    <x v="2203"/>
    <n v="2018"/>
    <x v="6"/>
    <x v="2"/>
    <s v="Series C"/>
    <n v="322"/>
    <n v="2187"/>
    <n v="211"/>
    <n v="42.38"/>
    <n v="3"/>
    <s v="Yes"/>
    <s v="Yes"/>
    <n v="64"/>
    <x v="1"/>
    <n v="2652399"/>
    <n v="4"/>
    <n v="6"/>
    <n v="0.14723365340649291"/>
    <n v="96479.19524462735"/>
    <n v="0.65527950310559002"/>
    <x v="3"/>
    <s v="Normal"/>
    <x v="0"/>
    <s v="£"/>
    <s v="£322M"/>
    <s v="£211M"/>
    <s v="£0"/>
    <s v="£96,479"/>
    <n v="8039.9329370522782"/>
  </r>
  <r>
    <x v="2204"/>
    <n v="2013"/>
    <x v="5"/>
    <x v="0"/>
    <s v="Series C"/>
    <n v="392"/>
    <n v="2188"/>
    <n v="955"/>
    <n v="28.58"/>
    <n v="2"/>
    <s v="Yes"/>
    <s v="No"/>
    <n v="2"/>
    <x v="3"/>
    <n v="4298859"/>
    <n v="4"/>
    <n v="11"/>
    <n v="0.17915904936014626"/>
    <n v="436471.66361974407"/>
    <n v="2.4362244897959182"/>
    <x v="0"/>
    <s v="Normal"/>
    <x v="0"/>
    <s v="¥"/>
    <s v="¥392M"/>
    <s v="¥955M"/>
    <s v="¥0"/>
    <s v="¥4,36,472"/>
    <n v="36372.63863497867"/>
  </r>
  <r>
    <x v="2205"/>
    <n v="2014"/>
    <x v="3"/>
    <x v="6"/>
    <s v="Series B"/>
    <n v="160"/>
    <n v="2188"/>
    <n v="703"/>
    <n v="31.06"/>
    <n v="2"/>
    <s v="No"/>
    <s v="No"/>
    <n v="13"/>
    <x v="4"/>
    <n v="2938304"/>
    <n v="3"/>
    <n v="10"/>
    <n v="7.3126142595978064E-2"/>
    <n v="321297.98903107858"/>
    <n v="4.3937499999999998"/>
    <x v="2"/>
    <s v="Normal"/>
    <x v="1"/>
    <s v="€"/>
    <s v="€160M"/>
    <s v="€703M"/>
    <s v="€0"/>
    <s v="€3,21,298"/>
    <n v="26774.832419256552"/>
  </r>
  <r>
    <x v="2206"/>
    <n v="2009"/>
    <x v="5"/>
    <x v="5"/>
    <s v="Series A"/>
    <n v="58"/>
    <n v="2189"/>
    <n v="396"/>
    <n v="49.98"/>
    <n v="9"/>
    <s v="No"/>
    <s v="No"/>
    <n v="66"/>
    <x v="4"/>
    <n v="2806880"/>
    <n v="2"/>
    <n v="15"/>
    <n v="2.6496116948378255E-2"/>
    <n v="180904.52261306532"/>
    <n v="6.8275862068965516"/>
    <x v="0"/>
    <s v="High Performer"/>
    <x v="1"/>
    <s v="¥"/>
    <s v="¥58M"/>
    <s v="¥396M"/>
    <s v="¥0"/>
    <s v="¥1,80,905"/>
    <n v="15075.37688442211"/>
  </r>
  <r>
    <x v="2207"/>
    <n v="2008"/>
    <x v="0"/>
    <x v="2"/>
    <s v="Series A"/>
    <n v="172"/>
    <n v="2189"/>
    <n v="550"/>
    <n v="24.27"/>
    <n v="6"/>
    <s v="No"/>
    <s v="Yes"/>
    <n v="22"/>
    <x v="4"/>
    <n v="777141"/>
    <n v="2"/>
    <n v="16"/>
    <n v="7.8574691640018277E-2"/>
    <n v="251256.28140703519"/>
    <n v="3.1976744186046511"/>
    <x v="1"/>
    <s v="Normal"/>
    <x v="2"/>
    <s v="₹"/>
    <s v="₹172M"/>
    <s v="₹550M"/>
    <s v="₹0"/>
    <s v="₹2,51,256"/>
    <n v="20938.023450586265"/>
  </r>
  <r>
    <x v="2208"/>
    <n v="2015"/>
    <x v="5"/>
    <x v="9"/>
    <s v="Series B"/>
    <n v="13"/>
    <n v="2192"/>
    <n v="55"/>
    <n v="33.22"/>
    <n v="8"/>
    <s v="No"/>
    <s v="Yes"/>
    <n v="74"/>
    <x v="1"/>
    <n v="2565057"/>
    <n v="3"/>
    <n v="9"/>
    <n v="5.930656934306569E-3"/>
    <n v="25091.240875912408"/>
    <n v="4.2307692307692308"/>
    <x v="1"/>
    <s v="High Performer"/>
    <x v="2"/>
    <s v="¥"/>
    <s v="¥13M"/>
    <s v="¥55M"/>
    <s v="¥0"/>
    <s v="¥25,091"/>
    <n v="2090.9367396593675"/>
  </r>
  <r>
    <x v="2209"/>
    <n v="2003"/>
    <x v="3"/>
    <x v="0"/>
    <s v="Seed"/>
    <n v="18"/>
    <n v="2194"/>
    <n v="429"/>
    <n v="48.61"/>
    <n v="8"/>
    <s v="Yes"/>
    <s v="No"/>
    <n v="16"/>
    <x v="4"/>
    <n v="601485"/>
    <n v="1"/>
    <n v="21"/>
    <n v="8.2041932543299913E-3"/>
    <n v="195533.27256153146"/>
    <n v="23.833333333333332"/>
    <x v="3"/>
    <s v="High Performer"/>
    <x v="0"/>
    <s v="€"/>
    <s v="€18M"/>
    <s v="€429M"/>
    <s v="€0"/>
    <s v="€1,95,533"/>
    <n v="16294.43938012762"/>
  </r>
  <r>
    <x v="2210"/>
    <n v="2006"/>
    <x v="9"/>
    <x v="7"/>
    <s v="Series C"/>
    <n v="359"/>
    <n v="2195"/>
    <n v="441"/>
    <n v="31.13"/>
    <n v="6"/>
    <s v="Yes"/>
    <s v="No"/>
    <n v="51"/>
    <x v="4"/>
    <n v="1343221"/>
    <n v="4"/>
    <n v="18"/>
    <n v="0.16355353075170842"/>
    <n v="200911.16173120728"/>
    <n v="1.2284122562674096"/>
    <x v="3"/>
    <s v="Normal"/>
    <x v="0"/>
    <n v="0"/>
    <s v="0359M"/>
    <s v="0441M"/>
    <s v="00"/>
    <s v="02,00,911"/>
    <n v="16742.596810933941"/>
  </r>
  <r>
    <x v="2211"/>
    <n v="2009"/>
    <x v="4"/>
    <x v="0"/>
    <s v="IPO"/>
    <n v="340"/>
    <n v="2196"/>
    <n v="223"/>
    <n v="22.49"/>
    <n v="4"/>
    <s v="Yes"/>
    <s v="Yes"/>
    <n v="17"/>
    <x v="0"/>
    <n v="1197690"/>
    <n v="5"/>
    <n v="15"/>
    <n v="0.15482695810564662"/>
    <n v="101548.26958105646"/>
    <n v="0.65588235294117647"/>
    <x v="0"/>
    <s v="Normal"/>
    <x v="0"/>
    <s v="$"/>
    <s v="$340M"/>
    <s v="$223M"/>
    <s v="$0"/>
    <s v="$1,01,548"/>
    <n v="8462.355798421373"/>
  </r>
  <r>
    <x v="2212"/>
    <n v="2020"/>
    <x v="8"/>
    <x v="6"/>
    <s v="Series C"/>
    <n v="264"/>
    <n v="2196"/>
    <n v="99"/>
    <n v="12.73"/>
    <n v="1"/>
    <s v="Yes"/>
    <s v="No"/>
    <n v="72"/>
    <x v="0"/>
    <n v="4891010"/>
    <n v="4"/>
    <n v="4"/>
    <n v="0.12021857923497267"/>
    <n v="45081.967213114753"/>
    <n v="0.375"/>
    <x v="0"/>
    <s v="Normal"/>
    <x v="0"/>
    <s v="$"/>
    <s v="$264M"/>
    <s v="$99M"/>
    <s v="$0"/>
    <s v="$45,082"/>
    <n v="3756.8306010928964"/>
  </r>
  <r>
    <x v="2213"/>
    <n v="2013"/>
    <x v="0"/>
    <x v="1"/>
    <s v="IPO"/>
    <n v="248"/>
    <n v="2198"/>
    <n v="623"/>
    <n v="8.35"/>
    <n v="9"/>
    <s v="Yes"/>
    <s v="Yes"/>
    <n v="53"/>
    <x v="3"/>
    <n v="4985906"/>
    <n v="5"/>
    <n v="11"/>
    <n v="0.11282984531392175"/>
    <n v="283439.49044585985"/>
    <n v="2.5120967741935485"/>
    <x v="0"/>
    <s v="High Performer"/>
    <x v="0"/>
    <s v="₹"/>
    <s v="₹248M"/>
    <s v="₹623M"/>
    <s v="₹0"/>
    <s v="₹2,83,439"/>
    <n v="23619.957537154991"/>
  </r>
  <r>
    <x v="2214"/>
    <n v="2000"/>
    <x v="2"/>
    <x v="4"/>
    <s v="Series C"/>
    <n v="164"/>
    <n v="2198"/>
    <n v="772"/>
    <n v="6.49"/>
    <n v="9"/>
    <s v="Yes"/>
    <s v="No"/>
    <n v="69"/>
    <x v="1"/>
    <n v="2502879"/>
    <n v="4"/>
    <n v="24"/>
    <n v="7.4613284804367602E-2"/>
    <n v="351228.38944494998"/>
    <n v="4.7073170731707314"/>
    <x v="3"/>
    <s v="High Performer"/>
    <x v="0"/>
    <s v="€"/>
    <s v="€164M"/>
    <s v="€772M"/>
    <s v="€0"/>
    <s v="€3,51,228"/>
    <n v="29269.032453745829"/>
  </r>
  <r>
    <x v="2215"/>
    <n v="2015"/>
    <x v="0"/>
    <x v="1"/>
    <s v="Series B"/>
    <n v="402"/>
    <n v="2198"/>
    <n v="912"/>
    <n v="11.49"/>
    <n v="5"/>
    <s v="Yes"/>
    <s v="Yes"/>
    <n v="82"/>
    <x v="1"/>
    <n v="4924742"/>
    <n v="3"/>
    <n v="9"/>
    <n v="0.18289353958143767"/>
    <n v="414922.65696087352"/>
    <n v="2.2686567164179103"/>
    <x v="0"/>
    <s v="Normal"/>
    <x v="0"/>
    <s v="₹"/>
    <s v="₹402M"/>
    <s v="₹912M"/>
    <s v="₹0"/>
    <s v="₹4,14,923"/>
    <n v="34576.888080072793"/>
  </r>
  <r>
    <x v="2216"/>
    <n v="2020"/>
    <x v="1"/>
    <x v="7"/>
    <s v="Series A"/>
    <n v="297"/>
    <n v="2199"/>
    <n v="794"/>
    <n v="45.83"/>
    <n v="8"/>
    <s v="No"/>
    <s v="No"/>
    <n v="48"/>
    <x v="2"/>
    <n v="3548353"/>
    <n v="2"/>
    <n v="4"/>
    <n v="0.13506139154160982"/>
    <n v="361073.21509777172"/>
    <n v="2.6734006734006734"/>
    <x v="3"/>
    <s v="High Performer"/>
    <x v="1"/>
    <s v="¥"/>
    <s v="¥297M"/>
    <s v="¥794M"/>
    <s v="¥0"/>
    <s v="¥3,61,073"/>
    <n v="30089.434591480975"/>
  </r>
  <r>
    <x v="2217"/>
    <n v="2001"/>
    <x v="9"/>
    <x v="6"/>
    <s v="IPO"/>
    <n v="301"/>
    <n v="2200"/>
    <n v="877"/>
    <n v="19.29"/>
    <n v="3"/>
    <s v="No"/>
    <s v="No"/>
    <n v="61"/>
    <x v="2"/>
    <n v="3354095"/>
    <n v="5"/>
    <n v="23"/>
    <n v="0.13681818181818181"/>
    <n v="398636.36363636365"/>
    <n v="2.9136212624584719"/>
    <x v="3"/>
    <s v="Normal"/>
    <x v="1"/>
    <n v="0"/>
    <s v="0301M"/>
    <s v="0877M"/>
    <s v="00"/>
    <s v="03,98,636"/>
    <n v="33219.696969696968"/>
  </r>
  <r>
    <x v="2218"/>
    <n v="2001"/>
    <x v="5"/>
    <x v="7"/>
    <s v="Seed"/>
    <n v="353"/>
    <n v="2201"/>
    <n v="153"/>
    <n v="49.08"/>
    <n v="9"/>
    <s v="No"/>
    <s v="Yes"/>
    <n v="42"/>
    <x v="3"/>
    <n v="3116467"/>
    <n v="1"/>
    <n v="23"/>
    <n v="0.16038164470695138"/>
    <n v="69513.857337573834"/>
    <n v="0.43342776203966005"/>
    <x v="0"/>
    <s v="High Performer"/>
    <x v="2"/>
    <s v="¥"/>
    <s v="¥353M"/>
    <s v="¥153M"/>
    <s v="¥0"/>
    <s v="¥69,514"/>
    <n v="5792.8214447978189"/>
  </r>
  <r>
    <x v="2219"/>
    <n v="2010"/>
    <x v="3"/>
    <x v="9"/>
    <s v="Series A"/>
    <n v="288"/>
    <n v="2201"/>
    <n v="331"/>
    <n v="23.09"/>
    <n v="2"/>
    <s v="Yes"/>
    <s v="No"/>
    <n v="10"/>
    <x v="4"/>
    <n v="2623934"/>
    <n v="2"/>
    <n v="14"/>
    <n v="0.13084961381190369"/>
    <n v="150386.18809631985"/>
    <n v="1.1493055555555556"/>
    <x v="0"/>
    <s v="Normal"/>
    <x v="0"/>
    <s v="€"/>
    <s v="€288M"/>
    <s v="€331M"/>
    <s v="€0"/>
    <s v="€1,50,386"/>
    <n v="12532.182341359989"/>
  </r>
  <r>
    <x v="2220"/>
    <n v="2012"/>
    <x v="9"/>
    <x v="9"/>
    <s v="Series A"/>
    <n v="163"/>
    <n v="2202"/>
    <n v="198"/>
    <n v="27.72"/>
    <n v="7"/>
    <s v="Yes"/>
    <s v="Yes"/>
    <n v="50"/>
    <x v="2"/>
    <n v="2624542"/>
    <n v="2"/>
    <n v="12"/>
    <n v="7.4023614895549497E-2"/>
    <n v="89918.256130790192"/>
    <n v="1.2147239263803682"/>
    <x v="0"/>
    <s v="Normal"/>
    <x v="0"/>
    <n v="0"/>
    <s v="0163M"/>
    <s v="0198M"/>
    <s v="00"/>
    <s v="089,918"/>
    <n v="7493.1880108991827"/>
  </r>
  <r>
    <x v="2221"/>
    <n v="2011"/>
    <x v="4"/>
    <x v="2"/>
    <s v="Series C"/>
    <n v="241"/>
    <n v="2202"/>
    <n v="574"/>
    <n v="23.95"/>
    <n v="7"/>
    <s v="Yes"/>
    <s v="Yes"/>
    <n v="39"/>
    <x v="4"/>
    <n v="1325525"/>
    <n v="4"/>
    <n v="13"/>
    <n v="0.10944595821980019"/>
    <n v="260672.11625794732"/>
    <n v="2.3817427385892116"/>
    <x v="0"/>
    <s v="Normal"/>
    <x v="0"/>
    <s v="$"/>
    <s v="$241M"/>
    <s v="$574M"/>
    <s v="$0"/>
    <s v="$2,60,672"/>
    <n v="21722.676354828942"/>
  </r>
  <r>
    <x v="2222"/>
    <n v="2012"/>
    <x v="1"/>
    <x v="7"/>
    <s v="Series C"/>
    <n v="263"/>
    <n v="2202"/>
    <n v="29"/>
    <n v="45.39"/>
    <n v="5"/>
    <s v="No"/>
    <s v="No"/>
    <n v="4"/>
    <x v="3"/>
    <n v="827332"/>
    <n v="4"/>
    <n v="12"/>
    <n v="0.11943687556766576"/>
    <n v="13169.845594913715"/>
    <n v="0.11026615969581749"/>
    <x v="3"/>
    <s v="Normal"/>
    <x v="1"/>
    <s v="¥"/>
    <s v="¥263M"/>
    <s v="¥29M"/>
    <s v="¥0"/>
    <s v="¥13,170"/>
    <n v="1097.4871329094763"/>
  </r>
  <r>
    <x v="2223"/>
    <n v="2010"/>
    <x v="4"/>
    <x v="4"/>
    <s v="Series A"/>
    <n v="485"/>
    <n v="2205"/>
    <n v="747"/>
    <n v="27.75"/>
    <n v="8"/>
    <s v="Yes"/>
    <s v="No"/>
    <n v="82"/>
    <x v="2"/>
    <n v="1357985"/>
    <n v="2"/>
    <n v="14"/>
    <n v="0.2199546485260771"/>
    <n v="338775.51020408166"/>
    <n v="1.5402061855670104"/>
    <x v="2"/>
    <s v="High Performer"/>
    <x v="0"/>
    <s v="$"/>
    <s v="$485M"/>
    <s v="$747M"/>
    <s v="$0"/>
    <s v="$3,38,776"/>
    <n v="28231.292517006801"/>
  </r>
  <r>
    <x v="2224"/>
    <n v="2020"/>
    <x v="8"/>
    <x v="1"/>
    <s v="Series B"/>
    <n v="65"/>
    <n v="2205"/>
    <n v="475"/>
    <n v="45.83"/>
    <n v="3"/>
    <s v="No"/>
    <s v="Yes"/>
    <n v="66"/>
    <x v="4"/>
    <n v="2618204"/>
    <n v="3"/>
    <n v="4"/>
    <n v="2.9478458049886622E-2"/>
    <n v="215419.50113378683"/>
    <n v="7.3076923076923075"/>
    <x v="0"/>
    <s v="Normal"/>
    <x v="2"/>
    <s v="$"/>
    <s v="$65M"/>
    <s v="$475M"/>
    <s v="$0"/>
    <s v="$2,15,420"/>
    <n v="17951.625094482239"/>
  </r>
  <r>
    <x v="2225"/>
    <n v="2005"/>
    <x v="4"/>
    <x v="7"/>
    <s v="Series B"/>
    <n v="105"/>
    <n v="2206"/>
    <n v="995"/>
    <n v="40.24"/>
    <n v="5"/>
    <s v="Yes"/>
    <s v="Yes"/>
    <n v="40"/>
    <x v="0"/>
    <n v="4027640"/>
    <n v="3"/>
    <n v="19"/>
    <n v="4.7597461468721666E-2"/>
    <n v="451042.61106074345"/>
    <n v="9.4761904761904763"/>
    <x v="3"/>
    <s v="Normal"/>
    <x v="0"/>
    <s v="$"/>
    <s v="$105M"/>
    <s v="$995M"/>
    <s v="$0"/>
    <s v="$4,51,043"/>
    <n v="37586.884255061952"/>
  </r>
  <r>
    <x v="2226"/>
    <n v="2000"/>
    <x v="5"/>
    <x v="4"/>
    <s v="Series C"/>
    <n v="383"/>
    <n v="2206"/>
    <n v="235"/>
    <n v="18.440000000000001"/>
    <n v="4"/>
    <s v="Yes"/>
    <s v="Yes"/>
    <n v="61"/>
    <x v="2"/>
    <n v="4756229"/>
    <n v="4"/>
    <n v="24"/>
    <n v="0.17361740707162285"/>
    <n v="106527.65185856754"/>
    <n v="0.61357702349869447"/>
    <x v="3"/>
    <s v="Normal"/>
    <x v="0"/>
    <s v="¥"/>
    <s v="¥383M"/>
    <s v="¥235M"/>
    <s v="¥0"/>
    <s v="¥1,06,528"/>
    <n v="8877.3043215472953"/>
  </r>
  <r>
    <x v="2227"/>
    <n v="2002"/>
    <x v="7"/>
    <x v="3"/>
    <s v="Series B"/>
    <n v="440"/>
    <n v="2207"/>
    <n v="404"/>
    <n v="33.29"/>
    <n v="1"/>
    <s v="Yes"/>
    <s v="No"/>
    <n v="75"/>
    <x v="2"/>
    <n v="934749"/>
    <n v="3"/>
    <n v="22"/>
    <n v="0.19936565473493431"/>
    <n v="183053.91934753058"/>
    <n v="0.91818181818181821"/>
    <x v="0"/>
    <s v="Normal"/>
    <x v="0"/>
    <s v="A$"/>
    <s v="A$440M"/>
    <s v="A$404M"/>
    <s v="A$0"/>
    <s v="A$1,83,054"/>
    <n v="15254.493278960883"/>
  </r>
  <r>
    <x v="2228"/>
    <n v="2007"/>
    <x v="4"/>
    <x v="8"/>
    <s v="Series A"/>
    <n v="122"/>
    <n v="2207"/>
    <n v="740"/>
    <n v="19.670000000000002"/>
    <n v="1"/>
    <s v="No"/>
    <s v="No"/>
    <n v="52"/>
    <x v="2"/>
    <n v="719791"/>
    <n v="2"/>
    <n v="17"/>
    <n v="5.5278658812868149E-2"/>
    <n v="335296.78296329861"/>
    <n v="6.0655737704918034"/>
    <x v="3"/>
    <s v="Normal"/>
    <x v="1"/>
    <s v="$"/>
    <s v="$122M"/>
    <s v="$740M"/>
    <s v="$0"/>
    <s v="$3,35,297"/>
    <n v="27941.398580274883"/>
  </r>
  <r>
    <x v="2229"/>
    <n v="2007"/>
    <x v="9"/>
    <x v="7"/>
    <s v="IPO"/>
    <n v="492"/>
    <n v="2208"/>
    <n v="322"/>
    <n v="16.71"/>
    <n v="8"/>
    <s v="No"/>
    <s v="No"/>
    <n v="62"/>
    <x v="3"/>
    <n v="1393119"/>
    <n v="5"/>
    <n v="17"/>
    <n v="0.22282608695652173"/>
    <n v="145833.33333333334"/>
    <n v="0.65447154471544711"/>
    <x v="0"/>
    <s v="High Performer"/>
    <x v="1"/>
    <n v="0"/>
    <s v="0492M"/>
    <s v="0322M"/>
    <s v="00"/>
    <s v="01,45,833"/>
    <n v="12152.777777777777"/>
  </r>
  <r>
    <x v="2230"/>
    <n v="2021"/>
    <x v="1"/>
    <x v="3"/>
    <s v="Series A"/>
    <n v="142"/>
    <n v="2209"/>
    <n v="223"/>
    <n v="2.92"/>
    <n v="5"/>
    <s v="Yes"/>
    <s v="Yes"/>
    <n v="7"/>
    <x v="0"/>
    <n v="3958954"/>
    <n v="2"/>
    <n v="3"/>
    <n v="6.4282480760525118E-2"/>
    <n v="100950.65640561339"/>
    <n v="1.5704225352112675"/>
    <x v="2"/>
    <s v="Normal"/>
    <x v="0"/>
    <s v="¥"/>
    <s v="¥142M"/>
    <s v="¥223M"/>
    <s v="¥0"/>
    <s v="¥1,00,951"/>
    <n v="8412.5547004677828"/>
  </r>
  <r>
    <x v="2231"/>
    <n v="2007"/>
    <x v="1"/>
    <x v="1"/>
    <s v="Series C"/>
    <n v="57"/>
    <n v="2210"/>
    <n v="206"/>
    <n v="25.85"/>
    <n v="5"/>
    <s v="Yes"/>
    <s v="No"/>
    <n v="14"/>
    <x v="4"/>
    <n v="1055743"/>
    <n v="4"/>
    <n v="17"/>
    <n v="2.5791855203619908E-2"/>
    <n v="93212.669683257918"/>
    <n v="3.6140350877192984"/>
    <x v="0"/>
    <s v="Normal"/>
    <x v="0"/>
    <s v="¥"/>
    <s v="¥57M"/>
    <s v="¥206M"/>
    <s v="¥0"/>
    <s v="¥93,213"/>
    <n v="7767.7224736048265"/>
  </r>
  <r>
    <x v="2232"/>
    <n v="2002"/>
    <x v="2"/>
    <x v="2"/>
    <s v="Series B"/>
    <n v="252"/>
    <n v="2213"/>
    <n v="286"/>
    <n v="15.21"/>
    <n v="8"/>
    <s v="Yes"/>
    <s v="Yes"/>
    <n v="67"/>
    <x v="0"/>
    <n v="4984738"/>
    <n v="3"/>
    <n v="22"/>
    <n v="0.11387257117035698"/>
    <n v="129236.33077270673"/>
    <n v="1.1349206349206349"/>
    <x v="3"/>
    <s v="High Performer"/>
    <x v="0"/>
    <s v="€"/>
    <s v="€252M"/>
    <s v="€286M"/>
    <s v="€0"/>
    <s v="€1,29,236"/>
    <n v="10769.694231058895"/>
  </r>
  <r>
    <x v="2233"/>
    <n v="2022"/>
    <x v="6"/>
    <x v="5"/>
    <s v="IPO"/>
    <n v="412"/>
    <n v="2214"/>
    <n v="270"/>
    <n v="15.29"/>
    <n v="8"/>
    <s v="No"/>
    <s v="No"/>
    <n v="80"/>
    <x v="1"/>
    <n v="1263737"/>
    <n v="5"/>
    <n v="2"/>
    <n v="0.18608852755194219"/>
    <n v="121951.21951219512"/>
    <n v="0.65533980582524276"/>
    <x v="0"/>
    <s v="High Performer"/>
    <x v="1"/>
    <s v="£"/>
    <s v="£412M"/>
    <s v="£270M"/>
    <s v="£0"/>
    <s v="£1,21,951"/>
    <n v="10162.60162601626"/>
  </r>
  <r>
    <x v="2234"/>
    <n v="2020"/>
    <x v="3"/>
    <x v="3"/>
    <s v="Series C"/>
    <n v="263"/>
    <n v="2214"/>
    <n v="433"/>
    <n v="15.45"/>
    <n v="5"/>
    <s v="No"/>
    <s v="Yes"/>
    <n v="37"/>
    <x v="2"/>
    <n v="292878"/>
    <n v="4"/>
    <n v="4"/>
    <n v="0.11878952122854562"/>
    <n v="195573.6224028907"/>
    <n v="1.6463878326996197"/>
    <x v="3"/>
    <s v="Normal"/>
    <x v="2"/>
    <s v="€"/>
    <s v="€263M"/>
    <s v="€433M"/>
    <s v="€0"/>
    <s v="€1,95,574"/>
    <n v="16297.801866907557"/>
  </r>
  <r>
    <x v="2235"/>
    <n v="2010"/>
    <x v="9"/>
    <x v="4"/>
    <s v="Series C"/>
    <n v="370"/>
    <n v="2215"/>
    <n v="326"/>
    <n v="0.44"/>
    <n v="9"/>
    <s v="No"/>
    <s v="Yes"/>
    <n v="1"/>
    <x v="1"/>
    <n v="82028"/>
    <n v="4"/>
    <n v="14"/>
    <n v="0.1670428893905192"/>
    <n v="147178.32957110609"/>
    <n v="0.88108108108108107"/>
    <x v="0"/>
    <s v="Normal"/>
    <x v="2"/>
    <n v="0"/>
    <s v="0370M"/>
    <s v="0326M"/>
    <s v="00"/>
    <s v="01,47,178"/>
    <n v="12264.860797592175"/>
  </r>
  <r>
    <x v="2236"/>
    <n v="2013"/>
    <x v="3"/>
    <x v="1"/>
    <s v="Seed"/>
    <n v="262"/>
    <n v="2219"/>
    <n v="219"/>
    <n v="14.85"/>
    <n v="4"/>
    <s v="Yes"/>
    <s v="No"/>
    <n v="9"/>
    <x v="1"/>
    <n v="2589105"/>
    <n v="1"/>
    <n v="11"/>
    <n v="0.11807120324470483"/>
    <n v="98693.105002253273"/>
    <n v="0.83587786259541985"/>
    <x v="1"/>
    <s v="Normal"/>
    <x v="0"/>
    <s v="€"/>
    <s v="€262M"/>
    <s v="€219M"/>
    <s v="€0"/>
    <s v="€98,693"/>
    <n v="8224.4254168544394"/>
  </r>
  <r>
    <x v="2237"/>
    <n v="2022"/>
    <x v="6"/>
    <x v="0"/>
    <s v="Seed"/>
    <n v="23"/>
    <n v="2220"/>
    <n v="600"/>
    <n v="26.03"/>
    <n v="9"/>
    <s v="Yes"/>
    <s v="No"/>
    <n v="52"/>
    <x v="4"/>
    <n v="3561274"/>
    <n v="1"/>
    <n v="2"/>
    <n v="1.036036036036036E-2"/>
    <n v="270270.2702702703"/>
    <n v="26.086956521739129"/>
    <x v="3"/>
    <s v="High Performer"/>
    <x v="0"/>
    <s v="£"/>
    <s v="£23M"/>
    <s v="£600M"/>
    <s v="£0"/>
    <s v="£2,70,270"/>
    <n v="22522.522522522522"/>
  </r>
  <r>
    <x v="2238"/>
    <n v="2007"/>
    <x v="6"/>
    <x v="7"/>
    <s v="IPO"/>
    <n v="473"/>
    <n v="2221"/>
    <n v="112"/>
    <n v="47.41"/>
    <n v="4"/>
    <s v="No"/>
    <s v="Yes"/>
    <n v="68"/>
    <x v="0"/>
    <n v="2659052"/>
    <n v="5"/>
    <n v="17"/>
    <n v="0.2129671319225574"/>
    <n v="50427.735254389918"/>
    <n v="0.23678646934460887"/>
    <x v="0"/>
    <s v="Normal"/>
    <x v="2"/>
    <s v="£"/>
    <s v="£473M"/>
    <s v="£112M"/>
    <s v="£0"/>
    <s v="£50,428"/>
    <n v="4202.3112711991598"/>
  </r>
  <r>
    <x v="2239"/>
    <n v="2008"/>
    <x v="7"/>
    <x v="6"/>
    <s v="Series B"/>
    <n v="220"/>
    <n v="2222"/>
    <n v="267"/>
    <n v="24.28"/>
    <n v="6"/>
    <s v="Yes"/>
    <s v="Yes"/>
    <n v="3"/>
    <x v="2"/>
    <n v="3168734"/>
    <n v="3"/>
    <n v="16"/>
    <n v="9.9009900990099015E-2"/>
    <n v="120162.01620162016"/>
    <n v="1.2136363636363636"/>
    <x v="0"/>
    <s v="Normal"/>
    <x v="0"/>
    <s v="A$"/>
    <s v="A$220M"/>
    <s v="A$267M"/>
    <s v="A$0"/>
    <s v="A$1,20,162"/>
    <n v="10013.501350135013"/>
  </r>
  <r>
    <x v="2240"/>
    <n v="2017"/>
    <x v="8"/>
    <x v="1"/>
    <s v="IPO"/>
    <n v="272"/>
    <n v="2224"/>
    <n v="142"/>
    <n v="20.74"/>
    <n v="3"/>
    <s v="Yes"/>
    <s v="Yes"/>
    <n v="64"/>
    <x v="4"/>
    <n v="2183044"/>
    <n v="5"/>
    <n v="7"/>
    <n v="0.1223021582733813"/>
    <n v="63848.920863309351"/>
    <n v="0.5220588235294118"/>
    <x v="3"/>
    <s v="Normal"/>
    <x v="0"/>
    <s v="$"/>
    <s v="$272M"/>
    <s v="$142M"/>
    <s v="$0"/>
    <s v="$63,849"/>
    <n v="5320.743405275779"/>
  </r>
  <r>
    <x v="2241"/>
    <n v="2013"/>
    <x v="1"/>
    <x v="2"/>
    <s v="Seed"/>
    <n v="376"/>
    <n v="2225"/>
    <n v="596"/>
    <n v="36.5"/>
    <n v="8"/>
    <s v="No"/>
    <s v="No"/>
    <n v="59"/>
    <x v="1"/>
    <n v="2005831"/>
    <n v="1"/>
    <n v="11"/>
    <n v="0.16898876404494381"/>
    <n v="267865.16853932582"/>
    <n v="1.5851063829787233"/>
    <x v="3"/>
    <s v="High Performer"/>
    <x v="1"/>
    <s v="¥"/>
    <s v="¥376M"/>
    <s v="¥596M"/>
    <s v="¥0"/>
    <s v="¥2,67,865"/>
    <n v="22322.097378277154"/>
  </r>
  <r>
    <x v="2242"/>
    <n v="2004"/>
    <x v="1"/>
    <x v="2"/>
    <s v="Seed"/>
    <n v="346"/>
    <n v="2225"/>
    <n v="481"/>
    <n v="6.52"/>
    <n v="2"/>
    <s v="No"/>
    <s v="Yes"/>
    <n v="18"/>
    <x v="4"/>
    <n v="3138679"/>
    <n v="1"/>
    <n v="20"/>
    <n v="0.1555056179775281"/>
    <n v="216179.77528089887"/>
    <n v="1.3901734104046244"/>
    <x v="2"/>
    <s v="Normal"/>
    <x v="2"/>
    <s v="¥"/>
    <s v="¥346M"/>
    <s v="¥481M"/>
    <s v="¥0"/>
    <s v="¥2,16,180"/>
    <n v="18014.981273408241"/>
  </r>
  <r>
    <x v="2243"/>
    <n v="2017"/>
    <x v="6"/>
    <x v="6"/>
    <s v="Series C"/>
    <n v="52"/>
    <n v="2225"/>
    <n v="781"/>
    <n v="37.32"/>
    <n v="1"/>
    <s v="Yes"/>
    <s v="Yes"/>
    <n v="76"/>
    <x v="1"/>
    <n v="4855786"/>
    <n v="4"/>
    <n v="7"/>
    <n v="2.3370786516853932E-2"/>
    <n v="351011.23595505615"/>
    <n v="15.01923076923077"/>
    <x v="0"/>
    <s v="Normal"/>
    <x v="0"/>
    <s v="£"/>
    <s v="£52M"/>
    <s v="£781M"/>
    <s v="£0"/>
    <s v="£3,51,011"/>
    <n v="29250.936329588014"/>
  </r>
  <r>
    <x v="2244"/>
    <n v="2009"/>
    <x v="7"/>
    <x v="0"/>
    <s v="IPO"/>
    <n v="201"/>
    <n v="2228"/>
    <n v="425"/>
    <n v="39.19"/>
    <n v="3"/>
    <s v="No"/>
    <s v="No"/>
    <n v="55"/>
    <x v="1"/>
    <n v="1433868"/>
    <n v="5"/>
    <n v="15"/>
    <n v="9.0215439856373425E-2"/>
    <n v="190754.03949730701"/>
    <n v="2.1144278606965172"/>
    <x v="3"/>
    <s v="Normal"/>
    <x v="1"/>
    <s v="A$"/>
    <s v="A$201M"/>
    <s v="A$425M"/>
    <s v="A$0"/>
    <s v="A$1,90,754"/>
    <n v="15896.169958108916"/>
  </r>
  <r>
    <x v="2245"/>
    <n v="2018"/>
    <x v="4"/>
    <x v="9"/>
    <s v="Seed"/>
    <n v="407"/>
    <n v="2229"/>
    <n v="665"/>
    <n v="15.93"/>
    <n v="9"/>
    <s v="No"/>
    <s v="No"/>
    <n v="85"/>
    <x v="3"/>
    <n v="3469649"/>
    <n v="1"/>
    <n v="6"/>
    <n v="0.18259309107222971"/>
    <n v="298340.0628084343"/>
    <n v="1.6339066339066339"/>
    <x v="3"/>
    <s v="High Performer"/>
    <x v="1"/>
    <s v="$"/>
    <s v="$407M"/>
    <s v="$665M"/>
    <s v="$0"/>
    <s v="$2,98,340"/>
    <n v="24861.671900702855"/>
  </r>
  <r>
    <x v="2246"/>
    <n v="2009"/>
    <x v="4"/>
    <x v="8"/>
    <s v="IPO"/>
    <n v="362"/>
    <n v="2231"/>
    <n v="794"/>
    <n v="2.44"/>
    <n v="1"/>
    <s v="No"/>
    <s v="Yes"/>
    <n v="35"/>
    <x v="3"/>
    <n v="1990526"/>
    <n v="5"/>
    <n v="15"/>
    <n v="0.1622590766472434"/>
    <n v="355894.21783953381"/>
    <n v="2.1933701657458564"/>
    <x v="1"/>
    <s v="Normal"/>
    <x v="2"/>
    <s v="$"/>
    <s v="$362M"/>
    <s v="$794M"/>
    <s v="$0"/>
    <s v="$3,55,894"/>
    <n v="29657.85148662782"/>
  </r>
  <r>
    <x v="2247"/>
    <n v="2005"/>
    <x v="9"/>
    <x v="9"/>
    <s v="Series A"/>
    <n v="46"/>
    <n v="2232"/>
    <n v="131"/>
    <n v="15.13"/>
    <n v="7"/>
    <s v="No"/>
    <s v="No"/>
    <n v="74"/>
    <x v="4"/>
    <n v="1461338"/>
    <n v="2"/>
    <n v="19"/>
    <n v="2.0609318996415771E-2"/>
    <n v="58691.756272401435"/>
    <n v="2.847826086956522"/>
    <x v="3"/>
    <s v="Normal"/>
    <x v="1"/>
    <n v="0"/>
    <s v="046M"/>
    <s v="0131M"/>
    <s v="00"/>
    <s v="058,692"/>
    <n v="4890.9796893667863"/>
  </r>
  <r>
    <x v="2248"/>
    <n v="2009"/>
    <x v="0"/>
    <x v="2"/>
    <s v="Series B"/>
    <n v="304"/>
    <n v="2233"/>
    <n v="391"/>
    <n v="19.309999999999999"/>
    <n v="5"/>
    <s v="Yes"/>
    <s v="Yes"/>
    <n v="31"/>
    <x v="1"/>
    <n v="4189705"/>
    <n v="3"/>
    <n v="15"/>
    <n v="0.13613972234661889"/>
    <n v="175100.76130765787"/>
    <n v="1.2861842105263157"/>
    <x v="3"/>
    <s v="Normal"/>
    <x v="0"/>
    <s v="₹"/>
    <s v="₹304M"/>
    <s v="₹391M"/>
    <s v="₹0"/>
    <s v="₹1,75,101"/>
    <n v="14591.730108971487"/>
  </r>
  <r>
    <x v="2249"/>
    <n v="2013"/>
    <x v="0"/>
    <x v="8"/>
    <s v="Series B"/>
    <n v="442"/>
    <n v="2233"/>
    <n v="248"/>
    <n v="48.84"/>
    <n v="4"/>
    <s v="Yes"/>
    <s v="No"/>
    <n v="44"/>
    <x v="4"/>
    <n v="3003639"/>
    <n v="3"/>
    <n v="11"/>
    <n v="0.19793999104343932"/>
    <n v="111061.35244066278"/>
    <n v="0.56108597285067874"/>
    <x v="3"/>
    <s v="Normal"/>
    <x v="0"/>
    <s v="₹"/>
    <s v="₹442M"/>
    <s v="₹248M"/>
    <s v="₹0"/>
    <s v="₹1,11,061"/>
    <n v="9255.1127033885659"/>
  </r>
  <r>
    <x v="2250"/>
    <n v="2013"/>
    <x v="2"/>
    <x v="8"/>
    <s v="Series B"/>
    <n v="386"/>
    <n v="2234"/>
    <n v="382"/>
    <n v="12.2"/>
    <n v="1"/>
    <s v="No"/>
    <s v="No"/>
    <n v="24"/>
    <x v="2"/>
    <n v="1433728"/>
    <n v="3"/>
    <n v="11"/>
    <n v="0.17278424350940019"/>
    <n v="170993.73321396598"/>
    <n v="0.98963730569948183"/>
    <x v="0"/>
    <s v="Normal"/>
    <x v="1"/>
    <s v="€"/>
    <s v="€386M"/>
    <s v="€382M"/>
    <s v="€0"/>
    <s v="€1,70,994"/>
    <n v="14249.477767830498"/>
  </r>
  <r>
    <x v="2251"/>
    <n v="2004"/>
    <x v="8"/>
    <x v="3"/>
    <s v="IPO"/>
    <n v="117"/>
    <n v="2236"/>
    <n v="397"/>
    <n v="12.39"/>
    <n v="8"/>
    <s v="Yes"/>
    <s v="Yes"/>
    <n v="48"/>
    <x v="3"/>
    <n v="2531369"/>
    <n v="5"/>
    <n v="20"/>
    <n v="5.232558139534884E-2"/>
    <n v="177549.19499105547"/>
    <n v="3.3931623931623931"/>
    <x v="0"/>
    <s v="High Performer"/>
    <x v="0"/>
    <s v="$"/>
    <s v="$117M"/>
    <s v="$397M"/>
    <s v="$0"/>
    <s v="$1,77,549"/>
    <n v="14795.766249254621"/>
  </r>
  <r>
    <x v="2252"/>
    <n v="2015"/>
    <x v="2"/>
    <x v="5"/>
    <s v="IPO"/>
    <n v="130"/>
    <n v="2238"/>
    <n v="334"/>
    <n v="42.29"/>
    <n v="9"/>
    <s v="No"/>
    <s v="No"/>
    <n v="46"/>
    <x v="3"/>
    <n v="325182"/>
    <n v="5"/>
    <n v="9"/>
    <n v="5.8087578194816802E-2"/>
    <n v="149240.39320822162"/>
    <n v="2.5692307692307694"/>
    <x v="1"/>
    <s v="High Performer"/>
    <x v="1"/>
    <s v="€"/>
    <s v="€130M"/>
    <s v="€334M"/>
    <s v="€0"/>
    <s v="€1,49,240"/>
    <n v="12436.699434018468"/>
  </r>
  <r>
    <x v="2253"/>
    <n v="2010"/>
    <x v="9"/>
    <x v="6"/>
    <s v="Series A"/>
    <n v="33"/>
    <n v="2238"/>
    <n v="745"/>
    <n v="5.89"/>
    <n v="2"/>
    <s v="No"/>
    <s v="No"/>
    <n v="28"/>
    <x v="1"/>
    <n v="615704"/>
    <n v="2"/>
    <n v="14"/>
    <n v="1.4745308310991957E-2"/>
    <n v="332886.50580875779"/>
    <n v="22.575757575757574"/>
    <x v="3"/>
    <s v="Normal"/>
    <x v="1"/>
    <n v="0"/>
    <s v="033M"/>
    <s v="0745M"/>
    <s v="00"/>
    <s v="03,32,887"/>
    <n v="27740.54215072982"/>
  </r>
  <r>
    <x v="2254"/>
    <n v="2007"/>
    <x v="2"/>
    <x v="3"/>
    <s v="Series A"/>
    <n v="397"/>
    <n v="2239"/>
    <n v="876"/>
    <n v="6.94"/>
    <n v="6"/>
    <s v="No"/>
    <s v="Yes"/>
    <n v="76"/>
    <x v="4"/>
    <n v="4310101"/>
    <n v="2"/>
    <n v="17"/>
    <n v="0.17731129968736042"/>
    <n v="391246.09200535953"/>
    <n v="2.2065491183879091"/>
    <x v="3"/>
    <s v="Normal"/>
    <x v="2"/>
    <s v="€"/>
    <s v="€397M"/>
    <s v="€876M"/>
    <s v="€0"/>
    <s v="€3,91,246"/>
    <n v="32603.841000446628"/>
  </r>
  <r>
    <x v="2255"/>
    <n v="2012"/>
    <x v="6"/>
    <x v="6"/>
    <s v="IPO"/>
    <n v="480"/>
    <n v="2242"/>
    <n v="23"/>
    <n v="42.69"/>
    <n v="7"/>
    <s v="No"/>
    <s v="No"/>
    <n v="51"/>
    <x v="2"/>
    <n v="2929474"/>
    <n v="5"/>
    <n v="12"/>
    <n v="0.21409455842997324"/>
    <n v="10258.697591436217"/>
    <n v="4.791666666666667E-2"/>
    <x v="1"/>
    <s v="Normal"/>
    <x v="1"/>
    <s v="£"/>
    <s v="£480M"/>
    <s v="£23M"/>
    <s v="£0"/>
    <s v="£10,259"/>
    <n v="854.89146595301816"/>
  </r>
  <r>
    <x v="2256"/>
    <n v="2022"/>
    <x v="3"/>
    <x v="3"/>
    <s v="IPO"/>
    <n v="46"/>
    <n v="2242"/>
    <n v="45"/>
    <n v="49.13"/>
    <n v="4"/>
    <s v="Yes"/>
    <s v="Yes"/>
    <n v="40"/>
    <x v="0"/>
    <n v="2610639"/>
    <n v="5"/>
    <n v="2"/>
    <n v="2.0517395182872437E-2"/>
    <n v="20071.364852809991"/>
    <n v="0.97826086956521741"/>
    <x v="3"/>
    <s v="Normal"/>
    <x v="0"/>
    <s v="€"/>
    <s v="€46M"/>
    <s v="€45M"/>
    <s v="€0"/>
    <s v="€20,071"/>
    <n v="1672.6137377341659"/>
  </r>
  <r>
    <x v="2257"/>
    <n v="2019"/>
    <x v="0"/>
    <x v="5"/>
    <s v="Series A"/>
    <n v="422"/>
    <n v="2243"/>
    <n v="436"/>
    <n v="11.42"/>
    <n v="4"/>
    <s v="Yes"/>
    <s v="Yes"/>
    <n v="11"/>
    <x v="0"/>
    <n v="1448679"/>
    <n v="2"/>
    <n v="5"/>
    <n v="0.1881408827463219"/>
    <n v="194382.52340615247"/>
    <n v="1.033175355450237"/>
    <x v="2"/>
    <s v="Normal"/>
    <x v="0"/>
    <s v="₹"/>
    <s v="₹422M"/>
    <s v="₹436M"/>
    <s v="₹0"/>
    <s v="₹1,94,383"/>
    <n v="16198.543617179374"/>
  </r>
  <r>
    <x v="2258"/>
    <n v="2021"/>
    <x v="6"/>
    <x v="3"/>
    <s v="IPO"/>
    <n v="73"/>
    <n v="2246"/>
    <n v="104"/>
    <n v="44.21"/>
    <n v="2"/>
    <s v="No"/>
    <s v="No"/>
    <n v="90"/>
    <x v="0"/>
    <n v="3122473"/>
    <n v="5"/>
    <n v="3"/>
    <n v="3.2502226179875332E-2"/>
    <n v="46304.541406945682"/>
    <n v="1.4246575342465753"/>
    <x v="3"/>
    <s v="Normal"/>
    <x v="1"/>
    <s v="£"/>
    <s v="£73M"/>
    <s v="£104M"/>
    <s v="£0"/>
    <s v="£46,305"/>
    <n v="3858.7117839121402"/>
  </r>
  <r>
    <x v="2259"/>
    <n v="2017"/>
    <x v="2"/>
    <x v="2"/>
    <s v="IPO"/>
    <n v="414"/>
    <n v="2247"/>
    <n v="656"/>
    <n v="49.27"/>
    <n v="5"/>
    <s v="No"/>
    <s v="Yes"/>
    <n v="88"/>
    <x v="0"/>
    <n v="2843147"/>
    <n v="5"/>
    <n v="7"/>
    <n v="0.18424566088117489"/>
    <n v="291944.81530930131"/>
    <n v="1.5845410628019323"/>
    <x v="3"/>
    <s v="Normal"/>
    <x v="2"/>
    <s v="€"/>
    <s v="€414M"/>
    <s v="€656M"/>
    <s v="€0"/>
    <s v="€2,91,945"/>
    <n v="24328.73460910844"/>
  </r>
  <r>
    <x v="2260"/>
    <n v="2006"/>
    <x v="6"/>
    <x v="7"/>
    <s v="Series C"/>
    <n v="335"/>
    <n v="2248"/>
    <n v="850"/>
    <n v="18.91"/>
    <n v="2"/>
    <s v="No"/>
    <s v="Yes"/>
    <n v="27"/>
    <x v="1"/>
    <n v="3097242"/>
    <n v="4"/>
    <n v="18"/>
    <n v="0.14902135231316727"/>
    <n v="378113.87900355872"/>
    <n v="2.5373134328358211"/>
    <x v="2"/>
    <s v="Normal"/>
    <x v="2"/>
    <s v="£"/>
    <s v="£335M"/>
    <s v="£850M"/>
    <s v="£0"/>
    <s v="£3,78,114"/>
    <n v="31509.489916963226"/>
  </r>
  <r>
    <x v="2261"/>
    <n v="2010"/>
    <x v="1"/>
    <x v="2"/>
    <s v="IPO"/>
    <n v="86"/>
    <n v="2249"/>
    <n v="876"/>
    <n v="5.47"/>
    <n v="5"/>
    <s v="Yes"/>
    <s v="No"/>
    <n v="99"/>
    <x v="4"/>
    <n v="1082494"/>
    <n v="5"/>
    <n v="14"/>
    <n v="3.8239217429968872E-2"/>
    <n v="389506.4473099155"/>
    <n v="10.186046511627907"/>
    <x v="0"/>
    <s v="Normal"/>
    <x v="0"/>
    <s v="¥"/>
    <s v="¥86M"/>
    <s v="¥876M"/>
    <s v="¥0"/>
    <s v="¥3,89,506"/>
    <n v="32458.870609159625"/>
  </r>
  <r>
    <x v="2262"/>
    <n v="2013"/>
    <x v="1"/>
    <x v="2"/>
    <s v="Seed"/>
    <n v="284"/>
    <n v="2249"/>
    <n v="593"/>
    <n v="25.94"/>
    <n v="1"/>
    <s v="Yes"/>
    <s v="Yes"/>
    <n v="62"/>
    <x v="0"/>
    <n v="624060"/>
    <n v="1"/>
    <n v="11"/>
    <n v="0.12627834593152512"/>
    <n v="263672.74344152957"/>
    <n v="2.0880281690140845"/>
    <x v="0"/>
    <s v="Normal"/>
    <x v="0"/>
    <s v="¥"/>
    <s v="¥284M"/>
    <s v="¥593M"/>
    <s v="¥0"/>
    <s v="¥2,63,673"/>
    <n v="21972.728620127466"/>
  </r>
  <r>
    <x v="2263"/>
    <n v="2019"/>
    <x v="9"/>
    <x v="2"/>
    <s v="Series A"/>
    <n v="183"/>
    <n v="2253"/>
    <n v="266"/>
    <n v="13.03"/>
    <n v="7"/>
    <s v="Yes"/>
    <s v="No"/>
    <n v="43"/>
    <x v="2"/>
    <n v="2580561"/>
    <n v="2"/>
    <n v="5"/>
    <n v="8.1225033288948076E-2"/>
    <n v="118064.80248557479"/>
    <n v="1.4535519125683061"/>
    <x v="3"/>
    <s v="Normal"/>
    <x v="0"/>
    <n v="0"/>
    <s v="0183M"/>
    <s v="0266M"/>
    <s v="00"/>
    <s v="01,18,065"/>
    <n v="9838.7335404645655"/>
  </r>
  <r>
    <x v="2264"/>
    <n v="2005"/>
    <x v="7"/>
    <x v="4"/>
    <s v="Series C"/>
    <n v="385"/>
    <n v="2254"/>
    <n v="715"/>
    <n v="8.8800000000000008"/>
    <n v="9"/>
    <s v="Yes"/>
    <s v="No"/>
    <n v="10"/>
    <x v="3"/>
    <n v="4663965"/>
    <n v="4"/>
    <n v="19"/>
    <n v="0.17080745341614906"/>
    <n v="317213.84205856256"/>
    <n v="1.8571428571428572"/>
    <x v="1"/>
    <s v="High Performer"/>
    <x v="0"/>
    <s v="A$"/>
    <s v="A$385M"/>
    <s v="A$715M"/>
    <s v="A$0"/>
    <s v="A$3,17,214"/>
    <n v="26434.486838213546"/>
  </r>
  <r>
    <x v="2265"/>
    <n v="2015"/>
    <x v="9"/>
    <x v="7"/>
    <s v="Series B"/>
    <n v="32"/>
    <n v="2254"/>
    <n v="391"/>
    <n v="24.7"/>
    <n v="3"/>
    <s v="No"/>
    <s v="No"/>
    <n v="45"/>
    <x v="2"/>
    <n v="4705491"/>
    <n v="3"/>
    <n v="9"/>
    <n v="1.419698314108252E-2"/>
    <n v="173469.38775510204"/>
    <n v="12.21875"/>
    <x v="0"/>
    <s v="Normal"/>
    <x v="1"/>
    <n v="0"/>
    <s v="032M"/>
    <s v="0391M"/>
    <s v="00"/>
    <s v="01,73,469"/>
    <n v="14455.78231292517"/>
  </r>
  <r>
    <x v="2266"/>
    <n v="2004"/>
    <x v="5"/>
    <x v="0"/>
    <s v="Seed"/>
    <n v="152"/>
    <n v="2256"/>
    <n v="725"/>
    <n v="0.6"/>
    <n v="8"/>
    <s v="Yes"/>
    <s v="No"/>
    <n v="34"/>
    <x v="1"/>
    <n v="3489110"/>
    <n v="1"/>
    <n v="20"/>
    <n v="6.7375886524822695E-2"/>
    <n v="321365.24822695035"/>
    <n v="4.7697368421052628"/>
    <x v="2"/>
    <s v="Normal"/>
    <x v="0"/>
    <s v="¥"/>
    <s v="¥152M"/>
    <s v="¥725M"/>
    <s v="¥0"/>
    <s v="¥3,21,365"/>
    <n v="26780.437352245863"/>
  </r>
  <r>
    <x v="2267"/>
    <n v="2019"/>
    <x v="2"/>
    <x v="4"/>
    <s v="Series C"/>
    <n v="52"/>
    <n v="2257"/>
    <n v="422"/>
    <n v="2.36"/>
    <n v="6"/>
    <s v="Yes"/>
    <s v="No"/>
    <n v="23"/>
    <x v="2"/>
    <n v="3972842"/>
    <n v="4"/>
    <n v="5"/>
    <n v="2.303943287549845E-2"/>
    <n v="186973.85910500665"/>
    <n v="8.115384615384615"/>
    <x v="3"/>
    <s v="Normal"/>
    <x v="0"/>
    <s v="€"/>
    <s v="€52M"/>
    <s v="€422M"/>
    <s v="€0"/>
    <s v="€1,86,974"/>
    <n v="15581.154925417221"/>
  </r>
  <r>
    <x v="2268"/>
    <n v="2017"/>
    <x v="7"/>
    <x v="4"/>
    <s v="IPO"/>
    <n v="345"/>
    <n v="2257"/>
    <n v="657"/>
    <n v="25.46"/>
    <n v="5"/>
    <s v="No"/>
    <s v="Yes"/>
    <n v="39"/>
    <x v="4"/>
    <n v="3915092"/>
    <n v="5"/>
    <n v="7"/>
    <n v="0.15285777580859547"/>
    <n v="291094.37306158617"/>
    <n v="1.9043478260869566"/>
    <x v="0"/>
    <s v="Normal"/>
    <x v="2"/>
    <s v="A$"/>
    <s v="A$345M"/>
    <s v="A$657M"/>
    <s v="A$0"/>
    <s v="A$2,91,094"/>
    <n v="24257.864421798848"/>
  </r>
  <r>
    <x v="2269"/>
    <n v="2022"/>
    <x v="8"/>
    <x v="7"/>
    <s v="IPO"/>
    <n v="243"/>
    <n v="2258"/>
    <n v="762"/>
    <n v="27.77"/>
    <n v="9"/>
    <s v="Yes"/>
    <s v="Yes"/>
    <n v="38"/>
    <x v="3"/>
    <n v="462729"/>
    <n v="5"/>
    <n v="2"/>
    <n v="0.10761736049601417"/>
    <n v="337466.78476527904"/>
    <n v="3.1358024691358026"/>
    <x v="0"/>
    <s v="High Performer"/>
    <x v="0"/>
    <s v="$"/>
    <s v="$243M"/>
    <s v="$762M"/>
    <s v="$0"/>
    <s v="$3,37,467"/>
    <n v="28122.232063773252"/>
  </r>
  <r>
    <x v="2270"/>
    <n v="2022"/>
    <x v="8"/>
    <x v="9"/>
    <s v="Series C"/>
    <n v="271"/>
    <n v="2258"/>
    <n v="125"/>
    <n v="15.91"/>
    <n v="4"/>
    <s v="Yes"/>
    <s v="Yes"/>
    <n v="45"/>
    <x v="4"/>
    <n v="2745260"/>
    <n v="4"/>
    <n v="2"/>
    <n v="0.12001771479185119"/>
    <n v="55358.724534986715"/>
    <n v="0.46125461254612549"/>
    <x v="3"/>
    <s v="Normal"/>
    <x v="0"/>
    <s v="$"/>
    <s v="$271M"/>
    <s v="$125M"/>
    <s v="$0"/>
    <s v="$55,359"/>
    <n v="4613.227044582226"/>
  </r>
  <r>
    <x v="2271"/>
    <n v="2005"/>
    <x v="7"/>
    <x v="2"/>
    <s v="Series C"/>
    <n v="396"/>
    <n v="2260"/>
    <n v="608"/>
    <n v="41.08"/>
    <n v="6"/>
    <s v="Yes"/>
    <s v="Yes"/>
    <n v="66"/>
    <x v="2"/>
    <n v="505198"/>
    <n v="4"/>
    <n v="19"/>
    <n v="0.17522123893805311"/>
    <n v="269026.54867256636"/>
    <n v="1.5353535353535352"/>
    <x v="3"/>
    <s v="Normal"/>
    <x v="0"/>
    <s v="A$"/>
    <s v="A$396M"/>
    <s v="A$608M"/>
    <s v="A$0"/>
    <s v="A$2,69,027"/>
    <n v="22418.879056047197"/>
  </r>
  <r>
    <x v="2272"/>
    <n v="2012"/>
    <x v="5"/>
    <x v="9"/>
    <s v="Series A"/>
    <n v="313"/>
    <n v="2260"/>
    <n v="246"/>
    <n v="32.75"/>
    <n v="2"/>
    <s v="Yes"/>
    <s v="Yes"/>
    <n v="32"/>
    <x v="1"/>
    <n v="3567215"/>
    <n v="2"/>
    <n v="12"/>
    <n v="0.13849557522123893"/>
    <n v="108849.5575221239"/>
    <n v="0.78594249201277955"/>
    <x v="3"/>
    <s v="Normal"/>
    <x v="0"/>
    <s v="¥"/>
    <s v="¥313M"/>
    <s v="¥246M"/>
    <s v="¥0"/>
    <s v="¥1,08,850"/>
    <n v="9070.7964601769909"/>
  </r>
  <r>
    <x v="2273"/>
    <n v="2006"/>
    <x v="5"/>
    <x v="9"/>
    <s v="IPO"/>
    <n v="382"/>
    <n v="2263"/>
    <n v="569"/>
    <n v="33.99"/>
    <n v="6"/>
    <s v="Yes"/>
    <s v="No"/>
    <n v="20"/>
    <x v="1"/>
    <n v="4418487"/>
    <n v="5"/>
    <n v="18"/>
    <n v="0.16880247459125056"/>
    <n v="251436.14670790985"/>
    <n v="1.4895287958115184"/>
    <x v="3"/>
    <s v="Normal"/>
    <x v="0"/>
    <s v="¥"/>
    <s v="¥382M"/>
    <s v="¥569M"/>
    <s v="¥0"/>
    <s v="¥2,51,436"/>
    <n v="20953.012225659153"/>
  </r>
  <r>
    <x v="2274"/>
    <n v="2000"/>
    <x v="4"/>
    <x v="3"/>
    <s v="IPO"/>
    <n v="484"/>
    <n v="2263"/>
    <n v="900"/>
    <n v="43.69"/>
    <n v="5"/>
    <s v="No"/>
    <s v="Yes"/>
    <n v="85"/>
    <x v="2"/>
    <n v="4849282"/>
    <n v="5"/>
    <n v="24"/>
    <n v="0.2138753866548829"/>
    <n v="397702.16526734421"/>
    <n v="1.859504132231405"/>
    <x v="0"/>
    <s v="Normal"/>
    <x v="2"/>
    <s v="$"/>
    <s v="$484M"/>
    <s v="$900M"/>
    <s v="$0"/>
    <s v="$3,97,702"/>
    <n v="33141.847105612018"/>
  </r>
  <r>
    <x v="2275"/>
    <n v="2005"/>
    <x v="7"/>
    <x v="9"/>
    <s v="Series C"/>
    <n v="157"/>
    <n v="2266"/>
    <n v="654"/>
    <n v="42.77"/>
    <n v="9"/>
    <s v="Yes"/>
    <s v="No"/>
    <n v="26"/>
    <x v="4"/>
    <n v="4458114"/>
    <n v="4"/>
    <n v="19"/>
    <n v="6.928508384819064E-2"/>
    <n v="288614.29832303617"/>
    <n v="4.1656050955414017"/>
    <x v="1"/>
    <s v="High Performer"/>
    <x v="0"/>
    <s v="A$"/>
    <s v="A$157M"/>
    <s v="A$654M"/>
    <s v="A$0"/>
    <s v="A$2,88,614"/>
    <n v="24051.191526919683"/>
  </r>
  <r>
    <x v="2276"/>
    <n v="2021"/>
    <x v="2"/>
    <x v="8"/>
    <s v="Series C"/>
    <n v="40"/>
    <n v="2266"/>
    <n v="231"/>
    <n v="26.25"/>
    <n v="1"/>
    <s v="No"/>
    <s v="No"/>
    <n v="74"/>
    <x v="4"/>
    <n v="943984"/>
    <n v="4"/>
    <n v="3"/>
    <n v="1.7652250661959398E-2"/>
    <n v="101941.74757281554"/>
    <n v="5.7750000000000004"/>
    <x v="0"/>
    <s v="Normal"/>
    <x v="1"/>
    <s v="€"/>
    <s v="€40M"/>
    <s v="€231M"/>
    <s v="€0"/>
    <s v="€1,01,942"/>
    <n v="8495.1456310679605"/>
  </r>
  <r>
    <x v="2277"/>
    <n v="2008"/>
    <x v="2"/>
    <x v="5"/>
    <s v="IPO"/>
    <n v="135"/>
    <n v="2267"/>
    <n v="981"/>
    <n v="16.670000000000002"/>
    <n v="4"/>
    <s v="Yes"/>
    <s v="No"/>
    <n v="9"/>
    <x v="0"/>
    <n v="1287868"/>
    <n v="5"/>
    <n v="16"/>
    <n v="5.9550066166740183E-2"/>
    <n v="432730.48081164534"/>
    <n v="7.2666666666666666"/>
    <x v="3"/>
    <s v="Normal"/>
    <x v="0"/>
    <s v="€"/>
    <s v="€135M"/>
    <s v="€981M"/>
    <s v="€0"/>
    <s v="€4,32,730"/>
    <n v="36060.873400970442"/>
  </r>
  <r>
    <x v="2278"/>
    <n v="2021"/>
    <x v="3"/>
    <x v="9"/>
    <s v="Series C"/>
    <n v="458"/>
    <n v="2268"/>
    <n v="689"/>
    <n v="6.83"/>
    <n v="1"/>
    <s v="Yes"/>
    <s v="Yes"/>
    <n v="72"/>
    <x v="3"/>
    <n v="3777086"/>
    <n v="4"/>
    <n v="3"/>
    <n v="0.2019400352733686"/>
    <n v="303791.88712522044"/>
    <n v="1.5043668122270741"/>
    <x v="3"/>
    <s v="Normal"/>
    <x v="0"/>
    <s v="€"/>
    <s v="€458M"/>
    <s v="€689M"/>
    <s v="€0"/>
    <s v="€3,03,792"/>
    <n v="25315.990593768372"/>
  </r>
  <r>
    <x v="2279"/>
    <n v="2020"/>
    <x v="6"/>
    <x v="1"/>
    <s v="Series C"/>
    <n v="472"/>
    <n v="2269"/>
    <n v="577"/>
    <n v="21.11"/>
    <n v="6"/>
    <s v="Yes"/>
    <s v="Yes"/>
    <n v="34"/>
    <x v="1"/>
    <n v="4045791"/>
    <n v="4"/>
    <n v="4"/>
    <n v="0.20802115469369767"/>
    <n v="254297.04715733803"/>
    <n v="1.222457627118644"/>
    <x v="3"/>
    <s v="Normal"/>
    <x v="0"/>
    <s v="£"/>
    <s v="£472M"/>
    <s v="£577M"/>
    <s v="£0"/>
    <s v="£2,54,297"/>
    <n v="21191.420596444837"/>
  </r>
  <r>
    <x v="2280"/>
    <n v="2003"/>
    <x v="6"/>
    <x v="4"/>
    <s v="Series C"/>
    <n v="301"/>
    <n v="2271"/>
    <n v="306"/>
    <n v="8.99"/>
    <n v="6"/>
    <s v="Yes"/>
    <s v="No"/>
    <n v="46"/>
    <x v="1"/>
    <n v="2001371"/>
    <n v="4"/>
    <n v="21"/>
    <n v="0.13254073095552621"/>
    <n v="134742.40422721268"/>
    <n v="1.0166112956810631"/>
    <x v="2"/>
    <s v="Normal"/>
    <x v="0"/>
    <s v="£"/>
    <s v="£301M"/>
    <s v="£306M"/>
    <s v="£0"/>
    <s v="£1,34,742"/>
    <n v="11228.533685601056"/>
  </r>
  <r>
    <x v="2281"/>
    <n v="2005"/>
    <x v="9"/>
    <x v="8"/>
    <s v="Series B"/>
    <n v="75"/>
    <n v="2272"/>
    <n v="273"/>
    <n v="48.89"/>
    <n v="9"/>
    <s v="Yes"/>
    <s v="No"/>
    <n v="68"/>
    <x v="0"/>
    <n v="1636905"/>
    <n v="3"/>
    <n v="19"/>
    <n v="3.3010563380281688E-2"/>
    <n v="120158.45070422535"/>
    <n v="3.64"/>
    <x v="3"/>
    <s v="High Performer"/>
    <x v="0"/>
    <n v="0"/>
    <s v="075M"/>
    <s v="0273M"/>
    <s v="00"/>
    <s v="01,20,158"/>
    <n v="10013.204225352112"/>
  </r>
  <r>
    <x v="2282"/>
    <n v="2001"/>
    <x v="5"/>
    <x v="0"/>
    <s v="Seed"/>
    <n v="313"/>
    <n v="2272"/>
    <n v="754"/>
    <n v="17.739999999999998"/>
    <n v="4"/>
    <s v="No"/>
    <s v="Yes"/>
    <n v="80"/>
    <x v="3"/>
    <n v="3919435"/>
    <n v="1"/>
    <n v="23"/>
    <n v="0.13776408450704225"/>
    <n v="331866.19718309859"/>
    <n v="2.4089456869009584"/>
    <x v="0"/>
    <s v="Normal"/>
    <x v="2"/>
    <s v="¥"/>
    <s v="¥313M"/>
    <s v="¥754M"/>
    <s v="¥0"/>
    <s v="¥3,31,866"/>
    <n v="27655.516431924883"/>
  </r>
  <r>
    <x v="2283"/>
    <n v="2009"/>
    <x v="5"/>
    <x v="6"/>
    <s v="Series B"/>
    <n v="262"/>
    <n v="2273"/>
    <n v="945"/>
    <n v="28.1"/>
    <n v="3"/>
    <s v="No"/>
    <s v="Yes"/>
    <n v="94"/>
    <x v="1"/>
    <n v="2611381"/>
    <n v="3"/>
    <n v="15"/>
    <n v="0.11526616805983282"/>
    <n v="415750.10998680157"/>
    <n v="3.6068702290076335"/>
    <x v="0"/>
    <s v="Normal"/>
    <x v="2"/>
    <s v="¥"/>
    <s v="¥262M"/>
    <s v="¥945M"/>
    <s v="¥0"/>
    <s v="¥4,15,750"/>
    <n v="34645.842498900129"/>
  </r>
  <r>
    <x v="2284"/>
    <n v="2021"/>
    <x v="5"/>
    <x v="6"/>
    <s v="IPO"/>
    <n v="171"/>
    <n v="2276"/>
    <n v="34"/>
    <n v="32.909999999999997"/>
    <n v="9"/>
    <s v="No"/>
    <s v="Yes"/>
    <n v="40"/>
    <x v="2"/>
    <n v="774763"/>
    <n v="5"/>
    <n v="3"/>
    <n v="7.5131810193321616E-2"/>
    <n v="14938.488576449912"/>
    <n v="0.19883040935672514"/>
    <x v="0"/>
    <s v="High Performer"/>
    <x v="2"/>
    <s v="¥"/>
    <s v="¥171M"/>
    <s v="¥34M"/>
    <s v="¥0"/>
    <s v="¥14,938"/>
    <n v="1244.8740480374927"/>
  </r>
  <r>
    <x v="2285"/>
    <n v="2018"/>
    <x v="2"/>
    <x v="8"/>
    <s v="Series C"/>
    <n v="278"/>
    <n v="2277"/>
    <n v="531"/>
    <n v="33.950000000000003"/>
    <n v="8"/>
    <s v="Yes"/>
    <s v="Yes"/>
    <n v="41"/>
    <x v="0"/>
    <n v="1239907"/>
    <n v="4"/>
    <n v="6"/>
    <n v="0.12209046991655688"/>
    <n v="233201.581027668"/>
    <n v="1.9100719424460431"/>
    <x v="0"/>
    <s v="High Performer"/>
    <x v="0"/>
    <s v="€"/>
    <s v="€278M"/>
    <s v="€531M"/>
    <s v="€0"/>
    <s v="€2,33,202"/>
    <n v="19433.465085639"/>
  </r>
  <r>
    <x v="2286"/>
    <n v="2004"/>
    <x v="7"/>
    <x v="6"/>
    <s v="IPO"/>
    <n v="126"/>
    <n v="2278"/>
    <n v="872"/>
    <n v="33.11"/>
    <n v="6"/>
    <s v="No"/>
    <s v="No"/>
    <n v="46"/>
    <x v="3"/>
    <n v="1186708"/>
    <n v="5"/>
    <n v="20"/>
    <n v="5.5311676909569799E-2"/>
    <n v="382791.92273924494"/>
    <n v="6.9206349206349209"/>
    <x v="3"/>
    <s v="Normal"/>
    <x v="1"/>
    <s v="A$"/>
    <s v="A$126M"/>
    <s v="A$872M"/>
    <s v="A$0"/>
    <s v="A$3,82,792"/>
    <n v="31899.326894937079"/>
  </r>
  <r>
    <x v="2287"/>
    <n v="2022"/>
    <x v="3"/>
    <x v="6"/>
    <s v="Series C"/>
    <n v="310"/>
    <n v="2280"/>
    <n v="321"/>
    <n v="6"/>
    <n v="7"/>
    <s v="Yes"/>
    <s v="No"/>
    <n v="17"/>
    <x v="0"/>
    <n v="1643789"/>
    <n v="4"/>
    <n v="2"/>
    <n v="0.13596491228070176"/>
    <n v="140789.47368421053"/>
    <n v="1.0354838709677419"/>
    <x v="0"/>
    <s v="Normal"/>
    <x v="0"/>
    <s v="€"/>
    <s v="€310M"/>
    <s v="€321M"/>
    <s v="€0"/>
    <s v="€1,40,789"/>
    <n v="11732.456140350878"/>
  </r>
  <r>
    <x v="2288"/>
    <n v="2019"/>
    <x v="0"/>
    <x v="5"/>
    <s v="Series B"/>
    <n v="294"/>
    <n v="2281"/>
    <n v="877"/>
    <n v="26.02"/>
    <n v="7"/>
    <s v="Yes"/>
    <s v="Yes"/>
    <n v="67"/>
    <x v="1"/>
    <n v="2681060"/>
    <n v="3"/>
    <n v="5"/>
    <n v="0.12889083735203857"/>
    <n v="384480.4910127137"/>
    <n v="2.9829931972789114"/>
    <x v="3"/>
    <s v="Normal"/>
    <x v="0"/>
    <s v="₹"/>
    <s v="₹294M"/>
    <s v="₹877M"/>
    <s v="₹0"/>
    <s v="₹3,84,480"/>
    <n v="32040.040917726143"/>
  </r>
  <r>
    <x v="2289"/>
    <n v="2016"/>
    <x v="2"/>
    <x v="8"/>
    <s v="Series A"/>
    <n v="424"/>
    <n v="2281"/>
    <n v="211"/>
    <n v="14.01"/>
    <n v="3"/>
    <s v="Yes"/>
    <s v="No"/>
    <n v="6"/>
    <x v="4"/>
    <n v="1372501"/>
    <n v="2"/>
    <n v="8"/>
    <n v="0.18588338448049102"/>
    <n v="92503.288031565098"/>
    <n v="0.49764150943396224"/>
    <x v="0"/>
    <s v="Normal"/>
    <x v="0"/>
    <s v="€"/>
    <s v="€424M"/>
    <s v="€211M"/>
    <s v="€0"/>
    <s v="€92,503"/>
    <n v="7708.6073359637585"/>
  </r>
  <r>
    <x v="2290"/>
    <n v="2013"/>
    <x v="3"/>
    <x v="8"/>
    <s v="Seed"/>
    <n v="273"/>
    <n v="2282"/>
    <n v="151"/>
    <n v="8.2899999999999991"/>
    <n v="1"/>
    <s v="Yes"/>
    <s v="No"/>
    <n v="21"/>
    <x v="1"/>
    <n v="4638893"/>
    <n v="1"/>
    <n v="11"/>
    <n v="0.1196319018404908"/>
    <n v="66170.026292725684"/>
    <n v="0.55311355311355315"/>
    <x v="0"/>
    <s v="Normal"/>
    <x v="0"/>
    <s v="€"/>
    <s v="€273M"/>
    <s v="€151M"/>
    <s v="€0"/>
    <s v="€66,170"/>
    <n v="5514.1688577271398"/>
  </r>
  <r>
    <x v="2291"/>
    <n v="2016"/>
    <x v="2"/>
    <x v="0"/>
    <s v="IPO"/>
    <n v="283"/>
    <n v="2283"/>
    <n v="493"/>
    <n v="14.2"/>
    <n v="9"/>
    <s v="No"/>
    <s v="No"/>
    <n v="20"/>
    <x v="1"/>
    <n v="4961456"/>
    <n v="5"/>
    <n v="8"/>
    <n v="0.12395970214629873"/>
    <n v="215943.93342093736"/>
    <n v="1.7420494699646643"/>
    <x v="3"/>
    <s v="High Performer"/>
    <x v="1"/>
    <s v="€"/>
    <s v="€283M"/>
    <s v="€493M"/>
    <s v="€0"/>
    <s v="€2,15,944"/>
    <n v="17995.327785078112"/>
  </r>
  <r>
    <x v="2292"/>
    <n v="2011"/>
    <x v="3"/>
    <x v="7"/>
    <s v="Seed"/>
    <n v="450"/>
    <n v="2283"/>
    <n v="153"/>
    <n v="25.98"/>
    <n v="5"/>
    <s v="Yes"/>
    <s v="No"/>
    <n v="83"/>
    <x v="1"/>
    <n v="2876977"/>
    <n v="1"/>
    <n v="13"/>
    <n v="0.19710906701708278"/>
    <n v="67017.082785808147"/>
    <n v="0.34"/>
    <x v="3"/>
    <s v="Normal"/>
    <x v="0"/>
    <s v="€"/>
    <s v="€450M"/>
    <s v="€153M"/>
    <s v="€0"/>
    <s v="€67,017"/>
    <n v="5584.7568988173452"/>
  </r>
  <r>
    <x v="2293"/>
    <n v="2018"/>
    <x v="2"/>
    <x v="0"/>
    <s v="Series B"/>
    <n v="302"/>
    <n v="2284"/>
    <n v="826"/>
    <n v="11.98"/>
    <n v="2"/>
    <s v="No"/>
    <s v="No"/>
    <n v="77"/>
    <x v="3"/>
    <n v="804067"/>
    <n v="3"/>
    <n v="6"/>
    <n v="0.13222416812609458"/>
    <n v="361646.23467600701"/>
    <n v="2.7350993377483444"/>
    <x v="0"/>
    <s v="Normal"/>
    <x v="1"/>
    <s v="€"/>
    <s v="€302M"/>
    <s v="€826M"/>
    <s v="€0"/>
    <s v="€3,61,646"/>
    <n v="30137.186223000583"/>
  </r>
  <r>
    <x v="2294"/>
    <n v="2009"/>
    <x v="8"/>
    <x v="7"/>
    <s v="Series B"/>
    <n v="123"/>
    <n v="2285"/>
    <n v="997"/>
    <n v="18.510000000000002"/>
    <n v="8"/>
    <s v="Yes"/>
    <s v="No"/>
    <n v="1"/>
    <x v="4"/>
    <n v="761983"/>
    <n v="3"/>
    <n v="15"/>
    <n v="5.3829321663019694E-2"/>
    <n v="436323.85120350111"/>
    <n v="8.1056910569105689"/>
    <x v="1"/>
    <s v="High Performer"/>
    <x v="0"/>
    <s v="$"/>
    <s v="$123M"/>
    <s v="$997M"/>
    <s v="$0"/>
    <s v="$4,36,324"/>
    <n v="36360.320933625095"/>
  </r>
  <r>
    <x v="2295"/>
    <n v="2011"/>
    <x v="3"/>
    <x v="7"/>
    <s v="Seed"/>
    <n v="31"/>
    <n v="2287"/>
    <n v="199"/>
    <n v="7.88"/>
    <n v="4"/>
    <s v="No"/>
    <s v="No"/>
    <n v="69"/>
    <x v="2"/>
    <n v="391452"/>
    <n v="1"/>
    <n v="13"/>
    <n v="1.355487538259729E-2"/>
    <n v="87013.554875382601"/>
    <n v="6.419354838709677"/>
    <x v="0"/>
    <s v="Normal"/>
    <x v="1"/>
    <s v="€"/>
    <s v="€31M"/>
    <s v="€199M"/>
    <s v="€0"/>
    <s v="€87,014"/>
    <n v="7251.12957294855"/>
  </r>
  <r>
    <x v="2296"/>
    <n v="2000"/>
    <x v="5"/>
    <x v="1"/>
    <s v="Series B"/>
    <n v="192"/>
    <n v="2287"/>
    <n v="610"/>
    <n v="0.54"/>
    <n v="3"/>
    <s v="Yes"/>
    <s v="No"/>
    <n v="37"/>
    <x v="0"/>
    <n v="1190931"/>
    <n v="3"/>
    <n v="24"/>
    <n v="8.3952776563183215E-2"/>
    <n v="266724.96720594668"/>
    <n v="3.1770833333333335"/>
    <x v="0"/>
    <s v="Normal"/>
    <x v="0"/>
    <s v="¥"/>
    <s v="¥192M"/>
    <s v="¥610M"/>
    <s v="¥0"/>
    <s v="¥2,66,725"/>
    <n v="22227.080600495556"/>
  </r>
  <r>
    <x v="2297"/>
    <n v="2021"/>
    <x v="6"/>
    <x v="8"/>
    <s v="IPO"/>
    <n v="218"/>
    <n v="2288"/>
    <n v="679"/>
    <n v="23.91"/>
    <n v="8"/>
    <s v="No"/>
    <s v="Yes"/>
    <n v="91"/>
    <x v="2"/>
    <n v="4152000"/>
    <n v="5"/>
    <n v="3"/>
    <n v="9.5279720279720273E-2"/>
    <n v="296765.73426573427"/>
    <n v="3.1146788990825689"/>
    <x v="3"/>
    <s v="High Performer"/>
    <x v="2"/>
    <s v="£"/>
    <s v="£218M"/>
    <s v="£679M"/>
    <s v="£0"/>
    <s v="£2,96,766"/>
    <n v="24730.477855477857"/>
  </r>
  <r>
    <x v="2298"/>
    <n v="2012"/>
    <x v="0"/>
    <x v="9"/>
    <s v="Series A"/>
    <n v="401"/>
    <n v="2288"/>
    <n v="295"/>
    <n v="24.34"/>
    <n v="8"/>
    <s v="No"/>
    <s v="No"/>
    <n v="53"/>
    <x v="0"/>
    <n v="4359707"/>
    <n v="2"/>
    <n v="12"/>
    <n v="0.17526223776223776"/>
    <n v="128933.56643356643"/>
    <n v="0.73566084788029928"/>
    <x v="3"/>
    <s v="High Performer"/>
    <x v="1"/>
    <s v="₹"/>
    <s v="₹401M"/>
    <s v="₹295M"/>
    <s v="₹0"/>
    <s v="₹1,28,934"/>
    <n v="10744.463869463869"/>
  </r>
  <r>
    <x v="2299"/>
    <n v="2003"/>
    <x v="1"/>
    <x v="6"/>
    <s v="Series B"/>
    <n v="489"/>
    <n v="2288"/>
    <n v="990"/>
    <n v="13.65"/>
    <n v="6"/>
    <s v="No"/>
    <s v="No"/>
    <n v="22"/>
    <x v="4"/>
    <n v="1786701"/>
    <n v="3"/>
    <n v="21"/>
    <n v="0.21372377622377622"/>
    <n v="432692.30769230769"/>
    <n v="2.0245398773006134"/>
    <x v="1"/>
    <s v="Normal"/>
    <x v="1"/>
    <s v="¥"/>
    <s v="¥489M"/>
    <s v="¥990M"/>
    <s v="¥0"/>
    <s v="¥4,32,692"/>
    <n v="36057.692307692305"/>
  </r>
  <r>
    <x v="2300"/>
    <n v="2001"/>
    <x v="3"/>
    <x v="6"/>
    <s v="Series A"/>
    <n v="8"/>
    <n v="2289"/>
    <n v="535"/>
    <n v="4.07"/>
    <n v="8"/>
    <s v="No"/>
    <s v="Yes"/>
    <n v="66"/>
    <x v="0"/>
    <n v="1269583"/>
    <n v="2"/>
    <n v="23"/>
    <n v="3.4949759720401923E-3"/>
    <n v="233726.51813018785"/>
    <n v="66.875"/>
    <x v="0"/>
    <s v="High Performer"/>
    <x v="2"/>
    <s v="€"/>
    <s v="€8M"/>
    <s v="€535M"/>
    <s v="€0"/>
    <s v="€2,33,727"/>
    <n v="19477.209844182322"/>
  </r>
  <r>
    <x v="2301"/>
    <n v="2011"/>
    <x v="2"/>
    <x v="5"/>
    <s v="Seed"/>
    <n v="165"/>
    <n v="2290"/>
    <n v="222"/>
    <n v="20.78"/>
    <n v="9"/>
    <s v="Yes"/>
    <s v="Yes"/>
    <n v="47"/>
    <x v="4"/>
    <n v="3950809"/>
    <n v="1"/>
    <n v="13"/>
    <n v="7.2052401746724892E-2"/>
    <n v="96943.231441048032"/>
    <n v="1.3454545454545455"/>
    <x v="0"/>
    <s v="High Performer"/>
    <x v="0"/>
    <s v="€"/>
    <s v="€165M"/>
    <s v="€222M"/>
    <s v="€0"/>
    <s v="€96,943"/>
    <n v="8078.6026200873366"/>
  </r>
  <r>
    <x v="2302"/>
    <n v="2013"/>
    <x v="4"/>
    <x v="0"/>
    <s v="Series B"/>
    <n v="111"/>
    <n v="2290"/>
    <n v="209"/>
    <n v="26.54"/>
    <n v="5"/>
    <s v="No"/>
    <s v="No"/>
    <n v="79"/>
    <x v="1"/>
    <n v="2533403"/>
    <n v="3"/>
    <n v="11"/>
    <n v="4.8471615720524018E-2"/>
    <n v="91266.375545851522"/>
    <n v="1.882882882882883"/>
    <x v="2"/>
    <s v="Normal"/>
    <x v="1"/>
    <s v="$"/>
    <s v="$111M"/>
    <s v="$209M"/>
    <s v="$0"/>
    <s v="$91,266"/>
    <n v="7605.5312954876272"/>
  </r>
  <r>
    <x v="2303"/>
    <n v="2009"/>
    <x v="5"/>
    <x v="2"/>
    <s v="Series B"/>
    <n v="66"/>
    <n v="2291"/>
    <n v="789"/>
    <n v="29.09"/>
    <n v="6"/>
    <s v="No"/>
    <s v="Yes"/>
    <n v="25"/>
    <x v="4"/>
    <n v="3081484"/>
    <n v="3"/>
    <n v="15"/>
    <n v="2.8808380619816675E-2"/>
    <n v="344391.09559144475"/>
    <n v="11.954545454545455"/>
    <x v="0"/>
    <s v="Normal"/>
    <x v="2"/>
    <s v="¥"/>
    <s v="¥66M"/>
    <s v="¥789M"/>
    <s v="¥0"/>
    <s v="¥3,44,391"/>
    <n v="28699.257965953733"/>
  </r>
  <r>
    <x v="2304"/>
    <n v="2011"/>
    <x v="8"/>
    <x v="1"/>
    <s v="Series B"/>
    <n v="201"/>
    <n v="2292"/>
    <n v="80"/>
    <n v="20.6"/>
    <n v="4"/>
    <s v="No"/>
    <s v="Yes"/>
    <n v="51"/>
    <x v="4"/>
    <n v="3832682"/>
    <n v="3"/>
    <n v="13"/>
    <n v="8.7696335078534027E-2"/>
    <n v="34904.013961605582"/>
    <n v="0.39800995024875624"/>
    <x v="2"/>
    <s v="Normal"/>
    <x v="2"/>
    <s v="$"/>
    <s v="$201M"/>
    <s v="$80M"/>
    <s v="$0"/>
    <s v="$34,904"/>
    <n v="2908.6678301337988"/>
  </r>
  <r>
    <x v="2305"/>
    <n v="2020"/>
    <x v="1"/>
    <x v="3"/>
    <s v="IPO"/>
    <n v="61"/>
    <n v="2293"/>
    <n v="755"/>
    <n v="8.4499999999999993"/>
    <n v="7"/>
    <s v="Yes"/>
    <s v="Yes"/>
    <n v="22"/>
    <x v="4"/>
    <n v="275600"/>
    <n v="5"/>
    <n v="4"/>
    <n v="2.6602703881378108E-2"/>
    <n v="329262.97426951589"/>
    <n v="12.377049180327869"/>
    <x v="0"/>
    <s v="Normal"/>
    <x v="0"/>
    <s v="¥"/>
    <s v="¥61M"/>
    <s v="¥755M"/>
    <s v="¥0"/>
    <s v="¥3,29,263"/>
    <n v="27438.581189126326"/>
  </r>
  <r>
    <x v="2306"/>
    <n v="2000"/>
    <x v="3"/>
    <x v="3"/>
    <s v="Series B"/>
    <n v="267"/>
    <n v="2293"/>
    <n v="987"/>
    <n v="3.54"/>
    <n v="6"/>
    <s v="No"/>
    <s v="No"/>
    <n v="65"/>
    <x v="1"/>
    <n v="4272226"/>
    <n v="3"/>
    <n v="24"/>
    <n v="0.11644134321849106"/>
    <n v="430440.47099869169"/>
    <n v="3.696629213483146"/>
    <x v="0"/>
    <s v="Normal"/>
    <x v="1"/>
    <s v="€"/>
    <s v="€267M"/>
    <s v="€987M"/>
    <s v="€0"/>
    <s v="€4,30,440"/>
    <n v="35870.039249890971"/>
  </r>
  <r>
    <x v="2307"/>
    <n v="2003"/>
    <x v="0"/>
    <x v="9"/>
    <s v="Series B"/>
    <n v="224"/>
    <n v="2293"/>
    <n v="217"/>
    <n v="29.32"/>
    <n v="5"/>
    <s v="Yes"/>
    <s v="Yes"/>
    <n v="46"/>
    <x v="4"/>
    <n v="2972430"/>
    <n v="3"/>
    <n v="21"/>
    <n v="9.7688617531617963E-2"/>
    <n v="94635.848233754907"/>
    <n v="0.96875"/>
    <x v="3"/>
    <s v="Normal"/>
    <x v="0"/>
    <s v="₹"/>
    <s v="₹224M"/>
    <s v="₹217M"/>
    <s v="₹0"/>
    <s v="₹94,636"/>
    <n v="7886.3206861462422"/>
  </r>
  <r>
    <x v="2308"/>
    <n v="2013"/>
    <x v="5"/>
    <x v="5"/>
    <s v="Series A"/>
    <n v="349"/>
    <n v="2293"/>
    <n v="528"/>
    <n v="18.559999999999999"/>
    <n v="3"/>
    <s v="Yes"/>
    <s v="Yes"/>
    <n v="46"/>
    <x v="4"/>
    <n v="3248317"/>
    <n v="2"/>
    <n v="11"/>
    <n v="0.15220235499345836"/>
    <n v="230266.02703881377"/>
    <n v="1.512893982808023"/>
    <x v="2"/>
    <s v="Normal"/>
    <x v="0"/>
    <s v="¥"/>
    <s v="¥349M"/>
    <s v="¥528M"/>
    <s v="¥0"/>
    <s v="¥2,30,266"/>
    <n v="19188.835586567817"/>
  </r>
  <r>
    <x v="2309"/>
    <n v="2022"/>
    <x v="5"/>
    <x v="9"/>
    <s v="Seed"/>
    <n v="71"/>
    <n v="2294"/>
    <n v="785"/>
    <n v="46.47"/>
    <n v="2"/>
    <s v="No"/>
    <s v="Yes"/>
    <n v="35"/>
    <x v="3"/>
    <n v="2474716"/>
    <n v="1"/>
    <n v="2"/>
    <n v="3.0950305143853531E-2"/>
    <n v="342197.03574542282"/>
    <n v="11.056338028169014"/>
    <x v="2"/>
    <s v="Normal"/>
    <x v="2"/>
    <s v="¥"/>
    <s v="¥71M"/>
    <s v="¥785M"/>
    <s v="¥0"/>
    <s v="¥3,42,197"/>
    <n v="28516.419645451904"/>
  </r>
  <r>
    <x v="2310"/>
    <n v="2012"/>
    <x v="7"/>
    <x v="2"/>
    <s v="IPO"/>
    <n v="95"/>
    <n v="2295"/>
    <n v="890"/>
    <n v="15.65"/>
    <n v="2"/>
    <s v="Yes"/>
    <s v="Yes"/>
    <n v="36"/>
    <x v="4"/>
    <n v="3067611"/>
    <n v="5"/>
    <n v="12"/>
    <n v="4.1394335511982572E-2"/>
    <n v="387799.56427015248"/>
    <n v="9.3684210526315788"/>
    <x v="3"/>
    <s v="Normal"/>
    <x v="0"/>
    <s v="A$"/>
    <s v="A$95M"/>
    <s v="A$890M"/>
    <s v="A$0"/>
    <s v="A$3,87,800"/>
    <n v="32316.630355846042"/>
  </r>
  <r>
    <x v="2311"/>
    <n v="2011"/>
    <x v="7"/>
    <x v="1"/>
    <s v="IPO"/>
    <n v="364"/>
    <n v="2295"/>
    <n v="406"/>
    <n v="12.58"/>
    <n v="2"/>
    <s v="No"/>
    <s v="Yes"/>
    <n v="75"/>
    <x v="3"/>
    <n v="1474789"/>
    <n v="5"/>
    <n v="13"/>
    <n v="0.15860566448801744"/>
    <n v="176906.31808278867"/>
    <n v="1.1153846153846154"/>
    <x v="3"/>
    <s v="Normal"/>
    <x v="2"/>
    <s v="A$"/>
    <s v="A$364M"/>
    <s v="A$406M"/>
    <s v="A$0"/>
    <s v="A$1,76,906"/>
    <n v="14742.193173565722"/>
  </r>
  <r>
    <x v="2312"/>
    <n v="2003"/>
    <x v="1"/>
    <x v="9"/>
    <s v="Series C"/>
    <n v="475"/>
    <n v="2296"/>
    <n v="239"/>
    <n v="9.67"/>
    <n v="8"/>
    <s v="No"/>
    <s v="No"/>
    <n v="99"/>
    <x v="1"/>
    <n v="579683"/>
    <n v="4"/>
    <n v="21"/>
    <n v="0.20688153310104529"/>
    <n v="104094.07665505227"/>
    <n v="0.50315789473684214"/>
    <x v="0"/>
    <s v="High Performer"/>
    <x v="1"/>
    <s v="¥"/>
    <s v="¥475M"/>
    <s v="¥239M"/>
    <s v="¥0"/>
    <s v="¥1,04,094"/>
    <n v="8674.5063879210229"/>
  </r>
  <r>
    <x v="2313"/>
    <n v="2006"/>
    <x v="0"/>
    <x v="3"/>
    <s v="Seed"/>
    <n v="282"/>
    <n v="2296"/>
    <n v="291"/>
    <n v="27.2"/>
    <n v="7"/>
    <s v="Yes"/>
    <s v="Yes"/>
    <n v="67"/>
    <x v="0"/>
    <n v="2980004"/>
    <n v="1"/>
    <n v="18"/>
    <n v="0.12282229965156795"/>
    <n v="126742.16027874565"/>
    <n v="1.0319148936170213"/>
    <x v="0"/>
    <s v="Normal"/>
    <x v="0"/>
    <s v="₹"/>
    <s v="₹282M"/>
    <s v="₹291M"/>
    <s v="₹0"/>
    <s v="₹1,26,742"/>
    <n v="10561.84668989547"/>
  </r>
  <r>
    <x v="2314"/>
    <n v="2021"/>
    <x v="3"/>
    <x v="9"/>
    <s v="Seed"/>
    <n v="300"/>
    <n v="2297"/>
    <n v="975"/>
    <n v="35.42"/>
    <n v="4"/>
    <s v="Yes"/>
    <s v="No"/>
    <n v="89"/>
    <x v="1"/>
    <n v="1912007"/>
    <n v="1"/>
    <n v="3"/>
    <n v="0.13060513713539398"/>
    <n v="424466.69569003046"/>
    <n v="3.25"/>
    <x v="0"/>
    <s v="Normal"/>
    <x v="0"/>
    <s v="€"/>
    <s v="€300M"/>
    <s v="€975M"/>
    <s v="€0"/>
    <s v="€4,24,467"/>
    <n v="35372.22464083587"/>
  </r>
  <r>
    <x v="2315"/>
    <n v="2005"/>
    <x v="9"/>
    <x v="4"/>
    <s v="Series C"/>
    <n v="177"/>
    <n v="2297"/>
    <n v="305"/>
    <n v="5.63"/>
    <n v="2"/>
    <s v="No"/>
    <s v="No"/>
    <n v="38"/>
    <x v="2"/>
    <n v="51748"/>
    <n v="4"/>
    <n v="19"/>
    <n v="7.705703090988246E-2"/>
    <n v="132781.88942098391"/>
    <n v="1.7231638418079096"/>
    <x v="1"/>
    <s v="Normal"/>
    <x v="1"/>
    <n v="0"/>
    <s v="0177M"/>
    <s v="0305M"/>
    <s v="00"/>
    <s v="01,32,782"/>
    <n v="11065.157451748657"/>
  </r>
  <r>
    <x v="2316"/>
    <n v="2007"/>
    <x v="6"/>
    <x v="2"/>
    <s v="Series B"/>
    <n v="11"/>
    <n v="2298"/>
    <n v="718"/>
    <n v="24.18"/>
    <n v="6"/>
    <s v="No"/>
    <s v="No"/>
    <n v="41"/>
    <x v="1"/>
    <n v="1483489"/>
    <n v="3"/>
    <n v="17"/>
    <n v="4.7867711053089642E-3"/>
    <n v="312445.60487380333"/>
    <n v="65.272727272727266"/>
    <x v="3"/>
    <s v="Normal"/>
    <x v="1"/>
    <s v="£"/>
    <s v="£11M"/>
    <s v="£718M"/>
    <s v="£0"/>
    <s v="£3,12,446"/>
    <n v="26037.133739483608"/>
  </r>
  <r>
    <x v="2317"/>
    <n v="2021"/>
    <x v="5"/>
    <x v="3"/>
    <s v="Seed"/>
    <n v="398"/>
    <n v="2299"/>
    <n v="345"/>
    <n v="21.6"/>
    <n v="8"/>
    <s v="Yes"/>
    <s v="No"/>
    <n v="26"/>
    <x v="1"/>
    <n v="4732936"/>
    <n v="1"/>
    <n v="3"/>
    <n v="0.1731187472814267"/>
    <n v="150065.24575902565"/>
    <n v="0.86683417085427139"/>
    <x v="0"/>
    <s v="High Performer"/>
    <x v="0"/>
    <s v="¥"/>
    <s v="¥398M"/>
    <s v="¥345M"/>
    <s v="¥0"/>
    <s v="¥1,50,065"/>
    <n v="12505.437146585471"/>
  </r>
  <r>
    <x v="2318"/>
    <n v="2015"/>
    <x v="7"/>
    <x v="8"/>
    <s v="Series C"/>
    <n v="276"/>
    <n v="2301"/>
    <n v="134"/>
    <n v="5.51"/>
    <n v="2"/>
    <s v="Yes"/>
    <s v="Yes"/>
    <n v="54"/>
    <x v="0"/>
    <n v="1094530"/>
    <n v="4"/>
    <n v="9"/>
    <n v="0.11994784876140809"/>
    <n v="58235.549760973488"/>
    <n v="0.48550724637681159"/>
    <x v="3"/>
    <s v="Normal"/>
    <x v="0"/>
    <s v="A$"/>
    <s v="A$276M"/>
    <s v="A$134M"/>
    <s v="A$0"/>
    <s v="A$58,236"/>
    <n v="4852.9624800811243"/>
  </r>
  <r>
    <x v="2319"/>
    <n v="2009"/>
    <x v="1"/>
    <x v="1"/>
    <s v="Series A"/>
    <n v="460"/>
    <n v="2301"/>
    <n v="575"/>
    <n v="15.87"/>
    <n v="1"/>
    <s v="Yes"/>
    <s v="Yes"/>
    <n v="96"/>
    <x v="3"/>
    <n v="4468568"/>
    <n v="2"/>
    <n v="15"/>
    <n v="0.19991308126901347"/>
    <n v="249891.35158626683"/>
    <n v="1.25"/>
    <x v="1"/>
    <s v="Normal"/>
    <x v="0"/>
    <s v="¥"/>
    <s v="¥460M"/>
    <s v="¥575M"/>
    <s v="¥0"/>
    <s v="¥2,49,891"/>
    <n v="20824.27929885557"/>
  </r>
  <r>
    <x v="2320"/>
    <n v="2018"/>
    <x v="5"/>
    <x v="1"/>
    <s v="Series B"/>
    <n v="37"/>
    <n v="2302"/>
    <n v="705"/>
    <n v="20.97"/>
    <n v="8"/>
    <s v="Yes"/>
    <s v="Yes"/>
    <n v="47"/>
    <x v="0"/>
    <n v="929014"/>
    <n v="3"/>
    <n v="6"/>
    <n v="1.6072980017376195E-2"/>
    <n v="306255.4300608167"/>
    <n v="19.054054054054053"/>
    <x v="2"/>
    <s v="High Performer"/>
    <x v="0"/>
    <s v="¥"/>
    <s v="¥37M"/>
    <s v="¥705M"/>
    <s v="¥0"/>
    <s v="¥3,06,255"/>
    <n v="25521.285838401389"/>
  </r>
  <r>
    <x v="2321"/>
    <n v="2011"/>
    <x v="6"/>
    <x v="7"/>
    <s v="IPO"/>
    <n v="63"/>
    <n v="2302"/>
    <n v="469"/>
    <n v="34.369999999999997"/>
    <n v="7"/>
    <s v="No"/>
    <s v="No"/>
    <n v="56"/>
    <x v="3"/>
    <n v="2140404"/>
    <n v="5"/>
    <n v="13"/>
    <n v="2.7367506516072979E-2"/>
    <n v="203735.88184187663"/>
    <n v="7.4444444444444446"/>
    <x v="3"/>
    <s v="Normal"/>
    <x v="1"/>
    <s v="£"/>
    <s v="£63M"/>
    <s v="£469M"/>
    <s v="£0"/>
    <s v="£2,03,736"/>
    <n v="16977.990153489718"/>
  </r>
  <r>
    <x v="2322"/>
    <n v="2001"/>
    <x v="0"/>
    <x v="7"/>
    <s v="Series B"/>
    <n v="426"/>
    <n v="2302"/>
    <n v="483"/>
    <n v="45.19"/>
    <n v="5"/>
    <s v="No"/>
    <s v="Yes"/>
    <n v="96"/>
    <x v="4"/>
    <n v="3438852"/>
    <n v="3"/>
    <n v="23"/>
    <n v="0.18505647263249347"/>
    <n v="209817.54995655952"/>
    <n v="1.1338028169014085"/>
    <x v="3"/>
    <s v="Normal"/>
    <x v="2"/>
    <s v="₹"/>
    <s v="₹426M"/>
    <s v="₹483M"/>
    <s v="₹0"/>
    <s v="₹2,09,818"/>
    <n v="17484.795829713294"/>
  </r>
  <r>
    <x v="2323"/>
    <n v="2018"/>
    <x v="4"/>
    <x v="6"/>
    <s v="Series C"/>
    <n v="411"/>
    <n v="2307"/>
    <n v="309"/>
    <n v="20.9"/>
    <n v="7"/>
    <s v="No"/>
    <s v="Yes"/>
    <n v="24"/>
    <x v="3"/>
    <n v="4843552"/>
    <n v="4"/>
    <n v="6"/>
    <n v="0.17815344603381014"/>
    <n v="133940.18205461639"/>
    <n v="0.75182481751824815"/>
    <x v="3"/>
    <s v="Normal"/>
    <x v="2"/>
    <s v="$"/>
    <s v="$411M"/>
    <s v="$309M"/>
    <s v="$0"/>
    <s v="$1,33,940"/>
    <n v="11161.681837884698"/>
  </r>
  <r>
    <x v="2324"/>
    <n v="2021"/>
    <x v="2"/>
    <x v="3"/>
    <s v="Seed"/>
    <n v="362"/>
    <n v="2307"/>
    <n v="915"/>
    <n v="14.39"/>
    <n v="3"/>
    <s v="Yes"/>
    <s v="No"/>
    <n v="99"/>
    <x v="2"/>
    <n v="1282324"/>
    <n v="1"/>
    <n v="3"/>
    <n v="0.15691374078890333"/>
    <n v="396618.98569570872"/>
    <n v="2.527624309392265"/>
    <x v="3"/>
    <s v="Normal"/>
    <x v="0"/>
    <s v="€"/>
    <s v="€362M"/>
    <s v="€915M"/>
    <s v="€0"/>
    <s v="€3,96,619"/>
    <n v="33051.58214130906"/>
  </r>
  <r>
    <x v="2325"/>
    <n v="2003"/>
    <x v="9"/>
    <x v="4"/>
    <s v="Series B"/>
    <n v="327"/>
    <n v="2308"/>
    <n v="702"/>
    <n v="26.79"/>
    <n v="9"/>
    <s v="Yes"/>
    <s v="Yes"/>
    <n v="46"/>
    <x v="4"/>
    <n v="4468998"/>
    <n v="3"/>
    <n v="21"/>
    <n v="0.14168110918544194"/>
    <n v="304159.44540727901"/>
    <n v="2.1467889908256881"/>
    <x v="0"/>
    <s v="High Performer"/>
    <x v="0"/>
    <n v="0"/>
    <s v="0327M"/>
    <s v="0702M"/>
    <s v="00"/>
    <s v="03,04,159"/>
    <n v="25346.620450606584"/>
  </r>
  <r>
    <x v="2326"/>
    <n v="2006"/>
    <x v="4"/>
    <x v="9"/>
    <s v="Seed"/>
    <n v="179"/>
    <n v="2310"/>
    <n v="700"/>
    <n v="23.31"/>
    <n v="8"/>
    <s v="Yes"/>
    <s v="Yes"/>
    <n v="36"/>
    <x v="2"/>
    <n v="846400"/>
    <n v="1"/>
    <n v="18"/>
    <n v="7.7489177489177483E-2"/>
    <n v="303030.30303030304"/>
    <n v="3.9106145251396649"/>
    <x v="3"/>
    <s v="High Performer"/>
    <x v="0"/>
    <s v="$"/>
    <s v="$179M"/>
    <s v="$700M"/>
    <s v="$0"/>
    <s v="$3,03,030"/>
    <n v="25252.525252525251"/>
  </r>
  <r>
    <x v="2327"/>
    <n v="2000"/>
    <x v="3"/>
    <x v="0"/>
    <s v="Series A"/>
    <n v="494"/>
    <n v="2310"/>
    <n v="97"/>
    <n v="15.8"/>
    <n v="6"/>
    <s v="Yes"/>
    <s v="Yes"/>
    <n v="84"/>
    <x v="4"/>
    <n v="3672656"/>
    <n v="2"/>
    <n v="24"/>
    <n v="0.21385281385281385"/>
    <n v="41991.341991341993"/>
    <n v="0.19635627530364372"/>
    <x v="0"/>
    <s v="Normal"/>
    <x v="0"/>
    <s v="€"/>
    <s v="€494M"/>
    <s v="€97M"/>
    <s v="€0"/>
    <s v="€41,991"/>
    <n v="3499.2784992784991"/>
  </r>
  <r>
    <x v="2328"/>
    <n v="2005"/>
    <x v="2"/>
    <x v="9"/>
    <s v="Series B"/>
    <n v="146"/>
    <n v="2310"/>
    <n v="915"/>
    <n v="11.73"/>
    <n v="5"/>
    <s v="Yes"/>
    <s v="No"/>
    <n v="31"/>
    <x v="2"/>
    <n v="128660"/>
    <n v="3"/>
    <n v="19"/>
    <n v="6.3203463203463206E-2"/>
    <n v="396103.89610389608"/>
    <n v="6.2671232876712333"/>
    <x v="1"/>
    <s v="Normal"/>
    <x v="0"/>
    <s v="€"/>
    <s v="€146M"/>
    <s v="€915M"/>
    <s v="€0"/>
    <s v="€3,96,104"/>
    <n v="33008.658008658007"/>
  </r>
  <r>
    <x v="2329"/>
    <n v="2004"/>
    <x v="4"/>
    <x v="4"/>
    <s v="Series A"/>
    <n v="45"/>
    <n v="2312"/>
    <n v="315"/>
    <n v="48.71"/>
    <n v="8"/>
    <s v="Yes"/>
    <s v="Yes"/>
    <n v="56"/>
    <x v="4"/>
    <n v="2177534"/>
    <n v="2"/>
    <n v="20"/>
    <n v="1.9463667820069204E-2"/>
    <n v="136245.67474048442"/>
    <n v="7"/>
    <x v="3"/>
    <s v="High Performer"/>
    <x v="0"/>
    <s v="$"/>
    <s v="$45M"/>
    <s v="$315M"/>
    <s v="$0"/>
    <s v="$1,36,246"/>
    <n v="11353.806228373702"/>
  </r>
  <r>
    <x v="2330"/>
    <n v="2011"/>
    <x v="5"/>
    <x v="7"/>
    <s v="Series A"/>
    <n v="332"/>
    <n v="2319"/>
    <n v="844"/>
    <n v="33.770000000000003"/>
    <n v="7"/>
    <s v="Yes"/>
    <s v="Yes"/>
    <n v="81"/>
    <x v="3"/>
    <n v="4540027"/>
    <n v="2"/>
    <n v="13"/>
    <n v="0.14316515739542907"/>
    <n v="363949.97843898233"/>
    <n v="2.5421686746987953"/>
    <x v="0"/>
    <s v="Normal"/>
    <x v="0"/>
    <s v="¥"/>
    <s v="¥332M"/>
    <s v="¥844M"/>
    <s v="¥0"/>
    <s v="¥3,63,950"/>
    <n v="30329.164869915192"/>
  </r>
  <r>
    <x v="2331"/>
    <n v="2021"/>
    <x v="0"/>
    <x v="9"/>
    <s v="Series B"/>
    <n v="188"/>
    <n v="2321"/>
    <n v="558"/>
    <n v="7.99"/>
    <n v="3"/>
    <s v="Yes"/>
    <s v="Yes"/>
    <n v="33"/>
    <x v="2"/>
    <n v="4934313"/>
    <n v="3"/>
    <n v="3"/>
    <n v="8.0999569151227913E-2"/>
    <n v="240413.61482119776"/>
    <n v="2.9680851063829787"/>
    <x v="0"/>
    <s v="Normal"/>
    <x v="0"/>
    <s v="₹"/>
    <s v="₹188M"/>
    <s v="₹558M"/>
    <s v="₹0"/>
    <s v="₹2,40,414"/>
    <n v="20034.467901766478"/>
  </r>
  <r>
    <x v="2332"/>
    <n v="2018"/>
    <x v="0"/>
    <x v="6"/>
    <s v="Seed"/>
    <n v="209"/>
    <n v="2323"/>
    <n v="630"/>
    <n v="18.29"/>
    <n v="8"/>
    <s v="Yes"/>
    <s v="Yes"/>
    <n v="47"/>
    <x v="4"/>
    <n v="3992083"/>
    <n v="1"/>
    <n v="6"/>
    <n v="8.9969866551872585E-2"/>
    <n v="271201.03314679296"/>
    <n v="3.0143540669856459"/>
    <x v="0"/>
    <s v="High Performer"/>
    <x v="0"/>
    <s v="₹"/>
    <s v="₹209M"/>
    <s v="₹630M"/>
    <s v="₹0"/>
    <s v="₹2,71,201"/>
    <n v="22600.086095566079"/>
  </r>
  <r>
    <x v="2333"/>
    <n v="2010"/>
    <x v="8"/>
    <x v="0"/>
    <s v="Series A"/>
    <n v="290"/>
    <n v="2325"/>
    <n v="905"/>
    <n v="47.68"/>
    <n v="8"/>
    <s v="Yes"/>
    <s v="Yes"/>
    <n v="33"/>
    <x v="3"/>
    <n v="1372341"/>
    <n v="2"/>
    <n v="14"/>
    <n v="0.12473118279569892"/>
    <n v="389247.31182795699"/>
    <n v="3.1206896551724137"/>
    <x v="0"/>
    <s v="High Performer"/>
    <x v="0"/>
    <s v="$"/>
    <s v="$290M"/>
    <s v="$905M"/>
    <s v="$0"/>
    <s v="$3,89,247"/>
    <n v="32437.275985663084"/>
  </r>
  <r>
    <x v="2334"/>
    <n v="2010"/>
    <x v="2"/>
    <x v="2"/>
    <s v="Series A"/>
    <n v="109"/>
    <n v="2325"/>
    <n v="188"/>
    <n v="2.66"/>
    <n v="5"/>
    <s v="No"/>
    <s v="No"/>
    <n v="83"/>
    <x v="0"/>
    <n v="591837"/>
    <n v="2"/>
    <n v="14"/>
    <n v="4.6881720430107528E-2"/>
    <n v="80860.215053763444"/>
    <n v="1.724770642201835"/>
    <x v="3"/>
    <s v="Normal"/>
    <x v="1"/>
    <s v="€"/>
    <s v="€109M"/>
    <s v="€188M"/>
    <s v="€0"/>
    <s v="€80,860"/>
    <n v="6738.351254480287"/>
  </r>
  <r>
    <x v="2335"/>
    <n v="2005"/>
    <x v="5"/>
    <x v="0"/>
    <s v="Series C"/>
    <n v="405"/>
    <n v="2325"/>
    <n v="998"/>
    <n v="3.74"/>
    <n v="4"/>
    <s v="Yes"/>
    <s v="Yes"/>
    <n v="97"/>
    <x v="2"/>
    <n v="4704625"/>
    <n v="4"/>
    <n v="19"/>
    <n v="0.17419354838709677"/>
    <n v="429247.31182795699"/>
    <n v="2.4641975308641975"/>
    <x v="0"/>
    <s v="Normal"/>
    <x v="0"/>
    <s v="¥"/>
    <s v="¥405M"/>
    <s v="¥998M"/>
    <s v="¥0"/>
    <s v="¥4,29,247"/>
    <n v="35770.609318996416"/>
  </r>
  <r>
    <x v="2336"/>
    <n v="2003"/>
    <x v="7"/>
    <x v="9"/>
    <s v="Series A"/>
    <n v="161"/>
    <n v="2326"/>
    <n v="846"/>
    <n v="25.16"/>
    <n v="7"/>
    <s v="Yes"/>
    <s v="No"/>
    <n v="25"/>
    <x v="2"/>
    <n v="3946846"/>
    <n v="2"/>
    <n v="21"/>
    <n v="6.921754084264832E-2"/>
    <n v="363714.53138435079"/>
    <n v="5.2546583850931681"/>
    <x v="3"/>
    <s v="Normal"/>
    <x v="0"/>
    <s v="A$"/>
    <s v="A$161M"/>
    <s v="A$846M"/>
    <s v="A$0"/>
    <s v="A$3,63,715"/>
    <n v="30309.544282029234"/>
  </r>
  <r>
    <x v="2337"/>
    <n v="2001"/>
    <x v="2"/>
    <x v="5"/>
    <s v="IPO"/>
    <n v="418"/>
    <n v="2326"/>
    <n v="864"/>
    <n v="46.32"/>
    <n v="1"/>
    <s v="Yes"/>
    <s v="No"/>
    <n v="74"/>
    <x v="3"/>
    <n v="955672"/>
    <n v="5"/>
    <n v="23"/>
    <n v="0.17970765262252794"/>
    <n v="371453.1384350817"/>
    <n v="2.0669856459330145"/>
    <x v="3"/>
    <s v="Normal"/>
    <x v="0"/>
    <s v="€"/>
    <s v="€418M"/>
    <s v="€864M"/>
    <s v="€0"/>
    <s v="€3,71,453"/>
    <n v="30954.428202923475"/>
  </r>
  <r>
    <x v="2338"/>
    <n v="2018"/>
    <x v="5"/>
    <x v="3"/>
    <s v="Series B"/>
    <n v="480"/>
    <n v="2327"/>
    <n v="22"/>
    <n v="6.15"/>
    <n v="3"/>
    <s v="No"/>
    <s v="Yes"/>
    <n v="18"/>
    <x v="1"/>
    <n v="3562612"/>
    <n v="3"/>
    <n v="6"/>
    <n v="0.20627417275461968"/>
    <n v="9454.2329179200678"/>
    <n v="4.583333333333333E-2"/>
    <x v="0"/>
    <s v="Normal"/>
    <x v="2"/>
    <s v="¥"/>
    <s v="¥480M"/>
    <s v="¥22M"/>
    <s v="¥0"/>
    <s v="¥9,454"/>
    <n v="787.85274316000573"/>
  </r>
  <r>
    <x v="2339"/>
    <n v="2014"/>
    <x v="3"/>
    <x v="1"/>
    <s v="IPO"/>
    <n v="263"/>
    <n v="2327"/>
    <n v="824"/>
    <n v="25.47"/>
    <n v="2"/>
    <s v="Yes"/>
    <s v="No"/>
    <n v="16"/>
    <x v="0"/>
    <n v="3878366"/>
    <n v="5"/>
    <n v="10"/>
    <n v="0.11302105715513537"/>
    <n v="354103.99656209711"/>
    <n v="3.1330798479087454"/>
    <x v="3"/>
    <s v="Normal"/>
    <x v="0"/>
    <s v="€"/>
    <s v="€263M"/>
    <s v="€824M"/>
    <s v="€0"/>
    <s v="€3,54,104"/>
    <n v="29508.66638017476"/>
  </r>
  <r>
    <x v="2340"/>
    <n v="2022"/>
    <x v="3"/>
    <x v="9"/>
    <s v="Series B"/>
    <n v="426"/>
    <n v="2328"/>
    <n v="915"/>
    <n v="12.42"/>
    <n v="6"/>
    <s v="Yes"/>
    <s v="Yes"/>
    <n v="27"/>
    <x v="1"/>
    <n v="1604709"/>
    <n v="3"/>
    <n v="2"/>
    <n v="0.18298969072164947"/>
    <n v="393041.23711340205"/>
    <n v="2.147887323943662"/>
    <x v="0"/>
    <s v="Normal"/>
    <x v="0"/>
    <s v="€"/>
    <s v="€426M"/>
    <s v="€915M"/>
    <s v="€0"/>
    <s v="€3,93,041"/>
    <n v="32753.436426116838"/>
  </r>
  <r>
    <x v="2341"/>
    <n v="2012"/>
    <x v="4"/>
    <x v="1"/>
    <s v="Series C"/>
    <n v="155"/>
    <n v="2328"/>
    <n v="100"/>
    <n v="31.29"/>
    <n v="3"/>
    <s v="No"/>
    <s v="Yes"/>
    <n v="69"/>
    <x v="2"/>
    <n v="3963683"/>
    <n v="4"/>
    <n v="12"/>
    <n v="6.6580756013745704E-2"/>
    <n v="42955.326460481097"/>
    <n v="0.64516129032258063"/>
    <x v="1"/>
    <s v="Normal"/>
    <x v="2"/>
    <s v="$"/>
    <s v="$155M"/>
    <s v="$100M"/>
    <s v="$0"/>
    <s v="$42,955"/>
    <n v="3579.6105383734248"/>
  </r>
  <r>
    <x v="2342"/>
    <n v="2011"/>
    <x v="1"/>
    <x v="4"/>
    <s v="Seed"/>
    <n v="6"/>
    <n v="2329"/>
    <n v="899"/>
    <n v="28.39"/>
    <n v="1"/>
    <s v="Yes"/>
    <s v="No"/>
    <n v="9"/>
    <x v="2"/>
    <n v="743870"/>
    <n v="1"/>
    <n v="13"/>
    <n v="2.5762129669386004E-3"/>
    <n v="386002.57621296693"/>
    <n v="149.83333333333334"/>
    <x v="3"/>
    <s v="Normal"/>
    <x v="0"/>
    <s v="¥"/>
    <s v="¥6M"/>
    <s v="¥899M"/>
    <s v="¥0"/>
    <s v="¥3,86,003"/>
    <n v="32166.881351080578"/>
  </r>
  <r>
    <x v="2343"/>
    <n v="2016"/>
    <x v="0"/>
    <x v="6"/>
    <s v="Series B"/>
    <n v="348"/>
    <n v="2330"/>
    <n v="665"/>
    <n v="4.25"/>
    <n v="6"/>
    <s v="Yes"/>
    <s v="No"/>
    <n v="79"/>
    <x v="0"/>
    <n v="4250700"/>
    <n v="3"/>
    <n v="8"/>
    <n v="0.14935622317596567"/>
    <n v="285407.7253218884"/>
    <n v="1.9109195402298851"/>
    <x v="0"/>
    <s v="Normal"/>
    <x v="0"/>
    <s v="₹"/>
    <s v="₹348M"/>
    <s v="₹665M"/>
    <s v="₹0"/>
    <s v="₹2,85,408"/>
    <n v="23783.977110157368"/>
  </r>
  <r>
    <x v="2344"/>
    <n v="2004"/>
    <x v="0"/>
    <x v="9"/>
    <s v="IPO"/>
    <n v="139"/>
    <n v="2330"/>
    <n v="906"/>
    <n v="39.340000000000003"/>
    <n v="5"/>
    <s v="No"/>
    <s v="No"/>
    <n v="53"/>
    <x v="0"/>
    <n v="902187"/>
    <n v="5"/>
    <n v="20"/>
    <n v="5.9656652360515018E-2"/>
    <n v="388841.20171673817"/>
    <n v="6.5179856115107917"/>
    <x v="3"/>
    <s v="Normal"/>
    <x v="1"/>
    <s v="₹"/>
    <s v="₹139M"/>
    <s v="₹906M"/>
    <s v="₹0"/>
    <s v="₹3,88,841"/>
    <n v="32403.43347639485"/>
  </r>
  <r>
    <x v="2345"/>
    <n v="2012"/>
    <x v="7"/>
    <x v="8"/>
    <s v="Series A"/>
    <n v="430"/>
    <n v="2330"/>
    <n v="820"/>
    <n v="44.5"/>
    <n v="3"/>
    <s v="No"/>
    <s v="No"/>
    <n v="73"/>
    <x v="3"/>
    <n v="3897233"/>
    <n v="2"/>
    <n v="12"/>
    <n v="0.18454935622317598"/>
    <n v="351931.33047210303"/>
    <n v="1.9069767441860466"/>
    <x v="3"/>
    <s v="Normal"/>
    <x v="1"/>
    <s v="A$"/>
    <s v="A$430M"/>
    <s v="A$820M"/>
    <s v="A$0"/>
    <s v="A$3,51,931"/>
    <n v="29327.61087267525"/>
  </r>
  <r>
    <x v="2346"/>
    <n v="2001"/>
    <x v="4"/>
    <x v="1"/>
    <s v="Series C"/>
    <n v="339"/>
    <n v="2330"/>
    <n v="693"/>
    <n v="7.15"/>
    <n v="3"/>
    <s v="Yes"/>
    <s v="No"/>
    <n v="10"/>
    <x v="0"/>
    <n v="2921364"/>
    <n v="4"/>
    <n v="23"/>
    <n v="0.14549356223175966"/>
    <n v="297424.89270386269"/>
    <n v="2.0442477876106193"/>
    <x v="3"/>
    <s v="Normal"/>
    <x v="0"/>
    <s v="$"/>
    <s v="$339M"/>
    <s v="$693M"/>
    <s v="$0"/>
    <s v="$2,97,425"/>
    <n v="24785.407725321889"/>
  </r>
  <r>
    <x v="2347"/>
    <n v="2011"/>
    <x v="4"/>
    <x v="2"/>
    <s v="Series B"/>
    <n v="457"/>
    <n v="2330"/>
    <n v="218"/>
    <n v="13.21"/>
    <n v="2"/>
    <s v="No"/>
    <s v="Yes"/>
    <n v="96"/>
    <x v="0"/>
    <n v="1504748"/>
    <n v="3"/>
    <n v="13"/>
    <n v="0.196137339055794"/>
    <n v="93562.231759656657"/>
    <n v="0.47702407002188185"/>
    <x v="0"/>
    <s v="Normal"/>
    <x v="2"/>
    <s v="$"/>
    <s v="$457M"/>
    <s v="$218M"/>
    <s v="$0"/>
    <s v="$93,562"/>
    <n v="7796.8526466380545"/>
  </r>
  <r>
    <x v="2348"/>
    <n v="2008"/>
    <x v="3"/>
    <x v="6"/>
    <s v="Series C"/>
    <n v="274"/>
    <n v="2330"/>
    <n v="175"/>
    <n v="4.3499999999999996"/>
    <n v="1"/>
    <s v="Yes"/>
    <s v="Yes"/>
    <n v="71"/>
    <x v="1"/>
    <n v="3686975"/>
    <n v="4"/>
    <n v="16"/>
    <n v="0.11759656652360514"/>
    <n v="75107.296137339057"/>
    <n v="0.63868613138686137"/>
    <x v="3"/>
    <s v="Normal"/>
    <x v="0"/>
    <s v="€"/>
    <s v="€274M"/>
    <s v="€175M"/>
    <s v="€0"/>
    <s v="€75,107"/>
    <n v="6258.9413447782545"/>
  </r>
  <r>
    <x v="2349"/>
    <n v="2022"/>
    <x v="9"/>
    <x v="5"/>
    <s v="IPO"/>
    <n v="335"/>
    <n v="2333"/>
    <n v="356"/>
    <n v="0.68"/>
    <n v="7"/>
    <s v="No"/>
    <s v="No"/>
    <n v="15"/>
    <x v="2"/>
    <n v="812208"/>
    <n v="5"/>
    <n v="2"/>
    <n v="0.14359194170595799"/>
    <n v="152593.22760394341"/>
    <n v="1.0626865671641792"/>
    <x v="0"/>
    <s v="Normal"/>
    <x v="1"/>
    <n v="0"/>
    <s v="0335M"/>
    <s v="0356M"/>
    <s v="00"/>
    <s v="01,52,593"/>
    <n v="12716.102300328619"/>
  </r>
  <r>
    <x v="2350"/>
    <n v="2007"/>
    <x v="9"/>
    <x v="4"/>
    <s v="IPO"/>
    <n v="157"/>
    <n v="2333"/>
    <n v="241"/>
    <n v="40.229999999999997"/>
    <n v="2"/>
    <s v="Yes"/>
    <s v="No"/>
    <n v="60"/>
    <x v="4"/>
    <n v="4879626"/>
    <n v="5"/>
    <n v="17"/>
    <n v="6.7295327903986291E-2"/>
    <n v="103300.471495928"/>
    <n v="1.5350318471337581"/>
    <x v="3"/>
    <s v="Normal"/>
    <x v="0"/>
    <n v="0"/>
    <s v="0157M"/>
    <s v="0241M"/>
    <s v="00"/>
    <s v="01,03,300"/>
    <n v="8608.3726246606657"/>
  </r>
  <r>
    <x v="2351"/>
    <n v="2011"/>
    <x v="5"/>
    <x v="9"/>
    <s v="Series B"/>
    <n v="484"/>
    <n v="2334"/>
    <n v="312"/>
    <n v="43.74"/>
    <n v="5"/>
    <s v="Yes"/>
    <s v="No"/>
    <n v="39"/>
    <x v="2"/>
    <n v="3695952"/>
    <n v="3"/>
    <n v="13"/>
    <n v="0.207369323050557"/>
    <n v="133676.09254498716"/>
    <n v="0.64462809917355368"/>
    <x v="3"/>
    <s v="Normal"/>
    <x v="0"/>
    <s v="¥"/>
    <s v="¥484M"/>
    <s v="¥312M"/>
    <s v="¥0"/>
    <s v="¥1,33,676"/>
    <n v="11139.674378748929"/>
  </r>
  <r>
    <x v="2352"/>
    <n v="2011"/>
    <x v="7"/>
    <x v="3"/>
    <s v="Seed"/>
    <n v="369"/>
    <n v="2334"/>
    <n v="210"/>
    <n v="20.46"/>
    <n v="5"/>
    <s v="No"/>
    <s v="Yes"/>
    <n v="38"/>
    <x v="1"/>
    <n v="1084632"/>
    <n v="1"/>
    <n v="13"/>
    <n v="0.15809768637532134"/>
    <n v="89974.293059125965"/>
    <n v="0.56910569105691056"/>
    <x v="0"/>
    <s v="Normal"/>
    <x v="2"/>
    <s v="A$"/>
    <s v="A$369M"/>
    <s v="A$210M"/>
    <s v="A$0"/>
    <s v="A$89,974"/>
    <n v="7497.857754927164"/>
  </r>
  <r>
    <x v="2353"/>
    <n v="2006"/>
    <x v="9"/>
    <x v="7"/>
    <s v="Series B"/>
    <n v="224"/>
    <n v="2336"/>
    <n v="295"/>
    <n v="9.25"/>
    <n v="9"/>
    <s v="Yes"/>
    <s v="No"/>
    <n v="74"/>
    <x v="2"/>
    <n v="2787145"/>
    <n v="3"/>
    <n v="18"/>
    <n v="9.5890410958904104E-2"/>
    <n v="126284.24657534246"/>
    <n v="1.3169642857142858"/>
    <x v="2"/>
    <s v="High Performer"/>
    <x v="0"/>
    <n v="0"/>
    <s v="0224M"/>
    <s v="0295M"/>
    <s v="00"/>
    <s v="01,26,284"/>
    <n v="10523.687214611871"/>
  </r>
  <r>
    <x v="2354"/>
    <n v="2009"/>
    <x v="9"/>
    <x v="6"/>
    <s v="Series A"/>
    <n v="80"/>
    <n v="2337"/>
    <n v="182"/>
    <n v="49.24"/>
    <n v="1"/>
    <s v="Yes"/>
    <s v="No"/>
    <n v="16"/>
    <x v="3"/>
    <n v="847610"/>
    <n v="2"/>
    <n v="15"/>
    <n v="3.4231921266581089E-2"/>
    <n v="77877.620881471972"/>
    <n v="2.2749999999999999"/>
    <x v="3"/>
    <s v="Normal"/>
    <x v="0"/>
    <n v="0"/>
    <s v="080M"/>
    <s v="0182M"/>
    <s v="00"/>
    <s v="077,878"/>
    <n v="6489.8017401226643"/>
  </r>
  <r>
    <x v="2355"/>
    <n v="2010"/>
    <x v="2"/>
    <x v="7"/>
    <s v="IPO"/>
    <n v="450"/>
    <n v="2338"/>
    <n v="830"/>
    <n v="33.94"/>
    <n v="6"/>
    <s v="No"/>
    <s v="Yes"/>
    <n v="32"/>
    <x v="0"/>
    <n v="602650"/>
    <n v="5"/>
    <n v="14"/>
    <n v="0.1924721984602224"/>
    <n v="355004.27715996577"/>
    <n v="1.8444444444444446"/>
    <x v="0"/>
    <s v="Normal"/>
    <x v="2"/>
    <s v="€"/>
    <s v="€450M"/>
    <s v="€830M"/>
    <s v="€0"/>
    <s v="€3,55,004"/>
    <n v="29583.689763330483"/>
  </r>
  <r>
    <x v="2356"/>
    <n v="2010"/>
    <x v="4"/>
    <x v="7"/>
    <s v="Series A"/>
    <n v="200"/>
    <n v="2338"/>
    <n v="494"/>
    <n v="22.05"/>
    <n v="3"/>
    <s v="Yes"/>
    <s v="Yes"/>
    <n v="8"/>
    <x v="1"/>
    <n v="2290173"/>
    <n v="2"/>
    <n v="14"/>
    <n v="8.5543199315654406E-2"/>
    <n v="211291.70230966638"/>
    <n v="2.4700000000000002"/>
    <x v="3"/>
    <s v="Normal"/>
    <x v="0"/>
    <s v="$"/>
    <s v="$200M"/>
    <s v="$494M"/>
    <s v="$0"/>
    <s v="$2,11,292"/>
    <n v="17607.641859138865"/>
  </r>
  <r>
    <x v="2357"/>
    <n v="2012"/>
    <x v="4"/>
    <x v="2"/>
    <s v="Seed"/>
    <n v="362"/>
    <n v="2340"/>
    <n v="93"/>
    <n v="8.8800000000000008"/>
    <n v="4"/>
    <s v="No"/>
    <s v="No"/>
    <n v="81"/>
    <x v="4"/>
    <n v="1222069"/>
    <n v="1"/>
    <n v="12"/>
    <n v="0.15470085470085471"/>
    <n v="39743.589743589742"/>
    <n v="0.25690607734806631"/>
    <x v="1"/>
    <s v="Normal"/>
    <x v="1"/>
    <s v="$"/>
    <s v="$362M"/>
    <s v="$93M"/>
    <s v="$0"/>
    <s v="$39,744"/>
    <n v="3311.965811965812"/>
  </r>
  <r>
    <x v="2358"/>
    <n v="2003"/>
    <x v="1"/>
    <x v="6"/>
    <s v="IPO"/>
    <n v="27"/>
    <n v="2341"/>
    <n v="46"/>
    <n v="36.909999999999997"/>
    <n v="7"/>
    <s v="No"/>
    <s v="No"/>
    <n v="9"/>
    <x v="4"/>
    <n v="4629653"/>
    <n v="5"/>
    <n v="21"/>
    <n v="1.1533532678342588E-2"/>
    <n v="19649.722340879965"/>
    <n v="1.7037037037037037"/>
    <x v="1"/>
    <s v="Normal"/>
    <x v="1"/>
    <s v="¥"/>
    <s v="¥27M"/>
    <s v="¥46M"/>
    <s v="¥0"/>
    <s v="¥19,650"/>
    <n v="1637.476861739997"/>
  </r>
  <r>
    <x v="2359"/>
    <n v="2004"/>
    <x v="4"/>
    <x v="3"/>
    <s v="IPO"/>
    <n v="8"/>
    <n v="2342"/>
    <n v="549"/>
    <n v="45.13"/>
    <n v="1"/>
    <s v="Yes"/>
    <s v="No"/>
    <n v="89"/>
    <x v="3"/>
    <n v="4319629"/>
    <n v="5"/>
    <n v="20"/>
    <n v="3.4158838599487617E-3"/>
    <n v="234415.02988898379"/>
    <n v="68.625"/>
    <x v="0"/>
    <s v="Normal"/>
    <x v="0"/>
    <s v="$"/>
    <s v="$8M"/>
    <s v="$549M"/>
    <s v="$0"/>
    <s v="$2,34,415"/>
    <n v="19534.58582408198"/>
  </r>
  <r>
    <x v="2360"/>
    <n v="2000"/>
    <x v="2"/>
    <x v="8"/>
    <s v="IPO"/>
    <n v="101"/>
    <n v="2343"/>
    <n v="953"/>
    <n v="21.24"/>
    <n v="9"/>
    <s v="Yes"/>
    <s v="No"/>
    <n v="73"/>
    <x v="2"/>
    <n v="4515864"/>
    <n v="5"/>
    <n v="24"/>
    <n v="4.310712761416987E-2"/>
    <n v="406743.49125053349"/>
    <n v="9.435643564356436"/>
    <x v="0"/>
    <s v="High Performer"/>
    <x v="0"/>
    <s v="€"/>
    <s v="€101M"/>
    <s v="€953M"/>
    <s v="€0"/>
    <s v="€4,06,743"/>
    <n v="33895.290937544458"/>
  </r>
  <r>
    <x v="2361"/>
    <n v="2007"/>
    <x v="3"/>
    <x v="5"/>
    <s v="IPO"/>
    <n v="132"/>
    <n v="2343"/>
    <n v="890"/>
    <n v="15.24"/>
    <n v="8"/>
    <s v="Yes"/>
    <s v="No"/>
    <n v="48"/>
    <x v="3"/>
    <n v="695279"/>
    <n v="5"/>
    <n v="17"/>
    <n v="5.6338028169014086E-2"/>
    <n v="379854.88689714042"/>
    <n v="6.7424242424242422"/>
    <x v="1"/>
    <s v="High Performer"/>
    <x v="0"/>
    <s v="€"/>
    <s v="€132M"/>
    <s v="€890M"/>
    <s v="€0"/>
    <s v="€3,79,855"/>
    <n v="31654.573908095033"/>
  </r>
  <r>
    <x v="2362"/>
    <n v="2011"/>
    <x v="0"/>
    <x v="4"/>
    <s v="Series B"/>
    <n v="8"/>
    <n v="2344"/>
    <n v="277"/>
    <n v="16.23"/>
    <n v="1"/>
    <s v="No"/>
    <s v="No"/>
    <n v="68"/>
    <x v="2"/>
    <n v="3578720"/>
    <n v="3"/>
    <n v="13"/>
    <n v="3.4129692832764505E-3"/>
    <n v="118174.0614334471"/>
    <n v="34.625"/>
    <x v="3"/>
    <s v="Normal"/>
    <x v="1"/>
    <s v="₹"/>
    <s v="₹8M"/>
    <s v="₹277M"/>
    <s v="₹0"/>
    <s v="₹1,18,174"/>
    <n v="9847.8384527872586"/>
  </r>
  <r>
    <x v="2363"/>
    <n v="2020"/>
    <x v="5"/>
    <x v="8"/>
    <s v="IPO"/>
    <n v="347"/>
    <n v="2345"/>
    <n v="214"/>
    <n v="30.48"/>
    <n v="8"/>
    <s v="No"/>
    <s v="No"/>
    <n v="94"/>
    <x v="2"/>
    <n v="2371008"/>
    <n v="5"/>
    <n v="4"/>
    <n v="0.14797441364605543"/>
    <n v="91257.995735607677"/>
    <n v="0.61671469740634011"/>
    <x v="3"/>
    <s v="High Performer"/>
    <x v="1"/>
    <s v="¥"/>
    <s v="¥347M"/>
    <s v="¥214M"/>
    <s v="¥0"/>
    <s v="¥91,258"/>
    <n v="7604.8329779673068"/>
  </r>
  <r>
    <x v="2364"/>
    <n v="2013"/>
    <x v="3"/>
    <x v="0"/>
    <s v="IPO"/>
    <n v="355"/>
    <n v="2348"/>
    <n v="613"/>
    <n v="38.01"/>
    <n v="7"/>
    <s v="No"/>
    <s v="No"/>
    <n v="7"/>
    <x v="2"/>
    <n v="491092"/>
    <n v="5"/>
    <n v="11"/>
    <n v="0.15119250425894379"/>
    <n v="261073.25383304941"/>
    <n v="1.7267605633802816"/>
    <x v="0"/>
    <s v="Normal"/>
    <x v="1"/>
    <s v="€"/>
    <s v="€355M"/>
    <s v="€613M"/>
    <s v="€0"/>
    <s v="€2,61,073"/>
    <n v="21756.10448608745"/>
  </r>
  <r>
    <x v="2365"/>
    <n v="2008"/>
    <x v="6"/>
    <x v="3"/>
    <s v="Series B"/>
    <n v="160"/>
    <n v="2348"/>
    <n v="738"/>
    <n v="36.26"/>
    <n v="5"/>
    <s v="Yes"/>
    <s v="Yes"/>
    <n v="1"/>
    <x v="1"/>
    <n v="1843039"/>
    <n v="3"/>
    <n v="16"/>
    <n v="6.8143100511073251E-2"/>
    <n v="314310.05110732536"/>
    <n v="4.6124999999999998"/>
    <x v="1"/>
    <s v="Normal"/>
    <x v="0"/>
    <s v="£"/>
    <s v="£160M"/>
    <s v="£738M"/>
    <s v="£0"/>
    <s v="£3,14,310"/>
    <n v="26192.504258943783"/>
  </r>
  <r>
    <x v="2366"/>
    <n v="2007"/>
    <x v="9"/>
    <x v="7"/>
    <s v="Series C"/>
    <n v="20"/>
    <n v="2350"/>
    <n v="501"/>
    <n v="44.83"/>
    <n v="3"/>
    <s v="Yes"/>
    <s v="Yes"/>
    <n v="21"/>
    <x v="3"/>
    <n v="4889371"/>
    <n v="4"/>
    <n v="17"/>
    <n v="8.5106382978723406E-3"/>
    <n v="213191.48936170212"/>
    <n v="25.05"/>
    <x v="0"/>
    <s v="Normal"/>
    <x v="0"/>
    <n v="0"/>
    <s v="020M"/>
    <s v="0501M"/>
    <s v="00"/>
    <s v="02,13,191"/>
    <n v="17765.957446808512"/>
  </r>
  <r>
    <x v="2367"/>
    <n v="2007"/>
    <x v="1"/>
    <x v="2"/>
    <s v="Seed"/>
    <n v="216"/>
    <n v="2351"/>
    <n v="874"/>
    <n v="31.52"/>
    <n v="8"/>
    <s v="No"/>
    <s v="Yes"/>
    <n v="67"/>
    <x v="2"/>
    <n v="889825"/>
    <n v="1"/>
    <n v="17"/>
    <n v="9.1875797532964695E-2"/>
    <n v="371756.69927690347"/>
    <n v="4.0462962962962967"/>
    <x v="0"/>
    <s v="High Performer"/>
    <x v="2"/>
    <s v="¥"/>
    <s v="¥216M"/>
    <s v="¥874M"/>
    <s v="¥0"/>
    <s v="¥3,71,757"/>
    <n v="30979.724939741955"/>
  </r>
  <r>
    <x v="2368"/>
    <n v="2002"/>
    <x v="1"/>
    <x v="3"/>
    <s v="Series A"/>
    <n v="203"/>
    <n v="2351"/>
    <n v="106"/>
    <n v="35.89"/>
    <n v="1"/>
    <s v="Yes"/>
    <s v="No"/>
    <n v="34"/>
    <x v="2"/>
    <n v="1396354"/>
    <n v="2"/>
    <n v="22"/>
    <n v="8.6346235644406633E-2"/>
    <n v="45087.196937473418"/>
    <n v="0.52216748768472909"/>
    <x v="3"/>
    <s v="Normal"/>
    <x v="0"/>
    <s v="¥"/>
    <s v="¥203M"/>
    <s v="¥106M"/>
    <s v="¥0"/>
    <s v="¥45,087"/>
    <n v="3757.266411456118"/>
  </r>
  <r>
    <x v="2369"/>
    <n v="2004"/>
    <x v="9"/>
    <x v="6"/>
    <s v="Series B"/>
    <n v="404"/>
    <n v="2354"/>
    <n v="517"/>
    <n v="43.24"/>
    <n v="4"/>
    <s v="Yes"/>
    <s v="No"/>
    <n v="50"/>
    <x v="1"/>
    <n v="2898300"/>
    <n v="3"/>
    <n v="20"/>
    <n v="0.17162276975361088"/>
    <n v="219626.16822429906"/>
    <n v="1.2797029702970297"/>
    <x v="0"/>
    <s v="Normal"/>
    <x v="0"/>
    <n v="0"/>
    <s v="0404M"/>
    <s v="0517M"/>
    <s v="00"/>
    <s v="02,19,626"/>
    <n v="18302.180685358257"/>
  </r>
  <r>
    <x v="2370"/>
    <n v="2004"/>
    <x v="4"/>
    <x v="4"/>
    <s v="Series A"/>
    <n v="286"/>
    <n v="2357"/>
    <n v="225"/>
    <n v="6.65"/>
    <n v="7"/>
    <s v="Yes"/>
    <s v="Yes"/>
    <n v="27"/>
    <x v="4"/>
    <n v="1023147"/>
    <n v="2"/>
    <n v="20"/>
    <n v="0.12134068731438269"/>
    <n v="95460.330929147225"/>
    <n v="0.78671328671328666"/>
    <x v="1"/>
    <s v="Normal"/>
    <x v="0"/>
    <s v="$"/>
    <s v="$286M"/>
    <s v="$225M"/>
    <s v="$0"/>
    <s v="$95,460"/>
    <n v="7955.0275774289348"/>
  </r>
  <r>
    <x v="2371"/>
    <n v="2005"/>
    <x v="5"/>
    <x v="8"/>
    <s v="Series C"/>
    <n v="43"/>
    <n v="2358"/>
    <n v="770"/>
    <n v="19.329999999999998"/>
    <n v="1"/>
    <s v="No"/>
    <s v="No"/>
    <n v="39"/>
    <x v="2"/>
    <n v="1891073"/>
    <n v="4"/>
    <n v="19"/>
    <n v="1.823579304495335E-2"/>
    <n v="326547.92196776927"/>
    <n v="17.906976744186046"/>
    <x v="3"/>
    <s v="Normal"/>
    <x v="1"/>
    <s v="¥"/>
    <s v="¥43M"/>
    <s v="¥770M"/>
    <s v="¥0"/>
    <s v="¥3,26,548"/>
    <n v="27212.326830647442"/>
  </r>
  <r>
    <x v="2372"/>
    <n v="2016"/>
    <x v="6"/>
    <x v="9"/>
    <s v="Seed"/>
    <n v="442"/>
    <n v="2359"/>
    <n v="518"/>
    <n v="8.57"/>
    <n v="9"/>
    <s v="No"/>
    <s v="Yes"/>
    <n v="83"/>
    <x v="2"/>
    <n v="2953757"/>
    <n v="1"/>
    <n v="8"/>
    <n v="0.18736752861381942"/>
    <n v="219584.5697329377"/>
    <n v="1.1719457013574661"/>
    <x v="1"/>
    <s v="High Performer"/>
    <x v="2"/>
    <s v="£"/>
    <s v="£442M"/>
    <s v="£518M"/>
    <s v="£0"/>
    <s v="£2,19,585"/>
    <n v="18298.714144411475"/>
  </r>
  <r>
    <x v="2373"/>
    <n v="2008"/>
    <x v="7"/>
    <x v="3"/>
    <s v="IPO"/>
    <n v="41"/>
    <n v="2360"/>
    <n v="821"/>
    <n v="1.42"/>
    <n v="5"/>
    <s v="Yes"/>
    <s v="No"/>
    <n v="32"/>
    <x v="3"/>
    <n v="353514"/>
    <n v="5"/>
    <n v="16"/>
    <n v="1.7372881355932204E-2"/>
    <n v="347881.35593220341"/>
    <n v="20.024390243902438"/>
    <x v="3"/>
    <s v="Normal"/>
    <x v="0"/>
    <s v="A$"/>
    <s v="A$41M"/>
    <s v="A$821M"/>
    <s v="A$0"/>
    <s v="A$3,47,881"/>
    <n v="28990.112994350282"/>
  </r>
  <r>
    <x v="2374"/>
    <n v="2013"/>
    <x v="0"/>
    <x v="6"/>
    <s v="Seed"/>
    <n v="452"/>
    <n v="2362"/>
    <n v="137"/>
    <n v="47.28"/>
    <n v="7"/>
    <s v="Yes"/>
    <s v="Yes"/>
    <n v="66"/>
    <x v="2"/>
    <n v="1791605"/>
    <n v="1"/>
    <n v="11"/>
    <n v="0.19136325148179509"/>
    <n v="58001.69348010161"/>
    <n v="0.30309734513274339"/>
    <x v="0"/>
    <s v="Normal"/>
    <x v="0"/>
    <s v="₹"/>
    <s v="₹452M"/>
    <s v="₹137M"/>
    <s v="₹0"/>
    <s v="₹58,002"/>
    <n v="4833.4744566751342"/>
  </r>
  <r>
    <x v="2375"/>
    <n v="2010"/>
    <x v="5"/>
    <x v="6"/>
    <s v="Series A"/>
    <n v="268"/>
    <n v="2364"/>
    <n v="681"/>
    <n v="25.32"/>
    <n v="5"/>
    <s v="No"/>
    <s v="No"/>
    <n v="45"/>
    <x v="1"/>
    <n v="1004972"/>
    <n v="2"/>
    <n v="14"/>
    <n v="0.11336717428087986"/>
    <n v="288071.0659898477"/>
    <n v="2.5410447761194028"/>
    <x v="0"/>
    <s v="Normal"/>
    <x v="1"/>
    <s v="¥"/>
    <s v="¥268M"/>
    <s v="¥681M"/>
    <s v="¥0"/>
    <s v="¥2,88,071"/>
    <n v="24005.922165820644"/>
  </r>
  <r>
    <x v="2376"/>
    <n v="2001"/>
    <x v="6"/>
    <x v="9"/>
    <s v="Series A"/>
    <n v="269"/>
    <n v="2368"/>
    <n v="668"/>
    <n v="46.4"/>
    <n v="1"/>
    <s v="Yes"/>
    <s v="Yes"/>
    <n v="92"/>
    <x v="4"/>
    <n v="3683495"/>
    <n v="2"/>
    <n v="23"/>
    <n v="0.11359797297297297"/>
    <n v="282094.59459459462"/>
    <n v="2.483271375464684"/>
    <x v="0"/>
    <s v="Normal"/>
    <x v="0"/>
    <s v="£"/>
    <s v="£269M"/>
    <s v="£668M"/>
    <s v="£0"/>
    <s v="£2,82,095"/>
    <n v="23507.882882882885"/>
  </r>
  <r>
    <x v="2377"/>
    <n v="2012"/>
    <x v="1"/>
    <x v="6"/>
    <s v="Seed"/>
    <n v="152"/>
    <n v="2371"/>
    <n v="881"/>
    <n v="6.57"/>
    <n v="7"/>
    <s v="Yes"/>
    <s v="No"/>
    <n v="13"/>
    <x v="1"/>
    <n v="3310329"/>
    <n v="1"/>
    <n v="12"/>
    <n v="6.4107971320118098E-2"/>
    <n v="371573.17587515817"/>
    <n v="5.7960526315789478"/>
    <x v="0"/>
    <s v="Normal"/>
    <x v="0"/>
    <s v="¥"/>
    <s v="¥152M"/>
    <s v="¥881M"/>
    <s v="¥0"/>
    <s v="¥3,71,573"/>
    <n v="30964.431322929846"/>
  </r>
  <r>
    <x v="2378"/>
    <n v="2002"/>
    <x v="4"/>
    <x v="5"/>
    <s v="Series B"/>
    <n v="282"/>
    <n v="2371"/>
    <n v="274"/>
    <n v="23.87"/>
    <n v="7"/>
    <s v="Yes"/>
    <s v="Yes"/>
    <n v="15"/>
    <x v="4"/>
    <n v="1678426"/>
    <n v="3"/>
    <n v="22"/>
    <n v="0.11893715731758751"/>
    <n v="115563.05356389709"/>
    <n v="0.97163120567375882"/>
    <x v="3"/>
    <s v="Normal"/>
    <x v="0"/>
    <s v="$"/>
    <s v="$282M"/>
    <s v="$274M"/>
    <s v="$0"/>
    <s v="$1,15,563"/>
    <n v="9630.2544636580915"/>
  </r>
  <r>
    <x v="2379"/>
    <n v="2011"/>
    <x v="1"/>
    <x v="9"/>
    <s v="Seed"/>
    <n v="446"/>
    <n v="2371"/>
    <n v="1"/>
    <n v="23.49"/>
    <n v="5"/>
    <s v="No"/>
    <s v="No"/>
    <n v="5"/>
    <x v="1"/>
    <n v="4977477"/>
    <n v="1"/>
    <n v="13"/>
    <n v="0.18810628426824125"/>
    <n v="421.76296921130324"/>
    <n v="2.242152466367713E-3"/>
    <x v="3"/>
    <s v="Normal"/>
    <x v="1"/>
    <s v="¥"/>
    <s v="¥446M"/>
    <s v="¥1M"/>
    <s v="¥0"/>
    <s v="¥422"/>
    <n v="35.146914100941935"/>
  </r>
  <r>
    <x v="2380"/>
    <n v="2016"/>
    <x v="6"/>
    <x v="6"/>
    <s v="Series B"/>
    <n v="429"/>
    <n v="2371"/>
    <n v="548"/>
    <n v="32.44"/>
    <n v="3"/>
    <s v="No"/>
    <s v="No"/>
    <n v="4"/>
    <x v="3"/>
    <n v="59012"/>
    <n v="3"/>
    <n v="8"/>
    <n v="0.18093631379164909"/>
    <n v="231126.10712779418"/>
    <n v="1.2773892773892774"/>
    <x v="0"/>
    <s v="Normal"/>
    <x v="1"/>
    <s v="£"/>
    <s v="£429M"/>
    <s v="£548M"/>
    <s v="£0"/>
    <s v="£2,31,126"/>
    <n v="19260.508927316183"/>
  </r>
  <r>
    <x v="2381"/>
    <n v="2022"/>
    <x v="2"/>
    <x v="9"/>
    <s v="Seed"/>
    <n v="230"/>
    <n v="2373"/>
    <n v="719"/>
    <n v="4.99"/>
    <n v="8"/>
    <s v="No"/>
    <s v="Yes"/>
    <n v="65"/>
    <x v="1"/>
    <n v="3328754"/>
    <n v="1"/>
    <n v="2"/>
    <n v="9.6923725242309314E-2"/>
    <n v="302991.99325747998"/>
    <n v="3.1260869565217391"/>
    <x v="3"/>
    <s v="High Performer"/>
    <x v="2"/>
    <s v="€"/>
    <s v="€230M"/>
    <s v="€719M"/>
    <s v="€0"/>
    <s v="€3,02,992"/>
    <n v="25249.332771456666"/>
  </r>
  <r>
    <x v="2382"/>
    <n v="2014"/>
    <x v="5"/>
    <x v="7"/>
    <s v="Series A"/>
    <n v="468"/>
    <n v="2375"/>
    <n v="258"/>
    <n v="35.17"/>
    <n v="8"/>
    <s v="Yes"/>
    <s v="No"/>
    <n v="52"/>
    <x v="1"/>
    <n v="2730705"/>
    <n v="2"/>
    <n v="10"/>
    <n v="0.19705263157894737"/>
    <n v="108631.57894736843"/>
    <n v="0.55128205128205132"/>
    <x v="0"/>
    <s v="High Performer"/>
    <x v="0"/>
    <s v="¥"/>
    <s v="¥468M"/>
    <s v="¥258M"/>
    <s v="¥0"/>
    <s v="¥1,08,632"/>
    <n v="9052.6315789473683"/>
  </r>
  <r>
    <x v="2383"/>
    <n v="2008"/>
    <x v="6"/>
    <x v="7"/>
    <s v="Seed"/>
    <n v="269"/>
    <n v="2375"/>
    <n v="359"/>
    <n v="32.520000000000003"/>
    <n v="8"/>
    <s v="No"/>
    <s v="Yes"/>
    <n v="47"/>
    <x v="3"/>
    <n v="1231293"/>
    <n v="1"/>
    <n v="16"/>
    <n v="0.11326315789473684"/>
    <n v="151157.89473684211"/>
    <n v="1.3345724907063197"/>
    <x v="1"/>
    <s v="High Performer"/>
    <x v="2"/>
    <s v="£"/>
    <s v="£269M"/>
    <s v="£359M"/>
    <s v="£0"/>
    <s v="£1,51,158"/>
    <n v="12596.491228070176"/>
  </r>
  <r>
    <x v="2384"/>
    <n v="2014"/>
    <x v="4"/>
    <x v="0"/>
    <s v="Series B"/>
    <n v="23"/>
    <n v="2375"/>
    <n v="919"/>
    <n v="21.49"/>
    <n v="6"/>
    <s v="No"/>
    <s v="Yes"/>
    <n v="6"/>
    <x v="3"/>
    <n v="2485849"/>
    <n v="3"/>
    <n v="10"/>
    <n v="9.6842105263157899E-3"/>
    <n v="386947.36842105264"/>
    <n v="39.956521739130437"/>
    <x v="2"/>
    <s v="Normal"/>
    <x v="2"/>
    <s v="$"/>
    <s v="$23M"/>
    <s v="$919M"/>
    <s v="$0"/>
    <s v="$3,86,947"/>
    <n v="32245.614035087718"/>
  </r>
  <r>
    <x v="2385"/>
    <n v="2001"/>
    <x v="9"/>
    <x v="2"/>
    <s v="Seed"/>
    <n v="74"/>
    <n v="2375"/>
    <n v="907"/>
    <n v="31.12"/>
    <n v="2"/>
    <s v="Yes"/>
    <s v="No"/>
    <n v="38"/>
    <x v="3"/>
    <n v="2753977"/>
    <n v="1"/>
    <n v="23"/>
    <n v="3.1157894736842107E-2"/>
    <n v="381894.73684210528"/>
    <n v="12.256756756756756"/>
    <x v="3"/>
    <s v="Normal"/>
    <x v="0"/>
    <n v="0"/>
    <s v="074M"/>
    <s v="0907M"/>
    <s v="00"/>
    <s v="03,81,895"/>
    <n v="31824.561403508771"/>
  </r>
  <r>
    <x v="2386"/>
    <n v="2016"/>
    <x v="5"/>
    <x v="7"/>
    <s v="Series A"/>
    <n v="336"/>
    <n v="2378"/>
    <n v="393"/>
    <n v="15.96"/>
    <n v="6"/>
    <s v="Yes"/>
    <s v="Yes"/>
    <n v="55"/>
    <x v="1"/>
    <n v="3888300"/>
    <n v="2"/>
    <n v="8"/>
    <n v="0.14129520605550883"/>
    <n v="165264.92851135408"/>
    <n v="1.1696428571428572"/>
    <x v="0"/>
    <s v="Normal"/>
    <x v="0"/>
    <s v="¥"/>
    <s v="¥336M"/>
    <s v="¥393M"/>
    <s v="¥0"/>
    <s v="¥1,65,265"/>
    <n v="13772.077375946174"/>
  </r>
  <r>
    <x v="2387"/>
    <n v="2016"/>
    <x v="8"/>
    <x v="3"/>
    <s v="Seed"/>
    <n v="249"/>
    <n v="2378"/>
    <n v="84"/>
    <n v="3.79"/>
    <n v="6"/>
    <s v="Yes"/>
    <s v="No"/>
    <n v="96"/>
    <x v="1"/>
    <n v="3527296"/>
    <n v="1"/>
    <n v="8"/>
    <n v="0.1047098402018503"/>
    <n v="35323.80151387721"/>
    <n v="0.33734939759036142"/>
    <x v="0"/>
    <s v="Normal"/>
    <x v="0"/>
    <s v="$"/>
    <s v="$249M"/>
    <s v="$84M"/>
    <s v="$0"/>
    <s v="$35,324"/>
    <n v="2943.650126156434"/>
  </r>
  <r>
    <x v="2388"/>
    <n v="2010"/>
    <x v="3"/>
    <x v="4"/>
    <s v="Series C"/>
    <n v="288"/>
    <n v="2378"/>
    <n v="875"/>
    <n v="2.89"/>
    <n v="1"/>
    <s v="Yes"/>
    <s v="No"/>
    <n v="51"/>
    <x v="4"/>
    <n v="1484263"/>
    <n v="4"/>
    <n v="14"/>
    <n v="0.12111017661900757"/>
    <n v="367956.26576955424"/>
    <n v="3.0381944444444446"/>
    <x v="0"/>
    <s v="Normal"/>
    <x v="0"/>
    <s v="€"/>
    <s v="€288M"/>
    <s v="€875M"/>
    <s v="€0"/>
    <s v="€3,67,956"/>
    <n v="30663.022147462852"/>
  </r>
  <r>
    <x v="2389"/>
    <n v="2002"/>
    <x v="8"/>
    <x v="2"/>
    <s v="Seed"/>
    <n v="146"/>
    <n v="2379"/>
    <n v="288"/>
    <n v="48.44"/>
    <n v="8"/>
    <s v="Yes"/>
    <s v="Yes"/>
    <n v="84"/>
    <x v="3"/>
    <n v="2002030"/>
    <n v="1"/>
    <n v="22"/>
    <n v="6.1370323665405631E-2"/>
    <n v="121059.26860025221"/>
    <n v="1.9726027397260273"/>
    <x v="3"/>
    <s v="High Performer"/>
    <x v="0"/>
    <s v="$"/>
    <s v="$146M"/>
    <s v="$288M"/>
    <s v="$0"/>
    <s v="$1,21,059"/>
    <n v="10088.272383354351"/>
  </r>
  <r>
    <x v="2390"/>
    <n v="2010"/>
    <x v="5"/>
    <x v="3"/>
    <s v="IPO"/>
    <n v="375"/>
    <n v="2379"/>
    <n v="556"/>
    <n v="7.85"/>
    <n v="3"/>
    <s v="No"/>
    <s v="Yes"/>
    <n v="48"/>
    <x v="2"/>
    <n v="2101524"/>
    <n v="5"/>
    <n v="14"/>
    <n v="0.15762925598991173"/>
    <n v="233711.64354770913"/>
    <n v="1.4826666666666666"/>
    <x v="0"/>
    <s v="Normal"/>
    <x v="2"/>
    <s v="¥"/>
    <s v="¥375M"/>
    <s v="¥556M"/>
    <s v="¥0"/>
    <s v="¥2,33,712"/>
    <n v="19475.970295642426"/>
  </r>
  <r>
    <x v="2391"/>
    <n v="2021"/>
    <x v="8"/>
    <x v="2"/>
    <s v="IPO"/>
    <n v="182"/>
    <n v="2380"/>
    <n v="230"/>
    <n v="32.22"/>
    <n v="4"/>
    <s v="Yes"/>
    <s v="No"/>
    <n v="44"/>
    <x v="3"/>
    <n v="4274019"/>
    <n v="5"/>
    <n v="3"/>
    <n v="7.6470588235294124E-2"/>
    <n v="96638.655462184877"/>
    <n v="1.2637362637362637"/>
    <x v="3"/>
    <s v="Normal"/>
    <x v="0"/>
    <s v="$"/>
    <s v="$182M"/>
    <s v="$230M"/>
    <s v="$0"/>
    <s v="$96,639"/>
    <n v="8053.2212885154058"/>
  </r>
  <r>
    <x v="2392"/>
    <n v="2017"/>
    <x v="5"/>
    <x v="4"/>
    <s v="Seed"/>
    <n v="344"/>
    <n v="2380"/>
    <n v="44"/>
    <n v="30.32"/>
    <n v="1"/>
    <s v="Yes"/>
    <s v="No"/>
    <n v="95"/>
    <x v="1"/>
    <n v="4668541"/>
    <n v="1"/>
    <n v="7"/>
    <n v="0.14453781512605043"/>
    <n v="18487.394957983193"/>
    <n v="0.12790697674418605"/>
    <x v="2"/>
    <s v="Normal"/>
    <x v="0"/>
    <s v="¥"/>
    <s v="¥344M"/>
    <s v="¥44M"/>
    <s v="¥0"/>
    <s v="¥18,487"/>
    <n v="1540.6162464985994"/>
  </r>
  <r>
    <x v="2393"/>
    <n v="2010"/>
    <x v="9"/>
    <x v="6"/>
    <s v="IPO"/>
    <n v="59"/>
    <n v="2381"/>
    <n v="571"/>
    <n v="38.67"/>
    <n v="7"/>
    <s v="No"/>
    <s v="Yes"/>
    <n v="92"/>
    <x v="0"/>
    <n v="4115490"/>
    <n v="5"/>
    <n v="14"/>
    <n v="2.4779504409911803E-2"/>
    <n v="239815.20369592609"/>
    <n v="9.6779661016949152"/>
    <x v="3"/>
    <s v="Normal"/>
    <x v="2"/>
    <n v="0"/>
    <s v="059M"/>
    <s v="0571M"/>
    <s v="00"/>
    <s v="02,39,815"/>
    <n v="19984.600307993842"/>
  </r>
  <r>
    <x v="2394"/>
    <n v="2006"/>
    <x v="4"/>
    <x v="7"/>
    <s v="Seed"/>
    <n v="497"/>
    <n v="2382"/>
    <n v="520"/>
    <n v="0.87"/>
    <n v="4"/>
    <s v="Yes"/>
    <s v="No"/>
    <n v="49"/>
    <x v="4"/>
    <n v="3897493"/>
    <n v="1"/>
    <n v="18"/>
    <n v="0.2086481947942905"/>
    <n v="218303.946263644"/>
    <n v="1.0462776659959758"/>
    <x v="0"/>
    <s v="Normal"/>
    <x v="0"/>
    <s v="$"/>
    <s v="$497M"/>
    <s v="$520M"/>
    <s v="$0"/>
    <s v="$2,18,304"/>
    <n v="18191.995521970333"/>
  </r>
  <r>
    <x v="2395"/>
    <n v="2016"/>
    <x v="3"/>
    <x v="8"/>
    <s v="Series A"/>
    <n v="272"/>
    <n v="2382"/>
    <n v="687"/>
    <n v="46.33"/>
    <n v="2"/>
    <s v="No"/>
    <s v="No"/>
    <n v="34"/>
    <x v="2"/>
    <n v="3818679"/>
    <n v="2"/>
    <n v="8"/>
    <n v="0.11418975650713686"/>
    <n v="288413.09823677584"/>
    <n v="2.5257352941176472"/>
    <x v="0"/>
    <s v="Normal"/>
    <x v="1"/>
    <s v="€"/>
    <s v="€272M"/>
    <s v="€687M"/>
    <s v="€0"/>
    <s v="€2,88,413"/>
    <n v="24034.424853064651"/>
  </r>
  <r>
    <x v="2396"/>
    <n v="2004"/>
    <x v="6"/>
    <x v="4"/>
    <s v="Series C"/>
    <n v="190"/>
    <n v="2383"/>
    <n v="152"/>
    <n v="2.21"/>
    <n v="9"/>
    <s v="No"/>
    <s v="Yes"/>
    <n v="98"/>
    <x v="4"/>
    <n v="2482259"/>
    <n v="4"/>
    <n v="20"/>
    <n v="7.9731430969366343E-2"/>
    <n v="63785.144775493078"/>
    <n v="0.8"/>
    <x v="3"/>
    <s v="High Performer"/>
    <x v="2"/>
    <s v="£"/>
    <s v="£190M"/>
    <s v="£152M"/>
    <s v="£0"/>
    <s v="£63,785"/>
    <n v="5315.4287312910901"/>
  </r>
  <r>
    <x v="2397"/>
    <n v="2021"/>
    <x v="2"/>
    <x v="2"/>
    <s v="Series B"/>
    <n v="445"/>
    <n v="2383"/>
    <n v="859"/>
    <n v="18.36"/>
    <n v="4"/>
    <s v="No"/>
    <s v="No"/>
    <n v="53"/>
    <x v="3"/>
    <n v="1759259"/>
    <n v="3"/>
    <n v="3"/>
    <n v="0.18673940411246329"/>
    <n v="360469.99580360891"/>
    <n v="1.9303370786516854"/>
    <x v="0"/>
    <s v="Normal"/>
    <x v="1"/>
    <s v="€"/>
    <s v="€445M"/>
    <s v="€859M"/>
    <s v="€0"/>
    <s v="€3,60,470"/>
    <n v="30039.166316967407"/>
  </r>
  <r>
    <x v="2398"/>
    <n v="2017"/>
    <x v="3"/>
    <x v="6"/>
    <s v="Seed"/>
    <n v="277"/>
    <n v="2385"/>
    <n v="944"/>
    <n v="12.42"/>
    <n v="3"/>
    <s v="Yes"/>
    <s v="Yes"/>
    <n v="33"/>
    <x v="2"/>
    <n v="4695522"/>
    <n v="1"/>
    <n v="7"/>
    <n v="0.11614255765199162"/>
    <n v="395807.1278825996"/>
    <n v="3.407942238267148"/>
    <x v="0"/>
    <s v="Normal"/>
    <x v="0"/>
    <s v="€"/>
    <s v="€277M"/>
    <s v="€944M"/>
    <s v="€0"/>
    <s v="€3,95,807"/>
    <n v="32983.927323549964"/>
  </r>
  <r>
    <x v="2399"/>
    <n v="2016"/>
    <x v="1"/>
    <x v="7"/>
    <s v="Series B"/>
    <n v="248"/>
    <n v="2385"/>
    <n v="122"/>
    <n v="32.68"/>
    <n v="2"/>
    <s v="Yes"/>
    <s v="No"/>
    <n v="50"/>
    <x v="1"/>
    <n v="221020"/>
    <n v="3"/>
    <n v="8"/>
    <n v="0.1039832285115304"/>
    <n v="51153.039832285118"/>
    <n v="0.49193548387096775"/>
    <x v="3"/>
    <s v="Normal"/>
    <x v="0"/>
    <s v="¥"/>
    <s v="¥248M"/>
    <s v="¥122M"/>
    <s v="¥0"/>
    <s v="¥51,153"/>
    <n v="4262.7533193570926"/>
  </r>
  <r>
    <x v="2400"/>
    <n v="2020"/>
    <x v="8"/>
    <x v="6"/>
    <s v="Series B"/>
    <n v="304"/>
    <n v="2387"/>
    <n v="407"/>
    <n v="15.53"/>
    <n v="7"/>
    <s v="Yes"/>
    <s v="Yes"/>
    <n v="6"/>
    <x v="0"/>
    <n v="3105432"/>
    <n v="3"/>
    <n v="4"/>
    <n v="0.12735651445328866"/>
    <n v="170506.91244239631"/>
    <n v="1.3388157894736843"/>
    <x v="0"/>
    <s v="Normal"/>
    <x v="0"/>
    <s v="$"/>
    <s v="$304M"/>
    <s v="$407M"/>
    <s v="$0"/>
    <s v="$1,70,507"/>
    <n v="14208.909370199694"/>
  </r>
  <r>
    <x v="2401"/>
    <n v="2018"/>
    <x v="8"/>
    <x v="3"/>
    <s v="Series C"/>
    <n v="150"/>
    <n v="2387"/>
    <n v="54"/>
    <n v="2.61"/>
    <n v="3"/>
    <s v="No"/>
    <s v="Yes"/>
    <n v="53"/>
    <x v="0"/>
    <n v="4668002"/>
    <n v="4"/>
    <n v="6"/>
    <n v="6.2840385421030584E-2"/>
    <n v="22622.53875157101"/>
    <n v="0.36"/>
    <x v="3"/>
    <s v="Normal"/>
    <x v="2"/>
    <s v="$"/>
    <s v="$150M"/>
    <s v="$54M"/>
    <s v="$0"/>
    <s v="$22,623"/>
    <n v="1885.2115626309176"/>
  </r>
  <r>
    <x v="2402"/>
    <n v="2016"/>
    <x v="4"/>
    <x v="5"/>
    <s v="Series C"/>
    <n v="312"/>
    <n v="2387"/>
    <n v="33"/>
    <n v="45.68"/>
    <n v="3"/>
    <s v="Yes"/>
    <s v="Yes"/>
    <n v="73"/>
    <x v="4"/>
    <n v="4101000"/>
    <n v="4"/>
    <n v="8"/>
    <n v="0.13070800167574362"/>
    <n v="13824.884792626728"/>
    <n v="0.10576923076923077"/>
    <x v="1"/>
    <s v="Normal"/>
    <x v="0"/>
    <s v="$"/>
    <s v="$312M"/>
    <s v="$33M"/>
    <s v="$0"/>
    <s v="$13,825"/>
    <n v="1152.073732718894"/>
  </r>
  <r>
    <x v="2403"/>
    <n v="2004"/>
    <x v="3"/>
    <x v="9"/>
    <s v="IPO"/>
    <n v="36"/>
    <n v="2387"/>
    <n v="209"/>
    <n v="19.64"/>
    <n v="3"/>
    <s v="No"/>
    <s v="Yes"/>
    <n v="8"/>
    <x v="3"/>
    <n v="2084059"/>
    <n v="5"/>
    <n v="20"/>
    <n v="1.508169250104734E-2"/>
    <n v="87557.60368663595"/>
    <n v="5.8055555555555554"/>
    <x v="1"/>
    <s v="Normal"/>
    <x v="2"/>
    <s v="€"/>
    <s v="€36M"/>
    <s v="€209M"/>
    <s v="€0"/>
    <s v="€87,558"/>
    <n v="7296.4669738863286"/>
  </r>
  <r>
    <x v="2404"/>
    <n v="2022"/>
    <x v="3"/>
    <x v="2"/>
    <s v="IPO"/>
    <n v="46"/>
    <n v="2390"/>
    <n v="219"/>
    <n v="21.63"/>
    <n v="7"/>
    <s v="Yes"/>
    <s v="Yes"/>
    <n v="52"/>
    <x v="1"/>
    <n v="4284954"/>
    <n v="5"/>
    <n v="2"/>
    <n v="1.9246861924686193E-2"/>
    <n v="91631.799163179923"/>
    <n v="4.7608695652173916"/>
    <x v="0"/>
    <s v="Normal"/>
    <x v="0"/>
    <s v="€"/>
    <s v="€46M"/>
    <s v="€219M"/>
    <s v="€0"/>
    <s v="€91,632"/>
    <n v="7635.9832635983266"/>
  </r>
  <r>
    <x v="2405"/>
    <n v="2002"/>
    <x v="3"/>
    <x v="9"/>
    <s v="Seed"/>
    <n v="165"/>
    <n v="2391"/>
    <n v="918"/>
    <n v="27.79"/>
    <n v="1"/>
    <s v="Yes"/>
    <s v="No"/>
    <n v="80"/>
    <x v="2"/>
    <n v="2992394"/>
    <n v="1"/>
    <n v="22"/>
    <n v="6.9008782936010038E-2"/>
    <n v="383939.77415307402"/>
    <n v="5.5636363636363635"/>
    <x v="3"/>
    <s v="Normal"/>
    <x v="0"/>
    <s v="€"/>
    <s v="€165M"/>
    <s v="€918M"/>
    <s v="€0"/>
    <s v="€3,83,940"/>
    <n v="31994.981179422837"/>
  </r>
  <r>
    <x v="2406"/>
    <n v="2014"/>
    <x v="6"/>
    <x v="3"/>
    <s v="Series B"/>
    <n v="405"/>
    <n v="2393"/>
    <n v="786"/>
    <n v="5.43"/>
    <n v="5"/>
    <s v="No"/>
    <s v="Yes"/>
    <n v="90"/>
    <x v="3"/>
    <n v="2501763"/>
    <n v="3"/>
    <n v="10"/>
    <n v="0.16924362724613456"/>
    <n v="328458.00250731298"/>
    <n v="1.9407407407407407"/>
    <x v="2"/>
    <s v="Normal"/>
    <x v="2"/>
    <s v="£"/>
    <s v="£405M"/>
    <s v="£786M"/>
    <s v="£0"/>
    <s v="£3,28,458"/>
    <n v="27371.500208942751"/>
  </r>
  <r>
    <x v="2407"/>
    <n v="2012"/>
    <x v="4"/>
    <x v="0"/>
    <s v="Series C"/>
    <n v="62"/>
    <n v="2394"/>
    <n v="810"/>
    <n v="7.07"/>
    <n v="8"/>
    <s v="No"/>
    <s v="No"/>
    <n v="62"/>
    <x v="4"/>
    <n v="4280185"/>
    <n v="4"/>
    <n v="12"/>
    <n v="2.5898078529657476E-2"/>
    <n v="338345.86466165411"/>
    <n v="13.064516129032258"/>
    <x v="0"/>
    <s v="High Performer"/>
    <x v="1"/>
    <s v="$"/>
    <s v="$62M"/>
    <s v="$810M"/>
    <s v="$0"/>
    <s v="$3,38,346"/>
    <n v="28195.488721804511"/>
  </r>
  <r>
    <x v="2408"/>
    <n v="2010"/>
    <x v="5"/>
    <x v="7"/>
    <s v="IPO"/>
    <n v="136"/>
    <n v="2394"/>
    <n v="738"/>
    <n v="14.65"/>
    <n v="1"/>
    <s v="Yes"/>
    <s v="Yes"/>
    <n v="67"/>
    <x v="1"/>
    <n v="21208"/>
    <n v="5"/>
    <n v="14"/>
    <n v="5.6808688387635753E-2"/>
    <n v="308270.67669172934"/>
    <n v="5.4264705882352944"/>
    <x v="2"/>
    <s v="Normal"/>
    <x v="0"/>
    <s v="¥"/>
    <s v="¥136M"/>
    <s v="¥738M"/>
    <s v="¥0"/>
    <s v="¥3,08,271"/>
    <n v="25689.223057644111"/>
  </r>
  <r>
    <x v="2409"/>
    <n v="2020"/>
    <x v="1"/>
    <x v="5"/>
    <s v="Series C"/>
    <n v="53"/>
    <n v="2395"/>
    <n v="391"/>
    <n v="4.72"/>
    <n v="8"/>
    <s v="Yes"/>
    <s v="Yes"/>
    <n v="39"/>
    <x v="4"/>
    <n v="1719008"/>
    <n v="4"/>
    <n v="4"/>
    <n v="2.2129436325678497E-2"/>
    <n v="163256.78496868475"/>
    <n v="7.3773584905660377"/>
    <x v="3"/>
    <s v="High Performer"/>
    <x v="0"/>
    <s v="¥"/>
    <s v="¥53M"/>
    <s v="¥391M"/>
    <s v="¥0"/>
    <s v="¥1,63,257"/>
    <n v="13604.73208072373"/>
  </r>
  <r>
    <x v="2410"/>
    <n v="2014"/>
    <x v="8"/>
    <x v="6"/>
    <s v="Series C"/>
    <n v="415"/>
    <n v="2396"/>
    <n v="808"/>
    <n v="2.29"/>
    <n v="8"/>
    <s v="Yes"/>
    <s v="Yes"/>
    <n v="49"/>
    <x v="2"/>
    <n v="1712811"/>
    <n v="4"/>
    <n v="10"/>
    <n v="0.17320534223706177"/>
    <n v="337228.714524207"/>
    <n v="1.9469879518072288"/>
    <x v="0"/>
    <s v="High Performer"/>
    <x v="0"/>
    <s v="$"/>
    <s v="$415M"/>
    <s v="$808M"/>
    <s v="$0"/>
    <s v="$3,37,229"/>
    <n v="28102.39287701725"/>
  </r>
  <r>
    <x v="2411"/>
    <n v="2019"/>
    <x v="8"/>
    <x v="4"/>
    <s v="Seed"/>
    <n v="240"/>
    <n v="2396"/>
    <n v="107"/>
    <n v="46.2"/>
    <n v="6"/>
    <s v="Yes"/>
    <s v="No"/>
    <n v="48"/>
    <x v="0"/>
    <n v="1546044"/>
    <n v="1"/>
    <n v="5"/>
    <n v="0.1001669449081803"/>
    <n v="44657.762938230386"/>
    <n v="0.44583333333333336"/>
    <x v="0"/>
    <s v="Normal"/>
    <x v="0"/>
    <s v="$"/>
    <s v="$240M"/>
    <s v="$107M"/>
    <s v="$0"/>
    <s v="$44,658"/>
    <n v="3721.480244852532"/>
  </r>
  <r>
    <x v="2412"/>
    <n v="2022"/>
    <x v="7"/>
    <x v="0"/>
    <s v="IPO"/>
    <n v="244"/>
    <n v="2397"/>
    <n v="437"/>
    <n v="22.91"/>
    <n v="3"/>
    <s v="No"/>
    <s v="No"/>
    <n v="15"/>
    <x v="0"/>
    <n v="1497109"/>
    <n v="5"/>
    <n v="2"/>
    <n v="0.1017939090529829"/>
    <n v="182311.22236128495"/>
    <n v="1.790983606557377"/>
    <x v="0"/>
    <s v="Normal"/>
    <x v="1"/>
    <s v="A$"/>
    <s v="A$244M"/>
    <s v="A$437M"/>
    <s v="A$0"/>
    <s v="A$1,82,311"/>
    <n v="15192.601863440412"/>
  </r>
  <r>
    <x v="2413"/>
    <n v="2004"/>
    <x v="0"/>
    <x v="6"/>
    <s v="IPO"/>
    <n v="189"/>
    <n v="2397"/>
    <n v="407"/>
    <n v="30.92"/>
    <n v="1"/>
    <s v="No"/>
    <s v="Yes"/>
    <n v="31"/>
    <x v="0"/>
    <n v="215620"/>
    <n v="5"/>
    <n v="20"/>
    <n v="7.8848560700876091E-2"/>
    <n v="169795.57780559032"/>
    <n v="2.1534391534391535"/>
    <x v="3"/>
    <s v="Normal"/>
    <x v="2"/>
    <s v="₹"/>
    <s v="₹189M"/>
    <s v="₹407M"/>
    <s v="₹0"/>
    <s v="₹1,69,796"/>
    <n v="14149.631483799194"/>
  </r>
  <r>
    <x v="2414"/>
    <n v="2011"/>
    <x v="1"/>
    <x v="5"/>
    <s v="Series A"/>
    <n v="340"/>
    <n v="2399"/>
    <n v="813"/>
    <n v="14.98"/>
    <n v="7"/>
    <s v="Yes"/>
    <s v="No"/>
    <n v="53"/>
    <x v="0"/>
    <n v="415054"/>
    <n v="2"/>
    <n v="13"/>
    <n v="0.14172571904960402"/>
    <n v="338891.20466861193"/>
    <n v="2.3911764705882352"/>
    <x v="0"/>
    <s v="Normal"/>
    <x v="0"/>
    <s v="¥"/>
    <s v="¥340M"/>
    <s v="¥813M"/>
    <s v="¥0"/>
    <s v="¥3,38,891"/>
    <n v="28240.933722384329"/>
  </r>
  <r>
    <x v="2415"/>
    <n v="2020"/>
    <x v="2"/>
    <x v="8"/>
    <s v="Seed"/>
    <n v="167"/>
    <n v="2401"/>
    <n v="673"/>
    <n v="46.74"/>
    <n v="8"/>
    <s v="Yes"/>
    <s v="No"/>
    <n v="13"/>
    <x v="2"/>
    <n v="258767"/>
    <n v="1"/>
    <n v="4"/>
    <n v="6.9554352353186175E-2"/>
    <n v="280299.87505206163"/>
    <n v="4.0299401197604787"/>
    <x v="0"/>
    <s v="High Performer"/>
    <x v="0"/>
    <s v="€"/>
    <s v="€167M"/>
    <s v="€673M"/>
    <s v="€0"/>
    <s v="€2,80,300"/>
    <n v="23358.322921005136"/>
  </r>
  <r>
    <x v="2416"/>
    <n v="2014"/>
    <x v="8"/>
    <x v="5"/>
    <s v="Series B"/>
    <n v="250"/>
    <n v="2401"/>
    <n v="87"/>
    <n v="46.58"/>
    <n v="4"/>
    <s v="Yes"/>
    <s v="No"/>
    <n v="80"/>
    <x v="1"/>
    <n v="1776255"/>
    <n v="3"/>
    <n v="10"/>
    <n v="0.10412328196584757"/>
    <n v="36234.902124114953"/>
    <n v="0.34799999999999998"/>
    <x v="0"/>
    <s v="Normal"/>
    <x v="0"/>
    <s v="$"/>
    <s v="$250M"/>
    <s v="$87M"/>
    <s v="$0"/>
    <s v="$36,235"/>
    <n v="3019.5751770095794"/>
  </r>
  <r>
    <x v="2417"/>
    <n v="2004"/>
    <x v="5"/>
    <x v="4"/>
    <s v="Seed"/>
    <n v="238"/>
    <n v="2403"/>
    <n v="187"/>
    <n v="1.34"/>
    <n v="3"/>
    <s v="No"/>
    <s v="Yes"/>
    <n v="23"/>
    <x v="2"/>
    <n v="279098"/>
    <n v="1"/>
    <n v="20"/>
    <n v="9.9042863087806909E-2"/>
    <n v="77819.392426134"/>
    <n v="0.7857142857142857"/>
    <x v="3"/>
    <s v="Normal"/>
    <x v="2"/>
    <s v="¥"/>
    <s v="¥238M"/>
    <s v="¥187M"/>
    <s v="¥0"/>
    <s v="¥77,819"/>
    <n v="6484.9493688445"/>
  </r>
  <r>
    <x v="2418"/>
    <n v="2010"/>
    <x v="3"/>
    <x v="4"/>
    <s v="Seed"/>
    <n v="309"/>
    <n v="2404"/>
    <n v="946"/>
    <n v="15.02"/>
    <n v="1"/>
    <s v="No"/>
    <s v="No"/>
    <n v="44"/>
    <x v="3"/>
    <n v="2981473"/>
    <n v="1"/>
    <n v="14"/>
    <n v="0.12853577371048253"/>
    <n v="393510.81530782027"/>
    <n v="3.0614886731391584"/>
    <x v="1"/>
    <s v="Normal"/>
    <x v="1"/>
    <s v="€"/>
    <s v="€309M"/>
    <s v="€946M"/>
    <s v="€0"/>
    <s v="€3,93,511"/>
    <n v="32792.567942318361"/>
  </r>
  <r>
    <x v="2419"/>
    <n v="2000"/>
    <x v="2"/>
    <x v="9"/>
    <s v="IPO"/>
    <n v="14"/>
    <n v="2405"/>
    <n v="272"/>
    <n v="46.32"/>
    <n v="1"/>
    <s v="No"/>
    <s v="Yes"/>
    <n v="77"/>
    <x v="3"/>
    <n v="1426724"/>
    <n v="5"/>
    <n v="24"/>
    <n v="5.8212058212058215E-3"/>
    <n v="113097.7130977131"/>
    <n v="19.428571428571427"/>
    <x v="3"/>
    <s v="Normal"/>
    <x v="2"/>
    <s v="€"/>
    <s v="€14M"/>
    <s v="€272M"/>
    <s v="€0"/>
    <s v="€1,13,098"/>
    <n v="9424.8094248094239"/>
  </r>
  <r>
    <x v="2420"/>
    <n v="2017"/>
    <x v="7"/>
    <x v="9"/>
    <s v="Series A"/>
    <n v="333"/>
    <n v="2405"/>
    <n v="694"/>
    <n v="2.76"/>
    <n v="1"/>
    <s v="Yes"/>
    <s v="Yes"/>
    <n v="18"/>
    <x v="4"/>
    <n v="96254"/>
    <n v="2"/>
    <n v="7"/>
    <n v="0.13846153846153847"/>
    <n v="288565.48856548854"/>
    <n v="2.084084084084084"/>
    <x v="0"/>
    <s v="Normal"/>
    <x v="0"/>
    <s v="A$"/>
    <s v="A$333M"/>
    <s v="A$694M"/>
    <s v="A$0"/>
    <s v="A$2,88,565"/>
    <n v="24047.124047124045"/>
  </r>
  <r>
    <x v="2421"/>
    <n v="2014"/>
    <x v="8"/>
    <x v="3"/>
    <s v="Series C"/>
    <n v="203"/>
    <n v="2409"/>
    <n v="557"/>
    <n v="18.29"/>
    <n v="7"/>
    <s v="Yes"/>
    <s v="No"/>
    <n v="77"/>
    <x v="2"/>
    <n v="4201808"/>
    <n v="4"/>
    <n v="10"/>
    <n v="8.4267330842673308E-2"/>
    <n v="231216.27231216274"/>
    <n v="2.7438423645320196"/>
    <x v="3"/>
    <s v="Normal"/>
    <x v="0"/>
    <s v="$"/>
    <s v="$203M"/>
    <s v="$557M"/>
    <s v="$0"/>
    <s v="$2,31,216"/>
    <n v="19268.022692680228"/>
  </r>
  <r>
    <x v="2422"/>
    <n v="2000"/>
    <x v="4"/>
    <x v="7"/>
    <s v="IPO"/>
    <n v="412"/>
    <n v="2410"/>
    <n v="644"/>
    <n v="6.45"/>
    <n v="5"/>
    <s v="Yes"/>
    <s v="No"/>
    <n v="4"/>
    <x v="0"/>
    <n v="1815710"/>
    <n v="5"/>
    <n v="24"/>
    <n v="0.17095435684647303"/>
    <n v="267219.91701244813"/>
    <n v="1.5631067961165048"/>
    <x v="0"/>
    <s v="Normal"/>
    <x v="0"/>
    <s v="$"/>
    <s v="$412M"/>
    <s v="$644M"/>
    <s v="$0"/>
    <s v="$2,67,220"/>
    <n v="22268.326417704011"/>
  </r>
  <r>
    <x v="2423"/>
    <n v="2016"/>
    <x v="2"/>
    <x v="4"/>
    <s v="Series A"/>
    <n v="159"/>
    <n v="2413"/>
    <n v="193"/>
    <n v="7.03"/>
    <n v="9"/>
    <s v="No"/>
    <s v="No"/>
    <n v="19"/>
    <x v="4"/>
    <n v="983301"/>
    <n v="2"/>
    <n v="8"/>
    <n v="6.5893079154579356E-2"/>
    <n v="79983.423124740992"/>
    <n v="1.2138364779874213"/>
    <x v="3"/>
    <s v="High Performer"/>
    <x v="1"/>
    <s v="€"/>
    <s v="€159M"/>
    <s v="€193M"/>
    <s v="€0"/>
    <s v="€79,983"/>
    <n v="6665.2852603950823"/>
  </r>
  <r>
    <x v="2424"/>
    <n v="2011"/>
    <x v="7"/>
    <x v="0"/>
    <s v="Series B"/>
    <n v="432"/>
    <n v="2413"/>
    <n v="731"/>
    <n v="11.04"/>
    <n v="9"/>
    <s v="No"/>
    <s v="No"/>
    <n v="29"/>
    <x v="2"/>
    <n v="3755756"/>
    <n v="3"/>
    <n v="13"/>
    <n v="0.17903025279734769"/>
    <n v="302942.39535847493"/>
    <n v="1.6921296296296295"/>
    <x v="0"/>
    <s v="High Performer"/>
    <x v="1"/>
    <s v="A$"/>
    <s v="A$432M"/>
    <s v="A$731M"/>
    <s v="A$0"/>
    <s v="A$3,02,942"/>
    <n v="25245.199613206245"/>
  </r>
  <r>
    <x v="2425"/>
    <n v="2021"/>
    <x v="2"/>
    <x v="6"/>
    <s v="Series A"/>
    <n v="133"/>
    <n v="2413"/>
    <n v="493"/>
    <n v="20.34"/>
    <n v="3"/>
    <s v="No"/>
    <s v="No"/>
    <n v="36"/>
    <x v="4"/>
    <n v="89204"/>
    <n v="2"/>
    <n v="3"/>
    <n v="5.5118110236220472E-2"/>
    <n v="204309.98756734355"/>
    <n v="3.7067669172932329"/>
    <x v="0"/>
    <s v="Normal"/>
    <x v="1"/>
    <s v="€"/>
    <s v="€133M"/>
    <s v="€493M"/>
    <s v="€0"/>
    <s v="€2,04,310"/>
    <n v="17025.83229727863"/>
  </r>
  <r>
    <x v="2426"/>
    <n v="2009"/>
    <x v="9"/>
    <x v="8"/>
    <s v="Series C"/>
    <n v="114"/>
    <n v="2416"/>
    <n v="532"/>
    <n v="24.32"/>
    <n v="7"/>
    <s v="Yes"/>
    <s v="No"/>
    <n v="62"/>
    <x v="1"/>
    <n v="4800066"/>
    <n v="4"/>
    <n v="15"/>
    <n v="4.7185430463576157E-2"/>
    <n v="220198.67549668875"/>
    <n v="4.666666666666667"/>
    <x v="0"/>
    <s v="Normal"/>
    <x v="0"/>
    <n v="0"/>
    <s v="0114M"/>
    <s v="0532M"/>
    <s v="00"/>
    <s v="02,20,199"/>
    <n v="18349.889624724063"/>
  </r>
  <r>
    <x v="2427"/>
    <n v="2012"/>
    <x v="7"/>
    <x v="1"/>
    <s v="Series C"/>
    <n v="210"/>
    <n v="2419"/>
    <n v="692"/>
    <n v="48.73"/>
    <n v="6"/>
    <s v="No"/>
    <s v="No"/>
    <n v="5"/>
    <x v="2"/>
    <n v="4175012"/>
    <n v="4"/>
    <n v="12"/>
    <n v="8.6812732534105E-2"/>
    <n v="286068.6233980984"/>
    <n v="3.2952380952380951"/>
    <x v="0"/>
    <s v="Normal"/>
    <x v="1"/>
    <s v="A$"/>
    <s v="A$210M"/>
    <s v="A$692M"/>
    <s v="A$0"/>
    <s v="A$2,86,069"/>
    <n v="23839.051949841531"/>
  </r>
  <r>
    <x v="2428"/>
    <n v="2000"/>
    <x v="4"/>
    <x v="5"/>
    <s v="Series B"/>
    <n v="261"/>
    <n v="2423"/>
    <n v="619"/>
    <n v="11.41"/>
    <n v="6"/>
    <s v="Yes"/>
    <s v="Yes"/>
    <n v="30"/>
    <x v="2"/>
    <n v="3672492"/>
    <n v="3"/>
    <n v="24"/>
    <n v="0.10771770532397854"/>
    <n v="255468.42756912918"/>
    <n v="2.3716475095785441"/>
    <x v="3"/>
    <s v="Normal"/>
    <x v="0"/>
    <s v="$"/>
    <s v="$261M"/>
    <s v="$619M"/>
    <s v="$0"/>
    <s v="$2,55,468"/>
    <n v="21289.035630760765"/>
  </r>
  <r>
    <x v="2429"/>
    <n v="2009"/>
    <x v="2"/>
    <x v="0"/>
    <s v="Series C"/>
    <n v="394"/>
    <n v="2423"/>
    <n v="697"/>
    <n v="45.29"/>
    <n v="5"/>
    <s v="Yes"/>
    <s v="Yes"/>
    <n v="25"/>
    <x v="2"/>
    <n v="1544394"/>
    <n v="4"/>
    <n v="15"/>
    <n v="0.16260833677259595"/>
    <n v="287659.92571192735"/>
    <n v="1.7690355329949239"/>
    <x v="0"/>
    <s v="Normal"/>
    <x v="0"/>
    <s v="€"/>
    <s v="€394M"/>
    <s v="€697M"/>
    <s v="€0"/>
    <s v="€2,87,660"/>
    <n v="23971.660475993947"/>
  </r>
  <r>
    <x v="2430"/>
    <n v="2004"/>
    <x v="5"/>
    <x v="9"/>
    <s v="Series B"/>
    <n v="204"/>
    <n v="2426"/>
    <n v="349"/>
    <n v="7.86"/>
    <n v="8"/>
    <s v="No"/>
    <s v="No"/>
    <n v="34"/>
    <x v="0"/>
    <n v="4558029"/>
    <n v="3"/>
    <n v="20"/>
    <n v="8.4089035449299257E-2"/>
    <n v="143858.20280296786"/>
    <n v="1.7107843137254901"/>
    <x v="1"/>
    <s v="High Performer"/>
    <x v="1"/>
    <s v="¥"/>
    <s v="¥204M"/>
    <s v="¥349M"/>
    <s v="¥0"/>
    <s v="¥1,43,858"/>
    <n v="11988.183566913987"/>
  </r>
  <r>
    <x v="2431"/>
    <n v="2005"/>
    <x v="1"/>
    <x v="1"/>
    <s v="Series C"/>
    <n v="42"/>
    <n v="2426"/>
    <n v="168"/>
    <n v="24.36"/>
    <n v="7"/>
    <s v="No"/>
    <s v="No"/>
    <n v="83"/>
    <x v="3"/>
    <n v="1781588"/>
    <n v="4"/>
    <n v="19"/>
    <n v="1.7312448474855729E-2"/>
    <n v="69249.793899422919"/>
    <n v="4"/>
    <x v="0"/>
    <s v="Normal"/>
    <x v="1"/>
    <s v="¥"/>
    <s v="¥42M"/>
    <s v="¥168M"/>
    <s v="¥0"/>
    <s v="¥69,250"/>
    <n v="5770.8161582852435"/>
  </r>
  <r>
    <x v="2432"/>
    <n v="2021"/>
    <x v="3"/>
    <x v="8"/>
    <s v="Series B"/>
    <n v="227"/>
    <n v="2426"/>
    <n v="71"/>
    <n v="46.61"/>
    <n v="3"/>
    <s v="Yes"/>
    <s v="Yes"/>
    <n v="88"/>
    <x v="0"/>
    <n v="1547760"/>
    <n v="3"/>
    <n v="3"/>
    <n v="9.356966199505358E-2"/>
    <n v="29266.281945589446"/>
    <n v="0.31277533039647576"/>
    <x v="3"/>
    <s v="Normal"/>
    <x v="0"/>
    <s v="€"/>
    <s v="€227M"/>
    <s v="€71M"/>
    <s v="€0"/>
    <s v="€29,266"/>
    <n v="2438.8568287991206"/>
  </r>
  <r>
    <x v="2433"/>
    <n v="2016"/>
    <x v="1"/>
    <x v="5"/>
    <s v="IPO"/>
    <n v="371"/>
    <n v="2430"/>
    <n v="501"/>
    <n v="8.48"/>
    <n v="3"/>
    <s v="Yes"/>
    <s v="Yes"/>
    <n v="98"/>
    <x v="0"/>
    <n v="856788"/>
    <n v="5"/>
    <n v="8"/>
    <n v="0.15267489711934157"/>
    <n v="206172.83950617284"/>
    <n v="1.3504043126684635"/>
    <x v="3"/>
    <s v="Normal"/>
    <x v="0"/>
    <s v="¥"/>
    <s v="¥371M"/>
    <s v="¥501M"/>
    <s v="¥0"/>
    <s v="¥2,06,173"/>
    <n v="17181.069958847736"/>
  </r>
  <r>
    <x v="2434"/>
    <n v="2015"/>
    <x v="0"/>
    <x v="1"/>
    <s v="Seed"/>
    <n v="403"/>
    <n v="2431"/>
    <n v="608"/>
    <n v="36.14"/>
    <n v="9"/>
    <s v="No"/>
    <s v="Yes"/>
    <n v="32"/>
    <x v="3"/>
    <n v="2888069"/>
    <n v="1"/>
    <n v="9"/>
    <n v="0.16577540106951871"/>
    <n v="250102.83833813245"/>
    <n v="1.5086848635235732"/>
    <x v="3"/>
    <s v="High Performer"/>
    <x v="2"/>
    <s v="₹"/>
    <s v="₹403M"/>
    <s v="₹608M"/>
    <s v="₹0"/>
    <s v="₹2,50,103"/>
    <n v="20841.90319484437"/>
  </r>
  <r>
    <x v="2435"/>
    <n v="2017"/>
    <x v="0"/>
    <x v="1"/>
    <s v="Series B"/>
    <n v="337"/>
    <n v="2433"/>
    <n v="614"/>
    <n v="23.5"/>
    <n v="5"/>
    <s v="No"/>
    <s v="No"/>
    <n v="11"/>
    <x v="1"/>
    <n v="4214225"/>
    <n v="3"/>
    <n v="7"/>
    <n v="0.13851212494862311"/>
    <n v="252363.33744348542"/>
    <n v="1.8219584569732938"/>
    <x v="1"/>
    <s v="Normal"/>
    <x v="1"/>
    <s v="₹"/>
    <s v="₹337M"/>
    <s v="₹614M"/>
    <s v="₹0"/>
    <s v="₹2,52,363"/>
    <n v="21030.278120290452"/>
  </r>
  <r>
    <x v="2436"/>
    <n v="2009"/>
    <x v="4"/>
    <x v="9"/>
    <s v="Series A"/>
    <n v="48"/>
    <n v="2438"/>
    <n v="242"/>
    <n v="25.23"/>
    <n v="1"/>
    <s v="No"/>
    <s v="Yes"/>
    <n v="24"/>
    <x v="4"/>
    <n v="8647"/>
    <n v="2"/>
    <n v="15"/>
    <n v="1.9688269073010665E-2"/>
    <n v="99261.689909762106"/>
    <n v="5.041666666666667"/>
    <x v="1"/>
    <s v="Normal"/>
    <x v="2"/>
    <s v="$"/>
    <s v="$48M"/>
    <s v="$242M"/>
    <s v="$0"/>
    <s v="$99,262"/>
    <n v="8271.8074924801749"/>
  </r>
  <r>
    <x v="2437"/>
    <n v="2009"/>
    <x v="4"/>
    <x v="2"/>
    <s v="IPO"/>
    <n v="38"/>
    <n v="2439"/>
    <n v="541"/>
    <n v="6.51"/>
    <n v="6"/>
    <s v="No"/>
    <s v="Yes"/>
    <n v="91"/>
    <x v="0"/>
    <n v="2646074"/>
    <n v="5"/>
    <n v="15"/>
    <n v="1.5580155801558016E-2"/>
    <n v="221812.21812218122"/>
    <n v="14.236842105263158"/>
    <x v="0"/>
    <s v="Normal"/>
    <x v="2"/>
    <s v="$"/>
    <s v="$38M"/>
    <s v="$541M"/>
    <s v="$0"/>
    <s v="$2,21,812"/>
    <n v="18484.351510181768"/>
  </r>
  <r>
    <x v="2438"/>
    <n v="2009"/>
    <x v="5"/>
    <x v="1"/>
    <s v="IPO"/>
    <n v="147"/>
    <n v="2443"/>
    <n v="954"/>
    <n v="44.48"/>
    <n v="8"/>
    <s v="No"/>
    <s v="No"/>
    <n v="22"/>
    <x v="1"/>
    <n v="3080686"/>
    <n v="5"/>
    <n v="15"/>
    <n v="6.0171919770773637E-2"/>
    <n v="390503.47932869423"/>
    <n v="6.4897959183673466"/>
    <x v="0"/>
    <s v="High Performer"/>
    <x v="1"/>
    <s v="¥"/>
    <s v="¥147M"/>
    <s v="¥954M"/>
    <s v="¥0"/>
    <s v="¥3,90,503"/>
    <n v="32541.956610724519"/>
  </r>
  <r>
    <x v="2439"/>
    <n v="2013"/>
    <x v="8"/>
    <x v="0"/>
    <s v="Seed"/>
    <n v="295"/>
    <n v="2445"/>
    <n v="345"/>
    <n v="35.51"/>
    <n v="8"/>
    <s v="No"/>
    <s v="No"/>
    <n v="14"/>
    <x v="0"/>
    <n v="226401"/>
    <n v="1"/>
    <n v="11"/>
    <n v="0.12065439672801637"/>
    <n v="141104.29447852762"/>
    <n v="1.1694915254237288"/>
    <x v="3"/>
    <s v="High Performer"/>
    <x v="1"/>
    <s v="$"/>
    <s v="$295M"/>
    <s v="$345M"/>
    <s v="$0"/>
    <s v="$1,41,104"/>
    <n v="11758.691206543966"/>
  </r>
  <r>
    <x v="2440"/>
    <n v="2020"/>
    <x v="6"/>
    <x v="6"/>
    <s v="Series C"/>
    <n v="386"/>
    <n v="2446"/>
    <n v="536"/>
    <n v="33.4"/>
    <n v="3"/>
    <s v="Yes"/>
    <s v="No"/>
    <n v="75"/>
    <x v="4"/>
    <n v="3029999"/>
    <n v="4"/>
    <n v="4"/>
    <n v="0.15780866721177433"/>
    <n v="219133.27882256746"/>
    <n v="1.3886010362694301"/>
    <x v="2"/>
    <s v="Normal"/>
    <x v="0"/>
    <s v="£"/>
    <s v="£386M"/>
    <s v="£536M"/>
    <s v="£0"/>
    <s v="£2,19,133"/>
    <n v="18261.106568547289"/>
  </r>
  <r>
    <x v="2441"/>
    <n v="2002"/>
    <x v="6"/>
    <x v="1"/>
    <s v="IPO"/>
    <n v="87"/>
    <n v="2447"/>
    <n v="379"/>
    <n v="39.799999999999997"/>
    <n v="7"/>
    <s v="Yes"/>
    <s v="Yes"/>
    <n v="97"/>
    <x v="4"/>
    <n v="208160"/>
    <n v="5"/>
    <n v="22"/>
    <n v="3.5553739272578669E-2"/>
    <n v="154883.53085410706"/>
    <n v="4.3563218390804597"/>
    <x v="3"/>
    <s v="Normal"/>
    <x v="0"/>
    <s v="£"/>
    <s v="£87M"/>
    <s v="£379M"/>
    <s v="£0"/>
    <s v="£1,54,884"/>
    <n v="12906.960904508922"/>
  </r>
  <r>
    <x v="2442"/>
    <n v="2019"/>
    <x v="4"/>
    <x v="3"/>
    <s v="Series C"/>
    <n v="420"/>
    <n v="2447"/>
    <n v="113"/>
    <n v="3.91"/>
    <n v="3"/>
    <s v="No"/>
    <s v="Yes"/>
    <n v="80"/>
    <x v="2"/>
    <n v="3539485"/>
    <n v="4"/>
    <n v="5"/>
    <n v="0.17163874131589701"/>
    <n v="46178.994687372295"/>
    <n v="0.26904761904761904"/>
    <x v="0"/>
    <s v="Normal"/>
    <x v="2"/>
    <s v="$"/>
    <s v="$420M"/>
    <s v="$113M"/>
    <s v="$0"/>
    <s v="$46,179"/>
    <n v="3848.2495572810244"/>
  </r>
  <r>
    <x v="2443"/>
    <n v="2008"/>
    <x v="3"/>
    <x v="1"/>
    <s v="Series A"/>
    <n v="157"/>
    <n v="2447"/>
    <n v="737"/>
    <n v="41.7"/>
    <n v="2"/>
    <s v="No"/>
    <s v="No"/>
    <n v="48"/>
    <x v="3"/>
    <n v="1026265"/>
    <n v="2"/>
    <n v="16"/>
    <n v="6.41601961585615E-2"/>
    <n v="301185.12464241928"/>
    <n v="4.6942675159235669"/>
    <x v="3"/>
    <s v="Normal"/>
    <x v="1"/>
    <s v="€"/>
    <s v="€157M"/>
    <s v="€737M"/>
    <s v="€0"/>
    <s v="€3,01,185"/>
    <n v="25098.760386868275"/>
  </r>
  <r>
    <x v="2444"/>
    <n v="2009"/>
    <x v="1"/>
    <x v="0"/>
    <s v="Series C"/>
    <n v="371"/>
    <n v="2449"/>
    <n v="966"/>
    <n v="31.16"/>
    <n v="9"/>
    <s v="Yes"/>
    <s v="Yes"/>
    <n v="90"/>
    <x v="3"/>
    <n v="4710838"/>
    <n v="4"/>
    <n v="15"/>
    <n v="0.15149040424663127"/>
    <n v="394446.71294405882"/>
    <n v="2.6037735849056602"/>
    <x v="3"/>
    <s v="High Performer"/>
    <x v="0"/>
    <s v="¥"/>
    <s v="¥371M"/>
    <s v="¥966M"/>
    <s v="¥0"/>
    <s v="¥3,94,447"/>
    <n v="32870.559412004899"/>
  </r>
  <r>
    <x v="2445"/>
    <n v="2022"/>
    <x v="9"/>
    <x v="4"/>
    <s v="Series C"/>
    <n v="456"/>
    <n v="2450"/>
    <n v="359"/>
    <n v="13.44"/>
    <n v="7"/>
    <s v="Yes"/>
    <s v="No"/>
    <n v="37"/>
    <x v="4"/>
    <n v="1204818"/>
    <n v="4"/>
    <n v="2"/>
    <n v="0.18612244897959185"/>
    <n v="146530.61224489796"/>
    <n v="0.78728070175438591"/>
    <x v="1"/>
    <s v="Normal"/>
    <x v="0"/>
    <n v="0"/>
    <s v="0456M"/>
    <s v="0359M"/>
    <s v="00"/>
    <s v="01,46,531"/>
    <n v="12210.884353741496"/>
  </r>
  <r>
    <x v="2446"/>
    <n v="2008"/>
    <x v="0"/>
    <x v="8"/>
    <s v="Series B"/>
    <n v="48"/>
    <n v="2451"/>
    <n v="188"/>
    <n v="12.2"/>
    <n v="2"/>
    <s v="No"/>
    <s v="No"/>
    <n v="99"/>
    <x v="2"/>
    <n v="1956706"/>
    <n v="3"/>
    <n v="16"/>
    <n v="1.9583843329253364E-2"/>
    <n v="76703.386372909023"/>
    <n v="3.9166666666666665"/>
    <x v="0"/>
    <s v="Normal"/>
    <x v="1"/>
    <s v="₹"/>
    <s v="₹48M"/>
    <s v="₹188M"/>
    <s v="₹0"/>
    <s v="₹76,703"/>
    <n v="6391.9488644090843"/>
  </r>
  <r>
    <x v="2447"/>
    <n v="2005"/>
    <x v="4"/>
    <x v="1"/>
    <s v="Series A"/>
    <n v="267"/>
    <n v="2452"/>
    <n v="130"/>
    <n v="34.51"/>
    <n v="4"/>
    <s v="Yes"/>
    <s v="Yes"/>
    <n v="80"/>
    <x v="0"/>
    <n v="1272827"/>
    <n v="2"/>
    <n v="19"/>
    <n v="0.10889070146818923"/>
    <n v="53017.944535073409"/>
    <n v="0.48689138576779029"/>
    <x v="0"/>
    <s v="Normal"/>
    <x v="0"/>
    <s v="$"/>
    <s v="$267M"/>
    <s v="$130M"/>
    <s v="$0"/>
    <s v="$53,018"/>
    <n v="4418.1620445894505"/>
  </r>
  <r>
    <x v="2448"/>
    <n v="2018"/>
    <x v="9"/>
    <x v="1"/>
    <s v="IPO"/>
    <n v="242"/>
    <n v="2453"/>
    <n v="278"/>
    <n v="17.11"/>
    <n v="9"/>
    <s v="Yes"/>
    <s v="Yes"/>
    <n v="34"/>
    <x v="4"/>
    <n v="3119101"/>
    <n v="5"/>
    <n v="6"/>
    <n v="9.8654708520179366E-2"/>
    <n v="113330.61557276805"/>
    <n v="1.1487603305785123"/>
    <x v="1"/>
    <s v="High Performer"/>
    <x v="0"/>
    <n v="0"/>
    <s v="0242M"/>
    <s v="0278M"/>
    <s v="00"/>
    <s v="01,13,331"/>
    <n v="9444.2179643973359"/>
  </r>
  <r>
    <x v="2449"/>
    <n v="2022"/>
    <x v="1"/>
    <x v="7"/>
    <s v="Series A"/>
    <n v="19"/>
    <n v="2453"/>
    <n v="205"/>
    <n v="30.54"/>
    <n v="4"/>
    <s v="No"/>
    <s v="Yes"/>
    <n v="11"/>
    <x v="4"/>
    <n v="4671713"/>
    <n v="2"/>
    <n v="2"/>
    <n v="7.7456176110884635E-3"/>
    <n v="83571.137382796573"/>
    <n v="10.789473684210526"/>
    <x v="0"/>
    <s v="Normal"/>
    <x v="2"/>
    <s v="¥"/>
    <s v="¥19M"/>
    <s v="¥205M"/>
    <s v="¥0"/>
    <s v="¥83,571"/>
    <n v="6964.2614485663817"/>
  </r>
  <r>
    <x v="2450"/>
    <n v="2022"/>
    <x v="9"/>
    <x v="1"/>
    <s v="Seed"/>
    <n v="138"/>
    <n v="2454"/>
    <n v="231"/>
    <n v="41.86"/>
    <n v="2"/>
    <s v="No"/>
    <s v="No"/>
    <n v="36"/>
    <x v="4"/>
    <n v="1841670"/>
    <n v="1"/>
    <n v="2"/>
    <n v="5.623471882640587E-2"/>
    <n v="94132.029339853296"/>
    <n v="1.673913043478261"/>
    <x v="1"/>
    <s v="Normal"/>
    <x v="1"/>
    <n v="0"/>
    <s v="0138M"/>
    <s v="0231M"/>
    <s v="00"/>
    <s v="094,132"/>
    <n v="7844.3357783211086"/>
  </r>
  <r>
    <x v="2451"/>
    <n v="2019"/>
    <x v="4"/>
    <x v="8"/>
    <s v="IPO"/>
    <n v="2"/>
    <n v="2455"/>
    <n v="200"/>
    <n v="3.63"/>
    <n v="2"/>
    <s v="Yes"/>
    <s v="Yes"/>
    <n v="26"/>
    <x v="0"/>
    <n v="2198391"/>
    <n v="5"/>
    <n v="5"/>
    <n v="8.1466395112016296E-4"/>
    <n v="81466.395112016296"/>
    <n v="100"/>
    <x v="1"/>
    <s v="Normal"/>
    <x v="0"/>
    <s v="$"/>
    <s v="$2M"/>
    <s v="$200M"/>
    <s v="$0"/>
    <s v="$81,466"/>
    <n v="6788.8662593346908"/>
  </r>
  <r>
    <x v="2452"/>
    <n v="2019"/>
    <x v="7"/>
    <x v="1"/>
    <s v="Series B"/>
    <n v="22"/>
    <n v="2455"/>
    <n v="417"/>
    <n v="16.420000000000002"/>
    <n v="2"/>
    <s v="No"/>
    <s v="No"/>
    <n v="49"/>
    <x v="4"/>
    <n v="3526869"/>
    <n v="3"/>
    <n v="5"/>
    <n v="8.9613034623217923E-3"/>
    <n v="169857.43380855396"/>
    <n v="18.954545454545453"/>
    <x v="3"/>
    <s v="Normal"/>
    <x v="1"/>
    <s v="A$"/>
    <s v="A$22M"/>
    <s v="A$417M"/>
    <s v="A$0"/>
    <s v="A$1,69,857"/>
    <n v="14154.786150712831"/>
  </r>
  <r>
    <x v="2453"/>
    <n v="2010"/>
    <x v="0"/>
    <x v="0"/>
    <s v="Series B"/>
    <n v="393"/>
    <n v="2455"/>
    <n v="564"/>
    <n v="10.039999999999999"/>
    <n v="1"/>
    <s v="Yes"/>
    <s v="No"/>
    <n v="54"/>
    <x v="3"/>
    <n v="2479123"/>
    <n v="3"/>
    <n v="14"/>
    <n v="0.160081466395112"/>
    <n v="229735.23421588595"/>
    <n v="1.4351145038167938"/>
    <x v="3"/>
    <s v="Normal"/>
    <x v="0"/>
    <s v="₹"/>
    <s v="₹393M"/>
    <s v="₹564M"/>
    <s v="₹0"/>
    <s v="₹2,29,735"/>
    <n v="19144.602851323831"/>
  </r>
  <r>
    <x v="2454"/>
    <n v="2000"/>
    <x v="5"/>
    <x v="7"/>
    <s v="Series A"/>
    <n v="414"/>
    <n v="2456"/>
    <n v="216"/>
    <n v="47.46"/>
    <n v="6"/>
    <s v="Yes"/>
    <s v="Yes"/>
    <n v="25"/>
    <x v="0"/>
    <n v="2508027"/>
    <n v="2"/>
    <n v="24"/>
    <n v="0.16856677524429967"/>
    <n v="87947.882736156345"/>
    <n v="0.52173913043478259"/>
    <x v="0"/>
    <s v="Normal"/>
    <x v="0"/>
    <s v="¥"/>
    <s v="¥414M"/>
    <s v="¥216M"/>
    <s v="¥0"/>
    <s v="¥87,948"/>
    <n v="7328.9902280130291"/>
  </r>
  <r>
    <x v="2455"/>
    <n v="2018"/>
    <x v="1"/>
    <x v="3"/>
    <s v="IPO"/>
    <n v="138"/>
    <n v="2456"/>
    <n v="934"/>
    <n v="8.7200000000000006"/>
    <n v="2"/>
    <s v="No"/>
    <s v="Yes"/>
    <n v="86"/>
    <x v="4"/>
    <n v="4888140"/>
    <n v="5"/>
    <n v="6"/>
    <n v="5.6188925081433222E-2"/>
    <n v="380293.15960912051"/>
    <n v="6.7681159420289854"/>
    <x v="0"/>
    <s v="Normal"/>
    <x v="2"/>
    <s v="¥"/>
    <s v="¥138M"/>
    <s v="¥934M"/>
    <s v="¥0"/>
    <s v="¥3,80,293"/>
    <n v="31691.096634093377"/>
  </r>
  <r>
    <x v="2456"/>
    <n v="2006"/>
    <x v="7"/>
    <x v="2"/>
    <s v="IPO"/>
    <n v="210"/>
    <n v="2457"/>
    <n v="417"/>
    <n v="36.86"/>
    <n v="8"/>
    <s v="No"/>
    <s v="Yes"/>
    <n v="93"/>
    <x v="2"/>
    <n v="3350447"/>
    <n v="5"/>
    <n v="18"/>
    <n v="8.5470085470085472E-2"/>
    <n v="169719.16971916973"/>
    <n v="1.9857142857142858"/>
    <x v="3"/>
    <s v="High Performer"/>
    <x v="2"/>
    <s v="A$"/>
    <s v="A$210M"/>
    <s v="A$417M"/>
    <s v="A$0"/>
    <s v="A$1,69,719"/>
    <n v="14143.264143264143"/>
  </r>
  <r>
    <x v="2457"/>
    <n v="2012"/>
    <x v="5"/>
    <x v="5"/>
    <s v="Seed"/>
    <n v="441"/>
    <n v="2458"/>
    <n v="91"/>
    <n v="14.55"/>
    <n v="9"/>
    <s v="No"/>
    <s v="No"/>
    <n v="46"/>
    <x v="0"/>
    <n v="1986412"/>
    <n v="1"/>
    <n v="12"/>
    <n v="0.17941415785191211"/>
    <n v="37021.969080553295"/>
    <n v="0.20634920634920634"/>
    <x v="2"/>
    <s v="High Performer"/>
    <x v="1"/>
    <s v="¥"/>
    <s v="¥441M"/>
    <s v="¥91M"/>
    <s v="¥0"/>
    <s v="¥37,022"/>
    <n v="3085.164090046108"/>
  </r>
  <r>
    <x v="2458"/>
    <n v="2018"/>
    <x v="9"/>
    <x v="9"/>
    <s v="Series A"/>
    <n v="94"/>
    <n v="2459"/>
    <n v="934"/>
    <n v="48.78"/>
    <n v="9"/>
    <s v="Yes"/>
    <s v="Yes"/>
    <n v="17"/>
    <x v="2"/>
    <n v="1807002"/>
    <n v="2"/>
    <n v="6"/>
    <n v="3.8226921512810083E-2"/>
    <n v="379829.19886132574"/>
    <n v="9.9361702127659566"/>
    <x v="3"/>
    <s v="High Performer"/>
    <x v="0"/>
    <n v="0"/>
    <s v="094M"/>
    <s v="0934M"/>
    <s v="00"/>
    <s v="03,79,829"/>
    <n v="31652.433238443813"/>
  </r>
  <r>
    <x v="2459"/>
    <n v="2021"/>
    <x v="4"/>
    <x v="6"/>
    <s v="Seed"/>
    <n v="383"/>
    <n v="2460"/>
    <n v="587"/>
    <n v="44.12"/>
    <n v="7"/>
    <s v="Yes"/>
    <s v="Yes"/>
    <n v="6"/>
    <x v="2"/>
    <n v="3808321"/>
    <n v="1"/>
    <n v="3"/>
    <n v="0.15569105691056911"/>
    <n v="238617.88617886178"/>
    <n v="1.5326370757180157"/>
    <x v="0"/>
    <s v="Normal"/>
    <x v="0"/>
    <s v="$"/>
    <s v="$383M"/>
    <s v="$587M"/>
    <s v="$0"/>
    <s v="$2,38,618"/>
    <n v="19884.823848238484"/>
  </r>
  <r>
    <x v="2460"/>
    <n v="2016"/>
    <x v="4"/>
    <x v="6"/>
    <s v="IPO"/>
    <n v="105"/>
    <n v="2460"/>
    <n v="803"/>
    <n v="28.47"/>
    <n v="3"/>
    <s v="No"/>
    <s v="No"/>
    <n v="72"/>
    <x v="0"/>
    <n v="589680"/>
    <n v="5"/>
    <n v="8"/>
    <n v="4.2682926829268296E-2"/>
    <n v="326422.76422764227"/>
    <n v="7.647619047619048"/>
    <x v="3"/>
    <s v="Normal"/>
    <x v="1"/>
    <s v="$"/>
    <s v="$105M"/>
    <s v="$803M"/>
    <s v="$0"/>
    <s v="$3,26,423"/>
    <n v="27201.89701897019"/>
  </r>
  <r>
    <x v="2461"/>
    <n v="2001"/>
    <x v="2"/>
    <x v="7"/>
    <s v="Series B"/>
    <n v="301"/>
    <n v="2462"/>
    <n v="702"/>
    <n v="9.3699999999999992"/>
    <n v="8"/>
    <s v="Yes"/>
    <s v="No"/>
    <n v="50"/>
    <x v="0"/>
    <n v="1557719"/>
    <n v="3"/>
    <n v="23"/>
    <n v="0.1222583265637693"/>
    <n v="285134.0373679935"/>
    <n v="2.3322259136212624"/>
    <x v="1"/>
    <s v="High Performer"/>
    <x v="0"/>
    <s v="€"/>
    <s v="€301M"/>
    <s v="€702M"/>
    <s v="€0"/>
    <s v="€2,85,134"/>
    <n v="23761.169780666125"/>
  </r>
  <r>
    <x v="2462"/>
    <n v="2020"/>
    <x v="0"/>
    <x v="1"/>
    <s v="Seed"/>
    <n v="43"/>
    <n v="2462"/>
    <n v="403"/>
    <n v="12.8"/>
    <n v="3"/>
    <s v="Yes"/>
    <s v="Yes"/>
    <n v="88"/>
    <x v="0"/>
    <n v="526689"/>
    <n v="1"/>
    <n v="4"/>
    <n v="1.7465475223395612E-2"/>
    <n v="163688.05848903331"/>
    <n v="9.3720930232558146"/>
    <x v="0"/>
    <s v="Normal"/>
    <x v="0"/>
    <s v="₹"/>
    <s v="₹43M"/>
    <s v="₹403M"/>
    <s v="₹0"/>
    <s v="₹1,63,688"/>
    <n v="13640.671540752775"/>
  </r>
  <r>
    <x v="2463"/>
    <n v="2022"/>
    <x v="7"/>
    <x v="5"/>
    <s v="IPO"/>
    <n v="288"/>
    <n v="2463"/>
    <n v="388"/>
    <n v="49.1"/>
    <n v="7"/>
    <s v="No"/>
    <s v="No"/>
    <n v="71"/>
    <x v="3"/>
    <n v="2023580"/>
    <n v="5"/>
    <n v="2"/>
    <n v="0.11693057247259439"/>
    <n v="157531.46569224523"/>
    <n v="1.3472222222222223"/>
    <x v="3"/>
    <s v="Normal"/>
    <x v="1"/>
    <s v="A$"/>
    <s v="A$288M"/>
    <s v="A$388M"/>
    <s v="A$0"/>
    <s v="A$1,57,531"/>
    <n v="13127.622141020436"/>
  </r>
  <r>
    <x v="2464"/>
    <n v="2017"/>
    <x v="6"/>
    <x v="3"/>
    <s v="Seed"/>
    <n v="470"/>
    <n v="2463"/>
    <n v="993"/>
    <n v="38.75"/>
    <n v="3"/>
    <s v="Yes"/>
    <s v="No"/>
    <n v="71"/>
    <x v="4"/>
    <n v="543655"/>
    <n v="1"/>
    <n v="7"/>
    <n v="0.1908241981323589"/>
    <n v="403166.86967113276"/>
    <n v="2.1127659574468085"/>
    <x v="3"/>
    <s v="Normal"/>
    <x v="0"/>
    <s v="£"/>
    <s v="£470M"/>
    <s v="£993M"/>
    <s v="£0"/>
    <s v="£4,03,167"/>
    <n v="33597.239139261066"/>
  </r>
  <r>
    <x v="2465"/>
    <n v="2015"/>
    <x v="6"/>
    <x v="2"/>
    <s v="Series C"/>
    <n v="319"/>
    <n v="2464"/>
    <n v="279"/>
    <n v="0.72"/>
    <n v="8"/>
    <s v="Yes"/>
    <s v="No"/>
    <n v="27"/>
    <x v="1"/>
    <n v="3249523"/>
    <n v="4"/>
    <n v="9"/>
    <n v="0.12946428571428573"/>
    <n v="113230.51948051948"/>
    <n v="0.87460815047021945"/>
    <x v="3"/>
    <s v="Normal"/>
    <x v="0"/>
    <s v="£"/>
    <s v="£319M"/>
    <s v="£279M"/>
    <s v="£0"/>
    <s v="£1,13,231"/>
    <n v="9435.8766233766237"/>
  </r>
  <r>
    <x v="2466"/>
    <n v="2004"/>
    <x v="7"/>
    <x v="0"/>
    <s v="IPO"/>
    <n v="302"/>
    <n v="2464"/>
    <n v="489"/>
    <n v="11.43"/>
    <n v="5"/>
    <s v="No"/>
    <s v="No"/>
    <n v="62"/>
    <x v="4"/>
    <n v="507467"/>
    <n v="5"/>
    <n v="20"/>
    <n v="0.12256493506493507"/>
    <n v="198457.7922077922"/>
    <n v="1.619205298013245"/>
    <x v="2"/>
    <s v="Normal"/>
    <x v="1"/>
    <s v="A$"/>
    <s v="A$302M"/>
    <s v="A$489M"/>
    <s v="A$0"/>
    <s v="A$1,98,458"/>
    <n v="16538.14935064935"/>
  </r>
  <r>
    <x v="2467"/>
    <n v="2014"/>
    <x v="0"/>
    <x v="6"/>
    <s v="Seed"/>
    <n v="61"/>
    <n v="2464"/>
    <n v="912"/>
    <n v="19.149999999999999"/>
    <n v="2"/>
    <s v="No"/>
    <s v="No"/>
    <n v="59"/>
    <x v="1"/>
    <n v="2742150"/>
    <n v="1"/>
    <n v="10"/>
    <n v="2.4756493506493508E-2"/>
    <n v="370129.87012987013"/>
    <n v="14.950819672131148"/>
    <x v="3"/>
    <s v="Normal"/>
    <x v="1"/>
    <s v="₹"/>
    <s v="₹61M"/>
    <s v="₹912M"/>
    <s v="₹0"/>
    <s v="₹3,70,130"/>
    <n v="30844.155844155845"/>
  </r>
  <r>
    <x v="2468"/>
    <n v="2020"/>
    <x v="4"/>
    <x v="2"/>
    <s v="Seed"/>
    <n v="434"/>
    <n v="2465"/>
    <n v="514"/>
    <n v="8.32"/>
    <n v="8"/>
    <s v="No"/>
    <s v="Yes"/>
    <n v="9"/>
    <x v="2"/>
    <n v="1971001"/>
    <n v="1"/>
    <n v="4"/>
    <n v="0.17606490872210953"/>
    <n v="208519.26977687626"/>
    <n v="1.1843317972350231"/>
    <x v="0"/>
    <s v="High Performer"/>
    <x v="2"/>
    <s v="$"/>
    <s v="$434M"/>
    <s v="$514M"/>
    <s v="$0"/>
    <s v="$2,08,519"/>
    <n v="17376.605814739691"/>
  </r>
  <r>
    <x v="2469"/>
    <n v="2019"/>
    <x v="5"/>
    <x v="7"/>
    <s v="Series C"/>
    <n v="232"/>
    <n v="2465"/>
    <n v="725"/>
    <n v="36.08"/>
    <n v="6"/>
    <s v="Yes"/>
    <s v="No"/>
    <n v="1"/>
    <x v="1"/>
    <n v="1669586"/>
    <n v="4"/>
    <n v="5"/>
    <n v="9.4117647058823528E-2"/>
    <n v="294117.64705882355"/>
    <n v="3.125"/>
    <x v="3"/>
    <s v="Normal"/>
    <x v="0"/>
    <s v="¥"/>
    <s v="¥232M"/>
    <s v="¥725M"/>
    <s v="¥0"/>
    <s v="¥2,94,118"/>
    <n v="24509.803921568626"/>
  </r>
  <r>
    <x v="2470"/>
    <n v="2014"/>
    <x v="7"/>
    <x v="9"/>
    <s v="Series C"/>
    <n v="376"/>
    <n v="2465"/>
    <n v="379"/>
    <n v="6.17"/>
    <n v="3"/>
    <s v="Yes"/>
    <s v="No"/>
    <n v="18"/>
    <x v="4"/>
    <n v="380612"/>
    <n v="4"/>
    <n v="10"/>
    <n v="0.15253549695740365"/>
    <n v="153752.5354969574"/>
    <n v="1.0079787234042554"/>
    <x v="0"/>
    <s v="Normal"/>
    <x v="0"/>
    <s v="A$"/>
    <s v="A$376M"/>
    <s v="A$379M"/>
    <s v="A$0"/>
    <s v="A$1,53,753"/>
    <n v="12812.711291413118"/>
  </r>
  <r>
    <x v="2471"/>
    <n v="2007"/>
    <x v="2"/>
    <x v="3"/>
    <s v="Series B"/>
    <n v="135"/>
    <n v="2466"/>
    <n v="197"/>
    <n v="26.67"/>
    <n v="6"/>
    <s v="No"/>
    <s v="Yes"/>
    <n v="17"/>
    <x v="3"/>
    <n v="1623013"/>
    <n v="3"/>
    <n v="17"/>
    <n v="5.4744525547445258E-2"/>
    <n v="79886.455798864554"/>
    <n v="1.4592592592592593"/>
    <x v="0"/>
    <s v="Normal"/>
    <x v="2"/>
    <s v="€"/>
    <s v="€135M"/>
    <s v="€197M"/>
    <s v="€0"/>
    <s v="€79,886"/>
    <n v="6657.2046499053795"/>
  </r>
  <r>
    <x v="2472"/>
    <n v="2010"/>
    <x v="9"/>
    <x v="8"/>
    <s v="Series A"/>
    <n v="161"/>
    <n v="2467"/>
    <n v="920"/>
    <n v="37.18"/>
    <n v="5"/>
    <s v="Yes"/>
    <s v="Yes"/>
    <n v="57"/>
    <x v="2"/>
    <n v="3792180"/>
    <n v="2"/>
    <n v="14"/>
    <n v="6.5261451155249284E-2"/>
    <n v="372922.57802999596"/>
    <n v="5.7142857142857144"/>
    <x v="3"/>
    <s v="Normal"/>
    <x v="0"/>
    <n v="0"/>
    <s v="0161M"/>
    <s v="0920M"/>
    <s v="00"/>
    <s v="03,72,923"/>
    <n v="31076.881502499662"/>
  </r>
  <r>
    <x v="2473"/>
    <n v="2012"/>
    <x v="6"/>
    <x v="4"/>
    <s v="IPO"/>
    <n v="444"/>
    <n v="2468"/>
    <n v="823"/>
    <n v="31.66"/>
    <n v="9"/>
    <s v="No"/>
    <s v="No"/>
    <n v="81"/>
    <x v="0"/>
    <n v="2456956"/>
    <n v="5"/>
    <n v="12"/>
    <n v="0.17990275526742303"/>
    <n v="333468.3954619125"/>
    <n v="1.8536036036036037"/>
    <x v="0"/>
    <s v="High Performer"/>
    <x v="1"/>
    <s v="£"/>
    <s v="£444M"/>
    <s v="£823M"/>
    <s v="£0"/>
    <s v="£3,33,468"/>
    <n v="27789.032955159375"/>
  </r>
  <r>
    <x v="2474"/>
    <n v="2017"/>
    <x v="0"/>
    <x v="4"/>
    <s v="Series C"/>
    <n v="157"/>
    <n v="2471"/>
    <n v="545"/>
    <n v="15.69"/>
    <n v="8"/>
    <s v="No"/>
    <s v="No"/>
    <n v="99"/>
    <x v="0"/>
    <n v="2399464"/>
    <n v="4"/>
    <n v="7"/>
    <n v="6.3537029542695259E-2"/>
    <n v="220558.47834884663"/>
    <n v="3.4713375796178343"/>
    <x v="0"/>
    <s v="High Performer"/>
    <x v="1"/>
    <s v="₹"/>
    <s v="₹157M"/>
    <s v="₹545M"/>
    <s v="₹0"/>
    <s v="₹2,20,558"/>
    <n v="18379.873195737218"/>
  </r>
  <r>
    <x v="2475"/>
    <n v="2006"/>
    <x v="4"/>
    <x v="0"/>
    <s v="Series B"/>
    <n v="182"/>
    <n v="2472"/>
    <n v="230"/>
    <n v="0.98"/>
    <n v="8"/>
    <s v="Yes"/>
    <s v="No"/>
    <n v="30"/>
    <x v="0"/>
    <n v="2733753"/>
    <n v="3"/>
    <n v="18"/>
    <n v="7.3624595469255663E-2"/>
    <n v="93042.071197411002"/>
    <n v="1.2637362637362637"/>
    <x v="2"/>
    <s v="Normal"/>
    <x v="0"/>
    <s v="$"/>
    <s v="$182M"/>
    <s v="$230M"/>
    <s v="$0"/>
    <s v="$93,042"/>
    <n v="7753.5059331175835"/>
  </r>
  <r>
    <x v="2476"/>
    <n v="2022"/>
    <x v="5"/>
    <x v="8"/>
    <s v="Series C"/>
    <n v="58"/>
    <n v="2472"/>
    <n v="110"/>
    <n v="14.9"/>
    <n v="8"/>
    <s v="Yes"/>
    <s v="Yes"/>
    <n v="34"/>
    <x v="0"/>
    <n v="1573113"/>
    <n v="4"/>
    <n v="2"/>
    <n v="2.3462783171521034E-2"/>
    <n v="44498.381877022657"/>
    <n v="1.896551724137931"/>
    <x v="0"/>
    <s v="High Performer"/>
    <x v="0"/>
    <s v="¥"/>
    <s v="¥58M"/>
    <s v="¥110M"/>
    <s v="¥0"/>
    <s v="¥44,498"/>
    <n v="3708.1984897518878"/>
  </r>
  <r>
    <x v="2477"/>
    <n v="2018"/>
    <x v="5"/>
    <x v="5"/>
    <s v="Series C"/>
    <n v="253"/>
    <n v="2474"/>
    <n v="306"/>
    <n v="34.35"/>
    <n v="6"/>
    <s v="No"/>
    <s v="Yes"/>
    <n v="91"/>
    <x v="2"/>
    <n v="68049"/>
    <n v="4"/>
    <n v="6"/>
    <n v="0.10226354082457559"/>
    <n v="123686.33791430881"/>
    <n v="1.209486166007905"/>
    <x v="0"/>
    <s v="Normal"/>
    <x v="2"/>
    <s v="¥"/>
    <s v="¥253M"/>
    <s v="¥306M"/>
    <s v="¥0"/>
    <s v="¥1,23,686"/>
    <n v="10307.194826192401"/>
  </r>
  <r>
    <x v="2478"/>
    <n v="2009"/>
    <x v="4"/>
    <x v="1"/>
    <s v="Series B"/>
    <n v="215"/>
    <n v="2474"/>
    <n v="929"/>
    <n v="46.96"/>
    <n v="2"/>
    <s v="Yes"/>
    <s v="Yes"/>
    <n v="12"/>
    <x v="1"/>
    <n v="3262323"/>
    <n v="3"/>
    <n v="15"/>
    <n v="8.690379951495554E-2"/>
    <n v="375505.25464834279"/>
    <n v="4.3209302325581396"/>
    <x v="3"/>
    <s v="Normal"/>
    <x v="0"/>
    <s v="$"/>
    <s v="$215M"/>
    <s v="$929M"/>
    <s v="$0"/>
    <s v="$3,75,505"/>
    <n v="31292.104554028563"/>
  </r>
  <r>
    <x v="2479"/>
    <n v="2018"/>
    <x v="4"/>
    <x v="3"/>
    <s v="Seed"/>
    <n v="399"/>
    <n v="2475"/>
    <n v="375"/>
    <n v="15.79"/>
    <n v="8"/>
    <s v="No"/>
    <s v="No"/>
    <n v="74"/>
    <x v="1"/>
    <n v="3449855"/>
    <n v="1"/>
    <n v="6"/>
    <n v="0.16121212121212122"/>
    <n v="151515.15151515152"/>
    <n v="0.93984962406015038"/>
    <x v="3"/>
    <s v="High Performer"/>
    <x v="1"/>
    <s v="$"/>
    <s v="$399M"/>
    <s v="$375M"/>
    <s v="$0"/>
    <s v="$1,51,515"/>
    <n v="12626.262626262625"/>
  </r>
  <r>
    <x v="2480"/>
    <n v="2000"/>
    <x v="6"/>
    <x v="1"/>
    <s v="Series B"/>
    <n v="312"/>
    <n v="2475"/>
    <n v="978"/>
    <n v="5.35"/>
    <n v="7"/>
    <s v="Yes"/>
    <s v="No"/>
    <n v="63"/>
    <x v="2"/>
    <n v="1470011"/>
    <n v="3"/>
    <n v="24"/>
    <n v="0.12606060606060607"/>
    <n v="395151.51515151514"/>
    <n v="3.1346153846153846"/>
    <x v="0"/>
    <s v="Normal"/>
    <x v="0"/>
    <s v="£"/>
    <s v="£312M"/>
    <s v="£978M"/>
    <s v="£0"/>
    <s v="£3,95,152"/>
    <n v="32929.292929292926"/>
  </r>
  <r>
    <x v="2481"/>
    <n v="2021"/>
    <x v="8"/>
    <x v="8"/>
    <s v="Seed"/>
    <n v="164"/>
    <n v="2476"/>
    <n v="649"/>
    <n v="21.21"/>
    <n v="5"/>
    <s v="No"/>
    <s v="Yes"/>
    <n v="60"/>
    <x v="3"/>
    <n v="2942826"/>
    <n v="1"/>
    <n v="3"/>
    <n v="6.623586429725363E-2"/>
    <n v="262116.3166397415"/>
    <n v="3.9573170731707319"/>
    <x v="1"/>
    <s v="Normal"/>
    <x v="2"/>
    <s v="$"/>
    <s v="$164M"/>
    <s v="$649M"/>
    <s v="$0"/>
    <s v="$2,62,116"/>
    <n v="21843.026386645128"/>
  </r>
  <r>
    <x v="2482"/>
    <n v="2014"/>
    <x v="9"/>
    <x v="4"/>
    <s v="Series C"/>
    <n v="48"/>
    <n v="2478"/>
    <n v="283"/>
    <n v="31.2"/>
    <n v="2"/>
    <s v="Yes"/>
    <s v="Yes"/>
    <n v="88"/>
    <x v="4"/>
    <n v="1844428"/>
    <n v="4"/>
    <n v="10"/>
    <n v="1.9370460048426151E-2"/>
    <n v="114205.00403551251"/>
    <n v="5.895833333333333"/>
    <x v="0"/>
    <s v="Normal"/>
    <x v="0"/>
    <n v="0"/>
    <s v="048M"/>
    <s v="0283M"/>
    <s v="00"/>
    <s v="01,14,205"/>
    <n v="9517.083669626043"/>
  </r>
  <r>
    <x v="2483"/>
    <n v="2019"/>
    <x v="6"/>
    <x v="4"/>
    <s v="Series C"/>
    <n v="269"/>
    <n v="2479"/>
    <n v="675"/>
    <n v="46.83"/>
    <n v="7"/>
    <s v="No"/>
    <s v="No"/>
    <n v="97"/>
    <x v="1"/>
    <n v="1903646"/>
    <n v="4"/>
    <n v="5"/>
    <n v="0.10851149657119806"/>
    <n v="272287.21258572006"/>
    <n v="2.509293680297398"/>
    <x v="0"/>
    <s v="Normal"/>
    <x v="1"/>
    <s v="£"/>
    <s v="£269M"/>
    <s v="£675M"/>
    <s v="£0"/>
    <s v="£2,72,287"/>
    <n v="22690.601048810004"/>
  </r>
  <r>
    <x v="2484"/>
    <n v="2019"/>
    <x v="1"/>
    <x v="0"/>
    <s v="IPO"/>
    <n v="111"/>
    <n v="2479"/>
    <n v="939"/>
    <n v="30.43"/>
    <n v="5"/>
    <s v="Yes"/>
    <s v="No"/>
    <n v="89"/>
    <x v="1"/>
    <n v="2552199"/>
    <n v="5"/>
    <n v="5"/>
    <n v="4.4776119402985072E-2"/>
    <n v="378781.76684146834"/>
    <n v="8.4594594594594597"/>
    <x v="1"/>
    <s v="Normal"/>
    <x v="0"/>
    <s v="¥"/>
    <s v="¥111M"/>
    <s v="¥939M"/>
    <s v="¥0"/>
    <s v="¥3,78,782"/>
    <n v="31565.147236789027"/>
  </r>
  <r>
    <x v="2485"/>
    <n v="2019"/>
    <x v="7"/>
    <x v="3"/>
    <s v="Series C"/>
    <n v="40"/>
    <n v="2479"/>
    <n v="863"/>
    <n v="38.46"/>
    <n v="1"/>
    <s v="Yes"/>
    <s v="Yes"/>
    <n v="90"/>
    <x v="4"/>
    <n v="2229605"/>
    <n v="4"/>
    <n v="5"/>
    <n v="1.6135538523598225E-2"/>
    <n v="348124.24364663172"/>
    <n v="21.574999999999999"/>
    <x v="0"/>
    <s v="Normal"/>
    <x v="0"/>
    <s v="A$"/>
    <s v="A$40M"/>
    <s v="A$863M"/>
    <s v="A$0"/>
    <s v="A$3,48,124"/>
    <n v="29010.353637219308"/>
  </r>
  <r>
    <x v="2486"/>
    <n v="2011"/>
    <x v="0"/>
    <x v="3"/>
    <s v="IPO"/>
    <n v="181"/>
    <n v="2480"/>
    <n v="106"/>
    <n v="14.77"/>
    <n v="9"/>
    <s v="Yes"/>
    <s v="No"/>
    <n v="55"/>
    <x v="0"/>
    <n v="2842724"/>
    <n v="5"/>
    <n v="13"/>
    <n v="7.2983870967741934E-2"/>
    <n v="42741.93548387097"/>
    <n v="0.58563535911602205"/>
    <x v="3"/>
    <s v="High Performer"/>
    <x v="0"/>
    <s v="₹"/>
    <s v="₹181M"/>
    <s v="₹106M"/>
    <s v="₹0"/>
    <s v="₹42,742"/>
    <n v="3561.8279569892475"/>
  </r>
  <r>
    <x v="2487"/>
    <n v="2004"/>
    <x v="4"/>
    <x v="4"/>
    <s v="IPO"/>
    <n v="477"/>
    <n v="2481"/>
    <n v="905"/>
    <n v="47.09"/>
    <n v="7"/>
    <s v="Yes"/>
    <s v="Yes"/>
    <n v="48"/>
    <x v="2"/>
    <n v="4142758"/>
    <n v="5"/>
    <n v="20"/>
    <n v="0.19226118500604594"/>
    <n v="364772.26924627164"/>
    <n v="1.8972746331236898"/>
    <x v="2"/>
    <s v="Normal"/>
    <x v="0"/>
    <s v="$"/>
    <s v="$477M"/>
    <s v="$905M"/>
    <s v="$0"/>
    <s v="$3,64,772"/>
    <n v="30397.689103855973"/>
  </r>
  <r>
    <x v="2488"/>
    <n v="2013"/>
    <x v="3"/>
    <x v="3"/>
    <s v="IPO"/>
    <n v="56"/>
    <n v="2481"/>
    <n v="159"/>
    <n v="8.5299999999999994"/>
    <n v="3"/>
    <s v="Yes"/>
    <s v="Yes"/>
    <n v="14"/>
    <x v="2"/>
    <n v="3996735"/>
    <n v="5"/>
    <n v="11"/>
    <n v="2.257154373236598E-2"/>
    <n v="64087.061668681985"/>
    <n v="2.8392857142857144"/>
    <x v="1"/>
    <s v="Normal"/>
    <x v="0"/>
    <s v="€"/>
    <s v="€56M"/>
    <s v="€159M"/>
    <s v="€0"/>
    <s v="€64,087"/>
    <n v="5340.5884723901654"/>
  </r>
  <r>
    <x v="2489"/>
    <n v="2000"/>
    <x v="4"/>
    <x v="1"/>
    <s v="Series B"/>
    <n v="8"/>
    <n v="2483"/>
    <n v="613"/>
    <n v="16.86"/>
    <n v="8"/>
    <s v="Yes"/>
    <s v="Yes"/>
    <n v="47"/>
    <x v="3"/>
    <n v="646874"/>
    <n v="3"/>
    <n v="24"/>
    <n v="3.2219089810712849E-3"/>
    <n v="246878.7756745872"/>
    <n v="76.625"/>
    <x v="1"/>
    <s v="High Performer"/>
    <x v="0"/>
    <s v="$"/>
    <s v="$8M"/>
    <s v="$613M"/>
    <s v="$0"/>
    <s v="$2,46,879"/>
    <n v="20573.231306215599"/>
  </r>
  <r>
    <x v="2490"/>
    <n v="2014"/>
    <x v="0"/>
    <x v="2"/>
    <s v="Series C"/>
    <n v="12"/>
    <n v="2483"/>
    <n v="360"/>
    <n v="39.909999999999997"/>
    <n v="6"/>
    <s v="Yes"/>
    <s v="No"/>
    <n v="92"/>
    <x v="0"/>
    <n v="1844813"/>
    <n v="4"/>
    <n v="10"/>
    <n v="4.8328634716069269E-3"/>
    <n v="144985.9041482078"/>
    <n v="30"/>
    <x v="1"/>
    <s v="Normal"/>
    <x v="0"/>
    <s v="₹"/>
    <s v="₹12M"/>
    <s v="₹360M"/>
    <s v="₹0"/>
    <s v="₹1,44,986"/>
    <n v="12082.158679017317"/>
  </r>
  <r>
    <x v="2491"/>
    <n v="2000"/>
    <x v="9"/>
    <x v="7"/>
    <s v="IPO"/>
    <n v="16"/>
    <n v="2483"/>
    <n v="155"/>
    <n v="42.29"/>
    <n v="4"/>
    <s v="Yes"/>
    <s v="No"/>
    <n v="25"/>
    <x v="4"/>
    <n v="3426287"/>
    <n v="5"/>
    <n v="24"/>
    <n v="6.4438179621425697E-3"/>
    <n v="62424.486508256145"/>
    <n v="9.6875"/>
    <x v="0"/>
    <s v="Normal"/>
    <x v="0"/>
    <n v="0"/>
    <s v="016M"/>
    <s v="0155M"/>
    <s v="00"/>
    <s v="062,424"/>
    <n v="5202.0405423546781"/>
  </r>
  <r>
    <x v="2492"/>
    <n v="2005"/>
    <x v="5"/>
    <x v="0"/>
    <s v="Series A"/>
    <n v="129"/>
    <n v="2483"/>
    <n v="722"/>
    <n v="11.48"/>
    <n v="3"/>
    <s v="Yes"/>
    <s v="No"/>
    <n v="83"/>
    <x v="4"/>
    <n v="2161120"/>
    <n v="2"/>
    <n v="19"/>
    <n v="5.1953282319774467E-2"/>
    <n v="290777.28554168344"/>
    <n v="5.5968992248062017"/>
    <x v="3"/>
    <s v="Normal"/>
    <x v="0"/>
    <s v="¥"/>
    <s v="¥129M"/>
    <s v="¥722M"/>
    <s v="¥0"/>
    <s v="¥2,90,777"/>
    <n v="24231.440461806953"/>
  </r>
  <r>
    <x v="2493"/>
    <n v="2017"/>
    <x v="2"/>
    <x v="7"/>
    <s v="Series A"/>
    <n v="336"/>
    <n v="2485"/>
    <n v="265"/>
    <n v="13.07"/>
    <n v="1"/>
    <s v="Yes"/>
    <s v="No"/>
    <n v="23"/>
    <x v="0"/>
    <n v="1165258"/>
    <n v="2"/>
    <n v="7"/>
    <n v="0.13521126760563379"/>
    <n v="106639.83903420523"/>
    <n v="0.78869047619047616"/>
    <x v="0"/>
    <s v="Normal"/>
    <x v="0"/>
    <s v="€"/>
    <s v="€336M"/>
    <s v="€265M"/>
    <s v="€0"/>
    <s v="€1,06,640"/>
    <n v="8886.6532528504358"/>
  </r>
  <r>
    <x v="2494"/>
    <n v="2010"/>
    <x v="1"/>
    <x v="6"/>
    <s v="Seed"/>
    <n v="278"/>
    <n v="2486"/>
    <n v="716"/>
    <n v="14.39"/>
    <n v="7"/>
    <s v="No"/>
    <s v="Yes"/>
    <n v="71"/>
    <x v="3"/>
    <n v="4021143"/>
    <n v="1"/>
    <n v="14"/>
    <n v="0.11182622687047465"/>
    <n v="288012.87208366854"/>
    <n v="2.5755395683453237"/>
    <x v="1"/>
    <s v="Normal"/>
    <x v="2"/>
    <s v="¥"/>
    <s v="¥278M"/>
    <s v="¥716M"/>
    <s v="¥0"/>
    <s v="¥2,88,013"/>
    <n v="24001.072673639046"/>
  </r>
  <r>
    <x v="2495"/>
    <n v="2010"/>
    <x v="0"/>
    <x v="0"/>
    <s v="Seed"/>
    <n v="46"/>
    <n v="2487"/>
    <n v="570"/>
    <n v="26.39"/>
    <n v="7"/>
    <s v="Yes"/>
    <s v="No"/>
    <n v="23"/>
    <x v="4"/>
    <n v="2894241"/>
    <n v="1"/>
    <n v="14"/>
    <n v="1.8496180136710897E-2"/>
    <n v="229191.79734620024"/>
    <n v="12.391304347826088"/>
    <x v="1"/>
    <s v="Normal"/>
    <x v="0"/>
    <s v="₹"/>
    <s v="₹46M"/>
    <s v="₹570M"/>
    <s v="₹0"/>
    <s v="₹2,29,192"/>
    <n v="19099.316445516688"/>
  </r>
  <r>
    <x v="2496"/>
    <n v="2005"/>
    <x v="4"/>
    <x v="7"/>
    <s v="Series B"/>
    <n v="14"/>
    <n v="2487"/>
    <n v="355"/>
    <n v="10.33"/>
    <n v="4"/>
    <s v="No"/>
    <s v="Yes"/>
    <n v="96"/>
    <x v="0"/>
    <n v="2779797"/>
    <n v="3"/>
    <n v="19"/>
    <n v="5.6292722155207075E-3"/>
    <n v="142742.25975070367"/>
    <n v="25.357142857142858"/>
    <x v="0"/>
    <s v="Normal"/>
    <x v="2"/>
    <s v="$"/>
    <s v="$14M"/>
    <s v="$355M"/>
    <s v="$0"/>
    <s v="$1,42,742"/>
    <n v="11895.188312558639"/>
  </r>
  <r>
    <x v="2497"/>
    <n v="2012"/>
    <x v="4"/>
    <x v="8"/>
    <s v="Seed"/>
    <n v="273"/>
    <n v="2488"/>
    <n v="279"/>
    <n v="34.19"/>
    <n v="9"/>
    <s v="Yes"/>
    <s v="Yes"/>
    <n v="75"/>
    <x v="1"/>
    <n v="4453451"/>
    <n v="1"/>
    <n v="12"/>
    <n v="0.10972668810289389"/>
    <n v="112138.26366559486"/>
    <n v="1.0219780219780219"/>
    <x v="0"/>
    <s v="High Performer"/>
    <x v="0"/>
    <s v="$"/>
    <s v="$273M"/>
    <s v="$279M"/>
    <s v="$0"/>
    <s v="$1,12,138"/>
    <n v="9344.855305466237"/>
  </r>
  <r>
    <x v="2498"/>
    <n v="2011"/>
    <x v="2"/>
    <x v="1"/>
    <s v="Seed"/>
    <n v="251"/>
    <n v="2488"/>
    <n v="920"/>
    <n v="8.26"/>
    <n v="1"/>
    <s v="No"/>
    <s v="No"/>
    <n v="25"/>
    <x v="4"/>
    <n v="872019"/>
    <n v="1"/>
    <n v="13"/>
    <n v="0.10088424437299036"/>
    <n v="369774.91961414792"/>
    <n v="3.6653386454183265"/>
    <x v="1"/>
    <s v="Normal"/>
    <x v="1"/>
    <s v="€"/>
    <s v="€251M"/>
    <s v="€920M"/>
    <s v="€0"/>
    <s v="€3,69,775"/>
    <n v="30814.576634512327"/>
  </r>
  <r>
    <x v="2499"/>
    <n v="2013"/>
    <x v="3"/>
    <x v="2"/>
    <s v="Series A"/>
    <n v="26"/>
    <n v="2491"/>
    <n v="744"/>
    <n v="16.329999999999998"/>
    <n v="1"/>
    <s v="No"/>
    <s v="No"/>
    <n v="41"/>
    <x v="0"/>
    <n v="2715661"/>
    <n v="2"/>
    <n v="11"/>
    <n v="1.0437575270975512E-2"/>
    <n v="298675.23083099158"/>
    <n v="28.615384615384617"/>
    <x v="3"/>
    <s v="Normal"/>
    <x v="1"/>
    <s v="€"/>
    <s v="€26M"/>
    <s v="€744M"/>
    <s v="€0"/>
    <s v="€2,98,675"/>
    <n v="24889.602569249299"/>
  </r>
  <r>
    <x v="2500"/>
    <n v="2010"/>
    <x v="7"/>
    <x v="3"/>
    <s v="Series C"/>
    <n v="384"/>
    <n v="2495"/>
    <n v="518"/>
    <n v="45.8"/>
    <n v="7"/>
    <s v="No"/>
    <s v="No"/>
    <n v="95"/>
    <x v="2"/>
    <n v="2521656"/>
    <n v="4"/>
    <n v="14"/>
    <n v="0.15390781563126252"/>
    <n v="207615.23046092186"/>
    <n v="1.3489583333333333"/>
    <x v="1"/>
    <s v="Normal"/>
    <x v="1"/>
    <s v="A$"/>
    <s v="A$384M"/>
    <s v="A$518M"/>
    <s v="A$0"/>
    <s v="A$2,07,615"/>
    <n v="17301.26920507682"/>
  </r>
  <r>
    <x v="2501"/>
    <n v="2012"/>
    <x v="4"/>
    <x v="4"/>
    <s v="Series A"/>
    <n v="34"/>
    <n v="2495"/>
    <n v="30"/>
    <n v="4.88"/>
    <n v="5"/>
    <s v="No"/>
    <s v="No"/>
    <n v="22"/>
    <x v="3"/>
    <n v="4758957"/>
    <n v="2"/>
    <n v="12"/>
    <n v="1.3627254509018036E-2"/>
    <n v="12024.048096192384"/>
    <n v="0.88235294117647056"/>
    <x v="1"/>
    <s v="Normal"/>
    <x v="1"/>
    <s v="$"/>
    <s v="$34M"/>
    <s v="$30M"/>
    <s v="$0"/>
    <s v="$12,024"/>
    <n v="1002.0040080160321"/>
  </r>
  <r>
    <x v="2502"/>
    <n v="2000"/>
    <x v="1"/>
    <x v="6"/>
    <s v="Series C"/>
    <n v="20"/>
    <n v="2495"/>
    <n v="516"/>
    <n v="6.45"/>
    <n v="4"/>
    <s v="No"/>
    <s v="No"/>
    <n v="35"/>
    <x v="4"/>
    <n v="3715592"/>
    <n v="4"/>
    <n v="24"/>
    <n v="8.0160320641282558E-3"/>
    <n v="206813.62725450902"/>
    <n v="25.8"/>
    <x v="3"/>
    <s v="Normal"/>
    <x v="1"/>
    <s v="¥"/>
    <s v="¥20M"/>
    <s v="¥516M"/>
    <s v="¥0"/>
    <s v="¥2,06,814"/>
    <n v="17234.46893787575"/>
  </r>
  <r>
    <x v="2503"/>
    <n v="2011"/>
    <x v="7"/>
    <x v="6"/>
    <s v="IPO"/>
    <n v="472"/>
    <n v="2496"/>
    <n v="416"/>
    <n v="10.51"/>
    <n v="2"/>
    <s v="No"/>
    <s v="Yes"/>
    <n v="65"/>
    <x v="3"/>
    <n v="1671820"/>
    <n v="5"/>
    <n v="13"/>
    <n v="0.1891025641025641"/>
    <n v="166666.66666666666"/>
    <n v="0.88135593220338981"/>
    <x v="3"/>
    <s v="Normal"/>
    <x v="2"/>
    <s v="A$"/>
    <s v="A$472M"/>
    <s v="A$416M"/>
    <s v="A$0"/>
    <s v="A$1,66,667"/>
    <n v="13888.888888888889"/>
  </r>
  <r>
    <x v="2504"/>
    <n v="2016"/>
    <x v="5"/>
    <x v="5"/>
    <s v="Series A"/>
    <n v="355"/>
    <n v="2497"/>
    <n v="245"/>
    <n v="3.03"/>
    <n v="2"/>
    <s v="Yes"/>
    <s v="Yes"/>
    <n v="94"/>
    <x v="4"/>
    <n v="2567910"/>
    <n v="2"/>
    <n v="8"/>
    <n v="0.14217060472567081"/>
    <n v="98117.741289547455"/>
    <n v="0.6901408450704225"/>
    <x v="3"/>
    <s v="Normal"/>
    <x v="0"/>
    <s v="¥"/>
    <s v="¥355M"/>
    <s v="¥245M"/>
    <s v="¥0"/>
    <s v="¥98,118"/>
    <n v="8176.4784407956213"/>
  </r>
  <r>
    <x v="2505"/>
    <n v="2017"/>
    <x v="6"/>
    <x v="7"/>
    <s v="Series B"/>
    <n v="326"/>
    <n v="2497"/>
    <n v="755"/>
    <n v="11.19"/>
    <n v="2"/>
    <s v="Yes"/>
    <s v="Yes"/>
    <n v="81"/>
    <x v="3"/>
    <n v="4071799"/>
    <n v="3"/>
    <n v="7"/>
    <n v="0.13055666800160193"/>
    <n v="302362.835402483"/>
    <n v="2.3159509202453989"/>
    <x v="3"/>
    <s v="Normal"/>
    <x v="0"/>
    <s v="£"/>
    <s v="£326M"/>
    <s v="£755M"/>
    <s v="£0"/>
    <s v="£3,02,363"/>
    <n v="25196.902950206913"/>
  </r>
  <r>
    <x v="2506"/>
    <n v="2013"/>
    <x v="9"/>
    <x v="9"/>
    <s v="Series C"/>
    <n v="330"/>
    <n v="2500"/>
    <n v="454"/>
    <n v="44.18"/>
    <n v="9"/>
    <s v="No"/>
    <s v="Yes"/>
    <n v="13"/>
    <x v="0"/>
    <n v="4624405"/>
    <n v="4"/>
    <n v="11"/>
    <n v="0.13200000000000001"/>
    <n v="181600"/>
    <n v="1.3757575757575757"/>
    <x v="0"/>
    <s v="High Performer"/>
    <x v="2"/>
    <n v="0"/>
    <s v="0330M"/>
    <s v="0454M"/>
    <s v="00"/>
    <s v="01,81,600"/>
    <n v="15133.333333333334"/>
  </r>
  <r>
    <x v="2507"/>
    <n v="2012"/>
    <x v="4"/>
    <x v="6"/>
    <s v="Seed"/>
    <n v="223"/>
    <n v="2502"/>
    <n v="503"/>
    <n v="24.48"/>
    <n v="5"/>
    <s v="Yes"/>
    <s v="Yes"/>
    <n v="32"/>
    <x v="3"/>
    <n v="407951"/>
    <n v="1"/>
    <n v="12"/>
    <n v="8.9128697042366103E-2"/>
    <n v="201039.16866506793"/>
    <n v="2.2556053811659194"/>
    <x v="0"/>
    <s v="Normal"/>
    <x v="0"/>
    <s v="$"/>
    <s v="$223M"/>
    <s v="$503M"/>
    <s v="$0"/>
    <s v="$2,01,039"/>
    <n v="16753.264055422329"/>
  </r>
  <r>
    <x v="2508"/>
    <n v="2008"/>
    <x v="8"/>
    <x v="0"/>
    <s v="Seed"/>
    <n v="221"/>
    <n v="2502"/>
    <n v="130"/>
    <n v="21.45"/>
    <n v="3"/>
    <s v="Yes"/>
    <s v="No"/>
    <n v="40"/>
    <x v="0"/>
    <n v="2063207"/>
    <n v="1"/>
    <n v="16"/>
    <n v="8.8329336530775376E-2"/>
    <n v="51958.433253397285"/>
    <n v="0.58823529411764708"/>
    <x v="3"/>
    <s v="Normal"/>
    <x v="0"/>
    <s v="$"/>
    <s v="$221M"/>
    <s v="$130M"/>
    <s v="$0"/>
    <s v="$51,958"/>
    <n v="4329.8694377831071"/>
  </r>
  <r>
    <x v="2509"/>
    <n v="2018"/>
    <x v="9"/>
    <x v="1"/>
    <s v="Seed"/>
    <n v="422"/>
    <n v="2504"/>
    <n v="624"/>
    <n v="2.65"/>
    <n v="6"/>
    <s v="No"/>
    <s v="No"/>
    <n v="5"/>
    <x v="0"/>
    <n v="1780445"/>
    <n v="1"/>
    <n v="6"/>
    <n v="0.16853035143769968"/>
    <n v="249201.27795527157"/>
    <n v="1.4786729857819905"/>
    <x v="3"/>
    <s v="Normal"/>
    <x v="1"/>
    <n v="0"/>
    <s v="0422M"/>
    <s v="0624M"/>
    <s v="00"/>
    <s v="02,49,201"/>
    <n v="20766.773162939298"/>
  </r>
  <r>
    <x v="2510"/>
    <n v="2020"/>
    <x v="3"/>
    <x v="8"/>
    <s v="Series C"/>
    <n v="340"/>
    <n v="2505"/>
    <n v="710"/>
    <n v="10.07"/>
    <n v="9"/>
    <s v="No"/>
    <s v="Yes"/>
    <n v="8"/>
    <x v="0"/>
    <n v="1754075"/>
    <n v="4"/>
    <n v="4"/>
    <n v="0.13572854291417166"/>
    <n v="283433.13373253495"/>
    <n v="2.0882352941176472"/>
    <x v="1"/>
    <s v="High Performer"/>
    <x v="2"/>
    <s v="€"/>
    <s v="€340M"/>
    <s v="€710M"/>
    <s v="€0"/>
    <s v="€2,83,433"/>
    <n v="23619.427811044578"/>
  </r>
  <r>
    <x v="2511"/>
    <n v="2014"/>
    <x v="0"/>
    <x v="4"/>
    <s v="Series A"/>
    <n v="1"/>
    <n v="2505"/>
    <n v="792"/>
    <n v="30.25"/>
    <n v="9"/>
    <s v="Yes"/>
    <s v="Yes"/>
    <n v="61"/>
    <x v="2"/>
    <n v="1796890"/>
    <n v="2"/>
    <n v="10"/>
    <n v="3.992015968063872E-4"/>
    <n v="316167.66467065871"/>
    <n v="792"/>
    <x v="3"/>
    <s v="High Performer"/>
    <x v="0"/>
    <s v="₹"/>
    <s v="₹1M"/>
    <s v="₹792M"/>
    <s v="₹0"/>
    <s v="₹3,16,168"/>
    <n v="26347.305389221558"/>
  </r>
  <r>
    <x v="2512"/>
    <n v="2001"/>
    <x v="8"/>
    <x v="6"/>
    <s v="Series C"/>
    <n v="377"/>
    <n v="2506"/>
    <n v="685"/>
    <n v="48.54"/>
    <n v="9"/>
    <s v="No"/>
    <s v="No"/>
    <n v="62"/>
    <x v="2"/>
    <n v="3446929"/>
    <n v="4"/>
    <n v="23"/>
    <n v="0.15043894652833201"/>
    <n v="273343.97446129291"/>
    <n v="1.8169761273209548"/>
    <x v="0"/>
    <s v="High Performer"/>
    <x v="1"/>
    <s v="$"/>
    <s v="$377M"/>
    <s v="$685M"/>
    <s v="$0"/>
    <s v="$2,73,344"/>
    <n v="22778.664538441073"/>
  </r>
  <r>
    <x v="2513"/>
    <n v="2012"/>
    <x v="1"/>
    <x v="5"/>
    <s v="IPO"/>
    <n v="200"/>
    <n v="2506"/>
    <n v="457"/>
    <n v="41.97"/>
    <n v="2"/>
    <s v="No"/>
    <s v="Yes"/>
    <n v="49"/>
    <x v="1"/>
    <n v="3148989"/>
    <n v="5"/>
    <n v="12"/>
    <n v="7.9808459696727854E-2"/>
    <n v="182362.33040702314"/>
    <n v="2.2850000000000001"/>
    <x v="3"/>
    <s v="Normal"/>
    <x v="2"/>
    <s v="¥"/>
    <s v="¥200M"/>
    <s v="¥457M"/>
    <s v="¥0"/>
    <s v="¥1,82,362"/>
    <n v="15196.860867251929"/>
  </r>
  <r>
    <x v="2514"/>
    <n v="2011"/>
    <x v="7"/>
    <x v="5"/>
    <s v="IPO"/>
    <n v="467"/>
    <n v="2506"/>
    <n v="433"/>
    <n v="47.34"/>
    <n v="1"/>
    <s v="No"/>
    <s v="No"/>
    <n v="8"/>
    <x v="4"/>
    <n v="3797068"/>
    <n v="5"/>
    <n v="13"/>
    <n v="0.18635275339185953"/>
    <n v="172785.3152434158"/>
    <n v="0.9271948608137045"/>
    <x v="3"/>
    <s v="Normal"/>
    <x v="1"/>
    <s v="A$"/>
    <s v="A$467M"/>
    <s v="A$433M"/>
    <s v="A$0"/>
    <s v="A$1,72,785"/>
    <n v="14398.77627028465"/>
  </r>
  <r>
    <x v="2515"/>
    <n v="2010"/>
    <x v="4"/>
    <x v="9"/>
    <s v="Seed"/>
    <n v="318"/>
    <n v="2507"/>
    <n v="465"/>
    <n v="15.86"/>
    <n v="6"/>
    <s v="No"/>
    <s v="Yes"/>
    <n v="42"/>
    <x v="2"/>
    <n v="2768735"/>
    <n v="1"/>
    <n v="14"/>
    <n v="0.1268448344635022"/>
    <n v="185480.65416832868"/>
    <n v="1.4622641509433962"/>
    <x v="3"/>
    <s v="Normal"/>
    <x v="2"/>
    <s v="$"/>
    <s v="$318M"/>
    <s v="$465M"/>
    <s v="$0"/>
    <s v="$1,85,481"/>
    <n v="15456.721180694056"/>
  </r>
  <r>
    <x v="2516"/>
    <n v="2006"/>
    <x v="8"/>
    <x v="5"/>
    <s v="IPO"/>
    <n v="485"/>
    <n v="2507"/>
    <n v="20"/>
    <n v="0.21"/>
    <n v="4"/>
    <s v="No"/>
    <s v="No"/>
    <n v="60"/>
    <x v="4"/>
    <n v="737833"/>
    <n v="5"/>
    <n v="18"/>
    <n v="0.19345831671320304"/>
    <n v="7977.6625448743516"/>
    <n v="4.1237113402061855E-2"/>
    <x v="0"/>
    <s v="Normal"/>
    <x v="1"/>
    <s v="$"/>
    <s v="$485M"/>
    <s v="$20M"/>
    <s v="$0"/>
    <s v="$7,978"/>
    <n v="664.80521207286267"/>
  </r>
  <r>
    <x v="2517"/>
    <n v="2001"/>
    <x v="6"/>
    <x v="6"/>
    <s v="IPO"/>
    <n v="250"/>
    <n v="2509"/>
    <n v="879"/>
    <n v="42.36"/>
    <n v="5"/>
    <s v="No"/>
    <s v="No"/>
    <n v="48"/>
    <x v="1"/>
    <n v="2626332"/>
    <n v="5"/>
    <n v="23"/>
    <n v="9.9641291351135905E-2"/>
    <n v="350338.78039059386"/>
    <n v="3.516"/>
    <x v="2"/>
    <s v="Normal"/>
    <x v="1"/>
    <s v="£"/>
    <s v="£250M"/>
    <s v="£879M"/>
    <s v="£0"/>
    <s v="£3,50,339"/>
    <n v="29194.898365882822"/>
  </r>
  <r>
    <x v="2518"/>
    <n v="2008"/>
    <x v="5"/>
    <x v="4"/>
    <s v="Seed"/>
    <n v="88"/>
    <n v="2510"/>
    <n v="912"/>
    <n v="6.9"/>
    <n v="3"/>
    <s v="No"/>
    <s v="Yes"/>
    <n v="85"/>
    <x v="0"/>
    <n v="2303113"/>
    <n v="1"/>
    <n v="16"/>
    <n v="3.5059760956175301E-2"/>
    <n v="363346.61354581674"/>
    <n v="10.363636363636363"/>
    <x v="3"/>
    <s v="Normal"/>
    <x v="2"/>
    <s v="¥"/>
    <s v="¥88M"/>
    <s v="¥912M"/>
    <s v="¥0"/>
    <s v="¥3,63,347"/>
    <n v="30278.884462151393"/>
  </r>
  <r>
    <x v="2519"/>
    <n v="2005"/>
    <x v="3"/>
    <x v="4"/>
    <s v="IPO"/>
    <n v="307"/>
    <n v="2510"/>
    <n v="355"/>
    <n v="47.79"/>
    <n v="2"/>
    <s v="No"/>
    <s v="Yes"/>
    <n v="43"/>
    <x v="2"/>
    <n v="4108805"/>
    <n v="5"/>
    <n v="19"/>
    <n v="0.12231075697211155"/>
    <n v="141434.26294820718"/>
    <n v="1.1563517915309447"/>
    <x v="0"/>
    <s v="Normal"/>
    <x v="2"/>
    <s v="€"/>
    <s v="€307M"/>
    <s v="€355M"/>
    <s v="€0"/>
    <s v="€1,41,434"/>
    <n v="11786.188579017264"/>
  </r>
  <r>
    <x v="2520"/>
    <n v="2005"/>
    <x v="1"/>
    <x v="7"/>
    <s v="Seed"/>
    <n v="267"/>
    <n v="2511"/>
    <n v="510"/>
    <n v="24.44"/>
    <n v="9"/>
    <s v="Yes"/>
    <s v="No"/>
    <n v="25"/>
    <x v="3"/>
    <n v="2801098"/>
    <n v="1"/>
    <n v="19"/>
    <n v="0.1063321385902031"/>
    <n v="203106.33213859019"/>
    <n v="1.9101123595505618"/>
    <x v="0"/>
    <s v="High Performer"/>
    <x v="0"/>
    <s v="¥"/>
    <s v="¥267M"/>
    <s v="¥510M"/>
    <s v="¥0"/>
    <s v="¥2,03,106"/>
    <n v="16925.527678215851"/>
  </r>
  <r>
    <x v="2521"/>
    <n v="2003"/>
    <x v="8"/>
    <x v="0"/>
    <s v="Series A"/>
    <n v="146"/>
    <n v="2511"/>
    <n v="608"/>
    <n v="39.93"/>
    <n v="3"/>
    <s v="Yes"/>
    <s v="Yes"/>
    <n v="52"/>
    <x v="0"/>
    <n v="2590177"/>
    <n v="2"/>
    <n v="21"/>
    <n v="5.8144165671047389E-2"/>
    <n v="242134.60772600558"/>
    <n v="4.1643835616438354"/>
    <x v="0"/>
    <s v="Normal"/>
    <x v="0"/>
    <s v="$"/>
    <s v="$146M"/>
    <s v="$608M"/>
    <s v="$0"/>
    <s v="$2,42,135"/>
    <n v="20177.88397716713"/>
  </r>
  <r>
    <x v="2522"/>
    <n v="2009"/>
    <x v="2"/>
    <x v="8"/>
    <s v="IPO"/>
    <n v="149"/>
    <n v="2512"/>
    <n v="397"/>
    <n v="11.29"/>
    <n v="1"/>
    <s v="No"/>
    <s v="Yes"/>
    <n v="59"/>
    <x v="1"/>
    <n v="3636401"/>
    <n v="5"/>
    <n v="15"/>
    <n v="5.9315286624203822E-2"/>
    <n v="158041.40127388536"/>
    <n v="2.6644295302013421"/>
    <x v="3"/>
    <s v="Normal"/>
    <x v="2"/>
    <s v="€"/>
    <s v="€149M"/>
    <s v="€397M"/>
    <s v="€0"/>
    <s v="€1,58,041"/>
    <n v="13170.11677282378"/>
  </r>
  <r>
    <x v="2523"/>
    <n v="2015"/>
    <x v="8"/>
    <x v="7"/>
    <s v="Seed"/>
    <n v="349"/>
    <n v="2513"/>
    <n v="73"/>
    <n v="20.190000000000001"/>
    <n v="8"/>
    <s v="Yes"/>
    <s v="Yes"/>
    <n v="94"/>
    <x v="0"/>
    <n v="2489065"/>
    <n v="1"/>
    <n v="9"/>
    <n v="0.13887783525666533"/>
    <n v="29048.945483485873"/>
    <n v="0.20916905444126074"/>
    <x v="0"/>
    <s v="High Performer"/>
    <x v="0"/>
    <s v="$"/>
    <s v="$349M"/>
    <s v="$73M"/>
    <s v="$0"/>
    <s v="$29,049"/>
    <n v="2420.745456957156"/>
  </r>
  <r>
    <x v="2524"/>
    <n v="2002"/>
    <x v="1"/>
    <x v="6"/>
    <s v="Seed"/>
    <n v="132"/>
    <n v="2514"/>
    <n v="265"/>
    <n v="9.6300000000000008"/>
    <n v="3"/>
    <s v="No"/>
    <s v="Yes"/>
    <n v="37"/>
    <x v="4"/>
    <n v="3587743"/>
    <n v="1"/>
    <n v="22"/>
    <n v="5.2505966587112173E-2"/>
    <n v="105409.70564836913"/>
    <n v="2.0075757575757578"/>
    <x v="3"/>
    <s v="Normal"/>
    <x v="2"/>
    <s v="¥"/>
    <s v="¥132M"/>
    <s v="¥265M"/>
    <s v="¥0"/>
    <s v="¥1,05,410"/>
    <n v="8784.1421373640951"/>
  </r>
  <r>
    <x v="2525"/>
    <n v="2009"/>
    <x v="7"/>
    <x v="8"/>
    <s v="Series A"/>
    <n v="480"/>
    <n v="2520"/>
    <n v="639"/>
    <n v="7.07"/>
    <n v="8"/>
    <s v="No"/>
    <s v="Yes"/>
    <n v="85"/>
    <x v="3"/>
    <n v="3334463"/>
    <n v="2"/>
    <n v="15"/>
    <n v="0.19047619047619047"/>
    <n v="253571.42857142858"/>
    <n v="1.33125"/>
    <x v="0"/>
    <s v="High Performer"/>
    <x v="2"/>
    <s v="A$"/>
    <s v="A$480M"/>
    <s v="A$639M"/>
    <s v="A$0"/>
    <s v="A$2,53,571"/>
    <n v="21130.952380952382"/>
  </r>
  <r>
    <x v="2526"/>
    <n v="2006"/>
    <x v="2"/>
    <x v="6"/>
    <s v="Series C"/>
    <n v="124"/>
    <n v="2520"/>
    <n v="187"/>
    <n v="39.86"/>
    <n v="8"/>
    <s v="Yes"/>
    <s v="Yes"/>
    <n v="87"/>
    <x v="3"/>
    <n v="1219990"/>
    <n v="4"/>
    <n v="18"/>
    <n v="4.9206349206349205E-2"/>
    <n v="74206.349206349201"/>
    <n v="1.5080645161290323"/>
    <x v="2"/>
    <s v="High Performer"/>
    <x v="0"/>
    <s v="€"/>
    <s v="€124M"/>
    <s v="€187M"/>
    <s v="€0"/>
    <s v="€74,206"/>
    <n v="6183.862433862434"/>
  </r>
  <r>
    <x v="2527"/>
    <n v="2022"/>
    <x v="7"/>
    <x v="9"/>
    <s v="Series A"/>
    <n v="75"/>
    <n v="2520"/>
    <n v="205"/>
    <n v="48.86"/>
    <n v="2"/>
    <s v="Yes"/>
    <s v="No"/>
    <n v="35"/>
    <x v="4"/>
    <n v="4142847"/>
    <n v="2"/>
    <n v="2"/>
    <n v="2.976190476190476E-2"/>
    <n v="81349.206349206346"/>
    <n v="2.7333333333333334"/>
    <x v="2"/>
    <s v="Normal"/>
    <x v="0"/>
    <s v="A$"/>
    <s v="A$75M"/>
    <s v="A$205M"/>
    <s v="A$0"/>
    <s v="A$81,349"/>
    <n v="6779.1005291005295"/>
  </r>
  <r>
    <x v="2528"/>
    <n v="2005"/>
    <x v="4"/>
    <x v="6"/>
    <s v="Series B"/>
    <n v="54"/>
    <n v="2521"/>
    <n v="242"/>
    <n v="19.12"/>
    <n v="8"/>
    <s v="Yes"/>
    <s v="No"/>
    <n v="78"/>
    <x v="3"/>
    <n v="4486884"/>
    <n v="3"/>
    <n v="19"/>
    <n v="2.1420071400238001E-2"/>
    <n v="95993.653312177703"/>
    <n v="4.4814814814814818"/>
    <x v="3"/>
    <s v="High Performer"/>
    <x v="0"/>
    <s v="$"/>
    <s v="$54M"/>
    <s v="$242M"/>
    <s v="$0"/>
    <s v="$95,994"/>
    <n v="7999.4711093481419"/>
  </r>
  <r>
    <x v="2529"/>
    <n v="2005"/>
    <x v="8"/>
    <x v="0"/>
    <s v="Series B"/>
    <n v="307"/>
    <n v="2522"/>
    <n v="546"/>
    <n v="14.33"/>
    <n v="8"/>
    <s v="Yes"/>
    <s v="No"/>
    <n v="50"/>
    <x v="0"/>
    <n v="1687676"/>
    <n v="3"/>
    <n v="19"/>
    <n v="0.12172878667724028"/>
    <n v="216494.84536082475"/>
    <n v="1.778501628664495"/>
    <x v="0"/>
    <s v="High Performer"/>
    <x v="0"/>
    <s v="$"/>
    <s v="$307M"/>
    <s v="$546M"/>
    <s v="$0"/>
    <s v="$2,16,495"/>
    <n v="18041.237113402061"/>
  </r>
  <r>
    <x v="2530"/>
    <n v="2003"/>
    <x v="2"/>
    <x v="1"/>
    <s v="Seed"/>
    <n v="279"/>
    <n v="2524"/>
    <n v="78"/>
    <n v="29.32"/>
    <n v="1"/>
    <s v="Yes"/>
    <s v="No"/>
    <n v="54"/>
    <x v="1"/>
    <n v="3324034"/>
    <n v="1"/>
    <n v="21"/>
    <n v="0.11053882725832012"/>
    <n v="30903.328050713153"/>
    <n v="0.27956989247311825"/>
    <x v="1"/>
    <s v="Normal"/>
    <x v="0"/>
    <s v="€"/>
    <s v="€279M"/>
    <s v="€78M"/>
    <s v="€0"/>
    <s v="€30,903"/>
    <n v="2575.2773375594293"/>
  </r>
  <r>
    <x v="2531"/>
    <n v="2021"/>
    <x v="0"/>
    <x v="8"/>
    <s v="IPO"/>
    <n v="36"/>
    <n v="2525"/>
    <n v="120"/>
    <n v="1.75"/>
    <n v="6"/>
    <s v="Yes"/>
    <s v="No"/>
    <n v="67"/>
    <x v="0"/>
    <n v="2193695"/>
    <n v="5"/>
    <n v="3"/>
    <n v="1.4257425742574258E-2"/>
    <n v="47524.752475247522"/>
    <n v="3.3333333333333335"/>
    <x v="3"/>
    <s v="Normal"/>
    <x v="0"/>
    <s v="₹"/>
    <s v="₹36M"/>
    <s v="₹120M"/>
    <s v="₹0"/>
    <s v="₹47,525"/>
    <n v="3960.3960396039606"/>
  </r>
  <r>
    <x v="2532"/>
    <n v="2009"/>
    <x v="0"/>
    <x v="0"/>
    <s v="Series B"/>
    <n v="335"/>
    <n v="2528"/>
    <n v="379"/>
    <n v="41.7"/>
    <n v="2"/>
    <s v="Yes"/>
    <s v="No"/>
    <n v="35"/>
    <x v="3"/>
    <n v="1223267"/>
    <n v="3"/>
    <n v="15"/>
    <n v="0.13251582278481014"/>
    <n v="149920.88607594935"/>
    <n v="1.1313432835820896"/>
    <x v="3"/>
    <s v="Normal"/>
    <x v="0"/>
    <s v="₹"/>
    <s v="₹335M"/>
    <s v="₹379M"/>
    <s v="₹0"/>
    <s v="₹1,49,921"/>
    <n v="12493.407172995781"/>
  </r>
  <r>
    <x v="2533"/>
    <n v="2004"/>
    <x v="5"/>
    <x v="3"/>
    <s v="Series C"/>
    <n v="357"/>
    <n v="2529"/>
    <n v="992"/>
    <n v="44.01"/>
    <n v="6"/>
    <s v="No"/>
    <s v="No"/>
    <n v="3"/>
    <x v="1"/>
    <n v="552552"/>
    <n v="4"/>
    <n v="20"/>
    <n v="0.14116251482799524"/>
    <n v="392249.90114669828"/>
    <n v="2.7787114845938374"/>
    <x v="0"/>
    <s v="Normal"/>
    <x v="1"/>
    <s v="¥"/>
    <s v="¥357M"/>
    <s v="¥992M"/>
    <s v="¥0"/>
    <s v="¥3,92,250"/>
    <n v="32687.491762224858"/>
  </r>
  <r>
    <x v="2534"/>
    <n v="2021"/>
    <x v="6"/>
    <x v="9"/>
    <s v="Seed"/>
    <n v="287"/>
    <n v="2530"/>
    <n v="763"/>
    <n v="14.35"/>
    <n v="7"/>
    <s v="Yes"/>
    <s v="Yes"/>
    <n v="28"/>
    <x v="4"/>
    <n v="4563572"/>
    <n v="1"/>
    <n v="3"/>
    <n v="0.11343873517786561"/>
    <n v="301581.02766798419"/>
    <n v="2.6585365853658538"/>
    <x v="0"/>
    <s v="Normal"/>
    <x v="0"/>
    <s v="£"/>
    <s v="£287M"/>
    <s v="£763M"/>
    <s v="£0"/>
    <s v="£3,01,581"/>
    <n v="25131.752305665348"/>
  </r>
  <r>
    <x v="2535"/>
    <n v="2019"/>
    <x v="0"/>
    <x v="4"/>
    <s v="Series A"/>
    <n v="258"/>
    <n v="2530"/>
    <n v="256"/>
    <n v="4.9000000000000004"/>
    <n v="7"/>
    <s v="Yes"/>
    <s v="Yes"/>
    <n v="97"/>
    <x v="2"/>
    <n v="789796"/>
    <n v="2"/>
    <n v="5"/>
    <n v="0.10197628458498023"/>
    <n v="101185.77075098814"/>
    <n v="0.99224806201550386"/>
    <x v="3"/>
    <s v="Normal"/>
    <x v="0"/>
    <s v="₹"/>
    <s v="₹258M"/>
    <s v="₹256M"/>
    <s v="₹0"/>
    <s v="₹1,01,186"/>
    <n v="8432.1475625823459"/>
  </r>
  <r>
    <x v="2536"/>
    <n v="2014"/>
    <x v="7"/>
    <x v="7"/>
    <s v="Series C"/>
    <n v="391"/>
    <n v="2530"/>
    <n v="121"/>
    <n v="24.2"/>
    <n v="7"/>
    <s v="Yes"/>
    <s v="No"/>
    <n v="51"/>
    <x v="2"/>
    <n v="4796800"/>
    <n v="4"/>
    <n v="10"/>
    <n v="0.15454545454545454"/>
    <n v="47826.086956521736"/>
    <n v="0.30946291560102301"/>
    <x v="3"/>
    <s v="Normal"/>
    <x v="0"/>
    <s v="A$"/>
    <s v="A$391M"/>
    <s v="A$121M"/>
    <s v="A$0"/>
    <s v="A$47,826"/>
    <n v="3985.5072463768115"/>
  </r>
  <r>
    <x v="2537"/>
    <n v="2016"/>
    <x v="4"/>
    <x v="8"/>
    <s v="Series B"/>
    <n v="303"/>
    <n v="2532"/>
    <n v="657"/>
    <n v="23.82"/>
    <n v="3"/>
    <s v="Yes"/>
    <s v="No"/>
    <n v="18"/>
    <x v="0"/>
    <n v="3669552"/>
    <n v="3"/>
    <n v="8"/>
    <n v="0.11966824644549763"/>
    <n v="259478.672985782"/>
    <n v="2.1683168316831685"/>
    <x v="2"/>
    <s v="Normal"/>
    <x v="0"/>
    <s v="$"/>
    <s v="$303M"/>
    <s v="$657M"/>
    <s v="$0"/>
    <s v="$2,59,479"/>
    <n v="21623.222748815166"/>
  </r>
  <r>
    <x v="2538"/>
    <n v="2009"/>
    <x v="6"/>
    <x v="9"/>
    <s v="Series A"/>
    <n v="93"/>
    <n v="2534"/>
    <n v="860"/>
    <n v="26.32"/>
    <n v="6"/>
    <s v="Yes"/>
    <s v="No"/>
    <n v="65"/>
    <x v="1"/>
    <n v="4347867"/>
    <n v="2"/>
    <n v="15"/>
    <n v="3.67008681925809E-2"/>
    <n v="339384.37253354379"/>
    <n v="9.2473118279569899"/>
    <x v="2"/>
    <s v="Normal"/>
    <x v="0"/>
    <s v="£"/>
    <s v="£93M"/>
    <s v="£860M"/>
    <s v="£0"/>
    <s v="£3,39,384"/>
    <n v="28282.031044461983"/>
  </r>
  <r>
    <x v="2539"/>
    <n v="2013"/>
    <x v="3"/>
    <x v="5"/>
    <s v="Seed"/>
    <n v="99"/>
    <n v="2535"/>
    <n v="887"/>
    <n v="41.19"/>
    <n v="3"/>
    <s v="Yes"/>
    <s v="Yes"/>
    <n v="10"/>
    <x v="0"/>
    <n v="819943"/>
    <n v="1"/>
    <n v="11"/>
    <n v="3.9053254437869819E-2"/>
    <n v="349901.38067061146"/>
    <n v="8.9595959595959602"/>
    <x v="3"/>
    <s v="Normal"/>
    <x v="0"/>
    <s v="€"/>
    <s v="€99M"/>
    <s v="€887M"/>
    <s v="€0"/>
    <s v="€3,49,901"/>
    <n v="29158.448389217621"/>
  </r>
  <r>
    <x v="2540"/>
    <n v="2002"/>
    <x v="3"/>
    <x v="9"/>
    <s v="Seed"/>
    <n v="418"/>
    <n v="2538"/>
    <n v="261"/>
    <n v="6.46"/>
    <n v="4"/>
    <s v="No"/>
    <s v="Yes"/>
    <n v="10"/>
    <x v="3"/>
    <n v="4839493"/>
    <n v="1"/>
    <n v="22"/>
    <n v="0.16469661150512213"/>
    <n v="102836.87943262412"/>
    <n v="0.62440191387559807"/>
    <x v="0"/>
    <s v="Normal"/>
    <x v="2"/>
    <s v="€"/>
    <s v="€418M"/>
    <s v="€261M"/>
    <s v="€0"/>
    <s v="€1,02,837"/>
    <n v="8569.7399527186753"/>
  </r>
  <r>
    <x v="2541"/>
    <n v="2010"/>
    <x v="9"/>
    <x v="4"/>
    <s v="Series A"/>
    <n v="241"/>
    <n v="2539"/>
    <n v="101"/>
    <n v="18.7"/>
    <n v="8"/>
    <s v="No"/>
    <s v="No"/>
    <n v="34"/>
    <x v="0"/>
    <n v="4718760"/>
    <n v="2"/>
    <n v="14"/>
    <n v="9.4919259551004331E-2"/>
    <n v="39779.440724694759"/>
    <n v="0.41908713692946059"/>
    <x v="3"/>
    <s v="High Performer"/>
    <x v="1"/>
    <n v="0"/>
    <s v="0241M"/>
    <s v="0101M"/>
    <s v="00"/>
    <s v="039,779"/>
    <n v="3314.9533937245633"/>
  </r>
  <r>
    <x v="2542"/>
    <n v="2006"/>
    <x v="3"/>
    <x v="7"/>
    <s v="Series A"/>
    <n v="332"/>
    <n v="2539"/>
    <n v="780"/>
    <n v="4.9400000000000004"/>
    <n v="8"/>
    <s v="No"/>
    <s v="Yes"/>
    <n v="9"/>
    <x v="4"/>
    <n v="1819793"/>
    <n v="2"/>
    <n v="18"/>
    <n v="0.13076014178810555"/>
    <n v="307207.56203229621"/>
    <n v="2.3493975903614457"/>
    <x v="0"/>
    <s v="High Performer"/>
    <x v="2"/>
    <s v="€"/>
    <s v="€332M"/>
    <s v="€780M"/>
    <s v="€0"/>
    <s v="€3,07,208"/>
    <n v="25600.630169358014"/>
  </r>
  <r>
    <x v="2543"/>
    <n v="2012"/>
    <x v="5"/>
    <x v="2"/>
    <s v="Series A"/>
    <n v="192"/>
    <n v="2539"/>
    <n v="997"/>
    <n v="39.14"/>
    <n v="5"/>
    <s v="No"/>
    <s v="Yes"/>
    <n v="79"/>
    <x v="4"/>
    <n v="4840485"/>
    <n v="2"/>
    <n v="12"/>
    <n v="7.562032296179598E-2"/>
    <n v="392674.28121307603"/>
    <n v="5.192708333333333"/>
    <x v="0"/>
    <s v="Normal"/>
    <x v="2"/>
    <s v="¥"/>
    <s v="¥192M"/>
    <s v="¥997M"/>
    <s v="¥0"/>
    <s v="¥3,92,674"/>
    <n v="32722.856767756333"/>
  </r>
  <r>
    <x v="2544"/>
    <n v="2005"/>
    <x v="5"/>
    <x v="7"/>
    <s v="IPO"/>
    <n v="126"/>
    <n v="2541"/>
    <n v="256"/>
    <n v="34.78"/>
    <n v="7"/>
    <s v="Yes"/>
    <s v="No"/>
    <n v="69"/>
    <x v="2"/>
    <n v="1608808"/>
    <n v="5"/>
    <n v="19"/>
    <n v="4.9586776859504134E-2"/>
    <n v="100747.73711137347"/>
    <n v="2.0317460317460316"/>
    <x v="0"/>
    <s v="Normal"/>
    <x v="0"/>
    <s v="¥"/>
    <s v="¥126M"/>
    <s v="¥256M"/>
    <s v="¥0"/>
    <s v="¥1,00,748"/>
    <n v="8395.6447592811237"/>
  </r>
  <r>
    <x v="2545"/>
    <n v="2011"/>
    <x v="8"/>
    <x v="0"/>
    <s v="Seed"/>
    <n v="152"/>
    <n v="2543"/>
    <n v="705"/>
    <n v="47.37"/>
    <n v="4"/>
    <s v="No"/>
    <s v="No"/>
    <n v="20"/>
    <x v="1"/>
    <n v="3670108"/>
    <n v="1"/>
    <n v="13"/>
    <n v="5.9771922925678331E-2"/>
    <n v="277231.61620133702"/>
    <n v="4.6381578947368425"/>
    <x v="3"/>
    <s v="Normal"/>
    <x v="1"/>
    <s v="$"/>
    <s v="$152M"/>
    <s v="$705M"/>
    <s v="$0"/>
    <s v="$2,77,232"/>
    <n v="23102.63468344475"/>
  </r>
  <r>
    <x v="2546"/>
    <n v="2011"/>
    <x v="1"/>
    <x v="9"/>
    <s v="Series C"/>
    <n v="402"/>
    <n v="2544"/>
    <n v="131"/>
    <n v="48.17"/>
    <n v="1"/>
    <s v="Yes"/>
    <s v="No"/>
    <n v="47"/>
    <x v="3"/>
    <n v="4302466"/>
    <n v="4"/>
    <n v="13"/>
    <n v="0.15801886792452829"/>
    <n v="51493.710691823901"/>
    <n v="0.32587064676616917"/>
    <x v="0"/>
    <s v="Normal"/>
    <x v="0"/>
    <s v="¥"/>
    <s v="¥402M"/>
    <s v="¥131M"/>
    <s v="¥0"/>
    <s v="¥51,494"/>
    <n v="4291.1425576519914"/>
  </r>
  <r>
    <x v="2547"/>
    <n v="2006"/>
    <x v="6"/>
    <x v="1"/>
    <s v="Series C"/>
    <n v="202"/>
    <n v="2545"/>
    <n v="796"/>
    <n v="7.75"/>
    <n v="9"/>
    <s v="Yes"/>
    <s v="No"/>
    <n v="27"/>
    <x v="2"/>
    <n v="2818788"/>
    <n v="4"/>
    <n v="18"/>
    <n v="7.9371316306483294E-2"/>
    <n v="312770.13752455794"/>
    <n v="3.9405940594059405"/>
    <x v="2"/>
    <s v="High Performer"/>
    <x v="0"/>
    <s v="£"/>
    <s v="£202M"/>
    <s v="£796M"/>
    <s v="£0"/>
    <s v="£3,12,770"/>
    <n v="26064.178127046496"/>
  </r>
  <r>
    <x v="2548"/>
    <n v="2020"/>
    <x v="2"/>
    <x v="3"/>
    <s v="Series B"/>
    <n v="83"/>
    <n v="2545"/>
    <n v="792"/>
    <n v="20.39"/>
    <n v="7"/>
    <s v="No"/>
    <s v="Yes"/>
    <n v="45"/>
    <x v="2"/>
    <n v="2967568"/>
    <n v="3"/>
    <n v="4"/>
    <n v="3.2612966601178781E-2"/>
    <n v="311198.4282907662"/>
    <n v="9.5421686746987948"/>
    <x v="0"/>
    <s v="Normal"/>
    <x v="2"/>
    <s v="€"/>
    <s v="€83M"/>
    <s v="€792M"/>
    <s v="€0"/>
    <s v="€3,11,198"/>
    <n v="25933.202357563852"/>
  </r>
  <r>
    <x v="2549"/>
    <n v="2020"/>
    <x v="9"/>
    <x v="7"/>
    <s v="IPO"/>
    <n v="136"/>
    <n v="2545"/>
    <n v="744"/>
    <n v="45.79"/>
    <n v="4"/>
    <s v="No"/>
    <s v="Yes"/>
    <n v="62"/>
    <x v="3"/>
    <n v="4063974"/>
    <n v="5"/>
    <n v="4"/>
    <n v="5.3438113948919452E-2"/>
    <n v="292337.91748526524"/>
    <n v="5.4705882352941178"/>
    <x v="0"/>
    <s v="Normal"/>
    <x v="2"/>
    <n v="0"/>
    <s v="0136M"/>
    <s v="0744M"/>
    <s v="00"/>
    <s v="02,92,338"/>
    <n v="24361.493123772103"/>
  </r>
  <r>
    <x v="2550"/>
    <n v="2021"/>
    <x v="6"/>
    <x v="3"/>
    <s v="Series B"/>
    <n v="125"/>
    <n v="2546"/>
    <n v="360"/>
    <n v="43.05"/>
    <n v="5"/>
    <s v="Yes"/>
    <s v="Yes"/>
    <n v="13"/>
    <x v="4"/>
    <n v="4195281"/>
    <n v="3"/>
    <n v="3"/>
    <n v="4.9096622152395915E-2"/>
    <n v="141398.27179890024"/>
    <n v="2.88"/>
    <x v="2"/>
    <s v="Normal"/>
    <x v="0"/>
    <s v="£"/>
    <s v="£125M"/>
    <s v="£360M"/>
    <s v="£0"/>
    <s v="£1,41,398"/>
    <n v="11783.189316575019"/>
  </r>
  <r>
    <x v="2551"/>
    <n v="2018"/>
    <x v="6"/>
    <x v="0"/>
    <s v="IPO"/>
    <n v="76"/>
    <n v="2547"/>
    <n v="803"/>
    <n v="9.24"/>
    <n v="6"/>
    <s v="Yes"/>
    <s v="Yes"/>
    <n v="7"/>
    <x v="0"/>
    <n v="4771926"/>
    <n v="5"/>
    <n v="6"/>
    <n v="2.98390263054574E-2"/>
    <n v="315272.87004318804"/>
    <n v="10.565789473684211"/>
    <x v="3"/>
    <s v="Normal"/>
    <x v="0"/>
    <s v="£"/>
    <s v="£76M"/>
    <s v="£803M"/>
    <s v="£0"/>
    <s v="£3,15,273"/>
    <n v="26272.739170265671"/>
  </r>
  <r>
    <x v="2552"/>
    <n v="2007"/>
    <x v="3"/>
    <x v="2"/>
    <s v="Series A"/>
    <n v="451"/>
    <n v="2547"/>
    <n v="511"/>
    <n v="8.27"/>
    <n v="5"/>
    <s v="Yes"/>
    <s v="Yes"/>
    <n v="68"/>
    <x v="1"/>
    <n v="468574"/>
    <n v="2"/>
    <n v="17"/>
    <n v="0.17707106399685904"/>
    <n v="200628.1900274833"/>
    <n v="1.1330376940133038"/>
    <x v="2"/>
    <s v="Normal"/>
    <x v="0"/>
    <s v="€"/>
    <s v="€451M"/>
    <s v="€511M"/>
    <s v="€0"/>
    <s v="€2,00,628"/>
    <n v="16719.01583562361"/>
  </r>
  <r>
    <x v="2553"/>
    <n v="2012"/>
    <x v="9"/>
    <x v="7"/>
    <s v="Series B"/>
    <n v="91"/>
    <n v="2547"/>
    <n v="267"/>
    <n v="1.1000000000000001"/>
    <n v="1"/>
    <s v="Yes"/>
    <s v="No"/>
    <n v="29"/>
    <x v="3"/>
    <n v="2590015"/>
    <n v="3"/>
    <n v="12"/>
    <n v="3.5728307813113466E-2"/>
    <n v="104829.21083627797"/>
    <n v="2.9340659340659339"/>
    <x v="3"/>
    <s v="Normal"/>
    <x v="0"/>
    <n v="0"/>
    <s v="091M"/>
    <s v="0267M"/>
    <s v="00"/>
    <s v="01,04,829"/>
    <n v="8735.7675696898314"/>
  </r>
  <r>
    <x v="2554"/>
    <n v="2006"/>
    <x v="4"/>
    <x v="1"/>
    <s v="Seed"/>
    <n v="444"/>
    <n v="2548"/>
    <n v="449"/>
    <n v="25.91"/>
    <n v="4"/>
    <s v="Yes"/>
    <s v="Yes"/>
    <n v="13"/>
    <x v="3"/>
    <n v="2873488"/>
    <n v="1"/>
    <n v="18"/>
    <n v="0.17425431711145997"/>
    <n v="176216.6405023548"/>
    <n v="1.0112612612612613"/>
    <x v="2"/>
    <s v="Normal"/>
    <x v="0"/>
    <s v="$"/>
    <s v="$444M"/>
    <s v="$449M"/>
    <s v="$0"/>
    <s v="$1,76,217"/>
    <n v="14684.720041862898"/>
  </r>
  <r>
    <x v="2555"/>
    <n v="2016"/>
    <x v="7"/>
    <x v="6"/>
    <s v="Series C"/>
    <n v="50"/>
    <n v="2549"/>
    <n v="679"/>
    <n v="46.65"/>
    <n v="7"/>
    <s v="Yes"/>
    <s v="Yes"/>
    <n v="92"/>
    <x v="0"/>
    <n v="759370"/>
    <n v="4"/>
    <n v="8"/>
    <n v="1.9615535504119264E-2"/>
    <n v="266378.9721459396"/>
    <n v="13.58"/>
    <x v="2"/>
    <s v="Normal"/>
    <x v="0"/>
    <s v="A$"/>
    <s v="A$50M"/>
    <s v="A$679M"/>
    <s v="A$0"/>
    <s v="A$2,66,379"/>
    <n v="22198.247678828298"/>
  </r>
  <r>
    <x v="2556"/>
    <n v="2013"/>
    <x v="2"/>
    <x v="7"/>
    <s v="Series C"/>
    <n v="96"/>
    <n v="2552"/>
    <n v="782"/>
    <n v="13.83"/>
    <n v="5"/>
    <s v="No"/>
    <s v="No"/>
    <n v="45"/>
    <x v="1"/>
    <n v="1645960"/>
    <n v="4"/>
    <n v="11"/>
    <n v="3.7617554858934171E-2"/>
    <n v="306426.33228840126"/>
    <n v="8.1458333333333339"/>
    <x v="3"/>
    <s v="Normal"/>
    <x v="1"/>
    <s v="€"/>
    <s v="€96M"/>
    <s v="€782M"/>
    <s v="€0"/>
    <s v="€3,06,426"/>
    <n v="25535.527690700106"/>
  </r>
  <r>
    <x v="2557"/>
    <n v="2010"/>
    <x v="9"/>
    <x v="9"/>
    <s v="Series B"/>
    <n v="369"/>
    <n v="2555"/>
    <n v="7"/>
    <n v="1.08"/>
    <n v="7"/>
    <s v="No"/>
    <s v="Yes"/>
    <n v="90"/>
    <x v="4"/>
    <n v="1865802"/>
    <n v="3"/>
    <n v="14"/>
    <n v="0.14442270058708415"/>
    <n v="2739.7260273972602"/>
    <n v="1.8970189701897018E-2"/>
    <x v="0"/>
    <s v="Normal"/>
    <x v="2"/>
    <n v="0"/>
    <s v="0369M"/>
    <s v="07M"/>
    <s v="00"/>
    <s v="02,740"/>
    <n v="228.31050228310502"/>
  </r>
  <r>
    <x v="2558"/>
    <n v="2021"/>
    <x v="4"/>
    <x v="7"/>
    <s v="Series A"/>
    <n v="148"/>
    <n v="2555"/>
    <n v="239"/>
    <n v="49.02"/>
    <n v="7"/>
    <s v="No"/>
    <s v="Yes"/>
    <n v="70"/>
    <x v="1"/>
    <n v="2010909"/>
    <n v="2"/>
    <n v="3"/>
    <n v="5.792563600782779E-2"/>
    <n v="93542.074363992171"/>
    <n v="1.6148648648648649"/>
    <x v="0"/>
    <s v="Normal"/>
    <x v="2"/>
    <s v="$"/>
    <s v="$148M"/>
    <s v="$239M"/>
    <s v="$0"/>
    <s v="$93,542"/>
    <n v="7795.1728636660146"/>
  </r>
  <r>
    <x v="2559"/>
    <n v="2000"/>
    <x v="0"/>
    <x v="0"/>
    <s v="Series B"/>
    <n v="134"/>
    <n v="2556"/>
    <n v="967"/>
    <n v="49.92"/>
    <n v="2"/>
    <s v="Yes"/>
    <s v="No"/>
    <n v="41"/>
    <x v="1"/>
    <n v="1815595"/>
    <n v="3"/>
    <n v="24"/>
    <n v="5.242566510172144E-2"/>
    <n v="378325.50860719878"/>
    <n v="7.2164179104477615"/>
    <x v="3"/>
    <s v="Normal"/>
    <x v="0"/>
    <s v="₹"/>
    <s v="₹134M"/>
    <s v="₹967M"/>
    <s v="₹0"/>
    <s v="₹3,78,326"/>
    <n v="31527.125717266561"/>
  </r>
  <r>
    <x v="2560"/>
    <n v="2018"/>
    <x v="9"/>
    <x v="4"/>
    <s v="Seed"/>
    <n v="337"/>
    <n v="2557"/>
    <n v="163"/>
    <n v="30.13"/>
    <n v="9"/>
    <s v="No"/>
    <s v="Yes"/>
    <n v="28"/>
    <x v="3"/>
    <n v="1685393"/>
    <n v="1"/>
    <n v="6"/>
    <n v="0.13179507235041063"/>
    <n v="63746.578021118497"/>
    <n v="0.48367952522255192"/>
    <x v="0"/>
    <s v="High Performer"/>
    <x v="2"/>
    <n v="0"/>
    <s v="0337M"/>
    <s v="0163M"/>
    <s v="00"/>
    <s v="063,747"/>
    <n v="5312.2148350932084"/>
  </r>
  <r>
    <x v="2561"/>
    <n v="2012"/>
    <x v="2"/>
    <x v="2"/>
    <s v="Series C"/>
    <n v="117"/>
    <n v="2559"/>
    <n v="636"/>
    <n v="48.02"/>
    <n v="7"/>
    <s v="Yes"/>
    <s v="No"/>
    <n v="90"/>
    <x v="3"/>
    <n v="2420749"/>
    <n v="4"/>
    <n v="12"/>
    <n v="4.5720984759671748E-2"/>
    <n v="248534.5838218054"/>
    <n v="5.4358974358974361"/>
    <x v="0"/>
    <s v="Normal"/>
    <x v="0"/>
    <s v="€"/>
    <s v="€117M"/>
    <s v="€636M"/>
    <s v="€0"/>
    <s v="€2,48,535"/>
    <n v="20711.215318483784"/>
  </r>
  <r>
    <x v="2562"/>
    <n v="2015"/>
    <x v="7"/>
    <x v="0"/>
    <s v="IPO"/>
    <n v="150"/>
    <n v="2560"/>
    <n v="408"/>
    <n v="47.59"/>
    <n v="8"/>
    <s v="Yes"/>
    <s v="Yes"/>
    <n v="69"/>
    <x v="1"/>
    <n v="1884526"/>
    <n v="5"/>
    <n v="9"/>
    <n v="5.859375E-2"/>
    <n v="159375"/>
    <n v="2.72"/>
    <x v="3"/>
    <s v="High Performer"/>
    <x v="0"/>
    <s v="A$"/>
    <s v="A$150M"/>
    <s v="A$408M"/>
    <s v="A$0"/>
    <s v="A$1,59,375"/>
    <n v="13281.25"/>
  </r>
  <r>
    <x v="2563"/>
    <n v="2007"/>
    <x v="5"/>
    <x v="7"/>
    <s v="Seed"/>
    <n v="387"/>
    <n v="2560"/>
    <n v="23"/>
    <n v="17.010000000000002"/>
    <n v="6"/>
    <s v="Yes"/>
    <s v="Yes"/>
    <n v="10"/>
    <x v="3"/>
    <n v="4216051"/>
    <n v="1"/>
    <n v="17"/>
    <n v="0.15117187500000001"/>
    <n v="8984.375"/>
    <n v="5.9431524547803614E-2"/>
    <x v="3"/>
    <s v="Normal"/>
    <x v="0"/>
    <s v="¥"/>
    <s v="¥387M"/>
    <s v="¥23M"/>
    <s v="¥0"/>
    <s v="¥8,984"/>
    <n v="748.69791666666663"/>
  </r>
  <r>
    <x v="2564"/>
    <n v="2010"/>
    <x v="5"/>
    <x v="2"/>
    <s v="Series A"/>
    <n v="455"/>
    <n v="2560"/>
    <n v="908"/>
    <n v="17.04"/>
    <n v="3"/>
    <s v="Yes"/>
    <s v="No"/>
    <n v="86"/>
    <x v="0"/>
    <n v="4994650"/>
    <n v="2"/>
    <n v="14"/>
    <n v="0.177734375"/>
    <n v="354687.5"/>
    <n v="1.9956043956043956"/>
    <x v="0"/>
    <s v="Normal"/>
    <x v="0"/>
    <s v="¥"/>
    <s v="¥455M"/>
    <s v="¥908M"/>
    <s v="¥0"/>
    <s v="¥3,54,688"/>
    <n v="29557.291666666668"/>
  </r>
  <r>
    <x v="2565"/>
    <n v="2002"/>
    <x v="6"/>
    <x v="0"/>
    <s v="IPO"/>
    <n v="186"/>
    <n v="2562"/>
    <n v="50"/>
    <n v="5.56"/>
    <n v="1"/>
    <s v="Yes"/>
    <s v="No"/>
    <n v="85"/>
    <x v="3"/>
    <n v="4830155"/>
    <n v="5"/>
    <n v="22"/>
    <n v="7.2599531615925056E-2"/>
    <n v="19516.003122560498"/>
    <n v="0.26881720430107525"/>
    <x v="0"/>
    <s v="Normal"/>
    <x v="0"/>
    <s v="£"/>
    <s v="£186M"/>
    <s v="£50M"/>
    <s v="£0"/>
    <s v="£19,516"/>
    <n v="1626.3335935467082"/>
  </r>
  <r>
    <x v="2566"/>
    <n v="2004"/>
    <x v="0"/>
    <x v="5"/>
    <s v="Seed"/>
    <n v="287"/>
    <n v="2564"/>
    <n v="215"/>
    <n v="41.35"/>
    <n v="4"/>
    <s v="No"/>
    <s v="Yes"/>
    <n v="3"/>
    <x v="4"/>
    <n v="3950127"/>
    <n v="1"/>
    <n v="20"/>
    <n v="0.11193447737909516"/>
    <n v="83853.354134165362"/>
    <n v="0.74912891986062713"/>
    <x v="0"/>
    <s v="Normal"/>
    <x v="2"/>
    <s v="₹"/>
    <s v="₹287M"/>
    <s v="₹215M"/>
    <s v="₹0"/>
    <s v="₹83,853"/>
    <n v="6987.7795111804471"/>
  </r>
  <r>
    <x v="2567"/>
    <n v="2019"/>
    <x v="6"/>
    <x v="1"/>
    <s v="Seed"/>
    <n v="241"/>
    <n v="2564"/>
    <n v="197"/>
    <n v="39.880000000000003"/>
    <n v="1"/>
    <s v="No"/>
    <s v="Yes"/>
    <n v="70"/>
    <x v="4"/>
    <n v="3982570"/>
    <n v="1"/>
    <n v="5"/>
    <n v="9.399375975039001E-2"/>
    <n v="76833.07332293292"/>
    <n v="0.81742738589211617"/>
    <x v="0"/>
    <s v="Normal"/>
    <x v="2"/>
    <s v="£"/>
    <s v="£241M"/>
    <s v="£197M"/>
    <s v="£0"/>
    <s v="£76,833"/>
    <n v="6402.7561102444097"/>
  </r>
  <r>
    <x v="2568"/>
    <n v="2018"/>
    <x v="7"/>
    <x v="8"/>
    <s v="Series A"/>
    <n v="112"/>
    <n v="2565"/>
    <n v="510"/>
    <n v="48.37"/>
    <n v="1"/>
    <s v="Yes"/>
    <s v="Yes"/>
    <n v="71"/>
    <x v="0"/>
    <n v="2332594"/>
    <n v="2"/>
    <n v="6"/>
    <n v="4.3664717348927878E-2"/>
    <n v="198830.40935672514"/>
    <n v="4.5535714285714288"/>
    <x v="1"/>
    <s v="Normal"/>
    <x v="0"/>
    <s v="A$"/>
    <s v="A$112M"/>
    <s v="A$510M"/>
    <s v="A$0"/>
    <s v="A$1,98,830"/>
    <n v="16569.200779727096"/>
  </r>
  <r>
    <x v="2569"/>
    <n v="2003"/>
    <x v="5"/>
    <x v="9"/>
    <s v="Seed"/>
    <n v="35"/>
    <n v="2566"/>
    <n v="675"/>
    <n v="33.76"/>
    <n v="6"/>
    <s v="No"/>
    <s v="Yes"/>
    <n v="73"/>
    <x v="4"/>
    <n v="3399020"/>
    <n v="1"/>
    <n v="21"/>
    <n v="1.3639906469212782E-2"/>
    <n v="263055.33904910367"/>
    <n v="19.285714285714285"/>
    <x v="2"/>
    <s v="Normal"/>
    <x v="2"/>
    <s v="¥"/>
    <s v="¥35M"/>
    <s v="¥675M"/>
    <s v="¥0"/>
    <s v="¥2,63,055"/>
    <n v="21921.278254091972"/>
  </r>
  <r>
    <x v="2570"/>
    <n v="2013"/>
    <x v="5"/>
    <x v="1"/>
    <s v="Series B"/>
    <n v="55"/>
    <n v="2566"/>
    <n v="717"/>
    <n v="27.21"/>
    <n v="6"/>
    <s v="No"/>
    <s v="No"/>
    <n v="54"/>
    <x v="0"/>
    <n v="3316900"/>
    <n v="3"/>
    <n v="11"/>
    <n v="2.1434138737334373E-2"/>
    <n v="279423.226812159"/>
    <n v="13.036363636363637"/>
    <x v="1"/>
    <s v="Normal"/>
    <x v="1"/>
    <s v="¥"/>
    <s v="¥55M"/>
    <s v="¥717M"/>
    <s v="¥0"/>
    <s v="¥2,79,423"/>
    <n v="23285.268901013249"/>
  </r>
  <r>
    <x v="2571"/>
    <n v="2021"/>
    <x v="0"/>
    <x v="6"/>
    <s v="Series A"/>
    <n v="41"/>
    <n v="2568"/>
    <n v="652"/>
    <n v="14.33"/>
    <n v="1"/>
    <s v="No"/>
    <s v="No"/>
    <n v="24"/>
    <x v="2"/>
    <n v="2202550"/>
    <n v="2"/>
    <n v="3"/>
    <n v="1.5965732087227413E-2"/>
    <n v="253894.08099688473"/>
    <n v="15.902439024390244"/>
    <x v="0"/>
    <s v="Normal"/>
    <x v="1"/>
    <s v="₹"/>
    <s v="₹41M"/>
    <s v="₹652M"/>
    <s v="₹0"/>
    <s v="₹2,53,894"/>
    <n v="21157.840083073726"/>
  </r>
  <r>
    <x v="2572"/>
    <n v="2017"/>
    <x v="3"/>
    <x v="9"/>
    <s v="Seed"/>
    <n v="252"/>
    <n v="2570"/>
    <n v="448"/>
    <n v="48.59"/>
    <n v="6"/>
    <s v="No"/>
    <s v="No"/>
    <n v="63"/>
    <x v="2"/>
    <n v="722494"/>
    <n v="1"/>
    <n v="7"/>
    <n v="9.8054474708171205E-2"/>
    <n v="174319.06614785994"/>
    <n v="1.7777777777777777"/>
    <x v="0"/>
    <s v="Normal"/>
    <x v="1"/>
    <s v="€"/>
    <s v="€252M"/>
    <s v="€448M"/>
    <s v="€0"/>
    <s v="€1,74,319"/>
    <n v="14526.588845654993"/>
  </r>
  <r>
    <x v="2573"/>
    <n v="2016"/>
    <x v="7"/>
    <x v="1"/>
    <s v="Series C"/>
    <n v="148"/>
    <n v="2572"/>
    <n v="263"/>
    <n v="25.01"/>
    <n v="6"/>
    <s v="Yes"/>
    <s v="Yes"/>
    <n v="46"/>
    <x v="2"/>
    <n v="2982632"/>
    <n v="4"/>
    <n v="8"/>
    <n v="5.7542768273716953E-2"/>
    <n v="102255.05443234836"/>
    <n v="1.777027027027027"/>
    <x v="0"/>
    <s v="Normal"/>
    <x v="0"/>
    <s v="A$"/>
    <s v="A$148M"/>
    <s v="A$263M"/>
    <s v="A$0"/>
    <s v="A$1,02,255"/>
    <n v="8521.2545360290314"/>
  </r>
  <r>
    <x v="2574"/>
    <n v="2015"/>
    <x v="3"/>
    <x v="9"/>
    <s v="Series B"/>
    <n v="161"/>
    <n v="2572"/>
    <n v="739"/>
    <n v="8.51"/>
    <n v="5"/>
    <s v="No"/>
    <s v="No"/>
    <n v="74"/>
    <x v="3"/>
    <n v="785181"/>
    <n v="3"/>
    <n v="9"/>
    <n v="6.2597200622083987E-2"/>
    <n v="287325.03888024885"/>
    <n v="4.5900621118012426"/>
    <x v="0"/>
    <s v="Normal"/>
    <x v="1"/>
    <s v="€"/>
    <s v="€161M"/>
    <s v="€739M"/>
    <s v="€0"/>
    <s v="€2,87,325"/>
    <n v="23943.753240020735"/>
  </r>
  <r>
    <x v="2575"/>
    <n v="2009"/>
    <x v="9"/>
    <x v="4"/>
    <s v="Series A"/>
    <n v="253"/>
    <n v="2572"/>
    <n v="358"/>
    <n v="9.61"/>
    <n v="2"/>
    <s v="No"/>
    <s v="Yes"/>
    <n v="52"/>
    <x v="0"/>
    <n v="2853961"/>
    <n v="2"/>
    <n v="15"/>
    <n v="9.8367029548989113E-2"/>
    <n v="139191.29082426126"/>
    <n v="1.4150197628458498"/>
    <x v="3"/>
    <s v="Normal"/>
    <x v="2"/>
    <n v="0"/>
    <s v="0253M"/>
    <s v="0358M"/>
    <s v="00"/>
    <s v="01,39,191"/>
    <n v="11599.274235355106"/>
  </r>
  <r>
    <x v="2576"/>
    <n v="2017"/>
    <x v="3"/>
    <x v="8"/>
    <s v="Series B"/>
    <n v="480"/>
    <n v="2574"/>
    <n v="714"/>
    <n v="18.28"/>
    <n v="2"/>
    <s v="No"/>
    <s v="Yes"/>
    <n v="43"/>
    <x v="1"/>
    <n v="1193602"/>
    <n v="3"/>
    <n v="7"/>
    <n v="0.18648018648018649"/>
    <n v="277389.27738927741"/>
    <n v="1.4875"/>
    <x v="1"/>
    <s v="Normal"/>
    <x v="2"/>
    <s v="€"/>
    <s v="€480M"/>
    <s v="€714M"/>
    <s v="€0"/>
    <s v="€2,77,389"/>
    <n v="23115.773115773114"/>
  </r>
  <r>
    <x v="2577"/>
    <n v="2006"/>
    <x v="8"/>
    <x v="6"/>
    <s v="Series B"/>
    <n v="48"/>
    <n v="2575"/>
    <n v="259"/>
    <n v="31.17"/>
    <n v="2"/>
    <s v="No"/>
    <s v="No"/>
    <n v="95"/>
    <x v="3"/>
    <n v="3512786"/>
    <n v="3"/>
    <n v="18"/>
    <n v="1.8640776699029128E-2"/>
    <n v="100582.52427184465"/>
    <n v="5.395833333333333"/>
    <x v="0"/>
    <s v="Normal"/>
    <x v="1"/>
    <s v="$"/>
    <s v="$48M"/>
    <s v="$259M"/>
    <s v="$0"/>
    <s v="$1,00,583"/>
    <n v="8381.8770226537217"/>
  </r>
  <r>
    <x v="2578"/>
    <n v="2004"/>
    <x v="6"/>
    <x v="2"/>
    <s v="Series A"/>
    <n v="151"/>
    <n v="2576"/>
    <n v="601"/>
    <n v="32.659999999999997"/>
    <n v="4"/>
    <s v="Yes"/>
    <s v="No"/>
    <n v="2"/>
    <x v="1"/>
    <n v="4254941"/>
    <n v="2"/>
    <n v="20"/>
    <n v="5.8618012422360248E-2"/>
    <n v="233307.45341614907"/>
    <n v="3.9801324503311259"/>
    <x v="3"/>
    <s v="Normal"/>
    <x v="0"/>
    <s v="£"/>
    <s v="£151M"/>
    <s v="£601M"/>
    <s v="£0"/>
    <s v="£2,33,307"/>
    <n v="19442.287784679091"/>
  </r>
  <r>
    <x v="2579"/>
    <n v="2012"/>
    <x v="6"/>
    <x v="2"/>
    <s v="Seed"/>
    <n v="397"/>
    <n v="2577"/>
    <n v="27"/>
    <n v="16.690000000000001"/>
    <n v="3"/>
    <s v="No"/>
    <s v="Yes"/>
    <n v="45"/>
    <x v="2"/>
    <n v="4782855"/>
    <n v="1"/>
    <n v="12"/>
    <n v="0.15405510283275126"/>
    <n v="10477.299185098953"/>
    <n v="6.8010075566750636E-2"/>
    <x v="3"/>
    <s v="Normal"/>
    <x v="2"/>
    <s v="£"/>
    <s v="£397M"/>
    <s v="£27M"/>
    <s v="£0"/>
    <s v="£10,477"/>
    <n v="873.1082654249127"/>
  </r>
  <r>
    <x v="2580"/>
    <n v="2013"/>
    <x v="4"/>
    <x v="7"/>
    <s v="Seed"/>
    <n v="313"/>
    <n v="2577"/>
    <n v="22"/>
    <n v="42.32"/>
    <n v="1"/>
    <s v="No"/>
    <s v="Yes"/>
    <n v="92"/>
    <x v="3"/>
    <n v="1142207"/>
    <n v="1"/>
    <n v="11"/>
    <n v="0.12145906092355452"/>
    <n v="8537.058595265813"/>
    <n v="7.0287539936102233E-2"/>
    <x v="3"/>
    <s v="Normal"/>
    <x v="2"/>
    <s v="$"/>
    <s v="$313M"/>
    <s v="$22M"/>
    <s v="$0"/>
    <s v="$8,537"/>
    <n v="711.42154960548442"/>
  </r>
  <r>
    <x v="2581"/>
    <n v="2013"/>
    <x v="4"/>
    <x v="0"/>
    <s v="IPO"/>
    <n v="465"/>
    <n v="2578"/>
    <n v="711"/>
    <n v="9.68"/>
    <n v="8"/>
    <s v="No"/>
    <s v="Yes"/>
    <n v="99"/>
    <x v="2"/>
    <n v="1226215"/>
    <n v="5"/>
    <n v="11"/>
    <n v="0.18037238169123351"/>
    <n v="275795.19006982155"/>
    <n v="1.5290322580645161"/>
    <x v="3"/>
    <s v="High Performer"/>
    <x v="2"/>
    <s v="$"/>
    <s v="$465M"/>
    <s v="$711M"/>
    <s v="$0"/>
    <s v="$2,75,795"/>
    <n v="22982.932505818462"/>
  </r>
  <r>
    <x v="2582"/>
    <n v="2003"/>
    <x v="3"/>
    <x v="6"/>
    <s v="Series A"/>
    <n v="368"/>
    <n v="2578"/>
    <n v="884"/>
    <n v="14.55"/>
    <n v="5"/>
    <s v="Yes"/>
    <s v="Yes"/>
    <n v="4"/>
    <x v="0"/>
    <n v="4400657"/>
    <n v="2"/>
    <n v="21"/>
    <n v="0.14274631497284718"/>
    <n v="342901.47401086113"/>
    <n v="2.402173913043478"/>
    <x v="3"/>
    <s v="Normal"/>
    <x v="0"/>
    <s v="€"/>
    <s v="€368M"/>
    <s v="€884M"/>
    <s v="€0"/>
    <s v="€3,42,901"/>
    <n v="28575.122834238427"/>
  </r>
  <r>
    <x v="2583"/>
    <n v="2001"/>
    <x v="6"/>
    <x v="2"/>
    <s v="Series A"/>
    <n v="406"/>
    <n v="2579"/>
    <n v="544"/>
    <n v="0.62"/>
    <n v="8"/>
    <s v="Yes"/>
    <s v="Yes"/>
    <n v="57"/>
    <x v="1"/>
    <n v="3378015"/>
    <n v="2"/>
    <n v="23"/>
    <n v="0.15742535866614968"/>
    <n v="210934.47072508725"/>
    <n v="1.3399014778325122"/>
    <x v="3"/>
    <s v="Normal"/>
    <x v="0"/>
    <s v="£"/>
    <s v="£406M"/>
    <s v="£544M"/>
    <s v="£0"/>
    <s v="£2,10,934"/>
    <n v="17577.872560423937"/>
  </r>
  <r>
    <x v="2584"/>
    <n v="2022"/>
    <x v="8"/>
    <x v="3"/>
    <s v="Series A"/>
    <n v="317"/>
    <n v="2579"/>
    <n v="419"/>
    <n v="46.34"/>
    <n v="1"/>
    <s v="Yes"/>
    <s v="Yes"/>
    <n v="87"/>
    <x v="0"/>
    <n v="1432138"/>
    <n v="2"/>
    <n v="2"/>
    <n v="0.12291585886002326"/>
    <n v="162466.07212097713"/>
    <n v="1.3217665615141956"/>
    <x v="3"/>
    <s v="Normal"/>
    <x v="0"/>
    <s v="$"/>
    <s v="$317M"/>
    <s v="$419M"/>
    <s v="$0"/>
    <s v="$1,62,466"/>
    <n v="13538.83934341476"/>
  </r>
  <r>
    <x v="2585"/>
    <n v="2017"/>
    <x v="1"/>
    <x v="9"/>
    <s v="Series C"/>
    <n v="379"/>
    <n v="2580"/>
    <n v="621"/>
    <n v="8.14"/>
    <n v="2"/>
    <s v="Yes"/>
    <s v="No"/>
    <n v="74"/>
    <x v="0"/>
    <n v="4715445"/>
    <n v="4"/>
    <n v="7"/>
    <n v="0.14689922480620154"/>
    <n v="240697.67441860464"/>
    <n v="1.6385224274406331"/>
    <x v="0"/>
    <s v="Normal"/>
    <x v="0"/>
    <s v="¥"/>
    <s v="¥379M"/>
    <s v="¥621M"/>
    <s v="¥0"/>
    <s v="¥2,40,698"/>
    <n v="20058.139534883721"/>
  </r>
  <r>
    <x v="2586"/>
    <n v="2012"/>
    <x v="7"/>
    <x v="6"/>
    <s v="Series A"/>
    <n v="218"/>
    <n v="2580"/>
    <n v="801"/>
    <n v="34.57"/>
    <n v="1"/>
    <s v="Yes"/>
    <s v="Yes"/>
    <n v="74"/>
    <x v="0"/>
    <n v="2860433"/>
    <n v="2"/>
    <n v="12"/>
    <n v="8.4496124031007758E-2"/>
    <n v="310465.11627906974"/>
    <n v="3.6743119266055047"/>
    <x v="0"/>
    <s v="Normal"/>
    <x v="0"/>
    <s v="A$"/>
    <s v="A$218M"/>
    <s v="A$801M"/>
    <s v="A$0"/>
    <s v="A$3,10,465"/>
    <n v="25872.093023255813"/>
  </r>
  <r>
    <x v="2587"/>
    <n v="2016"/>
    <x v="8"/>
    <x v="8"/>
    <s v="IPO"/>
    <n v="254"/>
    <n v="2583"/>
    <n v="877"/>
    <n v="10.74"/>
    <n v="4"/>
    <s v="No"/>
    <s v="No"/>
    <n v="39"/>
    <x v="0"/>
    <n v="3985882"/>
    <n v="5"/>
    <n v="8"/>
    <n v="9.8335269066976386E-2"/>
    <n v="339527.68099109561"/>
    <n v="3.4527559055118111"/>
    <x v="0"/>
    <s v="Normal"/>
    <x v="1"/>
    <s v="$"/>
    <s v="$254M"/>
    <s v="$877M"/>
    <s v="$0"/>
    <s v="$3,39,528"/>
    <n v="28293.973415924636"/>
  </r>
  <r>
    <x v="2588"/>
    <n v="2019"/>
    <x v="8"/>
    <x v="3"/>
    <s v="IPO"/>
    <n v="216"/>
    <n v="2584"/>
    <n v="838"/>
    <n v="36.44"/>
    <n v="8"/>
    <s v="Yes"/>
    <s v="Yes"/>
    <n v="6"/>
    <x v="2"/>
    <n v="3078936"/>
    <n v="5"/>
    <n v="5"/>
    <n v="8.3591331269349839E-2"/>
    <n v="324303.40557275544"/>
    <n v="3.8796296296296298"/>
    <x v="3"/>
    <s v="High Performer"/>
    <x v="0"/>
    <s v="$"/>
    <s v="$216M"/>
    <s v="$838M"/>
    <s v="$0"/>
    <s v="$3,24,303"/>
    <n v="27025.283797729619"/>
  </r>
  <r>
    <x v="2589"/>
    <n v="2016"/>
    <x v="0"/>
    <x v="6"/>
    <s v="Series A"/>
    <n v="320"/>
    <n v="2584"/>
    <n v="695"/>
    <n v="48.63"/>
    <n v="7"/>
    <s v="No"/>
    <s v="Yes"/>
    <n v="47"/>
    <x v="2"/>
    <n v="3436753"/>
    <n v="2"/>
    <n v="8"/>
    <n v="0.1238390092879257"/>
    <n v="268962.84829721361"/>
    <n v="2.171875"/>
    <x v="3"/>
    <s v="Normal"/>
    <x v="2"/>
    <s v="₹"/>
    <s v="₹320M"/>
    <s v="₹695M"/>
    <s v="₹0"/>
    <s v="₹2,68,963"/>
    <n v="22413.57069143447"/>
  </r>
  <r>
    <x v="2590"/>
    <n v="2020"/>
    <x v="6"/>
    <x v="8"/>
    <s v="IPO"/>
    <n v="333"/>
    <n v="2585"/>
    <n v="547"/>
    <n v="1.99"/>
    <n v="5"/>
    <s v="No"/>
    <s v="No"/>
    <n v="81"/>
    <x v="4"/>
    <n v="882852"/>
    <n v="5"/>
    <n v="4"/>
    <n v="0.12882011605415861"/>
    <n v="211605.415860735"/>
    <n v="1.6426426426426426"/>
    <x v="3"/>
    <s v="Normal"/>
    <x v="1"/>
    <s v="£"/>
    <s v="£333M"/>
    <s v="£547M"/>
    <s v="£0"/>
    <s v="£2,11,605"/>
    <n v="17633.784655061252"/>
  </r>
  <r>
    <x v="2591"/>
    <n v="2005"/>
    <x v="7"/>
    <x v="9"/>
    <s v="Series A"/>
    <n v="413"/>
    <n v="2586"/>
    <n v="556"/>
    <n v="8.4700000000000006"/>
    <n v="9"/>
    <s v="No"/>
    <s v="No"/>
    <n v="50"/>
    <x v="1"/>
    <n v="3683733"/>
    <n v="2"/>
    <n v="19"/>
    <n v="0.15970610982211911"/>
    <n v="215003.86697602476"/>
    <n v="1.3462469733656175"/>
    <x v="0"/>
    <s v="High Performer"/>
    <x v="1"/>
    <s v="A$"/>
    <s v="A$413M"/>
    <s v="A$556M"/>
    <s v="A$0"/>
    <s v="A$2,15,004"/>
    <n v="17916.988914668727"/>
  </r>
  <r>
    <x v="2592"/>
    <n v="2022"/>
    <x v="7"/>
    <x v="1"/>
    <s v="Series A"/>
    <n v="197"/>
    <n v="2588"/>
    <n v="664"/>
    <n v="47.15"/>
    <n v="6"/>
    <s v="No"/>
    <s v="No"/>
    <n v="24"/>
    <x v="1"/>
    <n v="4013984"/>
    <n v="2"/>
    <n v="2"/>
    <n v="7.612055641421947E-2"/>
    <n v="256568.77897990728"/>
    <n v="3.3705583756345177"/>
    <x v="0"/>
    <s v="Normal"/>
    <x v="1"/>
    <s v="A$"/>
    <s v="A$197M"/>
    <s v="A$664M"/>
    <s v="A$0"/>
    <s v="A$2,56,569"/>
    <n v="21380.73158165894"/>
  </r>
  <r>
    <x v="2593"/>
    <n v="2020"/>
    <x v="9"/>
    <x v="9"/>
    <s v="Series B"/>
    <n v="294"/>
    <n v="2588"/>
    <n v="741"/>
    <n v="37.46"/>
    <n v="6"/>
    <s v="Yes"/>
    <s v="Yes"/>
    <n v="46"/>
    <x v="4"/>
    <n v="2855775"/>
    <n v="3"/>
    <n v="4"/>
    <n v="0.11360123647604328"/>
    <n v="286321.48377125192"/>
    <n v="2.5204081632653059"/>
    <x v="3"/>
    <s v="Normal"/>
    <x v="0"/>
    <n v="0"/>
    <s v="0294M"/>
    <s v="0741M"/>
    <s v="00"/>
    <s v="02,86,321"/>
    <n v="23860.123647604327"/>
  </r>
  <r>
    <x v="2594"/>
    <n v="2003"/>
    <x v="0"/>
    <x v="9"/>
    <s v="IPO"/>
    <n v="406"/>
    <n v="2590"/>
    <n v="700"/>
    <n v="8.9499999999999993"/>
    <n v="6"/>
    <s v="Yes"/>
    <s v="Yes"/>
    <n v="89"/>
    <x v="3"/>
    <n v="974508"/>
    <n v="5"/>
    <n v="21"/>
    <n v="0.15675675675675677"/>
    <n v="270270.2702702703"/>
    <n v="1.7241379310344827"/>
    <x v="0"/>
    <s v="Normal"/>
    <x v="0"/>
    <s v="₹"/>
    <s v="₹406M"/>
    <s v="₹700M"/>
    <s v="₹0"/>
    <s v="₹2,70,270"/>
    <n v="22522.522522522522"/>
  </r>
  <r>
    <x v="2595"/>
    <n v="2021"/>
    <x v="1"/>
    <x v="6"/>
    <s v="Series B"/>
    <n v="233"/>
    <n v="2590"/>
    <n v="625"/>
    <n v="29.01"/>
    <n v="3"/>
    <s v="No"/>
    <s v="No"/>
    <n v="14"/>
    <x v="3"/>
    <n v="4397083"/>
    <n v="3"/>
    <n v="3"/>
    <n v="8.9961389961389956E-2"/>
    <n v="241312.7413127413"/>
    <n v="2.6824034334763946"/>
    <x v="3"/>
    <s v="Normal"/>
    <x v="1"/>
    <s v="¥"/>
    <s v="¥233M"/>
    <s v="¥625M"/>
    <s v="¥0"/>
    <s v="¥2,41,313"/>
    <n v="20109.395109395111"/>
  </r>
  <r>
    <x v="2596"/>
    <n v="2007"/>
    <x v="1"/>
    <x v="2"/>
    <s v="Series C"/>
    <n v="364"/>
    <n v="2590"/>
    <n v="487"/>
    <n v="48.01"/>
    <n v="3"/>
    <s v="No"/>
    <s v="Yes"/>
    <n v="19"/>
    <x v="0"/>
    <n v="2874563"/>
    <n v="4"/>
    <n v="17"/>
    <n v="0.14054054054054055"/>
    <n v="188030.88803088802"/>
    <n v="1.3379120879120878"/>
    <x v="0"/>
    <s v="Normal"/>
    <x v="2"/>
    <s v="¥"/>
    <s v="¥364M"/>
    <s v="¥487M"/>
    <s v="¥0"/>
    <s v="¥1,88,031"/>
    <n v="15669.240669240669"/>
  </r>
  <r>
    <x v="2597"/>
    <n v="2021"/>
    <x v="9"/>
    <x v="3"/>
    <s v="Seed"/>
    <n v="143"/>
    <n v="2590"/>
    <n v="148"/>
    <n v="36.729999999999997"/>
    <n v="3"/>
    <s v="Yes"/>
    <s v="No"/>
    <n v="93"/>
    <x v="2"/>
    <n v="3834369"/>
    <n v="1"/>
    <n v="3"/>
    <n v="5.5212355212355214E-2"/>
    <n v="57142.857142857145"/>
    <n v="1.034965034965035"/>
    <x v="2"/>
    <s v="Normal"/>
    <x v="0"/>
    <n v="0"/>
    <s v="0143M"/>
    <s v="0148M"/>
    <s v="00"/>
    <s v="057,143"/>
    <n v="4761.9047619047615"/>
  </r>
  <r>
    <x v="2598"/>
    <n v="2006"/>
    <x v="2"/>
    <x v="5"/>
    <s v="Series B"/>
    <n v="62"/>
    <n v="2592"/>
    <n v="955"/>
    <n v="1.07"/>
    <n v="3"/>
    <s v="No"/>
    <s v="No"/>
    <n v="29"/>
    <x v="3"/>
    <n v="2970265"/>
    <n v="3"/>
    <n v="18"/>
    <n v="2.3919753086419752E-2"/>
    <n v="368441.35802469135"/>
    <n v="15.403225806451612"/>
    <x v="0"/>
    <s v="Normal"/>
    <x v="1"/>
    <s v="€"/>
    <s v="€62M"/>
    <s v="€955M"/>
    <s v="€0"/>
    <s v="€3,68,441"/>
    <n v="30703.446502057614"/>
  </r>
  <r>
    <x v="2599"/>
    <n v="2022"/>
    <x v="6"/>
    <x v="7"/>
    <s v="Series B"/>
    <n v="186"/>
    <n v="2593"/>
    <n v="506"/>
    <n v="1.03"/>
    <n v="7"/>
    <s v="Yes"/>
    <s v="No"/>
    <n v="68"/>
    <x v="0"/>
    <n v="2264890"/>
    <n v="3"/>
    <n v="2"/>
    <n v="7.1731585036637097E-2"/>
    <n v="195140.76359429234"/>
    <n v="2.7204301075268815"/>
    <x v="0"/>
    <s v="Normal"/>
    <x v="0"/>
    <s v="£"/>
    <s v="£186M"/>
    <s v="£506M"/>
    <s v="£0"/>
    <s v="£1,95,141"/>
    <n v="16261.730299524361"/>
  </r>
  <r>
    <x v="2600"/>
    <n v="2010"/>
    <x v="2"/>
    <x v="7"/>
    <s v="Series C"/>
    <n v="283"/>
    <n v="2593"/>
    <n v="85"/>
    <n v="27.62"/>
    <n v="3"/>
    <s v="No"/>
    <s v="Yes"/>
    <n v="86"/>
    <x v="2"/>
    <n v="2721554"/>
    <n v="4"/>
    <n v="14"/>
    <n v="0.10913999228692634"/>
    <n v="32780.563054377169"/>
    <n v="0.30035335689045939"/>
    <x v="0"/>
    <s v="Normal"/>
    <x v="2"/>
    <s v="€"/>
    <s v="€283M"/>
    <s v="€85M"/>
    <s v="€0"/>
    <s v="€32,781"/>
    <n v="2731.7135878647641"/>
  </r>
  <r>
    <x v="2601"/>
    <n v="2014"/>
    <x v="3"/>
    <x v="4"/>
    <s v="Seed"/>
    <n v="158"/>
    <n v="2595"/>
    <n v="658"/>
    <n v="46.11"/>
    <n v="5"/>
    <s v="No"/>
    <s v="No"/>
    <n v="13"/>
    <x v="4"/>
    <n v="2419466"/>
    <n v="1"/>
    <n v="10"/>
    <n v="6.088631984585742E-2"/>
    <n v="253564.54720616571"/>
    <n v="4.1645569620253164"/>
    <x v="0"/>
    <s v="Normal"/>
    <x v="1"/>
    <s v="€"/>
    <s v="€158M"/>
    <s v="€658M"/>
    <s v="€0"/>
    <s v="€2,53,565"/>
    <n v="21130.378933847143"/>
  </r>
  <r>
    <x v="2602"/>
    <n v="2006"/>
    <x v="5"/>
    <x v="1"/>
    <s v="Series A"/>
    <n v="229"/>
    <n v="2598"/>
    <n v="647"/>
    <n v="49.47"/>
    <n v="8"/>
    <s v="No"/>
    <s v="Yes"/>
    <n v="41"/>
    <x v="2"/>
    <n v="3704873"/>
    <n v="2"/>
    <n v="18"/>
    <n v="8.8144726712856045E-2"/>
    <n v="249037.72132409544"/>
    <n v="2.8253275109170306"/>
    <x v="3"/>
    <s v="High Performer"/>
    <x v="2"/>
    <s v="¥"/>
    <s v="¥229M"/>
    <s v="¥647M"/>
    <s v="¥0"/>
    <s v="¥2,49,038"/>
    <n v="20753.14344367462"/>
  </r>
  <r>
    <x v="2603"/>
    <n v="2021"/>
    <x v="1"/>
    <x v="0"/>
    <s v="Series A"/>
    <n v="448"/>
    <n v="2598"/>
    <n v="220"/>
    <n v="21.07"/>
    <n v="6"/>
    <s v="Yes"/>
    <s v="No"/>
    <n v="97"/>
    <x v="1"/>
    <n v="4008642"/>
    <n v="2"/>
    <n v="3"/>
    <n v="0.17244033872209391"/>
    <n v="84680.523479599695"/>
    <n v="0.49107142857142855"/>
    <x v="3"/>
    <s v="Normal"/>
    <x v="0"/>
    <s v="¥"/>
    <s v="¥448M"/>
    <s v="¥220M"/>
    <s v="¥0"/>
    <s v="¥84,681"/>
    <n v="7056.7102899666406"/>
  </r>
  <r>
    <x v="2604"/>
    <n v="2005"/>
    <x v="0"/>
    <x v="4"/>
    <s v="Seed"/>
    <n v="455"/>
    <n v="2598"/>
    <n v="651"/>
    <n v="36.81"/>
    <n v="3"/>
    <s v="Yes"/>
    <s v="No"/>
    <n v="51"/>
    <x v="2"/>
    <n v="45182"/>
    <n v="1"/>
    <n v="19"/>
    <n v="0.17513471901462663"/>
    <n v="250577.36720554272"/>
    <n v="1.4307692307692308"/>
    <x v="3"/>
    <s v="Normal"/>
    <x v="0"/>
    <s v="₹"/>
    <s v="₹455M"/>
    <s v="₹651M"/>
    <s v="₹0"/>
    <s v="₹2,50,577"/>
    <n v="20881.447267128562"/>
  </r>
  <r>
    <x v="2605"/>
    <n v="2022"/>
    <x v="3"/>
    <x v="2"/>
    <s v="Series B"/>
    <n v="419"/>
    <n v="2599"/>
    <n v="115"/>
    <n v="38.85"/>
    <n v="1"/>
    <s v="Yes"/>
    <s v="Yes"/>
    <n v="99"/>
    <x v="3"/>
    <n v="3773031"/>
    <n v="3"/>
    <n v="2"/>
    <n v="0.16121585225086571"/>
    <n v="44247.787610619467"/>
    <n v="0.27446300715990452"/>
    <x v="3"/>
    <s v="Normal"/>
    <x v="0"/>
    <s v="€"/>
    <s v="€419M"/>
    <s v="€115M"/>
    <s v="€0"/>
    <s v="€44,248"/>
    <n v="3687.3156342182892"/>
  </r>
  <r>
    <x v="2606"/>
    <n v="2009"/>
    <x v="9"/>
    <x v="4"/>
    <s v="Series C"/>
    <n v="330"/>
    <n v="2599"/>
    <n v="771"/>
    <n v="1.68"/>
    <n v="1"/>
    <s v="No"/>
    <s v="No"/>
    <n v="55"/>
    <x v="2"/>
    <n v="3173613"/>
    <n v="4"/>
    <n v="15"/>
    <n v="0.12697191227395152"/>
    <n v="296652.55867641402"/>
    <n v="2.3363636363636364"/>
    <x v="3"/>
    <s v="Normal"/>
    <x v="1"/>
    <n v="0"/>
    <s v="0330M"/>
    <s v="0771M"/>
    <s v="00"/>
    <s v="02,96,653"/>
    <n v="24721.046556367834"/>
  </r>
  <r>
    <x v="2607"/>
    <n v="2011"/>
    <x v="9"/>
    <x v="7"/>
    <s v="Series B"/>
    <n v="321"/>
    <n v="2600"/>
    <n v="834"/>
    <n v="13.23"/>
    <n v="6"/>
    <s v="Yes"/>
    <s v="Yes"/>
    <n v="83"/>
    <x v="2"/>
    <n v="3439226"/>
    <n v="3"/>
    <n v="13"/>
    <n v="0.12346153846153846"/>
    <n v="320769.23076923075"/>
    <n v="2.5981308411214954"/>
    <x v="3"/>
    <s v="Normal"/>
    <x v="0"/>
    <n v="0"/>
    <s v="0321M"/>
    <s v="0834M"/>
    <s v="00"/>
    <s v="03,20,769"/>
    <n v="26730.76923076923"/>
  </r>
  <r>
    <x v="2608"/>
    <n v="2018"/>
    <x v="1"/>
    <x v="9"/>
    <s v="Series C"/>
    <n v="377"/>
    <n v="2601"/>
    <n v="969"/>
    <n v="38.57"/>
    <n v="1"/>
    <s v="Yes"/>
    <s v="No"/>
    <n v="71"/>
    <x v="4"/>
    <n v="3144556"/>
    <n v="4"/>
    <n v="6"/>
    <n v="0.14494425221068818"/>
    <n v="372549.01960784313"/>
    <n v="2.5702917771883289"/>
    <x v="0"/>
    <s v="Normal"/>
    <x v="0"/>
    <s v="¥"/>
    <s v="¥377M"/>
    <s v="¥969M"/>
    <s v="¥0"/>
    <s v="¥3,72,549"/>
    <n v="31045.751633986929"/>
  </r>
  <r>
    <x v="2609"/>
    <n v="2011"/>
    <x v="6"/>
    <x v="7"/>
    <s v="Seed"/>
    <n v="283"/>
    <n v="2603"/>
    <n v="949"/>
    <n v="8.1999999999999993"/>
    <n v="8"/>
    <s v="No"/>
    <s v="No"/>
    <n v="81"/>
    <x v="2"/>
    <n v="4184362"/>
    <n v="1"/>
    <n v="13"/>
    <n v="0.10872070687668076"/>
    <n v="364579.33154053014"/>
    <n v="3.3533568904593638"/>
    <x v="0"/>
    <s v="High Performer"/>
    <x v="1"/>
    <s v="£"/>
    <s v="£283M"/>
    <s v="£949M"/>
    <s v="£0"/>
    <s v="£3,64,579"/>
    <n v="30381.610961710845"/>
  </r>
  <r>
    <x v="2610"/>
    <n v="2013"/>
    <x v="9"/>
    <x v="7"/>
    <s v="IPO"/>
    <n v="122"/>
    <n v="2603"/>
    <n v="640"/>
    <n v="42.96"/>
    <n v="7"/>
    <s v="No"/>
    <s v="Yes"/>
    <n v="88"/>
    <x v="1"/>
    <n v="4704572"/>
    <n v="5"/>
    <n v="11"/>
    <n v="4.6868997310795239E-2"/>
    <n v="245870.14982712254"/>
    <n v="5.2459016393442619"/>
    <x v="0"/>
    <s v="Normal"/>
    <x v="2"/>
    <n v="0"/>
    <s v="0122M"/>
    <s v="0640M"/>
    <s v="00"/>
    <s v="02,45,870"/>
    <n v="20489.179152260214"/>
  </r>
  <r>
    <x v="2611"/>
    <n v="2000"/>
    <x v="7"/>
    <x v="0"/>
    <s v="Series C"/>
    <n v="175"/>
    <n v="2603"/>
    <n v="168"/>
    <n v="23"/>
    <n v="5"/>
    <s v="Yes"/>
    <s v="No"/>
    <n v="47"/>
    <x v="3"/>
    <n v="53685"/>
    <n v="4"/>
    <n v="24"/>
    <n v="6.7230119093353816E-2"/>
    <n v="64540.914329619671"/>
    <n v="0.96"/>
    <x v="0"/>
    <s v="Normal"/>
    <x v="0"/>
    <s v="A$"/>
    <s v="A$175M"/>
    <s v="A$168M"/>
    <s v="A$0"/>
    <s v="A$64,541"/>
    <n v="5378.4095274683059"/>
  </r>
  <r>
    <x v="2612"/>
    <n v="2007"/>
    <x v="6"/>
    <x v="3"/>
    <s v="Series C"/>
    <n v="113"/>
    <n v="2604"/>
    <n v="444"/>
    <n v="42.11"/>
    <n v="5"/>
    <s v="Yes"/>
    <s v="No"/>
    <n v="1"/>
    <x v="4"/>
    <n v="4312345"/>
    <n v="4"/>
    <n v="17"/>
    <n v="4.3394777265745005E-2"/>
    <n v="170506.91244239631"/>
    <n v="3.9292035398230087"/>
    <x v="0"/>
    <s v="Normal"/>
    <x v="0"/>
    <s v="£"/>
    <s v="£113M"/>
    <s v="£444M"/>
    <s v="£0"/>
    <s v="£1,70,507"/>
    <n v="14208.909370199694"/>
  </r>
  <r>
    <x v="2613"/>
    <n v="2008"/>
    <x v="3"/>
    <x v="1"/>
    <s v="Series A"/>
    <n v="139"/>
    <n v="2604"/>
    <n v="270"/>
    <n v="10.63"/>
    <n v="2"/>
    <s v="No"/>
    <s v="No"/>
    <n v="84"/>
    <x v="3"/>
    <n v="3056461"/>
    <n v="2"/>
    <n v="16"/>
    <n v="5.3379416282642089E-2"/>
    <n v="103686.63594470047"/>
    <n v="1.9424460431654675"/>
    <x v="3"/>
    <s v="Normal"/>
    <x v="1"/>
    <s v="€"/>
    <s v="€139M"/>
    <s v="€270M"/>
    <s v="€0"/>
    <s v="€1,03,687"/>
    <n v="8640.5529953917048"/>
  </r>
  <r>
    <x v="2614"/>
    <n v="2007"/>
    <x v="5"/>
    <x v="5"/>
    <s v="Series A"/>
    <n v="415"/>
    <n v="2606"/>
    <n v="808"/>
    <n v="38.64"/>
    <n v="7"/>
    <s v="Yes"/>
    <s v="Yes"/>
    <n v="66"/>
    <x v="0"/>
    <n v="2556561"/>
    <n v="2"/>
    <n v="17"/>
    <n v="0.15924788948580199"/>
    <n v="310053.72217958554"/>
    <n v="1.9469879518072288"/>
    <x v="2"/>
    <s v="Normal"/>
    <x v="0"/>
    <s v="¥"/>
    <s v="¥415M"/>
    <s v="¥808M"/>
    <s v="¥0"/>
    <s v="¥3,10,054"/>
    <n v="25837.810181632132"/>
  </r>
  <r>
    <x v="2615"/>
    <n v="2020"/>
    <x v="1"/>
    <x v="4"/>
    <s v="Series B"/>
    <n v="82"/>
    <n v="2606"/>
    <n v="490"/>
    <n v="15.47"/>
    <n v="3"/>
    <s v="Yes"/>
    <s v="Yes"/>
    <n v="18"/>
    <x v="4"/>
    <n v="3054096"/>
    <n v="3"/>
    <n v="4"/>
    <n v="3.1465848042977744E-2"/>
    <n v="188027.62854950115"/>
    <n v="5.975609756097561"/>
    <x v="3"/>
    <s v="Normal"/>
    <x v="0"/>
    <s v="¥"/>
    <s v="¥82M"/>
    <s v="¥490M"/>
    <s v="¥0"/>
    <s v="¥1,88,028"/>
    <n v="15668.969045791762"/>
  </r>
  <r>
    <x v="2616"/>
    <n v="2001"/>
    <x v="7"/>
    <x v="4"/>
    <s v="Series A"/>
    <n v="444"/>
    <n v="2606"/>
    <n v="236"/>
    <n v="19.3"/>
    <n v="1"/>
    <s v="Yes"/>
    <s v="Yes"/>
    <n v="45"/>
    <x v="1"/>
    <n v="3233820"/>
    <n v="2"/>
    <n v="23"/>
    <n v="0.17037605525709901"/>
    <n v="90560.245587106678"/>
    <n v="0.53153153153153154"/>
    <x v="0"/>
    <s v="Normal"/>
    <x v="0"/>
    <s v="A$"/>
    <s v="A$444M"/>
    <s v="A$236M"/>
    <s v="A$0"/>
    <s v="A$90,560"/>
    <n v="7546.6871322588895"/>
  </r>
  <r>
    <x v="2617"/>
    <n v="2011"/>
    <x v="2"/>
    <x v="3"/>
    <s v="Seed"/>
    <n v="155"/>
    <n v="2607"/>
    <n v="825"/>
    <n v="20.99"/>
    <n v="9"/>
    <s v="No"/>
    <s v="No"/>
    <n v="79"/>
    <x v="3"/>
    <n v="3511922"/>
    <n v="1"/>
    <n v="13"/>
    <n v="5.9455312619869582E-2"/>
    <n v="316455.69620253163"/>
    <n v="5.32258064516129"/>
    <x v="0"/>
    <s v="High Performer"/>
    <x v="1"/>
    <s v="€"/>
    <s v="€155M"/>
    <s v="€825M"/>
    <s v="€0"/>
    <s v="€3,16,456"/>
    <n v="26371.308016877636"/>
  </r>
  <r>
    <x v="2618"/>
    <n v="2012"/>
    <x v="8"/>
    <x v="9"/>
    <s v="Series B"/>
    <n v="296"/>
    <n v="2607"/>
    <n v="737"/>
    <n v="36.28"/>
    <n v="7"/>
    <s v="Yes"/>
    <s v="Yes"/>
    <n v="52"/>
    <x v="1"/>
    <n v="2221560"/>
    <n v="3"/>
    <n v="12"/>
    <n v="0.11354046797084771"/>
    <n v="282700.42194092827"/>
    <n v="2.4898648648648649"/>
    <x v="0"/>
    <s v="Normal"/>
    <x v="0"/>
    <s v="$"/>
    <s v="$296M"/>
    <s v="$737M"/>
    <s v="$0"/>
    <s v="$2,82,700"/>
    <n v="23558.368495077357"/>
  </r>
  <r>
    <x v="2619"/>
    <n v="2013"/>
    <x v="0"/>
    <x v="4"/>
    <s v="Seed"/>
    <n v="198"/>
    <n v="2609"/>
    <n v="693"/>
    <n v="14.54"/>
    <n v="8"/>
    <s v="No"/>
    <s v="No"/>
    <n v="24"/>
    <x v="0"/>
    <n v="1091528"/>
    <n v="1"/>
    <n v="11"/>
    <n v="7.589114603296282E-2"/>
    <n v="265619.01111536985"/>
    <n v="3.5"/>
    <x v="3"/>
    <s v="High Performer"/>
    <x v="1"/>
    <s v="₹"/>
    <s v="₹198M"/>
    <s v="₹693M"/>
    <s v="₹0"/>
    <s v="₹2,65,619"/>
    <n v="22134.917592947488"/>
  </r>
  <r>
    <x v="2620"/>
    <n v="2000"/>
    <x v="4"/>
    <x v="2"/>
    <s v="Series B"/>
    <n v="445"/>
    <n v="2611"/>
    <n v="242"/>
    <n v="21.62"/>
    <n v="4"/>
    <s v="No"/>
    <s v="Yes"/>
    <n v="74"/>
    <x v="3"/>
    <n v="4879810"/>
    <n v="3"/>
    <n v="24"/>
    <n v="0.17043278437380313"/>
    <n v="92684.795097663737"/>
    <n v="0.54382022471910108"/>
    <x v="3"/>
    <s v="Normal"/>
    <x v="2"/>
    <s v="$"/>
    <s v="$445M"/>
    <s v="$242M"/>
    <s v="$0"/>
    <s v="$92,685"/>
    <n v="7723.7329248053111"/>
  </r>
  <r>
    <x v="2621"/>
    <n v="2007"/>
    <x v="6"/>
    <x v="5"/>
    <s v="Series B"/>
    <n v="314"/>
    <n v="2612"/>
    <n v="68"/>
    <n v="34.450000000000003"/>
    <n v="8"/>
    <s v="Yes"/>
    <s v="No"/>
    <n v="24"/>
    <x v="2"/>
    <n v="2601563"/>
    <n v="3"/>
    <n v="17"/>
    <n v="0.12021439509954059"/>
    <n v="26033.690658499236"/>
    <n v="0.21656050955414013"/>
    <x v="0"/>
    <s v="High Performer"/>
    <x v="0"/>
    <s v="£"/>
    <s v="£314M"/>
    <s v="£68M"/>
    <s v="£0"/>
    <s v="£26,034"/>
    <n v="2169.4742215416027"/>
  </r>
  <r>
    <x v="2622"/>
    <n v="2014"/>
    <x v="1"/>
    <x v="4"/>
    <s v="Series C"/>
    <n v="166"/>
    <n v="2614"/>
    <n v="548"/>
    <n v="16.55"/>
    <n v="7"/>
    <s v="Yes"/>
    <s v="No"/>
    <n v="88"/>
    <x v="2"/>
    <n v="2564422"/>
    <n v="4"/>
    <n v="10"/>
    <n v="6.3504208110175972E-2"/>
    <n v="209640.39785768936"/>
    <n v="3.3012048192771086"/>
    <x v="2"/>
    <s v="Normal"/>
    <x v="0"/>
    <s v="¥"/>
    <s v="¥166M"/>
    <s v="¥548M"/>
    <s v="¥0"/>
    <s v="¥2,09,640"/>
    <n v="17470.033154807446"/>
  </r>
  <r>
    <x v="2623"/>
    <n v="2001"/>
    <x v="9"/>
    <x v="9"/>
    <s v="Seed"/>
    <n v="94"/>
    <n v="2614"/>
    <n v="858"/>
    <n v="13.86"/>
    <n v="2"/>
    <s v="No"/>
    <s v="No"/>
    <n v="67"/>
    <x v="0"/>
    <n v="1892546"/>
    <n v="1"/>
    <n v="23"/>
    <n v="3.5960214231063506E-2"/>
    <n v="328232.59372609027"/>
    <n v="9.1276595744680851"/>
    <x v="3"/>
    <s v="Normal"/>
    <x v="1"/>
    <n v="0"/>
    <s v="094M"/>
    <s v="0858M"/>
    <s v="00"/>
    <s v="03,28,233"/>
    <n v="27352.716143840858"/>
  </r>
  <r>
    <x v="2624"/>
    <n v="2003"/>
    <x v="6"/>
    <x v="4"/>
    <s v="Series A"/>
    <n v="484"/>
    <n v="2614"/>
    <n v="721"/>
    <n v="24.87"/>
    <n v="2"/>
    <s v="No"/>
    <s v="No"/>
    <n v="90"/>
    <x v="2"/>
    <n v="1216025"/>
    <n v="2"/>
    <n v="21"/>
    <n v="0.18515684774292274"/>
    <n v="275822.49426166795"/>
    <n v="1.4896694214876034"/>
    <x v="0"/>
    <s v="Normal"/>
    <x v="1"/>
    <s v="£"/>
    <s v="£484M"/>
    <s v="£721M"/>
    <s v="£0"/>
    <s v="£2,75,822"/>
    <n v="22985.207855138997"/>
  </r>
  <r>
    <x v="2625"/>
    <n v="2022"/>
    <x v="4"/>
    <x v="5"/>
    <s v="Seed"/>
    <n v="263"/>
    <n v="2615"/>
    <n v="432"/>
    <n v="3.08"/>
    <n v="6"/>
    <s v="No"/>
    <s v="Yes"/>
    <n v="2"/>
    <x v="1"/>
    <n v="1748566"/>
    <n v="1"/>
    <n v="2"/>
    <n v="0.10057361376673041"/>
    <n v="165200.76481835564"/>
    <n v="1.6425855513307985"/>
    <x v="2"/>
    <s v="Normal"/>
    <x v="2"/>
    <s v="$"/>
    <s v="$263M"/>
    <s v="$432M"/>
    <s v="$0"/>
    <s v="$1,65,201"/>
    <n v="13766.730401529636"/>
  </r>
  <r>
    <x v="2626"/>
    <n v="2010"/>
    <x v="4"/>
    <x v="3"/>
    <s v="Series A"/>
    <n v="95"/>
    <n v="2616"/>
    <n v="110"/>
    <n v="2.44"/>
    <n v="5"/>
    <s v="Yes"/>
    <s v="No"/>
    <n v="64"/>
    <x v="3"/>
    <n v="2868972"/>
    <n v="2"/>
    <n v="14"/>
    <n v="3.6314984709480122E-2"/>
    <n v="42048.929663608564"/>
    <n v="1.1578947368421053"/>
    <x v="3"/>
    <s v="Normal"/>
    <x v="0"/>
    <s v="$"/>
    <s v="$95M"/>
    <s v="$110M"/>
    <s v="$0"/>
    <s v="$42,049"/>
    <n v="3504.07747196738"/>
  </r>
  <r>
    <x v="2627"/>
    <n v="2005"/>
    <x v="7"/>
    <x v="1"/>
    <s v="Series B"/>
    <n v="349"/>
    <n v="2616"/>
    <n v="592"/>
    <n v="17.809999999999999"/>
    <n v="1"/>
    <s v="No"/>
    <s v="No"/>
    <n v="50"/>
    <x v="3"/>
    <n v="3130244"/>
    <n v="3"/>
    <n v="19"/>
    <n v="0.13340978593272171"/>
    <n v="226299.69418960245"/>
    <n v="1.6962750716332378"/>
    <x v="1"/>
    <s v="Normal"/>
    <x v="1"/>
    <s v="A$"/>
    <s v="A$349M"/>
    <s v="A$592M"/>
    <s v="A$0"/>
    <s v="A$2,26,300"/>
    <n v="18858.307849133536"/>
  </r>
  <r>
    <x v="2628"/>
    <n v="2013"/>
    <x v="3"/>
    <x v="3"/>
    <s v="IPO"/>
    <n v="12"/>
    <n v="2616"/>
    <n v="303"/>
    <n v="20.48"/>
    <n v="1"/>
    <s v="No"/>
    <s v="Yes"/>
    <n v="7"/>
    <x v="2"/>
    <n v="68074"/>
    <n v="5"/>
    <n v="11"/>
    <n v="4.5871559633027525E-3"/>
    <n v="115825.6880733945"/>
    <n v="25.25"/>
    <x v="3"/>
    <s v="Normal"/>
    <x v="2"/>
    <s v="€"/>
    <s v="€12M"/>
    <s v="€303M"/>
    <s v="€0"/>
    <s v="€1,15,826"/>
    <n v="9652.1406727828744"/>
  </r>
  <r>
    <x v="2629"/>
    <n v="2019"/>
    <x v="9"/>
    <x v="4"/>
    <s v="Series A"/>
    <n v="433"/>
    <n v="2617"/>
    <n v="419"/>
    <n v="32.19"/>
    <n v="7"/>
    <s v="No"/>
    <s v="No"/>
    <n v="80"/>
    <x v="0"/>
    <n v="4110571"/>
    <n v="2"/>
    <n v="5"/>
    <n v="0.16545662972869699"/>
    <n v="160106.99273977836"/>
    <n v="0.9676674364896074"/>
    <x v="0"/>
    <s v="Normal"/>
    <x v="1"/>
    <n v="0"/>
    <s v="0433M"/>
    <s v="0419M"/>
    <s v="00"/>
    <s v="01,60,107"/>
    <n v="13342.249394981531"/>
  </r>
  <r>
    <x v="2630"/>
    <n v="2016"/>
    <x v="2"/>
    <x v="3"/>
    <s v="Seed"/>
    <n v="166"/>
    <n v="2617"/>
    <n v="786"/>
    <n v="13.65"/>
    <n v="6"/>
    <s v="No"/>
    <s v="No"/>
    <n v="50"/>
    <x v="4"/>
    <n v="2236639"/>
    <n v="1"/>
    <n v="8"/>
    <n v="6.3431410011463504E-2"/>
    <n v="300343.90523500193"/>
    <n v="4.7349397590361448"/>
    <x v="3"/>
    <s v="Normal"/>
    <x v="1"/>
    <s v="€"/>
    <s v="€166M"/>
    <s v="€786M"/>
    <s v="€0"/>
    <s v="€3,00,344"/>
    <n v="25028.658769583493"/>
  </r>
  <r>
    <x v="2631"/>
    <n v="2016"/>
    <x v="2"/>
    <x v="8"/>
    <s v="Series B"/>
    <n v="388"/>
    <n v="2618"/>
    <n v="592"/>
    <n v="1.26"/>
    <n v="8"/>
    <s v="No"/>
    <s v="No"/>
    <n v="89"/>
    <x v="1"/>
    <n v="2369132"/>
    <n v="3"/>
    <n v="8"/>
    <n v="0.14820473644003057"/>
    <n v="226126.81436210847"/>
    <n v="1.5257731958762886"/>
    <x v="3"/>
    <s v="High Performer"/>
    <x v="1"/>
    <s v="€"/>
    <s v="€388M"/>
    <s v="€592M"/>
    <s v="€0"/>
    <s v="€2,26,127"/>
    <n v="18843.901196842373"/>
  </r>
  <r>
    <x v="2632"/>
    <n v="2021"/>
    <x v="9"/>
    <x v="6"/>
    <s v="Series C"/>
    <n v="430"/>
    <n v="2618"/>
    <n v="762"/>
    <n v="29.53"/>
    <n v="3"/>
    <s v="Yes"/>
    <s v="Yes"/>
    <n v="20"/>
    <x v="0"/>
    <n v="2029438"/>
    <n v="4"/>
    <n v="3"/>
    <n v="0.16424751718869365"/>
    <n v="291061.87929717341"/>
    <n v="1.7720930232558139"/>
    <x v="1"/>
    <s v="Normal"/>
    <x v="0"/>
    <n v="0"/>
    <s v="0430M"/>
    <s v="0762M"/>
    <s v="00"/>
    <s v="02,91,062"/>
    <n v="24255.156608097786"/>
  </r>
  <r>
    <x v="2633"/>
    <n v="2004"/>
    <x v="6"/>
    <x v="9"/>
    <s v="Series A"/>
    <n v="49"/>
    <n v="2619"/>
    <n v="571"/>
    <n v="31.19"/>
    <n v="6"/>
    <s v="No"/>
    <s v="Yes"/>
    <n v="44"/>
    <x v="2"/>
    <n v="4829546"/>
    <n v="2"/>
    <n v="20"/>
    <n v="1.8709431080565102E-2"/>
    <n v="218022.14585719741"/>
    <n v="11.653061224489797"/>
    <x v="0"/>
    <s v="Normal"/>
    <x v="2"/>
    <s v="£"/>
    <s v="£49M"/>
    <s v="£571M"/>
    <s v="£0"/>
    <s v="£2,18,022"/>
    <n v="18168.512154766449"/>
  </r>
  <r>
    <x v="2634"/>
    <n v="2014"/>
    <x v="7"/>
    <x v="9"/>
    <s v="Series C"/>
    <n v="280"/>
    <n v="2620"/>
    <n v="748"/>
    <n v="11.23"/>
    <n v="3"/>
    <s v="No"/>
    <s v="Yes"/>
    <n v="44"/>
    <x v="2"/>
    <n v="605935"/>
    <n v="4"/>
    <n v="10"/>
    <n v="0.10687022900763359"/>
    <n v="285496.18320610689"/>
    <n v="2.6714285714285713"/>
    <x v="0"/>
    <s v="Normal"/>
    <x v="2"/>
    <s v="A$"/>
    <s v="A$280M"/>
    <s v="A$748M"/>
    <s v="A$0"/>
    <s v="A$2,85,496"/>
    <n v="23791.348600508907"/>
  </r>
  <r>
    <x v="2635"/>
    <n v="2013"/>
    <x v="8"/>
    <x v="7"/>
    <s v="IPO"/>
    <n v="204"/>
    <n v="2621"/>
    <n v="465"/>
    <n v="40.67"/>
    <n v="2"/>
    <s v="No"/>
    <s v="Yes"/>
    <n v="6"/>
    <x v="0"/>
    <n v="4034361"/>
    <n v="5"/>
    <n v="11"/>
    <n v="7.7832888210606632E-2"/>
    <n v="177413.20106829455"/>
    <n v="2.2794117647058822"/>
    <x v="3"/>
    <s v="Normal"/>
    <x v="2"/>
    <s v="$"/>
    <s v="$204M"/>
    <s v="$465M"/>
    <s v="$0"/>
    <s v="$1,77,413"/>
    <n v="14784.433422357879"/>
  </r>
  <r>
    <x v="2636"/>
    <n v="2001"/>
    <x v="2"/>
    <x v="7"/>
    <s v="Series A"/>
    <n v="453"/>
    <n v="2622"/>
    <n v="938"/>
    <n v="33.96"/>
    <n v="4"/>
    <s v="Yes"/>
    <s v="Yes"/>
    <n v="58"/>
    <x v="4"/>
    <n v="4171116"/>
    <n v="2"/>
    <n v="23"/>
    <n v="0.17276887871853547"/>
    <n v="357742.18154080852"/>
    <n v="2.0706401766004414"/>
    <x v="1"/>
    <s v="Normal"/>
    <x v="0"/>
    <s v="€"/>
    <s v="€453M"/>
    <s v="€938M"/>
    <s v="€0"/>
    <s v="€3,57,742"/>
    <n v="29811.848461734044"/>
  </r>
  <r>
    <x v="2637"/>
    <n v="2016"/>
    <x v="8"/>
    <x v="9"/>
    <s v="Series B"/>
    <n v="38"/>
    <n v="2622"/>
    <n v="785"/>
    <n v="33.76"/>
    <n v="2"/>
    <s v="Yes"/>
    <s v="Yes"/>
    <n v="37"/>
    <x v="1"/>
    <n v="4629527"/>
    <n v="3"/>
    <n v="8"/>
    <n v="1.4492753623188406E-2"/>
    <n v="299389.77879481314"/>
    <n v="20.657894736842106"/>
    <x v="1"/>
    <s v="Normal"/>
    <x v="0"/>
    <s v="$"/>
    <s v="$38M"/>
    <s v="$785M"/>
    <s v="$0"/>
    <s v="$2,99,390"/>
    <n v="24949.148232901094"/>
  </r>
  <r>
    <x v="2638"/>
    <n v="2002"/>
    <x v="1"/>
    <x v="7"/>
    <s v="Series C"/>
    <n v="19"/>
    <n v="2623"/>
    <n v="305"/>
    <n v="2.48"/>
    <n v="9"/>
    <s v="Yes"/>
    <s v="No"/>
    <n v="83"/>
    <x v="4"/>
    <n v="3030550"/>
    <n v="4"/>
    <n v="22"/>
    <n v="7.2436141822340835E-3"/>
    <n v="116279.06976744186"/>
    <n v="16.05263157894737"/>
    <x v="1"/>
    <s v="High Performer"/>
    <x v="0"/>
    <s v="¥"/>
    <s v="¥19M"/>
    <s v="¥305M"/>
    <s v="¥0"/>
    <s v="¥1,16,279"/>
    <n v="9689.9224806201546"/>
  </r>
  <r>
    <x v="2639"/>
    <n v="2006"/>
    <x v="1"/>
    <x v="2"/>
    <s v="Series B"/>
    <n v="19"/>
    <n v="2626"/>
    <n v="267"/>
    <n v="48.05"/>
    <n v="4"/>
    <s v="Yes"/>
    <s v="Yes"/>
    <n v="93"/>
    <x v="4"/>
    <n v="1523216"/>
    <n v="3"/>
    <n v="18"/>
    <n v="7.2353389185072356E-3"/>
    <n v="101675.55217060167"/>
    <n v="14.052631578947368"/>
    <x v="3"/>
    <s v="Normal"/>
    <x v="0"/>
    <s v="¥"/>
    <s v="¥19M"/>
    <s v="¥267M"/>
    <s v="¥0"/>
    <s v="¥1,01,676"/>
    <n v="8472.9626808834728"/>
  </r>
  <r>
    <x v="2640"/>
    <n v="2004"/>
    <x v="3"/>
    <x v="1"/>
    <s v="Series B"/>
    <n v="403"/>
    <n v="2627"/>
    <n v="125"/>
    <n v="44.21"/>
    <n v="6"/>
    <s v="Yes"/>
    <s v="Yes"/>
    <n v="14"/>
    <x v="3"/>
    <n v="4879436"/>
    <n v="3"/>
    <n v="20"/>
    <n v="0.15340692805481537"/>
    <n v="47582.7940616673"/>
    <n v="0.31017369727047145"/>
    <x v="3"/>
    <s v="Normal"/>
    <x v="0"/>
    <s v="€"/>
    <s v="€403M"/>
    <s v="€125M"/>
    <s v="€0"/>
    <s v="€47,583"/>
    <n v="3965.232838472275"/>
  </r>
  <r>
    <x v="2641"/>
    <n v="2019"/>
    <x v="3"/>
    <x v="8"/>
    <s v="Series C"/>
    <n v="400"/>
    <n v="2630"/>
    <n v="487"/>
    <n v="46.91"/>
    <n v="2"/>
    <s v="Yes"/>
    <s v="Yes"/>
    <n v="8"/>
    <x v="0"/>
    <n v="4408193"/>
    <n v="4"/>
    <n v="5"/>
    <n v="0.15209125475285171"/>
    <n v="185171.10266159696"/>
    <n v="1.2175"/>
    <x v="2"/>
    <s v="Normal"/>
    <x v="0"/>
    <s v="€"/>
    <s v="€400M"/>
    <s v="€487M"/>
    <s v="€0"/>
    <s v="€1,85,171"/>
    <n v="15430.925221799747"/>
  </r>
  <r>
    <x v="2642"/>
    <n v="2013"/>
    <x v="3"/>
    <x v="8"/>
    <s v="Seed"/>
    <n v="93"/>
    <n v="2630"/>
    <n v="345"/>
    <n v="42.39"/>
    <n v="2"/>
    <s v="No"/>
    <s v="Yes"/>
    <n v="38"/>
    <x v="2"/>
    <n v="1817068"/>
    <n v="1"/>
    <n v="11"/>
    <n v="3.5361216730038024E-2"/>
    <n v="131178.70722433459"/>
    <n v="3.7096774193548385"/>
    <x v="0"/>
    <s v="Normal"/>
    <x v="2"/>
    <s v="€"/>
    <s v="€93M"/>
    <s v="€345M"/>
    <s v="€0"/>
    <s v="€1,31,179"/>
    <n v="10931.558935361216"/>
  </r>
  <r>
    <x v="2643"/>
    <n v="2004"/>
    <x v="6"/>
    <x v="9"/>
    <s v="Series C"/>
    <n v="200"/>
    <n v="2632"/>
    <n v="264"/>
    <n v="15.79"/>
    <n v="4"/>
    <s v="No"/>
    <s v="No"/>
    <n v="4"/>
    <x v="0"/>
    <n v="2304847"/>
    <n v="4"/>
    <n v="20"/>
    <n v="7.598784194528875E-2"/>
    <n v="100303.95136778115"/>
    <n v="1.32"/>
    <x v="0"/>
    <s v="Normal"/>
    <x v="1"/>
    <s v="£"/>
    <s v="£200M"/>
    <s v="£264M"/>
    <s v="£0"/>
    <s v="£1,00,304"/>
    <n v="8358.6626139817636"/>
  </r>
  <r>
    <x v="2644"/>
    <n v="2009"/>
    <x v="0"/>
    <x v="7"/>
    <s v="Series C"/>
    <n v="232"/>
    <n v="2633"/>
    <n v="655"/>
    <n v="1.53"/>
    <n v="5"/>
    <s v="No"/>
    <s v="No"/>
    <n v="54"/>
    <x v="4"/>
    <n v="1430429"/>
    <n v="4"/>
    <n v="15"/>
    <n v="8.8112419293581462E-2"/>
    <n v="248765.66654006837"/>
    <n v="2.8232758620689653"/>
    <x v="3"/>
    <s v="Normal"/>
    <x v="1"/>
    <s v="₹"/>
    <s v="₹232M"/>
    <s v="₹655M"/>
    <s v="₹0"/>
    <s v="₹2,48,766"/>
    <n v="20730.472211672364"/>
  </r>
  <r>
    <x v="2645"/>
    <n v="2005"/>
    <x v="5"/>
    <x v="4"/>
    <s v="Series A"/>
    <n v="482"/>
    <n v="2633"/>
    <n v="39"/>
    <n v="34.700000000000003"/>
    <n v="3"/>
    <s v="Yes"/>
    <s v="Yes"/>
    <n v="73"/>
    <x v="0"/>
    <n v="1602147"/>
    <n v="2"/>
    <n v="19"/>
    <n v="0.18306114698063045"/>
    <n v="14812.001519179643"/>
    <n v="8.0912863070539423E-2"/>
    <x v="0"/>
    <s v="Normal"/>
    <x v="0"/>
    <s v="¥"/>
    <s v="¥482M"/>
    <s v="¥39M"/>
    <s v="¥0"/>
    <s v="¥14,812"/>
    <n v="1234.333459931637"/>
  </r>
  <r>
    <x v="2646"/>
    <n v="2022"/>
    <x v="5"/>
    <x v="5"/>
    <s v="Series A"/>
    <n v="159"/>
    <n v="2633"/>
    <n v="577"/>
    <n v="3.55"/>
    <n v="3"/>
    <s v="Yes"/>
    <s v="Yes"/>
    <n v="61"/>
    <x v="0"/>
    <n v="3122694"/>
    <n v="2"/>
    <n v="2"/>
    <n v="6.0387390808963159E-2"/>
    <n v="219141.66350170909"/>
    <n v="3.6289308176100628"/>
    <x v="3"/>
    <s v="Normal"/>
    <x v="0"/>
    <s v="¥"/>
    <s v="¥159M"/>
    <s v="¥577M"/>
    <s v="¥0"/>
    <s v="¥2,19,142"/>
    <n v="18261.805291809091"/>
  </r>
  <r>
    <x v="2647"/>
    <n v="2003"/>
    <x v="7"/>
    <x v="4"/>
    <s v="IPO"/>
    <n v="406"/>
    <n v="2634"/>
    <n v="755"/>
    <n v="41.58"/>
    <n v="6"/>
    <s v="No"/>
    <s v="No"/>
    <n v="94"/>
    <x v="2"/>
    <n v="1821886"/>
    <n v="5"/>
    <n v="21"/>
    <n v="0.15413819286256644"/>
    <n v="286636.29460895975"/>
    <n v="1.8596059113300492"/>
    <x v="0"/>
    <s v="Normal"/>
    <x v="1"/>
    <s v="A$"/>
    <s v="A$406M"/>
    <s v="A$755M"/>
    <s v="A$0"/>
    <s v="A$2,86,636"/>
    <n v="23886.357884079978"/>
  </r>
  <r>
    <x v="2648"/>
    <n v="2001"/>
    <x v="4"/>
    <x v="1"/>
    <s v="Series A"/>
    <n v="279"/>
    <n v="2635"/>
    <n v="167"/>
    <n v="18.489999999999998"/>
    <n v="5"/>
    <s v="Yes"/>
    <s v="Yes"/>
    <n v="19"/>
    <x v="1"/>
    <n v="2981780"/>
    <n v="2"/>
    <n v="23"/>
    <n v="0.10588235294117647"/>
    <n v="63377.609108159391"/>
    <n v="0.59856630824372759"/>
    <x v="3"/>
    <s v="Normal"/>
    <x v="0"/>
    <s v="$"/>
    <s v="$279M"/>
    <s v="$167M"/>
    <s v="$0"/>
    <s v="$63,378"/>
    <n v="5281.467425679949"/>
  </r>
  <r>
    <x v="2649"/>
    <n v="2014"/>
    <x v="2"/>
    <x v="1"/>
    <s v="IPO"/>
    <n v="414"/>
    <n v="2635"/>
    <n v="339"/>
    <n v="38.11"/>
    <n v="2"/>
    <s v="Yes"/>
    <s v="No"/>
    <n v="48"/>
    <x v="4"/>
    <n v="4306617"/>
    <n v="5"/>
    <n v="10"/>
    <n v="0.15711574952561669"/>
    <n v="128652.75142314991"/>
    <n v="0.8188405797101449"/>
    <x v="0"/>
    <s v="Normal"/>
    <x v="0"/>
    <s v="€"/>
    <s v="€414M"/>
    <s v="€339M"/>
    <s v="€0"/>
    <s v="€1,28,653"/>
    <n v="10721.062618595826"/>
  </r>
  <r>
    <x v="2650"/>
    <n v="2005"/>
    <x v="7"/>
    <x v="6"/>
    <s v="Series A"/>
    <n v="114"/>
    <n v="2636"/>
    <n v="923"/>
    <n v="41.37"/>
    <n v="7"/>
    <s v="No"/>
    <s v="No"/>
    <n v="22"/>
    <x v="0"/>
    <n v="2706169"/>
    <n v="2"/>
    <n v="19"/>
    <n v="4.3247344461305008E-2"/>
    <n v="350151.74506828527"/>
    <n v="8.0964912280701746"/>
    <x v="3"/>
    <s v="Normal"/>
    <x v="1"/>
    <s v="A$"/>
    <s v="A$114M"/>
    <s v="A$923M"/>
    <s v="A$0"/>
    <s v="A$3,50,152"/>
    <n v="29179.312089023773"/>
  </r>
  <r>
    <x v="2651"/>
    <n v="2002"/>
    <x v="1"/>
    <x v="3"/>
    <s v="Series B"/>
    <n v="392"/>
    <n v="2639"/>
    <n v="88"/>
    <n v="20.55"/>
    <n v="9"/>
    <s v="No"/>
    <s v="No"/>
    <n v="15"/>
    <x v="4"/>
    <n v="1547045"/>
    <n v="3"/>
    <n v="22"/>
    <n v="0.14854111405835543"/>
    <n v="33345.964380447142"/>
    <n v="0.22448979591836735"/>
    <x v="2"/>
    <s v="High Performer"/>
    <x v="1"/>
    <s v="¥"/>
    <s v="¥392M"/>
    <s v="¥88M"/>
    <s v="¥0"/>
    <s v="¥33,346"/>
    <n v="2778.8303650372618"/>
  </r>
  <r>
    <x v="2652"/>
    <n v="2012"/>
    <x v="5"/>
    <x v="0"/>
    <s v="Series A"/>
    <n v="85"/>
    <n v="2640"/>
    <n v="311"/>
    <n v="28.56"/>
    <n v="8"/>
    <s v="Yes"/>
    <s v="Yes"/>
    <n v="67"/>
    <x v="3"/>
    <n v="4770816"/>
    <n v="2"/>
    <n v="12"/>
    <n v="3.2196969696969696E-2"/>
    <n v="117803.0303030303"/>
    <n v="3.6588235294117646"/>
    <x v="0"/>
    <s v="High Performer"/>
    <x v="0"/>
    <s v="¥"/>
    <s v="¥85M"/>
    <s v="¥311M"/>
    <s v="¥0"/>
    <s v="¥1,17,803"/>
    <n v="9816.9191919191926"/>
  </r>
  <r>
    <x v="2653"/>
    <n v="2003"/>
    <x v="3"/>
    <x v="1"/>
    <s v="Series B"/>
    <n v="104"/>
    <n v="2641"/>
    <n v="81"/>
    <n v="30.97"/>
    <n v="8"/>
    <s v="No"/>
    <s v="No"/>
    <n v="91"/>
    <x v="2"/>
    <n v="241847"/>
    <n v="3"/>
    <n v="21"/>
    <n v="3.9379023097311623E-2"/>
    <n v="30670.200681560014"/>
    <n v="0.77884615384615385"/>
    <x v="3"/>
    <s v="High Performer"/>
    <x v="1"/>
    <s v="€"/>
    <s v="€104M"/>
    <s v="€81M"/>
    <s v="€0"/>
    <s v="€30,670"/>
    <n v="2555.850056796668"/>
  </r>
  <r>
    <x v="2654"/>
    <n v="2002"/>
    <x v="1"/>
    <x v="8"/>
    <s v="Series A"/>
    <n v="439"/>
    <n v="2642"/>
    <n v="755"/>
    <n v="44.48"/>
    <n v="3"/>
    <s v="No"/>
    <s v="No"/>
    <n v="5"/>
    <x v="4"/>
    <n v="499085"/>
    <n v="2"/>
    <n v="22"/>
    <n v="0.16616199848599547"/>
    <n v="285768.3573050719"/>
    <n v="1.7198177676537585"/>
    <x v="0"/>
    <s v="Normal"/>
    <x v="1"/>
    <s v="¥"/>
    <s v="¥439M"/>
    <s v="¥755M"/>
    <s v="¥0"/>
    <s v="¥2,85,768"/>
    <n v="23814.029775422659"/>
  </r>
  <r>
    <x v="2655"/>
    <n v="2000"/>
    <x v="9"/>
    <x v="7"/>
    <s v="Series A"/>
    <n v="254"/>
    <n v="2644"/>
    <n v="905"/>
    <n v="31.96"/>
    <n v="6"/>
    <s v="Yes"/>
    <s v="Yes"/>
    <n v="57"/>
    <x v="2"/>
    <n v="2576269"/>
    <n v="2"/>
    <n v="24"/>
    <n v="9.6066565809379723E-2"/>
    <n v="342284.41754916793"/>
    <n v="3.5629921259842519"/>
    <x v="0"/>
    <s v="Normal"/>
    <x v="0"/>
    <n v="0"/>
    <s v="0254M"/>
    <s v="0905M"/>
    <s v="00"/>
    <s v="03,42,284"/>
    <n v="28523.701462430661"/>
  </r>
  <r>
    <x v="2656"/>
    <n v="2003"/>
    <x v="1"/>
    <x v="2"/>
    <s v="Series A"/>
    <n v="105"/>
    <n v="2644"/>
    <n v="35"/>
    <n v="29.22"/>
    <n v="5"/>
    <s v="Yes"/>
    <s v="No"/>
    <n v="75"/>
    <x v="1"/>
    <n v="312584"/>
    <n v="2"/>
    <n v="21"/>
    <n v="3.9712556732223903E-2"/>
    <n v="13237.518910741301"/>
    <n v="0.33333333333333331"/>
    <x v="3"/>
    <s v="Normal"/>
    <x v="0"/>
    <s v="¥"/>
    <s v="¥105M"/>
    <s v="¥35M"/>
    <s v="¥0"/>
    <s v="¥13,238"/>
    <n v="1103.1265758951083"/>
  </r>
  <r>
    <x v="2657"/>
    <n v="2022"/>
    <x v="5"/>
    <x v="0"/>
    <s v="Series A"/>
    <n v="463"/>
    <n v="2645"/>
    <n v="139"/>
    <n v="4.74"/>
    <n v="9"/>
    <s v="Yes"/>
    <s v="Yes"/>
    <n v="8"/>
    <x v="0"/>
    <n v="263543"/>
    <n v="2"/>
    <n v="2"/>
    <n v="0.17504725897920606"/>
    <n v="52551.984877126655"/>
    <n v="0.30021598272138228"/>
    <x v="0"/>
    <s v="High Performer"/>
    <x v="0"/>
    <s v="¥"/>
    <s v="¥463M"/>
    <s v="¥139M"/>
    <s v="¥0"/>
    <s v="¥52,552"/>
    <n v="4379.3320730938876"/>
  </r>
  <r>
    <x v="2658"/>
    <n v="2003"/>
    <x v="6"/>
    <x v="5"/>
    <s v="IPO"/>
    <n v="294"/>
    <n v="2646"/>
    <n v="575"/>
    <n v="48.19"/>
    <n v="5"/>
    <s v="No"/>
    <s v="No"/>
    <n v="59"/>
    <x v="3"/>
    <n v="1308262"/>
    <n v="5"/>
    <n v="21"/>
    <n v="0.1111111111111111"/>
    <n v="217309.14588057445"/>
    <n v="1.9557823129251701"/>
    <x v="3"/>
    <s v="Normal"/>
    <x v="1"/>
    <s v="£"/>
    <s v="£294M"/>
    <s v="£575M"/>
    <s v="£0"/>
    <s v="£2,17,309"/>
    <n v="18109.095490047872"/>
  </r>
  <r>
    <x v="2659"/>
    <n v="2019"/>
    <x v="6"/>
    <x v="5"/>
    <s v="Series C"/>
    <n v="470"/>
    <n v="2646"/>
    <n v="681"/>
    <n v="17.5"/>
    <n v="2"/>
    <s v="Yes"/>
    <s v="Yes"/>
    <n v="23"/>
    <x v="3"/>
    <n v="2136553"/>
    <n v="4"/>
    <n v="5"/>
    <n v="0.17762660619803478"/>
    <n v="257369.61451247166"/>
    <n v="1.4489361702127659"/>
    <x v="0"/>
    <s v="Normal"/>
    <x v="0"/>
    <s v="£"/>
    <s v="£470M"/>
    <s v="£681M"/>
    <s v="£0"/>
    <s v="£2,57,370"/>
    <n v="21447.467876039304"/>
  </r>
  <r>
    <x v="2660"/>
    <n v="2002"/>
    <x v="1"/>
    <x v="9"/>
    <s v="Series B"/>
    <n v="279"/>
    <n v="2647"/>
    <n v="797"/>
    <n v="34.85"/>
    <n v="3"/>
    <s v="Yes"/>
    <s v="No"/>
    <n v="13"/>
    <x v="2"/>
    <n v="1503613"/>
    <n v="3"/>
    <n v="22"/>
    <n v="0.10540234227427277"/>
    <n v="301095.57990177558"/>
    <n v="2.8566308243727598"/>
    <x v="0"/>
    <s v="Normal"/>
    <x v="0"/>
    <s v="¥"/>
    <s v="¥279M"/>
    <s v="¥797M"/>
    <s v="¥0"/>
    <s v="¥3,01,096"/>
    <n v="25091.298325147967"/>
  </r>
  <r>
    <x v="2661"/>
    <n v="2020"/>
    <x v="9"/>
    <x v="1"/>
    <s v="Seed"/>
    <n v="100"/>
    <n v="2648"/>
    <n v="1"/>
    <n v="11.34"/>
    <n v="8"/>
    <s v="Yes"/>
    <s v="No"/>
    <n v="45"/>
    <x v="1"/>
    <n v="1278973"/>
    <n v="1"/>
    <n v="4"/>
    <n v="3.7764350453172203E-2"/>
    <n v="377.64350453172204"/>
    <n v="0.01"/>
    <x v="3"/>
    <s v="High Performer"/>
    <x v="0"/>
    <n v="0"/>
    <s v="0100M"/>
    <s v="01M"/>
    <s v="00"/>
    <s v="0378"/>
    <n v="31.47029204431017"/>
  </r>
  <r>
    <x v="2662"/>
    <n v="2002"/>
    <x v="7"/>
    <x v="6"/>
    <s v="Series B"/>
    <n v="374"/>
    <n v="2652"/>
    <n v="720"/>
    <n v="1.03"/>
    <n v="7"/>
    <s v="Yes"/>
    <s v="Yes"/>
    <n v="13"/>
    <x v="0"/>
    <n v="334918"/>
    <n v="3"/>
    <n v="22"/>
    <n v="0.14102564102564102"/>
    <n v="271493.21266968327"/>
    <n v="1.9251336898395721"/>
    <x v="3"/>
    <s v="Normal"/>
    <x v="0"/>
    <s v="A$"/>
    <s v="A$374M"/>
    <s v="A$720M"/>
    <s v="A$0"/>
    <s v="A$2,71,493"/>
    <n v="22624.434389140271"/>
  </r>
  <r>
    <x v="2663"/>
    <n v="2006"/>
    <x v="7"/>
    <x v="4"/>
    <s v="Series A"/>
    <n v="319"/>
    <n v="2653"/>
    <n v="778"/>
    <n v="19.77"/>
    <n v="3"/>
    <s v="No"/>
    <s v="Yes"/>
    <n v="67"/>
    <x v="3"/>
    <n v="4732604"/>
    <n v="2"/>
    <n v="18"/>
    <n v="0.12024123633622315"/>
    <n v="293252.92122125893"/>
    <n v="2.438871473354232"/>
    <x v="3"/>
    <s v="Normal"/>
    <x v="2"/>
    <s v="A$"/>
    <s v="A$319M"/>
    <s v="A$778M"/>
    <s v="A$0"/>
    <s v="A$2,93,253"/>
    <n v="24437.743435104912"/>
  </r>
  <r>
    <x v="2664"/>
    <n v="2016"/>
    <x v="1"/>
    <x v="7"/>
    <s v="Series C"/>
    <n v="362"/>
    <n v="2654"/>
    <n v="8"/>
    <n v="21.7"/>
    <n v="5"/>
    <s v="Yes"/>
    <s v="Yes"/>
    <n v="59"/>
    <x v="4"/>
    <n v="657020"/>
    <n v="4"/>
    <n v="8"/>
    <n v="0.13639788997739261"/>
    <n v="3014.3180105501128"/>
    <n v="2.2099447513812154E-2"/>
    <x v="0"/>
    <s v="Normal"/>
    <x v="0"/>
    <s v="¥"/>
    <s v="¥362M"/>
    <s v="¥8M"/>
    <s v="¥0"/>
    <s v="¥3,014"/>
    <n v="251.19316754584275"/>
  </r>
  <r>
    <x v="2665"/>
    <n v="2013"/>
    <x v="5"/>
    <x v="5"/>
    <s v="Series B"/>
    <n v="165"/>
    <n v="2655"/>
    <n v="487"/>
    <n v="43.09"/>
    <n v="8"/>
    <s v="No"/>
    <s v="Yes"/>
    <n v="52"/>
    <x v="1"/>
    <n v="2752045"/>
    <n v="3"/>
    <n v="11"/>
    <n v="6.2146892655367235E-2"/>
    <n v="183427.49529190207"/>
    <n v="2.9515151515151516"/>
    <x v="0"/>
    <s v="High Performer"/>
    <x v="2"/>
    <s v="¥"/>
    <s v="¥165M"/>
    <s v="¥487M"/>
    <s v="¥0"/>
    <s v="¥1,83,427"/>
    <n v="15285.624607658507"/>
  </r>
  <r>
    <x v="2666"/>
    <n v="2021"/>
    <x v="7"/>
    <x v="7"/>
    <s v="Series C"/>
    <n v="234"/>
    <n v="2655"/>
    <n v="800"/>
    <n v="1.65"/>
    <n v="4"/>
    <s v="No"/>
    <s v="Yes"/>
    <n v="68"/>
    <x v="2"/>
    <n v="990104"/>
    <n v="4"/>
    <n v="3"/>
    <n v="8.8135593220338981E-2"/>
    <n v="301318.26741996233"/>
    <n v="3.4188034188034186"/>
    <x v="2"/>
    <s v="Normal"/>
    <x v="2"/>
    <s v="A$"/>
    <s v="A$234M"/>
    <s v="A$800M"/>
    <s v="A$0"/>
    <s v="A$3,01,318"/>
    <n v="25109.855618330195"/>
  </r>
  <r>
    <x v="2667"/>
    <n v="2014"/>
    <x v="3"/>
    <x v="1"/>
    <s v="Series B"/>
    <n v="77"/>
    <n v="2658"/>
    <n v="444"/>
    <n v="46.09"/>
    <n v="1"/>
    <s v="No"/>
    <s v="No"/>
    <n v="53"/>
    <x v="2"/>
    <n v="4362038"/>
    <n v="3"/>
    <n v="10"/>
    <n v="2.8969149736644093E-2"/>
    <n v="167042.88939051918"/>
    <n v="5.7662337662337659"/>
    <x v="0"/>
    <s v="Normal"/>
    <x v="1"/>
    <s v="€"/>
    <s v="€77M"/>
    <s v="€444M"/>
    <s v="€0"/>
    <s v="€1,67,043"/>
    <n v="13920.240782543266"/>
  </r>
  <r>
    <x v="2668"/>
    <n v="2021"/>
    <x v="7"/>
    <x v="5"/>
    <s v="Series C"/>
    <n v="165"/>
    <n v="2660"/>
    <n v="156"/>
    <n v="1.24"/>
    <n v="7"/>
    <s v="No"/>
    <s v="No"/>
    <n v="48"/>
    <x v="0"/>
    <n v="4181030"/>
    <n v="4"/>
    <n v="3"/>
    <n v="6.2030075187969921E-2"/>
    <n v="58646.616541353382"/>
    <n v="0.94545454545454544"/>
    <x v="3"/>
    <s v="Normal"/>
    <x v="1"/>
    <s v="A$"/>
    <s v="A$165M"/>
    <s v="A$156M"/>
    <s v="A$0"/>
    <s v="A$58,647"/>
    <n v="4887.2180451127815"/>
  </r>
  <r>
    <x v="2669"/>
    <n v="2011"/>
    <x v="3"/>
    <x v="7"/>
    <s v="IPO"/>
    <n v="388"/>
    <n v="2660"/>
    <n v="314"/>
    <n v="26.7"/>
    <n v="5"/>
    <s v="No"/>
    <s v="Yes"/>
    <n v="81"/>
    <x v="0"/>
    <n v="3146419"/>
    <n v="5"/>
    <n v="13"/>
    <n v="0.14586466165413534"/>
    <n v="118045.11278195489"/>
    <n v="0.80927835051546393"/>
    <x v="2"/>
    <s v="Normal"/>
    <x v="2"/>
    <s v="€"/>
    <s v="€388M"/>
    <s v="€314M"/>
    <s v="€0"/>
    <s v="€1,18,045"/>
    <n v="9837.0927318295744"/>
  </r>
  <r>
    <x v="2670"/>
    <n v="2001"/>
    <x v="0"/>
    <x v="0"/>
    <s v="Series B"/>
    <n v="87"/>
    <n v="2660"/>
    <n v="61"/>
    <n v="6.35"/>
    <n v="3"/>
    <s v="Yes"/>
    <s v="Yes"/>
    <n v="5"/>
    <x v="4"/>
    <n v="4703760"/>
    <n v="3"/>
    <n v="23"/>
    <n v="3.2706766917293233E-2"/>
    <n v="22932.330827067668"/>
    <n v="0.70114942528735635"/>
    <x v="0"/>
    <s v="Normal"/>
    <x v="0"/>
    <s v="₹"/>
    <s v="₹87M"/>
    <s v="₹61M"/>
    <s v="₹0"/>
    <s v="₹22,932"/>
    <n v="1911.0275689223058"/>
  </r>
  <r>
    <x v="2671"/>
    <n v="2013"/>
    <x v="9"/>
    <x v="5"/>
    <s v="Series A"/>
    <n v="115"/>
    <n v="2661"/>
    <n v="917"/>
    <n v="43.7"/>
    <n v="5"/>
    <s v="Yes"/>
    <s v="No"/>
    <n v="78"/>
    <x v="3"/>
    <n v="1170388"/>
    <n v="2"/>
    <n v="11"/>
    <n v="4.3216835776024053E-2"/>
    <n v="344607.2904922961"/>
    <n v="7.9739130434782606"/>
    <x v="0"/>
    <s v="Normal"/>
    <x v="0"/>
    <n v="0"/>
    <s v="0115M"/>
    <s v="0917M"/>
    <s v="00"/>
    <s v="03,44,607"/>
    <n v="28717.274207691346"/>
  </r>
  <r>
    <x v="2672"/>
    <n v="2011"/>
    <x v="8"/>
    <x v="4"/>
    <s v="Series C"/>
    <n v="231"/>
    <n v="2661"/>
    <n v="796"/>
    <n v="26.21"/>
    <n v="2"/>
    <s v="Yes"/>
    <s v="Yes"/>
    <n v="47"/>
    <x v="0"/>
    <n v="699057"/>
    <n v="4"/>
    <n v="13"/>
    <n v="8.6809470124013535E-2"/>
    <n v="299135.66328447952"/>
    <n v="3.445887445887446"/>
    <x v="0"/>
    <s v="Normal"/>
    <x v="0"/>
    <s v="$"/>
    <s v="$231M"/>
    <s v="$796M"/>
    <s v="$0"/>
    <s v="$2,99,136"/>
    <n v="24927.971940373292"/>
  </r>
  <r>
    <x v="2673"/>
    <n v="2008"/>
    <x v="4"/>
    <x v="9"/>
    <s v="Series C"/>
    <n v="288"/>
    <n v="2663"/>
    <n v="521"/>
    <n v="18.989999999999998"/>
    <n v="6"/>
    <s v="Yes"/>
    <s v="Yes"/>
    <n v="94"/>
    <x v="1"/>
    <n v="455352"/>
    <n v="4"/>
    <n v="16"/>
    <n v="0.10814870446864439"/>
    <n v="195644.01051445739"/>
    <n v="1.8090277777777777"/>
    <x v="3"/>
    <s v="Normal"/>
    <x v="0"/>
    <s v="$"/>
    <s v="$288M"/>
    <s v="$521M"/>
    <s v="$0"/>
    <s v="$1,95,644"/>
    <n v="16303.667542871448"/>
  </r>
  <r>
    <x v="2674"/>
    <n v="2013"/>
    <x v="7"/>
    <x v="5"/>
    <s v="Series C"/>
    <n v="482"/>
    <n v="2663"/>
    <n v="250"/>
    <n v="22.01"/>
    <n v="4"/>
    <s v="No"/>
    <s v="Yes"/>
    <n v="17"/>
    <x v="4"/>
    <n v="2127718"/>
    <n v="4"/>
    <n v="11"/>
    <n v="0.18099887345099511"/>
    <n v="93879.083740142698"/>
    <n v="0.51867219917012453"/>
    <x v="0"/>
    <s v="Normal"/>
    <x v="2"/>
    <s v="A$"/>
    <s v="A$482M"/>
    <s v="A$250M"/>
    <s v="A$0"/>
    <s v="A$93,879"/>
    <n v="7823.2569783452245"/>
  </r>
  <r>
    <x v="2675"/>
    <n v="2005"/>
    <x v="9"/>
    <x v="2"/>
    <s v="Series A"/>
    <n v="202"/>
    <n v="2663"/>
    <n v="9"/>
    <n v="9.41"/>
    <n v="2"/>
    <s v="No"/>
    <s v="No"/>
    <n v="63"/>
    <x v="1"/>
    <n v="2734239"/>
    <n v="2"/>
    <n v="19"/>
    <n v="7.5854299662035302E-2"/>
    <n v="3379.647014645137"/>
    <n v="4.4554455445544552E-2"/>
    <x v="3"/>
    <s v="Normal"/>
    <x v="1"/>
    <n v="0"/>
    <s v="0202M"/>
    <s v="09M"/>
    <s v="00"/>
    <s v="03,380"/>
    <n v="281.63725122042808"/>
  </r>
  <r>
    <x v="2676"/>
    <n v="2012"/>
    <x v="0"/>
    <x v="5"/>
    <s v="IPO"/>
    <n v="316"/>
    <n v="2665"/>
    <n v="631"/>
    <n v="9.1999999999999993"/>
    <n v="3"/>
    <s v="No"/>
    <s v="Yes"/>
    <n v="59"/>
    <x v="0"/>
    <n v="3524188"/>
    <n v="5"/>
    <n v="12"/>
    <n v="0.11857410881801125"/>
    <n v="236772.98311444654"/>
    <n v="1.9968354430379747"/>
    <x v="3"/>
    <s v="Normal"/>
    <x v="2"/>
    <s v="₹"/>
    <s v="₹316M"/>
    <s v="₹631M"/>
    <s v="₹0"/>
    <s v="₹2,36,773"/>
    <n v="19731.081926203879"/>
  </r>
  <r>
    <x v="2677"/>
    <n v="2008"/>
    <x v="5"/>
    <x v="7"/>
    <s v="Series B"/>
    <n v="409"/>
    <n v="2666"/>
    <n v="159"/>
    <n v="12.77"/>
    <n v="8"/>
    <s v="No"/>
    <s v="Yes"/>
    <n v="2"/>
    <x v="0"/>
    <n v="3754660"/>
    <n v="3"/>
    <n v="16"/>
    <n v="0.15341335333833458"/>
    <n v="59639.909977494375"/>
    <n v="0.38875305623471884"/>
    <x v="1"/>
    <s v="High Performer"/>
    <x v="2"/>
    <s v="¥"/>
    <s v="¥409M"/>
    <s v="¥159M"/>
    <s v="¥0"/>
    <s v="¥59,640"/>
    <n v="4969.9924981245313"/>
  </r>
  <r>
    <x v="2678"/>
    <n v="2022"/>
    <x v="7"/>
    <x v="2"/>
    <s v="Series A"/>
    <n v="37"/>
    <n v="2666"/>
    <n v="130"/>
    <n v="3.44"/>
    <n v="7"/>
    <s v="Yes"/>
    <s v="No"/>
    <n v="89"/>
    <x v="1"/>
    <n v="2096802"/>
    <n v="2"/>
    <n v="2"/>
    <n v="1.3878469617404351E-2"/>
    <n v="48762.190547636907"/>
    <n v="3.5135135135135136"/>
    <x v="3"/>
    <s v="Normal"/>
    <x v="0"/>
    <s v="A$"/>
    <s v="A$37M"/>
    <s v="A$130M"/>
    <s v="A$0"/>
    <s v="A$48,762"/>
    <n v="4063.5158789697425"/>
  </r>
  <r>
    <x v="2679"/>
    <n v="2017"/>
    <x v="1"/>
    <x v="0"/>
    <s v="Series C"/>
    <n v="307"/>
    <n v="2666"/>
    <n v="232"/>
    <n v="19.510000000000002"/>
    <n v="2"/>
    <s v="No"/>
    <s v="Yes"/>
    <n v="89"/>
    <x v="1"/>
    <n v="841222"/>
    <n v="4"/>
    <n v="7"/>
    <n v="0.11515378844711177"/>
    <n v="87021.75543885972"/>
    <n v="0.75570032573289903"/>
    <x v="3"/>
    <s v="Normal"/>
    <x v="2"/>
    <s v="¥"/>
    <s v="¥307M"/>
    <s v="¥232M"/>
    <s v="¥0"/>
    <s v="¥87,022"/>
    <n v="7251.81295323831"/>
  </r>
  <r>
    <x v="2680"/>
    <n v="2011"/>
    <x v="2"/>
    <x v="1"/>
    <s v="Seed"/>
    <n v="425"/>
    <n v="2666"/>
    <n v="446"/>
    <n v="48.51"/>
    <n v="1"/>
    <s v="No"/>
    <s v="Yes"/>
    <n v="25"/>
    <x v="2"/>
    <n v="4499509"/>
    <n v="1"/>
    <n v="13"/>
    <n v="0.15941485371342837"/>
    <n v="167291.82295573893"/>
    <n v="1.0494117647058823"/>
    <x v="3"/>
    <s v="Normal"/>
    <x v="2"/>
    <s v="€"/>
    <s v="€425M"/>
    <s v="€446M"/>
    <s v="€0"/>
    <s v="€1,67,292"/>
    <n v="13940.985246311579"/>
  </r>
  <r>
    <x v="2681"/>
    <n v="2009"/>
    <x v="4"/>
    <x v="4"/>
    <s v="IPO"/>
    <n v="460"/>
    <n v="2667"/>
    <n v="757"/>
    <n v="19.54"/>
    <n v="6"/>
    <s v="Yes"/>
    <s v="Yes"/>
    <n v="36"/>
    <x v="2"/>
    <n v="846219"/>
    <n v="5"/>
    <n v="15"/>
    <n v="0.17247844019497563"/>
    <n v="283839.5200599925"/>
    <n v="1.6456521739130434"/>
    <x v="3"/>
    <s v="Normal"/>
    <x v="0"/>
    <s v="$"/>
    <s v="$460M"/>
    <s v="$757M"/>
    <s v="$0"/>
    <s v="$2,83,840"/>
    <n v="23653.293338332707"/>
  </r>
  <r>
    <x v="2682"/>
    <n v="2017"/>
    <x v="8"/>
    <x v="6"/>
    <s v="Series C"/>
    <n v="322"/>
    <n v="2668"/>
    <n v="700"/>
    <n v="10.46"/>
    <n v="7"/>
    <s v="Yes"/>
    <s v="No"/>
    <n v="80"/>
    <x v="4"/>
    <n v="2336678"/>
    <n v="4"/>
    <n v="7"/>
    <n v="0.1206896551724138"/>
    <n v="262368.81559220387"/>
    <n v="2.1739130434782608"/>
    <x v="3"/>
    <s v="Normal"/>
    <x v="0"/>
    <s v="$"/>
    <s v="$322M"/>
    <s v="$700M"/>
    <s v="$0"/>
    <s v="$2,62,369"/>
    <n v="21864.067966016992"/>
  </r>
  <r>
    <x v="2683"/>
    <n v="2018"/>
    <x v="1"/>
    <x v="2"/>
    <s v="Series C"/>
    <n v="470"/>
    <n v="2668"/>
    <n v="901"/>
    <n v="33.799999999999997"/>
    <n v="4"/>
    <s v="Yes"/>
    <s v="Yes"/>
    <n v="86"/>
    <x v="1"/>
    <n v="3146575"/>
    <n v="4"/>
    <n v="6"/>
    <n v="0.17616191904047976"/>
    <n v="337706.14692653675"/>
    <n v="1.9170212765957446"/>
    <x v="3"/>
    <s v="Normal"/>
    <x v="0"/>
    <s v="¥"/>
    <s v="¥470M"/>
    <s v="¥901M"/>
    <s v="¥0"/>
    <s v="¥3,37,706"/>
    <n v="28142.178910544728"/>
  </r>
  <r>
    <x v="2684"/>
    <n v="2009"/>
    <x v="2"/>
    <x v="9"/>
    <s v="IPO"/>
    <n v="352"/>
    <n v="2668"/>
    <n v="237"/>
    <n v="18.04"/>
    <n v="1"/>
    <s v="Yes"/>
    <s v="No"/>
    <n v="32"/>
    <x v="2"/>
    <n v="582375"/>
    <n v="5"/>
    <n v="15"/>
    <n v="0.13193403298350825"/>
    <n v="88830.58470764618"/>
    <n v="0.67329545454545459"/>
    <x v="3"/>
    <s v="Normal"/>
    <x v="0"/>
    <s v="€"/>
    <s v="€352M"/>
    <s v="€237M"/>
    <s v="€0"/>
    <s v="€88,831"/>
    <n v="7402.5487256371816"/>
  </r>
  <r>
    <x v="2685"/>
    <n v="2003"/>
    <x v="1"/>
    <x v="8"/>
    <s v="Series B"/>
    <n v="364"/>
    <n v="2668"/>
    <n v="403"/>
    <n v="17.579999999999998"/>
    <n v="1"/>
    <s v="Yes"/>
    <s v="No"/>
    <n v="63"/>
    <x v="2"/>
    <n v="662089"/>
    <n v="3"/>
    <n v="21"/>
    <n v="0.13643178410794601"/>
    <n v="151049.47526236883"/>
    <n v="1.1071428571428572"/>
    <x v="3"/>
    <s v="Normal"/>
    <x v="0"/>
    <s v="¥"/>
    <s v="¥364M"/>
    <s v="¥403M"/>
    <s v="¥0"/>
    <s v="¥1,51,049"/>
    <n v="12587.456271864068"/>
  </r>
  <r>
    <x v="2686"/>
    <n v="2014"/>
    <x v="8"/>
    <x v="4"/>
    <s v="Series A"/>
    <n v="404"/>
    <n v="2669"/>
    <n v="372"/>
    <n v="20.14"/>
    <n v="5"/>
    <s v="No"/>
    <s v="No"/>
    <n v="63"/>
    <x v="1"/>
    <n v="4371202"/>
    <n v="2"/>
    <n v="10"/>
    <n v="0.15136755339078306"/>
    <n v="139378.04421131511"/>
    <n v="0.92079207920792083"/>
    <x v="0"/>
    <s v="Normal"/>
    <x v="1"/>
    <s v="$"/>
    <s v="$404M"/>
    <s v="$372M"/>
    <s v="$0"/>
    <s v="$1,39,378"/>
    <n v="11614.837017609592"/>
  </r>
  <r>
    <x v="2687"/>
    <n v="2022"/>
    <x v="7"/>
    <x v="4"/>
    <s v="Series C"/>
    <n v="263"/>
    <n v="2669"/>
    <n v="964"/>
    <n v="22.31"/>
    <n v="4"/>
    <s v="Yes"/>
    <s v="Yes"/>
    <n v="74"/>
    <x v="2"/>
    <n v="4194863"/>
    <n v="4"/>
    <n v="2"/>
    <n v="9.8538778568752344E-2"/>
    <n v="361183.96403147245"/>
    <n v="3.665399239543726"/>
    <x v="0"/>
    <s v="Normal"/>
    <x v="0"/>
    <s v="A$"/>
    <s v="A$263M"/>
    <s v="A$964M"/>
    <s v="A$0"/>
    <s v="A$3,61,184"/>
    <n v="30098.663669289374"/>
  </r>
  <r>
    <x v="2688"/>
    <n v="2016"/>
    <x v="7"/>
    <x v="6"/>
    <s v="Series C"/>
    <n v="113"/>
    <n v="2671"/>
    <n v="494"/>
    <n v="9.07"/>
    <n v="6"/>
    <s v="Yes"/>
    <s v="Yes"/>
    <n v="21"/>
    <x v="3"/>
    <n v="3099819"/>
    <n v="4"/>
    <n v="8"/>
    <n v="4.2306252339947586E-2"/>
    <n v="184949.45713216023"/>
    <n v="4.3716814159292037"/>
    <x v="0"/>
    <s v="Normal"/>
    <x v="0"/>
    <s v="A$"/>
    <s v="A$113M"/>
    <s v="A$494M"/>
    <s v="A$0"/>
    <s v="A$1,84,949"/>
    <n v="15412.454761013354"/>
  </r>
  <r>
    <x v="2689"/>
    <n v="2011"/>
    <x v="7"/>
    <x v="5"/>
    <s v="Series A"/>
    <n v="161"/>
    <n v="2672"/>
    <n v="527"/>
    <n v="16.899999999999999"/>
    <n v="8"/>
    <s v="No"/>
    <s v="No"/>
    <n v="95"/>
    <x v="1"/>
    <n v="1148582"/>
    <n v="2"/>
    <n v="13"/>
    <n v="6.0254491017964075E-2"/>
    <n v="197230.53892215568"/>
    <n v="3.2732919254658386"/>
    <x v="1"/>
    <s v="High Performer"/>
    <x v="1"/>
    <s v="A$"/>
    <s v="A$161M"/>
    <s v="A$527M"/>
    <s v="A$0"/>
    <s v="A$1,97,231"/>
    <n v="16435.878243512972"/>
  </r>
  <r>
    <x v="2690"/>
    <n v="2011"/>
    <x v="2"/>
    <x v="0"/>
    <s v="Series B"/>
    <n v="31"/>
    <n v="2673"/>
    <n v="719"/>
    <n v="23.5"/>
    <n v="1"/>
    <s v="No"/>
    <s v="Yes"/>
    <n v="73"/>
    <x v="2"/>
    <n v="3412041"/>
    <n v="3"/>
    <n v="13"/>
    <n v="1.1597456041900486E-2"/>
    <n v="268986.15787504677"/>
    <n v="23.193548387096776"/>
    <x v="0"/>
    <s v="Normal"/>
    <x v="2"/>
    <s v="€"/>
    <s v="€31M"/>
    <s v="€719M"/>
    <s v="€0"/>
    <s v="€2,68,986"/>
    <n v="22415.513156253895"/>
  </r>
  <r>
    <x v="2691"/>
    <n v="2013"/>
    <x v="8"/>
    <x v="6"/>
    <s v="Series A"/>
    <n v="271"/>
    <n v="2675"/>
    <n v="90"/>
    <n v="7.83"/>
    <n v="7"/>
    <s v="Yes"/>
    <s v="No"/>
    <n v="3"/>
    <x v="4"/>
    <n v="2016477"/>
    <n v="2"/>
    <n v="11"/>
    <n v="0.10130841121495326"/>
    <n v="33644.859813084113"/>
    <n v="0.33210332103321033"/>
    <x v="0"/>
    <s v="Normal"/>
    <x v="0"/>
    <s v="$"/>
    <s v="$271M"/>
    <s v="$90M"/>
    <s v="$0"/>
    <s v="$33,645"/>
    <n v="2803.7383177570096"/>
  </r>
  <r>
    <x v="2692"/>
    <n v="2014"/>
    <x v="2"/>
    <x v="5"/>
    <s v="IPO"/>
    <n v="164"/>
    <n v="2676"/>
    <n v="849"/>
    <n v="33.26"/>
    <n v="2"/>
    <s v="No"/>
    <s v="No"/>
    <n v="33"/>
    <x v="3"/>
    <n v="1081346"/>
    <n v="5"/>
    <n v="10"/>
    <n v="6.1285500747384154E-2"/>
    <n v="317264.57399103139"/>
    <n v="5.1768292682926829"/>
    <x v="3"/>
    <s v="Normal"/>
    <x v="1"/>
    <s v="€"/>
    <s v="€164M"/>
    <s v="€849M"/>
    <s v="€0"/>
    <s v="€3,17,265"/>
    <n v="26438.714499252615"/>
  </r>
  <r>
    <x v="2693"/>
    <n v="2004"/>
    <x v="8"/>
    <x v="1"/>
    <s v="Series B"/>
    <n v="444"/>
    <n v="2678"/>
    <n v="694"/>
    <n v="0.19"/>
    <n v="4"/>
    <s v="Yes"/>
    <s v="No"/>
    <n v="89"/>
    <x v="1"/>
    <n v="1284759"/>
    <n v="3"/>
    <n v="20"/>
    <n v="0.16579536967886482"/>
    <n v="259148.61837191935"/>
    <n v="1.5630630630630631"/>
    <x v="3"/>
    <s v="Normal"/>
    <x v="0"/>
    <s v="$"/>
    <s v="$444M"/>
    <s v="$694M"/>
    <s v="$0"/>
    <s v="$2,59,149"/>
    <n v="21595.718197659946"/>
  </r>
  <r>
    <x v="2694"/>
    <n v="2020"/>
    <x v="5"/>
    <x v="1"/>
    <s v="Series C"/>
    <n v="410"/>
    <n v="2679"/>
    <n v="900"/>
    <n v="2.39"/>
    <n v="5"/>
    <s v="Yes"/>
    <s v="Yes"/>
    <n v="16"/>
    <x v="1"/>
    <n v="3346036"/>
    <n v="4"/>
    <n v="4"/>
    <n v="0.1530421799178798"/>
    <n v="335946.24860022397"/>
    <n v="2.1951219512195124"/>
    <x v="3"/>
    <s v="Normal"/>
    <x v="0"/>
    <s v="¥"/>
    <s v="¥410M"/>
    <s v="¥900M"/>
    <s v="¥0"/>
    <s v="¥3,35,946"/>
    <n v="27995.520716685329"/>
  </r>
  <r>
    <x v="2695"/>
    <n v="2007"/>
    <x v="6"/>
    <x v="4"/>
    <s v="Series C"/>
    <n v="409"/>
    <n v="2680"/>
    <n v="163"/>
    <n v="19.899999999999999"/>
    <n v="4"/>
    <s v="Yes"/>
    <s v="No"/>
    <n v="81"/>
    <x v="0"/>
    <n v="645676"/>
    <n v="4"/>
    <n v="17"/>
    <n v="0.15261194029850747"/>
    <n v="60820.895522388062"/>
    <n v="0.39853300733496333"/>
    <x v="0"/>
    <s v="Normal"/>
    <x v="0"/>
    <s v="£"/>
    <s v="£409M"/>
    <s v="£163M"/>
    <s v="£0"/>
    <s v="£60,821"/>
    <n v="5068.4079601990052"/>
  </r>
  <r>
    <x v="2696"/>
    <n v="2017"/>
    <x v="4"/>
    <x v="1"/>
    <s v="Seed"/>
    <n v="106"/>
    <n v="2680"/>
    <n v="892"/>
    <n v="38.729999999999997"/>
    <n v="3"/>
    <s v="Yes"/>
    <s v="No"/>
    <n v="41"/>
    <x v="2"/>
    <n v="4851817"/>
    <n v="1"/>
    <n v="7"/>
    <n v="3.9552238805970148E-2"/>
    <n v="332835.82089552237"/>
    <n v="8.415094339622641"/>
    <x v="0"/>
    <s v="Normal"/>
    <x v="0"/>
    <s v="$"/>
    <s v="$106M"/>
    <s v="$892M"/>
    <s v="$0"/>
    <s v="$3,32,836"/>
    <n v="27736.3184079602"/>
  </r>
  <r>
    <x v="2697"/>
    <n v="2011"/>
    <x v="7"/>
    <x v="5"/>
    <s v="Seed"/>
    <n v="177"/>
    <n v="2680"/>
    <n v="907"/>
    <n v="22.77"/>
    <n v="1"/>
    <s v="No"/>
    <s v="Yes"/>
    <n v="86"/>
    <x v="1"/>
    <n v="2334642"/>
    <n v="1"/>
    <n v="13"/>
    <n v="6.6044776119402987E-2"/>
    <n v="338432.8358208955"/>
    <n v="5.1242937853107344"/>
    <x v="0"/>
    <s v="Normal"/>
    <x v="2"/>
    <s v="A$"/>
    <s v="A$177M"/>
    <s v="A$907M"/>
    <s v="A$0"/>
    <s v="A$3,38,433"/>
    <n v="28202.736318407959"/>
  </r>
  <r>
    <x v="2698"/>
    <n v="2010"/>
    <x v="4"/>
    <x v="2"/>
    <s v="Seed"/>
    <n v="201"/>
    <n v="2682"/>
    <n v="823"/>
    <n v="16.489999999999998"/>
    <n v="9"/>
    <s v="Yes"/>
    <s v="No"/>
    <n v="73"/>
    <x v="4"/>
    <n v="93958"/>
    <n v="1"/>
    <n v="14"/>
    <n v="7.4944071588366884E-2"/>
    <n v="306860.55182699481"/>
    <n v="4.0945273631840795"/>
    <x v="3"/>
    <s v="High Performer"/>
    <x v="0"/>
    <s v="$"/>
    <s v="$201M"/>
    <s v="$823M"/>
    <s v="$0"/>
    <s v="$3,06,861"/>
    <n v="25571.712652249564"/>
  </r>
  <r>
    <x v="2699"/>
    <n v="2006"/>
    <x v="4"/>
    <x v="5"/>
    <s v="Series A"/>
    <n v="384"/>
    <n v="2682"/>
    <n v="634"/>
    <n v="44.18"/>
    <n v="6"/>
    <s v="Yes"/>
    <s v="Yes"/>
    <n v="46"/>
    <x v="2"/>
    <n v="3690831"/>
    <n v="2"/>
    <n v="18"/>
    <n v="0.14317673378076062"/>
    <n v="236390.75316927666"/>
    <n v="1.6510416666666667"/>
    <x v="2"/>
    <s v="Normal"/>
    <x v="0"/>
    <s v="$"/>
    <s v="$384M"/>
    <s v="$634M"/>
    <s v="$0"/>
    <s v="$2,36,391"/>
    <n v="19699.229430773055"/>
  </r>
  <r>
    <x v="2700"/>
    <n v="2013"/>
    <x v="6"/>
    <x v="9"/>
    <s v="Series B"/>
    <n v="84"/>
    <n v="2682"/>
    <n v="594"/>
    <n v="27.76"/>
    <n v="6"/>
    <s v="No"/>
    <s v="Yes"/>
    <n v="70"/>
    <x v="2"/>
    <n v="2184761"/>
    <n v="3"/>
    <n v="11"/>
    <n v="3.1319910514541388E-2"/>
    <n v="221476.51006711408"/>
    <n v="7.0714285714285712"/>
    <x v="2"/>
    <s v="Normal"/>
    <x v="2"/>
    <s v="£"/>
    <s v="£84M"/>
    <s v="£594M"/>
    <s v="£0"/>
    <s v="£2,21,477"/>
    <n v="18456.375838926175"/>
  </r>
  <r>
    <x v="2701"/>
    <n v="2011"/>
    <x v="8"/>
    <x v="5"/>
    <s v="Series A"/>
    <n v="61"/>
    <n v="2685"/>
    <n v="272"/>
    <n v="16.579999999999998"/>
    <n v="8"/>
    <s v="Yes"/>
    <s v="Yes"/>
    <n v="19"/>
    <x v="3"/>
    <n v="4543487"/>
    <n v="2"/>
    <n v="13"/>
    <n v="2.2718808193668529E-2"/>
    <n v="101303.53817504656"/>
    <n v="4.4590163934426226"/>
    <x v="3"/>
    <s v="High Performer"/>
    <x v="0"/>
    <s v="$"/>
    <s v="$61M"/>
    <s v="$272M"/>
    <s v="$0"/>
    <s v="$1,01,304"/>
    <n v="8441.9615145872122"/>
  </r>
  <r>
    <x v="2702"/>
    <n v="2008"/>
    <x v="3"/>
    <x v="6"/>
    <s v="Seed"/>
    <n v="307"/>
    <n v="2685"/>
    <n v="379"/>
    <n v="15.26"/>
    <n v="1"/>
    <s v="No"/>
    <s v="Yes"/>
    <n v="34"/>
    <x v="3"/>
    <n v="4348775"/>
    <n v="1"/>
    <n v="16"/>
    <n v="0.11433891992551211"/>
    <n v="141154.56238361268"/>
    <n v="1.234527687296417"/>
    <x v="0"/>
    <s v="Normal"/>
    <x v="2"/>
    <s v="€"/>
    <s v="€307M"/>
    <s v="€379M"/>
    <s v="€0"/>
    <s v="€1,41,155"/>
    <n v="11762.880198634388"/>
  </r>
  <r>
    <x v="2703"/>
    <n v="2003"/>
    <x v="1"/>
    <x v="8"/>
    <s v="IPO"/>
    <n v="138"/>
    <n v="2686"/>
    <n v="392"/>
    <n v="28.46"/>
    <n v="8"/>
    <s v="Yes"/>
    <s v="No"/>
    <n v="70"/>
    <x v="4"/>
    <n v="1674023"/>
    <n v="5"/>
    <n v="21"/>
    <n v="5.137751303052867E-2"/>
    <n v="145941.92107222637"/>
    <n v="2.8405797101449277"/>
    <x v="3"/>
    <s v="High Performer"/>
    <x v="0"/>
    <s v="¥"/>
    <s v="¥138M"/>
    <s v="¥392M"/>
    <s v="¥0"/>
    <s v="¥1,45,942"/>
    <n v="12161.826756018863"/>
  </r>
  <r>
    <x v="2704"/>
    <n v="2001"/>
    <x v="7"/>
    <x v="1"/>
    <s v="Seed"/>
    <n v="361"/>
    <n v="2687"/>
    <n v="261"/>
    <n v="10.94"/>
    <n v="2"/>
    <s v="Yes"/>
    <s v="No"/>
    <n v="42"/>
    <x v="1"/>
    <n v="334886"/>
    <n v="1"/>
    <n v="23"/>
    <n v="0.13435057685150725"/>
    <n v="97134.350576851502"/>
    <n v="0.7229916897506925"/>
    <x v="3"/>
    <s v="Normal"/>
    <x v="0"/>
    <s v="A$"/>
    <s v="A$361M"/>
    <s v="A$261M"/>
    <s v="A$0"/>
    <s v="A$97,134"/>
    <n v="8094.5292147376258"/>
  </r>
  <r>
    <x v="2705"/>
    <n v="2011"/>
    <x v="5"/>
    <x v="9"/>
    <s v="Seed"/>
    <n v="470"/>
    <n v="2688"/>
    <n v="329"/>
    <n v="9.75"/>
    <n v="4"/>
    <s v="No"/>
    <s v="No"/>
    <n v="2"/>
    <x v="0"/>
    <n v="122336"/>
    <n v="1"/>
    <n v="13"/>
    <n v="0.17485119047619047"/>
    <n v="122395.83333333333"/>
    <n v="0.7"/>
    <x v="3"/>
    <s v="Normal"/>
    <x v="1"/>
    <s v="¥"/>
    <s v="¥470M"/>
    <s v="¥329M"/>
    <s v="¥0"/>
    <s v="¥1,22,396"/>
    <n v="10199.652777777777"/>
  </r>
  <r>
    <x v="2706"/>
    <n v="2012"/>
    <x v="5"/>
    <x v="2"/>
    <s v="IPO"/>
    <n v="412"/>
    <n v="2688"/>
    <n v="141"/>
    <n v="17.940000000000001"/>
    <n v="3"/>
    <s v="Yes"/>
    <s v="Yes"/>
    <n v="51"/>
    <x v="4"/>
    <n v="2780010"/>
    <n v="5"/>
    <n v="12"/>
    <n v="0.15327380952380953"/>
    <n v="52455.357142857145"/>
    <n v="0.34223300970873788"/>
    <x v="1"/>
    <s v="Normal"/>
    <x v="0"/>
    <s v="¥"/>
    <s v="¥412M"/>
    <s v="¥141M"/>
    <s v="¥0"/>
    <s v="¥52,455"/>
    <n v="4371.2797619047615"/>
  </r>
  <r>
    <x v="2707"/>
    <n v="2020"/>
    <x v="1"/>
    <x v="6"/>
    <s v="Series C"/>
    <n v="20"/>
    <n v="2690"/>
    <n v="89"/>
    <n v="37.79"/>
    <n v="6"/>
    <s v="No"/>
    <s v="Yes"/>
    <n v="6"/>
    <x v="3"/>
    <n v="2515028"/>
    <n v="4"/>
    <n v="4"/>
    <n v="7.4349442379182153E-3"/>
    <n v="33085.501858736061"/>
    <n v="4.45"/>
    <x v="2"/>
    <s v="Normal"/>
    <x v="2"/>
    <s v="¥"/>
    <s v="¥20M"/>
    <s v="¥89M"/>
    <s v="¥0"/>
    <s v="¥33,086"/>
    <n v="2757.1251548946716"/>
  </r>
  <r>
    <x v="2708"/>
    <n v="2005"/>
    <x v="5"/>
    <x v="4"/>
    <s v="Series A"/>
    <n v="86"/>
    <n v="2690"/>
    <n v="942"/>
    <n v="49.35"/>
    <n v="3"/>
    <s v="Yes"/>
    <s v="No"/>
    <n v="99"/>
    <x v="3"/>
    <n v="1522530"/>
    <n v="2"/>
    <n v="19"/>
    <n v="3.197026022304833E-2"/>
    <n v="350185.87360594794"/>
    <n v="10.953488372093023"/>
    <x v="1"/>
    <s v="Normal"/>
    <x v="0"/>
    <s v="¥"/>
    <s v="¥86M"/>
    <s v="¥942M"/>
    <s v="¥0"/>
    <s v="¥3,50,186"/>
    <n v="29182.156133828998"/>
  </r>
  <r>
    <x v="2709"/>
    <n v="2009"/>
    <x v="6"/>
    <x v="6"/>
    <s v="IPO"/>
    <n v="42"/>
    <n v="2691"/>
    <n v="920"/>
    <n v="17.78"/>
    <n v="4"/>
    <s v="Yes"/>
    <s v="No"/>
    <n v="76"/>
    <x v="2"/>
    <n v="1827033"/>
    <n v="5"/>
    <n v="15"/>
    <n v="1.560758082497213E-2"/>
    <n v="341880.34188034188"/>
    <n v="21.904761904761905"/>
    <x v="3"/>
    <s v="Normal"/>
    <x v="0"/>
    <s v="£"/>
    <s v="£42M"/>
    <s v="£920M"/>
    <s v="£0"/>
    <s v="£3,41,880"/>
    <n v="28490.02849002849"/>
  </r>
  <r>
    <x v="2710"/>
    <n v="2013"/>
    <x v="9"/>
    <x v="5"/>
    <s v="IPO"/>
    <n v="451"/>
    <n v="2692"/>
    <n v="704"/>
    <n v="28.47"/>
    <n v="7"/>
    <s v="No"/>
    <s v="No"/>
    <n v="70"/>
    <x v="0"/>
    <n v="4189706"/>
    <n v="5"/>
    <n v="11"/>
    <n v="0.16753343239227339"/>
    <n v="261515.60178306093"/>
    <n v="1.5609756097560976"/>
    <x v="0"/>
    <s v="Normal"/>
    <x v="1"/>
    <n v="0"/>
    <s v="0451M"/>
    <s v="0704M"/>
    <s v="00"/>
    <s v="02,61,516"/>
    <n v="21792.966815255077"/>
  </r>
  <r>
    <x v="2711"/>
    <n v="2017"/>
    <x v="2"/>
    <x v="2"/>
    <s v="Series A"/>
    <n v="294"/>
    <n v="2693"/>
    <n v="736"/>
    <n v="10.75"/>
    <n v="8"/>
    <s v="No"/>
    <s v="Yes"/>
    <n v="60"/>
    <x v="1"/>
    <n v="3900173"/>
    <n v="2"/>
    <n v="7"/>
    <n v="0.10917192721871519"/>
    <n v="273301.15113256592"/>
    <n v="2.5034013605442178"/>
    <x v="0"/>
    <s v="High Performer"/>
    <x v="2"/>
    <s v="€"/>
    <s v="€294M"/>
    <s v="€736M"/>
    <s v="€0"/>
    <s v="€2,73,301"/>
    <n v="22775.095927713824"/>
  </r>
  <r>
    <x v="2712"/>
    <n v="2014"/>
    <x v="4"/>
    <x v="0"/>
    <s v="IPO"/>
    <n v="231"/>
    <n v="2694"/>
    <n v="801"/>
    <n v="23.44"/>
    <n v="6"/>
    <s v="No"/>
    <s v="Yes"/>
    <n v="25"/>
    <x v="1"/>
    <n v="426753"/>
    <n v="5"/>
    <n v="10"/>
    <n v="8.5746102449888645E-2"/>
    <n v="297327.39420935413"/>
    <n v="3.4675324675324677"/>
    <x v="0"/>
    <s v="Normal"/>
    <x v="2"/>
    <s v="$"/>
    <s v="$231M"/>
    <s v="$801M"/>
    <s v="$0"/>
    <s v="$2,97,327"/>
    <n v="24777.282850779509"/>
  </r>
  <r>
    <x v="2713"/>
    <n v="2007"/>
    <x v="9"/>
    <x v="8"/>
    <s v="Series B"/>
    <n v="254"/>
    <n v="2694"/>
    <n v="789"/>
    <n v="40.340000000000003"/>
    <n v="5"/>
    <s v="Yes"/>
    <s v="Yes"/>
    <n v="60"/>
    <x v="3"/>
    <n v="3255495"/>
    <n v="3"/>
    <n v="17"/>
    <n v="9.4283593170007424E-2"/>
    <n v="292873.0512249443"/>
    <n v="3.106299212598425"/>
    <x v="3"/>
    <s v="Normal"/>
    <x v="0"/>
    <n v="0"/>
    <s v="0254M"/>
    <s v="0789M"/>
    <s v="00"/>
    <s v="02,92,873"/>
    <n v="24406.087602078693"/>
  </r>
  <r>
    <x v="2714"/>
    <n v="2004"/>
    <x v="6"/>
    <x v="0"/>
    <s v="IPO"/>
    <n v="380"/>
    <n v="2696"/>
    <n v="555"/>
    <n v="19.07"/>
    <n v="4"/>
    <s v="Yes"/>
    <s v="No"/>
    <n v="2"/>
    <x v="2"/>
    <n v="1441849"/>
    <n v="5"/>
    <n v="20"/>
    <n v="0.14094955489614244"/>
    <n v="205860.53412462908"/>
    <n v="1.4605263157894737"/>
    <x v="2"/>
    <s v="Normal"/>
    <x v="0"/>
    <s v="£"/>
    <s v="£380M"/>
    <s v="£555M"/>
    <s v="£0"/>
    <s v="£2,05,861"/>
    <n v="17155.044510385756"/>
  </r>
  <r>
    <x v="2715"/>
    <n v="2002"/>
    <x v="4"/>
    <x v="0"/>
    <s v="Seed"/>
    <n v="69"/>
    <n v="2698"/>
    <n v="294"/>
    <n v="36.200000000000003"/>
    <n v="8"/>
    <s v="No"/>
    <s v="Yes"/>
    <n v="96"/>
    <x v="4"/>
    <n v="3134609"/>
    <n v="1"/>
    <n v="22"/>
    <n v="2.5574499629355079E-2"/>
    <n v="108969.60711638251"/>
    <n v="4.2608695652173916"/>
    <x v="3"/>
    <s v="High Performer"/>
    <x v="2"/>
    <s v="$"/>
    <s v="$69M"/>
    <s v="$294M"/>
    <s v="$0"/>
    <s v="$1,08,970"/>
    <n v="9080.8005930318759"/>
  </r>
  <r>
    <x v="2716"/>
    <n v="2014"/>
    <x v="4"/>
    <x v="8"/>
    <s v="IPO"/>
    <n v="472"/>
    <n v="2698"/>
    <n v="304"/>
    <n v="9.89"/>
    <n v="2"/>
    <s v="No"/>
    <s v="No"/>
    <n v="42"/>
    <x v="2"/>
    <n v="2708238"/>
    <n v="5"/>
    <n v="10"/>
    <n v="0.17494440326167532"/>
    <n v="112676.05633802817"/>
    <n v="0.64406779661016944"/>
    <x v="1"/>
    <s v="Normal"/>
    <x v="1"/>
    <s v="$"/>
    <s v="$472M"/>
    <s v="$304M"/>
    <s v="$0"/>
    <s v="$1,12,676"/>
    <n v="9389.6713615023473"/>
  </r>
  <r>
    <x v="2717"/>
    <n v="2002"/>
    <x v="6"/>
    <x v="7"/>
    <s v="Series A"/>
    <n v="47"/>
    <n v="2700"/>
    <n v="52"/>
    <n v="46.91"/>
    <n v="2"/>
    <s v="Yes"/>
    <s v="Yes"/>
    <n v="23"/>
    <x v="2"/>
    <n v="4296669"/>
    <n v="2"/>
    <n v="22"/>
    <n v="1.7407407407407406E-2"/>
    <n v="19259.259259259259"/>
    <n v="1.1063829787234043"/>
    <x v="3"/>
    <s v="Normal"/>
    <x v="0"/>
    <s v="£"/>
    <s v="£47M"/>
    <s v="£52M"/>
    <s v="£0"/>
    <s v="£19,259"/>
    <n v="1604.9382716049383"/>
  </r>
  <r>
    <x v="2718"/>
    <n v="2018"/>
    <x v="2"/>
    <x v="7"/>
    <s v="IPO"/>
    <n v="399"/>
    <n v="2701"/>
    <n v="966"/>
    <n v="17.46"/>
    <n v="5"/>
    <s v="Yes"/>
    <s v="Yes"/>
    <n v="55"/>
    <x v="4"/>
    <n v="2239973"/>
    <n v="5"/>
    <n v="6"/>
    <n v="0.1477230655312847"/>
    <n v="357645.31654942612"/>
    <n v="2.4210526315789473"/>
    <x v="3"/>
    <s v="Normal"/>
    <x v="0"/>
    <s v="€"/>
    <s v="€399M"/>
    <s v="€966M"/>
    <s v="€0"/>
    <s v="€3,57,645"/>
    <n v="29803.776379118844"/>
  </r>
  <r>
    <x v="2719"/>
    <n v="2013"/>
    <x v="1"/>
    <x v="0"/>
    <s v="Seed"/>
    <n v="347"/>
    <n v="2701"/>
    <n v="744"/>
    <n v="12.13"/>
    <n v="1"/>
    <s v="Yes"/>
    <s v="No"/>
    <n v="57"/>
    <x v="3"/>
    <n v="3158378"/>
    <n v="1"/>
    <n v="11"/>
    <n v="0.12847093669011478"/>
    <n v="275453.53572750831"/>
    <n v="2.1440922190201728"/>
    <x v="0"/>
    <s v="Normal"/>
    <x v="0"/>
    <s v="¥"/>
    <s v="¥347M"/>
    <s v="¥744M"/>
    <s v="¥0"/>
    <s v="¥2,75,454"/>
    <n v="22954.461310625695"/>
  </r>
  <r>
    <x v="2720"/>
    <n v="2008"/>
    <x v="5"/>
    <x v="3"/>
    <s v="Seed"/>
    <n v="232"/>
    <n v="2704"/>
    <n v="809"/>
    <n v="37.799999999999997"/>
    <n v="5"/>
    <s v="Yes"/>
    <s v="Yes"/>
    <n v="56"/>
    <x v="3"/>
    <n v="2067515"/>
    <n v="1"/>
    <n v="16"/>
    <n v="8.5798816568047331E-2"/>
    <n v="299186.39053254441"/>
    <n v="3.4870689655172415"/>
    <x v="3"/>
    <s v="Normal"/>
    <x v="0"/>
    <s v="¥"/>
    <s v="¥232M"/>
    <s v="¥809M"/>
    <s v="¥0"/>
    <s v="¥2,99,186"/>
    <n v="24932.199211045365"/>
  </r>
  <r>
    <x v="2721"/>
    <n v="2007"/>
    <x v="9"/>
    <x v="8"/>
    <s v="Series B"/>
    <n v="352"/>
    <n v="2709"/>
    <n v="264"/>
    <n v="18.22"/>
    <n v="4"/>
    <s v="Yes"/>
    <s v="Yes"/>
    <n v="29"/>
    <x v="1"/>
    <n v="848339"/>
    <n v="3"/>
    <n v="17"/>
    <n v="0.12993724621631597"/>
    <n v="97452.934662236992"/>
    <n v="0.75"/>
    <x v="2"/>
    <s v="Normal"/>
    <x v="0"/>
    <n v="0"/>
    <s v="0352M"/>
    <s v="0264M"/>
    <s v="00"/>
    <s v="097,453"/>
    <n v="8121.0778885197487"/>
  </r>
  <r>
    <x v="2722"/>
    <n v="2008"/>
    <x v="2"/>
    <x v="0"/>
    <s v="Series A"/>
    <n v="79"/>
    <n v="2709"/>
    <n v="882"/>
    <n v="14.46"/>
    <n v="1"/>
    <s v="Yes"/>
    <s v="Yes"/>
    <n v="91"/>
    <x v="2"/>
    <n v="4017727"/>
    <n v="2"/>
    <n v="16"/>
    <n v="2.9162052417866371E-2"/>
    <n v="325581.39534883719"/>
    <n v="11.164556962025317"/>
    <x v="0"/>
    <s v="Normal"/>
    <x v="0"/>
    <s v="€"/>
    <s v="€79M"/>
    <s v="€882M"/>
    <s v="€0"/>
    <s v="€3,25,581"/>
    <n v="27131.782945736435"/>
  </r>
  <r>
    <x v="2723"/>
    <n v="2007"/>
    <x v="8"/>
    <x v="2"/>
    <s v="IPO"/>
    <n v="256"/>
    <n v="2710"/>
    <n v="904"/>
    <n v="45.19"/>
    <n v="7"/>
    <s v="No"/>
    <s v="No"/>
    <n v="18"/>
    <x v="1"/>
    <n v="1359947"/>
    <n v="5"/>
    <n v="17"/>
    <n v="9.4464944649446492E-2"/>
    <n v="333579.33579335792"/>
    <n v="3.53125"/>
    <x v="0"/>
    <s v="Normal"/>
    <x v="1"/>
    <s v="$"/>
    <s v="$256M"/>
    <s v="$904M"/>
    <s v="$0"/>
    <s v="$3,33,579"/>
    <n v="27798.277982779829"/>
  </r>
  <r>
    <x v="2724"/>
    <n v="2006"/>
    <x v="6"/>
    <x v="1"/>
    <s v="Series B"/>
    <n v="175"/>
    <n v="2712"/>
    <n v="613"/>
    <n v="16.809999999999999"/>
    <n v="7"/>
    <s v="No"/>
    <s v="No"/>
    <n v="42"/>
    <x v="3"/>
    <n v="3828568"/>
    <n v="3"/>
    <n v="18"/>
    <n v="6.4528023598820053E-2"/>
    <n v="226032.44837758111"/>
    <n v="3.5028571428571427"/>
    <x v="3"/>
    <s v="Normal"/>
    <x v="1"/>
    <s v="£"/>
    <s v="£175M"/>
    <s v="£613M"/>
    <s v="£0"/>
    <s v="£2,26,032"/>
    <n v="18836.037364798427"/>
  </r>
  <r>
    <x v="2725"/>
    <n v="2015"/>
    <x v="1"/>
    <x v="2"/>
    <s v="Seed"/>
    <n v="467"/>
    <n v="2712"/>
    <n v="437"/>
    <n v="11.04"/>
    <n v="1"/>
    <s v="No"/>
    <s v="Yes"/>
    <n v="77"/>
    <x v="3"/>
    <n v="2551789"/>
    <n v="1"/>
    <n v="9"/>
    <n v="0.1721976401179941"/>
    <n v="161135.69321533924"/>
    <n v="0.93576017130620981"/>
    <x v="3"/>
    <s v="Normal"/>
    <x v="2"/>
    <s v="¥"/>
    <s v="¥467M"/>
    <s v="¥437M"/>
    <s v="¥0"/>
    <s v="¥1,61,136"/>
    <n v="13427.974434611602"/>
  </r>
  <r>
    <x v="2726"/>
    <n v="2010"/>
    <x v="2"/>
    <x v="9"/>
    <s v="Series C"/>
    <n v="436"/>
    <n v="2713"/>
    <n v="914"/>
    <n v="19.79"/>
    <n v="3"/>
    <s v="No"/>
    <s v="No"/>
    <n v="94"/>
    <x v="0"/>
    <n v="252352"/>
    <n v="4"/>
    <n v="14"/>
    <n v="0.16070770364909695"/>
    <n v="336896.42462218949"/>
    <n v="2.096330275229358"/>
    <x v="0"/>
    <s v="Normal"/>
    <x v="1"/>
    <s v="€"/>
    <s v="€436M"/>
    <s v="€914M"/>
    <s v="€0"/>
    <s v="€3,36,896"/>
    <n v="28074.702051849123"/>
  </r>
  <r>
    <x v="2727"/>
    <n v="2008"/>
    <x v="7"/>
    <x v="3"/>
    <s v="Series B"/>
    <n v="243"/>
    <n v="2714"/>
    <n v="432"/>
    <n v="30.87"/>
    <n v="6"/>
    <s v="Yes"/>
    <s v="Yes"/>
    <n v="27"/>
    <x v="3"/>
    <n v="2827931"/>
    <n v="3"/>
    <n v="16"/>
    <n v="8.9535740604274133E-2"/>
    <n v="159174.64996315402"/>
    <n v="1.7777777777777777"/>
    <x v="3"/>
    <s v="Normal"/>
    <x v="0"/>
    <s v="A$"/>
    <s v="A$243M"/>
    <s v="A$432M"/>
    <s v="A$0"/>
    <s v="A$1,59,175"/>
    <n v="13264.554163596167"/>
  </r>
  <r>
    <x v="2728"/>
    <n v="2013"/>
    <x v="6"/>
    <x v="4"/>
    <s v="IPO"/>
    <n v="434"/>
    <n v="2714"/>
    <n v="632"/>
    <n v="8.1"/>
    <n v="5"/>
    <s v="Yes"/>
    <s v="No"/>
    <n v="40"/>
    <x v="2"/>
    <n v="4894200"/>
    <n v="5"/>
    <n v="11"/>
    <n v="0.15991156963890935"/>
    <n v="232866.6175386883"/>
    <n v="1.4562211981566819"/>
    <x v="1"/>
    <s v="Normal"/>
    <x v="0"/>
    <s v="£"/>
    <s v="£434M"/>
    <s v="£632M"/>
    <s v="£0"/>
    <s v="£2,32,867"/>
    <n v="19405.551461557356"/>
  </r>
  <r>
    <x v="2729"/>
    <n v="2000"/>
    <x v="0"/>
    <x v="0"/>
    <s v="Series A"/>
    <n v="32"/>
    <n v="2717"/>
    <n v="285"/>
    <n v="14.83"/>
    <n v="8"/>
    <s v="No"/>
    <s v="Yes"/>
    <n v="28"/>
    <x v="4"/>
    <n v="2697671"/>
    <n v="2"/>
    <n v="24"/>
    <n v="1.1777695988222304E-2"/>
    <n v="104895.1048951049"/>
    <n v="8.90625"/>
    <x v="0"/>
    <s v="High Performer"/>
    <x v="2"/>
    <s v="₹"/>
    <s v="₹32M"/>
    <s v="₹285M"/>
    <s v="₹0"/>
    <s v="₹1,04,895"/>
    <n v="8741.2587412587418"/>
  </r>
  <r>
    <x v="2730"/>
    <n v="2021"/>
    <x v="6"/>
    <x v="6"/>
    <s v="Series C"/>
    <n v="101"/>
    <n v="2720"/>
    <n v="596"/>
    <n v="46.01"/>
    <n v="8"/>
    <s v="Yes"/>
    <s v="No"/>
    <n v="35"/>
    <x v="3"/>
    <n v="3588047"/>
    <n v="4"/>
    <n v="3"/>
    <n v="3.7132352941176471E-2"/>
    <n v="219117.64705882352"/>
    <n v="5.9009900990099009"/>
    <x v="2"/>
    <s v="High Performer"/>
    <x v="0"/>
    <s v="£"/>
    <s v="£101M"/>
    <s v="£596M"/>
    <s v="£0"/>
    <s v="£2,19,118"/>
    <n v="18259.803921568626"/>
  </r>
  <r>
    <x v="2731"/>
    <n v="2002"/>
    <x v="7"/>
    <x v="1"/>
    <s v="Seed"/>
    <n v="81"/>
    <n v="2721"/>
    <n v="740"/>
    <n v="45.41"/>
    <n v="4"/>
    <s v="Yes"/>
    <s v="No"/>
    <n v="36"/>
    <x v="4"/>
    <n v="4372189"/>
    <n v="1"/>
    <n v="22"/>
    <n v="2.9768467475192944E-2"/>
    <n v="271958.83866225654"/>
    <n v="9.1358024691358022"/>
    <x v="0"/>
    <s v="Normal"/>
    <x v="0"/>
    <s v="A$"/>
    <s v="A$81M"/>
    <s v="A$740M"/>
    <s v="A$0"/>
    <s v="A$2,71,959"/>
    <n v="22663.236555188043"/>
  </r>
  <r>
    <x v="2732"/>
    <n v="2009"/>
    <x v="3"/>
    <x v="0"/>
    <s v="Series A"/>
    <n v="177"/>
    <n v="2721"/>
    <n v="62"/>
    <n v="3.29"/>
    <n v="1"/>
    <s v="Yes"/>
    <s v="Yes"/>
    <n v="18"/>
    <x v="4"/>
    <n v="4375108"/>
    <n v="2"/>
    <n v="15"/>
    <n v="6.5049614112458659E-2"/>
    <n v="22785.740536567439"/>
    <n v="0.35028248587570621"/>
    <x v="3"/>
    <s v="Normal"/>
    <x v="0"/>
    <s v="€"/>
    <s v="€177M"/>
    <s v="€62M"/>
    <s v="€0"/>
    <s v="€22,786"/>
    <n v="1898.81171138062"/>
  </r>
  <r>
    <x v="2733"/>
    <n v="2022"/>
    <x v="6"/>
    <x v="4"/>
    <s v="Series C"/>
    <n v="350"/>
    <n v="2723"/>
    <n v="999"/>
    <n v="1.96"/>
    <n v="9"/>
    <s v="Yes"/>
    <s v="No"/>
    <n v="92"/>
    <x v="1"/>
    <n v="2296023"/>
    <n v="4"/>
    <n v="2"/>
    <n v="0.12853470437017994"/>
    <n v="366874.77047374222"/>
    <n v="2.8542857142857141"/>
    <x v="0"/>
    <s v="High Performer"/>
    <x v="0"/>
    <s v="£"/>
    <s v="£350M"/>
    <s v="£999M"/>
    <s v="£0"/>
    <s v="£3,66,875"/>
    <n v="30572.897539478516"/>
  </r>
  <r>
    <x v="2734"/>
    <n v="2020"/>
    <x v="8"/>
    <x v="6"/>
    <s v="IPO"/>
    <n v="108"/>
    <n v="2724"/>
    <n v="927"/>
    <n v="36.9"/>
    <n v="4"/>
    <s v="No"/>
    <s v="Yes"/>
    <n v="18"/>
    <x v="2"/>
    <n v="2658723"/>
    <n v="5"/>
    <n v="4"/>
    <n v="3.9647577092511016E-2"/>
    <n v="340308.37004405289"/>
    <n v="8.5833333333333339"/>
    <x v="3"/>
    <s v="Normal"/>
    <x v="2"/>
    <s v="$"/>
    <s v="$108M"/>
    <s v="$927M"/>
    <s v="$0"/>
    <s v="$3,40,308"/>
    <n v="28359.030837004404"/>
  </r>
  <r>
    <x v="2735"/>
    <n v="2018"/>
    <x v="1"/>
    <x v="1"/>
    <s v="IPO"/>
    <n v="364"/>
    <n v="2725"/>
    <n v="143"/>
    <n v="46.97"/>
    <n v="9"/>
    <s v="Yes"/>
    <s v="Yes"/>
    <n v="57"/>
    <x v="3"/>
    <n v="3116501"/>
    <n v="5"/>
    <n v="6"/>
    <n v="0.13357798165137616"/>
    <n v="52477.064220183485"/>
    <n v="0.39285714285714285"/>
    <x v="2"/>
    <s v="High Performer"/>
    <x v="0"/>
    <s v="¥"/>
    <s v="¥364M"/>
    <s v="¥143M"/>
    <s v="¥0"/>
    <s v="¥52,477"/>
    <n v="4373.0886850152901"/>
  </r>
  <r>
    <x v="2736"/>
    <n v="2003"/>
    <x v="4"/>
    <x v="4"/>
    <s v="IPO"/>
    <n v="99"/>
    <n v="2727"/>
    <n v="864"/>
    <n v="10.28"/>
    <n v="2"/>
    <s v="No"/>
    <s v="No"/>
    <n v="77"/>
    <x v="4"/>
    <n v="2696888"/>
    <n v="5"/>
    <n v="21"/>
    <n v="3.6303630363036306E-2"/>
    <n v="316831.68316831684"/>
    <n v="8.7272727272727266"/>
    <x v="0"/>
    <s v="Normal"/>
    <x v="1"/>
    <s v="$"/>
    <s v="$99M"/>
    <s v="$864M"/>
    <s v="$0"/>
    <s v="$3,16,832"/>
    <n v="26402.640264026402"/>
  </r>
  <r>
    <x v="2737"/>
    <n v="2005"/>
    <x v="1"/>
    <x v="4"/>
    <s v="Series A"/>
    <n v="172"/>
    <n v="2728"/>
    <n v="17"/>
    <n v="22.97"/>
    <n v="5"/>
    <s v="Yes"/>
    <s v="Yes"/>
    <n v="12"/>
    <x v="2"/>
    <n v="3995904"/>
    <n v="2"/>
    <n v="19"/>
    <n v="6.3049853372434017E-2"/>
    <n v="6231.6715542521997"/>
    <n v="9.8837209302325577E-2"/>
    <x v="0"/>
    <s v="Normal"/>
    <x v="0"/>
    <s v="¥"/>
    <s v="¥172M"/>
    <s v="¥17M"/>
    <s v="¥0"/>
    <s v="¥6,232"/>
    <n v="519.3059628543499"/>
  </r>
  <r>
    <x v="2738"/>
    <n v="2008"/>
    <x v="0"/>
    <x v="4"/>
    <s v="Series A"/>
    <n v="174"/>
    <n v="2729"/>
    <n v="559"/>
    <n v="14.85"/>
    <n v="3"/>
    <s v="No"/>
    <s v="No"/>
    <n v="34"/>
    <x v="0"/>
    <n v="4453638"/>
    <n v="2"/>
    <n v="16"/>
    <n v="6.3759618908024923E-2"/>
    <n v="204836.9366068157"/>
    <n v="3.2126436781609193"/>
    <x v="1"/>
    <s v="Normal"/>
    <x v="1"/>
    <s v="₹"/>
    <s v="₹174M"/>
    <s v="₹559M"/>
    <s v="₹0"/>
    <s v="₹2,04,837"/>
    <n v="17069.74471723464"/>
  </r>
  <r>
    <x v="2739"/>
    <n v="2001"/>
    <x v="0"/>
    <x v="6"/>
    <s v="Seed"/>
    <n v="21"/>
    <n v="2729"/>
    <n v="254"/>
    <n v="27.12"/>
    <n v="3"/>
    <s v="Yes"/>
    <s v="Yes"/>
    <n v="51"/>
    <x v="2"/>
    <n v="2782047"/>
    <n v="1"/>
    <n v="23"/>
    <n v="7.6951264199340416E-3"/>
    <n v="93074.386222059358"/>
    <n v="12.095238095238095"/>
    <x v="0"/>
    <s v="Normal"/>
    <x v="0"/>
    <s v="₹"/>
    <s v="₹21M"/>
    <s v="₹254M"/>
    <s v="₹0"/>
    <s v="₹93,074"/>
    <n v="7756.1988518382805"/>
  </r>
  <r>
    <x v="2740"/>
    <n v="2002"/>
    <x v="6"/>
    <x v="1"/>
    <s v="Series C"/>
    <n v="131"/>
    <n v="2729"/>
    <n v="442"/>
    <n v="27.61"/>
    <n v="3"/>
    <s v="Yes"/>
    <s v="No"/>
    <n v="82"/>
    <x v="0"/>
    <n v="4476756"/>
    <n v="4"/>
    <n v="22"/>
    <n v="4.8002931476731403E-2"/>
    <n v="161964.08941004029"/>
    <n v="3.3740458015267176"/>
    <x v="0"/>
    <s v="Normal"/>
    <x v="0"/>
    <s v="£"/>
    <s v="£131M"/>
    <s v="£442M"/>
    <s v="£0"/>
    <s v="£1,61,964"/>
    <n v="13497.007450836692"/>
  </r>
  <r>
    <x v="2741"/>
    <n v="2000"/>
    <x v="4"/>
    <x v="7"/>
    <s v="Series C"/>
    <n v="278"/>
    <n v="2730"/>
    <n v="272"/>
    <n v="3.18"/>
    <n v="9"/>
    <s v="Yes"/>
    <s v="Yes"/>
    <n v="68"/>
    <x v="1"/>
    <n v="1277263"/>
    <n v="4"/>
    <n v="24"/>
    <n v="0.10183150183150183"/>
    <n v="99633.699633699638"/>
    <n v="0.97841726618705038"/>
    <x v="0"/>
    <s v="High Performer"/>
    <x v="0"/>
    <s v="$"/>
    <s v="$278M"/>
    <s v="$272M"/>
    <s v="$0"/>
    <s v="$99,634"/>
    <n v="8302.808302808302"/>
  </r>
  <r>
    <x v="2742"/>
    <n v="2012"/>
    <x v="4"/>
    <x v="8"/>
    <s v="Seed"/>
    <n v="196"/>
    <n v="2730"/>
    <n v="910"/>
    <n v="34.6"/>
    <n v="6"/>
    <s v="Yes"/>
    <s v="Yes"/>
    <n v="4"/>
    <x v="0"/>
    <n v="2658311"/>
    <n v="1"/>
    <n v="12"/>
    <n v="7.179487179487179E-2"/>
    <n v="333333.33333333331"/>
    <n v="4.6428571428571432"/>
    <x v="0"/>
    <s v="Normal"/>
    <x v="0"/>
    <s v="$"/>
    <s v="$196M"/>
    <s v="$910M"/>
    <s v="$0"/>
    <s v="$3,33,333"/>
    <n v="27777.777777777777"/>
  </r>
  <r>
    <x v="2743"/>
    <n v="2003"/>
    <x v="8"/>
    <x v="8"/>
    <s v="Series A"/>
    <n v="225"/>
    <n v="2732"/>
    <n v="978"/>
    <n v="13.67"/>
    <n v="8"/>
    <s v="No"/>
    <s v="No"/>
    <n v="76"/>
    <x v="3"/>
    <n v="3046773"/>
    <n v="2"/>
    <n v="21"/>
    <n v="8.235724743777452E-2"/>
    <n v="357979.50219619327"/>
    <n v="4.3466666666666667"/>
    <x v="0"/>
    <s v="High Performer"/>
    <x v="1"/>
    <s v="$"/>
    <s v="$225M"/>
    <s v="$978M"/>
    <s v="$0"/>
    <s v="$3,57,980"/>
    <n v="29831.625183016105"/>
  </r>
  <r>
    <x v="2744"/>
    <n v="2016"/>
    <x v="2"/>
    <x v="5"/>
    <s v="IPO"/>
    <n v="227"/>
    <n v="2733"/>
    <n v="439"/>
    <n v="12.15"/>
    <n v="9"/>
    <s v="Yes"/>
    <s v="Yes"/>
    <n v="47"/>
    <x v="3"/>
    <n v="1412252"/>
    <n v="5"/>
    <n v="8"/>
    <n v="8.3058909623124774E-2"/>
    <n v="160629.34504207829"/>
    <n v="1.9339207048458149"/>
    <x v="3"/>
    <s v="High Performer"/>
    <x v="0"/>
    <s v="€"/>
    <s v="€227M"/>
    <s v="€439M"/>
    <s v="€0"/>
    <s v="€1,60,629"/>
    <n v="13385.778753506525"/>
  </r>
  <r>
    <x v="2745"/>
    <n v="2002"/>
    <x v="5"/>
    <x v="2"/>
    <s v="Seed"/>
    <n v="378"/>
    <n v="2733"/>
    <n v="658"/>
    <n v="12.88"/>
    <n v="5"/>
    <s v="No"/>
    <s v="No"/>
    <n v="40"/>
    <x v="2"/>
    <n v="4269358"/>
    <n v="1"/>
    <n v="22"/>
    <n v="0.13830954994511527"/>
    <n v="240761.06842297842"/>
    <n v="1.7407407407407407"/>
    <x v="3"/>
    <s v="Normal"/>
    <x v="1"/>
    <s v="¥"/>
    <s v="¥378M"/>
    <s v="¥658M"/>
    <s v="¥0"/>
    <s v="¥2,40,761"/>
    <n v="20063.422368581534"/>
  </r>
  <r>
    <x v="2746"/>
    <n v="2017"/>
    <x v="3"/>
    <x v="1"/>
    <s v="Seed"/>
    <n v="465"/>
    <n v="2733"/>
    <n v="536"/>
    <n v="24.03"/>
    <n v="4"/>
    <s v="Yes"/>
    <s v="Yes"/>
    <n v="56"/>
    <x v="2"/>
    <n v="3957009"/>
    <n v="1"/>
    <n v="7"/>
    <n v="0.17014270032930845"/>
    <n v="196121.47822905233"/>
    <n v="1.1526881720430107"/>
    <x v="0"/>
    <s v="Normal"/>
    <x v="0"/>
    <s v="€"/>
    <s v="€465M"/>
    <s v="€536M"/>
    <s v="€0"/>
    <s v="€1,96,121"/>
    <n v="16343.456519087693"/>
  </r>
  <r>
    <x v="2747"/>
    <n v="2014"/>
    <x v="9"/>
    <x v="8"/>
    <s v="Seed"/>
    <n v="298"/>
    <n v="2733"/>
    <n v="986"/>
    <n v="11.97"/>
    <n v="2"/>
    <s v="No"/>
    <s v="Yes"/>
    <n v="81"/>
    <x v="3"/>
    <n v="2011658"/>
    <n v="1"/>
    <n v="10"/>
    <n v="0.10903768752286865"/>
    <n v="360775.70435418951"/>
    <n v="3.3087248322147653"/>
    <x v="3"/>
    <s v="Normal"/>
    <x v="2"/>
    <n v="0"/>
    <s v="0298M"/>
    <s v="0986M"/>
    <s v="00"/>
    <s v="03,60,776"/>
    <n v="30064.642029515795"/>
  </r>
  <r>
    <x v="2748"/>
    <n v="2013"/>
    <x v="8"/>
    <x v="7"/>
    <s v="Seed"/>
    <n v="407"/>
    <n v="2734"/>
    <n v="141"/>
    <n v="20.100000000000001"/>
    <n v="3"/>
    <s v="Yes"/>
    <s v="Yes"/>
    <n v="51"/>
    <x v="2"/>
    <n v="2090530"/>
    <n v="1"/>
    <n v="11"/>
    <n v="0.14886613021214337"/>
    <n v="51572.78712509144"/>
    <n v="0.34643734643734642"/>
    <x v="2"/>
    <s v="Normal"/>
    <x v="0"/>
    <s v="$"/>
    <s v="$407M"/>
    <s v="$141M"/>
    <s v="$0"/>
    <s v="$51,573"/>
    <n v="4297.7322604242863"/>
  </r>
  <r>
    <x v="2749"/>
    <n v="2005"/>
    <x v="9"/>
    <x v="1"/>
    <s v="Series B"/>
    <n v="95"/>
    <n v="2734"/>
    <n v="958"/>
    <n v="3.62"/>
    <n v="1"/>
    <s v="No"/>
    <s v="No"/>
    <n v="79"/>
    <x v="4"/>
    <n v="1507048"/>
    <n v="3"/>
    <n v="19"/>
    <n v="3.4747622531089976E-2"/>
    <n v="350402.34089246526"/>
    <n v="10.08421052631579"/>
    <x v="0"/>
    <s v="Normal"/>
    <x v="1"/>
    <n v="0"/>
    <s v="095M"/>
    <s v="0958M"/>
    <s v="00"/>
    <s v="03,50,402"/>
    <n v="29200.195074372103"/>
  </r>
  <r>
    <x v="2750"/>
    <n v="2011"/>
    <x v="3"/>
    <x v="3"/>
    <s v="Series A"/>
    <n v="105"/>
    <n v="2735"/>
    <n v="583"/>
    <n v="40.909999999999997"/>
    <n v="7"/>
    <s v="Yes"/>
    <s v="Yes"/>
    <n v="87"/>
    <x v="0"/>
    <n v="2507527"/>
    <n v="2"/>
    <n v="13"/>
    <n v="3.8391224862888484E-2"/>
    <n v="213162.70566727605"/>
    <n v="5.5523809523809522"/>
    <x v="0"/>
    <s v="Normal"/>
    <x v="0"/>
    <s v="€"/>
    <s v="€105M"/>
    <s v="€583M"/>
    <s v="€0"/>
    <s v="€2,13,163"/>
    <n v="17763.558805606339"/>
  </r>
  <r>
    <x v="2751"/>
    <n v="2013"/>
    <x v="9"/>
    <x v="5"/>
    <s v="IPO"/>
    <n v="247"/>
    <n v="2736"/>
    <n v="872"/>
    <n v="22.27"/>
    <n v="3"/>
    <s v="No"/>
    <s v="Yes"/>
    <n v="67"/>
    <x v="4"/>
    <n v="967577"/>
    <n v="5"/>
    <n v="11"/>
    <n v="9.0277777777777776E-2"/>
    <n v="318713.45029239764"/>
    <n v="3.5303643724696356"/>
    <x v="0"/>
    <s v="Normal"/>
    <x v="2"/>
    <n v="0"/>
    <s v="0247M"/>
    <s v="0872M"/>
    <s v="00"/>
    <s v="03,18,713"/>
    <n v="26559.454191033139"/>
  </r>
  <r>
    <x v="2752"/>
    <n v="2022"/>
    <x v="8"/>
    <x v="0"/>
    <s v="Seed"/>
    <n v="177"/>
    <n v="2736"/>
    <n v="678"/>
    <n v="0.65"/>
    <n v="2"/>
    <s v="No"/>
    <s v="No"/>
    <n v="44"/>
    <x v="0"/>
    <n v="3372038"/>
    <n v="1"/>
    <n v="2"/>
    <n v="6.4692982456140358E-2"/>
    <n v="247807.01754385966"/>
    <n v="3.8305084745762712"/>
    <x v="0"/>
    <s v="Normal"/>
    <x v="1"/>
    <s v="$"/>
    <s v="$177M"/>
    <s v="$678M"/>
    <s v="$0"/>
    <s v="$2,47,807"/>
    <n v="20650.584795321636"/>
  </r>
  <r>
    <x v="2753"/>
    <n v="2009"/>
    <x v="9"/>
    <x v="1"/>
    <s v="Series C"/>
    <n v="281"/>
    <n v="2737"/>
    <n v="655"/>
    <n v="39.32"/>
    <n v="8"/>
    <s v="No"/>
    <s v="No"/>
    <n v="35"/>
    <x v="2"/>
    <n v="551033"/>
    <n v="4"/>
    <n v="15"/>
    <n v="0.10266715381804896"/>
    <n v="239313.1165509682"/>
    <n v="2.3309608540925266"/>
    <x v="2"/>
    <s v="High Performer"/>
    <x v="1"/>
    <n v="0"/>
    <s v="0281M"/>
    <s v="0655M"/>
    <s v="00"/>
    <s v="02,39,313"/>
    <n v="19942.759712580686"/>
  </r>
  <r>
    <x v="2754"/>
    <n v="2008"/>
    <x v="7"/>
    <x v="2"/>
    <s v="Series A"/>
    <n v="62"/>
    <n v="2737"/>
    <n v="971"/>
    <n v="29.89"/>
    <n v="7"/>
    <s v="No"/>
    <s v="No"/>
    <n v="69"/>
    <x v="2"/>
    <n v="2595570"/>
    <n v="2"/>
    <n v="16"/>
    <n v="2.2652539276580199E-2"/>
    <n v="354767.99415418343"/>
    <n v="15.661290322580646"/>
    <x v="0"/>
    <s v="Normal"/>
    <x v="1"/>
    <s v="A$"/>
    <s v="A$62M"/>
    <s v="A$971M"/>
    <s v="A$0"/>
    <s v="A$3,54,768"/>
    <n v="29563.999512848619"/>
  </r>
  <r>
    <x v="2755"/>
    <n v="2002"/>
    <x v="1"/>
    <x v="4"/>
    <s v="Seed"/>
    <n v="150"/>
    <n v="2737"/>
    <n v="542"/>
    <n v="31.76"/>
    <n v="3"/>
    <s v="Yes"/>
    <s v="Yes"/>
    <n v="75"/>
    <x v="3"/>
    <n v="1171014"/>
    <n v="1"/>
    <n v="22"/>
    <n v="5.4804530507855317E-2"/>
    <n v="198027.03690171722"/>
    <n v="3.6133333333333333"/>
    <x v="0"/>
    <s v="Normal"/>
    <x v="0"/>
    <s v="¥"/>
    <s v="¥150M"/>
    <s v="¥542M"/>
    <s v="¥0"/>
    <s v="¥1,98,027"/>
    <n v="16502.2530751431"/>
  </r>
  <r>
    <x v="2756"/>
    <n v="2000"/>
    <x v="3"/>
    <x v="7"/>
    <s v="IPO"/>
    <n v="119"/>
    <n v="2738"/>
    <n v="346"/>
    <n v="34.950000000000003"/>
    <n v="8"/>
    <s v="Yes"/>
    <s v="No"/>
    <n v="22"/>
    <x v="1"/>
    <n v="2516261"/>
    <n v="5"/>
    <n v="24"/>
    <n v="4.3462381300219136E-2"/>
    <n v="126369.61285609934"/>
    <n v="2.9075630252100839"/>
    <x v="0"/>
    <s v="High Performer"/>
    <x v="0"/>
    <s v="€"/>
    <s v="€119M"/>
    <s v="€346M"/>
    <s v="€0"/>
    <s v="€1,26,370"/>
    <n v="10530.801071341612"/>
  </r>
  <r>
    <x v="2757"/>
    <n v="2015"/>
    <x v="8"/>
    <x v="7"/>
    <s v="Seed"/>
    <n v="149"/>
    <n v="2739"/>
    <n v="902"/>
    <n v="34.14"/>
    <n v="1"/>
    <s v="Yes"/>
    <s v="No"/>
    <n v="79"/>
    <x v="3"/>
    <n v="4491416"/>
    <n v="1"/>
    <n v="9"/>
    <n v="5.439941584519898E-2"/>
    <n v="329317.26907630521"/>
    <n v="6.0536912751677852"/>
    <x v="0"/>
    <s v="Normal"/>
    <x v="0"/>
    <s v="$"/>
    <s v="$149M"/>
    <s v="$902M"/>
    <s v="$0"/>
    <s v="$3,29,317"/>
    <n v="27443.105756358767"/>
  </r>
  <r>
    <x v="2758"/>
    <n v="2009"/>
    <x v="3"/>
    <x v="9"/>
    <s v="IPO"/>
    <n v="132"/>
    <n v="2740"/>
    <n v="589"/>
    <n v="32.72"/>
    <n v="3"/>
    <s v="Yes"/>
    <s v="No"/>
    <n v="4"/>
    <x v="2"/>
    <n v="3359450"/>
    <n v="5"/>
    <n v="15"/>
    <n v="4.8175182481751823E-2"/>
    <n v="214963.50364963504"/>
    <n v="4.4621212121212119"/>
    <x v="3"/>
    <s v="Normal"/>
    <x v="0"/>
    <s v="€"/>
    <s v="€132M"/>
    <s v="€589M"/>
    <s v="€0"/>
    <s v="€2,14,964"/>
    <n v="17913.625304136254"/>
  </r>
  <r>
    <x v="2759"/>
    <n v="2019"/>
    <x v="7"/>
    <x v="5"/>
    <s v="Seed"/>
    <n v="498"/>
    <n v="2741"/>
    <n v="738"/>
    <n v="17.68"/>
    <n v="2"/>
    <s v="No"/>
    <s v="Yes"/>
    <n v="69"/>
    <x v="0"/>
    <n v="2152798"/>
    <n v="1"/>
    <n v="5"/>
    <n v="0.18168551623495074"/>
    <n v="269244.80116745713"/>
    <n v="1.4819277108433735"/>
    <x v="0"/>
    <s v="Normal"/>
    <x v="2"/>
    <s v="A$"/>
    <s v="A$498M"/>
    <s v="A$738M"/>
    <s v="A$0"/>
    <s v="A$2,69,245"/>
    <n v="22437.066763954761"/>
  </r>
  <r>
    <x v="2760"/>
    <n v="2001"/>
    <x v="0"/>
    <x v="0"/>
    <s v="IPO"/>
    <n v="258"/>
    <n v="2742"/>
    <n v="431"/>
    <n v="1.64"/>
    <n v="2"/>
    <s v="No"/>
    <s v="No"/>
    <n v="56"/>
    <x v="1"/>
    <n v="878466"/>
    <n v="5"/>
    <n v="23"/>
    <n v="9.4091903719912467E-2"/>
    <n v="157184.53683442742"/>
    <n v="1.6705426356589148"/>
    <x v="0"/>
    <s v="Normal"/>
    <x v="1"/>
    <s v="₹"/>
    <s v="₹258M"/>
    <s v="₹431M"/>
    <s v="₹0"/>
    <s v="₹1,57,185"/>
    <n v="13098.711402868952"/>
  </r>
  <r>
    <x v="2761"/>
    <n v="2013"/>
    <x v="8"/>
    <x v="7"/>
    <s v="Series A"/>
    <n v="128"/>
    <n v="2743"/>
    <n v="481"/>
    <n v="16.579999999999998"/>
    <n v="7"/>
    <s v="No"/>
    <s v="No"/>
    <n v="95"/>
    <x v="2"/>
    <n v="42868"/>
    <n v="2"/>
    <n v="11"/>
    <n v="4.6664236237695951E-2"/>
    <n v="175355.45023696683"/>
    <n v="3.7578125"/>
    <x v="3"/>
    <s v="Normal"/>
    <x v="1"/>
    <s v="$"/>
    <s v="$128M"/>
    <s v="$481M"/>
    <s v="$0"/>
    <s v="$1,75,355"/>
    <n v="14612.954186413903"/>
  </r>
  <r>
    <x v="2762"/>
    <n v="2021"/>
    <x v="5"/>
    <x v="7"/>
    <s v="Series A"/>
    <n v="444"/>
    <n v="2744"/>
    <n v="212"/>
    <n v="13.25"/>
    <n v="7"/>
    <s v="Yes"/>
    <s v="Yes"/>
    <n v="4"/>
    <x v="3"/>
    <n v="2915750"/>
    <n v="2"/>
    <n v="3"/>
    <n v="0.16180758017492711"/>
    <n v="77259.475218658888"/>
    <n v="0.47747747747747749"/>
    <x v="3"/>
    <s v="Normal"/>
    <x v="0"/>
    <s v="¥"/>
    <s v="¥444M"/>
    <s v="¥212M"/>
    <s v="¥0"/>
    <s v="¥77,259"/>
    <n v="6438.2896015549077"/>
  </r>
  <r>
    <x v="2763"/>
    <n v="2019"/>
    <x v="8"/>
    <x v="4"/>
    <s v="Series C"/>
    <n v="416"/>
    <n v="2744"/>
    <n v="456"/>
    <n v="47.75"/>
    <n v="3"/>
    <s v="No"/>
    <s v="Yes"/>
    <n v="66"/>
    <x v="2"/>
    <n v="3512524"/>
    <n v="4"/>
    <n v="5"/>
    <n v="0.15160349854227406"/>
    <n v="166180.75801749271"/>
    <n v="1.0961538461538463"/>
    <x v="2"/>
    <s v="Normal"/>
    <x v="2"/>
    <s v="$"/>
    <s v="$416M"/>
    <s v="$456M"/>
    <s v="$0"/>
    <s v="$1,66,181"/>
    <n v="13848.396501457726"/>
  </r>
  <r>
    <x v="2764"/>
    <n v="2009"/>
    <x v="4"/>
    <x v="2"/>
    <s v="Seed"/>
    <n v="92"/>
    <n v="2745"/>
    <n v="169"/>
    <n v="2.38"/>
    <n v="9"/>
    <s v="No"/>
    <s v="No"/>
    <n v="3"/>
    <x v="4"/>
    <n v="2589276"/>
    <n v="1"/>
    <n v="15"/>
    <n v="3.3515482695810568E-2"/>
    <n v="61566.48451730419"/>
    <n v="1.8369565217391304"/>
    <x v="2"/>
    <s v="High Performer"/>
    <x v="1"/>
    <s v="$"/>
    <s v="$92M"/>
    <s v="$169M"/>
    <s v="$0"/>
    <s v="$61,566"/>
    <n v="5130.5403764420162"/>
  </r>
  <r>
    <x v="2765"/>
    <n v="2009"/>
    <x v="2"/>
    <x v="2"/>
    <s v="Series A"/>
    <n v="71"/>
    <n v="2746"/>
    <n v="411"/>
    <n v="30.51"/>
    <n v="6"/>
    <s v="Yes"/>
    <s v="Yes"/>
    <n v="22"/>
    <x v="0"/>
    <n v="1299753"/>
    <n v="2"/>
    <n v="15"/>
    <n v="2.5855790240349598E-2"/>
    <n v="149672.2505462491"/>
    <n v="5.788732394366197"/>
    <x v="0"/>
    <s v="Normal"/>
    <x v="0"/>
    <s v="€"/>
    <s v="€71M"/>
    <s v="€411M"/>
    <s v="€0"/>
    <s v="€1,49,672"/>
    <n v="12472.687545520757"/>
  </r>
  <r>
    <x v="2766"/>
    <n v="2001"/>
    <x v="6"/>
    <x v="7"/>
    <s v="Series B"/>
    <n v="180"/>
    <n v="2746"/>
    <n v="165"/>
    <n v="15.1"/>
    <n v="4"/>
    <s v="Yes"/>
    <s v="No"/>
    <n v="28"/>
    <x v="3"/>
    <n v="1015521"/>
    <n v="3"/>
    <n v="23"/>
    <n v="6.5549890750182083E-2"/>
    <n v="60087.399854333577"/>
    <n v="0.91666666666666663"/>
    <x v="3"/>
    <s v="Normal"/>
    <x v="0"/>
    <s v="£"/>
    <s v="£180M"/>
    <s v="£165M"/>
    <s v="£0"/>
    <s v="£60,087"/>
    <n v="5007.2833211944644"/>
  </r>
  <r>
    <x v="2767"/>
    <n v="2012"/>
    <x v="3"/>
    <x v="0"/>
    <s v="Seed"/>
    <n v="482"/>
    <n v="2747"/>
    <n v="605"/>
    <n v="38.65"/>
    <n v="7"/>
    <s v="Yes"/>
    <s v="Yes"/>
    <n v="68"/>
    <x v="2"/>
    <n v="128856"/>
    <n v="1"/>
    <n v="12"/>
    <n v="0.17546414270112851"/>
    <n v="220240.26210411359"/>
    <n v="1.2551867219917012"/>
    <x v="3"/>
    <s v="Normal"/>
    <x v="0"/>
    <s v="€"/>
    <s v="€482M"/>
    <s v="€605M"/>
    <s v="€0"/>
    <s v="€2,20,240"/>
    <n v="18353.355175342796"/>
  </r>
  <r>
    <x v="2768"/>
    <n v="2007"/>
    <x v="6"/>
    <x v="3"/>
    <s v="Series C"/>
    <n v="308"/>
    <n v="2748"/>
    <n v="438"/>
    <n v="48.14"/>
    <n v="4"/>
    <s v="Yes"/>
    <s v="Yes"/>
    <n v="31"/>
    <x v="2"/>
    <n v="1223737"/>
    <n v="4"/>
    <n v="17"/>
    <n v="0.11208151382823872"/>
    <n v="159388.64628820959"/>
    <n v="1.4220779220779221"/>
    <x v="0"/>
    <s v="Normal"/>
    <x v="0"/>
    <s v="£"/>
    <s v="£308M"/>
    <s v="£438M"/>
    <s v="£0"/>
    <s v="£1,59,389"/>
    <n v="13282.387190684134"/>
  </r>
  <r>
    <x v="2769"/>
    <n v="2006"/>
    <x v="1"/>
    <x v="5"/>
    <s v="IPO"/>
    <n v="233"/>
    <n v="2748"/>
    <n v="709"/>
    <n v="34.94"/>
    <n v="2"/>
    <s v="Yes"/>
    <s v="No"/>
    <n v="13"/>
    <x v="3"/>
    <n v="3909657"/>
    <n v="5"/>
    <n v="18"/>
    <n v="8.4788937409024739E-2"/>
    <n v="258005.82241630278"/>
    <n v="3.0429184549356223"/>
    <x v="3"/>
    <s v="Normal"/>
    <x v="0"/>
    <s v="¥"/>
    <s v="¥233M"/>
    <s v="¥709M"/>
    <s v="¥0"/>
    <s v="¥2,58,006"/>
    <n v="21500.485201358562"/>
  </r>
  <r>
    <x v="2770"/>
    <n v="2018"/>
    <x v="7"/>
    <x v="9"/>
    <s v="Series A"/>
    <n v="424"/>
    <n v="2749"/>
    <n v="925"/>
    <n v="48.63"/>
    <n v="8"/>
    <s v="Yes"/>
    <s v="No"/>
    <n v="45"/>
    <x v="3"/>
    <n v="3031860"/>
    <n v="2"/>
    <n v="6"/>
    <n v="0.1542379046926155"/>
    <n v="336485.99490723899"/>
    <n v="2.1816037735849059"/>
    <x v="3"/>
    <s v="High Performer"/>
    <x v="0"/>
    <s v="A$"/>
    <s v="A$424M"/>
    <s v="A$925M"/>
    <s v="A$0"/>
    <s v="A$3,36,486"/>
    <n v="28040.499575603251"/>
  </r>
  <r>
    <x v="2771"/>
    <n v="2001"/>
    <x v="7"/>
    <x v="1"/>
    <s v="Series A"/>
    <n v="348"/>
    <n v="2749"/>
    <n v="228"/>
    <n v="22.4"/>
    <n v="7"/>
    <s v="Yes"/>
    <s v="Yes"/>
    <n v="57"/>
    <x v="4"/>
    <n v="2917349"/>
    <n v="2"/>
    <n v="23"/>
    <n v="0.12659148781375046"/>
    <n v="82939.250636595127"/>
    <n v="0.65517241379310343"/>
    <x v="0"/>
    <s v="Normal"/>
    <x v="0"/>
    <s v="A$"/>
    <s v="A$348M"/>
    <s v="A$228M"/>
    <s v="A$0"/>
    <s v="A$82,939"/>
    <n v="6911.6042197162606"/>
  </r>
  <r>
    <x v="2772"/>
    <n v="2005"/>
    <x v="1"/>
    <x v="0"/>
    <s v="IPO"/>
    <n v="242"/>
    <n v="2751"/>
    <n v="987"/>
    <n v="47.13"/>
    <n v="6"/>
    <s v="Yes"/>
    <s v="No"/>
    <n v="4"/>
    <x v="1"/>
    <n v="665542"/>
    <n v="5"/>
    <n v="19"/>
    <n v="8.7968011632133775E-2"/>
    <n v="358778.62595419848"/>
    <n v="4.0785123966942152"/>
    <x v="3"/>
    <s v="Normal"/>
    <x v="0"/>
    <s v="¥"/>
    <s v="¥242M"/>
    <s v="¥987M"/>
    <s v="¥0"/>
    <s v="¥3,58,779"/>
    <n v="29898.21882951654"/>
  </r>
  <r>
    <x v="2773"/>
    <n v="2015"/>
    <x v="1"/>
    <x v="6"/>
    <s v="IPO"/>
    <n v="407"/>
    <n v="2752"/>
    <n v="543"/>
    <n v="34.159999999999997"/>
    <n v="8"/>
    <s v="No"/>
    <s v="No"/>
    <n v="81"/>
    <x v="2"/>
    <n v="1194087"/>
    <n v="5"/>
    <n v="9"/>
    <n v="0.14789244186046513"/>
    <n v="197311.04651162791"/>
    <n v="1.3341523341523343"/>
    <x v="3"/>
    <s v="High Performer"/>
    <x v="1"/>
    <s v="¥"/>
    <s v="¥407M"/>
    <s v="¥543M"/>
    <s v="¥0"/>
    <s v="¥1,97,311"/>
    <n v="16442.587209302324"/>
  </r>
  <r>
    <x v="2774"/>
    <n v="2018"/>
    <x v="3"/>
    <x v="6"/>
    <s v="IPO"/>
    <n v="385"/>
    <n v="2753"/>
    <n v="372"/>
    <n v="17.47"/>
    <n v="8"/>
    <s v="Yes"/>
    <s v="Yes"/>
    <n v="47"/>
    <x v="3"/>
    <n v="4355767"/>
    <n v="5"/>
    <n v="6"/>
    <n v="0.13984743915728295"/>
    <n v="135125.31783508899"/>
    <n v="0.96623376623376622"/>
    <x v="3"/>
    <s v="High Performer"/>
    <x v="0"/>
    <s v="€"/>
    <s v="€385M"/>
    <s v="€372M"/>
    <s v="€0"/>
    <s v="€1,35,125"/>
    <n v="11260.443152924083"/>
  </r>
  <r>
    <x v="2775"/>
    <n v="2011"/>
    <x v="2"/>
    <x v="0"/>
    <s v="Series A"/>
    <n v="483"/>
    <n v="2754"/>
    <n v="918"/>
    <n v="22.48"/>
    <n v="4"/>
    <s v="No"/>
    <s v="No"/>
    <n v="30"/>
    <x v="4"/>
    <n v="4135853"/>
    <n v="2"/>
    <n v="13"/>
    <n v="0.17538126361655773"/>
    <n v="333333.33333333331"/>
    <n v="1.9006211180124224"/>
    <x v="2"/>
    <s v="Normal"/>
    <x v="1"/>
    <s v="€"/>
    <s v="€483M"/>
    <s v="€918M"/>
    <s v="€0"/>
    <s v="€3,33,333"/>
    <n v="27777.777777777777"/>
  </r>
  <r>
    <x v="2776"/>
    <n v="2022"/>
    <x v="6"/>
    <x v="5"/>
    <s v="Seed"/>
    <n v="74"/>
    <n v="2754"/>
    <n v="766"/>
    <n v="44.11"/>
    <n v="2"/>
    <s v="No"/>
    <s v="Yes"/>
    <n v="8"/>
    <x v="0"/>
    <n v="4043790"/>
    <n v="1"/>
    <n v="2"/>
    <n v="2.6870007262164125E-2"/>
    <n v="278140.88598402322"/>
    <n v="10.351351351351351"/>
    <x v="0"/>
    <s v="Normal"/>
    <x v="2"/>
    <s v="£"/>
    <s v="£74M"/>
    <s v="£766M"/>
    <s v="£0"/>
    <s v="£2,78,141"/>
    <n v="23178.407165335269"/>
  </r>
  <r>
    <x v="2777"/>
    <n v="2021"/>
    <x v="8"/>
    <x v="7"/>
    <s v="Seed"/>
    <n v="262"/>
    <n v="2755"/>
    <n v="282"/>
    <n v="36.04"/>
    <n v="5"/>
    <s v="Yes"/>
    <s v="Yes"/>
    <n v="24"/>
    <x v="2"/>
    <n v="625672"/>
    <n v="1"/>
    <n v="3"/>
    <n v="9.5099818511796733E-2"/>
    <n v="102359.34664246824"/>
    <n v="1.0763358778625953"/>
    <x v="0"/>
    <s v="Normal"/>
    <x v="0"/>
    <s v="$"/>
    <s v="$262M"/>
    <s v="$282M"/>
    <s v="$0"/>
    <s v="$1,02,359"/>
    <n v="8529.9455535390207"/>
  </r>
  <r>
    <x v="2778"/>
    <n v="2009"/>
    <x v="0"/>
    <x v="0"/>
    <s v="Series A"/>
    <n v="132"/>
    <n v="2756"/>
    <n v="166"/>
    <n v="6.62"/>
    <n v="8"/>
    <s v="Yes"/>
    <s v="Yes"/>
    <n v="18"/>
    <x v="1"/>
    <n v="2598847"/>
    <n v="2"/>
    <n v="15"/>
    <n v="4.7895500725689405E-2"/>
    <n v="60232.220609579097"/>
    <n v="1.2575757575757576"/>
    <x v="3"/>
    <s v="High Performer"/>
    <x v="0"/>
    <s v="₹"/>
    <s v="₹132M"/>
    <s v="₹166M"/>
    <s v="₹0"/>
    <s v="₹60,232"/>
    <n v="5019.3517174649251"/>
  </r>
  <r>
    <x v="2779"/>
    <n v="2014"/>
    <x v="7"/>
    <x v="1"/>
    <s v="Series C"/>
    <n v="454"/>
    <n v="2756"/>
    <n v="203"/>
    <n v="47.04"/>
    <n v="7"/>
    <s v="Yes"/>
    <s v="No"/>
    <n v="77"/>
    <x v="4"/>
    <n v="1866884"/>
    <n v="4"/>
    <n v="10"/>
    <n v="0.16473149492017417"/>
    <n v="73657.474600870832"/>
    <n v="0.44713656387665196"/>
    <x v="0"/>
    <s v="Normal"/>
    <x v="0"/>
    <s v="A$"/>
    <s v="A$454M"/>
    <s v="A$203M"/>
    <s v="A$0"/>
    <s v="A$73,657"/>
    <n v="6138.122883405902"/>
  </r>
  <r>
    <x v="2780"/>
    <n v="2019"/>
    <x v="4"/>
    <x v="1"/>
    <s v="Seed"/>
    <n v="252"/>
    <n v="2757"/>
    <n v="602"/>
    <n v="39.869999999999997"/>
    <n v="6"/>
    <s v="No"/>
    <s v="No"/>
    <n v="27"/>
    <x v="1"/>
    <n v="2779091"/>
    <n v="1"/>
    <n v="5"/>
    <n v="9.1403699673558214E-2"/>
    <n v="218353.28255350018"/>
    <n v="2.3888888888888888"/>
    <x v="3"/>
    <s v="Normal"/>
    <x v="1"/>
    <s v="$"/>
    <s v="$252M"/>
    <s v="$602M"/>
    <s v="$0"/>
    <s v="$2,18,353"/>
    <n v="18196.106879458348"/>
  </r>
  <r>
    <x v="2781"/>
    <n v="2022"/>
    <x v="9"/>
    <x v="3"/>
    <s v="Seed"/>
    <n v="456"/>
    <n v="2757"/>
    <n v="805"/>
    <n v="30.47"/>
    <n v="4"/>
    <s v="Yes"/>
    <s v="No"/>
    <n v="47"/>
    <x v="2"/>
    <n v="1925314"/>
    <n v="1"/>
    <n v="2"/>
    <n v="0.16539717083786726"/>
    <n v="291984.04062386655"/>
    <n v="1.7653508771929824"/>
    <x v="3"/>
    <s v="Normal"/>
    <x v="0"/>
    <n v="0"/>
    <s v="0456M"/>
    <s v="0805M"/>
    <s v="00"/>
    <s v="02,91,984"/>
    <n v="24332.003385322208"/>
  </r>
  <r>
    <x v="2782"/>
    <n v="2000"/>
    <x v="6"/>
    <x v="1"/>
    <s v="Series C"/>
    <n v="480"/>
    <n v="2758"/>
    <n v="488"/>
    <n v="43.27"/>
    <n v="9"/>
    <s v="Yes"/>
    <s v="No"/>
    <n v="13"/>
    <x v="1"/>
    <n v="1035256"/>
    <n v="4"/>
    <n v="24"/>
    <n v="0.17403915881073242"/>
    <n v="176939.81145757795"/>
    <n v="1.0166666666666666"/>
    <x v="2"/>
    <s v="High Performer"/>
    <x v="0"/>
    <s v="£"/>
    <s v="£480M"/>
    <s v="£488M"/>
    <s v="£0"/>
    <s v="£1,76,940"/>
    <n v="14744.984288131496"/>
  </r>
  <r>
    <x v="2783"/>
    <n v="2003"/>
    <x v="2"/>
    <x v="2"/>
    <s v="Series C"/>
    <n v="60"/>
    <n v="2758"/>
    <n v="336"/>
    <n v="4.24"/>
    <n v="9"/>
    <s v="Yes"/>
    <s v="No"/>
    <n v="1"/>
    <x v="2"/>
    <n v="467275"/>
    <n v="4"/>
    <n v="21"/>
    <n v="2.1754894851341553E-2"/>
    <n v="121827.41116751269"/>
    <n v="5.6"/>
    <x v="3"/>
    <s v="High Performer"/>
    <x v="0"/>
    <s v="€"/>
    <s v="€60M"/>
    <s v="€336M"/>
    <s v="€0"/>
    <s v="€1,21,827"/>
    <n v="10152.284263959391"/>
  </r>
  <r>
    <x v="2784"/>
    <n v="2012"/>
    <x v="6"/>
    <x v="9"/>
    <s v="Series B"/>
    <n v="429"/>
    <n v="2758"/>
    <n v="126"/>
    <n v="17.78"/>
    <n v="9"/>
    <s v="Yes"/>
    <s v="No"/>
    <n v="45"/>
    <x v="2"/>
    <n v="1041042"/>
    <n v="3"/>
    <n v="12"/>
    <n v="0.1555474981870921"/>
    <n v="45685.279187817257"/>
    <n v="0.2937062937062937"/>
    <x v="0"/>
    <s v="High Performer"/>
    <x v="0"/>
    <s v="£"/>
    <s v="£429M"/>
    <s v="£126M"/>
    <s v="£0"/>
    <s v="£45,685"/>
    <n v="3807.1065989847716"/>
  </r>
  <r>
    <x v="2785"/>
    <n v="2004"/>
    <x v="8"/>
    <x v="5"/>
    <s v="Seed"/>
    <n v="299"/>
    <n v="2758"/>
    <n v="571"/>
    <n v="16.32"/>
    <n v="7"/>
    <s v="Yes"/>
    <s v="No"/>
    <n v="14"/>
    <x v="3"/>
    <n v="1708431"/>
    <n v="1"/>
    <n v="20"/>
    <n v="0.10841189267585206"/>
    <n v="207034.08266860043"/>
    <n v="1.9096989966555185"/>
    <x v="2"/>
    <s v="Normal"/>
    <x v="0"/>
    <s v="$"/>
    <s v="$299M"/>
    <s v="$571M"/>
    <s v="$0"/>
    <s v="$2,07,034"/>
    <n v="17252.840222383369"/>
  </r>
  <r>
    <x v="2786"/>
    <n v="2006"/>
    <x v="4"/>
    <x v="0"/>
    <s v="Series C"/>
    <n v="54"/>
    <n v="2758"/>
    <n v="587"/>
    <n v="26.18"/>
    <n v="2"/>
    <s v="No"/>
    <s v="No"/>
    <n v="91"/>
    <x v="1"/>
    <n v="4287239"/>
    <n v="4"/>
    <n v="18"/>
    <n v="1.9579405366207395E-2"/>
    <n v="212835.38796229151"/>
    <n v="10.87037037037037"/>
    <x v="0"/>
    <s v="Normal"/>
    <x v="1"/>
    <s v="$"/>
    <s v="$54M"/>
    <s v="$587M"/>
    <s v="$0"/>
    <s v="$2,12,835"/>
    <n v="17736.282330190959"/>
  </r>
  <r>
    <x v="2787"/>
    <n v="2002"/>
    <x v="9"/>
    <x v="9"/>
    <s v="Series B"/>
    <n v="162"/>
    <n v="2761"/>
    <n v="844"/>
    <n v="26.5"/>
    <n v="9"/>
    <s v="Yes"/>
    <s v="No"/>
    <n v="82"/>
    <x v="3"/>
    <n v="402568"/>
    <n v="3"/>
    <n v="22"/>
    <n v="5.8674393335747921E-2"/>
    <n v="305686.34552698297"/>
    <n v="5.2098765432098766"/>
    <x v="2"/>
    <s v="High Performer"/>
    <x v="0"/>
    <n v="0"/>
    <s v="0162M"/>
    <s v="0844M"/>
    <s v="00"/>
    <s v="03,05,686"/>
    <n v="25473.86212724858"/>
  </r>
  <r>
    <x v="2788"/>
    <n v="2009"/>
    <x v="1"/>
    <x v="2"/>
    <s v="Series A"/>
    <n v="55"/>
    <n v="2762"/>
    <n v="687"/>
    <n v="34.200000000000003"/>
    <n v="2"/>
    <s v="Yes"/>
    <s v="No"/>
    <n v="11"/>
    <x v="2"/>
    <n v="3677952"/>
    <n v="2"/>
    <n v="15"/>
    <n v="1.9913106444605359E-2"/>
    <n v="248732.80231716149"/>
    <n v="12.49090909090909"/>
    <x v="0"/>
    <s v="Normal"/>
    <x v="0"/>
    <s v="¥"/>
    <s v="¥55M"/>
    <s v="¥687M"/>
    <s v="¥0"/>
    <s v="¥2,48,733"/>
    <n v="20727.733526430122"/>
  </r>
  <r>
    <x v="2789"/>
    <n v="2013"/>
    <x v="4"/>
    <x v="5"/>
    <s v="Series A"/>
    <n v="227"/>
    <n v="2762"/>
    <n v="677"/>
    <n v="18"/>
    <n v="1"/>
    <s v="No"/>
    <s v="No"/>
    <n v="49"/>
    <x v="3"/>
    <n v="2683629"/>
    <n v="2"/>
    <n v="11"/>
    <n v="8.2186821144098476E-2"/>
    <n v="245112.23750905143"/>
    <n v="2.9823788546255505"/>
    <x v="0"/>
    <s v="Normal"/>
    <x v="1"/>
    <s v="$"/>
    <s v="$227M"/>
    <s v="$677M"/>
    <s v="$0"/>
    <s v="$2,45,112"/>
    <n v="20426.01979242095"/>
  </r>
  <r>
    <x v="2790"/>
    <n v="2018"/>
    <x v="5"/>
    <x v="6"/>
    <s v="Seed"/>
    <n v="148"/>
    <n v="2764"/>
    <n v="298"/>
    <n v="32.020000000000003"/>
    <n v="5"/>
    <s v="No"/>
    <s v="Yes"/>
    <n v="9"/>
    <x v="2"/>
    <n v="3447722"/>
    <n v="1"/>
    <n v="6"/>
    <n v="5.3545586107091175E-2"/>
    <n v="107814.76121562952"/>
    <n v="2.0135135135135136"/>
    <x v="2"/>
    <s v="Normal"/>
    <x v="2"/>
    <s v="¥"/>
    <s v="¥148M"/>
    <s v="¥298M"/>
    <s v="¥0"/>
    <s v="¥1,07,815"/>
    <n v="8984.5634346357929"/>
  </r>
  <r>
    <x v="2791"/>
    <n v="2014"/>
    <x v="0"/>
    <x v="1"/>
    <s v="Series B"/>
    <n v="67"/>
    <n v="2765"/>
    <n v="93"/>
    <n v="24.54"/>
    <n v="1"/>
    <s v="No"/>
    <s v="No"/>
    <n v="29"/>
    <x v="1"/>
    <n v="4932557"/>
    <n v="3"/>
    <n v="10"/>
    <n v="2.4231464737793851E-2"/>
    <n v="33634.71971066908"/>
    <n v="1.3880597014925373"/>
    <x v="3"/>
    <s v="Normal"/>
    <x v="1"/>
    <s v="₹"/>
    <s v="₹67M"/>
    <s v="₹93M"/>
    <s v="₹0"/>
    <s v="₹33,635"/>
    <n v="2802.8933092224233"/>
  </r>
  <r>
    <x v="2792"/>
    <n v="2020"/>
    <x v="3"/>
    <x v="5"/>
    <s v="Seed"/>
    <n v="420"/>
    <n v="2766"/>
    <n v="722"/>
    <n v="5.77"/>
    <n v="2"/>
    <s v="Yes"/>
    <s v="No"/>
    <n v="46"/>
    <x v="3"/>
    <n v="1481850"/>
    <n v="1"/>
    <n v="4"/>
    <n v="0.15184381778741865"/>
    <n v="261026.75343456253"/>
    <n v="1.7190476190476192"/>
    <x v="2"/>
    <s v="Normal"/>
    <x v="0"/>
    <s v="€"/>
    <s v="€420M"/>
    <s v="€722M"/>
    <s v="€0"/>
    <s v="€2,61,027"/>
    <n v="21752.229452880212"/>
  </r>
  <r>
    <x v="2793"/>
    <n v="2012"/>
    <x v="1"/>
    <x v="8"/>
    <s v="IPO"/>
    <n v="84"/>
    <n v="2767"/>
    <n v="488"/>
    <n v="11.75"/>
    <n v="9"/>
    <s v="Yes"/>
    <s v="Yes"/>
    <n v="32"/>
    <x v="1"/>
    <n v="4297171"/>
    <n v="5"/>
    <n v="12"/>
    <n v="3.0357788218286955E-2"/>
    <n v="176364.29345861945"/>
    <n v="5.8095238095238093"/>
    <x v="0"/>
    <s v="High Performer"/>
    <x v="0"/>
    <s v="¥"/>
    <s v="¥84M"/>
    <s v="¥488M"/>
    <s v="¥0"/>
    <s v="¥1,76,364"/>
    <n v="14697.024454884953"/>
  </r>
  <r>
    <x v="2794"/>
    <n v="2001"/>
    <x v="9"/>
    <x v="5"/>
    <s v="Series B"/>
    <n v="100"/>
    <n v="2768"/>
    <n v="908"/>
    <n v="38.1"/>
    <n v="2"/>
    <s v="Yes"/>
    <s v="Yes"/>
    <n v="44"/>
    <x v="1"/>
    <n v="2924892"/>
    <n v="3"/>
    <n v="23"/>
    <n v="3.6127167630057806E-2"/>
    <n v="328034.68208092486"/>
    <n v="9.08"/>
    <x v="3"/>
    <s v="Normal"/>
    <x v="0"/>
    <n v="0"/>
    <s v="0100M"/>
    <s v="0908M"/>
    <s v="00"/>
    <s v="03,28,035"/>
    <n v="27336.22350674374"/>
  </r>
  <r>
    <x v="2795"/>
    <n v="2000"/>
    <x v="9"/>
    <x v="9"/>
    <s v="Series B"/>
    <n v="444"/>
    <n v="2768"/>
    <n v="126"/>
    <n v="43"/>
    <n v="1"/>
    <s v="No"/>
    <s v="No"/>
    <n v="91"/>
    <x v="0"/>
    <n v="1443384"/>
    <n v="3"/>
    <n v="24"/>
    <n v="0.16040462427745664"/>
    <n v="45520.23121387283"/>
    <n v="0.28378378378378377"/>
    <x v="0"/>
    <s v="Normal"/>
    <x v="1"/>
    <n v="0"/>
    <s v="0444M"/>
    <s v="0126M"/>
    <s v="00"/>
    <s v="045,520"/>
    <n v="3793.3526011560693"/>
  </r>
  <r>
    <x v="2796"/>
    <n v="2012"/>
    <x v="2"/>
    <x v="4"/>
    <s v="Series B"/>
    <n v="189"/>
    <n v="2768"/>
    <n v="189"/>
    <n v="39.979999999999997"/>
    <n v="1"/>
    <s v="Yes"/>
    <s v="Yes"/>
    <n v="44"/>
    <x v="3"/>
    <n v="3804444"/>
    <n v="3"/>
    <n v="12"/>
    <n v="6.8280346820809246E-2"/>
    <n v="68280.346820809253"/>
    <n v="1"/>
    <x v="3"/>
    <s v="Normal"/>
    <x v="0"/>
    <s v="€"/>
    <s v="€189M"/>
    <s v="€189M"/>
    <s v="€0"/>
    <s v="€68,280"/>
    <n v="5690.0289017341038"/>
  </r>
  <r>
    <x v="2797"/>
    <n v="2003"/>
    <x v="9"/>
    <x v="4"/>
    <s v="Series A"/>
    <n v="458"/>
    <n v="2769"/>
    <n v="193"/>
    <n v="42.07"/>
    <n v="7"/>
    <s v="Yes"/>
    <s v="No"/>
    <n v="48"/>
    <x v="2"/>
    <n v="204858"/>
    <n v="2"/>
    <n v="21"/>
    <n v="0.16540267244492596"/>
    <n v="69700.252798844347"/>
    <n v="0.42139737991266374"/>
    <x v="2"/>
    <s v="Normal"/>
    <x v="0"/>
    <n v="0"/>
    <s v="0458M"/>
    <s v="0193M"/>
    <s v="00"/>
    <s v="069,700"/>
    <n v="5808.3543999036956"/>
  </r>
  <r>
    <x v="2798"/>
    <n v="2004"/>
    <x v="2"/>
    <x v="8"/>
    <s v="IPO"/>
    <n v="77"/>
    <n v="2771"/>
    <n v="922"/>
    <n v="45.8"/>
    <n v="3"/>
    <s v="No"/>
    <s v="Yes"/>
    <n v="65"/>
    <x v="3"/>
    <n v="3605147"/>
    <n v="5"/>
    <n v="20"/>
    <n v="2.77878022374594E-2"/>
    <n v="332731.86575243593"/>
    <n v="11.974025974025974"/>
    <x v="0"/>
    <s v="Normal"/>
    <x v="2"/>
    <s v="€"/>
    <s v="€77M"/>
    <s v="€922M"/>
    <s v="€0"/>
    <s v="€3,32,732"/>
    <n v="27727.655479369663"/>
  </r>
  <r>
    <x v="2799"/>
    <n v="2011"/>
    <x v="9"/>
    <x v="0"/>
    <s v="Series C"/>
    <n v="232"/>
    <n v="2772"/>
    <n v="92"/>
    <n v="47.42"/>
    <n v="2"/>
    <s v="No"/>
    <s v="Yes"/>
    <n v="28"/>
    <x v="3"/>
    <n v="3373415"/>
    <n v="4"/>
    <n v="13"/>
    <n v="8.3694083694083696E-2"/>
    <n v="33189.033189033187"/>
    <n v="0.39655172413793105"/>
    <x v="3"/>
    <s v="Normal"/>
    <x v="2"/>
    <n v="0"/>
    <s v="0232M"/>
    <s v="092M"/>
    <s v="00"/>
    <s v="033,189"/>
    <n v="2765.7527657527658"/>
  </r>
  <r>
    <x v="2800"/>
    <n v="2019"/>
    <x v="5"/>
    <x v="4"/>
    <s v="Series B"/>
    <n v="306"/>
    <n v="2773"/>
    <n v="206"/>
    <n v="23.45"/>
    <n v="4"/>
    <s v="Yes"/>
    <s v="Yes"/>
    <n v="17"/>
    <x v="3"/>
    <n v="3234826"/>
    <n v="3"/>
    <n v="5"/>
    <n v="0.11034980165885323"/>
    <n v="74287.774972953484"/>
    <n v="0.67320261437908502"/>
    <x v="1"/>
    <s v="Normal"/>
    <x v="0"/>
    <s v="¥"/>
    <s v="¥306M"/>
    <s v="¥206M"/>
    <s v="¥0"/>
    <s v="¥74,288"/>
    <n v="6190.6479144127898"/>
  </r>
  <r>
    <x v="2801"/>
    <n v="2003"/>
    <x v="1"/>
    <x v="8"/>
    <s v="Series B"/>
    <n v="40"/>
    <n v="2773"/>
    <n v="43"/>
    <n v="3.91"/>
    <n v="4"/>
    <s v="Yes"/>
    <s v="No"/>
    <n v="26"/>
    <x v="3"/>
    <n v="3589253"/>
    <n v="3"/>
    <n v="21"/>
    <n v="1.4424810674359899E-2"/>
    <n v="15506.671474936891"/>
    <n v="1.075"/>
    <x v="0"/>
    <s v="Normal"/>
    <x v="0"/>
    <s v="¥"/>
    <s v="¥40M"/>
    <s v="¥43M"/>
    <s v="¥0"/>
    <s v="¥15,507"/>
    <n v="1292.2226229114076"/>
  </r>
  <r>
    <x v="2802"/>
    <n v="2004"/>
    <x v="7"/>
    <x v="2"/>
    <s v="Series B"/>
    <n v="290"/>
    <n v="2773"/>
    <n v="361"/>
    <n v="32.659999999999997"/>
    <n v="1"/>
    <s v="Yes"/>
    <s v="No"/>
    <n v="45"/>
    <x v="0"/>
    <n v="39240"/>
    <n v="3"/>
    <n v="20"/>
    <n v="0.10457987738910927"/>
    <n v="130183.91633609809"/>
    <n v="1.2448275862068965"/>
    <x v="3"/>
    <s v="Normal"/>
    <x v="0"/>
    <s v="A$"/>
    <s v="A$290M"/>
    <s v="A$361M"/>
    <s v="A$0"/>
    <s v="A$1,30,184"/>
    <n v="10848.659694674841"/>
  </r>
  <r>
    <x v="2803"/>
    <n v="2020"/>
    <x v="8"/>
    <x v="7"/>
    <s v="Series A"/>
    <n v="425"/>
    <n v="2774"/>
    <n v="850"/>
    <n v="40.22"/>
    <n v="5"/>
    <s v="No"/>
    <s v="No"/>
    <n v="65"/>
    <x v="2"/>
    <n v="2468568"/>
    <n v="2"/>
    <n v="4"/>
    <n v="0.15320836337418889"/>
    <n v="306416.72674837778"/>
    <n v="2"/>
    <x v="1"/>
    <s v="Normal"/>
    <x v="1"/>
    <s v="$"/>
    <s v="$425M"/>
    <s v="$850M"/>
    <s v="$0"/>
    <s v="$3,06,417"/>
    <n v="25534.727229031483"/>
  </r>
  <r>
    <x v="2804"/>
    <n v="2013"/>
    <x v="5"/>
    <x v="6"/>
    <s v="Seed"/>
    <n v="28"/>
    <n v="2775"/>
    <n v="135"/>
    <n v="32.99"/>
    <n v="6"/>
    <s v="Yes"/>
    <s v="No"/>
    <n v="50"/>
    <x v="0"/>
    <n v="4820939"/>
    <n v="1"/>
    <n v="11"/>
    <n v="1.0090090090090089E-2"/>
    <n v="48648.648648648646"/>
    <n v="4.8214285714285712"/>
    <x v="3"/>
    <s v="Normal"/>
    <x v="0"/>
    <s v="¥"/>
    <s v="¥28M"/>
    <s v="¥135M"/>
    <s v="¥0"/>
    <s v="¥48,649"/>
    <n v="4054.0540540540542"/>
  </r>
  <r>
    <x v="2805"/>
    <n v="2004"/>
    <x v="5"/>
    <x v="0"/>
    <s v="Series A"/>
    <n v="391"/>
    <n v="2775"/>
    <n v="169"/>
    <n v="40.58"/>
    <n v="4"/>
    <s v="No"/>
    <s v="No"/>
    <n v="30"/>
    <x v="3"/>
    <n v="3817637"/>
    <n v="2"/>
    <n v="20"/>
    <n v="0.14090090090090091"/>
    <n v="60900.900900900902"/>
    <n v="0.43222506393861893"/>
    <x v="2"/>
    <s v="Normal"/>
    <x v="1"/>
    <s v="¥"/>
    <s v="¥391M"/>
    <s v="¥169M"/>
    <s v="¥0"/>
    <s v="¥60,901"/>
    <n v="5075.0750750750749"/>
  </r>
  <r>
    <x v="2806"/>
    <n v="2012"/>
    <x v="9"/>
    <x v="3"/>
    <s v="Series C"/>
    <n v="57"/>
    <n v="2775"/>
    <n v="843"/>
    <n v="2.96"/>
    <n v="2"/>
    <s v="No"/>
    <s v="Yes"/>
    <n v="20"/>
    <x v="0"/>
    <n v="2405084"/>
    <n v="4"/>
    <n v="12"/>
    <n v="2.0540540540540539E-2"/>
    <n v="303783.78378378379"/>
    <n v="14.789473684210526"/>
    <x v="0"/>
    <s v="Normal"/>
    <x v="2"/>
    <n v="0"/>
    <s v="057M"/>
    <s v="0843M"/>
    <s v="00"/>
    <s v="03,03,784"/>
    <n v="25315.315315315314"/>
  </r>
  <r>
    <x v="2807"/>
    <n v="2002"/>
    <x v="9"/>
    <x v="0"/>
    <s v="Seed"/>
    <n v="208"/>
    <n v="2776"/>
    <n v="469"/>
    <n v="43.61"/>
    <n v="3"/>
    <s v="No"/>
    <s v="Yes"/>
    <n v="48"/>
    <x v="0"/>
    <n v="1641421"/>
    <n v="1"/>
    <n v="22"/>
    <n v="7.492795389048991E-2"/>
    <n v="168948.12680115274"/>
    <n v="2.2548076923076925"/>
    <x v="0"/>
    <s v="Normal"/>
    <x v="2"/>
    <n v="0"/>
    <s v="0208M"/>
    <s v="0469M"/>
    <s v="00"/>
    <s v="01,68,948"/>
    <n v="14079.010566762729"/>
  </r>
  <r>
    <x v="2808"/>
    <n v="2005"/>
    <x v="6"/>
    <x v="2"/>
    <s v="Series C"/>
    <n v="165"/>
    <n v="2776"/>
    <n v="928"/>
    <n v="36.450000000000003"/>
    <n v="2"/>
    <s v="Yes"/>
    <s v="No"/>
    <n v="93"/>
    <x v="1"/>
    <n v="4401506"/>
    <n v="4"/>
    <n v="19"/>
    <n v="5.9438040345821327E-2"/>
    <n v="334293.94812680117"/>
    <n v="5.624242424242424"/>
    <x v="3"/>
    <s v="Normal"/>
    <x v="0"/>
    <s v="£"/>
    <s v="£165M"/>
    <s v="£928M"/>
    <s v="£0"/>
    <s v="£3,34,294"/>
    <n v="27857.829010566762"/>
  </r>
  <r>
    <x v="2809"/>
    <n v="2004"/>
    <x v="9"/>
    <x v="6"/>
    <s v="Series A"/>
    <n v="496"/>
    <n v="2776"/>
    <n v="611"/>
    <n v="42.66"/>
    <n v="1"/>
    <s v="No"/>
    <s v="No"/>
    <n v="21"/>
    <x v="2"/>
    <n v="2324013"/>
    <n v="2"/>
    <n v="20"/>
    <n v="0.17867435158501441"/>
    <n v="220100.86455331411"/>
    <n v="1.2318548387096775"/>
    <x v="1"/>
    <s v="Normal"/>
    <x v="1"/>
    <n v="0"/>
    <s v="0496M"/>
    <s v="0611M"/>
    <s v="00"/>
    <s v="02,20,101"/>
    <n v="18341.738712776176"/>
  </r>
  <r>
    <x v="2810"/>
    <n v="2001"/>
    <x v="6"/>
    <x v="9"/>
    <s v="Series B"/>
    <n v="24"/>
    <n v="2777"/>
    <n v="674"/>
    <n v="3.97"/>
    <n v="5"/>
    <s v="No"/>
    <s v="No"/>
    <n v="40"/>
    <x v="0"/>
    <n v="1611136"/>
    <n v="3"/>
    <n v="23"/>
    <n v="8.6424198775657182E-3"/>
    <n v="242707.95822830393"/>
    <n v="28.083333333333332"/>
    <x v="3"/>
    <s v="Normal"/>
    <x v="1"/>
    <s v="£"/>
    <s v="£24M"/>
    <s v="£674M"/>
    <s v="£0"/>
    <s v="£2,42,708"/>
    <n v="20225.663185691992"/>
  </r>
  <r>
    <x v="2811"/>
    <n v="2018"/>
    <x v="7"/>
    <x v="0"/>
    <s v="Series A"/>
    <n v="384"/>
    <n v="2779"/>
    <n v="132"/>
    <n v="10.38"/>
    <n v="1"/>
    <s v="No"/>
    <s v="No"/>
    <n v="36"/>
    <x v="2"/>
    <n v="766086"/>
    <n v="2"/>
    <n v="6"/>
    <n v="0.13817920115149335"/>
    <n v="47499.100395825837"/>
    <n v="0.34375"/>
    <x v="2"/>
    <s v="Normal"/>
    <x v="1"/>
    <s v="A$"/>
    <s v="A$384M"/>
    <s v="A$132M"/>
    <s v="A$0"/>
    <s v="A$47,499"/>
    <n v="3958.2583663188198"/>
  </r>
  <r>
    <x v="2812"/>
    <n v="2009"/>
    <x v="9"/>
    <x v="4"/>
    <s v="IPO"/>
    <n v="83"/>
    <n v="2780"/>
    <n v="877"/>
    <n v="17.66"/>
    <n v="6"/>
    <s v="No"/>
    <s v="Yes"/>
    <n v="9"/>
    <x v="3"/>
    <n v="4656539"/>
    <n v="5"/>
    <n v="15"/>
    <n v="2.985611510791367E-2"/>
    <n v="315467.6258992806"/>
    <n v="10.566265060240964"/>
    <x v="0"/>
    <s v="Normal"/>
    <x v="2"/>
    <n v="0"/>
    <s v="083M"/>
    <s v="0877M"/>
    <s v="00"/>
    <s v="03,15,468"/>
    <n v="26288.96882494005"/>
  </r>
  <r>
    <x v="2813"/>
    <n v="2021"/>
    <x v="0"/>
    <x v="3"/>
    <s v="Series B"/>
    <n v="235"/>
    <n v="2782"/>
    <n v="79"/>
    <n v="19.23"/>
    <n v="7"/>
    <s v="Yes"/>
    <s v="No"/>
    <n v="66"/>
    <x v="4"/>
    <n v="2149498"/>
    <n v="3"/>
    <n v="3"/>
    <n v="8.4471603163191952E-2"/>
    <n v="28396.836808051761"/>
    <n v="0.33617021276595743"/>
    <x v="3"/>
    <s v="Normal"/>
    <x v="0"/>
    <s v="₹"/>
    <s v="₹235M"/>
    <s v="₹79M"/>
    <s v="₹0"/>
    <s v="₹28,397"/>
    <n v="2366.4030673376469"/>
  </r>
  <r>
    <x v="2814"/>
    <n v="2000"/>
    <x v="6"/>
    <x v="7"/>
    <s v="Series C"/>
    <n v="442"/>
    <n v="2783"/>
    <n v="317"/>
    <n v="0.72"/>
    <n v="2"/>
    <s v="No"/>
    <s v="No"/>
    <n v="60"/>
    <x v="1"/>
    <n v="1269423"/>
    <n v="4"/>
    <n v="24"/>
    <n v="0.1588214157384118"/>
    <n v="113905.85698886093"/>
    <n v="0.71719457013574661"/>
    <x v="3"/>
    <s v="Normal"/>
    <x v="1"/>
    <s v="£"/>
    <s v="£442M"/>
    <s v="£317M"/>
    <s v="£0"/>
    <s v="£1,13,906"/>
    <n v="9492.1547490717458"/>
  </r>
  <r>
    <x v="2815"/>
    <n v="2003"/>
    <x v="2"/>
    <x v="2"/>
    <s v="Series C"/>
    <n v="442"/>
    <n v="2783"/>
    <n v="88"/>
    <n v="16.05"/>
    <n v="1"/>
    <s v="No"/>
    <s v="No"/>
    <n v="72"/>
    <x v="4"/>
    <n v="1195762"/>
    <n v="4"/>
    <n v="21"/>
    <n v="0.1588214157384118"/>
    <n v="31620.553359683796"/>
    <n v="0.19909502262443438"/>
    <x v="1"/>
    <s v="Normal"/>
    <x v="1"/>
    <s v="€"/>
    <s v="€442M"/>
    <s v="€88M"/>
    <s v="€0"/>
    <s v="€31,621"/>
    <n v="2635.046113306983"/>
  </r>
  <r>
    <x v="2816"/>
    <n v="2013"/>
    <x v="0"/>
    <x v="1"/>
    <s v="Series C"/>
    <n v="43"/>
    <n v="2784"/>
    <n v="183"/>
    <n v="1.1499999999999999"/>
    <n v="1"/>
    <s v="No"/>
    <s v="No"/>
    <n v="4"/>
    <x v="0"/>
    <n v="3728116"/>
    <n v="4"/>
    <n v="11"/>
    <n v="1.5445402298850575E-2"/>
    <n v="65732.758620689652"/>
    <n v="4.2558139534883717"/>
    <x v="3"/>
    <s v="Normal"/>
    <x v="1"/>
    <s v="₹"/>
    <s v="₹43M"/>
    <s v="₹183M"/>
    <s v="₹0"/>
    <s v="₹65,733"/>
    <n v="5477.7298850574716"/>
  </r>
  <r>
    <x v="2817"/>
    <n v="2022"/>
    <x v="8"/>
    <x v="2"/>
    <s v="IPO"/>
    <n v="471"/>
    <n v="2785"/>
    <n v="531"/>
    <n v="24.3"/>
    <n v="4"/>
    <s v="Yes"/>
    <s v="No"/>
    <n v="51"/>
    <x v="3"/>
    <n v="101191"/>
    <n v="5"/>
    <n v="2"/>
    <n v="0.16912028725314182"/>
    <n v="190664.27289048475"/>
    <n v="1.1273885350318471"/>
    <x v="0"/>
    <s v="Normal"/>
    <x v="0"/>
    <s v="$"/>
    <s v="$471M"/>
    <s v="$531M"/>
    <s v="$0"/>
    <s v="$1,90,664"/>
    <n v="15888.689407540394"/>
  </r>
  <r>
    <x v="2818"/>
    <n v="2020"/>
    <x v="7"/>
    <x v="3"/>
    <s v="IPO"/>
    <n v="237"/>
    <n v="2785"/>
    <n v="490"/>
    <n v="13.33"/>
    <n v="3"/>
    <s v="Yes"/>
    <s v="Yes"/>
    <n v="51"/>
    <x v="1"/>
    <n v="1783861"/>
    <n v="5"/>
    <n v="4"/>
    <n v="8.5098743267504495E-2"/>
    <n v="175942.54937163377"/>
    <n v="2.0675105485232068"/>
    <x v="3"/>
    <s v="Normal"/>
    <x v="0"/>
    <s v="A$"/>
    <s v="A$237M"/>
    <s v="A$490M"/>
    <s v="A$0"/>
    <s v="A$1,75,943"/>
    <n v="14661.879114302812"/>
  </r>
  <r>
    <x v="2819"/>
    <n v="2016"/>
    <x v="7"/>
    <x v="2"/>
    <s v="Series A"/>
    <n v="399"/>
    <n v="2786"/>
    <n v="633"/>
    <n v="4.75"/>
    <n v="2"/>
    <s v="No"/>
    <s v="No"/>
    <n v="31"/>
    <x v="0"/>
    <n v="395830"/>
    <n v="2"/>
    <n v="8"/>
    <n v="0.14321608040201006"/>
    <n v="227207.46590093322"/>
    <n v="1.5864661654135339"/>
    <x v="2"/>
    <s v="Normal"/>
    <x v="1"/>
    <s v="A$"/>
    <s v="A$399M"/>
    <s v="A$633M"/>
    <s v="A$0"/>
    <s v="A$2,27,207"/>
    <n v="18933.955491744437"/>
  </r>
  <r>
    <x v="2820"/>
    <n v="2019"/>
    <x v="0"/>
    <x v="3"/>
    <s v="Series B"/>
    <n v="58"/>
    <n v="2787"/>
    <n v="130"/>
    <n v="46.65"/>
    <n v="6"/>
    <s v="Yes"/>
    <s v="No"/>
    <n v="40"/>
    <x v="4"/>
    <n v="538773"/>
    <n v="3"/>
    <n v="5"/>
    <n v="2.0810907786149982E-2"/>
    <n v="46645.138141370648"/>
    <n v="2.2413793103448274"/>
    <x v="3"/>
    <s v="Normal"/>
    <x v="0"/>
    <s v="₹"/>
    <s v="₹58M"/>
    <s v="₹130M"/>
    <s v="₹0"/>
    <s v="₹46,645"/>
    <n v="3887.0948451142208"/>
  </r>
  <r>
    <x v="2821"/>
    <n v="2008"/>
    <x v="9"/>
    <x v="2"/>
    <s v="Series A"/>
    <n v="485"/>
    <n v="2787"/>
    <n v="43"/>
    <n v="23.42"/>
    <n v="4"/>
    <s v="Yes"/>
    <s v="No"/>
    <n v="45"/>
    <x v="0"/>
    <n v="2098259"/>
    <n v="2"/>
    <n v="16"/>
    <n v="0.1740222461428059"/>
    <n v="15428.776462145677"/>
    <n v="8.8659793814432994E-2"/>
    <x v="3"/>
    <s v="Normal"/>
    <x v="0"/>
    <n v="0"/>
    <s v="0485M"/>
    <s v="043M"/>
    <s v="00"/>
    <s v="015,429"/>
    <n v="1285.7313718454729"/>
  </r>
  <r>
    <x v="2822"/>
    <n v="2016"/>
    <x v="0"/>
    <x v="1"/>
    <s v="Series C"/>
    <n v="436"/>
    <n v="2789"/>
    <n v="24"/>
    <n v="5.18"/>
    <n v="2"/>
    <s v="No"/>
    <s v="Yes"/>
    <n v="64"/>
    <x v="4"/>
    <n v="1654295"/>
    <n v="4"/>
    <n v="8"/>
    <n v="0.15632843313015418"/>
    <n v="8605.2348512011467"/>
    <n v="5.5045871559633031E-2"/>
    <x v="1"/>
    <s v="Normal"/>
    <x v="2"/>
    <s v="₹"/>
    <s v="₹436M"/>
    <s v="₹24M"/>
    <s v="₹0"/>
    <s v="₹8,605"/>
    <n v="717.10290426676227"/>
  </r>
  <r>
    <x v="2823"/>
    <n v="2021"/>
    <x v="8"/>
    <x v="5"/>
    <s v="Series C"/>
    <n v="12"/>
    <n v="2791"/>
    <n v="886"/>
    <n v="0.72"/>
    <n v="7"/>
    <s v="Yes"/>
    <s v="Yes"/>
    <n v="13"/>
    <x v="3"/>
    <n v="571426"/>
    <n v="4"/>
    <n v="3"/>
    <n v="4.2995342171264781E-3"/>
    <n v="317448.94303117163"/>
    <n v="73.833333333333329"/>
    <x v="2"/>
    <s v="Normal"/>
    <x v="0"/>
    <s v="$"/>
    <s v="$12M"/>
    <s v="$886M"/>
    <s v="$0"/>
    <s v="$3,17,449"/>
    <n v="26454.078585930969"/>
  </r>
  <r>
    <x v="2824"/>
    <n v="2006"/>
    <x v="0"/>
    <x v="0"/>
    <s v="Series C"/>
    <n v="88"/>
    <n v="2791"/>
    <n v="291"/>
    <n v="31.08"/>
    <n v="3"/>
    <s v="Yes"/>
    <s v="No"/>
    <n v="71"/>
    <x v="1"/>
    <n v="1915230"/>
    <n v="4"/>
    <n v="18"/>
    <n v="3.1529917592260835E-2"/>
    <n v="104263.70476531709"/>
    <n v="3.3068181818181817"/>
    <x v="3"/>
    <s v="Normal"/>
    <x v="0"/>
    <s v="₹"/>
    <s v="₹88M"/>
    <s v="₹291M"/>
    <s v="₹0"/>
    <s v="₹1,04,264"/>
    <n v="8688.642063776424"/>
  </r>
  <r>
    <x v="2825"/>
    <n v="2011"/>
    <x v="3"/>
    <x v="0"/>
    <s v="Seed"/>
    <n v="476"/>
    <n v="2793"/>
    <n v="952"/>
    <n v="46.3"/>
    <n v="8"/>
    <s v="Yes"/>
    <s v="No"/>
    <n v="31"/>
    <x v="4"/>
    <n v="2895977"/>
    <n v="1"/>
    <n v="13"/>
    <n v="0.17042606516290726"/>
    <n v="340852.13032581453"/>
    <n v="2"/>
    <x v="0"/>
    <s v="High Performer"/>
    <x v="0"/>
    <s v="€"/>
    <s v="€476M"/>
    <s v="€952M"/>
    <s v="€0"/>
    <s v="€3,40,852"/>
    <n v="28404.344193817877"/>
  </r>
  <r>
    <x v="2826"/>
    <n v="2011"/>
    <x v="2"/>
    <x v="7"/>
    <s v="IPO"/>
    <n v="210"/>
    <n v="2793"/>
    <n v="49"/>
    <n v="18.809999999999999"/>
    <n v="6"/>
    <s v="No"/>
    <s v="No"/>
    <n v="31"/>
    <x v="1"/>
    <n v="1410514"/>
    <n v="5"/>
    <n v="13"/>
    <n v="7.5187969924812026E-2"/>
    <n v="17543.859649122805"/>
    <n v="0.23333333333333334"/>
    <x v="3"/>
    <s v="Normal"/>
    <x v="1"/>
    <s v="€"/>
    <s v="€210M"/>
    <s v="€49M"/>
    <s v="€0"/>
    <s v="€17,544"/>
    <n v="1461.9883040935672"/>
  </r>
  <r>
    <x v="2827"/>
    <n v="2010"/>
    <x v="6"/>
    <x v="2"/>
    <s v="Series A"/>
    <n v="345"/>
    <n v="2793"/>
    <n v="181"/>
    <n v="41.45"/>
    <n v="3"/>
    <s v="No"/>
    <s v="No"/>
    <n v="25"/>
    <x v="0"/>
    <n v="1206762"/>
    <n v="2"/>
    <n v="14"/>
    <n v="0.12352309344790548"/>
    <n v="64804.869316147509"/>
    <n v="0.52463768115942033"/>
    <x v="1"/>
    <s v="Normal"/>
    <x v="1"/>
    <s v="£"/>
    <s v="£345M"/>
    <s v="£181M"/>
    <s v="£0"/>
    <s v="£64,805"/>
    <n v="5400.4057763456258"/>
  </r>
  <r>
    <x v="2828"/>
    <n v="2001"/>
    <x v="8"/>
    <x v="6"/>
    <s v="Series C"/>
    <n v="42"/>
    <n v="2793"/>
    <n v="788"/>
    <n v="8.6"/>
    <n v="2"/>
    <s v="No"/>
    <s v="No"/>
    <n v="40"/>
    <x v="2"/>
    <n v="4180558"/>
    <n v="4"/>
    <n v="23"/>
    <n v="1.5037593984962405E-2"/>
    <n v="282133.90619405656"/>
    <n v="18.761904761904763"/>
    <x v="3"/>
    <s v="Normal"/>
    <x v="1"/>
    <s v="$"/>
    <s v="$42M"/>
    <s v="$788M"/>
    <s v="$0"/>
    <s v="$2,82,134"/>
    <n v="23511.158849504714"/>
  </r>
  <r>
    <x v="2829"/>
    <n v="2013"/>
    <x v="7"/>
    <x v="8"/>
    <s v="Series C"/>
    <n v="323"/>
    <n v="2794"/>
    <n v="700"/>
    <n v="0.63"/>
    <n v="8"/>
    <s v="Yes"/>
    <s v="No"/>
    <n v="11"/>
    <x v="0"/>
    <n v="4661805"/>
    <n v="4"/>
    <n v="11"/>
    <n v="0.11560486757337152"/>
    <n v="250536.86471009307"/>
    <n v="2.1671826625386998"/>
    <x v="3"/>
    <s v="Normal"/>
    <x v="0"/>
    <s v="A$"/>
    <s v="A$323M"/>
    <s v="A$700M"/>
    <s v="A$0"/>
    <s v="A$2,50,537"/>
    <n v="20878.072059174421"/>
  </r>
  <r>
    <x v="2830"/>
    <n v="2012"/>
    <x v="8"/>
    <x v="0"/>
    <s v="IPO"/>
    <n v="370"/>
    <n v="2794"/>
    <n v="36"/>
    <n v="1.99"/>
    <n v="2"/>
    <s v="Yes"/>
    <s v="No"/>
    <n v="82"/>
    <x v="4"/>
    <n v="2987226"/>
    <n v="5"/>
    <n v="12"/>
    <n v="0.13242662848962061"/>
    <n v="12884.753042233357"/>
    <n v="9.7297297297297303E-2"/>
    <x v="3"/>
    <s v="Normal"/>
    <x v="0"/>
    <s v="$"/>
    <s v="$370M"/>
    <s v="$36M"/>
    <s v="$0"/>
    <s v="$12,885"/>
    <n v="1073.7294201861132"/>
  </r>
  <r>
    <x v="2831"/>
    <n v="2008"/>
    <x v="4"/>
    <x v="6"/>
    <s v="Series C"/>
    <n v="472"/>
    <n v="2796"/>
    <n v="660"/>
    <n v="10.46"/>
    <n v="7"/>
    <s v="Yes"/>
    <s v="No"/>
    <n v="17"/>
    <x v="0"/>
    <n v="2658961"/>
    <n v="4"/>
    <n v="16"/>
    <n v="0.16881258941344779"/>
    <n v="236051.50214592274"/>
    <n v="1.3983050847457628"/>
    <x v="2"/>
    <s v="Normal"/>
    <x v="0"/>
    <s v="$"/>
    <s v="$472M"/>
    <s v="$660M"/>
    <s v="$0"/>
    <s v="$2,36,052"/>
    <n v="19670.958512160229"/>
  </r>
  <r>
    <x v="2832"/>
    <n v="2020"/>
    <x v="1"/>
    <x v="6"/>
    <s v="Seed"/>
    <n v="61"/>
    <n v="2797"/>
    <n v="94"/>
    <n v="34.17"/>
    <n v="6"/>
    <s v="Yes"/>
    <s v="No"/>
    <n v="52"/>
    <x v="2"/>
    <n v="2626160"/>
    <n v="1"/>
    <n v="4"/>
    <n v="2.1809081158383984E-2"/>
    <n v="33607.436539149086"/>
    <n v="1.540983606557377"/>
    <x v="3"/>
    <s v="Normal"/>
    <x v="0"/>
    <s v="¥"/>
    <s v="¥61M"/>
    <s v="¥94M"/>
    <s v="¥0"/>
    <s v="¥33,607"/>
    <n v="2800.6197115957575"/>
  </r>
  <r>
    <x v="2833"/>
    <n v="2012"/>
    <x v="4"/>
    <x v="4"/>
    <s v="IPO"/>
    <n v="307"/>
    <n v="2798"/>
    <n v="18"/>
    <n v="40.11"/>
    <n v="7"/>
    <s v="No"/>
    <s v="No"/>
    <n v="75"/>
    <x v="1"/>
    <n v="2306123"/>
    <n v="5"/>
    <n v="12"/>
    <n v="0.10972122944960686"/>
    <n v="6433.1665475339532"/>
    <n v="5.8631921824104233E-2"/>
    <x v="3"/>
    <s v="Normal"/>
    <x v="1"/>
    <s v="$"/>
    <s v="$307M"/>
    <s v="$18M"/>
    <s v="$0"/>
    <s v="$6,433"/>
    <n v="536.0972122944961"/>
  </r>
  <r>
    <x v="2834"/>
    <n v="2001"/>
    <x v="5"/>
    <x v="6"/>
    <s v="Series B"/>
    <n v="387"/>
    <n v="2798"/>
    <n v="20"/>
    <n v="16.21"/>
    <n v="4"/>
    <s v="Yes"/>
    <s v="Yes"/>
    <n v="95"/>
    <x v="3"/>
    <n v="2715657"/>
    <n v="3"/>
    <n v="23"/>
    <n v="0.13831308077197998"/>
    <n v="7147.9628305932811"/>
    <n v="5.1679586563307491E-2"/>
    <x v="0"/>
    <s v="Normal"/>
    <x v="0"/>
    <s v="¥"/>
    <s v="¥387M"/>
    <s v="¥20M"/>
    <s v="¥0"/>
    <s v="¥7,148"/>
    <n v="595.66356921610679"/>
  </r>
  <r>
    <x v="2835"/>
    <n v="2020"/>
    <x v="6"/>
    <x v="4"/>
    <s v="Seed"/>
    <n v="236"/>
    <n v="2799"/>
    <n v="183"/>
    <n v="17.55"/>
    <n v="3"/>
    <s v="No"/>
    <s v="No"/>
    <n v="17"/>
    <x v="0"/>
    <n v="3037431"/>
    <n v="1"/>
    <n v="4"/>
    <n v="8.4315827081100386E-2"/>
    <n v="65380.49303322615"/>
    <n v="0.77542372881355937"/>
    <x v="3"/>
    <s v="Normal"/>
    <x v="1"/>
    <s v="£"/>
    <s v="£236M"/>
    <s v="£183M"/>
    <s v="£0"/>
    <s v="£65,380"/>
    <n v="5448.3744194355131"/>
  </r>
  <r>
    <x v="2836"/>
    <n v="2022"/>
    <x v="8"/>
    <x v="5"/>
    <s v="Series C"/>
    <n v="411"/>
    <n v="2799"/>
    <n v="807"/>
    <n v="46.41"/>
    <n v="3"/>
    <s v="No"/>
    <s v="No"/>
    <n v="71"/>
    <x v="4"/>
    <n v="3780010"/>
    <n v="4"/>
    <n v="2"/>
    <n v="0.14683815648445875"/>
    <n v="288317.25616291532"/>
    <n v="1.9635036496350364"/>
    <x v="3"/>
    <s v="Normal"/>
    <x v="1"/>
    <s v="$"/>
    <s v="$411M"/>
    <s v="$807M"/>
    <s v="$0"/>
    <s v="$2,88,317"/>
    <n v="24026.438013576277"/>
  </r>
  <r>
    <x v="2837"/>
    <n v="2014"/>
    <x v="7"/>
    <x v="7"/>
    <s v="Series A"/>
    <n v="392"/>
    <n v="2802"/>
    <n v="238"/>
    <n v="41.52"/>
    <n v="7"/>
    <s v="Yes"/>
    <s v="Yes"/>
    <n v="47"/>
    <x v="3"/>
    <n v="2023213"/>
    <n v="2"/>
    <n v="10"/>
    <n v="0.13990007137758745"/>
    <n v="84939.32905067809"/>
    <n v="0.6071428571428571"/>
    <x v="3"/>
    <s v="Normal"/>
    <x v="0"/>
    <s v="A$"/>
    <s v="A$392M"/>
    <s v="A$238M"/>
    <s v="A$0"/>
    <s v="A$84,939"/>
    <n v="7078.2774208898409"/>
  </r>
  <r>
    <x v="2838"/>
    <n v="2020"/>
    <x v="5"/>
    <x v="7"/>
    <s v="Series C"/>
    <n v="475"/>
    <n v="2802"/>
    <n v="410"/>
    <n v="22.57"/>
    <n v="3"/>
    <s v="No"/>
    <s v="No"/>
    <n v="69"/>
    <x v="4"/>
    <n v="50232"/>
    <n v="4"/>
    <n v="4"/>
    <n v="0.16952177016416844"/>
    <n v="146324.05424696647"/>
    <n v="0.86315789473684212"/>
    <x v="0"/>
    <s v="Normal"/>
    <x v="1"/>
    <s v="¥"/>
    <s v="¥475M"/>
    <s v="¥410M"/>
    <s v="¥0"/>
    <s v="¥1,46,324"/>
    <n v="12193.671187247204"/>
  </r>
  <r>
    <x v="2839"/>
    <n v="2017"/>
    <x v="6"/>
    <x v="8"/>
    <s v="Seed"/>
    <n v="284"/>
    <n v="2803"/>
    <n v="671"/>
    <n v="1.88"/>
    <n v="5"/>
    <s v="Yes"/>
    <s v="No"/>
    <n v="46"/>
    <x v="0"/>
    <n v="1605147"/>
    <n v="1"/>
    <n v="7"/>
    <n v="0.10132001427042454"/>
    <n v="239386.37174455941"/>
    <n v="2.362676056338028"/>
    <x v="3"/>
    <s v="Normal"/>
    <x v="0"/>
    <s v="£"/>
    <s v="£284M"/>
    <s v="£671M"/>
    <s v="£0"/>
    <s v="£2,39,386"/>
    <n v="19948.864312046615"/>
  </r>
  <r>
    <x v="2840"/>
    <n v="2001"/>
    <x v="5"/>
    <x v="2"/>
    <s v="Series A"/>
    <n v="448"/>
    <n v="2804"/>
    <n v="422"/>
    <n v="19.45"/>
    <n v="2"/>
    <s v="Yes"/>
    <s v="No"/>
    <n v="58"/>
    <x v="1"/>
    <n v="3160129"/>
    <n v="2"/>
    <n v="23"/>
    <n v="0.15977175463623394"/>
    <n v="150499.28673323823"/>
    <n v="0.9419642857142857"/>
    <x v="3"/>
    <s v="Normal"/>
    <x v="0"/>
    <s v="¥"/>
    <s v="¥448M"/>
    <s v="¥422M"/>
    <s v="¥0"/>
    <s v="¥1,50,499"/>
    <n v="12541.607227769853"/>
  </r>
  <r>
    <x v="2841"/>
    <n v="2005"/>
    <x v="1"/>
    <x v="1"/>
    <s v="IPO"/>
    <n v="389"/>
    <n v="2805"/>
    <n v="209"/>
    <n v="33"/>
    <n v="4"/>
    <s v="No"/>
    <s v="Yes"/>
    <n v="20"/>
    <x v="2"/>
    <n v="3890201"/>
    <n v="5"/>
    <n v="19"/>
    <n v="0.13868092691622103"/>
    <n v="74509.803921568629"/>
    <n v="0.53727506426735216"/>
    <x v="0"/>
    <s v="Normal"/>
    <x v="2"/>
    <s v="¥"/>
    <s v="¥389M"/>
    <s v="¥209M"/>
    <s v="¥0"/>
    <s v="¥74,510"/>
    <n v="6209.1503267973858"/>
  </r>
  <r>
    <x v="2842"/>
    <n v="2004"/>
    <x v="4"/>
    <x v="2"/>
    <s v="IPO"/>
    <n v="117"/>
    <n v="2805"/>
    <n v="812"/>
    <n v="10.23"/>
    <n v="2"/>
    <s v="Yes"/>
    <s v="No"/>
    <n v="39"/>
    <x v="3"/>
    <n v="3325176"/>
    <n v="5"/>
    <n v="20"/>
    <n v="4.1711229946524063E-2"/>
    <n v="289483.06595365418"/>
    <n v="6.9401709401709404"/>
    <x v="0"/>
    <s v="Normal"/>
    <x v="0"/>
    <s v="$"/>
    <s v="$117M"/>
    <s v="$812M"/>
    <s v="$0"/>
    <s v="$2,89,483"/>
    <n v="24123.588829471184"/>
  </r>
  <r>
    <x v="2843"/>
    <n v="2012"/>
    <x v="6"/>
    <x v="8"/>
    <s v="IPO"/>
    <n v="163"/>
    <n v="2806"/>
    <n v="916"/>
    <n v="15.05"/>
    <n v="1"/>
    <s v="Yes"/>
    <s v="Yes"/>
    <n v="79"/>
    <x v="4"/>
    <n v="1222603"/>
    <n v="5"/>
    <n v="12"/>
    <n v="5.8089807555238772E-2"/>
    <n v="326443.33570919459"/>
    <n v="5.6196319018404912"/>
    <x v="2"/>
    <s v="Normal"/>
    <x v="0"/>
    <s v="£"/>
    <s v="£163M"/>
    <s v="£916M"/>
    <s v="£0"/>
    <s v="£3,26,443"/>
    <n v="27203.61130909955"/>
  </r>
  <r>
    <x v="2844"/>
    <n v="2006"/>
    <x v="6"/>
    <x v="8"/>
    <s v="IPO"/>
    <n v="72"/>
    <n v="2808"/>
    <n v="947"/>
    <n v="24.5"/>
    <n v="5"/>
    <s v="Yes"/>
    <s v="No"/>
    <n v="4"/>
    <x v="3"/>
    <n v="4889901"/>
    <n v="5"/>
    <n v="18"/>
    <n v="2.564102564102564E-2"/>
    <n v="337250.71225071227"/>
    <n v="13.152777777777779"/>
    <x v="0"/>
    <s v="Normal"/>
    <x v="0"/>
    <s v="£"/>
    <s v="£72M"/>
    <s v="£947M"/>
    <s v="£0"/>
    <s v="£3,37,251"/>
    <n v="28104.226020892689"/>
  </r>
  <r>
    <x v="2845"/>
    <n v="2004"/>
    <x v="4"/>
    <x v="2"/>
    <s v="Series C"/>
    <n v="115"/>
    <n v="2809"/>
    <n v="877"/>
    <n v="41.49"/>
    <n v="6"/>
    <s v="No"/>
    <s v="No"/>
    <n v="4"/>
    <x v="1"/>
    <n v="4986382"/>
    <n v="4"/>
    <n v="20"/>
    <n v="4.0939836240655038E-2"/>
    <n v="312210.75115699536"/>
    <n v="7.6260869565217391"/>
    <x v="0"/>
    <s v="Normal"/>
    <x v="1"/>
    <s v="$"/>
    <s v="$115M"/>
    <s v="$877M"/>
    <s v="$0"/>
    <s v="$3,12,211"/>
    <n v="26017.562596416283"/>
  </r>
  <r>
    <x v="2846"/>
    <n v="2008"/>
    <x v="6"/>
    <x v="0"/>
    <s v="Series A"/>
    <n v="193"/>
    <n v="2809"/>
    <n v="212"/>
    <n v="28.48"/>
    <n v="4"/>
    <s v="Yes"/>
    <s v="No"/>
    <n v="85"/>
    <x v="2"/>
    <n v="136938"/>
    <n v="2"/>
    <n v="16"/>
    <n v="6.8707725169099329E-2"/>
    <n v="75471.698113207545"/>
    <n v="1.0984455958549222"/>
    <x v="2"/>
    <s v="Normal"/>
    <x v="0"/>
    <s v="£"/>
    <s v="£193M"/>
    <s v="£212M"/>
    <s v="£0"/>
    <s v="£75,472"/>
    <n v="6289.3081761006288"/>
  </r>
  <r>
    <x v="2847"/>
    <n v="2013"/>
    <x v="4"/>
    <x v="1"/>
    <s v="Seed"/>
    <n v="65"/>
    <n v="2813"/>
    <n v="474"/>
    <n v="23.89"/>
    <n v="4"/>
    <s v="Yes"/>
    <s v="Yes"/>
    <n v="97"/>
    <x v="4"/>
    <n v="146847"/>
    <n v="1"/>
    <n v="11"/>
    <n v="2.3107003199431212E-2"/>
    <n v="168503.37717739068"/>
    <n v="7.2923076923076922"/>
    <x v="3"/>
    <s v="Normal"/>
    <x v="0"/>
    <s v="$"/>
    <s v="$65M"/>
    <s v="$474M"/>
    <s v="$0"/>
    <s v="$1,68,503"/>
    <n v="14041.94809811589"/>
  </r>
  <r>
    <x v="2848"/>
    <n v="2021"/>
    <x v="7"/>
    <x v="0"/>
    <s v="Series C"/>
    <n v="357"/>
    <n v="2815"/>
    <n v="21"/>
    <n v="4.1399999999999997"/>
    <n v="6"/>
    <s v="No"/>
    <s v="Yes"/>
    <n v="49"/>
    <x v="2"/>
    <n v="1108822"/>
    <n v="4"/>
    <n v="3"/>
    <n v="0.12682060390763766"/>
    <n v="7460.0355239786859"/>
    <n v="5.8823529411764705E-2"/>
    <x v="2"/>
    <s v="Normal"/>
    <x v="2"/>
    <s v="A$"/>
    <s v="A$357M"/>
    <s v="A$21M"/>
    <s v="A$0"/>
    <s v="A$7,460"/>
    <n v="621.66962699822375"/>
  </r>
  <r>
    <x v="2849"/>
    <n v="2015"/>
    <x v="3"/>
    <x v="8"/>
    <s v="IPO"/>
    <n v="67"/>
    <n v="2817"/>
    <n v="542"/>
    <n v="36.090000000000003"/>
    <n v="8"/>
    <s v="No"/>
    <s v="No"/>
    <n v="95"/>
    <x v="4"/>
    <n v="1384263"/>
    <n v="5"/>
    <n v="9"/>
    <n v="2.3784167554135604E-2"/>
    <n v="192403.26588569401"/>
    <n v="8.08955223880597"/>
    <x v="2"/>
    <s v="High Performer"/>
    <x v="1"/>
    <s v="€"/>
    <s v="€67M"/>
    <s v="€542M"/>
    <s v="€0"/>
    <s v="€1,92,403"/>
    <n v="16033.6054904745"/>
  </r>
  <r>
    <x v="2850"/>
    <n v="2019"/>
    <x v="8"/>
    <x v="8"/>
    <s v="Series A"/>
    <n v="74"/>
    <n v="2817"/>
    <n v="459"/>
    <n v="43.28"/>
    <n v="1"/>
    <s v="No"/>
    <s v="Yes"/>
    <n v="54"/>
    <x v="0"/>
    <n v="1765591"/>
    <n v="2"/>
    <n v="5"/>
    <n v="2.6269080582179624E-2"/>
    <n v="162939.29712460065"/>
    <n v="6.2027027027027026"/>
    <x v="0"/>
    <s v="Normal"/>
    <x v="2"/>
    <s v="$"/>
    <s v="$74M"/>
    <s v="$459M"/>
    <s v="$0"/>
    <s v="$1,62,939"/>
    <n v="13578.274760383387"/>
  </r>
  <r>
    <x v="2851"/>
    <n v="2018"/>
    <x v="4"/>
    <x v="3"/>
    <s v="IPO"/>
    <n v="254"/>
    <n v="2818"/>
    <n v="495"/>
    <n v="35.06"/>
    <n v="3"/>
    <s v="Yes"/>
    <s v="Yes"/>
    <n v="54"/>
    <x v="2"/>
    <n v="4437600"/>
    <n v="5"/>
    <n v="6"/>
    <n v="9.0134847409510291E-2"/>
    <n v="175656.49396735273"/>
    <n v="1.9488188976377954"/>
    <x v="3"/>
    <s v="Normal"/>
    <x v="0"/>
    <s v="$"/>
    <s v="$254M"/>
    <s v="$495M"/>
    <s v="$0"/>
    <s v="$1,75,656"/>
    <n v="14638.041163946062"/>
  </r>
  <r>
    <x v="2852"/>
    <n v="2016"/>
    <x v="7"/>
    <x v="1"/>
    <s v="Series A"/>
    <n v="341"/>
    <n v="2819"/>
    <n v="304"/>
    <n v="7.8"/>
    <n v="3"/>
    <s v="Yes"/>
    <s v="Yes"/>
    <n v="26"/>
    <x v="3"/>
    <n v="2294757"/>
    <n v="2"/>
    <n v="8"/>
    <n v="0.12096488116353317"/>
    <n v="107839.65945370699"/>
    <n v="0.89149560117302051"/>
    <x v="3"/>
    <s v="Normal"/>
    <x v="0"/>
    <s v="A$"/>
    <s v="A$341M"/>
    <s v="A$304M"/>
    <s v="A$0"/>
    <s v="A$1,07,840"/>
    <n v="8986.6382878089153"/>
  </r>
  <r>
    <x v="2853"/>
    <n v="2002"/>
    <x v="3"/>
    <x v="5"/>
    <s v="Series C"/>
    <n v="320"/>
    <n v="2820"/>
    <n v="209"/>
    <n v="7.34"/>
    <n v="7"/>
    <s v="Yes"/>
    <s v="No"/>
    <n v="24"/>
    <x v="0"/>
    <n v="3690000"/>
    <n v="4"/>
    <n v="22"/>
    <n v="0.11347517730496454"/>
    <n v="74113.475177304965"/>
    <n v="0.65312499999999996"/>
    <x v="0"/>
    <s v="Normal"/>
    <x v="0"/>
    <s v="€"/>
    <s v="€320M"/>
    <s v="€209M"/>
    <s v="€0"/>
    <s v="€74,113"/>
    <n v="6176.1229314420807"/>
  </r>
  <r>
    <x v="2854"/>
    <n v="2004"/>
    <x v="0"/>
    <x v="0"/>
    <s v="Series A"/>
    <n v="234"/>
    <n v="2824"/>
    <n v="532"/>
    <n v="34.76"/>
    <n v="8"/>
    <s v="No"/>
    <s v="Yes"/>
    <n v="61"/>
    <x v="0"/>
    <n v="4468421"/>
    <n v="2"/>
    <n v="20"/>
    <n v="8.2861189801699722E-2"/>
    <n v="188385.26912181303"/>
    <n v="2.2735042735042734"/>
    <x v="2"/>
    <s v="High Performer"/>
    <x v="2"/>
    <s v="₹"/>
    <s v="₹234M"/>
    <s v="₹532M"/>
    <s v="₹0"/>
    <s v="₹1,88,385"/>
    <n v="15698.772426817752"/>
  </r>
  <r>
    <x v="2855"/>
    <n v="2000"/>
    <x v="5"/>
    <x v="9"/>
    <s v="Seed"/>
    <n v="62"/>
    <n v="2824"/>
    <n v="108"/>
    <n v="16"/>
    <n v="1"/>
    <s v="Yes"/>
    <s v="No"/>
    <n v="3"/>
    <x v="1"/>
    <n v="1996260"/>
    <n v="1"/>
    <n v="24"/>
    <n v="2.1954674220963172E-2"/>
    <n v="38243.626062322946"/>
    <n v="1.7419354838709677"/>
    <x v="3"/>
    <s v="Normal"/>
    <x v="0"/>
    <s v="¥"/>
    <s v="¥62M"/>
    <s v="¥108M"/>
    <s v="¥0"/>
    <s v="¥38,244"/>
    <n v="3186.9688385269124"/>
  </r>
  <r>
    <x v="2856"/>
    <n v="2007"/>
    <x v="4"/>
    <x v="3"/>
    <s v="Seed"/>
    <n v="315"/>
    <n v="2825"/>
    <n v="364"/>
    <n v="42.72"/>
    <n v="4"/>
    <s v="No"/>
    <s v="No"/>
    <n v="38"/>
    <x v="2"/>
    <n v="2601536"/>
    <n v="1"/>
    <n v="17"/>
    <n v="0.11150442477876106"/>
    <n v="128849.5575221239"/>
    <n v="1.1555555555555554"/>
    <x v="0"/>
    <s v="Normal"/>
    <x v="1"/>
    <s v="$"/>
    <s v="$315M"/>
    <s v="$364M"/>
    <s v="$0"/>
    <s v="$1,28,850"/>
    <n v="10737.463126843657"/>
  </r>
  <r>
    <x v="2857"/>
    <n v="2008"/>
    <x v="2"/>
    <x v="8"/>
    <s v="Series A"/>
    <n v="237"/>
    <n v="2826"/>
    <n v="911"/>
    <n v="26.65"/>
    <n v="1"/>
    <s v="No"/>
    <s v="No"/>
    <n v="64"/>
    <x v="0"/>
    <n v="755588"/>
    <n v="2"/>
    <n v="16"/>
    <n v="8.3864118895966025E-2"/>
    <n v="322363.76503892429"/>
    <n v="3.8438818565400843"/>
    <x v="0"/>
    <s v="Normal"/>
    <x v="1"/>
    <s v="€"/>
    <s v="€237M"/>
    <s v="€911M"/>
    <s v="€0"/>
    <s v="€3,22,364"/>
    <n v="26863.647086577024"/>
  </r>
  <r>
    <x v="2858"/>
    <n v="2013"/>
    <x v="8"/>
    <x v="4"/>
    <s v="Seed"/>
    <n v="109"/>
    <n v="2827"/>
    <n v="977"/>
    <n v="7.32"/>
    <n v="1"/>
    <s v="Yes"/>
    <s v="Yes"/>
    <n v="86"/>
    <x v="4"/>
    <n v="3111983"/>
    <n v="1"/>
    <n v="11"/>
    <n v="3.8556773965334273E-2"/>
    <n v="345596.03820304212"/>
    <n v="8.9633027522935773"/>
    <x v="3"/>
    <s v="Normal"/>
    <x v="0"/>
    <s v="$"/>
    <s v="$109M"/>
    <s v="$977M"/>
    <s v="$0"/>
    <s v="$3,45,596"/>
    <n v="28799.669850253507"/>
  </r>
  <r>
    <x v="2859"/>
    <n v="2003"/>
    <x v="2"/>
    <x v="7"/>
    <s v="Series C"/>
    <n v="423"/>
    <n v="2828"/>
    <n v="558"/>
    <n v="43.33"/>
    <n v="4"/>
    <s v="No"/>
    <s v="No"/>
    <n v="58"/>
    <x v="1"/>
    <n v="4880382"/>
    <n v="4"/>
    <n v="21"/>
    <n v="0.14957567185289958"/>
    <n v="197312.58840169731"/>
    <n v="1.3191489361702127"/>
    <x v="3"/>
    <s v="Normal"/>
    <x v="1"/>
    <s v="€"/>
    <s v="€423M"/>
    <s v="€558M"/>
    <s v="€0"/>
    <s v="€1,97,313"/>
    <n v="16442.715700141442"/>
  </r>
  <r>
    <x v="2860"/>
    <n v="2001"/>
    <x v="1"/>
    <x v="9"/>
    <s v="Series C"/>
    <n v="390"/>
    <n v="2828"/>
    <n v="546"/>
    <n v="13.97"/>
    <n v="1"/>
    <s v="No"/>
    <s v="No"/>
    <n v="35"/>
    <x v="0"/>
    <n v="3519305"/>
    <n v="4"/>
    <n v="23"/>
    <n v="0.13790664780763789"/>
    <n v="193069.30693069307"/>
    <n v="1.4"/>
    <x v="0"/>
    <s v="Normal"/>
    <x v="1"/>
    <s v="¥"/>
    <s v="¥390M"/>
    <s v="¥546M"/>
    <s v="¥0"/>
    <s v="¥1,93,069"/>
    <n v="16089.108910891089"/>
  </r>
  <r>
    <x v="2861"/>
    <n v="2004"/>
    <x v="0"/>
    <x v="7"/>
    <s v="Series C"/>
    <n v="276"/>
    <n v="2828"/>
    <n v="149"/>
    <n v="4.38"/>
    <n v="1"/>
    <s v="Yes"/>
    <s v="No"/>
    <n v="79"/>
    <x v="4"/>
    <n v="3009386"/>
    <n v="4"/>
    <n v="20"/>
    <n v="9.7595473833097593E-2"/>
    <n v="52687.411598302686"/>
    <n v="0.53985507246376807"/>
    <x v="0"/>
    <s v="Normal"/>
    <x v="0"/>
    <s v="₹"/>
    <s v="₹276M"/>
    <s v="₹149M"/>
    <s v="₹0"/>
    <s v="₹52,687"/>
    <n v="4390.6176331918905"/>
  </r>
  <r>
    <x v="2862"/>
    <n v="2011"/>
    <x v="3"/>
    <x v="9"/>
    <s v="Series C"/>
    <n v="219"/>
    <n v="2829"/>
    <n v="633"/>
    <n v="3.66"/>
    <n v="8"/>
    <s v="No"/>
    <s v="Yes"/>
    <n v="37"/>
    <x v="4"/>
    <n v="892285"/>
    <n v="4"/>
    <n v="13"/>
    <n v="7.7412513255567333E-2"/>
    <n v="223753.97667020149"/>
    <n v="2.8904109589041096"/>
    <x v="1"/>
    <s v="High Performer"/>
    <x v="2"/>
    <s v="€"/>
    <s v="€219M"/>
    <s v="€633M"/>
    <s v="€0"/>
    <s v="€2,23,754"/>
    <n v="18646.164722516791"/>
  </r>
  <r>
    <x v="2863"/>
    <n v="2019"/>
    <x v="6"/>
    <x v="1"/>
    <s v="Seed"/>
    <n v="35"/>
    <n v="2830"/>
    <n v="824"/>
    <n v="3.26"/>
    <n v="7"/>
    <s v="No"/>
    <s v="No"/>
    <n v="68"/>
    <x v="2"/>
    <n v="2350726"/>
    <n v="1"/>
    <n v="5"/>
    <n v="1.2367491166077738E-2"/>
    <n v="291166.07773851592"/>
    <n v="23.542857142857144"/>
    <x v="0"/>
    <s v="Normal"/>
    <x v="1"/>
    <s v="£"/>
    <s v="£35M"/>
    <s v="£824M"/>
    <s v="£0"/>
    <s v="£2,91,166"/>
    <n v="24263.839811542992"/>
  </r>
  <r>
    <x v="2864"/>
    <n v="2016"/>
    <x v="5"/>
    <x v="8"/>
    <s v="Series B"/>
    <n v="279"/>
    <n v="2830"/>
    <n v="248"/>
    <n v="43.69"/>
    <n v="4"/>
    <s v="Yes"/>
    <s v="No"/>
    <n v="75"/>
    <x v="1"/>
    <n v="2149230"/>
    <n v="3"/>
    <n v="8"/>
    <n v="9.8586572438162545E-2"/>
    <n v="87632.508833922257"/>
    <n v="0.88888888888888884"/>
    <x v="1"/>
    <s v="Normal"/>
    <x v="0"/>
    <s v="¥"/>
    <s v="¥279M"/>
    <s v="¥248M"/>
    <s v="¥0"/>
    <s v="¥87,633"/>
    <n v="7302.7090694935214"/>
  </r>
  <r>
    <x v="2865"/>
    <n v="2012"/>
    <x v="0"/>
    <x v="2"/>
    <s v="Seed"/>
    <n v="45"/>
    <n v="2833"/>
    <n v="693"/>
    <n v="22.44"/>
    <n v="8"/>
    <s v="No"/>
    <s v="Yes"/>
    <n v="97"/>
    <x v="1"/>
    <n v="4272368"/>
    <n v="1"/>
    <n v="12"/>
    <n v="1.5884221673138015E-2"/>
    <n v="244617.01376632546"/>
    <n v="15.4"/>
    <x v="1"/>
    <s v="High Performer"/>
    <x v="2"/>
    <s v="₹"/>
    <s v="₹45M"/>
    <s v="₹693M"/>
    <s v="₹0"/>
    <s v="₹2,44,617"/>
    <n v="20384.751147193787"/>
  </r>
  <r>
    <x v="2866"/>
    <n v="2008"/>
    <x v="5"/>
    <x v="4"/>
    <s v="Series C"/>
    <n v="18"/>
    <n v="2834"/>
    <n v="391"/>
    <n v="25.79"/>
    <n v="7"/>
    <s v="No"/>
    <s v="No"/>
    <n v="43"/>
    <x v="4"/>
    <n v="1497288"/>
    <n v="4"/>
    <n v="16"/>
    <n v="6.3514467184191958E-3"/>
    <n v="137967.53705010586"/>
    <n v="21.722222222222221"/>
    <x v="0"/>
    <s v="Normal"/>
    <x v="1"/>
    <s v="¥"/>
    <s v="¥18M"/>
    <s v="¥391M"/>
    <s v="¥0"/>
    <s v="¥1,37,968"/>
    <n v="11497.294754175487"/>
  </r>
  <r>
    <x v="2867"/>
    <n v="2020"/>
    <x v="2"/>
    <x v="5"/>
    <s v="Series C"/>
    <n v="253"/>
    <n v="2835"/>
    <n v="468"/>
    <n v="40.369999999999997"/>
    <n v="9"/>
    <s v="No"/>
    <s v="No"/>
    <n v="20"/>
    <x v="3"/>
    <n v="1354264"/>
    <n v="4"/>
    <n v="4"/>
    <n v="8.9241622574955909E-2"/>
    <n v="165079.36507936509"/>
    <n v="1.849802371541502"/>
    <x v="0"/>
    <s v="High Performer"/>
    <x v="1"/>
    <s v="€"/>
    <s v="€253M"/>
    <s v="€468M"/>
    <s v="€0"/>
    <s v="€1,65,079"/>
    <n v="13756.613756613757"/>
  </r>
  <r>
    <x v="2868"/>
    <n v="2020"/>
    <x v="1"/>
    <x v="6"/>
    <s v="IPO"/>
    <n v="100"/>
    <n v="2835"/>
    <n v="196"/>
    <n v="33.24"/>
    <n v="2"/>
    <s v="No"/>
    <s v="No"/>
    <n v="10"/>
    <x v="2"/>
    <n v="4552848"/>
    <n v="5"/>
    <n v="4"/>
    <n v="3.5273368606701938E-2"/>
    <n v="69135.8024691358"/>
    <n v="1.96"/>
    <x v="0"/>
    <s v="Normal"/>
    <x v="1"/>
    <s v="¥"/>
    <s v="¥100M"/>
    <s v="¥196M"/>
    <s v="¥0"/>
    <s v="¥69,136"/>
    <n v="5761.316872427984"/>
  </r>
  <r>
    <x v="2869"/>
    <n v="2008"/>
    <x v="3"/>
    <x v="1"/>
    <s v="Seed"/>
    <n v="206"/>
    <n v="2836"/>
    <n v="306"/>
    <n v="37.979999999999997"/>
    <n v="2"/>
    <s v="Yes"/>
    <s v="No"/>
    <n v="66"/>
    <x v="1"/>
    <n v="1796909"/>
    <n v="1"/>
    <n v="16"/>
    <n v="7.2637517630465442E-2"/>
    <n v="107898.4485190409"/>
    <n v="1.4854368932038835"/>
    <x v="0"/>
    <s v="Normal"/>
    <x v="0"/>
    <s v="€"/>
    <s v="€206M"/>
    <s v="€306M"/>
    <s v="€0"/>
    <s v="€1,07,898"/>
    <n v="8991.5373765867425"/>
  </r>
  <r>
    <x v="2870"/>
    <n v="2004"/>
    <x v="2"/>
    <x v="7"/>
    <s v="IPO"/>
    <n v="112"/>
    <n v="2838"/>
    <n v="341"/>
    <n v="39.03"/>
    <n v="1"/>
    <s v="No"/>
    <s v="Yes"/>
    <n v="13"/>
    <x v="1"/>
    <n v="4741222"/>
    <n v="5"/>
    <n v="20"/>
    <n v="3.9464411557434811E-2"/>
    <n v="120155.03875968992"/>
    <n v="3.0446428571428572"/>
    <x v="0"/>
    <s v="Normal"/>
    <x v="2"/>
    <s v="€"/>
    <s v="€112M"/>
    <s v="€341M"/>
    <s v="€0"/>
    <s v="€1,20,155"/>
    <n v="10012.919896640828"/>
  </r>
  <r>
    <x v="2871"/>
    <n v="2016"/>
    <x v="9"/>
    <x v="5"/>
    <s v="Series C"/>
    <n v="149"/>
    <n v="2840"/>
    <n v="991"/>
    <n v="24.09"/>
    <n v="1"/>
    <s v="Yes"/>
    <s v="Yes"/>
    <n v="33"/>
    <x v="4"/>
    <n v="4466552"/>
    <n v="4"/>
    <n v="8"/>
    <n v="5.2464788732394366E-2"/>
    <n v="348943.661971831"/>
    <n v="6.651006711409396"/>
    <x v="0"/>
    <s v="Normal"/>
    <x v="0"/>
    <n v="0"/>
    <s v="0149M"/>
    <s v="0991M"/>
    <s v="00"/>
    <s v="03,48,944"/>
    <n v="29078.638497652581"/>
  </r>
  <r>
    <x v="2872"/>
    <n v="2018"/>
    <x v="4"/>
    <x v="2"/>
    <s v="IPO"/>
    <n v="265"/>
    <n v="2842"/>
    <n v="804"/>
    <n v="6.18"/>
    <n v="3"/>
    <s v="No"/>
    <s v="Yes"/>
    <n v="90"/>
    <x v="4"/>
    <n v="1667586"/>
    <n v="5"/>
    <n v="6"/>
    <n v="9.3244194229415905E-2"/>
    <n v="282899.36664320901"/>
    <n v="3.0339622641509436"/>
    <x v="3"/>
    <s v="Normal"/>
    <x v="2"/>
    <s v="$"/>
    <s v="$265M"/>
    <s v="$804M"/>
    <s v="$0"/>
    <s v="$2,82,899"/>
    <n v="23574.947220267419"/>
  </r>
  <r>
    <x v="2873"/>
    <n v="2008"/>
    <x v="0"/>
    <x v="9"/>
    <s v="IPO"/>
    <n v="337"/>
    <n v="2844"/>
    <n v="639"/>
    <n v="3.25"/>
    <n v="4"/>
    <s v="No"/>
    <s v="Yes"/>
    <n v="28"/>
    <x v="4"/>
    <n v="4787180"/>
    <n v="5"/>
    <n v="16"/>
    <n v="0.11849507735583685"/>
    <n v="224683.54430379748"/>
    <n v="1.8961424332344214"/>
    <x v="1"/>
    <s v="Normal"/>
    <x v="2"/>
    <s v="₹"/>
    <s v="₹337M"/>
    <s v="₹639M"/>
    <s v="₹0"/>
    <s v="₹2,24,684"/>
    <n v="18723.628691983122"/>
  </r>
  <r>
    <x v="2874"/>
    <n v="2002"/>
    <x v="8"/>
    <x v="5"/>
    <s v="Series C"/>
    <n v="27"/>
    <n v="2845"/>
    <n v="148"/>
    <n v="17.899999999999999"/>
    <n v="4"/>
    <s v="No"/>
    <s v="No"/>
    <n v="59"/>
    <x v="4"/>
    <n v="4970761"/>
    <n v="4"/>
    <n v="22"/>
    <n v="9.4903339191564143E-3"/>
    <n v="52021.089630931456"/>
    <n v="5.4814814814814818"/>
    <x v="1"/>
    <s v="Normal"/>
    <x v="1"/>
    <s v="$"/>
    <s v="$27M"/>
    <s v="$148M"/>
    <s v="$0"/>
    <s v="$52,021"/>
    <n v="4335.0908025776216"/>
  </r>
  <r>
    <x v="2875"/>
    <n v="2022"/>
    <x v="5"/>
    <x v="5"/>
    <s v="Seed"/>
    <n v="25"/>
    <n v="2845"/>
    <n v="811"/>
    <n v="29.29"/>
    <n v="4"/>
    <s v="No"/>
    <s v="Yes"/>
    <n v="32"/>
    <x v="4"/>
    <n v="1091479"/>
    <n v="1"/>
    <n v="2"/>
    <n v="8.7873462214411256E-3"/>
    <n v="285061.51142355008"/>
    <n v="32.44"/>
    <x v="0"/>
    <s v="Normal"/>
    <x v="2"/>
    <s v="¥"/>
    <s v="¥25M"/>
    <s v="¥811M"/>
    <s v="¥0"/>
    <s v="¥2,85,062"/>
    <n v="23755.125951962509"/>
  </r>
  <r>
    <x v="2876"/>
    <n v="2014"/>
    <x v="3"/>
    <x v="9"/>
    <s v="Series A"/>
    <n v="276"/>
    <n v="2846"/>
    <n v="84"/>
    <n v="37.200000000000003"/>
    <n v="7"/>
    <s v="Yes"/>
    <s v="Yes"/>
    <n v="86"/>
    <x v="0"/>
    <n v="3486147"/>
    <n v="2"/>
    <n v="10"/>
    <n v="9.6978215038650742E-2"/>
    <n v="29515.108924806747"/>
    <n v="0.30434782608695654"/>
    <x v="3"/>
    <s v="Normal"/>
    <x v="0"/>
    <s v="€"/>
    <s v="€276M"/>
    <s v="€84M"/>
    <s v="€0"/>
    <s v="€29,515"/>
    <n v="2459.5924104005621"/>
  </r>
  <r>
    <x v="2877"/>
    <n v="2015"/>
    <x v="5"/>
    <x v="6"/>
    <s v="Series B"/>
    <n v="442"/>
    <n v="2847"/>
    <n v="477"/>
    <n v="35.770000000000003"/>
    <n v="2"/>
    <s v="Yes"/>
    <s v="Yes"/>
    <n v="57"/>
    <x v="3"/>
    <n v="3817604"/>
    <n v="3"/>
    <n v="9"/>
    <n v="0.15525114155251141"/>
    <n v="167544.78398314014"/>
    <n v="1.0791855203619909"/>
    <x v="1"/>
    <s v="Normal"/>
    <x v="0"/>
    <s v="¥"/>
    <s v="¥442M"/>
    <s v="¥477M"/>
    <s v="¥0"/>
    <s v="¥1,67,545"/>
    <n v="13962.065331928346"/>
  </r>
  <r>
    <x v="2878"/>
    <n v="2011"/>
    <x v="2"/>
    <x v="6"/>
    <s v="IPO"/>
    <n v="31"/>
    <n v="2847"/>
    <n v="272"/>
    <n v="20.69"/>
    <n v="1"/>
    <s v="No"/>
    <s v="Yes"/>
    <n v="40"/>
    <x v="4"/>
    <n v="805578"/>
    <n v="5"/>
    <n v="13"/>
    <n v="1.0888654724271163E-2"/>
    <n v="95539.164032314715"/>
    <n v="8.7741935483870961"/>
    <x v="0"/>
    <s v="Normal"/>
    <x v="2"/>
    <s v="€"/>
    <s v="€31M"/>
    <s v="€272M"/>
    <s v="€0"/>
    <s v="€95,539"/>
    <n v="7961.5970026928935"/>
  </r>
  <r>
    <x v="2879"/>
    <n v="2017"/>
    <x v="2"/>
    <x v="0"/>
    <s v="Seed"/>
    <n v="187"/>
    <n v="2848"/>
    <n v="294"/>
    <n v="4.51"/>
    <n v="5"/>
    <s v="No"/>
    <s v="Yes"/>
    <n v="48"/>
    <x v="2"/>
    <n v="4941852"/>
    <n v="1"/>
    <n v="7"/>
    <n v="6.5660112359550563E-2"/>
    <n v="103230.33707865169"/>
    <n v="1.572192513368984"/>
    <x v="1"/>
    <s v="Normal"/>
    <x v="2"/>
    <s v="€"/>
    <s v="€187M"/>
    <s v="€294M"/>
    <s v="€0"/>
    <s v="€1,03,230"/>
    <n v="8602.5280898876408"/>
  </r>
  <r>
    <x v="2880"/>
    <n v="2002"/>
    <x v="1"/>
    <x v="4"/>
    <s v="Series A"/>
    <n v="35"/>
    <n v="2849"/>
    <n v="694"/>
    <n v="6.49"/>
    <n v="4"/>
    <s v="No"/>
    <s v="Yes"/>
    <n v="85"/>
    <x v="1"/>
    <n v="3813334"/>
    <n v="2"/>
    <n v="22"/>
    <n v="1.2285012285012284E-2"/>
    <n v="243594.2435942436"/>
    <n v="19.828571428571429"/>
    <x v="0"/>
    <s v="Normal"/>
    <x v="2"/>
    <s v="¥"/>
    <s v="¥35M"/>
    <s v="¥694M"/>
    <s v="¥0"/>
    <s v="¥2,43,594"/>
    <n v="20299.5202995203"/>
  </r>
  <r>
    <x v="2881"/>
    <n v="2016"/>
    <x v="2"/>
    <x v="7"/>
    <s v="Series B"/>
    <n v="141"/>
    <n v="2850"/>
    <n v="946"/>
    <n v="27.31"/>
    <n v="8"/>
    <s v="Yes"/>
    <s v="Yes"/>
    <n v="24"/>
    <x v="4"/>
    <n v="1864002"/>
    <n v="3"/>
    <n v="8"/>
    <n v="4.9473684210526316E-2"/>
    <n v="331929.82456140348"/>
    <n v="6.7092198581560281"/>
    <x v="1"/>
    <s v="High Performer"/>
    <x v="0"/>
    <s v="€"/>
    <s v="€141M"/>
    <s v="€946M"/>
    <s v="€0"/>
    <s v="€3,31,930"/>
    <n v="27660.818713450291"/>
  </r>
  <r>
    <x v="2882"/>
    <n v="2013"/>
    <x v="8"/>
    <x v="3"/>
    <s v="Series A"/>
    <n v="25"/>
    <n v="2850"/>
    <n v="410"/>
    <n v="2.96"/>
    <n v="3"/>
    <s v="No"/>
    <s v="No"/>
    <n v="57"/>
    <x v="3"/>
    <n v="3073385"/>
    <n v="2"/>
    <n v="11"/>
    <n v="8.771929824561403E-3"/>
    <n v="143859.64912280702"/>
    <n v="16.399999999999999"/>
    <x v="3"/>
    <s v="Normal"/>
    <x v="1"/>
    <s v="$"/>
    <s v="$25M"/>
    <s v="$410M"/>
    <s v="$0"/>
    <s v="$1,43,860"/>
    <n v="11988.304093567251"/>
  </r>
  <r>
    <x v="2883"/>
    <n v="2002"/>
    <x v="3"/>
    <x v="0"/>
    <s v="IPO"/>
    <n v="411"/>
    <n v="2851"/>
    <n v="312"/>
    <n v="44.42"/>
    <n v="4"/>
    <s v="Yes"/>
    <s v="Yes"/>
    <n v="40"/>
    <x v="2"/>
    <n v="2403976"/>
    <n v="5"/>
    <n v="22"/>
    <n v="0.14415994387934059"/>
    <n v="109435.28586460892"/>
    <n v="0.75912408759124084"/>
    <x v="3"/>
    <s v="Normal"/>
    <x v="0"/>
    <s v="€"/>
    <s v="€411M"/>
    <s v="€312M"/>
    <s v="€0"/>
    <s v="€1,09,435"/>
    <n v="9119.6071553840757"/>
  </r>
  <r>
    <x v="2884"/>
    <n v="2008"/>
    <x v="8"/>
    <x v="4"/>
    <s v="IPO"/>
    <n v="405"/>
    <n v="2854"/>
    <n v="267"/>
    <n v="3.36"/>
    <n v="1"/>
    <s v="No"/>
    <s v="No"/>
    <n v="21"/>
    <x v="0"/>
    <n v="602139"/>
    <n v="5"/>
    <n v="16"/>
    <n v="0.14190609670637702"/>
    <n v="93552.908199018915"/>
    <n v="0.65925925925925921"/>
    <x v="3"/>
    <s v="Normal"/>
    <x v="1"/>
    <s v="$"/>
    <s v="$405M"/>
    <s v="$267M"/>
    <s v="$0"/>
    <s v="$93,553"/>
    <n v="7796.0756832515772"/>
  </r>
  <r>
    <x v="2885"/>
    <n v="2016"/>
    <x v="4"/>
    <x v="7"/>
    <s v="Seed"/>
    <n v="337"/>
    <n v="2857"/>
    <n v="855"/>
    <n v="30.37"/>
    <n v="6"/>
    <s v="No"/>
    <s v="No"/>
    <n v="57"/>
    <x v="1"/>
    <n v="3118950"/>
    <n v="1"/>
    <n v="8"/>
    <n v="0.11795589779488974"/>
    <n v="299264.96324816241"/>
    <n v="2.5370919881305638"/>
    <x v="0"/>
    <s v="Normal"/>
    <x v="1"/>
    <s v="$"/>
    <s v="$337M"/>
    <s v="$855M"/>
    <s v="$0"/>
    <s v="$2,99,265"/>
    <n v="24938.746937346867"/>
  </r>
  <r>
    <x v="2886"/>
    <n v="2009"/>
    <x v="2"/>
    <x v="9"/>
    <s v="IPO"/>
    <n v="119"/>
    <n v="2858"/>
    <n v="289"/>
    <n v="16.79"/>
    <n v="3"/>
    <s v="No"/>
    <s v="No"/>
    <n v="89"/>
    <x v="0"/>
    <n v="1557332"/>
    <n v="5"/>
    <n v="15"/>
    <n v="4.163750874737579E-2"/>
    <n v="101119.66410076978"/>
    <n v="2.4285714285714284"/>
    <x v="0"/>
    <s v="Normal"/>
    <x v="1"/>
    <s v="€"/>
    <s v="€119M"/>
    <s v="€289M"/>
    <s v="€0"/>
    <s v="€1,01,120"/>
    <n v="8426.6386750641468"/>
  </r>
  <r>
    <x v="2887"/>
    <n v="2005"/>
    <x v="1"/>
    <x v="8"/>
    <s v="Series B"/>
    <n v="203"/>
    <n v="2858"/>
    <n v="620"/>
    <n v="35.15"/>
    <n v="1"/>
    <s v="No"/>
    <s v="Yes"/>
    <n v="86"/>
    <x v="0"/>
    <n v="4304517"/>
    <n v="3"/>
    <n v="19"/>
    <n v="7.1028691392582222E-2"/>
    <n v="216934.91952414275"/>
    <n v="3.0541871921182264"/>
    <x v="0"/>
    <s v="Normal"/>
    <x v="2"/>
    <s v="¥"/>
    <s v="¥203M"/>
    <s v="¥620M"/>
    <s v="¥0"/>
    <s v="¥2,16,935"/>
    <n v="18077.909960345231"/>
  </r>
  <r>
    <x v="2888"/>
    <n v="2022"/>
    <x v="8"/>
    <x v="5"/>
    <s v="Series B"/>
    <n v="210"/>
    <n v="2859"/>
    <n v="472"/>
    <n v="35.92"/>
    <n v="7"/>
    <s v="No"/>
    <s v="No"/>
    <n v="39"/>
    <x v="2"/>
    <n v="4324489"/>
    <n v="3"/>
    <n v="2"/>
    <n v="7.3452256033578175E-2"/>
    <n v="165092.68975166141"/>
    <n v="2.2476190476190476"/>
    <x v="0"/>
    <s v="Normal"/>
    <x v="1"/>
    <s v="$"/>
    <s v="$210M"/>
    <s v="$472M"/>
    <s v="$0"/>
    <s v="$1,65,093"/>
    <n v="13757.724145971784"/>
  </r>
  <r>
    <x v="2889"/>
    <n v="2001"/>
    <x v="5"/>
    <x v="8"/>
    <s v="Seed"/>
    <n v="132"/>
    <n v="2861"/>
    <n v="281"/>
    <n v="36.72"/>
    <n v="6"/>
    <s v="No"/>
    <s v="Yes"/>
    <n v="14"/>
    <x v="2"/>
    <n v="3681689"/>
    <n v="1"/>
    <n v="23"/>
    <n v="4.6137714085983925E-2"/>
    <n v="98217.406501223348"/>
    <n v="2.1287878787878789"/>
    <x v="0"/>
    <s v="Normal"/>
    <x v="2"/>
    <s v="¥"/>
    <s v="¥132M"/>
    <s v="¥281M"/>
    <s v="¥0"/>
    <s v="¥98,217"/>
    <n v="8184.7838751019453"/>
  </r>
  <r>
    <x v="2890"/>
    <n v="2008"/>
    <x v="5"/>
    <x v="3"/>
    <s v="IPO"/>
    <n v="277"/>
    <n v="2862"/>
    <n v="862"/>
    <n v="20.3"/>
    <n v="9"/>
    <s v="Yes"/>
    <s v="Yes"/>
    <n v="96"/>
    <x v="0"/>
    <n v="959181"/>
    <n v="5"/>
    <n v="16"/>
    <n v="9.678546470999301E-2"/>
    <n v="301187.98043326347"/>
    <n v="3.1119133574007218"/>
    <x v="3"/>
    <s v="High Performer"/>
    <x v="0"/>
    <s v="¥"/>
    <s v="¥277M"/>
    <s v="¥862M"/>
    <s v="¥0"/>
    <s v="¥3,01,188"/>
    <n v="25098.998369438621"/>
  </r>
  <r>
    <x v="2891"/>
    <n v="2013"/>
    <x v="2"/>
    <x v="4"/>
    <s v="Series C"/>
    <n v="390"/>
    <n v="2862"/>
    <n v="228"/>
    <n v="30.3"/>
    <n v="7"/>
    <s v="No"/>
    <s v="No"/>
    <n v="41"/>
    <x v="2"/>
    <n v="4085840"/>
    <n v="4"/>
    <n v="11"/>
    <n v="0.13626834381551362"/>
    <n v="79664.570230607962"/>
    <n v="0.58461538461538465"/>
    <x v="1"/>
    <s v="Normal"/>
    <x v="1"/>
    <s v="€"/>
    <s v="€390M"/>
    <s v="€228M"/>
    <s v="€0"/>
    <s v="€79,665"/>
    <n v="6638.7141858839968"/>
  </r>
  <r>
    <x v="2892"/>
    <n v="2015"/>
    <x v="5"/>
    <x v="4"/>
    <s v="Seed"/>
    <n v="28"/>
    <n v="2864"/>
    <n v="89"/>
    <n v="5.21"/>
    <n v="7"/>
    <s v="Yes"/>
    <s v="No"/>
    <n v="18"/>
    <x v="4"/>
    <n v="4106706"/>
    <n v="1"/>
    <n v="9"/>
    <n v="9.7765363128491621E-3"/>
    <n v="31075.418994413409"/>
    <n v="3.1785714285714284"/>
    <x v="3"/>
    <s v="Normal"/>
    <x v="0"/>
    <s v="¥"/>
    <s v="¥28M"/>
    <s v="¥89M"/>
    <s v="¥0"/>
    <s v="¥31,075"/>
    <n v="2589.6182495344506"/>
  </r>
  <r>
    <x v="2893"/>
    <n v="2001"/>
    <x v="3"/>
    <x v="7"/>
    <s v="Seed"/>
    <n v="484"/>
    <n v="2867"/>
    <n v="464"/>
    <n v="36.08"/>
    <n v="9"/>
    <s v="Yes"/>
    <s v="Yes"/>
    <n v="18"/>
    <x v="0"/>
    <n v="841088"/>
    <n v="1"/>
    <n v="23"/>
    <n v="0.16881757935123823"/>
    <n v="161841.64632019532"/>
    <n v="0.95867768595041325"/>
    <x v="0"/>
    <s v="High Performer"/>
    <x v="0"/>
    <s v="€"/>
    <s v="€484M"/>
    <s v="€464M"/>
    <s v="€0"/>
    <s v="€1,61,842"/>
    <n v="13486.803860016276"/>
  </r>
  <r>
    <x v="2894"/>
    <n v="2010"/>
    <x v="5"/>
    <x v="1"/>
    <s v="IPO"/>
    <n v="201"/>
    <n v="2867"/>
    <n v="105"/>
    <n v="38.96"/>
    <n v="5"/>
    <s v="No"/>
    <s v="No"/>
    <n v="63"/>
    <x v="4"/>
    <n v="1890724"/>
    <n v="5"/>
    <n v="14"/>
    <n v="7.0108126961981168E-2"/>
    <n v="36623.648412975235"/>
    <n v="0.52238805970149249"/>
    <x v="3"/>
    <s v="Normal"/>
    <x v="1"/>
    <s v="¥"/>
    <s v="¥201M"/>
    <s v="¥105M"/>
    <s v="¥0"/>
    <s v="¥36,624"/>
    <n v="3051.9707010812695"/>
  </r>
  <r>
    <x v="2895"/>
    <n v="2011"/>
    <x v="5"/>
    <x v="0"/>
    <s v="Seed"/>
    <n v="478"/>
    <n v="2868"/>
    <n v="345"/>
    <n v="3.72"/>
    <n v="7"/>
    <s v="No"/>
    <s v="No"/>
    <n v="27"/>
    <x v="4"/>
    <n v="3951829"/>
    <n v="1"/>
    <n v="13"/>
    <n v="0.16666666666666666"/>
    <n v="120292.8870292887"/>
    <n v="0.72175732217573219"/>
    <x v="1"/>
    <s v="Normal"/>
    <x v="1"/>
    <s v="¥"/>
    <s v="¥478M"/>
    <s v="¥345M"/>
    <s v="¥0"/>
    <s v="¥1,20,293"/>
    <n v="10024.407252440726"/>
  </r>
  <r>
    <x v="2896"/>
    <n v="2014"/>
    <x v="5"/>
    <x v="2"/>
    <s v="Seed"/>
    <n v="40"/>
    <n v="2870"/>
    <n v="144"/>
    <n v="16.73"/>
    <n v="2"/>
    <s v="Yes"/>
    <s v="Yes"/>
    <n v="49"/>
    <x v="1"/>
    <n v="3874416"/>
    <n v="1"/>
    <n v="10"/>
    <n v="1.3937282229965157E-2"/>
    <n v="50174.216027874565"/>
    <n v="3.6"/>
    <x v="3"/>
    <s v="Normal"/>
    <x v="0"/>
    <s v="¥"/>
    <s v="¥40M"/>
    <s v="¥144M"/>
    <s v="¥0"/>
    <s v="¥50,174"/>
    <n v="4181.1846689895474"/>
  </r>
  <r>
    <x v="2897"/>
    <n v="2001"/>
    <x v="2"/>
    <x v="0"/>
    <s v="IPO"/>
    <n v="362"/>
    <n v="2871"/>
    <n v="766"/>
    <n v="32.31"/>
    <n v="8"/>
    <s v="Yes"/>
    <s v="No"/>
    <n v="1"/>
    <x v="3"/>
    <n v="1694908"/>
    <n v="5"/>
    <n v="23"/>
    <n v="0.12608847091605713"/>
    <n v="266805.99094392196"/>
    <n v="2.1160220994475138"/>
    <x v="0"/>
    <s v="High Performer"/>
    <x v="0"/>
    <s v="€"/>
    <s v="€362M"/>
    <s v="€766M"/>
    <s v="€0"/>
    <s v="€2,66,806"/>
    <n v="22233.832578660164"/>
  </r>
  <r>
    <x v="2898"/>
    <n v="2022"/>
    <x v="6"/>
    <x v="4"/>
    <s v="IPO"/>
    <n v="223"/>
    <n v="2871"/>
    <n v="168"/>
    <n v="27.61"/>
    <n v="3"/>
    <s v="Yes"/>
    <s v="Yes"/>
    <n v="1"/>
    <x v="4"/>
    <n v="1797758"/>
    <n v="5"/>
    <n v="2"/>
    <n v="7.7673284569836298E-2"/>
    <n v="58516.196447230926"/>
    <n v="0.75336322869955152"/>
    <x v="0"/>
    <s v="Normal"/>
    <x v="0"/>
    <s v="£"/>
    <s v="£223M"/>
    <s v="£168M"/>
    <s v="£0"/>
    <s v="£58,516"/>
    <n v="4876.3497039359108"/>
  </r>
  <r>
    <x v="2899"/>
    <n v="2020"/>
    <x v="2"/>
    <x v="9"/>
    <s v="Series B"/>
    <n v="179"/>
    <n v="2871"/>
    <n v="252"/>
    <n v="31.05"/>
    <n v="2"/>
    <s v="Yes"/>
    <s v="Yes"/>
    <n v="72"/>
    <x v="1"/>
    <n v="2058211"/>
    <n v="3"/>
    <n v="4"/>
    <n v="6.2347614071752003E-2"/>
    <n v="87774.294670846401"/>
    <n v="1.4078212290502794"/>
    <x v="3"/>
    <s v="Normal"/>
    <x v="0"/>
    <s v="€"/>
    <s v="€179M"/>
    <s v="€252M"/>
    <s v="€0"/>
    <s v="€87,774"/>
    <n v="7314.5245559038658"/>
  </r>
  <r>
    <x v="2900"/>
    <n v="2015"/>
    <x v="2"/>
    <x v="3"/>
    <s v="Seed"/>
    <n v="449"/>
    <n v="2874"/>
    <n v="4"/>
    <n v="3.63"/>
    <n v="6"/>
    <s v="Yes"/>
    <s v="Yes"/>
    <n v="4"/>
    <x v="1"/>
    <n v="3414408"/>
    <n v="1"/>
    <n v="9"/>
    <n v="0.15622825330549756"/>
    <n v="1391.7884481558804"/>
    <n v="8.9086859688195987E-3"/>
    <x v="2"/>
    <s v="Normal"/>
    <x v="0"/>
    <s v="€"/>
    <s v="€449M"/>
    <s v="€4M"/>
    <s v="€0"/>
    <s v="€1,392"/>
    <n v="115.9823706796567"/>
  </r>
  <r>
    <x v="2901"/>
    <n v="2008"/>
    <x v="5"/>
    <x v="3"/>
    <s v="Series C"/>
    <n v="90"/>
    <n v="2875"/>
    <n v="369"/>
    <n v="41.69"/>
    <n v="7"/>
    <s v="Yes"/>
    <s v="No"/>
    <n v="46"/>
    <x v="1"/>
    <n v="348665"/>
    <n v="4"/>
    <n v="16"/>
    <n v="3.1304347826086959E-2"/>
    <n v="128347.82608695653"/>
    <n v="4.0999999999999996"/>
    <x v="0"/>
    <s v="Normal"/>
    <x v="0"/>
    <s v="¥"/>
    <s v="¥90M"/>
    <s v="¥369M"/>
    <s v="¥0"/>
    <s v="¥1,28,348"/>
    <n v="10695.652173913044"/>
  </r>
  <r>
    <x v="2902"/>
    <n v="2000"/>
    <x v="8"/>
    <x v="3"/>
    <s v="Series B"/>
    <n v="251"/>
    <n v="2875"/>
    <n v="933"/>
    <n v="1.1499999999999999"/>
    <n v="3"/>
    <s v="No"/>
    <s v="No"/>
    <n v="38"/>
    <x v="1"/>
    <n v="4177906"/>
    <n v="3"/>
    <n v="24"/>
    <n v="8.7304347826086953E-2"/>
    <n v="324521.73913043475"/>
    <n v="3.7171314741035855"/>
    <x v="0"/>
    <s v="Normal"/>
    <x v="1"/>
    <s v="$"/>
    <s v="$251M"/>
    <s v="$933M"/>
    <s v="$0"/>
    <s v="$3,24,522"/>
    <n v="27043.478260869564"/>
  </r>
  <r>
    <x v="2903"/>
    <n v="2004"/>
    <x v="3"/>
    <x v="6"/>
    <s v="Series C"/>
    <n v="268"/>
    <n v="2878"/>
    <n v="761"/>
    <n v="35.26"/>
    <n v="4"/>
    <s v="Yes"/>
    <s v="No"/>
    <n v="40"/>
    <x v="4"/>
    <n v="1393596"/>
    <n v="4"/>
    <n v="20"/>
    <n v="9.3120222376650449E-2"/>
    <n v="264419.7359277276"/>
    <n v="2.83955223880597"/>
    <x v="0"/>
    <s v="Normal"/>
    <x v="0"/>
    <s v="€"/>
    <s v="€268M"/>
    <s v="€761M"/>
    <s v="€0"/>
    <s v="€2,64,420"/>
    <n v="22034.9779939773"/>
  </r>
  <r>
    <x v="2904"/>
    <n v="2002"/>
    <x v="4"/>
    <x v="8"/>
    <s v="Seed"/>
    <n v="147"/>
    <n v="2881"/>
    <n v="776"/>
    <n v="42.48"/>
    <n v="5"/>
    <s v="Yes"/>
    <s v="Yes"/>
    <n v="83"/>
    <x v="0"/>
    <n v="4786833"/>
    <n v="1"/>
    <n v="22"/>
    <n v="5.1023950017355088E-2"/>
    <n v="269350.91981950711"/>
    <n v="5.27891156462585"/>
    <x v="3"/>
    <s v="Normal"/>
    <x v="0"/>
    <s v="$"/>
    <s v="$147M"/>
    <s v="$776M"/>
    <s v="$0"/>
    <s v="$2,69,351"/>
    <n v="22445.909984958926"/>
  </r>
  <r>
    <x v="2905"/>
    <n v="2008"/>
    <x v="6"/>
    <x v="2"/>
    <s v="Seed"/>
    <n v="349"/>
    <n v="2882"/>
    <n v="496"/>
    <n v="47.35"/>
    <n v="3"/>
    <s v="Yes"/>
    <s v="Yes"/>
    <n v="33"/>
    <x v="2"/>
    <n v="2486447"/>
    <n v="1"/>
    <n v="16"/>
    <n v="0.12109646079111729"/>
    <n v="172102.70645385148"/>
    <n v="1.4212034383954155"/>
    <x v="0"/>
    <s v="Normal"/>
    <x v="0"/>
    <s v="£"/>
    <s v="£349M"/>
    <s v="£496M"/>
    <s v="£0"/>
    <s v="£1,72,103"/>
    <n v="14341.892204487624"/>
  </r>
  <r>
    <x v="2906"/>
    <n v="2019"/>
    <x v="2"/>
    <x v="3"/>
    <s v="Series B"/>
    <n v="119"/>
    <n v="2882"/>
    <n v="540"/>
    <n v="10.199999999999999"/>
    <n v="3"/>
    <s v="No"/>
    <s v="No"/>
    <n v="58"/>
    <x v="3"/>
    <n v="420539"/>
    <n v="3"/>
    <n v="5"/>
    <n v="4.1290770298403889E-2"/>
    <n v="187369.88202637059"/>
    <n v="4.53781512605042"/>
    <x v="3"/>
    <s v="Normal"/>
    <x v="1"/>
    <s v="€"/>
    <s v="€119M"/>
    <s v="€540M"/>
    <s v="€0"/>
    <s v="€1,87,370"/>
    <n v="15614.156835530881"/>
  </r>
  <r>
    <x v="2907"/>
    <n v="2021"/>
    <x v="1"/>
    <x v="2"/>
    <s v="IPO"/>
    <n v="452"/>
    <n v="2883"/>
    <n v="204"/>
    <n v="35.39"/>
    <n v="9"/>
    <s v="Yes"/>
    <s v="No"/>
    <n v="97"/>
    <x v="2"/>
    <n v="3800120"/>
    <n v="5"/>
    <n v="3"/>
    <n v="0.15678113076656261"/>
    <n v="70759.625390218527"/>
    <n v="0.45132743362831856"/>
    <x v="3"/>
    <s v="High Performer"/>
    <x v="0"/>
    <s v="¥"/>
    <s v="¥452M"/>
    <s v="¥204M"/>
    <s v="¥0"/>
    <s v="¥70,760"/>
    <n v="5896.635449184877"/>
  </r>
  <r>
    <x v="2908"/>
    <n v="2009"/>
    <x v="1"/>
    <x v="3"/>
    <s v="IPO"/>
    <n v="348"/>
    <n v="2885"/>
    <n v="886"/>
    <n v="37.090000000000003"/>
    <n v="8"/>
    <s v="Yes"/>
    <s v="Yes"/>
    <n v="55"/>
    <x v="0"/>
    <n v="2588904"/>
    <n v="5"/>
    <n v="15"/>
    <n v="0.12062391681109186"/>
    <n v="307105.71923743503"/>
    <n v="2.5459770114942528"/>
    <x v="3"/>
    <s v="High Performer"/>
    <x v="0"/>
    <s v="¥"/>
    <s v="¥348M"/>
    <s v="¥886M"/>
    <s v="¥0"/>
    <s v="¥3,07,106"/>
    <n v="25592.143269786251"/>
  </r>
  <r>
    <x v="2909"/>
    <n v="2006"/>
    <x v="4"/>
    <x v="7"/>
    <s v="Series B"/>
    <n v="333"/>
    <n v="2887"/>
    <n v="775"/>
    <n v="0.88"/>
    <n v="7"/>
    <s v="No"/>
    <s v="Yes"/>
    <n v="14"/>
    <x v="3"/>
    <n v="3100690"/>
    <n v="3"/>
    <n v="18"/>
    <n v="0.11534464842396952"/>
    <n v="268444.75233806722"/>
    <n v="2.3273273273273274"/>
    <x v="0"/>
    <s v="Normal"/>
    <x v="2"/>
    <s v="$"/>
    <s v="$333M"/>
    <s v="$775M"/>
    <s v="$0"/>
    <s v="$2,68,445"/>
    <n v="22370.396028172265"/>
  </r>
  <r>
    <x v="2910"/>
    <n v="2021"/>
    <x v="1"/>
    <x v="1"/>
    <s v="IPO"/>
    <n v="210"/>
    <n v="2889"/>
    <n v="516"/>
    <n v="41.99"/>
    <n v="1"/>
    <s v="Yes"/>
    <s v="Yes"/>
    <n v="27"/>
    <x v="0"/>
    <n v="4678754"/>
    <n v="5"/>
    <n v="3"/>
    <n v="7.2689511941848389E-2"/>
    <n v="178608.5150571132"/>
    <n v="2.4571428571428573"/>
    <x v="3"/>
    <s v="Normal"/>
    <x v="0"/>
    <s v="¥"/>
    <s v="¥210M"/>
    <s v="¥516M"/>
    <s v="¥0"/>
    <s v="¥1,78,609"/>
    <n v="14884.042921426098"/>
  </r>
  <r>
    <x v="2911"/>
    <n v="2000"/>
    <x v="8"/>
    <x v="2"/>
    <s v="Series B"/>
    <n v="435"/>
    <n v="2890"/>
    <n v="608"/>
    <n v="26.23"/>
    <n v="9"/>
    <s v="Yes"/>
    <s v="No"/>
    <n v="57"/>
    <x v="3"/>
    <n v="1381992"/>
    <n v="3"/>
    <n v="24"/>
    <n v="0.15051903114186851"/>
    <n v="210380.62283737023"/>
    <n v="1.3977011494252873"/>
    <x v="0"/>
    <s v="High Performer"/>
    <x v="0"/>
    <s v="$"/>
    <s v="$435M"/>
    <s v="$608M"/>
    <s v="$0"/>
    <s v="$2,10,381"/>
    <n v="17531.718569780853"/>
  </r>
  <r>
    <x v="2912"/>
    <n v="2016"/>
    <x v="3"/>
    <x v="6"/>
    <s v="Series B"/>
    <n v="166"/>
    <n v="2893"/>
    <n v="656"/>
    <n v="45.32"/>
    <n v="6"/>
    <s v="Yes"/>
    <s v="No"/>
    <n v="44"/>
    <x v="0"/>
    <n v="1638480"/>
    <n v="3"/>
    <n v="8"/>
    <n v="5.7379882474939511E-2"/>
    <n v="226754.23435879708"/>
    <n v="3.9518072289156625"/>
    <x v="3"/>
    <s v="Normal"/>
    <x v="0"/>
    <s v="€"/>
    <s v="€166M"/>
    <s v="€656M"/>
    <s v="€0"/>
    <s v="€2,26,754"/>
    <n v="18896.186196566425"/>
  </r>
  <r>
    <x v="2913"/>
    <n v="2002"/>
    <x v="0"/>
    <x v="4"/>
    <s v="Series A"/>
    <n v="425"/>
    <n v="2893"/>
    <n v="337"/>
    <n v="38.06"/>
    <n v="5"/>
    <s v="No"/>
    <s v="No"/>
    <n v="4"/>
    <x v="3"/>
    <n v="1276486"/>
    <n v="2"/>
    <n v="22"/>
    <n v="0.14690632561354994"/>
    <n v="116488.0746629796"/>
    <n v="0.79294117647058826"/>
    <x v="3"/>
    <s v="Normal"/>
    <x v="1"/>
    <s v="₹"/>
    <s v="₹425M"/>
    <s v="₹337M"/>
    <s v="₹0"/>
    <s v="₹1,16,488"/>
    <n v="9707.3395552482998"/>
  </r>
  <r>
    <x v="2914"/>
    <n v="2010"/>
    <x v="5"/>
    <x v="9"/>
    <s v="Seed"/>
    <n v="455"/>
    <n v="2894"/>
    <n v="498"/>
    <n v="5.34"/>
    <n v="2"/>
    <s v="Yes"/>
    <s v="No"/>
    <n v="2"/>
    <x v="0"/>
    <n v="3377642"/>
    <n v="1"/>
    <n v="14"/>
    <n v="0.15722183828610919"/>
    <n v="172080.16586040083"/>
    <n v="1.0945054945054946"/>
    <x v="0"/>
    <s v="Normal"/>
    <x v="0"/>
    <s v="¥"/>
    <s v="¥455M"/>
    <s v="¥498M"/>
    <s v="¥0"/>
    <s v="¥1,72,080"/>
    <n v="14340.013821700069"/>
  </r>
  <r>
    <x v="2915"/>
    <n v="2017"/>
    <x v="0"/>
    <x v="9"/>
    <s v="Series A"/>
    <n v="187"/>
    <n v="2894"/>
    <n v="814"/>
    <n v="38.32"/>
    <n v="2"/>
    <s v="Yes"/>
    <s v="Yes"/>
    <n v="16"/>
    <x v="0"/>
    <n v="335834"/>
    <n v="2"/>
    <n v="7"/>
    <n v="6.4616447823082235E-2"/>
    <n v="281271.596406358"/>
    <n v="4.3529411764705879"/>
    <x v="0"/>
    <s v="Normal"/>
    <x v="0"/>
    <s v="₹"/>
    <s v="₹187M"/>
    <s v="₹814M"/>
    <s v="₹0"/>
    <s v="₹2,81,272"/>
    <n v="23439.299700529831"/>
  </r>
  <r>
    <x v="2916"/>
    <n v="2020"/>
    <x v="6"/>
    <x v="8"/>
    <s v="Series C"/>
    <n v="157"/>
    <n v="2895"/>
    <n v="741"/>
    <n v="28.3"/>
    <n v="8"/>
    <s v="Yes"/>
    <s v="Yes"/>
    <n v="89"/>
    <x v="4"/>
    <n v="508255"/>
    <n v="4"/>
    <n v="4"/>
    <n v="5.4231433506044903E-2"/>
    <n v="255958.54922279794"/>
    <n v="4.7197452229299364"/>
    <x v="3"/>
    <s v="High Performer"/>
    <x v="0"/>
    <s v="£"/>
    <s v="£157M"/>
    <s v="£741M"/>
    <s v="£0"/>
    <s v="£2,55,959"/>
    <n v="21329.879101899827"/>
  </r>
  <r>
    <x v="2917"/>
    <n v="2013"/>
    <x v="6"/>
    <x v="4"/>
    <s v="Series A"/>
    <n v="306"/>
    <n v="2895"/>
    <n v="262"/>
    <n v="27.91"/>
    <n v="7"/>
    <s v="Yes"/>
    <s v="Yes"/>
    <n v="65"/>
    <x v="1"/>
    <n v="3533594"/>
    <n v="2"/>
    <n v="11"/>
    <n v="0.10569948186528498"/>
    <n v="90500.863557858378"/>
    <n v="0.85620915032679734"/>
    <x v="0"/>
    <s v="Normal"/>
    <x v="0"/>
    <s v="£"/>
    <s v="£306M"/>
    <s v="£262M"/>
    <s v="£0"/>
    <s v="£90,501"/>
    <n v="7541.7386298215315"/>
  </r>
  <r>
    <x v="2918"/>
    <n v="2013"/>
    <x v="4"/>
    <x v="0"/>
    <s v="Seed"/>
    <n v="295"/>
    <n v="2896"/>
    <n v="192"/>
    <n v="36.880000000000003"/>
    <n v="9"/>
    <s v="Yes"/>
    <s v="Yes"/>
    <n v="26"/>
    <x v="0"/>
    <n v="1909865"/>
    <n v="1"/>
    <n v="11"/>
    <n v="0.1018646408839779"/>
    <n v="66298.342541436461"/>
    <n v="0.6508474576271186"/>
    <x v="0"/>
    <s v="High Performer"/>
    <x v="0"/>
    <s v="$"/>
    <s v="$295M"/>
    <s v="$192M"/>
    <s v="$0"/>
    <s v="$66,298"/>
    <n v="5524.861878453039"/>
  </r>
  <r>
    <x v="2919"/>
    <n v="2016"/>
    <x v="2"/>
    <x v="0"/>
    <s v="Series C"/>
    <n v="119"/>
    <n v="2896"/>
    <n v="584"/>
    <n v="45.3"/>
    <n v="8"/>
    <s v="Yes"/>
    <s v="Yes"/>
    <n v="32"/>
    <x v="0"/>
    <n v="3869727"/>
    <n v="4"/>
    <n v="8"/>
    <n v="4.1091160220994474E-2"/>
    <n v="201657.45856353591"/>
    <n v="4.9075630252100844"/>
    <x v="2"/>
    <s v="High Performer"/>
    <x v="0"/>
    <s v="€"/>
    <s v="€119M"/>
    <s v="€584M"/>
    <s v="€0"/>
    <s v="€2,01,657"/>
    <n v="16804.788213627991"/>
  </r>
  <r>
    <x v="2920"/>
    <n v="2016"/>
    <x v="7"/>
    <x v="3"/>
    <s v="Seed"/>
    <n v="67"/>
    <n v="2896"/>
    <n v="945"/>
    <n v="41.72"/>
    <n v="6"/>
    <s v="No"/>
    <s v="Yes"/>
    <n v="8"/>
    <x v="2"/>
    <n v="2245532"/>
    <n v="1"/>
    <n v="8"/>
    <n v="2.3135359116022099E-2"/>
    <n v="326312.15469613258"/>
    <n v="14.104477611940299"/>
    <x v="0"/>
    <s v="Normal"/>
    <x v="2"/>
    <s v="A$"/>
    <s v="A$67M"/>
    <s v="A$945M"/>
    <s v="A$0"/>
    <s v="A$3,26,312"/>
    <n v="27192.679558011048"/>
  </r>
  <r>
    <x v="2921"/>
    <n v="2003"/>
    <x v="8"/>
    <x v="0"/>
    <s v="IPO"/>
    <n v="295"/>
    <n v="2896"/>
    <n v="996"/>
    <n v="0.15"/>
    <n v="3"/>
    <s v="Yes"/>
    <s v="Yes"/>
    <n v="42"/>
    <x v="0"/>
    <n v="686543"/>
    <n v="5"/>
    <n v="21"/>
    <n v="0.1018646408839779"/>
    <n v="343922.65193370165"/>
    <n v="3.376271186440678"/>
    <x v="0"/>
    <s v="Normal"/>
    <x v="0"/>
    <s v="$"/>
    <s v="$295M"/>
    <s v="$996M"/>
    <s v="$0"/>
    <s v="$3,43,923"/>
    <n v="28660.220994475138"/>
  </r>
  <r>
    <x v="2922"/>
    <n v="2020"/>
    <x v="8"/>
    <x v="5"/>
    <s v="Series B"/>
    <n v="246"/>
    <n v="2897"/>
    <n v="5"/>
    <n v="1.96"/>
    <n v="5"/>
    <s v="No"/>
    <s v="Yes"/>
    <n v="1"/>
    <x v="2"/>
    <n v="567898"/>
    <n v="3"/>
    <n v="4"/>
    <n v="8.4915429754918878E-2"/>
    <n v="1725.9233690024164"/>
    <n v="2.032520325203252E-2"/>
    <x v="3"/>
    <s v="Normal"/>
    <x v="2"/>
    <s v="$"/>
    <s v="$246M"/>
    <s v="$5M"/>
    <s v="$0"/>
    <s v="$1,726"/>
    <n v="143.82694741686802"/>
  </r>
  <r>
    <x v="2923"/>
    <n v="2017"/>
    <x v="8"/>
    <x v="3"/>
    <s v="Series A"/>
    <n v="474"/>
    <n v="2898"/>
    <n v="734"/>
    <n v="45.79"/>
    <n v="7"/>
    <s v="Yes"/>
    <s v="No"/>
    <n v="91"/>
    <x v="0"/>
    <n v="1427778"/>
    <n v="2"/>
    <n v="7"/>
    <n v="0.16356107660455488"/>
    <n v="253278.12284334024"/>
    <n v="1.5485232067510548"/>
    <x v="0"/>
    <s v="Normal"/>
    <x v="0"/>
    <s v="$"/>
    <s v="$474M"/>
    <s v="$734M"/>
    <s v="$0"/>
    <s v="$2,53,278"/>
    <n v="21106.510236945018"/>
  </r>
  <r>
    <x v="2924"/>
    <n v="2019"/>
    <x v="7"/>
    <x v="5"/>
    <s v="Seed"/>
    <n v="155"/>
    <n v="2898"/>
    <n v="12"/>
    <n v="3.54"/>
    <n v="6"/>
    <s v="Yes"/>
    <s v="Yes"/>
    <n v="65"/>
    <x v="4"/>
    <n v="2529731"/>
    <n v="1"/>
    <n v="5"/>
    <n v="5.3485162180814352E-2"/>
    <n v="4140.7867494824013"/>
    <n v="7.7419354838709681E-2"/>
    <x v="3"/>
    <s v="Normal"/>
    <x v="0"/>
    <s v="A$"/>
    <s v="A$155M"/>
    <s v="A$12M"/>
    <s v="A$0"/>
    <s v="A$4,141"/>
    <n v="345.06556245686681"/>
  </r>
  <r>
    <x v="2925"/>
    <n v="2016"/>
    <x v="2"/>
    <x v="4"/>
    <s v="Series B"/>
    <n v="496"/>
    <n v="2899"/>
    <n v="393"/>
    <n v="3.01"/>
    <n v="9"/>
    <s v="No"/>
    <s v="No"/>
    <n v="93"/>
    <x v="3"/>
    <n v="3364723"/>
    <n v="3"/>
    <n v="8"/>
    <n v="0.17109348051052087"/>
    <n v="135563.9875819248"/>
    <n v="0.79233870967741937"/>
    <x v="3"/>
    <s v="High Performer"/>
    <x v="1"/>
    <s v="€"/>
    <s v="€496M"/>
    <s v="€393M"/>
    <s v="€0"/>
    <s v="€1,35,564"/>
    <n v="11296.998965160401"/>
  </r>
  <r>
    <x v="2926"/>
    <n v="2007"/>
    <x v="1"/>
    <x v="6"/>
    <s v="Seed"/>
    <n v="457"/>
    <n v="2899"/>
    <n v="74"/>
    <n v="45.28"/>
    <n v="3"/>
    <s v="No"/>
    <s v="Yes"/>
    <n v="55"/>
    <x v="1"/>
    <n v="565035"/>
    <n v="1"/>
    <n v="17"/>
    <n v="0.15764056571231458"/>
    <n v="25526.043463263195"/>
    <n v="0.16192560175054704"/>
    <x v="3"/>
    <s v="Normal"/>
    <x v="2"/>
    <s v="¥"/>
    <s v="¥457M"/>
    <s v="¥74M"/>
    <s v="¥0"/>
    <s v="¥25,526"/>
    <n v="2127.1702886052663"/>
  </r>
  <r>
    <x v="2927"/>
    <n v="2011"/>
    <x v="3"/>
    <x v="2"/>
    <s v="IPO"/>
    <n v="450"/>
    <n v="2900"/>
    <n v="732"/>
    <n v="16.670000000000002"/>
    <n v="8"/>
    <s v="No"/>
    <s v="Yes"/>
    <n v="72"/>
    <x v="1"/>
    <n v="3674781"/>
    <n v="5"/>
    <n v="13"/>
    <n v="0.15517241379310345"/>
    <n v="252413.79310344829"/>
    <n v="1.6266666666666667"/>
    <x v="3"/>
    <s v="High Performer"/>
    <x v="2"/>
    <s v="€"/>
    <s v="€450M"/>
    <s v="€732M"/>
    <s v="€0"/>
    <s v="€2,52,414"/>
    <n v="21034.482758620688"/>
  </r>
  <r>
    <x v="2928"/>
    <n v="2017"/>
    <x v="8"/>
    <x v="3"/>
    <s v="Series A"/>
    <n v="395"/>
    <n v="2900"/>
    <n v="927"/>
    <n v="30.4"/>
    <n v="2"/>
    <s v="Yes"/>
    <s v="No"/>
    <n v="73"/>
    <x v="2"/>
    <n v="2187978"/>
    <n v="2"/>
    <n v="7"/>
    <n v="0.13620689655172413"/>
    <n v="319655.1724137931"/>
    <n v="2.3468354430379748"/>
    <x v="3"/>
    <s v="Normal"/>
    <x v="0"/>
    <s v="$"/>
    <s v="$395M"/>
    <s v="$927M"/>
    <s v="$0"/>
    <s v="$3,19,655"/>
    <n v="26637.931034482757"/>
  </r>
  <r>
    <x v="2929"/>
    <n v="2008"/>
    <x v="1"/>
    <x v="6"/>
    <s v="Series B"/>
    <n v="382"/>
    <n v="2903"/>
    <n v="625"/>
    <n v="37"/>
    <n v="5"/>
    <s v="No"/>
    <s v="Yes"/>
    <n v="10"/>
    <x v="4"/>
    <n v="2401311"/>
    <n v="3"/>
    <n v="16"/>
    <n v="0.13158801240096452"/>
    <n v="215294.52290733723"/>
    <n v="1.6361256544502618"/>
    <x v="0"/>
    <s v="Normal"/>
    <x v="2"/>
    <s v="¥"/>
    <s v="¥382M"/>
    <s v="¥625M"/>
    <s v="¥0"/>
    <s v="¥2,15,295"/>
    <n v="17941.210242278103"/>
  </r>
  <r>
    <x v="2930"/>
    <n v="2012"/>
    <x v="1"/>
    <x v="6"/>
    <s v="IPO"/>
    <n v="139"/>
    <n v="2904"/>
    <n v="716"/>
    <n v="12.97"/>
    <n v="7"/>
    <s v="Yes"/>
    <s v="Yes"/>
    <n v="27"/>
    <x v="4"/>
    <n v="1971986"/>
    <n v="5"/>
    <n v="12"/>
    <n v="4.7865013774104681E-2"/>
    <n v="246556.4738292011"/>
    <n v="5.1510791366906474"/>
    <x v="3"/>
    <s v="Normal"/>
    <x v="0"/>
    <s v="¥"/>
    <s v="¥139M"/>
    <s v="¥716M"/>
    <s v="¥0"/>
    <s v="¥2,46,556"/>
    <n v="20546.372819100092"/>
  </r>
  <r>
    <x v="2931"/>
    <n v="2013"/>
    <x v="7"/>
    <x v="3"/>
    <s v="IPO"/>
    <n v="357"/>
    <n v="2904"/>
    <n v="563"/>
    <n v="34.83"/>
    <n v="4"/>
    <s v="No"/>
    <s v="No"/>
    <n v="44"/>
    <x v="1"/>
    <n v="4914846"/>
    <n v="5"/>
    <n v="11"/>
    <n v="0.12293388429752067"/>
    <n v="193870.52341597795"/>
    <n v="1.5770308123249299"/>
    <x v="3"/>
    <s v="Normal"/>
    <x v="1"/>
    <s v="A$"/>
    <s v="A$357M"/>
    <s v="A$563M"/>
    <s v="A$0"/>
    <s v="A$1,93,871"/>
    <n v="16155.876951331496"/>
  </r>
  <r>
    <x v="2932"/>
    <n v="2008"/>
    <x v="4"/>
    <x v="4"/>
    <s v="Seed"/>
    <n v="303"/>
    <n v="2904"/>
    <n v="275"/>
    <n v="10.25"/>
    <n v="3"/>
    <s v="No"/>
    <s v="No"/>
    <n v="11"/>
    <x v="1"/>
    <n v="1949316"/>
    <n v="1"/>
    <n v="16"/>
    <n v="0.10433884297520661"/>
    <n v="94696.969696969696"/>
    <n v="0.90759075907590758"/>
    <x v="0"/>
    <s v="Normal"/>
    <x v="1"/>
    <s v="$"/>
    <s v="$303M"/>
    <s v="$275M"/>
    <s v="$0"/>
    <s v="$94,697"/>
    <n v="7891.4141414141413"/>
  </r>
  <r>
    <x v="2933"/>
    <n v="2013"/>
    <x v="2"/>
    <x v="2"/>
    <s v="Seed"/>
    <n v="235"/>
    <n v="2904"/>
    <n v="62"/>
    <n v="3.79"/>
    <n v="3"/>
    <s v="No"/>
    <s v="No"/>
    <n v="53"/>
    <x v="4"/>
    <n v="1419985"/>
    <n v="1"/>
    <n v="11"/>
    <n v="8.0922865013774103E-2"/>
    <n v="21349.86225895317"/>
    <n v="0.26382978723404255"/>
    <x v="0"/>
    <s v="Normal"/>
    <x v="1"/>
    <s v="€"/>
    <s v="€235M"/>
    <s v="€62M"/>
    <s v="€0"/>
    <s v="€21,350"/>
    <n v="1779.1551882460974"/>
  </r>
  <r>
    <x v="2934"/>
    <n v="2019"/>
    <x v="8"/>
    <x v="7"/>
    <s v="Series B"/>
    <n v="218"/>
    <n v="2907"/>
    <n v="664"/>
    <n v="2.54"/>
    <n v="2"/>
    <s v="No"/>
    <s v="No"/>
    <n v="4"/>
    <x v="1"/>
    <n v="2471360"/>
    <n v="3"/>
    <n v="5"/>
    <n v="7.4991400068799452E-2"/>
    <n v="228414.17268661852"/>
    <n v="3.0458715596330275"/>
    <x v="0"/>
    <s v="Normal"/>
    <x v="1"/>
    <s v="$"/>
    <s v="$218M"/>
    <s v="$664M"/>
    <s v="$0"/>
    <s v="$2,28,414"/>
    <n v="19034.514390551543"/>
  </r>
  <r>
    <x v="2935"/>
    <n v="2013"/>
    <x v="4"/>
    <x v="8"/>
    <s v="Seed"/>
    <n v="286"/>
    <n v="2908"/>
    <n v="19"/>
    <n v="22.63"/>
    <n v="3"/>
    <s v="Yes"/>
    <s v="Yes"/>
    <n v="69"/>
    <x v="1"/>
    <n v="4999860"/>
    <n v="1"/>
    <n v="11"/>
    <n v="9.834938101788171E-2"/>
    <n v="6533.700137551582"/>
    <n v="6.6433566433566432E-2"/>
    <x v="0"/>
    <s v="Normal"/>
    <x v="0"/>
    <s v="$"/>
    <s v="$286M"/>
    <s v="$19M"/>
    <s v="$0"/>
    <s v="$6,534"/>
    <n v="544.47501146263187"/>
  </r>
  <r>
    <x v="2936"/>
    <n v="2004"/>
    <x v="4"/>
    <x v="7"/>
    <s v="Seed"/>
    <n v="132"/>
    <n v="2908"/>
    <n v="955"/>
    <n v="9.7100000000000009"/>
    <n v="1"/>
    <s v="Yes"/>
    <s v="Yes"/>
    <n v="34"/>
    <x v="1"/>
    <n v="3997100"/>
    <n v="1"/>
    <n v="20"/>
    <n v="4.5392022008253097E-2"/>
    <n v="328404.40165061899"/>
    <n v="7.2348484848484844"/>
    <x v="3"/>
    <s v="Normal"/>
    <x v="0"/>
    <s v="$"/>
    <s v="$132M"/>
    <s v="$955M"/>
    <s v="$0"/>
    <s v="$3,28,404"/>
    <n v="27367.033470884915"/>
  </r>
  <r>
    <x v="2937"/>
    <n v="2002"/>
    <x v="1"/>
    <x v="6"/>
    <s v="Series C"/>
    <n v="317"/>
    <n v="2910"/>
    <n v="686"/>
    <n v="41.15"/>
    <n v="5"/>
    <s v="No"/>
    <s v="No"/>
    <n v="87"/>
    <x v="3"/>
    <n v="3602081"/>
    <n v="4"/>
    <n v="22"/>
    <n v="0.10893470790378007"/>
    <n v="235738.83161512029"/>
    <n v="2.1640378548895898"/>
    <x v="2"/>
    <s v="Normal"/>
    <x v="1"/>
    <s v="¥"/>
    <s v="¥317M"/>
    <s v="¥686M"/>
    <s v="¥0"/>
    <s v="¥2,35,739"/>
    <n v="19644.902634593356"/>
  </r>
  <r>
    <x v="2938"/>
    <n v="2002"/>
    <x v="5"/>
    <x v="5"/>
    <s v="Seed"/>
    <n v="86"/>
    <n v="2913"/>
    <n v="82"/>
    <n v="25.67"/>
    <n v="4"/>
    <s v="No"/>
    <s v="No"/>
    <n v="28"/>
    <x v="2"/>
    <n v="2672222"/>
    <n v="1"/>
    <n v="22"/>
    <n v="2.9522828698935806E-2"/>
    <n v="28149.673875729488"/>
    <n v="0.95348837209302328"/>
    <x v="0"/>
    <s v="Normal"/>
    <x v="1"/>
    <s v="¥"/>
    <s v="¥86M"/>
    <s v="¥82M"/>
    <s v="¥0"/>
    <s v="¥28,150"/>
    <n v="2345.8061563107908"/>
  </r>
  <r>
    <x v="2939"/>
    <n v="2020"/>
    <x v="1"/>
    <x v="4"/>
    <s v="Seed"/>
    <n v="225"/>
    <n v="2913"/>
    <n v="629"/>
    <n v="40.44"/>
    <n v="4"/>
    <s v="Yes"/>
    <s v="Yes"/>
    <n v="90"/>
    <x v="0"/>
    <n v="2084679"/>
    <n v="1"/>
    <n v="4"/>
    <n v="7.7239958805355308E-2"/>
    <n v="215928.59594919326"/>
    <n v="2.7955555555555556"/>
    <x v="3"/>
    <s v="Normal"/>
    <x v="0"/>
    <s v="¥"/>
    <s v="¥225M"/>
    <s v="¥629M"/>
    <s v="¥0"/>
    <s v="¥2,15,929"/>
    <n v="17994.049662432772"/>
  </r>
  <r>
    <x v="2940"/>
    <n v="2002"/>
    <x v="6"/>
    <x v="2"/>
    <s v="Series C"/>
    <n v="427"/>
    <n v="2914"/>
    <n v="208"/>
    <n v="5.89"/>
    <n v="1"/>
    <s v="Yes"/>
    <s v="Yes"/>
    <n v="16"/>
    <x v="4"/>
    <n v="2030570"/>
    <n v="4"/>
    <n v="22"/>
    <n v="0.14653397391901166"/>
    <n v="71379.547014413183"/>
    <n v="0.48711943793911006"/>
    <x v="3"/>
    <s v="Normal"/>
    <x v="0"/>
    <s v="£"/>
    <s v="£427M"/>
    <s v="£208M"/>
    <s v="£0"/>
    <s v="£71,380"/>
    <n v="5948.2955845344313"/>
  </r>
  <r>
    <x v="2941"/>
    <n v="2006"/>
    <x v="7"/>
    <x v="4"/>
    <s v="Series A"/>
    <n v="449"/>
    <n v="2917"/>
    <n v="537"/>
    <n v="36.75"/>
    <n v="8"/>
    <s v="No"/>
    <s v="Yes"/>
    <n v="91"/>
    <x v="2"/>
    <n v="1607254"/>
    <n v="2"/>
    <n v="18"/>
    <n v="0.15392526568392184"/>
    <n v="184093.24648611588"/>
    <n v="1.1959910913140313"/>
    <x v="0"/>
    <s v="High Performer"/>
    <x v="2"/>
    <s v="A$"/>
    <s v="A$449M"/>
    <s v="A$537M"/>
    <s v="A$0"/>
    <s v="A$1,84,093"/>
    <n v="15341.103873842989"/>
  </r>
  <r>
    <x v="2942"/>
    <n v="2020"/>
    <x v="8"/>
    <x v="9"/>
    <s v="Series B"/>
    <n v="259"/>
    <n v="2917"/>
    <n v="984"/>
    <n v="25.63"/>
    <n v="5"/>
    <s v="Yes"/>
    <s v="Yes"/>
    <n v="98"/>
    <x v="3"/>
    <n v="2930503"/>
    <n v="3"/>
    <n v="4"/>
    <n v="8.8789852588275625E-2"/>
    <n v="337332.87624271511"/>
    <n v="3.7992277992277992"/>
    <x v="3"/>
    <s v="Normal"/>
    <x v="0"/>
    <s v="$"/>
    <s v="$259M"/>
    <s v="$984M"/>
    <s v="$0"/>
    <s v="$3,37,333"/>
    <n v="28111.07302022626"/>
  </r>
  <r>
    <x v="2943"/>
    <n v="2020"/>
    <x v="3"/>
    <x v="6"/>
    <s v="Series A"/>
    <n v="456"/>
    <n v="2919"/>
    <n v="141"/>
    <n v="24.17"/>
    <n v="5"/>
    <s v="Yes"/>
    <s v="No"/>
    <n v="43"/>
    <x v="2"/>
    <n v="2776255"/>
    <n v="2"/>
    <n v="4"/>
    <n v="0.15621788283658788"/>
    <n v="48304.21377183967"/>
    <n v="0.30921052631578949"/>
    <x v="3"/>
    <s v="Normal"/>
    <x v="0"/>
    <s v="€"/>
    <s v="€456M"/>
    <s v="€141M"/>
    <s v="€0"/>
    <s v="€48,304"/>
    <n v="4025.3511476533058"/>
  </r>
  <r>
    <x v="2944"/>
    <n v="2019"/>
    <x v="4"/>
    <x v="2"/>
    <s v="Series C"/>
    <n v="308"/>
    <n v="2922"/>
    <n v="913"/>
    <n v="31.89"/>
    <n v="7"/>
    <s v="No"/>
    <s v="Yes"/>
    <n v="37"/>
    <x v="0"/>
    <n v="1210081"/>
    <n v="4"/>
    <n v="5"/>
    <n v="0.1054072553045859"/>
    <n v="312457.22108145105"/>
    <n v="2.9642857142857144"/>
    <x v="1"/>
    <s v="Normal"/>
    <x v="2"/>
    <s v="$"/>
    <s v="$308M"/>
    <s v="$913M"/>
    <s v="$0"/>
    <s v="$3,12,457"/>
    <n v="26038.10175678759"/>
  </r>
  <r>
    <x v="2945"/>
    <n v="2005"/>
    <x v="0"/>
    <x v="6"/>
    <s v="Series B"/>
    <n v="22"/>
    <n v="2922"/>
    <n v="559"/>
    <n v="33.619999999999997"/>
    <n v="2"/>
    <s v="Yes"/>
    <s v="Yes"/>
    <n v="13"/>
    <x v="1"/>
    <n v="3892570"/>
    <n v="3"/>
    <n v="19"/>
    <n v="7.5290896646132786E-3"/>
    <n v="191307.32375085558"/>
    <n v="25.40909090909091"/>
    <x v="0"/>
    <s v="Normal"/>
    <x v="0"/>
    <s v="₹"/>
    <s v="₹22M"/>
    <s v="₹559M"/>
    <s v="₹0"/>
    <s v="₹1,91,307"/>
    <n v="15942.276979237964"/>
  </r>
  <r>
    <x v="2946"/>
    <n v="2003"/>
    <x v="1"/>
    <x v="0"/>
    <s v="Series B"/>
    <n v="133"/>
    <n v="2923"/>
    <n v="797"/>
    <n v="33.29"/>
    <n v="3"/>
    <s v="Yes"/>
    <s v="Yes"/>
    <n v="51"/>
    <x v="4"/>
    <n v="3829262"/>
    <n v="3"/>
    <n v="21"/>
    <n v="4.5501197399931574E-2"/>
    <n v="272665.07013342454"/>
    <n v="5.992481203007519"/>
    <x v="0"/>
    <s v="Normal"/>
    <x v="0"/>
    <s v="¥"/>
    <s v="¥133M"/>
    <s v="¥797M"/>
    <s v="¥0"/>
    <s v="¥2,72,665"/>
    <n v="22722.089177785379"/>
  </r>
  <r>
    <x v="2947"/>
    <n v="2020"/>
    <x v="3"/>
    <x v="2"/>
    <s v="Series A"/>
    <n v="280"/>
    <n v="2925"/>
    <n v="505"/>
    <n v="0.86"/>
    <n v="8"/>
    <s v="Yes"/>
    <s v="Yes"/>
    <n v="87"/>
    <x v="3"/>
    <n v="917789"/>
    <n v="2"/>
    <n v="4"/>
    <n v="9.5726495726495733E-2"/>
    <n v="172649.57264957266"/>
    <n v="1.8035714285714286"/>
    <x v="3"/>
    <s v="Normal"/>
    <x v="0"/>
    <s v="€"/>
    <s v="€280M"/>
    <s v="€505M"/>
    <s v="€0"/>
    <s v="€1,72,650"/>
    <n v="14387.464387464388"/>
  </r>
  <r>
    <x v="2948"/>
    <n v="2017"/>
    <x v="0"/>
    <x v="0"/>
    <s v="Series A"/>
    <n v="389"/>
    <n v="2926"/>
    <n v="445"/>
    <n v="5.38"/>
    <n v="9"/>
    <s v="No"/>
    <s v="No"/>
    <n v="19"/>
    <x v="0"/>
    <n v="438294"/>
    <n v="2"/>
    <n v="7"/>
    <n v="0.13294600136705401"/>
    <n v="152084.75734791523"/>
    <n v="1.1439588688946016"/>
    <x v="3"/>
    <s v="High Performer"/>
    <x v="1"/>
    <s v="₹"/>
    <s v="₹389M"/>
    <s v="₹445M"/>
    <s v="₹0"/>
    <s v="₹1,52,085"/>
    <n v="12673.729778992936"/>
  </r>
  <r>
    <x v="2949"/>
    <n v="2010"/>
    <x v="9"/>
    <x v="3"/>
    <s v="Series C"/>
    <n v="417"/>
    <n v="2926"/>
    <n v="210"/>
    <n v="36"/>
    <n v="5"/>
    <s v="Yes"/>
    <s v="Yes"/>
    <n v="79"/>
    <x v="2"/>
    <n v="2067842"/>
    <n v="4"/>
    <n v="14"/>
    <n v="0.14251537935748462"/>
    <n v="71770.334928229669"/>
    <n v="0.50359712230215825"/>
    <x v="0"/>
    <s v="Normal"/>
    <x v="0"/>
    <n v="0"/>
    <s v="0417M"/>
    <s v="0210M"/>
    <s v="00"/>
    <s v="071,770"/>
    <n v="5980.8612440191391"/>
  </r>
  <r>
    <x v="2950"/>
    <n v="2017"/>
    <x v="4"/>
    <x v="5"/>
    <s v="IPO"/>
    <n v="162"/>
    <n v="2927"/>
    <n v="813"/>
    <n v="3.14"/>
    <n v="9"/>
    <s v="No"/>
    <s v="Yes"/>
    <n v="21"/>
    <x v="0"/>
    <n v="724427"/>
    <n v="5"/>
    <n v="7"/>
    <n v="5.5346771438332762E-2"/>
    <n v="277758.79740348482"/>
    <n v="5.0185185185185182"/>
    <x v="0"/>
    <s v="High Performer"/>
    <x v="2"/>
    <s v="$"/>
    <s v="$162M"/>
    <s v="$813M"/>
    <s v="$0"/>
    <s v="$2,77,759"/>
    <n v="23146.5664502904"/>
  </r>
  <r>
    <x v="2951"/>
    <n v="2000"/>
    <x v="5"/>
    <x v="3"/>
    <s v="Series C"/>
    <n v="271"/>
    <n v="2927"/>
    <n v="730"/>
    <n v="6.63"/>
    <n v="8"/>
    <s v="Yes"/>
    <s v="Yes"/>
    <n v="48"/>
    <x v="0"/>
    <n v="4181480"/>
    <n v="4"/>
    <n v="24"/>
    <n v="9.2586265801161596E-2"/>
    <n v="249402.11820977108"/>
    <n v="2.6937269372693726"/>
    <x v="3"/>
    <s v="High Performer"/>
    <x v="0"/>
    <s v="¥"/>
    <s v="¥271M"/>
    <s v="¥730M"/>
    <s v="¥0"/>
    <s v="¥2,49,402"/>
    <n v="20783.509850814258"/>
  </r>
  <r>
    <x v="2952"/>
    <n v="2002"/>
    <x v="3"/>
    <x v="8"/>
    <s v="Series A"/>
    <n v="496"/>
    <n v="2927"/>
    <n v="421"/>
    <n v="21.38"/>
    <n v="7"/>
    <s v="Yes"/>
    <s v="No"/>
    <n v="91"/>
    <x v="0"/>
    <n v="1319414"/>
    <n v="2"/>
    <n v="22"/>
    <n v="0.16945678168773487"/>
    <n v="143833.27639221045"/>
    <n v="0.84879032258064513"/>
    <x v="0"/>
    <s v="Normal"/>
    <x v="0"/>
    <s v="€"/>
    <s v="€496M"/>
    <s v="€421M"/>
    <s v="€0"/>
    <s v="€1,43,833"/>
    <n v="11986.106366017539"/>
  </r>
  <r>
    <x v="2953"/>
    <n v="2012"/>
    <x v="6"/>
    <x v="8"/>
    <s v="Series C"/>
    <n v="262"/>
    <n v="2927"/>
    <n v="898"/>
    <n v="6.02"/>
    <n v="6"/>
    <s v="No"/>
    <s v="Yes"/>
    <n v="58"/>
    <x v="0"/>
    <n v="2557810"/>
    <n v="4"/>
    <n v="12"/>
    <n v="8.9511445165698672E-2"/>
    <n v="306798.77007174579"/>
    <n v="3.4274809160305342"/>
    <x v="0"/>
    <s v="Normal"/>
    <x v="2"/>
    <s v="£"/>
    <s v="£262M"/>
    <s v="£898M"/>
    <s v="£0"/>
    <s v="£3,06,799"/>
    <n v="25566.564172645485"/>
  </r>
  <r>
    <x v="2954"/>
    <n v="2013"/>
    <x v="0"/>
    <x v="9"/>
    <s v="Seed"/>
    <n v="189"/>
    <n v="2927"/>
    <n v="229"/>
    <n v="44.39"/>
    <n v="4"/>
    <s v="Yes"/>
    <s v="Yes"/>
    <n v="24"/>
    <x v="1"/>
    <n v="3026552"/>
    <n v="1"/>
    <n v="11"/>
    <n v="6.4571233344721563E-2"/>
    <n v="78237.102835667916"/>
    <n v="1.2116402116402116"/>
    <x v="0"/>
    <s v="Normal"/>
    <x v="0"/>
    <s v="₹"/>
    <s v="₹189M"/>
    <s v="₹229M"/>
    <s v="₹0"/>
    <s v="₹78,237"/>
    <n v="6519.7585696389933"/>
  </r>
  <r>
    <x v="2955"/>
    <n v="2001"/>
    <x v="4"/>
    <x v="5"/>
    <s v="IPO"/>
    <n v="204"/>
    <n v="2928"/>
    <n v="641"/>
    <n v="9.18"/>
    <n v="1"/>
    <s v="No"/>
    <s v="No"/>
    <n v="11"/>
    <x v="0"/>
    <n v="4713524"/>
    <n v="5"/>
    <n v="23"/>
    <n v="6.9672131147540978E-2"/>
    <n v="218920.7650273224"/>
    <n v="3.142156862745098"/>
    <x v="0"/>
    <s v="Normal"/>
    <x v="1"/>
    <s v="$"/>
    <s v="$204M"/>
    <s v="$641M"/>
    <s v="$0"/>
    <s v="$2,18,921"/>
    <n v="18243.397085610199"/>
  </r>
  <r>
    <x v="2956"/>
    <n v="2021"/>
    <x v="9"/>
    <x v="0"/>
    <s v="Series A"/>
    <n v="255"/>
    <n v="2929"/>
    <n v="84"/>
    <n v="44.16"/>
    <n v="6"/>
    <s v="Yes"/>
    <s v="Yes"/>
    <n v="85"/>
    <x v="3"/>
    <n v="3560395"/>
    <n v="2"/>
    <n v="3"/>
    <n v="8.7060430180949125E-2"/>
    <n v="28678.729941959715"/>
    <n v="0.32941176470588235"/>
    <x v="3"/>
    <s v="Normal"/>
    <x v="0"/>
    <n v="0"/>
    <s v="0255M"/>
    <s v="084M"/>
    <s v="00"/>
    <s v="028,679"/>
    <n v="2389.8941618299759"/>
  </r>
  <r>
    <x v="2957"/>
    <n v="2008"/>
    <x v="7"/>
    <x v="9"/>
    <s v="Series A"/>
    <n v="494"/>
    <n v="2930"/>
    <n v="946"/>
    <n v="6.8"/>
    <n v="4"/>
    <s v="Yes"/>
    <s v="Yes"/>
    <n v="49"/>
    <x v="1"/>
    <n v="4142633"/>
    <n v="2"/>
    <n v="16"/>
    <n v="0.16860068259385666"/>
    <n v="322866.89419795224"/>
    <n v="1.9149797570850202"/>
    <x v="2"/>
    <s v="Normal"/>
    <x v="0"/>
    <s v="A$"/>
    <s v="A$494M"/>
    <s v="A$946M"/>
    <s v="A$0"/>
    <s v="A$3,22,867"/>
    <n v="26905.574516496017"/>
  </r>
  <r>
    <x v="2958"/>
    <n v="2004"/>
    <x v="6"/>
    <x v="5"/>
    <s v="Seed"/>
    <n v="69"/>
    <n v="2931"/>
    <n v="900"/>
    <n v="30.76"/>
    <n v="5"/>
    <s v="No"/>
    <s v="Yes"/>
    <n v="60"/>
    <x v="2"/>
    <n v="3599373"/>
    <n v="1"/>
    <n v="20"/>
    <n v="2.3541453428863868E-2"/>
    <n v="307062.43602865917"/>
    <n v="13.043478260869565"/>
    <x v="3"/>
    <s v="Normal"/>
    <x v="2"/>
    <s v="£"/>
    <s v="£69M"/>
    <s v="£900M"/>
    <s v="£0"/>
    <s v="£3,07,062"/>
    <n v="25588.536335721597"/>
  </r>
  <r>
    <x v="2959"/>
    <n v="2021"/>
    <x v="2"/>
    <x v="6"/>
    <s v="Seed"/>
    <n v="406"/>
    <n v="2932"/>
    <n v="332"/>
    <n v="43.62"/>
    <n v="3"/>
    <s v="No"/>
    <s v="No"/>
    <n v="15"/>
    <x v="2"/>
    <n v="2640955"/>
    <n v="1"/>
    <n v="3"/>
    <n v="0.13847203274215553"/>
    <n v="113233.28785811733"/>
    <n v="0.81773399014778325"/>
    <x v="1"/>
    <s v="Normal"/>
    <x v="1"/>
    <s v="€"/>
    <s v="€406M"/>
    <s v="€332M"/>
    <s v="€0"/>
    <s v="€1,13,233"/>
    <n v="9436.1073215097767"/>
  </r>
  <r>
    <x v="2960"/>
    <n v="2003"/>
    <x v="7"/>
    <x v="1"/>
    <s v="IPO"/>
    <n v="7"/>
    <n v="2933"/>
    <n v="801"/>
    <n v="48.81"/>
    <n v="4"/>
    <s v="No"/>
    <s v="Yes"/>
    <n v="81"/>
    <x v="0"/>
    <n v="4113373"/>
    <n v="5"/>
    <n v="21"/>
    <n v="2.3866348448687352E-3"/>
    <n v="273099.21581997955"/>
    <n v="114.42857142857143"/>
    <x v="2"/>
    <s v="Normal"/>
    <x v="2"/>
    <s v="A$"/>
    <s v="A$7M"/>
    <s v="A$801M"/>
    <s v="A$0"/>
    <s v="A$2,73,099"/>
    <n v="22758.267984998296"/>
  </r>
  <r>
    <x v="2961"/>
    <n v="2021"/>
    <x v="6"/>
    <x v="4"/>
    <s v="Series A"/>
    <n v="65"/>
    <n v="2933"/>
    <n v="187"/>
    <n v="23.36"/>
    <n v="1"/>
    <s v="No"/>
    <s v="No"/>
    <n v="45"/>
    <x v="2"/>
    <n v="336526"/>
    <n v="2"/>
    <n v="3"/>
    <n v="2.2161609273781111E-2"/>
    <n v="63757.245141493353"/>
    <n v="2.8769230769230769"/>
    <x v="3"/>
    <s v="Normal"/>
    <x v="1"/>
    <s v="£"/>
    <s v="£65M"/>
    <s v="£187M"/>
    <s v="£0"/>
    <s v="£63,757"/>
    <n v="5313.1037617911124"/>
  </r>
  <r>
    <x v="2962"/>
    <n v="2021"/>
    <x v="3"/>
    <x v="0"/>
    <s v="Series B"/>
    <n v="485"/>
    <n v="2935"/>
    <n v="666"/>
    <n v="42.12"/>
    <n v="6"/>
    <s v="Yes"/>
    <s v="No"/>
    <n v="63"/>
    <x v="1"/>
    <n v="4740713"/>
    <n v="3"/>
    <n v="3"/>
    <n v="0.16524701873935263"/>
    <n v="226916.52470187395"/>
    <n v="1.3731958762886598"/>
    <x v="0"/>
    <s v="Normal"/>
    <x v="0"/>
    <s v="€"/>
    <s v="€485M"/>
    <s v="€666M"/>
    <s v="€0"/>
    <s v="€2,26,917"/>
    <n v="18909.710391822828"/>
  </r>
  <r>
    <x v="2963"/>
    <n v="2015"/>
    <x v="7"/>
    <x v="7"/>
    <s v="Series C"/>
    <n v="144"/>
    <n v="2935"/>
    <n v="520"/>
    <n v="11.17"/>
    <n v="5"/>
    <s v="No"/>
    <s v="No"/>
    <n v="57"/>
    <x v="3"/>
    <n v="125038"/>
    <n v="4"/>
    <n v="9"/>
    <n v="4.9063032367972742E-2"/>
    <n v="177172.06132879047"/>
    <n v="3.6111111111111112"/>
    <x v="1"/>
    <s v="Normal"/>
    <x v="1"/>
    <s v="A$"/>
    <s v="A$144M"/>
    <s v="A$520M"/>
    <s v="A$0"/>
    <s v="A$1,77,172"/>
    <n v="14764.338444065872"/>
  </r>
  <r>
    <x v="2964"/>
    <n v="2002"/>
    <x v="5"/>
    <x v="6"/>
    <s v="Series C"/>
    <n v="43"/>
    <n v="2935"/>
    <n v="84"/>
    <n v="35.21"/>
    <n v="4"/>
    <s v="Yes"/>
    <s v="No"/>
    <n v="85"/>
    <x v="2"/>
    <n v="817087"/>
    <n v="4"/>
    <n v="22"/>
    <n v="1.4650766609880749E-2"/>
    <n v="28620.102214650768"/>
    <n v="1.9534883720930232"/>
    <x v="1"/>
    <s v="Normal"/>
    <x v="0"/>
    <s v="¥"/>
    <s v="¥43M"/>
    <s v="¥84M"/>
    <s v="¥0"/>
    <s v="¥28,620"/>
    <n v="2385.0085178875638"/>
  </r>
  <r>
    <x v="2965"/>
    <n v="2012"/>
    <x v="1"/>
    <x v="8"/>
    <s v="IPO"/>
    <n v="43"/>
    <n v="2937"/>
    <n v="85"/>
    <n v="23.63"/>
    <n v="3"/>
    <s v="Yes"/>
    <s v="Yes"/>
    <n v="96"/>
    <x v="4"/>
    <n v="2900810"/>
    <n v="5"/>
    <n v="12"/>
    <n v="1.4640789921688798E-2"/>
    <n v="28941.096356826692"/>
    <n v="1.9767441860465116"/>
    <x v="0"/>
    <s v="Normal"/>
    <x v="0"/>
    <s v="¥"/>
    <s v="¥43M"/>
    <s v="¥85M"/>
    <s v="¥0"/>
    <s v="¥28,941"/>
    <n v="2411.758029735558"/>
  </r>
  <r>
    <x v="2966"/>
    <n v="2005"/>
    <x v="0"/>
    <x v="9"/>
    <s v="Series A"/>
    <n v="178"/>
    <n v="2937"/>
    <n v="232"/>
    <n v="30.75"/>
    <n v="1"/>
    <s v="Yes"/>
    <s v="No"/>
    <n v="44"/>
    <x v="4"/>
    <n v="2750191"/>
    <n v="2"/>
    <n v="19"/>
    <n v="6.0606060606060608E-2"/>
    <n v="78992.168879809324"/>
    <n v="1.303370786516854"/>
    <x v="0"/>
    <s v="Normal"/>
    <x v="0"/>
    <s v="₹"/>
    <s v="₹178M"/>
    <s v="₹232M"/>
    <s v="₹0"/>
    <s v="₹78,992"/>
    <n v="6582.6807399841109"/>
  </r>
  <r>
    <x v="2967"/>
    <n v="2007"/>
    <x v="3"/>
    <x v="6"/>
    <s v="Seed"/>
    <n v="293"/>
    <n v="2938"/>
    <n v="31"/>
    <n v="24.91"/>
    <n v="8"/>
    <s v="No"/>
    <s v="Yes"/>
    <n v="4"/>
    <x v="4"/>
    <n v="2739176"/>
    <n v="1"/>
    <n v="17"/>
    <n v="9.9727705922396187E-2"/>
    <n v="10551.395507147719"/>
    <n v="0.10580204778156997"/>
    <x v="3"/>
    <s v="High Performer"/>
    <x v="2"/>
    <s v="€"/>
    <s v="€293M"/>
    <s v="€31M"/>
    <s v="€0"/>
    <s v="€10,551"/>
    <n v="879.28295892897665"/>
  </r>
  <r>
    <x v="2968"/>
    <n v="2019"/>
    <x v="5"/>
    <x v="7"/>
    <s v="Series A"/>
    <n v="316"/>
    <n v="2939"/>
    <n v="905"/>
    <n v="43.47"/>
    <n v="7"/>
    <s v="No"/>
    <s v="Yes"/>
    <n v="68"/>
    <x v="1"/>
    <n v="2321436"/>
    <n v="2"/>
    <n v="5"/>
    <n v="0.10751956447771351"/>
    <n v="307927.86662129976"/>
    <n v="2.8639240506329116"/>
    <x v="3"/>
    <s v="Normal"/>
    <x v="2"/>
    <s v="¥"/>
    <s v="¥316M"/>
    <s v="¥905M"/>
    <s v="¥0"/>
    <s v="¥3,07,928"/>
    <n v="25660.65555177498"/>
  </r>
  <r>
    <x v="2969"/>
    <n v="2020"/>
    <x v="8"/>
    <x v="8"/>
    <s v="Series B"/>
    <n v="403"/>
    <n v="2940"/>
    <n v="667"/>
    <n v="49.25"/>
    <n v="5"/>
    <s v="Yes"/>
    <s v="No"/>
    <n v="1"/>
    <x v="4"/>
    <n v="629419"/>
    <n v="3"/>
    <n v="4"/>
    <n v="0.13707482993197279"/>
    <n v="226870.74829931973"/>
    <n v="1.6550868486352357"/>
    <x v="2"/>
    <s v="Normal"/>
    <x v="0"/>
    <s v="$"/>
    <s v="$403M"/>
    <s v="$667M"/>
    <s v="$0"/>
    <s v="$2,26,871"/>
    <n v="18905.895691609978"/>
  </r>
  <r>
    <x v="2970"/>
    <n v="2006"/>
    <x v="0"/>
    <x v="3"/>
    <s v="Series A"/>
    <n v="95"/>
    <n v="2941"/>
    <n v="899"/>
    <n v="31.59"/>
    <n v="3"/>
    <s v="No"/>
    <s v="No"/>
    <n v="32"/>
    <x v="0"/>
    <n v="3841195"/>
    <n v="2"/>
    <n v="18"/>
    <n v="3.2301938116286975E-2"/>
    <n v="305678.34070044203"/>
    <n v="9.4631578947368418"/>
    <x v="0"/>
    <s v="Normal"/>
    <x v="1"/>
    <s v="₹"/>
    <s v="₹95M"/>
    <s v="₹899M"/>
    <s v="₹0"/>
    <s v="₹3,05,678"/>
    <n v="25473.195058370169"/>
  </r>
  <r>
    <x v="2971"/>
    <n v="2009"/>
    <x v="3"/>
    <x v="1"/>
    <s v="IPO"/>
    <n v="295"/>
    <n v="2943"/>
    <n v="878"/>
    <n v="24.81"/>
    <n v="1"/>
    <s v="No"/>
    <s v="No"/>
    <n v="8"/>
    <x v="3"/>
    <n v="770306"/>
    <n v="5"/>
    <n v="15"/>
    <n v="0.10023785253143051"/>
    <n v="298335.03227998642"/>
    <n v="2.9762711864406781"/>
    <x v="3"/>
    <s v="Normal"/>
    <x v="1"/>
    <s v="€"/>
    <s v="€295M"/>
    <s v="€878M"/>
    <s v="€0"/>
    <s v="€2,98,335"/>
    <n v="24861.252689998866"/>
  </r>
  <r>
    <x v="2972"/>
    <n v="2011"/>
    <x v="5"/>
    <x v="7"/>
    <s v="IPO"/>
    <n v="465"/>
    <n v="2947"/>
    <n v="144"/>
    <n v="43.92"/>
    <n v="7"/>
    <s v="No"/>
    <s v="Yes"/>
    <n v="57"/>
    <x v="1"/>
    <n v="4386676"/>
    <n v="5"/>
    <n v="13"/>
    <n v="0.15778758059043094"/>
    <n v="48863.250763488293"/>
    <n v="0.30967741935483872"/>
    <x v="0"/>
    <s v="Normal"/>
    <x v="2"/>
    <s v="¥"/>
    <s v="¥465M"/>
    <s v="¥144M"/>
    <s v="¥0"/>
    <s v="¥48,863"/>
    <n v="4071.9375636240243"/>
  </r>
  <r>
    <x v="2973"/>
    <n v="2021"/>
    <x v="0"/>
    <x v="9"/>
    <s v="Series C"/>
    <n v="104"/>
    <n v="2948"/>
    <n v="116"/>
    <n v="39.270000000000003"/>
    <n v="3"/>
    <s v="No"/>
    <s v="Yes"/>
    <n v="12"/>
    <x v="2"/>
    <n v="4941413"/>
    <n v="4"/>
    <n v="3"/>
    <n v="3.5278154681139755E-2"/>
    <n v="39348.710990502033"/>
    <n v="1.1153846153846154"/>
    <x v="3"/>
    <s v="Normal"/>
    <x v="2"/>
    <s v="₹"/>
    <s v="₹104M"/>
    <s v="₹116M"/>
    <s v="₹0"/>
    <s v="₹39,349"/>
    <n v="3279.0592492085029"/>
  </r>
  <r>
    <x v="2974"/>
    <n v="2022"/>
    <x v="2"/>
    <x v="2"/>
    <s v="Series A"/>
    <n v="409"/>
    <n v="2949"/>
    <n v="658"/>
    <n v="12.57"/>
    <n v="9"/>
    <s v="No"/>
    <s v="Yes"/>
    <n v="3"/>
    <x v="4"/>
    <n v="1596842"/>
    <n v="2"/>
    <n v="2"/>
    <n v="0.13869108172261785"/>
    <n v="223126.48355374704"/>
    <n v="1.60880195599022"/>
    <x v="3"/>
    <s v="High Performer"/>
    <x v="2"/>
    <s v="€"/>
    <s v="€409M"/>
    <s v="€658M"/>
    <s v="€0"/>
    <s v="€2,23,126"/>
    <n v="18593.87362947892"/>
  </r>
  <r>
    <x v="2975"/>
    <n v="2005"/>
    <x v="9"/>
    <x v="6"/>
    <s v="Seed"/>
    <n v="321"/>
    <n v="2950"/>
    <n v="963"/>
    <n v="10.15"/>
    <n v="6"/>
    <s v="Yes"/>
    <s v="Yes"/>
    <n v="45"/>
    <x v="4"/>
    <n v="2909702"/>
    <n v="1"/>
    <n v="19"/>
    <n v="0.1088135593220339"/>
    <n v="326440.67796610168"/>
    <n v="3"/>
    <x v="0"/>
    <s v="Normal"/>
    <x v="0"/>
    <n v="0"/>
    <s v="0321M"/>
    <s v="0963M"/>
    <s v="00"/>
    <s v="03,26,441"/>
    <n v="27203.389830508473"/>
  </r>
  <r>
    <x v="2976"/>
    <n v="2014"/>
    <x v="9"/>
    <x v="4"/>
    <s v="Series C"/>
    <n v="206"/>
    <n v="2951"/>
    <n v="129"/>
    <n v="23.83"/>
    <n v="7"/>
    <s v="Yes"/>
    <s v="Yes"/>
    <n v="87"/>
    <x v="0"/>
    <n v="2264501"/>
    <n v="4"/>
    <n v="10"/>
    <n v="6.9806845137241613E-2"/>
    <n v="43713.995255845475"/>
    <n v="0.62621359223300976"/>
    <x v="0"/>
    <s v="Normal"/>
    <x v="0"/>
    <n v="0"/>
    <s v="0206M"/>
    <s v="0129M"/>
    <s v="00"/>
    <s v="043,714"/>
    <n v="3642.8329379871229"/>
  </r>
  <r>
    <x v="2977"/>
    <n v="2002"/>
    <x v="1"/>
    <x v="9"/>
    <s v="IPO"/>
    <n v="125"/>
    <n v="2953"/>
    <n v="806"/>
    <n v="14.07"/>
    <n v="4"/>
    <s v="No"/>
    <s v="No"/>
    <n v="52"/>
    <x v="0"/>
    <n v="1781151"/>
    <n v="5"/>
    <n v="22"/>
    <n v="4.2329834067050459E-2"/>
    <n v="272942.77006434137"/>
    <n v="6.4480000000000004"/>
    <x v="3"/>
    <s v="Normal"/>
    <x v="1"/>
    <s v="¥"/>
    <s v="¥125M"/>
    <s v="¥806M"/>
    <s v="¥0"/>
    <s v="¥2,72,943"/>
    <n v="22745.230838695112"/>
  </r>
  <r>
    <x v="2978"/>
    <n v="2000"/>
    <x v="9"/>
    <x v="1"/>
    <s v="Series C"/>
    <n v="486"/>
    <n v="2954"/>
    <n v="968"/>
    <n v="30.19"/>
    <n v="9"/>
    <s v="Yes"/>
    <s v="No"/>
    <n v="94"/>
    <x v="0"/>
    <n v="4287101"/>
    <n v="4"/>
    <n v="24"/>
    <n v="0.16452268111035884"/>
    <n v="327691.26607989165"/>
    <n v="1.9917695473251029"/>
    <x v="0"/>
    <s v="High Performer"/>
    <x v="0"/>
    <n v="0"/>
    <s v="0486M"/>
    <s v="0968M"/>
    <s v="00"/>
    <s v="03,27,691"/>
    <n v="27307.605506657641"/>
  </r>
  <r>
    <x v="2979"/>
    <n v="2004"/>
    <x v="5"/>
    <x v="0"/>
    <s v="IPO"/>
    <n v="256"/>
    <n v="2958"/>
    <n v="299"/>
    <n v="48.23"/>
    <n v="6"/>
    <s v="Yes"/>
    <s v="No"/>
    <n v="41"/>
    <x v="4"/>
    <n v="2796703"/>
    <n v="5"/>
    <n v="20"/>
    <n v="8.654496281271129E-2"/>
    <n v="101081.81203515889"/>
    <n v="1.16796875"/>
    <x v="0"/>
    <s v="Normal"/>
    <x v="0"/>
    <s v="¥"/>
    <s v="¥256M"/>
    <s v="¥299M"/>
    <s v="¥0"/>
    <s v="¥1,01,082"/>
    <n v="8423.48433626324"/>
  </r>
  <r>
    <x v="2980"/>
    <n v="2018"/>
    <x v="9"/>
    <x v="9"/>
    <s v="IPO"/>
    <n v="198"/>
    <n v="2960"/>
    <n v="166"/>
    <n v="24.17"/>
    <n v="1"/>
    <s v="Yes"/>
    <s v="Yes"/>
    <n v="14"/>
    <x v="4"/>
    <n v="4816859"/>
    <n v="5"/>
    <n v="6"/>
    <n v="6.6891891891891889E-2"/>
    <n v="56081.08108108108"/>
    <n v="0.83838383838383834"/>
    <x v="3"/>
    <s v="Normal"/>
    <x v="0"/>
    <n v="0"/>
    <s v="0198M"/>
    <s v="0166M"/>
    <s v="00"/>
    <s v="056,081"/>
    <n v="4673.4234234234236"/>
  </r>
  <r>
    <x v="2981"/>
    <n v="2019"/>
    <x v="7"/>
    <x v="9"/>
    <s v="Series C"/>
    <n v="346"/>
    <n v="2961"/>
    <n v="469"/>
    <n v="26.64"/>
    <n v="1"/>
    <s v="No"/>
    <s v="No"/>
    <n v="67"/>
    <x v="3"/>
    <n v="3787840"/>
    <n v="4"/>
    <n v="5"/>
    <n v="0.11685241472475515"/>
    <n v="158392.43498817968"/>
    <n v="1.3554913294797688"/>
    <x v="0"/>
    <s v="Normal"/>
    <x v="1"/>
    <s v="A$"/>
    <s v="A$346M"/>
    <s v="A$469M"/>
    <s v="A$0"/>
    <s v="A$1,58,392"/>
    <n v="13199.369582348305"/>
  </r>
  <r>
    <x v="2982"/>
    <n v="2005"/>
    <x v="1"/>
    <x v="2"/>
    <s v="Series A"/>
    <n v="127"/>
    <n v="2964"/>
    <n v="116"/>
    <n v="22.59"/>
    <n v="7"/>
    <s v="No"/>
    <s v="No"/>
    <n v="74"/>
    <x v="1"/>
    <n v="285706"/>
    <n v="2"/>
    <n v="19"/>
    <n v="4.2847503373819165E-2"/>
    <n v="39136.302294197034"/>
    <n v="0.91338582677165359"/>
    <x v="0"/>
    <s v="Normal"/>
    <x v="1"/>
    <s v="¥"/>
    <s v="¥127M"/>
    <s v="¥116M"/>
    <s v="¥0"/>
    <s v="¥39,136"/>
    <n v="3261.358524516419"/>
  </r>
  <r>
    <x v="2983"/>
    <n v="2009"/>
    <x v="2"/>
    <x v="4"/>
    <s v="Seed"/>
    <n v="210"/>
    <n v="2966"/>
    <n v="852"/>
    <n v="24.68"/>
    <n v="8"/>
    <s v="No"/>
    <s v="No"/>
    <n v="46"/>
    <x v="1"/>
    <n v="821524"/>
    <n v="1"/>
    <n v="15"/>
    <n v="7.0802427511800409E-2"/>
    <n v="287255.56304787594"/>
    <n v="4.0571428571428569"/>
    <x v="3"/>
    <s v="High Performer"/>
    <x v="1"/>
    <s v="€"/>
    <s v="€210M"/>
    <s v="€852M"/>
    <s v="€0"/>
    <s v="€2,87,256"/>
    <n v="23937.963587322993"/>
  </r>
  <r>
    <x v="2984"/>
    <n v="2007"/>
    <x v="7"/>
    <x v="3"/>
    <s v="IPO"/>
    <n v="401"/>
    <n v="2967"/>
    <n v="838"/>
    <n v="5.12"/>
    <n v="8"/>
    <s v="Yes"/>
    <s v="Yes"/>
    <n v="67"/>
    <x v="4"/>
    <n v="1422966"/>
    <n v="5"/>
    <n v="17"/>
    <n v="0.13515335355578026"/>
    <n v="282440.17526120663"/>
    <n v="2.089775561097257"/>
    <x v="0"/>
    <s v="High Performer"/>
    <x v="0"/>
    <s v="A$"/>
    <s v="A$401M"/>
    <s v="A$838M"/>
    <s v="A$0"/>
    <s v="A$2,82,440"/>
    <n v="23536.681271767218"/>
  </r>
  <r>
    <x v="2985"/>
    <n v="2007"/>
    <x v="0"/>
    <x v="5"/>
    <s v="Series C"/>
    <n v="231"/>
    <n v="2967"/>
    <n v="170"/>
    <n v="37.76"/>
    <n v="1"/>
    <s v="Yes"/>
    <s v="Yes"/>
    <n v="8"/>
    <x v="1"/>
    <n v="3270223"/>
    <n v="4"/>
    <n v="17"/>
    <n v="7.785642062689585E-2"/>
    <n v="57296.932928884395"/>
    <n v="0.73593073593073588"/>
    <x v="2"/>
    <s v="Normal"/>
    <x v="0"/>
    <s v="₹"/>
    <s v="₹231M"/>
    <s v="₹170M"/>
    <s v="₹0"/>
    <s v="₹57,297"/>
    <n v="4774.7444107403662"/>
  </r>
  <r>
    <x v="2986"/>
    <n v="2007"/>
    <x v="1"/>
    <x v="1"/>
    <s v="Series C"/>
    <n v="85"/>
    <n v="2968"/>
    <n v="727"/>
    <n v="44.92"/>
    <n v="8"/>
    <s v="No"/>
    <s v="Yes"/>
    <n v="2"/>
    <x v="0"/>
    <n v="4404591"/>
    <n v="4"/>
    <n v="17"/>
    <n v="2.8638814016172506E-2"/>
    <n v="244946.09164420486"/>
    <n v="8.552941176470588"/>
    <x v="2"/>
    <s v="High Performer"/>
    <x v="2"/>
    <s v="¥"/>
    <s v="¥85M"/>
    <s v="¥727M"/>
    <s v="¥0"/>
    <s v="¥2,44,946"/>
    <n v="20412.174303683736"/>
  </r>
  <r>
    <x v="2987"/>
    <n v="2021"/>
    <x v="3"/>
    <x v="1"/>
    <s v="Seed"/>
    <n v="52"/>
    <n v="2969"/>
    <n v="438"/>
    <n v="17.47"/>
    <n v="5"/>
    <s v="Yes"/>
    <s v="Yes"/>
    <n v="8"/>
    <x v="2"/>
    <n v="1939142"/>
    <n v="1"/>
    <n v="3"/>
    <n v="1.7514314584035028E-2"/>
    <n v="147524.41899629505"/>
    <n v="8.4230769230769234"/>
    <x v="3"/>
    <s v="Normal"/>
    <x v="0"/>
    <s v="€"/>
    <s v="€52M"/>
    <s v="€438M"/>
    <s v="€0"/>
    <s v="€1,47,524"/>
    <n v="12293.701583024587"/>
  </r>
  <r>
    <x v="2988"/>
    <n v="2020"/>
    <x v="0"/>
    <x v="5"/>
    <s v="Series C"/>
    <n v="458"/>
    <n v="2969"/>
    <n v="269"/>
    <n v="32.65"/>
    <n v="1"/>
    <s v="Yes"/>
    <s v="Yes"/>
    <n v="66"/>
    <x v="2"/>
    <n v="1057863"/>
    <n v="4"/>
    <n v="4"/>
    <n v="0.15426069383630853"/>
    <n v="90602.896598181207"/>
    <n v="0.5873362445414847"/>
    <x v="3"/>
    <s v="Normal"/>
    <x v="0"/>
    <s v="₹"/>
    <s v="₹458M"/>
    <s v="₹269M"/>
    <s v="₹0"/>
    <s v="₹90,603"/>
    <n v="7550.2413831817676"/>
  </r>
  <r>
    <x v="2989"/>
    <n v="2000"/>
    <x v="3"/>
    <x v="5"/>
    <s v="Series B"/>
    <n v="385"/>
    <n v="2970"/>
    <n v="198"/>
    <n v="40.19"/>
    <n v="2"/>
    <s v="No"/>
    <s v="No"/>
    <n v="66"/>
    <x v="2"/>
    <n v="4278188"/>
    <n v="3"/>
    <n v="24"/>
    <n v="0.12962962962962962"/>
    <n v="66666.666666666672"/>
    <n v="0.51428571428571423"/>
    <x v="3"/>
    <s v="Normal"/>
    <x v="1"/>
    <s v="€"/>
    <s v="€385M"/>
    <s v="€198M"/>
    <s v="€0"/>
    <s v="€66,667"/>
    <n v="5555.5555555555557"/>
  </r>
  <r>
    <x v="2990"/>
    <n v="2002"/>
    <x v="2"/>
    <x v="5"/>
    <s v="IPO"/>
    <n v="482"/>
    <n v="2972"/>
    <n v="110"/>
    <n v="27.53"/>
    <n v="8"/>
    <s v="No"/>
    <s v="Yes"/>
    <n v="14"/>
    <x v="0"/>
    <n v="4074003"/>
    <n v="5"/>
    <n v="22"/>
    <n v="0.16218034993270525"/>
    <n v="37012.113055181697"/>
    <n v="0.22821576763485477"/>
    <x v="2"/>
    <s v="High Performer"/>
    <x v="2"/>
    <s v="€"/>
    <s v="€482M"/>
    <s v="€110M"/>
    <s v="€0"/>
    <s v="€37,012"/>
    <n v="3084.3427545984746"/>
  </r>
  <r>
    <x v="2991"/>
    <n v="2000"/>
    <x v="6"/>
    <x v="4"/>
    <s v="Series A"/>
    <n v="59"/>
    <n v="2972"/>
    <n v="238"/>
    <n v="32.07"/>
    <n v="4"/>
    <s v="No"/>
    <s v="No"/>
    <n v="43"/>
    <x v="1"/>
    <n v="2270889"/>
    <n v="2"/>
    <n v="24"/>
    <n v="1.9851951547779273E-2"/>
    <n v="80080.753701211303"/>
    <n v="4.0338983050847457"/>
    <x v="3"/>
    <s v="Normal"/>
    <x v="1"/>
    <s v="£"/>
    <s v="£59M"/>
    <s v="£238M"/>
    <s v="£0"/>
    <s v="£80,081"/>
    <n v="6673.3961417676092"/>
  </r>
  <r>
    <x v="2992"/>
    <n v="2011"/>
    <x v="6"/>
    <x v="0"/>
    <s v="Series A"/>
    <n v="413"/>
    <n v="2973"/>
    <n v="561"/>
    <n v="19.71"/>
    <n v="8"/>
    <s v="No"/>
    <s v="No"/>
    <n v="48"/>
    <x v="3"/>
    <n v="4935987"/>
    <n v="2"/>
    <n v="13"/>
    <n v="0.13891691893710056"/>
    <n v="188698.28456104946"/>
    <n v="1.3583535108958837"/>
    <x v="1"/>
    <s v="High Performer"/>
    <x v="1"/>
    <s v="£"/>
    <s v="£413M"/>
    <s v="£561M"/>
    <s v="£0"/>
    <s v="£1,88,698"/>
    <n v="15724.857046754121"/>
  </r>
  <r>
    <x v="2993"/>
    <n v="2007"/>
    <x v="3"/>
    <x v="1"/>
    <s v="Series C"/>
    <n v="43"/>
    <n v="2975"/>
    <n v="552"/>
    <n v="24.98"/>
    <n v="1"/>
    <s v="No"/>
    <s v="No"/>
    <n v="39"/>
    <x v="1"/>
    <n v="2582365"/>
    <n v="4"/>
    <n v="17"/>
    <n v="1.4453781512605042E-2"/>
    <n v="185546.21848739494"/>
    <n v="12.837209302325581"/>
    <x v="0"/>
    <s v="Normal"/>
    <x v="1"/>
    <s v="€"/>
    <s v="€43M"/>
    <s v="€552M"/>
    <s v="€0"/>
    <s v="€1,85,546"/>
    <n v="15462.18487394958"/>
  </r>
  <r>
    <x v="2994"/>
    <n v="2002"/>
    <x v="8"/>
    <x v="8"/>
    <s v="Series A"/>
    <n v="261"/>
    <n v="2976"/>
    <n v="590"/>
    <n v="25.93"/>
    <n v="6"/>
    <s v="Yes"/>
    <s v="No"/>
    <n v="1"/>
    <x v="1"/>
    <n v="1731149"/>
    <n v="2"/>
    <n v="22"/>
    <n v="8.7701612903225812E-2"/>
    <n v="198252.68817204301"/>
    <n v="2.2605363984674329"/>
    <x v="0"/>
    <s v="Normal"/>
    <x v="0"/>
    <s v="$"/>
    <s v="$261M"/>
    <s v="$590M"/>
    <s v="$0"/>
    <s v="$1,98,253"/>
    <n v="16521.057347670252"/>
  </r>
  <r>
    <x v="2995"/>
    <n v="2008"/>
    <x v="8"/>
    <x v="3"/>
    <s v="Series A"/>
    <n v="149"/>
    <n v="2976"/>
    <n v="731"/>
    <n v="39.76"/>
    <n v="5"/>
    <s v="No"/>
    <s v="No"/>
    <n v="82"/>
    <x v="3"/>
    <n v="4888775"/>
    <n v="2"/>
    <n v="16"/>
    <n v="5.0067204301075266E-2"/>
    <n v="245631.72043010753"/>
    <n v="4.9060402684563762"/>
    <x v="0"/>
    <s v="Normal"/>
    <x v="1"/>
    <s v="$"/>
    <s v="$149M"/>
    <s v="$731M"/>
    <s v="$0"/>
    <s v="$2,45,632"/>
    <n v="20469.310035842293"/>
  </r>
  <r>
    <x v="2996"/>
    <n v="2006"/>
    <x v="2"/>
    <x v="1"/>
    <s v="Series C"/>
    <n v="238"/>
    <n v="2978"/>
    <n v="358"/>
    <n v="20.16"/>
    <n v="8"/>
    <s v="Yes"/>
    <s v="Yes"/>
    <n v="52"/>
    <x v="1"/>
    <n v="4418745"/>
    <n v="4"/>
    <n v="18"/>
    <n v="7.9919408999328409E-2"/>
    <n v="120214.90933512425"/>
    <n v="1.5042016806722689"/>
    <x v="1"/>
    <s v="High Performer"/>
    <x v="0"/>
    <s v="€"/>
    <s v="€238M"/>
    <s v="€358M"/>
    <s v="€0"/>
    <s v="€1,20,215"/>
    <n v="10017.909111260353"/>
  </r>
  <r>
    <x v="2997"/>
    <n v="2018"/>
    <x v="0"/>
    <x v="2"/>
    <s v="Series B"/>
    <n v="12"/>
    <n v="2982"/>
    <n v="693"/>
    <n v="28.77"/>
    <n v="2"/>
    <s v="No"/>
    <s v="Yes"/>
    <n v="9"/>
    <x v="0"/>
    <n v="274787"/>
    <n v="3"/>
    <n v="6"/>
    <n v="4.0241448692152921E-3"/>
    <n v="232394.36619718309"/>
    <n v="57.75"/>
    <x v="0"/>
    <s v="Normal"/>
    <x v="2"/>
    <s v="₹"/>
    <s v="₹12M"/>
    <s v="₹693M"/>
    <s v="₹0"/>
    <s v="₹2,32,394"/>
    <n v="19366.197183098593"/>
  </r>
  <r>
    <x v="2998"/>
    <n v="2006"/>
    <x v="8"/>
    <x v="4"/>
    <s v="Series C"/>
    <n v="161"/>
    <n v="2983"/>
    <n v="996"/>
    <n v="2.89"/>
    <n v="1"/>
    <s v="Yes"/>
    <s v="Yes"/>
    <n v="11"/>
    <x v="1"/>
    <n v="761139"/>
    <n v="4"/>
    <n v="18"/>
    <n v="5.3972510895072073E-2"/>
    <n v="333892.05497820984"/>
    <n v="6.1863354037267078"/>
    <x v="0"/>
    <s v="Normal"/>
    <x v="0"/>
    <s v="$"/>
    <s v="$161M"/>
    <s v="$996M"/>
    <s v="$0"/>
    <s v="$3,33,892"/>
    <n v="27824.337914850821"/>
  </r>
  <r>
    <x v="2999"/>
    <n v="2020"/>
    <x v="7"/>
    <x v="1"/>
    <s v="IPO"/>
    <n v="300"/>
    <n v="2986"/>
    <n v="344"/>
    <n v="14.49"/>
    <n v="9"/>
    <s v="No"/>
    <s v="Yes"/>
    <n v="99"/>
    <x v="3"/>
    <n v="3568539"/>
    <n v="5"/>
    <n v="4"/>
    <n v="0.10046885465505694"/>
    <n v="115204.28667113195"/>
    <n v="1.1466666666666667"/>
    <x v="0"/>
    <s v="High Performer"/>
    <x v="2"/>
    <s v="A$"/>
    <s v="A$300M"/>
    <s v="A$344M"/>
    <s v="A$0"/>
    <s v="A$1,15,204"/>
    <n v="9600.3572225943299"/>
  </r>
  <r>
    <x v="3000"/>
    <n v="2018"/>
    <x v="4"/>
    <x v="5"/>
    <s v="Seed"/>
    <n v="266"/>
    <n v="2986"/>
    <n v="408"/>
    <n v="34.51"/>
    <n v="7"/>
    <s v="Yes"/>
    <s v="Yes"/>
    <n v="61"/>
    <x v="1"/>
    <n v="2212629"/>
    <n v="1"/>
    <n v="6"/>
    <n v="8.9082384460817149E-2"/>
    <n v="136637.64233087742"/>
    <n v="1.5338345864661653"/>
    <x v="1"/>
    <s v="Normal"/>
    <x v="0"/>
    <s v="$"/>
    <s v="$266M"/>
    <s v="$408M"/>
    <s v="$0"/>
    <s v="$1,36,638"/>
    <n v="11386.470194239786"/>
  </r>
  <r>
    <x v="3001"/>
    <n v="2004"/>
    <x v="3"/>
    <x v="8"/>
    <s v="Series C"/>
    <n v="14"/>
    <n v="2988"/>
    <n v="895"/>
    <n v="27.28"/>
    <n v="5"/>
    <s v="No"/>
    <s v="No"/>
    <n v="92"/>
    <x v="3"/>
    <n v="3917149"/>
    <n v="4"/>
    <n v="20"/>
    <n v="4.6854082998661313E-3"/>
    <n v="299531.45917001338"/>
    <n v="63.928571428571431"/>
    <x v="1"/>
    <s v="Normal"/>
    <x v="1"/>
    <s v="€"/>
    <s v="€14M"/>
    <s v="€895M"/>
    <s v="€0"/>
    <s v="€2,99,531"/>
    <n v="24960.95493083445"/>
  </r>
  <r>
    <x v="3002"/>
    <n v="2004"/>
    <x v="2"/>
    <x v="1"/>
    <s v="Series B"/>
    <n v="46"/>
    <n v="2988"/>
    <n v="73"/>
    <n v="15.77"/>
    <n v="1"/>
    <s v="No"/>
    <s v="Yes"/>
    <n v="19"/>
    <x v="3"/>
    <n v="602195"/>
    <n v="3"/>
    <n v="20"/>
    <n v="1.5394912985274432E-2"/>
    <n v="24431.057563587685"/>
    <n v="1.5869565217391304"/>
    <x v="0"/>
    <s v="Normal"/>
    <x v="2"/>
    <s v="€"/>
    <s v="€46M"/>
    <s v="€73M"/>
    <s v="€0"/>
    <s v="€24,431"/>
    <n v="2035.921463632307"/>
  </r>
  <r>
    <x v="3003"/>
    <n v="2008"/>
    <x v="3"/>
    <x v="2"/>
    <s v="Seed"/>
    <n v="237"/>
    <n v="2989"/>
    <n v="238"/>
    <n v="32.51"/>
    <n v="4"/>
    <s v="Yes"/>
    <s v="Yes"/>
    <n v="91"/>
    <x v="0"/>
    <n v="2840514"/>
    <n v="1"/>
    <n v="16"/>
    <n v="7.9290732686517235E-2"/>
    <n v="79625.292740046832"/>
    <n v="1.0042194092827004"/>
    <x v="0"/>
    <s v="Normal"/>
    <x v="0"/>
    <s v="€"/>
    <s v="€237M"/>
    <s v="€238M"/>
    <s v="€0"/>
    <s v="€79,625"/>
    <n v="6635.44106167057"/>
  </r>
  <r>
    <x v="3004"/>
    <n v="2005"/>
    <x v="5"/>
    <x v="1"/>
    <s v="IPO"/>
    <n v="135"/>
    <n v="2990"/>
    <n v="873"/>
    <n v="22.71"/>
    <n v="4"/>
    <s v="No"/>
    <s v="No"/>
    <n v="14"/>
    <x v="2"/>
    <n v="614957"/>
    <n v="5"/>
    <n v="19"/>
    <n v="4.51505016722408E-2"/>
    <n v="291973.24414715718"/>
    <n v="6.4666666666666668"/>
    <x v="0"/>
    <s v="Normal"/>
    <x v="1"/>
    <s v="¥"/>
    <s v="¥135M"/>
    <s v="¥873M"/>
    <s v="¥0"/>
    <s v="¥2,91,973"/>
    <n v="24331.103678929765"/>
  </r>
  <r>
    <x v="3005"/>
    <n v="2007"/>
    <x v="6"/>
    <x v="2"/>
    <s v="IPO"/>
    <n v="139"/>
    <n v="2991"/>
    <n v="420"/>
    <n v="45.91"/>
    <n v="8"/>
    <s v="Yes"/>
    <s v="Yes"/>
    <n v="2"/>
    <x v="4"/>
    <n v="299755"/>
    <n v="5"/>
    <n v="17"/>
    <n v="4.6472751588097626E-2"/>
    <n v="140421.26379137413"/>
    <n v="3.0215827338129495"/>
    <x v="3"/>
    <s v="High Performer"/>
    <x v="0"/>
    <s v="£"/>
    <s v="£139M"/>
    <s v="£420M"/>
    <s v="£0"/>
    <s v="£1,40,421"/>
    <n v="11701.771982614509"/>
  </r>
  <r>
    <x v="3006"/>
    <n v="2008"/>
    <x v="8"/>
    <x v="5"/>
    <s v="Series B"/>
    <n v="329"/>
    <n v="2991"/>
    <n v="496"/>
    <n v="15.74"/>
    <n v="2"/>
    <s v="Yes"/>
    <s v="Yes"/>
    <n v="14"/>
    <x v="4"/>
    <n v="2164738"/>
    <n v="3"/>
    <n v="16"/>
    <n v="0.1099966566365764"/>
    <n v="165830.82581076564"/>
    <n v="1.5075987841945289"/>
    <x v="2"/>
    <s v="Normal"/>
    <x v="0"/>
    <s v="$"/>
    <s v="$329M"/>
    <s v="$496M"/>
    <s v="$0"/>
    <s v="$1,65,831"/>
    <n v="13819.235484230469"/>
  </r>
  <r>
    <x v="3007"/>
    <n v="2004"/>
    <x v="9"/>
    <x v="9"/>
    <s v="Seed"/>
    <n v="65"/>
    <n v="2992"/>
    <n v="575"/>
    <n v="27.36"/>
    <n v="1"/>
    <s v="No"/>
    <s v="No"/>
    <n v="36"/>
    <x v="3"/>
    <n v="136423"/>
    <n v="1"/>
    <n v="20"/>
    <n v="2.1724598930481284E-2"/>
    <n v="192179.14438502674"/>
    <n v="8.8461538461538467"/>
    <x v="3"/>
    <s v="Normal"/>
    <x v="1"/>
    <n v="0"/>
    <s v="065M"/>
    <s v="0575M"/>
    <s v="00"/>
    <s v="01,92,179"/>
    <n v="16014.928698752228"/>
  </r>
  <r>
    <x v="3008"/>
    <n v="2008"/>
    <x v="3"/>
    <x v="5"/>
    <s v="Series B"/>
    <n v="339"/>
    <n v="2993"/>
    <n v="932"/>
    <n v="32.340000000000003"/>
    <n v="5"/>
    <s v="No"/>
    <s v="Yes"/>
    <n v="70"/>
    <x v="3"/>
    <n v="4138867"/>
    <n v="3"/>
    <n v="16"/>
    <n v="0.11326428332776478"/>
    <n v="311393.25091881055"/>
    <n v="2.7492625368731565"/>
    <x v="2"/>
    <s v="Normal"/>
    <x v="2"/>
    <s v="€"/>
    <s v="€339M"/>
    <s v="€932M"/>
    <s v="€0"/>
    <s v="€3,11,393"/>
    <n v="25949.437576567547"/>
  </r>
  <r>
    <x v="3009"/>
    <n v="2001"/>
    <x v="5"/>
    <x v="5"/>
    <s v="Series B"/>
    <n v="79"/>
    <n v="2993"/>
    <n v="559"/>
    <n v="0.5"/>
    <n v="3"/>
    <s v="No"/>
    <s v="Yes"/>
    <n v="3"/>
    <x v="0"/>
    <n v="4860703"/>
    <n v="3"/>
    <n v="23"/>
    <n v="2.6394921483461412E-2"/>
    <n v="186769.12796525226"/>
    <n v="7.075949367088608"/>
    <x v="3"/>
    <s v="Normal"/>
    <x v="2"/>
    <s v="¥"/>
    <s v="¥79M"/>
    <s v="¥559M"/>
    <s v="¥0"/>
    <s v="¥1,86,769"/>
    <n v="15564.093997104355"/>
  </r>
  <r>
    <x v="3010"/>
    <n v="2012"/>
    <x v="5"/>
    <x v="4"/>
    <s v="IPO"/>
    <n v="382"/>
    <n v="2995"/>
    <n v="666"/>
    <n v="16.78"/>
    <n v="4"/>
    <s v="Yes"/>
    <s v="Yes"/>
    <n v="42"/>
    <x v="4"/>
    <n v="1763663"/>
    <n v="5"/>
    <n v="12"/>
    <n v="0.12754590984974959"/>
    <n v="222370.61769616028"/>
    <n v="1.743455497382199"/>
    <x v="2"/>
    <s v="Normal"/>
    <x v="0"/>
    <s v="¥"/>
    <s v="¥382M"/>
    <s v="¥666M"/>
    <s v="¥0"/>
    <s v="¥2,22,371"/>
    <n v="18530.884808013354"/>
  </r>
  <r>
    <x v="3011"/>
    <n v="2020"/>
    <x v="0"/>
    <x v="5"/>
    <s v="Series B"/>
    <n v="79"/>
    <n v="2996"/>
    <n v="681"/>
    <n v="37.450000000000003"/>
    <n v="6"/>
    <s v="Yes"/>
    <s v="No"/>
    <n v="57"/>
    <x v="0"/>
    <n v="216046"/>
    <n v="3"/>
    <n v="4"/>
    <n v="2.636849132176235E-2"/>
    <n v="227303.07076101468"/>
    <n v="8.6202531645569618"/>
    <x v="0"/>
    <s v="Normal"/>
    <x v="0"/>
    <s v="₹"/>
    <s v="₹79M"/>
    <s v="₹681M"/>
    <s v="₹0"/>
    <s v="₹2,27,303"/>
    <n v="18941.922563417891"/>
  </r>
  <r>
    <x v="3012"/>
    <n v="2012"/>
    <x v="3"/>
    <x v="4"/>
    <s v="IPO"/>
    <n v="130"/>
    <n v="2996"/>
    <n v="814"/>
    <n v="42.07"/>
    <n v="6"/>
    <s v="No"/>
    <s v="Yes"/>
    <n v="47"/>
    <x v="1"/>
    <n v="1842226"/>
    <n v="5"/>
    <n v="12"/>
    <n v="4.3391188251001335E-2"/>
    <n v="271695.59412550065"/>
    <n v="6.2615384615384615"/>
    <x v="3"/>
    <s v="Normal"/>
    <x v="2"/>
    <s v="€"/>
    <s v="€130M"/>
    <s v="€814M"/>
    <s v="€0"/>
    <s v="€2,71,696"/>
    <n v="22641.29951045839"/>
  </r>
  <r>
    <x v="3013"/>
    <n v="2019"/>
    <x v="3"/>
    <x v="2"/>
    <s v="Series B"/>
    <n v="416"/>
    <n v="2996"/>
    <n v="297"/>
    <n v="4.1500000000000004"/>
    <n v="6"/>
    <s v="Yes"/>
    <s v="No"/>
    <n v="65"/>
    <x v="2"/>
    <n v="1003228"/>
    <n v="3"/>
    <n v="5"/>
    <n v="0.13885180240320427"/>
    <n v="99132.176234979968"/>
    <n v="0.71394230769230771"/>
    <x v="0"/>
    <s v="Normal"/>
    <x v="0"/>
    <s v="€"/>
    <s v="€416M"/>
    <s v="€297M"/>
    <s v="€0"/>
    <s v="€99,132"/>
    <n v="8261.0146862483307"/>
  </r>
  <r>
    <x v="3014"/>
    <n v="2001"/>
    <x v="5"/>
    <x v="0"/>
    <s v="Series A"/>
    <n v="186"/>
    <n v="2997"/>
    <n v="433"/>
    <n v="9.9499999999999993"/>
    <n v="9"/>
    <s v="No"/>
    <s v="Yes"/>
    <n v="75"/>
    <x v="0"/>
    <n v="1768871"/>
    <n v="2"/>
    <n v="23"/>
    <n v="6.2062062062062065E-2"/>
    <n v="144477.8111444778"/>
    <n v="2.327956989247312"/>
    <x v="3"/>
    <s v="High Performer"/>
    <x v="2"/>
    <s v="¥"/>
    <s v="¥186M"/>
    <s v="¥433M"/>
    <s v="¥0"/>
    <s v="¥1,44,478"/>
    <n v="12039.817595373152"/>
  </r>
  <r>
    <x v="3015"/>
    <n v="2005"/>
    <x v="5"/>
    <x v="3"/>
    <s v="Series C"/>
    <n v="484"/>
    <n v="2999"/>
    <n v="922"/>
    <n v="45.38"/>
    <n v="4"/>
    <s v="Yes"/>
    <s v="No"/>
    <n v="94"/>
    <x v="4"/>
    <n v="1444158"/>
    <n v="4"/>
    <n v="19"/>
    <n v="0.16138712904301433"/>
    <n v="307435.81193731242"/>
    <n v="1.9049586776859504"/>
    <x v="3"/>
    <s v="Normal"/>
    <x v="0"/>
    <s v="¥"/>
    <s v="¥484M"/>
    <s v="¥922M"/>
    <s v="¥0"/>
    <s v="¥3,07,436"/>
    <n v="25619.650994776035"/>
  </r>
  <r>
    <x v="3016"/>
    <n v="2012"/>
    <x v="6"/>
    <x v="3"/>
    <s v="Series C"/>
    <n v="470"/>
    <n v="3000"/>
    <n v="936"/>
    <n v="33.32"/>
    <n v="7"/>
    <s v="No"/>
    <s v="Yes"/>
    <n v="21"/>
    <x v="4"/>
    <n v="172158"/>
    <n v="4"/>
    <n v="12"/>
    <n v="0.15666666666666668"/>
    <n v="312000"/>
    <n v="1.9914893617021276"/>
    <x v="0"/>
    <s v="Normal"/>
    <x v="2"/>
    <s v="£"/>
    <s v="£470M"/>
    <s v="£936M"/>
    <s v="£0"/>
    <s v="£3,12,000"/>
    <n v="26000"/>
  </r>
  <r>
    <x v="3017"/>
    <n v="2003"/>
    <x v="5"/>
    <x v="5"/>
    <s v="Series A"/>
    <n v="126"/>
    <n v="3005"/>
    <n v="466"/>
    <n v="11.32"/>
    <n v="9"/>
    <s v="Yes"/>
    <s v="No"/>
    <n v="54"/>
    <x v="0"/>
    <n v="1647364"/>
    <n v="2"/>
    <n v="21"/>
    <n v="4.1930116472545756E-2"/>
    <n v="155074.87520798668"/>
    <n v="3.6984126984126986"/>
    <x v="0"/>
    <s v="High Performer"/>
    <x v="0"/>
    <s v="¥"/>
    <s v="¥126M"/>
    <s v="¥466M"/>
    <s v="¥0"/>
    <s v="¥1,55,075"/>
    <n v="12922.906267332224"/>
  </r>
  <r>
    <x v="3018"/>
    <n v="2005"/>
    <x v="3"/>
    <x v="2"/>
    <s v="Seed"/>
    <n v="268"/>
    <n v="3005"/>
    <n v="323"/>
    <n v="45.61"/>
    <n v="9"/>
    <s v="Yes"/>
    <s v="Yes"/>
    <n v="75"/>
    <x v="2"/>
    <n v="2665671"/>
    <n v="1"/>
    <n v="19"/>
    <n v="8.91846921797005E-2"/>
    <n v="107487.52079866889"/>
    <n v="1.205223880597015"/>
    <x v="3"/>
    <s v="High Performer"/>
    <x v="0"/>
    <s v="€"/>
    <s v="€268M"/>
    <s v="€323M"/>
    <s v="€0"/>
    <s v="€1,07,488"/>
    <n v="8957.293399889073"/>
  </r>
  <r>
    <x v="3019"/>
    <n v="2020"/>
    <x v="9"/>
    <x v="7"/>
    <s v="Seed"/>
    <n v="320"/>
    <n v="3005"/>
    <n v="81"/>
    <n v="1.96"/>
    <n v="6"/>
    <s v="No"/>
    <s v="No"/>
    <n v="85"/>
    <x v="2"/>
    <n v="4852594"/>
    <n v="1"/>
    <n v="4"/>
    <n v="0.1064891846921797"/>
    <n v="26955.074875207985"/>
    <n v="0.25312499999999999"/>
    <x v="0"/>
    <s v="Normal"/>
    <x v="1"/>
    <n v="0"/>
    <s v="0320M"/>
    <s v="081M"/>
    <s v="00"/>
    <s v="026,955"/>
    <n v="2246.2562396006656"/>
  </r>
  <r>
    <x v="3020"/>
    <n v="2018"/>
    <x v="5"/>
    <x v="8"/>
    <s v="Series C"/>
    <n v="131"/>
    <n v="3005"/>
    <n v="80"/>
    <n v="0.2"/>
    <n v="6"/>
    <s v="No"/>
    <s v="No"/>
    <n v="45"/>
    <x v="2"/>
    <n v="2888516"/>
    <n v="4"/>
    <n v="6"/>
    <n v="4.3594009983361062E-2"/>
    <n v="26622.296173044924"/>
    <n v="0.61068702290076338"/>
    <x v="2"/>
    <s v="Normal"/>
    <x v="1"/>
    <s v="¥"/>
    <s v="¥131M"/>
    <s v="¥80M"/>
    <s v="¥0"/>
    <s v="¥26,622"/>
    <n v="2218.5246810870772"/>
  </r>
  <r>
    <x v="3021"/>
    <n v="2019"/>
    <x v="3"/>
    <x v="7"/>
    <s v="Seed"/>
    <n v="50"/>
    <n v="3005"/>
    <n v="182"/>
    <n v="39.409999999999997"/>
    <n v="3"/>
    <s v="Yes"/>
    <s v="Yes"/>
    <n v="7"/>
    <x v="1"/>
    <n v="4141351"/>
    <n v="1"/>
    <n v="5"/>
    <n v="1.6638935108153077E-2"/>
    <n v="60565.723793677207"/>
    <n v="3.64"/>
    <x v="0"/>
    <s v="Normal"/>
    <x v="0"/>
    <s v="€"/>
    <s v="€50M"/>
    <s v="€182M"/>
    <s v="€0"/>
    <s v="€60,566"/>
    <n v="5047.1436494731006"/>
  </r>
  <r>
    <x v="3022"/>
    <n v="2020"/>
    <x v="0"/>
    <x v="3"/>
    <s v="Series B"/>
    <n v="206"/>
    <n v="3005"/>
    <n v="647"/>
    <n v="32.9"/>
    <n v="1"/>
    <s v="No"/>
    <s v="No"/>
    <n v="31"/>
    <x v="4"/>
    <n v="218834"/>
    <n v="3"/>
    <n v="4"/>
    <n v="6.8552412645590685E-2"/>
    <n v="215307.82029950083"/>
    <n v="3.1407766990291264"/>
    <x v="3"/>
    <s v="Normal"/>
    <x v="1"/>
    <s v="₹"/>
    <s v="₹206M"/>
    <s v="₹647M"/>
    <s v="₹0"/>
    <s v="₹2,15,308"/>
    <n v="17942.318358291737"/>
  </r>
  <r>
    <x v="3023"/>
    <n v="2016"/>
    <x v="1"/>
    <x v="7"/>
    <s v="IPO"/>
    <n v="445"/>
    <n v="3005"/>
    <n v="93"/>
    <n v="2.14"/>
    <n v="1"/>
    <s v="Yes"/>
    <s v="Yes"/>
    <n v="96"/>
    <x v="1"/>
    <n v="3303294"/>
    <n v="5"/>
    <n v="8"/>
    <n v="0.1480865224625624"/>
    <n v="30948.419301164726"/>
    <n v="0.20898876404494382"/>
    <x v="0"/>
    <s v="Normal"/>
    <x v="0"/>
    <s v="¥"/>
    <s v="¥445M"/>
    <s v="¥93M"/>
    <s v="¥0"/>
    <s v="¥30,948"/>
    <n v="2579.0349417637271"/>
  </r>
  <r>
    <x v="3024"/>
    <n v="2003"/>
    <x v="5"/>
    <x v="7"/>
    <s v="Series A"/>
    <n v="266"/>
    <n v="3006"/>
    <n v="536"/>
    <n v="15.71"/>
    <n v="1"/>
    <s v="Yes"/>
    <s v="No"/>
    <n v="52"/>
    <x v="1"/>
    <n v="4240296"/>
    <n v="2"/>
    <n v="21"/>
    <n v="8.8489687292082508E-2"/>
    <n v="178310.04657351962"/>
    <n v="2.0150375939849625"/>
    <x v="1"/>
    <s v="Normal"/>
    <x v="0"/>
    <s v="¥"/>
    <s v="¥266M"/>
    <s v="¥536M"/>
    <s v="¥0"/>
    <s v="¥1,78,310"/>
    <n v="14859.170547793303"/>
  </r>
  <r>
    <x v="3025"/>
    <n v="2000"/>
    <x v="6"/>
    <x v="4"/>
    <s v="IPO"/>
    <n v="18"/>
    <n v="3007"/>
    <n v="98"/>
    <n v="9.85"/>
    <n v="2"/>
    <s v="Yes"/>
    <s v="No"/>
    <n v="27"/>
    <x v="1"/>
    <n v="1949650"/>
    <n v="5"/>
    <n v="24"/>
    <n v="5.9860325906218826E-3"/>
    <n v="32590.621882274692"/>
    <n v="5.4444444444444446"/>
    <x v="0"/>
    <s v="Normal"/>
    <x v="0"/>
    <s v="£"/>
    <s v="£18M"/>
    <s v="£98M"/>
    <s v="£0"/>
    <s v="£32,591"/>
    <n v="2715.8851568562245"/>
  </r>
  <r>
    <x v="3026"/>
    <n v="2022"/>
    <x v="8"/>
    <x v="7"/>
    <s v="Series B"/>
    <n v="291"/>
    <n v="3008"/>
    <n v="272"/>
    <n v="22.16"/>
    <n v="1"/>
    <s v="No"/>
    <s v="Yes"/>
    <n v="44"/>
    <x v="3"/>
    <n v="374464"/>
    <n v="3"/>
    <n v="2"/>
    <n v="9.6742021276595744E-2"/>
    <n v="90425.531914893611"/>
    <n v="0.93470790378006874"/>
    <x v="3"/>
    <s v="Normal"/>
    <x v="2"/>
    <s v="$"/>
    <s v="$291M"/>
    <s v="$272M"/>
    <s v="$0"/>
    <s v="$90,426"/>
    <n v="7535.4609929078015"/>
  </r>
  <r>
    <x v="3027"/>
    <n v="2022"/>
    <x v="0"/>
    <x v="1"/>
    <s v="Seed"/>
    <n v="404"/>
    <n v="3008"/>
    <n v="239"/>
    <n v="46.3"/>
    <n v="1"/>
    <s v="No"/>
    <s v="Yes"/>
    <n v="52"/>
    <x v="2"/>
    <n v="3401901"/>
    <n v="1"/>
    <n v="2"/>
    <n v="0.13430851063829788"/>
    <n v="79454.787234042553"/>
    <n v="0.59158415841584155"/>
    <x v="2"/>
    <s v="Normal"/>
    <x v="2"/>
    <s v="₹"/>
    <s v="₹404M"/>
    <s v="₹239M"/>
    <s v="₹0"/>
    <s v="₹79,455"/>
    <n v="6621.2322695035464"/>
  </r>
  <r>
    <x v="3028"/>
    <n v="2001"/>
    <x v="9"/>
    <x v="8"/>
    <s v="Seed"/>
    <n v="68"/>
    <n v="3009"/>
    <n v="549"/>
    <n v="36.93"/>
    <n v="3"/>
    <s v="No"/>
    <s v="No"/>
    <n v="94"/>
    <x v="4"/>
    <n v="1883832"/>
    <n v="1"/>
    <n v="23"/>
    <n v="2.2598870056497175E-2"/>
    <n v="182452.64207377867"/>
    <n v="8.0735294117647065"/>
    <x v="0"/>
    <s v="Normal"/>
    <x v="1"/>
    <n v="0"/>
    <s v="068M"/>
    <s v="0549M"/>
    <s v="00"/>
    <s v="01,82,453"/>
    <n v="15204.386839481554"/>
  </r>
  <r>
    <x v="3029"/>
    <n v="2002"/>
    <x v="2"/>
    <x v="3"/>
    <s v="Series A"/>
    <n v="254"/>
    <n v="3010"/>
    <n v="817"/>
    <n v="0.51"/>
    <n v="5"/>
    <s v="Yes"/>
    <s v="No"/>
    <n v="93"/>
    <x v="2"/>
    <n v="166674"/>
    <n v="2"/>
    <n v="22"/>
    <n v="8.4385382059800659E-2"/>
    <n v="271428.57142857142"/>
    <n v="3.2165354330708662"/>
    <x v="0"/>
    <s v="Normal"/>
    <x v="0"/>
    <s v="€"/>
    <s v="€254M"/>
    <s v="€817M"/>
    <s v="€0"/>
    <s v="€2,71,429"/>
    <n v="22619.047619047618"/>
  </r>
  <r>
    <x v="3030"/>
    <n v="2005"/>
    <x v="0"/>
    <x v="8"/>
    <s v="Seed"/>
    <n v="295"/>
    <n v="3011"/>
    <n v="785"/>
    <n v="48.6"/>
    <n v="5"/>
    <s v="Yes"/>
    <s v="No"/>
    <n v="1"/>
    <x v="3"/>
    <n v="3549908"/>
    <n v="1"/>
    <n v="19"/>
    <n v="9.7974094985054799E-2"/>
    <n v="260710.72733311192"/>
    <n v="2.6610169491525424"/>
    <x v="2"/>
    <s v="Normal"/>
    <x v="0"/>
    <s v="₹"/>
    <s v="₹295M"/>
    <s v="₹785M"/>
    <s v="₹0"/>
    <s v="₹2,60,711"/>
    <n v="21725.893944425992"/>
  </r>
  <r>
    <x v="3031"/>
    <n v="2019"/>
    <x v="0"/>
    <x v="4"/>
    <s v="Series B"/>
    <n v="82"/>
    <n v="3012"/>
    <n v="183"/>
    <n v="6.84"/>
    <n v="6"/>
    <s v="No"/>
    <s v="No"/>
    <n v="70"/>
    <x v="1"/>
    <n v="4765204"/>
    <n v="3"/>
    <n v="5"/>
    <n v="2.7224435590969456E-2"/>
    <n v="60756.972111553783"/>
    <n v="2.2317073170731709"/>
    <x v="3"/>
    <s v="Normal"/>
    <x v="1"/>
    <s v="₹"/>
    <s v="₹82M"/>
    <s v="₹183M"/>
    <s v="₹0"/>
    <s v="₹60,757"/>
    <n v="5063.0810092961483"/>
  </r>
  <r>
    <x v="3032"/>
    <n v="2014"/>
    <x v="0"/>
    <x v="6"/>
    <s v="Series B"/>
    <n v="334"/>
    <n v="3013"/>
    <n v="115"/>
    <n v="3.65"/>
    <n v="9"/>
    <s v="No"/>
    <s v="No"/>
    <n v="61"/>
    <x v="2"/>
    <n v="4439173"/>
    <n v="3"/>
    <n v="10"/>
    <n v="0.11085297046133422"/>
    <n v="38167.938931297707"/>
    <n v="0.34431137724550898"/>
    <x v="0"/>
    <s v="High Performer"/>
    <x v="1"/>
    <s v="₹"/>
    <s v="₹334M"/>
    <s v="₹115M"/>
    <s v="₹0"/>
    <s v="₹38,168"/>
    <n v="3180.6615776081426"/>
  </r>
  <r>
    <x v="3033"/>
    <n v="2012"/>
    <x v="6"/>
    <x v="9"/>
    <s v="Series B"/>
    <n v="246"/>
    <n v="3014"/>
    <n v="336"/>
    <n v="29.1"/>
    <n v="9"/>
    <s v="No"/>
    <s v="No"/>
    <n v="53"/>
    <x v="2"/>
    <n v="4693425"/>
    <n v="3"/>
    <n v="12"/>
    <n v="8.1619110816191109E-2"/>
    <n v="111479.76111479761"/>
    <n v="1.3658536585365855"/>
    <x v="3"/>
    <s v="High Performer"/>
    <x v="1"/>
    <s v="£"/>
    <s v="£246M"/>
    <s v="£336M"/>
    <s v="£0"/>
    <s v="£1,11,480"/>
    <n v="9289.9800928998011"/>
  </r>
  <r>
    <x v="3034"/>
    <n v="2008"/>
    <x v="9"/>
    <x v="5"/>
    <s v="Seed"/>
    <n v="302"/>
    <n v="3014"/>
    <n v="826"/>
    <n v="25.21"/>
    <n v="6"/>
    <s v="Yes"/>
    <s v="Yes"/>
    <n v="12"/>
    <x v="4"/>
    <n v="2402684"/>
    <n v="1"/>
    <n v="16"/>
    <n v="0.10019907100199071"/>
    <n v="274054.41274054412"/>
    <n v="2.7350993377483444"/>
    <x v="0"/>
    <s v="Normal"/>
    <x v="0"/>
    <n v="0"/>
    <s v="0302M"/>
    <s v="0826M"/>
    <s v="00"/>
    <s v="02,74,054"/>
    <n v="22837.867728378678"/>
  </r>
  <r>
    <x v="3035"/>
    <n v="2020"/>
    <x v="8"/>
    <x v="4"/>
    <s v="Series B"/>
    <n v="147"/>
    <n v="3015"/>
    <n v="926"/>
    <n v="16.18"/>
    <n v="4"/>
    <s v="Yes"/>
    <s v="Yes"/>
    <n v="89"/>
    <x v="1"/>
    <n v="2180868"/>
    <n v="3"/>
    <n v="4"/>
    <n v="4.8756218905472638E-2"/>
    <n v="307131.01160862355"/>
    <n v="6.2993197278911568"/>
    <x v="3"/>
    <s v="Normal"/>
    <x v="0"/>
    <s v="$"/>
    <s v="$147M"/>
    <s v="$926M"/>
    <s v="$0"/>
    <s v="$3,07,131"/>
    <n v="25594.250967385295"/>
  </r>
  <r>
    <x v="3036"/>
    <n v="2014"/>
    <x v="6"/>
    <x v="0"/>
    <s v="Series C"/>
    <n v="385"/>
    <n v="3017"/>
    <n v="362"/>
    <n v="2.2400000000000002"/>
    <n v="2"/>
    <s v="No"/>
    <s v="Yes"/>
    <n v="84"/>
    <x v="0"/>
    <n v="879740"/>
    <n v="4"/>
    <n v="10"/>
    <n v="0.12761020881670534"/>
    <n v="119986.74179648657"/>
    <n v="0.94025974025974024"/>
    <x v="3"/>
    <s v="Normal"/>
    <x v="2"/>
    <s v="£"/>
    <s v="£385M"/>
    <s v="£362M"/>
    <s v="£0"/>
    <s v="£1,19,987"/>
    <n v="9998.8951497072139"/>
  </r>
  <r>
    <x v="3037"/>
    <n v="2003"/>
    <x v="0"/>
    <x v="6"/>
    <s v="IPO"/>
    <n v="473"/>
    <n v="3017"/>
    <n v="520"/>
    <n v="28.32"/>
    <n v="2"/>
    <s v="No"/>
    <s v="Yes"/>
    <n v="79"/>
    <x v="1"/>
    <n v="3897034"/>
    <n v="5"/>
    <n v="21"/>
    <n v="0.15677825654623798"/>
    <n v="172356.64567451109"/>
    <n v="1.0993657505285412"/>
    <x v="1"/>
    <s v="Normal"/>
    <x v="2"/>
    <s v="₹"/>
    <s v="₹473M"/>
    <s v="₹520M"/>
    <s v="₹0"/>
    <s v="₹1,72,357"/>
    <n v="14363.053806209258"/>
  </r>
  <r>
    <x v="3038"/>
    <n v="2020"/>
    <x v="6"/>
    <x v="8"/>
    <s v="Series A"/>
    <n v="12"/>
    <n v="3018"/>
    <n v="946"/>
    <n v="43.1"/>
    <n v="2"/>
    <s v="No"/>
    <s v="Yes"/>
    <n v="98"/>
    <x v="1"/>
    <n v="3187884"/>
    <n v="2"/>
    <n v="4"/>
    <n v="3.9761431411530811E-3"/>
    <n v="313452.6176275679"/>
    <n v="78.833333333333329"/>
    <x v="3"/>
    <s v="Normal"/>
    <x v="2"/>
    <s v="£"/>
    <s v="£12M"/>
    <s v="£946M"/>
    <s v="£0"/>
    <s v="£3,13,453"/>
    <n v="26121.051468963993"/>
  </r>
  <r>
    <x v="3039"/>
    <n v="2012"/>
    <x v="8"/>
    <x v="6"/>
    <s v="Series C"/>
    <n v="467"/>
    <n v="3020"/>
    <n v="318"/>
    <n v="14.96"/>
    <n v="9"/>
    <s v="Yes"/>
    <s v="No"/>
    <n v="59"/>
    <x v="0"/>
    <n v="3970975"/>
    <n v="4"/>
    <n v="12"/>
    <n v="0.15463576158940398"/>
    <n v="105298.01324503311"/>
    <n v="0.68094218415417562"/>
    <x v="3"/>
    <s v="High Performer"/>
    <x v="0"/>
    <s v="$"/>
    <s v="$467M"/>
    <s v="$318M"/>
    <s v="$0"/>
    <s v="$1,05,298"/>
    <n v="8774.8344370860923"/>
  </r>
  <r>
    <x v="3040"/>
    <n v="2005"/>
    <x v="7"/>
    <x v="6"/>
    <s v="Seed"/>
    <n v="463"/>
    <n v="3021"/>
    <n v="580"/>
    <n v="43.28"/>
    <n v="6"/>
    <s v="Yes"/>
    <s v="No"/>
    <n v="12"/>
    <x v="2"/>
    <n v="3141464"/>
    <n v="1"/>
    <n v="19"/>
    <n v="0.15326050976497849"/>
    <n v="191989.40748096656"/>
    <n v="1.2526997840172787"/>
    <x v="2"/>
    <s v="Normal"/>
    <x v="0"/>
    <s v="A$"/>
    <s v="A$463M"/>
    <s v="A$580M"/>
    <s v="A$0"/>
    <s v="A$1,91,989"/>
    <n v="15999.117290080547"/>
  </r>
  <r>
    <x v="3041"/>
    <n v="2017"/>
    <x v="3"/>
    <x v="0"/>
    <s v="Seed"/>
    <n v="78"/>
    <n v="3021"/>
    <n v="502"/>
    <n v="27.27"/>
    <n v="3"/>
    <s v="Yes"/>
    <s v="No"/>
    <n v="88"/>
    <x v="2"/>
    <n v="1054268"/>
    <n v="1"/>
    <n v="7"/>
    <n v="2.5819265143992055E-2"/>
    <n v="166170.1423369745"/>
    <n v="6.4358974358974361"/>
    <x v="3"/>
    <s v="Normal"/>
    <x v="0"/>
    <s v="€"/>
    <s v="€78M"/>
    <s v="€502M"/>
    <s v="€0"/>
    <s v="€1,66,170"/>
    <n v="13847.511861414543"/>
  </r>
  <r>
    <x v="3042"/>
    <n v="2000"/>
    <x v="9"/>
    <x v="5"/>
    <s v="Series A"/>
    <n v="497"/>
    <n v="3022"/>
    <n v="351"/>
    <n v="7.88"/>
    <n v="6"/>
    <s v="Yes"/>
    <s v="Yes"/>
    <n v="33"/>
    <x v="3"/>
    <n v="2984175"/>
    <n v="2"/>
    <n v="24"/>
    <n v="0.16446062210456652"/>
    <n v="116148.24619457313"/>
    <n v="0.70623742454728367"/>
    <x v="0"/>
    <s v="Normal"/>
    <x v="0"/>
    <n v="0"/>
    <s v="0497M"/>
    <s v="0351M"/>
    <s v="00"/>
    <s v="01,16,148"/>
    <n v="9679.0205162144284"/>
  </r>
  <r>
    <x v="3043"/>
    <n v="2022"/>
    <x v="9"/>
    <x v="9"/>
    <s v="Series A"/>
    <n v="230"/>
    <n v="3025"/>
    <n v="81"/>
    <n v="36.68"/>
    <n v="2"/>
    <s v="Yes"/>
    <s v="Yes"/>
    <n v="41"/>
    <x v="3"/>
    <n v="2602493"/>
    <n v="2"/>
    <n v="2"/>
    <n v="7.6033057851239663E-2"/>
    <n v="26776.85950413223"/>
    <n v="0.35217391304347828"/>
    <x v="0"/>
    <s v="Normal"/>
    <x v="0"/>
    <n v="0"/>
    <s v="0230M"/>
    <s v="081M"/>
    <s v="00"/>
    <s v="026,777"/>
    <n v="2231.404958677686"/>
  </r>
  <r>
    <x v="3044"/>
    <n v="2019"/>
    <x v="4"/>
    <x v="3"/>
    <s v="Seed"/>
    <n v="221"/>
    <n v="3026"/>
    <n v="956"/>
    <n v="13.96"/>
    <n v="4"/>
    <s v="No"/>
    <s v="No"/>
    <n v="64"/>
    <x v="0"/>
    <n v="3105463"/>
    <n v="1"/>
    <n v="5"/>
    <n v="7.3033707865168537E-2"/>
    <n v="315928.61863846664"/>
    <n v="4.3257918552036196"/>
    <x v="2"/>
    <s v="Normal"/>
    <x v="1"/>
    <s v="$"/>
    <s v="$221M"/>
    <s v="$956M"/>
    <s v="$0"/>
    <s v="$3,15,929"/>
    <n v="26327.384886538886"/>
  </r>
  <r>
    <x v="3045"/>
    <n v="2001"/>
    <x v="3"/>
    <x v="3"/>
    <s v="IPO"/>
    <n v="59"/>
    <n v="3026"/>
    <n v="268"/>
    <n v="26.8"/>
    <n v="4"/>
    <s v="Yes"/>
    <s v="Yes"/>
    <n v="47"/>
    <x v="4"/>
    <n v="2455150"/>
    <n v="5"/>
    <n v="23"/>
    <n v="1.9497686715135493E-2"/>
    <n v="88565.763384005288"/>
    <n v="4.5423728813559325"/>
    <x v="3"/>
    <s v="Normal"/>
    <x v="0"/>
    <s v="€"/>
    <s v="€59M"/>
    <s v="€268M"/>
    <s v="€0"/>
    <s v="€88,566"/>
    <n v="7380.4802820004406"/>
  </r>
  <r>
    <x v="3046"/>
    <n v="2000"/>
    <x v="3"/>
    <x v="2"/>
    <s v="Series A"/>
    <n v="347"/>
    <n v="3026"/>
    <n v="42"/>
    <n v="42.53"/>
    <n v="1"/>
    <s v="Yes"/>
    <s v="No"/>
    <n v="70"/>
    <x v="2"/>
    <n v="4025159"/>
    <n v="2"/>
    <n v="24"/>
    <n v="0.11467283542630535"/>
    <n v="13879.709187045604"/>
    <n v="0.12103746397694524"/>
    <x v="0"/>
    <s v="Normal"/>
    <x v="0"/>
    <s v="€"/>
    <s v="€347M"/>
    <s v="€42M"/>
    <s v="€0"/>
    <s v="€13,880"/>
    <n v="1156.6424322538005"/>
  </r>
  <r>
    <x v="3047"/>
    <n v="2004"/>
    <x v="4"/>
    <x v="4"/>
    <s v="IPO"/>
    <n v="125"/>
    <n v="3027"/>
    <n v="158"/>
    <n v="23.85"/>
    <n v="3"/>
    <s v="No"/>
    <s v="No"/>
    <n v="48"/>
    <x v="2"/>
    <n v="4315639"/>
    <n v="5"/>
    <n v="20"/>
    <n v="4.1295011562603234E-2"/>
    <n v="52196.894615130492"/>
    <n v="1.264"/>
    <x v="3"/>
    <s v="Normal"/>
    <x v="1"/>
    <s v="$"/>
    <s v="$125M"/>
    <s v="$158M"/>
    <s v="$0"/>
    <s v="$52,197"/>
    <n v="4349.7412179275407"/>
  </r>
  <r>
    <x v="3048"/>
    <n v="2002"/>
    <x v="3"/>
    <x v="5"/>
    <s v="Series A"/>
    <n v="349"/>
    <n v="3030"/>
    <n v="275"/>
    <n v="1.43"/>
    <n v="7"/>
    <s v="No"/>
    <s v="No"/>
    <n v="25"/>
    <x v="1"/>
    <n v="2207759"/>
    <n v="2"/>
    <n v="22"/>
    <n v="0.11518151815181518"/>
    <n v="90759.075907590755"/>
    <n v="0.78796561604584525"/>
    <x v="3"/>
    <s v="Normal"/>
    <x v="1"/>
    <s v="€"/>
    <s v="€349M"/>
    <s v="€275M"/>
    <s v="€0"/>
    <s v="€90,759"/>
    <n v="7563.2563256325629"/>
  </r>
  <r>
    <x v="3049"/>
    <n v="2018"/>
    <x v="2"/>
    <x v="7"/>
    <s v="Series A"/>
    <n v="323"/>
    <n v="3030"/>
    <n v="396"/>
    <n v="40.840000000000003"/>
    <n v="4"/>
    <s v="Yes"/>
    <s v="No"/>
    <n v="87"/>
    <x v="2"/>
    <n v="316411"/>
    <n v="2"/>
    <n v="6"/>
    <n v="0.1066006600660066"/>
    <n v="130693.06930693069"/>
    <n v="1.2260061919504643"/>
    <x v="0"/>
    <s v="Normal"/>
    <x v="0"/>
    <s v="€"/>
    <s v="€323M"/>
    <s v="€396M"/>
    <s v="€0"/>
    <s v="€1,30,693"/>
    <n v="10891.089108910892"/>
  </r>
  <r>
    <x v="3050"/>
    <n v="2003"/>
    <x v="6"/>
    <x v="5"/>
    <s v="Series B"/>
    <n v="299"/>
    <n v="3030"/>
    <n v="320"/>
    <n v="46.7"/>
    <n v="2"/>
    <s v="Yes"/>
    <s v="No"/>
    <n v="57"/>
    <x v="1"/>
    <n v="4335127"/>
    <n v="3"/>
    <n v="21"/>
    <n v="9.8679867986798675E-2"/>
    <n v="105610.56105610561"/>
    <n v="1.0702341137123745"/>
    <x v="3"/>
    <s v="Normal"/>
    <x v="0"/>
    <s v="£"/>
    <s v="£299M"/>
    <s v="£320M"/>
    <s v="£0"/>
    <s v="£1,05,611"/>
    <n v="8800.8800880088002"/>
  </r>
  <r>
    <x v="3051"/>
    <n v="2016"/>
    <x v="0"/>
    <x v="5"/>
    <s v="IPO"/>
    <n v="371"/>
    <n v="3030"/>
    <n v="71"/>
    <n v="47.49"/>
    <n v="1"/>
    <s v="Yes"/>
    <s v="Yes"/>
    <n v="71"/>
    <x v="1"/>
    <n v="441221"/>
    <n v="5"/>
    <n v="8"/>
    <n v="0.12244224422442244"/>
    <n v="23432.343234323431"/>
    <n v="0.19137466307277629"/>
    <x v="3"/>
    <s v="Normal"/>
    <x v="0"/>
    <s v="₹"/>
    <s v="₹371M"/>
    <s v="₹71M"/>
    <s v="₹0"/>
    <s v="₹23,432"/>
    <n v="1952.6952695269526"/>
  </r>
  <r>
    <x v="3052"/>
    <n v="2001"/>
    <x v="5"/>
    <x v="0"/>
    <s v="Series B"/>
    <n v="412"/>
    <n v="3032"/>
    <n v="682"/>
    <n v="22.39"/>
    <n v="3"/>
    <s v="Yes"/>
    <s v="No"/>
    <n v="96"/>
    <x v="4"/>
    <n v="882838"/>
    <n v="3"/>
    <n v="23"/>
    <n v="0.13588390501319261"/>
    <n v="224934.03693931398"/>
    <n v="1.6553398058252426"/>
    <x v="3"/>
    <s v="Normal"/>
    <x v="0"/>
    <s v="¥"/>
    <s v="¥412M"/>
    <s v="¥682M"/>
    <s v="¥0"/>
    <s v="¥2,24,934"/>
    <n v="18744.503078276164"/>
  </r>
  <r>
    <x v="3053"/>
    <n v="2011"/>
    <x v="0"/>
    <x v="5"/>
    <s v="Seed"/>
    <n v="388"/>
    <n v="3032"/>
    <n v="515"/>
    <n v="12.56"/>
    <n v="3"/>
    <s v="Yes"/>
    <s v="Yes"/>
    <n v="32"/>
    <x v="1"/>
    <n v="1029261"/>
    <n v="1"/>
    <n v="13"/>
    <n v="0.12796833773087071"/>
    <n v="169854.88126649076"/>
    <n v="1.3273195876288659"/>
    <x v="0"/>
    <s v="Normal"/>
    <x v="0"/>
    <s v="₹"/>
    <s v="₹388M"/>
    <s v="₹515M"/>
    <s v="₹0"/>
    <s v="₹1,69,855"/>
    <n v="14154.573438874231"/>
  </r>
  <r>
    <x v="3054"/>
    <n v="2017"/>
    <x v="8"/>
    <x v="3"/>
    <s v="Seed"/>
    <n v="159"/>
    <n v="3034"/>
    <n v="915"/>
    <n v="17.82"/>
    <n v="8"/>
    <s v="No"/>
    <s v="No"/>
    <n v="77"/>
    <x v="1"/>
    <n v="3559195"/>
    <n v="1"/>
    <n v="7"/>
    <n v="5.2406064601186554E-2"/>
    <n v="301582.06987475278"/>
    <n v="5.7547169811320753"/>
    <x v="0"/>
    <s v="High Performer"/>
    <x v="1"/>
    <s v="$"/>
    <s v="$159M"/>
    <s v="$915M"/>
    <s v="$0"/>
    <s v="$3,01,582"/>
    <n v="25131.839156229402"/>
  </r>
  <r>
    <x v="3055"/>
    <n v="2013"/>
    <x v="5"/>
    <x v="5"/>
    <s v="Series A"/>
    <n v="131"/>
    <n v="3036"/>
    <n v="123"/>
    <n v="48.62"/>
    <n v="7"/>
    <s v="Yes"/>
    <s v="Yes"/>
    <n v="57"/>
    <x v="4"/>
    <n v="864473"/>
    <n v="2"/>
    <n v="11"/>
    <n v="4.3148880105401848E-2"/>
    <n v="40513.833992094864"/>
    <n v="0.93893129770992367"/>
    <x v="3"/>
    <s v="Normal"/>
    <x v="0"/>
    <s v="¥"/>
    <s v="¥131M"/>
    <s v="¥123M"/>
    <s v="¥0"/>
    <s v="¥40,514"/>
    <n v="3376.152832674572"/>
  </r>
  <r>
    <x v="3056"/>
    <n v="2012"/>
    <x v="7"/>
    <x v="4"/>
    <s v="Series B"/>
    <n v="418"/>
    <n v="3037"/>
    <n v="385"/>
    <n v="41.85"/>
    <n v="5"/>
    <s v="No"/>
    <s v="No"/>
    <n v="51"/>
    <x v="0"/>
    <n v="3910019"/>
    <n v="3"/>
    <n v="12"/>
    <n v="0.13763582482713205"/>
    <n v="126769.83865656899"/>
    <n v="0.92105263157894735"/>
    <x v="2"/>
    <s v="Normal"/>
    <x v="1"/>
    <s v="A$"/>
    <s v="A$418M"/>
    <s v="A$385M"/>
    <s v="A$0"/>
    <s v="A$1,26,770"/>
    <n v="10564.153221380748"/>
  </r>
  <r>
    <x v="3057"/>
    <n v="2003"/>
    <x v="3"/>
    <x v="6"/>
    <s v="IPO"/>
    <n v="53"/>
    <n v="3038"/>
    <n v="146"/>
    <n v="19.739999999999998"/>
    <n v="4"/>
    <s v="No"/>
    <s v="No"/>
    <n v="8"/>
    <x v="2"/>
    <n v="2652091"/>
    <n v="5"/>
    <n v="21"/>
    <n v="1.7445687952600396E-2"/>
    <n v="48057.932850559577"/>
    <n v="2.7547169811320753"/>
    <x v="0"/>
    <s v="Normal"/>
    <x v="1"/>
    <s v="€"/>
    <s v="€53M"/>
    <s v="€146M"/>
    <s v="€0"/>
    <s v="€48,058"/>
    <n v="4004.8277375466314"/>
  </r>
  <r>
    <x v="3058"/>
    <n v="2021"/>
    <x v="4"/>
    <x v="9"/>
    <s v="Series B"/>
    <n v="219"/>
    <n v="3040"/>
    <n v="778"/>
    <n v="33.89"/>
    <n v="7"/>
    <s v="Yes"/>
    <s v="No"/>
    <n v="34"/>
    <x v="1"/>
    <n v="2342005"/>
    <n v="3"/>
    <n v="3"/>
    <n v="7.2039473684210528E-2"/>
    <n v="255921.05263157896"/>
    <n v="3.5525114155251143"/>
    <x v="2"/>
    <s v="Normal"/>
    <x v="0"/>
    <s v="$"/>
    <s v="$219M"/>
    <s v="$778M"/>
    <s v="$0"/>
    <s v="$2,55,921"/>
    <n v="21326.754385964912"/>
  </r>
  <r>
    <x v="3059"/>
    <n v="2002"/>
    <x v="8"/>
    <x v="4"/>
    <s v="Series C"/>
    <n v="93"/>
    <n v="3042"/>
    <n v="562"/>
    <n v="30.07"/>
    <n v="9"/>
    <s v="Yes"/>
    <s v="No"/>
    <n v="70"/>
    <x v="2"/>
    <n v="825322"/>
    <n v="4"/>
    <n v="22"/>
    <n v="3.0571992110453649E-2"/>
    <n v="184746.87705456937"/>
    <n v="6.043010752688172"/>
    <x v="3"/>
    <s v="High Performer"/>
    <x v="0"/>
    <s v="$"/>
    <s v="$93M"/>
    <s v="$562M"/>
    <s v="$0"/>
    <s v="$1,84,747"/>
    <n v="15395.573087880781"/>
  </r>
  <r>
    <x v="3060"/>
    <n v="2021"/>
    <x v="3"/>
    <x v="0"/>
    <s v="IPO"/>
    <n v="416"/>
    <n v="3044"/>
    <n v="111"/>
    <n v="31.75"/>
    <n v="5"/>
    <s v="No"/>
    <s v="No"/>
    <n v="4"/>
    <x v="2"/>
    <n v="401464"/>
    <n v="5"/>
    <n v="3"/>
    <n v="0.13666228646517739"/>
    <n v="36465.177398160318"/>
    <n v="0.26682692307692307"/>
    <x v="0"/>
    <s v="Normal"/>
    <x v="1"/>
    <s v="€"/>
    <s v="€416M"/>
    <s v="€111M"/>
    <s v="€0"/>
    <s v="€36,465"/>
    <n v="3038.7647831800264"/>
  </r>
  <r>
    <x v="3061"/>
    <n v="2008"/>
    <x v="5"/>
    <x v="3"/>
    <s v="IPO"/>
    <n v="201"/>
    <n v="3045"/>
    <n v="995"/>
    <n v="20.63"/>
    <n v="3"/>
    <s v="No"/>
    <s v="No"/>
    <n v="30"/>
    <x v="2"/>
    <n v="2715980"/>
    <n v="5"/>
    <n v="16"/>
    <n v="6.6009852216748766E-2"/>
    <n v="326765.18883415434"/>
    <n v="4.9502487562189055"/>
    <x v="1"/>
    <s v="Normal"/>
    <x v="1"/>
    <s v="¥"/>
    <s v="¥201M"/>
    <s v="¥995M"/>
    <s v="¥0"/>
    <s v="¥3,26,765"/>
    <n v="27230.432402846196"/>
  </r>
  <r>
    <x v="3062"/>
    <n v="2008"/>
    <x v="9"/>
    <x v="3"/>
    <s v="Seed"/>
    <n v="28"/>
    <n v="3046"/>
    <n v="965"/>
    <n v="6.61"/>
    <n v="8"/>
    <s v="No"/>
    <s v="Yes"/>
    <n v="50"/>
    <x v="3"/>
    <n v="3558365"/>
    <n v="1"/>
    <n v="16"/>
    <n v="9.1923834537097834E-3"/>
    <n v="316808.92974392645"/>
    <n v="34.464285714285715"/>
    <x v="0"/>
    <s v="High Performer"/>
    <x v="2"/>
    <n v="0"/>
    <s v="028M"/>
    <s v="0965M"/>
    <s v="00"/>
    <s v="03,16,809"/>
    <n v="26400.744145327204"/>
  </r>
  <r>
    <x v="3063"/>
    <n v="2015"/>
    <x v="0"/>
    <x v="6"/>
    <s v="Series C"/>
    <n v="120"/>
    <n v="3046"/>
    <n v="151"/>
    <n v="49.89"/>
    <n v="1"/>
    <s v="No"/>
    <s v="Yes"/>
    <n v="78"/>
    <x v="1"/>
    <n v="2259580"/>
    <n v="4"/>
    <n v="9"/>
    <n v="3.9395929087327641E-2"/>
    <n v="49573.210768220619"/>
    <n v="1.2583333333333333"/>
    <x v="0"/>
    <s v="Normal"/>
    <x v="2"/>
    <s v="₹"/>
    <s v="₹120M"/>
    <s v="₹151M"/>
    <s v="₹0"/>
    <s v="₹49,573"/>
    <n v="4131.1008973517182"/>
  </r>
  <r>
    <x v="3064"/>
    <n v="2009"/>
    <x v="8"/>
    <x v="3"/>
    <s v="Series A"/>
    <n v="269"/>
    <n v="3047"/>
    <n v="104"/>
    <n v="46.11"/>
    <n v="5"/>
    <s v="No"/>
    <s v="No"/>
    <n v="43"/>
    <x v="4"/>
    <n v="4158814"/>
    <n v="2"/>
    <n v="15"/>
    <n v="8.8283557597637022E-2"/>
    <n v="34131.933048900559"/>
    <n v="0.38661710037174724"/>
    <x v="3"/>
    <s v="Normal"/>
    <x v="1"/>
    <s v="$"/>
    <s v="$269M"/>
    <s v="$104M"/>
    <s v="$0"/>
    <s v="$34,132"/>
    <n v="2844.3277540750464"/>
  </r>
  <r>
    <x v="3065"/>
    <n v="2000"/>
    <x v="9"/>
    <x v="7"/>
    <s v="Series B"/>
    <n v="350"/>
    <n v="3048"/>
    <n v="766"/>
    <n v="1.4"/>
    <n v="2"/>
    <s v="Yes"/>
    <s v="Yes"/>
    <n v="4"/>
    <x v="4"/>
    <n v="2307387"/>
    <n v="3"/>
    <n v="24"/>
    <n v="0.11482939632545931"/>
    <n v="251312.33595800525"/>
    <n v="2.1885714285714286"/>
    <x v="0"/>
    <s v="Normal"/>
    <x v="0"/>
    <n v="0"/>
    <s v="0350M"/>
    <s v="0766M"/>
    <s v="00"/>
    <s v="02,51,312"/>
    <n v="20942.694663167105"/>
  </r>
  <r>
    <x v="3066"/>
    <n v="2014"/>
    <x v="6"/>
    <x v="4"/>
    <s v="IPO"/>
    <n v="114"/>
    <n v="3048"/>
    <n v="322"/>
    <n v="10.99"/>
    <n v="1"/>
    <s v="No"/>
    <s v="Yes"/>
    <n v="37"/>
    <x v="4"/>
    <n v="2003637"/>
    <n v="5"/>
    <n v="10"/>
    <n v="3.7401574803149609E-2"/>
    <n v="105643.04461942257"/>
    <n v="2.8245614035087718"/>
    <x v="0"/>
    <s v="Normal"/>
    <x v="2"/>
    <s v="£"/>
    <s v="£114M"/>
    <s v="£322M"/>
    <s v="£0"/>
    <s v="£1,05,643"/>
    <n v="8803.5870516185478"/>
  </r>
  <r>
    <x v="3067"/>
    <n v="2018"/>
    <x v="5"/>
    <x v="9"/>
    <s v="Seed"/>
    <n v="270"/>
    <n v="3049"/>
    <n v="501"/>
    <n v="36.28"/>
    <n v="5"/>
    <s v="Yes"/>
    <s v="No"/>
    <n v="34"/>
    <x v="3"/>
    <n v="1137394"/>
    <n v="1"/>
    <n v="6"/>
    <n v="8.8553624139061982E-2"/>
    <n v="164316.16923581503"/>
    <n v="1.8555555555555556"/>
    <x v="2"/>
    <s v="Normal"/>
    <x v="0"/>
    <s v="¥"/>
    <s v="¥270M"/>
    <s v="¥501M"/>
    <s v="¥0"/>
    <s v="¥1,64,316"/>
    <n v="13693.014102984585"/>
  </r>
  <r>
    <x v="3068"/>
    <n v="2003"/>
    <x v="8"/>
    <x v="6"/>
    <s v="Seed"/>
    <n v="86"/>
    <n v="3049"/>
    <n v="798"/>
    <n v="44.63"/>
    <n v="4"/>
    <s v="No"/>
    <s v="No"/>
    <n v="43"/>
    <x v="2"/>
    <n v="2701155"/>
    <n v="1"/>
    <n v="21"/>
    <n v="2.8205969170219745E-2"/>
    <n v="261725.15578878322"/>
    <n v="9.279069767441861"/>
    <x v="3"/>
    <s v="Normal"/>
    <x v="1"/>
    <s v="$"/>
    <s v="$86M"/>
    <s v="$798M"/>
    <s v="$0"/>
    <s v="$2,61,725"/>
    <n v="21810.429649065267"/>
  </r>
  <r>
    <x v="3069"/>
    <n v="2000"/>
    <x v="6"/>
    <x v="2"/>
    <s v="IPO"/>
    <n v="479"/>
    <n v="3050"/>
    <n v="923"/>
    <n v="40.92"/>
    <n v="5"/>
    <s v="No"/>
    <s v="Yes"/>
    <n v="76"/>
    <x v="4"/>
    <n v="4083886"/>
    <n v="5"/>
    <n v="24"/>
    <n v="0.15704918032786885"/>
    <n v="302622.95081967214"/>
    <n v="1.9269311064718162"/>
    <x v="3"/>
    <s v="Normal"/>
    <x v="2"/>
    <s v="£"/>
    <s v="£479M"/>
    <s v="£923M"/>
    <s v="£0"/>
    <s v="£3,02,623"/>
    <n v="25218.579234972676"/>
  </r>
  <r>
    <x v="3070"/>
    <n v="2014"/>
    <x v="8"/>
    <x v="2"/>
    <s v="IPO"/>
    <n v="453"/>
    <n v="3051"/>
    <n v="90"/>
    <n v="1.49"/>
    <n v="6"/>
    <s v="Yes"/>
    <s v="Yes"/>
    <n v="74"/>
    <x v="2"/>
    <n v="4507386"/>
    <n v="5"/>
    <n v="10"/>
    <n v="0.14847590953785644"/>
    <n v="29498.525073746314"/>
    <n v="0.19867549668874171"/>
    <x v="0"/>
    <s v="Normal"/>
    <x v="0"/>
    <s v="$"/>
    <s v="$453M"/>
    <s v="$90M"/>
    <s v="$0"/>
    <s v="$29,499"/>
    <n v="2458.2104228121925"/>
  </r>
  <r>
    <x v="3071"/>
    <n v="2019"/>
    <x v="8"/>
    <x v="0"/>
    <s v="IPO"/>
    <n v="213"/>
    <n v="3052"/>
    <n v="862"/>
    <n v="22.75"/>
    <n v="4"/>
    <s v="Yes"/>
    <s v="No"/>
    <n v="46"/>
    <x v="2"/>
    <n v="2524804"/>
    <n v="5"/>
    <n v="5"/>
    <n v="6.9790301441677582E-2"/>
    <n v="282437.74574049801"/>
    <n v="4.046948356807512"/>
    <x v="3"/>
    <s v="Normal"/>
    <x v="0"/>
    <s v="$"/>
    <s v="$213M"/>
    <s v="$862M"/>
    <s v="$0"/>
    <s v="$2,82,438"/>
    <n v="23536.47881170817"/>
  </r>
  <r>
    <x v="3072"/>
    <n v="2002"/>
    <x v="1"/>
    <x v="5"/>
    <s v="Series B"/>
    <n v="412"/>
    <n v="3053"/>
    <n v="767"/>
    <n v="46.02"/>
    <n v="8"/>
    <s v="No"/>
    <s v="Yes"/>
    <n v="8"/>
    <x v="2"/>
    <n v="2773729"/>
    <n v="3"/>
    <n v="22"/>
    <n v="0.1349492302653128"/>
    <n v="251228.30003275466"/>
    <n v="1.8616504854368932"/>
    <x v="0"/>
    <s v="High Performer"/>
    <x v="2"/>
    <s v="¥"/>
    <s v="¥412M"/>
    <s v="¥767M"/>
    <s v="¥0"/>
    <s v="¥2,51,228"/>
    <n v="20935.691669396223"/>
  </r>
  <r>
    <x v="3073"/>
    <n v="2012"/>
    <x v="5"/>
    <x v="2"/>
    <s v="Seed"/>
    <n v="195"/>
    <n v="3053"/>
    <n v="109"/>
    <n v="23.13"/>
    <n v="7"/>
    <s v="No"/>
    <s v="No"/>
    <n v="86"/>
    <x v="0"/>
    <n v="4932792"/>
    <n v="1"/>
    <n v="12"/>
    <n v="6.3871601703242714E-2"/>
    <n v="35702.58761873567"/>
    <n v="0.55897435897435899"/>
    <x v="3"/>
    <s v="Normal"/>
    <x v="1"/>
    <s v="¥"/>
    <s v="¥195M"/>
    <s v="¥109M"/>
    <s v="¥0"/>
    <s v="¥35,703"/>
    <n v="2975.2156348946392"/>
  </r>
  <r>
    <x v="3074"/>
    <n v="2012"/>
    <x v="3"/>
    <x v="7"/>
    <s v="Series C"/>
    <n v="499"/>
    <n v="3054"/>
    <n v="204"/>
    <n v="2.0299999999999998"/>
    <n v="7"/>
    <s v="No"/>
    <s v="No"/>
    <n v="64"/>
    <x v="3"/>
    <n v="3127628"/>
    <n v="4"/>
    <n v="12"/>
    <n v="0.16339227242960053"/>
    <n v="66797.642436149312"/>
    <n v="0.4088176352705411"/>
    <x v="3"/>
    <s v="Normal"/>
    <x v="1"/>
    <s v="€"/>
    <s v="€499M"/>
    <s v="€204M"/>
    <s v="€0"/>
    <s v="€66,798"/>
    <n v="5566.4702030124427"/>
  </r>
  <r>
    <x v="3075"/>
    <n v="2014"/>
    <x v="7"/>
    <x v="8"/>
    <s v="Series C"/>
    <n v="419"/>
    <n v="3055"/>
    <n v="550"/>
    <n v="27.16"/>
    <n v="7"/>
    <s v="No"/>
    <s v="No"/>
    <n v="42"/>
    <x v="0"/>
    <n v="611473"/>
    <n v="4"/>
    <n v="10"/>
    <n v="0.13715220949263501"/>
    <n v="180032.73322422258"/>
    <n v="1.3126491646778042"/>
    <x v="0"/>
    <s v="Normal"/>
    <x v="1"/>
    <s v="A$"/>
    <s v="A$419M"/>
    <s v="A$550M"/>
    <s v="A$0"/>
    <s v="A$1,80,033"/>
    <n v="15002.727768685216"/>
  </r>
  <r>
    <x v="3076"/>
    <n v="2017"/>
    <x v="0"/>
    <x v="7"/>
    <s v="IPO"/>
    <n v="259"/>
    <n v="3055"/>
    <n v="193"/>
    <n v="4.5199999999999996"/>
    <n v="6"/>
    <s v="No"/>
    <s v="Yes"/>
    <n v="18"/>
    <x v="0"/>
    <n v="673332"/>
    <n v="5"/>
    <n v="7"/>
    <n v="8.4779050736497538E-2"/>
    <n v="63175.122749590832"/>
    <n v="0.74517374517374513"/>
    <x v="0"/>
    <s v="Normal"/>
    <x v="2"/>
    <s v="₹"/>
    <s v="₹259M"/>
    <s v="₹193M"/>
    <s v="₹0"/>
    <s v="₹63,175"/>
    <n v="5264.5935624659032"/>
  </r>
  <r>
    <x v="3077"/>
    <n v="2020"/>
    <x v="5"/>
    <x v="1"/>
    <s v="Series B"/>
    <n v="236"/>
    <n v="3055"/>
    <n v="527"/>
    <n v="37.979999999999997"/>
    <n v="4"/>
    <s v="Yes"/>
    <s v="Yes"/>
    <n v="6"/>
    <x v="4"/>
    <n v="1547489"/>
    <n v="3"/>
    <n v="4"/>
    <n v="7.7250409165302777E-2"/>
    <n v="172504.09165302783"/>
    <n v="2.2330508474576272"/>
    <x v="0"/>
    <s v="Normal"/>
    <x v="0"/>
    <s v="¥"/>
    <s v="¥236M"/>
    <s v="¥527M"/>
    <s v="¥0"/>
    <s v="¥1,72,504"/>
    <n v="14375.340971085652"/>
  </r>
  <r>
    <x v="3078"/>
    <n v="2015"/>
    <x v="5"/>
    <x v="2"/>
    <s v="Seed"/>
    <n v="260"/>
    <n v="3055"/>
    <n v="101"/>
    <n v="38.11"/>
    <n v="3"/>
    <s v="Yes"/>
    <s v="Yes"/>
    <n v="57"/>
    <x v="2"/>
    <n v="4093184"/>
    <n v="1"/>
    <n v="9"/>
    <n v="8.5106382978723402E-2"/>
    <n v="33060.556464811787"/>
    <n v="0.38846153846153847"/>
    <x v="3"/>
    <s v="Normal"/>
    <x v="0"/>
    <s v="¥"/>
    <s v="¥260M"/>
    <s v="¥101M"/>
    <s v="¥0"/>
    <s v="¥33,061"/>
    <n v="2755.0463720676485"/>
  </r>
  <r>
    <x v="3079"/>
    <n v="2005"/>
    <x v="6"/>
    <x v="6"/>
    <s v="Series C"/>
    <n v="352"/>
    <n v="3059"/>
    <n v="620"/>
    <n v="31.86"/>
    <n v="3"/>
    <s v="Yes"/>
    <s v="No"/>
    <n v="81"/>
    <x v="4"/>
    <n v="2668090"/>
    <n v="4"/>
    <n v="19"/>
    <n v="0.11507028440666885"/>
    <n v="202680.61457992808"/>
    <n v="1.7613636363636365"/>
    <x v="0"/>
    <s v="Normal"/>
    <x v="0"/>
    <s v="£"/>
    <s v="£352M"/>
    <s v="£620M"/>
    <s v="£0"/>
    <s v="£2,02,681"/>
    <n v="16890.051214994008"/>
  </r>
  <r>
    <x v="3080"/>
    <n v="2004"/>
    <x v="9"/>
    <x v="9"/>
    <s v="Series B"/>
    <n v="213"/>
    <n v="3060"/>
    <n v="201"/>
    <n v="7.34"/>
    <n v="9"/>
    <s v="No"/>
    <s v="No"/>
    <n v="43"/>
    <x v="1"/>
    <n v="4943267"/>
    <n v="3"/>
    <n v="20"/>
    <n v="6.9607843137254904E-2"/>
    <n v="65686.274509803916"/>
    <n v="0.94366197183098588"/>
    <x v="3"/>
    <s v="High Performer"/>
    <x v="1"/>
    <n v="0"/>
    <s v="0213M"/>
    <s v="0201M"/>
    <s v="00"/>
    <s v="065,686"/>
    <n v="5473.8562091503272"/>
  </r>
  <r>
    <x v="3081"/>
    <n v="2018"/>
    <x v="9"/>
    <x v="9"/>
    <s v="IPO"/>
    <n v="485"/>
    <n v="3060"/>
    <n v="738"/>
    <n v="3.99"/>
    <n v="6"/>
    <s v="No"/>
    <s v="Yes"/>
    <n v="99"/>
    <x v="2"/>
    <n v="3083288"/>
    <n v="5"/>
    <n v="6"/>
    <n v="0.15849673202614378"/>
    <n v="241176.4705882353"/>
    <n v="1.5216494845360824"/>
    <x v="3"/>
    <s v="Normal"/>
    <x v="2"/>
    <n v="0"/>
    <s v="0485M"/>
    <s v="0738M"/>
    <s v="00"/>
    <s v="02,41,176"/>
    <n v="20098.039215686276"/>
  </r>
  <r>
    <x v="3082"/>
    <n v="2017"/>
    <x v="0"/>
    <x v="0"/>
    <s v="Series C"/>
    <n v="306"/>
    <n v="3060"/>
    <n v="740"/>
    <n v="6.22"/>
    <n v="6"/>
    <s v="No"/>
    <s v="No"/>
    <n v="26"/>
    <x v="0"/>
    <n v="4573282"/>
    <n v="4"/>
    <n v="7"/>
    <n v="0.1"/>
    <n v="241830.06535947713"/>
    <n v="2.4183006535947711"/>
    <x v="0"/>
    <s v="Normal"/>
    <x v="1"/>
    <s v="₹"/>
    <s v="₹306M"/>
    <s v="₹740M"/>
    <s v="₹0"/>
    <s v="₹2,41,830"/>
    <n v="20152.505446623094"/>
  </r>
  <r>
    <x v="3083"/>
    <n v="2019"/>
    <x v="4"/>
    <x v="5"/>
    <s v="Series B"/>
    <n v="167"/>
    <n v="3062"/>
    <n v="969"/>
    <n v="40.270000000000003"/>
    <n v="6"/>
    <s v="No"/>
    <s v="No"/>
    <n v="62"/>
    <x v="3"/>
    <n v="3728507"/>
    <n v="3"/>
    <n v="5"/>
    <n v="5.4539516655780537E-2"/>
    <n v="316459.83017635532"/>
    <n v="5.8023952095808387"/>
    <x v="3"/>
    <s v="Normal"/>
    <x v="1"/>
    <s v="$"/>
    <s v="$167M"/>
    <s v="$969M"/>
    <s v="$0"/>
    <s v="$3,16,460"/>
    <n v="26371.652514696278"/>
  </r>
  <r>
    <x v="3084"/>
    <n v="2022"/>
    <x v="7"/>
    <x v="3"/>
    <s v="Seed"/>
    <n v="475"/>
    <n v="3063"/>
    <n v="824"/>
    <n v="40.659999999999997"/>
    <n v="3"/>
    <s v="Yes"/>
    <s v="No"/>
    <n v="41"/>
    <x v="0"/>
    <n v="934706"/>
    <n v="1"/>
    <n v="2"/>
    <n v="0.15507672216780935"/>
    <n v="269017.30329742085"/>
    <n v="1.7347368421052631"/>
    <x v="0"/>
    <s v="Normal"/>
    <x v="0"/>
    <s v="A$"/>
    <s v="A$475M"/>
    <s v="A$824M"/>
    <s v="A$0"/>
    <s v="A$2,69,017"/>
    <n v="22418.108608118404"/>
  </r>
  <r>
    <x v="3085"/>
    <n v="2014"/>
    <x v="5"/>
    <x v="7"/>
    <s v="Series C"/>
    <n v="285"/>
    <n v="3063"/>
    <n v="576"/>
    <n v="7.57"/>
    <n v="2"/>
    <s v="Yes"/>
    <s v="No"/>
    <n v="98"/>
    <x v="3"/>
    <n v="853812"/>
    <n v="4"/>
    <n v="10"/>
    <n v="9.3046033300685602E-2"/>
    <n v="188050.93046033301"/>
    <n v="2.0210526315789474"/>
    <x v="1"/>
    <s v="Normal"/>
    <x v="0"/>
    <s v="¥"/>
    <s v="¥285M"/>
    <s v="¥576M"/>
    <s v="¥0"/>
    <s v="¥1,88,051"/>
    <n v="15670.910871694417"/>
  </r>
  <r>
    <x v="3086"/>
    <n v="2013"/>
    <x v="2"/>
    <x v="7"/>
    <s v="IPO"/>
    <n v="18"/>
    <n v="3064"/>
    <n v="127"/>
    <n v="5.78"/>
    <n v="8"/>
    <s v="Yes"/>
    <s v="Yes"/>
    <n v="24"/>
    <x v="3"/>
    <n v="4101514"/>
    <n v="5"/>
    <n v="11"/>
    <n v="5.8746736292428197E-3"/>
    <n v="41449.086161879895"/>
    <n v="7.0555555555555554"/>
    <x v="3"/>
    <s v="High Performer"/>
    <x v="0"/>
    <s v="€"/>
    <s v="€18M"/>
    <s v="€127M"/>
    <s v="€0"/>
    <s v="€41,449"/>
    <n v="3454.0905134899913"/>
  </r>
  <r>
    <x v="3087"/>
    <n v="2010"/>
    <x v="1"/>
    <x v="0"/>
    <s v="Series B"/>
    <n v="349"/>
    <n v="3064"/>
    <n v="52"/>
    <n v="43.41"/>
    <n v="4"/>
    <s v="No"/>
    <s v="No"/>
    <n v="18"/>
    <x v="4"/>
    <n v="2118842"/>
    <n v="3"/>
    <n v="14"/>
    <n v="0.11390339425587467"/>
    <n v="16971.279373368146"/>
    <n v="0.14899713467048711"/>
    <x v="1"/>
    <s v="Normal"/>
    <x v="1"/>
    <s v="¥"/>
    <s v="¥349M"/>
    <s v="¥52M"/>
    <s v="¥0"/>
    <s v="¥16,971"/>
    <n v="1414.2732811140122"/>
  </r>
  <r>
    <x v="3088"/>
    <n v="2000"/>
    <x v="1"/>
    <x v="2"/>
    <s v="Seed"/>
    <n v="3"/>
    <n v="3065"/>
    <n v="51"/>
    <n v="19.16"/>
    <n v="8"/>
    <s v="Yes"/>
    <s v="No"/>
    <n v="84"/>
    <x v="3"/>
    <n v="4995986"/>
    <n v="1"/>
    <n v="24"/>
    <n v="9.7879282218597059E-4"/>
    <n v="16639.477977161499"/>
    <n v="17"/>
    <x v="0"/>
    <s v="High Performer"/>
    <x v="0"/>
    <s v="¥"/>
    <s v="¥3M"/>
    <s v="¥51M"/>
    <s v="¥0"/>
    <s v="¥16,639"/>
    <n v="1386.6231647634584"/>
  </r>
  <r>
    <x v="3089"/>
    <n v="2007"/>
    <x v="8"/>
    <x v="7"/>
    <s v="Series A"/>
    <n v="134"/>
    <n v="3065"/>
    <n v="619"/>
    <n v="33.07"/>
    <n v="5"/>
    <s v="No"/>
    <s v="Yes"/>
    <n v="71"/>
    <x v="0"/>
    <n v="3445699"/>
    <n v="2"/>
    <n v="17"/>
    <n v="4.371941272430669E-2"/>
    <n v="201957.58564437195"/>
    <n v="4.6194029850746272"/>
    <x v="2"/>
    <s v="Normal"/>
    <x v="2"/>
    <s v="$"/>
    <s v="$134M"/>
    <s v="$619M"/>
    <s v="$0"/>
    <s v="$2,01,958"/>
    <n v="16829.79880369766"/>
  </r>
  <r>
    <x v="3090"/>
    <n v="2013"/>
    <x v="6"/>
    <x v="8"/>
    <s v="Series B"/>
    <n v="66"/>
    <n v="3065"/>
    <n v="550"/>
    <n v="3.72"/>
    <n v="4"/>
    <s v="Yes"/>
    <s v="Yes"/>
    <n v="39"/>
    <x v="2"/>
    <n v="2356287"/>
    <n v="3"/>
    <n v="11"/>
    <n v="2.1533442088091354E-2"/>
    <n v="179445.35073409462"/>
    <n v="8.3333333333333339"/>
    <x v="3"/>
    <s v="Normal"/>
    <x v="0"/>
    <s v="£"/>
    <s v="£66M"/>
    <s v="£550M"/>
    <s v="£0"/>
    <s v="£1,79,445"/>
    <n v="14953.779227841218"/>
  </r>
  <r>
    <x v="3091"/>
    <n v="2004"/>
    <x v="0"/>
    <x v="4"/>
    <s v="Seed"/>
    <n v="359"/>
    <n v="3065"/>
    <n v="568"/>
    <n v="43.84"/>
    <n v="2"/>
    <s v="Yes"/>
    <s v="No"/>
    <n v="43"/>
    <x v="2"/>
    <n v="2880237"/>
    <n v="1"/>
    <n v="20"/>
    <n v="0.11712887438825449"/>
    <n v="185318.10766721045"/>
    <n v="1.5821727019498608"/>
    <x v="2"/>
    <s v="Normal"/>
    <x v="0"/>
    <s v="₹"/>
    <s v="₹359M"/>
    <s v="₹568M"/>
    <s v="₹0"/>
    <s v="₹1,85,318"/>
    <n v="15443.175638934203"/>
  </r>
  <r>
    <x v="3092"/>
    <n v="2020"/>
    <x v="0"/>
    <x v="1"/>
    <s v="Seed"/>
    <n v="57"/>
    <n v="3067"/>
    <n v="575"/>
    <n v="44.17"/>
    <n v="9"/>
    <s v="No"/>
    <s v="No"/>
    <n v="92"/>
    <x v="1"/>
    <n v="613131"/>
    <n v="1"/>
    <n v="4"/>
    <n v="1.8584936419954352E-2"/>
    <n v="187479.62178024129"/>
    <n v="10.087719298245615"/>
    <x v="3"/>
    <s v="High Performer"/>
    <x v="1"/>
    <s v="₹"/>
    <s v="₹57M"/>
    <s v="₹575M"/>
    <s v="₹0"/>
    <s v="₹1,87,480"/>
    <n v="15623.301815020106"/>
  </r>
  <r>
    <x v="3093"/>
    <n v="2002"/>
    <x v="2"/>
    <x v="7"/>
    <s v="IPO"/>
    <n v="433"/>
    <n v="3067"/>
    <n v="284"/>
    <n v="14.91"/>
    <n v="1"/>
    <s v="No"/>
    <s v="Yes"/>
    <n v="10"/>
    <x v="1"/>
    <n v="3359300"/>
    <n v="5"/>
    <n v="22"/>
    <n v="0.14118030648842517"/>
    <n v="92598.630583632214"/>
    <n v="0.65588914549653576"/>
    <x v="0"/>
    <s v="Normal"/>
    <x v="2"/>
    <s v="€"/>
    <s v="€433M"/>
    <s v="€284M"/>
    <s v="€0"/>
    <s v="€92,599"/>
    <n v="7716.5525486360175"/>
  </r>
  <r>
    <x v="3094"/>
    <n v="2000"/>
    <x v="7"/>
    <x v="3"/>
    <s v="Series B"/>
    <n v="154"/>
    <n v="3068"/>
    <n v="229"/>
    <n v="12.91"/>
    <n v="7"/>
    <s v="No"/>
    <s v="No"/>
    <n v="10"/>
    <x v="4"/>
    <n v="4104986"/>
    <n v="3"/>
    <n v="24"/>
    <n v="5.0195567144719684E-2"/>
    <n v="74641.460234680577"/>
    <n v="1.4870129870129871"/>
    <x v="3"/>
    <s v="Normal"/>
    <x v="1"/>
    <s v="A$"/>
    <s v="A$154M"/>
    <s v="A$229M"/>
    <s v="A$0"/>
    <s v="A$74,641"/>
    <n v="6220.1216862233814"/>
  </r>
  <r>
    <x v="3095"/>
    <n v="2007"/>
    <x v="5"/>
    <x v="1"/>
    <s v="Series A"/>
    <n v="344"/>
    <n v="3069"/>
    <n v="948"/>
    <n v="46.26"/>
    <n v="9"/>
    <s v="Yes"/>
    <s v="Yes"/>
    <n v="22"/>
    <x v="4"/>
    <n v="1800206"/>
    <n v="2"/>
    <n v="17"/>
    <n v="0.11208862821766048"/>
    <n v="308895.40566959919"/>
    <n v="2.7558139534883721"/>
    <x v="1"/>
    <s v="High Performer"/>
    <x v="0"/>
    <s v="¥"/>
    <s v="¥344M"/>
    <s v="¥948M"/>
    <s v="¥0"/>
    <s v="¥3,08,895"/>
    <n v="25741.283805799936"/>
  </r>
  <r>
    <x v="3096"/>
    <n v="2004"/>
    <x v="3"/>
    <x v="9"/>
    <s v="Series A"/>
    <n v="14"/>
    <n v="3072"/>
    <n v="331"/>
    <n v="20.48"/>
    <n v="6"/>
    <s v="Yes"/>
    <s v="No"/>
    <n v="91"/>
    <x v="3"/>
    <n v="469731"/>
    <n v="2"/>
    <n v="20"/>
    <n v="4.557291666666667E-3"/>
    <n v="107747.39583333333"/>
    <n v="23.642857142857142"/>
    <x v="2"/>
    <s v="Normal"/>
    <x v="0"/>
    <s v="€"/>
    <s v="€14M"/>
    <s v="€331M"/>
    <s v="€0"/>
    <s v="€1,07,747"/>
    <n v="8978.9496527777774"/>
  </r>
  <r>
    <x v="3097"/>
    <n v="2014"/>
    <x v="9"/>
    <x v="0"/>
    <s v="IPO"/>
    <n v="78"/>
    <n v="3072"/>
    <n v="197"/>
    <n v="8.6"/>
    <n v="5"/>
    <s v="Yes"/>
    <s v="Yes"/>
    <n v="95"/>
    <x v="3"/>
    <n v="831743"/>
    <n v="5"/>
    <n v="10"/>
    <n v="2.5390625E-2"/>
    <n v="64127.604166666664"/>
    <n v="2.5256410256410255"/>
    <x v="3"/>
    <s v="Normal"/>
    <x v="0"/>
    <n v="0"/>
    <s v="078M"/>
    <s v="0197M"/>
    <s v="00"/>
    <s v="064,128"/>
    <n v="5343.9670138888887"/>
  </r>
  <r>
    <x v="3098"/>
    <n v="2022"/>
    <x v="7"/>
    <x v="1"/>
    <s v="Series A"/>
    <n v="455"/>
    <n v="3074"/>
    <n v="14"/>
    <n v="12.98"/>
    <n v="3"/>
    <s v="No"/>
    <s v="No"/>
    <n v="95"/>
    <x v="1"/>
    <n v="3334795"/>
    <n v="2"/>
    <n v="2"/>
    <n v="0.1480156148340924"/>
    <n v="4554.3266102797661"/>
    <n v="3.0769230769230771E-2"/>
    <x v="1"/>
    <s v="Normal"/>
    <x v="1"/>
    <s v="A$"/>
    <s v="A$455M"/>
    <s v="A$14M"/>
    <s v="A$0"/>
    <s v="A$4,554"/>
    <n v="379.52721752331382"/>
  </r>
  <r>
    <x v="3099"/>
    <n v="2016"/>
    <x v="3"/>
    <x v="7"/>
    <s v="Series C"/>
    <n v="46"/>
    <n v="3074"/>
    <n v="758"/>
    <n v="21.55"/>
    <n v="2"/>
    <s v="No"/>
    <s v="No"/>
    <n v="67"/>
    <x v="4"/>
    <n v="1041980"/>
    <n v="4"/>
    <n v="8"/>
    <n v="1.4964216005204945E-2"/>
    <n v="246584.25504229017"/>
    <n v="16.478260869565219"/>
    <x v="3"/>
    <s v="Normal"/>
    <x v="1"/>
    <s v="€"/>
    <s v="€46M"/>
    <s v="€758M"/>
    <s v="€0"/>
    <s v="€2,46,584"/>
    <n v="20548.687920190849"/>
  </r>
  <r>
    <x v="3100"/>
    <n v="2006"/>
    <x v="4"/>
    <x v="8"/>
    <s v="IPO"/>
    <n v="422"/>
    <n v="3075"/>
    <n v="152"/>
    <n v="23.5"/>
    <n v="8"/>
    <s v="Yes"/>
    <s v="Yes"/>
    <n v="92"/>
    <x v="3"/>
    <n v="1820673"/>
    <n v="5"/>
    <n v="18"/>
    <n v="0.13723577235772358"/>
    <n v="49430.89430894309"/>
    <n v="0.36018957345971564"/>
    <x v="3"/>
    <s v="High Performer"/>
    <x v="0"/>
    <s v="$"/>
    <s v="$422M"/>
    <s v="$152M"/>
    <s v="$0"/>
    <s v="$49,431"/>
    <n v="4119.2411924119242"/>
  </r>
  <r>
    <x v="3101"/>
    <n v="2015"/>
    <x v="9"/>
    <x v="5"/>
    <s v="Series C"/>
    <n v="325"/>
    <n v="3077"/>
    <n v="755"/>
    <n v="32.090000000000003"/>
    <n v="9"/>
    <s v="No"/>
    <s v="Yes"/>
    <n v="6"/>
    <x v="3"/>
    <n v="3527941"/>
    <n v="4"/>
    <n v="9"/>
    <n v="0.10562235944101397"/>
    <n v="245368.86577835554"/>
    <n v="2.3230769230769233"/>
    <x v="0"/>
    <s v="High Performer"/>
    <x v="2"/>
    <n v="0"/>
    <s v="0325M"/>
    <s v="0755M"/>
    <s v="00"/>
    <s v="02,45,369"/>
    <n v="20447.405481529629"/>
  </r>
  <r>
    <x v="3102"/>
    <n v="2015"/>
    <x v="5"/>
    <x v="1"/>
    <s v="Series C"/>
    <n v="209"/>
    <n v="3077"/>
    <n v="897"/>
    <n v="43.43"/>
    <n v="6"/>
    <s v="Yes"/>
    <s v="Yes"/>
    <n v="57"/>
    <x v="4"/>
    <n v="4271610"/>
    <n v="4"/>
    <n v="9"/>
    <n v="6.7923301917452064E-2"/>
    <n v="291517.71205719857"/>
    <n v="4.2918660287081343"/>
    <x v="0"/>
    <s v="Normal"/>
    <x v="0"/>
    <s v="¥"/>
    <s v="¥209M"/>
    <s v="¥897M"/>
    <s v="¥0"/>
    <s v="¥2,91,518"/>
    <n v="24293.142671433216"/>
  </r>
  <r>
    <x v="3103"/>
    <n v="2004"/>
    <x v="6"/>
    <x v="1"/>
    <s v="Series C"/>
    <n v="150"/>
    <n v="3078"/>
    <n v="477"/>
    <n v="7.38"/>
    <n v="7"/>
    <s v="Yes"/>
    <s v="Yes"/>
    <n v="66"/>
    <x v="2"/>
    <n v="4161023"/>
    <n v="4"/>
    <n v="20"/>
    <n v="4.8732943469785572E-2"/>
    <n v="154970.76023391812"/>
    <n v="3.18"/>
    <x v="0"/>
    <s v="Normal"/>
    <x v="0"/>
    <s v="£"/>
    <s v="£150M"/>
    <s v="£477M"/>
    <s v="£0"/>
    <s v="£1,54,971"/>
    <n v="12914.230019493178"/>
  </r>
  <r>
    <x v="3104"/>
    <n v="2009"/>
    <x v="7"/>
    <x v="0"/>
    <s v="Seed"/>
    <n v="285"/>
    <n v="3079"/>
    <n v="961"/>
    <n v="36.520000000000003"/>
    <n v="4"/>
    <s v="Yes"/>
    <s v="Yes"/>
    <n v="59"/>
    <x v="4"/>
    <n v="3435604"/>
    <n v="1"/>
    <n v="15"/>
    <n v="9.2562520298798315E-2"/>
    <n v="312114.32283208834"/>
    <n v="3.3719298245614033"/>
    <x v="0"/>
    <s v="Normal"/>
    <x v="0"/>
    <s v="A$"/>
    <s v="A$285M"/>
    <s v="A$961M"/>
    <s v="A$0"/>
    <s v="A$3,12,114"/>
    <n v="26009.526902674028"/>
  </r>
  <r>
    <x v="3105"/>
    <n v="2011"/>
    <x v="9"/>
    <x v="5"/>
    <s v="IPO"/>
    <n v="159"/>
    <n v="3079"/>
    <n v="203"/>
    <n v="3.43"/>
    <n v="2"/>
    <s v="Yes"/>
    <s v="No"/>
    <n v="85"/>
    <x v="2"/>
    <n v="3023037"/>
    <n v="5"/>
    <n v="13"/>
    <n v="5.1640142903540111E-2"/>
    <n v="65930.496914582662"/>
    <n v="1.2767295597484276"/>
    <x v="0"/>
    <s v="Normal"/>
    <x v="0"/>
    <n v="0"/>
    <s v="0159M"/>
    <s v="0203M"/>
    <s v="00"/>
    <s v="065,930"/>
    <n v="5494.2080762152218"/>
  </r>
  <r>
    <x v="3106"/>
    <n v="2003"/>
    <x v="6"/>
    <x v="1"/>
    <s v="IPO"/>
    <n v="165"/>
    <n v="3080"/>
    <n v="726"/>
    <n v="21.3"/>
    <n v="3"/>
    <s v="No"/>
    <s v="Yes"/>
    <n v="92"/>
    <x v="0"/>
    <n v="4762017"/>
    <n v="5"/>
    <n v="21"/>
    <n v="5.3571428571428568E-2"/>
    <n v="235714.28571428571"/>
    <n v="4.4000000000000004"/>
    <x v="3"/>
    <s v="Normal"/>
    <x v="2"/>
    <s v="£"/>
    <s v="£165M"/>
    <s v="£726M"/>
    <s v="£0"/>
    <s v="£2,35,714"/>
    <n v="19642.857142857141"/>
  </r>
  <r>
    <x v="3107"/>
    <n v="2004"/>
    <x v="7"/>
    <x v="2"/>
    <s v="Series C"/>
    <n v="322"/>
    <n v="3081"/>
    <n v="605"/>
    <n v="28.73"/>
    <n v="4"/>
    <s v="No"/>
    <s v="No"/>
    <n v="70"/>
    <x v="1"/>
    <n v="3612590"/>
    <n v="4"/>
    <n v="20"/>
    <n v="0.10451152223304122"/>
    <n v="196364.81661798118"/>
    <n v="1.8788819875776397"/>
    <x v="0"/>
    <s v="Normal"/>
    <x v="1"/>
    <s v="A$"/>
    <s v="A$322M"/>
    <s v="A$605M"/>
    <s v="A$0"/>
    <s v="A$1,96,365"/>
    <n v="16363.734718165098"/>
  </r>
  <r>
    <x v="3108"/>
    <n v="2014"/>
    <x v="2"/>
    <x v="6"/>
    <s v="IPO"/>
    <n v="111"/>
    <n v="3082"/>
    <n v="258"/>
    <n v="13.04"/>
    <n v="5"/>
    <s v="No"/>
    <s v="No"/>
    <n v="61"/>
    <x v="1"/>
    <n v="3464589"/>
    <n v="5"/>
    <n v="10"/>
    <n v="3.6015574302401036E-2"/>
    <n v="83711.875405580795"/>
    <n v="2.3243243243243241"/>
    <x v="0"/>
    <s v="Normal"/>
    <x v="1"/>
    <s v="€"/>
    <s v="€111M"/>
    <s v="€258M"/>
    <s v="€0"/>
    <s v="€83,712"/>
    <n v="6975.9896171317323"/>
  </r>
  <r>
    <x v="3109"/>
    <n v="2004"/>
    <x v="7"/>
    <x v="5"/>
    <s v="Series B"/>
    <n v="210"/>
    <n v="3083"/>
    <n v="305"/>
    <n v="18.670000000000002"/>
    <n v="2"/>
    <s v="Yes"/>
    <s v="No"/>
    <n v="98"/>
    <x v="0"/>
    <n v="3067837"/>
    <n v="3"/>
    <n v="20"/>
    <n v="6.8115471942912745E-2"/>
    <n v="98929.614012325663"/>
    <n v="1.4523809523809523"/>
    <x v="0"/>
    <s v="Normal"/>
    <x v="0"/>
    <s v="A$"/>
    <s v="A$210M"/>
    <s v="A$305M"/>
    <s v="A$0"/>
    <s v="A$98,930"/>
    <n v="8244.134501027138"/>
  </r>
  <r>
    <x v="3110"/>
    <n v="2010"/>
    <x v="2"/>
    <x v="3"/>
    <s v="Series B"/>
    <n v="219"/>
    <n v="3086"/>
    <n v="705"/>
    <n v="21.62"/>
    <n v="9"/>
    <s v="No"/>
    <s v="No"/>
    <n v="23"/>
    <x v="1"/>
    <n v="3259359"/>
    <n v="3"/>
    <n v="14"/>
    <n v="7.0965651328580681E-2"/>
    <n v="228451.06934543097"/>
    <n v="3.2191780821917808"/>
    <x v="0"/>
    <s v="High Performer"/>
    <x v="1"/>
    <s v="€"/>
    <s v="€219M"/>
    <s v="€705M"/>
    <s v="€0"/>
    <s v="€2,28,451"/>
    <n v="19037.589112119247"/>
  </r>
  <r>
    <x v="3111"/>
    <n v="2022"/>
    <x v="3"/>
    <x v="6"/>
    <s v="Series B"/>
    <n v="190"/>
    <n v="3086"/>
    <n v="309"/>
    <n v="41.62"/>
    <n v="6"/>
    <s v="Yes"/>
    <s v="Yes"/>
    <n v="18"/>
    <x v="4"/>
    <n v="1888717"/>
    <n v="3"/>
    <n v="2"/>
    <n v="6.1568373298768631E-2"/>
    <n v="100129.6176279974"/>
    <n v="1.6263157894736842"/>
    <x v="3"/>
    <s v="Normal"/>
    <x v="0"/>
    <s v="€"/>
    <s v="€190M"/>
    <s v="€309M"/>
    <s v="€0"/>
    <s v="€1,00,130"/>
    <n v="8344.1348023331175"/>
  </r>
  <r>
    <x v="3112"/>
    <n v="2015"/>
    <x v="9"/>
    <x v="3"/>
    <s v="Series C"/>
    <n v="341"/>
    <n v="3086"/>
    <n v="774"/>
    <n v="13.44"/>
    <n v="6"/>
    <s v="No"/>
    <s v="Yes"/>
    <n v="88"/>
    <x v="4"/>
    <n v="2270262"/>
    <n v="4"/>
    <n v="9"/>
    <n v="0.11049902786779002"/>
    <n v="250810.1101749838"/>
    <n v="2.2697947214076248"/>
    <x v="0"/>
    <s v="Normal"/>
    <x v="2"/>
    <n v="0"/>
    <s v="0341M"/>
    <s v="0774M"/>
    <s v="00"/>
    <s v="02,50,810"/>
    <n v="20900.842514581982"/>
  </r>
  <r>
    <x v="3113"/>
    <n v="2004"/>
    <x v="6"/>
    <x v="2"/>
    <s v="Series C"/>
    <n v="156"/>
    <n v="3086"/>
    <n v="590"/>
    <n v="46.28"/>
    <n v="5"/>
    <s v="Yes"/>
    <s v="No"/>
    <n v="15"/>
    <x v="2"/>
    <n v="3692523"/>
    <n v="4"/>
    <n v="20"/>
    <n v="5.0550874918988985E-2"/>
    <n v="191186.00129617628"/>
    <n v="3.7820512820512819"/>
    <x v="3"/>
    <s v="Normal"/>
    <x v="0"/>
    <s v="£"/>
    <s v="£156M"/>
    <s v="£590M"/>
    <s v="£0"/>
    <s v="£1,91,186"/>
    <n v="15932.166774681356"/>
  </r>
  <r>
    <x v="3114"/>
    <n v="2005"/>
    <x v="0"/>
    <x v="5"/>
    <s v="Seed"/>
    <n v="496"/>
    <n v="3090"/>
    <n v="999"/>
    <n v="10.44"/>
    <n v="8"/>
    <s v="No"/>
    <s v="No"/>
    <n v="33"/>
    <x v="1"/>
    <n v="2698613"/>
    <n v="1"/>
    <n v="19"/>
    <n v="0.16051779935275082"/>
    <n v="323300.97087378643"/>
    <n v="2.0141129032258065"/>
    <x v="0"/>
    <s v="High Performer"/>
    <x v="1"/>
    <s v="₹"/>
    <s v="₹496M"/>
    <s v="₹999M"/>
    <s v="₹0"/>
    <s v="₹3,23,301"/>
    <n v="26941.747572815533"/>
  </r>
  <r>
    <x v="3115"/>
    <n v="2009"/>
    <x v="2"/>
    <x v="2"/>
    <s v="IPO"/>
    <n v="231"/>
    <n v="3091"/>
    <n v="614"/>
    <n v="40.89"/>
    <n v="8"/>
    <s v="Yes"/>
    <s v="Yes"/>
    <n v="79"/>
    <x v="1"/>
    <n v="4789745"/>
    <n v="5"/>
    <n v="15"/>
    <n v="7.4733096085409248E-2"/>
    <n v="198641.21643481075"/>
    <n v="2.6580086580086579"/>
    <x v="0"/>
    <s v="High Performer"/>
    <x v="0"/>
    <s v="€"/>
    <s v="€231M"/>
    <s v="€614M"/>
    <s v="€0"/>
    <s v="€1,98,641"/>
    <n v="16553.434702900897"/>
  </r>
  <r>
    <x v="3116"/>
    <n v="2005"/>
    <x v="3"/>
    <x v="9"/>
    <s v="Series C"/>
    <n v="210"/>
    <n v="3091"/>
    <n v="652"/>
    <n v="14.03"/>
    <n v="1"/>
    <s v="No"/>
    <s v="No"/>
    <n v="85"/>
    <x v="2"/>
    <n v="4188798"/>
    <n v="4"/>
    <n v="19"/>
    <n v="6.7939178259462954E-2"/>
    <n v="210934.9725008088"/>
    <n v="3.1047619047619048"/>
    <x v="3"/>
    <s v="Normal"/>
    <x v="1"/>
    <s v="€"/>
    <s v="€210M"/>
    <s v="€652M"/>
    <s v="€0"/>
    <s v="€2,10,935"/>
    <n v="17577.914375067401"/>
  </r>
  <r>
    <x v="3117"/>
    <n v="2019"/>
    <x v="8"/>
    <x v="5"/>
    <s v="Series A"/>
    <n v="397"/>
    <n v="3095"/>
    <n v="23"/>
    <n v="3.81"/>
    <n v="7"/>
    <s v="Yes"/>
    <s v="Yes"/>
    <n v="1"/>
    <x v="2"/>
    <n v="4807212"/>
    <n v="2"/>
    <n v="5"/>
    <n v="0.12827140549273022"/>
    <n v="7431.340872374798"/>
    <n v="5.793450881612091E-2"/>
    <x v="2"/>
    <s v="Normal"/>
    <x v="0"/>
    <s v="$"/>
    <s v="$397M"/>
    <s v="$23M"/>
    <s v="$0"/>
    <s v="$7,431"/>
    <n v="619.2784060312332"/>
  </r>
  <r>
    <x v="3118"/>
    <n v="2005"/>
    <x v="7"/>
    <x v="7"/>
    <s v="Seed"/>
    <n v="83"/>
    <n v="3095"/>
    <n v="451"/>
    <n v="15.9"/>
    <n v="3"/>
    <s v="No"/>
    <s v="No"/>
    <n v="68"/>
    <x v="4"/>
    <n v="773788"/>
    <n v="1"/>
    <n v="19"/>
    <n v="2.6817447495961228E-2"/>
    <n v="145718.90145395801"/>
    <n v="5.4337349397590362"/>
    <x v="0"/>
    <s v="Normal"/>
    <x v="1"/>
    <s v="A$"/>
    <s v="A$83M"/>
    <s v="A$451M"/>
    <s v="A$0"/>
    <s v="A$1,45,719"/>
    <n v="12143.241787829833"/>
  </r>
  <r>
    <x v="3119"/>
    <n v="2004"/>
    <x v="6"/>
    <x v="8"/>
    <s v="Series C"/>
    <n v="167"/>
    <n v="3096"/>
    <n v="889"/>
    <n v="20.47"/>
    <n v="9"/>
    <s v="No"/>
    <s v="No"/>
    <n v="20"/>
    <x v="0"/>
    <n v="573562"/>
    <n v="4"/>
    <n v="20"/>
    <n v="5.39405684754522E-2"/>
    <n v="287144.70284237724"/>
    <n v="5.3233532934131738"/>
    <x v="0"/>
    <s v="High Performer"/>
    <x v="1"/>
    <s v="£"/>
    <s v="£167M"/>
    <s v="£889M"/>
    <s v="£0"/>
    <s v="£2,87,145"/>
    <n v="23928.725236864771"/>
  </r>
  <r>
    <x v="3120"/>
    <n v="2006"/>
    <x v="0"/>
    <x v="1"/>
    <s v="Series A"/>
    <n v="112"/>
    <n v="3098"/>
    <n v="23"/>
    <n v="24.83"/>
    <n v="5"/>
    <s v="Yes"/>
    <s v="No"/>
    <n v="27"/>
    <x v="2"/>
    <n v="2592933"/>
    <n v="2"/>
    <n v="18"/>
    <n v="3.6152356358941255E-2"/>
    <n v="7424.1446094254361"/>
    <n v="0.20535714285714285"/>
    <x v="0"/>
    <s v="Normal"/>
    <x v="0"/>
    <s v="₹"/>
    <s v="₹112M"/>
    <s v="₹23M"/>
    <s v="₹0"/>
    <s v="₹7,424"/>
    <n v="618.6787174521196"/>
  </r>
  <r>
    <x v="3121"/>
    <n v="2000"/>
    <x v="8"/>
    <x v="0"/>
    <s v="Series B"/>
    <n v="243"/>
    <n v="3100"/>
    <n v="867"/>
    <n v="10.81"/>
    <n v="9"/>
    <s v="Yes"/>
    <s v="No"/>
    <n v="90"/>
    <x v="2"/>
    <n v="3447124"/>
    <n v="3"/>
    <n v="24"/>
    <n v="7.8387096774193546E-2"/>
    <n v="279677.41935483873"/>
    <n v="3.5679012345679011"/>
    <x v="0"/>
    <s v="High Performer"/>
    <x v="0"/>
    <s v="$"/>
    <s v="$243M"/>
    <s v="$867M"/>
    <s v="$0"/>
    <s v="$2,79,677"/>
    <n v="23306.451612903227"/>
  </r>
  <r>
    <x v="3122"/>
    <n v="2020"/>
    <x v="1"/>
    <x v="6"/>
    <s v="Series C"/>
    <n v="145"/>
    <n v="3101"/>
    <n v="707"/>
    <n v="17.91"/>
    <n v="8"/>
    <s v="Yes"/>
    <s v="No"/>
    <n v="88"/>
    <x v="4"/>
    <n v="4860201"/>
    <n v="4"/>
    <n v="4"/>
    <n v="4.6759109964527569E-2"/>
    <n v="227990.97065462754"/>
    <n v="4.8758620689655174"/>
    <x v="0"/>
    <s v="High Performer"/>
    <x v="0"/>
    <s v="¥"/>
    <s v="¥145M"/>
    <s v="¥707M"/>
    <s v="¥0"/>
    <s v="¥2,27,991"/>
    <n v="18999.247554552294"/>
  </r>
  <r>
    <x v="3123"/>
    <n v="2014"/>
    <x v="5"/>
    <x v="2"/>
    <s v="Series B"/>
    <n v="254"/>
    <n v="3102"/>
    <n v="492"/>
    <n v="5.91"/>
    <n v="4"/>
    <s v="No"/>
    <s v="Yes"/>
    <n v="79"/>
    <x v="2"/>
    <n v="4752761"/>
    <n v="3"/>
    <n v="10"/>
    <n v="8.1882656350741462E-2"/>
    <n v="158607.3500967118"/>
    <n v="1.9370078740157479"/>
    <x v="2"/>
    <s v="Normal"/>
    <x v="2"/>
    <s v="¥"/>
    <s v="¥254M"/>
    <s v="¥492M"/>
    <s v="¥0"/>
    <s v="¥1,58,607"/>
    <n v="13217.279174725983"/>
  </r>
  <r>
    <x v="3124"/>
    <n v="2007"/>
    <x v="0"/>
    <x v="2"/>
    <s v="Series B"/>
    <n v="75"/>
    <n v="3103"/>
    <n v="355"/>
    <n v="20.98"/>
    <n v="2"/>
    <s v="No"/>
    <s v="No"/>
    <n v="59"/>
    <x v="2"/>
    <n v="2125392"/>
    <n v="3"/>
    <n v="17"/>
    <n v="2.4170157911698357E-2"/>
    <n v="114405.41411537222"/>
    <n v="4.7333333333333334"/>
    <x v="0"/>
    <s v="Normal"/>
    <x v="1"/>
    <s v="₹"/>
    <s v="₹75M"/>
    <s v="₹355M"/>
    <s v="₹0"/>
    <s v="₹1,14,405"/>
    <n v="9533.7845096143519"/>
  </r>
  <r>
    <x v="3125"/>
    <n v="2004"/>
    <x v="1"/>
    <x v="4"/>
    <s v="Series B"/>
    <n v="184"/>
    <n v="3104"/>
    <n v="986"/>
    <n v="48.58"/>
    <n v="9"/>
    <s v="Yes"/>
    <s v="No"/>
    <n v="51"/>
    <x v="2"/>
    <n v="3020120"/>
    <n v="3"/>
    <n v="20"/>
    <n v="5.9278350515463915E-2"/>
    <n v="317654.6391752577"/>
    <n v="5.3586956521739131"/>
    <x v="1"/>
    <s v="High Performer"/>
    <x v="0"/>
    <s v="¥"/>
    <s v="¥184M"/>
    <s v="¥986M"/>
    <s v="¥0"/>
    <s v="¥3,17,655"/>
    <n v="26471.219931271477"/>
  </r>
  <r>
    <x v="3126"/>
    <n v="2015"/>
    <x v="6"/>
    <x v="5"/>
    <s v="Series C"/>
    <n v="39"/>
    <n v="3104"/>
    <n v="301"/>
    <n v="25.84"/>
    <n v="9"/>
    <s v="Yes"/>
    <s v="No"/>
    <n v="73"/>
    <x v="3"/>
    <n v="2368300"/>
    <n v="4"/>
    <n v="9"/>
    <n v="1.2564432989690722E-2"/>
    <n v="96971.649484536087"/>
    <n v="7.7179487179487181"/>
    <x v="2"/>
    <s v="High Performer"/>
    <x v="0"/>
    <s v="£"/>
    <s v="£39M"/>
    <s v="£301M"/>
    <s v="£0"/>
    <s v="£96,972"/>
    <n v="8080.9707903780072"/>
  </r>
  <r>
    <x v="3127"/>
    <n v="2015"/>
    <x v="9"/>
    <x v="3"/>
    <s v="Series C"/>
    <n v="87"/>
    <n v="3108"/>
    <n v="967"/>
    <n v="43.66"/>
    <n v="7"/>
    <s v="No"/>
    <s v="Yes"/>
    <n v="61"/>
    <x v="2"/>
    <n v="947310"/>
    <n v="4"/>
    <n v="9"/>
    <n v="2.7992277992277992E-2"/>
    <n v="311132.56113256112"/>
    <n v="11.114942528735632"/>
    <x v="3"/>
    <s v="Normal"/>
    <x v="2"/>
    <n v="0"/>
    <s v="087M"/>
    <s v="0967M"/>
    <s v="00"/>
    <s v="03,11,133"/>
    <n v="25927.713427713428"/>
  </r>
  <r>
    <x v="3128"/>
    <n v="2020"/>
    <x v="3"/>
    <x v="0"/>
    <s v="Series A"/>
    <n v="359"/>
    <n v="3109"/>
    <n v="718"/>
    <n v="8.01"/>
    <n v="9"/>
    <s v="Yes"/>
    <s v="No"/>
    <n v="56"/>
    <x v="4"/>
    <n v="2407582"/>
    <n v="2"/>
    <n v="4"/>
    <n v="0.11547121260855581"/>
    <n v="230942.42521711162"/>
    <n v="2"/>
    <x v="3"/>
    <s v="High Performer"/>
    <x v="0"/>
    <s v="€"/>
    <s v="€359M"/>
    <s v="€718M"/>
    <s v="€0"/>
    <s v="€2,30,942"/>
    <n v="19245.202101425966"/>
  </r>
  <r>
    <x v="3129"/>
    <n v="2020"/>
    <x v="9"/>
    <x v="9"/>
    <s v="Series C"/>
    <n v="390"/>
    <n v="3109"/>
    <n v="502"/>
    <n v="38.07"/>
    <n v="5"/>
    <s v="No"/>
    <s v="No"/>
    <n v="68"/>
    <x v="0"/>
    <n v="3060255"/>
    <n v="4"/>
    <n v="4"/>
    <n v="0.12544226439369571"/>
    <n v="161466.70955291091"/>
    <n v="1.2871794871794873"/>
    <x v="3"/>
    <s v="Normal"/>
    <x v="1"/>
    <n v="0"/>
    <s v="0390M"/>
    <s v="0502M"/>
    <s v="00"/>
    <s v="01,61,467"/>
    <n v="13455.559129409243"/>
  </r>
  <r>
    <x v="3130"/>
    <n v="2017"/>
    <x v="2"/>
    <x v="3"/>
    <s v="Series C"/>
    <n v="424"/>
    <n v="3110"/>
    <n v="187"/>
    <n v="44.2"/>
    <n v="5"/>
    <s v="No"/>
    <s v="Yes"/>
    <n v="96"/>
    <x v="3"/>
    <n v="4140125"/>
    <n v="4"/>
    <n v="7"/>
    <n v="0.13633440514469453"/>
    <n v="60128.617363344048"/>
    <n v="0.44103773584905659"/>
    <x v="0"/>
    <s v="Normal"/>
    <x v="2"/>
    <s v="€"/>
    <s v="€424M"/>
    <s v="€187M"/>
    <s v="€0"/>
    <s v="€60,129"/>
    <n v="5010.7181136120043"/>
  </r>
  <r>
    <x v="3131"/>
    <n v="2014"/>
    <x v="8"/>
    <x v="5"/>
    <s v="Series B"/>
    <n v="256"/>
    <n v="3110"/>
    <n v="143"/>
    <n v="2.21"/>
    <n v="3"/>
    <s v="Yes"/>
    <s v="No"/>
    <n v="36"/>
    <x v="3"/>
    <n v="2086355"/>
    <n v="3"/>
    <n v="10"/>
    <n v="8.2315112540192928E-2"/>
    <n v="45980.707395498393"/>
    <n v="0.55859375"/>
    <x v="0"/>
    <s v="Normal"/>
    <x v="0"/>
    <s v="$"/>
    <s v="$256M"/>
    <s v="$143M"/>
    <s v="$0"/>
    <s v="$45,981"/>
    <n v="3831.7256162915328"/>
  </r>
  <r>
    <x v="3132"/>
    <n v="2004"/>
    <x v="8"/>
    <x v="1"/>
    <s v="Seed"/>
    <n v="188"/>
    <n v="3110"/>
    <n v="842"/>
    <n v="12.05"/>
    <n v="1"/>
    <s v="No"/>
    <s v="No"/>
    <n v="18"/>
    <x v="2"/>
    <n v="4951958"/>
    <n v="1"/>
    <n v="20"/>
    <n v="6.0450160771704183E-2"/>
    <n v="270739.54983922828"/>
    <n v="4.4787234042553195"/>
    <x v="0"/>
    <s v="Normal"/>
    <x v="1"/>
    <s v="$"/>
    <s v="$188M"/>
    <s v="$842M"/>
    <s v="$0"/>
    <s v="$2,70,740"/>
    <n v="22561.629153269023"/>
  </r>
  <r>
    <x v="3133"/>
    <n v="2016"/>
    <x v="3"/>
    <x v="2"/>
    <s v="Series C"/>
    <n v="120"/>
    <n v="3111"/>
    <n v="265"/>
    <n v="10.74"/>
    <n v="8"/>
    <s v="No"/>
    <s v="Yes"/>
    <n v="97"/>
    <x v="4"/>
    <n v="4628245"/>
    <n v="4"/>
    <n v="8"/>
    <n v="3.8572806171648988E-2"/>
    <n v="85181.613629058178"/>
    <n v="2.2083333333333335"/>
    <x v="0"/>
    <s v="High Performer"/>
    <x v="2"/>
    <s v="€"/>
    <s v="€120M"/>
    <s v="€265M"/>
    <s v="€0"/>
    <s v="€85,182"/>
    <n v="7098.4678024215154"/>
  </r>
  <r>
    <x v="3134"/>
    <n v="2014"/>
    <x v="3"/>
    <x v="2"/>
    <s v="Seed"/>
    <n v="236"/>
    <n v="3111"/>
    <n v="896"/>
    <n v="24.3"/>
    <n v="5"/>
    <s v="Yes"/>
    <s v="Yes"/>
    <n v="61"/>
    <x v="2"/>
    <n v="4868539"/>
    <n v="1"/>
    <n v="10"/>
    <n v="7.5859852137576345E-2"/>
    <n v="288010.28608164575"/>
    <n v="3.7966101694915255"/>
    <x v="3"/>
    <s v="Normal"/>
    <x v="0"/>
    <s v="€"/>
    <s v="€236M"/>
    <s v="€896M"/>
    <s v="€0"/>
    <s v="€2,88,010"/>
    <n v="24000.857173470482"/>
  </r>
  <r>
    <x v="3135"/>
    <n v="2012"/>
    <x v="3"/>
    <x v="2"/>
    <s v="Series B"/>
    <n v="423"/>
    <n v="3112"/>
    <n v="526"/>
    <n v="29.7"/>
    <n v="4"/>
    <s v="Yes"/>
    <s v="No"/>
    <n v="62"/>
    <x v="1"/>
    <n v="1590293"/>
    <n v="3"/>
    <n v="12"/>
    <n v="0.13592544987146529"/>
    <n v="169023.13624678663"/>
    <n v="1.2434988179669031"/>
    <x v="0"/>
    <s v="Normal"/>
    <x v="0"/>
    <s v="€"/>
    <s v="€423M"/>
    <s v="€526M"/>
    <s v="€0"/>
    <s v="€1,69,023"/>
    <n v="14085.261353898886"/>
  </r>
  <r>
    <x v="3136"/>
    <n v="2012"/>
    <x v="6"/>
    <x v="6"/>
    <s v="Series B"/>
    <n v="299"/>
    <n v="3113"/>
    <n v="616"/>
    <n v="13.34"/>
    <n v="8"/>
    <s v="No"/>
    <s v="Yes"/>
    <n v="45"/>
    <x v="1"/>
    <n v="2035201"/>
    <n v="3"/>
    <n v="12"/>
    <n v="9.604882749759075E-2"/>
    <n v="197879.85865724381"/>
    <n v="2.060200668896321"/>
    <x v="3"/>
    <s v="High Performer"/>
    <x v="2"/>
    <s v="£"/>
    <s v="£299M"/>
    <s v="£616M"/>
    <s v="£0"/>
    <s v="£1,97,880"/>
    <n v="16489.988221436986"/>
  </r>
  <r>
    <x v="3137"/>
    <n v="2021"/>
    <x v="0"/>
    <x v="3"/>
    <s v="Series C"/>
    <n v="349"/>
    <n v="3113"/>
    <n v="670"/>
    <n v="42.37"/>
    <n v="3"/>
    <s v="No"/>
    <s v="No"/>
    <n v="76"/>
    <x v="1"/>
    <n v="2091034"/>
    <n v="4"/>
    <n v="3"/>
    <n v="0.11211050433665275"/>
    <n v="215226.46964343078"/>
    <n v="1.9197707736389684"/>
    <x v="0"/>
    <s v="Normal"/>
    <x v="1"/>
    <s v="₹"/>
    <s v="₹349M"/>
    <s v="₹670M"/>
    <s v="₹0"/>
    <s v="₹2,15,226"/>
    <n v="17935.539136952564"/>
  </r>
  <r>
    <x v="3138"/>
    <n v="2010"/>
    <x v="9"/>
    <x v="6"/>
    <s v="Series C"/>
    <n v="206"/>
    <n v="3113"/>
    <n v="426"/>
    <n v="21.07"/>
    <n v="3"/>
    <s v="No"/>
    <s v="No"/>
    <n v="2"/>
    <x v="3"/>
    <n v="4492974"/>
    <n v="4"/>
    <n v="14"/>
    <n v="6.6174108576935425E-2"/>
    <n v="136845.48666880821"/>
    <n v="2.0679611650485437"/>
    <x v="0"/>
    <s v="Normal"/>
    <x v="1"/>
    <n v="0"/>
    <s v="0206M"/>
    <s v="0426M"/>
    <s v="00"/>
    <s v="01,36,845"/>
    <n v="11403.790555734018"/>
  </r>
  <r>
    <x v="3139"/>
    <n v="2020"/>
    <x v="8"/>
    <x v="4"/>
    <s v="IPO"/>
    <n v="270"/>
    <n v="3113"/>
    <n v="487"/>
    <n v="49.88"/>
    <n v="2"/>
    <s v="No"/>
    <s v="Yes"/>
    <n v="31"/>
    <x v="3"/>
    <n v="4530272"/>
    <n v="5"/>
    <n v="4"/>
    <n v="8.6733054930934791E-2"/>
    <n v="156440.73241246387"/>
    <n v="1.8037037037037038"/>
    <x v="3"/>
    <s v="Normal"/>
    <x v="2"/>
    <s v="$"/>
    <s v="$270M"/>
    <s v="$487M"/>
    <s v="$0"/>
    <s v="$1,56,441"/>
    <n v="13036.727701038655"/>
  </r>
  <r>
    <x v="3140"/>
    <n v="2014"/>
    <x v="7"/>
    <x v="2"/>
    <s v="Series C"/>
    <n v="483"/>
    <n v="3115"/>
    <n v="648"/>
    <n v="8.17"/>
    <n v="6"/>
    <s v="No"/>
    <s v="Yes"/>
    <n v="21"/>
    <x v="1"/>
    <n v="3416718"/>
    <n v="4"/>
    <n v="10"/>
    <n v="0.15505617977528091"/>
    <n v="208025.68218298556"/>
    <n v="1.3416149068322982"/>
    <x v="1"/>
    <s v="Normal"/>
    <x v="2"/>
    <s v="A$"/>
    <s v="A$483M"/>
    <s v="A$648M"/>
    <s v="A$0"/>
    <s v="A$2,08,026"/>
    <n v="17335.473515248796"/>
  </r>
  <r>
    <x v="3141"/>
    <n v="2014"/>
    <x v="1"/>
    <x v="7"/>
    <s v="Series C"/>
    <n v="11"/>
    <n v="3116"/>
    <n v="282"/>
    <n v="14.04"/>
    <n v="6"/>
    <s v="Yes"/>
    <s v="No"/>
    <n v="27"/>
    <x v="4"/>
    <n v="2374763"/>
    <n v="4"/>
    <n v="10"/>
    <n v="3.5301668806161745E-3"/>
    <n v="90500.641848523752"/>
    <n v="25.636363636363637"/>
    <x v="3"/>
    <s v="Normal"/>
    <x v="0"/>
    <s v="¥"/>
    <s v="¥11M"/>
    <s v="¥282M"/>
    <s v="¥0"/>
    <s v="¥90,501"/>
    <n v="7541.7201540436454"/>
  </r>
  <r>
    <x v="3142"/>
    <n v="2013"/>
    <x v="8"/>
    <x v="0"/>
    <s v="Series B"/>
    <n v="407"/>
    <n v="3117"/>
    <n v="241"/>
    <n v="16.98"/>
    <n v="9"/>
    <s v="Yes"/>
    <s v="Yes"/>
    <n v="61"/>
    <x v="1"/>
    <n v="2170827"/>
    <n v="3"/>
    <n v="11"/>
    <n v="0.13057427013153675"/>
    <n v="77317.933910811684"/>
    <n v="0.59213759213759209"/>
    <x v="0"/>
    <s v="High Performer"/>
    <x v="0"/>
    <s v="$"/>
    <s v="$407M"/>
    <s v="$241M"/>
    <s v="$0"/>
    <s v="$77,318"/>
    <n v="6443.1611592343061"/>
  </r>
  <r>
    <x v="3143"/>
    <n v="2000"/>
    <x v="9"/>
    <x v="7"/>
    <s v="Seed"/>
    <n v="257"/>
    <n v="3117"/>
    <n v="863"/>
    <n v="13.55"/>
    <n v="3"/>
    <s v="Yes"/>
    <s v="No"/>
    <n v="56"/>
    <x v="2"/>
    <n v="2955915"/>
    <n v="1"/>
    <n v="24"/>
    <n v="8.2451074751363485E-2"/>
    <n v="276868.7840872634"/>
    <n v="3.3579766536964981"/>
    <x v="3"/>
    <s v="Normal"/>
    <x v="0"/>
    <n v="0"/>
    <s v="0257M"/>
    <s v="0863M"/>
    <s v="00"/>
    <s v="02,76,869"/>
    <n v="23072.398673938616"/>
  </r>
  <r>
    <x v="3144"/>
    <n v="2014"/>
    <x v="0"/>
    <x v="1"/>
    <s v="Series C"/>
    <n v="304"/>
    <n v="3120"/>
    <n v="890"/>
    <n v="22.52"/>
    <n v="8"/>
    <s v="No"/>
    <s v="Yes"/>
    <n v="49"/>
    <x v="1"/>
    <n v="3160468"/>
    <n v="4"/>
    <n v="10"/>
    <n v="9.7435897435897437E-2"/>
    <n v="285256.41025641025"/>
    <n v="2.9276315789473686"/>
    <x v="3"/>
    <s v="High Performer"/>
    <x v="2"/>
    <s v="₹"/>
    <s v="₹304M"/>
    <s v="₹890M"/>
    <s v="₹0"/>
    <s v="₹2,85,256"/>
    <n v="23771.36752136752"/>
  </r>
  <r>
    <x v="3145"/>
    <n v="2008"/>
    <x v="6"/>
    <x v="6"/>
    <s v="Series C"/>
    <n v="358"/>
    <n v="3120"/>
    <n v="611"/>
    <n v="14.27"/>
    <n v="7"/>
    <s v="No"/>
    <s v="No"/>
    <n v="60"/>
    <x v="4"/>
    <n v="2294057"/>
    <n v="4"/>
    <n v="16"/>
    <n v="0.11474358974358974"/>
    <n v="195833.33333333334"/>
    <n v="1.7067039106145252"/>
    <x v="3"/>
    <s v="Normal"/>
    <x v="1"/>
    <s v="£"/>
    <s v="£358M"/>
    <s v="£611M"/>
    <s v="£0"/>
    <s v="£1,95,833"/>
    <n v="16319.444444444445"/>
  </r>
  <r>
    <x v="3146"/>
    <n v="2009"/>
    <x v="5"/>
    <x v="4"/>
    <s v="IPO"/>
    <n v="367"/>
    <n v="3120"/>
    <n v="572"/>
    <n v="12.53"/>
    <n v="6"/>
    <s v="No"/>
    <s v="Yes"/>
    <n v="32"/>
    <x v="2"/>
    <n v="1997834"/>
    <n v="5"/>
    <n v="15"/>
    <n v="0.11762820512820513"/>
    <n v="183333.33333333334"/>
    <n v="1.5585831062670299"/>
    <x v="0"/>
    <s v="Normal"/>
    <x v="2"/>
    <s v="¥"/>
    <s v="¥367M"/>
    <s v="¥572M"/>
    <s v="¥0"/>
    <s v="¥1,83,333"/>
    <n v="15277.777777777777"/>
  </r>
  <r>
    <x v="3147"/>
    <n v="2009"/>
    <x v="7"/>
    <x v="7"/>
    <s v="Series C"/>
    <n v="259"/>
    <n v="3122"/>
    <n v="746"/>
    <n v="18.87"/>
    <n v="8"/>
    <s v="Yes"/>
    <s v="Yes"/>
    <n v="73"/>
    <x v="0"/>
    <n v="694278"/>
    <n v="4"/>
    <n v="15"/>
    <n v="8.2959641255605385E-2"/>
    <n v="238949.39141575914"/>
    <n v="2.8803088803088803"/>
    <x v="3"/>
    <s v="High Performer"/>
    <x v="0"/>
    <s v="A$"/>
    <s v="A$259M"/>
    <s v="A$746M"/>
    <s v="A$0"/>
    <s v="A$2,38,949"/>
    <n v="19912.449284646595"/>
  </r>
  <r>
    <x v="3148"/>
    <n v="2001"/>
    <x v="4"/>
    <x v="9"/>
    <s v="IPO"/>
    <n v="472"/>
    <n v="3124"/>
    <n v="187"/>
    <n v="39.700000000000003"/>
    <n v="5"/>
    <s v="No"/>
    <s v="No"/>
    <n v="6"/>
    <x v="2"/>
    <n v="4217834"/>
    <n v="5"/>
    <n v="23"/>
    <n v="0.15108834827144688"/>
    <n v="59859.154929577468"/>
    <n v="0.3961864406779661"/>
    <x v="2"/>
    <s v="Normal"/>
    <x v="1"/>
    <s v="$"/>
    <s v="$472M"/>
    <s v="$187M"/>
    <s v="$0"/>
    <s v="$59,859"/>
    <n v="4988.262910798122"/>
  </r>
  <r>
    <x v="3149"/>
    <n v="2020"/>
    <x v="7"/>
    <x v="0"/>
    <s v="IPO"/>
    <n v="78"/>
    <n v="3125"/>
    <n v="643"/>
    <n v="35.4"/>
    <n v="6"/>
    <s v="Yes"/>
    <s v="Yes"/>
    <n v="82"/>
    <x v="3"/>
    <n v="3406679"/>
    <n v="5"/>
    <n v="4"/>
    <n v="2.496E-2"/>
    <n v="205760"/>
    <n v="8.2435897435897427"/>
    <x v="0"/>
    <s v="Normal"/>
    <x v="0"/>
    <s v="A$"/>
    <s v="A$78M"/>
    <s v="A$643M"/>
    <s v="A$0"/>
    <s v="A$2,05,760"/>
    <n v="17146.666666666668"/>
  </r>
  <r>
    <x v="3150"/>
    <n v="2002"/>
    <x v="0"/>
    <x v="3"/>
    <s v="Series C"/>
    <n v="193"/>
    <n v="3126"/>
    <n v="122"/>
    <n v="49.29"/>
    <n v="1"/>
    <s v="Yes"/>
    <s v="Yes"/>
    <n v="56"/>
    <x v="0"/>
    <n v="1010495"/>
    <n v="4"/>
    <n v="22"/>
    <n v="6.1740243122200895E-2"/>
    <n v="39027.511196417145"/>
    <n v="0.63212435233160624"/>
    <x v="0"/>
    <s v="Normal"/>
    <x v="0"/>
    <s v="₹"/>
    <s v="₹193M"/>
    <s v="₹122M"/>
    <s v="₹0"/>
    <s v="₹39,028"/>
    <n v="3252.292599701429"/>
  </r>
  <r>
    <x v="3151"/>
    <n v="2000"/>
    <x v="9"/>
    <x v="1"/>
    <s v="IPO"/>
    <n v="113"/>
    <n v="3127"/>
    <n v="836"/>
    <n v="8.52"/>
    <n v="6"/>
    <s v="Yes"/>
    <s v="No"/>
    <n v="58"/>
    <x v="4"/>
    <n v="4309717"/>
    <n v="5"/>
    <n v="24"/>
    <n v="3.6136872401662933E-2"/>
    <n v="267348.89670610806"/>
    <n v="7.3982300884955752"/>
    <x v="0"/>
    <s v="Normal"/>
    <x v="0"/>
    <n v="0"/>
    <s v="0113M"/>
    <s v="0836M"/>
    <s v="00"/>
    <s v="02,67,349"/>
    <n v="22279.074725509006"/>
  </r>
  <r>
    <x v="3152"/>
    <n v="2012"/>
    <x v="2"/>
    <x v="9"/>
    <s v="Series A"/>
    <n v="190"/>
    <n v="3128"/>
    <n v="422"/>
    <n v="49.22"/>
    <n v="4"/>
    <s v="No"/>
    <s v="No"/>
    <n v="31"/>
    <x v="0"/>
    <n v="3261245"/>
    <n v="2"/>
    <n v="12"/>
    <n v="6.0741687979539639E-2"/>
    <n v="134910.48593350383"/>
    <n v="2.2210526315789472"/>
    <x v="0"/>
    <s v="Normal"/>
    <x v="1"/>
    <s v="€"/>
    <s v="€190M"/>
    <s v="€422M"/>
    <s v="€0"/>
    <s v="€1,34,910"/>
    <n v="11242.540494458653"/>
  </r>
  <r>
    <x v="3153"/>
    <n v="2002"/>
    <x v="5"/>
    <x v="3"/>
    <s v="Series B"/>
    <n v="280"/>
    <n v="3129"/>
    <n v="704"/>
    <n v="8.59"/>
    <n v="7"/>
    <s v="No"/>
    <s v="Yes"/>
    <n v="31"/>
    <x v="2"/>
    <n v="2313549"/>
    <n v="3"/>
    <n v="22"/>
    <n v="8.9485458612975396E-2"/>
    <n v="224992.01022690957"/>
    <n v="2.5142857142857142"/>
    <x v="0"/>
    <s v="Normal"/>
    <x v="2"/>
    <s v="¥"/>
    <s v="¥280M"/>
    <s v="¥704M"/>
    <s v="¥0"/>
    <s v="¥2,24,992"/>
    <n v="18749.334185575797"/>
  </r>
  <r>
    <x v="3154"/>
    <n v="2015"/>
    <x v="0"/>
    <x v="5"/>
    <s v="Series B"/>
    <n v="201"/>
    <n v="3131"/>
    <n v="435"/>
    <n v="3.14"/>
    <n v="3"/>
    <s v="No"/>
    <s v="Yes"/>
    <n v="67"/>
    <x v="3"/>
    <n v="3860526"/>
    <n v="3"/>
    <n v="9"/>
    <n v="6.4196742254870653E-2"/>
    <n v="138933.24816352603"/>
    <n v="2.1641791044776117"/>
    <x v="3"/>
    <s v="Normal"/>
    <x v="2"/>
    <s v="₹"/>
    <s v="₹201M"/>
    <s v="₹435M"/>
    <s v="₹0"/>
    <s v="₹1,38,933"/>
    <n v="11577.770680293836"/>
  </r>
  <r>
    <x v="3155"/>
    <n v="2018"/>
    <x v="0"/>
    <x v="1"/>
    <s v="Series A"/>
    <n v="386"/>
    <n v="3132"/>
    <n v="547"/>
    <n v="18.32"/>
    <n v="7"/>
    <s v="Yes"/>
    <s v="Yes"/>
    <n v="39"/>
    <x v="3"/>
    <n v="1231704"/>
    <n v="2"/>
    <n v="6"/>
    <n v="0.12324393358876118"/>
    <n v="174648.78671775223"/>
    <n v="1.4170984455958548"/>
    <x v="1"/>
    <s v="Normal"/>
    <x v="0"/>
    <s v="₹"/>
    <s v="₹386M"/>
    <s v="₹547M"/>
    <s v="₹0"/>
    <s v="₹1,74,649"/>
    <n v="14554.065559812687"/>
  </r>
  <r>
    <x v="3156"/>
    <n v="2019"/>
    <x v="2"/>
    <x v="9"/>
    <s v="IPO"/>
    <n v="5"/>
    <n v="3132"/>
    <n v="462"/>
    <n v="19.350000000000001"/>
    <n v="2"/>
    <s v="Yes"/>
    <s v="No"/>
    <n v="83"/>
    <x v="1"/>
    <n v="4076944"/>
    <n v="5"/>
    <n v="5"/>
    <n v="1.5964240102171138E-3"/>
    <n v="147509.57854406131"/>
    <n v="92.4"/>
    <x v="0"/>
    <s v="Normal"/>
    <x v="0"/>
    <s v="€"/>
    <s v="€5M"/>
    <s v="€462M"/>
    <s v="€0"/>
    <s v="€1,47,510"/>
    <n v="12292.464878671775"/>
  </r>
  <r>
    <x v="3157"/>
    <n v="2003"/>
    <x v="3"/>
    <x v="7"/>
    <s v="Series C"/>
    <n v="207"/>
    <n v="3133"/>
    <n v="40"/>
    <n v="16.920000000000002"/>
    <n v="5"/>
    <s v="No"/>
    <s v="Yes"/>
    <n v="54"/>
    <x v="4"/>
    <n v="4403116"/>
    <n v="4"/>
    <n v="21"/>
    <n v="6.6070858601978935E-2"/>
    <n v="12767.315671879987"/>
    <n v="0.19323671497584541"/>
    <x v="0"/>
    <s v="Normal"/>
    <x v="2"/>
    <s v="€"/>
    <s v="€207M"/>
    <s v="€40M"/>
    <s v="€0"/>
    <s v="€12,767"/>
    <n v="1063.9429726566657"/>
  </r>
  <r>
    <x v="3158"/>
    <n v="2004"/>
    <x v="0"/>
    <x v="7"/>
    <s v="IPO"/>
    <n v="293"/>
    <n v="3133"/>
    <n v="609"/>
    <n v="42.92"/>
    <n v="2"/>
    <s v="Yes"/>
    <s v="Yes"/>
    <n v="56"/>
    <x v="0"/>
    <n v="313357"/>
    <n v="5"/>
    <n v="20"/>
    <n v="9.3520587296520907E-2"/>
    <n v="194382.38110437282"/>
    <n v="2.0784982935153584"/>
    <x v="2"/>
    <s v="Normal"/>
    <x v="0"/>
    <s v="₹"/>
    <s v="₹293M"/>
    <s v="₹609M"/>
    <s v="₹0"/>
    <s v="₹1,94,382"/>
    <n v="16198.531758697734"/>
  </r>
  <r>
    <x v="3159"/>
    <n v="2009"/>
    <x v="4"/>
    <x v="6"/>
    <s v="Series B"/>
    <n v="76"/>
    <n v="3135"/>
    <n v="151"/>
    <n v="46.92"/>
    <n v="3"/>
    <s v="Yes"/>
    <s v="Yes"/>
    <n v="78"/>
    <x v="0"/>
    <n v="3467957"/>
    <n v="3"/>
    <n v="15"/>
    <n v="2.4242424242424242E-2"/>
    <n v="48165.869218500797"/>
    <n v="1.986842105263158"/>
    <x v="0"/>
    <s v="Normal"/>
    <x v="0"/>
    <s v="$"/>
    <s v="$76M"/>
    <s v="$151M"/>
    <s v="$0"/>
    <s v="$48,166"/>
    <n v="4013.8224348750664"/>
  </r>
  <r>
    <x v="3160"/>
    <n v="2019"/>
    <x v="8"/>
    <x v="7"/>
    <s v="Series B"/>
    <n v="251"/>
    <n v="3137"/>
    <n v="710"/>
    <n v="47.64"/>
    <n v="1"/>
    <s v="Yes"/>
    <s v="Yes"/>
    <n v="26"/>
    <x v="2"/>
    <n v="4102115"/>
    <n v="3"/>
    <n v="5"/>
    <n v="8.0012751036021679E-2"/>
    <n v="226330.8893847625"/>
    <n v="2.8286852589641436"/>
    <x v="1"/>
    <s v="Normal"/>
    <x v="0"/>
    <s v="$"/>
    <s v="$251M"/>
    <s v="$710M"/>
    <s v="$0"/>
    <s v="$2,26,331"/>
    <n v="18860.90744873021"/>
  </r>
  <r>
    <x v="3161"/>
    <n v="2018"/>
    <x v="1"/>
    <x v="3"/>
    <s v="Series A"/>
    <n v="32"/>
    <n v="3138"/>
    <n v="100"/>
    <n v="44.1"/>
    <n v="5"/>
    <s v="Yes"/>
    <s v="No"/>
    <n v="63"/>
    <x v="2"/>
    <n v="1804221"/>
    <n v="2"/>
    <n v="6"/>
    <n v="1.0197578075207138E-2"/>
    <n v="31867.431485022305"/>
    <n v="3.125"/>
    <x v="3"/>
    <s v="Normal"/>
    <x v="0"/>
    <s v="¥"/>
    <s v="¥32M"/>
    <s v="¥100M"/>
    <s v="¥0"/>
    <s v="¥31,867"/>
    <n v="2655.6192904185255"/>
  </r>
  <r>
    <x v="3162"/>
    <n v="2016"/>
    <x v="3"/>
    <x v="8"/>
    <s v="Series C"/>
    <n v="379"/>
    <n v="3138"/>
    <n v="353"/>
    <n v="23.82"/>
    <n v="1"/>
    <s v="No"/>
    <s v="No"/>
    <n v="80"/>
    <x v="4"/>
    <n v="1123251"/>
    <n v="4"/>
    <n v="8"/>
    <n v="0.12077756532823454"/>
    <n v="112492.03314212874"/>
    <n v="0.93139841688654357"/>
    <x v="0"/>
    <s v="Normal"/>
    <x v="1"/>
    <s v="€"/>
    <s v="€379M"/>
    <s v="€353M"/>
    <s v="€0"/>
    <s v="€1,12,492"/>
    <n v="9374.3360951773957"/>
  </r>
  <r>
    <x v="3163"/>
    <n v="2008"/>
    <x v="9"/>
    <x v="9"/>
    <s v="IPO"/>
    <n v="183"/>
    <n v="3140"/>
    <n v="83"/>
    <n v="36.26"/>
    <n v="2"/>
    <s v="No"/>
    <s v="Yes"/>
    <n v="59"/>
    <x v="4"/>
    <n v="2687678"/>
    <n v="5"/>
    <n v="16"/>
    <n v="5.8280254777070065E-2"/>
    <n v="26433.121019108279"/>
    <n v="0.45355191256830601"/>
    <x v="1"/>
    <s v="Normal"/>
    <x v="2"/>
    <n v="0"/>
    <s v="0183M"/>
    <s v="083M"/>
    <s v="00"/>
    <s v="026,433"/>
    <n v="2202.7600849256901"/>
  </r>
  <r>
    <x v="3164"/>
    <n v="2011"/>
    <x v="4"/>
    <x v="2"/>
    <s v="IPO"/>
    <n v="30"/>
    <n v="3141"/>
    <n v="307"/>
    <n v="6.23"/>
    <n v="9"/>
    <s v="Yes"/>
    <s v="No"/>
    <n v="12"/>
    <x v="4"/>
    <n v="4819823"/>
    <n v="5"/>
    <n v="13"/>
    <n v="9.5510983763132766E-3"/>
    <n v="97739.573384272531"/>
    <n v="10.233333333333333"/>
    <x v="3"/>
    <s v="High Performer"/>
    <x v="0"/>
    <s v="$"/>
    <s v="$30M"/>
    <s v="$307M"/>
    <s v="$0"/>
    <s v="$97,740"/>
    <n v="8144.9644486893767"/>
  </r>
  <r>
    <x v="3165"/>
    <n v="2016"/>
    <x v="6"/>
    <x v="0"/>
    <s v="IPO"/>
    <n v="413"/>
    <n v="3142"/>
    <n v="893"/>
    <n v="35.340000000000003"/>
    <n v="7"/>
    <s v="Yes"/>
    <s v="Yes"/>
    <n v="22"/>
    <x v="1"/>
    <n v="1590553"/>
    <n v="5"/>
    <n v="8"/>
    <n v="0.13144493952896244"/>
    <n v="284213.87651177595"/>
    <n v="2.1622276029055691"/>
    <x v="0"/>
    <s v="Normal"/>
    <x v="0"/>
    <s v="£"/>
    <s v="£413M"/>
    <s v="£893M"/>
    <s v="£0"/>
    <s v="£2,84,214"/>
    <n v="23684.489709314661"/>
  </r>
  <r>
    <x v="3166"/>
    <n v="2018"/>
    <x v="3"/>
    <x v="2"/>
    <s v="IPO"/>
    <n v="232"/>
    <n v="3143"/>
    <n v="438"/>
    <n v="37.229999999999997"/>
    <n v="1"/>
    <s v="No"/>
    <s v="No"/>
    <n v="14"/>
    <x v="1"/>
    <n v="2489374"/>
    <n v="5"/>
    <n v="6"/>
    <n v="7.3814826598790961E-2"/>
    <n v="139357.30194082088"/>
    <n v="1.8879310344827587"/>
    <x v="2"/>
    <s v="Normal"/>
    <x v="1"/>
    <s v="€"/>
    <s v="€232M"/>
    <s v="€438M"/>
    <s v="€0"/>
    <s v="€1,39,357"/>
    <n v="11613.108495068405"/>
  </r>
  <r>
    <x v="3167"/>
    <n v="2001"/>
    <x v="4"/>
    <x v="0"/>
    <s v="Series A"/>
    <n v="54"/>
    <n v="3145"/>
    <n v="458"/>
    <n v="33.979999999999997"/>
    <n v="5"/>
    <s v="No"/>
    <s v="No"/>
    <n v="25"/>
    <x v="2"/>
    <n v="2281387"/>
    <n v="2"/>
    <n v="23"/>
    <n v="1.7170111287758347E-2"/>
    <n v="145627.98092209856"/>
    <n v="8.481481481481481"/>
    <x v="2"/>
    <s v="Normal"/>
    <x v="1"/>
    <s v="$"/>
    <s v="$54M"/>
    <s v="$458M"/>
    <s v="$0"/>
    <s v="$1,45,628"/>
    <n v="12135.665076841547"/>
  </r>
  <r>
    <x v="3168"/>
    <n v="2008"/>
    <x v="7"/>
    <x v="0"/>
    <s v="Series C"/>
    <n v="66"/>
    <n v="3148"/>
    <n v="141"/>
    <n v="30.3"/>
    <n v="9"/>
    <s v="No"/>
    <s v="No"/>
    <n v="9"/>
    <x v="2"/>
    <n v="4962953"/>
    <n v="4"/>
    <n v="16"/>
    <n v="2.0965692503176619E-2"/>
    <n v="44790.34307496823"/>
    <n v="2.1363636363636362"/>
    <x v="0"/>
    <s v="High Performer"/>
    <x v="1"/>
    <s v="A$"/>
    <s v="A$66M"/>
    <s v="A$141M"/>
    <s v="A$0"/>
    <s v="A$44,790"/>
    <n v="3732.528589580686"/>
  </r>
  <r>
    <x v="3169"/>
    <n v="2011"/>
    <x v="6"/>
    <x v="0"/>
    <s v="IPO"/>
    <n v="286"/>
    <n v="3148"/>
    <n v="785"/>
    <n v="20.84"/>
    <n v="4"/>
    <s v="Yes"/>
    <s v="Yes"/>
    <n v="5"/>
    <x v="1"/>
    <n v="4015397"/>
    <n v="5"/>
    <n v="13"/>
    <n v="9.0851334180432022E-2"/>
    <n v="249364.67598475222"/>
    <n v="2.7447552447552446"/>
    <x v="3"/>
    <s v="Normal"/>
    <x v="0"/>
    <s v="£"/>
    <s v="£286M"/>
    <s v="£785M"/>
    <s v="£0"/>
    <s v="£2,49,365"/>
    <n v="20780.389665396018"/>
  </r>
  <r>
    <x v="3170"/>
    <n v="2015"/>
    <x v="9"/>
    <x v="6"/>
    <s v="IPO"/>
    <n v="442"/>
    <n v="3148"/>
    <n v="24"/>
    <n v="28.25"/>
    <n v="1"/>
    <s v="Yes"/>
    <s v="Yes"/>
    <n v="52"/>
    <x v="4"/>
    <n v="453716"/>
    <n v="5"/>
    <n v="9"/>
    <n v="0.14040660736975857"/>
    <n v="7623.8881829733164"/>
    <n v="5.4298642533936653E-2"/>
    <x v="3"/>
    <s v="Normal"/>
    <x v="0"/>
    <n v="0"/>
    <s v="0442M"/>
    <s v="024M"/>
    <s v="00"/>
    <s v="07,624"/>
    <n v="635.3240152477764"/>
  </r>
  <r>
    <x v="3171"/>
    <n v="2004"/>
    <x v="7"/>
    <x v="1"/>
    <s v="IPO"/>
    <n v="324"/>
    <n v="3149"/>
    <n v="719"/>
    <n v="14.97"/>
    <n v="4"/>
    <s v="Yes"/>
    <s v="No"/>
    <n v="4"/>
    <x v="4"/>
    <n v="445137"/>
    <n v="5"/>
    <n v="20"/>
    <n v="0.10288980628771038"/>
    <n v="228326.45284217212"/>
    <n v="2.2191358024691357"/>
    <x v="0"/>
    <s v="Normal"/>
    <x v="0"/>
    <s v="A$"/>
    <s v="A$324M"/>
    <s v="A$719M"/>
    <s v="A$0"/>
    <s v="A$2,28,326"/>
    <n v="19027.204403514344"/>
  </r>
  <r>
    <x v="3172"/>
    <n v="2017"/>
    <x v="0"/>
    <x v="3"/>
    <s v="Series A"/>
    <n v="111"/>
    <n v="3153"/>
    <n v="581"/>
    <n v="0.13"/>
    <n v="6"/>
    <s v="Yes"/>
    <s v="Yes"/>
    <n v="34"/>
    <x v="1"/>
    <n v="4578096"/>
    <n v="2"/>
    <n v="7"/>
    <n v="3.5204567078972404E-2"/>
    <n v="184268.95020615286"/>
    <n v="5.2342342342342345"/>
    <x v="0"/>
    <s v="Normal"/>
    <x v="0"/>
    <s v="₹"/>
    <s v="₹111M"/>
    <s v="₹581M"/>
    <s v="₹0"/>
    <s v="₹1,84,269"/>
    <n v="15355.74585051274"/>
  </r>
  <r>
    <x v="3173"/>
    <n v="2013"/>
    <x v="4"/>
    <x v="4"/>
    <s v="Seed"/>
    <n v="137"/>
    <n v="3153"/>
    <n v="776"/>
    <n v="15.99"/>
    <n v="5"/>
    <s v="Yes"/>
    <s v="Yes"/>
    <n v="1"/>
    <x v="4"/>
    <n v="2002241"/>
    <n v="1"/>
    <n v="11"/>
    <n v="4.3450681890263243E-2"/>
    <n v="246114.81129083413"/>
    <n v="5.664233576642336"/>
    <x v="2"/>
    <s v="Normal"/>
    <x v="0"/>
    <s v="$"/>
    <s v="$137M"/>
    <s v="$776M"/>
    <s v="$0"/>
    <s v="$2,46,115"/>
    <n v="20509.567607569512"/>
  </r>
  <r>
    <x v="3174"/>
    <n v="2021"/>
    <x v="2"/>
    <x v="1"/>
    <s v="Series A"/>
    <n v="94"/>
    <n v="3154"/>
    <n v="797"/>
    <n v="19.91"/>
    <n v="7"/>
    <s v="No"/>
    <s v="Yes"/>
    <n v="20"/>
    <x v="1"/>
    <n v="231740"/>
    <n v="2"/>
    <n v="3"/>
    <n v="2.9803424223208624E-2"/>
    <n v="252694.99048826887"/>
    <n v="8.4787234042553195"/>
    <x v="2"/>
    <s v="Normal"/>
    <x v="2"/>
    <s v="€"/>
    <s v="€94M"/>
    <s v="€797M"/>
    <s v="€0"/>
    <s v="€2,52,695"/>
    <n v="21057.915874022405"/>
  </r>
  <r>
    <x v="3175"/>
    <n v="2000"/>
    <x v="3"/>
    <x v="8"/>
    <s v="Seed"/>
    <n v="58"/>
    <n v="3154"/>
    <n v="837"/>
    <n v="33.549999999999997"/>
    <n v="2"/>
    <s v="No"/>
    <s v="Yes"/>
    <n v="85"/>
    <x v="0"/>
    <n v="2359799"/>
    <n v="1"/>
    <n v="24"/>
    <n v="1.8389346861128725E-2"/>
    <n v="265377.29866835766"/>
    <n v="14.431034482758621"/>
    <x v="1"/>
    <s v="Normal"/>
    <x v="2"/>
    <s v="€"/>
    <s v="€58M"/>
    <s v="€837M"/>
    <s v="€0"/>
    <s v="€2,65,377"/>
    <n v="22114.774889029803"/>
  </r>
  <r>
    <x v="3176"/>
    <n v="2003"/>
    <x v="2"/>
    <x v="7"/>
    <s v="Series C"/>
    <n v="9"/>
    <n v="3156"/>
    <n v="611"/>
    <n v="19.079999999999998"/>
    <n v="1"/>
    <s v="Yes"/>
    <s v="No"/>
    <n v="18"/>
    <x v="2"/>
    <n v="4838069"/>
    <n v="4"/>
    <n v="21"/>
    <n v="2.8517110266159697E-3"/>
    <n v="193599.49302915082"/>
    <n v="67.888888888888886"/>
    <x v="3"/>
    <s v="Normal"/>
    <x v="0"/>
    <s v="€"/>
    <s v="€9M"/>
    <s v="€611M"/>
    <s v="€0"/>
    <s v="€1,93,599"/>
    <n v="16133.291085762568"/>
  </r>
  <r>
    <x v="3177"/>
    <n v="2016"/>
    <x v="7"/>
    <x v="0"/>
    <s v="Series C"/>
    <n v="334"/>
    <n v="3159"/>
    <n v="743"/>
    <n v="10.39"/>
    <n v="5"/>
    <s v="No"/>
    <s v="No"/>
    <n v="91"/>
    <x v="0"/>
    <n v="1950029"/>
    <n v="4"/>
    <n v="8"/>
    <n v="0.10572966128521684"/>
    <n v="235201.01297879076"/>
    <n v="2.2245508982035926"/>
    <x v="3"/>
    <s v="Normal"/>
    <x v="1"/>
    <s v="A$"/>
    <s v="A$334M"/>
    <s v="A$743M"/>
    <s v="A$0"/>
    <s v="A$2,35,201"/>
    <n v="19600.084414899229"/>
  </r>
  <r>
    <x v="3178"/>
    <n v="2003"/>
    <x v="8"/>
    <x v="1"/>
    <s v="Series B"/>
    <n v="419"/>
    <n v="3160"/>
    <n v="105"/>
    <n v="8.16"/>
    <n v="1"/>
    <s v="No"/>
    <s v="Yes"/>
    <n v="55"/>
    <x v="2"/>
    <n v="3522661"/>
    <n v="3"/>
    <n v="21"/>
    <n v="0.13259493670886077"/>
    <n v="33227.848101265823"/>
    <n v="0.25059665871121717"/>
    <x v="3"/>
    <s v="Normal"/>
    <x v="2"/>
    <s v="$"/>
    <s v="$419M"/>
    <s v="$105M"/>
    <s v="$0"/>
    <s v="$33,228"/>
    <n v="2768.9873417721519"/>
  </r>
  <r>
    <x v="3179"/>
    <n v="2008"/>
    <x v="0"/>
    <x v="2"/>
    <s v="IPO"/>
    <n v="450"/>
    <n v="3161"/>
    <n v="131"/>
    <n v="46.9"/>
    <n v="6"/>
    <s v="No"/>
    <s v="No"/>
    <n v="82"/>
    <x v="4"/>
    <n v="1424710"/>
    <n v="5"/>
    <n v="16"/>
    <n v="0.14236001265422335"/>
    <n v="41442.581461562797"/>
    <n v="0.2911111111111111"/>
    <x v="3"/>
    <s v="Normal"/>
    <x v="1"/>
    <s v="₹"/>
    <s v="₹450M"/>
    <s v="₹131M"/>
    <s v="₹0"/>
    <s v="₹41,443"/>
    <n v="3453.5484551302329"/>
  </r>
  <r>
    <x v="3180"/>
    <n v="2004"/>
    <x v="4"/>
    <x v="1"/>
    <s v="Series C"/>
    <n v="384"/>
    <n v="3161"/>
    <n v="533"/>
    <n v="11.87"/>
    <n v="2"/>
    <s v="Yes"/>
    <s v="No"/>
    <n v="28"/>
    <x v="0"/>
    <n v="2933162"/>
    <n v="4"/>
    <n v="20"/>
    <n v="0.12148054413160392"/>
    <n v="168617.52609933566"/>
    <n v="1.3880208333333333"/>
    <x v="3"/>
    <s v="Normal"/>
    <x v="0"/>
    <s v="$"/>
    <s v="$384M"/>
    <s v="$533M"/>
    <s v="$0"/>
    <s v="$1,68,618"/>
    <n v="14051.460508277971"/>
  </r>
  <r>
    <x v="3181"/>
    <n v="2004"/>
    <x v="8"/>
    <x v="1"/>
    <s v="Series A"/>
    <n v="440"/>
    <n v="3163"/>
    <n v="56"/>
    <n v="11.26"/>
    <n v="5"/>
    <s v="No"/>
    <s v="No"/>
    <n v="3"/>
    <x v="3"/>
    <n v="2446861"/>
    <n v="2"/>
    <n v="20"/>
    <n v="0.13910844135314573"/>
    <n v="17704.710717673097"/>
    <n v="0.12727272727272726"/>
    <x v="0"/>
    <s v="Normal"/>
    <x v="1"/>
    <s v="$"/>
    <s v="$440M"/>
    <s v="$56M"/>
    <s v="$0"/>
    <s v="$17,705"/>
    <n v="1475.3925598060912"/>
  </r>
  <r>
    <x v="3182"/>
    <n v="2004"/>
    <x v="9"/>
    <x v="4"/>
    <s v="Series C"/>
    <n v="150"/>
    <n v="3163"/>
    <n v="810"/>
    <n v="43.67"/>
    <n v="1"/>
    <s v="Yes"/>
    <s v="Yes"/>
    <n v="29"/>
    <x v="1"/>
    <n v="3149599"/>
    <n v="4"/>
    <n v="20"/>
    <n v="4.7423332279481506E-2"/>
    <n v="256085.99430920012"/>
    <n v="5.4"/>
    <x v="0"/>
    <s v="Normal"/>
    <x v="0"/>
    <n v="0"/>
    <s v="0150M"/>
    <s v="0810M"/>
    <s v="00"/>
    <s v="02,56,086"/>
    <n v="21340.499525766678"/>
  </r>
  <r>
    <x v="3183"/>
    <n v="2000"/>
    <x v="9"/>
    <x v="8"/>
    <s v="Series C"/>
    <n v="298"/>
    <n v="3164"/>
    <n v="491"/>
    <n v="20.12"/>
    <n v="2"/>
    <s v="No"/>
    <s v="No"/>
    <n v="31"/>
    <x v="1"/>
    <n v="2718985"/>
    <n v="4"/>
    <n v="24"/>
    <n v="9.4184576485461441E-2"/>
    <n v="155183.31226295829"/>
    <n v="1.6476510067114094"/>
    <x v="3"/>
    <s v="Normal"/>
    <x v="1"/>
    <n v="0"/>
    <s v="0298M"/>
    <s v="0491M"/>
    <s v="00"/>
    <s v="01,55,183"/>
    <n v="12931.942688579857"/>
  </r>
  <r>
    <x v="3184"/>
    <n v="2001"/>
    <x v="2"/>
    <x v="9"/>
    <s v="Series C"/>
    <n v="447"/>
    <n v="3167"/>
    <n v="27"/>
    <n v="27.49"/>
    <n v="7"/>
    <s v="Yes"/>
    <s v="Yes"/>
    <n v="1"/>
    <x v="2"/>
    <n v="2709465"/>
    <n v="4"/>
    <n v="23"/>
    <n v="0.14114303757499211"/>
    <n v="8525.4183770129457"/>
    <n v="6.0402684563758392E-2"/>
    <x v="0"/>
    <s v="Normal"/>
    <x v="0"/>
    <s v="€"/>
    <s v="€447M"/>
    <s v="€27M"/>
    <s v="€0"/>
    <s v="€8,525"/>
    <n v="710.45153141774551"/>
  </r>
  <r>
    <x v="3185"/>
    <n v="2009"/>
    <x v="3"/>
    <x v="2"/>
    <s v="Seed"/>
    <n v="146"/>
    <n v="3167"/>
    <n v="601"/>
    <n v="24.05"/>
    <n v="6"/>
    <s v="No"/>
    <s v="No"/>
    <n v="18"/>
    <x v="4"/>
    <n v="1947847"/>
    <n v="1"/>
    <n v="15"/>
    <n v="4.6100410483107042E-2"/>
    <n v="189769.49794758446"/>
    <n v="4.1164383561643838"/>
    <x v="3"/>
    <s v="Normal"/>
    <x v="1"/>
    <s v="€"/>
    <s v="€146M"/>
    <s v="€601M"/>
    <s v="€0"/>
    <s v="€1,89,769"/>
    <n v="15814.124828965372"/>
  </r>
  <r>
    <x v="3186"/>
    <n v="2021"/>
    <x v="2"/>
    <x v="0"/>
    <s v="Series B"/>
    <n v="370"/>
    <n v="3169"/>
    <n v="571"/>
    <n v="21.42"/>
    <n v="9"/>
    <s v="Yes"/>
    <s v="Yes"/>
    <n v="20"/>
    <x v="4"/>
    <n v="439993"/>
    <n v="3"/>
    <n v="3"/>
    <n v="0.1167560744714421"/>
    <n v="180183.02303565794"/>
    <n v="1.5432432432432432"/>
    <x v="3"/>
    <s v="High Performer"/>
    <x v="0"/>
    <s v="€"/>
    <s v="€370M"/>
    <s v="€571M"/>
    <s v="€0"/>
    <s v="€1,80,183"/>
    <n v="15015.251919638162"/>
  </r>
  <r>
    <x v="3187"/>
    <n v="2007"/>
    <x v="5"/>
    <x v="9"/>
    <s v="Series C"/>
    <n v="488"/>
    <n v="3169"/>
    <n v="312"/>
    <n v="19.489999999999998"/>
    <n v="2"/>
    <s v="Yes"/>
    <s v="Yes"/>
    <n v="71"/>
    <x v="3"/>
    <n v="3451397"/>
    <n v="4"/>
    <n v="17"/>
    <n v="0.1539917955190912"/>
    <n v="98453.770905648475"/>
    <n v="0.63934426229508201"/>
    <x v="3"/>
    <s v="Normal"/>
    <x v="0"/>
    <s v="¥"/>
    <s v="¥488M"/>
    <s v="¥312M"/>
    <s v="¥0"/>
    <s v="¥98,454"/>
    <n v="8204.4809088040383"/>
  </r>
  <r>
    <x v="3188"/>
    <n v="2019"/>
    <x v="8"/>
    <x v="3"/>
    <s v="Series A"/>
    <n v="361"/>
    <n v="3170"/>
    <n v="483"/>
    <n v="37.53"/>
    <n v="5"/>
    <s v="No"/>
    <s v="No"/>
    <n v="64"/>
    <x v="0"/>
    <n v="2798099"/>
    <n v="2"/>
    <n v="5"/>
    <n v="0.11388012618296529"/>
    <n v="152365.93059936908"/>
    <n v="1.3379501385041552"/>
    <x v="3"/>
    <s v="Normal"/>
    <x v="1"/>
    <s v="$"/>
    <s v="$361M"/>
    <s v="$483M"/>
    <s v="$0"/>
    <s v="$1,52,366"/>
    <n v="12697.160883280758"/>
  </r>
  <r>
    <x v="3189"/>
    <n v="2001"/>
    <x v="1"/>
    <x v="0"/>
    <s v="Series B"/>
    <n v="347"/>
    <n v="3170"/>
    <n v="165"/>
    <n v="48.23"/>
    <n v="3"/>
    <s v="No"/>
    <s v="No"/>
    <n v="12"/>
    <x v="0"/>
    <n v="2641006"/>
    <n v="3"/>
    <n v="23"/>
    <n v="0.10946372239747634"/>
    <n v="52050.473186119874"/>
    <n v="0.47550432276657062"/>
    <x v="0"/>
    <s v="Normal"/>
    <x v="1"/>
    <s v="¥"/>
    <s v="¥347M"/>
    <s v="¥165M"/>
    <s v="¥0"/>
    <s v="¥52,050"/>
    <n v="4337.5394321766562"/>
  </r>
  <r>
    <x v="3190"/>
    <n v="2007"/>
    <x v="3"/>
    <x v="5"/>
    <s v="IPO"/>
    <n v="231"/>
    <n v="3171"/>
    <n v="189"/>
    <n v="44.83"/>
    <n v="4"/>
    <s v="No"/>
    <s v="No"/>
    <n v="53"/>
    <x v="4"/>
    <n v="3013952"/>
    <n v="5"/>
    <n v="17"/>
    <n v="7.2847682119205295E-2"/>
    <n v="59602.649006622516"/>
    <n v="0.81818181818181823"/>
    <x v="3"/>
    <s v="Normal"/>
    <x v="1"/>
    <s v="€"/>
    <s v="€231M"/>
    <s v="€189M"/>
    <s v="€0"/>
    <s v="€59,603"/>
    <n v="4966.8874172185433"/>
  </r>
  <r>
    <x v="3191"/>
    <n v="2010"/>
    <x v="7"/>
    <x v="8"/>
    <s v="Seed"/>
    <n v="335"/>
    <n v="3171"/>
    <n v="235"/>
    <n v="33.99"/>
    <n v="2"/>
    <s v="No"/>
    <s v="No"/>
    <n v="45"/>
    <x v="3"/>
    <n v="3097833"/>
    <n v="1"/>
    <n v="14"/>
    <n v="0.10564490696941028"/>
    <n v="74109.113844213178"/>
    <n v="0.70149253731343286"/>
    <x v="0"/>
    <s v="Normal"/>
    <x v="1"/>
    <s v="A$"/>
    <s v="A$335M"/>
    <s v="A$235M"/>
    <s v="A$0"/>
    <s v="A$74,109"/>
    <n v="6175.7594870177654"/>
  </r>
  <r>
    <x v="3192"/>
    <n v="2010"/>
    <x v="4"/>
    <x v="8"/>
    <s v="Series A"/>
    <n v="150"/>
    <n v="3172"/>
    <n v="70"/>
    <n v="9.56"/>
    <n v="6"/>
    <s v="No"/>
    <s v="Yes"/>
    <n v="24"/>
    <x v="0"/>
    <n v="402084"/>
    <n v="2"/>
    <n v="14"/>
    <n v="4.728877679697352E-2"/>
    <n v="22068.09583858764"/>
    <n v="0.46666666666666667"/>
    <x v="3"/>
    <s v="Normal"/>
    <x v="2"/>
    <s v="$"/>
    <s v="$150M"/>
    <s v="$70M"/>
    <s v="$0"/>
    <s v="$22,068"/>
    <n v="1839.0079865489702"/>
  </r>
  <r>
    <x v="3193"/>
    <n v="2022"/>
    <x v="3"/>
    <x v="5"/>
    <s v="Seed"/>
    <n v="447"/>
    <n v="3172"/>
    <n v="879"/>
    <n v="32.94"/>
    <n v="6"/>
    <s v="No"/>
    <s v="Yes"/>
    <n v="39"/>
    <x v="4"/>
    <n v="2944442"/>
    <n v="1"/>
    <n v="2"/>
    <n v="0.14092055485498109"/>
    <n v="277112.2320302648"/>
    <n v="1.9664429530201342"/>
    <x v="3"/>
    <s v="Normal"/>
    <x v="2"/>
    <s v="€"/>
    <s v="€447M"/>
    <s v="€879M"/>
    <s v="€0"/>
    <s v="€2,77,112"/>
    <n v="23092.686002522067"/>
  </r>
  <r>
    <x v="3194"/>
    <n v="2016"/>
    <x v="0"/>
    <x v="9"/>
    <s v="Series A"/>
    <n v="493"/>
    <n v="3172"/>
    <n v="923"/>
    <n v="22.51"/>
    <n v="1"/>
    <s v="Yes"/>
    <s v="No"/>
    <n v="55"/>
    <x v="3"/>
    <n v="2390264"/>
    <n v="2"/>
    <n v="8"/>
    <n v="0.15542244640605296"/>
    <n v="290983.60655737703"/>
    <n v="1.8722109533468561"/>
    <x v="3"/>
    <s v="Normal"/>
    <x v="0"/>
    <s v="₹"/>
    <s v="₹493M"/>
    <s v="₹923M"/>
    <s v="₹0"/>
    <s v="₹2,90,984"/>
    <n v="24248.633879781421"/>
  </r>
  <r>
    <x v="3195"/>
    <n v="2003"/>
    <x v="0"/>
    <x v="0"/>
    <s v="Series A"/>
    <n v="375"/>
    <n v="3173"/>
    <n v="304"/>
    <n v="44.2"/>
    <n v="4"/>
    <s v="No"/>
    <s v="Yes"/>
    <n v="7"/>
    <x v="4"/>
    <n v="2404169"/>
    <n v="2"/>
    <n v="21"/>
    <n v="0.11818468326504886"/>
    <n v="95808.383233532935"/>
    <n v="0.81066666666666665"/>
    <x v="0"/>
    <s v="Normal"/>
    <x v="2"/>
    <s v="₹"/>
    <s v="₹375M"/>
    <s v="₹304M"/>
    <s v="₹0"/>
    <s v="₹95,808"/>
    <n v="7984.0319361277443"/>
  </r>
  <r>
    <x v="3196"/>
    <n v="2006"/>
    <x v="9"/>
    <x v="2"/>
    <s v="Seed"/>
    <n v="286"/>
    <n v="3173"/>
    <n v="613"/>
    <n v="33.799999999999997"/>
    <n v="2"/>
    <s v="Yes"/>
    <s v="Yes"/>
    <n v="96"/>
    <x v="0"/>
    <n v="3532416"/>
    <n v="1"/>
    <n v="18"/>
    <n v="9.0135518436810586E-2"/>
    <n v="193192.56224393318"/>
    <n v="2.1433566433566433"/>
    <x v="0"/>
    <s v="Normal"/>
    <x v="0"/>
    <n v="0"/>
    <s v="0286M"/>
    <s v="0613M"/>
    <s v="00"/>
    <s v="01,93,193"/>
    <n v="16099.380186994433"/>
  </r>
  <r>
    <x v="3197"/>
    <n v="2019"/>
    <x v="5"/>
    <x v="5"/>
    <s v="Series A"/>
    <n v="253"/>
    <n v="3174"/>
    <n v="349"/>
    <n v="0.26"/>
    <n v="5"/>
    <s v="No"/>
    <s v="No"/>
    <n v="43"/>
    <x v="1"/>
    <n v="490192"/>
    <n v="2"/>
    <n v="5"/>
    <n v="7.9710144927536225E-2"/>
    <n v="109955.89161940769"/>
    <n v="1.3794466403162056"/>
    <x v="3"/>
    <s v="Normal"/>
    <x v="1"/>
    <s v="¥"/>
    <s v="¥253M"/>
    <s v="¥349M"/>
    <s v="¥0"/>
    <s v="¥1,09,956"/>
    <n v="9162.9909682839734"/>
  </r>
  <r>
    <x v="3198"/>
    <n v="2013"/>
    <x v="1"/>
    <x v="7"/>
    <s v="Series B"/>
    <n v="320"/>
    <n v="3174"/>
    <n v="833"/>
    <n v="32.69"/>
    <n v="3"/>
    <s v="No"/>
    <s v="Yes"/>
    <n v="6"/>
    <x v="4"/>
    <n v="2250471"/>
    <n v="3"/>
    <n v="11"/>
    <n v="0.10081915563957151"/>
    <n v="262444.86452425958"/>
    <n v="2.6031249999999999"/>
    <x v="3"/>
    <s v="Normal"/>
    <x v="2"/>
    <s v="¥"/>
    <s v="¥320M"/>
    <s v="¥833M"/>
    <s v="¥0"/>
    <s v="¥2,62,445"/>
    <n v="21870.405377021634"/>
  </r>
  <r>
    <x v="3199"/>
    <n v="2010"/>
    <x v="8"/>
    <x v="2"/>
    <s v="IPO"/>
    <n v="392"/>
    <n v="3175"/>
    <n v="156"/>
    <n v="3.71"/>
    <n v="4"/>
    <s v="No"/>
    <s v="No"/>
    <n v="99"/>
    <x v="0"/>
    <n v="277989"/>
    <n v="5"/>
    <n v="14"/>
    <n v="0.12346456692913386"/>
    <n v="49133.858267716532"/>
    <n v="0.39795918367346939"/>
    <x v="3"/>
    <s v="Normal"/>
    <x v="1"/>
    <s v="$"/>
    <s v="$392M"/>
    <s v="$156M"/>
    <s v="$0"/>
    <s v="$49,134"/>
    <n v="4094.4881889763778"/>
  </r>
  <r>
    <x v="3200"/>
    <n v="2001"/>
    <x v="5"/>
    <x v="1"/>
    <s v="Series A"/>
    <n v="422"/>
    <n v="3177"/>
    <n v="261"/>
    <n v="4.37"/>
    <n v="7"/>
    <s v="No"/>
    <s v="No"/>
    <n v="78"/>
    <x v="4"/>
    <n v="484716"/>
    <n v="2"/>
    <n v="23"/>
    <n v="0.13282971356625747"/>
    <n v="82152.974504249287"/>
    <n v="0.61848341232227488"/>
    <x v="0"/>
    <s v="Normal"/>
    <x v="1"/>
    <s v="¥"/>
    <s v="¥422M"/>
    <s v="¥261M"/>
    <s v="¥0"/>
    <s v="¥82,153"/>
    <n v="6846.0812086874412"/>
  </r>
  <r>
    <x v="3201"/>
    <n v="2015"/>
    <x v="8"/>
    <x v="8"/>
    <s v="Series B"/>
    <n v="113"/>
    <n v="3177"/>
    <n v="651"/>
    <n v="18.89"/>
    <n v="6"/>
    <s v="No"/>
    <s v="No"/>
    <n v="42"/>
    <x v="1"/>
    <n v="1828987"/>
    <n v="3"/>
    <n v="9"/>
    <n v="3.5568146049732449E-2"/>
    <n v="204910.29272898962"/>
    <n v="5.7610619469026547"/>
    <x v="0"/>
    <s v="Normal"/>
    <x v="1"/>
    <s v="$"/>
    <s v="$113M"/>
    <s v="$651M"/>
    <s v="$0"/>
    <s v="$2,04,910"/>
    <n v="17075.857727415801"/>
  </r>
  <r>
    <x v="3202"/>
    <n v="2008"/>
    <x v="3"/>
    <x v="4"/>
    <s v="Series B"/>
    <n v="223"/>
    <n v="3178"/>
    <n v="803"/>
    <n v="10.79"/>
    <n v="3"/>
    <s v="No"/>
    <s v="No"/>
    <n v="2"/>
    <x v="2"/>
    <n v="2284960"/>
    <n v="3"/>
    <n v="16"/>
    <n v="7.0169918187539329E-2"/>
    <n v="252674.63813719319"/>
    <n v="3.600896860986547"/>
    <x v="3"/>
    <s v="Normal"/>
    <x v="1"/>
    <s v="€"/>
    <s v="€223M"/>
    <s v="€803M"/>
    <s v="€0"/>
    <s v="€2,52,675"/>
    <n v="21056.219844766099"/>
  </r>
  <r>
    <x v="3203"/>
    <n v="2005"/>
    <x v="0"/>
    <x v="3"/>
    <s v="Series C"/>
    <n v="369"/>
    <n v="3179"/>
    <n v="657"/>
    <n v="11.71"/>
    <n v="3"/>
    <s v="No"/>
    <s v="No"/>
    <n v="39"/>
    <x v="0"/>
    <n v="703874"/>
    <n v="4"/>
    <n v="19"/>
    <n v="0.11607423718150361"/>
    <n v="206668.76376218937"/>
    <n v="1.7804878048780488"/>
    <x v="1"/>
    <s v="Normal"/>
    <x v="1"/>
    <s v="₹"/>
    <s v="₹369M"/>
    <s v="₹657M"/>
    <s v="₹0"/>
    <s v="₹2,06,669"/>
    <n v="17222.396980182446"/>
  </r>
  <r>
    <x v="3204"/>
    <n v="2012"/>
    <x v="1"/>
    <x v="2"/>
    <s v="Series A"/>
    <n v="41"/>
    <n v="3179"/>
    <n v="58"/>
    <n v="8.3699999999999992"/>
    <n v="3"/>
    <s v="No"/>
    <s v="No"/>
    <n v="19"/>
    <x v="4"/>
    <n v="1482081"/>
    <n v="2"/>
    <n v="12"/>
    <n v="1.2897137464611514E-2"/>
    <n v="18244.731047499212"/>
    <n v="1.4146341463414633"/>
    <x v="3"/>
    <s v="Normal"/>
    <x v="1"/>
    <s v="¥"/>
    <s v="¥41M"/>
    <s v="¥58M"/>
    <s v="¥0"/>
    <s v="¥18,245"/>
    <n v="1520.3942539582679"/>
  </r>
  <r>
    <x v="3205"/>
    <n v="2008"/>
    <x v="5"/>
    <x v="8"/>
    <s v="Series C"/>
    <n v="442"/>
    <n v="3179"/>
    <n v="25"/>
    <n v="31.26"/>
    <n v="1"/>
    <s v="No"/>
    <s v="No"/>
    <n v="99"/>
    <x v="4"/>
    <n v="2946600"/>
    <n v="4"/>
    <n v="16"/>
    <n v="0.13903743315508021"/>
    <n v="7864.1082101289712"/>
    <n v="5.6561085972850679E-2"/>
    <x v="0"/>
    <s v="Normal"/>
    <x v="1"/>
    <s v="¥"/>
    <s v="¥442M"/>
    <s v="¥25M"/>
    <s v="¥0"/>
    <s v="¥7,864"/>
    <n v="655.3423508440809"/>
  </r>
  <r>
    <x v="3206"/>
    <n v="2010"/>
    <x v="5"/>
    <x v="9"/>
    <s v="Seed"/>
    <n v="260"/>
    <n v="3180"/>
    <n v="343"/>
    <n v="28.89"/>
    <n v="2"/>
    <s v="Yes"/>
    <s v="Yes"/>
    <n v="70"/>
    <x v="2"/>
    <n v="150046"/>
    <n v="1"/>
    <n v="14"/>
    <n v="8.1761006289308172E-2"/>
    <n v="107861.63522012578"/>
    <n v="1.3192307692307692"/>
    <x v="3"/>
    <s v="Normal"/>
    <x v="0"/>
    <s v="¥"/>
    <s v="¥260M"/>
    <s v="¥343M"/>
    <s v="¥0"/>
    <s v="¥1,07,862"/>
    <n v="8988.4696016771486"/>
  </r>
  <r>
    <x v="3207"/>
    <n v="2002"/>
    <x v="7"/>
    <x v="4"/>
    <s v="Series A"/>
    <n v="455"/>
    <n v="3183"/>
    <n v="44"/>
    <n v="19.36"/>
    <n v="1"/>
    <s v="Yes"/>
    <s v="No"/>
    <n v="62"/>
    <x v="2"/>
    <n v="3202857"/>
    <n v="2"/>
    <n v="22"/>
    <n v="0.14294690543512409"/>
    <n v="13823.437009110901"/>
    <n v="9.6703296703296707E-2"/>
    <x v="2"/>
    <s v="Normal"/>
    <x v="0"/>
    <s v="A$"/>
    <s v="A$455M"/>
    <s v="A$44M"/>
    <s v="A$0"/>
    <s v="A$13,823"/>
    <n v="1151.9530840925752"/>
  </r>
  <r>
    <x v="3208"/>
    <n v="2019"/>
    <x v="5"/>
    <x v="2"/>
    <s v="Seed"/>
    <n v="56"/>
    <n v="3184"/>
    <n v="645"/>
    <n v="33.229999999999997"/>
    <n v="3"/>
    <s v="Yes"/>
    <s v="No"/>
    <n v="55"/>
    <x v="3"/>
    <n v="4830701"/>
    <n v="1"/>
    <n v="5"/>
    <n v="1.7587939698492462E-2"/>
    <n v="202575.37688442212"/>
    <n v="11.517857142857142"/>
    <x v="0"/>
    <s v="Normal"/>
    <x v="0"/>
    <s v="¥"/>
    <s v="¥56M"/>
    <s v="¥645M"/>
    <s v="¥0"/>
    <s v="¥2,02,575"/>
    <n v="16881.281407035174"/>
  </r>
  <r>
    <x v="3209"/>
    <n v="2000"/>
    <x v="3"/>
    <x v="1"/>
    <s v="Series C"/>
    <n v="172"/>
    <n v="3185"/>
    <n v="523"/>
    <n v="17.09"/>
    <n v="3"/>
    <s v="No"/>
    <s v="No"/>
    <n v="55"/>
    <x v="2"/>
    <n v="4289721"/>
    <n v="4"/>
    <n v="24"/>
    <n v="5.400313971742543E-2"/>
    <n v="164207.2213500785"/>
    <n v="3.0406976744186047"/>
    <x v="0"/>
    <s v="Normal"/>
    <x v="1"/>
    <s v="€"/>
    <s v="€172M"/>
    <s v="€523M"/>
    <s v="€0"/>
    <s v="€1,64,207"/>
    <n v="13683.93511250654"/>
  </r>
  <r>
    <x v="3210"/>
    <n v="2017"/>
    <x v="8"/>
    <x v="1"/>
    <s v="Series A"/>
    <n v="282"/>
    <n v="3185"/>
    <n v="685"/>
    <n v="11.98"/>
    <n v="1"/>
    <s v="No"/>
    <s v="No"/>
    <n v="67"/>
    <x v="4"/>
    <n v="4815634"/>
    <n v="2"/>
    <n v="7"/>
    <n v="8.8540031397174257E-2"/>
    <n v="215070.64364207222"/>
    <n v="2.4290780141843973"/>
    <x v="2"/>
    <s v="Normal"/>
    <x v="1"/>
    <s v="$"/>
    <s v="$282M"/>
    <s v="$685M"/>
    <s v="$0"/>
    <s v="$2,15,071"/>
    <n v="17922.553636839351"/>
  </r>
  <r>
    <x v="3211"/>
    <n v="2017"/>
    <x v="5"/>
    <x v="8"/>
    <s v="Series C"/>
    <n v="67"/>
    <n v="3186"/>
    <n v="918"/>
    <n v="4.37"/>
    <n v="6"/>
    <s v="No"/>
    <s v="Yes"/>
    <n v="28"/>
    <x v="3"/>
    <n v="2695850"/>
    <n v="4"/>
    <n v="7"/>
    <n v="2.1029504080351539E-2"/>
    <n v="288135.59322033898"/>
    <n v="13.701492537313433"/>
    <x v="3"/>
    <s v="Normal"/>
    <x v="2"/>
    <s v="¥"/>
    <s v="¥67M"/>
    <s v="¥918M"/>
    <s v="¥0"/>
    <s v="¥2,88,136"/>
    <n v="24011.29943502825"/>
  </r>
  <r>
    <x v="3212"/>
    <n v="2010"/>
    <x v="7"/>
    <x v="8"/>
    <s v="IPO"/>
    <n v="471"/>
    <n v="3188"/>
    <n v="832"/>
    <n v="29.27"/>
    <n v="6"/>
    <s v="Yes"/>
    <s v="Yes"/>
    <n v="4"/>
    <x v="4"/>
    <n v="2850545"/>
    <n v="5"/>
    <n v="14"/>
    <n v="0.14774153074027604"/>
    <n v="260978.67001254705"/>
    <n v="1.7664543524416136"/>
    <x v="0"/>
    <s v="Normal"/>
    <x v="0"/>
    <s v="A$"/>
    <s v="A$471M"/>
    <s v="A$832M"/>
    <s v="A$0"/>
    <s v="A$2,60,979"/>
    <n v="21748.222501045588"/>
  </r>
  <r>
    <x v="3213"/>
    <n v="2012"/>
    <x v="9"/>
    <x v="5"/>
    <s v="Series A"/>
    <n v="191"/>
    <n v="3191"/>
    <n v="998"/>
    <n v="23.97"/>
    <n v="4"/>
    <s v="No"/>
    <s v="No"/>
    <n v="43"/>
    <x v="1"/>
    <n v="4223422"/>
    <n v="2"/>
    <n v="12"/>
    <n v="5.9855844562832966E-2"/>
    <n v="312754.62237543089"/>
    <n v="5.2251308900523563"/>
    <x v="0"/>
    <s v="Normal"/>
    <x v="1"/>
    <n v="0"/>
    <s v="0191M"/>
    <s v="0998M"/>
    <s v="00"/>
    <s v="03,12,755"/>
    <n v="26062.885197952575"/>
  </r>
  <r>
    <x v="3214"/>
    <n v="2010"/>
    <x v="9"/>
    <x v="6"/>
    <s v="Seed"/>
    <n v="254"/>
    <n v="3194"/>
    <n v="31"/>
    <n v="35.9"/>
    <n v="8"/>
    <s v="No"/>
    <s v="Yes"/>
    <n v="3"/>
    <x v="1"/>
    <n v="4257056"/>
    <n v="1"/>
    <n v="14"/>
    <n v="7.9524107701941141E-2"/>
    <n v="9705.6981840951776"/>
    <n v="0.12204724409448819"/>
    <x v="0"/>
    <s v="High Performer"/>
    <x v="2"/>
    <n v="0"/>
    <s v="0254M"/>
    <s v="031M"/>
    <s v="00"/>
    <s v="09,706"/>
    <n v="808.80818200793158"/>
  </r>
  <r>
    <x v="3215"/>
    <n v="2000"/>
    <x v="3"/>
    <x v="4"/>
    <s v="Series C"/>
    <n v="168"/>
    <n v="3197"/>
    <n v="68"/>
    <n v="5.23"/>
    <n v="5"/>
    <s v="Yes"/>
    <s v="No"/>
    <n v="60"/>
    <x v="3"/>
    <n v="1556090"/>
    <n v="4"/>
    <n v="24"/>
    <n v="5.2549264935877388E-2"/>
    <n v="21269.940569283703"/>
    <n v="0.40476190476190477"/>
    <x v="2"/>
    <s v="Normal"/>
    <x v="0"/>
    <s v="€"/>
    <s v="€168M"/>
    <s v="€68M"/>
    <s v="€0"/>
    <s v="€21,270"/>
    <n v="1772.4950474403086"/>
  </r>
  <r>
    <x v="3216"/>
    <n v="2016"/>
    <x v="4"/>
    <x v="2"/>
    <s v="IPO"/>
    <n v="67"/>
    <n v="3198"/>
    <n v="948"/>
    <n v="44.99"/>
    <n v="7"/>
    <s v="No"/>
    <s v="Yes"/>
    <n v="64"/>
    <x v="3"/>
    <n v="383740"/>
    <n v="5"/>
    <n v="8"/>
    <n v="2.0950594121325827E-2"/>
    <n v="296435.27204502816"/>
    <n v="14.149253731343284"/>
    <x v="3"/>
    <s v="Normal"/>
    <x v="2"/>
    <s v="$"/>
    <s v="$67M"/>
    <s v="$948M"/>
    <s v="$0"/>
    <s v="$2,96,435"/>
    <n v="24702.939337085678"/>
  </r>
  <r>
    <x v="3217"/>
    <n v="2013"/>
    <x v="2"/>
    <x v="1"/>
    <s v="Series C"/>
    <n v="421"/>
    <n v="3198"/>
    <n v="52"/>
    <n v="20.79"/>
    <n v="3"/>
    <s v="No"/>
    <s v="Yes"/>
    <n v="95"/>
    <x v="4"/>
    <n v="233665"/>
    <n v="4"/>
    <n v="11"/>
    <n v="0.13164477798624141"/>
    <n v="16260.162601626016"/>
    <n v="0.12351543942992874"/>
    <x v="2"/>
    <s v="Normal"/>
    <x v="2"/>
    <s v="€"/>
    <s v="€421M"/>
    <s v="€52M"/>
    <s v="€0"/>
    <s v="€16,260"/>
    <n v="1355.0135501355014"/>
  </r>
  <r>
    <x v="3218"/>
    <n v="2013"/>
    <x v="8"/>
    <x v="0"/>
    <s v="Seed"/>
    <n v="84"/>
    <n v="3199"/>
    <n v="97"/>
    <n v="44.63"/>
    <n v="8"/>
    <s v="Yes"/>
    <s v="Yes"/>
    <n v="30"/>
    <x v="0"/>
    <n v="2250402"/>
    <n v="1"/>
    <n v="11"/>
    <n v="2.6258205689277898E-2"/>
    <n v="30321.975617380431"/>
    <n v="1.1547619047619047"/>
    <x v="3"/>
    <s v="High Performer"/>
    <x v="0"/>
    <s v="$"/>
    <s v="$84M"/>
    <s v="$97M"/>
    <s v="$0"/>
    <s v="$30,322"/>
    <n v="2526.8313014483692"/>
  </r>
  <r>
    <x v="3219"/>
    <n v="2012"/>
    <x v="0"/>
    <x v="7"/>
    <s v="IPO"/>
    <n v="354"/>
    <n v="3200"/>
    <n v="221"/>
    <n v="39.880000000000003"/>
    <n v="9"/>
    <s v="No"/>
    <s v="No"/>
    <n v="91"/>
    <x v="3"/>
    <n v="338543"/>
    <n v="5"/>
    <n v="12"/>
    <n v="0.110625"/>
    <n v="69062.5"/>
    <n v="0.62429378531073443"/>
    <x v="3"/>
    <s v="High Performer"/>
    <x v="1"/>
    <s v="₹"/>
    <s v="₹354M"/>
    <s v="₹221M"/>
    <s v="₹0"/>
    <s v="₹69,063"/>
    <n v="5755.208333333333"/>
  </r>
  <r>
    <x v="3220"/>
    <n v="2011"/>
    <x v="5"/>
    <x v="5"/>
    <s v="IPO"/>
    <n v="444"/>
    <n v="3200"/>
    <n v="929"/>
    <n v="37.770000000000003"/>
    <n v="6"/>
    <s v="Yes"/>
    <s v="No"/>
    <n v="48"/>
    <x v="1"/>
    <n v="965674"/>
    <n v="5"/>
    <n v="13"/>
    <n v="0.13875000000000001"/>
    <n v="290312.5"/>
    <n v="2.0923423423423424"/>
    <x v="0"/>
    <s v="Normal"/>
    <x v="0"/>
    <s v="¥"/>
    <s v="¥444M"/>
    <s v="¥929M"/>
    <s v="¥0"/>
    <s v="¥2,90,313"/>
    <n v="24192.708333333332"/>
  </r>
  <r>
    <x v="3221"/>
    <n v="2000"/>
    <x v="2"/>
    <x v="3"/>
    <s v="Series A"/>
    <n v="114"/>
    <n v="3200"/>
    <n v="837"/>
    <n v="7.1"/>
    <n v="2"/>
    <s v="Yes"/>
    <s v="Yes"/>
    <n v="29"/>
    <x v="3"/>
    <n v="543918"/>
    <n v="2"/>
    <n v="24"/>
    <n v="3.5624999999999997E-2"/>
    <n v="261562.5"/>
    <n v="7.3421052631578947"/>
    <x v="0"/>
    <s v="Normal"/>
    <x v="0"/>
    <s v="€"/>
    <s v="€114M"/>
    <s v="€837M"/>
    <s v="€0"/>
    <s v="€2,61,563"/>
    <n v="21796.875"/>
  </r>
  <r>
    <x v="3222"/>
    <n v="2007"/>
    <x v="6"/>
    <x v="9"/>
    <s v="Series B"/>
    <n v="125"/>
    <n v="3202"/>
    <n v="485"/>
    <n v="35.880000000000003"/>
    <n v="8"/>
    <s v="No"/>
    <s v="Yes"/>
    <n v="78"/>
    <x v="2"/>
    <n v="3784631"/>
    <n v="3"/>
    <n v="17"/>
    <n v="3.9038101186758274E-2"/>
    <n v="151467.83260462212"/>
    <n v="3.88"/>
    <x v="3"/>
    <s v="High Performer"/>
    <x v="2"/>
    <s v="£"/>
    <s v="£125M"/>
    <s v="£485M"/>
    <s v="£0"/>
    <s v="£1,51,468"/>
    <n v="12622.31938371851"/>
  </r>
  <r>
    <x v="3223"/>
    <n v="2002"/>
    <x v="1"/>
    <x v="8"/>
    <s v="Series C"/>
    <n v="456"/>
    <n v="3202"/>
    <n v="979"/>
    <n v="24.23"/>
    <n v="1"/>
    <s v="Yes"/>
    <s v="No"/>
    <n v="61"/>
    <x v="3"/>
    <n v="3379166"/>
    <n v="4"/>
    <n v="22"/>
    <n v="0.1424109931292942"/>
    <n v="305746.40849469084"/>
    <n v="2.1469298245614037"/>
    <x v="1"/>
    <s v="Normal"/>
    <x v="0"/>
    <s v="¥"/>
    <s v="¥456M"/>
    <s v="¥979M"/>
    <s v="¥0"/>
    <s v="¥3,05,746"/>
    <n v="25478.867374557569"/>
  </r>
  <r>
    <x v="3224"/>
    <n v="2005"/>
    <x v="6"/>
    <x v="1"/>
    <s v="IPO"/>
    <n v="2"/>
    <n v="3205"/>
    <n v="758"/>
    <n v="43.38"/>
    <n v="5"/>
    <s v="Yes"/>
    <s v="No"/>
    <n v="32"/>
    <x v="0"/>
    <n v="1960986"/>
    <n v="5"/>
    <n v="19"/>
    <n v="6.2402496099843994E-4"/>
    <n v="236505.46021840873"/>
    <n v="379"/>
    <x v="1"/>
    <s v="Normal"/>
    <x v="0"/>
    <s v="£"/>
    <s v="£2M"/>
    <s v="£758M"/>
    <s v="£0"/>
    <s v="£2,36,505"/>
    <n v="19708.788351534062"/>
  </r>
  <r>
    <x v="3225"/>
    <n v="2014"/>
    <x v="5"/>
    <x v="5"/>
    <s v="Series A"/>
    <n v="12"/>
    <n v="3206"/>
    <n v="694"/>
    <n v="26.95"/>
    <n v="6"/>
    <s v="No"/>
    <s v="No"/>
    <n v="57"/>
    <x v="4"/>
    <n v="3431257"/>
    <n v="2"/>
    <n v="10"/>
    <n v="3.7429819089207735E-3"/>
    <n v="216469.12039925141"/>
    <n v="57.833333333333336"/>
    <x v="3"/>
    <s v="Normal"/>
    <x v="1"/>
    <s v="¥"/>
    <s v="¥12M"/>
    <s v="¥694M"/>
    <s v="¥0"/>
    <s v="¥2,16,469"/>
    <n v="18039.093366604284"/>
  </r>
  <r>
    <x v="3226"/>
    <n v="2016"/>
    <x v="0"/>
    <x v="0"/>
    <s v="IPO"/>
    <n v="431"/>
    <n v="3206"/>
    <n v="583"/>
    <n v="0.34"/>
    <n v="4"/>
    <s v="No"/>
    <s v="No"/>
    <n v="10"/>
    <x v="0"/>
    <n v="1813265"/>
    <n v="5"/>
    <n v="8"/>
    <n v="0.1344354335620711"/>
    <n v="181846.53774173424"/>
    <n v="1.3526682134570767"/>
    <x v="0"/>
    <s v="Normal"/>
    <x v="1"/>
    <s v="₹"/>
    <s v="₹431M"/>
    <s v="₹583M"/>
    <s v="₹0"/>
    <s v="₹1,81,847"/>
    <n v="15153.878145144521"/>
  </r>
  <r>
    <x v="3227"/>
    <n v="2012"/>
    <x v="6"/>
    <x v="2"/>
    <s v="Seed"/>
    <n v="204"/>
    <n v="3206"/>
    <n v="574"/>
    <n v="11.9"/>
    <n v="2"/>
    <s v="No"/>
    <s v="No"/>
    <n v="13"/>
    <x v="0"/>
    <n v="1087076"/>
    <n v="1"/>
    <n v="12"/>
    <n v="6.3630692451653148E-2"/>
    <n v="179039.30131004367"/>
    <n v="2.8137254901960786"/>
    <x v="3"/>
    <s v="Normal"/>
    <x v="1"/>
    <s v="£"/>
    <s v="£204M"/>
    <s v="£574M"/>
    <s v="£0"/>
    <s v="£1,79,039"/>
    <n v="14919.941775836973"/>
  </r>
  <r>
    <x v="3228"/>
    <n v="2012"/>
    <x v="3"/>
    <x v="3"/>
    <s v="IPO"/>
    <n v="412"/>
    <n v="3207"/>
    <n v="585"/>
    <n v="35.28"/>
    <n v="4"/>
    <s v="Yes"/>
    <s v="No"/>
    <n v="3"/>
    <x v="0"/>
    <n v="2325177"/>
    <n v="5"/>
    <n v="12"/>
    <n v="0.12846897411911443"/>
    <n v="182413.4705332086"/>
    <n v="1.4199029126213591"/>
    <x v="3"/>
    <s v="Normal"/>
    <x v="0"/>
    <s v="€"/>
    <s v="€412M"/>
    <s v="€585M"/>
    <s v="€0"/>
    <s v="€1,82,413"/>
    <n v="15201.122544434051"/>
  </r>
  <r>
    <x v="3229"/>
    <n v="2016"/>
    <x v="6"/>
    <x v="6"/>
    <s v="Series B"/>
    <n v="443"/>
    <n v="3210"/>
    <n v="203"/>
    <n v="13.76"/>
    <n v="8"/>
    <s v="Yes"/>
    <s v="No"/>
    <n v="65"/>
    <x v="3"/>
    <n v="3576711"/>
    <n v="3"/>
    <n v="8"/>
    <n v="0.13800623052959501"/>
    <n v="63239.875389408102"/>
    <n v="0.45823927765237021"/>
    <x v="0"/>
    <s v="High Performer"/>
    <x v="0"/>
    <s v="£"/>
    <s v="£443M"/>
    <s v="£203M"/>
    <s v="£0"/>
    <s v="£63,240"/>
    <n v="5269.9896157840085"/>
  </r>
  <r>
    <x v="3230"/>
    <n v="2020"/>
    <x v="7"/>
    <x v="9"/>
    <s v="Seed"/>
    <n v="265"/>
    <n v="3210"/>
    <n v="123"/>
    <n v="40.03"/>
    <n v="5"/>
    <s v="Yes"/>
    <s v="Yes"/>
    <n v="79"/>
    <x v="0"/>
    <n v="1580277"/>
    <n v="1"/>
    <n v="4"/>
    <n v="8.2554517133956382E-2"/>
    <n v="38317.757009345798"/>
    <n v="0.46415094339622642"/>
    <x v="3"/>
    <s v="Normal"/>
    <x v="0"/>
    <s v="A$"/>
    <s v="A$265M"/>
    <s v="A$123M"/>
    <s v="A$0"/>
    <s v="A$38,318"/>
    <n v="3193.1464174454827"/>
  </r>
  <r>
    <x v="3231"/>
    <n v="2005"/>
    <x v="5"/>
    <x v="6"/>
    <s v="Series C"/>
    <n v="441"/>
    <n v="3210"/>
    <n v="906"/>
    <n v="2.79"/>
    <n v="4"/>
    <s v="No"/>
    <s v="Yes"/>
    <n v="80"/>
    <x v="4"/>
    <n v="592231"/>
    <n v="4"/>
    <n v="19"/>
    <n v="0.13738317757009347"/>
    <n v="282242.99065420561"/>
    <n v="2.0544217687074831"/>
    <x v="3"/>
    <s v="Normal"/>
    <x v="2"/>
    <s v="¥"/>
    <s v="¥441M"/>
    <s v="¥906M"/>
    <s v="¥0"/>
    <s v="¥2,82,243"/>
    <n v="23520.2492211838"/>
  </r>
  <r>
    <x v="3232"/>
    <n v="2022"/>
    <x v="5"/>
    <x v="2"/>
    <s v="Series A"/>
    <n v="425"/>
    <n v="3210"/>
    <n v="120"/>
    <n v="38"/>
    <n v="3"/>
    <s v="No"/>
    <s v="Yes"/>
    <n v="54"/>
    <x v="0"/>
    <n v="1606081"/>
    <n v="2"/>
    <n v="2"/>
    <n v="0.13239875389408098"/>
    <n v="37383.17757009346"/>
    <n v="0.28235294117647058"/>
    <x v="0"/>
    <s v="Normal"/>
    <x v="2"/>
    <s v="¥"/>
    <s v="¥425M"/>
    <s v="¥120M"/>
    <s v="¥0"/>
    <s v="¥37,383"/>
    <n v="3115.264797507788"/>
  </r>
  <r>
    <x v="3233"/>
    <n v="2001"/>
    <x v="3"/>
    <x v="4"/>
    <s v="Seed"/>
    <n v="277"/>
    <n v="3211"/>
    <n v="933"/>
    <n v="32.82"/>
    <n v="1"/>
    <s v="Yes"/>
    <s v="Yes"/>
    <n v="81"/>
    <x v="0"/>
    <n v="219156"/>
    <n v="1"/>
    <n v="23"/>
    <n v="8.6265960759887891E-2"/>
    <n v="290563.6873248209"/>
    <n v="3.3682310469314078"/>
    <x v="0"/>
    <s v="Normal"/>
    <x v="0"/>
    <s v="€"/>
    <s v="€277M"/>
    <s v="€933M"/>
    <s v="€0"/>
    <s v="€2,90,564"/>
    <n v="24213.640610401744"/>
  </r>
  <r>
    <x v="3234"/>
    <n v="2021"/>
    <x v="6"/>
    <x v="9"/>
    <s v="Seed"/>
    <n v="135"/>
    <n v="3214"/>
    <n v="861"/>
    <n v="37.19"/>
    <n v="9"/>
    <s v="Yes"/>
    <s v="No"/>
    <n v="33"/>
    <x v="4"/>
    <n v="4933054"/>
    <n v="1"/>
    <n v="3"/>
    <n v="4.2003733665214683E-2"/>
    <n v="267890.47915370256"/>
    <n v="6.3777777777777782"/>
    <x v="0"/>
    <s v="High Performer"/>
    <x v="0"/>
    <s v="£"/>
    <s v="£135M"/>
    <s v="£861M"/>
    <s v="£0"/>
    <s v="£2,67,890"/>
    <n v="22324.206596141878"/>
  </r>
  <r>
    <x v="3235"/>
    <n v="2006"/>
    <x v="0"/>
    <x v="0"/>
    <s v="IPO"/>
    <n v="244"/>
    <n v="3217"/>
    <n v="533"/>
    <n v="19.149999999999999"/>
    <n v="9"/>
    <s v="No"/>
    <s v="Yes"/>
    <n v="91"/>
    <x v="1"/>
    <n v="2534967"/>
    <n v="5"/>
    <n v="18"/>
    <n v="7.5847062480571964E-2"/>
    <n v="165682.31271370844"/>
    <n v="2.1844262295081966"/>
    <x v="0"/>
    <s v="High Performer"/>
    <x v="2"/>
    <s v="₹"/>
    <s v="₹244M"/>
    <s v="₹533M"/>
    <s v="₹0"/>
    <s v="₹1,65,682"/>
    <n v="13806.859392809036"/>
  </r>
  <r>
    <x v="3236"/>
    <n v="2004"/>
    <x v="3"/>
    <x v="0"/>
    <s v="Seed"/>
    <n v="120"/>
    <n v="3217"/>
    <n v="798"/>
    <n v="32.659999999999997"/>
    <n v="7"/>
    <s v="No"/>
    <s v="Yes"/>
    <n v="76"/>
    <x v="1"/>
    <n v="4199307"/>
    <n v="1"/>
    <n v="20"/>
    <n v="3.7301834006838668E-2"/>
    <n v="248057.19614547715"/>
    <n v="6.65"/>
    <x v="0"/>
    <s v="Normal"/>
    <x v="2"/>
    <s v="€"/>
    <s v="€120M"/>
    <s v="€798M"/>
    <s v="€0"/>
    <s v="€2,48,057"/>
    <n v="20671.433012123096"/>
  </r>
  <r>
    <x v="3237"/>
    <n v="2017"/>
    <x v="5"/>
    <x v="8"/>
    <s v="Seed"/>
    <n v="175"/>
    <n v="3220"/>
    <n v="232"/>
    <n v="10.84"/>
    <n v="3"/>
    <s v="Yes"/>
    <s v="No"/>
    <n v="58"/>
    <x v="4"/>
    <n v="588246"/>
    <n v="1"/>
    <n v="7"/>
    <n v="5.434782608695652E-2"/>
    <n v="72049.689440993796"/>
    <n v="1.3257142857142856"/>
    <x v="0"/>
    <s v="Normal"/>
    <x v="0"/>
    <s v="¥"/>
    <s v="¥175M"/>
    <s v="¥232M"/>
    <s v="¥0"/>
    <s v="¥72,050"/>
    <n v="6004.1407867494827"/>
  </r>
  <r>
    <x v="3238"/>
    <n v="2009"/>
    <x v="7"/>
    <x v="2"/>
    <s v="Series B"/>
    <n v="242"/>
    <n v="3221"/>
    <n v="739"/>
    <n v="14.75"/>
    <n v="6"/>
    <s v="No"/>
    <s v="Yes"/>
    <n v="73"/>
    <x v="0"/>
    <n v="4526306"/>
    <n v="3"/>
    <n v="15"/>
    <n v="7.5131946600434651E-2"/>
    <n v="229431.85346165788"/>
    <n v="3.053719008264463"/>
    <x v="1"/>
    <s v="Normal"/>
    <x v="2"/>
    <s v="A$"/>
    <s v="A$242M"/>
    <s v="A$739M"/>
    <s v="A$0"/>
    <s v="A$2,29,432"/>
    <n v="19119.321121804824"/>
  </r>
  <r>
    <x v="3239"/>
    <n v="2012"/>
    <x v="9"/>
    <x v="9"/>
    <s v="Series B"/>
    <n v="25"/>
    <n v="3223"/>
    <n v="601"/>
    <n v="31.49"/>
    <n v="8"/>
    <s v="No"/>
    <s v="No"/>
    <n v="56"/>
    <x v="4"/>
    <n v="1308291"/>
    <n v="3"/>
    <n v="12"/>
    <n v="7.7567483710828423E-3"/>
    <n v="186472.23084083153"/>
    <n v="24.04"/>
    <x v="3"/>
    <s v="High Performer"/>
    <x v="1"/>
    <n v="0"/>
    <s v="025M"/>
    <s v="0601M"/>
    <s v="00"/>
    <s v="01,86,472"/>
    <n v="15539.352570069294"/>
  </r>
  <r>
    <x v="3240"/>
    <n v="2004"/>
    <x v="2"/>
    <x v="0"/>
    <s v="Series B"/>
    <n v="366"/>
    <n v="3223"/>
    <n v="239"/>
    <n v="46.25"/>
    <n v="5"/>
    <s v="No"/>
    <s v="No"/>
    <n v="45"/>
    <x v="2"/>
    <n v="1549801"/>
    <n v="3"/>
    <n v="20"/>
    <n v="0.11355879615265281"/>
    <n v="74154.514427551971"/>
    <n v="0.65300546448087426"/>
    <x v="3"/>
    <s v="Normal"/>
    <x v="1"/>
    <s v="€"/>
    <s v="€366M"/>
    <s v="€239M"/>
    <s v="€0"/>
    <s v="€74,155"/>
    <n v="6179.5428689626642"/>
  </r>
  <r>
    <x v="3241"/>
    <n v="2014"/>
    <x v="0"/>
    <x v="1"/>
    <s v="Series B"/>
    <n v="438"/>
    <n v="3224"/>
    <n v="620"/>
    <n v="43.56"/>
    <n v="4"/>
    <s v="No"/>
    <s v="No"/>
    <n v="58"/>
    <x v="1"/>
    <n v="3934465"/>
    <n v="3"/>
    <n v="10"/>
    <n v="0.13585607940446651"/>
    <n v="192307.69230769231"/>
    <n v="1.4155251141552512"/>
    <x v="0"/>
    <s v="Normal"/>
    <x v="1"/>
    <s v="₹"/>
    <s v="₹438M"/>
    <s v="₹620M"/>
    <s v="₹0"/>
    <s v="₹1,92,308"/>
    <n v="16025.641025641025"/>
  </r>
  <r>
    <x v="3242"/>
    <n v="2005"/>
    <x v="8"/>
    <x v="9"/>
    <s v="Series B"/>
    <n v="126"/>
    <n v="3224"/>
    <n v="505"/>
    <n v="13.72"/>
    <n v="1"/>
    <s v="Yes"/>
    <s v="No"/>
    <n v="19"/>
    <x v="0"/>
    <n v="988332"/>
    <n v="3"/>
    <n v="19"/>
    <n v="3.9081885856079406E-2"/>
    <n v="156637.7171215881"/>
    <n v="4.0079365079365079"/>
    <x v="0"/>
    <s v="Normal"/>
    <x v="0"/>
    <s v="$"/>
    <s v="$126M"/>
    <s v="$505M"/>
    <s v="$0"/>
    <s v="$1,56,638"/>
    <n v="13053.143093465675"/>
  </r>
  <r>
    <x v="3243"/>
    <n v="2019"/>
    <x v="7"/>
    <x v="5"/>
    <s v="Series C"/>
    <n v="120"/>
    <n v="3225"/>
    <n v="119"/>
    <n v="45.79"/>
    <n v="4"/>
    <s v="Yes"/>
    <s v="No"/>
    <n v="8"/>
    <x v="3"/>
    <n v="3301652"/>
    <n v="4"/>
    <n v="5"/>
    <n v="3.7209302325581395E-2"/>
    <n v="36899.22480620155"/>
    <n v="0.9916666666666667"/>
    <x v="0"/>
    <s v="Normal"/>
    <x v="0"/>
    <s v="A$"/>
    <s v="A$120M"/>
    <s v="A$119M"/>
    <s v="A$0"/>
    <s v="A$36,899"/>
    <n v="3074.9354005167957"/>
  </r>
  <r>
    <x v="3244"/>
    <n v="2018"/>
    <x v="1"/>
    <x v="2"/>
    <s v="Series B"/>
    <n v="234"/>
    <n v="3225"/>
    <n v="95"/>
    <n v="29.77"/>
    <n v="3"/>
    <s v="Yes"/>
    <s v="No"/>
    <n v="10"/>
    <x v="2"/>
    <n v="1538201"/>
    <n v="3"/>
    <n v="6"/>
    <n v="7.2558139534883714E-2"/>
    <n v="29457.364341085271"/>
    <n v="0.40598290598290598"/>
    <x v="3"/>
    <s v="Normal"/>
    <x v="0"/>
    <s v="¥"/>
    <s v="¥234M"/>
    <s v="¥95M"/>
    <s v="¥0"/>
    <s v="¥29,457"/>
    <n v="2454.7803617571058"/>
  </r>
  <r>
    <x v="3245"/>
    <n v="2022"/>
    <x v="2"/>
    <x v="6"/>
    <s v="Seed"/>
    <n v="327"/>
    <n v="3228"/>
    <n v="506"/>
    <n v="21.09"/>
    <n v="5"/>
    <s v="No"/>
    <s v="No"/>
    <n v="55"/>
    <x v="4"/>
    <n v="1771662"/>
    <n v="1"/>
    <n v="2"/>
    <n v="0.10130111524163568"/>
    <n v="156753.40768277572"/>
    <n v="1.547400611620795"/>
    <x v="0"/>
    <s v="Normal"/>
    <x v="1"/>
    <s v="€"/>
    <s v="€327M"/>
    <s v="€506M"/>
    <s v="€0"/>
    <s v="€1,56,753"/>
    <n v="13062.783973564643"/>
  </r>
  <r>
    <x v="3246"/>
    <n v="2012"/>
    <x v="9"/>
    <x v="6"/>
    <s v="Seed"/>
    <n v="263"/>
    <n v="3233"/>
    <n v="405"/>
    <n v="39.99"/>
    <n v="3"/>
    <s v="Yes"/>
    <s v="No"/>
    <n v="76"/>
    <x v="3"/>
    <n v="3641202"/>
    <n v="1"/>
    <n v="12"/>
    <n v="8.1348592638416331E-2"/>
    <n v="125270.64645839778"/>
    <n v="1.5399239543726235"/>
    <x v="3"/>
    <s v="Normal"/>
    <x v="0"/>
    <n v="0"/>
    <s v="0263M"/>
    <s v="0405M"/>
    <s v="00"/>
    <s v="01,25,271"/>
    <n v="10439.220538199814"/>
  </r>
  <r>
    <x v="3247"/>
    <n v="2014"/>
    <x v="1"/>
    <x v="8"/>
    <s v="Series B"/>
    <n v="329"/>
    <n v="3234"/>
    <n v="495"/>
    <n v="48.48"/>
    <n v="1"/>
    <s v="No"/>
    <s v="No"/>
    <n v="78"/>
    <x v="2"/>
    <n v="743434"/>
    <n v="3"/>
    <n v="10"/>
    <n v="0.10173160173160173"/>
    <n v="153061.22448979592"/>
    <n v="1.5045592705167172"/>
    <x v="3"/>
    <s v="Normal"/>
    <x v="1"/>
    <s v="¥"/>
    <s v="¥329M"/>
    <s v="¥495M"/>
    <s v="¥0"/>
    <s v="¥1,53,061"/>
    <n v="12755.102040816326"/>
  </r>
  <r>
    <x v="3248"/>
    <n v="2001"/>
    <x v="4"/>
    <x v="3"/>
    <s v="Series C"/>
    <n v="469"/>
    <n v="3236"/>
    <n v="175"/>
    <n v="29.01"/>
    <n v="6"/>
    <s v="No"/>
    <s v="Yes"/>
    <n v="36"/>
    <x v="0"/>
    <n v="3811265"/>
    <n v="4"/>
    <n v="23"/>
    <n v="0.14493201483312732"/>
    <n v="54079.110012360936"/>
    <n v="0.37313432835820898"/>
    <x v="0"/>
    <s v="Normal"/>
    <x v="2"/>
    <s v="$"/>
    <s v="$469M"/>
    <s v="$175M"/>
    <s v="$0"/>
    <s v="$54,079"/>
    <n v="4506.592501030078"/>
  </r>
  <r>
    <x v="3249"/>
    <n v="2002"/>
    <x v="3"/>
    <x v="9"/>
    <s v="Series C"/>
    <n v="292"/>
    <n v="3236"/>
    <n v="12"/>
    <n v="48.44"/>
    <n v="4"/>
    <s v="No"/>
    <s v="No"/>
    <n v="61"/>
    <x v="0"/>
    <n v="4013256"/>
    <n v="4"/>
    <n v="22"/>
    <n v="9.0234857849196534E-2"/>
    <n v="3708.2818294190361"/>
    <n v="4.1095890410958902E-2"/>
    <x v="0"/>
    <s v="Normal"/>
    <x v="1"/>
    <s v="€"/>
    <s v="€292M"/>
    <s v="€12M"/>
    <s v="€0"/>
    <s v="€3,708"/>
    <n v="309.02348578491967"/>
  </r>
  <r>
    <x v="3250"/>
    <n v="2004"/>
    <x v="5"/>
    <x v="5"/>
    <s v="Seed"/>
    <n v="127"/>
    <n v="3236"/>
    <n v="412"/>
    <n v="41"/>
    <n v="1"/>
    <s v="Yes"/>
    <s v="No"/>
    <n v="80"/>
    <x v="2"/>
    <n v="839123"/>
    <n v="1"/>
    <n v="20"/>
    <n v="3.9245982694684795E-2"/>
    <n v="127317.6761433869"/>
    <n v="3.2440944881889764"/>
    <x v="0"/>
    <s v="Normal"/>
    <x v="0"/>
    <s v="¥"/>
    <s v="¥127M"/>
    <s v="¥412M"/>
    <s v="¥0"/>
    <s v="¥1,27,318"/>
    <n v="10609.806345282241"/>
  </r>
  <r>
    <x v="3251"/>
    <n v="2008"/>
    <x v="5"/>
    <x v="0"/>
    <s v="IPO"/>
    <n v="182"/>
    <n v="3238"/>
    <n v="229"/>
    <n v="47.9"/>
    <n v="3"/>
    <s v="Yes"/>
    <s v="No"/>
    <n v="26"/>
    <x v="1"/>
    <n v="3673659"/>
    <n v="5"/>
    <n v="16"/>
    <n v="5.6207535515750466E-2"/>
    <n v="70722.668313773931"/>
    <n v="1.2582417582417582"/>
    <x v="0"/>
    <s v="Normal"/>
    <x v="0"/>
    <s v="¥"/>
    <s v="¥182M"/>
    <s v="¥229M"/>
    <s v="¥0"/>
    <s v="¥70,723"/>
    <n v="5893.5556928144943"/>
  </r>
  <r>
    <x v="3252"/>
    <n v="2000"/>
    <x v="6"/>
    <x v="7"/>
    <s v="Series B"/>
    <n v="200"/>
    <n v="3239"/>
    <n v="981"/>
    <n v="42.39"/>
    <n v="4"/>
    <s v="Yes"/>
    <s v="No"/>
    <n v="18"/>
    <x v="4"/>
    <n v="200795"/>
    <n v="3"/>
    <n v="24"/>
    <n v="6.1747452917567149E-2"/>
    <n v="302871.25656066689"/>
    <n v="4.9050000000000002"/>
    <x v="0"/>
    <s v="Normal"/>
    <x v="0"/>
    <s v="£"/>
    <s v="£200M"/>
    <s v="£981M"/>
    <s v="£0"/>
    <s v="£3,02,871"/>
    <n v="25239.271380055572"/>
  </r>
  <r>
    <x v="3253"/>
    <n v="2005"/>
    <x v="9"/>
    <x v="6"/>
    <s v="Series A"/>
    <n v="162"/>
    <n v="3240"/>
    <n v="224"/>
    <n v="3.53"/>
    <n v="9"/>
    <s v="No"/>
    <s v="No"/>
    <n v="97"/>
    <x v="4"/>
    <n v="3260830"/>
    <n v="2"/>
    <n v="19"/>
    <n v="0.05"/>
    <n v="69135.8024691358"/>
    <n v="1.382716049382716"/>
    <x v="2"/>
    <s v="High Performer"/>
    <x v="1"/>
    <n v="0"/>
    <s v="0162M"/>
    <s v="0224M"/>
    <s v="00"/>
    <s v="069,136"/>
    <n v="5761.316872427984"/>
  </r>
  <r>
    <x v="3254"/>
    <n v="2011"/>
    <x v="5"/>
    <x v="5"/>
    <s v="Series A"/>
    <n v="58"/>
    <n v="3240"/>
    <n v="842"/>
    <n v="22"/>
    <n v="7"/>
    <s v="Yes"/>
    <s v="No"/>
    <n v="81"/>
    <x v="1"/>
    <n v="4352200"/>
    <n v="2"/>
    <n v="13"/>
    <n v="1.7901234567901235E-2"/>
    <n v="259876.54320987655"/>
    <n v="14.517241379310345"/>
    <x v="0"/>
    <s v="Normal"/>
    <x v="0"/>
    <s v="¥"/>
    <s v="¥58M"/>
    <s v="¥842M"/>
    <s v="¥0"/>
    <s v="¥2,59,877"/>
    <n v="21656.378600823045"/>
  </r>
  <r>
    <x v="3255"/>
    <n v="2013"/>
    <x v="3"/>
    <x v="1"/>
    <s v="Series C"/>
    <n v="273"/>
    <n v="3240"/>
    <n v="898"/>
    <n v="16.73"/>
    <n v="6"/>
    <s v="Yes"/>
    <s v="Yes"/>
    <n v="48"/>
    <x v="4"/>
    <n v="2954227"/>
    <n v="4"/>
    <n v="11"/>
    <n v="8.4259259259259256E-2"/>
    <n v="277160.49382716051"/>
    <n v="3.2893772893772892"/>
    <x v="0"/>
    <s v="Normal"/>
    <x v="0"/>
    <s v="€"/>
    <s v="€273M"/>
    <s v="€898M"/>
    <s v="€0"/>
    <s v="€2,77,160"/>
    <n v="23096.707818930041"/>
  </r>
  <r>
    <x v="3256"/>
    <n v="2013"/>
    <x v="1"/>
    <x v="3"/>
    <s v="Series A"/>
    <n v="254"/>
    <n v="3241"/>
    <n v="505"/>
    <n v="22.99"/>
    <n v="8"/>
    <s v="Yes"/>
    <s v="No"/>
    <n v="67"/>
    <x v="2"/>
    <n v="4975369"/>
    <n v="2"/>
    <n v="11"/>
    <n v="7.8370873187287873E-2"/>
    <n v="155816.10614008023"/>
    <n v="1.9881889763779528"/>
    <x v="0"/>
    <s v="High Performer"/>
    <x v="0"/>
    <s v="¥"/>
    <s v="¥254M"/>
    <s v="¥505M"/>
    <s v="¥0"/>
    <s v="¥1,55,816"/>
    <n v="12984.675511673351"/>
  </r>
  <r>
    <x v="3257"/>
    <n v="2003"/>
    <x v="7"/>
    <x v="9"/>
    <s v="Series C"/>
    <n v="288"/>
    <n v="3242"/>
    <n v="314"/>
    <n v="32.29"/>
    <n v="6"/>
    <s v="No"/>
    <s v="No"/>
    <n v="21"/>
    <x v="0"/>
    <n v="2257655"/>
    <n v="4"/>
    <n v="21"/>
    <n v="8.8834053053670578E-2"/>
    <n v="96853.793954349167"/>
    <n v="1.0902777777777777"/>
    <x v="0"/>
    <s v="Normal"/>
    <x v="1"/>
    <s v="A$"/>
    <s v="A$288M"/>
    <s v="A$314M"/>
    <s v="A$0"/>
    <s v="A$96,854"/>
    <n v="8071.1494961957642"/>
  </r>
  <r>
    <x v="3258"/>
    <n v="2003"/>
    <x v="7"/>
    <x v="6"/>
    <s v="Series A"/>
    <n v="150"/>
    <n v="3243"/>
    <n v="571"/>
    <n v="15.94"/>
    <n v="5"/>
    <s v="No"/>
    <s v="Yes"/>
    <n v="48"/>
    <x v="2"/>
    <n v="3827547"/>
    <n v="2"/>
    <n v="21"/>
    <n v="4.6253469010175761E-2"/>
    <n v="176071.53869873573"/>
    <n v="3.8066666666666666"/>
    <x v="3"/>
    <s v="Normal"/>
    <x v="2"/>
    <s v="A$"/>
    <s v="A$150M"/>
    <s v="A$571M"/>
    <s v="A$0"/>
    <s v="A$1,76,072"/>
    <n v="14672.628224894645"/>
  </r>
  <r>
    <x v="3259"/>
    <n v="2017"/>
    <x v="7"/>
    <x v="0"/>
    <s v="IPO"/>
    <n v="399"/>
    <n v="3244"/>
    <n v="852"/>
    <n v="6.27"/>
    <n v="1"/>
    <s v="No"/>
    <s v="Yes"/>
    <n v="87"/>
    <x v="3"/>
    <n v="402600"/>
    <n v="5"/>
    <n v="7"/>
    <n v="0.12299630086313193"/>
    <n v="262638.71763255238"/>
    <n v="2.1353383458646618"/>
    <x v="0"/>
    <s v="Normal"/>
    <x v="2"/>
    <s v="A$"/>
    <s v="A$399M"/>
    <s v="A$852M"/>
    <s v="A$0"/>
    <s v="A$2,62,639"/>
    <n v="21886.559802712702"/>
  </r>
  <r>
    <x v="3260"/>
    <n v="2011"/>
    <x v="3"/>
    <x v="8"/>
    <s v="Seed"/>
    <n v="163"/>
    <n v="3245"/>
    <n v="7"/>
    <n v="36.28"/>
    <n v="9"/>
    <s v="Yes"/>
    <s v="Yes"/>
    <n v="37"/>
    <x v="1"/>
    <n v="4484268"/>
    <n v="1"/>
    <n v="13"/>
    <n v="5.0231124807395992E-2"/>
    <n v="2157.1648690292759"/>
    <n v="4.2944785276073622E-2"/>
    <x v="1"/>
    <s v="High Performer"/>
    <x v="0"/>
    <s v="€"/>
    <s v="€163M"/>
    <s v="€7M"/>
    <s v="€0"/>
    <s v="€2,157"/>
    <n v="179.76373908577298"/>
  </r>
  <r>
    <x v="3261"/>
    <n v="2015"/>
    <x v="8"/>
    <x v="4"/>
    <s v="Seed"/>
    <n v="49"/>
    <n v="3245"/>
    <n v="777"/>
    <n v="25.92"/>
    <n v="7"/>
    <s v="Yes"/>
    <s v="Yes"/>
    <n v="95"/>
    <x v="4"/>
    <n v="2974607"/>
    <n v="1"/>
    <n v="9"/>
    <n v="1.510015408320493E-2"/>
    <n v="239445.30046224961"/>
    <n v="15.857142857142858"/>
    <x v="0"/>
    <s v="Normal"/>
    <x v="0"/>
    <s v="$"/>
    <s v="$49M"/>
    <s v="$777M"/>
    <s v="$0"/>
    <s v="$2,39,445"/>
    <n v="19953.775038520802"/>
  </r>
  <r>
    <x v="3262"/>
    <n v="2021"/>
    <x v="7"/>
    <x v="8"/>
    <s v="Series C"/>
    <n v="292"/>
    <n v="3245"/>
    <n v="525"/>
    <n v="17.39"/>
    <n v="4"/>
    <s v="No"/>
    <s v="Yes"/>
    <n v="62"/>
    <x v="3"/>
    <n v="1535438"/>
    <n v="4"/>
    <n v="3"/>
    <n v="8.9984591679506939E-2"/>
    <n v="161787.36517719569"/>
    <n v="1.797945205479452"/>
    <x v="3"/>
    <s v="Normal"/>
    <x v="2"/>
    <s v="A$"/>
    <s v="A$292M"/>
    <s v="A$525M"/>
    <s v="A$0"/>
    <s v="A$1,61,787"/>
    <n v="13482.280431432973"/>
  </r>
  <r>
    <x v="3263"/>
    <n v="2017"/>
    <x v="2"/>
    <x v="6"/>
    <s v="Series A"/>
    <n v="492"/>
    <n v="3245"/>
    <n v="892"/>
    <n v="29.13"/>
    <n v="2"/>
    <s v="Yes"/>
    <s v="Yes"/>
    <n v="29"/>
    <x v="2"/>
    <n v="3472597"/>
    <n v="2"/>
    <n v="7"/>
    <n v="0.15161787365177196"/>
    <n v="274884.43759630201"/>
    <n v="1.8130081300813008"/>
    <x v="1"/>
    <s v="Normal"/>
    <x v="0"/>
    <s v="€"/>
    <s v="€492M"/>
    <s v="€892M"/>
    <s v="€0"/>
    <s v="€2,74,884"/>
    <n v="22907.036466358499"/>
  </r>
  <r>
    <x v="3264"/>
    <n v="2005"/>
    <x v="8"/>
    <x v="1"/>
    <s v="Seed"/>
    <n v="35"/>
    <n v="3246"/>
    <n v="836"/>
    <n v="19.149999999999999"/>
    <n v="8"/>
    <s v="No"/>
    <s v="No"/>
    <n v="93"/>
    <x v="0"/>
    <n v="564351"/>
    <n v="1"/>
    <n v="19"/>
    <n v="1.0782501540357363E-2"/>
    <n v="257547.75107825015"/>
    <n v="23.885714285714286"/>
    <x v="0"/>
    <s v="High Performer"/>
    <x v="1"/>
    <s v="$"/>
    <s v="$35M"/>
    <s v="$836M"/>
    <s v="$0"/>
    <s v="$2,57,548"/>
    <n v="21462.31258985418"/>
  </r>
  <r>
    <x v="3265"/>
    <n v="2010"/>
    <x v="1"/>
    <x v="2"/>
    <s v="Seed"/>
    <n v="127"/>
    <n v="3247"/>
    <n v="100"/>
    <n v="13.43"/>
    <n v="8"/>
    <s v="Yes"/>
    <s v="No"/>
    <n v="80"/>
    <x v="0"/>
    <n v="4593164"/>
    <n v="1"/>
    <n v="14"/>
    <n v="3.9113027409916845E-2"/>
    <n v="30797.659377887281"/>
    <n v="0.78740157480314965"/>
    <x v="0"/>
    <s v="High Performer"/>
    <x v="0"/>
    <s v="¥"/>
    <s v="¥127M"/>
    <s v="¥100M"/>
    <s v="¥0"/>
    <s v="¥30,798"/>
    <n v="2566.4716148239399"/>
  </r>
  <r>
    <x v="3266"/>
    <n v="2014"/>
    <x v="8"/>
    <x v="7"/>
    <s v="Seed"/>
    <n v="217"/>
    <n v="3247"/>
    <n v="808"/>
    <n v="35.700000000000003"/>
    <n v="7"/>
    <s v="No"/>
    <s v="No"/>
    <n v="95"/>
    <x v="2"/>
    <n v="242040"/>
    <n v="1"/>
    <n v="10"/>
    <n v="6.6830920850015393E-2"/>
    <n v="248845.08777332923"/>
    <n v="3.7235023041474653"/>
    <x v="0"/>
    <s v="Normal"/>
    <x v="1"/>
    <s v="$"/>
    <s v="$217M"/>
    <s v="$808M"/>
    <s v="$0"/>
    <s v="$2,48,845"/>
    <n v="20737.090647777437"/>
  </r>
  <r>
    <x v="3267"/>
    <n v="2002"/>
    <x v="8"/>
    <x v="9"/>
    <s v="Series B"/>
    <n v="140"/>
    <n v="3247"/>
    <n v="477"/>
    <n v="42.06"/>
    <n v="1"/>
    <s v="No"/>
    <s v="Yes"/>
    <n v="46"/>
    <x v="2"/>
    <n v="4628086"/>
    <n v="3"/>
    <n v="22"/>
    <n v="4.3116723129042196E-2"/>
    <n v="146904.83523252234"/>
    <n v="3.407142857142857"/>
    <x v="2"/>
    <s v="Normal"/>
    <x v="2"/>
    <s v="$"/>
    <s v="$140M"/>
    <s v="$477M"/>
    <s v="$0"/>
    <s v="$1,46,905"/>
    <n v="12242.069602710195"/>
  </r>
  <r>
    <x v="3268"/>
    <n v="2017"/>
    <x v="5"/>
    <x v="7"/>
    <s v="Series B"/>
    <n v="89"/>
    <n v="3248"/>
    <n v="907"/>
    <n v="5.77"/>
    <n v="5"/>
    <s v="No"/>
    <s v="No"/>
    <n v="57"/>
    <x v="2"/>
    <n v="3041259"/>
    <n v="3"/>
    <n v="7"/>
    <n v="2.7401477832512317E-2"/>
    <n v="279248.76847290638"/>
    <n v="10.191011235955056"/>
    <x v="3"/>
    <s v="Normal"/>
    <x v="1"/>
    <s v="¥"/>
    <s v="¥89M"/>
    <s v="¥907M"/>
    <s v="¥0"/>
    <s v="¥2,79,249"/>
    <n v="23270.730706075534"/>
  </r>
  <r>
    <x v="3269"/>
    <n v="2018"/>
    <x v="1"/>
    <x v="7"/>
    <s v="Series C"/>
    <n v="356"/>
    <n v="3248"/>
    <n v="864"/>
    <n v="40.25"/>
    <n v="5"/>
    <s v="Yes"/>
    <s v="Yes"/>
    <n v="91"/>
    <x v="2"/>
    <n v="89962"/>
    <n v="4"/>
    <n v="6"/>
    <n v="0.10960591133004927"/>
    <n v="266009.85221674875"/>
    <n v="2.4269662921348316"/>
    <x v="2"/>
    <s v="Normal"/>
    <x v="0"/>
    <s v="¥"/>
    <s v="¥356M"/>
    <s v="¥864M"/>
    <s v="¥0"/>
    <s v="¥2,66,010"/>
    <n v="22167.487684729065"/>
  </r>
  <r>
    <x v="3270"/>
    <n v="2005"/>
    <x v="3"/>
    <x v="4"/>
    <s v="Series C"/>
    <n v="91"/>
    <n v="3249"/>
    <n v="80"/>
    <n v="40.35"/>
    <n v="6"/>
    <s v="Yes"/>
    <s v="No"/>
    <n v="91"/>
    <x v="2"/>
    <n v="647820"/>
    <n v="4"/>
    <n v="19"/>
    <n v="2.8008618036318867E-2"/>
    <n v="24622.960911049555"/>
    <n v="0.87912087912087911"/>
    <x v="0"/>
    <s v="Normal"/>
    <x v="0"/>
    <s v="€"/>
    <s v="€91M"/>
    <s v="€80M"/>
    <s v="€0"/>
    <s v="€24,623"/>
    <n v="2051.9134092541294"/>
  </r>
  <r>
    <x v="3271"/>
    <n v="2008"/>
    <x v="2"/>
    <x v="6"/>
    <s v="Series C"/>
    <n v="188"/>
    <n v="3250"/>
    <n v="701"/>
    <n v="32.71"/>
    <n v="3"/>
    <s v="No"/>
    <s v="No"/>
    <n v="18"/>
    <x v="4"/>
    <n v="3990481"/>
    <n v="4"/>
    <n v="16"/>
    <n v="5.7846153846153846E-2"/>
    <n v="215692.30769230769"/>
    <n v="3.728723404255319"/>
    <x v="0"/>
    <s v="Normal"/>
    <x v="1"/>
    <s v="€"/>
    <s v="€188M"/>
    <s v="€701M"/>
    <s v="€0"/>
    <s v="€2,15,692"/>
    <n v="17974.358974358973"/>
  </r>
  <r>
    <x v="3272"/>
    <n v="2021"/>
    <x v="4"/>
    <x v="1"/>
    <s v="IPO"/>
    <n v="112"/>
    <n v="3252"/>
    <n v="688"/>
    <n v="18.53"/>
    <n v="8"/>
    <s v="No"/>
    <s v="No"/>
    <n v="59"/>
    <x v="2"/>
    <n v="1882865"/>
    <n v="5"/>
    <n v="3"/>
    <n v="3.4440344403444033E-2"/>
    <n v="211562.1156211562"/>
    <n v="6.1428571428571432"/>
    <x v="3"/>
    <s v="High Performer"/>
    <x v="1"/>
    <s v="$"/>
    <s v="$112M"/>
    <s v="$688M"/>
    <s v="$0"/>
    <s v="$2,11,562"/>
    <n v="17630.176301763018"/>
  </r>
  <r>
    <x v="3273"/>
    <n v="2012"/>
    <x v="8"/>
    <x v="6"/>
    <s v="Series C"/>
    <n v="437"/>
    <n v="3252"/>
    <n v="53"/>
    <n v="30.97"/>
    <n v="2"/>
    <s v="Yes"/>
    <s v="Yes"/>
    <n v="6"/>
    <x v="4"/>
    <n v="748919"/>
    <n v="4"/>
    <n v="12"/>
    <n v="0.1343788437884379"/>
    <n v="16297.662976629766"/>
    <n v="0.12128146453089245"/>
    <x v="1"/>
    <s v="Normal"/>
    <x v="0"/>
    <s v="$"/>
    <s v="$437M"/>
    <s v="$53M"/>
    <s v="$0"/>
    <s v="$16,298"/>
    <n v="1358.1385813858139"/>
  </r>
  <r>
    <x v="3274"/>
    <n v="2014"/>
    <x v="1"/>
    <x v="4"/>
    <s v="Series C"/>
    <n v="36"/>
    <n v="3253"/>
    <n v="181"/>
    <n v="3.05"/>
    <n v="7"/>
    <s v="Yes"/>
    <s v="Yes"/>
    <n v="93"/>
    <x v="1"/>
    <n v="2698650"/>
    <n v="4"/>
    <n v="10"/>
    <n v="1.1066707654472794E-2"/>
    <n v="55640.94681832155"/>
    <n v="5.0277777777777777"/>
    <x v="0"/>
    <s v="Normal"/>
    <x v="0"/>
    <s v="¥"/>
    <s v="¥36M"/>
    <s v="¥181M"/>
    <s v="¥0"/>
    <s v="¥55,641"/>
    <n v="4636.7455681934625"/>
  </r>
  <r>
    <x v="3275"/>
    <n v="2005"/>
    <x v="5"/>
    <x v="0"/>
    <s v="Series B"/>
    <n v="263"/>
    <n v="3254"/>
    <n v="341"/>
    <n v="14.39"/>
    <n v="9"/>
    <s v="Yes"/>
    <s v="No"/>
    <n v="46"/>
    <x v="2"/>
    <n v="4004757"/>
    <n v="3"/>
    <n v="19"/>
    <n v="8.0823601720958815E-2"/>
    <n v="104794.09956976029"/>
    <n v="1.2965779467680609"/>
    <x v="3"/>
    <s v="High Performer"/>
    <x v="0"/>
    <s v="¥"/>
    <s v="¥263M"/>
    <s v="¥341M"/>
    <s v="¥0"/>
    <s v="¥1,04,794"/>
    <n v="8732.8416308133583"/>
  </r>
  <r>
    <x v="3276"/>
    <n v="2015"/>
    <x v="7"/>
    <x v="0"/>
    <s v="IPO"/>
    <n v="424"/>
    <n v="3254"/>
    <n v="282"/>
    <n v="37.229999999999997"/>
    <n v="5"/>
    <s v="Yes"/>
    <s v="No"/>
    <n v="54"/>
    <x v="4"/>
    <n v="665782"/>
    <n v="5"/>
    <n v="9"/>
    <n v="0.13030116779348494"/>
    <n v="86662.569145666872"/>
    <n v="0.66509433962264153"/>
    <x v="3"/>
    <s v="Normal"/>
    <x v="0"/>
    <s v="A$"/>
    <s v="A$424M"/>
    <s v="A$282M"/>
    <s v="A$0"/>
    <s v="A$86,663"/>
    <n v="7221.880762138906"/>
  </r>
  <r>
    <x v="3277"/>
    <n v="2008"/>
    <x v="4"/>
    <x v="7"/>
    <s v="Series A"/>
    <n v="341"/>
    <n v="3257"/>
    <n v="851"/>
    <n v="21.26"/>
    <n v="8"/>
    <s v="Yes"/>
    <s v="No"/>
    <n v="61"/>
    <x v="3"/>
    <n v="2619881"/>
    <n v="2"/>
    <n v="16"/>
    <n v="0.10469757445501995"/>
    <n v="261283.38962235185"/>
    <n v="2.4956011730205279"/>
    <x v="0"/>
    <s v="High Performer"/>
    <x v="0"/>
    <s v="$"/>
    <s v="$341M"/>
    <s v="$851M"/>
    <s v="$0"/>
    <s v="$2,61,283"/>
    <n v="21773.615801862656"/>
  </r>
  <r>
    <x v="3278"/>
    <n v="2017"/>
    <x v="1"/>
    <x v="5"/>
    <s v="Seed"/>
    <n v="281"/>
    <n v="3261"/>
    <n v="537"/>
    <n v="32.14"/>
    <n v="4"/>
    <s v="No"/>
    <s v="Yes"/>
    <n v="55"/>
    <x v="2"/>
    <n v="4705189"/>
    <n v="1"/>
    <n v="7"/>
    <n v="8.6169886537871818E-2"/>
    <n v="164673.41306347746"/>
    <n v="1.9110320284697508"/>
    <x v="3"/>
    <s v="Normal"/>
    <x v="2"/>
    <s v="¥"/>
    <s v="¥281M"/>
    <s v="¥537M"/>
    <s v="¥0"/>
    <s v="¥1,64,673"/>
    <n v="13722.784421956456"/>
  </r>
  <r>
    <x v="3279"/>
    <n v="2019"/>
    <x v="6"/>
    <x v="3"/>
    <s v="IPO"/>
    <n v="338"/>
    <n v="3261"/>
    <n v="711"/>
    <n v="46.5"/>
    <n v="4"/>
    <s v="Yes"/>
    <s v="Yes"/>
    <n v="57"/>
    <x v="2"/>
    <n v="4492278"/>
    <n v="5"/>
    <n v="5"/>
    <n v="0.1036491873658387"/>
    <n v="218031.27874885005"/>
    <n v="2.1035502958579881"/>
    <x v="3"/>
    <s v="Normal"/>
    <x v="0"/>
    <s v="£"/>
    <s v="£338M"/>
    <s v="£711M"/>
    <s v="£0"/>
    <s v="£2,18,031"/>
    <n v="18169.273229070837"/>
  </r>
  <r>
    <x v="3280"/>
    <n v="2020"/>
    <x v="2"/>
    <x v="2"/>
    <s v="Series A"/>
    <n v="466"/>
    <n v="3262"/>
    <n v="542"/>
    <n v="47.17"/>
    <n v="4"/>
    <s v="Yes"/>
    <s v="Yes"/>
    <n v="4"/>
    <x v="4"/>
    <n v="2394031"/>
    <n v="2"/>
    <n v="4"/>
    <n v="0.14285714285714285"/>
    <n v="166155.73267933782"/>
    <n v="1.1630901287553648"/>
    <x v="3"/>
    <s v="Normal"/>
    <x v="0"/>
    <s v="€"/>
    <s v="€466M"/>
    <s v="€542M"/>
    <s v="€0"/>
    <s v="€1,66,156"/>
    <n v="13846.311056611486"/>
  </r>
  <r>
    <x v="3281"/>
    <n v="2020"/>
    <x v="0"/>
    <x v="7"/>
    <s v="Series A"/>
    <n v="371"/>
    <n v="3263"/>
    <n v="910"/>
    <n v="36.86"/>
    <n v="9"/>
    <s v="Yes"/>
    <s v="No"/>
    <n v="12"/>
    <x v="1"/>
    <n v="2881521"/>
    <n v="2"/>
    <n v="4"/>
    <n v="0.11369904995403003"/>
    <n v="278884.4621513944"/>
    <n v="2.4528301886792452"/>
    <x v="3"/>
    <s v="High Performer"/>
    <x v="0"/>
    <s v="₹"/>
    <s v="₹371M"/>
    <s v="₹910M"/>
    <s v="₹0"/>
    <s v="₹2,78,884"/>
    <n v="23240.371845949536"/>
  </r>
  <r>
    <x v="3282"/>
    <n v="2004"/>
    <x v="3"/>
    <x v="4"/>
    <s v="IPO"/>
    <n v="351"/>
    <n v="3263"/>
    <n v="118"/>
    <n v="12.83"/>
    <n v="4"/>
    <s v="Yes"/>
    <s v="No"/>
    <n v="1"/>
    <x v="2"/>
    <n v="886154"/>
    <n v="5"/>
    <n v="20"/>
    <n v="0.10756972111553785"/>
    <n v="36163.040147103893"/>
    <n v="0.33618233618233617"/>
    <x v="3"/>
    <s v="Normal"/>
    <x v="0"/>
    <s v="€"/>
    <s v="€351M"/>
    <s v="€118M"/>
    <s v="€0"/>
    <s v="€36,163"/>
    <n v="3013.5866789253241"/>
  </r>
  <r>
    <x v="3283"/>
    <n v="2021"/>
    <x v="5"/>
    <x v="2"/>
    <s v="Series B"/>
    <n v="387"/>
    <n v="3267"/>
    <n v="71"/>
    <n v="32.770000000000003"/>
    <n v="6"/>
    <s v="Yes"/>
    <s v="Yes"/>
    <n v="45"/>
    <x v="3"/>
    <n v="1978424"/>
    <n v="3"/>
    <n v="3"/>
    <n v="0.1184573002754821"/>
    <n v="21732.476277930822"/>
    <n v="0.1834625322997416"/>
    <x v="0"/>
    <s v="Normal"/>
    <x v="0"/>
    <s v="¥"/>
    <s v="¥387M"/>
    <s v="¥71M"/>
    <s v="¥0"/>
    <s v="¥21,732"/>
    <n v="1811.0396898275685"/>
  </r>
  <r>
    <x v="3284"/>
    <n v="2013"/>
    <x v="7"/>
    <x v="1"/>
    <s v="IPO"/>
    <n v="130"/>
    <n v="3273"/>
    <n v="703"/>
    <n v="28.69"/>
    <n v="2"/>
    <s v="No"/>
    <s v="No"/>
    <n v="60"/>
    <x v="1"/>
    <n v="624680"/>
    <n v="5"/>
    <n v="11"/>
    <n v="3.9718912312862814E-2"/>
    <n v="214787.65658417353"/>
    <n v="5.407692307692308"/>
    <x v="0"/>
    <s v="Normal"/>
    <x v="1"/>
    <s v="A$"/>
    <s v="A$130M"/>
    <s v="A$703M"/>
    <s v="A$0"/>
    <s v="A$2,14,788"/>
    <n v="17898.971382014461"/>
  </r>
  <r>
    <x v="3285"/>
    <n v="2000"/>
    <x v="7"/>
    <x v="2"/>
    <s v="Seed"/>
    <n v="252"/>
    <n v="3275"/>
    <n v="350"/>
    <n v="26.52"/>
    <n v="7"/>
    <s v="Yes"/>
    <s v="Yes"/>
    <n v="33"/>
    <x v="2"/>
    <n v="4490530"/>
    <n v="1"/>
    <n v="24"/>
    <n v="7.6946564885496185E-2"/>
    <n v="106870.22900763359"/>
    <n v="1.3888888888888888"/>
    <x v="3"/>
    <s v="Normal"/>
    <x v="0"/>
    <s v="A$"/>
    <s v="A$252M"/>
    <s v="A$350M"/>
    <s v="A$0"/>
    <s v="A$1,06,870"/>
    <n v="8905.8524173027981"/>
  </r>
  <r>
    <x v="3286"/>
    <n v="2019"/>
    <x v="7"/>
    <x v="5"/>
    <s v="Series A"/>
    <n v="428"/>
    <n v="3277"/>
    <n v="635"/>
    <n v="36.369999999999997"/>
    <n v="1"/>
    <s v="Yes"/>
    <s v="Yes"/>
    <n v="28"/>
    <x v="4"/>
    <n v="2033950"/>
    <n v="2"/>
    <n v="5"/>
    <n v="0.13060726274031126"/>
    <n v="193774.79401891975"/>
    <n v="1.483644859813084"/>
    <x v="3"/>
    <s v="Normal"/>
    <x v="0"/>
    <s v="A$"/>
    <s v="A$428M"/>
    <s v="A$635M"/>
    <s v="A$0"/>
    <s v="A$1,93,775"/>
    <n v="16147.899501576645"/>
  </r>
  <r>
    <x v="3287"/>
    <n v="2021"/>
    <x v="7"/>
    <x v="8"/>
    <s v="Series A"/>
    <n v="463"/>
    <n v="3279"/>
    <n v="282"/>
    <n v="49.24"/>
    <n v="9"/>
    <s v="Yes"/>
    <s v="Yes"/>
    <n v="88"/>
    <x v="4"/>
    <n v="2679760"/>
    <n v="2"/>
    <n v="3"/>
    <n v="0.14120158584934431"/>
    <n v="86001.829826166519"/>
    <n v="0.60907127429805619"/>
    <x v="0"/>
    <s v="High Performer"/>
    <x v="0"/>
    <s v="A$"/>
    <s v="A$463M"/>
    <s v="A$282M"/>
    <s v="A$0"/>
    <s v="A$86,002"/>
    <n v="7166.8191521805429"/>
  </r>
  <r>
    <x v="3288"/>
    <n v="2022"/>
    <x v="6"/>
    <x v="5"/>
    <s v="IPO"/>
    <n v="220"/>
    <n v="3279"/>
    <n v="318"/>
    <n v="10.69"/>
    <n v="7"/>
    <s v="No"/>
    <s v="No"/>
    <n v="81"/>
    <x v="4"/>
    <n v="625792"/>
    <n v="5"/>
    <n v="2"/>
    <n v="6.7093626105519971E-2"/>
    <n v="96980.786825251605"/>
    <n v="1.4454545454545455"/>
    <x v="0"/>
    <s v="Normal"/>
    <x v="1"/>
    <s v="£"/>
    <s v="£220M"/>
    <s v="£318M"/>
    <s v="£0"/>
    <s v="£96,981"/>
    <n v="8081.7322354376338"/>
  </r>
  <r>
    <x v="3289"/>
    <n v="2015"/>
    <x v="0"/>
    <x v="1"/>
    <s v="Seed"/>
    <n v="130"/>
    <n v="3279"/>
    <n v="260"/>
    <n v="46.91"/>
    <n v="7"/>
    <s v="No"/>
    <s v="No"/>
    <n v="25"/>
    <x v="4"/>
    <n v="1281715"/>
    <n v="1"/>
    <n v="9"/>
    <n v="3.9646233607807259E-2"/>
    <n v="79292.46721561451"/>
    <n v="2"/>
    <x v="3"/>
    <s v="Normal"/>
    <x v="1"/>
    <s v="₹"/>
    <s v="₹130M"/>
    <s v="₹260M"/>
    <s v="₹0"/>
    <s v="₹79,292"/>
    <n v="6607.7056013012098"/>
  </r>
  <r>
    <x v="3290"/>
    <n v="2016"/>
    <x v="7"/>
    <x v="6"/>
    <s v="IPO"/>
    <n v="458"/>
    <n v="3282"/>
    <n v="714"/>
    <n v="34.74"/>
    <n v="8"/>
    <s v="No"/>
    <s v="Yes"/>
    <n v="2"/>
    <x v="1"/>
    <n v="2161770"/>
    <n v="5"/>
    <n v="8"/>
    <n v="0.13954905545399146"/>
    <n v="217550.27422303474"/>
    <n v="1.5589519650655022"/>
    <x v="0"/>
    <s v="High Performer"/>
    <x v="2"/>
    <s v="A$"/>
    <s v="A$458M"/>
    <s v="A$714M"/>
    <s v="A$0"/>
    <s v="A$2,17,550"/>
    <n v="18129.189518586227"/>
  </r>
  <r>
    <x v="3291"/>
    <n v="2004"/>
    <x v="4"/>
    <x v="2"/>
    <s v="Seed"/>
    <n v="300"/>
    <n v="3282"/>
    <n v="521"/>
    <n v="26.81"/>
    <n v="4"/>
    <s v="No"/>
    <s v="No"/>
    <n v="19"/>
    <x v="4"/>
    <n v="2198959"/>
    <n v="1"/>
    <n v="20"/>
    <n v="9.1407678244972576E-2"/>
    <n v="158744.66788543572"/>
    <n v="1.7366666666666666"/>
    <x v="2"/>
    <s v="Normal"/>
    <x v="1"/>
    <s v="$"/>
    <s v="$300M"/>
    <s v="$521M"/>
    <s v="$0"/>
    <s v="$1,58,745"/>
    <n v="13228.722323786309"/>
  </r>
  <r>
    <x v="3292"/>
    <n v="2018"/>
    <x v="6"/>
    <x v="4"/>
    <s v="Series B"/>
    <n v="99"/>
    <n v="3283"/>
    <n v="367"/>
    <n v="36.479999999999997"/>
    <n v="9"/>
    <s v="No"/>
    <s v="No"/>
    <n v="76"/>
    <x v="1"/>
    <n v="986143"/>
    <n v="3"/>
    <n v="6"/>
    <n v="3.0155345720377702E-2"/>
    <n v="111787.99878160219"/>
    <n v="3.7070707070707072"/>
    <x v="0"/>
    <s v="High Performer"/>
    <x v="1"/>
    <s v="£"/>
    <s v="£99M"/>
    <s v="£367M"/>
    <s v="£0"/>
    <s v="£1,11,788"/>
    <n v="9315.666565133517"/>
  </r>
  <r>
    <x v="3293"/>
    <n v="2004"/>
    <x v="7"/>
    <x v="5"/>
    <s v="Series A"/>
    <n v="204"/>
    <n v="3283"/>
    <n v="931"/>
    <n v="21.79"/>
    <n v="7"/>
    <s v="Yes"/>
    <s v="Yes"/>
    <n v="55"/>
    <x v="0"/>
    <n v="3131515"/>
    <n v="2"/>
    <n v="20"/>
    <n v="6.2138288151081328E-2"/>
    <n v="283582.08955223882"/>
    <n v="4.5637254901960782"/>
    <x v="3"/>
    <s v="Normal"/>
    <x v="0"/>
    <s v="A$"/>
    <s v="A$204M"/>
    <s v="A$931M"/>
    <s v="A$0"/>
    <s v="A$2,83,582"/>
    <n v="23631.8407960199"/>
  </r>
  <r>
    <x v="3294"/>
    <n v="2009"/>
    <x v="7"/>
    <x v="0"/>
    <s v="Series C"/>
    <n v="425"/>
    <n v="3284"/>
    <n v="208"/>
    <n v="42.35"/>
    <n v="1"/>
    <s v="No"/>
    <s v="Yes"/>
    <n v="18"/>
    <x v="2"/>
    <n v="819164"/>
    <n v="4"/>
    <n v="15"/>
    <n v="0.12941534713763703"/>
    <n v="63337.393422655296"/>
    <n v="0.48941176470588238"/>
    <x v="0"/>
    <s v="Normal"/>
    <x v="2"/>
    <s v="A$"/>
    <s v="A$425M"/>
    <s v="A$208M"/>
    <s v="A$0"/>
    <s v="A$63,337"/>
    <n v="5278.116118554608"/>
  </r>
  <r>
    <x v="3295"/>
    <n v="2010"/>
    <x v="7"/>
    <x v="4"/>
    <s v="IPO"/>
    <n v="145"/>
    <n v="3285"/>
    <n v="979"/>
    <n v="32.69"/>
    <n v="9"/>
    <s v="Yes"/>
    <s v="No"/>
    <n v="42"/>
    <x v="4"/>
    <n v="4473113"/>
    <n v="5"/>
    <n v="14"/>
    <n v="4.4140030441400302E-2"/>
    <n v="298021.30898021307"/>
    <n v="6.7517241379310349"/>
    <x v="0"/>
    <s v="High Performer"/>
    <x v="0"/>
    <s v="A$"/>
    <s v="A$145M"/>
    <s v="A$979M"/>
    <s v="A$0"/>
    <s v="A$2,98,021"/>
    <n v="24835.109081684423"/>
  </r>
  <r>
    <x v="3296"/>
    <n v="2001"/>
    <x v="2"/>
    <x v="7"/>
    <s v="Seed"/>
    <n v="251"/>
    <n v="3287"/>
    <n v="659"/>
    <n v="15.64"/>
    <n v="6"/>
    <s v="No"/>
    <s v="No"/>
    <n v="24"/>
    <x v="2"/>
    <n v="2276201"/>
    <n v="1"/>
    <n v="23"/>
    <n v="7.6361423790690594E-2"/>
    <n v="200486.76604806815"/>
    <n v="2.6254980079681274"/>
    <x v="3"/>
    <s v="Normal"/>
    <x v="1"/>
    <s v="€"/>
    <s v="€251M"/>
    <s v="€659M"/>
    <s v="€0"/>
    <s v="€2,00,487"/>
    <n v="16707.230504005678"/>
  </r>
  <r>
    <x v="3297"/>
    <n v="2019"/>
    <x v="0"/>
    <x v="3"/>
    <s v="IPO"/>
    <n v="435"/>
    <n v="3288"/>
    <n v="1"/>
    <n v="28.36"/>
    <n v="2"/>
    <s v="No"/>
    <s v="No"/>
    <n v="6"/>
    <x v="2"/>
    <n v="2349397"/>
    <n v="5"/>
    <n v="5"/>
    <n v="0.13229927007299269"/>
    <n v="304.13625304136252"/>
    <n v="2.2988505747126436E-3"/>
    <x v="2"/>
    <s v="Normal"/>
    <x v="1"/>
    <s v="₹"/>
    <s v="₹435M"/>
    <s v="₹1M"/>
    <s v="₹0"/>
    <s v="₹304"/>
    <n v="25.344687753446877"/>
  </r>
  <r>
    <x v="3298"/>
    <n v="2006"/>
    <x v="9"/>
    <x v="6"/>
    <s v="Seed"/>
    <n v="53"/>
    <n v="3289"/>
    <n v="176"/>
    <n v="35.119999999999997"/>
    <n v="6"/>
    <s v="Yes"/>
    <s v="Yes"/>
    <n v="15"/>
    <x v="2"/>
    <n v="316241"/>
    <n v="1"/>
    <n v="18"/>
    <n v="1.6114320462146548E-2"/>
    <n v="53511.705685618726"/>
    <n v="3.3207547169811322"/>
    <x v="0"/>
    <s v="Normal"/>
    <x v="0"/>
    <n v="0"/>
    <s v="053M"/>
    <s v="0176M"/>
    <s v="00"/>
    <s v="053,512"/>
    <n v="4459.3088071348939"/>
  </r>
  <r>
    <x v="3299"/>
    <n v="2020"/>
    <x v="8"/>
    <x v="3"/>
    <s v="IPO"/>
    <n v="282"/>
    <n v="3289"/>
    <n v="66"/>
    <n v="31.7"/>
    <n v="4"/>
    <s v="No"/>
    <s v="No"/>
    <n v="85"/>
    <x v="3"/>
    <n v="624720"/>
    <n v="5"/>
    <n v="4"/>
    <n v="8.5740346609911824E-2"/>
    <n v="20066.889632107024"/>
    <n v="0.23404255319148937"/>
    <x v="0"/>
    <s v="Normal"/>
    <x v="1"/>
    <s v="$"/>
    <s v="$282M"/>
    <s v="$66M"/>
    <s v="$0"/>
    <s v="$20,067"/>
    <n v="1672.2408026755852"/>
  </r>
  <r>
    <x v="3300"/>
    <n v="2021"/>
    <x v="7"/>
    <x v="9"/>
    <s v="Seed"/>
    <n v="116"/>
    <n v="3291"/>
    <n v="115"/>
    <n v="4.12"/>
    <n v="8"/>
    <s v="Yes"/>
    <s v="No"/>
    <n v="96"/>
    <x v="2"/>
    <n v="4102206"/>
    <n v="1"/>
    <n v="3"/>
    <n v="3.5247645092676999E-2"/>
    <n v="34943.786083257372"/>
    <n v="0.99137931034482762"/>
    <x v="2"/>
    <s v="High Performer"/>
    <x v="0"/>
    <s v="A$"/>
    <s v="A$116M"/>
    <s v="A$115M"/>
    <s v="A$0"/>
    <s v="A$34,944"/>
    <n v="2911.9821736047807"/>
  </r>
  <r>
    <x v="3301"/>
    <n v="2012"/>
    <x v="2"/>
    <x v="2"/>
    <s v="Seed"/>
    <n v="92"/>
    <n v="3291"/>
    <n v="386"/>
    <n v="34.81"/>
    <n v="3"/>
    <s v="No"/>
    <s v="Yes"/>
    <n v="21"/>
    <x v="2"/>
    <n v="1897138"/>
    <n v="1"/>
    <n v="12"/>
    <n v="2.7955028866605895E-2"/>
    <n v="117289.57763597691"/>
    <n v="4.1956521739130439"/>
    <x v="1"/>
    <s v="Normal"/>
    <x v="2"/>
    <s v="€"/>
    <s v="€92M"/>
    <s v="€386M"/>
    <s v="€0"/>
    <s v="€1,17,290"/>
    <n v="9774.1314696647423"/>
  </r>
  <r>
    <x v="3302"/>
    <n v="2004"/>
    <x v="1"/>
    <x v="2"/>
    <s v="Series C"/>
    <n v="36"/>
    <n v="3291"/>
    <n v="24"/>
    <n v="14.42"/>
    <n v="2"/>
    <s v="Yes"/>
    <s v="Yes"/>
    <n v="41"/>
    <x v="0"/>
    <n v="3736139"/>
    <n v="4"/>
    <n v="20"/>
    <n v="1.0938924339106655E-2"/>
    <n v="7292.6162260711026"/>
    <n v="0.66666666666666663"/>
    <x v="0"/>
    <s v="Normal"/>
    <x v="0"/>
    <s v="¥"/>
    <s v="¥36M"/>
    <s v="¥24M"/>
    <s v="¥0"/>
    <s v="¥7,293"/>
    <n v="607.71801883925855"/>
  </r>
  <r>
    <x v="3303"/>
    <n v="2007"/>
    <x v="9"/>
    <x v="4"/>
    <s v="Series A"/>
    <n v="243"/>
    <n v="3292"/>
    <n v="987"/>
    <n v="45.29"/>
    <n v="5"/>
    <s v="No"/>
    <s v="Yes"/>
    <n v="4"/>
    <x v="4"/>
    <n v="2578332"/>
    <n v="2"/>
    <n v="17"/>
    <n v="7.3815309842041307E-2"/>
    <n v="299817.73997569864"/>
    <n v="4.0617283950617287"/>
    <x v="3"/>
    <s v="Normal"/>
    <x v="2"/>
    <n v="0"/>
    <s v="0243M"/>
    <s v="0987M"/>
    <s v="00"/>
    <s v="02,99,818"/>
    <n v="24984.811664641555"/>
  </r>
  <r>
    <x v="3304"/>
    <n v="2014"/>
    <x v="3"/>
    <x v="3"/>
    <s v="Seed"/>
    <n v="381"/>
    <n v="3292"/>
    <n v="692"/>
    <n v="40.29"/>
    <n v="2"/>
    <s v="Yes"/>
    <s v="Yes"/>
    <n v="89"/>
    <x v="2"/>
    <n v="4538659"/>
    <n v="1"/>
    <n v="10"/>
    <n v="0.11573511543134872"/>
    <n v="210206.56136087485"/>
    <n v="1.8162729658792651"/>
    <x v="3"/>
    <s v="Normal"/>
    <x v="0"/>
    <s v="€"/>
    <s v="€381M"/>
    <s v="€692M"/>
    <s v="€0"/>
    <s v="€2,10,207"/>
    <n v="17517.21344673957"/>
  </r>
  <r>
    <x v="3305"/>
    <n v="2019"/>
    <x v="6"/>
    <x v="4"/>
    <s v="Series B"/>
    <n v="363"/>
    <n v="3292"/>
    <n v="894"/>
    <n v="44"/>
    <n v="2"/>
    <s v="Yes"/>
    <s v="Yes"/>
    <n v="83"/>
    <x v="1"/>
    <n v="3854630"/>
    <n v="3"/>
    <n v="5"/>
    <n v="0.11026731470230863"/>
    <n v="271567.43620899151"/>
    <n v="2.4628099173553717"/>
    <x v="0"/>
    <s v="Normal"/>
    <x v="0"/>
    <s v="£"/>
    <s v="£363M"/>
    <s v="£894M"/>
    <s v="£0"/>
    <s v="£2,71,567"/>
    <n v="22630.619684082623"/>
  </r>
  <r>
    <x v="3306"/>
    <n v="2003"/>
    <x v="9"/>
    <x v="2"/>
    <s v="Series B"/>
    <n v="108"/>
    <n v="3294"/>
    <n v="53"/>
    <n v="23.17"/>
    <n v="9"/>
    <s v="No"/>
    <s v="No"/>
    <n v="94"/>
    <x v="1"/>
    <n v="1564908"/>
    <n v="3"/>
    <n v="21"/>
    <n v="3.2786885245901641E-2"/>
    <n v="16089.860352155434"/>
    <n v="0.49074074074074076"/>
    <x v="0"/>
    <s v="High Performer"/>
    <x v="1"/>
    <n v="0"/>
    <s v="0108M"/>
    <s v="053M"/>
    <s v="00"/>
    <s v="016,090"/>
    <n v="1340.8216960129528"/>
  </r>
  <r>
    <x v="3307"/>
    <n v="2007"/>
    <x v="5"/>
    <x v="7"/>
    <s v="Series A"/>
    <n v="158"/>
    <n v="3294"/>
    <n v="350"/>
    <n v="14.08"/>
    <n v="4"/>
    <s v="No"/>
    <s v="No"/>
    <n v="80"/>
    <x v="4"/>
    <n v="1685555"/>
    <n v="2"/>
    <n v="17"/>
    <n v="4.796599878567092E-2"/>
    <n v="106253.79477838494"/>
    <n v="2.2151898734177213"/>
    <x v="3"/>
    <s v="Normal"/>
    <x v="1"/>
    <s v="¥"/>
    <s v="¥158M"/>
    <s v="¥350M"/>
    <s v="¥0"/>
    <s v="¥1,06,254"/>
    <n v="8854.4828981987448"/>
  </r>
  <r>
    <x v="3308"/>
    <n v="2009"/>
    <x v="5"/>
    <x v="0"/>
    <s v="Series B"/>
    <n v="440"/>
    <n v="3295"/>
    <n v="218"/>
    <n v="7.09"/>
    <n v="8"/>
    <s v="No"/>
    <s v="No"/>
    <n v="30"/>
    <x v="1"/>
    <n v="2214357"/>
    <n v="3"/>
    <n v="15"/>
    <n v="0.13353566009104703"/>
    <n v="66160.849772382397"/>
    <n v="0.49545454545454548"/>
    <x v="3"/>
    <s v="High Performer"/>
    <x v="1"/>
    <s v="¥"/>
    <s v="¥440M"/>
    <s v="¥218M"/>
    <s v="¥0"/>
    <s v="¥66,161"/>
    <n v="5513.4041476985331"/>
  </r>
  <r>
    <x v="3309"/>
    <n v="2016"/>
    <x v="7"/>
    <x v="4"/>
    <s v="Series C"/>
    <n v="306"/>
    <n v="3295"/>
    <n v="82"/>
    <n v="23.59"/>
    <n v="8"/>
    <s v="Yes"/>
    <s v="No"/>
    <n v="5"/>
    <x v="2"/>
    <n v="2702216"/>
    <n v="4"/>
    <n v="8"/>
    <n v="9.2867981790591803E-2"/>
    <n v="24886.19119878604"/>
    <n v="0.26797385620915032"/>
    <x v="0"/>
    <s v="High Performer"/>
    <x v="0"/>
    <s v="A$"/>
    <s v="A$306M"/>
    <s v="A$82M"/>
    <s v="A$0"/>
    <s v="A$24,886"/>
    <n v="2073.8492665655035"/>
  </r>
  <r>
    <x v="3310"/>
    <n v="2015"/>
    <x v="2"/>
    <x v="5"/>
    <s v="Seed"/>
    <n v="108"/>
    <n v="3295"/>
    <n v="975"/>
    <n v="13.84"/>
    <n v="4"/>
    <s v="Yes"/>
    <s v="No"/>
    <n v="2"/>
    <x v="1"/>
    <n v="1301308"/>
    <n v="1"/>
    <n v="9"/>
    <n v="3.2776934749620637E-2"/>
    <n v="295902.88315629744"/>
    <n v="9.0277777777777786"/>
    <x v="2"/>
    <s v="Normal"/>
    <x v="0"/>
    <s v="€"/>
    <s v="€108M"/>
    <s v="€975M"/>
    <s v="€0"/>
    <s v="€2,95,903"/>
    <n v="24658.573596358117"/>
  </r>
  <r>
    <x v="3311"/>
    <n v="2013"/>
    <x v="6"/>
    <x v="7"/>
    <s v="Series C"/>
    <n v="69"/>
    <n v="3296"/>
    <n v="433"/>
    <n v="3.08"/>
    <n v="4"/>
    <s v="Yes"/>
    <s v="No"/>
    <n v="76"/>
    <x v="1"/>
    <n v="3292460"/>
    <n v="4"/>
    <n v="11"/>
    <n v="2.0934466019417477E-2"/>
    <n v="131371.35922330097"/>
    <n v="6.27536231884058"/>
    <x v="1"/>
    <s v="Normal"/>
    <x v="0"/>
    <s v="£"/>
    <s v="£69M"/>
    <s v="£433M"/>
    <s v="£0"/>
    <s v="£1,31,371"/>
    <n v="10947.613268608415"/>
  </r>
  <r>
    <x v="3312"/>
    <n v="2022"/>
    <x v="7"/>
    <x v="4"/>
    <s v="IPO"/>
    <n v="15"/>
    <n v="3297"/>
    <n v="249"/>
    <n v="28.23"/>
    <n v="9"/>
    <s v="Yes"/>
    <s v="Yes"/>
    <n v="11"/>
    <x v="0"/>
    <n v="1311584"/>
    <n v="5"/>
    <n v="2"/>
    <n v="4.549590536851683E-3"/>
    <n v="75523.202911737942"/>
    <n v="16.600000000000001"/>
    <x v="3"/>
    <s v="High Performer"/>
    <x v="0"/>
    <s v="A$"/>
    <s v="A$15M"/>
    <s v="A$249M"/>
    <s v="A$0"/>
    <s v="A$75,523"/>
    <n v="6293.6002426448285"/>
  </r>
  <r>
    <x v="3313"/>
    <n v="2003"/>
    <x v="9"/>
    <x v="7"/>
    <s v="Series A"/>
    <n v="440"/>
    <n v="3297"/>
    <n v="376"/>
    <n v="22.52"/>
    <n v="6"/>
    <s v="Yes"/>
    <s v="Yes"/>
    <n v="50"/>
    <x v="2"/>
    <n v="2537107"/>
    <n v="2"/>
    <n v="21"/>
    <n v="0.13345465574764936"/>
    <n v="114043.06945708219"/>
    <n v="0.8545454545454545"/>
    <x v="2"/>
    <s v="Normal"/>
    <x v="0"/>
    <n v="0"/>
    <s v="0440M"/>
    <s v="0376M"/>
    <s v="00"/>
    <s v="01,14,043"/>
    <n v="9503.5891214235162"/>
  </r>
  <r>
    <x v="3314"/>
    <n v="2016"/>
    <x v="4"/>
    <x v="0"/>
    <s v="Series B"/>
    <n v="51"/>
    <n v="3298"/>
    <n v="836"/>
    <n v="45.33"/>
    <n v="7"/>
    <s v="No"/>
    <s v="Yes"/>
    <n v="40"/>
    <x v="1"/>
    <n v="1733164"/>
    <n v="3"/>
    <n v="8"/>
    <n v="1.5463917525773196E-2"/>
    <n v="253486.96179502728"/>
    <n v="16.392156862745097"/>
    <x v="3"/>
    <s v="Normal"/>
    <x v="2"/>
    <s v="$"/>
    <s v="$51M"/>
    <s v="$836M"/>
    <s v="$0"/>
    <s v="$2,53,487"/>
    <n v="21123.913482918942"/>
  </r>
  <r>
    <x v="3315"/>
    <n v="2009"/>
    <x v="1"/>
    <x v="9"/>
    <s v="Series B"/>
    <n v="401"/>
    <n v="3298"/>
    <n v="222"/>
    <n v="0.48"/>
    <n v="5"/>
    <s v="No"/>
    <s v="Yes"/>
    <n v="69"/>
    <x v="1"/>
    <n v="1935096"/>
    <n v="3"/>
    <n v="15"/>
    <n v="0.12158884172225591"/>
    <n v="67313.523347483322"/>
    <n v="0.55361596009975067"/>
    <x v="0"/>
    <s v="Normal"/>
    <x v="2"/>
    <s v="¥"/>
    <s v="¥401M"/>
    <s v="¥222M"/>
    <s v="¥0"/>
    <s v="¥67,314"/>
    <n v="5609.4602789569435"/>
  </r>
  <r>
    <x v="3316"/>
    <n v="2007"/>
    <x v="8"/>
    <x v="0"/>
    <s v="Series C"/>
    <n v="289"/>
    <n v="3298"/>
    <n v="106"/>
    <n v="38.1"/>
    <n v="4"/>
    <s v="Yes"/>
    <s v="No"/>
    <n v="19"/>
    <x v="4"/>
    <n v="3957198"/>
    <n v="4"/>
    <n v="17"/>
    <n v="8.7628865979381437E-2"/>
    <n v="32140.691328077624"/>
    <n v="0.36678200692041524"/>
    <x v="0"/>
    <s v="Normal"/>
    <x v="0"/>
    <s v="$"/>
    <s v="$289M"/>
    <s v="$106M"/>
    <s v="$0"/>
    <s v="$32,141"/>
    <n v="2678.3909440064685"/>
  </r>
  <r>
    <x v="3317"/>
    <n v="2019"/>
    <x v="4"/>
    <x v="5"/>
    <s v="Seed"/>
    <n v="288"/>
    <n v="3298"/>
    <n v="145"/>
    <n v="43"/>
    <n v="3"/>
    <s v="Yes"/>
    <s v="No"/>
    <n v="21"/>
    <x v="4"/>
    <n v="2102211"/>
    <n v="1"/>
    <n v="5"/>
    <n v="8.7325651910248631E-2"/>
    <n v="43966.040024257127"/>
    <n v="0.50347222222222221"/>
    <x v="3"/>
    <s v="Normal"/>
    <x v="0"/>
    <s v="$"/>
    <s v="$288M"/>
    <s v="$145M"/>
    <s v="$0"/>
    <s v="$43,966"/>
    <n v="3663.8366686880936"/>
  </r>
  <r>
    <x v="3318"/>
    <n v="2010"/>
    <x v="0"/>
    <x v="9"/>
    <s v="Series A"/>
    <n v="402"/>
    <n v="3301"/>
    <n v="469"/>
    <n v="16.13"/>
    <n v="2"/>
    <s v="No"/>
    <s v="Yes"/>
    <n v="87"/>
    <x v="1"/>
    <n v="1344071"/>
    <n v="2"/>
    <n v="14"/>
    <n v="0.12178127840048471"/>
    <n v="142078.15813389883"/>
    <n v="1.1666666666666667"/>
    <x v="3"/>
    <s v="Normal"/>
    <x v="2"/>
    <s v="₹"/>
    <s v="₹402M"/>
    <s v="₹469M"/>
    <s v="₹0"/>
    <s v="₹1,42,078"/>
    <n v="11839.846511158235"/>
  </r>
  <r>
    <x v="3319"/>
    <n v="2019"/>
    <x v="1"/>
    <x v="9"/>
    <s v="Series C"/>
    <n v="452"/>
    <n v="3302"/>
    <n v="219"/>
    <n v="4.59"/>
    <n v="6"/>
    <s v="Yes"/>
    <s v="No"/>
    <n v="73"/>
    <x v="0"/>
    <n v="2870466"/>
    <n v="4"/>
    <n v="5"/>
    <n v="0.13688673531193216"/>
    <n v="66323.440339188368"/>
    <n v="0.48451327433628316"/>
    <x v="3"/>
    <s v="Normal"/>
    <x v="0"/>
    <s v="¥"/>
    <s v="¥452M"/>
    <s v="¥219M"/>
    <s v="¥0"/>
    <s v="¥66,323"/>
    <n v="5526.9533615990313"/>
  </r>
  <r>
    <x v="3320"/>
    <n v="2005"/>
    <x v="9"/>
    <x v="1"/>
    <s v="IPO"/>
    <n v="368"/>
    <n v="3302"/>
    <n v="536"/>
    <n v="29.12"/>
    <n v="4"/>
    <s v="Yes"/>
    <s v="Yes"/>
    <n v="8"/>
    <x v="1"/>
    <n v="3068091"/>
    <n v="5"/>
    <n v="19"/>
    <n v="0.11144760751059964"/>
    <n v="162325.8631132647"/>
    <n v="1.4565217391304348"/>
    <x v="3"/>
    <s v="Normal"/>
    <x v="0"/>
    <n v="0"/>
    <s v="0368M"/>
    <s v="0536M"/>
    <s v="00"/>
    <s v="01,62,326"/>
    <n v="13527.155259438725"/>
  </r>
  <r>
    <x v="3321"/>
    <n v="2013"/>
    <x v="8"/>
    <x v="4"/>
    <s v="Series A"/>
    <n v="314"/>
    <n v="3303"/>
    <n v="421"/>
    <n v="5.63"/>
    <n v="3"/>
    <s v="Yes"/>
    <s v="No"/>
    <n v="49"/>
    <x v="0"/>
    <n v="682424"/>
    <n v="2"/>
    <n v="11"/>
    <n v="9.5065092340296697E-2"/>
    <n v="127459.88495307296"/>
    <n v="1.3407643312101911"/>
    <x v="1"/>
    <s v="Normal"/>
    <x v="0"/>
    <s v="$"/>
    <s v="$314M"/>
    <s v="$421M"/>
    <s v="$0"/>
    <s v="$1,27,460"/>
    <n v="10621.657079422746"/>
  </r>
  <r>
    <x v="3322"/>
    <n v="2002"/>
    <x v="6"/>
    <x v="3"/>
    <s v="IPO"/>
    <n v="49"/>
    <n v="3303"/>
    <n v="183"/>
    <n v="7.07"/>
    <n v="1"/>
    <s v="Yes"/>
    <s v="No"/>
    <n v="32"/>
    <x v="3"/>
    <n v="3525819"/>
    <n v="5"/>
    <n v="22"/>
    <n v="1.4834998486224644E-2"/>
    <n v="55404.178019981831"/>
    <n v="3.7346938775510203"/>
    <x v="3"/>
    <s v="Normal"/>
    <x v="0"/>
    <s v="£"/>
    <s v="£49M"/>
    <s v="£183M"/>
    <s v="£0"/>
    <s v="£55,404"/>
    <n v="4617.0148349984865"/>
  </r>
  <r>
    <x v="3323"/>
    <n v="2003"/>
    <x v="9"/>
    <x v="9"/>
    <s v="Series B"/>
    <n v="354"/>
    <n v="3304"/>
    <n v="976"/>
    <n v="2.71"/>
    <n v="1"/>
    <s v="Yes"/>
    <s v="No"/>
    <n v="62"/>
    <x v="0"/>
    <n v="3585080"/>
    <n v="3"/>
    <n v="21"/>
    <n v="0.10714285714285714"/>
    <n v="295399.51573849877"/>
    <n v="2.7570621468926553"/>
    <x v="2"/>
    <s v="Normal"/>
    <x v="0"/>
    <n v="0"/>
    <s v="0354M"/>
    <s v="0976M"/>
    <s v="00"/>
    <s v="02,95,400"/>
    <n v="24616.626311541564"/>
  </r>
  <r>
    <x v="3324"/>
    <n v="2018"/>
    <x v="1"/>
    <x v="1"/>
    <s v="Seed"/>
    <n v="61"/>
    <n v="3306"/>
    <n v="536"/>
    <n v="26.19"/>
    <n v="2"/>
    <s v="No"/>
    <s v="No"/>
    <n v="93"/>
    <x v="2"/>
    <n v="3521359"/>
    <n v="1"/>
    <n v="6"/>
    <n v="1.8451300665456746E-2"/>
    <n v="162129.46158499699"/>
    <n v="8.7868852459016402"/>
    <x v="0"/>
    <s v="Normal"/>
    <x v="1"/>
    <s v="¥"/>
    <s v="¥61M"/>
    <s v="¥536M"/>
    <s v="¥0"/>
    <s v="¥1,62,129"/>
    <n v="13510.788465416415"/>
  </r>
  <r>
    <x v="3325"/>
    <n v="2012"/>
    <x v="0"/>
    <x v="9"/>
    <s v="Series B"/>
    <n v="155"/>
    <n v="3306"/>
    <n v="346"/>
    <n v="13.22"/>
    <n v="2"/>
    <s v="No"/>
    <s v="Yes"/>
    <n v="21"/>
    <x v="0"/>
    <n v="3751434"/>
    <n v="3"/>
    <n v="12"/>
    <n v="4.6884452510586809E-2"/>
    <n v="104658.19721718089"/>
    <n v="2.2322580645161292"/>
    <x v="3"/>
    <s v="Normal"/>
    <x v="2"/>
    <s v="₹"/>
    <s v="₹155M"/>
    <s v="₹346M"/>
    <s v="₹0"/>
    <s v="₹1,04,658"/>
    <n v="8721.5164347650734"/>
  </r>
  <r>
    <x v="3326"/>
    <n v="2008"/>
    <x v="4"/>
    <x v="7"/>
    <s v="Series C"/>
    <n v="472"/>
    <n v="3308"/>
    <n v="170"/>
    <n v="9.0399999999999991"/>
    <n v="4"/>
    <s v="Yes"/>
    <s v="No"/>
    <n v="52"/>
    <x v="3"/>
    <n v="74630"/>
    <n v="4"/>
    <n v="16"/>
    <n v="0.14268440145102781"/>
    <n v="51390.56831922612"/>
    <n v="0.36016949152542371"/>
    <x v="3"/>
    <s v="Normal"/>
    <x v="0"/>
    <s v="$"/>
    <s v="$472M"/>
    <s v="$170M"/>
    <s v="$0"/>
    <s v="$51,391"/>
    <n v="4282.54735993551"/>
  </r>
  <r>
    <x v="3327"/>
    <n v="2022"/>
    <x v="5"/>
    <x v="6"/>
    <s v="IPO"/>
    <n v="380"/>
    <n v="3310"/>
    <n v="619"/>
    <n v="24.36"/>
    <n v="8"/>
    <s v="Yes"/>
    <s v="No"/>
    <n v="11"/>
    <x v="3"/>
    <n v="133112"/>
    <n v="5"/>
    <n v="2"/>
    <n v="0.11480362537764351"/>
    <n v="187009.06344410876"/>
    <n v="1.6289473684210527"/>
    <x v="0"/>
    <s v="High Performer"/>
    <x v="0"/>
    <s v="¥"/>
    <s v="¥380M"/>
    <s v="¥619M"/>
    <s v="¥0"/>
    <s v="¥1,87,009"/>
    <n v="15584.088620342396"/>
  </r>
  <r>
    <x v="3328"/>
    <n v="2005"/>
    <x v="9"/>
    <x v="5"/>
    <s v="Series C"/>
    <n v="198"/>
    <n v="3311"/>
    <n v="82"/>
    <n v="10.02"/>
    <n v="6"/>
    <s v="No"/>
    <s v="Yes"/>
    <n v="11"/>
    <x v="2"/>
    <n v="4411905"/>
    <n v="4"/>
    <n v="19"/>
    <n v="5.9800664451827246E-2"/>
    <n v="24765.93174267593"/>
    <n v="0.41414141414141414"/>
    <x v="3"/>
    <s v="Normal"/>
    <x v="2"/>
    <n v="0"/>
    <s v="0198M"/>
    <s v="082M"/>
    <s v="00"/>
    <s v="024,766"/>
    <n v="2063.8276452229939"/>
  </r>
  <r>
    <x v="3329"/>
    <n v="2011"/>
    <x v="8"/>
    <x v="9"/>
    <s v="Series A"/>
    <n v="467"/>
    <n v="3313"/>
    <n v="553"/>
    <n v="2.62"/>
    <n v="3"/>
    <s v="No"/>
    <s v="Yes"/>
    <n v="32"/>
    <x v="1"/>
    <n v="1674432"/>
    <n v="2"/>
    <n v="13"/>
    <n v="0.14095985511620887"/>
    <n v="166918.20102626018"/>
    <n v="1.1841541755888652"/>
    <x v="0"/>
    <s v="Normal"/>
    <x v="2"/>
    <s v="$"/>
    <s v="$467M"/>
    <s v="$553M"/>
    <s v="$0"/>
    <s v="$1,66,918"/>
    <n v="13909.850085521683"/>
  </r>
  <r>
    <x v="3330"/>
    <n v="2016"/>
    <x v="9"/>
    <x v="9"/>
    <s v="Series C"/>
    <n v="223"/>
    <n v="3314"/>
    <n v="275"/>
    <n v="34.549999999999997"/>
    <n v="7"/>
    <s v="Yes"/>
    <s v="Yes"/>
    <n v="39"/>
    <x v="4"/>
    <n v="3681871"/>
    <n v="4"/>
    <n v="8"/>
    <n v="6.7290283645141821E-2"/>
    <n v="82981.291490645744"/>
    <n v="1.2331838565022422"/>
    <x v="3"/>
    <s v="Normal"/>
    <x v="0"/>
    <n v="0"/>
    <s v="0223M"/>
    <s v="0275M"/>
    <s v="00"/>
    <s v="082,981"/>
    <n v="6915.107624220479"/>
  </r>
  <r>
    <x v="3331"/>
    <n v="2003"/>
    <x v="6"/>
    <x v="0"/>
    <s v="Seed"/>
    <n v="403"/>
    <n v="3315"/>
    <n v="108"/>
    <n v="4.91"/>
    <n v="6"/>
    <s v="No"/>
    <s v="Yes"/>
    <n v="33"/>
    <x v="4"/>
    <n v="226905"/>
    <n v="1"/>
    <n v="21"/>
    <n v="0.12156862745098039"/>
    <n v="32579.185520361993"/>
    <n v="0.26799007444168732"/>
    <x v="3"/>
    <s v="Normal"/>
    <x v="2"/>
    <s v="£"/>
    <s v="£403M"/>
    <s v="£108M"/>
    <s v="£0"/>
    <s v="£32,579"/>
    <n v="2714.9321266968327"/>
  </r>
  <r>
    <x v="3332"/>
    <n v="2021"/>
    <x v="9"/>
    <x v="6"/>
    <s v="Series B"/>
    <n v="389"/>
    <n v="3317"/>
    <n v="8"/>
    <n v="49.44"/>
    <n v="3"/>
    <s v="Yes"/>
    <s v="Yes"/>
    <n v="97"/>
    <x v="0"/>
    <n v="2441557"/>
    <n v="3"/>
    <n v="3"/>
    <n v="0.1172746457642448"/>
    <n v="2411.8179077479649"/>
    <n v="2.056555269922879E-2"/>
    <x v="0"/>
    <s v="Normal"/>
    <x v="0"/>
    <n v="0"/>
    <s v="0389M"/>
    <s v="08M"/>
    <s v="00"/>
    <s v="02,412"/>
    <n v="200.98482564566376"/>
  </r>
  <r>
    <x v="3333"/>
    <n v="2006"/>
    <x v="5"/>
    <x v="7"/>
    <s v="Series B"/>
    <n v="212"/>
    <n v="3317"/>
    <n v="845"/>
    <n v="33.33"/>
    <n v="2"/>
    <s v="No"/>
    <s v="Yes"/>
    <n v="60"/>
    <x v="4"/>
    <n v="1834418"/>
    <n v="3"/>
    <n v="18"/>
    <n v="6.391317455532107E-2"/>
    <n v="254748.2665058788"/>
    <n v="3.9858490566037736"/>
    <x v="0"/>
    <s v="Normal"/>
    <x v="2"/>
    <s v="¥"/>
    <s v="¥212M"/>
    <s v="¥845M"/>
    <s v="¥0"/>
    <s v="¥2,54,748"/>
    <n v="21229.022208823233"/>
  </r>
  <r>
    <x v="3334"/>
    <n v="2009"/>
    <x v="9"/>
    <x v="6"/>
    <s v="Seed"/>
    <n v="173"/>
    <n v="3317"/>
    <n v="207"/>
    <n v="49.05"/>
    <n v="1"/>
    <s v="Yes"/>
    <s v="Yes"/>
    <n v="1"/>
    <x v="0"/>
    <n v="1166393"/>
    <n v="1"/>
    <n v="15"/>
    <n v="5.2155562255049741E-2"/>
    <n v="62405.788362978594"/>
    <n v="1.1965317919075145"/>
    <x v="3"/>
    <s v="Normal"/>
    <x v="0"/>
    <n v="0"/>
    <s v="0173M"/>
    <s v="0207M"/>
    <s v="00"/>
    <s v="062,406"/>
    <n v="5200.4823635815492"/>
  </r>
  <r>
    <x v="3335"/>
    <n v="2018"/>
    <x v="9"/>
    <x v="1"/>
    <s v="IPO"/>
    <n v="442"/>
    <n v="3317"/>
    <n v="313"/>
    <n v="15.34"/>
    <n v="1"/>
    <s v="No"/>
    <s v="Yes"/>
    <n v="28"/>
    <x v="1"/>
    <n v="2179086"/>
    <n v="5"/>
    <n v="6"/>
    <n v="0.13325293940307506"/>
    <n v="94362.375640639133"/>
    <n v="0.70814479638009054"/>
    <x v="1"/>
    <s v="Normal"/>
    <x v="2"/>
    <n v="0"/>
    <s v="0442M"/>
    <s v="0313M"/>
    <s v="00"/>
    <s v="094,362"/>
    <n v="7863.5313033865941"/>
  </r>
  <r>
    <x v="3336"/>
    <n v="2014"/>
    <x v="8"/>
    <x v="9"/>
    <s v="Seed"/>
    <n v="39"/>
    <n v="3318"/>
    <n v="562"/>
    <n v="44.05"/>
    <n v="5"/>
    <s v="No"/>
    <s v="No"/>
    <n v="57"/>
    <x v="3"/>
    <n v="1445265"/>
    <n v="1"/>
    <n v="10"/>
    <n v="1.1754068716094032E-2"/>
    <n v="169379.14406268837"/>
    <n v="14.410256410256411"/>
    <x v="0"/>
    <s v="Normal"/>
    <x v="1"/>
    <s v="$"/>
    <s v="$39M"/>
    <s v="$562M"/>
    <s v="$0"/>
    <s v="$1,69,379"/>
    <n v="14114.928671890697"/>
  </r>
  <r>
    <x v="3337"/>
    <n v="2008"/>
    <x v="5"/>
    <x v="7"/>
    <s v="IPO"/>
    <n v="280"/>
    <n v="3319"/>
    <n v="920"/>
    <n v="46.71"/>
    <n v="8"/>
    <s v="No"/>
    <s v="No"/>
    <n v="23"/>
    <x v="3"/>
    <n v="4052176"/>
    <n v="5"/>
    <n v="16"/>
    <n v="8.4362759867429943E-2"/>
    <n v="277191.92527869839"/>
    <n v="3.2857142857142856"/>
    <x v="0"/>
    <s v="High Performer"/>
    <x v="1"/>
    <s v="¥"/>
    <s v="¥280M"/>
    <s v="¥920M"/>
    <s v="¥0"/>
    <s v="¥2,77,192"/>
    <n v="23099.327106558201"/>
  </r>
  <r>
    <x v="3338"/>
    <n v="2011"/>
    <x v="0"/>
    <x v="8"/>
    <s v="Series B"/>
    <n v="122"/>
    <n v="3320"/>
    <n v="996"/>
    <n v="4.28"/>
    <n v="4"/>
    <s v="No"/>
    <s v="No"/>
    <n v="39"/>
    <x v="4"/>
    <n v="3709995"/>
    <n v="3"/>
    <n v="13"/>
    <n v="3.6746987951807232E-2"/>
    <n v="300000"/>
    <n v="8.1639344262295079"/>
    <x v="0"/>
    <s v="Normal"/>
    <x v="1"/>
    <s v="₹"/>
    <s v="₹122M"/>
    <s v="₹996M"/>
    <s v="₹0"/>
    <s v="₹3,00,000"/>
    <n v="25000"/>
  </r>
  <r>
    <x v="3339"/>
    <n v="2019"/>
    <x v="7"/>
    <x v="2"/>
    <s v="Series A"/>
    <n v="252"/>
    <n v="3320"/>
    <n v="22"/>
    <n v="4.22"/>
    <n v="1"/>
    <s v="Yes"/>
    <s v="No"/>
    <n v="73"/>
    <x v="4"/>
    <n v="2737691"/>
    <n v="2"/>
    <n v="5"/>
    <n v="7.5903614457831323E-2"/>
    <n v="6626.5060240963858"/>
    <n v="8.7301587301587297E-2"/>
    <x v="0"/>
    <s v="Normal"/>
    <x v="0"/>
    <s v="A$"/>
    <s v="A$252M"/>
    <s v="A$22M"/>
    <s v="A$0"/>
    <s v="A$6,627"/>
    <n v="552.20883534136544"/>
  </r>
  <r>
    <x v="3340"/>
    <n v="2018"/>
    <x v="8"/>
    <x v="8"/>
    <s v="Seed"/>
    <n v="100"/>
    <n v="3321"/>
    <n v="958"/>
    <n v="39.299999999999997"/>
    <n v="8"/>
    <s v="No"/>
    <s v="No"/>
    <n v="76"/>
    <x v="1"/>
    <n v="4091427"/>
    <n v="1"/>
    <n v="6"/>
    <n v="3.0111412225233364E-2"/>
    <n v="288467.32911773562"/>
    <n v="9.58"/>
    <x v="2"/>
    <s v="High Performer"/>
    <x v="1"/>
    <s v="$"/>
    <s v="$100M"/>
    <s v="$958M"/>
    <s v="$0"/>
    <s v="$2,88,467"/>
    <n v="24038.944093144633"/>
  </r>
  <r>
    <x v="3341"/>
    <n v="2007"/>
    <x v="9"/>
    <x v="7"/>
    <s v="Series A"/>
    <n v="82"/>
    <n v="3322"/>
    <n v="737"/>
    <n v="35.6"/>
    <n v="8"/>
    <s v="No"/>
    <s v="Yes"/>
    <n v="59"/>
    <x v="4"/>
    <n v="279117"/>
    <n v="2"/>
    <n v="17"/>
    <n v="2.4683925346177003E-2"/>
    <n v="221854.3046357616"/>
    <n v="8.9878048780487809"/>
    <x v="0"/>
    <s v="High Performer"/>
    <x v="2"/>
    <n v="0"/>
    <s v="082M"/>
    <s v="0737M"/>
    <s v="00"/>
    <s v="02,21,854"/>
    <n v="18487.8587196468"/>
  </r>
  <r>
    <x v="3342"/>
    <n v="2010"/>
    <x v="6"/>
    <x v="9"/>
    <s v="Series B"/>
    <n v="290"/>
    <n v="3324"/>
    <n v="775"/>
    <n v="28.28"/>
    <n v="8"/>
    <s v="Yes"/>
    <s v="Yes"/>
    <n v="43"/>
    <x v="3"/>
    <n v="2573838"/>
    <n v="3"/>
    <n v="14"/>
    <n v="8.7244283995186522E-2"/>
    <n v="233152.82791817086"/>
    <n v="2.6724137931034484"/>
    <x v="3"/>
    <s v="High Performer"/>
    <x v="0"/>
    <s v="£"/>
    <s v="£290M"/>
    <s v="£775M"/>
    <s v="£0"/>
    <s v="£2,33,153"/>
    <n v="19429.402326514239"/>
  </r>
  <r>
    <x v="3343"/>
    <n v="2014"/>
    <x v="5"/>
    <x v="4"/>
    <s v="Series B"/>
    <n v="416"/>
    <n v="3325"/>
    <n v="794"/>
    <n v="43.43"/>
    <n v="1"/>
    <s v="Yes"/>
    <s v="No"/>
    <n v="30"/>
    <x v="2"/>
    <n v="3789600"/>
    <n v="3"/>
    <n v="10"/>
    <n v="0.12511278195488723"/>
    <n v="238796.99248120299"/>
    <n v="1.9086538461538463"/>
    <x v="3"/>
    <s v="Normal"/>
    <x v="0"/>
    <s v="¥"/>
    <s v="¥416M"/>
    <s v="¥794M"/>
    <s v="¥0"/>
    <s v="¥2,38,797"/>
    <n v="19899.749373433584"/>
  </r>
  <r>
    <x v="3344"/>
    <n v="2019"/>
    <x v="9"/>
    <x v="7"/>
    <s v="Series C"/>
    <n v="364"/>
    <n v="3326"/>
    <n v="252"/>
    <n v="29.33"/>
    <n v="5"/>
    <s v="Yes"/>
    <s v="No"/>
    <n v="88"/>
    <x v="3"/>
    <n v="4354307"/>
    <n v="4"/>
    <n v="5"/>
    <n v="0.10944076969332532"/>
    <n v="75766.686710763679"/>
    <n v="0.69230769230769229"/>
    <x v="3"/>
    <s v="Normal"/>
    <x v="0"/>
    <n v="0"/>
    <s v="0364M"/>
    <s v="0252M"/>
    <s v="00"/>
    <s v="075,767"/>
    <n v="6313.8905592303063"/>
  </r>
  <r>
    <x v="3345"/>
    <n v="2021"/>
    <x v="9"/>
    <x v="7"/>
    <s v="Series C"/>
    <n v="413"/>
    <n v="3326"/>
    <n v="26"/>
    <n v="49.93"/>
    <n v="3"/>
    <s v="No"/>
    <s v="No"/>
    <n v="56"/>
    <x v="2"/>
    <n v="4822248"/>
    <n v="4"/>
    <n v="3"/>
    <n v="0.12417318099819603"/>
    <n v="7817.1978352375227"/>
    <n v="6.2953995157384993E-2"/>
    <x v="3"/>
    <s v="Normal"/>
    <x v="1"/>
    <n v="0"/>
    <s v="0413M"/>
    <s v="026M"/>
    <s v="00"/>
    <s v="07,817"/>
    <n v="651.43315293646026"/>
  </r>
  <r>
    <x v="3346"/>
    <n v="2013"/>
    <x v="8"/>
    <x v="9"/>
    <s v="Series C"/>
    <n v="413"/>
    <n v="3326"/>
    <n v="744"/>
    <n v="0.16"/>
    <n v="1"/>
    <s v="Yes"/>
    <s v="Yes"/>
    <n v="52"/>
    <x v="0"/>
    <n v="2399707"/>
    <n v="4"/>
    <n v="11"/>
    <n v="0.12417318099819603"/>
    <n v="223692.12266987373"/>
    <n v="1.8014527845036319"/>
    <x v="0"/>
    <s v="Normal"/>
    <x v="0"/>
    <s v="$"/>
    <s v="$413M"/>
    <s v="$744M"/>
    <s v="$0"/>
    <s v="$2,23,692"/>
    <n v="18641.010222489476"/>
  </r>
  <r>
    <x v="3347"/>
    <n v="2012"/>
    <x v="6"/>
    <x v="5"/>
    <s v="Series A"/>
    <n v="246"/>
    <n v="3327"/>
    <n v="784"/>
    <n v="22.19"/>
    <n v="4"/>
    <s v="Yes"/>
    <s v="Yes"/>
    <n v="10"/>
    <x v="0"/>
    <n v="4939759"/>
    <n v="2"/>
    <n v="12"/>
    <n v="7.3940486925157797E-2"/>
    <n v="235647.73068830778"/>
    <n v="3.1869918699186992"/>
    <x v="3"/>
    <s v="Normal"/>
    <x v="0"/>
    <s v="£"/>
    <s v="£246M"/>
    <s v="£784M"/>
    <s v="£0"/>
    <s v="£2,35,648"/>
    <n v="19637.310890692315"/>
  </r>
  <r>
    <x v="3348"/>
    <n v="2017"/>
    <x v="0"/>
    <x v="2"/>
    <s v="IPO"/>
    <n v="326"/>
    <n v="3330"/>
    <n v="476"/>
    <n v="32.51"/>
    <n v="9"/>
    <s v="Yes"/>
    <s v="No"/>
    <n v="68"/>
    <x v="2"/>
    <n v="3184002"/>
    <n v="5"/>
    <n v="7"/>
    <n v="9.7897897897897893E-2"/>
    <n v="142942.94294294293"/>
    <n v="1.4601226993865031"/>
    <x v="0"/>
    <s v="High Performer"/>
    <x v="0"/>
    <s v="₹"/>
    <s v="₹326M"/>
    <s v="₹476M"/>
    <s v="₹0"/>
    <s v="₹1,42,943"/>
    <n v="11911.911911911911"/>
  </r>
  <r>
    <x v="3349"/>
    <n v="2010"/>
    <x v="5"/>
    <x v="4"/>
    <s v="Series A"/>
    <n v="280"/>
    <n v="3330"/>
    <n v="806"/>
    <n v="27.94"/>
    <n v="4"/>
    <s v="Yes"/>
    <s v="No"/>
    <n v="28"/>
    <x v="3"/>
    <n v="2600534"/>
    <n v="2"/>
    <n v="14"/>
    <n v="8.408408408408409E-2"/>
    <n v="242042.04204204204"/>
    <n v="2.8785714285714286"/>
    <x v="0"/>
    <s v="Normal"/>
    <x v="0"/>
    <s v="¥"/>
    <s v="¥280M"/>
    <s v="¥806M"/>
    <s v="¥0"/>
    <s v="¥2,42,042"/>
    <n v="20170.170170170171"/>
  </r>
  <r>
    <x v="3350"/>
    <n v="2010"/>
    <x v="1"/>
    <x v="8"/>
    <s v="Series C"/>
    <n v="285"/>
    <n v="3333"/>
    <n v="859"/>
    <n v="16.559999999999999"/>
    <n v="5"/>
    <s v="No"/>
    <s v="No"/>
    <n v="1"/>
    <x v="4"/>
    <n v="790423"/>
    <n v="4"/>
    <n v="14"/>
    <n v="8.5508550855085505E-2"/>
    <n v="257725.77257725774"/>
    <n v="3.0140350877192983"/>
    <x v="2"/>
    <s v="Normal"/>
    <x v="1"/>
    <s v="¥"/>
    <s v="¥285M"/>
    <s v="¥859M"/>
    <s v="¥0"/>
    <s v="¥2,57,726"/>
    <n v="21477.147714771476"/>
  </r>
  <r>
    <x v="3351"/>
    <n v="2021"/>
    <x v="2"/>
    <x v="0"/>
    <s v="Series A"/>
    <n v="52"/>
    <n v="3333"/>
    <n v="469"/>
    <n v="47.43"/>
    <n v="1"/>
    <s v="No"/>
    <s v="No"/>
    <n v="79"/>
    <x v="4"/>
    <n v="2029455"/>
    <n v="2"/>
    <n v="3"/>
    <n v="1.5601560156015602E-2"/>
    <n v="140714.07140714073"/>
    <n v="9.0192307692307701"/>
    <x v="2"/>
    <s v="Normal"/>
    <x v="1"/>
    <s v="€"/>
    <s v="€52M"/>
    <s v="€469M"/>
    <s v="€0"/>
    <s v="€1,40,714"/>
    <n v="11726.172617261725"/>
  </r>
  <r>
    <x v="3352"/>
    <n v="2017"/>
    <x v="6"/>
    <x v="8"/>
    <s v="IPO"/>
    <n v="67"/>
    <n v="3335"/>
    <n v="968"/>
    <n v="30.96"/>
    <n v="7"/>
    <s v="Yes"/>
    <s v="No"/>
    <n v="77"/>
    <x v="1"/>
    <n v="3516882"/>
    <n v="5"/>
    <n v="7"/>
    <n v="2.0089955022488757E-2"/>
    <n v="290254.87256371812"/>
    <n v="14.447761194029852"/>
    <x v="1"/>
    <s v="Normal"/>
    <x v="0"/>
    <s v="£"/>
    <s v="£67M"/>
    <s v="£968M"/>
    <s v="£0"/>
    <s v="£2,90,255"/>
    <n v="24187.90604697651"/>
  </r>
  <r>
    <x v="3353"/>
    <n v="2011"/>
    <x v="2"/>
    <x v="7"/>
    <s v="IPO"/>
    <n v="8"/>
    <n v="3336"/>
    <n v="283"/>
    <n v="22.12"/>
    <n v="9"/>
    <s v="Yes"/>
    <s v="No"/>
    <n v="80"/>
    <x v="0"/>
    <n v="827991"/>
    <n v="5"/>
    <n v="13"/>
    <n v="2.3980815347721821E-3"/>
    <n v="84832.134292565941"/>
    <n v="35.375"/>
    <x v="3"/>
    <s v="High Performer"/>
    <x v="0"/>
    <s v="€"/>
    <s v="€8M"/>
    <s v="€283M"/>
    <s v="€0"/>
    <s v="€84,832"/>
    <n v="7069.3445243804954"/>
  </r>
  <r>
    <x v="3354"/>
    <n v="2017"/>
    <x v="6"/>
    <x v="6"/>
    <s v="Series B"/>
    <n v="404"/>
    <n v="3336"/>
    <n v="86"/>
    <n v="0.26"/>
    <n v="5"/>
    <s v="Yes"/>
    <s v="Yes"/>
    <n v="94"/>
    <x v="0"/>
    <n v="297719"/>
    <n v="3"/>
    <n v="7"/>
    <n v="0.1211031175059952"/>
    <n v="25779.376498800961"/>
    <n v="0.21287128712871287"/>
    <x v="1"/>
    <s v="Normal"/>
    <x v="0"/>
    <s v="£"/>
    <s v="£404M"/>
    <s v="£86M"/>
    <s v="£0"/>
    <s v="£25,779"/>
    <n v="2148.2813749000798"/>
  </r>
  <r>
    <x v="3355"/>
    <n v="2008"/>
    <x v="0"/>
    <x v="4"/>
    <s v="IPO"/>
    <n v="40"/>
    <n v="3337"/>
    <n v="528"/>
    <n v="9.1999999999999993"/>
    <n v="9"/>
    <s v="No"/>
    <s v="No"/>
    <n v="74"/>
    <x v="4"/>
    <n v="1805834"/>
    <n v="5"/>
    <n v="16"/>
    <n v="1.198681450404555E-2"/>
    <n v="158225.95145340127"/>
    <n v="13.2"/>
    <x v="1"/>
    <s v="High Performer"/>
    <x v="1"/>
    <s v="₹"/>
    <s v="₹40M"/>
    <s v="₹528M"/>
    <s v="₹0"/>
    <s v="₹1,58,226"/>
    <n v="13185.495954450105"/>
  </r>
  <r>
    <x v="3356"/>
    <n v="2004"/>
    <x v="9"/>
    <x v="2"/>
    <s v="Series A"/>
    <n v="36"/>
    <n v="3337"/>
    <n v="193"/>
    <n v="24.18"/>
    <n v="2"/>
    <s v="Yes"/>
    <s v="Yes"/>
    <n v="4"/>
    <x v="4"/>
    <n v="160509"/>
    <n v="2"/>
    <n v="20"/>
    <n v="1.0788133053640995E-2"/>
    <n v="57836.379982019775"/>
    <n v="5.3611111111111107"/>
    <x v="0"/>
    <s v="Normal"/>
    <x v="0"/>
    <n v="0"/>
    <s v="036M"/>
    <s v="0193M"/>
    <s v="00"/>
    <s v="057,836"/>
    <n v="4819.6983318349812"/>
  </r>
  <r>
    <x v="3357"/>
    <n v="2016"/>
    <x v="1"/>
    <x v="4"/>
    <s v="Series B"/>
    <n v="299"/>
    <n v="3338"/>
    <n v="860"/>
    <n v="45.33"/>
    <n v="1"/>
    <s v="Yes"/>
    <s v="Yes"/>
    <n v="53"/>
    <x v="2"/>
    <n v="746179"/>
    <n v="3"/>
    <n v="8"/>
    <n v="8.957459556620731E-2"/>
    <n v="257639.30497303774"/>
    <n v="2.8762541806020065"/>
    <x v="3"/>
    <s v="Normal"/>
    <x v="0"/>
    <s v="¥"/>
    <s v="¥299M"/>
    <s v="¥860M"/>
    <s v="¥0"/>
    <s v="¥2,57,639"/>
    <n v="21469.942081086479"/>
  </r>
  <r>
    <x v="3358"/>
    <n v="2003"/>
    <x v="6"/>
    <x v="4"/>
    <s v="Series C"/>
    <n v="433"/>
    <n v="3340"/>
    <n v="431"/>
    <n v="29.49"/>
    <n v="6"/>
    <s v="No"/>
    <s v="Yes"/>
    <n v="86"/>
    <x v="3"/>
    <n v="2463828"/>
    <n v="4"/>
    <n v="21"/>
    <n v="0.12964071856287426"/>
    <n v="129041.91616766468"/>
    <n v="0.99538106235565815"/>
    <x v="0"/>
    <s v="Normal"/>
    <x v="2"/>
    <s v="£"/>
    <s v="£433M"/>
    <s v="£431M"/>
    <s v="£0"/>
    <s v="£1,29,042"/>
    <n v="10753.493013972056"/>
  </r>
  <r>
    <x v="3359"/>
    <n v="2022"/>
    <x v="3"/>
    <x v="1"/>
    <s v="Series B"/>
    <n v="211"/>
    <n v="3341"/>
    <n v="859"/>
    <n v="10.8"/>
    <n v="3"/>
    <s v="No"/>
    <s v="Yes"/>
    <n v="24"/>
    <x v="1"/>
    <n v="2293911"/>
    <n v="3"/>
    <n v="2"/>
    <n v="6.3154744088596226E-2"/>
    <n v="257108.65010475906"/>
    <n v="4.0710900473933647"/>
    <x v="0"/>
    <s v="Normal"/>
    <x v="2"/>
    <s v="€"/>
    <s v="€211M"/>
    <s v="€859M"/>
    <s v="€0"/>
    <s v="€2,57,109"/>
    <n v="21425.720842063256"/>
  </r>
  <r>
    <x v="3360"/>
    <n v="2022"/>
    <x v="8"/>
    <x v="7"/>
    <s v="IPO"/>
    <n v="259"/>
    <n v="3342"/>
    <n v="841"/>
    <n v="2.56"/>
    <n v="5"/>
    <s v="No"/>
    <s v="No"/>
    <n v="49"/>
    <x v="1"/>
    <n v="4894321"/>
    <n v="5"/>
    <n v="2"/>
    <n v="7.74985038898863E-2"/>
    <n v="251645.72112507481"/>
    <n v="3.2471042471042471"/>
    <x v="1"/>
    <s v="Normal"/>
    <x v="1"/>
    <s v="$"/>
    <s v="$259M"/>
    <s v="$841M"/>
    <s v="$0"/>
    <s v="$2,51,646"/>
    <n v="20970.476760422902"/>
  </r>
  <r>
    <x v="3361"/>
    <n v="2011"/>
    <x v="0"/>
    <x v="7"/>
    <s v="Series A"/>
    <n v="29"/>
    <n v="3342"/>
    <n v="806"/>
    <n v="10.18"/>
    <n v="2"/>
    <s v="No"/>
    <s v="No"/>
    <n v="44"/>
    <x v="0"/>
    <n v="2654858"/>
    <n v="2"/>
    <n v="13"/>
    <n v="8.6774386594853387E-3"/>
    <n v="241172.95032914422"/>
    <n v="27.793103448275861"/>
    <x v="1"/>
    <s v="Normal"/>
    <x v="1"/>
    <s v="₹"/>
    <s v="₹29M"/>
    <s v="₹806M"/>
    <s v="₹0"/>
    <s v="₹2,41,173"/>
    <n v="20097.745860762017"/>
  </r>
  <r>
    <x v="3362"/>
    <n v="2020"/>
    <x v="9"/>
    <x v="7"/>
    <s v="IPO"/>
    <n v="26"/>
    <n v="3346"/>
    <n v="601"/>
    <n v="4.8"/>
    <n v="9"/>
    <s v="Yes"/>
    <s v="Yes"/>
    <n v="5"/>
    <x v="0"/>
    <n v="4956182"/>
    <n v="5"/>
    <n v="4"/>
    <n v="7.7704722056186493E-3"/>
    <n v="179617.45367603109"/>
    <n v="23.115384615384617"/>
    <x v="3"/>
    <s v="High Performer"/>
    <x v="0"/>
    <n v="0"/>
    <s v="026M"/>
    <s v="0601M"/>
    <s v="00"/>
    <s v="01,79,617"/>
    <n v="14968.121139669256"/>
  </r>
  <r>
    <x v="3363"/>
    <n v="2016"/>
    <x v="7"/>
    <x v="3"/>
    <s v="Series B"/>
    <n v="308"/>
    <n v="3348"/>
    <n v="563"/>
    <n v="28.99"/>
    <n v="8"/>
    <s v="Yes"/>
    <s v="Yes"/>
    <n v="14"/>
    <x v="3"/>
    <n v="2972618"/>
    <n v="3"/>
    <n v="8"/>
    <n v="9.199522102747909E-2"/>
    <n v="168160.09557945043"/>
    <n v="1.8279220779220779"/>
    <x v="1"/>
    <s v="High Performer"/>
    <x v="0"/>
    <s v="A$"/>
    <s v="A$308M"/>
    <s v="A$563M"/>
    <s v="A$0"/>
    <s v="A$1,68,160"/>
    <n v="14013.341298287534"/>
  </r>
  <r>
    <x v="3364"/>
    <n v="2012"/>
    <x v="9"/>
    <x v="2"/>
    <s v="Series B"/>
    <n v="42"/>
    <n v="3348"/>
    <n v="45"/>
    <n v="7.55"/>
    <n v="5"/>
    <s v="No"/>
    <s v="Yes"/>
    <n v="10"/>
    <x v="1"/>
    <n v="94424"/>
    <n v="3"/>
    <n v="12"/>
    <n v="1.2544802867383513E-2"/>
    <n v="13440.860215053763"/>
    <n v="1.0714285714285714"/>
    <x v="2"/>
    <s v="Normal"/>
    <x v="2"/>
    <n v="0"/>
    <s v="042M"/>
    <s v="045M"/>
    <s v="00"/>
    <s v="013,441"/>
    <n v="1120.0716845878137"/>
  </r>
  <r>
    <x v="3365"/>
    <n v="2001"/>
    <x v="8"/>
    <x v="7"/>
    <s v="Series B"/>
    <n v="79"/>
    <n v="3349"/>
    <n v="120"/>
    <n v="14.29"/>
    <n v="6"/>
    <s v="Yes"/>
    <s v="Yes"/>
    <n v="43"/>
    <x v="2"/>
    <n v="1770409"/>
    <n v="3"/>
    <n v="23"/>
    <n v="2.3589131083905642E-2"/>
    <n v="35831.591519856673"/>
    <n v="1.518987341772152"/>
    <x v="0"/>
    <s v="Normal"/>
    <x v="0"/>
    <s v="$"/>
    <s v="$79M"/>
    <s v="$120M"/>
    <s v="$0"/>
    <s v="$35,832"/>
    <n v="2985.9659599880561"/>
  </r>
  <r>
    <x v="3366"/>
    <n v="2016"/>
    <x v="2"/>
    <x v="4"/>
    <s v="Seed"/>
    <n v="195"/>
    <n v="3350"/>
    <n v="32"/>
    <n v="23.09"/>
    <n v="9"/>
    <s v="Yes"/>
    <s v="No"/>
    <n v="27"/>
    <x v="4"/>
    <n v="1630673"/>
    <n v="1"/>
    <n v="8"/>
    <n v="5.8208955223880594E-2"/>
    <n v="9552.2388059701498"/>
    <n v="0.1641025641025641"/>
    <x v="1"/>
    <s v="High Performer"/>
    <x v="0"/>
    <s v="€"/>
    <s v="€195M"/>
    <s v="€32M"/>
    <s v="€0"/>
    <s v="€9,552"/>
    <n v="796.01990049751248"/>
  </r>
  <r>
    <x v="3367"/>
    <n v="2008"/>
    <x v="1"/>
    <x v="3"/>
    <s v="Series A"/>
    <n v="17"/>
    <n v="3350"/>
    <n v="832"/>
    <n v="22.8"/>
    <n v="8"/>
    <s v="No"/>
    <s v="No"/>
    <n v="1"/>
    <x v="4"/>
    <n v="2930264"/>
    <n v="2"/>
    <n v="16"/>
    <n v="5.0746268656716416E-3"/>
    <n v="248358.20895522388"/>
    <n v="48.941176470588232"/>
    <x v="0"/>
    <s v="High Performer"/>
    <x v="1"/>
    <s v="¥"/>
    <s v="¥17M"/>
    <s v="¥832M"/>
    <s v="¥0"/>
    <s v="¥2,48,358"/>
    <n v="20696.517412935322"/>
  </r>
  <r>
    <x v="3368"/>
    <n v="2007"/>
    <x v="0"/>
    <x v="5"/>
    <s v="Series C"/>
    <n v="212"/>
    <n v="3350"/>
    <n v="737"/>
    <n v="39.32"/>
    <n v="8"/>
    <s v="No"/>
    <s v="No"/>
    <n v="85"/>
    <x v="2"/>
    <n v="4560822"/>
    <n v="4"/>
    <n v="17"/>
    <n v="6.3283582089552246E-2"/>
    <n v="220000"/>
    <n v="3.4764150943396226"/>
    <x v="3"/>
    <s v="High Performer"/>
    <x v="1"/>
    <s v="₹"/>
    <s v="₹212M"/>
    <s v="₹737M"/>
    <s v="₹0"/>
    <s v="₹2,20,000"/>
    <n v="18333.333333333332"/>
  </r>
  <r>
    <x v="3369"/>
    <n v="2021"/>
    <x v="3"/>
    <x v="6"/>
    <s v="IPO"/>
    <n v="380"/>
    <n v="3350"/>
    <n v="729"/>
    <n v="16.190000000000001"/>
    <n v="6"/>
    <s v="Yes"/>
    <s v="No"/>
    <n v="20"/>
    <x v="1"/>
    <n v="3781911"/>
    <n v="5"/>
    <n v="3"/>
    <n v="0.11343283582089553"/>
    <n v="217611.94029850746"/>
    <n v="1.918421052631579"/>
    <x v="0"/>
    <s v="Normal"/>
    <x v="0"/>
    <s v="€"/>
    <s v="€380M"/>
    <s v="€729M"/>
    <s v="€0"/>
    <s v="€2,17,612"/>
    <n v="18134.328358208953"/>
  </r>
  <r>
    <x v="3370"/>
    <n v="2014"/>
    <x v="8"/>
    <x v="9"/>
    <s v="IPO"/>
    <n v="113"/>
    <n v="3350"/>
    <n v="247"/>
    <n v="22.6"/>
    <n v="3"/>
    <s v="No"/>
    <s v="No"/>
    <n v="41"/>
    <x v="3"/>
    <n v="647116"/>
    <n v="5"/>
    <n v="10"/>
    <n v="3.3731343283582092E-2"/>
    <n v="73731.343283582086"/>
    <n v="2.1858407079646018"/>
    <x v="0"/>
    <s v="Normal"/>
    <x v="1"/>
    <s v="$"/>
    <s v="$113M"/>
    <s v="$247M"/>
    <s v="$0"/>
    <s v="$73,731"/>
    <n v="6144.2786069651738"/>
  </r>
  <r>
    <x v="3371"/>
    <n v="2021"/>
    <x v="6"/>
    <x v="1"/>
    <s v="Seed"/>
    <n v="143"/>
    <n v="3351"/>
    <n v="434"/>
    <n v="45.64"/>
    <n v="2"/>
    <s v="No"/>
    <s v="Yes"/>
    <n v="38"/>
    <x v="3"/>
    <n v="251084"/>
    <n v="1"/>
    <n v="3"/>
    <n v="4.2673828707848402E-2"/>
    <n v="129513.57803640704"/>
    <n v="3.034965034965035"/>
    <x v="0"/>
    <s v="Normal"/>
    <x v="2"/>
    <s v="£"/>
    <s v="£143M"/>
    <s v="£434M"/>
    <s v="£0"/>
    <s v="£1,29,514"/>
    <n v="10792.798169700587"/>
  </r>
  <r>
    <x v="3372"/>
    <n v="2013"/>
    <x v="6"/>
    <x v="2"/>
    <s v="Seed"/>
    <n v="227"/>
    <n v="3351"/>
    <n v="130"/>
    <n v="10.88"/>
    <n v="2"/>
    <s v="Yes"/>
    <s v="Yes"/>
    <n v="14"/>
    <x v="1"/>
    <n v="3499425"/>
    <n v="1"/>
    <n v="11"/>
    <n v="6.7740972843927189E-2"/>
    <n v="38794.389734407639"/>
    <n v="0.57268722466960353"/>
    <x v="0"/>
    <s v="Normal"/>
    <x v="0"/>
    <s v="£"/>
    <s v="£227M"/>
    <s v="£130M"/>
    <s v="£0"/>
    <s v="£38,794"/>
    <n v="3232.8658112006365"/>
  </r>
  <r>
    <x v="3373"/>
    <n v="2007"/>
    <x v="3"/>
    <x v="8"/>
    <s v="Seed"/>
    <n v="141"/>
    <n v="3351"/>
    <n v="694"/>
    <n v="28.95"/>
    <n v="1"/>
    <s v="No"/>
    <s v="Yes"/>
    <n v="40"/>
    <x v="3"/>
    <n v="3833271"/>
    <n v="1"/>
    <n v="17"/>
    <n v="4.2076991942703673E-2"/>
    <n v="207102.35750522232"/>
    <n v="4.9219858156028371"/>
    <x v="3"/>
    <s v="Normal"/>
    <x v="2"/>
    <s v="€"/>
    <s v="€141M"/>
    <s v="€694M"/>
    <s v="€0"/>
    <s v="€2,07,102"/>
    <n v="17258.529792101861"/>
  </r>
  <r>
    <x v="3374"/>
    <n v="2016"/>
    <x v="4"/>
    <x v="7"/>
    <s v="Series C"/>
    <n v="468"/>
    <n v="3353"/>
    <n v="998"/>
    <n v="10.52"/>
    <n v="9"/>
    <s v="No"/>
    <s v="Yes"/>
    <n v="24"/>
    <x v="1"/>
    <n v="1302885"/>
    <n v="4"/>
    <n v="8"/>
    <n v="0.13957649865791827"/>
    <n v="297643.90098419326"/>
    <n v="2.1324786324786325"/>
    <x v="3"/>
    <s v="High Performer"/>
    <x v="2"/>
    <s v="$"/>
    <s v="$468M"/>
    <s v="$998M"/>
    <s v="$0"/>
    <s v="$2,97,644"/>
    <n v="24803.658415349437"/>
  </r>
  <r>
    <x v="3375"/>
    <n v="2020"/>
    <x v="0"/>
    <x v="7"/>
    <s v="IPO"/>
    <n v="479"/>
    <n v="3353"/>
    <n v="867"/>
    <n v="19.68"/>
    <n v="7"/>
    <s v="No"/>
    <s v="Yes"/>
    <n v="18"/>
    <x v="2"/>
    <n v="3675220"/>
    <n v="5"/>
    <n v="4"/>
    <n v="0.14285714285714285"/>
    <n v="258574.41097524605"/>
    <n v="1.8100208768267223"/>
    <x v="0"/>
    <s v="Normal"/>
    <x v="2"/>
    <s v="₹"/>
    <s v="₹479M"/>
    <s v="₹867M"/>
    <s v="₹0"/>
    <s v="₹2,58,574"/>
    <n v="21547.867581270504"/>
  </r>
  <r>
    <x v="3376"/>
    <n v="2002"/>
    <x v="1"/>
    <x v="4"/>
    <s v="Series A"/>
    <n v="104"/>
    <n v="3353"/>
    <n v="226"/>
    <n v="11.95"/>
    <n v="1"/>
    <s v="No"/>
    <s v="No"/>
    <n v="65"/>
    <x v="2"/>
    <n v="1206545"/>
    <n v="2"/>
    <n v="22"/>
    <n v="3.1016999701759619E-2"/>
    <n v="67402.326274977633"/>
    <n v="2.1730769230769229"/>
    <x v="3"/>
    <s v="Normal"/>
    <x v="1"/>
    <s v="¥"/>
    <s v="¥104M"/>
    <s v="¥226M"/>
    <s v="¥0"/>
    <s v="¥67,402"/>
    <n v="5616.8605229148025"/>
  </r>
  <r>
    <x v="3377"/>
    <n v="2002"/>
    <x v="3"/>
    <x v="0"/>
    <s v="IPO"/>
    <n v="494"/>
    <n v="3354"/>
    <n v="762"/>
    <n v="11.2"/>
    <n v="4"/>
    <s v="No"/>
    <s v="Yes"/>
    <n v="79"/>
    <x v="0"/>
    <n v="3579464"/>
    <n v="5"/>
    <n v="22"/>
    <n v="0.14728682170542637"/>
    <n v="227191.41323792486"/>
    <n v="1.5425101214574899"/>
    <x v="0"/>
    <s v="Normal"/>
    <x v="2"/>
    <s v="€"/>
    <s v="€494M"/>
    <s v="€762M"/>
    <s v="€0"/>
    <s v="€2,27,191"/>
    <n v="18932.617769827073"/>
  </r>
  <r>
    <x v="3378"/>
    <n v="2019"/>
    <x v="4"/>
    <x v="3"/>
    <s v="Series C"/>
    <n v="128"/>
    <n v="3354"/>
    <n v="738"/>
    <n v="2.4700000000000002"/>
    <n v="3"/>
    <s v="No"/>
    <s v="No"/>
    <n v="59"/>
    <x v="1"/>
    <n v="546336"/>
    <n v="4"/>
    <n v="5"/>
    <n v="3.8163387000596301E-2"/>
    <n v="220035.77817531305"/>
    <n v="5.765625"/>
    <x v="3"/>
    <s v="Normal"/>
    <x v="1"/>
    <s v="$"/>
    <s v="$128M"/>
    <s v="$738M"/>
    <s v="$0"/>
    <s v="$2,20,036"/>
    <n v="18336.314847942755"/>
  </r>
  <r>
    <x v="3379"/>
    <n v="2018"/>
    <x v="0"/>
    <x v="7"/>
    <s v="IPO"/>
    <n v="399"/>
    <n v="3356"/>
    <n v="152"/>
    <n v="0.74"/>
    <n v="4"/>
    <s v="No"/>
    <s v="No"/>
    <n v="31"/>
    <x v="2"/>
    <n v="1474073"/>
    <n v="5"/>
    <n v="6"/>
    <n v="0.11889153754469607"/>
    <n v="45292.014302741358"/>
    <n v="0.38095238095238093"/>
    <x v="0"/>
    <s v="Normal"/>
    <x v="1"/>
    <s v="₹"/>
    <s v="₹399M"/>
    <s v="₹152M"/>
    <s v="₹0"/>
    <s v="₹45,292"/>
    <n v="3774.3345252284466"/>
  </r>
  <r>
    <x v="3380"/>
    <n v="2015"/>
    <x v="4"/>
    <x v="1"/>
    <s v="Seed"/>
    <n v="116"/>
    <n v="3356"/>
    <n v="772"/>
    <n v="33.47"/>
    <n v="2"/>
    <s v="No"/>
    <s v="Yes"/>
    <n v="44"/>
    <x v="4"/>
    <n v="4446243"/>
    <n v="1"/>
    <n v="9"/>
    <n v="3.4564958283671038E-2"/>
    <n v="230035.75685339689"/>
    <n v="6.6551724137931032"/>
    <x v="0"/>
    <s v="Normal"/>
    <x v="2"/>
    <s v="$"/>
    <s v="$116M"/>
    <s v="$772M"/>
    <s v="$0"/>
    <s v="$2,30,036"/>
    <n v="19169.646404449741"/>
  </r>
  <r>
    <x v="3381"/>
    <n v="2016"/>
    <x v="3"/>
    <x v="8"/>
    <s v="IPO"/>
    <n v="226"/>
    <n v="3358"/>
    <n v="786"/>
    <n v="19.350000000000001"/>
    <n v="2"/>
    <s v="No"/>
    <s v="No"/>
    <n v="68"/>
    <x v="0"/>
    <n v="2651259"/>
    <n v="5"/>
    <n v="8"/>
    <n v="6.7301965455628346E-2"/>
    <n v="234067.89755807028"/>
    <n v="3.4778761061946901"/>
    <x v="3"/>
    <s v="Normal"/>
    <x v="1"/>
    <s v="€"/>
    <s v="€226M"/>
    <s v="€786M"/>
    <s v="€0"/>
    <s v="€2,34,068"/>
    <n v="19505.65812983919"/>
  </r>
  <r>
    <x v="3382"/>
    <n v="2012"/>
    <x v="4"/>
    <x v="6"/>
    <s v="Series B"/>
    <n v="415"/>
    <n v="3359"/>
    <n v="925"/>
    <n v="49.3"/>
    <n v="3"/>
    <s v="No"/>
    <s v="No"/>
    <n v="67"/>
    <x v="2"/>
    <n v="2485922"/>
    <n v="3"/>
    <n v="12"/>
    <n v="0.12354867520095267"/>
    <n v="275379.57725513546"/>
    <n v="2.2289156626506026"/>
    <x v="0"/>
    <s v="Normal"/>
    <x v="1"/>
    <s v="$"/>
    <s v="$415M"/>
    <s v="$925M"/>
    <s v="$0"/>
    <s v="$2,75,380"/>
    <n v="22948.298104594622"/>
  </r>
  <r>
    <x v="3383"/>
    <n v="2009"/>
    <x v="0"/>
    <x v="8"/>
    <s v="Series C"/>
    <n v="255"/>
    <n v="3360"/>
    <n v="970"/>
    <n v="17.41"/>
    <n v="6"/>
    <s v="No"/>
    <s v="No"/>
    <n v="72"/>
    <x v="0"/>
    <n v="1960759"/>
    <n v="4"/>
    <n v="15"/>
    <n v="7.5892857142857137E-2"/>
    <n v="288690.47619047621"/>
    <n v="3.8039215686274508"/>
    <x v="0"/>
    <s v="Normal"/>
    <x v="1"/>
    <s v="₹"/>
    <s v="₹255M"/>
    <s v="₹970M"/>
    <s v="₹0"/>
    <s v="₹2,88,690"/>
    <n v="24057.539682539682"/>
  </r>
  <r>
    <x v="3384"/>
    <n v="2021"/>
    <x v="9"/>
    <x v="7"/>
    <s v="Series B"/>
    <n v="128"/>
    <n v="3364"/>
    <n v="859"/>
    <n v="15.49"/>
    <n v="6"/>
    <s v="No"/>
    <s v="Yes"/>
    <n v="41"/>
    <x v="2"/>
    <n v="3846927"/>
    <n v="3"/>
    <n v="3"/>
    <n v="3.8049940546967892E-2"/>
    <n v="255350.77288941736"/>
    <n v="6.7109375"/>
    <x v="3"/>
    <s v="Normal"/>
    <x v="2"/>
    <n v="0"/>
    <s v="0128M"/>
    <s v="0859M"/>
    <s v="00"/>
    <s v="02,55,351"/>
    <n v="21279.231074118114"/>
  </r>
  <r>
    <x v="3385"/>
    <n v="2009"/>
    <x v="8"/>
    <x v="2"/>
    <s v="Seed"/>
    <n v="354"/>
    <n v="3371"/>
    <n v="198"/>
    <n v="40.24"/>
    <n v="9"/>
    <s v="Yes"/>
    <s v="Yes"/>
    <n v="79"/>
    <x v="1"/>
    <n v="4268483"/>
    <n v="1"/>
    <n v="15"/>
    <n v="0.10501334915455354"/>
    <n v="58736.280035597745"/>
    <n v="0.55932203389830504"/>
    <x v="0"/>
    <s v="High Performer"/>
    <x v="0"/>
    <s v="$"/>
    <s v="$354M"/>
    <s v="$198M"/>
    <s v="$0"/>
    <s v="$58,736"/>
    <n v="4894.6900029664785"/>
  </r>
  <r>
    <x v="3386"/>
    <n v="2010"/>
    <x v="3"/>
    <x v="9"/>
    <s v="Series A"/>
    <n v="147"/>
    <n v="3371"/>
    <n v="308"/>
    <n v="28.29"/>
    <n v="5"/>
    <s v="No"/>
    <s v="No"/>
    <n v="6"/>
    <x v="0"/>
    <n v="2304376"/>
    <n v="2"/>
    <n v="14"/>
    <n v="4.3607238208246808E-2"/>
    <n v="91367.546722040934"/>
    <n v="2.0952380952380953"/>
    <x v="2"/>
    <s v="Normal"/>
    <x v="1"/>
    <s v="€"/>
    <s v="€147M"/>
    <s v="€308M"/>
    <s v="€0"/>
    <s v="€91,368"/>
    <n v="7613.9622268367448"/>
  </r>
  <r>
    <x v="3387"/>
    <n v="2017"/>
    <x v="7"/>
    <x v="5"/>
    <s v="Series A"/>
    <n v="56"/>
    <n v="3371"/>
    <n v="44"/>
    <n v="30.97"/>
    <n v="1"/>
    <s v="No"/>
    <s v="No"/>
    <n v="10"/>
    <x v="1"/>
    <n v="1758162"/>
    <n v="2"/>
    <n v="7"/>
    <n v="1.661228122218926E-2"/>
    <n v="13052.506674577276"/>
    <n v="0.7857142857142857"/>
    <x v="0"/>
    <s v="Normal"/>
    <x v="1"/>
    <s v="A$"/>
    <s v="A$56M"/>
    <s v="A$44M"/>
    <s v="A$0"/>
    <s v="A$13,053"/>
    <n v="1087.7088895481063"/>
  </r>
  <r>
    <x v="3388"/>
    <n v="2018"/>
    <x v="3"/>
    <x v="3"/>
    <s v="IPO"/>
    <n v="243"/>
    <n v="3373"/>
    <n v="348"/>
    <n v="27.47"/>
    <n v="7"/>
    <s v="Yes"/>
    <s v="Yes"/>
    <n v="11"/>
    <x v="0"/>
    <n v="159427"/>
    <n v="5"/>
    <n v="6"/>
    <n v="7.2042691965609251E-2"/>
    <n v="103172.25022235399"/>
    <n v="1.4320987654320987"/>
    <x v="0"/>
    <s v="Normal"/>
    <x v="0"/>
    <s v="€"/>
    <s v="€243M"/>
    <s v="€348M"/>
    <s v="€0"/>
    <s v="€1,03,172"/>
    <n v="8597.6875185294994"/>
  </r>
  <r>
    <x v="3389"/>
    <n v="2019"/>
    <x v="6"/>
    <x v="2"/>
    <s v="IPO"/>
    <n v="103"/>
    <n v="3373"/>
    <n v="308"/>
    <n v="6.48"/>
    <n v="5"/>
    <s v="No"/>
    <s v="Yes"/>
    <n v="71"/>
    <x v="4"/>
    <n v="2639673"/>
    <n v="5"/>
    <n v="5"/>
    <n v="3.0536614289949599E-2"/>
    <n v="91313.37088645123"/>
    <n v="2.9902912621359223"/>
    <x v="0"/>
    <s v="Normal"/>
    <x v="2"/>
    <s v="£"/>
    <s v="£103M"/>
    <s v="£308M"/>
    <s v="£0"/>
    <s v="£91,313"/>
    <n v="7609.4475738709361"/>
  </r>
  <r>
    <x v="3390"/>
    <n v="2015"/>
    <x v="0"/>
    <x v="5"/>
    <s v="Series B"/>
    <n v="115"/>
    <n v="3374"/>
    <n v="486"/>
    <n v="49.6"/>
    <n v="8"/>
    <s v="Yes"/>
    <s v="No"/>
    <n v="10"/>
    <x v="4"/>
    <n v="2783895"/>
    <n v="3"/>
    <n v="9"/>
    <n v="3.4084173088322463E-2"/>
    <n v="144042.67931238885"/>
    <n v="4.2260869565217387"/>
    <x v="0"/>
    <s v="High Performer"/>
    <x v="0"/>
    <s v="₹"/>
    <s v="₹115M"/>
    <s v="₹486M"/>
    <s v="₹0"/>
    <s v="₹1,44,043"/>
    <n v="12003.556609365738"/>
  </r>
  <r>
    <x v="3391"/>
    <n v="2018"/>
    <x v="3"/>
    <x v="6"/>
    <s v="Series B"/>
    <n v="107"/>
    <n v="3375"/>
    <n v="431"/>
    <n v="9.93"/>
    <n v="5"/>
    <s v="Yes"/>
    <s v="No"/>
    <n v="72"/>
    <x v="4"/>
    <n v="2782747"/>
    <n v="3"/>
    <n v="6"/>
    <n v="3.1703703703703706E-2"/>
    <n v="127703.70370370371"/>
    <n v="4.02803738317757"/>
    <x v="3"/>
    <s v="Normal"/>
    <x v="0"/>
    <s v="€"/>
    <s v="€107M"/>
    <s v="€431M"/>
    <s v="€0"/>
    <s v="€1,27,704"/>
    <n v="10641.975308641975"/>
  </r>
  <r>
    <x v="3392"/>
    <n v="2011"/>
    <x v="7"/>
    <x v="8"/>
    <s v="Series A"/>
    <n v="395"/>
    <n v="3376"/>
    <n v="302"/>
    <n v="19.29"/>
    <n v="5"/>
    <s v="No"/>
    <s v="No"/>
    <n v="19"/>
    <x v="1"/>
    <n v="477201"/>
    <n v="2"/>
    <n v="13"/>
    <n v="0.11700236966824644"/>
    <n v="89454.97630331754"/>
    <n v="0.76455696202531642"/>
    <x v="0"/>
    <s v="Normal"/>
    <x v="1"/>
    <s v="A$"/>
    <s v="A$395M"/>
    <s v="A$302M"/>
    <s v="A$0"/>
    <s v="A$89,455"/>
    <n v="7454.5813586097947"/>
  </r>
  <r>
    <x v="3393"/>
    <n v="2001"/>
    <x v="0"/>
    <x v="1"/>
    <s v="Series C"/>
    <n v="241"/>
    <n v="3376"/>
    <n v="241"/>
    <n v="21.3"/>
    <n v="4"/>
    <s v="No"/>
    <s v="Yes"/>
    <n v="84"/>
    <x v="0"/>
    <n v="3212680"/>
    <n v="4"/>
    <n v="23"/>
    <n v="7.1386255924170611E-2"/>
    <n v="71386.255924170619"/>
    <n v="1"/>
    <x v="3"/>
    <s v="Normal"/>
    <x v="2"/>
    <s v="₹"/>
    <s v="₹241M"/>
    <s v="₹241M"/>
    <s v="₹0"/>
    <s v="₹71,386"/>
    <n v="5948.8546603475515"/>
  </r>
  <r>
    <x v="3394"/>
    <n v="2008"/>
    <x v="5"/>
    <x v="0"/>
    <s v="IPO"/>
    <n v="406"/>
    <n v="3376"/>
    <n v="76"/>
    <n v="45"/>
    <n v="4"/>
    <s v="Yes"/>
    <s v="No"/>
    <n v="85"/>
    <x v="3"/>
    <n v="1973649"/>
    <n v="5"/>
    <n v="16"/>
    <n v="0.12026066350710901"/>
    <n v="22511.848341232228"/>
    <n v="0.18719211822660098"/>
    <x v="3"/>
    <s v="Normal"/>
    <x v="0"/>
    <s v="¥"/>
    <s v="¥406M"/>
    <s v="¥76M"/>
    <s v="¥0"/>
    <s v="¥22,512"/>
    <n v="1875.9873617693522"/>
  </r>
  <r>
    <x v="3395"/>
    <n v="2012"/>
    <x v="0"/>
    <x v="4"/>
    <s v="IPO"/>
    <n v="376"/>
    <n v="3377"/>
    <n v="190"/>
    <n v="9.26"/>
    <n v="8"/>
    <s v="No"/>
    <s v="Yes"/>
    <n v="53"/>
    <x v="3"/>
    <n v="2894221"/>
    <n v="5"/>
    <n v="12"/>
    <n v="0.11134142730233935"/>
    <n v="56262.955285756587"/>
    <n v="0.50531914893617025"/>
    <x v="0"/>
    <s v="High Performer"/>
    <x v="2"/>
    <s v="₹"/>
    <s v="₹376M"/>
    <s v="₹190M"/>
    <s v="₹0"/>
    <s v="₹56,263"/>
    <n v="4688.5796071463828"/>
  </r>
  <r>
    <x v="3396"/>
    <n v="2018"/>
    <x v="2"/>
    <x v="6"/>
    <s v="Seed"/>
    <n v="170"/>
    <n v="3377"/>
    <n v="96"/>
    <n v="49.77"/>
    <n v="7"/>
    <s v="Yes"/>
    <s v="No"/>
    <n v="25"/>
    <x v="0"/>
    <n v="4378403"/>
    <n v="1"/>
    <n v="6"/>
    <n v="5.0340538939887478E-2"/>
    <n v="28427.59846017175"/>
    <n v="0.56470588235294117"/>
    <x v="0"/>
    <s v="Normal"/>
    <x v="0"/>
    <s v="€"/>
    <s v="€170M"/>
    <s v="€96M"/>
    <s v="€0"/>
    <s v="€28,428"/>
    <n v="2368.9665383476458"/>
  </r>
  <r>
    <x v="3397"/>
    <n v="2010"/>
    <x v="6"/>
    <x v="8"/>
    <s v="Series C"/>
    <n v="253"/>
    <n v="3378"/>
    <n v="809"/>
    <n v="48.91"/>
    <n v="6"/>
    <s v="No"/>
    <s v="No"/>
    <n v="57"/>
    <x v="2"/>
    <n v="1198929"/>
    <n v="4"/>
    <n v="14"/>
    <n v="7.4896388395500293E-2"/>
    <n v="239490.82297217287"/>
    <n v="3.1976284584980239"/>
    <x v="0"/>
    <s v="Normal"/>
    <x v="1"/>
    <s v="£"/>
    <s v="£253M"/>
    <s v="£809M"/>
    <s v="£0"/>
    <s v="£2,39,491"/>
    <n v="19957.568581014406"/>
  </r>
  <r>
    <x v="3398"/>
    <n v="2007"/>
    <x v="1"/>
    <x v="3"/>
    <s v="IPO"/>
    <n v="121"/>
    <n v="3378"/>
    <n v="51"/>
    <n v="26.18"/>
    <n v="5"/>
    <s v="Yes"/>
    <s v="No"/>
    <n v="81"/>
    <x v="4"/>
    <n v="2528603"/>
    <n v="5"/>
    <n v="17"/>
    <n v="3.582001184132623E-2"/>
    <n v="15097.690941385436"/>
    <n v="0.42148760330578511"/>
    <x v="3"/>
    <s v="Normal"/>
    <x v="0"/>
    <s v="¥"/>
    <s v="¥121M"/>
    <s v="¥51M"/>
    <s v="¥0"/>
    <s v="¥15,098"/>
    <n v="1258.1409117821197"/>
  </r>
  <r>
    <x v="3399"/>
    <n v="2022"/>
    <x v="7"/>
    <x v="8"/>
    <s v="Series B"/>
    <n v="457"/>
    <n v="3379"/>
    <n v="316"/>
    <n v="38.97"/>
    <n v="5"/>
    <s v="Yes"/>
    <s v="No"/>
    <n v="54"/>
    <x v="2"/>
    <n v="3626773"/>
    <n v="3"/>
    <n v="2"/>
    <n v="0.1352471145309263"/>
    <n v="93518.792542172247"/>
    <n v="0.69146608315098468"/>
    <x v="3"/>
    <s v="Normal"/>
    <x v="0"/>
    <s v="A$"/>
    <s v="A$457M"/>
    <s v="A$316M"/>
    <s v="A$0"/>
    <s v="A$93,519"/>
    <n v="7793.2327118476869"/>
  </r>
  <r>
    <x v="3400"/>
    <n v="2008"/>
    <x v="7"/>
    <x v="4"/>
    <s v="Seed"/>
    <n v="384"/>
    <n v="3382"/>
    <n v="14"/>
    <n v="45.2"/>
    <n v="8"/>
    <s v="No"/>
    <s v="No"/>
    <n v="94"/>
    <x v="3"/>
    <n v="1278122"/>
    <n v="1"/>
    <n v="16"/>
    <n v="0.11354228267297457"/>
    <n v="4139.5623891188643"/>
    <n v="3.6458333333333336E-2"/>
    <x v="3"/>
    <s v="High Performer"/>
    <x v="1"/>
    <s v="A$"/>
    <s v="A$384M"/>
    <s v="A$14M"/>
    <s v="A$0"/>
    <s v="A$4,140"/>
    <n v="344.96353242657204"/>
  </r>
  <r>
    <x v="3401"/>
    <n v="2008"/>
    <x v="5"/>
    <x v="1"/>
    <s v="Series C"/>
    <n v="494"/>
    <n v="3383"/>
    <n v="691"/>
    <n v="43.44"/>
    <n v="5"/>
    <s v="Yes"/>
    <s v="No"/>
    <n v="88"/>
    <x v="4"/>
    <n v="470209"/>
    <n v="4"/>
    <n v="16"/>
    <n v="0.14602423884126514"/>
    <n v="204256.57700266037"/>
    <n v="1.3987854251012146"/>
    <x v="2"/>
    <s v="Normal"/>
    <x v="0"/>
    <s v="¥"/>
    <s v="¥494M"/>
    <s v="¥691M"/>
    <s v="¥0"/>
    <s v="¥2,04,257"/>
    <n v="17021.381416888362"/>
  </r>
  <r>
    <x v="3402"/>
    <n v="2002"/>
    <x v="7"/>
    <x v="7"/>
    <s v="Series A"/>
    <n v="73"/>
    <n v="3383"/>
    <n v="857"/>
    <n v="1.81"/>
    <n v="1"/>
    <s v="Yes"/>
    <s v="No"/>
    <n v="45"/>
    <x v="2"/>
    <n v="4992351"/>
    <n v="2"/>
    <n v="22"/>
    <n v="2.1578480638486549E-2"/>
    <n v="253325.45078332842"/>
    <n v="11.739726027397261"/>
    <x v="3"/>
    <s v="Normal"/>
    <x v="0"/>
    <s v="A$"/>
    <s v="A$73M"/>
    <s v="A$857M"/>
    <s v="A$0"/>
    <s v="A$2,53,325"/>
    <n v="21110.454231944033"/>
  </r>
  <r>
    <x v="3403"/>
    <n v="2005"/>
    <x v="4"/>
    <x v="0"/>
    <s v="Series B"/>
    <n v="466"/>
    <n v="3384"/>
    <n v="248"/>
    <n v="24.75"/>
    <n v="2"/>
    <s v="No"/>
    <s v="Yes"/>
    <n v="95"/>
    <x v="2"/>
    <n v="3714174"/>
    <n v="3"/>
    <n v="19"/>
    <n v="0.13770685579196218"/>
    <n v="73286.052009456267"/>
    <n v="0.53218884120171672"/>
    <x v="0"/>
    <s v="Normal"/>
    <x v="2"/>
    <s v="$"/>
    <s v="$466M"/>
    <s v="$248M"/>
    <s v="$0"/>
    <s v="$73,286"/>
    <n v="6107.171000788022"/>
  </r>
  <r>
    <x v="3404"/>
    <n v="2007"/>
    <x v="8"/>
    <x v="8"/>
    <s v="Series C"/>
    <n v="165"/>
    <n v="3385"/>
    <n v="231"/>
    <n v="46.77"/>
    <n v="9"/>
    <s v="No"/>
    <s v="No"/>
    <n v="79"/>
    <x v="0"/>
    <n v="3192942"/>
    <n v="4"/>
    <n v="17"/>
    <n v="4.874446085672083E-2"/>
    <n v="68242.245199409153"/>
    <n v="1.4"/>
    <x v="3"/>
    <s v="High Performer"/>
    <x v="1"/>
    <s v="$"/>
    <s v="$165M"/>
    <s v="$231M"/>
    <s v="$0"/>
    <s v="$68,242"/>
    <n v="5686.8537666174298"/>
  </r>
  <r>
    <x v="3405"/>
    <n v="2013"/>
    <x v="1"/>
    <x v="4"/>
    <s v="Series A"/>
    <n v="489"/>
    <n v="3385"/>
    <n v="140"/>
    <n v="8.52"/>
    <n v="9"/>
    <s v="No"/>
    <s v="Yes"/>
    <n v="13"/>
    <x v="2"/>
    <n v="1109511"/>
    <n v="2"/>
    <n v="11"/>
    <n v="0.14446085672082717"/>
    <n v="41358.936484490398"/>
    <n v="0.28629856850715746"/>
    <x v="3"/>
    <s v="High Performer"/>
    <x v="2"/>
    <s v="¥"/>
    <s v="¥489M"/>
    <s v="¥140M"/>
    <s v="¥0"/>
    <s v="¥41,359"/>
    <n v="3446.5780403742001"/>
  </r>
  <r>
    <x v="3406"/>
    <n v="2020"/>
    <x v="0"/>
    <x v="4"/>
    <s v="Series A"/>
    <n v="439"/>
    <n v="3386"/>
    <n v="705"/>
    <n v="35.549999999999997"/>
    <n v="5"/>
    <s v="Yes"/>
    <s v="Yes"/>
    <n v="19"/>
    <x v="4"/>
    <n v="4650426"/>
    <n v="2"/>
    <n v="4"/>
    <n v="0.12965150620200827"/>
    <n v="208210.27761370348"/>
    <n v="1.6059225512528474"/>
    <x v="1"/>
    <s v="Normal"/>
    <x v="0"/>
    <s v="₹"/>
    <s v="₹439M"/>
    <s v="₹705M"/>
    <s v="₹0"/>
    <s v="₹2,08,210"/>
    <n v="17350.856467808622"/>
  </r>
  <r>
    <x v="3407"/>
    <n v="2005"/>
    <x v="4"/>
    <x v="0"/>
    <s v="Seed"/>
    <n v="34"/>
    <n v="3389"/>
    <n v="985"/>
    <n v="7.8"/>
    <n v="9"/>
    <s v="No"/>
    <s v="No"/>
    <n v="60"/>
    <x v="4"/>
    <n v="4231593"/>
    <n v="1"/>
    <n v="19"/>
    <n v="1.0032457952198289E-2"/>
    <n v="290646.20832103863"/>
    <n v="28.970588235294116"/>
    <x v="3"/>
    <s v="High Performer"/>
    <x v="1"/>
    <s v="$"/>
    <s v="$34M"/>
    <s v="$985M"/>
    <s v="$0"/>
    <s v="$2,90,646"/>
    <n v="24220.517360086553"/>
  </r>
  <r>
    <x v="3408"/>
    <n v="2017"/>
    <x v="5"/>
    <x v="8"/>
    <s v="IPO"/>
    <n v="491"/>
    <n v="3390"/>
    <n v="922"/>
    <n v="31.83"/>
    <n v="1"/>
    <s v="No"/>
    <s v="Yes"/>
    <n v="21"/>
    <x v="1"/>
    <n v="195515"/>
    <n v="5"/>
    <n v="7"/>
    <n v="0.1448377581120944"/>
    <n v="271976.40117994102"/>
    <n v="1.8778004073319756"/>
    <x v="1"/>
    <s v="Normal"/>
    <x v="2"/>
    <s v="¥"/>
    <s v="¥491M"/>
    <s v="¥922M"/>
    <s v="¥0"/>
    <s v="¥2,71,976"/>
    <n v="22664.700098328416"/>
  </r>
  <r>
    <x v="3409"/>
    <n v="2005"/>
    <x v="2"/>
    <x v="2"/>
    <s v="Series B"/>
    <n v="19"/>
    <n v="3391"/>
    <n v="628"/>
    <n v="0.8"/>
    <n v="6"/>
    <s v="Yes"/>
    <s v="No"/>
    <n v="69"/>
    <x v="2"/>
    <n v="4427469"/>
    <n v="3"/>
    <n v="19"/>
    <n v="5.603066941905043E-3"/>
    <n v="185196.10734296669"/>
    <n v="33.05263157894737"/>
    <x v="0"/>
    <s v="Normal"/>
    <x v="0"/>
    <s v="€"/>
    <s v="€19M"/>
    <s v="€628M"/>
    <s v="€0"/>
    <s v="€1,85,196"/>
    <n v="15433.008945247224"/>
  </r>
  <r>
    <x v="3410"/>
    <n v="2005"/>
    <x v="5"/>
    <x v="0"/>
    <s v="IPO"/>
    <n v="112"/>
    <n v="3393"/>
    <n v="756"/>
    <n v="20.18"/>
    <n v="7"/>
    <s v="Yes"/>
    <s v="No"/>
    <n v="87"/>
    <x v="4"/>
    <n v="2865750"/>
    <n v="5"/>
    <n v="19"/>
    <n v="3.3009136457412318E-2"/>
    <n v="222811.67108753315"/>
    <n v="6.75"/>
    <x v="3"/>
    <s v="Normal"/>
    <x v="0"/>
    <s v="¥"/>
    <s v="¥112M"/>
    <s v="¥756M"/>
    <s v="¥0"/>
    <s v="¥2,22,812"/>
    <n v="18567.639257294431"/>
  </r>
  <r>
    <x v="3411"/>
    <n v="2010"/>
    <x v="6"/>
    <x v="3"/>
    <s v="Seed"/>
    <n v="338"/>
    <n v="3393"/>
    <n v="449"/>
    <n v="6.86"/>
    <n v="6"/>
    <s v="No"/>
    <s v="No"/>
    <n v="18"/>
    <x v="3"/>
    <n v="2497561"/>
    <n v="1"/>
    <n v="14"/>
    <n v="9.9616858237547887E-2"/>
    <n v="132331.27026230475"/>
    <n v="1.3284023668639053"/>
    <x v="2"/>
    <s v="Normal"/>
    <x v="1"/>
    <s v="£"/>
    <s v="£338M"/>
    <s v="£449M"/>
    <s v="£0"/>
    <s v="£1,32,331"/>
    <n v="11027.605855192061"/>
  </r>
  <r>
    <x v="3412"/>
    <n v="2013"/>
    <x v="6"/>
    <x v="9"/>
    <s v="Seed"/>
    <n v="74"/>
    <n v="3396"/>
    <n v="951"/>
    <n v="20.48"/>
    <n v="4"/>
    <s v="Yes"/>
    <s v="Yes"/>
    <n v="26"/>
    <x v="1"/>
    <n v="4253651"/>
    <n v="1"/>
    <n v="11"/>
    <n v="2.1790341578327443E-2"/>
    <n v="280035.33568904595"/>
    <n v="12.851351351351351"/>
    <x v="3"/>
    <s v="Normal"/>
    <x v="0"/>
    <s v="£"/>
    <s v="£74M"/>
    <s v="£951M"/>
    <s v="£0"/>
    <s v="£2,80,035"/>
    <n v="23336.277974087163"/>
  </r>
  <r>
    <x v="3413"/>
    <n v="2017"/>
    <x v="2"/>
    <x v="2"/>
    <s v="Seed"/>
    <n v="422"/>
    <n v="3398"/>
    <n v="24"/>
    <n v="22.94"/>
    <n v="6"/>
    <s v="No"/>
    <s v="Yes"/>
    <n v="30"/>
    <x v="1"/>
    <n v="574414"/>
    <n v="1"/>
    <n v="7"/>
    <n v="0.12419070041200707"/>
    <n v="7062.9782224838136"/>
    <n v="5.6872037914691941E-2"/>
    <x v="3"/>
    <s v="Normal"/>
    <x v="2"/>
    <s v="€"/>
    <s v="€422M"/>
    <s v="€24M"/>
    <s v="€0"/>
    <s v="€7,063"/>
    <n v="588.5815185403178"/>
  </r>
  <r>
    <x v="3414"/>
    <n v="2008"/>
    <x v="5"/>
    <x v="5"/>
    <s v="Series C"/>
    <n v="437"/>
    <n v="3400"/>
    <n v="885"/>
    <n v="7.06"/>
    <n v="5"/>
    <s v="Yes"/>
    <s v="No"/>
    <n v="26"/>
    <x v="0"/>
    <n v="3812859"/>
    <n v="4"/>
    <n v="16"/>
    <n v="0.12852941176470589"/>
    <n v="260294.11764705883"/>
    <n v="2.0251716247139586"/>
    <x v="3"/>
    <s v="Normal"/>
    <x v="0"/>
    <s v="¥"/>
    <s v="¥437M"/>
    <s v="¥885M"/>
    <s v="¥0"/>
    <s v="¥2,60,294"/>
    <n v="21691.176470588234"/>
  </r>
  <r>
    <x v="3415"/>
    <n v="2012"/>
    <x v="7"/>
    <x v="8"/>
    <s v="IPO"/>
    <n v="354"/>
    <n v="3401"/>
    <n v="723"/>
    <n v="49.75"/>
    <n v="7"/>
    <s v="No"/>
    <s v="No"/>
    <n v="38"/>
    <x v="0"/>
    <n v="2257355"/>
    <n v="5"/>
    <n v="12"/>
    <n v="0.1040870332255219"/>
    <n v="212584.53396059983"/>
    <n v="2.0423728813559321"/>
    <x v="0"/>
    <s v="Normal"/>
    <x v="1"/>
    <s v="A$"/>
    <s v="A$354M"/>
    <s v="A$723M"/>
    <s v="A$0"/>
    <s v="A$2,12,585"/>
    <n v="17715.377830049987"/>
  </r>
  <r>
    <x v="3416"/>
    <n v="2009"/>
    <x v="5"/>
    <x v="8"/>
    <s v="Series A"/>
    <n v="202"/>
    <n v="3405"/>
    <n v="370"/>
    <n v="49.93"/>
    <n v="2"/>
    <s v="Yes"/>
    <s v="No"/>
    <n v="34"/>
    <x v="4"/>
    <n v="968334"/>
    <n v="2"/>
    <n v="15"/>
    <n v="5.9324522760646106E-2"/>
    <n v="108663.72980910426"/>
    <n v="1.8316831683168318"/>
    <x v="1"/>
    <s v="Normal"/>
    <x v="0"/>
    <s v="¥"/>
    <s v="¥202M"/>
    <s v="¥370M"/>
    <s v="¥0"/>
    <s v="¥1,08,664"/>
    <n v="9055.3108174253557"/>
  </r>
  <r>
    <x v="3417"/>
    <n v="2002"/>
    <x v="3"/>
    <x v="7"/>
    <s v="Series C"/>
    <n v="23"/>
    <n v="3406"/>
    <n v="555"/>
    <n v="1.32"/>
    <n v="3"/>
    <s v="Yes"/>
    <s v="No"/>
    <n v="50"/>
    <x v="3"/>
    <n v="4182798"/>
    <n v="4"/>
    <n v="22"/>
    <n v="6.7527891955372872E-3"/>
    <n v="162947.73928361715"/>
    <n v="24.130434782608695"/>
    <x v="0"/>
    <s v="Normal"/>
    <x v="0"/>
    <s v="€"/>
    <s v="€23M"/>
    <s v="€555M"/>
    <s v="€0"/>
    <s v="€1,62,948"/>
    <n v="13578.978273634762"/>
  </r>
  <r>
    <x v="3418"/>
    <n v="2007"/>
    <x v="9"/>
    <x v="0"/>
    <s v="Series A"/>
    <n v="138"/>
    <n v="3407"/>
    <n v="216"/>
    <n v="23.95"/>
    <n v="1"/>
    <s v="Yes"/>
    <s v="Yes"/>
    <n v="87"/>
    <x v="4"/>
    <n v="4619032"/>
    <n v="2"/>
    <n v="17"/>
    <n v="4.050484297035515E-2"/>
    <n v="63398.884649251544"/>
    <n v="1.5652173913043479"/>
    <x v="3"/>
    <s v="Normal"/>
    <x v="0"/>
    <n v="0"/>
    <s v="0138M"/>
    <s v="0216M"/>
    <s v="00"/>
    <s v="063,399"/>
    <n v="5283.2403874376287"/>
  </r>
  <r>
    <x v="3419"/>
    <n v="2002"/>
    <x v="9"/>
    <x v="3"/>
    <s v="Series B"/>
    <n v="473"/>
    <n v="3409"/>
    <n v="743"/>
    <n v="16.28"/>
    <n v="8"/>
    <s v="Yes"/>
    <s v="Yes"/>
    <n v="27"/>
    <x v="2"/>
    <n v="3089571"/>
    <n v="3"/>
    <n v="22"/>
    <n v="0.13875036667644469"/>
    <n v="217952.47873276621"/>
    <n v="1.5708245243128964"/>
    <x v="3"/>
    <s v="High Performer"/>
    <x v="0"/>
    <n v="0"/>
    <s v="0473M"/>
    <s v="0743M"/>
    <s v="00"/>
    <s v="02,17,952"/>
    <n v="18162.706561063849"/>
  </r>
  <r>
    <x v="3420"/>
    <n v="2008"/>
    <x v="8"/>
    <x v="0"/>
    <s v="Series B"/>
    <n v="445"/>
    <n v="3409"/>
    <n v="617"/>
    <n v="48.19"/>
    <n v="3"/>
    <s v="No"/>
    <s v="Yes"/>
    <n v="56"/>
    <x v="1"/>
    <n v="698245"/>
    <n v="3"/>
    <n v="16"/>
    <n v="0.13053681431504841"/>
    <n v="180991.49310648284"/>
    <n v="1.3865168539325843"/>
    <x v="2"/>
    <s v="Normal"/>
    <x v="2"/>
    <s v="$"/>
    <s v="$445M"/>
    <s v="$617M"/>
    <s v="$0"/>
    <s v="$1,80,991"/>
    <n v="15082.624425540236"/>
  </r>
  <r>
    <x v="3421"/>
    <n v="2008"/>
    <x v="1"/>
    <x v="1"/>
    <s v="IPO"/>
    <n v="85"/>
    <n v="3410"/>
    <n v="534"/>
    <n v="9.94"/>
    <n v="3"/>
    <s v="No"/>
    <s v="Yes"/>
    <n v="21"/>
    <x v="0"/>
    <n v="48412"/>
    <n v="5"/>
    <n v="16"/>
    <n v="2.4926686217008796E-2"/>
    <n v="156598.24046920822"/>
    <n v="6.2823529411764705"/>
    <x v="1"/>
    <s v="Normal"/>
    <x v="2"/>
    <s v="¥"/>
    <s v="¥85M"/>
    <s v="¥534M"/>
    <s v="¥0"/>
    <s v="¥1,56,598"/>
    <n v="13049.853372434018"/>
  </r>
  <r>
    <x v="3422"/>
    <n v="2022"/>
    <x v="7"/>
    <x v="7"/>
    <s v="Series C"/>
    <n v="26"/>
    <n v="3411"/>
    <n v="404"/>
    <n v="22.52"/>
    <n v="8"/>
    <s v="No"/>
    <s v="Yes"/>
    <n v="55"/>
    <x v="3"/>
    <n v="2223381"/>
    <n v="4"/>
    <n v="2"/>
    <n v="7.6223981237173851E-3"/>
    <n v="118440.34007622398"/>
    <n v="15.538461538461538"/>
    <x v="0"/>
    <s v="High Performer"/>
    <x v="2"/>
    <s v="A$"/>
    <s v="A$26M"/>
    <s v="A$404M"/>
    <s v="A$0"/>
    <s v="A$1,18,440"/>
    <n v="9870.028339685332"/>
  </r>
  <r>
    <x v="3423"/>
    <n v="2007"/>
    <x v="5"/>
    <x v="1"/>
    <s v="Series B"/>
    <n v="106"/>
    <n v="3415"/>
    <n v="958"/>
    <n v="20.440000000000001"/>
    <n v="8"/>
    <s v="No"/>
    <s v="Yes"/>
    <n v="51"/>
    <x v="2"/>
    <n v="1431798"/>
    <n v="3"/>
    <n v="17"/>
    <n v="3.1039531478770133E-2"/>
    <n v="280527.08638360177"/>
    <n v="9.0377358490566042"/>
    <x v="0"/>
    <s v="High Performer"/>
    <x v="2"/>
    <s v="¥"/>
    <s v="¥106M"/>
    <s v="¥958M"/>
    <s v="¥0"/>
    <s v="¥2,80,527"/>
    <n v="23377.257198633481"/>
  </r>
  <r>
    <x v="3424"/>
    <n v="2021"/>
    <x v="4"/>
    <x v="3"/>
    <s v="Series C"/>
    <n v="223"/>
    <n v="3415"/>
    <n v="285"/>
    <n v="26.09"/>
    <n v="7"/>
    <s v="Yes"/>
    <s v="No"/>
    <n v="43"/>
    <x v="2"/>
    <n v="4554139"/>
    <n v="4"/>
    <n v="3"/>
    <n v="6.5300146412884327E-2"/>
    <n v="83455.344070278181"/>
    <n v="1.2780269058295963"/>
    <x v="3"/>
    <s v="Normal"/>
    <x v="0"/>
    <s v="$"/>
    <s v="$223M"/>
    <s v="$285M"/>
    <s v="$0"/>
    <s v="$83,455"/>
    <n v="6954.6120058565157"/>
  </r>
  <r>
    <x v="3425"/>
    <n v="2011"/>
    <x v="6"/>
    <x v="1"/>
    <s v="Series A"/>
    <n v="377"/>
    <n v="3418"/>
    <n v="519"/>
    <n v="32.11"/>
    <n v="1"/>
    <s v="Yes"/>
    <s v="No"/>
    <n v="38"/>
    <x v="1"/>
    <n v="3643559"/>
    <n v="2"/>
    <n v="13"/>
    <n v="0.11029842012873026"/>
    <n v="151843.1831480398"/>
    <n v="1.3766578249336869"/>
    <x v="0"/>
    <s v="Normal"/>
    <x v="0"/>
    <s v="£"/>
    <s v="£377M"/>
    <s v="£519M"/>
    <s v="£0"/>
    <s v="£1,51,843"/>
    <n v="12653.598595669982"/>
  </r>
  <r>
    <x v="3426"/>
    <n v="2010"/>
    <x v="7"/>
    <x v="7"/>
    <s v="Series C"/>
    <n v="156"/>
    <n v="3419"/>
    <n v="607"/>
    <n v="38.82"/>
    <n v="8"/>
    <s v="Yes"/>
    <s v="Yes"/>
    <n v="10"/>
    <x v="2"/>
    <n v="960960"/>
    <n v="4"/>
    <n v="14"/>
    <n v="4.5627376425855515E-2"/>
    <n v="177537.29160573267"/>
    <n v="3.891025641025641"/>
    <x v="0"/>
    <s v="High Performer"/>
    <x v="0"/>
    <s v="A$"/>
    <s v="A$156M"/>
    <s v="A$607M"/>
    <s v="A$0"/>
    <s v="A$1,77,537"/>
    <n v="14794.774300477722"/>
  </r>
  <r>
    <x v="3427"/>
    <n v="2020"/>
    <x v="9"/>
    <x v="7"/>
    <s v="Seed"/>
    <n v="141"/>
    <n v="3419"/>
    <n v="286"/>
    <n v="37.21"/>
    <n v="4"/>
    <s v="Yes"/>
    <s v="No"/>
    <n v="3"/>
    <x v="4"/>
    <n v="2055969"/>
    <n v="1"/>
    <n v="4"/>
    <n v="4.1240128692600173E-2"/>
    <n v="83650.190114068435"/>
    <n v="2.0283687943262412"/>
    <x v="3"/>
    <s v="Normal"/>
    <x v="0"/>
    <n v="0"/>
    <s v="0141M"/>
    <s v="0286M"/>
    <s v="00"/>
    <s v="083,650"/>
    <n v="6970.8491761723699"/>
  </r>
  <r>
    <x v="3428"/>
    <n v="2005"/>
    <x v="2"/>
    <x v="7"/>
    <s v="Series C"/>
    <n v="438"/>
    <n v="3420"/>
    <n v="509"/>
    <n v="25.71"/>
    <n v="9"/>
    <s v="No"/>
    <s v="Yes"/>
    <n v="67"/>
    <x v="2"/>
    <n v="2604603"/>
    <n v="4"/>
    <n v="19"/>
    <n v="0.1280701754385965"/>
    <n v="148830.40935672514"/>
    <n v="1.1621004566210045"/>
    <x v="3"/>
    <s v="High Performer"/>
    <x v="2"/>
    <s v="€"/>
    <s v="€438M"/>
    <s v="€509M"/>
    <s v="€0"/>
    <s v="€1,48,830"/>
    <n v="12402.534113060428"/>
  </r>
  <r>
    <x v="3429"/>
    <n v="2020"/>
    <x v="3"/>
    <x v="7"/>
    <s v="Series A"/>
    <n v="361"/>
    <n v="3420"/>
    <n v="885"/>
    <n v="49.97"/>
    <n v="8"/>
    <s v="Yes"/>
    <s v="Yes"/>
    <n v="16"/>
    <x v="1"/>
    <n v="2950892"/>
    <n v="2"/>
    <n v="4"/>
    <n v="0.10555555555555556"/>
    <n v="258771.9298245614"/>
    <n v="2.4515235457063711"/>
    <x v="3"/>
    <s v="High Performer"/>
    <x v="0"/>
    <s v="€"/>
    <s v="€361M"/>
    <s v="€885M"/>
    <s v="€0"/>
    <s v="€2,58,772"/>
    <n v="21564.327485380116"/>
  </r>
  <r>
    <x v="3430"/>
    <n v="2003"/>
    <x v="0"/>
    <x v="7"/>
    <s v="Seed"/>
    <n v="304"/>
    <n v="3420"/>
    <n v="176"/>
    <n v="32.35"/>
    <n v="3"/>
    <s v="No"/>
    <s v="Yes"/>
    <n v="24"/>
    <x v="4"/>
    <n v="3326100"/>
    <n v="1"/>
    <n v="21"/>
    <n v="8.8888888888888892E-2"/>
    <n v="51461.988304093567"/>
    <n v="0.57894736842105265"/>
    <x v="2"/>
    <s v="Normal"/>
    <x v="2"/>
    <s v="₹"/>
    <s v="₹304M"/>
    <s v="₹176M"/>
    <s v="₹0"/>
    <s v="₹51,462"/>
    <n v="4288.4990253411306"/>
  </r>
  <r>
    <x v="3431"/>
    <n v="2021"/>
    <x v="5"/>
    <x v="6"/>
    <s v="IPO"/>
    <n v="80"/>
    <n v="3422"/>
    <n v="625"/>
    <n v="25.69"/>
    <n v="5"/>
    <s v="Yes"/>
    <s v="No"/>
    <n v="1"/>
    <x v="4"/>
    <n v="406193"/>
    <n v="5"/>
    <n v="3"/>
    <n v="2.3378141437755698E-2"/>
    <n v="182641.72998246641"/>
    <n v="7.8125"/>
    <x v="2"/>
    <s v="Normal"/>
    <x v="0"/>
    <s v="¥"/>
    <s v="¥80M"/>
    <s v="¥625M"/>
    <s v="¥0"/>
    <s v="¥1,82,642"/>
    <n v="15220.144165205533"/>
  </r>
  <r>
    <x v="3432"/>
    <n v="2015"/>
    <x v="8"/>
    <x v="6"/>
    <s v="Series C"/>
    <n v="53"/>
    <n v="3423"/>
    <n v="712"/>
    <n v="33.270000000000003"/>
    <n v="9"/>
    <s v="No"/>
    <s v="Yes"/>
    <n v="49"/>
    <x v="1"/>
    <n v="4004055"/>
    <n v="4"/>
    <n v="9"/>
    <n v="1.5483494011101374E-2"/>
    <n v="208004.67426234297"/>
    <n v="13.433962264150944"/>
    <x v="0"/>
    <s v="High Performer"/>
    <x v="2"/>
    <s v="$"/>
    <s v="$53M"/>
    <s v="$712M"/>
    <s v="$0"/>
    <s v="$2,08,005"/>
    <n v="17333.722855195247"/>
  </r>
  <r>
    <x v="3433"/>
    <n v="2005"/>
    <x v="0"/>
    <x v="7"/>
    <s v="IPO"/>
    <n v="213"/>
    <n v="3424"/>
    <n v="83"/>
    <n v="4.2"/>
    <n v="3"/>
    <s v="No"/>
    <s v="Yes"/>
    <n v="78"/>
    <x v="2"/>
    <n v="4531946"/>
    <n v="5"/>
    <n v="19"/>
    <n v="6.2207943925233648E-2"/>
    <n v="24240.654205607476"/>
    <n v="0.38967136150234744"/>
    <x v="2"/>
    <s v="Normal"/>
    <x v="2"/>
    <s v="₹"/>
    <s v="₹213M"/>
    <s v="₹83M"/>
    <s v="₹0"/>
    <s v="₹24,241"/>
    <n v="2020.0545171339563"/>
  </r>
  <r>
    <x v="3434"/>
    <n v="2004"/>
    <x v="4"/>
    <x v="5"/>
    <s v="Series A"/>
    <n v="60"/>
    <n v="3424"/>
    <n v="34"/>
    <n v="45.65"/>
    <n v="3"/>
    <s v="Yes"/>
    <s v="Yes"/>
    <n v="56"/>
    <x v="2"/>
    <n v="2707789"/>
    <n v="2"/>
    <n v="20"/>
    <n v="1.7523364485981307E-2"/>
    <n v="9929.9065420560746"/>
    <n v="0.56666666666666665"/>
    <x v="3"/>
    <s v="Normal"/>
    <x v="0"/>
    <s v="$"/>
    <s v="$60M"/>
    <s v="$34M"/>
    <s v="$0"/>
    <s v="$9,930"/>
    <n v="827.49221183800626"/>
  </r>
  <r>
    <x v="3435"/>
    <n v="2004"/>
    <x v="7"/>
    <x v="5"/>
    <s v="IPO"/>
    <n v="456"/>
    <n v="3426"/>
    <n v="948"/>
    <n v="15.82"/>
    <n v="9"/>
    <s v="Yes"/>
    <s v="No"/>
    <n v="80"/>
    <x v="2"/>
    <n v="1721293"/>
    <n v="5"/>
    <n v="20"/>
    <n v="0.13309982486865149"/>
    <n v="276707.53064798599"/>
    <n v="2.0789473684210527"/>
    <x v="2"/>
    <s v="High Performer"/>
    <x v="0"/>
    <s v="A$"/>
    <s v="A$456M"/>
    <s v="A$948M"/>
    <s v="A$0"/>
    <s v="A$2,76,708"/>
    <n v="23058.960887332167"/>
  </r>
  <r>
    <x v="3436"/>
    <n v="2005"/>
    <x v="4"/>
    <x v="8"/>
    <s v="Series C"/>
    <n v="54"/>
    <n v="3426"/>
    <n v="908"/>
    <n v="16.059999999999999"/>
    <n v="2"/>
    <s v="Yes"/>
    <s v="No"/>
    <n v="82"/>
    <x v="1"/>
    <n v="4297751"/>
    <n v="4"/>
    <n v="19"/>
    <n v="1.5761821366024518E-2"/>
    <n v="265032.10741389374"/>
    <n v="16.814814814814813"/>
    <x v="0"/>
    <s v="Normal"/>
    <x v="0"/>
    <s v="$"/>
    <s v="$54M"/>
    <s v="$908M"/>
    <s v="$0"/>
    <s v="$2,65,032"/>
    <n v="22086.008951157812"/>
  </r>
  <r>
    <x v="3437"/>
    <n v="2005"/>
    <x v="4"/>
    <x v="7"/>
    <s v="Series C"/>
    <n v="255"/>
    <n v="3428"/>
    <n v="198"/>
    <n v="17.899999999999999"/>
    <n v="8"/>
    <s v="Yes"/>
    <s v="No"/>
    <n v="57"/>
    <x v="1"/>
    <n v="3084461"/>
    <n v="4"/>
    <n v="19"/>
    <n v="7.4387397899649946E-2"/>
    <n v="57759.626604434074"/>
    <n v="0.77647058823529413"/>
    <x v="3"/>
    <s v="High Performer"/>
    <x v="0"/>
    <s v="$"/>
    <s v="$255M"/>
    <s v="$198M"/>
    <s v="$0"/>
    <s v="$57,760"/>
    <n v="4813.3022170361728"/>
  </r>
  <r>
    <x v="3438"/>
    <n v="2002"/>
    <x v="9"/>
    <x v="2"/>
    <s v="Series B"/>
    <n v="412"/>
    <n v="3428"/>
    <n v="405"/>
    <n v="48.74"/>
    <n v="1"/>
    <s v="Yes"/>
    <s v="Yes"/>
    <n v="40"/>
    <x v="2"/>
    <n v="3627663"/>
    <n v="3"/>
    <n v="22"/>
    <n v="0.12018669778296383"/>
    <n v="118144.69078179696"/>
    <n v="0.98300970873786409"/>
    <x v="2"/>
    <s v="Normal"/>
    <x v="0"/>
    <n v="0"/>
    <s v="0412M"/>
    <s v="0405M"/>
    <s v="00"/>
    <s v="01,18,145"/>
    <n v="9845.3908984830814"/>
  </r>
  <r>
    <x v="3439"/>
    <n v="2013"/>
    <x v="1"/>
    <x v="7"/>
    <s v="Series B"/>
    <n v="63"/>
    <n v="3431"/>
    <n v="720"/>
    <n v="9.14"/>
    <n v="7"/>
    <s v="Yes"/>
    <s v="Yes"/>
    <n v="82"/>
    <x v="1"/>
    <n v="4331960"/>
    <n v="3"/>
    <n v="11"/>
    <n v="1.8361993587875255E-2"/>
    <n v="209851.35529000292"/>
    <n v="11.428571428571429"/>
    <x v="0"/>
    <s v="Normal"/>
    <x v="0"/>
    <s v="¥"/>
    <s v="¥63M"/>
    <s v="¥720M"/>
    <s v="¥0"/>
    <s v="¥2,09,851"/>
    <n v="17487.612940833576"/>
  </r>
  <r>
    <x v="3440"/>
    <n v="2010"/>
    <x v="7"/>
    <x v="4"/>
    <s v="Series A"/>
    <n v="238"/>
    <n v="3435"/>
    <n v="434"/>
    <n v="17.829999999999998"/>
    <n v="7"/>
    <s v="Yes"/>
    <s v="Yes"/>
    <n v="42"/>
    <x v="1"/>
    <n v="1346605"/>
    <n v="2"/>
    <n v="14"/>
    <n v="6.9286754002911205E-2"/>
    <n v="126346.43377001456"/>
    <n v="1.8235294117647058"/>
    <x v="3"/>
    <s v="Normal"/>
    <x v="0"/>
    <s v="A$"/>
    <s v="A$238M"/>
    <s v="A$434M"/>
    <s v="A$0"/>
    <s v="A$1,26,346"/>
    <n v="10528.869480834546"/>
  </r>
  <r>
    <x v="3441"/>
    <n v="2012"/>
    <x v="7"/>
    <x v="4"/>
    <s v="Series B"/>
    <n v="493"/>
    <n v="3435"/>
    <n v="258"/>
    <n v="12.26"/>
    <n v="4"/>
    <s v="Yes"/>
    <s v="Yes"/>
    <n v="21"/>
    <x v="4"/>
    <n v="4422462"/>
    <n v="3"/>
    <n v="12"/>
    <n v="0.14352256186317322"/>
    <n v="75109.17030567686"/>
    <n v="0.52332657200811361"/>
    <x v="3"/>
    <s v="Normal"/>
    <x v="0"/>
    <s v="A$"/>
    <s v="A$493M"/>
    <s v="A$258M"/>
    <s v="A$0"/>
    <s v="A$75,109"/>
    <n v="6259.0975254730711"/>
  </r>
  <r>
    <x v="3442"/>
    <n v="2021"/>
    <x v="0"/>
    <x v="5"/>
    <s v="Seed"/>
    <n v="480"/>
    <n v="3436"/>
    <n v="867"/>
    <n v="26.06"/>
    <n v="1"/>
    <s v="No"/>
    <s v="No"/>
    <n v="82"/>
    <x v="2"/>
    <n v="2256123"/>
    <n v="1"/>
    <n v="3"/>
    <n v="0.13969732246798602"/>
    <n v="252328.28870779977"/>
    <n v="1.8062499999999999"/>
    <x v="0"/>
    <s v="Normal"/>
    <x v="1"/>
    <s v="₹"/>
    <s v="₹480M"/>
    <s v="₹867M"/>
    <s v="₹0"/>
    <s v="₹2,52,328"/>
    <n v="21027.357392316648"/>
  </r>
  <r>
    <x v="3443"/>
    <n v="2009"/>
    <x v="8"/>
    <x v="4"/>
    <s v="Series A"/>
    <n v="283"/>
    <n v="3436"/>
    <n v="364"/>
    <n v="28.9"/>
    <n v="1"/>
    <s v="No"/>
    <s v="No"/>
    <n v="59"/>
    <x v="4"/>
    <n v="1365956"/>
    <n v="2"/>
    <n v="15"/>
    <n v="8.236321303841676E-2"/>
    <n v="105937.13620488941"/>
    <n v="1.2862190812720848"/>
    <x v="3"/>
    <s v="Normal"/>
    <x v="1"/>
    <s v="$"/>
    <s v="$283M"/>
    <s v="$364M"/>
    <s v="$0"/>
    <s v="$1,05,937"/>
    <n v="8828.0946837407846"/>
  </r>
  <r>
    <x v="3444"/>
    <n v="2022"/>
    <x v="2"/>
    <x v="5"/>
    <s v="Series C"/>
    <n v="486"/>
    <n v="3438"/>
    <n v="882"/>
    <n v="28.15"/>
    <n v="7"/>
    <s v="No"/>
    <s v="Yes"/>
    <n v="79"/>
    <x v="2"/>
    <n v="1027290"/>
    <n v="4"/>
    <n v="2"/>
    <n v="0.14136125654450263"/>
    <n v="256544.50261780104"/>
    <n v="1.8148148148148149"/>
    <x v="3"/>
    <s v="Normal"/>
    <x v="2"/>
    <s v="€"/>
    <s v="€486M"/>
    <s v="€882M"/>
    <s v="€0"/>
    <s v="€2,56,545"/>
    <n v="21378.708551483422"/>
  </r>
  <r>
    <x v="3445"/>
    <n v="2006"/>
    <x v="5"/>
    <x v="5"/>
    <s v="Seed"/>
    <n v="494"/>
    <n v="3441"/>
    <n v="573"/>
    <n v="31.35"/>
    <n v="9"/>
    <s v="No"/>
    <s v="Yes"/>
    <n v="18"/>
    <x v="0"/>
    <n v="1733994"/>
    <n v="1"/>
    <n v="18"/>
    <n v="0.14356291775646615"/>
    <n v="166521.36006974717"/>
    <n v="1.1599190283400809"/>
    <x v="0"/>
    <s v="High Performer"/>
    <x v="2"/>
    <s v="¥"/>
    <s v="¥494M"/>
    <s v="¥573M"/>
    <s v="¥0"/>
    <s v="¥1,66,521"/>
    <n v="13876.780005812263"/>
  </r>
  <r>
    <x v="3446"/>
    <n v="2007"/>
    <x v="5"/>
    <x v="3"/>
    <s v="Series A"/>
    <n v="119"/>
    <n v="3442"/>
    <n v="556"/>
    <n v="33.04"/>
    <n v="2"/>
    <s v="Yes"/>
    <s v="No"/>
    <n v="30"/>
    <x v="1"/>
    <n v="4600749"/>
    <n v="2"/>
    <n v="17"/>
    <n v="3.4572922719349218E-2"/>
    <n v="161533.99186519466"/>
    <n v="4.6722689075630255"/>
    <x v="3"/>
    <s v="Normal"/>
    <x v="0"/>
    <s v="¥"/>
    <s v="¥119M"/>
    <s v="¥556M"/>
    <s v="¥0"/>
    <s v="¥1,61,534"/>
    <n v="13461.165988766221"/>
  </r>
  <r>
    <x v="3447"/>
    <n v="2001"/>
    <x v="4"/>
    <x v="6"/>
    <s v="Series B"/>
    <n v="311"/>
    <n v="3444"/>
    <n v="551"/>
    <n v="28.81"/>
    <n v="8"/>
    <s v="No"/>
    <s v="No"/>
    <n v="72"/>
    <x v="0"/>
    <n v="126001"/>
    <n v="3"/>
    <n v="23"/>
    <n v="9.0301974448315905E-2"/>
    <n v="159988.3855981417"/>
    <n v="1.7717041800643087"/>
    <x v="0"/>
    <s v="High Performer"/>
    <x v="1"/>
    <s v="$"/>
    <s v="$311M"/>
    <s v="$551M"/>
    <s v="$0"/>
    <s v="$1,59,988"/>
    <n v="13332.365466511808"/>
  </r>
  <r>
    <x v="3448"/>
    <n v="2022"/>
    <x v="9"/>
    <x v="7"/>
    <s v="Series C"/>
    <n v="280"/>
    <n v="3445"/>
    <n v="775"/>
    <n v="49.89"/>
    <n v="9"/>
    <s v="No"/>
    <s v="No"/>
    <n v="58"/>
    <x v="4"/>
    <n v="1495249"/>
    <n v="4"/>
    <n v="2"/>
    <n v="8.1277213352685049E-2"/>
    <n v="224963.71552975327"/>
    <n v="2.7678571428571428"/>
    <x v="3"/>
    <s v="High Performer"/>
    <x v="1"/>
    <n v="0"/>
    <s v="0280M"/>
    <s v="0775M"/>
    <s v="00"/>
    <s v="02,24,964"/>
    <n v="18746.976294146105"/>
  </r>
  <r>
    <x v="3449"/>
    <n v="2009"/>
    <x v="6"/>
    <x v="4"/>
    <s v="Seed"/>
    <n v="380"/>
    <n v="3446"/>
    <n v="886"/>
    <n v="35.94"/>
    <n v="3"/>
    <s v="No"/>
    <s v="No"/>
    <n v="58"/>
    <x v="1"/>
    <n v="1164330"/>
    <n v="1"/>
    <n v="15"/>
    <n v="0.11027278003482298"/>
    <n v="257109.69239698202"/>
    <n v="2.331578947368421"/>
    <x v="0"/>
    <s v="Normal"/>
    <x v="1"/>
    <s v="£"/>
    <s v="£380M"/>
    <s v="£886M"/>
    <s v="£0"/>
    <s v="£2,57,110"/>
    <n v="21425.8076997485"/>
  </r>
  <r>
    <x v="3450"/>
    <n v="2001"/>
    <x v="1"/>
    <x v="0"/>
    <s v="IPO"/>
    <n v="283"/>
    <n v="3447"/>
    <n v="990"/>
    <n v="8.4700000000000006"/>
    <n v="8"/>
    <s v="Yes"/>
    <s v="No"/>
    <n v="14"/>
    <x v="3"/>
    <n v="667325"/>
    <n v="5"/>
    <n v="23"/>
    <n v="8.210037713954163E-2"/>
    <n v="287206.26631853788"/>
    <n v="3.4982332155477032"/>
    <x v="1"/>
    <s v="High Performer"/>
    <x v="0"/>
    <s v="¥"/>
    <s v="¥283M"/>
    <s v="¥990M"/>
    <s v="¥0"/>
    <s v="¥2,87,206"/>
    <n v="23933.855526544823"/>
  </r>
  <r>
    <x v="3451"/>
    <n v="2017"/>
    <x v="7"/>
    <x v="4"/>
    <s v="Seed"/>
    <n v="25"/>
    <n v="3449"/>
    <n v="650"/>
    <n v="43.06"/>
    <n v="1"/>
    <s v="No"/>
    <s v="No"/>
    <n v="48"/>
    <x v="0"/>
    <n v="4612405"/>
    <n v="1"/>
    <n v="7"/>
    <n v="7.2484778196578717E-3"/>
    <n v="188460.42331110468"/>
    <n v="26"/>
    <x v="3"/>
    <s v="Normal"/>
    <x v="1"/>
    <s v="A$"/>
    <s v="A$25M"/>
    <s v="A$650M"/>
    <s v="A$0"/>
    <s v="A$1,88,460"/>
    <n v="15705.035275925389"/>
  </r>
  <r>
    <x v="3452"/>
    <n v="2018"/>
    <x v="7"/>
    <x v="7"/>
    <s v="Series A"/>
    <n v="467"/>
    <n v="3450"/>
    <n v="710"/>
    <n v="30.05"/>
    <n v="1"/>
    <s v="No"/>
    <s v="No"/>
    <n v="11"/>
    <x v="2"/>
    <n v="4254548"/>
    <n v="2"/>
    <n v="6"/>
    <n v="0.1353623188405797"/>
    <n v="205797.10144927536"/>
    <n v="1.5203426124197001"/>
    <x v="0"/>
    <s v="Normal"/>
    <x v="1"/>
    <s v="A$"/>
    <s v="A$467M"/>
    <s v="A$710M"/>
    <s v="A$0"/>
    <s v="A$2,05,797"/>
    <n v="17149.758454106279"/>
  </r>
  <r>
    <x v="3453"/>
    <n v="2022"/>
    <x v="7"/>
    <x v="9"/>
    <s v="Series C"/>
    <n v="197"/>
    <n v="3451"/>
    <n v="134"/>
    <n v="1.94"/>
    <n v="3"/>
    <s v="Yes"/>
    <s v="No"/>
    <n v="29"/>
    <x v="2"/>
    <n v="2362995"/>
    <n v="4"/>
    <n v="2"/>
    <n v="5.7084902926687914E-2"/>
    <n v="38829.32483338163"/>
    <n v="0.68020304568527923"/>
    <x v="0"/>
    <s v="Normal"/>
    <x v="0"/>
    <s v="A$"/>
    <s v="A$197M"/>
    <s v="A$134M"/>
    <s v="A$0"/>
    <s v="A$38,829"/>
    <n v="3235.7770694484689"/>
  </r>
  <r>
    <x v="3454"/>
    <n v="2020"/>
    <x v="0"/>
    <x v="2"/>
    <s v="Seed"/>
    <n v="291"/>
    <n v="3452"/>
    <n v="270"/>
    <n v="1.04"/>
    <n v="5"/>
    <s v="No"/>
    <s v="Yes"/>
    <n v="72"/>
    <x v="4"/>
    <n v="891662"/>
    <n v="1"/>
    <n v="4"/>
    <n v="8.4298957126303586E-2"/>
    <n v="78215.52723059096"/>
    <n v="0.92783505154639179"/>
    <x v="2"/>
    <s v="Normal"/>
    <x v="2"/>
    <s v="₹"/>
    <s v="₹291M"/>
    <s v="₹270M"/>
    <s v="₹0"/>
    <s v="₹78,216"/>
    <n v="6517.9606025492467"/>
  </r>
  <r>
    <x v="3455"/>
    <n v="2012"/>
    <x v="2"/>
    <x v="2"/>
    <s v="Series B"/>
    <n v="81"/>
    <n v="3452"/>
    <n v="46"/>
    <n v="27.34"/>
    <n v="2"/>
    <s v="No"/>
    <s v="No"/>
    <n v="33"/>
    <x v="3"/>
    <n v="2985909"/>
    <n v="3"/>
    <n v="12"/>
    <n v="2.346465816917729E-2"/>
    <n v="13325.608342989572"/>
    <n v="0.5679012345679012"/>
    <x v="0"/>
    <s v="Normal"/>
    <x v="1"/>
    <s v="€"/>
    <s v="€81M"/>
    <s v="€46M"/>
    <s v="€0"/>
    <s v="€13,326"/>
    <n v="1110.4673619157977"/>
  </r>
  <r>
    <x v="3456"/>
    <n v="2005"/>
    <x v="0"/>
    <x v="9"/>
    <s v="Series B"/>
    <n v="115"/>
    <n v="3453"/>
    <n v="229"/>
    <n v="35.25"/>
    <n v="5"/>
    <s v="No"/>
    <s v="No"/>
    <n v="4"/>
    <x v="1"/>
    <n v="4006642"/>
    <n v="3"/>
    <n v="19"/>
    <n v="3.3304373008977699E-2"/>
    <n v="66319.142774399079"/>
    <n v="1.991304347826087"/>
    <x v="0"/>
    <s v="Normal"/>
    <x v="1"/>
    <s v="₹"/>
    <s v="₹115M"/>
    <s v="₹229M"/>
    <s v="₹0"/>
    <s v="₹66,319"/>
    <n v="5526.5952311999226"/>
  </r>
  <r>
    <x v="3457"/>
    <n v="2016"/>
    <x v="6"/>
    <x v="8"/>
    <s v="Series C"/>
    <n v="169"/>
    <n v="3453"/>
    <n v="772"/>
    <n v="25.3"/>
    <n v="1"/>
    <s v="No"/>
    <s v="No"/>
    <n v="79"/>
    <x v="0"/>
    <n v="404486"/>
    <n v="4"/>
    <n v="8"/>
    <n v="4.8942948161019406E-2"/>
    <n v="223573.70402548509"/>
    <n v="4.5680473372781067"/>
    <x v="0"/>
    <s v="Normal"/>
    <x v="1"/>
    <s v="£"/>
    <s v="£169M"/>
    <s v="£772M"/>
    <s v="£0"/>
    <s v="£2,23,574"/>
    <n v="18631.142002123757"/>
  </r>
  <r>
    <x v="3458"/>
    <n v="2012"/>
    <x v="4"/>
    <x v="2"/>
    <s v="Series C"/>
    <n v="241"/>
    <n v="3454"/>
    <n v="497"/>
    <n v="22.9"/>
    <n v="7"/>
    <s v="No"/>
    <s v="No"/>
    <n v="61"/>
    <x v="3"/>
    <n v="538630"/>
    <n v="4"/>
    <n v="12"/>
    <n v="6.9774174869716266E-2"/>
    <n v="143891.14070642734"/>
    <n v="2.0622406639004147"/>
    <x v="0"/>
    <s v="Normal"/>
    <x v="1"/>
    <s v="$"/>
    <s v="$241M"/>
    <s v="$497M"/>
    <s v="$0"/>
    <s v="$1,43,891"/>
    <n v="11990.928392202277"/>
  </r>
  <r>
    <x v="3459"/>
    <n v="2005"/>
    <x v="0"/>
    <x v="5"/>
    <s v="Seed"/>
    <n v="214"/>
    <n v="3454"/>
    <n v="189"/>
    <n v="25.52"/>
    <n v="7"/>
    <s v="Yes"/>
    <s v="Yes"/>
    <n v="52"/>
    <x v="0"/>
    <n v="1819318"/>
    <n v="1"/>
    <n v="19"/>
    <n v="6.195715112912565E-2"/>
    <n v="54719.166184134338"/>
    <n v="0.88317757009345799"/>
    <x v="0"/>
    <s v="Normal"/>
    <x v="0"/>
    <s v="₹"/>
    <s v="₹214M"/>
    <s v="₹189M"/>
    <s v="₹0"/>
    <s v="₹54,719"/>
    <n v="4559.9305153445284"/>
  </r>
  <r>
    <x v="3460"/>
    <n v="2000"/>
    <x v="1"/>
    <x v="1"/>
    <s v="Seed"/>
    <n v="243"/>
    <n v="3455"/>
    <n v="262"/>
    <n v="17.7"/>
    <n v="7"/>
    <s v="Yes"/>
    <s v="Yes"/>
    <n v="26"/>
    <x v="2"/>
    <n v="803608"/>
    <n v="1"/>
    <n v="24"/>
    <n v="7.03328509406657E-2"/>
    <n v="75832.127351664254"/>
    <n v="1.0781893004115226"/>
    <x v="0"/>
    <s v="Normal"/>
    <x v="0"/>
    <s v="¥"/>
    <s v="¥243M"/>
    <s v="¥262M"/>
    <s v="¥0"/>
    <s v="¥75,832"/>
    <n v="6319.3439459720212"/>
  </r>
  <r>
    <x v="3461"/>
    <n v="2018"/>
    <x v="1"/>
    <x v="5"/>
    <s v="Series C"/>
    <n v="102"/>
    <n v="3456"/>
    <n v="509"/>
    <n v="5.97"/>
    <n v="8"/>
    <s v="Yes"/>
    <s v="Yes"/>
    <n v="61"/>
    <x v="1"/>
    <n v="3169727"/>
    <n v="4"/>
    <n v="6"/>
    <n v="2.9513888888888888E-2"/>
    <n v="147280.09259259258"/>
    <n v="4.9901960784313726"/>
    <x v="0"/>
    <s v="High Performer"/>
    <x v="0"/>
    <s v="¥"/>
    <s v="¥102M"/>
    <s v="¥509M"/>
    <s v="¥0"/>
    <s v="¥1,47,280"/>
    <n v="12273.341049382716"/>
  </r>
  <r>
    <x v="3462"/>
    <n v="2005"/>
    <x v="2"/>
    <x v="6"/>
    <s v="IPO"/>
    <n v="211"/>
    <n v="3456"/>
    <n v="30"/>
    <n v="47.54"/>
    <n v="6"/>
    <s v="No"/>
    <s v="Yes"/>
    <n v="95"/>
    <x v="4"/>
    <n v="4114655"/>
    <n v="5"/>
    <n v="19"/>
    <n v="6.1053240740740741E-2"/>
    <n v="8680.5555555555547"/>
    <n v="0.14218009478672985"/>
    <x v="1"/>
    <s v="Normal"/>
    <x v="2"/>
    <s v="€"/>
    <s v="€211M"/>
    <s v="€30M"/>
    <s v="€0"/>
    <s v="€8,681"/>
    <n v="723.37962962962968"/>
  </r>
  <r>
    <x v="3463"/>
    <n v="2005"/>
    <x v="8"/>
    <x v="1"/>
    <s v="Series B"/>
    <n v="9"/>
    <n v="3457"/>
    <n v="310"/>
    <n v="24.95"/>
    <n v="8"/>
    <s v="No"/>
    <s v="Yes"/>
    <n v="86"/>
    <x v="3"/>
    <n v="4487680"/>
    <n v="3"/>
    <n v="19"/>
    <n v="2.6034133641886026E-3"/>
    <n v="89673.126988718548"/>
    <n v="34.444444444444443"/>
    <x v="3"/>
    <s v="High Performer"/>
    <x v="2"/>
    <s v="$"/>
    <s v="$9M"/>
    <s v="$310M"/>
    <s v="$0"/>
    <s v="$89,673"/>
    <n v="7472.7605823932117"/>
  </r>
  <r>
    <x v="3464"/>
    <n v="2000"/>
    <x v="4"/>
    <x v="4"/>
    <s v="Series B"/>
    <n v="408"/>
    <n v="3457"/>
    <n v="125"/>
    <n v="0.76"/>
    <n v="5"/>
    <s v="No"/>
    <s v="No"/>
    <n v="33"/>
    <x v="4"/>
    <n v="3241177"/>
    <n v="3"/>
    <n v="24"/>
    <n v="0.11802140584321666"/>
    <n v="36158.518947063931"/>
    <n v="0.30637254901960786"/>
    <x v="0"/>
    <s v="Normal"/>
    <x v="1"/>
    <s v="$"/>
    <s v="$408M"/>
    <s v="$125M"/>
    <s v="$0"/>
    <s v="$36,159"/>
    <n v="3013.2099122553273"/>
  </r>
  <r>
    <x v="3465"/>
    <n v="2012"/>
    <x v="9"/>
    <x v="8"/>
    <s v="IPO"/>
    <n v="296"/>
    <n v="3457"/>
    <n v="61"/>
    <n v="7.72"/>
    <n v="3"/>
    <s v="Yes"/>
    <s v="No"/>
    <n v="83"/>
    <x v="2"/>
    <n v="3526553"/>
    <n v="5"/>
    <n v="12"/>
    <n v="8.5623372866647382E-2"/>
    <n v="17645.357246167197"/>
    <n v="0.20608108108108109"/>
    <x v="3"/>
    <s v="Normal"/>
    <x v="0"/>
    <n v="0"/>
    <s v="0296M"/>
    <s v="061M"/>
    <s v="00"/>
    <s v="017,645"/>
    <n v="1470.4464371805998"/>
  </r>
  <r>
    <x v="3466"/>
    <n v="2014"/>
    <x v="9"/>
    <x v="7"/>
    <s v="Series A"/>
    <n v="490"/>
    <n v="3458"/>
    <n v="538"/>
    <n v="32.85"/>
    <n v="6"/>
    <s v="No"/>
    <s v="No"/>
    <n v="69"/>
    <x v="3"/>
    <n v="2464957"/>
    <n v="2"/>
    <n v="10"/>
    <n v="0.1417004048582996"/>
    <n v="155581.26084441875"/>
    <n v="1.0979591836734695"/>
    <x v="3"/>
    <s v="Normal"/>
    <x v="1"/>
    <n v="0"/>
    <s v="0490M"/>
    <s v="0538M"/>
    <s v="00"/>
    <s v="01,55,581"/>
    <n v="12965.105070368229"/>
  </r>
  <r>
    <x v="3467"/>
    <n v="2008"/>
    <x v="8"/>
    <x v="7"/>
    <s v="Seed"/>
    <n v="475"/>
    <n v="3459"/>
    <n v="778"/>
    <n v="41.08"/>
    <n v="3"/>
    <s v="No"/>
    <s v="No"/>
    <n v="26"/>
    <x v="0"/>
    <n v="914073"/>
    <n v="1"/>
    <n v="16"/>
    <n v="0.13732292570106969"/>
    <n v="224920.49725354149"/>
    <n v="1.6378947368421053"/>
    <x v="0"/>
    <s v="Normal"/>
    <x v="1"/>
    <s v="$"/>
    <s v="$475M"/>
    <s v="$778M"/>
    <s v="$0"/>
    <s v="$2,24,920"/>
    <n v="18743.374771128456"/>
  </r>
  <r>
    <x v="3468"/>
    <n v="2010"/>
    <x v="8"/>
    <x v="4"/>
    <s v="IPO"/>
    <n v="157"/>
    <n v="3460"/>
    <n v="153"/>
    <n v="44.7"/>
    <n v="6"/>
    <s v="No"/>
    <s v="Yes"/>
    <n v="14"/>
    <x v="4"/>
    <n v="2406881"/>
    <n v="5"/>
    <n v="14"/>
    <n v="4.5375722543352599E-2"/>
    <n v="44219.653179190755"/>
    <n v="0.97452229299363058"/>
    <x v="3"/>
    <s v="Normal"/>
    <x v="2"/>
    <s v="$"/>
    <s v="$157M"/>
    <s v="$153M"/>
    <s v="$0"/>
    <s v="$44,220"/>
    <n v="3684.9710982658958"/>
  </r>
  <r>
    <x v="3469"/>
    <n v="2010"/>
    <x v="7"/>
    <x v="5"/>
    <s v="Series A"/>
    <n v="376"/>
    <n v="3460"/>
    <n v="511"/>
    <n v="4.55"/>
    <n v="3"/>
    <s v="No"/>
    <s v="Yes"/>
    <n v="12"/>
    <x v="4"/>
    <n v="2858830"/>
    <n v="2"/>
    <n v="14"/>
    <n v="0.10867052023121387"/>
    <n v="147687.86127167629"/>
    <n v="1.3590425531914894"/>
    <x v="3"/>
    <s v="Normal"/>
    <x v="2"/>
    <s v="A$"/>
    <s v="A$376M"/>
    <s v="A$511M"/>
    <s v="A$0"/>
    <s v="A$1,47,688"/>
    <n v="12307.321772639692"/>
  </r>
  <r>
    <x v="3470"/>
    <n v="2010"/>
    <x v="1"/>
    <x v="6"/>
    <s v="Series C"/>
    <n v="329"/>
    <n v="3463"/>
    <n v="466"/>
    <n v="36.68"/>
    <n v="8"/>
    <s v="Yes"/>
    <s v="Yes"/>
    <n v="91"/>
    <x v="3"/>
    <n v="2152198"/>
    <n v="4"/>
    <n v="14"/>
    <n v="9.5004331504475889E-2"/>
    <n v="134565.40571758591"/>
    <n v="1.4164133738601823"/>
    <x v="3"/>
    <s v="High Performer"/>
    <x v="0"/>
    <s v="¥"/>
    <s v="¥329M"/>
    <s v="¥466M"/>
    <s v="¥0"/>
    <s v="¥1,34,565"/>
    <n v="11213.783809798826"/>
  </r>
  <r>
    <x v="3471"/>
    <n v="2005"/>
    <x v="8"/>
    <x v="6"/>
    <s v="Series C"/>
    <n v="401"/>
    <n v="3466"/>
    <n v="475"/>
    <n v="22.23"/>
    <n v="7"/>
    <s v="Yes"/>
    <s v="No"/>
    <n v="73"/>
    <x v="1"/>
    <n v="727386"/>
    <n v="4"/>
    <n v="19"/>
    <n v="0.11569532602423543"/>
    <n v="137045.58568955568"/>
    <n v="1.1845386533665836"/>
    <x v="0"/>
    <s v="Normal"/>
    <x v="0"/>
    <s v="$"/>
    <s v="$401M"/>
    <s v="$475M"/>
    <s v="$0"/>
    <s v="$1,37,046"/>
    <n v="11420.46547412964"/>
  </r>
  <r>
    <x v="3472"/>
    <n v="2021"/>
    <x v="8"/>
    <x v="0"/>
    <s v="Series A"/>
    <n v="238"/>
    <n v="3468"/>
    <n v="740"/>
    <n v="4.18"/>
    <n v="8"/>
    <s v="Yes"/>
    <s v="No"/>
    <n v="69"/>
    <x v="4"/>
    <n v="3111510"/>
    <n v="2"/>
    <n v="3"/>
    <n v="6.8627450980392163E-2"/>
    <n v="213379.46943483275"/>
    <n v="3.1092436974789917"/>
    <x v="0"/>
    <s v="High Performer"/>
    <x v="0"/>
    <s v="$"/>
    <s v="$238M"/>
    <s v="$740M"/>
    <s v="$0"/>
    <s v="$2,13,379"/>
    <n v="17781.622452902731"/>
  </r>
  <r>
    <x v="3473"/>
    <n v="2000"/>
    <x v="1"/>
    <x v="0"/>
    <s v="Seed"/>
    <n v="233"/>
    <n v="3469"/>
    <n v="557"/>
    <n v="4.13"/>
    <n v="5"/>
    <s v="No"/>
    <s v="Yes"/>
    <n v="46"/>
    <x v="4"/>
    <n v="4066147"/>
    <n v="1"/>
    <n v="24"/>
    <n v="6.7166330354569037E-2"/>
    <n v="160565.0043240127"/>
    <n v="2.3905579399141632"/>
    <x v="3"/>
    <s v="Normal"/>
    <x v="2"/>
    <s v="¥"/>
    <s v="¥233M"/>
    <s v="¥557M"/>
    <s v="¥0"/>
    <s v="¥1,60,565"/>
    <n v="13380.417027001056"/>
  </r>
  <r>
    <x v="3474"/>
    <n v="2014"/>
    <x v="5"/>
    <x v="3"/>
    <s v="Series B"/>
    <n v="348"/>
    <n v="3473"/>
    <n v="693"/>
    <n v="43.74"/>
    <n v="6"/>
    <s v="No"/>
    <s v="Yes"/>
    <n v="35"/>
    <x v="4"/>
    <n v="1669497"/>
    <n v="3"/>
    <n v="10"/>
    <n v="0.10020155485171321"/>
    <n v="199539.30319608407"/>
    <n v="1.9913793103448276"/>
    <x v="3"/>
    <s v="Normal"/>
    <x v="2"/>
    <s v="¥"/>
    <s v="¥348M"/>
    <s v="¥693M"/>
    <s v="¥0"/>
    <s v="¥1,99,539"/>
    <n v="16628.275266340341"/>
  </r>
  <r>
    <x v="3475"/>
    <n v="2018"/>
    <x v="8"/>
    <x v="3"/>
    <s v="Series B"/>
    <n v="377"/>
    <n v="3473"/>
    <n v="838"/>
    <n v="37.08"/>
    <n v="4"/>
    <s v="Yes"/>
    <s v="Yes"/>
    <n v="11"/>
    <x v="3"/>
    <n v="4677033"/>
    <n v="3"/>
    <n v="6"/>
    <n v="0.10855168442268932"/>
    <n v="241289.95105096459"/>
    <n v="2.2228116710875332"/>
    <x v="3"/>
    <s v="Normal"/>
    <x v="0"/>
    <s v="$"/>
    <s v="$377M"/>
    <s v="$838M"/>
    <s v="$0"/>
    <s v="$2,41,290"/>
    <n v="20107.495920913716"/>
  </r>
  <r>
    <x v="3476"/>
    <n v="2016"/>
    <x v="6"/>
    <x v="1"/>
    <s v="Series B"/>
    <n v="332"/>
    <n v="3475"/>
    <n v="363"/>
    <n v="4.12"/>
    <n v="2"/>
    <s v="No"/>
    <s v="Yes"/>
    <n v="83"/>
    <x v="3"/>
    <n v="4596177"/>
    <n v="3"/>
    <n v="8"/>
    <n v="9.5539568345323747E-2"/>
    <n v="104460.43165467626"/>
    <n v="1.0933734939759037"/>
    <x v="1"/>
    <s v="Normal"/>
    <x v="2"/>
    <s v="£"/>
    <s v="£332M"/>
    <s v="£363M"/>
    <s v="£0"/>
    <s v="£1,04,460"/>
    <n v="8705.035971223022"/>
  </r>
  <r>
    <x v="3477"/>
    <n v="2020"/>
    <x v="7"/>
    <x v="3"/>
    <s v="Seed"/>
    <n v="19"/>
    <n v="3478"/>
    <n v="709"/>
    <n v="30.65"/>
    <n v="9"/>
    <s v="No"/>
    <s v="No"/>
    <n v="41"/>
    <x v="0"/>
    <n v="2408051"/>
    <n v="1"/>
    <n v="4"/>
    <n v="5.4629097182288672E-3"/>
    <n v="203852.78895917194"/>
    <n v="37.315789473684212"/>
    <x v="0"/>
    <s v="High Performer"/>
    <x v="1"/>
    <s v="A$"/>
    <s v="A$19M"/>
    <s v="A$709M"/>
    <s v="A$0"/>
    <s v="A$2,03,853"/>
    <n v="16987.73241326433"/>
  </r>
  <r>
    <x v="3478"/>
    <n v="2016"/>
    <x v="1"/>
    <x v="3"/>
    <s v="IPO"/>
    <n v="292"/>
    <n v="3483"/>
    <n v="692"/>
    <n v="29.47"/>
    <n v="6"/>
    <s v="Yes"/>
    <s v="Yes"/>
    <n v="1"/>
    <x v="0"/>
    <n v="2437098"/>
    <n v="5"/>
    <n v="8"/>
    <n v="8.3835773758254378E-2"/>
    <n v="198679.29945449324"/>
    <n v="2.3698630136986303"/>
    <x v="2"/>
    <s v="Normal"/>
    <x v="0"/>
    <s v="¥"/>
    <s v="¥292M"/>
    <s v="¥692M"/>
    <s v="¥0"/>
    <s v="¥1,98,679"/>
    <n v="16556.608287874438"/>
  </r>
  <r>
    <x v="3479"/>
    <n v="2008"/>
    <x v="3"/>
    <x v="6"/>
    <s v="IPO"/>
    <n v="91"/>
    <n v="3483"/>
    <n v="243"/>
    <n v="40.69"/>
    <n v="5"/>
    <s v="No"/>
    <s v="Yes"/>
    <n v="62"/>
    <x v="3"/>
    <n v="167649"/>
    <n v="5"/>
    <n v="16"/>
    <n v="2.6126902095894345E-2"/>
    <n v="69767.441860465115"/>
    <n v="2.6703296703296702"/>
    <x v="0"/>
    <s v="Normal"/>
    <x v="2"/>
    <s v="€"/>
    <s v="€91M"/>
    <s v="€243M"/>
    <s v="€0"/>
    <s v="€69,767"/>
    <n v="5813.9534883720926"/>
  </r>
  <r>
    <x v="3480"/>
    <n v="2020"/>
    <x v="9"/>
    <x v="6"/>
    <s v="Seed"/>
    <n v="293"/>
    <n v="3484"/>
    <n v="599"/>
    <n v="16.73"/>
    <n v="3"/>
    <s v="No"/>
    <s v="Yes"/>
    <n v="7"/>
    <x v="2"/>
    <n v="3711409"/>
    <n v="1"/>
    <n v="4"/>
    <n v="8.4098737083811714E-2"/>
    <n v="171928.81745120551"/>
    <n v="2.0443686006825939"/>
    <x v="3"/>
    <s v="Normal"/>
    <x v="2"/>
    <n v="0"/>
    <s v="0293M"/>
    <s v="0599M"/>
    <s v="00"/>
    <s v="01,71,929"/>
    <n v="14327.401454267127"/>
  </r>
  <r>
    <x v="3481"/>
    <n v="2006"/>
    <x v="8"/>
    <x v="4"/>
    <s v="Seed"/>
    <n v="485"/>
    <n v="3484"/>
    <n v="173"/>
    <n v="7.87"/>
    <n v="3"/>
    <s v="Yes"/>
    <s v="Yes"/>
    <n v="52"/>
    <x v="1"/>
    <n v="2807569"/>
    <n v="1"/>
    <n v="18"/>
    <n v="0.13920780711825487"/>
    <n v="49655.568312284733"/>
    <n v="0.35670103092783506"/>
    <x v="3"/>
    <s v="Normal"/>
    <x v="0"/>
    <s v="$"/>
    <s v="$485M"/>
    <s v="$173M"/>
    <s v="$0"/>
    <s v="$49,656"/>
    <n v="4137.9640260237275"/>
  </r>
  <r>
    <x v="3482"/>
    <n v="2020"/>
    <x v="0"/>
    <x v="7"/>
    <s v="Series C"/>
    <n v="350"/>
    <n v="3486"/>
    <n v="943"/>
    <n v="30.96"/>
    <n v="6"/>
    <s v="No"/>
    <s v="No"/>
    <n v="73"/>
    <x v="2"/>
    <n v="3304564"/>
    <n v="4"/>
    <n v="4"/>
    <n v="0.10040160642570281"/>
    <n v="270510.61388410785"/>
    <n v="2.6942857142857144"/>
    <x v="3"/>
    <s v="Normal"/>
    <x v="1"/>
    <s v="₹"/>
    <s v="₹350M"/>
    <s v="₹943M"/>
    <s v="₹0"/>
    <s v="₹2,70,511"/>
    <n v="22542.551157008988"/>
  </r>
  <r>
    <x v="3483"/>
    <n v="2015"/>
    <x v="9"/>
    <x v="6"/>
    <s v="Seed"/>
    <n v="472"/>
    <n v="3486"/>
    <n v="158"/>
    <n v="24.15"/>
    <n v="1"/>
    <s v="Yes"/>
    <s v="Yes"/>
    <n v="73"/>
    <x v="2"/>
    <n v="3608433"/>
    <n v="1"/>
    <n v="9"/>
    <n v="0.13539873780837636"/>
    <n v="45324.1537578887"/>
    <n v="0.3347457627118644"/>
    <x v="3"/>
    <s v="Normal"/>
    <x v="0"/>
    <n v="0"/>
    <s v="0472M"/>
    <s v="0158M"/>
    <s v="00"/>
    <s v="045,324"/>
    <n v="3777.0128131573915"/>
  </r>
  <r>
    <x v="3484"/>
    <n v="2007"/>
    <x v="6"/>
    <x v="7"/>
    <s v="Seed"/>
    <n v="431"/>
    <n v="3487"/>
    <n v="122"/>
    <n v="16.16"/>
    <n v="5"/>
    <s v="Yes"/>
    <s v="No"/>
    <n v="8"/>
    <x v="0"/>
    <n v="2251237"/>
    <n v="1"/>
    <n v="17"/>
    <n v="0.12360195010037281"/>
    <n v="34987.094924003439"/>
    <n v="0.28306264501160094"/>
    <x v="2"/>
    <s v="Normal"/>
    <x v="0"/>
    <s v="£"/>
    <s v="£431M"/>
    <s v="£122M"/>
    <s v="£0"/>
    <s v="£34,987"/>
    <n v="2915.5912436669532"/>
  </r>
  <r>
    <x v="3485"/>
    <n v="2019"/>
    <x v="5"/>
    <x v="4"/>
    <s v="Series B"/>
    <n v="93"/>
    <n v="3487"/>
    <n v="194"/>
    <n v="47.39"/>
    <n v="4"/>
    <s v="Yes"/>
    <s v="Yes"/>
    <n v="44"/>
    <x v="0"/>
    <n v="849189"/>
    <n v="3"/>
    <n v="5"/>
    <n v="2.667049039288787E-2"/>
    <n v="55635.216518497276"/>
    <n v="2.086021505376344"/>
    <x v="3"/>
    <s v="Normal"/>
    <x v="0"/>
    <s v="¥"/>
    <s v="¥93M"/>
    <s v="¥194M"/>
    <s v="¥0"/>
    <s v="¥55,635"/>
    <n v="4636.2680432081061"/>
  </r>
  <r>
    <x v="3486"/>
    <n v="2015"/>
    <x v="4"/>
    <x v="3"/>
    <s v="IPO"/>
    <n v="384"/>
    <n v="3487"/>
    <n v="275"/>
    <n v="15.26"/>
    <n v="1"/>
    <s v="Yes"/>
    <s v="Yes"/>
    <n v="59"/>
    <x v="0"/>
    <n v="419094"/>
    <n v="5"/>
    <n v="9"/>
    <n v="0.11012331517063378"/>
    <n v="78864.353312302832"/>
    <n v="0.71614583333333337"/>
    <x v="2"/>
    <s v="Normal"/>
    <x v="0"/>
    <s v="$"/>
    <s v="$384M"/>
    <s v="$275M"/>
    <s v="$0"/>
    <s v="$78,864"/>
    <n v="6572.0294426919036"/>
  </r>
  <r>
    <x v="3487"/>
    <n v="2015"/>
    <x v="3"/>
    <x v="4"/>
    <s v="Seed"/>
    <n v="54"/>
    <n v="3489"/>
    <n v="348"/>
    <n v="1.89"/>
    <n v="2"/>
    <s v="Yes"/>
    <s v="No"/>
    <n v="73"/>
    <x v="0"/>
    <n v="1831303"/>
    <n v="1"/>
    <n v="9"/>
    <n v="1.5477214101461736E-2"/>
    <n v="99742.046431642302"/>
    <n v="6.4444444444444446"/>
    <x v="3"/>
    <s v="Normal"/>
    <x v="0"/>
    <s v="€"/>
    <s v="€54M"/>
    <s v="€348M"/>
    <s v="€0"/>
    <s v="€99,742"/>
    <n v="8311.8372026368579"/>
  </r>
  <r>
    <x v="3488"/>
    <n v="2022"/>
    <x v="6"/>
    <x v="0"/>
    <s v="Series B"/>
    <n v="338"/>
    <n v="3489"/>
    <n v="549"/>
    <n v="47.08"/>
    <n v="1"/>
    <s v="No"/>
    <s v="Yes"/>
    <n v="88"/>
    <x v="4"/>
    <n v="4780777"/>
    <n v="3"/>
    <n v="2"/>
    <n v="9.6875895672112355E-2"/>
    <n v="157351.67669819432"/>
    <n v="1.6242603550295858"/>
    <x v="0"/>
    <s v="Normal"/>
    <x v="2"/>
    <s v="£"/>
    <s v="£338M"/>
    <s v="£549M"/>
    <s v="£0"/>
    <s v="£1,57,352"/>
    <n v="13112.639724849527"/>
  </r>
  <r>
    <x v="3489"/>
    <n v="2011"/>
    <x v="2"/>
    <x v="0"/>
    <s v="IPO"/>
    <n v="150"/>
    <n v="3490"/>
    <n v="454"/>
    <n v="48.5"/>
    <n v="9"/>
    <s v="No"/>
    <s v="No"/>
    <n v="96"/>
    <x v="2"/>
    <n v="61954"/>
    <n v="5"/>
    <n v="13"/>
    <n v="4.2979942693409739E-2"/>
    <n v="130085.95988538682"/>
    <n v="3.0266666666666668"/>
    <x v="0"/>
    <s v="High Performer"/>
    <x v="1"/>
    <s v="€"/>
    <s v="€150M"/>
    <s v="€454M"/>
    <s v="€0"/>
    <s v="€1,30,086"/>
    <n v="10840.496657115569"/>
  </r>
  <r>
    <x v="3490"/>
    <n v="2019"/>
    <x v="1"/>
    <x v="5"/>
    <s v="Series C"/>
    <n v="283"/>
    <n v="3490"/>
    <n v="523"/>
    <n v="31.91"/>
    <n v="3"/>
    <s v="No"/>
    <s v="No"/>
    <n v="80"/>
    <x v="4"/>
    <n v="835812"/>
    <n v="4"/>
    <n v="5"/>
    <n v="8.1088825214899712E-2"/>
    <n v="149856.73352435531"/>
    <n v="1.8480565371024735"/>
    <x v="0"/>
    <s v="Normal"/>
    <x v="1"/>
    <s v="¥"/>
    <s v="¥283M"/>
    <s v="¥523M"/>
    <s v="¥0"/>
    <s v="¥1,49,857"/>
    <n v="12488.061127029609"/>
  </r>
  <r>
    <x v="3491"/>
    <n v="2003"/>
    <x v="9"/>
    <x v="4"/>
    <s v="Seed"/>
    <n v="138"/>
    <n v="3491"/>
    <n v="404"/>
    <n v="39.44"/>
    <n v="8"/>
    <s v="No"/>
    <s v="Yes"/>
    <n v="67"/>
    <x v="3"/>
    <n v="2648110"/>
    <n v="1"/>
    <n v="21"/>
    <n v="3.953022056717273E-2"/>
    <n v="115726.15296476654"/>
    <n v="2.9275362318840581"/>
    <x v="0"/>
    <s v="High Performer"/>
    <x v="2"/>
    <n v="0"/>
    <s v="0138M"/>
    <s v="0404M"/>
    <s v="00"/>
    <s v="01,15,726"/>
    <n v="9643.8460803972121"/>
  </r>
  <r>
    <x v="3492"/>
    <n v="2019"/>
    <x v="3"/>
    <x v="0"/>
    <s v="Series C"/>
    <n v="183"/>
    <n v="3491"/>
    <n v="587"/>
    <n v="36.47"/>
    <n v="5"/>
    <s v="Yes"/>
    <s v="No"/>
    <n v="73"/>
    <x v="1"/>
    <n v="2844503"/>
    <n v="4"/>
    <n v="5"/>
    <n v="5.2420509882555144E-2"/>
    <n v="168146.66284732168"/>
    <n v="3.2076502732240435"/>
    <x v="3"/>
    <s v="Normal"/>
    <x v="0"/>
    <s v="€"/>
    <s v="€183M"/>
    <s v="€587M"/>
    <s v="€0"/>
    <s v="€1,68,147"/>
    <n v="14012.221903943473"/>
  </r>
  <r>
    <x v="3493"/>
    <n v="2022"/>
    <x v="2"/>
    <x v="6"/>
    <s v="Series B"/>
    <n v="416"/>
    <n v="3495"/>
    <n v="145"/>
    <n v="38.020000000000003"/>
    <n v="4"/>
    <s v="Yes"/>
    <s v="Yes"/>
    <n v="36"/>
    <x v="4"/>
    <n v="399248"/>
    <n v="3"/>
    <n v="2"/>
    <n v="0.1190271816881259"/>
    <n v="41487.839771101571"/>
    <n v="0.34855769230769229"/>
    <x v="0"/>
    <s v="Normal"/>
    <x v="0"/>
    <s v="€"/>
    <s v="€416M"/>
    <s v="€145M"/>
    <s v="€0"/>
    <s v="€41,488"/>
    <n v="3457.3199809251309"/>
  </r>
  <r>
    <x v="3494"/>
    <n v="2001"/>
    <x v="8"/>
    <x v="6"/>
    <s v="Series B"/>
    <n v="217"/>
    <n v="3496"/>
    <n v="130"/>
    <n v="3.24"/>
    <n v="8"/>
    <s v="No"/>
    <s v="Yes"/>
    <n v="42"/>
    <x v="2"/>
    <n v="3922225"/>
    <n v="3"/>
    <n v="23"/>
    <n v="6.2070938215102976E-2"/>
    <n v="37185.354691075518"/>
    <n v="0.59907834101382484"/>
    <x v="1"/>
    <s v="High Performer"/>
    <x v="2"/>
    <s v="$"/>
    <s v="$217M"/>
    <s v="$130M"/>
    <s v="$0"/>
    <s v="$37,185"/>
    <n v="3098.7795575896262"/>
  </r>
  <r>
    <x v="3495"/>
    <n v="2001"/>
    <x v="5"/>
    <x v="2"/>
    <s v="Series B"/>
    <n v="22"/>
    <n v="3496"/>
    <n v="676"/>
    <n v="20.2"/>
    <n v="4"/>
    <s v="Yes"/>
    <s v="No"/>
    <n v="56"/>
    <x v="1"/>
    <n v="216258"/>
    <n v="3"/>
    <n v="23"/>
    <n v="6.2929061784897022E-3"/>
    <n v="193363.84439359268"/>
    <n v="30.727272727272727"/>
    <x v="0"/>
    <s v="Normal"/>
    <x v="0"/>
    <s v="¥"/>
    <s v="¥22M"/>
    <s v="¥676M"/>
    <s v="¥0"/>
    <s v="¥1,93,364"/>
    <n v="16113.653699466056"/>
  </r>
  <r>
    <x v="3496"/>
    <n v="2022"/>
    <x v="3"/>
    <x v="9"/>
    <s v="Series B"/>
    <n v="204"/>
    <n v="3498"/>
    <n v="60"/>
    <n v="38.369999999999997"/>
    <n v="3"/>
    <s v="Yes"/>
    <s v="Yes"/>
    <n v="36"/>
    <x v="1"/>
    <n v="1701066"/>
    <n v="3"/>
    <n v="2"/>
    <n v="5.8319039451114926E-2"/>
    <n v="17152.658662092625"/>
    <n v="0.29411764705882354"/>
    <x v="2"/>
    <s v="Normal"/>
    <x v="0"/>
    <s v="€"/>
    <s v="€204M"/>
    <s v="€60M"/>
    <s v="€0"/>
    <s v="€17,153"/>
    <n v="1429.388221841052"/>
  </r>
  <r>
    <x v="3497"/>
    <n v="2016"/>
    <x v="8"/>
    <x v="2"/>
    <s v="Seed"/>
    <n v="66"/>
    <n v="3499"/>
    <n v="688"/>
    <n v="36.39"/>
    <n v="6"/>
    <s v="No"/>
    <s v="Yes"/>
    <n v="41"/>
    <x v="0"/>
    <n v="4550289"/>
    <n v="1"/>
    <n v="8"/>
    <n v="1.8862532152043442E-2"/>
    <n v="196627.60788796798"/>
    <n v="10.424242424242424"/>
    <x v="0"/>
    <s v="Normal"/>
    <x v="2"/>
    <s v="$"/>
    <s v="$66M"/>
    <s v="$688M"/>
    <s v="$0"/>
    <s v="$1,96,628"/>
    <n v="16385.633990663999"/>
  </r>
  <r>
    <x v="3498"/>
    <n v="2017"/>
    <x v="9"/>
    <x v="5"/>
    <s v="Series C"/>
    <n v="169"/>
    <n v="3500"/>
    <n v="964"/>
    <n v="28.54"/>
    <n v="5"/>
    <s v="Yes"/>
    <s v="No"/>
    <n v="88"/>
    <x v="2"/>
    <n v="605990"/>
    <n v="4"/>
    <n v="7"/>
    <n v="4.8285714285714286E-2"/>
    <n v="275428.57142857142"/>
    <n v="5.7041420118343193"/>
    <x v="0"/>
    <s v="Normal"/>
    <x v="0"/>
    <n v="0"/>
    <s v="0169M"/>
    <s v="0964M"/>
    <s v="00"/>
    <s v="02,75,429"/>
    <n v="22952.380952380954"/>
  </r>
  <r>
    <x v="3499"/>
    <n v="2019"/>
    <x v="2"/>
    <x v="4"/>
    <s v="Series C"/>
    <n v="278"/>
    <n v="3500"/>
    <n v="445"/>
    <n v="33.08"/>
    <n v="2"/>
    <s v="No"/>
    <s v="Yes"/>
    <n v="25"/>
    <x v="4"/>
    <n v="4209004"/>
    <n v="4"/>
    <n v="5"/>
    <n v="7.9428571428571432E-2"/>
    <n v="127142.85714285714"/>
    <n v="1.6007194244604317"/>
    <x v="3"/>
    <s v="Normal"/>
    <x v="2"/>
    <s v="€"/>
    <s v="€278M"/>
    <s v="€445M"/>
    <s v="€0"/>
    <s v="€1,27,143"/>
    <n v="10595.238095238095"/>
  </r>
  <r>
    <x v="3500"/>
    <n v="2005"/>
    <x v="8"/>
    <x v="1"/>
    <s v="Series B"/>
    <n v="455"/>
    <n v="3502"/>
    <n v="946"/>
    <n v="14.93"/>
    <n v="7"/>
    <s v="No"/>
    <s v="Yes"/>
    <n v="65"/>
    <x v="1"/>
    <n v="2574134"/>
    <n v="3"/>
    <n v="19"/>
    <n v="0.12992575671045117"/>
    <n v="270131.3535122787"/>
    <n v="2.0791208791208793"/>
    <x v="3"/>
    <s v="Normal"/>
    <x v="2"/>
    <s v="$"/>
    <s v="$455M"/>
    <s v="$946M"/>
    <s v="$0"/>
    <s v="$2,70,131"/>
    <n v="22510.946126023224"/>
  </r>
  <r>
    <x v="3501"/>
    <n v="2011"/>
    <x v="7"/>
    <x v="0"/>
    <s v="IPO"/>
    <n v="330"/>
    <n v="3505"/>
    <n v="785"/>
    <n v="31.75"/>
    <n v="9"/>
    <s v="No"/>
    <s v="No"/>
    <n v="14"/>
    <x v="1"/>
    <n v="1718529"/>
    <n v="5"/>
    <n v="13"/>
    <n v="9.4151212553495012E-2"/>
    <n v="223965.76319543508"/>
    <n v="2.3787878787878789"/>
    <x v="0"/>
    <s v="High Performer"/>
    <x v="1"/>
    <s v="A$"/>
    <s v="A$330M"/>
    <s v="A$785M"/>
    <s v="A$0"/>
    <s v="A$2,23,966"/>
    <n v="18663.813599619592"/>
  </r>
  <r>
    <x v="3502"/>
    <n v="2004"/>
    <x v="9"/>
    <x v="5"/>
    <s v="Seed"/>
    <n v="104"/>
    <n v="3507"/>
    <n v="149"/>
    <n v="23.79"/>
    <n v="3"/>
    <s v="No"/>
    <s v="Yes"/>
    <n v="60"/>
    <x v="4"/>
    <n v="2273006"/>
    <n v="1"/>
    <n v="20"/>
    <n v="2.9654975762760195E-2"/>
    <n v="42486.455660108353"/>
    <n v="1.4326923076923077"/>
    <x v="0"/>
    <s v="Normal"/>
    <x v="2"/>
    <n v="0"/>
    <s v="0104M"/>
    <s v="0149M"/>
    <s v="00"/>
    <s v="042,486"/>
    <n v="3540.5379716756961"/>
  </r>
  <r>
    <x v="3503"/>
    <n v="2009"/>
    <x v="5"/>
    <x v="6"/>
    <s v="Series C"/>
    <n v="217"/>
    <n v="3507"/>
    <n v="2"/>
    <n v="5.91"/>
    <n v="2"/>
    <s v="Yes"/>
    <s v="No"/>
    <n v="27"/>
    <x v="4"/>
    <n v="1911968"/>
    <n v="4"/>
    <n v="15"/>
    <n v="6.1876247504990017E-2"/>
    <n v="570.28799543769605"/>
    <n v="9.2165898617511521E-3"/>
    <x v="0"/>
    <s v="Normal"/>
    <x v="0"/>
    <s v="¥"/>
    <s v="¥217M"/>
    <s v="¥2M"/>
    <s v="¥0"/>
    <s v="¥570"/>
    <n v="47.523999619808002"/>
  </r>
  <r>
    <x v="3504"/>
    <n v="2002"/>
    <x v="3"/>
    <x v="4"/>
    <s v="Series B"/>
    <n v="163"/>
    <n v="3507"/>
    <n v="621"/>
    <n v="27.34"/>
    <n v="1"/>
    <s v="Yes"/>
    <s v="Yes"/>
    <n v="67"/>
    <x v="3"/>
    <n v="4761867"/>
    <n v="3"/>
    <n v="22"/>
    <n v="4.647847162817223E-2"/>
    <n v="177074.42258340461"/>
    <n v="3.8098159509202456"/>
    <x v="0"/>
    <s v="Normal"/>
    <x v="0"/>
    <s v="€"/>
    <s v="€163M"/>
    <s v="€621M"/>
    <s v="€0"/>
    <s v="€1,77,074"/>
    <n v="14756.201881950385"/>
  </r>
  <r>
    <x v="3505"/>
    <n v="2002"/>
    <x v="4"/>
    <x v="0"/>
    <s v="Series A"/>
    <n v="133"/>
    <n v="3508"/>
    <n v="993"/>
    <n v="47.82"/>
    <n v="7"/>
    <s v="Yes"/>
    <s v="No"/>
    <n v="81"/>
    <x v="3"/>
    <n v="11479"/>
    <n v="2"/>
    <n v="22"/>
    <n v="3.7913340935005702E-2"/>
    <n v="283067.27480045613"/>
    <n v="7.4661654135338349"/>
    <x v="0"/>
    <s v="Normal"/>
    <x v="0"/>
    <s v="$"/>
    <s v="$133M"/>
    <s v="$993M"/>
    <s v="$0"/>
    <s v="$2,83,067"/>
    <n v="23588.939566704674"/>
  </r>
  <r>
    <x v="3506"/>
    <n v="2009"/>
    <x v="8"/>
    <x v="1"/>
    <s v="Series B"/>
    <n v="243"/>
    <n v="3508"/>
    <n v="541"/>
    <n v="12.04"/>
    <n v="5"/>
    <s v="No"/>
    <s v="Yes"/>
    <n v="94"/>
    <x v="4"/>
    <n v="715779"/>
    <n v="3"/>
    <n v="15"/>
    <n v="6.9270239452679586E-2"/>
    <n v="154218.92816419611"/>
    <n v="2.2263374485596708"/>
    <x v="3"/>
    <s v="Normal"/>
    <x v="2"/>
    <s v="$"/>
    <s v="$243M"/>
    <s v="$541M"/>
    <s v="$0"/>
    <s v="$1,54,219"/>
    <n v="12851.577347016344"/>
  </r>
  <r>
    <x v="3507"/>
    <n v="2001"/>
    <x v="6"/>
    <x v="2"/>
    <s v="Seed"/>
    <n v="358"/>
    <n v="3509"/>
    <n v="286"/>
    <n v="48.52"/>
    <n v="8"/>
    <s v="No"/>
    <s v="Yes"/>
    <n v="7"/>
    <x v="4"/>
    <n v="4441030"/>
    <n v="1"/>
    <n v="23"/>
    <n v="0.10202336848104873"/>
    <n v="81504.702194357364"/>
    <n v="0.7988826815642458"/>
    <x v="0"/>
    <s v="High Performer"/>
    <x v="2"/>
    <s v="£"/>
    <s v="£358M"/>
    <s v="£286M"/>
    <s v="£0"/>
    <s v="£81,505"/>
    <n v="6792.0585161964473"/>
  </r>
  <r>
    <x v="3508"/>
    <n v="2019"/>
    <x v="0"/>
    <x v="6"/>
    <s v="Series C"/>
    <n v="177"/>
    <n v="3509"/>
    <n v="196"/>
    <n v="2.85"/>
    <n v="5"/>
    <s v="Yes"/>
    <s v="Yes"/>
    <n v="77"/>
    <x v="0"/>
    <n v="2685185"/>
    <n v="4"/>
    <n v="5"/>
    <n v="5.0441721288116276E-2"/>
    <n v="55856.369335993164"/>
    <n v="1.1073446327683616"/>
    <x v="0"/>
    <s v="Normal"/>
    <x v="0"/>
    <s v="₹"/>
    <s v="₹177M"/>
    <s v="₹196M"/>
    <s v="₹0"/>
    <s v="₹55,856"/>
    <n v="4654.697444666097"/>
  </r>
  <r>
    <x v="3509"/>
    <n v="2019"/>
    <x v="0"/>
    <x v="9"/>
    <s v="Series C"/>
    <n v="234"/>
    <n v="3512"/>
    <n v="608"/>
    <n v="26.38"/>
    <n v="4"/>
    <s v="No"/>
    <s v="Yes"/>
    <n v="10"/>
    <x v="1"/>
    <n v="1622280"/>
    <n v="4"/>
    <n v="5"/>
    <n v="6.6628701594533032E-2"/>
    <n v="173120.72892938496"/>
    <n v="2.5982905982905984"/>
    <x v="3"/>
    <s v="Normal"/>
    <x v="2"/>
    <s v="₹"/>
    <s v="₹234M"/>
    <s v="₹608M"/>
    <s v="₹0"/>
    <s v="₹1,73,121"/>
    <n v="14426.727410782081"/>
  </r>
  <r>
    <x v="3510"/>
    <n v="2007"/>
    <x v="4"/>
    <x v="1"/>
    <s v="Series B"/>
    <n v="411"/>
    <n v="3513"/>
    <n v="69"/>
    <n v="17.84"/>
    <n v="7"/>
    <s v="Yes"/>
    <s v="No"/>
    <n v="55"/>
    <x v="0"/>
    <n v="642169"/>
    <n v="3"/>
    <n v="17"/>
    <n v="0.11699402220324509"/>
    <n v="19641.332194705381"/>
    <n v="0.16788321167883211"/>
    <x v="0"/>
    <s v="Normal"/>
    <x v="0"/>
    <s v="$"/>
    <s v="$411M"/>
    <s v="$69M"/>
    <s v="$0"/>
    <s v="$19,641"/>
    <n v="1636.7776828921151"/>
  </r>
  <r>
    <x v="3511"/>
    <n v="2008"/>
    <x v="2"/>
    <x v="6"/>
    <s v="Series C"/>
    <n v="225"/>
    <n v="3516"/>
    <n v="747"/>
    <n v="4.03"/>
    <n v="6"/>
    <s v="Yes"/>
    <s v="No"/>
    <n v="49"/>
    <x v="0"/>
    <n v="4989570"/>
    <n v="4"/>
    <n v="16"/>
    <n v="6.3993174061433442E-2"/>
    <n v="212457.33788395906"/>
    <n v="3.32"/>
    <x v="0"/>
    <s v="Normal"/>
    <x v="0"/>
    <s v="€"/>
    <s v="€225M"/>
    <s v="€747M"/>
    <s v="€0"/>
    <s v="€2,12,457"/>
    <n v="17704.778156996588"/>
  </r>
  <r>
    <x v="3512"/>
    <n v="2020"/>
    <x v="5"/>
    <x v="3"/>
    <s v="Series A"/>
    <n v="240"/>
    <n v="3516"/>
    <n v="327"/>
    <n v="37.21"/>
    <n v="6"/>
    <s v="Yes"/>
    <s v="No"/>
    <n v="52"/>
    <x v="4"/>
    <n v="2436567"/>
    <n v="2"/>
    <n v="4"/>
    <n v="6.8259385665529013E-2"/>
    <n v="93003.412969283279"/>
    <n v="1.3625"/>
    <x v="3"/>
    <s v="Normal"/>
    <x v="0"/>
    <s v="¥"/>
    <s v="¥240M"/>
    <s v="¥327M"/>
    <s v="¥0"/>
    <s v="¥93,003"/>
    <n v="7750.2844141069399"/>
  </r>
  <r>
    <x v="3513"/>
    <n v="2006"/>
    <x v="8"/>
    <x v="4"/>
    <s v="IPO"/>
    <n v="493"/>
    <n v="3517"/>
    <n v="620"/>
    <n v="42.79"/>
    <n v="5"/>
    <s v="Yes"/>
    <s v="No"/>
    <n v="14"/>
    <x v="0"/>
    <n v="407351"/>
    <n v="5"/>
    <n v="18"/>
    <n v="0.14017628660790446"/>
    <n v="176286.60790446404"/>
    <n v="1.2576064908722109"/>
    <x v="1"/>
    <s v="Normal"/>
    <x v="0"/>
    <s v="$"/>
    <s v="$493M"/>
    <s v="$620M"/>
    <s v="$0"/>
    <s v="$1,76,287"/>
    <n v="14690.550658705335"/>
  </r>
  <r>
    <x v="3514"/>
    <n v="2008"/>
    <x v="2"/>
    <x v="3"/>
    <s v="Series A"/>
    <n v="40"/>
    <n v="3519"/>
    <n v="973"/>
    <n v="7.57"/>
    <n v="8"/>
    <s v="Yes"/>
    <s v="No"/>
    <n v="24"/>
    <x v="2"/>
    <n v="926667"/>
    <n v="2"/>
    <n v="16"/>
    <n v="1.1366865586814436E-2"/>
    <n v="276499.00539926114"/>
    <n v="24.324999999999999"/>
    <x v="0"/>
    <s v="High Performer"/>
    <x v="0"/>
    <s v="€"/>
    <s v="€40M"/>
    <s v="€973M"/>
    <s v="€0"/>
    <s v="€2,76,499"/>
    <n v="23041.583783271763"/>
  </r>
  <r>
    <x v="3515"/>
    <n v="2004"/>
    <x v="0"/>
    <x v="5"/>
    <s v="Series A"/>
    <n v="241"/>
    <n v="3520"/>
    <n v="874"/>
    <n v="7.18"/>
    <n v="4"/>
    <s v="No"/>
    <s v="Yes"/>
    <n v="52"/>
    <x v="3"/>
    <n v="873752"/>
    <n v="2"/>
    <n v="20"/>
    <n v="6.8465909090909091E-2"/>
    <n v="248295.45454545456"/>
    <n v="3.6265560165975104"/>
    <x v="0"/>
    <s v="Normal"/>
    <x v="2"/>
    <s v="₹"/>
    <s v="₹241M"/>
    <s v="₹874M"/>
    <s v="₹0"/>
    <s v="₹2,48,295"/>
    <n v="20691.28787878788"/>
  </r>
  <r>
    <x v="3516"/>
    <n v="2020"/>
    <x v="8"/>
    <x v="9"/>
    <s v="Seed"/>
    <n v="209"/>
    <n v="3520"/>
    <n v="49"/>
    <n v="33.69"/>
    <n v="3"/>
    <s v="Yes"/>
    <s v="No"/>
    <n v="75"/>
    <x v="0"/>
    <n v="4779126"/>
    <n v="1"/>
    <n v="4"/>
    <n v="5.9374999999999997E-2"/>
    <n v="13920.454545454546"/>
    <n v="0.23444976076555024"/>
    <x v="0"/>
    <s v="Normal"/>
    <x v="0"/>
    <s v="$"/>
    <s v="$209M"/>
    <s v="$49M"/>
    <s v="$0"/>
    <s v="$13,920"/>
    <n v="1160.0378787878788"/>
  </r>
  <r>
    <x v="3517"/>
    <n v="2012"/>
    <x v="8"/>
    <x v="3"/>
    <s v="Seed"/>
    <n v="178"/>
    <n v="3522"/>
    <n v="495"/>
    <n v="13.64"/>
    <n v="8"/>
    <s v="Yes"/>
    <s v="No"/>
    <n v="54"/>
    <x v="4"/>
    <n v="334474"/>
    <n v="1"/>
    <n v="12"/>
    <n v="5.0539466212379328E-2"/>
    <n v="140545.14480408857"/>
    <n v="2.7808988764044944"/>
    <x v="2"/>
    <s v="High Performer"/>
    <x v="0"/>
    <s v="$"/>
    <s v="$178M"/>
    <s v="$495M"/>
    <s v="$0"/>
    <s v="$1,40,545"/>
    <n v="11712.095400340715"/>
  </r>
  <r>
    <x v="3518"/>
    <n v="2007"/>
    <x v="4"/>
    <x v="5"/>
    <s v="Seed"/>
    <n v="85"/>
    <n v="3522"/>
    <n v="277"/>
    <n v="47.52"/>
    <n v="6"/>
    <s v="Yes"/>
    <s v="Yes"/>
    <n v="54"/>
    <x v="4"/>
    <n v="3703790"/>
    <n v="1"/>
    <n v="17"/>
    <n v="2.4134014764338445E-2"/>
    <n v="78648.49517319705"/>
    <n v="3.2588235294117647"/>
    <x v="3"/>
    <s v="Normal"/>
    <x v="0"/>
    <s v="$"/>
    <s v="$85M"/>
    <s v="$277M"/>
    <s v="$0"/>
    <s v="$78,648"/>
    <n v="6554.0412644330872"/>
  </r>
  <r>
    <x v="3519"/>
    <n v="2001"/>
    <x v="9"/>
    <x v="1"/>
    <s v="IPO"/>
    <n v="318"/>
    <n v="3525"/>
    <n v="62"/>
    <n v="13.74"/>
    <n v="9"/>
    <s v="Yes"/>
    <s v="No"/>
    <n v="47"/>
    <x v="4"/>
    <n v="2922389"/>
    <n v="5"/>
    <n v="23"/>
    <n v="9.0212765957446803E-2"/>
    <n v="17588.652482269503"/>
    <n v="0.19496855345911951"/>
    <x v="3"/>
    <s v="High Performer"/>
    <x v="0"/>
    <n v="0"/>
    <s v="0318M"/>
    <s v="062M"/>
    <s v="00"/>
    <s v="017,589"/>
    <n v="1465.7210401891252"/>
  </r>
  <r>
    <x v="3520"/>
    <n v="2010"/>
    <x v="5"/>
    <x v="6"/>
    <s v="Seed"/>
    <n v="421"/>
    <n v="3526"/>
    <n v="853"/>
    <n v="41.55"/>
    <n v="5"/>
    <s v="Yes"/>
    <s v="No"/>
    <n v="3"/>
    <x v="4"/>
    <n v="3369425"/>
    <n v="1"/>
    <n v="14"/>
    <n v="0.11939875212705615"/>
    <n v="241917.1866137266"/>
    <n v="2.026128266033254"/>
    <x v="2"/>
    <s v="Normal"/>
    <x v="0"/>
    <s v="¥"/>
    <s v="¥421M"/>
    <s v="¥853M"/>
    <s v="¥0"/>
    <s v="¥2,41,917"/>
    <n v="20159.765551143882"/>
  </r>
  <r>
    <x v="3521"/>
    <n v="2022"/>
    <x v="0"/>
    <x v="8"/>
    <s v="IPO"/>
    <n v="64"/>
    <n v="3526"/>
    <n v="708"/>
    <n v="11.48"/>
    <n v="3"/>
    <s v="Yes"/>
    <s v="No"/>
    <n v="5"/>
    <x v="1"/>
    <n v="3144516"/>
    <n v="5"/>
    <n v="2"/>
    <n v="1.8150879183210438E-2"/>
    <n v="200794.10096426547"/>
    <n v="11.0625"/>
    <x v="0"/>
    <s v="Normal"/>
    <x v="0"/>
    <s v="₹"/>
    <s v="₹64M"/>
    <s v="₹708M"/>
    <s v="₹0"/>
    <s v="₹2,00,794"/>
    <n v="16732.841747022121"/>
  </r>
  <r>
    <x v="3522"/>
    <n v="2001"/>
    <x v="2"/>
    <x v="3"/>
    <s v="Seed"/>
    <n v="262"/>
    <n v="3526"/>
    <n v="278"/>
    <n v="15.98"/>
    <n v="1"/>
    <s v="Yes"/>
    <s v="Yes"/>
    <n v="87"/>
    <x v="4"/>
    <n v="3352607"/>
    <n v="1"/>
    <n v="23"/>
    <n v="7.4305161656267729E-2"/>
    <n v="78842.881452070331"/>
    <n v="1.0610687022900764"/>
    <x v="2"/>
    <s v="Normal"/>
    <x v="0"/>
    <s v="€"/>
    <s v="€262M"/>
    <s v="€278M"/>
    <s v="€0"/>
    <s v="€78,843"/>
    <n v="6570.2401210058615"/>
  </r>
  <r>
    <x v="3523"/>
    <n v="2003"/>
    <x v="0"/>
    <x v="2"/>
    <s v="IPO"/>
    <n v="81"/>
    <n v="3528"/>
    <n v="113"/>
    <n v="28.78"/>
    <n v="7"/>
    <s v="No"/>
    <s v="No"/>
    <n v="61"/>
    <x v="4"/>
    <n v="2629639"/>
    <n v="5"/>
    <n v="21"/>
    <n v="2.2959183673469389E-2"/>
    <n v="32029.478458049885"/>
    <n v="1.3950617283950617"/>
    <x v="3"/>
    <s v="Normal"/>
    <x v="1"/>
    <s v="₹"/>
    <s v="₹81M"/>
    <s v="₹113M"/>
    <s v="₹0"/>
    <s v="₹32,029"/>
    <n v="2669.1232048374904"/>
  </r>
  <r>
    <x v="3524"/>
    <n v="2018"/>
    <x v="7"/>
    <x v="1"/>
    <s v="Seed"/>
    <n v="308"/>
    <n v="3528"/>
    <n v="849"/>
    <n v="18.59"/>
    <n v="6"/>
    <s v="Yes"/>
    <s v="No"/>
    <n v="68"/>
    <x v="3"/>
    <n v="90470"/>
    <n v="1"/>
    <n v="6"/>
    <n v="8.7301587301587297E-2"/>
    <n v="240646.25850340136"/>
    <n v="2.7564935064935066"/>
    <x v="3"/>
    <s v="Normal"/>
    <x v="0"/>
    <s v="A$"/>
    <s v="A$308M"/>
    <s v="A$849M"/>
    <s v="A$0"/>
    <s v="A$2,40,646"/>
    <n v="20053.854875283447"/>
  </r>
  <r>
    <x v="3525"/>
    <n v="2019"/>
    <x v="6"/>
    <x v="6"/>
    <s v="Series C"/>
    <n v="345"/>
    <n v="3528"/>
    <n v="820"/>
    <n v="4.29"/>
    <n v="3"/>
    <s v="Yes"/>
    <s v="No"/>
    <n v="39"/>
    <x v="4"/>
    <n v="4313217"/>
    <n v="4"/>
    <n v="5"/>
    <n v="9.7789115646258501E-2"/>
    <n v="232426.3038548753"/>
    <n v="2.3768115942028984"/>
    <x v="3"/>
    <s v="Normal"/>
    <x v="0"/>
    <s v="£"/>
    <s v="£345M"/>
    <s v="£820M"/>
    <s v="£0"/>
    <s v="£2,32,426"/>
    <n v="19368.858654572941"/>
  </r>
  <r>
    <x v="3526"/>
    <n v="2000"/>
    <x v="3"/>
    <x v="8"/>
    <s v="IPO"/>
    <n v="474"/>
    <n v="3531"/>
    <n v="459"/>
    <n v="41.43"/>
    <n v="8"/>
    <s v="No"/>
    <s v="Yes"/>
    <n v="4"/>
    <x v="4"/>
    <n v="3932334"/>
    <n v="5"/>
    <n v="24"/>
    <n v="0.13423959218351741"/>
    <n v="129991.50382327952"/>
    <n v="0.96835443037974689"/>
    <x v="0"/>
    <s v="High Performer"/>
    <x v="2"/>
    <s v="€"/>
    <s v="€474M"/>
    <s v="€459M"/>
    <s v="€0"/>
    <s v="€1,29,992"/>
    <n v="10832.625318606628"/>
  </r>
  <r>
    <x v="3527"/>
    <n v="2012"/>
    <x v="2"/>
    <x v="6"/>
    <s v="Series B"/>
    <n v="105"/>
    <n v="3531"/>
    <n v="705"/>
    <n v="2.95"/>
    <n v="7"/>
    <s v="No"/>
    <s v="Yes"/>
    <n v="19"/>
    <x v="2"/>
    <n v="893512"/>
    <n v="3"/>
    <n v="12"/>
    <n v="2.9736618521665252E-2"/>
    <n v="199660.15293118096"/>
    <n v="6.7142857142857144"/>
    <x v="0"/>
    <s v="Normal"/>
    <x v="2"/>
    <s v="€"/>
    <s v="€105M"/>
    <s v="€705M"/>
    <s v="€0"/>
    <s v="€1,99,660"/>
    <n v="16638.346077598413"/>
  </r>
  <r>
    <x v="3528"/>
    <n v="2015"/>
    <x v="9"/>
    <x v="4"/>
    <s v="Series B"/>
    <n v="126"/>
    <n v="3531"/>
    <n v="741"/>
    <n v="43.66"/>
    <n v="4"/>
    <s v="No"/>
    <s v="No"/>
    <n v="82"/>
    <x v="1"/>
    <n v="4101546"/>
    <n v="3"/>
    <n v="9"/>
    <n v="3.56839422259983E-2"/>
    <n v="209855.56499575192"/>
    <n v="5.8809523809523814"/>
    <x v="3"/>
    <s v="Normal"/>
    <x v="1"/>
    <n v="0"/>
    <s v="0126M"/>
    <s v="0741M"/>
    <s v="00"/>
    <s v="02,09,856"/>
    <n v="17487.963749645991"/>
  </r>
  <r>
    <x v="3529"/>
    <n v="2000"/>
    <x v="6"/>
    <x v="4"/>
    <s v="Series B"/>
    <n v="414"/>
    <n v="3533"/>
    <n v="619"/>
    <n v="37.46"/>
    <n v="8"/>
    <s v="No"/>
    <s v="Yes"/>
    <n v="89"/>
    <x v="2"/>
    <n v="2209262"/>
    <n v="3"/>
    <n v="24"/>
    <n v="0.11718086611944523"/>
    <n v="175205.20803849419"/>
    <n v="1.4951690821256038"/>
    <x v="2"/>
    <s v="High Performer"/>
    <x v="2"/>
    <s v="£"/>
    <s v="£414M"/>
    <s v="£619M"/>
    <s v="£0"/>
    <s v="£1,75,205"/>
    <n v="14600.434003207849"/>
  </r>
  <r>
    <x v="3530"/>
    <n v="2003"/>
    <x v="1"/>
    <x v="8"/>
    <s v="Series A"/>
    <n v="82"/>
    <n v="3535"/>
    <n v="568"/>
    <n v="44.05"/>
    <n v="2"/>
    <s v="No"/>
    <s v="No"/>
    <n v="72"/>
    <x v="3"/>
    <n v="2834641"/>
    <n v="2"/>
    <n v="21"/>
    <n v="2.3196605374823195E-2"/>
    <n v="160678.92503536068"/>
    <n v="6.9268292682926829"/>
    <x v="1"/>
    <s v="Normal"/>
    <x v="1"/>
    <s v="¥"/>
    <s v="¥82M"/>
    <s v="¥568M"/>
    <s v="¥0"/>
    <s v="¥1,60,679"/>
    <n v="13389.91041961339"/>
  </r>
  <r>
    <x v="3531"/>
    <n v="2014"/>
    <x v="5"/>
    <x v="1"/>
    <s v="Series B"/>
    <n v="32"/>
    <n v="3536"/>
    <n v="98"/>
    <n v="29.73"/>
    <n v="2"/>
    <s v="Yes"/>
    <s v="Yes"/>
    <n v="40"/>
    <x v="2"/>
    <n v="2434174"/>
    <n v="3"/>
    <n v="10"/>
    <n v="9.0497737556561094E-3"/>
    <n v="27714.932126696833"/>
    <n v="3.0625"/>
    <x v="0"/>
    <s v="Normal"/>
    <x v="0"/>
    <s v="¥"/>
    <s v="¥32M"/>
    <s v="¥98M"/>
    <s v="¥0"/>
    <s v="¥27,715"/>
    <n v="2309.5776772247359"/>
  </r>
  <r>
    <x v="3532"/>
    <n v="2009"/>
    <x v="7"/>
    <x v="1"/>
    <s v="IPO"/>
    <n v="160"/>
    <n v="3538"/>
    <n v="955"/>
    <n v="4.9800000000000004"/>
    <n v="5"/>
    <s v="Yes"/>
    <s v="No"/>
    <n v="73"/>
    <x v="2"/>
    <n v="868488"/>
    <n v="5"/>
    <n v="15"/>
    <n v="4.5223289994347091E-2"/>
    <n v="269926.51215375919"/>
    <n v="5.96875"/>
    <x v="3"/>
    <s v="Normal"/>
    <x v="0"/>
    <s v="A$"/>
    <s v="A$160M"/>
    <s v="A$955M"/>
    <s v="A$0"/>
    <s v="A$2,69,927"/>
    <n v="22493.876012813267"/>
  </r>
  <r>
    <x v="3533"/>
    <n v="2021"/>
    <x v="8"/>
    <x v="7"/>
    <s v="Seed"/>
    <n v="323"/>
    <n v="3539"/>
    <n v="983"/>
    <n v="34.04"/>
    <n v="9"/>
    <s v="No"/>
    <s v="No"/>
    <n v="96"/>
    <x v="2"/>
    <n v="3019300"/>
    <n v="1"/>
    <n v="3"/>
    <n v="9.1268719977394747E-2"/>
    <n v="277762.07968352642"/>
    <n v="3.0433436532507741"/>
    <x v="0"/>
    <s v="High Performer"/>
    <x v="1"/>
    <s v="$"/>
    <s v="$323M"/>
    <s v="$983M"/>
    <s v="$0"/>
    <s v="$2,77,762"/>
    <n v="23146.8399736272"/>
  </r>
  <r>
    <x v="3534"/>
    <n v="2010"/>
    <x v="8"/>
    <x v="5"/>
    <s v="Seed"/>
    <n v="167"/>
    <n v="3540"/>
    <n v="139"/>
    <n v="44.2"/>
    <n v="9"/>
    <s v="Yes"/>
    <s v="Yes"/>
    <n v="14"/>
    <x v="4"/>
    <n v="917694"/>
    <n v="1"/>
    <n v="14"/>
    <n v="4.7175141242937854E-2"/>
    <n v="39265.536723163845"/>
    <n v="0.83233532934131738"/>
    <x v="3"/>
    <s v="High Performer"/>
    <x v="0"/>
    <s v="$"/>
    <s v="$167M"/>
    <s v="$139M"/>
    <s v="$0"/>
    <s v="$39,266"/>
    <n v="3272.1280602636534"/>
  </r>
  <r>
    <x v="3535"/>
    <n v="2006"/>
    <x v="8"/>
    <x v="6"/>
    <s v="Series B"/>
    <n v="340"/>
    <n v="3542"/>
    <n v="158"/>
    <n v="13.34"/>
    <n v="8"/>
    <s v="Yes"/>
    <s v="No"/>
    <n v="10"/>
    <x v="4"/>
    <n v="4411203"/>
    <n v="3"/>
    <n v="18"/>
    <n v="9.5990965556182944E-2"/>
    <n v="44607.566346696782"/>
    <n v="0.46470588235294119"/>
    <x v="2"/>
    <s v="High Performer"/>
    <x v="0"/>
    <s v="$"/>
    <s v="$340M"/>
    <s v="$158M"/>
    <s v="$0"/>
    <s v="$44,608"/>
    <n v="3717.2971955580651"/>
  </r>
  <r>
    <x v="3536"/>
    <n v="2010"/>
    <x v="9"/>
    <x v="8"/>
    <s v="Series A"/>
    <n v="93"/>
    <n v="3543"/>
    <n v="794"/>
    <n v="44.22"/>
    <n v="6"/>
    <s v="Yes"/>
    <s v="Yes"/>
    <n v="15"/>
    <x v="2"/>
    <n v="2733500"/>
    <n v="2"/>
    <n v="14"/>
    <n v="2.6248941574936496E-2"/>
    <n v="224103.86677956535"/>
    <n v="8.5376344086021501"/>
    <x v="1"/>
    <s v="Normal"/>
    <x v="0"/>
    <n v="0"/>
    <s v="093M"/>
    <s v="0794M"/>
    <s v="00"/>
    <s v="02,24,104"/>
    <n v="18675.322231630445"/>
  </r>
  <r>
    <x v="3537"/>
    <n v="2009"/>
    <x v="3"/>
    <x v="2"/>
    <s v="Series A"/>
    <n v="38"/>
    <n v="3543"/>
    <n v="734"/>
    <n v="22.36"/>
    <n v="5"/>
    <s v="No"/>
    <s v="No"/>
    <n v="40"/>
    <x v="4"/>
    <n v="591983"/>
    <n v="2"/>
    <n v="15"/>
    <n v="1.0725373976855771E-2"/>
    <n v="207169.06576347727"/>
    <n v="19.315789473684209"/>
    <x v="3"/>
    <s v="Normal"/>
    <x v="1"/>
    <s v="€"/>
    <s v="€38M"/>
    <s v="€734M"/>
    <s v="€0"/>
    <s v="€2,07,169"/>
    <n v="17264.088813623108"/>
  </r>
  <r>
    <x v="3538"/>
    <n v="2003"/>
    <x v="4"/>
    <x v="0"/>
    <s v="Series B"/>
    <n v="317"/>
    <n v="3545"/>
    <n v="954"/>
    <n v="14.92"/>
    <n v="7"/>
    <s v="Yes"/>
    <s v="No"/>
    <n v="76"/>
    <x v="3"/>
    <n v="4965812"/>
    <n v="3"/>
    <n v="21"/>
    <n v="8.9421720733427357E-2"/>
    <n v="269111.42454160791"/>
    <n v="3.0094637223974763"/>
    <x v="3"/>
    <s v="Normal"/>
    <x v="0"/>
    <s v="$"/>
    <s v="$317M"/>
    <s v="$954M"/>
    <s v="$0"/>
    <s v="$2,69,111"/>
    <n v="22425.952045133992"/>
  </r>
  <r>
    <x v="3539"/>
    <n v="2018"/>
    <x v="0"/>
    <x v="6"/>
    <s v="IPO"/>
    <n v="396"/>
    <n v="3548"/>
    <n v="461"/>
    <n v="8.6199999999999992"/>
    <n v="4"/>
    <s v="Yes"/>
    <s v="No"/>
    <n v="98"/>
    <x v="1"/>
    <n v="357947"/>
    <n v="5"/>
    <n v="6"/>
    <n v="0.11161217587373168"/>
    <n v="129932.35625704622"/>
    <n v="1.1641414141414141"/>
    <x v="0"/>
    <s v="Normal"/>
    <x v="0"/>
    <s v="₹"/>
    <s v="₹396M"/>
    <s v="₹461M"/>
    <s v="₹0"/>
    <s v="₹1,29,932"/>
    <n v="10827.696354753853"/>
  </r>
  <r>
    <x v="3540"/>
    <n v="2004"/>
    <x v="4"/>
    <x v="7"/>
    <s v="Seed"/>
    <n v="261"/>
    <n v="3549"/>
    <n v="806"/>
    <n v="27.74"/>
    <n v="4"/>
    <s v="No"/>
    <s v="Yes"/>
    <n v="57"/>
    <x v="4"/>
    <n v="2887120"/>
    <n v="1"/>
    <n v="20"/>
    <n v="7.3541842772611998E-2"/>
    <n v="227106.2271062271"/>
    <n v="3.0881226053639845"/>
    <x v="0"/>
    <s v="Normal"/>
    <x v="2"/>
    <s v="$"/>
    <s v="$261M"/>
    <s v="$806M"/>
    <s v="$0"/>
    <s v="$2,27,106"/>
    <n v="18925.518925518925"/>
  </r>
  <r>
    <x v="3541"/>
    <n v="2007"/>
    <x v="6"/>
    <x v="8"/>
    <s v="Series A"/>
    <n v="171"/>
    <n v="3550"/>
    <n v="776"/>
    <n v="9.89"/>
    <n v="6"/>
    <s v="No"/>
    <s v="No"/>
    <n v="67"/>
    <x v="3"/>
    <n v="84225"/>
    <n v="2"/>
    <n v="17"/>
    <n v="4.8169014084507043E-2"/>
    <n v="218591.54929577466"/>
    <n v="4.5380116959064329"/>
    <x v="0"/>
    <s v="Normal"/>
    <x v="1"/>
    <s v="£"/>
    <s v="£171M"/>
    <s v="£776M"/>
    <s v="£0"/>
    <s v="£2,18,592"/>
    <n v="18215.962441314554"/>
  </r>
  <r>
    <x v="3542"/>
    <n v="2013"/>
    <x v="3"/>
    <x v="9"/>
    <s v="Seed"/>
    <n v="134"/>
    <n v="3550"/>
    <n v="966"/>
    <n v="43.61"/>
    <n v="6"/>
    <s v="No"/>
    <s v="Yes"/>
    <n v="62"/>
    <x v="3"/>
    <n v="174604"/>
    <n v="1"/>
    <n v="11"/>
    <n v="3.7746478873239439E-2"/>
    <n v="272112.67605633801"/>
    <n v="7.2089552238805972"/>
    <x v="0"/>
    <s v="Normal"/>
    <x v="2"/>
    <s v="€"/>
    <s v="€134M"/>
    <s v="€966M"/>
    <s v="€0"/>
    <s v="€2,72,113"/>
    <n v="22676.056338028167"/>
  </r>
  <r>
    <x v="3543"/>
    <n v="2018"/>
    <x v="7"/>
    <x v="0"/>
    <s v="Series B"/>
    <n v="248"/>
    <n v="3550"/>
    <n v="261"/>
    <n v="18.57"/>
    <n v="2"/>
    <s v="No"/>
    <s v="No"/>
    <n v="32"/>
    <x v="3"/>
    <n v="2098154"/>
    <n v="3"/>
    <n v="6"/>
    <n v="6.9859154929577463E-2"/>
    <n v="73521.126760563377"/>
    <n v="1.0524193548387097"/>
    <x v="0"/>
    <s v="Normal"/>
    <x v="1"/>
    <s v="A$"/>
    <s v="A$248M"/>
    <s v="A$261M"/>
    <s v="A$0"/>
    <s v="A$73,521"/>
    <n v="6126.7605633802814"/>
  </r>
  <r>
    <x v="3544"/>
    <n v="2022"/>
    <x v="4"/>
    <x v="0"/>
    <s v="Series B"/>
    <n v="211"/>
    <n v="3551"/>
    <n v="270"/>
    <n v="16.920000000000002"/>
    <n v="4"/>
    <s v="No"/>
    <s v="Yes"/>
    <n v="77"/>
    <x v="0"/>
    <n v="1925236"/>
    <n v="3"/>
    <n v="2"/>
    <n v="5.9419881723458183E-2"/>
    <n v="76034.919740918049"/>
    <n v="1.2796208530805686"/>
    <x v="3"/>
    <s v="Normal"/>
    <x v="2"/>
    <s v="$"/>
    <s v="$211M"/>
    <s v="$270M"/>
    <s v="$0"/>
    <s v="$76,035"/>
    <n v="6336.243311743171"/>
  </r>
  <r>
    <x v="3545"/>
    <n v="2010"/>
    <x v="4"/>
    <x v="2"/>
    <s v="Series B"/>
    <n v="454"/>
    <n v="3551"/>
    <n v="717"/>
    <n v="46.72"/>
    <n v="4"/>
    <s v="Yes"/>
    <s v="No"/>
    <n v="50"/>
    <x v="4"/>
    <n v="4941060"/>
    <n v="3"/>
    <n v="14"/>
    <n v="0.12785130949028442"/>
    <n v="201914.95353421572"/>
    <n v="1.579295154185022"/>
    <x v="2"/>
    <s v="Normal"/>
    <x v="0"/>
    <s v="$"/>
    <s v="$454M"/>
    <s v="$717M"/>
    <s v="$0"/>
    <s v="$2,01,915"/>
    <n v="16826.246127851311"/>
  </r>
  <r>
    <x v="3546"/>
    <n v="2011"/>
    <x v="5"/>
    <x v="6"/>
    <s v="IPO"/>
    <n v="60"/>
    <n v="3552"/>
    <n v="409"/>
    <n v="28.25"/>
    <n v="6"/>
    <s v="No"/>
    <s v="No"/>
    <n v="74"/>
    <x v="1"/>
    <n v="3222132"/>
    <n v="5"/>
    <n v="13"/>
    <n v="1.6891891891891893E-2"/>
    <n v="115146.39639639639"/>
    <n v="6.8166666666666664"/>
    <x v="0"/>
    <s v="Normal"/>
    <x v="1"/>
    <s v="¥"/>
    <s v="¥60M"/>
    <s v="¥409M"/>
    <s v="¥0"/>
    <s v="¥1,15,146"/>
    <n v="9595.5330330330326"/>
  </r>
  <r>
    <x v="3547"/>
    <n v="2007"/>
    <x v="6"/>
    <x v="7"/>
    <s v="Series A"/>
    <n v="261"/>
    <n v="3553"/>
    <n v="8"/>
    <n v="14.81"/>
    <n v="9"/>
    <s v="No"/>
    <s v="No"/>
    <n v="13"/>
    <x v="2"/>
    <n v="506950"/>
    <n v="2"/>
    <n v="17"/>
    <n v="7.3459048691246837E-2"/>
    <n v="2251.6183506895582"/>
    <n v="3.0651340996168581E-2"/>
    <x v="0"/>
    <s v="High Performer"/>
    <x v="1"/>
    <s v="£"/>
    <s v="£261M"/>
    <s v="£8M"/>
    <s v="£0"/>
    <s v="£2,252"/>
    <n v="187.63486255746318"/>
  </r>
  <r>
    <x v="3548"/>
    <n v="2008"/>
    <x v="2"/>
    <x v="7"/>
    <s v="Seed"/>
    <n v="155"/>
    <n v="3555"/>
    <n v="989"/>
    <n v="12.23"/>
    <n v="3"/>
    <s v="No"/>
    <s v="No"/>
    <n v="7"/>
    <x v="3"/>
    <n v="3393319"/>
    <n v="1"/>
    <n v="16"/>
    <n v="4.360056258790436E-2"/>
    <n v="278199.7187060478"/>
    <n v="6.3806451612903228"/>
    <x v="0"/>
    <s v="Normal"/>
    <x v="1"/>
    <s v="€"/>
    <s v="€155M"/>
    <s v="€989M"/>
    <s v="€0"/>
    <s v="€2,78,200"/>
    <n v="23183.309892170651"/>
  </r>
  <r>
    <x v="3549"/>
    <n v="2015"/>
    <x v="0"/>
    <x v="4"/>
    <s v="Series B"/>
    <n v="166"/>
    <n v="3556"/>
    <n v="350"/>
    <n v="16.28"/>
    <n v="8"/>
    <s v="Yes"/>
    <s v="No"/>
    <n v="16"/>
    <x v="2"/>
    <n v="2506865"/>
    <n v="3"/>
    <n v="9"/>
    <n v="4.6681664791901015E-2"/>
    <n v="98425.196850393695"/>
    <n v="2.1084337349397591"/>
    <x v="3"/>
    <s v="High Performer"/>
    <x v="0"/>
    <s v="₹"/>
    <s v="₹166M"/>
    <s v="₹350M"/>
    <s v="₹0"/>
    <s v="₹98,425"/>
    <n v="8202.0997375328079"/>
  </r>
  <r>
    <x v="3550"/>
    <n v="2022"/>
    <x v="4"/>
    <x v="4"/>
    <s v="Series A"/>
    <n v="456"/>
    <n v="3556"/>
    <n v="618"/>
    <n v="42.4"/>
    <n v="3"/>
    <s v="No"/>
    <s v="No"/>
    <n v="96"/>
    <x v="1"/>
    <n v="2310608"/>
    <n v="2"/>
    <n v="2"/>
    <n v="0.12823397075365578"/>
    <n v="173790.77615298086"/>
    <n v="1.3552631578947369"/>
    <x v="3"/>
    <s v="Normal"/>
    <x v="1"/>
    <s v="$"/>
    <s v="$456M"/>
    <s v="$618M"/>
    <s v="$0"/>
    <s v="$1,73,791"/>
    <n v="14482.564679415073"/>
  </r>
  <r>
    <x v="3551"/>
    <n v="2008"/>
    <x v="7"/>
    <x v="8"/>
    <s v="Series A"/>
    <n v="379"/>
    <n v="3557"/>
    <n v="433"/>
    <n v="35.380000000000003"/>
    <n v="8"/>
    <s v="Yes"/>
    <s v="No"/>
    <n v="30"/>
    <x v="3"/>
    <n v="4408950"/>
    <n v="2"/>
    <n v="16"/>
    <n v="0.10655046387405116"/>
    <n v="121731.79645768907"/>
    <n v="1.1424802110817942"/>
    <x v="0"/>
    <s v="High Performer"/>
    <x v="0"/>
    <s v="A$"/>
    <s v="A$379M"/>
    <s v="A$433M"/>
    <s v="A$0"/>
    <s v="A$1,21,732"/>
    <n v="10144.316371474089"/>
  </r>
  <r>
    <x v="3552"/>
    <n v="2021"/>
    <x v="6"/>
    <x v="3"/>
    <s v="Series B"/>
    <n v="222"/>
    <n v="3557"/>
    <n v="28"/>
    <n v="31.44"/>
    <n v="4"/>
    <s v="Yes"/>
    <s v="Yes"/>
    <n v="18"/>
    <x v="3"/>
    <n v="723071"/>
    <n v="3"/>
    <n v="3"/>
    <n v="6.2412145066066911E-2"/>
    <n v="7871.8020804048356"/>
    <n v="0.12612612612612611"/>
    <x v="3"/>
    <s v="Normal"/>
    <x v="0"/>
    <s v="£"/>
    <s v="£222M"/>
    <s v="£28M"/>
    <s v="£0"/>
    <s v="£7,872"/>
    <n v="655.98350670040293"/>
  </r>
  <r>
    <x v="3553"/>
    <n v="2007"/>
    <x v="4"/>
    <x v="4"/>
    <s v="Series C"/>
    <n v="342"/>
    <n v="3557"/>
    <n v="968"/>
    <n v="8.9499999999999993"/>
    <n v="3"/>
    <s v="Yes"/>
    <s v="No"/>
    <n v="81"/>
    <x v="3"/>
    <n v="3342400"/>
    <n v="4"/>
    <n v="17"/>
    <n v="9.614843969637335E-2"/>
    <n v="272139.44335113862"/>
    <n v="2.8304093567251463"/>
    <x v="3"/>
    <s v="Normal"/>
    <x v="0"/>
    <s v="$"/>
    <s v="$342M"/>
    <s v="$968M"/>
    <s v="$0"/>
    <s v="$2,72,139"/>
    <n v="22678.286945928216"/>
  </r>
  <r>
    <x v="3554"/>
    <n v="2002"/>
    <x v="0"/>
    <x v="0"/>
    <s v="Series A"/>
    <n v="304"/>
    <n v="3558"/>
    <n v="389"/>
    <n v="39.82"/>
    <n v="7"/>
    <s v="No"/>
    <s v="Yes"/>
    <n v="32"/>
    <x v="0"/>
    <n v="4793689"/>
    <n v="2"/>
    <n v="22"/>
    <n v="8.5441259134345138E-2"/>
    <n v="109331.08487914559"/>
    <n v="1.2796052631578947"/>
    <x v="0"/>
    <s v="Normal"/>
    <x v="2"/>
    <s v="₹"/>
    <s v="₹304M"/>
    <s v="₹389M"/>
    <s v="₹0"/>
    <s v="₹1,09,331"/>
    <n v="9110.9237399287995"/>
  </r>
  <r>
    <x v="3555"/>
    <n v="2007"/>
    <x v="1"/>
    <x v="4"/>
    <s v="Series B"/>
    <n v="262"/>
    <n v="3558"/>
    <n v="42"/>
    <n v="39.200000000000003"/>
    <n v="4"/>
    <s v="Yes"/>
    <s v="No"/>
    <n v="28"/>
    <x v="0"/>
    <n v="4785952"/>
    <n v="3"/>
    <n v="17"/>
    <n v="7.3636874648679032E-2"/>
    <n v="11804.384485666105"/>
    <n v="0.16030534351145037"/>
    <x v="3"/>
    <s v="Normal"/>
    <x v="0"/>
    <s v="¥"/>
    <s v="¥262M"/>
    <s v="¥42M"/>
    <s v="¥0"/>
    <s v="¥11,804"/>
    <n v="983.698707138842"/>
  </r>
  <r>
    <x v="3556"/>
    <n v="2007"/>
    <x v="1"/>
    <x v="6"/>
    <s v="Series A"/>
    <n v="493"/>
    <n v="3559"/>
    <n v="778"/>
    <n v="47.08"/>
    <n v="5"/>
    <s v="No"/>
    <s v="Yes"/>
    <n v="79"/>
    <x v="1"/>
    <n v="595544"/>
    <n v="2"/>
    <n v="17"/>
    <n v="0.13852205675751617"/>
    <n v="218600.73054228717"/>
    <n v="1.5780933062880325"/>
    <x v="3"/>
    <s v="Normal"/>
    <x v="2"/>
    <s v="¥"/>
    <s v="¥493M"/>
    <s v="¥778M"/>
    <s v="¥0"/>
    <s v="¥2,18,601"/>
    <n v="18216.727545190595"/>
  </r>
  <r>
    <x v="3557"/>
    <n v="2009"/>
    <x v="0"/>
    <x v="8"/>
    <s v="IPO"/>
    <n v="393"/>
    <n v="3559"/>
    <n v="46"/>
    <n v="36.9"/>
    <n v="1"/>
    <s v="No"/>
    <s v="No"/>
    <n v="16"/>
    <x v="4"/>
    <n v="3325939"/>
    <n v="5"/>
    <n v="15"/>
    <n v="0.11042427648215791"/>
    <n v="12924.978926664793"/>
    <n v="0.11704834605597965"/>
    <x v="3"/>
    <s v="Normal"/>
    <x v="1"/>
    <s v="₹"/>
    <s v="₹393M"/>
    <s v="₹46M"/>
    <s v="₹0"/>
    <s v="₹12,925"/>
    <n v="1077.081577222066"/>
  </r>
  <r>
    <x v="3558"/>
    <n v="2016"/>
    <x v="2"/>
    <x v="2"/>
    <s v="Seed"/>
    <n v="337"/>
    <n v="3561"/>
    <n v="568"/>
    <n v="35.590000000000003"/>
    <n v="5"/>
    <s v="Yes"/>
    <s v="No"/>
    <n v="24"/>
    <x v="3"/>
    <n v="29974"/>
    <n v="1"/>
    <n v="8"/>
    <n v="9.4636338107273232E-2"/>
    <n v="159505.75680988486"/>
    <n v="1.685459940652819"/>
    <x v="3"/>
    <s v="Normal"/>
    <x v="0"/>
    <s v="€"/>
    <s v="€337M"/>
    <s v="€568M"/>
    <s v="€0"/>
    <s v="€1,59,506"/>
    <n v="13292.146400823738"/>
  </r>
  <r>
    <x v="3559"/>
    <n v="2003"/>
    <x v="0"/>
    <x v="6"/>
    <s v="IPO"/>
    <n v="491"/>
    <n v="3561"/>
    <n v="255"/>
    <n v="43.01"/>
    <n v="5"/>
    <s v="Yes"/>
    <s v="Yes"/>
    <n v="41"/>
    <x v="2"/>
    <n v="1006499"/>
    <n v="5"/>
    <n v="21"/>
    <n v="0.13788261724234765"/>
    <n v="71609.09856781803"/>
    <n v="0.5193482688391039"/>
    <x v="1"/>
    <s v="Normal"/>
    <x v="0"/>
    <s v="₹"/>
    <s v="₹491M"/>
    <s v="₹255M"/>
    <s v="₹0"/>
    <s v="₹71,609"/>
    <n v="5967.4248806515025"/>
  </r>
  <r>
    <x v="3560"/>
    <n v="2018"/>
    <x v="3"/>
    <x v="5"/>
    <s v="IPO"/>
    <n v="17"/>
    <n v="3562"/>
    <n v="879"/>
    <n v="40.18"/>
    <n v="5"/>
    <s v="Yes"/>
    <s v="No"/>
    <n v="40"/>
    <x v="1"/>
    <n v="3173670"/>
    <n v="5"/>
    <n v="6"/>
    <n v="4.7725996631106122E-3"/>
    <n v="246771.47669848401"/>
    <n v="51.705882352941174"/>
    <x v="0"/>
    <s v="Normal"/>
    <x v="0"/>
    <s v="€"/>
    <s v="€17M"/>
    <s v="€879M"/>
    <s v="€0"/>
    <s v="€2,46,771"/>
    <n v="20564.289724873666"/>
  </r>
  <r>
    <x v="3561"/>
    <n v="2000"/>
    <x v="4"/>
    <x v="0"/>
    <s v="Seed"/>
    <n v="142"/>
    <n v="3564"/>
    <n v="472"/>
    <n v="9.3000000000000007"/>
    <n v="3"/>
    <s v="Yes"/>
    <s v="Yes"/>
    <n v="28"/>
    <x v="2"/>
    <n v="3753029"/>
    <n v="1"/>
    <n v="24"/>
    <n v="3.9842873176206509E-2"/>
    <n v="132435.4657687991"/>
    <n v="3.323943661971831"/>
    <x v="0"/>
    <s v="Normal"/>
    <x v="0"/>
    <s v="$"/>
    <s v="$142M"/>
    <s v="$472M"/>
    <s v="$0"/>
    <s v="$1,32,435"/>
    <n v="11036.288814066593"/>
  </r>
  <r>
    <x v="3562"/>
    <n v="2012"/>
    <x v="2"/>
    <x v="0"/>
    <s v="Series C"/>
    <n v="287"/>
    <n v="3564"/>
    <n v="815"/>
    <n v="0.26"/>
    <n v="1"/>
    <s v="No"/>
    <s v="Yes"/>
    <n v="91"/>
    <x v="4"/>
    <n v="273514"/>
    <n v="4"/>
    <n v="12"/>
    <n v="8.0527497194163855E-2"/>
    <n v="228675.645342312"/>
    <n v="2.8397212543554007"/>
    <x v="3"/>
    <s v="Normal"/>
    <x v="2"/>
    <s v="€"/>
    <s v="€287M"/>
    <s v="€815M"/>
    <s v="€0"/>
    <s v="€2,28,676"/>
    <n v="19056.303778526002"/>
  </r>
  <r>
    <x v="3563"/>
    <n v="2006"/>
    <x v="3"/>
    <x v="3"/>
    <s v="Series A"/>
    <n v="439"/>
    <n v="3565"/>
    <n v="393"/>
    <n v="39.15"/>
    <n v="6"/>
    <s v="No"/>
    <s v="Yes"/>
    <n v="66"/>
    <x v="1"/>
    <n v="4636252"/>
    <n v="2"/>
    <n v="18"/>
    <n v="0.12314165497896214"/>
    <n v="110238.42917251051"/>
    <n v="0.89521640091116172"/>
    <x v="0"/>
    <s v="Normal"/>
    <x v="2"/>
    <s v="€"/>
    <s v="€439M"/>
    <s v="€393M"/>
    <s v="€0"/>
    <s v="€1,10,238"/>
    <n v="9186.5357643758762"/>
  </r>
  <r>
    <x v="3564"/>
    <n v="2022"/>
    <x v="0"/>
    <x v="6"/>
    <s v="Series B"/>
    <n v="230"/>
    <n v="3565"/>
    <n v="595"/>
    <n v="28.37"/>
    <n v="1"/>
    <s v="Yes"/>
    <s v="No"/>
    <n v="75"/>
    <x v="4"/>
    <n v="830574"/>
    <n v="3"/>
    <n v="2"/>
    <n v="6.4516129032258063E-2"/>
    <n v="166900.42075736326"/>
    <n v="2.5869565217391304"/>
    <x v="0"/>
    <s v="Normal"/>
    <x v="0"/>
    <s v="₹"/>
    <s v="₹230M"/>
    <s v="₹595M"/>
    <s v="₹0"/>
    <s v="₹1,66,900"/>
    <n v="13908.368396446938"/>
  </r>
  <r>
    <x v="3565"/>
    <n v="2009"/>
    <x v="3"/>
    <x v="5"/>
    <s v="Series A"/>
    <n v="186"/>
    <n v="3566"/>
    <n v="701"/>
    <n v="24.88"/>
    <n v="5"/>
    <s v="No"/>
    <s v="Yes"/>
    <n v="17"/>
    <x v="1"/>
    <n v="1960620"/>
    <n v="2"/>
    <n v="15"/>
    <n v="5.2159282108805383E-2"/>
    <n v="196578.79977565899"/>
    <n v="3.7688172043010755"/>
    <x v="3"/>
    <s v="Normal"/>
    <x v="2"/>
    <s v="€"/>
    <s v="€186M"/>
    <s v="€701M"/>
    <s v="€0"/>
    <s v="€1,96,579"/>
    <n v="16381.566647971584"/>
  </r>
  <r>
    <x v="3566"/>
    <n v="2014"/>
    <x v="6"/>
    <x v="6"/>
    <s v="IPO"/>
    <n v="388"/>
    <n v="3566"/>
    <n v="1"/>
    <n v="30.64"/>
    <n v="4"/>
    <s v="No"/>
    <s v="No"/>
    <n v="16"/>
    <x v="3"/>
    <n v="1342344"/>
    <n v="5"/>
    <n v="10"/>
    <n v="0.10880538418395962"/>
    <n v="280.42624789680315"/>
    <n v="2.5773195876288659E-3"/>
    <x v="1"/>
    <s v="Normal"/>
    <x v="1"/>
    <s v="£"/>
    <s v="£388M"/>
    <s v="£1M"/>
    <s v="£0"/>
    <s v="£280"/>
    <n v="23.368853991400261"/>
  </r>
  <r>
    <x v="3567"/>
    <n v="2003"/>
    <x v="8"/>
    <x v="8"/>
    <s v="Series B"/>
    <n v="19"/>
    <n v="3566"/>
    <n v="169"/>
    <n v="30.07"/>
    <n v="2"/>
    <s v="Yes"/>
    <s v="Yes"/>
    <n v="31"/>
    <x v="4"/>
    <n v="2404592"/>
    <n v="3"/>
    <n v="21"/>
    <n v="5.3280987100392599E-3"/>
    <n v="47392.035894559733"/>
    <n v="8.8947368421052637"/>
    <x v="2"/>
    <s v="Normal"/>
    <x v="0"/>
    <s v="$"/>
    <s v="$19M"/>
    <s v="$169M"/>
    <s v="$0"/>
    <s v="$47,392"/>
    <n v="3949.3363245466444"/>
  </r>
  <r>
    <x v="3568"/>
    <n v="2010"/>
    <x v="4"/>
    <x v="3"/>
    <s v="Series C"/>
    <n v="80"/>
    <n v="3566"/>
    <n v="920"/>
    <n v="26.67"/>
    <n v="1"/>
    <s v="No"/>
    <s v="No"/>
    <n v="50"/>
    <x v="3"/>
    <n v="1094915"/>
    <n v="4"/>
    <n v="14"/>
    <n v="2.2434099831744252E-2"/>
    <n v="257992.14806505889"/>
    <n v="11.5"/>
    <x v="3"/>
    <s v="Normal"/>
    <x v="1"/>
    <s v="$"/>
    <s v="$80M"/>
    <s v="$920M"/>
    <s v="$0"/>
    <s v="$2,57,992"/>
    <n v="21499.345672088242"/>
  </r>
  <r>
    <x v="3569"/>
    <n v="2001"/>
    <x v="8"/>
    <x v="0"/>
    <s v="Series A"/>
    <n v="310"/>
    <n v="3566"/>
    <n v="346"/>
    <n v="33.51"/>
    <n v="1"/>
    <s v="No"/>
    <s v="Yes"/>
    <n v="96"/>
    <x v="4"/>
    <n v="70856"/>
    <n v="2"/>
    <n v="23"/>
    <n v="8.6932136848008976E-2"/>
    <n v="97027.48177229389"/>
    <n v="1.1161290322580646"/>
    <x v="3"/>
    <s v="Normal"/>
    <x v="2"/>
    <s v="$"/>
    <s v="$310M"/>
    <s v="$346M"/>
    <s v="$0"/>
    <s v="$97,027"/>
    <n v="8085.6234810244905"/>
  </r>
  <r>
    <x v="3570"/>
    <n v="2002"/>
    <x v="1"/>
    <x v="6"/>
    <s v="Series B"/>
    <n v="475"/>
    <n v="3567"/>
    <n v="790"/>
    <n v="26.28"/>
    <n v="4"/>
    <s v="Yes"/>
    <s v="Yes"/>
    <n v="58"/>
    <x v="2"/>
    <n v="687449"/>
    <n v="3"/>
    <n v="22"/>
    <n v="0.13316512475469583"/>
    <n v="221474.62853938885"/>
    <n v="1.6631578947368422"/>
    <x v="0"/>
    <s v="Normal"/>
    <x v="0"/>
    <s v="¥"/>
    <s v="¥475M"/>
    <s v="¥790M"/>
    <s v="¥0"/>
    <s v="¥2,21,475"/>
    <n v="18456.21904494907"/>
  </r>
  <r>
    <x v="3571"/>
    <n v="2018"/>
    <x v="5"/>
    <x v="0"/>
    <s v="Series B"/>
    <n v="276"/>
    <n v="3568"/>
    <n v="238"/>
    <n v="9.56"/>
    <n v="3"/>
    <s v="Yes"/>
    <s v="No"/>
    <n v="56"/>
    <x v="3"/>
    <n v="827984"/>
    <n v="3"/>
    <n v="6"/>
    <n v="7.73542600896861E-2"/>
    <n v="66704.035874439462"/>
    <n v="0.8623188405797102"/>
    <x v="0"/>
    <s v="Normal"/>
    <x v="0"/>
    <s v="¥"/>
    <s v="¥276M"/>
    <s v="¥238M"/>
    <s v="¥0"/>
    <s v="¥66,704"/>
    <n v="5558.6696562032885"/>
  </r>
  <r>
    <x v="3572"/>
    <n v="2013"/>
    <x v="0"/>
    <x v="3"/>
    <s v="Series B"/>
    <n v="200"/>
    <n v="3569"/>
    <n v="775"/>
    <n v="2.0099999999999998"/>
    <n v="7"/>
    <s v="No"/>
    <s v="Yes"/>
    <n v="28"/>
    <x v="1"/>
    <n v="3774887"/>
    <n v="3"/>
    <n v="11"/>
    <n v="5.6038105912020172E-2"/>
    <n v="217147.66040907818"/>
    <n v="3.875"/>
    <x v="0"/>
    <s v="Normal"/>
    <x v="2"/>
    <s v="₹"/>
    <s v="₹200M"/>
    <s v="₹775M"/>
    <s v="₹0"/>
    <s v="₹2,17,148"/>
    <n v="18095.63836742318"/>
  </r>
  <r>
    <x v="3573"/>
    <n v="2007"/>
    <x v="1"/>
    <x v="5"/>
    <s v="Series A"/>
    <n v="193"/>
    <n v="3569"/>
    <n v="809"/>
    <n v="38.99"/>
    <n v="6"/>
    <s v="No"/>
    <s v="No"/>
    <n v="16"/>
    <x v="0"/>
    <n v="1738190"/>
    <n v="2"/>
    <n v="17"/>
    <n v="5.4076772205099467E-2"/>
    <n v="226674.13841412161"/>
    <n v="4.1917098445595853"/>
    <x v="3"/>
    <s v="Normal"/>
    <x v="1"/>
    <s v="¥"/>
    <s v="¥193M"/>
    <s v="¥809M"/>
    <s v="¥0"/>
    <s v="¥2,26,674"/>
    <n v="18889.511534510133"/>
  </r>
  <r>
    <x v="3574"/>
    <n v="2009"/>
    <x v="0"/>
    <x v="4"/>
    <s v="Seed"/>
    <n v="475"/>
    <n v="3570"/>
    <n v="482"/>
    <n v="17.82"/>
    <n v="8"/>
    <s v="Yes"/>
    <s v="No"/>
    <n v="50"/>
    <x v="0"/>
    <n v="3107615"/>
    <n v="1"/>
    <n v="15"/>
    <n v="0.13305322128851541"/>
    <n v="135014.00560224088"/>
    <n v="1.0147368421052632"/>
    <x v="0"/>
    <s v="High Performer"/>
    <x v="0"/>
    <s v="₹"/>
    <s v="₹475M"/>
    <s v="₹482M"/>
    <s v="₹0"/>
    <s v="₹1,35,014"/>
    <n v="11251.167133520075"/>
  </r>
  <r>
    <x v="3575"/>
    <n v="2012"/>
    <x v="4"/>
    <x v="0"/>
    <s v="Series B"/>
    <n v="267"/>
    <n v="3570"/>
    <n v="127"/>
    <n v="48.82"/>
    <n v="3"/>
    <s v="No"/>
    <s v="Yes"/>
    <n v="61"/>
    <x v="3"/>
    <n v="401432"/>
    <n v="3"/>
    <n v="12"/>
    <n v="7.4789915966386553E-2"/>
    <n v="35574.229691876753"/>
    <n v="0.47565543071161048"/>
    <x v="0"/>
    <s v="Normal"/>
    <x v="2"/>
    <s v="$"/>
    <s v="$267M"/>
    <s v="$127M"/>
    <s v="$0"/>
    <s v="$35,574"/>
    <n v="2964.5191409897293"/>
  </r>
  <r>
    <x v="3576"/>
    <n v="2021"/>
    <x v="0"/>
    <x v="1"/>
    <s v="IPO"/>
    <n v="243"/>
    <n v="3570"/>
    <n v="102"/>
    <n v="33.799999999999997"/>
    <n v="2"/>
    <s v="No"/>
    <s v="No"/>
    <n v="59"/>
    <x v="3"/>
    <n v="4714363"/>
    <n v="5"/>
    <n v="3"/>
    <n v="6.8067226890756297E-2"/>
    <n v="28571.428571428572"/>
    <n v="0.41975308641975306"/>
    <x v="0"/>
    <s v="Normal"/>
    <x v="1"/>
    <s v="₹"/>
    <s v="₹243M"/>
    <s v="₹102M"/>
    <s v="₹0"/>
    <s v="₹28,571"/>
    <n v="2380.9523809523807"/>
  </r>
  <r>
    <x v="3577"/>
    <n v="2004"/>
    <x v="5"/>
    <x v="6"/>
    <s v="Seed"/>
    <n v="249"/>
    <n v="3571"/>
    <n v="273"/>
    <n v="45.69"/>
    <n v="9"/>
    <s v="No"/>
    <s v="Yes"/>
    <n v="13"/>
    <x v="4"/>
    <n v="3802088"/>
    <n v="1"/>
    <n v="20"/>
    <n v="6.9728367404088484E-2"/>
    <n v="76449.173900868103"/>
    <n v="1.0963855421686748"/>
    <x v="0"/>
    <s v="High Performer"/>
    <x v="2"/>
    <s v="¥"/>
    <s v="¥249M"/>
    <s v="¥273M"/>
    <s v="¥0"/>
    <s v="¥76,449"/>
    <n v="6370.7644917390089"/>
  </r>
  <r>
    <x v="3578"/>
    <n v="2012"/>
    <x v="7"/>
    <x v="1"/>
    <s v="Seed"/>
    <n v="255"/>
    <n v="3571"/>
    <n v="285"/>
    <n v="27.57"/>
    <n v="2"/>
    <s v="Yes"/>
    <s v="No"/>
    <n v="12"/>
    <x v="2"/>
    <n v="4555541"/>
    <n v="1"/>
    <n v="12"/>
    <n v="7.1408569028283395E-2"/>
    <n v="79809.577149257908"/>
    <n v="1.1176470588235294"/>
    <x v="0"/>
    <s v="Normal"/>
    <x v="0"/>
    <s v="A$"/>
    <s v="A$255M"/>
    <s v="A$285M"/>
    <s v="A$0"/>
    <s v="A$79,810"/>
    <n v="6650.7980957714926"/>
  </r>
  <r>
    <x v="3579"/>
    <n v="2005"/>
    <x v="2"/>
    <x v="9"/>
    <s v="IPO"/>
    <n v="128"/>
    <n v="3572"/>
    <n v="422"/>
    <n v="6.56"/>
    <n v="4"/>
    <s v="No"/>
    <s v="Yes"/>
    <n v="58"/>
    <x v="0"/>
    <n v="3874163"/>
    <n v="5"/>
    <n v="19"/>
    <n v="3.5834266517357223E-2"/>
    <n v="118141.09742441209"/>
    <n v="3.296875"/>
    <x v="0"/>
    <s v="Normal"/>
    <x v="2"/>
    <s v="€"/>
    <s v="€128M"/>
    <s v="€422M"/>
    <s v="€0"/>
    <s v="€1,18,141"/>
    <n v="9845.0914520343413"/>
  </r>
  <r>
    <x v="3580"/>
    <n v="2005"/>
    <x v="6"/>
    <x v="5"/>
    <s v="IPO"/>
    <n v="115"/>
    <n v="3573"/>
    <n v="930"/>
    <n v="2.06"/>
    <n v="8"/>
    <s v="No"/>
    <s v="Yes"/>
    <n v="10"/>
    <x v="1"/>
    <n v="3199753"/>
    <n v="5"/>
    <n v="19"/>
    <n v="3.2185838231178279E-2"/>
    <n v="260285.47439126784"/>
    <n v="8.0869565217391308"/>
    <x v="3"/>
    <s v="High Performer"/>
    <x v="2"/>
    <s v="£"/>
    <s v="£115M"/>
    <s v="£930M"/>
    <s v="£0"/>
    <s v="£2,60,285"/>
    <n v="21690.456199272321"/>
  </r>
  <r>
    <x v="3581"/>
    <n v="2009"/>
    <x v="2"/>
    <x v="7"/>
    <s v="IPO"/>
    <n v="381"/>
    <n v="3573"/>
    <n v="109"/>
    <n v="47.5"/>
    <n v="2"/>
    <s v="Yes"/>
    <s v="No"/>
    <n v="7"/>
    <x v="4"/>
    <n v="912702"/>
    <n v="5"/>
    <n v="15"/>
    <n v="0.10663308144416457"/>
    <n v="30506.577106073328"/>
    <n v="0.28608923884514437"/>
    <x v="1"/>
    <s v="Normal"/>
    <x v="0"/>
    <s v="€"/>
    <s v="€381M"/>
    <s v="€109M"/>
    <s v="€0"/>
    <s v="€30,507"/>
    <n v="2542.2147588394441"/>
  </r>
  <r>
    <x v="3582"/>
    <n v="2012"/>
    <x v="8"/>
    <x v="9"/>
    <s v="Series C"/>
    <n v="45"/>
    <n v="3575"/>
    <n v="584"/>
    <n v="9.06"/>
    <n v="9"/>
    <s v="No"/>
    <s v="No"/>
    <n v="18"/>
    <x v="1"/>
    <n v="2373937"/>
    <n v="4"/>
    <n v="12"/>
    <n v="1.2587412587412588E-2"/>
    <n v="163356.64335664336"/>
    <n v="12.977777777777778"/>
    <x v="3"/>
    <s v="High Performer"/>
    <x v="1"/>
    <s v="$"/>
    <s v="$45M"/>
    <s v="$584M"/>
    <s v="$0"/>
    <s v="$1,63,357"/>
    <n v="13613.053613053613"/>
  </r>
  <r>
    <x v="3583"/>
    <n v="2000"/>
    <x v="4"/>
    <x v="5"/>
    <s v="Series B"/>
    <n v="489"/>
    <n v="3575"/>
    <n v="982"/>
    <n v="19.73"/>
    <n v="7"/>
    <s v="Yes"/>
    <s v="No"/>
    <n v="93"/>
    <x v="3"/>
    <n v="3523002"/>
    <n v="3"/>
    <n v="24"/>
    <n v="0.13678321678321678"/>
    <n v="274685.31468531466"/>
    <n v="2.0081799591002043"/>
    <x v="0"/>
    <s v="Normal"/>
    <x v="0"/>
    <s v="$"/>
    <s v="$489M"/>
    <s v="$982M"/>
    <s v="$0"/>
    <s v="$2,74,685"/>
    <n v="22890.44289044289"/>
  </r>
  <r>
    <x v="3584"/>
    <n v="2007"/>
    <x v="2"/>
    <x v="6"/>
    <s v="Series A"/>
    <n v="290"/>
    <n v="3575"/>
    <n v="671"/>
    <n v="25.02"/>
    <n v="4"/>
    <s v="Yes"/>
    <s v="Yes"/>
    <n v="45"/>
    <x v="0"/>
    <n v="1389117"/>
    <n v="2"/>
    <n v="17"/>
    <n v="8.1118881118881117E-2"/>
    <n v="187692.30769230769"/>
    <n v="2.3137931034482757"/>
    <x v="3"/>
    <s v="Normal"/>
    <x v="0"/>
    <s v="€"/>
    <s v="€290M"/>
    <s v="€671M"/>
    <s v="€0"/>
    <s v="€1,87,692"/>
    <n v="15641.025641025641"/>
  </r>
  <r>
    <x v="3585"/>
    <n v="2021"/>
    <x v="6"/>
    <x v="5"/>
    <s v="Series C"/>
    <n v="389"/>
    <n v="3576"/>
    <n v="561"/>
    <n v="43.06"/>
    <n v="2"/>
    <s v="No"/>
    <s v="No"/>
    <n v="22"/>
    <x v="3"/>
    <n v="4114780"/>
    <n v="4"/>
    <n v="3"/>
    <n v="0.10878076062639822"/>
    <n v="156879.19463087249"/>
    <n v="1.442159383033419"/>
    <x v="2"/>
    <s v="Normal"/>
    <x v="1"/>
    <s v="£"/>
    <s v="£389M"/>
    <s v="£561M"/>
    <s v="£0"/>
    <s v="£1,56,879"/>
    <n v="13073.266219239373"/>
  </r>
  <r>
    <x v="3586"/>
    <n v="2002"/>
    <x v="1"/>
    <x v="5"/>
    <s v="Series A"/>
    <n v="80"/>
    <n v="3578"/>
    <n v="391"/>
    <n v="36.94"/>
    <n v="7"/>
    <s v="Yes"/>
    <s v="No"/>
    <n v="14"/>
    <x v="2"/>
    <n v="3148590"/>
    <n v="2"/>
    <n v="22"/>
    <n v="2.2358859698155393E-2"/>
    <n v="109278.92677473449"/>
    <n v="4.8875000000000002"/>
    <x v="0"/>
    <s v="Normal"/>
    <x v="0"/>
    <s v="¥"/>
    <s v="¥80M"/>
    <s v="¥391M"/>
    <s v="¥0"/>
    <s v="¥1,09,279"/>
    <n v="9106.5772312278732"/>
  </r>
  <r>
    <x v="3587"/>
    <n v="2004"/>
    <x v="7"/>
    <x v="4"/>
    <s v="Series B"/>
    <n v="280"/>
    <n v="3578"/>
    <n v="427"/>
    <n v="15.48"/>
    <n v="6"/>
    <s v="Yes"/>
    <s v="Yes"/>
    <n v="76"/>
    <x v="3"/>
    <n v="497728"/>
    <n v="3"/>
    <n v="20"/>
    <n v="7.8256008943543884E-2"/>
    <n v="119340.41363890441"/>
    <n v="1.5249999999999999"/>
    <x v="0"/>
    <s v="Normal"/>
    <x v="0"/>
    <s v="A$"/>
    <s v="A$280M"/>
    <s v="A$427M"/>
    <s v="A$0"/>
    <s v="A$1,19,340"/>
    <n v="9945.0344699087018"/>
  </r>
  <r>
    <x v="3588"/>
    <n v="2011"/>
    <x v="2"/>
    <x v="5"/>
    <s v="Series A"/>
    <n v="206"/>
    <n v="3578"/>
    <n v="886"/>
    <n v="22.72"/>
    <n v="6"/>
    <s v="Yes"/>
    <s v="Yes"/>
    <n v="44"/>
    <x v="3"/>
    <n v="2363417"/>
    <n v="2"/>
    <n v="13"/>
    <n v="5.7574063722750139E-2"/>
    <n v="247624.371157071"/>
    <n v="4.3009708737864081"/>
    <x v="0"/>
    <s v="Normal"/>
    <x v="0"/>
    <s v="€"/>
    <s v="€206M"/>
    <s v="€886M"/>
    <s v="€0"/>
    <s v="€2,47,624"/>
    <n v="20635.36426308925"/>
  </r>
  <r>
    <x v="3589"/>
    <n v="2004"/>
    <x v="7"/>
    <x v="1"/>
    <s v="Series B"/>
    <n v="125"/>
    <n v="3578"/>
    <n v="988"/>
    <n v="46.8"/>
    <n v="4"/>
    <s v="No"/>
    <s v="No"/>
    <n v="85"/>
    <x v="2"/>
    <n v="1714170"/>
    <n v="3"/>
    <n v="20"/>
    <n v="3.4935718278367806E-2"/>
    <n v="276131.91727221914"/>
    <n v="7.9039999999999999"/>
    <x v="0"/>
    <s v="Normal"/>
    <x v="1"/>
    <s v="A$"/>
    <s v="A$125M"/>
    <s v="A$988M"/>
    <s v="A$0"/>
    <s v="A$2,76,132"/>
    <n v="23010.993106018261"/>
  </r>
  <r>
    <x v="3590"/>
    <n v="2005"/>
    <x v="2"/>
    <x v="3"/>
    <s v="Series A"/>
    <n v="237"/>
    <n v="3581"/>
    <n v="606"/>
    <n v="25.96"/>
    <n v="3"/>
    <s v="No"/>
    <s v="Yes"/>
    <n v="86"/>
    <x v="4"/>
    <n v="149943"/>
    <n v="2"/>
    <n v="19"/>
    <n v="6.618263055012566E-2"/>
    <n v="169226.47305222004"/>
    <n v="2.5569620253164556"/>
    <x v="3"/>
    <s v="Normal"/>
    <x v="2"/>
    <s v="€"/>
    <s v="€237M"/>
    <s v="€606M"/>
    <s v="€0"/>
    <s v="€1,69,226"/>
    <n v="14102.206087685005"/>
  </r>
  <r>
    <x v="3591"/>
    <n v="2016"/>
    <x v="2"/>
    <x v="1"/>
    <s v="IPO"/>
    <n v="475"/>
    <n v="3582"/>
    <n v="109"/>
    <n v="10.62"/>
    <n v="5"/>
    <s v="No"/>
    <s v="No"/>
    <n v="94"/>
    <x v="1"/>
    <n v="1205124"/>
    <n v="5"/>
    <n v="8"/>
    <n v="0.13260748185371302"/>
    <n v="30429.927414852038"/>
    <n v="0.2294736842105263"/>
    <x v="3"/>
    <s v="Normal"/>
    <x v="1"/>
    <s v="€"/>
    <s v="€475M"/>
    <s v="€109M"/>
    <s v="€0"/>
    <s v="€30,430"/>
    <n v="2535.827284571003"/>
  </r>
  <r>
    <x v="3592"/>
    <n v="2011"/>
    <x v="9"/>
    <x v="2"/>
    <s v="Seed"/>
    <n v="486"/>
    <n v="3582"/>
    <n v="900"/>
    <n v="25.85"/>
    <n v="4"/>
    <s v="Yes"/>
    <s v="No"/>
    <n v="99"/>
    <x v="2"/>
    <n v="1550829"/>
    <n v="1"/>
    <n v="13"/>
    <n v="0.135678391959799"/>
    <n v="251256.28140703519"/>
    <n v="1.8518518518518519"/>
    <x v="0"/>
    <s v="Normal"/>
    <x v="0"/>
    <n v="0"/>
    <s v="0486M"/>
    <s v="0900M"/>
    <s v="00"/>
    <s v="02,51,256"/>
    <n v="20938.023450586265"/>
  </r>
  <r>
    <x v="3593"/>
    <n v="2010"/>
    <x v="4"/>
    <x v="7"/>
    <s v="Series C"/>
    <n v="113"/>
    <n v="3584"/>
    <n v="686"/>
    <n v="30.46"/>
    <n v="3"/>
    <s v="No"/>
    <s v="Yes"/>
    <n v="94"/>
    <x v="3"/>
    <n v="1863669"/>
    <n v="4"/>
    <n v="14"/>
    <n v="3.1529017857142856E-2"/>
    <n v="191406.25"/>
    <n v="6.0707964601769913"/>
    <x v="0"/>
    <s v="Normal"/>
    <x v="2"/>
    <s v="$"/>
    <s v="$113M"/>
    <s v="$686M"/>
    <s v="$0"/>
    <s v="$1,91,406"/>
    <n v="15950.520833333334"/>
  </r>
  <r>
    <x v="3594"/>
    <n v="2017"/>
    <x v="0"/>
    <x v="4"/>
    <s v="Series C"/>
    <n v="177"/>
    <n v="3585"/>
    <n v="576"/>
    <n v="28.47"/>
    <n v="5"/>
    <s v="Yes"/>
    <s v="Yes"/>
    <n v="37"/>
    <x v="2"/>
    <n v="2022069"/>
    <n v="4"/>
    <n v="7"/>
    <n v="4.9372384937238493E-2"/>
    <n v="160669.4560669456"/>
    <n v="3.2542372881355934"/>
    <x v="3"/>
    <s v="Normal"/>
    <x v="0"/>
    <s v="₹"/>
    <s v="₹177M"/>
    <s v="₹576M"/>
    <s v="₹0"/>
    <s v="₹1,60,669"/>
    <n v="13389.121338912133"/>
  </r>
  <r>
    <x v="3595"/>
    <n v="2021"/>
    <x v="6"/>
    <x v="7"/>
    <s v="IPO"/>
    <n v="440"/>
    <n v="3586"/>
    <n v="368"/>
    <n v="6.08"/>
    <n v="9"/>
    <s v="No"/>
    <s v="No"/>
    <n v="49"/>
    <x v="4"/>
    <n v="3542661"/>
    <n v="5"/>
    <n v="3"/>
    <n v="0.12269938650306748"/>
    <n v="102621.30507529281"/>
    <n v="0.83636363636363631"/>
    <x v="0"/>
    <s v="High Performer"/>
    <x v="1"/>
    <s v="£"/>
    <s v="£440M"/>
    <s v="£368M"/>
    <s v="£0"/>
    <s v="£1,02,621"/>
    <n v="8551.7754229410675"/>
  </r>
  <r>
    <x v="3596"/>
    <n v="2005"/>
    <x v="4"/>
    <x v="2"/>
    <s v="Series C"/>
    <n v="268"/>
    <n v="3586"/>
    <n v="685"/>
    <n v="9.5500000000000007"/>
    <n v="4"/>
    <s v="Yes"/>
    <s v="No"/>
    <n v="61"/>
    <x v="0"/>
    <n v="1075151"/>
    <n v="4"/>
    <n v="19"/>
    <n v="7.4735080870050194E-2"/>
    <n v="191020.63580591188"/>
    <n v="2.5559701492537314"/>
    <x v="3"/>
    <s v="Normal"/>
    <x v="0"/>
    <s v="$"/>
    <s v="$268M"/>
    <s v="$685M"/>
    <s v="$0"/>
    <s v="$1,91,021"/>
    <n v="15918.386317159324"/>
  </r>
  <r>
    <x v="3597"/>
    <n v="2017"/>
    <x v="5"/>
    <x v="3"/>
    <s v="Series A"/>
    <n v="499"/>
    <n v="3587"/>
    <n v="810"/>
    <n v="37.93"/>
    <n v="7"/>
    <s v="No"/>
    <s v="No"/>
    <n v="16"/>
    <x v="2"/>
    <n v="831604"/>
    <n v="2"/>
    <n v="7"/>
    <n v="0.13911346529132981"/>
    <n v="225815.44466127682"/>
    <n v="1.623246492985972"/>
    <x v="3"/>
    <s v="Normal"/>
    <x v="1"/>
    <s v="¥"/>
    <s v="¥499M"/>
    <s v="¥810M"/>
    <s v="¥0"/>
    <s v="¥2,25,815"/>
    <n v="18817.953721773069"/>
  </r>
  <r>
    <x v="3598"/>
    <n v="2021"/>
    <x v="4"/>
    <x v="5"/>
    <s v="IPO"/>
    <n v="338"/>
    <n v="3588"/>
    <n v="919"/>
    <n v="23.27"/>
    <n v="7"/>
    <s v="Yes"/>
    <s v="Yes"/>
    <n v="42"/>
    <x v="4"/>
    <n v="1740862"/>
    <n v="5"/>
    <n v="3"/>
    <n v="9.420289855072464E-2"/>
    <n v="256131.54960981049"/>
    <n v="2.7189349112426036"/>
    <x v="0"/>
    <s v="Normal"/>
    <x v="0"/>
    <s v="$"/>
    <s v="$338M"/>
    <s v="$919M"/>
    <s v="$0"/>
    <s v="$2,56,132"/>
    <n v="21344.295800817541"/>
  </r>
  <r>
    <x v="3599"/>
    <n v="2008"/>
    <x v="6"/>
    <x v="7"/>
    <s v="Series B"/>
    <n v="103"/>
    <n v="3589"/>
    <n v="26"/>
    <n v="1.1200000000000001"/>
    <n v="6"/>
    <s v="Yes"/>
    <s v="Yes"/>
    <n v="84"/>
    <x v="2"/>
    <n v="3902210"/>
    <n v="3"/>
    <n v="16"/>
    <n v="2.8698801894678182E-2"/>
    <n v="7244.3577598216771"/>
    <n v="0.25242718446601942"/>
    <x v="0"/>
    <s v="Normal"/>
    <x v="0"/>
    <s v="£"/>
    <s v="£103M"/>
    <s v="£26M"/>
    <s v="£0"/>
    <s v="£7,244"/>
    <n v="603.69647998513983"/>
  </r>
  <r>
    <x v="3600"/>
    <n v="2016"/>
    <x v="6"/>
    <x v="0"/>
    <s v="Seed"/>
    <n v="272"/>
    <n v="3593"/>
    <n v="351"/>
    <n v="19.23"/>
    <n v="4"/>
    <s v="No"/>
    <s v="No"/>
    <n v="82"/>
    <x v="0"/>
    <n v="4445300"/>
    <n v="1"/>
    <n v="8"/>
    <n v="7.5702755357639859E-2"/>
    <n v="97689.952685777898"/>
    <n v="1.2904411764705883"/>
    <x v="0"/>
    <s v="Normal"/>
    <x v="1"/>
    <s v="£"/>
    <s v="£272M"/>
    <s v="£351M"/>
    <s v="£0"/>
    <s v="£97,690"/>
    <n v="8140.8293904814918"/>
  </r>
  <r>
    <x v="3601"/>
    <n v="2002"/>
    <x v="8"/>
    <x v="4"/>
    <s v="Series C"/>
    <n v="222"/>
    <n v="3595"/>
    <n v="902"/>
    <n v="27.48"/>
    <n v="9"/>
    <s v="Yes"/>
    <s v="Yes"/>
    <n v="72"/>
    <x v="2"/>
    <n v="4134291"/>
    <n v="4"/>
    <n v="22"/>
    <n v="6.1752433936022255E-2"/>
    <n v="250904.03337969401"/>
    <n v="4.0630630630630629"/>
    <x v="0"/>
    <s v="High Performer"/>
    <x v="0"/>
    <s v="$"/>
    <s v="$222M"/>
    <s v="$902M"/>
    <s v="$0"/>
    <s v="$2,50,904"/>
    <n v="20908.669448307835"/>
  </r>
  <r>
    <x v="3602"/>
    <n v="2015"/>
    <x v="4"/>
    <x v="8"/>
    <s v="Seed"/>
    <n v="220"/>
    <n v="3597"/>
    <n v="76"/>
    <n v="8.9499999999999993"/>
    <n v="6"/>
    <s v="Yes"/>
    <s v="Yes"/>
    <n v="54"/>
    <x v="2"/>
    <n v="489474"/>
    <n v="1"/>
    <n v="9"/>
    <n v="6.1162079510703363E-2"/>
    <n v="21128.7183764248"/>
    <n v="0.34545454545454546"/>
    <x v="2"/>
    <s v="Normal"/>
    <x v="0"/>
    <s v="$"/>
    <s v="$220M"/>
    <s v="$76M"/>
    <s v="$0"/>
    <s v="$21,129"/>
    <n v="1760.7265313687333"/>
  </r>
  <r>
    <x v="3603"/>
    <n v="2009"/>
    <x v="3"/>
    <x v="4"/>
    <s v="IPO"/>
    <n v="64"/>
    <n v="3598"/>
    <n v="310"/>
    <n v="49.53"/>
    <n v="1"/>
    <s v="Yes"/>
    <s v="No"/>
    <n v="74"/>
    <x v="0"/>
    <n v="4345725"/>
    <n v="5"/>
    <n v="15"/>
    <n v="1.7787659811006114E-2"/>
    <n v="86158.977209560864"/>
    <n v="4.84375"/>
    <x v="0"/>
    <s v="Normal"/>
    <x v="0"/>
    <s v="€"/>
    <s v="€64M"/>
    <s v="€310M"/>
    <s v="€0"/>
    <s v="€86,159"/>
    <n v="7179.914767463406"/>
  </r>
  <r>
    <x v="3604"/>
    <n v="2006"/>
    <x v="2"/>
    <x v="0"/>
    <s v="Series C"/>
    <n v="193"/>
    <n v="3599"/>
    <n v="125"/>
    <n v="1.36"/>
    <n v="3"/>
    <s v="No"/>
    <s v="No"/>
    <n v="10"/>
    <x v="4"/>
    <n v="556292"/>
    <n v="4"/>
    <n v="18"/>
    <n v="5.3626007224228951E-2"/>
    <n v="34731.869963878853"/>
    <n v="0.64766839378238339"/>
    <x v="2"/>
    <s v="Normal"/>
    <x v="1"/>
    <s v="€"/>
    <s v="€193M"/>
    <s v="€125M"/>
    <s v="€0"/>
    <s v="€34,732"/>
    <n v="2894.3224969899047"/>
  </r>
  <r>
    <x v="3605"/>
    <n v="2019"/>
    <x v="7"/>
    <x v="6"/>
    <s v="Series A"/>
    <n v="76"/>
    <n v="3600"/>
    <n v="30"/>
    <n v="36.81"/>
    <n v="9"/>
    <s v="No"/>
    <s v="No"/>
    <n v="2"/>
    <x v="4"/>
    <n v="3387631"/>
    <n v="2"/>
    <n v="5"/>
    <n v="2.1111111111111112E-2"/>
    <n v="8333.3333333333339"/>
    <n v="0.39473684210526316"/>
    <x v="2"/>
    <s v="High Performer"/>
    <x v="1"/>
    <s v="A$"/>
    <s v="A$76M"/>
    <s v="A$30M"/>
    <s v="A$0"/>
    <s v="A$8,333"/>
    <n v="694.44444444444446"/>
  </r>
  <r>
    <x v="3606"/>
    <n v="2022"/>
    <x v="6"/>
    <x v="4"/>
    <s v="Series C"/>
    <n v="69"/>
    <n v="3600"/>
    <n v="22"/>
    <n v="7.67"/>
    <n v="4"/>
    <s v="Yes"/>
    <s v="No"/>
    <n v="40"/>
    <x v="1"/>
    <n v="4718748"/>
    <n v="4"/>
    <n v="2"/>
    <n v="1.9166666666666665E-2"/>
    <n v="6111.1111111111113"/>
    <n v="0.3188405797101449"/>
    <x v="0"/>
    <s v="Normal"/>
    <x v="0"/>
    <s v="£"/>
    <s v="£69M"/>
    <s v="£22M"/>
    <s v="£0"/>
    <s v="£6,111"/>
    <n v="509.25925925925924"/>
  </r>
  <r>
    <x v="3607"/>
    <n v="2014"/>
    <x v="9"/>
    <x v="9"/>
    <s v="Series C"/>
    <n v="269"/>
    <n v="3600"/>
    <n v="8"/>
    <n v="49.71"/>
    <n v="2"/>
    <s v="Yes"/>
    <s v="Yes"/>
    <n v="64"/>
    <x v="0"/>
    <n v="2648075"/>
    <n v="4"/>
    <n v="10"/>
    <n v="7.4722222222222218E-2"/>
    <n v="2222.2222222222222"/>
    <n v="2.9739776951672861E-2"/>
    <x v="2"/>
    <s v="Normal"/>
    <x v="0"/>
    <n v="0"/>
    <s v="0269M"/>
    <s v="08M"/>
    <s v="00"/>
    <s v="02,222"/>
    <n v="185.18518518518519"/>
  </r>
  <r>
    <x v="3608"/>
    <n v="2010"/>
    <x v="3"/>
    <x v="3"/>
    <s v="Series B"/>
    <n v="97"/>
    <n v="3601"/>
    <n v="813"/>
    <n v="16.78"/>
    <n v="4"/>
    <s v="No"/>
    <s v="Yes"/>
    <n v="96"/>
    <x v="3"/>
    <n v="3328087"/>
    <n v="3"/>
    <n v="14"/>
    <n v="2.6936961955012495E-2"/>
    <n v="225770.61927242432"/>
    <n v="8.3814432989690726"/>
    <x v="1"/>
    <s v="Normal"/>
    <x v="2"/>
    <s v="€"/>
    <s v="€97M"/>
    <s v="€813M"/>
    <s v="€0"/>
    <s v="€2,25,771"/>
    <n v="18814.218272702026"/>
  </r>
  <r>
    <x v="3609"/>
    <n v="2018"/>
    <x v="6"/>
    <x v="3"/>
    <s v="IPO"/>
    <n v="39"/>
    <n v="3602"/>
    <n v="236"/>
    <n v="41.38"/>
    <n v="7"/>
    <s v="No"/>
    <s v="Yes"/>
    <n v="67"/>
    <x v="0"/>
    <n v="4951022"/>
    <n v="5"/>
    <n v="6"/>
    <n v="1.0827318156579679E-2"/>
    <n v="65519.156024430871"/>
    <n v="6.0512820512820511"/>
    <x v="3"/>
    <s v="Normal"/>
    <x v="2"/>
    <s v="£"/>
    <s v="£39M"/>
    <s v="£236M"/>
    <s v="£0"/>
    <s v="£65,519"/>
    <n v="5459.9296687025726"/>
  </r>
  <r>
    <x v="3610"/>
    <n v="2004"/>
    <x v="8"/>
    <x v="8"/>
    <s v="Series A"/>
    <n v="421"/>
    <n v="3602"/>
    <n v="447"/>
    <n v="22.24"/>
    <n v="2"/>
    <s v="No"/>
    <s v="Yes"/>
    <n v="60"/>
    <x v="3"/>
    <n v="2029284"/>
    <n v="2"/>
    <n v="20"/>
    <n v="0.11687951138256523"/>
    <n v="124097.7234869517"/>
    <n v="1.0617577197149644"/>
    <x v="0"/>
    <s v="Normal"/>
    <x v="2"/>
    <s v="$"/>
    <s v="$421M"/>
    <s v="$447M"/>
    <s v="$0"/>
    <s v="$1,24,098"/>
    <n v="10341.476957245974"/>
  </r>
  <r>
    <x v="3611"/>
    <n v="2000"/>
    <x v="1"/>
    <x v="9"/>
    <s v="IPO"/>
    <n v="159"/>
    <n v="3604"/>
    <n v="537"/>
    <n v="48.13"/>
    <n v="9"/>
    <s v="Yes"/>
    <s v="Yes"/>
    <n v="91"/>
    <x v="0"/>
    <n v="1443034"/>
    <n v="5"/>
    <n v="24"/>
    <n v="4.4117647058823532E-2"/>
    <n v="149001.10987791343"/>
    <n v="3.3773584905660377"/>
    <x v="3"/>
    <s v="High Performer"/>
    <x v="0"/>
    <s v="¥"/>
    <s v="¥159M"/>
    <s v="¥537M"/>
    <s v="¥0"/>
    <s v="¥1,49,001"/>
    <n v="12416.759156492786"/>
  </r>
  <r>
    <x v="3612"/>
    <n v="2011"/>
    <x v="1"/>
    <x v="3"/>
    <s v="IPO"/>
    <n v="354"/>
    <n v="3604"/>
    <n v="690"/>
    <n v="3.94"/>
    <n v="2"/>
    <s v="Yes"/>
    <s v="Yes"/>
    <n v="50"/>
    <x v="0"/>
    <n v="1045564"/>
    <n v="5"/>
    <n v="13"/>
    <n v="9.822419533851276E-2"/>
    <n v="191453.94006659268"/>
    <n v="1.9491525423728813"/>
    <x v="0"/>
    <s v="Normal"/>
    <x v="0"/>
    <s v="¥"/>
    <s v="¥354M"/>
    <s v="¥690M"/>
    <s v="¥0"/>
    <s v="¥1,91,454"/>
    <n v="15954.49500554939"/>
  </r>
  <r>
    <x v="3613"/>
    <n v="2000"/>
    <x v="1"/>
    <x v="5"/>
    <s v="Seed"/>
    <n v="228"/>
    <n v="3605"/>
    <n v="839"/>
    <n v="27.47"/>
    <n v="8"/>
    <s v="Yes"/>
    <s v="No"/>
    <n v="95"/>
    <x v="3"/>
    <n v="116591"/>
    <n v="1"/>
    <n v="24"/>
    <n v="6.3245492371705958E-2"/>
    <n v="232732.31622746185"/>
    <n v="3.6798245614035086"/>
    <x v="3"/>
    <s v="High Performer"/>
    <x v="0"/>
    <s v="¥"/>
    <s v="¥228M"/>
    <s v="¥839M"/>
    <s v="¥0"/>
    <s v="¥2,32,732"/>
    <n v="19394.359685621821"/>
  </r>
  <r>
    <x v="3614"/>
    <n v="2022"/>
    <x v="0"/>
    <x v="8"/>
    <s v="Seed"/>
    <n v="432"/>
    <n v="3605"/>
    <n v="379"/>
    <n v="46.19"/>
    <n v="5"/>
    <s v="No"/>
    <s v="Yes"/>
    <n v="32"/>
    <x v="4"/>
    <n v="2686665"/>
    <n v="1"/>
    <n v="2"/>
    <n v="0.11983356449375866"/>
    <n v="105131.76144244106"/>
    <n v="0.87731481481481477"/>
    <x v="0"/>
    <s v="Normal"/>
    <x v="2"/>
    <s v="₹"/>
    <s v="₹432M"/>
    <s v="₹379M"/>
    <s v="₹0"/>
    <s v="₹1,05,132"/>
    <n v="8760.9801202034214"/>
  </r>
  <r>
    <x v="3615"/>
    <n v="2010"/>
    <x v="5"/>
    <x v="8"/>
    <s v="Series C"/>
    <n v="148"/>
    <n v="3606"/>
    <n v="853"/>
    <n v="49.21"/>
    <n v="5"/>
    <s v="No"/>
    <s v="Yes"/>
    <n v="47"/>
    <x v="1"/>
    <n v="2556052"/>
    <n v="4"/>
    <n v="14"/>
    <n v="4.1042706600110924E-2"/>
    <n v="236550.19412090958"/>
    <n v="5.7635135135135132"/>
    <x v="2"/>
    <s v="Normal"/>
    <x v="2"/>
    <s v="¥"/>
    <s v="¥148M"/>
    <s v="¥853M"/>
    <s v="¥0"/>
    <s v="¥2,36,550"/>
    <n v="19712.516176742465"/>
  </r>
  <r>
    <x v="3616"/>
    <n v="2000"/>
    <x v="3"/>
    <x v="0"/>
    <s v="Series A"/>
    <n v="80"/>
    <n v="3606"/>
    <n v="170"/>
    <n v="5.95"/>
    <n v="2"/>
    <s v="No"/>
    <s v="No"/>
    <n v="11"/>
    <x v="1"/>
    <n v="460971"/>
    <n v="2"/>
    <n v="24"/>
    <n v="2.2185246810870772E-2"/>
    <n v="47143.649473100391"/>
    <n v="2.125"/>
    <x v="0"/>
    <s v="Normal"/>
    <x v="1"/>
    <s v="€"/>
    <s v="€80M"/>
    <s v="€170M"/>
    <s v="€0"/>
    <s v="€47,144"/>
    <n v="3928.6374560916988"/>
  </r>
  <r>
    <x v="3617"/>
    <n v="2010"/>
    <x v="9"/>
    <x v="7"/>
    <s v="IPO"/>
    <n v="230"/>
    <n v="3606"/>
    <n v="657"/>
    <n v="4.82"/>
    <n v="1"/>
    <s v="Yes"/>
    <s v="Yes"/>
    <n v="87"/>
    <x v="1"/>
    <n v="4842589"/>
    <n v="5"/>
    <n v="14"/>
    <n v="6.3782584581253465E-2"/>
    <n v="182196.33943427622"/>
    <n v="2.8565217391304349"/>
    <x v="3"/>
    <s v="Normal"/>
    <x v="0"/>
    <n v="0"/>
    <s v="0230M"/>
    <s v="0657M"/>
    <s v="00"/>
    <s v="01,82,196"/>
    <n v="15183.028286189683"/>
  </r>
  <r>
    <x v="3618"/>
    <n v="2007"/>
    <x v="6"/>
    <x v="1"/>
    <s v="Series C"/>
    <n v="430"/>
    <n v="3609"/>
    <n v="904"/>
    <n v="5.41"/>
    <n v="7"/>
    <s v="No"/>
    <s v="Yes"/>
    <n v="84"/>
    <x v="4"/>
    <n v="3685914"/>
    <n v="4"/>
    <n v="17"/>
    <n v="0.11914657799944584"/>
    <n v="250484.89886395124"/>
    <n v="2.1023255813953488"/>
    <x v="0"/>
    <s v="Normal"/>
    <x v="2"/>
    <s v="£"/>
    <s v="£430M"/>
    <s v="£904M"/>
    <s v="£0"/>
    <s v="£2,50,485"/>
    <n v="20873.741571995935"/>
  </r>
  <r>
    <x v="3619"/>
    <n v="2018"/>
    <x v="3"/>
    <x v="6"/>
    <s v="Series C"/>
    <n v="177"/>
    <n v="3609"/>
    <n v="475"/>
    <n v="20.53"/>
    <n v="3"/>
    <s v="Yes"/>
    <s v="No"/>
    <n v="37"/>
    <x v="0"/>
    <n v="1536928"/>
    <n v="4"/>
    <n v="6"/>
    <n v="4.9044056525353284E-2"/>
    <n v="131615.40592962041"/>
    <n v="2.6836158192090394"/>
    <x v="0"/>
    <s v="Normal"/>
    <x v="0"/>
    <s v="€"/>
    <s v="€177M"/>
    <s v="€475M"/>
    <s v="€0"/>
    <s v="€1,31,615"/>
    <n v="10967.950494135033"/>
  </r>
  <r>
    <x v="3620"/>
    <n v="2016"/>
    <x v="7"/>
    <x v="4"/>
    <s v="Series C"/>
    <n v="114"/>
    <n v="3610"/>
    <n v="349"/>
    <n v="49.8"/>
    <n v="2"/>
    <s v="No"/>
    <s v="Yes"/>
    <n v="26"/>
    <x v="0"/>
    <n v="4453336"/>
    <n v="4"/>
    <n v="8"/>
    <n v="3.1578947368421054E-2"/>
    <n v="96675.900277008317"/>
    <n v="3.0614035087719298"/>
    <x v="3"/>
    <s v="Normal"/>
    <x v="2"/>
    <s v="A$"/>
    <s v="A$114M"/>
    <s v="A$349M"/>
    <s v="A$0"/>
    <s v="A$96,676"/>
    <n v="8056.3250230840258"/>
  </r>
  <r>
    <x v="3621"/>
    <n v="2004"/>
    <x v="4"/>
    <x v="0"/>
    <s v="Series A"/>
    <n v="330"/>
    <n v="3613"/>
    <n v="944"/>
    <n v="22.2"/>
    <n v="9"/>
    <s v="No"/>
    <s v="No"/>
    <n v="97"/>
    <x v="1"/>
    <n v="1921757"/>
    <n v="2"/>
    <n v="20"/>
    <n v="9.1336839191807365E-2"/>
    <n v="261278.7157486853"/>
    <n v="2.8606060606060608"/>
    <x v="1"/>
    <s v="High Performer"/>
    <x v="1"/>
    <s v="$"/>
    <s v="$330M"/>
    <s v="$944M"/>
    <s v="$0"/>
    <s v="$2,61,279"/>
    <n v="21773.226312390441"/>
  </r>
  <r>
    <x v="3622"/>
    <n v="2010"/>
    <x v="5"/>
    <x v="2"/>
    <s v="Series C"/>
    <n v="23"/>
    <n v="3615"/>
    <n v="906"/>
    <n v="20.88"/>
    <n v="9"/>
    <s v="Yes"/>
    <s v="Yes"/>
    <n v="38"/>
    <x v="0"/>
    <n v="3831104"/>
    <n v="4"/>
    <n v="14"/>
    <n v="6.3623789764868603E-3"/>
    <n v="250622.40663900416"/>
    <n v="39.391304347826086"/>
    <x v="0"/>
    <s v="High Performer"/>
    <x v="0"/>
    <s v="¥"/>
    <s v="¥23M"/>
    <s v="¥906M"/>
    <s v="¥0"/>
    <s v="¥2,50,622"/>
    <n v="20885.200553250346"/>
  </r>
  <r>
    <x v="3623"/>
    <n v="2018"/>
    <x v="2"/>
    <x v="9"/>
    <s v="Series A"/>
    <n v="250"/>
    <n v="3615"/>
    <n v="391"/>
    <n v="12.39"/>
    <n v="9"/>
    <s v="No"/>
    <s v="Yes"/>
    <n v="45"/>
    <x v="2"/>
    <n v="1733574"/>
    <n v="2"/>
    <n v="6"/>
    <n v="6.9156293222683268E-2"/>
    <n v="108160.44260027663"/>
    <n v="1.5640000000000001"/>
    <x v="1"/>
    <s v="High Performer"/>
    <x v="2"/>
    <s v="€"/>
    <s v="€250M"/>
    <s v="€391M"/>
    <s v="€0"/>
    <s v="€1,08,160"/>
    <n v="9013.3702166897183"/>
  </r>
  <r>
    <x v="3624"/>
    <n v="2011"/>
    <x v="7"/>
    <x v="9"/>
    <s v="Series A"/>
    <n v="44"/>
    <n v="3615"/>
    <n v="76"/>
    <n v="8.7899999999999991"/>
    <n v="2"/>
    <s v="Yes"/>
    <s v="Yes"/>
    <n v="14"/>
    <x v="2"/>
    <n v="514193"/>
    <n v="2"/>
    <n v="13"/>
    <n v="1.2171507607192255E-2"/>
    <n v="21023.513139695711"/>
    <n v="1.7272727272727273"/>
    <x v="3"/>
    <s v="Normal"/>
    <x v="0"/>
    <s v="A$"/>
    <s v="A$44M"/>
    <s v="A$76M"/>
    <s v="A$0"/>
    <s v="A$21,024"/>
    <n v="1751.9594283079759"/>
  </r>
  <r>
    <x v="3625"/>
    <n v="2011"/>
    <x v="9"/>
    <x v="7"/>
    <s v="Series C"/>
    <n v="307"/>
    <n v="3616"/>
    <n v="14"/>
    <n v="43.67"/>
    <n v="5"/>
    <s v="Yes"/>
    <s v="No"/>
    <n v="2"/>
    <x v="0"/>
    <n v="4435313"/>
    <n v="4"/>
    <n v="13"/>
    <n v="8.4900442477876106E-2"/>
    <n v="3871.6814159292035"/>
    <n v="4.5602605863192182E-2"/>
    <x v="3"/>
    <s v="Normal"/>
    <x v="0"/>
    <n v="0"/>
    <s v="0307M"/>
    <s v="014M"/>
    <s v="00"/>
    <s v="03,872"/>
    <n v="322.64011799410031"/>
  </r>
  <r>
    <x v="3626"/>
    <n v="2019"/>
    <x v="9"/>
    <x v="6"/>
    <s v="Series C"/>
    <n v="470"/>
    <n v="3616"/>
    <n v="524"/>
    <n v="45.89"/>
    <n v="5"/>
    <s v="No"/>
    <s v="Yes"/>
    <n v="39"/>
    <x v="2"/>
    <n v="3058137"/>
    <n v="4"/>
    <n v="5"/>
    <n v="0.12997787610619468"/>
    <n v="144911.50442477877"/>
    <n v="1.1148936170212767"/>
    <x v="0"/>
    <s v="Normal"/>
    <x v="2"/>
    <n v="0"/>
    <s v="0470M"/>
    <s v="0524M"/>
    <s v="00"/>
    <s v="01,44,912"/>
    <n v="12075.958702064896"/>
  </r>
  <r>
    <x v="3627"/>
    <n v="2005"/>
    <x v="1"/>
    <x v="0"/>
    <s v="Seed"/>
    <n v="272"/>
    <n v="3618"/>
    <n v="985"/>
    <n v="3.09"/>
    <n v="3"/>
    <s v="Yes"/>
    <s v="No"/>
    <n v="89"/>
    <x v="1"/>
    <n v="1653970"/>
    <n v="1"/>
    <n v="19"/>
    <n v="7.5179657269209513E-2"/>
    <n v="272249.86180210061"/>
    <n v="3.6213235294117645"/>
    <x v="0"/>
    <s v="Normal"/>
    <x v="0"/>
    <s v="¥"/>
    <s v="¥272M"/>
    <s v="¥985M"/>
    <s v="¥0"/>
    <s v="¥2,72,250"/>
    <n v="22687.488483508383"/>
  </r>
  <r>
    <x v="3628"/>
    <n v="2005"/>
    <x v="1"/>
    <x v="9"/>
    <s v="IPO"/>
    <n v="300"/>
    <n v="3619"/>
    <n v="529"/>
    <n v="3.47"/>
    <n v="3"/>
    <s v="Yes"/>
    <s v="Yes"/>
    <n v="41"/>
    <x v="4"/>
    <n v="3854184"/>
    <n v="5"/>
    <n v="19"/>
    <n v="8.2895827576678641E-2"/>
    <n v="146172.97596020999"/>
    <n v="1.7633333333333334"/>
    <x v="2"/>
    <s v="Normal"/>
    <x v="0"/>
    <s v="¥"/>
    <s v="¥300M"/>
    <s v="¥529M"/>
    <s v="¥0"/>
    <s v="¥1,46,173"/>
    <n v="12181.0813300175"/>
  </r>
  <r>
    <x v="3629"/>
    <n v="2014"/>
    <x v="1"/>
    <x v="7"/>
    <s v="Series A"/>
    <n v="75"/>
    <n v="3620"/>
    <n v="165"/>
    <n v="36.840000000000003"/>
    <n v="3"/>
    <s v="No"/>
    <s v="No"/>
    <n v="48"/>
    <x v="1"/>
    <n v="2134530"/>
    <n v="2"/>
    <n v="10"/>
    <n v="2.0718232044198894E-2"/>
    <n v="45580.110497237569"/>
    <n v="2.2000000000000002"/>
    <x v="0"/>
    <s v="Normal"/>
    <x v="1"/>
    <s v="¥"/>
    <s v="¥75M"/>
    <s v="¥165M"/>
    <s v="¥0"/>
    <s v="¥45,580"/>
    <n v="3798.3425414364642"/>
  </r>
  <r>
    <x v="3630"/>
    <n v="2022"/>
    <x v="8"/>
    <x v="7"/>
    <s v="IPO"/>
    <n v="120"/>
    <n v="3620"/>
    <n v="735"/>
    <n v="37.06"/>
    <n v="2"/>
    <s v="Yes"/>
    <s v="No"/>
    <n v="45"/>
    <x v="3"/>
    <n v="2737074"/>
    <n v="5"/>
    <n v="2"/>
    <n v="3.3149171270718231E-2"/>
    <n v="203038.67403314917"/>
    <n v="6.125"/>
    <x v="3"/>
    <s v="Normal"/>
    <x v="0"/>
    <s v="$"/>
    <s v="$120M"/>
    <s v="$735M"/>
    <s v="$0"/>
    <s v="$2,03,039"/>
    <n v="16919.889502762431"/>
  </r>
  <r>
    <x v="3631"/>
    <n v="2004"/>
    <x v="0"/>
    <x v="2"/>
    <s v="Series C"/>
    <n v="425"/>
    <n v="3621"/>
    <n v="86"/>
    <n v="33.049999999999997"/>
    <n v="8"/>
    <s v="Yes"/>
    <s v="No"/>
    <n v="70"/>
    <x v="2"/>
    <n v="3404096"/>
    <n v="4"/>
    <n v="20"/>
    <n v="0.11737089201877934"/>
    <n v="23750.345208505936"/>
    <n v="0.2023529411764706"/>
    <x v="3"/>
    <s v="High Performer"/>
    <x v="0"/>
    <s v="₹"/>
    <s v="₹425M"/>
    <s v="₹86M"/>
    <s v="₹0"/>
    <s v="₹23,750"/>
    <n v="1979.1954340421614"/>
  </r>
  <r>
    <x v="3632"/>
    <n v="2009"/>
    <x v="9"/>
    <x v="7"/>
    <s v="Seed"/>
    <n v="472"/>
    <n v="3622"/>
    <n v="145"/>
    <n v="13.98"/>
    <n v="2"/>
    <s v="Yes"/>
    <s v="Yes"/>
    <n v="45"/>
    <x v="4"/>
    <n v="3419849"/>
    <n v="1"/>
    <n v="15"/>
    <n v="0.13031474323578135"/>
    <n v="40033.130866924352"/>
    <n v="0.30720338983050849"/>
    <x v="0"/>
    <s v="Normal"/>
    <x v="0"/>
    <n v="0"/>
    <s v="0472M"/>
    <s v="0145M"/>
    <s v="00"/>
    <s v="040,033"/>
    <n v="3336.0942389103625"/>
  </r>
  <r>
    <x v="3633"/>
    <n v="2019"/>
    <x v="1"/>
    <x v="4"/>
    <s v="Seed"/>
    <n v="300"/>
    <n v="3623"/>
    <n v="970"/>
    <n v="10.54"/>
    <n v="6"/>
    <s v="No"/>
    <s v="No"/>
    <n v="68"/>
    <x v="4"/>
    <n v="2921710"/>
    <n v="1"/>
    <n v="5"/>
    <n v="8.2804305823902843E-2"/>
    <n v="267733.92216395255"/>
    <n v="3.2333333333333334"/>
    <x v="1"/>
    <s v="Normal"/>
    <x v="1"/>
    <s v="¥"/>
    <s v="¥300M"/>
    <s v="¥970M"/>
    <s v="¥0"/>
    <s v="¥2,67,734"/>
    <n v="22311.160180329378"/>
  </r>
  <r>
    <x v="3634"/>
    <n v="2019"/>
    <x v="9"/>
    <x v="1"/>
    <s v="Series B"/>
    <n v="33"/>
    <n v="3623"/>
    <n v="353"/>
    <n v="33.619999999999997"/>
    <n v="2"/>
    <s v="Yes"/>
    <s v="Yes"/>
    <n v="91"/>
    <x v="1"/>
    <n v="4702462"/>
    <n v="3"/>
    <n v="5"/>
    <n v="9.1084736406293124E-3"/>
    <n v="97433.066519459011"/>
    <n v="10.696969696969697"/>
    <x v="0"/>
    <s v="Normal"/>
    <x v="0"/>
    <n v="0"/>
    <s v="033M"/>
    <s v="0353M"/>
    <s v="00"/>
    <s v="097,433"/>
    <n v="8119.4222099549179"/>
  </r>
  <r>
    <x v="3635"/>
    <n v="2017"/>
    <x v="0"/>
    <x v="3"/>
    <s v="IPO"/>
    <n v="282"/>
    <n v="3624"/>
    <n v="964"/>
    <n v="25.71"/>
    <n v="6"/>
    <s v="Yes"/>
    <s v="Yes"/>
    <n v="57"/>
    <x v="1"/>
    <n v="4874794"/>
    <n v="5"/>
    <n v="7"/>
    <n v="7.7814569536423836E-2"/>
    <n v="266004.41501103755"/>
    <n v="3.4184397163120566"/>
    <x v="3"/>
    <s v="Normal"/>
    <x v="0"/>
    <s v="₹"/>
    <s v="₹282M"/>
    <s v="₹964M"/>
    <s v="₹0"/>
    <s v="₹2,66,004"/>
    <n v="22167.034584253128"/>
  </r>
  <r>
    <x v="3636"/>
    <n v="2010"/>
    <x v="4"/>
    <x v="8"/>
    <s v="Series B"/>
    <n v="448"/>
    <n v="3625"/>
    <n v="420"/>
    <n v="6.95"/>
    <n v="9"/>
    <s v="No"/>
    <s v="No"/>
    <n v="3"/>
    <x v="3"/>
    <n v="363304"/>
    <n v="3"/>
    <n v="14"/>
    <n v="0.12358620689655173"/>
    <n v="115862.06896551725"/>
    <n v="0.9375"/>
    <x v="3"/>
    <s v="High Performer"/>
    <x v="1"/>
    <s v="$"/>
    <s v="$448M"/>
    <s v="$420M"/>
    <s v="$0"/>
    <s v="$1,15,862"/>
    <n v="9655.1724137931033"/>
  </r>
  <r>
    <x v="3637"/>
    <n v="2008"/>
    <x v="5"/>
    <x v="2"/>
    <s v="Series A"/>
    <n v="315"/>
    <n v="3625"/>
    <n v="553"/>
    <n v="28.87"/>
    <n v="9"/>
    <s v="No"/>
    <s v="Yes"/>
    <n v="32"/>
    <x v="3"/>
    <n v="3106481"/>
    <n v="2"/>
    <n v="16"/>
    <n v="8.6896551724137933E-2"/>
    <n v="152551.72413793104"/>
    <n v="1.7555555555555555"/>
    <x v="3"/>
    <s v="High Performer"/>
    <x v="2"/>
    <s v="¥"/>
    <s v="¥315M"/>
    <s v="¥553M"/>
    <s v="¥0"/>
    <s v="¥1,52,552"/>
    <n v="12712.643678160919"/>
  </r>
  <r>
    <x v="3638"/>
    <n v="2009"/>
    <x v="4"/>
    <x v="2"/>
    <s v="Series C"/>
    <n v="358"/>
    <n v="3625"/>
    <n v="243"/>
    <n v="14.01"/>
    <n v="9"/>
    <s v="No"/>
    <s v="Yes"/>
    <n v="44"/>
    <x v="4"/>
    <n v="596987"/>
    <n v="4"/>
    <n v="15"/>
    <n v="9.8758620689655172E-2"/>
    <n v="67034.482758620696"/>
    <n v="0.67877094972067042"/>
    <x v="0"/>
    <s v="High Performer"/>
    <x v="2"/>
    <s v="$"/>
    <s v="$358M"/>
    <s v="$243M"/>
    <s v="$0"/>
    <s v="$67,034"/>
    <n v="5586.2068965517237"/>
  </r>
  <r>
    <x v="3639"/>
    <n v="2017"/>
    <x v="6"/>
    <x v="1"/>
    <s v="IPO"/>
    <n v="163"/>
    <n v="3625"/>
    <n v="443"/>
    <n v="24.44"/>
    <n v="8"/>
    <s v="No"/>
    <s v="No"/>
    <n v="95"/>
    <x v="3"/>
    <n v="2131218"/>
    <n v="5"/>
    <n v="7"/>
    <n v="4.4965517241379309E-2"/>
    <n v="122206.89655172414"/>
    <n v="2.7177914110429446"/>
    <x v="0"/>
    <s v="High Performer"/>
    <x v="1"/>
    <s v="£"/>
    <s v="£163M"/>
    <s v="£443M"/>
    <s v="£0"/>
    <s v="£1,22,207"/>
    <n v="10183.908045977012"/>
  </r>
  <r>
    <x v="3640"/>
    <n v="2011"/>
    <x v="2"/>
    <x v="0"/>
    <s v="Seed"/>
    <n v="104"/>
    <n v="3625"/>
    <n v="367"/>
    <n v="47.32"/>
    <n v="3"/>
    <s v="Yes"/>
    <s v="Yes"/>
    <n v="94"/>
    <x v="0"/>
    <n v="1879180"/>
    <n v="1"/>
    <n v="13"/>
    <n v="2.8689655172413793E-2"/>
    <n v="101241.37931034483"/>
    <n v="3.5288461538461537"/>
    <x v="3"/>
    <s v="Normal"/>
    <x v="0"/>
    <s v="€"/>
    <s v="€104M"/>
    <s v="€367M"/>
    <s v="€0"/>
    <s v="€1,01,241"/>
    <n v="8436.7816091954028"/>
  </r>
  <r>
    <x v="3641"/>
    <n v="2000"/>
    <x v="0"/>
    <x v="5"/>
    <s v="Seed"/>
    <n v="480"/>
    <n v="3625"/>
    <n v="745"/>
    <n v="3.53"/>
    <n v="1"/>
    <s v="No"/>
    <s v="No"/>
    <n v="51"/>
    <x v="0"/>
    <n v="2235720"/>
    <n v="1"/>
    <n v="24"/>
    <n v="0.13241379310344828"/>
    <n v="205517.24137931035"/>
    <n v="1.5520833333333333"/>
    <x v="0"/>
    <s v="Normal"/>
    <x v="1"/>
    <s v="₹"/>
    <s v="₹480M"/>
    <s v="₹745M"/>
    <s v="₹0"/>
    <s v="₹2,05,517"/>
    <n v="17126.436781609194"/>
  </r>
  <r>
    <x v="3642"/>
    <n v="2011"/>
    <x v="5"/>
    <x v="5"/>
    <s v="Series C"/>
    <n v="192"/>
    <n v="3627"/>
    <n v="942"/>
    <n v="23.34"/>
    <n v="7"/>
    <s v="No"/>
    <s v="No"/>
    <n v="10"/>
    <x v="4"/>
    <n v="4351975"/>
    <n v="4"/>
    <n v="13"/>
    <n v="5.293631100082713E-2"/>
    <n v="259718.77584780811"/>
    <n v="4.90625"/>
    <x v="0"/>
    <s v="Normal"/>
    <x v="1"/>
    <s v="¥"/>
    <s v="¥192M"/>
    <s v="¥942M"/>
    <s v="¥0"/>
    <s v="¥2,59,719"/>
    <n v="21643.231320650677"/>
  </r>
  <r>
    <x v="3643"/>
    <n v="2010"/>
    <x v="0"/>
    <x v="6"/>
    <s v="Series C"/>
    <n v="154"/>
    <n v="3628"/>
    <n v="500"/>
    <n v="2.58"/>
    <n v="7"/>
    <s v="No"/>
    <s v="No"/>
    <n v="95"/>
    <x v="2"/>
    <n v="785871"/>
    <n v="4"/>
    <n v="14"/>
    <n v="4.244762954796031E-2"/>
    <n v="137816.97905181919"/>
    <n v="3.2467532467532467"/>
    <x v="3"/>
    <s v="Normal"/>
    <x v="1"/>
    <s v="₹"/>
    <s v="₹154M"/>
    <s v="₹500M"/>
    <s v="₹0"/>
    <s v="₹1,37,817"/>
    <n v="11484.748254318265"/>
  </r>
  <r>
    <x v="3644"/>
    <n v="2001"/>
    <x v="8"/>
    <x v="9"/>
    <s v="IPO"/>
    <n v="343"/>
    <n v="3628"/>
    <n v="434"/>
    <n v="33.22"/>
    <n v="6"/>
    <s v="No"/>
    <s v="No"/>
    <n v="42"/>
    <x v="0"/>
    <n v="636360"/>
    <n v="5"/>
    <n v="23"/>
    <n v="9.4542447629547957E-2"/>
    <n v="119625.13781697906"/>
    <n v="1.2653061224489797"/>
    <x v="3"/>
    <s v="Normal"/>
    <x v="1"/>
    <s v="$"/>
    <s v="$343M"/>
    <s v="$434M"/>
    <s v="$0"/>
    <s v="$1,19,625"/>
    <n v="9968.7614847482546"/>
  </r>
  <r>
    <x v="3645"/>
    <n v="2011"/>
    <x v="1"/>
    <x v="2"/>
    <s v="Seed"/>
    <n v="368"/>
    <n v="3628"/>
    <n v="807"/>
    <n v="20.239999999999998"/>
    <n v="6"/>
    <s v="Yes"/>
    <s v="No"/>
    <n v="29"/>
    <x v="1"/>
    <n v="737440"/>
    <n v="1"/>
    <n v="13"/>
    <n v="0.10143329658213891"/>
    <n v="222436.60418963616"/>
    <n v="2.1929347826086958"/>
    <x v="3"/>
    <s v="Normal"/>
    <x v="0"/>
    <s v="¥"/>
    <s v="¥368M"/>
    <s v="¥807M"/>
    <s v="¥0"/>
    <s v="¥2,22,437"/>
    <n v="18536.383682469681"/>
  </r>
  <r>
    <x v="3646"/>
    <n v="2003"/>
    <x v="6"/>
    <x v="6"/>
    <s v="IPO"/>
    <n v="444"/>
    <n v="3630"/>
    <n v="937"/>
    <n v="15.84"/>
    <n v="9"/>
    <s v="No"/>
    <s v="No"/>
    <n v="53"/>
    <x v="0"/>
    <n v="2680487"/>
    <n v="5"/>
    <n v="21"/>
    <n v="0.12231404958677686"/>
    <n v="258126.7217630854"/>
    <n v="2.1103603603603602"/>
    <x v="2"/>
    <s v="High Performer"/>
    <x v="1"/>
    <s v="£"/>
    <s v="£444M"/>
    <s v="£937M"/>
    <s v="£0"/>
    <s v="£2,58,127"/>
    <n v="21510.560146923784"/>
  </r>
  <r>
    <x v="3647"/>
    <n v="2018"/>
    <x v="9"/>
    <x v="1"/>
    <s v="Series A"/>
    <n v="81"/>
    <n v="3630"/>
    <n v="889"/>
    <n v="5.14"/>
    <n v="8"/>
    <s v="Yes"/>
    <s v="No"/>
    <n v="31"/>
    <x v="2"/>
    <n v="3279323"/>
    <n v="2"/>
    <n v="6"/>
    <n v="2.2314049586776859E-2"/>
    <n v="244903.58126721764"/>
    <n v="10.975308641975309"/>
    <x v="3"/>
    <s v="High Performer"/>
    <x v="0"/>
    <n v="0"/>
    <s v="081M"/>
    <s v="0889M"/>
    <s v="00"/>
    <s v="02,44,904"/>
    <n v="20408.631772268134"/>
  </r>
  <r>
    <x v="3648"/>
    <n v="2017"/>
    <x v="3"/>
    <x v="5"/>
    <s v="Series B"/>
    <n v="447"/>
    <n v="3631"/>
    <n v="147"/>
    <n v="49.28"/>
    <n v="8"/>
    <s v="Yes"/>
    <s v="No"/>
    <n v="70"/>
    <x v="2"/>
    <n v="2651328"/>
    <n v="3"/>
    <n v="7"/>
    <n v="0.12310658220875792"/>
    <n v="40484.714954557974"/>
    <n v="0.32885906040268459"/>
    <x v="1"/>
    <s v="High Performer"/>
    <x v="0"/>
    <s v="€"/>
    <s v="€447M"/>
    <s v="€147M"/>
    <s v="€0"/>
    <s v="€40,485"/>
    <n v="3373.7262462131644"/>
  </r>
  <r>
    <x v="3649"/>
    <n v="2022"/>
    <x v="3"/>
    <x v="5"/>
    <s v="Series C"/>
    <n v="32"/>
    <n v="3632"/>
    <n v="288"/>
    <n v="23.29"/>
    <n v="4"/>
    <s v="Yes"/>
    <s v="Yes"/>
    <n v="77"/>
    <x v="0"/>
    <n v="1924648"/>
    <n v="4"/>
    <n v="2"/>
    <n v="8.8105726872246704E-3"/>
    <n v="79295.154185022024"/>
    <n v="9"/>
    <x v="3"/>
    <s v="Normal"/>
    <x v="0"/>
    <s v="€"/>
    <s v="€32M"/>
    <s v="€288M"/>
    <s v="€0"/>
    <s v="€79,295"/>
    <n v="6607.929515418502"/>
  </r>
  <r>
    <x v="3650"/>
    <n v="2017"/>
    <x v="7"/>
    <x v="3"/>
    <s v="Series C"/>
    <n v="437"/>
    <n v="3634"/>
    <n v="589"/>
    <n v="22.23"/>
    <n v="4"/>
    <s v="Yes"/>
    <s v="Yes"/>
    <n v="66"/>
    <x v="3"/>
    <n v="4018716"/>
    <n v="4"/>
    <n v="7"/>
    <n v="0.12025316455696203"/>
    <n v="162080.35222894882"/>
    <n v="1.3478260869565217"/>
    <x v="0"/>
    <s v="Normal"/>
    <x v="0"/>
    <s v="A$"/>
    <s v="A$437M"/>
    <s v="A$589M"/>
    <s v="A$0"/>
    <s v="A$1,62,080"/>
    <n v="13506.696019079069"/>
  </r>
  <r>
    <x v="3651"/>
    <n v="2012"/>
    <x v="5"/>
    <x v="4"/>
    <s v="Series C"/>
    <n v="233"/>
    <n v="3635"/>
    <n v="972"/>
    <n v="7.99"/>
    <n v="3"/>
    <s v="Yes"/>
    <s v="Yes"/>
    <n v="74"/>
    <x v="3"/>
    <n v="1935041"/>
    <n v="4"/>
    <n v="12"/>
    <n v="6.4099037138927104E-2"/>
    <n v="267400.27510316367"/>
    <n v="4.1716738197424892"/>
    <x v="0"/>
    <s v="Normal"/>
    <x v="0"/>
    <s v="¥"/>
    <s v="¥233M"/>
    <s v="¥972M"/>
    <s v="¥0"/>
    <s v="¥2,67,400"/>
    <n v="22283.356258596974"/>
  </r>
  <r>
    <x v="3652"/>
    <n v="2016"/>
    <x v="0"/>
    <x v="5"/>
    <s v="Seed"/>
    <n v="257"/>
    <n v="3635"/>
    <n v="561"/>
    <n v="25.22"/>
    <n v="2"/>
    <s v="Yes"/>
    <s v="Yes"/>
    <n v="60"/>
    <x v="0"/>
    <n v="3989188"/>
    <n v="1"/>
    <n v="8"/>
    <n v="7.0701513067400273E-2"/>
    <n v="154332.87482806054"/>
    <n v="2.1828793774319064"/>
    <x v="0"/>
    <s v="Normal"/>
    <x v="0"/>
    <s v="₹"/>
    <s v="₹257M"/>
    <s v="₹561M"/>
    <s v="₹0"/>
    <s v="₹1,54,333"/>
    <n v="12861.072902338377"/>
  </r>
  <r>
    <x v="3653"/>
    <n v="2008"/>
    <x v="6"/>
    <x v="8"/>
    <s v="IPO"/>
    <n v="138"/>
    <n v="3636"/>
    <n v="813"/>
    <n v="9.77"/>
    <n v="6"/>
    <s v="Yes"/>
    <s v="No"/>
    <n v="35"/>
    <x v="1"/>
    <n v="1533818"/>
    <n v="5"/>
    <n v="16"/>
    <n v="3.7953795379537955E-2"/>
    <n v="223597.35973597359"/>
    <n v="5.8913043478260869"/>
    <x v="3"/>
    <s v="Normal"/>
    <x v="0"/>
    <s v="£"/>
    <s v="£138M"/>
    <s v="£813M"/>
    <s v="£0"/>
    <s v="£2,23,597"/>
    <n v="18633.113311331133"/>
  </r>
  <r>
    <x v="3654"/>
    <n v="2021"/>
    <x v="5"/>
    <x v="6"/>
    <s v="IPO"/>
    <n v="378"/>
    <n v="3636"/>
    <n v="341"/>
    <n v="12.22"/>
    <n v="4"/>
    <s v="No"/>
    <s v="No"/>
    <n v="79"/>
    <x v="2"/>
    <n v="23787"/>
    <n v="5"/>
    <n v="3"/>
    <n v="0.10396039603960396"/>
    <n v="93784.378437843785"/>
    <n v="0.90211640211640209"/>
    <x v="1"/>
    <s v="Normal"/>
    <x v="1"/>
    <s v="¥"/>
    <s v="¥378M"/>
    <s v="¥341M"/>
    <s v="¥0"/>
    <s v="¥93,784"/>
    <n v="7815.3648698203151"/>
  </r>
  <r>
    <x v="3655"/>
    <n v="2019"/>
    <x v="6"/>
    <x v="5"/>
    <s v="Series B"/>
    <n v="44"/>
    <n v="3636"/>
    <n v="67"/>
    <n v="28.52"/>
    <n v="4"/>
    <s v="Yes"/>
    <s v="No"/>
    <n v="79"/>
    <x v="1"/>
    <n v="4640943"/>
    <n v="3"/>
    <n v="5"/>
    <n v="1.2101210121012101E-2"/>
    <n v="18426.842684268428"/>
    <n v="1.5227272727272727"/>
    <x v="0"/>
    <s v="Normal"/>
    <x v="0"/>
    <s v="£"/>
    <s v="£44M"/>
    <s v="£67M"/>
    <s v="£0"/>
    <s v="£18,427"/>
    <n v="1535.5702236890356"/>
  </r>
  <r>
    <x v="3656"/>
    <n v="2005"/>
    <x v="9"/>
    <x v="4"/>
    <s v="Series C"/>
    <n v="213"/>
    <n v="3639"/>
    <n v="192"/>
    <n v="48.28"/>
    <n v="2"/>
    <s v="No"/>
    <s v="Yes"/>
    <n v="38"/>
    <x v="4"/>
    <n v="4434816"/>
    <n v="4"/>
    <n v="19"/>
    <n v="5.8532563891178897E-2"/>
    <n v="52761.747732893651"/>
    <n v="0.90140845070422537"/>
    <x v="0"/>
    <s v="Normal"/>
    <x v="2"/>
    <n v="0"/>
    <s v="0213M"/>
    <s v="0192M"/>
    <s v="00"/>
    <s v="052,762"/>
    <n v="4396.8123110744709"/>
  </r>
  <r>
    <x v="3657"/>
    <n v="2016"/>
    <x v="9"/>
    <x v="2"/>
    <s v="Series C"/>
    <n v="139"/>
    <n v="3639"/>
    <n v="830"/>
    <n v="48.45"/>
    <n v="2"/>
    <s v="No"/>
    <s v="Yes"/>
    <n v="60"/>
    <x v="1"/>
    <n v="978301"/>
    <n v="4"/>
    <n v="8"/>
    <n v="3.8197306952459466E-2"/>
    <n v="228084.63863698818"/>
    <n v="5.971223021582734"/>
    <x v="0"/>
    <s v="Normal"/>
    <x v="2"/>
    <n v="0"/>
    <s v="0139M"/>
    <s v="0830M"/>
    <s v="00"/>
    <s v="02,28,085"/>
    <n v="19007.053219749014"/>
  </r>
  <r>
    <x v="3658"/>
    <n v="2012"/>
    <x v="1"/>
    <x v="1"/>
    <s v="Seed"/>
    <n v="241"/>
    <n v="3641"/>
    <n v="892"/>
    <n v="36.54"/>
    <n v="5"/>
    <s v="No"/>
    <s v="No"/>
    <n v="56"/>
    <x v="2"/>
    <n v="2315124"/>
    <n v="1"/>
    <n v="12"/>
    <n v="6.6190606976105459E-2"/>
    <n v="244987.64075803352"/>
    <n v="3.7012448132780085"/>
    <x v="2"/>
    <s v="Normal"/>
    <x v="1"/>
    <s v="¥"/>
    <s v="¥241M"/>
    <s v="¥892M"/>
    <s v="¥0"/>
    <s v="¥2,44,988"/>
    <n v="20415.636729836126"/>
  </r>
  <r>
    <x v="3659"/>
    <n v="2003"/>
    <x v="3"/>
    <x v="2"/>
    <s v="Series A"/>
    <n v="62"/>
    <n v="3645"/>
    <n v="233"/>
    <n v="29.64"/>
    <n v="6"/>
    <s v="Yes"/>
    <s v="Yes"/>
    <n v="48"/>
    <x v="4"/>
    <n v="4770401"/>
    <n v="2"/>
    <n v="21"/>
    <n v="1.7009602194787379E-2"/>
    <n v="63923.182441700963"/>
    <n v="3.7580645161290325"/>
    <x v="3"/>
    <s v="Normal"/>
    <x v="0"/>
    <s v="€"/>
    <s v="€62M"/>
    <s v="€233M"/>
    <s v="€0"/>
    <s v="€63,923"/>
    <n v="5326.9318701417469"/>
  </r>
  <r>
    <x v="3660"/>
    <n v="2000"/>
    <x v="7"/>
    <x v="4"/>
    <s v="Series C"/>
    <n v="356"/>
    <n v="3646"/>
    <n v="549"/>
    <n v="46.14"/>
    <n v="3"/>
    <s v="Yes"/>
    <s v="No"/>
    <n v="74"/>
    <x v="4"/>
    <n v="1336768"/>
    <n v="4"/>
    <n v="24"/>
    <n v="9.764125068568294E-2"/>
    <n v="150575.97366977509"/>
    <n v="1.5421348314606742"/>
    <x v="3"/>
    <s v="Normal"/>
    <x v="0"/>
    <s v="A$"/>
    <s v="A$356M"/>
    <s v="A$549M"/>
    <s v="A$0"/>
    <s v="A$1,50,576"/>
    <n v="12547.997805814592"/>
  </r>
  <r>
    <x v="3661"/>
    <n v="2015"/>
    <x v="4"/>
    <x v="5"/>
    <s v="IPO"/>
    <n v="494"/>
    <n v="3647"/>
    <n v="36"/>
    <n v="42.51"/>
    <n v="8"/>
    <s v="Yes"/>
    <s v="No"/>
    <n v="2"/>
    <x v="4"/>
    <n v="1483157"/>
    <n v="5"/>
    <n v="9"/>
    <n v="0.13545379764189744"/>
    <n v="9871.1269536605432"/>
    <n v="7.28744939271255E-2"/>
    <x v="3"/>
    <s v="High Performer"/>
    <x v="0"/>
    <s v="$"/>
    <s v="$494M"/>
    <s v="$36M"/>
    <s v="$0"/>
    <s v="$9,871"/>
    <n v="822.59391280504519"/>
  </r>
  <r>
    <x v="3662"/>
    <n v="2016"/>
    <x v="1"/>
    <x v="7"/>
    <s v="Seed"/>
    <n v="322"/>
    <n v="3647"/>
    <n v="91"/>
    <n v="24.8"/>
    <n v="5"/>
    <s v="No"/>
    <s v="No"/>
    <n v="46"/>
    <x v="3"/>
    <n v="2611218"/>
    <n v="1"/>
    <n v="8"/>
    <n v="8.829174664107485E-2"/>
    <n v="24952.015355086372"/>
    <n v="0.28260869565217389"/>
    <x v="0"/>
    <s v="Normal"/>
    <x v="1"/>
    <s v="¥"/>
    <s v="¥322M"/>
    <s v="¥91M"/>
    <s v="¥0"/>
    <s v="¥24,952"/>
    <n v="2079.3346129238644"/>
  </r>
  <r>
    <x v="3663"/>
    <n v="2011"/>
    <x v="8"/>
    <x v="2"/>
    <s v="Series B"/>
    <n v="140"/>
    <n v="3649"/>
    <n v="997"/>
    <n v="15.94"/>
    <n v="2"/>
    <s v="Yes"/>
    <s v="No"/>
    <n v="40"/>
    <x v="2"/>
    <n v="2897952"/>
    <n v="3"/>
    <n v="13"/>
    <n v="3.8366675801589478E-2"/>
    <n v="273225.54124417651"/>
    <n v="7.121428571428571"/>
    <x v="3"/>
    <s v="Normal"/>
    <x v="0"/>
    <s v="$"/>
    <s v="$140M"/>
    <s v="$997M"/>
    <s v="$0"/>
    <s v="$2,73,226"/>
    <n v="22768.795103681376"/>
  </r>
  <r>
    <x v="3664"/>
    <n v="2009"/>
    <x v="5"/>
    <x v="7"/>
    <s v="IPO"/>
    <n v="456"/>
    <n v="3650"/>
    <n v="396"/>
    <n v="33.57"/>
    <n v="5"/>
    <s v="No"/>
    <s v="No"/>
    <n v="49"/>
    <x v="0"/>
    <n v="3526711"/>
    <n v="5"/>
    <n v="15"/>
    <n v="0.12493150684931507"/>
    <n v="108493.1506849315"/>
    <n v="0.86842105263157898"/>
    <x v="0"/>
    <s v="Normal"/>
    <x v="1"/>
    <s v="¥"/>
    <s v="¥456M"/>
    <s v="¥396M"/>
    <s v="¥0"/>
    <s v="¥1,08,493"/>
    <n v="9041.0958904109593"/>
  </r>
  <r>
    <x v="3665"/>
    <n v="2003"/>
    <x v="2"/>
    <x v="6"/>
    <s v="Series B"/>
    <n v="235"/>
    <n v="3650"/>
    <n v="103"/>
    <n v="25.22"/>
    <n v="4"/>
    <s v="No"/>
    <s v="Yes"/>
    <n v="27"/>
    <x v="0"/>
    <n v="4672734"/>
    <n v="3"/>
    <n v="21"/>
    <n v="6.4383561643835616E-2"/>
    <n v="28219.178082191782"/>
    <n v="0.43829787234042555"/>
    <x v="0"/>
    <s v="Normal"/>
    <x v="2"/>
    <s v="€"/>
    <s v="€235M"/>
    <s v="€103M"/>
    <s v="€0"/>
    <s v="€28,219"/>
    <n v="2351.5981735159817"/>
  </r>
  <r>
    <x v="3666"/>
    <n v="2000"/>
    <x v="4"/>
    <x v="3"/>
    <s v="IPO"/>
    <n v="171"/>
    <n v="3651"/>
    <n v="981"/>
    <n v="42.34"/>
    <n v="5"/>
    <s v="Yes"/>
    <s v="Yes"/>
    <n v="10"/>
    <x v="0"/>
    <n v="2110121"/>
    <n v="5"/>
    <n v="24"/>
    <n v="4.6836483155299917E-2"/>
    <n v="268693.5086277732"/>
    <n v="5.7368421052631575"/>
    <x v="3"/>
    <s v="Normal"/>
    <x v="0"/>
    <s v="$"/>
    <s v="$171M"/>
    <s v="$981M"/>
    <s v="$0"/>
    <s v="$2,68,694"/>
    <n v="22391.1257189811"/>
  </r>
  <r>
    <x v="3667"/>
    <n v="2006"/>
    <x v="4"/>
    <x v="0"/>
    <s v="Series C"/>
    <n v="479"/>
    <n v="3651"/>
    <n v="727"/>
    <n v="8.02"/>
    <n v="1"/>
    <s v="Yes"/>
    <s v="Yes"/>
    <n v="36"/>
    <x v="4"/>
    <n v="1288611"/>
    <n v="4"/>
    <n v="18"/>
    <n v="0.13119693234730212"/>
    <n v="199123.52780060258"/>
    <n v="1.5177453027139876"/>
    <x v="3"/>
    <s v="Normal"/>
    <x v="0"/>
    <s v="$"/>
    <s v="$479M"/>
    <s v="$727M"/>
    <s v="$0"/>
    <s v="$1,99,124"/>
    <n v="16593.62731671688"/>
  </r>
  <r>
    <x v="3668"/>
    <n v="2019"/>
    <x v="6"/>
    <x v="6"/>
    <s v="Seed"/>
    <n v="427"/>
    <n v="3651"/>
    <n v="457"/>
    <n v="10.1"/>
    <n v="1"/>
    <s v="Yes"/>
    <s v="No"/>
    <n v="89"/>
    <x v="4"/>
    <n v="4736115"/>
    <n v="1"/>
    <n v="5"/>
    <n v="0.11695425910709395"/>
    <n v="125171.18597644482"/>
    <n v="1.0702576112412179"/>
    <x v="3"/>
    <s v="Normal"/>
    <x v="0"/>
    <s v="£"/>
    <s v="£427M"/>
    <s v="£457M"/>
    <s v="£0"/>
    <s v="£1,25,171"/>
    <n v="10430.932164703734"/>
  </r>
  <r>
    <x v="3669"/>
    <n v="2021"/>
    <x v="5"/>
    <x v="6"/>
    <s v="Series C"/>
    <n v="365"/>
    <n v="3652"/>
    <n v="146"/>
    <n v="43.45"/>
    <n v="5"/>
    <s v="Yes"/>
    <s v="Yes"/>
    <n v="89"/>
    <x v="2"/>
    <n v="570450"/>
    <n v="4"/>
    <n v="3"/>
    <n v="9.9945235487404166E-2"/>
    <n v="39978.094194961668"/>
    <n v="0.4"/>
    <x v="0"/>
    <s v="Normal"/>
    <x v="0"/>
    <s v="¥"/>
    <s v="¥365M"/>
    <s v="¥146M"/>
    <s v="¥0"/>
    <s v="¥39,978"/>
    <n v="3331.5078495801386"/>
  </r>
  <r>
    <x v="3670"/>
    <n v="2013"/>
    <x v="2"/>
    <x v="6"/>
    <s v="IPO"/>
    <n v="159"/>
    <n v="3652"/>
    <n v="424"/>
    <n v="46.44"/>
    <n v="2"/>
    <s v="Yes"/>
    <s v="No"/>
    <n v="57"/>
    <x v="0"/>
    <n v="1092185"/>
    <n v="5"/>
    <n v="11"/>
    <n v="4.3537787513691126E-2"/>
    <n v="116100.76670317634"/>
    <n v="2.6666666666666665"/>
    <x v="3"/>
    <s v="Normal"/>
    <x v="0"/>
    <s v="€"/>
    <s v="€159M"/>
    <s v="€424M"/>
    <s v="€0"/>
    <s v="€1,16,101"/>
    <n v="9675.0638919313624"/>
  </r>
  <r>
    <x v="3671"/>
    <n v="2002"/>
    <x v="2"/>
    <x v="7"/>
    <s v="Seed"/>
    <n v="486"/>
    <n v="3653"/>
    <n v="832"/>
    <n v="49.23"/>
    <n v="9"/>
    <s v="No"/>
    <s v="No"/>
    <n v="51"/>
    <x v="0"/>
    <n v="63251"/>
    <n v="1"/>
    <n v="22"/>
    <n v="0.13304133588831099"/>
    <n v="227758.00711743772"/>
    <n v="1.7119341563786008"/>
    <x v="3"/>
    <s v="High Performer"/>
    <x v="1"/>
    <s v="€"/>
    <s v="€486M"/>
    <s v="€832M"/>
    <s v="€0"/>
    <s v="€2,27,758"/>
    <n v="18979.833926453142"/>
  </r>
  <r>
    <x v="3672"/>
    <n v="2019"/>
    <x v="5"/>
    <x v="1"/>
    <s v="Series A"/>
    <n v="318"/>
    <n v="3654"/>
    <n v="92"/>
    <n v="12.06"/>
    <n v="7"/>
    <s v="No"/>
    <s v="Yes"/>
    <n v="52"/>
    <x v="2"/>
    <n v="1129813"/>
    <n v="2"/>
    <n v="5"/>
    <n v="8.7027914614121515E-2"/>
    <n v="25177.887246852762"/>
    <n v="0.28930817610062892"/>
    <x v="3"/>
    <s v="Normal"/>
    <x v="2"/>
    <s v="¥"/>
    <s v="¥318M"/>
    <s v="¥92M"/>
    <s v="¥0"/>
    <s v="¥25,178"/>
    <n v="2098.1572705710637"/>
  </r>
  <r>
    <x v="3673"/>
    <n v="2002"/>
    <x v="3"/>
    <x v="5"/>
    <s v="Seed"/>
    <n v="398"/>
    <n v="3655"/>
    <n v="415"/>
    <n v="23.64"/>
    <n v="7"/>
    <s v="No"/>
    <s v="Yes"/>
    <n v="17"/>
    <x v="1"/>
    <n v="4954506"/>
    <n v="1"/>
    <n v="22"/>
    <n v="0.10889192886456908"/>
    <n v="113543.09165526676"/>
    <n v="1.0427135678391959"/>
    <x v="2"/>
    <s v="Normal"/>
    <x v="2"/>
    <s v="€"/>
    <s v="€398M"/>
    <s v="€415M"/>
    <s v="€0"/>
    <s v="€1,13,543"/>
    <n v="9461.9243046055635"/>
  </r>
  <r>
    <x v="3674"/>
    <n v="2006"/>
    <x v="8"/>
    <x v="3"/>
    <s v="Series B"/>
    <n v="88"/>
    <n v="3655"/>
    <n v="1"/>
    <n v="13.41"/>
    <n v="1"/>
    <s v="Yes"/>
    <s v="Yes"/>
    <n v="43"/>
    <x v="3"/>
    <n v="1994884"/>
    <n v="3"/>
    <n v="18"/>
    <n v="2.4076607387140903E-2"/>
    <n v="273.59781121751024"/>
    <n v="1.1363636363636364E-2"/>
    <x v="3"/>
    <s v="Normal"/>
    <x v="0"/>
    <s v="$"/>
    <s v="$88M"/>
    <s v="$1M"/>
    <s v="$0"/>
    <s v="$274"/>
    <n v="22.799817601459189"/>
  </r>
  <r>
    <x v="3675"/>
    <n v="2000"/>
    <x v="5"/>
    <x v="5"/>
    <s v="Series B"/>
    <n v="313"/>
    <n v="3656"/>
    <n v="727"/>
    <n v="22.32"/>
    <n v="3"/>
    <s v="No"/>
    <s v="Yes"/>
    <n v="97"/>
    <x v="1"/>
    <n v="3134070"/>
    <n v="3"/>
    <n v="24"/>
    <n v="8.5612691466083149E-2"/>
    <n v="198851.2035010941"/>
    <n v="2.3226837060702876"/>
    <x v="0"/>
    <s v="Normal"/>
    <x v="2"/>
    <s v="¥"/>
    <s v="¥313M"/>
    <s v="¥727M"/>
    <s v="¥0"/>
    <s v="¥1,98,851"/>
    <n v="16570.933625091173"/>
  </r>
  <r>
    <x v="3676"/>
    <n v="2013"/>
    <x v="3"/>
    <x v="8"/>
    <s v="Seed"/>
    <n v="251"/>
    <n v="3657"/>
    <n v="898"/>
    <n v="22.56"/>
    <n v="6"/>
    <s v="No"/>
    <s v="Yes"/>
    <n v="19"/>
    <x v="4"/>
    <n v="1396785"/>
    <n v="1"/>
    <n v="11"/>
    <n v="6.8635493573967726E-2"/>
    <n v="245556.46704949412"/>
    <n v="3.5776892430278884"/>
    <x v="1"/>
    <s v="Normal"/>
    <x v="2"/>
    <s v="€"/>
    <s v="€251M"/>
    <s v="€898M"/>
    <s v="€0"/>
    <s v="€2,45,556"/>
    <n v="20463.038920791176"/>
  </r>
  <r>
    <x v="3677"/>
    <n v="2014"/>
    <x v="2"/>
    <x v="0"/>
    <s v="Series A"/>
    <n v="42"/>
    <n v="3657"/>
    <n v="159"/>
    <n v="22.24"/>
    <n v="1"/>
    <s v="Yes"/>
    <s v="Yes"/>
    <n v="52"/>
    <x v="3"/>
    <n v="4463319"/>
    <n v="2"/>
    <n v="10"/>
    <n v="1.1484823625922888E-2"/>
    <n v="43478.260869565216"/>
    <n v="3.7857142857142856"/>
    <x v="3"/>
    <s v="Normal"/>
    <x v="0"/>
    <s v="€"/>
    <s v="€42M"/>
    <s v="€159M"/>
    <s v="€0"/>
    <s v="€43,478"/>
    <n v="3623.1884057971015"/>
  </r>
  <r>
    <x v="3678"/>
    <n v="2010"/>
    <x v="6"/>
    <x v="6"/>
    <s v="Series A"/>
    <n v="441"/>
    <n v="3660"/>
    <n v="652"/>
    <n v="26.55"/>
    <n v="9"/>
    <s v="Yes"/>
    <s v="No"/>
    <n v="16"/>
    <x v="2"/>
    <n v="2987325"/>
    <n v="2"/>
    <n v="14"/>
    <n v="0.12049180327868853"/>
    <n v="178142.07650273223"/>
    <n v="1.4784580498866213"/>
    <x v="3"/>
    <s v="High Performer"/>
    <x v="0"/>
    <s v="£"/>
    <s v="£441M"/>
    <s v="£652M"/>
    <s v="£0"/>
    <s v="£1,78,142"/>
    <n v="14845.173041894353"/>
  </r>
  <r>
    <x v="3679"/>
    <n v="2021"/>
    <x v="3"/>
    <x v="2"/>
    <s v="Series C"/>
    <n v="392"/>
    <n v="3664"/>
    <n v="386"/>
    <n v="48.54"/>
    <n v="6"/>
    <s v="Yes"/>
    <s v="Yes"/>
    <n v="7"/>
    <x v="0"/>
    <n v="962816"/>
    <n v="4"/>
    <n v="3"/>
    <n v="0.10698689956331878"/>
    <n v="105349.34497816594"/>
    <n v="0.98469387755102045"/>
    <x v="0"/>
    <s v="Normal"/>
    <x v="0"/>
    <s v="€"/>
    <s v="€392M"/>
    <s v="€386M"/>
    <s v="€0"/>
    <s v="€1,05,349"/>
    <n v="8779.1120815138274"/>
  </r>
  <r>
    <x v="3680"/>
    <n v="2016"/>
    <x v="5"/>
    <x v="6"/>
    <s v="Series B"/>
    <n v="221"/>
    <n v="3664"/>
    <n v="461"/>
    <n v="29.23"/>
    <n v="2"/>
    <s v="Yes"/>
    <s v="Yes"/>
    <n v="19"/>
    <x v="2"/>
    <n v="2470299"/>
    <n v="3"/>
    <n v="8"/>
    <n v="6.0316593886462884E-2"/>
    <n v="125818.77729257641"/>
    <n v="2.0859728506787332"/>
    <x v="0"/>
    <s v="Normal"/>
    <x v="0"/>
    <s v="¥"/>
    <s v="¥221M"/>
    <s v="¥461M"/>
    <s v="¥0"/>
    <s v="¥1,25,819"/>
    <n v="10484.898107714702"/>
  </r>
  <r>
    <x v="3681"/>
    <n v="2008"/>
    <x v="5"/>
    <x v="9"/>
    <s v="Series B"/>
    <n v="185"/>
    <n v="3665"/>
    <n v="643"/>
    <n v="44.97"/>
    <n v="9"/>
    <s v="No"/>
    <s v="Yes"/>
    <n v="96"/>
    <x v="1"/>
    <n v="871708"/>
    <n v="3"/>
    <n v="16"/>
    <n v="5.0477489768076401E-2"/>
    <n v="175443.38335607093"/>
    <n v="3.4756756756756757"/>
    <x v="3"/>
    <s v="High Performer"/>
    <x v="2"/>
    <s v="¥"/>
    <s v="¥185M"/>
    <s v="¥643M"/>
    <s v="¥0"/>
    <s v="¥1,75,443"/>
    <n v="14620.281946339244"/>
  </r>
  <r>
    <x v="3682"/>
    <n v="2006"/>
    <x v="6"/>
    <x v="0"/>
    <s v="Seed"/>
    <n v="462"/>
    <n v="3666"/>
    <n v="943"/>
    <n v="12"/>
    <n v="8"/>
    <s v="Yes"/>
    <s v="No"/>
    <n v="30"/>
    <x v="4"/>
    <n v="3049489"/>
    <n v="1"/>
    <n v="18"/>
    <n v="0.1260229132569558"/>
    <n v="257228.58701582105"/>
    <n v="2.0411255411255413"/>
    <x v="2"/>
    <s v="High Performer"/>
    <x v="0"/>
    <s v="£"/>
    <s v="£462M"/>
    <s v="£943M"/>
    <s v="£0"/>
    <s v="£2,57,229"/>
    <n v="21435.715584651756"/>
  </r>
  <r>
    <x v="3683"/>
    <n v="2000"/>
    <x v="5"/>
    <x v="5"/>
    <s v="Seed"/>
    <n v="62"/>
    <n v="3666"/>
    <n v="565"/>
    <n v="43.29"/>
    <n v="1"/>
    <s v="No"/>
    <s v="Yes"/>
    <n v="59"/>
    <x v="4"/>
    <n v="680457"/>
    <n v="1"/>
    <n v="24"/>
    <n v="1.6912165848336061E-2"/>
    <n v="154118.9307146754"/>
    <n v="9.112903225806452"/>
    <x v="3"/>
    <s v="Normal"/>
    <x v="2"/>
    <s v="¥"/>
    <s v="¥62M"/>
    <s v="¥565M"/>
    <s v="¥0"/>
    <s v="¥1,54,119"/>
    <n v="12843.244226222949"/>
  </r>
  <r>
    <x v="3684"/>
    <n v="2017"/>
    <x v="9"/>
    <x v="0"/>
    <s v="Seed"/>
    <n v="404"/>
    <n v="3667"/>
    <n v="146"/>
    <n v="41.51"/>
    <n v="8"/>
    <s v="Yes"/>
    <s v="No"/>
    <n v="63"/>
    <x v="4"/>
    <n v="488222"/>
    <n v="1"/>
    <n v="7"/>
    <n v="0.11017180256340332"/>
    <n v="39814.562312517046"/>
    <n v="0.36138613861386137"/>
    <x v="1"/>
    <s v="High Performer"/>
    <x v="0"/>
    <n v="0"/>
    <s v="0404M"/>
    <s v="0146M"/>
    <s v="00"/>
    <s v="039,815"/>
    <n v="3317.8801927097538"/>
  </r>
  <r>
    <x v="3685"/>
    <n v="2002"/>
    <x v="9"/>
    <x v="9"/>
    <s v="Series B"/>
    <n v="37"/>
    <n v="3667"/>
    <n v="104"/>
    <n v="34.5"/>
    <n v="5"/>
    <s v="Yes"/>
    <s v="Yes"/>
    <n v="56"/>
    <x v="3"/>
    <n v="4632852"/>
    <n v="3"/>
    <n v="22"/>
    <n v="1.0089991818925552E-2"/>
    <n v="28361.058085628578"/>
    <n v="2.810810810810811"/>
    <x v="3"/>
    <s v="Normal"/>
    <x v="0"/>
    <n v="0"/>
    <s v="037M"/>
    <s v="0104M"/>
    <s v="00"/>
    <s v="028,361"/>
    <n v="2363.4215071357148"/>
  </r>
  <r>
    <x v="3686"/>
    <n v="2010"/>
    <x v="7"/>
    <x v="1"/>
    <s v="IPO"/>
    <n v="385"/>
    <n v="3667"/>
    <n v="161"/>
    <n v="40.83"/>
    <n v="5"/>
    <s v="No"/>
    <s v="No"/>
    <n v="64"/>
    <x v="3"/>
    <n v="3165387"/>
    <n v="5"/>
    <n v="14"/>
    <n v="0.10499045541314427"/>
    <n v="43905.099536405782"/>
    <n v="0.41818181818181815"/>
    <x v="0"/>
    <s v="Normal"/>
    <x v="1"/>
    <s v="A$"/>
    <s v="A$385M"/>
    <s v="A$161M"/>
    <s v="A$0"/>
    <s v="A$43,905"/>
    <n v="3658.7582947004817"/>
  </r>
  <r>
    <x v="3687"/>
    <n v="2011"/>
    <x v="0"/>
    <x v="7"/>
    <s v="Seed"/>
    <n v="248"/>
    <n v="3670"/>
    <n v="308"/>
    <n v="25.75"/>
    <n v="2"/>
    <s v="Yes"/>
    <s v="Yes"/>
    <n v="50"/>
    <x v="0"/>
    <n v="4961115"/>
    <n v="1"/>
    <n v="13"/>
    <n v="6.757493188010899E-2"/>
    <n v="83923.705722070838"/>
    <n v="1.2419354838709677"/>
    <x v="1"/>
    <s v="Normal"/>
    <x v="0"/>
    <s v="₹"/>
    <s v="₹248M"/>
    <s v="₹308M"/>
    <s v="₹0"/>
    <s v="₹83,924"/>
    <n v="6993.6421435059037"/>
  </r>
  <r>
    <x v="3688"/>
    <n v="2008"/>
    <x v="9"/>
    <x v="0"/>
    <s v="Series B"/>
    <n v="47"/>
    <n v="3671"/>
    <n v="374"/>
    <n v="13.14"/>
    <n v="4"/>
    <s v="Yes"/>
    <s v="Yes"/>
    <n v="4"/>
    <x v="0"/>
    <n v="2856089"/>
    <n v="3"/>
    <n v="16"/>
    <n v="1.2803050939798419E-2"/>
    <n v="101879.59684009806"/>
    <n v="7.957446808510638"/>
    <x v="3"/>
    <s v="Normal"/>
    <x v="0"/>
    <n v="0"/>
    <s v="047M"/>
    <s v="0374M"/>
    <s v="00"/>
    <s v="01,01,880"/>
    <n v="8489.9664033415047"/>
  </r>
  <r>
    <x v="3689"/>
    <n v="2016"/>
    <x v="2"/>
    <x v="0"/>
    <s v="Series B"/>
    <n v="474"/>
    <n v="3672"/>
    <n v="27"/>
    <n v="37.49"/>
    <n v="8"/>
    <s v="Yes"/>
    <s v="No"/>
    <n v="66"/>
    <x v="0"/>
    <n v="88190"/>
    <n v="3"/>
    <n v="8"/>
    <n v="0.12908496732026145"/>
    <n v="7352.9411764705883"/>
    <n v="5.6962025316455694E-2"/>
    <x v="0"/>
    <s v="High Performer"/>
    <x v="0"/>
    <s v="€"/>
    <s v="€474M"/>
    <s v="€27M"/>
    <s v="€0"/>
    <s v="€7,353"/>
    <n v="612.74509803921569"/>
  </r>
  <r>
    <x v="3690"/>
    <n v="2005"/>
    <x v="7"/>
    <x v="9"/>
    <s v="Seed"/>
    <n v="146"/>
    <n v="3672"/>
    <n v="586"/>
    <n v="10.220000000000001"/>
    <n v="7"/>
    <s v="Yes"/>
    <s v="Yes"/>
    <n v="89"/>
    <x v="3"/>
    <n v="167301"/>
    <n v="1"/>
    <n v="19"/>
    <n v="3.9760348583877995E-2"/>
    <n v="159586.05664488018"/>
    <n v="4.0136986301369859"/>
    <x v="0"/>
    <s v="Normal"/>
    <x v="0"/>
    <s v="A$"/>
    <s v="A$146M"/>
    <s v="A$586M"/>
    <s v="A$0"/>
    <s v="A$1,59,586"/>
    <n v="13298.838053740015"/>
  </r>
  <r>
    <x v="3691"/>
    <n v="2010"/>
    <x v="6"/>
    <x v="3"/>
    <s v="IPO"/>
    <n v="164"/>
    <n v="3672"/>
    <n v="156"/>
    <n v="37.590000000000003"/>
    <n v="7"/>
    <s v="Yes"/>
    <s v="No"/>
    <n v="80"/>
    <x v="1"/>
    <n v="4924543"/>
    <n v="5"/>
    <n v="14"/>
    <n v="4.4662309368191724E-2"/>
    <n v="42483.660130718956"/>
    <n v="0.95121951219512191"/>
    <x v="3"/>
    <s v="Normal"/>
    <x v="0"/>
    <s v="£"/>
    <s v="£164M"/>
    <s v="£156M"/>
    <s v="£0"/>
    <s v="£42,484"/>
    <n v="3540.3050108932462"/>
  </r>
  <r>
    <x v="3692"/>
    <n v="2011"/>
    <x v="3"/>
    <x v="6"/>
    <s v="Series B"/>
    <n v="322"/>
    <n v="3675"/>
    <n v="54"/>
    <n v="3.22"/>
    <n v="6"/>
    <s v="No"/>
    <s v="No"/>
    <n v="21"/>
    <x v="1"/>
    <n v="2018238"/>
    <n v="3"/>
    <n v="13"/>
    <n v="8.7619047619047624E-2"/>
    <n v="14693.877551020409"/>
    <n v="0.16770186335403728"/>
    <x v="2"/>
    <s v="Normal"/>
    <x v="1"/>
    <s v="€"/>
    <s v="€322M"/>
    <s v="€54M"/>
    <s v="€0"/>
    <s v="€14,694"/>
    <n v="1224.4897959183672"/>
  </r>
  <r>
    <x v="3693"/>
    <n v="2012"/>
    <x v="1"/>
    <x v="6"/>
    <s v="Series A"/>
    <n v="78"/>
    <n v="3675"/>
    <n v="52"/>
    <n v="9.58"/>
    <n v="2"/>
    <s v="Yes"/>
    <s v="Yes"/>
    <n v="71"/>
    <x v="0"/>
    <n v="3108166"/>
    <n v="2"/>
    <n v="12"/>
    <n v="2.1224489795918369E-2"/>
    <n v="14149.659863945579"/>
    <n v="0.66666666666666663"/>
    <x v="0"/>
    <s v="Normal"/>
    <x v="0"/>
    <s v="¥"/>
    <s v="¥78M"/>
    <s v="¥52M"/>
    <s v="¥0"/>
    <s v="¥14,150"/>
    <n v="1179.1383219954648"/>
  </r>
  <r>
    <x v="3694"/>
    <n v="2021"/>
    <x v="1"/>
    <x v="1"/>
    <s v="Series A"/>
    <n v="225"/>
    <n v="3677"/>
    <n v="712"/>
    <n v="46.63"/>
    <n v="4"/>
    <s v="No"/>
    <s v="Yes"/>
    <n v="44"/>
    <x v="0"/>
    <n v="2094156"/>
    <n v="2"/>
    <n v="3"/>
    <n v="6.1191188468860486E-2"/>
    <n v="193636.1163992385"/>
    <n v="3.1644444444444444"/>
    <x v="3"/>
    <s v="Normal"/>
    <x v="2"/>
    <s v="¥"/>
    <s v="¥225M"/>
    <s v="¥712M"/>
    <s v="¥0"/>
    <s v="¥1,93,636"/>
    <n v="16136.343033269875"/>
  </r>
  <r>
    <x v="3695"/>
    <n v="2009"/>
    <x v="6"/>
    <x v="5"/>
    <s v="Series C"/>
    <n v="477"/>
    <n v="3680"/>
    <n v="842"/>
    <n v="1.96"/>
    <n v="5"/>
    <s v="Yes"/>
    <s v="No"/>
    <n v="93"/>
    <x v="3"/>
    <n v="1159227"/>
    <n v="4"/>
    <n v="15"/>
    <n v="0.12961956521739129"/>
    <n v="228804.34782608695"/>
    <n v="1.7651991614255764"/>
    <x v="0"/>
    <s v="Normal"/>
    <x v="0"/>
    <s v="£"/>
    <s v="£477M"/>
    <s v="£842M"/>
    <s v="£0"/>
    <s v="£2,28,804"/>
    <n v="19067.028985507248"/>
  </r>
  <r>
    <x v="3696"/>
    <n v="2000"/>
    <x v="0"/>
    <x v="8"/>
    <s v="Seed"/>
    <n v="162"/>
    <n v="3682"/>
    <n v="795"/>
    <n v="22.1"/>
    <n v="2"/>
    <s v="Yes"/>
    <s v="No"/>
    <n v="92"/>
    <x v="3"/>
    <n v="1368767"/>
    <n v="1"/>
    <n v="24"/>
    <n v="4.3997827267789245E-2"/>
    <n v="215915.26344378057"/>
    <n v="4.9074074074074074"/>
    <x v="3"/>
    <s v="Normal"/>
    <x v="0"/>
    <s v="₹"/>
    <s v="₹162M"/>
    <s v="₹795M"/>
    <s v="₹0"/>
    <s v="₹2,15,915"/>
    <n v="17992.938620315046"/>
  </r>
  <r>
    <x v="3697"/>
    <n v="2007"/>
    <x v="7"/>
    <x v="3"/>
    <s v="Series B"/>
    <n v="398"/>
    <n v="3683"/>
    <n v="229"/>
    <n v="42.22"/>
    <n v="6"/>
    <s v="No"/>
    <s v="No"/>
    <n v="47"/>
    <x v="0"/>
    <n v="4903742"/>
    <n v="3"/>
    <n v="17"/>
    <n v="0.10806407819712191"/>
    <n v="62177.57263100733"/>
    <n v="0.57537688442211055"/>
    <x v="0"/>
    <s v="Normal"/>
    <x v="1"/>
    <s v="A$"/>
    <s v="A$398M"/>
    <s v="A$229M"/>
    <s v="A$0"/>
    <s v="A$62,178"/>
    <n v="5181.4643859172775"/>
  </r>
  <r>
    <x v="3698"/>
    <n v="2010"/>
    <x v="7"/>
    <x v="7"/>
    <s v="Series C"/>
    <n v="251"/>
    <n v="3683"/>
    <n v="614"/>
    <n v="14.77"/>
    <n v="4"/>
    <s v="No"/>
    <s v="Yes"/>
    <n v="67"/>
    <x v="1"/>
    <n v="4292497"/>
    <n v="4"/>
    <n v="14"/>
    <n v="6.8150963888134672E-2"/>
    <n v="166711.91963073582"/>
    <n v="2.4462151394422311"/>
    <x v="3"/>
    <s v="Normal"/>
    <x v="2"/>
    <s v="A$"/>
    <s v="A$251M"/>
    <s v="A$614M"/>
    <s v="A$0"/>
    <s v="A$1,66,712"/>
    <n v="13892.659969227985"/>
  </r>
  <r>
    <x v="3699"/>
    <n v="2017"/>
    <x v="1"/>
    <x v="8"/>
    <s v="Seed"/>
    <n v="362"/>
    <n v="3684"/>
    <n v="450"/>
    <n v="33.49"/>
    <n v="8"/>
    <s v="No"/>
    <s v="Yes"/>
    <n v="16"/>
    <x v="4"/>
    <n v="1993652"/>
    <n v="1"/>
    <n v="7"/>
    <n v="9.8262757871878395E-2"/>
    <n v="122149.83713355049"/>
    <n v="1.2430939226519337"/>
    <x v="3"/>
    <s v="High Performer"/>
    <x v="2"/>
    <s v="¥"/>
    <s v="¥362M"/>
    <s v="¥450M"/>
    <s v="¥0"/>
    <s v="¥1,22,150"/>
    <n v="10179.153094462541"/>
  </r>
  <r>
    <x v="3700"/>
    <n v="2019"/>
    <x v="3"/>
    <x v="9"/>
    <s v="Seed"/>
    <n v="483"/>
    <n v="3684"/>
    <n v="874"/>
    <n v="20.64"/>
    <n v="8"/>
    <s v="Yes"/>
    <s v="No"/>
    <n v="88"/>
    <x v="2"/>
    <n v="491315"/>
    <n v="1"/>
    <n v="5"/>
    <n v="0.13110749185667753"/>
    <n v="237242.12812160695"/>
    <n v="1.8095238095238095"/>
    <x v="0"/>
    <s v="High Performer"/>
    <x v="0"/>
    <s v="€"/>
    <s v="€483M"/>
    <s v="€874M"/>
    <s v="€0"/>
    <s v="€2,37,242"/>
    <n v="19770.177343467247"/>
  </r>
  <r>
    <x v="3701"/>
    <n v="2012"/>
    <x v="4"/>
    <x v="3"/>
    <s v="Series C"/>
    <n v="142"/>
    <n v="3684"/>
    <n v="378"/>
    <n v="27.47"/>
    <n v="6"/>
    <s v="No"/>
    <s v="No"/>
    <n v="38"/>
    <x v="0"/>
    <n v="684085"/>
    <n v="4"/>
    <n v="12"/>
    <n v="3.8545059717698157E-2"/>
    <n v="102605.86319218241"/>
    <n v="2.6619718309859155"/>
    <x v="2"/>
    <s v="Normal"/>
    <x v="1"/>
    <s v="$"/>
    <s v="$142M"/>
    <s v="$378M"/>
    <s v="$0"/>
    <s v="$1,02,606"/>
    <n v="8550.488599348535"/>
  </r>
  <r>
    <x v="3702"/>
    <n v="2013"/>
    <x v="4"/>
    <x v="2"/>
    <s v="Series A"/>
    <n v="81"/>
    <n v="3685"/>
    <n v="194"/>
    <n v="44.45"/>
    <n v="2"/>
    <s v="Yes"/>
    <s v="Yes"/>
    <n v="96"/>
    <x v="3"/>
    <n v="4957069"/>
    <n v="2"/>
    <n v="11"/>
    <n v="2.1981004070556309E-2"/>
    <n v="52645.861601085482"/>
    <n v="2.3950617283950617"/>
    <x v="3"/>
    <s v="Normal"/>
    <x v="0"/>
    <s v="$"/>
    <s v="$81M"/>
    <s v="$194M"/>
    <s v="$0"/>
    <s v="$52,646"/>
    <n v="4387.1551334237902"/>
  </r>
  <r>
    <x v="3703"/>
    <n v="2006"/>
    <x v="9"/>
    <x v="8"/>
    <s v="Series B"/>
    <n v="336"/>
    <n v="3686"/>
    <n v="953"/>
    <n v="25.66"/>
    <n v="2"/>
    <s v="Yes"/>
    <s v="No"/>
    <n v="70"/>
    <x v="0"/>
    <n v="3557607"/>
    <n v="3"/>
    <n v="18"/>
    <n v="9.115572436245252E-2"/>
    <n v="258545.84915897992"/>
    <n v="2.8363095238095237"/>
    <x v="3"/>
    <s v="Normal"/>
    <x v="0"/>
    <n v="0"/>
    <s v="0336M"/>
    <s v="0953M"/>
    <s v="00"/>
    <s v="02,58,546"/>
    <n v="21545.487429914992"/>
  </r>
  <r>
    <x v="3704"/>
    <n v="2001"/>
    <x v="1"/>
    <x v="5"/>
    <s v="Series A"/>
    <n v="337"/>
    <n v="3687"/>
    <n v="887"/>
    <n v="9.6199999999999992"/>
    <n v="5"/>
    <s v="Yes"/>
    <s v="No"/>
    <n v="43"/>
    <x v="0"/>
    <n v="2987618"/>
    <n v="2"/>
    <n v="23"/>
    <n v="9.1402224030376997E-2"/>
    <n v="240574.99321941959"/>
    <n v="2.6320474777448073"/>
    <x v="0"/>
    <s v="Normal"/>
    <x v="0"/>
    <s v="¥"/>
    <s v="¥337M"/>
    <s v="¥887M"/>
    <s v="¥0"/>
    <s v="¥2,40,575"/>
    <n v="20047.916101618299"/>
  </r>
  <r>
    <x v="3705"/>
    <n v="2021"/>
    <x v="3"/>
    <x v="3"/>
    <s v="Seed"/>
    <n v="116"/>
    <n v="3687"/>
    <n v="180"/>
    <n v="49.82"/>
    <n v="2"/>
    <s v="No"/>
    <s v="No"/>
    <n v="91"/>
    <x v="4"/>
    <n v="1469163"/>
    <n v="1"/>
    <n v="3"/>
    <n v="3.1461893138052616E-2"/>
    <n v="48820.17900732303"/>
    <n v="1.5517241379310345"/>
    <x v="0"/>
    <s v="Normal"/>
    <x v="1"/>
    <s v="€"/>
    <s v="€116M"/>
    <s v="€180M"/>
    <s v="€0"/>
    <s v="€48,820"/>
    <n v="4068.3482506102523"/>
  </r>
  <r>
    <x v="3706"/>
    <n v="2010"/>
    <x v="2"/>
    <x v="5"/>
    <s v="IPO"/>
    <n v="189"/>
    <n v="3689"/>
    <n v="9"/>
    <n v="11.96"/>
    <n v="5"/>
    <s v="Yes"/>
    <s v="No"/>
    <n v="28"/>
    <x v="4"/>
    <n v="1483221"/>
    <n v="5"/>
    <n v="14"/>
    <n v="5.1233396584440226E-2"/>
    <n v="2439.685551640011"/>
    <n v="4.7619047619047616E-2"/>
    <x v="3"/>
    <s v="Normal"/>
    <x v="0"/>
    <s v="€"/>
    <s v="€189M"/>
    <s v="€9M"/>
    <s v="€0"/>
    <s v="€2,440"/>
    <n v="203.30712930333425"/>
  </r>
  <r>
    <x v="3707"/>
    <n v="2014"/>
    <x v="3"/>
    <x v="0"/>
    <s v="Series B"/>
    <n v="402"/>
    <n v="3689"/>
    <n v="874"/>
    <n v="16.690000000000001"/>
    <n v="5"/>
    <s v="Yes"/>
    <s v="Yes"/>
    <n v="41"/>
    <x v="4"/>
    <n v="4527180"/>
    <n v="3"/>
    <n v="10"/>
    <n v="0.10897262130658715"/>
    <n v="236920.57468148551"/>
    <n v="2.1741293532338308"/>
    <x v="3"/>
    <s v="Normal"/>
    <x v="0"/>
    <s v="€"/>
    <s v="€402M"/>
    <s v="€874M"/>
    <s v="€0"/>
    <s v="€2,36,921"/>
    <n v="19743.381223457123"/>
  </r>
  <r>
    <x v="3708"/>
    <n v="2020"/>
    <x v="5"/>
    <x v="7"/>
    <s v="Series A"/>
    <n v="407"/>
    <n v="3690"/>
    <n v="210"/>
    <n v="13.2"/>
    <n v="4"/>
    <s v="No"/>
    <s v="Yes"/>
    <n v="18"/>
    <x v="1"/>
    <n v="751405"/>
    <n v="2"/>
    <n v="4"/>
    <n v="0.11029810298102981"/>
    <n v="56910.569105691058"/>
    <n v="0.51597051597051602"/>
    <x v="3"/>
    <s v="Normal"/>
    <x v="2"/>
    <s v="¥"/>
    <s v="¥407M"/>
    <s v="¥210M"/>
    <s v="¥0"/>
    <s v="¥56,911"/>
    <n v="4742.5474254742549"/>
  </r>
  <r>
    <x v="3709"/>
    <n v="2003"/>
    <x v="2"/>
    <x v="3"/>
    <s v="Series C"/>
    <n v="460"/>
    <n v="3691"/>
    <n v="757"/>
    <n v="40.770000000000003"/>
    <n v="9"/>
    <s v="Yes"/>
    <s v="No"/>
    <n v="46"/>
    <x v="4"/>
    <n v="1823917"/>
    <n v="4"/>
    <n v="21"/>
    <n v="0.12462747222974803"/>
    <n v="205093.4706041723"/>
    <n v="1.6456521739130434"/>
    <x v="3"/>
    <s v="High Performer"/>
    <x v="0"/>
    <s v="€"/>
    <s v="€460M"/>
    <s v="€757M"/>
    <s v="€0"/>
    <s v="€2,05,093"/>
    <n v="17091.122550347693"/>
  </r>
  <r>
    <x v="3710"/>
    <n v="2010"/>
    <x v="1"/>
    <x v="9"/>
    <s v="Series C"/>
    <n v="336"/>
    <n v="3693"/>
    <n v="415"/>
    <n v="43.7"/>
    <n v="8"/>
    <s v="Yes"/>
    <s v="Yes"/>
    <n v="57"/>
    <x v="2"/>
    <n v="1624943"/>
    <n v="4"/>
    <n v="14"/>
    <n v="9.0982940698619008E-2"/>
    <n v="112374.76306525859"/>
    <n v="1.2351190476190477"/>
    <x v="1"/>
    <s v="High Performer"/>
    <x v="0"/>
    <s v="¥"/>
    <s v="¥336M"/>
    <s v="¥415M"/>
    <s v="¥0"/>
    <s v="¥1,12,375"/>
    <n v="9364.5635887715489"/>
  </r>
  <r>
    <x v="3711"/>
    <n v="2013"/>
    <x v="3"/>
    <x v="4"/>
    <s v="Series A"/>
    <n v="29"/>
    <n v="3694"/>
    <n v="673"/>
    <n v="0.89"/>
    <n v="8"/>
    <s v="Yes"/>
    <s v="Yes"/>
    <n v="31"/>
    <x v="3"/>
    <n v="25345"/>
    <n v="2"/>
    <n v="11"/>
    <n v="7.8505684894423396E-3"/>
    <n v="182187.33080671358"/>
    <n v="23.206896551724139"/>
    <x v="0"/>
    <s v="Normal"/>
    <x v="0"/>
    <s v="€"/>
    <s v="€29M"/>
    <s v="€673M"/>
    <s v="€0"/>
    <s v="€1,82,187"/>
    <n v="15182.277567226132"/>
  </r>
  <r>
    <x v="3712"/>
    <n v="2005"/>
    <x v="2"/>
    <x v="3"/>
    <s v="Series A"/>
    <n v="146"/>
    <n v="3695"/>
    <n v="104"/>
    <n v="3.34"/>
    <n v="9"/>
    <s v="Yes"/>
    <s v="Yes"/>
    <n v="45"/>
    <x v="4"/>
    <n v="2948809"/>
    <n v="2"/>
    <n v="19"/>
    <n v="3.9512855209742896E-2"/>
    <n v="28146.143437077131"/>
    <n v="0.71232876712328763"/>
    <x v="0"/>
    <s v="High Performer"/>
    <x v="0"/>
    <s v="€"/>
    <s v="€146M"/>
    <s v="€104M"/>
    <s v="€0"/>
    <s v="€28,146"/>
    <n v="2345.5119530897609"/>
  </r>
  <r>
    <x v="3713"/>
    <n v="2018"/>
    <x v="4"/>
    <x v="8"/>
    <s v="Series A"/>
    <n v="109"/>
    <n v="3695"/>
    <n v="92"/>
    <n v="46.08"/>
    <n v="7"/>
    <s v="No"/>
    <s v="No"/>
    <n v="52"/>
    <x v="0"/>
    <n v="4558863"/>
    <n v="2"/>
    <n v="6"/>
    <n v="2.9499323410013531E-2"/>
    <n v="24898.511502029771"/>
    <n v="0.84403669724770647"/>
    <x v="1"/>
    <s v="Normal"/>
    <x v="1"/>
    <s v="$"/>
    <s v="$109M"/>
    <s v="$92M"/>
    <s v="$0"/>
    <s v="$24,899"/>
    <n v="2074.8759585024809"/>
  </r>
  <r>
    <x v="3714"/>
    <n v="2005"/>
    <x v="3"/>
    <x v="2"/>
    <s v="Seed"/>
    <n v="12"/>
    <n v="3696"/>
    <n v="937"/>
    <n v="11.16"/>
    <n v="7"/>
    <s v="No"/>
    <s v="No"/>
    <n v="18"/>
    <x v="4"/>
    <n v="3959134"/>
    <n v="1"/>
    <n v="19"/>
    <n v="3.246753246753247E-3"/>
    <n v="253517.31601731601"/>
    <n v="78.083333333333329"/>
    <x v="0"/>
    <s v="Normal"/>
    <x v="1"/>
    <s v="€"/>
    <s v="€12M"/>
    <s v="€937M"/>
    <s v="€0"/>
    <s v="€2,53,517"/>
    <n v="21126.443001443"/>
  </r>
  <r>
    <x v="3715"/>
    <n v="2013"/>
    <x v="4"/>
    <x v="5"/>
    <s v="Series A"/>
    <n v="205"/>
    <n v="3697"/>
    <n v="299"/>
    <n v="24.67"/>
    <n v="5"/>
    <s v="No"/>
    <s v="No"/>
    <n v="25"/>
    <x v="0"/>
    <n v="3038281"/>
    <n v="2"/>
    <n v="11"/>
    <n v="5.5450365160941303E-2"/>
    <n v="80876.386259129024"/>
    <n v="1.4585365853658536"/>
    <x v="2"/>
    <s v="Normal"/>
    <x v="1"/>
    <s v="$"/>
    <s v="$205M"/>
    <s v="$299M"/>
    <s v="$0"/>
    <s v="$80,876"/>
    <n v="6739.6988549274183"/>
  </r>
  <r>
    <x v="3716"/>
    <n v="2022"/>
    <x v="2"/>
    <x v="0"/>
    <s v="IPO"/>
    <n v="93"/>
    <n v="3698"/>
    <n v="246"/>
    <n v="32.46"/>
    <n v="2"/>
    <s v="No"/>
    <s v="Yes"/>
    <n v="6"/>
    <x v="4"/>
    <n v="4671867"/>
    <n v="5"/>
    <n v="2"/>
    <n v="2.5148729042725797E-2"/>
    <n v="66522.444564629535"/>
    <n v="2.6451612903225805"/>
    <x v="0"/>
    <s v="Normal"/>
    <x v="2"/>
    <s v="€"/>
    <s v="€93M"/>
    <s v="€246M"/>
    <s v="€0"/>
    <s v="€66,522"/>
    <n v="5543.5370470524604"/>
  </r>
  <r>
    <x v="3717"/>
    <n v="2006"/>
    <x v="6"/>
    <x v="2"/>
    <s v="Seed"/>
    <n v="160"/>
    <n v="3701"/>
    <n v="901"/>
    <n v="32.81"/>
    <n v="7"/>
    <s v="No"/>
    <s v="No"/>
    <n v="28"/>
    <x v="0"/>
    <n v="4193459"/>
    <n v="1"/>
    <n v="18"/>
    <n v="4.3231559038097812E-2"/>
    <n v="243447.71683328829"/>
    <n v="5.6312499999999996"/>
    <x v="0"/>
    <s v="Normal"/>
    <x v="1"/>
    <s v="£"/>
    <s v="£160M"/>
    <s v="£901M"/>
    <s v="£0"/>
    <s v="£2,43,448"/>
    <n v="20287.30973610736"/>
  </r>
  <r>
    <x v="3718"/>
    <n v="2020"/>
    <x v="4"/>
    <x v="4"/>
    <s v="Series A"/>
    <n v="204"/>
    <n v="3701"/>
    <n v="646"/>
    <n v="8.07"/>
    <n v="4"/>
    <s v="Yes"/>
    <s v="No"/>
    <n v="41"/>
    <x v="1"/>
    <n v="3523388"/>
    <n v="2"/>
    <n v="4"/>
    <n v="5.5120237773574707E-2"/>
    <n v="174547.41961631991"/>
    <n v="3.1666666666666665"/>
    <x v="2"/>
    <s v="Normal"/>
    <x v="0"/>
    <s v="$"/>
    <s v="$204M"/>
    <s v="$646M"/>
    <s v="$0"/>
    <s v="$1,74,547"/>
    <n v="14545.618301359993"/>
  </r>
  <r>
    <x v="3719"/>
    <n v="2016"/>
    <x v="8"/>
    <x v="2"/>
    <s v="IPO"/>
    <n v="67"/>
    <n v="3702"/>
    <n v="86"/>
    <n v="40.479999999999997"/>
    <n v="6"/>
    <s v="Yes"/>
    <s v="No"/>
    <n v="52"/>
    <x v="1"/>
    <n v="4494297"/>
    <n v="5"/>
    <n v="8"/>
    <n v="1.8098325229605618E-2"/>
    <n v="23230.686115613182"/>
    <n v="1.2835820895522387"/>
    <x v="3"/>
    <s v="Normal"/>
    <x v="0"/>
    <s v="$"/>
    <s v="$67M"/>
    <s v="$86M"/>
    <s v="$0"/>
    <s v="$23,231"/>
    <n v="1935.8905096344317"/>
  </r>
  <r>
    <x v="3720"/>
    <n v="2020"/>
    <x v="4"/>
    <x v="3"/>
    <s v="Series A"/>
    <n v="444"/>
    <n v="3705"/>
    <n v="807"/>
    <n v="47.88"/>
    <n v="7"/>
    <s v="No"/>
    <s v="No"/>
    <n v="28"/>
    <x v="4"/>
    <n v="2654408"/>
    <n v="2"/>
    <n v="4"/>
    <n v="0.11983805668016194"/>
    <n v="217813.76518218624"/>
    <n v="1.8175675675675675"/>
    <x v="3"/>
    <s v="Normal"/>
    <x v="1"/>
    <s v="$"/>
    <s v="$444M"/>
    <s v="$807M"/>
    <s v="$0"/>
    <s v="$2,17,814"/>
    <n v="18151.147098515521"/>
  </r>
  <r>
    <x v="3721"/>
    <n v="2019"/>
    <x v="5"/>
    <x v="2"/>
    <s v="Series B"/>
    <n v="346"/>
    <n v="3706"/>
    <n v="839"/>
    <n v="48.3"/>
    <n v="9"/>
    <s v="No"/>
    <s v="Yes"/>
    <n v="33"/>
    <x v="3"/>
    <n v="4261157"/>
    <n v="3"/>
    <n v="5"/>
    <n v="9.3362115488397193E-2"/>
    <n v="226389.63842417701"/>
    <n v="2.4248554913294798"/>
    <x v="3"/>
    <s v="High Performer"/>
    <x v="2"/>
    <s v="¥"/>
    <s v="¥346M"/>
    <s v="¥839M"/>
    <s v="¥0"/>
    <s v="¥2,26,390"/>
    <n v="18865.803202014751"/>
  </r>
  <r>
    <x v="3722"/>
    <n v="2011"/>
    <x v="9"/>
    <x v="8"/>
    <s v="Seed"/>
    <n v="429"/>
    <n v="3706"/>
    <n v="576"/>
    <n v="20.62"/>
    <n v="9"/>
    <s v="Yes"/>
    <s v="Yes"/>
    <n v="16"/>
    <x v="3"/>
    <n v="3149970"/>
    <n v="1"/>
    <n v="13"/>
    <n v="0.11575822989746357"/>
    <n v="155423.63734484618"/>
    <n v="1.3426573426573427"/>
    <x v="0"/>
    <s v="High Performer"/>
    <x v="0"/>
    <n v="0"/>
    <s v="0429M"/>
    <s v="0576M"/>
    <s v="00"/>
    <s v="01,55,424"/>
    <n v="12951.969778737182"/>
  </r>
  <r>
    <x v="3723"/>
    <n v="2015"/>
    <x v="4"/>
    <x v="1"/>
    <s v="Series A"/>
    <n v="278"/>
    <n v="3706"/>
    <n v="951"/>
    <n v="2.88"/>
    <n v="4"/>
    <s v="Yes"/>
    <s v="Yes"/>
    <n v="18"/>
    <x v="1"/>
    <n v="1323480"/>
    <n v="2"/>
    <n v="9"/>
    <n v="7.5013491635186183E-2"/>
    <n v="256610.90124123043"/>
    <n v="3.420863309352518"/>
    <x v="2"/>
    <s v="Normal"/>
    <x v="0"/>
    <s v="$"/>
    <s v="$278M"/>
    <s v="$951M"/>
    <s v="$0"/>
    <s v="$2,56,611"/>
    <n v="21384.241770102537"/>
  </r>
  <r>
    <x v="3724"/>
    <n v="2018"/>
    <x v="8"/>
    <x v="0"/>
    <s v="Seed"/>
    <n v="76"/>
    <n v="3706"/>
    <n v="913"/>
    <n v="44.24"/>
    <n v="1"/>
    <s v="Yes"/>
    <s v="Yes"/>
    <n v="15"/>
    <x v="3"/>
    <n v="2144449"/>
    <n v="1"/>
    <n v="6"/>
    <n v="2.0507285483000539E-2"/>
    <n v="246357.25849973017"/>
    <n v="12.013157894736842"/>
    <x v="3"/>
    <s v="Normal"/>
    <x v="0"/>
    <s v="$"/>
    <s v="$76M"/>
    <s v="$913M"/>
    <s v="$0"/>
    <s v="$2,46,357"/>
    <n v="20529.771541644179"/>
  </r>
  <r>
    <x v="3725"/>
    <n v="2007"/>
    <x v="1"/>
    <x v="7"/>
    <s v="Series B"/>
    <n v="318"/>
    <n v="3707"/>
    <n v="145"/>
    <n v="40.770000000000003"/>
    <n v="7"/>
    <s v="No"/>
    <s v="Yes"/>
    <n v="58"/>
    <x v="1"/>
    <n v="4823603"/>
    <n v="3"/>
    <n v="17"/>
    <n v="8.578365254923119E-2"/>
    <n v="39115.187483140005"/>
    <n v="0.45597484276729561"/>
    <x v="2"/>
    <s v="Normal"/>
    <x v="2"/>
    <s v="¥"/>
    <s v="¥318M"/>
    <s v="¥145M"/>
    <s v="¥0"/>
    <s v="¥39,115"/>
    <n v="3259.5989569283338"/>
  </r>
  <r>
    <x v="3726"/>
    <n v="2015"/>
    <x v="6"/>
    <x v="4"/>
    <s v="Series B"/>
    <n v="89"/>
    <n v="3707"/>
    <n v="680"/>
    <n v="19.11"/>
    <n v="7"/>
    <s v="Yes"/>
    <s v="Yes"/>
    <n v="40"/>
    <x v="1"/>
    <n v="4964296"/>
    <n v="3"/>
    <n v="9"/>
    <n v="2.4008632317237658E-2"/>
    <n v="183436.74130024278"/>
    <n v="7.6404494382022472"/>
    <x v="0"/>
    <s v="Normal"/>
    <x v="0"/>
    <s v="£"/>
    <s v="£89M"/>
    <s v="£680M"/>
    <s v="£0"/>
    <s v="£1,83,437"/>
    <n v="15286.395108353565"/>
  </r>
  <r>
    <x v="3727"/>
    <n v="2004"/>
    <x v="3"/>
    <x v="8"/>
    <s v="IPO"/>
    <n v="194"/>
    <n v="3707"/>
    <n v="442"/>
    <n v="15.86"/>
    <n v="7"/>
    <s v="No"/>
    <s v="No"/>
    <n v="77"/>
    <x v="2"/>
    <n v="4421431"/>
    <n v="5"/>
    <n v="20"/>
    <n v="5.2333423253304562E-2"/>
    <n v="119233.88184515781"/>
    <n v="2.2783505154639174"/>
    <x v="3"/>
    <s v="Normal"/>
    <x v="1"/>
    <s v="€"/>
    <s v="€194M"/>
    <s v="€442M"/>
    <s v="€0"/>
    <s v="€1,19,234"/>
    <n v="9936.1568204298183"/>
  </r>
  <r>
    <x v="3728"/>
    <n v="2003"/>
    <x v="3"/>
    <x v="0"/>
    <s v="Series A"/>
    <n v="449"/>
    <n v="3707"/>
    <n v="672"/>
    <n v="27.21"/>
    <n v="7"/>
    <s v="No"/>
    <s v="Yes"/>
    <n v="78"/>
    <x v="4"/>
    <n v="3073810"/>
    <n v="2"/>
    <n v="21"/>
    <n v="0.12112220124089561"/>
    <n v="181278.66199082817"/>
    <n v="1.4966592427616927"/>
    <x v="0"/>
    <s v="Normal"/>
    <x v="2"/>
    <s v="€"/>
    <s v="€449M"/>
    <s v="€672M"/>
    <s v="€0"/>
    <s v="€1,81,279"/>
    <n v="15106.555165902348"/>
  </r>
  <r>
    <x v="3729"/>
    <n v="2019"/>
    <x v="3"/>
    <x v="8"/>
    <s v="Series C"/>
    <n v="117"/>
    <n v="3707"/>
    <n v="340"/>
    <n v="8.15"/>
    <n v="4"/>
    <s v="Yes"/>
    <s v="No"/>
    <n v="70"/>
    <x v="0"/>
    <n v="4200862"/>
    <n v="4"/>
    <n v="5"/>
    <n v="3.1561909900188832E-2"/>
    <n v="91718.370650121389"/>
    <n v="2.9059829059829059"/>
    <x v="3"/>
    <s v="Normal"/>
    <x v="0"/>
    <s v="€"/>
    <s v="€117M"/>
    <s v="€340M"/>
    <s v="€0"/>
    <s v="€91,718"/>
    <n v="7643.1975541767824"/>
  </r>
  <r>
    <x v="3730"/>
    <n v="2012"/>
    <x v="5"/>
    <x v="4"/>
    <s v="Series A"/>
    <n v="381"/>
    <n v="3710"/>
    <n v="32"/>
    <n v="39.96"/>
    <n v="3"/>
    <s v="Yes"/>
    <s v="No"/>
    <n v="12"/>
    <x v="2"/>
    <n v="4881933"/>
    <n v="2"/>
    <n v="12"/>
    <n v="0.10269541778975741"/>
    <n v="8625.3369272237196"/>
    <n v="8.3989501312335957E-2"/>
    <x v="3"/>
    <s v="Normal"/>
    <x v="0"/>
    <s v="¥"/>
    <s v="¥381M"/>
    <s v="¥32M"/>
    <s v="¥0"/>
    <s v="¥8,625"/>
    <n v="718.7780772686433"/>
  </r>
  <r>
    <x v="3731"/>
    <n v="2018"/>
    <x v="3"/>
    <x v="2"/>
    <s v="Seed"/>
    <n v="439"/>
    <n v="3711"/>
    <n v="994"/>
    <n v="6.23"/>
    <n v="4"/>
    <s v="Yes"/>
    <s v="No"/>
    <n v="41"/>
    <x v="3"/>
    <n v="2083710"/>
    <n v="1"/>
    <n v="6"/>
    <n v="0.11829695499865266"/>
    <n v="267852.33090811101"/>
    <n v="2.2642369020501141"/>
    <x v="3"/>
    <s v="Normal"/>
    <x v="0"/>
    <s v="€"/>
    <s v="€439M"/>
    <s v="€994M"/>
    <s v="€0"/>
    <s v="€2,67,852"/>
    <n v="22321.027575675918"/>
  </r>
  <r>
    <x v="3732"/>
    <n v="2007"/>
    <x v="0"/>
    <x v="0"/>
    <s v="Series A"/>
    <n v="491"/>
    <n v="3712"/>
    <n v="847"/>
    <n v="36.65"/>
    <n v="2"/>
    <s v="No"/>
    <s v="No"/>
    <n v="92"/>
    <x v="2"/>
    <n v="2557630"/>
    <n v="2"/>
    <n v="17"/>
    <n v="0.13227370689655171"/>
    <n v="228178.87931034484"/>
    <n v="1.725050916496945"/>
    <x v="3"/>
    <s v="Normal"/>
    <x v="1"/>
    <s v="₹"/>
    <s v="₹491M"/>
    <s v="₹847M"/>
    <s v="₹0"/>
    <s v="₹2,28,179"/>
    <n v="19014.906609195401"/>
  </r>
  <r>
    <x v="3733"/>
    <n v="2009"/>
    <x v="7"/>
    <x v="5"/>
    <s v="Series A"/>
    <n v="366"/>
    <n v="3713"/>
    <n v="230"/>
    <n v="28.51"/>
    <n v="7"/>
    <s v="No"/>
    <s v="Yes"/>
    <n v="90"/>
    <x v="1"/>
    <n v="3760245"/>
    <n v="2"/>
    <n v="15"/>
    <n v="9.8572582817129009E-2"/>
    <n v="61944.519256665772"/>
    <n v="0.62841530054644812"/>
    <x v="2"/>
    <s v="Normal"/>
    <x v="2"/>
    <s v="A$"/>
    <s v="A$366M"/>
    <s v="A$230M"/>
    <s v="A$0"/>
    <s v="A$61,945"/>
    <n v="5162.043271388814"/>
  </r>
  <r>
    <x v="3734"/>
    <n v="2005"/>
    <x v="4"/>
    <x v="4"/>
    <s v="IPO"/>
    <n v="54"/>
    <n v="3713"/>
    <n v="923"/>
    <n v="41.79"/>
    <n v="7"/>
    <s v="No"/>
    <s v="Yes"/>
    <n v="36"/>
    <x v="0"/>
    <n v="3577736"/>
    <n v="5"/>
    <n v="19"/>
    <n v="1.4543495825478051E-2"/>
    <n v="248586.04901696742"/>
    <n v="17.092592592592592"/>
    <x v="0"/>
    <s v="Normal"/>
    <x v="2"/>
    <s v="$"/>
    <s v="$54M"/>
    <s v="$923M"/>
    <s v="$0"/>
    <s v="$2,48,586"/>
    <n v="20715.504084747285"/>
  </r>
  <r>
    <x v="3735"/>
    <n v="2006"/>
    <x v="1"/>
    <x v="4"/>
    <s v="Seed"/>
    <n v="280"/>
    <n v="3714"/>
    <n v="635"/>
    <n v="10.64"/>
    <n v="7"/>
    <s v="Yes"/>
    <s v="Yes"/>
    <n v="89"/>
    <x v="2"/>
    <n v="271175"/>
    <n v="1"/>
    <n v="18"/>
    <n v="7.5390414647280565E-2"/>
    <n v="170974.69036079699"/>
    <n v="2.2678571428571428"/>
    <x v="2"/>
    <s v="Normal"/>
    <x v="0"/>
    <s v="¥"/>
    <s v="¥280M"/>
    <s v="¥635M"/>
    <s v="¥0"/>
    <s v="¥1,70,975"/>
    <n v="14247.890863399749"/>
  </r>
  <r>
    <x v="3736"/>
    <n v="2007"/>
    <x v="0"/>
    <x v="9"/>
    <s v="Seed"/>
    <n v="67"/>
    <n v="3715"/>
    <n v="104"/>
    <n v="34.840000000000003"/>
    <n v="4"/>
    <s v="Yes"/>
    <s v="Yes"/>
    <n v="85"/>
    <x v="1"/>
    <n v="2912308"/>
    <n v="1"/>
    <n v="17"/>
    <n v="1.80349932705249E-2"/>
    <n v="27994.616419919246"/>
    <n v="1.5522388059701493"/>
    <x v="3"/>
    <s v="Normal"/>
    <x v="0"/>
    <s v="₹"/>
    <s v="₹67M"/>
    <s v="₹104M"/>
    <s v="₹0"/>
    <s v="₹27,995"/>
    <n v="2332.884701659937"/>
  </r>
  <r>
    <x v="3737"/>
    <n v="2008"/>
    <x v="5"/>
    <x v="2"/>
    <s v="Series A"/>
    <n v="302"/>
    <n v="3715"/>
    <n v="601"/>
    <n v="47.62"/>
    <n v="4"/>
    <s v="No"/>
    <s v="Yes"/>
    <n v="72"/>
    <x v="3"/>
    <n v="4849565"/>
    <n v="2"/>
    <n v="16"/>
    <n v="8.1292059219380888E-2"/>
    <n v="161776.58142664871"/>
    <n v="1.990066225165563"/>
    <x v="2"/>
    <s v="Normal"/>
    <x v="2"/>
    <s v="¥"/>
    <s v="¥302M"/>
    <s v="¥601M"/>
    <s v="¥0"/>
    <s v="¥1,61,777"/>
    <n v="13481.38178555406"/>
  </r>
  <r>
    <x v="3738"/>
    <n v="2012"/>
    <x v="6"/>
    <x v="2"/>
    <s v="Series B"/>
    <n v="82"/>
    <n v="3716"/>
    <n v="53"/>
    <n v="42.01"/>
    <n v="7"/>
    <s v="Yes"/>
    <s v="No"/>
    <n v="14"/>
    <x v="2"/>
    <n v="1122001"/>
    <n v="3"/>
    <n v="12"/>
    <n v="2.2066738428417654E-2"/>
    <n v="14262.64800861141"/>
    <n v="0.64634146341463417"/>
    <x v="2"/>
    <s v="Normal"/>
    <x v="0"/>
    <s v="£"/>
    <s v="£82M"/>
    <s v="£53M"/>
    <s v="£0"/>
    <s v="£14,263"/>
    <n v="1188.5540007176176"/>
  </r>
  <r>
    <x v="3739"/>
    <n v="2006"/>
    <x v="3"/>
    <x v="1"/>
    <s v="Series B"/>
    <n v="60"/>
    <n v="3716"/>
    <n v="215"/>
    <n v="28.01"/>
    <n v="7"/>
    <s v="No"/>
    <s v="Yes"/>
    <n v="42"/>
    <x v="2"/>
    <n v="4106001"/>
    <n v="3"/>
    <n v="18"/>
    <n v="1.6146393972012917E-2"/>
    <n v="57857.911733046283"/>
    <n v="3.5833333333333335"/>
    <x v="3"/>
    <s v="Normal"/>
    <x v="2"/>
    <s v="€"/>
    <s v="€60M"/>
    <s v="€215M"/>
    <s v="€0"/>
    <s v="€57,858"/>
    <n v="4821.4926444205239"/>
  </r>
  <r>
    <x v="3740"/>
    <n v="2021"/>
    <x v="1"/>
    <x v="5"/>
    <s v="IPO"/>
    <n v="413"/>
    <n v="3717"/>
    <n v="500"/>
    <n v="21.82"/>
    <n v="9"/>
    <s v="No"/>
    <s v="Yes"/>
    <n v="65"/>
    <x v="3"/>
    <n v="4762997"/>
    <n v="5"/>
    <n v="3"/>
    <n v="0.1111111111111111"/>
    <n v="134517.08366962604"/>
    <n v="1.2106537530266344"/>
    <x v="0"/>
    <s v="High Performer"/>
    <x v="2"/>
    <s v="¥"/>
    <s v="¥413M"/>
    <s v="¥500M"/>
    <s v="¥0"/>
    <s v="¥1,34,517"/>
    <n v="11209.756972468836"/>
  </r>
  <r>
    <x v="3741"/>
    <n v="2013"/>
    <x v="6"/>
    <x v="6"/>
    <s v="IPO"/>
    <n v="227"/>
    <n v="3717"/>
    <n v="683"/>
    <n v="28.74"/>
    <n v="2"/>
    <s v="Yes"/>
    <s v="Yes"/>
    <n v="17"/>
    <x v="3"/>
    <n v="3479753"/>
    <n v="5"/>
    <n v="11"/>
    <n v="6.1070755986010222E-2"/>
    <n v="183750.33629270917"/>
    <n v="3.0088105726872247"/>
    <x v="2"/>
    <s v="Normal"/>
    <x v="0"/>
    <s v="£"/>
    <s v="£227M"/>
    <s v="£683M"/>
    <s v="£0"/>
    <s v="£1,83,750"/>
    <n v="15312.528024392432"/>
  </r>
  <r>
    <x v="3742"/>
    <n v="2013"/>
    <x v="1"/>
    <x v="0"/>
    <s v="Series A"/>
    <n v="56"/>
    <n v="3721"/>
    <n v="577"/>
    <n v="40.65"/>
    <n v="7"/>
    <s v="Yes"/>
    <s v="Yes"/>
    <n v="89"/>
    <x v="1"/>
    <n v="475155"/>
    <n v="2"/>
    <n v="11"/>
    <n v="1.5049717817790917E-2"/>
    <n v="155065.84251545282"/>
    <n v="10.303571428571429"/>
    <x v="2"/>
    <s v="Normal"/>
    <x v="0"/>
    <s v="¥"/>
    <s v="¥56M"/>
    <s v="¥577M"/>
    <s v="¥0"/>
    <s v="¥1,55,066"/>
    <n v="12922.153542954404"/>
  </r>
  <r>
    <x v="3743"/>
    <n v="2016"/>
    <x v="7"/>
    <x v="8"/>
    <s v="Series A"/>
    <n v="83"/>
    <n v="3721"/>
    <n v="793"/>
    <n v="30.61"/>
    <n v="4"/>
    <s v="No"/>
    <s v="No"/>
    <n v="48"/>
    <x v="0"/>
    <n v="4510869"/>
    <n v="2"/>
    <n v="8"/>
    <n v="2.2305831765654396E-2"/>
    <n v="213114.75409836066"/>
    <n v="9.5542168674698793"/>
    <x v="3"/>
    <s v="Normal"/>
    <x v="1"/>
    <s v="A$"/>
    <s v="A$83M"/>
    <s v="A$793M"/>
    <s v="A$0"/>
    <s v="A$2,13,115"/>
    <n v="17759.562841530056"/>
  </r>
  <r>
    <x v="3744"/>
    <n v="2018"/>
    <x v="6"/>
    <x v="0"/>
    <s v="Series A"/>
    <n v="416"/>
    <n v="3721"/>
    <n v="68"/>
    <n v="25.98"/>
    <n v="3"/>
    <s v="Yes"/>
    <s v="Yes"/>
    <n v="79"/>
    <x v="3"/>
    <n v="201430"/>
    <n v="2"/>
    <n v="6"/>
    <n v="0.11179790378930395"/>
    <n v="18274.657350174683"/>
    <n v="0.16346153846153846"/>
    <x v="0"/>
    <s v="Normal"/>
    <x v="0"/>
    <s v="£"/>
    <s v="£416M"/>
    <s v="£68M"/>
    <s v="£0"/>
    <s v="£18,275"/>
    <n v="1522.888112514557"/>
  </r>
  <r>
    <x v="3745"/>
    <n v="2000"/>
    <x v="0"/>
    <x v="1"/>
    <s v="IPO"/>
    <n v="121"/>
    <n v="3723"/>
    <n v="593"/>
    <n v="42.84"/>
    <n v="5"/>
    <s v="No"/>
    <s v="No"/>
    <n v="37"/>
    <x v="1"/>
    <n v="3565530"/>
    <n v="5"/>
    <n v="24"/>
    <n v="3.2500671501477306E-2"/>
    <n v="159280.15041633093"/>
    <n v="4.9008264462809921"/>
    <x v="3"/>
    <s v="Normal"/>
    <x v="1"/>
    <s v="₹"/>
    <s v="₹121M"/>
    <s v="₹593M"/>
    <s v="₹0"/>
    <s v="₹1,59,280"/>
    <n v="13273.345868027576"/>
  </r>
  <r>
    <x v="3746"/>
    <n v="2014"/>
    <x v="7"/>
    <x v="2"/>
    <s v="Seed"/>
    <n v="316"/>
    <n v="3725"/>
    <n v="252"/>
    <n v="27.21"/>
    <n v="4"/>
    <s v="Yes"/>
    <s v="No"/>
    <n v="23"/>
    <x v="3"/>
    <n v="1436800"/>
    <n v="1"/>
    <n v="10"/>
    <n v="8.4832214765100666E-2"/>
    <n v="67651.006711409398"/>
    <n v="0.79746835443037978"/>
    <x v="0"/>
    <s v="Normal"/>
    <x v="0"/>
    <s v="A$"/>
    <s v="A$316M"/>
    <s v="A$252M"/>
    <s v="A$0"/>
    <s v="A$67,651"/>
    <n v="5637.5838926174492"/>
  </r>
  <r>
    <x v="3747"/>
    <n v="2020"/>
    <x v="8"/>
    <x v="6"/>
    <s v="Series B"/>
    <n v="294"/>
    <n v="3726"/>
    <n v="499"/>
    <n v="20.54"/>
    <n v="9"/>
    <s v="No"/>
    <s v="No"/>
    <n v="82"/>
    <x v="4"/>
    <n v="3580230"/>
    <n v="3"/>
    <n v="4"/>
    <n v="7.8904991948470213E-2"/>
    <n v="133923.77885131509"/>
    <n v="1.6972789115646258"/>
    <x v="3"/>
    <s v="High Performer"/>
    <x v="1"/>
    <s v="$"/>
    <s v="$294M"/>
    <s v="$499M"/>
    <s v="$0"/>
    <s v="$1,33,924"/>
    <n v="11160.314904276256"/>
  </r>
  <r>
    <x v="3748"/>
    <n v="2002"/>
    <x v="9"/>
    <x v="3"/>
    <s v="Series B"/>
    <n v="476"/>
    <n v="3728"/>
    <n v="356"/>
    <n v="48.57"/>
    <n v="3"/>
    <s v="No"/>
    <s v="Yes"/>
    <n v="16"/>
    <x v="1"/>
    <n v="136877"/>
    <n v="3"/>
    <n v="22"/>
    <n v="0.12768240343347639"/>
    <n v="95493.562231759657"/>
    <n v="0.74789915966386555"/>
    <x v="0"/>
    <s v="Normal"/>
    <x v="2"/>
    <n v="0"/>
    <s v="0476M"/>
    <s v="0356M"/>
    <s v="00"/>
    <s v="095,494"/>
    <n v="7957.7968526466384"/>
  </r>
  <r>
    <x v="3749"/>
    <n v="2004"/>
    <x v="6"/>
    <x v="9"/>
    <s v="Seed"/>
    <n v="186"/>
    <n v="3730"/>
    <n v="484"/>
    <n v="23.2"/>
    <n v="2"/>
    <s v="Yes"/>
    <s v="No"/>
    <n v="36"/>
    <x v="3"/>
    <n v="49170"/>
    <n v="1"/>
    <n v="20"/>
    <n v="4.9865951742627347E-2"/>
    <n v="129758.71313672922"/>
    <n v="2.6021505376344085"/>
    <x v="0"/>
    <s v="Normal"/>
    <x v="0"/>
    <s v="£"/>
    <s v="£186M"/>
    <s v="£484M"/>
    <s v="£0"/>
    <s v="£1,29,759"/>
    <n v="10813.226094727435"/>
  </r>
  <r>
    <x v="3750"/>
    <n v="2006"/>
    <x v="5"/>
    <x v="2"/>
    <s v="Seed"/>
    <n v="157"/>
    <n v="3732"/>
    <n v="730"/>
    <n v="46.61"/>
    <n v="5"/>
    <s v="No"/>
    <s v="No"/>
    <n v="65"/>
    <x v="2"/>
    <n v="4571690"/>
    <n v="1"/>
    <n v="18"/>
    <n v="4.2068595927116828E-2"/>
    <n v="195605.57341907825"/>
    <n v="4.6496815286624207"/>
    <x v="0"/>
    <s v="Normal"/>
    <x v="1"/>
    <s v="¥"/>
    <s v="¥157M"/>
    <s v="¥730M"/>
    <s v="¥0"/>
    <s v="¥1,95,606"/>
    <n v="16300.464451589853"/>
  </r>
  <r>
    <x v="3751"/>
    <n v="2013"/>
    <x v="8"/>
    <x v="6"/>
    <s v="Series B"/>
    <n v="249"/>
    <n v="3736"/>
    <n v="818"/>
    <n v="11.53"/>
    <n v="1"/>
    <s v="Yes"/>
    <s v="No"/>
    <n v="77"/>
    <x v="4"/>
    <n v="3317515"/>
    <n v="3"/>
    <n v="11"/>
    <n v="6.6648822269807284E-2"/>
    <n v="218950.7494646681"/>
    <n v="3.285140562248996"/>
    <x v="0"/>
    <s v="Normal"/>
    <x v="0"/>
    <s v="$"/>
    <s v="$249M"/>
    <s v="$818M"/>
    <s v="$0"/>
    <s v="$2,18,951"/>
    <n v="18245.895788722341"/>
  </r>
  <r>
    <x v="3752"/>
    <n v="2018"/>
    <x v="2"/>
    <x v="4"/>
    <s v="IPO"/>
    <n v="218"/>
    <n v="3738"/>
    <n v="411"/>
    <n v="39.979999999999997"/>
    <n v="5"/>
    <s v="No"/>
    <s v="Yes"/>
    <n v="18"/>
    <x v="2"/>
    <n v="3467864"/>
    <n v="5"/>
    <n v="6"/>
    <n v="5.8319957196361689E-2"/>
    <n v="109951.84590690209"/>
    <n v="1.8853211009174311"/>
    <x v="0"/>
    <s v="Normal"/>
    <x v="2"/>
    <s v="€"/>
    <s v="€218M"/>
    <s v="€411M"/>
    <s v="€0"/>
    <s v="€1,09,952"/>
    <n v="9162.6538255751748"/>
  </r>
  <r>
    <x v="3753"/>
    <n v="2000"/>
    <x v="6"/>
    <x v="3"/>
    <s v="IPO"/>
    <n v="127"/>
    <n v="3738"/>
    <n v="398"/>
    <n v="15.12"/>
    <n v="2"/>
    <s v="No"/>
    <s v="Yes"/>
    <n v="60"/>
    <x v="2"/>
    <n v="2782726"/>
    <n v="5"/>
    <n v="24"/>
    <n v="3.3975387907972179E-2"/>
    <n v="106474.05029427502"/>
    <n v="3.1338582677165356"/>
    <x v="2"/>
    <s v="Normal"/>
    <x v="2"/>
    <s v="£"/>
    <s v="£127M"/>
    <s v="£398M"/>
    <s v="£0"/>
    <s v="£1,06,474"/>
    <n v="8872.8375245229181"/>
  </r>
  <r>
    <x v="3754"/>
    <n v="2006"/>
    <x v="4"/>
    <x v="9"/>
    <s v="Seed"/>
    <n v="56"/>
    <n v="3739"/>
    <n v="340"/>
    <n v="34.69"/>
    <n v="5"/>
    <s v="No"/>
    <s v="No"/>
    <n v="41"/>
    <x v="2"/>
    <n v="4985779"/>
    <n v="1"/>
    <n v="18"/>
    <n v="1.4977266648836588E-2"/>
    <n v="90933.404653650708"/>
    <n v="6.0714285714285712"/>
    <x v="0"/>
    <s v="Normal"/>
    <x v="1"/>
    <s v="$"/>
    <s v="$56M"/>
    <s v="$340M"/>
    <s v="$0"/>
    <s v="$90,933"/>
    <n v="7577.783721137559"/>
  </r>
  <r>
    <x v="3755"/>
    <n v="2012"/>
    <x v="3"/>
    <x v="7"/>
    <s v="Series C"/>
    <n v="272"/>
    <n v="3740"/>
    <n v="901"/>
    <n v="3.03"/>
    <n v="1"/>
    <s v="Yes"/>
    <s v="No"/>
    <n v="20"/>
    <x v="2"/>
    <n v="511954"/>
    <n v="4"/>
    <n v="12"/>
    <n v="7.2727272727272724E-2"/>
    <n v="240909.09090909091"/>
    <n v="3.3125"/>
    <x v="0"/>
    <s v="Normal"/>
    <x v="0"/>
    <s v="€"/>
    <s v="€272M"/>
    <s v="€901M"/>
    <s v="€0"/>
    <s v="€2,40,909"/>
    <n v="20075.757575757576"/>
  </r>
  <r>
    <x v="3756"/>
    <n v="2012"/>
    <x v="7"/>
    <x v="1"/>
    <s v="Series C"/>
    <n v="282"/>
    <n v="3742"/>
    <n v="952"/>
    <n v="15.31"/>
    <n v="2"/>
    <s v="Yes"/>
    <s v="No"/>
    <n v="83"/>
    <x v="0"/>
    <n v="4878876"/>
    <n v="4"/>
    <n v="12"/>
    <n v="7.536076964190272E-2"/>
    <n v="254409.40673436664"/>
    <n v="3.375886524822695"/>
    <x v="2"/>
    <s v="Normal"/>
    <x v="0"/>
    <s v="A$"/>
    <s v="A$282M"/>
    <s v="A$952M"/>
    <s v="A$0"/>
    <s v="A$2,54,409"/>
    <n v="21200.783894530556"/>
  </r>
  <r>
    <x v="3757"/>
    <n v="2000"/>
    <x v="8"/>
    <x v="6"/>
    <s v="IPO"/>
    <n v="68"/>
    <n v="3743"/>
    <n v="706"/>
    <n v="2.59"/>
    <n v="2"/>
    <s v="No"/>
    <s v="Yes"/>
    <n v="92"/>
    <x v="4"/>
    <n v="4445700"/>
    <n v="5"/>
    <n v="24"/>
    <n v="1.8167245524979964E-2"/>
    <n v="188618.75500935077"/>
    <n v="10.382352941176471"/>
    <x v="3"/>
    <s v="Normal"/>
    <x v="2"/>
    <s v="$"/>
    <s v="$68M"/>
    <s v="$706M"/>
    <s v="$0"/>
    <s v="$1,88,619"/>
    <n v="15718.229584112565"/>
  </r>
  <r>
    <x v="3758"/>
    <n v="2019"/>
    <x v="5"/>
    <x v="9"/>
    <s v="Series C"/>
    <n v="416"/>
    <n v="3743"/>
    <n v="286"/>
    <n v="41.47"/>
    <n v="2"/>
    <s v="Yes"/>
    <s v="Yes"/>
    <n v="33"/>
    <x v="2"/>
    <n v="3416174"/>
    <n v="4"/>
    <n v="5"/>
    <n v="0.11114079615281859"/>
    <n v="76409.297355062779"/>
    <n v="0.6875"/>
    <x v="2"/>
    <s v="Normal"/>
    <x v="0"/>
    <s v="¥"/>
    <s v="¥416M"/>
    <s v="¥286M"/>
    <s v="¥0"/>
    <s v="¥76,409"/>
    <n v="6367.4414462552322"/>
  </r>
  <r>
    <x v="3759"/>
    <n v="2021"/>
    <x v="7"/>
    <x v="1"/>
    <s v="IPO"/>
    <n v="85"/>
    <n v="3744"/>
    <n v="351"/>
    <n v="22.31"/>
    <n v="1"/>
    <s v="No"/>
    <s v="No"/>
    <n v="62"/>
    <x v="2"/>
    <n v="352997"/>
    <n v="5"/>
    <n v="3"/>
    <n v="2.2702991452991452E-2"/>
    <n v="93750"/>
    <n v="4.1294117647058828"/>
    <x v="3"/>
    <s v="Normal"/>
    <x v="1"/>
    <s v="A$"/>
    <s v="A$85M"/>
    <s v="A$351M"/>
    <s v="A$0"/>
    <s v="A$93,750"/>
    <n v="7812.5"/>
  </r>
  <r>
    <x v="3760"/>
    <n v="2015"/>
    <x v="3"/>
    <x v="9"/>
    <s v="Series B"/>
    <n v="381"/>
    <n v="3745"/>
    <n v="761"/>
    <n v="13.98"/>
    <n v="2"/>
    <s v="Yes"/>
    <s v="No"/>
    <n v="5"/>
    <x v="2"/>
    <n v="3677643"/>
    <n v="3"/>
    <n v="9"/>
    <n v="0.10173564753004005"/>
    <n v="203204.27236315087"/>
    <n v="1.9973753280839894"/>
    <x v="0"/>
    <s v="Normal"/>
    <x v="0"/>
    <s v="€"/>
    <s v="€381M"/>
    <s v="€761M"/>
    <s v="€0"/>
    <s v="€2,03,204"/>
    <n v="16933.689363595906"/>
  </r>
  <r>
    <x v="3761"/>
    <n v="2009"/>
    <x v="9"/>
    <x v="7"/>
    <s v="Seed"/>
    <n v="189"/>
    <n v="3747"/>
    <n v="564"/>
    <n v="0.11"/>
    <n v="5"/>
    <s v="No"/>
    <s v="Yes"/>
    <n v="53"/>
    <x v="4"/>
    <n v="1120340"/>
    <n v="1"/>
    <n v="15"/>
    <n v="5.044035228182546E-2"/>
    <n v="150520.41633306645"/>
    <n v="2.9841269841269842"/>
    <x v="3"/>
    <s v="Normal"/>
    <x v="2"/>
    <n v="0"/>
    <s v="0189M"/>
    <s v="0564M"/>
    <s v="00"/>
    <s v="01,50,520"/>
    <n v="12543.368027755538"/>
  </r>
  <r>
    <x v="3762"/>
    <n v="2004"/>
    <x v="6"/>
    <x v="0"/>
    <s v="Series A"/>
    <n v="471"/>
    <n v="3748"/>
    <n v="882"/>
    <n v="29.17"/>
    <n v="6"/>
    <s v="Yes"/>
    <s v="No"/>
    <n v="96"/>
    <x v="2"/>
    <n v="2028744"/>
    <n v="2"/>
    <n v="20"/>
    <n v="0.12566702241195304"/>
    <n v="235325.50693703309"/>
    <n v="1.8726114649681529"/>
    <x v="0"/>
    <s v="Normal"/>
    <x v="0"/>
    <s v="£"/>
    <s v="£471M"/>
    <s v="£882M"/>
    <s v="£0"/>
    <s v="£2,35,326"/>
    <n v="19610.458911419424"/>
  </r>
  <r>
    <x v="3763"/>
    <n v="2000"/>
    <x v="1"/>
    <x v="3"/>
    <s v="Series C"/>
    <n v="234"/>
    <n v="3749"/>
    <n v="220"/>
    <n v="4.24"/>
    <n v="3"/>
    <s v="No"/>
    <s v="No"/>
    <n v="10"/>
    <x v="2"/>
    <n v="4145636"/>
    <n v="4"/>
    <n v="24"/>
    <n v="6.2416644438516938E-2"/>
    <n v="58682.315284075754"/>
    <n v="0.94017094017094016"/>
    <x v="3"/>
    <s v="Normal"/>
    <x v="1"/>
    <s v="¥"/>
    <s v="¥234M"/>
    <s v="¥220M"/>
    <s v="¥0"/>
    <s v="¥58,682"/>
    <n v="4890.1929403396462"/>
  </r>
  <r>
    <x v="3764"/>
    <n v="2018"/>
    <x v="5"/>
    <x v="3"/>
    <s v="Seed"/>
    <n v="484"/>
    <n v="3750"/>
    <n v="516"/>
    <n v="37.270000000000003"/>
    <n v="7"/>
    <s v="No"/>
    <s v="No"/>
    <n v="72"/>
    <x v="4"/>
    <n v="3888079"/>
    <n v="1"/>
    <n v="6"/>
    <n v="0.12906666666666666"/>
    <n v="137600"/>
    <n v="1.0661157024793388"/>
    <x v="1"/>
    <s v="Normal"/>
    <x v="1"/>
    <s v="¥"/>
    <s v="¥484M"/>
    <s v="¥516M"/>
    <s v="¥0"/>
    <s v="¥1,37,600"/>
    <n v="11466.666666666666"/>
  </r>
  <r>
    <x v="3765"/>
    <n v="2005"/>
    <x v="5"/>
    <x v="5"/>
    <s v="Seed"/>
    <n v="24"/>
    <n v="3751"/>
    <n v="94"/>
    <n v="11.03"/>
    <n v="1"/>
    <s v="No"/>
    <s v="No"/>
    <n v="66"/>
    <x v="4"/>
    <n v="4690062"/>
    <n v="1"/>
    <n v="19"/>
    <n v="6.3982937883231136E-3"/>
    <n v="25059.984004265531"/>
    <n v="3.9166666666666665"/>
    <x v="3"/>
    <s v="Normal"/>
    <x v="1"/>
    <s v="¥"/>
    <s v="¥24M"/>
    <s v="¥94M"/>
    <s v="¥0"/>
    <s v="¥25,060"/>
    <n v="2088.3320003554609"/>
  </r>
  <r>
    <x v="3766"/>
    <n v="2020"/>
    <x v="9"/>
    <x v="3"/>
    <s v="Series A"/>
    <n v="330"/>
    <n v="3752"/>
    <n v="695"/>
    <n v="17.05"/>
    <n v="4"/>
    <s v="No"/>
    <s v="Yes"/>
    <n v="28"/>
    <x v="1"/>
    <n v="933223"/>
    <n v="2"/>
    <n v="4"/>
    <n v="8.7953091684434964E-2"/>
    <n v="185234.54157782515"/>
    <n v="2.106060606060606"/>
    <x v="2"/>
    <s v="Normal"/>
    <x v="2"/>
    <n v="0"/>
    <s v="0330M"/>
    <s v="0695M"/>
    <s v="00"/>
    <s v="01,85,235"/>
    <n v="15436.211798152097"/>
  </r>
  <r>
    <x v="3767"/>
    <n v="2022"/>
    <x v="2"/>
    <x v="0"/>
    <s v="Series C"/>
    <n v="77"/>
    <n v="3753"/>
    <n v="837"/>
    <n v="49.59"/>
    <n v="7"/>
    <s v="No"/>
    <s v="No"/>
    <n v="91"/>
    <x v="4"/>
    <n v="3708768"/>
    <n v="4"/>
    <n v="2"/>
    <n v="2.0516919797495339E-2"/>
    <n v="223021.58273381295"/>
    <n v="10.870129870129871"/>
    <x v="3"/>
    <s v="Normal"/>
    <x v="1"/>
    <s v="€"/>
    <s v="€77M"/>
    <s v="€837M"/>
    <s v="€0"/>
    <s v="€2,23,022"/>
    <n v="18585.131894484413"/>
  </r>
  <r>
    <x v="3768"/>
    <n v="2013"/>
    <x v="5"/>
    <x v="2"/>
    <s v="Series B"/>
    <n v="481"/>
    <n v="3753"/>
    <n v="510"/>
    <n v="17.3"/>
    <n v="5"/>
    <s v="Yes"/>
    <s v="Yes"/>
    <n v="70"/>
    <x v="3"/>
    <n v="2727956"/>
    <n v="3"/>
    <n v="11"/>
    <n v="0.12816413535837995"/>
    <n v="135891.28697042365"/>
    <n v="1.0602910602910602"/>
    <x v="3"/>
    <s v="Normal"/>
    <x v="0"/>
    <s v="¥"/>
    <s v="¥481M"/>
    <s v="¥510M"/>
    <s v="¥0"/>
    <s v="¥1,35,891"/>
    <n v="11324.273914201971"/>
  </r>
  <r>
    <x v="3769"/>
    <n v="2021"/>
    <x v="1"/>
    <x v="1"/>
    <s v="IPO"/>
    <n v="307"/>
    <n v="3753"/>
    <n v="717"/>
    <n v="45.17"/>
    <n v="2"/>
    <s v="Yes"/>
    <s v="No"/>
    <n v="5"/>
    <x v="4"/>
    <n v="1578148"/>
    <n v="5"/>
    <n v="3"/>
    <n v="8.1801225686117779E-2"/>
    <n v="191047.16227018385"/>
    <n v="2.3355048859934855"/>
    <x v="0"/>
    <s v="Normal"/>
    <x v="0"/>
    <s v="¥"/>
    <s v="¥307M"/>
    <s v="¥717M"/>
    <s v="¥0"/>
    <s v="¥1,91,047"/>
    <n v="15920.596855848655"/>
  </r>
  <r>
    <x v="3770"/>
    <n v="2013"/>
    <x v="4"/>
    <x v="4"/>
    <s v="IPO"/>
    <n v="104"/>
    <n v="3753"/>
    <n v="892"/>
    <n v="2.13"/>
    <n v="1"/>
    <s v="Yes"/>
    <s v="Yes"/>
    <n v="1"/>
    <x v="2"/>
    <n v="2657256"/>
    <n v="5"/>
    <n v="11"/>
    <n v="2.7711164401811882E-2"/>
    <n v="237676.52544630962"/>
    <n v="8.5769230769230766"/>
    <x v="3"/>
    <s v="Normal"/>
    <x v="0"/>
    <s v="$"/>
    <s v="$104M"/>
    <s v="$892M"/>
    <s v="$0"/>
    <s v="$2,37,677"/>
    <n v="19806.377120525802"/>
  </r>
  <r>
    <x v="3771"/>
    <n v="2015"/>
    <x v="2"/>
    <x v="8"/>
    <s v="Seed"/>
    <n v="342"/>
    <n v="3754"/>
    <n v="988"/>
    <n v="25.87"/>
    <n v="6"/>
    <s v="Yes"/>
    <s v="Yes"/>
    <n v="26"/>
    <x v="2"/>
    <n v="484443"/>
    <n v="1"/>
    <n v="9"/>
    <n v="9.1102823654768253E-2"/>
    <n v="263185.93500266381"/>
    <n v="2.8888888888888888"/>
    <x v="3"/>
    <s v="Normal"/>
    <x v="0"/>
    <s v="€"/>
    <s v="€342M"/>
    <s v="€988M"/>
    <s v="€0"/>
    <s v="€2,63,186"/>
    <n v="21932.161250221987"/>
  </r>
  <r>
    <x v="3772"/>
    <n v="2008"/>
    <x v="8"/>
    <x v="3"/>
    <s v="IPO"/>
    <n v="363"/>
    <n v="3754"/>
    <n v="440"/>
    <n v="18.100000000000001"/>
    <n v="3"/>
    <s v="No"/>
    <s v="Yes"/>
    <n v="56"/>
    <x v="3"/>
    <n v="4824410"/>
    <n v="5"/>
    <n v="16"/>
    <n v="9.6696856686201385E-2"/>
    <n v="117208.31113478956"/>
    <n v="1.2121212121212122"/>
    <x v="3"/>
    <s v="Normal"/>
    <x v="2"/>
    <s v="$"/>
    <s v="$363M"/>
    <s v="$440M"/>
    <s v="$0"/>
    <s v="$1,17,208"/>
    <n v="9767.3592612324628"/>
  </r>
  <r>
    <x v="3773"/>
    <n v="2019"/>
    <x v="6"/>
    <x v="0"/>
    <s v="Series C"/>
    <n v="424"/>
    <n v="3756"/>
    <n v="69"/>
    <n v="47.6"/>
    <n v="3"/>
    <s v="No"/>
    <s v="Yes"/>
    <n v="63"/>
    <x v="1"/>
    <n v="655842"/>
    <n v="4"/>
    <n v="5"/>
    <n v="0.11288604898828541"/>
    <n v="18370.607028753995"/>
    <n v="0.16273584905660377"/>
    <x v="0"/>
    <s v="Normal"/>
    <x v="2"/>
    <s v="£"/>
    <s v="£424M"/>
    <s v="£69M"/>
    <s v="£0"/>
    <s v="£18,371"/>
    <n v="1530.8839190628328"/>
  </r>
  <r>
    <x v="3774"/>
    <n v="2013"/>
    <x v="2"/>
    <x v="6"/>
    <s v="Seed"/>
    <n v="207"/>
    <n v="3757"/>
    <n v="365"/>
    <n v="18.13"/>
    <n v="8"/>
    <s v="Yes"/>
    <s v="Yes"/>
    <n v="49"/>
    <x v="3"/>
    <n v="311442"/>
    <n v="1"/>
    <n v="11"/>
    <n v="5.509715198296513E-2"/>
    <n v="97151.982965131756"/>
    <n v="1.7632850241545894"/>
    <x v="0"/>
    <s v="High Performer"/>
    <x v="0"/>
    <s v="€"/>
    <s v="€207M"/>
    <s v="€365M"/>
    <s v="€0"/>
    <s v="€97,152"/>
    <n v="8095.9985804276457"/>
  </r>
  <r>
    <x v="3775"/>
    <n v="2011"/>
    <x v="7"/>
    <x v="2"/>
    <s v="Series C"/>
    <n v="290"/>
    <n v="3758"/>
    <n v="914"/>
    <n v="7.28"/>
    <n v="8"/>
    <s v="No"/>
    <s v="No"/>
    <n v="44"/>
    <x v="4"/>
    <n v="539303"/>
    <n v="4"/>
    <n v="13"/>
    <n v="7.716870675891431E-2"/>
    <n v="243214.47578499201"/>
    <n v="3.1517241379310343"/>
    <x v="3"/>
    <s v="High Performer"/>
    <x v="1"/>
    <s v="A$"/>
    <s v="A$290M"/>
    <s v="A$914M"/>
    <s v="A$0"/>
    <s v="A$2,43,214"/>
    <n v="20267.872982082667"/>
  </r>
  <r>
    <x v="3776"/>
    <n v="2020"/>
    <x v="2"/>
    <x v="4"/>
    <s v="Series A"/>
    <n v="314"/>
    <n v="3761"/>
    <n v="320"/>
    <n v="8.06"/>
    <n v="3"/>
    <s v="No"/>
    <s v="No"/>
    <n v="87"/>
    <x v="0"/>
    <n v="2659746"/>
    <n v="2"/>
    <n v="4"/>
    <n v="8.348843392714704E-2"/>
    <n v="85083.754320659398"/>
    <n v="1.0191082802547771"/>
    <x v="3"/>
    <s v="Normal"/>
    <x v="1"/>
    <s v="€"/>
    <s v="€314M"/>
    <s v="€320M"/>
    <s v="€0"/>
    <s v="€85,084"/>
    <n v="7090.3128600549499"/>
  </r>
  <r>
    <x v="3777"/>
    <n v="2001"/>
    <x v="9"/>
    <x v="3"/>
    <s v="Series B"/>
    <n v="429"/>
    <n v="3762"/>
    <n v="543"/>
    <n v="16.100000000000001"/>
    <n v="5"/>
    <s v="No"/>
    <s v="Yes"/>
    <n v="64"/>
    <x v="3"/>
    <n v="672649"/>
    <n v="3"/>
    <n v="23"/>
    <n v="0.11403508771929824"/>
    <n v="144338.11802232856"/>
    <n v="1.2657342657342658"/>
    <x v="0"/>
    <s v="Normal"/>
    <x v="2"/>
    <n v="0"/>
    <s v="0429M"/>
    <s v="0543M"/>
    <s v="00"/>
    <s v="01,44,338"/>
    <n v="12028.176501860713"/>
  </r>
  <r>
    <x v="3778"/>
    <n v="2005"/>
    <x v="0"/>
    <x v="9"/>
    <s v="Series A"/>
    <n v="283"/>
    <n v="3763"/>
    <n v="22"/>
    <n v="1.79"/>
    <n v="8"/>
    <s v="No"/>
    <s v="No"/>
    <n v="97"/>
    <x v="0"/>
    <n v="2898454"/>
    <n v="2"/>
    <n v="19"/>
    <n v="7.5205952697315975E-2"/>
    <n v="5846.3991496146691"/>
    <n v="7.7738515901060068E-2"/>
    <x v="0"/>
    <s v="High Performer"/>
    <x v="1"/>
    <s v="₹"/>
    <s v="₹283M"/>
    <s v="₹22M"/>
    <s v="₹0"/>
    <s v="₹5,846"/>
    <n v="487.19992913455576"/>
  </r>
  <r>
    <x v="3779"/>
    <n v="2010"/>
    <x v="2"/>
    <x v="7"/>
    <s v="IPO"/>
    <n v="292"/>
    <n v="3764"/>
    <n v="463"/>
    <n v="47.29"/>
    <n v="8"/>
    <s v="Yes"/>
    <s v="No"/>
    <n v="94"/>
    <x v="1"/>
    <n v="3743939"/>
    <n v="5"/>
    <n v="14"/>
    <n v="7.7577045696068006E-2"/>
    <n v="123007.43889479278"/>
    <n v="1.5856164383561644"/>
    <x v="3"/>
    <s v="High Performer"/>
    <x v="0"/>
    <s v="€"/>
    <s v="€292M"/>
    <s v="€463M"/>
    <s v="€0"/>
    <s v="€1,23,007"/>
    <n v="10250.619907899398"/>
  </r>
  <r>
    <x v="3780"/>
    <n v="2008"/>
    <x v="2"/>
    <x v="8"/>
    <s v="Seed"/>
    <n v="327"/>
    <n v="3765"/>
    <n v="890"/>
    <n v="12.36"/>
    <n v="9"/>
    <s v="No"/>
    <s v="No"/>
    <n v="58"/>
    <x v="0"/>
    <n v="1671654"/>
    <n v="1"/>
    <n v="16"/>
    <n v="8.6852589641434261E-2"/>
    <n v="236387.78220451527"/>
    <n v="2.7217125382262997"/>
    <x v="3"/>
    <s v="High Performer"/>
    <x v="1"/>
    <s v="€"/>
    <s v="€327M"/>
    <s v="€890M"/>
    <s v="€0"/>
    <s v="€2,36,388"/>
    <n v="19698.981850376273"/>
  </r>
  <r>
    <x v="3781"/>
    <n v="2007"/>
    <x v="0"/>
    <x v="5"/>
    <s v="Series B"/>
    <n v="391"/>
    <n v="3766"/>
    <n v="102"/>
    <n v="39.06"/>
    <n v="7"/>
    <s v="Yes"/>
    <s v="No"/>
    <n v="38"/>
    <x v="4"/>
    <n v="4437258"/>
    <n v="3"/>
    <n v="17"/>
    <n v="0.10382368560807223"/>
    <n v="27084.439723844927"/>
    <n v="0.2608695652173913"/>
    <x v="3"/>
    <s v="Normal"/>
    <x v="0"/>
    <s v="₹"/>
    <s v="₹391M"/>
    <s v="₹102M"/>
    <s v="₹0"/>
    <s v="₹27,084"/>
    <n v="2257.0366436537442"/>
  </r>
  <r>
    <x v="3782"/>
    <n v="2002"/>
    <x v="8"/>
    <x v="6"/>
    <s v="Series A"/>
    <n v="404"/>
    <n v="3768"/>
    <n v="146"/>
    <n v="48.58"/>
    <n v="6"/>
    <s v="No"/>
    <s v="Yes"/>
    <n v="34"/>
    <x v="0"/>
    <n v="4930978"/>
    <n v="2"/>
    <n v="22"/>
    <n v="0.10721868365180467"/>
    <n v="38747.34607218684"/>
    <n v="0.36138613861386137"/>
    <x v="3"/>
    <s v="Normal"/>
    <x v="2"/>
    <s v="$"/>
    <s v="$404M"/>
    <s v="$146M"/>
    <s v="$0"/>
    <s v="$38,747"/>
    <n v="3228.9455060155697"/>
  </r>
  <r>
    <x v="3783"/>
    <n v="2019"/>
    <x v="9"/>
    <x v="5"/>
    <s v="Series B"/>
    <n v="449"/>
    <n v="3768"/>
    <n v="153"/>
    <n v="12.94"/>
    <n v="4"/>
    <s v="Yes"/>
    <s v="Yes"/>
    <n v="38"/>
    <x v="3"/>
    <n v="4593984"/>
    <n v="3"/>
    <n v="5"/>
    <n v="0.11916135881104034"/>
    <n v="40605.095541401271"/>
    <n v="0.34075723830734966"/>
    <x v="1"/>
    <s v="Normal"/>
    <x v="0"/>
    <n v="0"/>
    <s v="0449M"/>
    <s v="0153M"/>
    <s v="00"/>
    <s v="040,605"/>
    <n v="3383.7579617834394"/>
  </r>
  <r>
    <x v="3784"/>
    <n v="2004"/>
    <x v="1"/>
    <x v="1"/>
    <s v="IPO"/>
    <n v="14"/>
    <n v="3770"/>
    <n v="431"/>
    <n v="40.4"/>
    <n v="5"/>
    <s v="Yes"/>
    <s v="Yes"/>
    <n v="44"/>
    <x v="4"/>
    <n v="3802873"/>
    <n v="5"/>
    <n v="20"/>
    <n v="3.7135278514588859E-3"/>
    <n v="114323.6074270557"/>
    <n v="30.785714285714285"/>
    <x v="1"/>
    <s v="Normal"/>
    <x v="0"/>
    <s v="¥"/>
    <s v="¥14M"/>
    <s v="¥431M"/>
    <s v="¥0"/>
    <s v="¥1,14,324"/>
    <n v="9526.9672855879744"/>
  </r>
  <r>
    <x v="3785"/>
    <n v="2016"/>
    <x v="2"/>
    <x v="0"/>
    <s v="Series B"/>
    <n v="4"/>
    <n v="3771"/>
    <n v="580"/>
    <n v="6.84"/>
    <n v="5"/>
    <s v="Yes"/>
    <s v="No"/>
    <n v="1"/>
    <x v="0"/>
    <n v="805214"/>
    <n v="3"/>
    <n v="8"/>
    <n v="1.0607265977194379E-3"/>
    <n v="153805.35666931848"/>
    <n v="145"/>
    <x v="1"/>
    <s v="Normal"/>
    <x v="0"/>
    <s v="€"/>
    <s v="€4M"/>
    <s v="€580M"/>
    <s v="€0"/>
    <s v="€1,53,805"/>
    <n v="12817.113055776541"/>
  </r>
  <r>
    <x v="3786"/>
    <n v="2002"/>
    <x v="6"/>
    <x v="9"/>
    <s v="Seed"/>
    <n v="49"/>
    <n v="3771"/>
    <n v="801"/>
    <n v="5.04"/>
    <n v="4"/>
    <s v="No"/>
    <s v="No"/>
    <n v="81"/>
    <x v="3"/>
    <n v="2693365"/>
    <n v="1"/>
    <n v="22"/>
    <n v="1.2993900822063113E-2"/>
    <n v="212410.50119331741"/>
    <n v="16.346938775510203"/>
    <x v="3"/>
    <s v="Normal"/>
    <x v="1"/>
    <s v="£"/>
    <s v="£49M"/>
    <s v="£801M"/>
    <s v="£0"/>
    <s v="£2,12,411"/>
    <n v="17700.875099443118"/>
  </r>
  <r>
    <x v="3787"/>
    <n v="2001"/>
    <x v="3"/>
    <x v="9"/>
    <s v="Seed"/>
    <n v="488"/>
    <n v="3771"/>
    <n v="426"/>
    <n v="34.58"/>
    <n v="3"/>
    <s v="Yes"/>
    <s v="No"/>
    <n v="57"/>
    <x v="3"/>
    <n v="157945"/>
    <n v="1"/>
    <n v="23"/>
    <n v="0.12940864492177143"/>
    <n v="112967.38265712012"/>
    <n v="0.87295081967213117"/>
    <x v="3"/>
    <s v="Normal"/>
    <x v="0"/>
    <s v="€"/>
    <s v="€488M"/>
    <s v="€426M"/>
    <s v="€0"/>
    <s v="€1,12,967"/>
    <n v="9413.9485547600107"/>
  </r>
  <r>
    <x v="3788"/>
    <n v="2003"/>
    <x v="0"/>
    <x v="0"/>
    <s v="Series B"/>
    <n v="367"/>
    <n v="3773"/>
    <n v="327"/>
    <n v="15.36"/>
    <n v="4"/>
    <s v="No"/>
    <s v="Yes"/>
    <n v="18"/>
    <x v="1"/>
    <n v="4058050"/>
    <n v="3"/>
    <n v="21"/>
    <n v="9.7270076861913593E-2"/>
    <n v="86668.433607209125"/>
    <n v="0.89100817438692093"/>
    <x v="3"/>
    <s v="Normal"/>
    <x v="2"/>
    <s v="₹"/>
    <s v="₹367M"/>
    <s v="₹327M"/>
    <s v="₹0"/>
    <s v="₹86,668"/>
    <n v="7222.3694672674264"/>
  </r>
  <r>
    <x v="3789"/>
    <n v="2008"/>
    <x v="9"/>
    <x v="8"/>
    <s v="Seed"/>
    <n v="407"/>
    <n v="3775"/>
    <n v="180"/>
    <n v="11.83"/>
    <n v="5"/>
    <s v="No"/>
    <s v="No"/>
    <n v="81"/>
    <x v="4"/>
    <n v="2229042"/>
    <n v="1"/>
    <n v="16"/>
    <n v="0.10781456953642383"/>
    <n v="47682.119205298011"/>
    <n v="0.44226044226044225"/>
    <x v="0"/>
    <s v="Normal"/>
    <x v="1"/>
    <n v="0"/>
    <s v="0407M"/>
    <s v="0180M"/>
    <s v="00"/>
    <s v="047,682"/>
    <n v="3973.5099337748343"/>
  </r>
  <r>
    <x v="3790"/>
    <n v="2002"/>
    <x v="4"/>
    <x v="1"/>
    <s v="Series A"/>
    <n v="201"/>
    <n v="3775"/>
    <n v="648"/>
    <n v="25.2"/>
    <n v="3"/>
    <s v="Yes"/>
    <s v="Yes"/>
    <n v="74"/>
    <x v="0"/>
    <n v="2435638"/>
    <n v="2"/>
    <n v="22"/>
    <n v="5.3245033112582781E-2"/>
    <n v="171655.62913907284"/>
    <n v="3.2238805970149254"/>
    <x v="3"/>
    <s v="Normal"/>
    <x v="0"/>
    <s v="$"/>
    <s v="$201M"/>
    <s v="$648M"/>
    <s v="$0"/>
    <s v="$1,71,656"/>
    <n v="14304.635761589405"/>
  </r>
  <r>
    <x v="3791"/>
    <n v="2019"/>
    <x v="7"/>
    <x v="2"/>
    <s v="Series B"/>
    <n v="389"/>
    <n v="3776"/>
    <n v="311"/>
    <n v="4.1500000000000004"/>
    <n v="9"/>
    <s v="Yes"/>
    <s v="Yes"/>
    <n v="99"/>
    <x v="3"/>
    <n v="597219"/>
    <n v="3"/>
    <n v="5"/>
    <n v="0.10301906779661017"/>
    <n v="82362.288135593219"/>
    <n v="0.7994858611825193"/>
    <x v="3"/>
    <s v="High Performer"/>
    <x v="0"/>
    <s v="A$"/>
    <s v="A$389M"/>
    <s v="A$311M"/>
    <s v="A$0"/>
    <s v="A$82,362"/>
    <n v="6863.5240112994352"/>
  </r>
  <r>
    <x v="3792"/>
    <n v="2018"/>
    <x v="1"/>
    <x v="3"/>
    <s v="Series C"/>
    <n v="435"/>
    <n v="3777"/>
    <n v="497"/>
    <n v="22.73"/>
    <n v="9"/>
    <s v="Yes"/>
    <s v="No"/>
    <n v="92"/>
    <x v="2"/>
    <n v="3866317"/>
    <n v="4"/>
    <n v="6"/>
    <n v="0.11517077045274027"/>
    <n v="131585.91474715382"/>
    <n v="1.1425287356321838"/>
    <x v="0"/>
    <s v="High Performer"/>
    <x v="0"/>
    <s v="¥"/>
    <s v="¥435M"/>
    <s v="¥497M"/>
    <s v="¥0"/>
    <s v="¥1,31,586"/>
    <n v="10965.492895596151"/>
  </r>
  <r>
    <x v="3793"/>
    <n v="2020"/>
    <x v="6"/>
    <x v="0"/>
    <s v="Series A"/>
    <n v="156"/>
    <n v="3778"/>
    <n v="709"/>
    <n v="44.7"/>
    <n v="9"/>
    <s v="No"/>
    <s v="No"/>
    <n v="50"/>
    <x v="2"/>
    <n v="3752418"/>
    <n v="2"/>
    <n v="4"/>
    <n v="4.1291688724192692E-2"/>
    <n v="187665.43144520911"/>
    <n v="4.5448717948717947"/>
    <x v="0"/>
    <s v="High Performer"/>
    <x v="1"/>
    <s v="£"/>
    <s v="£156M"/>
    <s v="£709M"/>
    <s v="£0"/>
    <s v="£1,87,665"/>
    <n v="15638.785953767425"/>
  </r>
  <r>
    <x v="3794"/>
    <n v="2014"/>
    <x v="3"/>
    <x v="3"/>
    <s v="Series C"/>
    <n v="290"/>
    <n v="3779"/>
    <n v="799"/>
    <n v="20.54"/>
    <n v="3"/>
    <s v="No"/>
    <s v="No"/>
    <n v="63"/>
    <x v="4"/>
    <n v="3571730"/>
    <n v="4"/>
    <n v="10"/>
    <n v="7.6739878274675835E-2"/>
    <n v="211431.59566022758"/>
    <n v="2.7551724137931033"/>
    <x v="2"/>
    <s v="Normal"/>
    <x v="1"/>
    <s v="€"/>
    <s v="€290M"/>
    <s v="€799M"/>
    <s v="€0"/>
    <s v="€2,11,432"/>
    <n v="17619.299638352299"/>
  </r>
  <r>
    <x v="3795"/>
    <n v="2000"/>
    <x v="5"/>
    <x v="3"/>
    <s v="Series B"/>
    <n v="72"/>
    <n v="3781"/>
    <n v="254"/>
    <n v="48.11"/>
    <n v="8"/>
    <s v="No"/>
    <s v="Yes"/>
    <n v="53"/>
    <x v="1"/>
    <n v="4761112"/>
    <n v="3"/>
    <n v="24"/>
    <n v="1.9042581327691085E-2"/>
    <n v="67177.99523935467"/>
    <n v="3.5277777777777777"/>
    <x v="2"/>
    <s v="High Performer"/>
    <x v="2"/>
    <s v="¥"/>
    <s v="¥72M"/>
    <s v="¥254M"/>
    <s v="¥0"/>
    <s v="¥67,178"/>
    <n v="5598.1662699462222"/>
  </r>
  <r>
    <x v="3796"/>
    <n v="2021"/>
    <x v="3"/>
    <x v="4"/>
    <s v="IPO"/>
    <n v="86"/>
    <n v="3783"/>
    <n v="885"/>
    <n v="7.42"/>
    <n v="2"/>
    <s v="No"/>
    <s v="Yes"/>
    <n v="1"/>
    <x v="1"/>
    <n v="4472659"/>
    <n v="5"/>
    <n v="3"/>
    <n v="2.2733280465239227E-2"/>
    <n v="233941.31641554323"/>
    <n v="10.290697674418604"/>
    <x v="2"/>
    <s v="Normal"/>
    <x v="2"/>
    <s v="€"/>
    <s v="€86M"/>
    <s v="€885M"/>
    <s v="€0"/>
    <s v="€2,33,941"/>
    <n v="19495.109701295267"/>
  </r>
  <r>
    <x v="3797"/>
    <n v="2000"/>
    <x v="3"/>
    <x v="2"/>
    <s v="Series C"/>
    <n v="64"/>
    <n v="3784"/>
    <n v="333"/>
    <n v="42.41"/>
    <n v="3"/>
    <s v="No"/>
    <s v="No"/>
    <n v="6"/>
    <x v="0"/>
    <n v="1888147"/>
    <n v="4"/>
    <n v="24"/>
    <n v="1.6913319238900635E-2"/>
    <n v="88002.114164904866"/>
    <n v="5.203125"/>
    <x v="0"/>
    <s v="Normal"/>
    <x v="1"/>
    <s v="€"/>
    <s v="€64M"/>
    <s v="€333M"/>
    <s v="€0"/>
    <s v="€88,002"/>
    <n v="7333.5095137420722"/>
  </r>
  <r>
    <x v="3798"/>
    <n v="2009"/>
    <x v="2"/>
    <x v="6"/>
    <s v="Series A"/>
    <n v="249"/>
    <n v="3788"/>
    <n v="617"/>
    <n v="17.850000000000001"/>
    <n v="6"/>
    <s v="No"/>
    <s v="No"/>
    <n v="27"/>
    <x v="4"/>
    <n v="3629027"/>
    <n v="2"/>
    <n v="15"/>
    <n v="6.5733896515311516E-2"/>
    <n v="162882.78775079196"/>
    <n v="2.4779116465863456"/>
    <x v="1"/>
    <s v="Normal"/>
    <x v="1"/>
    <s v="€"/>
    <s v="€249M"/>
    <s v="€617M"/>
    <s v="€0"/>
    <s v="€1,62,883"/>
    <n v="13573.565645899331"/>
  </r>
  <r>
    <x v="3799"/>
    <n v="2013"/>
    <x v="9"/>
    <x v="0"/>
    <s v="IPO"/>
    <n v="25"/>
    <n v="3789"/>
    <n v="398"/>
    <n v="30.88"/>
    <n v="4"/>
    <s v="No"/>
    <s v="No"/>
    <n v="85"/>
    <x v="0"/>
    <n v="1700354"/>
    <n v="5"/>
    <n v="11"/>
    <n v="6.5980469780944836E-3"/>
    <n v="105040.90789126419"/>
    <n v="15.92"/>
    <x v="0"/>
    <s v="Normal"/>
    <x v="1"/>
    <n v="0"/>
    <s v="025M"/>
    <s v="0398M"/>
    <s v="00"/>
    <s v="01,05,041"/>
    <n v="8753.4089909386821"/>
  </r>
  <r>
    <x v="3800"/>
    <n v="2021"/>
    <x v="8"/>
    <x v="4"/>
    <s v="Series C"/>
    <n v="294"/>
    <n v="3789"/>
    <n v="574"/>
    <n v="40.81"/>
    <n v="4"/>
    <s v="No"/>
    <s v="No"/>
    <n v="31"/>
    <x v="2"/>
    <n v="4111067"/>
    <n v="4"/>
    <n v="3"/>
    <n v="7.7593032462391132E-2"/>
    <n v="151491.15861704934"/>
    <n v="1.9523809523809523"/>
    <x v="3"/>
    <s v="Normal"/>
    <x v="1"/>
    <s v="$"/>
    <s v="$294M"/>
    <s v="$574M"/>
    <s v="$0"/>
    <s v="$1,51,491"/>
    <n v="12624.263218087446"/>
  </r>
  <r>
    <x v="3801"/>
    <n v="2019"/>
    <x v="3"/>
    <x v="7"/>
    <s v="Series C"/>
    <n v="442"/>
    <n v="3790"/>
    <n v="876"/>
    <n v="14.21"/>
    <n v="9"/>
    <s v="No"/>
    <s v="Yes"/>
    <n v="8"/>
    <x v="4"/>
    <n v="4247660"/>
    <n v="4"/>
    <n v="5"/>
    <n v="0.11662269129287599"/>
    <n v="231134.56464379947"/>
    <n v="1.9819004524886878"/>
    <x v="0"/>
    <s v="High Performer"/>
    <x v="2"/>
    <s v="€"/>
    <s v="€442M"/>
    <s v="€876M"/>
    <s v="€0"/>
    <s v="€2,31,135"/>
    <n v="19261.213720316624"/>
  </r>
  <r>
    <x v="3802"/>
    <n v="2010"/>
    <x v="8"/>
    <x v="9"/>
    <s v="Seed"/>
    <n v="251"/>
    <n v="3790"/>
    <n v="194"/>
    <n v="20.23"/>
    <n v="5"/>
    <s v="Yes"/>
    <s v="No"/>
    <n v="71"/>
    <x v="0"/>
    <n v="3979306"/>
    <n v="1"/>
    <n v="14"/>
    <n v="6.6226912928759901E-2"/>
    <n v="51187.335092348287"/>
    <n v="0.77290836653386452"/>
    <x v="0"/>
    <s v="Normal"/>
    <x v="0"/>
    <s v="$"/>
    <s v="$251M"/>
    <s v="$194M"/>
    <s v="$0"/>
    <s v="$51,187"/>
    <n v="4265.6112576956903"/>
  </r>
  <r>
    <x v="3803"/>
    <n v="2005"/>
    <x v="5"/>
    <x v="6"/>
    <s v="IPO"/>
    <n v="255"/>
    <n v="3794"/>
    <n v="96"/>
    <n v="28.92"/>
    <n v="3"/>
    <s v="No"/>
    <s v="No"/>
    <n v="85"/>
    <x v="1"/>
    <n v="1149442"/>
    <n v="5"/>
    <n v="19"/>
    <n v="6.7211386399578285E-2"/>
    <n v="25303.110173958881"/>
    <n v="0.37647058823529411"/>
    <x v="1"/>
    <s v="Normal"/>
    <x v="1"/>
    <s v="¥"/>
    <s v="¥255M"/>
    <s v="¥96M"/>
    <s v="¥0"/>
    <s v="¥25,303"/>
    <n v="2108.5925144965736"/>
  </r>
  <r>
    <x v="3804"/>
    <n v="2000"/>
    <x v="5"/>
    <x v="1"/>
    <s v="Series A"/>
    <n v="24"/>
    <n v="3795"/>
    <n v="639"/>
    <n v="30.55"/>
    <n v="9"/>
    <s v="Yes"/>
    <s v="Yes"/>
    <n v="55"/>
    <x v="3"/>
    <n v="2619543"/>
    <n v="2"/>
    <n v="24"/>
    <n v="6.3241106719367588E-3"/>
    <n v="168379.44664031619"/>
    <n v="26.625"/>
    <x v="3"/>
    <s v="High Performer"/>
    <x v="0"/>
    <s v="¥"/>
    <s v="¥24M"/>
    <s v="¥639M"/>
    <s v="¥0"/>
    <s v="¥1,68,379"/>
    <n v="14031.620553359684"/>
  </r>
  <r>
    <x v="3805"/>
    <n v="2020"/>
    <x v="0"/>
    <x v="9"/>
    <s v="Series C"/>
    <n v="396"/>
    <n v="3796"/>
    <n v="182"/>
    <n v="5.33"/>
    <n v="2"/>
    <s v="No"/>
    <s v="No"/>
    <n v="40"/>
    <x v="1"/>
    <n v="807185"/>
    <n v="4"/>
    <n v="4"/>
    <n v="0.10432033719704953"/>
    <n v="47945.205479452052"/>
    <n v="0.45959595959595961"/>
    <x v="0"/>
    <s v="Normal"/>
    <x v="1"/>
    <s v="₹"/>
    <s v="₹396M"/>
    <s v="₹182M"/>
    <s v="₹0"/>
    <s v="₹47,945"/>
    <n v="3995.433789954338"/>
  </r>
  <r>
    <x v="3806"/>
    <n v="2015"/>
    <x v="5"/>
    <x v="4"/>
    <s v="Seed"/>
    <n v="210"/>
    <n v="3797"/>
    <n v="517"/>
    <n v="46.35"/>
    <n v="5"/>
    <s v="Yes"/>
    <s v="No"/>
    <n v="78"/>
    <x v="1"/>
    <n v="1554820"/>
    <n v="1"/>
    <n v="9"/>
    <n v="5.5306821174611533E-2"/>
    <n v="136160.12641559125"/>
    <n v="2.461904761904762"/>
    <x v="3"/>
    <s v="Normal"/>
    <x v="0"/>
    <s v="¥"/>
    <s v="¥210M"/>
    <s v="¥517M"/>
    <s v="¥0"/>
    <s v="¥1,36,160"/>
    <n v="11346.677201299271"/>
  </r>
  <r>
    <x v="3807"/>
    <n v="2012"/>
    <x v="7"/>
    <x v="8"/>
    <s v="Series B"/>
    <n v="323"/>
    <n v="3800"/>
    <n v="312"/>
    <n v="33.15"/>
    <n v="9"/>
    <s v="No"/>
    <s v="Yes"/>
    <n v="15"/>
    <x v="1"/>
    <n v="553729"/>
    <n v="3"/>
    <n v="12"/>
    <n v="8.5000000000000006E-2"/>
    <n v="82105.263157894733"/>
    <n v="0.96594427244582048"/>
    <x v="3"/>
    <s v="High Performer"/>
    <x v="2"/>
    <s v="A$"/>
    <s v="A$323M"/>
    <s v="A$312M"/>
    <s v="A$0"/>
    <s v="A$82,105"/>
    <n v="6842.105263157895"/>
  </r>
  <r>
    <x v="3808"/>
    <n v="2018"/>
    <x v="6"/>
    <x v="7"/>
    <s v="Series A"/>
    <n v="400"/>
    <n v="3800"/>
    <n v="565"/>
    <n v="11.65"/>
    <n v="8"/>
    <s v="Yes"/>
    <s v="Yes"/>
    <n v="69"/>
    <x v="4"/>
    <n v="590782"/>
    <n v="2"/>
    <n v="6"/>
    <n v="0.10526315789473684"/>
    <n v="148684.21052631579"/>
    <n v="1.4125000000000001"/>
    <x v="3"/>
    <s v="High Performer"/>
    <x v="0"/>
    <s v="£"/>
    <s v="£400M"/>
    <s v="£565M"/>
    <s v="£0"/>
    <s v="£1,48,684"/>
    <n v="12390.350877192983"/>
  </r>
  <r>
    <x v="3809"/>
    <n v="2011"/>
    <x v="1"/>
    <x v="0"/>
    <s v="Series C"/>
    <n v="473"/>
    <n v="3801"/>
    <n v="925"/>
    <n v="24.64"/>
    <n v="6"/>
    <s v="No"/>
    <s v="Yes"/>
    <n v="69"/>
    <x v="1"/>
    <n v="3151846"/>
    <n v="4"/>
    <n v="13"/>
    <n v="0.12444093659563273"/>
    <n v="243357.01131281242"/>
    <n v="1.9556025369978858"/>
    <x v="3"/>
    <s v="Normal"/>
    <x v="2"/>
    <s v="¥"/>
    <s v="¥473M"/>
    <s v="¥925M"/>
    <s v="¥0"/>
    <s v="¥2,43,357"/>
    <n v="20279.750942734368"/>
  </r>
  <r>
    <x v="3810"/>
    <n v="2001"/>
    <x v="3"/>
    <x v="9"/>
    <s v="Series A"/>
    <n v="350"/>
    <n v="3802"/>
    <n v="606"/>
    <n v="31.61"/>
    <n v="7"/>
    <s v="No"/>
    <s v="No"/>
    <n v="21"/>
    <x v="4"/>
    <n v="4468463"/>
    <n v="2"/>
    <n v="23"/>
    <n v="9.2056812204103097E-2"/>
    <n v="159389.79484481851"/>
    <n v="1.7314285714285715"/>
    <x v="1"/>
    <s v="Normal"/>
    <x v="1"/>
    <s v="€"/>
    <s v="€350M"/>
    <s v="€606M"/>
    <s v="€0"/>
    <s v="€1,59,390"/>
    <n v="13282.482903734877"/>
  </r>
  <r>
    <x v="3811"/>
    <n v="2007"/>
    <x v="3"/>
    <x v="8"/>
    <s v="Seed"/>
    <n v="20"/>
    <n v="3802"/>
    <n v="298"/>
    <n v="19.82"/>
    <n v="1"/>
    <s v="Yes"/>
    <s v="Yes"/>
    <n v="88"/>
    <x v="4"/>
    <n v="4149565"/>
    <n v="1"/>
    <n v="17"/>
    <n v="5.2603892688058915E-3"/>
    <n v="78379.800105207789"/>
    <n v="14.9"/>
    <x v="0"/>
    <s v="Normal"/>
    <x v="0"/>
    <s v="€"/>
    <s v="€20M"/>
    <s v="€298M"/>
    <s v="€0"/>
    <s v="€78,380"/>
    <n v="6531.6500087673157"/>
  </r>
  <r>
    <x v="3812"/>
    <n v="2006"/>
    <x v="8"/>
    <x v="0"/>
    <s v="Series A"/>
    <n v="135"/>
    <n v="3803"/>
    <n v="529"/>
    <n v="20.309999999999999"/>
    <n v="1"/>
    <s v="No"/>
    <s v="No"/>
    <n v="60"/>
    <x v="1"/>
    <n v="701130"/>
    <n v="2"/>
    <n v="18"/>
    <n v="3.5498290823034448E-2"/>
    <n v="139100.70996581647"/>
    <n v="3.9185185185185185"/>
    <x v="0"/>
    <s v="Normal"/>
    <x v="1"/>
    <s v="$"/>
    <s v="$135M"/>
    <s v="$529M"/>
    <s v="$0"/>
    <s v="$1,39,101"/>
    <n v="11591.725830484706"/>
  </r>
  <r>
    <x v="3813"/>
    <n v="2003"/>
    <x v="0"/>
    <x v="6"/>
    <s v="Series C"/>
    <n v="262"/>
    <n v="3804"/>
    <n v="302"/>
    <n v="32.81"/>
    <n v="5"/>
    <s v="No"/>
    <s v="Yes"/>
    <n v="96"/>
    <x v="3"/>
    <n v="4820198"/>
    <n v="4"/>
    <n v="21"/>
    <n v="6.8874868559411148E-2"/>
    <n v="79390.115667718186"/>
    <n v="1.1526717557251909"/>
    <x v="3"/>
    <s v="Normal"/>
    <x v="2"/>
    <s v="₹"/>
    <s v="₹262M"/>
    <s v="₹302M"/>
    <s v="₹0"/>
    <s v="₹79,390"/>
    <n v="6615.8429723098488"/>
  </r>
  <r>
    <x v="3814"/>
    <n v="2021"/>
    <x v="7"/>
    <x v="8"/>
    <s v="Series C"/>
    <n v="465"/>
    <n v="3806"/>
    <n v="73"/>
    <n v="46.69"/>
    <n v="9"/>
    <s v="No"/>
    <s v="No"/>
    <n v="73"/>
    <x v="3"/>
    <n v="2705030"/>
    <n v="4"/>
    <n v="3"/>
    <n v="0.12217551234892275"/>
    <n v="19180.241723594325"/>
    <n v="0.15698924731182795"/>
    <x v="1"/>
    <s v="High Performer"/>
    <x v="1"/>
    <s v="A$"/>
    <s v="A$465M"/>
    <s v="A$73M"/>
    <s v="A$0"/>
    <s v="A$19,180"/>
    <n v="1598.3534769661937"/>
  </r>
  <r>
    <x v="3815"/>
    <n v="2018"/>
    <x v="4"/>
    <x v="4"/>
    <s v="IPO"/>
    <n v="9"/>
    <n v="3806"/>
    <n v="129"/>
    <n v="3.58"/>
    <n v="7"/>
    <s v="Yes"/>
    <s v="Yes"/>
    <n v="71"/>
    <x v="4"/>
    <n v="2814335"/>
    <n v="5"/>
    <n v="6"/>
    <n v="2.3646873357856019E-3"/>
    <n v="33893.851812926958"/>
    <n v="14.333333333333334"/>
    <x v="0"/>
    <s v="Normal"/>
    <x v="0"/>
    <s v="$"/>
    <s v="$9M"/>
    <s v="$129M"/>
    <s v="$0"/>
    <s v="$33,894"/>
    <n v="2824.4876510772465"/>
  </r>
  <r>
    <x v="3816"/>
    <n v="2011"/>
    <x v="8"/>
    <x v="9"/>
    <s v="Series A"/>
    <n v="297"/>
    <n v="3807"/>
    <n v="847"/>
    <n v="5.16"/>
    <n v="4"/>
    <s v="Yes"/>
    <s v="No"/>
    <n v="60"/>
    <x v="1"/>
    <n v="3894031"/>
    <n v="2"/>
    <n v="13"/>
    <n v="7.8014184397163122E-2"/>
    <n v="222484.8962437615"/>
    <n v="2.8518518518518516"/>
    <x v="3"/>
    <s v="Normal"/>
    <x v="0"/>
    <s v="$"/>
    <s v="$297M"/>
    <s v="$847M"/>
    <s v="$0"/>
    <s v="$2,22,485"/>
    <n v="18540.408020313458"/>
  </r>
  <r>
    <x v="3817"/>
    <n v="2022"/>
    <x v="1"/>
    <x v="9"/>
    <s v="Seed"/>
    <n v="349"/>
    <n v="3808"/>
    <n v="952"/>
    <n v="49.87"/>
    <n v="7"/>
    <s v="Yes"/>
    <s v="Yes"/>
    <n v="77"/>
    <x v="3"/>
    <n v="2572706"/>
    <n v="1"/>
    <n v="2"/>
    <n v="9.164915966386554E-2"/>
    <n v="250000"/>
    <n v="2.7277936962750715"/>
    <x v="3"/>
    <s v="Normal"/>
    <x v="0"/>
    <s v="¥"/>
    <s v="¥349M"/>
    <s v="¥952M"/>
    <s v="¥0"/>
    <s v="¥2,50,000"/>
    <n v="20833.333333333332"/>
  </r>
  <r>
    <x v="3818"/>
    <n v="2015"/>
    <x v="7"/>
    <x v="1"/>
    <s v="Seed"/>
    <n v="459"/>
    <n v="3809"/>
    <n v="611"/>
    <n v="9.4499999999999993"/>
    <n v="9"/>
    <s v="No"/>
    <s v="No"/>
    <n v="30"/>
    <x v="2"/>
    <n v="540624"/>
    <n v="1"/>
    <n v="9"/>
    <n v="0.12050406930953006"/>
    <n v="160409.55631399318"/>
    <n v="1.3311546840958606"/>
    <x v="2"/>
    <s v="High Performer"/>
    <x v="1"/>
    <s v="A$"/>
    <s v="A$459M"/>
    <s v="A$611M"/>
    <s v="A$0"/>
    <s v="A$1,60,410"/>
    <n v="13367.463026166099"/>
  </r>
  <r>
    <x v="3819"/>
    <n v="2012"/>
    <x v="0"/>
    <x v="2"/>
    <s v="Series C"/>
    <n v="93"/>
    <n v="3809"/>
    <n v="7"/>
    <n v="25.6"/>
    <n v="4"/>
    <s v="Yes"/>
    <s v="No"/>
    <n v="40"/>
    <x v="3"/>
    <n v="1250465"/>
    <n v="4"/>
    <n v="12"/>
    <n v="2.4415857180362301E-2"/>
    <n v="1837.7526909950118"/>
    <n v="7.5268817204301078E-2"/>
    <x v="2"/>
    <s v="Normal"/>
    <x v="0"/>
    <s v="₹"/>
    <s v="₹93M"/>
    <s v="₹7M"/>
    <s v="₹0"/>
    <s v="₹1,838"/>
    <n v="153.14605758291765"/>
  </r>
  <r>
    <x v="3820"/>
    <n v="2021"/>
    <x v="4"/>
    <x v="0"/>
    <s v="IPO"/>
    <n v="85"/>
    <n v="3811"/>
    <n v="421"/>
    <n v="28.27"/>
    <n v="6"/>
    <s v="No"/>
    <s v="Yes"/>
    <n v="86"/>
    <x v="0"/>
    <n v="3806265"/>
    <n v="5"/>
    <n v="3"/>
    <n v="2.2303857255313565E-2"/>
    <n v="110469.69299396484"/>
    <n v="4.9529411764705884"/>
    <x v="3"/>
    <s v="Normal"/>
    <x v="2"/>
    <s v="$"/>
    <s v="$85M"/>
    <s v="$421M"/>
    <s v="$0"/>
    <s v="$1,10,470"/>
    <n v="9205.8077494970694"/>
  </r>
  <r>
    <x v="3821"/>
    <n v="2015"/>
    <x v="0"/>
    <x v="9"/>
    <s v="Series A"/>
    <n v="337"/>
    <n v="3811"/>
    <n v="809"/>
    <n v="29.42"/>
    <n v="5"/>
    <s v="Yes"/>
    <s v="Yes"/>
    <n v="51"/>
    <x v="3"/>
    <n v="100491"/>
    <n v="2"/>
    <n v="9"/>
    <n v="8.8428234059302016E-2"/>
    <n v="212280.241406455"/>
    <n v="2.400593471810089"/>
    <x v="0"/>
    <s v="Normal"/>
    <x v="0"/>
    <s v="₹"/>
    <s v="₹337M"/>
    <s v="₹809M"/>
    <s v="₹0"/>
    <s v="₹2,12,280"/>
    <n v="17690.020117204582"/>
  </r>
  <r>
    <x v="3822"/>
    <n v="2022"/>
    <x v="6"/>
    <x v="6"/>
    <s v="Seed"/>
    <n v="178"/>
    <n v="3811"/>
    <n v="885"/>
    <n v="33.049999999999997"/>
    <n v="4"/>
    <s v="Yes"/>
    <s v="No"/>
    <n v="78"/>
    <x v="0"/>
    <n v="1882113"/>
    <n v="1"/>
    <n v="2"/>
    <n v="4.6706901075833113E-2"/>
    <n v="232222.51377591182"/>
    <n v="4.9719101123595504"/>
    <x v="0"/>
    <s v="Normal"/>
    <x v="0"/>
    <s v="£"/>
    <s v="£178M"/>
    <s v="£885M"/>
    <s v="£0"/>
    <s v="£2,32,223"/>
    <n v="19351.876147992654"/>
  </r>
  <r>
    <x v="3823"/>
    <n v="2006"/>
    <x v="5"/>
    <x v="5"/>
    <s v="IPO"/>
    <n v="248"/>
    <n v="3813"/>
    <n v="182"/>
    <n v="17.32"/>
    <n v="6"/>
    <s v="No"/>
    <s v="No"/>
    <n v="87"/>
    <x v="4"/>
    <n v="258938"/>
    <n v="5"/>
    <n v="18"/>
    <n v="6.5040650406504072E-2"/>
    <n v="47731.445056386045"/>
    <n v="0.7338709677419355"/>
    <x v="0"/>
    <s v="Normal"/>
    <x v="1"/>
    <s v="¥"/>
    <s v="¥248M"/>
    <s v="¥182M"/>
    <s v="¥0"/>
    <s v="¥47,731"/>
    <n v="3977.6204213655042"/>
  </r>
  <r>
    <x v="3824"/>
    <n v="2021"/>
    <x v="4"/>
    <x v="8"/>
    <s v="Series A"/>
    <n v="157"/>
    <n v="3815"/>
    <n v="704"/>
    <n v="38.6"/>
    <n v="4"/>
    <s v="No"/>
    <s v="Yes"/>
    <n v="95"/>
    <x v="0"/>
    <n v="3086824"/>
    <n v="2"/>
    <n v="3"/>
    <n v="4.1153342070773265E-2"/>
    <n v="184534.73132372214"/>
    <n v="4.484076433121019"/>
    <x v="3"/>
    <s v="Normal"/>
    <x v="2"/>
    <s v="$"/>
    <s v="$157M"/>
    <s v="$704M"/>
    <s v="$0"/>
    <s v="$1,84,535"/>
    <n v="15377.894276976846"/>
  </r>
  <r>
    <x v="3825"/>
    <n v="2011"/>
    <x v="6"/>
    <x v="4"/>
    <s v="IPO"/>
    <n v="409"/>
    <n v="3815"/>
    <n v="591"/>
    <n v="18.04"/>
    <n v="3"/>
    <s v="No"/>
    <s v="No"/>
    <n v="70"/>
    <x v="4"/>
    <n v="1456937"/>
    <n v="5"/>
    <n v="13"/>
    <n v="0.10720838794233289"/>
    <n v="154914.80996068151"/>
    <n v="1.4449877750611246"/>
    <x v="2"/>
    <s v="Normal"/>
    <x v="1"/>
    <s v="£"/>
    <s v="£409M"/>
    <s v="£591M"/>
    <s v="£0"/>
    <s v="£1,54,915"/>
    <n v="12909.567496723461"/>
  </r>
  <r>
    <x v="3826"/>
    <n v="2009"/>
    <x v="0"/>
    <x v="4"/>
    <s v="Seed"/>
    <n v="65"/>
    <n v="3816"/>
    <n v="214"/>
    <n v="32.880000000000003"/>
    <n v="9"/>
    <s v="Yes"/>
    <s v="No"/>
    <n v="44"/>
    <x v="0"/>
    <n v="3161880"/>
    <n v="1"/>
    <n v="15"/>
    <n v="1.7033542976939202E-2"/>
    <n v="56079.664570230605"/>
    <n v="3.2923076923076922"/>
    <x v="3"/>
    <s v="High Performer"/>
    <x v="0"/>
    <s v="₹"/>
    <s v="₹65M"/>
    <s v="₹214M"/>
    <s v="₹0"/>
    <s v="₹56,080"/>
    <n v="4673.305380852551"/>
  </r>
  <r>
    <x v="3827"/>
    <n v="2014"/>
    <x v="5"/>
    <x v="7"/>
    <s v="Series A"/>
    <n v="318"/>
    <n v="3819"/>
    <n v="119"/>
    <n v="28.07"/>
    <n v="5"/>
    <s v="No"/>
    <s v="No"/>
    <n v="19"/>
    <x v="3"/>
    <n v="2968909"/>
    <n v="2"/>
    <n v="10"/>
    <n v="8.326787117046347E-2"/>
    <n v="31159.989526053942"/>
    <n v="0.37421383647798739"/>
    <x v="3"/>
    <s v="Normal"/>
    <x v="1"/>
    <s v="¥"/>
    <s v="¥318M"/>
    <s v="¥119M"/>
    <s v="¥0"/>
    <s v="¥31,160"/>
    <n v="2596.6657938378285"/>
  </r>
  <r>
    <x v="3828"/>
    <n v="2015"/>
    <x v="4"/>
    <x v="2"/>
    <s v="Series C"/>
    <n v="306"/>
    <n v="3819"/>
    <n v="350"/>
    <n v="27.71"/>
    <n v="4"/>
    <s v="No"/>
    <s v="Yes"/>
    <n v="41"/>
    <x v="0"/>
    <n v="580465"/>
    <n v="4"/>
    <n v="9"/>
    <n v="8.012568735271014E-2"/>
    <n v="91647.028017805715"/>
    <n v="1.1437908496732025"/>
    <x v="1"/>
    <s v="Normal"/>
    <x v="2"/>
    <s v="$"/>
    <s v="$306M"/>
    <s v="$350M"/>
    <s v="$0"/>
    <s v="$91,647"/>
    <n v="7637.2523348171426"/>
  </r>
  <r>
    <x v="3829"/>
    <n v="2021"/>
    <x v="7"/>
    <x v="0"/>
    <s v="Seed"/>
    <n v="21"/>
    <n v="3819"/>
    <n v="352"/>
    <n v="17.55"/>
    <n v="2"/>
    <s v="No"/>
    <s v="No"/>
    <n v="33"/>
    <x v="1"/>
    <n v="2155085"/>
    <n v="1"/>
    <n v="3"/>
    <n v="5.4988216810683424E-3"/>
    <n v="92170.725320764599"/>
    <n v="16.761904761904763"/>
    <x v="0"/>
    <s v="Normal"/>
    <x v="1"/>
    <s v="A$"/>
    <s v="A$21M"/>
    <s v="A$352M"/>
    <s v="A$0"/>
    <s v="A$92,171"/>
    <n v="7680.8937767303833"/>
  </r>
  <r>
    <x v="3830"/>
    <n v="2014"/>
    <x v="0"/>
    <x v="0"/>
    <s v="IPO"/>
    <n v="293"/>
    <n v="3820"/>
    <n v="23"/>
    <n v="43.54"/>
    <n v="5"/>
    <s v="Yes"/>
    <s v="Yes"/>
    <n v="82"/>
    <x v="1"/>
    <n v="3596560"/>
    <n v="5"/>
    <n v="10"/>
    <n v="7.6701570680628273E-2"/>
    <n v="6020.9424083769636"/>
    <n v="7.8498293515358364E-2"/>
    <x v="2"/>
    <s v="Normal"/>
    <x v="0"/>
    <s v="₹"/>
    <s v="₹293M"/>
    <s v="₹23M"/>
    <s v="₹0"/>
    <s v="₹6,021"/>
    <n v="501.74520069808028"/>
  </r>
  <r>
    <x v="3831"/>
    <n v="2016"/>
    <x v="5"/>
    <x v="9"/>
    <s v="Seed"/>
    <n v="79"/>
    <n v="3820"/>
    <n v="807"/>
    <n v="43.62"/>
    <n v="1"/>
    <s v="Yes"/>
    <s v="No"/>
    <n v="5"/>
    <x v="1"/>
    <n v="2251668"/>
    <n v="1"/>
    <n v="8"/>
    <n v="2.0680628272251308E-2"/>
    <n v="211256.54450261779"/>
    <n v="10.215189873417721"/>
    <x v="1"/>
    <s v="Normal"/>
    <x v="0"/>
    <s v="¥"/>
    <s v="¥79M"/>
    <s v="¥807M"/>
    <s v="¥0"/>
    <s v="¥2,11,257"/>
    <n v="17604.712041884817"/>
  </r>
  <r>
    <x v="3832"/>
    <n v="2021"/>
    <x v="6"/>
    <x v="7"/>
    <s v="Seed"/>
    <n v="9"/>
    <n v="3821"/>
    <n v="476"/>
    <n v="44.81"/>
    <n v="5"/>
    <s v="Yes"/>
    <s v="Yes"/>
    <n v="63"/>
    <x v="4"/>
    <n v="2977206"/>
    <n v="1"/>
    <n v="3"/>
    <n v="2.3554043444124575E-3"/>
    <n v="124574.71866003664"/>
    <n v="52.888888888888886"/>
    <x v="0"/>
    <s v="Normal"/>
    <x v="0"/>
    <s v="£"/>
    <s v="£9M"/>
    <s v="£476M"/>
    <s v="£0"/>
    <s v="£1,24,575"/>
    <n v="10381.226555003053"/>
  </r>
  <r>
    <x v="3833"/>
    <n v="2003"/>
    <x v="3"/>
    <x v="9"/>
    <s v="IPO"/>
    <n v="245"/>
    <n v="3821"/>
    <n v="954"/>
    <n v="4.4400000000000004"/>
    <n v="1"/>
    <s v="Yes"/>
    <s v="Yes"/>
    <n v="85"/>
    <x v="4"/>
    <n v="2522785"/>
    <n v="5"/>
    <n v="21"/>
    <n v="6.4119340486783569E-2"/>
    <n v="249672.8605077205"/>
    <n v="3.8938775510204082"/>
    <x v="1"/>
    <s v="Normal"/>
    <x v="0"/>
    <s v="€"/>
    <s v="€245M"/>
    <s v="€954M"/>
    <s v="€0"/>
    <s v="€2,49,673"/>
    <n v="20806.071708976706"/>
  </r>
  <r>
    <x v="3834"/>
    <n v="2018"/>
    <x v="3"/>
    <x v="2"/>
    <s v="Series C"/>
    <n v="2"/>
    <n v="3822"/>
    <n v="980"/>
    <n v="25.24"/>
    <n v="1"/>
    <s v="Yes"/>
    <s v="Yes"/>
    <n v="72"/>
    <x v="3"/>
    <n v="258541"/>
    <n v="4"/>
    <n v="6"/>
    <n v="5.2328623757195189E-4"/>
    <n v="256410.25641025641"/>
    <n v="490"/>
    <x v="0"/>
    <s v="Normal"/>
    <x v="0"/>
    <s v="€"/>
    <s v="€2M"/>
    <s v="€980M"/>
    <s v="€0"/>
    <s v="€2,56,410"/>
    <n v="21367.521367521367"/>
  </r>
  <r>
    <x v="3835"/>
    <n v="2011"/>
    <x v="5"/>
    <x v="2"/>
    <s v="IPO"/>
    <n v="192"/>
    <n v="3825"/>
    <n v="20"/>
    <n v="49.41"/>
    <n v="5"/>
    <s v="No"/>
    <s v="No"/>
    <n v="41"/>
    <x v="0"/>
    <n v="2870707"/>
    <n v="5"/>
    <n v="13"/>
    <n v="5.0196078431372547E-2"/>
    <n v="5228.7581699346401"/>
    <n v="0.10416666666666667"/>
    <x v="1"/>
    <s v="Normal"/>
    <x v="1"/>
    <s v="¥"/>
    <s v="¥192M"/>
    <s v="¥20M"/>
    <s v="¥0"/>
    <s v="¥5,229"/>
    <n v="435.72984749455338"/>
  </r>
  <r>
    <x v="3836"/>
    <n v="2014"/>
    <x v="2"/>
    <x v="9"/>
    <s v="Series A"/>
    <n v="49"/>
    <n v="3827"/>
    <n v="755"/>
    <n v="48.27"/>
    <n v="9"/>
    <s v="Yes"/>
    <s v="No"/>
    <n v="37"/>
    <x v="4"/>
    <n v="1394401"/>
    <n v="2"/>
    <n v="10"/>
    <n v="1.2803762738437419E-2"/>
    <n v="197282.46668408674"/>
    <n v="15.408163265306122"/>
    <x v="3"/>
    <s v="High Performer"/>
    <x v="0"/>
    <s v="€"/>
    <s v="€49M"/>
    <s v="€755M"/>
    <s v="€0"/>
    <s v="€1,97,282"/>
    <n v="16440.20555700723"/>
  </r>
  <r>
    <x v="3837"/>
    <n v="2006"/>
    <x v="1"/>
    <x v="5"/>
    <s v="Series B"/>
    <n v="482"/>
    <n v="3827"/>
    <n v="729"/>
    <n v="33.64"/>
    <n v="7"/>
    <s v="Yes"/>
    <s v="Yes"/>
    <n v="74"/>
    <x v="0"/>
    <n v="2171581"/>
    <n v="3"/>
    <n v="18"/>
    <n v="0.125947217141364"/>
    <n v="190488.63339430364"/>
    <n v="1.5124481327800829"/>
    <x v="0"/>
    <s v="Normal"/>
    <x v="0"/>
    <s v="¥"/>
    <s v="¥482M"/>
    <s v="¥729M"/>
    <s v="¥0"/>
    <s v="¥1,90,489"/>
    <n v="15874.052782858636"/>
  </r>
  <r>
    <x v="3838"/>
    <n v="2019"/>
    <x v="2"/>
    <x v="5"/>
    <s v="Series B"/>
    <n v="250"/>
    <n v="3827"/>
    <n v="196"/>
    <n v="26.44"/>
    <n v="2"/>
    <s v="Yes"/>
    <s v="Yes"/>
    <n v="70"/>
    <x v="0"/>
    <n v="4907004"/>
    <n v="3"/>
    <n v="5"/>
    <n v="6.5325320094068468E-2"/>
    <n v="51215.050953749676"/>
    <n v="0.78400000000000003"/>
    <x v="0"/>
    <s v="Normal"/>
    <x v="0"/>
    <s v="€"/>
    <s v="€250M"/>
    <s v="€196M"/>
    <s v="€0"/>
    <s v="€51,215"/>
    <n v="4267.920912812473"/>
  </r>
  <r>
    <x v="3839"/>
    <n v="2006"/>
    <x v="7"/>
    <x v="1"/>
    <s v="Series A"/>
    <n v="110"/>
    <n v="3828"/>
    <n v="776"/>
    <n v="14.73"/>
    <n v="5"/>
    <s v="Yes"/>
    <s v="No"/>
    <n v="30"/>
    <x v="1"/>
    <n v="3823096"/>
    <n v="2"/>
    <n v="18"/>
    <n v="2.8735632183908046E-2"/>
    <n v="202716.82340647856"/>
    <n v="7.0545454545454547"/>
    <x v="3"/>
    <s v="Normal"/>
    <x v="0"/>
    <s v="A$"/>
    <s v="A$110M"/>
    <s v="A$776M"/>
    <s v="A$0"/>
    <s v="A$2,02,717"/>
    <n v="16893.068617206547"/>
  </r>
  <r>
    <x v="3840"/>
    <n v="2010"/>
    <x v="1"/>
    <x v="6"/>
    <s v="IPO"/>
    <n v="313"/>
    <n v="3829"/>
    <n v="627"/>
    <n v="23.79"/>
    <n v="4"/>
    <s v="No"/>
    <s v="Yes"/>
    <n v="39"/>
    <x v="1"/>
    <n v="376083"/>
    <n v="5"/>
    <n v="14"/>
    <n v="8.1744580830504052E-2"/>
    <n v="163750.32645599372"/>
    <n v="2.0031948881789137"/>
    <x v="3"/>
    <s v="Normal"/>
    <x v="2"/>
    <s v="¥"/>
    <s v="¥313M"/>
    <s v="¥627M"/>
    <s v="¥0"/>
    <s v="¥1,63,750"/>
    <n v="13645.860537999477"/>
  </r>
  <r>
    <x v="3841"/>
    <n v="2012"/>
    <x v="0"/>
    <x v="9"/>
    <s v="Seed"/>
    <n v="392"/>
    <n v="3829"/>
    <n v="178"/>
    <n v="3.77"/>
    <n v="3"/>
    <s v="No"/>
    <s v="No"/>
    <n v="82"/>
    <x v="3"/>
    <n v="2674037"/>
    <n v="1"/>
    <n v="12"/>
    <n v="0.10237659963436929"/>
    <n v="46487.333507443196"/>
    <n v="0.45408163265306123"/>
    <x v="1"/>
    <s v="Normal"/>
    <x v="1"/>
    <s v="₹"/>
    <s v="₹392M"/>
    <s v="₹178M"/>
    <s v="₹0"/>
    <s v="₹46,487"/>
    <n v="3873.9444589535997"/>
  </r>
  <r>
    <x v="3842"/>
    <n v="2016"/>
    <x v="4"/>
    <x v="6"/>
    <s v="Series C"/>
    <n v="3"/>
    <n v="3833"/>
    <n v="227"/>
    <n v="27.28"/>
    <n v="7"/>
    <s v="No"/>
    <s v="No"/>
    <n v="94"/>
    <x v="0"/>
    <n v="4684497"/>
    <n v="4"/>
    <n v="8"/>
    <n v="7.8267675450039136E-4"/>
    <n v="59222.541090529608"/>
    <n v="75.666666666666671"/>
    <x v="0"/>
    <s v="Normal"/>
    <x v="1"/>
    <s v="$"/>
    <s v="$3M"/>
    <s v="$227M"/>
    <s v="$0"/>
    <s v="$59,223"/>
    <n v="4935.2117575441343"/>
  </r>
  <r>
    <x v="3843"/>
    <n v="2001"/>
    <x v="7"/>
    <x v="2"/>
    <s v="Series C"/>
    <n v="268"/>
    <n v="3833"/>
    <n v="675"/>
    <n v="37.4"/>
    <n v="6"/>
    <s v="No"/>
    <s v="No"/>
    <n v="13"/>
    <x v="3"/>
    <n v="4982613"/>
    <n v="4"/>
    <n v="23"/>
    <n v="6.9919123402034961E-2"/>
    <n v="176102.26976258805"/>
    <n v="2.5186567164179103"/>
    <x v="0"/>
    <s v="Normal"/>
    <x v="1"/>
    <s v="A$"/>
    <s v="A$268M"/>
    <s v="A$675M"/>
    <s v="A$0"/>
    <s v="A$1,76,102"/>
    <n v="14675.189146882338"/>
  </r>
  <r>
    <x v="3844"/>
    <n v="2014"/>
    <x v="9"/>
    <x v="0"/>
    <s v="Seed"/>
    <n v="115"/>
    <n v="3833"/>
    <n v="842"/>
    <n v="23.88"/>
    <n v="3"/>
    <s v="No"/>
    <s v="No"/>
    <n v="33"/>
    <x v="1"/>
    <n v="2180675"/>
    <n v="1"/>
    <n v="10"/>
    <n v="3.0002608922515002E-2"/>
    <n v="219671.27576310982"/>
    <n v="7.321739130434783"/>
    <x v="3"/>
    <s v="Normal"/>
    <x v="1"/>
    <n v="0"/>
    <s v="0115M"/>
    <s v="0842M"/>
    <s v="00"/>
    <s v="02,19,671"/>
    <n v="18305.939646925821"/>
  </r>
  <r>
    <x v="3845"/>
    <n v="2000"/>
    <x v="3"/>
    <x v="9"/>
    <s v="Series C"/>
    <n v="398"/>
    <n v="3834"/>
    <n v="965"/>
    <n v="31.4"/>
    <n v="9"/>
    <s v="No"/>
    <s v="Yes"/>
    <n v="5"/>
    <x v="2"/>
    <n v="757287"/>
    <n v="4"/>
    <n v="24"/>
    <n v="0.10380803338549817"/>
    <n v="251695.35732916015"/>
    <n v="2.4246231155778895"/>
    <x v="0"/>
    <s v="High Performer"/>
    <x v="2"/>
    <s v="€"/>
    <s v="€398M"/>
    <s v="€965M"/>
    <s v="€0"/>
    <s v="€2,51,695"/>
    <n v="20974.613110763345"/>
  </r>
  <r>
    <x v="3846"/>
    <n v="2011"/>
    <x v="0"/>
    <x v="7"/>
    <s v="IPO"/>
    <n v="116"/>
    <n v="3838"/>
    <n v="132"/>
    <n v="45.2"/>
    <n v="5"/>
    <s v="No"/>
    <s v="No"/>
    <n v="31"/>
    <x v="3"/>
    <n v="4780384"/>
    <n v="5"/>
    <n v="13"/>
    <n v="3.0224075039082855E-2"/>
    <n v="34392.912975508079"/>
    <n v="1.1379310344827587"/>
    <x v="0"/>
    <s v="Normal"/>
    <x v="1"/>
    <s v="₹"/>
    <s v="₹116M"/>
    <s v="₹132M"/>
    <s v="₹0"/>
    <s v="₹34,393"/>
    <n v="2866.0760812923399"/>
  </r>
  <r>
    <x v="3847"/>
    <n v="2005"/>
    <x v="3"/>
    <x v="1"/>
    <s v="IPO"/>
    <n v="294"/>
    <n v="3838"/>
    <n v="351"/>
    <n v="2.88"/>
    <n v="1"/>
    <s v="No"/>
    <s v="No"/>
    <n v="44"/>
    <x v="1"/>
    <n v="4307341"/>
    <n v="5"/>
    <n v="19"/>
    <n v="7.6602397081813448E-2"/>
    <n v="91453.882230328294"/>
    <n v="1.1938775510204083"/>
    <x v="3"/>
    <s v="Normal"/>
    <x v="1"/>
    <s v="€"/>
    <s v="€294M"/>
    <s v="€351M"/>
    <s v="€0"/>
    <s v="€91,454"/>
    <n v="7621.1568525273578"/>
  </r>
  <r>
    <x v="3848"/>
    <n v="2022"/>
    <x v="9"/>
    <x v="0"/>
    <s v="Series B"/>
    <n v="338"/>
    <n v="3839"/>
    <n v="822"/>
    <n v="43.44"/>
    <n v="8"/>
    <s v="No"/>
    <s v="Yes"/>
    <n v="34"/>
    <x v="3"/>
    <n v="4683843"/>
    <n v="3"/>
    <n v="2"/>
    <n v="8.8043761396196921E-2"/>
    <n v="214118.25996353218"/>
    <n v="2.4319526627218937"/>
    <x v="0"/>
    <s v="High Performer"/>
    <x v="2"/>
    <n v="0"/>
    <s v="0338M"/>
    <s v="0822M"/>
    <s v="00"/>
    <s v="02,14,118"/>
    <n v="17843.188330294346"/>
  </r>
  <r>
    <x v="3849"/>
    <n v="2009"/>
    <x v="0"/>
    <x v="9"/>
    <s v="Seed"/>
    <n v="175"/>
    <n v="3839"/>
    <n v="954"/>
    <n v="2.8"/>
    <n v="5"/>
    <s v="No"/>
    <s v="Yes"/>
    <n v="18"/>
    <x v="3"/>
    <n v="660870"/>
    <n v="1"/>
    <n v="15"/>
    <n v="4.5584787705131545E-2"/>
    <n v="248502.21411825996"/>
    <n v="5.4514285714285711"/>
    <x v="0"/>
    <s v="Normal"/>
    <x v="2"/>
    <s v="₹"/>
    <s v="₹175M"/>
    <s v="₹954M"/>
    <s v="₹0"/>
    <s v="₹2,48,502"/>
    <n v="20708.517843188329"/>
  </r>
  <r>
    <x v="3850"/>
    <n v="2017"/>
    <x v="9"/>
    <x v="2"/>
    <s v="Series C"/>
    <n v="260"/>
    <n v="3839"/>
    <n v="439"/>
    <n v="16.989999999999998"/>
    <n v="1"/>
    <s v="Yes"/>
    <s v="No"/>
    <n v="34"/>
    <x v="0"/>
    <n v="1814605"/>
    <n v="4"/>
    <n v="7"/>
    <n v="6.7725970304766861E-2"/>
    <n v="114352.69601458713"/>
    <n v="1.6884615384615385"/>
    <x v="2"/>
    <s v="Normal"/>
    <x v="0"/>
    <n v="0"/>
    <s v="0260M"/>
    <s v="0439M"/>
    <s v="00"/>
    <s v="01,14,353"/>
    <n v="9529.3913345489273"/>
  </r>
  <r>
    <x v="3851"/>
    <n v="2013"/>
    <x v="3"/>
    <x v="0"/>
    <s v="IPO"/>
    <n v="83"/>
    <n v="3841"/>
    <n v="352"/>
    <n v="22.35"/>
    <n v="7"/>
    <s v="No"/>
    <s v="No"/>
    <n v="2"/>
    <x v="0"/>
    <n v="4989013"/>
    <n v="5"/>
    <n v="11"/>
    <n v="2.1608956001041395E-2"/>
    <n v="91642.801353814109"/>
    <n v="4.2409638554216871"/>
    <x v="0"/>
    <s v="Normal"/>
    <x v="1"/>
    <s v="€"/>
    <s v="€83M"/>
    <s v="€352M"/>
    <s v="€0"/>
    <s v="€91,643"/>
    <n v="7636.9001128178425"/>
  </r>
  <r>
    <x v="3852"/>
    <n v="2001"/>
    <x v="8"/>
    <x v="3"/>
    <s v="Series B"/>
    <n v="164"/>
    <n v="3841"/>
    <n v="501"/>
    <n v="7.12"/>
    <n v="2"/>
    <s v="Yes"/>
    <s v="Yes"/>
    <n v="68"/>
    <x v="3"/>
    <n v="1384380"/>
    <n v="3"/>
    <n v="23"/>
    <n v="4.2697214267117936E-2"/>
    <n v="130434.78260869565"/>
    <n v="3.0548780487804876"/>
    <x v="3"/>
    <s v="Normal"/>
    <x v="0"/>
    <s v="$"/>
    <s v="$164M"/>
    <s v="$501M"/>
    <s v="$0"/>
    <s v="$1,30,435"/>
    <n v="10869.565217391304"/>
  </r>
  <r>
    <x v="3853"/>
    <n v="2016"/>
    <x v="1"/>
    <x v="3"/>
    <s v="Series B"/>
    <n v="324"/>
    <n v="3842"/>
    <n v="101"/>
    <n v="9.16"/>
    <n v="9"/>
    <s v="Yes"/>
    <s v="No"/>
    <n v="24"/>
    <x v="0"/>
    <n v="1442399"/>
    <n v="3"/>
    <n v="8"/>
    <n v="8.4331077563768869E-2"/>
    <n v="26288.391462779804"/>
    <n v="0.31172839506172839"/>
    <x v="0"/>
    <s v="High Performer"/>
    <x v="0"/>
    <s v="¥"/>
    <s v="¥324M"/>
    <s v="¥101M"/>
    <s v="¥0"/>
    <s v="¥26,288"/>
    <n v="2190.6992885649834"/>
  </r>
  <r>
    <x v="3854"/>
    <n v="2010"/>
    <x v="5"/>
    <x v="4"/>
    <s v="IPO"/>
    <n v="155"/>
    <n v="3842"/>
    <n v="653"/>
    <n v="9.5299999999999994"/>
    <n v="1"/>
    <s v="Yes"/>
    <s v="No"/>
    <n v="94"/>
    <x v="2"/>
    <n v="4314310"/>
    <n v="5"/>
    <n v="14"/>
    <n v="4.034357105674128E-2"/>
    <n v="169963.56064549714"/>
    <n v="4.2129032258064516"/>
    <x v="0"/>
    <s v="Normal"/>
    <x v="0"/>
    <s v="¥"/>
    <s v="¥155M"/>
    <s v="¥653M"/>
    <s v="¥0"/>
    <s v="¥1,69,964"/>
    <n v="14163.630053791429"/>
  </r>
  <r>
    <x v="3855"/>
    <n v="2019"/>
    <x v="1"/>
    <x v="6"/>
    <s v="IPO"/>
    <n v="168"/>
    <n v="3844"/>
    <n v="347"/>
    <n v="24.18"/>
    <n v="8"/>
    <s v="Yes"/>
    <s v="No"/>
    <n v="1"/>
    <x v="3"/>
    <n v="1465163"/>
    <n v="5"/>
    <n v="5"/>
    <n v="4.3704474505723206E-2"/>
    <n v="90270.551508844947"/>
    <n v="2.0654761904761907"/>
    <x v="3"/>
    <s v="High Performer"/>
    <x v="0"/>
    <s v="¥"/>
    <s v="¥168M"/>
    <s v="¥347M"/>
    <s v="¥0"/>
    <s v="¥90,271"/>
    <n v="7522.5459590704131"/>
  </r>
  <r>
    <x v="3856"/>
    <n v="2008"/>
    <x v="8"/>
    <x v="1"/>
    <s v="Series C"/>
    <n v="470"/>
    <n v="3845"/>
    <n v="292"/>
    <n v="47.59"/>
    <n v="2"/>
    <s v="No"/>
    <s v="Yes"/>
    <n v="45"/>
    <x v="2"/>
    <n v="2031623"/>
    <n v="4"/>
    <n v="16"/>
    <n v="0.1222366710013004"/>
    <n v="75942.782834850455"/>
    <n v="0.62127659574468086"/>
    <x v="1"/>
    <s v="Normal"/>
    <x v="2"/>
    <s v="$"/>
    <s v="$470M"/>
    <s v="$292M"/>
    <s v="$0"/>
    <s v="$75,943"/>
    <n v="6328.5652362375376"/>
  </r>
  <r>
    <x v="3857"/>
    <n v="2004"/>
    <x v="6"/>
    <x v="9"/>
    <s v="Series C"/>
    <n v="6"/>
    <n v="3848"/>
    <n v="322"/>
    <n v="49.81"/>
    <n v="6"/>
    <s v="No"/>
    <s v="Yes"/>
    <n v="75"/>
    <x v="2"/>
    <n v="3145150"/>
    <n v="4"/>
    <n v="20"/>
    <n v="1.5592515592515593E-3"/>
    <n v="83679.833679833682"/>
    <n v="53.666666666666664"/>
    <x v="0"/>
    <s v="Normal"/>
    <x v="2"/>
    <s v="£"/>
    <s v="£6M"/>
    <s v="£322M"/>
    <s v="£0"/>
    <s v="£83,680"/>
    <n v="6973.3194733194732"/>
  </r>
  <r>
    <x v="3858"/>
    <n v="2018"/>
    <x v="5"/>
    <x v="5"/>
    <s v="Series B"/>
    <n v="183"/>
    <n v="3848"/>
    <n v="79"/>
    <n v="44.21"/>
    <n v="5"/>
    <s v="Yes"/>
    <s v="No"/>
    <n v="95"/>
    <x v="1"/>
    <n v="1114032"/>
    <n v="3"/>
    <n v="6"/>
    <n v="4.755717255717256E-2"/>
    <n v="20530.145530145532"/>
    <n v="0.43169398907103823"/>
    <x v="0"/>
    <s v="Normal"/>
    <x v="0"/>
    <s v="¥"/>
    <s v="¥183M"/>
    <s v="¥79M"/>
    <s v="¥0"/>
    <s v="¥20,530"/>
    <n v="1710.8454608454608"/>
  </r>
  <r>
    <x v="3859"/>
    <n v="2018"/>
    <x v="0"/>
    <x v="6"/>
    <s v="Series C"/>
    <n v="107"/>
    <n v="3849"/>
    <n v="527"/>
    <n v="2.14"/>
    <n v="7"/>
    <s v="Yes"/>
    <s v="Yes"/>
    <n v="59"/>
    <x v="0"/>
    <n v="231049"/>
    <n v="4"/>
    <n v="6"/>
    <n v="2.7799428422967003E-2"/>
    <n v="136918.68017666927"/>
    <n v="4.9252336448598131"/>
    <x v="3"/>
    <s v="Normal"/>
    <x v="0"/>
    <s v="₹"/>
    <s v="₹107M"/>
    <s v="₹527M"/>
    <s v="₹0"/>
    <s v="₹1,36,919"/>
    <n v="11409.890014722439"/>
  </r>
  <r>
    <x v="3860"/>
    <n v="2015"/>
    <x v="8"/>
    <x v="4"/>
    <s v="Series B"/>
    <n v="482"/>
    <n v="3850"/>
    <n v="66"/>
    <n v="37.090000000000003"/>
    <n v="8"/>
    <s v="No"/>
    <s v="Yes"/>
    <n v="5"/>
    <x v="0"/>
    <n v="4380262"/>
    <n v="3"/>
    <n v="9"/>
    <n v="0.12519480519480519"/>
    <n v="17142.857142857141"/>
    <n v="0.13692946058091288"/>
    <x v="2"/>
    <s v="High Performer"/>
    <x v="2"/>
    <s v="$"/>
    <s v="$482M"/>
    <s v="$66M"/>
    <s v="$0"/>
    <s v="$17,143"/>
    <n v="1428.5714285714287"/>
  </r>
  <r>
    <x v="3861"/>
    <n v="2021"/>
    <x v="2"/>
    <x v="8"/>
    <s v="Series C"/>
    <n v="53"/>
    <n v="3851"/>
    <n v="472"/>
    <n v="8.33"/>
    <n v="7"/>
    <s v="No"/>
    <s v="Yes"/>
    <n v="85"/>
    <x v="0"/>
    <n v="621035"/>
    <n v="4"/>
    <n v="3"/>
    <n v="1.3762659049597507E-2"/>
    <n v="122565.56738509478"/>
    <n v="8.9056603773584904"/>
    <x v="3"/>
    <s v="Normal"/>
    <x v="2"/>
    <s v="€"/>
    <s v="€53M"/>
    <s v="€472M"/>
    <s v="€0"/>
    <s v="€1,22,566"/>
    <n v="10213.797282091231"/>
  </r>
  <r>
    <x v="3862"/>
    <n v="2021"/>
    <x v="6"/>
    <x v="3"/>
    <s v="IPO"/>
    <n v="338"/>
    <n v="3851"/>
    <n v="202"/>
    <n v="48.67"/>
    <n v="6"/>
    <s v="Yes"/>
    <s v="No"/>
    <n v="35"/>
    <x v="1"/>
    <n v="3033762"/>
    <n v="5"/>
    <n v="3"/>
    <n v="8.7769410542716184E-2"/>
    <n v="52453.90807582446"/>
    <n v="0.59763313609467461"/>
    <x v="3"/>
    <s v="Normal"/>
    <x v="0"/>
    <s v="£"/>
    <s v="£338M"/>
    <s v="£202M"/>
    <s v="£0"/>
    <s v="£52,454"/>
    <n v="4371.159006318705"/>
  </r>
  <r>
    <x v="3863"/>
    <n v="2007"/>
    <x v="6"/>
    <x v="5"/>
    <s v="Seed"/>
    <n v="398"/>
    <n v="3852"/>
    <n v="211"/>
    <n v="25.64"/>
    <n v="8"/>
    <s v="No"/>
    <s v="Yes"/>
    <n v="82"/>
    <x v="3"/>
    <n v="3326101"/>
    <n v="1"/>
    <n v="17"/>
    <n v="0.10332294911734165"/>
    <n v="54776.739356178608"/>
    <n v="0.53015075376884424"/>
    <x v="2"/>
    <s v="High Performer"/>
    <x v="2"/>
    <s v="£"/>
    <s v="£398M"/>
    <s v="£211M"/>
    <s v="£0"/>
    <s v="£54,777"/>
    <n v="4564.7282796815507"/>
  </r>
  <r>
    <x v="3864"/>
    <n v="2019"/>
    <x v="8"/>
    <x v="8"/>
    <s v="Series B"/>
    <n v="77"/>
    <n v="3854"/>
    <n v="301"/>
    <n v="7.7"/>
    <n v="4"/>
    <s v="No"/>
    <s v="Yes"/>
    <n v="29"/>
    <x v="2"/>
    <n v="2829124"/>
    <n v="3"/>
    <n v="5"/>
    <n v="1.9979242345614944E-2"/>
    <n v="78100.674623767511"/>
    <n v="3.9090909090909092"/>
    <x v="3"/>
    <s v="Normal"/>
    <x v="2"/>
    <s v="$"/>
    <s v="$77M"/>
    <s v="$301M"/>
    <s v="$0"/>
    <s v="$78,101"/>
    <n v="6508.3895519806265"/>
  </r>
  <r>
    <x v="3865"/>
    <n v="2011"/>
    <x v="5"/>
    <x v="4"/>
    <s v="Series B"/>
    <n v="342"/>
    <n v="3854"/>
    <n v="538"/>
    <n v="24.26"/>
    <n v="4"/>
    <s v="No"/>
    <s v="Yes"/>
    <n v="94"/>
    <x v="4"/>
    <n v="580632"/>
    <n v="3"/>
    <n v="13"/>
    <n v="8.8738972496107946E-2"/>
    <n v="139595.22573949143"/>
    <n v="1.5730994152046784"/>
    <x v="0"/>
    <s v="Normal"/>
    <x v="2"/>
    <s v="¥"/>
    <s v="¥342M"/>
    <s v="¥538M"/>
    <s v="¥0"/>
    <s v="¥1,39,595"/>
    <n v="11632.935478290952"/>
  </r>
  <r>
    <x v="3866"/>
    <n v="2018"/>
    <x v="8"/>
    <x v="2"/>
    <s v="IPO"/>
    <n v="111"/>
    <n v="3855"/>
    <n v="123"/>
    <n v="43.7"/>
    <n v="1"/>
    <s v="Yes"/>
    <s v="Yes"/>
    <n v="62"/>
    <x v="4"/>
    <n v="840628"/>
    <n v="5"/>
    <n v="6"/>
    <n v="2.8793774319066146E-2"/>
    <n v="31906.614785992217"/>
    <n v="1.1081081081081081"/>
    <x v="3"/>
    <s v="Normal"/>
    <x v="0"/>
    <s v="$"/>
    <s v="$111M"/>
    <s v="$123M"/>
    <s v="$0"/>
    <s v="$31,907"/>
    <n v="2658.8845654993515"/>
  </r>
  <r>
    <x v="3867"/>
    <n v="2003"/>
    <x v="2"/>
    <x v="1"/>
    <s v="Series B"/>
    <n v="393"/>
    <n v="3856"/>
    <n v="893"/>
    <n v="12.65"/>
    <n v="6"/>
    <s v="Yes"/>
    <s v="Yes"/>
    <n v="21"/>
    <x v="1"/>
    <n v="3385632"/>
    <n v="3"/>
    <n v="21"/>
    <n v="0.10191908713692946"/>
    <n v="231587.13692946057"/>
    <n v="2.272264631043257"/>
    <x v="2"/>
    <s v="Normal"/>
    <x v="0"/>
    <s v="€"/>
    <s v="€393M"/>
    <s v="€893M"/>
    <s v="€0"/>
    <s v="€2,31,587"/>
    <n v="19298.92807745505"/>
  </r>
  <r>
    <x v="3868"/>
    <n v="2011"/>
    <x v="9"/>
    <x v="7"/>
    <s v="Seed"/>
    <n v="60"/>
    <n v="3856"/>
    <n v="961"/>
    <n v="4.9000000000000004"/>
    <n v="2"/>
    <s v="Yes"/>
    <s v="No"/>
    <n v="66"/>
    <x v="1"/>
    <n v="2484091"/>
    <n v="1"/>
    <n v="13"/>
    <n v="1.5560165975103735E-2"/>
    <n v="249221.99170124481"/>
    <n v="16.016666666666666"/>
    <x v="3"/>
    <s v="Normal"/>
    <x v="0"/>
    <n v="0"/>
    <s v="060M"/>
    <s v="0961M"/>
    <s v="00"/>
    <s v="02,49,222"/>
    <n v="20768.499308437069"/>
  </r>
  <r>
    <x v="3869"/>
    <n v="2018"/>
    <x v="0"/>
    <x v="3"/>
    <s v="Series A"/>
    <n v="402"/>
    <n v="3857"/>
    <n v="390"/>
    <n v="40.71"/>
    <n v="7"/>
    <s v="Yes"/>
    <s v="No"/>
    <n v="14"/>
    <x v="0"/>
    <n v="1644670"/>
    <n v="2"/>
    <n v="6"/>
    <n v="0.10422608244749805"/>
    <n v="101114.8561057817"/>
    <n v="0.97014925373134331"/>
    <x v="3"/>
    <s v="Normal"/>
    <x v="0"/>
    <s v="₹"/>
    <s v="₹402M"/>
    <s v="₹390M"/>
    <s v="₹0"/>
    <s v="₹1,01,115"/>
    <n v="8426.2380088151422"/>
  </r>
  <r>
    <x v="3870"/>
    <n v="2003"/>
    <x v="6"/>
    <x v="5"/>
    <s v="Series C"/>
    <n v="312"/>
    <n v="3857"/>
    <n v="256"/>
    <n v="28.11"/>
    <n v="2"/>
    <s v="No"/>
    <s v="No"/>
    <n v="52"/>
    <x v="2"/>
    <n v="2836135"/>
    <n v="4"/>
    <n v="21"/>
    <n v="8.0891884884625356E-2"/>
    <n v="66372.828623282345"/>
    <n v="0.82051282051282048"/>
    <x v="0"/>
    <s v="Normal"/>
    <x v="1"/>
    <s v="£"/>
    <s v="£312M"/>
    <s v="£256M"/>
    <s v="£0"/>
    <s v="£66,373"/>
    <n v="5531.0690519401951"/>
  </r>
  <r>
    <x v="3871"/>
    <n v="2013"/>
    <x v="3"/>
    <x v="3"/>
    <s v="Series A"/>
    <n v="150"/>
    <n v="3858"/>
    <n v="202"/>
    <n v="39.47"/>
    <n v="4"/>
    <s v="No"/>
    <s v="No"/>
    <n v="30"/>
    <x v="1"/>
    <n v="4700689"/>
    <n v="2"/>
    <n v="11"/>
    <n v="3.8880248833592534E-2"/>
    <n v="52358.735095904616"/>
    <n v="1.3466666666666667"/>
    <x v="0"/>
    <s v="Normal"/>
    <x v="1"/>
    <s v="€"/>
    <s v="€150M"/>
    <s v="€202M"/>
    <s v="€0"/>
    <s v="€52,359"/>
    <n v="4363.2279246587177"/>
  </r>
  <r>
    <x v="3872"/>
    <n v="2009"/>
    <x v="0"/>
    <x v="8"/>
    <s v="IPO"/>
    <n v="157"/>
    <n v="3858"/>
    <n v="708"/>
    <n v="30.65"/>
    <n v="1"/>
    <s v="Yes"/>
    <s v="No"/>
    <n v="64"/>
    <x v="3"/>
    <n v="3474382"/>
    <n v="5"/>
    <n v="15"/>
    <n v="4.0694660445826855E-2"/>
    <n v="183514.77449455677"/>
    <n v="4.5095541401273884"/>
    <x v="3"/>
    <s v="Normal"/>
    <x v="0"/>
    <s v="₹"/>
    <s v="₹157M"/>
    <s v="₹708M"/>
    <s v="₹0"/>
    <s v="₹1,83,515"/>
    <n v="15292.897874546397"/>
  </r>
  <r>
    <x v="3873"/>
    <n v="2000"/>
    <x v="2"/>
    <x v="4"/>
    <s v="Series C"/>
    <n v="321"/>
    <n v="3860"/>
    <n v="236"/>
    <n v="45.85"/>
    <n v="6"/>
    <s v="Yes"/>
    <s v="No"/>
    <n v="43"/>
    <x v="2"/>
    <n v="941141"/>
    <n v="4"/>
    <n v="24"/>
    <n v="8.3160621761658032E-2"/>
    <n v="61139.896373056996"/>
    <n v="0.73520249221183798"/>
    <x v="3"/>
    <s v="Normal"/>
    <x v="0"/>
    <s v="€"/>
    <s v="€321M"/>
    <s v="€236M"/>
    <s v="€0"/>
    <s v="€61,140"/>
    <n v="5094.9913644214166"/>
  </r>
  <r>
    <x v="3874"/>
    <n v="2009"/>
    <x v="7"/>
    <x v="3"/>
    <s v="Series B"/>
    <n v="438"/>
    <n v="3860"/>
    <n v="217"/>
    <n v="25.03"/>
    <n v="4"/>
    <s v="No"/>
    <s v="Yes"/>
    <n v="69"/>
    <x v="4"/>
    <n v="2612244"/>
    <n v="3"/>
    <n v="15"/>
    <n v="0.11347150259067358"/>
    <n v="56217.616580310882"/>
    <n v="0.4954337899543379"/>
    <x v="0"/>
    <s v="Normal"/>
    <x v="2"/>
    <s v="A$"/>
    <s v="A$438M"/>
    <s v="A$217M"/>
    <s v="A$0"/>
    <s v="A$56,218"/>
    <n v="4684.8013816925732"/>
  </r>
  <r>
    <x v="3875"/>
    <n v="2016"/>
    <x v="3"/>
    <x v="9"/>
    <s v="Series B"/>
    <n v="103"/>
    <n v="3861"/>
    <n v="562"/>
    <n v="30.34"/>
    <n v="9"/>
    <s v="No"/>
    <s v="Yes"/>
    <n v="44"/>
    <x v="4"/>
    <n v="966078"/>
    <n v="3"/>
    <n v="8"/>
    <n v="2.6677026677026677E-2"/>
    <n v="145558.14555814557"/>
    <n v="5.4563106796116507"/>
    <x v="3"/>
    <s v="High Performer"/>
    <x v="2"/>
    <s v="€"/>
    <s v="€103M"/>
    <s v="€562M"/>
    <s v="€0"/>
    <s v="€1,45,558"/>
    <n v="12129.845463178797"/>
  </r>
  <r>
    <x v="3876"/>
    <n v="2001"/>
    <x v="9"/>
    <x v="4"/>
    <s v="Series B"/>
    <n v="333"/>
    <n v="3861"/>
    <n v="235"/>
    <n v="17.7"/>
    <n v="6"/>
    <s v="Yes"/>
    <s v="Yes"/>
    <n v="24"/>
    <x v="4"/>
    <n v="641998"/>
    <n v="3"/>
    <n v="23"/>
    <n v="8.6247086247086241E-2"/>
    <n v="60865.060865060863"/>
    <n v="0.70570570570570568"/>
    <x v="3"/>
    <s v="Normal"/>
    <x v="0"/>
    <n v="0"/>
    <s v="0333M"/>
    <s v="0235M"/>
    <s v="00"/>
    <s v="060,865"/>
    <n v="5072.0884054217386"/>
  </r>
  <r>
    <x v="3877"/>
    <n v="2014"/>
    <x v="9"/>
    <x v="7"/>
    <s v="Seed"/>
    <n v="477"/>
    <n v="3864"/>
    <n v="834"/>
    <n v="32.26"/>
    <n v="4"/>
    <s v="No"/>
    <s v="No"/>
    <n v="32"/>
    <x v="2"/>
    <n v="4983587"/>
    <n v="1"/>
    <n v="10"/>
    <n v="0.1234472049689441"/>
    <n v="215838.50931677019"/>
    <n v="1.7484276729559749"/>
    <x v="0"/>
    <s v="Normal"/>
    <x v="1"/>
    <n v="0"/>
    <s v="0477M"/>
    <s v="0834M"/>
    <s v="00"/>
    <s v="02,15,839"/>
    <n v="17986.542443064183"/>
  </r>
  <r>
    <x v="3878"/>
    <n v="2008"/>
    <x v="2"/>
    <x v="6"/>
    <s v="Series C"/>
    <n v="275"/>
    <n v="3864"/>
    <n v="490"/>
    <n v="38.520000000000003"/>
    <n v="2"/>
    <s v="No"/>
    <s v="Yes"/>
    <n v="60"/>
    <x v="2"/>
    <n v="4209289"/>
    <n v="4"/>
    <n v="16"/>
    <n v="7.1169772256728783E-2"/>
    <n v="126811.59420289854"/>
    <n v="1.7818181818181817"/>
    <x v="0"/>
    <s v="Normal"/>
    <x v="2"/>
    <s v="€"/>
    <s v="€275M"/>
    <s v="€490M"/>
    <s v="€0"/>
    <s v="€1,26,812"/>
    <n v="10567.632850241545"/>
  </r>
  <r>
    <x v="3879"/>
    <n v="2018"/>
    <x v="2"/>
    <x v="0"/>
    <s v="IPO"/>
    <n v="297"/>
    <n v="3867"/>
    <n v="933"/>
    <n v="48.38"/>
    <n v="6"/>
    <s v="Yes"/>
    <s v="No"/>
    <n v="45"/>
    <x v="0"/>
    <n v="3602658"/>
    <n v="5"/>
    <n v="6"/>
    <n v="7.6803723816912334E-2"/>
    <n v="241272.3041117145"/>
    <n v="3.1414141414141414"/>
    <x v="2"/>
    <s v="Normal"/>
    <x v="0"/>
    <s v="€"/>
    <s v="€297M"/>
    <s v="€933M"/>
    <s v="€0"/>
    <s v="€2,41,272"/>
    <n v="20106.025342642875"/>
  </r>
  <r>
    <x v="3880"/>
    <n v="2016"/>
    <x v="0"/>
    <x v="8"/>
    <s v="Seed"/>
    <n v="54"/>
    <n v="3868"/>
    <n v="108"/>
    <n v="2.25"/>
    <n v="3"/>
    <s v="No"/>
    <s v="Yes"/>
    <n v="55"/>
    <x v="3"/>
    <n v="2593809"/>
    <n v="1"/>
    <n v="8"/>
    <n v="1.3960703205791106E-2"/>
    <n v="27921.406411582215"/>
    <n v="2"/>
    <x v="0"/>
    <s v="Normal"/>
    <x v="2"/>
    <s v="₹"/>
    <s v="₹54M"/>
    <s v="₹108M"/>
    <s v="₹0"/>
    <s v="₹27,921"/>
    <n v="2326.7838676318511"/>
  </r>
  <r>
    <x v="3881"/>
    <n v="2017"/>
    <x v="8"/>
    <x v="3"/>
    <s v="Series A"/>
    <n v="228"/>
    <n v="3871"/>
    <n v="427"/>
    <n v="29.52"/>
    <n v="5"/>
    <s v="No"/>
    <s v="Yes"/>
    <n v="59"/>
    <x v="3"/>
    <n v="3540993"/>
    <n v="2"/>
    <n v="7"/>
    <n v="5.8899509170756911E-2"/>
    <n v="110307.41410488245"/>
    <n v="1.8728070175438596"/>
    <x v="0"/>
    <s v="Normal"/>
    <x v="2"/>
    <s v="$"/>
    <s v="$228M"/>
    <s v="$427M"/>
    <s v="$0"/>
    <s v="$1,10,307"/>
    <n v="9192.2845087402056"/>
  </r>
  <r>
    <x v="3882"/>
    <n v="2002"/>
    <x v="4"/>
    <x v="1"/>
    <s v="Series B"/>
    <n v="109"/>
    <n v="3871"/>
    <n v="224"/>
    <n v="12.51"/>
    <n v="4"/>
    <s v="Yes"/>
    <s v="No"/>
    <n v="74"/>
    <x v="0"/>
    <n v="3565963"/>
    <n v="3"/>
    <n v="22"/>
    <n v="2.8158098682510978E-2"/>
    <n v="57866.184448462933"/>
    <n v="2.0550458715596331"/>
    <x v="2"/>
    <s v="Normal"/>
    <x v="0"/>
    <s v="$"/>
    <s v="$109M"/>
    <s v="$224M"/>
    <s v="$0"/>
    <s v="$57,866"/>
    <n v="4822.1820373719111"/>
  </r>
  <r>
    <x v="3883"/>
    <n v="2003"/>
    <x v="6"/>
    <x v="3"/>
    <s v="Seed"/>
    <n v="66"/>
    <n v="3873"/>
    <n v="684"/>
    <n v="44.12"/>
    <n v="8"/>
    <s v="Yes"/>
    <s v="Yes"/>
    <n v="90"/>
    <x v="2"/>
    <n v="1211712"/>
    <n v="1"/>
    <n v="21"/>
    <n v="1.7041053446940357E-2"/>
    <n v="176607.28117738187"/>
    <n v="10.363636363636363"/>
    <x v="3"/>
    <s v="High Performer"/>
    <x v="0"/>
    <s v="£"/>
    <s v="£66M"/>
    <s v="£684M"/>
    <s v="£0"/>
    <s v="£1,76,607"/>
    <n v="14717.27343144849"/>
  </r>
  <r>
    <x v="3884"/>
    <n v="2009"/>
    <x v="3"/>
    <x v="8"/>
    <s v="IPO"/>
    <n v="436"/>
    <n v="3874"/>
    <n v="281"/>
    <n v="45.84"/>
    <n v="5"/>
    <s v="Yes"/>
    <s v="No"/>
    <n v="64"/>
    <x v="4"/>
    <n v="4923297"/>
    <n v="5"/>
    <n v="15"/>
    <n v="0.11254517294785751"/>
    <n v="72534.847702632935"/>
    <n v="0.64449541284403666"/>
    <x v="2"/>
    <s v="Normal"/>
    <x v="0"/>
    <s v="€"/>
    <s v="€436M"/>
    <s v="€281M"/>
    <s v="€0"/>
    <s v="€72,535"/>
    <n v="6044.5706418860782"/>
  </r>
  <r>
    <x v="3885"/>
    <n v="2017"/>
    <x v="3"/>
    <x v="6"/>
    <s v="Seed"/>
    <n v="52"/>
    <n v="3876"/>
    <n v="737"/>
    <n v="27.1"/>
    <n v="8"/>
    <s v="Yes"/>
    <s v="Yes"/>
    <n v="49"/>
    <x v="1"/>
    <n v="4330015"/>
    <n v="1"/>
    <n v="7"/>
    <n v="1.3415892672858616E-2"/>
    <n v="190144.47884416924"/>
    <n v="14.173076923076923"/>
    <x v="0"/>
    <s v="High Performer"/>
    <x v="0"/>
    <s v="€"/>
    <s v="€52M"/>
    <s v="€737M"/>
    <s v="€0"/>
    <s v="€1,90,144"/>
    <n v="15845.373237014104"/>
  </r>
  <r>
    <x v="3886"/>
    <n v="2020"/>
    <x v="8"/>
    <x v="3"/>
    <s v="Seed"/>
    <n v="257"/>
    <n v="3876"/>
    <n v="279"/>
    <n v="28.66"/>
    <n v="2"/>
    <s v="Yes"/>
    <s v="No"/>
    <n v="54"/>
    <x v="3"/>
    <n v="1939813"/>
    <n v="1"/>
    <n v="4"/>
    <n v="6.6305469556243557E-2"/>
    <n v="71981.424148606806"/>
    <n v="1.0856031128404668"/>
    <x v="0"/>
    <s v="Normal"/>
    <x v="0"/>
    <s v="$"/>
    <s v="$257M"/>
    <s v="$279M"/>
    <s v="$0"/>
    <s v="$71,981"/>
    <n v="5998.4520123839011"/>
  </r>
  <r>
    <x v="3887"/>
    <n v="2017"/>
    <x v="7"/>
    <x v="6"/>
    <s v="Series B"/>
    <n v="149"/>
    <n v="3879"/>
    <n v="488"/>
    <n v="36.11"/>
    <n v="7"/>
    <s v="Yes"/>
    <s v="No"/>
    <n v="50"/>
    <x v="0"/>
    <n v="2427174"/>
    <n v="3"/>
    <n v="7"/>
    <n v="3.8411961845836555E-2"/>
    <n v="125805.62000515597"/>
    <n v="3.2751677852348995"/>
    <x v="3"/>
    <s v="Normal"/>
    <x v="0"/>
    <s v="A$"/>
    <s v="A$149M"/>
    <s v="A$488M"/>
    <s v="A$0"/>
    <s v="A$1,25,806"/>
    <n v="10483.80166709633"/>
  </r>
  <r>
    <x v="3888"/>
    <n v="2004"/>
    <x v="8"/>
    <x v="7"/>
    <s v="IPO"/>
    <n v="452"/>
    <n v="3879"/>
    <n v="29"/>
    <n v="2.85"/>
    <n v="1"/>
    <s v="No"/>
    <s v="No"/>
    <n v="2"/>
    <x v="2"/>
    <n v="3331447"/>
    <n v="5"/>
    <n v="20"/>
    <n v="0.11652487754575921"/>
    <n v="7476.1536478473836"/>
    <n v="6.4159292035398233E-2"/>
    <x v="1"/>
    <s v="Normal"/>
    <x v="1"/>
    <s v="$"/>
    <s v="$452M"/>
    <s v="$29M"/>
    <s v="$0"/>
    <s v="$7,476"/>
    <n v="623.01280398728193"/>
  </r>
  <r>
    <x v="3889"/>
    <n v="2020"/>
    <x v="1"/>
    <x v="1"/>
    <s v="Series C"/>
    <n v="25"/>
    <n v="3880"/>
    <n v="386"/>
    <n v="19.48"/>
    <n v="3"/>
    <s v="No"/>
    <s v="Yes"/>
    <n v="47"/>
    <x v="1"/>
    <n v="2636981"/>
    <n v="4"/>
    <n v="4"/>
    <n v="6.4432989690721646E-3"/>
    <n v="99484.536082474224"/>
    <n v="15.44"/>
    <x v="1"/>
    <s v="Normal"/>
    <x v="2"/>
    <s v="¥"/>
    <s v="¥25M"/>
    <s v="¥386M"/>
    <s v="¥0"/>
    <s v="¥99,485"/>
    <n v="8290.378006872852"/>
  </r>
  <r>
    <x v="3890"/>
    <n v="2015"/>
    <x v="0"/>
    <x v="9"/>
    <s v="Series B"/>
    <n v="23"/>
    <n v="3881"/>
    <n v="107"/>
    <n v="24.45"/>
    <n v="6"/>
    <s v="No"/>
    <s v="No"/>
    <n v="46"/>
    <x v="4"/>
    <n v="4706074"/>
    <n v="3"/>
    <n v="9"/>
    <n v="5.9263076526668386E-3"/>
    <n v="27570.213862406596"/>
    <n v="4.6521739130434785"/>
    <x v="0"/>
    <s v="Normal"/>
    <x v="1"/>
    <s v="₹"/>
    <s v="₹23M"/>
    <s v="₹107M"/>
    <s v="₹0"/>
    <s v="₹27,570"/>
    <n v="2297.5178218672163"/>
  </r>
  <r>
    <x v="3891"/>
    <n v="2015"/>
    <x v="1"/>
    <x v="2"/>
    <s v="Series C"/>
    <n v="150"/>
    <n v="3881"/>
    <n v="663"/>
    <n v="35.61"/>
    <n v="1"/>
    <s v="No"/>
    <s v="No"/>
    <n v="87"/>
    <x v="4"/>
    <n v="3453924"/>
    <n v="4"/>
    <n v="9"/>
    <n v="3.8649832517392423E-2"/>
    <n v="170832.25972687453"/>
    <n v="4.42"/>
    <x v="3"/>
    <s v="Normal"/>
    <x v="1"/>
    <s v="¥"/>
    <s v="¥150M"/>
    <s v="¥663M"/>
    <s v="¥0"/>
    <s v="¥1,70,832"/>
    <n v="14236.02164390621"/>
  </r>
  <r>
    <x v="3892"/>
    <n v="2012"/>
    <x v="2"/>
    <x v="1"/>
    <s v="Seed"/>
    <n v="309"/>
    <n v="3883"/>
    <n v="317"/>
    <n v="47.5"/>
    <n v="2"/>
    <s v="Yes"/>
    <s v="No"/>
    <n v="88"/>
    <x v="4"/>
    <n v="1275074"/>
    <n v="1"/>
    <n v="12"/>
    <n v="7.9577646149884107E-2"/>
    <n v="81637.908833376248"/>
    <n v="1.0258899676375404"/>
    <x v="2"/>
    <s v="Normal"/>
    <x v="0"/>
    <s v="€"/>
    <s v="€309M"/>
    <s v="€317M"/>
    <s v="€0"/>
    <s v="€81,638"/>
    <n v="6803.159069448021"/>
  </r>
  <r>
    <x v="3893"/>
    <n v="2020"/>
    <x v="1"/>
    <x v="0"/>
    <s v="Seed"/>
    <n v="63"/>
    <n v="3885"/>
    <n v="559"/>
    <n v="33.39"/>
    <n v="7"/>
    <s v="Yes"/>
    <s v="No"/>
    <n v="51"/>
    <x v="2"/>
    <n v="2766889"/>
    <n v="1"/>
    <n v="4"/>
    <n v="1.6216216216216217E-2"/>
    <n v="143886.74388674388"/>
    <n v="8.8730158730158735"/>
    <x v="1"/>
    <s v="Normal"/>
    <x v="0"/>
    <s v="¥"/>
    <s v="¥63M"/>
    <s v="¥559M"/>
    <s v="¥0"/>
    <s v="¥1,43,887"/>
    <n v="11990.56199056199"/>
  </r>
  <r>
    <x v="3894"/>
    <n v="2003"/>
    <x v="4"/>
    <x v="6"/>
    <s v="Series A"/>
    <n v="5"/>
    <n v="3885"/>
    <n v="904"/>
    <n v="47.5"/>
    <n v="6"/>
    <s v="Yes"/>
    <s v="Yes"/>
    <n v="98"/>
    <x v="1"/>
    <n v="3759906"/>
    <n v="2"/>
    <n v="21"/>
    <n v="1.287001287001287E-3"/>
    <n v="232689.83268983269"/>
    <n v="180.8"/>
    <x v="3"/>
    <s v="Normal"/>
    <x v="0"/>
    <s v="$"/>
    <s v="$5M"/>
    <s v="$904M"/>
    <s v="$0"/>
    <s v="$2,32,690"/>
    <n v="19390.81939081939"/>
  </r>
  <r>
    <x v="3895"/>
    <n v="2019"/>
    <x v="9"/>
    <x v="0"/>
    <s v="IPO"/>
    <n v="375"/>
    <n v="3885"/>
    <n v="364"/>
    <n v="15"/>
    <n v="3"/>
    <s v="Yes"/>
    <s v="No"/>
    <n v="59"/>
    <x v="1"/>
    <n v="3322978"/>
    <n v="5"/>
    <n v="5"/>
    <n v="9.6525096525096526E-2"/>
    <n v="93693.693693693698"/>
    <n v="0.97066666666666668"/>
    <x v="0"/>
    <s v="Normal"/>
    <x v="0"/>
    <n v="0"/>
    <s v="0375M"/>
    <s v="0364M"/>
    <s v="00"/>
    <s v="093,694"/>
    <n v="7807.8078078078079"/>
  </r>
  <r>
    <x v="3896"/>
    <n v="2016"/>
    <x v="1"/>
    <x v="8"/>
    <s v="Series A"/>
    <n v="235"/>
    <n v="3887"/>
    <n v="241"/>
    <n v="42.15"/>
    <n v="1"/>
    <s v="Yes"/>
    <s v="No"/>
    <n v="32"/>
    <x v="2"/>
    <n v="4698559"/>
    <n v="2"/>
    <n v="8"/>
    <n v="6.0457936712117313E-2"/>
    <n v="62001.543606894775"/>
    <n v="1.0255319148936171"/>
    <x v="3"/>
    <s v="Normal"/>
    <x v="0"/>
    <s v="¥"/>
    <s v="¥235M"/>
    <s v="¥241M"/>
    <s v="¥0"/>
    <s v="¥62,002"/>
    <n v="5166.7953005745649"/>
  </r>
  <r>
    <x v="3897"/>
    <n v="2018"/>
    <x v="3"/>
    <x v="4"/>
    <s v="Seed"/>
    <n v="345"/>
    <n v="3888"/>
    <n v="830"/>
    <n v="2.78"/>
    <n v="7"/>
    <s v="No"/>
    <s v="Yes"/>
    <n v="97"/>
    <x v="3"/>
    <n v="2660593"/>
    <n v="1"/>
    <n v="6"/>
    <n v="8.8734567901234573E-2"/>
    <n v="213477.36625514404"/>
    <n v="2.4057971014492754"/>
    <x v="3"/>
    <s v="Normal"/>
    <x v="2"/>
    <s v="€"/>
    <s v="€345M"/>
    <s v="€830M"/>
    <s v="€0"/>
    <s v="€2,13,477"/>
    <n v="17789.780521262004"/>
  </r>
  <r>
    <x v="3898"/>
    <n v="2010"/>
    <x v="8"/>
    <x v="4"/>
    <s v="Series A"/>
    <n v="344"/>
    <n v="3891"/>
    <n v="228"/>
    <n v="39.36"/>
    <n v="8"/>
    <s v="Yes"/>
    <s v="Yes"/>
    <n v="1"/>
    <x v="2"/>
    <n v="470146"/>
    <n v="2"/>
    <n v="14"/>
    <n v="8.8409149318941144E-2"/>
    <n v="58596.761757902852"/>
    <n v="0.66279069767441856"/>
    <x v="1"/>
    <s v="High Performer"/>
    <x v="0"/>
    <s v="$"/>
    <s v="$344M"/>
    <s v="$228M"/>
    <s v="$0"/>
    <s v="$58,597"/>
    <n v="4883.0634798252377"/>
  </r>
  <r>
    <x v="3899"/>
    <n v="2002"/>
    <x v="2"/>
    <x v="0"/>
    <s v="Seed"/>
    <n v="37"/>
    <n v="3891"/>
    <n v="262"/>
    <n v="48.71"/>
    <n v="6"/>
    <s v="No"/>
    <s v="Yes"/>
    <n v="7"/>
    <x v="0"/>
    <n v="3370504"/>
    <n v="1"/>
    <n v="22"/>
    <n v="9.5091236186070419E-3"/>
    <n v="67334.875353379597"/>
    <n v="7.0810810810810807"/>
    <x v="0"/>
    <s v="Normal"/>
    <x v="2"/>
    <s v="€"/>
    <s v="€37M"/>
    <s v="€262M"/>
    <s v="€0"/>
    <s v="€67,335"/>
    <n v="5611.2396127816328"/>
  </r>
  <r>
    <x v="3900"/>
    <n v="2017"/>
    <x v="5"/>
    <x v="8"/>
    <s v="Seed"/>
    <n v="218"/>
    <n v="3892"/>
    <n v="99"/>
    <n v="25.52"/>
    <n v="3"/>
    <s v="No"/>
    <s v="Yes"/>
    <n v="58"/>
    <x v="4"/>
    <n v="3327093"/>
    <n v="1"/>
    <n v="7"/>
    <n v="5.6012332990750258E-2"/>
    <n v="25436.793422404935"/>
    <n v="0.45412844036697247"/>
    <x v="1"/>
    <s v="Normal"/>
    <x v="2"/>
    <s v="¥"/>
    <s v="¥218M"/>
    <s v="¥99M"/>
    <s v="¥0"/>
    <s v="¥25,437"/>
    <n v="2119.7327852004109"/>
  </r>
  <r>
    <x v="3901"/>
    <n v="2021"/>
    <x v="9"/>
    <x v="4"/>
    <s v="Seed"/>
    <n v="1"/>
    <n v="3892"/>
    <n v="227"/>
    <n v="49.58"/>
    <n v="1"/>
    <s v="Yes"/>
    <s v="No"/>
    <n v="38"/>
    <x v="4"/>
    <n v="4994791"/>
    <n v="1"/>
    <n v="3"/>
    <n v="2.5693730729701953E-4"/>
    <n v="58324.768756423429"/>
    <n v="227"/>
    <x v="0"/>
    <s v="Normal"/>
    <x v="0"/>
    <n v="0"/>
    <s v="01M"/>
    <s v="0227M"/>
    <s v="00"/>
    <s v="058,325"/>
    <n v="4860.3973963686194"/>
  </r>
  <r>
    <x v="3902"/>
    <n v="2017"/>
    <x v="3"/>
    <x v="0"/>
    <s v="IPO"/>
    <n v="100"/>
    <n v="3893"/>
    <n v="75"/>
    <n v="37.979999999999997"/>
    <n v="6"/>
    <s v="No"/>
    <s v="No"/>
    <n v="29"/>
    <x v="1"/>
    <n v="947378"/>
    <n v="5"/>
    <n v="7"/>
    <n v="2.5687130747495505E-2"/>
    <n v="19265.348060621629"/>
    <n v="0.75"/>
    <x v="0"/>
    <s v="Normal"/>
    <x v="1"/>
    <s v="€"/>
    <s v="€100M"/>
    <s v="€75M"/>
    <s v="€0"/>
    <s v="€19,265"/>
    <n v="1605.4456717184692"/>
  </r>
  <r>
    <x v="3903"/>
    <n v="2019"/>
    <x v="1"/>
    <x v="5"/>
    <s v="Series A"/>
    <n v="190"/>
    <n v="3895"/>
    <n v="108"/>
    <n v="14.15"/>
    <n v="1"/>
    <s v="Yes"/>
    <s v="Yes"/>
    <n v="90"/>
    <x v="4"/>
    <n v="1486986"/>
    <n v="2"/>
    <n v="5"/>
    <n v="4.878048780487805E-2"/>
    <n v="27727.856225930682"/>
    <n v="0.56842105263157894"/>
    <x v="0"/>
    <s v="Normal"/>
    <x v="0"/>
    <s v="¥"/>
    <s v="¥190M"/>
    <s v="¥108M"/>
    <s v="¥0"/>
    <s v="¥27,728"/>
    <n v="2310.6546854942235"/>
  </r>
  <r>
    <x v="3904"/>
    <n v="2020"/>
    <x v="6"/>
    <x v="1"/>
    <s v="Series B"/>
    <n v="211"/>
    <n v="3897"/>
    <n v="390"/>
    <n v="43.11"/>
    <n v="8"/>
    <s v="No"/>
    <s v="Yes"/>
    <n v="74"/>
    <x v="0"/>
    <n v="1296175"/>
    <n v="3"/>
    <n v="4"/>
    <n v="5.4144213497562224E-2"/>
    <n v="100076.98229407237"/>
    <n v="1.8483412322274881"/>
    <x v="3"/>
    <s v="High Performer"/>
    <x v="2"/>
    <s v="£"/>
    <s v="£211M"/>
    <s v="£390M"/>
    <s v="£0"/>
    <s v="£1,00,077"/>
    <n v="8339.7485245060307"/>
  </r>
  <r>
    <x v="3905"/>
    <n v="2018"/>
    <x v="1"/>
    <x v="9"/>
    <s v="IPO"/>
    <n v="491"/>
    <n v="3897"/>
    <n v="629"/>
    <n v="38.549999999999997"/>
    <n v="4"/>
    <s v="Yes"/>
    <s v="Yes"/>
    <n v="37"/>
    <x v="3"/>
    <n v="2577058"/>
    <n v="5"/>
    <n v="6"/>
    <n v="0.12599435463176803"/>
    <n v="161406.20990505518"/>
    <n v="1.2810590631364562"/>
    <x v="3"/>
    <s v="Normal"/>
    <x v="0"/>
    <s v="¥"/>
    <s v="¥491M"/>
    <s v="¥629M"/>
    <s v="¥0"/>
    <s v="¥1,61,406"/>
    <n v="13450.517492087931"/>
  </r>
  <r>
    <x v="3906"/>
    <n v="2014"/>
    <x v="2"/>
    <x v="7"/>
    <s v="Series A"/>
    <n v="415"/>
    <n v="3897"/>
    <n v="854"/>
    <n v="19.32"/>
    <n v="4"/>
    <s v="No"/>
    <s v="No"/>
    <n v="17"/>
    <x v="1"/>
    <n v="4971005"/>
    <n v="2"/>
    <n v="10"/>
    <n v="0.10649217346676931"/>
    <n v="219142.93045932768"/>
    <n v="2.0578313253012048"/>
    <x v="3"/>
    <s v="Normal"/>
    <x v="1"/>
    <s v="€"/>
    <s v="€415M"/>
    <s v="€854M"/>
    <s v="€0"/>
    <s v="€2,19,143"/>
    <n v="18261.910871610642"/>
  </r>
  <r>
    <x v="3907"/>
    <n v="2019"/>
    <x v="6"/>
    <x v="6"/>
    <s v="Series B"/>
    <n v="472"/>
    <n v="3898"/>
    <n v="138"/>
    <n v="9.8000000000000007"/>
    <n v="8"/>
    <s v="Yes"/>
    <s v="No"/>
    <n v="28"/>
    <x v="3"/>
    <n v="3233987"/>
    <n v="3"/>
    <n v="5"/>
    <n v="0.1210877373011801"/>
    <n v="35402.770651616214"/>
    <n v="0.2923728813559322"/>
    <x v="3"/>
    <s v="High Performer"/>
    <x v="0"/>
    <s v="£"/>
    <s v="£472M"/>
    <s v="£138M"/>
    <s v="£0"/>
    <s v="£35,403"/>
    <n v="2950.2308876346847"/>
  </r>
  <r>
    <x v="3908"/>
    <n v="2011"/>
    <x v="0"/>
    <x v="9"/>
    <s v="Series B"/>
    <n v="394"/>
    <n v="3898"/>
    <n v="414"/>
    <n v="26.48"/>
    <n v="4"/>
    <s v="No"/>
    <s v="No"/>
    <n v="23"/>
    <x v="4"/>
    <n v="204715"/>
    <n v="3"/>
    <n v="13"/>
    <n v="0.10107747562852745"/>
    <n v="106208.31195484864"/>
    <n v="1.0507614213197969"/>
    <x v="3"/>
    <s v="Normal"/>
    <x v="1"/>
    <s v="₹"/>
    <s v="₹394M"/>
    <s v="₹414M"/>
    <s v="₹0"/>
    <s v="₹1,06,208"/>
    <n v="8850.6926629040536"/>
  </r>
  <r>
    <x v="3909"/>
    <n v="2006"/>
    <x v="7"/>
    <x v="8"/>
    <s v="Series B"/>
    <n v="328"/>
    <n v="3898"/>
    <n v="268"/>
    <n v="38.729999999999997"/>
    <n v="4"/>
    <s v="No"/>
    <s v="No"/>
    <n v="5"/>
    <x v="2"/>
    <n v="4460488"/>
    <n v="3"/>
    <n v="18"/>
    <n v="8.4145715751667516E-2"/>
    <n v="68753.206772703954"/>
    <n v="0.81707317073170727"/>
    <x v="2"/>
    <s v="Normal"/>
    <x v="1"/>
    <s v="A$"/>
    <s v="A$328M"/>
    <s v="A$268M"/>
    <s v="A$0"/>
    <s v="A$68,753"/>
    <n v="5729.4338977253292"/>
  </r>
  <r>
    <x v="3910"/>
    <n v="2000"/>
    <x v="1"/>
    <x v="9"/>
    <s v="Seed"/>
    <n v="62"/>
    <n v="3898"/>
    <n v="434"/>
    <n v="43.17"/>
    <n v="1"/>
    <s v="No"/>
    <s v="Yes"/>
    <n v="51"/>
    <x v="4"/>
    <n v="2373603"/>
    <n v="1"/>
    <n v="24"/>
    <n v="1.590559261159569E-2"/>
    <n v="111339.14828116984"/>
    <n v="7"/>
    <x v="1"/>
    <s v="Normal"/>
    <x v="2"/>
    <s v="¥"/>
    <s v="¥62M"/>
    <s v="¥434M"/>
    <s v="¥0"/>
    <s v="¥1,11,339"/>
    <n v="9278.2623567641531"/>
  </r>
  <r>
    <x v="3911"/>
    <n v="2003"/>
    <x v="0"/>
    <x v="1"/>
    <s v="Series A"/>
    <n v="23"/>
    <n v="3900"/>
    <n v="648"/>
    <n v="10.94"/>
    <n v="6"/>
    <s v="Yes"/>
    <s v="Yes"/>
    <n v="21"/>
    <x v="4"/>
    <n v="4696820"/>
    <n v="2"/>
    <n v="21"/>
    <n v="5.8974358974358976E-3"/>
    <n v="166153.84615384616"/>
    <n v="28.173913043478262"/>
    <x v="3"/>
    <s v="Normal"/>
    <x v="0"/>
    <s v="₹"/>
    <s v="₹23M"/>
    <s v="₹648M"/>
    <s v="₹0"/>
    <s v="₹1,66,154"/>
    <n v="13846.153846153846"/>
  </r>
  <r>
    <x v="3912"/>
    <n v="2015"/>
    <x v="5"/>
    <x v="1"/>
    <s v="Seed"/>
    <n v="343"/>
    <n v="3902"/>
    <n v="42"/>
    <n v="16.45"/>
    <n v="3"/>
    <s v="Yes"/>
    <s v="Yes"/>
    <n v="61"/>
    <x v="4"/>
    <n v="4159369"/>
    <n v="1"/>
    <n v="9"/>
    <n v="8.7903639159405439E-2"/>
    <n v="10763.710917478216"/>
    <n v="0.12244897959183673"/>
    <x v="3"/>
    <s v="Normal"/>
    <x v="0"/>
    <s v="¥"/>
    <s v="¥343M"/>
    <s v="¥42M"/>
    <s v="¥0"/>
    <s v="¥10,764"/>
    <n v="896.97590978985136"/>
  </r>
  <r>
    <x v="3913"/>
    <n v="2021"/>
    <x v="4"/>
    <x v="4"/>
    <s v="Series C"/>
    <n v="412"/>
    <n v="3903"/>
    <n v="323"/>
    <n v="11.05"/>
    <n v="4"/>
    <s v="Yes"/>
    <s v="Yes"/>
    <n v="48"/>
    <x v="3"/>
    <n v="3826461"/>
    <n v="4"/>
    <n v="3"/>
    <n v="0.10555982577504484"/>
    <n v="82756.853702280292"/>
    <n v="0.78398058252427183"/>
    <x v="0"/>
    <s v="Normal"/>
    <x v="0"/>
    <s v="$"/>
    <s v="$412M"/>
    <s v="$323M"/>
    <s v="$0"/>
    <s v="$82,757"/>
    <n v="6896.4044751900246"/>
  </r>
  <r>
    <x v="3914"/>
    <n v="2010"/>
    <x v="2"/>
    <x v="5"/>
    <s v="Series B"/>
    <n v="109"/>
    <n v="3905"/>
    <n v="92"/>
    <n v="16.34"/>
    <n v="8"/>
    <s v="Yes"/>
    <s v="Yes"/>
    <n v="47"/>
    <x v="0"/>
    <n v="1520091"/>
    <n v="3"/>
    <n v="14"/>
    <n v="2.791293213828425E-2"/>
    <n v="23559.539052496799"/>
    <n v="0.84403669724770647"/>
    <x v="0"/>
    <s v="High Performer"/>
    <x v="0"/>
    <s v="€"/>
    <s v="€109M"/>
    <s v="€92M"/>
    <s v="€0"/>
    <s v="€23,560"/>
    <n v="1963.2949210413999"/>
  </r>
  <r>
    <x v="3915"/>
    <n v="2000"/>
    <x v="9"/>
    <x v="9"/>
    <s v="IPO"/>
    <n v="278"/>
    <n v="3905"/>
    <n v="652"/>
    <n v="5.68"/>
    <n v="7"/>
    <s v="No"/>
    <s v="No"/>
    <n v="91"/>
    <x v="4"/>
    <n v="3593024"/>
    <n v="5"/>
    <n v="24"/>
    <n v="7.1190781049935981E-2"/>
    <n v="166965.42893725992"/>
    <n v="2.3453237410071943"/>
    <x v="2"/>
    <s v="Normal"/>
    <x v="1"/>
    <n v="0"/>
    <s v="0278M"/>
    <s v="0652M"/>
    <s v="00"/>
    <s v="01,66,965"/>
    <n v="13913.78574477166"/>
  </r>
  <r>
    <x v="3916"/>
    <n v="2006"/>
    <x v="5"/>
    <x v="8"/>
    <s v="IPO"/>
    <n v="80"/>
    <n v="3905"/>
    <n v="627"/>
    <n v="31.66"/>
    <n v="6"/>
    <s v="Yes"/>
    <s v="No"/>
    <n v="29"/>
    <x v="0"/>
    <n v="4547393"/>
    <n v="5"/>
    <n v="18"/>
    <n v="2.0486555697823303E-2"/>
    <n v="160563.38028169013"/>
    <n v="7.8375000000000004"/>
    <x v="0"/>
    <s v="Normal"/>
    <x v="0"/>
    <s v="¥"/>
    <s v="¥80M"/>
    <s v="¥627M"/>
    <s v="¥0"/>
    <s v="¥1,60,563"/>
    <n v="13380.281690140846"/>
  </r>
  <r>
    <x v="3917"/>
    <n v="2016"/>
    <x v="4"/>
    <x v="5"/>
    <s v="Series C"/>
    <n v="176"/>
    <n v="3907"/>
    <n v="48"/>
    <n v="7.59"/>
    <n v="8"/>
    <s v="Yes"/>
    <s v="Yes"/>
    <n v="74"/>
    <x v="4"/>
    <n v="3607358"/>
    <n v="4"/>
    <n v="8"/>
    <n v="4.5047350908625543E-2"/>
    <n v="12285.641156897876"/>
    <n v="0.27272727272727271"/>
    <x v="3"/>
    <s v="High Performer"/>
    <x v="0"/>
    <s v="$"/>
    <s v="$176M"/>
    <s v="$48M"/>
    <s v="$0"/>
    <s v="$12,286"/>
    <n v="1023.8034297414896"/>
  </r>
  <r>
    <x v="3918"/>
    <n v="2004"/>
    <x v="8"/>
    <x v="6"/>
    <s v="Series B"/>
    <n v="343"/>
    <n v="3908"/>
    <n v="910"/>
    <n v="30.73"/>
    <n v="8"/>
    <s v="Yes"/>
    <s v="No"/>
    <n v="38"/>
    <x v="3"/>
    <n v="1559006"/>
    <n v="3"/>
    <n v="20"/>
    <n v="8.7768679631525071E-2"/>
    <n v="232855.68065506654"/>
    <n v="2.6530612244897958"/>
    <x v="0"/>
    <s v="High Performer"/>
    <x v="0"/>
    <s v="$"/>
    <s v="$343M"/>
    <s v="$910M"/>
    <s v="$0"/>
    <s v="$2,32,856"/>
    <n v="19404.640054588879"/>
  </r>
  <r>
    <x v="3919"/>
    <n v="2012"/>
    <x v="3"/>
    <x v="6"/>
    <s v="Seed"/>
    <n v="198"/>
    <n v="3910"/>
    <n v="215"/>
    <n v="36.69"/>
    <n v="1"/>
    <s v="No"/>
    <s v="No"/>
    <n v="36"/>
    <x v="2"/>
    <n v="3895433"/>
    <n v="1"/>
    <n v="12"/>
    <n v="5.0639386189258312E-2"/>
    <n v="54987.212276214836"/>
    <n v="1.0858585858585859"/>
    <x v="3"/>
    <s v="Normal"/>
    <x v="1"/>
    <s v="€"/>
    <s v="€198M"/>
    <s v="€215M"/>
    <s v="€0"/>
    <s v="€54,987"/>
    <n v="4582.2676896845696"/>
  </r>
  <r>
    <x v="3920"/>
    <n v="2018"/>
    <x v="4"/>
    <x v="6"/>
    <s v="Series B"/>
    <n v="358"/>
    <n v="3914"/>
    <n v="677"/>
    <n v="23.3"/>
    <n v="4"/>
    <s v="No"/>
    <s v="No"/>
    <n v="30"/>
    <x v="0"/>
    <n v="879636"/>
    <n v="3"/>
    <n v="6"/>
    <n v="9.1466530403679094E-2"/>
    <n v="172968.82984159427"/>
    <n v="1.8910614525139664"/>
    <x v="0"/>
    <s v="Normal"/>
    <x v="1"/>
    <s v="$"/>
    <s v="$358M"/>
    <s v="$677M"/>
    <s v="$0"/>
    <s v="$1,72,969"/>
    <n v="14414.069153466189"/>
  </r>
  <r>
    <x v="3921"/>
    <n v="2000"/>
    <x v="0"/>
    <x v="7"/>
    <s v="Series B"/>
    <n v="218"/>
    <n v="3914"/>
    <n v="497"/>
    <n v="31.54"/>
    <n v="4"/>
    <s v="Yes"/>
    <s v="No"/>
    <n v="93"/>
    <x v="0"/>
    <n v="565261"/>
    <n v="3"/>
    <n v="24"/>
    <n v="5.5697496167603472E-2"/>
    <n v="126980.07153806847"/>
    <n v="2.2798165137614679"/>
    <x v="0"/>
    <s v="Normal"/>
    <x v="0"/>
    <s v="₹"/>
    <s v="₹218M"/>
    <s v="₹497M"/>
    <s v="₹0"/>
    <s v="₹1,26,980"/>
    <n v="10581.672628172373"/>
  </r>
  <r>
    <x v="3922"/>
    <n v="2021"/>
    <x v="6"/>
    <x v="4"/>
    <s v="Series B"/>
    <n v="116"/>
    <n v="3915"/>
    <n v="430"/>
    <n v="34.869999999999997"/>
    <n v="5"/>
    <s v="Yes"/>
    <s v="Yes"/>
    <n v="10"/>
    <x v="3"/>
    <n v="4279812"/>
    <n v="3"/>
    <n v="3"/>
    <n v="2.9629629629629631E-2"/>
    <n v="109833.97190293742"/>
    <n v="3.7068965517241379"/>
    <x v="0"/>
    <s v="Normal"/>
    <x v="0"/>
    <s v="£"/>
    <s v="£116M"/>
    <s v="£430M"/>
    <s v="£0"/>
    <s v="£1,09,834"/>
    <n v="9152.8309919114508"/>
  </r>
  <r>
    <x v="3923"/>
    <n v="2007"/>
    <x v="7"/>
    <x v="9"/>
    <s v="Seed"/>
    <n v="190"/>
    <n v="3915"/>
    <n v="597"/>
    <n v="5.34"/>
    <n v="1"/>
    <s v="Yes"/>
    <s v="Yes"/>
    <n v="54"/>
    <x v="2"/>
    <n v="1977520"/>
    <n v="1"/>
    <n v="17"/>
    <n v="4.8531289910600253E-2"/>
    <n v="152490.42145593869"/>
    <n v="3.142105263157895"/>
    <x v="0"/>
    <s v="Normal"/>
    <x v="0"/>
    <s v="A$"/>
    <s v="A$190M"/>
    <s v="A$597M"/>
    <s v="A$0"/>
    <s v="A$1,52,490"/>
    <n v="12707.535121328225"/>
  </r>
  <r>
    <x v="3924"/>
    <n v="2008"/>
    <x v="9"/>
    <x v="2"/>
    <s v="Seed"/>
    <n v="161"/>
    <n v="3916"/>
    <n v="976"/>
    <n v="25.95"/>
    <n v="7"/>
    <s v="Yes"/>
    <s v="No"/>
    <n v="5"/>
    <x v="3"/>
    <n v="446882"/>
    <n v="1"/>
    <n v="16"/>
    <n v="4.1113381001021451E-2"/>
    <n v="249233.91215526048"/>
    <n v="6.0621118012422359"/>
    <x v="2"/>
    <s v="Normal"/>
    <x v="0"/>
    <n v="0"/>
    <s v="0161M"/>
    <s v="0976M"/>
    <s v="00"/>
    <s v="02,49,234"/>
    <n v="20769.492679605039"/>
  </r>
  <r>
    <x v="3925"/>
    <n v="2001"/>
    <x v="6"/>
    <x v="0"/>
    <s v="Series C"/>
    <n v="85"/>
    <n v="3916"/>
    <n v="766"/>
    <n v="20.260000000000002"/>
    <n v="2"/>
    <s v="No"/>
    <s v="Yes"/>
    <n v="64"/>
    <x v="1"/>
    <n v="2386447"/>
    <n v="4"/>
    <n v="23"/>
    <n v="2.170582226762002E-2"/>
    <n v="195607.76302349337"/>
    <n v="9.0117647058823529"/>
    <x v="2"/>
    <s v="Normal"/>
    <x v="2"/>
    <s v="£"/>
    <s v="£85M"/>
    <s v="£766M"/>
    <s v="£0"/>
    <s v="£1,95,608"/>
    <n v="16300.646918624447"/>
  </r>
  <r>
    <x v="3926"/>
    <n v="2012"/>
    <x v="1"/>
    <x v="9"/>
    <s v="Series C"/>
    <n v="86"/>
    <n v="3917"/>
    <n v="77"/>
    <n v="48.98"/>
    <n v="8"/>
    <s v="Yes"/>
    <s v="Yes"/>
    <n v="4"/>
    <x v="1"/>
    <n v="1100112"/>
    <n v="4"/>
    <n v="12"/>
    <n v="2.195557824865969E-2"/>
    <n v="19657.901455195304"/>
    <n v="0.89534883720930236"/>
    <x v="3"/>
    <s v="High Performer"/>
    <x v="0"/>
    <s v="¥"/>
    <s v="¥86M"/>
    <s v="¥77M"/>
    <s v="¥0"/>
    <s v="¥19,658"/>
    <n v="1638.1584545996086"/>
  </r>
  <r>
    <x v="3927"/>
    <n v="2006"/>
    <x v="5"/>
    <x v="6"/>
    <s v="Series C"/>
    <n v="419"/>
    <n v="3917"/>
    <n v="280"/>
    <n v="4.3899999999999997"/>
    <n v="6"/>
    <s v="Yes"/>
    <s v="Yes"/>
    <n v="30"/>
    <x v="2"/>
    <n v="365956"/>
    <n v="4"/>
    <n v="18"/>
    <n v="0.10696961960684197"/>
    <n v="71483.278018892015"/>
    <n v="0.66825775656324582"/>
    <x v="0"/>
    <s v="Normal"/>
    <x v="0"/>
    <s v="¥"/>
    <s v="¥419M"/>
    <s v="¥280M"/>
    <s v="¥0"/>
    <s v="¥71,483"/>
    <n v="5956.9398349076673"/>
  </r>
  <r>
    <x v="3928"/>
    <n v="2000"/>
    <x v="4"/>
    <x v="1"/>
    <s v="Seed"/>
    <n v="123"/>
    <n v="3917"/>
    <n v="67"/>
    <n v="7.22"/>
    <n v="5"/>
    <s v="Yes"/>
    <s v="No"/>
    <n v="41"/>
    <x v="2"/>
    <n v="4694367"/>
    <n v="1"/>
    <n v="24"/>
    <n v="3.1401582844013273E-2"/>
    <n v="17104.927240234872"/>
    <n v="0.54471544715447151"/>
    <x v="0"/>
    <s v="Normal"/>
    <x v="0"/>
    <s v="$"/>
    <s v="$123M"/>
    <s v="$67M"/>
    <s v="$0"/>
    <s v="$17,105"/>
    <n v="1425.410603352906"/>
  </r>
  <r>
    <x v="3929"/>
    <n v="2014"/>
    <x v="3"/>
    <x v="0"/>
    <s v="Series B"/>
    <n v="181"/>
    <n v="3917"/>
    <n v="927"/>
    <n v="31.64"/>
    <n v="3"/>
    <s v="Yes"/>
    <s v="No"/>
    <n v="4"/>
    <x v="0"/>
    <n v="434169"/>
    <n v="3"/>
    <n v="10"/>
    <n v="4.6208833290783763E-2"/>
    <n v="236660.70972683176"/>
    <n v="5.1215469613259668"/>
    <x v="0"/>
    <s v="Normal"/>
    <x v="0"/>
    <s v="€"/>
    <s v="€181M"/>
    <s v="€927M"/>
    <s v="€0"/>
    <s v="€2,36,661"/>
    <n v="19721.725810569314"/>
  </r>
  <r>
    <x v="3930"/>
    <n v="2022"/>
    <x v="2"/>
    <x v="8"/>
    <s v="Series C"/>
    <n v="192"/>
    <n v="3917"/>
    <n v="974"/>
    <n v="3.89"/>
    <n v="1"/>
    <s v="Yes"/>
    <s v="Yes"/>
    <n v="67"/>
    <x v="1"/>
    <n v="2250560"/>
    <n v="4"/>
    <n v="2"/>
    <n v="4.9017104927240235E-2"/>
    <n v="248659.68853714576"/>
    <n v="5.072916666666667"/>
    <x v="3"/>
    <s v="Normal"/>
    <x v="0"/>
    <s v="€"/>
    <s v="€192M"/>
    <s v="€974M"/>
    <s v="€0"/>
    <s v="€2,48,660"/>
    <n v="20721.640711428816"/>
  </r>
  <r>
    <x v="3931"/>
    <n v="2001"/>
    <x v="7"/>
    <x v="1"/>
    <s v="Series C"/>
    <n v="429"/>
    <n v="3918"/>
    <n v="516"/>
    <n v="16.190000000000001"/>
    <n v="5"/>
    <s v="No"/>
    <s v="Yes"/>
    <n v="16"/>
    <x v="1"/>
    <n v="4836534"/>
    <n v="4"/>
    <n v="23"/>
    <n v="0.10949464012251149"/>
    <n v="131699.84686064319"/>
    <n v="1.2027972027972027"/>
    <x v="2"/>
    <s v="Normal"/>
    <x v="2"/>
    <s v="A$"/>
    <s v="A$429M"/>
    <s v="A$516M"/>
    <s v="A$0"/>
    <s v="A$1,31,700"/>
    <n v="10974.987238386931"/>
  </r>
  <r>
    <x v="3932"/>
    <n v="2005"/>
    <x v="9"/>
    <x v="3"/>
    <s v="Series B"/>
    <n v="60"/>
    <n v="3918"/>
    <n v="248"/>
    <n v="34.74"/>
    <n v="5"/>
    <s v="No"/>
    <s v="No"/>
    <n v="1"/>
    <x v="1"/>
    <n v="4095344"/>
    <n v="3"/>
    <n v="19"/>
    <n v="1.5313935681470138E-2"/>
    <n v="63297.600816743237"/>
    <n v="4.1333333333333337"/>
    <x v="3"/>
    <s v="Normal"/>
    <x v="1"/>
    <n v="0"/>
    <s v="060M"/>
    <s v="0248M"/>
    <s v="00"/>
    <s v="063,298"/>
    <n v="5274.8000680619361"/>
  </r>
  <r>
    <x v="3933"/>
    <n v="2000"/>
    <x v="5"/>
    <x v="5"/>
    <s v="Series C"/>
    <n v="478"/>
    <n v="3921"/>
    <n v="496"/>
    <n v="13.39"/>
    <n v="5"/>
    <s v="No"/>
    <s v="Yes"/>
    <n v="95"/>
    <x v="1"/>
    <n v="3328503"/>
    <n v="4"/>
    <n v="24"/>
    <n v="0.1219076766131089"/>
    <n v="126498.34225962765"/>
    <n v="1.0376569037656904"/>
    <x v="3"/>
    <s v="Normal"/>
    <x v="2"/>
    <s v="¥"/>
    <s v="¥478M"/>
    <s v="¥496M"/>
    <s v="¥0"/>
    <s v="¥1,26,498"/>
    <n v="10541.528521635637"/>
  </r>
  <r>
    <x v="3934"/>
    <n v="2008"/>
    <x v="4"/>
    <x v="5"/>
    <s v="Series C"/>
    <n v="360"/>
    <n v="3923"/>
    <n v="819"/>
    <n v="22.9"/>
    <n v="9"/>
    <s v="No"/>
    <s v="Yes"/>
    <n v="24"/>
    <x v="0"/>
    <n v="2322109"/>
    <n v="4"/>
    <n v="16"/>
    <n v="9.1766505225592654E-2"/>
    <n v="208768.7993882233"/>
    <n v="2.2749999999999999"/>
    <x v="3"/>
    <s v="High Performer"/>
    <x v="2"/>
    <s v="$"/>
    <s v="$360M"/>
    <s v="$819M"/>
    <s v="$0"/>
    <s v="$2,08,769"/>
    <n v="17397.399949018607"/>
  </r>
  <r>
    <x v="3935"/>
    <n v="2017"/>
    <x v="1"/>
    <x v="4"/>
    <s v="Seed"/>
    <n v="490"/>
    <n v="3925"/>
    <n v="305"/>
    <n v="0.72"/>
    <n v="5"/>
    <s v="Yes"/>
    <s v="No"/>
    <n v="26"/>
    <x v="2"/>
    <n v="1567648"/>
    <n v="1"/>
    <n v="7"/>
    <n v="0.12484076433121019"/>
    <n v="77707.006369426745"/>
    <n v="0.62244897959183676"/>
    <x v="0"/>
    <s v="Normal"/>
    <x v="0"/>
    <s v="¥"/>
    <s v="¥490M"/>
    <s v="¥305M"/>
    <s v="¥0"/>
    <s v="¥77,707"/>
    <n v="6475.5838641188957"/>
  </r>
  <r>
    <x v="3936"/>
    <n v="2000"/>
    <x v="4"/>
    <x v="8"/>
    <s v="Series B"/>
    <n v="181"/>
    <n v="3926"/>
    <n v="242"/>
    <n v="48.66"/>
    <n v="1"/>
    <s v="Yes"/>
    <s v="No"/>
    <n v="85"/>
    <x v="4"/>
    <n v="2953580"/>
    <n v="3"/>
    <n v="24"/>
    <n v="4.6102903718797758E-2"/>
    <n v="61640.346408558325"/>
    <n v="1.3370165745856353"/>
    <x v="1"/>
    <s v="Normal"/>
    <x v="0"/>
    <s v="$"/>
    <s v="$181M"/>
    <s v="$242M"/>
    <s v="$0"/>
    <s v="$61,640"/>
    <n v="5136.6955340465274"/>
  </r>
  <r>
    <x v="3937"/>
    <n v="2022"/>
    <x v="0"/>
    <x v="2"/>
    <s v="Series C"/>
    <n v="28"/>
    <n v="3929"/>
    <n v="437"/>
    <n v="20.440000000000001"/>
    <n v="6"/>
    <s v="Yes"/>
    <s v="No"/>
    <n v="17"/>
    <x v="1"/>
    <n v="1440512"/>
    <n v="4"/>
    <n v="2"/>
    <n v="7.126495291422754E-3"/>
    <n v="111224.23008399084"/>
    <n v="15.607142857142858"/>
    <x v="0"/>
    <s v="Normal"/>
    <x v="0"/>
    <s v="₹"/>
    <s v="₹28M"/>
    <s v="₹437M"/>
    <s v="₹0"/>
    <s v="₹1,11,224"/>
    <n v="9268.6858403325696"/>
  </r>
  <r>
    <x v="3938"/>
    <n v="2000"/>
    <x v="5"/>
    <x v="0"/>
    <s v="Series A"/>
    <n v="147"/>
    <n v="3930"/>
    <n v="143"/>
    <n v="35.9"/>
    <n v="9"/>
    <s v="No"/>
    <s v="Yes"/>
    <n v="65"/>
    <x v="3"/>
    <n v="4868516"/>
    <n v="2"/>
    <n v="24"/>
    <n v="3.7404580152671757E-2"/>
    <n v="36386.768447837152"/>
    <n v="0.97278911564625847"/>
    <x v="3"/>
    <s v="High Performer"/>
    <x v="2"/>
    <s v="¥"/>
    <s v="¥147M"/>
    <s v="¥143M"/>
    <s v="¥0"/>
    <s v="¥36,387"/>
    <n v="3032.230703986429"/>
  </r>
  <r>
    <x v="3939"/>
    <n v="2021"/>
    <x v="0"/>
    <x v="1"/>
    <s v="Series A"/>
    <n v="474"/>
    <n v="3932"/>
    <n v="809"/>
    <n v="31.03"/>
    <n v="9"/>
    <s v="Yes"/>
    <s v="No"/>
    <n v="16"/>
    <x v="4"/>
    <n v="4014548"/>
    <n v="2"/>
    <n v="3"/>
    <n v="0.12054933875890132"/>
    <n v="205747.71108850458"/>
    <n v="1.7067510548523206"/>
    <x v="3"/>
    <s v="High Performer"/>
    <x v="0"/>
    <s v="₹"/>
    <s v="₹474M"/>
    <s v="₹809M"/>
    <s v="₹0"/>
    <s v="₹2,05,748"/>
    <n v="17145.642590708714"/>
  </r>
  <r>
    <x v="3940"/>
    <n v="2010"/>
    <x v="8"/>
    <x v="4"/>
    <s v="Series B"/>
    <n v="303"/>
    <n v="3932"/>
    <n v="524"/>
    <n v="47.95"/>
    <n v="2"/>
    <s v="Yes"/>
    <s v="No"/>
    <n v="67"/>
    <x v="0"/>
    <n v="235976"/>
    <n v="3"/>
    <n v="14"/>
    <n v="7.7060020345879957E-2"/>
    <n v="133265.51373346898"/>
    <n v="1.7293729372937294"/>
    <x v="3"/>
    <s v="Normal"/>
    <x v="0"/>
    <s v="$"/>
    <s v="$303M"/>
    <s v="$524M"/>
    <s v="$0"/>
    <s v="$1,33,266"/>
    <n v="11105.459477789082"/>
  </r>
  <r>
    <x v="3941"/>
    <n v="2020"/>
    <x v="6"/>
    <x v="5"/>
    <s v="IPO"/>
    <n v="466"/>
    <n v="3934"/>
    <n v="411"/>
    <n v="1.1000000000000001"/>
    <n v="3"/>
    <s v="No"/>
    <s v="Yes"/>
    <n v="9"/>
    <x v="1"/>
    <n v="3839996"/>
    <n v="5"/>
    <n v="4"/>
    <n v="0.11845449923741738"/>
    <n v="104473.81799694967"/>
    <n v="0.88197424892703857"/>
    <x v="0"/>
    <s v="Normal"/>
    <x v="2"/>
    <s v="£"/>
    <s v="£466M"/>
    <s v="£411M"/>
    <s v="£0"/>
    <s v="£1,04,474"/>
    <n v="8706.1514997458053"/>
  </r>
  <r>
    <x v="3942"/>
    <n v="2001"/>
    <x v="7"/>
    <x v="4"/>
    <s v="Series C"/>
    <n v="207"/>
    <n v="3934"/>
    <n v="441"/>
    <n v="15.23"/>
    <n v="1"/>
    <s v="Yes"/>
    <s v="Yes"/>
    <n v="57"/>
    <x v="0"/>
    <n v="2855684"/>
    <n v="4"/>
    <n v="23"/>
    <n v="5.2618200305033044E-2"/>
    <n v="112099.64412811388"/>
    <n v="2.1304347826086958"/>
    <x v="0"/>
    <s v="Normal"/>
    <x v="0"/>
    <s v="A$"/>
    <s v="A$207M"/>
    <s v="A$441M"/>
    <s v="A$0"/>
    <s v="A$1,12,100"/>
    <n v="9341.6370106761569"/>
  </r>
  <r>
    <x v="3943"/>
    <n v="2012"/>
    <x v="5"/>
    <x v="7"/>
    <s v="Series C"/>
    <n v="258"/>
    <n v="3936"/>
    <n v="653"/>
    <n v="45.18"/>
    <n v="6"/>
    <s v="Yes"/>
    <s v="No"/>
    <n v="88"/>
    <x v="3"/>
    <n v="1006302"/>
    <n v="4"/>
    <n v="12"/>
    <n v="6.5548780487804881E-2"/>
    <n v="165904.47154471546"/>
    <n v="2.5310077519379846"/>
    <x v="3"/>
    <s v="Normal"/>
    <x v="0"/>
    <s v="¥"/>
    <s v="¥258M"/>
    <s v="¥653M"/>
    <s v="¥0"/>
    <s v="¥1,65,904"/>
    <n v="13825.372628726287"/>
  </r>
  <r>
    <x v="3944"/>
    <n v="2016"/>
    <x v="1"/>
    <x v="2"/>
    <s v="Series B"/>
    <n v="402"/>
    <n v="3936"/>
    <n v="538"/>
    <n v="9.3000000000000007"/>
    <n v="5"/>
    <s v="Yes"/>
    <s v="No"/>
    <n v="35"/>
    <x v="0"/>
    <n v="4058676"/>
    <n v="3"/>
    <n v="8"/>
    <n v="0.10213414634146341"/>
    <n v="136686.99186991871"/>
    <n v="1.3383084577114428"/>
    <x v="1"/>
    <s v="Normal"/>
    <x v="0"/>
    <s v="¥"/>
    <s v="¥402M"/>
    <s v="¥538M"/>
    <s v="¥0"/>
    <s v="¥1,36,687"/>
    <n v="11390.582655826558"/>
  </r>
  <r>
    <x v="3945"/>
    <n v="2015"/>
    <x v="8"/>
    <x v="4"/>
    <s v="Series A"/>
    <n v="34"/>
    <n v="3936"/>
    <n v="777"/>
    <n v="42.1"/>
    <n v="3"/>
    <s v="No"/>
    <s v="No"/>
    <n v="14"/>
    <x v="4"/>
    <n v="1062614"/>
    <n v="2"/>
    <n v="9"/>
    <n v="8.6382113821138213E-3"/>
    <n v="197408.53658536586"/>
    <n v="22.852941176470587"/>
    <x v="0"/>
    <s v="Normal"/>
    <x v="1"/>
    <s v="$"/>
    <s v="$34M"/>
    <s v="$777M"/>
    <s v="$0"/>
    <s v="$1,97,409"/>
    <n v="16450.711382113823"/>
  </r>
  <r>
    <x v="3946"/>
    <n v="2006"/>
    <x v="4"/>
    <x v="3"/>
    <s v="Series A"/>
    <n v="135"/>
    <n v="3936"/>
    <n v="329"/>
    <n v="28.79"/>
    <n v="1"/>
    <s v="No"/>
    <s v="No"/>
    <n v="6"/>
    <x v="0"/>
    <n v="4071597"/>
    <n v="2"/>
    <n v="18"/>
    <n v="3.4298780487804881E-2"/>
    <n v="83587.398373983742"/>
    <n v="2.4370370370370371"/>
    <x v="3"/>
    <s v="Normal"/>
    <x v="1"/>
    <s v="$"/>
    <s v="$135M"/>
    <s v="$329M"/>
    <s v="$0"/>
    <s v="$83,587"/>
    <n v="6965.6165311653112"/>
  </r>
  <r>
    <x v="3947"/>
    <n v="2015"/>
    <x v="8"/>
    <x v="2"/>
    <s v="Series A"/>
    <n v="346"/>
    <n v="3937"/>
    <n v="642"/>
    <n v="10.96"/>
    <n v="3"/>
    <s v="Yes"/>
    <s v="Yes"/>
    <n v="8"/>
    <x v="0"/>
    <n v="4638793"/>
    <n v="2"/>
    <n v="9"/>
    <n v="8.788417576835153E-2"/>
    <n v="163068.32613665226"/>
    <n v="1.8554913294797688"/>
    <x v="3"/>
    <s v="Normal"/>
    <x v="0"/>
    <s v="$"/>
    <s v="$346M"/>
    <s v="$642M"/>
    <s v="$0"/>
    <s v="$1,63,068"/>
    <n v="13589.027178054355"/>
  </r>
  <r>
    <x v="3948"/>
    <n v="2002"/>
    <x v="1"/>
    <x v="8"/>
    <s v="IPO"/>
    <n v="361"/>
    <n v="3938"/>
    <n v="658"/>
    <n v="15"/>
    <n v="2"/>
    <s v="No"/>
    <s v="Yes"/>
    <n v="24"/>
    <x v="0"/>
    <n v="2208134"/>
    <n v="5"/>
    <n v="22"/>
    <n v="9.1670898933468761E-2"/>
    <n v="167089.89334687658"/>
    <n v="1.8227146814404431"/>
    <x v="3"/>
    <s v="Normal"/>
    <x v="2"/>
    <s v="¥"/>
    <s v="¥361M"/>
    <s v="¥658M"/>
    <s v="¥0"/>
    <s v="¥1,67,090"/>
    <n v="13924.157778906383"/>
  </r>
  <r>
    <x v="3949"/>
    <n v="2006"/>
    <x v="1"/>
    <x v="9"/>
    <s v="IPO"/>
    <n v="407"/>
    <n v="3938"/>
    <n v="74"/>
    <n v="36.51"/>
    <n v="2"/>
    <s v="Yes"/>
    <s v="Yes"/>
    <n v="6"/>
    <x v="1"/>
    <n v="2507621"/>
    <n v="5"/>
    <n v="18"/>
    <n v="0.10335195530726257"/>
    <n v="18791.264601320469"/>
    <n v="0.18181818181818182"/>
    <x v="0"/>
    <s v="Normal"/>
    <x v="0"/>
    <s v="¥"/>
    <s v="¥407M"/>
    <s v="¥74M"/>
    <s v="¥0"/>
    <s v="¥18,791"/>
    <n v="1565.9387167767056"/>
  </r>
  <r>
    <x v="3950"/>
    <n v="2006"/>
    <x v="4"/>
    <x v="7"/>
    <s v="Series A"/>
    <n v="272"/>
    <n v="3941"/>
    <n v="358"/>
    <n v="10.67"/>
    <n v="9"/>
    <s v="Yes"/>
    <s v="No"/>
    <n v="17"/>
    <x v="3"/>
    <n v="4944894"/>
    <n v="2"/>
    <n v="18"/>
    <n v="6.9018015732047702E-2"/>
    <n v="90839.888353209841"/>
    <n v="1.3161764705882353"/>
    <x v="3"/>
    <s v="High Performer"/>
    <x v="0"/>
    <s v="$"/>
    <s v="$272M"/>
    <s v="$358M"/>
    <s v="$0"/>
    <s v="$90,840"/>
    <n v="7569.9906961008201"/>
  </r>
  <r>
    <x v="3951"/>
    <n v="2001"/>
    <x v="6"/>
    <x v="4"/>
    <s v="IPO"/>
    <n v="436"/>
    <n v="3941"/>
    <n v="926"/>
    <n v="28.59"/>
    <n v="4"/>
    <s v="No"/>
    <s v="No"/>
    <n v="69"/>
    <x v="1"/>
    <n v="772063"/>
    <n v="5"/>
    <n v="23"/>
    <n v="0.11063181933519411"/>
    <n v="234965.74473483887"/>
    <n v="2.1238532110091741"/>
    <x v="3"/>
    <s v="Normal"/>
    <x v="1"/>
    <s v="£"/>
    <s v="£436M"/>
    <s v="£926M"/>
    <s v="£0"/>
    <s v="£2,34,966"/>
    <n v="19580.478727903239"/>
  </r>
  <r>
    <x v="3952"/>
    <n v="2008"/>
    <x v="6"/>
    <x v="0"/>
    <s v="IPO"/>
    <n v="431"/>
    <n v="3941"/>
    <n v="106"/>
    <n v="38.909999999999997"/>
    <n v="4"/>
    <s v="Yes"/>
    <s v="No"/>
    <n v="99"/>
    <x v="1"/>
    <n v="3808822"/>
    <n v="5"/>
    <n v="16"/>
    <n v="0.10936310581070795"/>
    <n v="26896.726719106824"/>
    <n v="0.24593967517401391"/>
    <x v="3"/>
    <s v="Normal"/>
    <x v="0"/>
    <s v="£"/>
    <s v="£431M"/>
    <s v="£106M"/>
    <s v="£0"/>
    <s v="£26,897"/>
    <n v="2241.3938932589022"/>
  </r>
  <r>
    <x v="3953"/>
    <n v="2013"/>
    <x v="2"/>
    <x v="9"/>
    <s v="IPO"/>
    <n v="369"/>
    <n v="3942"/>
    <n v="80"/>
    <n v="8.14"/>
    <n v="2"/>
    <s v="Yes"/>
    <s v="Yes"/>
    <n v="26"/>
    <x v="2"/>
    <n v="4190893"/>
    <n v="5"/>
    <n v="11"/>
    <n v="9.3607305936073054E-2"/>
    <n v="20294.266869609335"/>
    <n v="0.21680216802168023"/>
    <x v="3"/>
    <s v="Normal"/>
    <x v="0"/>
    <s v="€"/>
    <s v="€369M"/>
    <s v="€80M"/>
    <s v="€0"/>
    <s v="€20,294"/>
    <n v="1691.188905800778"/>
  </r>
  <r>
    <x v="3954"/>
    <n v="2011"/>
    <x v="8"/>
    <x v="0"/>
    <s v="Series C"/>
    <n v="448"/>
    <n v="3943"/>
    <n v="708"/>
    <n v="28.77"/>
    <n v="8"/>
    <s v="No"/>
    <s v="No"/>
    <n v="45"/>
    <x v="0"/>
    <n v="3280656"/>
    <n v="4"/>
    <n v="13"/>
    <n v="0.11361907177276186"/>
    <n v="179558.71164088257"/>
    <n v="1.5803571428571428"/>
    <x v="3"/>
    <s v="High Performer"/>
    <x v="1"/>
    <s v="$"/>
    <s v="$448M"/>
    <s v="$708M"/>
    <s v="$0"/>
    <s v="$1,79,559"/>
    <n v="14963.225970073549"/>
  </r>
  <r>
    <x v="3955"/>
    <n v="2011"/>
    <x v="6"/>
    <x v="4"/>
    <s v="Series C"/>
    <n v="356"/>
    <n v="3943"/>
    <n v="476"/>
    <n v="1.36"/>
    <n v="4"/>
    <s v="Yes"/>
    <s v="Yes"/>
    <n v="65"/>
    <x v="2"/>
    <n v="991448"/>
    <n v="4"/>
    <n v="13"/>
    <n v="9.0286583819426836E-2"/>
    <n v="120720.26375855948"/>
    <n v="1.3370786516853932"/>
    <x v="0"/>
    <s v="Normal"/>
    <x v="0"/>
    <s v="£"/>
    <s v="£356M"/>
    <s v="£476M"/>
    <s v="£0"/>
    <s v="£1,20,720"/>
    <n v="10060.021979879955"/>
  </r>
  <r>
    <x v="3956"/>
    <n v="2003"/>
    <x v="3"/>
    <x v="6"/>
    <s v="Series C"/>
    <n v="222"/>
    <n v="3943"/>
    <n v="212"/>
    <n v="12.15"/>
    <n v="2"/>
    <s v="Yes"/>
    <s v="Yes"/>
    <n v="70"/>
    <x v="3"/>
    <n v="447775"/>
    <n v="4"/>
    <n v="21"/>
    <n v="5.6302307887395382E-2"/>
    <n v="53766.167892467667"/>
    <n v="0.95495495495495497"/>
    <x v="1"/>
    <s v="Normal"/>
    <x v="0"/>
    <s v="€"/>
    <s v="€222M"/>
    <s v="€212M"/>
    <s v="€0"/>
    <s v="€53,766"/>
    <n v="4480.5139910389717"/>
  </r>
  <r>
    <x v="3957"/>
    <n v="2020"/>
    <x v="5"/>
    <x v="4"/>
    <s v="IPO"/>
    <n v="2"/>
    <n v="3944"/>
    <n v="916"/>
    <n v="23.46"/>
    <n v="1"/>
    <s v="No"/>
    <s v="No"/>
    <n v="12"/>
    <x v="2"/>
    <n v="574994"/>
    <n v="5"/>
    <n v="4"/>
    <n v="5.0709939148073022E-4"/>
    <n v="232251.52129817446"/>
    <n v="458"/>
    <x v="3"/>
    <s v="Normal"/>
    <x v="1"/>
    <s v="¥"/>
    <s v="¥2M"/>
    <s v="¥916M"/>
    <s v="¥0"/>
    <s v="¥2,32,252"/>
    <n v="19354.293441514536"/>
  </r>
  <r>
    <x v="3958"/>
    <n v="2015"/>
    <x v="0"/>
    <x v="2"/>
    <s v="Seed"/>
    <n v="482"/>
    <n v="3945"/>
    <n v="210"/>
    <n v="25.6"/>
    <n v="9"/>
    <s v="No"/>
    <s v="No"/>
    <n v="69"/>
    <x v="0"/>
    <n v="2136280"/>
    <n v="1"/>
    <n v="9"/>
    <n v="0.12217997465145754"/>
    <n v="53231.9391634981"/>
    <n v="0.43568464730290457"/>
    <x v="1"/>
    <s v="High Performer"/>
    <x v="1"/>
    <s v="₹"/>
    <s v="₹482M"/>
    <s v="₹210M"/>
    <s v="₹0"/>
    <s v="₹53,232"/>
    <n v="4435.9949302915084"/>
  </r>
  <r>
    <x v="3959"/>
    <n v="2001"/>
    <x v="8"/>
    <x v="9"/>
    <s v="IPO"/>
    <n v="9"/>
    <n v="3945"/>
    <n v="112"/>
    <n v="23.02"/>
    <n v="3"/>
    <s v="No"/>
    <s v="No"/>
    <n v="32"/>
    <x v="3"/>
    <n v="1693667"/>
    <n v="5"/>
    <n v="23"/>
    <n v="2.2813688212927757E-3"/>
    <n v="28390.367553865653"/>
    <n v="12.444444444444445"/>
    <x v="0"/>
    <s v="Normal"/>
    <x v="1"/>
    <s v="$"/>
    <s v="$9M"/>
    <s v="$112M"/>
    <s v="$0"/>
    <s v="$28,390"/>
    <n v="2365.8639628221376"/>
  </r>
  <r>
    <x v="3960"/>
    <n v="2005"/>
    <x v="0"/>
    <x v="8"/>
    <s v="Series A"/>
    <n v="245"/>
    <n v="3946"/>
    <n v="226"/>
    <n v="31.16"/>
    <n v="9"/>
    <s v="Yes"/>
    <s v="No"/>
    <n v="95"/>
    <x v="0"/>
    <n v="2862018"/>
    <n v="2"/>
    <n v="19"/>
    <n v="6.2088190572731877E-2"/>
    <n v="57273.18803852002"/>
    <n v="0.92244897959183669"/>
    <x v="0"/>
    <s v="High Performer"/>
    <x v="0"/>
    <s v="₹"/>
    <s v="₹245M"/>
    <s v="₹226M"/>
    <s v="₹0"/>
    <s v="₹57,273"/>
    <n v="4772.7656698766687"/>
  </r>
  <r>
    <x v="3961"/>
    <n v="2017"/>
    <x v="4"/>
    <x v="8"/>
    <s v="Series A"/>
    <n v="200"/>
    <n v="3946"/>
    <n v="972"/>
    <n v="46.7"/>
    <n v="9"/>
    <s v="Yes"/>
    <s v="No"/>
    <n v="92"/>
    <x v="2"/>
    <n v="3638642"/>
    <n v="2"/>
    <n v="7"/>
    <n v="5.0684237202230108E-2"/>
    <n v="246325.39280283832"/>
    <n v="4.8600000000000003"/>
    <x v="3"/>
    <s v="High Performer"/>
    <x v="0"/>
    <s v="$"/>
    <s v="$200M"/>
    <s v="$972M"/>
    <s v="$0"/>
    <s v="$2,46,325"/>
    <n v="20527.116066903192"/>
  </r>
  <r>
    <x v="3962"/>
    <n v="2004"/>
    <x v="9"/>
    <x v="8"/>
    <s v="IPO"/>
    <n v="412"/>
    <n v="3946"/>
    <n v="938"/>
    <n v="48.08"/>
    <n v="1"/>
    <s v="Yes"/>
    <s v="No"/>
    <n v="18"/>
    <x v="4"/>
    <n v="3395742"/>
    <n v="5"/>
    <n v="20"/>
    <n v="0.10440952863659402"/>
    <n v="237709.07247845919"/>
    <n v="2.2766990291262137"/>
    <x v="0"/>
    <s v="Normal"/>
    <x v="0"/>
    <n v="0"/>
    <s v="0412M"/>
    <s v="0938M"/>
    <s v="00"/>
    <s v="02,37,709"/>
    <n v="19809.089373204934"/>
  </r>
  <r>
    <x v="3963"/>
    <n v="2012"/>
    <x v="0"/>
    <x v="0"/>
    <s v="Seed"/>
    <n v="272"/>
    <n v="3947"/>
    <n v="491"/>
    <n v="27.57"/>
    <n v="9"/>
    <s v="Yes"/>
    <s v="Yes"/>
    <n v="20"/>
    <x v="1"/>
    <n v="510025"/>
    <n v="1"/>
    <n v="12"/>
    <n v="6.8913098555865221E-2"/>
    <n v="124398.27717253611"/>
    <n v="1.8051470588235294"/>
    <x v="3"/>
    <s v="High Performer"/>
    <x v="0"/>
    <s v="₹"/>
    <s v="₹272M"/>
    <s v="₹491M"/>
    <s v="₹0"/>
    <s v="₹1,24,398"/>
    <n v="10366.523097711342"/>
  </r>
  <r>
    <x v="3964"/>
    <n v="2015"/>
    <x v="8"/>
    <x v="5"/>
    <s v="Seed"/>
    <n v="471"/>
    <n v="3947"/>
    <n v="716"/>
    <n v="42.95"/>
    <n v="9"/>
    <s v="No"/>
    <s v="No"/>
    <n v="7"/>
    <x v="2"/>
    <n v="1604919"/>
    <n v="1"/>
    <n v="9"/>
    <n v="0.11933113757284013"/>
    <n v="181403.59766911578"/>
    <n v="1.5201698513800426"/>
    <x v="1"/>
    <s v="High Performer"/>
    <x v="1"/>
    <s v="$"/>
    <s v="$471M"/>
    <s v="$716M"/>
    <s v="$0"/>
    <s v="$1,81,404"/>
    <n v="15116.966472426315"/>
  </r>
  <r>
    <x v="3965"/>
    <n v="2002"/>
    <x v="0"/>
    <x v="0"/>
    <s v="Series C"/>
    <n v="37"/>
    <n v="3947"/>
    <n v="902"/>
    <n v="8.0500000000000007"/>
    <n v="8"/>
    <s v="Yes"/>
    <s v="No"/>
    <n v="76"/>
    <x v="1"/>
    <n v="224417"/>
    <n v="4"/>
    <n v="22"/>
    <n v="9.374208259437548E-3"/>
    <n v="228527.99594628831"/>
    <n v="24.378378378378379"/>
    <x v="0"/>
    <s v="High Performer"/>
    <x v="0"/>
    <s v="₹"/>
    <s v="₹37M"/>
    <s v="₹902M"/>
    <s v="₹0"/>
    <s v="₹2,28,528"/>
    <n v="19043.999662190694"/>
  </r>
  <r>
    <x v="3966"/>
    <n v="2017"/>
    <x v="4"/>
    <x v="2"/>
    <s v="Series C"/>
    <n v="221"/>
    <n v="3948"/>
    <n v="63"/>
    <n v="5.4"/>
    <n v="9"/>
    <s v="Yes"/>
    <s v="Yes"/>
    <n v="90"/>
    <x v="4"/>
    <n v="3070379"/>
    <n v="4"/>
    <n v="7"/>
    <n v="5.597771023302938E-2"/>
    <n v="15957.446808510638"/>
    <n v="0.28506787330316741"/>
    <x v="3"/>
    <s v="High Performer"/>
    <x v="0"/>
    <s v="$"/>
    <s v="$221M"/>
    <s v="$63M"/>
    <s v="$0"/>
    <s v="$15,957"/>
    <n v="1329.7872340425531"/>
  </r>
  <r>
    <x v="3967"/>
    <n v="2003"/>
    <x v="7"/>
    <x v="7"/>
    <s v="Seed"/>
    <n v="426"/>
    <n v="3955"/>
    <n v="445"/>
    <n v="35.130000000000003"/>
    <n v="2"/>
    <s v="No"/>
    <s v="No"/>
    <n v="57"/>
    <x v="2"/>
    <n v="927245"/>
    <n v="1"/>
    <n v="21"/>
    <n v="0.1077117572692794"/>
    <n v="112515.8027812895"/>
    <n v="1.0446009389671362"/>
    <x v="0"/>
    <s v="Normal"/>
    <x v="1"/>
    <s v="A$"/>
    <s v="A$426M"/>
    <s v="A$445M"/>
    <s v="A$0"/>
    <s v="A$1,12,516"/>
    <n v="9376.316898440793"/>
  </r>
  <r>
    <x v="3968"/>
    <n v="2010"/>
    <x v="2"/>
    <x v="6"/>
    <s v="IPO"/>
    <n v="113"/>
    <n v="3957"/>
    <n v="406"/>
    <n v="3.54"/>
    <n v="5"/>
    <s v="No"/>
    <s v="Yes"/>
    <n v="46"/>
    <x v="2"/>
    <n v="1262745"/>
    <n v="5"/>
    <n v="14"/>
    <n v="2.8556987616881475E-2"/>
    <n v="102602.98205711397"/>
    <n v="3.5929203539823007"/>
    <x v="0"/>
    <s v="Normal"/>
    <x v="2"/>
    <s v="€"/>
    <s v="€113M"/>
    <s v="€406M"/>
    <s v="€0"/>
    <s v="€1,02,603"/>
    <n v="8550.2485047594982"/>
  </r>
  <r>
    <x v="3969"/>
    <n v="2009"/>
    <x v="6"/>
    <x v="5"/>
    <s v="Series A"/>
    <n v="269"/>
    <n v="3957"/>
    <n v="670"/>
    <n v="23.81"/>
    <n v="1"/>
    <s v="No"/>
    <s v="No"/>
    <n v="36"/>
    <x v="3"/>
    <n v="3200630"/>
    <n v="2"/>
    <n v="15"/>
    <n v="6.798079353045236E-2"/>
    <n v="169320.19206469547"/>
    <n v="2.490706319702602"/>
    <x v="1"/>
    <s v="Normal"/>
    <x v="1"/>
    <s v="£"/>
    <s v="£269M"/>
    <s v="£670M"/>
    <s v="£0"/>
    <s v="£1,69,320"/>
    <n v="14110.01600539129"/>
  </r>
  <r>
    <x v="3970"/>
    <n v="2005"/>
    <x v="8"/>
    <x v="6"/>
    <s v="Seed"/>
    <n v="38"/>
    <n v="3960"/>
    <n v="472"/>
    <n v="20.71"/>
    <n v="8"/>
    <s v="No"/>
    <s v="No"/>
    <n v="33"/>
    <x v="2"/>
    <n v="4830870"/>
    <n v="1"/>
    <n v="19"/>
    <n v="9.5959595959595953E-3"/>
    <n v="119191.91919191919"/>
    <n v="12.421052631578947"/>
    <x v="3"/>
    <s v="High Performer"/>
    <x v="1"/>
    <s v="$"/>
    <s v="$38M"/>
    <s v="$472M"/>
    <s v="$0"/>
    <s v="$1,19,192"/>
    <n v="9932.6599326599335"/>
  </r>
  <r>
    <x v="3971"/>
    <n v="2010"/>
    <x v="4"/>
    <x v="4"/>
    <s v="Series A"/>
    <n v="384"/>
    <n v="3964"/>
    <n v="431"/>
    <n v="42.28"/>
    <n v="7"/>
    <s v="Yes"/>
    <s v="No"/>
    <n v="27"/>
    <x v="1"/>
    <n v="186806"/>
    <n v="2"/>
    <n v="14"/>
    <n v="9.687184661957618E-2"/>
    <n v="108728.55701311806"/>
    <n v="1.1223958333333333"/>
    <x v="2"/>
    <s v="Normal"/>
    <x v="0"/>
    <s v="$"/>
    <s v="$384M"/>
    <s v="$431M"/>
    <s v="$0"/>
    <s v="$1,08,729"/>
    <n v="9060.7130844265048"/>
  </r>
  <r>
    <x v="3972"/>
    <n v="2021"/>
    <x v="5"/>
    <x v="5"/>
    <s v="Series C"/>
    <n v="63"/>
    <n v="3965"/>
    <n v="932"/>
    <n v="31.12"/>
    <n v="1"/>
    <s v="Yes"/>
    <s v="Yes"/>
    <n v="45"/>
    <x v="1"/>
    <n v="3563553"/>
    <n v="4"/>
    <n v="3"/>
    <n v="1.5889029003783101E-2"/>
    <n v="235056.74653215636"/>
    <n v="14.793650793650794"/>
    <x v="0"/>
    <s v="Normal"/>
    <x v="0"/>
    <s v="¥"/>
    <s v="¥63M"/>
    <s v="¥932M"/>
    <s v="¥0"/>
    <s v="¥2,35,057"/>
    <n v="19588.062211013032"/>
  </r>
  <r>
    <x v="3973"/>
    <n v="2013"/>
    <x v="5"/>
    <x v="8"/>
    <s v="Seed"/>
    <n v="138"/>
    <n v="3965"/>
    <n v="381"/>
    <n v="38.630000000000003"/>
    <n v="1"/>
    <s v="Yes"/>
    <s v="No"/>
    <n v="35"/>
    <x v="3"/>
    <n v="3149296"/>
    <n v="1"/>
    <n v="11"/>
    <n v="3.4804539722572511E-2"/>
    <n v="96090.794451450187"/>
    <n v="2.7608695652173911"/>
    <x v="3"/>
    <s v="Normal"/>
    <x v="0"/>
    <s v="¥"/>
    <s v="¥138M"/>
    <s v="¥381M"/>
    <s v="¥0"/>
    <s v="¥96,091"/>
    <n v="8007.5662042875156"/>
  </r>
  <r>
    <x v="3974"/>
    <n v="2013"/>
    <x v="2"/>
    <x v="6"/>
    <s v="IPO"/>
    <n v="447"/>
    <n v="3966"/>
    <n v="862"/>
    <n v="43.84"/>
    <n v="6"/>
    <s v="No"/>
    <s v="Yes"/>
    <n v="21"/>
    <x v="4"/>
    <n v="1625600"/>
    <n v="5"/>
    <n v="11"/>
    <n v="0.11270801815431165"/>
    <n v="217347.4533535048"/>
    <n v="1.9284116331096197"/>
    <x v="3"/>
    <s v="Normal"/>
    <x v="2"/>
    <s v="€"/>
    <s v="€447M"/>
    <s v="€862M"/>
    <s v="€0"/>
    <s v="€2,17,347"/>
    <n v="18112.287779458733"/>
  </r>
  <r>
    <x v="3975"/>
    <n v="2004"/>
    <x v="6"/>
    <x v="0"/>
    <s v="Series C"/>
    <n v="422"/>
    <n v="3966"/>
    <n v="148"/>
    <n v="42.04"/>
    <n v="3"/>
    <s v="Yes"/>
    <s v="No"/>
    <n v="23"/>
    <x v="2"/>
    <n v="3720615"/>
    <n v="4"/>
    <n v="20"/>
    <n v="0.10640443772062531"/>
    <n v="37317.196167423099"/>
    <n v="0.35071090047393366"/>
    <x v="3"/>
    <s v="Normal"/>
    <x v="0"/>
    <s v="£"/>
    <s v="£422M"/>
    <s v="£148M"/>
    <s v="£0"/>
    <s v="£37,317"/>
    <n v="3109.7663472852582"/>
  </r>
  <r>
    <x v="3976"/>
    <n v="2019"/>
    <x v="2"/>
    <x v="1"/>
    <s v="Series A"/>
    <n v="369"/>
    <n v="3967"/>
    <n v="242"/>
    <n v="23.66"/>
    <n v="8"/>
    <s v="No"/>
    <s v="No"/>
    <n v="39"/>
    <x v="0"/>
    <n v="3501934"/>
    <n v="2"/>
    <n v="5"/>
    <n v="9.3017393496344844E-2"/>
    <n v="61003.277035543229"/>
    <n v="0.65582655826558267"/>
    <x v="3"/>
    <s v="High Performer"/>
    <x v="1"/>
    <s v="€"/>
    <s v="€369M"/>
    <s v="€242M"/>
    <s v="€0"/>
    <s v="€61,003"/>
    <n v="5083.6064196286025"/>
  </r>
  <r>
    <x v="3977"/>
    <n v="2020"/>
    <x v="4"/>
    <x v="7"/>
    <s v="Seed"/>
    <n v="366"/>
    <n v="3967"/>
    <n v="630"/>
    <n v="8.27"/>
    <n v="7"/>
    <s v="Yes"/>
    <s v="No"/>
    <n v="74"/>
    <x v="4"/>
    <n v="3462049"/>
    <n v="1"/>
    <n v="4"/>
    <n v="9.2261154524829844E-2"/>
    <n v="158810.18401814974"/>
    <n v="1.721311475409836"/>
    <x v="0"/>
    <s v="Normal"/>
    <x v="0"/>
    <s v="$"/>
    <s v="$366M"/>
    <s v="$630M"/>
    <s v="$0"/>
    <s v="$1,58,810"/>
    <n v="13234.182001512478"/>
  </r>
  <r>
    <x v="3978"/>
    <n v="2002"/>
    <x v="3"/>
    <x v="5"/>
    <s v="Seed"/>
    <n v="292"/>
    <n v="3968"/>
    <n v="876"/>
    <n v="31.67"/>
    <n v="8"/>
    <s v="No"/>
    <s v="Yes"/>
    <n v="70"/>
    <x v="0"/>
    <n v="3982687"/>
    <n v="1"/>
    <n v="22"/>
    <n v="7.3588709677419359E-2"/>
    <n v="220766.12903225806"/>
    <n v="3"/>
    <x v="0"/>
    <s v="High Performer"/>
    <x v="2"/>
    <s v="€"/>
    <s v="€292M"/>
    <s v="€876M"/>
    <s v="€0"/>
    <s v="€2,20,766"/>
    <n v="18397.177419354837"/>
  </r>
  <r>
    <x v="3979"/>
    <n v="2018"/>
    <x v="4"/>
    <x v="8"/>
    <s v="Series B"/>
    <n v="139"/>
    <n v="3968"/>
    <n v="414"/>
    <n v="9.65"/>
    <n v="1"/>
    <s v="Yes"/>
    <s v="Yes"/>
    <n v="1"/>
    <x v="4"/>
    <n v="3966668"/>
    <n v="3"/>
    <n v="6"/>
    <n v="3.5030241935483868E-2"/>
    <n v="104334.67741935483"/>
    <n v="2.9784172661870505"/>
    <x v="0"/>
    <s v="Normal"/>
    <x v="0"/>
    <s v="$"/>
    <s v="$139M"/>
    <s v="$414M"/>
    <s v="$0"/>
    <s v="$1,04,335"/>
    <n v="8694.5564516129034"/>
  </r>
  <r>
    <x v="3980"/>
    <n v="2019"/>
    <x v="4"/>
    <x v="7"/>
    <s v="Series B"/>
    <n v="124"/>
    <n v="3969"/>
    <n v="771"/>
    <n v="12.85"/>
    <n v="4"/>
    <s v="No"/>
    <s v="Yes"/>
    <n v="33"/>
    <x v="4"/>
    <n v="1631566"/>
    <n v="3"/>
    <n v="5"/>
    <n v="3.1242126480221719E-2"/>
    <n v="194255.47996976567"/>
    <n v="6.217741935483871"/>
    <x v="0"/>
    <s v="Normal"/>
    <x v="2"/>
    <s v="$"/>
    <s v="$124M"/>
    <s v="$771M"/>
    <s v="$0"/>
    <s v="$1,94,255"/>
    <n v="16187.956664147141"/>
  </r>
  <r>
    <x v="3981"/>
    <n v="2006"/>
    <x v="0"/>
    <x v="2"/>
    <s v="Series A"/>
    <n v="155"/>
    <n v="3969"/>
    <n v="980"/>
    <n v="2.61"/>
    <n v="4"/>
    <s v="Yes"/>
    <s v="Yes"/>
    <n v="52"/>
    <x v="0"/>
    <n v="2036532"/>
    <n v="2"/>
    <n v="18"/>
    <n v="3.9052658100277145E-2"/>
    <n v="246913.58024691357"/>
    <n v="6.32258064516129"/>
    <x v="0"/>
    <s v="Normal"/>
    <x v="0"/>
    <s v="₹"/>
    <s v="₹155M"/>
    <s v="₹980M"/>
    <s v="₹0"/>
    <s v="₹2,46,914"/>
    <n v="20576.1316872428"/>
  </r>
  <r>
    <x v="3982"/>
    <n v="2004"/>
    <x v="3"/>
    <x v="4"/>
    <s v="Series C"/>
    <n v="286"/>
    <n v="3971"/>
    <n v="79"/>
    <n v="10.09"/>
    <n v="9"/>
    <s v="No"/>
    <s v="No"/>
    <n v="46"/>
    <x v="0"/>
    <n v="4117854"/>
    <n v="4"/>
    <n v="20"/>
    <n v="7.2022160664819951E-2"/>
    <n v="19894.233190632083"/>
    <n v="0.2762237762237762"/>
    <x v="0"/>
    <s v="High Performer"/>
    <x v="1"/>
    <s v="€"/>
    <s v="€286M"/>
    <s v="€79M"/>
    <s v="€0"/>
    <s v="€19,894"/>
    <n v="1657.8527658860069"/>
  </r>
  <r>
    <x v="3983"/>
    <n v="2010"/>
    <x v="5"/>
    <x v="8"/>
    <s v="Series C"/>
    <n v="167"/>
    <n v="3973"/>
    <n v="917"/>
    <n v="46.42"/>
    <n v="4"/>
    <s v="No"/>
    <s v="No"/>
    <n v="2"/>
    <x v="1"/>
    <n v="4258710"/>
    <n v="4"/>
    <n v="14"/>
    <n v="4.2033727661716584E-2"/>
    <n v="230807.95368738988"/>
    <n v="5.4910179640718564"/>
    <x v="1"/>
    <s v="Normal"/>
    <x v="1"/>
    <s v="¥"/>
    <s v="¥167M"/>
    <s v="¥917M"/>
    <s v="¥0"/>
    <s v="¥2,30,808"/>
    <n v="19233.996140615822"/>
  </r>
  <r>
    <x v="3984"/>
    <n v="2003"/>
    <x v="9"/>
    <x v="2"/>
    <s v="Series B"/>
    <n v="13"/>
    <n v="3976"/>
    <n v="514"/>
    <n v="33.01"/>
    <n v="4"/>
    <s v="No"/>
    <s v="No"/>
    <n v="85"/>
    <x v="1"/>
    <n v="3905843"/>
    <n v="3"/>
    <n v="21"/>
    <n v="3.2696177062374247E-3"/>
    <n v="129275.65392354125"/>
    <n v="39.53846153846154"/>
    <x v="1"/>
    <s v="Normal"/>
    <x v="1"/>
    <n v="0"/>
    <s v="013M"/>
    <s v="0514M"/>
    <s v="00"/>
    <s v="01,29,276"/>
    <n v="10772.971160295105"/>
  </r>
  <r>
    <x v="3985"/>
    <n v="2016"/>
    <x v="9"/>
    <x v="1"/>
    <s v="IPO"/>
    <n v="4"/>
    <n v="3976"/>
    <n v="707"/>
    <n v="28.37"/>
    <n v="4"/>
    <s v="Yes"/>
    <s v="No"/>
    <n v="35"/>
    <x v="2"/>
    <n v="1424762"/>
    <n v="5"/>
    <n v="8"/>
    <n v="1.006036217303823E-3"/>
    <n v="177816.90140845071"/>
    <n v="176.75"/>
    <x v="3"/>
    <s v="Normal"/>
    <x v="0"/>
    <n v="0"/>
    <s v="04M"/>
    <s v="0707M"/>
    <s v="00"/>
    <s v="01,77,817"/>
    <n v="14818.075117370892"/>
  </r>
  <r>
    <x v="3986"/>
    <n v="2007"/>
    <x v="6"/>
    <x v="3"/>
    <s v="Series B"/>
    <n v="371"/>
    <n v="3976"/>
    <n v="382"/>
    <n v="6.22"/>
    <n v="3"/>
    <s v="Yes"/>
    <s v="Yes"/>
    <n v="98"/>
    <x v="2"/>
    <n v="3654717"/>
    <n v="3"/>
    <n v="17"/>
    <n v="9.3309859154929578E-2"/>
    <n v="96076.458752515086"/>
    <n v="1.0296495956873315"/>
    <x v="1"/>
    <s v="Normal"/>
    <x v="0"/>
    <s v="£"/>
    <s v="£371M"/>
    <s v="£382M"/>
    <s v="£0"/>
    <s v="£96,076"/>
    <n v="8006.3715627095908"/>
  </r>
  <r>
    <x v="3987"/>
    <n v="2002"/>
    <x v="3"/>
    <x v="8"/>
    <s v="Seed"/>
    <n v="14"/>
    <n v="3977"/>
    <n v="104"/>
    <n v="45.11"/>
    <n v="1"/>
    <s v="No"/>
    <s v="No"/>
    <n v="26"/>
    <x v="1"/>
    <n v="1453058"/>
    <n v="1"/>
    <n v="22"/>
    <n v="3.5202413879808899E-3"/>
    <n v="26150.36459642947"/>
    <n v="7.4285714285714288"/>
    <x v="3"/>
    <s v="Normal"/>
    <x v="1"/>
    <s v="€"/>
    <s v="€14M"/>
    <s v="€104M"/>
    <s v="€0"/>
    <s v="€26,150"/>
    <n v="2179.1970497024558"/>
  </r>
  <r>
    <x v="3988"/>
    <n v="2001"/>
    <x v="8"/>
    <x v="8"/>
    <s v="Series C"/>
    <n v="327"/>
    <n v="3978"/>
    <n v="652"/>
    <n v="46.79"/>
    <n v="1"/>
    <s v="No"/>
    <s v="Yes"/>
    <n v="27"/>
    <x v="1"/>
    <n v="3571163"/>
    <n v="4"/>
    <n v="23"/>
    <n v="8.2202111613876319E-2"/>
    <n v="163901.45801910508"/>
    <n v="1.9938837920489296"/>
    <x v="0"/>
    <s v="Normal"/>
    <x v="2"/>
    <s v="$"/>
    <s v="$327M"/>
    <s v="$652M"/>
    <s v="$0"/>
    <s v="$1,63,901"/>
    <n v="13658.454834925424"/>
  </r>
  <r>
    <x v="3989"/>
    <n v="2001"/>
    <x v="0"/>
    <x v="0"/>
    <s v="Series C"/>
    <n v="272"/>
    <n v="3979"/>
    <n v="720"/>
    <n v="31.85"/>
    <n v="9"/>
    <s v="No"/>
    <s v="No"/>
    <n v="67"/>
    <x v="2"/>
    <n v="2659177"/>
    <n v="4"/>
    <n v="23"/>
    <n v="6.8358884141744153E-2"/>
    <n v="180949.98743402865"/>
    <n v="2.6470588235294117"/>
    <x v="0"/>
    <s v="High Performer"/>
    <x v="1"/>
    <s v="₹"/>
    <s v="₹272M"/>
    <s v="₹720M"/>
    <s v="₹0"/>
    <s v="₹1,80,950"/>
    <n v="15079.165619502388"/>
  </r>
  <r>
    <x v="3990"/>
    <n v="2021"/>
    <x v="5"/>
    <x v="7"/>
    <s v="Seed"/>
    <n v="222"/>
    <n v="3979"/>
    <n v="219"/>
    <n v="2.09"/>
    <n v="8"/>
    <s v="Yes"/>
    <s v="No"/>
    <n v="39"/>
    <x v="2"/>
    <n v="2453044"/>
    <n v="1"/>
    <n v="3"/>
    <n v="5.5792912792158832E-2"/>
    <n v="55038.954511183714"/>
    <n v="0.98648648648648651"/>
    <x v="0"/>
    <s v="High Performer"/>
    <x v="0"/>
    <s v="¥"/>
    <s v="¥222M"/>
    <s v="¥219M"/>
    <s v="¥0"/>
    <s v="¥55,039"/>
    <n v="4586.5795425986425"/>
  </r>
  <r>
    <x v="3991"/>
    <n v="2021"/>
    <x v="9"/>
    <x v="9"/>
    <s v="Series C"/>
    <n v="102"/>
    <n v="3980"/>
    <n v="838"/>
    <n v="14.28"/>
    <n v="8"/>
    <s v="No"/>
    <s v="No"/>
    <n v="57"/>
    <x v="3"/>
    <n v="645936"/>
    <n v="4"/>
    <n v="3"/>
    <n v="2.5628140703517589E-2"/>
    <n v="210552.76381909547"/>
    <n v="8.2156862745098032"/>
    <x v="3"/>
    <s v="High Performer"/>
    <x v="1"/>
    <n v="0"/>
    <s v="0102M"/>
    <s v="0838M"/>
    <s v="00"/>
    <s v="02,10,553"/>
    <n v="17546.063651591288"/>
  </r>
  <r>
    <x v="3992"/>
    <n v="2015"/>
    <x v="7"/>
    <x v="0"/>
    <s v="IPO"/>
    <n v="368"/>
    <n v="3980"/>
    <n v="727"/>
    <n v="22.57"/>
    <n v="5"/>
    <s v="Yes"/>
    <s v="No"/>
    <n v="76"/>
    <x v="2"/>
    <n v="3172973"/>
    <n v="5"/>
    <n v="9"/>
    <n v="9.2462311557788945E-2"/>
    <n v="182663.31658291459"/>
    <n v="1.9755434782608696"/>
    <x v="3"/>
    <s v="Normal"/>
    <x v="0"/>
    <s v="A$"/>
    <s v="A$368M"/>
    <s v="A$727M"/>
    <s v="A$0"/>
    <s v="A$1,82,663"/>
    <n v="15221.943048576215"/>
  </r>
  <r>
    <x v="3993"/>
    <n v="2011"/>
    <x v="8"/>
    <x v="6"/>
    <s v="Series A"/>
    <n v="499"/>
    <n v="3981"/>
    <n v="94"/>
    <n v="14.14"/>
    <n v="6"/>
    <s v="No"/>
    <s v="No"/>
    <n v="75"/>
    <x v="3"/>
    <n v="850852"/>
    <n v="2"/>
    <n v="13"/>
    <n v="0.12534539060537553"/>
    <n v="23612.157749309219"/>
    <n v="0.18837675350701402"/>
    <x v="3"/>
    <s v="Normal"/>
    <x v="1"/>
    <s v="$"/>
    <s v="$499M"/>
    <s v="$94M"/>
    <s v="$0"/>
    <s v="$23,612"/>
    <n v="1967.6798124424349"/>
  </r>
  <r>
    <x v="3994"/>
    <n v="2013"/>
    <x v="5"/>
    <x v="5"/>
    <s v="IPO"/>
    <n v="322"/>
    <n v="3982"/>
    <n v="51"/>
    <n v="34.51"/>
    <n v="9"/>
    <s v="Yes"/>
    <s v="Yes"/>
    <n v="95"/>
    <x v="1"/>
    <n v="4781454"/>
    <n v="5"/>
    <n v="11"/>
    <n v="8.0863887493721753E-2"/>
    <n v="12807.634354595681"/>
    <n v="0.15838509316770186"/>
    <x v="3"/>
    <s v="High Performer"/>
    <x v="0"/>
    <s v="¥"/>
    <s v="¥322M"/>
    <s v="¥51M"/>
    <s v="¥0"/>
    <s v="¥12,808"/>
    <n v="1067.3028628829734"/>
  </r>
  <r>
    <x v="3995"/>
    <n v="2009"/>
    <x v="4"/>
    <x v="9"/>
    <s v="Series A"/>
    <n v="447"/>
    <n v="3982"/>
    <n v="870"/>
    <n v="12.24"/>
    <n v="4"/>
    <s v="No"/>
    <s v="Yes"/>
    <n v="37"/>
    <x v="1"/>
    <n v="1453889"/>
    <n v="2"/>
    <n v="15"/>
    <n v="0.11225514816675038"/>
    <n v="218483.17428427926"/>
    <n v="1.9463087248322148"/>
    <x v="3"/>
    <s v="Normal"/>
    <x v="2"/>
    <s v="$"/>
    <s v="$447M"/>
    <s v="$870M"/>
    <s v="$0"/>
    <s v="$2,18,483"/>
    <n v="18206.931190356605"/>
  </r>
  <r>
    <x v="3996"/>
    <n v="2016"/>
    <x v="5"/>
    <x v="5"/>
    <s v="Series B"/>
    <n v="397"/>
    <n v="3985"/>
    <n v="491"/>
    <n v="8.16"/>
    <n v="5"/>
    <s v="Yes"/>
    <s v="No"/>
    <n v="39"/>
    <x v="2"/>
    <n v="32602"/>
    <n v="3"/>
    <n v="8"/>
    <n v="9.9623588456712667E-2"/>
    <n v="123212.04516938519"/>
    <n v="1.2367758186397986"/>
    <x v="0"/>
    <s v="Normal"/>
    <x v="0"/>
    <s v="¥"/>
    <s v="¥397M"/>
    <s v="¥491M"/>
    <s v="¥0"/>
    <s v="¥1,23,212"/>
    <n v="10267.6704307821"/>
  </r>
  <r>
    <x v="3997"/>
    <n v="2009"/>
    <x v="0"/>
    <x v="0"/>
    <s v="Series C"/>
    <n v="186"/>
    <n v="3985"/>
    <n v="882"/>
    <n v="0.96"/>
    <n v="4"/>
    <s v="Yes"/>
    <s v="No"/>
    <n v="20"/>
    <x v="1"/>
    <n v="4492308"/>
    <n v="4"/>
    <n v="15"/>
    <n v="4.6675031367628607E-2"/>
    <n v="221329.98745294855"/>
    <n v="4.741935483870968"/>
    <x v="0"/>
    <s v="Normal"/>
    <x v="0"/>
    <s v="₹"/>
    <s v="₹186M"/>
    <s v="₹882M"/>
    <s v="₹0"/>
    <s v="₹2,21,330"/>
    <n v="18444.165621079046"/>
  </r>
  <r>
    <x v="3998"/>
    <n v="2008"/>
    <x v="1"/>
    <x v="4"/>
    <s v="Series C"/>
    <n v="213"/>
    <n v="3986"/>
    <n v="456"/>
    <n v="28.8"/>
    <n v="6"/>
    <s v="No"/>
    <s v="No"/>
    <n v="69"/>
    <x v="2"/>
    <n v="1850397"/>
    <n v="4"/>
    <n v="16"/>
    <n v="5.3437029603612643E-2"/>
    <n v="114400.40140491721"/>
    <n v="2.140845070422535"/>
    <x v="3"/>
    <s v="Normal"/>
    <x v="1"/>
    <s v="¥"/>
    <s v="¥213M"/>
    <s v="¥456M"/>
    <s v="¥0"/>
    <s v="¥1,14,400"/>
    <n v="9533.3667837431003"/>
  </r>
  <r>
    <x v="3999"/>
    <n v="2001"/>
    <x v="2"/>
    <x v="7"/>
    <s v="IPO"/>
    <n v="302"/>
    <n v="3987"/>
    <n v="910"/>
    <n v="33.72"/>
    <n v="8"/>
    <s v="Yes"/>
    <s v="No"/>
    <n v="22"/>
    <x v="1"/>
    <n v="4344480"/>
    <n v="5"/>
    <n v="23"/>
    <n v="7.5746175068974173E-2"/>
    <n v="228241.78580386256"/>
    <n v="3.0132450331125828"/>
    <x v="0"/>
    <s v="High Performer"/>
    <x v="0"/>
    <s v="€"/>
    <s v="€302M"/>
    <s v="€910M"/>
    <s v="€0"/>
    <s v="€2,28,242"/>
    <n v="19020.148816988545"/>
  </r>
  <r>
    <x v="4000"/>
    <n v="2006"/>
    <x v="7"/>
    <x v="1"/>
    <s v="IPO"/>
    <n v="152"/>
    <n v="3987"/>
    <n v="937"/>
    <n v="26.24"/>
    <n v="2"/>
    <s v="No"/>
    <s v="Yes"/>
    <n v="65"/>
    <x v="4"/>
    <n v="2891789"/>
    <n v="5"/>
    <n v="18"/>
    <n v="3.8123902683722094E-2"/>
    <n v="235013.79483320794"/>
    <n v="6.1644736842105265"/>
    <x v="0"/>
    <s v="Normal"/>
    <x v="2"/>
    <s v="A$"/>
    <s v="A$152M"/>
    <s v="A$937M"/>
    <s v="A$0"/>
    <s v="A$2,35,014"/>
    <n v="19584.482902767326"/>
  </r>
  <r>
    <x v="4001"/>
    <n v="2005"/>
    <x v="7"/>
    <x v="8"/>
    <s v="Series C"/>
    <n v="229"/>
    <n v="3989"/>
    <n v="901"/>
    <n v="46.59"/>
    <n v="6"/>
    <s v="Yes"/>
    <s v="No"/>
    <n v="4"/>
    <x v="4"/>
    <n v="1309896"/>
    <n v="4"/>
    <n v="19"/>
    <n v="5.7407871647029332E-2"/>
    <n v="225871.14565053899"/>
    <n v="3.9344978165938866"/>
    <x v="3"/>
    <s v="Normal"/>
    <x v="0"/>
    <s v="A$"/>
    <s v="A$229M"/>
    <s v="A$901M"/>
    <s v="A$0"/>
    <s v="A$2,25,871"/>
    <n v="18822.595470878248"/>
  </r>
  <r>
    <x v="4002"/>
    <n v="2011"/>
    <x v="6"/>
    <x v="5"/>
    <s v="Seed"/>
    <n v="440"/>
    <n v="3991"/>
    <n v="273"/>
    <n v="37.9"/>
    <n v="7"/>
    <s v="No"/>
    <s v="No"/>
    <n v="20"/>
    <x v="3"/>
    <n v="4824210"/>
    <n v="1"/>
    <n v="13"/>
    <n v="0.11024805813079429"/>
    <n v="68403.90879478828"/>
    <n v="0.62045454545454548"/>
    <x v="0"/>
    <s v="Normal"/>
    <x v="1"/>
    <s v="£"/>
    <s v="£440M"/>
    <s v="£273M"/>
    <s v="£0"/>
    <s v="£68,404"/>
    <n v="5700.325732899023"/>
  </r>
  <r>
    <x v="4003"/>
    <n v="2012"/>
    <x v="6"/>
    <x v="4"/>
    <s v="IPO"/>
    <n v="114"/>
    <n v="3992"/>
    <n v="913"/>
    <n v="35.25"/>
    <n v="9"/>
    <s v="Yes"/>
    <s v="Yes"/>
    <n v="43"/>
    <x v="0"/>
    <n v="1473022"/>
    <n v="5"/>
    <n v="12"/>
    <n v="2.8557114228456915E-2"/>
    <n v="228707.4148296593"/>
    <n v="8.0087719298245617"/>
    <x v="2"/>
    <s v="High Performer"/>
    <x v="0"/>
    <s v="£"/>
    <s v="£114M"/>
    <s v="£913M"/>
    <s v="£0"/>
    <s v="£2,28,707"/>
    <n v="19058.951235804943"/>
  </r>
  <r>
    <x v="4004"/>
    <n v="2003"/>
    <x v="2"/>
    <x v="9"/>
    <s v="Series C"/>
    <n v="86"/>
    <n v="3992"/>
    <n v="210"/>
    <n v="47.66"/>
    <n v="8"/>
    <s v="No"/>
    <s v="Yes"/>
    <n v="60"/>
    <x v="4"/>
    <n v="127347"/>
    <n v="4"/>
    <n v="21"/>
    <n v="2.154308617234469E-2"/>
    <n v="52605.210420841686"/>
    <n v="2.441860465116279"/>
    <x v="0"/>
    <s v="High Performer"/>
    <x v="2"/>
    <s v="€"/>
    <s v="€86M"/>
    <s v="€210M"/>
    <s v="€0"/>
    <s v="€52,605"/>
    <n v="4383.7675350701402"/>
  </r>
  <r>
    <x v="4005"/>
    <n v="2011"/>
    <x v="0"/>
    <x v="3"/>
    <s v="Series C"/>
    <n v="104"/>
    <n v="3993"/>
    <n v="989"/>
    <n v="37.68"/>
    <n v="9"/>
    <s v="Yes"/>
    <s v="Yes"/>
    <n v="31"/>
    <x v="4"/>
    <n v="3423655"/>
    <n v="4"/>
    <n v="13"/>
    <n v="2.6045579764588028E-2"/>
    <n v="247683.44603055346"/>
    <n v="9.509615384615385"/>
    <x v="3"/>
    <s v="High Performer"/>
    <x v="0"/>
    <s v="₹"/>
    <s v="₹104M"/>
    <s v="₹989M"/>
    <s v="₹0"/>
    <s v="₹2,47,683"/>
    <n v="20640.287169212788"/>
  </r>
  <r>
    <x v="4006"/>
    <n v="2016"/>
    <x v="7"/>
    <x v="0"/>
    <s v="Series A"/>
    <n v="345"/>
    <n v="3993"/>
    <n v="35"/>
    <n v="29.46"/>
    <n v="7"/>
    <s v="Yes"/>
    <s v="Yes"/>
    <n v="67"/>
    <x v="4"/>
    <n v="1763775"/>
    <n v="2"/>
    <n v="8"/>
    <n v="8.6401202103681449E-2"/>
    <n v="8765.3393438517414"/>
    <n v="0.10144927536231885"/>
    <x v="0"/>
    <s v="Normal"/>
    <x v="0"/>
    <s v="A$"/>
    <s v="A$345M"/>
    <s v="A$35M"/>
    <s v="A$0"/>
    <s v="A$8,765"/>
    <n v="730.44494532097838"/>
  </r>
  <r>
    <x v="4007"/>
    <n v="2018"/>
    <x v="4"/>
    <x v="6"/>
    <s v="IPO"/>
    <n v="187"/>
    <n v="3993"/>
    <n v="747"/>
    <n v="5.2"/>
    <n v="1"/>
    <s v="No"/>
    <s v="Yes"/>
    <n v="77"/>
    <x v="4"/>
    <n v="3227438"/>
    <n v="5"/>
    <n v="6"/>
    <n v="4.6831955922865015E-2"/>
    <n v="187077.38542449285"/>
    <n v="3.9946524064171123"/>
    <x v="0"/>
    <s v="Normal"/>
    <x v="2"/>
    <s v="$"/>
    <s v="$187M"/>
    <s v="$747M"/>
    <s v="$0"/>
    <s v="$1,87,077"/>
    <n v="15589.782118707739"/>
  </r>
  <r>
    <x v="4008"/>
    <n v="2015"/>
    <x v="6"/>
    <x v="5"/>
    <s v="Series B"/>
    <n v="190"/>
    <n v="3994"/>
    <n v="592"/>
    <n v="25.85"/>
    <n v="8"/>
    <s v="No"/>
    <s v="Yes"/>
    <n v="14"/>
    <x v="1"/>
    <n v="1607807"/>
    <n v="3"/>
    <n v="9"/>
    <n v="4.7571357035553333E-2"/>
    <n v="148222.33350025039"/>
    <n v="3.1157894736842104"/>
    <x v="3"/>
    <s v="High Performer"/>
    <x v="2"/>
    <s v="£"/>
    <s v="£190M"/>
    <s v="£592M"/>
    <s v="£0"/>
    <s v="£1,48,222"/>
    <n v="12351.861125020865"/>
  </r>
  <r>
    <x v="4009"/>
    <n v="2003"/>
    <x v="0"/>
    <x v="5"/>
    <s v="Series A"/>
    <n v="358"/>
    <n v="3994"/>
    <n v="900"/>
    <n v="30.81"/>
    <n v="2"/>
    <s v="No"/>
    <s v="Yes"/>
    <n v="61"/>
    <x v="2"/>
    <n v="295893"/>
    <n v="2"/>
    <n v="21"/>
    <n v="8.9634451677516269E-2"/>
    <n v="225338.00701051578"/>
    <n v="2.5139664804469275"/>
    <x v="1"/>
    <s v="Normal"/>
    <x v="2"/>
    <s v="₹"/>
    <s v="₹358M"/>
    <s v="₹900M"/>
    <s v="₹0"/>
    <s v="₹2,25,338"/>
    <n v="18778.167250876315"/>
  </r>
  <r>
    <x v="4010"/>
    <n v="2004"/>
    <x v="3"/>
    <x v="0"/>
    <s v="Series B"/>
    <n v="47"/>
    <n v="3998"/>
    <n v="404"/>
    <n v="34.840000000000003"/>
    <n v="2"/>
    <s v="No"/>
    <s v="Yes"/>
    <n v="92"/>
    <x v="3"/>
    <n v="2021579"/>
    <n v="3"/>
    <n v="20"/>
    <n v="1.1755877938969485E-2"/>
    <n v="101050.52526263132"/>
    <n v="8.5957446808510642"/>
    <x v="0"/>
    <s v="Normal"/>
    <x v="2"/>
    <s v="€"/>
    <s v="€47M"/>
    <s v="€404M"/>
    <s v="€0"/>
    <s v="€1,01,051"/>
    <n v="8420.8771052192769"/>
  </r>
  <r>
    <x v="4011"/>
    <n v="2006"/>
    <x v="8"/>
    <x v="9"/>
    <s v="Series B"/>
    <n v="134"/>
    <n v="4000"/>
    <n v="932"/>
    <n v="2.82"/>
    <n v="7"/>
    <s v="No"/>
    <s v="Yes"/>
    <n v="47"/>
    <x v="3"/>
    <n v="1587973"/>
    <n v="3"/>
    <n v="18"/>
    <n v="3.3500000000000002E-2"/>
    <n v="233000"/>
    <n v="6.955223880597015"/>
    <x v="3"/>
    <s v="Normal"/>
    <x v="2"/>
    <s v="$"/>
    <s v="$134M"/>
    <s v="$932M"/>
    <s v="$0"/>
    <s v="$2,33,000"/>
    <n v="19416.666666666668"/>
  </r>
  <r>
    <x v="4012"/>
    <n v="2019"/>
    <x v="0"/>
    <x v="0"/>
    <s v="Series C"/>
    <n v="481"/>
    <n v="4001"/>
    <n v="390"/>
    <n v="47.72"/>
    <n v="3"/>
    <s v="Yes"/>
    <s v="No"/>
    <n v="94"/>
    <x v="4"/>
    <n v="3060078"/>
    <n v="4"/>
    <n v="5"/>
    <n v="0.12021994501374657"/>
    <n v="97475.631092226948"/>
    <n v="0.81081081081081086"/>
    <x v="0"/>
    <s v="Normal"/>
    <x v="0"/>
    <s v="₹"/>
    <s v="₹481M"/>
    <s v="₹390M"/>
    <s v="₹0"/>
    <s v="₹97,476"/>
    <n v="8122.9692576855787"/>
  </r>
  <r>
    <x v="4013"/>
    <n v="2021"/>
    <x v="1"/>
    <x v="1"/>
    <s v="Series C"/>
    <n v="278"/>
    <n v="4002"/>
    <n v="558"/>
    <n v="26.74"/>
    <n v="6"/>
    <s v="Yes"/>
    <s v="No"/>
    <n v="27"/>
    <x v="0"/>
    <n v="3167916"/>
    <n v="4"/>
    <n v="3"/>
    <n v="6.9465267366316835E-2"/>
    <n v="139430.28485757121"/>
    <n v="2.0071942446043165"/>
    <x v="2"/>
    <s v="Normal"/>
    <x v="0"/>
    <s v="¥"/>
    <s v="¥278M"/>
    <s v="¥558M"/>
    <s v="¥0"/>
    <s v="¥1,39,430"/>
    <n v="11619.1904047976"/>
  </r>
  <r>
    <x v="4014"/>
    <n v="2000"/>
    <x v="8"/>
    <x v="8"/>
    <s v="Series C"/>
    <n v="76"/>
    <n v="4002"/>
    <n v="142"/>
    <n v="36.07"/>
    <n v="6"/>
    <s v="Yes"/>
    <s v="No"/>
    <n v="74"/>
    <x v="2"/>
    <n v="4649573"/>
    <n v="4"/>
    <n v="24"/>
    <n v="1.8990504747626188E-2"/>
    <n v="35482.258870564714"/>
    <n v="1.868421052631579"/>
    <x v="1"/>
    <s v="Normal"/>
    <x v="0"/>
    <s v="$"/>
    <s v="$76M"/>
    <s v="$142M"/>
    <s v="$0"/>
    <s v="$35,482"/>
    <n v="2956.8549058803933"/>
  </r>
  <r>
    <x v="4015"/>
    <n v="2014"/>
    <x v="6"/>
    <x v="0"/>
    <s v="Series B"/>
    <n v="27"/>
    <n v="4003"/>
    <n v="412"/>
    <n v="31.29"/>
    <n v="6"/>
    <s v="Yes"/>
    <s v="No"/>
    <n v="41"/>
    <x v="4"/>
    <n v="855688"/>
    <n v="3"/>
    <n v="10"/>
    <n v="6.7449412940294778E-3"/>
    <n v="102922.80789407944"/>
    <n v="15.25925925925926"/>
    <x v="2"/>
    <s v="Normal"/>
    <x v="0"/>
    <s v="£"/>
    <s v="£27M"/>
    <s v="£412M"/>
    <s v="£0"/>
    <s v="£1,02,923"/>
    <n v="8576.9006578399531"/>
  </r>
  <r>
    <x v="4016"/>
    <n v="2015"/>
    <x v="0"/>
    <x v="4"/>
    <s v="Series C"/>
    <n v="94"/>
    <n v="4004"/>
    <n v="90"/>
    <n v="2.48"/>
    <n v="3"/>
    <s v="Yes"/>
    <s v="No"/>
    <n v="75"/>
    <x v="1"/>
    <n v="865175"/>
    <n v="4"/>
    <n v="9"/>
    <n v="2.3476523476523476E-2"/>
    <n v="22477.522477522478"/>
    <n v="0.95744680851063835"/>
    <x v="3"/>
    <s v="Normal"/>
    <x v="0"/>
    <s v="₹"/>
    <s v="₹94M"/>
    <s v="₹90M"/>
    <s v="₹0"/>
    <s v="₹22,478"/>
    <n v="1873.1268731268731"/>
  </r>
  <r>
    <x v="4017"/>
    <n v="2002"/>
    <x v="9"/>
    <x v="4"/>
    <s v="Series A"/>
    <n v="477"/>
    <n v="4005"/>
    <n v="475"/>
    <n v="5.59"/>
    <n v="4"/>
    <s v="No"/>
    <s v="No"/>
    <n v="68"/>
    <x v="4"/>
    <n v="1681662"/>
    <n v="2"/>
    <n v="22"/>
    <n v="0.11910112359550562"/>
    <n v="118601.74781523096"/>
    <n v="0.99580712788259962"/>
    <x v="0"/>
    <s v="Normal"/>
    <x v="1"/>
    <n v="0"/>
    <s v="0477M"/>
    <s v="0475M"/>
    <s v="00"/>
    <s v="01,18,602"/>
    <n v="9883.4789846025797"/>
  </r>
  <r>
    <x v="4018"/>
    <n v="2012"/>
    <x v="4"/>
    <x v="2"/>
    <s v="Series B"/>
    <n v="187"/>
    <n v="4006"/>
    <n v="953"/>
    <n v="35.880000000000003"/>
    <n v="3"/>
    <s v="No"/>
    <s v="No"/>
    <n v="7"/>
    <x v="3"/>
    <n v="4527053"/>
    <n v="3"/>
    <n v="12"/>
    <n v="4.6679980029955069E-2"/>
    <n v="237893.16025961059"/>
    <n v="5.096256684491979"/>
    <x v="2"/>
    <s v="Normal"/>
    <x v="1"/>
    <s v="$"/>
    <s v="$187M"/>
    <s v="$953M"/>
    <s v="$0"/>
    <s v="$2,37,893"/>
    <n v="19824.430021634216"/>
  </r>
  <r>
    <x v="4019"/>
    <n v="2004"/>
    <x v="7"/>
    <x v="5"/>
    <s v="Seed"/>
    <n v="74"/>
    <n v="4008"/>
    <n v="628"/>
    <n v="23.6"/>
    <n v="5"/>
    <s v="No"/>
    <s v="Yes"/>
    <n v="97"/>
    <x v="2"/>
    <n v="1339132"/>
    <n v="1"/>
    <n v="20"/>
    <n v="1.8463073852295408E-2"/>
    <n v="156686.62674650698"/>
    <n v="8.486486486486486"/>
    <x v="3"/>
    <s v="Normal"/>
    <x v="2"/>
    <s v="A$"/>
    <s v="A$74M"/>
    <s v="A$628M"/>
    <s v="A$0"/>
    <s v="A$1,56,687"/>
    <n v="13057.218895542248"/>
  </r>
  <r>
    <x v="4020"/>
    <n v="2000"/>
    <x v="3"/>
    <x v="1"/>
    <s v="IPO"/>
    <n v="374"/>
    <n v="4008"/>
    <n v="450"/>
    <n v="5.55"/>
    <n v="1"/>
    <s v="No"/>
    <s v="Yes"/>
    <n v="48"/>
    <x v="4"/>
    <n v="4615012"/>
    <n v="5"/>
    <n v="24"/>
    <n v="9.3313373253493009E-2"/>
    <n v="112275.4491017964"/>
    <n v="1.2032085561497325"/>
    <x v="0"/>
    <s v="Normal"/>
    <x v="2"/>
    <s v="€"/>
    <s v="€374M"/>
    <s v="€450M"/>
    <s v="€0"/>
    <s v="€1,12,275"/>
    <n v="9356.2874251497014"/>
  </r>
  <r>
    <x v="4021"/>
    <n v="2021"/>
    <x v="0"/>
    <x v="9"/>
    <s v="Series C"/>
    <n v="180"/>
    <n v="4010"/>
    <n v="146"/>
    <n v="5.84"/>
    <n v="4"/>
    <s v="No"/>
    <s v="Yes"/>
    <n v="82"/>
    <x v="0"/>
    <n v="2529471"/>
    <n v="4"/>
    <n v="3"/>
    <n v="4.488778054862843E-2"/>
    <n v="36408.977556109727"/>
    <n v="0.81111111111111112"/>
    <x v="0"/>
    <s v="Normal"/>
    <x v="2"/>
    <s v="₹"/>
    <s v="₹180M"/>
    <s v="₹146M"/>
    <s v="₹0"/>
    <s v="₹36,409"/>
    <n v="3034.0814630091436"/>
  </r>
  <r>
    <x v="4022"/>
    <n v="2005"/>
    <x v="7"/>
    <x v="5"/>
    <s v="Series B"/>
    <n v="288"/>
    <n v="4010"/>
    <n v="700"/>
    <n v="32.869999999999997"/>
    <n v="2"/>
    <s v="No"/>
    <s v="Yes"/>
    <n v="19"/>
    <x v="1"/>
    <n v="314726"/>
    <n v="3"/>
    <n v="19"/>
    <n v="7.182044887780549E-2"/>
    <n v="174563.5910224439"/>
    <n v="2.4305555555555554"/>
    <x v="0"/>
    <s v="Normal"/>
    <x v="2"/>
    <s v="A$"/>
    <s v="A$288M"/>
    <s v="A$700M"/>
    <s v="A$0"/>
    <s v="A$1,74,564"/>
    <n v="14546.965918536991"/>
  </r>
  <r>
    <x v="4023"/>
    <n v="2021"/>
    <x v="8"/>
    <x v="8"/>
    <s v="Series A"/>
    <n v="223"/>
    <n v="4011"/>
    <n v="69"/>
    <n v="33.81"/>
    <n v="4"/>
    <s v="Yes"/>
    <s v="Yes"/>
    <n v="18"/>
    <x v="1"/>
    <n v="3368528"/>
    <n v="2"/>
    <n v="3"/>
    <n v="5.5597107953128895E-2"/>
    <n v="17202.692595362754"/>
    <n v="0.3094170403587444"/>
    <x v="1"/>
    <s v="Normal"/>
    <x v="0"/>
    <s v="$"/>
    <s v="$223M"/>
    <s v="$69M"/>
    <s v="$0"/>
    <s v="$17,203"/>
    <n v="1433.5577162802294"/>
  </r>
  <r>
    <x v="4024"/>
    <n v="2001"/>
    <x v="8"/>
    <x v="4"/>
    <s v="Series C"/>
    <n v="12"/>
    <n v="4013"/>
    <n v="556"/>
    <n v="15.49"/>
    <n v="6"/>
    <s v="No"/>
    <s v="No"/>
    <n v="21"/>
    <x v="2"/>
    <n v="730379"/>
    <n v="4"/>
    <n v="23"/>
    <n v="2.9902815848492398E-3"/>
    <n v="138549.71343134812"/>
    <n v="46.333333333333336"/>
    <x v="3"/>
    <s v="Normal"/>
    <x v="1"/>
    <s v="$"/>
    <s v="$12M"/>
    <s v="$556M"/>
    <s v="$0"/>
    <s v="$1,38,550"/>
    <n v="11545.809452612344"/>
  </r>
  <r>
    <x v="4025"/>
    <n v="2006"/>
    <x v="1"/>
    <x v="0"/>
    <s v="Series B"/>
    <n v="466"/>
    <n v="4013"/>
    <n v="205"/>
    <n v="27.11"/>
    <n v="3"/>
    <s v="Yes"/>
    <s v="No"/>
    <n v="64"/>
    <x v="1"/>
    <n v="1404970"/>
    <n v="3"/>
    <n v="18"/>
    <n v="0.11612260154497882"/>
    <n v="51083.977074507849"/>
    <n v="0.43991416309012876"/>
    <x v="3"/>
    <s v="Normal"/>
    <x v="0"/>
    <s v="¥"/>
    <s v="¥466M"/>
    <s v="¥205M"/>
    <s v="¥0"/>
    <s v="¥51,084"/>
    <n v="4256.9980895423205"/>
  </r>
  <r>
    <x v="4026"/>
    <n v="2016"/>
    <x v="8"/>
    <x v="8"/>
    <s v="Series A"/>
    <n v="360"/>
    <n v="4016"/>
    <n v="85"/>
    <n v="43.93"/>
    <n v="3"/>
    <s v="Yes"/>
    <s v="No"/>
    <n v="56"/>
    <x v="1"/>
    <n v="279362"/>
    <n v="2"/>
    <n v="8"/>
    <n v="8.9641434262948211E-2"/>
    <n v="21165.338645418327"/>
    <n v="0.2361111111111111"/>
    <x v="3"/>
    <s v="Normal"/>
    <x v="0"/>
    <s v="$"/>
    <s v="$360M"/>
    <s v="$85M"/>
    <s v="$0"/>
    <s v="$21,165"/>
    <n v="1763.7782204515272"/>
  </r>
  <r>
    <x v="4027"/>
    <n v="2019"/>
    <x v="5"/>
    <x v="6"/>
    <s v="Series A"/>
    <n v="366"/>
    <n v="4016"/>
    <n v="679"/>
    <n v="34.36"/>
    <n v="2"/>
    <s v="No"/>
    <s v="No"/>
    <n v="77"/>
    <x v="3"/>
    <n v="2302177"/>
    <n v="2"/>
    <n v="5"/>
    <n v="9.113545816733068E-2"/>
    <n v="169073.70517928287"/>
    <n v="1.855191256830601"/>
    <x v="3"/>
    <s v="Normal"/>
    <x v="1"/>
    <s v="¥"/>
    <s v="¥366M"/>
    <s v="¥679M"/>
    <s v="¥0"/>
    <s v="¥1,69,074"/>
    <n v="14089.475431606907"/>
  </r>
  <r>
    <x v="4028"/>
    <n v="2016"/>
    <x v="2"/>
    <x v="1"/>
    <s v="IPO"/>
    <n v="371"/>
    <n v="4017"/>
    <n v="419"/>
    <n v="1.62"/>
    <n v="9"/>
    <s v="No"/>
    <s v="Yes"/>
    <n v="26"/>
    <x v="3"/>
    <n v="2705742"/>
    <n v="5"/>
    <n v="8"/>
    <n v="9.2357480706995274E-2"/>
    <n v="104306.69653970624"/>
    <n v="1.1293800539083558"/>
    <x v="3"/>
    <s v="High Performer"/>
    <x v="2"/>
    <s v="€"/>
    <s v="€371M"/>
    <s v="€419M"/>
    <s v="€0"/>
    <s v="€1,04,307"/>
    <n v="8692.2247116421877"/>
  </r>
  <r>
    <x v="4029"/>
    <n v="2021"/>
    <x v="8"/>
    <x v="0"/>
    <s v="Series A"/>
    <n v="366"/>
    <n v="4018"/>
    <n v="543"/>
    <n v="44.51"/>
    <n v="5"/>
    <s v="No"/>
    <s v="No"/>
    <n v="13"/>
    <x v="1"/>
    <n v="4845785"/>
    <n v="2"/>
    <n v="3"/>
    <n v="9.1090094574415137E-2"/>
    <n v="135141.86162269785"/>
    <n v="1.4836065573770492"/>
    <x v="0"/>
    <s v="Normal"/>
    <x v="1"/>
    <s v="$"/>
    <s v="$366M"/>
    <s v="$543M"/>
    <s v="$0"/>
    <s v="$1,35,142"/>
    <n v="11261.821801891489"/>
  </r>
  <r>
    <x v="4030"/>
    <n v="2004"/>
    <x v="3"/>
    <x v="1"/>
    <s v="Seed"/>
    <n v="269"/>
    <n v="4019"/>
    <n v="108"/>
    <n v="18.07"/>
    <n v="4"/>
    <s v="Yes"/>
    <s v="Yes"/>
    <n v="66"/>
    <x v="4"/>
    <n v="4752635"/>
    <n v="1"/>
    <n v="20"/>
    <n v="6.6932072654889277E-2"/>
    <n v="26872.35630753919"/>
    <n v="0.40148698884758366"/>
    <x v="0"/>
    <s v="Normal"/>
    <x v="0"/>
    <s v="€"/>
    <s v="€269M"/>
    <s v="€108M"/>
    <s v="€0"/>
    <s v="€26,872"/>
    <n v="2239.3630256282659"/>
  </r>
  <r>
    <x v="4031"/>
    <n v="2008"/>
    <x v="0"/>
    <x v="8"/>
    <s v="Series B"/>
    <n v="287"/>
    <n v="4019"/>
    <n v="597"/>
    <n v="4.12"/>
    <n v="3"/>
    <s v="No"/>
    <s v="No"/>
    <n v="93"/>
    <x v="0"/>
    <n v="3890438"/>
    <n v="3"/>
    <n v="16"/>
    <n v="7.1410798706145806E-2"/>
    <n v="148544.41403334163"/>
    <n v="2.0801393728222997"/>
    <x v="3"/>
    <s v="Normal"/>
    <x v="1"/>
    <s v="₹"/>
    <s v="₹287M"/>
    <s v="₹597M"/>
    <s v="₹0"/>
    <s v="₹1,48,544"/>
    <n v="12378.701169445136"/>
  </r>
  <r>
    <x v="4032"/>
    <n v="2006"/>
    <x v="2"/>
    <x v="0"/>
    <s v="Seed"/>
    <n v="408"/>
    <n v="4020"/>
    <n v="856"/>
    <n v="32.26"/>
    <n v="2"/>
    <s v="No"/>
    <s v="No"/>
    <n v="58"/>
    <x v="0"/>
    <n v="870506"/>
    <n v="1"/>
    <n v="18"/>
    <n v="0.10149253731343283"/>
    <n v="212935.32338308459"/>
    <n v="2.0980392156862746"/>
    <x v="0"/>
    <s v="Normal"/>
    <x v="1"/>
    <s v="€"/>
    <s v="€408M"/>
    <s v="€856M"/>
    <s v="€0"/>
    <s v="€2,12,935"/>
    <n v="17744.610281923713"/>
  </r>
  <r>
    <x v="4033"/>
    <n v="2002"/>
    <x v="5"/>
    <x v="4"/>
    <s v="Seed"/>
    <n v="133"/>
    <n v="4021"/>
    <n v="691"/>
    <n v="29.11"/>
    <n v="6"/>
    <s v="Yes"/>
    <s v="Yes"/>
    <n v="65"/>
    <x v="1"/>
    <n v="3560216"/>
    <n v="1"/>
    <n v="22"/>
    <n v="3.3076349166873915E-2"/>
    <n v="171847.79905496145"/>
    <n v="5.1954887218045114"/>
    <x v="2"/>
    <s v="Normal"/>
    <x v="0"/>
    <s v="¥"/>
    <s v="¥133M"/>
    <s v="¥691M"/>
    <s v="¥0"/>
    <s v="¥1,71,848"/>
    <n v="14320.649921246788"/>
  </r>
  <r>
    <x v="4034"/>
    <n v="2022"/>
    <x v="9"/>
    <x v="6"/>
    <s v="IPO"/>
    <n v="59"/>
    <n v="4022"/>
    <n v="489"/>
    <n v="33.49"/>
    <n v="1"/>
    <s v="Yes"/>
    <s v="No"/>
    <n v="14"/>
    <x v="1"/>
    <n v="27043"/>
    <n v="5"/>
    <n v="2"/>
    <n v="1.4669318746892094E-2"/>
    <n v="121581.30283441074"/>
    <n v="8.2881355932203391"/>
    <x v="0"/>
    <s v="Normal"/>
    <x v="0"/>
    <n v="0"/>
    <s v="059M"/>
    <s v="0489M"/>
    <s v="00"/>
    <s v="01,21,581"/>
    <n v="10131.775236200896"/>
  </r>
  <r>
    <x v="4035"/>
    <n v="2002"/>
    <x v="6"/>
    <x v="2"/>
    <s v="Series C"/>
    <n v="279"/>
    <n v="4023"/>
    <n v="123"/>
    <n v="6.57"/>
    <n v="3"/>
    <s v="No"/>
    <s v="Yes"/>
    <n v="1"/>
    <x v="1"/>
    <n v="2815413"/>
    <n v="4"/>
    <n v="22"/>
    <n v="6.9351230425055935E-2"/>
    <n v="30574.19835943326"/>
    <n v="0.44086021505376344"/>
    <x v="1"/>
    <s v="Normal"/>
    <x v="2"/>
    <s v="£"/>
    <s v="£279M"/>
    <s v="£123M"/>
    <s v="£0"/>
    <s v="£30,574"/>
    <n v="2547.8498632861051"/>
  </r>
  <r>
    <x v="4036"/>
    <n v="2014"/>
    <x v="0"/>
    <x v="6"/>
    <s v="Series A"/>
    <n v="22"/>
    <n v="4023"/>
    <n v="406"/>
    <n v="4.43"/>
    <n v="2"/>
    <s v="No"/>
    <s v="No"/>
    <n v="14"/>
    <x v="3"/>
    <n v="521299"/>
    <n v="2"/>
    <n v="10"/>
    <n v="5.4685558041262742E-3"/>
    <n v="100919.71165796669"/>
    <n v="18.454545454545453"/>
    <x v="3"/>
    <s v="Normal"/>
    <x v="1"/>
    <s v="₹"/>
    <s v="₹22M"/>
    <s v="₹406M"/>
    <s v="₹0"/>
    <s v="₹1,00,920"/>
    <n v="8409.9759714972242"/>
  </r>
  <r>
    <x v="4037"/>
    <n v="2011"/>
    <x v="6"/>
    <x v="6"/>
    <s v="Seed"/>
    <n v="377"/>
    <n v="4025"/>
    <n v="342"/>
    <n v="10.68"/>
    <n v="2"/>
    <s v="No"/>
    <s v="No"/>
    <n v="87"/>
    <x v="2"/>
    <n v="3307912"/>
    <n v="1"/>
    <n v="13"/>
    <n v="9.366459627329192E-2"/>
    <n v="84968.944099378888"/>
    <n v="0.90716180371352784"/>
    <x v="3"/>
    <s v="Normal"/>
    <x v="1"/>
    <s v="£"/>
    <s v="£377M"/>
    <s v="£342M"/>
    <s v="£0"/>
    <s v="£84,969"/>
    <n v="7080.7453416149065"/>
  </r>
  <r>
    <x v="4038"/>
    <n v="2004"/>
    <x v="3"/>
    <x v="0"/>
    <s v="Series C"/>
    <n v="485"/>
    <n v="4026"/>
    <n v="101"/>
    <n v="29.44"/>
    <n v="5"/>
    <s v="No"/>
    <s v="No"/>
    <n v="42"/>
    <x v="0"/>
    <n v="1991734"/>
    <n v="4"/>
    <n v="20"/>
    <n v="0.12046696472925982"/>
    <n v="25086.934923000495"/>
    <n v="0.20824742268041238"/>
    <x v="3"/>
    <s v="Normal"/>
    <x v="1"/>
    <s v="€"/>
    <s v="€485M"/>
    <s v="€101M"/>
    <s v="€0"/>
    <s v="€25,087"/>
    <n v="2090.5779102500414"/>
  </r>
  <r>
    <x v="4039"/>
    <n v="2001"/>
    <x v="2"/>
    <x v="0"/>
    <s v="IPO"/>
    <n v="396"/>
    <n v="4027"/>
    <n v="300"/>
    <n v="34.56"/>
    <n v="8"/>
    <s v="No"/>
    <s v="No"/>
    <n v="32"/>
    <x v="0"/>
    <n v="1991486"/>
    <n v="5"/>
    <n v="23"/>
    <n v="9.8336230444499628E-2"/>
    <n v="74497.144276136081"/>
    <n v="0.75757575757575757"/>
    <x v="0"/>
    <s v="High Performer"/>
    <x v="1"/>
    <s v="€"/>
    <s v="€396M"/>
    <s v="€300M"/>
    <s v="€0"/>
    <s v="€74,497"/>
    <n v="6208.0953563446737"/>
  </r>
  <r>
    <x v="4040"/>
    <n v="2003"/>
    <x v="3"/>
    <x v="6"/>
    <s v="Series A"/>
    <n v="146"/>
    <n v="4027"/>
    <n v="845"/>
    <n v="39.78"/>
    <n v="5"/>
    <s v="Yes"/>
    <s v="No"/>
    <n v="23"/>
    <x v="4"/>
    <n v="1428356"/>
    <n v="2"/>
    <n v="21"/>
    <n v="3.6255276881052893E-2"/>
    <n v="209833.62304444995"/>
    <n v="5.7876712328767121"/>
    <x v="0"/>
    <s v="Normal"/>
    <x v="0"/>
    <s v="€"/>
    <s v="€146M"/>
    <s v="€845M"/>
    <s v="€0"/>
    <s v="€2,09,834"/>
    <n v="17486.135253704164"/>
  </r>
  <r>
    <x v="4041"/>
    <n v="2005"/>
    <x v="9"/>
    <x v="0"/>
    <s v="Series B"/>
    <n v="299"/>
    <n v="4027"/>
    <n v="587"/>
    <n v="16.37"/>
    <n v="2"/>
    <s v="No"/>
    <s v="No"/>
    <n v="68"/>
    <x v="3"/>
    <n v="194605"/>
    <n v="3"/>
    <n v="19"/>
    <n v="7.4248820461882289E-2"/>
    <n v="145766.07896697294"/>
    <n v="1.9632107023411371"/>
    <x v="3"/>
    <s v="Normal"/>
    <x v="1"/>
    <n v="0"/>
    <s v="0299M"/>
    <s v="0587M"/>
    <s v="00"/>
    <s v="01,45,766"/>
    <n v="12147.173247247745"/>
  </r>
  <r>
    <x v="4042"/>
    <n v="2020"/>
    <x v="8"/>
    <x v="5"/>
    <s v="Series B"/>
    <n v="439"/>
    <n v="4027"/>
    <n v="823"/>
    <n v="2.96"/>
    <n v="2"/>
    <s v="No"/>
    <s v="Yes"/>
    <n v="84"/>
    <x v="0"/>
    <n v="103643"/>
    <n v="3"/>
    <n v="4"/>
    <n v="0.10901415445741247"/>
    <n v="204370.49913086664"/>
    <n v="1.8747152619589977"/>
    <x v="3"/>
    <s v="Normal"/>
    <x v="2"/>
    <s v="$"/>
    <s v="$439M"/>
    <s v="$823M"/>
    <s v="$0"/>
    <s v="$2,04,370"/>
    <n v="17030.874927572222"/>
  </r>
  <r>
    <x v="4043"/>
    <n v="2014"/>
    <x v="1"/>
    <x v="5"/>
    <s v="Series A"/>
    <n v="489"/>
    <n v="4029"/>
    <n v="776"/>
    <n v="8.23"/>
    <n v="6"/>
    <s v="No"/>
    <s v="Yes"/>
    <n v="5"/>
    <x v="0"/>
    <n v="272082"/>
    <n v="2"/>
    <n v="10"/>
    <n v="0.12137006701414743"/>
    <n v="192603.62372797221"/>
    <n v="1.5869120654396729"/>
    <x v="3"/>
    <s v="Normal"/>
    <x v="2"/>
    <s v="¥"/>
    <s v="¥489M"/>
    <s v="¥776M"/>
    <s v="¥0"/>
    <s v="¥1,92,604"/>
    <n v="16050.301977331017"/>
  </r>
  <r>
    <x v="4044"/>
    <n v="2022"/>
    <x v="1"/>
    <x v="9"/>
    <s v="IPO"/>
    <n v="489"/>
    <n v="4031"/>
    <n v="187"/>
    <n v="48.56"/>
    <n v="1"/>
    <s v="Yes"/>
    <s v="No"/>
    <n v="33"/>
    <x v="0"/>
    <n v="250358"/>
    <n v="5"/>
    <n v="2"/>
    <n v="0.12130984867278591"/>
    <n v="46390.473827834285"/>
    <n v="0.3824130879345603"/>
    <x v="0"/>
    <s v="Normal"/>
    <x v="0"/>
    <s v="¥"/>
    <s v="¥489M"/>
    <s v="¥187M"/>
    <s v="¥0"/>
    <s v="¥46,390"/>
    <n v="3865.8728189861904"/>
  </r>
  <r>
    <x v="4045"/>
    <n v="2004"/>
    <x v="6"/>
    <x v="2"/>
    <s v="Series C"/>
    <n v="191"/>
    <n v="4031"/>
    <n v="789"/>
    <n v="31.03"/>
    <n v="1"/>
    <s v="No"/>
    <s v="Yes"/>
    <n v="20"/>
    <x v="4"/>
    <n v="4069272"/>
    <n v="4"/>
    <n v="20"/>
    <n v="4.7382783428429671E-2"/>
    <n v="195733.06871743983"/>
    <n v="4.1308900523560208"/>
    <x v="3"/>
    <s v="Normal"/>
    <x v="2"/>
    <s v="£"/>
    <s v="£191M"/>
    <s v="£789M"/>
    <s v="£0"/>
    <s v="£1,95,733"/>
    <n v="16311.089059786653"/>
  </r>
  <r>
    <x v="4046"/>
    <n v="2002"/>
    <x v="4"/>
    <x v="3"/>
    <s v="Series A"/>
    <n v="432"/>
    <n v="4032"/>
    <n v="148"/>
    <n v="44.33"/>
    <n v="6"/>
    <s v="Yes"/>
    <s v="Yes"/>
    <n v="4"/>
    <x v="2"/>
    <n v="3749943"/>
    <n v="2"/>
    <n v="22"/>
    <n v="0.10714285714285714"/>
    <n v="36706.349206349209"/>
    <n v="0.34259259259259262"/>
    <x v="3"/>
    <s v="Normal"/>
    <x v="0"/>
    <s v="$"/>
    <s v="$432M"/>
    <s v="$148M"/>
    <s v="$0"/>
    <s v="$36,706"/>
    <n v="3058.862433862434"/>
  </r>
  <r>
    <x v="4047"/>
    <n v="2003"/>
    <x v="7"/>
    <x v="4"/>
    <s v="Seed"/>
    <n v="467"/>
    <n v="4033"/>
    <n v="713"/>
    <n v="31.42"/>
    <n v="4"/>
    <s v="No"/>
    <s v="No"/>
    <n v="96"/>
    <x v="2"/>
    <n v="822455"/>
    <n v="1"/>
    <n v="21"/>
    <n v="0.11579469377634516"/>
    <n v="176791.47036945203"/>
    <n v="1.5267665952890792"/>
    <x v="0"/>
    <s v="Normal"/>
    <x v="1"/>
    <s v="A$"/>
    <s v="A$467M"/>
    <s v="A$713M"/>
    <s v="A$0"/>
    <s v="A$1,76,791"/>
    <n v="14732.622530787668"/>
  </r>
  <r>
    <x v="4048"/>
    <n v="2017"/>
    <x v="9"/>
    <x v="7"/>
    <s v="Series C"/>
    <n v="111"/>
    <n v="4033"/>
    <n v="723"/>
    <n v="38.700000000000003"/>
    <n v="2"/>
    <s v="Yes"/>
    <s v="Yes"/>
    <n v="31"/>
    <x v="0"/>
    <n v="2021420"/>
    <n v="4"/>
    <n v="7"/>
    <n v="2.7522935779816515E-2"/>
    <n v="179271.01413339947"/>
    <n v="6.5135135135135132"/>
    <x v="3"/>
    <s v="Normal"/>
    <x v="0"/>
    <n v="0"/>
    <s v="0111M"/>
    <s v="0723M"/>
    <s v="00"/>
    <s v="01,79,271"/>
    <n v="14939.251177783288"/>
  </r>
  <r>
    <x v="4049"/>
    <n v="2011"/>
    <x v="3"/>
    <x v="7"/>
    <s v="Series C"/>
    <n v="410"/>
    <n v="4035"/>
    <n v="965"/>
    <n v="36.49"/>
    <n v="8"/>
    <s v="No"/>
    <s v="Yes"/>
    <n v="76"/>
    <x v="1"/>
    <n v="4547008"/>
    <n v="4"/>
    <n v="13"/>
    <n v="0.10161090458488228"/>
    <n v="239157.37298636927"/>
    <n v="2.3536585365853657"/>
    <x v="0"/>
    <s v="High Performer"/>
    <x v="2"/>
    <s v="€"/>
    <s v="€410M"/>
    <s v="€965M"/>
    <s v="€0"/>
    <s v="€2,39,157"/>
    <n v="19929.781082197438"/>
  </r>
  <r>
    <x v="4050"/>
    <n v="2019"/>
    <x v="7"/>
    <x v="5"/>
    <s v="Seed"/>
    <n v="153"/>
    <n v="4036"/>
    <n v="63"/>
    <n v="41.1"/>
    <n v="5"/>
    <s v="No"/>
    <s v="Yes"/>
    <n v="6"/>
    <x v="2"/>
    <n v="3814026"/>
    <n v="1"/>
    <n v="5"/>
    <n v="3.790882061446977E-2"/>
    <n v="15609.514370664025"/>
    <n v="0.41176470588235292"/>
    <x v="0"/>
    <s v="Normal"/>
    <x v="2"/>
    <s v="A$"/>
    <s v="A$153M"/>
    <s v="A$63M"/>
    <s v="A$0"/>
    <s v="A$15,610"/>
    <n v="1300.792864222002"/>
  </r>
  <r>
    <x v="4051"/>
    <n v="2006"/>
    <x v="1"/>
    <x v="3"/>
    <s v="Series B"/>
    <n v="268"/>
    <n v="4036"/>
    <n v="628"/>
    <n v="19.78"/>
    <n v="2"/>
    <s v="No"/>
    <s v="No"/>
    <n v="72"/>
    <x v="3"/>
    <n v="3268674"/>
    <n v="3"/>
    <n v="18"/>
    <n v="6.6402378592666012E-2"/>
    <n v="155599.60356788899"/>
    <n v="2.3432835820895521"/>
    <x v="0"/>
    <s v="Normal"/>
    <x v="1"/>
    <s v="¥"/>
    <s v="¥268M"/>
    <s v="¥628M"/>
    <s v="¥0"/>
    <s v="¥1,55,600"/>
    <n v="12966.633630657416"/>
  </r>
  <r>
    <x v="4052"/>
    <n v="2015"/>
    <x v="1"/>
    <x v="6"/>
    <s v="IPO"/>
    <n v="113"/>
    <n v="4038"/>
    <n v="289"/>
    <n v="17.63"/>
    <n v="7"/>
    <s v="Yes"/>
    <s v="No"/>
    <n v="68"/>
    <x v="2"/>
    <n v="7059"/>
    <n v="5"/>
    <n v="9"/>
    <n v="2.7984150569588907E-2"/>
    <n v="71570.084200099052"/>
    <n v="2.5575221238938055"/>
    <x v="3"/>
    <s v="Normal"/>
    <x v="0"/>
    <s v="¥"/>
    <s v="¥113M"/>
    <s v="¥289M"/>
    <s v="¥0"/>
    <s v="¥71,570"/>
    <n v="5964.173683341588"/>
  </r>
  <r>
    <x v="4053"/>
    <n v="2005"/>
    <x v="2"/>
    <x v="8"/>
    <s v="Series A"/>
    <n v="426"/>
    <n v="4039"/>
    <n v="376"/>
    <n v="29.84"/>
    <n v="8"/>
    <s v="No"/>
    <s v="Yes"/>
    <n v="48"/>
    <x v="3"/>
    <n v="45654"/>
    <n v="2"/>
    <n v="19"/>
    <n v="0.10547165139886111"/>
    <n v="93092.349591483042"/>
    <n v="0.88262910798122063"/>
    <x v="3"/>
    <s v="High Performer"/>
    <x v="2"/>
    <s v="€"/>
    <s v="€426M"/>
    <s v="€376M"/>
    <s v="€0"/>
    <s v="€93,092"/>
    <n v="7757.6957992902535"/>
  </r>
  <r>
    <x v="4054"/>
    <n v="2010"/>
    <x v="3"/>
    <x v="6"/>
    <s v="Series B"/>
    <n v="447"/>
    <n v="4040"/>
    <n v="858"/>
    <n v="31.79"/>
    <n v="9"/>
    <s v="Yes"/>
    <s v="Yes"/>
    <n v="73"/>
    <x v="1"/>
    <n v="662441"/>
    <n v="3"/>
    <n v="14"/>
    <n v="0.11064356435643564"/>
    <n v="212376.23762376237"/>
    <n v="1.919463087248322"/>
    <x v="2"/>
    <s v="High Performer"/>
    <x v="0"/>
    <s v="€"/>
    <s v="€447M"/>
    <s v="€858M"/>
    <s v="€0"/>
    <s v="€2,12,376"/>
    <n v="17698.019801980197"/>
  </r>
  <r>
    <x v="4055"/>
    <n v="2019"/>
    <x v="6"/>
    <x v="8"/>
    <s v="Series C"/>
    <n v="50"/>
    <n v="4040"/>
    <n v="423"/>
    <n v="15.74"/>
    <n v="7"/>
    <s v="No"/>
    <s v="No"/>
    <n v="62"/>
    <x v="4"/>
    <n v="2873771"/>
    <n v="4"/>
    <n v="5"/>
    <n v="1.2376237623762377E-2"/>
    <n v="104702.97029702971"/>
    <n v="8.4600000000000009"/>
    <x v="2"/>
    <s v="Normal"/>
    <x v="1"/>
    <s v="£"/>
    <s v="£50M"/>
    <s v="£423M"/>
    <s v="£0"/>
    <s v="£1,04,703"/>
    <n v="8725.2475247524744"/>
  </r>
  <r>
    <x v="4056"/>
    <n v="2012"/>
    <x v="0"/>
    <x v="8"/>
    <s v="Seed"/>
    <n v="67"/>
    <n v="4040"/>
    <n v="351"/>
    <n v="39.01"/>
    <n v="1"/>
    <s v="No"/>
    <s v="No"/>
    <n v="49"/>
    <x v="3"/>
    <n v="3793312"/>
    <n v="1"/>
    <n v="12"/>
    <n v="1.6584158415841585E-2"/>
    <n v="86881.188118811886"/>
    <n v="5.2388059701492535"/>
    <x v="1"/>
    <s v="Normal"/>
    <x v="1"/>
    <s v="₹"/>
    <s v="₹67M"/>
    <s v="₹351M"/>
    <s v="₹0"/>
    <s v="₹86,881"/>
    <n v="7240.0990099009905"/>
  </r>
  <r>
    <x v="4057"/>
    <n v="2022"/>
    <x v="5"/>
    <x v="6"/>
    <s v="Series A"/>
    <n v="21"/>
    <n v="4041"/>
    <n v="531"/>
    <n v="45.06"/>
    <n v="9"/>
    <s v="Yes"/>
    <s v="No"/>
    <n v="2"/>
    <x v="4"/>
    <n v="2170393"/>
    <n v="2"/>
    <n v="2"/>
    <n v="5.196733481811433E-3"/>
    <n v="131403.11804008909"/>
    <n v="25.285714285714285"/>
    <x v="3"/>
    <s v="High Performer"/>
    <x v="0"/>
    <s v="¥"/>
    <s v="¥21M"/>
    <s v="¥531M"/>
    <s v="¥0"/>
    <s v="¥1,31,403"/>
    <n v="10950.259836674091"/>
  </r>
  <r>
    <x v="4058"/>
    <n v="2003"/>
    <x v="9"/>
    <x v="5"/>
    <s v="Series B"/>
    <n v="391"/>
    <n v="4042"/>
    <n v="660"/>
    <n v="1.87"/>
    <n v="6"/>
    <s v="No"/>
    <s v="No"/>
    <n v="56"/>
    <x v="1"/>
    <n v="1444105"/>
    <n v="3"/>
    <n v="21"/>
    <n v="9.6734289955467595E-2"/>
    <n v="163285.50222662048"/>
    <n v="1.6879795396419437"/>
    <x v="3"/>
    <s v="Normal"/>
    <x v="1"/>
    <n v="0"/>
    <s v="0391M"/>
    <s v="0660M"/>
    <s v="00"/>
    <s v="01,63,286"/>
    <n v="13607.125185551708"/>
  </r>
  <r>
    <x v="4059"/>
    <n v="2017"/>
    <x v="7"/>
    <x v="9"/>
    <s v="Series C"/>
    <n v="333"/>
    <n v="4042"/>
    <n v="223"/>
    <n v="46.01"/>
    <n v="1"/>
    <s v="No"/>
    <s v="No"/>
    <n v="66"/>
    <x v="4"/>
    <n v="4489566"/>
    <n v="4"/>
    <n v="7"/>
    <n v="8.238495794161306E-2"/>
    <n v="55170.70757050965"/>
    <n v="0.66966966966966968"/>
    <x v="0"/>
    <s v="Normal"/>
    <x v="1"/>
    <s v="A$"/>
    <s v="A$333M"/>
    <s v="A$223M"/>
    <s v="A$0"/>
    <s v="A$55,171"/>
    <n v="4597.5589642091372"/>
  </r>
  <r>
    <x v="4060"/>
    <n v="2007"/>
    <x v="0"/>
    <x v="2"/>
    <s v="Seed"/>
    <n v="131"/>
    <n v="4043"/>
    <n v="282"/>
    <n v="28.51"/>
    <n v="6"/>
    <s v="No"/>
    <s v="No"/>
    <n v="62"/>
    <x v="2"/>
    <n v="3224595"/>
    <n v="1"/>
    <n v="17"/>
    <n v="3.2401681919366807E-2"/>
    <n v="69750.185505812522"/>
    <n v="2.1526717557251906"/>
    <x v="3"/>
    <s v="Normal"/>
    <x v="1"/>
    <s v="₹"/>
    <s v="₹131M"/>
    <s v="₹282M"/>
    <s v="₹0"/>
    <s v="₹69,750"/>
    <n v="5812.5154588177093"/>
  </r>
  <r>
    <x v="4061"/>
    <n v="2007"/>
    <x v="8"/>
    <x v="2"/>
    <s v="Series B"/>
    <n v="444"/>
    <n v="4044"/>
    <n v="457"/>
    <n v="14.68"/>
    <n v="4"/>
    <s v="No"/>
    <s v="No"/>
    <n v="69"/>
    <x v="1"/>
    <n v="5613"/>
    <n v="3"/>
    <n v="17"/>
    <n v="0.10979228486646884"/>
    <n v="113006.92383778437"/>
    <n v="1.0292792792792793"/>
    <x v="3"/>
    <s v="Normal"/>
    <x v="1"/>
    <s v="$"/>
    <s v="$444M"/>
    <s v="$457M"/>
    <s v="$0"/>
    <s v="$1,13,007"/>
    <n v="9417.2436531486983"/>
  </r>
  <r>
    <x v="4062"/>
    <n v="2015"/>
    <x v="1"/>
    <x v="5"/>
    <s v="Seed"/>
    <n v="443"/>
    <n v="4045"/>
    <n v="604"/>
    <n v="19.079999999999998"/>
    <n v="3"/>
    <s v="Yes"/>
    <s v="No"/>
    <n v="49"/>
    <x v="4"/>
    <n v="3051755"/>
    <n v="1"/>
    <n v="9"/>
    <n v="0.10951792336217553"/>
    <n v="149320.14833127317"/>
    <n v="1.3634311512415349"/>
    <x v="1"/>
    <s v="Normal"/>
    <x v="0"/>
    <s v="¥"/>
    <s v="¥443M"/>
    <s v="¥604M"/>
    <s v="¥0"/>
    <s v="¥1,49,320"/>
    <n v="12443.345694272764"/>
  </r>
  <r>
    <x v="4063"/>
    <n v="2005"/>
    <x v="3"/>
    <x v="3"/>
    <s v="IPO"/>
    <n v="43"/>
    <n v="4046"/>
    <n v="77"/>
    <n v="48.61"/>
    <n v="2"/>
    <s v="No"/>
    <s v="Yes"/>
    <n v="77"/>
    <x v="0"/>
    <n v="1630272"/>
    <n v="5"/>
    <n v="19"/>
    <n v="1.0627780523974296E-2"/>
    <n v="19031.14186851211"/>
    <n v="1.7906976744186047"/>
    <x v="3"/>
    <s v="Normal"/>
    <x v="2"/>
    <s v="€"/>
    <s v="€43M"/>
    <s v="€77M"/>
    <s v="€0"/>
    <s v="€19,031"/>
    <n v="1585.9284890426759"/>
  </r>
  <r>
    <x v="4064"/>
    <n v="2021"/>
    <x v="8"/>
    <x v="3"/>
    <s v="IPO"/>
    <n v="328"/>
    <n v="4050"/>
    <n v="393"/>
    <n v="32.44"/>
    <n v="7"/>
    <s v="Yes"/>
    <s v="No"/>
    <n v="60"/>
    <x v="3"/>
    <n v="1058646"/>
    <n v="5"/>
    <n v="3"/>
    <n v="8.0987654320987659E-2"/>
    <n v="97037.037037037036"/>
    <n v="1.1981707317073171"/>
    <x v="2"/>
    <s v="Normal"/>
    <x v="0"/>
    <s v="$"/>
    <s v="$328M"/>
    <s v="$393M"/>
    <s v="$0"/>
    <s v="$97,037"/>
    <n v="8086.4197530864194"/>
  </r>
  <r>
    <x v="4065"/>
    <n v="2005"/>
    <x v="1"/>
    <x v="9"/>
    <s v="Series A"/>
    <n v="96"/>
    <n v="4050"/>
    <n v="656"/>
    <n v="17.14"/>
    <n v="3"/>
    <s v="No"/>
    <s v="Yes"/>
    <n v="66"/>
    <x v="4"/>
    <n v="4080920"/>
    <n v="2"/>
    <n v="19"/>
    <n v="2.3703703703703703E-2"/>
    <n v="161975.30864197531"/>
    <n v="6.833333333333333"/>
    <x v="0"/>
    <s v="Normal"/>
    <x v="2"/>
    <s v="¥"/>
    <s v="¥96M"/>
    <s v="¥656M"/>
    <s v="¥0"/>
    <s v="¥1,61,975"/>
    <n v="13497.942386831275"/>
  </r>
  <r>
    <x v="4066"/>
    <n v="2011"/>
    <x v="1"/>
    <x v="6"/>
    <s v="IPO"/>
    <n v="104"/>
    <n v="4050"/>
    <n v="88"/>
    <n v="37.58"/>
    <n v="1"/>
    <s v="No"/>
    <s v="No"/>
    <n v="61"/>
    <x v="1"/>
    <n v="2866842"/>
    <n v="5"/>
    <n v="13"/>
    <n v="2.5679012345679011E-2"/>
    <n v="21728.395061728395"/>
    <n v="0.84615384615384615"/>
    <x v="3"/>
    <s v="Normal"/>
    <x v="1"/>
    <s v="¥"/>
    <s v="¥104M"/>
    <s v="¥88M"/>
    <s v="¥0"/>
    <s v="¥21,728"/>
    <n v="1810.6995884773662"/>
  </r>
  <r>
    <x v="4067"/>
    <n v="2013"/>
    <x v="3"/>
    <x v="1"/>
    <s v="Seed"/>
    <n v="470"/>
    <n v="4051"/>
    <n v="992"/>
    <n v="4.7699999999999996"/>
    <n v="9"/>
    <s v="Yes"/>
    <s v="No"/>
    <n v="91"/>
    <x v="2"/>
    <n v="834196"/>
    <n v="1"/>
    <n v="11"/>
    <n v="0.11602073562083436"/>
    <n v="244877.80794865466"/>
    <n v="2.1106382978723404"/>
    <x v="3"/>
    <s v="High Performer"/>
    <x v="0"/>
    <s v="€"/>
    <s v="€470M"/>
    <s v="€992M"/>
    <s v="€0"/>
    <s v="€2,44,878"/>
    <n v="20406.483995721221"/>
  </r>
  <r>
    <x v="4068"/>
    <n v="2002"/>
    <x v="5"/>
    <x v="1"/>
    <s v="Seed"/>
    <n v="498"/>
    <n v="4052"/>
    <n v="102"/>
    <n v="10.17"/>
    <n v="8"/>
    <s v="Yes"/>
    <s v="No"/>
    <n v="17"/>
    <x v="3"/>
    <n v="2450314"/>
    <n v="1"/>
    <n v="22"/>
    <n v="0.12290227048371175"/>
    <n v="25172.754195459034"/>
    <n v="0.20481927710843373"/>
    <x v="3"/>
    <s v="High Performer"/>
    <x v="0"/>
    <s v="¥"/>
    <s v="¥498M"/>
    <s v="¥102M"/>
    <s v="¥0"/>
    <s v="¥25,173"/>
    <n v="2097.7295162882529"/>
  </r>
  <r>
    <x v="4069"/>
    <n v="2009"/>
    <x v="1"/>
    <x v="9"/>
    <s v="Series B"/>
    <n v="410"/>
    <n v="4052"/>
    <n v="456"/>
    <n v="41.9"/>
    <n v="8"/>
    <s v="Yes"/>
    <s v="No"/>
    <n v="98"/>
    <x v="2"/>
    <n v="118169"/>
    <n v="3"/>
    <n v="15"/>
    <n v="0.10118460019743336"/>
    <n v="112537.0187561698"/>
    <n v="1.1121951219512196"/>
    <x v="1"/>
    <s v="High Performer"/>
    <x v="0"/>
    <s v="¥"/>
    <s v="¥410M"/>
    <s v="¥456M"/>
    <s v="¥0"/>
    <s v="¥1,12,537"/>
    <n v="9378.0848963474818"/>
  </r>
  <r>
    <x v="4070"/>
    <n v="2014"/>
    <x v="2"/>
    <x v="1"/>
    <s v="Series A"/>
    <n v="21"/>
    <n v="4052"/>
    <n v="514"/>
    <n v="3.59"/>
    <n v="4"/>
    <s v="No"/>
    <s v="Yes"/>
    <n v="85"/>
    <x v="4"/>
    <n v="1449975"/>
    <n v="2"/>
    <n v="10"/>
    <n v="5.1826258637709772E-3"/>
    <n v="126850.93780848963"/>
    <n v="24.476190476190474"/>
    <x v="0"/>
    <s v="Normal"/>
    <x v="2"/>
    <s v="€"/>
    <s v="€21M"/>
    <s v="€514M"/>
    <s v="€0"/>
    <s v="€1,26,851"/>
    <n v="10570.911484040804"/>
  </r>
  <r>
    <x v="4071"/>
    <n v="2006"/>
    <x v="1"/>
    <x v="4"/>
    <s v="Series A"/>
    <n v="242"/>
    <n v="4054"/>
    <n v="263"/>
    <n v="7.82"/>
    <n v="3"/>
    <s v="No"/>
    <s v="Yes"/>
    <n v="13"/>
    <x v="1"/>
    <n v="811422"/>
    <n v="2"/>
    <n v="18"/>
    <n v="5.9694129255056731E-2"/>
    <n v="64874.198322644304"/>
    <n v="1.0867768595041323"/>
    <x v="3"/>
    <s v="Normal"/>
    <x v="2"/>
    <s v="¥"/>
    <s v="¥242M"/>
    <s v="¥263M"/>
    <s v="¥0"/>
    <s v="¥64,874"/>
    <n v="5406.183193553692"/>
  </r>
  <r>
    <x v="4072"/>
    <n v="2019"/>
    <x v="7"/>
    <x v="7"/>
    <s v="Series C"/>
    <n v="473"/>
    <n v="4059"/>
    <n v="93"/>
    <n v="36.65"/>
    <n v="8"/>
    <s v="Yes"/>
    <s v="No"/>
    <n v="62"/>
    <x v="3"/>
    <n v="2591016"/>
    <n v="4"/>
    <n v="5"/>
    <n v="0.11653116531165311"/>
    <n v="22912.047302291205"/>
    <n v="0.19661733615221988"/>
    <x v="0"/>
    <s v="High Performer"/>
    <x v="0"/>
    <s v="A$"/>
    <s v="A$473M"/>
    <s v="A$93M"/>
    <s v="A$0"/>
    <s v="A$22,912"/>
    <n v="1909.3372751909337"/>
  </r>
  <r>
    <x v="4073"/>
    <n v="2012"/>
    <x v="8"/>
    <x v="4"/>
    <s v="IPO"/>
    <n v="166"/>
    <n v="4059"/>
    <n v="776"/>
    <n v="0.43"/>
    <n v="7"/>
    <s v="Yes"/>
    <s v="Yes"/>
    <n v="49"/>
    <x v="2"/>
    <n v="4818487"/>
    <n v="5"/>
    <n v="12"/>
    <n v="4.0896772604089679E-2"/>
    <n v="191180.09361911801"/>
    <n v="4.6746987951807233"/>
    <x v="0"/>
    <s v="Normal"/>
    <x v="0"/>
    <s v="$"/>
    <s v="$166M"/>
    <s v="$776M"/>
    <s v="$0"/>
    <s v="$1,91,180"/>
    <n v="15931.674468259835"/>
  </r>
  <r>
    <x v="4074"/>
    <n v="2012"/>
    <x v="4"/>
    <x v="4"/>
    <s v="Series A"/>
    <n v="267"/>
    <n v="4060"/>
    <n v="248"/>
    <n v="8.91"/>
    <n v="1"/>
    <s v="No"/>
    <s v="No"/>
    <n v="61"/>
    <x v="4"/>
    <n v="1152124"/>
    <n v="2"/>
    <n v="12"/>
    <n v="6.5763546798029551E-2"/>
    <n v="61083.743842364529"/>
    <n v="0.92883895131086147"/>
    <x v="2"/>
    <s v="Normal"/>
    <x v="1"/>
    <s v="$"/>
    <s v="$267M"/>
    <s v="$248M"/>
    <s v="$0"/>
    <s v="$61,084"/>
    <n v="5090.3119868637114"/>
  </r>
  <r>
    <x v="4075"/>
    <n v="2003"/>
    <x v="6"/>
    <x v="4"/>
    <s v="Seed"/>
    <n v="64"/>
    <n v="4061"/>
    <n v="799"/>
    <n v="8.5"/>
    <n v="2"/>
    <s v="No"/>
    <s v="Yes"/>
    <n v="18"/>
    <x v="4"/>
    <n v="2832906"/>
    <n v="1"/>
    <n v="21"/>
    <n v="1.5759665107116475E-2"/>
    <n v="196749.56907165723"/>
    <n v="12.484375"/>
    <x v="3"/>
    <s v="Normal"/>
    <x v="2"/>
    <s v="£"/>
    <s v="£64M"/>
    <s v="£799M"/>
    <s v="£0"/>
    <s v="£1,96,750"/>
    <n v="16395.797422638101"/>
  </r>
  <r>
    <x v="4076"/>
    <n v="2017"/>
    <x v="8"/>
    <x v="6"/>
    <s v="IPO"/>
    <n v="415"/>
    <n v="4063"/>
    <n v="124"/>
    <n v="7.44"/>
    <n v="7"/>
    <s v="Yes"/>
    <s v="No"/>
    <n v="36"/>
    <x v="4"/>
    <n v="2610789"/>
    <n v="5"/>
    <n v="7"/>
    <n v="0.10214127492000985"/>
    <n v="30519.320698990894"/>
    <n v="0.29879518072289157"/>
    <x v="3"/>
    <s v="Normal"/>
    <x v="0"/>
    <s v="$"/>
    <s v="$415M"/>
    <s v="$124M"/>
    <s v="$0"/>
    <s v="$30,519"/>
    <n v="2543.2767249159078"/>
  </r>
  <r>
    <x v="4077"/>
    <n v="2007"/>
    <x v="2"/>
    <x v="0"/>
    <s v="Series B"/>
    <n v="309"/>
    <n v="4063"/>
    <n v="330"/>
    <n v="37.97"/>
    <n v="4"/>
    <s v="Yes"/>
    <s v="No"/>
    <n v="61"/>
    <x v="2"/>
    <n v="4893575"/>
    <n v="3"/>
    <n v="17"/>
    <n v="7.6052178193453113E-2"/>
    <n v="81220.772827959634"/>
    <n v="1.0679611650485437"/>
    <x v="0"/>
    <s v="Normal"/>
    <x v="0"/>
    <s v="€"/>
    <s v="€309M"/>
    <s v="€330M"/>
    <s v="€0"/>
    <s v="€81,221"/>
    <n v="6768.3977356633031"/>
  </r>
  <r>
    <x v="4078"/>
    <n v="2008"/>
    <x v="2"/>
    <x v="7"/>
    <s v="Series A"/>
    <n v="275"/>
    <n v="4064"/>
    <n v="788"/>
    <n v="26.86"/>
    <n v="3"/>
    <s v="Yes"/>
    <s v="Yes"/>
    <n v="12"/>
    <x v="3"/>
    <n v="1249700"/>
    <n v="2"/>
    <n v="16"/>
    <n v="6.7667322834645674E-2"/>
    <n v="193897.6377952756"/>
    <n v="2.8654545454545453"/>
    <x v="3"/>
    <s v="Normal"/>
    <x v="0"/>
    <s v="€"/>
    <s v="€275M"/>
    <s v="€788M"/>
    <s v="€0"/>
    <s v="€1,93,898"/>
    <n v="16158.136482939633"/>
  </r>
  <r>
    <x v="4079"/>
    <n v="2008"/>
    <x v="2"/>
    <x v="2"/>
    <s v="Series A"/>
    <n v="474"/>
    <n v="4065"/>
    <n v="116"/>
    <n v="9.4"/>
    <n v="9"/>
    <s v="Yes"/>
    <s v="No"/>
    <n v="69"/>
    <x v="3"/>
    <n v="1712363"/>
    <n v="2"/>
    <n v="16"/>
    <n v="0.11660516605166052"/>
    <n v="28536.285362853629"/>
    <n v="0.24472573839662448"/>
    <x v="0"/>
    <s v="High Performer"/>
    <x v="0"/>
    <s v="€"/>
    <s v="€474M"/>
    <s v="€116M"/>
    <s v="€0"/>
    <s v="€28,536"/>
    <n v="2378.0237802378024"/>
  </r>
  <r>
    <x v="4080"/>
    <n v="2019"/>
    <x v="7"/>
    <x v="7"/>
    <s v="Series A"/>
    <n v="158"/>
    <n v="4066"/>
    <n v="532"/>
    <n v="12.44"/>
    <n v="2"/>
    <s v="Yes"/>
    <s v="No"/>
    <n v="51"/>
    <x v="4"/>
    <n v="2380980"/>
    <n v="2"/>
    <n v="5"/>
    <n v="3.885882931628136E-2"/>
    <n v="130841.1214953271"/>
    <n v="3.3670886075949369"/>
    <x v="3"/>
    <s v="Normal"/>
    <x v="0"/>
    <s v="A$"/>
    <s v="A$158M"/>
    <s v="A$532M"/>
    <s v="A$0"/>
    <s v="A$1,30,841"/>
    <n v="10903.426791277259"/>
  </r>
  <r>
    <x v="4081"/>
    <n v="2004"/>
    <x v="5"/>
    <x v="6"/>
    <s v="Series A"/>
    <n v="377"/>
    <n v="4067"/>
    <n v="143"/>
    <n v="27.23"/>
    <n v="8"/>
    <s v="Yes"/>
    <s v="No"/>
    <n v="10"/>
    <x v="2"/>
    <n v="3980477"/>
    <n v="2"/>
    <n v="20"/>
    <n v="9.2697319891812152E-2"/>
    <n v="35161.052372756334"/>
    <n v="0.37931034482758619"/>
    <x v="3"/>
    <s v="High Performer"/>
    <x v="0"/>
    <s v="¥"/>
    <s v="¥377M"/>
    <s v="¥143M"/>
    <s v="¥0"/>
    <s v="¥35,161"/>
    <n v="2930.0876977296944"/>
  </r>
  <r>
    <x v="4082"/>
    <n v="2016"/>
    <x v="6"/>
    <x v="8"/>
    <s v="IPO"/>
    <n v="396"/>
    <n v="4068"/>
    <n v="571"/>
    <n v="25.24"/>
    <n v="4"/>
    <s v="No"/>
    <s v="Yes"/>
    <n v="85"/>
    <x v="1"/>
    <n v="1870964"/>
    <n v="5"/>
    <n v="8"/>
    <n v="9.7345132743362831E-2"/>
    <n v="140363.8151425762"/>
    <n v="1.4419191919191918"/>
    <x v="1"/>
    <s v="Normal"/>
    <x v="2"/>
    <s v="£"/>
    <s v="£396M"/>
    <s v="£571M"/>
    <s v="£0"/>
    <s v="£1,40,364"/>
    <n v="11696.984595214684"/>
  </r>
  <r>
    <x v="4083"/>
    <n v="2000"/>
    <x v="5"/>
    <x v="0"/>
    <s v="Series A"/>
    <n v="1"/>
    <n v="4068"/>
    <n v="986"/>
    <n v="38.56"/>
    <n v="1"/>
    <s v="Yes"/>
    <s v="No"/>
    <n v="36"/>
    <x v="1"/>
    <n v="72315"/>
    <n v="2"/>
    <n v="24"/>
    <n v="2.4582104228121929E-4"/>
    <n v="242379.54768928219"/>
    <n v="986"/>
    <x v="2"/>
    <s v="Normal"/>
    <x v="0"/>
    <s v="¥"/>
    <s v="¥1M"/>
    <s v="¥986M"/>
    <s v="¥0"/>
    <s v="¥2,42,380"/>
    <n v="20198.295640773518"/>
  </r>
  <r>
    <x v="4084"/>
    <n v="2000"/>
    <x v="1"/>
    <x v="9"/>
    <s v="Series B"/>
    <n v="70"/>
    <n v="4068"/>
    <n v="619"/>
    <n v="42.57"/>
    <n v="1"/>
    <s v="Yes"/>
    <s v="Yes"/>
    <n v="19"/>
    <x v="0"/>
    <n v="258621"/>
    <n v="3"/>
    <n v="24"/>
    <n v="1.720747295968535E-2"/>
    <n v="152163.22517207472"/>
    <n v="8.8428571428571434"/>
    <x v="2"/>
    <s v="Normal"/>
    <x v="0"/>
    <s v="¥"/>
    <s v="¥70M"/>
    <s v="¥619M"/>
    <s v="¥0"/>
    <s v="¥1,52,163"/>
    <n v="12680.26876433956"/>
  </r>
  <r>
    <x v="4085"/>
    <n v="2001"/>
    <x v="1"/>
    <x v="3"/>
    <s v="Series A"/>
    <n v="70"/>
    <n v="4069"/>
    <n v="866"/>
    <n v="38.4"/>
    <n v="9"/>
    <s v="No"/>
    <s v="Yes"/>
    <n v="12"/>
    <x v="3"/>
    <n v="293505"/>
    <n v="2"/>
    <n v="23"/>
    <n v="1.7203244040304742E-2"/>
    <n v="212828.7048414844"/>
    <n v="12.371428571428572"/>
    <x v="1"/>
    <s v="High Performer"/>
    <x v="2"/>
    <s v="¥"/>
    <s v="¥70M"/>
    <s v="¥866M"/>
    <s v="¥0"/>
    <s v="¥2,12,829"/>
    <n v="17735.725403457032"/>
  </r>
  <r>
    <x v="4086"/>
    <n v="2022"/>
    <x v="9"/>
    <x v="9"/>
    <s v="Series A"/>
    <n v="17"/>
    <n v="4069"/>
    <n v="344"/>
    <n v="43.88"/>
    <n v="6"/>
    <s v="No"/>
    <s v="No"/>
    <n v="26"/>
    <x v="0"/>
    <n v="3928025"/>
    <n v="2"/>
    <n v="2"/>
    <n v="4.1779306955025807E-3"/>
    <n v="84541.656426640446"/>
    <n v="20.235294117647058"/>
    <x v="3"/>
    <s v="Normal"/>
    <x v="1"/>
    <n v="0"/>
    <s v="017M"/>
    <s v="0344M"/>
    <s v="00"/>
    <s v="084,542"/>
    <n v="7045.1380355533711"/>
  </r>
  <r>
    <x v="4087"/>
    <n v="2012"/>
    <x v="1"/>
    <x v="7"/>
    <s v="IPO"/>
    <n v="318"/>
    <n v="4074"/>
    <n v="407"/>
    <n v="46.09"/>
    <n v="5"/>
    <s v="No"/>
    <s v="Yes"/>
    <n v="24"/>
    <x v="3"/>
    <n v="2972095"/>
    <n v="5"/>
    <n v="12"/>
    <n v="7.8055964653902798E-2"/>
    <n v="99901.816396661758"/>
    <n v="1.279874213836478"/>
    <x v="0"/>
    <s v="Normal"/>
    <x v="2"/>
    <s v="¥"/>
    <s v="¥318M"/>
    <s v="¥407M"/>
    <s v="¥0"/>
    <s v="¥99,902"/>
    <n v="8325.1513663884798"/>
  </r>
  <r>
    <x v="4088"/>
    <n v="2018"/>
    <x v="8"/>
    <x v="3"/>
    <s v="IPO"/>
    <n v="237"/>
    <n v="4074"/>
    <n v="357"/>
    <n v="17.399999999999999"/>
    <n v="2"/>
    <s v="Yes"/>
    <s v="Yes"/>
    <n v="43"/>
    <x v="3"/>
    <n v="4775254"/>
    <n v="5"/>
    <n v="6"/>
    <n v="5.8173784977908691E-2"/>
    <n v="87628.865979381444"/>
    <n v="1.5063291139240507"/>
    <x v="1"/>
    <s v="Normal"/>
    <x v="0"/>
    <s v="$"/>
    <s v="$237M"/>
    <s v="$357M"/>
    <s v="$0"/>
    <s v="$87,629"/>
    <n v="7302.405498281787"/>
  </r>
  <r>
    <x v="4089"/>
    <n v="2016"/>
    <x v="9"/>
    <x v="6"/>
    <s v="Series B"/>
    <n v="26"/>
    <n v="4075"/>
    <n v="92"/>
    <n v="30.66"/>
    <n v="2"/>
    <s v="Yes"/>
    <s v="Yes"/>
    <n v="60"/>
    <x v="0"/>
    <n v="4621157"/>
    <n v="3"/>
    <n v="8"/>
    <n v="6.3803680981595091E-3"/>
    <n v="22576.687116564419"/>
    <n v="3.5384615384615383"/>
    <x v="0"/>
    <s v="Normal"/>
    <x v="0"/>
    <n v="0"/>
    <s v="026M"/>
    <s v="092M"/>
    <s v="00"/>
    <s v="022,577"/>
    <n v="1881.3905930470348"/>
  </r>
  <r>
    <x v="4090"/>
    <n v="2004"/>
    <x v="8"/>
    <x v="2"/>
    <s v="Series A"/>
    <n v="120"/>
    <n v="4075"/>
    <n v="633"/>
    <n v="9"/>
    <n v="1"/>
    <s v="Yes"/>
    <s v="No"/>
    <n v="73"/>
    <x v="3"/>
    <n v="3436800"/>
    <n v="2"/>
    <n v="20"/>
    <n v="2.9447852760736196E-2"/>
    <n v="155337.42331288345"/>
    <n v="5.2750000000000004"/>
    <x v="0"/>
    <s v="Normal"/>
    <x v="0"/>
    <s v="$"/>
    <s v="$120M"/>
    <s v="$633M"/>
    <s v="$0"/>
    <s v="$1,55,337"/>
    <n v="12944.78527607362"/>
  </r>
  <r>
    <x v="4091"/>
    <n v="2013"/>
    <x v="2"/>
    <x v="3"/>
    <s v="Series B"/>
    <n v="200"/>
    <n v="4079"/>
    <n v="433"/>
    <n v="46.14"/>
    <n v="9"/>
    <s v="No"/>
    <s v="No"/>
    <n v="62"/>
    <x v="1"/>
    <n v="4444441"/>
    <n v="3"/>
    <n v="11"/>
    <n v="4.9031625398381955E-2"/>
    <n v="106153.46898749693"/>
    <n v="2.165"/>
    <x v="3"/>
    <s v="High Performer"/>
    <x v="1"/>
    <s v="€"/>
    <s v="€200M"/>
    <s v="€433M"/>
    <s v="€0"/>
    <s v="€1,06,153"/>
    <n v="8846.1224156247445"/>
  </r>
  <r>
    <x v="4092"/>
    <n v="2011"/>
    <x v="3"/>
    <x v="8"/>
    <s v="Series B"/>
    <n v="356"/>
    <n v="4079"/>
    <n v="413"/>
    <n v="40.14"/>
    <n v="6"/>
    <s v="No"/>
    <s v="No"/>
    <n v="67"/>
    <x v="3"/>
    <n v="1965447"/>
    <n v="3"/>
    <n v="13"/>
    <n v="8.7276293209119879E-2"/>
    <n v="101250.30644765875"/>
    <n v="1.1601123595505618"/>
    <x v="0"/>
    <s v="Normal"/>
    <x v="1"/>
    <s v="€"/>
    <s v="€356M"/>
    <s v="€413M"/>
    <s v="€0"/>
    <s v="€1,01,250"/>
    <n v="8437.5255373048949"/>
  </r>
  <r>
    <x v="4093"/>
    <n v="2019"/>
    <x v="2"/>
    <x v="4"/>
    <s v="Series B"/>
    <n v="181"/>
    <n v="4079"/>
    <n v="145"/>
    <n v="12.53"/>
    <n v="4"/>
    <s v="No"/>
    <s v="Yes"/>
    <n v="19"/>
    <x v="2"/>
    <n v="2169863"/>
    <n v="3"/>
    <n v="5"/>
    <n v="4.4373620985535669E-2"/>
    <n v="35547.928413826921"/>
    <n v="0.80110497237569056"/>
    <x v="3"/>
    <s v="Normal"/>
    <x v="2"/>
    <s v="€"/>
    <s v="€181M"/>
    <s v="€145M"/>
    <s v="€0"/>
    <s v="€35,548"/>
    <n v="2962.3273678189098"/>
  </r>
  <r>
    <x v="4094"/>
    <n v="2002"/>
    <x v="8"/>
    <x v="7"/>
    <s v="Series B"/>
    <n v="416"/>
    <n v="4080"/>
    <n v="746"/>
    <n v="7.95"/>
    <n v="3"/>
    <s v="No"/>
    <s v="Yes"/>
    <n v="52"/>
    <x v="0"/>
    <n v="2271476"/>
    <n v="3"/>
    <n v="22"/>
    <n v="0.10196078431372549"/>
    <n v="182843.13725490196"/>
    <n v="1.7932692307692308"/>
    <x v="3"/>
    <s v="Normal"/>
    <x v="2"/>
    <s v="$"/>
    <s v="$416M"/>
    <s v="$746M"/>
    <s v="$0"/>
    <s v="$1,82,843"/>
    <n v="15236.928104575163"/>
  </r>
  <r>
    <x v="4095"/>
    <n v="2010"/>
    <x v="7"/>
    <x v="3"/>
    <s v="Series C"/>
    <n v="440"/>
    <n v="4081"/>
    <n v="358"/>
    <n v="30.05"/>
    <n v="4"/>
    <s v="No"/>
    <s v="Yes"/>
    <n v="55"/>
    <x v="0"/>
    <n v="4755912"/>
    <n v="4"/>
    <n v="14"/>
    <n v="0.1078167115902965"/>
    <n v="87723.597157559416"/>
    <n v="0.8136363636363636"/>
    <x v="0"/>
    <s v="Normal"/>
    <x v="2"/>
    <s v="A$"/>
    <s v="A$440M"/>
    <s v="A$358M"/>
    <s v="A$0"/>
    <s v="A$87,724"/>
    <n v="7310.2997631299522"/>
  </r>
  <r>
    <x v="4096"/>
    <n v="2016"/>
    <x v="1"/>
    <x v="2"/>
    <s v="Series A"/>
    <n v="125"/>
    <n v="4083"/>
    <n v="600"/>
    <n v="13.45"/>
    <n v="8"/>
    <s v="Yes"/>
    <s v="No"/>
    <n v="26"/>
    <x v="2"/>
    <n v="2344141"/>
    <n v="2"/>
    <n v="8"/>
    <n v="3.0614744060739652E-2"/>
    <n v="146950.77149155032"/>
    <n v="4.8"/>
    <x v="0"/>
    <s v="High Performer"/>
    <x v="0"/>
    <s v="¥"/>
    <s v="¥125M"/>
    <s v="¥600M"/>
    <s v="¥0"/>
    <s v="¥1,46,951"/>
    <n v="12245.897624295862"/>
  </r>
  <r>
    <x v="4097"/>
    <n v="2022"/>
    <x v="1"/>
    <x v="4"/>
    <s v="Series C"/>
    <n v="210"/>
    <n v="4083"/>
    <n v="465"/>
    <n v="34.549999999999997"/>
    <n v="5"/>
    <s v="Yes"/>
    <s v="No"/>
    <n v="19"/>
    <x v="3"/>
    <n v="2404821"/>
    <n v="4"/>
    <n v="2"/>
    <n v="5.1432770022042613E-2"/>
    <n v="113886.84790595151"/>
    <n v="2.2142857142857144"/>
    <x v="0"/>
    <s v="Normal"/>
    <x v="0"/>
    <s v="¥"/>
    <s v="¥210M"/>
    <s v="¥465M"/>
    <s v="¥0"/>
    <s v="¥1,13,887"/>
    <n v="9490.5706588292924"/>
  </r>
  <r>
    <x v="4098"/>
    <n v="2001"/>
    <x v="0"/>
    <x v="6"/>
    <s v="Series B"/>
    <n v="172"/>
    <n v="4084"/>
    <n v="350"/>
    <n v="36.99"/>
    <n v="7"/>
    <s v="Yes"/>
    <s v="Yes"/>
    <n v="33"/>
    <x v="2"/>
    <n v="2711235"/>
    <n v="3"/>
    <n v="23"/>
    <n v="4.2115572967678747E-2"/>
    <n v="85700.293829578848"/>
    <n v="2.0348837209302326"/>
    <x v="3"/>
    <s v="Normal"/>
    <x v="0"/>
    <s v="₹"/>
    <s v="₹172M"/>
    <s v="₹350M"/>
    <s v="₹0"/>
    <s v="₹85,700"/>
    <n v="7141.691152464904"/>
  </r>
  <r>
    <x v="4099"/>
    <n v="2004"/>
    <x v="1"/>
    <x v="1"/>
    <s v="Series A"/>
    <n v="431"/>
    <n v="4084"/>
    <n v="868"/>
    <n v="41.37"/>
    <n v="2"/>
    <s v="Yes"/>
    <s v="Yes"/>
    <n v="53"/>
    <x v="4"/>
    <n v="1225390"/>
    <n v="2"/>
    <n v="20"/>
    <n v="0.10553379040156709"/>
    <n v="212536.72869735555"/>
    <n v="2.0139211136890953"/>
    <x v="0"/>
    <s v="Normal"/>
    <x v="0"/>
    <s v="¥"/>
    <s v="¥431M"/>
    <s v="¥868M"/>
    <s v="¥0"/>
    <s v="¥2,12,537"/>
    <n v="17711.394058112961"/>
  </r>
  <r>
    <x v="4100"/>
    <n v="2010"/>
    <x v="7"/>
    <x v="6"/>
    <s v="Series C"/>
    <n v="192"/>
    <n v="4085"/>
    <n v="335"/>
    <n v="19.73"/>
    <n v="6"/>
    <s v="No"/>
    <s v="Yes"/>
    <n v="26"/>
    <x v="1"/>
    <n v="2704271"/>
    <n v="4"/>
    <n v="14"/>
    <n v="4.7001223990208077E-2"/>
    <n v="82007.343941248473"/>
    <n v="1.7447916666666667"/>
    <x v="0"/>
    <s v="Normal"/>
    <x v="2"/>
    <s v="A$"/>
    <s v="A$192M"/>
    <s v="A$335M"/>
    <s v="A$0"/>
    <s v="A$82,007"/>
    <n v="6833.9453284373722"/>
  </r>
  <r>
    <x v="4101"/>
    <n v="2013"/>
    <x v="7"/>
    <x v="6"/>
    <s v="Series C"/>
    <n v="176"/>
    <n v="4086"/>
    <n v="271"/>
    <n v="22.03"/>
    <n v="8"/>
    <s v="No"/>
    <s v="No"/>
    <n v="14"/>
    <x v="3"/>
    <n v="3418360"/>
    <n v="4"/>
    <n v="11"/>
    <n v="4.3073910915320604E-2"/>
    <n v="66324.033284385703"/>
    <n v="1.5397727272727273"/>
    <x v="3"/>
    <s v="High Performer"/>
    <x v="1"/>
    <s v="A$"/>
    <s v="A$176M"/>
    <s v="A$271M"/>
    <s v="A$0"/>
    <s v="A$66,324"/>
    <n v="5527.0027736988086"/>
  </r>
  <r>
    <x v="4102"/>
    <n v="2015"/>
    <x v="8"/>
    <x v="6"/>
    <s v="Series C"/>
    <n v="443"/>
    <n v="4086"/>
    <n v="914"/>
    <n v="18.36"/>
    <n v="6"/>
    <s v="No"/>
    <s v="No"/>
    <n v="41"/>
    <x v="0"/>
    <n v="3173678"/>
    <n v="4"/>
    <n v="9"/>
    <n v="0.10841899167890358"/>
    <n v="223690.65100342635"/>
    <n v="2.0632054176072234"/>
    <x v="0"/>
    <s v="Normal"/>
    <x v="1"/>
    <s v="$"/>
    <s v="$443M"/>
    <s v="$914M"/>
    <s v="$0"/>
    <s v="$2,23,691"/>
    <n v="18640.88758361886"/>
  </r>
  <r>
    <x v="4103"/>
    <n v="2019"/>
    <x v="1"/>
    <x v="7"/>
    <s v="Series B"/>
    <n v="287"/>
    <n v="4086"/>
    <n v="608"/>
    <n v="11.61"/>
    <n v="3"/>
    <s v="Yes"/>
    <s v="Yes"/>
    <n v="45"/>
    <x v="1"/>
    <n v="4100827"/>
    <n v="3"/>
    <n v="5"/>
    <n v="7.0239843367596672E-2"/>
    <n v="148800.78316201665"/>
    <n v="2.1184668989547037"/>
    <x v="0"/>
    <s v="Normal"/>
    <x v="0"/>
    <s v="¥"/>
    <s v="¥287M"/>
    <s v="¥608M"/>
    <s v="¥0"/>
    <s v="¥1,48,801"/>
    <n v="12400.065263501387"/>
  </r>
  <r>
    <x v="4104"/>
    <n v="2002"/>
    <x v="9"/>
    <x v="6"/>
    <s v="Series B"/>
    <n v="254"/>
    <n v="4087"/>
    <n v="530"/>
    <n v="24.2"/>
    <n v="8"/>
    <s v="No"/>
    <s v="Yes"/>
    <n v="43"/>
    <x v="2"/>
    <n v="4041977"/>
    <n v="3"/>
    <n v="22"/>
    <n v="6.2148275018350865E-2"/>
    <n v="129679.4714949841"/>
    <n v="2.0866141732283463"/>
    <x v="3"/>
    <s v="High Performer"/>
    <x v="2"/>
    <n v="0"/>
    <s v="0254M"/>
    <s v="0530M"/>
    <s v="00"/>
    <s v="01,29,679"/>
    <n v="10806.622624582007"/>
  </r>
  <r>
    <x v="4105"/>
    <n v="2001"/>
    <x v="4"/>
    <x v="0"/>
    <s v="IPO"/>
    <n v="315"/>
    <n v="4087"/>
    <n v="546"/>
    <n v="5.4"/>
    <n v="6"/>
    <s v="Yes"/>
    <s v="No"/>
    <n v="78"/>
    <x v="0"/>
    <n v="4257345"/>
    <n v="5"/>
    <n v="23"/>
    <n v="7.7073648152679225E-2"/>
    <n v="133594.323464644"/>
    <n v="1.7333333333333334"/>
    <x v="3"/>
    <s v="Normal"/>
    <x v="0"/>
    <s v="$"/>
    <s v="$315M"/>
    <s v="$546M"/>
    <s v="$0"/>
    <s v="$1,33,594"/>
    <n v="11132.860288720332"/>
  </r>
  <r>
    <x v="4106"/>
    <n v="2022"/>
    <x v="7"/>
    <x v="8"/>
    <s v="IPO"/>
    <n v="353"/>
    <n v="4087"/>
    <n v="681"/>
    <n v="32.79"/>
    <n v="1"/>
    <s v="No"/>
    <s v="Yes"/>
    <n v="97"/>
    <x v="4"/>
    <n v="2872155"/>
    <n v="5"/>
    <n v="2"/>
    <n v="8.6371421580621485E-2"/>
    <n v="166625.88695864938"/>
    <n v="1.9291784702549575"/>
    <x v="0"/>
    <s v="Normal"/>
    <x v="2"/>
    <s v="A$"/>
    <s v="A$353M"/>
    <s v="A$681M"/>
    <s v="A$0"/>
    <s v="A$1,66,626"/>
    <n v="13885.490579887448"/>
  </r>
  <r>
    <x v="4107"/>
    <n v="2003"/>
    <x v="8"/>
    <x v="0"/>
    <s v="Series A"/>
    <n v="111"/>
    <n v="4089"/>
    <n v="695"/>
    <n v="34.729999999999997"/>
    <n v="9"/>
    <s v="Yes"/>
    <s v="Yes"/>
    <n v="11"/>
    <x v="1"/>
    <n v="1330283"/>
    <n v="2"/>
    <n v="21"/>
    <n v="2.7146001467351431E-2"/>
    <n v="169968.20738566888"/>
    <n v="6.2612612612612617"/>
    <x v="3"/>
    <s v="High Performer"/>
    <x v="0"/>
    <s v="$"/>
    <s v="$111M"/>
    <s v="$695M"/>
    <s v="$0"/>
    <s v="$1,69,968"/>
    <n v="14164.017282139072"/>
  </r>
  <r>
    <x v="4108"/>
    <n v="2003"/>
    <x v="8"/>
    <x v="9"/>
    <s v="Seed"/>
    <n v="345"/>
    <n v="4090"/>
    <n v="366"/>
    <n v="39.35"/>
    <n v="3"/>
    <s v="Yes"/>
    <s v="No"/>
    <n v="4"/>
    <x v="3"/>
    <n v="3341761"/>
    <n v="1"/>
    <n v="21"/>
    <n v="8.4352078239608802E-2"/>
    <n v="89486.552567237159"/>
    <n v="1.0608695652173914"/>
    <x v="3"/>
    <s v="Normal"/>
    <x v="0"/>
    <s v="$"/>
    <s v="$345M"/>
    <s v="$366M"/>
    <s v="$0"/>
    <s v="$89,487"/>
    <n v="7457.2127139364302"/>
  </r>
  <r>
    <x v="4109"/>
    <n v="2001"/>
    <x v="7"/>
    <x v="1"/>
    <s v="Series B"/>
    <n v="423"/>
    <n v="4091"/>
    <n v="866"/>
    <n v="11.78"/>
    <n v="3"/>
    <s v="Yes"/>
    <s v="No"/>
    <n v="21"/>
    <x v="2"/>
    <n v="4669921"/>
    <n v="3"/>
    <n v="23"/>
    <n v="0.10339770227328282"/>
    <n v="211684.18479589344"/>
    <n v="2.0472813238770686"/>
    <x v="3"/>
    <s v="Normal"/>
    <x v="0"/>
    <s v="A$"/>
    <s v="A$423M"/>
    <s v="A$866M"/>
    <s v="A$0"/>
    <s v="A$2,11,684"/>
    <n v="17640.348732991119"/>
  </r>
  <r>
    <x v="4110"/>
    <n v="2011"/>
    <x v="9"/>
    <x v="5"/>
    <s v="IPO"/>
    <n v="355"/>
    <n v="4094"/>
    <n v="972"/>
    <n v="25.38"/>
    <n v="8"/>
    <s v="Yes"/>
    <s v="No"/>
    <n v="74"/>
    <x v="1"/>
    <n v="3795191"/>
    <n v="5"/>
    <n v="13"/>
    <n v="8.6712261846604785E-2"/>
    <n v="237420.61553492915"/>
    <n v="2.7380281690140844"/>
    <x v="3"/>
    <s v="High Performer"/>
    <x v="0"/>
    <n v="0"/>
    <s v="0355M"/>
    <s v="0972M"/>
    <s v="00"/>
    <s v="02,37,421"/>
    <n v="19785.051294577432"/>
  </r>
  <r>
    <x v="4111"/>
    <n v="2002"/>
    <x v="8"/>
    <x v="1"/>
    <s v="Series A"/>
    <n v="369"/>
    <n v="4095"/>
    <n v="741"/>
    <n v="17.41"/>
    <n v="9"/>
    <s v="Yes"/>
    <s v="No"/>
    <n v="5"/>
    <x v="1"/>
    <n v="2130518"/>
    <n v="2"/>
    <n v="22"/>
    <n v="9.0109890109890109E-2"/>
    <n v="180952.38095238095"/>
    <n v="2.0081300813008132"/>
    <x v="1"/>
    <s v="High Performer"/>
    <x v="0"/>
    <s v="$"/>
    <s v="$369M"/>
    <s v="$741M"/>
    <s v="$0"/>
    <s v="$1,80,952"/>
    <n v="15079.36507936508"/>
  </r>
  <r>
    <x v="4112"/>
    <n v="2016"/>
    <x v="9"/>
    <x v="8"/>
    <s v="Series C"/>
    <n v="31"/>
    <n v="4095"/>
    <n v="233"/>
    <n v="49.83"/>
    <n v="4"/>
    <s v="No"/>
    <s v="Yes"/>
    <n v="89"/>
    <x v="3"/>
    <n v="915784"/>
    <n v="4"/>
    <n v="8"/>
    <n v="7.5702075702075702E-3"/>
    <n v="56898.656898656896"/>
    <n v="7.5161290322580649"/>
    <x v="0"/>
    <s v="Normal"/>
    <x v="2"/>
    <n v="0"/>
    <s v="031M"/>
    <s v="0233M"/>
    <s v="00"/>
    <s v="056,899"/>
    <n v="4741.5547415547417"/>
  </r>
  <r>
    <x v="4113"/>
    <n v="2020"/>
    <x v="3"/>
    <x v="1"/>
    <s v="Series A"/>
    <n v="102"/>
    <n v="4096"/>
    <n v="740"/>
    <n v="35.28"/>
    <n v="4"/>
    <s v="No"/>
    <s v="No"/>
    <n v="3"/>
    <x v="4"/>
    <n v="3377197"/>
    <n v="2"/>
    <n v="4"/>
    <n v="2.490234375E-2"/>
    <n v="180664.0625"/>
    <n v="7.2549019607843137"/>
    <x v="3"/>
    <s v="Normal"/>
    <x v="1"/>
    <s v="€"/>
    <s v="€102M"/>
    <s v="€740M"/>
    <s v="€0"/>
    <s v="€1,80,664"/>
    <n v="15055.338541666666"/>
  </r>
  <r>
    <x v="4114"/>
    <n v="2018"/>
    <x v="6"/>
    <x v="3"/>
    <s v="Series A"/>
    <n v="395"/>
    <n v="4099"/>
    <n v="209"/>
    <n v="46.92"/>
    <n v="1"/>
    <s v="Yes"/>
    <s v="Yes"/>
    <n v="82"/>
    <x v="3"/>
    <n v="526087"/>
    <n v="2"/>
    <n v="6"/>
    <n v="9.6364967065137835E-2"/>
    <n v="50988.045864845088"/>
    <n v="0.52911392405063296"/>
    <x v="3"/>
    <s v="Normal"/>
    <x v="0"/>
    <s v="£"/>
    <s v="£395M"/>
    <s v="£209M"/>
    <s v="£0"/>
    <s v="£50,988"/>
    <n v="4249.0038220704237"/>
  </r>
  <r>
    <x v="4115"/>
    <n v="2004"/>
    <x v="6"/>
    <x v="0"/>
    <s v="Series A"/>
    <n v="343"/>
    <n v="4100"/>
    <n v="274"/>
    <n v="8.92"/>
    <n v="1"/>
    <s v="Yes"/>
    <s v="Yes"/>
    <n v="23"/>
    <x v="3"/>
    <n v="2754016"/>
    <n v="2"/>
    <n v="20"/>
    <n v="8.3658536585365859E-2"/>
    <n v="66829.268292682929"/>
    <n v="0.79883381924198249"/>
    <x v="0"/>
    <s v="Normal"/>
    <x v="0"/>
    <s v="£"/>
    <s v="£343M"/>
    <s v="£274M"/>
    <s v="£0"/>
    <s v="£66,829"/>
    <n v="5569.1056910569105"/>
  </r>
  <r>
    <x v="4116"/>
    <n v="2008"/>
    <x v="6"/>
    <x v="5"/>
    <s v="Seed"/>
    <n v="274"/>
    <n v="4102"/>
    <n v="519"/>
    <n v="49.1"/>
    <n v="2"/>
    <s v="No"/>
    <s v="Yes"/>
    <n v="69"/>
    <x v="0"/>
    <n v="3014349"/>
    <n v="1"/>
    <n v="16"/>
    <n v="6.6796684544124824E-2"/>
    <n v="126523.6470014627"/>
    <n v="1.8941605839416058"/>
    <x v="2"/>
    <s v="Normal"/>
    <x v="2"/>
    <s v="£"/>
    <s v="£274M"/>
    <s v="£519M"/>
    <s v="£0"/>
    <s v="£1,26,524"/>
    <n v="10543.637250121892"/>
  </r>
  <r>
    <x v="4117"/>
    <n v="2019"/>
    <x v="9"/>
    <x v="3"/>
    <s v="Series B"/>
    <n v="76"/>
    <n v="4102"/>
    <n v="5"/>
    <n v="35.65"/>
    <n v="2"/>
    <s v="No"/>
    <s v="Yes"/>
    <n v="26"/>
    <x v="3"/>
    <n v="4395112"/>
    <n v="3"/>
    <n v="5"/>
    <n v="1.8527547537786446E-2"/>
    <n v="1218.9176011701609"/>
    <n v="6.5789473684210523E-2"/>
    <x v="3"/>
    <s v="Normal"/>
    <x v="2"/>
    <n v="0"/>
    <s v="076M"/>
    <s v="05M"/>
    <s v="00"/>
    <s v="01,219"/>
    <n v="101.57646676418007"/>
  </r>
  <r>
    <x v="4118"/>
    <n v="2001"/>
    <x v="2"/>
    <x v="0"/>
    <s v="Series B"/>
    <n v="348"/>
    <n v="4103"/>
    <n v="138"/>
    <n v="46.59"/>
    <n v="8"/>
    <s v="Yes"/>
    <s v="Yes"/>
    <n v="9"/>
    <x v="4"/>
    <n v="1653647"/>
    <n v="3"/>
    <n v="23"/>
    <n v="8.4815988301242998E-2"/>
    <n v="33633.926395320494"/>
    <n v="0.39655172413793105"/>
    <x v="3"/>
    <s v="High Performer"/>
    <x v="0"/>
    <s v="€"/>
    <s v="€348M"/>
    <s v="€138M"/>
    <s v="€0"/>
    <s v="€33,634"/>
    <n v="2802.8271996100416"/>
  </r>
  <r>
    <x v="4119"/>
    <n v="2012"/>
    <x v="3"/>
    <x v="3"/>
    <s v="Seed"/>
    <n v="406"/>
    <n v="4104"/>
    <n v="178"/>
    <n v="45.42"/>
    <n v="9"/>
    <s v="No"/>
    <s v="Yes"/>
    <n v="72"/>
    <x v="4"/>
    <n v="3592788"/>
    <n v="1"/>
    <n v="12"/>
    <n v="9.8927875243664712E-2"/>
    <n v="43372.319688109164"/>
    <n v="0.43842364532019706"/>
    <x v="0"/>
    <s v="High Performer"/>
    <x v="2"/>
    <s v="€"/>
    <s v="€406M"/>
    <s v="€178M"/>
    <s v="€0"/>
    <s v="€43,372"/>
    <n v="3614.3599740090967"/>
  </r>
  <r>
    <x v="4120"/>
    <n v="2001"/>
    <x v="1"/>
    <x v="2"/>
    <s v="Series B"/>
    <n v="297"/>
    <n v="4104"/>
    <n v="606"/>
    <n v="45.39"/>
    <n v="2"/>
    <s v="Yes"/>
    <s v="No"/>
    <n v="54"/>
    <x v="1"/>
    <n v="2522964"/>
    <n v="3"/>
    <n v="23"/>
    <n v="7.2368421052631582E-2"/>
    <n v="147660.81871345028"/>
    <n v="2.0404040404040402"/>
    <x v="3"/>
    <s v="Normal"/>
    <x v="0"/>
    <s v="¥"/>
    <s v="¥297M"/>
    <s v="¥606M"/>
    <s v="¥0"/>
    <s v="¥1,47,661"/>
    <n v="12305.068226120859"/>
  </r>
  <r>
    <x v="4121"/>
    <n v="2002"/>
    <x v="1"/>
    <x v="5"/>
    <s v="IPO"/>
    <n v="441"/>
    <n v="4110"/>
    <n v="19"/>
    <n v="13.27"/>
    <n v="7"/>
    <s v="Yes"/>
    <s v="Yes"/>
    <n v="61"/>
    <x v="0"/>
    <n v="4186788"/>
    <n v="5"/>
    <n v="22"/>
    <n v="0.1072992700729927"/>
    <n v="4622.8710462287108"/>
    <n v="4.3083900226757371E-2"/>
    <x v="0"/>
    <s v="Normal"/>
    <x v="0"/>
    <s v="¥"/>
    <s v="¥441M"/>
    <s v="¥19M"/>
    <s v="¥0"/>
    <s v="¥4,623"/>
    <n v="385.23925385239255"/>
  </r>
  <r>
    <x v="4122"/>
    <n v="2006"/>
    <x v="7"/>
    <x v="2"/>
    <s v="Seed"/>
    <n v="137"/>
    <n v="4110"/>
    <n v="124"/>
    <n v="30.24"/>
    <n v="2"/>
    <s v="No"/>
    <s v="Yes"/>
    <n v="47"/>
    <x v="4"/>
    <n v="2371976"/>
    <n v="1"/>
    <n v="18"/>
    <n v="3.3333333333333333E-2"/>
    <n v="30170.316301703162"/>
    <n v="0.9051094890510949"/>
    <x v="0"/>
    <s v="Normal"/>
    <x v="2"/>
    <s v="A$"/>
    <s v="A$137M"/>
    <s v="A$124M"/>
    <s v="A$0"/>
    <s v="A$30,170"/>
    <n v="2514.1930251419303"/>
  </r>
  <r>
    <x v="4123"/>
    <n v="2004"/>
    <x v="1"/>
    <x v="7"/>
    <s v="Series C"/>
    <n v="194"/>
    <n v="4111"/>
    <n v="378"/>
    <n v="6.24"/>
    <n v="7"/>
    <s v="No"/>
    <s v="No"/>
    <n v="2"/>
    <x v="1"/>
    <n v="4898548"/>
    <n v="4"/>
    <n v="20"/>
    <n v="4.7190464607151546E-2"/>
    <n v="91948.431038676717"/>
    <n v="1.9484536082474226"/>
    <x v="0"/>
    <s v="Normal"/>
    <x v="1"/>
    <s v="¥"/>
    <s v="¥194M"/>
    <s v="¥378M"/>
    <s v="¥0"/>
    <s v="¥91,948"/>
    <n v="7662.3692532230598"/>
  </r>
  <r>
    <x v="4124"/>
    <n v="2002"/>
    <x v="0"/>
    <x v="1"/>
    <s v="Series B"/>
    <n v="162"/>
    <n v="4111"/>
    <n v="759"/>
    <n v="45.14"/>
    <n v="6"/>
    <s v="No"/>
    <s v="No"/>
    <n v="57"/>
    <x v="0"/>
    <n v="1269869"/>
    <n v="3"/>
    <n v="22"/>
    <n v="3.9406470445147168E-2"/>
    <n v="184626.61153004135"/>
    <n v="4.6851851851851851"/>
    <x v="2"/>
    <s v="Normal"/>
    <x v="1"/>
    <s v="₹"/>
    <s v="₹162M"/>
    <s v="₹759M"/>
    <s v="₹0"/>
    <s v="₹1,84,627"/>
    <n v="15385.550960836779"/>
  </r>
  <r>
    <x v="4125"/>
    <n v="2012"/>
    <x v="7"/>
    <x v="6"/>
    <s v="Series A"/>
    <n v="66"/>
    <n v="4112"/>
    <n v="351"/>
    <n v="14.61"/>
    <n v="3"/>
    <s v="Yes"/>
    <s v="Yes"/>
    <n v="35"/>
    <x v="1"/>
    <n v="640010"/>
    <n v="2"/>
    <n v="12"/>
    <n v="1.6050583657587547E-2"/>
    <n v="85359.92217898833"/>
    <n v="5.3181818181818183"/>
    <x v="3"/>
    <s v="Normal"/>
    <x v="0"/>
    <s v="A$"/>
    <s v="A$66M"/>
    <s v="A$351M"/>
    <s v="A$0"/>
    <s v="A$85,360"/>
    <n v="7113.3268482490275"/>
  </r>
  <r>
    <x v="4126"/>
    <n v="2004"/>
    <x v="7"/>
    <x v="1"/>
    <s v="Seed"/>
    <n v="385"/>
    <n v="4112"/>
    <n v="57"/>
    <n v="7.31"/>
    <n v="3"/>
    <s v="Yes"/>
    <s v="No"/>
    <n v="36"/>
    <x v="4"/>
    <n v="3674810"/>
    <n v="1"/>
    <n v="20"/>
    <n v="9.3628404669260701E-2"/>
    <n v="13861.867704280156"/>
    <n v="0.14805194805194805"/>
    <x v="0"/>
    <s v="Normal"/>
    <x v="0"/>
    <s v="A$"/>
    <s v="A$385M"/>
    <s v="A$57M"/>
    <s v="A$0"/>
    <s v="A$13,862"/>
    <n v="1155.1556420233462"/>
  </r>
  <r>
    <x v="4127"/>
    <n v="2020"/>
    <x v="8"/>
    <x v="1"/>
    <s v="IPO"/>
    <n v="295"/>
    <n v="4113"/>
    <n v="19"/>
    <n v="12.99"/>
    <n v="3"/>
    <s v="No"/>
    <s v="Yes"/>
    <n v="63"/>
    <x v="2"/>
    <n v="4033010"/>
    <n v="5"/>
    <n v="4"/>
    <n v="7.1723802577194268E-2"/>
    <n v="4619.4991490396305"/>
    <n v="6.4406779661016947E-2"/>
    <x v="0"/>
    <s v="Normal"/>
    <x v="2"/>
    <s v="$"/>
    <s v="$295M"/>
    <s v="$19M"/>
    <s v="$0"/>
    <s v="$4,619"/>
    <n v="384.95826241996923"/>
  </r>
  <r>
    <x v="4128"/>
    <n v="2003"/>
    <x v="9"/>
    <x v="7"/>
    <s v="Series C"/>
    <n v="179"/>
    <n v="4114"/>
    <n v="710"/>
    <n v="40.94"/>
    <n v="8"/>
    <s v="Yes"/>
    <s v="No"/>
    <n v="24"/>
    <x v="3"/>
    <n v="1786368"/>
    <n v="4"/>
    <n v="21"/>
    <n v="4.3509965969859017E-2"/>
    <n v="172581.42926592124"/>
    <n v="3.9664804469273744"/>
    <x v="3"/>
    <s v="High Performer"/>
    <x v="0"/>
    <n v="0"/>
    <s v="0179M"/>
    <s v="0710M"/>
    <s v="00"/>
    <s v="01,72,581"/>
    <n v="14381.785772160103"/>
  </r>
  <r>
    <x v="4129"/>
    <n v="2012"/>
    <x v="6"/>
    <x v="0"/>
    <s v="Seed"/>
    <n v="308"/>
    <n v="4115"/>
    <n v="89"/>
    <n v="12.53"/>
    <n v="8"/>
    <s v="No"/>
    <s v="No"/>
    <n v="94"/>
    <x v="4"/>
    <n v="2274507"/>
    <n v="1"/>
    <n v="12"/>
    <n v="7.4848116646415552E-2"/>
    <n v="21628.189550425272"/>
    <n v="0.28896103896103897"/>
    <x v="3"/>
    <s v="High Performer"/>
    <x v="1"/>
    <s v="£"/>
    <s v="£308M"/>
    <s v="£89M"/>
    <s v="£0"/>
    <s v="£21,628"/>
    <n v="1802.349129202106"/>
  </r>
  <r>
    <x v="4130"/>
    <n v="2000"/>
    <x v="2"/>
    <x v="3"/>
    <s v="Series C"/>
    <n v="390"/>
    <n v="4120"/>
    <n v="431"/>
    <n v="18.64"/>
    <n v="9"/>
    <s v="No"/>
    <s v="No"/>
    <n v="49"/>
    <x v="1"/>
    <n v="447443"/>
    <n v="4"/>
    <n v="24"/>
    <n v="9.4660194174757281E-2"/>
    <n v="104611.6504854369"/>
    <n v="1.1051282051282052"/>
    <x v="0"/>
    <s v="High Performer"/>
    <x v="1"/>
    <s v="€"/>
    <s v="€390M"/>
    <s v="€431M"/>
    <s v="€0"/>
    <s v="€1,04,612"/>
    <n v="8717.6375404530736"/>
  </r>
  <r>
    <x v="4131"/>
    <n v="2003"/>
    <x v="0"/>
    <x v="6"/>
    <s v="Series B"/>
    <n v="232"/>
    <n v="4121"/>
    <n v="27"/>
    <n v="24.56"/>
    <n v="7"/>
    <s v="Yes"/>
    <s v="No"/>
    <n v="35"/>
    <x v="4"/>
    <n v="2809971"/>
    <n v="3"/>
    <n v="21"/>
    <n v="5.6297015287551565E-2"/>
    <n v="6551.807813637467"/>
    <n v="0.11637931034482758"/>
    <x v="3"/>
    <s v="Normal"/>
    <x v="0"/>
    <s v="₹"/>
    <s v="₹232M"/>
    <s v="₹27M"/>
    <s v="₹0"/>
    <s v="₹6,552"/>
    <n v="545.98398446978888"/>
  </r>
  <r>
    <x v="4132"/>
    <n v="2018"/>
    <x v="9"/>
    <x v="5"/>
    <s v="Series B"/>
    <n v="365"/>
    <n v="4122"/>
    <n v="28"/>
    <n v="13.78"/>
    <n v="9"/>
    <s v="No"/>
    <s v="No"/>
    <n v="29"/>
    <x v="1"/>
    <n v="4118868"/>
    <n v="3"/>
    <n v="6"/>
    <n v="8.8549247937894232E-2"/>
    <n v="6792.8190198932562"/>
    <n v="7.6712328767123292E-2"/>
    <x v="2"/>
    <s v="High Performer"/>
    <x v="1"/>
    <n v="0"/>
    <s v="0365M"/>
    <s v="028M"/>
    <s v="00"/>
    <s v="06,793"/>
    <n v="566.06825165777127"/>
  </r>
  <r>
    <x v="4133"/>
    <n v="2013"/>
    <x v="5"/>
    <x v="7"/>
    <s v="IPO"/>
    <n v="82"/>
    <n v="4122"/>
    <n v="743"/>
    <n v="20.149999999999999"/>
    <n v="1"/>
    <s v="No"/>
    <s v="Yes"/>
    <n v="9"/>
    <x v="0"/>
    <n v="2083644"/>
    <n v="5"/>
    <n v="11"/>
    <n v="1.9893255701115962E-2"/>
    <n v="180252.30470645317"/>
    <n v="9.0609756097560972"/>
    <x v="3"/>
    <s v="Normal"/>
    <x v="2"/>
    <s v="¥"/>
    <s v="¥82M"/>
    <s v="¥743M"/>
    <s v="¥0"/>
    <s v="¥1,80,252"/>
    <n v="15021.025392204432"/>
  </r>
  <r>
    <x v="4134"/>
    <n v="2008"/>
    <x v="6"/>
    <x v="0"/>
    <s v="Series B"/>
    <n v="399"/>
    <n v="4124"/>
    <n v="206"/>
    <n v="45.68"/>
    <n v="8"/>
    <s v="Yes"/>
    <s v="Yes"/>
    <n v="48"/>
    <x v="0"/>
    <n v="764257"/>
    <n v="3"/>
    <n v="16"/>
    <n v="9.6750727449078561E-2"/>
    <n v="49951.503394762367"/>
    <n v="0.51629072681704258"/>
    <x v="0"/>
    <s v="High Performer"/>
    <x v="0"/>
    <s v="£"/>
    <s v="£399M"/>
    <s v="£206M"/>
    <s v="£0"/>
    <s v="£49,952"/>
    <n v="4162.6252828968636"/>
  </r>
  <r>
    <x v="4135"/>
    <n v="2000"/>
    <x v="1"/>
    <x v="6"/>
    <s v="Series B"/>
    <n v="264"/>
    <n v="4124"/>
    <n v="722"/>
    <n v="3.8"/>
    <n v="1"/>
    <s v="No"/>
    <s v="Yes"/>
    <n v="79"/>
    <x v="0"/>
    <n v="4706076"/>
    <n v="3"/>
    <n v="24"/>
    <n v="6.4015518913676045E-2"/>
    <n v="175072.74490785645"/>
    <n v="2.7348484848484849"/>
    <x v="0"/>
    <s v="Normal"/>
    <x v="2"/>
    <s v="¥"/>
    <s v="¥264M"/>
    <s v="¥722M"/>
    <s v="¥0"/>
    <s v="¥1,75,073"/>
    <n v="14589.395408988037"/>
  </r>
  <r>
    <x v="4136"/>
    <n v="2008"/>
    <x v="4"/>
    <x v="9"/>
    <s v="Series A"/>
    <n v="267"/>
    <n v="4126"/>
    <n v="378"/>
    <n v="0.57999999999999996"/>
    <n v="3"/>
    <s v="No"/>
    <s v="No"/>
    <n v="56"/>
    <x v="0"/>
    <n v="4713461"/>
    <n v="2"/>
    <n v="16"/>
    <n v="6.4711585070285987E-2"/>
    <n v="91614.154144449829"/>
    <n v="1.4157303370786516"/>
    <x v="3"/>
    <s v="Normal"/>
    <x v="1"/>
    <s v="$"/>
    <s v="$267M"/>
    <s v="$378M"/>
    <s v="$0"/>
    <s v="$91,614"/>
    <n v="7634.5128453708194"/>
  </r>
  <r>
    <x v="4137"/>
    <n v="2017"/>
    <x v="2"/>
    <x v="4"/>
    <s v="Series A"/>
    <n v="312"/>
    <n v="4127"/>
    <n v="685"/>
    <n v="4.96"/>
    <n v="7"/>
    <s v="Yes"/>
    <s v="No"/>
    <n v="8"/>
    <x v="1"/>
    <n v="1011183"/>
    <n v="2"/>
    <n v="7"/>
    <n v="7.5599709231887566E-2"/>
    <n v="165980.13084565059"/>
    <n v="2.1955128205128207"/>
    <x v="0"/>
    <s v="Normal"/>
    <x v="0"/>
    <s v="€"/>
    <s v="€312M"/>
    <s v="€685M"/>
    <s v="€0"/>
    <s v="€1,65,980"/>
    <n v="13831.677570470883"/>
  </r>
  <r>
    <x v="4138"/>
    <n v="2007"/>
    <x v="6"/>
    <x v="9"/>
    <s v="Series A"/>
    <n v="166"/>
    <n v="4127"/>
    <n v="25"/>
    <n v="25.23"/>
    <n v="6"/>
    <s v="No"/>
    <s v="Yes"/>
    <n v="59"/>
    <x v="1"/>
    <n v="4920912"/>
    <n v="2"/>
    <n v="17"/>
    <n v="4.0222922219529923E-2"/>
    <n v="6057.6690089653503"/>
    <n v="0.15060240963855423"/>
    <x v="3"/>
    <s v="Normal"/>
    <x v="2"/>
    <s v="£"/>
    <s v="£166M"/>
    <s v="£25M"/>
    <s v="£0"/>
    <s v="£6,058"/>
    <n v="504.80575074711248"/>
  </r>
  <r>
    <x v="4139"/>
    <n v="2012"/>
    <x v="3"/>
    <x v="4"/>
    <s v="Seed"/>
    <n v="472"/>
    <n v="4128"/>
    <n v="710"/>
    <n v="7.87"/>
    <n v="7"/>
    <s v="Yes"/>
    <s v="Yes"/>
    <n v="63"/>
    <x v="4"/>
    <n v="3967576"/>
    <n v="1"/>
    <n v="12"/>
    <n v="0.11434108527131782"/>
    <n v="171996.12403100776"/>
    <n v="1.5042372881355932"/>
    <x v="0"/>
    <s v="Normal"/>
    <x v="0"/>
    <s v="€"/>
    <s v="€472M"/>
    <s v="€710M"/>
    <s v="€0"/>
    <s v="€1,71,996"/>
    <n v="14333.010335917314"/>
  </r>
  <r>
    <x v="4140"/>
    <n v="2009"/>
    <x v="3"/>
    <x v="3"/>
    <s v="Seed"/>
    <n v="290"/>
    <n v="4129"/>
    <n v="981"/>
    <n v="35.11"/>
    <n v="6"/>
    <s v="No"/>
    <s v="No"/>
    <n v="51"/>
    <x v="4"/>
    <n v="2932705"/>
    <n v="1"/>
    <n v="15"/>
    <n v="7.0234923710341485E-2"/>
    <n v="237587.79365463794"/>
    <n v="3.3827586206896552"/>
    <x v="3"/>
    <s v="Normal"/>
    <x v="1"/>
    <s v="€"/>
    <s v="€290M"/>
    <s v="€981M"/>
    <s v="€0"/>
    <s v="€2,37,588"/>
    <n v="19798.982804553161"/>
  </r>
  <r>
    <x v="4141"/>
    <n v="2006"/>
    <x v="2"/>
    <x v="5"/>
    <s v="IPO"/>
    <n v="407"/>
    <n v="4129"/>
    <n v="733"/>
    <n v="19.899999999999999"/>
    <n v="3"/>
    <s v="Yes"/>
    <s v="Yes"/>
    <n v="4"/>
    <x v="2"/>
    <n v="947954"/>
    <n v="5"/>
    <n v="18"/>
    <n v="9.8571082586582703E-2"/>
    <n v="177524.82441269074"/>
    <n v="1.8009828009828011"/>
    <x v="0"/>
    <s v="Normal"/>
    <x v="0"/>
    <s v="€"/>
    <s v="€407M"/>
    <s v="€733M"/>
    <s v="€0"/>
    <s v="€1,77,525"/>
    <n v="14793.735367724226"/>
  </r>
  <r>
    <x v="4142"/>
    <n v="2007"/>
    <x v="1"/>
    <x v="6"/>
    <s v="Series C"/>
    <n v="100"/>
    <n v="4129"/>
    <n v="368"/>
    <n v="10.93"/>
    <n v="1"/>
    <s v="No"/>
    <s v="No"/>
    <n v="47"/>
    <x v="1"/>
    <n v="2621478"/>
    <n v="4"/>
    <n v="17"/>
    <n v="2.4218939210462583E-2"/>
    <n v="89125.696294502297"/>
    <n v="3.68"/>
    <x v="3"/>
    <s v="Normal"/>
    <x v="1"/>
    <s v="¥"/>
    <s v="¥100M"/>
    <s v="¥368M"/>
    <s v="¥0"/>
    <s v="¥89,126"/>
    <n v="7427.1413578751917"/>
  </r>
  <r>
    <x v="4143"/>
    <n v="2013"/>
    <x v="7"/>
    <x v="7"/>
    <s v="IPO"/>
    <n v="399"/>
    <n v="4130"/>
    <n v="219"/>
    <n v="19.739999999999998"/>
    <n v="3"/>
    <s v="No"/>
    <s v="Yes"/>
    <n v="74"/>
    <x v="1"/>
    <n v="200576"/>
    <n v="5"/>
    <n v="11"/>
    <n v="9.6610169491525427E-2"/>
    <n v="53026.634382566583"/>
    <n v="0.54887218045112784"/>
    <x v="3"/>
    <s v="Normal"/>
    <x v="2"/>
    <s v="A$"/>
    <s v="A$399M"/>
    <s v="A$219M"/>
    <s v="A$0"/>
    <s v="A$53,027"/>
    <n v="4418.8861985472158"/>
  </r>
  <r>
    <x v="4144"/>
    <n v="2014"/>
    <x v="3"/>
    <x v="1"/>
    <s v="Series C"/>
    <n v="344"/>
    <n v="4132"/>
    <n v="93"/>
    <n v="35.72"/>
    <n v="9"/>
    <s v="Yes"/>
    <s v="Yes"/>
    <n v="70"/>
    <x v="2"/>
    <n v="645253"/>
    <n v="4"/>
    <n v="10"/>
    <n v="8.325266214908035E-2"/>
    <n v="22507.260406582769"/>
    <n v="0.27034883720930231"/>
    <x v="0"/>
    <s v="High Performer"/>
    <x v="0"/>
    <s v="€"/>
    <s v="€344M"/>
    <s v="€93M"/>
    <s v="€0"/>
    <s v="€22,507"/>
    <n v="1875.6050338818975"/>
  </r>
  <r>
    <x v="4145"/>
    <n v="2022"/>
    <x v="4"/>
    <x v="5"/>
    <s v="Series B"/>
    <n v="125"/>
    <n v="4132"/>
    <n v="323"/>
    <n v="1.24"/>
    <n v="4"/>
    <s v="No"/>
    <s v="Yes"/>
    <n v="47"/>
    <x v="3"/>
    <n v="2033349"/>
    <n v="3"/>
    <n v="2"/>
    <n v="3.0251694094869313E-2"/>
    <n v="78170.377541142298"/>
    <n v="2.5840000000000001"/>
    <x v="3"/>
    <s v="Normal"/>
    <x v="2"/>
    <s v="$"/>
    <s v="$125M"/>
    <s v="$323M"/>
    <s v="$0"/>
    <s v="$78,170"/>
    <n v="6514.1981284285257"/>
  </r>
  <r>
    <x v="4146"/>
    <n v="2003"/>
    <x v="6"/>
    <x v="4"/>
    <s v="Series A"/>
    <n v="357"/>
    <n v="4132"/>
    <n v="840"/>
    <n v="33.18"/>
    <n v="2"/>
    <s v="No"/>
    <s v="No"/>
    <n v="72"/>
    <x v="2"/>
    <n v="2068701"/>
    <n v="2"/>
    <n v="21"/>
    <n v="8.6398838334946756E-2"/>
    <n v="203291.38431752179"/>
    <n v="2.3529411764705883"/>
    <x v="3"/>
    <s v="Normal"/>
    <x v="1"/>
    <s v="£"/>
    <s v="£357M"/>
    <s v="£840M"/>
    <s v="£0"/>
    <s v="£2,03,291"/>
    <n v="16940.948693126815"/>
  </r>
  <r>
    <x v="4147"/>
    <n v="2002"/>
    <x v="2"/>
    <x v="8"/>
    <s v="Series C"/>
    <n v="302"/>
    <n v="4134"/>
    <n v="540"/>
    <n v="47.45"/>
    <n v="8"/>
    <s v="Yes"/>
    <s v="Yes"/>
    <n v="97"/>
    <x v="0"/>
    <n v="2164146"/>
    <n v="4"/>
    <n v="22"/>
    <n v="7.3052733430091915E-2"/>
    <n v="130624.09288824383"/>
    <n v="1.7880794701986755"/>
    <x v="2"/>
    <s v="High Performer"/>
    <x v="0"/>
    <s v="€"/>
    <s v="€302M"/>
    <s v="€540M"/>
    <s v="€0"/>
    <s v="€1,30,624"/>
    <n v="10885.34107402032"/>
  </r>
  <r>
    <x v="4148"/>
    <n v="2016"/>
    <x v="9"/>
    <x v="5"/>
    <s v="Series A"/>
    <n v="89"/>
    <n v="4134"/>
    <n v="78"/>
    <n v="39.47"/>
    <n v="8"/>
    <s v="Yes"/>
    <s v="Yes"/>
    <n v="75"/>
    <x v="2"/>
    <n v="4164017"/>
    <n v="2"/>
    <n v="8"/>
    <n v="2.1528785679729077E-2"/>
    <n v="18867.924528301886"/>
    <n v="0.8764044943820225"/>
    <x v="0"/>
    <s v="High Performer"/>
    <x v="0"/>
    <n v="0"/>
    <s v="089M"/>
    <s v="078M"/>
    <s v="00"/>
    <s v="018,868"/>
    <n v="1572.3270440251572"/>
  </r>
  <r>
    <x v="4149"/>
    <n v="2013"/>
    <x v="1"/>
    <x v="6"/>
    <s v="Seed"/>
    <n v="289"/>
    <n v="4134"/>
    <n v="404"/>
    <n v="35.58"/>
    <n v="1"/>
    <s v="No"/>
    <s v="No"/>
    <n v="97"/>
    <x v="4"/>
    <n v="23936"/>
    <n v="1"/>
    <n v="11"/>
    <n v="6.9908079342041601E-2"/>
    <n v="97726.173197871307"/>
    <n v="1.3979238754325261"/>
    <x v="0"/>
    <s v="Normal"/>
    <x v="1"/>
    <s v="¥"/>
    <s v="¥289M"/>
    <s v="¥404M"/>
    <s v="¥0"/>
    <s v="¥97,726"/>
    <n v="8143.8477664892762"/>
  </r>
  <r>
    <x v="4150"/>
    <n v="2007"/>
    <x v="5"/>
    <x v="8"/>
    <s v="IPO"/>
    <n v="134"/>
    <n v="4135"/>
    <n v="188"/>
    <n v="7.03"/>
    <n v="8"/>
    <s v="Yes"/>
    <s v="Yes"/>
    <n v="79"/>
    <x v="4"/>
    <n v="3573186"/>
    <n v="5"/>
    <n v="17"/>
    <n v="3.2406287787182589E-2"/>
    <n v="45465.538089480047"/>
    <n v="1.4029850746268657"/>
    <x v="0"/>
    <s v="High Performer"/>
    <x v="0"/>
    <s v="¥"/>
    <s v="¥134M"/>
    <s v="¥188M"/>
    <s v="¥0"/>
    <s v="¥45,466"/>
    <n v="3788.7948407900039"/>
  </r>
  <r>
    <x v="4151"/>
    <n v="2004"/>
    <x v="3"/>
    <x v="1"/>
    <s v="Seed"/>
    <n v="131"/>
    <n v="4136"/>
    <n v="466"/>
    <n v="43.8"/>
    <n v="9"/>
    <s v="No"/>
    <s v="Yes"/>
    <n v="83"/>
    <x v="2"/>
    <n v="3687701"/>
    <n v="1"/>
    <n v="20"/>
    <n v="3.167311411992263E-2"/>
    <n v="112669.24564796906"/>
    <n v="3.5572519083969465"/>
    <x v="0"/>
    <s v="High Performer"/>
    <x v="2"/>
    <s v="€"/>
    <s v="€131M"/>
    <s v="€466M"/>
    <s v="€0"/>
    <s v="€1,12,669"/>
    <n v="9389.103803997421"/>
  </r>
  <r>
    <x v="4152"/>
    <n v="2017"/>
    <x v="1"/>
    <x v="1"/>
    <s v="Series C"/>
    <n v="183"/>
    <n v="4136"/>
    <n v="789"/>
    <n v="3.5"/>
    <n v="1"/>
    <s v="Yes"/>
    <s v="No"/>
    <n v="43"/>
    <x v="2"/>
    <n v="1374217"/>
    <n v="4"/>
    <n v="7"/>
    <n v="4.4245647969052226E-2"/>
    <n v="190764.02321083171"/>
    <n v="4.3114754098360653"/>
    <x v="3"/>
    <s v="Normal"/>
    <x v="0"/>
    <s v="¥"/>
    <s v="¥183M"/>
    <s v="¥789M"/>
    <s v="¥0"/>
    <s v="¥1,90,764"/>
    <n v="15897.001934235977"/>
  </r>
  <r>
    <x v="4153"/>
    <n v="2022"/>
    <x v="4"/>
    <x v="5"/>
    <s v="IPO"/>
    <n v="367"/>
    <n v="4137"/>
    <n v="248"/>
    <n v="15.81"/>
    <n v="8"/>
    <s v="No"/>
    <s v="Yes"/>
    <n v="40"/>
    <x v="2"/>
    <n v="1634818"/>
    <n v="5"/>
    <n v="2"/>
    <n v="8.8711626782692773E-2"/>
    <n v="59946.821368141165"/>
    <n v="0.6757493188010899"/>
    <x v="0"/>
    <s v="High Performer"/>
    <x v="2"/>
    <s v="$"/>
    <s v="$367M"/>
    <s v="$248M"/>
    <s v="$0"/>
    <s v="$59,947"/>
    <n v="4995.5684473450974"/>
  </r>
  <r>
    <x v="4154"/>
    <n v="2006"/>
    <x v="9"/>
    <x v="4"/>
    <s v="Seed"/>
    <n v="210"/>
    <n v="4137"/>
    <n v="530"/>
    <n v="19.25"/>
    <n v="6"/>
    <s v="No"/>
    <s v="No"/>
    <n v="99"/>
    <x v="4"/>
    <n v="974236"/>
    <n v="1"/>
    <n v="18"/>
    <n v="5.0761421319796954E-2"/>
    <n v="128112.15856901136"/>
    <n v="2.5238095238095237"/>
    <x v="3"/>
    <s v="Normal"/>
    <x v="1"/>
    <n v="0"/>
    <s v="0210M"/>
    <s v="0530M"/>
    <s v="00"/>
    <s v="01,28,112"/>
    <n v="10676.01321408428"/>
  </r>
  <r>
    <x v="4155"/>
    <n v="2009"/>
    <x v="5"/>
    <x v="5"/>
    <s v="Series A"/>
    <n v="435"/>
    <n v="4138"/>
    <n v="346"/>
    <n v="25.52"/>
    <n v="9"/>
    <s v="Yes"/>
    <s v="Yes"/>
    <n v="94"/>
    <x v="4"/>
    <n v="116461"/>
    <n v="2"/>
    <n v="15"/>
    <n v="0.10512324794586757"/>
    <n v="83615.273078782018"/>
    <n v="0.79540229885057467"/>
    <x v="0"/>
    <s v="High Performer"/>
    <x v="0"/>
    <s v="¥"/>
    <s v="¥435M"/>
    <s v="¥346M"/>
    <s v="¥0"/>
    <s v="¥83,615"/>
    <n v="6967.9394232318355"/>
  </r>
  <r>
    <x v="4156"/>
    <n v="2018"/>
    <x v="8"/>
    <x v="1"/>
    <s v="Series C"/>
    <n v="266"/>
    <n v="4140"/>
    <n v="301"/>
    <n v="1.87"/>
    <n v="1"/>
    <s v="No"/>
    <s v="No"/>
    <n v="53"/>
    <x v="2"/>
    <n v="2597358"/>
    <n v="4"/>
    <n v="6"/>
    <n v="6.4251207729468601E-2"/>
    <n v="72705.31400966183"/>
    <n v="1.131578947368421"/>
    <x v="3"/>
    <s v="Normal"/>
    <x v="1"/>
    <s v="$"/>
    <s v="$266M"/>
    <s v="$301M"/>
    <s v="$0"/>
    <s v="$72,705"/>
    <n v="6058.7761674718195"/>
  </r>
  <r>
    <x v="4157"/>
    <n v="2001"/>
    <x v="3"/>
    <x v="0"/>
    <s v="Series B"/>
    <n v="484"/>
    <n v="4141"/>
    <n v="717"/>
    <n v="20.64"/>
    <n v="3"/>
    <s v="Yes"/>
    <s v="No"/>
    <n v="75"/>
    <x v="0"/>
    <n v="1696563"/>
    <n v="3"/>
    <n v="23"/>
    <n v="0.11687998068099494"/>
    <n v="173146.58295097802"/>
    <n v="1.4814049586776858"/>
    <x v="0"/>
    <s v="Normal"/>
    <x v="0"/>
    <s v="€"/>
    <s v="€484M"/>
    <s v="€717M"/>
    <s v="€0"/>
    <s v="€1,73,147"/>
    <n v="14428.881912581503"/>
  </r>
  <r>
    <x v="4158"/>
    <n v="2018"/>
    <x v="6"/>
    <x v="9"/>
    <s v="Series A"/>
    <n v="130"/>
    <n v="4142"/>
    <n v="771"/>
    <n v="32.71"/>
    <n v="9"/>
    <s v="No"/>
    <s v="No"/>
    <n v="54"/>
    <x v="2"/>
    <n v="2925577"/>
    <n v="2"/>
    <n v="6"/>
    <n v="3.1385803959439885E-2"/>
    <n v="186141.96040560116"/>
    <n v="5.930769230769231"/>
    <x v="3"/>
    <s v="High Performer"/>
    <x v="1"/>
    <s v="£"/>
    <s v="£130M"/>
    <s v="£771M"/>
    <s v="£0"/>
    <s v="£1,86,142"/>
    <n v="15511.830033800097"/>
  </r>
  <r>
    <x v="4159"/>
    <n v="2011"/>
    <x v="8"/>
    <x v="1"/>
    <s v="IPO"/>
    <n v="357"/>
    <n v="4143"/>
    <n v="408"/>
    <n v="2.4"/>
    <n v="5"/>
    <s v="Yes"/>
    <s v="No"/>
    <n v="5"/>
    <x v="1"/>
    <n v="3609768"/>
    <n v="5"/>
    <n v="13"/>
    <n v="8.616944243301955E-2"/>
    <n v="98479.362780593772"/>
    <n v="1.1428571428571428"/>
    <x v="3"/>
    <s v="Normal"/>
    <x v="0"/>
    <s v="$"/>
    <s v="$357M"/>
    <s v="$408M"/>
    <s v="$0"/>
    <s v="$98,479"/>
    <n v="8206.6135650494816"/>
  </r>
  <r>
    <x v="4160"/>
    <n v="2011"/>
    <x v="3"/>
    <x v="2"/>
    <s v="IPO"/>
    <n v="327"/>
    <n v="4144"/>
    <n v="14"/>
    <n v="6.32"/>
    <n v="4"/>
    <s v="No"/>
    <s v="No"/>
    <n v="67"/>
    <x v="1"/>
    <n v="3137981"/>
    <n v="5"/>
    <n v="13"/>
    <n v="7.8909266409266404E-2"/>
    <n v="3378.3783783783783"/>
    <n v="4.2813455657492352E-2"/>
    <x v="3"/>
    <s v="Normal"/>
    <x v="1"/>
    <s v="€"/>
    <s v="€327M"/>
    <s v="€14M"/>
    <s v="€0"/>
    <s v="€3,378"/>
    <n v="281.53153153153153"/>
  </r>
  <r>
    <x v="4161"/>
    <n v="2016"/>
    <x v="1"/>
    <x v="6"/>
    <s v="Series A"/>
    <n v="321"/>
    <n v="4145"/>
    <n v="768"/>
    <n v="20.38"/>
    <n v="6"/>
    <s v="No"/>
    <s v="No"/>
    <n v="5"/>
    <x v="1"/>
    <n v="2416908"/>
    <n v="2"/>
    <n v="8"/>
    <n v="7.7442702050663448E-2"/>
    <n v="185283.47406513873"/>
    <n v="2.3925233644859811"/>
    <x v="0"/>
    <s v="Normal"/>
    <x v="1"/>
    <s v="¥"/>
    <s v="¥321M"/>
    <s v="¥768M"/>
    <s v="¥0"/>
    <s v="¥1,85,283"/>
    <n v="15440.289505428227"/>
  </r>
  <r>
    <x v="4162"/>
    <n v="2014"/>
    <x v="2"/>
    <x v="8"/>
    <s v="IPO"/>
    <n v="108"/>
    <n v="4145"/>
    <n v="725"/>
    <n v="25.64"/>
    <n v="3"/>
    <s v="Yes"/>
    <s v="Yes"/>
    <n v="80"/>
    <x v="0"/>
    <n v="3237946"/>
    <n v="5"/>
    <n v="10"/>
    <n v="2.6055488540410131E-2"/>
    <n v="174909.52955367914"/>
    <n v="6.7129629629629628"/>
    <x v="0"/>
    <s v="Normal"/>
    <x v="0"/>
    <s v="€"/>
    <s v="€108M"/>
    <s v="€725M"/>
    <s v="€0"/>
    <s v="€1,74,910"/>
    <n v="14575.794129473261"/>
  </r>
  <r>
    <x v="4163"/>
    <n v="2012"/>
    <x v="2"/>
    <x v="4"/>
    <s v="IPO"/>
    <n v="166"/>
    <n v="4149"/>
    <n v="649"/>
    <n v="44.3"/>
    <n v="2"/>
    <s v="Yes"/>
    <s v="Yes"/>
    <n v="80"/>
    <x v="4"/>
    <n v="4615550"/>
    <n v="5"/>
    <n v="12"/>
    <n v="4.0009640877319834E-2"/>
    <n v="156423.23451434082"/>
    <n v="3.9096385542168677"/>
    <x v="1"/>
    <s v="Normal"/>
    <x v="0"/>
    <s v="€"/>
    <s v="€166M"/>
    <s v="€649M"/>
    <s v="€0"/>
    <s v="€1,56,423"/>
    <n v="13035.269542861733"/>
  </r>
  <r>
    <x v="4164"/>
    <n v="2002"/>
    <x v="8"/>
    <x v="3"/>
    <s v="Series A"/>
    <n v="32"/>
    <n v="4149"/>
    <n v="604"/>
    <n v="4.3899999999999997"/>
    <n v="1"/>
    <s v="Yes"/>
    <s v="Yes"/>
    <n v="36"/>
    <x v="3"/>
    <n v="2997817"/>
    <n v="2"/>
    <n v="22"/>
    <n v="7.7127018558688842E-3"/>
    <n v="145577.24752952519"/>
    <n v="18.875"/>
    <x v="0"/>
    <s v="Normal"/>
    <x v="0"/>
    <s v="$"/>
    <s v="$32M"/>
    <s v="$604M"/>
    <s v="$0"/>
    <s v="$1,45,577"/>
    <n v="12131.437294127099"/>
  </r>
  <r>
    <x v="4165"/>
    <n v="2004"/>
    <x v="1"/>
    <x v="0"/>
    <s v="Seed"/>
    <n v="147"/>
    <n v="4150"/>
    <n v="941"/>
    <n v="31.55"/>
    <n v="6"/>
    <s v="Yes"/>
    <s v="No"/>
    <n v="12"/>
    <x v="3"/>
    <n v="3787612"/>
    <n v="1"/>
    <n v="20"/>
    <n v="3.5421686746987951E-2"/>
    <n v="226746.98795180724"/>
    <n v="6.4013605442176873"/>
    <x v="0"/>
    <s v="Normal"/>
    <x v="0"/>
    <s v="¥"/>
    <s v="¥147M"/>
    <s v="¥941M"/>
    <s v="¥0"/>
    <s v="¥2,26,747"/>
    <n v="18895.582329317269"/>
  </r>
  <r>
    <x v="4166"/>
    <n v="2019"/>
    <x v="2"/>
    <x v="6"/>
    <s v="Series B"/>
    <n v="264"/>
    <n v="4151"/>
    <n v="347"/>
    <n v="24.14"/>
    <n v="8"/>
    <s v="No"/>
    <s v="No"/>
    <n v="35"/>
    <x v="4"/>
    <n v="939780"/>
    <n v="3"/>
    <n v="5"/>
    <n v="6.3599132739099007E-2"/>
    <n v="83594.31462298242"/>
    <n v="1.3143939393939394"/>
    <x v="0"/>
    <s v="High Performer"/>
    <x v="1"/>
    <s v="€"/>
    <s v="€264M"/>
    <s v="€347M"/>
    <s v="€0"/>
    <s v="€83,594"/>
    <n v="6966.1928852485344"/>
  </r>
  <r>
    <x v="4167"/>
    <n v="2008"/>
    <x v="3"/>
    <x v="6"/>
    <s v="Seed"/>
    <n v="242"/>
    <n v="4151"/>
    <n v="568"/>
    <n v="15.7"/>
    <n v="1"/>
    <s v="Yes"/>
    <s v="Yes"/>
    <n v="29"/>
    <x v="0"/>
    <n v="4197791"/>
    <n v="1"/>
    <n v="16"/>
    <n v="5.8299205010840759E-2"/>
    <n v="136834.49771139486"/>
    <n v="2.3471074380165291"/>
    <x v="0"/>
    <s v="Normal"/>
    <x v="0"/>
    <s v="€"/>
    <s v="€242M"/>
    <s v="€568M"/>
    <s v="€0"/>
    <s v="€1,36,834"/>
    <n v="11402.874809282905"/>
  </r>
  <r>
    <x v="4168"/>
    <n v="2008"/>
    <x v="6"/>
    <x v="8"/>
    <s v="Series B"/>
    <n v="249"/>
    <n v="4153"/>
    <n v="213"/>
    <n v="31.82"/>
    <n v="2"/>
    <s v="No"/>
    <s v="Yes"/>
    <n v="14"/>
    <x v="0"/>
    <n v="817358"/>
    <n v="3"/>
    <n v="16"/>
    <n v="5.9956657837707684E-2"/>
    <n v="51288.225379243922"/>
    <n v="0.85542168674698793"/>
    <x v="3"/>
    <s v="Normal"/>
    <x v="2"/>
    <s v="£"/>
    <s v="£249M"/>
    <s v="£213M"/>
    <s v="£0"/>
    <s v="£51,288"/>
    <n v="4274.0187816036596"/>
  </r>
  <r>
    <x v="4169"/>
    <n v="2018"/>
    <x v="1"/>
    <x v="3"/>
    <s v="Series C"/>
    <n v="462"/>
    <n v="4153"/>
    <n v="645"/>
    <n v="46.35"/>
    <n v="1"/>
    <s v="Yes"/>
    <s v="Yes"/>
    <n v="72"/>
    <x v="3"/>
    <n v="4831130"/>
    <n v="4"/>
    <n v="6"/>
    <n v="0.1112448832169516"/>
    <n v="155309.41488080905"/>
    <n v="1.3961038961038961"/>
    <x v="2"/>
    <s v="Normal"/>
    <x v="0"/>
    <s v="¥"/>
    <s v="¥462M"/>
    <s v="¥645M"/>
    <s v="¥0"/>
    <s v="¥1,55,309"/>
    <n v="12942.451240067421"/>
  </r>
  <r>
    <x v="4170"/>
    <n v="2009"/>
    <x v="7"/>
    <x v="1"/>
    <s v="Seed"/>
    <n v="51"/>
    <n v="4154"/>
    <n v="82"/>
    <n v="12.52"/>
    <n v="5"/>
    <s v="Yes"/>
    <s v="Yes"/>
    <n v="98"/>
    <x v="0"/>
    <n v="3011746"/>
    <n v="1"/>
    <n v="15"/>
    <n v="1.2277323062108811E-2"/>
    <n v="19740.00962927299"/>
    <n v="1.607843137254902"/>
    <x v="1"/>
    <s v="Normal"/>
    <x v="0"/>
    <s v="A$"/>
    <s v="A$51M"/>
    <s v="A$82M"/>
    <s v="A$0"/>
    <s v="A$19,740"/>
    <n v="1645.0008024394158"/>
  </r>
  <r>
    <x v="4171"/>
    <n v="2000"/>
    <x v="3"/>
    <x v="7"/>
    <s v="Series B"/>
    <n v="10"/>
    <n v="4155"/>
    <n v="812"/>
    <n v="16.82"/>
    <n v="5"/>
    <s v="Yes"/>
    <s v="No"/>
    <n v="52"/>
    <x v="1"/>
    <n v="2123326"/>
    <n v="3"/>
    <n v="24"/>
    <n v="2.4067388688327317E-3"/>
    <n v="195427.19614921781"/>
    <n v="81.2"/>
    <x v="0"/>
    <s v="Normal"/>
    <x v="0"/>
    <s v="€"/>
    <s v="€10M"/>
    <s v="€812M"/>
    <s v="€0"/>
    <s v="€1,95,427"/>
    <n v="16285.599679101484"/>
  </r>
  <r>
    <x v="4172"/>
    <n v="2018"/>
    <x v="4"/>
    <x v="2"/>
    <s v="Series B"/>
    <n v="108"/>
    <n v="4155"/>
    <n v="758"/>
    <n v="33.15"/>
    <n v="3"/>
    <s v="No"/>
    <s v="No"/>
    <n v="75"/>
    <x v="4"/>
    <n v="2225342"/>
    <n v="3"/>
    <n v="6"/>
    <n v="2.5992779783393503E-2"/>
    <n v="182430.80625752106"/>
    <n v="7.0185185185185182"/>
    <x v="0"/>
    <s v="Normal"/>
    <x v="1"/>
    <s v="$"/>
    <s v="$108M"/>
    <s v="$758M"/>
    <s v="$0"/>
    <s v="$1,82,431"/>
    <n v="15202.567188126755"/>
  </r>
  <r>
    <x v="4173"/>
    <n v="2009"/>
    <x v="4"/>
    <x v="0"/>
    <s v="IPO"/>
    <n v="298"/>
    <n v="4157"/>
    <n v="577"/>
    <n v="7.4"/>
    <n v="9"/>
    <s v="No"/>
    <s v="Yes"/>
    <n v="23"/>
    <x v="3"/>
    <n v="3998928"/>
    <n v="5"/>
    <n v="15"/>
    <n v="7.1686312244407024E-2"/>
    <n v="138802.02068799615"/>
    <n v="1.936241610738255"/>
    <x v="0"/>
    <s v="High Performer"/>
    <x v="2"/>
    <s v="$"/>
    <s v="$298M"/>
    <s v="$577M"/>
    <s v="$0"/>
    <s v="$1,38,802"/>
    <n v="11566.835057333012"/>
  </r>
  <r>
    <x v="4174"/>
    <n v="2012"/>
    <x v="3"/>
    <x v="5"/>
    <s v="Seed"/>
    <n v="143"/>
    <n v="4157"/>
    <n v="730"/>
    <n v="18.2"/>
    <n v="4"/>
    <s v="No"/>
    <s v="No"/>
    <n v="31"/>
    <x v="0"/>
    <n v="2437920"/>
    <n v="1"/>
    <n v="12"/>
    <n v="3.4399807553524175E-2"/>
    <n v="175607.40918931921"/>
    <n v="5.104895104895105"/>
    <x v="2"/>
    <s v="Normal"/>
    <x v="1"/>
    <s v="€"/>
    <s v="€143M"/>
    <s v="€730M"/>
    <s v="€0"/>
    <s v="€1,75,607"/>
    <n v="14633.950765776603"/>
  </r>
  <r>
    <x v="4175"/>
    <n v="2019"/>
    <x v="1"/>
    <x v="2"/>
    <s v="IPO"/>
    <n v="79"/>
    <n v="4161"/>
    <n v="732"/>
    <n v="40.79"/>
    <n v="5"/>
    <s v="No"/>
    <s v="Yes"/>
    <n v="13"/>
    <x v="1"/>
    <n v="4250350"/>
    <n v="5"/>
    <n v="5"/>
    <n v="1.8985820716173996E-2"/>
    <n v="175919.25018024514"/>
    <n v="9.2658227848101262"/>
    <x v="0"/>
    <s v="Normal"/>
    <x v="2"/>
    <s v="¥"/>
    <s v="¥79M"/>
    <s v="¥732M"/>
    <s v="¥0"/>
    <s v="¥1,75,919"/>
    <n v="14659.937515020429"/>
  </r>
  <r>
    <x v="4176"/>
    <n v="2020"/>
    <x v="5"/>
    <x v="4"/>
    <s v="IPO"/>
    <n v="277"/>
    <n v="4162"/>
    <n v="903"/>
    <n v="10.64"/>
    <n v="3"/>
    <s v="Yes"/>
    <s v="No"/>
    <n v="23"/>
    <x v="2"/>
    <n v="2827606"/>
    <n v="5"/>
    <n v="4"/>
    <n v="6.6554541086016342E-2"/>
    <n v="216962.99855838538"/>
    <n v="3.2599277978339352"/>
    <x v="0"/>
    <s v="Normal"/>
    <x v="0"/>
    <s v="¥"/>
    <s v="¥277M"/>
    <s v="¥903M"/>
    <s v="¥0"/>
    <s v="¥2,16,963"/>
    <n v="18080.249879865449"/>
  </r>
  <r>
    <x v="4177"/>
    <n v="2005"/>
    <x v="2"/>
    <x v="4"/>
    <s v="Series C"/>
    <n v="297"/>
    <n v="4164"/>
    <n v="188"/>
    <n v="25.2"/>
    <n v="2"/>
    <s v="No"/>
    <s v="No"/>
    <n v="81"/>
    <x v="3"/>
    <n v="2102027"/>
    <n v="4"/>
    <n v="19"/>
    <n v="7.1325648414985593E-2"/>
    <n v="45148.895292987509"/>
    <n v="0.632996632996633"/>
    <x v="3"/>
    <s v="Normal"/>
    <x v="1"/>
    <s v="€"/>
    <s v="€297M"/>
    <s v="€188M"/>
    <s v="€0"/>
    <s v="€45,149"/>
    <n v="3762.4079410822928"/>
  </r>
  <r>
    <x v="4178"/>
    <n v="2005"/>
    <x v="3"/>
    <x v="5"/>
    <s v="Series C"/>
    <n v="334"/>
    <n v="4165"/>
    <n v="955"/>
    <n v="31.57"/>
    <n v="9"/>
    <s v="No"/>
    <s v="No"/>
    <n v="97"/>
    <x v="0"/>
    <n v="166250"/>
    <n v="4"/>
    <n v="19"/>
    <n v="8.019207683073229E-2"/>
    <n v="229291.71668667466"/>
    <n v="2.8592814371257487"/>
    <x v="0"/>
    <s v="High Performer"/>
    <x v="1"/>
    <s v="€"/>
    <s v="€334M"/>
    <s v="€955M"/>
    <s v="€0"/>
    <s v="€2,29,292"/>
    <n v="19107.643057222889"/>
  </r>
  <r>
    <x v="4179"/>
    <n v="2018"/>
    <x v="7"/>
    <x v="6"/>
    <s v="Series B"/>
    <n v="287"/>
    <n v="4165"/>
    <n v="79"/>
    <n v="2.11"/>
    <n v="7"/>
    <s v="Yes"/>
    <s v="Yes"/>
    <n v="9"/>
    <x v="2"/>
    <n v="1488828"/>
    <n v="3"/>
    <n v="6"/>
    <n v="6.8907563025210089E-2"/>
    <n v="18967.587034813925"/>
    <n v="0.27526132404181186"/>
    <x v="1"/>
    <s v="Normal"/>
    <x v="0"/>
    <s v="A$"/>
    <s v="A$287M"/>
    <s v="A$79M"/>
    <s v="A$0"/>
    <s v="A$18,968"/>
    <n v="1580.6322529011604"/>
  </r>
  <r>
    <x v="4180"/>
    <n v="2007"/>
    <x v="1"/>
    <x v="7"/>
    <s v="Series B"/>
    <n v="44"/>
    <n v="4165"/>
    <n v="392"/>
    <n v="17.3"/>
    <n v="5"/>
    <s v="No"/>
    <s v="Yes"/>
    <n v="43"/>
    <x v="0"/>
    <n v="3907262"/>
    <n v="3"/>
    <n v="17"/>
    <n v="1.0564225690276111E-2"/>
    <n v="94117.647058823524"/>
    <n v="8.9090909090909083"/>
    <x v="0"/>
    <s v="Normal"/>
    <x v="2"/>
    <s v="¥"/>
    <s v="¥44M"/>
    <s v="¥392M"/>
    <s v="¥0"/>
    <s v="¥94,118"/>
    <n v="7843.1372549019607"/>
  </r>
  <r>
    <x v="4181"/>
    <n v="2017"/>
    <x v="5"/>
    <x v="9"/>
    <s v="Series B"/>
    <n v="150"/>
    <n v="4165"/>
    <n v="466"/>
    <n v="10.130000000000001"/>
    <n v="4"/>
    <s v="Yes"/>
    <s v="No"/>
    <n v="97"/>
    <x v="2"/>
    <n v="1558828"/>
    <n v="3"/>
    <n v="7"/>
    <n v="3.601440576230492E-2"/>
    <n v="111884.75390156063"/>
    <n v="3.1066666666666665"/>
    <x v="3"/>
    <s v="Normal"/>
    <x v="0"/>
    <s v="¥"/>
    <s v="¥150M"/>
    <s v="¥466M"/>
    <s v="¥0"/>
    <s v="¥1,11,885"/>
    <n v="9323.7294917967192"/>
  </r>
  <r>
    <x v="4182"/>
    <n v="2022"/>
    <x v="8"/>
    <x v="1"/>
    <s v="Seed"/>
    <n v="306"/>
    <n v="4167"/>
    <n v="21"/>
    <n v="19.54"/>
    <n v="8"/>
    <s v="Yes"/>
    <s v="No"/>
    <n v="80"/>
    <x v="4"/>
    <n v="848231"/>
    <n v="1"/>
    <n v="2"/>
    <n v="7.3434125269978404E-2"/>
    <n v="5039.59683225342"/>
    <n v="6.8627450980392163E-2"/>
    <x v="0"/>
    <s v="High Performer"/>
    <x v="0"/>
    <s v="$"/>
    <s v="$306M"/>
    <s v="$21M"/>
    <s v="$0"/>
    <s v="$5,040"/>
    <n v="419.96640268778498"/>
  </r>
  <r>
    <x v="4183"/>
    <n v="2005"/>
    <x v="3"/>
    <x v="5"/>
    <s v="Series A"/>
    <n v="254"/>
    <n v="4167"/>
    <n v="509"/>
    <n v="24.68"/>
    <n v="4"/>
    <s v="No"/>
    <s v="Yes"/>
    <n v="55"/>
    <x v="4"/>
    <n v="1101367"/>
    <n v="2"/>
    <n v="19"/>
    <n v="6.0955123590112792E-2"/>
    <n v="122150.22798176146"/>
    <n v="2.0039370078740157"/>
    <x v="0"/>
    <s v="Normal"/>
    <x v="2"/>
    <s v="€"/>
    <s v="€254M"/>
    <s v="€509M"/>
    <s v="€0"/>
    <s v="€1,22,150"/>
    <n v="10179.185665146788"/>
  </r>
  <r>
    <x v="4184"/>
    <n v="2001"/>
    <x v="6"/>
    <x v="7"/>
    <s v="Series A"/>
    <n v="193"/>
    <n v="4167"/>
    <n v="940"/>
    <n v="18.27"/>
    <n v="2"/>
    <s v="Yes"/>
    <s v="No"/>
    <n v="70"/>
    <x v="2"/>
    <n v="4287501"/>
    <n v="2"/>
    <n v="23"/>
    <n v="4.6316294696424287E-2"/>
    <n v="225581.95344372452"/>
    <n v="4.8704663212435237"/>
    <x v="0"/>
    <s v="Normal"/>
    <x v="0"/>
    <s v="£"/>
    <s v="£193M"/>
    <s v="£940M"/>
    <s v="£0"/>
    <s v="£2,25,582"/>
    <n v="18798.496120310374"/>
  </r>
  <r>
    <x v="4185"/>
    <n v="2015"/>
    <x v="7"/>
    <x v="2"/>
    <s v="Seed"/>
    <n v="182"/>
    <n v="4167"/>
    <n v="854"/>
    <n v="41.21"/>
    <n v="1"/>
    <s v="No"/>
    <s v="Yes"/>
    <n v="72"/>
    <x v="1"/>
    <n v="1486049"/>
    <n v="1"/>
    <n v="9"/>
    <n v="4.3676505879529641E-2"/>
    <n v="204943.60451163907"/>
    <n v="4.6923076923076925"/>
    <x v="0"/>
    <s v="Normal"/>
    <x v="2"/>
    <s v="A$"/>
    <s v="A$182M"/>
    <s v="A$854M"/>
    <s v="A$0"/>
    <s v="A$2,04,944"/>
    <n v="17078.633709303256"/>
  </r>
  <r>
    <x v="4186"/>
    <n v="2011"/>
    <x v="5"/>
    <x v="0"/>
    <s v="Series A"/>
    <n v="247"/>
    <n v="4169"/>
    <n v="607"/>
    <n v="32.78"/>
    <n v="8"/>
    <s v="No"/>
    <s v="Yes"/>
    <n v="22"/>
    <x v="0"/>
    <n v="1027727"/>
    <n v="2"/>
    <n v="13"/>
    <n v="5.924682177980331E-2"/>
    <n v="145598.46485967858"/>
    <n v="2.4574898785425101"/>
    <x v="3"/>
    <s v="High Performer"/>
    <x v="2"/>
    <s v="¥"/>
    <s v="¥247M"/>
    <s v="¥607M"/>
    <s v="¥0"/>
    <s v="¥1,45,598"/>
    <n v="12133.205404973214"/>
  </r>
  <r>
    <x v="4187"/>
    <n v="2000"/>
    <x v="7"/>
    <x v="5"/>
    <s v="IPO"/>
    <n v="366"/>
    <n v="4169"/>
    <n v="12"/>
    <n v="20.97"/>
    <n v="6"/>
    <s v="No"/>
    <s v="No"/>
    <n v="22"/>
    <x v="0"/>
    <n v="1704743"/>
    <n v="5"/>
    <n v="24"/>
    <n v="8.7790837131206528E-2"/>
    <n v="2878.388102662509"/>
    <n v="3.2786885245901641E-2"/>
    <x v="1"/>
    <s v="Normal"/>
    <x v="1"/>
    <s v="A$"/>
    <s v="A$366M"/>
    <s v="A$12M"/>
    <s v="A$0"/>
    <s v="A$2,878"/>
    <n v="239.86567522187576"/>
  </r>
  <r>
    <x v="4188"/>
    <n v="2009"/>
    <x v="8"/>
    <x v="2"/>
    <s v="Series A"/>
    <n v="2"/>
    <n v="4170"/>
    <n v="369"/>
    <n v="46.44"/>
    <n v="7"/>
    <s v="No"/>
    <s v="Yes"/>
    <n v="96"/>
    <x v="0"/>
    <n v="605252"/>
    <n v="2"/>
    <n v="15"/>
    <n v="4.7961630695443646E-4"/>
    <n v="88489.208633093527"/>
    <n v="184.5"/>
    <x v="3"/>
    <s v="Normal"/>
    <x v="2"/>
    <s v="$"/>
    <s v="$2M"/>
    <s v="$369M"/>
    <s v="$0"/>
    <s v="$88,489"/>
    <n v="7374.1007194244603"/>
  </r>
  <r>
    <x v="4189"/>
    <n v="2016"/>
    <x v="8"/>
    <x v="2"/>
    <s v="Series B"/>
    <n v="373"/>
    <n v="4171"/>
    <n v="491"/>
    <n v="20.41"/>
    <n v="6"/>
    <s v="Yes"/>
    <s v="No"/>
    <n v="76"/>
    <x v="4"/>
    <n v="72173"/>
    <n v="3"/>
    <n v="8"/>
    <n v="8.9426995924238792E-2"/>
    <n v="117717.57372332773"/>
    <n v="1.3163538873994638"/>
    <x v="3"/>
    <s v="Normal"/>
    <x v="0"/>
    <s v="$"/>
    <s v="$373M"/>
    <s v="$491M"/>
    <s v="$0"/>
    <s v="$1,17,718"/>
    <n v="9809.7978102773122"/>
  </r>
  <r>
    <x v="4190"/>
    <n v="2003"/>
    <x v="5"/>
    <x v="0"/>
    <s v="Series B"/>
    <n v="495"/>
    <n v="4172"/>
    <n v="32"/>
    <n v="10.91"/>
    <n v="6"/>
    <s v="No"/>
    <s v="Yes"/>
    <n v="3"/>
    <x v="4"/>
    <n v="361054"/>
    <n v="3"/>
    <n v="21"/>
    <n v="0.11864813039309684"/>
    <n v="7670.182166826462"/>
    <n v="6.4646464646464646E-2"/>
    <x v="3"/>
    <s v="Normal"/>
    <x v="2"/>
    <s v="¥"/>
    <s v="¥495M"/>
    <s v="¥32M"/>
    <s v="¥0"/>
    <s v="¥7,670"/>
    <n v="639.1818472355385"/>
  </r>
  <r>
    <x v="4191"/>
    <n v="2010"/>
    <x v="0"/>
    <x v="9"/>
    <s v="Series C"/>
    <n v="387"/>
    <n v="4172"/>
    <n v="889"/>
    <n v="48.13"/>
    <n v="5"/>
    <s v="Yes"/>
    <s v="Yes"/>
    <n v="27"/>
    <x v="4"/>
    <n v="2045303"/>
    <n v="4"/>
    <n v="14"/>
    <n v="9.2761265580057525E-2"/>
    <n v="213087.24832214764"/>
    <n v="2.297157622739018"/>
    <x v="0"/>
    <s v="Normal"/>
    <x v="0"/>
    <s v="₹"/>
    <s v="₹387M"/>
    <s v="₹889M"/>
    <s v="₹0"/>
    <s v="₹2,13,087"/>
    <n v="17757.270693512306"/>
  </r>
  <r>
    <x v="4192"/>
    <n v="2007"/>
    <x v="3"/>
    <x v="7"/>
    <s v="Series C"/>
    <n v="238"/>
    <n v="4173"/>
    <n v="124"/>
    <n v="0.56999999999999995"/>
    <n v="9"/>
    <s v="No"/>
    <s v="Yes"/>
    <n v="81"/>
    <x v="3"/>
    <n v="3369651"/>
    <n v="4"/>
    <n v="17"/>
    <n v="5.7033309369757965E-2"/>
    <n v="29714.833453151212"/>
    <n v="0.52100840336134457"/>
    <x v="0"/>
    <s v="Normal"/>
    <x v="2"/>
    <s v="€"/>
    <s v="€238M"/>
    <s v="€124M"/>
    <s v="€0"/>
    <s v="€29,715"/>
    <n v="2476.2361210959343"/>
  </r>
  <r>
    <x v="4193"/>
    <n v="2018"/>
    <x v="8"/>
    <x v="7"/>
    <s v="IPO"/>
    <n v="194"/>
    <n v="4173"/>
    <n v="222"/>
    <n v="48.78"/>
    <n v="1"/>
    <s v="Yes"/>
    <s v="No"/>
    <n v="25"/>
    <x v="4"/>
    <n v="1231528"/>
    <n v="5"/>
    <n v="6"/>
    <n v="4.6489336208962374E-2"/>
    <n v="53199.137311286846"/>
    <n v="1.1443298969072164"/>
    <x v="0"/>
    <s v="Normal"/>
    <x v="0"/>
    <s v="$"/>
    <s v="$194M"/>
    <s v="$222M"/>
    <s v="$0"/>
    <s v="$53,199"/>
    <n v="4433.2614426072369"/>
  </r>
  <r>
    <x v="4194"/>
    <n v="2015"/>
    <x v="9"/>
    <x v="4"/>
    <s v="IPO"/>
    <n v="171"/>
    <n v="4174"/>
    <n v="435"/>
    <n v="29.25"/>
    <n v="5"/>
    <s v="Yes"/>
    <s v="No"/>
    <n v="73"/>
    <x v="1"/>
    <n v="2383988"/>
    <n v="5"/>
    <n v="9"/>
    <n v="4.0967896502156202E-2"/>
    <n v="104216.57882127455"/>
    <n v="2.5438596491228069"/>
    <x v="3"/>
    <s v="Normal"/>
    <x v="0"/>
    <n v="0"/>
    <s v="0171M"/>
    <s v="0435M"/>
    <s v="00"/>
    <s v="01,04,217"/>
    <n v="8684.7149017728789"/>
  </r>
  <r>
    <x v="4195"/>
    <n v="2016"/>
    <x v="8"/>
    <x v="7"/>
    <s v="Series C"/>
    <n v="469"/>
    <n v="4175"/>
    <n v="759"/>
    <n v="28.84"/>
    <n v="8"/>
    <s v="No"/>
    <s v="No"/>
    <n v="90"/>
    <x v="0"/>
    <n v="2614258"/>
    <n v="4"/>
    <n v="8"/>
    <n v="0.11233532934131736"/>
    <n v="181796.40718562875"/>
    <n v="1.6183368869936035"/>
    <x v="0"/>
    <s v="High Performer"/>
    <x v="1"/>
    <s v="$"/>
    <s v="$469M"/>
    <s v="$759M"/>
    <s v="$0"/>
    <s v="$1,81,796"/>
    <n v="15149.700598802396"/>
  </r>
  <r>
    <x v="4196"/>
    <n v="2009"/>
    <x v="4"/>
    <x v="6"/>
    <s v="IPO"/>
    <n v="103"/>
    <n v="4175"/>
    <n v="746"/>
    <n v="43.39"/>
    <n v="6"/>
    <s v="Yes"/>
    <s v="No"/>
    <n v="27"/>
    <x v="3"/>
    <n v="2945945"/>
    <n v="5"/>
    <n v="15"/>
    <n v="2.4670658682634732E-2"/>
    <n v="178682.63473053894"/>
    <n v="7.2427184466019421"/>
    <x v="3"/>
    <s v="Normal"/>
    <x v="0"/>
    <s v="$"/>
    <s v="$103M"/>
    <s v="$746M"/>
    <s v="$0"/>
    <s v="$1,78,683"/>
    <n v="14890.219560878244"/>
  </r>
  <r>
    <x v="4197"/>
    <n v="2008"/>
    <x v="1"/>
    <x v="6"/>
    <s v="Series B"/>
    <n v="370"/>
    <n v="4177"/>
    <n v="862"/>
    <n v="37.24"/>
    <n v="4"/>
    <s v="Yes"/>
    <s v="No"/>
    <n v="37"/>
    <x v="0"/>
    <n v="3987043"/>
    <n v="3"/>
    <n v="16"/>
    <n v="8.8580320804405074E-2"/>
    <n v="206368.20684701941"/>
    <n v="2.3297297297297299"/>
    <x v="3"/>
    <s v="Normal"/>
    <x v="0"/>
    <s v="¥"/>
    <s v="¥370M"/>
    <s v="¥862M"/>
    <s v="¥0"/>
    <s v="¥2,06,368"/>
    <n v="17197.350570584949"/>
  </r>
  <r>
    <x v="4198"/>
    <n v="2012"/>
    <x v="2"/>
    <x v="1"/>
    <s v="IPO"/>
    <n v="463"/>
    <n v="4177"/>
    <n v="680"/>
    <n v="24.12"/>
    <n v="4"/>
    <s v="Yes"/>
    <s v="No"/>
    <n v="44"/>
    <x v="1"/>
    <n v="2787065"/>
    <n v="5"/>
    <n v="12"/>
    <n v="0.11084510414172852"/>
    <n v="162796.26526214986"/>
    <n v="1.468682505399568"/>
    <x v="2"/>
    <s v="Normal"/>
    <x v="0"/>
    <s v="€"/>
    <s v="€463M"/>
    <s v="€680M"/>
    <s v="€0"/>
    <s v="€1,62,796"/>
    <n v="13566.35543851249"/>
  </r>
  <r>
    <x v="4199"/>
    <n v="2010"/>
    <x v="3"/>
    <x v="9"/>
    <s v="Series A"/>
    <n v="62"/>
    <n v="4177"/>
    <n v="970"/>
    <n v="42.42"/>
    <n v="2"/>
    <s v="No"/>
    <s v="No"/>
    <n v="66"/>
    <x v="2"/>
    <n v="1229512"/>
    <n v="2"/>
    <n v="14"/>
    <n v="1.4843188891548958E-2"/>
    <n v="232224.08427100789"/>
    <n v="15.64516129032258"/>
    <x v="3"/>
    <s v="Normal"/>
    <x v="1"/>
    <s v="€"/>
    <s v="€62M"/>
    <s v="€970M"/>
    <s v="€0"/>
    <s v="€2,32,224"/>
    <n v="19352.007022583992"/>
  </r>
  <r>
    <x v="4200"/>
    <n v="2000"/>
    <x v="1"/>
    <x v="4"/>
    <s v="IPO"/>
    <n v="359"/>
    <n v="4182"/>
    <n v="342"/>
    <n v="23.37"/>
    <n v="9"/>
    <s v="No"/>
    <s v="No"/>
    <n v="77"/>
    <x v="1"/>
    <n v="931970"/>
    <n v="5"/>
    <n v="24"/>
    <n v="8.5844093735054999E-2"/>
    <n v="81779.053084648491"/>
    <n v="0.9526462395543176"/>
    <x v="3"/>
    <s v="High Performer"/>
    <x v="1"/>
    <s v="¥"/>
    <s v="¥359M"/>
    <s v="¥342M"/>
    <s v="¥0"/>
    <s v="¥81,779"/>
    <n v="6814.9210903873745"/>
  </r>
  <r>
    <x v="4201"/>
    <n v="2008"/>
    <x v="4"/>
    <x v="3"/>
    <s v="Series C"/>
    <n v="305"/>
    <n v="4183"/>
    <n v="417"/>
    <n v="47.64"/>
    <n v="8"/>
    <s v="No"/>
    <s v="No"/>
    <n v="88"/>
    <x v="4"/>
    <n v="672485"/>
    <n v="4"/>
    <n v="16"/>
    <n v="7.2914176428400673E-2"/>
    <n v="99689.218264403535"/>
    <n v="1.3672131147540985"/>
    <x v="1"/>
    <s v="High Performer"/>
    <x v="1"/>
    <s v="$"/>
    <s v="$305M"/>
    <s v="$417M"/>
    <s v="$0"/>
    <s v="$99,689"/>
    <n v="8307.4348553669606"/>
  </r>
  <r>
    <x v="4202"/>
    <n v="2007"/>
    <x v="5"/>
    <x v="9"/>
    <s v="Series A"/>
    <n v="28"/>
    <n v="4185"/>
    <n v="859"/>
    <n v="14.72"/>
    <n v="1"/>
    <s v="Yes"/>
    <s v="No"/>
    <n v="60"/>
    <x v="2"/>
    <n v="2057406"/>
    <n v="2"/>
    <n v="17"/>
    <n v="6.690561529271207E-3"/>
    <n v="205256.86977299879"/>
    <n v="30.678571428571427"/>
    <x v="0"/>
    <s v="Normal"/>
    <x v="0"/>
    <s v="¥"/>
    <s v="¥28M"/>
    <s v="¥859M"/>
    <s v="¥0"/>
    <s v="¥2,05,257"/>
    <n v="17104.7391477499"/>
  </r>
  <r>
    <x v="4203"/>
    <n v="2009"/>
    <x v="3"/>
    <x v="4"/>
    <s v="Series C"/>
    <n v="202"/>
    <n v="4188"/>
    <n v="183"/>
    <n v="3.82"/>
    <n v="5"/>
    <s v="No"/>
    <s v="No"/>
    <n v="31"/>
    <x v="4"/>
    <n v="1378087"/>
    <n v="4"/>
    <n v="15"/>
    <n v="4.8233046800382047E-2"/>
    <n v="43696.275071633238"/>
    <n v="0.90594059405940597"/>
    <x v="3"/>
    <s v="Normal"/>
    <x v="1"/>
    <s v="€"/>
    <s v="€202M"/>
    <s v="€183M"/>
    <s v="€0"/>
    <s v="€43,696"/>
    <n v="3641.3562559694365"/>
  </r>
  <r>
    <x v="4204"/>
    <n v="2001"/>
    <x v="8"/>
    <x v="2"/>
    <s v="IPO"/>
    <n v="319"/>
    <n v="4192"/>
    <n v="430"/>
    <n v="14.86"/>
    <n v="2"/>
    <s v="No"/>
    <s v="No"/>
    <n v="76"/>
    <x v="4"/>
    <n v="596635"/>
    <n v="5"/>
    <n v="23"/>
    <n v="7.6097328244274814E-2"/>
    <n v="102576.3358778626"/>
    <n v="1.347962382445141"/>
    <x v="0"/>
    <s v="Normal"/>
    <x v="1"/>
    <s v="$"/>
    <s v="$319M"/>
    <s v="$430M"/>
    <s v="$0"/>
    <s v="$1,02,576"/>
    <n v="8548.0279898218832"/>
  </r>
  <r>
    <x v="4205"/>
    <n v="2011"/>
    <x v="4"/>
    <x v="7"/>
    <s v="Series C"/>
    <n v="121"/>
    <n v="4193"/>
    <n v="185"/>
    <n v="3.1"/>
    <n v="9"/>
    <s v="Yes"/>
    <s v="No"/>
    <n v="95"/>
    <x v="4"/>
    <n v="386374"/>
    <n v="4"/>
    <n v="13"/>
    <n v="2.8857619842594801E-2"/>
    <n v="44121.154304793701"/>
    <n v="1.5289256198347108"/>
    <x v="3"/>
    <s v="High Performer"/>
    <x v="0"/>
    <s v="$"/>
    <s v="$121M"/>
    <s v="$185M"/>
    <s v="$0"/>
    <s v="$44,121"/>
    <n v="3676.7628587328086"/>
  </r>
  <r>
    <x v="4206"/>
    <n v="2014"/>
    <x v="9"/>
    <x v="8"/>
    <s v="Series A"/>
    <n v="301"/>
    <n v="4193"/>
    <n v="760"/>
    <n v="25.91"/>
    <n v="1"/>
    <s v="No"/>
    <s v="Yes"/>
    <n v="25"/>
    <x v="3"/>
    <n v="159044"/>
    <n v="2"/>
    <n v="10"/>
    <n v="7.178631051752922E-2"/>
    <n v="181254.47173861196"/>
    <n v="2.5249169435215948"/>
    <x v="1"/>
    <s v="Normal"/>
    <x v="2"/>
    <n v="0"/>
    <s v="0301M"/>
    <s v="0760M"/>
    <s v="00"/>
    <s v="01,81,254"/>
    <n v="15104.539311550998"/>
  </r>
  <r>
    <x v="4207"/>
    <n v="2010"/>
    <x v="1"/>
    <x v="0"/>
    <s v="Series A"/>
    <n v="15"/>
    <n v="4194"/>
    <n v="188"/>
    <n v="6.99"/>
    <n v="7"/>
    <s v="Yes"/>
    <s v="No"/>
    <n v="34"/>
    <x v="1"/>
    <n v="2297048"/>
    <n v="2"/>
    <n v="14"/>
    <n v="3.5765379113018598E-3"/>
    <n v="44825.941821649976"/>
    <n v="12.533333333333333"/>
    <x v="0"/>
    <s v="Normal"/>
    <x v="0"/>
    <s v="¥"/>
    <s v="¥15M"/>
    <s v="¥188M"/>
    <s v="¥0"/>
    <s v="¥44,826"/>
    <n v="3735.4951518041648"/>
  </r>
  <r>
    <x v="4208"/>
    <n v="2007"/>
    <x v="9"/>
    <x v="3"/>
    <s v="Series B"/>
    <n v="127"/>
    <n v="4195"/>
    <n v="176"/>
    <n v="16.63"/>
    <n v="1"/>
    <s v="Yes"/>
    <s v="No"/>
    <n v="77"/>
    <x v="4"/>
    <n v="851349"/>
    <n v="3"/>
    <n v="17"/>
    <n v="3.0274135876042909E-2"/>
    <n v="41954.707985697256"/>
    <n v="1.3858267716535433"/>
    <x v="0"/>
    <s v="Normal"/>
    <x v="0"/>
    <n v="0"/>
    <s v="0127M"/>
    <s v="0176M"/>
    <s v="00"/>
    <s v="041,955"/>
    <n v="3496.2256654747716"/>
  </r>
  <r>
    <x v="4209"/>
    <n v="2004"/>
    <x v="7"/>
    <x v="4"/>
    <s v="Series C"/>
    <n v="105"/>
    <n v="4196"/>
    <n v="960"/>
    <n v="48.53"/>
    <n v="8"/>
    <s v="No"/>
    <s v="No"/>
    <n v="49"/>
    <x v="2"/>
    <n v="4354259"/>
    <n v="4"/>
    <n v="20"/>
    <n v="2.5023832221163011E-2"/>
    <n v="228789.32316491898"/>
    <n v="9.1428571428571423"/>
    <x v="1"/>
    <s v="High Performer"/>
    <x v="1"/>
    <s v="A$"/>
    <s v="A$105M"/>
    <s v="A$960M"/>
    <s v="A$0"/>
    <s v="A$2,28,789"/>
    <n v="19065.776930409913"/>
  </r>
  <r>
    <x v="4210"/>
    <n v="2000"/>
    <x v="0"/>
    <x v="3"/>
    <s v="Series A"/>
    <n v="4"/>
    <n v="4198"/>
    <n v="627"/>
    <n v="8.83"/>
    <n v="4"/>
    <s v="No"/>
    <s v="Yes"/>
    <n v="71"/>
    <x v="2"/>
    <n v="231322"/>
    <n v="2"/>
    <n v="24"/>
    <n v="9.528346831824678E-4"/>
    <n v="149356.83658885185"/>
    <n v="156.75"/>
    <x v="3"/>
    <s v="Normal"/>
    <x v="2"/>
    <s v="₹"/>
    <s v="₹4M"/>
    <s v="₹627M"/>
    <s v="₹0"/>
    <s v="₹1,49,357"/>
    <n v="12446.403049070987"/>
  </r>
  <r>
    <x v="4211"/>
    <n v="2022"/>
    <x v="1"/>
    <x v="5"/>
    <s v="IPO"/>
    <n v="302"/>
    <n v="4200"/>
    <n v="757"/>
    <n v="24.17"/>
    <n v="6"/>
    <s v="No"/>
    <s v="Yes"/>
    <n v="21"/>
    <x v="3"/>
    <n v="4439797"/>
    <n v="5"/>
    <n v="2"/>
    <n v="7.1904761904761902E-2"/>
    <n v="180238.09523809524"/>
    <n v="2.5066225165562912"/>
    <x v="3"/>
    <s v="Normal"/>
    <x v="2"/>
    <s v="¥"/>
    <s v="¥302M"/>
    <s v="¥757M"/>
    <s v="¥0"/>
    <s v="¥1,80,238"/>
    <n v="15019.84126984127"/>
  </r>
  <r>
    <x v="4212"/>
    <n v="2007"/>
    <x v="7"/>
    <x v="5"/>
    <s v="Series C"/>
    <n v="391"/>
    <n v="4200"/>
    <n v="344"/>
    <n v="15.93"/>
    <n v="5"/>
    <s v="No"/>
    <s v="Yes"/>
    <n v="95"/>
    <x v="0"/>
    <n v="1438058"/>
    <n v="4"/>
    <n v="17"/>
    <n v="9.3095238095238092E-2"/>
    <n v="81904.761904761908"/>
    <n v="0.87979539641943738"/>
    <x v="0"/>
    <s v="Normal"/>
    <x v="2"/>
    <s v="A$"/>
    <s v="A$391M"/>
    <s v="A$344M"/>
    <s v="A$0"/>
    <s v="A$81,905"/>
    <n v="6825.3968253968251"/>
  </r>
  <r>
    <x v="4213"/>
    <n v="2004"/>
    <x v="9"/>
    <x v="7"/>
    <s v="Series B"/>
    <n v="294"/>
    <n v="4201"/>
    <n v="694"/>
    <n v="6.06"/>
    <n v="8"/>
    <s v="Yes"/>
    <s v="Yes"/>
    <n v="38"/>
    <x v="3"/>
    <n v="981890"/>
    <n v="3"/>
    <n v="20"/>
    <n v="6.9983337300642698E-2"/>
    <n v="165198.7621994763"/>
    <n v="2.360544217687075"/>
    <x v="3"/>
    <s v="High Performer"/>
    <x v="0"/>
    <n v="0"/>
    <s v="0294M"/>
    <s v="0694M"/>
    <s v="00"/>
    <s v="01,65,199"/>
    <n v="13766.563516623026"/>
  </r>
  <r>
    <x v="4214"/>
    <n v="2004"/>
    <x v="8"/>
    <x v="9"/>
    <s v="Series A"/>
    <n v="372"/>
    <n v="4203"/>
    <n v="855"/>
    <n v="24.8"/>
    <n v="7"/>
    <s v="Yes"/>
    <s v="No"/>
    <n v="47"/>
    <x v="2"/>
    <n v="4451368"/>
    <n v="2"/>
    <n v="20"/>
    <n v="8.8508208422555315E-2"/>
    <n v="203426.12419700215"/>
    <n v="2.2983870967741935"/>
    <x v="3"/>
    <s v="Normal"/>
    <x v="0"/>
    <s v="$"/>
    <s v="$372M"/>
    <s v="$855M"/>
    <s v="$0"/>
    <s v="$2,03,426"/>
    <n v="16952.177016416845"/>
  </r>
  <r>
    <x v="4215"/>
    <n v="2005"/>
    <x v="5"/>
    <x v="7"/>
    <s v="Seed"/>
    <n v="364"/>
    <n v="4205"/>
    <n v="741"/>
    <n v="41.43"/>
    <n v="7"/>
    <s v="Yes"/>
    <s v="No"/>
    <n v="40"/>
    <x v="4"/>
    <n v="3349891"/>
    <n v="1"/>
    <n v="19"/>
    <n v="8.6563614744351966E-2"/>
    <n v="176218.78715814507"/>
    <n v="2.0357142857142856"/>
    <x v="2"/>
    <s v="Normal"/>
    <x v="0"/>
    <s v="¥"/>
    <s v="¥364M"/>
    <s v="¥741M"/>
    <s v="¥0"/>
    <s v="¥1,76,219"/>
    <n v="14684.898929845422"/>
  </r>
  <r>
    <x v="4216"/>
    <n v="2009"/>
    <x v="6"/>
    <x v="8"/>
    <s v="IPO"/>
    <n v="93"/>
    <n v="4206"/>
    <n v="967"/>
    <n v="40.64"/>
    <n v="9"/>
    <s v="No"/>
    <s v="Yes"/>
    <n v="31"/>
    <x v="3"/>
    <n v="1942165"/>
    <n v="5"/>
    <n v="15"/>
    <n v="2.2111269614835949E-2"/>
    <n v="229909.65287684259"/>
    <n v="10.397849462365592"/>
    <x v="0"/>
    <s v="High Performer"/>
    <x v="2"/>
    <s v="£"/>
    <s v="£93M"/>
    <s v="£967M"/>
    <s v="£0"/>
    <s v="£2,29,910"/>
    <n v="19159.137739736885"/>
  </r>
  <r>
    <x v="4217"/>
    <n v="2003"/>
    <x v="9"/>
    <x v="8"/>
    <s v="Series C"/>
    <n v="255"/>
    <n v="4206"/>
    <n v="860"/>
    <n v="44.89"/>
    <n v="7"/>
    <s v="No"/>
    <s v="Yes"/>
    <n v="12"/>
    <x v="3"/>
    <n v="1651576"/>
    <n v="4"/>
    <n v="21"/>
    <n v="6.062767475035663E-2"/>
    <n v="204469.80504041846"/>
    <n v="3.3725490196078431"/>
    <x v="2"/>
    <s v="Normal"/>
    <x v="2"/>
    <n v="0"/>
    <s v="0255M"/>
    <s v="0860M"/>
    <s v="00"/>
    <s v="02,04,470"/>
    <n v="17039.150420034872"/>
  </r>
  <r>
    <x v="4218"/>
    <n v="2016"/>
    <x v="0"/>
    <x v="7"/>
    <s v="Seed"/>
    <n v="92"/>
    <n v="4207"/>
    <n v="326"/>
    <n v="26.46"/>
    <n v="7"/>
    <s v="Yes"/>
    <s v="Yes"/>
    <n v="62"/>
    <x v="0"/>
    <n v="1912974"/>
    <n v="1"/>
    <n v="8"/>
    <n v="2.1868314713572617E-2"/>
    <n v="77489.897789398616"/>
    <n v="3.5434782608695654"/>
    <x v="0"/>
    <s v="Normal"/>
    <x v="0"/>
    <s v="₹"/>
    <s v="₹92M"/>
    <s v="₹326M"/>
    <s v="₹0"/>
    <s v="₹77,490"/>
    <n v="6457.4914824498856"/>
  </r>
  <r>
    <x v="4219"/>
    <n v="2004"/>
    <x v="9"/>
    <x v="9"/>
    <s v="IPO"/>
    <n v="256"/>
    <n v="4207"/>
    <n v="163"/>
    <n v="39.5"/>
    <n v="6"/>
    <s v="No"/>
    <s v="No"/>
    <n v="4"/>
    <x v="2"/>
    <n v="2442744"/>
    <n v="5"/>
    <n v="20"/>
    <n v="6.0850962681245541E-2"/>
    <n v="38744.948894699308"/>
    <n v="0.63671875"/>
    <x v="3"/>
    <s v="Normal"/>
    <x v="1"/>
    <n v="0"/>
    <s v="0256M"/>
    <s v="0163M"/>
    <s v="00"/>
    <s v="038,745"/>
    <n v="3228.7457412249428"/>
  </r>
  <r>
    <x v="4220"/>
    <n v="2019"/>
    <x v="3"/>
    <x v="3"/>
    <s v="IPO"/>
    <n v="369"/>
    <n v="4207"/>
    <n v="947"/>
    <n v="28.98"/>
    <n v="5"/>
    <s v="Yes"/>
    <s v="No"/>
    <n v="99"/>
    <x v="1"/>
    <n v="846647"/>
    <n v="5"/>
    <n v="5"/>
    <n v="8.7710957927264077E-2"/>
    <n v="225101.02210601378"/>
    <n v="2.5663956639566394"/>
    <x v="3"/>
    <s v="Normal"/>
    <x v="0"/>
    <s v="€"/>
    <s v="€369M"/>
    <s v="€947M"/>
    <s v="€0"/>
    <s v="€2,25,101"/>
    <n v="18758.418508834482"/>
  </r>
  <r>
    <x v="4221"/>
    <n v="2001"/>
    <x v="3"/>
    <x v="4"/>
    <s v="IPO"/>
    <n v="469"/>
    <n v="4207"/>
    <n v="833"/>
    <n v="4.0999999999999996"/>
    <n v="2"/>
    <s v="No"/>
    <s v="No"/>
    <n v="39"/>
    <x v="0"/>
    <n v="2363901"/>
    <n v="5"/>
    <n v="23"/>
    <n v="0.11148086522462562"/>
    <n v="198003.32778702164"/>
    <n v="1.7761194029850746"/>
    <x v="3"/>
    <s v="Normal"/>
    <x v="1"/>
    <s v="€"/>
    <s v="€469M"/>
    <s v="€833M"/>
    <s v="€0"/>
    <s v="€1,98,003"/>
    <n v="16500.277315585136"/>
  </r>
  <r>
    <x v="4222"/>
    <n v="2006"/>
    <x v="1"/>
    <x v="0"/>
    <s v="IPO"/>
    <n v="409"/>
    <n v="4213"/>
    <n v="164"/>
    <n v="4.9800000000000004"/>
    <n v="4"/>
    <s v="No"/>
    <s v="No"/>
    <n v="23"/>
    <x v="2"/>
    <n v="2624134"/>
    <n v="5"/>
    <n v="18"/>
    <n v="9.7080465226679333E-2"/>
    <n v="38927.130310942324"/>
    <n v="0.40097799511002447"/>
    <x v="2"/>
    <s v="Normal"/>
    <x v="1"/>
    <s v="¥"/>
    <s v="¥409M"/>
    <s v="¥164M"/>
    <s v="¥0"/>
    <s v="¥38,927"/>
    <n v="3243.9275259118599"/>
  </r>
  <r>
    <x v="4223"/>
    <n v="2012"/>
    <x v="3"/>
    <x v="7"/>
    <s v="Seed"/>
    <n v="73"/>
    <n v="4214"/>
    <n v="76"/>
    <n v="44.89"/>
    <n v="2"/>
    <s v="No"/>
    <s v="Yes"/>
    <n v="91"/>
    <x v="4"/>
    <n v="2013151"/>
    <n v="1"/>
    <n v="12"/>
    <n v="1.7323208353108684E-2"/>
    <n v="18035.121025154247"/>
    <n v="1.0410958904109588"/>
    <x v="3"/>
    <s v="Normal"/>
    <x v="2"/>
    <s v="€"/>
    <s v="€73M"/>
    <s v="€76M"/>
    <s v="€0"/>
    <s v="€18,035"/>
    <n v="1502.9267520961873"/>
  </r>
  <r>
    <x v="4224"/>
    <n v="2004"/>
    <x v="1"/>
    <x v="2"/>
    <s v="Series C"/>
    <n v="347"/>
    <n v="4216"/>
    <n v="379"/>
    <n v="7.59"/>
    <n v="5"/>
    <s v="No"/>
    <s v="No"/>
    <n v="38"/>
    <x v="3"/>
    <n v="1802762"/>
    <n v="4"/>
    <n v="20"/>
    <n v="8.2305502846299811E-2"/>
    <n v="89895.635673624289"/>
    <n v="1.0922190201729107"/>
    <x v="0"/>
    <s v="Normal"/>
    <x v="1"/>
    <s v="¥"/>
    <s v="¥347M"/>
    <s v="¥379M"/>
    <s v="¥0"/>
    <s v="¥89,896"/>
    <n v="7491.3029728020238"/>
  </r>
  <r>
    <x v="4225"/>
    <n v="2019"/>
    <x v="2"/>
    <x v="6"/>
    <s v="Series C"/>
    <n v="187"/>
    <n v="4216"/>
    <n v="561"/>
    <n v="23.98"/>
    <n v="5"/>
    <s v="No"/>
    <s v="Yes"/>
    <n v="25"/>
    <x v="4"/>
    <n v="4887203"/>
    <n v="4"/>
    <n v="5"/>
    <n v="4.4354838709677422E-2"/>
    <n v="133064.51612903227"/>
    <n v="3"/>
    <x v="3"/>
    <s v="Normal"/>
    <x v="2"/>
    <s v="€"/>
    <s v="€187M"/>
    <s v="€561M"/>
    <s v="€0"/>
    <s v="€1,33,065"/>
    <n v="11088.709677419354"/>
  </r>
  <r>
    <x v="4226"/>
    <n v="2017"/>
    <x v="9"/>
    <x v="0"/>
    <s v="IPO"/>
    <n v="464"/>
    <n v="4217"/>
    <n v="972"/>
    <n v="34.090000000000003"/>
    <n v="9"/>
    <s v="Yes"/>
    <s v="No"/>
    <n v="48"/>
    <x v="3"/>
    <n v="2933587"/>
    <n v="5"/>
    <n v="7"/>
    <n v="0.11003082760256107"/>
    <n v="230495.61299502014"/>
    <n v="2.0948275862068964"/>
    <x v="3"/>
    <s v="High Performer"/>
    <x v="0"/>
    <n v="0"/>
    <s v="0464M"/>
    <s v="0972M"/>
    <s v="00"/>
    <s v="02,30,496"/>
    <n v="19207.967749585012"/>
  </r>
  <r>
    <x v="4227"/>
    <n v="2000"/>
    <x v="9"/>
    <x v="3"/>
    <s v="Series A"/>
    <n v="347"/>
    <n v="4217"/>
    <n v="907"/>
    <n v="49.89"/>
    <n v="1"/>
    <s v="Yes"/>
    <s v="No"/>
    <n v="36"/>
    <x v="3"/>
    <n v="1623273"/>
    <n v="2"/>
    <n v="24"/>
    <n v="8.2285985297604933E-2"/>
    <n v="215081.81171448898"/>
    <n v="2.6138328530259365"/>
    <x v="3"/>
    <s v="Normal"/>
    <x v="0"/>
    <n v="0"/>
    <s v="0347M"/>
    <s v="0907M"/>
    <s v="00"/>
    <s v="02,15,082"/>
    <n v="17923.484309540749"/>
  </r>
  <r>
    <x v="4228"/>
    <n v="2014"/>
    <x v="4"/>
    <x v="7"/>
    <s v="Seed"/>
    <n v="490"/>
    <n v="4218"/>
    <n v="28"/>
    <n v="28.07"/>
    <n v="7"/>
    <s v="Yes"/>
    <s v="Yes"/>
    <n v="69"/>
    <x v="4"/>
    <n v="2216902"/>
    <n v="1"/>
    <n v="10"/>
    <n v="0.1161688003793267"/>
    <n v="6638.2171645329536"/>
    <n v="5.7142857142857141E-2"/>
    <x v="3"/>
    <s v="Normal"/>
    <x v="0"/>
    <s v="$"/>
    <s v="$490M"/>
    <s v="$28M"/>
    <s v="$0"/>
    <s v="$6,638"/>
    <n v="553.18476371107954"/>
  </r>
  <r>
    <x v="4229"/>
    <n v="2009"/>
    <x v="4"/>
    <x v="9"/>
    <s v="IPO"/>
    <n v="301"/>
    <n v="4222"/>
    <n v="962"/>
    <n v="22.03"/>
    <n v="3"/>
    <s v="No"/>
    <s v="Yes"/>
    <n v="60"/>
    <x v="2"/>
    <n v="305106"/>
    <n v="5"/>
    <n v="15"/>
    <n v="7.129322595926102E-2"/>
    <n v="227854.09758408339"/>
    <n v="3.1960132890365447"/>
    <x v="1"/>
    <s v="Normal"/>
    <x v="2"/>
    <s v="$"/>
    <s v="$301M"/>
    <s v="$962M"/>
    <s v="$0"/>
    <s v="$2,27,854"/>
    <n v="18987.84146534028"/>
  </r>
  <r>
    <x v="4230"/>
    <n v="2015"/>
    <x v="7"/>
    <x v="9"/>
    <s v="IPO"/>
    <n v="36"/>
    <n v="4223"/>
    <n v="358"/>
    <n v="6.73"/>
    <n v="3"/>
    <s v="Yes"/>
    <s v="No"/>
    <n v="90"/>
    <x v="2"/>
    <n v="2692205"/>
    <n v="5"/>
    <n v="9"/>
    <n v="8.5247454416291727E-3"/>
    <n v="84773.857447312344"/>
    <n v="9.9444444444444446"/>
    <x v="0"/>
    <s v="Normal"/>
    <x v="0"/>
    <s v="A$"/>
    <s v="A$36M"/>
    <s v="A$358M"/>
    <s v="A$0"/>
    <s v="A$84,774"/>
    <n v="7064.4881206093614"/>
  </r>
  <r>
    <x v="4231"/>
    <n v="2005"/>
    <x v="8"/>
    <x v="4"/>
    <s v="Series B"/>
    <n v="202"/>
    <n v="4224"/>
    <n v="856"/>
    <n v="47.05"/>
    <n v="8"/>
    <s v="Yes"/>
    <s v="Yes"/>
    <n v="47"/>
    <x v="4"/>
    <n v="847101"/>
    <n v="3"/>
    <n v="19"/>
    <n v="4.7821969696969696E-2"/>
    <n v="202651.51515151514"/>
    <n v="4.2376237623762378"/>
    <x v="3"/>
    <s v="High Performer"/>
    <x v="0"/>
    <s v="$"/>
    <s v="$202M"/>
    <s v="$856M"/>
    <s v="$0"/>
    <s v="$2,02,652"/>
    <n v="16887.626262626261"/>
  </r>
  <r>
    <x v="4232"/>
    <n v="2004"/>
    <x v="9"/>
    <x v="5"/>
    <s v="Series C"/>
    <n v="452"/>
    <n v="4224"/>
    <n v="630"/>
    <n v="24.82"/>
    <n v="1"/>
    <s v="Yes"/>
    <s v="No"/>
    <n v="15"/>
    <x v="1"/>
    <n v="2585514"/>
    <n v="4"/>
    <n v="20"/>
    <n v="0.10700757575757576"/>
    <n v="149147.72727272726"/>
    <n v="1.3938053097345133"/>
    <x v="3"/>
    <s v="Normal"/>
    <x v="0"/>
    <n v="0"/>
    <s v="0452M"/>
    <s v="0630M"/>
    <s v="00"/>
    <s v="01,49,148"/>
    <n v="12428.977272727272"/>
  </r>
  <r>
    <x v="4233"/>
    <n v="2017"/>
    <x v="6"/>
    <x v="1"/>
    <s v="Series A"/>
    <n v="451"/>
    <n v="4225"/>
    <n v="94"/>
    <n v="1.27"/>
    <n v="9"/>
    <s v="Yes"/>
    <s v="Yes"/>
    <n v="51"/>
    <x v="2"/>
    <n v="4845133"/>
    <n v="2"/>
    <n v="7"/>
    <n v="0.10674556213017751"/>
    <n v="22248.520710059172"/>
    <n v="0.20842572062084258"/>
    <x v="0"/>
    <s v="High Performer"/>
    <x v="0"/>
    <s v="£"/>
    <s v="£451M"/>
    <s v="£94M"/>
    <s v="£0"/>
    <s v="£22,249"/>
    <n v="1854.043392504931"/>
  </r>
  <r>
    <x v="4234"/>
    <n v="2013"/>
    <x v="1"/>
    <x v="3"/>
    <s v="Series B"/>
    <n v="262"/>
    <n v="4225"/>
    <n v="87"/>
    <n v="43.13"/>
    <n v="2"/>
    <s v="Yes"/>
    <s v="No"/>
    <n v="71"/>
    <x v="4"/>
    <n v="3515398"/>
    <n v="3"/>
    <n v="11"/>
    <n v="6.2011834319526629E-2"/>
    <n v="20591.715976331361"/>
    <n v="0.33206106870229007"/>
    <x v="3"/>
    <s v="Normal"/>
    <x v="0"/>
    <s v="¥"/>
    <s v="¥262M"/>
    <s v="¥87M"/>
    <s v="¥0"/>
    <s v="¥20,592"/>
    <n v="1715.9763313609467"/>
  </r>
  <r>
    <x v="4235"/>
    <n v="2012"/>
    <x v="1"/>
    <x v="1"/>
    <s v="Seed"/>
    <n v="460"/>
    <n v="4226"/>
    <n v="469"/>
    <n v="45.17"/>
    <n v="8"/>
    <s v="Yes"/>
    <s v="No"/>
    <n v="14"/>
    <x v="4"/>
    <n v="3402131"/>
    <n v="1"/>
    <n v="12"/>
    <n v="0.10884997633696167"/>
    <n v="110979.64978703266"/>
    <n v="1.0195652173913043"/>
    <x v="0"/>
    <s v="High Performer"/>
    <x v="0"/>
    <s v="¥"/>
    <s v="¥460M"/>
    <s v="¥469M"/>
    <s v="¥0"/>
    <s v="¥1,10,980"/>
    <n v="9248.3041489193874"/>
  </r>
  <r>
    <x v="4236"/>
    <n v="2020"/>
    <x v="2"/>
    <x v="4"/>
    <s v="Series C"/>
    <n v="221"/>
    <n v="4226"/>
    <n v="751"/>
    <n v="9.26"/>
    <n v="3"/>
    <s v="No"/>
    <s v="Yes"/>
    <n v="76"/>
    <x v="3"/>
    <n v="2793257"/>
    <n v="4"/>
    <n v="4"/>
    <n v="5.2295314718409841E-2"/>
    <n v="177709.41788925699"/>
    <n v="3.3981900452488687"/>
    <x v="0"/>
    <s v="Normal"/>
    <x v="2"/>
    <s v="€"/>
    <s v="€221M"/>
    <s v="€751M"/>
    <s v="€0"/>
    <s v="€1,77,709"/>
    <n v="14809.118157438083"/>
  </r>
  <r>
    <x v="4237"/>
    <n v="2015"/>
    <x v="1"/>
    <x v="0"/>
    <s v="Series B"/>
    <n v="161"/>
    <n v="4229"/>
    <n v="680"/>
    <n v="27.7"/>
    <n v="1"/>
    <s v="Yes"/>
    <s v="No"/>
    <n v="28"/>
    <x v="1"/>
    <n v="1644830"/>
    <n v="3"/>
    <n v="9"/>
    <n v="3.8070465831165759E-2"/>
    <n v="160794.51406952"/>
    <n v="4.2236024844720497"/>
    <x v="3"/>
    <s v="Normal"/>
    <x v="0"/>
    <s v="¥"/>
    <s v="¥161M"/>
    <s v="¥680M"/>
    <s v="¥0"/>
    <s v="¥1,60,795"/>
    <n v="13399.542839126665"/>
  </r>
  <r>
    <x v="4238"/>
    <n v="2018"/>
    <x v="6"/>
    <x v="3"/>
    <s v="Series A"/>
    <n v="311"/>
    <n v="4230"/>
    <n v="866"/>
    <n v="1.49"/>
    <n v="1"/>
    <s v="No"/>
    <s v="Yes"/>
    <n v="41"/>
    <x v="0"/>
    <n v="3972698"/>
    <n v="2"/>
    <n v="6"/>
    <n v="7.3522458628841603E-2"/>
    <n v="204728.13238770686"/>
    <n v="2.784565916398714"/>
    <x v="3"/>
    <s v="Normal"/>
    <x v="2"/>
    <s v="£"/>
    <s v="£311M"/>
    <s v="£866M"/>
    <s v="£0"/>
    <s v="£2,04,728"/>
    <n v="17060.677698975571"/>
  </r>
  <r>
    <x v="4239"/>
    <n v="2014"/>
    <x v="1"/>
    <x v="6"/>
    <s v="Series A"/>
    <n v="399"/>
    <n v="4231"/>
    <n v="277"/>
    <n v="45.4"/>
    <n v="8"/>
    <s v="Yes"/>
    <s v="No"/>
    <n v="69"/>
    <x v="3"/>
    <n v="1280316"/>
    <n v="2"/>
    <n v="10"/>
    <n v="9.4303947057433238E-2"/>
    <n v="65469.156227842119"/>
    <n v="0.69423558897243109"/>
    <x v="3"/>
    <s v="High Performer"/>
    <x v="0"/>
    <s v="¥"/>
    <s v="¥399M"/>
    <s v="¥277M"/>
    <s v="¥0"/>
    <s v="¥65,469"/>
    <n v="5455.7630189868432"/>
  </r>
  <r>
    <x v="4240"/>
    <n v="2011"/>
    <x v="3"/>
    <x v="3"/>
    <s v="Series A"/>
    <n v="316"/>
    <n v="4231"/>
    <n v="56"/>
    <n v="49.67"/>
    <n v="6"/>
    <s v="No"/>
    <s v="No"/>
    <n v="78"/>
    <x v="3"/>
    <n v="842795"/>
    <n v="2"/>
    <n v="13"/>
    <n v="7.4686835263531079E-2"/>
    <n v="13235.641692271331"/>
    <n v="0.17721518987341772"/>
    <x v="1"/>
    <s v="Normal"/>
    <x v="1"/>
    <s v="€"/>
    <s v="€316M"/>
    <s v="€56M"/>
    <s v="€0"/>
    <s v="€13,236"/>
    <n v="1102.970141022611"/>
  </r>
  <r>
    <x v="4241"/>
    <n v="2011"/>
    <x v="9"/>
    <x v="4"/>
    <s v="Series B"/>
    <n v="42"/>
    <n v="4233"/>
    <n v="12"/>
    <n v="38.93"/>
    <n v="6"/>
    <s v="Yes"/>
    <s v="No"/>
    <n v="21"/>
    <x v="4"/>
    <n v="3454684"/>
    <n v="3"/>
    <n v="13"/>
    <n v="9.922041105598866E-3"/>
    <n v="2834.8688873139617"/>
    <n v="0.2857142857142857"/>
    <x v="0"/>
    <s v="Normal"/>
    <x v="0"/>
    <n v="0"/>
    <s v="042M"/>
    <s v="012M"/>
    <s v="00"/>
    <s v="02,835"/>
    <n v="236.23907394283015"/>
  </r>
  <r>
    <x v="4242"/>
    <n v="2014"/>
    <x v="6"/>
    <x v="0"/>
    <s v="IPO"/>
    <n v="288"/>
    <n v="4234"/>
    <n v="578"/>
    <n v="38.31"/>
    <n v="6"/>
    <s v="Yes"/>
    <s v="Yes"/>
    <n v="60"/>
    <x v="4"/>
    <n v="81536"/>
    <n v="5"/>
    <n v="10"/>
    <n v="6.8020784128483697E-2"/>
    <n v="136513.93481341522"/>
    <n v="2.0069444444444446"/>
    <x v="3"/>
    <s v="Normal"/>
    <x v="0"/>
    <s v="£"/>
    <s v="£288M"/>
    <s v="£578M"/>
    <s v="£0"/>
    <s v="£1,36,514"/>
    <n v="11376.161234451267"/>
  </r>
  <r>
    <x v="4243"/>
    <n v="2010"/>
    <x v="0"/>
    <x v="3"/>
    <s v="Seed"/>
    <n v="392"/>
    <n v="4235"/>
    <n v="359"/>
    <n v="36.21"/>
    <n v="8"/>
    <s v="Yes"/>
    <s v="No"/>
    <n v="87"/>
    <x v="1"/>
    <n v="1863731"/>
    <n v="1"/>
    <n v="14"/>
    <n v="9.2561983471074374E-2"/>
    <n v="84769.775678866587"/>
    <n v="0.91581632653061229"/>
    <x v="3"/>
    <s v="High Performer"/>
    <x v="0"/>
    <s v="₹"/>
    <s v="₹392M"/>
    <s v="₹359M"/>
    <s v="₹0"/>
    <s v="₹84,770"/>
    <n v="7064.1479732388825"/>
  </r>
  <r>
    <x v="4244"/>
    <n v="2007"/>
    <x v="4"/>
    <x v="8"/>
    <s v="Series A"/>
    <n v="441"/>
    <n v="4235"/>
    <n v="317"/>
    <n v="3.23"/>
    <n v="8"/>
    <s v="No"/>
    <s v="Yes"/>
    <n v="9"/>
    <x v="4"/>
    <n v="532778"/>
    <n v="2"/>
    <n v="17"/>
    <n v="0.10413223140495868"/>
    <n v="74852.420306965767"/>
    <n v="0.71882086167800452"/>
    <x v="0"/>
    <s v="High Performer"/>
    <x v="2"/>
    <s v="$"/>
    <s v="$441M"/>
    <s v="$317M"/>
    <s v="$0"/>
    <s v="$74,852"/>
    <n v="6237.7016922471466"/>
  </r>
  <r>
    <x v="4245"/>
    <n v="2010"/>
    <x v="1"/>
    <x v="0"/>
    <s v="Series C"/>
    <n v="249"/>
    <n v="4235"/>
    <n v="578"/>
    <n v="0.9"/>
    <n v="8"/>
    <s v="No"/>
    <s v="No"/>
    <n v="55"/>
    <x v="1"/>
    <n v="4206134"/>
    <n v="4"/>
    <n v="14"/>
    <n v="5.8795749704840611E-2"/>
    <n v="136481.70011806375"/>
    <n v="2.321285140562249"/>
    <x v="2"/>
    <s v="Normal"/>
    <x v="1"/>
    <s v="¥"/>
    <s v="¥249M"/>
    <s v="¥578M"/>
    <s v="¥0"/>
    <s v="¥1,36,482"/>
    <n v="11373.475009838647"/>
  </r>
  <r>
    <x v="4246"/>
    <n v="2014"/>
    <x v="5"/>
    <x v="7"/>
    <s v="Series B"/>
    <n v="77"/>
    <n v="4235"/>
    <n v="584"/>
    <n v="3.79"/>
    <n v="4"/>
    <s v="No"/>
    <s v="Yes"/>
    <n v="46"/>
    <x v="1"/>
    <n v="3534529"/>
    <n v="3"/>
    <n v="10"/>
    <n v="1.8181818181818181E-2"/>
    <n v="137898.46517119245"/>
    <n v="7.5844155844155843"/>
    <x v="2"/>
    <s v="Normal"/>
    <x v="2"/>
    <s v="¥"/>
    <s v="¥77M"/>
    <s v="¥584M"/>
    <s v="¥0"/>
    <s v="¥1,37,898"/>
    <n v="11491.538764266037"/>
  </r>
  <r>
    <x v="4247"/>
    <n v="2015"/>
    <x v="1"/>
    <x v="8"/>
    <s v="Series B"/>
    <n v="68"/>
    <n v="4236"/>
    <n v="500"/>
    <n v="19.43"/>
    <n v="5"/>
    <s v="No"/>
    <s v="No"/>
    <n v="49"/>
    <x v="3"/>
    <n v="680221"/>
    <n v="3"/>
    <n v="9"/>
    <n v="1.6052880075542966E-2"/>
    <n v="118035.88290840415"/>
    <n v="7.3529411764705879"/>
    <x v="0"/>
    <s v="Normal"/>
    <x v="1"/>
    <s v="¥"/>
    <s v="¥68M"/>
    <s v="¥500M"/>
    <s v="¥0"/>
    <s v="¥1,18,036"/>
    <n v="9836.3235757003458"/>
  </r>
  <r>
    <x v="4248"/>
    <n v="2006"/>
    <x v="7"/>
    <x v="1"/>
    <s v="Seed"/>
    <n v="152"/>
    <n v="4236"/>
    <n v="863"/>
    <n v="42.83"/>
    <n v="2"/>
    <s v="Yes"/>
    <s v="No"/>
    <n v="78"/>
    <x v="2"/>
    <n v="880913"/>
    <n v="1"/>
    <n v="18"/>
    <n v="3.588290840415486E-2"/>
    <n v="203729.93389990556"/>
    <n v="5.6776315789473681"/>
    <x v="0"/>
    <s v="Normal"/>
    <x v="0"/>
    <s v="A$"/>
    <s v="A$152M"/>
    <s v="A$863M"/>
    <s v="A$0"/>
    <s v="A$2,03,730"/>
    <n v="16977.494491658799"/>
  </r>
  <r>
    <x v="4249"/>
    <n v="2016"/>
    <x v="6"/>
    <x v="1"/>
    <s v="Series C"/>
    <n v="173"/>
    <n v="4242"/>
    <n v="763"/>
    <n v="39.200000000000003"/>
    <n v="7"/>
    <s v="Yes"/>
    <s v="No"/>
    <n v="3"/>
    <x v="3"/>
    <n v="4466664"/>
    <n v="4"/>
    <n v="8"/>
    <n v="4.0782649693540785E-2"/>
    <n v="179867.98679867986"/>
    <n v="4.4104046242774571"/>
    <x v="3"/>
    <s v="Normal"/>
    <x v="0"/>
    <s v="£"/>
    <s v="£173M"/>
    <s v="£763M"/>
    <s v="£0"/>
    <s v="£1,79,868"/>
    <n v="14988.99889988999"/>
  </r>
  <r>
    <x v="4250"/>
    <n v="2006"/>
    <x v="9"/>
    <x v="7"/>
    <s v="IPO"/>
    <n v="314"/>
    <n v="4245"/>
    <n v="786"/>
    <n v="46.41"/>
    <n v="3"/>
    <s v="Yes"/>
    <s v="No"/>
    <n v="4"/>
    <x v="3"/>
    <n v="1385716"/>
    <n v="5"/>
    <n v="18"/>
    <n v="7.3969375736160192E-2"/>
    <n v="185159.01060070671"/>
    <n v="2.5031847133757963"/>
    <x v="2"/>
    <s v="Normal"/>
    <x v="0"/>
    <n v="0"/>
    <s v="0314M"/>
    <s v="0786M"/>
    <s v="00"/>
    <s v="01,85,159"/>
    <n v="15429.917550058894"/>
  </r>
  <r>
    <x v="4251"/>
    <n v="2004"/>
    <x v="1"/>
    <x v="0"/>
    <s v="Series B"/>
    <n v="98"/>
    <n v="4246"/>
    <n v="744"/>
    <n v="30.14"/>
    <n v="8"/>
    <s v="Yes"/>
    <s v="Yes"/>
    <n v="18"/>
    <x v="1"/>
    <n v="1747581"/>
    <n v="3"/>
    <n v="20"/>
    <n v="2.3080546396608573E-2"/>
    <n v="175223.73999057937"/>
    <n v="7.591836734693878"/>
    <x v="0"/>
    <s v="High Performer"/>
    <x v="0"/>
    <s v="¥"/>
    <s v="¥98M"/>
    <s v="¥744M"/>
    <s v="¥0"/>
    <s v="¥1,75,224"/>
    <n v="14601.97833254828"/>
  </r>
  <r>
    <x v="4252"/>
    <n v="2022"/>
    <x v="5"/>
    <x v="6"/>
    <s v="Series C"/>
    <n v="271"/>
    <n v="4246"/>
    <n v="820"/>
    <n v="6.19"/>
    <n v="4"/>
    <s v="No"/>
    <s v="Yes"/>
    <n v="10"/>
    <x v="4"/>
    <n v="237174"/>
    <n v="4"/>
    <n v="2"/>
    <n v="6.3824776260009417E-2"/>
    <n v="193122.93923692888"/>
    <n v="3.0258302583025829"/>
    <x v="0"/>
    <s v="Normal"/>
    <x v="2"/>
    <s v="¥"/>
    <s v="¥271M"/>
    <s v="¥820M"/>
    <s v="¥0"/>
    <s v="¥1,93,123"/>
    <n v="16093.578269744074"/>
  </r>
  <r>
    <x v="4253"/>
    <n v="2018"/>
    <x v="6"/>
    <x v="6"/>
    <s v="Series A"/>
    <n v="110"/>
    <n v="4246"/>
    <n v="618"/>
    <n v="30.12"/>
    <n v="2"/>
    <s v="No"/>
    <s v="Yes"/>
    <n v="89"/>
    <x v="2"/>
    <n v="3331432"/>
    <n v="2"/>
    <n v="6"/>
    <n v="2.5906735751295335E-2"/>
    <n v="145548.75176636834"/>
    <n v="5.6181818181818182"/>
    <x v="3"/>
    <s v="Normal"/>
    <x v="2"/>
    <s v="£"/>
    <s v="£110M"/>
    <s v="£618M"/>
    <s v="£0"/>
    <s v="£1,45,549"/>
    <n v="12129.062647197363"/>
  </r>
  <r>
    <x v="4254"/>
    <n v="2006"/>
    <x v="6"/>
    <x v="0"/>
    <s v="IPO"/>
    <n v="382"/>
    <n v="4247"/>
    <n v="523"/>
    <n v="29.17"/>
    <n v="4"/>
    <s v="No"/>
    <s v="No"/>
    <n v="71"/>
    <x v="1"/>
    <n v="3848272"/>
    <n v="5"/>
    <n v="18"/>
    <n v="8.9945844125264893E-2"/>
    <n v="123145.74994113491"/>
    <n v="1.369109947643979"/>
    <x v="1"/>
    <s v="Normal"/>
    <x v="1"/>
    <s v="£"/>
    <s v="£382M"/>
    <s v="£523M"/>
    <s v="£0"/>
    <s v="£1,23,146"/>
    <n v="10262.145828427911"/>
  </r>
  <r>
    <x v="4255"/>
    <n v="2022"/>
    <x v="1"/>
    <x v="6"/>
    <s v="Series B"/>
    <n v="28"/>
    <n v="4249"/>
    <n v="266"/>
    <n v="8.8699999999999992"/>
    <n v="3"/>
    <s v="Yes"/>
    <s v="Yes"/>
    <n v="88"/>
    <x v="2"/>
    <n v="2641254"/>
    <n v="3"/>
    <n v="2"/>
    <n v="6.5897858319604614E-3"/>
    <n v="62602.965403624381"/>
    <n v="9.5"/>
    <x v="0"/>
    <s v="Normal"/>
    <x v="0"/>
    <s v="¥"/>
    <s v="¥28M"/>
    <s v="¥266M"/>
    <s v="¥0"/>
    <s v="¥62,603"/>
    <n v="5216.9137836353648"/>
  </r>
  <r>
    <x v="4256"/>
    <n v="2000"/>
    <x v="0"/>
    <x v="7"/>
    <s v="Series B"/>
    <n v="253"/>
    <n v="4252"/>
    <n v="933"/>
    <n v="47.25"/>
    <n v="8"/>
    <s v="No"/>
    <s v="No"/>
    <n v="70"/>
    <x v="4"/>
    <n v="3851172"/>
    <n v="3"/>
    <n v="24"/>
    <n v="5.9501411100658513E-2"/>
    <n v="219426.15239887111"/>
    <n v="3.6877470355731226"/>
    <x v="3"/>
    <s v="High Performer"/>
    <x v="1"/>
    <s v="₹"/>
    <s v="₹253M"/>
    <s v="₹933M"/>
    <s v="₹0"/>
    <s v="₹2,19,426"/>
    <n v="18285.512699905925"/>
  </r>
  <r>
    <x v="4257"/>
    <n v="2001"/>
    <x v="8"/>
    <x v="3"/>
    <s v="Series C"/>
    <n v="326"/>
    <n v="4252"/>
    <n v="225"/>
    <n v="19.7"/>
    <n v="1"/>
    <s v="Yes"/>
    <s v="Yes"/>
    <n v="86"/>
    <x v="2"/>
    <n v="1210087"/>
    <n v="4"/>
    <n v="23"/>
    <n v="7.6669802445907806E-2"/>
    <n v="52916.274694261527"/>
    <n v="0.69018404907975461"/>
    <x v="3"/>
    <s v="Normal"/>
    <x v="0"/>
    <s v="$"/>
    <s v="$326M"/>
    <s v="$225M"/>
    <s v="$0"/>
    <s v="$52,916"/>
    <n v="4409.6895578551266"/>
  </r>
  <r>
    <x v="4258"/>
    <n v="2007"/>
    <x v="2"/>
    <x v="9"/>
    <s v="Series C"/>
    <n v="333"/>
    <n v="4256"/>
    <n v="701"/>
    <n v="22.52"/>
    <n v="7"/>
    <s v="Yes"/>
    <s v="Yes"/>
    <n v="79"/>
    <x v="3"/>
    <n v="4630357"/>
    <n v="4"/>
    <n v="17"/>
    <n v="7.8242481203007516E-2"/>
    <n v="164708.64661654134"/>
    <n v="2.1051051051051051"/>
    <x v="0"/>
    <s v="Normal"/>
    <x v="0"/>
    <s v="€"/>
    <s v="€333M"/>
    <s v="€701M"/>
    <s v="€0"/>
    <s v="€1,64,709"/>
    <n v="13725.720551378447"/>
  </r>
  <r>
    <x v="4259"/>
    <n v="2012"/>
    <x v="7"/>
    <x v="1"/>
    <s v="Seed"/>
    <n v="100"/>
    <n v="4256"/>
    <n v="507"/>
    <n v="28.55"/>
    <n v="3"/>
    <s v="Yes"/>
    <s v="No"/>
    <n v="44"/>
    <x v="2"/>
    <n v="52889"/>
    <n v="1"/>
    <n v="12"/>
    <n v="2.3496240601503758E-2"/>
    <n v="119125.93984962406"/>
    <n v="5.07"/>
    <x v="0"/>
    <s v="Normal"/>
    <x v="0"/>
    <s v="A$"/>
    <s v="A$100M"/>
    <s v="A$507M"/>
    <s v="A$0"/>
    <s v="A$1,19,126"/>
    <n v="9927.1616541353378"/>
  </r>
  <r>
    <x v="4260"/>
    <n v="2022"/>
    <x v="6"/>
    <x v="3"/>
    <s v="Series C"/>
    <n v="241"/>
    <n v="4257"/>
    <n v="392"/>
    <n v="3.36"/>
    <n v="3"/>
    <s v="Yes"/>
    <s v="No"/>
    <n v="59"/>
    <x v="4"/>
    <n v="3090130"/>
    <n v="4"/>
    <n v="2"/>
    <n v="5.6612638007986847E-2"/>
    <n v="92083.626967347896"/>
    <n v="1.6265560165975104"/>
    <x v="0"/>
    <s v="Normal"/>
    <x v="0"/>
    <s v="£"/>
    <s v="£241M"/>
    <s v="£392M"/>
    <s v="£0"/>
    <s v="£92,084"/>
    <n v="7673.6355806123247"/>
  </r>
  <r>
    <x v="4261"/>
    <n v="2002"/>
    <x v="3"/>
    <x v="5"/>
    <s v="Series C"/>
    <n v="255"/>
    <n v="4258"/>
    <n v="403"/>
    <n v="0.28999999999999998"/>
    <n v="8"/>
    <s v="No"/>
    <s v="Yes"/>
    <n v="78"/>
    <x v="3"/>
    <n v="2932951"/>
    <n v="4"/>
    <n v="22"/>
    <n v="5.9887271019257865E-2"/>
    <n v="94645.373414748712"/>
    <n v="1.580392156862745"/>
    <x v="0"/>
    <s v="Normal"/>
    <x v="2"/>
    <s v="€"/>
    <s v="€255M"/>
    <s v="€403M"/>
    <s v="€0"/>
    <s v="€94,645"/>
    <n v="7887.1144512290593"/>
  </r>
  <r>
    <x v="4262"/>
    <n v="2020"/>
    <x v="7"/>
    <x v="9"/>
    <s v="Series B"/>
    <n v="163"/>
    <n v="4259"/>
    <n v="997"/>
    <n v="17.54"/>
    <n v="8"/>
    <s v="Yes"/>
    <s v="No"/>
    <n v="32"/>
    <x v="3"/>
    <n v="2029809"/>
    <n v="3"/>
    <n v="4"/>
    <n v="3.8271894810988492E-2"/>
    <n v="234092.50997886827"/>
    <n v="6.1165644171779139"/>
    <x v="0"/>
    <s v="High Performer"/>
    <x v="0"/>
    <s v="A$"/>
    <s v="A$163M"/>
    <s v="A$997M"/>
    <s v="A$0"/>
    <s v="A$2,34,093"/>
    <n v="19507.709164905689"/>
  </r>
  <r>
    <x v="4263"/>
    <n v="2018"/>
    <x v="6"/>
    <x v="7"/>
    <s v="Seed"/>
    <n v="221"/>
    <n v="4260"/>
    <n v="165"/>
    <n v="4.5199999999999996"/>
    <n v="9"/>
    <s v="Yes"/>
    <s v="No"/>
    <n v="99"/>
    <x v="3"/>
    <n v="815492"/>
    <n v="1"/>
    <n v="6"/>
    <n v="5.1877934272300467E-2"/>
    <n v="38732.394366197186"/>
    <n v="0.74660633484162897"/>
    <x v="3"/>
    <s v="High Performer"/>
    <x v="0"/>
    <s v="£"/>
    <s v="£221M"/>
    <s v="£165M"/>
    <s v="£0"/>
    <s v="£38,732"/>
    <n v="3227.6995305164319"/>
  </r>
  <r>
    <x v="4264"/>
    <n v="2003"/>
    <x v="6"/>
    <x v="5"/>
    <s v="Seed"/>
    <n v="399"/>
    <n v="4261"/>
    <n v="625"/>
    <n v="22.75"/>
    <n v="7"/>
    <s v="Yes"/>
    <s v="Yes"/>
    <n v="96"/>
    <x v="0"/>
    <n v="4816945"/>
    <n v="1"/>
    <n v="21"/>
    <n v="9.3639990612532267E-2"/>
    <n v="146679.18329030744"/>
    <n v="1.5664160401002507"/>
    <x v="3"/>
    <s v="Normal"/>
    <x v="0"/>
    <s v="£"/>
    <s v="£399M"/>
    <s v="£625M"/>
    <s v="£0"/>
    <s v="£1,46,679"/>
    <n v="12223.265274192287"/>
  </r>
  <r>
    <x v="4265"/>
    <n v="2008"/>
    <x v="9"/>
    <x v="3"/>
    <s v="Series C"/>
    <n v="396"/>
    <n v="4263"/>
    <n v="93"/>
    <n v="34.93"/>
    <n v="7"/>
    <s v="No"/>
    <s v="No"/>
    <n v="33"/>
    <x v="0"/>
    <n v="4901996"/>
    <n v="4"/>
    <n v="16"/>
    <n v="9.2892329345531321E-2"/>
    <n v="21815.622800844474"/>
    <n v="0.23484848484848486"/>
    <x v="0"/>
    <s v="Normal"/>
    <x v="1"/>
    <n v="0"/>
    <s v="0396M"/>
    <s v="093M"/>
    <s v="00"/>
    <s v="021,816"/>
    <n v="1817.9685667370397"/>
  </r>
  <r>
    <x v="4266"/>
    <n v="2012"/>
    <x v="1"/>
    <x v="6"/>
    <s v="Series C"/>
    <n v="198"/>
    <n v="4264"/>
    <n v="323"/>
    <n v="37.21"/>
    <n v="7"/>
    <s v="No"/>
    <s v="No"/>
    <n v="50"/>
    <x v="3"/>
    <n v="3106384"/>
    <n v="4"/>
    <n v="12"/>
    <n v="4.6435272045028141E-2"/>
    <n v="75750.46904315197"/>
    <n v="1.6313131313131313"/>
    <x v="1"/>
    <s v="Normal"/>
    <x v="1"/>
    <s v="¥"/>
    <s v="¥198M"/>
    <s v="¥323M"/>
    <s v="¥0"/>
    <s v="¥75,750"/>
    <n v="6312.5390869293306"/>
  </r>
  <r>
    <x v="4267"/>
    <n v="2010"/>
    <x v="4"/>
    <x v="6"/>
    <s v="Seed"/>
    <n v="23"/>
    <n v="4264"/>
    <n v="328"/>
    <n v="44.87"/>
    <n v="6"/>
    <s v="No"/>
    <s v="Yes"/>
    <n v="92"/>
    <x v="4"/>
    <n v="4261134"/>
    <n v="1"/>
    <n v="14"/>
    <n v="5.3939962476547846E-3"/>
    <n v="76923.076923076922"/>
    <n v="14.260869565217391"/>
    <x v="3"/>
    <s v="Normal"/>
    <x v="2"/>
    <s v="$"/>
    <s v="$23M"/>
    <s v="$328M"/>
    <s v="$0"/>
    <s v="$76,923"/>
    <n v="6410.2564102564102"/>
  </r>
  <r>
    <x v="4268"/>
    <n v="2022"/>
    <x v="8"/>
    <x v="7"/>
    <s v="Series B"/>
    <n v="430"/>
    <n v="4265"/>
    <n v="33"/>
    <n v="19.190000000000001"/>
    <n v="6"/>
    <s v="Yes"/>
    <s v="No"/>
    <n v="58"/>
    <x v="3"/>
    <n v="3156237"/>
    <n v="3"/>
    <n v="2"/>
    <n v="0.10082063305978899"/>
    <n v="7737.3974208675263"/>
    <n v="7.6744186046511634E-2"/>
    <x v="1"/>
    <s v="Normal"/>
    <x v="0"/>
    <s v="$"/>
    <s v="$430M"/>
    <s v="$33M"/>
    <s v="$0"/>
    <s v="$7,737"/>
    <n v="644.78311840562719"/>
  </r>
  <r>
    <x v="4269"/>
    <n v="2016"/>
    <x v="1"/>
    <x v="7"/>
    <s v="Seed"/>
    <n v="43"/>
    <n v="4267"/>
    <n v="708"/>
    <n v="18.149999999999999"/>
    <n v="9"/>
    <s v="Yes"/>
    <s v="Yes"/>
    <n v="14"/>
    <x v="0"/>
    <n v="3649208"/>
    <n v="1"/>
    <n v="8"/>
    <n v="1.0077337707991563E-2"/>
    <n v="165924.53714553549"/>
    <n v="16.465116279069768"/>
    <x v="0"/>
    <s v="High Performer"/>
    <x v="0"/>
    <s v="¥"/>
    <s v="¥43M"/>
    <s v="¥708M"/>
    <s v="¥0"/>
    <s v="¥1,65,925"/>
    <n v="13827.044762127958"/>
  </r>
  <r>
    <x v="4270"/>
    <n v="2006"/>
    <x v="1"/>
    <x v="1"/>
    <s v="Series C"/>
    <n v="165"/>
    <n v="4267"/>
    <n v="786"/>
    <n v="4.8899999999999997"/>
    <n v="8"/>
    <s v="Yes"/>
    <s v="Yes"/>
    <n v="11"/>
    <x v="3"/>
    <n v="3415611"/>
    <n v="4"/>
    <n v="18"/>
    <n v="3.8668853995781578E-2"/>
    <n v="184204.35903445043"/>
    <n v="4.7636363636363637"/>
    <x v="3"/>
    <s v="High Performer"/>
    <x v="0"/>
    <s v="¥"/>
    <s v="¥165M"/>
    <s v="¥786M"/>
    <s v="¥0"/>
    <s v="¥1,84,204"/>
    <n v="15350.363252870869"/>
  </r>
  <r>
    <x v="4271"/>
    <n v="2004"/>
    <x v="6"/>
    <x v="7"/>
    <s v="Series A"/>
    <n v="444"/>
    <n v="4267"/>
    <n v="802"/>
    <n v="36.369999999999997"/>
    <n v="2"/>
    <s v="No"/>
    <s v="No"/>
    <n v="50"/>
    <x v="1"/>
    <n v="1178166"/>
    <n v="2"/>
    <n v="20"/>
    <n v="0.10405437075228498"/>
    <n v="187954.06608858684"/>
    <n v="1.8063063063063063"/>
    <x v="3"/>
    <s v="Normal"/>
    <x v="1"/>
    <s v="£"/>
    <s v="£444M"/>
    <s v="£802M"/>
    <s v="£0"/>
    <s v="£1,87,954"/>
    <n v="15662.838840715569"/>
  </r>
  <r>
    <x v="4272"/>
    <n v="2006"/>
    <x v="2"/>
    <x v="7"/>
    <s v="Series B"/>
    <n v="311"/>
    <n v="4269"/>
    <n v="680"/>
    <n v="13.41"/>
    <n v="3"/>
    <s v="No"/>
    <s v="No"/>
    <n v="6"/>
    <x v="2"/>
    <n v="4437114"/>
    <n v="3"/>
    <n v="18"/>
    <n v="7.2850784727102366E-2"/>
    <n v="159287.88943546498"/>
    <n v="2.1864951768488745"/>
    <x v="0"/>
    <s v="Normal"/>
    <x v="1"/>
    <s v="€"/>
    <s v="€311M"/>
    <s v="€680M"/>
    <s v="€0"/>
    <s v="€1,59,288"/>
    <n v="13273.990786288748"/>
  </r>
  <r>
    <x v="4273"/>
    <n v="2008"/>
    <x v="2"/>
    <x v="4"/>
    <s v="IPO"/>
    <n v="141"/>
    <n v="4270"/>
    <n v="949"/>
    <n v="37.200000000000003"/>
    <n v="9"/>
    <s v="No"/>
    <s v="Yes"/>
    <n v="96"/>
    <x v="3"/>
    <n v="1962399"/>
    <n v="5"/>
    <n v="16"/>
    <n v="3.3021077283372363E-2"/>
    <n v="222248.24355971898"/>
    <n v="6.7304964539007095"/>
    <x v="3"/>
    <s v="High Performer"/>
    <x v="2"/>
    <s v="€"/>
    <s v="€141M"/>
    <s v="€949M"/>
    <s v="€0"/>
    <s v="€2,22,248"/>
    <n v="18520.686963309916"/>
  </r>
  <r>
    <x v="4274"/>
    <n v="2016"/>
    <x v="4"/>
    <x v="2"/>
    <s v="Series B"/>
    <n v="454"/>
    <n v="4271"/>
    <n v="865"/>
    <n v="23.66"/>
    <n v="8"/>
    <s v="No"/>
    <s v="No"/>
    <n v="11"/>
    <x v="0"/>
    <n v="1089156"/>
    <n v="3"/>
    <n v="8"/>
    <n v="0.10629829079840787"/>
    <n v="202528.68180753922"/>
    <n v="1.9052863436123348"/>
    <x v="1"/>
    <s v="High Performer"/>
    <x v="1"/>
    <s v="$"/>
    <s v="$454M"/>
    <s v="$865M"/>
    <s v="$0"/>
    <s v="$2,02,529"/>
    <n v="16877.390150628267"/>
  </r>
  <r>
    <x v="4275"/>
    <n v="2008"/>
    <x v="2"/>
    <x v="6"/>
    <s v="Series C"/>
    <n v="49"/>
    <n v="4272"/>
    <n v="141"/>
    <n v="26.47"/>
    <n v="6"/>
    <s v="No"/>
    <s v="No"/>
    <n v="4"/>
    <x v="1"/>
    <n v="3239976"/>
    <n v="4"/>
    <n v="16"/>
    <n v="1.1470037453183521E-2"/>
    <n v="33005.617977528091"/>
    <n v="2.8775510204081631"/>
    <x v="0"/>
    <s v="Normal"/>
    <x v="1"/>
    <s v="€"/>
    <s v="€49M"/>
    <s v="€141M"/>
    <s v="€0"/>
    <s v="€33,006"/>
    <n v="2750.4681647940074"/>
  </r>
  <r>
    <x v="4276"/>
    <n v="2021"/>
    <x v="4"/>
    <x v="7"/>
    <s v="Series C"/>
    <n v="122"/>
    <n v="4275"/>
    <n v="920"/>
    <n v="28.24"/>
    <n v="7"/>
    <s v="Yes"/>
    <s v="Yes"/>
    <n v="21"/>
    <x v="0"/>
    <n v="2909886"/>
    <n v="4"/>
    <n v="3"/>
    <n v="2.8538011695906432E-2"/>
    <n v="215204.67836257309"/>
    <n v="7.5409836065573774"/>
    <x v="0"/>
    <s v="Normal"/>
    <x v="0"/>
    <s v="$"/>
    <s v="$122M"/>
    <s v="$920M"/>
    <s v="$0"/>
    <s v="$2,15,205"/>
    <n v="17933.723196881092"/>
  </r>
  <r>
    <x v="4277"/>
    <n v="2012"/>
    <x v="5"/>
    <x v="7"/>
    <s v="Series B"/>
    <n v="154"/>
    <n v="4276"/>
    <n v="546"/>
    <n v="39.24"/>
    <n v="9"/>
    <s v="Yes"/>
    <s v="Yes"/>
    <n v="44"/>
    <x v="1"/>
    <n v="4491137"/>
    <n v="3"/>
    <n v="12"/>
    <n v="3.6014967259120671E-2"/>
    <n v="127689.42937324602"/>
    <n v="3.5454545454545454"/>
    <x v="3"/>
    <s v="High Performer"/>
    <x v="0"/>
    <s v="¥"/>
    <s v="¥154M"/>
    <s v="¥546M"/>
    <s v="¥0"/>
    <s v="¥1,27,689"/>
    <n v="10640.785781103836"/>
  </r>
  <r>
    <x v="4278"/>
    <n v="2020"/>
    <x v="5"/>
    <x v="5"/>
    <s v="Seed"/>
    <n v="484"/>
    <n v="4278"/>
    <n v="351"/>
    <n v="6.83"/>
    <n v="6"/>
    <s v="No"/>
    <s v="No"/>
    <n v="59"/>
    <x v="3"/>
    <n v="4325024"/>
    <n v="1"/>
    <n v="4"/>
    <n v="0.1131369798971482"/>
    <n v="82047.685834502103"/>
    <n v="0.72520661157024791"/>
    <x v="3"/>
    <s v="Normal"/>
    <x v="1"/>
    <s v="¥"/>
    <s v="¥484M"/>
    <s v="¥351M"/>
    <s v="¥0"/>
    <s v="¥82,048"/>
    <n v="6837.3071528751752"/>
  </r>
  <r>
    <x v="4279"/>
    <n v="2017"/>
    <x v="1"/>
    <x v="0"/>
    <s v="Seed"/>
    <n v="342"/>
    <n v="4278"/>
    <n v="864"/>
    <n v="45.83"/>
    <n v="5"/>
    <s v="Yes"/>
    <s v="No"/>
    <n v="82"/>
    <x v="2"/>
    <n v="4055190"/>
    <n v="1"/>
    <n v="7"/>
    <n v="7.9943899018232817E-2"/>
    <n v="201963.53436185134"/>
    <n v="2.5263157894736841"/>
    <x v="0"/>
    <s v="Normal"/>
    <x v="0"/>
    <s v="¥"/>
    <s v="¥342M"/>
    <s v="¥864M"/>
    <s v="¥0"/>
    <s v="¥2,01,964"/>
    <n v="16830.294530154279"/>
  </r>
  <r>
    <x v="4280"/>
    <n v="2007"/>
    <x v="5"/>
    <x v="1"/>
    <s v="Seed"/>
    <n v="251"/>
    <n v="4280"/>
    <n v="625"/>
    <n v="13.78"/>
    <n v="7"/>
    <s v="No"/>
    <s v="No"/>
    <n v="31"/>
    <x v="3"/>
    <n v="2553956"/>
    <n v="1"/>
    <n v="17"/>
    <n v="5.8644859813084114E-2"/>
    <n v="146028.03738317758"/>
    <n v="2.4900398406374502"/>
    <x v="0"/>
    <s v="Normal"/>
    <x v="1"/>
    <s v="¥"/>
    <s v="¥251M"/>
    <s v="¥625M"/>
    <s v="¥0"/>
    <s v="¥1,46,028"/>
    <n v="12169.003115264797"/>
  </r>
  <r>
    <x v="4281"/>
    <n v="2020"/>
    <x v="5"/>
    <x v="9"/>
    <s v="Series A"/>
    <n v="279"/>
    <n v="4280"/>
    <n v="107"/>
    <n v="4.03"/>
    <n v="7"/>
    <s v="Yes"/>
    <s v="Yes"/>
    <n v="52"/>
    <x v="0"/>
    <n v="4507880"/>
    <n v="2"/>
    <n v="4"/>
    <n v="6.5186915887850472E-2"/>
    <n v="25000"/>
    <n v="0.38351254480286739"/>
    <x v="0"/>
    <s v="Normal"/>
    <x v="0"/>
    <s v="¥"/>
    <s v="¥279M"/>
    <s v="¥107M"/>
    <s v="¥0"/>
    <s v="¥25,000"/>
    <n v="2083.3333333333335"/>
  </r>
  <r>
    <x v="4282"/>
    <n v="2001"/>
    <x v="4"/>
    <x v="5"/>
    <s v="Series A"/>
    <n v="167"/>
    <n v="4280"/>
    <n v="415"/>
    <n v="36.5"/>
    <n v="3"/>
    <s v="No"/>
    <s v="No"/>
    <n v="36"/>
    <x v="0"/>
    <n v="760631"/>
    <n v="2"/>
    <n v="23"/>
    <n v="3.901869158878505E-2"/>
    <n v="96962.616822429904"/>
    <n v="2.4850299401197606"/>
    <x v="0"/>
    <s v="Normal"/>
    <x v="1"/>
    <s v="$"/>
    <s v="$167M"/>
    <s v="$415M"/>
    <s v="$0"/>
    <s v="$96,963"/>
    <n v="8080.2180685358253"/>
  </r>
  <r>
    <x v="4283"/>
    <n v="2003"/>
    <x v="6"/>
    <x v="0"/>
    <s v="Series B"/>
    <n v="214"/>
    <n v="4281"/>
    <n v="315"/>
    <n v="42.32"/>
    <n v="7"/>
    <s v="No"/>
    <s v="No"/>
    <n v="57"/>
    <x v="3"/>
    <n v="4047761"/>
    <n v="3"/>
    <n v="21"/>
    <n v="4.9988320485867786E-2"/>
    <n v="73580.939032936236"/>
    <n v="1.47196261682243"/>
    <x v="0"/>
    <s v="Normal"/>
    <x v="1"/>
    <s v="£"/>
    <s v="£214M"/>
    <s v="£315M"/>
    <s v="£0"/>
    <s v="£73,581"/>
    <n v="6131.7449194113524"/>
  </r>
  <r>
    <x v="4284"/>
    <n v="2022"/>
    <x v="1"/>
    <x v="0"/>
    <s v="Seed"/>
    <n v="173"/>
    <n v="4281"/>
    <n v="849"/>
    <n v="12.01"/>
    <n v="5"/>
    <s v="Yes"/>
    <s v="Yes"/>
    <n v="24"/>
    <x v="1"/>
    <n v="3660115"/>
    <n v="1"/>
    <n v="2"/>
    <n v="4.0411118897453864E-2"/>
    <n v="198318.14996496146"/>
    <n v="4.9075144508670521"/>
    <x v="2"/>
    <s v="Normal"/>
    <x v="0"/>
    <s v="¥"/>
    <s v="¥173M"/>
    <s v="¥849M"/>
    <s v="¥0"/>
    <s v="¥1,98,318"/>
    <n v="16526.512497080123"/>
  </r>
  <r>
    <x v="4285"/>
    <n v="2016"/>
    <x v="8"/>
    <x v="4"/>
    <s v="Series A"/>
    <n v="85"/>
    <n v="4281"/>
    <n v="518"/>
    <n v="35.92"/>
    <n v="3"/>
    <s v="Yes"/>
    <s v="No"/>
    <n v="16"/>
    <x v="3"/>
    <n v="3323728"/>
    <n v="2"/>
    <n v="8"/>
    <n v="1.9855174024760568E-2"/>
    <n v="120999.76640971735"/>
    <n v="6.0941176470588232"/>
    <x v="3"/>
    <s v="Normal"/>
    <x v="0"/>
    <s v="$"/>
    <s v="$85M"/>
    <s v="$518M"/>
    <s v="$0"/>
    <s v="$1,21,000"/>
    <n v="10083.313867476447"/>
  </r>
  <r>
    <x v="4286"/>
    <n v="2019"/>
    <x v="3"/>
    <x v="1"/>
    <s v="Series B"/>
    <n v="377"/>
    <n v="4282"/>
    <n v="755"/>
    <n v="28.34"/>
    <n v="5"/>
    <s v="No"/>
    <s v="No"/>
    <n v="92"/>
    <x v="2"/>
    <n v="2189936"/>
    <n v="3"/>
    <n v="5"/>
    <n v="8.8042970574497892E-2"/>
    <n v="176319.47687996263"/>
    <n v="2.0026525198938994"/>
    <x v="1"/>
    <s v="Normal"/>
    <x v="1"/>
    <s v="€"/>
    <s v="€377M"/>
    <s v="€755M"/>
    <s v="€0"/>
    <s v="€1,76,319"/>
    <n v="14693.289739996886"/>
  </r>
  <r>
    <x v="4287"/>
    <n v="2021"/>
    <x v="1"/>
    <x v="8"/>
    <s v="Series C"/>
    <n v="1"/>
    <n v="4283"/>
    <n v="335"/>
    <n v="4.8099999999999996"/>
    <n v="4"/>
    <s v="No"/>
    <s v="No"/>
    <n v="77"/>
    <x v="1"/>
    <n v="3725726"/>
    <n v="4"/>
    <n v="3"/>
    <n v="2.3348120476301658E-4"/>
    <n v="78216.203595610554"/>
    <n v="335"/>
    <x v="3"/>
    <s v="Normal"/>
    <x v="1"/>
    <s v="¥"/>
    <s v="¥1M"/>
    <s v="¥335M"/>
    <s v="¥0"/>
    <s v="¥78,216"/>
    <n v="6518.0169663008792"/>
  </r>
  <r>
    <x v="4288"/>
    <n v="2016"/>
    <x v="9"/>
    <x v="3"/>
    <s v="Series A"/>
    <n v="365"/>
    <n v="4283"/>
    <n v="787"/>
    <n v="13.07"/>
    <n v="1"/>
    <s v="Yes"/>
    <s v="No"/>
    <n v="89"/>
    <x v="4"/>
    <n v="1426602"/>
    <n v="2"/>
    <n v="8"/>
    <n v="8.5220639738501053E-2"/>
    <n v="183749.70814849404"/>
    <n v="2.1561643835616437"/>
    <x v="0"/>
    <s v="Normal"/>
    <x v="0"/>
    <n v="0"/>
    <s v="0365M"/>
    <s v="0787M"/>
    <s v="00"/>
    <s v="01,83,750"/>
    <n v="15312.47567904117"/>
  </r>
  <r>
    <x v="4289"/>
    <n v="2011"/>
    <x v="5"/>
    <x v="2"/>
    <s v="Series C"/>
    <n v="186"/>
    <n v="4285"/>
    <n v="950"/>
    <n v="42.19"/>
    <n v="5"/>
    <s v="Yes"/>
    <s v="Yes"/>
    <n v="98"/>
    <x v="4"/>
    <n v="2092629"/>
    <n v="4"/>
    <n v="13"/>
    <n v="4.3407234539089845E-2"/>
    <n v="221703.61726954492"/>
    <n v="5.10752688172043"/>
    <x v="2"/>
    <s v="Normal"/>
    <x v="0"/>
    <s v="¥"/>
    <s v="¥186M"/>
    <s v="¥950M"/>
    <s v="¥0"/>
    <s v="¥2,21,704"/>
    <n v="18475.301439128743"/>
  </r>
  <r>
    <x v="4290"/>
    <n v="2013"/>
    <x v="4"/>
    <x v="0"/>
    <s v="Series A"/>
    <n v="56"/>
    <n v="4286"/>
    <n v="873"/>
    <n v="3.84"/>
    <n v="9"/>
    <s v="Yes"/>
    <s v="Yes"/>
    <n v="50"/>
    <x v="0"/>
    <n v="4406647"/>
    <n v="2"/>
    <n v="11"/>
    <n v="1.3065795613625758E-2"/>
    <n v="203686.42090527297"/>
    <n v="15.589285714285714"/>
    <x v="0"/>
    <s v="High Performer"/>
    <x v="0"/>
    <s v="$"/>
    <s v="$56M"/>
    <s v="$873M"/>
    <s v="$0"/>
    <s v="$2,03,686"/>
    <n v="16973.868408772749"/>
  </r>
  <r>
    <x v="4291"/>
    <n v="2014"/>
    <x v="4"/>
    <x v="0"/>
    <s v="Series C"/>
    <n v="178"/>
    <n v="4290"/>
    <n v="254"/>
    <n v="46.73"/>
    <n v="6"/>
    <s v="Yes"/>
    <s v="Yes"/>
    <n v="33"/>
    <x v="1"/>
    <n v="1930243"/>
    <n v="4"/>
    <n v="10"/>
    <n v="4.1491841491841493E-2"/>
    <n v="59207.459207459207"/>
    <n v="1.4269662921348314"/>
    <x v="3"/>
    <s v="Normal"/>
    <x v="0"/>
    <s v="$"/>
    <s v="$178M"/>
    <s v="$254M"/>
    <s v="$0"/>
    <s v="$59,207"/>
    <n v="4933.9549339549339"/>
  </r>
  <r>
    <x v="4292"/>
    <n v="2015"/>
    <x v="8"/>
    <x v="5"/>
    <s v="IPO"/>
    <n v="379"/>
    <n v="4290"/>
    <n v="809"/>
    <n v="25.75"/>
    <n v="1"/>
    <s v="Yes"/>
    <s v="No"/>
    <n v="84"/>
    <x v="4"/>
    <n v="4562855"/>
    <n v="5"/>
    <n v="9"/>
    <n v="8.8344988344988343E-2"/>
    <n v="188578.08857808859"/>
    <n v="2.1345646437994721"/>
    <x v="0"/>
    <s v="Normal"/>
    <x v="0"/>
    <s v="$"/>
    <s v="$379M"/>
    <s v="$809M"/>
    <s v="$0"/>
    <s v="$1,88,578"/>
    <n v="15714.840714840715"/>
  </r>
  <r>
    <x v="4293"/>
    <n v="2017"/>
    <x v="8"/>
    <x v="8"/>
    <s v="Seed"/>
    <n v="292"/>
    <n v="4291"/>
    <n v="312"/>
    <n v="29.51"/>
    <n v="6"/>
    <s v="No"/>
    <s v="No"/>
    <n v="69"/>
    <x v="2"/>
    <n v="3396146"/>
    <n v="1"/>
    <n v="7"/>
    <n v="6.8049405732929391E-2"/>
    <n v="72710.323933814958"/>
    <n v="1.0684931506849316"/>
    <x v="0"/>
    <s v="Normal"/>
    <x v="1"/>
    <s v="$"/>
    <s v="$292M"/>
    <s v="$312M"/>
    <s v="$0"/>
    <s v="$72,710"/>
    <n v="6059.1936611512465"/>
  </r>
  <r>
    <x v="4294"/>
    <n v="2013"/>
    <x v="5"/>
    <x v="8"/>
    <s v="Series C"/>
    <n v="233"/>
    <n v="4293"/>
    <n v="833"/>
    <n v="22.33"/>
    <n v="3"/>
    <s v="Yes"/>
    <s v="No"/>
    <n v="41"/>
    <x v="2"/>
    <n v="3821630"/>
    <n v="4"/>
    <n v="11"/>
    <n v="5.4274400186349873E-2"/>
    <n v="194036.80409969718"/>
    <n v="3.5751072961373391"/>
    <x v="0"/>
    <s v="Normal"/>
    <x v="0"/>
    <s v="¥"/>
    <s v="¥233M"/>
    <s v="¥833M"/>
    <s v="¥0"/>
    <s v="¥1,94,037"/>
    <n v="16169.733674974765"/>
  </r>
  <r>
    <x v="4295"/>
    <n v="2003"/>
    <x v="2"/>
    <x v="5"/>
    <s v="Seed"/>
    <n v="245"/>
    <n v="4296"/>
    <n v="642"/>
    <n v="12.06"/>
    <n v="3"/>
    <s v="Yes"/>
    <s v="Yes"/>
    <n v="26"/>
    <x v="4"/>
    <n v="1348585"/>
    <n v="1"/>
    <n v="21"/>
    <n v="5.7029795158286781E-2"/>
    <n v="149441.34078212292"/>
    <n v="2.620408163265306"/>
    <x v="0"/>
    <s v="Normal"/>
    <x v="0"/>
    <s v="€"/>
    <s v="€245M"/>
    <s v="€642M"/>
    <s v="€0"/>
    <s v="€1,49,441"/>
    <n v="12453.445065176909"/>
  </r>
  <r>
    <x v="4296"/>
    <n v="2022"/>
    <x v="7"/>
    <x v="1"/>
    <s v="Series A"/>
    <n v="172"/>
    <n v="4297"/>
    <n v="258"/>
    <n v="21.81"/>
    <n v="1"/>
    <s v="No"/>
    <s v="Yes"/>
    <n v="12"/>
    <x v="2"/>
    <n v="711861"/>
    <n v="2"/>
    <n v="2"/>
    <n v="4.0027926460321155E-2"/>
    <n v="60041.88969048173"/>
    <n v="1.5"/>
    <x v="3"/>
    <s v="Normal"/>
    <x v="2"/>
    <s v="A$"/>
    <s v="A$172M"/>
    <s v="A$258M"/>
    <s v="A$0"/>
    <s v="A$60,042"/>
    <n v="5003.4908075401445"/>
  </r>
  <r>
    <x v="4297"/>
    <n v="2013"/>
    <x v="6"/>
    <x v="3"/>
    <s v="Seed"/>
    <n v="491"/>
    <n v="4300"/>
    <n v="910"/>
    <n v="25.35"/>
    <n v="8"/>
    <s v="No"/>
    <s v="No"/>
    <n v="71"/>
    <x v="4"/>
    <n v="4792671"/>
    <n v="1"/>
    <n v="11"/>
    <n v="0.11418604651162791"/>
    <n v="211627.90697674418"/>
    <n v="1.8533604887983706"/>
    <x v="0"/>
    <s v="High Performer"/>
    <x v="1"/>
    <s v="£"/>
    <s v="£491M"/>
    <s v="£910M"/>
    <s v="£0"/>
    <s v="£2,11,628"/>
    <n v="17635.658914728683"/>
  </r>
  <r>
    <x v="4298"/>
    <n v="2018"/>
    <x v="0"/>
    <x v="3"/>
    <s v="IPO"/>
    <n v="170"/>
    <n v="4302"/>
    <n v="868"/>
    <n v="21.61"/>
    <n v="4"/>
    <s v="Yes"/>
    <s v="No"/>
    <n v="82"/>
    <x v="3"/>
    <n v="2962672"/>
    <n v="5"/>
    <n v="6"/>
    <n v="3.9516503951650392E-2"/>
    <n v="201766.62017666202"/>
    <n v="5.1058823529411761"/>
    <x v="3"/>
    <s v="Normal"/>
    <x v="0"/>
    <s v="₹"/>
    <s v="₹170M"/>
    <s v="₹868M"/>
    <s v="₹0"/>
    <s v="₹2,01,767"/>
    <n v="16813.885014721836"/>
  </r>
  <r>
    <x v="4299"/>
    <n v="2019"/>
    <x v="8"/>
    <x v="1"/>
    <s v="IPO"/>
    <n v="494"/>
    <n v="4303"/>
    <n v="595"/>
    <n v="17.940000000000001"/>
    <n v="1"/>
    <s v="Yes"/>
    <s v="No"/>
    <n v="3"/>
    <x v="0"/>
    <n v="1153388"/>
    <n v="5"/>
    <n v="5"/>
    <n v="0.11480362537764351"/>
    <n v="138275.62165930745"/>
    <n v="1.2044534412955465"/>
    <x v="3"/>
    <s v="Normal"/>
    <x v="0"/>
    <s v="$"/>
    <s v="$494M"/>
    <s v="$595M"/>
    <s v="$0"/>
    <s v="$1,38,276"/>
    <n v="11522.968471608954"/>
  </r>
  <r>
    <x v="4300"/>
    <n v="2012"/>
    <x v="0"/>
    <x v="3"/>
    <s v="Seed"/>
    <n v="332"/>
    <n v="4304"/>
    <n v="18"/>
    <n v="8.7200000000000006"/>
    <n v="6"/>
    <s v="No"/>
    <s v="No"/>
    <n v="21"/>
    <x v="2"/>
    <n v="4516680"/>
    <n v="1"/>
    <n v="12"/>
    <n v="7.7137546468401486E-2"/>
    <n v="4182.1561338289966"/>
    <n v="5.4216867469879519E-2"/>
    <x v="1"/>
    <s v="Normal"/>
    <x v="1"/>
    <s v="₹"/>
    <s v="₹332M"/>
    <s v="₹18M"/>
    <s v="₹0"/>
    <s v="₹4,182"/>
    <n v="348.51301115241637"/>
  </r>
  <r>
    <x v="4301"/>
    <n v="2019"/>
    <x v="4"/>
    <x v="9"/>
    <s v="IPO"/>
    <n v="35"/>
    <n v="4305"/>
    <n v="138"/>
    <n v="3.79"/>
    <n v="8"/>
    <s v="Yes"/>
    <s v="No"/>
    <n v="15"/>
    <x v="0"/>
    <n v="1319413"/>
    <n v="5"/>
    <n v="5"/>
    <n v="8.130081300813009E-3"/>
    <n v="32055.749128919862"/>
    <n v="3.9428571428571431"/>
    <x v="0"/>
    <s v="High Performer"/>
    <x v="0"/>
    <s v="$"/>
    <s v="$35M"/>
    <s v="$138M"/>
    <s v="$0"/>
    <s v="$32,056"/>
    <n v="2671.3124274099882"/>
  </r>
  <r>
    <x v="4302"/>
    <n v="2004"/>
    <x v="2"/>
    <x v="8"/>
    <s v="Series A"/>
    <n v="130"/>
    <n v="4307"/>
    <n v="159"/>
    <n v="49.43"/>
    <n v="7"/>
    <s v="Yes"/>
    <s v="Yes"/>
    <n v="15"/>
    <x v="3"/>
    <n v="1083684"/>
    <n v="2"/>
    <n v="20"/>
    <n v="3.018342233573253E-2"/>
    <n v="36916.647318319017"/>
    <n v="1.2230769230769232"/>
    <x v="2"/>
    <s v="Normal"/>
    <x v="0"/>
    <s v="€"/>
    <s v="€130M"/>
    <s v="€159M"/>
    <s v="€0"/>
    <s v="€36,917"/>
    <n v="3076.3872765265846"/>
  </r>
  <r>
    <x v="4303"/>
    <n v="2010"/>
    <x v="1"/>
    <x v="2"/>
    <s v="Series C"/>
    <n v="98"/>
    <n v="4308"/>
    <n v="721"/>
    <n v="25.39"/>
    <n v="1"/>
    <s v="No"/>
    <s v="Yes"/>
    <n v="13"/>
    <x v="3"/>
    <n v="578034"/>
    <n v="4"/>
    <n v="14"/>
    <n v="2.274837511606314E-2"/>
    <n v="167363.04549675024"/>
    <n v="7.3571428571428568"/>
    <x v="2"/>
    <s v="Normal"/>
    <x v="2"/>
    <s v="¥"/>
    <s v="¥98M"/>
    <s v="¥721M"/>
    <s v="¥0"/>
    <s v="¥1,67,363"/>
    <n v="13946.920458062519"/>
  </r>
  <r>
    <x v="4304"/>
    <n v="2012"/>
    <x v="1"/>
    <x v="5"/>
    <s v="IPO"/>
    <n v="55"/>
    <n v="4313"/>
    <n v="151"/>
    <n v="46.53"/>
    <n v="8"/>
    <s v="No"/>
    <s v="Yes"/>
    <n v="5"/>
    <x v="3"/>
    <n v="3260704"/>
    <n v="5"/>
    <n v="12"/>
    <n v="1.2752144678877812E-2"/>
    <n v="35010.433572919079"/>
    <n v="2.7454545454545456"/>
    <x v="0"/>
    <s v="High Performer"/>
    <x v="2"/>
    <s v="¥"/>
    <s v="¥55M"/>
    <s v="¥151M"/>
    <s v="¥0"/>
    <s v="¥35,010"/>
    <n v="2917.5361310765902"/>
  </r>
  <r>
    <x v="4305"/>
    <n v="2001"/>
    <x v="2"/>
    <x v="6"/>
    <s v="Series A"/>
    <n v="175"/>
    <n v="4314"/>
    <n v="408"/>
    <n v="30.49"/>
    <n v="9"/>
    <s v="Yes"/>
    <s v="Yes"/>
    <n v="7"/>
    <x v="1"/>
    <n v="1070503"/>
    <n v="2"/>
    <n v="23"/>
    <n v="4.0565600370885489E-2"/>
    <n v="94575.79972183588"/>
    <n v="2.3314285714285714"/>
    <x v="1"/>
    <s v="High Performer"/>
    <x v="0"/>
    <s v="€"/>
    <s v="€175M"/>
    <s v="€408M"/>
    <s v="€0"/>
    <s v="€94,576"/>
    <n v="7881.3166434863233"/>
  </r>
  <r>
    <x v="4306"/>
    <n v="2006"/>
    <x v="5"/>
    <x v="6"/>
    <s v="Series A"/>
    <n v="9"/>
    <n v="4315"/>
    <n v="834"/>
    <n v="16.48"/>
    <n v="3"/>
    <s v="Yes"/>
    <s v="No"/>
    <n v="85"/>
    <x v="1"/>
    <n v="3958760"/>
    <n v="2"/>
    <n v="18"/>
    <n v="2.0857473928157589E-3"/>
    <n v="193279.25840092701"/>
    <n v="92.666666666666671"/>
    <x v="0"/>
    <s v="Normal"/>
    <x v="0"/>
    <s v="¥"/>
    <s v="¥9M"/>
    <s v="¥834M"/>
    <s v="¥0"/>
    <s v="¥1,93,279"/>
    <n v="16106.604866743917"/>
  </r>
  <r>
    <x v="4307"/>
    <n v="2004"/>
    <x v="1"/>
    <x v="0"/>
    <s v="IPO"/>
    <n v="133"/>
    <n v="4317"/>
    <n v="544"/>
    <n v="47.9"/>
    <n v="2"/>
    <s v="Yes"/>
    <s v="Yes"/>
    <n v="84"/>
    <x v="4"/>
    <n v="2144970"/>
    <n v="5"/>
    <n v="20"/>
    <n v="3.0808431781329627E-2"/>
    <n v="126013.4352559648"/>
    <n v="4.0902255639097742"/>
    <x v="0"/>
    <s v="Normal"/>
    <x v="0"/>
    <s v="¥"/>
    <s v="¥133M"/>
    <s v="¥544M"/>
    <s v="¥0"/>
    <s v="¥1,26,013"/>
    <n v="10501.119604663732"/>
  </r>
  <r>
    <x v="4308"/>
    <n v="2002"/>
    <x v="8"/>
    <x v="0"/>
    <s v="Series A"/>
    <n v="300"/>
    <n v="4318"/>
    <n v="648"/>
    <n v="17.63"/>
    <n v="4"/>
    <s v="Yes"/>
    <s v="No"/>
    <n v="8"/>
    <x v="1"/>
    <n v="2435366"/>
    <n v="2"/>
    <n v="22"/>
    <n v="6.9476609541454376E-2"/>
    <n v="150069.47660954145"/>
    <n v="2.16"/>
    <x v="3"/>
    <s v="Normal"/>
    <x v="0"/>
    <s v="$"/>
    <s v="$300M"/>
    <s v="$648M"/>
    <s v="$0"/>
    <s v="$1,50,069"/>
    <n v="12505.789717461788"/>
  </r>
  <r>
    <x v="4309"/>
    <n v="2006"/>
    <x v="2"/>
    <x v="3"/>
    <s v="Series A"/>
    <n v="487"/>
    <n v="4319"/>
    <n v="222"/>
    <n v="26.25"/>
    <n v="3"/>
    <s v="Yes"/>
    <s v="No"/>
    <n v="19"/>
    <x v="2"/>
    <n v="4250340"/>
    <n v="2"/>
    <n v="18"/>
    <n v="0.11275758277379024"/>
    <n v="51400.787219263715"/>
    <n v="0.45585215605749485"/>
    <x v="3"/>
    <s v="Normal"/>
    <x v="0"/>
    <s v="€"/>
    <s v="€487M"/>
    <s v="€222M"/>
    <s v="€0"/>
    <s v="€51,401"/>
    <n v="4283.3989349386429"/>
  </r>
  <r>
    <x v="4310"/>
    <n v="2002"/>
    <x v="2"/>
    <x v="2"/>
    <s v="Seed"/>
    <n v="342"/>
    <n v="4321"/>
    <n v="520"/>
    <n v="9.06"/>
    <n v="1"/>
    <s v="No"/>
    <s v="No"/>
    <n v="16"/>
    <x v="4"/>
    <n v="2028481"/>
    <n v="1"/>
    <n v="22"/>
    <n v="7.9148345290442026E-2"/>
    <n v="120342.51330710483"/>
    <n v="1.5204678362573099"/>
    <x v="0"/>
    <s v="Normal"/>
    <x v="1"/>
    <s v="€"/>
    <s v="€342M"/>
    <s v="€520M"/>
    <s v="€0"/>
    <s v="€1,20,343"/>
    <n v="10028.54277559207"/>
  </r>
  <r>
    <x v="4311"/>
    <n v="2000"/>
    <x v="8"/>
    <x v="2"/>
    <s v="IPO"/>
    <n v="170"/>
    <n v="4322"/>
    <n v="708"/>
    <n v="18.78"/>
    <n v="9"/>
    <s v="Yes"/>
    <s v="Yes"/>
    <n v="89"/>
    <x v="1"/>
    <n v="4902237"/>
    <n v="5"/>
    <n v="24"/>
    <n v="3.9333641832484958E-2"/>
    <n v="163813.04951411384"/>
    <n v="4.1647058823529415"/>
    <x v="3"/>
    <s v="High Performer"/>
    <x v="0"/>
    <s v="$"/>
    <s v="$170M"/>
    <s v="$708M"/>
    <s v="$0"/>
    <s v="$1,63,813"/>
    <n v="13651.087459509487"/>
  </r>
  <r>
    <x v="4312"/>
    <n v="2002"/>
    <x v="4"/>
    <x v="3"/>
    <s v="IPO"/>
    <n v="454"/>
    <n v="4322"/>
    <n v="630"/>
    <n v="18.829999999999998"/>
    <n v="6"/>
    <s v="Yes"/>
    <s v="Yes"/>
    <n v="62"/>
    <x v="4"/>
    <n v="2275856"/>
    <n v="5"/>
    <n v="22"/>
    <n v="0.1050439611291069"/>
    <n v="145765.84914391485"/>
    <n v="1.3876651982378854"/>
    <x v="0"/>
    <s v="Normal"/>
    <x v="0"/>
    <s v="$"/>
    <s v="$454M"/>
    <s v="$630M"/>
    <s v="$0"/>
    <s v="$1,45,766"/>
    <n v="12147.154095326237"/>
  </r>
  <r>
    <x v="4313"/>
    <n v="2017"/>
    <x v="9"/>
    <x v="2"/>
    <s v="IPO"/>
    <n v="104"/>
    <n v="4324"/>
    <n v="595"/>
    <n v="30.73"/>
    <n v="4"/>
    <s v="No"/>
    <s v="No"/>
    <n v="85"/>
    <x v="0"/>
    <n v="3301359"/>
    <n v="5"/>
    <n v="7"/>
    <n v="2.4051803885291396E-2"/>
    <n v="137604.07030527291"/>
    <n v="5.7211538461538458"/>
    <x v="1"/>
    <s v="Normal"/>
    <x v="1"/>
    <n v="0"/>
    <s v="0104M"/>
    <s v="0595M"/>
    <s v="00"/>
    <s v="01,37,604"/>
    <n v="11467.005858772742"/>
  </r>
  <r>
    <x v="4314"/>
    <n v="2009"/>
    <x v="2"/>
    <x v="7"/>
    <s v="Series C"/>
    <n v="25"/>
    <n v="4324"/>
    <n v="271"/>
    <n v="43.34"/>
    <n v="2"/>
    <s v="Yes"/>
    <s v="No"/>
    <n v="87"/>
    <x v="2"/>
    <n v="4012011"/>
    <n v="4"/>
    <n v="15"/>
    <n v="5.7816836262719702E-3"/>
    <n v="62673.450508788163"/>
    <n v="10.84"/>
    <x v="3"/>
    <s v="Normal"/>
    <x v="0"/>
    <s v="€"/>
    <s v="€25M"/>
    <s v="€271M"/>
    <s v="€0"/>
    <s v="€62,673"/>
    <n v="5222.7875423990135"/>
  </r>
  <r>
    <x v="4315"/>
    <n v="2018"/>
    <x v="5"/>
    <x v="2"/>
    <s v="Seed"/>
    <n v="372"/>
    <n v="4325"/>
    <n v="184"/>
    <n v="4.82"/>
    <n v="8"/>
    <s v="No"/>
    <s v="No"/>
    <n v="24"/>
    <x v="0"/>
    <n v="1129944"/>
    <n v="1"/>
    <n v="6"/>
    <n v="8.6011560693641617E-2"/>
    <n v="42543.352601156068"/>
    <n v="0.4946236559139785"/>
    <x v="3"/>
    <s v="High Performer"/>
    <x v="1"/>
    <s v="¥"/>
    <s v="¥372M"/>
    <s v="¥184M"/>
    <s v="¥0"/>
    <s v="¥42,543"/>
    <n v="3545.2793834296726"/>
  </r>
  <r>
    <x v="4316"/>
    <n v="2018"/>
    <x v="7"/>
    <x v="0"/>
    <s v="Seed"/>
    <n v="408"/>
    <n v="4326"/>
    <n v="274"/>
    <n v="29.89"/>
    <n v="5"/>
    <s v="Yes"/>
    <s v="Yes"/>
    <n v="96"/>
    <x v="4"/>
    <n v="1599466"/>
    <n v="1"/>
    <n v="6"/>
    <n v="9.4313453536754507E-2"/>
    <n v="63337.956541840038"/>
    <n v="0.67156862745098034"/>
    <x v="3"/>
    <s v="Normal"/>
    <x v="0"/>
    <s v="A$"/>
    <s v="A$408M"/>
    <s v="A$274M"/>
    <s v="A$0"/>
    <s v="A$63,338"/>
    <n v="5278.1630451533365"/>
  </r>
  <r>
    <x v="4317"/>
    <n v="2007"/>
    <x v="8"/>
    <x v="0"/>
    <s v="Series C"/>
    <n v="463"/>
    <n v="4327"/>
    <n v="358"/>
    <n v="15.94"/>
    <n v="7"/>
    <s v="No"/>
    <s v="Yes"/>
    <n v="39"/>
    <x v="3"/>
    <n v="1765048"/>
    <n v="4"/>
    <n v="17"/>
    <n v="0.10700254217702797"/>
    <n v="82736.306910099374"/>
    <n v="0.77321814254859611"/>
    <x v="0"/>
    <s v="Normal"/>
    <x v="2"/>
    <s v="$"/>
    <s v="$463M"/>
    <s v="$358M"/>
    <s v="$0"/>
    <s v="$82,736"/>
    <n v="6894.6922425082812"/>
  </r>
  <r>
    <x v="4318"/>
    <n v="2020"/>
    <x v="2"/>
    <x v="4"/>
    <s v="Seed"/>
    <n v="167"/>
    <n v="4327"/>
    <n v="217"/>
    <n v="19.25"/>
    <n v="5"/>
    <s v="No"/>
    <s v="No"/>
    <n v="93"/>
    <x v="2"/>
    <n v="4726199"/>
    <n v="1"/>
    <n v="4"/>
    <n v="3.8594869424543564E-2"/>
    <n v="50150.219551652415"/>
    <n v="1.2994011976047903"/>
    <x v="2"/>
    <s v="Normal"/>
    <x v="1"/>
    <s v="€"/>
    <s v="€167M"/>
    <s v="€217M"/>
    <s v="€0"/>
    <s v="€50,150"/>
    <n v="4179.1849626377016"/>
  </r>
  <r>
    <x v="4319"/>
    <n v="2019"/>
    <x v="3"/>
    <x v="9"/>
    <s v="Series B"/>
    <n v="69"/>
    <n v="4327"/>
    <n v="916"/>
    <n v="15.69"/>
    <n v="2"/>
    <s v="No"/>
    <s v="Yes"/>
    <n v="81"/>
    <x v="4"/>
    <n v="2424197"/>
    <n v="3"/>
    <n v="5"/>
    <n v="1.5946383175410216E-2"/>
    <n v="211694.01432863416"/>
    <n v="13.27536231884058"/>
    <x v="0"/>
    <s v="Normal"/>
    <x v="2"/>
    <s v="€"/>
    <s v="€69M"/>
    <s v="€916M"/>
    <s v="€0"/>
    <s v="€2,11,694"/>
    <n v="17641.167860719514"/>
  </r>
  <r>
    <x v="4320"/>
    <n v="2005"/>
    <x v="3"/>
    <x v="3"/>
    <s v="Series A"/>
    <n v="104"/>
    <n v="4328"/>
    <n v="13"/>
    <n v="36.6"/>
    <n v="8"/>
    <s v="Yes"/>
    <s v="Yes"/>
    <n v="68"/>
    <x v="0"/>
    <n v="3322563"/>
    <n v="2"/>
    <n v="19"/>
    <n v="2.4029574861367836E-2"/>
    <n v="3003.6968576709796"/>
    <n v="0.125"/>
    <x v="0"/>
    <s v="High Performer"/>
    <x v="0"/>
    <s v="€"/>
    <s v="€104M"/>
    <s v="€13M"/>
    <s v="€0"/>
    <s v="€3,004"/>
    <n v="250.30807147258164"/>
  </r>
  <r>
    <x v="4321"/>
    <n v="2005"/>
    <x v="1"/>
    <x v="6"/>
    <s v="Seed"/>
    <n v="128"/>
    <n v="4328"/>
    <n v="358"/>
    <n v="7.62"/>
    <n v="4"/>
    <s v="No"/>
    <s v="No"/>
    <n v="13"/>
    <x v="1"/>
    <n v="691857"/>
    <n v="1"/>
    <n v="19"/>
    <n v="2.9574861367837338E-2"/>
    <n v="82717.190388170056"/>
    <n v="2.796875"/>
    <x v="0"/>
    <s v="Normal"/>
    <x v="1"/>
    <s v="¥"/>
    <s v="¥128M"/>
    <s v="¥358M"/>
    <s v="¥0"/>
    <s v="¥82,717"/>
    <n v="6893.0991990141711"/>
  </r>
  <r>
    <x v="4322"/>
    <n v="2007"/>
    <x v="4"/>
    <x v="2"/>
    <s v="Series B"/>
    <n v="165"/>
    <n v="4329"/>
    <n v="346"/>
    <n v="45.48"/>
    <n v="8"/>
    <s v="Yes"/>
    <s v="Yes"/>
    <n v="46"/>
    <x v="1"/>
    <n v="3754030"/>
    <n v="3"/>
    <n v="17"/>
    <n v="3.8115038115038115E-2"/>
    <n v="79926.079926079925"/>
    <n v="2.0969696969696972"/>
    <x v="1"/>
    <s v="High Performer"/>
    <x v="0"/>
    <s v="$"/>
    <s v="$165M"/>
    <s v="$346M"/>
    <s v="$0"/>
    <s v="$79,926"/>
    <n v="6660.5066605066604"/>
  </r>
  <r>
    <x v="4323"/>
    <n v="2002"/>
    <x v="5"/>
    <x v="1"/>
    <s v="IPO"/>
    <n v="24"/>
    <n v="4329"/>
    <n v="415"/>
    <n v="20.99"/>
    <n v="2"/>
    <s v="No"/>
    <s v="Yes"/>
    <n v="90"/>
    <x v="2"/>
    <n v="4760524"/>
    <n v="5"/>
    <n v="22"/>
    <n v="5.544005544005544E-3"/>
    <n v="95865.095865095864"/>
    <n v="17.291666666666668"/>
    <x v="0"/>
    <s v="Normal"/>
    <x v="2"/>
    <s v="¥"/>
    <s v="¥24M"/>
    <s v="¥415M"/>
    <s v="¥0"/>
    <s v="¥95,865"/>
    <n v="7988.7579887579886"/>
  </r>
  <r>
    <x v="4324"/>
    <n v="2000"/>
    <x v="5"/>
    <x v="9"/>
    <s v="Seed"/>
    <n v="194"/>
    <n v="4330"/>
    <n v="652"/>
    <n v="33.04"/>
    <n v="3"/>
    <s v="Yes"/>
    <s v="No"/>
    <n v="34"/>
    <x v="3"/>
    <n v="1371063"/>
    <n v="1"/>
    <n v="24"/>
    <n v="4.4803695150115473E-2"/>
    <n v="150577.36720554272"/>
    <n v="3.3608247422680413"/>
    <x v="3"/>
    <s v="Normal"/>
    <x v="0"/>
    <s v="¥"/>
    <s v="¥194M"/>
    <s v="¥652M"/>
    <s v="¥0"/>
    <s v="¥1,50,577"/>
    <n v="12548.113933795226"/>
  </r>
  <r>
    <x v="4325"/>
    <n v="2000"/>
    <x v="8"/>
    <x v="1"/>
    <s v="Series B"/>
    <n v="481"/>
    <n v="4332"/>
    <n v="19"/>
    <n v="31.61"/>
    <n v="5"/>
    <s v="No"/>
    <s v="Yes"/>
    <n v="59"/>
    <x v="1"/>
    <n v="3211436"/>
    <n v="3"/>
    <n v="24"/>
    <n v="0.11103416435826408"/>
    <n v="4385.9649122807014"/>
    <n v="3.9501039501039503E-2"/>
    <x v="1"/>
    <s v="Normal"/>
    <x v="2"/>
    <s v="$"/>
    <s v="$481M"/>
    <s v="$19M"/>
    <s v="$0"/>
    <s v="$4,386"/>
    <n v="365.4970760233918"/>
  </r>
  <r>
    <x v="4326"/>
    <n v="2011"/>
    <x v="4"/>
    <x v="5"/>
    <s v="Seed"/>
    <n v="13"/>
    <n v="4332"/>
    <n v="361"/>
    <n v="5.74"/>
    <n v="4"/>
    <s v="No"/>
    <s v="Yes"/>
    <n v="11"/>
    <x v="2"/>
    <n v="1316324"/>
    <n v="1"/>
    <n v="13"/>
    <n v="3.0009233610341643E-3"/>
    <n v="83333.333333333328"/>
    <n v="27.76923076923077"/>
    <x v="0"/>
    <s v="Normal"/>
    <x v="2"/>
    <s v="$"/>
    <s v="$13M"/>
    <s v="$361M"/>
    <s v="$0"/>
    <s v="$83,333"/>
    <n v="6944.4444444444443"/>
  </r>
  <r>
    <x v="4327"/>
    <n v="2004"/>
    <x v="0"/>
    <x v="0"/>
    <s v="Series B"/>
    <n v="258"/>
    <n v="4333"/>
    <n v="625"/>
    <n v="44.64"/>
    <n v="4"/>
    <s v="No"/>
    <s v="No"/>
    <n v="48"/>
    <x v="0"/>
    <n v="1016075"/>
    <n v="3"/>
    <n v="20"/>
    <n v="5.9543041772444037E-2"/>
    <n v="144241.86475882761"/>
    <n v="2.4224806201550386"/>
    <x v="0"/>
    <s v="Normal"/>
    <x v="1"/>
    <s v="₹"/>
    <s v="₹258M"/>
    <s v="₹625M"/>
    <s v="₹0"/>
    <s v="₹1,44,242"/>
    <n v="12020.155396568967"/>
  </r>
  <r>
    <x v="4328"/>
    <n v="2004"/>
    <x v="3"/>
    <x v="2"/>
    <s v="IPO"/>
    <n v="214"/>
    <n v="4334"/>
    <n v="590"/>
    <n v="17.46"/>
    <n v="9"/>
    <s v="No"/>
    <s v="Yes"/>
    <n v="98"/>
    <x v="0"/>
    <n v="4367404"/>
    <n v="5"/>
    <n v="20"/>
    <n v="4.9377018920166126E-2"/>
    <n v="136132.90263036455"/>
    <n v="2.7570093457943927"/>
    <x v="2"/>
    <s v="High Performer"/>
    <x v="2"/>
    <s v="€"/>
    <s v="€214M"/>
    <s v="€590M"/>
    <s v="€0"/>
    <s v="€1,36,133"/>
    <n v="11344.40855253038"/>
  </r>
  <r>
    <x v="4329"/>
    <n v="2009"/>
    <x v="1"/>
    <x v="8"/>
    <s v="Series B"/>
    <n v="56"/>
    <n v="4334"/>
    <n v="916"/>
    <n v="7.21"/>
    <n v="6"/>
    <s v="Yes"/>
    <s v="Yes"/>
    <n v="79"/>
    <x v="3"/>
    <n v="2024027"/>
    <n v="3"/>
    <n v="15"/>
    <n v="1.2921089063221043E-2"/>
    <n v="211352.09967697278"/>
    <n v="16.357142857142858"/>
    <x v="0"/>
    <s v="Normal"/>
    <x v="0"/>
    <s v="¥"/>
    <s v="¥56M"/>
    <s v="¥916M"/>
    <s v="¥0"/>
    <s v="¥2,11,352"/>
    <n v="17612.674973081066"/>
  </r>
  <r>
    <x v="4330"/>
    <n v="2020"/>
    <x v="0"/>
    <x v="7"/>
    <s v="Series C"/>
    <n v="298"/>
    <n v="4334"/>
    <n v="117"/>
    <n v="24.99"/>
    <n v="5"/>
    <s v="Yes"/>
    <s v="Yes"/>
    <n v="67"/>
    <x v="2"/>
    <n v="822027"/>
    <n v="4"/>
    <n v="4"/>
    <n v="6.8758652514997687E-2"/>
    <n v="26995.846792801109"/>
    <n v="0.39261744966442952"/>
    <x v="3"/>
    <s v="Normal"/>
    <x v="0"/>
    <s v="₹"/>
    <s v="₹298M"/>
    <s v="₹117M"/>
    <s v="₹0"/>
    <s v="₹26,996"/>
    <n v="2249.6538994000921"/>
  </r>
  <r>
    <x v="4331"/>
    <n v="2018"/>
    <x v="5"/>
    <x v="1"/>
    <s v="IPO"/>
    <n v="492"/>
    <n v="4334"/>
    <n v="108"/>
    <n v="11.83"/>
    <n v="1"/>
    <s v="Yes"/>
    <s v="No"/>
    <n v="78"/>
    <x v="3"/>
    <n v="2438952"/>
    <n v="5"/>
    <n v="6"/>
    <n v="0.11352099676972774"/>
    <n v="24919.243193354869"/>
    <n v="0.21951219512195122"/>
    <x v="3"/>
    <s v="Normal"/>
    <x v="0"/>
    <s v="¥"/>
    <s v="¥492M"/>
    <s v="¥108M"/>
    <s v="¥0"/>
    <s v="¥24,919"/>
    <n v="2076.6035994462391"/>
  </r>
  <r>
    <x v="4332"/>
    <n v="2017"/>
    <x v="4"/>
    <x v="4"/>
    <s v="Series A"/>
    <n v="314"/>
    <n v="4336"/>
    <n v="23"/>
    <n v="33.08"/>
    <n v="8"/>
    <s v="No"/>
    <s v="No"/>
    <n v="38"/>
    <x v="1"/>
    <n v="3912136"/>
    <n v="2"/>
    <n v="7"/>
    <n v="7.2416974169741702E-2"/>
    <n v="5304.4280442804429"/>
    <n v="7.32484076433121E-2"/>
    <x v="3"/>
    <s v="High Performer"/>
    <x v="1"/>
    <s v="$"/>
    <s v="$314M"/>
    <s v="$23M"/>
    <s v="$0"/>
    <s v="$5,304"/>
    <n v="442.03567035670358"/>
  </r>
  <r>
    <x v="4333"/>
    <n v="2020"/>
    <x v="3"/>
    <x v="9"/>
    <s v="Seed"/>
    <n v="349"/>
    <n v="4339"/>
    <n v="289"/>
    <n v="8.61"/>
    <n v="4"/>
    <s v="Yes"/>
    <s v="No"/>
    <n v="6"/>
    <x v="4"/>
    <n v="4975867"/>
    <n v="1"/>
    <n v="4"/>
    <n v="8.0433279557501722E-2"/>
    <n v="66605.208573404016"/>
    <n v="0.82808022922636104"/>
    <x v="3"/>
    <s v="Normal"/>
    <x v="0"/>
    <s v="€"/>
    <s v="€349M"/>
    <s v="€289M"/>
    <s v="€0"/>
    <s v="€66,605"/>
    <n v="5550.4340477836677"/>
  </r>
  <r>
    <x v="4334"/>
    <n v="2011"/>
    <x v="4"/>
    <x v="6"/>
    <s v="IPO"/>
    <n v="304"/>
    <n v="4340"/>
    <n v="947"/>
    <n v="8.27"/>
    <n v="7"/>
    <s v="Yes"/>
    <s v="No"/>
    <n v="14"/>
    <x v="2"/>
    <n v="3607488"/>
    <n v="5"/>
    <n v="13"/>
    <n v="7.0046082949308752E-2"/>
    <n v="218202.76497695851"/>
    <n v="3.1151315789473686"/>
    <x v="3"/>
    <s v="Normal"/>
    <x v="0"/>
    <s v="$"/>
    <s v="$304M"/>
    <s v="$947M"/>
    <s v="$0"/>
    <s v="$2,18,203"/>
    <n v="18183.563748079876"/>
  </r>
  <r>
    <x v="4335"/>
    <n v="2009"/>
    <x v="8"/>
    <x v="5"/>
    <s v="Series B"/>
    <n v="463"/>
    <n v="4341"/>
    <n v="798"/>
    <n v="45.04"/>
    <n v="5"/>
    <s v="No"/>
    <s v="No"/>
    <n v="15"/>
    <x v="1"/>
    <n v="3905489"/>
    <n v="3"/>
    <n v="15"/>
    <n v="0.10665745219995393"/>
    <n v="183828.61091914304"/>
    <n v="1.7235421166306695"/>
    <x v="0"/>
    <s v="Normal"/>
    <x v="1"/>
    <s v="$"/>
    <s v="$463M"/>
    <s v="$798M"/>
    <s v="$0"/>
    <s v="$1,83,829"/>
    <n v="15319.050909928588"/>
  </r>
  <r>
    <x v="4336"/>
    <n v="2003"/>
    <x v="3"/>
    <x v="6"/>
    <s v="IPO"/>
    <n v="198"/>
    <n v="4342"/>
    <n v="955"/>
    <n v="1.82"/>
    <n v="2"/>
    <s v="Yes"/>
    <s v="Yes"/>
    <n v="60"/>
    <x v="1"/>
    <n v="2148271"/>
    <n v="5"/>
    <n v="21"/>
    <n v="4.5601105481345001E-2"/>
    <n v="219944.72593274989"/>
    <n v="4.8232323232323235"/>
    <x v="3"/>
    <s v="Normal"/>
    <x v="0"/>
    <s v="€"/>
    <s v="€198M"/>
    <s v="€955M"/>
    <s v="€0"/>
    <s v="€2,19,945"/>
    <n v="18328.727161062492"/>
  </r>
  <r>
    <x v="4337"/>
    <n v="2014"/>
    <x v="4"/>
    <x v="2"/>
    <s v="Series C"/>
    <n v="336"/>
    <n v="4343"/>
    <n v="524"/>
    <n v="17.23"/>
    <n v="7"/>
    <s v="No"/>
    <s v="Yes"/>
    <n v="36"/>
    <x v="0"/>
    <n v="520974"/>
    <n v="4"/>
    <n v="10"/>
    <n v="7.7365876122495972E-2"/>
    <n v="120653.92585770205"/>
    <n v="1.5595238095238095"/>
    <x v="0"/>
    <s v="Normal"/>
    <x v="2"/>
    <s v="$"/>
    <s v="$336M"/>
    <s v="$524M"/>
    <s v="$0"/>
    <s v="$1,20,654"/>
    <n v="10054.493821475171"/>
  </r>
  <r>
    <x v="4338"/>
    <n v="2015"/>
    <x v="7"/>
    <x v="4"/>
    <s v="Series B"/>
    <n v="227"/>
    <n v="4343"/>
    <n v="652"/>
    <n v="1.99"/>
    <n v="2"/>
    <s v="Yes"/>
    <s v="No"/>
    <n v="12"/>
    <x v="3"/>
    <n v="4830641"/>
    <n v="3"/>
    <n v="9"/>
    <n v="5.2268017499424363E-2"/>
    <n v="150126.64057103384"/>
    <n v="2.8722466960352424"/>
    <x v="0"/>
    <s v="Normal"/>
    <x v="0"/>
    <s v="A$"/>
    <s v="A$227M"/>
    <s v="A$652M"/>
    <s v="A$0"/>
    <s v="A$1,50,127"/>
    <n v="12510.553380919488"/>
  </r>
  <r>
    <x v="4339"/>
    <n v="2005"/>
    <x v="6"/>
    <x v="3"/>
    <s v="IPO"/>
    <n v="260"/>
    <n v="4346"/>
    <n v="204"/>
    <n v="36.65"/>
    <n v="1"/>
    <s v="Yes"/>
    <s v="No"/>
    <n v="90"/>
    <x v="4"/>
    <n v="762872"/>
    <n v="5"/>
    <n v="19"/>
    <n v="5.9825126553152322E-2"/>
    <n v="46939.714680165671"/>
    <n v="0.7846153846153846"/>
    <x v="3"/>
    <s v="Normal"/>
    <x v="0"/>
    <s v="£"/>
    <s v="£260M"/>
    <s v="£204M"/>
    <s v="£0"/>
    <s v="£46,940"/>
    <n v="3911.6428900138058"/>
  </r>
  <r>
    <x v="4340"/>
    <n v="2002"/>
    <x v="5"/>
    <x v="5"/>
    <s v="IPO"/>
    <n v="401"/>
    <n v="4347"/>
    <n v="930"/>
    <n v="48.4"/>
    <n v="4"/>
    <s v="No"/>
    <s v="No"/>
    <n v="81"/>
    <x v="2"/>
    <n v="541183"/>
    <n v="5"/>
    <n v="22"/>
    <n v="9.2247527030135723E-2"/>
    <n v="213940.64872325741"/>
    <n v="2.3192019950124689"/>
    <x v="0"/>
    <s v="Normal"/>
    <x v="1"/>
    <s v="¥"/>
    <s v="¥401M"/>
    <s v="¥930M"/>
    <s v="¥0"/>
    <s v="¥2,13,941"/>
    <n v="17828.387393604786"/>
  </r>
  <r>
    <x v="4341"/>
    <n v="2002"/>
    <x v="2"/>
    <x v="2"/>
    <s v="IPO"/>
    <n v="134"/>
    <n v="4347"/>
    <n v="752"/>
    <n v="36.99"/>
    <n v="2"/>
    <s v="Yes"/>
    <s v="No"/>
    <n v="75"/>
    <x v="2"/>
    <n v="3600172"/>
    <n v="5"/>
    <n v="22"/>
    <n v="3.0825856912813435E-2"/>
    <n v="172992.86864504256"/>
    <n v="5.6119402985074629"/>
    <x v="2"/>
    <s v="Normal"/>
    <x v="0"/>
    <s v="€"/>
    <s v="€134M"/>
    <s v="€752M"/>
    <s v="€0"/>
    <s v="€1,72,993"/>
    <n v="14416.072387086881"/>
  </r>
  <r>
    <x v="4342"/>
    <n v="2014"/>
    <x v="5"/>
    <x v="1"/>
    <s v="Seed"/>
    <n v="98"/>
    <n v="4347"/>
    <n v="411"/>
    <n v="18.739999999999998"/>
    <n v="2"/>
    <s v="Yes"/>
    <s v="No"/>
    <n v="7"/>
    <x v="4"/>
    <n v="3655290"/>
    <n v="1"/>
    <n v="10"/>
    <n v="2.2544283413848631E-2"/>
    <n v="94547.964113181501"/>
    <n v="4.1938775510204085"/>
    <x v="3"/>
    <s v="Normal"/>
    <x v="0"/>
    <s v="¥"/>
    <s v="¥98M"/>
    <s v="¥411M"/>
    <s v="¥0"/>
    <s v="¥94,548"/>
    <n v="7878.9970094317923"/>
  </r>
  <r>
    <x v="4343"/>
    <n v="2010"/>
    <x v="9"/>
    <x v="2"/>
    <s v="Series C"/>
    <n v="443"/>
    <n v="4351"/>
    <n v="858"/>
    <n v="46.78"/>
    <n v="1"/>
    <s v="No"/>
    <s v="Yes"/>
    <n v="62"/>
    <x v="0"/>
    <n v="2462306"/>
    <n v="4"/>
    <n v="14"/>
    <n v="0.10181567455757297"/>
    <n v="197196.04688577339"/>
    <n v="1.9367945823927766"/>
    <x v="2"/>
    <s v="Normal"/>
    <x v="2"/>
    <n v="0"/>
    <s v="0443M"/>
    <s v="0858M"/>
    <s v="00"/>
    <s v="01,97,196"/>
    <n v="16433.00390714778"/>
  </r>
  <r>
    <x v="4344"/>
    <n v="2017"/>
    <x v="3"/>
    <x v="0"/>
    <s v="Series A"/>
    <n v="86"/>
    <n v="4353"/>
    <n v="317"/>
    <n v="1.61"/>
    <n v="5"/>
    <s v="No"/>
    <s v="Yes"/>
    <n v="31"/>
    <x v="2"/>
    <n v="3417078"/>
    <n v="2"/>
    <n v="7"/>
    <n v="1.9756489777165175E-2"/>
    <n v="72823.340225132095"/>
    <n v="3.6860465116279069"/>
    <x v="1"/>
    <s v="Normal"/>
    <x v="2"/>
    <s v="€"/>
    <s v="€86M"/>
    <s v="€317M"/>
    <s v="€0"/>
    <s v="€72,823"/>
    <n v="6068.6116854276743"/>
  </r>
  <r>
    <x v="4345"/>
    <n v="2017"/>
    <x v="5"/>
    <x v="8"/>
    <s v="Seed"/>
    <n v="1"/>
    <n v="4353"/>
    <n v="738"/>
    <n v="41.18"/>
    <n v="2"/>
    <s v="Yes"/>
    <s v="Yes"/>
    <n v="64"/>
    <x v="0"/>
    <n v="2104413"/>
    <n v="1"/>
    <n v="7"/>
    <n v="2.2972662531587412E-4"/>
    <n v="169538.2494831151"/>
    <n v="738"/>
    <x v="3"/>
    <s v="Normal"/>
    <x v="0"/>
    <s v="¥"/>
    <s v="¥1M"/>
    <s v="¥738M"/>
    <s v="¥0"/>
    <s v="¥1,69,538"/>
    <n v="14128.187456926258"/>
  </r>
  <r>
    <x v="4346"/>
    <n v="2011"/>
    <x v="6"/>
    <x v="8"/>
    <s v="Series A"/>
    <n v="451"/>
    <n v="4353"/>
    <n v="1"/>
    <n v="23.85"/>
    <n v="2"/>
    <s v="Yes"/>
    <s v="No"/>
    <n v="61"/>
    <x v="4"/>
    <n v="2369832"/>
    <n v="2"/>
    <n v="13"/>
    <n v="0.10360670801745922"/>
    <n v="229.72662531587412"/>
    <n v="2.2172949002217295E-3"/>
    <x v="0"/>
    <s v="Normal"/>
    <x v="0"/>
    <s v="£"/>
    <s v="£451M"/>
    <s v="£1M"/>
    <s v="£0"/>
    <s v="£230"/>
    <n v="19.143885442989511"/>
  </r>
  <r>
    <x v="4347"/>
    <n v="2011"/>
    <x v="5"/>
    <x v="3"/>
    <s v="Series C"/>
    <n v="276"/>
    <n v="4354"/>
    <n v="712"/>
    <n v="15.45"/>
    <n v="3"/>
    <s v="No"/>
    <s v="Yes"/>
    <n v="41"/>
    <x v="0"/>
    <n v="570912"/>
    <n v="4"/>
    <n v="13"/>
    <n v="6.3389986219568206E-2"/>
    <n v="163527.79053743684"/>
    <n v="2.5797101449275361"/>
    <x v="3"/>
    <s v="Normal"/>
    <x v="2"/>
    <s v="¥"/>
    <s v="¥276M"/>
    <s v="¥712M"/>
    <s v="¥0"/>
    <s v="¥1,63,528"/>
    <n v="13627.315878119736"/>
  </r>
  <r>
    <x v="4348"/>
    <n v="2019"/>
    <x v="8"/>
    <x v="5"/>
    <s v="Seed"/>
    <n v="398"/>
    <n v="4356"/>
    <n v="639"/>
    <n v="16.16"/>
    <n v="7"/>
    <s v="No"/>
    <s v="No"/>
    <n v="38"/>
    <x v="3"/>
    <n v="1942677"/>
    <n v="1"/>
    <n v="5"/>
    <n v="9.1368227731864093E-2"/>
    <n v="146694.21487603305"/>
    <n v="1.6055276381909547"/>
    <x v="1"/>
    <s v="Normal"/>
    <x v="1"/>
    <s v="$"/>
    <s v="$398M"/>
    <s v="$639M"/>
    <s v="$0"/>
    <s v="$1,46,694"/>
    <n v="12224.517906336088"/>
  </r>
  <r>
    <x v="4349"/>
    <n v="2018"/>
    <x v="5"/>
    <x v="6"/>
    <s v="Seed"/>
    <n v="37"/>
    <n v="4356"/>
    <n v="403"/>
    <n v="1.81"/>
    <n v="6"/>
    <s v="No"/>
    <s v="No"/>
    <n v="39"/>
    <x v="1"/>
    <n v="48123"/>
    <n v="1"/>
    <n v="6"/>
    <n v="8.4940312213039482E-3"/>
    <n v="92516.06978879706"/>
    <n v="10.891891891891891"/>
    <x v="3"/>
    <s v="Normal"/>
    <x v="1"/>
    <s v="¥"/>
    <s v="¥37M"/>
    <s v="¥403M"/>
    <s v="¥0"/>
    <s v="¥92,516"/>
    <n v="7709.6724823997547"/>
  </r>
  <r>
    <x v="4350"/>
    <n v="2020"/>
    <x v="9"/>
    <x v="9"/>
    <s v="Series A"/>
    <n v="496"/>
    <n v="4357"/>
    <n v="71"/>
    <n v="24.03"/>
    <n v="9"/>
    <s v="Yes"/>
    <s v="No"/>
    <n v="11"/>
    <x v="3"/>
    <n v="4518076"/>
    <n v="2"/>
    <n v="4"/>
    <n v="0.1138397980261648"/>
    <n v="16295.616249713104"/>
    <n v="0.14314516129032259"/>
    <x v="0"/>
    <s v="High Performer"/>
    <x v="0"/>
    <n v="0"/>
    <s v="0496M"/>
    <s v="071M"/>
    <s v="00"/>
    <s v="016,296"/>
    <n v="1357.9680208094255"/>
  </r>
  <r>
    <x v="4351"/>
    <n v="2008"/>
    <x v="6"/>
    <x v="0"/>
    <s v="IPO"/>
    <n v="112"/>
    <n v="4357"/>
    <n v="305"/>
    <n v="29.81"/>
    <n v="3"/>
    <s v="No"/>
    <s v="Yes"/>
    <n v="73"/>
    <x v="1"/>
    <n v="1233079"/>
    <n v="5"/>
    <n v="16"/>
    <n v="2.5705760844617856E-2"/>
    <n v="70002.295157218265"/>
    <n v="2.7232142857142856"/>
    <x v="3"/>
    <s v="Normal"/>
    <x v="2"/>
    <s v="£"/>
    <s v="£112M"/>
    <s v="£305M"/>
    <s v="£0"/>
    <s v="£70,002"/>
    <n v="5833.524596434856"/>
  </r>
  <r>
    <x v="4352"/>
    <n v="2020"/>
    <x v="6"/>
    <x v="9"/>
    <s v="IPO"/>
    <n v="480"/>
    <n v="4357"/>
    <n v="898"/>
    <n v="41.07"/>
    <n v="1"/>
    <s v="No"/>
    <s v="No"/>
    <n v="81"/>
    <x v="4"/>
    <n v="4554061"/>
    <n v="5"/>
    <n v="4"/>
    <n v="0.11016754647693366"/>
    <n v="206105.11820059674"/>
    <n v="1.8708333333333333"/>
    <x v="3"/>
    <s v="Normal"/>
    <x v="1"/>
    <s v="£"/>
    <s v="£480M"/>
    <s v="£898M"/>
    <s v="£0"/>
    <s v="£2,06,105"/>
    <n v="17175.426516716394"/>
  </r>
  <r>
    <x v="4353"/>
    <n v="2013"/>
    <x v="2"/>
    <x v="0"/>
    <s v="Series C"/>
    <n v="305"/>
    <n v="4358"/>
    <n v="549"/>
    <n v="40.89"/>
    <n v="7"/>
    <s v="No"/>
    <s v="No"/>
    <n v="83"/>
    <x v="2"/>
    <n v="189877"/>
    <n v="4"/>
    <n v="11"/>
    <n v="6.9986232216613126E-2"/>
    <n v="125975.21798990363"/>
    <n v="1.8"/>
    <x v="2"/>
    <s v="Normal"/>
    <x v="1"/>
    <s v="€"/>
    <s v="€305M"/>
    <s v="€549M"/>
    <s v="€0"/>
    <s v="€1,25,975"/>
    <n v="10497.934832491968"/>
  </r>
  <r>
    <x v="4354"/>
    <n v="2017"/>
    <x v="9"/>
    <x v="3"/>
    <s v="Series B"/>
    <n v="65"/>
    <n v="4358"/>
    <n v="725"/>
    <n v="46.05"/>
    <n v="2"/>
    <s v="No"/>
    <s v="Yes"/>
    <n v="16"/>
    <x v="0"/>
    <n v="3496492"/>
    <n v="3"/>
    <n v="7"/>
    <n v="1.4915098669114273E-2"/>
    <n v="166360.71592473611"/>
    <n v="11.153846153846153"/>
    <x v="0"/>
    <s v="Normal"/>
    <x v="2"/>
    <n v="0"/>
    <s v="065M"/>
    <s v="0725M"/>
    <s v="00"/>
    <s v="01,66,361"/>
    <n v="13863.39299372801"/>
  </r>
  <r>
    <x v="4355"/>
    <n v="2004"/>
    <x v="6"/>
    <x v="7"/>
    <s v="Series C"/>
    <n v="109"/>
    <n v="4359"/>
    <n v="496"/>
    <n v="14.1"/>
    <n v="6"/>
    <s v="No"/>
    <s v="No"/>
    <n v="2"/>
    <x v="2"/>
    <n v="4467631"/>
    <n v="4"/>
    <n v="20"/>
    <n v="2.5005735260380822E-2"/>
    <n v="113787.56595549438"/>
    <n v="4.5504587155963305"/>
    <x v="3"/>
    <s v="Normal"/>
    <x v="1"/>
    <s v="£"/>
    <s v="£109M"/>
    <s v="£496M"/>
    <s v="£0"/>
    <s v="£1,13,788"/>
    <n v="9482.2971629578642"/>
  </r>
  <r>
    <x v="4356"/>
    <n v="2020"/>
    <x v="7"/>
    <x v="1"/>
    <s v="Series A"/>
    <n v="349"/>
    <n v="4360"/>
    <n v="856"/>
    <n v="43.68"/>
    <n v="6"/>
    <s v="No"/>
    <s v="Yes"/>
    <n v="44"/>
    <x v="3"/>
    <n v="1947718"/>
    <n v="2"/>
    <n v="4"/>
    <n v="8.0045871559633025E-2"/>
    <n v="196330.27522935779"/>
    <n v="2.4527220630372493"/>
    <x v="1"/>
    <s v="Normal"/>
    <x v="2"/>
    <s v="A$"/>
    <s v="A$349M"/>
    <s v="A$856M"/>
    <s v="A$0"/>
    <s v="A$1,96,330"/>
    <n v="16360.85626911315"/>
  </r>
  <r>
    <x v="4357"/>
    <n v="2015"/>
    <x v="7"/>
    <x v="6"/>
    <s v="IPO"/>
    <n v="29"/>
    <n v="4360"/>
    <n v="66"/>
    <n v="5.54"/>
    <n v="2"/>
    <s v="No"/>
    <s v="No"/>
    <n v="61"/>
    <x v="1"/>
    <n v="4981195"/>
    <n v="5"/>
    <n v="9"/>
    <n v="6.6513761467889912E-3"/>
    <n v="15137.614678899083"/>
    <n v="2.2758620689655173"/>
    <x v="3"/>
    <s v="Normal"/>
    <x v="1"/>
    <s v="A$"/>
    <s v="A$29M"/>
    <s v="A$66M"/>
    <s v="A$0"/>
    <s v="A$15,138"/>
    <n v="1261.4678899082569"/>
  </r>
  <r>
    <x v="4358"/>
    <n v="2010"/>
    <x v="0"/>
    <x v="1"/>
    <s v="Series C"/>
    <n v="427"/>
    <n v="4362"/>
    <n v="668"/>
    <n v="32.54"/>
    <n v="9"/>
    <s v="Yes"/>
    <s v="No"/>
    <n v="2"/>
    <x v="2"/>
    <n v="2016476"/>
    <n v="4"/>
    <n v="14"/>
    <n v="9.7890875745071063E-2"/>
    <n v="153140.76111875285"/>
    <n v="1.5644028103044496"/>
    <x v="2"/>
    <s v="High Performer"/>
    <x v="0"/>
    <s v="₹"/>
    <s v="₹427M"/>
    <s v="₹668M"/>
    <s v="₹0"/>
    <s v="₹1,53,141"/>
    <n v="12761.730093229406"/>
  </r>
  <r>
    <x v="4359"/>
    <n v="2004"/>
    <x v="4"/>
    <x v="7"/>
    <s v="Seed"/>
    <n v="76"/>
    <n v="4362"/>
    <n v="686"/>
    <n v="20.29"/>
    <n v="9"/>
    <s v="No"/>
    <s v="No"/>
    <n v="67"/>
    <x v="0"/>
    <n v="4834090"/>
    <n v="1"/>
    <n v="20"/>
    <n v="1.7423200366804219E-2"/>
    <n v="157267.3085740486"/>
    <n v="9.026315789473685"/>
    <x v="3"/>
    <s v="High Performer"/>
    <x v="1"/>
    <s v="$"/>
    <s v="$76M"/>
    <s v="$686M"/>
    <s v="$0"/>
    <s v="$1,57,267"/>
    <n v="13105.609047837383"/>
  </r>
  <r>
    <x v="4360"/>
    <n v="2003"/>
    <x v="8"/>
    <x v="4"/>
    <s v="Seed"/>
    <n v="416"/>
    <n v="4363"/>
    <n v="226"/>
    <n v="0.14000000000000001"/>
    <n v="8"/>
    <s v="No"/>
    <s v="Yes"/>
    <n v="96"/>
    <x v="2"/>
    <n v="2810418"/>
    <n v="1"/>
    <n v="21"/>
    <n v="9.5347238138895257E-2"/>
    <n v="51799.220719688288"/>
    <n v="0.54326923076923073"/>
    <x v="3"/>
    <s v="Normal"/>
    <x v="2"/>
    <s v="$"/>
    <s v="$416M"/>
    <s v="$226M"/>
    <s v="$0"/>
    <s v="$51,799"/>
    <n v="4316.6017266406907"/>
  </r>
  <r>
    <x v="4361"/>
    <n v="2006"/>
    <x v="1"/>
    <x v="7"/>
    <s v="Series A"/>
    <n v="322"/>
    <n v="4363"/>
    <n v="662"/>
    <n v="7.9"/>
    <n v="5"/>
    <s v="Yes"/>
    <s v="No"/>
    <n v="9"/>
    <x v="4"/>
    <n v="78888"/>
    <n v="2"/>
    <n v="18"/>
    <n v="7.380242952097181E-2"/>
    <n v="151730.46069218428"/>
    <n v="2.0559006211180124"/>
    <x v="0"/>
    <s v="Normal"/>
    <x v="0"/>
    <s v="¥"/>
    <s v="¥322M"/>
    <s v="¥662M"/>
    <s v="¥0"/>
    <s v="¥1,51,730"/>
    <n v="12644.205057682024"/>
  </r>
  <r>
    <x v="4362"/>
    <n v="2014"/>
    <x v="9"/>
    <x v="4"/>
    <s v="Seed"/>
    <n v="231"/>
    <n v="4363"/>
    <n v="325"/>
    <n v="35.840000000000003"/>
    <n v="1"/>
    <s v="Yes"/>
    <s v="Yes"/>
    <n v="57"/>
    <x v="3"/>
    <n v="1278212"/>
    <n v="1"/>
    <n v="10"/>
    <n v="5.2945221178088468E-2"/>
    <n v="74490.029796011921"/>
    <n v="1.4069264069264069"/>
    <x v="3"/>
    <s v="Normal"/>
    <x v="0"/>
    <n v="0"/>
    <s v="0231M"/>
    <s v="0325M"/>
    <s v="00"/>
    <s v="074,490"/>
    <n v="6207.5024830009934"/>
  </r>
  <r>
    <x v="4363"/>
    <n v="2020"/>
    <x v="2"/>
    <x v="8"/>
    <s v="Series C"/>
    <n v="394"/>
    <n v="4365"/>
    <n v="567"/>
    <n v="28.5"/>
    <n v="1"/>
    <s v="No"/>
    <s v="No"/>
    <n v="67"/>
    <x v="4"/>
    <n v="896586"/>
    <n v="4"/>
    <n v="4"/>
    <n v="9.0263459335624283E-2"/>
    <n v="129896.90721649484"/>
    <n v="1.4390862944162437"/>
    <x v="0"/>
    <s v="Normal"/>
    <x v="1"/>
    <s v="€"/>
    <s v="€394M"/>
    <s v="€567M"/>
    <s v="€0"/>
    <s v="€1,29,897"/>
    <n v="10824.742268041236"/>
  </r>
  <r>
    <x v="4364"/>
    <n v="2008"/>
    <x v="3"/>
    <x v="3"/>
    <s v="IPO"/>
    <n v="172"/>
    <n v="4367"/>
    <n v="448"/>
    <n v="21.99"/>
    <n v="8"/>
    <s v="No"/>
    <s v="No"/>
    <n v="45"/>
    <x v="4"/>
    <n v="2958947"/>
    <n v="5"/>
    <n v="16"/>
    <n v="3.938630638882528E-2"/>
    <n v="102587.58873368445"/>
    <n v="2.6046511627906979"/>
    <x v="0"/>
    <s v="High Performer"/>
    <x v="1"/>
    <s v="€"/>
    <s v="€172M"/>
    <s v="€448M"/>
    <s v="€0"/>
    <s v="€1,02,588"/>
    <n v="8548.9657278070372"/>
  </r>
  <r>
    <x v="4365"/>
    <n v="2020"/>
    <x v="4"/>
    <x v="6"/>
    <s v="Series A"/>
    <n v="174"/>
    <n v="4367"/>
    <n v="541"/>
    <n v="32.06"/>
    <n v="7"/>
    <s v="No"/>
    <s v="No"/>
    <n v="85"/>
    <x v="3"/>
    <n v="2218643"/>
    <n v="2"/>
    <n v="4"/>
    <n v="3.9844286695672089E-2"/>
    <n v="123883.67300206091"/>
    <n v="3.1091954022988504"/>
    <x v="3"/>
    <s v="Normal"/>
    <x v="1"/>
    <s v="$"/>
    <s v="$174M"/>
    <s v="$541M"/>
    <s v="$0"/>
    <s v="$1,23,884"/>
    <n v="10323.639416838409"/>
  </r>
  <r>
    <x v="4366"/>
    <n v="2004"/>
    <x v="6"/>
    <x v="1"/>
    <s v="Series B"/>
    <n v="467"/>
    <n v="4370"/>
    <n v="966"/>
    <n v="28.77"/>
    <n v="6"/>
    <s v="No"/>
    <s v="Yes"/>
    <n v="81"/>
    <x v="4"/>
    <n v="4112850"/>
    <n v="3"/>
    <n v="20"/>
    <n v="0.1068649885583524"/>
    <n v="221052.63157894736"/>
    <n v="2.0685224839400429"/>
    <x v="0"/>
    <s v="Normal"/>
    <x v="2"/>
    <s v="£"/>
    <s v="£467M"/>
    <s v="£966M"/>
    <s v="£0"/>
    <s v="£2,21,053"/>
    <n v="18421.052631578947"/>
  </r>
  <r>
    <x v="4367"/>
    <n v="2009"/>
    <x v="7"/>
    <x v="7"/>
    <s v="IPO"/>
    <n v="148"/>
    <n v="4370"/>
    <n v="284"/>
    <n v="35.01"/>
    <n v="5"/>
    <s v="No"/>
    <s v="No"/>
    <n v="79"/>
    <x v="0"/>
    <n v="1755385"/>
    <n v="5"/>
    <n v="15"/>
    <n v="3.3867276887871854E-2"/>
    <n v="64988.558352402746"/>
    <n v="1.9189189189189189"/>
    <x v="0"/>
    <s v="Normal"/>
    <x v="1"/>
    <s v="A$"/>
    <s v="A$148M"/>
    <s v="A$284M"/>
    <s v="A$0"/>
    <s v="A$64,989"/>
    <n v="5415.7131960335619"/>
  </r>
  <r>
    <x v="4368"/>
    <n v="2019"/>
    <x v="0"/>
    <x v="9"/>
    <s v="IPO"/>
    <n v="273"/>
    <n v="4371"/>
    <n v="841"/>
    <n v="10.76"/>
    <n v="1"/>
    <s v="No"/>
    <s v="Yes"/>
    <n v="29"/>
    <x v="1"/>
    <n v="411621"/>
    <n v="5"/>
    <n v="5"/>
    <n v="6.2457103637611533E-2"/>
    <n v="192404.48409974834"/>
    <n v="3.0805860805860807"/>
    <x v="2"/>
    <s v="Normal"/>
    <x v="2"/>
    <s v="₹"/>
    <s v="₹273M"/>
    <s v="₹841M"/>
    <s v="₹0"/>
    <s v="₹1,92,404"/>
    <n v="16033.707008312362"/>
  </r>
  <r>
    <x v="4369"/>
    <n v="2004"/>
    <x v="3"/>
    <x v="0"/>
    <s v="IPO"/>
    <n v="60"/>
    <n v="4372"/>
    <n v="330"/>
    <n v="33.049999999999997"/>
    <n v="8"/>
    <s v="Yes"/>
    <s v="No"/>
    <n v="58"/>
    <x v="2"/>
    <n v="1339328"/>
    <n v="5"/>
    <n v="20"/>
    <n v="1.3723696248856358E-2"/>
    <n v="75480.329368709979"/>
    <n v="5.5"/>
    <x v="3"/>
    <s v="High Performer"/>
    <x v="0"/>
    <s v="€"/>
    <s v="€60M"/>
    <s v="€330M"/>
    <s v="€0"/>
    <s v="€75,480"/>
    <n v="6290.0274473924974"/>
  </r>
  <r>
    <x v="4370"/>
    <n v="2002"/>
    <x v="7"/>
    <x v="2"/>
    <s v="IPO"/>
    <n v="309"/>
    <n v="4373"/>
    <n v="260"/>
    <n v="31.58"/>
    <n v="8"/>
    <s v="Yes"/>
    <s v="No"/>
    <n v="74"/>
    <x v="0"/>
    <n v="318395"/>
    <n v="5"/>
    <n v="22"/>
    <n v="7.0660873542190722E-2"/>
    <n v="59455.751200548824"/>
    <n v="0.84142394822006472"/>
    <x v="0"/>
    <s v="High Performer"/>
    <x v="0"/>
    <s v="A$"/>
    <s v="A$309M"/>
    <s v="A$260M"/>
    <s v="A$0"/>
    <s v="A$59,456"/>
    <n v="4954.6459333790681"/>
  </r>
  <r>
    <x v="4371"/>
    <n v="2009"/>
    <x v="9"/>
    <x v="5"/>
    <s v="Series C"/>
    <n v="204"/>
    <n v="4373"/>
    <n v="7"/>
    <n v="10.33"/>
    <n v="3"/>
    <s v="No"/>
    <s v="Yes"/>
    <n v="47"/>
    <x v="3"/>
    <n v="1080437"/>
    <n v="4"/>
    <n v="15"/>
    <n v="4.6649897095815226E-2"/>
    <n v="1600.7317630916991"/>
    <n v="3.4313725490196081E-2"/>
    <x v="0"/>
    <s v="Normal"/>
    <x v="2"/>
    <n v="0"/>
    <s v="0204M"/>
    <s v="07M"/>
    <s v="00"/>
    <s v="01,601"/>
    <n v="133.39431359097492"/>
  </r>
  <r>
    <x v="4372"/>
    <n v="2018"/>
    <x v="6"/>
    <x v="0"/>
    <s v="Series A"/>
    <n v="259"/>
    <n v="4376"/>
    <n v="647"/>
    <n v="2.2400000000000002"/>
    <n v="6"/>
    <s v="Yes"/>
    <s v="No"/>
    <n v="96"/>
    <x v="2"/>
    <n v="2418208"/>
    <n v="2"/>
    <n v="6"/>
    <n v="5.9186471663619747E-2"/>
    <n v="147851.91956124315"/>
    <n v="2.4980694980694982"/>
    <x v="3"/>
    <s v="Normal"/>
    <x v="0"/>
    <s v="£"/>
    <s v="£259M"/>
    <s v="£647M"/>
    <s v="£0"/>
    <s v="£1,47,852"/>
    <n v="12320.993296770263"/>
  </r>
  <r>
    <x v="4373"/>
    <n v="2013"/>
    <x v="8"/>
    <x v="9"/>
    <s v="Series A"/>
    <n v="479"/>
    <n v="4377"/>
    <n v="518"/>
    <n v="9.2899999999999991"/>
    <n v="8"/>
    <s v="No"/>
    <s v="No"/>
    <n v="93"/>
    <x v="4"/>
    <n v="514542"/>
    <n v="2"/>
    <n v="11"/>
    <n v="0.1094356865432945"/>
    <n v="118345.89901759196"/>
    <n v="1.081419624217119"/>
    <x v="3"/>
    <s v="High Performer"/>
    <x v="1"/>
    <s v="$"/>
    <s v="$479M"/>
    <s v="$518M"/>
    <s v="$0"/>
    <s v="$1,18,346"/>
    <n v="9862.1582514659967"/>
  </r>
  <r>
    <x v="4374"/>
    <n v="2016"/>
    <x v="8"/>
    <x v="9"/>
    <s v="Series A"/>
    <n v="323"/>
    <n v="4377"/>
    <n v="357"/>
    <n v="2.97"/>
    <n v="2"/>
    <s v="No"/>
    <s v="Yes"/>
    <n v="25"/>
    <x v="3"/>
    <n v="1449729"/>
    <n v="2"/>
    <n v="8"/>
    <n v="7.3794836646104645E-2"/>
    <n v="81562.714187799866"/>
    <n v="1.1052631578947369"/>
    <x v="0"/>
    <s v="Normal"/>
    <x v="2"/>
    <s v="$"/>
    <s v="$323M"/>
    <s v="$357M"/>
    <s v="$0"/>
    <s v="$81,563"/>
    <n v="6796.8928489833215"/>
  </r>
  <r>
    <x v="4375"/>
    <n v="2019"/>
    <x v="4"/>
    <x v="3"/>
    <s v="IPO"/>
    <n v="233"/>
    <n v="4379"/>
    <n v="873"/>
    <n v="4.6399999999999997"/>
    <n v="6"/>
    <s v="No"/>
    <s v="Yes"/>
    <n v="38"/>
    <x v="3"/>
    <n v="4663370"/>
    <n v="5"/>
    <n v="5"/>
    <n v="5.3208495090203242E-2"/>
    <n v="199360.58460835807"/>
    <n v="3.7467811158798283"/>
    <x v="3"/>
    <s v="Normal"/>
    <x v="2"/>
    <s v="$"/>
    <s v="$233M"/>
    <s v="$873M"/>
    <s v="$0"/>
    <s v="$1,99,361"/>
    <n v="16613.382050696506"/>
  </r>
  <r>
    <x v="4376"/>
    <n v="2007"/>
    <x v="7"/>
    <x v="9"/>
    <s v="Series B"/>
    <n v="448"/>
    <n v="4379"/>
    <n v="43"/>
    <n v="17.420000000000002"/>
    <n v="1"/>
    <s v="No"/>
    <s v="Yes"/>
    <n v="78"/>
    <x v="2"/>
    <n v="3253062"/>
    <n v="3"/>
    <n v="17"/>
    <n v="0.10230646266270838"/>
    <n v="9819.593514501028"/>
    <n v="9.5982142857142863E-2"/>
    <x v="0"/>
    <s v="Normal"/>
    <x v="2"/>
    <s v="A$"/>
    <s v="A$448M"/>
    <s v="A$43M"/>
    <s v="A$0"/>
    <s v="A$9,820"/>
    <n v="818.2994595417523"/>
  </r>
  <r>
    <x v="4377"/>
    <n v="2018"/>
    <x v="4"/>
    <x v="9"/>
    <s v="IPO"/>
    <n v="147"/>
    <n v="4381"/>
    <n v="491"/>
    <n v="28.12"/>
    <n v="6"/>
    <s v="No"/>
    <s v="Yes"/>
    <n v="42"/>
    <x v="2"/>
    <n v="1587376"/>
    <n v="5"/>
    <n v="6"/>
    <n v="3.3553983108879248E-2"/>
    <n v="112074.86875142662"/>
    <n v="3.3401360544217686"/>
    <x v="0"/>
    <s v="Normal"/>
    <x v="2"/>
    <s v="$"/>
    <s v="$147M"/>
    <s v="$491M"/>
    <s v="$0"/>
    <s v="$1,12,075"/>
    <n v="9339.5723959522184"/>
  </r>
  <r>
    <x v="4378"/>
    <n v="2011"/>
    <x v="9"/>
    <x v="8"/>
    <s v="Series C"/>
    <n v="114"/>
    <n v="4382"/>
    <n v="179"/>
    <n v="9.86"/>
    <n v="8"/>
    <s v="Yes"/>
    <s v="Yes"/>
    <n v="56"/>
    <x v="2"/>
    <n v="1926200"/>
    <n v="4"/>
    <n v="13"/>
    <n v="2.6015518028297581E-2"/>
    <n v="40848.927430397081"/>
    <n v="1.5701754385964912"/>
    <x v="0"/>
    <s v="High Performer"/>
    <x v="0"/>
    <n v="0"/>
    <s v="0114M"/>
    <s v="0179M"/>
    <s v="00"/>
    <s v="040,849"/>
    <n v="3404.0772858664232"/>
  </r>
  <r>
    <x v="4379"/>
    <n v="2020"/>
    <x v="4"/>
    <x v="2"/>
    <s v="Series B"/>
    <n v="226"/>
    <n v="4383"/>
    <n v="781"/>
    <n v="23.61"/>
    <n v="7"/>
    <s v="No"/>
    <s v="Yes"/>
    <n v="99"/>
    <x v="4"/>
    <n v="2180562"/>
    <n v="3"/>
    <n v="4"/>
    <n v="5.1562856490987907E-2"/>
    <n v="178188.45539584759"/>
    <n v="3.4557522123893807"/>
    <x v="3"/>
    <s v="Normal"/>
    <x v="2"/>
    <s v="$"/>
    <s v="$226M"/>
    <s v="$781M"/>
    <s v="$0"/>
    <s v="$1,78,188"/>
    <n v="14849.037949653966"/>
  </r>
  <r>
    <x v="4380"/>
    <n v="2022"/>
    <x v="3"/>
    <x v="6"/>
    <s v="IPO"/>
    <n v="409"/>
    <n v="4383"/>
    <n v="747"/>
    <n v="13.87"/>
    <n v="6"/>
    <s v="Yes"/>
    <s v="Yes"/>
    <n v="49"/>
    <x v="1"/>
    <n v="1619364"/>
    <n v="5"/>
    <n v="2"/>
    <n v="9.3315080994752456E-2"/>
    <n v="170431.21149897331"/>
    <n v="1.8264058679706601"/>
    <x v="3"/>
    <s v="Normal"/>
    <x v="0"/>
    <s v="€"/>
    <s v="€409M"/>
    <s v="€747M"/>
    <s v="€0"/>
    <s v="€1,70,431"/>
    <n v="14202.600958247776"/>
  </r>
  <r>
    <x v="4381"/>
    <n v="2011"/>
    <x v="8"/>
    <x v="4"/>
    <s v="Series C"/>
    <n v="490"/>
    <n v="4384"/>
    <n v="777"/>
    <n v="45.8"/>
    <n v="3"/>
    <s v="Yes"/>
    <s v="No"/>
    <n v="33"/>
    <x v="3"/>
    <n v="1761603"/>
    <n v="4"/>
    <n v="13"/>
    <n v="0.11177007299270073"/>
    <n v="177235.40145985401"/>
    <n v="1.5857142857142856"/>
    <x v="3"/>
    <s v="Normal"/>
    <x v="0"/>
    <s v="$"/>
    <s v="$490M"/>
    <s v="$777M"/>
    <s v="$0"/>
    <s v="$1,77,235"/>
    <n v="14769.616788321167"/>
  </r>
  <r>
    <x v="4382"/>
    <n v="2020"/>
    <x v="2"/>
    <x v="5"/>
    <s v="Seed"/>
    <n v="347"/>
    <n v="4384"/>
    <n v="38"/>
    <n v="34.869999999999997"/>
    <n v="2"/>
    <s v="No"/>
    <s v="No"/>
    <n v="50"/>
    <x v="3"/>
    <n v="2738480"/>
    <n v="1"/>
    <n v="4"/>
    <n v="7.9151459854014602E-2"/>
    <n v="8667.8832116788326"/>
    <n v="0.10951008645533142"/>
    <x v="2"/>
    <s v="Normal"/>
    <x v="1"/>
    <s v="€"/>
    <s v="€347M"/>
    <s v="€38M"/>
    <s v="€0"/>
    <s v="€8,668"/>
    <n v="722.32360097323601"/>
  </r>
  <r>
    <x v="4383"/>
    <n v="2022"/>
    <x v="1"/>
    <x v="1"/>
    <s v="IPO"/>
    <n v="59"/>
    <n v="4385"/>
    <n v="19"/>
    <n v="10.72"/>
    <n v="2"/>
    <s v="No"/>
    <s v="Yes"/>
    <n v="14"/>
    <x v="2"/>
    <n v="3397021"/>
    <n v="5"/>
    <n v="2"/>
    <n v="1.3454960091220068E-2"/>
    <n v="4332.9532497149376"/>
    <n v="0.32203389830508472"/>
    <x v="0"/>
    <s v="Normal"/>
    <x v="2"/>
    <s v="¥"/>
    <s v="¥59M"/>
    <s v="¥19M"/>
    <s v="¥0"/>
    <s v="¥4,333"/>
    <n v="361.07943747624478"/>
  </r>
  <r>
    <x v="4384"/>
    <n v="2011"/>
    <x v="7"/>
    <x v="9"/>
    <s v="IPO"/>
    <n v="298"/>
    <n v="4386"/>
    <n v="653"/>
    <n v="49.87"/>
    <n v="9"/>
    <s v="No"/>
    <s v="No"/>
    <n v="5"/>
    <x v="3"/>
    <n v="1051110"/>
    <n v="5"/>
    <n v="13"/>
    <n v="6.794345645234838E-2"/>
    <n v="148882.80893752849"/>
    <n v="2.1912751677852347"/>
    <x v="0"/>
    <s v="High Performer"/>
    <x v="1"/>
    <s v="A$"/>
    <s v="A$298M"/>
    <s v="A$653M"/>
    <s v="A$0"/>
    <s v="A$1,48,883"/>
    <n v="12406.900744794042"/>
  </r>
  <r>
    <x v="4385"/>
    <n v="2006"/>
    <x v="8"/>
    <x v="7"/>
    <s v="Series B"/>
    <n v="172"/>
    <n v="4387"/>
    <n v="324"/>
    <n v="1.94"/>
    <n v="9"/>
    <s v="Yes"/>
    <s v="Yes"/>
    <n v="90"/>
    <x v="3"/>
    <n v="2274371"/>
    <n v="3"/>
    <n v="18"/>
    <n v="3.9206747207658994E-2"/>
    <n v="73854.570321404142"/>
    <n v="1.8837209302325582"/>
    <x v="1"/>
    <s v="High Performer"/>
    <x v="0"/>
    <s v="$"/>
    <s v="$172M"/>
    <s v="$324M"/>
    <s v="$0"/>
    <s v="$73,855"/>
    <n v="6154.5475267836791"/>
  </r>
  <r>
    <x v="4386"/>
    <n v="2014"/>
    <x v="1"/>
    <x v="3"/>
    <s v="Seed"/>
    <n v="26"/>
    <n v="4387"/>
    <n v="775"/>
    <n v="33.31"/>
    <n v="8"/>
    <s v="Yes"/>
    <s v="No"/>
    <n v="49"/>
    <x v="2"/>
    <n v="1545514"/>
    <n v="1"/>
    <n v="10"/>
    <n v="5.9266013220879874E-3"/>
    <n v="176658.30863916117"/>
    <n v="29.807692307692307"/>
    <x v="0"/>
    <s v="High Performer"/>
    <x v="0"/>
    <s v="¥"/>
    <s v="¥26M"/>
    <s v="¥775M"/>
    <s v="¥0"/>
    <s v="¥1,76,658"/>
    <n v="14721.525719930096"/>
  </r>
  <r>
    <x v="4387"/>
    <n v="2004"/>
    <x v="5"/>
    <x v="6"/>
    <s v="Seed"/>
    <n v="167"/>
    <n v="4387"/>
    <n v="100"/>
    <n v="17.350000000000001"/>
    <n v="2"/>
    <s v="Yes"/>
    <s v="No"/>
    <n v="27"/>
    <x v="0"/>
    <n v="4189799"/>
    <n v="1"/>
    <n v="20"/>
    <n v="3.8067016184180534E-2"/>
    <n v="22794.620469569181"/>
    <n v="0.59880239520958078"/>
    <x v="2"/>
    <s v="Normal"/>
    <x v="0"/>
    <s v="¥"/>
    <s v="¥167M"/>
    <s v="¥100M"/>
    <s v="¥0"/>
    <s v="¥22,795"/>
    <n v="1899.5517057974319"/>
  </r>
  <r>
    <x v="4388"/>
    <n v="2016"/>
    <x v="2"/>
    <x v="9"/>
    <s v="Seed"/>
    <n v="85"/>
    <n v="4388"/>
    <n v="313"/>
    <n v="44.37"/>
    <n v="8"/>
    <s v="Yes"/>
    <s v="No"/>
    <n v="28"/>
    <x v="3"/>
    <n v="1401160"/>
    <n v="1"/>
    <n v="8"/>
    <n v="1.9371011850501368E-2"/>
    <n v="71330.902461257981"/>
    <n v="3.6823529411764704"/>
    <x v="3"/>
    <s v="High Performer"/>
    <x v="0"/>
    <s v="€"/>
    <s v="€85M"/>
    <s v="€313M"/>
    <s v="€0"/>
    <s v="€71,331"/>
    <n v="5944.2418717714982"/>
  </r>
  <r>
    <x v="4389"/>
    <n v="2003"/>
    <x v="1"/>
    <x v="2"/>
    <s v="Series B"/>
    <n v="356"/>
    <n v="4389"/>
    <n v="405"/>
    <n v="18.87"/>
    <n v="5"/>
    <s v="Yes"/>
    <s v="No"/>
    <n v="31"/>
    <x v="0"/>
    <n v="1843710"/>
    <n v="3"/>
    <n v="21"/>
    <n v="8.1111870585554802E-2"/>
    <n v="92276.14490772385"/>
    <n v="1.1376404494382022"/>
    <x v="3"/>
    <s v="Normal"/>
    <x v="0"/>
    <s v="¥"/>
    <s v="¥356M"/>
    <s v="¥405M"/>
    <s v="¥0"/>
    <s v="¥92,276"/>
    <n v="7689.6787423103215"/>
  </r>
  <r>
    <x v="4390"/>
    <n v="2009"/>
    <x v="4"/>
    <x v="9"/>
    <s v="Seed"/>
    <n v="370"/>
    <n v="4389"/>
    <n v="855"/>
    <n v="18.23"/>
    <n v="1"/>
    <s v="Yes"/>
    <s v="No"/>
    <n v="35"/>
    <x v="1"/>
    <n v="2809267"/>
    <n v="1"/>
    <n v="15"/>
    <n v="8.4301663249031669E-2"/>
    <n v="194805.1948051948"/>
    <n v="2.310810810810811"/>
    <x v="3"/>
    <s v="Normal"/>
    <x v="0"/>
    <s v="$"/>
    <s v="$370M"/>
    <s v="$855M"/>
    <s v="$0"/>
    <s v="$1,94,805"/>
    <n v="16233.766233766233"/>
  </r>
  <r>
    <x v="4391"/>
    <n v="2000"/>
    <x v="7"/>
    <x v="5"/>
    <s v="Series C"/>
    <n v="308"/>
    <n v="4390"/>
    <n v="72"/>
    <n v="43.22"/>
    <n v="2"/>
    <s v="Yes"/>
    <s v="Yes"/>
    <n v="64"/>
    <x v="0"/>
    <n v="4488186"/>
    <n v="4"/>
    <n v="24"/>
    <n v="7.0159453302961278E-2"/>
    <n v="16400.911161731208"/>
    <n v="0.23376623376623376"/>
    <x v="0"/>
    <s v="Normal"/>
    <x v="0"/>
    <s v="A$"/>
    <s v="A$308M"/>
    <s v="A$72M"/>
    <s v="A$0"/>
    <s v="A$16,401"/>
    <n v="1366.7425968109339"/>
  </r>
  <r>
    <x v="4392"/>
    <n v="2010"/>
    <x v="7"/>
    <x v="1"/>
    <s v="Series A"/>
    <n v="255"/>
    <n v="4390"/>
    <n v="905"/>
    <n v="43.4"/>
    <n v="1"/>
    <s v="No"/>
    <s v="Yes"/>
    <n v="85"/>
    <x v="2"/>
    <n v="3108572"/>
    <n v="2"/>
    <n v="14"/>
    <n v="5.808656036446469E-2"/>
    <n v="206150.34168564921"/>
    <n v="3.5490196078431371"/>
    <x v="0"/>
    <s v="Normal"/>
    <x v="2"/>
    <s v="A$"/>
    <s v="A$255M"/>
    <s v="A$905M"/>
    <s v="A$0"/>
    <s v="A$2,06,150"/>
    <n v="17179.195140470765"/>
  </r>
  <r>
    <x v="4393"/>
    <n v="2008"/>
    <x v="6"/>
    <x v="8"/>
    <s v="Seed"/>
    <n v="113"/>
    <n v="4394"/>
    <n v="70"/>
    <n v="39.83"/>
    <n v="6"/>
    <s v="No"/>
    <s v="Yes"/>
    <n v="91"/>
    <x v="3"/>
    <n v="4363780"/>
    <n v="1"/>
    <n v="16"/>
    <n v="2.5716886663632227E-2"/>
    <n v="15930.814747382794"/>
    <n v="0.61946902654867253"/>
    <x v="3"/>
    <s v="Normal"/>
    <x v="2"/>
    <s v="£"/>
    <s v="£113M"/>
    <s v="£70M"/>
    <s v="£0"/>
    <s v="£15,931"/>
    <n v="1327.5678956152328"/>
  </r>
  <r>
    <x v="4394"/>
    <n v="2011"/>
    <x v="6"/>
    <x v="7"/>
    <s v="Series B"/>
    <n v="349"/>
    <n v="4395"/>
    <n v="494"/>
    <n v="0.41"/>
    <n v="3"/>
    <s v="No"/>
    <s v="Yes"/>
    <n v="44"/>
    <x v="1"/>
    <n v="3113439"/>
    <n v="3"/>
    <n v="13"/>
    <n v="7.9408418657565413E-2"/>
    <n v="112400.4550625711"/>
    <n v="1.4154727793696276"/>
    <x v="1"/>
    <s v="Normal"/>
    <x v="2"/>
    <s v="£"/>
    <s v="£349M"/>
    <s v="£494M"/>
    <s v="£0"/>
    <s v="£1,12,400"/>
    <n v="9366.7045885475927"/>
  </r>
  <r>
    <x v="4395"/>
    <n v="2001"/>
    <x v="6"/>
    <x v="8"/>
    <s v="IPO"/>
    <n v="16"/>
    <n v="4396"/>
    <n v="619"/>
    <n v="3.54"/>
    <n v="4"/>
    <s v="No"/>
    <s v="No"/>
    <n v="58"/>
    <x v="1"/>
    <n v="3660026"/>
    <n v="5"/>
    <n v="23"/>
    <n v="3.6396724294813468E-3"/>
    <n v="140809.8271155596"/>
    <n v="38.6875"/>
    <x v="1"/>
    <s v="Normal"/>
    <x v="1"/>
    <s v="£"/>
    <s v="£16M"/>
    <s v="£619M"/>
    <s v="£0"/>
    <s v="£1,40,810"/>
    <n v="11734.152259629967"/>
  </r>
  <r>
    <x v="4396"/>
    <n v="2014"/>
    <x v="0"/>
    <x v="7"/>
    <s v="Series A"/>
    <n v="9"/>
    <n v="4397"/>
    <n v="916"/>
    <n v="47.04"/>
    <n v="5"/>
    <s v="No"/>
    <s v="No"/>
    <n v="49"/>
    <x v="1"/>
    <n v="4480290"/>
    <n v="2"/>
    <n v="10"/>
    <n v="2.0468501250852852E-3"/>
    <n v="208323.85717534681"/>
    <n v="101.77777777777777"/>
    <x v="0"/>
    <s v="Normal"/>
    <x v="1"/>
    <s v="₹"/>
    <s v="₹9M"/>
    <s v="₹916M"/>
    <s v="₹0"/>
    <s v="₹2,08,324"/>
    <n v="17360.321431278902"/>
  </r>
  <r>
    <x v="4397"/>
    <n v="2010"/>
    <x v="3"/>
    <x v="7"/>
    <s v="Series A"/>
    <n v="284"/>
    <n v="4397"/>
    <n v="539"/>
    <n v="7.21"/>
    <n v="3"/>
    <s v="Yes"/>
    <s v="Yes"/>
    <n v="53"/>
    <x v="1"/>
    <n v="2471665"/>
    <n v="2"/>
    <n v="14"/>
    <n v="6.4589492836024567E-2"/>
    <n v="122583.57971344098"/>
    <n v="1.897887323943662"/>
    <x v="0"/>
    <s v="Normal"/>
    <x v="0"/>
    <s v="€"/>
    <s v="€284M"/>
    <s v="€539M"/>
    <s v="€0"/>
    <s v="€1,22,584"/>
    <n v="10215.298309453416"/>
  </r>
  <r>
    <x v="4398"/>
    <n v="2014"/>
    <x v="1"/>
    <x v="2"/>
    <s v="IPO"/>
    <n v="196"/>
    <n v="4397"/>
    <n v="597"/>
    <n v="0.7"/>
    <n v="1"/>
    <s v="No"/>
    <s v="Yes"/>
    <n v="35"/>
    <x v="0"/>
    <n v="1228114"/>
    <n v="5"/>
    <n v="10"/>
    <n v="4.4575847168523995E-2"/>
    <n v="135774.39163065728"/>
    <n v="3.045918367346939"/>
    <x v="3"/>
    <s v="Normal"/>
    <x v="2"/>
    <s v="¥"/>
    <s v="¥196M"/>
    <s v="¥597M"/>
    <s v="¥0"/>
    <s v="¥1,35,774"/>
    <n v="11314.532635888105"/>
  </r>
  <r>
    <x v="4399"/>
    <n v="2016"/>
    <x v="6"/>
    <x v="9"/>
    <s v="IPO"/>
    <n v="309"/>
    <n v="4399"/>
    <n v="313"/>
    <n v="10.96"/>
    <n v="8"/>
    <s v="No"/>
    <s v="Yes"/>
    <n v="60"/>
    <x v="0"/>
    <n v="1929943"/>
    <n v="5"/>
    <n v="8"/>
    <n v="7.0243237099340758E-2"/>
    <n v="71152.534666969761"/>
    <n v="1.0129449838187703"/>
    <x v="3"/>
    <s v="High Performer"/>
    <x v="2"/>
    <s v="£"/>
    <s v="£309M"/>
    <s v="£313M"/>
    <s v="£0"/>
    <s v="£71,153"/>
    <n v="5929.3778889141468"/>
  </r>
  <r>
    <x v="4400"/>
    <n v="2008"/>
    <x v="4"/>
    <x v="6"/>
    <s v="Series C"/>
    <n v="390"/>
    <n v="4403"/>
    <n v="587"/>
    <n v="19.760000000000002"/>
    <n v="6"/>
    <s v="Yes"/>
    <s v="No"/>
    <n v="40"/>
    <x v="3"/>
    <n v="1898803"/>
    <n v="4"/>
    <n v="16"/>
    <n v="8.8575970928912104E-2"/>
    <n v="133318.19214172155"/>
    <n v="1.5051282051282051"/>
    <x v="3"/>
    <s v="Normal"/>
    <x v="0"/>
    <s v="$"/>
    <s v="$390M"/>
    <s v="$587M"/>
    <s v="$0"/>
    <s v="$1,33,318"/>
    <n v="11109.849345143462"/>
  </r>
  <r>
    <x v="4401"/>
    <n v="2016"/>
    <x v="4"/>
    <x v="9"/>
    <s v="Series C"/>
    <n v="382"/>
    <n v="4404"/>
    <n v="423"/>
    <n v="7.67"/>
    <n v="7"/>
    <s v="Yes"/>
    <s v="No"/>
    <n v="77"/>
    <x v="1"/>
    <n v="3731215"/>
    <n v="4"/>
    <n v="8"/>
    <n v="8.6739327883742057E-2"/>
    <n v="96049.046321525879"/>
    <n v="1.1073298429319371"/>
    <x v="0"/>
    <s v="Normal"/>
    <x v="0"/>
    <s v="$"/>
    <s v="$382M"/>
    <s v="$423M"/>
    <s v="$0"/>
    <s v="$96,049"/>
    <n v="8004.0871934604902"/>
  </r>
  <r>
    <x v="4402"/>
    <n v="2009"/>
    <x v="3"/>
    <x v="2"/>
    <s v="Series B"/>
    <n v="206"/>
    <n v="4404"/>
    <n v="628"/>
    <n v="37.26"/>
    <n v="1"/>
    <s v="No"/>
    <s v="No"/>
    <n v="38"/>
    <x v="2"/>
    <n v="3087949"/>
    <n v="3"/>
    <n v="15"/>
    <n v="4.6775658492279742E-2"/>
    <n v="142597.63851044505"/>
    <n v="3.0485436893203883"/>
    <x v="0"/>
    <s v="Normal"/>
    <x v="1"/>
    <s v="€"/>
    <s v="€206M"/>
    <s v="€628M"/>
    <s v="€0"/>
    <s v="€1,42,598"/>
    <n v="11883.136542537088"/>
  </r>
  <r>
    <x v="4403"/>
    <n v="2022"/>
    <x v="4"/>
    <x v="5"/>
    <s v="Series C"/>
    <n v="187"/>
    <n v="4409"/>
    <n v="841"/>
    <n v="25.13"/>
    <n v="6"/>
    <s v="No"/>
    <s v="Yes"/>
    <n v="38"/>
    <x v="0"/>
    <n v="3697789"/>
    <n v="4"/>
    <n v="2"/>
    <n v="4.2413245633930598E-2"/>
    <n v="190746.20095259696"/>
    <n v="4.4973262032085559"/>
    <x v="1"/>
    <s v="Normal"/>
    <x v="2"/>
    <s v="$"/>
    <s v="$187M"/>
    <s v="$841M"/>
    <s v="$0"/>
    <s v="$1,90,746"/>
    <n v="15895.516746049747"/>
  </r>
  <r>
    <x v="4404"/>
    <n v="2002"/>
    <x v="8"/>
    <x v="7"/>
    <s v="IPO"/>
    <n v="3"/>
    <n v="4409"/>
    <n v="313"/>
    <n v="41.39"/>
    <n v="1"/>
    <s v="No"/>
    <s v="Yes"/>
    <n v="10"/>
    <x v="4"/>
    <n v="2349364"/>
    <n v="5"/>
    <n v="22"/>
    <n v="6.8042640054434111E-4"/>
    <n v="70991.154456792923"/>
    <n v="104.33333333333333"/>
    <x v="0"/>
    <s v="Normal"/>
    <x v="2"/>
    <s v="$"/>
    <s v="$3M"/>
    <s v="$313M"/>
    <s v="$0"/>
    <s v="$70,991"/>
    <n v="5915.9295380660769"/>
  </r>
  <r>
    <x v="4405"/>
    <n v="2013"/>
    <x v="6"/>
    <x v="0"/>
    <s v="IPO"/>
    <n v="286"/>
    <n v="4410"/>
    <n v="226"/>
    <n v="3.15"/>
    <n v="5"/>
    <s v="No"/>
    <s v="No"/>
    <n v="14"/>
    <x v="4"/>
    <n v="2546666"/>
    <n v="5"/>
    <n v="11"/>
    <n v="6.485260770975057E-2"/>
    <n v="51247.165532879815"/>
    <n v="0.79020979020979021"/>
    <x v="1"/>
    <s v="Normal"/>
    <x v="1"/>
    <s v="£"/>
    <s v="£286M"/>
    <s v="£226M"/>
    <s v="£0"/>
    <s v="£51,247"/>
    <n v="4270.5971277399849"/>
  </r>
  <r>
    <x v="4406"/>
    <n v="2016"/>
    <x v="0"/>
    <x v="8"/>
    <s v="IPO"/>
    <n v="8"/>
    <n v="4412"/>
    <n v="636"/>
    <n v="37.270000000000003"/>
    <n v="6"/>
    <s v="No"/>
    <s v="Yes"/>
    <n v="4"/>
    <x v="0"/>
    <n v="1227925"/>
    <n v="5"/>
    <n v="8"/>
    <n v="1.8132366273798731E-3"/>
    <n v="144152.31187669991"/>
    <n v="79.5"/>
    <x v="0"/>
    <s v="Normal"/>
    <x v="2"/>
    <s v="₹"/>
    <s v="₹8M"/>
    <s v="₹636M"/>
    <s v="₹0"/>
    <s v="₹1,44,152"/>
    <n v="12012.692656391659"/>
  </r>
  <r>
    <x v="4407"/>
    <n v="2014"/>
    <x v="3"/>
    <x v="1"/>
    <s v="Series C"/>
    <n v="271"/>
    <n v="4413"/>
    <n v="593"/>
    <n v="10.8"/>
    <n v="6"/>
    <s v="Yes"/>
    <s v="Yes"/>
    <n v="76"/>
    <x v="2"/>
    <n v="2847889"/>
    <n v="4"/>
    <n v="10"/>
    <n v="6.1409472014502607E-2"/>
    <n v="134375.70813505552"/>
    <n v="2.1881918819188191"/>
    <x v="0"/>
    <s v="Normal"/>
    <x v="0"/>
    <s v="€"/>
    <s v="€271M"/>
    <s v="€593M"/>
    <s v="€0"/>
    <s v="€1,34,376"/>
    <n v="11197.975677921293"/>
  </r>
  <r>
    <x v="4408"/>
    <n v="2014"/>
    <x v="5"/>
    <x v="6"/>
    <s v="Seed"/>
    <n v="213"/>
    <n v="4413"/>
    <n v="413"/>
    <n v="48.19"/>
    <n v="5"/>
    <s v="Yes"/>
    <s v="Yes"/>
    <n v="80"/>
    <x v="4"/>
    <n v="2789394"/>
    <n v="1"/>
    <n v="10"/>
    <n v="4.8266485384092457E-2"/>
    <n v="93587.128937230911"/>
    <n v="1.9389671361502347"/>
    <x v="0"/>
    <s v="Normal"/>
    <x v="0"/>
    <s v="¥"/>
    <s v="¥213M"/>
    <s v="¥413M"/>
    <s v="¥0"/>
    <s v="¥93,587"/>
    <n v="7798.9274114359087"/>
  </r>
  <r>
    <x v="4409"/>
    <n v="2014"/>
    <x v="4"/>
    <x v="0"/>
    <s v="Series A"/>
    <n v="206"/>
    <n v="4413"/>
    <n v="522"/>
    <n v="11.81"/>
    <n v="1"/>
    <s v="No"/>
    <s v="No"/>
    <n v="25"/>
    <x v="1"/>
    <n v="210742"/>
    <n v="2"/>
    <n v="10"/>
    <n v="4.6680262859732612E-2"/>
    <n v="118286.87967369136"/>
    <n v="2.5339805825242721"/>
    <x v="3"/>
    <s v="Normal"/>
    <x v="1"/>
    <s v="$"/>
    <s v="$206M"/>
    <s v="$522M"/>
    <s v="$0"/>
    <s v="$1,18,287"/>
    <n v="9857.2399728076143"/>
  </r>
  <r>
    <x v="4410"/>
    <n v="2001"/>
    <x v="8"/>
    <x v="9"/>
    <s v="Series A"/>
    <n v="483"/>
    <n v="4414"/>
    <n v="42"/>
    <n v="46.17"/>
    <n v="6"/>
    <s v="No"/>
    <s v="No"/>
    <n v="15"/>
    <x v="4"/>
    <n v="3352043"/>
    <n v="2"/>
    <n v="23"/>
    <n v="0.10942455822383326"/>
    <n v="9515.1789759855001"/>
    <n v="8.6956521739130432E-2"/>
    <x v="3"/>
    <s v="Normal"/>
    <x v="1"/>
    <s v="$"/>
    <s v="$483M"/>
    <s v="$42M"/>
    <s v="$0"/>
    <s v="$9,515"/>
    <n v="792.93158133212501"/>
  </r>
  <r>
    <x v="4411"/>
    <n v="2003"/>
    <x v="7"/>
    <x v="0"/>
    <s v="Series B"/>
    <n v="471"/>
    <n v="4414"/>
    <n v="151"/>
    <n v="16.41"/>
    <n v="1"/>
    <s v="Yes"/>
    <s v="Yes"/>
    <n v="64"/>
    <x v="4"/>
    <n v="4032529"/>
    <n v="3"/>
    <n v="21"/>
    <n v="0.10670593565926598"/>
    <n v="34209.333937471682"/>
    <n v="0.3205944798301486"/>
    <x v="0"/>
    <s v="Normal"/>
    <x v="0"/>
    <s v="A$"/>
    <s v="A$471M"/>
    <s v="A$151M"/>
    <s v="A$0"/>
    <s v="A$34,209"/>
    <n v="2850.7778281226401"/>
  </r>
  <r>
    <x v="4412"/>
    <n v="2022"/>
    <x v="3"/>
    <x v="4"/>
    <s v="Seed"/>
    <n v="128"/>
    <n v="4417"/>
    <n v="575"/>
    <n v="29.19"/>
    <n v="8"/>
    <s v="No"/>
    <s v="No"/>
    <n v="47"/>
    <x v="3"/>
    <n v="4473351"/>
    <n v="1"/>
    <n v="2"/>
    <n v="2.8978944985284128E-2"/>
    <n v="130178.85442608104"/>
    <n v="4.4921875"/>
    <x v="1"/>
    <s v="High Performer"/>
    <x v="1"/>
    <s v="€"/>
    <s v="€128M"/>
    <s v="€575M"/>
    <s v="€0"/>
    <s v="€1,30,179"/>
    <n v="10848.237868840088"/>
  </r>
  <r>
    <x v="4413"/>
    <n v="2008"/>
    <x v="6"/>
    <x v="3"/>
    <s v="Series B"/>
    <n v="46"/>
    <n v="4417"/>
    <n v="32"/>
    <n v="5.22"/>
    <n v="1"/>
    <s v="No"/>
    <s v="No"/>
    <n v="69"/>
    <x v="2"/>
    <n v="2891014"/>
    <n v="3"/>
    <n v="16"/>
    <n v="1.0414308354086485E-2"/>
    <n v="7244.736246321032"/>
    <n v="0.69565217391304346"/>
    <x v="3"/>
    <s v="Normal"/>
    <x v="1"/>
    <s v="£"/>
    <s v="£46M"/>
    <s v="£32M"/>
    <s v="£0"/>
    <s v="£7,245"/>
    <n v="603.72802052675274"/>
  </r>
  <r>
    <x v="4414"/>
    <n v="2014"/>
    <x v="9"/>
    <x v="2"/>
    <s v="Series A"/>
    <n v="328"/>
    <n v="4418"/>
    <n v="126"/>
    <n v="18.059999999999999"/>
    <n v="9"/>
    <s v="No"/>
    <s v="No"/>
    <n v="79"/>
    <x v="4"/>
    <n v="4963975"/>
    <n v="2"/>
    <n v="10"/>
    <n v="7.4241738343141697E-2"/>
    <n v="28519.692168401991"/>
    <n v="0.38414634146341464"/>
    <x v="0"/>
    <s v="High Performer"/>
    <x v="1"/>
    <n v="0"/>
    <s v="0328M"/>
    <s v="0126M"/>
    <s v="00"/>
    <s v="028,520"/>
    <n v="2376.6410140334992"/>
  </r>
  <r>
    <x v="4415"/>
    <n v="2022"/>
    <x v="8"/>
    <x v="4"/>
    <s v="Seed"/>
    <n v="260"/>
    <n v="4426"/>
    <n v="92"/>
    <n v="28.47"/>
    <n v="9"/>
    <s v="No"/>
    <s v="Yes"/>
    <n v="48"/>
    <x v="2"/>
    <n v="3108311"/>
    <n v="1"/>
    <n v="2"/>
    <n v="5.87437867148667E-2"/>
    <n v="20786.262991414369"/>
    <n v="0.35384615384615387"/>
    <x v="3"/>
    <s v="High Performer"/>
    <x v="2"/>
    <s v="$"/>
    <s v="$260M"/>
    <s v="$92M"/>
    <s v="$0"/>
    <s v="$20,786"/>
    <n v="1732.1885826178641"/>
  </r>
  <r>
    <x v="4416"/>
    <n v="2022"/>
    <x v="3"/>
    <x v="2"/>
    <s v="Series C"/>
    <n v="485"/>
    <n v="4429"/>
    <n v="583"/>
    <n v="29.07"/>
    <n v="1"/>
    <s v="Yes"/>
    <s v="Yes"/>
    <n v="64"/>
    <x v="1"/>
    <n v="2589287"/>
    <n v="4"/>
    <n v="2"/>
    <n v="0.10950553172273651"/>
    <n v="131632.422668774"/>
    <n v="1.202061855670103"/>
    <x v="3"/>
    <s v="Normal"/>
    <x v="0"/>
    <s v="€"/>
    <s v="€485M"/>
    <s v="€583M"/>
    <s v="€0"/>
    <s v="€1,31,632"/>
    <n v="10969.368555731166"/>
  </r>
  <r>
    <x v="4417"/>
    <n v="2011"/>
    <x v="3"/>
    <x v="3"/>
    <s v="IPO"/>
    <n v="304"/>
    <n v="4430"/>
    <n v="457"/>
    <n v="24.66"/>
    <n v="8"/>
    <s v="Yes"/>
    <s v="Yes"/>
    <n v="16"/>
    <x v="2"/>
    <n v="4321496"/>
    <n v="5"/>
    <n v="13"/>
    <n v="6.8623024830699778E-2"/>
    <n v="103160.27088036117"/>
    <n v="1.5032894736842106"/>
    <x v="0"/>
    <s v="High Performer"/>
    <x v="0"/>
    <s v="€"/>
    <s v="€304M"/>
    <s v="€457M"/>
    <s v="€0"/>
    <s v="€1,03,160"/>
    <n v="8596.6892400300985"/>
  </r>
  <r>
    <x v="4418"/>
    <n v="2004"/>
    <x v="6"/>
    <x v="1"/>
    <s v="Series C"/>
    <n v="199"/>
    <n v="4431"/>
    <n v="581"/>
    <n v="26.86"/>
    <n v="4"/>
    <s v="No"/>
    <s v="No"/>
    <n v="25"/>
    <x v="1"/>
    <n v="847812"/>
    <n v="4"/>
    <n v="20"/>
    <n v="4.4910855337395625E-2"/>
    <n v="131121.64296998421"/>
    <n v="2.9195979899497488"/>
    <x v="3"/>
    <s v="Normal"/>
    <x v="1"/>
    <s v="£"/>
    <s v="£199M"/>
    <s v="£581M"/>
    <s v="£0"/>
    <s v="£1,31,122"/>
    <n v="10926.803580832016"/>
  </r>
  <r>
    <x v="4419"/>
    <n v="2011"/>
    <x v="3"/>
    <x v="1"/>
    <s v="IPO"/>
    <n v="450"/>
    <n v="4432"/>
    <n v="210"/>
    <n v="26.74"/>
    <n v="8"/>
    <s v="Yes"/>
    <s v="No"/>
    <n v="97"/>
    <x v="0"/>
    <n v="3953286"/>
    <n v="5"/>
    <n v="13"/>
    <n v="0.10153429602888087"/>
    <n v="47382.671480144403"/>
    <n v="0.46666666666666667"/>
    <x v="2"/>
    <s v="High Performer"/>
    <x v="0"/>
    <s v="€"/>
    <s v="€450M"/>
    <s v="€210M"/>
    <s v="€0"/>
    <s v="€47,383"/>
    <n v="3948.5559566787006"/>
  </r>
  <r>
    <x v="4420"/>
    <n v="2002"/>
    <x v="5"/>
    <x v="2"/>
    <s v="Seed"/>
    <n v="96"/>
    <n v="4433"/>
    <n v="383"/>
    <n v="43.48"/>
    <n v="9"/>
    <s v="Yes"/>
    <s v="Yes"/>
    <n v="44"/>
    <x v="0"/>
    <n v="278294"/>
    <n v="1"/>
    <n v="22"/>
    <n v="2.1655763591247462E-2"/>
    <n v="86397.473494247693"/>
    <n v="3.9895833333333335"/>
    <x v="3"/>
    <s v="High Performer"/>
    <x v="0"/>
    <s v="¥"/>
    <s v="¥96M"/>
    <s v="¥383M"/>
    <s v="¥0"/>
    <s v="¥86,397"/>
    <n v="7199.7894578539735"/>
  </r>
  <r>
    <x v="4421"/>
    <n v="2015"/>
    <x v="6"/>
    <x v="8"/>
    <s v="Series A"/>
    <n v="388"/>
    <n v="4434"/>
    <n v="432"/>
    <n v="1.62"/>
    <n v="1"/>
    <s v="Yes"/>
    <s v="Yes"/>
    <n v="24"/>
    <x v="3"/>
    <n v="2287987"/>
    <n v="2"/>
    <n v="9"/>
    <n v="8.7505638249887233E-2"/>
    <n v="97428.958051420836"/>
    <n v="1.1134020618556701"/>
    <x v="3"/>
    <s v="Normal"/>
    <x v="0"/>
    <s v="£"/>
    <s v="£388M"/>
    <s v="£432M"/>
    <s v="£0"/>
    <s v="£97,429"/>
    <n v="8119.079837618403"/>
  </r>
  <r>
    <x v="4422"/>
    <n v="2022"/>
    <x v="8"/>
    <x v="9"/>
    <s v="Series A"/>
    <n v="373"/>
    <n v="4435"/>
    <n v="309"/>
    <n v="15.76"/>
    <n v="3"/>
    <s v="No"/>
    <s v="Yes"/>
    <n v="32"/>
    <x v="3"/>
    <n v="681962"/>
    <n v="2"/>
    <n v="2"/>
    <n v="8.4103720405862462E-2"/>
    <n v="69673.055242390081"/>
    <n v="0.82841823056300268"/>
    <x v="0"/>
    <s v="Normal"/>
    <x v="2"/>
    <s v="$"/>
    <s v="$373M"/>
    <s v="$309M"/>
    <s v="$0"/>
    <s v="$69,673"/>
    <n v="5806.0879368658398"/>
  </r>
  <r>
    <x v="4423"/>
    <n v="2006"/>
    <x v="6"/>
    <x v="2"/>
    <s v="Series B"/>
    <n v="244"/>
    <n v="4436"/>
    <n v="773"/>
    <n v="31.59"/>
    <n v="3"/>
    <s v="No"/>
    <s v="No"/>
    <n v="36"/>
    <x v="3"/>
    <n v="1658058"/>
    <n v="3"/>
    <n v="18"/>
    <n v="5.5004508566275923E-2"/>
    <n v="174256.0865644725"/>
    <n v="3.168032786885246"/>
    <x v="0"/>
    <s v="Normal"/>
    <x v="1"/>
    <s v="£"/>
    <s v="£244M"/>
    <s v="£773M"/>
    <s v="£0"/>
    <s v="£1,74,256"/>
    <n v="14521.340547039375"/>
  </r>
  <r>
    <x v="4424"/>
    <n v="2019"/>
    <x v="4"/>
    <x v="9"/>
    <s v="Seed"/>
    <n v="117"/>
    <n v="4438"/>
    <n v="478"/>
    <n v="37.35"/>
    <n v="4"/>
    <s v="No"/>
    <s v="Yes"/>
    <n v="58"/>
    <x v="2"/>
    <n v="4576797"/>
    <n v="1"/>
    <n v="5"/>
    <n v="2.6363226678684092E-2"/>
    <n v="107706.17395223073"/>
    <n v="4.0854700854700852"/>
    <x v="3"/>
    <s v="Normal"/>
    <x v="2"/>
    <s v="$"/>
    <s v="$117M"/>
    <s v="$478M"/>
    <s v="$0"/>
    <s v="$1,07,706"/>
    <n v="8975.5144960192283"/>
  </r>
  <r>
    <x v="4425"/>
    <n v="2001"/>
    <x v="5"/>
    <x v="6"/>
    <s v="Series C"/>
    <n v="328"/>
    <n v="4438"/>
    <n v="293"/>
    <n v="13"/>
    <n v="2"/>
    <s v="No"/>
    <s v="No"/>
    <n v="68"/>
    <x v="0"/>
    <n v="553012"/>
    <n v="4"/>
    <n v="23"/>
    <n v="7.3907165389815233E-2"/>
    <n v="66020.730058584944"/>
    <n v="0.89329268292682928"/>
    <x v="3"/>
    <s v="Normal"/>
    <x v="1"/>
    <s v="¥"/>
    <s v="¥328M"/>
    <s v="¥293M"/>
    <s v="¥0"/>
    <s v="¥66,021"/>
    <n v="5501.7275048820793"/>
  </r>
  <r>
    <x v="4426"/>
    <n v="2000"/>
    <x v="0"/>
    <x v="8"/>
    <s v="IPO"/>
    <n v="438"/>
    <n v="4439"/>
    <n v="180"/>
    <n v="13.58"/>
    <n v="3"/>
    <s v="No"/>
    <s v="No"/>
    <n v="52"/>
    <x v="2"/>
    <n v="4715448"/>
    <n v="5"/>
    <n v="24"/>
    <n v="9.8670871817977027E-2"/>
    <n v="40549.673349853569"/>
    <n v="0.41095890410958902"/>
    <x v="0"/>
    <s v="Normal"/>
    <x v="1"/>
    <s v="₹"/>
    <s v="₹438M"/>
    <s v="₹180M"/>
    <s v="₹0"/>
    <s v="₹40,550"/>
    <n v="3379.1394458211307"/>
  </r>
  <r>
    <x v="4427"/>
    <n v="2020"/>
    <x v="0"/>
    <x v="2"/>
    <s v="Series C"/>
    <n v="149"/>
    <n v="4439"/>
    <n v="217"/>
    <n v="1.47"/>
    <n v="2"/>
    <s v="No"/>
    <s v="Yes"/>
    <n v="72"/>
    <x v="0"/>
    <n v="3105768"/>
    <n v="4"/>
    <n v="4"/>
    <n v="3.3566118495156567E-2"/>
    <n v="48884.88398287903"/>
    <n v="1.4563758389261745"/>
    <x v="2"/>
    <s v="Normal"/>
    <x v="2"/>
    <s v="₹"/>
    <s v="₹149M"/>
    <s v="₹217M"/>
    <s v="₹0"/>
    <s v="₹48,885"/>
    <n v="4073.7403319065857"/>
  </r>
  <r>
    <x v="4428"/>
    <n v="2015"/>
    <x v="1"/>
    <x v="2"/>
    <s v="Series B"/>
    <n v="87"/>
    <n v="4440"/>
    <n v="149"/>
    <n v="10.220000000000001"/>
    <n v="9"/>
    <s v="Yes"/>
    <s v="Yes"/>
    <n v="65"/>
    <x v="2"/>
    <n v="1495024"/>
    <n v="3"/>
    <n v="9"/>
    <n v="1.9594594594594596E-2"/>
    <n v="33558.558558558558"/>
    <n v="1.7126436781609196"/>
    <x v="3"/>
    <s v="High Performer"/>
    <x v="0"/>
    <s v="¥"/>
    <s v="¥87M"/>
    <s v="¥149M"/>
    <s v="¥0"/>
    <s v="¥33,559"/>
    <n v="2796.5465465465463"/>
  </r>
  <r>
    <x v="4429"/>
    <n v="2000"/>
    <x v="0"/>
    <x v="6"/>
    <s v="Series B"/>
    <n v="377"/>
    <n v="4440"/>
    <n v="334"/>
    <n v="5.83"/>
    <n v="4"/>
    <s v="No"/>
    <s v="Yes"/>
    <n v="19"/>
    <x v="4"/>
    <n v="2954589"/>
    <n v="3"/>
    <n v="24"/>
    <n v="8.4909909909909903E-2"/>
    <n v="75225.225225225222"/>
    <n v="0.88594164456233426"/>
    <x v="3"/>
    <s v="Normal"/>
    <x v="2"/>
    <s v="₹"/>
    <s v="₹377M"/>
    <s v="₹334M"/>
    <s v="₹0"/>
    <s v="₹75,225"/>
    <n v="6268.7687687687685"/>
  </r>
  <r>
    <x v="4430"/>
    <n v="2016"/>
    <x v="9"/>
    <x v="5"/>
    <s v="Series B"/>
    <n v="442"/>
    <n v="4441"/>
    <n v="692"/>
    <n v="6.51"/>
    <n v="1"/>
    <s v="No"/>
    <s v="Yes"/>
    <n v="5"/>
    <x v="4"/>
    <n v="2976084"/>
    <n v="3"/>
    <n v="8"/>
    <n v="9.9527133528484579E-2"/>
    <n v="155820.76108984463"/>
    <n v="1.5656108597285068"/>
    <x v="0"/>
    <s v="Normal"/>
    <x v="2"/>
    <n v="0"/>
    <s v="0442M"/>
    <s v="0692M"/>
    <s v="00"/>
    <s v="01,55,821"/>
    <n v="12985.063424153719"/>
  </r>
  <r>
    <x v="4431"/>
    <n v="2010"/>
    <x v="7"/>
    <x v="7"/>
    <s v="Series A"/>
    <n v="153"/>
    <n v="4443"/>
    <n v="600"/>
    <n v="19.37"/>
    <n v="3"/>
    <s v="No"/>
    <s v="No"/>
    <n v="92"/>
    <x v="2"/>
    <n v="676572"/>
    <n v="2"/>
    <n v="14"/>
    <n v="3.4436191762322751E-2"/>
    <n v="135043.8892640108"/>
    <n v="3.9215686274509802"/>
    <x v="0"/>
    <s v="Normal"/>
    <x v="1"/>
    <s v="A$"/>
    <s v="A$153M"/>
    <s v="A$600M"/>
    <s v="A$0"/>
    <s v="A$1,35,044"/>
    <n v="11253.657438667567"/>
  </r>
  <r>
    <x v="4432"/>
    <n v="2012"/>
    <x v="2"/>
    <x v="8"/>
    <s v="Series B"/>
    <n v="128"/>
    <n v="4444"/>
    <n v="701"/>
    <n v="8.51"/>
    <n v="8"/>
    <s v="Yes"/>
    <s v="Yes"/>
    <n v="21"/>
    <x v="3"/>
    <n v="3533132"/>
    <n v="3"/>
    <n v="12"/>
    <n v="2.8802880288028802E-2"/>
    <n v="157740.77407740775"/>
    <n v="5.4765625"/>
    <x v="3"/>
    <s v="High Performer"/>
    <x v="0"/>
    <s v="€"/>
    <s v="€128M"/>
    <s v="€701M"/>
    <s v="€0"/>
    <s v="€1,57,741"/>
    <n v="13145.064506450644"/>
  </r>
  <r>
    <x v="4433"/>
    <n v="2018"/>
    <x v="3"/>
    <x v="7"/>
    <s v="Series C"/>
    <n v="307"/>
    <n v="4444"/>
    <n v="652"/>
    <n v="6.28"/>
    <n v="5"/>
    <s v="Yes"/>
    <s v="No"/>
    <n v="55"/>
    <x v="4"/>
    <n v="3903864"/>
    <n v="4"/>
    <n v="6"/>
    <n v="6.908190819081908E-2"/>
    <n v="146714.67146714672"/>
    <n v="2.1237785016286646"/>
    <x v="1"/>
    <s v="Normal"/>
    <x v="0"/>
    <s v="€"/>
    <s v="€307M"/>
    <s v="€652M"/>
    <s v="€0"/>
    <s v="€1,46,715"/>
    <n v="12226.222622262227"/>
  </r>
  <r>
    <x v="4434"/>
    <n v="2019"/>
    <x v="7"/>
    <x v="4"/>
    <s v="Seed"/>
    <n v="15"/>
    <n v="4449"/>
    <n v="390"/>
    <n v="17.82"/>
    <n v="9"/>
    <s v="No"/>
    <s v="Yes"/>
    <n v="64"/>
    <x v="2"/>
    <n v="3597210"/>
    <n v="1"/>
    <n v="5"/>
    <n v="3.3715441672285905E-3"/>
    <n v="87660.148347943352"/>
    <n v="26"/>
    <x v="3"/>
    <s v="High Performer"/>
    <x v="2"/>
    <s v="A$"/>
    <s v="A$15M"/>
    <s v="A$390M"/>
    <s v="A$0"/>
    <s v="A$87,660"/>
    <n v="7305.0123623286136"/>
  </r>
  <r>
    <x v="4435"/>
    <n v="2022"/>
    <x v="3"/>
    <x v="9"/>
    <s v="Series B"/>
    <n v="444"/>
    <n v="4449"/>
    <n v="857"/>
    <n v="3.33"/>
    <n v="9"/>
    <s v="No"/>
    <s v="No"/>
    <n v="47"/>
    <x v="2"/>
    <n v="100139"/>
    <n v="3"/>
    <n v="2"/>
    <n v="9.9797707349966291E-2"/>
    <n v="192627.55675432683"/>
    <n v="1.9301801801801801"/>
    <x v="3"/>
    <s v="High Performer"/>
    <x v="1"/>
    <s v="€"/>
    <s v="€444M"/>
    <s v="€857M"/>
    <s v="€0"/>
    <s v="€1,92,628"/>
    <n v="16052.2963961939"/>
  </r>
  <r>
    <x v="4436"/>
    <n v="2002"/>
    <x v="9"/>
    <x v="7"/>
    <s v="Series A"/>
    <n v="407"/>
    <n v="4450"/>
    <n v="120"/>
    <n v="16.75"/>
    <n v="5"/>
    <s v="Yes"/>
    <s v="No"/>
    <n v="98"/>
    <x v="4"/>
    <n v="2788787"/>
    <n v="2"/>
    <n v="22"/>
    <n v="9.146067415730337E-2"/>
    <n v="26966.292134831459"/>
    <n v="0.29484029484029484"/>
    <x v="0"/>
    <s v="Normal"/>
    <x v="0"/>
    <n v="0"/>
    <s v="0407M"/>
    <s v="0120M"/>
    <s v="00"/>
    <s v="026,966"/>
    <n v="2247.1910112359551"/>
  </r>
  <r>
    <x v="4437"/>
    <n v="2000"/>
    <x v="4"/>
    <x v="4"/>
    <s v="Series B"/>
    <n v="249"/>
    <n v="4451"/>
    <n v="251"/>
    <n v="7.62"/>
    <n v="2"/>
    <s v="No"/>
    <s v="No"/>
    <n v="95"/>
    <x v="0"/>
    <n v="375496"/>
    <n v="3"/>
    <n v="24"/>
    <n v="5.5942484834868571E-2"/>
    <n v="56391.822062457875"/>
    <n v="1.0080321285140563"/>
    <x v="1"/>
    <s v="Normal"/>
    <x v="1"/>
    <s v="$"/>
    <s v="$249M"/>
    <s v="$251M"/>
    <s v="$0"/>
    <s v="$56,392"/>
    <n v="4699.3185052048229"/>
  </r>
  <r>
    <x v="4438"/>
    <n v="2003"/>
    <x v="8"/>
    <x v="7"/>
    <s v="Series B"/>
    <n v="6"/>
    <n v="4451"/>
    <n v="131"/>
    <n v="34.56"/>
    <n v="1"/>
    <s v="Yes"/>
    <s v="No"/>
    <n v="71"/>
    <x v="4"/>
    <n v="361267"/>
    <n v="3"/>
    <n v="21"/>
    <n v="1.3480116827679174E-3"/>
    <n v="29431.588407099527"/>
    <n v="21.833333333333332"/>
    <x v="3"/>
    <s v="Normal"/>
    <x v="0"/>
    <s v="$"/>
    <s v="$6M"/>
    <s v="$131M"/>
    <s v="$0"/>
    <s v="$29,432"/>
    <n v="2452.6323672582939"/>
  </r>
  <r>
    <x v="4439"/>
    <n v="2014"/>
    <x v="5"/>
    <x v="6"/>
    <s v="Seed"/>
    <n v="479"/>
    <n v="4452"/>
    <n v="321"/>
    <n v="23.01"/>
    <n v="1"/>
    <s v="No"/>
    <s v="Yes"/>
    <n v="47"/>
    <x v="1"/>
    <n v="1202049"/>
    <n v="1"/>
    <n v="10"/>
    <n v="0.10759209344115005"/>
    <n v="72102.425876010777"/>
    <n v="0.67014613778705634"/>
    <x v="3"/>
    <s v="Normal"/>
    <x v="2"/>
    <s v="¥"/>
    <s v="¥479M"/>
    <s v="¥321M"/>
    <s v="¥0"/>
    <s v="¥72,102"/>
    <n v="6008.5354896675653"/>
  </r>
  <r>
    <x v="4440"/>
    <n v="2008"/>
    <x v="9"/>
    <x v="7"/>
    <s v="Series B"/>
    <n v="418"/>
    <n v="4453"/>
    <n v="938"/>
    <n v="6.16"/>
    <n v="7"/>
    <s v="No"/>
    <s v="No"/>
    <n v="91"/>
    <x v="2"/>
    <n v="1245765"/>
    <n v="3"/>
    <n v="16"/>
    <n v="9.3869301594430715E-2"/>
    <n v="210644.50931955985"/>
    <n v="2.2440191387559807"/>
    <x v="3"/>
    <s v="Normal"/>
    <x v="1"/>
    <n v="0"/>
    <s v="0418M"/>
    <s v="0938M"/>
    <s v="00"/>
    <s v="02,10,645"/>
    <n v="17553.709109963322"/>
  </r>
  <r>
    <x v="4441"/>
    <n v="2003"/>
    <x v="0"/>
    <x v="4"/>
    <s v="Seed"/>
    <n v="324"/>
    <n v="4453"/>
    <n v="912"/>
    <n v="40.69"/>
    <n v="2"/>
    <s v="No"/>
    <s v="Yes"/>
    <n v="55"/>
    <x v="4"/>
    <n v="2968925"/>
    <n v="1"/>
    <n v="21"/>
    <n v="7.2759937121041993E-2"/>
    <n v="204805.7489333034"/>
    <n v="2.8148148148148149"/>
    <x v="0"/>
    <s v="Normal"/>
    <x v="2"/>
    <s v="₹"/>
    <s v="₹324M"/>
    <s v="₹912M"/>
    <s v="₹0"/>
    <s v="₹2,04,806"/>
    <n v="17067.14574444195"/>
  </r>
  <r>
    <x v="4442"/>
    <n v="2003"/>
    <x v="3"/>
    <x v="5"/>
    <s v="Series C"/>
    <n v="230"/>
    <n v="4454"/>
    <n v="387"/>
    <n v="24.64"/>
    <n v="8"/>
    <s v="Yes"/>
    <s v="No"/>
    <n v="66"/>
    <x v="3"/>
    <n v="3078392"/>
    <n v="4"/>
    <n v="21"/>
    <n v="5.1638976201167489E-2"/>
    <n v="86888.190390660078"/>
    <n v="1.682608695652174"/>
    <x v="3"/>
    <s v="High Performer"/>
    <x v="0"/>
    <s v="€"/>
    <s v="€230M"/>
    <s v="€387M"/>
    <s v="€0"/>
    <s v="€86,888"/>
    <n v="7240.6825325550071"/>
  </r>
  <r>
    <x v="4443"/>
    <n v="2000"/>
    <x v="5"/>
    <x v="6"/>
    <s v="Seed"/>
    <n v="489"/>
    <n v="4455"/>
    <n v="546"/>
    <n v="26.24"/>
    <n v="4"/>
    <s v="No"/>
    <s v="No"/>
    <n v="99"/>
    <x v="2"/>
    <n v="1520072"/>
    <n v="1"/>
    <n v="24"/>
    <n v="0.10976430976430976"/>
    <n v="122558.92255892255"/>
    <n v="1.1165644171779141"/>
    <x v="3"/>
    <s v="Normal"/>
    <x v="1"/>
    <s v="¥"/>
    <s v="¥489M"/>
    <s v="¥546M"/>
    <s v="¥0"/>
    <s v="¥1,22,559"/>
    <n v="10213.243546576879"/>
  </r>
  <r>
    <x v="4444"/>
    <n v="2022"/>
    <x v="7"/>
    <x v="5"/>
    <s v="Seed"/>
    <n v="352"/>
    <n v="4457"/>
    <n v="866"/>
    <n v="37.770000000000003"/>
    <n v="8"/>
    <s v="No"/>
    <s v="No"/>
    <n v="58"/>
    <x v="3"/>
    <n v="2214450"/>
    <n v="1"/>
    <n v="2"/>
    <n v="7.8976890284945034E-2"/>
    <n v="194301.09939421134"/>
    <n v="2.4602272727272729"/>
    <x v="0"/>
    <s v="High Performer"/>
    <x v="1"/>
    <s v="A$"/>
    <s v="A$352M"/>
    <s v="A$866M"/>
    <s v="A$0"/>
    <s v="A$1,94,301"/>
    <n v="16191.758282850946"/>
  </r>
  <r>
    <x v="4445"/>
    <n v="2006"/>
    <x v="9"/>
    <x v="1"/>
    <s v="Series C"/>
    <n v="107"/>
    <n v="4458"/>
    <n v="507"/>
    <n v="11.09"/>
    <n v="4"/>
    <s v="No"/>
    <s v="Yes"/>
    <n v="4"/>
    <x v="1"/>
    <n v="3025436"/>
    <n v="4"/>
    <n v="18"/>
    <n v="2.4001794526693584E-2"/>
    <n v="113728.12920592194"/>
    <n v="4.7383177570093462"/>
    <x v="3"/>
    <s v="Normal"/>
    <x v="2"/>
    <n v="0"/>
    <s v="0107M"/>
    <s v="0507M"/>
    <s v="00"/>
    <s v="01,13,728"/>
    <n v="9477.3441004934957"/>
  </r>
  <r>
    <x v="4446"/>
    <n v="2022"/>
    <x v="1"/>
    <x v="5"/>
    <s v="Seed"/>
    <n v="443"/>
    <n v="4459"/>
    <n v="806"/>
    <n v="6.08"/>
    <n v="4"/>
    <s v="Yes"/>
    <s v="No"/>
    <n v="55"/>
    <x v="1"/>
    <n v="1447157"/>
    <n v="1"/>
    <n v="2"/>
    <n v="9.9349629961874866E-2"/>
    <n v="180758.01749271137"/>
    <n v="1.8194130925507901"/>
    <x v="3"/>
    <s v="Normal"/>
    <x v="0"/>
    <s v="¥"/>
    <s v="¥443M"/>
    <s v="¥806M"/>
    <s v="¥0"/>
    <s v="¥1,80,758"/>
    <n v="15063.168124392614"/>
  </r>
  <r>
    <x v="4447"/>
    <n v="2022"/>
    <x v="8"/>
    <x v="0"/>
    <s v="Series B"/>
    <n v="318"/>
    <n v="4461"/>
    <n v="608"/>
    <n v="8.2799999999999994"/>
    <n v="4"/>
    <s v="No"/>
    <s v="No"/>
    <n v="2"/>
    <x v="1"/>
    <n v="934134"/>
    <n v="3"/>
    <n v="2"/>
    <n v="7.1284465366509744E-2"/>
    <n v="136292.31114099978"/>
    <n v="1.9119496855345912"/>
    <x v="0"/>
    <s v="Normal"/>
    <x v="1"/>
    <s v="$"/>
    <s v="$318M"/>
    <s v="$608M"/>
    <s v="$0"/>
    <s v="$1,36,292"/>
    <n v="11357.692595083314"/>
  </r>
  <r>
    <x v="4448"/>
    <n v="2001"/>
    <x v="8"/>
    <x v="7"/>
    <s v="Series B"/>
    <n v="221"/>
    <n v="4462"/>
    <n v="950"/>
    <n v="21.63"/>
    <n v="8"/>
    <s v="No"/>
    <s v="Yes"/>
    <n v="45"/>
    <x v="1"/>
    <n v="646595"/>
    <n v="3"/>
    <n v="23"/>
    <n v="4.9529359031824295E-2"/>
    <n v="212909.00941281937"/>
    <n v="4.2986425339366514"/>
    <x v="0"/>
    <s v="High Performer"/>
    <x v="2"/>
    <s v="$"/>
    <s v="$221M"/>
    <s v="$950M"/>
    <s v="$0"/>
    <s v="$2,12,909"/>
    <n v="17742.417451068279"/>
  </r>
  <r>
    <x v="4449"/>
    <n v="2006"/>
    <x v="9"/>
    <x v="4"/>
    <s v="IPO"/>
    <n v="139"/>
    <n v="4463"/>
    <n v="549"/>
    <n v="15.31"/>
    <n v="3"/>
    <s v="No"/>
    <s v="No"/>
    <n v="74"/>
    <x v="0"/>
    <n v="871821"/>
    <n v="5"/>
    <n v="18"/>
    <n v="3.114496975128837E-2"/>
    <n v="123011.42729105982"/>
    <n v="3.949640287769784"/>
    <x v="2"/>
    <s v="Normal"/>
    <x v="1"/>
    <n v="0"/>
    <s v="0139M"/>
    <s v="0549M"/>
    <s v="00"/>
    <s v="01,23,011"/>
    <n v="10250.952274254985"/>
  </r>
  <r>
    <x v="4450"/>
    <n v="2006"/>
    <x v="3"/>
    <x v="2"/>
    <s v="Series B"/>
    <n v="75"/>
    <n v="4468"/>
    <n v="871"/>
    <n v="23.83"/>
    <n v="8"/>
    <s v="No"/>
    <s v="Yes"/>
    <n v="1"/>
    <x v="4"/>
    <n v="1862193"/>
    <n v="3"/>
    <n v="18"/>
    <n v="1.6786034019695615E-2"/>
    <n v="194941.80841539838"/>
    <n v="11.613333333333333"/>
    <x v="3"/>
    <s v="High Performer"/>
    <x v="2"/>
    <s v="€"/>
    <s v="€75M"/>
    <s v="€871M"/>
    <s v="€0"/>
    <s v="€1,94,942"/>
    <n v="16245.150701283199"/>
  </r>
  <r>
    <x v="4451"/>
    <n v="2020"/>
    <x v="2"/>
    <x v="1"/>
    <s v="IPO"/>
    <n v="356"/>
    <n v="4470"/>
    <n v="663"/>
    <n v="34.409999999999997"/>
    <n v="6"/>
    <s v="No"/>
    <s v="Yes"/>
    <n v="17"/>
    <x v="1"/>
    <n v="3848661"/>
    <n v="5"/>
    <n v="4"/>
    <n v="7.9642058165548105E-2"/>
    <n v="148322.1476510067"/>
    <n v="1.8623595505617978"/>
    <x v="0"/>
    <s v="Normal"/>
    <x v="2"/>
    <s v="€"/>
    <s v="€356M"/>
    <s v="€663M"/>
    <s v="€0"/>
    <s v="€1,48,322"/>
    <n v="12360.178970917226"/>
  </r>
  <r>
    <x v="4452"/>
    <n v="2003"/>
    <x v="6"/>
    <x v="3"/>
    <s v="IPO"/>
    <n v="113"/>
    <n v="4470"/>
    <n v="133"/>
    <n v="48.17"/>
    <n v="1"/>
    <s v="No"/>
    <s v="Yes"/>
    <n v="82"/>
    <x v="1"/>
    <n v="3458988"/>
    <n v="5"/>
    <n v="21"/>
    <n v="2.5279642058165547E-2"/>
    <n v="29753.914988814318"/>
    <n v="1.1769911504424779"/>
    <x v="3"/>
    <s v="Normal"/>
    <x v="2"/>
    <s v="£"/>
    <s v="£113M"/>
    <s v="£133M"/>
    <s v="£0"/>
    <s v="£29,754"/>
    <n v="2479.4929157345264"/>
  </r>
  <r>
    <x v="4453"/>
    <n v="2009"/>
    <x v="6"/>
    <x v="6"/>
    <s v="Seed"/>
    <n v="393"/>
    <n v="4472"/>
    <n v="1"/>
    <n v="44.27"/>
    <n v="4"/>
    <s v="No"/>
    <s v="No"/>
    <n v="61"/>
    <x v="1"/>
    <n v="118650"/>
    <n v="1"/>
    <n v="15"/>
    <n v="8.7880143112701259E-2"/>
    <n v="223.61359570661895"/>
    <n v="2.5445292620865142E-3"/>
    <x v="0"/>
    <s v="Normal"/>
    <x v="1"/>
    <s v="£"/>
    <s v="£393M"/>
    <s v="£1M"/>
    <s v="£0"/>
    <s v="£224"/>
    <n v="18.634466308884914"/>
  </r>
  <r>
    <x v="4454"/>
    <n v="2020"/>
    <x v="0"/>
    <x v="1"/>
    <s v="Seed"/>
    <n v="120"/>
    <n v="4473"/>
    <n v="317"/>
    <n v="43.09"/>
    <n v="9"/>
    <s v="No"/>
    <s v="Yes"/>
    <n v="59"/>
    <x v="1"/>
    <n v="2780755"/>
    <n v="1"/>
    <n v="4"/>
    <n v="2.6827632461435279E-2"/>
    <n v="70869.662418958193"/>
    <n v="2.6416666666666666"/>
    <x v="0"/>
    <s v="High Performer"/>
    <x v="2"/>
    <s v="₹"/>
    <s v="₹120M"/>
    <s v="₹317M"/>
    <s v="₹0"/>
    <s v="₹70,870"/>
    <n v="5905.8052015798494"/>
  </r>
  <r>
    <x v="4455"/>
    <n v="2017"/>
    <x v="5"/>
    <x v="1"/>
    <s v="Seed"/>
    <n v="213"/>
    <n v="4473"/>
    <n v="814"/>
    <n v="38.880000000000003"/>
    <n v="2"/>
    <s v="No"/>
    <s v="No"/>
    <n v="7"/>
    <x v="2"/>
    <n v="4299989"/>
    <n v="1"/>
    <n v="7"/>
    <n v="4.7619047619047616E-2"/>
    <n v="181980.7735300693"/>
    <n v="3.8215962441314555"/>
    <x v="0"/>
    <s v="Normal"/>
    <x v="1"/>
    <s v="¥"/>
    <s v="¥213M"/>
    <s v="¥814M"/>
    <s v="¥0"/>
    <s v="¥1,81,981"/>
    <n v="15165.064460839109"/>
  </r>
  <r>
    <x v="4456"/>
    <n v="2011"/>
    <x v="0"/>
    <x v="0"/>
    <s v="IPO"/>
    <n v="251"/>
    <n v="4474"/>
    <n v="520"/>
    <n v="39.83"/>
    <n v="7"/>
    <s v="Yes"/>
    <s v="No"/>
    <n v="43"/>
    <x v="3"/>
    <n v="468187"/>
    <n v="5"/>
    <n v="13"/>
    <n v="5.6101922217255254E-2"/>
    <n v="116227.089852481"/>
    <n v="2.0717131474103585"/>
    <x v="3"/>
    <s v="Normal"/>
    <x v="0"/>
    <s v="₹"/>
    <s v="₹251M"/>
    <s v="₹520M"/>
    <s v="₹0"/>
    <s v="₹1,16,227"/>
    <n v="9685.590821040083"/>
  </r>
  <r>
    <x v="4457"/>
    <n v="2018"/>
    <x v="6"/>
    <x v="0"/>
    <s v="Series C"/>
    <n v="323"/>
    <n v="4474"/>
    <n v="249"/>
    <n v="17.52"/>
    <n v="3"/>
    <s v="No"/>
    <s v="Yes"/>
    <n v="15"/>
    <x v="2"/>
    <n v="2762091"/>
    <n v="4"/>
    <n v="6"/>
    <n v="7.2194903889137241E-2"/>
    <n v="55654.894948591864"/>
    <n v="0.77089783281733748"/>
    <x v="3"/>
    <s v="Normal"/>
    <x v="2"/>
    <s v="£"/>
    <s v="£323M"/>
    <s v="£249M"/>
    <s v="£0"/>
    <s v="£55,655"/>
    <n v="4637.907912382655"/>
  </r>
  <r>
    <x v="4458"/>
    <n v="2019"/>
    <x v="5"/>
    <x v="0"/>
    <s v="IPO"/>
    <n v="383"/>
    <n v="4476"/>
    <n v="926"/>
    <n v="4.28"/>
    <n v="9"/>
    <s v="Yes"/>
    <s v="No"/>
    <n v="8"/>
    <x v="2"/>
    <n v="3980745"/>
    <n v="5"/>
    <n v="5"/>
    <n v="8.5567470956210909E-2"/>
    <n v="206881.1438784629"/>
    <n v="2.4177545691906004"/>
    <x v="3"/>
    <s v="High Performer"/>
    <x v="0"/>
    <s v="¥"/>
    <s v="¥383M"/>
    <s v="¥926M"/>
    <s v="¥0"/>
    <s v="¥2,06,881"/>
    <n v="17240.095323205242"/>
  </r>
  <r>
    <x v="4459"/>
    <n v="2011"/>
    <x v="4"/>
    <x v="4"/>
    <s v="Series B"/>
    <n v="448"/>
    <n v="4477"/>
    <n v="13"/>
    <n v="4.08"/>
    <n v="6"/>
    <s v="Yes"/>
    <s v="No"/>
    <n v="4"/>
    <x v="1"/>
    <n v="704598"/>
    <n v="3"/>
    <n v="13"/>
    <n v="0.10006700915791825"/>
    <n v="2903.730176457449"/>
    <n v="2.9017857142857144E-2"/>
    <x v="0"/>
    <s v="Normal"/>
    <x v="0"/>
    <s v="$"/>
    <s v="$448M"/>
    <s v="$13M"/>
    <s v="$0"/>
    <s v="$2,904"/>
    <n v="241.97751470478744"/>
  </r>
  <r>
    <x v="4460"/>
    <n v="2020"/>
    <x v="3"/>
    <x v="5"/>
    <s v="Series A"/>
    <n v="168"/>
    <n v="4477"/>
    <n v="836"/>
    <n v="45.42"/>
    <n v="5"/>
    <s v="No"/>
    <s v="Yes"/>
    <n v="10"/>
    <x v="1"/>
    <n v="2446898"/>
    <n v="2"/>
    <n v="4"/>
    <n v="3.7525128434219346E-2"/>
    <n v="186732.18673218673"/>
    <n v="4.9761904761904763"/>
    <x v="3"/>
    <s v="Normal"/>
    <x v="2"/>
    <s v="€"/>
    <s v="€168M"/>
    <s v="€836M"/>
    <s v="€0"/>
    <s v="€1,86,732"/>
    <n v="15561.015561015562"/>
  </r>
  <r>
    <x v="4461"/>
    <n v="2017"/>
    <x v="4"/>
    <x v="1"/>
    <s v="Series B"/>
    <n v="408"/>
    <n v="4477"/>
    <n v="605"/>
    <n v="19.86"/>
    <n v="5"/>
    <s v="No"/>
    <s v="No"/>
    <n v="23"/>
    <x v="4"/>
    <n v="508569"/>
    <n v="3"/>
    <n v="7"/>
    <n v="9.1132454768818399E-2"/>
    <n v="135135.13513513515"/>
    <n v="1.482843137254902"/>
    <x v="3"/>
    <s v="Normal"/>
    <x v="1"/>
    <s v="$"/>
    <s v="$408M"/>
    <s v="$605M"/>
    <s v="$0"/>
    <s v="$1,35,135"/>
    <n v="11261.261261261261"/>
  </r>
  <r>
    <x v="4462"/>
    <n v="2006"/>
    <x v="4"/>
    <x v="9"/>
    <s v="IPO"/>
    <n v="433"/>
    <n v="4478"/>
    <n v="638"/>
    <n v="47.34"/>
    <n v="2"/>
    <s v="No"/>
    <s v="No"/>
    <n v="34"/>
    <x v="2"/>
    <n v="592364"/>
    <n v="5"/>
    <n v="18"/>
    <n v="9.6694953104064313E-2"/>
    <n v="142474.31889236267"/>
    <n v="1.4734411085450347"/>
    <x v="1"/>
    <s v="Normal"/>
    <x v="1"/>
    <s v="$"/>
    <s v="$433M"/>
    <s v="$638M"/>
    <s v="$0"/>
    <s v="$1,42,474"/>
    <n v="11872.859907696888"/>
  </r>
  <r>
    <x v="4463"/>
    <n v="2010"/>
    <x v="4"/>
    <x v="5"/>
    <s v="Series C"/>
    <n v="44"/>
    <n v="4480"/>
    <n v="886"/>
    <n v="39.36"/>
    <n v="6"/>
    <s v="No"/>
    <s v="No"/>
    <n v="82"/>
    <x v="2"/>
    <n v="473069"/>
    <n v="4"/>
    <n v="14"/>
    <n v="9.8214285714285712E-3"/>
    <n v="197767.85714285713"/>
    <n v="20.136363636363637"/>
    <x v="3"/>
    <s v="Normal"/>
    <x v="1"/>
    <s v="$"/>
    <s v="$44M"/>
    <s v="$886M"/>
    <s v="$0"/>
    <s v="$1,97,768"/>
    <n v="16480.654761904763"/>
  </r>
  <r>
    <x v="4464"/>
    <n v="2008"/>
    <x v="5"/>
    <x v="7"/>
    <s v="Series C"/>
    <n v="389"/>
    <n v="4480"/>
    <n v="209"/>
    <n v="20.87"/>
    <n v="6"/>
    <s v="Yes"/>
    <s v="Yes"/>
    <n v="55"/>
    <x v="4"/>
    <n v="1808977"/>
    <n v="4"/>
    <n v="16"/>
    <n v="8.683035714285714E-2"/>
    <n v="46651.785714285717"/>
    <n v="0.53727506426735216"/>
    <x v="0"/>
    <s v="Normal"/>
    <x v="0"/>
    <s v="¥"/>
    <s v="¥389M"/>
    <s v="¥209M"/>
    <s v="¥0"/>
    <s v="¥46,652"/>
    <n v="3887.6488095238096"/>
  </r>
  <r>
    <x v="4465"/>
    <n v="2009"/>
    <x v="6"/>
    <x v="6"/>
    <s v="IPO"/>
    <n v="183"/>
    <n v="4481"/>
    <n v="730"/>
    <n v="22.85"/>
    <n v="9"/>
    <s v="No"/>
    <s v="No"/>
    <n v="50"/>
    <x v="1"/>
    <n v="622607"/>
    <n v="5"/>
    <n v="15"/>
    <n v="4.0839098415532245E-2"/>
    <n v="162910.06471769695"/>
    <n v="3.9890710382513661"/>
    <x v="3"/>
    <s v="High Performer"/>
    <x v="1"/>
    <s v="£"/>
    <s v="£183M"/>
    <s v="£730M"/>
    <s v="£0"/>
    <s v="£1,62,910"/>
    <n v="13575.838726474745"/>
  </r>
  <r>
    <x v="4466"/>
    <n v="2014"/>
    <x v="4"/>
    <x v="2"/>
    <s v="IPO"/>
    <n v="330"/>
    <n v="4483"/>
    <n v="176"/>
    <n v="0.54"/>
    <n v="3"/>
    <s v="Yes"/>
    <s v="No"/>
    <n v="11"/>
    <x v="0"/>
    <n v="865810"/>
    <n v="5"/>
    <n v="10"/>
    <n v="7.3611420923488741E-2"/>
    <n v="39259.424492527323"/>
    <n v="0.53333333333333333"/>
    <x v="0"/>
    <s v="Normal"/>
    <x v="0"/>
    <s v="$"/>
    <s v="$330M"/>
    <s v="$176M"/>
    <s v="$0"/>
    <s v="$39,259"/>
    <n v="3271.6187077106106"/>
  </r>
  <r>
    <x v="4467"/>
    <n v="2014"/>
    <x v="8"/>
    <x v="7"/>
    <s v="Seed"/>
    <n v="267"/>
    <n v="4484"/>
    <n v="594"/>
    <n v="19.62"/>
    <n v="8"/>
    <s v="No"/>
    <s v="Yes"/>
    <n v="99"/>
    <x v="1"/>
    <n v="2044039"/>
    <n v="1"/>
    <n v="10"/>
    <n v="5.9545049063336304E-2"/>
    <n v="132471.00802854594"/>
    <n v="2.2247191011235956"/>
    <x v="0"/>
    <s v="High Performer"/>
    <x v="2"/>
    <s v="$"/>
    <s v="$267M"/>
    <s v="$594M"/>
    <s v="$0"/>
    <s v="$1,32,471"/>
    <n v="11039.250669045496"/>
  </r>
  <r>
    <x v="4468"/>
    <n v="2011"/>
    <x v="7"/>
    <x v="6"/>
    <s v="Series C"/>
    <n v="137"/>
    <n v="4484"/>
    <n v="622"/>
    <n v="20.28"/>
    <n v="2"/>
    <s v="Yes"/>
    <s v="No"/>
    <n v="53"/>
    <x v="0"/>
    <n v="4330842"/>
    <n v="4"/>
    <n v="13"/>
    <n v="3.0553077609277432E-2"/>
    <n v="138715.43264942017"/>
    <n v="4.5401459854014599"/>
    <x v="3"/>
    <s v="Normal"/>
    <x v="0"/>
    <s v="A$"/>
    <s v="A$137M"/>
    <s v="A$622M"/>
    <s v="A$0"/>
    <s v="A$1,38,715"/>
    <n v="11559.619387451679"/>
  </r>
  <r>
    <x v="4469"/>
    <n v="2012"/>
    <x v="5"/>
    <x v="9"/>
    <s v="Seed"/>
    <n v="305"/>
    <n v="4485"/>
    <n v="352"/>
    <n v="11.13"/>
    <n v="7"/>
    <s v="No"/>
    <s v="No"/>
    <n v="65"/>
    <x v="0"/>
    <n v="4787479"/>
    <n v="1"/>
    <n v="12"/>
    <n v="6.8004459308807136E-2"/>
    <n v="78483.835005574132"/>
    <n v="1.1540983606557378"/>
    <x v="0"/>
    <s v="Normal"/>
    <x v="1"/>
    <s v="¥"/>
    <s v="¥305M"/>
    <s v="¥352M"/>
    <s v="¥0"/>
    <s v="¥78,484"/>
    <n v="6540.3195837978446"/>
  </r>
  <r>
    <x v="4470"/>
    <n v="2021"/>
    <x v="5"/>
    <x v="7"/>
    <s v="Seed"/>
    <n v="232"/>
    <n v="4485"/>
    <n v="33"/>
    <n v="15.3"/>
    <n v="4"/>
    <s v="No"/>
    <s v="No"/>
    <n v="68"/>
    <x v="2"/>
    <n v="1490454"/>
    <n v="1"/>
    <n v="3"/>
    <n v="5.1727982162764773E-2"/>
    <n v="7357.8595317725749"/>
    <n v="0.14224137931034483"/>
    <x v="1"/>
    <s v="Normal"/>
    <x v="1"/>
    <s v="¥"/>
    <s v="¥232M"/>
    <s v="¥33M"/>
    <s v="¥0"/>
    <s v="¥7,358"/>
    <n v="613.15496098104791"/>
  </r>
  <r>
    <x v="4471"/>
    <n v="2004"/>
    <x v="4"/>
    <x v="6"/>
    <s v="IPO"/>
    <n v="3"/>
    <n v="4486"/>
    <n v="223"/>
    <n v="27.49"/>
    <n v="7"/>
    <s v="No"/>
    <s v="Yes"/>
    <n v="52"/>
    <x v="2"/>
    <n v="1120574"/>
    <n v="5"/>
    <n v="20"/>
    <n v="6.6874721355327687E-4"/>
    <n v="49710.209540793578"/>
    <n v="74.333333333333329"/>
    <x v="3"/>
    <s v="Normal"/>
    <x v="2"/>
    <s v="$"/>
    <s v="$3M"/>
    <s v="$223M"/>
    <s v="$0"/>
    <s v="$49,710"/>
    <n v="4142.5174617327984"/>
  </r>
  <r>
    <x v="4472"/>
    <n v="2021"/>
    <x v="1"/>
    <x v="1"/>
    <s v="Series C"/>
    <n v="317"/>
    <n v="4486"/>
    <n v="831"/>
    <n v="30.71"/>
    <n v="4"/>
    <s v="No"/>
    <s v="Yes"/>
    <n v="87"/>
    <x v="1"/>
    <n v="3601683"/>
    <n v="4"/>
    <n v="3"/>
    <n v="7.0664288898796251E-2"/>
    <n v="185242.9781542577"/>
    <n v="2.6214511041009465"/>
    <x v="0"/>
    <s v="Normal"/>
    <x v="2"/>
    <s v="¥"/>
    <s v="¥317M"/>
    <s v="¥831M"/>
    <s v="¥0"/>
    <s v="¥1,85,243"/>
    <n v="15436.914846188141"/>
  </r>
  <r>
    <x v="4473"/>
    <n v="2018"/>
    <x v="5"/>
    <x v="1"/>
    <s v="Series B"/>
    <n v="236"/>
    <n v="4487"/>
    <n v="983"/>
    <n v="4.58"/>
    <n v="9"/>
    <s v="Yes"/>
    <s v="Yes"/>
    <n v="50"/>
    <x v="1"/>
    <n v="461020"/>
    <n v="3"/>
    <n v="6"/>
    <n v="5.2596389569868507E-2"/>
    <n v="219077.33452195232"/>
    <n v="4.1652542372881358"/>
    <x v="0"/>
    <s v="High Performer"/>
    <x v="0"/>
    <s v="¥"/>
    <s v="¥236M"/>
    <s v="¥983M"/>
    <s v="¥0"/>
    <s v="¥2,19,077"/>
    <n v="18256.444543496025"/>
  </r>
  <r>
    <x v="4474"/>
    <n v="2022"/>
    <x v="2"/>
    <x v="7"/>
    <s v="Series A"/>
    <n v="170"/>
    <n v="4487"/>
    <n v="448"/>
    <n v="10.48"/>
    <n v="9"/>
    <s v="No"/>
    <s v="No"/>
    <n v="62"/>
    <x v="2"/>
    <n v="108070"/>
    <n v="2"/>
    <n v="2"/>
    <n v="3.788722977490528E-2"/>
    <n v="99843.993759750389"/>
    <n v="2.6352941176470588"/>
    <x v="3"/>
    <s v="High Performer"/>
    <x v="1"/>
    <s v="€"/>
    <s v="€170M"/>
    <s v="€448M"/>
    <s v="€0"/>
    <s v="€99,844"/>
    <n v="8320.3328133125324"/>
  </r>
  <r>
    <x v="4475"/>
    <n v="2016"/>
    <x v="7"/>
    <x v="9"/>
    <s v="Series C"/>
    <n v="402"/>
    <n v="4487"/>
    <n v="624"/>
    <n v="15.13"/>
    <n v="5"/>
    <s v="No"/>
    <s v="No"/>
    <n v="47"/>
    <x v="3"/>
    <n v="489417"/>
    <n v="4"/>
    <n v="8"/>
    <n v="8.9592155114776015E-2"/>
    <n v="139068.41987965233"/>
    <n v="1.5522388059701493"/>
    <x v="2"/>
    <s v="Normal"/>
    <x v="1"/>
    <s v="A$"/>
    <s v="A$402M"/>
    <s v="A$624M"/>
    <s v="A$0"/>
    <s v="A$1,39,068"/>
    <n v="11589.034989971027"/>
  </r>
  <r>
    <x v="4476"/>
    <n v="2013"/>
    <x v="2"/>
    <x v="3"/>
    <s v="Series B"/>
    <n v="62"/>
    <n v="4488"/>
    <n v="297"/>
    <n v="38.18"/>
    <n v="3"/>
    <s v="Yes"/>
    <s v="No"/>
    <n v="57"/>
    <x v="0"/>
    <n v="3391714"/>
    <n v="3"/>
    <n v="11"/>
    <n v="1.3814616755793227E-2"/>
    <n v="66176.470588235301"/>
    <n v="4.790322580645161"/>
    <x v="0"/>
    <s v="Normal"/>
    <x v="0"/>
    <s v="€"/>
    <s v="€62M"/>
    <s v="€297M"/>
    <s v="€0"/>
    <s v="€66,176"/>
    <n v="5514.7058823529414"/>
  </r>
  <r>
    <x v="4477"/>
    <n v="2010"/>
    <x v="8"/>
    <x v="8"/>
    <s v="Series B"/>
    <n v="134"/>
    <n v="4488"/>
    <n v="562"/>
    <n v="4.6399999999999997"/>
    <n v="1"/>
    <s v="Yes"/>
    <s v="Yes"/>
    <n v="42"/>
    <x v="2"/>
    <n v="1889653"/>
    <n v="3"/>
    <n v="14"/>
    <n v="2.9857397504456328E-2"/>
    <n v="125222.81639928698"/>
    <n v="4.1940298507462686"/>
    <x v="0"/>
    <s v="Normal"/>
    <x v="0"/>
    <s v="$"/>
    <s v="$134M"/>
    <s v="$562M"/>
    <s v="$0"/>
    <s v="$1,25,223"/>
    <n v="10435.234699940582"/>
  </r>
  <r>
    <x v="4478"/>
    <n v="2011"/>
    <x v="8"/>
    <x v="9"/>
    <s v="Series B"/>
    <n v="221"/>
    <n v="4488"/>
    <n v="387"/>
    <n v="47.72"/>
    <n v="1"/>
    <s v="No"/>
    <s v="No"/>
    <n v="47"/>
    <x v="0"/>
    <n v="4107066"/>
    <n v="3"/>
    <n v="13"/>
    <n v="4.924242424242424E-2"/>
    <n v="86229.946524064173"/>
    <n v="1.751131221719457"/>
    <x v="3"/>
    <s v="Normal"/>
    <x v="1"/>
    <s v="$"/>
    <s v="$221M"/>
    <s v="$387M"/>
    <s v="$0"/>
    <s v="$86,230"/>
    <n v="7185.8288770053477"/>
  </r>
  <r>
    <x v="4479"/>
    <n v="2014"/>
    <x v="0"/>
    <x v="0"/>
    <s v="Series C"/>
    <n v="391"/>
    <n v="4489"/>
    <n v="296"/>
    <n v="11.5"/>
    <n v="8"/>
    <s v="Yes"/>
    <s v="No"/>
    <n v="39"/>
    <x v="3"/>
    <n v="2020233"/>
    <n v="4"/>
    <n v="10"/>
    <n v="8.7101804410781913E-2"/>
    <n v="65938.961906883487"/>
    <n v="0.75703324808184147"/>
    <x v="3"/>
    <s v="High Performer"/>
    <x v="0"/>
    <s v="₹"/>
    <s v="₹391M"/>
    <s v="₹296M"/>
    <s v="₹0"/>
    <s v="₹65,939"/>
    <n v="5494.9134922402909"/>
  </r>
  <r>
    <x v="4480"/>
    <n v="2007"/>
    <x v="3"/>
    <x v="7"/>
    <s v="Series C"/>
    <n v="390"/>
    <n v="4490"/>
    <n v="593"/>
    <n v="45.66"/>
    <n v="7"/>
    <s v="Yes"/>
    <s v="Yes"/>
    <n v="17"/>
    <x v="2"/>
    <n v="1395108"/>
    <n v="4"/>
    <n v="17"/>
    <n v="8.6859688195991089E-2"/>
    <n v="132071.26948775057"/>
    <n v="1.5205128205128204"/>
    <x v="0"/>
    <s v="Normal"/>
    <x v="0"/>
    <s v="€"/>
    <s v="€390M"/>
    <s v="€593M"/>
    <s v="€0"/>
    <s v="€1,32,071"/>
    <n v="11005.939123979213"/>
  </r>
  <r>
    <x v="4481"/>
    <n v="2012"/>
    <x v="3"/>
    <x v="0"/>
    <s v="IPO"/>
    <n v="105"/>
    <n v="4492"/>
    <n v="833"/>
    <n v="26.4"/>
    <n v="7"/>
    <s v="Yes"/>
    <s v="Yes"/>
    <n v="85"/>
    <x v="2"/>
    <n v="651261"/>
    <n v="5"/>
    <n v="12"/>
    <n v="2.3374888691006235E-2"/>
    <n v="185440.78361531612"/>
    <n v="7.9333333333333336"/>
    <x v="3"/>
    <s v="Normal"/>
    <x v="0"/>
    <s v="€"/>
    <s v="€105M"/>
    <s v="€833M"/>
    <s v="€0"/>
    <s v="€1,85,441"/>
    <n v="15453.398634609677"/>
  </r>
  <r>
    <x v="4482"/>
    <n v="2005"/>
    <x v="6"/>
    <x v="8"/>
    <s v="IPO"/>
    <n v="322"/>
    <n v="4493"/>
    <n v="888"/>
    <n v="31.97"/>
    <n v="1"/>
    <s v="No"/>
    <s v="No"/>
    <n v="24"/>
    <x v="1"/>
    <n v="1015656"/>
    <n v="5"/>
    <n v="19"/>
    <n v="7.1667037614066328E-2"/>
    <n v="197640.77453817049"/>
    <n v="2.7577639751552794"/>
    <x v="3"/>
    <s v="Normal"/>
    <x v="1"/>
    <s v="£"/>
    <s v="£322M"/>
    <s v="£888M"/>
    <s v="£0"/>
    <s v="£1,97,641"/>
    <n v="16470.064544847541"/>
  </r>
  <r>
    <x v="4483"/>
    <n v="2010"/>
    <x v="9"/>
    <x v="6"/>
    <s v="Series C"/>
    <n v="458"/>
    <n v="4494"/>
    <n v="661"/>
    <n v="34"/>
    <n v="8"/>
    <s v="No"/>
    <s v="No"/>
    <n v="24"/>
    <x v="2"/>
    <n v="1789481"/>
    <n v="4"/>
    <n v="14"/>
    <n v="0.10191366266132622"/>
    <n v="147085.00222518915"/>
    <n v="1.4432314410480349"/>
    <x v="1"/>
    <s v="High Performer"/>
    <x v="1"/>
    <n v="0"/>
    <s v="0458M"/>
    <s v="0661M"/>
    <s v="00"/>
    <s v="01,47,085"/>
    <n v="12257.083518765761"/>
  </r>
  <r>
    <x v="4484"/>
    <n v="2004"/>
    <x v="9"/>
    <x v="9"/>
    <s v="Series C"/>
    <n v="47"/>
    <n v="4497"/>
    <n v="758"/>
    <n v="26.41"/>
    <n v="5"/>
    <s v="Yes"/>
    <s v="Yes"/>
    <n v="12"/>
    <x v="2"/>
    <n v="1387486"/>
    <n v="4"/>
    <n v="20"/>
    <n v="1.0451412052479431E-2"/>
    <n v="168556.81565488104"/>
    <n v="16.127659574468087"/>
    <x v="3"/>
    <s v="Normal"/>
    <x v="0"/>
    <n v="0"/>
    <s v="047M"/>
    <s v="0758M"/>
    <s v="00"/>
    <s v="01,68,557"/>
    <n v="14046.401304573419"/>
  </r>
  <r>
    <x v="4485"/>
    <n v="2001"/>
    <x v="3"/>
    <x v="2"/>
    <s v="Series A"/>
    <n v="432"/>
    <n v="4500"/>
    <n v="810"/>
    <n v="27.17"/>
    <n v="3"/>
    <s v="No"/>
    <s v="Yes"/>
    <n v="70"/>
    <x v="0"/>
    <n v="506317"/>
    <n v="2"/>
    <n v="23"/>
    <n v="9.6000000000000002E-2"/>
    <n v="180000"/>
    <n v="1.875"/>
    <x v="3"/>
    <s v="Normal"/>
    <x v="2"/>
    <s v="€"/>
    <s v="€432M"/>
    <s v="€810M"/>
    <s v="€0"/>
    <s v="€1,80,000"/>
    <n v="15000"/>
  </r>
  <r>
    <x v="4486"/>
    <n v="2003"/>
    <x v="5"/>
    <x v="5"/>
    <s v="Series C"/>
    <n v="445"/>
    <n v="4501"/>
    <n v="613"/>
    <n v="23.86"/>
    <n v="2"/>
    <s v="Yes"/>
    <s v="Yes"/>
    <n v="23"/>
    <x v="4"/>
    <n v="1851386"/>
    <n v="4"/>
    <n v="21"/>
    <n v="9.8866918462563874E-2"/>
    <n v="136191.9573428127"/>
    <n v="1.3775280898876405"/>
    <x v="1"/>
    <s v="Normal"/>
    <x v="0"/>
    <s v="¥"/>
    <s v="¥445M"/>
    <s v="¥613M"/>
    <s v="¥0"/>
    <s v="¥1,36,192"/>
    <n v="11349.329778567726"/>
  </r>
  <r>
    <x v="4487"/>
    <n v="2018"/>
    <x v="1"/>
    <x v="7"/>
    <s v="Seed"/>
    <n v="1"/>
    <n v="4502"/>
    <n v="187"/>
    <n v="3.89"/>
    <n v="6"/>
    <s v="No"/>
    <s v="No"/>
    <n v="52"/>
    <x v="3"/>
    <n v="1191335"/>
    <n v="1"/>
    <n v="6"/>
    <n v="2.2212350066637049E-4"/>
    <n v="41537.094624611287"/>
    <n v="187"/>
    <x v="2"/>
    <s v="Normal"/>
    <x v="1"/>
    <s v="¥"/>
    <s v="¥1M"/>
    <s v="¥187M"/>
    <s v="¥0"/>
    <s v="¥41,537"/>
    <n v="3461.4245520509403"/>
  </r>
  <r>
    <x v="4488"/>
    <n v="2009"/>
    <x v="4"/>
    <x v="1"/>
    <s v="Seed"/>
    <n v="85"/>
    <n v="4505"/>
    <n v="698"/>
    <n v="18.38"/>
    <n v="6"/>
    <s v="No"/>
    <s v="Yes"/>
    <n v="77"/>
    <x v="0"/>
    <n v="3386088"/>
    <n v="1"/>
    <n v="15"/>
    <n v="1.8867924528301886E-2"/>
    <n v="154938.95671476139"/>
    <n v="8.2117647058823522"/>
    <x v="3"/>
    <s v="Normal"/>
    <x v="2"/>
    <s v="$"/>
    <s v="$85M"/>
    <s v="$698M"/>
    <s v="$0"/>
    <s v="$1,54,939"/>
    <n v="12911.579726230115"/>
  </r>
  <r>
    <x v="4489"/>
    <n v="2002"/>
    <x v="7"/>
    <x v="7"/>
    <s v="Series A"/>
    <n v="379"/>
    <n v="4506"/>
    <n v="486"/>
    <n v="33.380000000000003"/>
    <n v="8"/>
    <s v="No"/>
    <s v="Yes"/>
    <n v="21"/>
    <x v="1"/>
    <n v="4663403"/>
    <n v="2"/>
    <n v="22"/>
    <n v="8.411007545494896E-2"/>
    <n v="107856.19174434087"/>
    <n v="1.2823218997361479"/>
    <x v="0"/>
    <s v="High Performer"/>
    <x v="2"/>
    <s v="A$"/>
    <s v="A$379M"/>
    <s v="A$486M"/>
    <s v="A$0"/>
    <s v="A$1,07,856"/>
    <n v="8988.0159786950735"/>
  </r>
  <r>
    <x v="4490"/>
    <n v="2005"/>
    <x v="8"/>
    <x v="8"/>
    <s v="Series A"/>
    <n v="101"/>
    <n v="4506"/>
    <n v="546"/>
    <n v="45.97"/>
    <n v="4"/>
    <s v="Yes"/>
    <s v="Yes"/>
    <n v="56"/>
    <x v="0"/>
    <n v="1556952"/>
    <n v="2"/>
    <n v="19"/>
    <n v="2.2414558366622282E-2"/>
    <n v="121171.77097203728"/>
    <n v="5.4059405940594063"/>
    <x v="3"/>
    <s v="Normal"/>
    <x v="0"/>
    <s v="$"/>
    <s v="$101M"/>
    <s v="$546M"/>
    <s v="$0"/>
    <s v="$1,21,172"/>
    <n v="10097.647581003106"/>
  </r>
  <r>
    <x v="4491"/>
    <n v="2008"/>
    <x v="1"/>
    <x v="2"/>
    <s v="Seed"/>
    <n v="467"/>
    <n v="4506"/>
    <n v="402"/>
    <n v="40.93"/>
    <n v="4"/>
    <s v="No"/>
    <s v="Yes"/>
    <n v="89"/>
    <x v="3"/>
    <n v="3933132"/>
    <n v="1"/>
    <n v="16"/>
    <n v="0.10363959165557035"/>
    <n v="89214.38082556591"/>
    <n v="0.86081370449678796"/>
    <x v="3"/>
    <s v="Normal"/>
    <x v="2"/>
    <s v="¥"/>
    <s v="¥467M"/>
    <s v="¥402M"/>
    <s v="¥0"/>
    <s v="¥89,214"/>
    <n v="7434.5317354638264"/>
  </r>
  <r>
    <x v="4492"/>
    <n v="2000"/>
    <x v="7"/>
    <x v="2"/>
    <s v="Series C"/>
    <n v="425"/>
    <n v="4507"/>
    <n v="841"/>
    <n v="1.88"/>
    <n v="1"/>
    <s v="Yes"/>
    <s v="Yes"/>
    <n v="47"/>
    <x v="3"/>
    <n v="3856446"/>
    <n v="4"/>
    <n v="24"/>
    <n v="9.4297759041491014E-2"/>
    <n v="186598.62436210341"/>
    <n v="1.9788235294117646"/>
    <x v="1"/>
    <s v="Normal"/>
    <x v="0"/>
    <s v="A$"/>
    <s v="A$425M"/>
    <s v="A$841M"/>
    <s v="A$0"/>
    <s v="A$1,86,599"/>
    <n v="15549.885363508616"/>
  </r>
  <r>
    <x v="4493"/>
    <n v="2019"/>
    <x v="3"/>
    <x v="8"/>
    <s v="Series C"/>
    <n v="30"/>
    <n v="4508"/>
    <n v="97"/>
    <n v="32.85"/>
    <n v="2"/>
    <s v="Yes"/>
    <s v="No"/>
    <n v="6"/>
    <x v="3"/>
    <n v="3044047"/>
    <n v="4"/>
    <n v="5"/>
    <n v="6.6548358473824312E-3"/>
    <n v="21517.302573203193"/>
    <n v="3.2333333333333334"/>
    <x v="0"/>
    <s v="Normal"/>
    <x v="0"/>
    <s v="€"/>
    <s v="€30M"/>
    <s v="€97M"/>
    <s v="€0"/>
    <s v="€21,517"/>
    <n v="1793.1085477669328"/>
  </r>
  <r>
    <x v="4494"/>
    <n v="2004"/>
    <x v="2"/>
    <x v="9"/>
    <s v="Series B"/>
    <n v="182"/>
    <n v="4508"/>
    <n v="116"/>
    <n v="20.57"/>
    <n v="1"/>
    <s v="No"/>
    <s v="Yes"/>
    <n v="24"/>
    <x v="4"/>
    <n v="2119728"/>
    <n v="3"/>
    <n v="20"/>
    <n v="4.0372670807453416E-2"/>
    <n v="25732.031943212067"/>
    <n v="0.63736263736263732"/>
    <x v="3"/>
    <s v="Normal"/>
    <x v="2"/>
    <s v="€"/>
    <s v="€182M"/>
    <s v="€116M"/>
    <s v="€0"/>
    <s v="€25,732"/>
    <n v="2144.3359952676724"/>
  </r>
  <r>
    <x v="4495"/>
    <n v="2015"/>
    <x v="7"/>
    <x v="7"/>
    <s v="IPO"/>
    <n v="330"/>
    <n v="4510"/>
    <n v="966"/>
    <n v="36.979999999999997"/>
    <n v="1"/>
    <s v="Yes"/>
    <s v="No"/>
    <n v="94"/>
    <x v="4"/>
    <n v="3301623"/>
    <n v="5"/>
    <n v="9"/>
    <n v="7.3170731707317069E-2"/>
    <n v="214190.68736141906"/>
    <n v="2.9272727272727272"/>
    <x v="0"/>
    <s v="Normal"/>
    <x v="0"/>
    <s v="A$"/>
    <s v="A$330M"/>
    <s v="A$966M"/>
    <s v="A$0"/>
    <s v="A$2,14,191"/>
    <n v="17849.223946784921"/>
  </r>
  <r>
    <x v="4496"/>
    <n v="2022"/>
    <x v="1"/>
    <x v="4"/>
    <s v="IPO"/>
    <n v="106"/>
    <n v="4511"/>
    <n v="376"/>
    <n v="25.8"/>
    <n v="5"/>
    <s v="No"/>
    <s v="Yes"/>
    <n v="64"/>
    <x v="1"/>
    <n v="3975793"/>
    <n v="5"/>
    <n v="2"/>
    <n v="2.3498115717135889E-2"/>
    <n v="83351.806694746178"/>
    <n v="3.5471698113207548"/>
    <x v="3"/>
    <s v="Normal"/>
    <x v="2"/>
    <s v="¥"/>
    <s v="¥106M"/>
    <s v="¥376M"/>
    <s v="¥0"/>
    <s v="¥83,352"/>
    <n v="6945.9838912288478"/>
  </r>
  <r>
    <x v="4497"/>
    <n v="2018"/>
    <x v="5"/>
    <x v="8"/>
    <s v="Series B"/>
    <n v="431"/>
    <n v="4514"/>
    <n v="307"/>
    <n v="4.01"/>
    <n v="9"/>
    <s v="Yes"/>
    <s v="No"/>
    <n v="78"/>
    <x v="1"/>
    <n v="4140111"/>
    <n v="3"/>
    <n v="6"/>
    <n v="9.5480726628267606E-2"/>
    <n v="68010.633584404073"/>
    <n v="0.71229698375870065"/>
    <x v="1"/>
    <s v="High Performer"/>
    <x v="0"/>
    <s v="¥"/>
    <s v="¥431M"/>
    <s v="¥307M"/>
    <s v="¥0"/>
    <s v="¥68,011"/>
    <n v="5667.5527987003397"/>
  </r>
  <r>
    <x v="4498"/>
    <n v="2010"/>
    <x v="9"/>
    <x v="8"/>
    <s v="Series C"/>
    <n v="14"/>
    <n v="4514"/>
    <n v="485"/>
    <n v="24.63"/>
    <n v="9"/>
    <s v="No"/>
    <s v="No"/>
    <n v="79"/>
    <x v="0"/>
    <n v="2489144"/>
    <n v="4"/>
    <n v="14"/>
    <n v="3.1014621178555605E-3"/>
    <n v="107443.50908285334"/>
    <n v="34.642857142857146"/>
    <x v="3"/>
    <s v="High Performer"/>
    <x v="1"/>
    <n v="0"/>
    <s v="014M"/>
    <s v="0485M"/>
    <s v="00"/>
    <s v="01,07,444"/>
    <n v="8953.6257569044446"/>
  </r>
  <r>
    <x v="4499"/>
    <n v="2016"/>
    <x v="6"/>
    <x v="2"/>
    <s v="Series C"/>
    <n v="493"/>
    <n v="4514"/>
    <n v="874"/>
    <n v="43.55"/>
    <n v="5"/>
    <s v="Yes"/>
    <s v="Yes"/>
    <n v="80"/>
    <x v="2"/>
    <n v="2878660"/>
    <n v="4"/>
    <n v="8"/>
    <n v="0.10921577315019938"/>
    <n v="193619.84935755428"/>
    <n v="1.7728194726166329"/>
    <x v="0"/>
    <s v="Normal"/>
    <x v="0"/>
    <s v="£"/>
    <s v="£493M"/>
    <s v="£874M"/>
    <s v="£0"/>
    <s v="£1,93,620"/>
    <n v="16134.987446462856"/>
  </r>
  <r>
    <x v="4500"/>
    <n v="2017"/>
    <x v="0"/>
    <x v="6"/>
    <s v="Series C"/>
    <n v="265"/>
    <n v="4516"/>
    <n v="266"/>
    <n v="27.21"/>
    <n v="2"/>
    <s v="No"/>
    <s v="No"/>
    <n v="82"/>
    <x v="3"/>
    <n v="1514161"/>
    <n v="4"/>
    <n v="7"/>
    <n v="5.8680248007085919E-2"/>
    <n v="58901.682905225862"/>
    <n v="1.0037735849056604"/>
    <x v="0"/>
    <s v="Normal"/>
    <x v="1"/>
    <s v="₹"/>
    <s v="₹265M"/>
    <s v="₹266M"/>
    <s v="₹0"/>
    <s v="₹58,902"/>
    <n v="4908.4735754354888"/>
  </r>
  <r>
    <x v="4501"/>
    <n v="2007"/>
    <x v="0"/>
    <x v="8"/>
    <s v="Series C"/>
    <n v="259"/>
    <n v="4517"/>
    <n v="92"/>
    <n v="35.159999999999997"/>
    <n v="7"/>
    <s v="No"/>
    <s v="Yes"/>
    <n v="19"/>
    <x v="2"/>
    <n v="1518996"/>
    <n v="4"/>
    <n v="17"/>
    <n v="5.7338941775514719E-2"/>
    <n v="20367.500553464688"/>
    <n v="0.35521235521235522"/>
    <x v="3"/>
    <s v="Normal"/>
    <x v="2"/>
    <s v="₹"/>
    <s v="₹259M"/>
    <s v="₹92M"/>
    <s v="₹0"/>
    <s v="₹20,368"/>
    <n v="1697.291712788724"/>
  </r>
  <r>
    <x v="4502"/>
    <n v="2018"/>
    <x v="2"/>
    <x v="9"/>
    <s v="Seed"/>
    <n v="345"/>
    <n v="4517"/>
    <n v="15"/>
    <n v="40.47"/>
    <n v="2"/>
    <s v="No"/>
    <s v="Yes"/>
    <n v="80"/>
    <x v="4"/>
    <n v="3807343"/>
    <n v="1"/>
    <n v="6"/>
    <n v="7.6378127075492588E-2"/>
    <n v="3320.7881337170688"/>
    <n v="4.3478260869565216E-2"/>
    <x v="3"/>
    <s v="Normal"/>
    <x v="2"/>
    <s v="€"/>
    <s v="€345M"/>
    <s v="€15M"/>
    <s v="€0"/>
    <s v="€3,321"/>
    <n v="276.73234447642238"/>
  </r>
  <r>
    <x v="4503"/>
    <n v="2013"/>
    <x v="0"/>
    <x v="4"/>
    <s v="Series A"/>
    <n v="453"/>
    <n v="4518"/>
    <n v="54"/>
    <n v="24.93"/>
    <n v="8"/>
    <s v="Yes"/>
    <s v="No"/>
    <n v="6"/>
    <x v="0"/>
    <n v="1155065"/>
    <n v="2"/>
    <n v="11"/>
    <n v="0.10026560424966799"/>
    <n v="11952.191235059761"/>
    <n v="0.11920529801324503"/>
    <x v="0"/>
    <s v="High Performer"/>
    <x v="0"/>
    <s v="₹"/>
    <s v="₹453M"/>
    <s v="₹54M"/>
    <s v="₹0"/>
    <s v="₹11,952"/>
    <n v="996.01593625498003"/>
  </r>
  <r>
    <x v="4504"/>
    <n v="2021"/>
    <x v="2"/>
    <x v="1"/>
    <s v="Series A"/>
    <n v="100"/>
    <n v="4518"/>
    <n v="368"/>
    <n v="49.35"/>
    <n v="8"/>
    <s v="Yes"/>
    <s v="Yes"/>
    <n v="72"/>
    <x v="1"/>
    <n v="2139407"/>
    <n v="2"/>
    <n v="3"/>
    <n v="2.2133687472332891E-2"/>
    <n v="81451.969898185038"/>
    <n v="3.68"/>
    <x v="3"/>
    <s v="High Performer"/>
    <x v="0"/>
    <s v="€"/>
    <s v="€100M"/>
    <s v="€368M"/>
    <s v="€0"/>
    <s v="€81,452"/>
    <n v="6787.6641581820868"/>
  </r>
  <r>
    <x v="4505"/>
    <n v="2020"/>
    <x v="4"/>
    <x v="2"/>
    <s v="Seed"/>
    <n v="387"/>
    <n v="4518"/>
    <n v="348"/>
    <n v="12.78"/>
    <n v="7"/>
    <s v="Yes"/>
    <s v="No"/>
    <n v="46"/>
    <x v="3"/>
    <n v="2913450"/>
    <n v="1"/>
    <n v="4"/>
    <n v="8.565737051792828E-2"/>
    <n v="77025.232403718459"/>
    <n v="0.89922480620155043"/>
    <x v="1"/>
    <s v="Normal"/>
    <x v="0"/>
    <s v="$"/>
    <s v="$387M"/>
    <s v="$348M"/>
    <s v="$0"/>
    <s v="$77,025"/>
    <n v="6418.7693669765385"/>
  </r>
  <r>
    <x v="4506"/>
    <n v="2006"/>
    <x v="7"/>
    <x v="1"/>
    <s v="Series C"/>
    <n v="24"/>
    <n v="4518"/>
    <n v="251"/>
    <n v="37.15"/>
    <n v="7"/>
    <s v="No"/>
    <s v="No"/>
    <n v="16"/>
    <x v="3"/>
    <n v="552929"/>
    <n v="4"/>
    <n v="18"/>
    <n v="5.3120849933598934E-3"/>
    <n v="55555.555555555555"/>
    <n v="10.458333333333334"/>
    <x v="0"/>
    <s v="Normal"/>
    <x v="1"/>
    <s v="A$"/>
    <s v="A$24M"/>
    <s v="A$251M"/>
    <s v="A$0"/>
    <s v="A$55,556"/>
    <n v="4629.6296296296296"/>
  </r>
  <r>
    <x v="4507"/>
    <n v="2020"/>
    <x v="4"/>
    <x v="4"/>
    <s v="Series C"/>
    <n v="144"/>
    <n v="4519"/>
    <n v="673"/>
    <n v="22.17"/>
    <n v="8"/>
    <s v="No"/>
    <s v="No"/>
    <n v="88"/>
    <x v="4"/>
    <n v="3972141"/>
    <n v="4"/>
    <n v="4"/>
    <n v="3.1865456959504317E-2"/>
    <n v="148926.75370657226"/>
    <n v="4.6736111111111107"/>
    <x v="1"/>
    <s v="High Performer"/>
    <x v="1"/>
    <s v="$"/>
    <s v="$144M"/>
    <s v="$673M"/>
    <s v="$0"/>
    <s v="$1,48,927"/>
    <n v="12410.562808881021"/>
  </r>
  <r>
    <x v="4508"/>
    <n v="2007"/>
    <x v="7"/>
    <x v="0"/>
    <s v="IPO"/>
    <n v="17"/>
    <n v="4520"/>
    <n v="555"/>
    <n v="27.31"/>
    <n v="1"/>
    <s v="No"/>
    <s v="No"/>
    <n v="35"/>
    <x v="1"/>
    <n v="1622698"/>
    <n v="5"/>
    <n v="17"/>
    <n v="3.7610619469026548E-3"/>
    <n v="122787.61061946902"/>
    <n v="32.647058823529413"/>
    <x v="0"/>
    <s v="Normal"/>
    <x v="1"/>
    <s v="A$"/>
    <s v="A$17M"/>
    <s v="A$555M"/>
    <s v="A$0"/>
    <s v="A$1,22,788"/>
    <n v="10232.300884955752"/>
  </r>
  <r>
    <x v="4509"/>
    <n v="2012"/>
    <x v="5"/>
    <x v="2"/>
    <s v="Series A"/>
    <n v="143"/>
    <n v="4521"/>
    <n v="424"/>
    <n v="19.52"/>
    <n v="6"/>
    <s v="No"/>
    <s v="No"/>
    <n v="48"/>
    <x v="0"/>
    <n v="1450053"/>
    <n v="2"/>
    <n v="12"/>
    <n v="3.1630170316301706E-2"/>
    <n v="93784.560937845614"/>
    <n v="2.965034965034965"/>
    <x v="0"/>
    <s v="Normal"/>
    <x v="1"/>
    <s v="¥"/>
    <s v="¥143M"/>
    <s v="¥424M"/>
    <s v="¥0"/>
    <s v="¥93,785"/>
    <n v="7815.3800781538012"/>
  </r>
  <r>
    <x v="4510"/>
    <n v="2018"/>
    <x v="2"/>
    <x v="4"/>
    <s v="IPO"/>
    <n v="115"/>
    <n v="4521"/>
    <n v="510"/>
    <n v="17.329999999999998"/>
    <n v="5"/>
    <s v="Yes"/>
    <s v="Yes"/>
    <n v="72"/>
    <x v="4"/>
    <n v="18051"/>
    <n v="5"/>
    <n v="6"/>
    <n v="2.5436850254368502E-2"/>
    <n v="112806.90112806902"/>
    <n v="4.4347826086956523"/>
    <x v="3"/>
    <s v="Normal"/>
    <x v="0"/>
    <s v="€"/>
    <s v="€115M"/>
    <s v="€510M"/>
    <s v="€0"/>
    <s v="€1,12,807"/>
    <n v="9400.5750940057515"/>
  </r>
  <r>
    <x v="4511"/>
    <n v="2002"/>
    <x v="6"/>
    <x v="4"/>
    <s v="Series B"/>
    <n v="322"/>
    <n v="4526"/>
    <n v="101"/>
    <n v="38.92"/>
    <n v="2"/>
    <s v="No"/>
    <s v="Yes"/>
    <n v="79"/>
    <x v="2"/>
    <n v="3817132"/>
    <n v="3"/>
    <n v="22"/>
    <n v="7.1144498453380473E-2"/>
    <n v="22315.510384445428"/>
    <n v="0.31366459627329191"/>
    <x v="0"/>
    <s v="Normal"/>
    <x v="2"/>
    <s v="£"/>
    <s v="£322M"/>
    <s v="£101M"/>
    <s v="£0"/>
    <s v="£22,316"/>
    <n v="1859.6258653704522"/>
  </r>
  <r>
    <x v="4512"/>
    <n v="2018"/>
    <x v="9"/>
    <x v="3"/>
    <s v="Series A"/>
    <n v="128"/>
    <n v="4526"/>
    <n v="294"/>
    <n v="15.55"/>
    <n v="1"/>
    <s v="No"/>
    <s v="No"/>
    <n v="97"/>
    <x v="2"/>
    <n v="4571308"/>
    <n v="2"/>
    <n v="6"/>
    <n v="2.8281042863455591E-2"/>
    <n v="64958.020326999555"/>
    <n v="2.296875"/>
    <x v="0"/>
    <s v="Normal"/>
    <x v="1"/>
    <n v="0"/>
    <s v="0128M"/>
    <s v="0294M"/>
    <s v="00"/>
    <s v="064,958"/>
    <n v="5413.1683605832968"/>
  </r>
  <r>
    <x v="4513"/>
    <n v="2004"/>
    <x v="4"/>
    <x v="8"/>
    <s v="Series A"/>
    <n v="147"/>
    <n v="4527"/>
    <n v="821"/>
    <n v="40.1"/>
    <n v="6"/>
    <s v="Yes"/>
    <s v="Yes"/>
    <n v="18"/>
    <x v="1"/>
    <n v="2078043"/>
    <n v="2"/>
    <n v="20"/>
    <n v="3.2471835652750164E-2"/>
    <n v="181356.30660481556"/>
    <n v="5.5850340136054424"/>
    <x v="0"/>
    <s v="Normal"/>
    <x v="0"/>
    <s v="$"/>
    <s v="$147M"/>
    <s v="$821M"/>
    <s v="$0"/>
    <s v="$1,81,356"/>
    <n v="15113.025550401297"/>
  </r>
  <r>
    <x v="4514"/>
    <n v="2012"/>
    <x v="1"/>
    <x v="4"/>
    <s v="IPO"/>
    <n v="283"/>
    <n v="4528"/>
    <n v="213"/>
    <n v="45.38"/>
    <n v="6"/>
    <s v="Yes"/>
    <s v="No"/>
    <n v="23"/>
    <x v="4"/>
    <n v="4169468"/>
    <n v="5"/>
    <n v="12"/>
    <n v="6.25E-2"/>
    <n v="47040.636042402824"/>
    <n v="0.75265017667844525"/>
    <x v="3"/>
    <s v="Normal"/>
    <x v="0"/>
    <s v="¥"/>
    <s v="¥283M"/>
    <s v="¥213M"/>
    <s v="¥0"/>
    <s v="¥47,041"/>
    <n v="3920.0530035335687"/>
  </r>
  <r>
    <x v="4515"/>
    <n v="2001"/>
    <x v="5"/>
    <x v="0"/>
    <s v="Seed"/>
    <n v="477"/>
    <n v="4529"/>
    <n v="342"/>
    <n v="47.56"/>
    <n v="7"/>
    <s v="Yes"/>
    <s v="No"/>
    <n v="53"/>
    <x v="0"/>
    <n v="1973399"/>
    <n v="1"/>
    <n v="23"/>
    <n v="0.10532126297195848"/>
    <n v="75513.358357253252"/>
    <n v="0.71698113207547165"/>
    <x v="3"/>
    <s v="Normal"/>
    <x v="0"/>
    <s v="¥"/>
    <s v="¥477M"/>
    <s v="¥342M"/>
    <s v="¥0"/>
    <s v="¥75,513"/>
    <n v="6292.7798631044379"/>
  </r>
  <r>
    <x v="4516"/>
    <n v="2013"/>
    <x v="1"/>
    <x v="3"/>
    <s v="Seed"/>
    <n v="305"/>
    <n v="4530"/>
    <n v="802"/>
    <n v="2.33"/>
    <n v="7"/>
    <s v="Yes"/>
    <s v="Yes"/>
    <n v="34"/>
    <x v="0"/>
    <n v="4646418"/>
    <n v="1"/>
    <n v="11"/>
    <n v="6.7328918322295803E-2"/>
    <n v="177041.94260485651"/>
    <n v="2.6295081967213116"/>
    <x v="0"/>
    <s v="Normal"/>
    <x v="0"/>
    <s v="¥"/>
    <s v="¥305M"/>
    <s v="¥802M"/>
    <s v="¥0"/>
    <s v="¥1,77,042"/>
    <n v="14753.495217071377"/>
  </r>
  <r>
    <x v="4517"/>
    <n v="2017"/>
    <x v="2"/>
    <x v="9"/>
    <s v="Series C"/>
    <n v="182"/>
    <n v="4531"/>
    <n v="991"/>
    <n v="27.82"/>
    <n v="6"/>
    <s v="No"/>
    <s v="No"/>
    <n v="17"/>
    <x v="3"/>
    <n v="3941378"/>
    <n v="4"/>
    <n v="7"/>
    <n v="4.0167733392187155E-2"/>
    <n v="218715.5153387773"/>
    <n v="5.4450549450549453"/>
    <x v="3"/>
    <s v="Normal"/>
    <x v="1"/>
    <s v="€"/>
    <s v="€182M"/>
    <s v="€991M"/>
    <s v="€0"/>
    <s v="€2,18,716"/>
    <n v="18226.292944898109"/>
  </r>
  <r>
    <x v="4518"/>
    <n v="2014"/>
    <x v="1"/>
    <x v="5"/>
    <s v="Seed"/>
    <n v="430"/>
    <n v="4531"/>
    <n v="583"/>
    <n v="17.809999999999999"/>
    <n v="4"/>
    <s v="Yes"/>
    <s v="No"/>
    <n v="12"/>
    <x v="0"/>
    <n v="4414885"/>
    <n v="1"/>
    <n v="10"/>
    <n v="9.4901787684837785E-2"/>
    <n v="128669.16795409402"/>
    <n v="1.3558139534883722"/>
    <x v="3"/>
    <s v="Normal"/>
    <x v="0"/>
    <s v="¥"/>
    <s v="¥430M"/>
    <s v="¥583M"/>
    <s v="¥0"/>
    <s v="¥1,28,669"/>
    <n v="10722.430662841169"/>
  </r>
  <r>
    <x v="4519"/>
    <n v="2020"/>
    <x v="2"/>
    <x v="8"/>
    <s v="Series B"/>
    <n v="346"/>
    <n v="4532"/>
    <n v="689"/>
    <n v="15.93"/>
    <n v="4"/>
    <s v="Yes"/>
    <s v="No"/>
    <n v="6"/>
    <x v="0"/>
    <n v="4239460"/>
    <n v="3"/>
    <n v="4"/>
    <n v="7.6345984112974399E-2"/>
    <n v="152030.00882612533"/>
    <n v="1.9913294797687862"/>
    <x v="0"/>
    <s v="Normal"/>
    <x v="0"/>
    <s v="€"/>
    <s v="€346M"/>
    <s v="€689M"/>
    <s v="€0"/>
    <s v="€1,52,030"/>
    <n v="12669.16740217711"/>
  </r>
  <r>
    <x v="4520"/>
    <n v="2009"/>
    <x v="0"/>
    <x v="1"/>
    <s v="Seed"/>
    <n v="245"/>
    <n v="4532"/>
    <n v="360"/>
    <n v="10.210000000000001"/>
    <n v="3"/>
    <s v="Yes"/>
    <s v="No"/>
    <n v="88"/>
    <x v="1"/>
    <n v="1924150"/>
    <n v="1"/>
    <n v="15"/>
    <n v="5.4060017652250665E-2"/>
    <n v="79435.127978817298"/>
    <n v="1.4693877551020409"/>
    <x v="0"/>
    <s v="Normal"/>
    <x v="0"/>
    <s v="₹"/>
    <s v="₹245M"/>
    <s v="₹360M"/>
    <s v="₹0"/>
    <s v="₹79,435"/>
    <n v="6619.5939982347745"/>
  </r>
  <r>
    <x v="4521"/>
    <n v="2019"/>
    <x v="6"/>
    <x v="9"/>
    <s v="Series A"/>
    <n v="181"/>
    <n v="4534"/>
    <n v="458"/>
    <n v="27.22"/>
    <n v="6"/>
    <s v="Yes"/>
    <s v="Yes"/>
    <n v="68"/>
    <x v="3"/>
    <n v="4253674"/>
    <n v="2"/>
    <n v="5"/>
    <n v="3.9920599911777682E-2"/>
    <n v="101014.55668284076"/>
    <n v="2.5303867403314917"/>
    <x v="3"/>
    <s v="Normal"/>
    <x v="0"/>
    <s v="£"/>
    <s v="£181M"/>
    <s v="£458M"/>
    <s v="£0"/>
    <s v="£1,01,015"/>
    <n v="8417.879723570064"/>
  </r>
  <r>
    <x v="4522"/>
    <n v="2010"/>
    <x v="9"/>
    <x v="7"/>
    <s v="IPO"/>
    <n v="490"/>
    <n v="4534"/>
    <n v="566"/>
    <n v="14.25"/>
    <n v="1"/>
    <s v="No"/>
    <s v="Yes"/>
    <n v="68"/>
    <x v="2"/>
    <n v="4402582"/>
    <n v="5"/>
    <n v="14"/>
    <n v="0.10807234230260256"/>
    <n v="124834.58314953683"/>
    <n v="1.1551020408163266"/>
    <x v="0"/>
    <s v="Normal"/>
    <x v="2"/>
    <n v="0"/>
    <s v="0490M"/>
    <s v="0566M"/>
    <s v="00"/>
    <s v="01,24,835"/>
    <n v="10402.881929128069"/>
  </r>
  <r>
    <x v="4523"/>
    <n v="2008"/>
    <x v="0"/>
    <x v="9"/>
    <s v="Seed"/>
    <n v="123"/>
    <n v="4534"/>
    <n v="666"/>
    <n v="1.84"/>
    <n v="1"/>
    <s v="No"/>
    <s v="Yes"/>
    <n v="13"/>
    <x v="2"/>
    <n v="1858043"/>
    <n v="1"/>
    <n v="16"/>
    <n v="2.7128363475959417E-2"/>
    <n v="146890.16321129247"/>
    <n v="5.4146341463414638"/>
    <x v="0"/>
    <s v="Normal"/>
    <x v="2"/>
    <s v="₹"/>
    <s v="₹123M"/>
    <s v="₹666M"/>
    <s v="₹0"/>
    <s v="₹1,46,890"/>
    <n v="12240.846934274372"/>
  </r>
  <r>
    <x v="4524"/>
    <n v="2007"/>
    <x v="2"/>
    <x v="7"/>
    <s v="Series A"/>
    <n v="297"/>
    <n v="4537"/>
    <n v="554"/>
    <n v="43.72"/>
    <n v="2"/>
    <s v="Yes"/>
    <s v="No"/>
    <n v="34"/>
    <x v="1"/>
    <n v="3166049"/>
    <n v="2"/>
    <n v="17"/>
    <n v="6.5461758871500991E-2"/>
    <n v="122107.11924178973"/>
    <n v="1.8653198653198653"/>
    <x v="0"/>
    <s v="Normal"/>
    <x v="0"/>
    <s v="€"/>
    <s v="€297M"/>
    <s v="€554M"/>
    <s v="€0"/>
    <s v="€1,22,107"/>
    <n v="10175.593270149144"/>
  </r>
  <r>
    <x v="4525"/>
    <n v="2012"/>
    <x v="5"/>
    <x v="2"/>
    <s v="Series A"/>
    <n v="278"/>
    <n v="4538"/>
    <n v="187"/>
    <n v="19.8"/>
    <n v="8"/>
    <s v="Yes"/>
    <s v="No"/>
    <n v="36"/>
    <x v="1"/>
    <n v="1975176"/>
    <n v="2"/>
    <n v="12"/>
    <n v="6.1260467166152494E-2"/>
    <n v="41207.580431908333"/>
    <n v="0.67266187050359716"/>
    <x v="3"/>
    <s v="High Performer"/>
    <x v="0"/>
    <s v="¥"/>
    <s v="¥278M"/>
    <s v="¥187M"/>
    <s v="¥0"/>
    <s v="¥41,208"/>
    <n v="3433.9650359923608"/>
  </r>
  <r>
    <x v="4526"/>
    <n v="2020"/>
    <x v="3"/>
    <x v="9"/>
    <s v="Seed"/>
    <n v="468"/>
    <n v="4538"/>
    <n v="630"/>
    <n v="47.78"/>
    <n v="7"/>
    <s v="Yes"/>
    <s v="No"/>
    <n v="30"/>
    <x v="3"/>
    <n v="301301"/>
    <n v="1"/>
    <n v="4"/>
    <n v="0.10312913177611283"/>
    <n v="138827.6773909211"/>
    <n v="1.3461538461538463"/>
    <x v="0"/>
    <s v="Normal"/>
    <x v="0"/>
    <s v="€"/>
    <s v="€468M"/>
    <s v="€630M"/>
    <s v="€0"/>
    <s v="€1,38,828"/>
    <n v="11568.973115910092"/>
  </r>
  <r>
    <x v="4527"/>
    <n v="2001"/>
    <x v="4"/>
    <x v="3"/>
    <s v="IPO"/>
    <n v="176"/>
    <n v="4538"/>
    <n v="989"/>
    <n v="31.63"/>
    <n v="4"/>
    <s v="No"/>
    <s v="No"/>
    <n v="23"/>
    <x v="0"/>
    <n v="1741487"/>
    <n v="5"/>
    <n v="23"/>
    <n v="3.8783605112384309E-2"/>
    <n v="217937.41736447773"/>
    <n v="5.6193181818181817"/>
    <x v="3"/>
    <s v="Normal"/>
    <x v="1"/>
    <s v="$"/>
    <s v="$176M"/>
    <s v="$989M"/>
    <s v="$0"/>
    <s v="$2,17,937"/>
    <n v="18161.451447039814"/>
  </r>
  <r>
    <x v="4528"/>
    <n v="2005"/>
    <x v="7"/>
    <x v="5"/>
    <s v="IPO"/>
    <n v="452"/>
    <n v="4539"/>
    <n v="727"/>
    <n v="33.69"/>
    <n v="9"/>
    <s v="Yes"/>
    <s v="No"/>
    <n v="10"/>
    <x v="3"/>
    <n v="1345059"/>
    <n v="5"/>
    <n v="19"/>
    <n v="9.9581405595946249E-2"/>
    <n v="160167.43776162149"/>
    <n v="1.6084070796460177"/>
    <x v="0"/>
    <s v="High Performer"/>
    <x v="0"/>
    <s v="A$"/>
    <s v="A$452M"/>
    <s v="A$727M"/>
    <s v="A$0"/>
    <s v="A$1,60,167"/>
    <n v="13347.286480135126"/>
  </r>
  <r>
    <x v="4529"/>
    <n v="2006"/>
    <x v="9"/>
    <x v="0"/>
    <s v="Series C"/>
    <n v="133"/>
    <n v="4542"/>
    <n v="597"/>
    <n v="37.42"/>
    <n v="6"/>
    <s v="Yes"/>
    <s v="Yes"/>
    <n v="70"/>
    <x v="1"/>
    <n v="1641579"/>
    <n v="4"/>
    <n v="18"/>
    <n v="2.9282254513430209E-2"/>
    <n v="131439.89431968296"/>
    <n v="4.488721804511278"/>
    <x v="3"/>
    <s v="Normal"/>
    <x v="0"/>
    <n v="0"/>
    <s v="0133M"/>
    <s v="0597M"/>
    <s v="00"/>
    <s v="01,31,440"/>
    <n v="10953.324526640246"/>
  </r>
  <r>
    <x v="4530"/>
    <n v="2011"/>
    <x v="9"/>
    <x v="6"/>
    <s v="Seed"/>
    <n v="331"/>
    <n v="4542"/>
    <n v="283"/>
    <n v="10.99"/>
    <n v="5"/>
    <s v="No"/>
    <s v="Yes"/>
    <n v="89"/>
    <x v="2"/>
    <n v="4930455"/>
    <n v="1"/>
    <n v="13"/>
    <n v="7.2875385292822545E-2"/>
    <n v="62307.353588727434"/>
    <n v="0.85498489425981872"/>
    <x v="0"/>
    <s v="Normal"/>
    <x v="2"/>
    <n v="0"/>
    <s v="0331M"/>
    <s v="0283M"/>
    <s v="00"/>
    <s v="062,307"/>
    <n v="5192.2794657272862"/>
  </r>
  <r>
    <x v="4531"/>
    <n v="2015"/>
    <x v="2"/>
    <x v="0"/>
    <s v="IPO"/>
    <n v="101"/>
    <n v="4542"/>
    <n v="757"/>
    <n v="0.16"/>
    <n v="4"/>
    <s v="No"/>
    <s v="Yes"/>
    <n v="94"/>
    <x v="1"/>
    <n v="2079520"/>
    <n v="5"/>
    <n v="9"/>
    <n v="2.2236900044033465E-2"/>
    <n v="166666.66666666666"/>
    <n v="7.4950495049504955"/>
    <x v="2"/>
    <s v="Normal"/>
    <x v="2"/>
    <s v="€"/>
    <s v="€101M"/>
    <s v="€757M"/>
    <s v="€0"/>
    <s v="€1,66,667"/>
    <n v="13888.888888888889"/>
  </r>
  <r>
    <x v="4532"/>
    <n v="2000"/>
    <x v="3"/>
    <x v="7"/>
    <s v="IPO"/>
    <n v="95"/>
    <n v="4543"/>
    <n v="722"/>
    <n v="26.67"/>
    <n v="4"/>
    <s v="Yes"/>
    <s v="No"/>
    <n v="59"/>
    <x v="0"/>
    <n v="586565"/>
    <n v="5"/>
    <n v="24"/>
    <n v="2.0911292097732775E-2"/>
    <n v="158925.8199427691"/>
    <n v="7.6"/>
    <x v="3"/>
    <s v="Normal"/>
    <x v="0"/>
    <s v="€"/>
    <s v="€95M"/>
    <s v="€722M"/>
    <s v="€0"/>
    <s v="€1,58,926"/>
    <n v="13243.818328564092"/>
  </r>
  <r>
    <x v="4533"/>
    <n v="2017"/>
    <x v="6"/>
    <x v="7"/>
    <s v="Series A"/>
    <n v="397"/>
    <n v="4544"/>
    <n v="346"/>
    <n v="49.42"/>
    <n v="8"/>
    <s v="No"/>
    <s v="Yes"/>
    <n v="64"/>
    <x v="1"/>
    <n v="447927"/>
    <n v="2"/>
    <n v="7"/>
    <n v="8.7367957746478875E-2"/>
    <n v="76144.366197183102"/>
    <n v="0.87153652392947101"/>
    <x v="3"/>
    <s v="High Performer"/>
    <x v="2"/>
    <s v="£"/>
    <s v="£397M"/>
    <s v="£346M"/>
    <s v="£0"/>
    <s v="£76,144"/>
    <n v="6345.3638497652582"/>
  </r>
  <r>
    <x v="4534"/>
    <n v="2020"/>
    <x v="1"/>
    <x v="7"/>
    <s v="Series A"/>
    <n v="362"/>
    <n v="4546"/>
    <n v="793"/>
    <n v="44.07"/>
    <n v="7"/>
    <s v="Yes"/>
    <s v="Yes"/>
    <n v="1"/>
    <x v="2"/>
    <n v="3323219"/>
    <n v="2"/>
    <n v="4"/>
    <n v="7.9630444346678403E-2"/>
    <n v="174439.06731192258"/>
    <n v="2.1906077348066297"/>
    <x v="0"/>
    <s v="Normal"/>
    <x v="0"/>
    <s v="¥"/>
    <s v="¥362M"/>
    <s v="¥793M"/>
    <s v="¥0"/>
    <s v="¥1,74,439"/>
    <n v="14536.588942660213"/>
  </r>
  <r>
    <x v="4535"/>
    <n v="2005"/>
    <x v="5"/>
    <x v="0"/>
    <s v="Series B"/>
    <n v="116"/>
    <n v="4549"/>
    <n v="806"/>
    <n v="4.21"/>
    <n v="5"/>
    <s v="Yes"/>
    <s v="Yes"/>
    <n v="27"/>
    <x v="3"/>
    <n v="2487419"/>
    <n v="3"/>
    <n v="19"/>
    <n v="2.5500109914266871E-2"/>
    <n v="177181.79819740602"/>
    <n v="6.9482758620689653"/>
    <x v="2"/>
    <s v="Normal"/>
    <x v="0"/>
    <s v="¥"/>
    <s v="¥116M"/>
    <s v="¥806M"/>
    <s v="¥0"/>
    <s v="¥1,77,182"/>
    <n v="14765.149849783835"/>
  </r>
  <r>
    <x v="4536"/>
    <n v="2020"/>
    <x v="2"/>
    <x v="5"/>
    <s v="Series C"/>
    <n v="77"/>
    <n v="4550"/>
    <n v="152"/>
    <n v="8.43"/>
    <n v="6"/>
    <s v="No"/>
    <s v="Yes"/>
    <n v="31"/>
    <x v="4"/>
    <n v="3617004"/>
    <n v="4"/>
    <n v="4"/>
    <n v="1.6923076923076923E-2"/>
    <n v="33406.593406593405"/>
    <n v="1.974025974025974"/>
    <x v="1"/>
    <s v="Normal"/>
    <x v="2"/>
    <s v="€"/>
    <s v="€77M"/>
    <s v="€152M"/>
    <s v="€0"/>
    <s v="€33,407"/>
    <n v="2783.8827838827838"/>
  </r>
  <r>
    <x v="4537"/>
    <n v="2002"/>
    <x v="7"/>
    <x v="6"/>
    <s v="Seed"/>
    <n v="31"/>
    <n v="4550"/>
    <n v="435"/>
    <n v="47.51"/>
    <n v="1"/>
    <s v="Yes"/>
    <s v="No"/>
    <n v="16"/>
    <x v="3"/>
    <n v="1734564"/>
    <n v="1"/>
    <n v="22"/>
    <n v="6.8131868131868136E-3"/>
    <n v="95604.395604395599"/>
    <n v="14.03225806451613"/>
    <x v="3"/>
    <s v="Normal"/>
    <x v="0"/>
    <s v="A$"/>
    <s v="A$31M"/>
    <s v="A$435M"/>
    <s v="A$0"/>
    <s v="A$95,604"/>
    <n v="7967.0329670329675"/>
  </r>
  <r>
    <x v="4538"/>
    <n v="2010"/>
    <x v="5"/>
    <x v="9"/>
    <s v="Series A"/>
    <n v="461"/>
    <n v="4552"/>
    <n v="428"/>
    <n v="1.4"/>
    <n v="9"/>
    <s v="No"/>
    <s v="No"/>
    <n v="23"/>
    <x v="2"/>
    <n v="4284346"/>
    <n v="2"/>
    <n v="14"/>
    <n v="0.10127416520210897"/>
    <n v="94024.604569420029"/>
    <n v="0.92841648590021697"/>
    <x v="3"/>
    <s v="High Performer"/>
    <x v="1"/>
    <s v="¥"/>
    <s v="¥461M"/>
    <s v="¥428M"/>
    <s v="¥0"/>
    <s v="¥94,025"/>
    <n v="7835.3837141183367"/>
  </r>
  <r>
    <x v="4539"/>
    <n v="2014"/>
    <x v="4"/>
    <x v="6"/>
    <s v="Series C"/>
    <n v="472"/>
    <n v="4553"/>
    <n v="629"/>
    <n v="12.31"/>
    <n v="6"/>
    <s v="No"/>
    <s v="Yes"/>
    <n v="88"/>
    <x v="4"/>
    <n v="2989111"/>
    <n v="4"/>
    <n v="10"/>
    <n v="0.10366791126729628"/>
    <n v="138150.66988798595"/>
    <n v="1.3326271186440677"/>
    <x v="1"/>
    <s v="Normal"/>
    <x v="2"/>
    <s v="$"/>
    <s v="$472M"/>
    <s v="$629M"/>
    <s v="$0"/>
    <s v="$1,38,151"/>
    <n v="11512.55582399883"/>
  </r>
  <r>
    <x v="4540"/>
    <n v="2022"/>
    <x v="1"/>
    <x v="2"/>
    <s v="Series A"/>
    <n v="15"/>
    <n v="4553"/>
    <n v="862"/>
    <n v="6.8"/>
    <n v="2"/>
    <s v="Yes"/>
    <s v="No"/>
    <n v="13"/>
    <x v="1"/>
    <n v="3868747"/>
    <n v="2"/>
    <n v="2"/>
    <n v="3.2945310784098397E-3"/>
    <n v="189325.71930595211"/>
    <n v="57.466666666666669"/>
    <x v="0"/>
    <s v="Normal"/>
    <x v="0"/>
    <s v="¥"/>
    <s v="¥15M"/>
    <s v="¥862M"/>
    <s v="¥0"/>
    <s v="¥1,89,326"/>
    <n v="15777.14327549601"/>
  </r>
  <r>
    <x v="4541"/>
    <n v="2007"/>
    <x v="8"/>
    <x v="2"/>
    <s v="Series B"/>
    <n v="300"/>
    <n v="4554"/>
    <n v="74"/>
    <n v="47.82"/>
    <n v="9"/>
    <s v="No"/>
    <s v="No"/>
    <n v="78"/>
    <x v="2"/>
    <n v="4015796"/>
    <n v="3"/>
    <n v="17"/>
    <n v="6.5876152832674575E-2"/>
    <n v="16249.451032059727"/>
    <n v="0.24666666666666667"/>
    <x v="0"/>
    <s v="High Performer"/>
    <x v="1"/>
    <s v="$"/>
    <s v="$300M"/>
    <s v="$74M"/>
    <s v="$0"/>
    <s v="$16,249"/>
    <n v="1354.1209193383106"/>
  </r>
  <r>
    <x v="4542"/>
    <n v="2006"/>
    <x v="2"/>
    <x v="0"/>
    <s v="IPO"/>
    <n v="284"/>
    <n v="4554"/>
    <n v="144"/>
    <n v="25.47"/>
    <n v="9"/>
    <s v="Yes"/>
    <s v="Yes"/>
    <n v="4"/>
    <x v="3"/>
    <n v="4952780"/>
    <n v="5"/>
    <n v="18"/>
    <n v="6.2362758014931928E-2"/>
    <n v="31620.553359683796"/>
    <n v="0.50704225352112675"/>
    <x v="2"/>
    <s v="High Performer"/>
    <x v="0"/>
    <s v="€"/>
    <s v="€284M"/>
    <s v="€144M"/>
    <s v="€0"/>
    <s v="€31,621"/>
    <n v="2635.046113306983"/>
  </r>
  <r>
    <x v="4543"/>
    <n v="2014"/>
    <x v="1"/>
    <x v="4"/>
    <s v="Series B"/>
    <n v="81"/>
    <n v="4555"/>
    <n v="181"/>
    <n v="29.75"/>
    <n v="1"/>
    <s v="Yes"/>
    <s v="No"/>
    <n v="13"/>
    <x v="2"/>
    <n v="1464844"/>
    <n v="3"/>
    <n v="10"/>
    <n v="1.778265642151482E-2"/>
    <n v="39736.553238199784"/>
    <n v="2.2345679012345681"/>
    <x v="0"/>
    <s v="Normal"/>
    <x v="0"/>
    <s v="¥"/>
    <s v="¥81M"/>
    <s v="¥181M"/>
    <s v="¥0"/>
    <s v="¥39,737"/>
    <n v="3311.3794365166482"/>
  </r>
  <r>
    <x v="4544"/>
    <n v="2007"/>
    <x v="2"/>
    <x v="2"/>
    <s v="Series A"/>
    <n v="255"/>
    <n v="4556"/>
    <n v="831"/>
    <n v="48.54"/>
    <n v="5"/>
    <s v="Yes"/>
    <s v="Yes"/>
    <n v="22"/>
    <x v="0"/>
    <n v="3999101"/>
    <n v="2"/>
    <n v="17"/>
    <n v="5.5970149253731345E-2"/>
    <n v="182396.83933274803"/>
    <n v="3.2588235294117647"/>
    <x v="0"/>
    <s v="Normal"/>
    <x v="0"/>
    <s v="€"/>
    <s v="€255M"/>
    <s v="€831M"/>
    <s v="€0"/>
    <s v="€1,82,397"/>
    <n v="15199.736611062335"/>
  </r>
  <r>
    <x v="4545"/>
    <n v="2007"/>
    <x v="7"/>
    <x v="4"/>
    <s v="Series A"/>
    <n v="144"/>
    <n v="4557"/>
    <n v="856"/>
    <n v="46.49"/>
    <n v="2"/>
    <s v="Yes"/>
    <s v="Yes"/>
    <n v="50"/>
    <x v="1"/>
    <n v="4537302"/>
    <n v="2"/>
    <n v="17"/>
    <n v="3.1599736668861095E-2"/>
    <n v="187842.87908711872"/>
    <n v="5.9444444444444446"/>
    <x v="0"/>
    <s v="Normal"/>
    <x v="0"/>
    <s v="A$"/>
    <s v="A$144M"/>
    <s v="A$856M"/>
    <s v="A$0"/>
    <s v="A$1,87,843"/>
    <n v="15653.573257259894"/>
  </r>
  <r>
    <x v="4546"/>
    <n v="2013"/>
    <x v="0"/>
    <x v="8"/>
    <s v="Seed"/>
    <n v="263"/>
    <n v="4557"/>
    <n v="614"/>
    <n v="48.47"/>
    <n v="1"/>
    <s v="No"/>
    <s v="No"/>
    <n v="49"/>
    <x v="2"/>
    <n v="3635235"/>
    <n v="1"/>
    <n v="11"/>
    <n v="5.7713407943822688E-2"/>
    <n v="134737.76607417161"/>
    <n v="2.334600760456274"/>
    <x v="2"/>
    <s v="Normal"/>
    <x v="1"/>
    <s v="₹"/>
    <s v="₹263M"/>
    <s v="₹614M"/>
    <s v="₹0"/>
    <s v="₹1,34,738"/>
    <n v="11228.147172847634"/>
  </r>
  <r>
    <x v="4547"/>
    <n v="2013"/>
    <x v="4"/>
    <x v="4"/>
    <s v="Series A"/>
    <n v="87"/>
    <n v="4558"/>
    <n v="30"/>
    <n v="44.2"/>
    <n v="8"/>
    <s v="Yes"/>
    <s v="Yes"/>
    <n v="57"/>
    <x v="3"/>
    <n v="1484354"/>
    <n v="2"/>
    <n v="11"/>
    <n v="1.9087318999561211E-2"/>
    <n v="6581.8341377797278"/>
    <n v="0.34482758620689657"/>
    <x v="3"/>
    <s v="High Performer"/>
    <x v="0"/>
    <s v="$"/>
    <s v="$87M"/>
    <s v="$30M"/>
    <s v="$0"/>
    <s v="$6,582"/>
    <n v="548.48617814831061"/>
  </r>
  <r>
    <x v="4548"/>
    <n v="2002"/>
    <x v="0"/>
    <x v="4"/>
    <s v="Series B"/>
    <n v="417"/>
    <n v="4558"/>
    <n v="848"/>
    <n v="38.36"/>
    <n v="2"/>
    <s v="Yes"/>
    <s v="No"/>
    <n v="25"/>
    <x v="3"/>
    <n v="2103459"/>
    <n v="3"/>
    <n v="22"/>
    <n v="9.1487494515138212E-2"/>
    <n v="186046.51162790696"/>
    <n v="2.0335731414868103"/>
    <x v="3"/>
    <s v="Normal"/>
    <x v="0"/>
    <s v="₹"/>
    <s v="₹417M"/>
    <s v="₹848M"/>
    <s v="₹0"/>
    <s v="₹1,86,047"/>
    <n v="15503.875968992248"/>
  </r>
  <r>
    <x v="4549"/>
    <n v="2022"/>
    <x v="1"/>
    <x v="6"/>
    <s v="IPO"/>
    <n v="376"/>
    <n v="4559"/>
    <n v="265"/>
    <n v="21.38"/>
    <n v="3"/>
    <s v="No"/>
    <s v="Yes"/>
    <n v="30"/>
    <x v="0"/>
    <n v="3539131"/>
    <n v="5"/>
    <n v="2"/>
    <n v="8.247422680412371E-2"/>
    <n v="58126.782189076555"/>
    <n v="0.70478723404255317"/>
    <x v="2"/>
    <s v="Normal"/>
    <x v="2"/>
    <s v="¥"/>
    <s v="¥376M"/>
    <s v="¥265M"/>
    <s v="¥0"/>
    <s v="¥58,127"/>
    <n v="4843.8985157563793"/>
  </r>
  <r>
    <x v="4550"/>
    <n v="2013"/>
    <x v="1"/>
    <x v="3"/>
    <s v="Series B"/>
    <n v="58"/>
    <n v="4561"/>
    <n v="208"/>
    <n v="34.35"/>
    <n v="6"/>
    <s v="Yes"/>
    <s v="Yes"/>
    <n v="88"/>
    <x v="4"/>
    <n v="2857880"/>
    <n v="3"/>
    <n v="11"/>
    <n v="1.2716509537382154E-2"/>
    <n v="45604.034203025651"/>
    <n v="3.5862068965517242"/>
    <x v="0"/>
    <s v="Normal"/>
    <x v="0"/>
    <s v="¥"/>
    <s v="¥58M"/>
    <s v="¥208M"/>
    <s v="¥0"/>
    <s v="¥45,604"/>
    <n v="3800.3361835854712"/>
  </r>
  <r>
    <x v="4551"/>
    <n v="2012"/>
    <x v="9"/>
    <x v="4"/>
    <s v="Seed"/>
    <n v="186"/>
    <n v="4562"/>
    <n v="637"/>
    <n v="47.13"/>
    <n v="2"/>
    <s v="No"/>
    <s v="Yes"/>
    <n v="8"/>
    <x v="3"/>
    <n v="3797283"/>
    <n v="1"/>
    <n v="12"/>
    <n v="4.0771591407277513E-2"/>
    <n v="139631.74046470845"/>
    <n v="3.424731182795699"/>
    <x v="0"/>
    <s v="Normal"/>
    <x v="2"/>
    <n v="0"/>
    <s v="0186M"/>
    <s v="0637M"/>
    <s v="00"/>
    <s v="01,39,632"/>
    <n v="11635.978372059039"/>
  </r>
  <r>
    <x v="4552"/>
    <n v="2016"/>
    <x v="2"/>
    <x v="8"/>
    <s v="Seed"/>
    <n v="126"/>
    <n v="4563"/>
    <n v="594"/>
    <n v="44.74"/>
    <n v="8"/>
    <s v="No"/>
    <s v="Yes"/>
    <n v="10"/>
    <x v="4"/>
    <n v="4502562"/>
    <n v="1"/>
    <n v="8"/>
    <n v="2.7613412228796843E-2"/>
    <n v="130177.51479289941"/>
    <n v="4.7142857142857144"/>
    <x v="2"/>
    <s v="High Performer"/>
    <x v="2"/>
    <s v="€"/>
    <s v="€126M"/>
    <s v="€594M"/>
    <s v="€0"/>
    <s v="€1,30,178"/>
    <n v="10848.126232741617"/>
  </r>
  <r>
    <x v="4553"/>
    <n v="2015"/>
    <x v="4"/>
    <x v="8"/>
    <s v="Series A"/>
    <n v="50"/>
    <n v="4564"/>
    <n v="648"/>
    <n v="31.1"/>
    <n v="4"/>
    <s v="Yes"/>
    <s v="Yes"/>
    <n v="82"/>
    <x v="3"/>
    <n v="1980198"/>
    <n v="2"/>
    <n v="9"/>
    <n v="1.0955302366345312E-2"/>
    <n v="141980.71866783523"/>
    <n v="12.96"/>
    <x v="0"/>
    <s v="Normal"/>
    <x v="0"/>
    <s v="$"/>
    <s v="$50M"/>
    <s v="$648M"/>
    <s v="$0"/>
    <s v="$1,41,981"/>
    <n v="11831.726555652936"/>
  </r>
  <r>
    <x v="4554"/>
    <n v="2016"/>
    <x v="4"/>
    <x v="2"/>
    <s v="IPO"/>
    <n v="103"/>
    <n v="4564"/>
    <n v="297"/>
    <n v="38.65"/>
    <n v="1"/>
    <s v="Yes"/>
    <s v="Yes"/>
    <n v="14"/>
    <x v="3"/>
    <n v="2579974"/>
    <n v="5"/>
    <n v="8"/>
    <n v="2.256792287467134E-2"/>
    <n v="65074.49605609115"/>
    <n v="2.883495145631068"/>
    <x v="3"/>
    <s v="Normal"/>
    <x v="0"/>
    <s v="$"/>
    <s v="$103M"/>
    <s v="$297M"/>
    <s v="$0"/>
    <s v="$65,074"/>
    <n v="5422.8746713409291"/>
  </r>
  <r>
    <x v="4555"/>
    <n v="2022"/>
    <x v="4"/>
    <x v="5"/>
    <s v="IPO"/>
    <n v="477"/>
    <n v="4565"/>
    <n v="407"/>
    <n v="14.64"/>
    <n v="3"/>
    <s v="No"/>
    <s v="No"/>
    <n v="9"/>
    <x v="2"/>
    <n v="2978308"/>
    <n v="5"/>
    <n v="2"/>
    <n v="0.10449069003285871"/>
    <n v="89156.626506024098"/>
    <n v="0.85324947589098532"/>
    <x v="3"/>
    <s v="Normal"/>
    <x v="1"/>
    <s v="$"/>
    <s v="$477M"/>
    <s v="$407M"/>
    <s v="$0"/>
    <s v="$89,157"/>
    <n v="7429.7188755020079"/>
  </r>
  <r>
    <x v="4556"/>
    <n v="2008"/>
    <x v="7"/>
    <x v="2"/>
    <s v="Series C"/>
    <n v="371"/>
    <n v="4569"/>
    <n v="975"/>
    <n v="1.1299999999999999"/>
    <n v="7"/>
    <s v="Yes"/>
    <s v="No"/>
    <n v="78"/>
    <x v="3"/>
    <n v="241199"/>
    <n v="4"/>
    <n v="16"/>
    <n v="8.1199387174436422E-2"/>
    <n v="213394.6158896914"/>
    <n v="2.628032345013477"/>
    <x v="1"/>
    <s v="Normal"/>
    <x v="0"/>
    <s v="A$"/>
    <s v="A$371M"/>
    <s v="A$975M"/>
    <s v="A$0"/>
    <s v="A$2,13,395"/>
    <n v="17782.884657474282"/>
  </r>
  <r>
    <x v="4557"/>
    <n v="2009"/>
    <x v="5"/>
    <x v="8"/>
    <s v="Seed"/>
    <n v="17"/>
    <n v="4569"/>
    <n v="37"/>
    <n v="30.98"/>
    <n v="2"/>
    <s v="Yes"/>
    <s v="No"/>
    <n v="40"/>
    <x v="1"/>
    <n v="1585906"/>
    <n v="1"/>
    <n v="15"/>
    <n v="3.7207266360253883E-3"/>
    <n v="8098.0520901729042"/>
    <n v="2.1764705882352939"/>
    <x v="3"/>
    <s v="Normal"/>
    <x v="0"/>
    <s v="¥"/>
    <s v="¥17M"/>
    <s v="¥37M"/>
    <s v="¥0"/>
    <s v="¥8,098"/>
    <n v="674.83767418107539"/>
  </r>
  <r>
    <x v="4558"/>
    <n v="2002"/>
    <x v="4"/>
    <x v="9"/>
    <s v="Series A"/>
    <n v="317"/>
    <n v="4570"/>
    <n v="801"/>
    <n v="30.17"/>
    <n v="5"/>
    <s v="No"/>
    <s v="No"/>
    <n v="29"/>
    <x v="4"/>
    <n v="2991223"/>
    <n v="2"/>
    <n v="22"/>
    <n v="6.9365426695842447E-2"/>
    <n v="175273.52297592998"/>
    <n v="2.5268138801261828"/>
    <x v="0"/>
    <s v="Normal"/>
    <x v="1"/>
    <s v="$"/>
    <s v="$317M"/>
    <s v="$801M"/>
    <s v="$0"/>
    <s v="$1,75,274"/>
    <n v="14606.126914660832"/>
  </r>
  <r>
    <x v="4559"/>
    <n v="2010"/>
    <x v="6"/>
    <x v="8"/>
    <s v="Series C"/>
    <n v="230"/>
    <n v="4570"/>
    <n v="477"/>
    <n v="40.409999999999997"/>
    <n v="3"/>
    <s v="No"/>
    <s v="No"/>
    <n v="55"/>
    <x v="3"/>
    <n v="2645981"/>
    <n v="4"/>
    <n v="14"/>
    <n v="5.0328227571115977E-2"/>
    <n v="104376.36761487965"/>
    <n v="2.0739130434782607"/>
    <x v="3"/>
    <s v="Normal"/>
    <x v="1"/>
    <s v="£"/>
    <s v="£230M"/>
    <s v="£477M"/>
    <s v="£0"/>
    <s v="£1,04,376"/>
    <n v="8698.0306345733043"/>
  </r>
  <r>
    <x v="4560"/>
    <n v="2006"/>
    <x v="8"/>
    <x v="6"/>
    <s v="IPO"/>
    <n v="439"/>
    <n v="4572"/>
    <n v="778"/>
    <n v="24.11"/>
    <n v="1"/>
    <s v="No"/>
    <s v="No"/>
    <n v="48"/>
    <x v="3"/>
    <n v="2098019"/>
    <n v="5"/>
    <n v="18"/>
    <n v="9.6019247594050741E-2"/>
    <n v="170166.22922134734"/>
    <n v="1.7722095671981777"/>
    <x v="3"/>
    <s v="Normal"/>
    <x v="1"/>
    <s v="$"/>
    <s v="$439M"/>
    <s v="$778M"/>
    <s v="$0"/>
    <s v="$1,70,166"/>
    <n v="14180.519101778944"/>
  </r>
  <r>
    <x v="4561"/>
    <n v="2018"/>
    <x v="3"/>
    <x v="5"/>
    <s v="Seed"/>
    <n v="336"/>
    <n v="4574"/>
    <n v="632"/>
    <n v="1.77"/>
    <n v="9"/>
    <s v="Yes"/>
    <s v="Yes"/>
    <n v="26"/>
    <x v="4"/>
    <n v="3049115"/>
    <n v="1"/>
    <n v="6"/>
    <n v="7.3458679492785312E-2"/>
    <n v="138172.27809357236"/>
    <n v="1.8809523809523809"/>
    <x v="0"/>
    <s v="High Performer"/>
    <x v="0"/>
    <s v="€"/>
    <s v="€336M"/>
    <s v="€632M"/>
    <s v="€0"/>
    <s v="€1,38,172"/>
    <n v="11514.356507797696"/>
  </r>
  <r>
    <x v="4562"/>
    <n v="2003"/>
    <x v="4"/>
    <x v="7"/>
    <s v="Series A"/>
    <n v="156"/>
    <n v="4574"/>
    <n v="456"/>
    <n v="19.29"/>
    <n v="2"/>
    <s v="Yes"/>
    <s v="Yes"/>
    <n v="34"/>
    <x v="0"/>
    <n v="3658342"/>
    <n v="2"/>
    <n v="21"/>
    <n v="3.4105815478793176E-2"/>
    <n v="99693.92216878006"/>
    <n v="2.9230769230769229"/>
    <x v="0"/>
    <s v="Normal"/>
    <x v="0"/>
    <s v="$"/>
    <s v="$156M"/>
    <s v="$456M"/>
    <s v="$0"/>
    <s v="$99,694"/>
    <n v="8307.8268473983389"/>
  </r>
  <r>
    <x v="4563"/>
    <n v="2010"/>
    <x v="9"/>
    <x v="0"/>
    <s v="IPO"/>
    <n v="129"/>
    <n v="4575"/>
    <n v="726"/>
    <n v="7.62"/>
    <n v="6"/>
    <s v="Yes"/>
    <s v="No"/>
    <n v="77"/>
    <x v="1"/>
    <n v="1743128"/>
    <n v="5"/>
    <n v="14"/>
    <n v="2.8196721311475409E-2"/>
    <n v="158688.52459016393"/>
    <n v="5.6279069767441863"/>
    <x v="3"/>
    <s v="Normal"/>
    <x v="0"/>
    <n v="0"/>
    <s v="0129M"/>
    <s v="0726M"/>
    <s v="00"/>
    <s v="01,58,689"/>
    <n v="13224.043715846994"/>
  </r>
  <r>
    <x v="4564"/>
    <n v="2000"/>
    <x v="6"/>
    <x v="5"/>
    <s v="Seed"/>
    <n v="359"/>
    <n v="4576"/>
    <n v="105"/>
    <n v="29.94"/>
    <n v="2"/>
    <s v="No"/>
    <s v="Yes"/>
    <n v="61"/>
    <x v="1"/>
    <n v="1114955"/>
    <n v="1"/>
    <n v="24"/>
    <n v="7.84527972027972E-2"/>
    <n v="22945.804195804194"/>
    <n v="0.29247910863509752"/>
    <x v="0"/>
    <s v="Normal"/>
    <x v="2"/>
    <s v="£"/>
    <s v="£359M"/>
    <s v="£105M"/>
    <s v="£0"/>
    <s v="£22,946"/>
    <n v="1912.1503496503497"/>
  </r>
  <r>
    <x v="4565"/>
    <n v="2018"/>
    <x v="5"/>
    <x v="5"/>
    <s v="IPO"/>
    <n v="281"/>
    <n v="4576"/>
    <n v="599"/>
    <n v="26.95"/>
    <n v="2"/>
    <s v="No"/>
    <s v="Yes"/>
    <n v="89"/>
    <x v="2"/>
    <n v="1418322"/>
    <n v="5"/>
    <n v="6"/>
    <n v="6.1407342657342656E-2"/>
    <n v="130900.34965034966"/>
    <n v="2.1316725978647688"/>
    <x v="0"/>
    <s v="Normal"/>
    <x v="2"/>
    <s v="¥"/>
    <s v="¥281M"/>
    <s v="¥599M"/>
    <s v="¥0"/>
    <s v="¥1,30,900"/>
    <n v="10908.36247086247"/>
  </r>
  <r>
    <x v="4566"/>
    <n v="2016"/>
    <x v="4"/>
    <x v="2"/>
    <s v="IPO"/>
    <n v="268"/>
    <n v="4576"/>
    <n v="951"/>
    <n v="43.72"/>
    <n v="1"/>
    <s v="Yes"/>
    <s v="No"/>
    <n v="58"/>
    <x v="4"/>
    <n v="1905641"/>
    <n v="5"/>
    <n v="8"/>
    <n v="5.8566433566433568E-2"/>
    <n v="207823.42657342658"/>
    <n v="3.5485074626865671"/>
    <x v="3"/>
    <s v="Normal"/>
    <x v="0"/>
    <s v="$"/>
    <s v="$268M"/>
    <s v="$951M"/>
    <s v="$0"/>
    <s v="$2,07,823"/>
    <n v="17318.61888111888"/>
  </r>
  <r>
    <x v="4567"/>
    <n v="2018"/>
    <x v="0"/>
    <x v="7"/>
    <s v="Series C"/>
    <n v="446"/>
    <n v="4577"/>
    <n v="115"/>
    <n v="10.050000000000001"/>
    <n v="1"/>
    <s v="Yes"/>
    <s v="No"/>
    <n v="87"/>
    <x v="4"/>
    <n v="4367116"/>
    <n v="4"/>
    <n v="6"/>
    <n v="9.7443740441337121E-2"/>
    <n v="25125.628140703517"/>
    <n v="0.25784753363228702"/>
    <x v="3"/>
    <s v="Normal"/>
    <x v="0"/>
    <s v="₹"/>
    <s v="₹446M"/>
    <s v="₹115M"/>
    <s v="₹0"/>
    <s v="₹25,126"/>
    <n v="2093.8023450586265"/>
  </r>
  <r>
    <x v="4568"/>
    <n v="2006"/>
    <x v="2"/>
    <x v="9"/>
    <s v="Series B"/>
    <n v="424"/>
    <n v="4578"/>
    <n v="856"/>
    <n v="31.14"/>
    <n v="6"/>
    <s v="No"/>
    <s v="No"/>
    <n v="7"/>
    <x v="0"/>
    <n v="3639800"/>
    <n v="3"/>
    <n v="18"/>
    <n v="9.2616863259065096E-2"/>
    <n v="186981.2145041503"/>
    <n v="2.0188679245283021"/>
    <x v="3"/>
    <s v="Normal"/>
    <x v="1"/>
    <s v="€"/>
    <s v="€424M"/>
    <s v="€856M"/>
    <s v="€0"/>
    <s v="€1,86,981"/>
    <n v="15581.767875345857"/>
  </r>
  <r>
    <x v="4569"/>
    <n v="2001"/>
    <x v="7"/>
    <x v="6"/>
    <s v="Series B"/>
    <n v="336"/>
    <n v="4579"/>
    <n v="584"/>
    <n v="24.91"/>
    <n v="2"/>
    <s v="No"/>
    <s v="No"/>
    <n v="38"/>
    <x v="2"/>
    <n v="4915993"/>
    <n v="3"/>
    <n v="23"/>
    <n v="7.3378466914173407E-2"/>
    <n v="127538.76392225377"/>
    <n v="1.7380952380952381"/>
    <x v="0"/>
    <s v="Normal"/>
    <x v="1"/>
    <s v="A$"/>
    <s v="A$336M"/>
    <s v="A$584M"/>
    <s v="A$0"/>
    <s v="A$1,27,539"/>
    <n v="10628.23032685448"/>
  </r>
  <r>
    <x v="4570"/>
    <n v="2015"/>
    <x v="9"/>
    <x v="9"/>
    <s v="Series C"/>
    <n v="262"/>
    <n v="4579"/>
    <n v="387"/>
    <n v="4.5599999999999996"/>
    <n v="2"/>
    <s v="Yes"/>
    <s v="Yes"/>
    <n v="45"/>
    <x v="2"/>
    <n v="3270709"/>
    <n v="4"/>
    <n v="9"/>
    <n v="5.7217733129504261E-2"/>
    <n v="84516.269927931862"/>
    <n v="1.4770992366412214"/>
    <x v="3"/>
    <s v="Normal"/>
    <x v="0"/>
    <n v="0"/>
    <s v="0262M"/>
    <s v="0387M"/>
    <s v="00"/>
    <s v="084,516"/>
    <n v="7043.0224939943218"/>
  </r>
  <r>
    <x v="4571"/>
    <n v="2010"/>
    <x v="6"/>
    <x v="4"/>
    <s v="Series C"/>
    <n v="468"/>
    <n v="4580"/>
    <n v="396"/>
    <n v="4.28"/>
    <n v="9"/>
    <s v="No"/>
    <s v="Yes"/>
    <n v="93"/>
    <x v="0"/>
    <n v="725299"/>
    <n v="4"/>
    <n v="14"/>
    <n v="0.10218340611353711"/>
    <n v="86462.882096069865"/>
    <n v="0.84615384615384615"/>
    <x v="3"/>
    <s v="High Performer"/>
    <x v="2"/>
    <s v="£"/>
    <s v="£468M"/>
    <s v="£396M"/>
    <s v="£0"/>
    <s v="£86,463"/>
    <n v="7205.240174672489"/>
  </r>
  <r>
    <x v="4572"/>
    <n v="2010"/>
    <x v="3"/>
    <x v="3"/>
    <s v="Series A"/>
    <n v="382"/>
    <n v="4580"/>
    <n v="131"/>
    <n v="23.56"/>
    <n v="7"/>
    <s v="No"/>
    <s v="Yes"/>
    <n v="27"/>
    <x v="2"/>
    <n v="2894951"/>
    <n v="2"/>
    <n v="14"/>
    <n v="8.340611353711791E-2"/>
    <n v="28602.620087336243"/>
    <n v="0.34293193717277487"/>
    <x v="0"/>
    <s v="Normal"/>
    <x v="2"/>
    <s v="€"/>
    <s v="€382M"/>
    <s v="€131M"/>
    <s v="€0"/>
    <s v="€28,603"/>
    <n v="2383.5516739446871"/>
  </r>
  <r>
    <x v="4573"/>
    <n v="2020"/>
    <x v="1"/>
    <x v="0"/>
    <s v="IPO"/>
    <n v="212"/>
    <n v="4582"/>
    <n v="862"/>
    <n v="26.65"/>
    <n v="9"/>
    <s v="Yes"/>
    <s v="No"/>
    <n v="49"/>
    <x v="1"/>
    <n v="4553707"/>
    <n v="5"/>
    <n v="4"/>
    <n v="4.6268005237887384E-2"/>
    <n v="188127.45525971192"/>
    <n v="4.0660377358490569"/>
    <x v="2"/>
    <s v="High Performer"/>
    <x v="0"/>
    <s v="¥"/>
    <s v="¥212M"/>
    <s v="¥862M"/>
    <s v="¥0"/>
    <s v="¥1,88,127"/>
    <n v="15677.287938309326"/>
  </r>
  <r>
    <x v="4574"/>
    <n v="2022"/>
    <x v="2"/>
    <x v="8"/>
    <s v="Series C"/>
    <n v="90"/>
    <n v="4583"/>
    <n v="12"/>
    <n v="12.96"/>
    <n v="5"/>
    <s v="Yes"/>
    <s v="No"/>
    <n v="75"/>
    <x v="3"/>
    <n v="2991547"/>
    <n v="4"/>
    <n v="2"/>
    <n v="1.9637791839406501E-2"/>
    <n v="2618.3722452542002"/>
    <n v="0.13333333333333333"/>
    <x v="3"/>
    <s v="Normal"/>
    <x v="0"/>
    <s v="€"/>
    <s v="€90M"/>
    <s v="€12M"/>
    <s v="€0"/>
    <s v="€2,618"/>
    <n v="218.19768710451669"/>
  </r>
  <r>
    <x v="4575"/>
    <n v="2010"/>
    <x v="2"/>
    <x v="2"/>
    <s v="IPO"/>
    <n v="461"/>
    <n v="4583"/>
    <n v="379"/>
    <n v="47.05"/>
    <n v="1"/>
    <s v="Yes"/>
    <s v="Yes"/>
    <n v="60"/>
    <x v="0"/>
    <n v="3280817"/>
    <n v="5"/>
    <n v="14"/>
    <n v="0.10058913375518219"/>
    <n v="82696.923412611824"/>
    <n v="0.82212581344902391"/>
    <x v="0"/>
    <s v="Normal"/>
    <x v="0"/>
    <s v="€"/>
    <s v="€461M"/>
    <s v="€379M"/>
    <s v="€0"/>
    <s v="€82,697"/>
    <n v="6891.4102843843193"/>
  </r>
  <r>
    <x v="4576"/>
    <n v="2000"/>
    <x v="4"/>
    <x v="6"/>
    <s v="Seed"/>
    <n v="153"/>
    <n v="4585"/>
    <n v="888"/>
    <n v="19.05"/>
    <n v="9"/>
    <s v="Yes"/>
    <s v="No"/>
    <n v="4"/>
    <x v="0"/>
    <n v="3662513"/>
    <n v="1"/>
    <n v="24"/>
    <n v="3.3369683751363143E-2"/>
    <n v="193675.02726281353"/>
    <n v="5.8039215686274508"/>
    <x v="2"/>
    <s v="High Performer"/>
    <x v="0"/>
    <s v="$"/>
    <s v="$153M"/>
    <s v="$888M"/>
    <s v="$0"/>
    <s v="$1,93,675"/>
    <n v="16139.585605234461"/>
  </r>
  <r>
    <x v="4577"/>
    <n v="2002"/>
    <x v="0"/>
    <x v="8"/>
    <s v="Series B"/>
    <n v="84"/>
    <n v="4586"/>
    <n v="109"/>
    <n v="40.14"/>
    <n v="1"/>
    <s v="No"/>
    <s v="No"/>
    <n v="29"/>
    <x v="0"/>
    <n v="368267"/>
    <n v="3"/>
    <n v="22"/>
    <n v="1.8316615787178369E-2"/>
    <n v="23767.989533362408"/>
    <n v="1.2976190476190477"/>
    <x v="0"/>
    <s v="Normal"/>
    <x v="1"/>
    <s v="₹"/>
    <s v="₹84M"/>
    <s v="₹109M"/>
    <s v="₹0"/>
    <s v="₹23,768"/>
    <n v="1980.6657944468673"/>
  </r>
  <r>
    <x v="4578"/>
    <n v="2001"/>
    <x v="0"/>
    <x v="3"/>
    <s v="Series A"/>
    <n v="215"/>
    <n v="4592"/>
    <n v="686"/>
    <n v="14.79"/>
    <n v="7"/>
    <s v="No"/>
    <s v="Yes"/>
    <n v="12"/>
    <x v="4"/>
    <n v="3402996"/>
    <n v="2"/>
    <n v="23"/>
    <n v="4.6820557491289196E-2"/>
    <n v="149390.24390243902"/>
    <n v="3.1906976744186046"/>
    <x v="3"/>
    <s v="Normal"/>
    <x v="2"/>
    <s v="₹"/>
    <s v="₹215M"/>
    <s v="₹686M"/>
    <s v="₹0"/>
    <s v="₹1,49,390"/>
    <n v="12449.186991869919"/>
  </r>
  <r>
    <x v="4579"/>
    <n v="2008"/>
    <x v="0"/>
    <x v="7"/>
    <s v="Series A"/>
    <n v="409"/>
    <n v="4592"/>
    <n v="1"/>
    <n v="7.34"/>
    <n v="7"/>
    <s v="Yes"/>
    <s v="Yes"/>
    <n v="8"/>
    <x v="0"/>
    <n v="1421868"/>
    <n v="2"/>
    <n v="16"/>
    <n v="8.9067944250871084E-2"/>
    <n v="217.77003484320556"/>
    <n v="2.4449877750611247E-3"/>
    <x v="3"/>
    <s v="Normal"/>
    <x v="0"/>
    <s v="₹"/>
    <s v="₹409M"/>
    <s v="₹1M"/>
    <s v="₹0"/>
    <s v="₹218"/>
    <n v="18.147502903600465"/>
  </r>
  <r>
    <x v="4580"/>
    <n v="2022"/>
    <x v="1"/>
    <x v="1"/>
    <s v="Series B"/>
    <n v="471"/>
    <n v="4592"/>
    <n v="496"/>
    <n v="45.21"/>
    <n v="6"/>
    <s v="No"/>
    <s v="Yes"/>
    <n v="17"/>
    <x v="3"/>
    <n v="4015507"/>
    <n v="3"/>
    <n v="2"/>
    <n v="0.10256968641114983"/>
    <n v="108013.93728222996"/>
    <n v="1.0530785562632696"/>
    <x v="0"/>
    <s v="Normal"/>
    <x v="2"/>
    <s v="¥"/>
    <s v="¥471M"/>
    <s v="¥496M"/>
    <s v="¥0"/>
    <s v="¥1,08,014"/>
    <n v="9001.1614401858296"/>
  </r>
  <r>
    <x v="4581"/>
    <n v="2002"/>
    <x v="9"/>
    <x v="9"/>
    <s v="Series B"/>
    <n v="283"/>
    <n v="4592"/>
    <n v="457"/>
    <n v="32.119999999999997"/>
    <n v="4"/>
    <s v="Yes"/>
    <s v="Yes"/>
    <n v="35"/>
    <x v="0"/>
    <n v="3923893"/>
    <n v="3"/>
    <n v="22"/>
    <n v="6.1628919860627178E-2"/>
    <n v="99520.905923344952"/>
    <n v="1.6148409893992932"/>
    <x v="0"/>
    <s v="Normal"/>
    <x v="0"/>
    <n v="0"/>
    <s v="0283M"/>
    <s v="0457M"/>
    <s v="00"/>
    <s v="099,521"/>
    <n v="8293.4088269454114"/>
  </r>
  <r>
    <x v="4582"/>
    <n v="2012"/>
    <x v="4"/>
    <x v="3"/>
    <s v="Seed"/>
    <n v="149"/>
    <n v="4595"/>
    <n v="665"/>
    <n v="20.13"/>
    <n v="7"/>
    <s v="Yes"/>
    <s v="Yes"/>
    <n v="36"/>
    <x v="4"/>
    <n v="4664630"/>
    <n v="1"/>
    <n v="12"/>
    <n v="3.2426550598476607E-2"/>
    <n v="144722.52448313384"/>
    <n v="4.4630872483221475"/>
    <x v="3"/>
    <s v="Normal"/>
    <x v="0"/>
    <s v="$"/>
    <s v="$149M"/>
    <s v="$665M"/>
    <s v="$0"/>
    <s v="$1,44,723"/>
    <n v="12060.210373594487"/>
  </r>
  <r>
    <x v="4583"/>
    <n v="2001"/>
    <x v="8"/>
    <x v="5"/>
    <s v="IPO"/>
    <n v="333"/>
    <n v="4596"/>
    <n v="481"/>
    <n v="13.75"/>
    <n v="9"/>
    <s v="No"/>
    <s v="Yes"/>
    <n v="30"/>
    <x v="2"/>
    <n v="3282541"/>
    <n v="5"/>
    <n v="23"/>
    <n v="7.2454308093994779E-2"/>
    <n v="104656.2228024369"/>
    <n v="1.4444444444444444"/>
    <x v="1"/>
    <s v="High Performer"/>
    <x v="2"/>
    <s v="$"/>
    <s v="$333M"/>
    <s v="$481M"/>
    <s v="$0"/>
    <s v="$1,04,656"/>
    <n v="8721.3519002030753"/>
  </r>
  <r>
    <x v="4584"/>
    <n v="2016"/>
    <x v="1"/>
    <x v="2"/>
    <s v="Series C"/>
    <n v="36"/>
    <n v="4596"/>
    <n v="169"/>
    <n v="6.69"/>
    <n v="6"/>
    <s v="Yes"/>
    <s v="No"/>
    <n v="34"/>
    <x v="1"/>
    <n v="3944195"/>
    <n v="4"/>
    <n v="8"/>
    <n v="7.832898172323759E-3"/>
    <n v="36771.105308964317"/>
    <n v="4.6944444444444446"/>
    <x v="0"/>
    <s v="Normal"/>
    <x v="0"/>
    <s v="¥"/>
    <s v="¥36M"/>
    <s v="¥169M"/>
    <s v="¥0"/>
    <s v="¥36,771"/>
    <n v="3064.2587757470264"/>
  </r>
  <r>
    <x v="4585"/>
    <n v="2002"/>
    <x v="7"/>
    <x v="8"/>
    <s v="Seed"/>
    <n v="240"/>
    <n v="4596"/>
    <n v="690"/>
    <n v="26.74"/>
    <n v="1"/>
    <s v="No"/>
    <s v="Yes"/>
    <n v="79"/>
    <x v="0"/>
    <n v="2551563"/>
    <n v="1"/>
    <n v="22"/>
    <n v="5.2219321148825062E-2"/>
    <n v="150130.54830287205"/>
    <n v="2.875"/>
    <x v="3"/>
    <s v="Normal"/>
    <x v="2"/>
    <s v="A$"/>
    <s v="A$240M"/>
    <s v="A$690M"/>
    <s v="A$0"/>
    <s v="A$1,50,131"/>
    <n v="12510.879025239339"/>
  </r>
  <r>
    <x v="4586"/>
    <n v="2000"/>
    <x v="0"/>
    <x v="4"/>
    <s v="Series C"/>
    <n v="375"/>
    <n v="4597"/>
    <n v="396"/>
    <n v="23.75"/>
    <n v="6"/>
    <s v="No"/>
    <s v="No"/>
    <n v="65"/>
    <x v="3"/>
    <n v="3560461"/>
    <n v="4"/>
    <n v="24"/>
    <n v="8.15749401783772E-2"/>
    <n v="86143.136828366332"/>
    <n v="1.056"/>
    <x v="0"/>
    <s v="Normal"/>
    <x v="1"/>
    <s v="₹"/>
    <s v="₹375M"/>
    <s v="₹396M"/>
    <s v="₹0"/>
    <s v="₹86,143"/>
    <n v="7178.5947356971938"/>
  </r>
  <r>
    <x v="4587"/>
    <n v="2012"/>
    <x v="2"/>
    <x v="8"/>
    <s v="Series A"/>
    <n v="130"/>
    <n v="4599"/>
    <n v="661"/>
    <n v="3.27"/>
    <n v="3"/>
    <s v="No"/>
    <s v="No"/>
    <n v="68"/>
    <x v="1"/>
    <n v="1115283"/>
    <n v="2"/>
    <n v="12"/>
    <n v="2.826701456838443E-2"/>
    <n v="143726.89715155467"/>
    <n v="5.0846153846153843"/>
    <x v="3"/>
    <s v="Normal"/>
    <x v="1"/>
    <s v="€"/>
    <s v="€130M"/>
    <s v="€661M"/>
    <s v="€0"/>
    <s v="€1,43,727"/>
    <n v="11977.241429296224"/>
  </r>
  <r>
    <x v="4588"/>
    <n v="2005"/>
    <x v="1"/>
    <x v="2"/>
    <s v="Seed"/>
    <n v="351"/>
    <n v="4599"/>
    <n v="799"/>
    <n v="32.33"/>
    <n v="2"/>
    <s v="Yes"/>
    <s v="No"/>
    <n v="97"/>
    <x v="3"/>
    <n v="3808012"/>
    <n v="1"/>
    <n v="19"/>
    <n v="7.6320939334637961E-2"/>
    <n v="173733.42030876278"/>
    <n v="2.2763532763532766"/>
    <x v="1"/>
    <s v="Normal"/>
    <x v="0"/>
    <s v="¥"/>
    <s v="¥351M"/>
    <s v="¥799M"/>
    <s v="¥0"/>
    <s v="¥1,73,733"/>
    <n v="14477.785025730231"/>
  </r>
  <r>
    <x v="4589"/>
    <n v="2009"/>
    <x v="2"/>
    <x v="2"/>
    <s v="Series C"/>
    <n v="26"/>
    <n v="4601"/>
    <n v="304"/>
    <n v="48.16"/>
    <n v="9"/>
    <s v="No"/>
    <s v="No"/>
    <n v="84"/>
    <x v="2"/>
    <n v="1492906"/>
    <n v="4"/>
    <n v="15"/>
    <n v="5.6509454466420342E-3"/>
    <n v="66072.592914583787"/>
    <n v="11.692307692307692"/>
    <x v="0"/>
    <s v="High Performer"/>
    <x v="1"/>
    <s v="€"/>
    <s v="€26M"/>
    <s v="€304M"/>
    <s v="€0"/>
    <s v="€66,073"/>
    <n v="5506.0494095486492"/>
  </r>
  <r>
    <x v="4590"/>
    <n v="2013"/>
    <x v="5"/>
    <x v="2"/>
    <s v="Series A"/>
    <n v="224"/>
    <n v="4603"/>
    <n v="397"/>
    <n v="33.840000000000003"/>
    <n v="3"/>
    <s v="Yes"/>
    <s v="Yes"/>
    <n v="54"/>
    <x v="1"/>
    <n v="367414"/>
    <n v="2"/>
    <n v="11"/>
    <n v="4.8663914838149032E-2"/>
    <n v="86248.099065826638"/>
    <n v="1.7723214285714286"/>
    <x v="3"/>
    <s v="Normal"/>
    <x v="0"/>
    <s v="¥"/>
    <s v="¥224M"/>
    <s v="¥397M"/>
    <s v="¥0"/>
    <s v="¥86,248"/>
    <n v="7187.3415888188865"/>
  </r>
  <r>
    <x v="4591"/>
    <n v="2000"/>
    <x v="5"/>
    <x v="9"/>
    <s v="Seed"/>
    <n v="410"/>
    <n v="4604"/>
    <n v="936"/>
    <n v="10.23"/>
    <n v="8"/>
    <s v="No"/>
    <s v="Yes"/>
    <n v="32"/>
    <x v="2"/>
    <n v="385785"/>
    <n v="1"/>
    <n v="24"/>
    <n v="8.905299739357081E-2"/>
    <n v="203301.47697654215"/>
    <n v="2.2829268292682925"/>
    <x v="0"/>
    <s v="High Performer"/>
    <x v="2"/>
    <s v="¥"/>
    <s v="¥410M"/>
    <s v="¥936M"/>
    <s v="¥0"/>
    <s v="¥2,03,301"/>
    <n v="16941.789748045179"/>
  </r>
  <r>
    <x v="4592"/>
    <n v="2016"/>
    <x v="9"/>
    <x v="7"/>
    <s v="Seed"/>
    <n v="254"/>
    <n v="4604"/>
    <n v="125"/>
    <n v="19.3"/>
    <n v="5"/>
    <s v="No"/>
    <s v="Yes"/>
    <n v="94"/>
    <x v="3"/>
    <n v="580784"/>
    <n v="1"/>
    <n v="8"/>
    <n v="5.5169417897480449E-2"/>
    <n v="27150.304083405736"/>
    <n v="0.49212598425196852"/>
    <x v="2"/>
    <s v="Normal"/>
    <x v="2"/>
    <n v="0"/>
    <s v="0254M"/>
    <s v="0125M"/>
    <s v="00"/>
    <s v="027,150"/>
    <n v="2262.5253402838111"/>
  </r>
  <r>
    <x v="4593"/>
    <n v="2020"/>
    <x v="1"/>
    <x v="1"/>
    <s v="Series C"/>
    <n v="92"/>
    <n v="4606"/>
    <n v="74"/>
    <n v="42.73"/>
    <n v="4"/>
    <s v="Yes"/>
    <s v="Yes"/>
    <n v="78"/>
    <x v="1"/>
    <n v="3466570"/>
    <n v="4"/>
    <n v="4"/>
    <n v="1.9973947025618759E-2"/>
    <n v="16066.00086843248"/>
    <n v="0.80434782608695654"/>
    <x v="0"/>
    <s v="Normal"/>
    <x v="0"/>
    <s v="¥"/>
    <s v="¥92M"/>
    <s v="¥74M"/>
    <s v="¥0"/>
    <s v="¥16,066"/>
    <n v="1338.8334057027066"/>
  </r>
  <r>
    <x v="4594"/>
    <n v="2004"/>
    <x v="1"/>
    <x v="0"/>
    <s v="Series C"/>
    <n v="231"/>
    <n v="4606"/>
    <n v="79"/>
    <n v="3.05"/>
    <n v="3"/>
    <s v="Yes"/>
    <s v="Yes"/>
    <n v="85"/>
    <x v="3"/>
    <n v="133323"/>
    <n v="4"/>
    <n v="20"/>
    <n v="5.0151975683890578E-2"/>
    <n v="17151.541467650892"/>
    <n v="0.34199134199134201"/>
    <x v="0"/>
    <s v="Normal"/>
    <x v="0"/>
    <s v="¥"/>
    <s v="¥231M"/>
    <s v="¥79M"/>
    <s v="¥0"/>
    <s v="¥17,152"/>
    <n v="1429.2951223042407"/>
  </r>
  <r>
    <x v="4595"/>
    <n v="2001"/>
    <x v="3"/>
    <x v="8"/>
    <s v="Seed"/>
    <n v="254"/>
    <n v="4607"/>
    <n v="883"/>
    <n v="25.73"/>
    <n v="6"/>
    <s v="No"/>
    <s v="No"/>
    <n v="72"/>
    <x v="0"/>
    <n v="1591751"/>
    <n v="1"/>
    <n v="23"/>
    <n v="5.5133492511395703E-2"/>
    <n v="191664.85782504885"/>
    <n v="3.4763779527559056"/>
    <x v="0"/>
    <s v="Normal"/>
    <x v="1"/>
    <s v="€"/>
    <s v="€254M"/>
    <s v="€883M"/>
    <s v="€0"/>
    <s v="€1,91,665"/>
    <n v="15972.071485420736"/>
  </r>
  <r>
    <x v="4596"/>
    <n v="2008"/>
    <x v="1"/>
    <x v="8"/>
    <s v="Series B"/>
    <n v="122"/>
    <n v="4607"/>
    <n v="841"/>
    <n v="30.44"/>
    <n v="3"/>
    <s v="No"/>
    <s v="No"/>
    <n v="29"/>
    <x v="1"/>
    <n v="1015380"/>
    <n v="3"/>
    <n v="16"/>
    <n v="2.6481441285001087E-2"/>
    <n v="182548.296071196"/>
    <n v="6.8934426229508201"/>
    <x v="0"/>
    <s v="Normal"/>
    <x v="1"/>
    <s v="¥"/>
    <s v="¥122M"/>
    <s v="¥841M"/>
    <s v="¥0"/>
    <s v="¥1,82,548"/>
    <n v="15212.358005933"/>
  </r>
  <r>
    <x v="4597"/>
    <n v="2008"/>
    <x v="3"/>
    <x v="0"/>
    <s v="Series B"/>
    <n v="142"/>
    <n v="4608"/>
    <n v="480"/>
    <n v="12.4"/>
    <n v="8"/>
    <s v="Yes"/>
    <s v="Yes"/>
    <n v="86"/>
    <x v="0"/>
    <n v="4007143"/>
    <n v="3"/>
    <n v="16"/>
    <n v="3.0815972222222224E-2"/>
    <n v="104166.66666666667"/>
    <n v="3.380281690140845"/>
    <x v="3"/>
    <s v="High Performer"/>
    <x v="0"/>
    <s v="€"/>
    <s v="€142M"/>
    <s v="€480M"/>
    <s v="€0"/>
    <s v="€1,04,167"/>
    <n v="8680.5555555555547"/>
  </r>
  <r>
    <x v="4598"/>
    <n v="2010"/>
    <x v="8"/>
    <x v="4"/>
    <s v="Series B"/>
    <n v="481"/>
    <n v="4608"/>
    <n v="614"/>
    <n v="36.17"/>
    <n v="8"/>
    <s v="No"/>
    <s v="Yes"/>
    <n v="20"/>
    <x v="2"/>
    <n v="656796"/>
    <n v="3"/>
    <n v="14"/>
    <n v="0.10438368055555555"/>
    <n v="133246.52777777778"/>
    <n v="1.2765072765072765"/>
    <x v="2"/>
    <s v="High Performer"/>
    <x v="2"/>
    <s v="$"/>
    <s v="$481M"/>
    <s v="$614M"/>
    <s v="$0"/>
    <s v="$1,33,247"/>
    <n v="11103.877314814816"/>
  </r>
  <r>
    <x v="4599"/>
    <n v="2008"/>
    <x v="7"/>
    <x v="4"/>
    <s v="Seed"/>
    <n v="65"/>
    <n v="4609"/>
    <n v="903"/>
    <n v="48.3"/>
    <n v="9"/>
    <s v="No"/>
    <s v="Yes"/>
    <n v="76"/>
    <x v="2"/>
    <n v="2284161"/>
    <n v="1"/>
    <n v="16"/>
    <n v="1.4102842265133435E-2"/>
    <n v="195921.02408331525"/>
    <n v="13.892307692307693"/>
    <x v="2"/>
    <s v="High Performer"/>
    <x v="2"/>
    <s v="A$"/>
    <s v="A$65M"/>
    <s v="A$903M"/>
    <s v="A$0"/>
    <s v="A$1,95,921"/>
    <n v="16326.752006942937"/>
  </r>
  <r>
    <x v="4600"/>
    <n v="2006"/>
    <x v="5"/>
    <x v="1"/>
    <s v="Series A"/>
    <n v="70"/>
    <n v="4611"/>
    <n v="304"/>
    <n v="35.1"/>
    <n v="9"/>
    <s v="Yes"/>
    <s v="No"/>
    <n v="7"/>
    <x v="3"/>
    <n v="4738400"/>
    <n v="2"/>
    <n v="18"/>
    <n v="1.5181088700932552E-2"/>
    <n v="65929.2995011928"/>
    <n v="4.3428571428571425"/>
    <x v="0"/>
    <s v="High Performer"/>
    <x v="0"/>
    <s v="¥"/>
    <s v="¥70M"/>
    <s v="¥304M"/>
    <s v="¥0"/>
    <s v="¥65,929"/>
    <n v="5494.1082917660669"/>
  </r>
  <r>
    <x v="4601"/>
    <n v="2018"/>
    <x v="2"/>
    <x v="5"/>
    <s v="Seed"/>
    <n v="205"/>
    <n v="4612"/>
    <n v="300"/>
    <n v="44.14"/>
    <n v="8"/>
    <s v="Yes"/>
    <s v="Yes"/>
    <n v="37"/>
    <x v="0"/>
    <n v="1126962"/>
    <n v="1"/>
    <n v="6"/>
    <n v="4.4449262792714654E-2"/>
    <n v="65047.70164787511"/>
    <n v="1.4634146341463414"/>
    <x v="0"/>
    <s v="High Performer"/>
    <x v="0"/>
    <s v="€"/>
    <s v="€205M"/>
    <s v="€300M"/>
    <s v="€0"/>
    <s v="€65,048"/>
    <n v="5420.6418039895925"/>
  </r>
  <r>
    <x v="4602"/>
    <n v="2000"/>
    <x v="2"/>
    <x v="4"/>
    <s v="IPO"/>
    <n v="251"/>
    <n v="4613"/>
    <n v="861"/>
    <n v="29.25"/>
    <n v="7"/>
    <s v="Yes"/>
    <s v="Yes"/>
    <n v="9"/>
    <x v="2"/>
    <n v="3529410"/>
    <n v="5"/>
    <n v="24"/>
    <n v="5.4411445913722087E-2"/>
    <n v="186646.43399089528"/>
    <n v="3.4302788844621515"/>
    <x v="3"/>
    <s v="Normal"/>
    <x v="0"/>
    <s v="€"/>
    <s v="€251M"/>
    <s v="€861M"/>
    <s v="€0"/>
    <s v="€1,86,646"/>
    <n v="15553.869499241275"/>
  </r>
  <r>
    <x v="4603"/>
    <n v="2015"/>
    <x v="7"/>
    <x v="0"/>
    <s v="Series B"/>
    <n v="315"/>
    <n v="4614"/>
    <n v="811"/>
    <n v="30.2"/>
    <n v="1"/>
    <s v="Yes"/>
    <s v="No"/>
    <n v="17"/>
    <x v="2"/>
    <n v="1368056"/>
    <n v="3"/>
    <n v="9"/>
    <n v="6.8270481144343309E-2"/>
    <n v="175769.39748591243"/>
    <n v="2.5746031746031748"/>
    <x v="0"/>
    <s v="Normal"/>
    <x v="0"/>
    <s v="A$"/>
    <s v="A$315M"/>
    <s v="A$811M"/>
    <s v="A$0"/>
    <s v="A$1,75,769"/>
    <n v="14647.449790492703"/>
  </r>
  <r>
    <x v="4604"/>
    <n v="2011"/>
    <x v="5"/>
    <x v="1"/>
    <s v="Series B"/>
    <n v="157"/>
    <n v="4616"/>
    <n v="633"/>
    <n v="36.369999999999997"/>
    <n v="6"/>
    <s v="No"/>
    <s v="No"/>
    <n v="37"/>
    <x v="1"/>
    <n v="3166302"/>
    <n v="3"/>
    <n v="13"/>
    <n v="3.4012131715771228E-2"/>
    <n v="137131.71577123049"/>
    <n v="4.031847133757962"/>
    <x v="3"/>
    <s v="Normal"/>
    <x v="1"/>
    <s v="¥"/>
    <s v="¥157M"/>
    <s v="¥633M"/>
    <s v="¥0"/>
    <s v="¥1,37,132"/>
    <n v="11427.642980935876"/>
  </r>
  <r>
    <x v="4605"/>
    <n v="2021"/>
    <x v="9"/>
    <x v="0"/>
    <s v="IPO"/>
    <n v="389"/>
    <n v="4617"/>
    <n v="474"/>
    <n v="38.590000000000003"/>
    <n v="9"/>
    <s v="Yes"/>
    <s v="No"/>
    <n v="80"/>
    <x v="0"/>
    <n v="1493782"/>
    <n v="5"/>
    <n v="3"/>
    <n v="8.4253844487762616E-2"/>
    <n v="102664.06757634827"/>
    <n v="1.218508997429306"/>
    <x v="0"/>
    <s v="High Performer"/>
    <x v="0"/>
    <n v="0"/>
    <s v="0389M"/>
    <s v="0474M"/>
    <s v="00"/>
    <s v="01,02,664"/>
    <n v="8555.3389646956894"/>
  </r>
  <r>
    <x v="4606"/>
    <n v="2014"/>
    <x v="8"/>
    <x v="0"/>
    <s v="IPO"/>
    <n v="219"/>
    <n v="4617"/>
    <n v="157"/>
    <n v="49.06"/>
    <n v="9"/>
    <s v="No"/>
    <s v="No"/>
    <n v="25"/>
    <x v="4"/>
    <n v="2431165"/>
    <n v="5"/>
    <n v="10"/>
    <n v="4.743339831059129E-2"/>
    <n v="34004.764998917046"/>
    <n v="0.71689497716894979"/>
    <x v="3"/>
    <s v="High Performer"/>
    <x v="1"/>
    <s v="$"/>
    <s v="$219M"/>
    <s v="$157M"/>
    <s v="$0"/>
    <s v="$34,005"/>
    <n v="2833.7304165764203"/>
  </r>
  <r>
    <x v="4607"/>
    <n v="2021"/>
    <x v="9"/>
    <x v="2"/>
    <s v="Series C"/>
    <n v="454"/>
    <n v="4617"/>
    <n v="280"/>
    <n v="40.340000000000003"/>
    <n v="8"/>
    <s v="Yes"/>
    <s v="No"/>
    <n v="59"/>
    <x v="3"/>
    <n v="1583469"/>
    <n v="4"/>
    <n v="3"/>
    <n v="9.8332250379034009E-2"/>
    <n v="60645.440762399827"/>
    <n v="0.61674008810572689"/>
    <x v="1"/>
    <s v="High Performer"/>
    <x v="0"/>
    <n v="0"/>
    <s v="0454M"/>
    <s v="0280M"/>
    <s v="00"/>
    <s v="060,645"/>
    <n v="5053.7867301999859"/>
  </r>
  <r>
    <x v="4608"/>
    <n v="2005"/>
    <x v="4"/>
    <x v="9"/>
    <s v="Series A"/>
    <n v="1"/>
    <n v="4617"/>
    <n v="991"/>
    <n v="16.96"/>
    <n v="6"/>
    <s v="No"/>
    <s v="Yes"/>
    <n v="92"/>
    <x v="0"/>
    <n v="2742346"/>
    <n v="2"/>
    <n v="19"/>
    <n v="2.1659085986571366E-4"/>
    <n v="214641.54212692226"/>
    <n v="991"/>
    <x v="3"/>
    <s v="Normal"/>
    <x v="2"/>
    <s v="$"/>
    <s v="$1M"/>
    <s v="$991M"/>
    <s v="$0"/>
    <s v="$2,14,642"/>
    <n v="17886.795177243519"/>
  </r>
  <r>
    <x v="4609"/>
    <n v="2003"/>
    <x v="1"/>
    <x v="1"/>
    <s v="Series B"/>
    <n v="445"/>
    <n v="4618"/>
    <n v="58"/>
    <n v="26.82"/>
    <n v="7"/>
    <s v="No"/>
    <s v="Yes"/>
    <n v="18"/>
    <x v="1"/>
    <n v="203329"/>
    <n v="3"/>
    <n v="21"/>
    <n v="9.6362061498484197E-2"/>
    <n v="12559.549588566479"/>
    <n v="0.1303370786516854"/>
    <x v="3"/>
    <s v="Normal"/>
    <x v="2"/>
    <s v="¥"/>
    <s v="¥445M"/>
    <s v="¥58M"/>
    <s v="¥0"/>
    <s v="¥12,560"/>
    <n v="1046.6291323805399"/>
  </r>
  <r>
    <x v="4610"/>
    <n v="2022"/>
    <x v="1"/>
    <x v="4"/>
    <s v="Series A"/>
    <n v="497"/>
    <n v="4619"/>
    <n v="43"/>
    <n v="36.22"/>
    <n v="8"/>
    <s v="No"/>
    <s v="Yes"/>
    <n v="74"/>
    <x v="3"/>
    <n v="4731676"/>
    <n v="2"/>
    <n v="2"/>
    <n v="0.10759904741285993"/>
    <n v="9309.3743234466328"/>
    <n v="8.651911468812877E-2"/>
    <x v="0"/>
    <s v="High Performer"/>
    <x v="2"/>
    <s v="¥"/>
    <s v="¥497M"/>
    <s v="¥43M"/>
    <s v="¥0"/>
    <s v="¥9,309"/>
    <n v="775.78119362055281"/>
  </r>
  <r>
    <x v="4611"/>
    <n v="2020"/>
    <x v="1"/>
    <x v="7"/>
    <s v="Series C"/>
    <n v="268"/>
    <n v="4621"/>
    <n v="547"/>
    <n v="25.56"/>
    <n v="5"/>
    <s v="Yes"/>
    <s v="No"/>
    <n v="93"/>
    <x v="2"/>
    <n v="1767573"/>
    <n v="4"/>
    <n v="4"/>
    <n v="5.7996104739233931E-2"/>
    <n v="118372.64661328717"/>
    <n v="2.0410447761194028"/>
    <x v="3"/>
    <s v="Normal"/>
    <x v="0"/>
    <s v="¥"/>
    <s v="¥268M"/>
    <s v="¥547M"/>
    <s v="¥0"/>
    <s v="¥1,18,373"/>
    <n v="9864.3872177739304"/>
  </r>
  <r>
    <x v="4612"/>
    <n v="2003"/>
    <x v="9"/>
    <x v="1"/>
    <s v="Series B"/>
    <n v="461"/>
    <n v="4627"/>
    <n v="558"/>
    <n v="23.15"/>
    <n v="9"/>
    <s v="Yes"/>
    <s v="Yes"/>
    <n v="10"/>
    <x v="2"/>
    <n v="2920759"/>
    <n v="3"/>
    <n v="21"/>
    <n v="9.9632591311865137E-2"/>
    <n v="120596.49881132483"/>
    <n v="1.210412147505423"/>
    <x v="0"/>
    <s v="High Performer"/>
    <x v="0"/>
    <n v="0"/>
    <s v="0461M"/>
    <s v="0558M"/>
    <s v="00"/>
    <s v="01,20,596"/>
    <n v="10049.70823427707"/>
  </r>
  <r>
    <x v="4613"/>
    <n v="2004"/>
    <x v="0"/>
    <x v="2"/>
    <s v="IPO"/>
    <n v="282"/>
    <n v="4629"/>
    <n v="839"/>
    <n v="1.94"/>
    <n v="8"/>
    <s v="No"/>
    <s v="No"/>
    <n v="88"/>
    <x v="2"/>
    <n v="1625755"/>
    <n v="5"/>
    <n v="20"/>
    <n v="6.0920285158781597E-2"/>
    <n v="181248.64981637502"/>
    <n v="2.9751773049645389"/>
    <x v="2"/>
    <s v="High Performer"/>
    <x v="1"/>
    <s v="₹"/>
    <s v="₹282M"/>
    <s v="₹839M"/>
    <s v="₹0"/>
    <s v="₹1,81,249"/>
    <n v="15104.054151364586"/>
  </r>
  <r>
    <x v="4614"/>
    <n v="2009"/>
    <x v="0"/>
    <x v="7"/>
    <s v="Series A"/>
    <n v="86"/>
    <n v="4629"/>
    <n v="277"/>
    <n v="20.37"/>
    <n v="6"/>
    <s v="Yes"/>
    <s v="No"/>
    <n v="58"/>
    <x v="1"/>
    <n v="3125802"/>
    <n v="2"/>
    <n v="15"/>
    <n v="1.8578526679628428E-2"/>
    <n v="59840.138258803199"/>
    <n v="3.2209302325581395"/>
    <x v="3"/>
    <s v="Normal"/>
    <x v="0"/>
    <s v="₹"/>
    <s v="₹86M"/>
    <s v="₹277M"/>
    <s v="₹0"/>
    <s v="₹59,840"/>
    <n v="4986.6781882335999"/>
  </r>
  <r>
    <x v="4615"/>
    <n v="2020"/>
    <x v="8"/>
    <x v="5"/>
    <s v="Seed"/>
    <n v="423"/>
    <n v="4630"/>
    <n v="738"/>
    <n v="31.39"/>
    <n v="7"/>
    <s v="No"/>
    <s v="Yes"/>
    <n v="17"/>
    <x v="2"/>
    <n v="691767"/>
    <n v="1"/>
    <n v="4"/>
    <n v="9.136069114470842E-2"/>
    <n v="159395.2483801296"/>
    <n v="1.7446808510638299"/>
    <x v="0"/>
    <s v="Normal"/>
    <x v="2"/>
    <s v="$"/>
    <s v="$423M"/>
    <s v="$738M"/>
    <s v="$0"/>
    <s v="$1,59,395"/>
    <n v="13282.937365010799"/>
  </r>
  <r>
    <x v="4616"/>
    <n v="2014"/>
    <x v="9"/>
    <x v="9"/>
    <s v="IPO"/>
    <n v="159"/>
    <n v="4630"/>
    <n v="19"/>
    <n v="37.19"/>
    <n v="6"/>
    <s v="No"/>
    <s v="No"/>
    <n v="86"/>
    <x v="0"/>
    <n v="212947"/>
    <n v="5"/>
    <n v="10"/>
    <n v="3.4341252699784018E-2"/>
    <n v="4103.6717062634989"/>
    <n v="0.11949685534591195"/>
    <x v="2"/>
    <s v="Normal"/>
    <x v="1"/>
    <n v="0"/>
    <s v="0159M"/>
    <s v="019M"/>
    <s v="00"/>
    <s v="04,104"/>
    <n v="341.97264218862489"/>
  </r>
  <r>
    <x v="4617"/>
    <n v="2008"/>
    <x v="8"/>
    <x v="3"/>
    <s v="Series B"/>
    <n v="68"/>
    <n v="4630"/>
    <n v="359"/>
    <n v="27.16"/>
    <n v="4"/>
    <s v="Yes"/>
    <s v="No"/>
    <n v="42"/>
    <x v="3"/>
    <n v="1481816"/>
    <n v="3"/>
    <n v="16"/>
    <n v="1.468682505399568E-2"/>
    <n v="77537.796976241894"/>
    <n v="5.2794117647058822"/>
    <x v="3"/>
    <s v="Normal"/>
    <x v="0"/>
    <s v="$"/>
    <s v="$68M"/>
    <s v="$359M"/>
    <s v="$0"/>
    <s v="$77,538"/>
    <n v="6461.4830813534918"/>
  </r>
  <r>
    <x v="4618"/>
    <n v="2008"/>
    <x v="4"/>
    <x v="9"/>
    <s v="IPO"/>
    <n v="445"/>
    <n v="4633"/>
    <n v="285"/>
    <n v="16.239999999999998"/>
    <n v="7"/>
    <s v="No"/>
    <s v="No"/>
    <n v="49"/>
    <x v="1"/>
    <n v="3290243"/>
    <n v="5"/>
    <n v="16"/>
    <n v="9.6050075545003236E-2"/>
    <n v="61515.216922080726"/>
    <n v="0.6404494382022472"/>
    <x v="0"/>
    <s v="Normal"/>
    <x v="1"/>
    <s v="$"/>
    <s v="$445M"/>
    <s v="$285M"/>
    <s v="$0"/>
    <s v="$61,515"/>
    <n v="5126.2680768400605"/>
  </r>
  <r>
    <x v="4619"/>
    <n v="2002"/>
    <x v="6"/>
    <x v="1"/>
    <s v="Seed"/>
    <n v="208"/>
    <n v="4633"/>
    <n v="233"/>
    <n v="22.35"/>
    <n v="4"/>
    <s v="Yes"/>
    <s v="Yes"/>
    <n v="99"/>
    <x v="0"/>
    <n v="464738"/>
    <n v="1"/>
    <n v="22"/>
    <n v="4.4895316209799266E-2"/>
    <n v="50291.387869630911"/>
    <n v="1.1201923076923077"/>
    <x v="3"/>
    <s v="Normal"/>
    <x v="0"/>
    <s v="£"/>
    <s v="£208M"/>
    <s v="£233M"/>
    <s v="£0"/>
    <s v="£50,291"/>
    <n v="4190.948989135909"/>
  </r>
  <r>
    <x v="4620"/>
    <n v="2017"/>
    <x v="6"/>
    <x v="0"/>
    <s v="IPO"/>
    <n v="333"/>
    <n v="4635"/>
    <n v="221"/>
    <n v="24.28"/>
    <n v="3"/>
    <s v="Yes"/>
    <s v="No"/>
    <n v="86"/>
    <x v="3"/>
    <n v="480886"/>
    <n v="5"/>
    <n v="7"/>
    <n v="7.184466019417475E-2"/>
    <n v="47680.690399136998"/>
    <n v="0.66366366366366369"/>
    <x v="3"/>
    <s v="Normal"/>
    <x v="0"/>
    <s v="£"/>
    <s v="£333M"/>
    <s v="£221M"/>
    <s v="£0"/>
    <s v="£47,681"/>
    <n v="3973.3908665947502"/>
  </r>
  <r>
    <x v="4621"/>
    <n v="2010"/>
    <x v="1"/>
    <x v="4"/>
    <s v="IPO"/>
    <n v="450"/>
    <n v="4636"/>
    <n v="551"/>
    <n v="26.41"/>
    <n v="6"/>
    <s v="Yes"/>
    <s v="No"/>
    <n v="7"/>
    <x v="2"/>
    <n v="1763887"/>
    <n v="5"/>
    <n v="14"/>
    <n v="9.7066436583261431E-2"/>
    <n v="118852.45901639345"/>
    <n v="1.2244444444444444"/>
    <x v="3"/>
    <s v="Normal"/>
    <x v="0"/>
    <s v="¥"/>
    <s v="¥450M"/>
    <s v="¥551M"/>
    <s v="¥0"/>
    <s v="¥1,18,852"/>
    <n v="9904.3715846994528"/>
  </r>
  <r>
    <x v="4622"/>
    <n v="2003"/>
    <x v="5"/>
    <x v="0"/>
    <s v="Series A"/>
    <n v="369"/>
    <n v="4636"/>
    <n v="749"/>
    <n v="24.19"/>
    <n v="6"/>
    <s v="No"/>
    <s v="No"/>
    <n v="79"/>
    <x v="2"/>
    <n v="4258625"/>
    <n v="2"/>
    <n v="21"/>
    <n v="7.9594477998274377E-2"/>
    <n v="161561.69111302847"/>
    <n v="2.0298102981029809"/>
    <x v="0"/>
    <s v="Normal"/>
    <x v="1"/>
    <s v="¥"/>
    <s v="¥369M"/>
    <s v="¥749M"/>
    <s v="¥0"/>
    <s v="¥1,61,562"/>
    <n v="13463.474259419039"/>
  </r>
  <r>
    <x v="4623"/>
    <n v="2002"/>
    <x v="4"/>
    <x v="7"/>
    <s v="Series C"/>
    <n v="251"/>
    <n v="4638"/>
    <n v="227"/>
    <n v="5.86"/>
    <n v="1"/>
    <s v="No"/>
    <s v="No"/>
    <n v="36"/>
    <x v="2"/>
    <n v="1401701"/>
    <n v="4"/>
    <n v="22"/>
    <n v="5.4118154376886586E-2"/>
    <n v="48943.510133678312"/>
    <n v="0.90438247011952189"/>
    <x v="0"/>
    <s v="Normal"/>
    <x v="1"/>
    <s v="$"/>
    <s v="$251M"/>
    <s v="$227M"/>
    <s v="$0"/>
    <s v="$48,944"/>
    <n v="4078.6258444731925"/>
  </r>
  <r>
    <x v="4624"/>
    <n v="2010"/>
    <x v="8"/>
    <x v="2"/>
    <s v="Series A"/>
    <n v="156"/>
    <n v="4639"/>
    <n v="737"/>
    <n v="6.51"/>
    <n v="7"/>
    <s v="Yes"/>
    <s v="Yes"/>
    <n v="76"/>
    <x v="4"/>
    <n v="2817167"/>
    <n v="2"/>
    <n v="14"/>
    <n v="3.3627937055399869E-2"/>
    <n v="158870.44621685709"/>
    <n v="4.7243589743589745"/>
    <x v="0"/>
    <s v="Normal"/>
    <x v="0"/>
    <s v="$"/>
    <s v="$156M"/>
    <s v="$737M"/>
    <s v="$0"/>
    <s v="$1,58,870"/>
    <n v="13239.203851404756"/>
  </r>
  <r>
    <x v="4625"/>
    <n v="2022"/>
    <x v="1"/>
    <x v="4"/>
    <s v="Series A"/>
    <n v="104"/>
    <n v="4641"/>
    <n v="800"/>
    <n v="23.03"/>
    <n v="5"/>
    <s v="Yes"/>
    <s v="No"/>
    <n v="14"/>
    <x v="3"/>
    <n v="1447382"/>
    <n v="2"/>
    <n v="2"/>
    <n v="2.2408963585434174E-2"/>
    <n v="172376.64296487827"/>
    <n v="7.6923076923076925"/>
    <x v="0"/>
    <s v="Normal"/>
    <x v="0"/>
    <s v="¥"/>
    <s v="¥104M"/>
    <s v="¥800M"/>
    <s v="¥0"/>
    <s v="¥1,72,377"/>
    <n v="14364.720247073188"/>
  </r>
  <r>
    <x v="4626"/>
    <n v="2009"/>
    <x v="1"/>
    <x v="7"/>
    <s v="Series B"/>
    <n v="217"/>
    <n v="4642"/>
    <n v="781"/>
    <n v="47.15"/>
    <n v="6"/>
    <s v="No"/>
    <s v="No"/>
    <n v="83"/>
    <x v="2"/>
    <n v="1015469"/>
    <n v="3"/>
    <n v="15"/>
    <n v="4.6747091770788451E-2"/>
    <n v="168246.44549763034"/>
    <n v="3.5990783410138247"/>
    <x v="0"/>
    <s v="Normal"/>
    <x v="1"/>
    <s v="¥"/>
    <s v="¥217M"/>
    <s v="¥781M"/>
    <s v="¥0"/>
    <s v="¥1,68,246"/>
    <n v="14020.537124802528"/>
  </r>
  <r>
    <x v="4627"/>
    <n v="2012"/>
    <x v="8"/>
    <x v="2"/>
    <s v="Series B"/>
    <n v="267"/>
    <n v="4643"/>
    <n v="919"/>
    <n v="3.76"/>
    <n v="1"/>
    <s v="Yes"/>
    <s v="No"/>
    <n v="12"/>
    <x v="4"/>
    <n v="3898124"/>
    <n v="3"/>
    <n v="12"/>
    <n v="5.7505922894680164E-2"/>
    <n v="197932.37131165195"/>
    <n v="3.4419475655430714"/>
    <x v="2"/>
    <s v="Normal"/>
    <x v="0"/>
    <s v="$"/>
    <s v="$267M"/>
    <s v="$919M"/>
    <s v="$0"/>
    <s v="$1,97,932"/>
    <n v="16494.364275970995"/>
  </r>
  <r>
    <x v="4628"/>
    <n v="2021"/>
    <x v="0"/>
    <x v="8"/>
    <s v="IPO"/>
    <n v="73"/>
    <n v="4644"/>
    <n v="456"/>
    <n v="2.74"/>
    <n v="7"/>
    <s v="No"/>
    <s v="No"/>
    <n v="63"/>
    <x v="0"/>
    <n v="2899439"/>
    <n v="5"/>
    <n v="3"/>
    <n v="1.5719207579672698E-2"/>
    <n v="98191.214470284234"/>
    <n v="6.2465753424657535"/>
    <x v="3"/>
    <s v="Normal"/>
    <x v="1"/>
    <s v="₹"/>
    <s v="₹73M"/>
    <s v="₹456M"/>
    <s v="₹0"/>
    <s v="₹98,191"/>
    <n v="8182.6012058570195"/>
  </r>
  <r>
    <x v="4629"/>
    <n v="2003"/>
    <x v="8"/>
    <x v="0"/>
    <s v="IPO"/>
    <n v="392"/>
    <n v="4644"/>
    <n v="773"/>
    <n v="26.29"/>
    <n v="7"/>
    <s v="Yes"/>
    <s v="No"/>
    <n v="61"/>
    <x v="1"/>
    <n v="3230448"/>
    <n v="5"/>
    <n v="21"/>
    <n v="8.4409991386735578E-2"/>
    <n v="166451.33505598622"/>
    <n v="1.971938775510204"/>
    <x v="3"/>
    <s v="Normal"/>
    <x v="0"/>
    <s v="$"/>
    <s v="$392M"/>
    <s v="$773M"/>
    <s v="$0"/>
    <s v="$1,66,451"/>
    <n v="13870.944587998851"/>
  </r>
  <r>
    <x v="4630"/>
    <n v="2018"/>
    <x v="8"/>
    <x v="2"/>
    <s v="Series C"/>
    <n v="381"/>
    <n v="4646"/>
    <n v="921"/>
    <n v="22.08"/>
    <n v="8"/>
    <s v="Yes"/>
    <s v="No"/>
    <n v="24"/>
    <x v="4"/>
    <n v="4264548"/>
    <n v="4"/>
    <n v="6"/>
    <n v="8.2006026689625477E-2"/>
    <n v="198235.04089539387"/>
    <n v="2.4173228346456694"/>
    <x v="0"/>
    <s v="High Performer"/>
    <x v="0"/>
    <s v="$"/>
    <s v="$381M"/>
    <s v="$921M"/>
    <s v="$0"/>
    <s v="$1,98,235"/>
    <n v="16519.586741282823"/>
  </r>
  <r>
    <x v="4631"/>
    <n v="2021"/>
    <x v="5"/>
    <x v="3"/>
    <s v="IPO"/>
    <n v="144"/>
    <n v="4647"/>
    <n v="775"/>
    <n v="26.78"/>
    <n v="9"/>
    <s v="No"/>
    <s v="No"/>
    <n v="48"/>
    <x v="4"/>
    <n v="1211714"/>
    <n v="5"/>
    <n v="3"/>
    <n v="3.0987734021949646E-2"/>
    <n v="166774.26296535399"/>
    <n v="5.3819444444444446"/>
    <x v="0"/>
    <s v="High Performer"/>
    <x v="1"/>
    <s v="¥"/>
    <s v="¥144M"/>
    <s v="¥775M"/>
    <s v="¥0"/>
    <s v="¥1,66,774"/>
    <n v="13897.855247112833"/>
  </r>
  <r>
    <x v="4632"/>
    <n v="2011"/>
    <x v="4"/>
    <x v="1"/>
    <s v="Series A"/>
    <n v="119"/>
    <n v="4647"/>
    <n v="313"/>
    <n v="44.38"/>
    <n v="3"/>
    <s v="Yes"/>
    <s v="No"/>
    <n v="64"/>
    <x v="0"/>
    <n v="86831"/>
    <n v="2"/>
    <n v="13"/>
    <n v="2.5607919087583388E-2"/>
    <n v="67355.282978265546"/>
    <n v="2.6302521008403361"/>
    <x v="3"/>
    <s v="Normal"/>
    <x v="0"/>
    <s v="$"/>
    <s v="$119M"/>
    <s v="$313M"/>
    <s v="$0"/>
    <s v="$67,355"/>
    <n v="5612.9402481887955"/>
  </r>
  <r>
    <x v="4633"/>
    <n v="2015"/>
    <x v="8"/>
    <x v="0"/>
    <s v="Series A"/>
    <n v="345"/>
    <n v="4648"/>
    <n v="292"/>
    <n v="23.45"/>
    <n v="6"/>
    <s v="No"/>
    <s v="Yes"/>
    <n v="88"/>
    <x v="2"/>
    <n v="279876"/>
    <n v="2"/>
    <n v="9"/>
    <n v="7.4225473321858859E-2"/>
    <n v="62822.719449225471"/>
    <n v="0.84637681159420286"/>
    <x v="0"/>
    <s v="Normal"/>
    <x v="2"/>
    <s v="$"/>
    <s v="$345M"/>
    <s v="$292M"/>
    <s v="$0"/>
    <s v="$62,823"/>
    <n v="5235.2266207687899"/>
  </r>
  <r>
    <x v="4634"/>
    <n v="2022"/>
    <x v="9"/>
    <x v="5"/>
    <s v="Seed"/>
    <n v="242"/>
    <n v="4649"/>
    <n v="799"/>
    <n v="1.29"/>
    <n v="9"/>
    <s v="Yes"/>
    <s v="No"/>
    <n v="94"/>
    <x v="2"/>
    <n v="69777"/>
    <n v="1"/>
    <n v="2"/>
    <n v="5.205420520542052E-2"/>
    <n v="171864.91718649172"/>
    <n v="3.3016528925619837"/>
    <x v="3"/>
    <s v="High Performer"/>
    <x v="0"/>
    <n v="0"/>
    <s v="0242M"/>
    <s v="0799M"/>
    <s v="00"/>
    <s v="01,71,865"/>
    <n v="14322.076432207643"/>
  </r>
  <r>
    <x v="4635"/>
    <n v="2007"/>
    <x v="8"/>
    <x v="6"/>
    <s v="Series B"/>
    <n v="353"/>
    <n v="4650"/>
    <n v="321"/>
    <n v="18.059999999999999"/>
    <n v="2"/>
    <s v="No"/>
    <s v="Yes"/>
    <n v="3"/>
    <x v="1"/>
    <n v="804369"/>
    <n v="3"/>
    <n v="17"/>
    <n v="7.5913978494623655E-2"/>
    <n v="69032.258064516136"/>
    <n v="0.90934844192634556"/>
    <x v="3"/>
    <s v="Normal"/>
    <x v="2"/>
    <s v="$"/>
    <s v="$353M"/>
    <s v="$321M"/>
    <s v="$0"/>
    <s v="$69,032"/>
    <n v="5752.688172043011"/>
  </r>
  <r>
    <x v="4636"/>
    <n v="2022"/>
    <x v="1"/>
    <x v="2"/>
    <s v="Series A"/>
    <n v="411"/>
    <n v="4651"/>
    <n v="216"/>
    <n v="47.48"/>
    <n v="3"/>
    <s v="Yes"/>
    <s v="Yes"/>
    <n v="24"/>
    <x v="4"/>
    <n v="434757"/>
    <n v="2"/>
    <n v="2"/>
    <n v="8.8368092883250912E-2"/>
    <n v="46441.625456890994"/>
    <n v="0.52554744525547448"/>
    <x v="3"/>
    <s v="Normal"/>
    <x v="0"/>
    <s v="¥"/>
    <s v="¥411M"/>
    <s v="¥216M"/>
    <s v="¥0"/>
    <s v="¥46,442"/>
    <n v="3870.135454740916"/>
  </r>
  <r>
    <x v="4637"/>
    <n v="2008"/>
    <x v="7"/>
    <x v="2"/>
    <s v="Series B"/>
    <n v="391"/>
    <n v="4653"/>
    <n v="602"/>
    <n v="9.7200000000000006"/>
    <n v="9"/>
    <s v="Yes"/>
    <s v="No"/>
    <n v="13"/>
    <x v="2"/>
    <n v="664631"/>
    <n v="3"/>
    <n v="16"/>
    <n v="8.4031807436062755E-2"/>
    <n v="129378.89533634215"/>
    <n v="1.5396419437340154"/>
    <x v="3"/>
    <s v="High Performer"/>
    <x v="0"/>
    <s v="A$"/>
    <s v="A$391M"/>
    <s v="A$602M"/>
    <s v="A$0"/>
    <s v="A$1,29,379"/>
    <n v="10781.574611361846"/>
  </r>
  <r>
    <x v="4638"/>
    <n v="2011"/>
    <x v="9"/>
    <x v="4"/>
    <s v="Series C"/>
    <n v="411"/>
    <n v="4653"/>
    <n v="750"/>
    <n v="46.12"/>
    <n v="8"/>
    <s v="Yes"/>
    <s v="Yes"/>
    <n v="35"/>
    <x v="3"/>
    <n v="986237"/>
    <n v="4"/>
    <n v="13"/>
    <n v="8.8330109606705356E-2"/>
    <n v="161186.33139909737"/>
    <n v="1.8248175182481752"/>
    <x v="1"/>
    <s v="High Performer"/>
    <x v="0"/>
    <n v="0"/>
    <s v="0411M"/>
    <s v="0750M"/>
    <s v="00"/>
    <s v="01,61,186"/>
    <n v="13432.194283258114"/>
  </r>
  <r>
    <x v="4639"/>
    <n v="2015"/>
    <x v="3"/>
    <x v="0"/>
    <s v="IPO"/>
    <n v="46"/>
    <n v="4655"/>
    <n v="855"/>
    <n v="28.82"/>
    <n v="5"/>
    <s v="No"/>
    <s v="Yes"/>
    <n v="39"/>
    <x v="2"/>
    <n v="196443"/>
    <n v="5"/>
    <n v="9"/>
    <n v="9.8818474758324386E-3"/>
    <n v="183673.46938775509"/>
    <n v="18.586956521739129"/>
    <x v="3"/>
    <s v="Normal"/>
    <x v="2"/>
    <s v="€"/>
    <s v="€46M"/>
    <s v="€855M"/>
    <s v="€0"/>
    <s v="€1,83,673"/>
    <n v="15306.122448979591"/>
  </r>
  <r>
    <x v="4640"/>
    <n v="2012"/>
    <x v="1"/>
    <x v="9"/>
    <s v="Series B"/>
    <n v="492"/>
    <n v="4659"/>
    <n v="937"/>
    <n v="46.51"/>
    <n v="2"/>
    <s v="Yes"/>
    <s v="Yes"/>
    <n v="61"/>
    <x v="0"/>
    <n v="3714380"/>
    <n v="3"/>
    <n v="12"/>
    <n v="0.1056020605280103"/>
    <n v="201116.11933891394"/>
    <n v="1.9044715447154472"/>
    <x v="3"/>
    <s v="Normal"/>
    <x v="0"/>
    <s v="¥"/>
    <s v="¥492M"/>
    <s v="¥937M"/>
    <s v="¥0"/>
    <s v="¥2,01,116"/>
    <n v="16759.67661157616"/>
  </r>
  <r>
    <x v="4641"/>
    <n v="2010"/>
    <x v="9"/>
    <x v="6"/>
    <s v="Seed"/>
    <n v="359"/>
    <n v="4660"/>
    <n v="509"/>
    <n v="48.48"/>
    <n v="6"/>
    <s v="Yes"/>
    <s v="No"/>
    <n v="37"/>
    <x v="2"/>
    <n v="2119205"/>
    <n v="1"/>
    <n v="14"/>
    <n v="7.7038626609442065E-2"/>
    <n v="109227.4678111588"/>
    <n v="1.4178272980501392"/>
    <x v="0"/>
    <s v="Normal"/>
    <x v="0"/>
    <n v="0"/>
    <s v="0359M"/>
    <s v="0509M"/>
    <s v="00"/>
    <s v="01,09,227"/>
    <n v="9102.2889842632339"/>
  </r>
  <r>
    <x v="4642"/>
    <n v="2000"/>
    <x v="6"/>
    <x v="1"/>
    <s v="Series B"/>
    <n v="114"/>
    <n v="4661"/>
    <n v="288"/>
    <n v="12.77"/>
    <n v="4"/>
    <s v="No"/>
    <s v="No"/>
    <n v="28"/>
    <x v="3"/>
    <n v="3584100"/>
    <n v="3"/>
    <n v="24"/>
    <n v="2.4458270757348209E-2"/>
    <n v="61789.31559751126"/>
    <n v="2.5263157894736841"/>
    <x v="0"/>
    <s v="Normal"/>
    <x v="1"/>
    <s v="£"/>
    <s v="£114M"/>
    <s v="£288M"/>
    <s v="£0"/>
    <s v="£61,789"/>
    <n v="5149.1096331259387"/>
  </r>
  <r>
    <x v="4643"/>
    <n v="2005"/>
    <x v="7"/>
    <x v="1"/>
    <s v="Series A"/>
    <n v="271"/>
    <n v="4661"/>
    <n v="572"/>
    <n v="3.15"/>
    <n v="3"/>
    <s v="Yes"/>
    <s v="No"/>
    <n v="53"/>
    <x v="1"/>
    <n v="789815"/>
    <n v="2"/>
    <n v="19"/>
    <n v="5.8142029607380394E-2"/>
    <n v="122720.4462561682"/>
    <n v="2.1107011070110699"/>
    <x v="0"/>
    <s v="Normal"/>
    <x v="0"/>
    <s v="A$"/>
    <s v="A$271M"/>
    <s v="A$572M"/>
    <s v="A$0"/>
    <s v="A$1,22,720"/>
    <n v="10226.703854680683"/>
  </r>
  <r>
    <x v="4644"/>
    <n v="2022"/>
    <x v="6"/>
    <x v="5"/>
    <s v="Series A"/>
    <n v="256"/>
    <n v="4661"/>
    <n v="188"/>
    <n v="33.6"/>
    <n v="1"/>
    <s v="Yes"/>
    <s v="No"/>
    <n v="26"/>
    <x v="0"/>
    <n v="1533185"/>
    <n v="2"/>
    <n v="2"/>
    <n v="5.4923836086676676E-2"/>
    <n v="40334.692126153182"/>
    <n v="0.734375"/>
    <x v="3"/>
    <s v="Normal"/>
    <x v="0"/>
    <s v="£"/>
    <s v="£256M"/>
    <s v="£188M"/>
    <s v="£0"/>
    <s v="£40,335"/>
    <n v="3361.2243438460987"/>
  </r>
  <r>
    <x v="4645"/>
    <n v="2011"/>
    <x v="0"/>
    <x v="3"/>
    <s v="IPO"/>
    <n v="431"/>
    <n v="4664"/>
    <n v="135"/>
    <n v="38.36"/>
    <n v="7"/>
    <s v="Yes"/>
    <s v="Yes"/>
    <n v="97"/>
    <x v="0"/>
    <n v="4696829"/>
    <n v="5"/>
    <n v="13"/>
    <n v="9.2409948542024015E-2"/>
    <n v="28945.111492281303"/>
    <n v="0.31322505800464034"/>
    <x v="3"/>
    <s v="Normal"/>
    <x v="0"/>
    <s v="₹"/>
    <s v="₹431M"/>
    <s v="₹135M"/>
    <s v="₹0"/>
    <s v="₹28,945"/>
    <n v="2412.0926243567751"/>
  </r>
  <r>
    <x v="4646"/>
    <n v="2017"/>
    <x v="5"/>
    <x v="2"/>
    <s v="Series C"/>
    <n v="355"/>
    <n v="4665"/>
    <n v="134"/>
    <n v="45.19"/>
    <n v="9"/>
    <s v="Yes"/>
    <s v="No"/>
    <n v="22"/>
    <x v="1"/>
    <n v="257064"/>
    <n v="4"/>
    <n v="7"/>
    <n v="7.6098606645230438E-2"/>
    <n v="28724.544480171491"/>
    <n v="0.37746478873239436"/>
    <x v="3"/>
    <s v="High Performer"/>
    <x v="0"/>
    <s v="¥"/>
    <s v="¥355M"/>
    <s v="¥134M"/>
    <s v="¥0"/>
    <s v="¥28,725"/>
    <n v="2393.7120400142908"/>
  </r>
  <r>
    <x v="4647"/>
    <n v="2011"/>
    <x v="6"/>
    <x v="1"/>
    <s v="Series A"/>
    <n v="303"/>
    <n v="4665"/>
    <n v="644"/>
    <n v="21.8"/>
    <n v="9"/>
    <s v="No"/>
    <s v="No"/>
    <n v="85"/>
    <x v="3"/>
    <n v="1304266"/>
    <n v="2"/>
    <n v="13"/>
    <n v="6.4951768488745981E-2"/>
    <n v="138049.30332261522"/>
    <n v="2.1254125412541254"/>
    <x v="0"/>
    <s v="High Performer"/>
    <x v="1"/>
    <s v="£"/>
    <s v="£303M"/>
    <s v="£644M"/>
    <s v="£0"/>
    <s v="£1,38,049"/>
    <n v="11504.108610217934"/>
  </r>
  <r>
    <x v="4648"/>
    <n v="2018"/>
    <x v="8"/>
    <x v="3"/>
    <s v="Series B"/>
    <n v="239"/>
    <n v="4665"/>
    <n v="130"/>
    <n v="8.5500000000000007"/>
    <n v="6"/>
    <s v="No"/>
    <s v="No"/>
    <n v="84"/>
    <x v="3"/>
    <n v="3530960"/>
    <n v="3"/>
    <n v="6"/>
    <n v="5.1232583065380491E-2"/>
    <n v="27867.095391211147"/>
    <n v="0.54393305439330542"/>
    <x v="0"/>
    <s v="Normal"/>
    <x v="1"/>
    <s v="$"/>
    <s v="$239M"/>
    <s v="$130M"/>
    <s v="$0"/>
    <s v="$27,867"/>
    <n v="2322.2579492675954"/>
  </r>
  <r>
    <x v="4649"/>
    <n v="2022"/>
    <x v="4"/>
    <x v="2"/>
    <s v="Series B"/>
    <n v="291"/>
    <n v="4665"/>
    <n v="654"/>
    <n v="30.39"/>
    <n v="5"/>
    <s v="Yes"/>
    <s v="Yes"/>
    <n v="72"/>
    <x v="0"/>
    <n v="234062"/>
    <n v="3"/>
    <n v="2"/>
    <n v="6.2379421221864954E-2"/>
    <n v="140192.92604501607"/>
    <n v="2.2474226804123711"/>
    <x v="3"/>
    <s v="Normal"/>
    <x v="0"/>
    <s v="$"/>
    <s v="$291M"/>
    <s v="$654M"/>
    <s v="$0"/>
    <s v="$1,40,193"/>
    <n v="11682.743837084674"/>
  </r>
  <r>
    <x v="4650"/>
    <n v="2008"/>
    <x v="7"/>
    <x v="3"/>
    <s v="Series B"/>
    <n v="452"/>
    <n v="4665"/>
    <n v="881"/>
    <n v="9.5299999999999994"/>
    <n v="4"/>
    <s v="Yes"/>
    <s v="No"/>
    <n v="59"/>
    <x v="2"/>
    <n v="2594244"/>
    <n v="3"/>
    <n v="16"/>
    <n v="9.6891747052518754E-2"/>
    <n v="188853.16184351555"/>
    <n v="1.9491150442477876"/>
    <x v="0"/>
    <s v="Normal"/>
    <x v="0"/>
    <s v="A$"/>
    <s v="A$452M"/>
    <s v="A$881M"/>
    <s v="A$0"/>
    <s v="A$1,88,853"/>
    <n v="15737.763486959628"/>
  </r>
  <r>
    <x v="4651"/>
    <n v="2004"/>
    <x v="8"/>
    <x v="8"/>
    <s v="IPO"/>
    <n v="129"/>
    <n v="4666"/>
    <n v="858"/>
    <n v="20.3"/>
    <n v="2"/>
    <s v="No"/>
    <s v="Yes"/>
    <n v="63"/>
    <x v="2"/>
    <n v="439094"/>
    <n v="5"/>
    <n v="20"/>
    <n v="2.7646806686669523E-2"/>
    <n v="183883.41191598799"/>
    <n v="6.6511627906976747"/>
    <x v="0"/>
    <s v="Normal"/>
    <x v="2"/>
    <s v="$"/>
    <s v="$129M"/>
    <s v="$858M"/>
    <s v="$0"/>
    <s v="$1,83,883"/>
    <n v="15323.617659665666"/>
  </r>
  <r>
    <x v="4652"/>
    <n v="2001"/>
    <x v="2"/>
    <x v="0"/>
    <s v="Seed"/>
    <n v="254"/>
    <n v="4667"/>
    <n v="593"/>
    <n v="40.51"/>
    <n v="8"/>
    <s v="No"/>
    <s v="Yes"/>
    <n v="67"/>
    <x v="4"/>
    <n v="1740181"/>
    <n v="1"/>
    <n v="23"/>
    <n v="5.4424683951146344E-2"/>
    <n v="127062.35268909363"/>
    <n v="2.3346456692913384"/>
    <x v="3"/>
    <s v="High Performer"/>
    <x v="2"/>
    <s v="€"/>
    <s v="€254M"/>
    <s v="€593M"/>
    <s v="€0"/>
    <s v="€1,27,062"/>
    <n v="10588.529390757803"/>
  </r>
  <r>
    <x v="4653"/>
    <n v="2014"/>
    <x v="2"/>
    <x v="6"/>
    <s v="Seed"/>
    <n v="393"/>
    <n v="4668"/>
    <n v="607"/>
    <n v="11.13"/>
    <n v="7"/>
    <s v="Yes"/>
    <s v="No"/>
    <n v="29"/>
    <x v="2"/>
    <n v="1753034"/>
    <n v="1"/>
    <n v="10"/>
    <n v="8.4190231362467866E-2"/>
    <n v="130034.27592116538"/>
    <n v="1.5445292620865141"/>
    <x v="3"/>
    <s v="Normal"/>
    <x v="0"/>
    <s v="€"/>
    <s v="€393M"/>
    <s v="€607M"/>
    <s v="€0"/>
    <s v="€1,30,034"/>
    <n v="10836.189660097116"/>
  </r>
  <r>
    <x v="4654"/>
    <n v="2001"/>
    <x v="4"/>
    <x v="2"/>
    <s v="Series A"/>
    <n v="316"/>
    <n v="4668"/>
    <n v="270"/>
    <n v="32.700000000000003"/>
    <n v="1"/>
    <s v="Yes"/>
    <s v="No"/>
    <n v="38"/>
    <x v="3"/>
    <n v="918835"/>
    <n v="2"/>
    <n v="23"/>
    <n v="6.7694944301628104E-2"/>
    <n v="57840.616966580979"/>
    <n v="0.85443037974683544"/>
    <x v="0"/>
    <s v="Normal"/>
    <x v="0"/>
    <s v="$"/>
    <s v="$316M"/>
    <s v="$270M"/>
    <s v="$0"/>
    <s v="$57,841"/>
    <n v="4820.051413881748"/>
  </r>
  <r>
    <x v="4655"/>
    <n v="2016"/>
    <x v="8"/>
    <x v="3"/>
    <s v="Series B"/>
    <n v="237"/>
    <n v="4669"/>
    <n v="158"/>
    <n v="14.2"/>
    <n v="3"/>
    <s v="No"/>
    <s v="Yes"/>
    <n v="56"/>
    <x v="2"/>
    <n v="2629465"/>
    <n v="3"/>
    <n v="8"/>
    <n v="5.0760334118654958E-2"/>
    <n v="33840.22274576997"/>
    <n v="0.66666666666666663"/>
    <x v="0"/>
    <s v="Normal"/>
    <x v="2"/>
    <s v="$"/>
    <s v="$237M"/>
    <s v="$158M"/>
    <s v="$0"/>
    <s v="$33,840"/>
    <n v="2820.0185621474975"/>
  </r>
  <r>
    <x v="4656"/>
    <n v="2010"/>
    <x v="4"/>
    <x v="4"/>
    <s v="Series A"/>
    <n v="237"/>
    <n v="4671"/>
    <n v="287"/>
    <n v="8.8699999999999992"/>
    <n v="3"/>
    <s v="Yes"/>
    <s v="No"/>
    <n v="22"/>
    <x v="2"/>
    <n v="850025"/>
    <n v="2"/>
    <n v="14"/>
    <n v="5.073859987154785E-2"/>
    <n v="61442.945836009421"/>
    <n v="1.2109704641350212"/>
    <x v="3"/>
    <s v="Normal"/>
    <x v="0"/>
    <s v="$"/>
    <s v="$237M"/>
    <s v="$287M"/>
    <s v="$0"/>
    <s v="$61,443"/>
    <n v="5120.2454863341181"/>
  </r>
  <r>
    <x v="4657"/>
    <n v="2018"/>
    <x v="5"/>
    <x v="3"/>
    <s v="IPO"/>
    <n v="403"/>
    <n v="4672"/>
    <n v="47"/>
    <n v="43.73"/>
    <n v="7"/>
    <s v="No"/>
    <s v="No"/>
    <n v="21"/>
    <x v="2"/>
    <n v="3912025"/>
    <n v="5"/>
    <n v="6"/>
    <n v="8.6258561643835621E-2"/>
    <n v="10059.931506849314"/>
    <n v="0.11662531017369727"/>
    <x v="3"/>
    <s v="Normal"/>
    <x v="1"/>
    <s v="¥"/>
    <s v="¥403M"/>
    <s v="¥47M"/>
    <s v="¥0"/>
    <s v="¥10,060"/>
    <n v="838.32762557077626"/>
  </r>
  <r>
    <x v="4658"/>
    <n v="2012"/>
    <x v="6"/>
    <x v="0"/>
    <s v="Series C"/>
    <n v="305"/>
    <n v="4673"/>
    <n v="667"/>
    <n v="49.04"/>
    <n v="8"/>
    <s v="No"/>
    <s v="No"/>
    <n v="33"/>
    <x v="3"/>
    <n v="2876731"/>
    <n v="4"/>
    <n v="12"/>
    <n v="6.5268564091589987E-2"/>
    <n v="142734.85983308367"/>
    <n v="2.1868852459016392"/>
    <x v="3"/>
    <s v="High Performer"/>
    <x v="1"/>
    <s v="£"/>
    <s v="£305M"/>
    <s v="£667M"/>
    <s v="£0"/>
    <s v="£1,42,735"/>
    <n v="11894.571652756973"/>
  </r>
  <r>
    <x v="4659"/>
    <n v="2007"/>
    <x v="7"/>
    <x v="6"/>
    <s v="Series A"/>
    <n v="420"/>
    <n v="4674"/>
    <n v="691"/>
    <n v="49.01"/>
    <n v="4"/>
    <s v="Yes"/>
    <s v="No"/>
    <n v="33"/>
    <x v="3"/>
    <n v="3276266"/>
    <n v="2"/>
    <n v="17"/>
    <n v="8.9858793324775352E-2"/>
    <n v="147839.10997004708"/>
    <n v="1.6452380952380952"/>
    <x v="0"/>
    <s v="Normal"/>
    <x v="0"/>
    <s v="A$"/>
    <s v="A$420M"/>
    <s v="A$691M"/>
    <s v="A$0"/>
    <s v="A$1,47,839"/>
    <n v="12319.925830837255"/>
  </r>
  <r>
    <x v="4660"/>
    <n v="2006"/>
    <x v="5"/>
    <x v="3"/>
    <s v="IPO"/>
    <n v="133"/>
    <n v="4675"/>
    <n v="987"/>
    <n v="8.5299999999999994"/>
    <n v="8"/>
    <s v="No"/>
    <s v="No"/>
    <n v="30"/>
    <x v="3"/>
    <n v="69453"/>
    <n v="5"/>
    <n v="18"/>
    <n v="2.8449197860962568E-2"/>
    <n v="211122.99465240643"/>
    <n v="7.4210526315789478"/>
    <x v="3"/>
    <s v="High Performer"/>
    <x v="1"/>
    <s v="¥"/>
    <s v="¥133M"/>
    <s v="¥987M"/>
    <s v="¥0"/>
    <s v="¥2,11,123"/>
    <n v="17593.582887700533"/>
  </r>
  <r>
    <x v="4661"/>
    <n v="2001"/>
    <x v="8"/>
    <x v="7"/>
    <s v="Series B"/>
    <n v="474"/>
    <n v="4677"/>
    <n v="151"/>
    <n v="33.96"/>
    <n v="2"/>
    <s v="No"/>
    <s v="No"/>
    <n v="29"/>
    <x v="0"/>
    <n v="4758478"/>
    <n v="3"/>
    <n v="23"/>
    <n v="0.1013470173187941"/>
    <n v="32285.65319649348"/>
    <n v="0.31856540084388185"/>
    <x v="3"/>
    <s v="Normal"/>
    <x v="1"/>
    <s v="$"/>
    <s v="$474M"/>
    <s v="$151M"/>
    <s v="$0"/>
    <s v="$32,286"/>
    <n v="2690.47109970779"/>
  </r>
  <r>
    <x v="4662"/>
    <n v="2021"/>
    <x v="4"/>
    <x v="2"/>
    <s v="Series A"/>
    <n v="404"/>
    <n v="4679"/>
    <n v="983"/>
    <n v="22.3"/>
    <n v="4"/>
    <s v="No"/>
    <s v="Yes"/>
    <n v="2"/>
    <x v="2"/>
    <n v="2432232"/>
    <n v="2"/>
    <n v="3"/>
    <n v="8.6343235734131218E-2"/>
    <n v="210087.62556101731"/>
    <n v="2.4331683168316833"/>
    <x v="0"/>
    <s v="Normal"/>
    <x v="2"/>
    <s v="$"/>
    <s v="$404M"/>
    <s v="$983M"/>
    <s v="$0"/>
    <s v="$2,10,088"/>
    <n v="17507.302130084776"/>
  </r>
  <r>
    <x v="4663"/>
    <n v="2012"/>
    <x v="8"/>
    <x v="1"/>
    <s v="Series C"/>
    <n v="104"/>
    <n v="4679"/>
    <n v="738"/>
    <n v="20.84"/>
    <n v="3"/>
    <s v="No"/>
    <s v="No"/>
    <n v="67"/>
    <x v="3"/>
    <n v="4655970"/>
    <n v="4"/>
    <n v="12"/>
    <n v="2.2226971575122888E-2"/>
    <n v="157726.00983116051"/>
    <n v="7.0961538461538458"/>
    <x v="3"/>
    <s v="Normal"/>
    <x v="1"/>
    <s v="$"/>
    <s v="$104M"/>
    <s v="$738M"/>
    <s v="$0"/>
    <s v="$1,57,726"/>
    <n v="13143.834152596708"/>
  </r>
  <r>
    <x v="4664"/>
    <n v="2018"/>
    <x v="6"/>
    <x v="5"/>
    <s v="IPO"/>
    <n v="398"/>
    <n v="4679"/>
    <n v="613"/>
    <n v="8.8800000000000008"/>
    <n v="2"/>
    <s v="No"/>
    <s v="Yes"/>
    <n v="98"/>
    <x v="0"/>
    <n v="1124854"/>
    <n v="5"/>
    <n v="6"/>
    <n v="8.5060910450951058E-2"/>
    <n v="131010.89976490704"/>
    <n v="1.5402010050251256"/>
    <x v="0"/>
    <s v="Normal"/>
    <x v="2"/>
    <s v="£"/>
    <s v="£398M"/>
    <s v="£613M"/>
    <s v="£0"/>
    <s v="£1,31,011"/>
    <n v="10917.574980408919"/>
  </r>
  <r>
    <x v="4665"/>
    <n v="2003"/>
    <x v="0"/>
    <x v="6"/>
    <s v="IPO"/>
    <n v="133"/>
    <n v="4679"/>
    <n v="327"/>
    <n v="26.44"/>
    <n v="1"/>
    <s v="Yes"/>
    <s v="Yes"/>
    <n v="87"/>
    <x v="0"/>
    <n v="1312447"/>
    <n v="5"/>
    <n v="21"/>
    <n v="2.8424877110493695E-2"/>
    <n v="69886.727933319082"/>
    <n v="2.4586466165413534"/>
    <x v="2"/>
    <s v="Normal"/>
    <x v="0"/>
    <s v="₹"/>
    <s v="₹133M"/>
    <s v="₹327M"/>
    <s v="₹0"/>
    <s v="₹69,887"/>
    <n v="5823.8939944432568"/>
  </r>
  <r>
    <x v="4666"/>
    <n v="2005"/>
    <x v="3"/>
    <x v="3"/>
    <s v="Series A"/>
    <n v="99"/>
    <n v="4680"/>
    <n v="980"/>
    <n v="26.42"/>
    <n v="5"/>
    <s v="No"/>
    <s v="Yes"/>
    <n v="49"/>
    <x v="1"/>
    <n v="4161201"/>
    <n v="2"/>
    <n v="19"/>
    <n v="2.1153846153846155E-2"/>
    <n v="209401.70940170941"/>
    <n v="9.8989898989898997"/>
    <x v="0"/>
    <s v="Normal"/>
    <x v="2"/>
    <s v="€"/>
    <s v="€99M"/>
    <s v="€980M"/>
    <s v="€0"/>
    <s v="€2,09,402"/>
    <n v="17450.142450142452"/>
  </r>
  <r>
    <x v="4667"/>
    <n v="2000"/>
    <x v="6"/>
    <x v="9"/>
    <s v="Series B"/>
    <n v="175"/>
    <n v="4682"/>
    <n v="899"/>
    <n v="0.54"/>
    <n v="4"/>
    <s v="Yes"/>
    <s v="No"/>
    <n v="89"/>
    <x v="4"/>
    <n v="1713755"/>
    <n v="3"/>
    <n v="24"/>
    <n v="3.73771892353695E-2"/>
    <n v="192011.96070055533"/>
    <n v="5.137142857142857"/>
    <x v="3"/>
    <s v="Normal"/>
    <x v="0"/>
    <s v="£"/>
    <s v="£175M"/>
    <s v="£899M"/>
    <s v="£0"/>
    <s v="£1,92,012"/>
    <n v="16000.996725046276"/>
  </r>
  <r>
    <x v="4668"/>
    <n v="2008"/>
    <x v="8"/>
    <x v="6"/>
    <s v="Series A"/>
    <n v="455"/>
    <n v="4682"/>
    <n v="699"/>
    <n v="28.33"/>
    <n v="2"/>
    <s v="Yes"/>
    <s v="Yes"/>
    <n v="92"/>
    <x v="3"/>
    <n v="1922572"/>
    <n v="2"/>
    <n v="16"/>
    <n v="9.7180692011960695E-2"/>
    <n v="149295.17300299017"/>
    <n v="1.5362637362637364"/>
    <x v="3"/>
    <s v="Normal"/>
    <x v="0"/>
    <s v="$"/>
    <s v="$455M"/>
    <s v="$699M"/>
    <s v="$0"/>
    <s v="$1,49,295"/>
    <n v="12441.264416915848"/>
  </r>
  <r>
    <x v="4669"/>
    <n v="2004"/>
    <x v="4"/>
    <x v="0"/>
    <s v="Series C"/>
    <n v="378"/>
    <n v="4683"/>
    <n v="632"/>
    <n v="31.4"/>
    <n v="7"/>
    <s v="No"/>
    <s v="Yes"/>
    <n v="52"/>
    <x v="3"/>
    <n v="3532757"/>
    <n v="4"/>
    <n v="20"/>
    <n v="8.0717488789237665E-2"/>
    <n v="134956.2246423233"/>
    <n v="1.6719576719576719"/>
    <x v="0"/>
    <s v="Normal"/>
    <x v="2"/>
    <s v="$"/>
    <s v="$378M"/>
    <s v="$632M"/>
    <s v="$0"/>
    <s v="$1,34,956"/>
    <n v="11246.352053526942"/>
  </r>
  <r>
    <x v="4670"/>
    <n v="2007"/>
    <x v="1"/>
    <x v="2"/>
    <s v="Series A"/>
    <n v="161"/>
    <n v="4684"/>
    <n v="440"/>
    <n v="11.19"/>
    <n v="9"/>
    <s v="Yes"/>
    <s v="No"/>
    <n v="35"/>
    <x v="4"/>
    <n v="2016591"/>
    <n v="2"/>
    <n v="17"/>
    <n v="3.4372331340734412E-2"/>
    <n v="93936.806148590942"/>
    <n v="2.7329192546583849"/>
    <x v="3"/>
    <s v="High Performer"/>
    <x v="0"/>
    <s v="¥"/>
    <s v="¥161M"/>
    <s v="¥440M"/>
    <s v="¥0"/>
    <s v="¥93,937"/>
    <n v="7828.0671790492461"/>
  </r>
  <r>
    <x v="4671"/>
    <n v="2009"/>
    <x v="8"/>
    <x v="6"/>
    <s v="Series C"/>
    <n v="429"/>
    <n v="4685"/>
    <n v="793"/>
    <n v="20.83"/>
    <n v="8"/>
    <s v="Yes"/>
    <s v="No"/>
    <n v="21"/>
    <x v="0"/>
    <n v="3560454"/>
    <n v="4"/>
    <n v="15"/>
    <n v="9.1568836712913548E-2"/>
    <n v="169263.60725720384"/>
    <n v="1.8484848484848484"/>
    <x v="3"/>
    <s v="High Performer"/>
    <x v="0"/>
    <s v="$"/>
    <s v="$429M"/>
    <s v="$793M"/>
    <s v="$0"/>
    <s v="$1,69,264"/>
    <n v="14105.300604766986"/>
  </r>
  <r>
    <x v="4672"/>
    <n v="2022"/>
    <x v="5"/>
    <x v="5"/>
    <s v="IPO"/>
    <n v="415"/>
    <n v="4686"/>
    <n v="580"/>
    <n v="0.21"/>
    <n v="5"/>
    <s v="Yes"/>
    <s v="Yes"/>
    <n v="64"/>
    <x v="0"/>
    <n v="4625352"/>
    <n v="5"/>
    <n v="2"/>
    <n v="8.8561673068715319E-2"/>
    <n v="123772.94067434913"/>
    <n v="1.3975903614457832"/>
    <x v="3"/>
    <s v="Normal"/>
    <x v="0"/>
    <s v="¥"/>
    <s v="¥415M"/>
    <s v="¥580M"/>
    <s v="¥0"/>
    <s v="¥1,23,773"/>
    <n v="10314.411722862427"/>
  </r>
  <r>
    <x v="4673"/>
    <n v="2009"/>
    <x v="7"/>
    <x v="4"/>
    <s v="Series A"/>
    <n v="393"/>
    <n v="4687"/>
    <n v="641"/>
    <n v="19.489999999999998"/>
    <n v="8"/>
    <s v="No"/>
    <s v="Yes"/>
    <n v="69"/>
    <x v="2"/>
    <n v="3765605"/>
    <n v="2"/>
    <n v="15"/>
    <n v="8.3848943887347982E-2"/>
    <n v="136761.25453381694"/>
    <n v="1.6310432569974556"/>
    <x v="3"/>
    <s v="High Performer"/>
    <x v="2"/>
    <s v="A$"/>
    <s v="A$393M"/>
    <s v="A$641M"/>
    <s v="A$0"/>
    <s v="A$1,36,761"/>
    <n v="11396.771211151412"/>
  </r>
  <r>
    <x v="4674"/>
    <n v="2015"/>
    <x v="3"/>
    <x v="8"/>
    <s v="Seed"/>
    <n v="378"/>
    <n v="4689"/>
    <n v="809"/>
    <n v="49.59"/>
    <n v="6"/>
    <s v="Yes"/>
    <s v="No"/>
    <n v="98"/>
    <x v="1"/>
    <n v="2906558"/>
    <n v="1"/>
    <n v="9"/>
    <n v="8.0614203454894437E-2"/>
    <n v="172531.45660055449"/>
    <n v="2.14021164021164"/>
    <x v="0"/>
    <s v="Normal"/>
    <x v="0"/>
    <s v="€"/>
    <s v="€378M"/>
    <s v="€809M"/>
    <s v="€0"/>
    <s v="€1,72,531"/>
    <n v="14377.621383379541"/>
  </r>
  <r>
    <x v="4675"/>
    <n v="2005"/>
    <x v="0"/>
    <x v="2"/>
    <s v="Seed"/>
    <n v="180"/>
    <n v="4689"/>
    <n v="498"/>
    <n v="46.83"/>
    <n v="5"/>
    <s v="No"/>
    <s v="Yes"/>
    <n v="71"/>
    <x v="0"/>
    <n v="2403644"/>
    <n v="1"/>
    <n v="19"/>
    <n v="3.8387715930902108E-2"/>
    <n v="106206.01407549584"/>
    <n v="2.7666666666666666"/>
    <x v="0"/>
    <s v="Normal"/>
    <x v="2"/>
    <s v="₹"/>
    <s v="₹180M"/>
    <s v="₹498M"/>
    <s v="₹0"/>
    <s v="₹1,06,206"/>
    <n v="8850.5011729579874"/>
  </r>
  <r>
    <x v="4676"/>
    <n v="2002"/>
    <x v="2"/>
    <x v="7"/>
    <s v="Series A"/>
    <n v="196"/>
    <n v="4690"/>
    <n v="869"/>
    <n v="23.91"/>
    <n v="8"/>
    <s v="Yes"/>
    <s v="Yes"/>
    <n v="8"/>
    <x v="1"/>
    <n v="137195"/>
    <n v="2"/>
    <n v="22"/>
    <n v="4.1791044776119404E-2"/>
    <n v="185287.84648187633"/>
    <n v="4.4336734693877551"/>
    <x v="0"/>
    <s v="High Performer"/>
    <x v="0"/>
    <s v="€"/>
    <s v="€196M"/>
    <s v="€869M"/>
    <s v="€0"/>
    <s v="€1,85,288"/>
    <n v="15440.653873489695"/>
  </r>
  <r>
    <x v="4677"/>
    <n v="2000"/>
    <x v="2"/>
    <x v="3"/>
    <s v="Series C"/>
    <n v="107"/>
    <n v="4691"/>
    <n v="964"/>
    <n v="27.66"/>
    <n v="2"/>
    <s v="No"/>
    <s v="Yes"/>
    <n v="51"/>
    <x v="0"/>
    <n v="4117161"/>
    <n v="4"/>
    <n v="24"/>
    <n v="2.2809635472180772E-2"/>
    <n v="205499.89341291835"/>
    <n v="9.009345794392523"/>
    <x v="3"/>
    <s v="Normal"/>
    <x v="2"/>
    <s v="€"/>
    <s v="€107M"/>
    <s v="€964M"/>
    <s v="€0"/>
    <s v="€2,05,500"/>
    <n v="17124.991117743197"/>
  </r>
  <r>
    <x v="4678"/>
    <n v="2010"/>
    <x v="1"/>
    <x v="8"/>
    <s v="Seed"/>
    <n v="473"/>
    <n v="4691"/>
    <n v="837"/>
    <n v="45.24"/>
    <n v="1"/>
    <s v="Yes"/>
    <s v="Yes"/>
    <n v="13"/>
    <x v="0"/>
    <n v="2447560"/>
    <n v="1"/>
    <n v="14"/>
    <n v="0.10083137923683649"/>
    <n v="178426.77467490939"/>
    <n v="1.7695560253699789"/>
    <x v="0"/>
    <s v="Normal"/>
    <x v="0"/>
    <s v="¥"/>
    <s v="¥473M"/>
    <s v="¥837M"/>
    <s v="¥0"/>
    <s v="¥1,78,427"/>
    <n v="14868.897889575783"/>
  </r>
  <r>
    <x v="4679"/>
    <n v="2010"/>
    <x v="1"/>
    <x v="9"/>
    <s v="Series A"/>
    <n v="127"/>
    <n v="4693"/>
    <n v="141"/>
    <n v="35.090000000000003"/>
    <n v="6"/>
    <s v="No"/>
    <s v="No"/>
    <n v="75"/>
    <x v="3"/>
    <n v="3511696"/>
    <n v="2"/>
    <n v="14"/>
    <n v="2.7061581078201578E-2"/>
    <n v="30044.74749627104"/>
    <n v="1.110236220472441"/>
    <x v="3"/>
    <s v="Normal"/>
    <x v="1"/>
    <s v="¥"/>
    <s v="¥127M"/>
    <s v="¥141M"/>
    <s v="¥0"/>
    <s v="¥30,045"/>
    <n v="2503.728958022587"/>
  </r>
  <r>
    <x v="4680"/>
    <n v="2013"/>
    <x v="2"/>
    <x v="2"/>
    <s v="Series B"/>
    <n v="448"/>
    <n v="4694"/>
    <n v="11"/>
    <n v="38.89"/>
    <n v="3"/>
    <s v="No"/>
    <s v="Yes"/>
    <n v="57"/>
    <x v="1"/>
    <n v="3325095"/>
    <n v="3"/>
    <n v="11"/>
    <n v="9.5440988495952284E-2"/>
    <n v="2343.4171282488282"/>
    <n v="2.4553571428571428E-2"/>
    <x v="2"/>
    <s v="Normal"/>
    <x v="2"/>
    <s v="€"/>
    <s v="€448M"/>
    <s v="€11M"/>
    <s v="€0"/>
    <s v="€2,343"/>
    <n v="195.28476068740235"/>
  </r>
  <r>
    <x v="4681"/>
    <n v="2007"/>
    <x v="3"/>
    <x v="3"/>
    <s v="Series B"/>
    <n v="92"/>
    <n v="4696"/>
    <n v="176"/>
    <n v="21.03"/>
    <n v="8"/>
    <s v="Yes"/>
    <s v="No"/>
    <n v="3"/>
    <x v="2"/>
    <n v="1259581"/>
    <n v="3"/>
    <n v="17"/>
    <n v="1.9591141396933562E-2"/>
    <n v="37478.70528109029"/>
    <n v="1.9130434782608696"/>
    <x v="0"/>
    <s v="High Performer"/>
    <x v="0"/>
    <s v="€"/>
    <s v="€92M"/>
    <s v="€176M"/>
    <s v="€0"/>
    <s v="€37,479"/>
    <n v="3123.2254400908573"/>
  </r>
  <r>
    <x v="4682"/>
    <n v="2004"/>
    <x v="3"/>
    <x v="4"/>
    <s v="Series B"/>
    <n v="147"/>
    <n v="4696"/>
    <n v="885"/>
    <n v="27.44"/>
    <n v="4"/>
    <s v="Yes"/>
    <s v="No"/>
    <n v="59"/>
    <x v="1"/>
    <n v="2265273"/>
    <n v="3"/>
    <n v="20"/>
    <n v="3.1303236797274273E-2"/>
    <n v="188458.26235093697"/>
    <n v="6.0204081632653059"/>
    <x v="0"/>
    <s v="Normal"/>
    <x v="0"/>
    <s v="€"/>
    <s v="€147M"/>
    <s v="€885M"/>
    <s v="€0"/>
    <s v="€1,88,458"/>
    <n v="15704.855195911414"/>
  </r>
  <r>
    <x v="4683"/>
    <n v="2003"/>
    <x v="5"/>
    <x v="0"/>
    <s v="IPO"/>
    <n v="137"/>
    <n v="4697"/>
    <n v="562"/>
    <n v="33.270000000000003"/>
    <n v="6"/>
    <s v="No"/>
    <s v="No"/>
    <n v="2"/>
    <x v="4"/>
    <n v="3232470"/>
    <n v="5"/>
    <n v="21"/>
    <n v="2.9167553757717693E-2"/>
    <n v="119650.84096231638"/>
    <n v="4.1021897810218979"/>
    <x v="0"/>
    <s v="Normal"/>
    <x v="1"/>
    <s v="¥"/>
    <s v="¥137M"/>
    <s v="¥562M"/>
    <s v="¥0"/>
    <s v="¥1,19,651"/>
    <n v="9970.9034135263646"/>
  </r>
  <r>
    <x v="4684"/>
    <n v="2022"/>
    <x v="8"/>
    <x v="1"/>
    <s v="IPO"/>
    <n v="135"/>
    <n v="4703"/>
    <n v="332"/>
    <n v="45.56"/>
    <n v="2"/>
    <s v="No"/>
    <s v="No"/>
    <n v="56"/>
    <x v="4"/>
    <n v="1304032"/>
    <n v="5"/>
    <n v="2"/>
    <n v="2.8705081862640869E-2"/>
    <n v="70593.238358494578"/>
    <n v="2.4592592592592593"/>
    <x v="0"/>
    <s v="Normal"/>
    <x v="1"/>
    <s v="$"/>
    <s v="$135M"/>
    <s v="$332M"/>
    <s v="$0"/>
    <s v="$70,593"/>
    <n v="5882.7698632078818"/>
  </r>
  <r>
    <x v="4685"/>
    <n v="2008"/>
    <x v="6"/>
    <x v="1"/>
    <s v="Series C"/>
    <n v="184"/>
    <n v="4704"/>
    <n v="820"/>
    <n v="49.39"/>
    <n v="9"/>
    <s v="Yes"/>
    <s v="Yes"/>
    <n v="14"/>
    <x v="3"/>
    <n v="3788687"/>
    <n v="4"/>
    <n v="16"/>
    <n v="3.9115646258503403E-2"/>
    <n v="174319.72789115645"/>
    <n v="4.4565217391304346"/>
    <x v="3"/>
    <s v="High Performer"/>
    <x v="0"/>
    <s v="£"/>
    <s v="£184M"/>
    <s v="£820M"/>
    <s v="£0"/>
    <s v="£1,74,320"/>
    <n v="14526.643990929706"/>
  </r>
  <r>
    <x v="4686"/>
    <n v="2020"/>
    <x v="6"/>
    <x v="6"/>
    <s v="Series A"/>
    <n v="346"/>
    <n v="4704"/>
    <n v="853"/>
    <n v="22.84"/>
    <n v="1"/>
    <s v="Yes"/>
    <s v="Yes"/>
    <n v="3"/>
    <x v="4"/>
    <n v="4915500"/>
    <n v="2"/>
    <n v="4"/>
    <n v="7.3554421768707481E-2"/>
    <n v="181335.03401360544"/>
    <n v="2.4653179190751446"/>
    <x v="0"/>
    <s v="Normal"/>
    <x v="0"/>
    <s v="£"/>
    <s v="£346M"/>
    <s v="£853M"/>
    <s v="£0"/>
    <s v="£1,81,335"/>
    <n v="15111.252834467121"/>
  </r>
  <r>
    <x v="4687"/>
    <n v="2004"/>
    <x v="7"/>
    <x v="9"/>
    <s v="Series A"/>
    <n v="220"/>
    <n v="4704"/>
    <n v="862"/>
    <n v="36.76"/>
    <n v="1"/>
    <s v="No"/>
    <s v="No"/>
    <n v="44"/>
    <x v="2"/>
    <n v="1493885"/>
    <n v="2"/>
    <n v="20"/>
    <n v="4.6768707482993201E-2"/>
    <n v="183248.2993197279"/>
    <n v="3.918181818181818"/>
    <x v="1"/>
    <s v="Normal"/>
    <x v="1"/>
    <s v="A$"/>
    <s v="A$220M"/>
    <s v="A$862M"/>
    <s v="A$0"/>
    <s v="A$1,83,248"/>
    <n v="15270.691609977324"/>
  </r>
  <r>
    <x v="4688"/>
    <n v="2008"/>
    <x v="0"/>
    <x v="9"/>
    <s v="Series C"/>
    <n v="14"/>
    <n v="4705"/>
    <n v="340"/>
    <n v="6.57"/>
    <n v="5"/>
    <s v="Yes"/>
    <s v="Yes"/>
    <n v="80"/>
    <x v="2"/>
    <n v="2873936"/>
    <n v="4"/>
    <n v="16"/>
    <n v="2.975557917109458E-3"/>
    <n v="72263.549415515416"/>
    <n v="24.285714285714285"/>
    <x v="1"/>
    <s v="Normal"/>
    <x v="0"/>
    <s v="₹"/>
    <s v="₹14M"/>
    <s v="₹340M"/>
    <s v="₹0"/>
    <s v="₹72,264"/>
    <n v="6021.9624512929504"/>
  </r>
  <r>
    <x v="4689"/>
    <n v="2014"/>
    <x v="8"/>
    <x v="1"/>
    <s v="Series B"/>
    <n v="35"/>
    <n v="4706"/>
    <n v="787"/>
    <n v="32.6"/>
    <n v="9"/>
    <s v="Yes"/>
    <s v="Yes"/>
    <n v="58"/>
    <x v="2"/>
    <n v="2116684"/>
    <n v="3"/>
    <n v="10"/>
    <n v="7.4373140671483212E-3"/>
    <n v="167233.31916702082"/>
    <n v="22.485714285714284"/>
    <x v="1"/>
    <s v="High Performer"/>
    <x v="0"/>
    <s v="$"/>
    <s v="$35M"/>
    <s v="$787M"/>
    <s v="$0"/>
    <s v="$1,67,233"/>
    <n v="13936.109930585069"/>
  </r>
  <r>
    <x v="4690"/>
    <n v="2009"/>
    <x v="1"/>
    <x v="7"/>
    <s v="Series B"/>
    <n v="36"/>
    <n v="4707"/>
    <n v="554"/>
    <n v="5.04"/>
    <n v="5"/>
    <s v="No"/>
    <s v="No"/>
    <n v="82"/>
    <x v="2"/>
    <n v="2510767"/>
    <n v="3"/>
    <n v="15"/>
    <n v="7.6481835564053535E-3"/>
    <n v="117697.04695134905"/>
    <n v="15.388888888888889"/>
    <x v="0"/>
    <s v="Normal"/>
    <x v="1"/>
    <s v="¥"/>
    <s v="¥36M"/>
    <s v="¥554M"/>
    <s v="¥0"/>
    <s v="¥1,17,697"/>
    <n v="9808.0872459457551"/>
  </r>
  <r>
    <x v="4691"/>
    <n v="2002"/>
    <x v="0"/>
    <x v="7"/>
    <s v="Seed"/>
    <n v="268"/>
    <n v="4709"/>
    <n v="68"/>
    <n v="24.4"/>
    <n v="8"/>
    <s v="Yes"/>
    <s v="No"/>
    <n v="24"/>
    <x v="0"/>
    <n v="4730749"/>
    <n v="1"/>
    <n v="22"/>
    <n v="5.6912295604162243E-2"/>
    <n v="14440.43321299639"/>
    <n v="0.2537313432835821"/>
    <x v="0"/>
    <s v="High Performer"/>
    <x v="0"/>
    <s v="₹"/>
    <s v="₹268M"/>
    <s v="₹68M"/>
    <s v="₹0"/>
    <s v="₹14,440"/>
    <n v="1203.3694344163657"/>
  </r>
  <r>
    <x v="4692"/>
    <n v="2012"/>
    <x v="4"/>
    <x v="2"/>
    <s v="Series B"/>
    <n v="187"/>
    <n v="4712"/>
    <n v="528"/>
    <n v="4.6100000000000003"/>
    <n v="9"/>
    <s v="Yes"/>
    <s v="No"/>
    <n v="51"/>
    <x v="0"/>
    <n v="2981115"/>
    <n v="3"/>
    <n v="12"/>
    <n v="3.9685908319185059E-2"/>
    <n v="112054.32937181664"/>
    <n v="2.8235294117647061"/>
    <x v="0"/>
    <s v="High Performer"/>
    <x v="0"/>
    <s v="$"/>
    <s v="$187M"/>
    <s v="$528M"/>
    <s v="$0"/>
    <s v="$1,12,054"/>
    <n v="9337.8607809847199"/>
  </r>
  <r>
    <x v="4693"/>
    <n v="2002"/>
    <x v="5"/>
    <x v="4"/>
    <s v="Series B"/>
    <n v="213"/>
    <n v="4712"/>
    <n v="233"/>
    <n v="12.49"/>
    <n v="4"/>
    <s v="No"/>
    <s v="Yes"/>
    <n v="76"/>
    <x v="4"/>
    <n v="3053627"/>
    <n v="3"/>
    <n v="22"/>
    <n v="4.5203735144312397E-2"/>
    <n v="49448.217317487266"/>
    <n v="1.0938967136150235"/>
    <x v="0"/>
    <s v="Normal"/>
    <x v="2"/>
    <s v="¥"/>
    <s v="¥213M"/>
    <s v="¥233M"/>
    <s v="¥0"/>
    <s v="¥49,448"/>
    <n v="4120.6847764572722"/>
  </r>
  <r>
    <x v="4694"/>
    <n v="2002"/>
    <x v="0"/>
    <x v="8"/>
    <s v="IPO"/>
    <n v="220"/>
    <n v="4714"/>
    <n v="246"/>
    <n v="43.01"/>
    <n v="6"/>
    <s v="No"/>
    <s v="Yes"/>
    <n v="37"/>
    <x v="4"/>
    <n v="4754372"/>
    <n v="5"/>
    <n v="22"/>
    <n v="4.6669495120916421E-2"/>
    <n v="52184.980907933816"/>
    <n v="1.1181818181818182"/>
    <x v="0"/>
    <s v="Normal"/>
    <x v="2"/>
    <s v="₹"/>
    <s v="₹220M"/>
    <s v="₹246M"/>
    <s v="₹0"/>
    <s v="₹52,185"/>
    <n v="4348.7484089944846"/>
  </r>
  <r>
    <x v="4695"/>
    <n v="2001"/>
    <x v="6"/>
    <x v="6"/>
    <s v="IPO"/>
    <n v="245"/>
    <n v="4714"/>
    <n v="369"/>
    <n v="43.95"/>
    <n v="2"/>
    <s v="No"/>
    <s v="Yes"/>
    <n v="84"/>
    <x v="0"/>
    <n v="446222"/>
    <n v="5"/>
    <n v="23"/>
    <n v="5.1972846839202377E-2"/>
    <n v="78277.471361900723"/>
    <n v="1.5061224489795919"/>
    <x v="3"/>
    <s v="Normal"/>
    <x v="2"/>
    <s v="£"/>
    <s v="£245M"/>
    <s v="£369M"/>
    <s v="£0"/>
    <s v="£78,277"/>
    <n v="6523.122613491727"/>
  </r>
  <r>
    <x v="4696"/>
    <n v="2011"/>
    <x v="8"/>
    <x v="4"/>
    <s v="Series B"/>
    <n v="478"/>
    <n v="4715"/>
    <n v="310"/>
    <n v="35.520000000000003"/>
    <n v="5"/>
    <s v="Yes"/>
    <s v="Yes"/>
    <n v="44"/>
    <x v="2"/>
    <n v="4535514"/>
    <n v="3"/>
    <n v="13"/>
    <n v="0.10137857900318134"/>
    <n v="65747.613997879103"/>
    <n v="0.64853556485355646"/>
    <x v="2"/>
    <s v="Normal"/>
    <x v="0"/>
    <s v="$"/>
    <s v="$478M"/>
    <s v="$310M"/>
    <s v="$0"/>
    <s v="$65,748"/>
    <n v="5478.9678331565929"/>
  </r>
  <r>
    <x v="4697"/>
    <n v="2022"/>
    <x v="9"/>
    <x v="5"/>
    <s v="Series B"/>
    <n v="51"/>
    <n v="4715"/>
    <n v="456"/>
    <n v="48.9"/>
    <n v="1"/>
    <s v="Yes"/>
    <s v="Yes"/>
    <n v="31"/>
    <x v="3"/>
    <n v="3415620"/>
    <n v="3"/>
    <n v="2"/>
    <n v="1.0816542948038176E-2"/>
    <n v="96712.619300106046"/>
    <n v="8.9411764705882355"/>
    <x v="3"/>
    <s v="Normal"/>
    <x v="0"/>
    <n v="0"/>
    <s v="051M"/>
    <s v="0456M"/>
    <s v="00"/>
    <s v="096,713"/>
    <n v="8059.3849416755038"/>
  </r>
  <r>
    <x v="4698"/>
    <n v="2014"/>
    <x v="8"/>
    <x v="1"/>
    <s v="Seed"/>
    <n v="477"/>
    <n v="4717"/>
    <n v="308"/>
    <n v="43.62"/>
    <n v="1"/>
    <s v="No"/>
    <s v="No"/>
    <n v="36"/>
    <x v="4"/>
    <n v="2318946"/>
    <n v="1"/>
    <n v="10"/>
    <n v="0.10112359550561797"/>
    <n v="65295.73881704473"/>
    <n v="0.64570230607966461"/>
    <x v="1"/>
    <s v="Normal"/>
    <x v="1"/>
    <s v="$"/>
    <s v="$477M"/>
    <s v="$308M"/>
    <s v="$0"/>
    <s v="$65,296"/>
    <n v="5441.3115680870606"/>
  </r>
  <r>
    <x v="4699"/>
    <n v="2015"/>
    <x v="8"/>
    <x v="1"/>
    <s v="IPO"/>
    <n v="41"/>
    <n v="4718"/>
    <n v="121"/>
    <n v="41.54"/>
    <n v="4"/>
    <s v="Yes"/>
    <s v="Yes"/>
    <n v="28"/>
    <x v="4"/>
    <n v="1547786"/>
    <n v="5"/>
    <n v="9"/>
    <n v="8.6901229334463755E-3"/>
    <n v="25646.460364561255"/>
    <n v="2.9512195121951219"/>
    <x v="0"/>
    <s v="Normal"/>
    <x v="0"/>
    <s v="$"/>
    <s v="$41M"/>
    <s v="$121M"/>
    <s v="$0"/>
    <s v="$25,646"/>
    <n v="2137.2050303801047"/>
  </r>
  <r>
    <x v="4700"/>
    <n v="2008"/>
    <x v="7"/>
    <x v="3"/>
    <s v="Series C"/>
    <n v="152"/>
    <n v="4718"/>
    <n v="302"/>
    <n v="39.85"/>
    <n v="2"/>
    <s v="Yes"/>
    <s v="No"/>
    <n v="22"/>
    <x v="3"/>
    <n v="1824102"/>
    <n v="4"/>
    <n v="16"/>
    <n v="3.2217041119118273E-2"/>
    <n v="64010.173802458667"/>
    <n v="1.986842105263158"/>
    <x v="0"/>
    <s v="Normal"/>
    <x v="0"/>
    <s v="A$"/>
    <s v="A$152M"/>
    <s v="A$302M"/>
    <s v="A$0"/>
    <s v="A$64,010"/>
    <n v="5334.1811502048895"/>
  </r>
  <r>
    <x v="4701"/>
    <n v="2020"/>
    <x v="1"/>
    <x v="8"/>
    <s v="IPO"/>
    <n v="242"/>
    <n v="4719"/>
    <n v="4"/>
    <n v="31.75"/>
    <n v="9"/>
    <s v="No"/>
    <s v="Yes"/>
    <n v="97"/>
    <x v="4"/>
    <n v="1426322"/>
    <n v="5"/>
    <n v="4"/>
    <n v="5.128205128205128E-2"/>
    <n v="847.63721127357496"/>
    <n v="1.6528925619834711E-2"/>
    <x v="3"/>
    <s v="High Performer"/>
    <x v="2"/>
    <s v="¥"/>
    <s v="¥242M"/>
    <s v="¥4M"/>
    <s v="¥0"/>
    <s v="¥848"/>
    <n v="70.636434272797914"/>
  </r>
  <r>
    <x v="4702"/>
    <n v="2008"/>
    <x v="0"/>
    <x v="3"/>
    <s v="Series C"/>
    <n v="386"/>
    <n v="4719"/>
    <n v="158"/>
    <n v="24.95"/>
    <n v="8"/>
    <s v="Yes"/>
    <s v="Yes"/>
    <n v="53"/>
    <x v="4"/>
    <n v="3402198"/>
    <n v="4"/>
    <n v="16"/>
    <n v="8.1796990887899976E-2"/>
    <n v="33481.669845306205"/>
    <n v="0.40932642487046633"/>
    <x v="3"/>
    <s v="High Performer"/>
    <x v="0"/>
    <s v="₹"/>
    <s v="₹386M"/>
    <s v="₹158M"/>
    <s v="₹0"/>
    <s v="₹33,482"/>
    <n v="2790.1391537755176"/>
  </r>
  <r>
    <x v="4703"/>
    <n v="2006"/>
    <x v="3"/>
    <x v="0"/>
    <s v="IPO"/>
    <n v="478"/>
    <n v="4719"/>
    <n v="719"/>
    <n v="23.03"/>
    <n v="3"/>
    <s v="Yes"/>
    <s v="Yes"/>
    <n v="78"/>
    <x v="0"/>
    <n v="2174138"/>
    <n v="5"/>
    <n v="18"/>
    <n v="0.1012926467471922"/>
    <n v="152362.78872642509"/>
    <n v="1.50418410041841"/>
    <x v="1"/>
    <s v="Normal"/>
    <x v="0"/>
    <s v="€"/>
    <s v="€478M"/>
    <s v="€719M"/>
    <s v="€0"/>
    <s v="€1,52,363"/>
    <n v="12696.899060535425"/>
  </r>
  <r>
    <x v="4704"/>
    <n v="2012"/>
    <x v="7"/>
    <x v="7"/>
    <s v="Series B"/>
    <n v="3"/>
    <n v="4720"/>
    <n v="654"/>
    <n v="8.4600000000000009"/>
    <n v="7"/>
    <s v="No"/>
    <s v="No"/>
    <n v="11"/>
    <x v="2"/>
    <n v="4373659"/>
    <n v="3"/>
    <n v="12"/>
    <n v="6.3559322033898301E-4"/>
    <n v="138559.32203389829"/>
    <n v="218"/>
    <x v="1"/>
    <s v="Normal"/>
    <x v="1"/>
    <s v="A$"/>
    <s v="A$3M"/>
    <s v="A$654M"/>
    <s v="A$0"/>
    <s v="A$1,38,559"/>
    <n v="11546.610169491525"/>
  </r>
  <r>
    <x v="4705"/>
    <n v="2014"/>
    <x v="2"/>
    <x v="3"/>
    <s v="IPO"/>
    <n v="2"/>
    <n v="4720"/>
    <n v="990"/>
    <n v="19"/>
    <n v="7"/>
    <s v="No"/>
    <s v="No"/>
    <n v="48"/>
    <x v="2"/>
    <n v="953417"/>
    <n v="5"/>
    <n v="10"/>
    <n v="4.2372881355932202E-4"/>
    <n v="209745.7627118644"/>
    <n v="495"/>
    <x v="0"/>
    <s v="Normal"/>
    <x v="1"/>
    <s v="€"/>
    <s v="€2M"/>
    <s v="€990M"/>
    <s v="€0"/>
    <s v="€2,09,746"/>
    <n v="17478.813559322032"/>
  </r>
  <r>
    <x v="4706"/>
    <n v="2014"/>
    <x v="0"/>
    <x v="4"/>
    <s v="IPO"/>
    <n v="248"/>
    <n v="4721"/>
    <n v="974"/>
    <n v="27.14"/>
    <n v="2"/>
    <s v="Yes"/>
    <s v="No"/>
    <n v="26"/>
    <x v="3"/>
    <n v="4864040"/>
    <n v="5"/>
    <n v="10"/>
    <n v="5.2531243380639692E-2"/>
    <n v="206312.2219868672"/>
    <n v="3.9274193548387095"/>
    <x v="0"/>
    <s v="Normal"/>
    <x v="0"/>
    <s v="₹"/>
    <s v="₹248M"/>
    <s v="₹974M"/>
    <s v="₹0"/>
    <s v="₹2,06,312"/>
    <n v="17192.685165572268"/>
  </r>
  <r>
    <x v="4707"/>
    <n v="2020"/>
    <x v="0"/>
    <x v="5"/>
    <s v="Series C"/>
    <n v="272"/>
    <n v="4724"/>
    <n v="255"/>
    <n v="49.02"/>
    <n v="3"/>
    <s v="Yes"/>
    <s v="No"/>
    <n v="88"/>
    <x v="1"/>
    <n v="3592338"/>
    <n v="4"/>
    <n v="4"/>
    <n v="5.7578323454699404E-2"/>
    <n v="53979.678238780696"/>
    <n v="0.9375"/>
    <x v="3"/>
    <s v="Normal"/>
    <x v="0"/>
    <s v="₹"/>
    <s v="₹272M"/>
    <s v="₹255M"/>
    <s v="₹0"/>
    <s v="₹53,980"/>
    <n v="4498.3065198983913"/>
  </r>
  <r>
    <x v="4708"/>
    <n v="2005"/>
    <x v="1"/>
    <x v="6"/>
    <s v="Series A"/>
    <n v="438"/>
    <n v="4725"/>
    <n v="838"/>
    <n v="46.66"/>
    <n v="6"/>
    <s v="Yes"/>
    <s v="No"/>
    <n v="12"/>
    <x v="4"/>
    <n v="1108667"/>
    <n v="2"/>
    <n v="19"/>
    <n v="9.2698412698412697E-2"/>
    <n v="177354.49735449735"/>
    <n v="1.91324200913242"/>
    <x v="0"/>
    <s v="Normal"/>
    <x v="0"/>
    <s v="¥"/>
    <s v="¥438M"/>
    <s v="¥838M"/>
    <s v="¥0"/>
    <s v="¥1,77,354"/>
    <n v="14779.541446208113"/>
  </r>
  <r>
    <x v="4709"/>
    <n v="2009"/>
    <x v="9"/>
    <x v="6"/>
    <s v="Series B"/>
    <n v="252"/>
    <n v="4725"/>
    <n v="758"/>
    <n v="15.46"/>
    <n v="6"/>
    <s v="No"/>
    <s v="Yes"/>
    <n v="76"/>
    <x v="3"/>
    <n v="1353879"/>
    <n v="3"/>
    <n v="15"/>
    <n v="5.3333333333333337E-2"/>
    <n v="160423.28042328043"/>
    <n v="3.0079365079365079"/>
    <x v="0"/>
    <s v="Normal"/>
    <x v="2"/>
    <n v="0"/>
    <s v="0252M"/>
    <s v="0758M"/>
    <s v="00"/>
    <s v="01,60,423"/>
    <n v="13368.606701940036"/>
  </r>
  <r>
    <x v="4710"/>
    <n v="2009"/>
    <x v="2"/>
    <x v="4"/>
    <s v="Seed"/>
    <n v="253"/>
    <n v="4725"/>
    <n v="879"/>
    <n v="27.21"/>
    <n v="4"/>
    <s v="Yes"/>
    <s v="Yes"/>
    <n v="89"/>
    <x v="0"/>
    <n v="4578241"/>
    <n v="1"/>
    <n v="15"/>
    <n v="5.3544973544973548E-2"/>
    <n v="186031.74603174604"/>
    <n v="3.4743083003952568"/>
    <x v="0"/>
    <s v="Normal"/>
    <x v="0"/>
    <s v="€"/>
    <s v="€253M"/>
    <s v="€879M"/>
    <s v="€0"/>
    <s v="€1,86,032"/>
    <n v="15502.645502645502"/>
  </r>
  <r>
    <x v="4711"/>
    <n v="2017"/>
    <x v="6"/>
    <x v="6"/>
    <s v="IPO"/>
    <n v="119"/>
    <n v="4727"/>
    <n v="682"/>
    <n v="20.16"/>
    <n v="2"/>
    <s v="Yes"/>
    <s v="No"/>
    <n v="96"/>
    <x v="4"/>
    <n v="1972736"/>
    <n v="5"/>
    <n v="7"/>
    <n v="2.5174529299767295E-2"/>
    <n v="144277.5544742966"/>
    <n v="5.73109243697479"/>
    <x v="3"/>
    <s v="Normal"/>
    <x v="0"/>
    <s v="£"/>
    <s v="£119M"/>
    <s v="£682M"/>
    <s v="£0"/>
    <s v="£1,44,278"/>
    <n v="12023.129539524716"/>
  </r>
  <r>
    <x v="4712"/>
    <n v="2016"/>
    <x v="3"/>
    <x v="8"/>
    <s v="Seed"/>
    <n v="338"/>
    <n v="4729"/>
    <n v="917"/>
    <n v="10.01"/>
    <n v="5"/>
    <s v="No"/>
    <s v="No"/>
    <n v="85"/>
    <x v="2"/>
    <n v="365582"/>
    <n v="1"/>
    <n v="8"/>
    <n v="7.1473884542186505E-2"/>
    <n v="193909.91753013321"/>
    <n v="2.7130177514792901"/>
    <x v="0"/>
    <s v="Normal"/>
    <x v="1"/>
    <s v="€"/>
    <s v="€338M"/>
    <s v="€917M"/>
    <s v="€0"/>
    <s v="€1,93,910"/>
    <n v="16159.159794177769"/>
  </r>
  <r>
    <x v="4713"/>
    <n v="2013"/>
    <x v="5"/>
    <x v="4"/>
    <s v="Seed"/>
    <n v="150"/>
    <n v="4729"/>
    <n v="679"/>
    <n v="8.69"/>
    <n v="1"/>
    <s v="No"/>
    <s v="Yes"/>
    <n v="14"/>
    <x v="3"/>
    <n v="3075084"/>
    <n v="1"/>
    <n v="11"/>
    <n v="3.1719179530556141E-2"/>
    <n v="143582.15267498413"/>
    <n v="4.5266666666666664"/>
    <x v="0"/>
    <s v="Normal"/>
    <x v="2"/>
    <s v="¥"/>
    <s v="¥150M"/>
    <s v="¥679M"/>
    <s v="¥0"/>
    <s v="¥1,43,582"/>
    <n v="11965.179389582012"/>
  </r>
  <r>
    <x v="4714"/>
    <n v="2012"/>
    <x v="9"/>
    <x v="0"/>
    <s v="IPO"/>
    <n v="180"/>
    <n v="4730"/>
    <n v="819"/>
    <n v="21.33"/>
    <n v="9"/>
    <s v="No"/>
    <s v="No"/>
    <n v="72"/>
    <x v="4"/>
    <n v="4900104"/>
    <n v="5"/>
    <n v="12"/>
    <n v="3.8054968287526428E-2"/>
    <n v="173150.10570824525"/>
    <n v="4.55"/>
    <x v="3"/>
    <s v="High Performer"/>
    <x v="1"/>
    <n v="0"/>
    <s v="0180M"/>
    <s v="0819M"/>
    <s v="00"/>
    <s v="01,73,150"/>
    <n v="14429.175475687103"/>
  </r>
  <r>
    <x v="4715"/>
    <n v="2020"/>
    <x v="2"/>
    <x v="6"/>
    <s v="Seed"/>
    <n v="361"/>
    <n v="4730"/>
    <n v="250"/>
    <n v="37.18"/>
    <n v="7"/>
    <s v="Yes"/>
    <s v="Yes"/>
    <n v="40"/>
    <x v="0"/>
    <n v="1906748"/>
    <n v="1"/>
    <n v="4"/>
    <n v="7.632135306553911E-2"/>
    <n v="52854.122621564486"/>
    <n v="0.69252077562326875"/>
    <x v="3"/>
    <s v="Normal"/>
    <x v="0"/>
    <s v="€"/>
    <s v="€361M"/>
    <s v="€250M"/>
    <s v="€0"/>
    <s v="€52,854"/>
    <n v="4404.5102184637071"/>
  </r>
  <r>
    <x v="4716"/>
    <n v="2004"/>
    <x v="3"/>
    <x v="2"/>
    <s v="IPO"/>
    <n v="481"/>
    <n v="4730"/>
    <n v="397"/>
    <n v="33.57"/>
    <n v="7"/>
    <s v="Yes"/>
    <s v="Yes"/>
    <n v="19"/>
    <x v="1"/>
    <n v="148519"/>
    <n v="5"/>
    <n v="20"/>
    <n v="0.10169133192389006"/>
    <n v="83932.346723044393"/>
    <n v="0.82536382536382535"/>
    <x v="3"/>
    <s v="Normal"/>
    <x v="0"/>
    <s v="€"/>
    <s v="€481M"/>
    <s v="€397M"/>
    <s v="€0"/>
    <s v="€83,932"/>
    <n v="6994.3622269203661"/>
  </r>
  <r>
    <x v="4717"/>
    <n v="2017"/>
    <x v="0"/>
    <x v="8"/>
    <s v="Series B"/>
    <n v="335"/>
    <n v="4730"/>
    <n v="936"/>
    <n v="45.14"/>
    <n v="3"/>
    <s v="No"/>
    <s v="No"/>
    <n v="90"/>
    <x v="2"/>
    <n v="3074188"/>
    <n v="3"/>
    <n v="7"/>
    <n v="7.0824524312896403E-2"/>
    <n v="197885.83509513742"/>
    <n v="2.7940298507462686"/>
    <x v="3"/>
    <s v="Normal"/>
    <x v="1"/>
    <s v="₹"/>
    <s v="₹335M"/>
    <s v="₹936M"/>
    <s v="₹0"/>
    <s v="₹1,97,886"/>
    <n v="16490.486257928118"/>
  </r>
  <r>
    <x v="4718"/>
    <n v="2008"/>
    <x v="5"/>
    <x v="1"/>
    <s v="Series B"/>
    <n v="313"/>
    <n v="4731"/>
    <n v="944"/>
    <n v="37.22"/>
    <n v="3"/>
    <s v="Yes"/>
    <s v="No"/>
    <n v="71"/>
    <x v="1"/>
    <n v="2602699"/>
    <n v="3"/>
    <n v="16"/>
    <n v="6.6159374339463117E-2"/>
    <n v="199534.98203339675"/>
    <n v="3.0159744408945688"/>
    <x v="3"/>
    <s v="Normal"/>
    <x v="0"/>
    <s v="¥"/>
    <s v="¥313M"/>
    <s v="¥944M"/>
    <s v="¥0"/>
    <s v="¥1,99,535"/>
    <n v="16627.91516944973"/>
  </r>
  <r>
    <x v="4719"/>
    <n v="2021"/>
    <x v="8"/>
    <x v="7"/>
    <s v="Series C"/>
    <n v="490"/>
    <n v="4732"/>
    <n v="523"/>
    <n v="28.87"/>
    <n v="4"/>
    <s v="Yes"/>
    <s v="No"/>
    <n v="28"/>
    <x v="3"/>
    <n v="1917082"/>
    <n v="4"/>
    <n v="3"/>
    <n v="0.10355029585798817"/>
    <n v="110524.09129332207"/>
    <n v="1.0673469387755101"/>
    <x v="1"/>
    <s v="Normal"/>
    <x v="0"/>
    <s v="$"/>
    <s v="$490M"/>
    <s v="$523M"/>
    <s v="$0"/>
    <s v="$1,10,524"/>
    <n v="9210.3409411101711"/>
  </r>
  <r>
    <x v="4720"/>
    <n v="2002"/>
    <x v="4"/>
    <x v="2"/>
    <s v="Series B"/>
    <n v="13"/>
    <n v="4732"/>
    <n v="248"/>
    <n v="5.75"/>
    <n v="1"/>
    <s v="Yes"/>
    <s v="No"/>
    <n v="32"/>
    <x v="0"/>
    <n v="2269062"/>
    <n v="3"/>
    <n v="22"/>
    <n v="2.7472527472527475E-3"/>
    <n v="52409.129332206256"/>
    <n v="19.076923076923077"/>
    <x v="1"/>
    <s v="Normal"/>
    <x v="0"/>
    <s v="$"/>
    <s v="$13M"/>
    <s v="$248M"/>
    <s v="$0"/>
    <s v="$52,409"/>
    <n v="4367.427444350521"/>
  </r>
  <r>
    <x v="4721"/>
    <n v="2004"/>
    <x v="2"/>
    <x v="1"/>
    <s v="Series C"/>
    <n v="7"/>
    <n v="4733"/>
    <n v="870"/>
    <n v="17.760000000000002"/>
    <n v="6"/>
    <s v="No"/>
    <s v="Yes"/>
    <n v="95"/>
    <x v="0"/>
    <n v="4057308"/>
    <n v="4"/>
    <n v="20"/>
    <n v="1.478977392774139E-3"/>
    <n v="183815.76167335728"/>
    <n v="124.28571428571429"/>
    <x v="2"/>
    <s v="Normal"/>
    <x v="2"/>
    <s v="€"/>
    <s v="€7M"/>
    <s v="€870M"/>
    <s v="€0"/>
    <s v="€1,83,816"/>
    <n v="15317.980139446439"/>
  </r>
  <r>
    <x v="4722"/>
    <n v="2011"/>
    <x v="5"/>
    <x v="7"/>
    <s v="Series C"/>
    <n v="64"/>
    <n v="4733"/>
    <n v="62"/>
    <n v="49.53"/>
    <n v="4"/>
    <s v="Yes"/>
    <s v="No"/>
    <n v="85"/>
    <x v="3"/>
    <n v="4245939"/>
    <n v="4"/>
    <n v="13"/>
    <n v="1.3522079019649271E-2"/>
    <n v="13099.514050285232"/>
    <n v="0.96875"/>
    <x v="1"/>
    <s v="Normal"/>
    <x v="0"/>
    <s v="¥"/>
    <s v="¥64M"/>
    <s v="¥62M"/>
    <s v="¥0"/>
    <s v="¥13,100"/>
    <n v="1091.6261708571026"/>
  </r>
  <r>
    <x v="4723"/>
    <n v="2019"/>
    <x v="5"/>
    <x v="4"/>
    <s v="Series B"/>
    <n v="43"/>
    <n v="4734"/>
    <n v="432"/>
    <n v="31.66"/>
    <n v="8"/>
    <s v="No"/>
    <s v="Yes"/>
    <n v="24"/>
    <x v="3"/>
    <n v="3431677"/>
    <n v="3"/>
    <n v="5"/>
    <n v="9.0832277144064222E-3"/>
    <n v="91254.752851711033"/>
    <n v="10.046511627906977"/>
    <x v="3"/>
    <s v="High Performer"/>
    <x v="2"/>
    <s v="¥"/>
    <s v="¥43M"/>
    <s v="¥432M"/>
    <s v="¥0"/>
    <s v="¥91,255"/>
    <n v="7604.5627376425855"/>
  </r>
  <r>
    <x v="4724"/>
    <n v="2005"/>
    <x v="6"/>
    <x v="3"/>
    <s v="Series B"/>
    <n v="497"/>
    <n v="4735"/>
    <n v="162"/>
    <n v="24.02"/>
    <n v="4"/>
    <s v="No"/>
    <s v="Yes"/>
    <n v="37"/>
    <x v="0"/>
    <n v="877211"/>
    <n v="3"/>
    <n v="19"/>
    <n v="0.10496304118268215"/>
    <n v="34213.305174234425"/>
    <n v="0.32595573440643866"/>
    <x v="2"/>
    <s v="Normal"/>
    <x v="2"/>
    <s v="£"/>
    <s v="£497M"/>
    <s v="£162M"/>
    <s v="£0"/>
    <s v="£34,213"/>
    <n v="2851.1087645195353"/>
  </r>
  <r>
    <x v="4725"/>
    <n v="2007"/>
    <x v="0"/>
    <x v="8"/>
    <s v="Series B"/>
    <n v="76"/>
    <n v="4740"/>
    <n v="627"/>
    <n v="41.94"/>
    <n v="7"/>
    <s v="No"/>
    <s v="No"/>
    <n v="22"/>
    <x v="0"/>
    <n v="2620237"/>
    <n v="3"/>
    <n v="17"/>
    <n v="1.6033755274261603E-2"/>
    <n v="132278.48101265822"/>
    <n v="8.25"/>
    <x v="3"/>
    <s v="Normal"/>
    <x v="1"/>
    <s v="₹"/>
    <s v="₹76M"/>
    <s v="₹627M"/>
    <s v="₹0"/>
    <s v="₹1,32,278"/>
    <n v="11023.206751054853"/>
  </r>
  <r>
    <x v="4726"/>
    <n v="2009"/>
    <x v="2"/>
    <x v="6"/>
    <s v="Series C"/>
    <n v="379"/>
    <n v="4740"/>
    <n v="132"/>
    <n v="42.97"/>
    <n v="3"/>
    <s v="Yes"/>
    <s v="No"/>
    <n v="69"/>
    <x v="0"/>
    <n v="4117123"/>
    <n v="4"/>
    <n v="15"/>
    <n v="7.9957805907172996E-2"/>
    <n v="27848.101265822785"/>
    <n v="0.34828496042216361"/>
    <x v="3"/>
    <s v="Normal"/>
    <x v="0"/>
    <s v="€"/>
    <s v="€379M"/>
    <s v="€132M"/>
    <s v="€0"/>
    <s v="€27,848"/>
    <n v="2320.6751054852321"/>
  </r>
  <r>
    <x v="4727"/>
    <n v="2012"/>
    <x v="9"/>
    <x v="3"/>
    <s v="Series B"/>
    <n v="315"/>
    <n v="4741"/>
    <n v="991"/>
    <n v="18.68"/>
    <n v="5"/>
    <s v="Yes"/>
    <s v="Yes"/>
    <n v="43"/>
    <x v="4"/>
    <n v="2643472"/>
    <n v="3"/>
    <n v="12"/>
    <n v="6.6441678970681289E-2"/>
    <n v="209027.6313014132"/>
    <n v="3.146031746031746"/>
    <x v="0"/>
    <s v="Normal"/>
    <x v="0"/>
    <n v="0"/>
    <s v="0315M"/>
    <s v="0991M"/>
    <s v="00"/>
    <s v="02,09,028"/>
    <n v="17418.969275117768"/>
  </r>
  <r>
    <x v="4728"/>
    <n v="2016"/>
    <x v="2"/>
    <x v="5"/>
    <s v="Series B"/>
    <n v="272"/>
    <n v="4743"/>
    <n v="894"/>
    <n v="5.46"/>
    <n v="3"/>
    <s v="Yes"/>
    <s v="Yes"/>
    <n v="29"/>
    <x v="3"/>
    <n v="425033"/>
    <n v="3"/>
    <n v="8"/>
    <n v="5.7347670250896057E-2"/>
    <n v="188488.29854522453"/>
    <n v="3.2867647058823528"/>
    <x v="2"/>
    <s v="Normal"/>
    <x v="0"/>
    <s v="€"/>
    <s v="€272M"/>
    <s v="€894M"/>
    <s v="€0"/>
    <s v="€1,88,488"/>
    <n v="15707.358212102044"/>
  </r>
  <r>
    <x v="4729"/>
    <n v="2001"/>
    <x v="1"/>
    <x v="5"/>
    <s v="IPO"/>
    <n v="80"/>
    <n v="4743"/>
    <n v="367"/>
    <n v="37.64"/>
    <n v="3"/>
    <s v="No"/>
    <s v="No"/>
    <n v="49"/>
    <x v="2"/>
    <n v="2960426"/>
    <n v="5"/>
    <n v="23"/>
    <n v="1.686696183849884E-2"/>
    <n v="77377.187434113424"/>
    <n v="4.5875000000000004"/>
    <x v="3"/>
    <s v="Normal"/>
    <x v="1"/>
    <s v="¥"/>
    <s v="¥80M"/>
    <s v="¥367M"/>
    <s v="¥0"/>
    <s v="¥77,377"/>
    <n v="6448.0989528427863"/>
  </r>
  <r>
    <x v="4730"/>
    <n v="2002"/>
    <x v="5"/>
    <x v="5"/>
    <s v="IPO"/>
    <n v="322"/>
    <n v="4746"/>
    <n v="948"/>
    <n v="2.85"/>
    <n v="8"/>
    <s v="Yes"/>
    <s v="Yes"/>
    <n v="82"/>
    <x v="2"/>
    <n v="3702385"/>
    <n v="5"/>
    <n v="22"/>
    <n v="6.7846607669616518E-2"/>
    <n v="199747.15549936789"/>
    <n v="2.9440993788819876"/>
    <x v="0"/>
    <s v="High Performer"/>
    <x v="0"/>
    <s v="¥"/>
    <s v="¥322M"/>
    <s v="¥948M"/>
    <s v="¥0"/>
    <s v="¥1,99,747"/>
    <n v="16645.596291613991"/>
  </r>
  <r>
    <x v="4731"/>
    <n v="2017"/>
    <x v="2"/>
    <x v="9"/>
    <s v="Series B"/>
    <n v="250"/>
    <n v="4746"/>
    <n v="581"/>
    <n v="35.950000000000003"/>
    <n v="4"/>
    <s v="No"/>
    <s v="Yes"/>
    <n v="20"/>
    <x v="0"/>
    <n v="3844364"/>
    <n v="3"/>
    <n v="7"/>
    <n v="5.2675937631689845E-2"/>
    <n v="122418.8790560472"/>
    <n v="2.3239999999999998"/>
    <x v="0"/>
    <s v="Normal"/>
    <x v="2"/>
    <s v="€"/>
    <s v="€250M"/>
    <s v="€581M"/>
    <s v="€0"/>
    <s v="€1,22,419"/>
    <n v="10201.5732546706"/>
  </r>
  <r>
    <x v="4732"/>
    <n v="2012"/>
    <x v="7"/>
    <x v="2"/>
    <s v="Series A"/>
    <n v="227"/>
    <n v="4746"/>
    <n v="424"/>
    <n v="17.55"/>
    <n v="4"/>
    <s v="No"/>
    <s v="Yes"/>
    <n v="87"/>
    <x v="0"/>
    <n v="492357"/>
    <n v="2"/>
    <n v="12"/>
    <n v="4.7829751369574382E-2"/>
    <n v="89338.390223345981"/>
    <n v="1.86784140969163"/>
    <x v="3"/>
    <s v="Normal"/>
    <x v="2"/>
    <s v="A$"/>
    <s v="A$227M"/>
    <s v="A$424M"/>
    <s v="A$0"/>
    <s v="A$89,338"/>
    <n v="7444.8658519454975"/>
  </r>
  <r>
    <x v="4733"/>
    <n v="2004"/>
    <x v="3"/>
    <x v="2"/>
    <s v="Series B"/>
    <n v="393"/>
    <n v="4747"/>
    <n v="415"/>
    <n v="16.73"/>
    <n v="5"/>
    <s v="No"/>
    <s v="No"/>
    <n v="43"/>
    <x v="4"/>
    <n v="1605842"/>
    <n v="3"/>
    <n v="20"/>
    <n v="8.2789129976827469E-2"/>
    <n v="87423.635980619336"/>
    <n v="1.0559796437659033"/>
    <x v="3"/>
    <s v="Normal"/>
    <x v="1"/>
    <s v="€"/>
    <s v="€393M"/>
    <s v="€415M"/>
    <s v="€0"/>
    <s v="€87,424"/>
    <n v="7285.3029983849447"/>
  </r>
  <r>
    <x v="4734"/>
    <n v="2020"/>
    <x v="0"/>
    <x v="5"/>
    <s v="IPO"/>
    <n v="386"/>
    <n v="4748"/>
    <n v="634"/>
    <n v="4.34"/>
    <n v="8"/>
    <s v="Yes"/>
    <s v="No"/>
    <n v="29"/>
    <x v="0"/>
    <n v="4961046"/>
    <n v="5"/>
    <n v="4"/>
    <n v="8.1297388374052232E-2"/>
    <n v="133529.90732940185"/>
    <n v="1.6424870466321244"/>
    <x v="0"/>
    <s v="High Performer"/>
    <x v="0"/>
    <s v="₹"/>
    <s v="₹386M"/>
    <s v="₹634M"/>
    <s v="₹0"/>
    <s v="₹1,33,530"/>
    <n v="11127.492277450154"/>
  </r>
  <r>
    <x v="4735"/>
    <n v="2010"/>
    <x v="5"/>
    <x v="2"/>
    <s v="Series C"/>
    <n v="138"/>
    <n v="4748"/>
    <n v="986"/>
    <n v="38.86"/>
    <n v="3"/>
    <s v="No"/>
    <s v="No"/>
    <n v="34"/>
    <x v="3"/>
    <n v="3618202"/>
    <n v="4"/>
    <n v="14"/>
    <n v="2.9064869418702611E-2"/>
    <n v="207666.38584667229"/>
    <n v="7.1449275362318838"/>
    <x v="0"/>
    <s v="Normal"/>
    <x v="1"/>
    <s v="¥"/>
    <s v="¥138M"/>
    <s v="¥986M"/>
    <s v="¥0"/>
    <s v="¥2,07,666"/>
    <n v="17305.532153889359"/>
  </r>
  <r>
    <x v="4736"/>
    <n v="2002"/>
    <x v="3"/>
    <x v="8"/>
    <s v="IPO"/>
    <n v="154"/>
    <n v="4750"/>
    <n v="881"/>
    <n v="19.21"/>
    <n v="6"/>
    <s v="No"/>
    <s v="Yes"/>
    <n v="94"/>
    <x v="2"/>
    <n v="150494"/>
    <n v="5"/>
    <n v="22"/>
    <n v="3.2421052631578948E-2"/>
    <n v="185473.68421052632"/>
    <n v="5.720779220779221"/>
    <x v="0"/>
    <s v="Normal"/>
    <x v="2"/>
    <s v="€"/>
    <s v="€154M"/>
    <s v="€881M"/>
    <s v="€0"/>
    <s v="€1,85,474"/>
    <n v="15456.140350877193"/>
  </r>
  <r>
    <x v="4737"/>
    <n v="2001"/>
    <x v="0"/>
    <x v="0"/>
    <s v="Series A"/>
    <n v="182"/>
    <n v="4752"/>
    <n v="138"/>
    <n v="6.44"/>
    <n v="6"/>
    <s v="No"/>
    <s v="No"/>
    <n v="53"/>
    <x v="1"/>
    <n v="1413792"/>
    <n v="2"/>
    <n v="23"/>
    <n v="3.8299663299663299E-2"/>
    <n v="29040.404040404039"/>
    <n v="0.75824175824175821"/>
    <x v="0"/>
    <s v="Normal"/>
    <x v="1"/>
    <s v="₹"/>
    <s v="₹182M"/>
    <s v="₹138M"/>
    <s v="₹0"/>
    <s v="₹29,040"/>
    <n v="2420.0336700336702"/>
  </r>
  <r>
    <x v="4738"/>
    <n v="2005"/>
    <x v="6"/>
    <x v="1"/>
    <s v="Series A"/>
    <n v="288"/>
    <n v="4753"/>
    <n v="130"/>
    <n v="46.46"/>
    <n v="9"/>
    <s v="No"/>
    <s v="No"/>
    <n v="17"/>
    <x v="0"/>
    <n v="4686003"/>
    <n v="2"/>
    <n v="19"/>
    <n v="6.0593309488743953E-2"/>
    <n v="27351.1466442247"/>
    <n v="0.4513888888888889"/>
    <x v="3"/>
    <s v="High Performer"/>
    <x v="1"/>
    <s v="£"/>
    <s v="£288M"/>
    <s v="£130M"/>
    <s v="£0"/>
    <s v="£27,351"/>
    <n v="2279.2622203520582"/>
  </r>
  <r>
    <x v="4739"/>
    <n v="2005"/>
    <x v="3"/>
    <x v="0"/>
    <s v="Series C"/>
    <n v="413"/>
    <n v="4754"/>
    <n v="1"/>
    <n v="41.43"/>
    <n v="6"/>
    <s v="Yes"/>
    <s v="Yes"/>
    <n v="33"/>
    <x v="0"/>
    <n v="3504228"/>
    <n v="4"/>
    <n v="19"/>
    <n v="8.6874211190576353E-2"/>
    <n v="210.34917963819942"/>
    <n v="2.4213075060532689E-3"/>
    <x v="1"/>
    <s v="Normal"/>
    <x v="0"/>
    <s v="€"/>
    <s v="€413M"/>
    <s v="€1M"/>
    <s v="€0"/>
    <s v="€210"/>
    <n v="17.529098303183286"/>
  </r>
  <r>
    <x v="4740"/>
    <n v="2022"/>
    <x v="3"/>
    <x v="8"/>
    <s v="Series B"/>
    <n v="47"/>
    <n v="4756"/>
    <n v="980"/>
    <n v="24.61"/>
    <n v="3"/>
    <s v="No"/>
    <s v="No"/>
    <n v="90"/>
    <x v="2"/>
    <n v="4390686"/>
    <n v="3"/>
    <n v="2"/>
    <n v="9.8822539949537432E-3"/>
    <n v="206055.50883095039"/>
    <n v="20.851063829787233"/>
    <x v="0"/>
    <s v="Normal"/>
    <x v="1"/>
    <s v="€"/>
    <s v="€47M"/>
    <s v="€980M"/>
    <s v="€0"/>
    <s v="€2,06,056"/>
    <n v="17171.292402579198"/>
  </r>
  <r>
    <x v="4741"/>
    <n v="2004"/>
    <x v="9"/>
    <x v="0"/>
    <s v="IPO"/>
    <n v="270"/>
    <n v="4756"/>
    <n v="299"/>
    <n v="7.62"/>
    <n v="2"/>
    <s v="Yes"/>
    <s v="No"/>
    <n v="5"/>
    <x v="0"/>
    <n v="2428537"/>
    <n v="5"/>
    <n v="20"/>
    <n v="5.67703952901598E-2"/>
    <n v="62867.956265769557"/>
    <n v="1.1074074074074074"/>
    <x v="1"/>
    <s v="Normal"/>
    <x v="0"/>
    <n v="0"/>
    <s v="0270M"/>
    <s v="0299M"/>
    <s v="00"/>
    <s v="062,868"/>
    <n v="5238.9963554807964"/>
  </r>
  <r>
    <x v="4742"/>
    <n v="2010"/>
    <x v="2"/>
    <x v="9"/>
    <s v="IPO"/>
    <n v="23"/>
    <n v="4758"/>
    <n v="888"/>
    <n v="12.83"/>
    <n v="7"/>
    <s v="No"/>
    <s v="No"/>
    <n v="35"/>
    <x v="4"/>
    <n v="4976136"/>
    <n v="5"/>
    <n v="14"/>
    <n v="4.8339638503572934E-3"/>
    <n v="186633.03909205549"/>
    <n v="38.608695652173914"/>
    <x v="3"/>
    <s v="Normal"/>
    <x v="1"/>
    <s v="€"/>
    <s v="€23M"/>
    <s v="€888M"/>
    <s v="€0"/>
    <s v="€1,86,633"/>
    <n v="15552.753257671291"/>
  </r>
  <r>
    <x v="4743"/>
    <n v="2009"/>
    <x v="8"/>
    <x v="9"/>
    <s v="IPO"/>
    <n v="357"/>
    <n v="4760"/>
    <n v="754"/>
    <n v="18.71"/>
    <n v="9"/>
    <s v="Yes"/>
    <s v="No"/>
    <n v="98"/>
    <x v="0"/>
    <n v="4577632"/>
    <n v="5"/>
    <n v="15"/>
    <n v="7.4999999999999997E-2"/>
    <n v="158403.36134453781"/>
    <n v="2.1120448179271709"/>
    <x v="1"/>
    <s v="High Performer"/>
    <x v="0"/>
    <s v="$"/>
    <s v="$357M"/>
    <s v="$754M"/>
    <s v="$0"/>
    <s v="$1,58,403"/>
    <n v="13200.280112044818"/>
  </r>
  <r>
    <x v="4744"/>
    <n v="2001"/>
    <x v="2"/>
    <x v="7"/>
    <s v="Series C"/>
    <n v="31"/>
    <n v="4760"/>
    <n v="802"/>
    <n v="33.450000000000003"/>
    <n v="8"/>
    <s v="Yes"/>
    <s v="No"/>
    <n v="92"/>
    <x v="1"/>
    <n v="1277047"/>
    <n v="4"/>
    <n v="23"/>
    <n v="6.512605042016807E-3"/>
    <n v="168487.3949579832"/>
    <n v="25.870967741935484"/>
    <x v="3"/>
    <s v="High Performer"/>
    <x v="0"/>
    <s v="€"/>
    <s v="€31M"/>
    <s v="€802M"/>
    <s v="€0"/>
    <s v="€1,68,487"/>
    <n v="14040.616246498599"/>
  </r>
  <r>
    <x v="4745"/>
    <n v="2002"/>
    <x v="8"/>
    <x v="6"/>
    <s v="IPO"/>
    <n v="396"/>
    <n v="4760"/>
    <n v="160"/>
    <n v="23.1"/>
    <n v="1"/>
    <s v="Yes"/>
    <s v="Yes"/>
    <n v="26"/>
    <x v="3"/>
    <n v="4879167"/>
    <n v="5"/>
    <n v="22"/>
    <n v="8.3193277310924366E-2"/>
    <n v="33613.445378151264"/>
    <n v="0.40404040404040403"/>
    <x v="2"/>
    <s v="Normal"/>
    <x v="0"/>
    <s v="$"/>
    <s v="$396M"/>
    <s v="$160M"/>
    <s v="$0"/>
    <s v="$33,613"/>
    <n v="2801.1204481792715"/>
  </r>
  <r>
    <x v="4746"/>
    <n v="2010"/>
    <x v="2"/>
    <x v="0"/>
    <s v="Seed"/>
    <n v="70"/>
    <n v="4761"/>
    <n v="82"/>
    <n v="27"/>
    <n v="3"/>
    <s v="Yes"/>
    <s v="Yes"/>
    <n v="82"/>
    <x v="4"/>
    <n v="3885193"/>
    <n v="1"/>
    <n v="14"/>
    <n v="1.4702793530770846E-2"/>
    <n v="17223.272421760135"/>
    <n v="1.1714285714285715"/>
    <x v="1"/>
    <s v="Normal"/>
    <x v="0"/>
    <s v="€"/>
    <s v="€70M"/>
    <s v="€82M"/>
    <s v="€0"/>
    <s v="€17,223"/>
    <n v="1435.2727018133446"/>
  </r>
  <r>
    <x v="4747"/>
    <n v="2019"/>
    <x v="2"/>
    <x v="1"/>
    <s v="Seed"/>
    <n v="31"/>
    <n v="4761"/>
    <n v="910"/>
    <n v="4.29"/>
    <n v="3"/>
    <s v="No"/>
    <s v="No"/>
    <n v="22"/>
    <x v="4"/>
    <n v="1530967"/>
    <n v="1"/>
    <n v="5"/>
    <n v="6.5112371350556607E-3"/>
    <n v="191136.315900021"/>
    <n v="29.35483870967742"/>
    <x v="0"/>
    <s v="Normal"/>
    <x v="1"/>
    <s v="€"/>
    <s v="€31M"/>
    <s v="€910M"/>
    <s v="€0"/>
    <s v="€1,91,136"/>
    <n v="15928.026325001751"/>
  </r>
  <r>
    <x v="4748"/>
    <n v="2020"/>
    <x v="7"/>
    <x v="0"/>
    <s v="Seed"/>
    <n v="162"/>
    <n v="4763"/>
    <n v="201"/>
    <n v="37.81"/>
    <n v="8"/>
    <s v="No"/>
    <s v="Yes"/>
    <n v="43"/>
    <x v="2"/>
    <n v="2456025"/>
    <n v="1"/>
    <n v="4"/>
    <n v="3.4012177199244174E-2"/>
    <n v="42200.293932395551"/>
    <n v="1.2407407407407407"/>
    <x v="3"/>
    <s v="High Performer"/>
    <x v="2"/>
    <s v="A$"/>
    <s v="A$162M"/>
    <s v="A$201M"/>
    <s v="A$0"/>
    <s v="A$42,200"/>
    <n v="3516.6911610329626"/>
  </r>
  <r>
    <x v="4749"/>
    <n v="2001"/>
    <x v="3"/>
    <x v="6"/>
    <s v="Seed"/>
    <n v="326"/>
    <n v="4764"/>
    <n v="54"/>
    <n v="31.98"/>
    <n v="4"/>
    <s v="No"/>
    <s v="Yes"/>
    <n v="39"/>
    <x v="3"/>
    <n v="1890851"/>
    <n v="1"/>
    <n v="23"/>
    <n v="6.8429890848026864E-2"/>
    <n v="11335.012594458438"/>
    <n v="0.16564417177914109"/>
    <x v="1"/>
    <s v="Normal"/>
    <x v="2"/>
    <s v="€"/>
    <s v="€326M"/>
    <s v="€54M"/>
    <s v="€0"/>
    <s v="€11,335"/>
    <n v="944.58438287153649"/>
  </r>
  <r>
    <x v="4750"/>
    <n v="2012"/>
    <x v="8"/>
    <x v="0"/>
    <s v="Series C"/>
    <n v="9"/>
    <n v="4765"/>
    <n v="120"/>
    <n v="27.32"/>
    <n v="7"/>
    <s v="No"/>
    <s v="No"/>
    <n v="67"/>
    <x v="2"/>
    <n v="4768652"/>
    <n v="4"/>
    <n v="12"/>
    <n v="1.888772298006296E-3"/>
    <n v="25183.630640083946"/>
    <n v="13.333333333333334"/>
    <x v="1"/>
    <s v="Normal"/>
    <x v="1"/>
    <s v="$"/>
    <s v="$9M"/>
    <s v="$120M"/>
    <s v="$0"/>
    <s v="$25,184"/>
    <n v="2098.6358866736623"/>
  </r>
  <r>
    <x v="4751"/>
    <n v="2007"/>
    <x v="9"/>
    <x v="5"/>
    <s v="Seed"/>
    <n v="29"/>
    <n v="4766"/>
    <n v="532"/>
    <n v="24.29"/>
    <n v="6"/>
    <s v="Yes"/>
    <s v="No"/>
    <n v="25"/>
    <x v="3"/>
    <n v="963976"/>
    <n v="1"/>
    <n v="17"/>
    <n v="6.0847671002937477E-3"/>
    <n v="111624.00335711289"/>
    <n v="18.344827586206897"/>
    <x v="1"/>
    <s v="Normal"/>
    <x v="0"/>
    <n v="0"/>
    <s v="029M"/>
    <s v="0532M"/>
    <s v="00"/>
    <s v="01,11,624"/>
    <n v="9302.0002797594061"/>
  </r>
  <r>
    <x v="4752"/>
    <n v="2013"/>
    <x v="3"/>
    <x v="4"/>
    <s v="Series B"/>
    <n v="10"/>
    <n v="4766"/>
    <n v="878"/>
    <n v="40.380000000000003"/>
    <n v="5"/>
    <s v="Yes"/>
    <s v="No"/>
    <n v="45"/>
    <x v="3"/>
    <n v="1899360"/>
    <n v="3"/>
    <n v="11"/>
    <n v="2.0981955518254302E-3"/>
    <n v="184221.56945027277"/>
    <n v="87.8"/>
    <x v="3"/>
    <s v="Normal"/>
    <x v="0"/>
    <s v="€"/>
    <s v="€10M"/>
    <s v="€878M"/>
    <s v="€0"/>
    <s v="€1,84,222"/>
    <n v="15351.797454189396"/>
  </r>
  <r>
    <x v="4753"/>
    <n v="2003"/>
    <x v="8"/>
    <x v="6"/>
    <s v="IPO"/>
    <n v="386"/>
    <n v="4766"/>
    <n v="186"/>
    <n v="24.5"/>
    <n v="2"/>
    <s v="No"/>
    <s v="No"/>
    <n v="63"/>
    <x v="1"/>
    <n v="3478060"/>
    <n v="5"/>
    <n v="21"/>
    <n v="8.0990348300461604E-2"/>
    <n v="39026.437263952997"/>
    <n v="0.48186528497409326"/>
    <x v="0"/>
    <s v="Normal"/>
    <x v="1"/>
    <s v="$"/>
    <s v="$386M"/>
    <s v="$186M"/>
    <s v="$0"/>
    <s v="$39,026"/>
    <n v="3252.2031053294168"/>
  </r>
  <r>
    <x v="4754"/>
    <n v="2006"/>
    <x v="0"/>
    <x v="2"/>
    <s v="Series B"/>
    <n v="293"/>
    <n v="4767"/>
    <n v="808"/>
    <n v="3.39"/>
    <n v="7"/>
    <s v="No"/>
    <s v="No"/>
    <n v="16"/>
    <x v="0"/>
    <n v="2980031"/>
    <n v="3"/>
    <n v="18"/>
    <n v="6.1464233270400674E-2"/>
    <n v="169498.63645898888"/>
    <n v="2.7576791808873722"/>
    <x v="0"/>
    <s v="Normal"/>
    <x v="1"/>
    <s v="₹"/>
    <s v="₹293M"/>
    <s v="₹808M"/>
    <s v="₹0"/>
    <s v="₹1,69,499"/>
    <n v="14124.886371582406"/>
  </r>
  <r>
    <x v="4755"/>
    <n v="2012"/>
    <x v="1"/>
    <x v="9"/>
    <s v="IPO"/>
    <n v="229"/>
    <n v="4767"/>
    <n v="278"/>
    <n v="1.08"/>
    <n v="6"/>
    <s v="No"/>
    <s v="Yes"/>
    <n v="67"/>
    <x v="3"/>
    <n v="427178"/>
    <n v="5"/>
    <n v="12"/>
    <n v="4.8038598699391651E-2"/>
    <n v="58317.600167820434"/>
    <n v="1.2139737991266375"/>
    <x v="0"/>
    <s v="Normal"/>
    <x v="2"/>
    <s v="¥"/>
    <s v="¥229M"/>
    <s v="¥278M"/>
    <s v="¥0"/>
    <s v="¥58,318"/>
    <n v="4859.8000139850365"/>
  </r>
  <r>
    <x v="4756"/>
    <n v="2008"/>
    <x v="6"/>
    <x v="1"/>
    <s v="Seed"/>
    <n v="181"/>
    <n v="4767"/>
    <n v="16"/>
    <n v="47.03"/>
    <n v="2"/>
    <s v="Yes"/>
    <s v="No"/>
    <n v="8"/>
    <x v="0"/>
    <n v="4372397"/>
    <n v="1"/>
    <n v="16"/>
    <n v="3.7969372771134886E-2"/>
    <n v="3356.4086427522552"/>
    <n v="8.8397790055248615E-2"/>
    <x v="3"/>
    <s v="Normal"/>
    <x v="0"/>
    <s v="£"/>
    <s v="£181M"/>
    <s v="£16M"/>
    <s v="£0"/>
    <s v="£3,356"/>
    <n v="279.7007202293546"/>
  </r>
  <r>
    <x v="4757"/>
    <n v="2008"/>
    <x v="8"/>
    <x v="1"/>
    <s v="IPO"/>
    <n v="432"/>
    <n v="4770"/>
    <n v="29"/>
    <n v="23.95"/>
    <n v="9"/>
    <s v="No"/>
    <s v="No"/>
    <n v="26"/>
    <x v="2"/>
    <n v="4177148"/>
    <n v="5"/>
    <n v="16"/>
    <n v="9.056603773584905E-2"/>
    <n v="6079.6645702306078"/>
    <n v="6.7129629629629636E-2"/>
    <x v="3"/>
    <s v="High Performer"/>
    <x v="1"/>
    <s v="$"/>
    <s v="$432M"/>
    <s v="$29M"/>
    <s v="$0"/>
    <s v="$6,080"/>
    <n v="506.638714185884"/>
  </r>
  <r>
    <x v="4758"/>
    <n v="2006"/>
    <x v="6"/>
    <x v="7"/>
    <s v="Seed"/>
    <n v="419"/>
    <n v="4770"/>
    <n v="36"/>
    <n v="3.07"/>
    <n v="5"/>
    <s v="Yes"/>
    <s v="Yes"/>
    <n v="53"/>
    <x v="2"/>
    <n v="2389742"/>
    <n v="1"/>
    <n v="18"/>
    <n v="8.7840670859538783E-2"/>
    <n v="7547.1698113207549"/>
    <n v="8.5918854415274457E-2"/>
    <x v="3"/>
    <s v="Normal"/>
    <x v="0"/>
    <s v="£"/>
    <s v="£419M"/>
    <s v="£36M"/>
    <s v="£0"/>
    <s v="£7,547"/>
    <n v="628.93081761006295"/>
  </r>
  <r>
    <x v="4759"/>
    <n v="2020"/>
    <x v="1"/>
    <x v="9"/>
    <s v="Seed"/>
    <n v="424"/>
    <n v="4771"/>
    <n v="719"/>
    <n v="29.74"/>
    <n v="4"/>
    <s v="No"/>
    <s v="Yes"/>
    <n v="65"/>
    <x v="2"/>
    <n v="4361905"/>
    <n v="1"/>
    <n v="4"/>
    <n v="8.8870257807587505E-2"/>
    <n v="150702.15887654579"/>
    <n v="1.695754716981132"/>
    <x v="3"/>
    <s v="Normal"/>
    <x v="2"/>
    <s v="¥"/>
    <s v="¥424M"/>
    <s v="¥719M"/>
    <s v="¥0"/>
    <s v="¥1,50,702"/>
    <n v="12558.513239712151"/>
  </r>
  <r>
    <x v="4760"/>
    <n v="2007"/>
    <x v="9"/>
    <x v="4"/>
    <s v="Series C"/>
    <n v="496"/>
    <n v="4772"/>
    <n v="522"/>
    <n v="43.38"/>
    <n v="8"/>
    <s v="Yes"/>
    <s v="Yes"/>
    <n v="21"/>
    <x v="0"/>
    <n v="1075888"/>
    <n v="4"/>
    <n v="17"/>
    <n v="0.10393964794635373"/>
    <n v="109388.0972338642"/>
    <n v="1.0524193548387097"/>
    <x v="0"/>
    <s v="High Performer"/>
    <x v="0"/>
    <n v="0"/>
    <s v="0496M"/>
    <s v="0522M"/>
    <s v="00"/>
    <s v="01,09,388"/>
    <n v="9115.6747694886835"/>
  </r>
  <r>
    <x v="4761"/>
    <n v="2009"/>
    <x v="5"/>
    <x v="1"/>
    <s v="Series B"/>
    <n v="116"/>
    <n v="4772"/>
    <n v="794"/>
    <n v="42.92"/>
    <n v="3"/>
    <s v="Yes"/>
    <s v="Yes"/>
    <n v="32"/>
    <x v="4"/>
    <n v="3907410"/>
    <n v="3"/>
    <n v="15"/>
    <n v="2.4308466051969825E-2"/>
    <n v="166387.2590108969"/>
    <n v="6.8448275862068968"/>
    <x v="2"/>
    <s v="Normal"/>
    <x v="0"/>
    <s v="¥"/>
    <s v="¥116M"/>
    <s v="¥794M"/>
    <s v="¥0"/>
    <s v="¥1,66,387"/>
    <n v="13865.604917574741"/>
  </r>
  <r>
    <x v="4762"/>
    <n v="2022"/>
    <x v="8"/>
    <x v="8"/>
    <s v="Seed"/>
    <n v="51"/>
    <n v="4772"/>
    <n v="87"/>
    <n v="23.23"/>
    <n v="2"/>
    <s v="Yes"/>
    <s v="No"/>
    <n v="30"/>
    <x v="1"/>
    <n v="2385988"/>
    <n v="1"/>
    <n v="2"/>
    <n v="1.0687342833193629E-2"/>
    <n v="18231.349538977367"/>
    <n v="1.7058823529411764"/>
    <x v="3"/>
    <s v="Normal"/>
    <x v="0"/>
    <s v="$"/>
    <s v="$51M"/>
    <s v="$87M"/>
    <s v="$0"/>
    <s v="$18,231"/>
    <n v="1519.2791282481139"/>
  </r>
  <r>
    <x v="4763"/>
    <n v="2012"/>
    <x v="0"/>
    <x v="5"/>
    <s v="Series A"/>
    <n v="481"/>
    <n v="4773"/>
    <n v="918"/>
    <n v="2.76"/>
    <n v="8"/>
    <s v="No"/>
    <s v="No"/>
    <n v="96"/>
    <x v="1"/>
    <n v="1180984"/>
    <n v="2"/>
    <n v="12"/>
    <n v="0.10077519379844961"/>
    <n v="192331.86675047141"/>
    <n v="1.9085239085239085"/>
    <x v="3"/>
    <s v="High Performer"/>
    <x v="1"/>
    <s v="₹"/>
    <s v="₹481M"/>
    <s v="₹918M"/>
    <s v="₹0"/>
    <s v="₹1,92,332"/>
    <n v="16027.655562539283"/>
  </r>
  <r>
    <x v="4764"/>
    <n v="2008"/>
    <x v="2"/>
    <x v="8"/>
    <s v="Seed"/>
    <n v="434"/>
    <n v="4775"/>
    <n v="573"/>
    <n v="9.8800000000000008"/>
    <n v="7"/>
    <s v="No"/>
    <s v="Yes"/>
    <n v="16"/>
    <x v="0"/>
    <n v="1689762"/>
    <n v="1"/>
    <n v="16"/>
    <n v="9.0890052356020948E-2"/>
    <n v="120000"/>
    <n v="1.3202764976958525"/>
    <x v="0"/>
    <s v="Normal"/>
    <x v="2"/>
    <s v="€"/>
    <s v="€434M"/>
    <s v="€573M"/>
    <s v="€0"/>
    <s v="€1,20,000"/>
    <n v="10000"/>
  </r>
  <r>
    <x v="4765"/>
    <n v="2015"/>
    <x v="3"/>
    <x v="7"/>
    <s v="Series C"/>
    <n v="143"/>
    <n v="4777"/>
    <n v="970"/>
    <n v="39.340000000000003"/>
    <n v="4"/>
    <s v="No"/>
    <s v="Yes"/>
    <n v="72"/>
    <x v="3"/>
    <n v="112176"/>
    <n v="4"/>
    <n v="9"/>
    <n v="2.9935105714883819E-2"/>
    <n v="203056.31149256855"/>
    <n v="6.7832167832167833"/>
    <x v="0"/>
    <s v="Normal"/>
    <x v="2"/>
    <s v="€"/>
    <s v="€143M"/>
    <s v="€970M"/>
    <s v="€0"/>
    <s v="€2,03,056"/>
    <n v="16921.359291047378"/>
  </r>
  <r>
    <x v="4766"/>
    <n v="2002"/>
    <x v="7"/>
    <x v="0"/>
    <s v="Series A"/>
    <n v="141"/>
    <n v="4778"/>
    <n v="945"/>
    <n v="14.72"/>
    <n v="4"/>
    <s v="Yes"/>
    <s v="Yes"/>
    <n v="43"/>
    <x v="4"/>
    <n v="3272683"/>
    <n v="2"/>
    <n v="22"/>
    <n v="2.9510255336961073E-2"/>
    <n v="197781.49853495185"/>
    <n v="6.7021276595744679"/>
    <x v="0"/>
    <s v="Normal"/>
    <x v="0"/>
    <s v="A$"/>
    <s v="A$141M"/>
    <s v="A$945M"/>
    <s v="A$0"/>
    <s v="A$1,97,781"/>
    <n v="16481.791544579322"/>
  </r>
  <r>
    <x v="4767"/>
    <n v="2013"/>
    <x v="6"/>
    <x v="8"/>
    <s v="Seed"/>
    <n v="241"/>
    <n v="4779"/>
    <n v="470"/>
    <n v="10.68"/>
    <n v="9"/>
    <s v="No"/>
    <s v="Yes"/>
    <n v="85"/>
    <x v="2"/>
    <n v="4857999"/>
    <n v="1"/>
    <n v="11"/>
    <n v="5.0428960033479804E-2"/>
    <n v="98346.934505126599"/>
    <n v="1.950207468879668"/>
    <x v="0"/>
    <s v="High Performer"/>
    <x v="2"/>
    <s v="£"/>
    <s v="£241M"/>
    <s v="£470M"/>
    <s v="£0"/>
    <s v="£98,347"/>
    <n v="8195.577875427216"/>
  </r>
  <r>
    <x v="4768"/>
    <n v="2022"/>
    <x v="5"/>
    <x v="5"/>
    <s v="Seed"/>
    <n v="147"/>
    <n v="4780"/>
    <n v="943"/>
    <n v="31.72"/>
    <n v="5"/>
    <s v="No"/>
    <s v="No"/>
    <n v="36"/>
    <x v="4"/>
    <n v="4432537"/>
    <n v="1"/>
    <n v="2"/>
    <n v="3.0753138075313807E-2"/>
    <n v="197280.33472803349"/>
    <n v="6.4149659863945576"/>
    <x v="3"/>
    <s v="Normal"/>
    <x v="1"/>
    <s v="¥"/>
    <s v="¥147M"/>
    <s v="¥943M"/>
    <s v="¥0"/>
    <s v="¥1,97,280"/>
    <n v="16440.027894002789"/>
  </r>
  <r>
    <x v="4769"/>
    <n v="2000"/>
    <x v="2"/>
    <x v="5"/>
    <s v="Seed"/>
    <n v="306"/>
    <n v="4780"/>
    <n v="805"/>
    <n v="47.77"/>
    <n v="2"/>
    <s v="No"/>
    <s v="Yes"/>
    <n v="55"/>
    <x v="2"/>
    <n v="127563"/>
    <n v="1"/>
    <n v="24"/>
    <n v="6.4016736401673643E-2"/>
    <n v="168410.04184100419"/>
    <n v="2.630718954248366"/>
    <x v="0"/>
    <s v="Normal"/>
    <x v="2"/>
    <s v="€"/>
    <s v="€306M"/>
    <s v="€805M"/>
    <s v="€0"/>
    <s v="€1,68,410"/>
    <n v="14034.170153417015"/>
  </r>
  <r>
    <x v="4770"/>
    <n v="2000"/>
    <x v="7"/>
    <x v="3"/>
    <s v="Seed"/>
    <n v="226"/>
    <n v="4783"/>
    <n v="850"/>
    <n v="29.46"/>
    <n v="5"/>
    <s v="Yes"/>
    <s v="Yes"/>
    <n v="74"/>
    <x v="2"/>
    <n v="1854967"/>
    <n v="1"/>
    <n v="24"/>
    <n v="4.725067948985992E-2"/>
    <n v="177712.73259460588"/>
    <n v="3.7610619469026547"/>
    <x v="0"/>
    <s v="Normal"/>
    <x v="0"/>
    <s v="A$"/>
    <s v="A$226M"/>
    <s v="A$850M"/>
    <s v="A$0"/>
    <s v="A$1,77,713"/>
    <n v="14809.394382883826"/>
  </r>
  <r>
    <x v="4771"/>
    <n v="2010"/>
    <x v="8"/>
    <x v="5"/>
    <s v="IPO"/>
    <n v="170"/>
    <n v="4784"/>
    <n v="927"/>
    <n v="23.01"/>
    <n v="3"/>
    <s v="Yes"/>
    <s v="No"/>
    <n v="58"/>
    <x v="3"/>
    <n v="2744390"/>
    <n v="5"/>
    <n v="14"/>
    <n v="3.5535117056856184E-2"/>
    <n v="193770.90301003345"/>
    <n v="5.4529411764705884"/>
    <x v="0"/>
    <s v="Normal"/>
    <x v="0"/>
    <s v="$"/>
    <s v="$170M"/>
    <s v="$927M"/>
    <s v="$0"/>
    <s v="$1,93,771"/>
    <n v="16147.57525083612"/>
  </r>
  <r>
    <x v="4772"/>
    <n v="2006"/>
    <x v="8"/>
    <x v="7"/>
    <s v="IPO"/>
    <n v="242"/>
    <n v="4786"/>
    <n v="306"/>
    <n v="9.3699999999999992"/>
    <n v="6"/>
    <s v="No"/>
    <s v="No"/>
    <n v="26"/>
    <x v="1"/>
    <n v="532058"/>
    <n v="5"/>
    <n v="18"/>
    <n v="5.0564145424153779E-2"/>
    <n v="63936.481404095277"/>
    <n v="1.2644628099173554"/>
    <x v="3"/>
    <s v="Normal"/>
    <x v="1"/>
    <s v="$"/>
    <s v="$242M"/>
    <s v="$306M"/>
    <s v="$0"/>
    <s v="$63,936"/>
    <n v="5328.0401170079394"/>
  </r>
  <r>
    <x v="4773"/>
    <n v="2000"/>
    <x v="1"/>
    <x v="5"/>
    <s v="IPO"/>
    <n v="460"/>
    <n v="4786"/>
    <n v="26"/>
    <n v="46.46"/>
    <n v="3"/>
    <s v="No"/>
    <s v="No"/>
    <n v="27"/>
    <x v="1"/>
    <n v="3460475"/>
    <n v="5"/>
    <n v="24"/>
    <n v="9.6113664855829506E-2"/>
    <n v="5432.5114918512327"/>
    <n v="5.6521739130434782E-2"/>
    <x v="3"/>
    <s v="Normal"/>
    <x v="1"/>
    <s v="¥"/>
    <s v="¥460M"/>
    <s v="¥26M"/>
    <s v="¥0"/>
    <s v="¥5,433"/>
    <n v="452.70929098760274"/>
  </r>
  <r>
    <x v="4774"/>
    <n v="2005"/>
    <x v="1"/>
    <x v="2"/>
    <s v="Series A"/>
    <n v="495"/>
    <n v="4789"/>
    <n v="438"/>
    <n v="17.399999999999999"/>
    <n v="8"/>
    <s v="Yes"/>
    <s v="No"/>
    <n v="39"/>
    <x v="3"/>
    <n v="2105425"/>
    <n v="2"/>
    <n v="19"/>
    <n v="0.1033618709542702"/>
    <n v="91459.594904990605"/>
    <n v="0.88484848484848488"/>
    <x v="0"/>
    <s v="High Performer"/>
    <x v="0"/>
    <s v="¥"/>
    <s v="¥495M"/>
    <s v="¥438M"/>
    <s v="¥0"/>
    <s v="¥91,460"/>
    <n v="7621.6329087492168"/>
  </r>
  <r>
    <x v="4775"/>
    <n v="2016"/>
    <x v="7"/>
    <x v="4"/>
    <s v="Series C"/>
    <n v="153"/>
    <n v="4789"/>
    <n v="176"/>
    <n v="34.6"/>
    <n v="3"/>
    <s v="Yes"/>
    <s v="Yes"/>
    <n v="36"/>
    <x v="2"/>
    <n v="2959752"/>
    <n v="4"/>
    <n v="8"/>
    <n v="3.1948214658592607E-2"/>
    <n v="36750.887450407186"/>
    <n v="1.1503267973856208"/>
    <x v="3"/>
    <s v="Normal"/>
    <x v="0"/>
    <s v="A$"/>
    <s v="A$153M"/>
    <s v="A$176M"/>
    <s v="A$0"/>
    <s v="A$36,751"/>
    <n v="3062.5739542005986"/>
  </r>
  <r>
    <x v="4776"/>
    <n v="2016"/>
    <x v="6"/>
    <x v="6"/>
    <s v="Seed"/>
    <n v="387"/>
    <n v="4790"/>
    <n v="843"/>
    <n v="40.44"/>
    <n v="6"/>
    <s v="No"/>
    <s v="No"/>
    <n v="10"/>
    <x v="0"/>
    <n v="2606048"/>
    <n v="1"/>
    <n v="8"/>
    <n v="8.0793319415448858E-2"/>
    <n v="175991.64926931108"/>
    <n v="2.1782945736434107"/>
    <x v="0"/>
    <s v="Normal"/>
    <x v="1"/>
    <s v="£"/>
    <s v="£387M"/>
    <s v="£843M"/>
    <s v="£0"/>
    <s v="£1,75,992"/>
    <n v="14665.970772442588"/>
  </r>
  <r>
    <x v="4777"/>
    <n v="2003"/>
    <x v="7"/>
    <x v="4"/>
    <s v="Series A"/>
    <n v="180"/>
    <n v="4790"/>
    <n v="694"/>
    <n v="15.92"/>
    <n v="5"/>
    <s v="Yes"/>
    <s v="Yes"/>
    <n v="99"/>
    <x v="2"/>
    <n v="1331726"/>
    <n v="2"/>
    <n v="21"/>
    <n v="3.7578288100208766E-2"/>
    <n v="144885.17745302714"/>
    <n v="3.8555555555555556"/>
    <x v="3"/>
    <s v="Normal"/>
    <x v="0"/>
    <s v="A$"/>
    <s v="A$180M"/>
    <s v="A$694M"/>
    <s v="A$0"/>
    <s v="A$1,44,885"/>
    <n v="12073.764787752261"/>
  </r>
  <r>
    <x v="4778"/>
    <n v="2001"/>
    <x v="5"/>
    <x v="5"/>
    <s v="Series C"/>
    <n v="315"/>
    <n v="4790"/>
    <n v="118"/>
    <n v="35.479999999999997"/>
    <n v="1"/>
    <s v="No"/>
    <s v="Yes"/>
    <n v="6"/>
    <x v="2"/>
    <n v="3220002"/>
    <n v="4"/>
    <n v="23"/>
    <n v="6.5762004175365346E-2"/>
    <n v="24634.65553235908"/>
    <n v="0.3746031746031746"/>
    <x v="0"/>
    <s v="Normal"/>
    <x v="2"/>
    <s v="¥"/>
    <s v="¥315M"/>
    <s v="¥118M"/>
    <s v="¥0"/>
    <s v="¥24,635"/>
    <n v="2052.8879610299236"/>
  </r>
  <r>
    <x v="4779"/>
    <n v="2000"/>
    <x v="0"/>
    <x v="5"/>
    <s v="Seed"/>
    <n v="173"/>
    <n v="4791"/>
    <n v="464"/>
    <n v="21.03"/>
    <n v="9"/>
    <s v="Yes"/>
    <s v="No"/>
    <n v="4"/>
    <x v="0"/>
    <n v="2376131"/>
    <n v="1"/>
    <n v="24"/>
    <n v="3.6109371738676684E-2"/>
    <n v="96848.257148820703"/>
    <n v="2.6820809248554913"/>
    <x v="3"/>
    <s v="High Performer"/>
    <x v="0"/>
    <s v="₹"/>
    <s v="₹173M"/>
    <s v="₹464M"/>
    <s v="₹0"/>
    <s v="₹96,848"/>
    <n v="8070.6880957350586"/>
  </r>
  <r>
    <x v="4780"/>
    <n v="2000"/>
    <x v="8"/>
    <x v="9"/>
    <s v="Series B"/>
    <n v="372"/>
    <n v="4794"/>
    <n v="768"/>
    <n v="38.270000000000003"/>
    <n v="1"/>
    <s v="No"/>
    <s v="No"/>
    <n v="72"/>
    <x v="2"/>
    <n v="2114257"/>
    <n v="3"/>
    <n v="24"/>
    <n v="7.7596996245306638E-2"/>
    <n v="160200.25031289112"/>
    <n v="2.064516129032258"/>
    <x v="2"/>
    <s v="Normal"/>
    <x v="1"/>
    <s v="$"/>
    <s v="$372M"/>
    <s v="$768M"/>
    <s v="$0"/>
    <s v="$1,60,200"/>
    <n v="13350.020859407592"/>
  </r>
  <r>
    <x v="4781"/>
    <n v="2012"/>
    <x v="7"/>
    <x v="0"/>
    <s v="Series C"/>
    <n v="93"/>
    <n v="4797"/>
    <n v="561"/>
    <n v="45.06"/>
    <n v="9"/>
    <s v="Yes"/>
    <s v="Yes"/>
    <n v="29"/>
    <x v="2"/>
    <n v="3505210"/>
    <n v="4"/>
    <n v="12"/>
    <n v="1.9387116948092559E-2"/>
    <n v="116948.09255784865"/>
    <n v="6.032258064516129"/>
    <x v="2"/>
    <s v="High Performer"/>
    <x v="0"/>
    <s v="A$"/>
    <s v="A$93M"/>
    <s v="A$561M"/>
    <s v="A$0"/>
    <s v="A$1,16,948"/>
    <n v="9745.6743798207208"/>
  </r>
  <r>
    <x v="4782"/>
    <n v="2019"/>
    <x v="6"/>
    <x v="6"/>
    <s v="IPO"/>
    <n v="80"/>
    <n v="4798"/>
    <n v="153"/>
    <n v="2.3199999999999998"/>
    <n v="9"/>
    <s v="Yes"/>
    <s v="No"/>
    <n v="22"/>
    <x v="0"/>
    <n v="2996487"/>
    <n v="5"/>
    <n v="5"/>
    <n v="1.6673614005835766E-2"/>
    <n v="31888.286786160901"/>
    <n v="1.9125000000000001"/>
    <x v="1"/>
    <s v="High Performer"/>
    <x v="0"/>
    <s v="£"/>
    <s v="£80M"/>
    <s v="£153M"/>
    <s v="£0"/>
    <s v="£31,888"/>
    <n v="2657.3572321800752"/>
  </r>
  <r>
    <x v="4783"/>
    <n v="2012"/>
    <x v="4"/>
    <x v="9"/>
    <s v="IPO"/>
    <n v="45"/>
    <n v="4798"/>
    <n v="474"/>
    <n v="35.380000000000003"/>
    <n v="5"/>
    <s v="Yes"/>
    <s v="Yes"/>
    <n v="23"/>
    <x v="0"/>
    <n v="598396"/>
    <n v="5"/>
    <n v="12"/>
    <n v="9.3789078782826173E-3"/>
    <n v="98791.162984576906"/>
    <n v="10.533333333333333"/>
    <x v="3"/>
    <s v="Normal"/>
    <x v="0"/>
    <s v="$"/>
    <s v="$45M"/>
    <s v="$474M"/>
    <s v="$0"/>
    <s v="$98,791"/>
    <n v="8232.5969153814094"/>
  </r>
  <r>
    <x v="4784"/>
    <n v="2021"/>
    <x v="3"/>
    <x v="6"/>
    <s v="Series B"/>
    <n v="355"/>
    <n v="4799"/>
    <n v="792"/>
    <n v="31.14"/>
    <n v="4"/>
    <s v="No"/>
    <s v="Yes"/>
    <n v="73"/>
    <x v="2"/>
    <n v="1137140"/>
    <n v="3"/>
    <n v="3"/>
    <n v="7.3973744530110436E-2"/>
    <n v="165034.38216295061"/>
    <n v="2.2309859154929579"/>
    <x v="2"/>
    <s v="Normal"/>
    <x v="2"/>
    <s v="€"/>
    <s v="€355M"/>
    <s v="€792M"/>
    <s v="€0"/>
    <s v="€1,65,034"/>
    <n v="13752.865180245884"/>
  </r>
  <r>
    <x v="4785"/>
    <n v="2016"/>
    <x v="7"/>
    <x v="4"/>
    <s v="Series A"/>
    <n v="85"/>
    <n v="4800"/>
    <n v="172"/>
    <n v="14.09"/>
    <n v="4"/>
    <s v="No"/>
    <s v="Yes"/>
    <n v="28"/>
    <x v="1"/>
    <n v="1858931"/>
    <n v="2"/>
    <n v="8"/>
    <n v="1.7708333333333333E-2"/>
    <n v="35833.333333333336"/>
    <n v="2.0235294117647058"/>
    <x v="3"/>
    <s v="Normal"/>
    <x v="2"/>
    <s v="A$"/>
    <s v="A$85M"/>
    <s v="A$172M"/>
    <s v="A$0"/>
    <s v="A$35,833"/>
    <n v="2986.1111111111113"/>
  </r>
  <r>
    <x v="4786"/>
    <n v="2009"/>
    <x v="7"/>
    <x v="6"/>
    <s v="IPO"/>
    <n v="456"/>
    <n v="4805"/>
    <n v="586"/>
    <n v="33.6"/>
    <n v="7"/>
    <s v="Yes"/>
    <s v="No"/>
    <n v="5"/>
    <x v="1"/>
    <n v="4785202"/>
    <n v="5"/>
    <n v="15"/>
    <n v="9.4901144640998955E-2"/>
    <n v="121956.29552549428"/>
    <n v="1.2850877192982457"/>
    <x v="3"/>
    <s v="Normal"/>
    <x v="0"/>
    <s v="A$"/>
    <s v="A$456M"/>
    <s v="A$586M"/>
    <s v="A$0"/>
    <s v="A$1,21,956"/>
    <n v="10163.024627124523"/>
  </r>
  <r>
    <x v="4787"/>
    <n v="2013"/>
    <x v="1"/>
    <x v="5"/>
    <s v="Seed"/>
    <n v="414"/>
    <n v="4806"/>
    <n v="53"/>
    <n v="43.89"/>
    <n v="9"/>
    <s v="No"/>
    <s v="Yes"/>
    <n v="12"/>
    <x v="1"/>
    <n v="241262"/>
    <n v="1"/>
    <n v="11"/>
    <n v="8.6142322097378279E-2"/>
    <n v="11027.881814398668"/>
    <n v="0.1280193236714976"/>
    <x v="0"/>
    <s v="High Performer"/>
    <x v="2"/>
    <s v="¥"/>
    <s v="¥414M"/>
    <s v="¥53M"/>
    <s v="¥0"/>
    <s v="¥11,028"/>
    <n v="918.99015119988906"/>
  </r>
  <r>
    <x v="4788"/>
    <n v="2002"/>
    <x v="5"/>
    <x v="6"/>
    <s v="Series A"/>
    <n v="275"/>
    <n v="4809"/>
    <n v="958"/>
    <n v="38.07"/>
    <n v="3"/>
    <s v="Yes"/>
    <s v="Yes"/>
    <n v="98"/>
    <x v="4"/>
    <n v="3290669"/>
    <n v="2"/>
    <n v="22"/>
    <n v="5.7184445830734038E-2"/>
    <n v="199209.81493033894"/>
    <n v="3.4836363636363634"/>
    <x v="0"/>
    <s v="Normal"/>
    <x v="0"/>
    <s v="¥"/>
    <s v="¥275M"/>
    <s v="¥958M"/>
    <s v="¥0"/>
    <s v="¥1,99,210"/>
    <n v="16600.81791086158"/>
  </r>
  <r>
    <x v="4789"/>
    <n v="2002"/>
    <x v="3"/>
    <x v="3"/>
    <s v="Seed"/>
    <n v="290"/>
    <n v="4810"/>
    <n v="125"/>
    <n v="0.28000000000000003"/>
    <n v="7"/>
    <s v="Yes"/>
    <s v="Yes"/>
    <n v="43"/>
    <x v="0"/>
    <n v="2456602"/>
    <n v="1"/>
    <n v="22"/>
    <n v="6.0291060291060294E-2"/>
    <n v="25987.525987525987"/>
    <n v="0.43103448275862066"/>
    <x v="0"/>
    <s v="Normal"/>
    <x v="0"/>
    <s v="€"/>
    <s v="€290M"/>
    <s v="€125M"/>
    <s v="€0"/>
    <s v="€25,988"/>
    <n v="2165.6271656271656"/>
  </r>
  <r>
    <x v="4790"/>
    <n v="2007"/>
    <x v="9"/>
    <x v="6"/>
    <s v="Series A"/>
    <n v="206"/>
    <n v="4810"/>
    <n v="187"/>
    <n v="30.31"/>
    <n v="4"/>
    <s v="No"/>
    <s v="No"/>
    <n v="24"/>
    <x v="4"/>
    <n v="4609589"/>
    <n v="2"/>
    <n v="17"/>
    <n v="4.282744282744283E-2"/>
    <n v="38877.33887733888"/>
    <n v="0.90776699029126218"/>
    <x v="3"/>
    <s v="Normal"/>
    <x v="1"/>
    <n v="0"/>
    <s v="0206M"/>
    <s v="0187M"/>
    <s v="00"/>
    <s v="038,877"/>
    <n v="3239.7782397782398"/>
  </r>
  <r>
    <x v="4791"/>
    <n v="2020"/>
    <x v="0"/>
    <x v="8"/>
    <s v="IPO"/>
    <n v="426"/>
    <n v="4812"/>
    <n v="635"/>
    <n v="16.54"/>
    <n v="5"/>
    <s v="Yes"/>
    <s v="Yes"/>
    <n v="93"/>
    <x v="3"/>
    <n v="4119831"/>
    <n v="5"/>
    <n v="4"/>
    <n v="8.8528678304239397E-2"/>
    <n v="131961.76226101414"/>
    <n v="1.4906103286384977"/>
    <x v="0"/>
    <s v="Normal"/>
    <x v="0"/>
    <s v="₹"/>
    <s v="₹426M"/>
    <s v="₹635M"/>
    <s v="₹0"/>
    <s v="₹1,31,962"/>
    <n v="10996.813521751177"/>
  </r>
  <r>
    <x v="4792"/>
    <n v="2003"/>
    <x v="4"/>
    <x v="3"/>
    <s v="Series A"/>
    <n v="164"/>
    <n v="4812"/>
    <n v="823"/>
    <n v="33.94"/>
    <n v="3"/>
    <s v="No"/>
    <s v="No"/>
    <n v="87"/>
    <x v="3"/>
    <n v="2331880"/>
    <n v="2"/>
    <n v="21"/>
    <n v="3.408146300914381E-2"/>
    <n v="171030.75644222775"/>
    <n v="5.0182926829268295"/>
    <x v="0"/>
    <s v="Normal"/>
    <x v="1"/>
    <s v="$"/>
    <s v="$164M"/>
    <s v="$823M"/>
    <s v="$0"/>
    <s v="$1,71,031"/>
    <n v="14252.563036852314"/>
  </r>
  <r>
    <x v="4793"/>
    <n v="2015"/>
    <x v="6"/>
    <x v="5"/>
    <s v="Series A"/>
    <n v="231"/>
    <n v="4812"/>
    <n v="355"/>
    <n v="9.35"/>
    <n v="2"/>
    <s v="No"/>
    <s v="No"/>
    <n v="11"/>
    <x v="0"/>
    <n v="969828"/>
    <n v="2"/>
    <n v="9"/>
    <n v="4.8004987531172071E-2"/>
    <n v="73773.898586866169"/>
    <n v="1.5367965367965368"/>
    <x v="0"/>
    <s v="Normal"/>
    <x v="1"/>
    <s v="£"/>
    <s v="£231M"/>
    <s v="£355M"/>
    <s v="£0"/>
    <s v="£73,774"/>
    <n v="6147.8248822388477"/>
  </r>
  <r>
    <x v="4794"/>
    <n v="2020"/>
    <x v="8"/>
    <x v="2"/>
    <s v="Series A"/>
    <n v="182"/>
    <n v="4813"/>
    <n v="517"/>
    <n v="40.28"/>
    <n v="8"/>
    <s v="No"/>
    <s v="Yes"/>
    <n v="40"/>
    <x v="3"/>
    <n v="4095447"/>
    <n v="2"/>
    <n v="4"/>
    <n v="3.7814253064616665E-2"/>
    <n v="107417.41117805942"/>
    <n v="2.8406593406593408"/>
    <x v="3"/>
    <s v="High Performer"/>
    <x v="2"/>
    <s v="$"/>
    <s v="$182M"/>
    <s v="$517M"/>
    <s v="$0"/>
    <s v="$1,07,417"/>
    <n v="8951.4509315049527"/>
  </r>
  <r>
    <x v="4795"/>
    <n v="2013"/>
    <x v="2"/>
    <x v="8"/>
    <s v="Series C"/>
    <n v="322"/>
    <n v="4814"/>
    <n v="460"/>
    <n v="21.16"/>
    <n v="9"/>
    <s v="No"/>
    <s v="Yes"/>
    <n v="35"/>
    <x v="1"/>
    <n v="2942735"/>
    <n v="4"/>
    <n v="11"/>
    <n v="6.6888242625675109E-2"/>
    <n v="95554.632322393023"/>
    <n v="1.4285714285714286"/>
    <x v="0"/>
    <s v="High Performer"/>
    <x v="2"/>
    <s v="€"/>
    <s v="€322M"/>
    <s v="€460M"/>
    <s v="€0"/>
    <s v="€95,555"/>
    <n v="7962.8860268660846"/>
  </r>
  <r>
    <x v="4796"/>
    <n v="2006"/>
    <x v="0"/>
    <x v="6"/>
    <s v="Series C"/>
    <n v="232"/>
    <n v="4814"/>
    <n v="151"/>
    <n v="4.28"/>
    <n v="1"/>
    <s v="Yes"/>
    <s v="No"/>
    <n v="54"/>
    <x v="3"/>
    <n v="2014611"/>
    <n v="4"/>
    <n v="18"/>
    <n v="4.8192771084337352E-2"/>
    <n v="31366.846697133362"/>
    <n v="0.65086206896551724"/>
    <x v="3"/>
    <s v="Normal"/>
    <x v="0"/>
    <s v="₹"/>
    <s v="₹232M"/>
    <s v="₹151M"/>
    <s v="₹0"/>
    <s v="₹31,367"/>
    <n v="2613.9038914277803"/>
  </r>
  <r>
    <x v="4797"/>
    <n v="2007"/>
    <x v="0"/>
    <x v="7"/>
    <s v="Series C"/>
    <n v="335"/>
    <n v="4816"/>
    <n v="682"/>
    <n v="10.48"/>
    <n v="6"/>
    <s v="Yes"/>
    <s v="No"/>
    <n v="59"/>
    <x v="2"/>
    <n v="3807686"/>
    <n v="4"/>
    <n v="17"/>
    <n v="6.9559800664451832E-2"/>
    <n v="141611.29568106311"/>
    <n v="2.035820895522388"/>
    <x v="3"/>
    <s v="Normal"/>
    <x v="0"/>
    <s v="₹"/>
    <s v="₹335M"/>
    <s v="₹682M"/>
    <s v="₹0"/>
    <s v="₹1,41,611"/>
    <n v="11800.94130675526"/>
  </r>
  <r>
    <x v="4798"/>
    <n v="2009"/>
    <x v="7"/>
    <x v="1"/>
    <s v="Series B"/>
    <n v="377"/>
    <n v="4817"/>
    <n v="687"/>
    <n v="15.55"/>
    <n v="4"/>
    <s v="Yes"/>
    <s v="Yes"/>
    <n v="46"/>
    <x v="0"/>
    <n v="3776928"/>
    <n v="3"/>
    <n v="15"/>
    <n v="7.8264479966784303E-2"/>
    <n v="142619.88789703135"/>
    <n v="1.8222811671087533"/>
    <x v="3"/>
    <s v="Normal"/>
    <x v="0"/>
    <s v="A$"/>
    <s v="A$377M"/>
    <s v="A$687M"/>
    <s v="A$0"/>
    <s v="A$1,42,620"/>
    <n v="11884.990658085946"/>
  </r>
  <r>
    <x v="4799"/>
    <n v="2018"/>
    <x v="1"/>
    <x v="7"/>
    <s v="Series A"/>
    <n v="390"/>
    <n v="4819"/>
    <n v="260"/>
    <n v="48.87"/>
    <n v="9"/>
    <s v="No"/>
    <s v="No"/>
    <n v="22"/>
    <x v="1"/>
    <n v="4356243"/>
    <n v="2"/>
    <n v="6"/>
    <n v="8.0929653455073663E-2"/>
    <n v="53953.102303382446"/>
    <n v="0.66666666666666663"/>
    <x v="3"/>
    <s v="High Performer"/>
    <x v="1"/>
    <s v="¥"/>
    <s v="¥390M"/>
    <s v="¥260M"/>
    <s v="¥0"/>
    <s v="¥53,953"/>
    <n v="4496.0918586152038"/>
  </r>
  <r>
    <x v="4800"/>
    <n v="2007"/>
    <x v="3"/>
    <x v="2"/>
    <s v="Series C"/>
    <n v="420"/>
    <n v="4821"/>
    <n v="262"/>
    <n v="22.57"/>
    <n v="3"/>
    <s v="Yes"/>
    <s v="No"/>
    <n v="11"/>
    <x v="0"/>
    <n v="1470291"/>
    <n v="4"/>
    <n v="17"/>
    <n v="8.7118855009334167E-2"/>
    <n v="54345.571458203689"/>
    <n v="0.62380952380952381"/>
    <x v="1"/>
    <s v="Normal"/>
    <x v="0"/>
    <s v="€"/>
    <s v="€420M"/>
    <s v="€262M"/>
    <s v="€0"/>
    <s v="€54,346"/>
    <n v="4528.7976215169747"/>
  </r>
  <r>
    <x v="4801"/>
    <n v="2021"/>
    <x v="7"/>
    <x v="8"/>
    <s v="Series B"/>
    <n v="38"/>
    <n v="4821"/>
    <n v="511"/>
    <n v="21.85"/>
    <n v="3"/>
    <s v="Yes"/>
    <s v="Yes"/>
    <n v="44"/>
    <x v="4"/>
    <n v="2595125"/>
    <n v="3"/>
    <n v="3"/>
    <n v="7.8821821198921393E-3"/>
    <n v="105994.60692802323"/>
    <n v="13.447368421052632"/>
    <x v="0"/>
    <s v="Normal"/>
    <x v="0"/>
    <s v="A$"/>
    <s v="A$38M"/>
    <s v="A$511M"/>
    <s v="A$0"/>
    <s v="A$1,05,995"/>
    <n v="8832.8839106686028"/>
  </r>
  <r>
    <x v="4802"/>
    <n v="2018"/>
    <x v="4"/>
    <x v="3"/>
    <s v="Series C"/>
    <n v="271"/>
    <n v="4822"/>
    <n v="295"/>
    <n v="30.74"/>
    <n v="5"/>
    <s v="No"/>
    <s v="No"/>
    <n v="85"/>
    <x v="2"/>
    <n v="1015476"/>
    <n v="4"/>
    <n v="6"/>
    <n v="5.6200746578183323E-2"/>
    <n v="61177.934467026127"/>
    <n v="1.088560885608856"/>
    <x v="3"/>
    <s v="Normal"/>
    <x v="1"/>
    <s v="$"/>
    <s v="$271M"/>
    <s v="$295M"/>
    <s v="$0"/>
    <s v="$61,178"/>
    <n v="5098.1612055855112"/>
  </r>
  <r>
    <x v="4803"/>
    <n v="2015"/>
    <x v="2"/>
    <x v="9"/>
    <s v="Series A"/>
    <n v="445"/>
    <n v="4822"/>
    <n v="805"/>
    <n v="34.450000000000003"/>
    <n v="3"/>
    <s v="Yes"/>
    <s v="No"/>
    <n v="37"/>
    <x v="0"/>
    <n v="3728249"/>
    <n v="2"/>
    <n v="9"/>
    <n v="9.2285358772293657E-2"/>
    <n v="166943.17710493572"/>
    <n v="1.8089887640449438"/>
    <x v="0"/>
    <s v="Normal"/>
    <x v="0"/>
    <s v="€"/>
    <s v="€445M"/>
    <s v="€805M"/>
    <s v="€0"/>
    <s v="€1,66,943"/>
    <n v="13911.931425411309"/>
  </r>
  <r>
    <x v="4804"/>
    <n v="2010"/>
    <x v="1"/>
    <x v="4"/>
    <s v="Seed"/>
    <n v="284"/>
    <n v="4825"/>
    <n v="74"/>
    <n v="27.5"/>
    <n v="7"/>
    <s v="No"/>
    <s v="Yes"/>
    <n v="75"/>
    <x v="2"/>
    <n v="4459992"/>
    <n v="1"/>
    <n v="14"/>
    <n v="5.8860103626943008E-2"/>
    <n v="15336.787564766839"/>
    <n v="0.26056338028169013"/>
    <x v="0"/>
    <s v="Normal"/>
    <x v="2"/>
    <s v="¥"/>
    <s v="¥284M"/>
    <s v="¥74M"/>
    <s v="¥0"/>
    <s v="¥15,337"/>
    <n v="1278.0656303972366"/>
  </r>
  <r>
    <x v="4805"/>
    <n v="2006"/>
    <x v="5"/>
    <x v="4"/>
    <s v="IPO"/>
    <n v="175"/>
    <n v="4826"/>
    <n v="65"/>
    <n v="3.33"/>
    <n v="4"/>
    <s v="Yes"/>
    <s v="No"/>
    <n v="35"/>
    <x v="3"/>
    <n v="2763357"/>
    <n v="5"/>
    <n v="18"/>
    <n v="3.6261914629092416E-2"/>
    <n v="13468.711147948612"/>
    <n v="0.37142857142857144"/>
    <x v="3"/>
    <s v="Normal"/>
    <x v="0"/>
    <s v="¥"/>
    <s v="¥175M"/>
    <s v="¥65M"/>
    <s v="¥0"/>
    <s v="¥13,469"/>
    <n v="1122.3925956623843"/>
  </r>
  <r>
    <x v="4806"/>
    <n v="2012"/>
    <x v="0"/>
    <x v="3"/>
    <s v="Series C"/>
    <n v="343"/>
    <n v="4826"/>
    <n v="126"/>
    <n v="42.73"/>
    <n v="3"/>
    <s v="No"/>
    <s v="Yes"/>
    <n v="44"/>
    <x v="0"/>
    <n v="2387935"/>
    <n v="4"/>
    <n v="12"/>
    <n v="7.1073352673021131E-2"/>
    <n v="26108.57853294654"/>
    <n v="0.36734693877551022"/>
    <x v="0"/>
    <s v="Normal"/>
    <x v="2"/>
    <s v="₹"/>
    <s v="₹343M"/>
    <s v="₹126M"/>
    <s v="₹0"/>
    <s v="₹26,109"/>
    <n v="2175.714877745545"/>
  </r>
  <r>
    <x v="4807"/>
    <n v="2013"/>
    <x v="3"/>
    <x v="5"/>
    <s v="Series C"/>
    <n v="258"/>
    <n v="4827"/>
    <n v="645"/>
    <n v="42.47"/>
    <n v="7"/>
    <s v="Yes"/>
    <s v="No"/>
    <n v="24"/>
    <x v="4"/>
    <n v="3380595"/>
    <n v="4"/>
    <n v="11"/>
    <n v="5.3449347420758235E-2"/>
    <n v="133623.36855189558"/>
    <n v="2.5"/>
    <x v="2"/>
    <s v="Normal"/>
    <x v="0"/>
    <s v="€"/>
    <s v="€258M"/>
    <s v="€645M"/>
    <s v="€0"/>
    <s v="€1,33,623"/>
    <n v="11135.280712657966"/>
  </r>
  <r>
    <x v="4808"/>
    <n v="2007"/>
    <x v="4"/>
    <x v="4"/>
    <s v="Series A"/>
    <n v="74"/>
    <n v="4829"/>
    <n v="92"/>
    <n v="10.4"/>
    <n v="4"/>
    <s v="No"/>
    <s v="Yes"/>
    <n v="33"/>
    <x v="1"/>
    <n v="4824344"/>
    <n v="2"/>
    <n v="17"/>
    <n v="1.5324083661213501E-2"/>
    <n v="19051.563470697867"/>
    <n v="1.2432432432432432"/>
    <x v="0"/>
    <s v="Normal"/>
    <x v="2"/>
    <s v="$"/>
    <s v="$74M"/>
    <s v="$92M"/>
    <s v="$0"/>
    <s v="$19,052"/>
    <n v="1587.6302892248223"/>
  </r>
  <r>
    <x v="4809"/>
    <n v="2005"/>
    <x v="6"/>
    <x v="0"/>
    <s v="Series C"/>
    <n v="231"/>
    <n v="4830"/>
    <n v="855"/>
    <n v="7.3"/>
    <n v="9"/>
    <s v="No"/>
    <s v="No"/>
    <n v="17"/>
    <x v="3"/>
    <n v="3339260"/>
    <n v="4"/>
    <n v="19"/>
    <n v="4.7826086956521741E-2"/>
    <n v="177018.63354037268"/>
    <n v="3.7012987012987013"/>
    <x v="0"/>
    <s v="High Performer"/>
    <x v="1"/>
    <s v="£"/>
    <s v="£231M"/>
    <s v="£855M"/>
    <s v="£0"/>
    <s v="£1,77,019"/>
    <n v="14751.552795031055"/>
  </r>
  <r>
    <x v="4810"/>
    <n v="2015"/>
    <x v="4"/>
    <x v="4"/>
    <s v="Series B"/>
    <n v="226"/>
    <n v="4830"/>
    <n v="32"/>
    <n v="6.24"/>
    <n v="8"/>
    <s v="Yes"/>
    <s v="Yes"/>
    <n v="42"/>
    <x v="0"/>
    <n v="3287700"/>
    <n v="3"/>
    <n v="9"/>
    <n v="4.6790890269151141E-2"/>
    <n v="6625.2587991718428"/>
    <n v="0.1415929203539823"/>
    <x v="3"/>
    <s v="High Performer"/>
    <x v="0"/>
    <s v="$"/>
    <s v="$226M"/>
    <s v="$32M"/>
    <s v="$0"/>
    <s v="$6,625"/>
    <n v="552.1048999309869"/>
  </r>
  <r>
    <x v="4811"/>
    <n v="2011"/>
    <x v="8"/>
    <x v="7"/>
    <s v="IPO"/>
    <n v="310"/>
    <n v="4831"/>
    <n v="599"/>
    <n v="22.7"/>
    <n v="9"/>
    <s v="No"/>
    <s v="Yes"/>
    <n v="59"/>
    <x v="4"/>
    <n v="3850615"/>
    <n v="5"/>
    <n v="13"/>
    <n v="6.416890912854481E-2"/>
    <n v="123990.89215483337"/>
    <n v="1.9322580645161291"/>
    <x v="0"/>
    <s v="High Performer"/>
    <x v="2"/>
    <s v="$"/>
    <s v="$310M"/>
    <s v="$599M"/>
    <s v="$0"/>
    <s v="$1,23,991"/>
    <n v="10332.574346236113"/>
  </r>
  <r>
    <x v="4812"/>
    <n v="2022"/>
    <x v="5"/>
    <x v="2"/>
    <s v="Seed"/>
    <n v="259"/>
    <n v="4832"/>
    <n v="475"/>
    <n v="31.24"/>
    <n v="3"/>
    <s v="Yes"/>
    <s v="Yes"/>
    <n v="7"/>
    <x v="2"/>
    <n v="4968631"/>
    <n v="1"/>
    <n v="2"/>
    <n v="5.3600993377483447E-2"/>
    <n v="98302.980132450335"/>
    <n v="1.8339768339768341"/>
    <x v="3"/>
    <s v="Normal"/>
    <x v="0"/>
    <s v="¥"/>
    <s v="¥259M"/>
    <s v="¥475M"/>
    <s v="¥0"/>
    <s v="¥98,303"/>
    <n v="8191.9150110375276"/>
  </r>
  <r>
    <x v="4813"/>
    <n v="2011"/>
    <x v="9"/>
    <x v="3"/>
    <s v="IPO"/>
    <n v="393"/>
    <n v="4833"/>
    <n v="678"/>
    <n v="36.18"/>
    <n v="5"/>
    <s v="Yes"/>
    <s v="Yes"/>
    <n v="64"/>
    <x v="2"/>
    <n v="2930602"/>
    <n v="5"/>
    <n v="13"/>
    <n v="8.131595282433271E-2"/>
    <n v="140285.53693358164"/>
    <n v="1.7251908396946565"/>
    <x v="3"/>
    <s v="Normal"/>
    <x v="0"/>
    <n v="0"/>
    <s v="0393M"/>
    <s v="0678M"/>
    <s v="00"/>
    <s v="01,40,286"/>
    <n v="11690.461411131802"/>
  </r>
  <r>
    <x v="4814"/>
    <n v="2007"/>
    <x v="5"/>
    <x v="1"/>
    <s v="Series C"/>
    <n v="361"/>
    <n v="4833"/>
    <n v="691"/>
    <n v="26.54"/>
    <n v="5"/>
    <s v="No"/>
    <s v="Yes"/>
    <n v="40"/>
    <x v="1"/>
    <n v="56252"/>
    <n v="4"/>
    <n v="17"/>
    <n v="7.4694806538381953E-2"/>
    <n v="142975.37761224911"/>
    <n v="1.9141274238227146"/>
    <x v="0"/>
    <s v="Normal"/>
    <x v="2"/>
    <s v="¥"/>
    <s v="¥361M"/>
    <s v="¥691M"/>
    <s v="¥0"/>
    <s v="¥1,42,975"/>
    <n v="11914.61480102076"/>
  </r>
  <r>
    <x v="4815"/>
    <n v="2007"/>
    <x v="9"/>
    <x v="5"/>
    <s v="Series B"/>
    <n v="100"/>
    <n v="4833"/>
    <n v="284"/>
    <n v="29.92"/>
    <n v="3"/>
    <s v="Yes"/>
    <s v="No"/>
    <n v="47"/>
    <x v="2"/>
    <n v="4351603"/>
    <n v="3"/>
    <n v="17"/>
    <n v="2.069108214359611E-2"/>
    <n v="58762.673287812955"/>
    <n v="2.84"/>
    <x v="3"/>
    <s v="Normal"/>
    <x v="0"/>
    <n v="0"/>
    <s v="0100M"/>
    <s v="0284M"/>
    <s v="00"/>
    <s v="058,763"/>
    <n v="4896.889440651079"/>
  </r>
  <r>
    <x v="4816"/>
    <n v="2020"/>
    <x v="4"/>
    <x v="0"/>
    <s v="IPO"/>
    <n v="463"/>
    <n v="4834"/>
    <n v="615"/>
    <n v="32.42"/>
    <n v="5"/>
    <s v="Yes"/>
    <s v="Yes"/>
    <n v="5"/>
    <x v="4"/>
    <n v="3686251"/>
    <n v="5"/>
    <n v="4"/>
    <n v="9.5779892428630539E-2"/>
    <n v="127223.83119569714"/>
    <n v="1.3282937365010798"/>
    <x v="0"/>
    <s v="Normal"/>
    <x v="0"/>
    <s v="$"/>
    <s v="$463M"/>
    <s v="$615M"/>
    <s v="$0"/>
    <s v="$1,27,224"/>
    <n v="10601.985932974761"/>
  </r>
  <r>
    <x v="4817"/>
    <n v="2019"/>
    <x v="9"/>
    <x v="4"/>
    <s v="IPO"/>
    <n v="177"/>
    <n v="4834"/>
    <n v="296"/>
    <n v="1.95"/>
    <n v="4"/>
    <s v="Yes"/>
    <s v="No"/>
    <n v="77"/>
    <x v="4"/>
    <n v="904731"/>
    <n v="5"/>
    <n v="5"/>
    <n v="3.6615639222176255E-2"/>
    <n v="61232.933388498139"/>
    <n v="1.6723163841807909"/>
    <x v="2"/>
    <s v="Normal"/>
    <x v="0"/>
    <n v="0"/>
    <s v="0177M"/>
    <s v="0296M"/>
    <s v="00"/>
    <s v="061,233"/>
    <n v="5102.7444490415119"/>
  </r>
  <r>
    <x v="4818"/>
    <n v="2000"/>
    <x v="5"/>
    <x v="7"/>
    <s v="Series A"/>
    <n v="54"/>
    <n v="4836"/>
    <n v="933"/>
    <n v="38.11"/>
    <n v="7"/>
    <s v="Yes"/>
    <s v="Yes"/>
    <n v="24"/>
    <x v="3"/>
    <n v="3945292"/>
    <n v="2"/>
    <n v="24"/>
    <n v="1.1166253101736972E-2"/>
    <n v="192928.03970223325"/>
    <n v="17.277777777777779"/>
    <x v="0"/>
    <s v="Normal"/>
    <x v="0"/>
    <s v="¥"/>
    <s v="¥54M"/>
    <s v="¥933M"/>
    <s v="¥0"/>
    <s v="¥1,92,928"/>
    <n v="16077.336641852771"/>
  </r>
  <r>
    <x v="4819"/>
    <n v="2016"/>
    <x v="0"/>
    <x v="0"/>
    <s v="Series A"/>
    <n v="197"/>
    <n v="4837"/>
    <n v="761"/>
    <n v="42.04"/>
    <n v="2"/>
    <s v="Yes"/>
    <s v="Yes"/>
    <n v="58"/>
    <x v="4"/>
    <n v="4067822"/>
    <n v="2"/>
    <n v="8"/>
    <n v="4.0727723795741161E-2"/>
    <n v="157328.92288608642"/>
    <n v="3.8629441624365484"/>
    <x v="0"/>
    <s v="Normal"/>
    <x v="0"/>
    <s v="₹"/>
    <s v="₹197M"/>
    <s v="₹761M"/>
    <s v="₹0"/>
    <s v="₹1,57,329"/>
    <n v="13110.743573840535"/>
  </r>
  <r>
    <x v="4820"/>
    <n v="2013"/>
    <x v="0"/>
    <x v="4"/>
    <s v="Series B"/>
    <n v="156"/>
    <n v="4838"/>
    <n v="154"/>
    <n v="44.17"/>
    <n v="9"/>
    <s v="No"/>
    <s v="Yes"/>
    <n v="25"/>
    <x v="0"/>
    <n v="3959671"/>
    <n v="3"/>
    <n v="11"/>
    <n v="3.2244729226953289E-2"/>
    <n v="31831.335262505167"/>
    <n v="0.98717948717948723"/>
    <x v="0"/>
    <s v="High Performer"/>
    <x v="2"/>
    <s v="₹"/>
    <s v="₹156M"/>
    <s v="₹154M"/>
    <s v="₹0"/>
    <s v="₹31,831"/>
    <n v="2652.6112718754307"/>
  </r>
  <r>
    <x v="4821"/>
    <n v="2000"/>
    <x v="5"/>
    <x v="0"/>
    <s v="Seed"/>
    <n v="107"/>
    <n v="4839"/>
    <n v="193"/>
    <n v="14.06"/>
    <n v="2"/>
    <s v="Yes"/>
    <s v="Yes"/>
    <n v="99"/>
    <x v="3"/>
    <n v="1963019"/>
    <n v="1"/>
    <n v="24"/>
    <n v="2.2112006612936556E-2"/>
    <n v="39884.273610250049"/>
    <n v="1.8037383177570094"/>
    <x v="3"/>
    <s v="Normal"/>
    <x v="0"/>
    <s v="¥"/>
    <s v="¥107M"/>
    <s v="¥193M"/>
    <s v="¥0"/>
    <s v="¥39,884"/>
    <n v="3323.6894675208378"/>
  </r>
  <r>
    <x v="4822"/>
    <n v="2015"/>
    <x v="9"/>
    <x v="0"/>
    <s v="Series A"/>
    <n v="409"/>
    <n v="4840"/>
    <n v="427"/>
    <n v="41.53"/>
    <n v="3"/>
    <s v="No"/>
    <s v="No"/>
    <n v="40"/>
    <x v="0"/>
    <n v="2807804"/>
    <n v="2"/>
    <n v="9"/>
    <n v="8.450413223140496E-2"/>
    <n v="88223.140495867774"/>
    <n v="1.0440097799511003"/>
    <x v="3"/>
    <s v="Normal"/>
    <x v="1"/>
    <n v="0"/>
    <s v="0409M"/>
    <s v="0427M"/>
    <s v="00"/>
    <s v="088,223"/>
    <n v="7351.9283746556475"/>
  </r>
  <r>
    <x v="4823"/>
    <n v="2007"/>
    <x v="9"/>
    <x v="8"/>
    <s v="Series A"/>
    <n v="366"/>
    <n v="4840"/>
    <n v="250"/>
    <n v="41.69"/>
    <n v="1"/>
    <s v="Yes"/>
    <s v="No"/>
    <n v="30"/>
    <x v="1"/>
    <n v="1100425"/>
    <n v="2"/>
    <n v="17"/>
    <n v="7.5619834710743808E-2"/>
    <n v="51652.89256198347"/>
    <n v="0.68306010928961747"/>
    <x v="0"/>
    <s v="Normal"/>
    <x v="0"/>
    <n v="0"/>
    <s v="0366M"/>
    <s v="0250M"/>
    <s v="00"/>
    <s v="051,653"/>
    <n v="4304.4077134986228"/>
  </r>
  <r>
    <x v="4824"/>
    <n v="2014"/>
    <x v="1"/>
    <x v="8"/>
    <s v="Series C"/>
    <n v="263"/>
    <n v="4841"/>
    <n v="363"/>
    <n v="8.2799999999999994"/>
    <n v="6"/>
    <s v="Yes"/>
    <s v="No"/>
    <n v="39"/>
    <x v="3"/>
    <n v="2399971"/>
    <n v="4"/>
    <n v="10"/>
    <n v="5.4327618260689943E-2"/>
    <n v="74984.507333195623"/>
    <n v="1.3802281368821292"/>
    <x v="3"/>
    <s v="Normal"/>
    <x v="0"/>
    <s v="¥"/>
    <s v="¥263M"/>
    <s v="¥363M"/>
    <s v="¥0"/>
    <s v="¥74,985"/>
    <n v="6248.7089444329686"/>
  </r>
  <r>
    <x v="4825"/>
    <n v="2014"/>
    <x v="0"/>
    <x v="2"/>
    <s v="IPO"/>
    <n v="333"/>
    <n v="4843"/>
    <n v="927"/>
    <n v="3.01"/>
    <n v="5"/>
    <s v="Yes"/>
    <s v="No"/>
    <n v="17"/>
    <x v="1"/>
    <n v="4325863"/>
    <n v="5"/>
    <n v="10"/>
    <n v="6.8759033656824287E-2"/>
    <n v="191410.28288251083"/>
    <n v="2.7837837837837838"/>
    <x v="3"/>
    <s v="Normal"/>
    <x v="0"/>
    <s v="₹"/>
    <s v="₹333M"/>
    <s v="₹927M"/>
    <s v="₹0"/>
    <s v="₹1,91,410"/>
    <n v="15950.856906875902"/>
  </r>
  <r>
    <x v="4826"/>
    <n v="2019"/>
    <x v="0"/>
    <x v="4"/>
    <s v="Seed"/>
    <n v="303"/>
    <n v="4844"/>
    <n v="577"/>
    <n v="48.01"/>
    <n v="9"/>
    <s v="No"/>
    <s v="No"/>
    <n v="86"/>
    <x v="2"/>
    <n v="4660440"/>
    <n v="1"/>
    <n v="5"/>
    <n v="6.2551610239471506E-2"/>
    <n v="119116.43270024772"/>
    <n v="1.9042904290429044"/>
    <x v="0"/>
    <s v="High Performer"/>
    <x v="1"/>
    <s v="₹"/>
    <s v="₹303M"/>
    <s v="₹577M"/>
    <s v="₹0"/>
    <s v="₹1,19,116"/>
    <n v="9926.3693916873108"/>
  </r>
  <r>
    <x v="4827"/>
    <n v="2005"/>
    <x v="6"/>
    <x v="1"/>
    <s v="Series C"/>
    <n v="223"/>
    <n v="4845"/>
    <n v="555"/>
    <n v="18.190000000000001"/>
    <n v="4"/>
    <s v="No"/>
    <s v="Yes"/>
    <n v="64"/>
    <x v="1"/>
    <n v="2183861"/>
    <n v="4"/>
    <n v="19"/>
    <n v="4.6026831785345716E-2"/>
    <n v="114551.08359133126"/>
    <n v="2.4887892376681613"/>
    <x v="3"/>
    <s v="Normal"/>
    <x v="2"/>
    <s v="£"/>
    <s v="£223M"/>
    <s v="£555M"/>
    <s v="£0"/>
    <s v="£1,14,551"/>
    <n v="9545.9236326109385"/>
  </r>
  <r>
    <x v="4828"/>
    <n v="2014"/>
    <x v="0"/>
    <x v="2"/>
    <s v="Series B"/>
    <n v="396"/>
    <n v="4846"/>
    <n v="796"/>
    <n v="26.56"/>
    <n v="8"/>
    <s v="No"/>
    <s v="Yes"/>
    <n v="42"/>
    <x v="1"/>
    <n v="3317951"/>
    <n v="3"/>
    <n v="10"/>
    <n v="8.1716879900949238E-2"/>
    <n v="164259.182831201"/>
    <n v="2.0101010101010099"/>
    <x v="3"/>
    <s v="High Performer"/>
    <x v="2"/>
    <s v="₹"/>
    <s v="₹396M"/>
    <s v="₹796M"/>
    <s v="₹0"/>
    <s v="₹1,64,259"/>
    <n v="13688.265235933415"/>
  </r>
  <r>
    <x v="4829"/>
    <n v="2008"/>
    <x v="3"/>
    <x v="7"/>
    <s v="Series C"/>
    <n v="339"/>
    <n v="4846"/>
    <n v="181"/>
    <n v="17.52"/>
    <n v="5"/>
    <s v="Yes"/>
    <s v="No"/>
    <n v="27"/>
    <x v="4"/>
    <n v="250913"/>
    <n v="4"/>
    <n v="16"/>
    <n v="6.9954601733388355E-2"/>
    <n v="37350.392075938922"/>
    <n v="0.53392330383480824"/>
    <x v="2"/>
    <s v="Normal"/>
    <x v="0"/>
    <s v="€"/>
    <s v="€339M"/>
    <s v="€181M"/>
    <s v="€0"/>
    <s v="€37,350"/>
    <n v="3112.5326729949097"/>
  </r>
  <r>
    <x v="4830"/>
    <n v="2016"/>
    <x v="8"/>
    <x v="0"/>
    <s v="Series B"/>
    <n v="61"/>
    <n v="4846"/>
    <n v="813"/>
    <n v="48.98"/>
    <n v="1"/>
    <s v="No"/>
    <s v="Yes"/>
    <n v="72"/>
    <x v="4"/>
    <n v="3207966"/>
    <n v="3"/>
    <n v="8"/>
    <n v="1.2587701196863392E-2"/>
    <n v="167767.2307057367"/>
    <n v="13.327868852459016"/>
    <x v="0"/>
    <s v="Normal"/>
    <x v="2"/>
    <s v="$"/>
    <s v="$61M"/>
    <s v="$813M"/>
    <s v="$0"/>
    <s v="$1,67,767"/>
    <n v="13980.602558811392"/>
  </r>
  <r>
    <x v="4831"/>
    <n v="2003"/>
    <x v="6"/>
    <x v="8"/>
    <s v="Series A"/>
    <n v="242"/>
    <n v="4847"/>
    <n v="782"/>
    <n v="36.44"/>
    <n v="5"/>
    <s v="Yes"/>
    <s v="No"/>
    <n v="56"/>
    <x v="3"/>
    <n v="2198930"/>
    <n v="2"/>
    <n v="21"/>
    <n v="4.9927790385805651E-2"/>
    <n v="161336.90942851247"/>
    <n v="3.2314049586776861"/>
    <x v="3"/>
    <s v="Normal"/>
    <x v="0"/>
    <s v="£"/>
    <s v="£242M"/>
    <s v="£782M"/>
    <s v="£0"/>
    <s v="£1,61,337"/>
    <n v="13444.74245237604"/>
  </r>
  <r>
    <x v="4832"/>
    <n v="2011"/>
    <x v="7"/>
    <x v="3"/>
    <s v="Seed"/>
    <n v="469"/>
    <n v="4847"/>
    <n v="845"/>
    <n v="21.48"/>
    <n v="2"/>
    <s v="Yes"/>
    <s v="Yes"/>
    <n v="48"/>
    <x v="0"/>
    <n v="2666926"/>
    <n v="1"/>
    <n v="13"/>
    <n v="9.6760883020425001E-2"/>
    <n v="174334.63998349494"/>
    <n v="1.8017057569296375"/>
    <x v="3"/>
    <s v="Normal"/>
    <x v="0"/>
    <s v="A$"/>
    <s v="A$469M"/>
    <s v="A$845M"/>
    <s v="A$0"/>
    <s v="A$1,74,335"/>
    <n v="14527.886665291246"/>
  </r>
  <r>
    <x v="4833"/>
    <n v="2020"/>
    <x v="6"/>
    <x v="7"/>
    <s v="Series B"/>
    <n v="354"/>
    <n v="4847"/>
    <n v="90"/>
    <n v="41.62"/>
    <n v="1"/>
    <s v="Yes"/>
    <s v="No"/>
    <n v="10"/>
    <x v="4"/>
    <n v="4921604"/>
    <n v="3"/>
    <n v="4"/>
    <n v="7.3034866927996697E-2"/>
    <n v="18568.186507117804"/>
    <n v="0.25423728813559321"/>
    <x v="0"/>
    <s v="Normal"/>
    <x v="0"/>
    <s v="£"/>
    <s v="£354M"/>
    <s v="£90M"/>
    <s v="£0"/>
    <s v="£18,568"/>
    <n v="1547.3488755931503"/>
  </r>
  <r>
    <x v="4834"/>
    <n v="2015"/>
    <x v="3"/>
    <x v="0"/>
    <s v="Series A"/>
    <n v="299"/>
    <n v="4848"/>
    <n v="181"/>
    <n v="13.6"/>
    <n v="1"/>
    <s v="No"/>
    <s v="No"/>
    <n v="72"/>
    <x v="4"/>
    <n v="3660069"/>
    <n v="2"/>
    <n v="9"/>
    <n v="6.1674917491749172E-2"/>
    <n v="37334.983498349837"/>
    <n v="0.60535117056856191"/>
    <x v="3"/>
    <s v="Normal"/>
    <x v="1"/>
    <s v="€"/>
    <s v="€299M"/>
    <s v="€181M"/>
    <s v="€0"/>
    <s v="€37,335"/>
    <n v="3111.2486248624864"/>
  </r>
  <r>
    <x v="4835"/>
    <n v="2007"/>
    <x v="9"/>
    <x v="3"/>
    <s v="IPO"/>
    <n v="355"/>
    <n v="4849"/>
    <n v="584"/>
    <n v="27.06"/>
    <n v="1"/>
    <s v="Yes"/>
    <s v="Yes"/>
    <n v="96"/>
    <x v="1"/>
    <n v="3218835"/>
    <n v="5"/>
    <n v="17"/>
    <n v="7.321097133429573E-2"/>
    <n v="120437.20354712312"/>
    <n v="1.6450704225352113"/>
    <x v="0"/>
    <s v="Normal"/>
    <x v="0"/>
    <n v="0"/>
    <s v="0355M"/>
    <s v="0584M"/>
    <s v="00"/>
    <s v="01,20,437"/>
    <n v="10036.433628926927"/>
  </r>
  <r>
    <x v="4836"/>
    <n v="2012"/>
    <x v="8"/>
    <x v="8"/>
    <s v="Seed"/>
    <n v="145"/>
    <n v="4850"/>
    <n v="253"/>
    <n v="32.43"/>
    <n v="3"/>
    <s v="Yes"/>
    <s v="No"/>
    <n v="15"/>
    <x v="4"/>
    <n v="3271559"/>
    <n v="1"/>
    <n v="12"/>
    <n v="2.9896907216494847E-2"/>
    <n v="52164.948453608245"/>
    <n v="1.7448275862068965"/>
    <x v="2"/>
    <s v="Normal"/>
    <x v="0"/>
    <s v="$"/>
    <s v="$145M"/>
    <s v="$253M"/>
    <s v="$0"/>
    <s v="$52,165"/>
    <n v="4347.0790378006877"/>
  </r>
  <r>
    <x v="4837"/>
    <n v="2019"/>
    <x v="2"/>
    <x v="6"/>
    <s v="IPO"/>
    <n v="93"/>
    <n v="4851"/>
    <n v="456"/>
    <n v="12.67"/>
    <n v="7"/>
    <s v="No"/>
    <s v="Yes"/>
    <n v="37"/>
    <x v="1"/>
    <n v="2813436"/>
    <n v="5"/>
    <n v="5"/>
    <n v="1.9171304885590601E-2"/>
    <n v="94001.236858379722"/>
    <n v="4.903225806451613"/>
    <x v="0"/>
    <s v="Normal"/>
    <x v="2"/>
    <s v="€"/>
    <s v="€93M"/>
    <s v="€456M"/>
    <s v="€0"/>
    <s v="€94,001"/>
    <n v="7833.4364048649759"/>
  </r>
  <r>
    <x v="4838"/>
    <n v="2003"/>
    <x v="2"/>
    <x v="4"/>
    <s v="IPO"/>
    <n v="181"/>
    <n v="4854"/>
    <n v="50"/>
    <n v="30.54"/>
    <n v="8"/>
    <s v="No"/>
    <s v="Yes"/>
    <n v="3"/>
    <x v="0"/>
    <n v="3020450"/>
    <n v="5"/>
    <n v="21"/>
    <n v="3.7288833951380308E-2"/>
    <n v="10300.782859497322"/>
    <n v="0.27624309392265195"/>
    <x v="3"/>
    <s v="High Performer"/>
    <x v="2"/>
    <s v="€"/>
    <s v="€181M"/>
    <s v="€50M"/>
    <s v="€0"/>
    <s v="€10,301"/>
    <n v="858.39857162477676"/>
  </r>
  <r>
    <x v="4839"/>
    <n v="2009"/>
    <x v="7"/>
    <x v="7"/>
    <s v="Series C"/>
    <n v="420"/>
    <n v="4855"/>
    <n v="361"/>
    <n v="24.78"/>
    <n v="5"/>
    <s v="Yes"/>
    <s v="Yes"/>
    <n v="76"/>
    <x v="4"/>
    <n v="3806331"/>
    <n v="4"/>
    <n v="15"/>
    <n v="8.6508753861997939E-2"/>
    <n v="74356.333676622045"/>
    <n v="0.85952380952380958"/>
    <x v="2"/>
    <s v="Normal"/>
    <x v="0"/>
    <s v="A$"/>
    <s v="A$420M"/>
    <s v="A$361M"/>
    <s v="A$0"/>
    <s v="A$74,356"/>
    <n v="6196.3611397185032"/>
  </r>
  <r>
    <x v="4840"/>
    <n v="2008"/>
    <x v="0"/>
    <x v="8"/>
    <s v="Seed"/>
    <n v="80"/>
    <n v="4855"/>
    <n v="32"/>
    <n v="28.47"/>
    <n v="2"/>
    <s v="No"/>
    <s v="No"/>
    <n v="11"/>
    <x v="0"/>
    <n v="1838192"/>
    <n v="1"/>
    <n v="16"/>
    <n v="1.6477857878475798E-2"/>
    <n v="6591.143151390319"/>
    <n v="0.4"/>
    <x v="3"/>
    <s v="Normal"/>
    <x v="1"/>
    <s v="₹"/>
    <s v="₹80M"/>
    <s v="₹32M"/>
    <s v="₹0"/>
    <s v="₹6,591"/>
    <n v="549.26192928252658"/>
  </r>
  <r>
    <x v="4841"/>
    <n v="2009"/>
    <x v="4"/>
    <x v="3"/>
    <s v="Series B"/>
    <n v="398"/>
    <n v="4856"/>
    <n v="503"/>
    <n v="28.19"/>
    <n v="8"/>
    <s v="Yes"/>
    <s v="No"/>
    <n v="41"/>
    <x v="4"/>
    <n v="3922226"/>
    <n v="3"/>
    <n v="15"/>
    <n v="8.1960461285008238E-2"/>
    <n v="103583.19604612851"/>
    <n v="1.2638190954773869"/>
    <x v="1"/>
    <s v="High Performer"/>
    <x v="0"/>
    <s v="$"/>
    <s v="$398M"/>
    <s v="$503M"/>
    <s v="$0"/>
    <s v="$1,03,583"/>
    <n v="8631.9330038440421"/>
  </r>
  <r>
    <x v="4842"/>
    <n v="2012"/>
    <x v="1"/>
    <x v="7"/>
    <s v="Series A"/>
    <n v="10"/>
    <n v="4856"/>
    <n v="815"/>
    <n v="31.28"/>
    <n v="4"/>
    <s v="Yes"/>
    <s v="Yes"/>
    <n v="27"/>
    <x v="3"/>
    <n v="3016827"/>
    <n v="2"/>
    <n v="12"/>
    <n v="2.0593080724876441E-3"/>
    <n v="167833.60790774299"/>
    <n v="81.5"/>
    <x v="3"/>
    <s v="Normal"/>
    <x v="0"/>
    <s v="¥"/>
    <s v="¥10M"/>
    <s v="¥815M"/>
    <s v="¥0"/>
    <s v="¥1,67,834"/>
    <n v="13986.133992311916"/>
  </r>
  <r>
    <x v="4843"/>
    <n v="2021"/>
    <x v="2"/>
    <x v="6"/>
    <s v="Series C"/>
    <n v="448"/>
    <n v="4856"/>
    <n v="525"/>
    <n v="40.909999999999997"/>
    <n v="2"/>
    <s v="Yes"/>
    <s v="Yes"/>
    <n v="37"/>
    <x v="2"/>
    <n v="4794928"/>
    <n v="4"/>
    <n v="3"/>
    <n v="9.2257001647446463E-2"/>
    <n v="108113.67380560131"/>
    <n v="1.171875"/>
    <x v="0"/>
    <s v="Normal"/>
    <x v="0"/>
    <s v="€"/>
    <s v="€448M"/>
    <s v="€525M"/>
    <s v="€0"/>
    <s v="€1,08,114"/>
    <n v="9009.4728171334427"/>
  </r>
  <r>
    <x v="4844"/>
    <n v="2016"/>
    <x v="3"/>
    <x v="0"/>
    <s v="IPO"/>
    <n v="262"/>
    <n v="4858"/>
    <n v="383"/>
    <n v="37.049999999999997"/>
    <n v="6"/>
    <s v="Yes"/>
    <s v="No"/>
    <n v="20"/>
    <x v="4"/>
    <n v="3362067"/>
    <n v="5"/>
    <n v="8"/>
    <n v="5.3931659118979007E-2"/>
    <n v="78839.02840675175"/>
    <n v="1.4618320610687023"/>
    <x v="3"/>
    <s v="Normal"/>
    <x v="0"/>
    <s v="€"/>
    <s v="€262M"/>
    <s v="€383M"/>
    <s v="€0"/>
    <s v="€78,839"/>
    <n v="6569.9190338959788"/>
  </r>
  <r>
    <x v="4845"/>
    <n v="2002"/>
    <x v="3"/>
    <x v="2"/>
    <s v="IPO"/>
    <n v="408"/>
    <n v="4858"/>
    <n v="325"/>
    <n v="28.69"/>
    <n v="4"/>
    <s v="Yes"/>
    <s v="Yes"/>
    <n v="20"/>
    <x v="0"/>
    <n v="2786237"/>
    <n v="5"/>
    <n v="22"/>
    <n v="8.3985179086043638E-2"/>
    <n v="66899.958830794567"/>
    <n v="0.79656862745098034"/>
    <x v="3"/>
    <s v="Normal"/>
    <x v="0"/>
    <s v="€"/>
    <s v="€408M"/>
    <s v="€325M"/>
    <s v="€0"/>
    <s v="€66,900"/>
    <n v="5574.9965692328806"/>
  </r>
  <r>
    <x v="4846"/>
    <n v="2001"/>
    <x v="0"/>
    <x v="7"/>
    <s v="Series A"/>
    <n v="396"/>
    <n v="4858"/>
    <n v="618"/>
    <n v="24.24"/>
    <n v="1"/>
    <s v="No"/>
    <s v="No"/>
    <n v="93"/>
    <x v="4"/>
    <n v="1610442"/>
    <n v="2"/>
    <n v="23"/>
    <n v="8.1515026759983539E-2"/>
    <n v="127212.84479209551"/>
    <n v="1.5606060606060606"/>
    <x v="0"/>
    <s v="Normal"/>
    <x v="1"/>
    <s v="₹"/>
    <s v="₹396M"/>
    <s v="₹618M"/>
    <s v="₹0"/>
    <s v="₹1,27,213"/>
    <n v="10601.070399341294"/>
  </r>
  <r>
    <x v="4847"/>
    <n v="2013"/>
    <x v="1"/>
    <x v="7"/>
    <s v="Seed"/>
    <n v="223"/>
    <n v="4860"/>
    <n v="285"/>
    <n v="5.89"/>
    <n v="8"/>
    <s v="No"/>
    <s v="No"/>
    <n v="90"/>
    <x v="2"/>
    <n v="440061"/>
    <n v="1"/>
    <n v="11"/>
    <n v="4.5884773662551441E-2"/>
    <n v="58641.975308641973"/>
    <n v="1.2780269058295963"/>
    <x v="3"/>
    <s v="High Performer"/>
    <x v="1"/>
    <s v="¥"/>
    <s v="¥223M"/>
    <s v="¥285M"/>
    <s v="¥0"/>
    <s v="¥58,642"/>
    <n v="4886.8312757201647"/>
  </r>
  <r>
    <x v="4848"/>
    <n v="2019"/>
    <x v="0"/>
    <x v="4"/>
    <s v="Series B"/>
    <n v="377"/>
    <n v="4862"/>
    <n v="608"/>
    <n v="8.5299999999999994"/>
    <n v="6"/>
    <s v="Yes"/>
    <s v="Yes"/>
    <n v="82"/>
    <x v="2"/>
    <n v="4074988"/>
    <n v="3"/>
    <n v="5"/>
    <n v="7.7540106951871662E-2"/>
    <n v="125051.41916906623"/>
    <n v="1.6127320954907163"/>
    <x v="0"/>
    <s v="Normal"/>
    <x v="0"/>
    <s v="₹"/>
    <s v="₹377M"/>
    <s v="₹608M"/>
    <s v="₹0"/>
    <s v="₹1,25,051"/>
    <n v="10420.951597422185"/>
  </r>
  <r>
    <x v="4849"/>
    <n v="2006"/>
    <x v="6"/>
    <x v="3"/>
    <s v="Series C"/>
    <n v="276"/>
    <n v="4863"/>
    <n v="775"/>
    <n v="4.18"/>
    <n v="8"/>
    <s v="Yes"/>
    <s v="Yes"/>
    <n v="7"/>
    <x v="2"/>
    <n v="664793"/>
    <n v="4"/>
    <n v="18"/>
    <n v="5.6755089450956198E-2"/>
    <n v="159366.64610322847"/>
    <n v="2.8079710144927534"/>
    <x v="0"/>
    <s v="High Performer"/>
    <x v="0"/>
    <s v="£"/>
    <s v="£276M"/>
    <s v="£775M"/>
    <s v="£0"/>
    <s v="£1,59,367"/>
    <n v="13280.553841935705"/>
  </r>
  <r>
    <x v="4850"/>
    <n v="2018"/>
    <x v="8"/>
    <x v="6"/>
    <s v="Seed"/>
    <n v="156"/>
    <n v="4863"/>
    <n v="813"/>
    <n v="0.54"/>
    <n v="8"/>
    <s v="Yes"/>
    <s v="Yes"/>
    <n v="6"/>
    <x v="3"/>
    <n v="3501307"/>
    <n v="1"/>
    <n v="6"/>
    <n v="3.2078963602714373E-2"/>
    <n v="167180.75262183836"/>
    <n v="5.2115384615384617"/>
    <x v="0"/>
    <s v="Normal"/>
    <x v="0"/>
    <s v="$"/>
    <s v="$156M"/>
    <s v="$813M"/>
    <s v="$0"/>
    <s v="$1,67,181"/>
    <n v="13931.729385153198"/>
  </r>
  <r>
    <x v="4851"/>
    <n v="2012"/>
    <x v="4"/>
    <x v="7"/>
    <s v="IPO"/>
    <n v="116"/>
    <n v="4865"/>
    <n v="477"/>
    <n v="4.3"/>
    <n v="3"/>
    <s v="No"/>
    <s v="Yes"/>
    <n v="82"/>
    <x v="0"/>
    <n v="2032785"/>
    <n v="5"/>
    <n v="12"/>
    <n v="2.3843782117163412E-2"/>
    <n v="98047.276464542651"/>
    <n v="4.1120689655172411"/>
    <x v="3"/>
    <s v="Normal"/>
    <x v="2"/>
    <s v="$"/>
    <s v="$116M"/>
    <s v="$477M"/>
    <s v="$0"/>
    <s v="$98,047"/>
    <n v="8170.6063720452212"/>
  </r>
  <r>
    <x v="4852"/>
    <n v="2018"/>
    <x v="1"/>
    <x v="1"/>
    <s v="IPO"/>
    <n v="319"/>
    <n v="4865"/>
    <n v="482"/>
    <n v="23.14"/>
    <n v="2"/>
    <s v="No"/>
    <s v="Yes"/>
    <n v="53"/>
    <x v="4"/>
    <n v="38512"/>
    <n v="5"/>
    <n v="6"/>
    <n v="6.5570400822199379E-2"/>
    <n v="99075.025693730728"/>
    <n v="1.5109717868338557"/>
    <x v="2"/>
    <s v="Normal"/>
    <x v="2"/>
    <s v="¥"/>
    <s v="¥319M"/>
    <s v="¥482M"/>
    <s v="¥0"/>
    <s v="¥99,075"/>
    <n v="8256.2521411442267"/>
  </r>
  <r>
    <x v="4853"/>
    <n v="2017"/>
    <x v="5"/>
    <x v="0"/>
    <s v="Seed"/>
    <n v="92"/>
    <n v="4867"/>
    <n v="554"/>
    <n v="22.37"/>
    <n v="7"/>
    <s v="No"/>
    <s v="Yes"/>
    <n v="60"/>
    <x v="4"/>
    <n v="178885"/>
    <n v="1"/>
    <n v="7"/>
    <n v="1.8902814875693445E-2"/>
    <n v="113827.82001232792"/>
    <n v="6.0217391304347823"/>
    <x v="3"/>
    <s v="Normal"/>
    <x v="2"/>
    <s v="¥"/>
    <s v="¥92M"/>
    <s v="¥554M"/>
    <s v="¥0"/>
    <s v="¥1,13,828"/>
    <n v="9485.6516676939937"/>
  </r>
  <r>
    <x v="4854"/>
    <n v="2010"/>
    <x v="8"/>
    <x v="0"/>
    <s v="Seed"/>
    <n v="417"/>
    <n v="4867"/>
    <n v="784"/>
    <n v="30.45"/>
    <n v="4"/>
    <s v="Yes"/>
    <s v="No"/>
    <n v="33"/>
    <x v="4"/>
    <n v="4595165"/>
    <n v="1"/>
    <n v="14"/>
    <n v="8.5679063077871376E-2"/>
    <n v="161084.85720156154"/>
    <n v="1.880095923261391"/>
    <x v="3"/>
    <s v="Normal"/>
    <x v="0"/>
    <s v="$"/>
    <s v="$417M"/>
    <s v="$784M"/>
    <s v="$0"/>
    <s v="$1,61,085"/>
    <n v="13423.738100130127"/>
  </r>
  <r>
    <x v="4855"/>
    <n v="2015"/>
    <x v="4"/>
    <x v="2"/>
    <s v="Seed"/>
    <n v="493"/>
    <n v="4867"/>
    <n v="85"/>
    <n v="19.32"/>
    <n v="1"/>
    <s v="Yes"/>
    <s v="Yes"/>
    <n v="86"/>
    <x v="1"/>
    <n v="4358562"/>
    <n v="1"/>
    <n v="9"/>
    <n v="0.10129443188822683"/>
    <n v="17464.557222108077"/>
    <n v="0.17241379310344829"/>
    <x v="2"/>
    <s v="Normal"/>
    <x v="0"/>
    <s v="$"/>
    <s v="$493M"/>
    <s v="$85M"/>
    <s v="$0"/>
    <s v="$17,465"/>
    <n v="1455.3797685090062"/>
  </r>
  <r>
    <x v="4856"/>
    <n v="2005"/>
    <x v="7"/>
    <x v="6"/>
    <s v="IPO"/>
    <n v="85"/>
    <n v="4868"/>
    <n v="244"/>
    <n v="27.33"/>
    <n v="8"/>
    <s v="Yes"/>
    <s v="No"/>
    <n v="39"/>
    <x v="3"/>
    <n v="4622430"/>
    <n v="5"/>
    <n v="19"/>
    <n v="1.7460969597370583E-2"/>
    <n v="50123.253903040262"/>
    <n v="2.8705882352941177"/>
    <x v="0"/>
    <s v="High Performer"/>
    <x v="0"/>
    <s v="A$"/>
    <s v="A$85M"/>
    <s v="A$244M"/>
    <s v="A$0"/>
    <s v="A$50,123"/>
    <n v="4176.9378252533552"/>
  </r>
  <r>
    <x v="4857"/>
    <n v="2010"/>
    <x v="1"/>
    <x v="6"/>
    <s v="Series C"/>
    <n v="195"/>
    <n v="4868"/>
    <n v="305"/>
    <n v="24.7"/>
    <n v="6"/>
    <s v="Yes"/>
    <s v="No"/>
    <n v="47"/>
    <x v="0"/>
    <n v="14797"/>
    <n v="4"/>
    <n v="14"/>
    <n v="4.0057518488085454E-2"/>
    <n v="62654.067378800326"/>
    <n v="1.5641025641025641"/>
    <x v="1"/>
    <s v="Normal"/>
    <x v="0"/>
    <s v="¥"/>
    <s v="¥195M"/>
    <s v="¥305M"/>
    <s v="¥0"/>
    <s v="¥62,654"/>
    <n v="5221.1722815666944"/>
  </r>
  <r>
    <x v="4858"/>
    <n v="2018"/>
    <x v="2"/>
    <x v="5"/>
    <s v="Seed"/>
    <n v="46"/>
    <n v="4869"/>
    <n v="951"/>
    <n v="8.77"/>
    <n v="9"/>
    <s v="No"/>
    <s v="Yes"/>
    <n v="11"/>
    <x v="3"/>
    <n v="4931758"/>
    <n v="1"/>
    <n v="6"/>
    <n v="9.4475251591702603E-3"/>
    <n v="195317.31361675909"/>
    <n v="20.673913043478262"/>
    <x v="0"/>
    <s v="High Performer"/>
    <x v="2"/>
    <s v="€"/>
    <s v="€46M"/>
    <s v="€951M"/>
    <s v="€0"/>
    <s v="€1,95,317"/>
    <n v="16276.44280139659"/>
  </r>
  <r>
    <x v="4859"/>
    <n v="2015"/>
    <x v="9"/>
    <x v="8"/>
    <s v="Series C"/>
    <n v="124"/>
    <n v="4869"/>
    <n v="780"/>
    <n v="27.96"/>
    <n v="4"/>
    <s v="Yes"/>
    <s v="Yes"/>
    <n v="70"/>
    <x v="0"/>
    <n v="4434625"/>
    <n v="4"/>
    <n v="9"/>
    <n v="2.5467241733415486E-2"/>
    <n v="160197.16574245226"/>
    <n v="6.290322580645161"/>
    <x v="3"/>
    <s v="Normal"/>
    <x v="0"/>
    <n v="0"/>
    <s v="0124M"/>
    <s v="0780M"/>
    <s v="00"/>
    <s v="01,60,197"/>
    <n v="13349.76381187102"/>
  </r>
  <r>
    <x v="4860"/>
    <n v="2020"/>
    <x v="6"/>
    <x v="6"/>
    <s v="IPO"/>
    <n v="466"/>
    <n v="4871"/>
    <n v="486"/>
    <n v="47.69"/>
    <n v="7"/>
    <s v="Yes"/>
    <s v="Yes"/>
    <n v="5"/>
    <x v="3"/>
    <n v="4926823"/>
    <n v="5"/>
    <n v="4"/>
    <n v="9.566824060767809E-2"/>
    <n v="99774.173680969005"/>
    <n v="1.0429184549356223"/>
    <x v="0"/>
    <s v="Normal"/>
    <x v="0"/>
    <s v="£"/>
    <s v="£466M"/>
    <s v="£486M"/>
    <s v="£0"/>
    <s v="£99,774"/>
    <n v="8314.5144734140831"/>
  </r>
  <r>
    <x v="4861"/>
    <n v="2013"/>
    <x v="5"/>
    <x v="3"/>
    <s v="Series A"/>
    <n v="131"/>
    <n v="4872"/>
    <n v="11"/>
    <n v="6.4"/>
    <n v="3"/>
    <s v="No"/>
    <s v="Yes"/>
    <n v="41"/>
    <x v="2"/>
    <n v="412828"/>
    <n v="2"/>
    <n v="11"/>
    <n v="2.6888341543513956E-2"/>
    <n v="2257.7996715927752"/>
    <n v="8.3969465648854963E-2"/>
    <x v="3"/>
    <s v="Normal"/>
    <x v="2"/>
    <s v="¥"/>
    <s v="¥131M"/>
    <s v="¥11M"/>
    <s v="¥0"/>
    <s v="¥2,258"/>
    <n v="188.14997263273125"/>
  </r>
  <r>
    <x v="4862"/>
    <n v="2013"/>
    <x v="2"/>
    <x v="8"/>
    <s v="Series C"/>
    <n v="482"/>
    <n v="4873"/>
    <n v="506"/>
    <n v="25.53"/>
    <n v="5"/>
    <s v="No"/>
    <s v="Yes"/>
    <n v="14"/>
    <x v="0"/>
    <n v="758925"/>
    <n v="4"/>
    <n v="11"/>
    <n v="9.8912374307408166E-2"/>
    <n v="103837.47178329571"/>
    <n v="1.049792531120332"/>
    <x v="0"/>
    <s v="Normal"/>
    <x v="2"/>
    <s v="€"/>
    <s v="€482M"/>
    <s v="€506M"/>
    <s v="€0"/>
    <s v="€1,03,837"/>
    <n v="8653.1226486079759"/>
  </r>
  <r>
    <x v="4863"/>
    <n v="2003"/>
    <x v="7"/>
    <x v="6"/>
    <s v="Series A"/>
    <n v="174"/>
    <n v="4873"/>
    <n v="831"/>
    <n v="17.75"/>
    <n v="5"/>
    <s v="No"/>
    <s v="Yes"/>
    <n v="35"/>
    <x v="4"/>
    <n v="4429368"/>
    <n v="2"/>
    <n v="21"/>
    <n v="3.5706956700184693E-2"/>
    <n v="170531.50010260619"/>
    <n v="4.7758620689655169"/>
    <x v="3"/>
    <s v="Normal"/>
    <x v="2"/>
    <s v="A$"/>
    <s v="A$174M"/>
    <s v="A$831M"/>
    <s v="A$0"/>
    <s v="A$1,70,532"/>
    <n v="14210.95834188385"/>
  </r>
  <r>
    <x v="4864"/>
    <n v="2002"/>
    <x v="7"/>
    <x v="0"/>
    <s v="Series C"/>
    <n v="365"/>
    <n v="4874"/>
    <n v="63"/>
    <n v="1.3"/>
    <n v="7"/>
    <s v="Yes"/>
    <s v="Yes"/>
    <n v="60"/>
    <x v="0"/>
    <n v="1091060"/>
    <n v="4"/>
    <n v="22"/>
    <n v="7.4887156339762007E-2"/>
    <n v="12925.728354534263"/>
    <n v="0.17260273972602741"/>
    <x v="0"/>
    <s v="Normal"/>
    <x v="0"/>
    <s v="A$"/>
    <s v="A$365M"/>
    <s v="A$63M"/>
    <s v="A$0"/>
    <s v="A$12,926"/>
    <n v="1077.144029544522"/>
  </r>
  <r>
    <x v="4865"/>
    <n v="2003"/>
    <x v="1"/>
    <x v="2"/>
    <s v="Seed"/>
    <n v="148"/>
    <n v="4875"/>
    <n v="239"/>
    <n v="30.64"/>
    <n v="4"/>
    <s v="No"/>
    <s v="No"/>
    <n v="28"/>
    <x v="4"/>
    <n v="338297"/>
    <n v="1"/>
    <n v="21"/>
    <n v="3.0358974358974358E-2"/>
    <n v="49025.641025641024"/>
    <n v="1.6148648648648649"/>
    <x v="0"/>
    <s v="Normal"/>
    <x v="1"/>
    <s v="¥"/>
    <s v="¥148M"/>
    <s v="¥239M"/>
    <s v="¥0"/>
    <s v="¥49,026"/>
    <n v="4085.4700854700855"/>
  </r>
  <r>
    <x v="4866"/>
    <n v="2001"/>
    <x v="4"/>
    <x v="5"/>
    <s v="Series A"/>
    <n v="187"/>
    <n v="4876"/>
    <n v="855"/>
    <n v="39.58"/>
    <n v="7"/>
    <s v="No"/>
    <s v="Yes"/>
    <n v="44"/>
    <x v="4"/>
    <n v="1047434"/>
    <n v="2"/>
    <n v="23"/>
    <n v="3.8351107465135356E-2"/>
    <n v="175348.64643150123"/>
    <n v="4.572192513368984"/>
    <x v="3"/>
    <s v="Normal"/>
    <x v="2"/>
    <s v="$"/>
    <s v="$187M"/>
    <s v="$855M"/>
    <s v="$0"/>
    <s v="$1,75,349"/>
    <n v="14612.387202625103"/>
  </r>
  <r>
    <x v="4867"/>
    <n v="2003"/>
    <x v="4"/>
    <x v="1"/>
    <s v="Seed"/>
    <n v="476"/>
    <n v="4879"/>
    <n v="69"/>
    <n v="32.51"/>
    <n v="7"/>
    <s v="Yes"/>
    <s v="Yes"/>
    <n v="25"/>
    <x v="0"/>
    <n v="2652944"/>
    <n v="1"/>
    <n v="21"/>
    <n v="9.7560975609756101E-2"/>
    <n v="14142.242262758762"/>
    <n v="0.14495798319327732"/>
    <x v="3"/>
    <s v="Normal"/>
    <x v="0"/>
    <s v="$"/>
    <s v="$476M"/>
    <s v="$69M"/>
    <s v="$0"/>
    <s v="$14,142"/>
    <n v="1178.5201885632302"/>
  </r>
  <r>
    <x v="4868"/>
    <n v="2011"/>
    <x v="3"/>
    <x v="4"/>
    <s v="IPO"/>
    <n v="451"/>
    <n v="4880"/>
    <n v="777"/>
    <n v="35.67"/>
    <n v="8"/>
    <s v="Yes"/>
    <s v="Yes"/>
    <n v="31"/>
    <x v="2"/>
    <n v="4854055"/>
    <n v="5"/>
    <n v="13"/>
    <n v="9.2418032786885249E-2"/>
    <n v="159221.31147540984"/>
    <n v="1.7228381374722839"/>
    <x v="3"/>
    <s v="High Performer"/>
    <x v="0"/>
    <s v="€"/>
    <s v="€451M"/>
    <s v="€777M"/>
    <s v="€0"/>
    <s v="€1,59,221"/>
    <n v="13268.442622950819"/>
  </r>
  <r>
    <x v="4869"/>
    <n v="2020"/>
    <x v="9"/>
    <x v="6"/>
    <s v="Series B"/>
    <n v="321"/>
    <n v="4880"/>
    <n v="937"/>
    <n v="3.4"/>
    <n v="7"/>
    <s v="No"/>
    <s v="No"/>
    <n v="34"/>
    <x v="4"/>
    <n v="4924705"/>
    <n v="3"/>
    <n v="4"/>
    <n v="6.5778688524590165E-2"/>
    <n v="192008.19672131148"/>
    <n v="2.9190031152647977"/>
    <x v="3"/>
    <s v="Normal"/>
    <x v="1"/>
    <n v="0"/>
    <s v="0321M"/>
    <s v="0937M"/>
    <s v="00"/>
    <s v="01,92,008"/>
    <n v="16000.68306010929"/>
  </r>
  <r>
    <x v="4870"/>
    <n v="2006"/>
    <x v="0"/>
    <x v="8"/>
    <s v="Series B"/>
    <n v="394"/>
    <n v="4882"/>
    <n v="65"/>
    <n v="45.19"/>
    <n v="9"/>
    <s v="Yes"/>
    <s v="No"/>
    <n v="62"/>
    <x v="4"/>
    <n v="4708821"/>
    <n v="3"/>
    <n v="18"/>
    <n v="8.0704629250307247E-2"/>
    <n v="13314.21548545678"/>
    <n v="0.1649746192893401"/>
    <x v="0"/>
    <s v="High Performer"/>
    <x v="0"/>
    <s v="₹"/>
    <s v="₹394M"/>
    <s v="₹65M"/>
    <s v="₹0"/>
    <s v="₹13,314"/>
    <n v="1109.5179571213982"/>
  </r>
  <r>
    <x v="4871"/>
    <n v="2015"/>
    <x v="4"/>
    <x v="0"/>
    <s v="Seed"/>
    <n v="206"/>
    <n v="4882"/>
    <n v="473"/>
    <n v="44.27"/>
    <n v="2"/>
    <s v="No"/>
    <s v="No"/>
    <n v="91"/>
    <x v="2"/>
    <n v="4028434"/>
    <n v="1"/>
    <n v="9"/>
    <n v="4.2195821384678409E-2"/>
    <n v="96886.521917247024"/>
    <n v="2.296116504854369"/>
    <x v="3"/>
    <s v="Normal"/>
    <x v="1"/>
    <s v="$"/>
    <s v="$206M"/>
    <s v="$473M"/>
    <s v="$0"/>
    <s v="$96,887"/>
    <n v="8073.8768264372529"/>
  </r>
  <r>
    <x v="4872"/>
    <n v="2022"/>
    <x v="1"/>
    <x v="1"/>
    <s v="IPO"/>
    <n v="305"/>
    <n v="4883"/>
    <n v="898"/>
    <n v="44.2"/>
    <n v="9"/>
    <s v="No"/>
    <s v="Yes"/>
    <n v="95"/>
    <x v="2"/>
    <n v="910888"/>
    <n v="5"/>
    <n v="2"/>
    <n v="6.246160147450338E-2"/>
    <n v="183903.3381118165"/>
    <n v="2.944262295081967"/>
    <x v="1"/>
    <s v="High Performer"/>
    <x v="2"/>
    <s v="¥"/>
    <s v="¥305M"/>
    <s v="¥898M"/>
    <s v="¥0"/>
    <s v="¥1,83,903"/>
    <n v="15325.278175984709"/>
  </r>
  <r>
    <x v="4873"/>
    <n v="2004"/>
    <x v="7"/>
    <x v="0"/>
    <s v="Series B"/>
    <n v="15"/>
    <n v="4883"/>
    <n v="383"/>
    <n v="35.61"/>
    <n v="8"/>
    <s v="Yes"/>
    <s v="Yes"/>
    <n v="3"/>
    <x v="1"/>
    <n v="2938266"/>
    <n v="3"/>
    <n v="20"/>
    <n v="3.0718820397296746E-3"/>
    <n v="78435.388081097684"/>
    <n v="25.533333333333335"/>
    <x v="0"/>
    <s v="High Performer"/>
    <x v="0"/>
    <s v="A$"/>
    <s v="A$15M"/>
    <s v="A$383M"/>
    <s v="A$0"/>
    <s v="A$78,435"/>
    <n v="6536.282340091474"/>
  </r>
  <r>
    <x v="4874"/>
    <n v="2013"/>
    <x v="4"/>
    <x v="4"/>
    <s v="Series C"/>
    <n v="196"/>
    <n v="4883"/>
    <n v="497"/>
    <n v="42.91"/>
    <n v="6"/>
    <s v="No"/>
    <s v="No"/>
    <n v="55"/>
    <x v="1"/>
    <n v="4828042"/>
    <n v="4"/>
    <n v="11"/>
    <n v="4.0139258652467744E-2"/>
    <n v="101781.69158304321"/>
    <n v="2.5357142857142856"/>
    <x v="1"/>
    <s v="Normal"/>
    <x v="1"/>
    <s v="$"/>
    <s v="$196M"/>
    <s v="$497M"/>
    <s v="$0"/>
    <s v="$1,01,782"/>
    <n v="8481.8076319202682"/>
  </r>
  <r>
    <x v="4875"/>
    <n v="2010"/>
    <x v="6"/>
    <x v="5"/>
    <s v="Series B"/>
    <n v="29"/>
    <n v="4884"/>
    <n v="547"/>
    <n v="37.29"/>
    <n v="9"/>
    <s v="No"/>
    <s v="Yes"/>
    <n v="88"/>
    <x v="2"/>
    <n v="4873750"/>
    <n v="3"/>
    <n v="14"/>
    <n v="5.9377559377559374E-3"/>
    <n v="111998.361998362"/>
    <n v="18.862068965517242"/>
    <x v="0"/>
    <s v="High Performer"/>
    <x v="2"/>
    <s v="£"/>
    <s v="£29M"/>
    <s v="£547M"/>
    <s v="£0"/>
    <s v="£1,11,998"/>
    <n v="9333.1968331968328"/>
  </r>
  <r>
    <x v="4876"/>
    <n v="2010"/>
    <x v="6"/>
    <x v="6"/>
    <s v="Series B"/>
    <n v="228"/>
    <n v="4885"/>
    <n v="985"/>
    <n v="28.14"/>
    <n v="4"/>
    <s v="Yes"/>
    <s v="Yes"/>
    <n v="83"/>
    <x v="3"/>
    <n v="1531764"/>
    <n v="3"/>
    <n v="14"/>
    <n v="4.6673490276356193E-2"/>
    <n v="201637.66632548618"/>
    <n v="4.3201754385964914"/>
    <x v="0"/>
    <s v="Normal"/>
    <x v="0"/>
    <s v="£"/>
    <s v="£228M"/>
    <s v="£985M"/>
    <s v="£0"/>
    <s v="£2,01,638"/>
    <n v="16803.13886045718"/>
  </r>
  <r>
    <x v="4877"/>
    <n v="2021"/>
    <x v="2"/>
    <x v="5"/>
    <s v="Series A"/>
    <n v="283"/>
    <n v="4885"/>
    <n v="262"/>
    <n v="20.28"/>
    <n v="4"/>
    <s v="No"/>
    <s v="Yes"/>
    <n v="57"/>
    <x v="4"/>
    <n v="3516291"/>
    <n v="2"/>
    <n v="3"/>
    <n v="5.7932446264073692E-2"/>
    <n v="53633.572159672469"/>
    <n v="0.9257950530035336"/>
    <x v="2"/>
    <s v="Normal"/>
    <x v="2"/>
    <s v="€"/>
    <s v="€283M"/>
    <s v="€262M"/>
    <s v="€0"/>
    <s v="€53,634"/>
    <n v="4469.4643466393718"/>
  </r>
  <r>
    <x v="4878"/>
    <n v="2005"/>
    <x v="2"/>
    <x v="8"/>
    <s v="IPO"/>
    <n v="96"/>
    <n v="4888"/>
    <n v="842"/>
    <n v="41.27"/>
    <n v="1"/>
    <s v="Yes"/>
    <s v="Yes"/>
    <n v="67"/>
    <x v="0"/>
    <n v="4885699"/>
    <n v="5"/>
    <n v="19"/>
    <n v="1.9639934533551555E-2"/>
    <n v="172258.59247135842"/>
    <n v="8.7708333333333339"/>
    <x v="0"/>
    <s v="Normal"/>
    <x v="0"/>
    <s v="€"/>
    <s v="€96M"/>
    <s v="€842M"/>
    <s v="€0"/>
    <s v="€1,72,259"/>
    <n v="14354.882705946537"/>
  </r>
  <r>
    <x v="4879"/>
    <n v="2011"/>
    <x v="9"/>
    <x v="9"/>
    <s v="Series A"/>
    <n v="257"/>
    <n v="4889"/>
    <n v="148"/>
    <n v="37.56"/>
    <n v="7"/>
    <s v="No"/>
    <s v="Yes"/>
    <n v="71"/>
    <x v="1"/>
    <n v="1638084"/>
    <n v="2"/>
    <n v="13"/>
    <n v="5.256698711392923E-2"/>
    <n v="30272.039271834732"/>
    <n v="0.57587548638132291"/>
    <x v="0"/>
    <s v="Normal"/>
    <x v="2"/>
    <n v="0"/>
    <s v="0257M"/>
    <s v="0148M"/>
    <s v="00"/>
    <s v="030,272"/>
    <n v="2522.6699393195609"/>
  </r>
  <r>
    <x v="4880"/>
    <n v="2005"/>
    <x v="3"/>
    <x v="3"/>
    <s v="Series C"/>
    <n v="212"/>
    <n v="4889"/>
    <n v="263"/>
    <n v="27.05"/>
    <n v="3"/>
    <s v="No"/>
    <s v="No"/>
    <n v="35"/>
    <x v="3"/>
    <n v="4064737"/>
    <n v="4"/>
    <n v="19"/>
    <n v="4.3362650848844345E-2"/>
    <n v="53794.231949273882"/>
    <n v="1.2405660377358489"/>
    <x v="3"/>
    <s v="Normal"/>
    <x v="1"/>
    <s v="€"/>
    <s v="€212M"/>
    <s v="€263M"/>
    <s v="€0"/>
    <s v="€53,794"/>
    <n v="4482.8526624394899"/>
  </r>
  <r>
    <x v="4881"/>
    <n v="2021"/>
    <x v="8"/>
    <x v="4"/>
    <s v="Seed"/>
    <n v="443"/>
    <n v="4889"/>
    <n v="557"/>
    <n v="9.17"/>
    <n v="3"/>
    <s v="Yes"/>
    <s v="No"/>
    <n v="95"/>
    <x v="4"/>
    <n v="4481141"/>
    <n v="1"/>
    <n v="3"/>
    <n v="9.061157700961342E-2"/>
    <n v="113929.22888116179"/>
    <n v="1.2573363431151241"/>
    <x v="0"/>
    <s v="Normal"/>
    <x v="0"/>
    <s v="$"/>
    <s v="$443M"/>
    <s v="$557M"/>
    <s v="$0"/>
    <s v="$1,13,929"/>
    <n v="9494.1024067634826"/>
  </r>
  <r>
    <x v="4882"/>
    <n v="2019"/>
    <x v="3"/>
    <x v="4"/>
    <s v="IPO"/>
    <n v="292"/>
    <n v="4889"/>
    <n v="630"/>
    <n v="20.79"/>
    <n v="2"/>
    <s v="Yes"/>
    <s v="No"/>
    <n v="26"/>
    <x v="3"/>
    <n v="3837198"/>
    <n v="5"/>
    <n v="5"/>
    <n v="5.9725915320106363E-2"/>
    <n v="128860.70771118838"/>
    <n v="2.1575342465753424"/>
    <x v="0"/>
    <s v="Normal"/>
    <x v="0"/>
    <s v="€"/>
    <s v="€292M"/>
    <s v="€630M"/>
    <s v="€0"/>
    <s v="€1,28,861"/>
    <n v="10738.392309265699"/>
  </r>
  <r>
    <x v="4883"/>
    <n v="2000"/>
    <x v="1"/>
    <x v="9"/>
    <s v="Seed"/>
    <n v="158"/>
    <n v="4890"/>
    <n v="26"/>
    <n v="26.45"/>
    <n v="7"/>
    <s v="Yes"/>
    <s v="Yes"/>
    <n v="23"/>
    <x v="3"/>
    <n v="4596354"/>
    <n v="1"/>
    <n v="24"/>
    <n v="3.2310838445807774E-2"/>
    <n v="5316.9734151329239"/>
    <n v="0.16455696202531644"/>
    <x v="3"/>
    <s v="Normal"/>
    <x v="0"/>
    <s v="¥"/>
    <s v="¥158M"/>
    <s v="¥26M"/>
    <s v="¥0"/>
    <s v="¥5,317"/>
    <n v="443.08111792774372"/>
  </r>
  <r>
    <x v="4884"/>
    <n v="2012"/>
    <x v="4"/>
    <x v="8"/>
    <s v="Seed"/>
    <n v="387"/>
    <n v="4890"/>
    <n v="505"/>
    <n v="36.14"/>
    <n v="5"/>
    <s v="No"/>
    <s v="Yes"/>
    <n v="6"/>
    <x v="3"/>
    <n v="827136"/>
    <n v="1"/>
    <n v="12"/>
    <n v="7.9141104294478529E-2"/>
    <n v="103271.9836400818"/>
    <n v="1.3049095607235142"/>
    <x v="2"/>
    <s v="Normal"/>
    <x v="2"/>
    <s v="$"/>
    <s v="$387M"/>
    <s v="$505M"/>
    <s v="$0"/>
    <s v="$1,03,272"/>
    <n v="8605.9986366734829"/>
  </r>
  <r>
    <x v="4885"/>
    <n v="2004"/>
    <x v="6"/>
    <x v="8"/>
    <s v="Series A"/>
    <n v="99"/>
    <n v="4890"/>
    <n v="904"/>
    <n v="43.87"/>
    <n v="4"/>
    <s v="Yes"/>
    <s v="Yes"/>
    <n v="36"/>
    <x v="0"/>
    <n v="3864164"/>
    <n v="2"/>
    <n v="20"/>
    <n v="2.0245398773006136E-2"/>
    <n v="184867.07566462169"/>
    <n v="9.1313131313131315"/>
    <x v="2"/>
    <s v="Normal"/>
    <x v="0"/>
    <s v="£"/>
    <s v="£99M"/>
    <s v="£904M"/>
    <s v="£0"/>
    <s v="£1,84,867"/>
    <n v="15405.589638718473"/>
  </r>
  <r>
    <x v="4886"/>
    <n v="2017"/>
    <x v="2"/>
    <x v="5"/>
    <s v="Seed"/>
    <n v="70"/>
    <n v="4890"/>
    <n v="538"/>
    <n v="41.2"/>
    <n v="3"/>
    <s v="No"/>
    <s v="Yes"/>
    <n v="86"/>
    <x v="4"/>
    <n v="3979654"/>
    <n v="1"/>
    <n v="7"/>
    <n v="1.4314928425357873E-2"/>
    <n v="110020.44989775051"/>
    <n v="7.6857142857142859"/>
    <x v="0"/>
    <s v="Normal"/>
    <x v="2"/>
    <s v="€"/>
    <s v="€70M"/>
    <s v="€538M"/>
    <s v="€0"/>
    <s v="€1,10,020"/>
    <n v="9168.3708248125422"/>
  </r>
  <r>
    <x v="4887"/>
    <n v="2016"/>
    <x v="1"/>
    <x v="0"/>
    <s v="Seed"/>
    <n v="190"/>
    <n v="4891"/>
    <n v="899"/>
    <n v="41.23"/>
    <n v="9"/>
    <s v="No"/>
    <s v="No"/>
    <n v="63"/>
    <x v="4"/>
    <n v="1489287"/>
    <n v="1"/>
    <n v="8"/>
    <n v="3.8846861582498469E-2"/>
    <n v="183806.99243508486"/>
    <n v="4.7315789473684209"/>
    <x v="3"/>
    <s v="High Performer"/>
    <x v="1"/>
    <s v="¥"/>
    <s v="¥190M"/>
    <s v="¥899M"/>
    <s v="¥0"/>
    <s v="¥1,83,807"/>
    <n v="15317.249369590405"/>
  </r>
  <r>
    <x v="4888"/>
    <n v="2008"/>
    <x v="4"/>
    <x v="2"/>
    <s v="Series B"/>
    <n v="349"/>
    <n v="4891"/>
    <n v="966"/>
    <n v="33.020000000000003"/>
    <n v="6"/>
    <s v="No"/>
    <s v="Yes"/>
    <n v="43"/>
    <x v="0"/>
    <n v="1309646"/>
    <n v="3"/>
    <n v="16"/>
    <n v="7.1355551012062979E-2"/>
    <n v="197505.62257207115"/>
    <n v="2.7679083094555872"/>
    <x v="2"/>
    <s v="Normal"/>
    <x v="2"/>
    <s v="$"/>
    <s v="$349M"/>
    <s v="$966M"/>
    <s v="$0"/>
    <s v="$1,97,506"/>
    <n v="16458.801881005929"/>
  </r>
  <r>
    <x v="4889"/>
    <n v="2004"/>
    <x v="7"/>
    <x v="6"/>
    <s v="Seed"/>
    <n v="55"/>
    <n v="4893"/>
    <n v="35"/>
    <n v="15.71"/>
    <n v="9"/>
    <s v="No"/>
    <s v="No"/>
    <n v="38"/>
    <x v="1"/>
    <n v="1000423"/>
    <n v="1"/>
    <n v="20"/>
    <n v="1.1240547721234416E-2"/>
    <n v="7153.0758226037196"/>
    <n v="0.63636363636363635"/>
    <x v="0"/>
    <s v="High Performer"/>
    <x v="1"/>
    <s v="A$"/>
    <s v="A$55M"/>
    <s v="A$35M"/>
    <s v="A$0"/>
    <s v="A$7,153"/>
    <n v="596.08965188364334"/>
  </r>
  <r>
    <x v="4890"/>
    <n v="2000"/>
    <x v="9"/>
    <x v="9"/>
    <s v="Series A"/>
    <n v="285"/>
    <n v="4893"/>
    <n v="270"/>
    <n v="20.79"/>
    <n v="1"/>
    <s v="No"/>
    <s v="No"/>
    <n v="15"/>
    <x v="1"/>
    <n v="781005"/>
    <n v="2"/>
    <n v="24"/>
    <n v="5.8246474555487433E-2"/>
    <n v="55180.870631514408"/>
    <n v="0.94736842105263153"/>
    <x v="3"/>
    <s v="Normal"/>
    <x v="1"/>
    <n v="0"/>
    <s v="0285M"/>
    <s v="0270M"/>
    <s v="00"/>
    <s v="055,181"/>
    <n v="4598.4058859595343"/>
  </r>
  <r>
    <x v="4891"/>
    <n v="2004"/>
    <x v="8"/>
    <x v="8"/>
    <s v="Seed"/>
    <n v="422"/>
    <n v="4895"/>
    <n v="639"/>
    <n v="33.24"/>
    <n v="9"/>
    <s v="No"/>
    <s v="Yes"/>
    <n v="82"/>
    <x v="0"/>
    <n v="4688586"/>
    <n v="1"/>
    <n v="20"/>
    <n v="8.6210418794688451E-2"/>
    <n v="130541.36874361594"/>
    <n v="1.514218009478673"/>
    <x v="0"/>
    <s v="High Performer"/>
    <x v="2"/>
    <s v="$"/>
    <s v="$422M"/>
    <s v="$639M"/>
    <s v="$0"/>
    <s v="$1,30,541"/>
    <n v="10878.447395301328"/>
  </r>
  <r>
    <x v="4892"/>
    <n v="2013"/>
    <x v="5"/>
    <x v="5"/>
    <s v="Series B"/>
    <n v="100"/>
    <n v="4896"/>
    <n v="429"/>
    <n v="3.14"/>
    <n v="7"/>
    <s v="No"/>
    <s v="No"/>
    <n v="16"/>
    <x v="4"/>
    <n v="4753279"/>
    <n v="3"/>
    <n v="11"/>
    <n v="2.042483660130719E-2"/>
    <n v="87622.549019607846"/>
    <n v="4.29"/>
    <x v="1"/>
    <s v="Normal"/>
    <x v="1"/>
    <s v="¥"/>
    <s v="¥100M"/>
    <s v="¥429M"/>
    <s v="¥0"/>
    <s v="¥87,623"/>
    <n v="7301.8790849673205"/>
  </r>
  <r>
    <x v="4893"/>
    <n v="2021"/>
    <x v="1"/>
    <x v="9"/>
    <s v="Seed"/>
    <n v="46"/>
    <n v="4897"/>
    <n v="623"/>
    <n v="16.54"/>
    <n v="6"/>
    <s v="Yes"/>
    <s v="No"/>
    <n v="18"/>
    <x v="1"/>
    <n v="3875783"/>
    <n v="1"/>
    <n v="3"/>
    <n v="9.3935062283030425E-3"/>
    <n v="127220.74739636513"/>
    <n v="13.543478260869565"/>
    <x v="2"/>
    <s v="Normal"/>
    <x v="0"/>
    <s v="¥"/>
    <s v="¥46M"/>
    <s v="¥623M"/>
    <s v="¥0"/>
    <s v="¥1,27,221"/>
    <n v="10601.728949697093"/>
  </r>
  <r>
    <x v="4894"/>
    <n v="2000"/>
    <x v="3"/>
    <x v="0"/>
    <s v="Series B"/>
    <n v="89"/>
    <n v="4899"/>
    <n v="710"/>
    <n v="16.25"/>
    <n v="3"/>
    <s v="Yes"/>
    <s v="No"/>
    <n v="36"/>
    <x v="4"/>
    <n v="2939136"/>
    <n v="3"/>
    <n v="24"/>
    <n v="1.8166972851602368E-2"/>
    <n v="144927.53623188406"/>
    <n v="7.9775280898876408"/>
    <x v="0"/>
    <s v="Normal"/>
    <x v="0"/>
    <s v="€"/>
    <s v="€89M"/>
    <s v="€710M"/>
    <s v="€0"/>
    <s v="€1,44,928"/>
    <n v="12077.294685990339"/>
  </r>
  <r>
    <x v="4895"/>
    <n v="2014"/>
    <x v="4"/>
    <x v="9"/>
    <s v="IPO"/>
    <n v="262"/>
    <n v="4899"/>
    <n v="73"/>
    <n v="1.42"/>
    <n v="1"/>
    <s v="Yes"/>
    <s v="Yes"/>
    <n v="86"/>
    <x v="4"/>
    <n v="971044"/>
    <n v="5"/>
    <n v="10"/>
    <n v="5.3480302102469894E-2"/>
    <n v="14901.000204123291"/>
    <n v="0.2786259541984733"/>
    <x v="0"/>
    <s v="Normal"/>
    <x v="0"/>
    <s v="$"/>
    <s v="$262M"/>
    <s v="$73M"/>
    <s v="$0"/>
    <s v="$14,901"/>
    <n v="1241.7500170102742"/>
  </r>
  <r>
    <x v="4896"/>
    <n v="2018"/>
    <x v="1"/>
    <x v="8"/>
    <s v="Series B"/>
    <n v="179"/>
    <n v="4900"/>
    <n v="789"/>
    <n v="4.3099999999999996"/>
    <n v="9"/>
    <s v="No"/>
    <s v="Yes"/>
    <n v="20"/>
    <x v="3"/>
    <n v="3318145"/>
    <n v="3"/>
    <n v="6"/>
    <n v="3.653061224489796E-2"/>
    <n v="161020.4081632653"/>
    <n v="4.4078212290502794"/>
    <x v="2"/>
    <s v="High Performer"/>
    <x v="2"/>
    <s v="¥"/>
    <s v="¥179M"/>
    <s v="¥789M"/>
    <s v="¥0"/>
    <s v="¥1,61,020"/>
    <n v="13418.367346938776"/>
  </r>
  <r>
    <x v="4897"/>
    <n v="2001"/>
    <x v="8"/>
    <x v="4"/>
    <s v="Series A"/>
    <n v="50"/>
    <n v="4900"/>
    <n v="923"/>
    <n v="16.420000000000002"/>
    <n v="8"/>
    <s v="Yes"/>
    <s v="Yes"/>
    <n v="21"/>
    <x v="1"/>
    <n v="4699620"/>
    <n v="2"/>
    <n v="23"/>
    <n v="1.020408163265306E-2"/>
    <n v="188367.3469387755"/>
    <n v="18.46"/>
    <x v="3"/>
    <s v="High Performer"/>
    <x v="0"/>
    <s v="$"/>
    <s v="$50M"/>
    <s v="$923M"/>
    <s v="$0"/>
    <s v="$1,88,367"/>
    <n v="15697.278911564626"/>
  </r>
  <r>
    <x v="4898"/>
    <n v="2020"/>
    <x v="1"/>
    <x v="3"/>
    <s v="Seed"/>
    <n v="350"/>
    <n v="4900"/>
    <n v="980"/>
    <n v="8.2100000000000009"/>
    <n v="6"/>
    <s v="Yes"/>
    <s v="Yes"/>
    <n v="71"/>
    <x v="0"/>
    <n v="4377233"/>
    <n v="1"/>
    <n v="4"/>
    <n v="7.1428571428571425E-2"/>
    <n v="200000"/>
    <n v="2.8"/>
    <x v="0"/>
    <s v="Normal"/>
    <x v="0"/>
    <s v="¥"/>
    <s v="¥350M"/>
    <s v="¥980M"/>
    <s v="¥0"/>
    <s v="¥2,00,000"/>
    <n v="16666.666666666668"/>
  </r>
  <r>
    <x v="4899"/>
    <n v="2012"/>
    <x v="8"/>
    <x v="1"/>
    <s v="IPO"/>
    <n v="227"/>
    <n v="4905"/>
    <n v="620"/>
    <n v="15.18"/>
    <n v="8"/>
    <s v="No"/>
    <s v="No"/>
    <n v="96"/>
    <x v="4"/>
    <n v="4687620"/>
    <n v="5"/>
    <n v="12"/>
    <n v="4.6279306829765547E-2"/>
    <n v="126401.63098878696"/>
    <n v="2.7312775330396475"/>
    <x v="3"/>
    <s v="High Performer"/>
    <x v="1"/>
    <s v="$"/>
    <s v="$227M"/>
    <s v="$620M"/>
    <s v="$0"/>
    <s v="$1,26,402"/>
    <n v="10533.46924906558"/>
  </r>
  <r>
    <x v="4900"/>
    <n v="2005"/>
    <x v="1"/>
    <x v="1"/>
    <s v="Series B"/>
    <n v="403"/>
    <n v="4906"/>
    <n v="331"/>
    <n v="13.87"/>
    <n v="1"/>
    <s v="No"/>
    <s v="Yes"/>
    <n v="39"/>
    <x v="0"/>
    <n v="2762327"/>
    <n v="3"/>
    <n v="19"/>
    <n v="8.2144313086017121E-2"/>
    <n v="67468.406033428459"/>
    <n v="0.82133995037220842"/>
    <x v="3"/>
    <s v="Normal"/>
    <x v="2"/>
    <s v="¥"/>
    <s v="¥403M"/>
    <s v="¥331M"/>
    <s v="¥0"/>
    <s v="¥67,468"/>
    <n v="5622.3671694523709"/>
  </r>
  <r>
    <x v="4901"/>
    <n v="2013"/>
    <x v="0"/>
    <x v="6"/>
    <s v="IPO"/>
    <n v="419"/>
    <n v="4907"/>
    <n v="242"/>
    <n v="12.97"/>
    <n v="8"/>
    <s v="No"/>
    <s v="No"/>
    <n v="18"/>
    <x v="3"/>
    <n v="94471"/>
    <n v="5"/>
    <n v="11"/>
    <n v="8.5388220908905646E-2"/>
    <n v="49317.301813735481"/>
    <n v="0.57756563245823389"/>
    <x v="0"/>
    <s v="High Performer"/>
    <x v="1"/>
    <s v="₹"/>
    <s v="₹419M"/>
    <s v="₹242M"/>
    <s v="₹0"/>
    <s v="₹49,317"/>
    <n v="4109.7751511446231"/>
  </r>
  <r>
    <x v="4902"/>
    <n v="2001"/>
    <x v="3"/>
    <x v="8"/>
    <s v="Seed"/>
    <n v="241"/>
    <n v="4907"/>
    <n v="961"/>
    <n v="33.01"/>
    <n v="3"/>
    <s v="Yes"/>
    <s v="No"/>
    <n v="78"/>
    <x v="3"/>
    <n v="4383628"/>
    <n v="1"/>
    <n v="23"/>
    <n v="4.9113511310372934E-2"/>
    <n v="195842.67373140412"/>
    <n v="3.9875518672199171"/>
    <x v="0"/>
    <s v="Normal"/>
    <x v="0"/>
    <s v="€"/>
    <s v="€241M"/>
    <s v="€961M"/>
    <s v="€0"/>
    <s v="€1,95,843"/>
    <n v="16320.222810950343"/>
  </r>
  <r>
    <x v="4903"/>
    <n v="2008"/>
    <x v="5"/>
    <x v="9"/>
    <s v="IPO"/>
    <n v="291"/>
    <n v="4908"/>
    <n v="707"/>
    <n v="38.82"/>
    <n v="7"/>
    <s v="Yes"/>
    <s v="Yes"/>
    <n v="94"/>
    <x v="2"/>
    <n v="4789305"/>
    <n v="5"/>
    <n v="16"/>
    <n v="5.9290953545232276E-2"/>
    <n v="144050.52974735128"/>
    <n v="2.4295532646048108"/>
    <x v="3"/>
    <s v="Normal"/>
    <x v="0"/>
    <s v="¥"/>
    <s v="¥291M"/>
    <s v="¥707M"/>
    <s v="¥0"/>
    <s v="¥1,44,051"/>
    <n v="12004.210812279272"/>
  </r>
  <r>
    <x v="4904"/>
    <n v="2017"/>
    <x v="0"/>
    <x v="6"/>
    <s v="IPO"/>
    <n v="492"/>
    <n v="4908"/>
    <n v="135"/>
    <n v="13.62"/>
    <n v="7"/>
    <s v="Yes"/>
    <s v="No"/>
    <n v="45"/>
    <x v="2"/>
    <n v="4103387"/>
    <n v="5"/>
    <n v="7"/>
    <n v="0.10024449877750612"/>
    <n v="27506.112469437652"/>
    <n v="0.27439024390243905"/>
    <x v="3"/>
    <s v="Normal"/>
    <x v="0"/>
    <s v="₹"/>
    <s v="₹492M"/>
    <s v="₹135M"/>
    <s v="₹0"/>
    <s v="₹27,506"/>
    <n v="2292.1760391198045"/>
  </r>
  <r>
    <x v="4905"/>
    <n v="2013"/>
    <x v="6"/>
    <x v="8"/>
    <s v="Seed"/>
    <n v="413"/>
    <n v="4908"/>
    <n v="534"/>
    <n v="3.59"/>
    <n v="1"/>
    <s v="Yes"/>
    <s v="Yes"/>
    <n v="3"/>
    <x v="4"/>
    <n v="2294855"/>
    <n v="1"/>
    <n v="11"/>
    <n v="8.4148329258353707E-2"/>
    <n v="108801.95599022004"/>
    <n v="1.2929782082324455"/>
    <x v="3"/>
    <s v="Normal"/>
    <x v="0"/>
    <s v="£"/>
    <s v="£413M"/>
    <s v="£534M"/>
    <s v="£0"/>
    <s v="£1,08,802"/>
    <n v="9066.8296658516701"/>
  </r>
  <r>
    <x v="4906"/>
    <n v="2022"/>
    <x v="4"/>
    <x v="0"/>
    <s v="IPO"/>
    <n v="440"/>
    <n v="4911"/>
    <n v="972"/>
    <n v="15.87"/>
    <n v="3"/>
    <s v="No"/>
    <s v="No"/>
    <n v="96"/>
    <x v="3"/>
    <n v="993985"/>
    <n v="5"/>
    <n v="2"/>
    <n v="8.9594787212380372E-2"/>
    <n v="197923.02993280391"/>
    <n v="2.209090909090909"/>
    <x v="0"/>
    <s v="Normal"/>
    <x v="1"/>
    <s v="$"/>
    <s v="$440M"/>
    <s v="$972M"/>
    <s v="$0"/>
    <s v="$1,97,923"/>
    <n v="16493.585827733659"/>
  </r>
  <r>
    <x v="4907"/>
    <n v="2001"/>
    <x v="3"/>
    <x v="8"/>
    <s v="IPO"/>
    <n v="269"/>
    <n v="4913"/>
    <n v="372"/>
    <n v="26.46"/>
    <n v="7"/>
    <s v="Yes"/>
    <s v="No"/>
    <n v="60"/>
    <x v="1"/>
    <n v="2689140"/>
    <n v="5"/>
    <n v="23"/>
    <n v="5.4752696926521474E-2"/>
    <n v="75717.484225524124"/>
    <n v="1.3828996282527881"/>
    <x v="0"/>
    <s v="Normal"/>
    <x v="0"/>
    <s v="€"/>
    <s v="€269M"/>
    <s v="€372M"/>
    <s v="€0"/>
    <s v="€75,717"/>
    <n v="6309.79035212701"/>
  </r>
  <r>
    <x v="4908"/>
    <n v="2017"/>
    <x v="3"/>
    <x v="0"/>
    <s v="IPO"/>
    <n v="162"/>
    <n v="4915"/>
    <n v="912"/>
    <n v="4.5199999999999996"/>
    <n v="7"/>
    <s v="Yes"/>
    <s v="Yes"/>
    <n v="99"/>
    <x v="0"/>
    <n v="2795335"/>
    <n v="5"/>
    <n v="7"/>
    <n v="3.2960325534079349E-2"/>
    <n v="185554.42522889114"/>
    <n v="5.6296296296296298"/>
    <x v="3"/>
    <s v="Normal"/>
    <x v="0"/>
    <s v="€"/>
    <s v="€162M"/>
    <s v="€912M"/>
    <s v="€0"/>
    <s v="€1,85,554"/>
    <n v="15462.868769074263"/>
  </r>
  <r>
    <x v="4909"/>
    <n v="2006"/>
    <x v="4"/>
    <x v="1"/>
    <s v="Series B"/>
    <n v="491"/>
    <n v="4915"/>
    <n v="784"/>
    <n v="23.69"/>
    <n v="1"/>
    <s v="Yes"/>
    <s v="Yes"/>
    <n v="10"/>
    <x v="3"/>
    <n v="4576645"/>
    <n v="3"/>
    <n v="18"/>
    <n v="9.9898270600203454E-2"/>
    <n v="159511.69888097659"/>
    <n v="1.5967413441955194"/>
    <x v="1"/>
    <s v="Normal"/>
    <x v="0"/>
    <s v="$"/>
    <s v="$491M"/>
    <s v="$784M"/>
    <s v="$0"/>
    <s v="$1,59,512"/>
    <n v="13292.641573414718"/>
  </r>
  <r>
    <x v="4910"/>
    <n v="2018"/>
    <x v="3"/>
    <x v="7"/>
    <s v="Series C"/>
    <n v="31"/>
    <n v="4917"/>
    <n v="425"/>
    <n v="36.11"/>
    <n v="7"/>
    <s v="Yes"/>
    <s v="No"/>
    <n v="78"/>
    <x v="1"/>
    <n v="2313777"/>
    <n v="4"/>
    <n v="6"/>
    <n v="6.3046573113687207E-3"/>
    <n v="86434.817978442137"/>
    <n v="13.709677419354838"/>
    <x v="0"/>
    <s v="Normal"/>
    <x v="0"/>
    <s v="€"/>
    <s v="€31M"/>
    <s v="€425M"/>
    <s v="€0"/>
    <s v="€86,435"/>
    <n v="7202.9014982035114"/>
  </r>
  <r>
    <x v="4911"/>
    <n v="2012"/>
    <x v="0"/>
    <x v="5"/>
    <s v="Series B"/>
    <n v="260"/>
    <n v="4918"/>
    <n v="105"/>
    <n v="3.09"/>
    <n v="6"/>
    <s v="Yes"/>
    <s v="Yes"/>
    <n v="54"/>
    <x v="0"/>
    <n v="3678086"/>
    <n v="3"/>
    <n v="12"/>
    <n v="5.2867019113460756E-2"/>
    <n v="21350.142334282227"/>
    <n v="0.40384615384615385"/>
    <x v="2"/>
    <s v="Normal"/>
    <x v="0"/>
    <s v="₹"/>
    <s v="₹260M"/>
    <s v="₹105M"/>
    <s v="₹0"/>
    <s v="₹21,350"/>
    <n v="1779.1785278568523"/>
  </r>
  <r>
    <x v="4912"/>
    <n v="2005"/>
    <x v="4"/>
    <x v="3"/>
    <s v="Series A"/>
    <n v="73"/>
    <n v="4918"/>
    <n v="962"/>
    <n v="24.96"/>
    <n v="3"/>
    <s v="No"/>
    <s v="No"/>
    <n v="72"/>
    <x v="1"/>
    <n v="1652618"/>
    <n v="2"/>
    <n v="19"/>
    <n v="1.4843432289548597E-2"/>
    <n v="195607.97071980481"/>
    <n v="13.178082191780822"/>
    <x v="3"/>
    <s v="Normal"/>
    <x v="1"/>
    <s v="$"/>
    <s v="$73M"/>
    <s v="$962M"/>
    <s v="$0"/>
    <s v="$1,95,608"/>
    <n v="16300.6642266504"/>
  </r>
  <r>
    <x v="4913"/>
    <n v="2001"/>
    <x v="1"/>
    <x v="7"/>
    <s v="Series A"/>
    <n v="387"/>
    <n v="4920"/>
    <n v="908"/>
    <n v="38.020000000000003"/>
    <n v="8"/>
    <s v="Yes"/>
    <s v="No"/>
    <n v="96"/>
    <x v="4"/>
    <n v="3779355"/>
    <n v="2"/>
    <n v="23"/>
    <n v="7.8658536585365854E-2"/>
    <n v="184552.84552845528"/>
    <n v="2.3462532299741601"/>
    <x v="1"/>
    <s v="High Performer"/>
    <x v="0"/>
    <s v="¥"/>
    <s v="¥387M"/>
    <s v="¥908M"/>
    <s v="¥0"/>
    <s v="¥1,84,553"/>
    <n v="15379.40379403794"/>
  </r>
  <r>
    <x v="4914"/>
    <n v="2008"/>
    <x v="0"/>
    <x v="6"/>
    <s v="Series B"/>
    <n v="33"/>
    <n v="4920"/>
    <n v="324"/>
    <n v="37.979999999999997"/>
    <n v="7"/>
    <s v="Yes"/>
    <s v="Yes"/>
    <n v="97"/>
    <x v="4"/>
    <n v="3171579"/>
    <n v="3"/>
    <n v="16"/>
    <n v="6.7073170731707316E-3"/>
    <n v="65853.658536585368"/>
    <n v="9.8181818181818183"/>
    <x v="2"/>
    <s v="Normal"/>
    <x v="0"/>
    <s v="₹"/>
    <s v="₹33M"/>
    <s v="₹324M"/>
    <s v="₹0"/>
    <s v="₹65,854"/>
    <n v="5487.8048780487807"/>
  </r>
  <r>
    <x v="4915"/>
    <n v="2016"/>
    <x v="7"/>
    <x v="7"/>
    <s v="Series C"/>
    <n v="54"/>
    <n v="4920"/>
    <n v="153"/>
    <n v="42.14"/>
    <n v="2"/>
    <s v="Yes"/>
    <s v="No"/>
    <n v="92"/>
    <x v="0"/>
    <n v="1493102"/>
    <n v="4"/>
    <n v="8"/>
    <n v="1.097560975609756E-2"/>
    <n v="31097.560975609755"/>
    <n v="2.8333333333333335"/>
    <x v="1"/>
    <s v="Normal"/>
    <x v="0"/>
    <s v="A$"/>
    <s v="A$54M"/>
    <s v="A$153M"/>
    <s v="A$0"/>
    <s v="A$31,098"/>
    <n v="2591.4634146341464"/>
  </r>
  <r>
    <x v="4916"/>
    <n v="2020"/>
    <x v="6"/>
    <x v="4"/>
    <s v="Series A"/>
    <n v="40"/>
    <n v="4921"/>
    <n v="715"/>
    <n v="4.3899999999999997"/>
    <n v="2"/>
    <s v="Yes"/>
    <s v="Yes"/>
    <n v="36"/>
    <x v="0"/>
    <n v="1024433"/>
    <n v="2"/>
    <n v="4"/>
    <n v="8.1284291810607597E-3"/>
    <n v="145295.67161146109"/>
    <n v="17.875"/>
    <x v="3"/>
    <s v="Normal"/>
    <x v="0"/>
    <s v="£"/>
    <s v="£40M"/>
    <s v="£715M"/>
    <s v="£0"/>
    <s v="£1,45,296"/>
    <n v="12107.972634288424"/>
  </r>
  <r>
    <x v="4917"/>
    <n v="2005"/>
    <x v="0"/>
    <x v="1"/>
    <s v="Seed"/>
    <n v="398"/>
    <n v="4922"/>
    <n v="605"/>
    <n v="10.35"/>
    <n v="2"/>
    <s v="Yes"/>
    <s v="No"/>
    <n v="68"/>
    <x v="0"/>
    <n v="4356516"/>
    <n v="1"/>
    <n v="19"/>
    <n v="8.0861438439658678E-2"/>
    <n v="122917.51320601381"/>
    <n v="1.5201005025125629"/>
    <x v="3"/>
    <s v="Normal"/>
    <x v="0"/>
    <s v="₹"/>
    <s v="₹398M"/>
    <s v="₹605M"/>
    <s v="₹0"/>
    <s v="₹1,22,918"/>
    <n v="10243.126100501151"/>
  </r>
  <r>
    <x v="4918"/>
    <n v="2002"/>
    <x v="4"/>
    <x v="1"/>
    <s v="Series B"/>
    <n v="455"/>
    <n v="4924"/>
    <n v="467"/>
    <n v="40.6"/>
    <n v="8"/>
    <s v="No"/>
    <s v="Yes"/>
    <n v="50"/>
    <x v="0"/>
    <n v="3568628"/>
    <n v="3"/>
    <n v="22"/>
    <n v="9.2404549147034928E-2"/>
    <n v="94841.592201462219"/>
    <n v="1.0263736263736263"/>
    <x v="2"/>
    <s v="High Performer"/>
    <x v="2"/>
    <s v="$"/>
    <s v="$455M"/>
    <s v="$467M"/>
    <s v="$0"/>
    <s v="$94,842"/>
    <n v="7903.4660167885186"/>
  </r>
  <r>
    <x v="4919"/>
    <n v="2006"/>
    <x v="4"/>
    <x v="4"/>
    <s v="Seed"/>
    <n v="92"/>
    <n v="4924"/>
    <n v="595"/>
    <n v="18.47"/>
    <n v="5"/>
    <s v="No"/>
    <s v="No"/>
    <n v="47"/>
    <x v="3"/>
    <n v="1927466"/>
    <n v="1"/>
    <n v="18"/>
    <n v="1.868399675060926E-2"/>
    <n v="120836.71811535337"/>
    <n v="6.4673913043478262"/>
    <x v="3"/>
    <s v="Normal"/>
    <x v="1"/>
    <s v="$"/>
    <s v="$92M"/>
    <s v="$595M"/>
    <s v="$0"/>
    <s v="$1,20,837"/>
    <n v="10069.726509612781"/>
  </r>
  <r>
    <x v="4920"/>
    <n v="2005"/>
    <x v="3"/>
    <x v="7"/>
    <s v="Series C"/>
    <n v="407"/>
    <n v="4924"/>
    <n v="202"/>
    <n v="41.32"/>
    <n v="4"/>
    <s v="Yes"/>
    <s v="Yes"/>
    <n v="65"/>
    <x v="2"/>
    <n v="2592436"/>
    <n v="4"/>
    <n v="19"/>
    <n v="8.2656376929325745E-2"/>
    <n v="41023.558082859461"/>
    <n v="0.49631449631449631"/>
    <x v="0"/>
    <s v="Normal"/>
    <x v="0"/>
    <s v="€"/>
    <s v="€407M"/>
    <s v="€202M"/>
    <s v="€0"/>
    <s v="€41,024"/>
    <n v="3418.6298402382886"/>
  </r>
  <r>
    <x v="4921"/>
    <n v="2011"/>
    <x v="7"/>
    <x v="7"/>
    <s v="IPO"/>
    <n v="201"/>
    <n v="4927"/>
    <n v="105"/>
    <n v="47.38"/>
    <n v="7"/>
    <s v="No"/>
    <s v="No"/>
    <n v="15"/>
    <x v="4"/>
    <n v="2108511"/>
    <n v="5"/>
    <n v="13"/>
    <n v="4.0795615993505174E-2"/>
    <n v="21311.142683174345"/>
    <n v="0.52238805970149249"/>
    <x v="3"/>
    <s v="Normal"/>
    <x v="1"/>
    <s v="A$"/>
    <s v="A$201M"/>
    <s v="A$105M"/>
    <s v="A$0"/>
    <s v="A$21,311"/>
    <n v="1775.9285569311955"/>
  </r>
  <r>
    <x v="4922"/>
    <n v="2012"/>
    <x v="4"/>
    <x v="6"/>
    <s v="IPO"/>
    <n v="318"/>
    <n v="4928"/>
    <n v="408"/>
    <n v="35.700000000000003"/>
    <n v="9"/>
    <s v="No"/>
    <s v="No"/>
    <n v="47"/>
    <x v="4"/>
    <n v="494064"/>
    <n v="5"/>
    <n v="12"/>
    <n v="6.4529220779220783E-2"/>
    <n v="82792.207792207788"/>
    <n v="1.2830188679245282"/>
    <x v="3"/>
    <s v="High Performer"/>
    <x v="1"/>
    <s v="$"/>
    <s v="$318M"/>
    <s v="$408M"/>
    <s v="$0"/>
    <s v="$82,792"/>
    <n v="6899.3506493506493"/>
  </r>
  <r>
    <x v="4923"/>
    <n v="2000"/>
    <x v="6"/>
    <x v="0"/>
    <s v="Series A"/>
    <n v="408"/>
    <n v="4930"/>
    <n v="310"/>
    <n v="46.15"/>
    <n v="7"/>
    <s v="No"/>
    <s v="No"/>
    <n v="25"/>
    <x v="1"/>
    <n v="1986586"/>
    <n v="2"/>
    <n v="24"/>
    <n v="8.2758620689655171E-2"/>
    <n v="62880.32454361055"/>
    <n v="0.75980392156862742"/>
    <x v="3"/>
    <s v="Normal"/>
    <x v="1"/>
    <s v="£"/>
    <s v="£408M"/>
    <s v="£310M"/>
    <s v="£0"/>
    <s v="£62,880"/>
    <n v="5240.0270453008789"/>
  </r>
  <r>
    <x v="4924"/>
    <n v="2003"/>
    <x v="8"/>
    <x v="6"/>
    <s v="Series C"/>
    <n v="301"/>
    <n v="4930"/>
    <n v="768"/>
    <n v="36.369999999999997"/>
    <n v="2"/>
    <s v="No"/>
    <s v="Yes"/>
    <n v="6"/>
    <x v="3"/>
    <n v="2564078"/>
    <n v="4"/>
    <n v="21"/>
    <n v="6.1054766734279918E-2"/>
    <n v="155780.93306288033"/>
    <n v="2.5514950166112955"/>
    <x v="2"/>
    <s v="Normal"/>
    <x v="2"/>
    <s v="$"/>
    <s v="$301M"/>
    <s v="$768M"/>
    <s v="$0"/>
    <s v="$1,55,781"/>
    <n v="12981.744421906693"/>
  </r>
  <r>
    <x v="4925"/>
    <n v="2005"/>
    <x v="4"/>
    <x v="5"/>
    <s v="Series A"/>
    <n v="73"/>
    <n v="4931"/>
    <n v="122"/>
    <n v="1.4"/>
    <n v="6"/>
    <s v="Yes"/>
    <s v="No"/>
    <n v="22"/>
    <x v="1"/>
    <n v="4759024"/>
    <n v="2"/>
    <n v="19"/>
    <n v="1.4804299330764551E-2"/>
    <n v="24741.431758264043"/>
    <n v="1.6712328767123288"/>
    <x v="2"/>
    <s v="Normal"/>
    <x v="0"/>
    <s v="$"/>
    <s v="$73M"/>
    <s v="$122M"/>
    <s v="$0"/>
    <s v="$24,741"/>
    <n v="2061.7859798553368"/>
  </r>
  <r>
    <x v="4926"/>
    <n v="2015"/>
    <x v="8"/>
    <x v="9"/>
    <s v="Series B"/>
    <n v="68"/>
    <n v="4932"/>
    <n v="852"/>
    <n v="46.26"/>
    <n v="5"/>
    <s v="No"/>
    <s v="No"/>
    <n v="85"/>
    <x v="4"/>
    <n v="58310"/>
    <n v="3"/>
    <n v="9"/>
    <n v="1.3787510137875101E-2"/>
    <n v="172749.39172749393"/>
    <n v="12.529411764705882"/>
    <x v="0"/>
    <s v="Normal"/>
    <x v="1"/>
    <s v="$"/>
    <s v="$68M"/>
    <s v="$852M"/>
    <s v="$0"/>
    <s v="$1,72,749"/>
    <n v="14395.782643957826"/>
  </r>
  <r>
    <x v="4927"/>
    <n v="2002"/>
    <x v="3"/>
    <x v="2"/>
    <s v="Seed"/>
    <n v="138"/>
    <n v="4932"/>
    <n v="316"/>
    <n v="24.32"/>
    <n v="5"/>
    <s v="Yes"/>
    <s v="Yes"/>
    <n v="28"/>
    <x v="2"/>
    <n v="1635600"/>
    <n v="1"/>
    <n v="22"/>
    <n v="2.7980535279805353E-2"/>
    <n v="64071.370640713707"/>
    <n v="2.2898550724637681"/>
    <x v="1"/>
    <s v="Normal"/>
    <x v="0"/>
    <s v="€"/>
    <s v="€138M"/>
    <s v="€316M"/>
    <s v="€0"/>
    <s v="€64,071"/>
    <n v="5339.2808867261419"/>
  </r>
  <r>
    <x v="4928"/>
    <n v="2003"/>
    <x v="6"/>
    <x v="6"/>
    <s v="Seed"/>
    <n v="5"/>
    <n v="4932"/>
    <n v="516"/>
    <n v="41.53"/>
    <n v="2"/>
    <s v="No"/>
    <s v="Yes"/>
    <n v="91"/>
    <x v="1"/>
    <n v="1614560"/>
    <n v="1"/>
    <n v="21"/>
    <n v="1.013787510137875E-3"/>
    <n v="104622.87104622871"/>
    <n v="103.2"/>
    <x v="0"/>
    <s v="Normal"/>
    <x v="2"/>
    <s v="£"/>
    <s v="£5M"/>
    <s v="£516M"/>
    <s v="£0"/>
    <s v="£1,04,623"/>
    <n v="8718.5725871857267"/>
  </r>
  <r>
    <x v="4929"/>
    <n v="2020"/>
    <x v="7"/>
    <x v="1"/>
    <s v="Series B"/>
    <n v="160"/>
    <n v="4933"/>
    <n v="690"/>
    <n v="27.91"/>
    <n v="8"/>
    <s v="No"/>
    <s v="Yes"/>
    <n v="27"/>
    <x v="3"/>
    <n v="2231249"/>
    <n v="3"/>
    <n v="4"/>
    <n v="3.2434623961078449E-2"/>
    <n v="139874.31583215081"/>
    <n v="4.3125"/>
    <x v="1"/>
    <s v="High Performer"/>
    <x v="2"/>
    <s v="A$"/>
    <s v="A$160M"/>
    <s v="A$690M"/>
    <s v="A$0"/>
    <s v="A$1,39,874"/>
    <n v="11656.192986012569"/>
  </r>
  <r>
    <x v="4930"/>
    <n v="2019"/>
    <x v="0"/>
    <x v="5"/>
    <s v="Series A"/>
    <n v="38"/>
    <n v="4935"/>
    <n v="674"/>
    <n v="43.94"/>
    <n v="2"/>
    <s v="Yes"/>
    <s v="Yes"/>
    <n v="7"/>
    <x v="3"/>
    <n v="1246220"/>
    <n v="2"/>
    <n v="5"/>
    <n v="7.7001013171225938E-3"/>
    <n v="136575.48125633231"/>
    <n v="17.736842105263158"/>
    <x v="0"/>
    <s v="Normal"/>
    <x v="0"/>
    <s v="₹"/>
    <s v="₹38M"/>
    <s v="₹674M"/>
    <s v="₹0"/>
    <s v="₹1,36,575"/>
    <n v="11381.290104694361"/>
  </r>
  <r>
    <x v="4931"/>
    <n v="2019"/>
    <x v="9"/>
    <x v="0"/>
    <s v="Series C"/>
    <n v="162"/>
    <n v="4937"/>
    <n v="831"/>
    <n v="22.93"/>
    <n v="2"/>
    <s v="Yes"/>
    <s v="No"/>
    <n v="98"/>
    <x v="2"/>
    <n v="659556"/>
    <n v="4"/>
    <n v="5"/>
    <n v="3.2813449463236784E-2"/>
    <n v="168320.84261697388"/>
    <n v="5.1296296296296298"/>
    <x v="3"/>
    <s v="Normal"/>
    <x v="0"/>
    <n v="0"/>
    <s v="0162M"/>
    <s v="0831M"/>
    <s v="00"/>
    <s v="01,68,321"/>
    <n v="14026.736884747823"/>
  </r>
  <r>
    <x v="4932"/>
    <n v="2013"/>
    <x v="1"/>
    <x v="2"/>
    <s v="Series B"/>
    <n v="372"/>
    <n v="4939"/>
    <n v="98"/>
    <n v="12.46"/>
    <n v="9"/>
    <s v="Yes"/>
    <s v="Yes"/>
    <n v="29"/>
    <x v="1"/>
    <n v="990889"/>
    <n v="3"/>
    <n v="11"/>
    <n v="7.5318890463656613E-2"/>
    <n v="19842.073294189107"/>
    <n v="0.26344086021505375"/>
    <x v="3"/>
    <s v="High Performer"/>
    <x v="0"/>
    <s v="¥"/>
    <s v="¥372M"/>
    <s v="¥98M"/>
    <s v="¥0"/>
    <s v="¥19,842"/>
    <n v="1653.5061078490924"/>
  </r>
  <r>
    <x v="4933"/>
    <n v="2019"/>
    <x v="9"/>
    <x v="6"/>
    <s v="Series B"/>
    <n v="442"/>
    <n v="4939"/>
    <n v="749"/>
    <n v="27.91"/>
    <n v="8"/>
    <s v="Yes"/>
    <s v="No"/>
    <n v="61"/>
    <x v="1"/>
    <n v="1521263"/>
    <n v="3"/>
    <n v="5"/>
    <n v="8.9491799959505972E-2"/>
    <n v="151650.13160558816"/>
    <n v="1.6945701357466063"/>
    <x v="0"/>
    <s v="High Performer"/>
    <x v="0"/>
    <n v="0"/>
    <s v="0442M"/>
    <s v="0749M"/>
    <s v="00"/>
    <s v="01,51,650"/>
    <n v="12637.510967132348"/>
  </r>
  <r>
    <x v="4934"/>
    <n v="2012"/>
    <x v="9"/>
    <x v="1"/>
    <s v="Series A"/>
    <n v="168"/>
    <n v="4940"/>
    <n v="173"/>
    <n v="5.66"/>
    <n v="2"/>
    <s v="Yes"/>
    <s v="Yes"/>
    <n v="75"/>
    <x v="2"/>
    <n v="2105966"/>
    <n v="2"/>
    <n v="12"/>
    <n v="3.4008097165991902E-2"/>
    <n v="35020.242914979754"/>
    <n v="1.0297619047619047"/>
    <x v="3"/>
    <s v="Normal"/>
    <x v="0"/>
    <n v="0"/>
    <s v="0168M"/>
    <s v="0173M"/>
    <s v="00"/>
    <s v="035,020"/>
    <n v="2918.3535762483129"/>
  </r>
  <r>
    <x v="4935"/>
    <n v="2011"/>
    <x v="9"/>
    <x v="0"/>
    <s v="Series B"/>
    <n v="446"/>
    <n v="4941"/>
    <n v="899"/>
    <n v="14.18"/>
    <n v="5"/>
    <s v="Yes"/>
    <s v="No"/>
    <n v="42"/>
    <x v="3"/>
    <n v="2127639"/>
    <n v="3"/>
    <n v="13"/>
    <n v="9.0265128516494639E-2"/>
    <n v="181946.97429670108"/>
    <n v="2.0156950672645739"/>
    <x v="0"/>
    <s v="Normal"/>
    <x v="0"/>
    <n v="0"/>
    <s v="0446M"/>
    <s v="0899M"/>
    <s v="00"/>
    <s v="01,81,947"/>
    <n v="15162.247858058423"/>
  </r>
  <r>
    <x v="4936"/>
    <n v="2014"/>
    <x v="6"/>
    <x v="4"/>
    <s v="Series B"/>
    <n v="138"/>
    <n v="4942"/>
    <n v="748"/>
    <n v="17.72"/>
    <n v="8"/>
    <s v="No"/>
    <s v="No"/>
    <n v="5"/>
    <x v="0"/>
    <n v="1047032"/>
    <n v="3"/>
    <n v="10"/>
    <n v="2.7923917442331039E-2"/>
    <n v="151355.72642654795"/>
    <n v="5.4202898550724639"/>
    <x v="2"/>
    <s v="High Performer"/>
    <x v="1"/>
    <s v="£"/>
    <s v="£138M"/>
    <s v="£748M"/>
    <s v="£0"/>
    <s v="£1,51,356"/>
    <n v="12612.977202212329"/>
  </r>
  <r>
    <x v="4937"/>
    <n v="2020"/>
    <x v="4"/>
    <x v="9"/>
    <s v="Seed"/>
    <n v="94"/>
    <n v="4942"/>
    <n v="666"/>
    <n v="25.08"/>
    <n v="4"/>
    <s v="No"/>
    <s v="No"/>
    <n v="97"/>
    <x v="3"/>
    <n v="3101741"/>
    <n v="1"/>
    <n v="4"/>
    <n v="1.9020639417239985E-2"/>
    <n v="134763.2537434237"/>
    <n v="7.0851063829787231"/>
    <x v="0"/>
    <s v="Normal"/>
    <x v="1"/>
    <s v="$"/>
    <s v="$94M"/>
    <s v="$666M"/>
    <s v="$0"/>
    <s v="$1,34,763"/>
    <n v="11230.271145285309"/>
  </r>
  <r>
    <x v="4938"/>
    <n v="2003"/>
    <x v="0"/>
    <x v="1"/>
    <s v="Series B"/>
    <n v="134"/>
    <n v="4943"/>
    <n v="375"/>
    <n v="42.53"/>
    <n v="9"/>
    <s v="Yes"/>
    <s v="No"/>
    <n v="23"/>
    <x v="2"/>
    <n v="3557885"/>
    <n v="3"/>
    <n v="21"/>
    <n v="2.7109043091240136E-2"/>
    <n v="75864.859397127249"/>
    <n v="2.7985074626865671"/>
    <x v="3"/>
    <s v="High Performer"/>
    <x v="0"/>
    <s v="₹"/>
    <s v="₹134M"/>
    <s v="₹375M"/>
    <s v="₹0"/>
    <s v="₹75,865"/>
    <n v="6322.0716164272708"/>
  </r>
  <r>
    <x v="4939"/>
    <n v="2000"/>
    <x v="1"/>
    <x v="7"/>
    <s v="IPO"/>
    <n v="490"/>
    <n v="4945"/>
    <n v="697"/>
    <n v="3.18"/>
    <n v="3"/>
    <s v="No"/>
    <s v="Yes"/>
    <n v="59"/>
    <x v="0"/>
    <n v="3247609"/>
    <n v="5"/>
    <n v="24"/>
    <n v="9.9089989888776542E-2"/>
    <n v="140950.45500505561"/>
    <n v="1.4224489795918367"/>
    <x v="3"/>
    <s v="Normal"/>
    <x v="2"/>
    <s v="¥"/>
    <s v="¥490M"/>
    <s v="¥697M"/>
    <s v="¥0"/>
    <s v="¥1,40,950"/>
    <n v="11745.871250421302"/>
  </r>
  <r>
    <x v="4940"/>
    <n v="2006"/>
    <x v="5"/>
    <x v="0"/>
    <s v="Series B"/>
    <n v="455"/>
    <n v="4945"/>
    <n v="50"/>
    <n v="27.34"/>
    <n v="2"/>
    <s v="No"/>
    <s v="No"/>
    <n v="43"/>
    <x v="1"/>
    <n v="3513508"/>
    <n v="3"/>
    <n v="18"/>
    <n v="9.201213346814964E-2"/>
    <n v="10111.223458038423"/>
    <n v="0.10989010989010989"/>
    <x v="0"/>
    <s v="Normal"/>
    <x v="1"/>
    <s v="¥"/>
    <s v="¥455M"/>
    <s v="¥50M"/>
    <s v="¥0"/>
    <s v="¥10,111"/>
    <n v="842.60195483653524"/>
  </r>
  <r>
    <x v="4941"/>
    <n v="2009"/>
    <x v="2"/>
    <x v="4"/>
    <s v="Seed"/>
    <n v="282"/>
    <n v="4947"/>
    <n v="905"/>
    <n v="31.4"/>
    <n v="6"/>
    <s v="No"/>
    <s v="No"/>
    <n v="87"/>
    <x v="0"/>
    <n v="414529"/>
    <n v="1"/>
    <n v="15"/>
    <n v="5.7004244996967858E-2"/>
    <n v="182939.15504346069"/>
    <n v="3.2092198581560285"/>
    <x v="2"/>
    <s v="Normal"/>
    <x v="1"/>
    <s v="€"/>
    <s v="€282M"/>
    <s v="€905M"/>
    <s v="€0"/>
    <s v="€1,82,939"/>
    <n v="15244.929586955057"/>
  </r>
  <r>
    <x v="4942"/>
    <n v="2004"/>
    <x v="3"/>
    <x v="2"/>
    <s v="IPO"/>
    <n v="98"/>
    <n v="4948"/>
    <n v="777"/>
    <n v="31.55"/>
    <n v="9"/>
    <s v="Yes"/>
    <s v="Yes"/>
    <n v="65"/>
    <x v="4"/>
    <n v="2464639"/>
    <n v="5"/>
    <n v="20"/>
    <n v="1.9805982215036377E-2"/>
    <n v="157033.1447049313"/>
    <n v="7.9285714285714288"/>
    <x v="3"/>
    <s v="High Performer"/>
    <x v="0"/>
    <s v="€"/>
    <s v="€98M"/>
    <s v="€777M"/>
    <s v="€0"/>
    <s v="€1,57,033"/>
    <n v="13086.095392077606"/>
  </r>
  <r>
    <x v="4943"/>
    <n v="2014"/>
    <x v="8"/>
    <x v="5"/>
    <s v="Series C"/>
    <n v="475"/>
    <n v="4948"/>
    <n v="541"/>
    <n v="19.72"/>
    <n v="6"/>
    <s v="Yes"/>
    <s v="No"/>
    <n v="79"/>
    <x v="0"/>
    <n v="3409703"/>
    <n v="4"/>
    <n v="10"/>
    <n v="9.5998383185125297E-2"/>
    <n v="109337.10590137429"/>
    <n v="1.1389473684210527"/>
    <x v="3"/>
    <s v="Normal"/>
    <x v="0"/>
    <s v="$"/>
    <s v="$475M"/>
    <s v="$541M"/>
    <s v="$0"/>
    <s v="$1,09,337"/>
    <n v="9111.4254917811904"/>
  </r>
  <r>
    <x v="4944"/>
    <n v="2010"/>
    <x v="6"/>
    <x v="2"/>
    <s v="Series A"/>
    <n v="478"/>
    <n v="4949"/>
    <n v="438"/>
    <n v="44.55"/>
    <n v="2"/>
    <s v="No"/>
    <s v="Yes"/>
    <n v="96"/>
    <x v="2"/>
    <n v="2225720"/>
    <n v="2"/>
    <n v="14"/>
    <n v="9.6585168720953726E-2"/>
    <n v="88502.727823802794"/>
    <n v="0.91631799163179917"/>
    <x v="0"/>
    <s v="Normal"/>
    <x v="2"/>
    <s v="£"/>
    <s v="£478M"/>
    <s v="£438M"/>
    <s v="£0"/>
    <s v="£88,503"/>
    <n v="7375.2273186502325"/>
  </r>
  <r>
    <x v="4945"/>
    <n v="2017"/>
    <x v="6"/>
    <x v="5"/>
    <s v="Series B"/>
    <n v="276"/>
    <n v="4950"/>
    <n v="834"/>
    <n v="46.29"/>
    <n v="5"/>
    <s v="No"/>
    <s v="Yes"/>
    <n v="65"/>
    <x v="1"/>
    <n v="3698842"/>
    <n v="3"/>
    <n v="7"/>
    <n v="5.5757575757575756E-2"/>
    <n v="168484.84848484848"/>
    <n v="3.0217391304347827"/>
    <x v="0"/>
    <s v="Normal"/>
    <x v="2"/>
    <s v="£"/>
    <s v="£276M"/>
    <s v="£834M"/>
    <s v="£0"/>
    <s v="£1,68,485"/>
    <n v="14040.404040404041"/>
  </r>
  <r>
    <x v="4946"/>
    <n v="2014"/>
    <x v="2"/>
    <x v="1"/>
    <s v="Seed"/>
    <n v="107"/>
    <n v="4951"/>
    <n v="596"/>
    <n v="21.82"/>
    <n v="4"/>
    <s v="No"/>
    <s v="Yes"/>
    <n v="13"/>
    <x v="1"/>
    <n v="2623188"/>
    <n v="1"/>
    <n v="10"/>
    <n v="2.1611795596849122E-2"/>
    <n v="120379.72126843061"/>
    <n v="5.5700934579439254"/>
    <x v="0"/>
    <s v="Normal"/>
    <x v="2"/>
    <s v="€"/>
    <s v="€107M"/>
    <s v="€596M"/>
    <s v="€0"/>
    <s v="€1,20,380"/>
    <n v="10031.643439035885"/>
  </r>
  <r>
    <x v="4947"/>
    <n v="2003"/>
    <x v="4"/>
    <x v="1"/>
    <s v="Seed"/>
    <n v="118"/>
    <n v="4952"/>
    <n v="863"/>
    <n v="49.76"/>
    <n v="9"/>
    <s v="No"/>
    <s v="No"/>
    <n v="63"/>
    <x v="2"/>
    <n v="862063"/>
    <n v="1"/>
    <n v="21"/>
    <n v="2.3828756058158321E-2"/>
    <n v="174273.0210016155"/>
    <n v="7.3135593220338979"/>
    <x v="3"/>
    <s v="High Performer"/>
    <x v="1"/>
    <s v="$"/>
    <s v="$118M"/>
    <s v="$863M"/>
    <s v="$0"/>
    <s v="$1,74,273"/>
    <n v="14522.751750134626"/>
  </r>
  <r>
    <x v="4948"/>
    <n v="2013"/>
    <x v="4"/>
    <x v="8"/>
    <s v="Series A"/>
    <n v="430"/>
    <n v="4952"/>
    <n v="520"/>
    <n v="4.74"/>
    <n v="9"/>
    <s v="No"/>
    <s v="No"/>
    <n v="35"/>
    <x v="3"/>
    <n v="2471638"/>
    <n v="2"/>
    <n v="11"/>
    <n v="8.6833602584814221E-2"/>
    <n v="105008.07754442649"/>
    <n v="1.2093023255813953"/>
    <x v="0"/>
    <s v="High Performer"/>
    <x v="1"/>
    <s v="$"/>
    <s v="$430M"/>
    <s v="$520M"/>
    <s v="$0"/>
    <s v="$1,05,008"/>
    <n v="8750.6731287022085"/>
  </r>
  <r>
    <x v="4949"/>
    <n v="2010"/>
    <x v="6"/>
    <x v="9"/>
    <s v="Series A"/>
    <n v="130"/>
    <n v="4953"/>
    <n v="36"/>
    <n v="47.8"/>
    <n v="4"/>
    <s v="No"/>
    <s v="Yes"/>
    <n v="14"/>
    <x v="0"/>
    <n v="4284737"/>
    <n v="2"/>
    <n v="14"/>
    <n v="2.6246719160104987E-2"/>
    <n v="7268.32222895215"/>
    <n v="0.27692307692307694"/>
    <x v="2"/>
    <s v="Normal"/>
    <x v="2"/>
    <s v="£"/>
    <s v="£130M"/>
    <s v="£36M"/>
    <s v="£0"/>
    <s v="£7,268"/>
    <n v="605.69351907934583"/>
  </r>
  <r>
    <x v="4950"/>
    <n v="2002"/>
    <x v="3"/>
    <x v="0"/>
    <s v="Series B"/>
    <n v="64"/>
    <n v="4954"/>
    <n v="8"/>
    <n v="5.05"/>
    <n v="7"/>
    <s v="Yes"/>
    <s v="Yes"/>
    <n v="32"/>
    <x v="4"/>
    <n v="197538"/>
    <n v="3"/>
    <n v="22"/>
    <n v="1.2918853451756156E-2"/>
    <n v="1614.8566814695196"/>
    <n v="0.125"/>
    <x v="3"/>
    <s v="Normal"/>
    <x v="0"/>
    <s v="€"/>
    <s v="€64M"/>
    <s v="€8M"/>
    <s v="€0"/>
    <s v="€1,615"/>
    <n v="134.57139012245997"/>
  </r>
  <r>
    <x v="4951"/>
    <n v="2014"/>
    <x v="4"/>
    <x v="5"/>
    <s v="Series C"/>
    <n v="476"/>
    <n v="4954"/>
    <n v="704"/>
    <n v="15.89"/>
    <n v="2"/>
    <s v="No"/>
    <s v="Yes"/>
    <n v="98"/>
    <x v="2"/>
    <n v="1645412"/>
    <n v="4"/>
    <n v="10"/>
    <n v="9.6083972547436419E-2"/>
    <n v="142107.38796931773"/>
    <n v="1.4789915966386555"/>
    <x v="3"/>
    <s v="Normal"/>
    <x v="2"/>
    <s v="$"/>
    <s v="$476M"/>
    <s v="$704M"/>
    <s v="$0"/>
    <s v="$1,42,107"/>
    <n v="11842.282330776477"/>
  </r>
  <r>
    <x v="4952"/>
    <n v="2022"/>
    <x v="5"/>
    <x v="6"/>
    <s v="Series A"/>
    <n v="401"/>
    <n v="4954"/>
    <n v="756"/>
    <n v="30.52"/>
    <n v="1"/>
    <s v="No"/>
    <s v="No"/>
    <n v="73"/>
    <x v="1"/>
    <n v="2236711"/>
    <n v="2"/>
    <n v="2"/>
    <n v="8.0944691158659668E-2"/>
    <n v="152603.9563988696"/>
    <n v="1.8852867830423941"/>
    <x v="1"/>
    <s v="Normal"/>
    <x v="1"/>
    <s v="¥"/>
    <s v="¥401M"/>
    <s v="¥756M"/>
    <s v="¥0"/>
    <s v="¥1,52,604"/>
    <n v="12716.996366572466"/>
  </r>
  <r>
    <x v="4953"/>
    <n v="2013"/>
    <x v="1"/>
    <x v="3"/>
    <s v="Series B"/>
    <n v="21"/>
    <n v="4955"/>
    <n v="807"/>
    <n v="6.29"/>
    <n v="6"/>
    <s v="Yes"/>
    <s v="No"/>
    <n v="27"/>
    <x v="2"/>
    <n v="4847157"/>
    <n v="3"/>
    <n v="11"/>
    <n v="4.2381432896064584E-3"/>
    <n v="162865.79212916247"/>
    <n v="38.428571428571431"/>
    <x v="3"/>
    <s v="Normal"/>
    <x v="0"/>
    <s v="¥"/>
    <s v="¥21M"/>
    <s v="¥807M"/>
    <s v="¥0"/>
    <s v="¥1,62,866"/>
    <n v="13572.149344096872"/>
  </r>
  <r>
    <x v="4954"/>
    <n v="2016"/>
    <x v="1"/>
    <x v="1"/>
    <s v="Series A"/>
    <n v="403"/>
    <n v="4956"/>
    <n v="638"/>
    <n v="31.56"/>
    <n v="9"/>
    <s v="Yes"/>
    <s v="No"/>
    <n v="69"/>
    <x v="4"/>
    <n v="2389955"/>
    <n v="2"/>
    <n v="8"/>
    <n v="8.1315577078288945E-2"/>
    <n v="128732.84907183213"/>
    <n v="1.5831265508684864"/>
    <x v="0"/>
    <s v="High Performer"/>
    <x v="0"/>
    <s v="¥"/>
    <s v="¥403M"/>
    <s v="¥638M"/>
    <s v="¥0"/>
    <s v="¥1,28,733"/>
    <n v="10727.737422652677"/>
  </r>
  <r>
    <x v="4955"/>
    <n v="2015"/>
    <x v="6"/>
    <x v="8"/>
    <s v="Seed"/>
    <n v="130"/>
    <n v="4956"/>
    <n v="71"/>
    <n v="40.549999999999997"/>
    <n v="7"/>
    <s v="Yes"/>
    <s v="No"/>
    <n v="51"/>
    <x v="1"/>
    <n v="3935693"/>
    <n v="1"/>
    <n v="9"/>
    <n v="2.6230831315577078E-2"/>
    <n v="14326.069410815173"/>
    <n v="0.5461538461538461"/>
    <x v="0"/>
    <s v="Normal"/>
    <x v="0"/>
    <s v="£"/>
    <s v="£130M"/>
    <s v="£71M"/>
    <s v="£0"/>
    <s v="£14,326"/>
    <n v="1193.8391175679312"/>
  </r>
  <r>
    <x v="4956"/>
    <n v="2006"/>
    <x v="2"/>
    <x v="8"/>
    <s v="Series B"/>
    <n v="216"/>
    <n v="4956"/>
    <n v="216"/>
    <n v="47.38"/>
    <n v="6"/>
    <s v="No"/>
    <s v="No"/>
    <n v="74"/>
    <x v="3"/>
    <n v="438097"/>
    <n v="3"/>
    <n v="18"/>
    <n v="4.3583535108958835E-2"/>
    <n v="43583.535108958837"/>
    <n v="1"/>
    <x v="1"/>
    <s v="Normal"/>
    <x v="1"/>
    <s v="€"/>
    <s v="€216M"/>
    <s v="€216M"/>
    <s v="€0"/>
    <s v="€43,584"/>
    <n v="3631.9612590799034"/>
  </r>
  <r>
    <x v="4957"/>
    <n v="2003"/>
    <x v="2"/>
    <x v="6"/>
    <s v="Series A"/>
    <n v="7"/>
    <n v="4957"/>
    <n v="531"/>
    <n v="10.61"/>
    <n v="9"/>
    <s v="Yes"/>
    <s v="Yes"/>
    <n v="20"/>
    <x v="3"/>
    <n v="4082257"/>
    <n v="2"/>
    <n v="21"/>
    <n v="1.4121444422029454E-3"/>
    <n v="107121.24268710914"/>
    <n v="75.857142857142861"/>
    <x v="3"/>
    <s v="High Performer"/>
    <x v="0"/>
    <s v="€"/>
    <s v="€7M"/>
    <s v="€531M"/>
    <s v="€0"/>
    <s v="€1,07,121"/>
    <n v="8926.7702239257615"/>
  </r>
  <r>
    <x v="4958"/>
    <n v="2021"/>
    <x v="8"/>
    <x v="1"/>
    <s v="Series B"/>
    <n v="407"/>
    <n v="4959"/>
    <n v="703"/>
    <n v="25.76"/>
    <n v="5"/>
    <s v="No"/>
    <s v="No"/>
    <n v="83"/>
    <x v="2"/>
    <n v="92066"/>
    <n v="3"/>
    <n v="3"/>
    <n v="8.2072998588425081E-2"/>
    <n v="141762.45210727971"/>
    <n v="1.7272727272727273"/>
    <x v="3"/>
    <s v="Normal"/>
    <x v="1"/>
    <s v="$"/>
    <s v="$407M"/>
    <s v="$703M"/>
    <s v="$0"/>
    <s v="$1,41,762"/>
    <n v="11813.537675606642"/>
  </r>
  <r>
    <x v="4959"/>
    <n v="2003"/>
    <x v="9"/>
    <x v="5"/>
    <s v="IPO"/>
    <n v="495"/>
    <n v="4959"/>
    <n v="628"/>
    <n v="30.76"/>
    <n v="3"/>
    <s v="Yes"/>
    <s v="Yes"/>
    <n v="3"/>
    <x v="3"/>
    <n v="4409045"/>
    <n v="5"/>
    <n v="21"/>
    <n v="9.9818511796733206E-2"/>
    <n v="126638.43516838072"/>
    <n v="1.2686868686868686"/>
    <x v="3"/>
    <s v="Normal"/>
    <x v="0"/>
    <n v="0"/>
    <s v="0495M"/>
    <s v="0628M"/>
    <s v="00"/>
    <s v="01,26,638"/>
    <n v="10553.202930698393"/>
  </r>
  <r>
    <x v="4960"/>
    <n v="2011"/>
    <x v="2"/>
    <x v="3"/>
    <s v="Series A"/>
    <n v="481"/>
    <n v="4960"/>
    <n v="203"/>
    <n v="18.91"/>
    <n v="8"/>
    <s v="Yes"/>
    <s v="Yes"/>
    <n v="59"/>
    <x v="0"/>
    <n v="1841550"/>
    <n v="2"/>
    <n v="13"/>
    <n v="9.6975806451612898E-2"/>
    <n v="40927.419354838712"/>
    <n v="0.42203742203742206"/>
    <x v="0"/>
    <s v="High Performer"/>
    <x v="0"/>
    <s v="€"/>
    <s v="€481M"/>
    <s v="€203M"/>
    <s v="€0"/>
    <s v="€40,927"/>
    <n v="3410.6182795698924"/>
  </r>
  <r>
    <x v="4961"/>
    <n v="2015"/>
    <x v="2"/>
    <x v="6"/>
    <s v="Seed"/>
    <n v="252"/>
    <n v="4960"/>
    <n v="444"/>
    <n v="45.41"/>
    <n v="5"/>
    <s v="Yes"/>
    <s v="Yes"/>
    <n v="12"/>
    <x v="1"/>
    <n v="3951582"/>
    <n v="1"/>
    <n v="9"/>
    <n v="5.0806451612903224E-2"/>
    <n v="89516.129032258061"/>
    <n v="1.7619047619047619"/>
    <x v="3"/>
    <s v="Normal"/>
    <x v="0"/>
    <s v="€"/>
    <s v="€252M"/>
    <s v="€444M"/>
    <s v="€0"/>
    <s v="€89,516"/>
    <n v="7459.677419354839"/>
  </r>
  <r>
    <x v="4962"/>
    <n v="2013"/>
    <x v="1"/>
    <x v="0"/>
    <s v="Series B"/>
    <n v="330"/>
    <n v="4961"/>
    <n v="635"/>
    <n v="34.35"/>
    <n v="5"/>
    <s v="No"/>
    <s v="No"/>
    <n v="59"/>
    <x v="2"/>
    <n v="1686123"/>
    <n v="3"/>
    <n v="11"/>
    <n v="6.6518847006651879E-2"/>
    <n v="127998.38742189074"/>
    <n v="1.9242424242424243"/>
    <x v="3"/>
    <s v="Normal"/>
    <x v="1"/>
    <s v="¥"/>
    <s v="¥330M"/>
    <s v="¥635M"/>
    <s v="¥0"/>
    <s v="¥1,27,998"/>
    <n v="10666.532285157562"/>
  </r>
  <r>
    <x v="4963"/>
    <n v="2015"/>
    <x v="5"/>
    <x v="6"/>
    <s v="IPO"/>
    <n v="452"/>
    <n v="4961"/>
    <n v="573"/>
    <n v="13.62"/>
    <n v="2"/>
    <s v="No"/>
    <s v="No"/>
    <n v="19"/>
    <x v="4"/>
    <n v="4839605"/>
    <n v="5"/>
    <n v="9"/>
    <n v="9.1110663172747436E-2"/>
    <n v="115500.90707518645"/>
    <n v="1.2676991150442478"/>
    <x v="2"/>
    <s v="Normal"/>
    <x v="1"/>
    <s v="¥"/>
    <s v="¥452M"/>
    <s v="¥573M"/>
    <s v="¥0"/>
    <s v="¥1,15,501"/>
    <n v="9625.0755895988714"/>
  </r>
  <r>
    <x v="4964"/>
    <n v="2013"/>
    <x v="9"/>
    <x v="3"/>
    <s v="Seed"/>
    <n v="80"/>
    <n v="4962"/>
    <n v="439"/>
    <n v="19.53"/>
    <n v="3"/>
    <s v="No"/>
    <s v="No"/>
    <n v="43"/>
    <x v="1"/>
    <n v="4889968"/>
    <n v="1"/>
    <n v="11"/>
    <n v="1.6122531237404272E-2"/>
    <n v="88472.390165255943"/>
    <n v="5.4874999999999998"/>
    <x v="0"/>
    <s v="Normal"/>
    <x v="1"/>
    <n v="0"/>
    <s v="080M"/>
    <s v="0439M"/>
    <s v="00"/>
    <s v="088,472"/>
    <n v="7372.699180437995"/>
  </r>
  <r>
    <x v="4965"/>
    <n v="2009"/>
    <x v="4"/>
    <x v="7"/>
    <s v="IPO"/>
    <n v="296"/>
    <n v="4964"/>
    <n v="738"/>
    <n v="18.739999999999998"/>
    <n v="6"/>
    <s v="Yes"/>
    <s v="Yes"/>
    <n v="77"/>
    <x v="3"/>
    <n v="2046789"/>
    <n v="5"/>
    <n v="15"/>
    <n v="5.9629331184528608E-2"/>
    <n v="148670.42707493957"/>
    <n v="2.4932432432432434"/>
    <x v="0"/>
    <s v="Normal"/>
    <x v="0"/>
    <s v="$"/>
    <s v="$296M"/>
    <s v="$738M"/>
    <s v="$0"/>
    <s v="$1,48,670"/>
    <n v="12389.202256244964"/>
  </r>
  <r>
    <x v="4966"/>
    <n v="2012"/>
    <x v="2"/>
    <x v="8"/>
    <s v="Seed"/>
    <n v="249"/>
    <n v="4965"/>
    <n v="632"/>
    <n v="26.3"/>
    <n v="6"/>
    <s v="No"/>
    <s v="No"/>
    <n v="41"/>
    <x v="2"/>
    <n v="2215659"/>
    <n v="1"/>
    <n v="12"/>
    <n v="5.0151057401812686E-2"/>
    <n v="127291.03726082577"/>
    <n v="2.5381526104417671"/>
    <x v="2"/>
    <s v="Normal"/>
    <x v="1"/>
    <s v="€"/>
    <s v="€249M"/>
    <s v="€632M"/>
    <s v="€0"/>
    <s v="€1,27,291"/>
    <n v="10607.586438402148"/>
  </r>
  <r>
    <x v="4967"/>
    <n v="2014"/>
    <x v="5"/>
    <x v="0"/>
    <s v="Series B"/>
    <n v="99"/>
    <n v="4965"/>
    <n v="416"/>
    <n v="26.69"/>
    <n v="4"/>
    <s v="Yes"/>
    <s v="No"/>
    <n v="66"/>
    <x v="0"/>
    <n v="4661516"/>
    <n v="3"/>
    <n v="10"/>
    <n v="1.9939577039274924E-2"/>
    <n v="83786.505538771395"/>
    <n v="4.2020202020202024"/>
    <x v="3"/>
    <s v="Normal"/>
    <x v="0"/>
    <s v="¥"/>
    <s v="¥99M"/>
    <s v="¥416M"/>
    <s v="¥0"/>
    <s v="¥83,787"/>
    <n v="6982.2087948976168"/>
  </r>
  <r>
    <x v="4968"/>
    <n v="2002"/>
    <x v="8"/>
    <x v="2"/>
    <s v="Series A"/>
    <n v="448"/>
    <n v="4965"/>
    <n v="653"/>
    <n v="49.97"/>
    <n v="1"/>
    <s v="No"/>
    <s v="Yes"/>
    <n v="42"/>
    <x v="2"/>
    <n v="4698693"/>
    <n v="2"/>
    <n v="22"/>
    <n v="9.0231621349446123E-2"/>
    <n v="131520.64451158108"/>
    <n v="1.4575892857142858"/>
    <x v="0"/>
    <s v="Normal"/>
    <x v="2"/>
    <s v="$"/>
    <s v="$448M"/>
    <s v="$653M"/>
    <s v="$0"/>
    <s v="$1,31,521"/>
    <n v="10960.053709298421"/>
  </r>
  <r>
    <x v="4969"/>
    <n v="2006"/>
    <x v="1"/>
    <x v="8"/>
    <s v="IPO"/>
    <n v="119"/>
    <n v="4968"/>
    <n v="518"/>
    <n v="13.31"/>
    <n v="9"/>
    <s v="Yes"/>
    <s v="Yes"/>
    <n v="35"/>
    <x v="4"/>
    <n v="4153195"/>
    <n v="5"/>
    <n v="18"/>
    <n v="2.395330112721417E-2"/>
    <n v="104267.31078904992"/>
    <n v="4.3529411764705879"/>
    <x v="3"/>
    <s v="High Performer"/>
    <x v="0"/>
    <s v="¥"/>
    <s v="¥119M"/>
    <s v="¥518M"/>
    <s v="¥0"/>
    <s v="¥1,04,267"/>
    <n v="8688.9425657541597"/>
  </r>
  <r>
    <x v="4970"/>
    <n v="2008"/>
    <x v="4"/>
    <x v="4"/>
    <s v="IPO"/>
    <n v="320"/>
    <n v="4970"/>
    <n v="391"/>
    <n v="32.94"/>
    <n v="7"/>
    <s v="Yes"/>
    <s v="Yes"/>
    <n v="68"/>
    <x v="4"/>
    <n v="4920278"/>
    <n v="5"/>
    <n v="16"/>
    <n v="6.4386317907444673E-2"/>
    <n v="78672.032193158957"/>
    <n v="1.221875"/>
    <x v="3"/>
    <s v="Normal"/>
    <x v="0"/>
    <s v="$"/>
    <s v="$320M"/>
    <s v="$391M"/>
    <s v="$0"/>
    <s v="$78,672"/>
    <n v="6556.0026827632464"/>
  </r>
  <r>
    <x v="4971"/>
    <n v="2011"/>
    <x v="4"/>
    <x v="7"/>
    <s v="Series B"/>
    <n v="311"/>
    <n v="4971"/>
    <n v="813"/>
    <n v="20.23"/>
    <n v="9"/>
    <s v="Yes"/>
    <s v="No"/>
    <n v="99"/>
    <x v="1"/>
    <n v="3895574"/>
    <n v="3"/>
    <n v="13"/>
    <n v="6.2562864614765637E-2"/>
    <n v="163548.58177429088"/>
    <n v="2.6141479099678455"/>
    <x v="2"/>
    <s v="High Performer"/>
    <x v="0"/>
    <s v="$"/>
    <s v="$311M"/>
    <s v="$813M"/>
    <s v="$0"/>
    <s v="$1,63,549"/>
    <n v="13629.048481190906"/>
  </r>
  <r>
    <x v="4972"/>
    <n v="2004"/>
    <x v="9"/>
    <x v="1"/>
    <s v="Seed"/>
    <n v="74"/>
    <n v="4971"/>
    <n v="626"/>
    <n v="40.14"/>
    <n v="4"/>
    <s v="Yes"/>
    <s v="No"/>
    <n v="68"/>
    <x v="3"/>
    <n v="2779397"/>
    <n v="1"/>
    <n v="20"/>
    <n v="1.4886340776503722E-2"/>
    <n v="125930.39629853149"/>
    <n v="8.4594594594594597"/>
    <x v="0"/>
    <s v="Normal"/>
    <x v="0"/>
    <n v="0"/>
    <s v="074M"/>
    <s v="0626M"/>
    <s v="00"/>
    <s v="01,25,930"/>
    <n v="10494.199691544291"/>
  </r>
  <r>
    <x v="4973"/>
    <n v="2016"/>
    <x v="8"/>
    <x v="7"/>
    <s v="Series A"/>
    <n v="289"/>
    <n v="4971"/>
    <n v="160"/>
    <n v="45.8"/>
    <n v="4"/>
    <s v="No"/>
    <s v="No"/>
    <n v="34"/>
    <x v="3"/>
    <n v="1907340"/>
    <n v="2"/>
    <n v="8"/>
    <n v="5.8137195735264532E-2"/>
    <n v="32186.682760008047"/>
    <n v="0.55363321799307963"/>
    <x v="0"/>
    <s v="Normal"/>
    <x v="1"/>
    <s v="$"/>
    <s v="$289M"/>
    <s v="$160M"/>
    <s v="$0"/>
    <s v="$32,187"/>
    <n v="2682.2235633340038"/>
  </r>
  <r>
    <x v="4974"/>
    <n v="2013"/>
    <x v="3"/>
    <x v="8"/>
    <s v="Series A"/>
    <n v="218"/>
    <n v="4971"/>
    <n v="832"/>
    <n v="26.21"/>
    <n v="1"/>
    <s v="Yes"/>
    <s v="No"/>
    <n v="90"/>
    <x v="3"/>
    <n v="3838559"/>
    <n v="2"/>
    <n v="11"/>
    <n v="4.3854355260510965E-2"/>
    <n v="167370.75035204185"/>
    <n v="3.8165137614678901"/>
    <x v="1"/>
    <s v="Normal"/>
    <x v="0"/>
    <s v="€"/>
    <s v="€218M"/>
    <s v="€832M"/>
    <s v="€0"/>
    <s v="€1,67,371"/>
    <n v="13947.562529336819"/>
  </r>
  <r>
    <x v="4975"/>
    <n v="2017"/>
    <x v="1"/>
    <x v="3"/>
    <s v="Seed"/>
    <n v="1"/>
    <n v="4973"/>
    <n v="477"/>
    <n v="45.02"/>
    <n v="6"/>
    <s v="No"/>
    <s v="Yes"/>
    <n v="29"/>
    <x v="4"/>
    <n v="1354219"/>
    <n v="1"/>
    <n v="7"/>
    <n v="2.0108586366378444E-4"/>
    <n v="95917.95696762517"/>
    <n v="477"/>
    <x v="3"/>
    <s v="Normal"/>
    <x v="2"/>
    <s v="¥"/>
    <s v="¥1M"/>
    <s v="¥477M"/>
    <s v="¥0"/>
    <s v="¥95,918"/>
    <n v="7993.1630806354315"/>
  </r>
  <r>
    <x v="4976"/>
    <n v="2012"/>
    <x v="7"/>
    <x v="1"/>
    <s v="Series C"/>
    <n v="330"/>
    <n v="4973"/>
    <n v="148"/>
    <n v="45.96"/>
    <n v="5"/>
    <s v="No"/>
    <s v="No"/>
    <n v="89"/>
    <x v="3"/>
    <n v="4382794"/>
    <n v="4"/>
    <n v="12"/>
    <n v="6.6358335009048863E-2"/>
    <n v="29760.707822240096"/>
    <n v="0.44848484848484849"/>
    <x v="3"/>
    <s v="Normal"/>
    <x v="1"/>
    <s v="A$"/>
    <s v="A$330M"/>
    <s v="A$148M"/>
    <s v="A$0"/>
    <s v="A$29,761"/>
    <n v="2480.0589851866748"/>
  </r>
  <r>
    <x v="4977"/>
    <n v="2020"/>
    <x v="9"/>
    <x v="1"/>
    <s v="Series A"/>
    <n v="390"/>
    <n v="4974"/>
    <n v="363"/>
    <n v="3.67"/>
    <n v="4"/>
    <s v="No"/>
    <s v="No"/>
    <n v="5"/>
    <x v="1"/>
    <n v="1753797"/>
    <n v="2"/>
    <n v="4"/>
    <n v="7.840772014475271E-2"/>
    <n v="72979.493365500603"/>
    <n v="0.93076923076923079"/>
    <x v="0"/>
    <s v="Normal"/>
    <x v="1"/>
    <n v="0"/>
    <s v="0390M"/>
    <s v="0363M"/>
    <s v="00"/>
    <s v="072,979"/>
    <n v="6081.6244471250502"/>
  </r>
  <r>
    <x v="4978"/>
    <n v="2008"/>
    <x v="7"/>
    <x v="1"/>
    <s v="IPO"/>
    <n v="219"/>
    <n v="4975"/>
    <n v="471"/>
    <n v="19.82"/>
    <n v="6"/>
    <s v="Yes"/>
    <s v="No"/>
    <n v="49"/>
    <x v="0"/>
    <n v="3234604"/>
    <n v="5"/>
    <n v="16"/>
    <n v="4.4020100502512566E-2"/>
    <n v="94673.366834170854"/>
    <n v="2.1506849315068495"/>
    <x v="2"/>
    <s v="Normal"/>
    <x v="0"/>
    <s v="A$"/>
    <s v="A$219M"/>
    <s v="A$471M"/>
    <s v="A$0"/>
    <s v="A$94,673"/>
    <n v="7889.4472361809048"/>
  </r>
  <r>
    <x v="4979"/>
    <n v="2015"/>
    <x v="1"/>
    <x v="0"/>
    <s v="IPO"/>
    <n v="91"/>
    <n v="4975"/>
    <n v="680"/>
    <n v="17.09"/>
    <n v="2"/>
    <s v="No"/>
    <s v="No"/>
    <n v="10"/>
    <x v="2"/>
    <n v="3835616"/>
    <n v="5"/>
    <n v="9"/>
    <n v="1.829145728643216E-2"/>
    <n v="136683.41708542712"/>
    <n v="7.4725274725274726"/>
    <x v="0"/>
    <s v="Normal"/>
    <x v="1"/>
    <s v="¥"/>
    <s v="¥91M"/>
    <s v="¥680M"/>
    <s v="¥0"/>
    <s v="¥1,36,683"/>
    <n v="11390.284757118929"/>
  </r>
  <r>
    <x v="4980"/>
    <n v="2005"/>
    <x v="2"/>
    <x v="4"/>
    <s v="IPO"/>
    <n v="163"/>
    <n v="4977"/>
    <n v="402"/>
    <n v="36.86"/>
    <n v="9"/>
    <s v="No"/>
    <s v="Yes"/>
    <n v="42"/>
    <x v="1"/>
    <n v="2856317"/>
    <n v="5"/>
    <n v="19"/>
    <n v="3.2750653003817562E-2"/>
    <n v="80771.549125979509"/>
    <n v="2.4662576687116564"/>
    <x v="3"/>
    <s v="High Performer"/>
    <x v="2"/>
    <s v="€"/>
    <s v="€163M"/>
    <s v="€402M"/>
    <s v="€0"/>
    <s v="€80,772"/>
    <n v="6730.9624271649591"/>
  </r>
  <r>
    <x v="4981"/>
    <n v="2005"/>
    <x v="0"/>
    <x v="2"/>
    <s v="IPO"/>
    <n v="446"/>
    <n v="4978"/>
    <n v="392"/>
    <n v="46.5"/>
    <n v="9"/>
    <s v="No"/>
    <s v="No"/>
    <n v="84"/>
    <x v="0"/>
    <n v="450826"/>
    <n v="5"/>
    <n v="19"/>
    <n v="8.9594214543993578E-2"/>
    <n v="78746.484531940543"/>
    <n v="0.87892376681614348"/>
    <x v="1"/>
    <s v="High Performer"/>
    <x v="1"/>
    <s v="₹"/>
    <s v="₹446M"/>
    <s v="₹392M"/>
    <s v="₹0"/>
    <s v="₹78,746"/>
    <n v="6562.2070443283783"/>
  </r>
  <r>
    <x v="4982"/>
    <n v="2005"/>
    <x v="9"/>
    <x v="9"/>
    <s v="Seed"/>
    <n v="36"/>
    <n v="4978"/>
    <n v="207"/>
    <n v="16.5"/>
    <n v="8"/>
    <s v="No"/>
    <s v="No"/>
    <n v="69"/>
    <x v="4"/>
    <n v="4371415"/>
    <n v="1"/>
    <n v="19"/>
    <n v="7.2318200080353553E-3"/>
    <n v="41582.965046203295"/>
    <n v="5.75"/>
    <x v="3"/>
    <s v="High Performer"/>
    <x v="1"/>
    <n v="0"/>
    <s v="036M"/>
    <s v="0207M"/>
    <s v="00"/>
    <s v="041,583"/>
    <n v="3465.2470871836081"/>
  </r>
  <r>
    <x v="4983"/>
    <n v="2021"/>
    <x v="2"/>
    <x v="4"/>
    <s v="Series C"/>
    <n v="443"/>
    <n v="4978"/>
    <n v="139"/>
    <n v="7.04"/>
    <n v="3"/>
    <s v="No"/>
    <s v="Yes"/>
    <n v="20"/>
    <x v="1"/>
    <n v="945242"/>
    <n v="4"/>
    <n v="3"/>
    <n v="8.8991562876657299E-2"/>
    <n v="27922.860586580955"/>
    <n v="0.31376975169300225"/>
    <x v="0"/>
    <s v="Normal"/>
    <x v="2"/>
    <s v="€"/>
    <s v="€443M"/>
    <s v="€139M"/>
    <s v="€0"/>
    <s v="€27,923"/>
    <n v="2326.9050488817466"/>
  </r>
  <r>
    <x v="4984"/>
    <n v="2016"/>
    <x v="7"/>
    <x v="2"/>
    <s v="Series C"/>
    <n v="180"/>
    <n v="4978"/>
    <n v="847"/>
    <n v="17.88"/>
    <n v="2"/>
    <s v="No"/>
    <s v="No"/>
    <n v="75"/>
    <x v="3"/>
    <n v="1895607"/>
    <n v="4"/>
    <n v="8"/>
    <n v="3.6159100040176778E-2"/>
    <n v="170148.65407794295"/>
    <n v="4.7055555555555557"/>
    <x v="2"/>
    <s v="Normal"/>
    <x v="1"/>
    <s v="A$"/>
    <s v="A$180M"/>
    <s v="A$847M"/>
    <s v="A$0"/>
    <s v="A$1,70,149"/>
    <n v="14179.054506495246"/>
  </r>
  <r>
    <x v="4985"/>
    <n v="2004"/>
    <x v="0"/>
    <x v="7"/>
    <s v="IPO"/>
    <n v="79"/>
    <n v="4980"/>
    <n v="621"/>
    <n v="29.32"/>
    <n v="3"/>
    <s v="No"/>
    <s v="No"/>
    <n v="95"/>
    <x v="1"/>
    <n v="2983081"/>
    <n v="5"/>
    <n v="20"/>
    <n v="1.5863453815261046E-2"/>
    <n v="124698.7951807229"/>
    <n v="7.8607594936708862"/>
    <x v="0"/>
    <s v="Normal"/>
    <x v="1"/>
    <s v="₹"/>
    <s v="₹79M"/>
    <s v="₹621M"/>
    <s v="₹0"/>
    <s v="₹1,24,699"/>
    <n v="10391.566265060241"/>
  </r>
  <r>
    <x v="4986"/>
    <n v="2008"/>
    <x v="2"/>
    <x v="7"/>
    <s v="Seed"/>
    <n v="298"/>
    <n v="4981"/>
    <n v="366"/>
    <n v="16.079999999999998"/>
    <n v="5"/>
    <s v="No"/>
    <s v="No"/>
    <n v="41"/>
    <x v="4"/>
    <n v="1838266"/>
    <n v="1"/>
    <n v="16"/>
    <n v="5.9827343906846013E-2"/>
    <n v="73479.221039951823"/>
    <n v="1.2281879194630871"/>
    <x v="0"/>
    <s v="Normal"/>
    <x v="1"/>
    <s v="€"/>
    <s v="€298M"/>
    <s v="€366M"/>
    <s v="€0"/>
    <s v="€73,479"/>
    <n v="6123.2684199959849"/>
  </r>
  <r>
    <x v="4987"/>
    <n v="2004"/>
    <x v="6"/>
    <x v="8"/>
    <s v="IPO"/>
    <n v="111"/>
    <n v="4982"/>
    <n v="287"/>
    <n v="42.59"/>
    <n v="5"/>
    <s v="Yes"/>
    <s v="Yes"/>
    <n v="32"/>
    <x v="0"/>
    <n v="4135632"/>
    <n v="5"/>
    <n v="20"/>
    <n v="2.228020875150542E-2"/>
    <n v="57607.386591730232"/>
    <n v="2.5855855855855854"/>
    <x v="0"/>
    <s v="Normal"/>
    <x v="0"/>
    <s v="£"/>
    <s v="£111M"/>
    <s v="£287M"/>
    <s v="£0"/>
    <s v="£57,607"/>
    <n v="4800.6155493108527"/>
  </r>
  <r>
    <x v="4988"/>
    <n v="2006"/>
    <x v="0"/>
    <x v="0"/>
    <s v="Series A"/>
    <n v="155"/>
    <n v="4982"/>
    <n v="165"/>
    <n v="49.44"/>
    <n v="3"/>
    <s v="No"/>
    <s v="No"/>
    <n v="95"/>
    <x v="0"/>
    <n v="3608228"/>
    <n v="2"/>
    <n v="18"/>
    <n v="3.1112003211561622E-2"/>
    <n v="33119.229225210758"/>
    <n v="1.064516129032258"/>
    <x v="3"/>
    <s v="Normal"/>
    <x v="1"/>
    <s v="₹"/>
    <s v="₹155M"/>
    <s v="₹165M"/>
    <s v="₹0"/>
    <s v="₹33,119"/>
    <n v="2759.9357687675633"/>
  </r>
  <r>
    <x v="4989"/>
    <n v="2020"/>
    <x v="2"/>
    <x v="8"/>
    <s v="Series C"/>
    <n v="324"/>
    <n v="4984"/>
    <n v="252"/>
    <n v="44.89"/>
    <n v="9"/>
    <s v="Yes"/>
    <s v="Yes"/>
    <n v="40"/>
    <x v="2"/>
    <n v="657980"/>
    <n v="4"/>
    <n v="4"/>
    <n v="6.5008025682182988E-2"/>
    <n v="50561.79775280899"/>
    <n v="0.77777777777777779"/>
    <x v="0"/>
    <s v="High Performer"/>
    <x v="0"/>
    <s v="€"/>
    <s v="€324M"/>
    <s v="€252M"/>
    <s v="€0"/>
    <s v="€50,562"/>
    <n v="4213.4831460674159"/>
  </r>
  <r>
    <x v="4990"/>
    <n v="2018"/>
    <x v="3"/>
    <x v="7"/>
    <s v="Series C"/>
    <n v="297"/>
    <n v="4984"/>
    <n v="322"/>
    <n v="13.9"/>
    <n v="9"/>
    <s v="No"/>
    <s v="No"/>
    <n v="30"/>
    <x v="4"/>
    <n v="323474"/>
    <n v="4"/>
    <n v="6"/>
    <n v="5.9590690208667738E-2"/>
    <n v="64606.741573033709"/>
    <n v="1.0841750841750841"/>
    <x v="3"/>
    <s v="High Performer"/>
    <x v="1"/>
    <s v="€"/>
    <s v="€297M"/>
    <s v="€322M"/>
    <s v="€0"/>
    <s v="€64,607"/>
    <n v="5383.8951310861421"/>
  </r>
  <r>
    <x v="4991"/>
    <n v="2003"/>
    <x v="0"/>
    <x v="4"/>
    <s v="Seed "/>
    <n v="334"/>
    <n v="4986"/>
    <n v="439"/>
    <n v="6.88"/>
    <n v="9"/>
    <s v="Yes"/>
    <s v="No"/>
    <n v="80"/>
    <x v="4"/>
    <n v="245204"/>
    <n v="1"/>
    <n v="21"/>
    <n v="6.6987565182511033E-2"/>
    <n v="88046.530284797438"/>
    <n v="1.3143712574850299"/>
    <x v="1"/>
    <s v="High Performer"/>
    <x v="0"/>
    <s v="₹"/>
    <s v="₹334M"/>
    <s v="₹439M"/>
    <s v="₹0"/>
    <s v="₹88,047"/>
    <n v="7337.2108570664532"/>
  </r>
  <r>
    <x v="4992"/>
    <n v="2008"/>
    <x v="9"/>
    <x v="4"/>
    <s v="Series C"/>
    <n v="27"/>
    <n v="4986"/>
    <n v="300"/>
    <n v="40.93"/>
    <n v="3"/>
    <s v="No"/>
    <s v="Yes"/>
    <n v="66"/>
    <x v="2"/>
    <n v="2651284"/>
    <n v="4"/>
    <n v="16"/>
    <n v="5.415162454873646E-3"/>
    <n v="60168.471720818292"/>
    <n v="11.111111111111111"/>
    <x v="1"/>
    <s v="Normal"/>
    <x v="2"/>
    <n v="0"/>
    <s v="027M"/>
    <s v="0300M"/>
    <s v="00"/>
    <s v="060,168"/>
    <n v="5014.0393100681913"/>
  </r>
  <r>
    <x v="4993"/>
    <n v="2013"/>
    <x v="1"/>
    <x v="6"/>
    <s v="Seed"/>
    <n v="18"/>
    <n v="4988"/>
    <n v="716"/>
    <n v="15.14"/>
    <n v="6"/>
    <s v="No"/>
    <s v="Yes"/>
    <n v="17"/>
    <x v="1"/>
    <n v="264278"/>
    <n v="1"/>
    <n v="11"/>
    <n v="3.6086607858861267E-3"/>
    <n v="143544.50681635927"/>
    <n v="39.777777777777779"/>
    <x v="0"/>
    <s v="Normal"/>
    <x v="2"/>
    <s v="¥"/>
    <s v="¥18M"/>
    <s v="¥716M"/>
    <s v="¥0"/>
    <s v="¥1,43,545"/>
    <n v="11962.042234696604"/>
  </r>
  <r>
    <x v="4994"/>
    <n v="2000"/>
    <x v="7"/>
    <x v="7"/>
    <s v="Series C"/>
    <n v="119"/>
    <n v="4991"/>
    <n v="20"/>
    <n v="3.51"/>
    <n v="4"/>
    <s v="No"/>
    <s v="Yes"/>
    <n v="17"/>
    <x v="1"/>
    <n v="4634331"/>
    <n v="4"/>
    <n v="24"/>
    <n v="2.3842917251051893E-2"/>
    <n v="4007.212983370066"/>
    <n v="0.16806722689075632"/>
    <x v="0"/>
    <s v="Normal"/>
    <x v="2"/>
    <s v="A$"/>
    <s v="A$119M"/>
    <s v="A$20M"/>
    <s v="A$0"/>
    <s v="A$4,007"/>
    <n v="333.93441528083883"/>
  </r>
  <r>
    <x v="4995"/>
    <n v="2021"/>
    <x v="8"/>
    <x v="1"/>
    <s v="Series B"/>
    <n v="221"/>
    <n v="4991"/>
    <n v="252"/>
    <n v="43.89"/>
    <n v="2"/>
    <s v="No"/>
    <s v="Yes"/>
    <n v="33"/>
    <x v="0"/>
    <n v="2813861"/>
    <n v="3"/>
    <n v="3"/>
    <n v="4.4279703466239231E-2"/>
    <n v="50490.883590462836"/>
    <n v="1.1402714932126696"/>
    <x v="0"/>
    <s v="Normal"/>
    <x v="2"/>
    <s v="$"/>
    <s v="$221M"/>
    <s v="$252M"/>
    <s v="$0"/>
    <s v="$50,491"/>
    <n v="4207.5736325385697"/>
  </r>
  <r>
    <x v="4996"/>
    <n v="2004"/>
    <x v="3"/>
    <x v="8"/>
    <s v="Series C"/>
    <n v="167"/>
    <n v="4991"/>
    <n v="822"/>
    <n v="14.44"/>
    <n v="1"/>
    <s v="No"/>
    <s v="No"/>
    <n v="3"/>
    <x v="2"/>
    <n v="3633532"/>
    <n v="4"/>
    <n v="20"/>
    <n v="3.3460228411140054E-2"/>
    <n v="164696.45361650971"/>
    <n v="4.9221556886227544"/>
    <x v="0"/>
    <s v="Normal"/>
    <x v="1"/>
    <s v="€"/>
    <s v="€167M"/>
    <s v="€822M"/>
    <s v="€0"/>
    <s v="€1,64,696"/>
    <n v="13724.704468042477"/>
  </r>
  <r>
    <x v="4997"/>
    <n v="2000"/>
    <x v="9"/>
    <x v="9"/>
    <s v="Seed"/>
    <n v="283"/>
    <n v="4994"/>
    <n v="718"/>
    <n v="40.89"/>
    <n v="5"/>
    <s v="No"/>
    <s v="No"/>
    <n v="64"/>
    <x v="0"/>
    <n v="3097172"/>
    <n v="1"/>
    <n v="24"/>
    <n v="5.6668001601922306E-2"/>
    <n v="143772.52703243893"/>
    <n v="2.537102473498233"/>
    <x v="0"/>
    <s v="Normal"/>
    <x v="1"/>
    <n v="0"/>
    <s v="0283M"/>
    <s v="0718M"/>
    <s v="00"/>
    <s v="01,43,773"/>
    <n v="11981.043919369911"/>
  </r>
  <r>
    <x v="4998"/>
    <n v="2020"/>
    <x v="1"/>
    <x v="4"/>
    <s v="Seed"/>
    <n v="185"/>
    <n v="4997"/>
    <n v="271"/>
    <n v="32.69"/>
    <n v="3"/>
    <s v="Yes"/>
    <s v="No"/>
    <n v="91"/>
    <x v="0"/>
    <n v="4258418"/>
    <n v="1"/>
    <n v="4"/>
    <n v="3.7022213327996795E-2"/>
    <n v="54232.539523714229"/>
    <n v="1.4648648648648648"/>
    <x v="3"/>
    <s v="Normal"/>
    <x v="0"/>
    <s v="¥"/>
    <s v="¥185M"/>
    <s v="¥271M"/>
    <s v="¥0"/>
    <s v="¥54,233"/>
    <n v="4519.3782936428524"/>
  </r>
  <r>
    <x v="4999"/>
    <n v="2008"/>
    <x v="4"/>
    <x v="8"/>
    <s v="Series C"/>
    <n v="439"/>
    <n v="4998"/>
    <n v="159"/>
    <n v="33.19"/>
    <n v="4"/>
    <s v="No"/>
    <s v="Yes"/>
    <n v="88"/>
    <x v="3"/>
    <n v="4595540"/>
    <n v="4"/>
    <n v="16"/>
    <n v="8.783513405362145E-2"/>
    <n v="31812.725090036016"/>
    <n v="0.36218678815489752"/>
    <x v="1"/>
    <s v="Normal"/>
    <x v="2"/>
    <s v="$"/>
    <s v="$439M"/>
    <s v="$159M"/>
    <s v="$0"/>
    <s v="$31,813"/>
    <n v="2651.060424169667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015853-BBFC-4D4D-8E40-B1EEFF26449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4:B30" firstHeaderRow="1" firstDataRow="1" firstDataCol="1" rowPageCount="1" colPageCount="1"/>
  <pivotFields count="29">
    <pivotField showAll="0"/>
    <pivotField showAll="0"/>
    <pivotField showAll="0"/>
    <pivotField axis="axisPage" showAll="0">
      <items count="11">
        <item x="7"/>
        <item x="9"/>
        <item x="2"/>
        <item x="6"/>
        <item x="1"/>
        <item x="8"/>
        <item x="4"/>
        <item x="3"/>
        <item x="5"/>
        <item x="0"/>
        <item t="default"/>
      </items>
    </pivotField>
    <pivotField showAll="0"/>
    <pivotField showAll="0"/>
    <pivotField showAll="0"/>
    <pivotField showAll="0"/>
    <pivotField showAll="0"/>
    <pivotField dataField="1" showAll="0"/>
    <pivotField showAll="0"/>
    <pivotField showAll="0"/>
    <pivotField showAll="0"/>
    <pivotField axis="axisRow" showAll="0">
      <items count="6">
        <item x="3"/>
        <item x="4"/>
        <item x="2"/>
        <item x="1"/>
        <item x="0"/>
        <item t="default"/>
      </items>
    </pivotField>
    <pivotField showAll="0"/>
    <pivotField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 numFmtId="1" showAll="0"/>
  </pivotFields>
  <rowFields count="1">
    <field x="13"/>
  </rowFields>
  <rowItems count="6">
    <i>
      <x/>
    </i>
    <i>
      <x v="1"/>
    </i>
    <i>
      <x v="2"/>
    </i>
    <i>
      <x v="3"/>
    </i>
    <i>
      <x v="4"/>
    </i>
    <i t="grand">
      <x/>
    </i>
  </rowItems>
  <colItems count="1">
    <i/>
  </colItems>
  <pageFields count="1">
    <pageField fld="3" hier="-1"/>
  </pageFields>
  <dataFields count="1">
    <dataField name="Average of Success Score" fld="9" subtotal="average" baseField="13" baseItem="0"/>
  </dataFields>
  <formats count="1">
    <format dxfId="28">
      <pivotArea collapsedLevelsAreSubtotals="1" fieldPosition="0">
        <references count="1">
          <reference field="13" count="0"/>
        </references>
      </pivotArea>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84B9F2-CF63-47C4-9833-114A11A3836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P3:Q14" firstHeaderRow="1" firstDataRow="1" firstDataCol="1"/>
  <pivotFields count="29">
    <pivotField showAll="0"/>
    <pivotField showAll="0"/>
    <pivotField axis="axisRow" showAll="0" sortType="descending">
      <items count="11">
        <item x="4"/>
        <item x="6"/>
        <item x="5"/>
        <item x="0"/>
        <item x="3"/>
        <item x="2"/>
        <item x="1"/>
        <item x="8"/>
        <item x="9"/>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dataField="1" numFmtId="2" showAll="0"/>
    <pivotField showAll="0"/>
    <pivotField showAll="0"/>
    <pivotField showAll="0"/>
    <pivotField showAll="0"/>
    <pivotField showAll="0"/>
    <pivotField showAll="0"/>
    <pivotField showAll="0"/>
    <pivotField showAll="0"/>
    <pivotField numFmtId="1" showAll="0"/>
  </pivotFields>
  <rowFields count="1">
    <field x="2"/>
  </rowFields>
  <rowItems count="11">
    <i>
      <x v="2"/>
    </i>
    <i>
      <x/>
    </i>
    <i>
      <x v="6"/>
    </i>
    <i>
      <x v="4"/>
    </i>
    <i>
      <x v="3"/>
    </i>
    <i>
      <x v="5"/>
    </i>
    <i>
      <x v="1"/>
    </i>
    <i>
      <x v="8"/>
    </i>
    <i>
      <x v="7"/>
    </i>
    <i>
      <x v="9"/>
    </i>
    <i t="grand">
      <x/>
    </i>
  </rowItems>
  <colItems count="1">
    <i/>
  </colItems>
  <dataFields count="1">
    <dataField name="Average of Revenue-to-Funding Ratio" fld="19" subtotal="average" baseField="2" baseItem="0" numFmtId="2"/>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85AB05F-AE48-4FBF-8A73-971B9E862BF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3:K14" firstHeaderRow="1" firstDataRow="1" firstDataCol="1"/>
  <pivotFields count="29">
    <pivotField showAll="0"/>
    <pivotField showAll="0"/>
    <pivotField axis="axisRow" showAll="0">
      <items count="11">
        <item x="7"/>
        <item x="9"/>
        <item x="8"/>
        <item x="1"/>
        <item x="2"/>
        <item x="3"/>
        <item x="0"/>
        <item x="5"/>
        <item x="6"/>
        <item x="4"/>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 numFmtId="1" showAll="0"/>
  </pivotFields>
  <rowFields count="1">
    <field x="2"/>
  </rowFields>
  <rowItems count="11">
    <i>
      <x/>
    </i>
    <i>
      <x v="1"/>
    </i>
    <i>
      <x v="2"/>
    </i>
    <i>
      <x v="3"/>
    </i>
    <i>
      <x v="4"/>
    </i>
    <i>
      <x v="5"/>
    </i>
    <i>
      <x v="6"/>
    </i>
    <i>
      <x v="7"/>
    </i>
    <i>
      <x v="8"/>
    </i>
    <i>
      <x v="9"/>
    </i>
    <i t="grand">
      <x/>
    </i>
  </rowItems>
  <colItems count="1">
    <i/>
  </colItems>
  <dataFields count="1">
    <dataField name="Sum of Customer Base (Millions)" fld="12"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16859A-BC9D-4FDE-8D39-10110671E4D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E14" firstHeaderRow="0" firstDataRow="1" firstDataCol="1"/>
  <pivotFields count="29">
    <pivotField showAll="0"/>
    <pivotField showAll="0"/>
    <pivotField showAll="0"/>
    <pivotField axis="axisRow" showAll="0">
      <items count="11">
        <item x="7"/>
        <item x="9"/>
        <item x="2"/>
        <item x="6"/>
        <item x="1"/>
        <item x="8"/>
        <item x="4"/>
        <item x="3"/>
        <item x="5"/>
        <item x="0"/>
        <item t="default"/>
      </items>
    </pivotField>
    <pivotField showAll="0"/>
    <pivotField dataField="1" showAll="0"/>
    <pivotField showAll="0"/>
    <pivotField dataField="1" showAll="0"/>
    <pivotField dataField="1" showAll="0"/>
    <pivotField showAll="0"/>
    <pivotField showAll="0"/>
    <pivotField showAll="0"/>
    <pivotField showAll="0"/>
    <pivotField showAll="0"/>
    <pivotField showAll="0"/>
    <pivotField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 dataField="1" numFmtId="1" showAll="0"/>
  </pivotFields>
  <rowFields count="1">
    <field x="3"/>
  </rowFields>
  <rowItems count="11">
    <i>
      <x/>
    </i>
    <i>
      <x v="1"/>
    </i>
    <i>
      <x v="2"/>
    </i>
    <i>
      <x v="3"/>
    </i>
    <i>
      <x v="4"/>
    </i>
    <i>
      <x v="5"/>
    </i>
    <i>
      <x v="6"/>
    </i>
    <i>
      <x v="7"/>
    </i>
    <i>
      <x v="8"/>
    </i>
    <i>
      <x v="9"/>
    </i>
    <i t="grand">
      <x/>
    </i>
  </rowItems>
  <colFields count="1">
    <field x="-2"/>
  </colFields>
  <colItems count="4">
    <i>
      <x/>
    </i>
    <i i="1">
      <x v="1"/>
    </i>
    <i i="2">
      <x v="2"/>
    </i>
    <i i="3">
      <x v="3"/>
    </i>
  </colItems>
  <dataFields count="4">
    <dataField name="Average of Valuation ($B)" fld="8" subtotal="average" baseField="3" baseItem="0"/>
    <dataField name="Average of Total Funding ($M)" fld="5" subtotal="average" baseField="3" baseItem="0"/>
    <dataField name="Average of Monthly Revenue/Emp" fld="28" subtotal="average" baseField="3" baseItem="0" numFmtId="1"/>
    <dataField name="Average of Annual Revenue ($M)" fld="7" subtotal="average" baseField="3" baseItem="0" numFmtId="2"/>
  </dataFields>
  <formats count="4">
    <format dxfId="32">
      <pivotArea dataOnly="0" labelOnly="1" outline="0" fieldPosition="0">
        <references count="1">
          <reference field="4294967294" count="1">
            <x v="1"/>
          </reference>
        </references>
      </pivotArea>
    </format>
    <format dxfId="31">
      <pivotArea collapsedLevelsAreSubtotals="1" fieldPosition="0">
        <references count="2">
          <reference field="4294967294" count="2" selected="0">
            <x v="0"/>
            <x v="1"/>
          </reference>
          <reference field="3" count="0"/>
        </references>
      </pivotArea>
    </format>
    <format dxfId="30">
      <pivotArea field="3" grandRow="1" outline="0" collapsedLevelsAreSubtotals="1" axis="axisRow" fieldPosition="0">
        <references count="1">
          <reference field="4294967294" count="2" selected="0">
            <x v="0"/>
            <x v="1"/>
          </reference>
        </references>
      </pivotArea>
    </format>
    <format dxfId="29">
      <pivotArea outline="0" collapsedLevelsAreSubtotals="1" fieldPosition="0">
        <references count="1">
          <reference field="4294967294" count="1" selected="0">
            <x v="3"/>
          </reference>
        </references>
      </pivotArea>
    </format>
  </formats>
  <chartFormats count="4">
    <chartFormat chart="29" format="8" series="1">
      <pivotArea type="data" outline="0" fieldPosition="0">
        <references count="1">
          <reference field="4294967294" count="1" selected="0">
            <x v="0"/>
          </reference>
        </references>
      </pivotArea>
    </chartFormat>
    <chartFormat chart="29" format="9" series="1">
      <pivotArea type="data" outline="0" fieldPosition="0">
        <references count="1">
          <reference field="4294967294" count="1" selected="0">
            <x v="1"/>
          </reference>
        </references>
      </pivotArea>
    </chartFormat>
    <chartFormat chart="29" format="10" series="1">
      <pivotArea type="data" outline="0" fieldPosition="0">
        <references count="1">
          <reference field="4294967294" count="1" selected="0">
            <x v="2"/>
          </reference>
        </references>
      </pivotArea>
    </chartFormat>
    <chartFormat chart="29"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3850E9-C1AB-4DC0-B1EC-B33D8B17DC6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20:F31" firstHeaderRow="1" firstDataRow="1" firstDataCol="1"/>
  <pivotFields count="29">
    <pivotField showAll="0"/>
    <pivotField showAll="0"/>
    <pivotField showAll="0">
      <items count="11">
        <item x="7"/>
        <item x="9"/>
        <item x="8"/>
        <item x="1"/>
        <item x="2"/>
        <item x="3"/>
        <item x="0"/>
        <item x="5"/>
        <item x="6"/>
        <item x="4"/>
        <item t="default"/>
      </items>
    </pivotField>
    <pivotField axis="axisRow" showAll="0">
      <items count="11">
        <item x="7"/>
        <item x="9"/>
        <item x="2"/>
        <item x="6"/>
        <item x="1"/>
        <item x="8"/>
        <item x="4"/>
        <item x="3"/>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 dataField="1" numFmtId="1" showAll="0"/>
  </pivotFields>
  <rowFields count="1">
    <field x="3"/>
  </rowFields>
  <rowItems count="11">
    <i>
      <x/>
    </i>
    <i>
      <x v="1"/>
    </i>
    <i>
      <x v="2"/>
    </i>
    <i>
      <x v="3"/>
    </i>
    <i>
      <x v="4"/>
    </i>
    <i>
      <x v="5"/>
    </i>
    <i>
      <x v="6"/>
    </i>
    <i>
      <x v="7"/>
    </i>
    <i>
      <x v="8"/>
    </i>
    <i>
      <x v="9"/>
    </i>
    <i t="grand">
      <x/>
    </i>
  </rowItems>
  <colItems count="1">
    <i/>
  </colItems>
  <dataFields count="1">
    <dataField name="Average of Monthly Revenue/Emp" fld="28" subtotal="average" baseField="3" baseItem="0" numFmtId="1"/>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964089-5F76-454A-8644-EF76E805EE60}"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E15"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s>
  <rowFields count="1">
    <field x="1"/>
  </rowFields>
  <rowItems count="11">
    <i>
      <x/>
    </i>
    <i>
      <x v="1"/>
    </i>
    <i>
      <x v="2"/>
    </i>
    <i>
      <x v="3"/>
    </i>
    <i>
      <x v="4"/>
    </i>
    <i>
      <x v="5"/>
    </i>
    <i>
      <x v="6"/>
    </i>
    <i>
      <x v="7"/>
    </i>
    <i>
      <x v="8"/>
    </i>
    <i>
      <x v="9"/>
    </i>
    <i t="grand">
      <x/>
    </i>
  </rowItems>
  <colFields count="1">
    <field x="0"/>
  </colFields>
  <colItems count="4">
    <i>
      <x/>
    </i>
    <i>
      <x v="1"/>
    </i>
    <i>
      <x v="2"/>
    </i>
    <i t="grand">
      <x/>
    </i>
  </colItems>
  <dataFields count="1">
    <dataField name="Count of Startup Name" fld="2" subtotal="count" baseField="0" baseItem="0"/>
  </dataFields>
  <chartFormats count="3">
    <chartFormat chart="2" format="6"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2">
          <reference field="4294967294" count="1" selected="0">
            <x v="0"/>
          </reference>
          <reference field="0" count="1" selected="0">
            <x v="2"/>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_startup_success_dataset.csv.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7D4D77D-0E45-455E-961B-4E29DBB37A11}" name="PivotTable1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2">
  <location ref="J21:N25"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2">
        <item x="0"/>
        <item x="1"/>
      </items>
    </pivotField>
    <pivotField dataField="1" subtotalTop="0" showAll="0" defaultSubtotal="0"/>
  </pivotFields>
  <rowFields count="1">
    <field x="1"/>
  </rowFields>
  <rowItems count="3">
    <i>
      <x/>
    </i>
    <i>
      <x v="1"/>
    </i>
    <i t="grand">
      <x/>
    </i>
  </rowItems>
  <colFields count="1">
    <field x="0"/>
  </colFields>
  <colItems count="4">
    <i>
      <x/>
    </i>
    <i>
      <x v="1"/>
    </i>
    <i>
      <x v="2"/>
    </i>
    <i t="grand">
      <x/>
    </i>
  </colItems>
  <dataFields count="1">
    <dataField name="Count of Startup Name" fld="2" subtotal="count" baseField="1" baseItem="0"/>
  </dataFields>
  <chartFormats count="3">
    <chartFormat chart="11" format="6" series="1">
      <pivotArea type="data" outline="0" fieldPosition="0">
        <references count="2">
          <reference field="4294967294" count="1" selected="0">
            <x v="0"/>
          </reference>
          <reference field="0" count="1" selected="0">
            <x v="0"/>
          </reference>
        </references>
      </pivotArea>
    </chartFormat>
    <chartFormat chart="11" format="7" series="1">
      <pivotArea type="data" outline="0" fieldPosition="0">
        <references count="2">
          <reference field="4294967294" count="1" selected="0">
            <x v="0"/>
          </reference>
          <reference field="0" count="1" selected="0">
            <x v="1"/>
          </reference>
        </references>
      </pivotArea>
    </chartFormat>
    <chartFormat chart="11" format="8" series="1">
      <pivotArea type="data" outline="0" fieldPosition="0">
        <references count="2">
          <reference field="4294967294" count="1" selected="0">
            <x v="0"/>
          </reference>
          <reference field="0" count="1" selected="0">
            <x v="2"/>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lobal_startup_success_dataset.csv.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AFE902-AA69-493E-98BB-6763B315560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F21:H32" firstHeaderRow="0" firstDataRow="1" firstDataCol="1"/>
  <pivotFields count="29">
    <pivotField showAll="0"/>
    <pivotField showAll="0"/>
    <pivotField showAll="0"/>
    <pivotField axis="axisRow" showAll="0">
      <items count="11">
        <item x="7"/>
        <item x="9"/>
        <item x="2"/>
        <item x="6"/>
        <item x="1"/>
        <item x="8"/>
        <item x="4"/>
        <item x="3"/>
        <item x="5"/>
        <item x="0"/>
        <item t="default"/>
      </items>
    </pivotField>
    <pivotField showAll="0"/>
    <pivotField showAll="0"/>
    <pivotField showAll="0"/>
    <pivotField showAll="0"/>
    <pivotField showAll="0"/>
    <pivotField showAll="0"/>
    <pivotField showAll="0"/>
    <pivotField showAll="0"/>
    <pivotField dataField="1" showAll="0"/>
    <pivotField showAll="0"/>
    <pivotField dataField="1" showAll="0"/>
    <pivotField showAll="0"/>
    <pivotField showAll="0"/>
    <pivotField numFmtId="2" showAll="0"/>
    <pivotField showAll="0"/>
    <pivotField numFmtId="2" showAll="0"/>
    <pivotField showAll="0"/>
    <pivotField showAll="0"/>
    <pivotField showAll="0"/>
    <pivotField showAll="0"/>
    <pivotField showAll="0"/>
    <pivotField showAll="0"/>
    <pivotField showAll="0"/>
    <pivotField showAll="0"/>
    <pivotField numFmtId="1" showAll="0"/>
  </pivotFields>
  <rowFields count="1">
    <field x="3"/>
  </rowFields>
  <rowItems count="11">
    <i>
      <x/>
    </i>
    <i>
      <x v="1"/>
    </i>
    <i>
      <x v="2"/>
    </i>
    <i>
      <x v="3"/>
    </i>
    <i>
      <x v="4"/>
    </i>
    <i>
      <x v="5"/>
    </i>
    <i>
      <x v="6"/>
    </i>
    <i>
      <x v="7"/>
    </i>
    <i>
      <x v="8"/>
    </i>
    <i>
      <x v="9"/>
    </i>
    <i t="grand">
      <x/>
    </i>
  </rowItems>
  <colFields count="1">
    <field x="-2"/>
  </colFields>
  <colItems count="2">
    <i>
      <x/>
    </i>
    <i i="1">
      <x v="1"/>
    </i>
  </colItems>
  <dataFields count="2">
    <dataField name="Sum of Customer Base (Millions)" fld="12" baseField="3" baseItem="0"/>
    <dataField name="Count of Social Media Followers" fld="14" subtotal="count" baseField="3" baseItem="3"/>
  </dataField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3114F8-7E46-4192-9FC8-99856965FC4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1:D5022" firstHeaderRow="0" firstDataRow="1" firstDataCol="1"/>
  <pivotFields count="29">
    <pivotField axis="axisRow" showAll="0">
      <items count="5001">
        <item x="3064"/>
        <item x="895"/>
        <item x="2047"/>
        <item x="3030"/>
        <item x="3690"/>
        <item x="3125"/>
        <item x="3859"/>
        <item x="2520"/>
        <item x="615"/>
        <item x="3541"/>
        <item x="2819"/>
        <item x="378"/>
        <item x="2787"/>
        <item x="4322"/>
        <item x="3617"/>
        <item x="2006"/>
        <item x="4443"/>
        <item x="566"/>
        <item x="1201"/>
        <item x="758"/>
        <item x="3660"/>
        <item x="3948"/>
        <item x="4221"/>
        <item x="4048"/>
        <item x="1039"/>
        <item x="3937"/>
        <item x="456"/>
        <item x="811"/>
        <item x="1880"/>
        <item x="3574"/>
        <item x="4797"/>
        <item x="1124"/>
        <item x="225"/>
        <item x="529"/>
        <item x="39"/>
        <item x="4253"/>
        <item x="975"/>
        <item x="3306"/>
        <item x="1860"/>
        <item x="1167"/>
        <item x="4485"/>
        <item x="588"/>
        <item x="343"/>
        <item x="3888"/>
        <item x="4840"/>
        <item x="3288"/>
        <item x="1081"/>
        <item x="3656"/>
        <item x="2580"/>
        <item x="1873"/>
        <item x="4388"/>
        <item x="453"/>
        <item x="2461"/>
        <item x="900"/>
        <item x="280"/>
        <item x="3417"/>
        <item x="3935"/>
        <item x="4769"/>
        <item x="619"/>
        <item x="4260"/>
        <item x="1147"/>
        <item x="3693"/>
        <item x="3893"/>
        <item x="2293"/>
        <item x="2333"/>
        <item x="53"/>
        <item x="3884"/>
        <item x="4994"/>
        <item x="4903"/>
        <item x="3584"/>
        <item x="499"/>
        <item x="89"/>
        <item x="4095"/>
        <item x="1456"/>
        <item x="2761"/>
        <item x="1403"/>
        <item x="1459"/>
        <item x="1940"/>
        <item x="2279"/>
        <item x="4469"/>
        <item x="2311"/>
        <item x="3799"/>
        <item x="2039"/>
        <item x="1770"/>
        <item x="3970"/>
        <item x="842"/>
        <item x="962"/>
        <item x="580"/>
        <item x="4425"/>
        <item x="1307"/>
        <item x="2799"/>
        <item x="4765"/>
        <item x="3566"/>
        <item x="2816"/>
        <item x="1647"/>
        <item x="4279"/>
        <item x="3527"/>
        <item x="543"/>
        <item x="801"/>
        <item x="2905"/>
        <item x="3780"/>
        <item x="767"/>
        <item x="4696"/>
        <item x="509"/>
        <item x="1329"/>
        <item x="147"/>
        <item x="1901"/>
        <item x="2130"/>
        <item x="1168"/>
        <item x="3944"/>
        <item x="3280"/>
        <item x="1387"/>
        <item x="4241"/>
        <item x="1166"/>
        <item x="3493"/>
        <item x="1550"/>
        <item x="3418"/>
        <item x="1284"/>
        <item x="1090"/>
        <item x="2055"/>
        <item x="4660"/>
        <item x="726"/>
        <item x="2360"/>
        <item x="2472"/>
        <item x="4918"/>
        <item x="3050"/>
        <item x="1483"/>
        <item x="2927"/>
        <item x="331"/>
        <item x="1502"/>
        <item x="3611"/>
        <item x="3129"/>
        <item x="3432"/>
        <item x="165"/>
        <item x="4444"/>
        <item x="4958"/>
        <item x="3367"/>
        <item x="4398"/>
        <item x="261"/>
        <item x="4480"/>
        <item x="2442"/>
        <item x="2749"/>
        <item x="922"/>
        <item x="1658"/>
        <item x="2046"/>
        <item x="2307"/>
        <item x="3978"/>
        <item x="3248"/>
        <item x="1829"/>
        <item x="1877"/>
        <item x="1672"/>
        <item x="2380"/>
        <item x="4406"/>
        <item x="2440"/>
        <item x="4113"/>
        <item x="1665"/>
        <item x="2677"/>
        <item x="3825"/>
        <item x="1729"/>
        <item x="4941"/>
        <item x="2490"/>
        <item x="1797"/>
        <item x="1419"/>
        <item x="3330"/>
        <item x="4316"/>
        <item x="1718"/>
        <item x="124"/>
        <item x="1102"/>
        <item x="723"/>
        <item x="646"/>
        <item x="4369"/>
        <item x="4683"/>
        <item x="1437"/>
        <item x="2433"/>
        <item x="546"/>
        <item x="2401"/>
        <item x="2162"/>
        <item x="1370"/>
        <item x="2205"/>
        <item x="1254"/>
        <item x="1308"/>
        <item x="4880"/>
        <item x="2555"/>
        <item x="2711"/>
        <item x="710"/>
        <item x="4413"/>
        <item x="1464"/>
        <item x="4561"/>
        <item x="4855"/>
        <item x="4094"/>
        <item x="942"/>
        <item x="1612"/>
        <item x="1000"/>
        <item x="4455"/>
        <item x="3940"/>
        <item x="299"/>
        <item x="3192"/>
        <item x="4116"/>
        <item x="1533"/>
        <item x="1892"/>
        <item x="4691"/>
        <item x="2972"/>
        <item x="1141"/>
        <item x="861"/>
        <item x="1995"/>
        <item x="1226"/>
        <item x="4427"/>
        <item x="2026"/>
        <item x="3896"/>
        <item x="3530"/>
        <item x="885"/>
        <item x="849"/>
        <item x="1323"/>
        <item x="1047"/>
        <item x="3379"/>
        <item x="4715"/>
        <item x="2627"/>
        <item x="1276"/>
        <item x="607"/>
        <item x="2720"/>
        <item x="1587"/>
        <item x="2615"/>
        <item x="2300"/>
        <item x="4686"/>
        <item x="4659"/>
        <item x="1891"/>
        <item x="1145"/>
        <item x="3012"/>
        <item x="2780"/>
        <item x="1788"/>
        <item x="3000"/>
        <item x="4954"/>
        <item x="3052"/>
        <item x="3341"/>
        <item x="4555"/>
        <item x="1187"/>
        <item x="4167"/>
        <item x="1262"/>
        <item x="502"/>
        <item x="2124"/>
        <item x="4912"/>
        <item x="4238"/>
        <item x="940"/>
        <item x="4644"/>
        <item x="451"/>
        <item x="4572"/>
        <item x="3098"/>
        <item x="416"/>
        <item x="379"/>
        <item x="3426"/>
        <item x="2425"/>
        <item x="1406"/>
        <item x="4384"/>
        <item x="2125"/>
        <item x="3796"/>
        <item x="912"/>
        <item x="3225"/>
        <item x="4467"/>
        <item x="2131"/>
        <item x="3769"/>
        <item x="4205"/>
        <item x="4515"/>
        <item x="337"/>
        <item x="171"/>
        <item x="1719"/>
        <item x="3757"/>
        <item x="2541"/>
        <item x="3513"/>
        <item x="3350"/>
        <item x="2966"/>
        <item x="1848"/>
        <item x="696"/>
        <item x="4916"/>
        <item x="435"/>
        <item x="3654"/>
        <item x="2175"/>
        <item x="2773"/>
        <item x="596"/>
        <item x="335"/>
        <item x="3017"/>
        <item x="1974"/>
        <item x="1432"/>
        <item x="169"/>
        <item x="3589"/>
        <item x="1975"/>
        <item x="1805"/>
        <item x="4471"/>
        <item x="2264"/>
        <item x="1670"/>
        <item x="3383"/>
        <item x="4993"/>
        <item x="724"/>
        <item x="3962"/>
        <item x="59"/>
        <item x="2901"/>
        <item x="784"/>
        <item x="2935"/>
        <item x="1492"/>
        <item x="2659"/>
        <item x="3395"/>
        <item x="4275"/>
        <item x="3807"/>
        <item x="4808"/>
        <item x="2395"/>
        <item x="1911"/>
        <item x="2766"/>
        <item x="2611"/>
        <item x="226"/>
        <item x="4972"/>
        <item x="4387"/>
        <item x="4594"/>
        <item x="2973"/>
        <item x="602"/>
        <item x="3960"/>
        <item x="1391"/>
        <item x="2590"/>
        <item x="4853"/>
        <item x="589"/>
        <item x="4744"/>
        <item x="3811"/>
        <item x="383"/>
        <item x="2660"/>
        <item x="929"/>
        <item x="3059"/>
        <item x="207"/>
        <item x="2982"/>
        <item x="3881"/>
        <item x="3047"/>
        <item x="428"/>
        <item x="4257"/>
        <item x="1826"/>
        <item x="593"/>
        <item x="2252"/>
        <item x="1176"/>
        <item x="4341"/>
        <item x="4097"/>
        <item x="4194"/>
        <item x="519"/>
        <item x="4638"/>
        <item x="2051"/>
        <item x="867"/>
        <item x="1793"/>
        <item x="3414"/>
        <item x="211"/>
        <item x="2540"/>
        <item x="3582"/>
        <item x="837"/>
        <item x="4746"/>
        <item x="256"/>
        <item x="2644"/>
        <item x="1552"/>
        <item x="2413"/>
        <item x="3910"/>
        <item x="1909"/>
        <item x="1066"/>
        <item x="3795"/>
        <item x="4503"/>
        <item x="833"/>
        <item x="1695"/>
        <item x="581"/>
        <item x="2874"/>
        <item x="2818"/>
        <item x="465"/>
        <item x="1815"/>
        <item x="643"/>
        <item x="4614"/>
        <item x="483"/>
        <item x="148"/>
        <item x="1255"/>
        <item x="3606"/>
        <item x="3984"/>
        <item x="907"/>
        <item x="432"/>
        <item x="2598"/>
        <item x="2708"/>
        <item x="3568"/>
        <item x="2609"/>
        <item x="840"/>
        <item x="4755"/>
        <item x="3165"/>
        <item x="401"/>
        <item x="2750"/>
        <item x="4839"/>
        <item x="3187"/>
        <item x="1913"/>
        <item x="2531"/>
        <item x="1998"/>
        <item x="3869"/>
        <item x="1100"/>
        <item x="422"/>
        <item x="284"/>
        <item x="3298"/>
        <item x="1218"/>
        <item x="1413"/>
        <item x="276"/>
        <item x="81"/>
        <item x="2979"/>
        <item x="3334"/>
        <item x="4959"/>
        <item x="3111"/>
        <item x="3982"/>
        <item x="2916"/>
        <item x="2674"/>
        <item x="1010"/>
        <item x="3875"/>
        <item x="4670"/>
        <item x="187"/>
        <item x="4926"/>
        <item x="2948"/>
        <item x="117"/>
        <item x="2779"/>
        <item x="3388"/>
        <item x="2079"/>
        <item x="2208"/>
        <item x="4923"/>
        <item x="575"/>
        <item x="4187"/>
        <item x="2981"/>
        <item x="1183"/>
        <item x="1616"/>
        <item x="3382"/>
        <item x="4764"/>
        <item x="4061"/>
        <item x="2029"/>
        <item x="2158"/>
        <item x="158"/>
        <item x="2322"/>
        <item x="2534"/>
        <item x="1248"/>
        <item x="4016"/>
        <item x="1852"/>
        <item x="3294"/>
        <item x="3558"/>
        <item x="3705"/>
        <item x="4630"/>
        <item x="1379"/>
        <item x="4182"/>
        <item x="2738"/>
        <item x="541"/>
        <item x="1681"/>
        <item x="1446"/>
        <item x="1121"/>
        <item x="3683"/>
        <item x="1019"/>
        <item x="3212"/>
        <item x="1251"/>
        <item x="1544"/>
        <item x="393"/>
        <item x="3659"/>
        <item x="4971"/>
        <item x="143"/>
        <item x="3971"/>
        <item x="3844"/>
        <item x="3998"/>
        <item x="1553"/>
        <item x="1317"/>
        <item x="1279"/>
        <item x="4211"/>
        <item x="127"/>
        <item x="1277"/>
        <item x="1841"/>
        <item x="2707"/>
        <item x="1538"/>
        <item x="56"/>
        <item x="2021"/>
        <item x="1627"/>
        <item x="3217"/>
        <item x="2926"/>
        <item x="345"/>
        <item x="2827"/>
        <item x="3813"/>
        <item x="2535"/>
        <item x="3019"/>
        <item x="3278"/>
        <item x="699"/>
        <item x="2929"/>
        <item x="3057"/>
        <item x="1937"/>
        <item x="2117"/>
        <item x="252"/>
        <item x="2219"/>
        <item x="2714"/>
        <item x="3146"/>
        <item x="2185"/>
        <item x="1242"/>
        <item x="3474"/>
        <item x="2447"/>
        <item x="4180"/>
        <item x="1115"/>
        <item x="3526"/>
        <item x="2069"/>
        <item x="2562"/>
        <item x="1259"/>
        <item x="4386"/>
        <item x="3121"/>
        <item x="2549"/>
        <item x="3045"/>
        <item x="325"/>
        <item x="1233"/>
        <item x="3929"/>
        <item x="4458"/>
        <item x="3699"/>
        <item x="561"/>
        <item x="3085"/>
        <item x="3523"/>
        <item x="4309"/>
        <item x="1946"/>
        <item x="1496"/>
        <item x="2676"/>
        <item x="2695"/>
        <item x="1519"/>
        <item x="2648"/>
        <item x="1994"/>
        <item x="1352"/>
        <item x="1503"/>
        <item x="350"/>
        <item x="2795"/>
        <item x="2368"/>
        <item x="447"/>
        <item x="1238"/>
        <item x="4950"/>
        <item x="2975"/>
        <item x="3938"/>
        <item x="4539"/>
        <item x="4068"/>
        <item x="3891"/>
        <item x="3798"/>
        <item x="2782"/>
        <item x="1922"/>
        <item x="218"/>
        <item x="3553"/>
        <item x="1232"/>
        <item x="1367"/>
        <item x="2960"/>
        <item x="1992"/>
        <item x="4405"/>
        <item x="1531"/>
        <item x="2067"/>
        <item x="3995"/>
        <item x="3219"/>
        <item x="2096"/>
        <item x="4618"/>
        <item x="855"/>
        <item x="4476"/>
        <item x="1755"/>
        <item x="1591"/>
        <item x="823"/>
        <item x="4022"/>
        <item x="2091"/>
        <item x="1056"/>
        <item x="1303"/>
        <item x="3282"/>
        <item x="4861"/>
        <item x="2769"/>
        <item x="1087"/>
        <item x="3211"/>
        <item x="2802"/>
        <item x="1268"/>
        <item x="703"/>
        <item x="3368"/>
        <item x="397"/>
        <item x="95"/>
        <item x="224"/>
        <item x="712"/>
        <item x="2854"/>
        <item x="454"/>
        <item x="3449"/>
        <item x="373"/>
        <item x="4486"/>
        <item x="3739"/>
        <item x="649"/>
        <item x="2249"/>
        <item x="1883"/>
        <item x="1733"/>
        <item x="904"/>
        <item x="2804"/>
        <item x="4027"/>
        <item x="3897"/>
        <item x="2227"/>
        <item x="2182"/>
        <item x="35"/>
        <item x="71"/>
        <item x="1273"/>
        <item x="164"/>
        <item x="3502"/>
        <item x="1295"/>
        <item x="1150"/>
        <item x="2618"/>
        <item x="3871"/>
        <item x="1163"/>
        <item x="3419"/>
        <item x="3766"/>
        <item x="2824"/>
        <item x="2285"/>
        <item x="3357"/>
        <item x="4013"/>
        <item x="1094"/>
        <item x="3230"/>
        <item x="3678"/>
        <item x="662"/>
        <item x="2858"/>
        <item x="3482"/>
        <item x="4122"/>
        <item x="4675"/>
        <item x="692"/>
        <item x="1070"/>
        <item x="2931"/>
        <item x="1662"/>
        <item x="4047"/>
        <item x="1628"/>
        <item x="799"/>
        <item x="27"/>
        <item x="2220"/>
        <item x="2043"/>
        <item x="2813"/>
        <item x="4044"/>
        <item x="3496"/>
        <item x="1071"/>
        <item x="3689"/>
        <item x="3284"/>
        <item x="1563"/>
        <item x="832"/>
        <item x="4964"/>
        <item x="42"/>
        <item x="1846"/>
        <item x="945"/>
        <item x="115"/>
        <item x="3918"/>
        <item x="2224"/>
        <item x="338"/>
        <item x="4864"/>
        <item x="2970"/>
        <item x="636"/>
        <item x="3068"/>
        <item x="4041"/>
        <item x="199"/>
        <item x="3764"/>
        <item x="571"/>
        <item x="2326"/>
        <item x="4186"/>
        <item x="4759"/>
        <item x="1708"/>
        <item x="2664"/>
        <item x="3328"/>
        <item x="2027"/>
        <item x="3401"/>
        <item x="954"/>
        <item x="4716"/>
        <item x="1231"/>
        <item x="3509"/>
        <item x="4100"/>
        <item x="3829"/>
        <item x="3140"/>
        <item x="4272"/>
        <item x="2592"/>
        <item x="189"/>
        <item x="930"/>
        <item x="2318"/>
        <item x="2209"/>
        <item x="2823"/>
        <item x="586"/>
        <item x="2639"/>
        <item x="1412"/>
        <item x="4717"/>
        <item x="4195"/>
        <item x="2525"/>
        <item x="4582"/>
        <item x="3594"/>
        <item x="3378"/>
        <item x="4127"/>
        <item x="3461"/>
        <item x="2872"/>
        <item x="72"/>
        <item x="852"/>
        <item x="877"/>
        <item x="4308"/>
        <item x="1005"/>
        <item x="2111"/>
        <item x="4484"/>
        <item x="3002"/>
        <item x="4189"/>
        <item x="2330"/>
        <item x="3726"/>
        <item x="3261"/>
        <item x="3228"/>
        <item x="4774"/>
        <item x="2483"/>
        <item x="1955"/>
        <item x="1116"/>
        <item x="4558"/>
        <item x="2602"/>
        <item x="2102"/>
        <item x="4722"/>
        <item x="94"/>
        <item x="564"/>
        <item x="203"/>
        <item x="4133"/>
        <item x="2255"/>
        <item x="3776"/>
        <item x="3020"/>
        <item x="3972"/>
        <item x="2848"/>
        <item x="924"/>
        <item x="3297"/>
        <item x="1769"/>
        <item x="4596"/>
        <item x="3924"/>
        <item x="2114"/>
        <item x="4933"/>
        <item x="129"/>
        <item x="569"/>
        <item x="197"/>
        <item x="4578"/>
        <item x="1220"/>
        <item x="2451"/>
        <item x="1049"/>
        <item x="498"/>
        <item x="828"/>
        <item x="989"/>
        <item x="1737"/>
        <item x="2277"/>
        <item x="4271"/>
        <item x="629"/>
        <item x="4423"/>
        <item x="2282"/>
        <item x="1382"/>
        <item x="4306"/>
        <item x="57"/>
        <item x="4810"/>
        <item x="4537"/>
        <item x="3323"/>
        <item x="113"/>
        <item x="4051"/>
        <item x="4771"/>
        <item x="3267"/>
        <item x="4905"/>
        <item x="3721"/>
        <item x="3552"/>
        <item x="4805"/>
        <item x="1156"/>
        <item x="2986"/>
        <item x="1822"/>
        <item x="486"/>
        <item x="3318"/>
        <item x="3586"/>
        <item x="4984"/>
        <item x="2657"/>
        <item x="1857"/>
        <item x="1469"/>
        <item x="1004"/>
        <item x="3268"/>
        <item x="2946"/>
        <item x="510"/>
        <item x="1601"/>
        <item x="2075"/>
        <item x="4709"/>
        <item x="1608"/>
        <item x="3930"/>
        <item x="4441"/>
        <item x="4636"/>
        <item x="4613"/>
        <item x="69"/>
        <item x="3076"/>
        <item x="3520"/>
        <item x="4012"/>
        <item x="3974"/>
        <item x="139"/>
        <item x="426"/>
        <item x="3436"/>
        <item x="4576"/>
        <item x="4256"/>
        <item x="1920"/>
        <item x="123"/>
        <item x="1431"/>
        <item x="2794"/>
        <item x="1983"/>
        <item x="1470"/>
        <item x="3252"/>
        <item x="1987"/>
        <item x="1138"/>
        <item x="111"/>
        <item x="2274"/>
        <item x="1716"/>
        <item x="4231"/>
        <item x="2110"/>
        <item x="4121"/>
        <item x="108"/>
        <item x="138"/>
        <item x="2052"/>
        <item x="2123"/>
        <item x="2584"/>
        <item x="462"/>
        <item x="3106"/>
        <item x="1595"/>
        <item x="659"/>
        <item x="2585"/>
        <item x="3907"/>
        <item x="2586"/>
        <item x="1689"/>
        <item x="1854"/>
        <item x="3495"/>
        <item x="4213"/>
        <item x="4283"/>
        <item x="4207"/>
        <item x="468"/>
        <item x="223"/>
        <item x="1739"/>
        <item x="2502"/>
        <item x="666"/>
        <item x="2132"/>
        <item x="4314"/>
        <item x="3746"/>
        <item x="850"/>
        <item x="2149"/>
        <item x="2063"/>
        <item x="2086"/>
        <item x="4817"/>
        <item x="4567"/>
        <item x="3333"/>
        <item x="2486"/>
        <item x="477"/>
        <item x="4333"/>
        <item x="3852"/>
        <item x="4813"/>
        <item x="4884"/>
        <item x="1964"/>
        <item x="4901"/>
        <item x="2058"/>
        <item x="1741"/>
        <item x="3630"/>
        <item x="3415"/>
        <item x="2920"/>
        <item x="1661"/>
        <item x="2347"/>
        <item x="4762"/>
        <item x="2127"/>
        <item x="4738"/>
        <item x="4161"/>
        <item x="1947"/>
        <item x="688"/>
        <item x="3570"/>
        <item x="1327"/>
        <item x="1013"/>
        <item x="334"/>
        <item x="4787"/>
        <item x="3622"/>
        <item x="4692"/>
        <item x="4185"/>
        <item x="752"/>
        <item x="1823"/>
        <item x="2841"/>
        <item x="4745"/>
        <item x="1355"/>
        <item x="31"/>
        <item x="3250"/>
        <item x="3353"/>
        <item x="1936"/>
        <item x="448"/>
        <item x="2635"/>
        <item x="4811"/>
        <item x="4650"/>
        <item x="107"/>
        <item x="908"/>
        <item x="3423"/>
        <item x="993"/>
        <item x="3932"/>
        <item x="4340"/>
        <item x="1369"/>
        <item x="2119"/>
        <item x="3065"/>
        <item x="1036"/>
        <item x="960"/>
        <item x="854"/>
        <item x="311"/>
        <item x="1615"/>
        <item x="2641"/>
        <item x="1895"/>
        <item x="3331"/>
        <item x="1717"/>
        <item x="3975"/>
        <item x="4323"/>
        <item x="2430"/>
        <item x="1390"/>
        <item x="3464"/>
        <item x="3468"/>
        <item x="2319"/>
        <item x="1214"/>
        <item x="4402"/>
        <item x="181"/>
        <item x="4358"/>
        <item x="3988"/>
        <item x="3346"/>
        <item x="1677"/>
        <item x="4568"/>
        <item x="4513"/>
        <item x="3366"/>
        <item x="4847"/>
        <item x="2137"/>
        <item x="332"/>
        <item x="1360"/>
        <item x="4978"/>
        <item x="105"/>
        <item x="3615"/>
        <item x="4371"/>
        <item x="4849"/>
        <item x="2098"/>
        <item x="1392"/>
        <item x="4015"/>
        <item x="4495"/>
        <item x="474"/>
        <item x="1441"/>
        <item x="2103"/>
        <item x="391"/>
        <item x="342"/>
        <item x="2369"/>
        <item x="4366"/>
        <item x="4792"/>
        <item x="851"/>
        <item x="2223"/>
        <item x="1518"/>
        <item x="282"/>
        <item x="1354"/>
        <item x="2575"/>
        <item x="4034"/>
        <item x="697"/>
        <item x="4870"/>
        <item x="1077"/>
        <item x="3961"/>
        <item x="1012"/>
        <item x="4136"/>
        <item x="3853"/>
        <item x="485"/>
        <item x="4120"/>
        <item x="1570"/>
        <item x="2689"/>
        <item x="4184"/>
        <item x="4720"/>
        <item x="2950"/>
        <item x="2706"/>
        <item x="560"/>
        <item x="4342"/>
        <item x="4291"/>
        <item x="4816"/>
        <item x="1727"/>
        <item x="4463"/>
        <item x="3867"/>
        <item x="1903"/>
        <item x="3467"/>
        <item x="3745"/>
        <item x="36"/>
        <item x="4682"/>
        <item x="419"/>
        <item x="1642"/>
        <item x="1256"/>
        <item x="190"/>
        <item x="3342"/>
        <item x="876"/>
        <item x="2628"/>
        <item x="2087"/>
        <item x="720"/>
        <item x="1548"/>
        <item x="2969"/>
        <item x="4560"/>
        <item x="663"/>
        <item x="12"/>
        <item x="1599"/>
        <item x="1427"/>
        <item x="2406"/>
        <item x="329"/>
        <item x="3740"/>
        <item x="2887"/>
        <item x="1467"/>
        <item x="3788"/>
        <item x="4229"/>
        <item x="1960"/>
        <item x="1568"/>
        <item x="2914"/>
        <item x="2915"/>
        <item x="4215"/>
        <item x="1691"/>
        <item x="4067"/>
        <item x="880"/>
        <item x="631"/>
        <item x="75"/>
        <item x="1762"/>
        <item x="83"/>
        <item x="3754"/>
        <item x="1162"/>
        <item x="2088"/>
        <item x="3237"/>
        <item x="789"/>
        <item x="2365"/>
        <item x="1015"/>
        <item x="3727"/>
        <item x="4179"/>
        <item x="4822"/>
        <item x="657"/>
        <item x="2563"/>
        <item x="1726"/>
        <item x="3477"/>
        <item x="1014"/>
        <item x="255"/>
        <item x="3531"/>
        <item x="4236"/>
        <item x="2171"/>
        <item x="4850"/>
        <item x="210"/>
        <item x="4935"/>
        <item x="4509"/>
        <item x="4848"/>
        <item x="2278"/>
        <item x="2436"/>
        <item x="3551"/>
        <item x="166"/>
        <item x="1902"/>
        <item x="2180"/>
        <item x="552"/>
        <item x="1721"/>
        <item x="2154"/>
        <item x="2163"/>
        <item x="1246"/>
        <item x="2196"/>
        <item x="4106"/>
        <item x="2353"/>
        <item x="2701"/>
        <item x="2725"/>
        <item x="2776"/>
        <item x="3299"/>
        <item x="3583"/>
        <item x="2396"/>
        <item x="327"/>
        <item x="316"/>
        <item x="3756"/>
        <item x="3576"/>
        <item x="73"/>
        <item x="3218"/>
        <item x="770"/>
        <item x="21"/>
        <item x="709"/>
        <item x="411"/>
        <item x="3229"/>
        <item x="1157"/>
        <item x="3370"/>
        <item x="4863"/>
        <item x="1282"/>
        <item x="1443"/>
        <item x="3773"/>
        <item x="3475"/>
        <item x="3682"/>
        <item x="3074"/>
        <item x="1461"/>
        <item x="2273"/>
        <item x="1750"/>
        <item x="3416"/>
        <item x="1410"/>
        <item x="1831"/>
        <item x="1001"/>
        <item x="2569"/>
        <item x="2651"/>
        <item x="3707"/>
        <item x="3631"/>
        <item x="76"/>
        <item x="259"/>
        <item x="1514"/>
        <item x="3592"/>
        <item x="2397"/>
        <item x="1694"/>
        <item x="3006"/>
        <item x="1931"/>
        <item x="634"/>
        <item x="3816"/>
        <item x="1294"/>
        <item x="2810"/>
        <item x="3943"/>
        <item x="2036"/>
        <item x="3557"/>
        <item x="2587"/>
        <item x="229"/>
        <item x="1018"/>
        <item x="2454"/>
        <item x="2596"/>
        <item x="1306"/>
        <item x="2686"/>
        <item x="4464"/>
        <item x="1297"/>
        <item x="2785"/>
        <item x="368"/>
        <item x="1523"/>
        <item x="621"/>
        <item x="2760"/>
        <item x="3066"/>
        <item x="594"/>
        <item x="2811"/>
        <item x="395"/>
        <item x="853"/>
        <item x="898"/>
        <item x="2166"/>
        <item x="2642"/>
        <item x="3504"/>
        <item x="4873"/>
        <item x="917"/>
        <item x="253"/>
        <item x="756"/>
        <item x="405"/>
        <item x="28"/>
        <item x="4500"/>
        <item x="858"/>
        <item x="2097"/>
        <item x="2420"/>
        <item x="184"/>
        <item x="1026"/>
        <item x="645"/>
        <item x="1336"/>
        <item x="2856"/>
        <item x="479"/>
        <item x="358"/>
        <item x="4712"/>
        <item x="3965"/>
        <item x="1245"/>
        <item x="2554"/>
        <item x="4174"/>
        <item x="4838"/>
        <item x="4348"/>
        <item x="4517"/>
        <item x="4088"/>
        <item x="3407"/>
        <item x="4976"/>
        <item x="979"/>
        <item x="1060"/>
        <item x="93"/>
        <item x="150"/>
        <item x="4096"/>
        <item x="3895"/>
        <item x="3613"/>
        <item x="2418"/>
        <item x="4891"/>
        <item x="386"/>
        <item x="2203"/>
        <item x="4465"/>
        <item x="41"/>
        <item x="2951"/>
        <item x="4940"/>
        <item x="4417"/>
        <item x="3815"/>
        <item x="760"/>
        <item x="1082"/>
        <item x="3433"/>
        <item x="4607"/>
        <item x="4529"/>
        <item x="2919"/>
        <item x="2911"/>
        <item x="4339"/>
        <item x="1236"/>
        <item x="3100"/>
        <item x="1325"/>
        <item x="2449"/>
        <item x="4888"/>
        <item x="609"/>
        <item x="500"/>
        <item x="2053"/>
        <item x="4729"/>
        <item x="4579"/>
        <item x="233"/>
        <item x="2494"/>
        <item x="4278"/>
        <item x="2826"/>
        <item x="1509"/>
        <item x="1118"/>
        <item x="3430"/>
        <item x="899"/>
        <item x="1488"/>
        <item x="2301"/>
        <item x="4812"/>
        <item x="516"/>
        <item x="3870"/>
        <item x="4899"/>
        <item x="655"/>
        <item x="3890"/>
        <item x="584"/>
        <item x="4750"/>
        <item x="3243"/>
        <item x="3720"/>
        <item x="1839"/>
        <item x="2372"/>
        <item x="242"/>
        <item x="4835"/>
        <item x="1035"/>
        <item x="257"/>
        <item x="4832"/>
        <item x="2965"/>
        <item x="2533"/>
        <item x="4162"/>
        <item x="2426"/>
        <item x="2147"/>
        <item x="3928"/>
        <item x="544"/>
        <item x="2407"/>
        <item x="439"/>
        <item x="1728"/>
        <item x="4702"/>
        <item x="1510"/>
        <item x="4860"/>
        <item x="1359"/>
        <item x="67"/>
        <item x="2019"/>
        <item x="757"/>
        <item x="4920"/>
        <item x="4747"/>
        <item x="4435"/>
        <item x="507"/>
        <item x="2287"/>
        <item x="626"/>
        <item x="4158"/>
        <item x="882"/>
        <item x="2248"/>
        <item x="212"/>
        <item x="142"/>
        <item x="1373"/>
        <item x="3137"/>
        <item x="1416"/>
        <item x="2840"/>
        <item x="3264"/>
        <item x="4992"/>
        <item x="495"/>
        <item x="3044"/>
        <item x="3629"/>
        <item x="347"/>
        <item x="222"/>
        <item x="192"/>
        <item x="292"/>
        <item x="863"/>
        <item x="2498"/>
        <item x="84"/>
        <item x="3640"/>
        <item x="1342"/>
        <item x="3510"/>
        <item x="804"/>
        <item x="4829"/>
        <item x="4795"/>
        <item x="1478"/>
        <item x="4900"/>
        <item x="3648"/>
        <item x="2702"/>
        <item x="2886"/>
        <item x="4556"/>
        <item x="4504"/>
        <item x="315"/>
        <item x="3161"/>
        <item x="4098"/>
        <item x="4580"/>
        <item x="773"/>
        <item x="3188"/>
        <item x="60"/>
        <item x="3911"/>
        <item x="2825"/>
        <item x="1398"/>
        <item x="3697"/>
        <item x="1586"/>
        <item x="103"/>
        <item x="2238"/>
        <item x="2232"/>
        <item x="4947"/>
        <item x="667"/>
        <item x="4791"/>
        <item x="2513"/>
        <item x="780"/>
        <item x="1972"/>
        <item x="1668"/>
        <item x="4635"/>
        <item x="2181"/>
        <item x="2489"/>
        <item x="2768"/>
        <item x="1428"/>
        <item x="3072"/>
        <item x="3722"/>
        <item x="3363"/>
        <item x="317"/>
        <item x="1930"/>
        <item x="1637"/>
        <item x="1185"/>
        <item x="1813"/>
        <item x="2104"/>
        <item x="2726"/>
        <item x="1536"/>
        <item x="293"/>
        <item x="2331"/>
        <item x="235"/>
        <item x="2625"/>
        <item x="100"/>
        <item x="1530"/>
        <item x="1790"/>
        <item x="4141"/>
        <item x="1301"/>
        <item x="4530"/>
        <item x="3882"/>
        <item x="935"/>
        <item x="4706"/>
        <item x="3976"/>
        <item x="289"/>
        <item x="4952"/>
        <item x="2604"/>
        <item x="4511"/>
        <item x="3472"/>
        <item x="1442"/>
        <item x="2550"/>
        <item x="4796"/>
        <item x="1408"/>
        <item x="3775"/>
        <item x="3638"/>
        <item x="3731"/>
        <item x="1933"/>
        <item x="136"/>
        <item x="475"/>
        <item x="1302"/>
        <item x="1811"/>
        <item x="1178"/>
        <item x="873"/>
        <item x="3202"/>
        <item x="4064"/>
        <item x="1746"/>
        <item x="617"/>
        <item x="1328"/>
        <item x="2452"/>
        <item x="2221"/>
        <item x="4363"/>
        <item x="950"/>
        <item x="3356"/>
        <item x="1038"/>
        <item x="1507"/>
        <item x="1622"/>
        <item x="1213"/>
        <item x="1986"/>
        <item x="2295"/>
        <item x="1095"/>
        <item x="1562"/>
        <item x="128"/>
        <item x="4289"/>
        <item x="445"/>
        <item x="2999"/>
        <item x="3132"/>
        <item x="4248"/>
        <item x="2482"/>
        <item x="3921"/>
        <item x="3977"/>
        <item x="2354"/>
        <item x="2033"/>
        <item x="1557"/>
        <item x="590"/>
        <item x="429"/>
        <item x="779"/>
        <item x="3783"/>
        <item x="430"/>
        <item x="2698"/>
        <item x="881"/>
        <item x="3450"/>
        <item x="2228"/>
        <item x="3914"/>
        <item x="1783"/>
        <item x="33"/>
        <item x="834"/>
        <item x="1618"/>
        <item x="4581"/>
        <item x="941"/>
        <item x="3980"/>
        <item x="2758"/>
        <item x="839"/>
        <item x="3093"/>
        <item x="251"/>
        <item x="2016"/>
        <item x="1487"/>
        <item x="3060"/>
        <item x="2161"/>
        <item x="4679"/>
        <item x="4508"/>
        <item x="50"/>
        <item x="1139"/>
        <item x="2126"/>
        <item x="2218"/>
        <item x="2783"/>
        <item x="2788"/>
        <item x="4911"/>
        <item x="4520"/>
        <item x="3684"/>
        <item x="3755"/>
        <item x="747"/>
        <item x="1"/>
        <item x="3291"/>
        <item x="1549"/>
        <item x="2564"/>
        <item x="3135"/>
        <item x="369"/>
        <item x="650"/>
        <item x="3062"/>
        <item x="2984"/>
        <item x="2082"/>
        <item x="2597"/>
        <item x="4924"/>
        <item x="4789"/>
        <item x="1204"/>
        <item x="3180"/>
        <item x="1105"/>
        <item x="1169"/>
        <item x="3826"/>
        <item x="2316"/>
        <item x="2613"/>
        <item x="1349"/>
        <item x="1092"/>
        <item x="3991"/>
        <item x="4883"/>
        <item x="2913"/>
        <item x="2142"/>
        <item x="2928"/>
        <item x="1435"/>
        <item x="2299"/>
        <item x="3172"/>
        <item x="3028"/>
        <item x="3508"/>
        <item x="4672"/>
        <item x="1602"/>
        <item x="4403"/>
        <item x="4646"/>
        <item x="3789"/>
        <item x="4593"/>
        <item x="3127"/>
        <item x="4420"/>
        <item x="1871"/>
        <item x="4569"/>
        <item x="3539"/>
        <item x="116"/>
        <item x="1686"/>
        <item x="2352"/>
        <item x="1313"/>
        <item x="361"/>
        <item x="2843"/>
        <item x="2332"/>
        <item x="1773"/>
        <item x="409"/>
        <item x="2242"/>
        <item x="3614"/>
        <item x="1475"/>
        <item x="4233"/>
        <item x="1310"/>
        <item x="1928"/>
        <item x="3058"/>
        <item x="286"/>
        <item x="4249"/>
        <item x="4786"/>
        <item x="2953"/>
        <item x="1607"/>
        <item x="1381"/>
        <item x="1272"/>
        <item x="3767"/>
        <item x="1508"/>
        <item x="3485"/>
        <item x="2784"/>
        <item x="1491"/>
        <item x="1136"/>
        <item x="2577"/>
        <item x="1407"/>
        <item x="3804"/>
        <item x="3585"/>
        <item x="420"/>
        <item x="2150"/>
        <item x="4430"/>
        <item x="1594"/>
        <item x="4312"/>
        <item x="1132"/>
        <item x="3900"/>
        <item x="3276"/>
        <item x="2094"/>
        <item x="3107"/>
        <item x="4647"/>
        <item x="3792"/>
        <item x="556"/>
        <item x="2636"/>
        <item x="3500"/>
        <item x="423"/>
        <item x="4461"/>
        <item x="3213"/>
        <item x="3444"/>
        <item x="635"/>
        <item x="841"/>
        <item x="3777"/>
        <item x="1172"/>
        <item x="4143"/>
        <item x="2814"/>
        <item x="1123"/>
        <item x="1613"/>
        <item x="3820"/>
        <item x="1635"/>
        <item x="2414"/>
        <item x="3834"/>
        <item x="3986"/>
        <item x="3728"/>
        <item x="2829"/>
        <item x="4621"/>
        <item x="3081"/>
        <item x="3142"/>
        <item x="2001"/>
        <item x="4370"/>
        <item x="4549"/>
        <item x="1106"/>
        <item x="2851"/>
        <item x="4204"/>
        <item x="3814"/>
        <item x="695"/>
        <item x="349"/>
        <item x="4962"/>
        <item x="616"/>
        <item x="1706"/>
        <item x="4046"/>
        <item x="2049"/>
        <item x="2204"/>
        <item x="1757"/>
        <item x="1976"/>
        <item x="249"/>
        <item x="597"/>
        <item x="3778"/>
        <item x="2987"/>
        <item x="4487"/>
        <item x="4429"/>
        <item x="3013"/>
        <item x="4599"/>
        <item x="2809"/>
        <item x="4337"/>
        <item x="3625"/>
        <item x="90"/>
        <item x="4409"/>
        <item x="2544"/>
        <item x="4117"/>
        <item x="4881"/>
        <item x="1239"/>
        <item x="202"/>
        <item x="2263"/>
        <item x="489"/>
        <item x="2145"/>
        <item x="2349"/>
        <item x="3719"/>
        <item x="472"/>
        <item x="3376"/>
        <item x="508"/>
        <item x="3841"/>
        <item x="2897"/>
        <item x="3089"/>
        <item x="4243"/>
        <item x="2439"/>
        <item x="4804"/>
        <item x="2845"/>
        <item x="1404"/>
        <item x="2614"/>
        <item x="2747"/>
        <item x="3130"/>
        <item x="825"/>
        <item x="2017"/>
        <item x="1792"/>
        <item x="3153"/>
        <item x="1003"/>
        <item x="4408"/>
        <item x="2508"/>
        <item x="600"/>
        <item x="2753"/>
        <item x="2421"/>
        <item x="3086"/>
        <item x="1350"/>
        <item x="1596"/>
        <item x="4274"/>
        <item x="1791"/>
        <item x="3886"/>
        <item x="3360"/>
        <item x="201"/>
        <item x="4042"/>
        <item x="1952"/>
        <item x="1205"/>
        <item x="4527"/>
        <item x="1800"/>
        <item x="492"/>
        <item x="742"/>
        <item x="4907"/>
        <item x="2748"/>
        <item x="4320"/>
        <item x="988"/>
        <item x="3283"/>
        <item x="771"/>
        <item x="1223"/>
        <item x="2683"/>
        <item x="3963"/>
        <item x="1674"/>
        <item x="1411"/>
        <item x="3832"/>
        <item x="1954"/>
        <item x="3119"/>
        <item x="2207"/>
        <item x="4998"/>
        <item x="971"/>
        <item x="2211"/>
        <item x="891"/>
        <item x="1050"/>
        <item x="2172"/>
        <item x="1120"/>
        <item x="1298"/>
        <item x="3680"/>
        <item x="4053"/>
        <item x="4379"/>
        <item x="4620"/>
        <item x="592"/>
        <item x="4736"/>
        <item x="3708"/>
        <item x="2792"/>
        <item x="2568"/>
        <item x="1472"/>
        <item x="4525"/>
        <item x="1343"/>
        <item x="2772"/>
        <item x="528"/>
        <item x="2189"/>
        <item x="3120"/>
        <item x="2022"/>
        <item x="248"/>
        <item x="3159"/>
        <item x="1524"/>
        <item x="4035"/>
        <item x="761"/>
        <item x="4190"/>
        <item x="3216"/>
        <item x="4657"/>
        <item x="2492"/>
        <item x="2118"/>
        <item x="4601"/>
        <item x="3663"/>
        <item x="4807"/>
        <item x="3983"/>
        <item x="3657"/>
        <item x="896"/>
        <item x="778"/>
        <item x="3662"/>
        <item x="3650"/>
        <item x="1779"/>
        <item x="414"/>
        <item x="4758"/>
        <item x="2667"/>
        <item x="3865"/>
        <item x="3610"/>
        <item x="323"/>
        <item x="4868"/>
        <item x="4909"/>
        <item x="1540"/>
        <item x="2693"/>
        <item x="4927"/>
        <item x="1457"/>
        <item x="3177"/>
        <item x="3670"/>
        <item x="730"/>
        <item x="1951"/>
        <item x="505"/>
        <item x="384"/>
        <item x="1175"/>
        <item x="1180"/>
        <item x="23"/>
        <item x="4414"/>
        <item x="185"/>
        <item x="3858"/>
        <item x="4544"/>
        <item x="2857"/>
        <item x="491"/>
        <item x="4773"/>
        <item x="4639"/>
        <item x="1344"/>
        <item x="2623"/>
        <item x="2164"/>
        <item x="1646"/>
        <item x="431"/>
        <item x="1043"/>
        <item x="2415"/>
        <item x="618"/>
        <item x="3750"/>
        <item x="3033"/>
        <item x="734"/>
        <item x="3479"/>
        <item x="4915"/>
        <item x="4392"/>
        <item x="3329"/>
        <item x="2796"/>
        <item x="1768"/>
        <item x="1690"/>
        <item x="927"/>
        <item x="2212"/>
        <item x="3545"/>
        <item x="3590"/>
        <item x="382"/>
        <item x="866"/>
        <item x="4893"/>
        <item x="1195"/>
        <item x="3866"/>
        <item x="2076"/>
        <item x="2423"/>
        <item x="403"/>
        <item x="2572"/>
        <item x="371"/>
        <item x="3874"/>
        <item x="2617"/>
        <item x="4470"/>
        <item x="4574"/>
        <item x="1042"/>
        <item x="1734"/>
        <item x="1266"/>
        <item x="2183"/>
        <item x="4038"/>
        <item x="319"/>
        <item x="3645"/>
        <item x="389"/>
        <item x="4781"/>
        <item x="2709"/>
        <item x="4049"/>
        <item x="1949"/>
        <item x="731"/>
        <item x="4007"/>
        <item x="1504"/>
        <item x="3951"/>
        <item x="4584"/>
        <item x="1240"/>
        <item x="2551"/>
        <item x="3483"/>
        <item x="2699"/>
        <item x="3277"/>
        <item x="3340"/>
        <item x="1119"/>
        <item x="172"/>
        <item x="1543"/>
        <item x="4732"/>
        <item x="1738"/>
        <item x="4770"/>
        <item x="4698"/>
        <item x="1357"/>
        <item x="2028"/>
        <item x="3454"/>
        <item x="4823"/>
        <item x="3827"/>
        <item x="3117"/>
        <item x="3565"/>
        <item x="4261"/>
        <item x="3344"/>
        <item x="2943"/>
        <item x="3916"/>
        <item x="157"/>
        <item x="1735"/>
        <item x="3049"/>
        <item x="3286"/>
        <item x="1915"/>
        <item x="2741"/>
        <item x="4693"/>
        <item x="2955"/>
        <item x="352"/>
        <item x="2032"/>
        <item x="2632"/>
        <item x="418"/>
        <item x="4280"/>
        <item x="1031"/>
        <item x="4160"/>
        <item x="3051"/>
        <item x="478"/>
        <item x="156"/>
        <item x="4303"/>
        <item x="1575"/>
        <item x="3533"/>
        <item x="3133"/>
        <item x="4724"/>
        <item x="4052"/>
        <item x="450"/>
        <item x="3042"/>
        <item x="3453"/>
        <item x="3653"/>
        <item x="1917"/>
        <item x="283"/>
        <item x="4825"/>
        <item x="1371"/>
        <item x="4799"/>
        <item x="2542"/>
        <item x="4999"/>
        <item x="4434"/>
        <item x="3311"/>
        <item x="1657"/>
        <item x="4066"/>
        <item x="3724"/>
        <item x="2503"/>
        <item x="1845"/>
        <item x="1722"/>
        <item x="2800"/>
        <item x="262"/>
        <item x="1801"/>
        <item x="3599"/>
        <item x="936"/>
        <item x="4062"/>
        <item x="1916"/>
        <item x="4114"/>
        <item x="3390"/>
        <item x="3253"/>
        <item x="1179"/>
        <item x="1803"/>
        <item x="4921"/>
        <item x="1269"/>
        <item x="565"/>
        <item x="1989"/>
        <item x="1051"/>
        <item x="1843"/>
        <item x="3498"/>
        <item x="4948"/>
        <item x="4222"/>
        <item x="4004"/>
        <item x="4548"/>
        <item x="532"/>
        <item x="4197"/>
        <item x="1140"/>
        <item x="4564"/>
        <item x="3471"/>
        <item x="1069"/>
        <item x="4929"/>
        <item x="4756"/>
        <item x="1215"/>
        <item x="4039"/>
        <item x="1787"/>
        <item x="3839"/>
        <item x="3154"/>
        <item x="3476"/>
        <item x="2257"/>
        <item x="3040"/>
        <item x="2168"/>
        <item x="473"/>
        <item x="4378"/>
        <item x="1287"/>
        <item x="3055"/>
        <item x="1160"/>
        <item x="399"/>
        <item x="1758"/>
        <item x="2831"/>
        <item x="4597"/>
        <item x="4987"/>
        <item x="1736"/>
        <item x="4449"/>
        <item x="4084"/>
        <item x="4828"/>
        <item x="4892"/>
        <item x="109"/>
        <item x="3239"/>
        <item x="984"/>
        <item x="1048"/>
        <item x="967"/>
        <item x="1299"/>
        <item x="3647"/>
        <item x="518"/>
        <item x="2751"/>
        <item x="4545"/>
        <item x="925"/>
        <item x="794"/>
        <item x="1630"/>
        <item x="4775"/>
        <item x="2581"/>
        <item x="1853"/>
        <item x="4151"/>
        <item x="1513"/>
        <item x="2499"/>
        <item x="3672"/>
        <item x="2616"/>
        <item x="4216"/>
        <item x="1494"/>
        <item x="1652"/>
        <item x="3569"/>
        <item x="4227"/>
        <item x="3733"/>
        <item x="1117"/>
        <item x="2892"/>
        <item x="2071"/>
        <item x="3760"/>
        <item x="3735"/>
        <item x="2560"/>
        <item x="4295"/>
        <item x="1667"/>
        <item x="3973"/>
        <item x="2828"/>
        <item x="3706"/>
        <item x="1763"/>
        <item x="227"/>
        <item x="1206"/>
        <item x="1882"/>
        <item x="3736"/>
        <item x="1566"/>
        <item x="511"/>
        <item x="3403"/>
        <item x="160"/>
        <item x="4897"/>
        <item x="957"/>
        <item x="2968"/>
        <item x="3700"/>
        <item x="682"/>
        <item x="2859"/>
        <item x="2317"/>
        <item x="2807"/>
        <item x="4412"/>
        <item x="513"/>
        <item x="1835"/>
        <item x="2669"/>
        <item x="598"/>
        <item x="3514"/>
        <item x="4943"/>
        <item x="3473"/>
        <item x="466"/>
        <item x="1423"/>
        <item x="1611"/>
        <item x="641"/>
        <item x="1978"/>
        <item x="1572"/>
        <item x="2254"/>
        <item x="213"/>
        <item x="4264"/>
        <item x="872"/>
        <item x="303"/>
        <item x="154"/>
        <item x="2346"/>
        <item x="1144"/>
        <item x="3465"/>
        <item x="3385"/>
        <item x="4391"/>
        <item x="1712"/>
        <item x="2106"/>
        <item x="2649"/>
        <item x="2453"/>
        <item x="3621"/>
        <item x="3126"/>
        <item x="2908"/>
        <item x="583"/>
        <item x="2402"/>
        <item x="838"/>
        <item x="1030"/>
        <item x="2197"/>
        <item x="1589"/>
        <item x="1669"/>
        <item x="4075"/>
        <item x="926"/>
        <item x="1918"/>
        <item x="587"/>
        <item x="610"/>
        <item x="3651"/>
        <item x="4946"/>
        <item x="656"/>
        <item x="312"/>
        <item x="97"/>
        <item x="2434"/>
        <item x="2361"/>
        <item x="653"/>
        <item x="2268"/>
        <item x="2876"/>
        <item x="1372"/>
        <item x="1186"/>
        <item x="4089"/>
        <item x="1890"/>
        <item x="2873"/>
        <item x="2435"/>
        <item x="4282"/>
        <item x="4819"/>
        <item x="3554"/>
        <item x="3163"/>
        <item x="1271"/>
        <item x="18"/>
        <item x="1335"/>
        <item x="2073"/>
        <item x="4645"/>
        <item x="3227"/>
        <item x="4157"/>
        <item x="4689"/>
        <item x="3578"/>
        <item x="3220"/>
        <item x="1970"/>
        <item x="1925"/>
        <item x="4783"/>
        <item x="2852"/>
        <item x="3507"/>
        <item x="918"/>
        <item x="1956"/>
        <item x="1460"/>
        <item x="4074"/>
        <item x="4534"/>
        <item x="2193"/>
        <item x="1861"/>
        <item x="1462"/>
        <item x="1440"/>
        <item x="3618"/>
        <item x="4977"/>
        <item x="4374"/>
        <item x="660"/>
        <item x="3567"/>
        <item x="2867"/>
        <item x="1247"/>
        <item x="939"/>
        <item x="4286"/>
        <item x="4489"/>
        <item x="3446"/>
        <item x="175"/>
        <item x="2634"/>
        <item x="4837"/>
        <item x="1188"/>
        <item x="3413"/>
        <item x="3725"/>
        <item x="921"/>
        <item x="1638"/>
        <item x="974"/>
        <item x="1644"/>
        <item x="2444"/>
        <item x="1875"/>
        <item x="1639"/>
        <item x="3803"/>
        <item x="1383"/>
        <item x="700"/>
        <item x="3845"/>
        <item x="4304"/>
        <item x="4131"/>
        <item x="2790"/>
        <item x="2477"/>
        <item x="4587"/>
        <item x="4240"/>
        <item x="4055"/>
        <item x="3259"/>
        <item x="1134"/>
        <item x="4164"/>
        <item x="2653"/>
        <item x="3794"/>
        <item x="4615"/>
        <item x="1732"/>
        <item x="1966"/>
        <item x="1362"/>
        <item x="2912"/>
        <item x="909"/>
        <item x="4969"/>
        <item x="3139"/>
        <item x="976"/>
        <item x="2583"/>
        <item x="4033"/>
        <item x="4541"/>
        <item x="791"/>
        <item x="4250"/>
        <item x="1288"/>
        <item x="4305"/>
        <item x="4624"/>
        <item x="4422"/>
        <item x="806"/>
        <item x="3587"/>
        <item x="4866"/>
        <item x="578"/>
        <item x="4168"/>
        <item x="4845"/>
        <item x="2599"/>
        <item x="1837"/>
        <item x="963"/>
        <item x="4726"/>
        <item x="1619"/>
        <item x="2178"/>
        <item x="4059"/>
        <item x="2240"/>
        <item x="4338"/>
        <item x="1850"/>
        <item x="2366"/>
        <item x="2619"/>
        <item x="530"/>
        <item x="1415"/>
        <item x="3609"/>
        <item x="3904"/>
        <item x="678"/>
        <item x="4008"/>
        <item x="2281"/>
        <item x="4115"/>
        <item x="3271"/>
        <item x="4497"/>
        <item x="1682"/>
        <item x="2552"/>
        <item x="4588"/>
        <item x="2152"/>
        <item x="1585"/>
        <item x="1742"/>
        <item x="277"/>
        <item x="1196"/>
        <item x="715"/>
        <item x="4181"/>
        <item x="1473"/>
        <item x="2930"/>
        <item x="2338"/>
        <item x="3573"/>
        <item x="1923"/>
        <item x="2341"/>
        <item x="654"/>
        <item x="744"/>
        <item x="3765"/>
        <item x="2893"/>
        <item x="946"/>
        <item x="1182"/>
        <item x="221"/>
        <item x="1243"/>
        <item x="4401"/>
        <item x="4343"/>
        <item x="1429"/>
        <item x="4885"/>
        <item x="2045"/>
        <item x="3673"/>
        <item x="4407"/>
        <item x="3273"/>
        <item x="3772"/>
        <item x="1908"/>
        <item x="4711"/>
        <item x="1445"/>
        <item x="2694"/>
        <item x="3665"/>
        <item x="3538"/>
        <item x="2258"/>
        <item x="1065"/>
        <item x="3487"/>
        <item x="2283"/>
        <item x="2200"/>
        <item x="2412"/>
        <item x="2456"/>
        <item x="3905"/>
        <item x="1817"/>
        <item x="4242"/>
        <item x="1400"/>
        <item x="2398"/>
        <item x="2514"/>
        <item x="3394"/>
        <item x="4037"/>
        <item x="933"/>
        <item x="1664"/>
        <item x="3742"/>
        <item x="3184"/>
        <item x="2443"/>
        <item x="4438"/>
        <item x="1581"/>
        <item x="570"/>
        <item x="209"/>
        <item x="830"/>
        <item x="470"/>
        <item x="3266"/>
        <item x="1135"/>
        <item x="3113"/>
        <item x="1439"/>
        <item x="2764"/>
        <item x="1558"/>
        <item x="675"/>
        <item x="2527"/>
        <item x="2334"/>
        <item x="4482"/>
        <item x="4583"/>
        <item x="1409"/>
        <item x="1985"/>
        <item x="34"/>
        <item x="4228"/>
        <item x="1699"/>
        <item x="525"/>
        <item x="4665"/>
        <item x="2658"/>
        <item x="1161"/>
        <item x="1480"/>
        <item x="1385"/>
        <item x="537"/>
        <item x="934"/>
        <item x="1080"/>
        <item x="1567"/>
        <item x="2557"/>
        <item x="266"/>
        <item x="2938"/>
        <item x="155"/>
        <item x="1745"/>
        <item x="13"/>
        <item x="4265"/>
        <item x="4201"/>
        <item x="1025"/>
        <item x="2834"/>
        <item x="2290"/>
        <item x="1131"/>
        <item x="4050"/>
        <item x="2846"/>
        <item x="3304"/>
        <item x="2994"/>
        <item x="3919"/>
        <item x="997"/>
        <item x="4421"/>
        <item x="4629"/>
        <item x="4966"/>
        <item x="245"/>
        <item x="1399"/>
        <item x="3105"/>
        <item x="2883"/>
        <item x="2578"/>
        <item x="640"/>
        <item x="1959"/>
        <item x="3321"/>
        <item x="2042"/>
        <item x="503"/>
        <item x="1170"/>
        <item x="3612"/>
        <item x="2603"/>
        <item x="4175"/>
        <item x="2275"/>
        <item x="2448"/>
        <item x="2428"/>
        <item x="4447"/>
        <item x="3422"/>
        <item x="1576"/>
        <item x="4637"/>
        <item x="1559"/>
        <item x="577"/>
        <item x="1749"/>
        <item x="1006"/>
        <item x="755"/>
        <item x="3732"/>
        <item x="4290"/>
        <item x="2537"/>
        <item x="1454"/>
        <item x="404"/>
        <item x="1941"/>
        <item x="3199"/>
        <item x="232"/>
        <item x="1620"/>
        <item x="3534"/>
        <item x="2739"/>
        <item x="3122"/>
        <item x="3274"/>
        <item x="1997"/>
        <item x="2479"/>
        <item x="3396"/>
        <item x="4806"/>
        <item x="3452"/>
        <item x="250"/>
        <item x="4376"/>
        <item x="4622"/>
        <item x="2231"/>
        <item x="3427"/>
        <item x="3069"/>
        <item x="4093"/>
        <item x="2148"/>
        <item x="4703"/>
        <item x="810"/>
        <item x="782"/>
        <item x="4214"/>
        <item x="3849"/>
        <item x="2153"/>
        <item x="77"/>
        <item x="868"/>
        <item x="4226"/>
        <item x="897"/>
        <item x="1678"/>
        <item x="3031"/>
        <item x="2359"/>
        <item x="4991"/>
        <item x="1650"/>
        <item x="1008"/>
        <item x="2971"/>
        <item x="4235"/>
        <item x="1304"/>
        <item x="3521"/>
        <item x="1705"/>
        <item x="219"/>
        <item x="4590"/>
        <item x="3067"/>
        <item x="407"/>
        <item x="2157"/>
        <item x="3186"/>
        <item x="795"/>
        <item x="2321"/>
        <item x="2487"/>
        <item x="1906"/>
        <item x="1888"/>
        <item x="2377"/>
        <item x="3046"/>
        <item x="2771"/>
        <item x="3958"/>
        <item x="3094"/>
        <item x="460"/>
        <item x="2340"/>
        <item x="2998"/>
        <item x="2025"/>
        <item x="4237"/>
        <item x="3809"/>
        <item x="3054"/>
        <item x="4566"/>
        <item x="4932"/>
        <item x="1878"/>
        <item x="260"/>
        <item x="3029"/>
        <item x="558"/>
        <item x="2481"/>
        <item x="3021"/>
        <item x="3198"/>
        <item x="4563"/>
        <item x="2348"/>
        <item x="4772"/>
        <item x="3343"/>
        <item x="4416"/>
        <item x="1816"/>
        <item x="367"/>
        <item x="10"/>
        <item x="2057"/>
        <item x="2467"/>
        <item x="2532"/>
        <item x="2944"/>
        <item x="4263"/>
        <item x="1919"/>
        <item x="2573"/>
        <item x="80"/>
        <item x="4625"/>
        <item x="78"/>
        <item x="3686"/>
        <item x="4718"/>
        <item x="985"/>
        <item x="3771"/>
        <item x="894"/>
        <item x="487"/>
        <item x="4192"/>
        <item x="2215"/>
        <item x="4617"/>
        <item x="732"/>
        <item x="46"/>
        <item x="1914"/>
        <item x="2762"/>
        <item x="3309"/>
        <item x="1314"/>
        <item x="2074"/>
        <item x="2485"/>
        <item x="746"/>
        <item x="52"/>
        <item x="4475"/>
        <item x="2201"/>
        <item x="625"/>
        <item x="658"/>
        <item x="4906"/>
        <item x="1465"/>
        <item x="693"/>
        <item x="140"/>
        <item x="4532"/>
        <item x="3022"/>
        <item x="3303"/>
        <item x="4785"/>
        <item x="1786"/>
        <item x="1174"/>
        <item x="4244"/>
        <item x="1347"/>
        <item x="2610"/>
        <item x="2235"/>
        <item x="1645"/>
        <item x="4824"/>
        <item x="2261"/>
        <item x="3233"/>
        <item x="55"/>
        <item x="1420"/>
        <item x="3319"/>
        <item x="2259"/>
        <item x="1058"/>
        <item x="3206"/>
        <item x="2869"/>
        <item x="3492"/>
        <item x="4655"/>
        <item x="4968"/>
        <item x="1711"/>
        <item x="2081"/>
        <item x="4014"/>
        <item x="765"/>
        <item x="3703"/>
        <item x="4886"/>
        <item x="3345"/>
        <item x="82"/>
        <item x="4225"/>
        <item x="360"/>
        <item x="1784"/>
        <item x="1258"/>
        <item x="3933"/>
        <item x="3899"/>
        <item x="4658"/>
        <item x="1007"/>
        <item x="3144"/>
        <item x="191"/>
        <item x="146"/>
        <item x="547"/>
        <item x="3295"/>
        <item x="3026"/>
        <item x="4605"/>
        <item x="2932"/>
        <item x="1977"/>
        <item x="3571"/>
        <item x="4026"/>
        <item x="4344"/>
        <item x="2504"/>
        <item x="3990"/>
        <item x="4208"/>
        <item x="2924"/>
        <item x="3043"/>
        <item x="4281"/>
        <item x="708"/>
        <item x="3855"/>
        <item x="4112"/>
        <item x="3442"/>
        <item x="196"/>
        <item x="3716"/>
        <item x="1011"/>
        <item x="1103"/>
        <item x="2759"/>
        <item x="4902"/>
        <item x="3854"/>
        <item x="2605"/>
        <item x="2253"/>
        <item x="2276"/>
        <item x="1193"/>
        <item x="2478"/>
        <item x="4317"/>
        <item x="1938"/>
        <item x="1731"/>
        <item x="2471"/>
        <item x="4949"/>
        <item x="1713"/>
        <item x="3511"/>
        <item x="1842"/>
        <item x="3320"/>
        <item x="2179"/>
        <item x="118"/>
        <item x="427"/>
        <item x="417"/>
        <item x="2730"/>
        <item x="441"/>
        <item x="1489"/>
        <item x="1016"/>
        <item x="4748"/>
        <item x="2850"/>
        <item x="3968"/>
        <item x="4437"/>
        <item x="278"/>
        <item x="1621"/>
        <item x="4551"/>
        <item x="3781"/>
        <item x="4397"/>
        <item x="1772"/>
        <item x="3235"/>
        <item x="198"/>
        <item x="2903"/>
        <item x="1569"/>
        <item x="3837"/>
        <item x="3201"/>
        <item x="1663"/>
        <item x="4287"/>
        <item x="3428"/>
        <item x="3761"/>
        <item x="2099"/>
        <item x="2993"/>
        <item x="1756"/>
        <item x="3842"/>
        <item x="2385"/>
        <item x="2466"/>
        <item x="831"/>
        <item x="231"/>
        <item x="4803"/>
        <item x="3555"/>
        <item x="4989"/>
        <item x="2120"/>
        <item x="1806"/>
        <item x="1551"/>
        <item x="798"/>
        <item x="3196"/>
        <item x="2068"/>
        <item x="2637"/>
        <item x="4169"/>
        <item x="4276"/>
        <item x="3830"/>
        <item x="1525"/>
        <item x="857"/>
        <item x="3642"/>
        <item x="1743"/>
        <item x="2595"/>
        <item x="4456"/>
        <item x="1356"/>
        <item x="2038"/>
        <item x="4176"/>
        <item x="4479"/>
        <item x="2727"/>
        <item x="3455"/>
        <item x="3445"/>
        <item x="3301"/>
        <item x="2050"/>
        <item x="1064"/>
        <item x="2457"/>
        <item x="20"/>
        <item x="4938"/>
        <item x="3402"/>
        <item x="671"/>
        <item x="3768"/>
        <item x="3959"/>
        <item x="2272"/>
        <item x="4148"/>
        <item x="2939"/>
        <item x="1578"/>
        <item x="572"/>
        <item x="4575"/>
        <item x="3846"/>
        <item x="4206"/>
        <item x="698"/>
        <item x="239"/>
        <item x="3275"/>
        <item x="3494"/>
        <item x="216"/>
        <item x="1270"/>
        <item x="344"/>
        <item x="4768"/>
        <item x="1493"/>
        <item x="531"/>
        <item x="2630"/>
        <item x="824"/>
        <item x="322"/>
        <item x="1345"/>
        <item x="763"/>
        <item x="3181"/>
        <item x="3785"/>
        <item x="424"/>
        <item x="2437"/>
        <item x="553"/>
        <item x="1207"/>
        <item x="3863"/>
        <item x="4178"/>
        <item x="826"/>
        <item x="639"/>
        <item x="1402"/>
        <item x="4869"/>
        <item x="1348"/>
        <item x="1537"/>
        <item x="3934"/>
        <item x="4925"/>
        <item x="2122"/>
        <item x="4552"/>
        <item x="1181"/>
        <item x="3112"/>
        <item x="1021"/>
        <item x="3226"/>
        <item x="3244"/>
        <item x="545"/>
        <item x="725"/>
        <item x="4782"/>
        <item x="2890"/>
        <item x="3879"/>
        <item x="328"/>
        <item x="931"/>
        <item x="1177"/>
        <item x="4492"/>
        <item x="3607"/>
        <item x="807"/>
        <item x="2523"/>
        <item x="2910"/>
        <item x="3197"/>
        <item x="2357"/>
        <item x="1971"/>
        <item x="3063"/>
        <item x="3661"/>
        <item x="4382"/>
        <item x="2090"/>
        <item x="2133"/>
        <item x="1468"/>
        <item x="3210"/>
        <item x="4784"/>
        <item x="290"/>
        <item x="3810"/>
        <item x="22"/>
        <item x="3831"/>
        <item x="3818"/>
        <item x="4330"/>
        <item x="1463"/>
        <item x="291"/>
        <item x="1076"/>
        <item x="959"/>
        <item x="2136"/>
        <item x="4538"/>
        <item x="170"/>
        <item x="3400"/>
        <item x="2593"/>
        <item x="3441"/>
        <item x="4559"/>
        <item x="1252"/>
        <item x="2798"/>
        <item x="4990"/>
        <item x="533"/>
        <item x="2756"/>
        <item x="3850"/>
        <item x="2431"/>
        <item x="2500"/>
        <item x="2294"/>
        <item x="3025"/>
        <item x="1969"/>
        <item x="4704"/>
        <item x="51"/>
        <item x="4436"/>
        <item x="1113"/>
        <item x="4146"/>
        <item x="4651"/>
        <item x="2899"/>
        <item x="574"/>
        <item x="4360"/>
        <item x="1751"/>
        <item x="4753"/>
        <item x="994"/>
        <item x="1528"/>
        <item x="1809"/>
        <item x="2626"/>
        <item x="1580"/>
        <item x="26"/>
        <item x="3438"/>
        <item x="3759"/>
        <item x="3071"/>
        <item x="1107"/>
        <item x="743"/>
        <item x="92"/>
        <item x="64"/>
        <item x="4315"/>
        <item x="4678"/>
        <item x="4325"/>
        <item x="4060"/>
        <item x="2362"/>
        <item x="4649"/>
        <item x="3080"/>
        <item x="2830"/>
        <item x="4818"/>
        <item x="295"/>
        <item x="2328"/>
        <item x="3241"/>
        <item x="1024"/>
        <item x="4763"/>
        <item x="1810"/>
        <item x="1832"/>
        <item x="2922"/>
        <item x="3221"/>
        <item x="1358"/>
        <item x="2480"/>
        <item x="2600"/>
        <item x="3696"/>
        <item x="4155"/>
        <item x="4859"/>
        <item x="745"/>
        <item x="4445"/>
        <item x="2878"/>
        <item x="972"/>
        <item x="3178"/>
        <item x="4626"/>
        <item x="1044"/>
        <item x="149"/>
        <item x="4145"/>
        <item x="2729"/>
        <item x="4321"/>
        <item x="1315"/>
        <item x="1225"/>
        <item x="4802"/>
        <item x="1825"/>
        <item x="4631"/>
        <item x="3337"/>
        <item x="4001"/>
        <item x="3116"/>
        <item x="3335"/>
        <item x="1267"/>
        <item x="152"/>
        <item x="3823"/>
        <item x="4879"/>
        <item x="1158"/>
        <item x="3387"/>
        <item x="3964"/>
        <item x="3424"/>
        <item x="3285"/>
        <item x="3281"/>
        <item x="2691"/>
        <item x="4073"/>
        <item x="4268"/>
        <item x="2880"/>
        <item x="421"/>
        <item x="1778"/>
        <item x="173"/>
        <item x="1795"/>
        <item x="3658"/>
        <item x="2956"/>
        <item x="356"/>
        <item x="4609"/>
        <item x="1127"/>
        <item x="1285"/>
        <item x="2774"/>
        <item x="230"/>
        <item x="1679"/>
        <item x="2109"/>
        <item x="1227"/>
        <item x="2138"/>
        <item x="3151"/>
        <item x="1583"/>
        <item x="3257"/>
        <item x="3996"/>
        <item x="2524"/>
        <item x="4669"/>
        <item x="1089"/>
        <item x="4980"/>
        <item x="304"/>
        <item x="1451"/>
        <item x="4177"/>
        <item x="2570"/>
        <item x="1230"/>
        <item x="728"/>
        <item x="3877"/>
        <item x="4258"/>
        <item x="4610"/>
        <item x="2089"/>
        <item x="2054"/>
        <item x="267"/>
        <item x="2383"/>
        <item x="2884"/>
        <item x="2646"/>
        <item x="1393"/>
        <item x="3102"/>
        <item x="3800"/>
        <item x="1687"/>
        <item x="2336"/>
        <item x="3898"/>
        <item x="1292"/>
        <item x="3375"/>
        <item x="3901"/>
        <item x="4710"/>
        <item x="130"/>
        <item x="1715"/>
        <item x="1862"/>
        <item x="514"/>
        <item x="620"/>
        <item x="3748"/>
        <item x="2506"/>
        <item x="2419"/>
        <item x="3749"/>
        <item x="1753"/>
        <item x="1368"/>
        <item x="63"/>
        <item x="1114"/>
        <item x="3491"/>
        <item x="2967"/>
        <item x="3300"/>
        <item x="4743"/>
        <item x="121"/>
        <item x="2083"/>
        <item x="4099"/>
        <item x="2177"/>
        <item x="540"/>
        <item x="1856"/>
        <item x="406"/>
        <item x="4554"/>
        <item x="2716"/>
        <item x="2770"/>
        <item x="3627"/>
        <item x="1433"/>
        <item x="3920"/>
        <item x="4313"/>
        <item x="2144"/>
        <item x="2390"/>
        <item x="268"/>
        <item x="2937"/>
        <item x="2010"/>
        <item x="3018"/>
        <item x="1714"/>
        <item x="1802"/>
        <item x="4125"/>
        <item x="969"/>
        <item x="458"/>
        <item x="2323"/>
        <item x="3005"/>
        <item x="713"/>
        <item x="4983"/>
        <item x="865"/>
        <item x="4826"/>
        <item x="4533"/>
        <item x="2871"/>
        <item x="1122"/>
        <item x="1629"/>
        <item x="4648"/>
        <item x="3157"/>
        <item x="4418"/>
        <item x="3270"/>
        <item x="1881"/>
        <item x="893"/>
        <item x="2411"/>
        <item x="4365"/>
        <item x="2879"/>
        <item x="4085"/>
        <item x="3537"/>
        <item x="2539"/>
        <item x="785"/>
        <item x="2262"/>
        <item x="496"/>
        <item x="3348"/>
        <item x="2473"/>
        <item x="1165"/>
        <item x="4857"/>
        <item x="3505"/>
        <item x="1830"/>
        <item x="204"/>
        <item x="4979"/>
        <item x="3408"/>
        <item x="3380"/>
        <item x="812"/>
        <item x="387"/>
        <item x="4446"/>
        <item x="3601"/>
        <item x="425"/>
        <item x="4521"/>
        <item x="2156"/>
        <item x="1820"/>
        <item x="3393"/>
        <item x="4904"/>
        <item x="3170"/>
        <item x="2315"/>
        <item x="4701"/>
        <item x="3097"/>
        <item x="1912"/>
        <item x="3620"/>
        <item x="1780"/>
        <item x="4251"/>
        <item x="4908"/>
        <item x="333"/>
        <item x="938"/>
        <item x="4056"/>
        <item x="1309"/>
        <item x="1573"/>
        <item x="279"/>
        <item x="4955"/>
        <item x="4267"/>
        <item x="1111"/>
        <item x="4681"/>
        <item x="4288"/>
        <item x="2746"/>
        <item x="3315"/>
        <item x="2214"/>
        <item x="4603"/>
        <item x="821"/>
        <item x="1851"/>
        <item x="1516"/>
        <item x="3251"/>
        <item x="1203"/>
        <item x="4619"/>
        <item x="3166"/>
        <item x="1074"/>
        <item x="4331"/>
        <item x="1609"/>
        <item x="3623"/>
        <item x="336"/>
        <item x="762"/>
        <item x="4919"/>
        <item x="1532"/>
        <item x="1794"/>
        <item x="193"/>
        <item x="611"/>
        <item x="2847"/>
        <item x="674"/>
        <item x="287"/>
        <item x="4063"/>
        <item x="1929"/>
        <item x="3457"/>
        <item x="4109"/>
        <item x="2654"/>
        <item x="1479"/>
        <item x="1939"/>
        <item x="2673"/>
        <item x="4239"/>
        <item x="1993"/>
        <item x="4200"/>
        <item x="285"/>
        <item x="131"/>
        <item x="1834"/>
        <item x="2559"/>
        <item x="4023"/>
        <item x="3860"/>
        <item x="1075"/>
        <item x="3061"/>
        <item x="1626"/>
        <item x="4577"/>
        <item x="599"/>
        <item x="551"/>
        <item x="2410"/>
        <item x="2308"/>
        <item x="4652"/>
        <item x="145"/>
        <item x="1610"/>
        <item x="2060"/>
        <item x="3355"/>
        <item x="3549"/>
        <item x="1782"/>
        <item x="4415"/>
        <item x="497"/>
        <item x="2256"/>
        <item x="1159"/>
        <item x="3847"/>
        <item x="843"/>
        <item x="1865"/>
        <item x="300"/>
        <item x="3411"/>
        <item x="3802"/>
        <item x="2417"/>
        <item x="781"/>
        <item x="515"/>
        <item x="3183"/>
        <item x="1924"/>
        <item x="1577"/>
        <item x="4740"/>
        <item x="687"/>
        <item x="481"/>
        <item x="1210"/>
        <item x="1474"/>
        <item x="4209"/>
        <item x="4494"/>
        <item x="413"/>
        <item x="1704"/>
        <item x="4854"/>
        <item x="1052"/>
        <item x="3786"/>
        <item x="4230"/>
        <item x="4642"/>
        <item x="2891"/>
        <item x="4135"/>
        <item x="2024"/>
        <item x="1696"/>
        <item x="3488"/>
        <item x="3425"/>
        <item x="886"/>
        <item x="2705"/>
        <item x="1281"/>
        <item x="3258"/>
        <item x="2638"/>
        <item x="308"/>
        <item x="1555"/>
        <item x="463"/>
        <item x="1868"/>
        <item x="4368"/>
        <item x="4730"/>
        <item x="3247"/>
        <item x="2896"/>
        <item x="182"/>
        <item x="2668"/>
        <item x="1341"/>
        <item x="3499"/>
        <item x="2591"/>
        <item x="11"/>
        <item x="3305"/>
        <item x="4951"/>
        <item x="240"/>
        <item x="4961"/>
        <item x="3162"/>
        <item x="1692"/>
        <item x="4671"/>
        <item x="4362"/>
        <item x="375"/>
        <item x="2633"/>
        <item x="2468"/>
        <item x="4598"/>
        <item x="2624"/>
        <item x="1700"/>
        <item x="3289"/>
        <item x="4790"/>
        <item x="3681"/>
        <item x="3150"/>
        <item x="612"/>
        <item x="3926"/>
        <item x="2978"/>
        <item x="1934"/>
        <item x="2198"/>
        <item x="4677"/>
        <item x="870"/>
        <item x="4383"/>
        <item x="1796"/>
        <item x="2432"/>
        <item x="4129"/>
        <item x="1527"/>
        <item x="2894"/>
        <item x="2048"/>
        <item x="4937"/>
        <item x="3598"/>
        <item x="2245"/>
        <item x="3691"/>
        <item x="4104"/>
        <item x="3713"/>
        <item x="2918"/>
        <item x="4514"/>
        <item x="370"/>
        <item x="751"/>
        <item x="2271"/>
        <item x="3791"/>
        <item x="151"/>
        <item x="4741"/>
        <item x="2191"/>
        <item x="4210"/>
        <item x="733"/>
        <item x="4246"/>
        <item x="2781"/>
        <item x="1083"/>
        <item x="978"/>
        <item x="306"/>
        <item x="4452"/>
        <item x="141"/>
        <item x="4798"/>
        <item x="2475"/>
        <item x="4140"/>
        <item x="3406"/>
        <item x="4079"/>
        <item x="2723"/>
        <item x="3"/>
        <item x="3156"/>
        <item x="2269"/>
        <item x="1565"/>
        <item x="4102"/>
        <item x="2704"/>
        <item x="4142"/>
        <item x="4727"/>
        <item x="4945"/>
        <item x="3597"/>
        <item x="2458"/>
        <item x="3354"/>
        <item x="5"/>
        <item x="944"/>
        <item x="1257"/>
        <item x="2371"/>
        <item x="3580"/>
        <item x="2446"/>
        <item x="4640"/>
        <item x="302"/>
        <item x="1942"/>
        <item x="3979"/>
        <item x="642"/>
        <item x="1897"/>
        <item x="3035"/>
        <item x="2547"/>
        <item x="638"/>
        <item x="2976"/>
        <item x="2860"/>
        <item x="4432"/>
        <item x="1396"/>
        <item x="2018"/>
        <item x="735"/>
        <item x="3985"/>
        <item x="3723"/>
        <item x="1676"/>
        <item x="1535"/>
        <item x="3782"/>
        <item x="461"/>
        <item x="4019"/>
        <item x="2806"/>
        <item x="3805"/>
        <item x="768"/>
        <item x="1698"/>
        <item x="3532"/>
        <item x="3359"/>
        <item x="442"/>
        <item x="2991"/>
        <item x="467"/>
        <item x="38"/>
        <item x="914"/>
        <item x="1606"/>
        <item x="1990"/>
        <item x="4643"/>
        <item x="243"/>
        <item x="903"/>
        <item x="1893"/>
        <item x="2957"/>
        <item x="2861"/>
        <item x="2963"/>
        <item x="2015"/>
        <item x="3293"/>
        <item x="2140"/>
        <item x="3027"/>
        <item x="3701"/>
        <item x="2558"/>
        <item x="3936"/>
        <item x="2373"/>
        <item x="3579"/>
        <item x="737"/>
        <item x="3469"/>
        <item x="803"/>
        <item x="3008"/>
        <item x="1027"/>
        <item x="3462"/>
        <item x="1164"/>
        <item x="2077"/>
        <item x="1948"/>
        <item x="480"/>
        <item x="3861"/>
        <item x="1366"/>
        <item x="741"/>
        <item x="1202"/>
        <item x="948"/>
        <item x="112"/>
        <item x="4293"/>
        <item x="2378"/>
        <item x="3091"/>
        <item x="3591"/>
        <item x="892"/>
        <item x="1128"/>
        <item x="1422"/>
        <item x="3088"/>
        <item x="955"/>
        <item x="4526"/>
        <item x="1958"/>
        <item x="3519"/>
        <item x="1855"/>
        <item x="4021"/>
        <item x="2656"/>
        <item x="3269"/>
        <item x="3001"/>
        <item x="4028"/>
        <item x="2488"/>
        <item x="1146"/>
        <item x="1876"/>
        <item x="2518"/>
        <item x="4830"/>
        <item x="1229"/>
        <item x="3695"/>
        <item x="4481"/>
        <item x="669"/>
        <item x="3349"/>
        <item x="4298"/>
        <item x="4499"/>
        <item x="3603"/>
        <item x="523"/>
        <item x="542"/>
        <item x="3718"/>
        <item x="690"/>
        <item x="65"/>
        <item x="4680"/>
        <item x="4350"/>
        <item x="1495"/>
        <item x="341"/>
        <item x="2906"/>
        <item x="1054"/>
        <item x="238"/>
        <item x="4749"/>
        <item x="2239"/>
        <item x="1129"/>
        <item x="4149"/>
        <item x="3399"/>
        <item x="1312"/>
        <item x="3234"/>
        <item x="2474"/>
        <item x="769"/>
        <item x="408"/>
        <item x="3103"/>
        <item x="3458"/>
        <item x="1950"/>
        <item x="818"/>
        <item x="3743"/>
        <item x="3945"/>
        <item x="4690"/>
        <item x="4510"/>
        <item x="2670"/>
        <item x="911"/>
        <item x="2007"/>
        <item x="346"/>
        <item x="524"/>
        <item x="4565"/>
        <item x="208"/>
        <item x="4602"/>
        <item x="353"/>
        <item x="3575"/>
        <item x="2309"/>
        <item x="2250"/>
        <item x="179"/>
        <item x="2842"/>
        <item x="3296"/>
        <item x="3564"/>
        <item x="4913"/>
        <item x="4780"/>
        <item x="4890"/>
        <item x="3817"/>
        <item x="4766"/>
        <item x="1029"/>
        <item x="3463"/>
        <item x="194"/>
        <item x="4827"/>
        <item x="2594"/>
        <item x="2176"/>
        <item x="4173"/>
        <item x="3391"/>
        <item x="366"/>
        <item x="4936"/>
        <item x="394"/>
        <item x="1224"/>
        <item x="4546"/>
        <item x="228"/>
        <item x="4742"/>
        <item x="4000"/>
        <item x="2409"/>
        <item x="3981"/>
        <item x="3322"/>
        <item x="2917"/>
        <item x="711"/>
        <item x="2030"/>
        <item x="2989"/>
        <item x="493"/>
        <item x="2379"/>
        <item x="348"/>
        <item x="2934"/>
        <item x="526"/>
        <item x="4737"/>
        <item x="1426"/>
        <item x="4433"/>
        <item x="1697"/>
        <item x="1241"/>
        <item x="3912"/>
        <item x="2567"/>
        <item x="644"/>
        <item x="4967"/>
        <item x="2399"/>
        <item x="2160"/>
        <item x="17"/>
        <item x="1485"/>
        <item x="3190"/>
        <item x="88"/>
        <item x="364"/>
        <item x="3848"/>
        <item x="2742"/>
        <item x="4505"/>
        <item x="2445"/>
        <item x="977"/>
        <item x="3490"/>
        <item x="310"/>
        <item x="613"/>
        <item x="380"/>
        <item x="1641"/>
        <item x="4668"/>
        <item x="4996"/>
        <item x="4606"/>
        <item x="648"/>
        <item x="4025"/>
        <item x="1192"/>
        <item x="3214"/>
        <item x="1249"/>
        <item x="521"/>
        <item x="49"/>
        <item x="3236"/>
        <item x="3148"/>
        <item x="1190"/>
        <item x="318"/>
        <item x="4232"/>
        <item x="3254"/>
        <item x="3581"/>
        <item x="1521"/>
        <item x="3004"/>
        <item x="2037"/>
        <item x="1452"/>
        <item x="2661"/>
        <item x="3838"/>
        <item x="29"/>
        <item x="2270"/>
        <item x="434"/>
        <item x="2735"/>
        <item x="3200"/>
        <item x="2234"/>
        <item x="3710"/>
        <item x="4454"/>
        <item x="3434"/>
        <item x="4844"/>
        <item x="4540"/>
        <item x="4018"/>
        <item x="2155"/>
        <item x="4931"/>
        <item x="4543"/>
        <item x="4218"/>
        <item x="3242"/>
        <item x="3797"/>
        <item x="96"/>
        <item x="2288"/>
        <item x="1899"/>
        <item x="1643"/>
        <item x="4842"/>
        <item x="1126"/>
        <item x="1334"/>
        <item x="3486"/>
        <item x="2376"/>
        <item x="4777"/>
        <item x="1283"/>
        <item x="2233"/>
        <item x="2459"/>
        <item x="4488"/>
        <item x="958"/>
        <item x="3174"/>
        <item x="814"/>
        <item x="2151"/>
        <item x="234"/>
        <item x="1640"/>
        <item x="1057"/>
        <item x="1438"/>
        <item x="816"/>
        <item x="2812"/>
        <item x="32"/>
        <item x="563"/>
        <item x="3338"/>
        <item x="4895"/>
        <item x="3758"/>
        <item x="2820"/>
        <item x="4611"/>
        <item x="298"/>
        <item x="1588"/>
        <item x="297"/>
        <item x="2173"/>
        <item x="2684"/>
        <item x="2388"/>
        <item x="1311"/>
        <item x="2216"/>
        <item x="1828"/>
        <item x="4124"/>
        <item x="3171"/>
        <item x="2335"/>
        <item x="3987"/>
        <item x="2536"/>
        <item x="3556"/>
        <item x="4641"/>
        <item x="1693"/>
        <item x="4285"/>
        <item x="3092"/>
        <item x="1776"/>
        <item x="2736"/>
        <item x="4634"/>
        <item x="1184"/>
        <item x="1818"/>
        <item x="1425"/>
        <item x="2298"/>
        <item x="4965"/>
        <item x="2744"/>
        <item x="2464"/>
        <item x="3687"/>
        <item x="2777"/>
        <item x="1482"/>
        <item x="2384"/>
        <item x="3790"/>
        <item x="800"/>
        <item x="1063"/>
        <item x="1781"/>
        <item x="2386"/>
        <item x="604"/>
        <item x="647"/>
        <item x="4719"/>
        <item x="3460"/>
        <item x="1885"/>
        <item x="1028"/>
        <item x="964"/>
        <item x="4767"/>
        <item x="294"/>
        <item x="4666"/>
        <item x="1466"/>
        <item x="1481"/>
        <item x="1554"/>
        <item x="3634"/>
        <item x="680"/>
        <item x="3405"/>
        <item x="2107"/>
        <item x="4040"/>
        <item x="4150"/>
        <item x="4108"/>
        <item x="4518"/>
        <item x="2700"/>
        <item x="3053"/>
        <item x="215"/>
        <item x="2"/>
        <item x="1155"/>
        <item x="718"/>
        <item x="3209"/>
        <item x="3182"/>
        <item x="167"/>
        <item x="3179"/>
        <item x="2526"/>
        <item x="1898"/>
        <item x="4428"/>
        <item x="1617"/>
        <item x="1260"/>
        <item x="3801"/>
        <item x="1827"/>
        <item x="4367"/>
        <item x="3518"/>
        <item x="2958"/>
        <item x="2306"/>
        <item x="3666"/>
        <item x="686"/>
        <item x="281"/>
        <item x="4821"/>
        <item x="2292"/>
        <item x="2936"/>
        <item x="1953"/>
        <item x="792"/>
        <item x="455"/>
        <item x="2364"/>
        <item x="1511"/>
        <item x="1216"/>
        <item x="365"/>
        <item x="3652"/>
        <item x="4404"/>
        <item x="4198"/>
        <item x="2358"/>
        <item x="86"/>
        <item x="915"/>
        <item x="272"/>
        <item x="1098"/>
        <item x="862"/>
        <item x="557"/>
        <item x="775"/>
        <item x="952"/>
        <item x="1041"/>
        <item x="2962"/>
        <item x="1597"/>
        <item x="440"/>
        <item x="3692"/>
        <item x="15"/>
        <item x="4970"/>
        <item x="1332"/>
        <item x="1137"/>
        <item x="740"/>
        <item x="4396"/>
        <item x="4595"/>
        <item x="4586"/>
        <item x="4426"/>
        <item x="2945"/>
        <item x="3994"/>
        <item x="2356"/>
        <item x="2059"/>
        <item x="3429"/>
        <item x="3711"/>
        <item x="2566"/>
        <item x="3677"/>
        <item x="37"/>
        <item x="449"/>
        <item x="4889"/>
        <item x="3588"/>
        <item x="3145"/>
        <item x="3547"/>
        <item x="4134"/>
        <item x="3185"/>
        <item x="4473"/>
        <item x="1634"/>
        <item x="3489"/>
        <item x="1512"/>
        <item x="313"/>
        <item x="2041"/>
        <item x="0"/>
        <item x="132"/>
        <item x="2778"/>
        <item x="3015"/>
        <item x="2002"/>
        <item x="236"/>
        <item x="3114"/>
        <item x="2681"/>
        <item x="3939"/>
        <item x="2251"/>
        <item x="4128"/>
        <item x="2576"/>
        <item x="2959"/>
        <item x="1747"/>
        <item x="3925"/>
        <item x="1962"/>
        <item x="444"/>
        <item x="1833"/>
        <item x="1710"/>
        <item x="4101"/>
        <item x="48"/>
        <item x="1079"/>
        <item x="2522"/>
        <item x="2882"/>
        <item x="205"/>
        <item x="3714"/>
        <item x="2888"/>
        <item x="119"/>
        <item x="3023"/>
        <item x="3443"/>
        <item x="4585"/>
        <item x="106"/>
        <item x="2655"/>
        <item x="4450"/>
        <item x="4126"/>
        <item x="1110"/>
        <item x="603"/>
        <item x="704"/>
        <item x="4604"/>
        <item x="4531"/>
        <item x="1142"/>
        <item x="4794"/>
        <item x="3734"/>
        <item x="2864"/>
        <item x="3466"/>
        <item x="3883"/>
        <item x="2902"/>
        <item x="3872"/>
        <item x="1375"/>
        <item x="2507"/>
        <item x="4327"/>
        <item x="2889"/>
        <item x="3124"/>
        <item x="1067"/>
        <item x="1935"/>
        <item x="2620"/>
        <item x="2538"/>
        <item x="4801"/>
        <item x="4319"/>
        <item x="2186"/>
        <item x="986"/>
        <item x="3389"/>
        <item x="2697"/>
        <item x="951"/>
        <item x="4193"/>
        <item x="4953"/>
        <item x="4024"/>
        <item x="1840"/>
        <item x="4266"/>
        <item x="3956"/>
        <item x="1340"/>
        <item x="2305"/>
        <item x="3942"/>
        <item x="1434"/>
        <item x="1648"/>
        <item x="4110"/>
        <item x="739"/>
        <item x="2222"/>
        <item x="719"/>
        <item x="4975"/>
        <item x="2441"/>
        <item x="2718"/>
        <item x="68"/>
        <item x="3090"/>
        <item x="706"/>
        <item x="1444"/>
        <item x="1395"/>
        <item x="2835"/>
        <item x="3481"/>
        <item x="943"/>
        <item x="3717"/>
        <item x="2849"/>
        <item x="3158"/>
        <item x="1905"/>
        <item x="2462"/>
        <item x="827"/>
        <item x="501"/>
        <item x="3835"/>
        <item x="2866"/>
        <item x="3762"/>
        <item x="3310"/>
        <item x="1424"/>
        <item x="4090"/>
        <item x="3238"/>
        <item x="1101"/>
        <item x="1979"/>
        <item x="2241"/>
        <item x="3470"/>
        <item x="4139"/>
        <item x="2080"/>
        <item x="3639"/>
        <item x="2821"/>
        <item x="339"/>
        <item x="2044"/>
        <item x="1775"/>
        <item x="888"/>
        <item x="273"/>
        <item x="869"/>
        <item x="2521"/>
        <item x="3887"/>
        <item x="721"/>
        <item x="2128"/>
        <item x="4956"/>
        <item x="1053"/>
        <item x="3577"/>
        <item x="91"/>
        <item x="3619"/>
        <item x="1631"/>
        <item x="691"/>
        <item x="3646"/>
        <item x="2066"/>
        <item x="916"/>
        <item x="1879"/>
        <item x="4111"/>
        <item x="2206"/>
        <item x="385"/>
        <item x="2095"/>
        <item x="4608"/>
        <item x="3770"/>
        <item x="4399"/>
        <item x="1471"/>
        <item x="3608"/>
        <item x="3351"/>
        <item x="1316"/>
        <item x="3624"/>
        <item x="1109"/>
        <item x="4528"/>
        <item x="1300"/>
        <item x="4653"/>
        <item x="2092"/>
        <item x="2875"/>
        <item x="4058"/>
        <item x="2438"/>
        <item x="1062"/>
        <item x="1384"/>
        <item x="4571"/>
        <item x="1863"/>
        <item x="1484"/>
        <item x="2754"/>
        <item x="1322"/>
        <item x="928"/>
        <item x="1009"/>
        <item x="186"/>
        <item x="3152"/>
        <item x="3014"/>
        <item x="871"/>
        <item x="1659"/>
        <item x="4483"/>
        <item x="1405"/>
        <item x="3605"/>
        <item x="3307"/>
        <item x="2900"/>
        <item x="3459"/>
        <item x="1765"/>
        <item x="2734"/>
        <item x="1237"/>
        <item x="3246"/>
        <item x="270"/>
        <item x="4779"/>
        <item x="793"/>
        <item x="4328"/>
        <item x="4833"/>
        <item x="1046"/>
        <item x="363"/>
        <item x="4332"/>
        <item x="4684"/>
        <item x="1346"/>
        <item x="1759"/>
        <item x="2743"/>
        <item x="2877"/>
        <item x="2187"/>
        <item x="2710"/>
        <item x="3409"/>
        <item x="4380"/>
        <item x="2895"/>
        <item x="3381"/>
        <item x="2640"/>
        <item x="4562"/>
        <item x="4138"/>
        <item x="4788"/>
        <item x="554"/>
        <item x="19"/>
        <item x="3540"/>
        <item x="3544"/>
        <item x="4831"/>
        <item x="937"/>
        <item x="3563"/>
        <item x="1506"/>
        <item x="4247"/>
        <item x="4843"/>
        <item x="4974"/>
        <item x="1330"/>
        <item x="3398"/>
        <item x="3747"/>
        <item x="4389"/>
        <item x="102"/>
        <item x="637"/>
        <item x="85"/>
        <item x="320"/>
        <item x="1967"/>
        <item x="4092"/>
        <item x="1017"/>
        <item x="4472"/>
        <item x="4036"/>
        <item x="3160"/>
        <item x="3497"/>
        <item x="2105"/>
        <item x="2862"/>
        <item x="2548"/>
        <item x="3536"/>
        <item x="3737"/>
        <item x="482"/>
        <item x="4262"/>
        <item x="1486"/>
        <item x="3596"/>
        <item x="1253"/>
        <item x="2217"/>
        <item x="2515"/>
        <item x="4448"/>
        <item x="512"/>
        <item x="2143"/>
        <item x="177"/>
        <item x="848"/>
        <item x="469"/>
        <item x="628"/>
        <item x="4003"/>
        <item x="402"/>
        <item x="716"/>
        <item x="1364"/>
        <item x="4512"/>
        <item x="4735"/>
        <item x="1208"/>
        <item x="2885"/>
        <item x="2085"/>
        <item x="1771"/>
        <item x="1761"/>
        <item x="2422"/>
        <item x="3377"/>
        <item x="4017"/>
        <item x="2202"/>
        <item x="996"/>
        <item x="4542"/>
        <item x="4078"/>
        <item x="3969"/>
        <item x="4451"/>
        <item x="1499"/>
        <item x="4080"/>
        <item x="4887"/>
        <item x="3909"/>
        <item x="4871"/>
        <item x="3245"/>
        <item x="2450"/>
        <item x="2665"/>
        <item x="2404"/>
        <item x="981"/>
        <item x="3317"/>
        <item x="400"/>
        <item x="906"/>
        <item x="4662"/>
        <item x="4"/>
        <item x="4299"/>
        <item x="3404"/>
        <item x="1752"/>
        <item x="2505"/>
        <item x="1889"/>
        <item x="1515"/>
        <item x="3525"/>
        <item x="4203"/>
        <item x="3347"/>
        <item x="3560"/>
        <item x="58"/>
        <item x="4858"/>
        <item x="2732"/>
        <item x="3947"/>
        <item x="214"/>
        <item x="3147"/>
        <item x="2035"/>
        <item x="3118"/>
        <item x="2121"/>
        <item x="2687"/>
        <item x="1894"/>
        <item x="3372"/>
        <item x="1812"/>
        <item x="159"/>
        <item x="2496"/>
        <item x="2424"/>
        <item x="1859"/>
        <item x="452"/>
        <item x="217"/>
        <item x="2740"/>
        <item x="3812"/>
        <item x="1872"/>
        <item x="314"/>
        <item x="246"/>
        <item x="3384"/>
        <item x="555"/>
        <item x="2977"/>
        <item x="1887"/>
        <item x="2284"/>
        <item x="2084"/>
        <item x="965"/>
        <item x="1725"/>
        <item x="4087"/>
        <item x="1086"/>
        <item x="2246"/>
        <item x="3876"/>
        <item x="4086"/>
        <item x="2574"/>
        <item x="2678"/>
        <item x="1821"/>
        <item x="1191"/>
        <item x="2314"/>
        <item x="3674"/>
        <item x="549"/>
        <item x="2801"/>
        <item x="3712"/>
        <item x="3075"/>
        <item x="3326"/>
        <item x="1707"/>
        <item x="3626"/>
        <item x="2509"/>
        <item x="4942"/>
        <item x="4834"/>
        <item x="2833"/>
        <item x="2000"/>
        <item x="1505"/>
        <item x="4878"/>
        <item x="3955"/>
        <item x="3522"/>
        <item x="4070"/>
        <item x="4071"/>
        <item x="4856"/>
        <item x="3032"/>
        <item x="4081"/>
        <item x="3115"/>
        <item x="4589"/>
        <item x="3923"/>
        <item x="4336"/>
        <item x="3787"/>
        <item x="683"/>
        <item x="4355"/>
        <item x="627"/>
        <item x="3369"/>
        <item x="4172"/>
        <item x="4442"/>
        <item x="1858"/>
        <item x="749"/>
        <item x="3397"/>
        <item x="2108"/>
        <item x="4973"/>
        <item x="2561"/>
        <item x="4761"/>
        <item x="953"/>
        <item x="2167"/>
        <item x="3857"/>
        <item x="490"/>
        <item x="3633"/>
        <item x="2863"/>
        <item x="4118"/>
        <item x="2291"/>
        <item x="4123"/>
        <item x="4882"/>
        <item x="4462"/>
        <item x="271"/>
        <item x="4760"/>
        <item x="4453"/>
        <item x="4170"/>
        <item x="1291"/>
        <item x="1926"/>
        <item x="3878"/>
        <item x="4591"/>
        <item x="1655"/>
        <item x="3478"/>
        <item x="1944"/>
        <item x="2337"/>
        <item x="1748"/>
        <item x="4836"/>
        <item x="1653"/>
        <item x="585"/>
        <item x="3138"/>
        <item x="258"/>
        <item x="3517"/>
        <item x="2455"/>
        <item x="2666"/>
        <item x="1198"/>
        <item x="3082"/>
        <item x="753"/>
        <item x="3616"/>
        <item x="835"/>
        <item x="3421"/>
        <item x="3204"/>
        <item x="2289"/>
        <item x="4431"/>
        <item x="2923"/>
        <item x="3751"/>
        <item x="3456"/>
        <item x="4069"/>
        <item x="3007"/>
        <item x="1541"/>
        <item x="4957"/>
        <item x="3535"/>
        <item x="1574"/>
        <item x="2692"/>
        <item x="987"/>
        <item x="4960"/>
        <item x="4318"/>
        <item x="3316"/>
        <item x="3173"/>
        <item x="3709"/>
        <item x="4311"/>
        <item x="527"/>
        <item x="4424"/>
        <item x="79"/>
        <item x="340"/>
        <item x="4875"/>
        <item x="694"/>
        <item x="902"/>
        <item x="4944"/>
        <item x="2980"/>
        <item x="4411"/>
        <item x="3913"/>
        <item x="1378"/>
        <item x="1824"/>
        <item x="787"/>
        <item x="3954"/>
        <item x="3134"/>
        <item x="2512"/>
        <item x="3109"/>
        <item x="2343"/>
        <item x="61"/>
        <item x="3279"/>
        <item x="1490"/>
        <item x="3989"/>
        <item x="1152"/>
        <item x="2065"/>
        <item x="1401"/>
        <item x="883"/>
        <item x="1417"/>
        <item x="2607"/>
        <item x="2996"/>
        <item x="87"/>
        <item x="517"/>
        <item x="1289"/>
        <item x="183"/>
        <item x="1814"/>
        <item x="608"/>
        <item x="326"/>
        <item x="968"/>
        <item x="890"/>
        <item x="3149"/>
        <item x="4083"/>
        <item x="4963"/>
        <item x="1104"/>
        <item x="3729"/>
        <item x="220"/>
        <item x="122"/>
        <item x="1436"/>
        <item x="133"/>
        <item x="3915"/>
        <item x="736"/>
        <item x="2853"/>
        <item x="2579"/>
        <item x="114"/>
        <item x="2375"/>
        <item x="3205"/>
        <item x="2008"/>
        <item x="776"/>
        <item x="8"/>
        <item x="4700"/>
        <item x="4934"/>
        <item x="3189"/>
        <item x="1798"/>
        <item x="4373"/>
        <item x="4030"/>
        <item x="3128"/>
        <item x="1886"/>
        <item x="2116"/>
        <item x="2990"/>
        <item x="559"/>
        <item x="3572"/>
        <item x="3078"/>
        <item x="2797"/>
        <item x="813"/>
        <item x="3636"/>
        <item x="1760"/>
        <item x="4714"/>
        <item x="990"/>
        <item x="2265"/>
        <item x="956"/>
        <item x="1477"/>
        <item x="685"/>
        <item x="2112"/>
        <item x="3292"/>
        <item x="3856"/>
        <item x="1866"/>
        <item x="1623"/>
        <item x="2961"/>
        <item x="4466"/>
        <item x="3325"/>
        <item x="1321"/>
        <item x="1982"/>
        <item x="1377"/>
        <item x="783"/>
        <item x="4874"/>
        <item x="1023"/>
        <item x="2304"/>
        <item x="2009"/>
        <item x="264"/>
        <item x="3675"/>
        <item x="3600"/>
        <item x="4809"/>
        <item x="2752"/>
        <item x="1981"/>
        <item x="3779"/>
        <item x="1073"/>
        <item x="2904"/>
        <item x="3327"/>
        <item x="1961"/>
        <item x="4440"/>
        <item x="1061"/>
        <item x="3952"/>
        <item x="4103"/>
        <item x="2765"/>
        <item x="4020"/>
        <item x="125"/>
        <item x="4751"/>
        <item x="3373"/>
        <item x="3671"/>
        <item x="3034"/>
        <item x="1963"/>
        <item x="2631"/>
        <item x="2188"/>
        <item x="488"/>
        <item x="4307"/>
        <item x="1397"/>
        <item x="3095"/>
        <item x="4219"/>
        <item x="4468"/>
        <item x="2023"/>
        <item x="206"/>
        <item x="754"/>
        <item x="2339"/>
        <item x="856"/>
        <item x="4687"/>
        <item x="390"/>
        <item x="2528"/>
        <item x="2244"/>
        <item x="4536"/>
        <item x="4553"/>
        <item x="1455"/>
        <item x="263"/>
        <item x="45"/>
        <item x="632"/>
        <item x="1286"/>
        <item x="4516"/>
        <item x="4939"/>
        <item x="4300"/>
        <item x="3224"/>
        <item x="2997"/>
        <item x="2470"/>
        <item x="3655"/>
        <item x="875"/>
        <item x="790"/>
        <item x="2652"/>
        <item x="3967"/>
        <item x="3885"/>
        <item x="2964"/>
        <item x="354"/>
        <item x="1864"/>
        <item x="4841"/>
        <item x="1261"/>
        <item x="4457"/>
        <item x="3950"/>
        <item x="4005"/>
        <item x="4654"/>
        <item x="4713"/>
        <item x="4329"/>
        <item x="3016"/>
        <item x="1020"/>
        <item x="1656"/>
        <item x="591"/>
        <item x="2324"/>
        <item x="1932"/>
        <item x="2031"/>
        <item x="3256"/>
        <item x="410"/>
        <item x="2226"/>
        <item x="3207"/>
        <item x="4361"/>
        <item x="4477"/>
        <item x="2408"/>
        <item x="1199"/>
        <item x="25"/>
        <item x="1097"/>
        <item x="1870"/>
        <item x="982"/>
        <item x="1666"/>
        <item x="923"/>
        <item x="2941"/>
        <item x="274"/>
        <item x="889"/>
        <item x="98"/>
        <item x="4524"/>
        <item x="4496"/>
        <item x="3312"/>
        <item x="1234"/>
        <item x="2763"/>
        <item x="4269"/>
        <item x="4165"/>
        <item x="605"/>
        <item x="2606"/>
        <item x="4045"/>
        <item x="1143"/>
        <item x="1701"/>
        <item x="2400"/>
        <item x="606"/>
        <item x="2382"/>
        <item x="4910"/>
        <item x="2327"/>
        <item x="2839"/>
        <item x="3698"/>
        <item x="1675"/>
        <item x="2004"/>
        <item x="4255"/>
        <item x="2724"/>
        <item x="1088"/>
        <item x="2647"/>
        <item x="797"/>
        <item x="7"/>
        <item x="2141"/>
        <item x="4326"/>
        <item x="4997"/>
        <item x="4474"/>
        <item x="2529"/>
        <item x="2815"/>
        <item x="2381"/>
        <item x="2672"/>
        <item x="3635"/>
        <item x="1556"/>
        <item x="174"/>
        <item x="1584"/>
        <item x="772"/>
        <item x="4506"/>
        <item x="4273"/>
        <item x="2363"/>
        <item x="970"/>
        <item x="3632"/>
        <item x="1571"/>
        <item x="307"/>
        <item x="3169"/>
        <item x="2832"/>
        <item x="3992"/>
        <item x="4676"/>
        <item x="1078"/>
        <item x="4570"/>
        <item x="3010"/>
        <item x="1173"/>
        <item x="1874"/>
        <item x="2719"/>
        <item x="3524"/>
        <item x="3431"/>
        <item x="137"/>
        <item x="845"/>
        <item x="4199"/>
        <item x="689"/>
        <item x="4220"/>
        <item x="2680"/>
        <item x="2342"/>
        <item x="4439"/>
        <item x="3037"/>
        <item x="24"/>
        <item x="4347"/>
        <item x="4393"/>
        <item x="3262"/>
        <item x="2921"/>
        <item x="4105"/>
        <item x="673"/>
        <item x="4324"/>
        <item x="1632"/>
        <item x="3260"/>
        <item x="4697"/>
        <item x="4349"/>
        <item x="476"/>
        <item x="1458"/>
        <item x="3744"/>
        <item x="1529"/>
        <item x="2881"/>
        <item x="1633"/>
        <item x="3240"/>
        <item x="3694"/>
        <item x="3862"/>
        <item x="947"/>
        <item x="2671"/>
        <item x="3894"/>
        <item x="2078"/>
        <item x="1376"/>
        <item x="809"/>
        <item x="624"/>
        <item x="3704"/>
        <item x="2469"/>
        <item x="101"/>
        <item x="4010"/>
        <item x="3906"/>
        <item x="265"/>
        <item x="2463"/>
        <item x="595"/>
        <item x="2416"/>
        <item x="1808"/>
        <item x="633"/>
        <item x="4357"/>
        <item x="1450"/>
        <item x="1497"/>
        <item x="874"/>
        <item x="104"/>
        <item x="3641"/>
        <item x="3668"/>
        <item x="1235"/>
        <item x="1498"/>
        <item x="1112"/>
        <item x="2093"/>
        <item x="815"/>
        <item x="1965"/>
        <item x="4616"/>
        <item x="4894"/>
        <item x="2582"/>
        <item x="1430"/>
        <item x="2169"/>
        <item x="534"/>
        <item x="3208"/>
        <item x="3439"/>
        <item x="1250"/>
        <item x="676"/>
        <item x="1849"/>
        <item x="162"/>
        <item x="1045"/>
        <item x="3167"/>
        <item x="4988"/>
        <item x="1991"/>
        <item x="1414"/>
        <item x="4523"/>
        <item x="4752"/>
        <item x="729"/>
        <item x="3784"/>
        <item x="4573"/>
        <item x="1211"/>
        <item x="3602"/>
        <item x="3501"/>
        <item x="3628"/>
        <item x="2296"/>
        <item x="1720"/>
        <item x="1219"/>
        <item x="1337"/>
        <item x="1228"/>
        <item x="4154"/>
        <item x="738"/>
        <item x="2497"/>
        <item x="3437"/>
        <item x="2571"/>
        <item x="2061"/>
        <item x="4057"/>
        <item x="3223"/>
        <item x="3593"/>
        <item x="3038"/>
        <item x="2731"/>
        <item x="1280"/>
        <item x="991"/>
        <item x="1222"/>
        <item x="995"/>
        <item x="2100"/>
        <item x="1055"/>
        <item x="438"/>
        <item x="16"/>
        <item x="4212"/>
        <item x="1590"/>
        <item x="550"/>
        <item x="4002"/>
        <item x="4188"/>
        <item x="2757"/>
        <item x="1709"/>
        <item x="717"/>
        <item x="3903"/>
        <item x="1957"/>
        <item x="1197"/>
        <item x="1363"/>
        <item x="301"/>
        <item x="2952"/>
        <item x="4493"/>
        <item x="1326"/>
        <item x="2313"/>
        <item x="805"/>
        <item x="3562"/>
        <item x="4705"/>
        <item x="630"/>
        <item x="4898"/>
        <item x="4224"/>
        <item x="722"/>
        <item x="4029"/>
        <item x="1084"/>
        <item x="288"/>
        <item x="2476"/>
        <item x="2210"/>
        <item x="1688"/>
        <item x="1980"/>
        <item x="2056"/>
        <item x="2942"/>
        <item x="1896"/>
        <item x="4981"/>
        <item x="388"/>
        <item x="520"/>
        <item x="1526"/>
        <item x="2491"/>
        <item x="4381"/>
        <item x="3559"/>
        <item x="2020"/>
        <item x="714"/>
        <item x="2898"/>
        <item x="2229"/>
        <item x="2325"/>
        <item x="3287"/>
        <item x="4006"/>
        <item x="1274"/>
        <item x="2391"/>
        <item x="506"/>
        <item x="705"/>
        <item x="829"/>
        <item x="2115"/>
        <item x="3669"/>
        <item x="4171"/>
        <item x="2393"/>
        <item x="2266"/>
        <item x="4137"/>
        <item x="3110"/>
        <item x="4519"/>
        <item x="820"/>
        <item x="2243"/>
        <item x="1108"/>
        <item x="1212"/>
        <item x="3249"/>
        <item x="3302"/>
        <item x="120"/>
        <item x="1560"/>
        <item x="1904"/>
        <item x="1209"/>
        <item x="2553"/>
        <item x="2405"/>
        <item x="2072"/>
        <item x="998"/>
        <item x="4851"/>
        <item x="3191"/>
        <item x="4284"/>
        <item x="2621"/>
        <item x="1361"/>
        <item x="665"/>
        <item x="1022"/>
        <item x="1033"/>
        <item x="4254"/>
        <item x="878"/>
        <item x="2685"/>
        <item x="1649"/>
        <item x="359"/>
        <item x="4375"/>
        <item x="247"/>
        <item x="576"/>
        <item x="1869"/>
        <item x="4478"/>
        <item x="153"/>
        <item x="4459"/>
        <item x="1534"/>
        <item x="4663"/>
        <item x="4707"/>
        <item x="4364"/>
        <item x="3840"/>
        <item x="4302"/>
        <item x="2312"/>
        <item x="3868"/>
        <item x="2712"/>
        <item x="777"/>
        <item x="44"/>
        <item x="1275"/>
        <item x="677"/>
        <item x="2146"/>
        <item x="4130"/>
        <item x="2034"/>
        <item x="4223"/>
        <item x="1522"/>
        <item x="3506"/>
        <item x="2836"/>
        <item x="4535"/>
        <item x="3374"/>
        <item x="750"/>
        <item x="3099"/>
        <item x="2320"/>
        <item x="2519"/>
        <item x="4723"/>
        <item x="4259"/>
        <item x="464"/>
        <item x="2170"/>
        <item x="2236"/>
        <item x="1351"/>
        <item x="4353"/>
        <item x="2546"/>
        <item x="99"/>
        <item x="4498"/>
        <item x="2995"/>
        <item x="1921"/>
        <item x="4277"/>
        <item x="2403"/>
        <item x="3516"/>
        <item x="2134"/>
        <item x="1973"/>
        <item x="4865"/>
        <item x="3542"/>
        <item x="4091"/>
        <item x="2663"/>
        <item x="980"/>
        <item x="1730"/>
        <item x="3774"/>
        <item x="4699"/>
        <item x="1943"/>
        <item x="2733"/>
        <item x="702"/>
        <item x="3215"/>
        <item x="4982"/>
        <item x="4163"/>
        <item x="3676"/>
        <item x="3009"/>
        <item x="4623"/>
        <item x="3073"/>
        <item x="3164"/>
        <item x="1059"/>
        <item x="244"/>
        <item x="4132"/>
        <item x="2643"/>
        <item x="1766"/>
        <item x="2237"/>
        <item x="4159"/>
        <item x="3543"/>
        <item x="901"/>
        <item x="3232"/>
        <item x="3604"/>
        <item x="188"/>
        <item x="864"/>
        <item x="3821"/>
        <item x="1388"/>
        <item x="1605"/>
        <item x="3949"/>
        <item x="887"/>
        <item x="3447"/>
        <item x="1744"/>
        <item x="3308"/>
        <item x="3946"/>
        <item x="4872"/>
        <item x="3361"/>
        <item x="3997"/>
        <item x="2495"/>
        <item x="2460"/>
        <item x="4270"/>
        <item x="932"/>
        <item x="1673"/>
        <item x="1091"/>
        <item x="651"/>
        <item x="9"/>
        <item x="1002"/>
        <item x="2745"/>
        <item x="40"/>
        <item x="2696"/>
        <item x="3175"/>
        <item x="2394"/>
        <item x="2713"/>
        <item x="1774"/>
        <item x="1278"/>
        <item x="1844"/>
        <item x="3512"/>
        <item x="4674"/>
        <item x="949"/>
        <item x="4986"/>
        <item x="1040"/>
        <item x="3193"/>
        <item x="4410"/>
        <item x="168"/>
        <item x="3649"/>
        <item x="3941"/>
        <item x="4739"/>
        <item x="2789"/>
        <item x="1093"/>
        <item x="2805"/>
        <item x="1189"/>
        <item x="3083"/>
        <item x="1449"/>
        <item x="2387"/>
        <item x="4245"/>
        <item x="2493"/>
        <item x="1785"/>
        <item x="3927"/>
        <item x="802"/>
        <item x="3931"/>
        <item x="2947"/>
        <item x="4460"/>
        <item x="4547"/>
        <item x="3966"/>
        <item x="672"/>
        <item x="3451"/>
        <item x="1380"/>
        <item x="679"/>
        <item x="879"/>
        <item x="1625"/>
        <item x="1561"/>
        <item x="846"/>
        <item x="4202"/>
        <item x="2064"/>
        <item x="2645"/>
        <item x="4043"/>
        <item x="2988"/>
        <item x="4119"/>
        <item x="3902"/>
        <item x="1374"/>
        <item x="70"/>
        <item x="2728"/>
        <item x="3077"/>
        <item x="1654"/>
        <item x="4166"/>
        <item x="459"/>
        <item x="126"/>
        <item x="1153"/>
        <item x="3644"/>
        <item x="3484"/>
        <item x="2844"/>
        <item x="2516"/>
        <item x="920"/>
        <item x="3922"/>
        <item x="4815"/>
        <item x="2793"/>
        <item x="374"/>
        <item x="437"/>
        <item x="2344"/>
        <item x="1517"/>
        <item x="3155"/>
        <item x="1200"/>
        <item x="4896"/>
        <item x="1244"/>
        <item x="3793"/>
        <item x="4377"/>
        <item x="2011"/>
        <item x="622"/>
        <item x="62"/>
        <item x="836"/>
        <item x="377"/>
        <item x="1265"/>
        <item x="4352"/>
        <item x="4153"/>
        <item x="1290"/>
        <item x="3448"/>
        <item x="1386"/>
        <item x="3843"/>
        <item x="324"/>
        <item x="3096"/>
        <item x="1096"/>
        <item x="961"/>
        <item x="4914"/>
        <item x="241"/>
        <item x="3048"/>
        <item x="3435"/>
        <item x="1671"/>
        <item x="3685"/>
        <item x="623"/>
        <item x="4183"/>
        <item x="484"/>
        <item x="4234"/>
        <item x="4867"/>
        <item x="2012"/>
        <item x="1319"/>
        <item x="1389"/>
        <item x="562"/>
        <item x="1263"/>
        <item x="2129"/>
        <item x="4633"/>
        <item x="3819"/>
        <item x="1799"/>
        <item x="3039"/>
        <item x="2803"/>
        <item x="1037"/>
        <item x="200"/>
        <item x="4354"/>
        <item x="1604"/>
        <item x="796"/>
        <item x="2267"/>
        <item x="2907"/>
        <item x="1394"/>
        <item x="321"/>
        <item x="3864"/>
        <item x="2679"/>
        <item x="3908"/>
        <item x="2517"/>
        <item x="4985"/>
        <item x="1988"/>
        <item x="3255"/>
        <item x="3123"/>
        <item x="2329"/>
        <item x="254"/>
        <item x="3546"/>
        <item x="161"/>
        <item x="74"/>
        <item x="582"/>
        <item x="275"/>
        <item x="4694"/>
        <item x="180"/>
        <item x="3101"/>
        <item x="3203"/>
        <item x="4294"/>
        <item x="4995"/>
        <item x="3136"/>
        <item x="3730"/>
        <item x="2139"/>
        <item x="4928"/>
        <item x="1353"/>
        <item x="3084"/>
        <item x="3336"/>
        <item x="2351"/>
        <item x="4667"/>
        <item x="2722"/>
        <item x="1447"/>
        <item x="3056"/>
        <item x="43"/>
        <item x="3480"/>
        <item x="3231"/>
        <item x="2608"/>
        <item x="1418"/>
        <item x="1542"/>
        <item x="4820"/>
        <item x="4292"/>
        <item x="1339"/>
        <item x="2808"/>
        <item x="1804"/>
        <item x="1636"/>
        <item x="3339"/>
        <item x="2775"/>
        <item x="1777"/>
        <item x="3515"/>
        <item x="3999"/>
        <item x="4632"/>
        <item x="436"/>
        <item x="3314"/>
        <item x="4301"/>
        <item x="1927"/>
        <item x="362"/>
        <item x="844"/>
        <item x="1547"/>
        <item x="684"/>
        <item x="1072"/>
        <item x="3953"/>
        <item x="4372"/>
        <item x="2192"/>
        <item x="4490"/>
        <item x="1754"/>
        <item x="2013"/>
        <item x="1651"/>
        <item x="1900"/>
        <item x="396"/>
        <item x="1789"/>
        <item x="3324"/>
        <item x="4356"/>
        <item x="2350"/>
        <item x="3265"/>
        <item x="538"/>
        <item x="443"/>
        <item x="1945"/>
        <item x="376"/>
        <item x="2940"/>
        <item x="1032"/>
        <item x="3917"/>
        <item x="4144"/>
        <item x="1984"/>
        <item x="1723"/>
        <item x="3392"/>
        <item x="415"/>
        <item x="134"/>
        <item x="3637"/>
        <item x="2370"/>
        <item x="1154"/>
        <item x="681"/>
        <item x="535"/>
        <item x="4395"/>
        <item x="351"/>
        <item x="4862"/>
        <item x="2389"/>
        <item x="4107"/>
        <item x="3362"/>
        <item x="2909"/>
        <item x="2985"/>
        <item x="4419"/>
        <item x="2194"/>
        <item x="548"/>
        <item x="1838"/>
        <item x="2715"/>
        <item x="1579"/>
        <item x="4054"/>
        <item x="4793"/>
        <item x="237"/>
        <item x="1296"/>
        <item x="66"/>
        <item x="398"/>
        <item x="860"/>
        <item x="2612"/>
        <item x="2165"/>
        <item x="910"/>
        <item x="3386"/>
        <item x="3643"/>
        <item x="1320"/>
        <item x="2484"/>
        <item x="614"/>
        <item x="2767"/>
        <item x="2650"/>
        <item x="4032"/>
        <item x="2260"/>
        <item x="3011"/>
        <item x="1130"/>
        <item x="2622"/>
        <item x="1685"/>
        <item x="3550"/>
        <item x="973"/>
        <item x="2427"/>
        <item x="1501"/>
        <item x="2213"/>
        <item x="2543"/>
        <item x="4922"/>
        <item x="4346"/>
        <item x="3070"/>
        <item x="2822"/>
        <item x="884"/>
        <item x="3290"/>
        <item x="3313"/>
        <item x="2786"/>
        <item x="2588"/>
        <item x="664"/>
        <item x="1614"/>
        <item x="3108"/>
        <item x="4612"/>
        <item x="6"/>
        <item x="3679"/>
        <item x="4688"/>
        <item x="2101"/>
        <item x="1764"/>
        <item x="2983"/>
        <item x="2817"/>
        <item x="3752"/>
        <item x="1148"/>
        <item x="3176"/>
        <item x="1724"/>
        <item x="1324"/>
        <item x="4082"/>
        <item x="178"/>
        <item x="3195"/>
        <item x="1365"/>
        <item x="1476"/>
        <item x="4501"/>
        <item x="1819"/>
        <item x="2070"/>
        <item x="4695"/>
        <item x="4390"/>
        <item x="1740"/>
        <item x="3873"/>
        <item x="1520"/>
        <item x="3808"/>
        <item x="3528"/>
        <item x="1968"/>
        <item x="3365"/>
        <item x="3824"/>
        <item x="2925"/>
        <item x="3131"/>
        <item x="1592"/>
        <item x="3041"/>
        <item x="3104"/>
        <item x="4345"/>
        <item x="4852"/>
        <item x="2690"/>
        <item x="1600"/>
        <item x="446"/>
        <item x="3851"/>
        <item x="1703"/>
        <item x="2530"/>
        <item x="707"/>
        <item x="2113"/>
        <item x="2974"/>
        <item x="2855"/>
        <item x="859"/>
        <item x="1133"/>
        <item x="983"/>
        <item x="4072"/>
        <item x="2184"/>
        <item x="357"/>
        <item x="2949"/>
        <item x="4733"/>
        <item x="539"/>
        <item x="269"/>
        <item x="4627"/>
        <item x="701"/>
        <item x="1293"/>
        <item x="135"/>
        <item x="3889"/>
        <item x="3561"/>
        <item x="1034"/>
        <item x="3822"/>
        <item x="2174"/>
        <item x="2303"/>
        <item x="4725"/>
        <item x="2954"/>
        <item x="1305"/>
        <item x="3828"/>
        <item x="2310"/>
        <item x="1546"/>
        <item x="2501"/>
        <item x="2392"/>
        <item x="3664"/>
        <item x="3352"/>
        <item x="2838"/>
        <item x="2003"/>
        <item x="1564"/>
        <item x="4550"/>
        <item x="4252"/>
        <item x="568"/>
        <item x="668"/>
        <item x="966"/>
        <item x="579"/>
        <item x="4656"/>
        <item x="536"/>
        <item x="3440"/>
        <item x="3741"/>
        <item x="774"/>
        <item x="457"/>
        <item x="2429"/>
        <item x="4592"/>
        <item x="3880"/>
        <item x="1125"/>
        <item x="1884"/>
        <item x="1836"/>
        <item x="372"/>
        <item x="1598"/>
        <item x="2545"/>
        <item x="905"/>
        <item x="2297"/>
        <item x="1331"/>
        <item x="2682"/>
        <item x="1500"/>
        <item x="1453"/>
        <item x="4877"/>
        <item x="992"/>
        <item x="2367"/>
        <item x="1221"/>
        <item x="4351"/>
        <item x="2992"/>
        <item x="4065"/>
        <item x="3412"/>
        <item x="766"/>
        <item x="163"/>
        <item x="1702"/>
        <item x="808"/>
        <item x="4191"/>
        <item x="3024"/>
        <item x="392"/>
        <item x="819"/>
        <item x="1539"/>
        <item x="2688"/>
        <item x="3332"/>
        <item x="1683"/>
        <item x="1807"/>
        <item x="4011"/>
        <item x="4557"/>
        <item x="2511"/>
        <item x="3529"/>
        <item x="4009"/>
        <item x="355"/>
        <item x="3141"/>
        <item x="4708"/>
        <item x="412"/>
        <item x="4077"/>
        <item x="1099"/>
        <item x="4031"/>
        <item x="1767"/>
        <item x="2933"/>
        <item x="3993"/>
        <item x="748"/>
        <item x="1582"/>
        <item x="1171"/>
        <item x="4876"/>
        <item x="144"/>
        <item x="2662"/>
        <item x="2247"/>
        <item x="727"/>
        <item x="522"/>
        <item x="110"/>
        <item x="433"/>
        <item x="1151"/>
        <item x="3806"/>
        <item x="3371"/>
        <item x="4394"/>
        <item x="2014"/>
        <item x="2374"/>
        <item x="4930"/>
        <item x="3715"/>
        <item x="2589"/>
        <item x="4776"/>
        <item x="2601"/>
        <item x="573"/>
        <item x="3503"/>
        <item x="2755"/>
        <item x="3667"/>
        <item x="2837"/>
        <item x="2629"/>
        <item x="4359"/>
        <item x="1684"/>
        <item x="817"/>
        <item x="296"/>
        <item x="4196"/>
        <item x="3410"/>
        <item x="3702"/>
        <item x="2565"/>
        <item x="1448"/>
        <item x="1867"/>
        <item x="3957"/>
        <item x="2302"/>
        <item x="2675"/>
        <item x="786"/>
        <item x="4728"/>
        <item x="3194"/>
        <item x="601"/>
        <item x="4502"/>
        <item x="2737"/>
        <item x="3143"/>
        <item x="1910"/>
        <item x="3738"/>
        <item x="2703"/>
        <item x="1333"/>
        <item x="4846"/>
        <item x="913"/>
        <item x="1603"/>
        <item x="4507"/>
        <item x="4335"/>
        <item x="4778"/>
        <item x="4385"/>
        <item x="1194"/>
        <item x="1217"/>
        <item x="176"/>
        <item x="2465"/>
        <item x="1624"/>
        <item x="1149"/>
        <item x="2355"/>
        <item x="2717"/>
        <item x="1999"/>
        <item x="309"/>
        <item x="54"/>
        <item x="504"/>
        <item x="4522"/>
        <item x="4685"/>
        <item x="2865"/>
        <item x="847"/>
        <item x="822"/>
        <item x="3364"/>
        <item x="1264"/>
        <item x="4814"/>
        <item x="1907"/>
        <item x="1996"/>
        <item x="1085"/>
        <item x="330"/>
        <item x="3836"/>
        <item x="2040"/>
        <item x="3087"/>
        <item x="1545"/>
        <item x="4600"/>
        <item x="1338"/>
        <item x="2190"/>
        <item x="3763"/>
        <item x="4147"/>
        <item x="2791"/>
        <item x="764"/>
        <item x="1660"/>
        <item x="2195"/>
        <item x="4721"/>
        <item x="2868"/>
        <item x="2159"/>
        <item x="3079"/>
        <item x="2230"/>
        <item x="2135"/>
        <item x="2721"/>
        <item x="999"/>
        <item x="2280"/>
        <item x="2286"/>
        <item x="2556"/>
        <item x="661"/>
        <item x="4731"/>
        <item x="1318"/>
        <item x="2062"/>
        <item x="4297"/>
        <item x="4917"/>
        <item x="2199"/>
        <item x="4754"/>
        <item x="3168"/>
        <item x="471"/>
        <item x="3892"/>
        <item x="2345"/>
        <item x="4400"/>
        <item x="494"/>
        <item x="4156"/>
        <item x="3263"/>
        <item x="3688"/>
        <item x="2005"/>
        <item x="2870"/>
        <item x="1068"/>
        <item x="4491"/>
        <item x="3222"/>
        <item x="3003"/>
        <item x="381"/>
        <item x="567"/>
        <item x="4217"/>
        <item x="4310"/>
        <item x="195"/>
        <item x="3358"/>
        <item x="919"/>
        <item x="3272"/>
        <item x="30"/>
        <item x="3548"/>
        <item x="4661"/>
        <item x="1680"/>
        <item x="3833"/>
        <item x="4076"/>
        <item x="14"/>
        <item x="3420"/>
        <item x="3036"/>
        <item x="2510"/>
        <item x="4664"/>
        <item x="305"/>
        <item x="4673"/>
        <item x="788"/>
        <item x="3595"/>
        <item x="759"/>
        <item x="47"/>
        <item x="1421"/>
        <item x="1847"/>
        <item x="652"/>
        <item x="4800"/>
        <item x="4628"/>
        <item x="4734"/>
        <item x="2225"/>
        <item x="1593"/>
        <item x="3753"/>
        <item x="4757"/>
        <item x="670"/>
        <item x="4152"/>
        <item x="4334"/>
        <item x="4296"/>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numFmtId="2" showAll="0"/>
    <pivotField showAll="0"/>
    <pivotField numFmtId="2" showAll="0"/>
    <pivotField showAll="0"/>
    <pivotField showAll="0"/>
    <pivotField showAll="0"/>
    <pivotField showAll="0"/>
    <pivotField dataField="1" showAll="0"/>
    <pivotField showAll="0"/>
    <pivotField showAll="0"/>
    <pivotField showAll="0"/>
    <pivotField numFmtId="1" showAll="0"/>
  </pivotFields>
  <rowFields count="1">
    <field x="0"/>
  </rowFields>
  <rowItems count="5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t="grand">
      <x/>
    </i>
  </rowItems>
  <colFields count="1">
    <field x="-2"/>
  </colFields>
  <colItems count="3">
    <i>
      <x/>
    </i>
    <i i="1">
      <x v="1"/>
    </i>
    <i i="2">
      <x v="2"/>
    </i>
  </colItems>
  <dataFields count="3">
    <dataField name="Count of Symbol + Funding amount" fld="24" subtotal="count" baseField="0" baseItem="0"/>
    <dataField name="Sum of Valuation ($B)" fld="8" baseField="0" baseItem="0"/>
    <dataField name="Sum of Success Score" fld="9" baseField="0" baseItem="0"/>
  </dataFields>
  <chartFormats count="3">
    <chartFormat chart="8" format="6"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1B53C3-2D9F-4A2A-804D-0476EADF411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N15" firstHeaderRow="1" firstDataRow="2" firstDataCol="1"/>
  <pivotFields count="29">
    <pivotField dataField="1" showAll="0"/>
    <pivotField showAll="0"/>
    <pivotField axis="axisRow" showAll="0">
      <items count="11">
        <item x="7"/>
        <item x="9"/>
        <item x="8"/>
        <item x="1"/>
        <item x="2"/>
        <item x="3"/>
        <item x="0"/>
        <item x="5"/>
        <item x="6"/>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numFmtId="2" showAll="0"/>
    <pivotField showAll="0"/>
    <pivotField showAll="0"/>
    <pivotField axis="axisCol" showAll="0">
      <items count="4">
        <item x="0"/>
        <item x="2"/>
        <item x="1"/>
        <item t="default"/>
      </items>
    </pivotField>
    <pivotField showAll="0"/>
    <pivotField showAll="0"/>
    <pivotField showAll="0"/>
    <pivotField showAll="0"/>
    <pivotField showAll="0"/>
    <pivotField numFmtId="1" showAll="0"/>
  </pivotFields>
  <rowFields count="1">
    <field x="2"/>
  </rowFields>
  <rowItems count="11">
    <i>
      <x/>
    </i>
    <i>
      <x v="1"/>
    </i>
    <i>
      <x v="2"/>
    </i>
    <i>
      <x v="3"/>
    </i>
    <i>
      <x v="4"/>
    </i>
    <i>
      <x v="5"/>
    </i>
    <i>
      <x v="6"/>
    </i>
    <i>
      <x v="7"/>
    </i>
    <i>
      <x v="8"/>
    </i>
    <i>
      <x v="9"/>
    </i>
    <i t="grand">
      <x/>
    </i>
  </rowItems>
  <colFields count="1">
    <field x="22"/>
  </colFields>
  <colItems count="4">
    <i>
      <x/>
    </i>
    <i>
      <x v="1"/>
    </i>
    <i>
      <x v="2"/>
    </i>
    <i t="grand">
      <x/>
    </i>
  </colItems>
  <dataFields count="1">
    <dataField name="Count of Startup Name" fld="0" subtotal="count" baseField="0" baseItem="0"/>
  </dataFields>
  <chartFormats count="33">
    <chartFormat chart="2" format="36" series="1">
      <pivotArea type="data" outline="0" fieldPosition="0">
        <references count="2">
          <reference field="4294967294" count="1" selected="0">
            <x v="0"/>
          </reference>
          <reference field="22" count="1" selected="0">
            <x v="0"/>
          </reference>
        </references>
      </pivotArea>
    </chartFormat>
    <chartFormat chart="2" format="37">
      <pivotArea type="data" outline="0" fieldPosition="0">
        <references count="3">
          <reference field="4294967294" count="1" selected="0">
            <x v="0"/>
          </reference>
          <reference field="2" count="1" selected="0">
            <x v="0"/>
          </reference>
          <reference field="22" count="1" selected="0">
            <x v="0"/>
          </reference>
        </references>
      </pivotArea>
    </chartFormat>
    <chartFormat chart="2" format="38">
      <pivotArea type="data" outline="0" fieldPosition="0">
        <references count="3">
          <reference field="4294967294" count="1" selected="0">
            <x v="0"/>
          </reference>
          <reference field="2" count="1" selected="0">
            <x v="1"/>
          </reference>
          <reference field="22" count="1" selected="0">
            <x v="0"/>
          </reference>
        </references>
      </pivotArea>
    </chartFormat>
    <chartFormat chart="2" format="39">
      <pivotArea type="data" outline="0" fieldPosition="0">
        <references count="3">
          <reference field="4294967294" count="1" selected="0">
            <x v="0"/>
          </reference>
          <reference field="2" count="1" selected="0">
            <x v="2"/>
          </reference>
          <reference field="22" count="1" selected="0">
            <x v="0"/>
          </reference>
        </references>
      </pivotArea>
    </chartFormat>
    <chartFormat chart="2" format="40">
      <pivotArea type="data" outline="0" fieldPosition="0">
        <references count="3">
          <reference field="4294967294" count="1" selected="0">
            <x v="0"/>
          </reference>
          <reference field="2" count="1" selected="0">
            <x v="3"/>
          </reference>
          <reference field="22" count="1" selected="0">
            <x v="0"/>
          </reference>
        </references>
      </pivotArea>
    </chartFormat>
    <chartFormat chart="2" format="41">
      <pivotArea type="data" outline="0" fieldPosition="0">
        <references count="3">
          <reference field="4294967294" count="1" selected="0">
            <x v="0"/>
          </reference>
          <reference field="2" count="1" selected="0">
            <x v="4"/>
          </reference>
          <reference field="22" count="1" selected="0">
            <x v="0"/>
          </reference>
        </references>
      </pivotArea>
    </chartFormat>
    <chartFormat chart="2" format="42">
      <pivotArea type="data" outline="0" fieldPosition="0">
        <references count="3">
          <reference field="4294967294" count="1" selected="0">
            <x v="0"/>
          </reference>
          <reference field="2" count="1" selected="0">
            <x v="5"/>
          </reference>
          <reference field="22" count="1" selected="0">
            <x v="0"/>
          </reference>
        </references>
      </pivotArea>
    </chartFormat>
    <chartFormat chart="2" format="43">
      <pivotArea type="data" outline="0" fieldPosition="0">
        <references count="3">
          <reference field="4294967294" count="1" selected="0">
            <x v="0"/>
          </reference>
          <reference field="2" count="1" selected="0">
            <x v="6"/>
          </reference>
          <reference field="22" count="1" selected="0">
            <x v="0"/>
          </reference>
        </references>
      </pivotArea>
    </chartFormat>
    <chartFormat chart="2" format="44">
      <pivotArea type="data" outline="0" fieldPosition="0">
        <references count="3">
          <reference field="4294967294" count="1" selected="0">
            <x v="0"/>
          </reference>
          <reference field="2" count="1" selected="0">
            <x v="7"/>
          </reference>
          <reference field="22" count="1" selected="0">
            <x v="0"/>
          </reference>
        </references>
      </pivotArea>
    </chartFormat>
    <chartFormat chart="2" format="45">
      <pivotArea type="data" outline="0" fieldPosition="0">
        <references count="3">
          <reference field="4294967294" count="1" selected="0">
            <x v="0"/>
          </reference>
          <reference field="2" count="1" selected="0">
            <x v="8"/>
          </reference>
          <reference field="22" count="1" selected="0">
            <x v="0"/>
          </reference>
        </references>
      </pivotArea>
    </chartFormat>
    <chartFormat chart="2" format="46">
      <pivotArea type="data" outline="0" fieldPosition="0">
        <references count="3">
          <reference field="4294967294" count="1" selected="0">
            <x v="0"/>
          </reference>
          <reference field="2" count="1" selected="0">
            <x v="9"/>
          </reference>
          <reference field="22" count="1" selected="0">
            <x v="0"/>
          </reference>
        </references>
      </pivotArea>
    </chartFormat>
    <chartFormat chart="2" format="47" series="1">
      <pivotArea type="data" outline="0" fieldPosition="0">
        <references count="2">
          <reference field="4294967294" count="1" selected="0">
            <x v="0"/>
          </reference>
          <reference field="22" count="1" selected="0">
            <x v="1"/>
          </reference>
        </references>
      </pivotArea>
    </chartFormat>
    <chartFormat chart="2" format="48">
      <pivotArea type="data" outline="0" fieldPosition="0">
        <references count="3">
          <reference field="4294967294" count="1" selected="0">
            <x v="0"/>
          </reference>
          <reference field="2" count="1" selected="0">
            <x v="0"/>
          </reference>
          <reference field="22" count="1" selected="0">
            <x v="1"/>
          </reference>
        </references>
      </pivotArea>
    </chartFormat>
    <chartFormat chart="2" format="49">
      <pivotArea type="data" outline="0" fieldPosition="0">
        <references count="3">
          <reference field="4294967294" count="1" selected="0">
            <x v="0"/>
          </reference>
          <reference field="2" count="1" selected="0">
            <x v="1"/>
          </reference>
          <reference field="22" count="1" selected="0">
            <x v="1"/>
          </reference>
        </references>
      </pivotArea>
    </chartFormat>
    <chartFormat chart="2" format="50">
      <pivotArea type="data" outline="0" fieldPosition="0">
        <references count="3">
          <reference field="4294967294" count="1" selected="0">
            <x v="0"/>
          </reference>
          <reference field="2" count="1" selected="0">
            <x v="2"/>
          </reference>
          <reference field="22" count="1" selected="0">
            <x v="1"/>
          </reference>
        </references>
      </pivotArea>
    </chartFormat>
    <chartFormat chart="2" format="51">
      <pivotArea type="data" outline="0" fieldPosition="0">
        <references count="3">
          <reference field="4294967294" count="1" selected="0">
            <x v="0"/>
          </reference>
          <reference field="2" count="1" selected="0">
            <x v="3"/>
          </reference>
          <reference field="22" count="1" selected="0">
            <x v="1"/>
          </reference>
        </references>
      </pivotArea>
    </chartFormat>
    <chartFormat chart="2" format="52">
      <pivotArea type="data" outline="0" fieldPosition="0">
        <references count="3">
          <reference field="4294967294" count="1" selected="0">
            <x v="0"/>
          </reference>
          <reference field="2" count="1" selected="0">
            <x v="4"/>
          </reference>
          <reference field="22" count="1" selected="0">
            <x v="1"/>
          </reference>
        </references>
      </pivotArea>
    </chartFormat>
    <chartFormat chart="2" format="53">
      <pivotArea type="data" outline="0" fieldPosition="0">
        <references count="3">
          <reference field="4294967294" count="1" selected="0">
            <x v="0"/>
          </reference>
          <reference field="2" count="1" selected="0">
            <x v="5"/>
          </reference>
          <reference field="22" count="1" selected="0">
            <x v="1"/>
          </reference>
        </references>
      </pivotArea>
    </chartFormat>
    <chartFormat chart="2" format="54">
      <pivotArea type="data" outline="0" fieldPosition="0">
        <references count="3">
          <reference field="4294967294" count="1" selected="0">
            <x v="0"/>
          </reference>
          <reference field="2" count="1" selected="0">
            <x v="6"/>
          </reference>
          <reference field="22" count="1" selected="0">
            <x v="1"/>
          </reference>
        </references>
      </pivotArea>
    </chartFormat>
    <chartFormat chart="2" format="55">
      <pivotArea type="data" outline="0" fieldPosition="0">
        <references count="3">
          <reference field="4294967294" count="1" selected="0">
            <x v="0"/>
          </reference>
          <reference field="2" count="1" selected="0">
            <x v="7"/>
          </reference>
          <reference field="22" count="1" selected="0">
            <x v="1"/>
          </reference>
        </references>
      </pivotArea>
    </chartFormat>
    <chartFormat chart="2" format="56">
      <pivotArea type="data" outline="0" fieldPosition="0">
        <references count="3">
          <reference field="4294967294" count="1" selected="0">
            <x v="0"/>
          </reference>
          <reference field="2" count="1" selected="0">
            <x v="8"/>
          </reference>
          <reference field="22" count="1" selected="0">
            <x v="1"/>
          </reference>
        </references>
      </pivotArea>
    </chartFormat>
    <chartFormat chart="2" format="57">
      <pivotArea type="data" outline="0" fieldPosition="0">
        <references count="3">
          <reference field="4294967294" count="1" selected="0">
            <x v="0"/>
          </reference>
          <reference field="2" count="1" selected="0">
            <x v="9"/>
          </reference>
          <reference field="22" count="1" selected="0">
            <x v="1"/>
          </reference>
        </references>
      </pivotArea>
    </chartFormat>
    <chartFormat chart="2" format="58" series="1">
      <pivotArea type="data" outline="0" fieldPosition="0">
        <references count="2">
          <reference field="4294967294" count="1" selected="0">
            <x v="0"/>
          </reference>
          <reference field="22" count="1" selected="0">
            <x v="2"/>
          </reference>
        </references>
      </pivotArea>
    </chartFormat>
    <chartFormat chart="2" format="59">
      <pivotArea type="data" outline="0" fieldPosition="0">
        <references count="3">
          <reference field="4294967294" count="1" selected="0">
            <x v="0"/>
          </reference>
          <reference field="2" count="1" selected="0">
            <x v="0"/>
          </reference>
          <reference field="22" count="1" selected="0">
            <x v="2"/>
          </reference>
        </references>
      </pivotArea>
    </chartFormat>
    <chartFormat chart="2" format="60">
      <pivotArea type="data" outline="0" fieldPosition="0">
        <references count="3">
          <reference field="4294967294" count="1" selected="0">
            <x v="0"/>
          </reference>
          <reference field="2" count="1" selected="0">
            <x v="1"/>
          </reference>
          <reference field="22" count="1" selected="0">
            <x v="2"/>
          </reference>
        </references>
      </pivotArea>
    </chartFormat>
    <chartFormat chart="2" format="61">
      <pivotArea type="data" outline="0" fieldPosition="0">
        <references count="3">
          <reference field="4294967294" count="1" selected="0">
            <x v="0"/>
          </reference>
          <reference field="2" count="1" selected="0">
            <x v="2"/>
          </reference>
          <reference field="22" count="1" selected="0">
            <x v="2"/>
          </reference>
        </references>
      </pivotArea>
    </chartFormat>
    <chartFormat chart="2" format="62">
      <pivotArea type="data" outline="0" fieldPosition="0">
        <references count="3">
          <reference field="4294967294" count="1" selected="0">
            <x v="0"/>
          </reference>
          <reference field="2" count="1" selected="0">
            <x v="3"/>
          </reference>
          <reference field="22" count="1" selected="0">
            <x v="2"/>
          </reference>
        </references>
      </pivotArea>
    </chartFormat>
    <chartFormat chart="2" format="63">
      <pivotArea type="data" outline="0" fieldPosition="0">
        <references count="3">
          <reference field="4294967294" count="1" selected="0">
            <x v="0"/>
          </reference>
          <reference field="2" count="1" selected="0">
            <x v="4"/>
          </reference>
          <reference field="22" count="1" selected="0">
            <x v="2"/>
          </reference>
        </references>
      </pivotArea>
    </chartFormat>
    <chartFormat chart="2" format="64">
      <pivotArea type="data" outline="0" fieldPosition="0">
        <references count="3">
          <reference field="4294967294" count="1" selected="0">
            <x v="0"/>
          </reference>
          <reference field="2" count="1" selected="0">
            <x v="5"/>
          </reference>
          <reference field="22" count="1" selected="0">
            <x v="2"/>
          </reference>
        </references>
      </pivotArea>
    </chartFormat>
    <chartFormat chart="2" format="65">
      <pivotArea type="data" outline="0" fieldPosition="0">
        <references count="3">
          <reference field="4294967294" count="1" selected="0">
            <x v="0"/>
          </reference>
          <reference field="2" count="1" selected="0">
            <x v="6"/>
          </reference>
          <reference field="22" count="1" selected="0">
            <x v="2"/>
          </reference>
        </references>
      </pivotArea>
    </chartFormat>
    <chartFormat chart="2" format="66">
      <pivotArea type="data" outline="0" fieldPosition="0">
        <references count="3">
          <reference field="4294967294" count="1" selected="0">
            <x v="0"/>
          </reference>
          <reference field="2" count="1" selected="0">
            <x v="7"/>
          </reference>
          <reference field="22" count="1" selected="0">
            <x v="2"/>
          </reference>
        </references>
      </pivotArea>
    </chartFormat>
    <chartFormat chart="2" format="67">
      <pivotArea type="data" outline="0" fieldPosition="0">
        <references count="3">
          <reference field="4294967294" count="1" selected="0">
            <x v="0"/>
          </reference>
          <reference field="2" count="1" selected="0">
            <x v="8"/>
          </reference>
          <reference field="22" count="1" selected="0">
            <x v="2"/>
          </reference>
        </references>
      </pivotArea>
    </chartFormat>
    <chartFormat chart="2" format="68">
      <pivotArea type="data" outline="0" fieldPosition="0">
        <references count="3">
          <reference field="4294967294" count="1" selected="0">
            <x v="0"/>
          </reference>
          <reference field="2" count="1" selected="0">
            <x v="9"/>
          </reference>
          <reference field="2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ustry" xr10:uid="{3787EC92-0D62-43D8-852D-30395AB5B597}" sourceName="Industry">
  <pivotTables>
    <pivotTable tabId="3" name="PivotTable1"/>
  </pivotTables>
  <data>
    <tabular pivotCacheId="1517892861">
      <items count="10">
        <i x="7" s="1"/>
        <i x="9" s="1"/>
        <i x="2" s="1"/>
        <i x="6" s="1"/>
        <i x="1" s="1"/>
        <i x="8" s="1"/>
        <i x="4" s="1"/>
        <i x="3" s="1"/>
        <i x="5"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F1232C9-0878-47A9-8AFE-F70FBCA05888}" sourceName="Country">
  <pivotTables>
    <pivotTable tabId="3" name="PivotTable2"/>
  </pivotTables>
  <data>
    <tabular pivotCacheId="1517892861">
      <items count="10">
        <i x="7" s="1"/>
        <i x="9" s="1"/>
        <i x="8" s="1"/>
        <i x="1" s="1"/>
        <i x="2" s="1"/>
        <i x="3" s="1"/>
        <i x="0" s="1"/>
        <i x="5" s="1"/>
        <i x="6"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D28D86E-F955-4AA3-9B7A-3C012C66F3A2}" sourceName="Country">
  <pivotTables>
    <pivotTable tabId="3" name="PivotTable3"/>
  </pivotTables>
  <data>
    <tabular pivotCacheId="1517892861">
      <items count="10">
        <i x="7" s="1"/>
        <i x="9" s="1"/>
        <i x="8" s="1"/>
        <i x="1" s="1"/>
        <i x="2" s="1"/>
        <i x="3" s="1"/>
        <i x="0" s="1"/>
        <i x="5" s="1"/>
        <i x="6"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ch_Stack" xr10:uid="{46E944DD-D1FB-4AFF-B101-340BCD6D57AD}" sourceName="Tech Stack">
  <pivotTables>
    <pivotTable tabId="3" name="PivotTable5"/>
  </pivotTables>
  <data>
    <tabular pivotCacheId="1517892861">
      <items count="5">
        <i x="3" s="1"/>
        <i x="4" s="1"/>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253447BF-A322-4B13-A254-048A62107AF5}" sourceName="Country">
  <pivotTables>
    <pivotTable tabId="3" name="PivotTable9"/>
  </pivotTables>
  <data>
    <tabular pivotCacheId="1517892861">
      <items count="10">
        <i x="7" s="1"/>
        <i x="9" s="1"/>
        <i x="8" s="1"/>
        <i x="1" s="1"/>
        <i x="2" s="1"/>
        <i x="3" s="1"/>
        <i x="0" s="1"/>
        <i x="5" s="1"/>
        <i x="6"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nding_Category" xr10:uid="{5D9EAD45-CFD3-4137-9A2B-3B3F459A967F}" sourceName="[Table1].[Funding Category]">
  <pivotTables>
    <pivotTable tabId="5" name="PivotTable2"/>
  </pivotTables>
  <data>
    <olap pivotCacheId="1448970823">
      <levels count="2">
        <level uniqueName="[Table1].[Funding Category].[(All)]" sourceCaption="(All)" count="0"/>
        <level uniqueName="[Table1].[Funding Category].[Funding Category]" sourceCaption="Funding Category" count="3">
          <ranges>
            <range startItem="0">
              <i n="[Table1].[Funding Category].&amp;[Large]" c="Large"/>
              <i n="[Table1].[Funding Category].&amp;[Mid]" c="Mid"/>
              <i n="[Table1].[Funding Category].&amp;[Small]" c="Small"/>
            </range>
          </ranges>
        </level>
      </levels>
      <selections count="1">
        <selection n="[Table1].[Funding Category].[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3" xr10:uid="{1FA09F98-9DE3-4EE9-8460-41622587B242}" sourceName="Country">
  <pivotTables>
    <pivotTable tabId="5" name="PivotTable4"/>
  </pivotTables>
  <data>
    <tabular pivotCacheId="1517892861">
      <items count="10">
        <i x="7" s="1"/>
        <i x="9" s="1"/>
        <i x="8" s="1"/>
        <i x="1" s="1"/>
        <i x="2" s="1"/>
        <i x="3" s="1"/>
        <i x="0" s="1"/>
        <i x="5" s="1"/>
        <i x="6"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y" xr10:uid="{4301955D-6436-4396-878D-0DA07626CFD3}" cache="Slicer_Industry" caption="Industry" rowHeight="234950"/>
  <slicer name="Country" xr10:uid="{2D0F34EA-F4FE-41E0-ADA0-6B31586B7ED7}" cache="Slicer_Country" caption="Country" rowHeight="234950"/>
  <slicer name="Country 1" xr10:uid="{7D1A4207-0733-4580-A860-61D60D68BB9D}" cache="Slicer_Country1" caption="Country" rowHeight="234950"/>
  <slicer name="Tech Stack" xr10:uid="{83B31C44-BAC0-43B9-A5CD-FD6D1ED6BDC9}" cache="Slicer_Tech_Stack" caption="Tech Stack" rowHeight="234950"/>
  <slicer name="Country 2" xr10:uid="{11110B24-0978-4FF8-BCC4-8ED051CCA82B}" cache="Slicer_Country2"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unding Category" xr10:uid="{8ECD3DE1-91BD-43D9-BEF7-72850FB34A4B}" cache="Slicer_Funding_Category" caption="Funding Category" level="1" rowHeight="234950"/>
  <slicer name="Country 3" xr10:uid="{11305379-694D-4037-9726-7D6D6D31C1D6}" cache="Slicer_Country3" caption="Count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CB07D20-B317-4AEB-A27A-81B5A2BA1405}" name="Table1" displayName="Table1" ref="A1:AC5001" totalsRowShown="0" headerRowDxfId="63" dataDxfId="62">
  <autoFilter ref="A1:AC5001" xr:uid="{0CB07D20-B317-4AEB-A27A-81B5A2BA1405}">
    <filterColumn colId="6">
      <filters>
        <filter val="10"/>
        <filter val="100"/>
        <filter val="1001"/>
        <filter val="1002"/>
        <filter val="1007"/>
        <filter val="1008"/>
        <filter val="101"/>
        <filter val="1010"/>
        <filter val="1011"/>
        <filter val="1013"/>
        <filter val="1014"/>
        <filter val="1015"/>
        <filter val="1016"/>
        <filter val="1018"/>
        <filter val="1019"/>
        <filter val="102"/>
        <filter val="1020"/>
        <filter val="1024"/>
        <filter val="1025"/>
        <filter val="1026"/>
        <filter val="1027"/>
        <filter val="103"/>
        <filter val="1030"/>
        <filter val="1033"/>
        <filter val="1036"/>
        <filter val="1038"/>
        <filter val="1041"/>
        <filter val="1044"/>
        <filter val="1045"/>
        <filter val="1046"/>
        <filter val="1047"/>
        <filter val="1048"/>
        <filter val="1050"/>
        <filter val="1051"/>
        <filter val="1054"/>
        <filter val="1055"/>
        <filter val="1056"/>
        <filter val="1058"/>
        <filter val="1059"/>
        <filter val="106"/>
        <filter val="1061"/>
        <filter val="1063"/>
        <filter val="1064"/>
        <filter val="1065"/>
        <filter val="1066"/>
        <filter val="1068"/>
        <filter val="1069"/>
        <filter val="107"/>
        <filter val="1070"/>
        <filter val="1072"/>
        <filter val="1073"/>
        <filter val="1074"/>
        <filter val="1075"/>
        <filter val="1076"/>
        <filter val="1077"/>
        <filter val="1080"/>
        <filter val="1081"/>
        <filter val="1082"/>
        <filter val="1083"/>
        <filter val="1085"/>
        <filter val="1088"/>
        <filter val="109"/>
        <filter val="1095"/>
        <filter val="1096"/>
        <filter val="1097"/>
        <filter val="1098"/>
        <filter val="1099"/>
        <filter val="11"/>
        <filter val="110"/>
        <filter val="1100"/>
        <filter val="1101"/>
        <filter val="1102"/>
        <filter val="1103"/>
        <filter val="1106"/>
        <filter val="1107"/>
        <filter val="1109"/>
        <filter val="111"/>
        <filter val="1111"/>
        <filter val="1113"/>
        <filter val="1114"/>
        <filter val="1115"/>
        <filter val="1116"/>
        <filter val="1117"/>
        <filter val="1118"/>
        <filter val="1119"/>
        <filter val="1121"/>
        <filter val="1122"/>
        <filter val="1126"/>
        <filter val="1129"/>
        <filter val="113"/>
        <filter val="1133"/>
        <filter val="1135"/>
        <filter val="1136"/>
        <filter val="1137"/>
        <filter val="1138"/>
        <filter val="1139"/>
        <filter val="1140"/>
        <filter val="1141"/>
        <filter val="1142"/>
        <filter val="1144"/>
        <filter val="1145"/>
        <filter val="1147"/>
        <filter val="1148"/>
        <filter val="1149"/>
        <filter val="115"/>
        <filter val="1150"/>
        <filter val="1152"/>
        <filter val="1154"/>
        <filter val="1156"/>
        <filter val="116"/>
        <filter val="1160"/>
        <filter val="1162"/>
        <filter val="1164"/>
        <filter val="1165"/>
        <filter val="1166"/>
        <filter val="1167"/>
        <filter val="1168"/>
        <filter val="1169"/>
        <filter val="1170"/>
        <filter val="1172"/>
        <filter val="1174"/>
        <filter val="1175"/>
        <filter val="1177"/>
        <filter val="1178"/>
        <filter val="1179"/>
        <filter val="1183"/>
        <filter val="1185"/>
        <filter val="1187"/>
        <filter val="1188"/>
        <filter val="1189"/>
        <filter val="119"/>
        <filter val="1190"/>
        <filter val="1192"/>
        <filter val="1195"/>
        <filter val="1196"/>
        <filter val="1198"/>
        <filter val="1199"/>
        <filter val="12"/>
        <filter val="120"/>
        <filter val="1200"/>
        <filter val="1201"/>
        <filter val="1202"/>
        <filter val="1204"/>
        <filter val="1205"/>
        <filter val="1206"/>
        <filter val="1207"/>
        <filter val="1209"/>
        <filter val="1211"/>
        <filter val="1212"/>
        <filter val="1214"/>
        <filter val="1215"/>
        <filter val="1217"/>
        <filter val="122"/>
        <filter val="1220"/>
        <filter val="1222"/>
        <filter val="1225"/>
        <filter val="1227"/>
        <filter val="1228"/>
        <filter val="123"/>
        <filter val="1230"/>
        <filter val="1231"/>
        <filter val="1232"/>
        <filter val="1233"/>
        <filter val="1234"/>
        <filter val="1237"/>
        <filter val="1238"/>
        <filter val="1239"/>
        <filter val="1240"/>
        <filter val="1241"/>
        <filter val="1243"/>
        <filter val="1244"/>
        <filter val="1245"/>
        <filter val="1249"/>
        <filter val="1253"/>
        <filter val="1254"/>
        <filter val="1255"/>
        <filter val="1257"/>
        <filter val="1258"/>
        <filter val="126"/>
        <filter val="1260"/>
        <filter val="1261"/>
        <filter val="1265"/>
        <filter val="1266"/>
        <filter val="1267"/>
        <filter val="1268"/>
        <filter val="1269"/>
        <filter val="127"/>
        <filter val="1270"/>
        <filter val="1272"/>
        <filter val="1273"/>
        <filter val="1274"/>
        <filter val="1275"/>
        <filter val="1277"/>
        <filter val="1278"/>
        <filter val="128"/>
        <filter val="1280"/>
        <filter val="1283"/>
        <filter val="1284"/>
        <filter val="1285"/>
        <filter val="1286"/>
        <filter val="1287"/>
        <filter val="1288"/>
        <filter val="1289"/>
        <filter val="129"/>
        <filter val="1290"/>
        <filter val="1291"/>
        <filter val="1292"/>
        <filter val="1293"/>
        <filter val="1294"/>
        <filter val="1295"/>
        <filter val="1296"/>
        <filter val="1298"/>
        <filter val="1299"/>
        <filter val="13"/>
        <filter val="1300"/>
        <filter val="1301"/>
        <filter val="1302"/>
        <filter val="1303"/>
        <filter val="1304"/>
        <filter val="1305"/>
        <filter val="1306"/>
        <filter val="1307"/>
        <filter val="1310"/>
        <filter val="1311"/>
        <filter val="1312"/>
        <filter val="1313"/>
        <filter val="1314"/>
        <filter val="1315"/>
        <filter val="1319"/>
        <filter val="132"/>
        <filter val="1321"/>
        <filter val="1322"/>
        <filter val="1324"/>
        <filter val="1325"/>
        <filter val="1326"/>
        <filter val="1327"/>
        <filter val="1329"/>
        <filter val="133"/>
        <filter val="1330"/>
        <filter val="1333"/>
        <filter val="1334"/>
        <filter val="1337"/>
        <filter val="1338"/>
        <filter val="1340"/>
        <filter val="1342"/>
        <filter val="1345"/>
        <filter val="1346"/>
        <filter val="1348"/>
        <filter val="1349"/>
        <filter val="135"/>
        <filter val="1350"/>
        <filter val="1355"/>
        <filter val="1356"/>
        <filter val="1357"/>
        <filter val="1359"/>
        <filter val="136"/>
        <filter val="1361"/>
        <filter val="1362"/>
        <filter val="1364"/>
        <filter val="1365"/>
        <filter val="1366"/>
        <filter val="1368"/>
        <filter val="1369"/>
        <filter val="137"/>
        <filter val="1370"/>
        <filter val="1372"/>
        <filter val="1374"/>
        <filter val="1375"/>
        <filter val="1376"/>
        <filter val="1379"/>
        <filter val="138"/>
        <filter val="1380"/>
        <filter val="1382"/>
        <filter val="1383"/>
        <filter val="1384"/>
        <filter val="1386"/>
        <filter val="1391"/>
        <filter val="1392"/>
        <filter val="1393"/>
        <filter val="1394"/>
        <filter val="1395"/>
        <filter val="1399"/>
        <filter val="14"/>
        <filter val="140"/>
        <filter val="1404"/>
        <filter val="1405"/>
        <filter val="1406"/>
        <filter val="1407"/>
        <filter val="1408"/>
        <filter val="1409"/>
        <filter val="141"/>
        <filter val="1410"/>
        <filter val="1411"/>
        <filter val="1412"/>
        <filter val="1414"/>
        <filter val="1415"/>
        <filter val="1417"/>
        <filter val="1418"/>
        <filter val="1419"/>
        <filter val="142"/>
        <filter val="1420"/>
        <filter val="1422"/>
        <filter val="1423"/>
        <filter val="1424"/>
        <filter val="1426"/>
        <filter val="1429"/>
        <filter val="1430"/>
        <filter val="1432"/>
        <filter val="1433"/>
        <filter val="1435"/>
        <filter val="1437"/>
        <filter val="1438"/>
        <filter val="144"/>
        <filter val="1440"/>
        <filter val="1441"/>
        <filter val="1442"/>
        <filter val="1443"/>
        <filter val="1444"/>
        <filter val="1445"/>
        <filter val="1448"/>
        <filter val="1449"/>
        <filter val="1450"/>
        <filter val="1451"/>
        <filter val="1452"/>
        <filter val="1453"/>
        <filter val="1454"/>
        <filter val="1455"/>
        <filter val="1456"/>
        <filter val="1458"/>
        <filter val="1459"/>
        <filter val="146"/>
        <filter val="1460"/>
        <filter val="1461"/>
        <filter val="1462"/>
        <filter val="1463"/>
        <filter val="1465"/>
        <filter val="1466"/>
        <filter val="1468"/>
        <filter val="1469"/>
        <filter val="147"/>
        <filter val="1471"/>
        <filter val="1475"/>
        <filter val="1477"/>
        <filter val="1478"/>
        <filter val="1480"/>
        <filter val="1482"/>
        <filter val="1483"/>
        <filter val="1484"/>
        <filter val="1486"/>
        <filter val="1489"/>
        <filter val="1490"/>
        <filter val="1491"/>
        <filter val="1493"/>
        <filter val="1494"/>
        <filter val="1496"/>
        <filter val="1498"/>
        <filter val="1499"/>
        <filter val="15"/>
        <filter val="150"/>
        <filter val="1500"/>
        <filter val="1501"/>
        <filter val="1502"/>
        <filter val="1504"/>
        <filter val="1505"/>
        <filter val="1507"/>
        <filter val="1508"/>
        <filter val="151"/>
        <filter val="1510"/>
        <filter val="1511"/>
        <filter val="1512"/>
        <filter val="1513"/>
        <filter val="1514"/>
        <filter val="1517"/>
        <filter val="1518"/>
        <filter val="152"/>
        <filter val="1520"/>
        <filter val="1521"/>
        <filter val="1522"/>
        <filter val="1523"/>
        <filter val="1525"/>
        <filter val="1526"/>
        <filter val="1528"/>
        <filter val="1529"/>
        <filter val="153"/>
        <filter val="1531"/>
        <filter val="1534"/>
        <filter val="1535"/>
        <filter val="1537"/>
        <filter val="1539"/>
        <filter val="1540"/>
        <filter val="1541"/>
        <filter val="1542"/>
        <filter val="1543"/>
        <filter val="1545"/>
        <filter val="1551"/>
        <filter val="1553"/>
        <filter val="1554"/>
        <filter val="1555"/>
        <filter val="1557"/>
        <filter val="1558"/>
        <filter val="1561"/>
        <filter val="1562"/>
        <filter val="1563"/>
        <filter val="1565"/>
        <filter val="1566"/>
        <filter val="1567"/>
        <filter val="1568"/>
        <filter val="1569"/>
        <filter val="157"/>
        <filter val="1570"/>
        <filter val="1571"/>
        <filter val="1572"/>
        <filter val="1573"/>
        <filter val="1575"/>
        <filter val="1582"/>
        <filter val="1583"/>
        <filter val="1584"/>
        <filter val="1585"/>
        <filter val="1587"/>
        <filter val="159"/>
        <filter val="1591"/>
        <filter val="1592"/>
        <filter val="1594"/>
        <filter val="1595"/>
        <filter val="1596"/>
        <filter val="1598"/>
        <filter val="1599"/>
        <filter val="160"/>
        <filter val="1600"/>
        <filter val="1601"/>
        <filter val="1602"/>
        <filter val="1605"/>
        <filter val="1606"/>
        <filter val="1607"/>
        <filter val="1608"/>
        <filter val="1609"/>
        <filter val="161"/>
        <filter val="1611"/>
        <filter val="1613"/>
        <filter val="1614"/>
        <filter val="1615"/>
        <filter val="1616"/>
        <filter val="1617"/>
        <filter val="1618"/>
        <filter val="1619"/>
        <filter val="162"/>
        <filter val="1622"/>
        <filter val="1623"/>
        <filter val="1624"/>
        <filter val="1626"/>
        <filter val="1629"/>
        <filter val="163"/>
        <filter val="1630"/>
        <filter val="1631"/>
        <filter val="1632"/>
        <filter val="1633"/>
        <filter val="1636"/>
        <filter val="1637"/>
        <filter val="1638"/>
        <filter val="1639"/>
        <filter val="164"/>
        <filter val="1641"/>
        <filter val="1642"/>
        <filter val="1644"/>
        <filter val="1648"/>
        <filter val="1649"/>
        <filter val="1650"/>
        <filter val="1652"/>
        <filter val="1654"/>
        <filter val="1655"/>
        <filter val="1656"/>
        <filter val="1658"/>
        <filter val="1660"/>
        <filter val="1662"/>
        <filter val="1663"/>
        <filter val="1665"/>
        <filter val="1666"/>
        <filter val="1667"/>
        <filter val="1668"/>
        <filter val="1669"/>
        <filter val="1670"/>
        <filter val="1671"/>
        <filter val="1672"/>
        <filter val="1673"/>
        <filter val="1674"/>
        <filter val="1675"/>
        <filter val="1676"/>
        <filter val="168"/>
        <filter val="1681"/>
        <filter val="1682"/>
        <filter val="1683"/>
        <filter val="1685"/>
        <filter val="1686"/>
        <filter val="1687"/>
        <filter val="1688"/>
        <filter val="169"/>
        <filter val="1690"/>
        <filter val="1693"/>
        <filter val="1694"/>
        <filter val="1696"/>
        <filter val="1697"/>
        <filter val="1699"/>
        <filter val="1700"/>
        <filter val="1701"/>
        <filter val="1702"/>
        <filter val="1705"/>
        <filter val="1706"/>
        <filter val="1707"/>
        <filter val="1709"/>
        <filter val="1712"/>
        <filter val="1713"/>
        <filter val="1714"/>
        <filter val="1715"/>
        <filter val="1716"/>
        <filter val="1717"/>
        <filter val="172"/>
        <filter val="1720"/>
        <filter val="1722"/>
        <filter val="1723"/>
        <filter val="1724"/>
        <filter val="1725"/>
        <filter val="1726"/>
        <filter val="1727"/>
        <filter val="1728"/>
        <filter val="173"/>
        <filter val="1730"/>
        <filter val="1731"/>
        <filter val="1734"/>
        <filter val="1735"/>
        <filter val="1737"/>
        <filter val="1738"/>
        <filter val="1739"/>
        <filter val="174"/>
        <filter val="1740"/>
        <filter val="1742"/>
        <filter val="1744"/>
        <filter val="1746"/>
        <filter val="1747"/>
        <filter val="1748"/>
        <filter val="1749"/>
        <filter val="175"/>
        <filter val="1750"/>
        <filter val="1751"/>
        <filter val="1752"/>
        <filter val="1757"/>
        <filter val="1762"/>
        <filter val="1763"/>
        <filter val="1764"/>
        <filter val="1765"/>
        <filter val="1768"/>
        <filter val="1769"/>
        <filter val="177"/>
        <filter val="1770"/>
        <filter val="1771"/>
        <filter val="1772"/>
        <filter val="1775"/>
        <filter val="1782"/>
        <filter val="1783"/>
        <filter val="1784"/>
        <filter val="1786"/>
        <filter val="1787"/>
        <filter val="1788"/>
        <filter val="1792"/>
        <filter val="1793"/>
        <filter val="1796"/>
        <filter val="1797"/>
        <filter val="1798"/>
        <filter val="1799"/>
        <filter val="18"/>
        <filter val="1800"/>
        <filter val="1803"/>
        <filter val="1804"/>
        <filter val="1805"/>
        <filter val="1806"/>
        <filter val="1809"/>
        <filter val="181"/>
        <filter val="1810"/>
        <filter val="1814"/>
        <filter val="1815"/>
        <filter val="1816"/>
        <filter val="1817"/>
        <filter val="1820"/>
        <filter val="1821"/>
        <filter val="1825"/>
        <filter val="1826"/>
        <filter val="1828"/>
        <filter val="1829"/>
        <filter val="1830"/>
        <filter val="1831"/>
        <filter val="1833"/>
        <filter val="1834"/>
        <filter val="1836"/>
        <filter val="1837"/>
        <filter val="1838"/>
        <filter val="1839"/>
        <filter val="184"/>
        <filter val="1843"/>
        <filter val="1845"/>
        <filter val="1846"/>
        <filter val="1847"/>
        <filter val="1848"/>
        <filter val="185"/>
        <filter val="1850"/>
        <filter val="1852"/>
        <filter val="1853"/>
        <filter val="1856"/>
        <filter val="1857"/>
        <filter val="1859"/>
        <filter val="186"/>
        <filter val="1860"/>
        <filter val="1861"/>
        <filter val="1863"/>
        <filter val="1864"/>
        <filter val="1865"/>
        <filter val="1866"/>
        <filter val="1867"/>
        <filter val="1870"/>
        <filter val="1871"/>
        <filter val="1875"/>
        <filter val="1879"/>
        <filter val="188"/>
        <filter val="1882"/>
        <filter val="1883"/>
        <filter val="1885"/>
        <filter val="1886"/>
        <filter val="1887"/>
        <filter val="1888"/>
        <filter val="1889"/>
        <filter val="1890"/>
        <filter val="1894"/>
        <filter val="1895"/>
        <filter val="1897"/>
        <filter val="1899"/>
        <filter val="19"/>
        <filter val="190"/>
        <filter val="1903"/>
        <filter val="1904"/>
        <filter val="1905"/>
        <filter val="1906"/>
        <filter val="1907"/>
        <filter val="1909"/>
        <filter val="1910"/>
        <filter val="1913"/>
        <filter val="1915"/>
        <filter val="1916"/>
        <filter val="1919"/>
        <filter val="192"/>
        <filter val="1922"/>
        <filter val="1925"/>
        <filter val="1927"/>
        <filter val="1929"/>
        <filter val="193"/>
        <filter val="1932"/>
        <filter val="1933"/>
        <filter val="1934"/>
        <filter val="1938"/>
        <filter val="194"/>
        <filter val="1940"/>
        <filter val="1943"/>
        <filter val="1944"/>
        <filter val="1945"/>
        <filter val="1946"/>
        <filter val="1947"/>
        <filter val="1953"/>
        <filter val="1955"/>
        <filter val="1956"/>
        <filter val="1957"/>
        <filter val="196"/>
        <filter val="1962"/>
        <filter val="1964"/>
        <filter val="1967"/>
        <filter val="1968"/>
        <filter val="1969"/>
        <filter val="197"/>
        <filter val="1970"/>
        <filter val="1972"/>
        <filter val="1973"/>
        <filter val="1975"/>
        <filter val="1977"/>
        <filter val="1978"/>
        <filter val="1979"/>
        <filter val="1980"/>
        <filter val="1981"/>
        <filter val="1983"/>
        <filter val="1984"/>
        <filter val="1986"/>
        <filter val="1987"/>
        <filter val="1992"/>
        <filter val="1993"/>
        <filter val="1996"/>
        <filter val="1997"/>
        <filter val="1999"/>
        <filter val="20"/>
        <filter val="200"/>
        <filter val="2002"/>
        <filter val="2003"/>
        <filter val="2004"/>
        <filter val="2006"/>
        <filter val="2007"/>
        <filter val="2008"/>
        <filter val="2009"/>
        <filter val="2010"/>
        <filter val="2011"/>
        <filter val="2012"/>
        <filter val="2014"/>
        <filter val="2015"/>
        <filter val="2016"/>
        <filter val="2017"/>
        <filter val="2019"/>
        <filter val="202"/>
        <filter val="2020"/>
        <filter val="2023"/>
        <filter val="2024"/>
        <filter val="2029"/>
        <filter val="2030"/>
        <filter val="2032"/>
        <filter val="2034"/>
        <filter val="2035"/>
        <filter val="2036"/>
        <filter val="2038"/>
        <filter val="2039"/>
        <filter val="204"/>
        <filter val="2040"/>
        <filter val="2042"/>
        <filter val="2043"/>
        <filter val="2044"/>
        <filter val="2045"/>
        <filter val="2046"/>
        <filter val="2047"/>
        <filter val="205"/>
        <filter val="2050"/>
        <filter val="2052"/>
        <filter val="2054"/>
        <filter val="2055"/>
        <filter val="2057"/>
        <filter val="2058"/>
        <filter val="2059"/>
        <filter val="206"/>
        <filter val="2064"/>
        <filter val="2065"/>
        <filter val="2066"/>
        <filter val="2068"/>
        <filter val="2069"/>
        <filter val="2070"/>
        <filter val="2071"/>
        <filter val="2072"/>
        <filter val="2073"/>
        <filter val="2078"/>
        <filter val="2079"/>
        <filter val="2080"/>
        <filter val="2081"/>
        <filter val="2082"/>
        <filter val="2083"/>
        <filter val="2084"/>
        <filter val="2085"/>
        <filter val="2088"/>
        <filter val="2089"/>
        <filter val="2091"/>
        <filter val="2094"/>
        <filter val="2097"/>
        <filter val="2098"/>
        <filter val="2099"/>
        <filter val="2100"/>
        <filter val="2101"/>
        <filter val="2102"/>
        <filter val="2103"/>
        <filter val="2104"/>
        <filter val="2105"/>
        <filter val="2107"/>
        <filter val="2108"/>
        <filter val="211"/>
        <filter val="2110"/>
        <filter val="2111"/>
        <filter val="2112"/>
        <filter val="2116"/>
        <filter val="2117"/>
        <filter val="2119"/>
        <filter val="212"/>
        <filter val="2121"/>
        <filter val="2123"/>
        <filter val="2125"/>
        <filter val="2126"/>
        <filter val="2127"/>
        <filter val="2128"/>
        <filter val="213"/>
        <filter val="2130"/>
        <filter val="2131"/>
        <filter val="2132"/>
        <filter val="2135"/>
        <filter val="2136"/>
        <filter val="2139"/>
        <filter val="214"/>
        <filter val="2140"/>
        <filter val="2143"/>
        <filter val="2144"/>
        <filter val="2145"/>
        <filter val="2147"/>
        <filter val="2148"/>
        <filter val="2149"/>
        <filter val="215"/>
        <filter val="2150"/>
        <filter val="2151"/>
        <filter val="2152"/>
        <filter val="2153"/>
        <filter val="2156"/>
        <filter val="2157"/>
        <filter val="2158"/>
        <filter val="2159"/>
        <filter val="216"/>
        <filter val="2161"/>
        <filter val="2162"/>
        <filter val="2164"/>
        <filter val="2165"/>
        <filter val="2166"/>
        <filter val="2167"/>
        <filter val="2168"/>
        <filter val="2169"/>
        <filter val="2170"/>
        <filter val="2171"/>
        <filter val="2172"/>
        <filter val="2173"/>
        <filter val="2174"/>
        <filter val="2177"/>
        <filter val="2180"/>
        <filter val="2181"/>
        <filter val="2183"/>
        <filter val="2186"/>
        <filter val="2187"/>
        <filter val="2188"/>
        <filter val="2189"/>
        <filter val="2192"/>
        <filter val="2194"/>
        <filter val="2195"/>
        <filter val="2196"/>
        <filter val="2198"/>
        <filter val="2199"/>
        <filter val="220"/>
        <filter val="2200"/>
        <filter val="2201"/>
        <filter val="2202"/>
        <filter val="2205"/>
        <filter val="2206"/>
        <filter val="2207"/>
        <filter val="2208"/>
        <filter val="2209"/>
        <filter val="2210"/>
        <filter val="2213"/>
        <filter val="2214"/>
        <filter val="2215"/>
        <filter val="2219"/>
        <filter val="222"/>
        <filter val="2220"/>
        <filter val="2221"/>
        <filter val="2222"/>
        <filter val="2224"/>
        <filter val="2225"/>
        <filter val="2228"/>
        <filter val="2229"/>
        <filter val="2231"/>
        <filter val="2232"/>
        <filter val="2233"/>
        <filter val="2234"/>
        <filter val="2236"/>
        <filter val="2238"/>
        <filter val="2239"/>
        <filter val="224"/>
        <filter val="2242"/>
        <filter val="2243"/>
        <filter val="2246"/>
        <filter val="2247"/>
        <filter val="2248"/>
        <filter val="2249"/>
        <filter val="2253"/>
        <filter val="2254"/>
        <filter val="2256"/>
        <filter val="2257"/>
        <filter val="2258"/>
        <filter val="226"/>
        <filter val="2260"/>
        <filter val="2263"/>
        <filter val="2266"/>
        <filter val="2267"/>
        <filter val="2268"/>
        <filter val="2269"/>
        <filter val="227"/>
        <filter val="2271"/>
        <filter val="2272"/>
        <filter val="2273"/>
        <filter val="2276"/>
        <filter val="2277"/>
        <filter val="2278"/>
        <filter val="228"/>
        <filter val="2280"/>
        <filter val="2281"/>
        <filter val="2282"/>
        <filter val="2283"/>
        <filter val="2284"/>
        <filter val="2285"/>
        <filter val="2287"/>
        <filter val="2288"/>
        <filter val="2289"/>
        <filter val="2290"/>
        <filter val="2291"/>
        <filter val="2292"/>
        <filter val="2293"/>
        <filter val="2294"/>
        <filter val="2295"/>
        <filter val="2296"/>
        <filter val="2297"/>
        <filter val="2298"/>
        <filter val="2299"/>
        <filter val="23"/>
        <filter val="230"/>
        <filter val="2301"/>
        <filter val="2302"/>
        <filter val="2307"/>
        <filter val="2308"/>
        <filter val="231"/>
        <filter val="2310"/>
        <filter val="2312"/>
        <filter val="2319"/>
        <filter val="232"/>
        <filter val="2321"/>
        <filter val="2323"/>
        <filter val="2325"/>
        <filter val="2326"/>
        <filter val="2327"/>
        <filter val="2328"/>
        <filter val="2329"/>
        <filter val="233"/>
        <filter val="2330"/>
        <filter val="2333"/>
        <filter val="2334"/>
        <filter val="2336"/>
        <filter val="2337"/>
        <filter val="2338"/>
        <filter val="2340"/>
        <filter val="2341"/>
        <filter val="2342"/>
        <filter val="2343"/>
        <filter val="2344"/>
        <filter val="2345"/>
        <filter val="2348"/>
        <filter val="235"/>
        <filter val="2350"/>
        <filter val="2351"/>
        <filter val="2354"/>
        <filter val="2357"/>
        <filter val="2358"/>
        <filter val="2359"/>
        <filter val="236"/>
        <filter val="2360"/>
        <filter val="2362"/>
        <filter val="2364"/>
        <filter val="2368"/>
        <filter val="237"/>
        <filter val="2371"/>
        <filter val="2373"/>
        <filter val="2375"/>
        <filter val="2378"/>
        <filter val="2379"/>
        <filter val="238"/>
        <filter val="2380"/>
        <filter val="2381"/>
        <filter val="2382"/>
        <filter val="2383"/>
        <filter val="2385"/>
        <filter val="2387"/>
        <filter val="239"/>
        <filter val="2390"/>
        <filter val="2391"/>
        <filter val="2393"/>
        <filter val="2394"/>
        <filter val="2395"/>
        <filter val="2396"/>
        <filter val="2397"/>
        <filter val="2399"/>
        <filter val="2401"/>
        <filter val="2403"/>
        <filter val="2404"/>
        <filter val="2405"/>
        <filter val="2409"/>
        <filter val="241"/>
        <filter val="2410"/>
        <filter val="2413"/>
        <filter val="2416"/>
        <filter val="2419"/>
        <filter val="242"/>
        <filter val="2423"/>
        <filter val="2426"/>
        <filter val="243"/>
        <filter val="2430"/>
        <filter val="2431"/>
        <filter val="2433"/>
        <filter val="2438"/>
        <filter val="2439"/>
        <filter val="2443"/>
        <filter val="2445"/>
        <filter val="2446"/>
        <filter val="2447"/>
        <filter val="2449"/>
        <filter val="245"/>
        <filter val="2450"/>
        <filter val="2451"/>
        <filter val="2452"/>
        <filter val="2453"/>
        <filter val="2454"/>
        <filter val="2455"/>
        <filter val="2456"/>
        <filter val="2457"/>
        <filter val="2458"/>
        <filter val="2459"/>
        <filter val="246"/>
        <filter val="2460"/>
        <filter val="2462"/>
        <filter val="2463"/>
        <filter val="2464"/>
        <filter val="2465"/>
        <filter val="2466"/>
        <filter val="2467"/>
        <filter val="2468"/>
        <filter val="2471"/>
        <filter val="2472"/>
        <filter val="2474"/>
        <filter val="2475"/>
        <filter val="2476"/>
        <filter val="2478"/>
        <filter val="2479"/>
        <filter val="248"/>
        <filter val="2480"/>
        <filter val="2481"/>
        <filter val="2483"/>
        <filter val="2485"/>
        <filter val="2486"/>
        <filter val="2487"/>
        <filter val="2488"/>
        <filter val="2491"/>
        <filter val="2495"/>
        <filter val="2496"/>
        <filter val="2497"/>
        <filter val="25"/>
        <filter val="2500"/>
        <filter val="2502"/>
        <filter val="2504"/>
        <filter val="2505"/>
        <filter val="2506"/>
        <filter val="2507"/>
        <filter val="2509"/>
        <filter val="251"/>
        <filter val="2510"/>
        <filter val="2511"/>
        <filter val="2512"/>
        <filter val="2513"/>
        <filter val="2514"/>
        <filter val="252"/>
        <filter val="2520"/>
        <filter val="2521"/>
        <filter val="2522"/>
        <filter val="2524"/>
        <filter val="2525"/>
        <filter val="2528"/>
        <filter val="2529"/>
        <filter val="2530"/>
        <filter val="2532"/>
        <filter val="2534"/>
        <filter val="2535"/>
        <filter val="2538"/>
        <filter val="2539"/>
        <filter val="254"/>
        <filter val="2541"/>
        <filter val="2543"/>
        <filter val="2544"/>
        <filter val="2545"/>
        <filter val="2546"/>
        <filter val="2547"/>
        <filter val="2548"/>
        <filter val="2549"/>
        <filter val="2552"/>
        <filter val="2555"/>
        <filter val="2556"/>
        <filter val="2557"/>
        <filter val="2559"/>
        <filter val="2560"/>
        <filter val="2562"/>
        <filter val="2564"/>
        <filter val="2565"/>
        <filter val="2566"/>
        <filter val="2568"/>
        <filter val="2570"/>
        <filter val="2572"/>
        <filter val="2574"/>
        <filter val="2575"/>
        <filter val="2576"/>
        <filter val="2577"/>
        <filter val="2578"/>
        <filter val="2579"/>
        <filter val="258"/>
        <filter val="2580"/>
        <filter val="2583"/>
        <filter val="2584"/>
        <filter val="2585"/>
        <filter val="2586"/>
        <filter val="2588"/>
        <filter val="2590"/>
        <filter val="2592"/>
        <filter val="2593"/>
        <filter val="2595"/>
        <filter val="2598"/>
        <filter val="2599"/>
        <filter val="26"/>
        <filter val="260"/>
        <filter val="2600"/>
        <filter val="2601"/>
        <filter val="2603"/>
        <filter val="2604"/>
        <filter val="2606"/>
        <filter val="2607"/>
        <filter val="2609"/>
        <filter val="261"/>
        <filter val="2611"/>
        <filter val="2612"/>
        <filter val="2614"/>
        <filter val="2615"/>
        <filter val="2616"/>
        <filter val="2617"/>
        <filter val="2618"/>
        <filter val="2619"/>
        <filter val="2620"/>
        <filter val="2621"/>
        <filter val="2622"/>
        <filter val="2623"/>
        <filter val="2626"/>
        <filter val="2627"/>
        <filter val="2630"/>
        <filter val="2632"/>
        <filter val="2633"/>
        <filter val="2634"/>
        <filter val="2635"/>
        <filter val="2636"/>
        <filter val="2639"/>
        <filter val="264"/>
        <filter val="2640"/>
        <filter val="2641"/>
        <filter val="2642"/>
        <filter val="2644"/>
        <filter val="2645"/>
        <filter val="2646"/>
        <filter val="2647"/>
        <filter val="2648"/>
        <filter val="265"/>
        <filter val="2652"/>
        <filter val="2653"/>
        <filter val="2654"/>
        <filter val="2655"/>
        <filter val="2658"/>
        <filter val="266"/>
        <filter val="2660"/>
        <filter val="2661"/>
        <filter val="2663"/>
        <filter val="2665"/>
        <filter val="2666"/>
        <filter val="2667"/>
        <filter val="2668"/>
        <filter val="2669"/>
        <filter val="2671"/>
        <filter val="2672"/>
        <filter val="2673"/>
        <filter val="2675"/>
        <filter val="2676"/>
        <filter val="2678"/>
        <filter val="2679"/>
        <filter val="268"/>
        <filter val="2680"/>
        <filter val="2682"/>
        <filter val="2685"/>
        <filter val="2686"/>
        <filter val="2687"/>
        <filter val="2688"/>
        <filter val="269"/>
        <filter val="2690"/>
        <filter val="2691"/>
        <filter val="2692"/>
        <filter val="2693"/>
        <filter val="2694"/>
        <filter val="2696"/>
        <filter val="2698"/>
        <filter val="27"/>
        <filter val="270"/>
        <filter val="2700"/>
        <filter val="2701"/>
        <filter val="2704"/>
        <filter val="2709"/>
        <filter val="271"/>
        <filter val="2710"/>
        <filter val="2712"/>
        <filter val="2713"/>
        <filter val="2714"/>
        <filter val="2717"/>
        <filter val="2720"/>
        <filter val="2721"/>
        <filter val="2723"/>
        <filter val="2724"/>
        <filter val="2725"/>
        <filter val="2727"/>
        <filter val="2728"/>
        <filter val="2729"/>
        <filter val="2730"/>
        <filter val="2732"/>
        <filter val="2733"/>
        <filter val="2734"/>
        <filter val="2735"/>
        <filter val="2736"/>
        <filter val="2737"/>
        <filter val="2738"/>
        <filter val="2739"/>
        <filter val="2740"/>
        <filter val="2741"/>
        <filter val="2742"/>
        <filter val="2743"/>
        <filter val="2744"/>
        <filter val="2745"/>
        <filter val="2746"/>
        <filter val="2747"/>
        <filter val="2748"/>
        <filter val="2749"/>
        <filter val="275"/>
        <filter val="2751"/>
        <filter val="2752"/>
        <filter val="2753"/>
        <filter val="2754"/>
        <filter val="2755"/>
        <filter val="2756"/>
        <filter val="2757"/>
        <filter val="2758"/>
        <filter val="2761"/>
        <filter val="2762"/>
        <filter val="2764"/>
        <filter val="2765"/>
        <filter val="2766"/>
        <filter val="2767"/>
        <filter val="2768"/>
        <filter val="2769"/>
        <filter val="2771"/>
        <filter val="2772"/>
        <filter val="2773"/>
        <filter val="2774"/>
        <filter val="2775"/>
        <filter val="2776"/>
        <filter val="2777"/>
        <filter val="2779"/>
        <filter val="278"/>
        <filter val="2780"/>
        <filter val="2782"/>
        <filter val="2783"/>
        <filter val="2784"/>
        <filter val="2785"/>
        <filter val="2786"/>
        <filter val="2787"/>
        <filter val="2789"/>
        <filter val="279"/>
        <filter val="2791"/>
        <filter val="2793"/>
        <filter val="2794"/>
        <filter val="2796"/>
        <filter val="2797"/>
        <filter val="2798"/>
        <filter val="2799"/>
        <filter val="28"/>
        <filter val="2802"/>
        <filter val="2803"/>
        <filter val="2804"/>
        <filter val="2805"/>
        <filter val="2806"/>
        <filter val="2808"/>
        <filter val="2809"/>
        <filter val="281"/>
        <filter val="2813"/>
        <filter val="2815"/>
        <filter val="2817"/>
        <filter val="2818"/>
        <filter val="2819"/>
        <filter val="2820"/>
        <filter val="2824"/>
        <filter val="2825"/>
        <filter val="2826"/>
        <filter val="2827"/>
        <filter val="2828"/>
        <filter val="2829"/>
        <filter val="283"/>
        <filter val="2830"/>
        <filter val="2833"/>
        <filter val="2834"/>
        <filter val="2835"/>
        <filter val="2836"/>
        <filter val="2838"/>
        <filter val="284"/>
        <filter val="2840"/>
        <filter val="2842"/>
        <filter val="2844"/>
        <filter val="2845"/>
        <filter val="2846"/>
        <filter val="2847"/>
        <filter val="2848"/>
        <filter val="2849"/>
        <filter val="285"/>
        <filter val="2850"/>
        <filter val="2851"/>
        <filter val="2854"/>
        <filter val="2857"/>
        <filter val="2858"/>
        <filter val="2859"/>
        <filter val="2861"/>
        <filter val="2862"/>
        <filter val="2864"/>
        <filter val="2867"/>
        <filter val="2868"/>
        <filter val="287"/>
        <filter val="2870"/>
        <filter val="2871"/>
        <filter val="2874"/>
        <filter val="2875"/>
        <filter val="2878"/>
        <filter val="2881"/>
        <filter val="2882"/>
        <filter val="2883"/>
        <filter val="2885"/>
        <filter val="2887"/>
        <filter val="2889"/>
        <filter val="289"/>
        <filter val="2890"/>
        <filter val="2893"/>
        <filter val="2894"/>
        <filter val="2895"/>
        <filter val="2896"/>
        <filter val="2897"/>
        <filter val="2898"/>
        <filter val="2899"/>
        <filter val="290"/>
        <filter val="2900"/>
        <filter val="2903"/>
        <filter val="2904"/>
        <filter val="2907"/>
        <filter val="2908"/>
        <filter val="291"/>
        <filter val="2910"/>
        <filter val="2913"/>
        <filter val="2914"/>
        <filter val="2917"/>
        <filter val="2919"/>
        <filter val="292"/>
        <filter val="2922"/>
        <filter val="2923"/>
        <filter val="2925"/>
        <filter val="2926"/>
        <filter val="2927"/>
        <filter val="2928"/>
        <filter val="2929"/>
        <filter val="293"/>
        <filter val="2930"/>
        <filter val="2931"/>
        <filter val="2932"/>
        <filter val="2933"/>
        <filter val="2935"/>
        <filter val="2937"/>
        <filter val="2938"/>
        <filter val="2939"/>
        <filter val="294"/>
        <filter val="2940"/>
        <filter val="2941"/>
        <filter val="2943"/>
        <filter val="2947"/>
        <filter val="2948"/>
        <filter val="2949"/>
        <filter val="2950"/>
        <filter val="2951"/>
        <filter val="2953"/>
        <filter val="2954"/>
        <filter val="2958"/>
        <filter val="296"/>
        <filter val="2960"/>
        <filter val="2961"/>
        <filter val="2964"/>
        <filter val="2966"/>
        <filter val="2967"/>
        <filter val="2968"/>
        <filter val="2969"/>
        <filter val="297"/>
        <filter val="2970"/>
        <filter val="2972"/>
        <filter val="2973"/>
        <filter val="2975"/>
        <filter val="2976"/>
        <filter val="2978"/>
        <filter val="298"/>
        <filter val="2982"/>
        <filter val="2983"/>
        <filter val="2986"/>
        <filter val="2988"/>
        <filter val="2989"/>
        <filter val="2990"/>
        <filter val="2991"/>
        <filter val="2992"/>
        <filter val="2993"/>
        <filter val="2995"/>
        <filter val="2996"/>
        <filter val="2997"/>
        <filter val="2999"/>
        <filter val="3000"/>
        <filter val="3005"/>
        <filter val="3006"/>
        <filter val="3007"/>
        <filter val="3008"/>
        <filter val="3009"/>
        <filter val="301"/>
        <filter val="3010"/>
        <filter val="3011"/>
        <filter val="3012"/>
        <filter val="3013"/>
        <filter val="3014"/>
        <filter val="3015"/>
        <filter val="3017"/>
        <filter val="3018"/>
        <filter val="3020"/>
        <filter val="3021"/>
        <filter val="3022"/>
        <filter val="3025"/>
        <filter val="3026"/>
        <filter val="3027"/>
        <filter val="3030"/>
        <filter val="3032"/>
        <filter val="3034"/>
        <filter val="3036"/>
        <filter val="3037"/>
        <filter val="3038"/>
        <filter val="304"/>
        <filter val="3040"/>
        <filter val="3042"/>
        <filter val="3044"/>
        <filter val="3045"/>
        <filter val="3046"/>
        <filter val="3047"/>
        <filter val="3048"/>
        <filter val="3049"/>
        <filter val="3050"/>
        <filter val="3051"/>
        <filter val="3052"/>
        <filter val="3053"/>
        <filter val="3054"/>
        <filter val="3055"/>
        <filter val="3059"/>
        <filter val="306"/>
        <filter val="3060"/>
        <filter val="3062"/>
        <filter val="3063"/>
        <filter val="3064"/>
        <filter val="3065"/>
        <filter val="3067"/>
        <filter val="3068"/>
        <filter val="3069"/>
        <filter val="307"/>
        <filter val="3072"/>
        <filter val="3074"/>
        <filter val="3075"/>
        <filter val="3077"/>
        <filter val="3078"/>
        <filter val="3079"/>
        <filter val="308"/>
        <filter val="3080"/>
        <filter val="3081"/>
        <filter val="3082"/>
        <filter val="3083"/>
        <filter val="3086"/>
        <filter val="309"/>
        <filter val="3090"/>
        <filter val="3091"/>
        <filter val="3095"/>
        <filter val="3096"/>
        <filter val="3098"/>
        <filter val="31"/>
        <filter val="310"/>
        <filter val="3100"/>
        <filter val="3101"/>
        <filter val="3102"/>
        <filter val="3103"/>
        <filter val="3104"/>
        <filter val="3108"/>
        <filter val="3109"/>
        <filter val="311"/>
        <filter val="3110"/>
        <filter val="3111"/>
        <filter val="3112"/>
        <filter val="3113"/>
        <filter val="3115"/>
        <filter val="3116"/>
        <filter val="3117"/>
        <filter val="3120"/>
        <filter val="3122"/>
        <filter val="3124"/>
        <filter val="3125"/>
        <filter val="3126"/>
        <filter val="3127"/>
        <filter val="3128"/>
        <filter val="3129"/>
        <filter val="313"/>
        <filter val="3131"/>
        <filter val="3132"/>
        <filter val="3133"/>
        <filter val="3135"/>
        <filter val="3137"/>
        <filter val="3138"/>
        <filter val="3140"/>
        <filter val="3141"/>
        <filter val="3142"/>
        <filter val="3143"/>
        <filter val="3145"/>
        <filter val="3148"/>
        <filter val="3149"/>
        <filter val="315"/>
        <filter val="3153"/>
        <filter val="3154"/>
        <filter val="3156"/>
        <filter val="3159"/>
        <filter val="316"/>
        <filter val="3160"/>
        <filter val="3161"/>
        <filter val="3163"/>
        <filter val="3164"/>
        <filter val="3167"/>
        <filter val="3169"/>
        <filter val="3170"/>
        <filter val="3171"/>
        <filter val="3172"/>
        <filter val="3173"/>
        <filter val="3174"/>
        <filter val="3175"/>
        <filter val="3177"/>
        <filter val="3178"/>
        <filter val="3179"/>
        <filter val="3180"/>
        <filter val="3183"/>
        <filter val="3184"/>
        <filter val="3185"/>
        <filter val="3186"/>
        <filter val="3188"/>
        <filter val="319"/>
        <filter val="3191"/>
        <filter val="3194"/>
        <filter val="3197"/>
        <filter val="3198"/>
        <filter val="3199"/>
        <filter val="32"/>
        <filter val="320"/>
        <filter val="3200"/>
        <filter val="3202"/>
        <filter val="3205"/>
        <filter val="3206"/>
        <filter val="3207"/>
        <filter val="321"/>
        <filter val="3210"/>
        <filter val="3211"/>
        <filter val="3214"/>
        <filter val="3217"/>
        <filter val="322"/>
        <filter val="3220"/>
        <filter val="3221"/>
        <filter val="3223"/>
        <filter val="3224"/>
        <filter val="3225"/>
        <filter val="3228"/>
        <filter val="3233"/>
        <filter val="3234"/>
        <filter val="3236"/>
        <filter val="3238"/>
        <filter val="3239"/>
        <filter val="324"/>
        <filter val="3240"/>
        <filter val="3241"/>
        <filter val="3242"/>
        <filter val="3243"/>
        <filter val="3244"/>
        <filter val="3245"/>
        <filter val="3246"/>
        <filter val="3247"/>
        <filter val="3248"/>
        <filter val="3249"/>
        <filter val="325"/>
        <filter val="3250"/>
        <filter val="3252"/>
        <filter val="3253"/>
        <filter val="3254"/>
        <filter val="3257"/>
        <filter val="326"/>
        <filter val="3261"/>
        <filter val="3262"/>
        <filter val="3263"/>
        <filter val="3267"/>
        <filter val="327"/>
        <filter val="3273"/>
        <filter val="3275"/>
        <filter val="3277"/>
        <filter val="3279"/>
        <filter val="3282"/>
        <filter val="3283"/>
        <filter val="3284"/>
        <filter val="3285"/>
        <filter val="3287"/>
        <filter val="3288"/>
        <filter val="3289"/>
        <filter val="329"/>
        <filter val="3291"/>
        <filter val="3292"/>
        <filter val="3294"/>
        <filter val="3295"/>
        <filter val="3296"/>
        <filter val="3297"/>
        <filter val="3298"/>
        <filter val="33"/>
        <filter val="330"/>
        <filter val="3301"/>
        <filter val="3302"/>
        <filter val="3303"/>
        <filter val="3304"/>
        <filter val="3306"/>
        <filter val="3308"/>
        <filter val="331"/>
        <filter val="3310"/>
        <filter val="3311"/>
        <filter val="3313"/>
        <filter val="3314"/>
        <filter val="3315"/>
        <filter val="3317"/>
        <filter val="3318"/>
        <filter val="3319"/>
        <filter val="3320"/>
        <filter val="3321"/>
        <filter val="3322"/>
        <filter val="3324"/>
        <filter val="3325"/>
        <filter val="3326"/>
        <filter val="3327"/>
        <filter val="333"/>
        <filter val="3330"/>
        <filter val="3333"/>
        <filter val="3335"/>
        <filter val="3336"/>
        <filter val="3337"/>
        <filter val="3338"/>
        <filter val="3340"/>
        <filter val="3341"/>
        <filter val="3342"/>
        <filter val="3346"/>
        <filter val="3348"/>
        <filter val="3349"/>
        <filter val="335"/>
        <filter val="3350"/>
        <filter val="3351"/>
        <filter val="3353"/>
        <filter val="3354"/>
        <filter val="3356"/>
        <filter val="3358"/>
        <filter val="3359"/>
        <filter val="3360"/>
        <filter val="3364"/>
        <filter val="337"/>
        <filter val="3371"/>
        <filter val="3373"/>
        <filter val="3374"/>
        <filter val="3375"/>
        <filter val="3376"/>
        <filter val="3377"/>
        <filter val="3378"/>
        <filter val="3379"/>
        <filter val="338"/>
        <filter val="3382"/>
        <filter val="3383"/>
        <filter val="3384"/>
        <filter val="3385"/>
        <filter val="3386"/>
        <filter val="3389"/>
        <filter val="3390"/>
        <filter val="3391"/>
        <filter val="3393"/>
        <filter val="3396"/>
        <filter val="3398"/>
        <filter val="34"/>
        <filter val="3400"/>
        <filter val="3401"/>
        <filter val="3405"/>
        <filter val="3406"/>
        <filter val="3407"/>
        <filter val="3409"/>
        <filter val="3410"/>
        <filter val="3411"/>
        <filter val="3415"/>
        <filter val="3418"/>
        <filter val="3419"/>
        <filter val="342"/>
        <filter val="3420"/>
        <filter val="3422"/>
        <filter val="3423"/>
        <filter val="3424"/>
        <filter val="3426"/>
        <filter val="3428"/>
        <filter val="343"/>
        <filter val="3431"/>
        <filter val="3435"/>
        <filter val="3436"/>
        <filter val="3438"/>
        <filter val="344"/>
        <filter val="3441"/>
        <filter val="3442"/>
        <filter val="3444"/>
        <filter val="3445"/>
        <filter val="3446"/>
        <filter val="3447"/>
        <filter val="3449"/>
        <filter val="345"/>
        <filter val="3450"/>
        <filter val="3451"/>
        <filter val="3452"/>
        <filter val="3453"/>
        <filter val="3454"/>
        <filter val="3455"/>
        <filter val="3456"/>
        <filter val="3457"/>
        <filter val="3458"/>
        <filter val="3459"/>
        <filter val="3460"/>
        <filter val="3463"/>
        <filter val="3466"/>
        <filter val="3468"/>
        <filter val="3469"/>
        <filter val="347"/>
        <filter val="3473"/>
        <filter val="3475"/>
        <filter val="3478"/>
        <filter val="348"/>
        <filter val="3483"/>
        <filter val="3484"/>
        <filter val="3486"/>
        <filter val="3487"/>
        <filter val="3489"/>
        <filter val="3490"/>
        <filter val="3491"/>
        <filter val="3495"/>
        <filter val="3496"/>
        <filter val="3498"/>
        <filter val="3499"/>
        <filter val="35"/>
        <filter val="3500"/>
        <filter val="3502"/>
        <filter val="3505"/>
        <filter val="3507"/>
        <filter val="3508"/>
        <filter val="3509"/>
        <filter val="351"/>
        <filter val="3512"/>
        <filter val="3513"/>
        <filter val="3516"/>
        <filter val="3517"/>
        <filter val="3519"/>
        <filter val="352"/>
        <filter val="3520"/>
        <filter val="3522"/>
        <filter val="3525"/>
        <filter val="3526"/>
        <filter val="3528"/>
        <filter val="353"/>
        <filter val="3531"/>
        <filter val="3533"/>
        <filter val="3535"/>
        <filter val="3536"/>
        <filter val="3538"/>
        <filter val="3539"/>
        <filter val="354"/>
        <filter val="3540"/>
        <filter val="3542"/>
        <filter val="3543"/>
        <filter val="3545"/>
        <filter val="3548"/>
        <filter val="3549"/>
        <filter val="355"/>
        <filter val="3550"/>
        <filter val="3551"/>
        <filter val="3552"/>
        <filter val="3553"/>
        <filter val="3555"/>
        <filter val="3556"/>
        <filter val="3557"/>
        <filter val="3558"/>
        <filter val="3559"/>
        <filter val="356"/>
        <filter val="3561"/>
        <filter val="3562"/>
        <filter val="3564"/>
        <filter val="3565"/>
        <filter val="3566"/>
        <filter val="3567"/>
        <filter val="3568"/>
        <filter val="3569"/>
        <filter val="357"/>
        <filter val="3570"/>
        <filter val="3571"/>
        <filter val="3572"/>
        <filter val="3573"/>
        <filter val="3575"/>
        <filter val="3576"/>
        <filter val="3578"/>
        <filter val="358"/>
        <filter val="3581"/>
        <filter val="3582"/>
        <filter val="3584"/>
        <filter val="3585"/>
        <filter val="3586"/>
        <filter val="3587"/>
        <filter val="3588"/>
        <filter val="3589"/>
        <filter val="3593"/>
        <filter val="3595"/>
        <filter val="3597"/>
        <filter val="3598"/>
        <filter val="3599"/>
        <filter val="360"/>
        <filter val="3600"/>
        <filter val="3601"/>
        <filter val="3602"/>
        <filter val="3604"/>
        <filter val="3605"/>
        <filter val="3606"/>
        <filter val="3609"/>
        <filter val="361"/>
        <filter val="3610"/>
        <filter val="3613"/>
        <filter val="3615"/>
        <filter val="3616"/>
        <filter val="3618"/>
        <filter val="3619"/>
        <filter val="362"/>
        <filter val="3620"/>
        <filter val="3621"/>
        <filter val="3622"/>
        <filter val="3623"/>
        <filter val="3624"/>
        <filter val="3625"/>
        <filter val="3627"/>
        <filter val="3628"/>
        <filter val="3630"/>
        <filter val="3631"/>
        <filter val="3632"/>
        <filter val="3634"/>
        <filter val="3635"/>
        <filter val="3636"/>
        <filter val="3639"/>
        <filter val="364"/>
        <filter val="3641"/>
        <filter val="3645"/>
        <filter val="3646"/>
        <filter val="3647"/>
        <filter val="3649"/>
        <filter val="3650"/>
        <filter val="3651"/>
        <filter val="3652"/>
        <filter val="3653"/>
        <filter val="3654"/>
        <filter val="3655"/>
        <filter val="3656"/>
        <filter val="3657"/>
        <filter val="366"/>
        <filter val="3660"/>
        <filter val="3664"/>
        <filter val="3665"/>
        <filter val="3666"/>
        <filter val="3667"/>
        <filter val="3670"/>
        <filter val="3671"/>
        <filter val="3672"/>
        <filter val="3675"/>
        <filter val="3677"/>
        <filter val="368"/>
        <filter val="3680"/>
        <filter val="3682"/>
        <filter val="3683"/>
        <filter val="3684"/>
        <filter val="3685"/>
        <filter val="3686"/>
        <filter val="3687"/>
        <filter val="3689"/>
        <filter val="369"/>
        <filter val="3690"/>
        <filter val="3691"/>
        <filter val="3693"/>
        <filter val="3694"/>
        <filter val="3695"/>
        <filter val="3696"/>
        <filter val="3697"/>
        <filter val="3698"/>
        <filter val="3701"/>
        <filter val="3702"/>
        <filter val="3705"/>
        <filter val="3706"/>
        <filter val="3707"/>
        <filter val="371"/>
        <filter val="3710"/>
        <filter val="3711"/>
        <filter val="3712"/>
        <filter val="3713"/>
        <filter val="3714"/>
        <filter val="3715"/>
        <filter val="3716"/>
        <filter val="3717"/>
        <filter val="3721"/>
        <filter val="3723"/>
        <filter val="3725"/>
        <filter val="3726"/>
        <filter val="3728"/>
        <filter val="373"/>
        <filter val="3730"/>
        <filter val="3732"/>
        <filter val="3736"/>
        <filter val="3738"/>
        <filter val="3739"/>
        <filter val="374"/>
        <filter val="3740"/>
        <filter val="3742"/>
        <filter val="3743"/>
        <filter val="3744"/>
        <filter val="3745"/>
        <filter val="3747"/>
        <filter val="3748"/>
        <filter val="3749"/>
        <filter val="375"/>
        <filter val="3750"/>
        <filter val="3751"/>
        <filter val="3752"/>
        <filter val="3753"/>
        <filter val="3754"/>
        <filter val="3756"/>
        <filter val="3757"/>
        <filter val="3758"/>
        <filter val="376"/>
        <filter val="3761"/>
        <filter val="3762"/>
        <filter val="3763"/>
        <filter val="3764"/>
        <filter val="3765"/>
        <filter val="3766"/>
        <filter val="3768"/>
        <filter val="377"/>
        <filter val="3770"/>
        <filter val="3771"/>
        <filter val="3773"/>
        <filter val="3775"/>
        <filter val="3776"/>
        <filter val="3777"/>
        <filter val="3778"/>
        <filter val="3779"/>
        <filter val="3781"/>
        <filter val="3783"/>
        <filter val="3784"/>
        <filter val="3788"/>
        <filter val="3789"/>
        <filter val="379"/>
        <filter val="3790"/>
        <filter val="3794"/>
        <filter val="3795"/>
        <filter val="3796"/>
        <filter val="3797"/>
        <filter val="380"/>
        <filter val="3800"/>
        <filter val="3801"/>
        <filter val="3802"/>
        <filter val="3803"/>
        <filter val="3804"/>
        <filter val="3806"/>
        <filter val="3807"/>
        <filter val="3808"/>
        <filter val="3809"/>
        <filter val="3811"/>
        <filter val="3813"/>
        <filter val="3815"/>
        <filter val="3816"/>
        <filter val="3819"/>
        <filter val="382"/>
        <filter val="3820"/>
        <filter val="3821"/>
        <filter val="3822"/>
        <filter val="3825"/>
        <filter val="3827"/>
        <filter val="3828"/>
        <filter val="3829"/>
        <filter val="383"/>
        <filter val="3833"/>
        <filter val="3834"/>
        <filter val="3838"/>
        <filter val="3839"/>
        <filter val="3841"/>
        <filter val="3842"/>
        <filter val="3844"/>
        <filter val="3845"/>
        <filter val="3848"/>
        <filter val="3849"/>
        <filter val="3850"/>
        <filter val="3851"/>
        <filter val="3852"/>
        <filter val="3854"/>
        <filter val="3855"/>
        <filter val="3856"/>
        <filter val="3857"/>
        <filter val="3858"/>
        <filter val="386"/>
        <filter val="3860"/>
        <filter val="3861"/>
        <filter val="3864"/>
        <filter val="3867"/>
        <filter val="3868"/>
        <filter val="3871"/>
        <filter val="3873"/>
        <filter val="3874"/>
        <filter val="3876"/>
        <filter val="3879"/>
        <filter val="388"/>
        <filter val="3880"/>
        <filter val="3881"/>
        <filter val="3883"/>
        <filter val="3885"/>
        <filter val="3887"/>
        <filter val="3888"/>
        <filter val="389"/>
        <filter val="3891"/>
        <filter val="3892"/>
        <filter val="3893"/>
        <filter val="3895"/>
        <filter val="3897"/>
        <filter val="3898"/>
        <filter val="39"/>
        <filter val="3900"/>
        <filter val="3902"/>
        <filter val="3903"/>
        <filter val="3905"/>
        <filter val="3907"/>
        <filter val="3908"/>
        <filter val="3910"/>
        <filter val="3914"/>
        <filter val="3915"/>
        <filter val="3916"/>
        <filter val="3917"/>
        <filter val="3918"/>
        <filter val="392"/>
        <filter val="3921"/>
        <filter val="3923"/>
        <filter val="3925"/>
        <filter val="3926"/>
        <filter val="3929"/>
        <filter val="393"/>
        <filter val="3930"/>
        <filter val="3932"/>
        <filter val="3934"/>
        <filter val="3936"/>
        <filter val="3937"/>
        <filter val="3938"/>
        <filter val="394"/>
        <filter val="3941"/>
        <filter val="3942"/>
        <filter val="3943"/>
        <filter val="3944"/>
        <filter val="3945"/>
        <filter val="3946"/>
        <filter val="3947"/>
        <filter val="3948"/>
        <filter val="395"/>
        <filter val="3955"/>
        <filter val="3957"/>
        <filter val="396"/>
        <filter val="3960"/>
        <filter val="3964"/>
        <filter val="3965"/>
        <filter val="3966"/>
        <filter val="3967"/>
        <filter val="3968"/>
        <filter val="3969"/>
        <filter val="3971"/>
        <filter val="3973"/>
        <filter val="3976"/>
        <filter val="3977"/>
        <filter val="3978"/>
        <filter val="3979"/>
        <filter val="398"/>
        <filter val="3980"/>
        <filter val="3981"/>
        <filter val="3982"/>
        <filter val="3985"/>
        <filter val="3986"/>
        <filter val="3987"/>
        <filter val="3989"/>
        <filter val="3991"/>
        <filter val="3992"/>
        <filter val="3993"/>
        <filter val="3994"/>
        <filter val="3998"/>
        <filter val="40"/>
        <filter val="400"/>
        <filter val="4000"/>
        <filter val="4001"/>
        <filter val="4002"/>
        <filter val="4003"/>
        <filter val="4004"/>
        <filter val="4005"/>
        <filter val="4006"/>
        <filter val="4008"/>
        <filter val="401"/>
        <filter val="4010"/>
        <filter val="4011"/>
        <filter val="4013"/>
        <filter val="4016"/>
        <filter val="4017"/>
        <filter val="4018"/>
        <filter val="4019"/>
        <filter val="402"/>
        <filter val="4020"/>
        <filter val="4021"/>
        <filter val="4022"/>
        <filter val="4023"/>
        <filter val="4025"/>
        <filter val="4026"/>
        <filter val="4027"/>
        <filter val="4029"/>
        <filter val="4031"/>
        <filter val="4032"/>
        <filter val="4033"/>
        <filter val="4035"/>
        <filter val="4036"/>
        <filter val="4038"/>
        <filter val="4039"/>
        <filter val="4040"/>
        <filter val="4041"/>
        <filter val="4042"/>
        <filter val="4043"/>
        <filter val="4044"/>
        <filter val="4045"/>
        <filter val="4046"/>
        <filter val="4050"/>
        <filter val="4051"/>
        <filter val="4052"/>
        <filter val="4054"/>
        <filter val="4059"/>
        <filter val="406"/>
        <filter val="4060"/>
        <filter val="4061"/>
        <filter val="4063"/>
        <filter val="4064"/>
        <filter val="4065"/>
        <filter val="4066"/>
        <filter val="4067"/>
        <filter val="4068"/>
        <filter val="4069"/>
        <filter val="407"/>
        <filter val="4074"/>
        <filter val="4075"/>
        <filter val="4079"/>
        <filter val="408"/>
        <filter val="4080"/>
        <filter val="4081"/>
        <filter val="4083"/>
        <filter val="4084"/>
        <filter val="4085"/>
        <filter val="4086"/>
        <filter val="4087"/>
        <filter val="4089"/>
        <filter val="409"/>
        <filter val="4090"/>
        <filter val="4091"/>
        <filter val="4094"/>
        <filter val="4095"/>
        <filter val="4096"/>
        <filter val="4099"/>
        <filter val="41"/>
        <filter val="410"/>
        <filter val="4100"/>
        <filter val="4102"/>
        <filter val="4103"/>
        <filter val="4104"/>
        <filter val="4110"/>
        <filter val="4111"/>
        <filter val="4112"/>
        <filter val="4113"/>
        <filter val="4114"/>
        <filter val="4115"/>
        <filter val="412"/>
        <filter val="4120"/>
        <filter val="4121"/>
        <filter val="4122"/>
        <filter val="4124"/>
        <filter val="4126"/>
        <filter val="4127"/>
        <filter val="4128"/>
        <filter val="4129"/>
        <filter val="413"/>
        <filter val="4130"/>
        <filter val="4132"/>
        <filter val="4134"/>
        <filter val="4135"/>
        <filter val="4136"/>
        <filter val="4137"/>
        <filter val="4138"/>
        <filter val="414"/>
        <filter val="4140"/>
        <filter val="4141"/>
        <filter val="4142"/>
        <filter val="4143"/>
        <filter val="4144"/>
        <filter val="4145"/>
        <filter val="4149"/>
        <filter val="415"/>
        <filter val="4150"/>
        <filter val="4151"/>
        <filter val="4153"/>
        <filter val="4154"/>
        <filter val="4155"/>
        <filter val="4157"/>
        <filter val="416"/>
        <filter val="4161"/>
        <filter val="4162"/>
        <filter val="4164"/>
        <filter val="4165"/>
        <filter val="4167"/>
        <filter val="4169"/>
        <filter val="417"/>
        <filter val="4170"/>
        <filter val="4171"/>
        <filter val="4172"/>
        <filter val="4173"/>
        <filter val="4174"/>
        <filter val="4175"/>
        <filter val="4177"/>
        <filter val="418"/>
        <filter val="4182"/>
        <filter val="4183"/>
        <filter val="4185"/>
        <filter val="4188"/>
        <filter val="4192"/>
        <filter val="4193"/>
        <filter val="4194"/>
        <filter val="4195"/>
        <filter val="4196"/>
        <filter val="4198"/>
        <filter val="42"/>
        <filter val="420"/>
        <filter val="4200"/>
        <filter val="4201"/>
        <filter val="4203"/>
        <filter val="4205"/>
        <filter val="4206"/>
        <filter val="4207"/>
        <filter val="421"/>
        <filter val="4213"/>
        <filter val="4214"/>
        <filter val="4216"/>
        <filter val="4217"/>
        <filter val="4218"/>
        <filter val="422"/>
        <filter val="4222"/>
        <filter val="4223"/>
        <filter val="4224"/>
        <filter val="4225"/>
        <filter val="4226"/>
        <filter val="4229"/>
        <filter val="423"/>
        <filter val="4230"/>
        <filter val="4231"/>
        <filter val="4233"/>
        <filter val="4234"/>
        <filter val="4235"/>
        <filter val="4236"/>
        <filter val="4242"/>
        <filter val="4245"/>
        <filter val="4246"/>
        <filter val="4247"/>
        <filter val="4249"/>
        <filter val="4252"/>
        <filter val="4256"/>
        <filter val="4257"/>
        <filter val="4258"/>
        <filter val="4259"/>
        <filter val="4260"/>
        <filter val="4261"/>
        <filter val="4263"/>
        <filter val="4264"/>
        <filter val="4265"/>
        <filter val="4267"/>
        <filter val="4269"/>
        <filter val="427"/>
        <filter val="4270"/>
        <filter val="4271"/>
        <filter val="4272"/>
        <filter val="4275"/>
        <filter val="4276"/>
        <filter val="4278"/>
        <filter val="428"/>
        <filter val="4280"/>
        <filter val="4281"/>
        <filter val="4282"/>
        <filter val="4283"/>
        <filter val="4285"/>
        <filter val="4286"/>
        <filter val="429"/>
        <filter val="4290"/>
        <filter val="4291"/>
        <filter val="4293"/>
        <filter val="4296"/>
        <filter val="4297"/>
        <filter val="43"/>
        <filter val="4300"/>
        <filter val="4302"/>
        <filter val="4303"/>
        <filter val="4304"/>
        <filter val="4305"/>
        <filter val="4307"/>
        <filter val="4308"/>
        <filter val="4313"/>
        <filter val="4314"/>
        <filter val="4315"/>
        <filter val="4317"/>
        <filter val="4318"/>
        <filter val="4319"/>
        <filter val="4321"/>
        <filter val="4322"/>
        <filter val="4324"/>
        <filter val="4325"/>
        <filter val="4326"/>
        <filter val="4327"/>
        <filter val="4328"/>
        <filter val="4329"/>
        <filter val="433"/>
        <filter val="4330"/>
        <filter val="4332"/>
        <filter val="4333"/>
        <filter val="4334"/>
        <filter val="4336"/>
        <filter val="4339"/>
        <filter val="434"/>
        <filter val="4340"/>
        <filter val="4341"/>
        <filter val="4342"/>
        <filter val="4343"/>
        <filter val="4346"/>
        <filter val="4347"/>
        <filter val="4351"/>
        <filter val="4353"/>
        <filter val="4354"/>
        <filter val="4356"/>
        <filter val="4357"/>
        <filter val="4358"/>
        <filter val="4359"/>
        <filter val="436"/>
        <filter val="4360"/>
        <filter val="4362"/>
        <filter val="4363"/>
        <filter val="4365"/>
        <filter val="4367"/>
        <filter val="4370"/>
        <filter val="4371"/>
        <filter val="4372"/>
        <filter val="4373"/>
        <filter val="4376"/>
        <filter val="4377"/>
        <filter val="4379"/>
        <filter val="4381"/>
        <filter val="4382"/>
        <filter val="4383"/>
        <filter val="4384"/>
        <filter val="4385"/>
        <filter val="4386"/>
        <filter val="4387"/>
        <filter val="4388"/>
        <filter val="4389"/>
        <filter val="4390"/>
        <filter val="4394"/>
        <filter val="4395"/>
        <filter val="4396"/>
        <filter val="4397"/>
        <filter val="4399"/>
        <filter val="44"/>
        <filter val="440"/>
        <filter val="4403"/>
        <filter val="4404"/>
        <filter val="4409"/>
        <filter val="4410"/>
        <filter val="4412"/>
        <filter val="4413"/>
        <filter val="4414"/>
        <filter val="4417"/>
        <filter val="4418"/>
        <filter val="442"/>
        <filter val="4426"/>
        <filter val="4429"/>
        <filter val="4430"/>
        <filter val="4431"/>
        <filter val="4432"/>
        <filter val="4433"/>
        <filter val="4434"/>
        <filter val="4435"/>
        <filter val="4436"/>
        <filter val="4438"/>
        <filter val="4439"/>
        <filter val="444"/>
        <filter val="4440"/>
        <filter val="4441"/>
        <filter val="4443"/>
        <filter val="4444"/>
        <filter val="4449"/>
        <filter val="4450"/>
        <filter val="4451"/>
        <filter val="4452"/>
        <filter val="4453"/>
        <filter val="4454"/>
        <filter val="4455"/>
        <filter val="4457"/>
        <filter val="4458"/>
        <filter val="4459"/>
        <filter val="446"/>
        <filter val="4461"/>
        <filter val="4462"/>
        <filter val="4463"/>
        <filter val="4468"/>
        <filter val="4470"/>
        <filter val="4472"/>
        <filter val="4473"/>
        <filter val="4474"/>
        <filter val="4476"/>
        <filter val="4477"/>
        <filter val="4478"/>
        <filter val="448"/>
        <filter val="4480"/>
        <filter val="4481"/>
        <filter val="4483"/>
        <filter val="4484"/>
        <filter val="4485"/>
        <filter val="4486"/>
        <filter val="4487"/>
        <filter val="4488"/>
        <filter val="4489"/>
        <filter val="449"/>
        <filter val="4490"/>
        <filter val="4492"/>
        <filter val="4493"/>
        <filter val="4494"/>
        <filter val="4497"/>
        <filter val="45"/>
        <filter val="450"/>
        <filter val="4500"/>
        <filter val="4501"/>
        <filter val="4502"/>
        <filter val="4505"/>
        <filter val="4506"/>
        <filter val="4507"/>
        <filter val="4508"/>
        <filter val="451"/>
        <filter val="4510"/>
        <filter val="4511"/>
        <filter val="4514"/>
        <filter val="4516"/>
        <filter val="4517"/>
        <filter val="4518"/>
        <filter val="4519"/>
        <filter val="452"/>
        <filter val="4520"/>
        <filter val="4521"/>
        <filter val="4526"/>
        <filter val="4527"/>
        <filter val="4528"/>
        <filter val="4529"/>
        <filter val="4530"/>
        <filter val="4531"/>
        <filter val="4532"/>
        <filter val="4534"/>
        <filter val="4537"/>
        <filter val="4538"/>
        <filter val="4539"/>
        <filter val="454"/>
        <filter val="4542"/>
        <filter val="4543"/>
        <filter val="4544"/>
        <filter val="4546"/>
        <filter val="4549"/>
        <filter val="4550"/>
        <filter val="4552"/>
        <filter val="4553"/>
        <filter val="4554"/>
        <filter val="4555"/>
        <filter val="4556"/>
        <filter val="4557"/>
        <filter val="4558"/>
        <filter val="4559"/>
        <filter val="456"/>
        <filter val="4561"/>
        <filter val="4562"/>
        <filter val="4563"/>
        <filter val="4564"/>
        <filter val="4565"/>
        <filter val="4569"/>
        <filter val="457"/>
        <filter val="4570"/>
        <filter val="4572"/>
        <filter val="4574"/>
        <filter val="4575"/>
        <filter val="4576"/>
        <filter val="4577"/>
        <filter val="4578"/>
        <filter val="4579"/>
        <filter val="458"/>
        <filter val="4580"/>
        <filter val="4582"/>
        <filter val="4583"/>
        <filter val="4585"/>
        <filter val="4586"/>
        <filter val="459"/>
        <filter val="4592"/>
        <filter val="4595"/>
        <filter val="4596"/>
        <filter val="4597"/>
        <filter val="4599"/>
        <filter val="46"/>
        <filter val="460"/>
        <filter val="4601"/>
        <filter val="4603"/>
        <filter val="4604"/>
        <filter val="4606"/>
        <filter val="4607"/>
        <filter val="4608"/>
        <filter val="4609"/>
        <filter val="4611"/>
        <filter val="4612"/>
        <filter val="4613"/>
        <filter val="4614"/>
        <filter val="4616"/>
        <filter val="4617"/>
        <filter val="4618"/>
        <filter val="4619"/>
        <filter val="4621"/>
        <filter val="4627"/>
        <filter val="4629"/>
        <filter val="4630"/>
        <filter val="4633"/>
        <filter val="4635"/>
        <filter val="4636"/>
        <filter val="4638"/>
        <filter val="4639"/>
        <filter val="464"/>
        <filter val="4641"/>
        <filter val="4642"/>
        <filter val="4643"/>
        <filter val="4644"/>
        <filter val="4646"/>
        <filter val="4647"/>
        <filter val="4648"/>
        <filter val="4649"/>
        <filter val="465"/>
        <filter val="4650"/>
        <filter val="4651"/>
        <filter val="4653"/>
        <filter val="4655"/>
        <filter val="4659"/>
        <filter val="466"/>
        <filter val="4660"/>
        <filter val="4661"/>
        <filter val="4664"/>
        <filter val="4665"/>
        <filter val="4666"/>
        <filter val="4667"/>
        <filter val="4668"/>
        <filter val="4669"/>
        <filter val="467"/>
        <filter val="4671"/>
        <filter val="4672"/>
        <filter val="4673"/>
        <filter val="4674"/>
        <filter val="4675"/>
        <filter val="4677"/>
        <filter val="4679"/>
        <filter val="4680"/>
        <filter val="4682"/>
        <filter val="4683"/>
        <filter val="4684"/>
        <filter val="4685"/>
        <filter val="4686"/>
        <filter val="4687"/>
        <filter val="4689"/>
        <filter val="4690"/>
        <filter val="4691"/>
        <filter val="4693"/>
        <filter val="4694"/>
        <filter val="4696"/>
        <filter val="4697"/>
        <filter val="47"/>
        <filter val="470"/>
        <filter val="4703"/>
        <filter val="4704"/>
        <filter val="4705"/>
        <filter val="4706"/>
        <filter val="4707"/>
        <filter val="4709"/>
        <filter val="4712"/>
        <filter val="4714"/>
        <filter val="4715"/>
        <filter val="4717"/>
        <filter val="4718"/>
        <filter val="4719"/>
        <filter val="4720"/>
        <filter val="4721"/>
        <filter val="4724"/>
        <filter val="4725"/>
        <filter val="4727"/>
        <filter val="4729"/>
        <filter val="4730"/>
        <filter val="4731"/>
        <filter val="4732"/>
        <filter val="4733"/>
        <filter val="4734"/>
        <filter val="4735"/>
        <filter val="4740"/>
        <filter val="4741"/>
        <filter val="4743"/>
        <filter val="4746"/>
        <filter val="4747"/>
        <filter val="4748"/>
        <filter val="475"/>
        <filter val="4750"/>
        <filter val="4752"/>
        <filter val="4753"/>
        <filter val="4754"/>
        <filter val="4756"/>
        <filter val="4758"/>
        <filter val="476"/>
        <filter val="4760"/>
        <filter val="4761"/>
        <filter val="4763"/>
        <filter val="4764"/>
        <filter val="4765"/>
        <filter val="4766"/>
        <filter val="4767"/>
        <filter val="4770"/>
        <filter val="4771"/>
        <filter val="4772"/>
        <filter val="4773"/>
        <filter val="4775"/>
        <filter val="4777"/>
        <filter val="4778"/>
        <filter val="4779"/>
        <filter val="4780"/>
        <filter val="4783"/>
        <filter val="4784"/>
        <filter val="4786"/>
        <filter val="4789"/>
        <filter val="479"/>
        <filter val="4790"/>
        <filter val="4791"/>
        <filter val="4794"/>
        <filter val="4797"/>
        <filter val="4798"/>
        <filter val="4799"/>
        <filter val="480"/>
        <filter val="4800"/>
        <filter val="4805"/>
        <filter val="4806"/>
        <filter val="4809"/>
        <filter val="4810"/>
        <filter val="4812"/>
        <filter val="4813"/>
        <filter val="4814"/>
        <filter val="4816"/>
        <filter val="4817"/>
        <filter val="4819"/>
        <filter val="4821"/>
        <filter val="4822"/>
        <filter val="4825"/>
        <filter val="4826"/>
        <filter val="4827"/>
        <filter val="4829"/>
        <filter val="483"/>
        <filter val="4830"/>
        <filter val="4831"/>
        <filter val="4832"/>
        <filter val="4833"/>
        <filter val="4834"/>
        <filter val="4836"/>
        <filter val="4837"/>
        <filter val="4838"/>
        <filter val="4839"/>
        <filter val="4840"/>
        <filter val="4841"/>
        <filter val="4843"/>
        <filter val="4844"/>
        <filter val="4845"/>
        <filter val="4846"/>
        <filter val="4847"/>
        <filter val="4848"/>
        <filter val="4849"/>
        <filter val="4850"/>
        <filter val="4851"/>
        <filter val="4854"/>
        <filter val="4855"/>
        <filter val="4856"/>
        <filter val="4858"/>
        <filter val="486"/>
        <filter val="4860"/>
        <filter val="4862"/>
        <filter val="4863"/>
        <filter val="4865"/>
        <filter val="4867"/>
        <filter val="4868"/>
        <filter val="4869"/>
        <filter val="487"/>
        <filter val="4871"/>
        <filter val="4872"/>
        <filter val="4873"/>
        <filter val="4874"/>
        <filter val="4875"/>
        <filter val="4876"/>
        <filter val="4879"/>
        <filter val="488"/>
        <filter val="4880"/>
        <filter val="4882"/>
        <filter val="4883"/>
        <filter val="4884"/>
        <filter val="4885"/>
        <filter val="4888"/>
        <filter val="4889"/>
        <filter val="4890"/>
        <filter val="4891"/>
        <filter val="4893"/>
        <filter val="4895"/>
        <filter val="4896"/>
        <filter val="4897"/>
        <filter val="4899"/>
        <filter val="49"/>
        <filter val="490"/>
        <filter val="4900"/>
        <filter val="4905"/>
        <filter val="4906"/>
        <filter val="4907"/>
        <filter val="4908"/>
        <filter val="4911"/>
        <filter val="4913"/>
        <filter val="4915"/>
        <filter val="4917"/>
        <filter val="4918"/>
        <filter val="492"/>
        <filter val="4920"/>
        <filter val="4921"/>
        <filter val="4922"/>
        <filter val="4924"/>
        <filter val="4927"/>
        <filter val="4928"/>
        <filter val="493"/>
        <filter val="4930"/>
        <filter val="4931"/>
        <filter val="4932"/>
        <filter val="4933"/>
        <filter val="4935"/>
        <filter val="4937"/>
        <filter val="4939"/>
        <filter val="4940"/>
        <filter val="4941"/>
        <filter val="4942"/>
        <filter val="4943"/>
        <filter val="4945"/>
        <filter val="4947"/>
        <filter val="4948"/>
        <filter val="4949"/>
        <filter val="4950"/>
        <filter val="4951"/>
        <filter val="4952"/>
        <filter val="4953"/>
        <filter val="4954"/>
        <filter val="4955"/>
        <filter val="4956"/>
        <filter val="4957"/>
        <filter val="4959"/>
        <filter val="4960"/>
        <filter val="4961"/>
        <filter val="4962"/>
        <filter val="4964"/>
        <filter val="4965"/>
        <filter val="4968"/>
        <filter val="497"/>
        <filter val="4970"/>
        <filter val="4971"/>
        <filter val="4973"/>
        <filter val="4974"/>
        <filter val="4975"/>
        <filter val="4977"/>
        <filter val="4978"/>
        <filter val="4980"/>
        <filter val="4981"/>
        <filter val="4982"/>
        <filter val="4984"/>
        <filter val="4986"/>
        <filter val="4988"/>
        <filter val="4991"/>
        <filter val="4994"/>
        <filter val="4997"/>
        <filter val="4998"/>
        <filter val="5"/>
        <filter val="500"/>
        <filter val="502"/>
        <filter val="504"/>
        <filter val="506"/>
        <filter val="507"/>
        <filter val="508"/>
        <filter val="51"/>
        <filter val="512"/>
        <filter val="513"/>
        <filter val="514"/>
        <filter val="515"/>
        <filter val="516"/>
        <filter val="517"/>
        <filter val="52"/>
        <filter val="520"/>
        <filter val="521"/>
        <filter val="522"/>
        <filter val="523"/>
        <filter val="524"/>
        <filter val="525"/>
        <filter val="526"/>
        <filter val="527"/>
        <filter val="528"/>
        <filter val="53"/>
        <filter val="530"/>
        <filter val="531"/>
        <filter val="533"/>
        <filter val="534"/>
        <filter val="536"/>
        <filter val="538"/>
        <filter val="539"/>
        <filter val="54"/>
        <filter val="540"/>
        <filter val="541"/>
        <filter val="543"/>
        <filter val="544"/>
        <filter val="545"/>
        <filter val="546"/>
        <filter val="547"/>
        <filter val="549"/>
        <filter val="55"/>
        <filter val="550"/>
        <filter val="551"/>
        <filter val="556"/>
        <filter val="557"/>
        <filter val="559"/>
        <filter val="560"/>
        <filter val="561"/>
        <filter val="563"/>
        <filter val="564"/>
        <filter val="565"/>
        <filter val="567"/>
        <filter val="568"/>
        <filter val="569"/>
        <filter val="573"/>
        <filter val="575"/>
        <filter val="576"/>
        <filter val="579"/>
        <filter val="580"/>
        <filter val="581"/>
        <filter val="582"/>
        <filter val="583"/>
        <filter val="584"/>
        <filter val="585"/>
        <filter val="586"/>
        <filter val="588"/>
        <filter val="589"/>
        <filter val="590"/>
        <filter val="592"/>
        <filter val="594"/>
        <filter val="595"/>
        <filter val="598"/>
        <filter val="599"/>
        <filter val="6"/>
        <filter val="60"/>
        <filter val="600"/>
        <filter val="601"/>
        <filter val="602"/>
        <filter val="603"/>
        <filter val="604"/>
        <filter val="607"/>
        <filter val="61"/>
        <filter val="610"/>
        <filter val="611"/>
        <filter val="612"/>
        <filter val="615"/>
        <filter val="616"/>
        <filter val="617"/>
        <filter val="618"/>
        <filter val="622"/>
        <filter val="623"/>
        <filter val="624"/>
        <filter val="626"/>
        <filter val="627"/>
        <filter val="630"/>
        <filter val="631"/>
        <filter val="632"/>
        <filter val="633"/>
        <filter val="634"/>
        <filter val="635"/>
        <filter val="637"/>
        <filter val="638"/>
        <filter val="639"/>
        <filter val="64"/>
        <filter val="641"/>
        <filter val="642"/>
        <filter val="644"/>
        <filter val="645"/>
        <filter val="646"/>
        <filter val="647"/>
        <filter val="648"/>
        <filter val="650"/>
        <filter val="651"/>
        <filter val="652"/>
        <filter val="653"/>
        <filter val="654"/>
        <filter val="655"/>
        <filter val="656"/>
        <filter val="657"/>
        <filter val="658"/>
        <filter val="66"/>
        <filter val="660"/>
        <filter val="661"/>
        <filter val="664"/>
        <filter val="665"/>
        <filter val="666"/>
        <filter val="667"/>
        <filter val="669"/>
        <filter val="67"/>
        <filter val="673"/>
        <filter val="675"/>
        <filter val="677"/>
        <filter val="678"/>
        <filter val="681"/>
        <filter val="682"/>
        <filter val="683"/>
        <filter val="684"/>
        <filter val="685"/>
        <filter val="686"/>
        <filter val="69"/>
        <filter val="690"/>
        <filter val="693"/>
        <filter val="694"/>
        <filter val="697"/>
        <filter val="7"/>
        <filter val="70"/>
        <filter val="701"/>
        <filter val="703"/>
        <filter val="704"/>
        <filter val="705"/>
        <filter val="706"/>
        <filter val="707"/>
        <filter val="708"/>
        <filter val="709"/>
        <filter val="71"/>
        <filter val="714"/>
        <filter val="715"/>
        <filter val="716"/>
        <filter val="717"/>
        <filter val="718"/>
        <filter val="719"/>
        <filter val="72"/>
        <filter val="720"/>
        <filter val="721"/>
        <filter val="722"/>
        <filter val="723"/>
        <filter val="724"/>
        <filter val="726"/>
        <filter val="727"/>
        <filter val="728"/>
        <filter val="73"/>
        <filter val="730"/>
        <filter val="731"/>
        <filter val="732"/>
        <filter val="733"/>
        <filter val="734"/>
        <filter val="736"/>
        <filter val="737"/>
        <filter val="74"/>
        <filter val="740"/>
        <filter val="741"/>
        <filter val="745"/>
        <filter val="746"/>
        <filter val="747"/>
        <filter val="748"/>
        <filter val="749"/>
        <filter val="75"/>
        <filter val="753"/>
        <filter val="755"/>
        <filter val="756"/>
        <filter val="757"/>
        <filter val="758"/>
        <filter val="759"/>
        <filter val="76"/>
        <filter val="760"/>
        <filter val="761"/>
        <filter val="762"/>
        <filter val="764"/>
        <filter val="765"/>
        <filter val="767"/>
        <filter val="772"/>
        <filter val="774"/>
        <filter val="775"/>
        <filter val="776"/>
        <filter val="777"/>
        <filter val="778"/>
        <filter val="78"/>
        <filter val="782"/>
        <filter val="785"/>
        <filter val="786"/>
        <filter val="791"/>
        <filter val="793"/>
        <filter val="794"/>
        <filter val="795"/>
        <filter val="796"/>
        <filter val="797"/>
        <filter val="798"/>
        <filter val="799"/>
        <filter val="800"/>
        <filter val="802"/>
        <filter val="803"/>
        <filter val="807"/>
        <filter val="808"/>
        <filter val="81"/>
        <filter val="810"/>
        <filter val="811"/>
        <filter val="813"/>
        <filter val="814"/>
        <filter val="816"/>
        <filter val="817"/>
        <filter val="818"/>
        <filter val="82"/>
        <filter val="820"/>
        <filter val="822"/>
        <filter val="823"/>
        <filter val="824"/>
        <filter val="825"/>
        <filter val="826"/>
        <filter val="83"/>
        <filter val="830"/>
        <filter val="832"/>
        <filter val="833"/>
        <filter val="836"/>
        <filter val="837"/>
        <filter val="838"/>
        <filter val="839"/>
        <filter val="84"/>
        <filter val="841"/>
        <filter val="842"/>
        <filter val="844"/>
        <filter val="845"/>
        <filter val="846"/>
        <filter val="847"/>
        <filter val="848"/>
        <filter val="849"/>
        <filter val="85"/>
        <filter val="850"/>
        <filter val="851"/>
        <filter val="852"/>
        <filter val="853"/>
        <filter val="854"/>
        <filter val="855"/>
        <filter val="856"/>
        <filter val="857"/>
        <filter val="86"/>
        <filter val="860"/>
        <filter val="864"/>
        <filter val="866"/>
        <filter val="867"/>
        <filter val="868"/>
        <filter val="869"/>
        <filter val="870"/>
        <filter val="872"/>
        <filter val="873"/>
        <filter val="876"/>
        <filter val="877"/>
        <filter val="878"/>
        <filter val="879"/>
        <filter val="88"/>
        <filter val="880"/>
        <filter val="881"/>
        <filter val="882"/>
        <filter val="883"/>
        <filter val="884"/>
        <filter val="885"/>
        <filter val="888"/>
        <filter val="889"/>
        <filter val="89"/>
        <filter val="890"/>
        <filter val="891"/>
        <filter val="894"/>
        <filter val="895"/>
        <filter val="9"/>
        <filter val="90"/>
        <filter val="900"/>
        <filter val="902"/>
        <filter val="906"/>
        <filter val="907"/>
        <filter val="908"/>
        <filter val="91"/>
        <filter val="910"/>
        <filter val="911"/>
        <filter val="912"/>
        <filter val="915"/>
        <filter val="916"/>
        <filter val="919"/>
        <filter val="92"/>
        <filter val="920"/>
        <filter val="921"/>
        <filter val="922"/>
        <filter val="924"/>
        <filter val="925"/>
        <filter val="926"/>
        <filter val="927"/>
        <filter val="928"/>
        <filter val="929"/>
        <filter val="93"/>
        <filter val="930"/>
        <filter val="931"/>
        <filter val="932"/>
        <filter val="935"/>
        <filter val="936"/>
        <filter val="937"/>
        <filter val="941"/>
        <filter val="942"/>
        <filter val="946"/>
        <filter val="948"/>
        <filter val="95"/>
        <filter val="950"/>
        <filter val="951"/>
        <filter val="952"/>
        <filter val="953"/>
        <filter val="954"/>
        <filter val="955"/>
        <filter val="957"/>
        <filter val="959"/>
        <filter val="960"/>
        <filter val="962"/>
        <filter val="963"/>
        <filter val="965"/>
        <filter val="966"/>
        <filter val="968"/>
        <filter val="969"/>
        <filter val="972"/>
        <filter val="974"/>
        <filter val="975"/>
        <filter val="976"/>
        <filter val="978"/>
        <filter val="979"/>
        <filter val="98"/>
        <filter val="980"/>
        <filter val="981"/>
        <filter val="982"/>
        <filter val="983"/>
        <filter val="984"/>
        <filter val="985"/>
        <filter val="986"/>
        <filter val="988"/>
        <filter val="989"/>
        <filter val="991"/>
        <filter val="994"/>
        <filter val="995"/>
        <filter val="996"/>
        <filter val="997"/>
      </filters>
    </filterColumn>
  </autoFilter>
  <sortState xmlns:xlrd2="http://schemas.microsoft.com/office/spreadsheetml/2017/richdata2" ref="A2:AC5001">
    <sortCondition ref="AC1:AC5001"/>
  </sortState>
  <tableColumns count="29">
    <tableColumn id="1" xr3:uid="{BA23BB5C-6377-4994-A17A-1C9E5B07A835}" name="Startup Name" dataDxfId="61"/>
    <tableColumn id="2" xr3:uid="{AB342329-F3AC-4FF8-BC71-5E4B74FD2812}" name="Founded Year" dataDxfId="60"/>
    <tableColumn id="3" xr3:uid="{CB494FD7-BD96-4459-B83B-2FCB3BB45489}" name="Country" dataDxfId="59"/>
    <tableColumn id="4" xr3:uid="{12F955AA-905F-45BF-A1FB-E919725041CB}" name="Industry" dataDxfId="58"/>
    <tableColumn id="5" xr3:uid="{2A09B2FA-CD4C-4C13-BEC2-344DEF736E5E}" name="Funding Stage" dataDxfId="57"/>
    <tableColumn id="6" xr3:uid="{F82612D6-E617-4583-887F-0621A474C9EE}" name="Total Funding ($M)" dataDxfId="56"/>
    <tableColumn id="7" xr3:uid="{78F87036-9B45-49F7-BEDA-9F7CA2C7C05F}" name="Number of Employees" dataDxfId="55"/>
    <tableColumn id="8" xr3:uid="{DAAE96F7-A6D8-48A0-BFD1-A092B985F0B2}" name="Annual Revenue ($M)" dataDxfId="54"/>
    <tableColumn id="9" xr3:uid="{D575E75F-A201-4D8C-B30D-5854A001C594}" name="Valuation ($B)" dataDxfId="53"/>
    <tableColumn id="10" xr3:uid="{1454C563-2475-4F3A-884C-EAFDEC09B3E0}" name="Success Score" dataDxfId="52"/>
    <tableColumn id="11" xr3:uid="{06835291-7ADF-415B-96BD-29617A80EAD0}" name="Acquired?" dataDxfId="51"/>
    <tableColumn id="12" xr3:uid="{43750D13-62A5-41DA-9874-E45F6C028F23}" name="IPO?" dataDxfId="50"/>
    <tableColumn id="13" xr3:uid="{1E16ACB9-0B35-4DE0-8BE7-E973566818B1}" name="Customer Base (Millions)" dataDxfId="49"/>
    <tableColumn id="14" xr3:uid="{40A81391-7FF4-4EFF-AF8F-D73D689E93FE}" name="Tech Stack" dataDxfId="48"/>
    <tableColumn id="15" xr3:uid="{2F91656C-AAB0-46D8-B28B-6CCA60535395}" name="Social Media Followers" dataDxfId="47"/>
    <tableColumn id="16" xr3:uid="{805AE417-3589-4F03-BC46-B010266ABED7}" name="Funding Stage As Rank" dataDxfId="46">
      <calculatedColumnFormula>IF(E2="Seed", 1,
 IF(E2="Series A", 2,
 IF(E2="Series B", 3,
 IF(E2="Series C", 4,
 IF(E2="IPO", 5, "")))))</calculatedColumnFormula>
    </tableColumn>
    <tableColumn id="17" xr3:uid="{A07761A3-57AA-44D1-9081-6C1C321FDFBF}" name="Startup Age (Years)" dataDxfId="45">
      <calculatedColumnFormula>2024 - B2</calculatedColumnFormula>
    </tableColumn>
    <tableColumn id="18" xr3:uid="{8F49DA2D-2AD5-4C51-96F2-DC71A24AE439}" name="Funding per Employee ($)" dataDxfId="44">
      <calculatedColumnFormula>F2 / G2</calculatedColumnFormula>
    </tableColumn>
    <tableColumn id="19" xr3:uid="{32F8B54D-2A5B-4F8D-B3B0-9054D766718B}" name="Revenue per Employee ($)" dataDxfId="43">
      <calculatedColumnFormula>(H2 * 1000000) / G2</calculatedColumnFormula>
    </tableColumn>
    <tableColumn id="20" xr3:uid="{C7172ADC-8F6B-40A8-ADD5-2C95B1ACCE8B}" name="Revenue-to-Funding Ratio" dataDxfId="42" dataCellStyle="Currency">
      <calculatedColumnFormula>H2 / F2</calculatedColumnFormula>
    </tableColumn>
    <tableColumn id="23" xr3:uid="{69D50E5A-2B19-460F-8F1A-7D9651907382}" name="Founder Success Flag" dataDxfId="41">
      <calculatedColumnFormula>IF(AND(J2&gt;=8, I2&gt;=1), "High Performer", "Normal")</calculatedColumnFormula>
    </tableColumn>
    <tableColumn id="25" xr3:uid="{82B83BFF-70B7-44E9-88BE-860317C0D819}" name="Exit Status (from Acquired? + IPO?)" dataDxfId="40">
      <calculatedColumnFormula>IF(K2="Yes", "Acquired",
 IF(L2="Yes", "IPO", "Still Private"))</calculatedColumnFormula>
    </tableColumn>
    <tableColumn id="24" xr3:uid="{2426D77D-F8DC-4E46-A445-8479609DC652}" name="Currency Column" dataDxfId="39">
      <calculatedColumnFormula>IF(C2="USA","$",
IF(C2="India","₹",
IF(C2="UK","£",
IF(C2="Germany","€",
IF(C2="France","€",
IF(C2="Canada","$",
IF(C2="Australia","A$",
IF(C2="China","¥",
IF(C2="Japan","¥",)))))))))</calculatedColumnFormula>
    </tableColumn>
    <tableColumn id="26" xr3:uid="{10A996E5-F660-478A-AACB-A577CAD01190}" name="Symbol + Funding amount" dataDxfId="38">
      <calculatedColumnFormula>W2 &amp; F2 &amp; "M"</calculatedColumnFormula>
    </tableColumn>
    <tableColumn id="27" xr3:uid="{5363D3E6-57A2-40C1-A4D4-6993D120ED75}" name="Symbol + Revenue amount" dataDxfId="37">
      <calculatedColumnFormula>W2 &amp; H2 &amp; "M"</calculatedColumnFormula>
    </tableColumn>
    <tableColumn id="28" xr3:uid="{E664D555-A2EF-4124-B20E-F5CF8052B06F}" name=" Funding per Employee with Symbol" dataDxfId="36">
      <calculatedColumnFormula>W2 &amp; TEXT(R2,"#,##0")</calculatedColumnFormula>
    </tableColumn>
    <tableColumn id="29" xr3:uid="{35B63B7A-E2DE-4A55-8404-2EE84C82AE0E}" name="Revenue per Employee with Symbol" dataDxfId="35">
      <calculatedColumnFormula>W2 &amp; TEXT(S2,"#,##0")</calculatedColumnFormula>
    </tableColumn>
    <tableColumn id="30" xr3:uid="{F4C81A8A-5FD4-457F-9D37-37BA10B26C01}" name="Monthly Revenue/Emp" dataDxfId="34">
      <calculatedColumnFormula>(H2 * 1000000) / (12 * G2)</calculatedColumnFormula>
    </tableColumn>
    <tableColumn id="33" xr3:uid="{7B7392E9-B0B8-482B-BE87-3BF42BFC07F6}" name="Funding Category" dataDxfId="33">
      <calculatedColumnFormula>IF(F2&lt;100, "Small", IF(F2&lt;=200, "Mid",IF(F2&lt;500,  "Large")))</calculatedColumnFormula>
    </tableColumn>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73896C-59DD-43A6-A271-3E3B0A696C88}" name="Table2" displayName="Table2" ref="B13:C20" totalsRowShown="0" headerRowDxfId="27" dataDxfId="26">
  <autoFilter ref="B13:C20" xr:uid="{5F73896C-59DD-43A6-A271-3E3B0A696C88}"/>
  <tableColumns count="2">
    <tableColumn id="1" xr3:uid="{EFB71601-EC94-407E-B8EC-C112D0E1BBB7}" name="Section" dataDxfId="25"/>
    <tableColumn id="2" xr3:uid="{3B9A3FFD-382B-49B0-B0D7-A7EF8AA1F4C7}" name="Chart Type" dataDxfId="24"/>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0B8899B-CAE1-40A1-BEA7-DBC919B05665}" name="Table3" displayName="Table3" ref="B3:C9" totalsRowShown="0">
  <autoFilter ref="B3:C9" xr:uid="{F0B8899B-CAE1-40A1-BEA7-DBC919B05665}"/>
  <tableColumns count="2">
    <tableColumn id="1" xr3:uid="{625E917F-FE8D-40B7-BD15-F9F13A436302}" name="Column1" dataDxfId="23"/>
    <tableColumn id="2" xr3:uid="{5FAC58BC-0F89-4BBE-BD0A-A5C7365A44B7}" name="Column2" dataDxfId="22"/>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2.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44481-FAF1-47D6-921E-E0460DA143D6}">
  <dimension ref="A1:O5001"/>
  <sheetViews>
    <sheetView workbookViewId="0">
      <selection activeCell="K14" sqref="A1:O5001"/>
    </sheetView>
  </sheetViews>
  <sheetFormatPr defaultRowHeight="14.4"/>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v>2009</v>
      </c>
      <c r="C2" t="s">
        <v>16</v>
      </c>
      <c r="D2" t="s">
        <v>17</v>
      </c>
      <c r="E2" t="s">
        <v>18</v>
      </c>
      <c r="F2">
        <v>269</v>
      </c>
      <c r="G2">
        <v>3047</v>
      </c>
      <c r="H2">
        <v>104</v>
      </c>
      <c r="I2">
        <v>46.11</v>
      </c>
      <c r="J2">
        <v>5</v>
      </c>
      <c r="K2" t="s">
        <v>19</v>
      </c>
      <c r="L2" t="s">
        <v>19</v>
      </c>
      <c r="M2">
        <v>43</v>
      </c>
      <c r="N2" t="s">
        <v>20</v>
      </c>
      <c r="O2">
        <v>4158814</v>
      </c>
    </row>
    <row r="3" spans="1:15">
      <c r="A3" t="s">
        <v>21</v>
      </c>
      <c r="B3">
        <v>2004</v>
      </c>
      <c r="C3" t="s">
        <v>22</v>
      </c>
      <c r="D3" t="s">
        <v>17</v>
      </c>
      <c r="E3" t="s">
        <v>23</v>
      </c>
      <c r="F3">
        <v>40</v>
      </c>
      <c r="G3">
        <v>630</v>
      </c>
      <c r="H3">
        <v>431</v>
      </c>
      <c r="I3">
        <v>33.04</v>
      </c>
      <c r="J3">
        <v>1</v>
      </c>
      <c r="K3" t="s">
        <v>19</v>
      </c>
      <c r="L3" t="s">
        <v>24</v>
      </c>
      <c r="M3">
        <v>64</v>
      </c>
      <c r="N3" t="s">
        <v>25</v>
      </c>
      <c r="O3">
        <v>4063014</v>
      </c>
    </row>
    <row r="4" spans="1:15">
      <c r="A4" t="s">
        <v>26</v>
      </c>
      <c r="B4">
        <v>2018</v>
      </c>
      <c r="C4" t="s">
        <v>27</v>
      </c>
      <c r="D4" t="s">
        <v>17</v>
      </c>
      <c r="E4" t="s">
        <v>28</v>
      </c>
      <c r="F4">
        <v>399</v>
      </c>
      <c r="G4">
        <v>2475</v>
      </c>
      <c r="H4">
        <v>375</v>
      </c>
      <c r="I4">
        <v>15.79</v>
      </c>
      <c r="J4">
        <v>8</v>
      </c>
      <c r="K4" t="s">
        <v>19</v>
      </c>
      <c r="L4" t="s">
        <v>19</v>
      </c>
      <c r="M4">
        <v>74</v>
      </c>
      <c r="N4" t="s">
        <v>29</v>
      </c>
      <c r="O4">
        <v>3449855</v>
      </c>
    </row>
    <row r="5" spans="1:15">
      <c r="A5" t="s">
        <v>30</v>
      </c>
      <c r="B5">
        <v>2014</v>
      </c>
      <c r="C5" t="s">
        <v>31</v>
      </c>
      <c r="D5" t="s">
        <v>32</v>
      </c>
      <c r="E5" t="s">
        <v>28</v>
      </c>
      <c r="F5">
        <v>404</v>
      </c>
      <c r="G5">
        <v>1011</v>
      </c>
      <c r="H5">
        <v>907</v>
      </c>
      <c r="I5">
        <v>17.12</v>
      </c>
      <c r="J5">
        <v>7</v>
      </c>
      <c r="K5" t="s">
        <v>24</v>
      </c>
      <c r="L5" t="s">
        <v>24</v>
      </c>
      <c r="M5">
        <v>26</v>
      </c>
      <c r="N5" t="s">
        <v>33</v>
      </c>
      <c r="O5">
        <v>630421</v>
      </c>
    </row>
    <row r="6" spans="1:15">
      <c r="A6" t="s">
        <v>34</v>
      </c>
      <c r="B6">
        <v>2006</v>
      </c>
      <c r="C6" t="s">
        <v>35</v>
      </c>
      <c r="D6" t="s">
        <v>36</v>
      </c>
      <c r="E6" t="s">
        <v>37</v>
      </c>
      <c r="F6">
        <v>419</v>
      </c>
      <c r="G6">
        <v>3917</v>
      </c>
      <c r="H6">
        <v>280</v>
      </c>
      <c r="I6">
        <v>4.3899999999999997</v>
      </c>
      <c r="J6">
        <v>6</v>
      </c>
      <c r="K6" t="s">
        <v>24</v>
      </c>
      <c r="L6" t="s">
        <v>24</v>
      </c>
      <c r="M6">
        <v>30</v>
      </c>
      <c r="N6" t="s">
        <v>25</v>
      </c>
      <c r="O6">
        <v>365956</v>
      </c>
    </row>
    <row r="7" spans="1:15">
      <c r="A7" t="s">
        <v>38</v>
      </c>
      <c r="B7">
        <v>2017</v>
      </c>
      <c r="C7" t="s">
        <v>22</v>
      </c>
      <c r="D7" t="s">
        <v>39</v>
      </c>
      <c r="E7" t="s">
        <v>40</v>
      </c>
      <c r="F7">
        <v>468</v>
      </c>
      <c r="G7">
        <v>172</v>
      </c>
      <c r="H7">
        <v>430</v>
      </c>
      <c r="I7">
        <v>34.159999999999997</v>
      </c>
      <c r="J7">
        <v>9</v>
      </c>
      <c r="K7" t="s">
        <v>19</v>
      </c>
      <c r="L7" t="s">
        <v>19</v>
      </c>
      <c r="M7">
        <v>88</v>
      </c>
      <c r="N7" t="s">
        <v>25</v>
      </c>
      <c r="O7">
        <v>2691852</v>
      </c>
    </row>
    <row r="8" spans="1:15">
      <c r="A8" t="s">
        <v>41</v>
      </c>
      <c r="B8">
        <v>2014</v>
      </c>
      <c r="C8" t="s">
        <v>42</v>
      </c>
      <c r="D8" t="s">
        <v>43</v>
      </c>
      <c r="E8" t="s">
        <v>37</v>
      </c>
      <c r="F8">
        <v>166</v>
      </c>
      <c r="G8">
        <v>2614</v>
      </c>
      <c r="H8">
        <v>548</v>
      </c>
      <c r="I8">
        <v>16.55</v>
      </c>
      <c r="J8">
        <v>7</v>
      </c>
      <c r="K8" t="s">
        <v>24</v>
      </c>
      <c r="L8" t="s">
        <v>19</v>
      </c>
      <c r="M8">
        <v>88</v>
      </c>
      <c r="N8" t="s">
        <v>25</v>
      </c>
      <c r="O8">
        <v>2564422</v>
      </c>
    </row>
    <row r="9" spans="1:15">
      <c r="A9" t="s">
        <v>44</v>
      </c>
      <c r="B9">
        <v>2018</v>
      </c>
      <c r="C9" t="s">
        <v>45</v>
      </c>
      <c r="D9" t="s">
        <v>46</v>
      </c>
      <c r="E9" t="s">
        <v>40</v>
      </c>
      <c r="F9">
        <v>261</v>
      </c>
      <c r="G9">
        <v>747</v>
      </c>
      <c r="H9">
        <v>73</v>
      </c>
      <c r="I9">
        <v>0.17</v>
      </c>
      <c r="J9">
        <v>9</v>
      </c>
      <c r="K9" t="s">
        <v>19</v>
      </c>
      <c r="L9" t="s">
        <v>24</v>
      </c>
      <c r="M9">
        <v>62</v>
      </c>
      <c r="N9" t="s">
        <v>25</v>
      </c>
      <c r="O9">
        <v>4344319</v>
      </c>
    </row>
    <row r="10" spans="1:15">
      <c r="A10" t="s">
        <v>47</v>
      </c>
      <c r="B10">
        <v>2006</v>
      </c>
      <c r="C10" t="s">
        <v>16</v>
      </c>
      <c r="D10" t="s">
        <v>48</v>
      </c>
      <c r="E10" t="s">
        <v>40</v>
      </c>
      <c r="F10">
        <v>172</v>
      </c>
      <c r="G10">
        <v>4387</v>
      </c>
      <c r="H10">
        <v>324</v>
      </c>
      <c r="I10">
        <v>1.94</v>
      </c>
      <c r="J10">
        <v>9</v>
      </c>
      <c r="K10" t="s">
        <v>24</v>
      </c>
      <c r="L10" t="s">
        <v>24</v>
      </c>
      <c r="M10">
        <v>90</v>
      </c>
      <c r="N10" t="s">
        <v>49</v>
      </c>
      <c r="O10">
        <v>2274371</v>
      </c>
    </row>
    <row r="11" spans="1:15">
      <c r="A11" t="s">
        <v>50</v>
      </c>
      <c r="B11">
        <v>2004</v>
      </c>
      <c r="C11" t="s">
        <v>27</v>
      </c>
      <c r="D11" t="s">
        <v>51</v>
      </c>
      <c r="E11" t="s">
        <v>18</v>
      </c>
      <c r="F11">
        <v>113</v>
      </c>
      <c r="G11">
        <v>873</v>
      </c>
      <c r="H11">
        <v>925</v>
      </c>
      <c r="I11">
        <v>11.22</v>
      </c>
      <c r="J11">
        <v>8</v>
      </c>
      <c r="K11" t="s">
        <v>19</v>
      </c>
      <c r="L11" t="s">
        <v>19</v>
      </c>
      <c r="M11">
        <v>63</v>
      </c>
      <c r="N11" t="s">
        <v>20</v>
      </c>
      <c r="O11">
        <v>3169624</v>
      </c>
    </row>
    <row r="12" spans="1:15">
      <c r="A12" t="s">
        <v>52</v>
      </c>
      <c r="B12">
        <v>2011</v>
      </c>
      <c r="C12" t="s">
        <v>53</v>
      </c>
      <c r="D12" t="s">
        <v>43</v>
      </c>
      <c r="E12" t="s">
        <v>40</v>
      </c>
      <c r="F12">
        <v>42</v>
      </c>
      <c r="G12">
        <v>4233</v>
      </c>
      <c r="H12">
        <v>12</v>
      </c>
      <c r="I12">
        <v>38.93</v>
      </c>
      <c r="J12">
        <v>6</v>
      </c>
      <c r="K12" t="s">
        <v>24</v>
      </c>
      <c r="L12" t="s">
        <v>19</v>
      </c>
      <c r="M12">
        <v>21</v>
      </c>
      <c r="N12" t="s">
        <v>20</v>
      </c>
      <c r="O12">
        <v>3454684</v>
      </c>
    </row>
    <row r="13" spans="1:15">
      <c r="A13" t="s">
        <v>54</v>
      </c>
      <c r="B13">
        <v>2020</v>
      </c>
      <c r="C13" t="s">
        <v>22</v>
      </c>
      <c r="D13" t="s">
        <v>36</v>
      </c>
      <c r="E13" t="s">
        <v>18</v>
      </c>
      <c r="F13">
        <v>346</v>
      </c>
      <c r="G13">
        <v>4704</v>
      </c>
      <c r="H13">
        <v>853</v>
      </c>
      <c r="I13">
        <v>22.84</v>
      </c>
      <c r="J13">
        <v>1</v>
      </c>
      <c r="K13" t="s">
        <v>24</v>
      </c>
      <c r="L13" t="s">
        <v>24</v>
      </c>
      <c r="M13">
        <v>3</v>
      </c>
      <c r="N13" t="s">
        <v>20</v>
      </c>
      <c r="O13">
        <v>4915500</v>
      </c>
    </row>
    <row r="14" spans="1:15">
      <c r="A14" t="s">
        <v>55</v>
      </c>
      <c r="B14">
        <v>2002</v>
      </c>
      <c r="C14" t="s">
        <v>31</v>
      </c>
      <c r="D14" t="s">
        <v>46</v>
      </c>
      <c r="E14" t="s">
        <v>23</v>
      </c>
      <c r="F14">
        <v>134</v>
      </c>
      <c r="G14">
        <v>4347</v>
      </c>
      <c r="H14">
        <v>752</v>
      </c>
      <c r="I14">
        <v>36.99</v>
      </c>
      <c r="J14">
        <v>2</v>
      </c>
      <c r="K14" t="s">
        <v>24</v>
      </c>
      <c r="L14" t="s">
        <v>19</v>
      </c>
      <c r="M14">
        <v>75</v>
      </c>
      <c r="N14" t="s">
        <v>25</v>
      </c>
      <c r="O14">
        <v>3600172</v>
      </c>
    </row>
    <row r="15" spans="1:15">
      <c r="A15" t="s">
        <v>56</v>
      </c>
      <c r="B15">
        <v>2022</v>
      </c>
      <c r="C15" t="s">
        <v>16</v>
      </c>
      <c r="D15" t="s">
        <v>43</v>
      </c>
      <c r="E15" t="s">
        <v>18</v>
      </c>
      <c r="F15">
        <v>71</v>
      </c>
      <c r="G15">
        <v>1234</v>
      </c>
      <c r="H15">
        <v>334</v>
      </c>
      <c r="I15">
        <v>3.7</v>
      </c>
      <c r="J15">
        <v>3</v>
      </c>
      <c r="K15" t="s">
        <v>24</v>
      </c>
      <c r="L15" t="s">
        <v>19</v>
      </c>
      <c r="M15">
        <v>56</v>
      </c>
      <c r="N15" t="s">
        <v>25</v>
      </c>
      <c r="O15">
        <v>174818</v>
      </c>
    </row>
    <row r="16" spans="1:15">
      <c r="A16" t="s">
        <v>57</v>
      </c>
      <c r="B16">
        <v>2004</v>
      </c>
      <c r="C16" t="s">
        <v>45</v>
      </c>
      <c r="D16" t="s">
        <v>46</v>
      </c>
      <c r="E16" t="s">
        <v>40</v>
      </c>
      <c r="F16">
        <v>290</v>
      </c>
      <c r="G16">
        <v>2773</v>
      </c>
      <c r="H16">
        <v>361</v>
      </c>
      <c r="I16">
        <v>32.659999999999997</v>
      </c>
      <c r="J16">
        <v>1</v>
      </c>
      <c r="K16" t="s">
        <v>24</v>
      </c>
      <c r="L16" t="s">
        <v>19</v>
      </c>
      <c r="M16">
        <v>45</v>
      </c>
      <c r="N16" t="s">
        <v>33</v>
      </c>
      <c r="O16">
        <v>39240</v>
      </c>
    </row>
    <row r="17" spans="1:15">
      <c r="A17" t="s">
        <v>58</v>
      </c>
      <c r="B17">
        <v>2017</v>
      </c>
      <c r="C17" t="s">
        <v>59</v>
      </c>
      <c r="D17" t="s">
        <v>43</v>
      </c>
      <c r="E17" t="s">
        <v>37</v>
      </c>
      <c r="F17">
        <v>177</v>
      </c>
      <c r="G17">
        <v>3585</v>
      </c>
      <c r="H17">
        <v>576</v>
      </c>
      <c r="I17">
        <v>28.47</v>
      </c>
      <c r="J17">
        <v>5</v>
      </c>
      <c r="K17" t="s">
        <v>24</v>
      </c>
      <c r="L17" t="s">
        <v>24</v>
      </c>
      <c r="M17">
        <v>37</v>
      </c>
      <c r="N17" t="s">
        <v>25</v>
      </c>
      <c r="O17">
        <v>2022069</v>
      </c>
    </row>
    <row r="18" spans="1:15">
      <c r="A18" t="s">
        <v>60</v>
      </c>
      <c r="B18">
        <v>2017</v>
      </c>
      <c r="C18" t="s">
        <v>31</v>
      </c>
      <c r="D18" t="s">
        <v>51</v>
      </c>
      <c r="E18" t="s">
        <v>23</v>
      </c>
      <c r="F18">
        <v>183</v>
      </c>
      <c r="G18">
        <v>1968</v>
      </c>
      <c r="H18">
        <v>95</v>
      </c>
      <c r="I18">
        <v>27.29</v>
      </c>
      <c r="J18">
        <v>5</v>
      </c>
      <c r="K18" t="s">
        <v>24</v>
      </c>
      <c r="L18" t="s">
        <v>19</v>
      </c>
      <c r="M18">
        <v>33</v>
      </c>
      <c r="N18" t="s">
        <v>29</v>
      </c>
      <c r="O18">
        <v>828711</v>
      </c>
    </row>
    <row r="19" spans="1:15">
      <c r="A19" t="s">
        <v>61</v>
      </c>
      <c r="B19">
        <v>2010</v>
      </c>
      <c r="C19" t="s">
        <v>59</v>
      </c>
      <c r="D19" t="s">
        <v>39</v>
      </c>
      <c r="E19" t="s">
        <v>37</v>
      </c>
      <c r="F19">
        <v>427</v>
      </c>
      <c r="G19">
        <v>4362</v>
      </c>
      <c r="H19">
        <v>668</v>
      </c>
      <c r="I19">
        <v>32.54</v>
      </c>
      <c r="J19">
        <v>9</v>
      </c>
      <c r="K19" t="s">
        <v>24</v>
      </c>
      <c r="L19" t="s">
        <v>19</v>
      </c>
      <c r="M19">
        <v>2</v>
      </c>
      <c r="N19" t="s">
        <v>25</v>
      </c>
      <c r="O19">
        <v>2016476</v>
      </c>
    </row>
    <row r="20" spans="1:15">
      <c r="A20" t="s">
        <v>62</v>
      </c>
      <c r="B20">
        <v>2020</v>
      </c>
      <c r="C20" t="s">
        <v>59</v>
      </c>
      <c r="D20" t="s">
        <v>36</v>
      </c>
      <c r="E20" t="s">
        <v>37</v>
      </c>
      <c r="F20">
        <v>267</v>
      </c>
      <c r="G20">
        <v>995</v>
      </c>
      <c r="H20">
        <v>105</v>
      </c>
      <c r="I20">
        <v>42.96</v>
      </c>
      <c r="J20">
        <v>1</v>
      </c>
      <c r="K20" t="s">
        <v>19</v>
      </c>
      <c r="L20" t="s">
        <v>24</v>
      </c>
      <c r="M20">
        <v>18</v>
      </c>
      <c r="N20" t="s">
        <v>20</v>
      </c>
      <c r="O20">
        <v>1292825</v>
      </c>
    </row>
    <row r="21" spans="1:15">
      <c r="A21" t="s">
        <v>63</v>
      </c>
      <c r="B21">
        <v>2008</v>
      </c>
      <c r="C21" t="s">
        <v>35</v>
      </c>
      <c r="D21" t="s">
        <v>43</v>
      </c>
      <c r="E21" t="s">
        <v>23</v>
      </c>
      <c r="F21">
        <v>156</v>
      </c>
      <c r="G21">
        <v>1307</v>
      </c>
      <c r="H21">
        <v>834</v>
      </c>
      <c r="I21">
        <v>19.75</v>
      </c>
      <c r="J21">
        <v>7</v>
      </c>
      <c r="K21" t="s">
        <v>19</v>
      </c>
      <c r="L21" t="s">
        <v>19</v>
      </c>
      <c r="M21">
        <v>71</v>
      </c>
      <c r="N21" t="s">
        <v>33</v>
      </c>
      <c r="O21">
        <v>3548884</v>
      </c>
    </row>
    <row r="22" spans="1:15">
      <c r="A22" t="s">
        <v>64</v>
      </c>
      <c r="B22">
        <v>2001</v>
      </c>
      <c r="C22" t="s">
        <v>45</v>
      </c>
      <c r="D22" t="s">
        <v>39</v>
      </c>
      <c r="E22" t="s">
        <v>18</v>
      </c>
      <c r="F22">
        <v>441</v>
      </c>
      <c r="G22">
        <v>470</v>
      </c>
      <c r="H22">
        <v>253</v>
      </c>
      <c r="I22">
        <v>5.67</v>
      </c>
      <c r="J22">
        <v>6</v>
      </c>
      <c r="K22" t="s">
        <v>24</v>
      </c>
      <c r="L22" t="s">
        <v>24</v>
      </c>
      <c r="M22">
        <v>63</v>
      </c>
      <c r="N22" t="s">
        <v>25</v>
      </c>
      <c r="O22">
        <v>622784</v>
      </c>
    </row>
    <row r="23" spans="1:15">
      <c r="A23" t="s">
        <v>65</v>
      </c>
      <c r="B23">
        <v>2011</v>
      </c>
      <c r="C23" t="s">
        <v>31</v>
      </c>
      <c r="D23" t="s">
        <v>48</v>
      </c>
      <c r="E23" t="s">
        <v>37</v>
      </c>
      <c r="F23">
        <v>344</v>
      </c>
      <c r="G23">
        <v>1517</v>
      </c>
      <c r="H23">
        <v>143</v>
      </c>
      <c r="I23">
        <v>13.32</v>
      </c>
      <c r="J23">
        <v>9</v>
      </c>
      <c r="K23" t="s">
        <v>24</v>
      </c>
      <c r="L23" t="s">
        <v>24</v>
      </c>
      <c r="M23">
        <v>17</v>
      </c>
      <c r="N23" t="s">
        <v>29</v>
      </c>
      <c r="O23">
        <v>3013055</v>
      </c>
    </row>
    <row r="24" spans="1:15">
      <c r="A24" t="s">
        <v>66</v>
      </c>
      <c r="B24">
        <v>2016</v>
      </c>
      <c r="C24" t="s">
        <v>22</v>
      </c>
      <c r="D24" t="s">
        <v>39</v>
      </c>
      <c r="E24" t="s">
        <v>37</v>
      </c>
      <c r="F24">
        <v>173</v>
      </c>
      <c r="G24">
        <v>4242</v>
      </c>
      <c r="H24">
        <v>763</v>
      </c>
      <c r="I24">
        <v>39.200000000000003</v>
      </c>
      <c r="J24">
        <v>7</v>
      </c>
      <c r="K24" t="s">
        <v>24</v>
      </c>
      <c r="L24" t="s">
        <v>19</v>
      </c>
      <c r="M24">
        <v>3</v>
      </c>
      <c r="N24" t="s">
        <v>49</v>
      </c>
      <c r="O24">
        <v>4466664</v>
      </c>
    </row>
    <row r="25" spans="1:15">
      <c r="A25" t="s">
        <v>67</v>
      </c>
      <c r="B25">
        <v>2009</v>
      </c>
      <c r="C25" t="s">
        <v>27</v>
      </c>
      <c r="D25" t="s">
        <v>48</v>
      </c>
      <c r="E25" t="s">
        <v>28</v>
      </c>
      <c r="F25">
        <v>292</v>
      </c>
      <c r="G25">
        <v>982</v>
      </c>
      <c r="H25">
        <v>701</v>
      </c>
      <c r="I25">
        <v>35.200000000000003</v>
      </c>
      <c r="J25">
        <v>6</v>
      </c>
      <c r="K25" t="s">
        <v>19</v>
      </c>
      <c r="L25" t="s">
        <v>24</v>
      </c>
      <c r="M25">
        <v>58</v>
      </c>
      <c r="N25" t="s">
        <v>29</v>
      </c>
      <c r="O25">
        <v>2009476</v>
      </c>
    </row>
    <row r="26" spans="1:15">
      <c r="A26" t="s">
        <v>68</v>
      </c>
      <c r="B26">
        <v>2001</v>
      </c>
      <c r="C26" t="s">
        <v>53</v>
      </c>
      <c r="D26" t="s">
        <v>51</v>
      </c>
      <c r="E26" t="s">
        <v>28</v>
      </c>
      <c r="F26">
        <v>94</v>
      </c>
      <c r="G26">
        <v>2614</v>
      </c>
      <c r="H26">
        <v>858</v>
      </c>
      <c r="I26">
        <v>13.86</v>
      </c>
      <c r="J26">
        <v>2</v>
      </c>
      <c r="K26" t="s">
        <v>19</v>
      </c>
      <c r="L26" t="s">
        <v>19</v>
      </c>
      <c r="M26">
        <v>67</v>
      </c>
      <c r="N26" t="s">
        <v>33</v>
      </c>
      <c r="O26">
        <v>1892546</v>
      </c>
    </row>
    <row r="27" spans="1:15">
      <c r="A27" t="s">
        <v>69</v>
      </c>
      <c r="B27">
        <v>2019</v>
      </c>
      <c r="C27" t="s">
        <v>45</v>
      </c>
      <c r="D27" t="s">
        <v>43</v>
      </c>
      <c r="E27" t="s">
        <v>28</v>
      </c>
      <c r="F27">
        <v>15</v>
      </c>
      <c r="G27">
        <v>4449</v>
      </c>
      <c r="H27">
        <v>390</v>
      </c>
      <c r="I27">
        <v>17.82</v>
      </c>
      <c r="J27">
        <v>9</v>
      </c>
      <c r="K27" t="s">
        <v>19</v>
      </c>
      <c r="L27" t="s">
        <v>24</v>
      </c>
      <c r="M27">
        <v>64</v>
      </c>
      <c r="N27" t="s">
        <v>25</v>
      </c>
      <c r="O27">
        <v>3597210</v>
      </c>
    </row>
    <row r="28" spans="1:15">
      <c r="A28" t="s">
        <v>70</v>
      </c>
      <c r="B28">
        <v>2009</v>
      </c>
      <c r="C28" t="s">
        <v>45</v>
      </c>
      <c r="D28" t="s">
        <v>46</v>
      </c>
      <c r="E28" t="s">
        <v>40</v>
      </c>
      <c r="F28">
        <v>281</v>
      </c>
      <c r="G28">
        <v>929</v>
      </c>
      <c r="H28">
        <v>148</v>
      </c>
      <c r="I28">
        <v>16.18</v>
      </c>
      <c r="J28">
        <v>4</v>
      </c>
      <c r="K28" t="s">
        <v>24</v>
      </c>
      <c r="L28" t="s">
        <v>19</v>
      </c>
      <c r="M28">
        <v>31</v>
      </c>
      <c r="N28" t="s">
        <v>33</v>
      </c>
      <c r="O28">
        <v>1931102</v>
      </c>
    </row>
    <row r="29" spans="1:15">
      <c r="A29" t="s">
        <v>71</v>
      </c>
      <c r="B29">
        <v>2007</v>
      </c>
      <c r="C29" t="s">
        <v>42</v>
      </c>
      <c r="D29" t="s">
        <v>48</v>
      </c>
      <c r="E29" t="s">
        <v>40</v>
      </c>
      <c r="F29">
        <v>318</v>
      </c>
      <c r="G29">
        <v>3707</v>
      </c>
      <c r="H29">
        <v>145</v>
      </c>
      <c r="I29">
        <v>40.770000000000003</v>
      </c>
      <c r="J29">
        <v>7</v>
      </c>
      <c r="K29" t="s">
        <v>19</v>
      </c>
      <c r="L29" t="s">
        <v>24</v>
      </c>
      <c r="M29">
        <v>58</v>
      </c>
      <c r="N29" t="s">
        <v>29</v>
      </c>
      <c r="O29">
        <v>4823603</v>
      </c>
    </row>
    <row r="30" spans="1:15">
      <c r="A30" t="s">
        <v>72</v>
      </c>
      <c r="B30">
        <v>2015</v>
      </c>
      <c r="C30" t="s">
        <v>73</v>
      </c>
      <c r="D30" t="s">
        <v>43</v>
      </c>
      <c r="E30" t="s">
        <v>28</v>
      </c>
      <c r="F30">
        <v>54</v>
      </c>
      <c r="G30">
        <v>3489</v>
      </c>
      <c r="H30">
        <v>348</v>
      </c>
      <c r="I30">
        <v>1.89</v>
      </c>
      <c r="J30">
        <v>2</v>
      </c>
      <c r="K30" t="s">
        <v>24</v>
      </c>
      <c r="L30" t="s">
        <v>19</v>
      </c>
      <c r="M30">
        <v>73</v>
      </c>
      <c r="N30" t="s">
        <v>33</v>
      </c>
      <c r="O30">
        <v>1831303</v>
      </c>
    </row>
    <row r="31" spans="1:15">
      <c r="A31" t="s">
        <v>74</v>
      </c>
      <c r="B31">
        <v>2018</v>
      </c>
      <c r="C31" t="s">
        <v>31</v>
      </c>
      <c r="D31" t="s">
        <v>36</v>
      </c>
      <c r="E31" t="s">
        <v>28</v>
      </c>
      <c r="F31">
        <v>170</v>
      </c>
      <c r="G31">
        <v>3377</v>
      </c>
      <c r="H31">
        <v>96</v>
      </c>
      <c r="I31">
        <v>49.77</v>
      </c>
      <c r="J31">
        <v>7</v>
      </c>
      <c r="K31" t="s">
        <v>24</v>
      </c>
      <c r="L31" t="s">
        <v>19</v>
      </c>
      <c r="M31">
        <v>25</v>
      </c>
      <c r="N31" t="s">
        <v>33</v>
      </c>
      <c r="O31">
        <v>4378403</v>
      </c>
    </row>
    <row r="32" spans="1:15">
      <c r="A32" t="s">
        <v>75</v>
      </c>
      <c r="B32">
        <v>2007</v>
      </c>
      <c r="C32" t="s">
        <v>53</v>
      </c>
      <c r="D32" t="s">
        <v>43</v>
      </c>
      <c r="E32" t="s">
        <v>18</v>
      </c>
      <c r="F32">
        <v>243</v>
      </c>
      <c r="G32">
        <v>3292</v>
      </c>
      <c r="H32">
        <v>987</v>
      </c>
      <c r="I32">
        <v>45.29</v>
      </c>
      <c r="J32">
        <v>5</v>
      </c>
      <c r="K32" t="s">
        <v>19</v>
      </c>
      <c r="L32" t="s">
        <v>24</v>
      </c>
      <c r="M32">
        <v>4</v>
      </c>
      <c r="N32" t="s">
        <v>20</v>
      </c>
      <c r="O32">
        <v>2578332</v>
      </c>
    </row>
    <row r="33" spans="1:15">
      <c r="A33" t="s">
        <v>76</v>
      </c>
      <c r="B33">
        <v>2016</v>
      </c>
      <c r="C33" t="s">
        <v>16</v>
      </c>
      <c r="D33" t="s">
        <v>39</v>
      </c>
      <c r="E33" t="s">
        <v>18</v>
      </c>
      <c r="F33">
        <v>296</v>
      </c>
      <c r="G33">
        <v>1705</v>
      </c>
      <c r="H33">
        <v>118</v>
      </c>
      <c r="I33">
        <v>38.130000000000003</v>
      </c>
      <c r="J33">
        <v>2</v>
      </c>
      <c r="K33" t="s">
        <v>19</v>
      </c>
      <c r="L33" t="s">
        <v>19</v>
      </c>
      <c r="M33">
        <v>1</v>
      </c>
      <c r="N33" t="s">
        <v>25</v>
      </c>
      <c r="O33">
        <v>2501035</v>
      </c>
    </row>
    <row r="34" spans="1:15">
      <c r="A34" t="s">
        <v>77</v>
      </c>
      <c r="B34">
        <v>2021</v>
      </c>
      <c r="C34" t="s">
        <v>73</v>
      </c>
      <c r="D34" t="s">
        <v>36</v>
      </c>
      <c r="E34" t="s">
        <v>40</v>
      </c>
      <c r="F34">
        <v>355</v>
      </c>
      <c r="G34">
        <v>4799</v>
      </c>
      <c r="H34">
        <v>792</v>
      </c>
      <c r="I34">
        <v>31.14</v>
      </c>
      <c r="J34">
        <v>4</v>
      </c>
      <c r="K34" t="s">
        <v>19</v>
      </c>
      <c r="L34" t="s">
        <v>24</v>
      </c>
      <c r="M34">
        <v>73</v>
      </c>
      <c r="N34" t="s">
        <v>25</v>
      </c>
      <c r="O34">
        <v>1137140</v>
      </c>
    </row>
    <row r="35" spans="1:15">
      <c r="A35" t="s">
        <v>78</v>
      </c>
      <c r="B35">
        <v>2016</v>
      </c>
      <c r="C35" t="s">
        <v>45</v>
      </c>
      <c r="D35" t="s">
        <v>39</v>
      </c>
      <c r="E35" t="s">
        <v>40</v>
      </c>
      <c r="F35">
        <v>309</v>
      </c>
      <c r="G35">
        <v>396</v>
      </c>
      <c r="H35">
        <v>347</v>
      </c>
      <c r="I35">
        <v>22.09</v>
      </c>
      <c r="J35">
        <v>8</v>
      </c>
      <c r="K35" t="s">
        <v>19</v>
      </c>
      <c r="L35" t="s">
        <v>24</v>
      </c>
      <c r="M35">
        <v>93</v>
      </c>
      <c r="N35" t="s">
        <v>33</v>
      </c>
      <c r="O35">
        <v>3776319</v>
      </c>
    </row>
    <row r="36" spans="1:15">
      <c r="A36" t="s">
        <v>79</v>
      </c>
      <c r="B36">
        <v>2009</v>
      </c>
      <c r="C36" t="s">
        <v>73</v>
      </c>
      <c r="D36" t="s">
        <v>46</v>
      </c>
      <c r="E36" t="s">
        <v>18</v>
      </c>
      <c r="F36">
        <v>38</v>
      </c>
      <c r="G36">
        <v>3543</v>
      </c>
      <c r="H36">
        <v>734</v>
      </c>
      <c r="I36">
        <v>22.36</v>
      </c>
      <c r="J36">
        <v>5</v>
      </c>
      <c r="K36" t="s">
        <v>19</v>
      </c>
      <c r="L36" t="s">
        <v>19</v>
      </c>
      <c r="M36">
        <v>40</v>
      </c>
      <c r="N36" t="s">
        <v>20</v>
      </c>
      <c r="O36">
        <v>591983</v>
      </c>
    </row>
    <row r="37" spans="1:15">
      <c r="A37" t="s">
        <v>80</v>
      </c>
      <c r="B37">
        <v>2010</v>
      </c>
      <c r="C37" t="s">
        <v>16</v>
      </c>
      <c r="D37" t="s">
        <v>51</v>
      </c>
      <c r="E37" t="s">
        <v>28</v>
      </c>
      <c r="F37">
        <v>251</v>
      </c>
      <c r="G37">
        <v>3790</v>
      </c>
      <c r="H37">
        <v>194</v>
      </c>
      <c r="I37">
        <v>20.23</v>
      </c>
      <c r="J37">
        <v>5</v>
      </c>
      <c r="K37" t="s">
        <v>24</v>
      </c>
      <c r="L37" t="s">
        <v>19</v>
      </c>
      <c r="M37">
        <v>71</v>
      </c>
      <c r="N37" t="s">
        <v>33</v>
      </c>
      <c r="O37">
        <v>3979306</v>
      </c>
    </row>
    <row r="38" spans="1:15">
      <c r="A38" t="s">
        <v>81</v>
      </c>
      <c r="B38">
        <v>2021</v>
      </c>
      <c r="C38" t="s">
        <v>45</v>
      </c>
      <c r="D38" t="s">
        <v>46</v>
      </c>
      <c r="E38" t="s">
        <v>18</v>
      </c>
      <c r="F38">
        <v>262</v>
      </c>
      <c r="G38">
        <v>1520</v>
      </c>
      <c r="H38">
        <v>902</v>
      </c>
      <c r="I38">
        <v>26.47</v>
      </c>
      <c r="J38">
        <v>2</v>
      </c>
      <c r="K38" t="s">
        <v>24</v>
      </c>
      <c r="L38" t="s">
        <v>24</v>
      </c>
      <c r="M38">
        <v>99</v>
      </c>
      <c r="N38" t="s">
        <v>49</v>
      </c>
      <c r="O38">
        <v>1643315</v>
      </c>
    </row>
    <row r="39" spans="1:15">
      <c r="A39" t="s">
        <v>82</v>
      </c>
      <c r="B39">
        <v>2016</v>
      </c>
      <c r="C39" t="s">
        <v>22</v>
      </c>
      <c r="D39" t="s">
        <v>46</v>
      </c>
      <c r="E39" t="s">
        <v>37</v>
      </c>
      <c r="F39">
        <v>493</v>
      </c>
      <c r="G39">
        <v>4514</v>
      </c>
      <c r="H39">
        <v>874</v>
      </c>
      <c r="I39">
        <v>43.55</v>
      </c>
      <c r="J39">
        <v>5</v>
      </c>
      <c r="K39" t="s">
        <v>24</v>
      </c>
      <c r="L39" t="s">
        <v>24</v>
      </c>
      <c r="M39">
        <v>80</v>
      </c>
      <c r="N39" t="s">
        <v>25</v>
      </c>
      <c r="O39">
        <v>2878660</v>
      </c>
    </row>
    <row r="40" spans="1:15">
      <c r="A40" t="s">
        <v>83</v>
      </c>
      <c r="B40">
        <v>2006</v>
      </c>
      <c r="C40" t="s">
        <v>42</v>
      </c>
      <c r="D40" t="s">
        <v>32</v>
      </c>
      <c r="E40" t="s">
        <v>40</v>
      </c>
      <c r="F40">
        <v>466</v>
      </c>
      <c r="G40">
        <v>4013</v>
      </c>
      <c r="H40">
        <v>205</v>
      </c>
      <c r="I40">
        <v>27.11</v>
      </c>
      <c r="J40">
        <v>3</v>
      </c>
      <c r="K40" t="s">
        <v>24</v>
      </c>
      <c r="L40" t="s">
        <v>19</v>
      </c>
      <c r="M40">
        <v>64</v>
      </c>
      <c r="N40" t="s">
        <v>29</v>
      </c>
      <c r="O40">
        <v>1404970</v>
      </c>
    </row>
    <row r="41" spans="1:15">
      <c r="A41" t="s">
        <v>84</v>
      </c>
      <c r="B41">
        <v>2014</v>
      </c>
      <c r="C41" t="s">
        <v>31</v>
      </c>
      <c r="D41" t="s">
        <v>43</v>
      </c>
      <c r="E41" t="s">
        <v>37</v>
      </c>
      <c r="F41">
        <v>309</v>
      </c>
      <c r="G41">
        <v>935</v>
      </c>
      <c r="H41">
        <v>966</v>
      </c>
      <c r="I41">
        <v>38.49</v>
      </c>
      <c r="J41">
        <v>5</v>
      </c>
      <c r="K41" t="s">
        <v>24</v>
      </c>
      <c r="L41" t="s">
        <v>19</v>
      </c>
      <c r="M41">
        <v>57</v>
      </c>
      <c r="N41" t="s">
        <v>25</v>
      </c>
      <c r="O41">
        <v>1892366</v>
      </c>
    </row>
    <row r="42" spans="1:15">
      <c r="A42" t="s">
        <v>85</v>
      </c>
      <c r="B42">
        <v>2001</v>
      </c>
      <c r="C42" t="s">
        <v>22</v>
      </c>
      <c r="D42" t="s">
        <v>32</v>
      </c>
      <c r="E42" t="s">
        <v>37</v>
      </c>
      <c r="F42">
        <v>85</v>
      </c>
      <c r="G42">
        <v>3916</v>
      </c>
      <c r="H42">
        <v>766</v>
      </c>
      <c r="I42">
        <v>20.260000000000002</v>
      </c>
      <c r="J42">
        <v>2</v>
      </c>
      <c r="K42" t="s">
        <v>19</v>
      </c>
      <c r="L42" t="s">
        <v>24</v>
      </c>
      <c r="M42">
        <v>64</v>
      </c>
      <c r="N42" t="s">
        <v>29</v>
      </c>
      <c r="O42">
        <v>2386447</v>
      </c>
    </row>
    <row r="43" spans="1:15">
      <c r="A43" t="s">
        <v>86</v>
      </c>
      <c r="B43">
        <v>2002</v>
      </c>
      <c r="C43" t="s">
        <v>42</v>
      </c>
      <c r="D43" t="s">
        <v>17</v>
      </c>
      <c r="E43" t="s">
        <v>18</v>
      </c>
      <c r="F43">
        <v>495</v>
      </c>
      <c r="G43">
        <v>86</v>
      </c>
      <c r="H43">
        <v>188</v>
      </c>
      <c r="I43">
        <v>37.090000000000003</v>
      </c>
      <c r="J43">
        <v>4</v>
      </c>
      <c r="K43" t="s">
        <v>24</v>
      </c>
      <c r="L43" t="s">
        <v>19</v>
      </c>
      <c r="M43">
        <v>93</v>
      </c>
      <c r="N43" t="s">
        <v>49</v>
      </c>
      <c r="O43">
        <v>2098731</v>
      </c>
    </row>
    <row r="44" spans="1:15">
      <c r="A44" t="s">
        <v>87</v>
      </c>
      <c r="B44">
        <v>2001</v>
      </c>
      <c r="C44" t="s">
        <v>53</v>
      </c>
      <c r="D44" t="s">
        <v>36</v>
      </c>
      <c r="E44" t="s">
        <v>23</v>
      </c>
      <c r="F44">
        <v>301</v>
      </c>
      <c r="G44">
        <v>2200</v>
      </c>
      <c r="H44">
        <v>877</v>
      </c>
      <c r="I44">
        <v>19.29</v>
      </c>
      <c r="J44">
        <v>3</v>
      </c>
      <c r="K44" t="s">
        <v>19</v>
      </c>
      <c r="L44" t="s">
        <v>19</v>
      </c>
      <c r="M44">
        <v>61</v>
      </c>
      <c r="N44" t="s">
        <v>25</v>
      </c>
      <c r="O44">
        <v>3354095</v>
      </c>
    </row>
    <row r="45" spans="1:15">
      <c r="A45" t="s">
        <v>88</v>
      </c>
      <c r="B45">
        <v>2011</v>
      </c>
      <c r="C45" t="s">
        <v>22</v>
      </c>
      <c r="D45" t="s">
        <v>43</v>
      </c>
      <c r="E45" t="s">
        <v>37</v>
      </c>
      <c r="F45">
        <v>356</v>
      </c>
      <c r="G45">
        <v>3943</v>
      </c>
      <c r="H45">
        <v>476</v>
      </c>
      <c r="I45">
        <v>1.36</v>
      </c>
      <c r="J45">
        <v>4</v>
      </c>
      <c r="K45" t="s">
        <v>24</v>
      </c>
      <c r="L45" t="s">
        <v>24</v>
      </c>
      <c r="M45">
        <v>65</v>
      </c>
      <c r="N45" t="s">
        <v>25</v>
      </c>
      <c r="O45">
        <v>991448</v>
      </c>
    </row>
    <row r="46" spans="1:15">
      <c r="A46" t="s">
        <v>89</v>
      </c>
      <c r="B46">
        <v>2011</v>
      </c>
      <c r="C46" t="s">
        <v>53</v>
      </c>
      <c r="D46" t="s">
        <v>48</v>
      </c>
      <c r="E46" t="s">
        <v>40</v>
      </c>
      <c r="F46">
        <v>321</v>
      </c>
      <c r="G46">
        <v>2600</v>
      </c>
      <c r="H46">
        <v>834</v>
      </c>
      <c r="I46">
        <v>13.23</v>
      </c>
      <c r="J46">
        <v>6</v>
      </c>
      <c r="K46" t="s">
        <v>24</v>
      </c>
      <c r="L46" t="s">
        <v>24</v>
      </c>
      <c r="M46">
        <v>83</v>
      </c>
      <c r="N46" t="s">
        <v>25</v>
      </c>
      <c r="O46">
        <v>3439226</v>
      </c>
    </row>
    <row r="47" spans="1:15">
      <c r="A47" t="s">
        <v>90</v>
      </c>
      <c r="B47">
        <v>2020</v>
      </c>
      <c r="C47" t="s">
        <v>53</v>
      </c>
      <c r="D47" t="s">
        <v>39</v>
      </c>
      <c r="E47" t="s">
        <v>37</v>
      </c>
      <c r="F47">
        <v>86</v>
      </c>
      <c r="G47">
        <v>1418</v>
      </c>
      <c r="H47">
        <v>675</v>
      </c>
      <c r="I47">
        <v>25.97</v>
      </c>
      <c r="J47">
        <v>6</v>
      </c>
      <c r="K47" t="s">
        <v>19</v>
      </c>
      <c r="L47" t="s">
        <v>19</v>
      </c>
      <c r="M47">
        <v>5</v>
      </c>
      <c r="N47" t="s">
        <v>33</v>
      </c>
      <c r="O47">
        <v>4702950</v>
      </c>
    </row>
    <row r="48" spans="1:15">
      <c r="A48" t="s">
        <v>91</v>
      </c>
      <c r="B48">
        <v>2021</v>
      </c>
      <c r="C48" t="s">
        <v>35</v>
      </c>
      <c r="D48" t="s">
        <v>36</v>
      </c>
      <c r="E48" t="s">
        <v>23</v>
      </c>
      <c r="F48">
        <v>80</v>
      </c>
      <c r="G48">
        <v>3422</v>
      </c>
      <c r="H48">
        <v>625</v>
      </c>
      <c r="I48">
        <v>25.69</v>
      </c>
      <c r="J48">
        <v>5</v>
      </c>
      <c r="K48" t="s">
        <v>24</v>
      </c>
      <c r="L48" t="s">
        <v>19</v>
      </c>
      <c r="M48">
        <v>1</v>
      </c>
      <c r="N48" t="s">
        <v>20</v>
      </c>
      <c r="O48">
        <v>406193</v>
      </c>
    </row>
    <row r="49" spans="1:15">
      <c r="A49" t="s">
        <v>92</v>
      </c>
      <c r="B49">
        <v>2015</v>
      </c>
      <c r="C49" t="s">
        <v>16</v>
      </c>
      <c r="D49" t="s">
        <v>17</v>
      </c>
      <c r="E49" t="s">
        <v>28</v>
      </c>
      <c r="F49">
        <v>462</v>
      </c>
      <c r="G49">
        <v>14</v>
      </c>
      <c r="H49">
        <v>955</v>
      </c>
      <c r="I49">
        <v>20.059999999999999</v>
      </c>
      <c r="J49">
        <v>7</v>
      </c>
      <c r="K49" t="s">
        <v>19</v>
      </c>
      <c r="L49" t="s">
        <v>19</v>
      </c>
      <c r="M49">
        <v>59</v>
      </c>
      <c r="N49" t="s">
        <v>29</v>
      </c>
      <c r="O49">
        <v>495267</v>
      </c>
    </row>
    <row r="50" spans="1:15">
      <c r="A50" t="s">
        <v>93</v>
      </c>
      <c r="B50">
        <v>2017</v>
      </c>
      <c r="C50" t="s">
        <v>35</v>
      </c>
      <c r="D50" t="s">
        <v>43</v>
      </c>
      <c r="E50" t="s">
        <v>40</v>
      </c>
      <c r="F50">
        <v>281</v>
      </c>
      <c r="G50">
        <v>2016</v>
      </c>
      <c r="H50">
        <v>715</v>
      </c>
      <c r="I50">
        <v>38.01</v>
      </c>
      <c r="J50">
        <v>9</v>
      </c>
      <c r="K50" t="s">
        <v>19</v>
      </c>
      <c r="L50" t="s">
        <v>19</v>
      </c>
      <c r="M50">
        <v>38</v>
      </c>
      <c r="N50" t="s">
        <v>33</v>
      </c>
      <c r="O50">
        <v>2197533</v>
      </c>
    </row>
    <row r="51" spans="1:15">
      <c r="A51" t="s">
        <v>94</v>
      </c>
      <c r="B51">
        <v>2015</v>
      </c>
      <c r="C51" t="s">
        <v>27</v>
      </c>
      <c r="D51" t="s">
        <v>95</v>
      </c>
      <c r="E51" t="s">
        <v>40</v>
      </c>
      <c r="F51">
        <v>307</v>
      </c>
      <c r="G51">
        <v>775</v>
      </c>
      <c r="H51">
        <v>854</v>
      </c>
      <c r="I51">
        <v>8.69</v>
      </c>
      <c r="J51">
        <v>3</v>
      </c>
      <c r="K51" t="s">
        <v>24</v>
      </c>
      <c r="L51" t="s">
        <v>19</v>
      </c>
      <c r="M51">
        <v>76</v>
      </c>
      <c r="N51" t="s">
        <v>25</v>
      </c>
      <c r="O51">
        <v>3468338</v>
      </c>
    </row>
    <row r="52" spans="1:15">
      <c r="A52" t="s">
        <v>96</v>
      </c>
      <c r="B52">
        <v>2009</v>
      </c>
      <c r="C52" t="s">
        <v>35</v>
      </c>
      <c r="D52" t="s">
        <v>39</v>
      </c>
      <c r="E52" t="s">
        <v>18</v>
      </c>
      <c r="F52">
        <v>116</v>
      </c>
      <c r="G52">
        <v>1514</v>
      </c>
      <c r="H52">
        <v>298</v>
      </c>
      <c r="I52">
        <v>31.8</v>
      </c>
      <c r="J52">
        <v>3</v>
      </c>
      <c r="K52" t="s">
        <v>19</v>
      </c>
      <c r="L52" t="s">
        <v>19</v>
      </c>
      <c r="M52">
        <v>7</v>
      </c>
      <c r="N52" t="s">
        <v>29</v>
      </c>
      <c r="O52">
        <v>1491326</v>
      </c>
    </row>
    <row r="53" spans="1:15">
      <c r="A53" t="s">
        <v>97</v>
      </c>
      <c r="B53">
        <v>2013</v>
      </c>
      <c r="C53" t="s">
        <v>22</v>
      </c>
      <c r="D53" t="s">
        <v>43</v>
      </c>
      <c r="E53" t="s">
        <v>23</v>
      </c>
      <c r="F53">
        <v>434</v>
      </c>
      <c r="G53">
        <v>2714</v>
      </c>
      <c r="H53">
        <v>632</v>
      </c>
      <c r="I53">
        <v>8.1</v>
      </c>
      <c r="J53">
        <v>5</v>
      </c>
      <c r="K53" t="s">
        <v>24</v>
      </c>
      <c r="L53" t="s">
        <v>19</v>
      </c>
      <c r="M53">
        <v>40</v>
      </c>
      <c r="N53" t="s">
        <v>25</v>
      </c>
      <c r="O53">
        <v>4894200</v>
      </c>
    </row>
    <row r="54" spans="1:15">
      <c r="A54" t="s">
        <v>98</v>
      </c>
      <c r="B54">
        <v>2006</v>
      </c>
      <c r="C54" t="s">
        <v>35</v>
      </c>
      <c r="D54" t="s">
        <v>46</v>
      </c>
      <c r="E54" t="s">
        <v>23</v>
      </c>
      <c r="F54">
        <v>127</v>
      </c>
      <c r="G54">
        <v>895</v>
      </c>
      <c r="H54">
        <v>267</v>
      </c>
      <c r="I54">
        <v>40.450000000000003</v>
      </c>
      <c r="J54">
        <v>7</v>
      </c>
      <c r="K54" t="s">
        <v>24</v>
      </c>
      <c r="L54" t="s">
        <v>24</v>
      </c>
      <c r="M54">
        <v>19</v>
      </c>
      <c r="N54" t="s">
        <v>25</v>
      </c>
      <c r="O54">
        <v>3449428</v>
      </c>
    </row>
    <row r="55" spans="1:15">
      <c r="A55" t="s">
        <v>99</v>
      </c>
      <c r="B55">
        <v>2019</v>
      </c>
      <c r="C55" t="s">
        <v>22</v>
      </c>
      <c r="D55" t="s">
        <v>36</v>
      </c>
      <c r="E55" t="s">
        <v>23</v>
      </c>
      <c r="F55">
        <v>328</v>
      </c>
      <c r="G55">
        <v>1230</v>
      </c>
      <c r="H55">
        <v>30</v>
      </c>
      <c r="I55">
        <v>26.88</v>
      </c>
      <c r="J55">
        <v>6</v>
      </c>
      <c r="K55" t="s">
        <v>19</v>
      </c>
      <c r="L55" t="s">
        <v>24</v>
      </c>
      <c r="M55">
        <v>42</v>
      </c>
      <c r="N55" t="s">
        <v>29</v>
      </c>
      <c r="O55">
        <v>4656413</v>
      </c>
    </row>
    <row r="56" spans="1:15">
      <c r="A56" t="s">
        <v>100</v>
      </c>
      <c r="B56">
        <v>2002</v>
      </c>
      <c r="C56" t="s">
        <v>35</v>
      </c>
      <c r="D56" t="s">
        <v>39</v>
      </c>
      <c r="E56" t="s">
        <v>28</v>
      </c>
      <c r="F56">
        <v>42</v>
      </c>
      <c r="G56">
        <v>1272</v>
      </c>
      <c r="H56">
        <v>532</v>
      </c>
      <c r="I56">
        <v>30.48</v>
      </c>
      <c r="J56">
        <v>1</v>
      </c>
      <c r="K56" t="s">
        <v>19</v>
      </c>
      <c r="L56" t="s">
        <v>24</v>
      </c>
      <c r="M56">
        <v>62</v>
      </c>
      <c r="N56" t="s">
        <v>33</v>
      </c>
      <c r="O56">
        <v>1553509</v>
      </c>
    </row>
    <row r="57" spans="1:15">
      <c r="A57" t="s">
        <v>101</v>
      </c>
      <c r="B57">
        <v>2004</v>
      </c>
      <c r="C57" t="s">
        <v>45</v>
      </c>
      <c r="D57" t="s">
        <v>102</v>
      </c>
      <c r="E57" t="s">
        <v>23</v>
      </c>
      <c r="F57">
        <v>456</v>
      </c>
      <c r="G57">
        <v>3426</v>
      </c>
      <c r="H57">
        <v>948</v>
      </c>
      <c r="I57">
        <v>15.82</v>
      </c>
      <c r="J57">
        <v>9</v>
      </c>
      <c r="K57" t="s">
        <v>24</v>
      </c>
      <c r="L57" t="s">
        <v>19</v>
      </c>
      <c r="M57">
        <v>80</v>
      </c>
      <c r="N57" t="s">
        <v>25</v>
      </c>
      <c r="O57">
        <v>1721293</v>
      </c>
    </row>
    <row r="58" spans="1:15">
      <c r="A58" t="s">
        <v>103</v>
      </c>
      <c r="B58">
        <v>2003</v>
      </c>
      <c r="C58" t="s">
        <v>35</v>
      </c>
      <c r="D58" t="s">
        <v>43</v>
      </c>
      <c r="E58" t="s">
        <v>28</v>
      </c>
      <c r="F58">
        <v>113</v>
      </c>
      <c r="G58">
        <v>546</v>
      </c>
      <c r="H58">
        <v>897</v>
      </c>
      <c r="I58">
        <v>40.299999999999997</v>
      </c>
      <c r="J58">
        <v>7</v>
      </c>
      <c r="K58" t="s">
        <v>19</v>
      </c>
      <c r="L58" t="s">
        <v>19</v>
      </c>
      <c r="M58">
        <v>40</v>
      </c>
      <c r="N58" t="s">
        <v>33</v>
      </c>
      <c r="O58">
        <v>77085</v>
      </c>
    </row>
    <row r="59" spans="1:15">
      <c r="A59" t="s">
        <v>104</v>
      </c>
      <c r="B59">
        <v>2018</v>
      </c>
      <c r="C59" t="s">
        <v>53</v>
      </c>
      <c r="D59" t="s">
        <v>102</v>
      </c>
      <c r="E59" t="s">
        <v>18</v>
      </c>
      <c r="F59">
        <v>53</v>
      </c>
      <c r="G59">
        <v>1557</v>
      </c>
      <c r="H59">
        <v>3</v>
      </c>
      <c r="I59">
        <v>12.92</v>
      </c>
      <c r="J59">
        <v>3</v>
      </c>
      <c r="K59" t="s">
        <v>19</v>
      </c>
      <c r="L59" t="s">
        <v>19</v>
      </c>
      <c r="M59">
        <v>65</v>
      </c>
      <c r="N59" t="s">
        <v>29</v>
      </c>
      <c r="O59">
        <v>3864746</v>
      </c>
    </row>
    <row r="60" spans="1:15">
      <c r="A60" t="s">
        <v>105</v>
      </c>
      <c r="B60">
        <v>2000</v>
      </c>
      <c r="C60" t="s">
        <v>59</v>
      </c>
      <c r="D60" t="s">
        <v>95</v>
      </c>
      <c r="E60" t="s">
        <v>37</v>
      </c>
      <c r="F60">
        <v>218</v>
      </c>
      <c r="G60">
        <v>1968</v>
      </c>
      <c r="H60">
        <v>913</v>
      </c>
      <c r="I60">
        <v>10.88</v>
      </c>
      <c r="J60">
        <v>1</v>
      </c>
      <c r="K60" t="s">
        <v>19</v>
      </c>
      <c r="L60" t="s">
        <v>19</v>
      </c>
      <c r="M60">
        <v>98</v>
      </c>
      <c r="N60" t="s">
        <v>20</v>
      </c>
      <c r="O60">
        <v>4769265</v>
      </c>
    </row>
    <row r="61" spans="1:15">
      <c r="A61" t="s">
        <v>106</v>
      </c>
      <c r="B61">
        <v>2015</v>
      </c>
      <c r="C61" t="s">
        <v>53</v>
      </c>
      <c r="D61" t="s">
        <v>102</v>
      </c>
      <c r="E61" t="s">
        <v>37</v>
      </c>
      <c r="F61">
        <v>325</v>
      </c>
      <c r="G61">
        <v>3077</v>
      </c>
      <c r="H61">
        <v>755</v>
      </c>
      <c r="I61">
        <v>32.090000000000003</v>
      </c>
      <c r="J61">
        <v>9</v>
      </c>
      <c r="K61" t="s">
        <v>19</v>
      </c>
      <c r="L61" t="s">
        <v>24</v>
      </c>
      <c r="M61">
        <v>6</v>
      </c>
      <c r="N61" t="s">
        <v>49</v>
      </c>
      <c r="O61">
        <v>3527941</v>
      </c>
    </row>
    <row r="62" spans="1:15">
      <c r="A62" t="s">
        <v>107</v>
      </c>
      <c r="B62">
        <v>2011</v>
      </c>
      <c r="C62" t="s">
        <v>35</v>
      </c>
      <c r="D62" t="s">
        <v>51</v>
      </c>
      <c r="E62" t="s">
        <v>40</v>
      </c>
      <c r="F62">
        <v>484</v>
      </c>
      <c r="G62">
        <v>2334</v>
      </c>
      <c r="H62">
        <v>312</v>
      </c>
      <c r="I62">
        <v>43.74</v>
      </c>
      <c r="J62">
        <v>5</v>
      </c>
      <c r="K62" t="s">
        <v>24</v>
      </c>
      <c r="L62" t="s">
        <v>19</v>
      </c>
      <c r="M62">
        <v>39</v>
      </c>
      <c r="N62" t="s">
        <v>25</v>
      </c>
      <c r="O62">
        <v>3695952</v>
      </c>
    </row>
    <row r="63" spans="1:15">
      <c r="A63" t="s">
        <v>108</v>
      </c>
      <c r="B63">
        <v>2013</v>
      </c>
      <c r="C63" t="s">
        <v>59</v>
      </c>
      <c r="D63" t="s">
        <v>43</v>
      </c>
      <c r="E63" t="s">
        <v>40</v>
      </c>
      <c r="F63">
        <v>156</v>
      </c>
      <c r="G63">
        <v>4838</v>
      </c>
      <c r="H63">
        <v>154</v>
      </c>
      <c r="I63">
        <v>44.17</v>
      </c>
      <c r="J63">
        <v>9</v>
      </c>
      <c r="K63" t="s">
        <v>19</v>
      </c>
      <c r="L63" t="s">
        <v>24</v>
      </c>
      <c r="M63">
        <v>25</v>
      </c>
      <c r="N63" t="s">
        <v>33</v>
      </c>
      <c r="O63">
        <v>3959671</v>
      </c>
    </row>
    <row r="64" spans="1:15">
      <c r="A64" t="s">
        <v>109</v>
      </c>
      <c r="B64">
        <v>2011</v>
      </c>
      <c r="C64" t="s">
        <v>27</v>
      </c>
      <c r="D64" t="s">
        <v>39</v>
      </c>
      <c r="E64" t="s">
        <v>18</v>
      </c>
      <c r="F64">
        <v>119</v>
      </c>
      <c r="G64">
        <v>4647</v>
      </c>
      <c r="H64">
        <v>313</v>
      </c>
      <c r="I64">
        <v>44.38</v>
      </c>
      <c r="J64">
        <v>3</v>
      </c>
      <c r="K64" t="s">
        <v>24</v>
      </c>
      <c r="L64" t="s">
        <v>19</v>
      </c>
      <c r="M64">
        <v>64</v>
      </c>
      <c r="N64" t="s">
        <v>33</v>
      </c>
      <c r="O64">
        <v>86831</v>
      </c>
    </row>
    <row r="65" spans="1:15">
      <c r="A65" t="s">
        <v>110</v>
      </c>
      <c r="B65">
        <v>2018</v>
      </c>
      <c r="C65" t="s">
        <v>22</v>
      </c>
      <c r="D65" t="s">
        <v>32</v>
      </c>
      <c r="E65" t="s">
        <v>18</v>
      </c>
      <c r="F65">
        <v>259</v>
      </c>
      <c r="G65">
        <v>4376</v>
      </c>
      <c r="H65">
        <v>647</v>
      </c>
      <c r="I65">
        <v>2.2400000000000002</v>
      </c>
      <c r="J65">
        <v>6</v>
      </c>
      <c r="K65" t="s">
        <v>24</v>
      </c>
      <c r="L65" t="s">
        <v>19</v>
      </c>
      <c r="M65">
        <v>96</v>
      </c>
      <c r="N65" t="s">
        <v>25</v>
      </c>
      <c r="O65">
        <v>2418208</v>
      </c>
    </row>
    <row r="66" spans="1:15">
      <c r="A66" t="s">
        <v>111</v>
      </c>
      <c r="B66">
        <v>2007</v>
      </c>
      <c r="C66" t="s">
        <v>53</v>
      </c>
      <c r="D66" t="s">
        <v>43</v>
      </c>
      <c r="E66" t="s">
        <v>23</v>
      </c>
      <c r="F66">
        <v>157</v>
      </c>
      <c r="G66">
        <v>2333</v>
      </c>
      <c r="H66">
        <v>241</v>
      </c>
      <c r="I66">
        <v>40.229999999999997</v>
      </c>
      <c r="J66">
        <v>2</v>
      </c>
      <c r="K66" t="s">
        <v>24</v>
      </c>
      <c r="L66" t="s">
        <v>19</v>
      </c>
      <c r="M66">
        <v>60</v>
      </c>
      <c r="N66" t="s">
        <v>20</v>
      </c>
      <c r="O66">
        <v>4879626</v>
      </c>
    </row>
    <row r="67" spans="1:15">
      <c r="A67" t="s">
        <v>112</v>
      </c>
      <c r="B67">
        <v>2017</v>
      </c>
      <c r="C67" t="s">
        <v>45</v>
      </c>
      <c r="D67" t="s">
        <v>102</v>
      </c>
      <c r="E67" t="s">
        <v>18</v>
      </c>
      <c r="F67">
        <v>86</v>
      </c>
      <c r="G67">
        <v>1676</v>
      </c>
      <c r="H67">
        <v>668</v>
      </c>
      <c r="I67">
        <v>13.17</v>
      </c>
      <c r="J67">
        <v>4</v>
      </c>
      <c r="K67" t="s">
        <v>24</v>
      </c>
      <c r="L67" t="s">
        <v>24</v>
      </c>
      <c r="M67">
        <v>2</v>
      </c>
      <c r="N67" t="s">
        <v>25</v>
      </c>
      <c r="O67">
        <v>235387</v>
      </c>
    </row>
    <row r="68" spans="1:15">
      <c r="A68" t="s">
        <v>113</v>
      </c>
      <c r="B68">
        <v>2013</v>
      </c>
      <c r="C68" t="s">
        <v>31</v>
      </c>
      <c r="D68" t="s">
        <v>95</v>
      </c>
      <c r="E68" t="s">
        <v>37</v>
      </c>
      <c r="F68">
        <v>482</v>
      </c>
      <c r="G68">
        <v>4873</v>
      </c>
      <c r="H68">
        <v>506</v>
      </c>
      <c r="I68">
        <v>25.53</v>
      </c>
      <c r="J68">
        <v>5</v>
      </c>
      <c r="K68" t="s">
        <v>19</v>
      </c>
      <c r="L68" t="s">
        <v>24</v>
      </c>
      <c r="M68">
        <v>14</v>
      </c>
      <c r="N68" t="s">
        <v>33</v>
      </c>
      <c r="O68">
        <v>758925</v>
      </c>
    </row>
    <row r="69" spans="1:15">
      <c r="A69" t="s">
        <v>114</v>
      </c>
      <c r="B69">
        <v>2020</v>
      </c>
      <c r="C69" t="s">
        <v>42</v>
      </c>
      <c r="D69" t="s">
        <v>102</v>
      </c>
      <c r="E69" t="s">
        <v>28</v>
      </c>
      <c r="F69">
        <v>424</v>
      </c>
      <c r="G69">
        <v>1531</v>
      </c>
      <c r="H69">
        <v>130</v>
      </c>
      <c r="I69">
        <v>28.64</v>
      </c>
      <c r="J69">
        <v>5</v>
      </c>
      <c r="K69" t="s">
        <v>19</v>
      </c>
      <c r="L69" t="s">
        <v>24</v>
      </c>
      <c r="M69">
        <v>16</v>
      </c>
      <c r="N69" t="s">
        <v>49</v>
      </c>
      <c r="O69">
        <v>1138753</v>
      </c>
    </row>
    <row r="70" spans="1:15">
      <c r="A70" t="s">
        <v>115</v>
      </c>
      <c r="B70">
        <v>2010</v>
      </c>
      <c r="C70" t="s">
        <v>73</v>
      </c>
      <c r="D70" t="s">
        <v>51</v>
      </c>
      <c r="E70" t="s">
        <v>18</v>
      </c>
      <c r="F70">
        <v>147</v>
      </c>
      <c r="G70">
        <v>3371</v>
      </c>
      <c r="H70">
        <v>308</v>
      </c>
      <c r="I70">
        <v>28.29</v>
      </c>
      <c r="J70">
        <v>5</v>
      </c>
      <c r="K70" t="s">
        <v>19</v>
      </c>
      <c r="L70" t="s">
        <v>19</v>
      </c>
      <c r="M70">
        <v>6</v>
      </c>
      <c r="N70" t="s">
        <v>33</v>
      </c>
      <c r="O70">
        <v>2304376</v>
      </c>
    </row>
    <row r="71" spans="1:15">
      <c r="A71" t="s">
        <v>116</v>
      </c>
      <c r="B71">
        <v>2013</v>
      </c>
      <c r="C71" t="s">
        <v>31</v>
      </c>
      <c r="D71" t="s">
        <v>43</v>
      </c>
      <c r="E71" t="s">
        <v>40</v>
      </c>
      <c r="F71">
        <v>222</v>
      </c>
      <c r="G71">
        <v>1639</v>
      </c>
      <c r="H71">
        <v>597</v>
      </c>
      <c r="I71">
        <v>19.059999999999999</v>
      </c>
      <c r="J71">
        <v>6</v>
      </c>
      <c r="K71" t="s">
        <v>19</v>
      </c>
      <c r="L71" t="s">
        <v>24</v>
      </c>
      <c r="M71">
        <v>15</v>
      </c>
      <c r="N71" t="s">
        <v>20</v>
      </c>
      <c r="O71">
        <v>2314471</v>
      </c>
    </row>
    <row r="72" spans="1:15">
      <c r="A72" t="s">
        <v>117</v>
      </c>
      <c r="B72">
        <v>2009</v>
      </c>
      <c r="C72" t="s">
        <v>53</v>
      </c>
      <c r="D72" t="s">
        <v>39</v>
      </c>
      <c r="E72" t="s">
        <v>23</v>
      </c>
      <c r="F72">
        <v>370</v>
      </c>
      <c r="G72">
        <v>860</v>
      </c>
      <c r="H72">
        <v>784</v>
      </c>
      <c r="I72">
        <v>43.03</v>
      </c>
      <c r="J72">
        <v>8</v>
      </c>
      <c r="K72" t="s">
        <v>19</v>
      </c>
      <c r="L72" t="s">
        <v>24</v>
      </c>
      <c r="M72">
        <v>48</v>
      </c>
      <c r="N72" t="s">
        <v>33</v>
      </c>
      <c r="O72">
        <v>1880741</v>
      </c>
    </row>
    <row r="73" spans="1:15">
      <c r="A73" t="s">
        <v>118</v>
      </c>
      <c r="B73">
        <v>2008</v>
      </c>
      <c r="C73" t="s">
        <v>59</v>
      </c>
      <c r="D73" t="s">
        <v>51</v>
      </c>
      <c r="E73" t="s">
        <v>37</v>
      </c>
      <c r="F73">
        <v>14</v>
      </c>
      <c r="G73">
        <v>4705</v>
      </c>
      <c r="H73">
        <v>340</v>
      </c>
      <c r="I73">
        <v>6.57</v>
      </c>
      <c r="J73">
        <v>5</v>
      </c>
      <c r="K73" t="s">
        <v>24</v>
      </c>
      <c r="L73" t="s">
        <v>24</v>
      </c>
      <c r="M73">
        <v>80</v>
      </c>
      <c r="N73" t="s">
        <v>25</v>
      </c>
      <c r="O73">
        <v>2873936</v>
      </c>
    </row>
    <row r="74" spans="1:15">
      <c r="A74" t="s">
        <v>119</v>
      </c>
      <c r="B74">
        <v>2011</v>
      </c>
      <c r="C74" t="s">
        <v>27</v>
      </c>
      <c r="D74" t="s">
        <v>51</v>
      </c>
      <c r="E74" t="s">
        <v>40</v>
      </c>
      <c r="F74">
        <v>455</v>
      </c>
      <c r="G74">
        <v>168</v>
      </c>
      <c r="H74">
        <v>612</v>
      </c>
      <c r="I74">
        <v>9.67</v>
      </c>
      <c r="J74">
        <v>6</v>
      </c>
      <c r="K74" t="s">
        <v>19</v>
      </c>
      <c r="L74" t="s">
        <v>24</v>
      </c>
      <c r="M74">
        <v>11</v>
      </c>
      <c r="N74" t="s">
        <v>49</v>
      </c>
      <c r="O74">
        <v>470816</v>
      </c>
    </row>
    <row r="75" spans="1:15">
      <c r="A75" t="s">
        <v>120</v>
      </c>
      <c r="B75">
        <v>2007</v>
      </c>
      <c r="C75" t="s">
        <v>31</v>
      </c>
      <c r="D75" t="s">
        <v>17</v>
      </c>
      <c r="E75" t="s">
        <v>18</v>
      </c>
      <c r="F75">
        <v>300</v>
      </c>
      <c r="G75">
        <v>1471</v>
      </c>
      <c r="H75">
        <v>599</v>
      </c>
      <c r="I75">
        <v>1.85</v>
      </c>
      <c r="J75">
        <v>8</v>
      </c>
      <c r="K75" t="s">
        <v>19</v>
      </c>
      <c r="L75" t="s">
        <v>19</v>
      </c>
      <c r="M75">
        <v>20</v>
      </c>
      <c r="N75" t="s">
        <v>25</v>
      </c>
      <c r="O75">
        <v>4353758</v>
      </c>
    </row>
    <row r="76" spans="1:15">
      <c r="A76" t="s">
        <v>121</v>
      </c>
      <c r="B76">
        <v>2017</v>
      </c>
      <c r="C76" t="s">
        <v>35</v>
      </c>
      <c r="D76" t="s">
        <v>95</v>
      </c>
      <c r="E76" t="s">
        <v>28</v>
      </c>
      <c r="F76">
        <v>1</v>
      </c>
      <c r="G76">
        <v>4353</v>
      </c>
      <c r="H76">
        <v>738</v>
      </c>
      <c r="I76">
        <v>41.18</v>
      </c>
      <c r="J76">
        <v>2</v>
      </c>
      <c r="K76" t="s">
        <v>24</v>
      </c>
      <c r="L76" t="s">
        <v>24</v>
      </c>
      <c r="M76">
        <v>64</v>
      </c>
      <c r="N76" t="s">
        <v>33</v>
      </c>
      <c r="O76">
        <v>2104413</v>
      </c>
    </row>
    <row r="77" spans="1:15">
      <c r="A77" t="s">
        <v>122</v>
      </c>
      <c r="B77">
        <v>2000</v>
      </c>
      <c r="C77" t="s">
        <v>35</v>
      </c>
      <c r="D77" t="s">
        <v>51</v>
      </c>
      <c r="E77" t="s">
        <v>28</v>
      </c>
      <c r="F77">
        <v>62</v>
      </c>
      <c r="G77">
        <v>2824</v>
      </c>
      <c r="H77">
        <v>108</v>
      </c>
      <c r="I77">
        <v>16</v>
      </c>
      <c r="J77">
        <v>1</v>
      </c>
      <c r="K77" t="s">
        <v>24</v>
      </c>
      <c r="L77" t="s">
        <v>19</v>
      </c>
      <c r="M77">
        <v>3</v>
      </c>
      <c r="N77" t="s">
        <v>29</v>
      </c>
      <c r="O77">
        <v>1996260</v>
      </c>
    </row>
    <row r="78" spans="1:15">
      <c r="A78" t="s">
        <v>123</v>
      </c>
      <c r="B78">
        <v>2012</v>
      </c>
      <c r="C78" t="s">
        <v>16</v>
      </c>
      <c r="D78" t="s">
        <v>46</v>
      </c>
      <c r="E78" t="s">
        <v>40</v>
      </c>
      <c r="F78">
        <v>267</v>
      </c>
      <c r="G78">
        <v>4643</v>
      </c>
      <c r="H78">
        <v>919</v>
      </c>
      <c r="I78">
        <v>3.76</v>
      </c>
      <c r="J78">
        <v>1</v>
      </c>
      <c r="K78" t="s">
        <v>24</v>
      </c>
      <c r="L78" t="s">
        <v>19</v>
      </c>
      <c r="M78">
        <v>12</v>
      </c>
      <c r="N78" t="s">
        <v>20</v>
      </c>
      <c r="O78">
        <v>3898124</v>
      </c>
    </row>
    <row r="79" spans="1:15">
      <c r="A79" t="s">
        <v>124</v>
      </c>
      <c r="B79">
        <v>2013</v>
      </c>
      <c r="C79" t="s">
        <v>59</v>
      </c>
      <c r="D79" t="s">
        <v>51</v>
      </c>
      <c r="E79" t="s">
        <v>28</v>
      </c>
      <c r="F79">
        <v>189</v>
      </c>
      <c r="G79">
        <v>2927</v>
      </c>
      <c r="H79">
        <v>229</v>
      </c>
      <c r="I79">
        <v>44.39</v>
      </c>
      <c r="J79">
        <v>4</v>
      </c>
      <c r="K79" t="s">
        <v>24</v>
      </c>
      <c r="L79" t="s">
        <v>24</v>
      </c>
      <c r="M79">
        <v>24</v>
      </c>
      <c r="N79" t="s">
        <v>29</v>
      </c>
      <c r="O79">
        <v>3026552</v>
      </c>
    </row>
    <row r="80" spans="1:15">
      <c r="A80" t="s">
        <v>125</v>
      </c>
      <c r="B80">
        <v>2005</v>
      </c>
      <c r="C80" t="s">
        <v>53</v>
      </c>
      <c r="D80" t="s">
        <v>17</v>
      </c>
      <c r="E80" t="s">
        <v>18</v>
      </c>
      <c r="F80">
        <v>438</v>
      </c>
      <c r="G80">
        <v>1518</v>
      </c>
      <c r="H80">
        <v>868</v>
      </c>
      <c r="I80">
        <v>19.96</v>
      </c>
      <c r="J80">
        <v>4</v>
      </c>
      <c r="K80" t="s">
        <v>24</v>
      </c>
      <c r="L80" t="s">
        <v>19</v>
      </c>
      <c r="M80">
        <v>43</v>
      </c>
      <c r="N80" t="s">
        <v>20</v>
      </c>
      <c r="O80">
        <v>534264</v>
      </c>
    </row>
    <row r="81" spans="1:15">
      <c r="A81" t="s">
        <v>126</v>
      </c>
      <c r="B81">
        <v>2002</v>
      </c>
      <c r="C81" t="s">
        <v>42</v>
      </c>
      <c r="D81" t="s">
        <v>48</v>
      </c>
      <c r="E81" t="s">
        <v>37</v>
      </c>
      <c r="F81">
        <v>113</v>
      </c>
      <c r="G81">
        <v>428</v>
      </c>
      <c r="H81">
        <v>554</v>
      </c>
      <c r="I81">
        <v>27.5</v>
      </c>
      <c r="J81">
        <v>6</v>
      </c>
      <c r="K81" t="s">
        <v>19</v>
      </c>
      <c r="L81" t="s">
        <v>24</v>
      </c>
      <c r="M81">
        <v>56</v>
      </c>
      <c r="N81" t="s">
        <v>29</v>
      </c>
      <c r="O81">
        <v>2067354</v>
      </c>
    </row>
    <row r="82" spans="1:15">
      <c r="A82" t="s">
        <v>127</v>
      </c>
      <c r="B82">
        <v>2021</v>
      </c>
      <c r="C82" t="s">
        <v>22</v>
      </c>
      <c r="D82" t="s">
        <v>95</v>
      </c>
      <c r="E82" t="s">
        <v>23</v>
      </c>
      <c r="F82">
        <v>218</v>
      </c>
      <c r="G82">
        <v>2288</v>
      </c>
      <c r="H82">
        <v>679</v>
      </c>
      <c r="I82">
        <v>23.91</v>
      </c>
      <c r="J82">
        <v>8</v>
      </c>
      <c r="K82" t="s">
        <v>19</v>
      </c>
      <c r="L82" t="s">
        <v>24</v>
      </c>
      <c r="M82">
        <v>91</v>
      </c>
      <c r="N82" t="s">
        <v>25</v>
      </c>
      <c r="O82">
        <v>4152000</v>
      </c>
    </row>
    <row r="83" spans="1:15">
      <c r="A83" t="s">
        <v>128</v>
      </c>
      <c r="B83">
        <v>2005</v>
      </c>
      <c r="C83" t="s">
        <v>42</v>
      </c>
      <c r="D83" t="s">
        <v>51</v>
      </c>
      <c r="E83" t="s">
        <v>18</v>
      </c>
      <c r="F83">
        <v>96</v>
      </c>
      <c r="G83">
        <v>4050</v>
      </c>
      <c r="H83">
        <v>656</v>
      </c>
      <c r="I83">
        <v>17.14</v>
      </c>
      <c r="J83">
        <v>3</v>
      </c>
      <c r="K83" t="s">
        <v>19</v>
      </c>
      <c r="L83" t="s">
        <v>24</v>
      </c>
      <c r="M83">
        <v>66</v>
      </c>
      <c r="N83" t="s">
        <v>20</v>
      </c>
      <c r="O83">
        <v>4080920</v>
      </c>
    </row>
    <row r="84" spans="1:15">
      <c r="A84" t="s">
        <v>129</v>
      </c>
      <c r="B84">
        <v>2016</v>
      </c>
      <c r="C84" t="s">
        <v>45</v>
      </c>
      <c r="D84" t="s">
        <v>36</v>
      </c>
      <c r="E84" t="s">
        <v>37</v>
      </c>
      <c r="F84">
        <v>113</v>
      </c>
      <c r="G84">
        <v>2671</v>
      </c>
      <c r="H84">
        <v>494</v>
      </c>
      <c r="I84">
        <v>9.07</v>
      </c>
      <c r="J84">
        <v>6</v>
      </c>
      <c r="K84" t="s">
        <v>24</v>
      </c>
      <c r="L84" t="s">
        <v>24</v>
      </c>
      <c r="M84">
        <v>21</v>
      </c>
      <c r="N84" t="s">
        <v>49</v>
      </c>
      <c r="O84">
        <v>3099819</v>
      </c>
    </row>
    <row r="85" spans="1:15">
      <c r="A85" t="s">
        <v>130</v>
      </c>
      <c r="B85">
        <v>2005</v>
      </c>
      <c r="C85" t="s">
        <v>42</v>
      </c>
      <c r="D85" t="s">
        <v>36</v>
      </c>
      <c r="E85" t="s">
        <v>18</v>
      </c>
      <c r="F85">
        <v>438</v>
      </c>
      <c r="G85">
        <v>4725</v>
      </c>
      <c r="H85">
        <v>838</v>
      </c>
      <c r="I85">
        <v>46.66</v>
      </c>
      <c r="J85">
        <v>6</v>
      </c>
      <c r="K85" t="s">
        <v>24</v>
      </c>
      <c r="L85" t="s">
        <v>19</v>
      </c>
      <c r="M85">
        <v>12</v>
      </c>
      <c r="N85" t="s">
        <v>20</v>
      </c>
      <c r="O85">
        <v>1108667</v>
      </c>
    </row>
    <row r="86" spans="1:15">
      <c r="A86" t="s">
        <v>131</v>
      </c>
      <c r="B86">
        <v>2010</v>
      </c>
      <c r="C86" t="s">
        <v>22</v>
      </c>
      <c r="D86" t="s">
        <v>36</v>
      </c>
      <c r="E86" t="s">
        <v>40</v>
      </c>
      <c r="F86">
        <v>228</v>
      </c>
      <c r="G86">
        <v>4885</v>
      </c>
      <c r="H86">
        <v>985</v>
      </c>
      <c r="I86">
        <v>28.14</v>
      </c>
      <c r="J86">
        <v>4</v>
      </c>
      <c r="K86" t="s">
        <v>24</v>
      </c>
      <c r="L86" t="s">
        <v>24</v>
      </c>
      <c r="M86">
        <v>83</v>
      </c>
      <c r="N86" t="s">
        <v>49</v>
      </c>
      <c r="O86">
        <v>1531764</v>
      </c>
    </row>
    <row r="87" spans="1:15">
      <c r="A87" t="s">
        <v>132</v>
      </c>
      <c r="B87">
        <v>2011</v>
      </c>
      <c r="C87" t="s">
        <v>22</v>
      </c>
      <c r="D87" t="s">
        <v>48</v>
      </c>
      <c r="E87" t="s">
        <v>40</v>
      </c>
      <c r="F87">
        <v>349</v>
      </c>
      <c r="G87">
        <v>4395</v>
      </c>
      <c r="H87">
        <v>494</v>
      </c>
      <c r="I87">
        <v>0.41</v>
      </c>
      <c r="J87">
        <v>3</v>
      </c>
      <c r="K87" t="s">
        <v>19</v>
      </c>
      <c r="L87" t="s">
        <v>24</v>
      </c>
      <c r="M87">
        <v>44</v>
      </c>
      <c r="N87" t="s">
        <v>29</v>
      </c>
      <c r="O87">
        <v>3113439</v>
      </c>
    </row>
    <row r="88" spans="1:15">
      <c r="A88" t="s">
        <v>133</v>
      </c>
      <c r="B88">
        <v>2006</v>
      </c>
      <c r="C88" t="s">
        <v>27</v>
      </c>
      <c r="D88" t="s">
        <v>32</v>
      </c>
      <c r="E88" t="s">
        <v>37</v>
      </c>
      <c r="F88">
        <v>479</v>
      </c>
      <c r="G88">
        <v>3651</v>
      </c>
      <c r="H88">
        <v>727</v>
      </c>
      <c r="I88">
        <v>8.02</v>
      </c>
      <c r="J88">
        <v>1</v>
      </c>
      <c r="K88" t="s">
        <v>24</v>
      </c>
      <c r="L88" t="s">
        <v>24</v>
      </c>
      <c r="M88">
        <v>36</v>
      </c>
      <c r="N88" t="s">
        <v>20</v>
      </c>
      <c r="O88">
        <v>1288611</v>
      </c>
    </row>
    <row r="89" spans="1:15">
      <c r="A89" t="s">
        <v>134</v>
      </c>
      <c r="B89">
        <v>2020</v>
      </c>
      <c r="C89" t="s">
        <v>59</v>
      </c>
      <c r="D89" t="s">
        <v>17</v>
      </c>
      <c r="E89" t="s">
        <v>23</v>
      </c>
      <c r="F89">
        <v>139</v>
      </c>
      <c r="G89">
        <v>1415</v>
      </c>
      <c r="H89">
        <v>520</v>
      </c>
      <c r="I89">
        <v>47.94</v>
      </c>
      <c r="J89">
        <v>6</v>
      </c>
      <c r="K89" t="s">
        <v>24</v>
      </c>
      <c r="L89" t="s">
        <v>19</v>
      </c>
      <c r="M89">
        <v>89</v>
      </c>
      <c r="N89" t="s">
        <v>20</v>
      </c>
      <c r="O89">
        <v>2389982</v>
      </c>
    </row>
    <row r="90" spans="1:15">
      <c r="A90" t="s">
        <v>135</v>
      </c>
      <c r="B90">
        <v>2000</v>
      </c>
      <c r="C90" t="s">
        <v>53</v>
      </c>
      <c r="D90" t="s">
        <v>48</v>
      </c>
      <c r="E90" t="s">
        <v>28</v>
      </c>
      <c r="F90">
        <v>257</v>
      </c>
      <c r="G90">
        <v>3117</v>
      </c>
      <c r="H90">
        <v>863</v>
      </c>
      <c r="I90">
        <v>13.55</v>
      </c>
      <c r="J90">
        <v>3</v>
      </c>
      <c r="K90" t="s">
        <v>24</v>
      </c>
      <c r="L90" t="s">
        <v>19</v>
      </c>
      <c r="M90">
        <v>56</v>
      </c>
      <c r="N90" t="s">
        <v>25</v>
      </c>
      <c r="O90">
        <v>2955915</v>
      </c>
    </row>
    <row r="91" spans="1:15">
      <c r="A91" t="s">
        <v>136</v>
      </c>
      <c r="B91">
        <v>2012</v>
      </c>
      <c r="C91" t="s">
        <v>31</v>
      </c>
      <c r="D91" t="s">
        <v>36</v>
      </c>
      <c r="E91" t="s">
        <v>23</v>
      </c>
      <c r="F91">
        <v>496</v>
      </c>
      <c r="G91">
        <v>1178</v>
      </c>
      <c r="H91">
        <v>603</v>
      </c>
      <c r="I91">
        <v>16.82</v>
      </c>
      <c r="J91">
        <v>6</v>
      </c>
      <c r="K91" t="s">
        <v>24</v>
      </c>
      <c r="L91" t="s">
        <v>24</v>
      </c>
      <c r="M91">
        <v>98</v>
      </c>
      <c r="N91" t="s">
        <v>20</v>
      </c>
      <c r="O91">
        <v>159923</v>
      </c>
    </row>
    <row r="92" spans="1:15">
      <c r="A92" t="s">
        <v>137</v>
      </c>
      <c r="B92">
        <v>2020</v>
      </c>
      <c r="C92" t="s">
        <v>53</v>
      </c>
      <c r="D92" t="s">
        <v>43</v>
      </c>
      <c r="E92" t="s">
        <v>28</v>
      </c>
      <c r="F92">
        <v>32</v>
      </c>
      <c r="G92">
        <v>487</v>
      </c>
      <c r="H92">
        <v>217</v>
      </c>
      <c r="I92">
        <v>30.13</v>
      </c>
      <c r="J92">
        <v>1</v>
      </c>
      <c r="K92" t="s">
        <v>24</v>
      </c>
      <c r="L92" t="s">
        <v>24</v>
      </c>
      <c r="M92">
        <v>24</v>
      </c>
      <c r="N92" t="s">
        <v>25</v>
      </c>
      <c r="O92">
        <v>277526</v>
      </c>
    </row>
    <row r="93" spans="1:15">
      <c r="A93" t="s">
        <v>138</v>
      </c>
      <c r="B93">
        <v>2007</v>
      </c>
      <c r="C93" t="s">
        <v>42</v>
      </c>
      <c r="D93" t="s">
        <v>51</v>
      </c>
      <c r="E93" t="s">
        <v>23</v>
      </c>
      <c r="F93">
        <v>9</v>
      </c>
      <c r="G93">
        <v>1066</v>
      </c>
      <c r="H93">
        <v>791</v>
      </c>
      <c r="I93">
        <v>47.26</v>
      </c>
      <c r="J93">
        <v>5</v>
      </c>
      <c r="K93" t="s">
        <v>24</v>
      </c>
      <c r="L93" t="s">
        <v>24</v>
      </c>
      <c r="M93">
        <v>84</v>
      </c>
      <c r="N93" t="s">
        <v>25</v>
      </c>
      <c r="O93">
        <v>1688520</v>
      </c>
    </row>
    <row r="94" spans="1:15">
      <c r="A94" t="s">
        <v>139</v>
      </c>
      <c r="B94">
        <v>2014</v>
      </c>
      <c r="C94" t="s">
        <v>59</v>
      </c>
      <c r="D94" t="s">
        <v>39</v>
      </c>
      <c r="E94" t="s">
        <v>40</v>
      </c>
      <c r="F94">
        <v>67</v>
      </c>
      <c r="G94">
        <v>2765</v>
      </c>
      <c r="H94">
        <v>93</v>
      </c>
      <c r="I94">
        <v>24.54</v>
      </c>
      <c r="J94">
        <v>1</v>
      </c>
      <c r="K94" t="s">
        <v>19</v>
      </c>
      <c r="L94" t="s">
        <v>19</v>
      </c>
      <c r="M94">
        <v>29</v>
      </c>
      <c r="N94" t="s">
        <v>29</v>
      </c>
      <c r="O94">
        <v>4932557</v>
      </c>
    </row>
    <row r="95" spans="1:15">
      <c r="A95" t="s">
        <v>140</v>
      </c>
      <c r="B95">
        <v>2008</v>
      </c>
      <c r="C95" t="s">
        <v>73</v>
      </c>
      <c r="D95" t="s">
        <v>36</v>
      </c>
      <c r="E95" t="s">
        <v>18</v>
      </c>
      <c r="F95">
        <v>81</v>
      </c>
      <c r="G95">
        <v>979</v>
      </c>
      <c r="H95">
        <v>329</v>
      </c>
      <c r="I95">
        <v>38.65</v>
      </c>
      <c r="J95">
        <v>6</v>
      </c>
      <c r="K95" t="s">
        <v>19</v>
      </c>
      <c r="L95" t="s">
        <v>24</v>
      </c>
      <c r="M95">
        <v>42</v>
      </c>
      <c r="N95" t="s">
        <v>20</v>
      </c>
      <c r="O95">
        <v>2704138</v>
      </c>
    </row>
    <row r="96" spans="1:15">
      <c r="A96" t="s">
        <v>141</v>
      </c>
      <c r="B96">
        <v>2006</v>
      </c>
      <c r="C96" t="s">
        <v>59</v>
      </c>
      <c r="D96" t="s">
        <v>46</v>
      </c>
      <c r="E96" t="s">
        <v>40</v>
      </c>
      <c r="F96">
        <v>293</v>
      </c>
      <c r="G96">
        <v>4767</v>
      </c>
      <c r="H96">
        <v>808</v>
      </c>
      <c r="I96">
        <v>3.39</v>
      </c>
      <c r="J96">
        <v>7</v>
      </c>
      <c r="K96" t="s">
        <v>19</v>
      </c>
      <c r="L96" t="s">
        <v>19</v>
      </c>
      <c r="M96">
        <v>16</v>
      </c>
      <c r="N96" t="s">
        <v>33</v>
      </c>
      <c r="O96">
        <v>2980031</v>
      </c>
    </row>
    <row r="97" spans="1:15">
      <c r="A97" t="s">
        <v>142</v>
      </c>
      <c r="B97">
        <v>2004</v>
      </c>
      <c r="C97" t="s">
        <v>31</v>
      </c>
      <c r="D97" t="s">
        <v>48</v>
      </c>
      <c r="E97" t="s">
        <v>23</v>
      </c>
      <c r="F97">
        <v>112</v>
      </c>
      <c r="G97">
        <v>2838</v>
      </c>
      <c r="H97">
        <v>341</v>
      </c>
      <c r="I97">
        <v>39.03</v>
      </c>
      <c r="J97">
        <v>1</v>
      </c>
      <c r="K97" t="s">
        <v>19</v>
      </c>
      <c r="L97" t="s">
        <v>24</v>
      </c>
      <c r="M97">
        <v>13</v>
      </c>
      <c r="N97" t="s">
        <v>29</v>
      </c>
      <c r="O97">
        <v>4741222</v>
      </c>
    </row>
    <row r="98" spans="1:15">
      <c r="A98" t="s">
        <v>143</v>
      </c>
      <c r="B98">
        <v>2009</v>
      </c>
      <c r="C98" t="s">
        <v>27</v>
      </c>
      <c r="D98" t="s">
        <v>39</v>
      </c>
      <c r="E98" t="s">
        <v>28</v>
      </c>
      <c r="F98">
        <v>72</v>
      </c>
      <c r="G98">
        <v>894</v>
      </c>
      <c r="H98">
        <v>811</v>
      </c>
      <c r="I98">
        <v>32.729999999999997</v>
      </c>
      <c r="J98">
        <v>3</v>
      </c>
      <c r="K98" t="s">
        <v>24</v>
      </c>
      <c r="L98" t="s">
        <v>24</v>
      </c>
      <c r="M98">
        <v>79</v>
      </c>
      <c r="N98" t="s">
        <v>20</v>
      </c>
      <c r="O98">
        <v>11859</v>
      </c>
    </row>
    <row r="99" spans="1:15">
      <c r="A99" t="s">
        <v>144</v>
      </c>
      <c r="B99">
        <v>2020</v>
      </c>
      <c r="C99" t="s">
        <v>73</v>
      </c>
      <c r="D99" t="s">
        <v>95</v>
      </c>
      <c r="E99" t="s">
        <v>37</v>
      </c>
      <c r="F99">
        <v>340</v>
      </c>
      <c r="G99">
        <v>2505</v>
      </c>
      <c r="H99">
        <v>710</v>
      </c>
      <c r="I99">
        <v>10.07</v>
      </c>
      <c r="J99">
        <v>9</v>
      </c>
      <c r="K99" t="s">
        <v>19</v>
      </c>
      <c r="L99" t="s">
        <v>24</v>
      </c>
      <c r="M99">
        <v>8</v>
      </c>
      <c r="N99" t="s">
        <v>33</v>
      </c>
      <c r="O99">
        <v>1754075</v>
      </c>
    </row>
    <row r="100" spans="1:15">
      <c r="A100" t="s">
        <v>145</v>
      </c>
      <c r="B100">
        <v>2007</v>
      </c>
      <c r="C100" t="s">
        <v>73</v>
      </c>
      <c r="D100" t="s">
        <v>46</v>
      </c>
      <c r="E100" t="s">
        <v>37</v>
      </c>
      <c r="F100">
        <v>420</v>
      </c>
      <c r="G100">
        <v>4821</v>
      </c>
      <c r="H100">
        <v>262</v>
      </c>
      <c r="I100">
        <v>22.57</v>
      </c>
      <c r="J100">
        <v>3</v>
      </c>
      <c r="K100" t="s">
        <v>24</v>
      </c>
      <c r="L100" t="s">
        <v>19</v>
      </c>
      <c r="M100">
        <v>11</v>
      </c>
      <c r="N100" t="s">
        <v>33</v>
      </c>
      <c r="O100">
        <v>1470291</v>
      </c>
    </row>
    <row r="101" spans="1:15">
      <c r="A101" t="s">
        <v>146</v>
      </c>
      <c r="B101">
        <v>2016</v>
      </c>
      <c r="C101" t="s">
        <v>53</v>
      </c>
      <c r="D101" t="s">
        <v>46</v>
      </c>
      <c r="E101" t="s">
        <v>28</v>
      </c>
      <c r="F101">
        <v>55</v>
      </c>
      <c r="G101">
        <v>2035</v>
      </c>
      <c r="H101">
        <v>476</v>
      </c>
      <c r="I101">
        <v>39.479999999999997</v>
      </c>
      <c r="J101">
        <v>7</v>
      </c>
      <c r="K101" t="s">
        <v>19</v>
      </c>
      <c r="L101" t="s">
        <v>24</v>
      </c>
      <c r="M101">
        <v>71</v>
      </c>
      <c r="N101" t="s">
        <v>49</v>
      </c>
      <c r="O101">
        <v>4283807</v>
      </c>
    </row>
    <row r="102" spans="1:15">
      <c r="A102" t="s">
        <v>147</v>
      </c>
      <c r="B102">
        <v>2007</v>
      </c>
      <c r="C102" t="s">
        <v>27</v>
      </c>
      <c r="D102" t="s">
        <v>46</v>
      </c>
      <c r="E102" t="s">
        <v>40</v>
      </c>
      <c r="F102">
        <v>165</v>
      </c>
      <c r="G102">
        <v>4329</v>
      </c>
      <c r="H102">
        <v>346</v>
      </c>
      <c r="I102">
        <v>45.48</v>
      </c>
      <c r="J102">
        <v>8</v>
      </c>
      <c r="K102" t="s">
        <v>24</v>
      </c>
      <c r="L102" t="s">
        <v>24</v>
      </c>
      <c r="M102">
        <v>46</v>
      </c>
      <c r="N102" t="s">
        <v>29</v>
      </c>
      <c r="O102">
        <v>3754030</v>
      </c>
    </row>
    <row r="103" spans="1:15">
      <c r="A103" t="s">
        <v>148</v>
      </c>
      <c r="B103">
        <v>2000</v>
      </c>
      <c r="C103" t="s">
        <v>42</v>
      </c>
      <c r="D103" t="s">
        <v>39</v>
      </c>
      <c r="E103" t="s">
        <v>37</v>
      </c>
      <c r="F103">
        <v>376</v>
      </c>
      <c r="G103">
        <v>1018</v>
      </c>
      <c r="H103">
        <v>924</v>
      </c>
      <c r="I103">
        <v>9.17</v>
      </c>
      <c r="J103">
        <v>7</v>
      </c>
      <c r="K103" t="s">
        <v>24</v>
      </c>
      <c r="L103" t="s">
        <v>24</v>
      </c>
      <c r="M103">
        <v>7</v>
      </c>
      <c r="N103" t="s">
        <v>33</v>
      </c>
      <c r="O103">
        <v>608616</v>
      </c>
    </row>
    <row r="104" spans="1:15">
      <c r="A104" t="s">
        <v>149</v>
      </c>
      <c r="B104">
        <v>2018</v>
      </c>
      <c r="C104" t="s">
        <v>22</v>
      </c>
      <c r="D104" t="s">
        <v>36</v>
      </c>
      <c r="E104" t="s">
        <v>18</v>
      </c>
      <c r="F104">
        <v>110</v>
      </c>
      <c r="G104">
        <v>4246</v>
      </c>
      <c r="H104">
        <v>618</v>
      </c>
      <c r="I104">
        <v>30.12</v>
      </c>
      <c r="J104">
        <v>2</v>
      </c>
      <c r="K104" t="s">
        <v>19</v>
      </c>
      <c r="L104" t="s">
        <v>24</v>
      </c>
      <c r="M104">
        <v>89</v>
      </c>
      <c r="N104" t="s">
        <v>25</v>
      </c>
      <c r="O104">
        <v>3331432</v>
      </c>
    </row>
    <row r="105" spans="1:15">
      <c r="A105" t="s">
        <v>150</v>
      </c>
      <c r="B105">
        <v>2015</v>
      </c>
      <c r="C105" t="s">
        <v>42</v>
      </c>
      <c r="D105" t="s">
        <v>102</v>
      </c>
      <c r="E105" t="s">
        <v>23</v>
      </c>
      <c r="F105">
        <v>492</v>
      </c>
      <c r="G105">
        <v>1064</v>
      </c>
      <c r="H105">
        <v>29</v>
      </c>
      <c r="I105">
        <v>11.6</v>
      </c>
      <c r="J105">
        <v>9</v>
      </c>
      <c r="K105" t="s">
        <v>19</v>
      </c>
      <c r="L105" t="s">
        <v>24</v>
      </c>
      <c r="M105">
        <v>93</v>
      </c>
      <c r="N105" t="s">
        <v>25</v>
      </c>
      <c r="O105">
        <v>3863345</v>
      </c>
    </row>
    <row r="106" spans="1:15">
      <c r="A106" t="s">
        <v>151</v>
      </c>
      <c r="B106">
        <v>2000</v>
      </c>
      <c r="C106" t="s">
        <v>31</v>
      </c>
      <c r="D106" t="s">
        <v>102</v>
      </c>
      <c r="E106" t="s">
        <v>28</v>
      </c>
      <c r="F106">
        <v>306</v>
      </c>
      <c r="G106">
        <v>4780</v>
      </c>
      <c r="H106">
        <v>805</v>
      </c>
      <c r="I106">
        <v>47.77</v>
      </c>
      <c r="J106">
        <v>2</v>
      </c>
      <c r="K106" t="s">
        <v>19</v>
      </c>
      <c r="L106" t="s">
        <v>24</v>
      </c>
      <c r="M106">
        <v>55</v>
      </c>
      <c r="N106" t="s">
        <v>25</v>
      </c>
      <c r="O106">
        <v>127563</v>
      </c>
    </row>
    <row r="107" spans="1:15">
      <c r="A107" t="s">
        <v>152</v>
      </c>
      <c r="B107">
        <v>2008</v>
      </c>
      <c r="C107" t="s">
        <v>35</v>
      </c>
      <c r="D107" t="s">
        <v>51</v>
      </c>
      <c r="E107" t="s">
        <v>23</v>
      </c>
      <c r="F107">
        <v>291</v>
      </c>
      <c r="G107">
        <v>4908</v>
      </c>
      <c r="H107">
        <v>707</v>
      </c>
      <c r="I107">
        <v>38.82</v>
      </c>
      <c r="J107">
        <v>7</v>
      </c>
      <c r="K107" t="s">
        <v>24</v>
      </c>
      <c r="L107" t="s">
        <v>24</v>
      </c>
      <c r="M107">
        <v>94</v>
      </c>
      <c r="N107" t="s">
        <v>25</v>
      </c>
      <c r="O107">
        <v>4789305</v>
      </c>
    </row>
    <row r="108" spans="1:15">
      <c r="A108" t="s">
        <v>153</v>
      </c>
      <c r="B108">
        <v>2012</v>
      </c>
      <c r="C108" t="s">
        <v>35</v>
      </c>
      <c r="D108" t="s">
        <v>51</v>
      </c>
      <c r="E108" t="s">
        <v>28</v>
      </c>
      <c r="F108">
        <v>305</v>
      </c>
      <c r="G108">
        <v>4485</v>
      </c>
      <c r="H108">
        <v>352</v>
      </c>
      <c r="I108">
        <v>11.13</v>
      </c>
      <c r="J108">
        <v>7</v>
      </c>
      <c r="K108" t="s">
        <v>19</v>
      </c>
      <c r="L108" t="s">
        <v>19</v>
      </c>
      <c r="M108">
        <v>65</v>
      </c>
      <c r="N108" t="s">
        <v>33</v>
      </c>
      <c r="O108">
        <v>4787479</v>
      </c>
    </row>
    <row r="109" spans="1:15">
      <c r="A109" t="s">
        <v>154</v>
      </c>
      <c r="B109">
        <v>2011</v>
      </c>
      <c r="C109" t="s">
        <v>53</v>
      </c>
      <c r="D109" t="s">
        <v>32</v>
      </c>
      <c r="E109" t="s">
        <v>37</v>
      </c>
      <c r="F109">
        <v>232</v>
      </c>
      <c r="G109">
        <v>2772</v>
      </c>
      <c r="H109">
        <v>92</v>
      </c>
      <c r="I109">
        <v>47.42</v>
      </c>
      <c r="J109">
        <v>2</v>
      </c>
      <c r="K109" t="s">
        <v>19</v>
      </c>
      <c r="L109" t="s">
        <v>24</v>
      </c>
      <c r="M109">
        <v>28</v>
      </c>
      <c r="N109" t="s">
        <v>49</v>
      </c>
      <c r="O109">
        <v>3373415</v>
      </c>
    </row>
    <row r="110" spans="1:15">
      <c r="A110" t="s">
        <v>155</v>
      </c>
      <c r="B110">
        <v>2007</v>
      </c>
      <c r="C110" t="s">
        <v>35</v>
      </c>
      <c r="D110" t="s">
        <v>32</v>
      </c>
      <c r="E110" t="s">
        <v>23</v>
      </c>
      <c r="F110">
        <v>15</v>
      </c>
      <c r="G110">
        <v>737</v>
      </c>
      <c r="H110">
        <v>50</v>
      </c>
      <c r="I110">
        <v>33.299999999999997</v>
      </c>
      <c r="J110">
        <v>3</v>
      </c>
      <c r="K110" t="s">
        <v>19</v>
      </c>
      <c r="L110" t="s">
        <v>24</v>
      </c>
      <c r="M110">
        <v>56</v>
      </c>
      <c r="N110" t="s">
        <v>49</v>
      </c>
      <c r="O110">
        <v>2255376</v>
      </c>
    </row>
    <row r="111" spans="1:15">
      <c r="A111" t="s">
        <v>156</v>
      </c>
      <c r="B111">
        <v>2022</v>
      </c>
      <c r="C111" t="s">
        <v>27</v>
      </c>
      <c r="D111" t="s">
        <v>51</v>
      </c>
      <c r="E111" t="s">
        <v>37</v>
      </c>
      <c r="F111">
        <v>233</v>
      </c>
      <c r="G111">
        <v>1152</v>
      </c>
      <c r="H111">
        <v>999</v>
      </c>
      <c r="I111">
        <v>14.27</v>
      </c>
      <c r="J111">
        <v>2</v>
      </c>
      <c r="K111" t="s">
        <v>19</v>
      </c>
      <c r="L111" t="s">
        <v>19</v>
      </c>
      <c r="M111">
        <v>3</v>
      </c>
      <c r="N111" t="s">
        <v>33</v>
      </c>
      <c r="O111">
        <v>1469544</v>
      </c>
    </row>
    <row r="112" spans="1:15">
      <c r="A112" t="s">
        <v>157</v>
      </c>
      <c r="B112">
        <v>2002</v>
      </c>
      <c r="C112" t="s">
        <v>27</v>
      </c>
      <c r="D112" t="s">
        <v>39</v>
      </c>
      <c r="E112" t="s">
        <v>40</v>
      </c>
      <c r="F112">
        <v>455</v>
      </c>
      <c r="G112">
        <v>4924</v>
      </c>
      <c r="H112">
        <v>467</v>
      </c>
      <c r="I112">
        <v>40.6</v>
      </c>
      <c r="J112">
        <v>8</v>
      </c>
      <c r="K112" t="s">
        <v>19</v>
      </c>
      <c r="L112" t="s">
        <v>24</v>
      </c>
      <c r="M112">
        <v>50</v>
      </c>
      <c r="N112" t="s">
        <v>33</v>
      </c>
      <c r="O112">
        <v>3568628</v>
      </c>
    </row>
    <row r="113" spans="1:15">
      <c r="A113" t="s">
        <v>158</v>
      </c>
      <c r="B113">
        <v>2021</v>
      </c>
      <c r="C113" t="s">
        <v>16</v>
      </c>
      <c r="D113" t="s">
        <v>39</v>
      </c>
      <c r="E113" t="s">
        <v>40</v>
      </c>
      <c r="F113">
        <v>407</v>
      </c>
      <c r="G113">
        <v>4959</v>
      </c>
      <c r="H113">
        <v>703</v>
      </c>
      <c r="I113">
        <v>25.76</v>
      </c>
      <c r="J113">
        <v>5</v>
      </c>
      <c r="K113" t="s">
        <v>19</v>
      </c>
      <c r="L113" t="s">
        <v>19</v>
      </c>
      <c r="M113">
        <v>83</v>
      </c>
      <c r="N113" t="s">
        <v>25</v>
      </c>
      <c r="O113">
        <v>92066</v>
      </c>
    </row>
    <row r="114" spans="1:15">
      <c r="A114" t="s">
        <v>159</v>
      </c>
      <c r="B114">
        <v>2002</v>
      </c>
      <c r="C114" t="s">
        <v>73</v>
      </c>
      <c r="D114" t="s">
        <v>102</v>
      </c>
      <c r="E114" t="s">
        <v>28</v>
      </c>
      <c r="F114">
        <v>292</v>
      </c>
      <c r="G114">
        <v>3968</v>
      </c>
      <c r="H114">
        <v>876</v>
      </c>
      <c r="I114">
        <v>31.67</v>
      </c>
      <c r="J114">
        <v>8</v>
      </c>
      <c r="K114" t="s">
        <v>19</v>
      </c>
      <c r="L114" t="s">
        <v>24</v>
      </c>
      <c r="M114">
        <v>70</v>
      </c>
      <c r="N114" t="s">
        <v>33</v>
      </c>
      <c r="O114">
        <v>3982687</v>
      </c>
    </row>
    <row r="115" spans="1:15">
      <c r="A115" t="s">
        <v>160</v>
      </c>
      <c r="B115">
        <v>2011</v>
      </c>
      <c r="C115" t="s">
        <v>22</v>
      </c>
      <c r="D115" t="s">
        <v>43</v>
      </c>
      <c r="E115" t="s">
        <v>23</v>
      </c>
      <c r="F115">
        <v>409</v>
      </c>
      <c r="G115">
        <v>3815</v>
      </c>
      <c r="H115">
        <v>591</v>
      </c>
      <c r="I115">
        <v>18.04</v>
      </c>
      <c r="J115">
        <v>3</v>
      </c>
      <c r="K115" t="s">
        <v>19</v>
      </c>
      <c r="L115" t="s">
        <v>19</v>
      </c>
      <c r="M115">
        <v>70</v>
      </c>
      <c r="N115" t="s">
        <v>20</v>
      </c>
      <c r="O115">
        <v>1456937</v>
      </c>
    </row>
    <row r="116" spans="1:15">
      <c r="A116" t="s">
        <v>161</v>
      </c>
      <c r="B116">
        <v>2009</v>
      </c>
      <c r="C116" t="s">
        <v>53</v>
      </c>
      <c r="D116" t="s">
        <v>36</v>
      </c>
      <c r="E116" t="s">
        <v>18</v>
      </c>
      <c r="F116">
        <v>282</v>
      </c>
      <c r="G116">
        <v>693</v>
      </c>
      <c r="H116">
        <v>601</v>
      </c>
      <c r="I116">
        <v>16.2</v>
      </c>
      <c r="J116">
        <v>8</v>
      </c>
      <c r="K116" t="s">
        <v>19</v>
      </c>
      <c r="L116" t="s">
        <v>24</v>
      </c>
      <c r="M116">
        <v>61</v>
      </c>
      <c r="N116" t="s">
        <v>49</v>
      </c>
      <c r="O116">
        <v>734824</v>
      </c>
    </row>
    <row r="117" spans="1:15">
      <c r="A117" t="s">
        <v>162</v>
      </c>
      <c r="B117">
        <v>2011</v>
      </c>
      <c r="C117" t="s">
        <v>45</v>
      </c>
      <c r="D117" t="s">
        <v>17</v>
      </c>
      <c r="E117" t="s">
        <v>28</v>
      </c>
      <c r="F117">
        <v>181</v>
      </c>
      <c r="G117">
        <v>1238</v>
      </c>
      <c r="H117">
        <v>58</v>
      </c>
      <c r="I117">
        <v>0.53</v>
      </c>
      <c r="J117">
        <v>9</v>
      </c>
      <c r="K117" t="s">
        <v>19</v>
      </c>
      <c r="L117" t="s">
        <v>24</v>
      </c>
      <c r="M117">
        <v>86</v>
      </c>
      <c r="N117" t="s">
        <v>25</v>
      </c>
      <c r="O117">
        <v>3656662</v>
      </c>
    </row>
    <row r="118" spans="1:15">
      <c r="A118" t="s">
        <v>163</v>
      </c>
      <c r="B118">
        <v>2022</v>
      </c>
      <c r="C118" t="s">
        <v>53</v>
      </c>
      <c r="D118" t="s">
        <v>32</v>
      </c>
      <c r="E118" t="s">
        <v>18</v>
      </c>
      <c r="F118">
        <v>83</v>
      </c>
      <c r="G118">
        <v>921</v>
      </c>
      <c r="H118">
        <v>278</v>
      </c>
      <c r="I118">
        <v>46.23</v>
      </c>
      <c r="J118">
        <v>5</v>
      </c>
      <c r="K118" t="s">
        <v>19</v>
      </c>
      <c r="L118" t="s">
        <v>19</v>
      </c>
      <c r="M118">
        <v>59</v>
      </c>
      <c r="N118" t="s">
        <v>33</v>
      </c>
      <c r="O118">
        <v>3778623</v>
      </c>
    </row>
    <row r="119" spans="1:15">
      <c r="A119" t="s">
        <v>164</v>
      </c>
      <c r="B119">
        <v>2011</v>
      </c>
      <c r="C119" t="s">
        <v>35</v>
      </c>
      <c r="D119" t="s">
        <v>48</v>
      </c>
      <c r="E119" t="s">
        <v>23</v>
      </c>
      <c r="F119">
        <v>465</v>
      </c>
      <c r="G119">
        <v>2947</v>
      </c>
      <c r="H119">
        <v>144</v>
      </c>
      <c r="I119">
        <v>43.92</v>
      </c>
      <c r="J119">
        <v>7</v>
      </c>
      <c r="K119" t="s">
        <v>19</v>
      </c>
      <c r="L119" t="s">
        <v>24</v>
      </c>
      <c r="M119">
        <v>57</v>
      </c>
      <c r="N119" t="s">
        <v>29</v>
      </c>
      <c r="O119">
        <v>4386676</v>
      </c>
    </row>
    <row r="120" spans="1:15">
      <c r="A120" t="s">
        <v>165</v>
      </c>
      <c r="B120">
        <v>2000</v>
      </c>
      <c r="C120" t="s">
        <v>35</v>
      </c>
      <c r="D120" t="s">
        <v>48</v>
      </c>
      <c r="E120" t="s">
        <v>18</v>
      </c>
      <c r="F120">
        <v>60</v>
      </c>
      <c r="G120">
        <v>1298</v>
      </c>
      <c r="H120">
        <v>732</v>
      </c>
      <c r="I120">
        <v>34.24</v>
      </c>
      <c r="J120">
        <v>5</v>
      </c>
      <c r="K120" t="s">
        <v>24</v>
      </c>
      <c r="L120" t="s">
        <v>19</v>
      </c>
      <c r="M120">
        <v>2</v>
      </c>
      <c r="N120" t="s">
        <v>49</v>
      </c>
      <c r="O120">
        <v>2421331</v>
      </c>
    </row>
    <row r="121" spans="1:15">
      <c r="A121" t="s">
        <v>166</v>
      </c>
      <c r="B121">
        <v>2007</v>
      </c>
      <c r="C121" t="s">
        <v>45</v>
      </c>
      <c r="D121" t="s">
        <v>36</v>
      </c>
      <c r="E121" t="s">
        <v>18</v>
      </c>
      <c r="F121">
        <v>420</v>
      </c>
      <c r="G121">
        <v>4674</v>
      </c>
      <c r="H121">
        <v>691</v>
      </c>
      <c r="I121">
        <v>49.01</v>
      </c>
      <c r="J121">
        <v>4</v>
      </c>
      <c r="K121" t="s">
        <v>24</v>
      </c>
      <c r="L121" t="s">
        <v>19</v>
      </c>
      <c r="M121">
        <v>33</v>
      </c>
      <c r="N121" t="s">
        <v>49</v>
      </c>
      <c r="O121">
        <v>3276266</v>
      </c>
    </row>
    <row r="122" spans="1:15">
      <c r="A122" t="s">
        <v>167</v>
      </c>
      <c r="B122">
        <v>2008</v>
      </c>
      <c r="C122" t="s">
        <v>45</v>
      </c>
      <c r="D122" t="s">
        <v>102</v>
      </c>
      <c r="E122" t="s">
        <v>18</v>
      </c>
      <c r="F122">
        <v>243</v>
      </c>
      <c r="G122">
        <v>1172</v>
      </c>
      <c r="H122">
        <v>634</v>
      </c>
      <c r="I122">
        <v>8.77</v>
      </c>
      <c r="J122">
        <v>1</v>
      </c>
      <c r="K122" t="s">
        <v>24</v>
      </c>
      <c r="L122" t="s">
        <v>24</v>
      </c>
      <c r="M122">
        <v>80</v>
      </c>
      <c r="N122" t="s">
        <v>20</v>
      </c>
      <c r="O122">
        <v>385753</v>
      </c>
    </row>
    <row r="123" spans="1:15">
      <c r="A123" t="s">
        <v>168</v>
      </c>
      <c r="B123">
        <v>2022</v>
      </c>
      <c r="C123" t="s">
        <v>45</v>
      </c>
      <c r="D123" t="s">
        <v>39</v>
      </c>
      <c r="E123" t="s">
        <v>18</v>
      </c>
      <c r="F123">
        <v>455</v>
      </c>
      <c r="G123">
        <v>3074</v>
      </c>
      <c r="H123">
        <v>14</v>
      </c>
      <c r="I123">
        <v>12.98</v>
      </c>
      <c r="J123">
        <v>3</v>
      </c>
      <c r="K123" t="s">
        <v>19</v>
      </c>
      <c r="L123" t="s">
        <v>19</v>
      </c>
      <c r="M123">
        <v>95</v>
      </c>
      <c r="N123" t="s">
        <v>29</v>
      </c>
      <c r="O123">
        <v>3334795</v>
      </c>
    </row>
    <row r="124" spans="1:15">
      <c r="A124" t="s">
        <v>169</v>
      </c>
      <c r="B124">
        <v>2014</v>
      </c>
      <c r="C124" t="s">
        <v>16</v>
      </c>
      <c r="D124" t="s">
        <v>48</v>
      </c>
      <c r="E124" t="s">
        <v>28</v>
      </c>
      <c r="F124">
        <v>267</v>
      </c>
      <c r="G124">
        <v>4484</v>
      </c>
      <c r="H124">
        <v>594</v>
      </c>
      <c r="I124">
        <v>19.62</v>
      </c>
      <c r="J124">
        <v>8</v>
      </c>
      <c r="K124" t="s">
        <v>19</v>
      </c>
      <c r="L124" t="s">
        <v>24</v>
      </c>
      <c r="M124">
        <v>99</v>
      </c>
      <c r="N124" t="s">
        <v>29</v>
      </c>
      <c r="O124">
        <v>2044039</v>
      </c>
    </row>
    <row r="125" spans="1:15">
      <c r="A125" t="s">
        <v>170</v>
      </c>
      <c r="B125">
        <v>2010</v>
      </c>
      <c r="C125" t="s">
        <v>42</v>
      </c>
      <c r="D125" t="s">
        <v>95</v>
      </c>
      <c r="E125" t="s">
        <v>37</v>
      </c>
      <c r="F125">
        <v>285</v>
      </c>
      <c r="G125">
        <v>3333</v>
      </c>
      <c r="H125">
        <v>859</v>
      </c>
      <c r="I125">
        <v>16.559999999999999</v>
      </c>
      <c r="J125">
        <v>5</v>
      </c>
      <c r="K125" t="s">
        <v>19</v>
      </c>
      <c r="L125" t="s">
        <v>19</v>
      </c>
      <c r="M125">
        <v>1</v>
      </c>
      <c r="N125" t="s">
        <v>20</v>
      </c>
      <c r="O125">
        <v>790423</v>
      </c>
    </row>
    <row r="126" spans="1:15">
      <c r="A126" t="s">
        <v>171</v>
      </c>
      <c r="B126">
        <v>2003</v>
      </c>
      <c r="C126" t="s">
        <v>35</v>
      </c>
      <c r="D126" t="s">
        <v>102</v>
      </c>
      <c r="E126" t="s">
        <v>18</v>
      </c>
      <c r="F126">
        <v>126</v>
      </c>
      <c r="G126">
        <v>3005</v>
      </c>
      <c r="H126">
        <v>466</v>
      </c>
      <c r="I126">
        <v>11.32</v>
      </c>
      <c r="J126">
        <v>9</v>
      </c>
      <c r="K126" t="s">
        <v>24</v>
      </c>
      <c r="L126" t="s">
        <v>19</v>
      </c>
      <c r="M126">
        <v>54</v>
      </c>
      <c r="N126" t="s">
        <v>33</v>
      </c>
      <c r="O126">
        <v>1647364</v>
      </c>
    </row>
    <row r="127" spans="1:15">
      <c r="A127" t="s">
        <v>172</v>
      </c>
      <c r="B127">
        <v>2013</v>
      </c>
      <c r="C127" t="s">
        <v>42</v>
      </c>
      <c r="D127" t="s">
        <v>36</v>
      </c>
      <c r="E127" t="s">
        <v>28</v>
      </c>
      <c r="F127">
        <v>18</v>
      </c>
      <c r="G127">
        <v>4988</v>
      </c>
      <c r="H127">
        <v>716</v>
      </c>
      <c r="I127">
        <v>15.14</v>
      </c>
      <c r="J127">
        <v>6</v>
      </c>
      <c r="K127" t="s">
        <v>19</v>
      </c>
      <c r="L127" t="s">
        <v>24</v>
      </c>
      <c r="M127">
        <v>17</v>
      </c>
      <c r="N127" t="s">
        <v>29</v>
      </c>
      <c r="O127">
        <v>264278</v>
      </c>
    </row>
    <row r="128" spans="1:15">
      <c r="A128" t="s">
        <v>173</v>
      </c>
      <c r="B128">
        <v>2012</v>
      </c>
      <c r="C128" t="s">
        <v>45</v>
      </c>
      <c r="D128" t="s">
        <v>95</v>
      </c>
      <c r="E128" t="s">
        <v>40</v>
      </c>
      <c r="F128">
        <v>323</v>
      </c>
      <c r="G128">
        <v>3800</v>
      </c>
      <c r="H128">
        <v>312</v>
      </c>
      <c r="I128">
        <v>33.15</v>
      </c>
      <c r="J128">
        <v>9</v>
      </c>
      <c r="K128" t="s">
        <v>19</v>
      </c>
      <c r="L128" t="s">
        <v>24</v>
      </c>
      <c r="M128">
        <v>15</v>
      </c>
      <c r="N128" t="s">
        <v>29</v>
      </c>
      <c r="O128">
        <v>553729</v>
      </c>
    </row>
    <row r="129" spans="1:15">
      <c r="A129" t="s">
        <v>174</v>
      </c>
      <c r="B129">
        <v>2015</v>
      </c>
      <c r="C129" t="s">
        <v>27</v>
      </c>
      <c r="D129" t="s">
        <v>39</v>
      </c>
      <c r="E129" t="s">
        <v>40</v>
      </c>
      <c r="F129">
        <v>120</v>
      </c>
      <c r="G129">
        <v>589</v>
      </c>
      <c r="H129">
        <v>537</v>
      </c>
      <c r="I129">
        <v>11</v>
      </c>
      <c r="J129">
        <v>8</v>
      </c>
      <c r="K129" t="s">
        <v>19</v>
      </c>
      <c r="L129" t="s">
        <v>24</v>
      </c>
      <c r="M129">
        <v>62</v>
      </c>
      <c r="N129" t="s">
        <v>25</v>
      </c>
      <c r="O129">
        <v>3553321</v>
      </c>
    </row>
    <row r="130" spans="1:15">
      <c r="A130" t="s">
        <v>175</v>
      </c>
      <c r="B130">
        <v>2002</v>
      </c>
      <c r="C130" t="s">
        <v>16</v>
      </c>
      <c r="D130" t="s">
        <v>43</v>
      </c>
      <c r="E130" t="s">
        <v>37</v>
      </c>
      <c r="F130">
        <v>93</v>
      </c>
      <c r="G130">
        <v>3042</v>
      </c>
      <c r="H130">
        <v>562</v>
      </c>
      <c r="I130">
        <v>30.07</v>
      </c>
      <c r="J130">
        <v>9</v>
      </c>
      <c r="K130" t="s">
        <v>24</v>
      </c>
      <c r="L130" t="s">
        <v>19</v>
      </c>
      <c r="M130">
        <v>70</v>
      </c>
      <c r="N130" t="s">
        <v>25</v>
      </c>
      <c r="O130">
        <v>825322</v>
      </c>
    </row>
    <row r="131" spans="1:15">
      <c r="A131" t="s">
        <v>176</v>
      </c>
      <c r="B131">
        <v>2022</v>
      </c>
      <c r="C131" t="s">
        <v>42</v>
      </c>
      <c r="D131" t="s">
        <v>43</v>
      </c>
      <c r="E131" t="s">
        <v>37</v>
      </c>
      <c r="F131">
        <v>210</v>
      </c>
      <c r="G131">
        <v>4083</v>
      </c>
      <c r="H131">
        <v>465</v>
      </c>
      <c r="I131">
        <v>34.549999999999997</v>
      </c>
      <c r="J131">
        <v>5</v>
      </c>
      <c r="K131" t="s">
        <v>24</v>
      </c>
      <c r="L131" t="s">
        <v>19</v>
      </c>
      <c r="M131">
        <v>19</v>
      </c>
      <c r="N131" t="s">
        <v>49</v>
      </c>
      <c r="O131">
        <v>2404821</v>
      </c>
    </row>
    <row r="132" spans="1:15">
      <c r="A132" t="s">
        <v>177</v>
      </c>
      <c r="B132">
        <v>2006</v>
      </c>
      <c r="C132" t="s">
        <v>73</v>
      </c>
      <c r="D132" t="s">
        <v>46</v>
      </c>
      <c r="E132" t="s">
        <v>37</v>
      </c>
      <c r="F132">
        <v>282</v>
      </c>
      <c r="G132">
        <v>814</v>
      </c>
      <c r="H132">
        <v>757</v>
      </c>
      <c r="I132">
        <v>10.67</v>
      </c>
      <c r="J132">
        <v>1</v>
      </c>
      <c r="K132" t="s">
        <v>19</v>
      </c>
      <c r="L132" t="s">
        <v>19</v>
      </c>
      <c r="M132">
        <v>14</v>
      </c>
      <c r="N132" t="s">
        <v>25</v>
      </c>
      <c r="O132">
        <v>1635486</v>
      </c>
    </row>
    <row r="133" spans="1:15">
      <c r="A133" t="s">
        <v>178</v>
      </c>
      <c r="B133">
        <v>2005</v>
      </c>
      <c r="C133" t="s">
        <v>22</v>
      </c>
      <c r="D133" t="s">
        <v>102</v>
      </c>
      <c r="E133" t="s">
        <v>28</v>
      </c>
      <c r="F133">
        <v>434</v>
      </c>
      <c r="G133">
        <v>810</v>
      </c>
      <c r="H133">
        <v>392</v>
      </c>
      <c r="I133">
        <v>37.22</v>
      </c>
      <c r="J133">
        <v>7</v>
      </c>
      <c r="K133" t="s">
        <v>19</v>
      </c>
      <c r="L133" t="s">
        <v>19</v>
      </c>
      <c r="M133">
        <v>74</v>
      </c>
      <c r="N133" t="s">
        <v>25</v>
      </c>
      <c r="O133">
        <v>1796469</v>
      </c>
    </row>
    <row r="134" spans="1:15">
      <c r="A134" t="s">
        <v>179</v>
      </c>
      <c r="B134">
        <v>2014</v>
      </c>
      <c r="C134" t="s">
        <v>73</v>
      </c>
      <c r="D134" t="s">
        <v>32</v>
      </c>
      <c r="E134" t="s">
        <v>23</v>
      </c>
      <c r="F134">
        <v>106</v>
      </c>
      <c r="G134">
        <v>1238</v>
      </c>
      <c r="H134">
        <v>454</v>
      </c>
      <c r="I134">
        <v>7.05</v>
      </c>
      <c r="J134">
        <v>8</v>
      </c>
      <c r="K134" t="s">
        <v>24</v>
      </c>
      <c r="L134" t="s">
        <v>19</v>
      </c>
      <c r="M134">
        <v>83</v>
      </c>
      <c r="N134" t="s">
        <v>33</v>
      </c>
      <c r="O134">
        <v>4811853</v>
      </c>
    </row>
    <row r="135" spans="1:15">
      <c r="A135" t="s">
        <v>180</v>
      </c>
      <c r="B135">
        <v>2016</v>
      </c>
      <c r="C135" t="s">
        <v>22</v>
      </c>
      <c r="D135" t="s">
        <v>32</v>
      </c>
      <c r="E135" t="s">
        <v>23</v>
      </c>
      <c r="F135">
        <v>413</v>
      </c>
      <c r="G135">
        <v>3142</v>
      </c>
      <c r="H135">
        <v>893</v>
      </c>
      <c r="I135">
        <v>35.340000000000003</v>
      </c>
      <c r="J135">
        <v>7</v>
      </c>
      <c r="K135" t="s">
        <v>24</v>
      </c>
      <c r="L135" t="s">
        <v>24</v>
      </c>
      <c r="M135">
        <v>22</v>
      </c>
      <c r="N135" t="s">
        <v>29</v>
      </c>
      <c r="O135">
        <v>1590553</v>
      </c>
    </row>
    <row r="136" spans="1:15">
      <c r="A136" t="s">
        <v>181</v>
      </c>
      <c r="B136">
        <v>2000</v>
      </c>
      <c r="C136" t="s">
        <v>59</v>
      </c>
      <c r="D136" t="s">
        <v>51</v>
      </c>
      <c r="E136" t="s">
        <v>18</v>
      </c>
      <c r="F136">
        <v>364</v>
      </c>
      <c r="G136">
        <v>279</v>
      </c>
      <c r="H136">
        <v>428</v>
      </c>
      <c r="I136">
        <v>36.79</v>
      </c>
      <c r="J136">
        <v>3</v>
      </c>
      <c r="K136" t="s">
        <v>19</v>
      </c>
      <c r="L136" t="s">
        <v>24</v>
      </c>
      <c r="M136">
        <v>54</v>
      </c>
      <c r="N136" t="s">
        <v>49</v>
      </c>
      <c r="O136">
        <v>656788</v>
      </c>
    </row>
    <row r="137" spans="1:15">
      <c r="A137" t="s">
        <v>182</v>
      </c>
      <c r="B137">
        <v>2020</v>
      </c>
      <c r="C137" t="s">
        <v>22</v>
      </c>
      <c r="D137" t="s">
        <v>95</v>
      </c>
      <c r="E137" t="s">
        <v>37</v>
      </c>
      <c r="F137">
        <v>157</v>
      </c>
      <c r="G137">
        <v>2895</v>
      </c>
      <c r="H137">
        <v>741</v>
      </c>
      <c r="I137">
        <v>28.3</v>
      </c>
      <c r="J137">
        <v>8</v>
      </c>
      <c r="K137" t="s">
        <v>24</v>
      </c>
      <c r="L137" t="s">
        <v>24</v>
      </c>
      <c r="M137">
        <v>89</v>
      </c>
      <c r="N137" t="s">
        <v>20</v>
      </c>
      <c r="O137">
        <v>508255</v>
      </c>
    </row>
    <row r="138" spans="1:15">
      <c r="A138" t="s">
        <v>183</v>
      </c>
      <c r="B138">
        <v>2003</v>
      </c>
      <c r="C138" t="s">
        <v>35</v>
      </c>
      <c r="D138" t="s">
        <v>36</v>
      </c>
      <c r="E138" t="s">
        <v>28</v>
      </c>
      <c r="F138">
        <v>177</v>
      </c>
      <c r="G138">
        <v>2065</v>
      </c>
      <c r="H138">
        <v>561</v>
      </c>
      <c r="I138">
        <v>32.81</v>
      </c>
      <c r="J138">
        <v>1</v>
      </c>
      <c r="K138" t="s">
        <v>24</v>
      </c>
      <c r="L138" t="s">
        <v>19</v>
      </c>
      <c r="M138">
        <v>53</v>
      </c>
      <c r="N138" t="s">
        <v>29</v>
      </c>
      <c r="O138">
        <v>1609421</v>
      </c>
    </row>
    <row r="139" spans="1:15">
      <c r="A139" t="s">
        <v>184</v>
      </c>
      <c r="B139">
        <v>2015</v>
      </c>
      <c r="C139" t="s">
        <v>73</v>
      </c>
      <c r="D139" t="s">
        <v>17</v>
      </c>
      <c r="E139" t="s">
        <v>37</v>
      </c>
      <c r="F139">
        <v>358</v>
      </c>
      <c r="G139">
        <v>2010</v>
      </c>
      <c r="H139">
        <v>623</v>
      </c>
      <c r="I139">
        <v>42.25</v>
      </c>
      <c r="J139">
        <v>1</v>
      </c>
      <c r="K139" t="s">
        <v>19</v>
      </c>
      <c r="L139" t="s">
        <v>19</v>
      </c>
      <c r="M139">
        <v>90</v>
      </c>
      <c r="N139" t="s">
        <v>49</v>
      </c>
      <c r="O139">
        <v>4113834</v>
      </c>
    </row>
    <row r="140" spans="1:15">
      <c r="A140" t="s">
        <v>185</v>
      </c>
      <c r="B140">
        <v>2018</v>
      </c>
      <c r="C140" t="s">
        <v>16</v>
      </c>
      <c r="D140" t="s">
        <v>46</v>
      </c>
      <c r="E140" t="s">
        <v>37</v>
      </c>
      <c r="F140">
        <v>381</v>
      </c>
      <c r="G140">
        <v>4646</v>
      </c>
      <c r="H140">
        <v>921</v>
      </c>
      <c r="I140">
        <v>22.08</v>
      </c>
      <c r="J140">
        <v>8</v>
      </c>
      <c r="K140" t="s">
        <v>24</v>
      </c>
      <c r="L140" t="s">
        <v>19</v>
      </c>
      <c r="M140">
        <v>24</v>
      </c>
      <c r="N140" t="s">
        <v>20</v>
      </c>
      <c r="O140">
        <v>4264548</v>
      </c>
    </row>
    <row r="141" spans="1:15">
      <c r="A141" t="s">
        <v>186</v>
      </c>
      <c r="B141">
        <v>2012</v>
      </c>
      <c r="C141" t="s">
        <v>42</v>
      </c>
      <c r="D141" t="s">
        <v>32</v>
      </c>
      <c r="E141" t="s">
        <v>23</v>
      </c>
      <c r="F141">
        <v>108</v>
      </c>
      <c r="G141">
        <v>1498</v>
      </c>
      <c r="H141">
        <v>856</v>
      </c>
      <c r="I141">
        <v>18.010000000000002</v>
      </c>
      <c r="J141">
        <v>7</v>
      </c>
      <c r="K141" t="s">
        <v>19</v>
      </c>
      <c r="L141" t="s">
        <v>19</v>
      </c>
      <c r="M141">
        <v>80</v>
      </c>
      <c r="N141" t="s">
        <v>25</v>
      </c>
      <c r="O141">
        <v>3444413</v>
      </c>
    </row>
    <row r="142" spans="1:15">
      <c r="A142" t="s">
        <v>187</v>
      </c>
      <c r="B142">
        <v>2022</v>
      </c>
      <c r="C142" t="s">
        <v>42</v>
      </c>
      <c r="D142" t="s">
        <v>102</v>
      </c>
      <c r="E142" t="s">
        <v>23</v>
      </c>
      <c r="F142">
        <v>302</v>
      </c>
      <c r="G142">
        <v>4200</v>
      </c>
      <c r="H142">
        <v>757</v>
      </c>
      <c r="I142">
        <v>24.17</v>
      </c>
      <c r="J142">
        <v>6</v>
      </c>
      <c r="K142" t="s">
        <v>19</v>
      </c>
      <c r="L142" t="s">
        <v>24</v>
      </c>
      <c r="M142">
        <v>21</v>
      </c>
      <c r="N142" t="s">
        <v>49</v>
      </c>
      <c r="O142">
        <v>4439797</v>
      </c>
    </row>
    <row r="143" spans="1:15">
      <c r="A143" t="s">
        <v>188</v>
      </c>
      <c r="B143">
        <v>2012</v>
      </c>
      <c r="C143" t="s">
        <v>73</v>
      </c>
      <c r="D143" t="s">
        <v>95</v>
      </c>
      <c r="E143" t="s">
        <v>37</v>
      </c>
      <c r="F143">
        <v>79</v>
      </c>
      <c r="G143">
        <v>330</v>
      </c>
      <c r="H143">
        <v>210</v>
      </c>
      <c r="I143">
        <v>38.26</v>
      </c>
      <c r="J143">
        <v>7</v>
      </c>
      <c r="K143" t="s">
        <v>24</v>
      </c>
      <c r="L143" t="s">
        <v>24</v>
      </c>
      <c r="M143">
        <v>30</v>
      </c>
      <c r="N143" t="s">
        <v>33</v>
      </c>
      <c r="O143">
        <v>2756869</v>
      </c>
    </row>
    <row r="144" spans="1:15">
      <c r="A144" t="s">
        <v>189</v>
      </c>
      <c r="B144">
        <v>2003</v>
      </c>
      <c r="C144" t="s">
        <v>73</v>
      </c>
      <c r="D144" t="s">
        <v>36</v>
      </c>
      <c r="E144" t="s">
        <v>28</v>
      </c>
      <c r="F144">
        <v>388</v>
      </c>
      <c r="G144">
        <v>241</v>
      </c>
      <c r="H144">
        <v>50</v>
      </c>
      <c r="I144">
        <v>39.229999999999997</v>
      </c>
      <c r="J144">
        <v>4</v>
      </c>
      <c r="K144" t="s">
        <v>19</v>
      </c>
      <c r="L144" t="s">
        <v>24</v>
      </c>
      <c r="M144">
        <v>96</v>
      </c>
      <c r="N144" t="s">
        <v>49</v>
      </c>
      <c r="O144">
        <v>14506</v>
      </c>
    </row>
    <row r="145" spans="1:15">
      <c r="A145" t="s">
        <v>190</v>
      </c>
      <c r="B145">
        <v>2021</v>
      </c>
      <c r="C145" t="s">
        <v>42</v>
      </c>
      <c r="D145" t="s">
        <v>51</v>
      </c>
      <c r="E145" t="s">
        <v>23</v>
      </c>
      <c r="F145">
        <v>445</v>
      </c>
      <c r="G145">
        <v>2055</v>
      </c>
      <c r="H145">
        <v>394</v>
      </c>
      <c r="I145">
        <v>8.99</v>
      </c>
      <c r="J145">
        <v>9</v>
      </c>
      <c r="K145" t="s">
        <v>19</v>
      </c>
      <c r="L145" t="s">
        <v>24</v>
      </c>
      <c r="M145">
        <v>96</v>
      </c>
      <c r="N145" t="s">
        <v>25</v>
      </c>
      <c r="O145">
        <v>502517</v>
      </c>
    </row>
    <row r="146" spans="1:15">
      <c r="A146" t="s">
        <v>191</v>
      </c>
      <c r="B146">
        <v>2017</v>
      </c>
      <c r="C146" t="s">
        <v>42</v>
      </c>
      <c r="D146" t="s">
        <v>95</v>
      </c>
      <c r="E146" t="s">
        <v>28</v>
      </c>
      <c r="F146">
        <v>362</v>
      </c>
      <c r="G146">
        <v>3684</v>
      </c>
      <c r="H146">
        <v>450</v>
      </c>
      <c r="I146">
        <v>33.49</v>
      </c>
      <c r="J146">
        <v>8</v>
      </c>
      <c r="K146" t="s">
        <v>19</v>
      </c>
      <c r="L146" t="s">
        <v>24</v>
      </c>
      <c r="M146">
        <v>16</v>
      </c>
      <c r="N146" t="s">
        <v>20</v>
      </c>
      <c r="O146">
        <v>1993652</v>
      </c>
    </row>
    <row r="147" spans="1:15">
      <c r="A147" t="s">
        <v>192</v>
      </c>
      <c r="B147">
        <v>2021</v>
      </c>
      <c r="C147" t="s">
        <v>22</v>
      </c>
      <c r="D147" t="s">
        <v>48</v>
      </c>
      <c r="E147" t="s">
        <v>18</v>
      </c>
      <c r="F147">
        <v>191</v>
      </c>
      <c r="G147">
        <v>1970</v>
      </c>
      <c r="H147">
        <v>77</v>
      </c>
      <c r="I147">
        <v>48.17</v>
      </c>
      <c r="J147">
        <v>3</v>
      </c>
      <c r="K147" t="s">
        <v>24</v>
      </c>
      <c r="L147" t="s">
        <v>24</v>
      </c>
      <c r="M147">
        <v>37</v>
      </c>
      <c r="N147" t="s">
        <v>20</v>
      </c>
      <c r="O147">
        <v>4886213</v>
      </c>
    </row>
    <row r="148" spans="1:15">
      <c r="A148" t="s">
        <v>193</v>
      </c>
      <c r="B148">
        <v>2014</v>
      </c>
      <c r="C148" t="s">
        <v>27</v>
      </c>
      <c r="D148" t="s">
        <v>36</v>
      </c>
      <c r="E148" t="s">
        <v>37</v>
      </c>
      <c r="F148">
        <v>472</v>
      </c>
      <c r="G148">
        <v>4553</v>
      </c>
      <c r="H148">
        <v>629</v>
      </c>
      <c r="I148">
        <v>12.31</v>
      </c>
      <c r="J148">
        <v>6</v>
      </c>
      <c r="K148" t="s">
        <v>19</v>
      </c>
      <c r="L148" t="s">
        <v>24</v>
      </c>
      <c r="M148">
        <v>88</v>
      </c>
      <c r="N148" t="s">
        <v>20</v>
      </c>
      <c r="O148">
        <v>2989111</v>
      </c>
    </row>
    <row r="149" spans="1:15">
      <c r="A149" t="s">
        <v>194</v>
      </c>
      <c r="B149">
        <v>2022</v>
      </c>
      <c r="C149" t="s">
        <v>35</v>
      </c>
      <c r="D149" t="s">
        <v>43</v>
      </c>
      <c r="E149" t="s">
        <v>18</v>
      </c>
      <c r="F149">
        <v>430</v>
      </c>
      <c r="G149">
        <v>1969</v>
      </c>
      <c r="H149">
        <v>966</v>
      </c>
      <c r="I149">
        <v>13.48</v>
      </c>
      <c r="J149">
        <v>2</v>
      </c>
      <c r="K149" t="s">
        <v>19</v>
      </c>
      <c r="L149" t="s">
        <v>19</v>
      </c>
      <c r="M149">
        <v>38</v>
      </c>
      <c r="N149" t="s">
        <v>49</v>
      </c>
      <c r="O149">
        <v>4993892</v>
      </c>
    </row>
    <row r="150" spans="1:15">
      <c r="A150" t="s">
        <v>195</v>
      </c>
      <c r="B150">
        <v>2020</v>
      </c>
      <c r="C150" t="s">
        <v>35</v>
      </c>
      <c r="D150" t="s">
        <v>46</v>
      </c>
      <c r="E150" t="s">
        <v>18</v>
      </c>
      <c r="F150">
        <v>430</v>
      </c>
      <c r="G150">
        <v>1540</v>
      </c>
      <c r="H150">
        <v>904</v>
      </c>
      <c r="I150">
        <v>19.059999999999999</v>
      </c>
      <c r="J150">
        <v>4</v>
      </c>
      <c r="K150" t="s">
        <v>24</v>
      </c>
      <c r="L150" t="s">
        <v>19</v>
      </c>
      <c r="M150">
        <v>47</v>
      </c>
      <c r="N150" t="s">
        <v>25</v>
      </c>
      <c r="O150">
        <v>3876927</v>
      </c>
    </row>
    <row r="151" spans="1:15">
      <c r="A151" t="s">
        <v>196</v>
      </c>
      <c r="B151">
        <v>2004</v>
      </c>
      <c r="C151" t="s">
        <v>31</v>
      </c>
      <c r="D151" t="s">
        <v>46</v>
      </c>
      <c r="E151" t="s">
        <v>28</v>
      </c>
      <c r="F151">
        <v>57</v>
      </c>
      <c r="G151">
        <v>1254</v>
      </c>
      <c r="H151">
        <v>987</v>
      </c>
      <c r="I151">
        <v>48.06</v>
      </c>
      <c r="J151">
        <v>8</v>
      </c>
      <c r="K151" t="s">
        <v>24</v>
      </c>
      <c r="L151" t="s">
        <v>19</v>
      </c>
      <c r="M151">
        <v>43</v>
      </c>
      <c r="N151" t="s">
        <v>25</v>
      </c>
      <c r="O151">
        <v>2729834</v>
      </c>
    </row>
    <row r="152" spans="1:15">
      <c r="A152" t="s">
        <v>197</v>
      </c>
      <c r="B152">
        <v>2003</v>
      </c>
      <c r="C152" t="s">
        <v>35</v>
      </c>
      <c r="D152" t="s">
        <v>102</v>
      </c>
      <c r="E152" t="s">
        <v>37</v>
      </c>
      <c r="F152">
        <v>445</v>
      </c>
      <c r="G152">
        <v>4501</v>
      </c>
      <c r="H152">
        <v>613</v>
      </c>
      <c r="I152">
        <v>23.86</v>
      </c>
      <c r="J152">
        <v>2</v>
      </c>
      <c r="K152" t="s">
        <v>24</v>
      </c>
      <c r="L152" t="s">
        <v>24</v>
      </c>
      <c r="M152">
        <v>23</v>
      </c>
      <c r="N152" t="s">
        <v>20</v>
      </c>
      <c r="O152">
        <v>1851386</v>
      </c>
    </row>
    <row r="153" spans="1:15">
      <c r="A153" t="s">
        <v>198</v>
      </c>
      <c r="B153">
        <v>2020</v>
      </c>
      <c r="C153" t="s">
        <v>31</v>
      </c>
      <c r="D153" t="s">
        <v>36</v>
      </c>
      <c r="E153" t="s">
        <v>18</v>
      </c>
      <c r="F153">
        <v>406</v>
      </c>
      <c r="G153">
        <v>2164</v>
      </c>
      <c r="H153">
        <v>527</v>
      </c>
      <c r="I153">
        <v>10.119999999999999</v>
      </c>
      <c r="J153">
        <v>4</v>
      </c>
      <c r="K153" t="s">
        <v>24</v>
      </c>
      <c r="L153" t="s">
        <v>24</v>
      </c>
      <c r="M153">
        <v>12</v>
      </c>
      <c r="N153" t="s">
        <v>20</v>
      </c>
      <c r="O153">
        <v>2740579</v>
      </c>
    </row>
    <row r="154" spans="1:15">
      <c r="A154" t="s">
        <v>199</v>
      </c>
      <c r="B154">
        <v>2002</v>
      </c>
      <c r="C154" t="s">
        <v>53</v>
      </c>
      <c r="D154" t="s">
        <v>17</v>
      </c>
      <c r="E154" t="s">
        <v>40</v>
      </c>
      <c r="F154">
        <v>473</v>
      </c>
      <c r="G154">
        <v>3409</v>
      </c>
      <c r="H154">
        <v>743</v>
      </c>
      <c r="I154">
        <v>16.28</v>
      </c>
      <c r="J154">
        <v>8</v>
      </c>
      <c r="K154" t="s">
        <v>24</v>
      </c>
      <c r="L154" t="s">
        <v>24</v>
      </c>
      <c r="M154">
        <v>27</v>
      </c>
      <c r="N154" t="s">
        <v>25</v>
      </c>
      <c r="O154">
        <v>3089571</v>
      </c>
    </row>
    <row r="155" spans="1:15">
      <c r="A155" t="s">
        <v>200</v>
      </c>
      <c r="B155">
        <v>2020</v>
      </c>
      <c r="C155" t="s">
        <v>59</v>
      </c>
      <c r="D155" t="s">
        <v>48</v>
      </c>
      <c r="E155" t="s">
        <v>37</v>
      </c>
      <c r="F155">
        <v>350</v>
      </c>
      <c r="G155">
        <v>3486</v>
      </c>
      <c r="H155">
        <v>943</v>
      </c>
      <c r="I155">
        <v>30.96</v>
      </c>
      <c r="J155">
        <v>6</v>
      </c>
      <c r="K155" t="s">
        <v>19</v>
      </c>
      <c r="L155" t="s">
        <v>19</v>
      </c>
      <c r="M155">
        <v>73</v>
      </c>
      <c r="N155" t="s">
        <v>25</v>
      </c>
      <c r="O155">
        <v>3304564</v>
      </c>
    </row>
    <row r="156" spans="1:15">
      <c r="A156" t="s">
        <v>201</v>
      </c>
      <c r="B156">
        <v>2012</v>
      </c>
      <c r="C156" t="s">
        <v>53</v>
      </c>
      <c r="D156" t="s">
        <v>51</v>
      </c>
      <c r="E156" t="s">
        <v>18</v>
      </c>
      <c r="F156">
        <v>163</v>
      </c>
      <c r="G156">
        <v>2202</v>
      </c>
      <c r="H156">
        <v>198</v>
      </c>
      <c r="I156">
        <v>27.72</v>
      </c>
      <c r="J156">
        <v>7</v>
      </c>
      <c r="K156" t="s">
        <v>24</v>
      </c>
      <c r="L156" t="s">
        <v>24</v>
      </c>
      <c r="M156">
        <v>50</v>
      </c>
      <c r="N156" t="s">
        <v>25</v>
      </c>
      <c r="O156">
        <v>2624542</v>
      </c>
    </row>
    <row r="157" spans="1:15">
      <c r="A157" t="s">
        <v>202</v>
      </c>
      <c r="B157">
        <v>2007</v>
      </c>
      <c r="C157" t="s">
        <v>53</v>
      </c>
      <c r="D157" t="s">
        <v>46</v>
      </c>
      <c r="E157" t="s">
        <v>18</v>
      </c>
      <c r="F157">
        <v>126</v>
      </c>
      <c r="G157">
        <v>44</v>
      </c>
      <c r="H157">
        <v>565</v>
      </c>
      <c r="I157">
        <v>28.02</v>
      </c>
      <c r="J157">
        <v>3</v>
      </c>
      <c r="K157" t="s">
        <v>19</v>
      </c>
      <c r="L157" t="s">
        <v>24</v>
      </c>
      <c r="M157">
        <v>49</v>
      </c>
      <c r="N157" t="s">
        <v>33</v>
      </c>
      <c r="O157">
        <v>2370350</v>
      </c>
    </row>
    <row r="158" spans="1:15">
      <c r="A158" t="s">
        <v>203</v>
      </c>
      <c r="B158">
        <v>2005</v>
      </c>
      <c r="C158" t="s">
        <v>53</v>
      </c>
      <c r="D158" t="s">
        <v>32</v>
      </c>
      <c r="E158" t="s">
        <v>40</v>
      </c>
      <c r="F158">
        <v>299</v>
      </c>
      <c r="G158">
        <v>4027</v>
      </c>
      <c r="H158">
        <v>587</v>
      </c>
      <c r="I158">
        <v>16.37</v>
      </c>
      <c r="J158">
        <v>2</v>
      </c>
      <c r="K158" t="s">
        <v>19</v>
      </c>
      <c r="L158" t="s">
        <v>19</v>
      </c>
      <c r="M158">
        <v>68</v>
      </c>
      <c r="N158" t="s">
        <v>49</v>
      </c>
      <c r="O158">
        <v>194605</v>
      </c>
    </row>
    <row r="159" spans="1:15">
      <c r="A159" t="s">
        <v>204</v>
      </c>
      <c r="B159">
        <v>2008</v>
      </c>
      <c r="C159" t="s">
        <v>35</v>
      </c>
      <c r="D159" t="s">
        <v>39</v>
      </c>
      <c r="E159" t="s">
        <v>37</v>
      </c>
      <c r="F159">
        <v>494</v>
      </c>
      <c r="G159">
        <v>3383</v>
      </c>
      <c r="H159">
        <v>691</v>
      </c>
      <c r="I159">
        <v>43.44</v>
      </c>
      <c r="J159">
        <v>5</v>
      </c>
      <c r="K159" t="s">
        <v>24</v>
      </c>
      <c r="L159" t="s">
        <v>19</v>
      </c>
      <c r="M159">
        <v>88</v>
      </c>
      <c r="N159" t="s">
        <v>20</v>
      </c>
      <c r="O159">
        <v>470209</v>
      </c>
    </row>
    <row r="160" spans="1:15">
      <c r="A160" t="s">
        <v>205</v>
      </c>
      <c r="B160">
        <v>2000</v>
      </c>
      <c r="C160" t="s">
        <v>16</v>
      </c>
      <c r="D160" t="s">
        <v>102</v>
      </c>
      <c r="E160" t="s">
        <v>23</v>
      </c>
      <c r="F160">
        <v>240</v>
      </c>
      <c r="G160">
        <v>908</v>
      </c>
      <c r="H160">
        <v>263</v>
      </c>
      <c r="I160">
        <v>40</v>
      </c>
      <c r="J160">
        <v>7</v>
      </c>
      <c r="K160" t="s">
        <v>24</v>
      </c>
      <c r="L160" t="s">
        <v>19</v>
      </c>
      <c r="M160">
        <v>70</v>
      </c>
      <c r="N160" t="s">
        <v>20</v>
      </c>
      <c r="O160">
        <v>4410115</v>
      </c>
    </row>
    <row r="161" spans="1:15">
      <c r="A161" t="s">
        <v>206</v>
      </c>
      <c r="B161">
        <v>2019</v>
      </c>
      <c r="C161" t="s">
        <v>27</v>
      </c>
      <c r="D161" t="s">
        <v>17</v>
      </c>
      <c r="E161" t="s">
        <v>37</v>
      </c>
      <c r="F161">
        <v>128</v>
      </c>
      <c r="G161">
        <v>3354</v>
      </c>
      <c r="H161">
        <v>738</v>
      </c>
      <c r="I161">
        <v>2.4700000000000002</v>
      </c>
      <c r="J161">
        <v>3</v>
      </c>
      <c r="K161" t="s">
        <v>19</v>
      </c>
      <c r="L161" t="s">
        <v>19</v>
      </c>
      <c r="M161">
        <v>59</v>
      </c>
      <c r="N161" t="s">
        <v>29</v>
      </c>
      <c r="O161">
        <v>546336</v>
      </c>
    </row>
    <row r="162" spans="1:15">
      <c r="A162" t="s">
        <v>207</v>
      </c>
      <c r="B162">
        <v>2004</v>
      </c>
      <c r="C162" t="s">
        <v>31</v>
      </c>
      <c r="D162" t="s">
        <v>39</v>
      </c>
      <c r="E162" t="s">
        <v>40</v>
      </c>
      <c r="F162">
        <v>46</v>
      </c>
      <c r="G162">
        <v>2988</v>
      </c>
      <c r="H162">
        <v>73</v>
      </c>
      <c r="I162">
        <v>15.77</v>
      </c>
      <c r="J162">
        <v>1</v>
      </c>
      <c r="K162" t="s">
        <v>19</v>
      </c>
      <c r="L162" t="s">
        <v>24</v>
      </c>
      <c r="M162">
        <v>19</v>
      </c>
      <c r="N162" t="s">
        <v>49</v>
      </c>
      <c r="O162">
        <v>602195</v>
      </c>
    </row>
    <row r="163" spans="1:15">
      <c r="A163" t="s">
        <v>208</v>
      </c>
      <c r="B163">
        <v>2006</v>
      </c>
      <c r="C163" t="s">
        <v>35</v>
      </c>
      <c r="D163" t="s">
        <v>39</v>
      </c>
      <c r="E163" t="s">
        <v>18</v>
      </c>
      <c r="F163">
        <v>229</v>
      </c>
      <c r="G163">
        <v>2598</v>
      </c>
      <c r="H163">
        <v>647</v>
      </c>
      <c r="I163">
        <v>49.47</v>
      </c>
      <c r="J163">
        <v>8</v>
      </c>
      <c r="K163" t="s">
        <v>19</v>
      </c>
      <c r="L163" t="s">
        <v>24</v>
      </c>
      <c r="M163">
        <v>41</v>
      </c>
      <c r="N163" t="s">
        <v>25</v>
      </c>
      <c r="O163">
        <v>3704873</v>
      </c>
    </row>
    <row r="164" spans="1:15">
      <c r="A164" t="s">
        <v>209</v>
      </c>
      <c r="B164">
        <v>2021</v>
      </c>
      <c r="C164" t="s">
        <v>45</v>
      </c>
      <c r="D164" t="s">
        <v>32</v>
      </c>
      <c r="E164" t="s">
        <v>37</v>
      </c>
      <c r="F164">
        <v>357</v>
      </c>
      <c r="G164">
        <v>2815</v>
      </c>
      <c r="H164">
        <v>21</v>
      </c>
      <c r="I164">
        <v>4.1399999999999997</v>
      </c>
      <c r="J164">
        <v>6</v>
      </c>
      <c r="K164" t="s">
        <v>19</v>
      </c>
      <c r="L164" t="s">
        <v>24</v>
      </c>
      <c r="M164">
        <v>49</v>
      </c>
      <c r="N164" t="s">
        <v>25</v>
      </c>
      <c r="O164">
        <v>1108822</v>
      </c>
    </row>
    <row r="165" spans="1:15">
      <c r="A165" t="s">
        <v>210</v>
      </c>
      <c r="B165">
        <v>2001</v>
      </c>
      <c r="C165" t="s">
        <v>59</v>
      </c>
      <c r="D165" t="s">
        <v>17</v>
      </c>
      <c r="E165" t="s">
        <v>18</v>
      </c>
      <c r="F165">
        <v>215</v>
      </c>
      <c r="G165">
        <v>4592</v>
      </c>
      <c r="H165">
        <v>686</v>
      </c>
      <c r="I165">
        <v>14.79</v>
      </c>
      <c r="J165">
        <v>7</v>
      </c>
      <c r="K165" t="s">
        <v>19</v>
      </c>
      <c r="L165" t="s">
        <v>24</v>
      </c>
      <c r="M165">
        <v>12</v>
      </c>
      <c r="N165" t="s">
        <v>20</v>
      </c>
      <c r="O165">
        <v>3402996</v>
      </c>
    </row>
    <row r="166" spans="1:15">
      <c r="A166" t="s">
        <v>211</v>
      </c>
      <c r="B166">
        <v>2006</v>
      </c>
      <c r="C166" t="s">
        <v>22</v>
      </c>
      <c r="D166" t="s">
        <v>46</v>
      </c>
      <c r="E166" t="s">
        <v>40</v>
      </c>
      <c r="F166">
        <v>244</v>
      </c>
      <c r="G166">
        <v>4436</v>
      </c>
      <c r="H166">
        <v>773</v>
      </c>
      <c r="I166">
        <v>31.59</v>
      </c>
      <c r="J166">
        <v>3</v>
      </c>
      <c r="K166" t="s">
        <v>19</v>
      </c>
      <c r="L166" t="s">
        <v>19</v>
      </c>
      <c r="M166">
        <v>36</v>
      </c>
      <c r="N166" t="s">
        <v>49</v>
      </c>
      <c r="O166">
        <v>1658058</v>
      </c>
    </row>
    <row r="167" spans="1:15">
      <c r="A167" t="s">
        <v>212</v>
      </c>
      <c r="B167">
        <v>2002</v>
      </c>
      <c r="C167" t="s">
        <v>16</v>
      </c>
      <c r="D167" t="s">
        <v>51</v>
      </c>
      <c r="E167" t="s">
        <v>40</v>
      </c>
      <c r="F167">
        <v>140</v>
      </c>
      <c r="G167">
        <v>3247</v>
      </c>
      <c r="H167">
        <v>477</v>
      </c>
      <c r="I167">
        <v>42.06</v>
      </c>
      <c r="J167">
        <v>1</v>
      </c>
      <c r="K167" t="s">
        <v>19</v>
      </c>
      <c r="L167" t="s">
        <v>24</v>
      </c>
      <c r="M167">
        <v>46</v>
      </c>
      <c r="N167" t="s">
        <v>25</v>
      </c>
      <c r="O167">
        <v>4628086</v>
      </c>
    </row>
    <row r="168" spans="1:15">
      <c r="A168" t="s">
        <v>213</v>
      </c>
      <c r="B168">
        <v>2016</v>
      </c>
      <c r="C168" t="s">
        <v>45</v>
      </c>
      <c r="D168" t="s">
        <v>46</v>
      </c>
      <c r="E168" t="s">
        <v>37</v>
      </c>
      <c r="F168">
        <v>180</v>
      </c>
      <c r="G168">
        <v>4978</v>
      </c>
      <c r="H168">
        <v>847</v>
      </c>
      <c r="I168">
        <v>17.88</v>
      </c>
      <c r="J168">
        <v>2</v>
      </c>
      <c r="K168" t="s">
        <v>19</v>
      </c>
      <c r="L168" t="s">
        <v>19</v>
      </c>
      <c r="M168">
        <v>75</v>
      </c>
      <c r="N168" t="s">
        <v>49</v>
      </c>
      <c r="O168">
        <v>1895607</v>
      </c>
    </row>
    <row r="169" spans="1:15">
      <c r="A169" t="s">
        <v>214</v>
      </c>
      <c r="B169">
        <v>2013</v>
      </c>
      <c r="C169" t="s">
        <v>31</v>
      </c>
      <c r="D169" t="s">
        <v>43</v>
      </c>
      <c r="E169" t="s">
        <v>37</v>
      </c>
      <c r="F169">
        <v>372</v>
      </c>
      <c r="G169">
        <v>1562</v>
      </c>
      <c r="H169">
        <v>224</v>
      </c>
      <c r="I169">
        <v>20.239999999999998</v>
      </c>
      <c r="J169">
        <v>6</v>
      </c>
      <c r="K169" t="s">
        <v>19</v>
      </c>
      <c r="L169" t="s">
        <v>24</v>
      </c>
      <c r="M169">
        <v>95</v>
      </c>
      <c r="N169" t="s">
        <v>33</v>
      </c>
      <c r="O169">
        <v>94813</v>
      </c>
    </row>
    <row r="170" spans="1:15">
      <c r="A170" t="s">
        <v>215</v>
      </c>
      <c r="B170">
        <v>2011</v>
      </c>
      <c r="C170" t="s">
        <v>27</v>
      </c>
      <c r="D170" t="s">
        <v>102</v>
      </c>
      <c r="E170" t="s">
        <v>37</v>
      </c>
      <c r="F170">
        <v>394</v>
      </c>
      <c r="G170">
        <v>402</v>
      </c>
      <c r="H170">
        <v>755</v>
      </c>
      <c r="I170">
        <v>10.14</v>
      </c>
      <c r="J170">
        <v>2</v>
      </c>
      <c r="K170" t="s">
        <v>19</v>
      </c>
      <c r="L170" t="s">
        <v>24</v>
      </c>
      <c r="M170">
        <v>53</v>
      </c>
      <c r="N170" t="s">
        <v>33</v>
      </c>
      <c r="O170">
        <v>3451715</v>
      </c>
    </row>
    <row r="171" spans="1:15">
      <c r="A171" t="s">
        <v>216</v>
      </c>
      <c r="B171">
        <v>2007</v>
      </c>
      <c r="C171" t="s">
        <v>31</v>
      </c>
      <c r="D171" t="s">
        <v>95</v>
      </c>
      <c r="E171" t="s">
        <v>37</v>
      </c>
      <c r="F171">
        <v>54</v>
      </c>
      <c r="G171">
        <v>1121</v>
      </c>
      <c r="H171">
        <v>32</v>
      </c>
      <c r="I171">
        <v>37.74</v>
      </c>
      <c r="J171">
        <v>1</v>
      </c>
      <c r="K171" t="s">
        <v>19</v>
      </c>
      <c r="L171" t="s">
        <v>19</v>
      </c>
      <c r="M171">
        <v>95</v>
      </c>
      <c r="N171" t="s">
        <v>33</v>
      </c>
      <c r="O171">
        <v>3333244</v>
      </c>
    </row>
    <row r="172" spans="1:15">
      <c r="A172" t="s">
        <v>217</v>
      </c>
      <c r="B172">
        <v>2022</v>
      </c>
      <c r="C172" t="s">
        <v>16</v>
      </c>
      <c r="D172" t="s">
        <v>17</v>
      </c>
      <c r="E172" t="s">
        <v>18</v>
      </c>
      <c r="F172">
        <v>317</v>
      </c>
      <c r="G172">
        <v>2579</v>
      </c>
      <c r="H172">
        <v>419</v>
      </c>
      <c r="I172">
        <v>46.34</v>
      </c>
      <c r="J172">
        <v>1</v>
      </c>
      <c r="K172" t="s">
        <v>24</v>
      </c>
      <c r="L172" t="s">
        <v>24</v>
      </c>
      <c r="M172">
        <v>87</v>
      </c>
      <c r="N172" t="s">
        <v>33</v>
      </c>
      <c r="O172">
        <v>1432138</v>
      </c>
    </row>
    <row r="173" spans="1:15">
      <c r="A173" t="s">
        <v>218</v>
      </c>
      <c r="B173">
        <v>2004</v>
      </c>
      <c r="C173" t="s">
        <v>53</v>
      </c>
      <c r="D173" t="s">
        <v>48</v>
      </c>
      <c r="E173" t="s">
        <v>40</v>
      </c>
      <c r="F173">
        <v>294</v>
      </c>
      <c r="G173">
        <v>4201</v>
      </c>
      <c r="H173">
        <v>694</v>
      </c>
      <c r="I173">
        <v>6.06</v>
      </c>
      <c r="J173">
        <v>8</v>
      </c>
      <c r="K173" t="s">
        <v>24</v>
      </c>
      <c r="L173" t="s">
        <v>24</v>
      </c>
      <c r="M173">
        <v>38</v>
      </c>
      <c r="N173" t="s">
        <v>49</v>
      </c>
      <c r="O173">
        <v>981890</v>
      </c>
    </row>
    <row r="174" spans="1:15">
      <c r="A174" t="s">
        <v>219</v>
      </c>
      <c r="B174">
        <v>2016</v>
      </c>
      <c r="C174" t="s">
        <v>42</v>
      </c>
      <c r="D174" t="s">
        <v>36</v>
      </c>
      <c r="E174" t="s">
        <v>23</v>
      </c>
      <c r="F174">
        <v>347</v>
      </c>
      <c r="G174">
        <v>826</v>
      </c>
      <c r="H174">
        <v>829</v>
      </c>
      <c r="I174">
        <v>0.2</v>
      </c>
      <c r="J174">
        <v>7</v>
      </c>
      <c r="K174" t="s">
        <v>19</v>
      </c>
      <c r="L174" t="s">
        <v>24</v>
      </c>
      <c r="M174">
        <v>27</v>
      </c>
      <c r="N174" t="s">
        <v>33</v>
      </c>
      <c r="O174">
        <v>1353910</v>
      </c>
    </row>
    <row r="175" spans="1:15">
      <c r="A175" t="s">
        <v>220</v>
      </c>
      <c r="B175">
        <v>2011</v>
      </c>
      <c r="C175" t="s">
        <v>53</v>
      </c>
      <c r="D175" t="s">
        <v>17</v>
      </c>
      <c r="E175" t="s">
        <v>23</v>
      </c>
      <c r="F175">
        <v>393</v>
      </c>
      <c r="G175">
        <v>4833</v>
      </c>
      <c r="H175">
        <v>678</v>
      </c>
      <c r="I175">
        <v>36.18</v>
      </c>
      <c r="J175">
        <v>5</v>
      </c>
      <c r="K175" t="s">
        <v>24</v>
      </c>
      <c r="L175" t="s">
        <v>24</v>
      </c>
      <c r="M175">
        <v>64</v>
      </c>
      <c r="N175" t="s">
        <v>25</v>
      </c>
      <c r="O175">
        <v>2930602</v>
      </c>
    </row>
    <row r="176" spans="1:15">
      <c r="A176" t="s">
        <v>221</v>
      </c>
      <c r="B176">
        <v>2022</v>
      </c>
      <c r="C176" t="s">
        <v>16</v>
      </c>
      <c r="D176" t="s">
        <v>95</v>
      </c>
      <c r="E176" t="s">
        <v>28</v>
      </c>
      <c r="F176">
        <v>51</v>
      </c>
      <c r="G176">
        <v>4772</v>
      </c>
      <c r="H176">
        <v>87</v>
      </c>
      <c r="I176">
        <v>23.23</v>
      </c>
      <c r="J176">
        <v>2</v>
      </c>
      <c r="K176" t="s">
        <v>24</v>
      </c>
      <c r="L176" t="s">
        <v>19</v>
      </c>
      <c r="M176">
        <v>30</v>
      </c>
      <c r="N176" t="s">
        <v>29</v>
      </c>
      <c r="O176">
        <v>2385988</v>
      </c>
    </row>
    <row r="177" spans="1:15">
      <c r="A177" t="s">
        <v>222</v>
      </c>
      <c r="B177">
        <v>2010</v>
      </c>
      <c r="C177" t="s">
        <v>35</v>
      </c>
      <c r="D177" t="s">
        <v>46</v>
      </c>
      <c r="E177" t="s">
        <v>37</v>
      </c>
      <c r="F177">
        <v>23</v>
      </c>
      <c r="G177">
        <v>3615</v>
      </c>
      <c r="H177">
        <v>906</v>
      </c>
      <c r="I177">
        <v>20.88</v>
      </c>
      <c r="J177">
        <v>9</v>
      </c>
      <c r="K177" t="s">
        <v>24</v>
      </c>
      <c r="L177" t="s">
        <v>24</v>
      </c>
      <c r="M177">
        <v>38</v>
      </c>
      <c r="N177" t="s">
        <v>33</v>
      </c>
      <c r="O177">
        <v>3831104</v>
      </c>
    </row>
    <row r="178" spans="1:15">
      <c r="A178" t="s">
        <v>223</v>
      </c>
      <c r="B178">
        <v>2012</v>
      </c>
      <c r="C178" t="s">
        <v>22</v>
      </c>
      <c r="D178" t="s">
        <v>32</v>
      </c>
      <c r="E178" t="s">
        <v>40</v>
      </c>
      <c r="F178">
        <v>466</v>
      </c>
      <c r="G178">
        <v>1905</v>
      </c>
      <c r="H178">
        <v>230</v>
      </c>
      <c r="I178">
        <v>39.979999999999997</v>
      </c>
      <c r="J178">
        <v>9</v>
      </c>
      <c r="K178" t="s">
        <v>19</v>
      </c>
      <c r="L178" t="s">
        <v>24</v>
      </c>
      <c r="M178">
        <v>73</v>
      </c>
      <c r="N178" t="s">
        <v>25</v>
      </c>
      <c r="O178">
        <v>2311063</v>
      </c>
    </row>
    <row r="179" spans="1:15">
      <c r="A179" t="s">
        <v>224</v>
      </c>
      <c r="B179">
        <v>2022</v>
      </c>
      <c r="C179" t="s">
        <v>22</v>
      </c>
      <c r="D179" t="s">
        <v>17</v>
      </c>
      <c r="E179" t="s">
        <v>37</v>
      </c>
      <c r="F179">
        <v>237</v>
      </c>
      <c r="G179">
        <v>1337</v>
      </c>
      <c r="H179">
        <v>496</v>
      </c>
      <c r="I179">
        <v>42.06</v>
      </c>
      <c r="J179">
        <v>7</v>
      </c>
      <c r="K179" t="s">
        <v>19</v>
      </c>
      <c r="L179" t="s">
        <v>19</v>
      </c>
      <c r="M179">
        <v>34</v>
      </c>
      <c r="N179" t="s">
        <v>33</v>
      </c>
      <c r="O179">
        <v>3103221</v>
      </c>
    </row>
    <row r="180" spans="1:15">
      <c r="A180" t="s">
        <v>225</v>
      </c>
      <c r="B180">
        <v>2002</v>
      </c>
      <c r="C180" t="s">
        <v>73</v>
      </c>
      <c r="D180" t="s">
        <v>51</v>
      </c>
      <c r="E180" t="s">
        <v>37</v>
      </c>
      <c r="F180">
        <v>314</v>
      </c>
      <c r="G180">
        <v>1671</v>
      </c>
      <c r="H180">
        <v>452</v>
      </c>
      <c r="I180">
        <v>19.61</v>
      </c>
      <c r="J180">
        <v>2</v>
      </c>
      <c r="K180" t="s">
        <v>24</v>
      </c>
      <c r="L180" t="s">
        <v>24</v>
      </c>
      <c r="M180">
        <v>87</v>
      </c>
      <c r="N180" t="s">
        <v>20</v>
      </c>
      <c r="O180">
        <v>470469</v>
      </c>
    </row>
    <row r="181" spans="1:15">
      <c r="A181" t="s">
        <v>226</v>
      </c>
      <c r="B181">
        <v>2001</v>
      </c>
      <c r="C181" t="s">
        <v>16</v>
      </c>
      <c r="D181" t="s">
        <v>95</v>
      </c>
      <c r="E181" t="s">
        <v>37</v>
      </c>
      <c r="F181">
        <v>327</v>
      </c>
      <c r="G181">
        <v>3978</v>
      </c>
      <c r="H181">
        <v>652</v>
      </c>
      <c r="I181">
        <v>46.79</v>
      </c>
      <c r="J181">
        <v>1</v>
      </c>
      <c r="K181" t="s">
        <v>19</v>
      </c>
      <c r="L181" t="s">
        <v>24</v>
      </c>
      <c r="M181">
        <v>27</v>
      </c>
      <c r="N181" t="s">
        <v>29</v>
      </c>
      <c r="O181">
        <v>3571163</v>
      </c>
    </row>
    <row r="182" spans="1:15">
      <c r="A182" t="s">
        <v>227</v>
      </c>
      <c r="B182">
        <v>2009</v>
      </c>
      <c r="C182" t="s">
        <v>16</v>
      </c>
      <c r="D182" t="s">
        <v>36</v>
      </c>
      <c r="E182" t="s">
        <v>37</v>
      </c>
      <c r="F182">
        <v>96</v>
      </c>
      <c r="G182">
        <v>98</v>
      </c>
      <c r="H182">
        <v>628</v>
      </c>
      <c r="I182">
        <v>46.18</v>
      </c>
      <c r="J182">
        <v>9</v>
      </c>
      <c r="K182" t="s">
        <v>19</v>
      </c>
      <c r="L182" t="s">
        <v>19</v>
      </c>
      <c r="M182">
        <v>63</v>
      </c>
      <c r="N182" t="s">
        <v>25</v>
      </c>
      <c r="O182">
        <v>4639187</v>
      </c>
    </row>
    <row r="183" spans="1:15">
      <c r="A183" t="s">
        <v>228</v>
      </c>
      <c r="B183">
        <v>2008</v>
      </c>
      <c r="C183" t="s">
        <v>59</v>
      </c>
      <c r="D183" t="s">
        <v>17</v>
      </c>
      <c r="E183" t="s">
        <v>37</v>
      </c>
      <c r="F183">
        <v>28</v>
      </c>
      <c r="G183">
        <v>376</v>
      </c>
      <c r="H183">
        <v>448</v>
      </c>
      <c r="I183">
        <v>38.69</v>
      </c>
      <c r="J183">
        <v>8</v>
      </c>
      <c r="K183" t="s">
        <v>24</v>
      </c>
      <c r="L183" t="s">
        <v>24</v>
      </c>
      <c r="M183">
        <v>8</v>
      </c>
      <c r="N183" t="s">
        <v>33</v>
      </c>
      <c r="O183">
        <v>3676233</v>
      </c>
    </row>
    <row r="184" spans="1:15">
      <c r="A184" t="s">
        <v>229</v>
      </c>
      <c r="B184">
        <v>2022</v>
      </c>
      <c r="C184" t="s">
        <v>53</v>
      </c>
      <c r="D184" t="s">
        <v>36</v>
      </c>
      <c r="E184" t="s">
        <v>23</v>
      </c>
      <c r="F184">
        <v>59</v>
      </c>
      <c r="G184">
        <v>4022</v>
      </c>
      <c r="H184">
        <v>489</v>
      </c>
      <c r="I184">
        <v>33.49</v>
      </c>
      <c r="J184">
        <v>1</v>
      </c>
      <c r="K184" t="s">
        <v>24</v>
      </c>
      <c r="L184" t="s">
        <v>19</v>
      </c>
      <c r="M184">
        <v>14</v>
      </c>
      <c r="N184" t="s">
        <v>29</v>
      </c>
      <c r="O184">
        <v>27043</v>
      </c>
    </row>
    <row r="185" spans="1:15">
      <c r="A185" t="s">
        <v>230</v>
      </c>
      <c r="B185">
        <v>2011</v>
      </c>
      <c r="C185" t="s">
        <v>45</v>
      </c>
      <c r="D185" t="s">
        <v>102</v>
      </c>
      <c r="E185" t="s">
        <v>18</v>
      </c>
      <c r="F185">
        <v>161</v>
      </c>
      <c r="G185">
        <v>2672</v>
      </c>
      <c r="H185">
        <v>527</v>
      </c>
      <c r="I185">
        <v>16.899999999999999</v>
      </c>
      <c r="J185">
        <v>8</v>
      </c>
      <c r="K185" t="s">
        <v>19</v>
      </c>
      <c r="L185" t="s">
        <v>19</v>
      </c>
      <c r="M185">
        <v>95</v>
      </c>
      <c r="N185" t="s">
        <v>29</v>
      </c>
      <c r="O185">
        <v>1148582</v>
      </c>
    </row>
    <row r="186" spans="1:15">
      <c r="A186" t="s">
        <v>231</v>
      </c>
      <c r="B186">
        <v>2003</v>
      </c>
      <c r="C186" t="s">
        <v>31</v>
      </c>
      <c r="D186" t="s">
        <v>39</v>
      </c>
      <c r="E186" t="s">
        <v>40</v>
      </c>
      <c r="F186">
        <v>393</v>
      </c>
      <c r="G186">
        <v>3856</v>
      </c>
      <c r="H186">
        <v>893</v>
      </c>
      <c r="I186">
        <v>12.65</v>
      </c>
      <c r="J186">
        <v>6</v>
      </c>
      <c r="K186" t="s">
        <v>24</v>
      </c>
      <c r="L186" t="s">
        <v>24</v>
      </c>
      <c r="M186">
        <v>21</v>
      </c>
      <c r="N186" t="s">
        <v>29</v>
      </c>
      <c r="O186">
        <v>3385632</v>
      </c>
    </row>
    <row r="187" spans="1:15">
      <c r="A187" t="s">
        <v>232</v>
      </c>
      <c r="B187">
        <v>2015</v>
      </c>
      <c r="C187" t="s">
        <v>35</v>
      </c>
      <c r="D187" t="s">
        <v>43</v>
      </c>
      <c r="E187" t="s">
        <v>37</v>
      </c>
      <c r="F187">
        <v>415</v>
      </c>
      <c r="G187">
        <v>853</v>
      </c>
      <c r="H187">
        <v>660</v>
      </c>
      <c r="I187">
        <v>13.48</v>
      </c>
      <c r="J187">
        <v>4</v>
      </c>
      <c r="K187" t="s">
        <v>24</v>
      </c>
      <c r="L187" t="s">
        <v>19</v>
      </c>
      <c r="M187">
        <v>6</v>
      </c>
      <c r="N187" t="s">
        <v>20</v>
      </c>
      <c r="O187">
        <v>4387759</v>
      </c>
    </row>
    <row r="188" spans="1:15">
      <c r="A188" t="s">
        <v>233</v>
      </c>
      <c r="B188">
        <v>2014</v>
      </c>
      <c r="C188" t="s">
        <v>22</v>
      </c>
      <c r="D188" t="s">
        <v>17</v>
      </c>
      <c r="E188" t="s">
        <v>40</v>
      </c>
      <c r="F188">
        <v>405</v>
      </c>
      <c r="G188">
        <v>2393</v>
      </c>
      <c r="H188">
        <v>786</v>
      </c>
      <c r="I188">
        <v>5.43</v>
      </c>
      <c r="J188">
        <v>5</v>
      </c>
      <c r="K188" t="s">
        <v>19</v>
      </c>
      <c r="L188" t="s">
        <v>24</v>
      </c>
      <c r="M188">
        <v>90</v>
      </c>
      <c r="N188" t="s">
        <v>49</v>
      </c>
      <c r="O188">
        <v>2501763</v>
      </c>
    </row>
    <row r="189" spans="1:15">
      <c r="A189" t="s">
        <v>234</v>
      </c>
      <c r="B189">
        <v>2005</v>
      </c>
      <c r="C189" t="s">
        <v>35</v>
      </c>
      <c r="D189" t="s">
        <v>48</v>
      </c>
      <c r="E189" t="s">
        <v>28</v>
      </c>
      <c r="F189">
        <v>364</v>
      </c>
      <c r="G189">
        <v>4205</v>
      </c>
      <c r="H189">
        <v>741</v>
      </c>
      <c r="I189">
        <v>41.43</v>
      </c>
      <c r="J189">
        <v>7</v>
      </c>
      <c r="K189" t="s">
        <v>24</v>
      </c>
      <c r="L189" t="s">
        <v>19</v>
      </c>
      <c r="M189">
        <v>40</v>
      </c>
      <c r="N189" t="s">
        <v>20</v>
      </c>
      <c r="O189">
        <v>3349891</v>
      </c>
    </row>
    <row r="190" spans="1:15">
      <c r="A190" t="s">
        <v>235</v>
      </c>
      <c r="B190">
        <v>2017</v>
      </c>
      <c r="C190" t="s">
        <v>35</v>
      </c>
      <c r="D190" t="s">
        <v>95</v>
      </c>
      <c r="E190" t="s">
        <v>28</v>
      </c>
      <c r="F190">
        <v>175</v>
      </c>
      <c r="G190">
        <v>3220</v>
      </c>
      <c r="H190">
        <v>232</v>
      </c>
      <c r="I190">
        <v>10.84</v>
      </c>
      <c r="J190">
        <v>3</v>
      </c>
      <c r="K190" t="s">
        <v>24</v>
      </c>
      <c r="L190" t="s">
        <v>19</v>
      </c>
      <c r="M190">
        <v>58</v>
      </c>
      <c r="N190" t="s">
        <v>20</v>
      </c>
      <c r="O190">
        <v>588246</v>
      </c>
    </row>
    <row r="191" spans="1:15">
      <c r="A191" t="s">
        <v>236</v>
      </c>
      <c r="B191">
        <v>2011</v>
      </c>
      <c r="C191" t="s">
        <v>45</v>
      </c>
      <c r="D191" t="s">
        <v>43</v>
      </c>
      <c r="E191" t="s">
        <v>18</v>
      </c>
      <c r="F191">
        <v>414</v>
      </c>
      <c r="G191">
        <v>243</v>
      </c>
      <c r="H191">
        <v>451</v>
      </c>
      <c r="I191">
        <v>15.9</v>
      </c>
      <c r="J191">
        <v>6</v>
      </c>
      <c r="K191" t="s">
        <v>24</v>
      </c>
      <c r="L191" t="s">
        <v>19</v>
      </c>
      <c r="M191">
        <v>96</v>
      </c>
      <c r="N191" t="s">
        <v>49</v>
      </c>
      <c r="O191">
        <v>4904518</v>
      </c>
    </row>
    <row r="192" spans="1:15">
      <c r="A192" t="s">
        <v>237</v>
      </c>
      <c r="B192">
        <v>2008</v>
      </c>
      <c r="C192" t="s">
        <v>45</v>
      </c>
      <c r="D192" t="s">
        <v>95</v>
      </c>
      <c r="E192" t="s">
        <v>18</v>
      </c>
      <c r="F192">
        <v>379</v>
      </c>
      <c r="G192">
        <v>3557</v>
      </c>
      <c r="H192">
        <v>433</v>
      </c>
      <c r="I192">
        <v>35.380000000000003</v>
      </c>
      <c r="J192">
        <v>8</v>
      </c>
      <c r="K192" t="s">
        <v>24</v>
      </c>
      <c r="L192" t="s">
        <v>19</v>
      </c>
      <c r="M192">
        <v>30</v>
      </c>
      <c r="N192" t="s">
        <v>49</v>
      </c>
      <c r="O192">
        <v>4408950</v>
      </c>
    </row>
    <row r="193" spans="1:15">
      <c r="A193" t="s">
        <v>238</v>
      </c>
      <c r="B193">
        <v>2006</v>
      </c>
      <c r="C193" t="s">
        <v>53</v>
      </c>
      <c r="D193" t="s">
        <v>48</v>
      </c>
      <c r="E193" t="s">
        <v>40</v>
      </c>
      <c r="F193">
        <v>224</v>
      </c>
      <c r="G193">
        <v>2336</v>
      </c>
      <c r="H193">
        <v>295</v>
      </c>
      <c r="I193">
        <v>9.25</v>
      </c>
      <c r="J193">
        <v>9</v>
      </c>
      <c r="K193" t="s">
        <v>24</v>
      </c>
      <c r="L193" t="s">
        <v>19</v>
      </c>
      <c r="M193">
        <v>74</v>
      </c>
      <c r="N193" t="s">
        <v>25</v>
      </c>
      <c r="O193">
        <v>2787145</v>
      </c>
    </row>
    <row r="194" spans="1:15">
      <c r="A194" t="s">
        <v>239</v>
      </c>
      <c r="B194">
        <v>2015</v>
      </c>
      <c r="C194" t="s">
        <v>16</v>
      </c>
      <c r="D194" t="s">
        <v>43</v>
      </c>
      <c r="E194" t="s">
        <v>28</v>
      </c>
      <c r="F194">
        <v>70</v>
      </c>
      <c r="G194">
        <v>72</v>
      </c>
      <c r="H194">
        <v>25</v>
      </c>
      <c r="I194">
        <v>29.31</v>
      </c>
      <c r="J194">
        <v>2</v>
      </c>
      <c r="K194" t="s">
        <v>24</v>
      </c>
      <c r="L194" t="s">
        <v>24</v>
      </c>
      <c r="M194">
        <v>12</v>
      </c>
      <c r="N194" t="s">
        <v>33</v>
      </c>
      <c r="O194">
        <v>1092921</v>
      </c>
    </row>
    <row r="195" spans="1:15">
      <c r="A195" t="s">
        <v>240</v>
      </c>
      <c r="B195">
        <v>2014</v>
      </c>
      <c r="C195" t="s">
        <v>59</v>
      </c>
      <c r="D195" t="s">
        <v>32</v>
      </c>
      <c r="E195" t="s">
        <v>18</v>
      </c>
      <c r="F195">
        <v>287</v>
      </c>
      <c r="G195">
        <v>1412</v>
      </c>
      <c r="H195">
        <v>955</v>
      </c>
      <c r="I195">
        <v>12.45</v>
      </c>
      <c r="J195">
        <v>8</v>
      </c>
      <c r="K195" t="s">
        <v>19</v>
      </c>
      <c r="L195" t="s">
        <v>24</v>
      </c>
      <c r="M195">
        <v>64</v>
      </c>
      <c r="N195" t="s">
        <v>33</v>
      </c>
      <c r="O195">
        <v>2840093</v>
      </c>
    </row>
    <row r="196" spans="1:15">
      <c r="A196" t="s">
        <v>241</v>
      </c>
      <c r="B196">
        <v>2006</v>
      </c>
      <c r="C196" t="s">
        <v>59</v>
      </c>
      <c r="D196" t="s">
        <v>17</v>
      </c>
      <c r="E196" t="s">
        <v>40</v>
      </c>
      <c r="F196">
        <v>490</v>
      </c>
      <c r="G196">
        <v>980</v>
      </c>
      <c r="H196">
        <v>519</v>
      </c>
      <c r="I196">
        <v>30.82</v>
      </c>
      <c r="J196">
        <v>1</v>
      </c>
      <c r="K196" t="s">
        <v>24</v>
      </c>
      <c r="L196" t="s">
        <v>24</v>
      </c>
      <c r="M196">
        <v>16</v>
      </c>
      <c r="N196" t="s">
        <v>25</v>
      </c>
      <c r="O196">
        <v>4231540</v>
      </c>
    </row>
    <row r="197" spans="1:15">
      <c r="A197" t="s">
        <v>242</v>
      </c>
      <c r="B197">
        <v>2008</v>
      </c>
      <c r="C197" t="s">
        <v>16</v>
      </c>
      <c r="D197" t="s">
        <v>102</v>
      </c>
      <c r="E197" t="s">
        <v>40</v>
      </c>
      <c r="F197">
        <v>329</v>
      </c>
      <c r="G197">
        <v>2991</v>
      </c>
      <c r="H197">
        <v>496</v>
      </c>
      <c r="I197">
        <v>15.74</v>
      </c>
      <c r="J197">
        <v>2</v>
      </c>
      <c r="K197" t="s">
        <v>24</v>
      </c>
      <c r="L197" t="s">
        <v>24</v>
      </c>
      <c r="M197">
        <v>14</v>
      </c>
      <c r="N197" t="s">
        <v>20</v>
      </c>
      <c r="O197">
        <v>2164738</v>
      </c>
    </row>
    <row r="198" spans="1:15">
      <c r="A198" t="s">
        <v>243</v>
      </c>
      <c r="B198">
        <v>2016</v>
      </c>
      <c r="C198" t="s">
        <v>35</v>
      </c>
      <c r="D198" t="s">
        <v>102</v>
      </c>
      <c r="E198" t="s">
        <v>37</v>
      </c>
      <c r="F198">
        <v>280</v>
      </c>
      <c r="G198">
        <v>1001</v>
      </c>
      <c r="H198">
        <v>486</v>
      </c>
      <c r="I198">
        <v>45.14</v>
      </c>
      <c r="J198">
        <v>8</v>
      </c>
      <c r="K198" t="s">
        <v>24</v>
      </c>
      <c r="L198" t="s">
        <v>19</v>
      </c>
      <c r="M198">
        <v>67</v>
      </c>
      <c r="N198" t="s">
        <v>20</v>
      </c>
      <c r="O198">
        <v>4361226</v>
      </c>
    </row>
    <row r="199" spans="1:15">
      <c r="A199" t="s">
        <v>244</v>
      </c>
      <c r="B199">
        <v>2001</v>
      </c>
      <c r="C199" t="s">
        <v>59</v>
      </c>
      <c r="D199" t="s">
        <v>32</v>
      </c>
      <c r="E199" t="s">
        <v>23</v>
      </c>
      <c r="F199">
        <v>258</v>
      </c>
      <c r="G199">
        <v>2742</v>
      </c>
      <c r="H199">
        <v>431</v>
      </c>
      <c r="I199">
        <v>1.64</v>
      </c>
      <c r="J199">
        <v>2</v>
      </c>
      <c r="K199" t="s">
        <v>19</v>
      </c>
      <c r="L199" t="s">
        <v>19</v>
      </c>
      <c r="M199">
        <v>56</v>
      </c>
      <c r="N199" t="s">
        <v>29</v>
      </c>
      <c r="O199">
        <v>878466</v>
      </c>
    </row>
    <row r="200" spans="1:15">
      <c r="A200" t="s">
        <v>245</v>
      </c>
      <c r="B200">
        <v>2012</v>
      </c>
      <c r="C200" t="s">
        <v>27</v>
      </c>
      <c r="D200" t="s">
        <v>46</v>
      </c>
      <c r="E200" t="s">
        <v>28</v>
      </c>
      <c r="F200">
        <v>254</v>
      </c>
      <c r="G200">
        <v>891</v>
      </c>
      <c r="H200">
        <v>489</v>
      </c>
      <c r="I200">
        <v>14.39</v>
      </c>
      <c r="J200">
        <v>1</v>
      </c>
      <c r="K200" t="s">
        <v>24</v>
      </c>
      <c r="L200" t="s">
        <v>24</v>
      </c>
      <c r="M200">
        <v>74</v>
      </c>
      <c r="N200" t="s">
        <v>49</v>
      </c>
      <c r="O200">
        <v>4064842</v>
      </c>
    </row>
    <row r="201" spans="1:15">
      <c r="A201" t="s">
        <v>246</v>
      </c>
      <c r="B201">
        <v>2007</v>
      </c>
      <c r="C201" t="s">
        <v>27</v>
      </c>
      <c r="D201" t="s">
        <v>17</v>
      </c>
      <c r="E201" t="s">
        <v>28</v>
      </c>
      <c r="F201">
        <v>315</v>
      </c>
      <c r="G201">
        <v>2825</v>
      </c>
      <c r="H201">
        <v>364</v>
      </c>
      <c r="I201">
        <v>42.72</v>
      </c>
      <c r="J201">
        <v>4</v>
      </c>
      <c r="K201" t="s">
        <v>19</v>
      </c>
      <c r="L201" t="s">
        <v>19</v>
      </c>
      <c r="M201">
        <v>38</v>
      </c>
      <c r="N201" t="s">
        <v>25</v>
      </c>
      <c r="O201">
        <v>2601536</v>
      </c>
    </row>
    <row r="202" spans="1:15">
      <c r="A202" t="s">
        <v>247</v>
      </c>
      <c r="B202">
        <v>2018</v>
      </c>
      <c r="C202" t="s">
        <v>16</v>
      </c>
      <c r="D202" t="s">
        <v>17</v>
      </c>
      <c r="E202" t="s">
        <v>23</v>
      </c>
      <c r="F202">
        <v>237</v>
      </c>
      <c r="G202">
        <v>4074</v>
      </c>
      <c r="H202">
        <v>357</v>
      </c>
      <c r="I202">
        <v>17.399999999999999</v>
      </c>
      <c r="J202">
        <v>2</v>
      </c>
      <c r="K202" t="s">
        <v>24</v>
      </c>
      <c r="L202" t="s">
        <v>24</v>
      </c>
      <c r="M202">
        <v>43</v>
      </c>
      <c r="N202" t="s">
        <v>49</v>
      </c>
      <c r="O202">
        <v>4775254</v>
      </c>
    </row>
    <row r="203" spans="1:15">
      <c r="A203" t="s">
        <v>248</v>
      </c>
      <c r="B203">
        <v>2004</v>
      </c>
      <c r="C203" t="s">
        <v>16</v>
      </c>
      <c r="D203" t="s">
        <v>95</v>
      </c>
      <c r="E203" t="s">
        <v>28</v>
      </c>
      <c r="F203">
        <v>422</v>
      </c>
      <c r="G203">
        <v>4895</v>
      </c>
      <c r="H203">
        <v>639</v>
      </c>
      <c r="I203">
        <v>33.24</v>
      </c>
      <c r="J203">
        <v>9</v>
      </c>
      <c r="K203" t="s">
        <v>19</v>
      </c>
      <c r="L203" t="s">
        <v>24</v>
      </c>
      <c r="M203">
        <v>82</v>
      </c>
      <c r="N203" t="s">
        <v>33</v>
      </c>
      <c r="O203">
        <v>4688586</v>
      </c>
    </row>
    <row r="204" spans="1:15">
      <c r="A204" t="s">
        <v>249</v>
      </c>
      <c r="B204">
        <v>2005</v>
      </c>
      <c r="C204" t="s">
        <v>59</v>
      </c>
      <c r="D204" t="s">
        <v>48</v>
      </c>
      <c r="E204" t="s">
        <v>23</v>
      </c>
      <c r="F204">
        <v>213</v>
      </c>
      <c r="G204">
        <v>3424</v>
      </c>
      <c r="H204">
        <v>83</v>
      </c>
      <c r="I204">
        <v>4.2</v>
      </c>
      <c r="J204">
        <v>3</v>
      </c>
      <c r="K204" t="s">
        <v>19</v>
      </c>
      <c r="L204" t="s">
        <v>24</v>
      </c>
      <c r="M204">
        <v>78</v>
      </c>
      <c r="N204" t="s">
        <v>25</v>
      </c>
      <c r="O204">
        <v>4531946</v>
      </c>
    </row>
    <row r="205" spans="1:15">
      <c r="A205" t="s">
        <v>250</v>
      </c>
      <c r="B205">
        <v>2021</v>
      </c>
      <c r="C205" t="s">
        <v>73</v>
      </c>
      <c r="D205" t="s">
        <v>95</v>
      </c>
      <c r="E205" t="s">
        <v>18</v>
      </c>
      <c r="F205">
        <v>40</v>
      </c>
      <c r="G205">
        <v>592</v>
      </c>
      <c r="H205">
        <v>266</v>
      </c>
      <c r="I205">
        <v>20.47</v>
      </c>
      <c r="J205">
        <v>4</v>
      </c>
      <c r="K205" t="s">
        <v>24</v>
      </c>
      <c r="L205" t="s">
        <v>24</v>
      </c>
      <c r="M205">
        <v>68</v>
      </c>
      <c r="N205" t="s">
        <v>20</v>
      </c>
      <c r="O205">
        <v>1641003</v>
      </c>
    </row>
    <row r="206" spans="1:15">
      <c r="A206" t="s">
        <v>251</v>
      </c>
      <c r="B206">
        <v>2003</v>
      </c>
      <c r="C206" t="s">
        <v>59</v>
      </c>
      <c r="D206" t="s">
        <v>48</v>
      </c>
      <c r="E206" t="s">
        <v>28</v>
      </c>
      <c r="F206">
        <v>304</v>
      </c>
      <c r="G206">
        <v>3420</v>
      </c>
      <c r="H206">
        <v>176</v>
      </c>
      <c r="I206">
        <v>32.35</v>
      </c>
      <c r="J206">
        <v>3</v>
      </c>
      <c r="K206" t="s">
        <v>19</v>
      </c>
      <c r="L206" t="s">
        <v>24</v>
      </c>
      <c r="M206">
        <v>24</v>
      </c>
      <c r="N206" t="s">
        <v>20</v>
      </c>
      <c r="O206">
        <v>3326100</v>
      </c>
    </row>
    <row r="207" spans="1:15">
      <c r="A207" t="s">
        <v>252</v>
      </c>
      <c r="B207">
        <v>2012</v>
      </c>
      <c r="C207" t="s">
        <v>16</v>
      </c>
      <c r="D207" t="s">
        <v>32</v>
      </c>
      <c r="E207" t="s">
        <v>37</v>
      </c>
      <c r="F207">
        <v>9</v>
      </c>
      <c r="G207">
        <v>4765</v>
      </c>
      <c r="H207">
        <v>120</v>
      </c>
      <c r="I207">
        <v>27.32</v>
      </c>
      <c r="J207">
        <v>7</v>
      </c>
      <c r="K207" t="s">
        <v>19</v>
      </c>
      <c r="L207" t="s">
        <v>19</v>
      </c>
      <c r="M207">
        <v>67</v>
      </c>
      <c r="N207" t="s">
        <v>25</v>
      </c>
      <c r="O207">
        <v>4768652</v>
      </c>
    </row>
    <row r="208" spans="1:15">
      <c r="A208" t="s">
        <v>253</v>
      </c>
      <c r="B208">
        <v>2004</v>
      </c>
      <c r="C208" t="s">
        <v>35</v>
      </c>
      <c r="D208" t="s">
        <v>17</v>
      </c>
      <c r="E208" t="s">
        <v>37</v>
      </c>
      <c r="F208">
        <v>357</v>
      </c>
      <c r="G208">
        <v>2529</v>
      </c>
      <c r="H208">
        <v>992</v>
      </c>
      <c r="I208">
        <v>44.01</v>
      </c>
      <c r="J208">
        <v>6</v>
      </c>
      <c r="K208" t="s">
        <v>19</v>
      </c>
      <c r="L208" t="s">
        <v>19</v>
      </c>
      <c r="M208">
        <v>3</v>
      </c>
      <c r="N208" t="s">
        <v>29</v>
      </c>
      <c r="O208">
        <v>552552</v>
      </c>
    </row>
    <row r="209" spans="1:15">
      <c r="A209" t="s">
        <v>254</v>
      </c>
      <c r="B209">
        <v>2020</v>
      </c>
      <c r="C209" t="s">
        <v>22</v>
      </c>
      <c r="D209" t="s">
        <v>36</v>
      </c>
      <c r="E209" t="s">
        <v>23</v>
      </c>
      <c r="F209">
        <v>466</v>
      </c>
      <c r="G209">
        <v>4871</v>
      </c>
      <c r="H209">
        <v>486</v>
      </c>
      <c r="I209">
        <v>47.69</v>
      </c>
      <c r="J209">
        <v>7</v>
      </c>
      <c r="K209" t="s">
        <v>24</v>
      </c>
      <c r="L209" t="s">
        <v>24</v>
      </c>
      <c r="M209">
        <v>5</v>
      </c>
      <c r="N209" t="s">
        <v>49</v>
      </c>
      <c r="O209">
        <v>4926823</v>
      </c>
    </row>
    <row r="210" spans="1:15">
      <c r="A210" t="s">
        <v>255</v>
      </c>
      <c r="B210">
        <v>2018</v>
      </c>
      <c r="C210" t="s">
        <v>22</v>
      </c>
      <c r="D210" t="s">
        <v>51</v>
      </c>
      <c r="E210" t="s">
        <v>18</v>
      </c>
      <c r="F210">
        <v>130</v>
      </c>
      <c r="G210">
        <v>4142</v>
      </c>
      <c r="H210">
        <v>771</v>
      </c>
      <c r="I210">
        <v>32.71</v>
      </c>
      <c r="J210">
        <v>9</v>
      </c>
      <c r="K210" t="s">
        <v>19</v>
      </c>
      <c r="L210" t="s">
        <v>19</v>
      </c>
      <c r="M210">
        <v>54</v>
      </c>
      <c r="N210" t="s">
        <v>25</v>
      </c>
      <c r="O210">
        <v>2925577</v>
      </c>
    </row>
    <row r="211" spans="1:15">
      <c r="A211" t="s">
        <v>256</v>
      </c>
      <c r="B211">
        <v>2019</v>
      </c>
      <c r="C211" t="s">
        <v>27</v>
      </c>
      <c r="D211" t="s">
        <v>17</v>
      </c>
      <c r="E211" t="s">
        <v>28</v>
      </c>
      <c r="F211">
        <v>221</v>
      </c>
      <c r="G211">
        <v>3026</v>
      </c>
      <c r="H211">
        <v>956</v>
      </c>
      <c r="I211">
        <v>13.96</v>
      </c>
      <c r="J211">
        <v>4</v>
      </c>
      <c r="K211" t="s">
        <v>19</v>
      </c>
      <c r="L211" t="s">
        <v>19</v>
      </c>
      <c r="M211">
        <v>64</v>
      </c>
      <c r="N211" t="s">
        <v>33</v>
      </c>
      <c r="O211">
        <v>3105463</v>
      </c>
    </row>
    <row r="212" spans="1:15">
      <c r="A212" t="s">
        <v>257</v>
      </c>
      <c r="B212">
        <v>2007</v>
      </c>
      <c r="C212" t="s">
        <v>27</v>
      </c>
      <c r="D212" t="s">
        <v>39</v>
      </c>
      <c r="E212" t="s">
        <v>40</v>
      </c>
      <c r="F212">
        <v>411</v>
      </c>
      <c r="G212">
        <v>3513</v>
      </c>
      <c r="H212">
        <v>69</v>
      </c>
      <c r="I212">
        <v>17.84</v>
      </c>
      <c r="J212">
        <v>7</v>
      </c>
      <c r="K212" t="s">
        <v>24</v>
      </c>
      <c r="L212" t="s">
        <v>19</v>
      </c>
      <c r="M212">
        <v>55</v>
      </c>
      <c r="N212" t="s">
        <v>33</v>
      </c>
      <c r="O212">
        <v>642169</v>
      </c>
    </row>
    <row r="213" spans="1:15">
      <c r="A213" t="s">
        <v>258</v>
      </c>
      <c r="B213">
        <v>2017</v>
      </c>
      <c r="C213" t="s">
        <v>42</v>
      </c>
      <c r="D213" t="s">
        <v>32</v>
      </c>
      <c r="E213" t="s">
        <v>40</v>
      </c>
      <c r="F213">
        <v>5</v>
      </c>
      <c r="G213">
        <v>306</v>
      </c>
      <c r="H213">
        <v>318</v>
      </c>
      <c r="I213">
        <v>15.79</v>
      </c>
      <c r="J213">
        <v>8</v>
      </c>
      <c r="K213" t="s">
        <v>24</v>
      </c>
      <c r="L213" t="s">
        <v>24</v>
      </c>
      <c r="M213">
        <v>92</v>
      </c>
      <c r="N213" t="s">
        <v>33</v>
      </c>
      <c r="O213">
        <v>1462023</v>
      </c>
    </row>
    <row r="214" spans="1:15">
      <c r="A214" t="s">
        <v>259</v>
      </c>
      <c r="B214">
        <v>2006</v>
      </c>
      <c r="C214" t="s">
        <v>53</v>
      </c>
      <c r="D214" t="s">
        <v>46</v>
      </c>
      <c r="E214" t="s">
        <v>37</v>
      </c>
      <c r="F214">
        <v>473</v>
      </c>
      <c r="G214">
        <v>1537</v>
      </c>
      <c r="H214">
        <v>211</v>
      </c>
      <c r="I214">
        <v>2.15</v>
      </c>
      <c r="J214">
        <v>4</v>
      </c>
      <c r="K214" t="s">
        <v>24</v>
      </c>
      <c r="L214" t="s">
        <v>19</v>
      </c>
      <c r="M214">
        <v>97</v>
      </c>
      <c r="N214" t="s">
        <v>33</v>
      </c>
      <c r="O214">
        <v>234694</v>
      </c>
    </row>
    <row r="215" spans="1:15">
      <c r="A215" t="s">
        <v>260</v>
      </c>
      <c r="B215">
        <v>2007</v>
      </c>
      <c r="C215" t="s">
        <v>16</v>
      </c>
      <c r="D215" t="s">
        <v>36</v>
      </c>
      <c r="E215" t="s">
        <v>40</v>
      </c>
      <c r="F215">
        <v>353</v>
      </c>
      <c r="G215">
        <v>4650</v>
      </c>
      <c r="H215">
        <v>321</v>
      </c>
      <c r="I215">
        <v>18.059999999999999</v>
      </c>
      <c r="J215">
        <v>2</v>
      </c>
      <c r="K215" t="s">
        <v>19</v>
      </c>
      <c r="L215" t="s">
        <v>24</v>
      </c>
      <c r="M215">
        <v>3</v>
      </c>
      <c r="N215" t="s">
        <v>29</v>
      </c>
      <c r="O215">
        <v>804369</v>
      </c>
    </row>
    <row r="216" spans="1:15">
      <c r="A216" t="s">
        <v>261</v>
      </c>
      <c r="B216">
        <v>2004</v>
      </c>
      <c r="C216" t="s">
        <v>73</v>
      </c>
      <c r="D216" t="s">
        <v>95</v>
      </c>
      <c r="E216" t="s">
        <v>28</v>
      </c>
      <c r="F216">
        <v>372</v>
      </c>
      <c r="G216">
        <v>1170</v>
      </c>
      <c r="H216">
        <v>766</v>
      </c>
      <c r="I216">
        <v>42.38</v>
      </c>
      <c r="J216">
        <v>2</v>
      </c>
      <c r="K216" t="s">
        <v>19</v>
      </c>
      <c r="L216" t="s">
        <v>24</v>
      </c>
      <c r="M216">
        <v>69</v>
      </c>
      <c r="N216" t="s">
        <v>20</v>
      </c>
      <c r="O216">
        <v>3412966</v>
      </c>
    </row>
    <row r="217" spans="1:15">
      <c r="A217" t="s">
        <v>262</v>
      </c>
      <c r="B217">
        <v>2017</v>
      </c>
      <c r="C217" t="s">
        <v>53</v>
      </c>
      <c r="D217" t="s">
        <v>39</v>
      </c>
      <c r="E217" t="s">
        <v>40</v>
      </c>
      <c r="F217">
        <v>334</v>
      </c>
      <c r="G217">
        <v>1739</v>
      </c>
      <c r="H217">
        <v>995</v>
      </c>
      <c r="I217">
        <v>17.12</v>
      </c>
      <c r="J217">
        <v>1</v>
      </c>
      <c r="K217" t="s">
        <v>24</v>
      </c>
      <c r="L217" t="s">
        <v>19</v>
      </c>
      <c r="M217">
        <v>66</v>
      </c>
      <c r="N217" t="s">
        <v>20</v>
      </c>
      <c r="O217">
        <v>1268408</v>
      </c>
    </row>
    <row r="218" spans="1:15">
      <c r="A218" t="s">
        <v>263</v>
      </c>
      <c r="B218">
        <v>2002</v>
      </c>
      <c r="C218" t="s">
        <v>22</v>
      </c>
      <c r="D218" t="s">
        <v>43</v>
      </c>
      <c r="E218" t="s">
        <v>40</v>
      </c>
      <c r="F218">
        <v>322</v>
      </c>
      <c r="G218">
        <v>4526</v>
      </c>
      <c r="H218">
        <v>101</v>
      </c>
      <c r="I218">
        <v>38.92</v>
      </c>
      <c r="J218">
        <v>2</v>
      </c>
      <c r="K218" t="s">
        <v>19</v>
      </c>
      <c r="L218" t="s">
        <v>24</v>
      </c>
      <c r="M218">
        <v>79</v>
      </c>
      <c r="N218" t="s">
        <v>25</v>
      </c>
      <c r="O218">
        <v>3817132</v>
      </c>
    </row>
    <row r="219" spans="1:15">
      <c r="A219" t="s">
        <v>264</v>
      </c>
      <c r="B219">
        <v>2014</v>
      </c>
      <c r="C219" t="s">
        <v>45</v>
      </c>
      <c r="D219" t="s">
        <v>48</v>
      </c>
      <c r="E219" t="s">
        <v>18</v>
      </c>
      <c r="F219">
        <v>220</v>
      </c>
      <c r="G219">
        <v>450</v>
      </c>
      <c r="H219">
        <v>878</v>
      </c>
      <c r="I219">
        <v>49.72</v>
      </c>
      <c r="J219">
        <v>8</v>
      </c>
      <c r="K219" t="s">
        <v>24</v>
      </c>
      <c r="L219" t="s">
        <v>19</v>
      </c>
      <c r="M219">
        <v>20</v>
      </c>
      <c r="N219" t="s">
        <v>20</v>
      </c>
      <c r="O219">
        <v>3865055</v>
      </c>
    </row>
    <row r="220" spans="1:15">
      <c r="A220" t="s">
        <v>265</v>
      </c>
      <c r="B220">
        <v>2011</v>
      </c>
      <c r="C220" t="s">
        <v>27</v>
      </c>
      <c r="D220" t="s">
        <v>46</v>
      </c>
      <c r="E220" t="s">
        <v>37</v>
      </c>
      <c r="F220">
        <v>241</v>
      </c>
      <c r="G220">
        <v>2202</v>
      </c>
      <c r="H220">
        <v>574</v>
      </c>
      <c r="I220">
        <v>23.95</v>
      </c>
      <c r="J220">
        <v>7</v>
      </c>
      <c r="K220" t="s">
        <v>24</v>
      </c>
      <c r="L220" t="s">
        <v>24</v>
      </c>
      <c r="M220">
        <v>39</v>
      </c>
      <c r="N220" t="s">
        <v>20</v>
      </c>
      <c r="O220">
        <v>1325525</v>
      </c>
    </row>
    <row r="221" spans="1:15">
      <c r="A221" t="s">
        <v>266</v>
      </c>
      <c r="B221">
        <v>2020</v>
      </c>
      <c r="C221" t="s">
        <v>27</v>
      </c>
      <c r="D221" t="s">
        <v>51</v>
      </c>
      <c r="E221" t="s">
        <v>28</v>
      </c>
      <c r="F221">
        <v>152</v>
      </c>
      <c r="G221">
        <v>113</v>
      </c>
      <c r="H221">
        <v>123</v>
      </c>
      <c r="I221">
        <v>30.66</v>
      </c>
      <c r="J221">
        <v>4</v>
      </c>
      <c r="K221" t="s">
        <v>19</v>
      </c>
      <c r="L221" t="s">
        <v>24</v>
      </c>
      <c r="M221">
        <v>14</v>
      </c>
      <c r="N221" t="s">
        <v>49</v>
      </c>
      <c r="O221">
        <v>783339</v>
      </c>
    </row>
    <row r="222" spans="1:15">
      <c r="A222" t="s">
        <v>267</v>
      </c>
      <c r="B222">
        <v>2001</v>
      </c>
      <c r="C222" t="s">
        <v>22</v>
      </c>
      <c r="D222" t="s">
        <v>102</v>
      </c>
      <c r="E222" t="s">
        <v>28</v>
      </c>
      <c r="F222">
        <v>433</v>
      </c>
      <c r="G222">
        <v>1511</v>
      </c>
      <c r="H222">
        <v>403</v>
      </c>
      <c r="I222">
        <v>5.55</v>
      </c>
      <c r="J222">
        <v>9</v>
      </c>
      <c r="K222" t="s">
        <v>19</v>
      </c>
      <c r="L222" t="s">
        <v>24</v>
      </c>
      <c r="M222">
        <v>5</v>
      </c>
      <c r="N222" t="s">
        <v>25</v>
      </c>
      <c r="O222">
        <v>3543060</v>
      </c>
    </row>
    <row r="223" spans="1:15">
      <c r="A223" t="s">
        <v>268</v>
      </c>
      <c r="B223">
        <v>2002</v>
      </c>
      <c r="C223" t="s">
        <v>59</v>
      </c>
      <c r="D223" t="s">
        <v>46</v>
      </c>
      <c r="E223" t="s">
        <v>18</v>
      </c>
      <c r="F223">
        <v>12</v>
      </c>
      <c r="G223">
        <v>1730</v>
      </c>
      <c r="H223">
        <v>190</v>
      </c>
      <c r="I223">
        <v>16.84</v>
      </c>
      <c r="J223">
        <v>7</v>
      </c>
      <c r="K223" t="s">
        <v>19</v>
      </c>
      <c r="L223" t="s">
        <v>24</v>
      </c>
      <c r="M223">
        <v>84</v>
      </c>
      <c r="N223" t="s">
        <v>20</v>
      </c>
      <c r="O223">
        <v>804609</v>
      </c>
    </row>
    <row r="224" spans="1:15">
      <c r="A224" t="s">
        <v>269</v>
      </c>
      <c r="B224">
        <v>2001</v>
      </c>
      <c r="C224" t="s">
        <v>42</v>
      </c>
      <c r="D224" t="s">
        <v>46</v>
      </c>
      <c r="E224" t="s">
        <v>40</v>
      </c>
      <c r="F224">
        <v>214</v>
      </c>
      <c r="G224">
        <v>1996</v>
      </c>
      <c r="H224">
        <v>42</v>
      </c>
      <c r="I224">
        <v>44.05</v>
      </c>
      <c r="J224">
        <v>5</v>
      </c>
      <c r="K224" t="s">
        <v>24</v>
      </c>
      <c r="L224" t="s">
        <v>19</v>
      </c>
      <c r="M224">
        <v>6</v>
      </c>
      <c r="N224" t="s">
        <v>49</v>
      </c>
      <c r="O224">
        <v>3657487</v>
      </c>
    </row>
    <row r="225" spans="1:15">
      <c r="A225" t="s">
        <v>270</v>
      </c>
      <c r="B225">
        <v>2009</v>
      </c>
      <c r="C225" t="s">
        <v>42</v>
      </c>
      <c r="D225" t="s">
        <v>46</v>
      </c>
      <c r="E225" t="s">
        <v>18</v>
      </c>
      <c r="F225">
        <v>55</v>
      </c>
      <c r="G225">
        <v>2762</v>
      </c>
      <c r="H225">
        <v>687</v>
      </c>
      <c r="I225">
        <v>34.200000000000003</v>
      </c>
      <c r="J225">
        <v>2</v>
      </c>
      <c r="K225" t="s">
        <v>24</v>
      </c>
      <c r="L225" t="s">
        <v>19</v>
      </c>
      <c r="M225">
        <v>11</v>
      </c>
      <c r="N225" t="s">
        <v>25</v>
      </c>
      <c r="O225">
        <v>3677952</v>
      </c>
    </row>
    <row r="226" spans="1:15">
      <c r="A226" t="s">
        <v>271</v>
      </c>
      <c r="B226">
        <v>2015</v>
      </c>
      <c r="C226" t="s">
        <v>45</v>
      </c>
      <c r="D226" t="s">
        <v>95</v>
      </c>
      <c r="E226" t="s">
        <v>18</v>
      </c>
      <c r="F226">
        <v>182</v>
      </c>
      <c r="G226">
        <v>354</v>
      </c>
      <c r="H226">
        <v>153</v>
      </c>
      <c r="I226">
        <v>45.72</v>
      </c>
      <c r="J226">
        <v>1</v>
      </c>
      <c r="K226" t="s">
        <v>24</v>
      </c>
      <c r="L226" t="s">
        <v>19</v>
      </c>
      <c r="M226">
        <v>53</v>
      </c>
      <c r="N226" t="s">
        <v>25</v>
      </c>
      <c r="O226">
        <v>3815054</v>
      </c>
    </row>
    <row r="227" spans="1:15">
      <c r="A227" t="s">
        <v>272</v>
      </c>
      <c r="B227">
        <v>2018</v>
      </c>
      <c r="C227" t="s">
        <v>73</v>
      </c>
      <c r="D227" t="s">
        <v>43</v>
      </c>
      <c r="E227" t="s">
        <v>18</v>
      </c>
      <c r="F227">
        <v>437</v>
      </c>
      <c r="G227">
        <v>1156</v>
      </c>
      <c r="H227">
        <v>132</v>
      </c>
      <c r="I227">
        <v>46.79</v>
      </c>
      <c r="J227">
        <v>3</v>
      </c>
      <c r="K227" t="s">
        <v>24</v>
      </c>
      <c r="L227" t="s">
        <v>19</v>
      </c>
      <c r="M227">
        <v>83</v>
      </c>
      <c r="N227" t="s">
        <v>20</v>
      </c>
      <c r="O227">
        <v>3358956</v>
      </c>
    </row>
    <row r="228" spans="1:15">
      <c r="A228" t="s">
        <v>273</v>
      </c>
      <c r="B228">
        <v>2009</v>
      </c>
      <c r="C228" t="s">
        <v>31</v>
      </c>
      <c r="D228" t="s">
        <v>32</v>
      </c>
      <c r="E228" t="s">
        <v>28</v>
      </c>
      <c r="F228">
        <v>198</v>
      </c>
      <c r="G228">
        <v>1407</v>
      </c>
      <c r="H228">
        <v>821</v>
      </c>
      <c r="I228">
        <v>10.74</v>
      </c>
      <c r="J228">
        <v>9</v>
      </c>
      <c r="K228" t="s">
        <v>24</v>
      </c>
      <c r="L228" t="s">
        <v>24</v>
      </c>
      <c r="M228">
        <v>89</v>
      </c>
      <c r="N228" t="s">
        <v>49</v>
      </c>
      <c r="O228">
        <v>2150315</v>
      </c>
    </row>
    <row r="229" spans="1:15">
      <c r="A229" t="s">
        <v>274</v>
      </c>
      <c r="B229">
        <v>2015</v>
      </c>
      <c r="C229" t="s">
        <v>53</v>
      </c>
      <c r="D229" t="s">
        <v>17</v>
      </c>
      <c r="E229" t="s">
        <v>37</v>
      </c>
      <c r="F229">
        <v>87</v>
      </c>
      <c r="G229">
        <v>3108</v>
      </c>
      <c r="H229">
        <v>967</v>
      </c>
      <c r="I229">
        <v>43.66</v>
      </c>
      <c r="J229">
        <v>7</v>
      </c>
      <c r="K229" t="s">
        <v>19</v>
      </c>
      <c r="L229" t="s">
        <v>24</v>
      </c>
      <c r="M229">
        <v>61</v>
      </c>
      <c r="N229" t="s">
        <v>25</v>
      </c>
      <c r="O229">
        <v>947310</v>
      </c>
    </row>
    <row r="230" spans="1:15">
      <c r="A230" t="s">
        <v>275</v>
      </c>
      <c r="B230">
        <v>2018</v>
      </c>
      <c r="C230" t="s">
        <v>59</v>
      </c>
      <c r="D230" t="s">
        <v>36</v>
      </c>
      <c r="E230" t="s">
        <v>28</v>
      </c>
      <c r="F230">
        <v>209</v>
      </c>
      <c r="G230">
        <v>2323</v>
      </c>
      <c r="H230">
        <v>630</v>
      </c>
      <c r="I230">
        <v>18.29</v>
      </c>
      <c r="J230">
        <v>8</v>
      </c>
      <c r="K230" t="s">
        <v>24</v>
      </c>
      <c r="L230" t="s">
        <v>24</v>
      </c>
      <c r="M230">
        <v>47</v>
      </c>
      <c r="N230" t="s">
        <v>20</v>
      </c>
      <c r="O230">
        <v>3992083</v>
      </c>
    </row>
    <row r="231" spans="1:15">
      <c r="A231" t="s">
        <v>276</v>
      </c>
      <c r="B231">
        <v>2009</v>
      </c>
      <c r="C231" t="s">
        <v>45</v>
      </c>
      <c r="D231" t="s">
        <v>36</v>
      </c>
      <c r="E231" t="s">
        <v>23</v>
      </c>
      <c r="F231">
        <v>456</v>
      </c>
      <c r="G231">
        <v>4805</v>
      </c>
      <c r="H231">
        <v>586</v>
      </c>
      <c r="I231">
        <v>33.6</v>
      </c>
      <c r="J231">
        <v>7</v>
      </c>
      <c r="K231" t="s">
        <v>24</v>
      </c>
      <c r="L231" t="s">
        <v>19</v>
      </c>
      <c r="M231">
        <v>5</v>
      </c>
      <c r="N231" t="s">
        <v>29</v>
      </c>
      <c r="O231">
        <v>4785202</v>
      </c>
    </row>
    <row r="232" spans="1:15">
      <c r="A232" t="s">
        <v>277</v>
      </c>
      <c r="B232">
        <v>2006</v>
      </c>
      <c r="C232" t="s">
        <v>16</v>
      </c>
      <c r="D232" t="s">
        <v>36</v>
      </c>
      <c r="E232" t="s">
        <v>40</v>
      </c>
      <c r="F232">
        <v>48</v>
      </c>
      <c r="G232">
        <v>2575</v>
      </c>
      <c r="H232">
        <v>259</v>
      </c>
      <c r="I232">
        <v>31.17</v>
      </c>
      <c r="J232">
        <v>2</v>
      </c>
      <c r="K232" t="s">
        <v>19</v>
      </c>
      <c r="L232" t="s">
        <v>19</v>
      </c>
      <c r="M232">
        <v>95</v>
      </c>
      <c r="N232" t="s">
        <v>49</v>
      </c>
      <c r="O232">
        <v>3512786</v>
      </c>
    </row>
    <row r="233" spans="1:15">
      <c r="A233" t="s">
        <v>278</v>
      </c>
      <c r="B233">
        <v>2015</v>
      </c>
      <c r="C233" t="s">
        <v>45</v>
      </c>
      <c r="D233" t="s">
        <v>32</v>
      </c>
      <c r="E233" t="s">
        <v>23</v>
      </c>
      <c r="F233">
        <v>424</v>
      </c>
      <c r="G233">
        <v>3254</v>
      </c>
      <c r="H233">
        <v>282</v>
      </c>
      <c r="I233">
        <v>37.229999999999997</v>
      </c>
      <c r="J233">
        <v>5</v>
      </c>
      <c r="K233" t="s">
        <v>24</v>
      </c>
      <c r="L233" t="s">
        <v>19</v>
      </c>
      <c r="M233">
        <v>54</v>
      </c>
      <c r="N233" t="s">
        <v>20</v>
      </c>
      <c r="O233">
        <v>665782</v>
      </c>
    </row>
    <row r="234" spans="1:15">
      <c r="A234" t="s">
        <v>279</v>
      </c>
      <c r="B234">
        <v>2022</v>
      </c>
      <c r="C234" t="s">
        <v>31</v>
      </c>
      <c r="D234" t="s">
        <v>102</v>
      </c>
      <c r="E234" t="s">
        <v>37</v>
      </c>
      <c r="F234">
        <v>486</v>
      </c>
      <c r="G234">
        <v>3438</v>
      </c>
      <c r="H234">
        <v>882</v>
      </c>
      <c r="I234">
        <v>28.15</v>
      </c>
      <c r="J234">
        <v>7</v>
      </c>
      <c r="K234" t="s">
        <v>19</v>
      </c>
      <c r="L234" t="s">
        <v>24</v>
      </c>
      <c r="M234">
        <v>79</v>
      </c>
      <c r="N234" t="s">
        <v>25</v>
      </c>
      <c r="O234">
        <v>1027290</v>
      </c>
    </row>
    <row r="235" spans="1:15">
      <c r="A235" t="s">
        <v>280</v>
      </c>
      <c r="B235">
        <v>2011</v>
      </c>
      <c r="C235" t="s">
        <v>42</v>
      </c>
      <c r="D235" t="s">
        <v>102</v>
      </c>
      <c r="E235" t="s">
        <v>18</v>
      </c>
      <c r="F235">
        <v>340</v>
      </c>
      <c r="G235">
        <v>2399</v>
      </c>
      <c r="H235">
        <v>813</v>
      </c>
      <c r="I235">
        <v>14.98</v>
      </c>
      <c r="J235">
        <v>7</v>
      </c>
      <c r="K235" t="s">
        <v>24</v>
      </c>
      <c r="L235" t="s">
        <v>19</v>
      </c>
      <c r="M235">
        <v>53</v>
      </c>
      <c r="N235" t="s">
        <v>33</v>
      </c>
      <c r="O235">
        <v>415054</v>
      </c>
    </row>
    <row r="236" spans="1:15">
      <c r="A236" t="s">
        <v>281</v>
      </c>
      <c r="B236">
        <v>2001</v>
      </c>
      <c r="C236" t="s">
        <v>59</v>
      </c>
      <c r="D236" t="s">
        <v>102</v>
      </c>
      <c r="E236" t="s">
        <v>23</v>
      </c>
      <c r="F236">
        <v>133</v>
      </c>
      <c r="G236">
        <v>1088</v>
      </c>
      <c r="H236">
        <v>463</v>
      </c>
      <c r="I236">
        <v>10.130000000000001</v>
      </c>
      <c r="J236">
        <v>7</v>
      </c>
      <c r="K236" t="s">
        <v>19</v>
      </c>
      <c r="L236" t="s">
        <v>24</v>
      </c>
      <c r="M236">
        <v>86</v>
      </c>
      <c r="N236" t="s">
        <v>20</v>
      </c>
      <c r="O236">
        <v>4855663</v>
      </c>
    </row>
    <row r="237" spans="1:15">
      <c r="A237" t="s">
        <v>282</v>
      </c>
      <c r="B237">
        <v>2013</v>
      </c>
      <c r="C237" t="s">
        <v>35</v>
      </c>
      <c r="D237" t="s">
        <v>32</v>
      </c>
      <c r="E237" t="s">
        <v>37</v>
      </c>
      <c r="F237">
        <v>392</v>
      </c>
      <c r="G237">
        <v>2188</v>
      </c>
      <c r="H237">
        <v>955</v>
      </c>
      <c r="I237">
        <v>28.58</v>
      </c>
      <c r="J237">
        <v>2</v>
      </c>
      <c r="K237" t="s">
        <v>24</v>
      </c>
      <c r="L237" t="s">
        <v>19</v>
      </c>
      <c r="M237">
        <v>2</v>
      </c>
      <c r="N237" t="s">
        <v>49</v>
      </c>
      <c r="O237">
        <v>4298859</v>
      </c>
    </row>
    <row r="238" spans="1:15">
      <c r="A238" t="s">
        <v>283</v>
      </c>
      <c r="B238">
        <v>2004</v>
      </c>
      <c r="C238" t="s">
        <v>53</v>
      </c>
      <c r="D238" t="s">
        <v>36</v>
      </c>
      <c r="E238" t="s">
        <v>18</v>
      </c>
      <c r="F238">
        <v>496</v>
      </c>
      <c r="G238">
        <v>2776</v>
      </c>
      <c r="H238">
        <v>611</v>
      </c>
      <c r="I238">
        <v>42.66</v>
      </c>
      <c r="J238">
        <v>1</v>
      </c>
      <c r="K238" t="s">
        <v>19</v>
      </c>
      <c r="L238" t="s">
        <v>19</v>
      </c>
      <c r="M238">
        <v>21</v>
      </c>
      <c r="N238" t="s">
        <v>25</v>
      </c>
      <c r="O238">
        <v>2324013</v>
      </c>
    </row>
    <row r="239" spans="1:15">
      <c r="A239" t="s">
        <v>284</v>
      </c>
      <c r="B239">
        <v>2013</v>
      </c>
      <c r="C239" t="s">
        <v>35</v>
      </c>
      <c r="D239" t="s">
        <v>48</v>
      </c>
      <c r="E239" t="s">
        <v>40</v>
      </c>
      <c r="F239">
        <v>252</v>
      </c>
      <c r="G239">
        <v>465</v>
      </c>
      <c r="H239">
        <v>499</v>
      </c>
      <c r="I239">
        <v>15.4</v>
      </c>
      <c r="J239">
        <v>8</v>
      </c>
      <c r="K239" t="s">
        <v>24</v>
      </c>
      <c r="L239" t="s">
        <v>24</v>
      </c>
      <c r="M239">
        <v>32</v>
      </c>
      <c r="N239" t="s">
        <v>33</v>
      </c>
      <c r="O239">
        <v>2347044</v>
      </c>
    </row>
    <row r="240" spans="1:15">
      <c r="A240" t="s">
        <v>285</v>
      </c>
      <c r="B240">
        <v>2013</v>
      </c>
      <c r="C240" t="s">
        <v>16</v>
      </c>
      <c r="D240" t="s">
        <v>32</v>
      </c>
      <c r="E240" t="s">
        <v>28</v>
      </c>
      <c r="F240">
        <v>295</v>
      </c>
      <c r="G240">
        <v>2445</v>
      </c>
      <c r="H240">
        <v>345</v>
      </c>
      <c r="I240">
        <v>35.51</v>
      </c>
      <c r="J240">
        <v>8</v>
      </c>
      <c r="K240" t="s">
        <v>19</v>
      </c>
      <c r="L240" t="s">
        <v>19</v>
      </c>
      <c r="M240">
        <v>14</v>
      </c>
      <c r="N240" t="s">
        <v>33</v>
      </c>
      <c r="O240">
        <v>226401</v>
      </c>
    </row>
    <row r="241" spans="1:15">
      <c r="A241" t="s">
        <v>286</v>
      </c>
      <c r="B241">
        <v>2014</v>
      </c>
      <c r="C241" t="s">
        <v>35</v>
      </c>
      <c r="D241" t="s">
        <v>36</v>
      </c>
      <c r="E241" t="s">
        <v>28</v>
      </c>
      <c r="F241">
        <v>213</v>
      </c>
      <c r="G241">
        <v>4413</v>
      </c>
      <c r="H241">
        <v>413</v>
      </c>
      <c r="I241">
        <v>48.19</v>
      </c>
      <c r="J241">
        <v>5</v>
      </c>
      <c r="K241" t="s">
        <v>24</v>
      </c>
      <c r="L241" t="s">
        <v>24</v>
      </c>
      <c r="M241">
        <v>80</v>
      </c>
      <c r="N241" t="s">
        <v>20</v>
      </c>
      <c r="O241">
        <v>2789394</v>
      </c>
    </row>
    <row r="242" spans="1:15">
      <c r="A242" t="s">
        <v>287</v>
      </c>
      <c r="B242">
        <v>2022</v>
      </c>
      <c r="C242" t="s">
        <v>16</v>
      </c>
      <c r="D242" t="s">
        <v>48</v>
      </c>
      <c r="E242" t="s">
        <v>23</v>
      </c>
      <c r="F242">
        <v>259</v>
      </c>
      <c r="G242">
        <v>3342</v>
      </c>
      <c r="H242">
        <v>841</v>
      </c>
      <c r="I242">
        <v>2.56</v>
      </c>
      <c r="J242">
        <v>5</v>
      </c>
      <c r="K242" t="s">
        <v>19</v>
      </c>
      <c r="L242" t="s">
        <v>19</v>
      </c>
      <c r="M242">
        <v>49</v>
      </c>
      <c r="N242" t="s">
        <v>29</v>
      </c>
      <c r="O242">
        <v>4894321</v>
      </c>
    </row>
    <row r="243" spans="1:15">
      <c r="A243" t="s">
        <v>288</v>
      </c>
      <c r="B243">
        <v>2005</v>
      </c>
      <c r="C243" t="s">
        <v>73</v>
      </c>
      <c r="D243" t="s">
        <v>17</v>
      </c>
      <c r="E243" t="s">
        <v>18</v>
      </c>
      <c r="F243">
        <v>104</v>
      </c>
      <c r="G243">
        <v>4328</v>
      </c>
      <c r="H243">
        <v>13</v>
      </c>
      <c r="I243">
        <v>36.6</v>
      </c>
      <c r="J243">
        <v>8</v>
      </c>
      <c r="K243" t="s">
        <v>24</v>
      </c>
      <c r="L243" t="s">
        <v>24</v>
      </c>
      <c r="M243">
        <v>68</v>
      </c>
      <c r="N243" t="s">
        <v>33</v>
      </c>
      <c r="O243">
        <v>3322563</v>
      </c>
    </row>
    <row r="244" spans="1:15">
      <c r="A244" t="s">
        <v>289</v>
      </c>
      <c r="B244">
        <v>2004</v>
      </c>
      <c r="C244" t="s">
        <v>22</v>
      </c>
      <c r="D244" t="s">
        <v>95</v>
      </c>
      <c r="E244" t="s">
        <v>37</v>
      </c>
      <c r="F244">
        <v>167</v>
      </c>
      <c r="G244">
        <v>3096</v>
      </c>
      <c r="H244">
        <v>889</v>
      </c>
      <c r="I244">
        <v>20.47</v>
      </c>
      <c r="J244">
        <v>9</v>
      </c>
      <c r="K244" t="s">
        <v>19</v>
      </c>
      <c r="L244" t="s">
        <v>19</v>
      </c>
      <c r="M244">
        <v>20</v>
      </c>
      <c r="N244" t="s">
        <v>33</v>
      </c>
      <c r="O244">
        <v>573562</v>
      </c>
    </row>
    <row r="245" spans="1:15">
      <c r="A245" t="s">
        <v>290</v>
      </c>
      <c r="B245">
        <v>2005</v>
      </c>
      <c r="C245" t="s">
        <v>31</v>
      </c>
      <c r="D245" t="s">
        <v>95</v>
      </c>
      <c r="E245" t="s">
        <v>18</v>
      </c>
      <c r="F245">
        <v>426</v>
      </c>
      <c r="G245">
        <v>4039</v>
      </c>
      <c r="H245">
        <v>376</v>
      </c>
      <c r="I245">
        <v>29.84</v>
      </c>
      <c r="J245">
        <v>8</v>
      </c>
      <c r="K245" t="s">
        <v>19</v>
      </c>
      <c r="L245" t="s">
        <v>24</v>
      </c>
      <c r="M245">
        <v>48</v>
      </c>
      <c r="N245" t="s">
        <v>49</v>
      </c>
      <c r="O245">
        <v>45654</v>
      </c>
    </row>
    <row r="246" spans="1:15">
      <c r="A246" t="s">
        <v>291</v>
      </c>
      <c r="B246">
        <v>2005</v>
      </c>
      <c r="C246" t="s">
        <v>42</v>
      </c>
      <c r="D246" t="s">
        <v>32</v>
      </c>
      <c r="E246" t="s">
        <v>23</v>
      </c>
      <c r="F246">
        <v>242</v>
      </c>
      <c r="G246">
        <v>2751</v>
      </c>
      <c r="H246">
        <v>987</v>
      </c>
      <c r="I246">
        <v>47.13</v>
      </c>
      <c r="J246">
        <v>6</v>
      </c>
      <c r="K246" t="s">
        <v>24</v>
      </c>
      <c r="L246" t="s">
        <v>19</v>
      </c>
      <c r="M246">
        <v>4</v>
      </c>
      <c r="N246" t="s">
        <v>29</v>
      </c>
      <c r="O246">
        <v>665542</v>
      </c>
    </row>
    <row r="247" spans="1:15">
      <c r="A247" t="s">
        <v>292</v>
      </c>
      <c r="B247">
        <v>2016</v>
      </c>
      <c r="C247" t="s">
        <v>27</v>
      </c>
      <c r="D247" t="s">
        <v>46</v>
      </c>
      <c r="E247" t="s">
        <v>23</v>
      </c>
      <c r="F247">
        <v>67</v>
      </c>
      <c r="G247">
        <v>3198</v>
      </c>
      <c r="H247">
        <v>948</v>
      </c>
      <c r="I247">
        <v>44.99</v>
      </c>
      <c r="J247">
        <v>7</v>
      </c>
      <c r="K247" t="s">
        <v>19</v>
      </c>
      <c r="L247" t="s">
        <v>24</v>
      </c>
      <c r="M247">
        <v>64</v>
      </c>
      <c r="N247" t="s">
        <v>49</v>
      </c>
      <c r="O247">
        <v>383740</v>
      </c>
    </row>
    <row r="248" spans="1:15">
      <c r="A248" t="s">
        <v>293</v>
      </c>
      <c r="B248">
        <v>2016</v>
      </c>
      <c r="C248" t="s">
        <v>42</v>
      </c>
      <c r="D248" t="s">
        <v>48</v>
      </c>
      <c r="E248" t="s">
        <v>28</v>
      </c>
      <c r="F248">
        <v>322</v>
      </c>
      <c r="G248">
        <v>3647</v>
      </c>
      <c r="H248">
        <v>91</v>
      </c>
      <c r="I248">
        <v>24.8</v>
      </c>
      <c r="J248">
        <v>5</v>
      </c>
      <c r="K248" t="s">
        <v>19</v>
      </c>
      <c r="L248" t="s">
        <v>19</v>
      </c>
      <c r="M248">
        <v>46</v>
      </c>
      <c r="N248" t="s">
        <v>49</v>
      </c>
      <c r="O248">
        <v>2611218</v>
      </c>
    </row>
    <row r="249" spans="1:15">
      <c r="A249" t="s">
        <v>294</v>
      </c>
      <c r="B249">
        <v>2002</v>
      </c>
      <c r="C249" t="s">
        <v>22</v>
      </c>
      <c r="D249" t="s">
        <v>17</v>
      </c>
      <c r="E249" t="s">
        <v>23</v>
      </c>
      <c r="F249">
        <v>445</v>
      </c>
      <c r="G249">
        <v>1491</v>
      </c>
      <c r="H249">
        <v>722</v>
      </c>
      <c r="I249">
        <v>7.57</v>
      </c>
      <c r="J249">
        <v>4</v>
      </c>
      <c r="K249" t="s">
        <v>19</v>
      </c>
      <c r="L249" t="s">
        <v>24</v>
      </c>
      <c r="M249">
        <v>64</v>
      </c>
      <c r="N249" t="s">
        <v>25</v>
      </c>
      <c r="O249">
        <v>4162941</v>
      </c>
    </row>
    <row r="250" spans="1:15">
      <c r="A250" t="s">
        <v>295</v>
      </c>
      <c r="B250">
        <v>2019</v>
      </c>
      <c r="C250" t="s">
        <v>59</v>
      </c>
      <c r="D250" t="s">
        <v>39</v>
      </c>
      <c r="E250" t="s">
        <v>23</v>
      </c>
      <c r="F250">
        <v>288</v>
      </c>
      <c r="G250">
        <v>1166</v>
      </c>
      <c r="H250">
        <v>290</v>
      </c>
      <c r="I250">
        <v>29.29</v>
      </c>
      <c r="J250">
        <v>2</v>
      </c>
      <c r="K250" t="s">
        <v>19</v>
      </c>
      <c r="L250" t="s">
        <v>19</v>
      </c>
      <c r="M250">
        <v>36</v>
      </c>
      <c r="N250" t="s">
        <v>20</v>
      </c>
      <c r="O250">
        <v>3483036</v>
      </c>
    </row>
    <row r="251" spans="1:15">
      <c r="A251" t="s">
        <v>296</v>
      </c>
      <c r="B251">
        <v>2016</v>
      </c>
      <c r="C251" t="s">
        <v>45</v>
      </c>
      <c r="D251" t="s">
        <v>46</v>
      </c>
      <c r="E251" t="s">
        <v>37</v>
      </c>
      <c r="F251">
        <v>230</v>
      </c>
      <c r="G251">
        <v>2148</v>
      </c>
      <c r="H251">
        <v>354</v>
      </c>
      <c r="I251">
        <v>6.07</v>
      </c>
      <c r="J251">
        <v>3</v>
      </c>
      <c r="K251" t="s">
        <v>24</v>
      </c>
      <c r="L251" t="s">
        <v>24</v>
      </c>
      <c r="M251">
        <v>6</v>
      </c>
      <c r="N251" t="s">
        <v>25</v>
      </c>
      <c r="O251">
        <v>2619135</v>
      </c>
    </row>
    <row r="252" spans="1:15">
      <c r="A252" t="s">
        <v>297</v>
      </c>
      <c r="B252">
        <v>2010</v>
      </c>
      <c r="C252" t="s">
        <v>45</v>
      </c>
      <c r="D252" t="s">
        <v>39</v>
      </c>
      <c r="E252" t="s">
        <v>18</v>
      </c>
      <c r="F252">
        <v>255</v>
      </c>
      <c r="G252">
        <v>4390</v>
      </c>
      <c r="H252">
        <v>905</v>
      </c>
      <c r="I252">
        <v>43.4</v>
      </c>
      <c r="J252">
        <v>1</v>
      </c>
      <c r="K252" t="s">
        <v>19</v>
      </c>
      <c r="L252" t="s">
        <v>24</v>
      </c>
      <c r="M252">
        <v>85</v>
      </c>
      <c r="N252" t="s">
        <v>25</v>
      </c>
      <c r="O252">
        <v>3108572</v>
      </c>
    </row>
    <row r="253" spans="1:15">
      <c r="A253" t="s">
        <v>298</v>
      </c>
      <c r="B253">
        <v>2021</v>
      </c>
      <c r="C253" t="s">
        <v>42</v>
      </c>
      <c r="D253" t="s">
        <v>51</v>
      </c>
      <c r="E253" t="s">
        <v>28</v>
      </c>
      <c r="F253">
        <v>46</v>
      </c>
      <c r="G253">
        <v>4897</v>
      </c>
      <c r="H253">
        <v>623</v>
      </c>
      <c r="I253">
        <v>16.54</v>
      </c>
      <c r="J253">
        <v>6</v>
      </c>
      <c r="K253" t="s">
        <v>24</v>
      </c>
      <c r="L253" t="s">
        <v>19</v>
      </c>
      <c r="M253">
        <v>18</v>
      </c>
      <c r="N253" t="s">
        <v>29</v>
      </c>
      <c r="O253">
        <v>3875783</v>
      </c>
    </row>
    <row r="254" spans="1:15">
      <c r="A254" t="s">
        <v>299</v>
      </c>
      <c r="B254">
        <v>2022</v>
      </c>
      <c r="C254" t="s">
        <v>31</v>
      </c>
      <c r="D254" t="s">
        <v>95</v>
      </c>
      <c r="E254" t="s">
        <v>37</v>
      </c>
      <c r="F254">
        <v>90</v>
      </c>
      <c r="G254">
        <v>4583</v>
      </c>
      <c r="H254">
        <v>12</v>
      </c>
      <c r="I254">
        <v>12.96</v>
      </c>
      <c r="J254">
        <v>5</v>
      </c>
      <c r="K254" t="s">
        <v>24</v>
      </c>
      <c r="L254" t="s">
        <v>19</v>
      </c>
      <c r="M254">
        <v>75</v>
      </c>
      <c r="N254" t="s">
        <v>49</v>
      </c>
      <c r="O254">
        <v>2991547</v>
      </c>
    </row>
    <row r="255" spans="1:15">
      <c r="A255" t="s">
        <v>300</v>
      </c>
      <c r="B255">
        <v>2011</v>
      </c>
      <c r="C255" t="s">
        <v>73</v>
      </c>
      <c r="D255" t="s">
        <v>48</v>
      </c>
      <c r="E255" t="s">
        <v>37</v>
      </c>
      <c r="F255">
        <v>410</v>
      </c>
      <c r="G255">
        <v>4035</v>
      </c>
      <c r="H255">
        <v>965</v>
      </c>
      <c r="I255">
        <v>36.49</v>
      </c>
      <c r="J255">
        <v>8</v>
      </c>
      <c r="K255" t="s">
        <v>19</v>
      </c>
      <c r="L255" t="s">
        <v>24</v>
      </c>
      <c r="M255">
        <v>76</v>
      </c>
      <c r="N255" t="s">
        <v>29</v>
      </c>
      <c r="O255">
        <v>4547008</v>
      </c>
    </row>
    <row r="256" spans="1:15">
      <c r="A256" t="s">
        <v>301</v>
      </c>
      <c r="B256">
        <v>2008</v>
      </c>
      <c r="C256" t="s">
        <v>27</v>
      </c>
      <c r="D256" t="s">
        <v>48</v>
      </c>
      <c r="E256" t="s">
        <v>18</v>
      </c>
      <c r="F256">
        <v>341</v>
      </c>
      <c r="G256">
        <v>3257</v>
      </c>
      <c r="H256">
        <v>851</v>
      </c>
      <c r="I256">
        <v>21.26</v>
      </c>
      <c r="J256">
        <v>8</v>
      </c>
      <c r="K256" t="s">
        <v>24</v>
      </c>
      <c r="L256" t="s">
        <v>19</v>
      </c>
      <c r="M256">
        <v>61</v>
      </c>
      <c r="N256" t="s">
        <v>49</v>
      </c>
      <c r="O256">
        <v>2619881</v>
      </c>
    </row>
    <row r="257" spans="1:15">
      <c r="A257" t="s">
        <v>302</v>
      </c>
      <c r="B257">
        <v>2020</v>
      </c>
      <c r="C257" t="s">
        <v>59</v>
      </c>
      <c r="D257" t="s">
        <v>46</v>
      </c>
      <c r="E257" t="s">
        <v>28</v>
      </c>
      <c r="F257">
        <v>291</v>
      </c>
      <c r="G257">
        <v>3452</v>
      </c>
      <c r="H257">
        <v>270</v>
      </c>
      <c r="I257">
        <v>1.04</v>
      </c>
      <c r="J257">
        <v>5</v>
      </c>
      <c r="K257" t="s">
        <v>19</v>
      </c>
      <c r="L257" t="s">
        <v>24</v>
      </c>
      <c r="M257">
        <v>72</v>
      </c>
      <c r="N257" t="s">
        <v>20</v>
      </c>
      <c r="O257">
        <v>891662</v>
      </c>
    </row>
    <row r="258" spans="1:15">
      <c r="A258" t="s">
        <v>303</v>
      </c>
      <c r="B258">
        <v>2018</v>
      </c>
      <c r="C258" t="s">
        <v>31</v>
      </c>
      <c r="D258" t="s">
        <v>48</v>
      </c>
      <c r="E258" t="s">
        <v>18</v>
      </c>
      <c r="F258">
        <v>323</v>
      </c>
      <c r="G258">
        <v>3030</v>
      </c>
      <c r="H258">
        <v>396</v>
      </c>
      <c r="I258">
        <v>40.840000000000003</v>
      </c>
      <c r="J258">
        <v>4</v>
      </c>
      <c r="K258" t="s">
        <v>24</v>
      </c>
      <c r="L258" t="s">
        <v>19</v>
      </c>
      <c r="M258">
        <v>87</v>
      </c>
      <c r="N258" t="s">
        <v>25</v>
      </c>
      <c r="O258">
        <v>316411</v>
      </c>
    </row>
    <row r="259" spans="1:15">
      <c r="A259" t="s">
        <v>304</v>
      </c>
      <c r="B259">
        <v>2018</v>
      </c>
      <c r="C259" t="s">
        <v>31</v>
      </c>
      <c r="D259" t="s">
        <v>102</v>
      </c>
      <c r="E259" t="s">
        <v>23</v>
      </c>
      <c r="F259">
        <v>454</v>
      </c>
      <c r="G259">
        <v>1013</v>
      </c>
      <c r="H259">
        <v>906</v>
      </c>
      <c r="I259">
        <v>17.11</v>
      </c>
      <c r="J259">
        <v>3</v>
      </c>
      <c r="K259" t="s">
        <v>19</v>
      </c>
      <c r="L259" t="s">
        <v>19</v>
      </c>
      <c r="M259">
        <v>24</v>
      </c>
      <c r="N259" t="s">
        <v>33</v>
      </c>
      <c r="O259">
        <v>1132894</v>
      </c>
    </row>
    <row r="260" spans="1:15">
      <c r="A260" t="s">
        <v>305</v>
      </c>
      <c r="B260">
        <v>2015</v>
      </c>
      <c r="C260" t="s">
        <v>35</v>
      </c>
      <c r="D260" t="s">
        <v>43</v>
      </c>
      <c r="E260" t="s">
        <v>40</v>
      </c>
      <c r="F260">
        <v>6</v>
      </c>
      <c r="G260">
        <v>420</v>
      </c>
      <c r="H260">
        <v>578</v>
      </c>
      <c r="I260">
        <v>2.65</v>
      </c>
      <c r="J260">
        <v>2</v>
      </c>
      <c r="K260" t="s">
        <v>24</v>
      </c>
      <c r="L260" t="s">
        <v>19</v>
      </c>
      <c r="M260">
        <v>54</v>
      </c>
      <c r="N260" t="s">
        <v>33</v>
      </c>
      <c r="O260">
        <v>1503394</v>
      </c>
    </row>
    <row r="261" spans="1:15">
      <c r="A261" t="s">
        <v>306</v>
      </c>
      <c r="B261">
        <v>2013</v>
      </c>
      <c r="C261" t="s">
        <v>22</v>
      </c>
      <c r="D261" t="s">
        <v>48</v>
      </c>
      <c r="E261" t="s">
        <v>37</v>
      </c>
      <c r="F261">
        <v>69</v>
      </c>
      <c r="G261">
        <v>3296</v>
      </c>
      <c r="H261">
        <v>433</v>
      </c>
      <c r="I261">
        <v>3.08</v>
      </c>
      <c r="J261">
        <v>4</v>
      </c>
      <c r="K261" t="s">
        <v>24</v>
      </c>
      <c r="L261" t="s">
        <v>19</v>
      </c>
      <c r="M261">
        <v>76</v>
      </c>
      <c r="N261" t="s">
        <v>29</v>
      </c>
      <c r="O261">
        <v>3292460</v>
      </c>
    </row>
    <row r="262" spans="1:15">
      <c r="A262" t="s">
        <v>307</v>
      </c>
      <c r="B262">
        <v>2001</v>
      </c>
      <c r="C262" t="s">
        <v>73</v>
      </c>
      <c r="D262" t="s">
        <v>17</v>
      </c>
      <c r="E262" t="s">
        <v>23</v>
      </c>
      <c r="F262">
        <v>492</v>
      </c>
      <c r="G262">
        <v>915</v>
      </c>
      <c r="H262">
        <v>251</v>
      </c>
      <c r="I262">
        <v>1.55</v>
      </c>
      <c r="J262">
        <v>2</v>
      </c>
      <c r="K262" t="s">
        <v>24</v>
      </c>
      <c r="L262" t="s">
        <v>24</v>
      </c>
      <c r="M262">
        <v>17</v>
      </c>
      <c r="N262" t="s">
        <v>49</v>
      </c>
      <c r="O262">
        <v>1372528</v>
      </c>
    </row>
    <row r="263" spans="1:15">
      <c r="A263" t="s">
        <v>308</v>
      </c>
      <c r="B263">
        <v>2009</v>
      </c>
      <c r="C263" t="s">
        <v>31</v>
      </c>
      <c r="D263" t="s">
        <v>39</v>
      </c>
      <c r="E263" t="s">
        <v>28</v>
      </c>
      <c r="F263">
        <v>181</v>
      </c>
      <c r="G263">
        <v>1969</v>
      </c>
      <c r="H263">
        <v>910</v>
      </c>
      <c r="I263">
        <v>47.44</v>
      </c>
      <c r="J263">
        <v>8</v>
      </c>
      <c r="K263" t="s">
        <v>19</v>
      </c>
      <c r="L263" t="s">
        <v>19</v>
      </c>
      <c r="M263">
        <v>27</v>
      </c>
      <c r="N263" t="s">
        <v>49</v>
      </c>
      <c r="O263">
        <v>3763895</v>
      </c>
    </row>
    <row r="264" spans="1:15">
      <c r="A264" t="s">
        <v>309</v>
      </c>
      <c r="B264">
        <v>2000</v>
      </c>
      <c r="C264" t="s">
        <v>22</v>
      </c>
      <c r="D264" t="s">
        <v>102</v>
      </c>
      <c r="E264" t="s">
        <v>28</v>
      </c>
      <c r="F264">
        <v>359</v>
      </c>
      <c r="G264">
        <v>4576</v>
      </c>
      <c r="H264">
        <v>105</v>
      </c>
      <c r="I264">
        <v>29.94</v>
      </c>
      <c r="J264">
        <v>2</v>
      </c>
      <c r="K264" t="s">
        <v>19</v>
      </c>
      <c r="L264" t="s">
        <v>24</v>
      </c>
      <c r="M264">
        <v>61</v>
      </c>
      <c r="N264" t="s">
        <v>29</v>
      </c>
      <c r="O264">
        <v>1114955</v>
      </c>
    </row>
    <row r="265" spans="1:15">
      <c r="A265" t="s">
        <v>310</v>
      </c>
      <c r="B265">
        <v>2019</v>
      </c>
      <c r="C265" t="s">
        <v>59</v>
      </c>
      <c r="D265" t="s">
        <v>102</v>
      </c>
      <c r="E265" t="s">
        <v>18</v>
      </c>
      <c r="F265">
        <v>422</v>
      </c>
      <c r="G265">
        <v>2243</v>
      </c>
      <c r="H265">
        <v>436</v>
      </c>
      <c r="I265">
        <v>11.42</v>
      </c>
      <c r="J265">
        <v>4</v>
      </c>
      <c r="K265" t="s">
        <v>24</v>
      </c>
      <c r="L265" t="s">
        <v>24</v>
      </c>
      <c r="M265">
        <v>11</v>
      </c>
      <c r="N265" t="s">
        <v>33</v>
      </c>
      <c r="O265">
        <v>1448679</v>
      </c>
    </row>
    <row r="266" spans="1:15">
      <c r="A266" t="s">
        <v>311</v>
      </c>
      <c r="B266">
        <v>2008</v>
      </c>
      <c r="C266" t="s">
        <v>73</v>
      </c>
      <c r="D266" t="s">
        <v>32</v>
      </c>
      <c r="E266" t="s">
        <v>40</v>
      </c>
      <c r="F266">
        <v>142</v>
      </c>
      <c r="G266">
        <v>4608</v>
      </c>
      <c r="H266">
        <v>480</v>
      </c>
      <c r="I266">
        <v>12.4</v>
      </c>
      <c r="J266">
        <v>8</v>
      </c>
      <c r="K266" t="s">
        <v>24</v>
      </c>
      <c r="L266" t="s">
        <v>24</v>
      </c>
      <c r="M266">
        <v>86</v>
      </c>
      <c r="N266" t="s">
        <v>33</v>
      </c>
      <c r="O266">
        <v>4007143</v>
      </c>
    </row>
    <row r="267" spans="1:15">
      <c r="A267" t="s">
        <v>312</v>
      </c>
      <c r="B267">
        <v>2008</v>
      </c>
      <c r="C267" t="s">
        <v>53</v>
      </c>
      <c r="D267" t="s">
        <v>17</v>
      </c>
      <c r="E267" t="s">
        <v>28</v>
      </c>
      <c r="F267">
        <v>453</v>
      </c>
      <c r="G267">
        <v>937</v>
      </c>
      <c r="H267">
        <v>534</v>
      </c>
      <c r="I267">
        <v>31.08</v>
      </c>
      <c r="J267">
        <v>9</v>
      </c>
      <c r="K267" t="s">
        <v>24</v>
      </c>
      <c r="L267" t="s">
        <v>24</v>
      </c>
      <c r="M267">
        <v>19</v>
      </c>
      <c r="N267" t="s">
        <v>33</v>
      </c>
      <c r="O267">
        <v>3761179</v>
      </c>
    </row>
    <row r="268" spans="1:15">
      <c r="A268" t="s">
        <v>313</v>
      </c>
      <c r="B268">
        <v>2002</v>
      </c>
      <c r="C268" t="s">
        <v>16</v>
      </c>
      <c r="D268" t="s">
        <v>17</v>
      </c>
      <c r="E268" t="s">
        <v>18</v>
      </c>
      <c r="F268">
        <v>361</v>
      </c>
      <c r="G268">
        <v>1815</v>
      </c>
      <c r="H268">
        <v>2</v>
      </c>
      <c r="I268">
        <v>11.26</v>
      </c>
      <c r="J268">
        <v>8</v>
      </c>
      <c r="K268" t="s">
        <v>24</v>
      </c>
      <c r="L268" t="s">
        <v>24</v>
      </c>
      <c r="M268">
        <v>8</v>
      </c>
      <c r="N268" t="s">
        <v>49</v>
      </c>
      <c r="O268">
        <v>1113956</v>
      </c>
    </row>
    <row r="269" spans="1:15">
      <c r="A269" t="s">
        <v>314</v>
      </c>
      <c r="B269">
        <v>2009</v>
      </c>
      <c r="C269" t="s">
        <v>45</v>
      </c>
      <c r="D269" t="s">
        <v>102</v>
      </c>
      <c r="E269" t="s">
        <v>18</v>
      </c>
      <c r="F269">
        <v>366</v>
      </c>
      <c r="G269">
        <v>3713</v>
      </c>
      <c r="H269">
        <v>230</v>
      </c>
      <c r="I269">
        <v>28.51</v>
      </c>
      <c r="J269">
        <v>7</v>
      </c>
      <c r="K269" t="s">
        <v>19</v>
      </c>
      <c r="L269" t="s">
        <v>24</v>
      </c>
      <c r="M269">
        <v>90</v>
      </c>
      <c r="N269" t="s">
        <v>29</v>
      </c>
      <c r="O269">
        <v>3760245</v>
      </c>
    </row>
    <row r="270" spans="1:15">
      <c r="A270" t="s">
        <v>315</v>
      </c>
      <c r="B270">
        <v>2010</v>
      </c>
      <c r="C270" t="s">
        <v>31</v>
      </c>
      <c r="D270" t="s">
        <v>102</v>
      </c>
      <c r="E270" t="s">
        <v>23</v>
      </c>
      <c r="F270">
        <v>189</v>
      </c>
      <c r="G270">
        <v>3689</v>
      </c>
      <c r="H270">
        <v>9</v>
      </c>
      <c r="I270">
        <v>11.96</v>
      </c>
      <c r="J270">
        <v>5</v>
      </c>
      <c r="K270" t="s">
        <v>24</v>
      </c>
      <c r="L270" t="s">
        <v>19</v>
      </c>
      <c r="M270">
        <v>28</v>
      </c>
      <c r="N270" t="s">
        <v>20</v>
      </c>
      <c r="O270">
        <v>1483221</v>
      </c>
    </row>
    <row r="271" spans="1:15">
      <c r="A271" t="s">
        <v>316</v>
      </c>
      <c r="B271">
        <v>2019</v>
      </c>
      <c r="C271" t="s">
        <v>35</v>
      </c>
      <c r="D271" t="s">
        <v>48</v>
      </c>
      <c r="E271" t="s">
        <v>18</v>
      </c>
      <c r="F271">
        <v>316</v>
      </c>
      <c r="G271">
        <v>2939</v>
      </c>
      <c r="H271">
        <v>905</v>
      </c>
      <c r="I271">
        <v>43.47</v>
      </c>
      <c r="J271">
        <v>7</v>
      </c>
      <c r="K271" t="s">
        <v>19</v>
      </c>
      <c r="L271" t="s">
        <v>24</v>
      </c>
      <c r="M271">
        <v>68</v>
      </c>
      <c r="N271" t="s">
        <v>29</v>
      </c>
      <c r="O271">
        <v>2321436</v>
      </c>
    </row>
    <row r="272" spans="1:15">
      <c r="A272" t="s">
        <v>317</v>
      </c>
      <c r="B272">
        <v>2008</v>
      </c>
      <c r="C272" t="s">
        <v>31</v>
      </c>
      <c r="D272" t="s">
        <v>17</v>
      </c>
      <c r="E272" t="s">
        <v>18</v>
      </c>
      <c r="F272">
        <v>40</v>
      </c>
      <c r="G272">
        <v>3519</v>
      </c>
      <c r="H272">
        <v>973</v>
      </c>
      <c r="I272">
        <v>7.57</v>
      </c>
      <c r="J272">
        <v>8</v>
      </c>
      <c r="K272" t="s">
        <v>24</v>
      </c>
      <c r="L272" t="s">
        <v>19</v>
      </c>
      <c r="M272">
        <v>24</v>
      </c>
      <c r="N272" t="s">
        <v>25</v>
      </c>
      <c r="O272">
        <v>926667</v>
      </c>
    </row>
    <row r="273" spans="1:15">
      <c r="A273" t="s">
        <v>318</v>
      </c>
      <c r="B273">
        <v>2003</v>
      </c>
      <c r="C273" t="s">
        <v>22</v>
      </c>
      <c r="D273" t="s">
        <v>102</v>
      </c>
      <c r="E273" t="s">
        <v>28</v>
      </c>
      <c r="F273">
        <v>399</v>
      </c>
      <c r="G273">
        <v>4261</v>
      </c>
      <c r="H273">
        <v>625</v>
      </c>
      <c r="I273">
        <v>22.75</v>
      </c>
      <c r="J273">
        <v>7</v>
      </c>
      <c r="K273" t="s">
        <v>24</v>
      </c>
      <c r="L273" t="s">
        <v>24</v>
      </c>
      <c r="M273">
        <v>96</v>
      </c>
      <c r="N273" t="s">
        <v>33</v>
      </c>
      <c r="O273">
        <v>4816945</v>
      </c>
    </row>
    <row r="274" spans="1:15">
      <c r="A274" t="s">
        <v>319</v>
      </c>
      <c r="B274">
        <v>2014</v>
      </c>
      <c r="C274" t="s">
        <v>31</v>
      </c>
      <c r="D274" t="s">
        <v>39</v>
      </c>
      <c r="E274" t="s">
        <v>23</v>
      </c>
      <c r="F274">
        <v>414</v>
      </c>
      <c r="G274">
        <v>2635</v>
      </c>
      <c r="H274">
        <v>339</v>
      </c>
      <c r="I274">
        <v>38.11</v>
      </c>
      <c r="J274">
        <v>2</v>
      </c>
      <c r="K274" t="s">
        <v>24</v>
      </c>
      <c r="L274" t="s">
        <v>19</v>
      </c>
      <c r="M274">
        <v>48</v>
      </c>
      <c r="N274" t="s">
        <v>20</v>
      </c>
      <c r="O274">
        <v>4306617</v>
      </c>
    </row>
    <row r="275" spans="1:15">
      <c r="A275" t="s">
        <v>320</v>
      </c>
      <c r="B275">
        <v>2001</v>
      </c>
      <c r="C275" t="s">
        <v>53</v>
      </c>
      <c r="D275" t="s">
        <v>43</v>
      </c>
      <c r="E275" t="s">
        <v>18</v>
      </c>
      <c r="F275">
        <v>333</v>
      </c>
      <c r="G275">
        <v>1624</v>
      </c>
      <c r="H275">
        <v>589</v>
      </c>
      <c r="I275">
        <v>42.02</v>
      </c>
      <c r="J275">
        <v>2</v>
      </c>
      <c r="K275" t="s">
        <v>24</v>
      </c>
      <c r="L275" t="s">
        <v>24</v>
      </c>
      <c r="M275">
        <v>10</v>
      </c>
      <c r="N275" t="s">
        <v>33</v>
      </c>
      <c r="O275">
        <v>2750098</v>
      </c>
    </row>
    <row r="276" spans="1:15">
      <c r="A276" t="s">
        <v>321</v>
      </c>
      <c r="B276">
        <v>2015</v>
      </c>
      <c r="C276" t="s">
        <v>59</v>
      </c>
      <c r="D276" t="s">
        <v>39</v>
      </c>
      <c r="E276" t="s">
        <v>28</v>
      </c>
      <c r="F276">
        <v>403</v>
      </c>
      <c r="G276">
        <v>2431</v>
      </c>
      <c r="H276">
        <v>608</v>
      </c>
      <c r="I276">
        <v>36.14</v>
      </c>
      <c r="J276">
        <v>9</v>
      </c>
      <c r="K276" t="s">
        <v>19</v>
      </c>
      <c r="L276" t="s">
        <v>24</v>
      </c>
      <c r="M276">
        <v>32</v>
      </c>
      <c r="N276" t="s">
        <v>49</v>
      </c>
      <c r="O276">
        <v>2888069</v>
      </c>
    </row>
    <row r="277" spans="1:15">
      <c r="A277" t="s">
        <v>322</v>
      </c>
      <c r="B277">
        <v>2001</v>
      </c>
      <c r="C277" t="s">
        <v>27</v>
      </c>
      <c r="D277" t="s">
        <v>102</v>
      </c>
      <c r="E277" t="s">
        <v>18</v>
      </c>
      <c r="F277">
        <v>167</v>
      </c>
      <c r="G277">
        <v>4280</v>
      </c>
      <c r="H277">
        <v>415</v>
      </c>
      <c r="I277">
        <v>36.5</v>
      </c>
      <c r="J277">
        <v>3</v>
      </c>
      <c r="K277" t="s">
        <v>19</v>
      </c>
      <c r="L277" t="s">
        <v>19</v>
      </c>
      <c r="M277">
        <v>36</v>
      </c>
      <c r="N277" t="s">
        <v>33</v>
      </c>
      <c r="O277">
        <v>760631</v>
      </c>
    </row>
    <row r="278" spans="1:15">
      <c r="A278" t="s">
        <v>323</v>
      </c>
      <c r="B278">
        <v>2014</v>
      </c>
      <c r="C278" t="s">
        <v>16</v>
      </c>
      <c r="D278" t="s">
        <v>39</v>
      </c>
      <c r="E278" t="s">
        <v>40</v>
      </c>
      <c r="F278">
        <v>35</v>
      </c>
      <c r="G278">
        <v>4706</v>
      </c>
      <c r="H278">
        <v>787</v>
      </c>
      <c r="I278">
        <v>32.6</v>
      </c>
      <c r="J278">
        <v>9</v>
      </c>
      <c r="K278" t="s">
        <v>24</v>
      </c>
      <c r="L278" t="s">
        <v>24</v>
      </c>
      <c r="M278">
        <v>58</v>
      </c>
      <c r="N278" t="s">
        <v>25</v>
      </c>
      <c r="O278">
        <v>2116684</v>
      </c>
    </row>
    <row r="279" spans="1:15">
      <c r="A279" t="s">
        <v>324</v>
      </c>
      <c r="B279">
        <v>2012</v>
      </c>
      <c r="C279" t="s">
        <v>27</v>
      </c>
      <c r="D279" t="s">
        <v>43</v>
      </c>
      <c r="E279" t="s">
        <v>18</v>
      </c>
      <c r="F279">
        <v>267</v>
      </c>
      <c r="G279">
        <v>4060</v>
      </c>
      <c r="H279">
        <v>248</v>
      </c>
      <c r="I279">
        <v>8.91</v>
      </c>
      <c r="J279">
        <v>1</v>
      </c>
      <c r="K279" t="s">
        <v>19</v>
      </c>
      <c r="L279" t="s">
        <v>19</v>
      </c>
      <c r="M279">
        <v>61</v>
      </c>
      <c r="N279" t="s">
        <v>20</v>
      </c>
      <c r="O279">
        <v>1152124</v>
      </c>
    </row>
    <row r="280" spans="1:15">
      <c r="A280" t="s">
        <v>325</v>
      </c>
      <c r="B280">
        <v>2020</v>
      </c>
      <c r="C280" t="s">
        <v>31</v>
      </c>
      <c r="D280" t="s">
        <v>102</v>
      </c>
      <c r="E280" t="s">
        <v>37</v>
      </c>
      <c r="F280">
        <v>253</v>
      </c>
      <c r="G280">
        <v>2835</v>
      </c>
      <c r="H280">
        <v>468</v>
      </c>
      <c r="I280">
        <v>40.369999999999997</v>
      </c>
      <c r="J280">
        <v>9</v>
      </c>
      <c r="K280" t="s">
        <v>19</v>
      </c>
      <c r="L280" t="s">
        <v>19</v>
      </c>
      <c r="M280">
        <v>20</v>
      </c>
      <c r="N280" t="s">
        <v>49</v>
      </c>
      <c r="O280">
        <v>1354264</v>
      </c>
    </row>
    <row r="281" spans="1:15">
      <c r="A281" t="s">
        <v>326</v>
      </c>
      <c r="B281">
        <v>2016</v>
      </c>
      <c r="C281" t="s">
        <v>27</v>
      </c>
      <c r="D281" t="s">
        <v>36</v>
      </c>
      <c r="E281" t="s">
        <v>37</v>
      </c>
      <c r="F281">
        <v>347</v>
      </c>
      <c r="G281">
        <v>900</v>
      </c>
      <c r="H281">
        <v>80</v>
      </c>
      <c r="I281">
        <v>27.17</v>
      </c>
      <c r="J281">
        <v>8</v>
      </c>
      <c r="K281" t="s">
        <v>24</v>
      </c>
      <c r="L281" t="s">
        <v>19</v>
      </c>
      <c r="M281">
        <v>95</v>
      </c>
      <c r="N281" t="s">
        <v>33</v>
      </c>
      <c r="O281">
        <v>3389812</v>
      </c>
    </row>
    <row r="282" spans="1:15">
      <c r="A282" t="s">
        <v>327</v>
      </c>
      <c r="B282">
        <v>2012</v>
      </c>
      <c r="C282" t="s">
        <v>42</v>
      </c>
      <c r="D282" t="s">
        <v>102</v>
      </c>
      <c r="E282" t="s">
        <v>23</v>
      </c>
      <c r="F282">
        <v>55</v>
      </c>
      <c r="G282">
        <v>4313</v>
      </c>
      <c r="H282">
        <v>151</v>
      </c>
      <c r="I282">
        <v>46.53</v>
      </c>
      <c r="J282">
        <v>8</v>
      </c>
      <c r="K282" t="s">
        <v>19</v>
      </c>
      <c r="L282" t="s">
        <v>24</v>
      </c>
      <c r="M282">
        <v>5</v>
      </c>
      <c r="N282" t="s">
        <v>49</v>
      </c>
      <c r="O282">
        <v>3260704</v>
      </c>
    </row>
    <row r="283" spans="1:15">
      <c r="A283" t="s">
        <v>328</v>
      </c>
      <c r="B283">
        <v>2014</v>
      </c>
      <c r="C283" t="s">
        <v>73</v>
      </c>
      <c r="D283" t="s">
        <v>17</v>
      </c>
      <c r="E283" t="s">
        <v>37</v>
      </c>
      <c r="F283">
        <v>290</v>
      </c>
      <c r="G283">
        <v>3779</v>
      </c>
      <c r="H283">
        <v>799</v>
      </c>
      <c r="I283">
        <v>20.54</v>
      </c>
      <c r="J283">
        <v>3</v>
      </c>
      <c r="K283" t="s">
        <v>19</v>
      </c>
      <c r="L283" t="s">
        <v>19</v>
      </c>
      <c r="M283">
        <v>63</v>
      </c>
      <c r="N283" t="s">
        <v>20</v>
      </c>
      <c r="O283">
        <v>3571730</v>
      </c>
    </row>
    <row r="284" spans="1:15">
      <c r="A284" t="s">
        <v>329</v>
      </c>
      <c r="B284">
        <v>2002</v>
      </c>
      <c r="C284" t="s">
        <v>35</v>
      </c>
      <c r="D284" t="s">
        <v>43</v>
      </c>
      <c r="E284" t="s">
        <v>28</v>
      </c>
      <c r="F284">
        <v>133</v>
      </c>
      <c r="G284">
        <v>4021</v>
      </c>
      <c r="H284">
        <v>691</v>
      </c>
      <c r="I284">
        <v>29.11</v>
      </c>
      <c r="J284">
        <v>6</v>
      </c>
      <c r="K284" t="s">
        <v>24</v>
      </c>
      <c r="L284" t="s">
        <v>24</v>
      </c>
      <c r="M284">
        <v>65</v>
      </c>
      <c r="N284" t="s">
        <v>29</v>
      </c>
      <c r="O284">
        <v>3560216</v>
      </c>
    </row>
    <row r="285" spans="1:15">
      <c r="A285" t="s">
        <v>330</v>
      </c>
      <c r="B285">
        <v>2002</v>
      </c>
      <c r="C285" t="s">
        <v>27</v>
      </c>
      <c r="D285" t="s">
        <v>39</v>
      </c>
      <c r="E285" t="s">
        <v>23</v>
      </c>
      <c r="F285">
        <v>73</v>
      </c>
      <c r="G285">
        <v>563</v>
      </c>
      <c r="H285">
        <v>192</v>
      </c>
      <c r="I285">
        <v>20.34</v>
      </c>
      <c r="J285">
        <v>8</v>
      </c>
      <c r="K285" t="s">
        <v>24</v>
      </c>
      <c r="L285" t="s">
        <v>24</v>
      </c>
      <c r="M285">
        <v>28</v>
      </c>
      <c r="N285" t="s">
        <v>29</v>
      </c>
      <c r="O285">
        <v>3498671</v>
      </c>
    </row>
    <row r="286" spans="1:15">
      <c r="A286" t="s">
        <v>331</v>
      </c>
      <c r="B286">
        <v>2015</v>
      </c>
      <c r="C286" t="s">
        <v>45</v>
      </c>
      <c r="D286" t="s">
        <v>43</v>
      </c>
      <c r="E286" t="s">
        <v>40</v>
      </c>
      <c r="F286">
        <v>227</v>
      </c>
      <c r="G286">
        <v>4343</v>
      </c>
      <c r="H286">
        <v>652</v>
      </c>
      <c r="I286">
        <v>1.99</v>
      </c>
      <c r="J286">
        <v>2</v>
      </c>
      <c r="K286" t="s">
        <v>24</v>
      </c>
      <c r="L286" t="s">
        <v>19</v>
      </c>
      <c r="M286">
        <v>12</v>
      </c>
      <c r="N286" t="s">
        <v>49</v>
      </c>
      <c r="O286">
        <v>4830641</v>
      </c>
    </row>
    <row r="287" spans="1:15">
      <c r="A287" t="s">
        <v>332</v>
      </c>
      <c r="B287">
        <v>2004</v>
      </c>
      <c r="C287" t="s">
        <v>22</v>
      </c>
      <c r="D287" t="s">
        <v>32</v>
      </c>
      <c r="E287" t="s">
        <v>18</v>
      </c>
      <c r="F287">
        <v>343</v>
      </c>
      <c r="G287">
        <v>4100</v>
      </c>
      <c r="H287">
        <v>274</v>
      </c>
      <c r="I287">
        <v>8.92</v>
      </c>
      <c r="J287">
        <v>1</v>
      </c>
      <c r="K287" t="s">
        <v>24</v>
      </c>
      <c r="L287" t="s">
        <v>24</v>
      </c>
      <c r="M287">
        <v>23</v>
      </c>
      <c r="N287" t="s">
        <v>49</v>
      </c>
      <c r="O287">
        <v>2754016</v>
      </c>
    </row>
    <row r="288" spans="1:15">
      <c r="A288" t="s">
        <v>333</v>
      </c>
      <c r="B288">
        <v>2008</v>
      </c>
      <c r="C288" t="s">
        <v>22</v>
      </c>
      <c r="D288" t="s">
        <v>32</v>
      </c>
      <c r="E288" t="s">
        <v>37</v>
      </c>
      <c r="F288">
        <v>349</v>
      </c>
      <c r="G288">
        <v>684</v>
      </c>
      <c r="H288">
        <v>62</v>
      </c>
      <c r="I288">
        <v>16.149999999999999</v>
      </c>
      <c r="J288">
        <v>8</v>
      </c>
      <c r="K288" t="s">
        <v>24</v>
      </c>
      <c r="L288" t="s">
        <v>24</v>
      </c>
      <c r="M288">
        <v>80</v>
      </c>
      <c r="N288" t="s">
        <v>49</v>
      </c>
      <c r="O288">
        <v>2064978</v>
      </c>
    </row>
    <row r="289" spans="1:15">
      <c r="A289" t="s">
        <v>334</v>
      </c>
      <c r="B289">
        <v>2001</v>
      </c>
      <c r="C289" t="s">
        <v>73</v>
      </c>
      <c r="D289" t="s">
        <v>48</v>
      </c>
      <c r="E289" t="s">
        <v>28</v>
      </c>
      <c r="F289">
        <v>484</v>
      </c>
      <c r="G289">
        <v>2867</v>
      </c>
      <c r="H289">
        <v>464</v>
      </c>
      <c r="I289">
        <v>36.08</v>
      </c>
      <c r="J289">
        <v>9</v>
      </c>
      <c r="K289" t="s">
        <v>24</v>
      </c>
      <c r="L289" t="s">
        <v>24</v>
      </c>
      <c r="M289">
        <v>18</v>
      </c>
      <c r="N289" t="s">
        <v>33</v>
      </c>
      <c r="O289">
        <v>841088</v>
      </c>
    </row>
    <row r="290" spans="1:15">
      <c r="A290" t="s">
        <v>335</v>
      </c>
      <c r="B290">
        <v>2014</v>
      </c>
      <c r="C290" t="s">
        <v>73</v>
      </c>
      <c r="D290" t="s">
        <v>39</v>
      </c>
      <c r="E290" t="s">
        <v>37</v>
      </c>
      <c r="F290">
        <v>271</v>
      </c>
      <c r="G290">
        <v>4413</v>
      </c>
      <c r="H290">
        <v>593</v>
      </c>
      <c r="I290">
        <v>10.8</v>
      </c>
      <c r="J290">
        <v>6</v>
      </c>
      <c r="K290" t="s">
        <v>24</v>
      </c>
      <c r="L290" t="s">
        <v>24</v>
      </c>
      <c r="M290">
        <v>76</v>
      </c>
      <c r="N290" t="s">
        <v>25</v>
      </c>
      <c r="O290">
        <v>2847889</v>
      </c>
    </row>
    <row r="291" spans="1:15">
      <c r="A291" t="s">
        <v>336</v>
      </c>
      <c r="B291">
        <v>2009</v>
      </c>
      <c r="C291" t="s">
        <v>35</v>
      </c>
      <c r="D291" t="s">
        <v>36</v>
      </c>
      <c r="E291" t="s">
        <v>40</v>
      </c>
      <c r="F291">
        <v>262</v>
      </c>
      <c r="G291">
        <v>2273</v>
      </c>
      <c r="H291">
        <v>945</v>
      </c>
      <c r="I291">
        <v>28.1</v>
      </c>
      <c r="J291">
        <v>3</v>
      </c>
      <c r="K291" t="s">
        <v>19</v>
      </c>
      <c r="L291" t="s">
        <v>24</v>
      </c>
      <c r="M291">
        <v>94</v>
      </c>
      <c r="N291" t="s">
        <v>29</v>
      </c>
      <c r="O291">
        <v>2611381</v>
      </c>
    </row>
    <row r="292" spans="1:15">
      <c r="A292" t="s">
        <v>337</v>
      </c>
      <c r="B292">
        <v>2011</v>
      </c>
      <c r="C292" t="s">
        <v>22</v>
      </c>
      <c r="D292" t="s">
        <v>36</v>
      </c>
      <c r="E292" t="s">
        <v>28</v>
      </c>
      <c r="F292">
        <v>377</v>
      </c>
      <c r="G292">
        <v>4025</v>
      </c>
      <c r="H292">
        <v>342</v>
      </c>
      <c r="I292">
        <v>10.68</v>
      </c>
      <c r="J292">
        <v>2</v>
      </c>
      <c r="K292" t="s">
        <v>19</v>
      </c>
      <c r="L292" t="s">
        <v>19</v>
      </c>
      <c r="M292">
        <v>87</v>
      </c>
      <c r="N292" t="s">
        <v>25</v>
      </c>
      <c r="O292">
        <v>3307912</v>
      </c>
    </row>
    <row r="293" spans="1:15">
      <c r="A293" t="s">
        <v>338</v>
      </c>
      <c r="B293">
        <v>2002</v>
      </c>
      <c r="C293" t="s">
        <v>59</v>
      </c>
      <c r="D293" t="s">
        <v>36</v>
      </c>
      <c r="E293" t="s">
        <v>40</v>
      </c>
      <c r="F293">
        <v>358</v>
      </c>
      <c r="G293">
        <v>448</v>
      </c>
      <c r="H293">
        <v>744</v>
      </c>
      <c r="I293">
        <v>16.920000000000002</v>
      </c>
      <c r="J293">
        <v>9</v>
      </c>
      <c r="K293" t="s">
        <v>19</v>
      </c>
      <c r="L293" t="s">
        <v>19</v>
      </c>
      <c r="M293">
        <v>58</v>
      </c>
      <c r="N293" t="s">
        <v>29</v>
      </c>
      <c r="O293">
        <v>2685432</v>
      </c>
    </row>
    <row r="294" spans="1:15">
      <c r="A294" t="s">
        <v>339</v>
      </c>
      <c r="B294">
        <v>2001</v>
      </c>
      <c r="C294" t="s">
        <v>16</v>
      </c>
      <c r="D294" t="s">
        <v>102</v>
      </c>
      <c r="E294" t="s">
        <v>23</v>
      </c>
      <c r="F294">
        <v>333</v>
      </c>
      <c r="G294">
        <v>4596</v>
      </c>
      <c r="H294">
        <v>481</v>
      </c>
      <c r="I294">
        <v>13.75</v>
      </c>
      <c r="J294">
        <v>9</v>
      </c>
      <c r="K294" t="s">
        <v>19</v>
      </c>
      <c r="L294" t="s">
        <v>24</v>
      </c>
      <c r="M294">
        <v>30</v>
      </c>
      <c r="N294" t="s">
        <v>25</v>
      </c>
      <c r="O294">
        <v>3282541</v>
      </c>
    </row>
    <row r="295" spans="1:15">
      <c r="A295" t="s">
        <v>340</v>
      </c>
      <c r="B295">
        <v>2017</v>
      </c>
      <c r="C295" t="s">
        <v>22</v>
      </c>
      <c r="D295" t="s">
        <v>17</v>
      </c>
      <c r="E295" t="s">
        <v>23</v>
      </c>
      <c r="F295">
        <v>99</v>
      </c>
      <c r="G295">
        <v>1355</v>
      </c>
      <c r="H295">
        <v>372</v>
      </c>
      <c r="I295">
        <v>33.380000000000003</v>
      </c>
      <c r="J295">
        <v>3</v>
      </c>
      <c r="K295" t="s">
        <v>19</v>
      </c>
      <c r="L295" t="s">
        <v>19</v>
      </c>
      <c r="M295">
        <v>37</v>
      </c>
      <c r="N295" t="s">
        <v>20</v>
      </c>
      <c r="O295">
        <v>4986307</v>
      </c>
    </row>
    <row r="296" spans="1:15">
      <c r="A296" t="s">
        <v>341</v>
      </c>
      <c r="B296">
        <v>2008</v>
      </c>
      <c r="C296" t="s">
        <v>53</v>
      </c>
      <c r="D296" t="s">
        <v>17</v>
      </c>
      <c r="E296" t="s">
        <v>37</v>
      </c>
      <c r="F296">
        <v>396</v>
      </c>
      <c r="G296">
        <v>4263</v>
      </c>
      <c r="H296">
        <v>93</v>
      </c>
      <c r="I296">
        <v>34.93</v>
      </c>
      <c r="J296">
        <v>7</v>
      </c>
      <c r="K296" t="s">
        <v>19</v>
      </c>
      <c r="L296" t="s">
        <v>19</v>
      </c>
      <c r="M296">
        <v>33</v>
      </c>
      <c r="N296" t="s">
        <v>33</v>
      </c>
      <c r="O296">
        <v>4901996</v>
      </c>
    </row>
    <row r="297" spans="1:15">
      <c r="A297" t="s">
        <v>342</v>
      </c>
      <c r="B297">
        <v>2009</v>
      </c>
      <c r="C297" t="s">
        <v>27</v>
      </c>
      <c r="D297" t="s">
        <v>39</v>
      </c>
      <c r="E297" t="s">
        <v>28</v>
      </c>
      <c r="F297">
        <v>117</v>
      </c>
      <c r="G297">
        <v>976</v>
      </c>
      <c r="H297">
        <v>708</v>
      </c>
      <c r="I297">
        <v>4.3099999999999996</v>
      </c>
      <c r="J297">
        <v>8</v>
      </c>
      <c r="K297" t="s">
        <v>24</v>
      </c>
      <c r="L297" t="s">
        <v>24</v>
      </c>
      <c r="M297">
        <v>2</v>
      </c>
      <c r="N297" t="s">
        <v>49</v>
      </c>
      <c r="O297">
        <v>483007</v>
      </c>
    </row>
    <row r="298" spans="1:15">
      <c r="A298" t="s">
        <v>343</v>
      </c>
      <c r="B298">
        <v>2013</v>
      </c>
      <c r="C298" t="s">
        <v>16</v>
      </c>
      <c r="D298" t="s">
        <v>43</v>
      </c>
      <c r="E298" t="s">
        <v>18</v>
      </c>
      <c r="F298">
        <v>314</v>
      </c>
      <c r="G298">
        <v>3303</v>
      </c>
      <c r="H298">
        <v>421</v>
      </c>
      <c r="I298">
        <v>5.63</v>
      </c>
      <c r="J298">
        <v>3</v>
      </c>
      <c r="K298" t="s">
        <v>24</v>
      </c>
      <c r="L298" t="s">
        <v>19</v>
      </c>
      <c r="M298">
        <v>49</v>
      </c>
      <c r="N298" t="s">
        <v>33</v>
      </c>
      <c r="O298">
        <v>682424</v>
      </c>
    </row>
    <row r="299" spans="1:15">
      <c r="A299" t="s">
        <v>344</v>
      </c>
      <c r="B299">
        <v>2022</v>
      </c>
      <c r="C299" t="s">
        <v>45</v>
      </c>
      <c r="D299" t="s">
        <v>48</v>
      </c>
      <c r="E299" t="s">
        <v>37</v>
      </c>
      <c r="F299">
        <v>26</v>
      </c>
      <c r="G299">
        <v>3411</v>
      </c>
      <c r="H299">
        <v>404</v>
      </c>
      <c r="I299">
        <v>22.52</v>
      </c>
      <c r="J299">
        <v>8</v>
      </c>
      <c r="K299" t="s">
        <v>19</v>
      </c>
      <c r="L299" t="s">
        <v>24</v>
      </c>
      <c r="M299">
        <v>55</v>
      </c>
      <c r="N299" t="s">
        <v>49</v>
      </c>
      <c r="O299">
        <v>2223381</v>
      </c>
    </row>
    <row r="300" spans="1:15">
      <c r="A300" t="s">
        <v>345</v>
      </c>
      <c r="B300">
        <v>2007</v>
      </c>
      <c r="C300" t="s">
        <v>73</v>
      </c>
      <c r="D300" t="s">
        <v>95</v>
      </c>
      <c r="E300" t="s">
        <v>23</v>
      </c>
      <c r="F300">
        <v>8</v>
      </c>
      <c r="G300">
        <v>1418</v>
      </c>
      <c r="H300">
        <v>554</v>
      </c>
      <c r="I300">
        <v>11.44</v>
      </c>
      <c r="J300">
        <v>7</v>
      </c>
      <c r="K300" t="s">
        <v>24</v>
      </c>
      <c r="L300" t="s">
        <v>19</v>
      </c>
      <c r="M300">
        <v>45</v>
      </c>
      <c r="N300" t="s">
        <v>25</v>
      </c>
      <c r="O300">
        <v>112276</v>
      </c>
    </row>
    <row r="301" spans="1:15">
      <c r="A301" t="s">
        <v>346</v>
      </c>
      <c r="B301">
        <v>2012</v>
      </c>
      <c r="C301" t="s">
        <v>59</v>
      </c>
      <c r="D301" t="s">
        <v>17</v>
      </c>
      <c r="E301" t="s">
        <v>37</v>
      </c>
      <c r="F301">
        <v>343</v>
      </c>
      <c r="G301">
        <v>4826</v>
      </c>
      <c r="H301">
        <v>126</v>
      </c>
      <c r="I301">
        <v>42.73</v>
      </c>
      <c r="J301">
        <v>3</v>
      </c>
      <c r="K301" t="s">
        <v>19</v>
      </c>
      <c r="L301" t="s">
        <v>24</v>
      </c>
      <c r="M301">
        <v>44</v>
      </c>
      <c r="N301" t="s">
        <v>33</v>
      </c>
      <c r="O301">
        <v>2387935</v>
      </c>
    </row>
    <row r="302" spans="1:15">
      <c r="A302" t="s">
        <v>347</v>
      </c>
      <c r="B302">
        <v>2010</v>
      </c>
      <c r="C302" t="s">
        <v>45</v>
      </c>
      <c r="D302" t="s">
        <v>36</v>
      </c>
      <c r="E302" t="s">
        <v>23</v>
      </c>
      <c r="F302">
        <v>109</v>
      </c>
      <c r="G302">
        <v>782</v>
      </c>
      <c r="H302">
        <v>166</v>
      </c>
      <c r="I302">
        <v>19.600000000000001</v>
      </c>
      <c r="J302">
        <v>3</v>
      </c>
      <c r="K302" t="s">
        <v>24</v>
      </c>
      <c r="L302" t="s">
        <v>19</v>
      </c>
      <c r="M302">
        <v>12</v>
      </c>
      <c r="N302" t="s">
        <v>25</v>
      </c>
      <c r="O302">
        <v>3926840</v>
      </c>
    </row>
    <row r="303" spans="1:15">
      <c r="A303" t="s">
        <v>348</v>
      </c>
      <c r="B303">
        <v>2004</v>
      </c>
      <c r="C303" t="s">
        <v>27</v>
      </c>
      <c r="D303" t="s">
        <v>17</v>
      </c>
      <c r="E303" t="s">
        <v>23</v>
      </c>
      <c r="F303">
        <v>8</v>
      </c>
      <c r="G303">
        <v>2342</v>
      </c>
      <c r="H303">
        <v>549</v>
      </c>
      <c r="I303">
        <v>45.13</v>
      </c>
      <c r="J303">
        <v>1</v>
      </c>
      <c r="K303" t="s">
        <v>24</v>
      </c>
      <c r="L303" t="s">
        <v>19</v>
      </c>
      <c r="M303">
        <v>89</v>
      </c>
      <c r="N303" t="s">
        <v>49</v>
      </c>
      <c r="O303">
        <v>4319629</v>
      </c>
    </row>
    <row r="304" spans="1:15">
      <c r="A304" t="s">
        <v>349</v>
      </c>
      <c r="B304">
        <v>2018</v>
      </c>
      <c r="C304" t="s">
        <v>35</v>
      </c>
      <c r="D304" t="s">
        <v>51</v>
      </c>
      <c r="E304" t="s">
        <v>28</v>
      </c>
      <c r="F304">
        <v>270</v>
      </c>
      <c r="G304">
        <v>3049</v>
      </c>
      <c r="H304">
        <v>501</v>
      </c>
      <c r="I304">
        <v>36.28</v>
      </c>
      <c r="J304">
        <v>5</v>
      </c>
      <c r="K304" t="s">
        <v>24</v>
      </c>
      <c r="L304" t="s">
        <v>19</v>
      </c>
      <c r="M304">
        <v>34</v>
      </c>
      <c r="N304" t="s">
        <v>49</v>
      </c>
      <c r="O304">
        <v>1137394</v>
      </c>
    </row>
    <row r="305" spans="1:15">
      <c r="A305" t="s">
        <v>350</v>
      </c>
      <c r="B305">
        <v>2001</v>
      </c>
      <c r="C305" t="s">
        <v>45</v>
      </c>
      <c r="D305" t="s">
        <v>39</v>
      </c>
      <c r="E305" t="s">
        <v>18</v>
      </c>
      <c r="F305">
        <v>348</v>
      </c>
      <c r="G305">
        <v>2749</v>
      </c>
      <c r="H305">
        <v>228</v>
      </c>
      <c r="I305">
        <v>22.4</v>
      </c>
      <c r="J305">
        <v>7</v>
      </c>
      <c r="K305" t="s">
        <v>24</v>
      </c>
      <c r="L305" t="s">
        <v>24</v>
      </c>
      <c r="M305">
        <v>57</v>
      </c>
      <c r="N305" t="s">
        <v>20</v>
      </c>
      <c r="O305">
        <v>2917349</v>
      </c>
    </row>
    <row r="306" spans="1:15">
      <c r="A306" t="s">
        <v>351</v>
      </c>
      <c r="B306">
        <v>2013</v>
      </c>
      <c r="C306" t="s">
        <v>42</v>
      </c>
      <c r="D306" t="s">
        <v>46</v>
      </c>
      <c r="E306" t="s">
        <v>40</v>
      </c>
      <c r="F306">
        <v>372</v>
      </c>
      <c r="G306">
        <v>4939</v>
      </c>
      <c r="H306">
        <v>98</v>
      </c>
      <c r="I306">
        <v>12.46</v>
      </c>
      <c r="J306">
        <v>9</v>
      </c>
      <c r="K306" t="s">
        <v>24</v>
      </c>
      <c r="L306" t="s">
        <v>24</v>
      </c>
      <c r="M306">
        <v>29</v>
      </c>
      <c r="N306" t="s">
        <v>29</v>
      </c>
      <c r="O306">
        <v>990889</v>
      </c>
    </row>
    <row r="307" spans="1:15">
      <c r="A307" t="s">
        <v>352</v>
      </c>
      <c r="B307">
        <v>2014</v>
      </c>
      <c r="C307" t="s">
        <v>35</v>
      </c>
      <c r="D307" t="s">
        <v>43</v>
      </c>
      <c r="E307" t="s">
        <v>40</v>
      </c>
      <c r="F307">
        <v>416</v>
      </c>
      <c r="G307">
        <v>3325</v>
      </c>
      <c r="H307">
        <v>794</v>
      </c>
      <c r="I307">
        <v>43.43</v>
      </c>
      <c r="J307">
        <v>1</v>
      </c>
      <c r="K307" t="s">
        <v>24</v>
      </c>
      <c r="L307" t="s">
        <v>19</v>
      </c>
      <c r="M307">
        <v>30</v>
      </c>
      <c r="N307" t="s">
        <v>25</v>
      </c>
      <c r="O307">
        <v>3789600</v>
      </c>
    </row>
    <row r="308" spans="1:15">
      <c r="A308" t="s">
        <v>353</v>
      </c>
      <c r="B308">
        <v>2016</v>
      </c>
      <c r="C308" t="s">
        <v>45</v>
      </c>
      <c r="D308" t="s">
        <v>39</v>
      </c>
      <c r="E308" t="s">
        <v>37</v>
      </c>
      <c r="F308">
        <v>148</v>
      </c>
      <c r="G308">
        <v>2572</v>
      </c>
      <c r="H308">
        <v>263</v>
      </c>
      <c r="I308">
        <v>25.01</v>
      </c>
      <c r="J308">
        <v>6</v>
      </c>
      <c r="K308" t="s">
        <v>24</v>
      </c>
      <c r="L308" t="s">
        <v>24</v>
      </c>
      <c r="M308">
        <v>46</v>
      </c>
      <c r="N308" t="s">
        <v>25</v>
      </c>
      <c r="O308">
        <v>2982632</v>
      </c>
    </row>
    <row r="309" spans="1:15">
      <c r="A309" t="s">
        <v>354</v>
      </c>
      <c r="B309">
        <v>2015</v>
      </c>
      <c r="C309" t="s">
        <v>59</v>
      </c>
      <c r="D309" t="s">
        <v>39</v>
      </c>
      <c r="E309" t="s">
        <v>40</v>
      </c>
      <c r="F309">
        <v>402</v>
      </c>
      <c r="G309">
        <v>2198</v>
      </c>
      <c r="H309">
        <v>912</v>
      </c>
      <c r="I309">
        <v>11.49</v>
      </c>
      <c r="J309">
        <v>5</v>
      </c>
      <c r="K309" t="s">
        <v>24</v>
      </c>
      <c r="L309" t="s">
        <v>24</v>
      </c>
      <c r="M309">
        <v>82</v>
      </c>
      <c r="N309" t="s">
        <v>29</v>
      </c>
      <c r="O309">
        <v>4924742</v>
      </c>
    </row>
    <row r="310" spans="1:15">
      <c r="A310" t="s">
        <v>355</v>
      </c>
      <c r="B310">
        <v>2017</v>
      </c>
      <c r="C310" t="s">
        <v>35</v>
      </c>
      <c r="D310" t="s">
        <v>36</v>
      </c>
      <c r="E310" t="s">
        <v>18</v>
      </c>
      <c r="F310">
        <v>435</v>
      </c>
      <c r="G310">
        <v>53</v>
      </c>
      <c r="H310">
        <v>78</v>
      </c>
      <c r="I310">
        <v>28.33</v>
      </c>
      <c r="J310">
        <v>2</v>
      </c>
      <c r="K310" t="s">
        <v>19</v>
      </c>
      <c r="L310" t="s">
        <v>24</v>
      </c>
      <c r="M310">
        <v>36</v>
      </c>
      <c r="N310" t="s">
        <v>29</v>
      </c>
      <c r="O310">
        <v>793895</v>
      </c>
    </row>
    <row r="311" spans="1:15">
      <c r="A311" t="s">
        <v>356</v>
      </c>
      <c r="B311">
        <v>2016</v>
      </c>
      <c r="C311" t="s">
        <v>45</v>
      </c>
      <c r="D311" t="s">
        <v>43</v>
      </c>
      <c r="E311" t="s">
        <v>18</v>
      </c>
      <c r="F311">
        <v>85</v>
      </c>
      <c r="G311">
        <v>4800</v>
      </c>
      <c r="H311">
        <v>172</v>
      </c>
      <c r="I311">
        <v>14.09</v>
      </c>
      <c r="J311">
        <v>4</v>
      </c>
      <c r="K311" t="s">
        <v>19</v>
      </c>
      <c r="L311" t="s">
        <v>24</v>
      </c>
      <c r="M311">
        <v>28</v>
      </c>
      <c r="N311" t="s">
        <v>29</v>
      </c>
      <c r="O311">
        <v>1858931</v>
      </c>
    </row>
    <row r="312" spans="1:15">
      <c r="A312" t="s">
        <v>357</v>
      </c>
      <c r="B312">
        <v>2021</v>
      </c>
      <c r="C312" t="s">
        <v>59</v>
      </c>
      <c r="D312" t="s">
        <v>46</v>
      </c>
      <c r="E312" t="s">
        <v>40</v>
      </c>
      <c r="F312">
        <v>158</v>
      </c>
      <c r="G312">
        <v>55</v>
      </c>
      <c r="H312">
        <v>652</v>
      </c>
      <c r="I312">
        <v>34.18</v>
      </c>
      <c r="J312">
        <v>5</v>
      </c>
      <c r="K312" t="s">
        <v>24</v>
      </c>
      <c r="L312" t="s">
        <v>24</v>
      </c>
      <c r="M312">
        <v>43</v>
      </c>
      <c r="N312" t="s">
        <v>49</v>
      </c>
      <c r="O312">
        <v>3344943</v>
      </c>
    </row>
    <row r="313" spans="1:15">
      <c r="A313" t="s">
        <v>358</v>
      </c>
      <c r="B313">
        <v>2011</v>
      </c>
      <c r="C313" t="s">
        <v>35</v>
      </c>
      <c r="D313" t="s">
        <v>17</v>
      </c>
      <c r="E313" t="s">
        <v>28</v>
      </c>
      <c r="F313">
        <v>136</v>
      </c>
      <c r="G313">
        <v>2066</v>
      </c>
      <c r="H313">
        <v>560</v>
      </c>
      <c r="I313">
        <v>37.29</v>
      </c>
      <c r="J313">
        <v>1</v>
      </c>
      <c r="K313" t="s">
        <v>24</v>
      </c>
      <c r="L313" t="s">
        <v>19</v>
      </c>
      <c r="M313">
        <v>64</v>
      </c>
      <c r="N313" t="s">
        <v>29</v>
      </c>
      <c r="O313">
        <v>3797867</v>
      </c>
    </row>
    <row r="314" spans="1:15">
      <c r="A314" t="s">
        <v>359</v>
      </c>
      <c r="B314">
        <v>2000</v>
      </c>
      <c r="C314" t="s">
        <v>35</v>
      </c>
      <c r="D314" t="s">
        <v>102</v>
      </c>
      <c r="E314" t="s">
        <v>37</v>
      </c>
      <c r="F314">
        <v>478</v>
      </c>
      <c r="G314">
        <v>3921</v>
      </c>
      <c r="H314">
        <v>496</v>
      </c>
      <c r="I314">
        <v>13.39</v>
      </c>
      <c r="J314">
        <v>5</v>
      </c>
      <c r="K314" t="s">
        <v>19</v>
      </c>
      <c r="L314" t="s">
        <v>24</v>
      </c>
      <c r="M314">
        <v>95</v>
      </c>
      <c r="N314" t="s">
        <v>29</v>
      </c>
      <c r="O314">
        <v>3328503</v>
      </c>
    </row>
    <row r="315" spans="1:15">
      <c r="A315" t="s">
        <v>360</v>
      </c>
      <c r="B315">
        <v>2008</v>
      </c>
      <c r="C315" t="s">
        <v>27</v>
      </c>
      <c r="D315" t="s">
        <v>43</v>
      </c>
      <c r="E315" t="s">
        <v>28</v>
      </c>
      <c r="F315">
        <v>303</v>
      </c>
      <c r="G315">
        <v>2904</v>
      </c>
      <c r="H315">
        <v>275</v>
      </c>
      <c r="I315">
        <v>10.25</v>
      </c>
      <c r="J315">
        <v>3</v>
      </c>
      <c r="K315" t="s">
        <v>19</v>
      </c>
      <c r="L315" t="s">
        <v>19</v>
      </c>
      <c r="M315">
        <v>11</v>
      </c>
      <c r="N315" t="s">
        <v>29</v>
      </c>
      <c r="O315">
        <v>1949316</v>
      </c>
    </row>
    <row r="316" spans="1:15">
      <c r="A316" t="s">
        <v>361</v>
      </c>
      <c r="B316">
        <v>2002</v>
      </c>
      <c r="C316" t="s">
        <v>31</v>
      </c>
      <c r="D316" t="s">
        <v>39</v>
      </c>
      <c r="E316" t="s">
        <v>18</v>
      </c>
      <c r="F316">
        <v>190</v>
      </c>
      <c r="G316">
        <v>678</v>
      </c>
      <c r="H316">
        <v>846</v>
      </c>
      <c r="I316">
        <v>4.29</v>
      </c>
      <c r="J316">
        <v>2</v>
      </c>
      <c r="K316" t="s">
        <v>19</v>
      </c>
      <c r="L316" t="s">
        <v>19</v>
      </c>
      <c r="M316">
        <v>10</v>
      </c>
      <c r="N316" t="s">
        <v>29</v>
      </c>
      <c r="O316">
        <v>2301315</v>
      </c>
    </row>
    <row r="317" spans="1:15">
      <c r="A317" t="s">
        <v>362</v>
      </c>
      <c r="B317">
        <v>2022</v>
      </c>
      <c r="C317" t="s">
        <v>73</v>
      </c>
      <c r="D317" t="s">
        <v>46</v>
      </c>
      <c r="E317" t="s">
        <v>40</v>
      </c>
      <c r="F317">
        <v>419</v>
      </c>
      <c r="G317">
        <v>2599</v>
      </c>
      <c r="H317">
        <v>115</v>
      </c>
      <c r="I317">
        <v>38.85</v>
      </c>
      <c r="J317">
        <v>1</v>
      </c>
      <c r="K317" t="s">
        <v>24</v>
      </c>
      <c r="L317" t="s">
        <v>24</v>
      </c>
      <c r="M317">
        <v>99</v>
      </c>
      <c r="N317" t="s">
        <v>49</v>
      </c>
      <c r="O317">
        <v>3773031</v>
      </c>
    </row>
    <row r="318" spans="1:15">
      <c r="A318" t="s">
        <v>363</v>
      </c>
      <c r="B318">
        <v>2008</v>
      </c>
      <c r="C318" t="s">
        <v>31</v>
      </c>
      <c r="D318" t="s">
        <v>36</v>
      </c>
      <c r="E318" t="s">
        <v>37</v>
      </c>
      <c r="F318">
        <v>225</v>
      </c>
      <c r="G318">
        <v>3516</v>
      </c>
      <c r="H318">
        <v>747</v>
      </c>
      <c r="I318">
        <v>4.03</v>
      </c>
      <c r="J318">
        <v>6</v>
      </c>
      <c r="K318" t="s">
        <v>24</v>
      </c>
      <c r="L318" t="s">
        <v>19</v>
      </c>
      <c r="M318">
        <v>49</v>
      </c>
      <c r="N318" t="s">
        <v>33</v>
      </c>
      <c r="O318">
        <v>4989570</v>
      </c>
    </row>
    <row r="319" spans="1:15">
      <c r="A319" t="s">
        <v>364</v>
      </c>
      <c r="B319">
        <v>2020</v>
      </c>
      <c r="C319" t="s">
        <v>45</v>
      </c>
      <c r="D319" t="s">
        <v>32</v>
      </c>
      <c r="E319" t="s">
        <v>28</v>
      </c>
      <c r="F319">
        <v>162</v>
      </c>
      <c r="G319">
        <v>4763</v>
      </c>
      <c r="H319">
        <v>201</v>
      </c>
      <c r="I319">
        <v>37.81</v>
      </c>
      <c r="J319">
        <v>8</v>
      </c>
      <c r="K319" t="s">
        <v>19</v>
      </c>
      <c r="L319" t="s">
        <v>24</v>
      </c>
      <c r="M319">
        <v>43</v>
      </c>
      <c r="N319" t="s">
        <v>25</v>
      </c>
      <c r="O319">
        <v>2456025</v>
      </c>
    </row>
    <row r="320" spans="1:15">
      <c r="A320" t="s">
        <v>365</v>
      </c>
      <c r="B320">
        <v>2010</v>
      </c>
      <c r="C320" t="s">
        <v>59</v>
      </c>
      <c r="D320" t="s">
        <v>43</v>
      </c>
      <c r="E320" t="s">
        <v>18</v>
      </c>
      <c r="F320">
        <v>282</v>
      </c>
      <c r="G320">
        <v>194</v>
      </c>
      <c r="H320">
        <v>80</v>
      </c>
      <c r="I320">
        <v>10.17</v>
      </c>
      <c r="J320">
        <v>9</v>
      </c>
      <c r="K320" t="s">
        <v>24</v>
      </c>
      <c r="L320" t="s">
        <v>19</v>
      </c>
      <c r="M320">
        <v>50</v>
      </c>
      <c r="N320" t="s">
        <v>29</v>
      </c>
      <c r="O320">
        <v>4608500</v>
      </c>
    </row>
    <row r="321" spans="1:15">
      <c r="A321" t="s">
        <v>366</v>
      </c>
      <c r="B321">
        <v>2016</v>
      </c>
      <c r="C321" t="s">
        <v>27</v>
      </c>
      <c r="D321" t="s">
        <v>36</v>
      </c>
      <c r="E321" t="s">
        <v>37</v>
      </c>
      <c r="F321">
        <v>3</v>
      </c>
      <c r="G321">
        <v>3833</v>
      </c>
      <c r="H321">
        <v>227</v>
      </c>
      <c r="I321">
        <v>27.28</v>
      </c>
      <c r="J321">
        <v>7</v>
      </c>
      <c r="K321" t="s">
        <v>19</v>
      </c>
      <c r="L321" t="s">
        <v>19</v>
      </c>
      <c r="M321">
        <v>94</v>
      </c>
      <c r="N321" t="s">
        <v>33</v>
      </c>
      <c r="O321">
        <v>4684497</v>
      </c>
    </row>
    <row r="322" spans="1:15">
      <c r="A322" t="s">
        <v>367</v>
      </c>
      <c r="B322">
        <v>2006</v>
      </c>
      <c r="C322" t="s">
        <v>16</v>
      </c>
      <c r="D322" t="s">
        <v>48</v>
      </c>
      <c r="E322" t="s">
        <v>40</v>
      </c>
      <c r="F322">
        <v>413</v>
      </c>
      <c r="G322">
        <v>767</v>
      </c>
      <c r="H322">
        <v>94</v>
      </c>
      <c r="I322">
        <v>14.6</v>
      </c>
      <c r="J322">
        <v>5</v>
      </c>
      <c r="K322" t="s">
        <v>24</v>
      </c>
      <c r="L322" t="s">
        <v>24</v>
      </c>
      <c r="M322">
        <v>76</v>
      </c>
      <c r="N322" t="s">
        <v>49</v>
      </c>
      <c r="O322">
        <v>1366540</v>
      </c>
    </row>
    <row r="323" spans="1:15">
      <c r="A323" t="s">
        <v>368</v>
      </c>
      <c r="B323">
        <v>2021</v>
      </c>
      <c r="C323" t="s">
        <v>42</v>
      </c>
      <c r="D323" t="s">
        <v>36</v>
      </c>
      <c r="E323" t="s">
        <v>40</v>
      </c>
      <c r="F323">
        <v>233</v>
      </c>
      <c r="G323">
        <v>2590</v>
      </c>
      <c r="H323">
        <v>625</v>
      </c>
      <c r="I323">
        <v>29.01</v>
      </c>
      <c r="J323">
        <v>3</v>
      </c>
      <c r="K323" t="s">
        <v>19</v>
      </c>
      <c r="L323" t="s">
        <v>19</v>
      </c>
      <c r="M323">
        <v>14</v>
      </c>
      <c r="N323" t="s">
        <v>49</v>
      </c>
      <c r="O323">
        <v>4397083</v>
      </c>
    </row>
    <row r="324" spans="1:15">
      <c r="A324" t="s">
        <v>369</v>
      </c>
      <c r="B324">
        <v>2020</v>
      </c>
      <c r="C324" t="s">
        <v>16</v>
      </c>
      <c r="D324" t="s">
        <v>48</v>
      </c>
      <c r="E324" t="s">
        <v>18</v>
      </c>
      <c r="F324">
        <v>124</v>
      </c>
      <c r="G324">
        <v>1045</v>
      </c>
      <c r="H324">
        <v>947</v>
      </c>
      <c r="I324">
        <v>45.05</v>
      </c>
      <c r="J324">
        <v>5</v>
      </c>
      <c r="K324" t="s">
        <v>24</v>
      </c>
      <c r="L324" t="s">
        <v>19</v>
      </c>
      <c r="M324">
        <v>93</v>
      </c>
      <c r="N324" t="s">
        <v>33</v>
      </c>
      <c r="O324">
        <v>801676</v>
      </c>
    </row>
    <row r="325" spans="1:15">
      <c r="A325" t="s">
        <v>370</v>
      </c>
      <c r="B325">
        <v>2002</v>
      </c>
      <c r="C325" t="s">
        <v>59</v>
      </c>
      <c r="D325" t="s">
        <v>51</v>
      </c>
      <c r="E325" t="s">
        <v>18</v>
      </c>
      <c r="F325">
        <v>352</v>
      </c>
      <c r="G325">
        <v>1531</v>
      </c>
      <c r="H325">
        <v>261</v>
      </c>
      <c r="I325">
        <v>31.33</v>
      </c>
      <c r="J325">
        <v>7</v>
      </c>
      <c r="K325" t="s">
        <v>19</v>
      </c>
      <c r="L325" t="s">
        <v>24</v>
      </c>
      <c r="M325">
        <v>36</v>
      </c>
      <c r="N325" t="s">
        <v>25</v>
      </c>
      <c r="O325">
        <v>4138196</v>
      </c>
    </row>
    <row r="326" spans="1:15">
      <c r="A326" t="s">
        <v>371</v>
      </c>
      <c r="B326">
        <v>2020</v>
      </c>
      <c r="C326" t="s">
        <v>59</v>
      </c>
      <c r="D326" t="s">
        <v>95</v>
      </c>
      <c r="E326" t="s">
        <v>23</v>
      </c>
      <c r="F326">
        <v>34</v>
      </c>
      <c r="G326">
        <v>329</v>
      </c>
      <c r="H326">
        <v>647</v>
      </c>
      <c r="I326">
        <v>19.420000000000002</v>
      </c>
      <c r="J326">
        <v>5</v>
      </c>
      <c r="K326" t="s">
        <v>19</v>
      </c>
      <c r="L326" t="s">
        <v>19</v>
      </c>
      <c r="M326">
        <v>72</v>
      </c>
      <c r="N326" t="s">
        <v>25</v>
      </c>
      <c r="O326">
        <v>871560</v>
      </c>
    </row>
    <row r="327" spans="1:15">
      <c r="A327" t="s">
        <v>372</v>
      </c>
      <c r="B327">
        <v>2020</v>
      </c>
      <c r="C327" t="s">
        <v>22</v>
      </c>
      <c r="D327" t="s">
        <v>51</v>
      </c>
      <c r="E327" t="s">
        <v>23</v>
      </c>
      <c r="F327">
        <v>93</v>
      </c>
      <c r="G327">
        <v>400</v>
      </c>
      <c r="H327">
        <v>596</v>
      </c>
      <c r="I327">
        <v>5.15</v>
      </c>
      <c r="J327">
        <v>7</v>
      </c>
      <c r="K327" t="s">
        <v>24</v>
      </c>
      <c r="L327" t="s">
        <v>24</v>
      </c>
      <c r="M327">
        <v>15</v>
      </c>
      <c r="N327" t="s">
        <v>20</v>
      </c>
      <c r="O327">
        <v>1541665</v>
      </c>
    </row>
    <row r="328" spans="1:15">
      <c r="A328" t="s">
        <v>373</v>
      </c>
      <c r="B328">
        <v>2022</v>
      </c>
      <c r="C328" t="s">
        <v>42</v>
      </c>
      <c r="D328" t="s">
        <v>32</v>
      </c>
      <c r="E328" t="s">
        <v>40</v>
      </c>
      <c r="F328">
        <v>158</v>
      </c>
      <c r="G328">
        <v>1490</v>
      </c>
      <c r="H328">
        <v>381</v>
      </c>
      <c r="I328">
        <v>28.6</v>
      </c>
      <c r="J328">
        <v>3</v>
      </c>
      <c r="K328" t="s">
        <v>19</v>
      </c>
      <c r="L328" t="s">
        <v>24</v>
      </c>
      <c r="M328">
        <v>24</v>
      </c>
      <c r="N328" t="s">
        <v>25</v>
      </c>
      <c r="O328">
        <v>4789791</v>
      </c>
    </row>
    <row r="329" spans="1:15">
      <c r="A329" t="s">
        <v>374</v>
      </c>
      <c r="B329">
        <v>2015</v>
      </c>
      <c r="C329" t="s">
        <v>73</v>
      </c>
      <c r="D329" t="s">
        <v>48</v>
      </c>
      <c r="E329" t="s">
        <v>18</v>
      </c>
      <c r="F329">
        <v>260</v>
      </c>
      <c r="G329">
        <v>694</v>
      </c>
      <c r="H329">
        <v>580</v>
      </c>
      <c r="I329">
        <v>49.13</v>
      </c>
      <c r="J329">
        <v>4</v>
      </c>
      <c r="K329" t="s">
        <v>24</v>
      </c>
      <c r="L329" t="s">
        <v>24</v>
      </c>
      <c r="M329">
        <v>16</v>
      </c>
      <c r="N329" t="s">
        <v>49</v>
      </c>
      <c r="O329">
        <v>306004</v>
      </c>
    </row>
    <row r="330" spans="1:15">
      <c r="A330" t="s">
        <v>375</v>
      </c>
      <c r="B330">
        <v>2021</v>
      </c>
      <c r="C330" t="s">
        <v>42</v>
      </c>
      <c r="D330" t="s">
        <v>39</v>
      </c>
      <c r="E330" t="s">
        <v>23</v>
      </c>
      <c r="F330">
        <v>210</v>
      </c>
      <c r="G330">
        <v>2889</v>
      </c>
      <c r="H330">
        <v>516</v>
      </c>
      <c r="I330">
        <v>41.99</v>
      </c>
      <c r="J330">
        <v>1</v>
      </c>
      <c r="K330" t="s">
        <v>24</v>
      </c>
      <c r="L330" t="s">
        <v>24</v>
      </c>
      <c r="M330">
        <v>27</v>
      </c>
      <c r="N330" t="s">
        <v>33</v>
      </c>
      <c r="O330">
        <v>4678754</v>
      </c>
    </row>
    <row r="331" spans="1:15">
      <c r="A331" t="s">
        <v>376</v>
      </c>
      <c r="B331">
        <v>2015</v>
      </c>
      <c r="C331" t="s">
        <v>73</v>
      </c>
      <c r="D331" t="s">
        <v>95</v>
      </c>
      <c r="E331" t="s">
        <v>23</v>
      </c>
      <c r="F331">
        <v>481</v>
      </c>
      <c r="G331">
        <v>285</v>
      </c>
      <c r="H331">
        <v>837</v>
      </c>
      <c r="I331">
        <v>30.5</v>
      </c>
      <c r="J331">
        <v>2</v>
      </c>
      <c r="K331" t="s">
        <v>19</v>
      </c>
      <c r="L331" t="s">
        <v>24</v>
      </c>
      <c r="M331">
        <v>49</v>
      </c>
      <c r="N331" t="s">
        <v>33</v>
      </c>
      <c r="O331">
        <v>583856</v>
      </c>
    </row>
    <row r="332" spans="1:15">
      <c r="A332" t="s">
        <v>377</v>
      </c>
      <c r="B332">
        <v>2010</v>
      </c>
      <c r="C332" t="s">
        <v>35</v>
      </c>
      <c r="D332" t="s">
        <v>51</v>
      </c>
      <c r="E332" t="s">
        <v>18</v>
      </c>
      <c r="F332">
        <v>461</v>
      </c>
      <c r="G332">
        <v>4552</v>
      </c>
      <c r="H332">
        <v>428</v>
      </c>
      <c r="I332">
        <v>1.4</v>
      </c>
      <c r="J332">
        <v>9</v>
      </c>
      <c r="K332" t="s">
        <v>19</v>
      </c>
      <c r="L332" t="s">
        <v>19</v>
      </c>
      <c r="M332">
        <v>23</v>
      </c>
      <c r="N332" t="s">
        <v>25</v>
      </c>
      <c r="O332">
        <v>4284346</v>
      </c>
    </row>
    <row r="333" spans="1:15">
      <c r="A333" t="s">
        <v>378</v>
      </c>
      <c r="B333">
        <v>2017</v>
      </c>
      <c r="C333" t="s">
        <v>53</v>
      </c>
      <c r="D333" t="s">
        <v>46</v>
      </c>
      <c r="E333" t="s">
        <v>37</v>
      </c>
      <c r="F333">
        <v>260</v>
      </c>
      <c r="G333">
        <v>3839</v>
      </c>
      <c r="H333">
        <v>439</v>
      </c>
      <c r="I333">
        <v>16.989999999999998</v>
      </c>
      <c r="J333">
        <v>1</v>
      </c>
      <c r="K333" t="s">
        <v>24</v>
      </c>
      <c r="L333" t="s">
        <v>19</v>
      </c>
      <c r="M333">
        <v>34</v>
      </c>
      <c r="N333" t="s">
        <v>33</v>
      </c>
      <c r="O333">
        <v>1814605</v>
      </c>
    </row>
    <row r="334" spans="1:15">
      <c r="A334" t="s">
        <v>379</v>
      </c>
      <c r="B334">
        <v>2004</v>
      </c>
      <c r="C334" t="s">
        <v>16</v>
      </c>
      <c r="D334" t="s">
        <v>95</v>
      </c>
      <c r="E334" t="s">
        <v>23</v>
      </c>
      <c r="F334">
        <v>129</v>
      </c>
      <c r="G334">
        <v>4666</v>
      </c>
      <c r="H334">
        <v>858</v>
      </c>
      <c r="I334">
        <v>20.3</v>
      </c>
      <c r="J334">
        <v>2</v>
      </c>
      <c r="K334" t="s">
        <v>19</v>
      </c>
      <c r="L334" t="s">
        <v>24</v>
      </c>
      <c r="M334">
        <v>63</v>
      </c>
      <c r="N334" t="s">
        <v>25</v>
      </c>
      <c r="O334">
        <v>439094</v>
      </c>
    </row>
    <row r="335" spans="1:15">
      <c r="A335" t="s">
        <v>380</v>
      </c>
      <c r="B335">
        <v>2002</v>
      </c>
      <c r="C335" t="s">
        <v>53</v>
      </c>
      <c r="D335" t="s">
        <v>43</v>
      </c>
      <c r="E335" t="s">
        <v>18</v>
      </c>
      <c r="F335">
        <v>327</v>
      </c>
      <c r="G335">
        <v>26</v>
      </c>
      <c r="H335">
        <v>129</v>
      </c>
      <c r="I335">
        <v>26.99</v>
      </c>
      <c r="J335">
        <v>3</v>
      </c>
      <c r="K335" t="s">
        <v>24</v>
      </c>
      <c r="L335" t="s">
        <v>19</v>
      </c>
      <c r="M335">
        <v>31</v>
      </c>
      <c r="N335" t="s">
        <v>25</v>
      </c>
      <c r="O335">
        <v>3953320</v>
      </c>
    </row>
    <row r="336" spans="1:15">
      <c r="A336" t="s">
        <v>381</v>
      </c>
      <c r="B336">
        <v>2007</v>
      </c>
      <c r="C336" t="s">
        <v>59</v>
      </c>
      <c r="D336" t="s">
        <v>46</v>
      </c>
      <c r="E336" t="s">
        <v>28</v>
      </c>
      <c r="F336">
        <v>131</v>
      </c>
      <c r="G336">
        <v>4043</v>
      </c>
      <c r="H336">
        <v>282</v>
      </c>
      <c r="I336">
        <v>28.51</v>
      </c>
      <c r="J336">
        <v>6</v>
      </c>
      <c r="K336" t="s">
        <v>19</v>
      </c>
      <c r="L336" t="s">
        <v>19</v>
      </c>
      <c r="M336">
        <v>62</v>
      </c>
      <c r="N336" t="s">
        <v>25</v>
      </c>
      <c r="O336">
        <v>3224595</v>
      </c>
    </row>
    <row r="337" spans="1:15">
      <c r="A337" t="s">
        <v>382</v>
      </c>
      <c r="B337">
        <v>2005</v>
      </c>
      <c r="C337" t="s">
        <v>16</v>
      </c>
      <c r="D337" t="s">
        <v>51</v>
      </c>
      <c r="E337" t="s">
        <v>23</v>
      </c>
      <c r="F337">
        <v>186</v>
      </c>
      <c r="G337">
        <v>1763</v>
      </c>
      <c r="H337">
        <v>466</v>
      </c>
      <c r="I337">
        <v>13.02</v>
      </c>
      <c r="J337">
        <v>4</v>
      </c>
      <c r="K337" t="s">
        <v>19</v>
      </c>
      <c r="L337" t="s">
        <v>24</v>
      </c>
      <c r="M337">
        <v>63</v>
      </c>
      <c r="N337" t="s">
        <v>49</v>
      </c>
      <c r="O337">
        <v>3699289</v>
      </c>
    </row>
    <row r="338" spans="1:15">
      <c r="A338" t="s">
        <v>383</v>
      </c>
      <c r="B338">
        <v>2006</v>
      </c>
      <c r="C338" t="s">
        <v>53</v>
      </c>
      <c r="D338" t="s">
        <v>39</v>
      </c>
      <c r="E338" t="s">
        <v>37</v>
      </c>
      <c r="F338">
        <v>107</v>
      </c>
      <c r="G338">
        <v>4458</v>
      </c>
      <c r="H338">
        <v>507</v>
      </c>
      <c r="I338">
        <v>11.09</v>
      </c>
      <c r="J338">
        <v>4</v>
      </c>
      <c r="K338" t="s">
        <v>19</v>
      </c>
      <c r="L338" t="s">
        <v>24</v>
      </c>
      <c r="M338">
        <v>4</v>
      </c>
      <c r="N338" t="s">
        <v>29</v>
      </c>
      <c r="O338">
        <v>3025436</v>
      </c>
    </row>
    <row r="339" spans="1:15">
      <c r="A339" t="s">
        <v>384</v>
      </c>
      <c r="B339">
        <v>2002</v>
      </c>
      <c r="C339" t="s">
        <v>31</v>
      </c>
      <c r="D339" t="s">
        <v>39</v>
      </c>
      <c r="E339" t="s">
        <v>18</v>
      </c>
      <c r="F339">
        <v>82</v>
      </c>
      <c r="G339">
        <v>1205</v>
      </c>
      <c r="H339">
        <v>366</v>
      </c>
      <c r="I339">
        <v>1.49</v>
      </c>
      <c r="J339">
        <v>1</v>
      </c>
      <c r="K339" t="s">
        <v>24</v>
      </c>
      <c r="L339" t="s">
        <v>19</v>
      </c>
      <c r="M339">
        <v>21</v>
      </c>
      <c r="N339" t="s">
        <v>29</v>
      </c>
      <c r="O339">
        <v>1582532</v>
      </c>
    </row>
    <row r="340" spans="1:15">
      <c r="A340" t="s">
        <v>385</v>
      </c>
      <c r="B340">
        <v>2011</v>
      </c>
      <c r="C340" t="s">
        <v>53</v>
      </c>
      <c r="D340" t="s">
        <v>51</v>
      </c>
      <c r="E340" t="s">
        <v>18</v>
      </c>
      <c r="F340">
        <v>257</v>
      </c>
      <c r="G340">
        <v>4889</v>
      </c>
      <c r="H340">
        <v>148</v>
      </c>
      <c r="I340">
        <v>37.56</v>
      </c>
      <c r="J340">
        <v>7</v>
      </c>
      <c r="K340" t="s">
        <v>19</v>
      </c>
      <c r="L340" t="s">
        <v>24</v>
      </c>
      <c r="M340">
        <v>71</v>
      </c>
      <c r="N340" t="s">
        <v>29</v>
      </c>
      <c r="O340">
        <v>1638084</v>
      </c>
    </row>
    <row r="341" spans="1:15">
      <c r="A341" t="s">
        <v>386</v>
      </c>
      <c r="B341">
        <v>2021</v>
      </c>
      <c r="C341" t="s">
        <v>22</v>
      </c>
      <c r="D341" t="s">
        <v>36</v>
      </c>
      <c r="E341" t="s">
        <v>23</v>
      </c>
      <c r="F341">
        <v>471</v>
      </c>
      <c r="G341">
        <v>1727</v>
      </c>
      <c r="H341">
        <v>433</v>
      </c>
      <c r="I341">
        <v>23.69</v>
      </c>
      <c r="J341">
        <v>3</v>
      </c>
      <c r="K341" t="s">
        <v>24</v>
      </c>
      <c r="L341" t="s">
        <v>19</v>
      </c>
      <c r="M341">
        <v>3</v>
      </c>
      <c r="N341" t="s">
        <v>29</v>
      </c>
      <c r="O341">
        <v>1883020</v>
      </c>
    </row>
    <row r="342" spans="1:15">
      <c r="A342" t="s">
        <v>387</v>
      </c>
      <c r="B342">
        <v>2006</v>
      </c>
      <c r="C342" t="s">
        <v>53</v>
      </c>
      <c r="D342" t="s">
        <v>95</v>
      </c>
      <c r="E342" t="s">
        <v>28</v>
      </c>
      <c r="F342">
        <v>363</v>
      </c>
      <c r="G342">
        <v>1636</v>
      </c>
      <c r="H342">
        <v>839</v>
      </c>
      <c r="I342">
        <v>44.1</v>
      </c>
      <c r="J342">
        <v>2</v>
      </c>
      <c r="K342" t="s">
        <v>19</v>
      </c>
      <c r="L342" t="s">
        <v>19</v>
      </c>
      <c r="M342">
        <v>27</v>
      </c>
      <c r="N342" t="s">
        <v>49</v>
      </c>
      <c r="O342">
        <v>2033928</v>
      </c>
    </row>
    <row r="343" spans="1:15">
      <c r="A343" t="s">
        <v>388</v>
      </c>
      <c r="B343">
        <v>2005</v>
      </c>
      <c r="C343" t="s">
        <v>31</v>
      </c>
      <c r="D343" t="s">
        <v>43</v>
      </c>
      <c r="E343" t="s">
        <v>23</v>
      </c>
      <c r="F343">
        <v>163</v>
      </c>
      <c r="G343">
        <v>4977</v>
      </c>
      <c r="H343">
        <v>402</v>
      </c>
      <c r="I343">
        <v>36.86</v>
      </c>
      <c r="J343">
        <v>9</v>
      </c>
      <c r="K343" t="s">
        <v>19</v>
      </c>
      <c r="L343" t="s">
        <v>24</v>
      </c>
      <c r="M343">
        <v>42</v>
      </c>
      <c r="N343" t="s">
        <v>29</v>
      </c>
      <c r="O343">
        <v>2856317</v>
      </c>
    </row>
    <row r="344" spans="1:15">
      <c r="A344" t="s">
        <v>389</v>
      </c>
      <c r="B344">
        <v>2004</v>
      </c>
      <c r="C344" t="s">
        <v>42</v>
      </c>
      <c r="D344" t="s">
        <v>46</v>
      </c>
      <c r="E344" t="s">
        <v>23</v>
      </c>
      <c r="F344">
        <v>264</v>
      </c>
      <c r="G344">
        <v>2039</v>
      </c>
      <c r="H344">
        <v>3</v>
      </c>
      <c r="I344">
        <v>2.5</v>
      </c>
      <c r="J344">
        <v>7</v>
      </c>
      <c r="K344" t="s">
        <v>19</v>
      </c>
      <c r="L344" t="s">
        <v>24</v>
      </c>
      <c r="M344">
        <v>33</v>
      </c>
      <c r="N344" t="s">
        <v>49</v>
      </c>
      <c r="O344">
        <v>1405255</v>
      </c>
    </row>
    <row r="345" spans="1:15">
      <c r="A345" t="s">
        <v>390</v>
      </c>
      <c r="B345">
        <v>2004</v>
      </c>
      <c r="C345" t="s">
        <v>22</v>
      </c>
      <c r="D345" t="s">
        <v>17</v>
      </c>
      <c r="E345" t="s">
        <v>23</v>
      </c>
      <c r="F345">
        <v>14</v>
      </c>
      <c r="G345">
        <v>1273</v>
      </c>
      <c r="H345">
        <v>36</v>
      </c>
      <c r="I345">
        <v>48.42</v>
      </c>
      <c r="J345">
        <v>5</v>
      </c>
      <c r="K345" t="s">
        <v>24</v>
      </c>
      <c r="L345" t="s">
        <v>19</v>
      </c>
      <c r="M345">
        <v>82</v>
      </c>
      <c r="N345" t="s">
        <v>25</v>
      </c>
      <c r="O345">
        <v>616016</v>
      </c>
    </row>
    <row r="346" spans="1:15">
      <c r="A346" t="s">
        <v>391</v>
      </c>
      <c r="B346">
        <v>2000</v>
      </c>
      <c r="C346" t="s">
        <v>31</v>
      </c>
      <c r="D346" t="s">
        <v>51</v>
      </c>
      <c r="E346" t="s">
        <v>23</v>
      </c>
      <c r="F346">
        <v>14</v>
      </c>
      <c r="G346">
        <v>2405</v>
      </c>
      <c r="H346">
        <v>272</v>
      </c>
      <c r="I346">
        <v>46.32</v>
      </c>
      <c r="J346">
        <v>1</v>
      </c>
      <c r="K346" t="s">
        <v>19</v>
      </c>
      <c r="L346" t="s">
        <v>24</v>
      </c>
      <c r="M346">
        <v>77</v>
      </c>
      <c r="N346" t="s">
        <v>49</v>
      </c>
      <c r="O346">
        <v>1426724</v>
      </c>
    </row>
    <row r="347" spans="1:15">
      <c r="A347" t="s">
        <v>392</v>
      </c>
      <c r="B347">
        <v>2018</v>
      </c>
      <c r="C347" t="s">
        <v>53</v>
      </c>
      <c r="D347" t="s">
        <v>36</v>
      </c>
      <c r="E347" t="s">
        <v>28</v>
      </c>
      <c r="F347">
        <v>327</v>
      </c>
      <c r="G347">
        <v>2068</v>
      </c>
      <c r="H347">
        <v>200</v>
      </c>
      <c r="I347">
        <v>13.57</v>
      </c>
      <c r="J347">
        <v>1</v>
      </c>
      <c r="K347" t="s">
        <v>19</v>
      </c>
      <c r="L347" t="s">
        <v>19</v>
      </c>
      <c r="M347">
        <v>78</v>
      </c>
      <c r="N347" t="s">
        <v>25</v>
      </c>
      <c r="O347">
        <v>2373216</v>
      </c>
    </row>
    <row r="348" spans="1:15">
      <c r="A348" t="s">
        <v>393</v>
      </c>
      <c r="B348">
        <v>2018</v>
      </c>
      <c r="C348" t="s">
        <v>27</v>
      </c>
      <c r="D348" t="s">
        <v>36</v>
      </c>
      <c r="E348" t="s">
        <v>40</v>
      </c>
      <c r="F348">
        <v>358</v>
      </c>
      <c r="G348">
        <v>3914</v>
      </c>
      <c r="H348">
        <v>677</v>
      </c>
      <c r="I348">
        <v>23.3</v>
      </c>
      <c r="J348">
        <v>4</v>
      </c>
      <c r="K348" t="s">
        <v>19</v>
      </c>
      <c r="L348" t="s">
        <v>19</v>
      </c>
      <c r="M348">
        <v>30</v>
      </c>
      <c r="N348" t="s">
        <v>33</v>
      </c>
      <c r="O348">
        <v>879636</v>
      </c>
    </row>
    <row r="349" spans="1:15">
      <c r="A349" t="s">
        <v>394</v>
      </c>
      <c r="B349">
        <v>2013</v>
      </c>
      <c r="C349" t="s">
        <v>16</v>
      </c>
      <c r="D349" t="s">
        <v>95</v>
      </c>
      <c r="E349" t="s">
        <v>28</v>
      </c>
      <c r="F349">
        <v>248</v>
      </c>
      <c r="G349">
        <v>941</v>
      </c>
      <c r="H349">
        <v>442</v>
      </c>
      <c r="I349">
        <v>46.11</v>
      </c>
      <c r="J349">
        <v>8</v>
      </c>
      <c r="K349" t="s">
        <v>24</v>
      </c>
      <c r="L349" t="s">
        <v>19</v>
      </c>
      <c r="M349">
        <v>63</v>
      </c>
      <c r="N349" t="s">
        <v>33</v>
      </c>
      <c r="O349">
        <v>3933317</v>
      </c>
    </row>
    <row r="350" spans="1:15">
      <c r="A350" t="s">
        <v>395</v>
      </c>
      <c r="B350">
        <v>2003</v>
      </c>
      <c r="C350" t="s">
        <v>45</v>
      </c>
      <c r="D350" t="s">
        <v>36</v>
      </c>
      <c r="E350" t="s">
        <v>40</v>
      </c>
      <c r="F350">
        <v>76</v>
      </c>
      <c r="G350">
        <v>1583</v>
      </c>
      <c r="H350">
        <v>252</v>
      </c>
      <c r="I350">
        <v>33.979999999999997</v>
      </c>
      <c r="J350">
        <v>4</v>
      </c>
      <c r="K350" t="s">
        <v>24</v>
      </c>
      <c r="L350" t="s">
        <v>24</v>
      </c>
      <c r="M350">
        <v>44</v>
      </c>
      <c r="N350" t="s">
        <v>29</v>
      </c>
      <c r="O350">
        <v>2796652</v>
      </c>
    </row>
    <row r="351" spans="1:15">
      <c r="A351" t="s">
        <v>396</v>
      </c>
      <c r="B351">
        <v>2013</v>
      </c>
      <c r="C351" t="s">
        <v>73</v>
      </c>
      <c r="D351" t="s">
        <v>102</v>
      </c>
      <c r="E351" t="s">
        <v>28</v>
      </c>
      <c r="F351">
        <v>99</v>
      </c>
      <c r="G351">
        <v>2535</v>
      </c>
      <c r="H351">
        <v>887</v>
      </c>
      <c r="I351">
        <v>41.19</v>
      </c>
      <c r="J351">
        <v>3</v>
      </c>
      <c r="K351" t="s">
        <v>24</v>
      </c>
      <c r="L351" t="s">
        <v>24</v>
      </c>
      <c r="M351">
        <v>10</v>
      </c>
      <c r="N351" t="s">
        <v>33</v>
      </c>
      <c r="O351">
        <v>819943</v>
      </c>
    </row>
    <row r="352" spans="1:15">
      <c r="A352" t="s">
        <v>397</v>
      </c>
      <c r="B352">
        <v>2015</v>
      </c>
      <c r="C352" t="s">
        <v>42</v>
      </c>
      <c r="D352" t="s">
        <v>32</v>
      </c>
      <c r="E352" t="s">
        <v>23</v>
      </c>
      <c r="F352">
        <v>91</v>
      </c>
      <c r="G352">
        <v>4975</v>
      </c>
      <c r="H352">
        <v>680</v>
      </c>
      <c r="I352">
        <v>17.09</v>
      </c>
      <c r="J352">
        <v>2</v>
      </c>
      <c r="K352" t="s">
        <v>19</v>
      </c>
      <c r="L352" t="s">
        <v>19</v>
      </c>
      <c r="M352">
        <v>10</v>
      </c>
      <c r="N352" t="s">
        <v>25</v>
      </c>
      <c r="O352">
        <v>3835616</v>
      </c>
    </row>
    <row r="353" spans="1:15">
      <c r="A353" t="s">
        <v>398</v>
      </c>
      <c r="B353">
        <v>2001</v>
      </c>
      <c r="C353" t="s">
        <v>59</v>
      </c>
      <c r="D353" t="s">
        <v>39</v>
      </c>
      <c r="E353" t="s">
        <v>37</v>
      </c>
      <c r="F353">
        <v>241</v>
      </c>
      <c r="G353">
        <v>3376</v>
      </c>
      <c r="H353">
        <v>241</v>
      </c>
      <c r="I353">
        <v>21.3</v>
      </c>
      <c r="J353">
        <v>4</v>
      </c>
      <c r="K353" t="s">
        <v>19</v>
      </c>
      <c r="L353" t="s">
        <v>24</v>
      </c>
      <c r="M353">
        <v>84</v>
      </c>
      <c r="N353" t="s">
        <v>33</v>
      </c>
      <c r="O353">
        <v>3212680</v>
      </c>
    </row>
    <row r="354" spans="1:15">
      <c r="A354" t="s">
        <v>399</v>
      </c>
      <c r="B354">
        <v>2012</v>
      </c>
      <c r="C354" t="s">
        <v>59</v>
      </c>
      <c r="D354" t="s">
        <v>39</v>
      </c>
      <c r="E354" t="s">
        <v>28</v>
      </c>
      <c r="F354">
        <v>476</v>
      </c>
      <c r="G354">
        <v>321</v>
      </c>
      <c r="H354">
        <v>241</v>
      </c>
      <c r="I354">
        <v>2.13</v>
      </c>
      <c r="J354">
        <v>4</v>
      </c>
      <c r="K354" t="s">
        <v>24</v>
      </c>
      <c r="L354" t="s">
        <v>24</v>
      </c>
      <c r="M354">
        <v>51</v>
      </c>
      <c r="N354" t="s">
        <v>29</v>
      </c>
      <c r="O354">
        <v>4399816</v>
      </c>
    </row>
    <row r="355" spans="1:15">
      <c r="A355" t="s">
        <v>400</v>
      </c>
      <c r="B355">
        <v>2017</v>
      </c>
      <c r="C355" t="s">
        <v>73</v>
      </c>
      <c r="D355" t="s">
        <v>39</v>
      </c>
      <c r="E355" t="s">
        <v>28</v>
      </c>
      <c r="F355">
        <v>465</v>
      </c>
      <c r="G355">
        <v>2733</v>
      </c>
      <c r="H355">
        <v>536</v>
      </c>
      <c r="I355">
        <v>24.03</v>
      </c>
      <c r="J355">
        <v>4</v>
      </c>
      <c r="K355" t="s">
        <v>24</v>
      </c>
      <c r="L355" t="s">
        <v>24</v>
      </c>
      <c r="M355">
        <v>56</v>
      </c>
      <c r="N355" t="s">
        <v>25</v>
      </c>
      <c r="O355">
        <v>3957009</v>
      </c>
    </row>
    <row r="356" spans="1:15">
      <c r="A356" t="s">
        <v>401</v>
      </c>
      <c r="B356">
        <v>2018</v>
      </c>
      <c r="C356" t="s">
        <v>31</v>
      </c>
      <c r="D356" t="s">
        <v>46</v>
      </c>
      <c r="E356" t="s">
        <v>28</v>
      </c>
      <c r="F356">
        <v>374</v>
      </c>
      <c r="G356">
        <v>1058</v>
      </c>
      <c r="H356">
        <v>118</v>
      </c>
      <c r="I356">
        <v>38.57</v>
      </c>
      <c r="J356">
        <v>6</v>
      </c>
      <c r="K356" t="s">
        <v>24</v>
      </c>
      <c r="L356" t="s">
        <v>24</v>
      </c>
      <c r="M356">
        <v>44</v>
      </c>
      <c r="N356" t="s">
        <v>20</v>
      </c>
      <c r="O356">
        <v>2993599</v>
      </c>
    </row>
    <row r="357" spans="1:15">
      <c r="A357" t="s">
        <v>402</v>
      </c>
      <c r="B357">
        <v>2013</v>
      </c>
      <c r="C357" t="s">
        <v>27</v>
      </c>
      <c r="D357" t="s">
        <v>39</v>
      </c>
      <c r="E357" t="s">
        <v>28</v>
      </c>
      <c r="F357">
        <v>65</v>
      </c>
      <c r="G357">
        <v>2813</v>
      </c>
      <c r="H357">
        <v>474</v>
      </c>
      <c r="I357">
        <v>23.89</v>
      </c>
      <c r="J357">
        <v>4</v>
      </c>
      <c r="K357" t="s">
        <v>24</v>
      </c>
      <c r="L357" t="s">
        <v>24</v>
      </c>
      <c r="M357">
        <v>97</v>
      </c>
      <c r="N357" t="s">
        <v>20</v>
      </c>
      <c r="O357">
        <v>146847</v>
      </c>
    </row>
    <row r="358" spans="1:15">
      <c r="A358" t="s">
        <v>403</v>
      </c>
      <c r="B358">
        <v>2014</v>
      </c>
      <c r="C358" t="s">
        <v>42</v>
      </c>
      <c r="D358" t="s">
        <v>36</v>
      </c>
      <c r="E358" t="s">
        <v>18</v>
      </c>
      <c r="F358">
        <v>399</v>
      </c>
      <c r="G358">
        <v>4231</v>
      </c>
      <c r="H358">
        <v>277</v>
      </c>
      <c r="I358">
        <v>45.4</v>
      </c>
      <c r="J358">
        <v>8</v>
      </c>
      <c r="K358" t="s">
        <v>24</v>
      </c>
      <c r="L358" t="s">
        <v>19</v>
      </c>
      <c r="M358">
        <v>69</v>
      </c>
      <c r="N358" t="s">
        <v>49</v>
      </c>
      <c r="O358">
        <v>1280316</v>
      </c>
    </row>
    <row r="359" spans="1:15">
      <c r="A359" t="s">
        <v>404</v>
      </c>
      <c r="B359">
        <v>2003</v>
      </c>
      <c r="C359" t="s">
        <v>22</v>
      </c>
      <c r="D359" t="s">
        <v>48</v>
      </c>
      <c r="E359" t="s">
        <v>28</v>
      </c>
      <c r="F359">
        <v>138</v>
      </c>
      <c r="G359">
        <v>1582</v>
      </c>
      <c r="H359">
        <v>92</v>
      </c>
      <c r="I359">
        <v>20.89</v>
      </c>
      <c r="J359">
        <v>9</v>
      </c>
      <c r="K359" t="s">
        <v>24</v>
      </c>
      <c r="L359" t="s">
        <v>19</v>
      </c>
      <c r="M359">
        <v>3</v>
      </c>
      <c r="N359" t="s">
        <v>25</v>
      </c>
      <c r="O359">
        <v>4277587</v>
      </c>
    </row>
    <row r="360" spans="1:15">
      <c r="A360" t="s">
        <v>405</v>
      </c>
      <c r="B360">
        <v>2015</v>
      </c>
      <c r="C360" t="s">
        <v>59</v>
      </c>
      <c r="D360" t="s">
        <v>43</v>
      </c>
      <c r="E360" t="s">
        <v>40</v>
      </c>
      <c r="F360">
        <v>166</v>
      </c>
      <c r="G360">
        <v>3556</v>
      </c>
      <c r="H360">
        <v>350</v>
      </c>
      <c r="I360">
        <v>16.28</v>
      </c>
      <c r="J360">
        <v>8</v>
      </c>
      <c r="K360" t="s">
        <v>24</v>
      </c>
      <c r="L360" t="s">
        <v>19</v>
      </c>
      <c r="M360">
        <v>16</v>
      </c>
      <c r="N360" t="s">
        <v>25</v>
      </c>
      <c r="O360">
        <v>2506865</v>
      </c>
    </row>
    <row r="361" spans="1:15">
      <c r="A361" t="s">
        <v>406</v>
      </c>
      <c r="B361">
        <v>2004</v>
      </c>
      <c r="C361" t="s">
        <v>35</v>
      </c>
      <c r="D361" t="s">
        <v>43</v>
      </c>
      <c r="E361" t="s">
        <v>28</v>
      </c>
      <c r="F361">
        <v>238</v>
      </c>
      <c r="G361">
        <v>2403</v>
      </c>
      <c r="H361">
        <v>187</v>
      </c>
      <c r="I361">
        <v>1.34</v>
      </c>
      <c r="J361">
        <v>3</v>
      </c>
      <c r="K361" t="s">
        <v>19</v>
      </c>
      <c r="L361" t="s">
        <v>24</v>
      </c>
      <c r="M361">
        <v>23</v>
      </c>
      <c r="N361" t="s">
        <v>25</v>
      </c>
      <c r="O361">
        <v>279098</v>
      </c>
    </row>
    <row r="362" spans="1:15">
      <c r="A362" t="s">
        <v>407</v>
      </c>
      <c r="B362">
        <v>2004</v>
      </c>
      <c r="C362" t="s">
        <v>45</v>
      </c>
      <c r="D362" t="s">
        <v>43</v>
      </c>
      <c r="E362" t="s">
        <v>37</v>
      </c>
      <c r="F362">
        <v>105</v>
      </c>
      <c r="G362">
        <v>4196</v>
      </c>
      <c r="H362">
        <v>960</v>
      </c>
      <c r="I362">
        <v>48.53</v>
      </c>
      <c r="J362">
        <v>8</v>
      </c>
      <c r="K362" t="s">
        <v>19</v>
      </c>
      <c r="L362" t="s">
        <v>19</v>
      </c>
      <c r="M362">
        <v>49</v>
      </c>
      <c r="N362" t="s">
        <v>25</v>
      </c>
      <c r="O362">
        <v>4354259</v>
      </c>
    </row>
    <row r="363" spans="1:15">
      <c r="A363" t="s">
        <v>408</v>
      </c>
      <c r="B363">
        <v>2018</v>
      </c>
      <c r="C363" t="s">
        <v>73</v>
      </c>
      <c r="D363" t="s">
        <v>46</v>
      </c>
      <c r="E363" t="s">
        <v>18</v>
      </c>
      <c r="F363">
        <v>363</v>
      </c>
      <c r="G363">
        <v>2007</v>
      </c>
      <c r="H363">
        <v>952</v>
      </c>
      <c r="I363">
        <v>0.61</v>
      </c>
      <c r="J363">
        <v>5</v>
      </c>
      <c r="K363" t="s">
        <v>19</v>
      </c>
      <c r="L363" t="s">
        <v>24</v>
      </c>
      <c r="M363">
        <v>94</v>
      </c>
      <c r="N363" t="s">
        <v>25</v>
      </c>
      <c r="O363">
        <v>27367</v>
      </c>
    </row>
    <row r="364" spans="1:15">
      <c r="A364" t="s">
        <v>409</v>
      </c>
      <c r="B364">
        <v>2001</v>
      </c>
      <c r="C364" t="s">
        <v>45</v>
      </c>
      <c r="D364" t="s">
        <v>32</v>
      </c>
      <c r="E364" t="s">
        <v>23</v>
      </c>
      <c r="F364">
        <v>75</v>
      </c>
      <c r="G364">
        <v>436</v>
      </c>
      <c r="H364">
        <v>375</v>
      </c>
      <c r="I364">
        <v>2.13</v>
      </c>
      <c r="J364">
        <v>2</v>
      </c>
      <c r="K364" t="s">
        <v>24</v>
      </c>
      <c r="L364" t="s">
        <v>24</v>
      </c>
      <c r="M364">
        <v>14</v>
      </c>
      <c r="N364" t="s">
        <v>49</v>
      </c>
      <c r="O364">
        <v>1078308</v>
      </c>
    </row>
    <row r="365" spans="1:15">
      <c r="A365" t="s">
        <v>410</v>
      </c>
      <c r="B365">
        <v>2003</v>
      </c>
      <c r="C365" t="s">
        <v>45</v>
      </c>
      <c r="D365" t="s">
        <v>46</v>
      </c>
      <c r="E365" t="s">
        <v>37</v>
      </c>
      <c r="F365">
        <v>345</v>
      </c>
      <c r="G365">
        <v>12</v>
      </c>
      <c r="H365">
        <v>434</v>
      </c>
      <c r="I365">
        <v>49.71</v>
      </c>
      <c r="J365">
        <v>5</v>
      </c>
      <c r="K365" t="s">
        <v>24</v>
      </c>
      <c r="L365" t="s">
        <v>19</v>
      </c>
      <c r="M365">
        <v>71</v>
      </c>
      <c r="N365" t="s">
        <v>49</v>
      </c>
      <c r="O365">
        <v>4695646</v>
      </c>
    </row>
    <row r="366" spans="1:15">
      <c r="A366" t="s">
        <v>411</v>
      </c>
      <c r="B366">
        <v>2020</v>
      </c>
      <c r="C366" t="s">
        <v>27</v>
      </c>
      <c r="D366" t="s">
        <v>46</v>
      </c>
      <c r="E366" t="s">
        <v>28</v>
      </c>
      <c r="F366">
        <v>434</v>
      </c>
      <c r="G366">
        <v>2465</v>
      </c>
      <c r="H366">
        <v>514</v>
      </c>
      <c r="I366">
        <v>8.32</v>
      </c>
      <c r="J366">
        <v>8</v>
      </c>
      <c r="K366" t="s">
        <v>19</v>
      </c>
      <c r="L366" t="s">
        <v>24</v>
      </c>
      <c r="M366">
        <v>9</v>
      </c>
      <c r="N366" t="s">
        <v>25</v>
      </c>
      <c r="O366">
        <v>1971001</v>
      </c>
    </row>
    <row r="367" spans="1:15">
      <c r="A367" t="s">
        <v>412</v>
      </c>
      <c r="B367">
        <v>2015</v>
      </c>
      <c r="C367" t="s">
        <v>35</v>
      </c>
      <c r="D367" t="s">
        <v>46</v>
      </c>
      <c r="E367" t="s">
        <v>40</v>
      </c>
      <c r="F367">
        <v>482</v>
      </c>
      <c r="G367">
        <v>1903</v>
      </c>
      <c r="H367">
        <v>643</v>
      </c>
      <c r="I367">
        <v>47.58</v>
      </c>
      <c r="J367">
        <v>5</v>
      </c>
      <c r="K367" t="s">
        <v>24</v>
      </c>
      <c r="L367" t="s">
        <v>19</v>
      </c>
      <c r="M367">
        <v>68</v>
      </c>
      <c r="N367" t="s">
        <v>25</v>
      </c>
      <c r="O367">
        <v>2669171</v>
      </c>
    </row>
    <row r="368" spans="1:15">
      <c r="A368" t="s">
        <v>413</v>
      </c>
      <c r="B368">
        <v>2020</v>
      </c>
      <c r="C368" t="s">
        <v>27</v>
      </c>
      <c r="D368" t="s">
        <v>51</v>
      </c>
      <c r="E368" t="s">
        <v>28</v>
      </c>
      <c r="F368">
        <v>94</v>
      </c>
      <c r="G368">
        <v>4942</v>
      </c>
      <c r="H368">
        <v>666</v>
      </c>
      <c r="I368">
        <v>25.08</v>
      </c>
      <c r="J368">
        <v>4</v>
      </c>
      <c r="K368" t="s">
        <v>19</v>
      </c>
      <c r="L368" t="s">
        <v>19</v>
      </c>
      <c r="M368">
        <v>97</v>
      </c>
      <c r="N368" t="s">
        <v>49</v>
      </c>
      <c r="O368">
        <v>3101741</v>
      </c>
    </row>
    <row r="369" spans="1:15">
      <c r="A369" t="s">
        <v>414</v>
      </c>
      <c r="B369">
        <v>2019</v>
      </c>
      <c r="C369" t="s">
        <v>45</v>
      </c>
      <c r="D369" t="s">
        <v>46</v>
      </c>
      <c r="E369" t="s">
        <v>40</v>
      </c>
      <c r="F369">
        <v>389</v>
      </c>
      <c r="G369">
        <v>3776</v>
      </c>
      <c r="H369">
        <v>311</v>
      </c>
      <c r="I369">
        <v>4.1500000000000004</v>
      </c>
      <c r="J369">
        <v>9</v>
      </c>
      <c r="K369" t="s">
        <v>24</v>
      </c>
      <c r="L369" t="s">
        <v>24</v>
      </c>
      <c r="M369">
        <v>99</v>
      </c>
      <c r="N369" t="s">
        <v>49</v>
      </c>
      <c r="O369">
        <v>597219</v>
      </c>
    </row>
    <row r="370" spans="1:15">
      <c r="A370" t="s">
        <v>415</v>
      </c>
      <c r="B370">
        <v>2003</v>
      </c>
      <c r="C370" t="s">
        <v>22</v>
      </c>
      <c r="D370" t="s">
        <v>17</v>
      </c>
      <c r="E370" t="s">
        <v>23</v>
      </c>
      <c r="F370">
        <v>113</v>
      </c>
      <c r="G370">
        <v>4470</v>
      </c>
      <c r="H370">
        <v>133</v>
      </c>
      <c r="I370">
        <v>48.17</v>
      </c>
      <c r="J370">
        <v>1</v>
      </c>
      <c r="K370" t="s">
        <v>19</v>
      </c>
      <c r="L370" t="s">
        <v>24</v>
      </c>
      <c r="M370">
        <v>82</v>
      </c>
      <c r="N370" t="s">
        <v>29</v>
      </c>
      <c r="O370">
        <v>3458988</v>
      </c>
    </row>
    <row r="371" spans="1:15">
      <c r="A371" t="s">
        <v>416</v>
      </c>
      <c r="B371">
        <v>2015</v>
      </c>
      <c r="C371" t="s">
        <v>16</v>
      </c>
      <c r="D371" t="s">
        <v>36</v>
      </c>
      <c r="E371" t="s">
        <v>37</v>
      </c>
      <c r="F371">
        <v>443</v>
      </c>
      <c r="G371">
        <v>4086</v>
      </c>
      <c r="H371">
        <v>914</v>
      </c>
      <c r="I371">
        <v>18.36</v>
      </c>
      <c r="J371">
        <v>6</v>
      </c>
      <c r="K371" t="s">
        <v>19</v>
      </c>
      <c r="L371" t="s">
        <v>19</v>
      </c>
      <c r="M371">
        <v>41</v>
      </c>
      <c r="N371" t="s">
        <v>33</v>
      </c>
      <c r="O371">
        <v>3173678</v>
      </c>
    </row>
    <row r="372" spans="1:15">
      <c r="A372" t="s">
        <v>417</v>
      </c>
      <c r="B372">
        <v>2005</v>
      </c>
      <c r="C372" t="s">
        <v>35</v>
      </c>
      <c r="D372" t="s">
        <v>95</v>
      </c>
      <c r="E372" t="s">
        <v>37</v>
      </c>
      <c r="F372">
        <v>43</v>
      </c>
      <c r="G372">
        <v>2358</v>
      </c>
      <c r="H372">
        <v>770</v>
      </c>
      <c r="I372">
        <v>19.329999999999998</v>
      </c>
      <c r="J372">
        <v>1</v>
      </c>
      <c r="K372" t="s">
        <v>19</v>
      </c>
      <c r="L372" t="s">
        <v>19</v>
      </c>
      <c r="M372">
        <v>39</v>
      </c>
      <c r="N372" t="s">
        <v>25</v>
      </c>
      <c r="O372">
        <v>1891073</v>
      </c>
    </row>
    <row r="373" spans="1:15">
      <c r="A373" t="s">
        <v>418</v>
      </c>
      <c r="B373">
        <v>2008</v>
      </c>
      <c r="C373" t="s">
        <v>16</v>
      </c>
      <c r="D373" t="s">
        <v>36</v>
      </c>
      <c r="E373" t="s">
        <v>28</v>
      </c>
      <c r="F373">
        <v>7</v>
      </c>
      <c r="G373">
        <v>622</v>
      </c>
      <c r="H373">
        <v>674</v>
      </c>
      <c r="I373">
        <v>39.51</v>
      </c>
      <c r="J373">
        <v>2</v>
      </c>
      <c r="K373" t="s">
        <v>19</v>
      </c>
      <c r="L373" t="s">
        <v>19</v>
      </c>
      <c r="M373">
        <v>10</v>
      </c>
      <c r="N373" t="s">
        <v>49</v>
      </c>
      <c r="O373">
        <v>2307012</v>
      </c>
    </row>
    <row r="374" spans="1:15">
      <c r="A374" t="s">
        <v>419</v>
      </c>
      <c r="B374">
        <v>2002</v>
      </c>
      <c r="C374" t="s">
        <v>16</v>
      </c>
      <c r="D374" t="s">
        <v>36</v>
      </c>
      <c r="E374" t="s">
        <v>18</v>
      </c>
      <c r="F374">
        <v>404</v>
      </c>
      <c r="G374">
        <v>3768</v>
      </c>
      <c r="H374">
        <v>146</v>
      </c>
      <c r="I374">
        <v>48.58</v>
      </c>
      <c r="J374">
        <v>6</v>
      </c>
      <c r="K374" t="s">
        <v>19</v>
      </c>
      <c r="L374" t="s">
        <v>24</v>
      </c>
      <c r="M374">
        <v>34</v>
      </c>
      <c r="N374" t="s">
        <v>33</v>
      </c>
      <c r="O374">
        <v>4930978</v>
      </c>
    </row>
    <row r="375" spans="1:15">
      <c r="A375" t="s">
        <v>420</v>
      </c>
      <c r="B375">
        <v>2020</v>
      </c>
      <c r="C375" t="s">
        <v>59</v>
      </c>
      <c r="D375" t="s">
        <v>51</v>
      </c>
      <c r="E375" t="s">
        <v>18</v>
      </c>
      <c r="F375">
        <v>477</v>
      </c>
      <c r="G375">
        <v>444</v>
      </c>
      <c r="H375">
        <v>187</v>
      </c>
      <c r="I375">
        <v>46.12</v>
      </c>
      <c r="J375">
        <v>4</v>
      </c>
      <c r="K375" t="s">
        <v>19</v>
      </c>
      <c r="L375" t="s">
        <v>19</v>
      </c>
      <c r="M375">
        <v>91</v>
      </c>
      <c r="N375" t="s">
        <v>33</v>
      </c>
      <c r="O375">
        <v>2842198</v>
      </c>
    </row>
    <row r="376" spans="1:15">
      <c r="A376" t="s">
        <v>421</v>
      </c>
      <c r="B376">
        <v>2015</v>
      </c>
      <c r="C376" t="s">
        <v>45</v>
      </c>
      <c r="D376" t="s">
        <v>48</v>
      </c>
      <c r="E376" t="s">
        <v>37</v>
      </c>
      <c r="F376">
        <v>144</v>
      </c>
      <c r="G376">
        <v>2935</v>
      </c>
      <c r="H376">
        <v>520</v>
      </c>
      <c r="I376">
        <v>11.17</v>
      </c>
      <c r="J376">
        <v>5</v>
      </c>
      <c r="K376" t="s">
        <v>19</v>
      </c>
      <c r="L376" t="s">
        <v>19</v>
      </c>
      <c r="M376">
        <v>57</v>
      </c>
      <c r="N376" t="s">
        <v>49</v>
      </c>
      <c r="O376">
        <v>125038</v>
      </c>
    </row>
    <row r="377" spans="1:15">
      <c r="A377" t="s">
        <v>422</v>
      </c>
      <c r="B377">
        <v>2010</v>
      </c>
      <c r="C377" t="s">
        <v>45</v>
      </c>
      <c r="D377" t="s">
        <v>102</v>
      </c>
      <c r="E377" t="s">
        <v>18</v>
      </c>
      <c r="F377">
        <v>376</v>
      </c>
      <c r="G377">
        <v>3460</v>
      </c>
      <c r="H377">
        <v>511</v>
      </c>
      <c r="I377">
        <v>4.55</v>
      </c>
      <c r="J377">
        <v>3</v>
      </c>
      <c r="K377" t="s">
        <v>19</v>
      </c>
      <c r="L377" t="s">
        <v>24</v>
      </c>
      <c r="M377">
        <v>12</v>
      </c>
      <c r="N377" t="s">
        <v>20</v>
      </c>
      <c r="O377">
        <v>2858830</v>
      </c>
    </row>
    <row r="378" spans="1:15">
      <c r="A378" t="s">
        <v>423</v>
      </c>
      <c r="B378">
        <v>2010</v>
      </c>
      <c r="C378" t="s">
        <v>42</v>
      </c>
      <c r="D378" t="s">
        <v>43</v>
      </c>
      <c r="E378" t="s">
        <v>40</v>
      </c>
      <c r="F378">
        <v>484</v>
      </c>
      <c r="G378">
        <v>717</v>
      </c>
      <c r="H378">
        <v>979</v>
      </c>
      <c r="I378">
        <v>44.49</v>
      </c>
      <c r="J378">
        <v>9</v>
      </c>
      <c r="K378" t="s">
        <v>19</v>
      </c>
      <c r="L378" t="s">
        <v>19</v>
      </c>
      <c r="M378">
        <v>44</v>
      </c>
      <c r="N378" t="s">
        <v>33</v>
      </c>
      <c r="O378">
        <v>3074084</v>
      </c>
    </row>
    <row r="379" spans="1:15">
      <c r="A379" t="s">
        <v>424</v>
      </c>
      <c r="B379">
        <v>2000</v>
      </c>
      <c r="C379" t="s">
        <v>42</v>
      </c>
      <c r="D379" t="s">
        <v>46</v>
      </c>
      <c r="E379" t="s">
        <v>28</v>
      </c>
      <c r="F379">
        <v>3</v>
      </c>
      <c r="G379">
        <v>3065</v>
      </c>
      <c r="H379">
        <v>51</v>
      </c>
      <c r="I379">
        <v>19.16</v>
      </c>
      <c r="J379">
        <v>8</v>
      </c>
      <c r="K379" t="s">
        <v>24</v>
      </c>
      <c r="L379" t="s">
        <v>19</v>
      </c>
      <c r="M379">
        <v>84</v>
      </c>
      <c r="N379" t="s">
        <v>49</v>
      </c>
      <c r="O379">
        <v>4995986</v>
      </c>
    </row>
    <row r="380" spans="1:15">
      <c r="A380" t="s">
        <v>425</v>
      </c>
      <c r="B380">
        <v>2013</v>
      </c>
      <c r="C380" t="s">
        <v>73</v>
      </c>
      <c r="D380" t="s">
        <v>17</v>
      </c>
      <c r="E380" t="s">
        <v>23</v>
      </c>
      <c r="F380">
        <v>56</v>
      </c>
      <c r="G380">
        <v>2481</v>
      </c>
      <c r="H380">
        <v>159</v>
      </c>
      <c r="I380">
        <v>8.5299999999999994</v>
      </c>
      <c r="J380">
        <v>3</v>
      </c>
      <c r="K380" t="s">
        <v>24</v>
      </c>
      <c r="L380" t="s">
        <v>24</v>
      </c>
      <c r="M380">
        <v>14</v>
      </c>
      <c r="N380" t="s">
        <v>25</v>
      </c>
      <c r="O380">
        <v>3996735</v>
      </c>
    </row>
    <row r="381" spans="1:15">
      <c r="A381" t="s">
        <v>426</v>
      </c>
      <c r="B381">
        <v>2009</v>
      </c>
      <c r="C381" t="s">
        <v>73</v>
      </c>
      <c r="D381" t="s">
        <v>43</v>
      </c>
      <c r="E381" t="s">
        <v>23</v>
      </c>
      <c r="F381">
        <v>64</v>
      </c>
      <c r="G381">
        <v>3598</v>
      </c>
      <c r="H381">
        <v>310</v>
      </c>
      <c r="I381">
        <v>49.53</v>
      </c>
      <c r="J381">
        <v>1</v>
      </c>
      <c r="K381" t="s">
        <v>24</v>
      </c>
      <c r="L381" t="s">
        <v>19</v>
      </c>
      <c r="M381">
        <v>74</v>
      </c>
      <c r="N381" t="s">
        <v>33</v>
      </c>
      <c r="O381">
        <v>4345725</v>
      </c>
    </row>
    <row r="382" spans="1:15">
      <c r="A382" t="s">
        <v>427</v>
      </c>
      <c r="B382">
        <v>2022</v>
      </c>
      <c r="C382" t="s">
        <v>35</v>
      </c>
      <c r="D382" t="s">
        <v>51</v>
      </c>
      <c r="E382" t="s">
        <v>18</v>
      </c>
      <c r="F382">
        <v>317</v>
      </c>
      <c r="G382">
        <v>1033</v>
      </c>
      <c r="H382">
        <v>838</v>
      </c>
      <c r="I382">
        <v>15.3</v>
      </c>
      <c r="J382">
        <v>3</v>
      </c>
      <c r="K382" t="s">
        <v>24</v>
      </c>
      <c r="L382" t="s">
        <v>24</v>
      </c>
      <c r="M382">
        <v>11</v>
      </c>
      <c r="N382" t="s">
        <v>49</v>
      </c>
      <c r="O382">
        <v>356552</v>
      </c>
    </row>
    <row r="383" spans="1:15">
      <c r="A383" t="s">
        <v>428</v>
      </c>
      <c r="B383">
        <v>2001</v>
      </c>
      <c r="C383" t="s">
        <v>59</v>
      </c>
      <c r="D383" t="s">
        <v>46</v>
      </c>
      <c r="E383" t="s">
        <v>40</v>
      </c>
      <c r="F383">
        <v>153</v>
      </c>
      <c r="G383">
        <v>386</v>
      </c>
      <c r="H383">
        <v>76</v>
      </c>
      <c r="I383">
        <v>23.88</v>
      </c>
      <c r="J383">
        <v>6</v>
      </c>
      <c r="K383" t="s">
        <v>24</v>
      </c>
      <c r="L383" t="s">
        <v>19</v>
      </c>
      <c r="M383">
        <v>64</v>
      </c>
      <c r="N383" t="s">
        <v>29</v>
      </c>
      <c r="O383">
        <v>1292139</v>
      </c>
    </row>
    <row r="384" spans="1:15">
      <c r="A384" t="s">
        <v>429</v>
      </c>
      <c r="B384">
        <v>2013</v>
      </c>
      <c r="C384" t="s">
        <v>53</v>
      </c>
      <c r="D384" t="s">
        <v>43</v>
      </c>
      <c r="E384" t="s">
        <v>23</v>
      </c>
      <c r="F384">
        <v>212</v>
      </c>
      <c r="G384">
        <v>1981</v>
      </c>
      <c r="H384">
        <v>107</v>
      </c>
      <c r="I384">
        <v>31.7</v>
      </c>
      <c r="J384">
        <v>3</v>
      </c>
      <c r="K384" t="s">
        <v>24</v>
      </c>
      <c r="L384" t="s">
        <v>19</v>
      </c>
      <c r="M384">
        <v>11</v>
      </c>
      <c r="N384" t="s">
        <v>49</v>
      </c>
      <c r="O384">
        <v>3257972</v>
      </c>
    </row>
    <row r="385" spans="1:15">
      <c r="A385" t="s">
        <v>430</v>
      </c>
      <c r="B385">
        <v>2004</v>
      </c>
      <c r="C385" t="s">
        <v>27</v>
      </c>
      <c r="D385" t="s">
        <v>46</v>
      </c>
      <c r="E385" t="s">
        <v>23</v>
      </c>
      <c r="F385">
        <v>117</v>
      </c>
      <c r="G385">
        <v>2805</v>
      </c>
      <c r="H385">
        <v>812</v>
      </c>
      <c r="I385">
        <v>10.23</v>
      </c>
      <c r="J385">
        <v>2</v>
      </c>
      <c r="K385" t="s">
        <v>24</v>
      </c>
      <c r="L385" t="s">
        <v>19</v>
      </c>
      <c r="M385">
        <v>39</v>
      </c>
      <c r="N385" t="s">
        <v>49</v>
      </c>
      <c r="O385">
        <v>3325176</v>
      </c>
    </row>
    <row r="386" spans="1:15">
      <c r="A386" t="s">
        <v>431</v>
      </c>
      <c r="B386">
        <v>2005</v>
      </c>
      <c r="C386" t="s">
        <v>22</v>
      </c>
      <c r="D386" t="s">
        <v>39</v>
      </c>
      <c r="E386" t="s">
        <v>37</v>
      </c>
      <c r="F386">
        <v>223</v>
      </c>
      <c r="G386">
        <v>4845</v>
      </c>
      <c r="H386">
        <v>555</v>
      </c>
      <c r="I386">
        <v>18.190000000000001</v>
      </c>
      <c r="J386">
        <v>4</v>
      </c>
      <c r="K386" t="s">
        <v>19</v>
      </c>
      <c r="L386" t="s">
        <v>24</v>
      </c>
      <c r="M386">
        <v>64</v>
      </c>
      <c r="N386" t="s">
        <v>29</v>
      </c>
      <c r="O386">
        <v>2183861</v>
      </c>
    </row>
    <row r="387" spans="1:15">
      <c r="A387" t="s">
        <v>432</v>
      </c>
      <c r="B387">
        <v>2010</v>
      </c>
      <c r="C387" t="s">
        <v>31</v>
      </c>
      <c r="D387" t="s">
        <v>51</v>
      </c>
      <c r="E387" t="s">
        <v>23</v>
      </c>
      <c r="F387">
        <v>23</v>
      </c>
      <c r="G387">
        <v>4758</v>
      </c>
      <c r="H387">
        <v>888</v>
      </c>
      <c r="I387">
        <v>12.83</v>
      </c>
      <c r="J387">
        <v>7</v>
      </c>
      <c r="K387" t="s">
        <v>19</v>
      </c>
      <c r="L387" t="s">
        <v>19</v>
      </c>
      <c r="M387">
        <v>35</v>
      </c>
      <c r="N387" t="s">
        <v>20</v>
      </c>
      <c r="O387">
        <v>4976136</v>
      </c>
    </row>
    <row r="388" spans="1:15">
      <c r="A388" t="s">
        <v>433</v>
      </c>
      <c r="B388">
        <v>2008</v>
      </c>
      <c r="C388" t="s">
        <v>73</v>
      </c>
      <c r="D388" t="s">
        <v>51</v>
      </c>
      <c r="E388" t="s">
        <v>40</v>
      </c>
      <c r="F388">
        <v>75</v>
      </c>
      <c r="G388">
        <v>331</v>
      </c>
      <c r="H388">
        <v>897</v>
      </c>
      <c r="I388">
        <v>10.35</v>
      </c>
      <c r="J388">
        <v>5</v>
      </c>
      <c r="K388" t="s">
        <v>24</v>
      </c>
      <c r="L388" t="s">
        <v>19</v>
      </c>
      <c r="M388">
        <v>93</v>
      </c>
      <c r="N388" t="s">
        <v>33</v>
      </c>
      <c r="O388">
        <v>3974736</v>
      </c>
    </row>
    <row r="389" spans="1:15">
      <c r="A389" t="s">
        <v>434</v>
      </c>
      <c r="B389">
        <v>2014</v>
      </c>
      <c r="C389" t="s">
        <v>35</v>
      </c>
      <c r="D389" t="s">
        <v>32</v>
      </c>
      <c r="E389" t="s">
        <v>40</v>
      </c>
      <c r="F389">
        <v>99</v>
      </c>
      <c r="G389">
        <v>4965</v>
      </c>
      <c r="H389">
        <v>416</v>
      </c>
      <c r="I389">
        <v>26.69</v>
      </c>
      <c r="J389">
        <v>4</v>
      </c>
      <c r="K389" t="s">
        <v>24</v>
      </c>
      <c r="L389" t="s">
        <v>19</v>
      </c>
      <c r="M389">
        <v>66</v>
      </c>
      <c r="N389" t="s">
        <v>33</v>
      </c>
      <c r="O389">
        <v>4661516</v>
      </c>
    </row>
    <row r="390" spans="1:15">
      <c r="A390" t="s">
        <v>435</v>
      </c>
      <c r="B390">
        <v>2022</v>
      </c>
      <c r="C390" t="s">
        <v>53</v>
      </c>
      <c r="D390" t="s">
        <v>43</v>
      </c>
      <c r="E390" t="s">
        <v>37</v>
      </c>
      <c r="F390">
        <v>456</v>
      </c>
      <c r="G390">
        <v>2450</v>
      </c>
      <c r="H390">
        <v>359</v>
      </c>
      <c r="I390">
        <v>13.44</v>
      </c>
      <c r="J390">
        <v>7</v>
      </c>
      <c r="K390" t="s">
        <v>24</v>
      </c>
      <c r="L390" t="s">
        <v>19</v>
      </c>
      <c r="M390">
        <v>37</v>
      </c>
      <c r="N390" t="s">
        <v>20</v>
      </c>
      <c r="O390">
        <v>1204818</v>
      </c>
    </row>
    <row r="391" spans="1:15">
      <c r="A391" t="s">
        <v>436</v>
      </c>
      <c r="B391">
        <v>2014</v>
      </c>
      <c r="C391" t="s">
        <v>53</v>
      </c>
      <c r="D391" t="s">
        <v>43</v>
      </c>
      <c r="E391" t="s">
        <v>28</v>
      </c>
      <c r="F391">
        <v>135</v>
      </c>
      <c r="G391">
        <v>1177</v>
      </c>
      <c r="H391">
        <v>7</v>
      </c>
      <c r="I391">
        <v>49.47</v>
      </c>
      <c r="J391">
        <v>1</v>
      </c>
      <c r="K391" t="s">
        <v>19</v>
      </c>
      <c r="L391" t="s">
        <v>19</v>
      </c>
      <c r="M391">
        <v>92</v>
      </c>
      <c r="N391" t="s">
        <v>29</v>
      </c>
      <c r="O391">
        <v>1637630</v>
      </c>
    </row>
    <row r="392" spans="1:15">
      <c r="A392" t="s">
        <v>437</v>
      </c>
      <c r="B392">
        <v>2009</v>
      </c>
      <c r="C392" t="s">
        <v>31</v>
      </c>
      <c r="D392" t="s">
        <v>48</v>
      </c>
      <c r="E392" t="s">
        <v>23</v>
      </c>
      <c r="F392">
        <v>381</v>
      </c>
      <c r="G392">
        <v>3573</v>
      </c>
      <c r="H392">
        <v>109</v>
      </c>
      <c r="I392">
        <v>47.5</v>
      </c>
      <c r="J392">
        <v>2</v>
      </c>
      <c r="K392" t="s">
        <v>24</v>
      </c>
      <c r="L392" t="s">
        <v>19</v>
      </c>
      <c r="M392">
        <v>7</v>
      </c>
      <c r="N392" t="s">
        <v>20</v>
      </c>
      <c r="O392">
        <v>912702</v>
      </c>
    </row>
    <row r="393" spans="1:15">
      <c r="A393" t="s">
        <v>438</v>
      </c>
      <c r="B393">
        <v>2001</v>
      </c>
      <c r="C393" t="s">
        <v>35</v>
      </c>
      <c r="D393" t="s">
        <v>39</v>
      </c>
      <c r="E393" t="s">
        <v>18</v>
      </c>
      <c r="F393">
        <v>422</v>
      </c>
      <c r="G393">
        <v>3177</v>
      </c>
      <c r="H393">
        <v>261</v>
      </c>
      <c r="I393">
        <v>4.37</v>
      </c>
      <c r="J393">
        <v>7</v>
      </c>
      <c r="K393" t="s">
        <v>19</v>
      </c>
      <c r="L393" t="s">
        <v>19</v>
      </c>
      <c r="M393">
        <v>78</v>
      </c>
      <c r="N393" t="s">
        <v>20</v>
      </c>
      <c r="O393">
        <v>484716</v>
      </c>
    </row>
    <row r="394" spans="1:15">
      <c r="A394" t="s">
        <v>439</v>
      </c>
      <c r="B394">
        <v>2016</v>
      </c>
      <c r="C394" t="s">
        <v>59</v>
      </c>
      <c r="D394" t="s">
        <v>48</v>
      </c>
      <c r="E394" t="s">
        <v>28</v>
      </c>
      <c r="F394">
        <v>92</v>
      </c>
      <c r="G394">
        <v>4207</v>
      </c>
      <c r="H394">
        <v>326</v>
      </c>
      <c r="I394">
        <v>26.46</v>
      </c>
      <c r="J394">
        <v>7</v>
      </c>
      <c r="K394" t="s">
        <v>24</v>
      </c>
      <c r="L394" t="s">
        <v>24</v>
      </c>
      <c r="M394">
        <v>62</v>
      </c>
      <c r="N394" t="s">
        <v>33</v>
      </c>
      <c r="O394">
        <v>1912974</v>
      </c>
    </row>
    <row r="395" spans="1:15">
      <c r="A395" t="s">
        <v>440</v>
      </c>
      <c r="B395">
        <v>2001</v>
      </c>
      <c r="C395" t="s">
        <v>22</v>
      </c>
      <c r="D395" t="s">
        <v>51</v>
      </c>
      <c r="E395" t="s">
        <v>18</v>
      </c>
      <c r="F395">
        <v>269</v>
      </c>
      <c r="G395">
        <v>2368</v>
      </c>
      <c r="H395">
        <v>668</v>
      </c>
      <c r="I395">
        <v>46.4</v>
      </c>
      <c r="J395">
        <v>1</v>
      </c>
      <c r="K395" t="s">
        <v>24</v>
      </c>
      <c r="L395" t="s">
        <v>24</v>
      </c>
      <c r="M395">
        <v>92</v>
      </c>
      <c r="N395" t="s">
        <v>20</v>
      </c>
      <c r="O395">
        <v>3683495</v>
      </c>
    </row>
    <row r="396" spans="1:15">
      <c r="A396" t="s">
        <v>441</v>
      </c>
      <c r="B396">
        <v>2015</v>
      </c>
      <c r="C396" t="s">
        <v>27</v>
      </c>
      <c r="D396" t="s">
        <v>48</v>
      </c>
      <c r="E396" t="s">
        <v>28</v>
      </c>
      <c r="F396">
        <v>8</v>
      </c>
      <c r="G396">
        <v>1599</v>
      </c>
      <c r="H396">
        <v>962</v>
      </c>
      <c r="I396">
        <v>3.57</v>
      </c>
      <c r="J396">
        <v>9</v>
      </c>
      <c r="K396" t="s">
        <v>19</v>
      </c>
      <c r="L396" t="s">
        <v>19</v>
      </c>
      <c r="M396">
        <v>46</v>
      </c>
      <c r="N396" t="s">
        <v>25</v>
      </c>
      <c r="O396">
        <v>2169619</v>
      </c>
    </row>
    <row r="397" spans="1:15">
      <c r="A397" t="s">
        <v>442</v>
      </c>
      <c r="B397">
        <v>2020</v>
      </c>
      <c r="C397" t="s">
        <v>42</v>
      </c>
      <c r="D397" t="s">
        <v>48</v>
      </c>
      <c r="E397" t="s">
        <v>37</v>
      </c>
      <c r="F397">
        <v>268</v>
      </c>
      <c r="G397">
        <v>4621</v>
      </c>
      <c r="H397">
        <v>547</v>
      </c>
      <c r="I397">
        <v>25.56</v>
      </c>
      <c r="J397">
        <v>5</v>
      </c>
      <c r="K397" t="s">
        <v>24</v>
      </c>
      <c r="L397" t="s">
        <v>19</v>
      </c>
      <c r="M397">
        <v>93</v>
      </c>
      <c r="N397" t="s">
        <v>25</v>
      </c>
      <c r="O397">
        <v>1767573</v>
      </c>
    </row>
    <row r="398" spans="1:15">
      <c r="A398" t="s">
        <v>443</v>
      </c>
      <c r="B398">
        <v>2004</v>
      </c>
      <c r="C398" t="s">
        <v>45</v>
      </c>
      <c r="D398" t="s">
        <v>39</v>
      </c>
      <c r="E398" t="s">
        <v>23</v>
      </c>
      <c r="F398">
        <v>324</v>
      </c>
      <c r="G398">
        <v>3149</v>
      </c>
      <c r="H398">
        <v>719</v>
      </c>
      <c r="I398">
        <v>14.97</v>
      </c>
      <c r="J398">
        <v>4</v>
      </c>
      <c r="K398" t="s">
        <v>24</v>
      </c>
      <c r="L398" t="s">
        <v>19</v>
      </c>
      <c r="M398">
        <v>4</v>
      </c>
      <c r="N398" t="s">
        <v>20</v>
      </c>
      <c r="O398">
        <v>445137</v>
      </c>
    </row>
    <row r="399" spans="1:15">
      <c r="A399" t="s">
        <v>444</v>
      </c>
      <c r="B399">
        <v>2022</v>
      </c>
      <c r="C399" t="s">
        <v>53</v>
      </c>
      <c r="D399" t="s">
        <v>102</v>
      </c>
      <c r="E399" t="s">
        <v>28</v>
      </c>
      <c r="F399">
        <v>242</v>
      </c>
      <c r="G399">
        <v>4649</v>
      </c>
      <c r="H399">
        <v>799</v>
      </c>
      <c r="I399">
        <v>1.29</v>
      </c>
      <c r="J399">
        <v>9</v>
      </c>
      <c r="K399" t="s">
        <v>24</v>
      </c>
      <c r="L399" t="s">
        <v>19</v>
      </c>
      <c r="M399">
        <v>94</v>
      </c>
      <c r="N399" t="s">
        <v>25</v>
      </c>
      <c r="O399">
        <v>69777</v>
      </c>
    </row>
    <row r="400" spans="1:15">
      <c r="A400" t="s">
        <v>445</v>
      </c>
      <c r="B400">
        <v>2014</v>
      </c>
      <c r="C400" t="s">
        <v>27</v>
      </c>
      <c r="D400" t="s">
        <v>32</v>
      </c>
      <c r="E400" t="s">
        <v>40</v>
      </c>
      <c r="F400">
        <v>23</v>
      </c>
      <c r="G400">
        <v>2375</v>
      </c>
      <c r="H400">
        <v>919</v>
      </c>
      <c r="I400">
        <v>21.49</v>
      </c>
      <c r="J400">
        <v>6</v>
      </c>
      <c r="K400" t="s">
        <v>19</v>
      </c>
      <c r="L400" t="s">
        <v>24</v>
      </c>
      <c r="M400">
        <v>6</v>
      </c>
      <c r="N400" t="s">
        <v>49</v>
      </c>
      <c r="O400">
        <v>2485849</v>
      </c>
    </row>
    <row r="401" spans="1:15">
      <c r="A401" t="s">
        <v>446</v>
      </c>
      <c r="B401">
        <v>2013</v>
      </c>
      <c r="C401" t="s">
        <v>22</v>
      </c>
      <c r="D401" t="s">
        <v>95</v>
      </c>
      <c r="E401" t="s">
        <v>28</v>
      </c>
      <c r="F401">
        <v>241</v>
      </c>
      <c r="G401">
        <v>4779</v>
      </c>
      <c r="H401">
        <v>470</v>
      </c>
      <c r="I401">
        <v>10.68</v>
      </c>
      <c r="J401">
        <v>9</v>
      </c>
      <c r="K401" t="s">
        <v>19</v>
      </c>
      <c r="L401" t="s">
        <v>24</v>
      </c>
      <c r="M401">
        <v>85</v>
      </c>
      <c r="N401" t="s">
        <v>25</v>
      </c>
      <c r="O401">
        <v>4857999</v>
      </c>
    </row>
    <row r="402" spans="1:15">
      <c r="A402" t="s">
        <v>447</v>
      </c>
      <c r="B402">
        <v>2007</v>
      </c>
      <c r="C402" t="s">
        <v>35</v>
      </c>
      <c r="D402" t="s">
        <v>95</v>
      </c>
      <c r="E402" t="s">
        <v>23</v>
      </c>
      <c r="F402">
        <v>134</v>
      </c>
      <c r="G402">
        <v>4135</v>
      </c>
      <c r="H402">
        <v>188</v>
      </c>
      <c r="I402">
        <v>7.03</v>
      </c>
      <c r="J402">
        <v>8</v>
      </c>
      <c r="K402" t="s">
        <v>24</v>
      </c>
      <c r="L402" t="s">
        <v>24</v>
      </c>
      <c r="M402">
        <v>79</v>
      </c>
      <c r="N402" t="s">
        <v>20</v>
      </c>
      <c r="O402">
        <v>3573186</v>
      </c>
    </row>
    <row r="403" spans="1:15">
      <c r="A403" t="s">
        <v>448</v>
      </c>
      <c r="B403">
        <v>2003</v>
      </c>
      <c r="C403" t="s">
        <v>42</v>
      </c>
      <c r="D403" t="s">
        <v>17</v>
      </c>
      <c r="E403" t="s">
        <v>40</v>
      </c>
      <c r="F403">
        <v>142</v>
      </c>
      <c r="G403">
        <v>153</v>
      </c>
      <c r="H403">
        <v>998</v>
      </c>
      <c r="I403">
        <v>11.99</v>
      </c>
      <c r="J403">
        <v>6</v>
      </c>
      <c r="K403" t="s">
        <v>24</v>
      </c>
      <c r="L403" t="s">
        <v>24</v>
      </c>
      <c r="M403">
        <v>81</v>
      </c>
      <c r="N403" t="s">
        <v>33</v>
      </c>
      <c r="O403">
        <v>3689462</v>
      </c>
    </row>
    <row r="404" spans="1:15">
      <c r="A404" t="s">
        <v>449</v>
      </c>
      <c r="B404">
        <v>2004</v>
      </c>
      <c r="C404" t="s">
        <v>22</v>
      </c>
      <c r="D404" t="s">
        <v>102</v>
      </c>
      <c r="E404" t="s">
        <v>28</v>
      </c>
      <c r="F404">
        <v>69</v>
      </c>
      <c r="G404">
        <v>2931</v>
      </c>
      <c r="H404">
        <v>900</v>
      </c>
      <c r="I404">
        <v>30.76</v>
      </c>
      <c r="J404">
        <v>5</v>
      </c>
      <c r="K404" t="s">
        <v>19</v>
      </c>
      <c r="L404" t="s">
        <v>24</v>
      </c>
      <c r="M404">
        <v>60</v>
      </c>
      <c r="N404" t="s">
        <v>25</v>
      </c>
      <c r="O404">
        <v>3599373</v>
      </c>
    </row>
    <row r="405" spans="1:15">
      <c r="A405" t="s">
        <v>450</v>
      </c>
      <c r="B405">
        <v>2013</v>
      </c>
      <c r="C405" t="s">
        <v>73</v>
      </c>
      <c r="D405" t="s">
        <v>32</v>
      </c>
      <c r="E405" t="s">
        <v>23</v>
      </c>
      <c r="F405">
        <v>355</v>
      </c>
      <c r="G405">
        <v>2348</v>
      </c>
      <c r="H405">
        <v>613</v>
      </c>
      <c r="I405">
        <v>38.01</v>
      </c>
      <c r="J405">
        <v>7</v>
      </c>
      <c r="K405" t="s">
        <v>19</v>
      </c>
      <c r="L405" t="s">
        <v>19</v>
      </c>
      <c r="M405">
        <v>7</v>
      </c>
      <c r="N405" t="s">
        <v>25</v>
      </c>
      <c r="O405">
        <v>491092</v>
      </c>
    </row>
    <row r="406" spans="1:15">
      <c r="A406" t="s">
        <v>451</v>
      </c>
      <c r="B406">
        <v>2015</v>
      </c>
      <c r="C406" t="s">
        <v>73</v>
      </c>
      <c r="D406" t="s">
        <v>95</v>
      </c>
      <c r="E406" t="s">
        <v>23</v>
      </c>
      <c r="F406">
        <v>218</v>
      </c>
      <c r="G406">
        <v>1081</v>
      </c>
      <c r="H406">
        <v>379</v>
      </c>
      <c r="I406">
        <v>21.33</v>
      </c>
      <c r="J406">
        <v>5</v>
      </c>
      <c r="K406" t="s">
        <v>24</v>
      </c>
      <c r="L406" t="s">
        <v>24</v>
      </c>
      <c r="M406">
        <v>98</v>
      </c>
      <c r="N406" t="s">
        <v>29</v>
      </c>
      <c r="O406">
        <v>3948306</v>
      </c>
    </row>
    <row r="407" spans="1:15">
      <c r="A407" t="s">
        <v>452</v>
      </c>
      <c r="B407">
        <v>2008</v>
      </c>
      <c r="C407" t="s">
        <v>27</v>
      </c>
      <c r="D407" t="s">
        <v>43</v>
      </c>
      <c r="E407" t="s">
        <v>23</v>
      </c>
      <c r="F407">
        <v>320</v>
      </c>
      <c r="G407">
        <v>4970</v>
      </c>
      <c r="H407">
        <v>391</v>
      </c>
      <c r="I407">
        <v>32.94</v>
      </c>
      <c r="J407">
        <v>7</v>
      </c>
      <c r="K407" t="s">
        <v>24</v>
      </c>
      <c r="L407" t="s">
        <v>24</v>
      </c>
      <c r="M407">
        <v>68</v>
      </c>
      <c r="N407" t="s">
        <v>20</v>
      </c>
      <c r="O407">
        <v>4920278</v>
      </c>
    </row>
    <row r="408" spans="1:15">
      <c r="A408" t="s">
        <v>453</v>
      </c>
      <c r="B408">
        <v>2000</v>
      </c>
      <c r="C408" t="s">
        <v>35</v>
      </c>
      <c r="D408" t="s">
        <v>46</v>
      </c>
      <c r="E408" t="s">
        <v>37</v>
      </c>
      <c r="F408">
        <v>147</v>
      </c>
      <c r="G408">
        <v>2042</v>
      </c>
      <c r="H408">
        <v>25</v>
      </c>
      <c r="I408">
        <v>7.99</v>
      </c>
      <c r="J408">
        <v>5</v>
      </c>
      <c r="K408" t="s">
        <v>19</v>
      </c>
      <c r="L408" t="s">
        <v>24</v>
      </c>
      <c r="M408">
        <v>49</v>
      </c>
      <c r="N408" t="s">
        <v>20</v>
      </c>
      <c r="O408">
        <v>4320282</v>
      </c>
    </row>
    <row r="409" spans="1:15">
      <c r="A409" t="s">
        <v>454</v>
      </c>
      <c r="B409">
        <v>2008</v>
      </c>
      <c r="C409" t="s">
        <v>22</v>
      </c>
      <c r="D409" t="s">
        <v>32</v>
      </c>
      <c r="E409" t="s">
        <v>40</v>
      </c>
      <c r="F409">
        <v>399</v>
      </c>
      <c r="G409">
        <v>4124</v>
      </c>
      <c r="H409">
        <v>206</v>
      </c>
      <c r="I409">
        <v>45.68</v>
      </c>
      <c r="J409">
        <v>8</v>
      </c>
      <c r="K409" t="s">
        <v>24</v>
      </c>
      <c r="L409" t="s">
        <v>24</v>
      </c>
      <c r="M409">
        <v>48</v>
      </c>
      <c r="N409" t="s">
        <v>33</v>
      </c>
      <c r="O409">
        <v>764257</v>
      </c>
    </row>
    <row r="410" spans="1:15">
      <c r="A410" t="s">
        <v>455</v>
      </c>
      <c r="B410">
        <v>2005</v>
      </c>
      <c r="C410" t="s">
        <v>35</v>
      </c>
      <c r="D410" t="s">
        <v>17</v>
      </c>
      <c r="E410" t="s">
        <v>37</v>
      </c>
      <c r="F410">
        <v>484</v>
      </c>
      <c r="G410">
        <v>2999</v>
      </c>
      <c r="H410">
        <v>922</v>
      </c>
      <c r="I410">
        <v>45.38</v>
      </c>
      <c r="J410">
        <v>4</v>
      </c>
      <c r="K410" t="s">
        <v>24</v>
      </c>
      <c r="L410" t="s">
        <v>19</v>
      </c>
      <c r="M410">
        <v>94</v>
      </c>
      <c r="N410" t="s">
        <v>20</v>
      </c>
      <c r="O410">
        <v>1444158</v>
      </c>
    </row>
    <row r="411" spans="1:15">
      <c r="A411" t="s">
        <v>456</v>
      </c>
      <c r="B411">
        <v>2015</v>
      </c>
      <c r="C411" t="s">
        <v>27</v>
      </c>
      <c r="D411" t="s">
        <v>39</v>
      </c>
      <c r="E411" t="s">
        <v>28</v>
      </c>
      <c r="F411">
        <v>298</v>
      </c>
      <c r="G411">
        <v>1933</v>
      </c>
      <c r="H411">
        <v>839</v>
      </c>
      <c r="I411">
        <v>20.7</v>
      </c>
      <c r="J411">
        <v>9</v>
      </c>
      <c r="K411" t="s">
        <v>24</v>
      </c>
      <c r="L411" t="s">
        <v>24</v>
      </c>
      <c r="M411">
        <v>2</v>
      </c>
      <c r="N411" t="s">
        <v>20</v>
      </c>
      <c r="O411">
        <v>4093141</v>
      </c>
    </row>
    <row r="412" spans="1:15">
      <c r="A412" t="s">
        <v>457</v>
      </c>
      <c r="B412">
        <v>2022</v>
      </c>
      <c r="C412" t="s">
        <v>16</v>
      </c>
      <c r="D412" t="s">
        <v>102</v>
      </c>
      <c r="E412" t="s">
        <v>40</v>
      </c>
      <c r="F412">
        <v>210</v>
      </c>
      <c r="G412">
        <v>2859</v>
      </c>
      <c r="H412">
        <v>472</v>
      </c>
      <c r="I412">
        <v>35.92</v>
      </c>
      <c r="J412">
        <v>7</v>
      </c>
      <c r="K412" t="s">
        <v>19</v>
      </c>
      <c r="L412" t="s">
        <v>19</v>
      </c>
      <c r="M412">
        <v>39</v>
      </c>
      <c r="N412" t="s">
        <v>25</v>
      </c>
      <c r="O412">
        <v>4324489</v>
      </c>
    </row>
    <row r="413" spans="1:15">
      <c r="A413" t="s">
        <v>458</v>
      </c>
      <c r="B413">
        <v>2010</v>
      </c>
      <c r="C413" t="s">
        <v>16</v>
      </c>
      <c r="D413" t="s">
        <v>48</v>
      </c>
      <c r="E413" t="s">
        <v>28</v>
      </c>
      <c r="F413">
        <v>247</v>
      </c>
      <c r="G413">
        <v>675</v>
      </c>
      <c r="H413">
        <v>981</v>
      </c>
      <c r="I413">
        <v>27.66</v>
      </c>
      <c r="J413">
        <v>3</v>
      </c>
      <c r="K413" t="s">
        <v>24</v>
      </c>
      <c r="L413" t="s">
        <v>24</v>
      </c>
      <c r="M413">
        <v>33</v>
      </c>
      <c r="N413" t="s">
        <v>33</v>
      </c>
      <c r="O413">
        <v>1127400</v>
      </c>
    </row>
    <row r="414" spans="1:15">
      <c r="A414" t="s">
        <v>459</v>
      </c>
      <c r="B414">
        <v>2009</v>
      </c>
      <c r="C414" t="s">
        <v>53</v>
      </c>
      <c r="D414" t="s">
        <v>32</v>
      </c>
      <c r="E414" t="s">
        <v>37</v>
      </c>
      <c r="F414">
        <v>306</v>
      </c>
      <c r="G414">
        <v>1338</v>
      </c>
      <c r="H414">
        <v>58</v>
      </c>
      <c r="I414">
        <v>13.36</v>
      </c>
      <c r="J414">
        <v>3</v>
      </c>
      <c r="K414" t="s">
        <v>24</v>
      </c>
      <c r="L414" t="s">
        <v>24</v>
      </c>
      <c r="M414">
        <v>98</v>
      </c>
      <c r="N414" t="s">
        <v>25</v>
      </c>
      <c r="O414">
        <v>1523360</v>
      </c>
    </row>
    <row r="415" spans="1:15">
      <c r="A415" t="s">
        <v>460</v>
      </c>
      <c r="B415">
        <v>2003</v>
      </c>
      <c r="C415" t="s">
        <v>45</v>
      </c>
      <c r="D415" t="s">
        <v>51</v>
      </c>
      <c r="E415" t="s">
        <v>28</v>
      </c>
      <c r="F415">
        <v>19</v>
      </c>
      <c r="G415">
        <v>2167</v>
      </c>
      <c r="H415">
        <v>172</v>
      </c>
      <c r="I415">
        <v>5.96</v>
      </c>
      <c r="J415">
        <v>1</v>
      </c>
      <c r="K415" t="s">
        <v>19</v>
      </c>
      <c r="L415" t="s">
        <v>24</v>
      </c>
      <c r="M415">
        <v>53</v>
      </c>
      <c r="N415" t="s">
        <v>25</v>
      </c>
      <c r="O415">
        <v>2858373</v>
      </c>
    </row>
    <row r="416" spans="1:15">
      <c r="A416" t="s">
        <v>461</v>
      </c>
      <c r="B416">
        <v>2021</v>
      </c>
      <c r="C416" t="s">
        <v>27</v>
      </c>
      <c r="D416" t="s">
        <v>46</v>
      </c>
      <c r="E416" t="s">
        <v>40</v>
      </c>
      <c r="F416">
        <v>289</v>
      </c>
      <c r="G416">
        <v>1313</v>
      </c>
      <c r="H416">
        <v>921</v>
      </c>
      <c r="I416">
        <v>40.9</v>
      </c>
      <c r="J416">
        <v>9</v>
      </c>
      <c r="K416" t="s">
        <v>19</v>
      </c>
      <c r="L416" t="s">
        <v>24</v>
      </c>
      <c r="M416">
        <v>72</v>
      </c>
      <c r="N416" t="s">
        <v>49</v>
      </c>
      <c r="O416">
        <v>4418377</v>
      </c>
    </row>
    <row r="417" spans="1:15">
      <c r="A417" t="s">
        <v>462</v>
      </c>
      <c r="B417">
        <v>2018</v>
      </c>
      <c r="C417" t="s">
        <v>31</v>
      </c>
      <c r="D417" t="s">
        <v>48</v>
      </c>
      <c r="E417" t="s">
        <v>23</v>
      </c>
      <c r="F417">
        <v>399</v>
      </c>
      <c r="G417">
        <v>2701</v>
      </c>
      <c r="H417">
        <v>966</v>
      </c>
      <c r="I417">
        <v>17.46</v>
      </c>
      <c r="J417">
        <v>5</v>
      </c>
      <c r="K417" t="s">
        <v>24</v>
      </c>
      <c r="L417" t="s">
        <v>24</v>
      </c>
      <c r="M417">
        <v>55</v>
      </c>
      <c r="N417" t="s">
        <v>20</v>
      </c>
      <c r="O417">
        <v>2239973</v>
      </c>
    </row>
    <row r="418" spans="1:15">
      <c r="A418" t="s">
        <v>463</v>
      </c>
      <c r="B418">
        <v>2004</v>
      </c>
      <c r="C418" t="s">
        <v>59</v>
      </c>
      <c r="D418" t="s">
        <v>48</v>
      </c>
      <c r="E418" t="s">
        <v>23</v>
      </c>
      <c r="F418">
        <v>293</v>
      </c>
      <c r="G418">
        <v>3133</v>
      </c>
      <c r="H418">
        <v>609</v>
      </c>
      <c r="I418">
        <v>42.92</v>
      </c>
      <c r="J418">
        <v>2</v>
      </c>
      <c r="K418" t="s">
        <v>24</v>
      </c>
      <c r="L418" t="s">
        <v>24</v>
      </c>
      <c r="M418">
        <v>56</v>
      </c>
      <c r="N418" t="s">
        <v>33</v>
      </c>
      <c r="O418">
        <v>313357</v>
      </c>
    </row>
    <row r="419" spans="1:15">
      <c r="A419" t="s">
        <v>464</v>
      </c>
      <c r="B419">
        <v>2009</v>
      </c>
      <c r="C419" t="s">
        <v>45</v>
      </c>
      <c r="D419" t="s">
        <v>46</v>
      </c>
      <c r="E419" t="s">
        <v>40</v>
      </c>
      <c r="F419">
        <v>242</v>
      </c>
      <c r="G419">
        <v>3221</v>
      </c>
      <c r="H419">
        <v>739</v>
      </c>
      <c r="I419">
        <v>14.75</v>
      </c>
      <c r="J419">
        <v>6</v>
      </c>
      <c r="K419" t="s">
        <v>19</v>
      </c>
      <c r="L419" t="s">
        <v>24</v>
      </c>
      <c r="M419">
        <v>73</v>
      </c>
      <c r="N419" t="s">
        <v>33</v>
      </c>
      <c r="O419">
        <v>4526306</v>
      </c>
    </row>
    <row r="420" spans="1:15">
      <c r="A420" t="s">
        <v>465</v>
      </c>
      <c r="B420">
        <v>2007</v>
      </c>
      <c r="C420" t="s">
        <v>35</v>
      </c>
      <c r="D420" t="s">
        <v>95</v>
      </c>
      <c r="E420" t="s">
        <v>23</v>
      </c>
      <c r="F420">
        <v>457</v>
      </c>
      <c r="G420">
        <v>1724</v>
      </c>
      <c r="H420">
        <v>486</v>
      </c>
      <c r="I420">
        <v>22.14</v>
      </c>
      <c r="J420">
        <v>4</v>
      </c>
      <c r="K420" t="s">
        <v>19</v>
      </c>
      <c r="L420" t="s">
        <v>24</v>
      </c>
      <c r="M420">
        <v>9</v>
      </c>
      <c r="N420" t="s">
        <v>33</v>
      </c>
      <c r="O420">
        <v>4972535</v>
      </c>
    </row>
    <row r="421" spans="1:15">
      <c r="A421" t="s">
        <v>466</v>
      </c>
      <c r="B421">
        <v>2018</v>
      </c>
      <c r="C421" t="s">
        <v>73</v>
      </c>
      <c r="D421" t="s">
        <v>36</v>
      </c>
      <c r="E421" t="s">
        <v>37</v>
      </c>
      <c r="F421">
        <v>177</v>
      </c>
      <c r="G421">
        <v>3609</v>
      </c>
      <c r="H421">
        <v>475</v>
      </c>
      <c r="I421">
        <v>20.53</v>
      </c>
      <c r="J421">
        <v>3</v>
      </c>
      <c r="K421" t="s">
        <v>24</v>
      </c>
      <c r="L421" t="s">
        <v>19</v>
      </c>
      <c r="M421">
        <v>37</v>
      </c>
      <c r="N421" t="s">
        <v>33</v>
      </c>
      <c r="O421">
        <v>1536928</v>
      </c>
    </row>
    <row r="422" spans="1:15">
      <c r="A422" t="s">
        <v>467</v>
      </c>
      <c r="B422">
        <v>2005</v>
      </c>
      <c r="C422" t="s">
        <v>27</v>
      </c>
      <c r="D422" t="s">
        <v>51</v>
      </c>
      <c r="E422" t="s">
        <v>18</v>
      </c>
      <c r="F422">
        <v>1</v>
      </c>
      <c r="G422">
        <v>4617</v>
      </c>
      <c r="H422">
        <v>991</v>
      </c>
      <c r="I422">
        <v>16.96</v>
      </c>
      <c r="J422">
        <v>6</v>
      </c>
      <c r="K422" t="s">
        <v>19</v>
      </c>
      <c r="L422" t="s">
        <v>24</v>
      </c>
      <c r="M422">
        <v>92</v>
      </c>
      <c r="N422" t="s">
        <v>33</v>
      </c>
      <c r="O422">
        <v>2742346</v>
      </c>
    </row>
    <row r="423" spans="1:15">
      <c r="A423" t="s">
        <v>468</v>
      </c>
      <c r="B423">
        <v>2014</v>
      </c>
      <c r="C423" t="s">
        <v>31</v>
      </c>
      <c r="D423" t="s">
        <v>36</v>
      </c>
      <c r="E423" t="s">
        <v>28</v>
      </c>
      <c r="F423">
        <v>393</v>
      </c>
      <c r="G423">
        <v>4668</v>
      </c>
      <c r="H423">
        <v>607</v>
      </c>
      <c r="I423">
        <v>11.13</v>
      </c>
      <c r="J423">
        <v>7</v>
      </c>
      <c r="K423" t="s">
        <v>24</v>
      </c>
      <c r="L423" t="s">
        <v>19</v>
      </c>
      <c r="M423">
        <v>29</v>
      </c>
      <c r="N423" t="s">
        <v>25</v>
      </c>
      <c r="O423">
        <v>1753034</v>
      </c>
    </row>
    <row r="424" spans="1:15">
      <c r="A424" t="s">
        <v>469</v>
      </c>
      <c r="B424">
        <v>2016</v>
      </c>
      <c r="C424" t="s">
        <v>45</v>
      </c>
      <c r="D424" t="s">
        <v>95</v>
      </c>
      <c r="E424" t="s">
        <v>28</v>
      </c>
      <c r="F424">
        <v>345</v>
      </c>
      <c r="G424">
        <v>1298</v>
      </c>
      <c r="H424">
        <v>24</v>
      </c>
      <c r="I424">
        <v>36.46</v>
      </c>
      <c r="J424">
        <v>9</v>
      </c>
      <c r="K424" t="s">
        <v>24</v>
      </c>
      <c r="L424" t="s">
        <v>19</v>
      </c>
      <c r="M424">
        <v>4</v>
      </c>
      <c r="N424" t="s">
        <v>33</v>
      </c>
      <c r="O424">
        <v>3688530</v>
      </c>
    </row>
    <row r="425" spans="1:15">
      <c r="A425" t="s">
        <v>470</v>
      </c>
      <c r="B425">
        <v>2007</v>
      </c>
      <c r="C425" t="s">
        <v>35</v>
      </c>
      <c r="D425" t="s">
        <v>48</v>
      </c>
      <c r="E425" t="s">
        <v>18</v>
      </c>
      <c r="F425">
        <v>158</v>
      </c>
      <c r="G425">
        <v>3294</v>
      </c>
      <c r="H425">
        <v>350</v>
      </c>
      <c r="I425">
        <v>14.08</v>
      </c>
      <c r="J425">
        <v>4</v>
      </c>
      <c r="K425" t="s">
        <v>19</v>
      </c>
      <c r="L425" t="s">
        <v>19</v>
      </c>
      <c r="M425">
        <v>80</v>
      </c>
      <c r="N425" t="s">
        <v>20</v>
      </c>
      <c r="O425">
        <v>1685555</v>
      </c>
    </row>
    <row r="426" spans="1:15">
      <c r="A426" t="s">
        <v>471</v>
      </c>
      <c r="B426">
        <v>2020</v>
      </c>
      <c r="C426" t="s">
        <v>22</v>
      </c>
      <c r="D426" t="s">
        <v>48</v>
      </c>
      <c r="E426" t="s">
        <v>40</v>
      </c>
      <c r="F426">
        <v>354</v>
      </c>
      <c r="G426">
        <v>4847</v>
      </c>
      <c r="H426">
        <v>90</v>
      </c>
      <c r="I426">
        <v>41.62</v>
      </c>
      <c r="J426">
        <v>1</v>
      </c>
      <c r="K426" t="s">
        <v>24</v>
      </c>
      <c r="L426" t="s">
        <v>19</v>
      </c>
      <c r="M426">
        <v>10</v>
      </c>
      <c r="N426" t="s">
        <v>20</v>
      </c>
      <c r="O426">
        <v>4921604</v>
      </c>
    </row>
    <row r="427" spans="1:15">
      <c r="A427" t="s">
        <v>472</v>
      </c>
      <c r="B427">
        <v>2005</v>
      </c>
      <c r="C427" t="s">
        <v>31</v>
      </c>
      <c r="D427" t="s">
        <v>46</v>
      </c>
      <c r="E427" t="s">
        <v>40</v>
      </c>
      <c r="F427">
        <v>19</v>
      </c>
      <c r="G427">
        <v>3391</v>
      </c>
      <c r="H427">
        <v>628</v>
      </c>
      <c r="I427">
        <v>0.8</v>
      </c>
      <c r="J427">
        <v>6</v>
      </c>
      <c r="K427" t="s">
        <v>24</v>
      </c>
      <c r="L427" t="s">
        <v>19</v>
      </c>
      <c r="M427">
        <v>69</v>
      </c>
      <c r="N427" t="s">
        <v>25</v>
      </c>
      <c r="O427">
        <v>4427469</v>
      </c>
    </row>
    <row r="428" spans="1:15">
      <c r="A428" t="s">
        <v>473</v>
      </c>
      <c r="B428">
        <v>2022</v>
      </c>
      <c r="C428" t="s">
        <v>27</v>
      </c>
      <c r="D428" t="s">
        <v>32</v>
      </c>
      <c r="E428" t="s">
        <v>40</v>
      </c>
      <c r="F428">
        <v>211</v>
      </c>
      <c r="G428">
        <v>3551</v>
      </c>
      <c r="H428">
        <v>270</v>
      </c>
      <c r="I428">
        <v>16.920000000000002</v>
      </c>
      <c r="J428">
        <v>4</v>
      </c>
      <c r="K428" t="s">
        <v>19</v>
      </c>
      <c r="L428" t="s">
        <v>24</v>
      </c>
      <c r="M428">
        <v>77</v>
      </c>
      <c r="N428" t="s">
        <v>33</v>
      </c>
      <c r="O428">
        <v>1925236</v>
      </c>
    </row>
    <row r="429" spans="1:15">
      <c r="A429" t="s">
        <v>474</v>
      </c>
      <c r="B429">
        <v>2003</v>
      </c>
      <c r="C429" t="s">
        <v>42</v>
      </c>
      <c r="D429" t="s">
        <v>46</v>
      </c>
      <c r="E429" t="s">
        <v>40</v>
      </c>
      <c r="F429">
        <v>356</v>
      </c>
      <c r="G429">
        <v>4389</v>
      </c>
      <c r="H429">
        <v>405</v>
      </c>
      <c r="I429">
        <v>18.87</v>
      </c>
      <c r="J429">
        <v>5</v>
      </c>
      <c r="K429" t="s">
        <v>24</v>
      </c>
      <c r="L429" t="s">
        <v>19</v>
      </c>
      <c r="M429">
        <v>31</v>
      </c>
      <c r="N429" t="s">
        <v>33</v>
      </c>
      <c r="O429">
        <v>1843710</v>
      </c>
    </row>
    <row r="430" spans="1:15">
      <c r="A430" t="s">
        <v>475</v>
      </c>
      <c r="B430">
        <v>2016</v>
      </c>
      <c r="C430" t="s">
        <v>16</v>
      </c>
      <c r="D430" t="s">
        <v>46</v>
      </c>
      <c r="E430" t="s">
        <v>28</v>
      </c>
      <c r="F430">
        <v>66</v>
      </c>
      <c r="G430">
        <v>3499</v>
      </c>
      <c r="H430">
        <v>688</v>
      </c>
      <c r="I430">
        <v>36.39</v>
      </c>
      <c r="J430">
        <v>6</v>
      </c>
      <c r="K430" t="s">
        <v>19</v>
      </c>
      <c r="L430" t="s">
        <v>24</v>
      </c>
      <c r="M430">
        <v>41</v>
      </c>
      <c r="N430" t="s">
        <v>33</v>
      </c>
      <c r="O430">
        <v>4550289</v>
      </c>
    </row>
    <row r="431" spans="1:15">
      <c r="A431" t="s">
        <v>476</v>
      </c>
      <c r="B431">
        <v>2010</v>
      </c>
      <c r="C431" t="s">
        <v>27</v>
      </c>
      <c r="D431" t="s">
        <v>51</v>
      </c>
      <c r="E431" t="s">
        <v>28</v>
      </c>
      <c r="F431">
        <v>318</v>
      </c>
      <c r="G431">
        <v>2507</v>
      </c>
      <c r="H431">
        <v>465</v>
      </c>
      <c r="I431">
        <v>15.86</v>
      </c>
      <c r="J431">
        <v>6</v>
      </c>
      <c r="K431" t="s">
        <v>19</v>
      </c>
      <c r="L431" t="s">
        <v>24</v>
      </c>
      <c r="M431">
        <v>42</v>
      </c>
      <c r="N431" t="s">
        <v>25</v>
      </c>
      <c r="O431">
        <v>2768735</v>
      </c>
    </row>
    <row r="432" spans="1:15">
      <c r="A432" t="s">
        <v>477</v>
      </c>
      <c r="B432">
        <v>2020</v>
      </c>
      <c r="C432" t="s">
        <v>35</v>
      </c>
      <c r="D432" t="s">
        <v>48</v>
      </c>
      <c r="E432" t="s">
        <v>28</v>
      </c>
      <c r="F432">
        <v>195</v>
      </c>
      <c r="G432">
        <v>1333</v>
      </c>
      <c r="H432">
        <v>9</v>
      </c>
      <c r="I432">
        <v>0.19</v>
      </c>
      <c r="J432">
        <v>2</v>
      </c>
      <c r="K432" t="s">
        <v>24</v>
      </c>
      <c r="L432" t="s">
        <v>19</v>
      </c>
      <c r="M432">
        <v>7</v>
      </c>
      <c r="N432" t="s">
        <v>33</v>
      </c>
      <c r="O432">
        <v>1873762</v>
      </c>
    </row>
    <row r="433" spans="1:15">
      <c r="A433" t="s">
        <v>478</v>
      </c>
      <c r="B433">
        <v>2013</v>
      </c>
      <c r="C433" t="s">
        <v>42</v>
      </c>
      <c r="D433" t="s">
        <v>48</v>
      </c>
      <c r="E433" t="s">
        <v>18</v>
      </c>
      <c r="F433">
        <v>445</v>
      </c>
      <c r="G433">
        <v>2187</v>
      </c>
      <c r="H433">
        <v>799</v>
      </c>
      <c r="I433">
        <v>19.940000000000001</v>
      </c>
      <c r="J433">
        <v>5</v>
      </c>
      <c r="K433" t="s">
        <v>24</v>
      </c>
      <c r="L433" t="s">
        <v>19</v>
      </c>
      <c r="M433">
        <v>66</v>
      </c>
      <c r="N433" t="s">
        <v>29</v>
      </c>
      <c r="O433">
        <v>4841465</v>
      </c>
    </row>
    <row r="434" spans="1:15">
      <c r="A434" t="s">
        <v>479</v>
      </c>
      <c r="B434">
        <v>2022</v>
      </c>
      <c r="C434" t="s">
        <v>31</v>
      </c>
      <c r="D434" t="s">
        <v>36</v>
      </c>
      <c r="E434" t="s">
        <v>28</v>
      </c>
      <c r="F434">
        <v>327</v>
      </c>
      <c r="G434">
        <v>3228</v>
      </c>
      <c r="H434">
        <v>506</v>
      </c>
      <c r="I434">
        <v>21.09</v>
      </c>
      <c r="J434">
        <v>5</v>
      </c>
      <c r="K434" t="s">
        <v>19</v>
      </c>
      <c r="L434" t="s">
        <v>19</v>
      </c>
      <c r="M434">
        <v>55</v>
      </c>
      <c r="N434" t="s">
        <v>20</v>
      </c>
      <c r="O434">
        <v>1771662</v>
      </c>
    </row>
    <row r="435" spans="1:15">
      <c r="A435" t="s">
        <v>480</v>
      </c>
      <c r="B435">
        <v>2007</v>
      </c>
      <c r="C435" t="s">
        <v>16</v>
      </c>
      <c r="D435" t="s">
        <v>95</v>
      </c>
      <c r="E435" t="s">
        <v>37</v>
      </c>
      <c r="F435">
        <v>165</v>
      </c>
      <c r="G435">
        <v>3385</v>
      </c>
      <c r="H435">
        <v>231</v>
      </c>
      <c r="I435">
        <v>46.77</v>
      </c>
      <c r="J435">
        <v>9</v>
      </c>
      <c r="K435" t="s">
        <v>19</v>
      </c>
      <c r="L435" t="s">
        <v>19</v>
      </c>
      <c r="M435">
        <v>79</v>
      </c>
      <c r="N435" t="s">
        <v>33</v>
      </c>
      <c r="O435">
        <v>3192942</v>
      </c>
    </row>
    <row r="436" spans="1:15">
      <c r="A436" t="s">
        <v>481</v>
      </c>
      <c r="B436">
        <v>2009</v>
      </c>
      <c r="C436" t="s">
        <v>73</v>
      </c>
      <c r="D436" t="s">
        <v>32</v>
      </c>
      <c r="E436" t="s">
        <v>18</v>
      </c>
      <c r="F436">
        <v>177</v>
      </c>
      <c r="G436">
        <v>2721</v>
      </c>
      <c r="H436">
        <v>62</v>
      </c>
      <c r="I436">
        <v>3.29</v>
      </c>
      <c r="J436">
        <v>1</v>
      </c>
      <c r="K436" t="s">
        <v>24</v>
      </c>
      <c r="L436" t="s">
        <v>24</v>
      </c>
      <c r="M436">
        <v>18</v>
      </c>
      <c r="N436" t="s">
        <v>20</v>
      </c>
      <c r="O436">
        <v>4375108</v>
      </c>
    </row>
    <row r="437" spans="1:15">
      <c r="A437" t="s">
        <v>482</v>
      </c>
      <c r="B437">
        <v>2002</v>
      </c>
      <c r="C437" t="s">
        <v>27</v>
      </c>
      <c r="D437" t="s">
        <v>102</v>
      </c>
      <c r="E437" t="s">
        <v>28</v>
      </c>
      <c r="F437">
        <v>3</v>
      </c>
      <c r="G437">
        <v>146</v>
      </c>
      <c r="H437">
        <v>476</v>
      </c>
      <c r="I437">
        <v>1.44</v>
      </c>
      <c r="J437">
        <v>1</v>
      </c>
      <c r="K437" t="s">
        <v>24</v>
      </c>
      <c r="L437" t="s">
        <v>24</v>
      </c>
      <c r="M437">
        <v>7</v>
      </c>
      <c r="N437" t="s">
        <v>33</v>
      </c>
      <c r="O437">
        <v>534070</v>
      </c>
    </row>
    <row r="438" spans="1:15">
      <c r="A438" t="s">
        <v>483</v>
      </c>
      <c r="B438">
        <v>2021</v>
      </c>
      <c r="C438" t="s">
        <v>53</v>
      </c>
      <c r="D438" t="s">
        <v>48</v>
      </c>
      <c r="E438" t="s">
        <v>40</v>
      </c>
      <c r="F438">
        <v>128</v>
      </c>
      <c r="G438">
        <v>3364</v>
      </c>
      <c r="H438">
        <v>859</v>
      </c>
      <c r="I438">
        <v>15.49</v>
      </c>
      <c r="J438">
        <v>6</v>
      </c>
      <c r="K438" t="s">
        <v>19</v>
      </c>
      <c r="L438" t="s">
        <v>24</v>
      </c>
      <c r="M438">
        <v>41</v>
      </c>
      <c r="N438" t="s">
        <v>25</v>
      </c>
      <c r="O438">
        <v>3846927</v>
      </c>
    </row>
    <row r="439" spans="1:15">
      <c r="A439" t="s">
        <v>484</v>
      </c>
      <c r="B439">
        <v>2001</v>
      </c>
      <c r="C439" t="s">
        <v>53</v>
      </c>
      <c r="D439" t="s">
        <v>43</v>
      </c>
      <c r="E439" t="s">
        <v>40</v>
      </c>
      <c r="F439">
        <v>333</v>
      </c>
      <c r="G439">
        <v>3861</v>
      </c>
      <c r="H439">
        <v>235</v>
      </c>
      <c r="I439">
        <v>17.7</v>
      </c>
      <c r="J439">
        <v>6</v>
      </c>
      <c r="K439" t="s">
        <v>24</v>
      </c>
      <c r="L439" t="s">
        <v>24</v>
      </c>
      <c r="M439">
        <v>24</v>
      </c>
      <c r="N439" t="s">
        <v>20</v>
      </c>
      <c r="O439">
        <v>641998</v>
      </c>
    </row>
    <row r="440" spans="1:15">
      <c r="A440" t="s">
        <v>485</v>
      </c>
      <c r="B440">
        <v>2014</v>
      </c>
      <c r="C440" t="s">
        <v>45</v>
      </c>
      <c r="D440" t="s">
        <v>95</v>
      </c>
      <c r="E440" t="s">
        <v>37</v>
      </c>
      <c r="F440">
        <v>419</v>
      </c>
      <c r="G440">
        <v>3055</v>
      </c>
      <c r="H440">
        <v>550</v>
      </c>
      <c r="I440">
        <v>27.16</v>
      </c>
      <c r="J440">
        <v>7</v>
      </c>
      <c r="K440" t="s">
        <v>19</v>
      </c>
      <c r="L440" t="s">
        <v>19</v>
      </c>
      <c r="M440">
        <v>42</v>
      </c>
      <c r="N440" t="s">
        <v>33</v>
      </c>
      <c r="O440">
        <v>611473</v>
      </c>
    </row>
    <row r="441" spans="1:15">
      <c r="A441" t="s">
        <v>486</v>
      </c>
      <c r="B441">
        <v>2001</v>
      </c>
      <c r="C441" t="s">
        <v>31</v>
      </c>
      <c r="D441" t="s">
        <v>17</v>
      </c>
      <c r="E441" t="s">
        <v>28</v>
      </c>
      <c r="F441">
        <v>262</v>
      </c>
      <c r="G441">
        <v>3526</v>
      </c>
      <c r="H441">
        <v>278</v>
      </c>
      <c r="I441">
        <v>15.98</v>
      </c>
      <c r="J441">
        <v>1</v>
      </c>
      <c r="K441" t="s">
        <v>24</v>
      </c>
      <c r="L441" t="s">
        <v>24</v>
      </c>
      <c r="M441">
        <v>87</v>
      </c>
      <c r="N441" t="s">
        <v>20</v>
      </c>
      <c r="O441">
        <v>3352607</v>
      </c>
    </row>
    <row r="442" spans="1:15">
      <c r="A442" t="s">
        <v>487</v>
      </c>
      <c r="B442">
        <v>2022</v>
      </c>
      <c r="C442" t="s">
        <v>53</v>
      </c>
      <c r="D442" t="s">
        <v>39</v>
      </c>
      <c r="E442" t="s">
        <v>28</v>
      </c>
      <c r="F442">
        <v>126</v>
      </c>
      <c r="G442">
        <v>657</v>
      </c>
      <c r="H442">
        <v>608</v>
      </c>
      <c r="I442">
        <v>21.88</v>
      </c>
      <c r="J442">
        <v>4</v>
      </c>
      <c r="K442" t="s">
        <v>24</v>
      </c>
      <c r="L442" t="s">
        <v>24</v>
      </c>
      <c r="M442">
        <v>79</v>
      </c>
      <c r="N442" t="s">
        <v>49</v>
      </c>
      <c r="O442">
        <v>1584481</v>
      </c>
    </row>
    <row r="443" spans="1:15">
      <c r="A443" t="s">
        <v>488</v>
      </c>
      <c r="B443">
        <v>2012</v>
      </c>
      <c r="C443" t="s">
        <v>31</v>
      </c>
      <c r="D443" t="s">
        <v>46</v>
      </c>
      <c r="E443" t="s">
        <v>37</v>
      </c>
      <c r="F443">
        <v>117</v>
      </c>
      <c r="G443">
        <v>2559</v>
      </c>
      <c r="H443">
        <v>636</v>
      </c>
      <c r="I443">
        <v>48.02</v>
      </c>
      <c r="J443">
        <v>7</v>
      </c>
      <c r="K443" t="s">
        <v>24</v>
      </c>
      <c r="L443" t="s">
        <v>19</v>
      </c>
      <c r="M443">
        <v>90</v>
      </c>
      <c r="N443" t="s">
        <v>49</v>
      </c>
      <c r="O443">
        <v>2420749</v>
      </c>
    </row>
    <row r="444" spans="1:15">
      <c r="A444" t="s">
        <v>489</v>
      </c>
      <c r="B444">
        <v>2019</v>
      </c>
      <c r="C444" t="s">
        <v>73</v>
      </c>
      <c r="D444" t="s">
        <v>43</v>
      </c>
      <c r="E444" t="s">
        <v>23</v>
      </c>
      <c r="F444">
        <v>292</v>
      </c>
      <c r="G444">
        <v>4889</v>
      </c>
      <c r="H444">
        <v>630</v>
      </c>
      <c r="I444">
        <v>20.79</v>
      </c>
      <c r="J444">
        <v>2</v>
      </c>
      <c r="K444" t="s">
        <v>24</v>
      </c>
      <c r="L444" t="s">
        <v>19</v>
      </c>
      <c r="M444">
        <v>26</v>
      </c>
      <c r="N444" t="s">
        <v>49</v>
      </c>
      <c r="O444">
        <v>3837198</v>
      </c>
    </row>
    <row r="445" spans="1:15">
      <c r="A445" t="s">
        <v>490</v>
      </c>
      <c r="B445">
        <v>2016</v>
      </c>
      <c r="C445" t="s">
        <v>42</v>
      </c>
      <c r="D445" t="s">
        <v>17</v>
      </c>
      <c r="E445" t="s">
        <v>23</v>
      </c>
      <c r="F445">
        <v>292</v>
      </c>
      <c r="G445">
        <v>3483</v>
      </c>
      <c r="H445">
        <v>692</v>
      </c>
      <c r="I445">
        <v>29.47</v>
      </c>
      <c r="J445">
        <v>6</v>
      </c>
      <c r="K445" t="s">
        <v>24</v>
      </c>
      <c r="L445" t="s">
        <v>24</v>
      </c>
      <c r="M445">
        <v>1</v>
      </c>
      <c r="N445" t="s">
        <v>33</v>
      </c>
      <c r="O445">
        <v>2437098</v>
      </c>
    </row>
    <row r="446" spans="1:15">
      <c r="A446" t="s">
        <v>491</v>
      </c>
      <c r="B446">
        <v>2021</v>
      </c>
      <c r="C446" t="s">
        <v>45</v>
      </c>
      <c r="D446" t="s">
        <v>48</v>
      </c>
      <c r="E446" t="s">
        <v>37</v>
      </c>
      <c r="F446">
        <v>234</v>
      </c>
      <c r="G446">
        <v>2655</v>
      </c>
      <c r="H446">
        <v>800</v>
      </c>
      <c r="I446">
        <v>1.65</v>
      </c>
      <c r="J446">
        <v>4</v>
      </c>
      <c r="K446" t="s">
        <v>19</v>
      </c>
      <c r="L446" t="s">
        <v>24</v>
      </c>
      <c r="M446">
        <v>68</v>
      </c>
      <c r="N446" t="s">
        <v>25</v>
      </c>
      <c r="O446">
        <v>990104</v>
      </c>
    </row>
    <row r="447" spans="1:15">
      <c r="A447" t="s">
        <v>492</v>
      </c>
      <c r="B447">
        <v>2013</v>
      </c>
      <c r="C447" t="s">
        <v>16</v>
      </c>
      <c r="D447" t="s">
        <v>36</v>
      </c>
      <c r="E447" t="s">
        <v>40</v>
      </c>
      <c r="F447">
        <v>249</v>
      </c>
      <c r="G447">
        <v>3736</v>
      </c>
      <c r="H447">
        <v>818</v>
      </c>
      <c r="I447">
        <v>11.53</v>
      </c>
      <c r="J447">
        <v>1</v>
      </c>
      <c r="K447" t="s">
        <v>24</v>
      </c>
      <c r="L447" t="s">
        <v>19</v>
      </c>
      <c r="M447">
        <v>77</v>
      </c>
      <c r="N447" t="s">
        <v>20</v>
      </c>
      <c r="O447">
        <v>3317515</v>
      </c>
    </row>
    <row r="448" spans="1:15">
      <c r="A448" t="s">
        <v>493</v>
      </c>
      <c r="B448">
        <v>2020</v>
      </c>
      <c r="C448" t="s">
        <v>31</v>
      </c>
      <c r="D448" t="s">
        <v>43</v>
      </c>
      <c r="E448" t="s">
        <v>28</v>
      </c>
      <c r="F448">
        <v>167</v>
      </c>
      <c r="G448">
        <v>4327</v>
      </c>
      <c r="H448">
        <v>217</v>
      </c>
      <c r="I448">
        <v>19.25</v>
      </c>
      <c r="J448">
        <v>5</v>
      </c>
      <c r="K448" t="s">
        <v>19</v>
      </c>
      <c r="L448" t="s">
        <v>19</v>
      </c>
      <c r="M448">
        <v>93</v>
      </c>
      <c r="N448" t="s">
        <v>25</v>
      </c>
      <c r="O448">
        <v>4726199</v>
      </c>
    </row>
    <row r="449" spans="1:15">
      <c r="A449" t="s">
        <v>494</v>
      </c>
      <c r="B449">
        <v>2009</v>
      </c>
      <c r="C449" t="s">
        <v>22</v>
      </c>
      <c r="D449" t="s">
        <v>39</v>
      </c>
      <c r="E449" t="s">
        <v>28</v>
      </c>
      <c r="F449">
        <v>353</v>
      </c>
      <c r="G449">
        <v>880</v>
      </c>
      <c r="H449">
        <v>674</v>
      </c>
      <c r="I449">
        <v>20.32</v>
      </c>
      <c r="J449">
        <v>5</v>
      </c>
      <c r="K449" t="s">
        <v>19</v>
      </c>
      <c r="L449" t="s">
        <v>19</v>
      </c>
      <c r="M449">
        <v>60</v>
      </c>
      <c r="N449" t="s">
        <v>33</v>
      </c>
      <c r="O449">
        <v>3543346</v>
      </c>
    </row>
    <row r="450" spans="1:15">
      <c r="A450" t="s">
        <v>495</v>
      </c>
      <c r="B450">
        <v>2004</v>
      </c>
      <c r="C450" t="s">
        <v>45</v>
      </c>
      <c r="D450" t="s">
        <v>102</v>
      </c>
      <c r="E450" t="s">
        <v>40</v>
      </c>
      <c r="F450">
        <v>210</v>
      </c>
      <c r="G450">
        <v>3083</v>
      </c>
      <c r="H450">
        <v>305</v>
      </c>
      <c r="I450">
        <v>18.670000000000002</v>
      </c>
      <c r="J450">
        <v>2</v>
      </c>
      <c r="K450" t="s">
        <v>24</v>
      </c>
      <c r="L450" t="s">
        <v>19</v>
      </c>
      <c r="M450">
        <v>98</v>
      </c>
      <c r="N450" t="s">
        <v>33</v>
      </c>
      <c r="O450">
        <v>3067837</v>
      </c>
    </row>
    <row r="451" spans="1:15">
      <c r="A451" t="s">
        <v>496</v>
      </c>
      <c r="B451">
        <v>2006</v>
      </c>
      <c r="C451" t="s">
        <v>31</v>
      </c>
      <c r="D451" t="s">
        <v>39</v>
      </c>
      <c r="E451" t="s">
        <v>37</v>
      </c>
      <c r="F451">
        <v>238</v>
      </c>
      <c r="G451">
        <v>2978</v>
      </c>
      <c r="H451">
        <v>358</v>
      </c>
      <c r="I451">
        <v>20.16</v>
      </c>
      <c r="J451">
        <v>8</v>
      </c>
      <c r="K451" t="s">
        <v>24</v>
      </c>
      <c r="L451" t="s">
        <v>24</v>
      </c>
      <c r="M451">
        <v>52</v>
      </c>
      <c r="N451" t="s">
        <v>29</v>
      </c>
      <c r="O451">
        <v>4418745</v>
      </c>
    </row>
    <row r="452" spans="1:15">
      <c r="A452" t="s">
        <v>497</v>
      </c>
      <c r="B452">
        <v>2000</v>
      </c>
      <c r="C452" t="s">
        <v>35</v>
      </c>
      <c r="D452" t="s">
        <v>32</v>
      </c>
      <c r="E452" t="s">
        <v>18</v>
      </c>
      <c r="F452">
        <v>1</v>
      </c>
      <c r="G452">
        <v>4068</v>
      </c>
      <c r="H452">
        <v>986</v>
      </c>
      <c r="I452">
        <v>38.56</v>
      </c>
      <c r="J452">
        <v>1</v>
      </c>
      <c r="K452" t="s">
        <v>24</v>
      </c>
      <c r="L452" t="s">
        <v>19</v>
      </c>
      <c r="M452">
        <v>36</v>
      </c>
      <c r="N452" t="s">
        <v>29</v>
      </c>
      <c r="O452">
        <v>72315</v>
      </c>
    </row>
    <row r="453" spans="1:15">
      <c r="A453" t="s">
        <v>498</v>
      </c>
      <c r="B453">
        <v>2012</v>
      </c>
      <c r="C453" t="s">
        <v>22</v>
      </c>
      <c r="D453" t="s">
        <v>46</v>
      </c>
      <c r="E453" t="s">
        <v>28</v>
      </c>
      <c r="F453">
        <v>397</v>
      </c>
      <c r="G453">
        <v>2577</v>
      </c>
      <c r="H453">
        <v>27</v>
      </c>
      <c r="I453">
        <v>16.690000000000001</v>
      </c>
      <c r="J453">
        <v>3</v>
      </c>
      <c r="K453" t="s">
        <v>19</v>
      </c>
      <c r="L453" t="s">
        <v>24</v>
      </c>
      <c r="M453">
        <v>45</v>
      </c>
      <c r="N453" t="s">
        <v>25</v>
      </c>
      <c r="O453">
        <v>4782855</v>
      </c>
    </row>
    <row r="454" spans="1:15">
      <c r="A454" t="s">
        <v>499</v>
      </c>
      <c r="B454">
        <v>2013</v>
      </c>
      <c r="C454" t="s">
        <v>16</v>
      </c>
      <c r="D454" t="s">
        <v>51</v>
      </c>
      <c r="E454" t="s">
        <v>18</v>
      </c>
      <c r="F454">
        <v>479</v>
      </c>
      <c r="G454">
        <v>4377</v>
      </c>
      <c r="H454">
        <v>518</v>
      </c>
      <c r="I454">
        <v>9.2899999999999991</v>
      </c>
      <c r="J454">
        <v>8</v>
      </c>
      <c r="K454" t="s">
        <v>19</v>
      </c>
      <c r="L454" t="s">
        <v>19</v>
      </c>
      <c r="M454">
        <v>93</v>
      </c>
      <c r="N454" t="s">
        <v>20</v>
      </c>
      <c r="O454">
        <v>514542</v>
      </c>
    </row>
    <row r="455" spans="1:15">
      <c r="A455" t="s">
        <v>500</v>
      </c>
      <c r="B455">
        <v>2010</v>
      </c>
      <c r="C455" t="s">
        <v>27</v>
      </c>
      <c r="D455" t="s">
        <v>95</v>
      </c>
      <c r="E455" t="s">
        <v>40</v>
      </c>
      <c r="F455">
        <v>448</v>
      </c>
      <c r="G455">
        <v>3625</v>
      </c>
      <c r="H455">
        <v>420</v>
      </c>
      <c r="I455">
        <v>6.95</v>
      </c>
      <c r="J455">
        <v>9</v>
      </c>
      <c r="K455" t="s">
        <v>19</v>
      </c>
      <c r="L455" t="s">
        <v>19</v>
      </c>
      <c r="M455">
        <v>3</v>
      </c>
      <c r="N455" t="s">
        <v>49</v>
      </c>
      <c r="O455">
        <v>363304</v>
      </c>
    </row>
    <row r="456" spans="1:15">
      <c r="A456" t="s">
        <v>501</v>
      </c>
      <c r="B456">
        <v>2009</v>
      </c>
      <c r="C456" t="s">
        <v>59</v>
      </c>
      <c r="D456" t="s">
        <v>39</v>
      </c>
      <c r="E456" t="s">
        <v>18</v>
      </c>
      <c r="F456">
        <v>106</v>
      </c>
      <c r="G456">
        <v>1828</v>
      </c>
      <c r="H456">
        <v>400</v>
      </c>
      <c r="I456">
        <v>6.27</v>
      </c>
      <c r="J456">
        <v>1</v>
      </c>
      <c r="K456" t="s">
        <v>19</v>
      </c>
      <c r="L456" t="s">
        <v>19</v>
      </c>
      <c r="M456">
        <v>66</v>
      </c>
      <c r="N456" t="s">
        <v>33</v>
      </c>
      <c r="O456">
        <v>4161045</v>
      </c>
    </row>
    <row r="457" spans="1:15">
      <c r="A457" t="s">
        <v>502</v>
      </c>
      <c r="B457">
        <v>2011</v>
      </c>
      <c r="C457" t="s">
        <v>16</v>
      </c>
      <c r="D457" t="s">
        <v>39</v>
      </c>
      <c r="E457" t="s">
        <v>40</v>
      </c>
      <c r="F457">
        <v>201</v>
      </c>
      <c r="G457">
        <v>2292</v>
      </c>
      <c r="H457">
        <v>80</v>
      </c>
      <c r="I457">
        <v>20.6</v>
      </c>
      <c r="J457">
        <v>4</v>
      </c>
      <c r="K457" t="s">
        <v>19</v>
      </c>
      <c r="L457" t="s">
        <v>24</v>
      </c>
      <c r="M457">
        <v>51</v>
      </c>
      <c r="N457" t="s">
        <v>20</v>
      </c>
      <c r="O457">
        <v>3832682</v>
      </c>
    </row>
    <row r="458" spans="1:15">
      <c r="A458" t="s">
        <v>503</v>
      </c>
      <c r="B458">
        <v>2022</v>
      </c>
      <c r="C458" t="s">
        <v>35</v>
      </c>
      <c r="D458" t="s">
        <v>36</v>
      </c>
      <c r="E458" t="s">
        <v>23</v>
      </c>
      <c r="F458">
        <v>380</v>
      </c>
      <c r="G458">
        <v>3310</v>
      </c>
      <c r="H458">
        <v>619</v>
      </c>
      <c r="I458">
        <v>24.36</v>
      </c>
      <c r="J458">
        <v>8</v>
      </c>
      <c r="K458" t="s">
        <v>24</v>
      </c>
      <c r="L458" t="s">
        <v>19</v>
      </c>
      <c r="M458">
        <v>11</v>
      </c>
      <c r="N458" t="s">
        <v>49</v>
      </c>
      <c r="O458">
        <v>133112</v>
      </c>
    </row>
    <row r="459" spans="1:15">
      <c r="A459" t="s">
        <v>504</v>
      </c>
      <c r="B459">
        <v>2002</v>
      </c>
      <c r="C459" t="s">
        <v>31</v>
      </c>
      <c r="D459" t="s">
        <v>48</v>
      </c>
      <c r="E459" t="s">
        <v>28</v>
      </c>
      <c r="F459">
        <v>486</v>
      </c>
      <c r="G459">
        <v>3653</v>
      </c>
      <c r="H459">
        <v>832</v>
      </c>
      <c r="I459">
        <v>49.23</v>
      </c>
      <c r="J459">
        <v>9</v>
      </c>
      <c r="K459" t="s">
        <v>19</v>
      </c>
      <c r="L459" t="s">
        <v>19</v>
      </c>
      <c r="M459">
        <v>51</v>
      </c>
      <c r="N459" t="s">
        <v>33</v>
      </c>
      <c r="O459">
        <v>63251</v>
      </c>
    </row>
    <row r="460" spans="1:15">
      <c r="A460" t="s">
        <v>505</v>
      </c>
      <c r="B460">
        <v>2016</v>
      </c>
      <c r="C460" t="s">
        <v>31</v>
      </c>
      <c r="D460" t="s">
        <v>43</v>
      </c>
      <c r="E460" t="s">
        <v>28</v>
      </c>
      <c r="F460">
        <v>39</v>
      </c>
      <c r="G460">
        <v>2006</v>
      </c>
      <c r="H460">
        <v>938</v>
      </c>
      <c r="I460">
        <v>39.67</v>
      </c>
      <c r="J460">
        <v>4</v>
      </c>
      <c r="K460" t="s">
        <v>24</v>
      </c>
      <c r="L460" t="s">
        <v>24</v>
      </c>
      <c r="M460">
        <v>42</v>
      </c>
      <c r="N460" t="s">
        <v>20</v>
      </c>
      <c r="O460">
        <v>1619805</v>
      </c>
    </row>
    <row r="461" spans="1:15">
      <c r="A461" t="s">
        <v>506</v>
      </c>
      <c r="B461">
        <v>2003</v>
      </c>
      <c r="C461" t="s">
        <v>53</v>
      </c>
      <c r="D461" t="s">
        <v>48</v>
      </c>
      <c r="E461" t="s">
        <v>18</v>
      </c>
      <c r="F461">
        <v>471</v>
      </c>
      <c r="G461">
        <v>252</v>
      </c>
      <c r="H461">
        <v>808</v>
      </c>
      <c r="I461">
        <v>19.68</v>
      </c>
      <c r="J461">
        <v>2</v>
      </c>
      <c r="K461" t="s">
        <v>19</v>
      </c>
      <c r="L461" t="s">
        <v>24</v>
      </c>
      <c r="M461">
        <v>38</v>
      </c>
      <c r="N461" t="s">
        <v>25</v>
      </c>
      <c r="O461">
        <v>3162967</v>
      </c>
    </row>
    <row r="462" spans="1:15">
      <c r="A462" t="s">
        <v>507</v>
      </c>
      <c r="B462">
        <v>2000</v>
      </c>
      <c r="C462" t="s">
        <v>73</v>
      </c>
      <c r="D462" t="s">
        <v>17</v>
      </c>
      <c r="E462" t="s">
        <v>37</v>
      </c>
      <c r="F462">
        <v>402</v>
      </c>
      <c r="G462">
        <v>852</v>
      </c>
      <c r="H462">
        <v>836</v>
      </c>
      <c r="I462">
        <v>31.94</v>
      </c>
      <c r="J462">
        <v>1</v>
      </c>
      <c r="K462" t="s">
        <v>24</v>
      </c>
      <c r="L462" t="s">
        <v>24</v>
      </c>
      <c r="M462">
        <v>12</v>
      </c>
      <c r="N462" t="s">
        <v>33</v>
      </c>
      <c r="O462">
        <v>352836</v>
      </c>
    </row>
    <row r="463" spans="1:15">
      <c r="A463" t="s">
        <v>508</v>
      </c>
      <c r="B463">
        <v>2006</v>
      </c>
      <c r="C463" t="s">
        <v>27</v>
      </c>
      <c r="D463" t="s">
        <v>48</v>
      </c>
      <c r="E463" t="s">
        <v>18</v>
      </c>
      <c r="F463">
        <v>272</v>
      </c>
      <c r="G463">
        <v>3941</v>
      </c>
      <c r="H463">
        <v>358</v>
      </c>
      <c r="I463">
        <v>10.67</v>
      </c>
      <c r="J463">
        <v>9</v>
      </c>
      <c r="K463" t="s">
        <v>24</v>
      </c>
      <c r="L463" t="s">
        <v>19</v>
      </c>
      <c r="M463">
        <v>17</v>
      </c>
      <c r="N463" t="s">
        <v>49</v>
      </c>
      <c r="O463">
        <v>4944894</v>
      </c>
    </row>
    <row r="464" spans="1:15">
      <c r="A464" t="s">
        <v>509</v>
      </c>
      <c r="B464">
        <v>2003</v>
      </c>
      <c r="C464" t="s">
        <v>45</v>
      </c>
      <c r="D464" t="s">
        <v>48</v>
      </c>
      <c r="E464" t="s">
        <v>28</v>
      </c>
      <c r="F464">
        <v>13</v>
      </c>
      <c r="G464">
        <v>2012</v>
      </c>
      <c r="H464">
        <v>921</v>
      </c>
      <c r="I464">
        <v>25.22</v>
      </c>
      <c r="J464">
        <v>3</v>
      </c>
      <c r="K464" t="s">
        <v>24</v>
      </c>
      <c r="L464" t="s">
        <v>19</v>
      </c>
      <c r="M464">
        <v>87</v>
      </c>
      <c r="N464" t="s">
        <v>25</v>
      </c>
      <c r="O464">
        <v>1256964</v>
      </c>
    </row>
    <row r="465" spans="1:15">
      <c r="A465" t="s">
        <v>510</v>
      </c>
      <c r="B465">
        <v>2014</v>
      </c>
      <c r="C465" t="s">
        <v>53</v>
      </c>
      <c r="D465" t="s">
        <v>48</v>
      </c>
      <c r="E465" t="s">
        <v>40</v>
      </c>
      <c r="F465">
        <v>415</v>
      </c>
      <c r="G465">
        <v>1831</v>
      </c>
      <c r="H465">
        <v>945</v>
      </c>
      <c r="I465">
        <v>39.44</v>
      </c>
      <c r="J465">
        <v>2</v>
      </c>
      <c r="K465" t="s">
        <v>19</v>
      </c>
      <c r="L465" t="s">
        <v>19</v>
      </c>
      <c r="M465">
        <v>12</v>
      </c>
      <c r="N465" t="s">
        <v>49</v>
      </c>
      <c r="O465">
        <v>4622688</v>
      </c>
    </row>
    <row r="466" spans="1:15">
      <c r="A466" t="s">
        <v>511</v>
      </c>
      <c r="B466">
        <v>2004</v>
      </c>
      <c r="C466" t="s">
        <v>31</v>
      </c>
      <c r="D466" t="s">
        <v>17</v>
      </c>
      <c r="E466" t="s">
        <v>23</v>
      </c>
      <c r="F466">
        <v>294</v>
      </c>
      <c r="G466">
        <v>1215</v>
      </c>
      <c r="H466">
        <v>556</v>
      </c>
      <c r="I466">
        <v>4.1500000000000004</v>
      </c>
      <c r="J466">
        <v>3</v>
      </c>
      <c r="K466" t="s">
        <v>24</v>
      </c>
      <c r="L466" t="s">
        <v>19</v>
      </c>
      <c r="M466">
        <v>89</v>
      </c>
      <c r="N466" t="s">
        <v>49</v>
      </c>
      <c r="O466">
        <v>1644709</v>
      </c>
    </row>
    <row r="467" spans="1:15">
      <c r="A467" t="s">
        <v>512</v>
      </c>
      <c r="B467">
        <v>2014</v>
      </c>
      <c r="C467" t="s">
        <v>35</v>
      </c>
      <c r="D467" t="s">
        <v>48</v>
      </c>
      <c r="E467" t="s">
        <v>18</v>
      </c>
      <c r="F467">
        <v>468</v>
      </c>
      <c r="G467">
        <v>2375</v>
      </c>
      <c r="H467">
        <v>258</v>
      </c>
      <c r="I467">
        <v>35.17</v>
      </c>
      <c r="J467">
        <v>8</v>
      </c>
      <c r="K467" t="s">
        <v>24</v>
      </c>
      <c r="L467" t="s">
        <v>19</v>
      </c>
      <c r="M467">
        <v>52</v>
      </c>
      <c r="N467" t="s">
        <v>29</v>
      </c>
      <c r="O467">
        <v>2730705</v>
      </c>
    </row>
    <row r="468" spans="1:15">
      <c r="A468" t="s">
        <v>513</v>
      </c>
      <c r="B468">
        <v>2020</v>
      </c>
      <c r="C468" t="s">
        <v>35</v>
      </c>
      <c r="D468" t="s">
        <v>43</v>
      </c>
      <c r="E468" t="s">
        <v>40</v>
      </c>
      <c r="F468">
        <v>307</v>
      </c>
      <c r="G468">
        <v>765</v>
      </c>
      <c r="H468">
        <v>33</v>
      </c>
      <c r="I468">
        <v>43.63</v>
      </c>
      <c r="J468">
        <v>5</v>
      </c>
      <c r="K468" t="s">
        <v>24</v>
      </c>
      <c r="L468" t="s">
        <v>19</v>
      </c>
      <c r="M468">
        <v>81</v>
      </c>
      <c r="N468" t="s">
        <v>33</v>
      </c>
      <c r="O468">
        <v>901789</v>
      </c>
    </row>
    <row r="469" spans="1:15">
      <c r="A469" t="s">
        <v>514</v>
      </c>
      <c r="B469">
        <v>2011</v>
      </c>
      <c r="C469" t="s">
        <v>27</v>
      </c>
      <c r="D469" t="s">
        <v>46</v>
      </c>
      <c r="E469" t="s">
        <v>40</v>
      </c>
      <c r="F469">
        <v>315</v>
      </c>
      <c r="G469">
        <v>1510</v>
      </c>
      <c r="H469">
        <v>813</v>
      </c>
      <c r="I469">
        <v>15.42</v>
      </c>
      <c r="J469">
        <v>8</v>
      </c>
      <c r="K469" t="s">
        <v>19</v>
      </c>
      <c r="L469" t="s">
        <v>19</v>
      </c>
      <c r="M469">
        <v>76</v>
      </c>
      <c r="N469" t="s">
        <v>29</v>
      </c>
      <c r="O469">
        <v>4846319</v>
      </c>
    </row>
    <row r="470" spans="1:15">
      <c r="A470" t="s">
        <v>515</v>
      </c>
      <c r="B470">
        <v>2011</v>
      </c>
      <c r="C470" t="s">
        <v>22</v>
      </c>
      <c r="D470" t="s">
        <v>32</v>
      </c>
      <c r="E470" t="s">
        <v>23</v>
      </c>
      <c r="F470">
        <v>286</v>
      </c>
      <c r="G470">
        <v>3148</v>
      </c>
      <c r="H470">
        <v>785</v>
      </c>
      <c r="I470">
        <v>20.84</v>
      </c>
      <c r="J470">
        <v>4</v>
      </c>
      <c r="K470" t="s">
        <v>24</v>
      </c>
      <c r="L470" t="s">
        <v>24</v>
      </c>
      <c r="M470">
        <v>5</v>
      </c>
      <c r="N470" t="s">
        <v>29</v>
      </c>
      <c r="O470">
        <v>4015397</v>
      </c>
    </row>
    <row r="471" spans="1:15">
      <c r="A471" t="s">
        <v>516</v>
      </c>
      <c r="B471">
        <v>2008</v>
      </c>
      <c r="C471" t="s">
        <v>53</v>
      </c>
      <c r="D471" t="s">
        <v>36</v>
      </c>
      <c r="E471" t="s">
        <v>23</v>
      </c>
      <c r="F471">
        <v>398</v>
      </c>
      <c r="G471">
        <v>122</v>
      </c>
      <c r="H471">
        <v>453</v>
      </c>
      <c r="I471">
        <v>10.23</v>
      </c>
      <c r="J471">
        <v>1</v>
      </c>
      <c r="K471" t="s">
        <v>19</v>
      </c>
      <c r="L471" t="s">
        <v>24</v>
      </c>
      <c r="M471">
        <v>15</v>
      </c>
      <c r="N471" t="s">
        <v>20</v>
      </c>
      <c r="O471">
        <v>720748</v>
      </c>
    </row>
    <row r="472" spans="1:15">
      <c r="A472" t="s">
        <v>517</v>
      </c>
      <c r="B472">
        <v>2008</v>
      </c>
      <c r="C472" t="s">
        <v>22</v>
      </c>
      <c r="D472" t="s">
        <v>95</v>
      </c>
      <c r="E472" t="s">
        <v>28</v>
      </c>
      <c r="F472">
        <v>113</v>
      </c>
      <c r="G472">
        <v>4394</v>
      </c>
      <c r="H472">
        <v>70</v>
      </c>
      <c r="I472">
        <v>39.83</v>
      </c>
      <c r="J472">
        <v>6</v>
      </c>
      <c r="K472" t="s">
        <v>19</v>
      </c>
      <c r="L472" t="s">
        <v>24</v>
      </c>
      <c r="M472">
        <v>91</v>
      </c>
      <c r="N472" t="s">
        <v>49</v>
      </c>
      <c r="O472">
        <v>4363780</v>
      </c>
    </row>
    <row r="473" spans="1:15">
      <c r="A473" t="s">
        <v>518</v>
      </c>
      <c r="B473">
        <v>2004</v>
      </c>
      <c r="C473" t="s">
        <v>31</v>
      </c>
      <c r="D473" t="s">
        <v>43</v>
      </c>
      <c r="E473" t="s">
        <v>40</v>
      </c>
      <c r="F473">
        <v>51</v>
      </c>
      <c r="G473">
        <v>1419</v>
      </c>
      <c r="H473">
        <v>159</v>
      </c>
      <c r="I473">
        <v>42.93</v>
      </c>
      <c r="J473">
        <v>7</v>
      </c>
      <c r="K473" t="s">
        <v>19</v>
      </c>
      <c r="L473" t="s">
        <v>19</v>
      </c>
      <c r="M473">
        <v>29</v>
      </c>
      <c r="N473" t="s">
        <v>29</v>
      </c>
      <c r="O473">
        <v>1491923</v>
      </c>
    </row>
    <row r="474" spans="1:15">
      <c r="A474" t="s">
        <v>519</v>
      </c>
      <c r="B474">
        <v>2008</v>
      </c>
      <c r="C474" t="s">
        <v>53</v>
      </c>
      <c r="D474" t="s">
        <v>17</v>
      </c>
      <c r="E474" t="s">
        <v>23</v>
      </c>
      <c r="F474">
        <v>215</v>
      </c>
      <c r="G474">
        <v>2064</v>
      </c>
      <c r="H474">
        <v>990</v>
      </c>
      <c r="I474">
        <v>22.93</v>
      </c>
      <c r="J474">
        <v>2</v>
      </c>
      <c r="K474" t="s">
        <v>24</v>
      </c>
      <c r="L474" t="s">
        <v>19</v>
      </c>
      <c r="M474">
        <v>22</v>
      </c>
      <c r="N474" t="s">
        <v>29</v>
      </c>
      <c r="O474">
        <v>1733134</v>
      </c>
    </row>
    <row r="475" spans="1:15">
      <c r="A475" t="s">
        <v>520</v>
      </c>
      <c r="B475">
        <v>2013</v>
      </c>
      <c r="C475" t="s">
        <v>53</v>
      </c>
      <c r="D475" t="s">
        <v>43</v>
      </c>
      <c r="E475" t="s">
        <v>23</v>
      </c>
      <c r="F475">
        <v>265</v>
      </c>
      <c r="G475">
        <v>581</v>
      </c>
      <c r="H475">
        <v>356</v>
      </c>
      <c r="I475">
        <v>20.46</v>
      </c>
      <c r="J475">
        <v>6</v>
      </c>
      <c r="K475" t="s">
        <v>24</v>
      </c>
      <c r="L475" t="s">
        <v>19</v>
      </c>
      <c r="M475">
        <v>98</v>
      </c>
      <c r="N475" t="s">
        <v>25</v>
      </c>
      <c r="O475">
        <v>4212440</v>
      </c>
    </row>
    <row r="476" spans="1:15">
      <c r="A476" t="s">
        <v>521</v>
      </c>
      <c r="B476">
        <v>2003</v>
      </c>
      <c r="C476" t="s">
        <v>45</v>
      </c>
      <c r="D476" t="s">
        <v>48</v>
      </c>
      <c r="E476" t="s">
        <v>40</v>
      </c>
      <c r="F476">
        <v>346</v>
      </c>
      <c r="G476">
        <v>1215</v>
      </c>
      <c r="H476">
        <v>141</v>
      </c>
      <c r="I476">
        <v>4.51</v>
      </c>
      <c r="J476">
        <v>3</v>
      </c>
      <c r="K476" t="s">
        <v>24</v>
      </c>
      <c r="L476" t="s">
        <v>24</v>
      </c>
      <c r="M476">
        <v>69</v>
      </c>
      <c r="N476" t="s">
        <v>33</v>
      </c>
      <c r="O476">
        <v>3026923</v>
      </c>
    </row>
    <row r="477" spans="1:15">
      <c r="A477" t="s">
        <v>522</v>
      </c>
      <c r="B477">
        <v>2003</v>
      </c>
      <c r="C477" t="s">
        <v>35</v>
      </c>
      <c r="D477" t="s">
        <v>36</v>
      </c>
      <c r="E477" t="s">
        <v>37</v>
      </c>
      <c r="F477">
        <v>100</v>
      </c>
      <c r="G477">
        <v>520</v>
      </c>
      <c r="H477">
        <v>646</v>
      </c>
      <c r="I477">
        <v>46.09</v>
      </c>
      <c r="J477">
        <v>8</v>
      </c>
      <c r="K477" t="s">
        <v>24</v>
      </c>
      <c r="L477" t="s">
        <v>24</v>
      </c>
      <c r="M477">
        <v>31</v>
      </c>
      <c r="N477" t="s">
        <v>25</v>
      </c>
      <c r="O477">
        <v>660603</v>
      </c>
    </row>
    <row r="478" spans="1:15">
      <c r="A478" t="s">
        <v>523</v>
      </c>
      <c r="B478">
        <v>2018</v>
      </c>
      <c r="C478" t="s">
        <v>35</v>
      </c>
      <c r="D478" t="s">
        <v>51</v>
      </c>
      <c r="E478" t="s">
        <v>18</v>
      </c>
      <c r="F478">
        <v>64</v>
      </c>
      <c r="G478">
        <v>1379</v>
      </c>
      <c r="H478">
        <v>690</v>
      </c>
      <c r="I478">
        <v>43.98</v>
      </c>
      <c r="J478">
        <v>4</v>
      </c>
      <c r="K478" t="s">
        <v>24</v>
      </c>
      <c r="L478" t="s">
        <v>19</v>
      </c>
      <c r="M478">
        <v>86</v>
      </c>
      <c r="N478" t="s">
        <v>25</v>
      </c>
      <c r="O478">
        <v>2839865</v>
      </c>
    </row>
    <row r="479" spans="1:15">
      <c r="A479" t="s">
        <v>524</v>
      </c>
      <c r="B479">
        <v>2020</v>
      </c>
      <c r="C479" t="s">
        <v>53</v>
      </c>
      <c r="D479" t="s">
        <v>36</v>
      </c>
      <c r="E479" t="s">
        <v>28</v>
      </c>
      <c r="F479">
        <v>96</v>
      </c>
      <c r="G479">
        <v>1674</v>
      </c>
      <c r="H479">
        <v>820</v>
      </c>
      <c r="I479">
        <v>31.43</v>
      </c>
      <c r="J479">
        <v>7</v>
      </c>
      <c r="K479" t="s">
        <v>24</v>
      </c>
      <c r="L479" t="s">
        <v>24</v>
      </c>
      <c r="M479">
        <v>34</v>
      </c>
      <c r="N479" t="s">
        <v>49</v>
      </c>
      <c r="O479">
        <v>2380384</v>
      </c>
    </row>
    <row r="480" spans="1:15">
      <c r="A480" t="s">
        <v>525</v>
      </c>
      <c r="B480">
        <v>2002</v>
      </c>
      <c r="C480" t="s">
        <v>42</v>
      </c>
      <c r="D480" t="s">
        <v>95</v>
      </c>
      <c r="E480" t="s">
        <v>37</v>
      </c>
      <c r="F480">
        <v>456</v>
      </c>
      <c r="G480">
        <v>3202</v>
      </c>
      <c r="H480">
        <v>979</v>
      </c>
      <c r="I480">
        <v>24.23</v>
      </c>
      <c r="J480">
        <v>1</v>
      </c>
      <c r="K480" t="s">
        <v>24</v>
      </c>
      <c r="L480" t="s">
        <v>19</v>
      </c>
      <c r="M480">
        <v>61</v>
      </c>
      <c r="N480" t="s">
        <v>49</v>
      </c>
      <c r="O480">
        <v>3379166</v>
      </c>
    </row>
    <row r="481" spans="1:15">
      <c r="A481" t="s">
        <v>526</v>
      </c>
      <c r="B481">
        <v>2007</v>
      </c>
      <c r="C481" t="s">
        <v>45</v>
      </c>
      <c r="D481" t="s">
        <v>102</v>
      </c>
      <c r="E481" t="s">
        <v>37</v>
      </c>
      <c r="F481">
        <v>391</v>
      </c>
      <c r="G481">
        <v>4200</v>
      </c>
      <c r="H481">
        <v>344</v>
      </c>
      <c r="I481">
        <v>15.93</v>
      </c>
      <c r="J481">
        <v>5</v>
      </c>
      <c r="K481" t="s">
        <v>19</v>
      </c>
      <c r="L481" t="s">
        <v>24</v>
      </c>
      <c r="M481">
        <v>95</v>
      </c>
      <c r="N481" t="s">
        <v>33</v>
      </c>
      <c r="O481">
        <v>1438058</v>
      </c>
    </row>
    <row r="482" spans="1:15">
      <c r="A482" t="s">
        <v>527</v>
      </c>
      <c r="B482">
        <v>2000</v>
      </c>
      <c r="C482" t="s">
        <v>31</v>
      </c>
      <c r="D482" t="s">
        <v>36</v>
      </c>
      <c r="E482" t="s">
        <v>40</v>
      </c>
      <c r="F482">
        <v>443</v>
      </c>
      <c r="G482">
        <v>1330</v>
      </c>
      <c r="H482">
        <v>835</v>
      </c>
      <c r="I482">
        <v>39.049999999999997</v>
      </c>
      <c r="J482">
        <v>2</v>
      </c>
      <c r="K482" t="s">
        <v>24</v>
      </c>
      <c r="L482" t="s">
        <v>24</v>
      </c>
      <c r="M482">
        <v>58</v>
      </c>
      <c r="N482" t="s">
        <v>29</v>
      </c>
      <c r="O482">
        <v>2140578</v>
      </c>
    </row>
    <row r="483" spans="1:15">
      <c r="A483" t="s">
        <v>528</v>
      </c>
      <c r="B483">
        <v>2004</v>
      </c>
      <c r="C483" t="s">
        <v>42</v>
      </c>
      <c r="D483" t="s">
        <v>46</v>
      </c>
      <c r="E483" t="s">
        <v>37</v>
      </c>
      <c r="F483">
        <v>347</v>
      </c>
      <c r="G483">
        <v>4216</v>
      </c>
      <c r="H483">
        <v>379</v>
      </c>
      <c r="I483">
        <v>7.59</v>
      </c>
      <c r="J483">
        <v>5</v>
      </c>
      <c r="K483" t="s">
        <v>19</v>
      </c>
      <c r="L483" t="s">
        <v>19</v>
      </c>
      <c r="M483">
        <v>38</v>
      </c>
      <c r="N483" t="s">
        <v>49</v>
      </c>
      <c r="O483">
        <v>1802762</v>
      </c>
    </row>
    <row r="484" spans="1:15">
      <c r="A484" t="s">
        <v>529</v>
      </c>
      <c r="B484">
        <v>2004</v>
      </c>
      <c r="C484" t="s">
        <v>59</v>
      </c>
      <c r="D484" t="s">
        <v>51</v>
      </c>
      <c r="E484" t="s">
        <v>40</v>
      </c>
      <c r="F484">
        <v>239</v>
      </c>
      <c r="G484">
        <v>1852</v>
      </c>
      <c r="H484">
        <v>226</v>
      </c>
      <c r="I484">
        <v>45.83</v>
      </c>
      <c r="J484">
        <v>2</v>
      </c>
      <c r="K484" t="s">
        <v>19</v>
      </c>
      <c r="L484" t="s">
        <v>19</v>
      </c>
      <c r="M484">
        <v>16</v>
      </c>
      <c r="N484" t="s">
        <v>29</v>
      </c>
      <c r="O484">
        <v>3296267</v>
      </c>
    </row>
    <row r="485" spans="1:15">
      <c r="A485" t="s">
        <v>530</v>
      </c>
      <c r="B485">
        <v>2007</v>
      </c>
      <c r="C485" t="s">
        <v>53</v>
      </c>
      <c r="D485" t="s">
        <v>48</v>
      </c>
      <c r="E485" t="s">
        <v>23</v>
      </c>
      <c r="F485">
        <v>492</v>
      </c>
      <c r="G485">
        <v>2208</v>
      </c>
      <c r="H485">
        <v>322</v>
      </c>
      <c r="I485">
        <v>16.71</v>
      </c>
      <c r="J485">
        <v>8</v>
      </c>
      <c r="K485" t="s">
        <v>19</v>
      </c>
      <c r="L485" t="s">
        <v>19</v>
      </c>
      <c r="M485">
        <v>62</v>
      </c>
      <c r="N485" t="s">
        <v>49</v>
      </c>
      <c r="O485">
        <v>1393119</v>
      </c>
    </row>
    <row r="486" spans="1:15">
      <c r="A486" t="s">
        <v>531</v>
      </c>
      <c r="B486">
        <v>2000</v>
      </c>
      <c r="C486" t="s">
        <v>73</v>
      </c>
      <c r="D486" t="s">
        <v>48</v>
      </c>
      <c r="E486" t="s">
        <v>40</v>
      </c>
      <c r="F486">
        <v>10</v>
      </c>
      <c r="G486">
        <v>4155</v>
      </c>
      <c r="H486">
        <v>812</v>
      </c>
      <c r="I486">
        <v>16.82</v>
      </c>
      <c r="J486">
        <v>5</v>
      </c>
      <c r="K486" t="s">
        <v>24</v>
      </c>
      <c r="L486" t="s">
        <v>19</v>
      </c>
      <c r="M486">
        <v>52</v>
      </c>
      <c r="N486" t="s">
        <v>29</v>
      </c>
      <c r="O486">
        <v>2123326</v>
      </c>
    </row>
    <row r="487" spans="1:15">
      <c r="A487" t="s">
        <v>532</v>
      </c>
      <c r="B487">
        <v>2004</v>
      </c>
      <c r="C487" t="s">
        <v>42</v>
      </c>
      <c r="D487" t="s">
        <v>46</v>
      </c>
      <c r="E487" t="s">
        <v>37</v>
      </c>
      <c r="F487">
        <v>36</v>
      </c>
      <c r="G487">
        <v>3291</v>
      </c>
      <c r="H487">
        <v>24</v>
      </c>
      <c r="I487">
        <v>14.42</v>
      </c>
      <c r="J487">
        <v>2</v>
      </c>
      <c r="K487" t="s">
        <v>24</v>
      </c>
      <c r="L487" t="s">
        <v>24</v>
      </c>
      <c r="M487">
        <v>41</v>
      </c>
      <c r="N487" t="s">
        <v>33</v>
      </c>
      <c r="O487">
        <v>3736139</v>
      </c>
    </row>
    <row r="488" spans="1:15">
      <c r="A488" t="s">
        <v>533</v>
      </c>
      <c r="B488">
        <v>2022</v>
      </c>
      <c r="C488" t="s">
        <v>42</v>
      </c>
      <c r="D488" t="s">
        <v>32</v>
      </c>
      <c r="E488" t="s">
        <v>28</v>
      </c>
      <c r="F488">
        <v>173</v>
      </c>
      <c r="G488">
        <v>4281</v>
      </c>
      <c r="H488">
        <v>849</v>
      </c>
      <c r="I488">
        <v>12.01</v>
      </c>
      <c r="J488">
        <v>5</v>
      </c>
      <c r="K488" t="s">
        <v>24</v>
      </c>
      <c r="L488" t="s">
        <v>24</v>
      </c>
      <c r="M488">
        <v>24</v>
      </c>
      <c r="N488" t="s">
        <v>29</v>
      </c>
      <c r="O488">
        <v>3660115</v>
      </c>
    </row>
    <row r="489" spans="1:15">
      <c r="A489" t="s">
        <v>534</v>
      </c>
      <c r="B489">
        <v>2019</v>
      </c>
      <c r="C489" t="s">
        <v>27</v>
      </c>
      <c r="D489" t="s">
        <v>17</v>
      </c>
      <c r="E489" t="s">
        <v>23</v>
      </c>
      <c r="F489">
        <v>233</v>
      </c>
      <c r="G489">
        <v>4379</v>
      </c>
      <c r="H489">
        <v>873</v>
      </c>
      <c r="I489">
        <v>4.6399999999999997</v>
      </c>
      <c r="J489">
        <v>6</v>
      </c>
      <c r="K489" t="s">
        <v>19</v>
      </c>
      <c r="L489" t="s">
        <v>24</v>
      </c>
      <c r="M489">
        <v>38</v>
      </c>
      <c r="N489" t="s">
        <v>49</v>
      </c>
      <c r="O489">
        <v>4663370</v>
      </c>
    </row>
    <row r="490" spans="1:15">
      <c r="A490" t="s">
        <v>535</v>
      </c>
      <c r="B490">
        <v>2010</v>
      </c>
      <c r="C490" t="s">
        <v>42</v>
      </c>
      <c r="D490" t="s">
        <v>36</v>
      </c>
      <c r="E490" t="s">
        <v>23</v>
      </c>
      <c r="F490">
        <v>313</v>
      </c>
      <c r="G490">
        <v>3829</v>
      </c>
      <c r="H490">
        <v>627</v>
      </c>
      <c r="I490">
        <v>23.79</v>
      </c>
      <c r="J490">
        <v>4</v>
      </c>
      <c r="K490" t="s">
        <v>19</v>
      </c>
      <c r="L490" t="s">
        <v>24</v>
      </c>
      <c r="M490">
        <v>39</v>
      </c>
      <c r="N490" t="s">
        <v>29</v>
      </c>
      <c r="O490">
        <v>376083</v>
      </c>
    </row>
    <row r="491" spans="1:15">
      <c r="A491" t="s">
        <v>536</v>
      </c>
      <c r="B491">
        <v>2012</v>
      </c>
      <c r="C491" t="s">
        <v>73</v>
      </c>
      <c r="D491" t="s">
        <v>48</v>
      </c>
      <c r="E491" t="s">
        <v>28</v>
      </c>
      <c r="F491">
        <v>73</v>
      </c>
      <c r="G491">
        <v>4214</v>
      </c>
      <c r="H491">
        <v>76</v>
      </c>
      <c r="I491">
        <v>44.89</v>
      </c>
      <c r="J491">
        <v>2</v>
      </c>
      <c r="K491" t="s">
        <v>19</v>
      </c>
      <c r="L491" t="s">
        <v>24</v>
      </c>
      <c r="M491">
        <v>91</v>
      </c>
      <c r="N491" t="s">
        <v>20</v>
      </c>
      <c r="O491">
        <v>2013151</v>
      </c>
    </row>
    <row r="492" spans="1:15">
      <c r="A492" t="s">
        <v>537</v>
      </c>
      <c r="B492">
        <v>2012</v>
      </c>
      <c r="C492" t="s">
        <v>45</v>
      </c>
      <c r="D492" t="s">
        <v>39</v>
      </c>
      <c r="E492" t="s">
        <v>28</v>
      </c>
      <c r="F492">
        <v>100</v>
      </c>
      <c r="G492">
        <v>4256</v>
      </c>
      <c r="H492">
        <v>507</v>
      </c>
      <c r="I492">
        <v>28.55</v>
      </c>
      <c r="J492">
        <v>3</v>
      </c>
      <c r="K492" t="s">
        <v>24</v>
      </c>
      <c r="L492" t="s">
        <v>19</v>
      </c>
      <c r="M492">
        <v>44</v>
      </c>
      <c r="N492" t="s">
        <v>25</v>
      </c>
      <c r="O492">
        <v>52889</v>
      </c>
    </row>
    <row r="493" spans="1:15">
      <c r="A493" t="s">
        <v>538</v>
      </c>
      <c r="B493">
        <v>2012</v>
      </c>
      <c r="C493" t="s">
        <v>35</v>
      </c>
      <c r="D493" t="s">
        <v>48</v>
      </c>
      <c r="E493" t="s">
        <v>40</v>
      </c>
      <c r="F493">
        <v>154</v>
      </c>
      <c r="G493">
        <v>4276</v>
      </c>
      <c r="H493">
        <v>546</v>
      </c>
      <c r="I493">
        <v>39.24</v>
      </c>
      <c r="J493">
        <v>9</v>
      </c>
      <c r="K493" t="s">
        <v>24</v>
      </c>
      <c r="L493" t="s">
        <v>24</v>
      </c>
      <c r="M493">
        <v>44</v>
      </c>
      <c r="N493" t="s">
        <v>29</v>
      </c>
      <c r="O493">
        <v>4491137</v>
      </c>
    </row>
    <row r="494" spans="1:15">
      <c r="A494" t="s">
        <v>539</v>
      </c>
      <c r="B494">
        <v>2013</v>
      </c>
      <c r="C494" t="s">
        <v>31</v>
      </c>
      <c r="D494" t="s">
        <v>36</v>
      </c>
      <c r="E494" t="s">
        <v>28</v>
      </c>
      <c r="F494">
        <v>207</v>
      </c>
      <c r="G494">
        <v>3757</v>
      </c>
      <c r="H494">
        <v>365</v>
      </c>
      <c r="I494">
        <v>18.13</v>
      </c>
      <c r="J494">
        <v>8</v>
      </c>
      <c r="K494" t="s">
        <v>24</v>
      </c>
      <c r="L494" t="s">
        <v>24</v>
      </c>
      <c r="M494">
        <v>49</v>
      </c>
      <c r="N494" t="s">
        <v>49</v>
      </c>
      <c r="O494">
        <v>311442</v>
      </c>
    </row>
    <row r="495" spans="1:15">
      <c r="A495" t="s">
        <v>540</v>
      </c>
      <c r="B495">
        <v>2012</v>
      </c>
      <c r="C495" t="s">
        <v>35</v>
      </c>
      <c r="D495" t="s">
        <v>46</v>
      </c>
      <c r="E495" t="s">
        <v>28</v>
      </c>
      <c r="F495">
        <v>195</v>
      </c>
      <c r="G495">
        <v>3053</v>
      </c>
      <c r="H495">
        <v>109</v>
      </c>
      <c r="I495">
        <v>23.13</v>
      </c>
      <c r="J495">
        <v>7</v>
      </c>
      <c r="K495" t="s">
        <v>19</v>
      </c>
      <c r="L495" t="s">
        <v>19</v>
      </c>
      <c r="M495">
        <v>86</v>
      </c>
      <c r="N495" t="s">
        <v>33</v>
      </c>
      <c r="O495">
        <v>4932792</v>
      </c>
    </row>
    <row r="496" spans="1:15">
      <c r="A496" t="s">
        <v>541</v>
      </c>
      <c r="B496">
        <v>2022</v>
      </c>
      <c r="C496" t="s">
        <v>35</v>
      </c>
      <c r="D496" t="s">
        <v>46</v>
      </c>
      <c r="E496" t="s">
        <v>18</v>
      </c>
      <c r="F496">
        <v>425</v>
      </c>
      <c r="G496">
        <v>3210</v>
      </c>
      <c r="H496">
        <v>120</v>
      </c>
      <c r="I496">
        <v>38</v>
      </c>
      <c r="J496">
        <v>3</v>
      </c>
      <c r="K496" t="s">
        <v>19</v>
      </c>
      <c r="L496" t="s">
        <v>24</v>
      </c>
      <c r="M496">
        <v>54</v>
      </c>
      <c r="N496" t="s">
        <v>33</v>
      </c>
      <c r="O496">
        <v>1606081</v>
      </c>
    </row>
    <row r="497" spans="1:15">
      <c r="A497" t="s">
        <v>542</v>
      </c>
      <c r="B497">
        <v>2009</v>
      </c>
      <c r="C497" t="s">
        <v>35</v>
      </c>
      <c r="D497" t="s">
        <v>32</v>
      </c>
      <c r="E497" t="s">
        <v>40</v>
      </c>
      <c r="F497">
        <v>440</v>
      </c>
      <c r="G497">
        <v>3295</v>
      </c>
      <c r="H497">
        <v>218</v>
      </c>
      <c r="I497">
        <v>7.09</v>
      </c>
      <c r="J497">
        <v>8</v>
      </c>
      <c r="K497" t="s">
        <v>19</v>
      </c>
      <c r="L497" t="s">
        <v>19</v>
      </c>
      <c r="M497">
        <v>30</v>
      </c>
      <c r="N497" t="s">
        <v>29</v>
      </c>
      <c r="O497">
        <v>2214357</v>
      </c>
    </row>
    <row r="498" spans="1:15">
      <c r="A498" t="s">
        <v>543</v>
      </c>
      <c r="B498">
        <v>2022</v>
      </c>
      <c r="C498" t="s">
        <v>59</v>
      </c>
      <c r="D498" t="s">
        <v>17</v>
      </c>
      <c r="E498" t="s">
        <v>40</v>
      </c>
      <c r="F498">
        <v>92</v>
      </c>
      <c r="G498">
        <v>633</v>
      </c>
      <c r="H498">
        <v>341</v>
      </c>
      <c r="I498">
        <v>46.01</v>
      </c>
      <c r="J498">
        <v>5</v>
      </c>
      <c r="K498" t="s">
        <v>24</v>
      </c>
      <c r="L498" t="s">
        <v>19</v>
      </c>
      <c r="M498">
        <v>34</v>
      </c>
      <c r="N498" t="s">
        <v>20</v>
      </c>
      <c r="O498">
        <v>4371795</v>
      </c>
    </row>
    <row r="499" spans="1:15">
      <c r="A499" t="s">
        <v>544</v>
      </c>
      <c r="B499">
        <v>2000</v>
      </c>
      <c r="C499" t="s">
        <v>73</v>
      </c>
      <c r="D499" t="s">
        <v>36</v>
      </c>
      <c r="E499" t="s">
        <v>40</v>
      </c>
      <c r="F499">
        <v>122</v>
      </c>
      <c r="G499">
        <v>1804</v>
      </c>
      <c r="H499">
        <v>210</v>
      </c>
      <c r="I499">
        <v>20.13</v>
      </c>
      <c r="J499">
        <v>7</v>
      </c>
      <c r="K499" t="s">
        <v>24</v>
      </c>
      <c r="L499" t="s">
        <v>19</v>
      </c>
      <c r="M499">
        <v>23</v>
      </c>
      <c r="N499" t="s">
        <v>49</v>
      </c>
      <c r="O499">
        <v>311338</v>
      </c>
    </row>
    <row r="500" spans="1:15">
      <c r="A500" t="s">
        <v>545</v>
      </c>
      <c r="B500">
        <v>2005</v>
      </c>
      <c r="C500" t="s">
        <v>73</v>
      </c>
      <c r="D500" t="s">
        <v>32</v>
      </c>
      <c r="E500" t="s">
        <v>37</v>
      </c>
      <c r="F500">
        <v>413</v>
      </c>
      <c r="G500">
        <v>4754</v>
      </c>
      <c r="H500">
        <v>1</v>
      </c>
      <c r="I500">
        <v>41.43</v>
      </c>
      <c r="J500">
        <v>6</v>
      </c>
      <c r="K500" t="s">
        <v>24</v>
      </c>
      <c r="L500" t="s">
        <v>24</v>
      </c>
      <c r="M500">
        <v>33</v>
      </c>
      <c r="N500" t="s">
        <v>33</v>
      </c>
      <c r="O500">
        <v>3504228</v>
      </c>
    </row>
    <row r="501" spans="1:15">
      <c r="A501" t="s">
        <v>546</v>
      </c>
      <c r="B501">
        <v>2001</v>
      </c>
      <c r="C501" t="s">
        <v>45</v>
      </c>
      <c r="D501" t="s">
        <v>39</v>
      </c>
      <c r="E501" t="s">
        <v>37</v>
      </c>
      <c r="F501">
        <v>429</v>
      </c>
      <c r="G501">
        <v>3918</v>
      </c>
      <c r="H501">
        <v>516</v>
      </c>
      <c r="I501">
        <v>16.190000000000001</v>
      </c>
      <c r="J501">
        <v>5</v>
      </c>
      <c r="K501" t="s">
        <v>19</v>
      </c>
      <c r="L501" t="s">
        <v>24</v>
      </c>
      <c r="M501">
        <v>16</v>
      </c>
      <c r="N501" t="s">
        <v>29</v>
      </c>
      <c r="O501">
        <v>4836534</v>
      </c>
    </row>
    <row r="502" spans="1:15">
      <c r="A502" t="s">
        <v>547</v>
      </c>
      <c r="B502">
        <v>2020</v>
      </c>
      <c r="C502" t="s">
        <v>73</v>
      </c>
      <c r="D502" t="s">
        <v>102</v>
      </c>
      <c r="E502" t="s">
        <v>18</v>
      </c>
      <c r="F502">
        <v>168</v>
      </c>
      <c r="G502">
        <v>4477</v>
      </c>
      <c r="H502">
        <v>836</v>
      </c>
      <c r="I502">
        <v>45.42</v>
      </c>
      <c r="J502">
        <v>5</v>
      </c>
      <c r="K502" t="s">
        <v>19</v>
      </c>
      <c r="L502" t="s">
        <v>24</v>
      </c>
      <c r="M502">
        <v>10</v>
      </c>
      <c r="N502" t="s">
        <v>29</v>
      </c>
      <c r="O502">
        <v>2446898</v>
      </c>
    </row>
    <row r="503" spans="1:15">
      <c r="A503" t="s">
        <v>548</v>
      </c>
      <c r="B503">
        <v>2013</v>
      </c>
      <c r="C503" t="s">
        <v>27</v>
      </c>
      <c r="D503" t="s">
        <v>43</v>
      </c>
      <c r="E503" t="s">
        <v>18</v>
      </c>
      <c r="F503">
        <v>87</v>
      </c>
      <c r="G503">
        <v>4558</v>
      </c>
      <c r="H503">
        <v>30</v>
      </c>
      <c r="I503">
        <v>44.2</v>
      </c>
      <c r="J503">
        <v>8</v>
      </c>
      <c r="K503" t="s">
        <v>24</v>
      </c>
      <c r="L503" t="s">
        <v>24</v>
      </c>
      <c r="M503">
        <v>57</v>
      </c>
      <c r="N503" t="s">
        <v>49</v>
      </c>
      <c r="O503">
        <v>1484354</v>
      </c>
    </row>
    <row r="504" spans="1:15">
      <c r="A504" t="s">
        <v>549</v>
      </c>
      <c r="B504">
        <v>2017</v>
      </c>
      <c r="C504" t="s">
        <v>27</v>
      </c>
      <c r="D504" t="s">
        <v>46</v>
      </c>
      <c r="E504" t="s">
        <v>37</v>
      </c>
      <c r="F504">
        <v>221</v>
      </c>
      <c r="G504">
        <v>3948</v>
      </c>
      <c r="H504">
        <v>63</v>
      </c>
      <c r="I504">
        <v>5.4</v>
      </c>
      <c r="J504">
        <v>9</v>
      </c>
      <c r="K504" t="s">
        <v>24</v>
      </c>
      <c r="L504" t="s">
        <v>24</v>
      </c>
      <c r="M504">
        <v>90</v>
      </c>
      <c r="N504" t="s">
        <v>20</v>
      </c>
      <c r="O504">
        <v>3070379</v>
      </c>
    </row>
    <row r="505" spans="1:15">
      <c r="A505" t="s">
        <v>550</v>
      </c>
      <c r="B505">
        <v>2012</v>
      </c>
      <c r="C505" t="s">
        <v>53</v>
      </c>
      <c r="D505" t="s">
        <v>39</v>
      </c>
      <c r="E505" t="s">
        <v>28</v>
      </c>
      <c r="F505">
        <v>122</v>
      </c>
      <c r="G505">
        <v>650</v>
      </c>
      <c r="H505">
        <v>671</v>
      </c>
      <c r="I505">
        <v>35.99</v>
      </c>
      <c r="J505">
        <v>2</v>
      </c>
      <c r="K505" t="s">
        <v>24</v>
      </c>
      <c r="L505" t="s">
        <v>24</v>
      </c>
      <c r="M505">
        <v>93</v>
      </c>
      <c r="N505" t="s">
        <v>25</v>
      </c>
      <c r="O505">
        <v>3297475</v>
      </c>
    </row>
    <row r="506" spans="1:15">
      <c r="A506" t="s">
        <v>551</v>
      </c>
      <c r="B506">
        <v>2017</v>
      </c>
      <c r="C506" t="s">
        <v>45</v>
      </c>
      <c r="D506" t="s">
        <v>43</v>
      </c>
      <c r="E506" t="s">
        <v>28</v>
      </c>
      <c r="F506">
        <v>25</v>
      </c>
      <c r="G506">
        <v>3449</v>
      </c>
      <c r="H506">
        <v>650</v>
      </c>
      <c r="I506">
        <v>43.06</v>
      </c>
      <c r="J506">
        <v>1</v>
      </c>
      <c r="K506" t="s">
        <v>19</v>
      </c>
      <c r="L506" t="s">
        <v>19</v>
      </c>
      <c r="M506">
        <v>48</v>
      </c>
      <c r="N506" t="s">
        <v>33</v>
      </c>
      <c r="O506">
        <v>4612405</v>
      </c>
    </row>
    <row r="507" spans="1:15">
      <c r="A507" t="s">
        <v>552</v>
      </c>
      <c r="B507">
        <v>2022</v>
      </c>
      <c r="C507" t="s">
        <v>42</v>
      </c>
      <c r="D507" t="s">
        <v>95</v>
      </c>
      <c r="E507" t="s">
        <v>23</v>
      </c>
      <c r="F507">
        <v>324</v>
      </c>
      <c r="G507">
        <v>1345</v>
      </c>
      <c r="H507">
        <v>14</v>
      </c>
      <c r="I507">
        <v>33.21</v>
      </c>
      <c r="J507">
        <v>5</v>
      </c>
      <c r="K507" t="s">
        <v>24</v>
      </c>
      <c r="L507" t="s">
        <v>24</v>
      </c>
      <c r="M507">
        <v>12</v>
      </c>
      <c r="N507" t="s">
        <v>49</v>
      </c>
      <c r="O507">
        <v>4955825</v>
      </c>
    </row>
    <row r="508" spans="1:15">
      <c r="A508" t="s">
        <v>553</v>
      </c>
      <c r="B508">
        <v>2004</v>
      </c>
      <c r="C508" t="s">
        <v>45</v>
      </c>
      <c r="D508" t="s">
        <v>43</v>
      </c>
      <c r="E508" t="s">
        <v>18</v>
      </c>
      <c r="F508">
        <v>203</v>
      </c>
      <c r="G508">
        <v>654</v>
      </c>
      <c r="H508">
        <v>844</v>
      </c>
      <c r="I508">
        <v>33.81</v>
      </c>
      <c r="J508">
        <v>1</v>
      </c>
      <c r="K508" t="s">
        <v>24</v>
      </c>
      <c r="L508" t="s">
        <v>24</v>
      </c>
      <c r="M508">
        <v>54</v>
      </c>
      <c r="N508" t="s">
        <v>33</v>
      </c>
      <c r="O508">
        <v>2033310</v>
      </c>
    </row>
    <row r="509" spans="1:15">
      <c r="A509" t="s">
        <v>554</v>
      </c>
      <c r="B509">
        <v>2008</v>
      </c>
      <c r="C509" t="s">
        <v>16</v>
      </c>
      <c r="D509" t="s">
        <v>17</v>
      </c>
      <c r="E509" t="s">
        <v>18</v>
      </c>
      <c r="F509">
        <v>197</v>
      </c>
      <c r="G509">
        <v>855</v>
      </c>
      <c r="H509">
        <v>368</v>
      </c>
      <c r="I509">
        <v>18.920000000000002</v>
      </c>
      <c r="J509">
        <v>4</v>
      </c>
      <c r="K509" t="s">
        <v>24</v>
      </c>
      <c r="L509" t="s">
        <v>19</v>
      </c>
      <c r="M509">
        <v>72</v>
      </c>
      <c r="N509" t="s">
        <v>29</v>
      </c>
      <c r="O509">
        <v>923874</v>
      </c>
    </row>
    <row r="510" spans="1:15">
      <c r="A510" t="s">
        <v>555</v>
      </c>
      <c r="B510">
        <v>2022</v>
      </c>
      <c r="C510" t="s">
        <v>73</v>
      </c>
      <c r="D510" t="s">
        <v>36</v>
      </c>
      <c r="E510" t="s">
        <v>18</v>
      </c>
      <c r="F510">
        <v>81</v>
      </c>
      <c r="G510">
        <v>1575</v>
      </c>
      <c r="H510">
        <v>243</v>
      </c>
      <c r="I510">
        <v>6.47</v>
      </c>
      <c r="J510">
        <v>7</v>
      </c>
      <c r="K510" t="s">
        <v>19</v>
      </c>
      <c r="L510" t="s">
        <v>19</v>
      </c>
      <c r="M510">
        <v>24</v>
      </c>
      <c r="N510" t="s">
        <v>25</v>
      </c>
      <c r="O510">
        <v>3923688</v>
      </c>
    </row>
    <row r="511" spans="1:15">
      <c r="A511" t="s">
        <v>556</v>
      </c>
      <c r="B511">
        <v>2010</v>
      </c>
      <c r="C511" t="s">
        <v>73</v>
      </c>
      <c r="D511" t="s">
        <v>32</v>
      </c>
      <c r="E511" t="s">
        <v>18</v>
      </c>
      <c r="F511">
        <v>182</v>
      </c>
      <c r="G511">
        <v>822</v>
      </c>
      <c r="H511">
        <v>355</v>
      </c>
      <c r="I511">
        <v>14.49</v>
      </c>
      <c r="J511">
        <v>3</v>
      </c>
      <c r="K511" t="s">
        <v>19</v>
      </c>
      <c r="L511" t="s">
        <v>19</v>
      </c>
      <c r="M511">
        <v>76</v>
      </c>
      <c r="N511" t="s">
        <v>25</v>
      </c>
      <c r="O511">
        <v>258115</v>
      </c>
    </row>
    <row r="512" spans="1:15">
      <c r="A512" t="s">
        <v>557</v>
      </c>
      <c r="B512">
        <v>2007</v>
      </c>
      <c r="C512" t="s">
        <v>35</v>
      </c>
      <c r="D512" t="s">
        <v>51</v>
      </c>
      <c r="E512" t="s">
        <v>18</v>
      </c>
      <c r="F512">
        <v>28</v>
      </c>
      <c r="G512">
        <v>4185</v>
      </c>
      <c r="H512">
        <v>859</v>
      </c>
      <c r="I512">
        <v>14.72</v>
      </c>
      <c r="J512">
        <v>1</v>
      </c>
      <c r="K512" t="s">
        <v>24</v>
      </c>
      <c r="L512" t="s">
        <v>19</v>
      </c>
      <c r="M512">
        <v>60</v>
      </c>
      <c r="N512" t="s">
        <v>25</v>
      </c>
      <c r="O512">
        <v>2057406</v>
      </c>
    </row>
    <row r="513" spans="1:15">
      <c r="A513" t="s">
        <v>558</v>
      </c>
      <c r="B513">
        <v>2005</v>
      </c>
      <c r="C513" t="s">
        <v>27</v>
      </c>
      <c r="D513" t="s">
        <v>102</v>
      </c>
      <c r="E513" t="s">
        <v>23</v>
      </c>
      <c r="F513">
        <v>143</v>
      </c>
      <c r="G513">
        <v>2047</v>
      </c>
      <c r="H513">
        <v>281</v>
      </c>
      <c r="I513">
        <v>2.82</v>
      </c>
      <c r="J513">
        <v>2</v>
      </c>
      <c r="K513" t="s">
        <v>24</v>
      </c>
      <c r="L513" t="s">
        <v>24</v>
      </c>
      <c r="M513">
        <v>29</v>
      </c>
      <c r="N513" t="s">
        <v>33</v>
      </c>
      <c r="O513">
        <v>1333448</v>
      </c>
    </row>
    <row r="514" spans="1:15">
      <c r="A514" t="s">
        <v>559</v>
      </c>
      <c r="B514">
        <v>2005</v>
      </c>
      <c r="C514" t="s">
        <v>35</v>
      </c>
      <c r="D514" t="s">
        <v>43</v>
      </c>
      <c r="E514" t="s">
        <v>18</v>
      </c>
      <c r="F514">
        <v>482</v>
      </c>
      <c r="G514">
        <v>2633</v>
      </c>
      <c r="H514">
        <v>39</v>
      </c>
      <c r="I514">
        <v>34.700000000000003</v>
      </c>
      <c r="J514">
        <v>3</v>
      </c>
      <c r="K514" t="s">
        <v>24</v>
      </c>
      <c r="L514" t="s">
        <v>24</v>
      </c>
      <c r="M514">
        <v>73</v>
      </c>
      <c r="N514" t="s">
        <v>33</v>
      </c>
      <c r="O514">
        <v>1602147</v>
      </c>
    </row>
    <row r="515" spans="1:15">
      <c r="A515" t="s">
        <v>560</v>
      </c>
      <c r="B515">
        <v>2014</v>
      </c>
      <c r="C515" t="s">
        <v>42</v>
      </c>
      <c r="D515" t="s">
        <v>102</v>
      </c>
      <c r="E515" t="s">
        <v>18</v>
      </c>
      <c r="F515">
        <v>489</v>
      </c>
      <c r="G515">
        <v>4029</v>
      </c>
      <c r="H515">
        <v>776</v>
      </c>
      <c r="I515">
        <v>8.23</v>
      </c>
      <c r="J515">
        <v>6</v>
      </c>
      <c r="K515" t="s">
        <v>19</v>
      </c>
      <c r="L515" t="s">
        <v>24</v>
      </c>
      <c r="M515">
        <v>5</v>
      </c>
      <c r="N515" t="s">
        <v>33</v>
      </c>
      <c r="O515">
        <v>272082</v>
      </c>
    </row>
    <row r="516" spans="1:15">
      <c r="A516" t="s">
        <v>561</v>
      </c>
      <c r="B516">
        <v>2020</v>
      </c>
      <c r="C516" t="s">
        <v>59</v>
      </c>
      <c r="D516" t="s">
        <v>102</v>
      </c>
      <c r="E516" t="s">
        <v>37</v>
      </c>
      <c r="F516">
        <v>458</v>
      </c>
      <c r="G516">
        <v>2969</v>
      </c>
      <c r="H516">
        <v>269</v>
      </c>
      <c r="I516">
        <v>32.65</v>
      </c>
      <c r="J516">
        <v>1</v>
      </c>
      <c r="K516" t="s">
        <v>24</v>
      </c>
      <c r="L516" t="s">
        <v>24</v>
      </c>
      <c r="M516">
        <v>66</v>
      </c>
      <c r="N516" t="s">
        <v>25</v>
      </c>
      <c r="O516">
        <v>1057863</v>
      </c>
    </row>
    <row r="517" spans="1:15">
      <c r="A517" t="s">
        <v>562</v>
      </c>
      <c r="B517">
        <v>2012</v>
      </c>
      <c r="C517" t="s">
        <v>73</v>
      </c>
      <c r="D517" t="s">
        <v>17</v>
      </c>
      <c r="E517" t="s">
        <v>28</v>
      </c>
      <c r="F517">
        <v>406</v>
      </c>
      <c r="G517">
        <v>4104</v>
      </c>
      <c r="H517">
        <v>178</v>
      </c>
      <c r="I517">
        <v>45.42</v>
      </c>
      <c r="J517">
        <v>9</v>
      </c>
      <c r="K517" t="s">
        <v>19</v>
      </c>
      <c r="L517" t="s">
        <v>24</v>
      </c>
      <c r="M517">
        <v>72</v>
      </c>
      <c r="N517" t="s">
        <v>20</v>
      </c>
      <c r="O517">
        <v>3592788</v>
      </c>
    </row>
    <row r="518" spans="1:15">
      <c r="A518" t="s">
        <v>563</v>
      </c>
      <c r="B518">
        <v>2017</v>
      </c>
      <c r="C518" t="s">
        <v>73</v>
      </c>
      <c r="D518" t="s">
        <v>32</v>
      </c>
      <c r="E518" t="s">
        <v>23</v>
      </c>
      <c r="F518">
        <v>100</v>
      </c>
      <c r="G518">
        <v>3893</v>
      </c>
      <c r="H518">
        <v>75</v>
      </c>
      <c r="I518">
        <v>37.979999999999997</v>
      </c>
      <c r="J518">
        <v>6</v>
      </c>
      <c r="K518" t="s">
        <v>19</v>
      </c>
      <c r="L518" t="s">
        <v>19</v>
      </c>
      <c r="M518">
        <v>29</v>
      </c>
      <c r="N518" t="s">
        <v>29</v>
      </c>
      <c r="O518">
        <v>947378</v>
      </c>
    </row>
    <row r="519" spans="1:15">
      <c r="A519" t="s">
        <v>564</v>
      </c>
      <c r="B519">
        <v>2018</v>
      </c>
      <c r="C519" t="s">
        <v>16</v>
      </c>
      <c r="D519" t="s">
        <v>46</v>
      </c>
      <c r="E519" t="s">
        <v>18</v>
      </c>
      <c r="F519">
        <v>179</v>
      </c>
      <c r="G519">
        <v>1338</v>
      </c>
      <c r="H519">
        <v>837</v>
      </c>
      <c r="I519">
        <v>31.33</v>
      </c>
      <c r="J519">
        <v>8</v>
      </c>
      <c r="K519" t="s">
        <v>19</v>
      </c>
      <c r="L519" t="s">
        <v>24</v>
      </c>
      <c r="M519">
        <v>14</v>
      </c>
      <c r="N519" t="s">
        <v>49</v>
      </c>
      <c r="O519">
        <v>2608792</v>
      </c>
    </row>
    <row r="520" spans="1:15">
      <c r="A520" t="s">
        <v>565</v>
      </c>
      <c r="B520">
        <v>2009</v>
      </c>
      <c r="C520" t="s">
        <v>16</v>
      </c>
      <c r="D520" t="s">
        <v>17</v>
      </c>
      <c r="E520" t="s">
        <v>18</v>
      </c>
      <c r="F520">
        <v>49</v>
      </c>
      <c r="G520">
        <v>72</v>
      </c>
      <c r="H520">
        <v>917</v>
      </c>
      <c r="I520">
        <v>48.08</v>
      </c>
      <c r="J520">
        <v>8</v>
      </c>
      <c r="K520" t="s">
        <v>19</v>
      </c>
      <c r="L520" t="s">
        <v>24</v>
      </c>
      <c r="M520">
        <v>3</v>
      </c>
      <c r="N520" t="s">
        <v>29</v>
      </c>
      <c r="O520">
        <v>4488249</v>
      </c>
    </row>
    <row r="521" spans="1:15">
      <c r="A521" t="s">
        <v>566</v>
      </c>
      <c r="B521">
        <v>2020</v>
      </c>
      <c r="C521" t="s">
        <v>35</v>
      </c>
      <c r="D521" t="s">
        <v>39</v>
      </c>
      <c r="E521" t="s">
        <v>40</v>
      </c>
      <c r="F521">
        <v>236</v>
      </c>
      <c r="G521">
        <v>3055</v>
      </c>
      <c r="H521">
        <v>527</v>
      </c>
      <c r="I521">
        <v>37.979999999999997</v>
      </c>
      <c r="J521">
        <v>4</v>
      </c>
      <c r="K521" t="s">
        <v>24</v>
      </c>
      <c r="L521" t="s">
        <v>24</v>
      </c>
      <c r="M521">
        <v>6</v>
      </c>
      <c r="N521" t="s">
        <v>20</v>
      </c>
      <c r="O521">
        <v>1547489</v>
      </c>
    </row>
    <row r="522" spans="1:15">
      <c r="A522" t="s">
        <v>567</v>
      </c>
      <c r="B522">
        <v>2007</v>
      </c>
      <c r="C522" t="s">
        <v>59</v>
      </c>
      <c r="D522" t="s">
        <v>48</v>
      </c>
      <c r="E522" t="s">
        <v>40</v>
      </c>
      <c r="F522">
        <v>179</v>
      </c>
      <c r="G522">
        <v>1611</v>
      </c>
      <c r="H522">
        <v>369</v>
      </c>
      <c r="I522">
        <v>32.24</v>
      </c>
      <c r="J522">
        <v>2</v>
      </c>
      <c r="K522" t="s">
        <v>19</v>
      </c>
      <c r="L522" t="s">
        <v>24</v>
      </c>
      <c r="M522">
        <v>35</v>
      </c>
      <c r="N522" t="s">
        <v>49</v>
      </c>
      <c r="O522">
        <v>4175001</v>
      </c>
    </row>
    <row r="523" spans="1:15">
      <c r="A523" t="s">
        <v>568</v>
      </c>
      <c r="B523">
        <v>2019</v>
      </c>
      <c r="C523" t="s">
        <v>31</v>
      </c>
      <c r="D523" t="s">
        <v>36</v>
      </c>
      <c r="E523" t="s">
        <v>40</v>
      </c>
      <c r="F523">
        <v>264</v>
      </c>
      <c r="G523">
        <v>4151</v>
      </c>
      <c r="H523">
        <v>347</v>
      </c>
      <c r="I523">
        <v>24.14</v>
      </c>
      <c r="J523">
        <v>8</v>
      </c>
      <c r="K523" t="s">
        <v>19</v>
      </c>
      <c r="L523" t="s">
        <v>19</v>
      </c>
      <c r="M523">
        <v>35</v>
      </c>
      <c r="N523" t="s">
        <v>20</v>
      </c>
      <c r="O523">
        <v>939780</v>
      </c>
    </row>
    <row r="524" spans="1:15">
      <c r="A524" t="s">
        <v>569</v>
      </c>
      <c r="B524">
        <v>2005</v>
      </c>
      <c r="C524" t="s">
        <v>59</v>
      </c>
      <c r="D524" t="s">
        <v>51</v>
      </c>
      <c r="E524" t="s">
        <v>23</v>
      </c>
      <c r="F524">
        <v>337</v>
      </c>
      <c r="G524">
        <v>429</v>
      </c>
      <c r="H524">
        <v>253</v>
      </c>
      <c r="I524">
        <v>43.99</v>
      </c>
      <c r="J524">
        <v>1</v>
      </c>
      <c r="K524" t="s">
        <v>19</v>
      </c>
      <c r="L524" t="s">
        <v>24</v>
      </c>
      <c r="M524">
        <v>19</v>
      </c>
      <c r="N524" t="s">
        <v>29</v>
      </c>
      <c r="O524">
        <v>153883</v>
      </c>
    </row>
    <row r="525" spans="1:15">
      <c r="A525" t="s">
        <v>570</v>
      </c>
      <c r="B525">
        <v>2003</v>
      </c>
      <c r="C525" t="s">
        <v>16</v>
      </c>
      <c r="D525" t="s">
        <v>17</v>
      </c>
      <c r="E525" t="s">
        <v>23</v>
      </c>
      <c r="F525">
        <v>15</v>
      </c>
      <c r="G525">
        <v>113</v>
      </c>
      <c r="H525">
        <v>208</v>
      </c>
      <c r="I525">
        <v>7.18</v>
      </c>
      <c r="J525">
        <v>7</v>
      </c>
      <c r="K525" t="s">
        <v>19</v>
      </c>
      <c r="L525" t="s">
        <v>24</v>
      </c>
      <c r="M525">
        <v>27</v>
      </c>
      <c r="N525" t="s">
        <v>29</v>
      </c>
      <c r="O525">
        <v>2191339</v>
      </c>
    </row>
    <row r="526" spans="1:15">
      <c r="A526" t="s">
        <v>571</v>
      </c>
      <c r="B526">
        <v>2007</v>
      </c>
      <c r="C526" t="s">
        <v>16</v>
      </c>
      <c r="D526" t="s">
        <v>17</v>
      </c>
      <c r="E526" t="s">
        <v>40</v>
      </c>
      <c r="F526">
        <v>451</v>
      </c>
      <c r="G526">
        <v>1144</v>
      </c>
      <c r="H526">
        <v>159</v>
      </c>
      <c r="I526">
        <v>36.31</v>
      </c>
      <c r="J526">
        <v>4</v>
      </c>
      <c r="K526" t="s">
        <v>24</v>
      </c>
      <c r="L526" t="s">
        <v>24</v>
      </c>
      <c r="M526">
        <v>82</v>
      </c>
      <c r="N526" t="s">
        <v>20</v>
      </c>
      <c r="O526">
        <v>2618688</v>
      </c>
    </row>
    <row r="527" spans="1:15">
      <c r="A527" t="s">
        <v>572</v>
      </c>
      <c r="B527">
        <v>2001</v>
      </c>
      <c r="C527" t="s">
        <v>16</v>
      </c>
      <c r="D527" t="s">
        <v>51</v>
      </c>
      <c r="E527" t="s">
        <v>23</v>
      </c>
      <c r="F527">
        <v>343</v>
      </c>
      <c r="G527">
        <v>3628</v>
      </c>
      <c r="H527">
        <v>434</v>
      </c>
      <c r="I527">
        <v>33.22</v>
      </c>
      <c r="J527">
        <v>6</v>
      </c>
      <c r="K527" t="s">
        <v>19</v>
      </c>
      <c r="L527" t="s">
        <v>19</v>
      </c>
      <c r="M527">
        <v>42</v>
      </c>
      <c r="N527" t="s">
        <v>33</v>
      </c>
      <c r="O527">
        <v>636360</v>
      </c>
    </row>
    <row r="528" spans="1:15">
      <c r="A528" t="s">
        <v>573</v>
      </c>
      <c r="B528">
        <v>2007</v>
      </c>
      <c r="C528" t="s">
        <v>22</v>
      </c>
      <c r="D528" t="s">
        <v>48</v>
      </c>
      <c r="E528" t="s">
        <v>28</v>
      </c>
      <c r="F528">
        <v>431</v>
      </c>
      <c r="G528">
        <v>3487</v>
      </c>
      <c r="H528">
        <v>122</v>
      </c>
      <c r="I528">
        <v>16.16</v>
      </c>
      <c r="J528">
        <v>5</v>
      </c>
      <c r="K528" t="s">
        <v>24</v>
      </c>
      <c r="L528" t="s">
        <v>19</v>
      </c>
      <c r="M528">
        <v>8</v>
      </c>
      <c r="N528" t="s">
        <v>33</v>
      </c>
      <c r="O528">
        <v>2251237</v>
      </c>
    </row>
    <row r="529" spans="1:15">
      <c r="A529" t="s">
        <v>574</v>
      </c>
      <c r="B529">
        <v>2006</v>
      </c>
      <c r="C529" t="s">
        <v>22</v>
      </c>
      <c r="D529" t="s">
        <v>95</v>
      </c>
      <c r="E529" t="s">
        <v>23</v>
      </c>
      <c r="F529">
        <v>72</v>
      </c>
      <c r="G529">
        <v>2808</v>
      </c>
      <c r="H529">
        <v>947</v>
      </c>
      <c r="I529">
        <v>24.5</v>
      </c>
      <c r="J529">
        <v>5</v>
      </c>
      <c r="K529" t="s">
        <v>24</v>
      </c>
      <c r="L529" t="s">
        <v>19</v>
      </c>
      <c r="M529">
        <v>4</v>
      </c>
      <c r="N529" t="s">
        <v>49</v>
      </c>
      <c r="O529">
        <v>4889901</v>
      </c>
    </row>
    <row r="530" spans="1:15">
      <c r="A530" t="s">
        <v>575</v>
      </c>
      <c r="B530">
        <v>2006</v>
      </c>
      <c r="C530" t="s">
        <v>16</v>
      </c>
      <c r="D530" t="s">
        <v>102</v>
      </c>
      <c r="E530" t="s">
        <v>23</v>
      </c>
      <c r="F530">
        <v>485</v>
      </c>
      <c r="G530">
        <v>2507</v>
      </c>
      <c r="H530">
        <v>20</v>
      </c>
      <c r="I530">
        <v>0.21</v>
      </c>
      <c r="J530">
        <v>4</v>
      </c>
      <c r="K530" t="s">
        <v>19</v>
      </c>
      <c r="L530" t="s">
        <v>19</v>
      </c>
      <c r="M530">
        <v>60</v>
      </c>
      <c r="N530" t="s">
        <v>20</v>
      </c>
      <c r="O530">
        <v>737833</v>
      </c>
    </row>
    <row r="531" spans="1:15">
      <c r="A531" t="s">
        <v>576</v>
      </c>
      <c r="B531">
        <v>2021</v>
      </c>
      <c r="C531" t="s">
        <v>22</v>
      </c>
      <c r="D531" t="s">
        <v>43</v>
      </c>
      <c r="E531" t="s">
        <v>40</v>
      </c>
      <c r="F531">
        <v>116</v>
      </c>
      <c r="G531">
        <v>3915</v>
      </c>
      <c r="H531">
        <v>430</v>
      </c>
      <c r="I531">
        <v>34.869999999999997</v>
      </c>
      <c r="J531">
        <v>5</v>
      </c>
      <c r="K531" t="s">
        <v>24</v>
      </c>
      <c r="L531" t="s">
        <v>24</v>
      </c>
      <c r="M531">
        <v>10</v>
      </c>
      <c r="N531" t="s">
        <v>49</v>
      </c>
      <c r="O531">
        <v>4279812</v>
      </c>
    </row>
    <row r="532" spans="1:15">
      <c r="A532" t="s">
        <v>577</v>
      </c>
      <c r="B532">
        <v>2007</v>
      </c>
      <c r="C532" t="s">
        <v>53</v>
      </c>
      <c r="D532" t="s">
        <v>102</v>
      </c>
      <c r="E532" t="s">
        <v>40</v>
      </c>
      <c r="F532">
        <v>100</v>
      </c>
      <c r="G532">
        <v>4833</v>
      </c>
      <c r="H532">
        <v>284</v>
      </c>
      <c r="I532">
        <v>29.92</v>
      </c>
      <c r="J532">
        <v>3</v>
      </c>
      <c r="K532" t="s">
        <v>24</v>
      </c>
      <c r="L532" t="s">
        <v>19</v>
      </c>
      <c r="M532">
        <v>47</v>
      </c>
      <c r="N532" t="s">
        <v>25</v>
      </c>
      <c r="O532">
        <v>4351603</v>
      </c>
    </row>
    <row r="533" spans="1:15">
      <c r="A533" t="s">
        <v>578</v>
      </c>
      <c r="B533">
        <v>2012</v>
      </c>
      <c r="C533" t="s">
        <v>42</v>
      </c>
      <c r="D533" t="s">
        <v>95</v>
      </c>
      <c r="E533" t="s">
        <v>23</v>
      </c>
      <c r="F533">
        <v>84</v>
      </c>
      <c r="G533">
        <v>2767</v>
      </c>
      <c r="H533">
        <v>488</v>
      </c>
      <c r="I533">
        <v>11.75</v>
      </c>
      <c r="J533">
        <v>9</v>
      </c>
      <c r="K533" t="s">
        <v>24</v>
      </c>
      <c r="L533" t="s">
        <v>24</v>
      </c>
      <c r="M533">
        <v>32</v>
      </c>
      <c r="N533" t="s">
        <v>29</v>
      </c>
      <c r="O533">
        <v>4297171</v>
      </c>
    </row>
    <row r="534" spans="1:15">
      <c r="A534" t="s">
        <v>579</v>
      </c>
      <c r="B534">
        <v>2004</v>
      </c>
      <c r="C534" t="s">
        <v>22</v>
      </c>
      <c r="D534" t="s">
        <v>48</v>
      </c>
      <c r="E534" t="s">
        <v>23</v>
      </c>
      <c r="F534">
        <v>67</v>
      </c>
      <c r="G534">
        <v>357</v>
      </c>
      <c r="H534">
        <v>748</v>
      </c>
      <c r="I534">
        <v>23.54</v>
      </c>
      <c r="J534">
        <v>8</v>
      </c>
      <c r="K534" t="s">
        <v>24</v>
      </c>
      <c r="L534" t="s">
        <v>24</v>
      </c>
      <c r="M534">
        <v>77</v>
      </c>
      <c r="N534" t="s">
        <v>49</v>
      </c>
      <c r="O534">
        <v>2830161</v>
      </c>
    </row>
    <row r="535" spans="1:15">
      <c r="A535" t="s">
        <v>580</v>
      </c>
      <c r="B535">
        <v>2009</v>
      </c>
      <c r="C535" t="s">
        <v>22</v>
      </c>
      <c r="D535" t="s">
        <v>39</v>
      </c>
      <c r="E535" t="s">
        <v>37</v>
      </c>
      <c r="F535">
        <v>393</v>
      </c>
      <c r="G535">
        <v>412</v>
      </c>
      <c r="H535">
        <v>134</v>
      </c>
      <c r="I535">
        <v>2.97</v>
      </c>
      <c r="J535">
        <v>3</v>
      </c>
      <c r="K535" t="s">
        <v>19</v>
      </c>
      <c r="L535" t="s">
        <v>24</v>
      </c>
      <c r="M535">
        <v>67</v>
      </c>
      <c r="N535" t="s">
        <v>33</v>
      </c>
      <c r="O535">
        <v>2234841</v>
      </c>
    </row>
    <row r="536" spans="1:15">
      <c r="A536" t="s">
        <v>581</v>
      </c>
      <c r="B536">
        <v>2004</v>
      </c>
      <c r="C536" t="s">
        <v>59</v>
      </c>
      <c r="D536" t="s">
        <v>51</v>
      </c>
      <c r="E536" t="s">
        <v>23</v>
      </c>
      <c r="F536">
        <v>139</v>
      </c>
      <c r="G536">
        <v>2330</v>
      </c>
      <c r="H536">
        <v>906</v>
      </c>
      <c r="I536">
        <v>39.340000000000003</v>
      </c>
      <c r="J536">
        <v>5</v>
      </c>
      <c r="K536" t="s">
        <v>19</v>
      </c>
      <c r="L536" t="s">
        <v>19</v>
      </c>
      <c r="M536">
        <v>53</v>
      </c>
      <c r="N536" t="s">
        <v>33</v>
      </c>
      <c r="O536">
        <v>902187</v>
      </c>
    </row>
    <row r="537" spans="1:15">
      <c r="A537" t="s">
        <v>582</v>
      </c>
      <c r="B537">
        <v>2010</v>
      </c>
      <c r="C537" t="s">
        <v>53</v>
      </c>
      <c r="D537" t="s">
        <v>51</v>
      </c>
      <c r="E537" t="s">
        <v>37</v>
      </c>
      <c r="F537">
        <v>356</v>
      </c>
      <c r="G537">
        <v>1468</v>
      </c>
      <c r="H537">
        <v>106</v>
      </c>
      <c r="I537">
        <v>49.68</v>
      </c>
      <c r="J537">
        <v>6</v>
      </c>
      <c r="K537" t="s">
        <v>24</v>
      </c>
      <c r="L537" t="s">
        <v>24</v>
      </c>
      <c r="M537">
        <v>44</v>
      </c>
      <c r="N537" t="s">
        <v>20</v>
      </c>
      <c r="O537">
        <v>3452215</v>
      </c>
    </row>
    <row r="538" spans="1:15">
      <c r="A538" t="s">
        <v>583</v>
      </c>
      <c r="B538">
        <v>2018</v>
      </c>
      <c r="C538" t="s">
        <v>59</v>
      </c>
      <c r="D538" t="s">
        <v>39</v>
      </c>
      <c r="E538" t="s">
        <v>18</v>
      </c>
      <c r="F538">
        <v>386</v>
      </c>
      <c r="G538">
        <v>3132</v>
      </c>
      <c r="H538">
        <v>547</v>
      </c>
      <c r="I538">
        <v>18.32</v>
      </c>
      <c r="J538">
        <v>7</v>
      </c>
      <c r="K538" t="s">
        <v>24</v>
      </c>
      <c r="L538" t="s">
        <v>24</v>
      </c>
      <c r="M538">
        <v>39</v>
      </c>
      <c r="N538" t="s">
        <v>49</v>
      </c>
      <c r="O538">
        <v>1231704</v>
      </c>
    </row>
    <row r="539" spans="1:15">
      <c r="A539" t="s">
        <v>584</v>
      </c>
      <c r="B539">
        <v>2003</v>
      </c>
      <c r="C539" t="s">
        <v>42</v>
      </c>
      <c r="D539" t="s">
        <v>95</v>
      </c>
      <c r="E539" t="s">
        <v>18</v>
      </c>
      <c r="F539">
        <v>406</v>
      </c>
      <c r="G539">
        <v>1185</v>
      </c>
      <c r="H539">
        <v>734</v>
      </c>
      <c r="I539">
        <v>10.63</v>
      </c>
      <c r="J539">
        <v>4</v>
      </c>
      <c r="K539" t="s">
        <v>24</v>
      </c>
      <c r="L539" t="s">
        <v>24</v>
      </c>
      <c r="M539">
        <v>84</v>
      </c>
      <c r="N539" t="s">
        <v>33</v>
      </c>
      <c r="O539">
        <v>1339556</v>
      </c>
    </row>
    <row r="540" spans="1:15">
      <c r="A540" t="s">
        <v>585</v>
      </c>
      <c r="B540">
        <v>2018</v>
      </c>
      <c r="C540" t="s">
        <v>42</v>
      </c>
      <c r="D540" t="s">
        <v>95</v>
      </c>
      <c r="E540" t="s">
        <v>40</v>
      </c>
      <c r="F540">
        <v>179</v>
      </c>
      <c r="G540">
        <v>4900</v>
      </c>
      <c r="H540">
        <v>789</v>
      </c>
      <c r="I540">
        <v>4.3099999999999996</v>
      </c>
      <c r="J540">
        <v>9</v>
      </c>
      <c r="K540" t="s">
        <v>19</v>
      </c>
      <c r="L540" t="s">
        <v>24</v>
      </c>
      <c r="M540">
        <v>20</v>
      </c>
      <c r="N540" t="s">
        <v>49</v>
      </c>
      <c r="O540">
        <v>3318145</v>
      </c>
    </row>
    <row r="541" spans="1:15">
      <c r="A541" t="s">
        <v>586</v>
      </c>
      <c r="B541">
        <v>2020</v>
      </c>
      <c r="C541" t="s">
        <v>22</v>
      </c>
      <c r="D541" t="s">
        <v>32</v>
      </c>
      <c r="E541" t="s">
        <v>18</v>
      </c>
      <c r="F541">
        <v>156</v>
      </c>
      <c r="G541">
        <v>3778</v>
      </c>
      <c r="H541">
        <v>709</v>
      </c>
      <c r="I541">
        <v>44.7</v>
      </c>
      <c r="J541">
        <v>9</v>
      </c>
      <c r="K541" t="s">
        <v>19</v>
      </c>
      <c r="L541" t="s">
        <v>19</v>
      </c>
      <c r="M541">
        <v>50</v>
      </c>
      <c r="N541" t="s">
        <v>25</v>
      </c>
      <c r="O541">
        <v>3752418</v>
      </c>
    </row>
    <row r="542" spans="1:15">
      <c r="A542" t="s">
        <v>587</v>
      </c>
      <c r="B542">
        <v>2018</v>
      </c>
      <c r="C542" t="s">
        <v>27</v>
      </c>
      <c r="D542" t="s">
        <v>51</v>
      </c>
      <c r="E542" t="s">
        <v>23</v>
      </c>
      <c r="F542">
        <v>147</v>
      </c>
      <c r="G542">
        <v>4381</v>
      </c>
      <c r="H542">
        <v>491</v>
      </c>
      <c r="I542">
        <v>28.12</v>
      </c>
      <c r="J542">
        <v>6</v>
      </c>
      <c r="K542" t="s">
        <v>19</v>
      </c>
      <c r="L542" t="s">
        <v>24</v>
      </c>
      <c r="M542">
        <v>42</v>
      </c>
      <c r="N542" t="s">
        <v>25</v>
      </c>
      <c r="O542">
        <v>1587376</v>
      </c>
    </row>
    <row r="543" spans="1:15">
      <c r="A543" t="s">
        <v>588</v>
      </c>
      <c r="B543">
        <v>2015</v>
      </c>
      <c r="C543" t="s">
        <v>31</v>
      </c>
      <c r="D543" t="s">
        <v>48</v>
      </c>
      <c r="E543" t="s">
        <v>28</v>
      </c>
      <c r="F543">
        <v>317</v>
      </c>
      <c r="G543">
        <v>1987</v>
      </c>
      <c r="H543">
        <v>517</v>
      </c>
      <c r="I543">
        <v>45.18</v>
      </c>
      <c r="J543">
        <v>1</v>
      </c>
      <c r="K543" t="s">
        <v>19</v>
      </c>
      <c r="L543" t="s">
        <v>24</v>
      </c>
      <c r="M543">
        <v>5</v>
      </c>
      <c r="N543" t="s">
        <v>29</v>
      </c>
      <c r="O543">
        <v>3993230</v>
      </c>
    </row>
    <row r="544" spans="1:15">
      <c r="A544" t="s">
        <v>589</v>
      </c>
      <c r="B544">
        <v>2021</v>
      </c>
      <c r="C544" t="s">
        <v>59</v>
      </c>
      <c r="D544" t="s">
        <v>32</v>
      </c>
      <c r="E544" t="s">
        <v>28</v>
      </c>
      <c r="F544">
        <v>252</v>
      </c>
      <c r="G544">
        <v>602</v>
      </c>
      <c r="H544">
        <v>339</v>
      </c>
      <c r="I544">
        <v>13.69</v>
      </c>
      <c r="J544">
        <v>5</v>
      </c>
      <c r="K544" t="s">
        <v>24</v>
      </c>
      <c r="L544" t="s">
        <v>19</v>
      </c>
      <c r="M544">
        <v>1</v>
      </c>
      <c r="N544" t="s">
        <v>29</v>
      </c>
      <c r="O544">
        <v>3730485</v>
      </c>
    </row>
    <row r="545" spans="1:15">
      <c r="A545" t="s">
        <v>590</v>
      </c>
      <c r="B545">
        <v>2008</v>
      </c>
      <c r="C545" t="s">
        <v>42</v>
      </c>
      <c r="D545" t="s">
        <v>102</v>
      </c>
      <c r="E545" t="s">
        <v>37</v>
      </c>
      <c r="F545">
        <v>350</v>
      </c>
      <c r="G545">
        <v>67</v>
      </c>
      <c r="H545">
        <v>533</v>
      </c>
      <c r="I545">
        <v>45.83</v>
      </c>
      <c r="J545">
        <v>9</v>
      </c>
      <c r="K545" t="s">
        <v>19</v>
      </c>
      <c r="L545" t="s">
        <v>19</v>
      </c>
      <c r="M545">
        <v>34</v>
      </c>
      <c r="N545" t="s">
        <v>25</v>
      </c>
      <c r="O545">
        <v>252971</v>
      </c>
    </row>
    <row r="546" spans="1:15">
      <c r="A546" t="s">
        <v>591</v>
      </c>
      <c r="B546">
        <v>2002</v>
      </c>
      <c r="C546" t="s">
        <v>31</v>
      </c>
      <c r="D546" t="s">
        <v>48</v>
      </c>
      <c r="E546" t="s">
        <v>18</v>
      </c>
      <c r="F546">
        <v>104</v>
      </c>
      <c r="G546">
        <v>814</v>
      </c>
      <c r="H546">
        <v>696</v>
      </c>
      <c r="I546">
        <v>33.01</v>
      </c>
      <c r="J546">
        <v>7</v>
      </c>
      <c r="K546" t="s">
        <v>19</v>
      </c>
      <c r="L546" t="s">
        <v>24</v>
      </c>
      <c r="M546">
        <v>22</v>
      </c>
      <c r="N546" t="s">
        <v>20</v>
      </c>
      <c r="O546">
        <v>360242</v>
      </c>
    </row>
    <row r="547" spans="1:15">
      <c r="A547" t="s">
        <v>592</v>
      </c>
      <c r="B547">
        <v>2012</v>
      </c>
      <c r="C547" t="s">
        <v>73</v>
      </c>
      <c r="D547" t="s">
        <v>102</v>
      </c>
      <c r="E547" t="s">
        <v>40</v>
      </c>
      <c r="F547">
        <v>391</v>
      </c>
      <c r="G547">
        <v>360</v>
      </c>
      <c r="H547">
        <v>126</v>
      </c>
      <c r="I547">
        <v>21.29</v>
      </c>
      <c r="J547">
        <v>9</v>
      </c>
      <c r="K547" t="s">
        <v>24</v>
      </c>
      <c r="L547" t="s">
        <v>24</v>
      </c>
      <c r="M547">
        <v>72</v>
      </c>
      <c r="N547" t="s">
        <v>25</v>
      </c>
      <c r="O547">
        <v>4181246</v>
      </c>
    </row>
    <row r="548" spans="1:15">
      <c r="A548" t="s">
        <v>593</v>
      </c>
      <c r="B548">
        <v>2007</v>
      </c>
      <c r="C548" t="s">
        <v>73</v>
      </c>
      <c r="D548" t="s">
        <v>17</v>
      </c>
      <c r="E548" t="s">
        <v>23</v>
      </c>
      <c r="F548">
        <v>215</v>
      </c>
      <c r="G548">
        <v>1249</v>
      </c>
      <c r="H548">
        <v>961</v>
      </c>
      <c r="I548">
        <v>32.22</v>
      </c>
      <c r="J548">
        <v>9</v>
      </c>
      <c r="K548" t="s">
        <v>24</v>
      </c>
      <c r="L548" t="s">
        <v>24</v>
      </c>
      <c r="M548">
        <v>93</v>
      </c>
      <c r="N548" t="s">
        <v>33</v>
      </c>
      <c r="O548">
        <v>4145760</v>
      </c>
    </row>
    <row r="549" spans="1:15">
      <c r="A549" t="s">
        <v>594</v>
      </c>
      <c r="B549">
        <v>2020</v>
      </c>
      <c r="C549" t="s">
        <v>22</v>
      </c>
      <c r="D549" t="s">
        <v>51</v>
      </c>
      <c r="E549" t="s">
        <v>23</v>
      </c>
      <c r="F549">
        <v>480</v>
      </c>
      <c r="G549">
        <v>4357</v>
      </c>
      <c r="H549">
        <v>898</v>
      </c>
      <c r="I549">
        <v>41.07</v>
      </c>
      <c r="J549">
        <v>1</v>
      </c>
      <c r="K549" t="s">
        <v>19</v>
      </c>
      <c r="L549" t="s">
        <v>19</v>
      </c>
      <c r="M549">
        <v>81</v>
      </c>
      <c r="N549" t="s">
        <v>20</v>
      </c>
      <c r="O549">
        <v>4554061</v>
      </c>
    </row>
    <row r="550" spans="1:15">
      <c r="A550" t="s">
        <v>595</v>
      </c>
      <c r="B550">
        <v>2022</v>
      </c>
      <c r="C550" t="s">
        <v>27</v>
      </c>
      <c r="D550" t="s">
        <v>102</v>
      </c>
      <c r="E550" t="s">
        <v>23</v>
      </c>
      <c r="F550">
        <v>367</v>
      </c>
      <c r="G550">
        <v>4137</v>
      </c>
      <c r="H550">
        <v>248</v>
      </c>
      <c r="I550">
        <v>15.81</v>
      </c>
      <c r="J550">
        <v>8</v>
      </c>
      <c r="K550" t="s">
        <v>19</v>
      </c>
      <c r="L550" t="s">
        <v>24</v>
      </c>
      <c r="M550">
        <v>40</v>
      </c>
      <c r="N550" t="s">
        <v>25</v>
      </c>
      <c r="O550">
        <v>1634818</v>
      </c>
    </row>
    <row r="551" spans="1:15">
      <c r="A551" t="s">
        <v>596</v>
      </c>
      <c r="B551">
        <v>2022</v>
      </c>
      <c r="C551" t="s">
        <v>53</v>
      </c>
      <c r="D551" t="s">
        <v>48</v>
      </c>
      <c r="E551" t="s">
        <v>37</v>
      </c>
      <c r="F551">
        <v>280</v>
      </c>
      <c r="G551">
        <v>3445</v>
      </c>
      <c r="H551">
        <v>775</v>
      </c>
      <c r="I551">
        <v>49.89</v>
      </c>
      <c r="J551">
        <v>9</v>
      </c>
      <c r="K551" t="s">
        <v>19</v>
      </c>
      <c r="L551" t="s">
        <v>19</v>
      </c>
      <c r="M551">
        <v>58</v>
      </c>
      <c r="N551" t="s">
        <v>20</v>
      </c>
      <c r="O551">
        <v>1495249</v>
      </c>
    </row>
    <row r="552" spans="1:15">
      <c r="A552" t="s">
        <v>597</v>
      </c>
      <c r="B552">
        <v>2011</v>
      </c>
      <c r="C552" t="s">
        <v>31</v>
      </c>
      <c r="D552" t="s">
        <v>48</v>
      </c>
      <c r="E552" t="s">
        <v>18</v>
      </c>
      <c r="F552">
        <v>210</v>
      </c>
      <c r="G552">
        <v>1356</v>
      </c>
      <c r="H552">
        <v>976</v>
      </c>
      <c r="I552">
        <v>5.93</v>
      </c>
      <c r="J552">
        <v>4</v>
      </c>
      <c r="K552" t="s">
        <v>24</v>
      </c>
      <c r="L552" t="s">
        <v>24</v>
      </c>
      <c r="M552">
        <v>39</v>
      </c>
      <c r="N552" t="s">
        <v>25</v>
      </c>
      <c r="O552">
        <v>4713493</v>
      </c>
    </row>
    <row r="553" spans="1:15">
      <c r="A553" t="s">
        <v>598</v>
      </c>
      <c r="B553">
        <v>2001</v>
      </c>
      <c r="C553" t="s">
        <v>45</v>
      </c>
      <c r="D553" t="s">
        <v>46</v>
      </c>
      <c r="E553" t="s">
        <v>37</v>
      </c>
      <c r="F553">
        <v>268</v>
      </c>
      <c r="G553">
        <v>3833</v>
      </c>
      <c r="H553">
        <v>675</v>
      </c>
      <c r="I553">
        <v>37.4</v>
      </c>
      <c r="J553">
        <v>6</v>
      </c>
      <c r="K553" t="s">
        <v>19</v>
      </c>
      <c r="L553" t="s">
        <v>19</v>
      </c>
      <c r="M553">
        <v>13</v>
      </c>
      <c r="N553" t="s">
        <v>49</v>
      </c>
      <c r="O553">
        <v>4982613</v>
      </c>
    </row>
    <row r="554" spans="1:15">
      <c r="A554" t="s">
        <v>599</v>
      </c>
      <c r="B554">
        <v>2009</v>
      </c>
      <c r="C554" t="s">
        <v>35</v>
      </c>
      <c r="D554" t="s">
        <v>32</v>
      </c>
      <c r="E554" t="s">
        <v>23</v>
      </c>
      <c r="F554">
        <v>318</v>
      </c>
      <c r="G554">
        <v>311</v>
      </c>
      <c r="H554">
        <v>455</v>
      </c>
      <c r="I554">
        <v>36.25</v>
      </c>
      <c r="J554">
        <v>2</v>
      </c>
      <c r="K554" t="s">
        <v>24</v>
      </c>
      <c r="L554" t="s">
        <v>19</v>
      </c>
      <c r="M554">
        <v>40</v>
      </c>
      <c r="N554" t="s">
        <v>49</v>
      </c>
      <c r="O554">
        <v>1217305</v>
      </c>
    </row>
    <row r="555" spans="1:15">
      <c r="A555" t="s">
        <v>600</v>
      </c>
      <c r="B555">
        <v>2004</v>
      </c>
      <c r="C555" t="s">
        <v>73</v>
      </c>
      <c r="D555" t="s">
        <v>51</v>
      </c>
      <c r="E555" t="s">
        <v>18</v>
      </c>
      <c r="F555">
        <v>14</v>
      </c>
      <c r="G555">
        <v>3072</v>
      </c>
      <c r="H555">
        <v>331</v>
      </c>
      <c r="I555">
        <v>20.48</v>
      </c>
      <c r="J555">
        <v>6</v>
      </c>
      <c r="K555" t="s">
        <v>24</v>
      </c>
      <c r="L555" t="s">
        <v>19</v>
      </c>
      <c r="M555">
        <v>91</v>
      </c>
      <c r="N555" t="s">
        <v>49</v>
      </c>
      <c r="O555">
        <v>469731</v>
      </c>
    </row>
    <row r="556" spans="1:15">
      <c r="A556" t="s">
        <v>601</v>
      </c>
      <c r="B556">
        <v>2018</v>
      </c>
      <c r="C556" t="s">
        <v>42</v>
      </c>
      <c r="D556" t="s">
        <v>39</v>
      </c>
      <c r="E556" t="s">
        <v>28</v>
      </c>
      <c r="F556">
        <v>74</v>
      </c>
      <c r="G556">
        <v>1077</v>
      </c>
      <c r="H556">
        <v>520</v>
      </c>
      <c r="I556">
        <v>31.79</v>
      </c>
      <c r="J556">
        <v>6</v>
      </c>
      <c r="K556" t="s">
        <v>24</v>
      </c>
      <c r="L556" t="s">
        <v>24</v>
      </c>
      <c r="M556">
        <v>32</v>
      </c>
      <c r="N556" t="s">
        <v>20</v>
      </c>
      <c r="O556">
        <v>2997240</v>
      </c>
    </row>
    <row r="557" spans="1:15">
      <c r="A557" t="s">
        <v>602</v>
      </c>
      <c r="B557">
        <v>2020</v>
      </c>
      <c r="C557" t="s">
        <v>16</v>
      </c>
      <c r="D557" t="s">
        <v>51</v>
      </c>
      <c r="E557" t="s">
        <v>37</v>
      </c>
      <c r="F557">
        <v>481</v>
      </c>
      <c r="G557">
        <v>932</v>
      </c>
      <c r="H557">
        <v>344</v>
      </c>
      <c r="I557">
        <v>26.96</v>
      </c>
      <c r="J557">
        <v>7</v>
      </c>
      <c r="K557" t="s">
        <v>24</v>
      </c>
      <c r="L557" t="s">
        <v>24</v>
      </c>
      <c r="M557">
        <v>32</v>
      </c>
      <c r="N557" t="s">
        <v>33</v>
      </c>
      <c r="O557">
        <v>4810650</v>
      </c>
    </row>
    <row r="558" spans="1:15">
      <c r="A558" t="s">
        <v>603</v>
      </c>
      <c r="B558">
        <v>2008</v>
      </c>
      <c r="C558" t="s">
        <v>59</v>
      </c>
      <c r="D558" t="s">
        <v>36</v>
      </c>
      <c r="E558" t="s">
        <v>40</v>
      </c>
      <c r="F558">
        <v>33</v>
      </c>
      <c r="G558">
        <v>4920</v>
      </c>
      <c r="H558">
        <v>324</v>
      </c>
      <c r="I558">
        <v>37.979999999999997</v>
      </c>
      <c r="J558">
        <v>7</v>
      </c>
      <c r="K558" t="s">
        <v>24</v>
      </c>
      <c r="L558" t="s">
        <v>24</v>
      </c>
      <c r="M558">
        <v>97</v>
      </c>
      <c r="N558" t="s">
        <v>20</v>
      </c>
      <c r="O558">
        <v>3171579</v>
      </c>
    </row>
    <row r="559" spans="1:15">
      <c r="A559" t="s">
        <v>604</v>
      </c>
      <c r="B559">
        <v>2013</v>
      </c>
      <c r="C559" t="s">
        <v>59</v>
      </c>
      <c r="D559" t="s">
        <v>39</v>
      </c>
      <c r="E559" t="s">
        <v>23</v>
      </c>
      <c r="F559">
        <v>18</v>
      </c>
      <c r="G559">
        <v>235</v>
      </c>
      <c r="H559">
        <v>952</v>
      </c>
      <c r="I559">
        <v>10.41</v>
      </c>
      <c r="J559">
        <v>3</v>
      </c>
      <c r="K559" t="s">
        <v>19</v>
      </c>
      <c r="L559" t="s">
        <v>24</v>
      </c>
      <c r="M559">
        <v>89</v>
      </c>
      <c r="N559" t="s">
        <v>20</v>
      </c>
      <c r="O559">
        <v>842518</v>
      </c>
    </row>
    <row r="560" spans="1:15">
      <c r="A560" t="s">
        <v>605</v>
      </c>
      <c r="B560">
        <v>2002</v>
      </c>
      <c r="C560" t="s">
        <v>73</v>
      </c>
      <c r="D560" t="s">
        <v>102</v>
      </c>
      <c r="E560" t="s">
        <v>18</v>
      </c>
      <c r="F560">
        <v>349</v>
      </c>
      <c r="G560">
        <v>3030</v>
      </c>
      <c r="H560">
        <v>275</v>
      </c>
      <c r="I560">
        <v>1.43</v>
      </c>
      <c r="J560">
        <v>7</v>
      </c>
      <c r="K560" t="s">
        <v>19</v>
      </c>
      <c r="L560" t="s">
        <v>19</v>
      </c>
      <c r="M560">
        <v>25</v>
      </c>
      <c r="N560" t="s">
        <v>29</v>
      </c>
      <c r="O560">
        <v>2207759</v>
      </c>
    </row>
    <row r="561" spans="1:15">
      <c r="A561" t="s">
        <v>606</v>
      </c>
      <c r="B561">
        <v>2006</v>
      </c>
      <c r="C561" t="s">
        <v>27</v>
      </c>
      <c r="D561" t="s">
        <v>95</v>
      </c>
      <c r="E561" t="s">
        <v>18</v>
      </c>
      <c r="F561">
        <v>8</v>
      </c>
      <c r="G561">
        <v>1626</v>
      </c>
      <c r="H561">
        <v>383</v>
      </c>
      <c r="I561">
        <v>42.01</v>
      </c>
      <c r="J561">
        <v>4</v>
      </c>
      <c r="K561" t="s">
        <v>19</v>
      </c>
      <c r="L561" t="s">
        <v>19</v>
      </c>
      <c r="M561">
        <v>72</v>
      </c>
      <c r="N561" t="s">
        <v>20</v>
      </c>
      <c r="O561">
        <v>2727856</v>
      </c>
    </row>
    <row r="562" spans="1:15">
      <c r="A562" t="s">
        <v>607</v>
      </c>
      <c r="B562">
        <v>2002</v>
      </c>
      <c r="C562" t="s">
        <v>53</v>
      </c>
      <c r="D562" t="s">
        <v>51</v>
      </c>
      <c r="E562" t="s">
        <v>40</v>
      </c>
      <c r="F562">
        <v>37</v>
      </c>
      <c r="G562">
        <v>3667</v>
      </c>
      <c r="H562">
        <v>104</v>
      </c>
      <c r="I562">
        <v>34.5</v>
      </c>
      <c r="J562">
        <v>5</v>
      </c>
      <c r="K562" t="s">
        <v>24</v>
      </c>
      <c r="L562" t="s">
        <v>24</v>
      </c>
      <c r="M562">
        <v>56</v>
      </c>
      <c r="N562" t="s">
        <v>49</v>
      </c>
      <c r="O562">
        <v>4632852</v>
      </c>
    </row>
    <row r="563" spans="1:15">
      <c r="A563" t="s">
        <v>608</v>
      </c>
      <c r="B563">
        <v>2018</v>
      </c>
      <c r="C563" t="s">
        <v>22</v>
      </c>
      <c r="D563" t="s">
        <v>17</v>
      </c>
      <c r="E563" t="s">
        <v>40</v>
      </c>
      <c r="F563">
        <v>154</v>
      </c>
      <c r="G563">
        <v>603</v>
      </c>
      <c r="H563">
        <v>7</v>
      </c>
      <c r="I563">
        <v>43.35</v>
      </c>
      <c r="J563">
        <v>4</v>
      </c>
      <c r="K563" t="s">
        <v>24</v>
      </c>
      <c r="L563" t="s">
        <v>24</v>
      </c>
      <c r="M563">
        <v>89</v>
      </c>
      <c r="N563" t="s">
        <v>49</v>
      </c>
      <c r="O563">
        <v>98653</v>
      </c>
    </row>
    <row r="564" spans="1:15">
      <c r="A564" t="s">
        <v>609</v>
      </c>
      <c r="B564">
        <v>2005</v>
      </c>
      <c r="C564" t="s">
        <v>73</v>
      </c>
      <c r="D564" t="s">
        <v>102</v>
      </c>
      <c r="E564" t="s">
        <v>18</v>
      </c>
      <c r="F564">
        <v>254</v>
      </c>
      <c r="G564">
        <v>4167</v>
      </c>
      <c r="H564">
        <v>509</v>
      </c>
      <c r="I564">
        <v>24.68</v>
      </c>
      <c r="J564">
        <v>4</v>
      </c>
      <c r="K564" t="s">
        <v>19</v>
      </c>
      <c r="L564" t="s">
        <v>24</v>
      </c>
      <c r="M564">
        <v>55</v>
      </c>
      <c r="N564" t="s">
        <v>20</v>
      </c>
      <c r="O564">
        <v>1101367</v>
      </c>
    </row>
    <row r="565" spans="1:15">
      <c r="A565" t="s">
        <v>610</v>
      </c>
      <c r="B565">
        <v>2004</v>
      </c>
      <c r="C565" t="s">
        <v>53</v>
      </c>
      <c r="D565" t="s">
        <v>39</v>
      </c>
      <c r="E565" t="s">
        <v>18</v>
      </c>
      <c r="F565">
        <v>128</v>
      </c>
      <c r="G565">
        <v>458</v>
      </c>
      <c r="H565">
        <v>637</v>
      </c>
      <c r="I565">
        <v>36.32</v>
      </c>
      <c r="J565">
        <v>3</v>
      </c>
      <c r="K565" t="s">
        <v>24</v>
      </c>
      <c r="L565" t="s">
        <v>24</v>
      </c>
      <c r="M565">
        <v>3</v>
      </c>
      <c r="N565" t="s">
        <v>25</v>
      </c>
      <c r="O565">
        <v>140566</v>
      </c>
    </row>
    <row r="566" spans="1:15">
      <c r="A566" t="s">
        <v>611</v>
      </c>
      <c r="B566">
        <v>2013</v>
      </c>
      <c r="C566" t="s">
        <v>42</v>
      </c>
      <c r="D566" t="s">
        <v>17</v>
      </c>
      <c r="E566" t="s">
        <v>40</v>
      </c>
      <c r="F566">
        <v>262</v>
      </c>
      <c r="G566">
        <v>4225</v>
      </c>
      <c r="H566">
        <v>87</v>
      </c>
      <c r="I566">
        <v>43.13</v>
      </c>
      <c r="J566">
        <v>2</v>
      </c>
      <c r="K566" t="s">
        <v>24</v>
      </c>
      <c r="L566" t="s">
        <v>19</v>
      </c>
      <c r="M566">
        <v>71</v>
      </c>
      <c r="N566" t="s">
        <v>20</v>
      </c>
      <c r="O566">
        <v>3515398</v>
      </c>
    </row>
    <row r="567" spans="1:15">
      <c r="A567" t="s">
        <v>612</v>
      </c>
      <c r="B567">
        <v>2003</v>
      </c>
      <c r="C567" t="s">
        <v>27</v>
      </c>
      <c r="D567" t="s">
        <v>39</v>
      </c>
      <c r="E567" t="s">
        <v>28</v>
      </c>
      <c r="F567">
        <v>476</v>
      </c>
      <c r="G567">
        <v>4879</v>
      </c>
      <c r="H567">
        <v>69</v>
      </c>
      <c r="I567">
        <v>32.51</v>
      </c>
      <c r="J567">
        <v>7</v>
      </c>
      <c r="K567" t="s">
        <v>24</v>
      </c>
      <c r="L567" t="s">
        <v>24</v>
      </c>
      <c r="M567">
        <v>25</v>
      </c>
      <c r="N567" t="s">
        <v>33</v>
      </c>
      <c r="O567">
        <v>2652944</v>
      </c>
    </row>
    <row r="568" spans="1:15">
      <c r="A568" t="s">
        <v>613</v>
      </c>
      <c r="B568">
        <v>2021</v>
      </c>
      <c r="C568" t="s">
        <v>27</v>
      </c>
      <c r="D568" t="s">
        <v>43</v>
      </c>
      <c r="E568" t="s">
        <v>18</v>
      </c>
      <c r="F568">
        <v>409</v>
      </c>
      <c r="G568">
        <v>1992</v>
      </c>
      <c r="H568">
        <v>750</v>
      </c>
      <c r="I568">
        <v>33.4</v>
      </c>
      <c r="J568">
        <v>7</v>
      </c>
      <c r="K568" t="s">
        <v>24</v>
      </c>
      <c r="L568" t="s">
        <v>19</v>
      </c>
      <c r="M568">
        <v>38</v>
      </c>
      <c r="N568" t="s">
        <v>20</v>
      </c>
      <c r="O568">
        <v>4459795</v>
      </c>
    </row>
    <row r="569" spans="1:15">
      <c r="A569" t="s">
        <v>614</v>
      </c>
      <c r="B569">
        <v>2001</v>
      </c>
      <c r="C569" t="s">
        <v>35</v>
      </c>
      <c r="D569" t="s">
        <v>48</v>
      </c>
      <c r="E569" t="s">
        <v>28</v>
      </c>
      <c r="F569">
        <v>118</v>
      </c>
      <c r="G569">
        <v>1295</v>
      </c>
      <c r="H569">
        <v>151</v>
      </c>
      <c r="I569">
        <v>31.42</v>
      </c>
      <c r="J569">
        <v>5</v>
      </c>
      <c r="K569" t="s">
        <v>24</v>
      </c>
      <c r="L569" t="s">
        <v>19</v>
      </c>
      <c r="M569">
        <v>35</v>
      </c>
      <c r="N569" t="s">
        <v>29</v>
      </c>
      <c r="O569">
        <v>1003239</v>
      </c>
    </row>
    <row r="570" spans="1:15">
      <c r="A570" t="s">
        <v>615</v>
      </c>
      <c r="B570">
        <v>2016</v>
      </c>
      <c r="C570" t="s">
        <v>45</v>
      </c>
      <c r="D570" t="s">
        <v>32</v>
      </c>
      <c r="E570" t="s">
        <v>40</v>
      </c>
      <c r="F570">
        <v>232</v>
      </c>
      <c r="G570">
        <v>1361</v>
      </c>
      <c r="H570">
        <v>310</v>
      </c>
      <c r="I570">
        <v>10.65</v>
      </c>
      <c r="J570">
        <v>7</v>
      </c>
      <c r="K570" t="s">
        <v>19</v>
      </c>
      <c r="L570" t="s">
        <v>24</v>
      </c>
      <c r="M570">
        <v>44</v>
      </c>
      <c r="N570" t="s">
        <v>33</v>
      </c>
      <c r="O570">
        <v>4970494</v>
      </c>
    </row>
    <row r="571" spans="1:15">
      <c r="A571" t="s">
        <v>616</v>
      </c>
      <c r="B571">
        <v>2000</v>
      </c>
      <c r="C571" t="s">
        <v>45</v>
      </c>
      <c r="D571" t="s">
        <v>17</v>
      </c>
      <c r="E571" t="s">
        <v>40</v>
      </c>
      <c r="F571">
        <v>270</v>
      </c>
      <c r="G571">
        <v>1244</v>
      </c>
      <c r="H571">
        <v>521</v>
      </c>
      <c r="I571">
        <v>11.24</v>
      </c>
      <c r="J571">
        <v>3</v>
      </c>
      <c r="K571" t="s">
        <v>19</v>
      </c>
      <c r="L571" t="s">
        <v>24</v>
      </c>
      <c r="M571">
        <v>5</v>
      </c>
      <c r="N571" t="s">
        <v>49</v>
      </c>
      <c r="O571">
        <v>3243562</v>
      </c>
    </row>
    <row r="572" spans="1:15">
      <c r="A572" t="s">
        <v>617</v>
      </c>
      <c r="B572">
        <v>2018</v>
      </c>
      <c r="C572" t="s">
        <v>42</v>
      </c>
      <c r="D572" t="s">
        <v>36</v>
      </c>
      <c r="E572" t="s">
        <v>28</v>
      </c>
      <c r="F572">
        <v>172</v>
      </c>
      <c r="G572">
        <v>2112</v>
      </c>
      <c r="H572">
        <v>550</v>
      </c>
      <c r="I572">
        <v>47.26</v>
      </c>
      <c r="J572">
        <v>5</v>
      </c>
      <c r="K572" t="s">
        <v>19</v>
      </c>
      <c r="L572" t="s">
        <v>24</v>
      </c>
      <c r="M572">
        <v>71</v>
      </c>
      <c r="N572" t="s">
        <v>29</v>
      </c>
      <c r="O572">
        <v>1428447</v>
      </c>
    </row>
    <row r="573" spans="1:15">
      <c r="A573" t="s">
        <v>618</v>
      </c>
      <c r="B573">
        <v>2015</v>
      </c>
      <c r="C573" t="s">
        <v>16</v>
      </c>
      <c r="D573" t="s">
        <v>32</v>
      </c>
      <c r="E573" t="s">
        <v>18</v>
      </c>
      <c r="F573">
        <v>345</v>
      </c>
      <c r="G573">
        <v>4648</v>
      </c>
      <c r="H573">
        <v>292</v>
      </c>
      <c r="I573">
        <v>23.45</v>
      </c>
      <c r="J573">
        <v>6</v>
      </c>
      <c r="K573" t="s">
        <v>19</v>
      </c>
      <c r="L573" t="s">
        <v>24</v>
      </c>
      <c r="M573">
        <v>88</v>
      </c>
      <c r="N573" t="s">
        <v>25</v>
      </c>
      <c r="O573">
        <v>279876</v>
      </c>
    </row>
    <row r="574" spans="1:15">
      <c r="A574" t="s">
        <v>619</v>
      </c>
      <c r="B574">
        <v>2012</v>
      </c>
      <c r="C574" t="s">
        <v>59</v>
      </c>
      <c r="D574" t="s">
        <v>46</v>
      </c>
      <c r="E574" t="s">
        <v>37</v>
      </c>
      <c r="F574">
        <v>93</v>
      </c>
      <c r="G574">
        <v>3809</v>
      </c>
      <c r="H574">
        <v>7</v>
      </c>
      <c r="I574">
        <v>25.6</v>
      </c>
      <c r="J574">
        <v>4</v>
      </c>
      <c r="K574" t="s">
        <v>24</v>
      </c>
      <c r="L574" t="s">
        <v>19</v>
      </c>
      <c r="M574">
        <v>40</v>
      </c>
      <c r="N574" t="s">
        <v>49</v>
      </c>
      <c r="O574">
        <v>1250465</v>
      </c>
    </row>
    <row r="575" spans="1:15">
      <c r="A575" t="s">
        <v>620</v>
      </c>
      <c r="B575">
        <v>2017</v>
      </c>
      <c r="C575" t="s">
        <v>22</v>
      </c>
      <c r="D575" t="s">
        <v>48</v>
      </c>
      <c r="E575" t="s">
        <v>28</v>
      </c>
      <c r="F575">
        <v>263</v>
      </c>
      <c r="G575">
        <v>1748</v>
      </c>
      <c r="H575">
        <v>818</v>
      </c>
      <c r="I575">
        <v>25.31</v>
      </c>
      <c r="J575">
        <v>5</v>
      </c>
      <c r="K575" t="s">
        <v>24</v>
      </c>
      <c r="L575" t="s">
        <v>19</v>
      </c>
      <c r="M575">
        <v>11</v>
      </c>
      <c r="N575" t="s">
        <v>20</v>
      </c>
      <c r="O575">
        <v>3768188</v>
      </c>
    </row>
    <row r="576" spans="1:15">
      <c r="A576" t="s">
        <v>621</v>
      </c>
      <c r="B576">
        <v>2012</v>
      </c>
      <c r="C576" t="s">
        <v>16</v>
      </c>
      <c r="D576" t="s">
        <v>36</v>
      </c>
      <c r="E576" t="s">
        <v>37</v>
      </c>
      <c r="F576">
        <v>467</v>
      </c>
      <c r="G576">
        <v>3020</v>
      </c>
      <c r="H576">
        <v>318</v>
      </c>
      <c r="I576">
        <v>14.96</v>
      </c>
      <c r="J576">
        <v>9</v>
      </c>
      <c r="K576" t="s">
        <v>24</v>
      </c>
      <c r="L576" t="s">
        <v>19</v>
      </c>
      <c r="M576">
        <v>59</v>
      </c>
      <c r="N576" t="s">
        <v>33</v>
      </c>
      <c r="O576">
        <v>3970975</v>
      </c>
    </row>
    <row r="577" spans="1:15">
      <c r="A577" t="s">
        <v>622</v>
      </c>
      <c r="B577">
        <v>2020</v>
      </c>
      <c r="C577" t="s">
        <v>16</v>
      </c>
      <c r="D577" t="s">
        <v>48</v>
      </c>
      <c r="E577" t="s">
        <v>18</v>
      </c>
      <c r="F577">
        <v>425</v>
      </c>
      <c r="G577">
        <v>2774</v>
      </c>
      <c r="H577">
        <v>850</v>
      </c>
      <c r="I577">
        <v>40.22</v>
      </c>
      <c r="J577">
        <v>5</v>
      </c>
      <c r="K577" t="s">
        <v>19</v>
      </c>
      <c r="L577" t="s">
        <v>19</v>
      </c>
      <c r="M577">
        <v>65</v>
      </c>
      <c r="N577" t="s">
        <v>25</v>
      </c>
      <c r="O577">
        <v>2468568</v>
      </c>
    </row>
    <row r="578" spans="1:15">
      <c r="A578" t="s">
        <v>623</v>
      </c>
      <c r="B578">
        <v>2002</v>
      </c>
      <c r="C578" t="s">
        <v>53</v>
      </c>
      <c r="D578" t="s">
        <v>46</v>
      </c>
      <c r="E578" t="s">
        <v>23</v>
      </c>
      <c r="F578">
        <v>405</v>
      </c>
      <c r="G578">
        <v>1016</v>
      </c>
      <c r="H578">
        <v>86</v>
      </c>
      <c r="I578">
        <v>34.65</v>
      </c>
      <c r="J578">
        <v>8</v>
      </c>
      <c r="K578" t="s">
        <v>24</v>
      </c>
      <c r="L578" t="s">
        <v>24</v>
      </c>
      <c r="M578">
        <v>47</v>
      </c>
      <c r="N578" t="s">
        <v>25</v>
      </c>
      <c r="O578">
        <v>3153784</v>
      </c>
    </row>
    <row r="579" spans="1:15">
      <c r="A579" t="s">
        <v>624</v>
      </c>
      <c r="B579">
        <v>2020</v>
      </c>
      <c r="C579" t="s">
        <v>22</v>
      </c>
      <c r="D579" t="s">
        <v>48</v>
      </c>
      <c r="E579" t="s">
        <v>40</v>
      </c>
      <c r="F579">
        <v>441</v>
      </c>
      <c r="G579">
        <v>196</v>
      </c>
      <c r="H579">
        <v>408</v>
      </c>
      <c r="I579">
        <v>28.35</v>
      </c>
      <c r="J579">
        <v>9</v>
      </c>
      <c r="K579" t="s">
        <v>19</v>
      </c>
      <c r="L579" t="s">
        <v>24</v>
      </c>
      <c r="M579">
        <v>81</v>
      </c>
      <c r="N579" t="s">
        <v>20</v>
      </c>
      <c r="O579">
        <v>1420320</v>
      </c>
    </row>
    <row r="580" spans="1:15">
      <c r="A580" t="s">
        <v>625</v>
      </c>
      <c r="B580">
        <v>2017</v>
      </c>
      <c r="C580" t="s">
        <v>53</v>
      </c>
      <c r="D580" t="s">
        <v>17</v>
      </c>
      <c r="E580" t="s">
        <v>40</v>
      </c>
      <c r="F580">
        <v>65</v>
      </c>
      <c r="G580">
        <v>4358</v>
      </c>
      <c r="H580">
        <v>725</v>
      </c>
      <c r="I580">
        <v>46.05</v>
      </c>
      <c r="J580">
        <v>2</v>
      </c>
      <c r="K580" t="s">
        <v>19</v>
      </c>
      <c r="L580" t="s">
        <v>24</v>
      </c>
      <c r="M580">
        <v>16</v>
      </c>
      <c r="N580" t="s">
        <v>33</v>
      </c>
      <c r="O580">
        <v>3496492</v>
      </c>
    </row>
    <row r="581" spans="1:15">
      <c r="A581" t="s">
        <v>626</v>
      </c>
      <c r="B581">
        <v>2000</v>
      </c>
      <c r="C581" t="s">
        <v>31</v>
      </c>
      <c r="D581" t="s">
        <v>39</v>
      </c>
      <c r="E581" t="s">
        <v>40</v>
      </c>
      <c r="F581">
        <v>464</v>
      </c>
      <c r="G581">
        <v>765</v>
      </c>
      <c r="H581">
        <v>823</v>
      </c>
      <c r="I581">
        <v>31.37</v>
      </c>
      <c r="J581">
        <v>6</v>
      </c>
      <c r="K581" t="s">
        <v>19</v>
      </c>
      <c r="L581" t="s">
        <v>19</v>
      </c>
      <c r="M581">
        <v>11</v>
      </c>
      <c r="N581" t="s">
        <v>20</v>
      </c>
      <c r="O581">
        <v>233285</v>
      </c>
    </row>
    <row r="582" spans="1:15">
      <c r="A582" t="s">
        <v>627</v>
      </c>
      <c r="B582">
        <v>2019</v>
      </c>
      <c r="C582" t="s">
        <v>31</v>
      </c>
      <c r="D582" t="s">
        <v>43</v>
      </c>
      <c r="E582" t="s">
        <v>37</v>
      </c>
      <c r="F582">
        <v>52</v>
      </c>
      <c r="G582">
        <v>2257</v>
      </c>
      <c r="H582">
        <v>422</v>
      </c>
      <c r="I582">
        <v>2.36</v>
      </c>
      <c r="J582">
        <v>6</v>
      </c>
      <c r="K582" t="s">
        <v>24</v>
      </c>
      <c r="L582" t="s">
        <v>19</v>
      </c>
      <c r="M582">
        <v>23</v>
      </c>
      <c r="N582" t="s">
        <v>25</v>
      </c>
      <c r="O582">
        <v>3972842</v>
      </c>
    </row>
    <row r="583" spans="1:15">
      <c r="A583" t="s">
        <v>628</v>
      </c>
      <c r="B583">
        <v>2021</v>
      </c>
      <c r="C583" t="s">
        <v>42</v>
      </c>
      <c r="D583" t="s">
        <v>46</v>
      </c>
      <c r="E583" t="s">
        <v>23</v>
      </c>
      <c r="F583">
        <v>452</v>
      </c>
      <c r="G583">
        <v>2883</v>
      </c>
      <c r="H583">
        <v>204</v>
      </c>
      <c r="I583">
        <v>35.39</v>
      </c>
      <c r="J583">
        <v>9</v>
      </c>
      <c r="K583" t="s">
        <v>24</v>
      </c>
      <c r="L583" t="s">
        <v>19</v>
      </c>
      <c r="M583">
        <v>97</v>
      </c>
      <c r="N583" t="s">
        <v>25</v>
      </c>
      <c r="O583">
        <v>3800120</v>
      </c>
    </row>
    <row r="584" spans="1:15">
      <c r="A584" t="s">
        <v>629</v>
      </c>
      <c r="B584">
        <v>2011</v>
      </c>
      <c r="C584" t="s">
        <v>31</v>
      </c>
      <c r="D584" t="s">
        <v>102</v>
      </c>
      <c r="E584" t="s">
        <v>37</v>
      </c>
      <c r="F584">
        <v>338</v>
      </c>
      <c r="G584">
        <v>1365</v>
      </c>
      <c r="H584">
        <v>905</v>
      </c>
      <c r="I584">
        <v>42.12</v>
      </c>
      <c r="J584">
        <v>4</v>
      </c>
      <c r="K584" t="s">
        <v>19</v>
      </c>
      <c r="L584" t="s">
        <v>19</v>
      </c>
      <c r="M584">
        <v>46</v>
      </c>
      <c r="N584" t="s">
        <v>20</v>
      </c>
      <c r="O584">
        <v>1888570</v>
      </c>
    </row>
    <row r="585" spans="1:15">
      <c r="A585" t="s">
        <v>630</v>
      </c>
      <c r="B585">
        <v>2022</v>
      </c>
      <c r="C585" t="s">
        <v>27</v>
      </c>
      <c r="D585" t="s">
        <v>95</v>
      </c>
      <c r="E585" t="s">
        <v>18</v>
      </c>
      <c r="F585">
        <v>193</v>
      </c>
      <c r="G585">
        <v>309</v>
      </c>
      <c r="H585">
        <v>683</v>
      </c>
      <c r="I585">
        <v>39.51</v>
      </c>
      <c r="J585">
        <v>3</v>
      </c>
      <c r="K585" t="s">
        <v>24</v>
      </c>
      <c r="L585" t="s">
        <v>24</v>
      </c>
      <c r="M585">
        <v>55</v>
      </c>
      <c r="N585" t="s">
        <v>25</v>
      </c>
      <c r="O585">
        <v>3927197</v>
      </c>
    </row>
    <row r="586" spans="1:15">
      <c r="A586" t="s">
        <v>631</v>
      </c>
      <c r="B586">
        <v>2019</v>
      </c>
      <c r="C586" t="s">
        <v>16</v>
      </c>
      <c r="D586" t="s">
        <v>95</v>
      </c>
      <c r="E586" t="s">
        <v>40</v>
      </c>
      <c r="F586">
        <v>77</v>
      </c>
      <c r="G586">
        <v>3854</v>
      </c>
      <c r="H586">
        <v>301</v>
      </c>
      <c r="I586">
        <v>7.7</v>
      </c>
      <c r="J586">
        <v>4</v>
      </c>
      <c r="K586" t="s">
        <v>19</v>
      </c>
      <c r="L586" t="s">
        <v>24</v>
      </c>
      <c r="M586">
        <v>29</v>
      </c>
      <c r="N586" t="s">
        <v>25</v>
      </c>
      <c r="O586">
        <v>2829124</v>
      </c>
    </row>
    <row r="587" spans="1:15">
      <c r="A587" t="s">
        <v>632</v>
      </c>
      <c r="B587">
        <v>2017</v>
      </c>
      <c r="C587" t="s">
        <v>42</v>
      </c>
      <c r="D587" t="s">
        <v>32</v>
      </c>
      <c r="E587" t="s">
        <v>37</v>
      </c>
      <c r="F587">
        <v>307</v>
      </c>
      <c r="G587">
        <v>2666</v>
      </c>
      <c r="H587">
        <v>232</v>
      </c>
      <c r="I587">
        <v>19.510000000000002</v>
      </c>
      <c r="J587">
        <v>2</v>
      </c>
      <c r="K587" t="s">
        <v>19</v>
      </c>
      <c r="L587" t="s">
        <v>24</v>
      </c>
      <c r="M587">
        <v>89</v>
      </c>
      <c r="N587" t="s">
        <v>29</v>
      </c>
      <c r="O587">
        <v>841222</v>
      </c>
    </row>
    <row r="588" spans="1:15">
      <c r="A588" t="s">
        <v>633</v>
      </c>
      <c r="B588">
        <v>2011</v>
      </c>
      <c r="C588" t="s">
        <v>59</v>
      </c>
      <c r="D588" t="s">
        <v>51</v>
      </c>
      <c r="E588" t="s">
        <v>40</v>
      </c>
      <c r="F588">
        <v>394</v>
      </c>
      <c r="G588">
        <v>3898</v>
      </c>
      <c r="H588">
        <v>414</v>
      </c>
      <c r="I588">
        <v>26.48</v>
      </c>
      <c r="J588">
        <v>4</v>
      </c>
      <c r="K588" t="s">
        <v>19</v>
      </c>
      <c r="L588" t="s">
        <v>19</v>
      </c>
      <c r="M588">
        <v>23</v>
      </c>
      <c r="N588" t="s">
        <v>20</v>
      </c>
      <c r="O588">
        <v>204715</v>
      </c>
    </row>
    <row r="589" spans="1:15">
      <c r="A589" t="s">
        <v>634</v>
      </c>
      <c r="B589">
        <v>2001</v>
      </c>
      <c r="C589" t="s">
        <v>22</v>
      </c>
      <c r="D589" t="s">
        <v>36</v>
      </c>
      <c r="E589" t="s">
        <v>23</v>
      </c>
      <c r="F589">
        <v>250</v>
      </c>
      <c r="G589">
        <v>2509</v>
      </c>
      <c r="H589">
        <v>879</v>
      </c>
      <c r="I589">
        <v>42.36</v>
      </c>
      <c r="J589">
        <v>5</v>
      </c>
      <c r="K589" t="s">
        <v>19</v>
      </c>
      <c r="L589" t="s">
        <v>19</v>
      </c>
      <c r="M589">
        <v>48</v>
      </c>
      <c r="N589" t="s">
        <v>29</v>
      </c>
      <c r="O589">
        <v>2626332</v>
      </c>
    </row>
    <row r="590" spans="1:15">
      <c r="A590" t="s">
        <v>635</v>
      </c>
      <c r="B590">
        <v>2004</v>
      </c>
      <c r="C590" t="s">
        <v>59</v>
      </c>
      <c r="D590" t="s">
        <v>48</v>
      </c>
      <c r="E590" t="s">
        <v>23</v>
      </c>
      <c r="F590">
        <v>79</v>
      </c>
      <c r="G590">
        <v>4980</v>
      </c>
      <c r="H590">
        <v>621</v>
      </c>
      <c r="I590">
        <v>29.32</v>
      </c>
      <c r="J590">
        <v>3</v>
      </c>
      <c r="K590" t="s">
        <v>19</v>
      </c>
      <c r="L590" t="s">
        <v>19</v>
      </c>
      <c r="M590">
        <v>95</v>
      </c>
      <c r="N590" t="s">
        <v>29</v>
      </c>
      <c r="O590">
        <v>2983081</v>
      </c>
    </row>
    <row r="591" spans="1:15">
      <c r="A591" t="s">
        <v>636</v>
      </c>
      <c r="B591">
        <v>2013</v>
      </c>
      <c r="C591" t="s">
        <v>73</v>
      </c>
      <c r="D591" t="s">
        <v>39</v>
      </c>
      <c r="E591" t="s">
        <v>37</v>
      </c>
      <c r="F591">
        <v>273</v>
      </c>
      <c r="G591">
        <v>3240</v>
      </c>
      <c r="H591">
        <v>898</v>
      </c>
      <c r="I591">
        <v>16.73</v>
      </c>
      <c r="J591">
        <v>6</v>
      </c>
      <c r="K591" t="s">
        <v>24</v>
      </c>
      <c r="L591" t="s">
        <v>24</v>
      </c>
      <c r="M591">
        <v>48</v>
      </c>
      <c r="N591" t="s">
        <v>20</v>
      </c>
      <c r="O591">
        <v>2954227</v>
      </c>
    </row>
    <row r="592" spans="1:15">
      <c r="A592" t="s">
        <v>637</v>
      </c>
      <c r="B592">
        <v>2014</v>
      </c>
      <c r="C592" t="s">
        <v>35</v>
      </c>
      <c r="D592" t="s">
        <v>46</v>
      </c>
      <c r="E592" t="s">
        <v>40</v>
      </c>
      <c r="F592">
        <v>254</v>
      </c>
      <c r="G592">
        <v>3102</v>
      </c>
      <c r="H592">
        <v>492</v>
      </c>
      <c r="I592">
        <v>5.91</v>
      </c>
      <c r="J592">
        <v>4</v>
      </c>
      <c r="K592" t="s">
        <v>19</v>
      </c>
      <c r="L592" t="s">
        <v>24</v>
      </c>
      <c r="M592">
        <v>79</v>
      </c>
      <c r="N592" t="s">
        <v>25</v>
      </c>
      <c r="O592">
        <v>4752761</v>
      </c>
    </row>
    <row r="593" spans="1:15">
      <c r="A593" t="s">
        <v>638</v>
      </c>
      <c r="B593">
        <v>2004</v>
      </c>
      <c r="C593" t="s">
        <v>27</v>
      </c>
      <c r="D593" t="s">
        <v>43</v>
      </c>
      <c r="E593" t="s">
        <v>18</v>
      </c>
      <c r="F593">
        <v>45</v>
      </c>
      <c r="G593">
        <v>2312</v>
      </c>
      <c r="H593">
        <v>315</v>
      </c>
      <c r="I593">
        <v>48.71</v>
      </c>
      <c r="J593">
        <v>8</v>
      </c>
      <c r="K593" t="s">
        <v>24</v>
      </c>
      <c r="L593" t="s">
        <v>24</v>
      </c>
      <c r="M593">
        <v>56</v>
      </c>
      <c r="N593" t="s">
        <v>20</v>
      </c>
      <c r="O593">
        <v>2177534</v>
      </c>
    </row>
    <row r="594" spans="1:15">
      <c r="A594" t="s">
        <v>639</v>
      </c>
      <c r="B594">
        <v>2017</v>
      </c>
      <c r="C594" t="s">
        <v>16</v>
      </c>
      <c r="D594" t="s">
        <v>17</v>
      </c>
      <c r="E594" t="s">
        <v>37</v>
      </c>
      <c r="F594">
        <v>452</v>
      </c>
      <c r="G594">
        <v>242</v>
      </c>
      <c r="H594">
        <v>779</v>
      </c>
      <c r="I594">
        <v>22.6</v>
      </c>
      <c r="J594">
        <v>6</v>
      </c>
      <c r="K594" t="s">
        <v>24</v>
      </c>
      <c r="L594" t="s">
        <v>24</v>
      </c>
      <c r="M594">
        <v>61</v>
      </c>
      <c r="N594" t="s">
        <v>25</v>
      </c>
      <c r="O594">
        <v>1467891</v>
      </c>
    </row>
    <row r="595" spans="1:15">
      <c r="A595" t="s">
        <v>640</v>
      </c>
      <c r="B595">
        <v>2011</v>
      </c>
      <c r="C595" t="s">
        <v>35</v>
      </c>
      <c r="D595" t="s">
        <v>36</v>
      </c>
      <c r="E595" t="s">
        <v>23</v>
      </c>
      <c r="F595">
        <v>60</v>
      </c>
      <c r="G595">
        <v>3552</v>
      </c>
      <c r="H595">
        <v>409</v>
      </c>
      <c r="I595">
        <v>28.25</v>
      </c>
      <c r="J595">
        <v>6</v>
      </c>
      <c r="K595" t="s">
        <v>19</v>
      </c>
      <c r="L595" t="s">
        <v>19</v>
      </c>
      <c r="M595">
        <v>74</v>
      </c>
      <c r="N595" t="s">
        <v>29</v>
      </c>
      <c r="O595">
        <v>3222132</v>
      </c>
    </row>
    <row r="596" spans="1:15">
      <c r="A596" t="s">
        <v>641</v>
      </c>
      <c r="B596">
        <v>2002</v>
      </c>
      <c r="C596" t="s">
        <v>16</v>
      </c>
      <c r="D596" t="s">
        <v>95</v>
      </c>
      <c r="E596" t="s">
        <v>18</v>
      </c>
      <c r="F596">
        <v>297</v>
      </c>
      <c r="G596">
        <v>147</v>
      </c>
      <c r="H596">
        <v>829</v>
      </c>
      <c r="I596">
        <v>10.24</v>
      </c>
      <c r="J596">
        <v>6</v>
      </c>
      <c r="K596" t="s">
        <v>24</v>
      </c>
      <c r="L596" t="s">
        <v>24</v>
      </c>
      <c r="M596">
        <v>34</v>
      </c>
      <c r="N596" t="s">
        <v>49</v>
      </c>
      <c r="O596">
        <v>1888709</v>
      </c>
    </row>
    <row r="597" spans="1:15">
      <c r="A597" t="s">
        <v>642</v>
      </c>
      <c r="B597">
        <v>2000</v>
      </c>
      <c r="C597" t="s">
        <v>22</v>
      </c>
      <c r="D597" t="s">
        <v>95</v>
      </c>
      <c r="E597" t="s">
        <v>37</v>
      </c>
      <c r="F597">
        <v>106</v>
      </c>
      <c r="G597">
        <v>73</v>
      </c>
      <c r="H597">
        <v>367</v>
      </c>
      <c r="I597">
        <v>45.8</v>
      </c>
      <c r="J597">
        <v>9</v>
      </c>
      <c r="K597" t="s">
        <v>19</v>
      </c>
      <c r="L597" t="s">
        <v>24</v>
      </c>
      <c r="M597">
        <v>15</v>
      </c>
      <c r="N597" t="s">
        <v>25</v>
      </c>
      <c r="O597">
        <v>988256</v>
      </c>
    </row>
    <row r="598" spans="1:15">
      <c r="A598" t="s">
        <v>643</v>
      </c>
      <c r="B598">
        <v>2008</v>
      </c>
      <c r="C598" t="s">
        <v>27</v>
      </c>
      <c r="D598" t="s">
        <v>36</v>
      </c>
      <c r="E598" t="s">
        <v>28</v>
      </c>
      <c r="F598">
        <v>36</v>
      </c>
      <c r="G598">
        <v>564</v>
      </c>
      <c r="H598">
        <v>422</v>
      </c>
      <c r="I598">
        <v>14.89</v>
      </c>
      <c r="J598">
        <v>5</v>
      </c>
      <c r="K598" t="s">
        <v>24</v>
      </c>
      <c r="L598" t="s">
        <v>24</v>
      </c>
      <c r="M598">
        <v>7</v>
      </c>
      <c r="N598" t="s">
        <v>49</v>
      </c>
      <c r="O598">
        <v>132804</v>
      </c>
    </row>
    <row r="599" spans="1:15">
      <c r="A599" t="s">
        <v>644</v>
      </c>
      <c r="B599">
        <v>2010</v>
      </c>
      <c r="C599" t="s">
        <v>31</v>
      </c>
      <c r="D599" t="s">
        <v>17</v>
      </c>
      <c r="E599" t="s">
        <v>40</v>
      </c>
      <c r="F599">
        <v>438</v>
      </c>
      <c r="G599">
        <v>270</v>
      </c>
      <c r="H599">
        <v>423</v>
      </c>
      <c r="I599">
        <v>30.49</v>
      </c>
      <c r="J599">
        <v>4</v>
      </c>
      <c r="K599" t="s">
        <v>19</v>
      </c>
      <c r="L599" t="s">
        <v>24</v>
      </c>
      <c r="M599">
        <v>59</v>
      </c>
      <c r="N599" t="s">
        <v>49</v>
      </c>
      <c r="O599">
        <v>2298814</v>
      </c>
    </row>
    <row r="600" spans="1:15">
      <c r="A600" t="s">
        <v>645</v>
      </c>
      <c r="B600">
        <v>2002</v>
      </c>
      <c r="C600" t="s">
        <v>59</v>
      </c>
      <c r="D600" t="s">
        <v>95</v>
      </c>
      <c r="E600" t="s">
        <v>23</v>
      </c>
      <c r="F600">
        <v>220</v>
      </c>
      <c r="G600">
        <v>4714</v>
      </c>
      <c r="H600">
        <v>246</v>
      </c>
      <c r="I600">
        <v>43.01</v>
      </c>
      <c r="J600">
        <v>6</v>
      </c>
      <c r="K600" t="s">
        <v>19</v>
      </c>
      <c r="L600" t="s">
        <v>24</v>
      </c>
      <c r="M600">
        <v>37</v>
      </c>
      <c r="N600" t="s">
        <v>20</v>
      </c>
      <c r="O600">
        <v>4754372</v>
      </c>
    </row>
    <row r="601" spans="1:15">
      <c r="A601" t="s">
        <v>646</v>
      </c>
      <c r="B601">
        <v>2005</v>
      </c>
      <c r="C601" t="s">
        <v>59</v>
      </c>
      <c r="D601" t="s">
        <v>17</v>
      </c>
      <c r="E601" t="s">
        <v>37</v>
      </c>
      <c r="F601">
        <v>369</v>
      </c>
      <c r="G601">
        <v>3179</v>
      </c>
      <c r="H601">
        <v>657</v>
      </c>
      <c r="I601">
        <v>11.71</v>
      </c>
      <c r="J601">
        <v>3</v>
      </c>
      <c r="K601" t="s">
        <v>19</v>
      </c>
      <c r="L601" t="s">
        <v>19</v>
      </c>
      <c r="M601">
        <v>39</v>
      </c>
      <c r="N601" t="s">
        <v>33</v>
      </c>
      <c r="O601">
        <v>703874</v>
      </c>
    </row>
    <row r="602" spans="1:15">
      <c r="A602" t="s">
        <v>647</v>
      </c>
      <c r="B602">
        <v>2013</v>
      </c>
      <c r="C602" t="s">
        <v>35</v>
      </c>
      <c r="D602" t="s">
        <v>95</v>
      </c>
      <c r="E602" t="s">
        <v>37</v>
      </c>
      <c r="F602">
        <v>233</v>
      </c>
      <c r="G602">
        <v>4293</v>
      </c>
      <c r="H602">
        <v>833</v>
      </c>
      <c r="I602">
        <v>22.33</v>
      </c>
      <c r="J602">
        <v>3</v>
      </c>
      <c r="K602" t="s">
        <v>24</v>
      </c>
      <c r="L602" t="s">
        <v>19</v>
      </c>
      <c r="M602">
        <v>41</v>
      </c>
      <c r="N602" t="s">
        <v>25</v>
      </c>
      <c r="O602">
        <v>3821630</v>
      </c>
    </row>
    <row r="603" spans="1:15">
      <c r="A603" t="s">
        <v>648</v>
      </c>
      <c r="B603">
        <v>2021</v>
      </c>
      <c r="C603" t="s">
        <v>16</v>
      </c>
      <c r="D603" t="s">
        <v>39</v>
      </c>
      <c r="E603" t="s">
        <v>40</v>
      </c>
      <c r="F603">
        <v>221</v>
      </c>
      <c r="G603">
        <v>4991</v>
      </c>
      <c r="H603">
        <v>252</v>
      </c>
      <c r="I603">
        <v>43.89</v>
      </c>
      <c r="J603">
        <v>2</v>
      </c>
      <c r="K603" t="s">
        <v>19</v>
      </c>
      <c r="L603" t="s">
        <v>24</v>
      </c>
      <c r="M603">
        <v>33</v>
      </c>
      <c r="N603" t="s">
        <v>33</v>
      </c>
      <c r="O603">
        <v>2813861</v>
      </c>
    </row>
    <row r="604" spans="1:15">
      <c r="A604" t="s">
        <v>649</v>
      </c>
      <c r="B604">
        <v>2012</v>
      </c>
      <c r="C604" t="s">
        <v>22</v>
      </c>
      <c r="D604" t="s">
        <v>36</v>
      </c>
      <c r="E604" t="s">
        <v>40</v>
      </c>
      <c r="F604">
        <v>299</v>
      </c>
      <c r="G604">
        <v>3113</v>
      </c>
      <c r="H604">
        <v>616</v>
      </c>
      <c r="I604">
        <v>13.34</v>
      </c>
      <c r="J604">
        <v>8</v>
      </c>
      <c r="K604" t="s">
        <v>19</v>
      </c>
      <c r="L604" t="s">
        <v>24</v>
      </c>
      <c r="M604">
        <v>45</v>
      </c>
      <c r="N604" t="s">
        <v>29</v>
      </c>
      <c r="O604">
        <v>2035201</v>
      </c>
    </row>
    <row r="605" spans="1:15">
      <c r="A605" t="s">
        <v>650</v>
      </c>
      <c r="B605">
        <v>2012</v>
      </c>
      <c r="C605" t="s">
        <v>35</v>
      </c>
      <c r="D605" t="s">
        <v>43</v>
      </c>
      <c r="E605" t="s">
        <v>18</v>
      </c>
      <c r="F605">
        <v>381</v>
      </c>
      <c r="G605">
        <v>3710</v>
      </c>
      <c r="H605">
        <v>32</v>
      </c>
      <c r="I605">
        <v>39.96</v>
      </c>
      <c r="J605">
        <v>3</v>
      </c>
      <c r="K605" t="s">
        <v>24</v>
      </c>
      <c r="L605" t="s">
        <v>19</v>
      </c>
      <c r="M605">
        <v>12</v>
      </c>
      <c r="N605" t="s">
        <v>25</v>
      </c>
      <c r="O605">
        <v>4881933</v>
      </c>
    </row>
    <row r="606" spans="1:15">
      <c r="A606" t="s">
        <v>651</v>
      </c>
      <c r="B606">
        <v>2016</v>
      </c>
      <c r="C606" t="s">
        <v>73</v>
      </c>
      <c r="D606" t="s">
        <v>43</v>
      </c>
      <c r="E606" t="s">
        <v>28</v>
      </c>
      <c r="F606">
        <v>163</v>
      </c>
      <c r="G606">
        <v>2121</v>
      </c>
      <c r="H606">
        <v>41</v>
      </c>
      <c r="I606">
        <v>18.36</v>
      </c>
      <c r="J606">
        <v>5</v>
      </c>
      <c r="K606" t="s">
        <v>19</v>
      </c>
      <c r="L606" t="s">
        <v>24</v>
      </c>
      <c r="M606">
        <v>75</v>
      </c>
      <c r="N606" t="s">
        <v>33</v>
      </c>
      <c r="O606">
        <v>3362701</v>
      </c>
    </row>
    <row r="607" spans="1:15">
      <c r="A607" t="s">
        <v>652</v>
      </c>
      <c r="B607">
        <v>2003</v>
      </c>
      <c r="C607" t="s">
        <v>22</v>
      </c>
      <c r="D607" t="s">
        <v>36</v>
      </c>
      <c r="E607" t="s">
        <v>28</v>
      </c>
      <c r="F607">
        <v>5</v>
      </c>
      <c r="G607">
        <v>4932</v>
      </c>
      <c r="H607">
        <v>516</v>
      </c>
      <c r="I607">
        <v>41.53</v>
      </c>
      <c r="J607">
        <v>2</v>
      </c>
      <c r="K607" t="s">
        <v>19</v>
      </c>
      <c r="L607" t="s">
        <v>24</v>
      </c>
      <c r="M607">
        <v>91</v>
      </c>
      <c r="N607" t="s">
        <v>29</v>
      </c>
      <c r="O607">
        <v>1614560</v>
      </c>
    </row>
    <row r="608" spans="1:15">
      <c r="A608" t="s">
        <v>653</v>
      </c>
      <c r="B608">
        <v>2014</v>
      </c>
      <c r="C608" t="s">
        <v>27</v>
      </c>
      <c r="D608" t="s">
        <v>17</v>
      </c>
      <c r="E608" t="s">
        <v>23</v>
      </c>
      <c r="F608">
        <v>173</v>
      </c>
      <c r="G608">
        <v>1321</v>
      </c>
      <c r="H608">
        <v>79</v>
      </c>
      <c r="I608">
        <v>34.67</v>
      </c>
      <c r="J608">
        <v>1</v>
      </c>
      <c r="K608" t="s">
        <v>24</v>
      </c>
      <c r="L608" t="s">
        <v>24</v>
      </c>
      <c r="M608">
        <v>30</v>
      </c>
      <c r="N608" t="s">
        <v>33</v>
      </c>
      <c r="O608">
        <v>35423</v>
      </c>
    </row>
    <row r="609" spans="1:15">
      <c r="A609" t="s">
        <v>654</v>
      </c>
      <c r="B609">
        <v>2022</v>
      </c>
      <c r="C609" t="s">
        <v>45</v>
      </c>
      <c r="D609" t="s">
        <v>17</v>
      </c>
      <c r="E609" t="s">
        <v>28</v>
      </c>
      <c r="F609">
        <v>475</v>
      </c>
      <c r="G609">
        <v>3063</v>
      </c>
      <c r="H609">
        <v>824</v>
      </c>
      <c r="I609">
        <v>40.659999999999997</v>
      </c>
      <c r="J609">
        <v>3</v>
      </c>
      <c r="K609" t="s">
        <v>24</v>
      </c>
      <c r="L609" t="s">
        <v>19</v>
      </c>
      <c r="M609">
        <v>41</v>
      </c>
      <c r="N609" t="s">
        <v>33</v>
      </c>
      <c r="O609">
        <v>934706</v>
      </c>
    </row>
    <row r="610" spans="1:15">
      <c r="A610" t="s">
        <v>655</v>
      </c>
      <c r="B610">
        <v>2014</v>
      </c>
      <c r="C610" t="s">
        <v>16</v>
      </c>
      <c r="D610" t="s">
        <v>51</v>
      </c>
      <c r="E610" t="s">
        <v>28</v>
      </c>
      <c r="F610">
        <v>39</v>
      </c>
      <c r="G610">
        <v>3318</v>
      </c>
      <c r="H610">
        <v>562</v>
      </c>
      <c r="I610">
        <v>44.05</v>
      </c>
      <c r="J610">
        <v>5</v>
      </c>
      <c r="K610" t="s">
        <v>19</v>
      </c>
      <c r="L610" t="s">
        <v>19</v>
      </c>
      <c r="M610">
        <v>57</v>
      </c>
      <c r="N610" t="s">
        <v>49</v>
      </c>
      <c r="O610">
        <v>1445265</v>
      </c>
    </row>
    <row r="611" spans="1:15">
      <c r="A611" t="s">
        <v>656</v>
      </c>
      <c r="B611">
        <v>2000</v>
      </c>
      <c r="C611" t="s">
        <v>22</v>
      </c>
      <c r="D611" t="s">
        <v>51</v>
      </c>
      <c r="E611" t="s">
        <v>40</v>
      </c>
      <c r="F611">
        <v>175</v>
      </c>
      <c r="G611">
        <v>4682</v>
      </c>
      <c r="H611">
        <v>899</v>
      </c>
      <c r="I611">
        <v>0.54</v>
      </c>
      <c r="J611">
        <v>4</v>
      </c>
      <c r="K611" t="s">
        <v>24</v>
      </c>
      <c r="L611" t="s">
        <v>19</v>
      </c>
      <c r="M611">
        <v>89</v>
      </c>
      <c r="N611" t="s">
        <v>20</v>
      </c>
      <c r="O611">
        <v>1713755</v>
      </c>
    </row>
    <row r="612" spans="1:15">
      <c r="A612" t="s">
        <v>657</v>
      </c>
      <c r="B612">
        <v>2008</v>
      </c>
      <c r="C612" t="s">
        <v>31</v>
      </c>
      <c r="D612" t="s">
        <v>32</v>
      </c>
      <c r="E612" t="s">
        <v>18</v>
      </c>
      <c r="F612">
        <v>79</v>
      </c>
      <c r="G612">
        <v>2709</v>
      </c>
      <c r="H612">
        <v>882</v>
      </c>
      <c r="I612">
        <v>14.46</v>
      </c>
      <c r="J612">
        <v>1</v>
      </c>
      <c r="K612" t="s">
        <v>24</v>
      </c>
      <c r="L612" t="s">
        <v>24</v>
      </c>
      <c r="M612">
        <v>91</v>
      </c>
      <c r="N612" t="s">
        <v>25</v>
      </c>
      <c r="O612">
        <v>4017727</v>
      </c>
    </row>
    <row r="613" spans="1:15">
      <c r="A613" t="s">
        <v>658</v>
      </c>
      <c r="B613">
        <v>2008</v>
      </c>
      <c r="C613" t="s">
        <v>27</v>
      </c>
      <c r="D613" t="s">
        <v>95</v>
      </c>
      <c r="E613" t="s">
        <v>18</v>
      </c>
      <c r="F613">
        <v>460</v>
      </c>
      <c r="G613">
        <v>1415</v>
      </c>
      <c r="H613">
        <v>906</v>
      </c>
      <c r="I613">
        <v>24.31</v>
      </c>
      <c r="J613">
        <v>7</v>
      </c>
      <c r="K613" t="s">
        <v>19</v>
      </c>
      <c r="L613" t="s">
        <v>19</v>
      </c>
      <c r="M613">
        <v>50</v>
      </c>
      <c r="N613" t="s">
        <v>25</v>
      </c>
      <c r="O613">
        <v>2560480</v>
      </c>
    </row>
    <row r="614" spans="1:15">
      <c r="A614" t="s">
        <v>659</v>
      </c>
      <c r="B614">
        <v>2012</v>
      </c>
      <c r="C614" t="s">
        <v>45</v>
      </c>
      <c r="D614" t="s">
        <v>43</v>
      </c>
      <c r="E614" t="s">
        <v>40</v>
      </c>
      <c r="F614">
        <v>418</v>
      </c>
      <c r="G614">
        <v>3037</v>
      </c>
      <c r="H614">
        <v>385</v>
      </c>
      <c r="I614">
        <v>41.85</v>
      </c>
      <c r="J614">
        <v>5</v>
      </c>
      <c r="K614" t="s">
        <v>19</v>
      </c>
      <c r="L614" t="s">
        <v>19</v>
      </c>
      <c r="M614">
        <v>51</v>
      </c>
      <c r="N614" t="s">
        <v>33</v>
      </c>
      <c r="O614">
        <v>3910019</v>
      </c>
    </row>
    <row r="615" spans="1:15">
      <c r="A615" t="s">
        <v>660</v>
      </c>
      <c r="B615">
        <v>2003</v>
      </c>
      <c r="C615" t="s">
        <v>42</v>
      </c>
      <c r="D615" t="s">
        <v>46</v>
      </c>
      <c r="E615" t="s">
        <v>18</v>
      </c>
      <c r="F615">
        <v>227</v>
      </c>
      <c r="G615">
        <v>44</v>
      </c>
      <c r="H615">
        <v>198</v>
      </c>
      <c r="I615">
        <v>23.91</v>
      </c>
      <c r="J615">
        <v>2</v>
      </c>
      <c r="K615" t="s">
        <v>19</v>
      </c>
      <c r="L615" t="s">
        <v>24</v>
      </c>
      <c r="M615">
        <v>99</v>
      </c>
      <c r="N615" t="s">
        <v>25</v>
      </c>
      <c r="O615">
        <v>1615820</v>
      </c>
    </row>
    <row r="616" spans="1:15">
      <c r="A616" t="s">
        <v>661</v>
      </c>
      <c r="B616">
        <v>2020</v>
      </c>
      <c r="C616" t="s">
        <v>53</v>
      </c>
      <c r="D616" t="s">
        <v>36</v>
      </c>
      <c r="E616" t="s">
        <v>28</v>
      </c>
      <c r="F616">
        <v>293</v>
      </c>
      <c r="G616">
        <v>3484</v>
      </c>
      <c r="H616">
        <v>599</v>
      </c>
      <c r="I616">
        <v>16.73</v>
      </c>
      <c r="J616">
        <v>3</v>
      </c>
      <c r="K616" t="s">
        <v>19</v>
      </c>
      <c r="L616" t="s">
        <v>24</v>
      </c>
      <c r="M616">
        <v>7</v>
      </c>
      <c r="N616" t="s">
        <v>25</v>
      </c>
      <c r="O616">
        <v>3711409</v>
      </c>
    </row>
    <row r="617" spans="1:15">
      <c r="A617" t="s">
        <v>662</v>
      </c>
      <c r="B617">
        <v>2005</v>
      </c>
      <c r="C617" t="s">
        <v>35</v>
      </c>
      <c r="D617" t="s">
        <v>36</v>
      </c>
      <c r="E617" t="s">
        <v>37</v>
      </c>
      <c r="F617">
        <v>441</v>
      </c>
      <c r="G617">
        <v>3210</v>
      </c>
      <c r="H617">
        <v>906</v>
      </c>
      <c r="I617">
        <v>2.79</v>
      </c>
      <c r="J617">
        <v>4</v>
      </c>
      <c r="K617" t="s">
        <v>19</v>
      </c>
      <c r="L617" t="s">
        <v>24</v>
      </c>
      <c r="M617">
        <v>80</v>
      </c>
      <c r="N617" t="s">
        <v>20</v>
      </c>
      <c r="O617">
        <v>592231</v>
      </c>
    </row>
    <row r="618" spans="1:15">
      <c r="A618" t="s">
        <v>663</v>
      </c>
      <c r="B618">
        <v>2018</v>
      </c>
      <c r="C618" t="s">
        <v>42</v>
      </c>
      <c r="D618" t="s">
        <v>51</v>
      </c>
      <c r="E618" t="s">
        <v>37</v>
      </c>
      <c r="F618">
        <v>377</v>
      </c>
      <c r="G618">
        <v>2601</v>
      </c>
      <c r="H618">
        <v>969</v>
      </c>
      <c r="I618">
        <v>38.57</v>
      </c>
      <c r="J618">
        <v>1</v>
      </c>
      <c r="K618" t="s">
        <v>24</v>
      </c>
      <c r="L618" t="s">
        <v>19</v>
      </c>
      <c r="M618">
        <v>71</v>
      </c>
      <c r="N618" t="s">
        <v>20</v>
      </c>
      <c r="O618">
        <v>3144556</v>
      </c>
    </row>
    <row r="619" spans="1:15">
      <c r="A619" t="s">
        <v>664</v>
      </c>
      <c r="B619">
        <v>2001</v>
      </c>
      <c r="C619" t="s">
        <v>59</v>
      </c>
      <c r="D619" t="s">
        <v>32</v>
      </c>
      <c r="E619" t="s">
        <v>40</v>
      </c>
      <c r="F619">
        <v>313</v>
      </c>
      <c r="G619">
        <v>1383</v>
      </c>
      <c r="H619">
        <v>425</v>
      </c>
      <c r="I619">
        <v>33.04</v>
      </c>
      <c r="J619">
        <v>3</v>
      </c>
      <c r="K619" t="s">
        <v>24</v>
      </c>
      <c r="L619" t="s">
        <v>24</v>
      </c>
      <c r="M619">
        <v>63</v>
      </c>
      <c r="N619" t="s">
        <v>33</v>
      </c>
      <c r="O619">
        <v>1814428</v>
      </c>
    </row>
    <row r="620" spans="1:15">
      <c r="A620" t="s">
        <v>665</v>
      </c>
      <c r="B620">
        <v>2021</v>
      </c>
      <c r="C620" t="s">
        <v>42</v>
      </c>
      <c r="D620" t="s">
        <v>102</v>
      </c>
      <c r="E620" t="s">
        <v>18</v>
      </c>
      <c r="F620">
        <v>358</v>
      </c>
      <c r="G620">
        <v>1494</v>
      </c>
      <c r="H620">
        <v>751</v>
      </c>
      <c r="I620">
        <v>26.85</v>
      </c>
      <c r="J620">
        <v>1</v>
      </c>
      <c r="K620" t="s">
        <v>24</v>
      </c>
      <c r="L620" t="s">
        <v>24</v>
      </c>
      <c r="M620">
        <v>89</v>
      </c>
      <c r="N620" t="s">
        <v>25</v>
      </c>
      <c r="O620">
        <v>2690987</v>
      </c>
    </row>
    <row r="621" spans="1:15">
      <c r="A621" t="s">
        <v>666</v>
      </c>
      <c r="B621">
        <v>2015</v>
      </c>
      <c r="C621" t="s">
        <v>16</v>
      </c>
      <c r="D621" t="s">
        <v>102</v>
      </c>
      <c r="E621" t="s">
        <v>23</v>
      </c>
      <c r="F621">
        <v>379</v>
      </c>
      <c r="G621">
        <v>4290</v>
      </c>
      <c r="H621">
        <v>809</v>
      </c>
      <c r="I621">
        <v>25.75</v>
      </c>
      <c r="J621">
        <v>1</v>
      </c>
      <c r="K621" t="s">
        <v>24</v>
      </c>
      <c r="L621" t="s">
        <v>19</v>
      </c>
      <c r="M621">
        <v>84</v>
      </c>
      <c r="N621" t="s">
        <v>20</v>
      </c>
      <c r="O621">
        <v>4562855</v>
      </c>
    </row>
    <row r="622" spans="1:15">
      <c r="A622" t="s">
        <v>667</v>
      </c>
      <c r="B622">
        <v>2011</v>
      </c>
      <c r="C622" t="s">
        <v>53</v>
      </c>
      <c r="D622" t="s">
        <v>36</v>
      </c>
      <c r="E622" t="s">
        <v>18</v>
      </c>
      <c r="F622">
        <v>278</v>
      </c>
      <c r="G622">
        <v>1312</v>
      </c>
      <c r="H622">
        <v>64</v>
      </c>
      <c r="I622">
        <v>34.33</v>
      </c>
      <c r="J622">
        <v>4</v>
      </c>
      <c r="K622" t="s">
        <v>24</v>
      </c>
      <c r="L622" t="s">
        <v>19</v>
      </c>
      <c r="M622">
        <v>88</v>
      </c>
      <c r="N622" t="s">
        <v>25</v>
      </c>
      <c r="O622">
        <v>1545544</v>
      </c>
    </row>
    <row r="623" spans="1:15">
      <c r="A623" t="s">
        <v>668</v>
      </c>
      <c r="B623">
        <v>2005</v>
      </c>
      <c r="C623" t="s">
        <v>22</v>
      </c>
      <c r="D623" t="s">
        <v>46</v>
      </c>
      <c r="E623" t="s">
        <v>37</v>
      </c>
      <c r="F623">
        <v>165</v>
      </c>
      <c r="G623">
        <v>2776</v>
      </c>
      <c r="H623">
        <v>928</v>
      </c>
      <c r="I623">
        <v>36.450000000000003</v>
      </c>
      <c r="J623">
        <v>2</v>
      </c>
      <c r="K623" t="s">
        <v>24</v>
      </c>
      <c r="L623" t="s">
        <v>19</v>
      </c>
      <c r="M623">
        <v>93</v>
      </c>
      <c r="N623" t="s">
        <v>29</v>
      </c>
      <c r="O623">
        <v>4401506</v>
      </c>
    </row>
    <row r="624" spans="1:15">
      <c r="A624" t="s">
        <v>669</v>
      </c>
      <c r="B624">
        <v>2019</v>
      </c>
      <c r="C624" t="s">
        <v>53</v>
      </c>
      <c r="D624" t="s">
        <v>102</v>
      </c>
      <c r="E624" t="s">
        <v>18</v>
      </c>
      <c r="F624">
        <v>490</v>
      </c>
      <c r="G624">
        <v>1752</v>
      </c>
      <c r="H624">
        <v>358</v>
      </c>
      <c r="I624">
        <v>21.45</v>
      </c>
      <c r="J624">
        <v>9</v>
      </c>
      <c r="K624" t="s">
        <v>24</v>
      </c>
      <c r="L624" t="s">
        <v>19</v>
      </c>
      <c r="M624">
        <v>2</v>
      </c>
      <c r="N624" t="s">
        <v>33</v>
      </c>
      <c r="O624">
        <v>90002</v>
      </c>
    </row>
    <row r="625" spans="1:15">
      <c r="A625" t="s">
        <v>670</v>
      </c>
      <c r="B625">
        <v>2010</v>
      </c>
      <c r="C625" t="s">
        <v>73</v>
      </c>
      <c r="D625" t="s">
        <v>102</v>
      </c>
      <c r="E625" t="s">
        <v>18</v>
      </c>
      <c r="F625">
        <v>238</v>
      </c>
      <c r="G625">
        <v>1594</v>
      </c>
      <c r="H625">
        <v>444</v>
      </c>
      <c r="I625">
        <v>15.7</v>
      </c>
      <c r="J625">
        <v>3</v>
      </c>
      <c r="K625" t="s">
        <v>19</v>
      </c>
      <c r="L625" t="s">
        <v>24</v>
      </c>
      <c r="M625">
        <v>23</v>
      </c>
      <c r="N625" t="s">
        <v>29</v>
      </c>
      <c r="O625">
        <v>4429064</v>
      </c>
    </row>
    <row r="626" spans="1:15">
      <c r="A626" t="s">
        <v>671</v>
      </c>
      <c r="B626">
        <v>2019</v>
      </c>
      <c r="C626" t="s">
        <v>45</v>
      </c>
      <c r="D626" t="s">
        <v>46</v>
      </c>
      <c r="E626" t="s">
        <v>18</v>
      </c>
      <c r="F626">
        <v>252</v>
      </c>
      <c r="G626">
        <v>3320</v>
      </c>
      <c r="H626">
        <v>22</v>
      </c>
      <c r="I626">
        <v>4.22</v>
      </c>
      <c r="J626">
        <v>1</v>
      </c>
      <c r="K626" t="s">
        <v>24</v>
      </c>
      <c r="L626" t="s">
        <v>19</v>
      </c>
      <c r="M626">
        <v>73</v>
      </c>
      <c r="N626" t="s">
        <v>20</v>
      </c>
      <c r="O626">
        <v>2737691</v>
      </c>
    </row>
    <row r="627" spans="1:15">
      <c r="A627" t="s">
        <v>672</v>
      </c>
      <c r="B627">
        <v>2011</v>
      </c>
      <c r="C627" t="s">
        <v>31</v>
      </c>
      <c r="D627" t="s">
        <v>32</v>
      </c>
      <c r="E627" t="s">
        <v>18</v>
      </c>
      <c r="F627">
        <v>483</v>
      </c>
      <c r="G627">
        <v>2754</v>
      </c>
      <c r="H627">
        <v>918</v>
      </c>
      <c r="I627">
        <v>22.48</v>
      </c>
      <c r="J627">
        <v>4</v>
      </c>
      <c r="K627" t="s">
        <v>19</v>
      </c>
      <c r="L627" t="s">
        <v>19</v>
      </c>
      <c r="M627">
        <v>30</v>
      </c>
      <c r="N627" t="s">
        <v>20</v>
      </c>
      <c r="O627">
        <v>4135853</v>
      </c>
    </row>
    <row r="628" spans="1:15">
      <c r="A628" t="s">
        <v>673</v>
      </c>
      <c r="B628">
        <v>2009</v>
      </c>
      <c r="C628" t="s">
        <v>42</v>
      </c>
      <c r="D628" t="s">
        <v>17</v>
      </c>
      <c r="E628" t="s">
        <v>37</v>
      </c>
      <c r="F628">
        <v>33</v>
      </c>
      <c r="G628">
        <v>1726</v>
      </c>
      <c r="H628">
        <v>609</v>
      </c>
      <c r="I628">
        <v>44.48</v>
      </c>
      <c r="J628">
        <v>6</v>
      </c>
      <c r="K628" t="s">
        <v>19</v>
      </c>
      <c r="L628" t="s">
        <v>19</v>
      </c>
      <c r="M628">
        <v>5</v>
      </c>
      <c r="N628" t="s">
        <v>20</v>
      </c>
      <c r="O628">
        <v>3698504</v>
      </c>
    </row>
    <row r="629" spans="1:15">
      <c r="A629" t="s">
        <v>674</v>
      </c>
      <c r="B629">
        <v>2004</v>
      </c>
      <c r="C629" t="s">
        <v>59</v>
      </c>
      <c r="D629" t="s">
        <v>102</v>
      </c>
      <c r="E629" t="s">
        <v>18</v>
      </c>
      <c r="F629">
        <v>241</v>
      </c>
      <c r="G629">
        <v>3520</v>
      </c>
      <c r="H629">
        <v>874</v>
      </c>
      <c r="I629">
        <v>7.18</v>
      </c>
      <c r="J629">
        <v>4</v>
      </c>
      <c r="K629" t="s">
        <v>19</v>
      </c>
      <c r="L629" t="s">
        <v>24</v>
      </c>
      <c r="M629">
        <v>52</v>
      </c>
      <c r="N629" t="s">
        <v>49</v>
      </c>
      <c r="O629">
        <v>873752</v>
      </c>
    </row>
    <row r="630" spans="1:15">
      <c r="A630" t="s">
        <v>675</v>
      </c>
      <c r="B630">
        <v>2001</v>
      </c>
      <c r="C630" t="s">
        <v>31</v>
      </c>
      <c r="D630" t="s">
        <v>48</v>
      </c>
      <c r="E630" t="s">
        <v>23</v>
      </c>
      <c r="F630">
        <v>302</v>
      </c>
      <c r="G630">
        <v>3987</v>
      </c>
      <c r="H630">
        <v>910</v>
      </c>
      <c r="I630">
        <v>33.72</v>
      </c>
      <c r="J630">
        <v>8</v>
      </c>
      <c r="K630" t="s">
        <v>24</v>
      </c>
      <c r="L630" t="s">
        <v>19</v>
      </c>
      <c r="M630">
        <v>22</v>
      </c>
      <c r="N630" t="s">
        <v>29</v>
      </c>
      <c r="O630">
        <v>4344480</v>
      </c>
    </row>
    <row r="631" spans="1:15">
      <c r="A631" t="s">
        <v>676</v>
      </c>
      <c r="B631">
        <v>2005</v>
      </c>
      <c r="C631" t="s">
        <v>31</v>
      </c>
      <c r="D631" t="s">
        <v>46</v>
      </c>
      <c r="E631" t="s">
        <v>28</v>
      </c>
      <c r="F631">
        <v>461</v>
      </c>
      <c r="G631">
        <v>412</v>
      </c>
      <c r="H631">
        <v>447</v>
      </c>
      <c r="I631">
        <v>2.0299999999999998</v>
      </c>
      <c r="J631">
        <v>7</v>
      </c>
      <c r="K631" t="s">
        <v>24</v>
      </c>
      <c r="L631" t="s">
        <v>19</v>
      </c>
      <c r="M631">
        <v>71</v>
      </c>
      <c r="N631" t="s">
        <v>49</v>
      </c>
      <c r="O631">
        <v>463145</v>
      </c>
    </row>
    <row r="632" spans="1:15">
      <c r="A632" t="s">
        <v>677</v>
      </c>
      <c r="B632">
        <v>2016</v>
      </c>
      <c r="C632" t="s">
        <v>27</v>
      </c>
      <c r="D632" t="s">
        <v>32</v>
      </c>
      <c r="E632" t="s">
        <v>40</v>
      </c>
      <c r="F632">
        <v>51</v>
      </c>
      <c r="G632">
        <v>3298</v>
      </c>
      <c r="H632">
        <v>836</v>
      </c>
      <c r="I632">
        <v>45.33</v>
      </c>
      <c r="J632">
        <v>7</v>
      </c>
      <c r="K632" t="s">
        <v>19</v>
      </c>
      <c r="L632" t="s">
        <v>24</v>
      </c>
      <c r="M632">
        <v>40</v>
      </c>
      <c r="N632" t="s">
        <v>29</v>
      </c>
      <c r="O632">
        <v>1733164</v>
      </c>
    </row>
    <row r="633" spans="1:15">
      <c r="A633" t="s">
        <v>678</v>
      </c>
      <c r="B633">
        <v>2019</v>
      </c>
      <c r="C633" t="s">
        <v>27</v>
      </c>
      <c r="D633" t="s">
        <v>51</v>
      </c>
      <c r="E633" t="s">
        <v>23</v>
      </c>
      <c r="F633">
        <v>35</v>
      </c>
      <c r="G633">
        <v>4305</v>
      </c>
      <c r="H633">
        <v>138</v>
      </c>
      <c r="I633">
        <v>3.79</v>
      </c>
      <c r="J633">
        <v>8</v>
      </c>
      <c r="K633" t="s">
        <v>24</v>
      </c>
      <c r="L633" t="s">
        <v>19</v>
      </c>
      <c r="M633">
        <v>15</v>
      </c>
      <c r="N633" t="s">
        <v>33</v>
      </c>
      <c r="O633">
        <v>1319413</v>
      </c>
    </row>
    <row r="634" spans="1:15">
      <c r="A634" t="s">
        <v>679</v>
      </c>
      <c r="B634">
        <v>2017</v>
      </c>
      <c r="C634" t="s">
        <v>59</v>
      </c>
      <c r="D634" t="s">
        <v>48</v>
      </c>
      <c r="E634" t="s">
        <v>40</v>
      </c>
      <c r="F634">
        <v>6</v>
      </c>
      <c r="G634">
        <v>1894</v>
      </c>
      <c r="H634">
        <v>104</v>
      </c>
      <c r="I634">
        <v>8.82</v>
      </c>
      <c r="J634">
        <v>8</v>
      </c>
      <c r="K634" t="s">
        <v>24</v>
      </c>
      <c r="L634" t="s">
        <v>24</v>
      </c>
      <c r="M634">
        <v>59</v>
      </c>
      <c r="N634" t="s">
        <v>49</v>
      </c>
      <c r="O634">
        <v>2579407</v>
      </c>
    </row>
    <row r="635" spans="1:15">
      <c r="A635" t="s">
        <v>680</v>
      </c>
      <c r="B635">
        <v>2012</v>
      </c>
      <c r="C635" t="s">
        <v>35</v>
      </c>
      <c r="D635" t="s">
        <v>46</v>
      </c>
      <c r="E635" t="s">
        <v>23</v>
      </c>
      <c r="F635">
        <v>473</v>
      </c>
      <c r="G635">
        <v>347</v>
      </c>
      <c r="H635">
        <v>154</v>
      </c>
      <c r="I635">
        <v>19.48</v>
      </c>
      <c r="J635">
        <v>4</v>
      </c>
      <c r="K635" t="s">
        <v>24</v>
      </c>
      <c r="L635" t="s">
        <v>24</v>
      </c>
      <c r="M635">
        <v>3</v>
      </c>
      <c r="N635" t="s">
        <v>25</v>
      </c>
      <c r="O635">
        <v>3036332</v>
      </c>
    </row>
    <row r="636" spans="1:15">
      <c r="A636" t="s">
        <v>681</v>
      </c>
      <c r="B636">
        <v>2009</v>
      </c>
      <c r="C636" t="s">
        <v>53</v>
      </c>
      <c r="D636" t="s">
        <v>95</v>
      </c>
      <c r="E636" t="s">
        <v>18</v>
      </c>
      <c r="F636">
        <v>197</v>
      </c>
      <c r="G636">
        <v>822</v>
      </c>
      <c r="H636">
        <v>934</v>
      </c>
      <c r="I636">
        <v>39.26</v>
      </c>
      <c r="J636">
        <v>7</v>
      </c>
      <c r="K636" t="s">
        <v>24</v>
      </c>
      <c r="L636" t="s">
        <v>24</v>
      </c>
      <c r="M636">
        <v>17</v>
      </c>
      <c r="N636" t="s">
        <v>29</v>
      </c>
      <c r="O636">
        <v>889744</v>
      </c>
    </row>
    <row r="637" spans="1:15">
      <c r="A637" t="s">
        <v>682</v>
      </c>
      <c r="B637">
        <v>2015</v>
      </c>
      <c r="C637" t="s">
        <v>22</v>
      </c>
      <c r="D637" t="s">
        <v>51</v>
      </c>
      <c r="E637" t="s">
        <v>18</v>
      </c>
      <c r="F637">
        <v>20</v>
      </c>
      <c r="G637">
        <v>1501</v>
      </c>
      <c r="H637">
        <v>293</v>
      </c>
      <c r="I637">
        <v>46.05</v>
      </c>
      <c r="J637">
        <v>5</v>
      </c>
      <c r="K637" t="s">
        <v>19</v>
      </c>
      <c r="L637" t="s">
        <v>19</v>
      </c>
      <c r="M637">
        <v>4</v>
      </c>
      <c r="N637" t="s">
        <v>20</v>
      </c>
      <c r="O637">
        <v>3967787</v>
      </c>
    </row>
    <row r="638" spans="1:15">
      <c r="A638" t="s">
        <v>683</v>
      </c>
      <c r="B638">
        <v>2020</v>
      </c>
      <c r="C638" t="s">
        <v>16</v>
      </c>
      <c r="D638" t="s">
        <v>95</v>
      </c>
      <c r="E638" t="s">
        <v>18</v>
      </c>
      <c r="F638">
        <v>396</v>
      </c>
      <c r="G638">
        <v>658</v>
      </c>
      <c r="H638">
        <v>781</v>
      </c>
      <c r="I638">
        <v>24.73</v>
      </c>
      <c r="J638">
        <v>7</v>
      </c>
      <c r="K638" t="s">
        <v>19</v>
      </c>
      <c r="L638" t="s">
        <v>24</v>
      </c>
      <c r="M638">
        <v>73</v>
      </c>
      <c r="N638" t="s">
        <v>20</v>
      </c>
      <c r="O638">
        <v>69180</v>
      </c>
    </row>
    <row r="639" spans="1:15">
      <c r="A639" t="s">
        <v>684</v>
      </c>
      <c r="B639">
        <v>2013</v>
      </c>
      <c r="C639" t="s">
        <v>59</v>
      </c>
      <c r="D639" t="s">
        <v>51</v>
      </c>
      <c r="E639" t="s">
        <v>40</v>
      </c>
      <c r="F639">
        <v>13</v>
      </c>
      <c r="G639">
        <v>1055</v>
      </c>
      <c r="H639">
        <v>920</v>
      </c>
      <c r="I639">
        <v>15.76</v>
      </c>
      <c r="J639">
        <v>8</v>
      </c>
      <c r="K639" t="s">
        <v>19</v>
      </c>
      <c r="L639" t="s">
        <v>24</v>
      </c>
      <c r="M639">
        <v>80</v>
      </c>
      <c r="N639" t="s">
        <v>20</v>
      </c>
      <c r="O639">
        <v>3330540</v>
      </c>
    </row>
    <row r="640" spans="1:15">
      <c r="A640" t="s">
        <v>685</v>
      </c>
      <c r="B640">
        <v>2013</v>
      </c>
      <c r="C640" t="s">
        <v>31</v>
      </c>
      <c r="D640" t="s">
        <v>51</v>
      </c>
      <c r="E640" t="s">
        <v>23</v>
      </c>
      <c r="F640">
        <v>369</v>
      </c>
      <c r="G640">
        <v>3942</v>
      </c>
      <c r="H640">
        <v>80</v>
      </c>
      <c r="I640">
        <v>8.14</v>
      </c>
      <c r="J640">
        <v>2</v>
      </c>
      <c r="K640" t="s">
        <v>24</v>
      </c>
      <c r="L640" t="s">
        <v>24</v>
      </c>
      <c r="M640">
        <v>26</v>
      </c>
      <c r="N640" t="s">
        <v>25</v>
      </c>
      <c r="O640">
        <v>4190893</v>
      </c>
    </row>
    <row r="641" spans="1:15">
      <c r="A641" t="s">
        <v>686</v>
      </c>
      <c r="B641">
        <v>2006</v>
      </c>
      <c r="C641" t="s">
        <v>31</v>
      </c>
      <c r="D641" t="s">
        <v>39</v>
      </c>
      <c r="E641" t="s">
        <v>28</v>
      </c>
      <c r="F641">
        <v>298</v>
      </c>
      <c r="G641">
        <v>2172</v>
      </c>
      <c r="H641">
        <v>53</v>
      </c>
      <c r="I641">
        <v>46.68</v>
      </c>
      <c r="J641">
        <v>4</v>
      </c>
      <c r="K641" t="s">
        <v>19</v>
      </c>
      <c r="L641" t="s">
        <v>19</v>
      </c>
      <c r="M641">
        <v>36</v>
      </c>
      <c r="N641" t="s">
        <v>20</v>
      </c>
      <c r="O641">
        <v>4985695</v>
      </c>
    </row>
    <row r="642" spans="1:15">
      <c r="A642" t="s">
        <v>687</v>
      </c>
      <c r="B642">
        <v>2005</v>
      </c>
      <c r="C642" t="s">
        <v>16</v>
      </c>
      <c r="D642" t="s">
        <v>95</v>
      </c>
      <c r="E642" t="s">
        <v>18</v>
      </c>
      <c r="F642">
        <v>101</v>
      </c>
      <c r="G642">
        <v>4506</v>
      </c>
      <c r="H642">
        <v>546</v>
      </c>
      <c r="I642">
        <v>45.97</v>
      </c>
      <c r="J642">
        <v>4</v>
      </c>
      <c r="K642" t="s">
        <v>24</v>
      </c>
      <c r="L642" t="s">
        <v>24</v>
      </c>
      <c r="M642">
        <v>56</v>
      </c>
      <c r="N642" t="s">
        <v>33</v>
      </c>
      <c r="O642">
        <v>1556952</v>
      </c>
    </row>
    <row r="643" spans="1:15">
      <c r="A643" t="s">
        <v>688</v>
      </c>
      <c r="B643">
        <v>2007</v>
      </c>
      <c r="C643" t="s">
        <v>27</v>
      </c>
      <c r="D643" t="s">
        <v>36</v>
      </c>
      <c r="E643" t="s">
        <v>28</v>
      </c>
      <c r="F643">
        <v>32</v>
      </c>
      <c r="G643">
        <v>1705</v>
      </c>
      <c r="H643">
        <v>32</v>
      </c>
      <c r="I643">
        <v>49.91</v>
      </c>
      <c r="J643">
        <v>7</v>
      </c>
      <c r="K643" t="s">
        <v>24</v>
      </c>
      <c r="L643" t="s">
        <v>24</v>
      </c>
      <c r="M643">
        <v>38</v>
      </c>
      <c r="N643" t="s">
        <v>20</v>
      </c>
      <c r="O643">
        <v>1110666</v>
      </c>
    </row>
    <row r="644" spans="1:15">
      <c r="A644" t="s">
        <v>689</v>
      </c>
      <c r="B644">
        <v>2022</v>
      </c>
      <c r="C644" t="s">
        <v>73</v>
      </c>
      <c r="D644" t="s">
        <v>43</v>
      </c>
      <c r="E644" t="s">
        <v>28</v>
      </c>
      <c r="F644">
        <v>226</v>
      </c>
      <c r="G644">
        <v>1992</v>
      </c>
      <c r="H644">
        <v>553</v>
      </c>
      <c r="I644">
        <v>0.42</v>
      </c>
      <c r="J644">
        <v>2</v>
      </c>
      <c r="K644" t="s">
        <v>24</v>
      </c>
      <c r="L644" t="s">
        <v>19</v>
      </c>
      <c r="M644">
        <v>58</v>
      </c>
      <c r="N644" t="s">
        <v>33</v>
      </c>
      <c r="O644">
        <v>4464499</v>
      </c>
    </row>
    <row r="645" spans="1:15">
      <c r="A645" t="s">
        <v>690</v>
      </c>
      <c r="B645">
        <v>2010</v>
      </c>
      <c r="C645" t="s">
        <v>27</v>
      </c>
      <c r="D645" t="s">
        <v>17</v>
      </c>
      <c r="E645" t="s">
        <v>23</v>
      </c>
      <c r="F645">
        <v>410</v>
      </c>
      <c r="G645">
        <v>1608</v>
      </c>
      <c r="H645">
        <v>795</v>
      </c>
      <c r="I645">
        <v>25.19</v>
      </c>
      <c r="J645">
        <v>4</v>
      </c>
      <c r="K645" t="s">
        <v>19</v>
      </c>
      <c r="L645" t="s">
        <v>19</v>
      </c>
      <c r="M645">
        <v>92</v>
      </c>
      <c r="N645" t="s">
        <v>33</v>
      </c>
      <c r="O645">
        <v>2641696</v>
      </c>
    </row>
    <row r="646" spans="1:15">
      <c r="A646" t="s">
        <v>691</v>
      </c>
      <c r="B646">
        <v>2015</v>
      </c>
      <c r="C646" t="s">
        <v>53</v>
      </c>
      <c r="D646" t="s">
        <v>32</v>
      </c>
      <c r="E646" t="s">
        <v>28</v>
      </c>
      <c r="F646">
        <v>302</v>
      </c>
      <c r="G646">
        <v>1857</v>
      </c>
      <c r="H646">
        <v>474</v>
      </c>
      <c r="I646">
        <v>44.54</v>
      </c>
      <c r="J646">
        <v>7</v>
      </c>
      <c r="K646" t="s">
        <v>19</v>
      </c>
      <c r="L646" t="s">
        <v>24</v>
      </c>
      <c r="M646">
        <v>60</v>
      </c>
      <c r="N646" t="s">
        <v>33</v>
      </c>
      <c r="O646">
        <v>619344</v>
      </c>
    </row>
    <row r="647" spans="1:15">
      <c r="A647" t="s">
        <v>692</v>
      </c>
      <c r="B647">
        <v>2000</v>
      </c>
      <c r="C647" t="s">
        <v>22</v>
      </c>
      <c r="D647" t="s">
        <v>51</v>
      </c>
      <c r="E647" t="s">
        <v>23</v>
      </c>
      <c r="F647">
        <v>225</v>
      </c>
      <c r="G647">
        <v>380</v>
      </c>
      <c r="H647">
        <v>669</v>
      </c>
      <c r="I647">
        <v>47.9</v>
      </c>
      <c r="J647">
        <v>6</v>
      </c>
      <c r="K647" t="s">
        <v>19</v>
      </c>
      <c r="L647" t="s">
        <v>24</v>
      </c>
      <c r="M647">
        <v>71</v>
      </c>
      <c r="N647" t="s">
        <v>33</v>
      </c>
      <c r="O647">
        <v>356969</v>
      </c>
    </row>
    <row r="648" spans="1:15">
      <c r="A648" t="s">
        <v>693</v>
      </c>
      <c r="B648">
        <v>2001</v>
      </c>
      <c r="C648" t="s">
        <v>53</v>
      </c>
      <c r="D648" t="s">
        <v>32</v>
      </c>
      <c r="E648" t="s">
        <v>40</v>
      </c>
      <c r="F648">
        <v>198</v>
      </c>
      <c r="G648">
        <v>1738</v>
      </c>
      <c r="H648">
        <v>909</v>
      </c>
      <c r="I648">
        <v>29.72</v>
      </c>
      <c r="J648">
        <v>6</v>
      </c>
      <c r="K648" t="s">
        <v>24</v>
      </c>
      <c r="L648" t="s">
        <v>19</v>
      </c>
      <c r="M648">
        <v>62</v>
      </c>
      <c r="N648" t="s">
        <v>29</v>
      </c>
      <c r="O648">
        <v>2664861</v>
      </c>
    </row>
    <row r="649" spans="1:15">
      <c r="A649" t="s">
        <v>694</v>
      </c>
      <c r="B649">
        <v>2018</v>
      </c>
      <c r="C649" t="s">
        <v>42</v>
      </c>
      <c r="D649" t="s">
        <v>39</v>
      </c>
      <c r="E649" t="s">
        <v>28</v>
      </c>
      <c r="F649">
        <v>61</v>
      </c>
      <c r="G649">
        <v>3306</v>
      </c>
      <c r="H649">
        <v>536</v>
      </c>
      <c r="I649">
        <v>26.19</v>
      </c>
      <c r="J649">
        <v>2</v>
      </c>
      <c r="K649" t="s">
        <v>19</v>
      </c>
      <c r="L649" t="s">
        <v>19</v>
      </c>
      <c r="M649">
        <v>93</v>
      </c>
      <c r="N649" t="s">
        <v>25</v>
      </c>
      <c r="O649">
        <v>3521359</v>
      </c>
    </row>
    <row r="650" spans="1:15">
      <c r="A650" t="s">
        <v>695</v>
      </c>
      <c r="B650">
        <v>2020</v>
      </c>
      <c r="C650" t="s">
        <v>45</v>
      </c>
      <c r="D650" t="s">
        <v>39</v>
      </c>
      <c r="E650" t="s">
        <v>18</v>
      </c>
      <c r="F650">
        <v>349</v>
      </c>
      <c r="G650">
        <v>4360</v>
      </c>
      <c r="H650">
        <v>856</v>
      </c>
      <c r="I650">
        <v>43.68</v>
      </c>
      <c r="J650">
        <v>6</v>
      </c>
      <c r="K650" t="s">
        <v>19</v>
      </c>
      <c r="L650" t="s">
        <v>24</v>
      </c>
      <c r="M650">
        <v>44</v>
      </c>
      <c r="N650" t="s">
        <v>49</v>
      </c>
      <c r="O650">
        <v>1947718</v>
      </c>
    </row>
    <row r="651" spans="1:15">
      <c r="A651" t="s">
        <v>696</v>
      </c>
      <c r="B651">
        <v>2010</v>
      </c>
      <c r="C651" t="s">
        <v>42</v>
      </c>
      <c r="D651" t="s">
        <v>46</v>
      </c>
      <c r="E651" t="s">
        <v>28</v>
      </c>
      <c r="F651">
        <v>127</v>
      </c>
      <c r="G651">
        <v>3247</v>
      </c>
      <c r="H651">
        <v>100</v>
      </c>
      <c r="I651">
        <v>13.43</v>
      </c>
      <c r="J651">
        <v>8</v>
      </c>
      <c r="K651" t="s">
        <v>24</v>
      </c>
      <c r="L651" t="s">
        <v>19</v>
      </c>
      <c r="M651">
        <v>80</v>
      </c>
      <c r="N651" t="s">
        <v>33</v>
      </c>
      <c r="O651">
        <v>4593164</v>
      </c>
    </row>
    <row r="652" spans="1:15">
      <c r="A652" t="s">
        <v>697</v>
      </c>
      <c r="B652">
        <v>2019</v>
      </c>
      <c r="C652" t="s">
        <v>53</v>
      </c>
      <c r="D652" t="s">
        <v>43</v>
      </c>
      <c r="E652" t="s">
        <v>40</v>
      </c>
      <c r="F652">
        <v>384</v>
      </c>
      <c r="G652">
        <v>522</v>
      </c>
      <c r="H652">
        <v>894</v>
      </c>
      <c r="I652">
        <v>13.17</v>
      </c>
      <c r="J652">
        <v>3</v>
      </c>
      <c r="K652" t="s">
        <v>24</v>
      </c>
      <c r="L652" t="s">
        <v>19</v>
      </c>
      <c r="M652">
        <v>53</v>
      </c>
      <c r="N652" t="s">
        <v>49</v>
      </c>
      <c r="O652">
        <v>1511315</v>
      </c>
    </row>
    <row r="653" spans="1:15">
      <c r="A653" t="s">
        <v>698</v>
      </c>
      <c r="B653">
        <v>2015</v>
      </c>
      <c r="C653" t="s">
        <v>35</v>
      </c>
      <c r="D653" t="s">
        <v>39</v>
      </c>
      <c r="E653" t="s">
        <v>23</v>
      </c>
      <c r="F653">
        <v>437</v>
      </c>
      <c r="G653">
        <v>416</v>
      </c>
      <c r="H653">
        <v>513</v>
      </c>
      <c r="I653">
        <v>8.1</v>
      </c>
      <c r="J653">
        <v>4</v>
      </c>
      <c r="K653" t="s">
        <v>24</v>
      </c>
      <c r="L653" t="s">
        <v>19</v>
      </c>
      <c r="M653">
        <v>16</v>
      </c>
      <c r="N653" t="s">
        <v>49</v>
      </c>
      <c r="O653">
        <v>4943225</v>
      </c>
    </row>
    <row r="654" spans="1:15">
      <c r="A654" t="s">
        <v>699</v>
      </c>
      <c r="B654">
        <v>2003</v>
      </c>
      <c r="C654" t="s">
        <v>27</v>
      </c>
      <c r="D654" t="s">
        <v>102</v>
      </c>
      <c r="E654" t="s">
        <v>18</v>
      </c>
      <c r="F654">
        <v>104</v>
      </c>
      <c r="G654">
        <v>1910</v>
      </c>
      <c r="H654">
        <v>438</v>
      </c>
      <c r="I654">
        <v>44.98</v>
      </c>
      <c r="J654">
        <v>9</v>
      </c>
      <c r="K654" t="s">
        <v>19</v>
      </c>
      <c r="L654" t="s">
        <v>24</v>
      </c>
      <c r="M654">
        <v>66</v>
      </c>
      <c r="N654" t="s">
        <v>29</v>
      </c>
      <c r="O654">
        <v>4377995</v>
      </c>
    </row>
    <row r="655" spans="1:15">
      <c r="A655" t="s">
        <v>700</v>
      </c>
      <c r="B655">
        <v>2020</v>
      </c>
      <c r="C655" t="s">
        <v>35</v>
      </c>
      <c r="D655" t="s">
        <v>39</v>
      </c>
      <c r="E655" t="s">
        <v>23</v>
      </c>
      <c r="F655">
        <v>433</v>
      </c>
      <c r="G655">
        <v>358</v>
      </c>
      <c r="H655">
        <v>570</v>
      </c>
      <c r="I655">
        <v>15.29</v>
      </c>
      <c r="J655">
        <v>5</v>
      </c>
      <c r="K655" t="s">
        <v>19</v>
      </c>
      <c r="L655" t="s">
        <v>19</v>
      </c>
      <c r="M655">
        <v>60</v>
      </c>
      <c r="N655" t="s">
        <v>20</v>
      </c>
      <c r="O655">
        <v>4959311</v>
      </c>
    </row>
    <row r="656" spans="1:15">
      <c r="A656" t="s">
        <v>701</v>
      </c>
      <c r="B656">
        <v>2002</v>
      </c>
      <c r="C656" t="s">
        <v>22</v>
      </c>
      <c r="D656" t="s">
        <v>46</v>
      </c>
      <c r="E656" t="s">
        <v>37</v>
      </c>
      <c r="F656">
        <v>427</v>
      </c>
      <c r="G656">
        <v>2914</v>
      </c>
      <c r="H656">
        <v>208</v>
      </c>
      <c r="I656">
        <v>5.89</v>
      </c>
      <c r="J656">
        <v>1</v>
      </c>
      <c r="K656" t="s">
        <v>24</v>
      </c>
      <c r="L656" t="s">
        <v>24</v>
      </c>
      <c r="M656">
        <v>16</v>
      </c>
      <c r="N656" t="s">
        <v>20</v>
      </c>
      <c r="O656">
        <v>2030570</v>
      </c>
    </row>
    <row r="657" spans="1:15">
      <c r="A657" t="s">
        <v>702</v>
      </c>
      <c r="B657">
        <v>2000</v>
      </c>
      <c r="C657" t="s">
        <v>53</v>
      </c>
      <c r="D657" t="s">
        <v>102</v>
      </c>
      <c r="E657" t="s">
        <v>40</v>
      </c>
      <c r="F657">
        <v>295</v>
      </c>
      <c r="G657">
        <v>1013</v>
      </c>
      <c r="H657">
        <v>852</v>
      </c>
      <c r="I657">
        <v>33.799999999999997</v>
      </c>
      <c r="J657">
        <v>2</v>
      </c>
      <c r="K657" t="s">
        <v>19</v>
      </c>
      <c r="L657" t="s">
        <v>19</v>
      </c>
      <c r="M657">
        <v>31</v>
      </c>
      <c r="N657" t="s">
        <v>49</v>
      </c>
      <c r="O657">
        <v>2181374</v>
      </c>
    </row>
    <row r="658" spans="1:15">
      <c r="A658" t="s">
        <v>703</v>
      </c>
      <c r="B658">
        <v>2016</v>
      </c>
      <c r="C658" t="s">
        <v>27</v>
      </c>
      <c r="D658" t="s">
        <v>102</v>
      </c>
      <c r="E658" t="s">
        <v>37</v>
      </c>
      <c r="F658">
        <v>176</v>
      </c>
      <c r="G658">
        <v>3907</v>
      </c>
      <c r="H658">
        <v>48</v>
      </c>
      <c r="I658">
        <v>7.59</v>
      </c>
      <c r="J658">
        <v>8</v>
      </c>
      <c r="K658" t="s">
        <v>24</v>
      </c>
      <c r="L658" t="s">
        <v>24</v>
      </c>
      <c r="M658">
        <v>74</v>
      </c>
      <c r="N658" t="s">
        <v>20</v>
      </c>
      <c r="O658">
        <v>3607358</v>
      </c>
    </row>
    <row r="659" spans="1:15">
      <c r="A659" t="s">
        <v>704</v>
      </c>
      <c r="B659">
        <v>2014</v>
      </c>
      <c r="C659" t="s">
        <v>73</v>
      </c>
      <c r="D659" t="s">
        <v>39</v>
      </c>
      <c r="E659" t="s">
        <v>37</v>
      </c>
      <c r="F659">
        <v>344</v>
      </c>
      <c r="G659">
        <v>4132</v>
      </c>
      <c r="H659">
        <v>93</v>
      </c>
      <c r="I659">
        <v>35.72</v>
      </c>
      <c r="J659">
        <v>9</v>
      </c>
      <c r="K659" t="s">
        <v>24</v>
      </c>
      <c r="L659" t="s">
        <v>24</v>
      </c>
      <c r="M659">
        <v>70</v>
      </c>
      <c r="N659" t="s">
        <v>25</v>
      </c>
      <c r="O659">
        <v>645253</v>
      </c>
    </row>
    <row r="660" spans="1:15">
      <c r="A660" t="s">
        <v>705</v>
      </c>
      <c r="B660">
        <v>2003</v>
      </c>
      <c r="C660" t="s">
        <v>45</v>
      </c>
      <c r="D660" t="s">
        <v>102</v>
      </c>
      <c r="E660" t="s">
        <v>28</v>
      </c>
      <c r="F660">
        <v>488</v>
      </c>
      <c r="G660">
        <v>1962</v>
      </c>
      <c r="H660">
        <v>649</v>
      </c>
      <c r="I660">
        <v>28.6</v>
      </c>
      <c r="J660">
        <v>3</v>
      </c>
      <c r="K660" t="s">
        <v>19</v>
      </c>
      <c r="L660" t="s">
        <v>19</v>
      </c>
      <c r="M660">
        <v>77</v>
      </c>
      <c r="N660" t="s">
        <v>25</v>
      </c>
      <c r="O660">
        <v>3152781</v>
      </c>
    </row>
    <row r="661" spans="1:15">
      <c r="A661" t="s">
        <v>706</v>
      </c>
      <c r="B661">
        <v>2011</v>
      </c>
      <c r="C661" t="s">
        <v>45</v>
      </c>
      <c r="D661" t="s">
        <v>95</v>
      </c>
      <c r="E661" t="s">
        <v>18</v>
      </c>
      <c r="F661">
        <v>395</v>
      </c>
      <c r="G661">
        <v>3376</v>
      </c>
      <c r="H661">
        <v>302</v>
      </c>
      <c r="I661">
        <v>19.29</v>
      </c>
      <c r="J661">
        <v>5</v>
      </c>
      <c r="K661" t="s">
        <v>19</v>
      </c>
      <c r="L661" t="s">
        <v>19</v>
      </c>
      <c r="M661">
        <v>19</v>
      </c>
      <c r="N661" t="s">
        <v>29</v>
      </c>
      <c r="O661">
        <v>477201</v>
      </c>
    </row>
    <row r="662" spans="1:15">
      <c r="A662" t="s">
        <v>707</v>
      </c>
      <c r="B662">
        <v>2001</v>
      </c>
      <c r="C662" t="s">
        <v>59</v>
      </c>
      <c r="D662" t="s">
        <v>102</v>
      </c>
      <c r="E662" t="s">
        <v>37</v>
      </c>
      <c r="F662">
        <v>342</v>
      </c>
      <c r="G662">
        <v>393</v>
      </c>
      <c r="H662">
        <v>137</v>
      </c>
      <c r="I662">
        <v>3.58</v>
      </c>
      <c r="J662">
        <v>2</v>
      </c>
      <c r="K662" t="s">
        <v>19</v>
      </c>
      <c r="L662" t="s">
        <v>24</v>
      </c>
      <c r="M662">
        <v>1</v>
      </c>
      <c r="N662" t="s">
        <v>20</v>
      </c>
      <c r="O662">
        <v>1206504</v>
      </c>
    </row>
    <row r="663" spans="1:15">
      <c r="A663" t="s">
        <v>708</v>
      </c>
      <c r="B663">
        <v>2014</v>
      </c>
      <c r="C663" t="s">
        <v>35</v>
      </c>
      <c r="D663" t="s">
        <v>46</v>
      </c>
      <c r="E663" t="s">
        <v>28</v>
      </c>
      <c r="F663">
        <v>314</v>
      </c>
      <c r="G663">
        <v>120</v>
      </c>
      <c r="H663">
        <v>965</v>
      </c>
      <c r="I663">
        <v>49.7</v>
      </c>
      <c r="J663">
        <v>8</v>
      </c>
      <c r="K663" t="s">
        <v>24</v>
      </c>
      <c r="L663" t="s">
        <v>24</v>
      </c>
      <c r="M663">
        <v>67</v>
      </c>
      <c r="N663" t="s">
        <v>25</v>
      </c>
      <c r="O663">
        <v>1140357</v>
      </c>
    </row>
    <row r="664" spans="1:15">
      <c r="A664" t="s">
        <v>709</v>
      </c>
      <c r="B664">
        <v>2008</v>
      </c>
      <c r="C664" t="s">
        <v>35</v>
      </c>
      <c r="D664" t="s">
        <v>46</v>
      </c>
      <c r="E664" t="s">
        <v>18</v>
      </c>
      <c r="F664">
        <v>315</v>
      </c>
      <c r="G664">
        <v>3625</v>
      </c>
      <c r="H664">
        <v>553</v>
      </c>
      <c r="I664">
        <v>28.87</v>
      </c>
      <c r="J664">
        <v>9</v>
      </c>
      <c r="K664" t="s">
        <v>19</v>
      </c>
      <c r="L664" t="s">
        <v>24</v>
      </c>
      <c r="M664">
        <v>32</v>
      </c>
      <c r="N664" t="s">
        <v>49</v>
      </c>
      <c r="O664">
        <v>3106481</v>
      </c>
    </row>
    <row r="665" spans="1:15">
      <c r="A665" t="s">
        <v>710</v>
      </c>
      <c r="B665">
        <v>2004</v>
      </c>
      <c r="C665" t="s">
        <v>27</v>
      </c>
      <c r="D665" t="s">
        <v>43</v>
      </c>
      <c r="E665" t="s">
        <v>18</v>
      </c>
      <c r="F665">
        <v>286</v>
      </c>
      <c r="G665">
        <v>2357</v>
      </c>
      <c r="H665">
        <v>225</v>
      </c>
      <c r="I665">
        <v>6.65</v>
      </c>
      <c r="J665">
        <v>7</v>
      </c>
      <c r="K665" t="s">
        <v>24</v>
      </c>
      <c r="L665" t="s">
        <v>24</v>
      </c>
      <c r="M665">
        <v>27</v>
      </c>
      <c r="N665" t="s">
        <v>20</v>
      </c>
      <c r="O665">
        <v>1023147</v>
      </c>
    </row>
    <row r="666" spans="1:15">
      <c r="A666" t="s">
        <v>711</v>
      </c>
      <c r="B666">
        <v>2003</v>
      </c>
      <c r="C666" t="s">
        <v>22</v>
      </c>
      <c r="D666" t="s">
        <v>32</v>
      </c>
      <c r="E666" t="s">
        <v>18</v>
      </c>
      <c r="F666">
        <v>157</v>
      </c>
      <c r="G666">
        <v>1145</v>
      </c>
      <c r="H666">
        <v>40</v>
      </c>
      <c r="I666">
        <v>43.34</v>
      </c>
      <c r="J666">
        <v>3</v>
      </c>
      <c r="K666" t="s">
        <v>24</v>
      </c>
      <c r="L666" t="s">
        <v>19</v>
      </c>
      <c r="M666">
        <v>19</v>
      </c>
      <c r="N666" t="s">
        <v>33</v>
      </c>
      <c r="O666">
        <v>4856773</v>
      </c>
    </row>
    <row r="667" spans="1:15">
      <c r="A667" t="s">
        <v>712</v>
      </c>
      <c r="B667">
        <v>2000</v>
      </c>
      <c r="C667" t="s">
        <v>53</v>
      </c>
      <c r="D667" t="s">
        <v>36</v>
      </c>
      <c r="E667" t="s">
        <v>23</v>
      </c>
      <c r="F667">
        <v>150</v>
      </c>
      <c r="G667">
        <v>656</v>
      </c>
      <c r="H667">
        <v>748</v>
      </c>
      <c r="I667">
        <v>23.35</v>
      </c>
      <c r="J667">
        <v>3</v>
      </c>
      <c r="K667" t="s">
        <v>24</v>
      </c>
      <c r="L667" t="s">
        <v>19</v>
      </c>
      <c r="M667">
        <v>32</v>
      </c>
      <c r="N667" t="s">
        <v>25</v>
      </c>
      <c r="O667">
        <v>1350455</v>
      </c>
    </row>
    <row r="668" spans="1:15">
      <c r="A668" t="s">
        <v>713</v>
      </c>
      <c r="B668">
        <v>2000</v>
      </c>
      <c r="C668" t="s">
        <v>16</v>
      </c>
      <c r="D668" t="s">
        <v>48</v>
      </c>
      <c r="E668" t="s">
        <v>40</v>
      </c>
      <c r="F668">
        <v>420</v>
      </c>
      <c r="G668">
        <v>521</v>
      </c>
      <c r="H668">
        <v>277</v>
      </c>
      <c r="I668">
        <v>19.899999999999999</v>
      </c>
      <c r="J668">
        <v>6</v>
      </c>
      <c r="K668" t="s">
        <v>24</v>
      </c>
      <c r="L668" t="s">
        <v>24</v>
      </c>
      <c r="M668">
        <v>2</v>
      </c>
      <c r="N668" t="s">
        <v>25</v>
      </c>
      <c r="O668">
        <v>2889472</v>
      </c>
    </row>
    <row r="669" spans="1:15">
      <c r="A669" t="s">
        <v>714</v>
      </c>
      <c r="B669">
        <v>2001</v>
      </c>
      <c r="C669" t="s">
        <v>22</v>
      </c>
      <c r="D669" t="s">
        <v>95</v>
      </c>
      <c r="E669" t="s">
        <v>23</v>
      </c>
      <c r="F669">
        <v>16</v>
      </c>
      <c r="G669">
        <v>4396</v>
      </c>
      <c r="H669">
        <v>619</v>
      </c>
      <c r="I669">
        <v>3.54</v>
      </c>
      <c r="J669">
        <v>4</v>
      </c>
      <c r="K669" t="s">
        <v>19</v>
      </c>
      <c r="L669" t="s">
        <v>19</v>
      </c>
      <c r="M669">
        <v>58</v>
      </c>
      <c r="N669" t="s">
        <v>29</v>
      </c>
      <c r="O669">
        <v>3660026</v>
      </c>
    </row>
    <row r="670" spans="1:15">
      <c r="A670" t="s">
        <v>715</v>
      </c>
      <c r="B670">
        <v>2006</v>
      </c>
      <c r="C670" t="s">
        <v>27</v>
      </c>
      <c r="D670" t="s">
        <v>102</v>
      </c>
      <c r="E670" t="s">
        <v>40</v>
      </c>
      <c r="F670">
        <v>468</v>
      </c>
      <c r="G670">
        <v>335</v>
      </c>
      <c r="H670">
        <v>48</v>
      </c>
      <c r="I670">
        <v>28.4</v>
      </c>
      <c r="J670">
        <v>1</v>
      </c>
      <c r="K670" t="s">
        <v>24</v>
      </c>
      <c r="L670" t="s">
        <v>24</v>
      </c>
      <c r="M670">
        <v>23</v>
      </c>
      <c r="N670" t="s">
        <v>25</v>
      </c>
      <c r="O670">
        <v>4186638</v>
      </c>
    </row>
    <row r="671" spans="1:15">
      <c r="A671" t="s">
        <v>716</v>
      </c>
      <c r="B671">
        <v>2002</v>
      </c>
      <c r="C671" t="s">
        <v>16</v>
      </c>
      <c r="D671" t="s">
        <v>46</v>
      </c>
      <c r="E671" t="s">
        <v>28</v>
      </c>
      <c r="F671">
        <v>146</v>
      </c>
      <c r="G671">
        <v>2379</v>
      </c>
      <c r="H671">
        <v>288</v>
      </c>
      <c r="I671">
        <v>48.44</v>
      </c>
      <c r="J671">
        <v>8</v>
      </c>
      <c r="K671" t="s">
        <v>24</v>
      </c>
      <c r="L671" t="s">
        <v>24</v>
      </c>
      <c r="M671">
        <v>84</v>
      </c>
      <c r="N671" t="s">
        <v>49</v>
      </c>
      <c r="O671">
        <v>2002030</v>
      </c>
    </row>
    <row r="672" spans="1:15">
      <c r="A672" t="s">
        <v>717</v>
      </c>
      <c r="B672">
        <v>2003</v>
      </c>
      <c r="C672" t="s">
        <v>16</v>
      </c>
      <c r="D672" t="s">
        <v>32</v>
      </c>
      <c r="E672" t="s">
        <v>18</v>
      </c>
      <c r="F672">
        <v>111</v>
      </c>
      <c r="G672">
        <v>4089</v>
      </c>
      <c r="H672">
        <v>695</v>
      </c>
      <c r="I672">
        <v>34.729999999999997</v>
      </c>
      <c r="J672">
        <v>9</v>
      </c>
      <c r="K672" t="s">
        <v>24</v>
      </c>
      <c r="L672" t="s">
        <v>24</v>
      </c>
      <c r="M672">
        <v>11</v>
      </c>
      <c r="N672" t="s">
        <v>29</v>
      </c>
      <c r="O672">
        <v>1330283</v>
      </c>
    </row>
    <row r="673" spans="1:15">
      <c r="A673" t="s">
        <v>718</v>
      </c>
      <c r="B673">
        <v>2020</v>
      </c>
      <c r="C673" t="s">
        <v>53</v>
      </c>
      <c r="D673" t="s">
        <v>48</v>
      </c>
      <c r="E673" t="s">
        <v>23</v>
      </c>
      <c r="F673">
        <v>26</v>
      </c>
      <c r="G673">
        <v>3346</v>
      </c>
      <c r="H673">
        <v>601</v>
      </c>
      <c r="I673">
        <v>4.8</v>
      </c>
      <c r="J673">
        <v>9</v>
      </c>
      <c r="K673" t="s">
        <v>24</v>
      </c>
      <c r="L673" t="s">
        <v>24</v>
      </c>
      <c r="M673">
        <v>5</v>
      </c>
      <c r="N673" t="s">
        <v>33</v>
      </c>
      <c r="O673">
        <v>4956182</v>
      </c>
    </row>
    <row r="674" spans="1:15">
      <c r="A674" t="s">
        <v>719</v>
      </c>
      <c r="B674">
        <v>2006</v>
      </c>
      <c r="C674" t="s">
        <v>27</v>
      </c>
      <c r="D674" t="s">
        <v>48</v>
      </c>
      <c r="E674" t="s">
        <v>40</v>
      </c>
      <c r="F674">
        <v>333</v>
      </c>
      <c r="G674">
        <v>2887</v>
      </c>
      <c r="H674">
        <v>775</v>
      </c>
      <c r="I674">
        <v>0.88</v>
      </c>
      <c r="J674">
        <v>7</v>
      </c>
      <c r="K674" t="s">
        <v>19</v>
      </c>
      <c r="L674" t="s">
        <v>24</v>
      </c>
      <c r="M674">
        <v>14</v>
      </c>
      <c r="N674" t="s">
        <v>49</v>
      </c>
      <c r="O674">
        <v>3100690</v>
      </c>
    </row>
    <row r="675" spans="1:15">
      <c r="A675" t="s">
        <v>720</v>
      </c>
      <c r="B675">
        <v>2007</v>
      </c>
      <c r="C675" t="s">
        <v>59</v>
      </c>
      <c r="D675" t="s">
        <v>102</v>
      </c>
      <c r="E675" t="s">
        <v>37</v>
      </c>
      <c r="F675">
        <v>231</v>
      </c>
      <c r="G675">
        <v>2967</v>
      </c>
      <c r="H675">
        <v>170</v>
      </c>
      <c r="I675">
        <v>37.76</v>
      </c>
      <c r="J675">
        <v>1</v>
      </c>
      <c r="K675" t="s">
        <v>24</v>
      </c>
      <c r="L675" t="s">
        <v>24</v>
      </c>
      <c r="M675">
        <v>8</v>
      </c>
      <c r="N675" t="s">
        <v>29</v>
      </c>
      <c r="O675">
        <v>3270223</v>
      </c>
    </row>
    <row r="676" spans="1:15">
      <c r="A676" t="s">
        <v>721</v>
      </c>
      <c r="B676">
        <v>2011</v>
      </c>
      <c r="C676" t="s">
        <v>73</v>
      </c>
      <c r="D676" t="s">
        <v>39</v>
      </c>
      <c r="E676" t="s">
        <v>23</v>
      </c>
      <c r="F676">
        <v>450</v>
      </c>
      <c r="G676">
        <v>4432</v>
      </c>
      <c r="H676">
        <v>210</v>
      </c>
      <c r="I676">
        <v>26.74</v>
      </c>
      <c r="J676">
        <v>8</v>
      </c>
      <c r="K676" t="s">
        <v>24</v>
      </c>
      <c r="L676" t="s">
        <v>19</v>
      </c>
      <c r="M676">
        <v>97</v>
      </c>
      <c r="N676" t="s">
        <v>33</v>
      </c>
      <c r="O676">
        <v>3953286</v>
      </c>
    </row>
    <row r="677" spans="1:15">
      <c r="A677" t="s">
        <v>722</v>
      </c>
      <c r="B677">
        <v>2001</v>
      </c>
      <c r="C677" t="s">
        <v>42</v>
      </c>
      <c r="D677" t="s">
        <v>32</v>
      </c>
      <c r="E677" t="s">
        <v>40</v>
      </c>
      <c r="F677">
        <v>203</v>
      </c>
      <c r="G677">
        <v>2174</v>
      </c>
      <c r="H677">
        <v>832</v>
      </c>
      <c r="I677">
        <v>7.85</v>
      </c>
      <c r="J677">
        <v>6</v>
      </c>
      <c r="K677" t="s">
        <v>24</v>
      </c>
      <c r="L677" t="s">
        <v>19</v>
      </c>
      <c r="M677">
        <v>48</v>
      </c>
      <c r="N677" t="s">
        <v>33</v>
      </c>
      <c r="O677">
        <v>4479765</v>
      </c>
    </row>
    <row r="678" spans="1:15">
      <c r="A678" t="s">
        <v>723</v>
      </c>
      <c r="B678">
        <v>2003</v>
      </c>
      <c r="C678" t="s">
        <v>45</v>
      </c>
      <c r="D678" t="s">
        <v>43</v>
      </c>
      <c r="E678" t="s">
        <v>18</v>
      </c>
      <c r="F678">
        <v>89</v>
      </c>
      <c r="G678">
        <v>531</v>
      </c>
      <c r="H678">
        <v>936</v>
      </c>
      <c r="I678">
        <v>6.28</v>
      </c>
      <c r="J678">
        <v>5</v>
      </c>
      <c r="K678" t="s">
        <v>24</v>
      </c>
      <c r="L678" t="s">
        <v>24</v>
      </c>
      <c r="M678">
        <v>52</v>
      </c>
      <c r="N678" t="s">
        <v>20</v>
      </c>
      <c r="O678">
        <v>2618379</v>
      </c>
    </row>
    <row r="679" spans="1:15">
      <c r="A679" t="s">
        <v>724</v>
      </c>
      <c r="B679">
        <v>2013</v>
      </c>
      <c r="C679" t="s">
        <v>59</v>
      </c>
      <c r="D679" t="s">
        <v>51</v>
      </c>
      <c r="E679" t="s">
        <v>40</v>
      </c>
      <c r="F679">
        <v>281</v>
      </c>
      <c r="G679">
        <v>1798</v>
      </c>
      <c r="H679">
        <v>657</v>
      </c>
      <c r="I679">
        <v>31.64</v>
      </c>
      <c r="J679">
        <v>3</v>
      </c>
      <c r="K679" t="s">
        <v>19</v>
      </c>
      <c r="L679" t="s">
        <v>24</v>
      </c>
      <c r="M679">
        <v>47</v>
      </c>
      <c r="N679" t="s">
        <v>29</v>
      </c>
      <c r="O679">
        <v>649392</v>
      </c>
    </row>
    <row r="680" spans="1:15">
      <c r="A680" t="s">
        <v>725</v>
      </c>
      <c r="B680">
        <v>2002</v>
      </c>
      <c r="C680" t="s">
        <v>27</v>
      </c>
      <c r="D680" t="s">
        <v>32</v>
      </c>
      <c r="E680" t="s">
        <v>28</v>
      </c>
      <c r="F680">
        <v>69</v>
      </c>
      <c r="G680">
        <v>2698</v>
      </c>
      <c r="H680">
        <v>294</v>
      </c>
      <c r="I680">
        <v>36.200000000000003</v>
      </c>
      <c r="J680">
        <v>8</v>
      </c>
      <c r="K680" t="s">
        <v>19</v>
      </c>
      <c r="L680" t="s">
        <v>24</v>
      </c>
      <c r="M680">
        <v>96</v>
      </c>
      <c r="N680" t="s">
        <v>20</v>
      </c>
      <c r="O680">
        <v>3134609</v>
      </c>
    </row>
    <row r="681" spans="1:15">
      <c r="A681" t="s">
        <v>726</v>
      </c>
      <c r="B681">
        <v>2010</v>
      </c>
      <c r="C681" t="s">
        <v>73</v>
      </c>
      <c r="D681" t="s">
        <v>36</v>
      </c>
      <c r="E681" t="s">
        <v>40</v>
      </c>
      <c r="F681">
        <v>447</v>
      </c>
      <c r="G681">
        <v>4040</v>
      </c>
      <c r="H681">
        <v>858</v>
      </c>
      <c r="I681">
        <v>31.79</v>
      </c>
      <c r="J681">
        <v>9</v>
      </c>
      <c r="K681" t="s">
        <v>24</v>
      </c>
      <c r="L681" t="s">
        <v>24</v>
      </c>
      <c r="M681">
        <v>73</v>
      </c>
      <c r="N681" t="s">
        <v>29</v>
      </c>
      <c r="O681">
        <v>662441</v>
      </c>
    </row>
    <row r="682" spans="1:15">
      <c r="A682" t="s">
        <v>727</v>
      </c>
      <c r="B682">
        <v>2015</v>
      </c>
      <c r="C682" t="s">
        <v>22</v>
      </c>
      <c r="D682" t="s">
        <v>102</v>
      </c>
      <c r="E682" t="s">
        <v>18</v>
      </c>
      <c r="F682">
        <v>231</v>
      </c>
      <c r="G682">
        <v>4812</v>
      </c>
      <c r="H682">
        <v>355</v>
      </c>
      <c r="I682">
        <v>9.35</v>
      </c>
      <c r="J682">
        <v>2</v>
      </c>
      <c r="K682" t="s">
        <v>19</v>
      </c>
      <c r="L682" t="s">
        <v>19</v>
      </c>
      <c r="M682">
        <v>11</v>
      </c>
      <c r="N682" t="s">
        <v>33</v>
      </c>
      <c r="O682">
        <v>969828</v>
      </c>
    </row>
    <row r="683" spans="1:15">
      <c r="A683" t="s">
        <v>728</v>
      </c>
      <c r="B683">
        <v>2014</v>
      </c>
      <c r="C683" t="s">
        <v>45</v>
      </c>
      <c r="D683" t="s">
        <v>17</v>
      </c>
      <c r="E683" t="s">
        <v>18</v>
      </c>
      <c r="F683">
        <v>390</v>
      </c>
      <c r="G683">
        <v>233</v>
      </c>
      <c r="H683">
        <v>725</v>
      </c>
      <c r="I683">
        <v>6.73</v>
      </c>
      <c r="J683">
        <v>8</v>
      </c>
      <c r="K683" t="s">
        <v>19</v>
      </c>
      <c r="L683" t="s">
        <v>19</v>
      </c>
      <c r="M683">
        <v>88</v>
      </c>
      <c r="N683" t="s">
        <v>33</v>
      </c>
      <c r="O683">
        <v>3090605</v>
      </c>
    </row>
    <row r="684" spans="1:15">
      <c r="A684" t="s">
        <v>729</v>
      </c>
      <c r="B684">
        <v>2009</v>
      </c>
      <c r="C684" t="s">
        <v>22</v>
      </c>
      <c r="D684" t="s">
        <v>51</v>
      </c>
      <c r="E684" t="s">
        <v>23</v>
      </c>
      <c r="F684">
        <v>330</v>
      </c>
      <c r="G684">
        <v>1278</v>
      </c>
      <c r="H684">
        <v>312</v>
      </c>
      <c r="I684">
        <v>28.86</v>
      </c>
      <c r="J684">
        <v>9</v>
      </c>
      <c r="K684" t="s">
        <v>24</v>
      </c>
      <c r="L684" t="s">
        <v>19</v>
      </c>
      <c r="M684">
        <v>18</v>
      </c>
      <c r="N684" t="s">
        <v>49</v>
      </c>
      <c r="O684">
        <v>3628576</v>
      </c>
    </row>
    <row r="685" spans="1:15">
      <c r="A685" t="s">
        <v>730</v>
      </c>
      <c r="B685">
        <v>2011</v>
      </c>
      <c r="C685" t="s">
        <v>22</v>
      </c>
      <c r="D685" t="s">
        <v>32</v>
      </c>
      <c r="E685" t="s">
        <v>40</v>
      </c>
      <c r="F685">
        <v>289</v>
      </c>
      <c r="G685">
        <v>69</v>
      </c>
      <c r="H685">
        <v>327</v>
      </c>
      <c r="I685">
        <v>40.22</v>
      </c>
      <c r="J685">
        <v>3</v>
      </c>
      <c r="K685" t="s">
        <v>19</v>
      </c>
      <c r="L685" t="s">
        <v>24</v>
      </c>
      <c r="M685">
        <v>3</v>
      </c>
      <c r="N685" t="s">
        <v>20</v>
      </c>
      <c r="O685">
        <v>2252079</v>
      </c>
    </row>
    <row r="686" spans="1:15">
      <c r="A686" t="s">
        <v>731</v>
      </c>
      <c r="B686">
        <v>2007</v>
      </c>
      <c r="C686" t="s">
        <v>42</v>
      </c>
      <c r="D686" t="s">
        <v>48</v>
      </c>
      <c r="E686" t="s">
        <v>23</v>
      </c>
      <c r="F686">
        <v>267</v>
      </c>
      <c r="G686">
        <v>382</v>
      </c>
      <c r="H686">
        <v>860</v>
      </c>
      <c r="I686">
        <v>18.579999999999998</v>
      </c>
      <c r="J686">
        <v>9</v>
      </c>
      <c r="K686" t="s">
        <v>24</v>
      </c>
      <c r="L686" t="s">
        <v>24</v>
      </c>
      <c r="M686">
        <v>68</v>
      </c>
      <c r="N686" t="s">
        <v>33</v>
      </c>
      <c r="O686">
        <v>3224547</v>
      </c>
    </row>
    <row r="687" spans="1:15">
      <c r="A687" t="s">
        <v>732</v>
      </c>
      <c r="B687">
        <v>2005</v>
      </c>
      <c r="C687" t="s">
        <v>31</v>
      </c>
      <c r="D687" t="s">
        <v>39</v>
      </c>
      <c r="E687" t="s">
        <v>40</v>
      </c>
      <c r="F687">
        <v>274</v>
      </c>
      <c r="G687">
        <v>841</v>
      </c>
      <c r="H687">
        <v>442</v>
      </c>
      <c r="I687">
        <v>39.479999999999997</v>
      </c>
      <c r="J687">
        <v>6</v>
      </c>
      <c r="K687" t="s">
        <v>24</v>
      </c>
      <c r="L687" t="s">
        <v>19</v>
      </c>
      <c r="M687">
        <v>17</v>
      </c>
      <c r="N687" t="s">
        <v>29</v>
      </c>
      <c r="O687">
        <v>4550985</v>
      </c>
    </row>
    <row r="688" spans="1:15">
      <c r="A688" t="s">
        <v>733</v>
      </c>
      <c r="B688">
        <v>2007</v>
      </c>
      <c r="C688" t="s">
        <v>22</v>
      </c>
      <c r="D688" t="s">
        <v>17</v>
      </c>
      <c r="E688" t="s">
        <v>37</v>
      </c>
      <c r="F688">
        <v>113</v>
      </c>
      <c r="G688">
        <v>2604</v>
      </c>
      <c r="H688">
        <v>444</v>
      </c>
      <c r="I688">
        <v>42.11</v>
      </c>
      <c r="J688">
        <v>5</v>
      </c>
      <c r="K688" t="s">
        <v>24</v>
      </c>
      <c r="L688" t="s">
        <v>19</v>
      </c>
      <c r="M688">
        <v>1</v>
      </c>
      <c r="N688" t="s">
        <v>20</v>
      </c>
      <c r="O688">
        <v>4312345</v>
      </c>
    </row>
    <row r="689" spans="1:15">
      <c r="A689" t="s">
        <v>734</v>
      </c>
      <c r="B689">
        <v>2004</v>
      </c>
      <c r="C689" t="s">
        <v>22</v>
      </c>
      <c r="D689" t="s">
        <v>51</v>
      </c>
      <c r="E689" t="s">
        <v>23</v>
      </c>
      <c r="F689">
        <v>256</v>
      </c>
      <c r="G689">
        <v>2149</v>
      </c>
      <c r="H689">
        <v>315</v>
      </c>
      <c r="I689">
        <v>21.5</v>
      </c>
      <c r="J689">
        <v>5</v>
      </c>
      <c r="K689" t="s">
        <v>24</v>
      </c>
      <c r="L689" t="s">
        <v>24</v>
      </c>
      <c r="M689">
        <v>68</v>
      </c>
      <c r="N689" t="s">
        <v>49</v>
      </c>
      <c r="O689">
        <v>1880465</v>
      </c>
    </row>
    <row r="690" spans="1:15">
      <c r="A690" t="s">
        <v>735</v>
      </c>
      <c r="B690">
        <v>2015</v>
      </c>
      <c r="C690" t="s">
        <v>53</v>
      </c>
      <c r="D690" t="s">
        <v>36</v>
      </c>
      <c r="E690" t="s">
        <v>37</v>
      </c>
      <c r="F690">
        <v>352</v>
      </c>
      <c r="G690">
        <v>885</v>
      </c>
      <c r="H690">
        <v>79</v>
      </c>
      <c r="I690">
        <v>12.1</v>
      </c>
      <c r="J690">
        <v>8</v>
      </c>
      <c r="K690" t="s">
        <v>24</v>
      </c>
      <c r="L690" t="s">
        <v>24</v>
      </c>
      <c r="M690">
        <v>63</v>
      </c>
      <c r="N690" t="s">
        <v>25</v>
      </c>
      <c r="O690">
        <v>4373488</v>
      </c>
    </row>
    <row r="691" spans="1:15">
      <c r="A691" t="s">
        <v>736</v>
      </c>
      <c r="B691">
        <v>2010</v>
      </c>
      <c r="C691" t="s">
        <v>59</v>
      </c>
      <c r="D691" t="s">
        <v>36</v>
      </c>
      <c r="E691" t="s">
        <v>37</v>
      </c>
      <c r="F691">
        <v>154</v>
      </c>
      <c r="G691">
        <v>3628</v>
      </c>
      <c r="H691">
        <v>500</v>
      </c>
      <c r="I691">
        <v>2.58</v>
      </c>
      <c r="J691">
        <v>7</v>
      </c>
      <c r="K691" t="s">
        <v>19</v>
      </c>
      <c r="L691" t="s">
        <v>19</v>
      </c>
      <c r="M691">
        <v>95</v>
      </c>
      <c r="N691" t="s">
        <v>25</v>
      </c>
      <c r="O691">
        <v>785871</v>
      </c>
    </row>
    <row r="692" spans="1:15">
      <c r="A692" t="s">
        <v>737</v>
      </c>
      <c r="B692">
        <v>2005</v>
      </c>
      <c r="C692" t="s">
        <v>31</v>
      </c>
      <c r="D692" t="s">
        <v>46</v>
      </c>
      <c r="E692" t="s">
        <v>18</v>
      </c>
      <c r="F692">
        <v>311</v>
      </c>
      <c r="G692">
        <v>1295</v>
      </c>
      <c r="H692">
        <v>437</v>
      </c>
      <c r="I692">
        <v>43.81</v>
      </c>
      <c r="J692">
        <v>5</v>
      </c>
      <c r="K692" t="s">
        <v>24</v>
      </c>
      <c r="L692" t="s">
        <v>19</v>
      </c>
      <c r="M692">
        <v>68</v>
      </c>
      <c r="N692" t="s">
        <v>25</v>
      </c>
      <c r="O692">
        <v>4314951</v>
      </c>
    </row>
    <row r="693" spans="1:15">
      <c r="A693" t="s">
        <v>738</v>
      </c>
      <c r="B693">
        <v>2019</v>
      </c>
      <c r="C693" t="s">
        <v>42</v>
      </c>
      <c r="D693" t="s">
        <v>32</v>
      </c>
      <c r="E693" t="s">
        <v>23</v>
      </c>
      <c r="F693">
        <v>111</v>
      </c>
      <c r="G693">
        <v>2479</v>
      </c>
      <c r="H693">
        <v>939</v>
      </c>
      <c r="I693">
        <v>30.43</v>
      </c>
      <c r="J693">
        <v>5</v>
      </c>
      <c r="K693" t="s">
        <v>24</v>
      </c>
      <c r="L693" t="s">
        <v>19</v>
      </c>
      <c r="M693">
        <v>89</v>
      </c>
      <c r="N693" t="s">
        <v>29</v>
      </c>
      <c r="O693">
        <v>2552199</v>
      </c>
    </row>
    <row r="694" spans="1:15">
      <c r="A694" t="s">
        <v>739</v>
      </c>
      <c r="B694">
        <v>2016</v>
      </c>
      <c r="C694" t="s">
        <v>31</v>
      </c>
      <c r="D694" t="s">
        <v>17</v>
      </c>
      <c r="E694" t="s">
        <v>23</v>
      </c>
      <c r="F694">
        <v>224</v>
      </c>
      <c r="G694">
        <v>598</v>
      </c>
      <c r="H694">
        <v>488</v>
      </c>
      <c r="I694">
        <v>31.02</v>
      </c>
      <c r="J694">
        <v>5</v>
      </c>
      <c r="K694" t="s">
        <v>19</v>
      </c>
      <c r="L694" t="s">
        <v>24</v>
      </c>
      <c r="M694">
        <v>2</v>
      </c>
      <c r="N694" t="s">
        <v>33</v>
      </c>
      <c r="O694">
        <v>3329797</v>
      </c>
    </row>
    <row r="695" spans="1:15">
      <c r="A695" t="s">
        <v>740</v>
      </c>
      <c r="B695">
        <v>2012</v>
      </c>
      <c r="C695" t="s">
        <v>73</v>
      </c>
      <c r="D695" t="s">
        <v>32</v>
      </c>
      <c r="E695" t="s">
        <v>28</v>
      </c>
      <c r="F695">
        <v>482</v>
      </c>
      <c r="G695">
        <v>2747</v>
      </c>
      <c r="H695">
        <v>605</v>
      </c>
      <c r="I695">
        <v>38.65</v>
      </c>
      <c r="J695">
        <v>7</v>
      </c>
      <c r="K695" t="s">
        <v>24</v>
      </c>
      <c r="L695" t="s">
        <v>24</v>
      </c>
      <c r="M695">
        <v>68</v>
      </c>
      <c r="N695" t="s">
        <v>25</v>
      </c>
      <c r="O695">
        <v>128856</v>
      </c>
    </row>
    <row r="696" spans="1:15">
      <c r="A696" t="s">
        <v>741</v>
      </c>
      <c r="B696">
        <v>2005</v>
      </c>
      <c r="C696" t="s">
        <v>45</v>
      </c>
      <c r="D696" t="s">
        <v>36</v>
      </c>
      <c r="E696" t="s">
        <v>18</v>
      </c>
      <c r="F696">
        <v>114</v>
      </c>
      <c r="G696">
        <v>2636</v>
      </c>
      <c r="H696">
        <v>923</v>
      </c>
      <c r="I696">
        <v>41.37</v>
      </c>
      <c r="J696">
        <v>7</v>
      </c>
      <c r="K696" t="s">
        <v>19</v>
      </c>
      <c r="L696" t="s">
        <v>19</v>
      </c>
      <c r="M696">
        <v>22</v>
      </c>
      <c r="N696" t="s">
        <v>33</v>
      </c>
      <c r="O696">
        <v>2706169</v>
      </c>
    </row>
    <row r="697" spans="1:15">
      <c r="A697" t="s">
        <v>742</v>
      </c>
      <c r="B697">
        <v>2006</v>
      </c>
      <c r="C697" t="s">
        <v>31</v>
      </c>
      <c r="D697" t="s">
        <v>32</v>
      </c>
      <c r="E697" t="s">
        <v>28</v>
      </c>
      <c r="F697">
        <v>408</v>
      </c>
      <c r="G697">
        <v>4020</v>
      </c>
      <c r="H697">
        <v>856</v>
      </c>
      <c r="I697">
        <v>32.26</v>
      </c>
      <c r="J697">
        <v>2</v>
      </c>
      <c r="K697" t="s">
        <v>19</v>
      </c>
      <c r="L697" t="s">
        <v>19</v>
      </c>
      <c r="M697">
        <v>58</v>
      </c>
      <c r="N697" t="s">
        <v>33</v>
      </c>
      <c r="O697">
        <v>870506</v>
      </c>
    </row>
    <row r="698" spans="1:15">
      <c r="A698" t="s">
        <v>743</v>
      </c>
      <c r="B698">
        <v>2006</v>
      </c>
      <c r="C698" t="s">
        <v>22</v>
      </c>
      <c r="D698" t="s">
        <v>48</v>
      </c>
      <c r="E698" t="s">
        <v>37</v>
      </c>
      <c r="F698">
        <v>335</v>
      </c>
      <c r="G698">
        <v>2248</v>
      </c>
      <c r="H698">
        <v>850</v>
      </c>
      <c r="I698">
        <v>18.91</v>
      </c>
      <c r="J698">
        <v>2</v>
      </c>
      <c r="K698" t="s">
        <v>19</v>
      </c>
      <c r="L698" t="s">
        <v>24</v>
      </c>
      <c r="M698">
        <v>27</v>
      </c>
      <c r="N698" t="s">
        <v>29</v>
      </c>
      <c r="O698">
        <v>3097242</v>
      </c>
    </row>
    <row r="699" spans="1:15">
      <c r="A699" t="s">
        <v>744</v>
      </c>
      <c r="B699">
        <v>2020</v>
      </c>
      <c r="C699" t="s">
        <v>59</v>
      </c>
      <c r="D699" t="s">
        <v>102</v>
      </c>
      <c r="E699" t="s">
        <v>40</v>
      </c>
      <c r="F699">
        <v>79</v>
      </c>
      <c r="G699">
        <v>2996</v>
      </c>
      <c r="H699">
        <v>681</v>
      </c>
      <c r="I699">
        <v>37.450000000000003</v>
      </c>
      <c r="J699">
        <v>6</v>
      </c>
      <c r="K699" t="s">
        <v>24</v>
      </c>
      <c r="L699" t="s">
        <v>19</v>
      </c>
      <c r="M699">
        <v>57</v>
      </c>
      <c r="N699" t="s">
        <v>33</v>
      </c>
      <c r="O699">
        <v>216046</v>
      </c>
    </row>
    <row r="700" spans="1:15">
      <c r="A700" t="s">
        <v>745</v>
      </c>
      <c r="B700">
        <v>2000</v>
      </c>
      <c r="C700" t="s">
        <v>45</v>
      </c>
      <c r="D700" t="s">
        <v>36</v>
      </c>
      <c r="E700" t="s">
        <v>40</v>
      </c>
      <c r="F700">
        <v>481</v>
      </c>
      <c r="G700">
        <v>1115</v>
      </c>
      <c r="H700">
        <v>476</v>
      </c>
      <c r="I700">
        <v>33.28</v>
      </c>
      <c r="J700">
        <v>7</v>
      </c>
      <c r="K700" t="s">
        <v>19</v>
      </c>
      <c r="L700" t="s">
        <v>24</v>
      </c>
      <c r="M700">
        <v>51</v>
      </c>
      <c r="N700" t="s">
        <v>25</v>
      </c>
      <c r="O700">
        <v>1634442</v>
      </c>
    </row>
    <row r="701" spans="1:15">
      <c r="A701" t="s">
        <v>746</v>
      </c>
      <c r="B701">
        <v>2022</v>
      </c>
      <c r="C701" t="s">
        <v>27</v>
      </c>
      <c r="D701" t="s">
        <v>43</v>
      </c>
      <c r="E701" t="s">
        <v>18</v>
      </c>
      <c r="F701">
        <v>456</v>
      </c>
      <c r="G701">
        <v>3556</v>
      </c>
      <c r="H701">
        <v>618</v>
      </c>
      <c r="I701">
        <v>42.4</v>
      </c>
      <c r="J701">
        <v>3</v>
      </c>
      <c r="K701" t="s">
        <v>19</v>
      </c>
      <c r="L701" t="s">
        <v>19</v>
      </c>
      <c r="M701">
        <v>96</v>
      </c>
      <c r="N701" t="s">
        <v>29</v>
      </c>
      <c r="O701">
        <v>2310608</v>
      </c>
    </row>
    <row r="702" spans="1:15">
      <c r="A702" t="s">
        <v>747</v>
      </c>
      <c r="B702">
        <v>2009</v>
      </c>
      <c r="C702" t="s">
        <v>73</v>
      </c>
      <c r="D702" t="s">
        <v>39</v>
      </c>
      <c r="E702" t="s">
        <v>23</v>
      </c>
      <c r="F702">
        <v>443</v>
      </c>
      <c r="G702">
        <v>950</v>
      </c>
      <c r="H702">
        <v>104</v>
      </c>
      <c r="I702">
        <v>39.78</v>
      </c>
      <c r="J702">
        <v>3</v>
      </c>
      <c r="K702" t="s">
        <v>24</v>
      </c>
      <c r="L702" t="s">
        <v>24</v>
      </c>
      <c r="M702">
        <v>86</v>
      </c>
      <c r="N702" t="s">
        <v>33</v>
      </c>
      <c r="O702">
        <v>1115128</v>
      </c>
    </row>
    <row r="703" spans="1:15">
      <c r="A703" t="s">
        <v>748</v>
      </c>
      <c r="B703">
        <v>2012</v>
      </c>
      <c r="C703" t="s">
        <v>45</v>
      </c>
      <c r="D703" t="s">
        <v>39</v>
      </c>
      <c r="E703" t="s">
        <v>37</v>
      </c>
      <c r="F703">
        <v>210</v>
      </c>
      <c r="G703">
        <v>2419</v>
      </c>
      <c r="H703">
        <v>692</v>
      </c>
      <c r="I703">
        <v>48.73</v>
      </c>
      <c r="J703">
        <v>6</v>
      </c>
      <c r="K703" t="s">
        <v>19</v>
      </c>
      <c r="L703" t="s">
        <v>19</v>
      </c>
      <c r="M703">
        <v>5</v>
      </c>
      <c r="N703" t="s">
        <v>25</v>
      </c>
      <c r="O703">
        <v>4175012</v>
      </c>
    </row>
    <row r="704" spans="1:15">
      <c r="A704" t="s">
        <v>749</v>
      </c>
      <c r="B704">
        <v>2020</v>
      </c>
      <c r="C704" t="s">
        <v>53</v>
      </c>
      <c r="D704" t="s">
        <v>48</v>
      </c>
      <c r="E704" t="s">
        <v>37</v>
      </c>
      <c r="F704">
        <v>415</v>
      </c>
      <c r="G704">
        <v>1456</v>
      </c>
      <c r="H704">
        <v>191</v>
      </c>
      <c r="I704">
        <v>40.33</v>
      </c>
      <c r="J704">
        <v>5</v>
      </c>
      <c r="K704" t="s">
        <v>19</v>
      </c>
      <c r="L704" t="s">
        <v>19</v>
      </c>
      <c r="M704">
        <v>66</v>
      </c>
      <c r="N704" t="s">
        <v>33</v>
      </c>
      <c r="O704">
        <v>1493226</v>
      </c>
    </row>
    <row r="705" spans="1:15">
      <c r="A705" t="s">
        <v>750</v>
      </c>
      <c r="B705">
        <v>2013</v>
      </c>
      <c r="C705" t="s">
        <v>59</v>
      </c>
      <c r="D705" t="s">
        <v>39</v>
      </c>
      <c r="E705" t="s">
        <v>23</v>
      </c>
      <c r="F705">
        <v>248</v>
      </c>
      <c r="G705">
        <v>2198</v>
      </c>
      <c r="H705">
        <v>623</v>
      </c>
      <c r="I705">
        <v>8.35</v>
      </c>
      <c r="J705">
        <v>9</v>
      </c>
      <c r="K705" t="s">
        <v>24</v>
      </c>
      <c r="L705" t="s">
        <v>24</v>
      </c>
      <c r="M705">
        <v>53</v>
      </c>
      <c r="N705" t="s">
        <v>49</v>
      </c>
      <c r="O705">
        <v>4985906</v>
      </c>
    </row>
    <row r="706" spans="1:15">
      <c r="A706" t="s">
        <v>751</v>
      </c>
      <c r="B706">
        <v>2012</v>
      </c>
      <c r="C706" t="s">
        <v>35</v>
      </c>
      <c r="D706" t="s">
        <v>46</v>
      </c>
      <c r="E706" t="s">
        <v>18</v>
      </c>
      <c r="F706">
        <v>192</v>
      </c>
      <c r="G706">
        <v>2539</v>
      </c>
      <c r="H706">
        <v>997</v>
      </c>
      <c r="I706">
        <v>39.14</v>
      </c>
      <c r="J706">
        <v>5</v>
      </c>
      <c r="K706" t="s">
        <v>19</v>
      </c>
      <c r="L706" t="s">
        <v>24</v>
      </c>
      <c r="M706">
        <v>79</v>
      </c>
      <c r="N706" t="s">
        <v>20</v>
      </c>
      <c r="O706">
        <v>4840485</v>
      </c>
    </row>
    <row r="707" spans="1:15">
      <c r="A707" t="s">
        <v>752</v>
      </c>
      <c r="B707">
        <v>2012</v>
      </c>
      <c r="C707" t="s">
        <v>27</v>
      </c>
      <c r="D707" t="s">
        <v>36</v>
      </c>
      <c r="E707" t="s">
        <v>23</v>
      </c>
      <c r="F707">
        <v>318</v>
      </c>
      <c r="G707">
        <v>4928</v>
      </c>
      <c r="H707">
        <v>408</v>
      </c>
      <c r="I707">
        <v>35.700000000000003</v>
      </c>
      <c r="J707">
        <v>9</v>
      </c>
      <c r="K707" t="s">
        <v>19</v>
      </c>
      <c r="L707" t="s">
        <v>19</v>
      </c>
      <c r="M707">
        <v>47</v>
      </c>
      <c r="N707" t="s">
        <v>20</v>
      </c>
      <c r="O707">
        <v>494064</v>
      </c>
    </row>
    <row r="708" spans="1:15">
      <c r="A708" t="s">
        <v>753</v>
      </c>
      <c r="B708">
        <v>2011</v>
      </c>
      <c r="C708" t="s">
        <v>22</v>
      </c>
      <c r="D708" t="s">
        <v>95</v>
      </c>
      <c r="E708" t="s">
        <v>18</v>
      </c>
      <c r="F708">
        <v>451</v>
      </c>
      <c r="G708">
        <v>4353</v>
      </c>
      <c r="H708">
        <v>1</v>
      </c>
      <c r="I708">
        <v>23.85</v>
      </c>
      <c r="J708">
        <v>2</v>
      </c>
      <c r="K708" t="s">
        <v>24</v>
      </c>
      <c r="L708" t="s">
        <v>19</v>
      </c>
      <c r="M708">
        <v>61</v>
      </c>
      <c r="N708" t="s">
        <v>20</v>
      </c>
      <c r="O708">
        <v>2369832</v>
      </c>
    </row>
    <row r="709" spans="1:15">
      <c r="A709" t="s">
        <v>754</v>
      </c>
      <c r="B709">
        <v>2014</v>
      </c>
      <c r="C709" t="s">
        <v>16</v>
      </c>
      <c r="D709" t="s">
        <v>46</v>
      </c>
      <c r="E709" t="s">
        <v>23</v>
      </c>
      <c r="F709">
        <v>453</v>
      </c>
      <c r="G709">
        <v>3051</v>
      </c>
      <c r="H709">
        <v>90</v>
      </c>
      <c r="I709">
        <v>1.49</v>
      </c>
      <c r="J709">
        <v>6</v>
      </c>
      <c r="K709" t="s">
        <v>24</v>
      </c>
      <c r="L709" t="s">
        <v>24</v>
      </c>
      <c r="M709">
        <v>74</v>
      </c>
      <c r="N709" t="s">
        <v>25</v>
      </c>
      <c r="O709">
        <v>4507386</v>
      </c>
    </row>
    <row r="710" spans="1:15">
      <c r="A710" t="s">
        <v>755</v>
      </c>
      <c r="B710">
        <v>2016</v>
      </c>
      <c r="C710" t="s">
        <v>59</v>
      </c>
      <c r="D710" t="s">
        <v>39</v>
      </c>
      <c r="E710" t="s">
        <v>37</v>
      </c>
      <c r="F710">
        <v>436</v>
      </c>
      <c r="G710">
        <v>2789</v>
      </c>
      <c r="H710">
        <v>24</v>
      </c>
      <c r="I710">
        <v>5.18</v>
      </c>
      <c r="J710">
        <v>2</v>
      </c>
      <c r="K710" t="s">
        <v>19</v>
      </c>
      <c r="L710" t="s">
        <v>24</v>
      </c>
      <c r="M710">
        <v>64</v>
      </c>
      <c r="N710" t="s">
        <v>20</v>
      </c>
      <c r="O710">
        <v>1654295</v>
      </c>
    </row>
    <row r="711" spans="1:15">
      <c r="A711" t="s">
        <v>756</v>
      </c>
      <c r="B711">
        <v>2016</v>
      </c>
      <c r="C711" t="s">
        <v>45</v>
      </c>
      <c r="D711" t="s">
        <v>36</v>
      </c>
      <c r="E711" t="s">
        <v>23</v>
      </c>
      <c r="F711">
        <v>458</v>
      </c>
      <c r="G711">
        <v>3282</v>
      </c>
      <c r="H711">
        <v>714</v>
      </c>
      <c r="I711">
        <v>34.74</v>
      </c>
      <c r="J711">
        <v>8</v>
      </c>
      <c r="K711" t="s">
        <v>19</v>
      </c>
      <c r="L711" t="s">
        <v>24</v>
      </c>
      <c r="M711">
        <v>2</v>
      </c>
      <c r="N711" t="s">
        <v>29</v>
      </c>
      <c r="O711">
        <v>2161770</v>
      </c>
    </row>
    <row r="712" spans="1:15">
      <c r="A712" t="s">
        <v>757</v>
      </c>
      <c r="B712">
        <v>2003</v>
      </c>
      <c r="C712" t="s">
        <v>53</v>
      </c>
      <c r="D712" t="s">
        <v>48</v>
      </c>
      <c r="E712" t="s">
        <v>18</v>
      </c>
      <c r="F712">
        <v>440</v>
      </c>
      <c r="G712">
        <v>3297</v>
      </c>
      <c r="H712">
        <v>376</v>
      </c>
      <c r="I712">
        <v>22.52</v>
      </c>
      <c r="J712">
        <v>6</v>
      </c>
      <c r="K712" t="s">
        <v>24</v>
      </c>
      <c r="L712" t="s">
        <v>24</v>
      </c>
      <c r="M712">
        <v>50</v>
      </c>
      <c r="N712" t="s">
        <v>25</v>
      </c>
      <c r="O712">
        <v>2537107</v>
      </c>
    </row>
    <row r="713" spans="1:15">
      <c r="A713" t="s">
        <v>758</v>
      </c>
      <c r="B713">
        <v>2006</v>
      </c>
      <c r="C713" t="s">
        <v>27</v>
      </c>
      <c r="D713" t="s">
        <v>32</v>
      </c>
      <c r="E713" t="s">
        <v>37</v>
      </c>
      <c r="F713">
        <v>54</v>
      </c>
      <c r="G713">
        <v>2758</v>
      </c>
      <c r="H713">
        <v>587</v>
      </c>
      <c r="I713">
        <v>26.18</v>
      </c>
      <c r="J713">
        <v>2</v>
      </c>
      <c r="K713" t="s">
        <v>19</v>
      </c>
      <c r="L713" t="s">
        <v>19</v>
      </c>
      <c r="M713">
        <v>91</v>
      </c>
      <c r="N713" t="s">
        <v>29</v>
      </c>
      <c r="O713">
        <v>4287239</v>
      </c>
    </row>
    <row r="714" spans="1:15">
      <c r="A714" t="s">
        <v>759</v>
      </c>
      <c r="B714">
        <v>2019</v>
      </c>
      <c r="C714" t="s">
        <v>16</v>
      </c>
      <c r="D714" t="s">
        <v>17</v>
      </c>
      <c r="E714" t="s">
        <v>23</v>
      </c>
      <c r="F714">
        <v>216</v>
      </c>
      <c r="G714">
        <v>2584</v>
      </c>
      <c r="H714">
        <v>838</v>
      </c>
      <c r="I714">
        <v>36.44</v>
      </c>
      <c r="J714">
        <v>8</v>
      </c>
      <c r="K714" t="s">
        <v>24</v>
      </c>
      <c r="L714" t="s">
        <v>24</v>
      </c>
      <c r="M714">
        <v>6</v>
      </c>
      <c r="N714" t="s">
        <v>25</v>
      </c>
      <c r="O714">
        <v>3078936</v>
      </c>
    </row>
    <row r="715" spans="1:15">
      <c r="A715" t="s">
        <v>760</v>
      </c>
      <c r="B715">
        <v>2019</v>
      </c>
      <c r="C715" t="s">
        <v>53</v>
      </c>
      <c r="D715" t="s">
        <v>46</v>
      </c>
      <c r="E715" t="s">
        <v>18</v>
      </c>
      <c r="F715">
        <v>409</v>
      </c>
      <c r="G715">
        <v>646</v>
      </c>
      <c r="H715">
        <v>130</v>
      </c>
      <c r="I715">
        <v>9.64</v>
      </c>
      <c r="J715">
        <v>7</v>
      </c>
      <c r="K715" t="s">
        <v>24</v>
      </c>
      <c r="L715" t="s">
        <v>19</v>
      </c>
      <c r="M715">
        <v>42</v>
      </c>
      <c r="N715" t="s">
        <v>25</v>
      </c>
      <c r="O715">
        <v>3195866</v>
      </c>
    </row>
    <row r="716" spans="1:15">
      <c r="A716" t="s">
        <v>761</v>
      </c>
      <c r="B716">
        <v>2006</v>
      </c>
      <c r="C716" t="s">
        <v>31</v>
      </c>
      <c r="D716" t="s">
        <v>46</v>
      </c>
      <c r="E716" t="s">
        <v>28</v>
      </c>
      <c r="F716">
        <v>230</v>
      </c>
      <c r="G716">
        <v>1568</v>
      </c>
      <c r="H716">
        <v>893</v>
      </c>
      <c r="I716">
        <v>14.96</v>
      </c>
      <c r="J716">
        <v>6</v>
      </c>
      <c r="K716" t="s">
        <v>24</v>
      </c>
      <c r="L716" t="s">
        <v>19</v>
      </c>
      <c r="M716">
        <v>19</v>
      </c>
      <c r="N716" t="s">
        <v>29</v>
      </c>
      <c r="O716">
        <v>4116229</v>
      </c>
    </row>
    <row r="717" spans="1:15">
      <c r="A717" t="s">
        <v>762</v>
      </c>
      <c r="B717">
        <v>2014</v>
      </c>
      <c r="C717" t="s">
        <v>31</v>
      </c>
      <c r="D717" t="s">
        <v>36</v>
      </c>
      <c r="E717" t="s">
        <v>23</v>
      </c>
      <c r="F717">
        <v>111</v>
      </c>
      <c r="G717">
        <v>3082</v>
      </c>
      <c r="H717">
        <v>258</v>
      </c>
      <c r="I717">
        <v>13.04</v>
      </c>
      <c r="J717">
        <v>5</v>
      </c>
      <c r="K717" t="s">
        <v>19</v>
      </c>
      <c r="L717" t="s">
        <v>19</v>
      </c>
      <c r="M717">
        <v>61</v>
      </c>
      <c r="N717" t="s">
        <v>29</v>
      </c>
      <c r="O717">
        <v>3464589</v>
      </c>
    </row>
    <row r="718" spans="1:15">
      <c r="A718" t="s">
        <v>763</v>
      </c>
      <c r="B718">
        <v>2003</v>
      </c>
      <c r="C718" t="s">
        <v>53</v>
      </c>
      <c r="D718" t="s">
        <v>39</v>
      </c>
      <c r="E718" t="s">
        <v>40</v>
      </c>
      <c r="F718">
        <v>461</v>
      </c>
      <c r="G718">
        <v>4627</v>
      </c>
      <c r="H718">
        <v>558</v>
      </c>
      <c r="I718">
        <v>23.15</v>
      </c>
      <c r="J718">
        <v>9</v>
      </c>
      <c r="K718" t="s">
        <v>24</v>
      </c>
      <c r="L718" t="s">
        <v>24</v>
      </c>
      <c r="M718">
        <v>10</v>
      </c>
      <c r="N718" t="s">
        <v>25</v>
      </c>
      <c r="O718">
        <v>2920759</v>
      </c>
    </row>
    <row r="719" spans="1:15">
      <c r="A719" t="s">
        <v>764</v>
      </c>
      <c r="B719">
        <v>2003</v>
      </c>
      <c r="C719" t="s">
        <v>27</v>
      </c>
      <c r="D719" t="s">
        <v>46</v>
      </c>
      <c r="E719" t="s">
        <v>18</v>
      </c>
      <c r="F719">
        <v>63</v>
      </c>
      <c r="G719">
        <v>7</v>
      </c>
      <c r="H719">
        <v>302</v>
      </c>
      <c r="I719">
        <v>10.74</v>
      </c>
      <c r="J719">
        <v>3</v>
      </c>
      <c r="K719" t="s">
        <v>19</v>
      </c>
      <c r="L719" t="s">
        <v>24</v>
      </c>
      <c r="M719">
        <v>87</v>
      </c>
      <c r="N719" t="s">
        <v>49</v>
      </c>
      <c r="O719">
        <v>1395765</v>
      </c>
    </row>
    <row r="720" spans="1:15">
      <c r="A720" t="s">
        <v>765</v>
      </c>
      <c r="B720">
        <v>2021</v>
      </c>
      <c r="C720" t="s">
        <v>73</v>
      </c>
      <c r="D720" t="s">
        <v>46</v>
      </c>
      <c r="E720" t="s">
        <v>37</v>
      </c>
      <c r="F720">
        <v>392</v>
      </c>
      <c r="G720">
        <v>3664</v>
      </c>
      <c r="H720">
        <v>386</v>
      </c>
      <c r="I720">
        <v>48.54</v>
      </c>
      <c r="J720">
        <v>6</v>
      </c>
      <c r="K720" t="s">
        <v>24</v>
      </c>
      <c r="L720" t="s">
        <v>24</v>
      </c>
      <c r="M720">
        <v>7</v>
      </c>
      <c r="N720" t="s">
        <v>33</v>
      </c>
      <c r="O720">
        <v>962816</v>
      </c>
    </row>
    <row r="721" spans="1:15">
      <c r="A721" t="s">
        <v>766</v>
      </c>
      <c r="B721">
        <v>2008</v>
      </c>
      <c r="C721" t="s">
        <v>35</v>
      </c>
      <c r="D721" t="s">
        <v>102</v>
      </c>
      <c r="E721" t="s">
        <v>28</v>
      </c>
      <c r="F721">
        <v>177</v>
      </c>
      <c r="G721">
        <v>2083</v>
      </c>
      <c r="H721">
        <v>436</v>
      </c>
      <c r="I721">
        <v>37.07</v>
      </c>
      <c r="J721">
        <v>1</v>
      </c>
      <c r="K721" t="s">
        <v>24</v>
      </c>
      <c r="L721" t="s">
        <v>24</v>
      </c>
      <c r="M721">
        <v>61</v>
      </c>
      <c r="N721" t="s">
        <v>49</v>
      </c>
      <c r="O721">
        <v>740454</v>
      </c>
    </row>
    <row r="722" spans="1:15">
      <c r="A722" t="s">
        <v>767</v>
      </c>
      <c r="B722">
        <v>2005</v>
      </c>
      <c r="C722" t="s">
        <v>35</v>
      </c>
      <c r="D722" t="s">
        <v>51</v>
      </c>
      <c r="E722" t="s">
        <v>23</v>
      </c>
      <c r="F722">
        <v>323</v>
      </c>
      <c r="G722">
        <v>1713</v>
      </c>
      <c r="H722">
        <v>192</v>
      </c>
      <c r="I722">
        <v>37.9</v>
      </c>
      <c r="J722">
        <v>9</v>
      </c>
      <c r="K722" t="s">
        <v>24</v>
      </c>
      <c r="L722" t="s">
        <v>19</v>
      </c>
      <c r="M722">
        <v>56</v>
      </c>
      <c r="N722" t="s">
        <v>25</v>
      </c>
      <c r="O722">
        <v>3112283</v>
      </c>
    </row>
    <row r="723" spans="1:15">
      <c r="A723" t="s">
        <v>768</v>
      </c>
      <c r="B723">
        <v>2009</v>
      </c>
      <c r="C723" t="s">
        <v>31</v>
      </c>
      <c r="D723" t="s">
        <v>43</v>
      </c>
      <c r="E723" t="s">
        <v>28</v>
      </c>
      <c r="F723">
        <v>210</v>
      </c>
      <c r="G723">
        <v>2966</v>
      </c>
      <c r="H723">
        <v>852</v>
      </c>
      <c r="I723">
        <v>24.68</v>
      </c>
      <c r="J723">
        <v>8</v>
      </c>
      <c r="K723" t="s">
        <v>19</v>
      </c>
      <c r="L723" t="s">
        <v>19</v>
      </c>
      <c r="M723">
        <v>46</v>
      </c>
      <c r="N723" t="s">
        <v>29</v>
      </c>
      <c r="O723">
        <v>821524</v>
      </c>
    </row>
    <row r="724" spans="1:15">
      <c r="A724" t="s">
        <v>769</v>
      </c>
      <c r="B724">
        <v>2022</v>
      </c>
      <c r="C724" t="s">
        <v>16</v>
      </c>
      <c r="D724" t="s">
        <v>46</v>
      </c>
      <c r="E724" t="s">
        <v>23</v>
      </c>
      <c r="F724">
        <v>471</v>
      </c>
      <c r="G724">
        <v>2785</v>
      </c>
      <c r="H724">
        <v>531</v>
      </c>
      <c r="I724">
        <v>24.3</v>
      </c>
      <c r="J724">
        <v>4</v>
      </c>
      <c r="K724" t="s">
        <v>24</v>
      </c>
      <c r="L724" t="s">
        <v>19</v>
      </c>
      <c r="M724">
        <v>51</v>
      </c>
      <c r="N724" t="s">
        <v>49</v>
      </c>
      <c r="O724">
        <v>101191</v>
      </c>
    </row>
    <row r="725" spans="1:15">
      <c r="A725" t="s">
        <v>770</v>
      </c>
      <c r="B725">
        <v>2018</v>
      </c>
      <c r="C725" t="s">
        <v>31</v>
      </c>
      <c r="D725" t="s">
        <v>43</v>
      </c>
      <c r="E725" t="s">
        <v>23</v>
      </c>
      <c r="F725">
        <v>218</v>
      </c>
      <c r="G725">
        <v>3738</v>
      </c>
      <c r="H725">
        <v>411</v>
      </c>
      <c r="I725">
        <v>39.979999999999997</v>
      </c>
      <c r="J725">
        <v>5</v>
      </c>
      <c r="K725" t="s">
        <v>19</v>
      </c>
      <c r="L725" t="s">
        <v>24</v>
      </c>
      <c r="M725">
        <v>18</v>
      </c>
      <c r="N725" t="s">
        <v>25</v>
      </c>
      <c r="O725">
        <v>3467864</v>
      </c>
    </row>
    <row r="726" spans="1:15">
      <c r="A726" t="s">
        <v>771</v>
      </c>
      <c r="B726">
        <v>2014</v>
      </c>
      <c r="C726" t="s">
        <v>16</v>
      </c>
      <c r="D726" t="s">
        <v>102</v>
      </c>
      <c r="E726" t="s">
        <v>23</v>
      </c>
      <c r="F726">
        <v>269</v>
      </c>
      <c r="G726">
        <v>1138</v>
      </c>
      <c r="H726">
        <v>321</v>
      </c>
      <c r="I726">
        <v>22.3</v>
      </c>
      <c r="J726">
        <v>2</v>
      </c>
      <c r="K726" t="s">
        <v>19</v>
      </c>
      <c r="L726" t="s">
        <v>19</v>
      </c>
      <c r="M726">
        <v>92</v>
      </c>
      <c r="N726" t="s">
        <v>49</v>
      </c>
      <c r="O726">
        <v>4735570</v>
      </c>
    </row>
    <row r="727" spans="1:15">
      <c r="A727" t="s">
        <v>772</v>
      </c>
      <c r="B727">
        <v>2003</v>
      </c>
      <c r="C727" t="s">
        <v>31</v>
      </c>
      <c r="D727" t="s">
        <v>48</v>
      </c>
      <c r="E727" t="s">
        <v>37</v>
      </c>
      <c r="F727">
        <v>9</v>
      </c>
      <c r="G727">
        <v>3156</v>
      </c>
      <c r="H727">
        <v>611</v>
      </c>
      <c r="I727">
        <v>19.079999999999998</v>
      </c>
      <c r="J727">
        <v>1</v>
      </c>
      <c r="K727" t="s">
        <v>24</v>
      </c>
      <c r="L727" t="s">
        <v>19</v>
      </c>
      <c r="M727">
        <v>18</v>
      </c>
      <c r="N727" t="s">
        <v>25</v>
      </c>
      <c r="O727">
        <v>4838069</v>
      </c>
    </row>
    <row r="728" spans="1:15">
      <c r="A728" t="s">
        <v>773</v>
      </c>
      <c r="B728">
        <v>2009</v>
      </c>
      <c r="C728" t="s">
        <v>35</v>
      </c>
      <c r="D728" t="s">
        <v>43</v>
      </c>
      <c r="E728" t="s">
        <v>28</v>
      </c>
      <c r="F728">
        <v>14</v>
      </c>
      <c r="G728">
        <v>1676</v>
      </c>
      <c r="H728">
        <v>172</v>
      </c>
      <c r="I728">
        <v>22.44</v>
      </c>
      <c r="J728">
        <v>1</v>
      </c>
      <c r="K728" t="s">
        <v>24</v>
      </c>
      <c r="L728" t="s">
        <v>19</v>
      </c>
      <c r="M728">
        <v>81</v>
      </c>
      <c r="N728" t="s">
        <v>49</v>
      </c>
      <c r="O728">
        <v>2518640</v>
      </c>
    </row>
    <row r="729" spans="1:15">
      <c r="A729" t="s">
        <v>774</v>
      </c>
      <c r="B729">
        <v>2014</v>
      </c>
      <c r="C729" t="s">
        <v>53</v>
      </c>
      <c r="D729" t="s">
        <v>95</v>
      </c>
      <c r="E729" t="s">
        <v>23</v>
      </c>
      <c r="F729">
        <v>297</v>
      </c>
      <c r="G729">
        <v>1299</v>
      </c>
      <c r="H729">
        <v>487</v>
      </c>
      <c r="I729">
        <v>39.909999999999997</v>
      </c>
      <c r="J729">
        <v>4</v>
      </c>
      <c r="K729" t="s">
        <v>24</v>
      </c>
      <c r="L729" t="s">
        <v>24</v>
      </c>
      <c r="M729">
        <v>63</v>
      </c>
      <c r="N729" t="s">
        <v>20</v>
      </c>
      <c r="O729">
        <v>1772725</v>
      </c>
    </row>
    <row r="730" spans="1:15">
      <c r="A730" t="s">
        <v>775</v>
      </c>
      <c r="B730">
        <v>2016</v>
      </c>
      <c r="C730" t="s">
        <v>22</v>
      </c>
      <c r="D730" t="s">
        <v>95</v>
      </c>
      <c r="E730" t="s">
        <v>23</v>
      </c>
      <c r="F730">
        <v>396</v>
      </c>
      <c r="G730">
        <v>4068</v>
      </c>
      <c r="H730">
        <v>571</v>
      </c>
      <c r="I730">
        <v>25.24</v>
      </c>
      <c r="J730">
        <v>4</v>
      </c>
      <c r="K730" t="s">
        <v>19</v>
      </c>
      <c r="L730" t="s">
        <v>24</v>
      </c>
      <c r="M730">
        <v>85</v>
      </c>
      <c r="N730" t="s">
        <v>29</v>
      </c>
      <c r="O730">
        <v>1870964</v>
      </c>
    </row>
    <row r="731" spans="1:15">
      <c r="A731" t="s">
        <v>776</v>
      </c>
      <c r="B731">
        <v>2003</v>
      </c>
      <c r="C731" t="s">
        <v>59</v>
      </c>
      <c r="D731" t="s">
        <v>32</v>
      </c>
      <c r="E731" t="s">
        <v>18</v>
      </c>
      <c r="F731">
        <v>375</v>
      </c>
      <c r="G731">
        <v>3173</v>
      </c>
      <c r="H731">
        <v>304</v>
      </c>
      <c r="I731">
        <v>44.2</v>
      </c>
      <c r="J731">
        <v>4</v>
      </c>
      <c r="K731" t="s">
        <v>19</v>
      </c>
      <c r="L731" t="s">
        <v>24</v>
      </c>
      <c r="M731">
        <v>7</v>
      </c>
      <c r="N731" t="s">
        <v>20</v>
      </c>
      <c r="O731">
        <v>2404169</v>
      </c>
    </row>
    <row r="732" spans="1:15">
      <c r="A732" t="s">
        <v>777</v>
      </c>
      <c r="B732">
        <v>2015</v>
      </c>
      <c r="C732" t="s">
        <v>31</v>
      </c>
      <c r="D732" t="s">
        <v>39</v>
      </c>
      <c r="E732" t="s">
        <v>18</v>
      </c>
      <c r="F732">
        <v>447</v>
      </c>
      <c r="G732">
        <v>1333</v>
      </c>
      <c r="H732">
        <v>789</v>
      </c>
      <c r="I732">
        <v>42.61</v>
      </c>
      <c r="J732">
        <v>2</v>
      </c>
      <c r="K732" t="s">
        <v>19</v>
      </c>
      <c r="L732" t="s">
        <v>19</v>
      </c>
      <c r="M732">
        <v>77</v>
      </c>
      <c r="N732" t="s">
        <v>25</v>
      </c>
      <c r="O732">
        <v>2624193</v>
      </c>
    </row>
    <row r="733" spans="1:15">
      <c r="A733" t="s">
        <v>778</v>
      </c>
      <c r="B733">
        <v>2005</v>
      </c>
      <c r="C733" t="s">
        <v>22</v>
      </c>
      <c r="D733" t="s">
        <v>39</v>
      </c>
      <c r="E733" t="s">
        <v>18</v>
      </c>
      <c r="F733">
        <v>303</v>
      </c>
      <c r="G733">
        <v>1440</v>
      </c>
      <c r="H733">
        <v>912</v>
      </c>
      <c r="I733">
        <v>11.62</v>
      </c>
      <c r="J733">
        <v>9</v>
      </c>
      <c r="K733" t="s">
        <v>24</v>
      </c>
      <c r="L733" t="s">
        <v>24</v>
      </c>
      <c r="M733">
        <v>10</v>
      </c>
      <c r="N733" t="s">
        <v>20</v>
      </c>
      <c r="O733">
        <v>2137075</v>
      </c>
    </row>
    <row r="734" spans="1:15">
      <c r="A734" t="s">
        <v>779</v>
      </c>
      <c r="B734">
        <v>2007</v>
      </c>
      <c r="C734" t="s">
        <v>59</v>
      </c>
      <c r="D734" t="s">
        <v>95</v>
      </c>
      <c r="E734" t="s">
        <v>37</v>
      </c>
      <c r="F734">
        <v>259</v>
      </c>
      <c r="G734">
        <v>4517</v>
      </c>
      <c r="H734">
        <v>92</v>
      </c>
      <c r="I734">
        <v>35.159999999999997</v>
      </c>
      <c r="J734">
        <v>7</v>
      </c>
      <c r="K734" t="s">
        <v>19</v>
      </c>
      <c r="L734" t="s">
        <v>24</v>
      </c>
      <c r="M734">
        <v>19</v>
      </c>
      <c r="N734" t="s">
        <v>25</v>
      </c>
      <c r="O734">
        <v>1518996</v>
      </c>
    </row>
    <row r="735" spans="1:15">
      <c r="A735" t="s">
        <v>780</v>
      </c>
      <c r="B735">
        <v>2019</v>
      </c>
      <c r="C735" t="s">
        <v>73</v>
      </c>
      <c r="D735" t="s">
        <v>102</v>
      </c>
      <c r="E735" t="s">
        <v>40</v>
      </c>
      <c r="F735">
        <v>306</v>
      </c>
      <c r="G735">
        <v>1770</v>
      </c>
      <c r="H735">
        <v>553</v>
      </c>
      <c r="I735">
        <v>23.14</v>
      </c>
      <c r="J735">
        <v>8</v>
      </c>
      <c r="K735" t="s">
        <v>24</v>
      </c>
      <c r="L735" t="s">
        <v>24</v>
      </c>
      <c r="M735">
        <v>60</v>
      </c>
      <c r="N735" t="s">
        <v>29</v>
      </c>
      <c r="O735">
        <v>15926</v>
      </c>
    </row>
    <row r="736" spans="1:15">
      <c r="A736" t="s">
        <v>781</v>
      </c>
      <c r="B736">
        <v>2009</v>
      </c>
      <c r="C736" t="s">
        <v>35</v>
      </c>
      <c r="D736" t="s">
        <v>95</v>
      </c>
      <c r="E736" t="s">
        <v>37</v>
      </c>
      <c r="F736">
        <v>477</v>
      </c>
      <c r="G736">
        <v>2057</v>
      </c>
      <c r="H736">
        <v>713</v>
      </c>
      <c r="I736">
        <v>4.53</v>
      </c>
      <c r="J736">
        <v>6</v>
      </c>
      <c r="K736" t="s">
        <v>24</v>
      </c>
      <c r="L736" t="s">
        <v>24</v>
      </c>
      <c r="M736">
        <v>32</v>
      </c>
      <c r="N736" t="s">
        <v>33</v>
      </c>
      <c r="O736">
        <v>107827</v>
      </c>
    </row>
    <row r="737" spans="1:15">
      <c r="A737" t="s">
        <v>782</v>
      </c>
      <c r="B737">
        <v>2001</v>
      </c>
      <c r="C737" t="s">
        <v>22</v>
      </c>
      <c r="D737" t="s">
        <v>36</v>
      </c>
      <c r="E737" t="s">
        <v>23</v>
      </c>
      <c r="F737">
        <v>245</v>
      </c>
      <c r="G737">
        <v>4714</v>
      </c>
      <c r="H737">
        <v>369</v>
      </c>
      <c r="I737">
        <v>43.95</v>
      </c>
      <c r="J737">
        <v>2</v>
      </c>
      <c r="K737" t="s">
        <v>19</v>
      </c>
      <c r="L737" t="s">
        <v>24</v>
      </c>
      <c r="M737">
        <v>84</v>
      </c>
      <c r="N737" t="s">
        <v>33</v>
      </c>
      <c r="O737">
        <v>446222</v>
      </c>
    </row>
    <row r="738" spans="1:15">
      <c r="A738" t="s">
        <v>783</v>
      </c>
      <c r="B738">
        <v>2009</v>
      </c>
      <c r="C738" t="s">
        <v>27</v>
      </c>
      <c r="D738" t="s">
        <v>51</v>
      </c>
      <c r="E738" t="s">
        <v>28</v>
      </c>
      <c r="F738">
        <v>370</v>
      </c>
      <c r="G738">
        <v>4389</v>
      </c>
      <c r="H738">
        <v>855</v>
      </c>
      <c r="I738">
        <v>18.23</v>
      </c>
      <c r="J738">
        <v>1</v>
      </c>
      <c r="K738" t="s">
        <v>24</v>
      </c>
      <c r="L738" t="s">
        <v>19</v>
      </c>
      <c r="M738">
        <v>35</v>
      </c>
      <c r="N738" t="s">
        <v>29</v>
      </c>
      <c r="O738">
        <v>2809267</v>
      </c>
    </row>
    <row r="739" spans="1:15">
      <c r="A739" t="s">
        <v>784</v>
      </c>
      <c r="B739">
        <v>2016</v>
      </c>
      <c r="C739" t="s">
        <v>27</v>
      </c>
      <c r="D739" t="s">
        <v>102</v>
      </c>
      <c r="E739" t="s">
        <v>23</v>
      </c>
      <c r="F739">
        <v>138</v>
      </c>
      <c r="G739">
        <v>1694</v>
      </c>
      <c r="H739">
        <v>286</v>
      </c>
      <c r="I739">
        <v>24.47</v>
      </c>
      <c r="J739">
        <v>9</v>
      </c>
      <c r="K739" t="s">
        <v>24</v>
      </c>
      <c r="L739" t="s">
        <v>19</v>
      </c>
      <c r="M739">
        <v>37</v>
      </c>
      <c r="N739" t="s">
        <v>20</v>
      </c>
      <c r="O739">
        <v>4438807</v>
      </c>
    </row>
    <row r="740" spans="1:15">
      <c r="A740" t="s">
        <v>785</v>
      </c>
      <c r="B740">
        <v>2000</v>
      </c>
      <c r="C740" t="s">
        <v>31</v>
      </c>
      <c r="D740" t="s">
        <v>43</v>
      </c>
      <c r="E740" t="s">
        <v>37</v>
      </c>
      <c r="F740">
        <v>321</v>
      </c>
      <c r="G740">
        <v>3860</v>
      </c>
      <c r="H740">
        <v>236</v>
      </c>
      <c r="I740">
        <v>45.85</v>
      </c>
      <c r="J740">
        <v>6</v>
      </c>
      <c r="K740" t="s">
        <v>24</v>
      </c>
      <c r="L740" t="s">
        <v>19</v>
      </c>
      <c r="M740">
        <v>43</v>
      </c>
      <c r="N740" t="s">
        <v>25</v>
      </c>
      <c r="O740">
        <v>941141</v>
      </c>
    </row>
    <row r="741" spans="1:15">
      <c r="A741" t="s">
        <v>786</v>
      </c>
      <c r="B741">
        <v>2018</v>
      </c>
      <c r="C741" t="s">
        <v>22</v>
      </c>
      <c r="D741" t="s">
        <v>48</v>
      </c>
      <c r="E741" t="s">
        <v>18</v>
      </c>
      <c r="F741">
        <v>400</v>
      </c>
      <c r="G741">
        <v>3800</v>
      </c>
      <c r="H741">
        <v>565</v>
      </c>
      <c r="I741">
        <v>11.65</v>
      </c>
      <c r="J741">
        <v>8</v>
      </c>
      <c r="K741" t="s">
        <v>24</v>
      </c>
      <c r="L741" t="s">
        <v>24</v>
      </c>
      <c r="M741">
        <v>69</v>
      </c>
      <c r="N741" t="s">
        <v>20</v>
      </c>
      <c r="O741">
        <v>590782</v>
      </c>
    </row>
    <row r="742" spans="1:15">
      <c r="A742" t="s">
        <v>787</v>
      </c>
      <c r="B742">
        <v>2015</v>
      </c>
      <c r="C742" t="s">
        <v>53</v>
      </c>
      <c r="D742" t="s">
        <v>43</v>
      </c>
      <c r="E742" t="s">
        <v>40</v>
      </c>
      <c r="F742">
        <v>126</v>
      </c>
      <c r="G742">
        <v>3531</v>
      </c>
      <c r="H742">
        <v>741</v>
      </c>
      <c r="I742">
        <v>43.66</v>
      </c>
      <c r="J742">
        <v>4</v>
      </c>
      <c r="K742" t="s">
        <v>19</v>
      </c>
      <c r="L742" t="s">
        <v>19</v>
      </c>
      <c r="M742">
        <v>82</v>
      </c>
      <c r="N742" t="s">
        <v>29</v>
      </c>
      <c r="O742">
        <v>4101546</v>
      </c>
    </row>
    <row r="743" spans="1:15">
      <c r="A743" t="s">
        <v>788</v>
      </c>
      <c r="B743">
        <v>2003</v>
      </c>
      <c r="C743" t="s">
        <v>45</v>
      </c>
      <c r="D743" t="s">
        <v>32</v>
      </c>
      <c r="E743" t="s">
        <v>28</v>
      </c>
      <c r="F743">
        <v>197</v>
      </c>
      <c r="G743">
        <v>1940</v>
      </c>
      <c r="H743">
        <v>204</v>
      </c>
      <c r="I743">
        <v>28.32</v>
      </c>
      <c r="J743">
        <v>6</v>
      </c>
      <c r="K743" t="s">
        <v>19</v>
      </c>
      <c r="L743" t="s">
        <v>19</v>
      </c>
      <c r="M743">
        <v>58</v>
      </c>
      <c r="N743" t="s">
        <v>29</v>
      </c>
      <c r="O743">
        <v>3614024</v>
      </c>
    </row>
    <row r="744" spans="1:15">
      <c r="A744" t="s">
        <v>789</v>
      </c>
      <c r="B744">
        <v>2001</v>
      </c>
      <c r="C744" t="s">
        <v>16</v>
      </c>
      <c r="D744" t="s">
        <v>48</v>
      </c>
      <c r="E744" t="s">
        <v>40</v>
      </c>
      <c r="F744">
        <v>79</v>
      </c>
      <c r="G744">
        <v>3349</v>
      </c>
      <c r="H744">
        <v>120</v>
      </c>
      <c r="I744">
        <v>14.29</v>
      </c>
      <c r="J744">
        <v>6</v>
      </c>
      <c r="K744" t="s">
        <v>24</v>
      </c>
      <c r="L744" t="s">
        <v>24</v>
      </c>
      <c r="M744">
        <v>43</v>
      </c>
      <c r="N744" t="s">
        <v>25</v>
      </c>
      <c r="O744">
        <v>1770409</v>
      </c>
    </row>
    <row r="745" spans="1:15">
      <c r="A745" t="s">
        <v>790</v>
      </c>
      <c r="B745">
        <v>2021</v>
      </c>
      <c r="C745" t="s">
        <v>27</v>
      </c>
      <c r="D745" t="s">
        <v>95</v>
      </c>
      <c r="E745" t="s">
        <v>18</v>
      </c>
      <c r="F745">
        <v>157</v>
      </c>
      <c r="G745">
        <v>3815</v>
      </c>
      <c r="H745">
        <v>704</v>
      </c>
      <c r="I745">
        <v>38.6</v>
      </c>
      <c r="J745">
        <v>4</v>
      </c>
      <c r="K745" t="s">
        <v>19</v>
      </c>
      <c r="L745" t="s">
        <v>24</v>
      </c>
      <c r="M745">
        <v>95</v>
      </c>
      <c r="N745" t="s">
        <v>33</v>
      </c>
      <c r="O745">
        <v>3086824</v>
      </c>
    </row>
    <row r="746" spans="1:15">
      <c r="A746" t="s">
        <v>791</v>
      </c>
      <c r="B746">
        <v>2016</v>
      </c>
      <c r="C746" t="s">
        <v>31</v>
      </c>
      <c r="D746" t="s">
        <v>43</v>
      </c>
      <c r="E746" t="s">
        <v>40</v>
      </c>
      <c r="F746">
        <v>496</v>
      </c>
      <c r="G746">
        <v>2899</v>
      </c>
      <c r="H746">
        <v>393</v>
      </c>
      <c r="I746">
        <v>3.01</v>
      </c>
      <c r="J746">
        <v>9</v>
      </c>
      <c r="K746" t="s">
        <v>19</v>
      </c>
      <c r="L746" t="s">
        <v>19</v>
      </c>
      <c r="M746">
        <v>93</v>
      </c>
      <c r="N746" t="s">
        <v>49</v>
      </c>
      <c r="O746">
        <v>3364723</v>
      </c>
    </row>
    <row r="747" spans="1:15">
      <c r="A747" t="s">
        <v>792</v>
      </c>
      <c r="B747">
        <v>2014</v>
      </c>
      <c r="C747" t="s">
        <v>16</v>
      </c>
      <c r="D747" t="s">
        <v>102</v>
      </c>
      <c r="E747" t="s">
        <v>40</v>
      </c>
      <c r="F747">
        <v>256</v>
      </c>
      <c r="G747">
        <v>3110</v>
      </c>
      <c r="H747">
        <v>143</v>
      </c>
      <c r="I747">
        <v>2.21</v>
      </c>
      <c r="J747">
        <v>3</v>
      </c>
      <c r="K747" t="s">
        <v>24</v>
      </c>
      <c r="L747" t="s">
        <v>19</v>
      </c>
      <c r="M747">
        <v>36</v>
      </c>
      <c r="N747" t="s">
        <v>49</v>
      </c>
      <c r="O747">
        <v>2086355</v>
      </c>
    </row>
    <row r="748" spans="1:15">
      <c r="A748" t="s">
        <v>793</v>
      </c>
      <c r="B748">
        <v>2012</v>
      </c>
      <c r="C748" t="s">
        <v>42</v>
      </c>
      <c r="D748" t="s">
        <v>43</v>
      </c>
      <c r="E748" t="s">
        <v>37</v>
      </c>
      <c r="F748">
        <v>495</v>
      </c>
      <c r="G748">
        <v>1541</v>
      </c>
      <c r="H748">
        <v>549</v>
      </c>
      <c r="I748">
        <v>6.23</v>
      </c>
      <c r="J748">
        <v>5</v>
      </c>
      <c r="K748" t="s">
        <v>19</v>
      </c>
      <c r="L748" t="s">
        <v>24</v>
      </c>
      <c r="M748">
        <v>48</v>
      </c>
      <c r="N748" t="s">
        <v>49</v>
      </c>
      <c r="O748">
        <v>355998</v>
      </c>
    </row>
    <row r="749" spans="1:15">
      <c r="A749" t="s">
        <v>794</v>
      </c>
      <c r="B749">
        <v>2017</v>
      </c>
      <c r="C749" t="s">
        <v>73</v>
      </c>
      <c r="D749" t="s">
        <v>32</v>
      </c>
      <c r="E749" t="s">
        <v>28</v>
      </c>
      <c r="F749">
        <v>78</v>
      </c>
      <c r="G749">
        <v>3021</v>
      </c>
      <c r="H749">
        <v>502</v>
      </c>
      <c r="I749">
        <v>27.27</v>
      </c>
      <c r="J749">
        <v>3</v>
      </c>
      <c r="K749" t="s">
        <v>24</v>
      </c>
      <c r="L749" t="s">
        <v>19</v>
      </c>
      <c r="M749">
        <v>88</v>
      </c>
      <c r="N749" t="s">
        <v>25</v>
      </c>
      <c r="O749">
        <v>1054268</v>
      </c>
    </row>
    <row r="750" spans="1:15">
      <c r="A750" t="s">
        <v>795</v>
      </c>
      <c r="B750">
        <v>2009</v>
      </c>
      <c r="C750" t="s">
        <v>45</v>
      </c>
      <c r="D750" t="s">
        <v>32</v>
      </c>
      <c r="E750" t="s">
        <v>28</v>
      </c>
      <c r="F750">
        <v>285</v>
      </c>
      <c r="G750">
        <v>3079</v>
      </c>
      <c r="H750">
        <v>961</v>
      </c>
      <c r="I750">
        <v>36.520000000000003</v>
      </c>
      <c r="J750">
        <v>4</v>
      </c>
      <c r="K750" t="s">
        <v>24</v>
      </c>
      <c r="L750" t="s">
        <v>24</v>
      </c>
      <c r="M750">
        <v>59</v>
      </c>
      <c r="N750" t="s">
        <v>20</v>
      </c>
      <c r="O750">
        <v>3435604</v>
      </c>
    </row>
    <row r="751" spans="1:15">
      <c r="A751" t="s">
        <v>796</v>
      </c>
      <c r="B751">
        <v>2018</v>
      </c>
      <c r="C751" t="s">
        <v>42</v>
      </c>
      <c r="D751" t="s">
        <v>39</v>
      </c>
      <c r="E751" t="s">
        <v>23</v>
      </c>
      <c r="F751">
        <v>319</v>
      </c>
      <c r="G751">
        <v>4865</v>
      </c>
      <c r="H751">
        <v>482</v>
      </c>
      <c r="I751">
        <v>23.14</v>
      </c>
      <c r="J751">
        <v>2</v>
      </c>
      <c r="K751" t="s">
        <v>19</v>
      </c>
      <c r="L751" t="s">
        <v>24</v>
      </c>
      <c r="M751">
        <v>53</v>
      </c>
      <c r="N751" t="s">
        <v>20</v>
      </c>
      <c r="O751">
        <v>38512</v>
      </c>
    </row>
    <row r="752" spans="1:15">
      <c r="A752" t="s">
        <v>797</v>
      </c>
      <c r="B752">
        <v>2011</v>
      </c>
      <c r="C752" t="s">
        <v>31</v>
      </c>
      <c r="D752" t="s">
        <v>32</v>
      </c>
      <c r="E752" t="s">
        <v>40</v>
      </c>
      <c r="F752">
        <v>31</v>
      </c>
      <c r="G752">
        <v>2673</v>
      </c>
      <c r="H752">
        <v>719</v>
      </c>
      <c r="I752">
        <v>23.5</v>
      </c>
      <c r="J752">
        <v>1</v>
      </c>
      <c r="K752" t="s">
        <v>19</v>
      </c>
      <c r="L752" t="s">
        <v>24</v>
      </c>
      <c r="M752">
        <v>73</v>
      </c>
      <c r="N752" t="s">
        <v>25</v>
      </c>
      <c r="O752">
        <v>3412041</v>
      </c>
    </row>
    <row r="753" spans="1:15">
      <c r="A753" t="s">
        <v>798</v>
      </c>
      <c r="B753">
        <v>2021</v>
      </c>
      <c r="C753" t="s">
        <v>53</v>
      </c>
      <c r="D753" t="s">
        <v>51</v>
      </c>
      <c r="E753" t="s">
        <v>23</v>
      </c>
      <c r="F753">
        <v>62</v>
      </c>
      <c r="G753">
        <v>1555</v>
      </c>
      <c r="H753">
        <v>204</v>
      </c>
      <c r="I753">
        <v>24.74</v>
      </c>
      <c r="J753">
        <v>8</v>
      </c>
      <c r="K753" t="s">
        <v>24</v>
      </c>
      <c r="L753" t="s">
        <v>19</v>
      </c>
      <c r="M753">
        <v>69</v>
      </c>
      <c r="N753" t="s">
        <v>20</v>
      </c>
      <c r="O753">
        <v>2137353</v>
      </c>
    </row>
    <row r="754" spans="1:15">
      <c r="A754" t="s">
        <v>799</v>
      </c>
      <c r="B754">
        <v>2000</v>
      </c>
      <c r="C754" t="s">
        <v>35</v>
      </c>
      <c r="D754" t="s">
        <v>95</v>
      </c>
      <c r="E754" t="s">
        <v>23</v>
      </c>
      <c r="F754">
        <v>404</v>
      </c>
      <c r="G754">
        <v>418</v>
      </c>
      <c r="H754">
        <v>509</v>
      </c>
      <c r="I754">
        <v>33.89</v>
      </c>
      <c r="J754">
        <v>9</v>
      </c>
      <c r="K754" t="s">
        <v>24</v>
      </c>
      <c r="L754" t="s">
        <v>19</v>
      </c>
      <c r="M754">
        <v>18</v>
      </c>
      <c r="N754" t="s">
        <v>20</v>
      </c>
      <c r="O754">
        <v>1197075</v>
      </c>
    </row>
    <row r="755" spans="1:15">
      <c r="A755" t="s">
        <v>800</v>
      </c>
      <c r="B755">
        <v>2013</v>
      </c>
      <c r="C755" t="s">
        <v>73</v>
      </c>
      <c r="D755" t="s">
        <v>32</v>
      </c>
      <c r="E755" t="s">
        <v>23</v>
      </c>
      <c r="F755">
        <v>83</v>
      </c>
      <c r="G755">
        <v>3841</v>
      </c>
      <c r="H755">
        <v>352</v>
      </c>
      <c r="I755">
        <v>22.35</v>
      </c>
      <c r="J755">
        <v>7</v>
      </c>
      <c r="K755" t="s">
        <v>19</v>
      </c>
      <c r="L755" t="s">
        <v>19</v>
      </c>
      <c r="M755">
        <v>2</v>
      </c>
      <c r="N755" t="s">
        <v>33</v>
      </c>
      <c r="O755">
        <v>4989013</v>
      </c>
    </row>
    <row r="756" spans="1:15">
      <c r="A756" t="s">
        <v>801</v>
      </c>
      <c r="B756">
        <v>2010</v>
      </c>
      <c r="C756" t="s">
        <v>59</v>
      </c>
      <c r="D756" t="s">
        <v>102</v>
      </c>
      <c r="E756" t="s">
        <v>18</v>
      </c>
      <c r="F756">
        <v>163</v>
      </c>
      <c r="G756">
        <v>1660</v>
      </c>
      <c r="H756">
        <v>151</v>
      </c>
      <c r="I756">
        <v>35.299999999999997</v>
      </c>
      <c r="J756">
        <v>5</v>
      </c>
      <c r="K756" t="s">
        <v>19</v>
      </c>
      <c r="L756" t="s">
        <v>19</v>
      </c>
      <c r="M756">
        <v>2</v>
      </c>
      <c r="N756" t="s">
        <v>25</v>
      </c>
      <c r="O756">
        <v>4302878</v>
      </c>
    </row>
    <row r="757" spans="1:15">
      <c r="A757" t="s">
        <v>802</v>
      </c>
      <c r="B757">
        <v>2003</v>
      </c>
      <c r="C757" t="s">
        <v>31</v>
      </c>
      <c r="D757" t="s">
        <v>39</v>
      </c>
      <c r="E757" t="s">
        <v>28</v>
      </c>
      <c r="F757">
        <v>279</v>
      </c>
      <c r="G757">
        <v>2524</v>
      </c>
      <c r="H757">
        <v>78</v>
      </c>
      <c r="I757">
        <v>29.32</v>
      </c>
      <c r="J757">
        <v>1</v>
      </c>
      <c r="K757" t="s">
        <v>24</v>
      </c>
      <c r="L757" t="s">
        <v>19</v>
      </c>
      <c r="M757">
        <v>54</v>
      </c>
      <c r="N757" t="s">
        <v>29</v>
      </c>
      <c r="O757">
        <v>3324034</v>
      </c>
    </row>
    <row r="758" spans="1:15">
      <c r="A758" t="s">
        <v>803</v>
      </c>
      <c r="B758">
        <v>2003</v>
      </c>
      <c r="C758" t="s">
        <v>27</v>
      </c>
      <c r="D758" t="s">
        <v>39</v>
      </c>
      <c r="E758" t="s">
        <v>28</v>
      </c>
      <c r="F758">
        <v>328</v>
      </c>
      <c r="G758">
        <v>678</v>
      </c>
      <c r="H758">
        <v>423</v>
      </c>
      <c r="I758">
        <v>28.21</v>
      </c>
      <c r="J758">
        <v>4</v>
      </c>
      <c r="K758" t="s">
        <v>19</v>
      </c>
      <c r="L758" t="s">
        <v>24</v>
      </c>
      <c r="M758">
        <v>83</v>
      </c>
      <c r="N758" t="s">
        <v>25</v>
      </c>
      <c r="O758">
        <v>2079595</v>
      </c>
    </row>
    <row r="759" spans="1:15">
      <c r="A759" t="s">
        <v>804</v>
      </c>
      <c r="B759">
        <v>2020</v>
      </c>
      <c r="C759" t="s">
        <v>53</v>
      </c>
      <c r="D759" t="s">
        <v>32</v>
      </c>
      <c r="E759" t="s">
        <v>40</v>
      </c>
      <c r="F759">
        <v>464</v>
      </c>
      <c r="G759">
        <v>2098</v>
      </c>
      <c r="H759">
        <v>270</v>
      </c>
      <c r="I759">
        <v>48.12</v>
      </c>
      <c r="J759">
        <v>1</v>
      </c>
      <c r="K759" t="s">
        <v>19</v>
      </c>
      <c r="L759" t="s">
        <v>19</v>
      </c>
      <c r="M759">
        <v>41</v>
      </c>
      <c r="N759" t="s">
        <v>29</v>
      </c>
      <c r="O759">
        <v>332580</v>
      </c>
    </row>
    <row r="760" spans="1:15">
      <c r="A760" t="s">
        <v>805</v>
      </c>
      <c r="B760">
        <v>2022</v>
      </c>
      <c r="C760" t="s">
        <v>31</v>
      </c>
      <c r="D760" t="s">
        <v>46</v>
      </c>
      <c r="E760" t="s">
        <v>18</v>
      </c>
      <c r="F760">
        <v>409</v>
      </c>
      <c r="G760">
        <v>2949</v>
      </c>
      <c r="H760">
        <v>658</v>
      </c>
      <c r="I760">
        <v>12.57</v>
      </c>
      <c r="J760">
        <v>9</v>
      </c>
      <c r="K760" t="s">
        <v>19</v>
      </c>
      <c r="L760" t="s">
        <v>24</v>
      </c>
      <c r="M760">
        <v>3</v>
      </c>
      <c r="N760" t="s">
        <v>20</v>
      </c>
      <c r="O760">
        <v>1596842</v>
      </c>
    </row>
    <row r="761" spans="1:15">
      <c r="A761" t="s">
        <v>806</v>
      </c>
      <c r="B761">
        <v>2020</v>
      </c>
      <c r="C761" t="s">
        <v>53</v>
      </c>
      <c r="D761" t="s">
        <v>51</v>
      </c>
      <c r="E761" t="s">
        <v>37</v>
      </c>
      <c r="F761">
        <v>42</v>
      </c>
      <c r="G761">
        <v>839</v>
      </c>
      <c r="H761">
        <v>674</v>
      </c>
      <c r="I761">
        <v>22.59</v>
      </c>
      <c r="J761">
        <v>1</v>
      </c>
      <c r="K761" t="s">
        <v>19</v>
      </c>
      <c r="L761" t="s">
        <v>19</v>
      </c>
      <c r="M761">
        <v>62</v>
      </c>
      <c r="N761" t="s">
        <v>33</v>
      </c>
      <c r="O761">
        <v>4781866</v>
      </c>
    </row>
    <row r="762" spans="1:15">
      <c r="A762" t="s">
        <v>807</v>
      </c>
      <c r="B762">
        <v>2007</v>
      </c>
      <c r="C762" t="s">
        <v>42</v>
      </c>
      <c r="D762" t="s">
        <v>48</v>
      </c>
      <c r="E762" t="s">
        <v>18</v>
      </c>
      <c r="F762">
        <v>372</v>
      </c>
      <c r="G762">
        <v>1116</v>
      </c>
      <c r="H762">
        <v>360</v>
      </c>
      <c r="I762">
        <v>21.31</v>
      </c>
      <c r="J762">
        <v>5</v>
      </c>
      <c r="K762" t="s">
        <v>24</v>
      </c>
      <c r="L762" t="s">
        <v>19</v>
      </c>
      <c r="M762">
        <v>98</v>
      </c>
      <c r="N762" t="s">
        <v>25</v>
      </c>
      <c r="O762">
        <v>4494584</v>
      </c>
    </row>
    <row r="763" spans="1:15">
      <c r="A763" t="s">
        <v>808</v>
      </c>
      <c r="B763">
        <v>2005</v>
      </c>
      <c r="C763" t="s">
        <v>31</v>
      </c>
      <c r="D763" t="s">
        <v>46</v>
      </c>
      <c r="E763" t="s">
        <v>37</v>
      </c>
      <c r="F763">
        <v>468</v>
      </c>
      <c r="G763">
        <v>962</v>
      </c>
      <c r="H763">
        <v>595</v>
      </c>
      <c r="I763">
        <v>2.16</v>
      </c>
      <c r="J763">
        <v>8</v>
      </c>
      <c r="K763" t="s">
        <v>19</v>
      </c>
      <c r="L763" t="s">
        <v>24</v>
      </c>
      <c r="M763">
        <v>84</v>
      </c>
      <c r="N763" t="s">
        <v>33</v>
      </c>
      <c r="O763">
        <v>4004709</v>
      </c>
    </row>
    <row r="764" spans="1:15">
      <c r="A764" t="s">
        <v>809</v>
      </c>
      <c r="B764">
        <v>2019</v>
      </c>
      <c r="C764" t="s">
        <v>45</v>
      </c>
      <c r="D764" t="s">
        <v>48</v>
      </c>
      <c r="E764" t="s">
        <v>37</v>
      </c>
      <c r="F764">
        <v>473</v>
      </c>
      <c r="G764">
        <v>4059</v>
      </c>
      <c r="H764">
        <v>93</v>
      </c>
      <c r="I764">
        <v>36.65</v>
      </c>
      <c r="J764">
        <v>8</v>
      </c>
      <c r="K764" t="s">
        <v>24</v>
      </c>
      <c r="L764" t="s">
        <v>19</v>
      </c>
      <c r="M764">
        <v>62</v>
      </c>
      <c r="N764" t="s">
        <v>49</v>
      </c>
      <c r="O764">
        <v>2591016</v>
      </c>
    </row>
    <row r="765" spans="1:15">
      <c r="A765" t="s">
        <v>810</v>
      </c>
      <c r="B765">
        <v>2009</v>
      </c>
      <c r="C765" t="s">
        <v>31</v>
      </c>
      <c r="D765" t="s">
        <v>46</v>
      </c>
      <c r="E765" t="s">
        <v>18</v>
      </c>
      <c r="F765">
        <v>471</v>
      </c>
      <c r="G765">
        <v>2165</v>
      </c>
      <c r="H765">
        <v>228</v>
      </c>
      <c r="I765">
        <v>48.41</v>
      </c>
      <c r="J765">
        <v>5</v>
      </c>
      <c r="K765" t="s">
        <v>24</v>
      </c>
      <c r="L765" t="s">
        <v>19</v>
      </c>
      <c r="M765">
        <v>76</v>
      </c>
      <c r="N765" t="s">
        <v>33</v>
      </c>
      <c r="O765">
        <v>1179138</v>
      </c>
    </row>
    <row r="766" spans="1:15">
      <c r="A766" t="s">
        <v>811</v>
      </c>
      <c r="B766">
        <v>2018</v>
      </c>
      <c r="C766" t="s">
        <v>22</v>
      </c>
      <c r="D766" t="s">
        <v>51</v>
      </c>
      <c r="E766" t="s">
        <v>37</v>
      </c>
      <c r="F766">
        <v>302</v>
      </c>
      <c r="G766">
        <v>343</v>
      </c>
      <c r="H766">
        <v>394</v>
      </c>
      <c r="I766">
        <v>8.65</v>
      </c>
      <c r="J766">
        <v>6</v>
      </c>
      <c r="K766" t="s">
        <v>24</v>
      </c>
      <c r="L766" t="s">
        <v>19</v>
      </c>
      <c r="M766">
        <v>80</v>
      </c>
      <c r="N766" t="s">
        <v>29</v>
      </c>
      <c r="O766">
        <v>4633239</v>
      </c>
    </row>
    <row r="767" spans="1:15">
      <c r="A767" t="s">
        <v>812</v>
      </c>
      <c r="B767">
        <v>2010</v>
      </c>
      <c r="C767" t="s">
        <v>53</v>
      </c>
      <c r="D767" t="s">
        <v>17</v>
      </c>
      <c r="E767" t="s">
        <v>37</v>
      </c>
      <c r="F767">
        <v>417</v>
      </c>
      <c r="G767">
        <v>2926</v>
      </c>
      <c r="H767">
        <v>210</v>
      </c>
      <c r="I767">
        <v>36</v>
      </c>
      <c r="J767">
        <v>5</v>
      </c>
      <c r="K767" t="s">
        <v>24</v>
      </c>
      <c r="L767" t="s">
        <v>24</v>
      </c>
      <c r="M767">
        <v>79</v>
      </c>
      <c r="N767" t="s">
        <v>25</v>
      </c>
      <c r="O767">
        <v>2067842</v>
      </c>
    </row>
    <row r="768" spans="1:15">
      <c r="A768" t="s">
        <v>813</v>
      </c>
      <c r="B768">
        <v>2004</v>
      </c>
      <c r="C768" t="s">
        <v>73</v>
      </c>
      <c r="D768" t="s">
        <v>46</v>
      </c>
      <c r="E768" t="s">
        <v>40</v>
      </c>
      <c r="F768">
        <v>393</v>
      </c>
      <c r="G768">
        <v>4747</v>
      </c>
      <c r="H768">
        <v>415</v>
      </c>
      <c r="I768">
        <v>16.73</v>
      </c>
      <c r="J768">
        <v>5</v>
      </c>
      <c r="K768" t="s">
        <v>19</v>
      </c>
      <c r="L768" t="s">
        <v>19</v>
      </c>
      <c r="M768">
        <v>43</v>
      </c>
      <c r="N768" t="s">
        <v>20</v>
      </c>
      <c r="O768">
        <v>1605842</v>
      </c>
    </row>
    <row r="769" spans="1:15">
      <c r="A769" t="s">
        <v>814</v>
      </c>
      <c r="B769">
        <v>2005</v>
      </c>
      <c r="C769" t="s">
        <v>45</v>
      </c>
      <c r="D769" t="s">
        <v>36</v>
      </c>
      <c r="E769" t="s">
        <v>37</v>
      </c>
      <c r="F769">
        <v>387</v>
      </c>
      <c r="G769">
        <v>523</v>
      </c>
      <c r="H769">
        <v>340</v>
      </c>
      <c r="I769">
        <v>29.22</v>
      </c>
      <c r="J769">
        <v>9</v>
      </c>
      <c r="K769" t="s">
        <v>19</v>
      </c>
      <c r="L769" t="s">
        <v>24</v>
      </c>
      <c r="M769">
        <v>15</v>
      </c>
      <c r="N769" t="s">
        <v>25</v>
      </c>
      <c r="O769">
        <v>3968934</v>
      </c>
    </row>
    <row r="770" spans="1:15">
      <c r="A770" t="s">
        <v>815</v>
      </c>
      <c r="B770">
        <v>2013</v>
      </c>
      <c r="C770" t="s">
        <v>53</v>
      </c>
      <c r="D770" t="s">
        <v>39</v>
      </c>
      <c r="E770" t="s">
        <v>18</v>
      </c>
      <c r="F770">
        <v>302</v>
      </c>
      <c r="G770">
        <v>261</v>
      </c>
      <c r="H770">
        <v>8</v>
      </c>
      <c r="I770">
        <v>16.760000000000002</v>
      </c>
      <c r="J770">
        <v>6</v>
      </c>
      <c r="K770" t="s">
        <v>19</v>
      </c>
      <c r="L770" t="s">
        <v>19</v>
      </c>
      <c r="M770">
        <v>87</v>
      </c>
      <c r="N770" t="s">
        <v>49</v>
      </c>
      <c r="O770">
        <v>4857310</v>
      </c>
    </row>
    <row r="771" spans="1:15">
      <c r="A771" t="s">
        <v>816</v>
      </c>
      <c r="B771">
        <v>2017</v>
      </c>
      <c r="C771" t="s">
        <v>53</v>
      </c>
      <c r="D771" t="s">
        <v>32</v>
      </c>
      <c r="E771" t="s">
        <v>18</v>
      </c>
      <c r="F771">
        <v>75</v>
      </c>
      <c r="G771">
        <v>669</v>
      </c>
      <c r="H771">
        <v>444</v>
      </c>
      <c r="I771">
        <v>31.2</v>
      </c>
      <c r="J771">
        <v>2</v>
      </c>
      <c r="K771" t="s">
        <v>19</v>
      </c>
      <c r="L771" t="s">
        <v>24</v>
      </c>
      <c r="M771">
        <v>74</v>
      </c>
      <c r="N771" t="s">
        <v>29</v>
      </c>
      <c r="O771">
        <v>4093884</v>
      </c>
    </row>
    <row r="772" spans="1:15">
      <c r="A772" t="s">
        <v>817</v>
      </c>
      <c r="B772">
        <v>2014</v>
      </c>
      <c r="C772" t="s">
        <v>27</v>
      </c>
      <c r="D772" t="s">
        <v>46</v>
      </c>
      <c r="E772" t="s">
        <v>40</v>
      </c>
      <c r="F772">
        <v>46</v>
      </c>
      <c r="G772">
        <v>1274</v>
      </c>
      <c r="H772">
        <v>702</v>
      </c>
      <c r="I772">
        <v>29.51</v>
      </c>
      <c r="J772">
        <v>4</v>
      </c>
      <c r="K772" t="s">
        <v>19</v>
      </c>
      <c r="L772" t="s">
        <v>24</v>
      </c>
      <c r="M772">
        <v>43</v>
      </c>
      <c r="N772" t="s">
        <v>33</v>
      </c>
      <c r="O772">
        <v>2715166</v>
      </c>
    </row>
    <row r="773" spans="1:15">
      <c r="A773" t="s">
        <v>818</v>
      </c>
      <c r="B773">
        <v>2004</v>
      </c>
      <c r="C773" t="s">
        <v>35</v>
      </c>
      <c r="D773" t="s">
        <v>43</v>
      </c>
      <c r="E773" t="s">
        <v>18</v>
      </c>
      <c r="F773">
        <v>139</v>
      </c>
      <c r="G773">
        <v>120</v>
      </c>
      <c r="H773">
        <v>127</v>
      </c>
      <c r="I773">
        <v>32.450000000000003</v>
      </c>
      <c r="J773">
        <v>5</v>
      </c>
      <c r="K773" t="s">
        <v>24</v>
      </c>
      <c r="L773" t="s">
        <v>19</v>
      </c>
      <c r="M773">
        <v>13</v>
      </c>
      <c r="N773" t="s">
        <v>29</v>
      </c>
      <c r="O773">
        <v>4854769</v>
      </c>
    </row>
    <row r="774" spans="1:15">
      <c r="A774" t="s">
        <v>819</v>
      </c>
      <c r="B774">
        <v>2020</v>
      </c>
      <c r="C774" t="s">
        <v>42</v>
      </c>
      <c r="D774" t="s">
        <v>39</v>
      </c>
      <c r="E774" t="s">
        <v>37</v>
      </c>
      <c r="F774">
        <v>25</v>
      </c>
      <c r="G774">
        <v>3880</v>
      </c>
      <c r="H774">
        <v>386</v>
      </c>
      <c r="I774">
        <v>19.48</v>
      </c>
      <c r="J774">
        <v>3</v>
      </c>
      <c r="K774" t="s">
        <v>19</v>
      </c>
      <c r="L774" t="s">
        <v>24</v>
      </c>
      <c r="M774">
        <v>47</v>
      </c>
      <c r="N774" t="s">
        <v>29</v>
      </c>
      <c r="O774">
        <v>2636981</v>
      </c>
    </row>
    <row r="775" spans="1:15">
      <c r="A775" t="s">
        <v>820</v>
      </c>
      <c r="B775">
        <v>2000</v>
      </c>
      <c r="C775" t="s">
        <v>27</v>
      </c>
      <c r="D775" t="s">
        <v>32</v>
      </c>
      <c r="E775" t="s">
        <v>28</v>
      </c>
      <c r="F775">
        <v>142</v>
      </c>
      <c r="G775">
        <v>3564</v>
      </c>
      <c r="H775">
        <v>472</v>
      </c>
      <c r="I775">
        <v>9.3000000000000007</v>
      </c>
      <c r="J775">
        <v>3</v>
      </c>
      <c r="K775" t="s">
        <v>24</v>
      </c>
      <c r="L775" t="s">
        <v>24</v>
      </c>
      <c r="M775">
        <v>28</v>
      </c>
      <c r="N775" t="s">
        <v>25</v>
      </c>
      <c r="O775">
        <v>3753029</v>
      </c>
    </row>
    <row r="776" spans="1:15">
      <c r="A776" t="s">
        <v>821</v>
      </c>
      <c r="B776">
        <v>2004</v>
      </c>
      <c r="C776" t="s">
        <v>16</v>
      </c>
      <c r="D776" t="s">
        <v>17</v>
      </c>
      <c r="E776" t="s">
        <v>28</v>
      </c>
      <c r="F776">
        <v>309</v>
      </c>
      <c r="G776">
        <v>1014</v>
      </c>
      <c r="H776">
        <v>53</v>
      </c>
      <c r="I776">
        <v>5.39</v>
      </c>
      <c r="J776">
        <v>3</v>
      </c>
      <c r="K776" t="s">
        <v>19</v>
      </c>
      <c r="L776" t="s">
        <v>24</v>
      </c>
      <c r="M776">
        <v>58</v>
      </c>
      <c r="N776" t="s">
        <v>25</v>
      </c>
      <c r="O776">
        <v>3749104</v>
      </c>
    </row>
    <row r="777" spans="1:15">
      <c r="A777" t="s">
        <v>822</v>
      </c>
      <c r="B777">
        <v>2022</v>
      </c>
      <c r="C777" t="s">
        <v>22</v>
      </c>
      <c r="D777" t="s">
        <v>36</v>
      </c>
      <c r="E777" t="s">
        <v>28</v>
      </c>
      <c r="F777">
        <v>178</v>
      </c>
      <c r="G777">
        <v>3811</v>
      </c>
      <c r="H777">
        <v>885</v>
      </c>
      <c r="I777">
        <v>33.049999999999997</v>
      </c>
      <c r="J777">
        <v>4</v>
      </c>
      <c r="K777" t="s">
        <v>24</v>
      </c>
      <c r="L777" t="s">
        <v>19</v>
      </c>
      <c r="M777">
        <v>78</v>
      </c>
      <c r="N777" t="s">
        <v>33</v>
      </c>
      <c r="O777">
        <v>1882113</v>
      </c>
    </row>
    <row r="778" spans="1:15">
      <c r="A778" t="s">
        <v>823</v>
      </c>
      <c r="B778">
        <v>2001</v>
      </c>
      <c r="C778" t="s">
        <v>53</v>
      </c>
      <c r="D778" t="s">
        <v>32</v>
      </c>
      <c r="E778" t="s">
        <v>18</v>
      </c>
      <c r="F778">
        <v>238</v>
      </c>
      <c r="G778">
        <v>2157</v>
      </c>
      <c r="H778">
        <v>953</v>
      </c>
      <c r="I778">
        <v>32.619999999999997</v>
      </c>
      <c r="J778">
        <v>8</v>
      </c>
      <c r="K778" t="s">
        <v>24</v>
      </c>
      <c r="L778" t="s">
        <v>24</v>
      </c>
      <c r="M778">
        <v>29</v>
      </c>
      <c r="N778" t="s">
        <v>20</v>
      </c>
      <c r="O778">
        <v>2157243</v>
      </c>
    </row>
    <row r="779" spans="1:15">
      <c r="A779" t="s">
        <v>824</v>
      </c>
      <c r="B779">
        <v>2009</v>
      </c>
      <c r="C779" t="s">
        <v>35</v>
      </c>
      <c r="D779" t="s">
        <v>46</v>
      </c>
      <c r="E779" t="s">
        <v>40</v>
      </c>
      <c r="F779">
        <v>66</v>
      </c>
      <c r="G779">
        <v>2291</v>
      </c>
      <c r="H779">
        <v>789</v>
      </c>
      <c r="I779">
        <v>29.09</v>
      </c>
      <c r="J779">
        <v>6</v>
      </c>
      <c r="K779" t="s">
        <v>19</v>
      </c>
      <c r="L779" t="s">
        <v>24</v>
      </c>
      <c r="M779">
        <v>25</v>
      </c>
      <c r="N779" t="s">
        <v>20</v>
      </c>
      <c r="O779">
        <v>3081484</v>
      </c>
    </row>
    <row r="780" spans="1:15">
      <c r="A780" t="s">
        <v>825</v>
      </c>
      <c r="B780">
        <v>2007</v>
      </c>
      <c r="C780" t="s">
        <v>59</v>
      </c>
      <c r="D780" t="s">
        <v>95</v>
      </c>
      <c r="E780" t="s">
        <v>40</v>
      </c>
      <c r="F780">
        <v>76</v>
      </c>
      <c r="G780">
        <v>4740</v>
      </c>
      <c r="H780">
        <v>627</v>
      </c>
      <c r="I780">
        <v>41.94</v>
      </c>
      <c r="J780">
        <v>7</v>
      </c>
      <c r="K780" t="s">
        <v>19</v>
      </c>
      <c r="L780" t="s">
        <v>19</v>
      </c>
      <c r="M780">
        <v>22</v>
      </c>
      <c r="N780" t="s">
        <v>33</v>
      </c>
      <c r="O780">
        <v>2620237</v>
      </c>
    </row>
    <row r="781" spans="1:15">
      <c r="A781" t="s">
        <v>826</v>
      </c>
      <c r="B781">
        <v>2017</v>
      </c>
      <c r="C781" t="s">
        <v>59</v>
      </c>
      <c r="D781" t="s">
        <v>95</v>
      </c>
      <c r="E781" t="s">
        <v>28</v>
      </c>
      <c r="F781">
        <v>35</v>
      </c>
      <c r="G781">
        <v>1285</v>
      </c>
      <c r="H781">
        <v>739</v>
      </c>
      <c r="I781">
        <v>16.68</v>
      </c>
      <c r="J781">
        <v>8</v>
      </c>
      <c r="K781" t="s">
        <v>24</v>
      </c>
      <c r="L781" t="s">
        <v>19</v>
      </c>
      <c r="M781">
        <v>20</v>
      </c>
      <c r="N781" t="s">
        <v>29</v>
      </c>
      <c r="O781">
        <v>2627462</v>
      </c>
    </row>
    <row r="782" spans="1:15">
      <c r="A782" t="s">
        <v>827</v>
      </c>
      <c r="B782">
        <v>2015</v>
      </c>
      <c r="C782" t="s">
        <v>27</v>
      </c>
      <c r="D782" t="s">
        <v>46</v>
      </c>
      <c r="E782" t="s">
        <v>37</v>
      </c>
      <c r="F782">
        <v>306</v>
      </c>
      <c r="G782">
        <v>3819</v>
      </c>
      <c r="H782">
        <v>350</v>
      </c>
      <c r="I782">
        <v>27.71</v>
      </c>
      <c r="J782">
        <v>4</v>
      </c>
      <c r="K782" t="s">
        <v>19</v>
      </c>
      <c r="L782" t="s">
        <v>24</v>
      </c>
      <c r="M782">
        <v>41</v>
      </c>
      <c r="N782" t="s">
        <v>33</v>
      </c>
      <c r="O782">
        <v>580465</v>
      </c>
    </row>
    <row r="783" spans="1:15">
      <c r="A783" t="s">
        <v>828</v>
      </c>
      <c r="B783">
        <v>2012</v>
      </c>
      <c r="C783" t="s">
        <v>45</v>
      </c>
      <c r="D783" t="s">
        <v>46</v>
      </c>
      <c r="E783" t="s">
        <v>23</v>
      </c>
      <c r="F783">
        <v>95</v>
      </c>
      <c r="G783">
        <v>2295</v>
      </c>
      <c r="H783">
        <v>890</v>
      </c>
      <c r="I783">
        <v>15.65</v>
      </c>
      <c r="J783">
        <v>2</v>
      </c>
      <c r="K783" t="s">
        <v>24</v>
      </c>
      <c r="L783" t="s">
        <v>24</v>
      </c>
      <c r="M783">
        <v>36</v>
      </c>
      <c r="N783" t="s">
        <v>20</v>
      </c>
      <c r="O783">
        <v>3067611</v>
      </c>
    </row>
    <row r="784" spans="1:15">
      <c r="A784" t="s">
        <v>829</v>
      </c>
      <c r="B784">
        <v>2000</v>
      </c>
      <c r="C784" t="s">
        <v>27</v>
      </c>
      <c r="D784" t="s">
        <v>36</v>
      </c>
      <c r="E784" t="s">
        <v>23</v>
      </c>
      <c r="F784">
        <v>260</v>
      </c>
      <c r="G784">
        <v>1500</v>
      </c>
      <c r="H784">
        <v>934</v>
      </c>
      <c r="I784">
        <v>48.12</v>
      </c>
      <c r="J784">
        <v>2</v>
      </c>
      <c r="K784" t="s">
        <v>19</v>
      </c>
      <c r="L784" t="s">
        <v>19</v>
      </c>
      <c r="M784">
        <v>15</v>
      </c>
      <c r="N784" t="s">
        <v>29</v>
      </c>
      <c r="O784">
        <v>2947756</v>
      </c>
    </row>
    <row r="785" spans="1:15">
      <c r="A785" t="s">
        <v>830</v>
      </c>
      <c r="B785">
        <v>2012</v>
      </c>
      <c r="C785" t="s">
        <v>27</v>
      </c>
      <c r="D785" t="s">
        <v>43</v>
      </c>
      <c r="E785" t="s">
        <v>18</v>
      </c>
      <c r="F785">
        <v>34</v>
      </c>
      <c r="G785">
        <v>2495</v>
      </c>
      <c r="H785">
        <v>30</v>
      </c>
      <c r="I785">
        <v>4.88</v>
      </c>
      <c r="J785">
        <v>5</v>
      </c>
      <c r="K785" t="s">
        <v>19</v>
      </c>
      <c r="L785" t="s">
        <v>19</v>
      </c>
      <c r="M785">
        <v>22</v>
      </c>
      <c r="N785" t="s">
        <v>49</v>
      </c>
      <c r="O785">
        <v>4758957</v>
      </c>
    </row>
    <row r="786" spans="1:15">
      <c r="A786" t="s">
        <v>831</v>
      </c>
      <c r="B786">
        <v>2017</v>
      </c>
      <c r="C786" t="s">
        <v>35</v>
      </c>
      <c r="D786" t="s">
        <v>43</v>
      </c>
      <c r="E786" t="s">
        <v>28</v>
      </c>
      <c r="F786">
        <v>344</v>
      </c>
      <c r="G786">
        <v>2380</v>
      </c>
      <c r="H786">
        <v>44</v>
      </c>
      <c r="I786">
        <v>30.32</v>
      </c>
      <c r="J786">
        <v>1</v>
      </c>
      <c r="K786" t="s">
        <v>24</v>
      </c>
      <c r="L786" t="s">
        <v>19</v>
      </c>
      <c r="M786">
        <v>95</v>
      </c>
      <c r="N786" t="s">
        <v>29</v>
      </c>
      <c r="O786">
        <v>4668541</v>
      </c>
    </row>
    <row r="787" spans="1:15">
      <c r="A787" t="s">
        <v>832</v>
      </c>
      <c r="B787">
        <v>2009</v>
      </c>
      <c r="C787" t="s">
        <v>35</v>
      </c>
      <c r="D787" t="s">
        <v>48</v>
      </c>
      <c r="E787" t="s">
        <v>23</v>
      </c>
      <c r="F787">
        <v>456</v>
      </c>
      <c r="G787">
        <v>3650</v>
      </c>
      <c r="H787">
        <v>396</v>
      </c>
      <c r="I787">
        <v>33.57</v>
      </c>
      <c r="J787">
        <v>5</v>
      </c>
      <c r="K787" t="s">
        <v>19</v>
      </c>
      <c r="L787" t="s">
        <v>19</v>
      </c>
      <c r="M787">
        <v>49</v>
      </c>
      <c r="N787" t="s">
        <v>33</v>
      </c>
      <c r="O787">
        <v>3526711</v>
      </c>
    </row>
    <row r="788" spans="1:15">
      <c r="A788" t="s">
        <v>833</v>
      </c>
      <c r="B788">
        <v>2017</v>
      </c>
      <c r="C788" t="s">
        <v>22</v>
      </c>
      <c r="D788" t="s">
        <v>95</v>
      </c>
      <c r="E788" t="s">
        <v>23</v>
      </c>
      <c r="F788">
        <v>67</v>
      </c>
      <c r="G788">
        <v>3335</v>
      </c>
      <c r="H788">
        <v>968</v>
      </c>
      <c r="I788">
        <v>30.96</v>
      </c>
      <c r="J788">
        <v>7</v>
      </c>
      <c r="K788" t="s">
        <v>24</v>
      </c>
      <c r="L788" t="s">
        <v>19</v>
      </c>
      <c r="M788">
        <v>77</v>
      </c>
      <c r="N788" t="s">
        <v>29</v>
      </c>
      <c r="O788">
        <v>3516882</v>
      </c>
    </row>
    <row r="789" spans="1:15">
      <c r="A789" t="s">
        <v>834</v>
      </c>
      <c r="B789">
        <v>2020</v>
      </c>
      <c r="C789" t="s">
        <v>35</v>
      </c>
      <c r="D789" t="s">
        <v>48</v>
      </c>
      <c r="E789" t="s">
        <v>37</v>
      </c>
      <c r="F789">
        <v>475</v>
      </c>
      <c r="G789">
        <v>2802</v>
      </c>
      <c r="H789">
        <v>410</v>
      </c>
      <c r="I789">
        <v>22.57</v>
      </c>
      <c r="J789">
        <v>3</v>
      </c>
      <c r="K789" t="s">
        <v>19</v>
      </c>
      <c r="L789" t="s">
        <v>19</v>
      </c>
      <c r="M789">
        <v>69</v>
      </c>
      <c r="N789" t="s">
        <v>20</v>
      </c>
      <c r="O789">
        <v>50232</v>
      </c>
    </row>
    <row r="790" spans="1:15">
      <c r="A790" t="s">
        <v>835</v>
      </c>
      <c r="B790">
        <v>2013</v>
      </c>
      <c r="C790" t="s">
        <v>31</v>
      </c>
      <c r="D790" t="s">
        <v>43</v>
      </c>
      <c r="E790" t="s">
        <v>40</v>
      </c>
      <c r="F790">
        <v>203</v>
      </c>
      <c r="G790">
        <v>1980</v>
      </c>
      <c r="H790">
        <v>483</v>
      </c>
      <c r="I790">
        <v>49.44</v>
      </c>
      <c r="J790">
        <v>4</v>
      </c>
      <c r="K790" t="s">
        <v>24</v>
      </c>
      <c r="L790" t="s">
        <v>19</v>
      </c>
      <c r="M790">
        <v>50</v>
      </c>
      <c r="N790" t="s">
        <v>49</v>
      </c>
      <c r="O790">
        <v>4727319</v>
      </c>
    </row>
    <row r="791" spans="1:15">
      <c r="A791" t="s">
        <v>836</v>
      </c>
      <c r="B791">
        <v>2013</v>
      </c>
      <c r="C791" t="s">
        <v>42</v>
      </c>
      <c r="D791" t="s">
        <v>17</v>
      </c>
      <c r="E791" t="s">
        <v>40</v>
      </c>
      <c r="F791">
        <v>58</v>
      </c>
      <c r="G791">
        <v>4561</v>
      </c>
      <c r="H791">
        <v>208</v>
      </c>
      <c r="I791">
        <v>34.35</v>
      </c>
      <c r="J791">
        <v>6</v>
      </c>
      <c r="K791" t="s">
        <v>24</v>
      </c>
      <c r="L791" t="s">
        <v>24</v>
      </c>
      <c r="M791">
        <v>88</v>
      </c>
      <c r="N791" t="s">
        <v>20</v>
      </c>
      <c r="O791">
        <v>2857880</v>
      </c>
    </row>
    <row r="792" spans="1:15">
      <c r="A792" t="s">
        <v>837</v>
      </c>
      <c r="B792">
        <v>2022</v>
      </c>
      <c r="C792" t="s">
        <v>35</v>
      </c>
      <c r="D792" t="s">
        <v>36</v>
      </c>
      <c r="E792" t="s">
        <v>37</v>
      </c>
      <c r="F792">
        <v>271</v>
      </c>
      <c r="G792">
        <v>4246</v>
      </c>
      <c r="H792">
        <v>820</v>
      </c>
      <c r="I792">
        <v>6.19</v>
      </c>
      <c r="J792">
        <v>4</v>
      </c>
      <c r="K792" t="s">
        <v>19</v>
      </c>
      <c r="L792" t="s">
        <v>24</v>
      </c>
      <c r="M792">
        <v>10</v>
      </c>
      <c r="N792" t="s">
        <v>20</v>
      </c>
      <c r="O792">
        <v>237174</v>
      </c>
    </row>
    <row r="793" spans="1:15">
      <c r="A793" t="s">
        <v>838</v>
      </c>
      <c r="B793">
        <v>2007</v>
      </c>
      <c r="C793" t="s">
        <v>22</v>
      </c>
      <c r="D793" t="s">
        <v>95</v>
      </c>
      <c r="E793" t="s">
        <v>37</v>
      </c>
      <c r="F793">
        <v>371</v>
      </c>
      <c r="G793">
        <v>551</v>
      </c>
      <c r="H793">
        <v>951</v>
      </c>
      <c r="I793">
        <v>26.57</v>
      </c>
      <c r="J793">
        <v>1</v>
      </c>
      <c r="K793" t="s">
        <v>19</v>
      </c>
      <c r="L793" t="s">
        <v>19</v>
      </c>
      <c r="M793">
        <v>67</v>
      </c>
      <c r="N793" t="s">
        <v>49</v>
      </c>
      <c r="O793">
        <v>629343</v>
      </c>
    </row>
    <row r="794" spans="1:15">
      <c r="A794" t="s">
        <v>839</v>
      </c>
      <c r="B794">
        <v>2008</v>
      </c>
      <c r="C794" t="s">
        <v>59</v>
      </c>
      <c r="D794" t="s">
        <v>36</v>
      </c>
      <c r="E794" t="s">
        <v>40</v>
      </c>
      <c r="F794">
        <v>125</v>
      </c>
      <c r="G794">
        <v>648</v>
      </c>
      <c r="H794">
        <v>830</v>
      </c>
      <c r="I794">
        <v>42.08</v>
      </c>
      <c r="J794">
        <v>6</v>
      </c>
      <c r="K794" t="s">
        <v>24</v>
      </c>
      <c r="L794" t="s">
        <v>19</v>
      </c>
      <c r="M794">
        <v>58</v>
      </c>
      <c r="N794" t="s">
        <v>49</v>
      </c>
      <c r="O794">
        <v>625742</v>
      </c>
    </row>
    <row r="795" spans="1:15">
      <c r="A795" t="s">
        <v>840</v>
      </c>
      <c r="B795">
        <v>2010</v>
      </c>
      <c r="C795" t="s">
        <v>59</v>
      </c>
      <c r="D795" t="s">
        <v>48</v>
      </c>
      <c r="E795" t="s">
        <v>37</v>
      </c>
      <c r="F795">
        <v>388</v>
      </c>
      <c r="G795">
        <v>936</v>
      </c>
      <c r="H795">
        <v>116</v>
      </c>
      <c r="I795">
        <v>15.07</v>
      </c>
      <c r="J795">
        <v>5</v>
      </c>
      <c r="K795" t="s">
        <v>19</v>
      </c>
      <c r="L795" t="s">
        <v>24</v>
      </c>
      <c r="M795">
        <v>16</v>
      </c>
      <c r="N795" t="s">
        <v>49</v>
      </c>
      <c r="O795">
        <v>4170948</v>
      </c>
    </row>
    <row r="796" spans="1:15">
      <c r="A796" t="s">
        <v>841</v>
      </c>
      <c r="B796">
        <v>2002</v>
      </c>
      <c r="C796" t="s">
        <v>73</v>
      </c>
      <c r="D796" t="s">
        <v>51</v>
      </c>
      <c r="E796" t="s">
        <v>40</v>
      </c>
      <c r="F796">
        <v>53</v>
      </c>
      <c r="G796">
        <v>563</v>
      </c>
      <c r="H796">
        <v>289</v>
      </c>
      <c r="I796">
        <v>9.2100000000000009</v>
      </c>
      <c r="J796">
        <v>3</v>
      </c>
      <c r="K796" t="s">
        <v>19</v>
      </c>
      <c r="L796" t="s">
        <v>24</v>
      </c>
      <c r="M796">
        <v>13</v>
      </c>
      <c r="N796" t="s">
        <v>25</v>
      </c>
      <c r="O796">
        <v>4996964</v>
      </c>
    </row>
    <row r="797" spans="1:15">
      <c r="A797" t="s">
        <v>842</v>
      </c>
      <c r="B797">
        <v>2010</v>
      </c>
      <c r="C797" t="s">
        <v>27</v>
      </c>
      <c r="D797" t="s">
        <v>43</v>
      </c>
      <c r="E797" t="s">
        <v>18</v>
      </c>
      <c r="F797">
        <v>237</v>
      </c>
      <c r="G797">
        <v>4671</v>
      </c>
      <c r="H797">
        <v>287</v>
      </c>
      <c r="I797">
        <v>8.8699999999999992</v>
      </c>
      <c r="J797">
        <v>3</v>
      </c>
      <c r="K797" t="s">
        <v>24</v>
      </c>
      <c r="L797" t="s">
        <v>19</v>
      </c>
      <c r="M797">
        <v>22</v>
      </c>
      <c r="N797" t="s">
        <v>25</v>
      </c>
      <c r="O797">
        <v>850025</v>
      </c>
    </row>
    <row r="798" spans="1:15">
      <c r="A798" t="s">
        <v>843</v>
      </c>
      <c r="B798">
        <v>2019</v>
      </c>
      <c r="C798" t="s">
        <v>45</v>
      </c>
      <c r="D798" t="s">
        <v>39</v>
      </c>
      <c r="E798" t="s">
        <v>18</v>
      </c>
      <c r="F798">
        <v>64</v>
      </c>
      <c r="G798">
        <v>522</v>
      </c>
      <c r="H798">
        <v>85</v>
      </c>
      <c r="I798">
        <v>9.56</v>
      </c>
      <c r="J798">
        <v>9</v>
      </c>
      <c r="K798" t="s">
        <v>24</v>
      </c>
      <c r="L798" t="s">
        <v>24</v>
      </c>
      <c r="M798">
        <v>50</v>
      </c>
      <c r="N798" t="s">
        <v>20</v>
      </c>
      <c r="O798">
        <v>476875</v>
      </c>
    </row>
    <row r="799" spans="1:15">
      <c r="A799" t="s">
        <v>844</v>
      </c>
      <c r="B799">
        <v>2010</v>
      </c>
      <c r="C799" t="s">
        <v>45</v>
      </c>
      <c r="D799" t="s">
        <v>43</v>
      </c>
      <c r="E799" t="s">
        <v>18</v>
      </c>
      <c r="F799">
        <v>238</v>
      </c>
      <c r="G799">
        <v>3435</v>
      </c>
      <c r="H799">
        <v>434</v>
      </c>
      <c r="I799">
        <v>17.829999999999998</v>
      </c>
      <c r="J799">
        <v>7</v>
      </c>
      <c r="K799" t="s">
        <v>24</v>
      </c>
      <c r="L799" t="s">
        <v>24</v>
      </c>
      <c r="M799">
        <v>42</v>
      </c>
      <c r="N799" t="s">
        <v>29</v>
      </c>
      <c r="O799">
        <v>1346605</v>
      </c>
    </row>
    <row r="800" spans="1:15">
      <c r="A800" t="s">
        <v>845</v>
      </c>
      <c r="B800">
        <v>2013</v>
      </c>
      <c r="C800" t="s">
        <v>22</v>
      </c>
      <c r="D800" t="s">
        <v>36</v>
      </c>
      <c r="E800" t="s">
        <v>23</v>
      </c>
      <c r="F800">
        <v>227</v>
      </c>
      <c r="G800">
        <v>3717</v>
      </c>
      <c r="H800">
        <v>683</v>
      </c>
      <c r="I800">
        <v>28.74</v>
      </c>
      <c r="J800">
        <v>2</v>
      </c>
      <c r="K800" t="s">
        <v>24</v>
      </c>
      <c r="L800" t="s">
        <v>24</v>
      </c>
      <c r="M800">
        <v>17</v>
      </c>
      <c r="N800" t="s">
        <v>49</v>
      </c>
      <c r="O800">
        <v>3479753</v>
      </c>
    </row>
    <row r="801" spans="1:15">
      <c r="A801" t="s">
        <v>846</v>
      </c>
      <c r="B801">
        <v>2009</v>
      </c>
      <c r="C801" t="s">
        <v>31</v>
      </c>
      <c r="D801" t="s">
        <v>32</v>
      </c>
      <c r="E801" t="s">
        <v>37</v>
      </c>
      <c r="F801">
        <v>394</v>
      </c>
      <c r="G801">
        <v>2423</v>
      </c>
      <c r="H801">
        <v>697</v>
      </c>
      <c r="I801">
        <v>45.29</v>
      </c>
      <c r="J801">
        <v>5</v>
      </c>
      <c r="K801" t="s">
        <v>24</v>
      </c>
      <c r="L801" t="s">
        <v>24</v>
      </c>
      <c r="M801">
        <v>25</v>
      </c>
      <c r="N801" t="s">
        <v>25</v>
      </c>
      <c r="O801">
        <v>1544394</v>
      </c>
    </row>
    <row r="802" spans="1:15">
      <c r="A802" t="s">
        <v>847</v>
      </c>
      <c r="B802">
        <v>2016</v>
      </c>
      <c r="C802" t="s">
        <v>53</v>
      </c>
      <c r="D802" t="s">
        <v>48</v>
      </c>
      <c r="E802" t="s">
        <v>28</v>
      </c>
      <c r="F802">
        <v>254</v>
      </c>
      <c r="G802">
        <v>4604</v>
      </c>
      <c r="H802">
        <v>125</v>
      </c>
      <c r="I802">
        <v>19.3</v>
      </c>
      <c r="J802">
        <v>5</v>
      </c>
      <c r="K802" t="s">
        <v>19</v>
      </c>
      <c r="L802" t="s">
        <v>24</v>
      </c>
      <c r="M802">
        <v>94</v>
      </c>
      <c r="N802" t="s">
        <v>49</v>
      </c>
      <c r="O802">
        <v>580784</v>
      </c>
    </row>
    <row r="803" spans="1:15">
      <c r="A803" t="s">
        <v>848</v>
      </c>
      <c r="B803">
        <v>2016</v>
      </c>
      <c r="C803" t="s">
        <v>59</v>
      </c>
      <c r="D803" t="s">
        <v>95</v>
      </c>
      <c r="E803" t="s">
        <v>28</v>
      </c>
      <c r="F803">
        <v>54</v>
      </c>
      <c r="G803">
        <v>3868</v>
      </c>
      <c r="H803">
        <v>108</v>
      </c>
      <c r="I803">
        <v>2.25</v>
      </c>
      <c r="J803">
        <v>3</v>
      </c>
      <c r="K803" t="s">
        <v>19</v>
      </c>
      <c r="L803" t="s">
        <v>24</v>
      </c>
      <c r="M803">
        <v>55</v>
      </c>
      <c r="N803" t="s">
        <v>49</v>
      </c>
      <c r="O803">
        <v>2593809</v>
      </c>
    </row>
    <row r="804" spans="1:15">
      <c r="A804" t="s">
        <v>849</v>
      </c>
      <c r="B804">
        <v>2011</v>
      </c>
      <c r="C804" t="s">
        <v>53</v>
      </c>
      <c r="D804" t="s">
        <v>39</v>
      </c>
      <c r="E804" t="s">
        <v>37</v>
      </c>
      <c r="F804">
        <v>128</v>
      </c>
      <c r="G804">
        <v>1111</v>
      </c>
      <c r="H804">
        <v>851</v>
      </c>
      <c r="I804">
        <v>45.69</v>
      </c>
      <c r="J804">
        <v>4</v>
      </c>
      <c r="K804" t="s">
        <v>24</v>
      </c>
      <c r="L804" t="s">
        <v>19</v>
      </c>
      <c r="M804">
        <v>40</v>
      </c>
      <c r="N804" t="s">
        <v>33</v>
      </c>
      <c r="O804">
        <v>582901</v>
      </c>
    </row>
    <row r="805" spans="1:15">
      <c r="A805" t="s">
        <v>850</v>
      </c>
      <c r="B805">
        <v>2008</v>
      </c>
      <c r="C805" t="s">
        <v>22</v>
      </c>
      <c r="D805" t="s">
        <v>36</v>
      </c>
      <c r="E805" t="s">
        <v>23</v>
      </c>
      <c r="F805">
        <v>265</v>
      </c>
      <c r="G805">
        <v>1845</v>
      </c>
      <c r="H805">
        <v>274</v>
      </c>
      <c r="I805">
        <v>40.270000000000003</v>
      </c>
      <c r="J805">
        <v>6</v>
      </c>
      <c r="K805" t="s">
        <v>19</v>
      </c>
      <c r="L805" t="s">
        <v>19</v>
      </c>
      <c r="M805">
        <v>25</v>
      </c>
      <c r="N805" t="s">
        <v>20</v>
      </c>
      <c r="O805">
        <v>1867349</v>
      </c>
    </row>
    <row r="806" spans="1:15">
      <c r="A806" t="s">
        <v>851</v>
      </c>
      <c r="B806">
        <v>2002</v>
      </c>
      <c r="C806" t="s">
        <v>45</v>
      </c>
      <c r="D806" t="s">
        <v>51</v>
      </c>
      <c r="E806" t="s">
        <v>37</v>
      </c>
      <c r="F806">
        <v>384</v>
      </c>
      <c r="G806">
        <v>1797</v>
      </c>
      <c r="H806">
        <v>87</v>
      </c>
      <c r="I806">
        <v>2.52</v>
      </c>
      <c r="J806">
        <v>4</v>
      </c>
      <c r="K806" t="s">
        <v>19</v>
      </c>
      <c r="L806" t="s">
        <v>19</v>
      </c>
      <c r="M806">
        <v>42</v>
      </c>
      <c r="N806" t="s">
        <v>33</v>
      </c>
      <c r="O806">
        <v>3376168</v>
      </c>
    </row>
    <row r="807" spans="1:15">
      <c r="A807" t="s">
        <v>852</v>
      </c>
      <c r="B807">
        <v>2002</v>
      </c>
      <c r="C807" t="s">
        <v>31</v>
      </c>
      <c r="D807" t="s">
        <v>46</v>
      </c>
      <c r="E807" t="s">
        <v>23</v>
      </c>
      <c r="F807">
        <v>253</v>
      </c>
      <c r="G807">
        <v>356</v>
      </c>
      <c r="H807">
        <v>36</v>
      </c>
      <c r="I807">
        <v>35.07</v>
      </c>
      <c r="J807">
        <v>7</v>
      </c>
      <c r="K807" t="s">
        <v>24</v>
      </c>
      <c r="L807" t="s">
        <v>24</v>
      </c>
      <c r="M807">
        <v>87</v>
      </c>
      <c r="N807" t="s">
        <v>33</v>
      </c>
      <c r="O807">
        <v>3648433</v>
      </c>
    </row>
    <row r="808" spans="1:15">
      <c r="A808" t="s">
        <v>853</v>
      </c>
      <c r="B808">
        <v>2014</v>
      </c>
      <c r="C808" t="s">
        <v>53</v>
      </c>
      <c r="D808" t="s">
        <v>43</v>
      </c>
      <c r="E808" t="s">
        <v>23</v>
      </c>
      <c r="F808">
        <v>161</v>
      </c>
      <c r="G808">
        <v>1553</v>
      </c>
      <c r="H808">
        <v>740</v>
      </c>
      <c r="I808">
        <v>47.81</v>
      </c>
      <c r="J808">
        <v>2</v>
      </c>
      <c r="K808" t="s">
        <v>24</v>
      </c>
      <c r="L808" t="s">
        <v>24</v>
      </c>
      <c r="M808">
        <v>99</v>
      </c>
      <c r="N808" t="s">
        <v>25</v>
      </c>
      <c r="O808">
        <v>4560718</v>
      </c>
    </row>
    <row r="809" spans="1:15">
      <c r="A809" t="s">
        <v>854</v>
      </c>
      <c r="B809">
        <v>2011</v>
      </c>
      <c r="C809" t="s">
        <v>16</v>
      </c>
      <c r="D809" t="s">
        <v>32</v>
      </c>
      <c r="E809" t="s">
        <v>28</v>
      </c>
      <c r="F809">
        <v>152</v>
      </c>
      <c r="G809">
        <v>2543</v>
      </c>
      <c r="H809">
        <v>705</v>
      </c>
      <c r="I809">
        <v>47.37</v>
      </c>
      <c r="J809">
        <v>4</v>
      </c>
      <c r="K809" t="s">
        <v>19</v>
      </c>
      <c r="L809" t="s">
        <v>19</v>
      </c>
      <c r="M809">
        <v>20</v>
      </c>
      <c r="N809" t="s">
        <v>29</v>
      </c>
      <c r="O809">
        <v>3670108</v>
      </c>
    </row>
    <row r="810" spans="1:15">
      <c r="A810" t="s">
        <v>855</v>
      </c>
      <c r="B810">
        <v>2011</v>
      </c>
      <c r="C810" t="s">
        <v>73</v>
      </c>
      <c r="D810" t="s">
        <v>95</v>
      </c>
      <c r="E810" t="s">
        <v>40</v>
      </c>
      <c r="F810">
        <v>5</v>
      </c>
      <c r="G810">
        <v>881</v>
      </c>
      <c r="H810">
        <v>341</v>
      </c>
      <c r="I810">
        <v>21.09</v>
      </c>
      <c r="J810">
        <v>7</v>
      </c>
      <c r="K810" t="s">
        <v>24</v>
      </c>
      <c r="L810" t="s">
        <v>24</v>
      </c>
      <c r="M810">
        <v>78</v>
      </c>
      <c r="N810" t="s">
        <v>25</v>
      </c>
      <c r="O810">
        <v>4023076</v>
      </c>
    </row>
    <row r="811" spans="1:15">
      <c r="A811" t="s">
        <v>856</v>
      </c>
      <c r="B811">
        <v>2011</v>
      </c>
      <c r="C811" t="s">
        <v>53</v>
      </c>
      <c r="D811" t="s">
        <v>48</v>
      </c>
      <c r="E811" t="s">
        <v>23</v>
      </c>
      <c r="F811">
        <v>37</v>
      </c>
      <c r="G811">
        <v>1303</v>
      </c>
      <c r="H811">
        <v>821</v>
      </c>
      <c r="I811">
        <v>26.4</v>
      </c>
      <c r="J811">
        <v>1</v>
      </c>
      <c r="K811" t="s">
        <v>19</v>
      </c>
      <c r="L811" t="s">
        <v>24</v>
      </c>
      <c r="M811">
        <v>61</v>
      </c>
      <c r="N811" t="s">
        <v>49</v>
      </c>
      <c r="O811">
        <v>2351845</v>
      </c>
    </row>
    <row r="812" spans="1:15">
      <c r="A812" t="s">
        <v>857</v>
      </c>
      <c r="B812">
        <v>2017</v>
      </c>
      <c r="C812" t="s">
        <v>16</v>
      </c>
      <c r="D812" t="s">
        <v>36</v>
      </c>
      <c r="E812" t="s">
        <v>37</v>
      </c>
      <c r="F812">
        <v>322</v>
      </c>
      <c r="G812">
        <v>2668</v>
      </c>
      <c r="H812">
        <v>700</v>
      </c>
      <c r="I812">
        <v>10.46</v>
      </c>
      <c r="J812">
        <v>7</v>
      </c>
      <c r="K812" t="s">
        <v>24</v>
      </c>
      <c r="L812" t="s">
        <v>19</v>
      </c>
      <c r="M812">
        <v>80</v>
      </c>
      <c r="N812" t="s">
        <v>20</v>
      </c>
      <c r="O812">
        <v>2336678</v>
      </c>
    </row>
    <row r="813" spans="1:15">
      <c r="A813" t="s">
        <v>858</v>
      </c>
      <c r="B813">
        <v>2019</v>
      </c>
      <c r="C813" t="s">
        <v>59</v>
      </c>
      <c r="D813" t="s">
        <v>48</v>
      </c>
      <c r="E813" t="s">
        <v>37</v>
      </c>
      <c r="F813">
        <v>480</v>
      </c>
      <c r="G813">
        <v>1455</v>
      </c>
      <c r="H813">
        <v>203</v>
      </c>
      <c r="I813">
        <v>10.039999999999999</v>
      </c>
      <c r="J813">
        <v>9</v>
      </c>
      <c r="K813" t="s">
        <v>19</v>
      </c>
      <c r="L813" t="s">
        <v>24</v>
      </c>
      <c r="M813">
        <v>83</v>
      </c>
      <c r="N813" t="s">
        <v>20</v>
      </c>
      <c r="O813">
        <v>3629170</v>
      </c>
    </row>
    <row r="814" spans="1:15">
      <c r="A814" t="s">
        <v>859</v>
      </c>
      <c r="B814">
        <v>2008</v>
      </c>
      <c r="C814" t="s">
        <v>53</v>
      </c>
      <c r="D814" t="s">
        <v>43</v>
      </c>
      <c r="E814" t="s">
        <v>28</v>
      </c>
      <c r="F814">
        <v>119</v>
      </c>
      <c r="G814">
        <v>1417</v>
      </c>
      <c r="H814">
        <v>760</v>
      </c>
      <c r="I814">
        <v>2.4900000000000002</v>
      </c>
      <c r="J814">
        <v>1</v>
      </c>
      <c r="K814" t="s">
        <v>19</v>
      </c>
      <c r="L814" t="s">
        <v>24</v>
      </c>
      <c r="M814">
        <v>92</v>
      </c>
      <c r="N814" t="s">
        <v>20</v>
      </c>
      <c r="O814">
        <v>2098335</v>
      </c>
    </row>
    <row r="815" spans="1:15">
      <c r="A815" t="s">
        <v>860</v>
      </c>
      <c r="B815">
        <v>2021</v>
      </c>
      <c r="C815" t="s">
        <v>31</v>
      </c>
      <c r="D815" t="s">
        <v>102</v>
      </c>
      <c r="E815" t="s">
        <v>18</v>
      </c>
      <c r="F815">
        <v>283</v>
      </c>
      <c r="G815">
        <v>4885</v>
      </c>
      <c r="H815">
        <v>262</v>
      </c>
      <c r="I815">
        <v>20.28</v>
      </c>
      <c r="J815">
        <v>4</v>
      </c>
      <c r="K815" t="s">
        <v>19</v>
      </c>
      <c r="L815" t="s">
        <v>24</v>
      </c>
      <c r="M815">
        <v>57</v>
      </c>
      <c r="N815" t="s">
        <v>20</v>
      </c>
      <c r="O815">
        <v>3516291</v>
      </c>
    </row>
    <row r="816" spans="1:15">
      <c r="A816" t="s">
        <v>861</v>
      </c>
      <c r="B816">
        <v>2019</v>
      </c>
      <c r="C816" t="s">
        <v>53</v>
      </c>
      <c r="D816" t="s">
        <v>43</v>
      </c>
      <c r="E816" t="s">
        <v>28</v>
      </c>
      <c r="F816">
        <v>481</v>
      </c>
      <c r="G816">
        <v>968</v>
      </c>
      <c r="H816">
        <v>586</v>
      </c>
      <c r="I816">
        <v>14.15</v>
      </c>
      <c r="J816">
        <v>4</v>
      </c>
      <c r="K816" t="s">
        <v>24</v>
      </c>
      <c r="L816" t="s">
        <v>19</v>
      </c>
      <c r="M816">
        <v>25</v>
      </c>
      <c r="N816" t="s">
        <v>33</v>
      </c>
      <c r="O816">
        <v>1425955</v>
      </c>
    </row>
    <row r="817" spans="1:15">
      <c r="A817" t="s">
        <v>862</v>
      </c>
      <c r="B817">
        <v>2007</v>
      </c>
      <c r="C817" t="s">
        <v>42</v>
      </c>
      <c r="D817" t="s">
        <v>46</v>
      </c>
      <c r="E817" t="s">
        <v>28</v>
      </c>
      <c r="F817">
        <v>216</v>
      </c>
      <c r="G817">
        <v>2351</v>
      </c>
      <c r="H817">
        <v>874</v>
      </c>
      <c r="I817">
        <v>31.52</v>
      </c>
      <c r="J817">
        <v>8</v>
      </c>
      <c r="K817" t="s">
        <v>19</v>
      </c>
      <c r="L817" t="s">
        <v>24</v>
      </c>
      <c r="M817">
        <v>67</v>
      </c>
      <c r="N817" t="s">
        <v>25</v>
      </c>
      <c r="O817">
        <v>889825</v>
      </c>
    </row>
    <row r="818" spans="1:15">
      <c r="A818" t="s">
        <v>863</v>
      </c>
      <c r="B818">
        <v>2003</v>
      </c>
      <c r="C818" t="s">
        <v>16</v>
      </c>
      <c r="D818" t="s">
        <v>39</v>
      </c>
      <c r="E818" t="s">
        <v>40</v>
      </c>
      <c r="F818">
        <v>406</v>
      </c>
      <c r="G818">
        <v>1202</v>
      </c>
      <c r="H818">
        <v>57</v>
      </c>
      <c r="I818">
        <v>20.92</v>
      </c>
      <c r="J818">
        <v>2</v>
      </c>
      <c r="K818" t="s">
        <v>24</v>
      </c>
      <c r="L818" t="s">
        <v>24</v>
      </c>
      <c r="M818">
        <v>34</v>
      </c>
      <c r="N818" t="s">
        <v>29</v>
      </c>
      <c r="O818">
        <v>943990</v>
      </c>
    </row>
    <row r="819" spans="1:15">
      <c r="A819" t="s">
        <v>864</v>
      </c>
      <c r="B819">
        <v>2008</v>
      </c>
      <c r="C819" t="s">
        <v>22</v>
      </c>
      <c r="D819" t="s">
        <v>32</v>
      </c>
      <c r="E819" t="s">
        <v>23</v>
      </c>
      <c r="F819">
        <v>112</v>
      </c>
      <c r="G819">
        <v>4357</v>
      </c>
      <c r="H819">
        <v>305</v>
      </c>
      <c r="I819">
        <v>29.81</v>
      </c>
      <c r="J819">
        <v>3</v>
      </c>
      <c r="K819" t="s">
        <v>19</v>
      </c>
      <c r="L819" t="s">
        <v>24</v>
      </c>
      <c r="M819">
        <v>73</v>
      </c>
      <c r="N819" t="s">
        <v>29</v>
      </c>
      <c r="O819">
        <v>1233079</v>
      </c>
    </row>
    <row r="820" spans="1:15">
      <c r="A820" t="s">
        <v>865</v>
      </c>
      <c r="B820">
        <v>2011</v>
      </c>
      <c r="C820" t="s">
        <v>22</v>
      </c>
      <c r="D820" t="s">
        <v>32</v>
      </c>
      <c r="E820" t="s">
        <v>18</v>
      </c>
      <c r="F820">
        <v>413</v>
      </c>
      <c r="G820">
        <v>2973</v>
      </c>
      <c r="H820">
        <v>561</v>
      </c>
      <c r="I820">
        <v>19.71</v>
      </c>
      <c r="J820">
        <v>8</v>
      </c>
      <c r="K820" t="s">
        <v>19</v>
      </c>
      <c r="L820" t="s">
        <v>19</v>
      </c>
      <c r="M820">
        <v>48</v>
      </c>
      <c r="N820" t="s">
        <v>49</v>
      </c>
      <c r="O820">
        <v>4935987</v>
      </c>
    </row>
    <row r="821" spans="1:15">
      <c r="A821" t="s">
        <v>866</v>
      </c>
      <c r="B821">
        <v>2013</v>
      </c>
      <c r="C821" t="s">
        <v>22</v>
      </c>
      <c r="D821" t="s">
        <v>51</v>
      </c>
      <c r="E821" t="s">
        <v>28</v>
      </c>
      <c r="F821">
        <v>74</v>
      </c>
      <c r="G821">
        <v>3396</v>
      </c>
      <c r="H821">
        <v>951</v>
      </c>
      <c r="I821">
        <v>20.48</v>
      </c>
      <c r="J821">
        <v>4</v>
      </c>
      <c r="K821" t="s">
        <v>24</v>
      </c>
      <c r="L821" t="s">
        <v>24</v>
      </c>
      <c r="M821">
        <v>26</v>
      </c>
      <c r="N821" t="s">
        <v>29</v>
      </c>
      <c r="O821">
        <v>4253651</v>
      </c>
    </row>
    <row r="822" spans="1:15">
      <c r="A822" t="s">
        <v>867</v>
      </c>
      <c r="B822">
        <v>2001</v>
      </c>
      <c r="C822" t="s">
        <v>31</v>
      </c>
      <c r="D822" t="s">
        <v>39</v>
      </c>
      <c r="E822" t="s">
        <v>28</v>
      </c>
      <c r="F822">
        <v>197</v>
      </c>
      <c r="G822">
        <v>736</v>
      </c>
      <c r="H822">
        <v>410</v>
      </c>
      <c r="I822">
        <v>19.579999999999998</v>
      </c>
      <c r="J822">
        <v>9</v>
      </c>
      <c r="K822" t="s">
        <v>19</v>
      </c>
      <c r="L822" t="s">
        <v>24</v>
      </c>
      <c r="M822">
        <v>5</v>
      </c>
      <c r="N822" t="s">
        <v>20</v>
      </c>
      <c r="O822">
        <v>3186448</v>
      </c>
    </row>
    <row r="823" spans="1:15">
      <c r="A823" t="s">
        <v>868</v>
      </c>
      <c r="B823">
        <v>2007</v>
      </c>
      <c r="C823" t="s">
        <v>73</v>
      </c>
      <c r="D823" t="s">
        <v>43</v>
      </c>
      <c r="E823" t="s">
        <v>18</v>
      </c>
      <c r="F823">
        <v>168</v>
      </c>
      <c r="G823">
        <v>150</v>
      </c>
      <c r="H823">
        <v>28</v>
      </c>
      <c r="I823">
        <v>29.03</v>
      </c>
      <c r="J823">
        <v>4</v>
      </c>
      <c r="K823" t="s">
        <v>24</v>
      </c>
      <c r="L823" t="s">
        <v>19</v>
      </c>
      <c r="M823">
        <v>93</v>
      </c>
      <c r="N823" t="s">
        <v>20</v>
      </c>
      <c r="O823">
        <v>1271575</v>
      </c>
    </row>
    <row r="824" spans="1:15">
      <c r="A824" t="s">
        <v>869</v>
      </c>
      <c r="B824">
        <v>2016</v>
      </c>
      <c r="C824" t="s">
        <v>22</v>
      </c>
      <c r="D824" t="s">
        <v>102</v>
      </c>
      <c r="E824" t="s">
        <v>40</v>
      </c>
      <c r="F824">
        <v>428</v>
      </c>
      <c r="G824">
        <v>1658</v>
      </c>
      <c r="H824">
        <v>997</v>
      </c>
      <c r="I824">
        <v>15.64</v>
      </c>
      <c r="J824">
        <v>1</v>
      </c>
      <c r="K824" t="s">
        <v>19</v>
      </c>
      <c r="L824" t="s">
        <v>24</v>
      </c>
      <c r="M824">
        <v>97</v>
      </c>
      <c r="N824" t="s">
        <v>25</v>
      </c>
      <c r="O824">
        <v>4435074</v>
      </c>
    </row>
    <row r="825" spans="1:15">
      <c r="A825" t="s">
        <v>870</v>
      </c>
      <c r="B825">
        <v>2013</v>
      </c>
      <c r="C825" t="s">
        <v>42</v>
      </c>
      <c r="D825" t="s">
        <v>36</v>
      </c>
      <c r="E825" t="s">
        <v>23</v>
      </c>
      <c r="F825">
        <v>400</v>
      </c>
      <c r="G825">
        <v>778</v>
      </c>
      <c r="H825">
        <v>422</v>
      </c>
      <c r="I825">
        <v>10.199999999999999</v>
      </c>
      <c r="J825">
        <v>8</v>
      </c>
      <c r="K825" t="s">
        <v>19</v>
      </c>
      <c r="L825" t="s">
        <v>24</v>
      </c>
      <c r="M825">
        <v>46</v>
      </c>
      <c r="N825" t="s">
        <v>33</v>
      </c>
      <c r="O825">
        <v>4111949</v>
      </c>
    </row>
    <row r="826" spans="1:15">
      <c r="A826" t="s">
        <v>871</v>
      </c>
      <c r="B826">
        <v>2010</v>
      </c>
      <c r="C826" t="s">
        <v>59</v>
      </c>
      <c r="D826" t="s">
        <v>51</v>
      </c>
      <c r="E826" t="s">
        <v>37</v>
      </c>
      <c r="F826">
        <v>387</v>
      </c>
      <c r="G826">
        <v>4172</v>
      </c>
      <c r="H826">
        <v>889</v>
      </c>
      <c r="I826">
        <v>48.13</v>
      </c>
      <c r="J826">
        <v>5</v>
      </c>
      <c r="K826" t="s">
        <v>24</v>
      </c>
      <c r="L826" t="s">
        <v>24</v>
      </c>
      <c r="M826">
        <v>27</v>
      </c>
      <c r="N826" t="s">
        <v>20</v>
      </c>
      <c r="O826">
        <v>2045303</v>
      </c>
    </row>
    <row r="827" spans="1:15">
      <c r="A827" t="s">
        <v>872</v>
      </c>
      <c r="B827">
        <v>2003</v>
      </c>
      <c r="C827" t="s">
        <v>35</v>
      </c>
      <c r="D827" t="s">
        <v>48</v>
      </c>
      <c r="E827" t="s">
        <v>18</v>
      </c>
      <c r="F827">
        <v>266</v>
      </c>
      <c r="G827">
        <v>3006</v>
      </c>
      <c r="H827">
        <v>536</v>
      </c>
      <c r="I827">
        <v>15.71</v>
      </c>
      <c r="J827">
        <v>1</v>
      </c>
      <c r="K827" t="s">
        <v>24</v>
      </c>
      <c r="L827" t="s">
        <v>19</v>
      </c>
      <c r="M827">
        <v>52</v>
      </c>
      <c r="N827" t="s">
        <v>29</v>
      </c>
      <c r="O827">
        <v>4240296</v>
      </c>
    </row>
    <row r="828" spans="1:15">
      <c r="A828" t="s">
        <v>873</v>
      </c>
      <c r="B828">
        <v>2020</v>
      </c>
      <c r="C828" t="s">
        <v>53</v>
      </c>
      <c r="D828" t="s">
        <v>46</v>
      </c>
      <c r="E828" t="s">
        <v>28</v>
      </c>
      <c r="F828">
        <v>189</v>
      </c>
      <c r="G828">
        <v>377</v>
      </c>
      <c r="H828">
        <v>195</v>
      </c>
      <c r="I828">
        <v>30.17</v>
      </c>
      <c r="J828">
        <v>4</v>
      </c>
      <c r="K828" t="s">
        <v>24</v>
      </c>
      <c r="L828" t="s">
        <v>19</v>
      </c>
      <c r="M828">
        <v>47</v>
      </c>
      <c r="N828" t="s">
        <v>20</v>
      </c>
      <c r="O828">
        <v>236818</v>
      </c>
    </row>
    <row r="829" spans="1:15">
      <c r="A829" t="s">
        <v>874</v>
      </c>
      <c r="B829">
        <v>2012</v>
      </c>
      <c r="C829" t="s">
        <v>31</v>
      </c>
      <c r="D829" t="s">
        <v>46</v>
      </c>
      <c r="E829" t="s">
        <v>40</v>
      </c>
      <c r="F829">
        <v>118</v>
      </c>
      <c r="G829">
        <v>795</v>
      </c>
      <c r="H829">
        <v>805</v>
      </c>
      <c r="I829">
        <v>46.03</v>
      </c>
      <c r="J829">
        <v>7</v>
      </c>
      <c r="K829" t="s">
        <v>19</v>
      </c>
      <c r="L829" t="s">
        <v>24</v>
      </c>
      <c r="M829">
        <v>34</v>
      </c>
      <c r="N829" t="s">
        <v>20</v>
      </c>
      <c r="O829">
        <v>3499160</v>
      </c>
    </row>
    <row r="830" spans="1:15">
      <c r="A830" t="s">
        <v>875</v>
      </c>
      <c r="B830">
        <v>2003</v>
      </c>
      <c r="C830" t="s">
        <v>53</v>
      </c>
      <c r="D830" t="s">
        <v>39</v>
      </c>
      <c r="E830" t="s">
        <v>28</v>
      </c>
      <c r="F830">
        <v>284</v>
      </c>
      <c r="G830">
        <v>1491</v>
      </c>
      <c r="H830">
        <v>867</v>
      </c>
      <c r="I830">
        <v>14.64</v>
      </c>
      <c r="J830">
        <v>9</v>
      </c>
      <c r="K830" t="s">
        <v>19</v>
      </c>
      <c r="L830" t="s">
        <v>19</v>
      </c>
      <c r="M830">
        <v>81</v>
      </c>
      <c r="N830" t="s">
        <v>33</v>
      </c>
      <c r="O830">
        <v>2767875</v>
      </c>
    </row>
    <row r="831" spans="1:15">
      <c r="A831" t="s">
        <v>876</v>
      </c>
      <c r="B831">
        <v>2021</v>
      </c>
      <c r="C831" t="s">
        <v>53</v>
      </c>
      <c r="D831" t="s">
        <v>36</v>
      </c>
      <c r="E831" t="s">
        <v>40</v>
      </c>
      <c r="F831">
        <v>389</v>
      </c>
      <c r="G831">
        <v>3317</v>
      </c>
      <c r="H831">
        <v>8</v>
      </c>
      <c r="I831">
        <v>49.44</v>
      </c>
      <c r="J831">
        <v>3</v>
      </c>
      <c r="K831" t="s">
        <v>24</v>
      </c>
      <c r="L831" t="s">
        <v>24</v>
      </c>
      <c r="M831">
        <v>97</v>
      </c>
      <c r="N831" t="s">
        <v>33</v>
      </c>
      <c r="O831">
        <v>2441557</v>
      </c>
    </row>
    <row r="832" spans="1:15">
      <c r="A832" t="s">
        <v>877</v>
      </c>
      <c r="B832">
        <v>2021</v>
      </c>
      <c r="C832" t="s">
        <v>73</v>
      </c>
      <c r="D832" t="s">
        <v>51</v>
      </c>
      <c r="E832" t="s">
        <v>37</v>
      </c>
      <c r="F832">
        <v>23</v>
      </c>
      <c r="G832">
        <v>1638</v>
      </c>
      <c r="H832">
        <v>913</v>
      </c>
      <c r="I832">
        <v>42.35</v>
      </c>
      <c r="J832">
        <v>6</v>
      </c>
      <c r="K832" t="s">
        <v>24</v>
      </c>
      <c r="L832" t="s">
        <v>19</v>
      </c>
      <c r="M832">
        <v>8</v>
      </c>
      <c r="N832" t="s">
        <v>29</v>
      </c>
      <c r="O832">
        <v>3567939</v>
      </c>
    </row>
    <row r="833" spans="1:15">
      <c r="A833" t="s">
        <v>878</v>
      </c>
      <c r="B833">
        <v>2008</v>
      </c>
      <c r="C833" t="s">
        <v>42</v>
      </c>
      <c r="D833" t="s">
        <v>17</v>
      </c>
      <c r="E833" t="s">
        <v>40</v>
      </c>
      <c r="F833">
        <v>23</v>
      </c>
      <c r="G833">
        <v>1757</v>
      </c>
      <c r="H833">
        <v>948</v>
      </c>
      <c r="I833">
        <v>8.43</v>
      </c>
      <c r="J833">
        <v>5</v>
      </c>
      <c r="K833" t="s">
        <v>19</v>
      </c>
      <c r="L833" t="s">
        <v>19</v>
      </c>
      <c r="M833">
        <v>18</v>
      </c>
      <c r="N833" t="s">
        <v>29</v>
      </c>
      <c r="O833">
        <v>2328599</v>
      </c>
    </row>
    <row r="834" spans="1:15">
      <c r="A834" t="s">
        <v>879</v>
      </c>
      <c r="B834">
        <v>2006</v>
      </c>
      <c r="C834" t="s">
        <v>16</v>
      </c>
      <c r="D834" t="s">
        <v>51</v>
      </c>
      <c r="E834" t="s">
        <v>40</v>
      </c>
      <c r="F834">
        <v>134</v>
      </c>
      <c r="G834">
        <v>4000</v>
      </c>
      <c r="H834">
        <v>932</v>
      </c>
      <c r="I834">
        <v>2.82</v>
      </c>
      <c r="J834">
        <v>7</v>
      </c>
      <c r="K834" t="s">
        <v>19</v>
      </c>
      <c r="L834" t="s">
        <v>24</v>
      </c>
      <c r="M834">
        <v>47</v>
      </c>
      <c r="N834" t="s">
        <v>49</v>
      </c>
      <c r="O834">
        <v>1587973</v>
      </c>
    </row>
    <row r="835" spans="1:15">
      <c r="A835" t="s">
        <v>880</v>
      </c>
      <c r="B835">
        <v>2009</v>
      </c>
      <c r="C835" t="s">
        <v>35</v>
      </c>
      <c r="D835" t="s">
        <v>95</v>
      </c>
      <c r="E835" t="s">
        <v>28</v>
      </c>
      <c r="F835">
        <v>17</v>
      </c>
      <c r="G835">
        <v>4569</v>
      </c>
      <c r="H835">
        <v>37</v>
      </c>
      <c r="I835">
        <v>30.98</v>
      </c>
      <c r="J835">
        <v>2</v>
      </c>
      <c r="K835" t="s">
        <v>24</v>
      </c>
      <c r="L835" t="s">
        <v>19</v>
      </c>
      <c r="M835">
        <v>40</v>
      </c>
      <c r="N835" t="s">
        <v>29</v>
      </c>
      <c r="O835">
        <v>1585906</v>
      </c>
    </row>
    <row r="836" spans="1:15">
      <c r="A836" t="s">
        <v>881</v>
      </c>
      <c r="B836">
        <v>2014</v>
      </c>
      <c r="C836" t="s">
        <v>59</v>
      </c>
      <c r="D836" t="s">
        <v>43</v>
      </c>
      <c r="E836" t="s">
        <v>18</v>
      </c>
      <c r="F836">
        <v>1</v>
      </c>
      <c r="G836">
        <v>2505</v>
      </c>
      <c r="H836">
        <v>792</v>
      </c>
      <c r="I836">
        <v>30.25</v>
      </c>
      <c r="J836">
        <v>9</v>
      </c>
      <c r="K836" t="s">
        <v>24</v>
      </c>
      <c r="L836" t="s">
        <v>24</v>
      </c>
      <c r="M836">
        <v>61</v>
      </c>
      <c r="N836" t="s">
        <v>25</v>
      </c>
      <c r="O836">
        <v>1796890</v>
      </c>
    </row>
    <row r="837" spans="1:15">
      <c r="A837" t="s">
        <v>882</v>
      </c>
      <c r="B837">
        <v>2000</v>
      </c>
      <c r="C837" t="s">
        <v>22</v>
      </c>
      <c r="D837" t="s">
        <v>43</v>
      </c>
      <c r="E837" t="s">
        <v>40</v>
      </c>
      <c r="F837">
        <v>414</v>
      </c>
      <c r="G837">
        <v>3533</v>
      </c>
      <c r="H837">
        <v>619</v>
      </c>
      <c r="I837">
        <v>37.46</v>
      </c>
      <c r="J837">
        <v>8</v>
      </c>
      <c r="K837" t="s">
        <v>19</v>
      </c>
      <c r="L837" t="s">
        <v>24</v>
      </c>
      <c r="M837">
        <v>89</v>
      </c>
      <c r="N837" t="s">
        <v>25</v>
      </c>
      <c r="O837">
        <v>2209262</v>
      </c>
    </row>
    <row r="838" spans="1:15">
      <c r="A838" t="s">
        <v>883</v>
      </c>
      <c r="B838">
        <v>2003</v>
      </c>
      <c r="C838" t="s">
        <v>59</v>
      </c>
      <c r="D838" t="s">
        <v>102</v>
      </c>
      <c r="E838" t="s">
        <v>18</v>
      </c>
      <c r="F838">
        <v>358</v>
      </c>
      <c r="G838">
        <v>3994</v>
      </c>
      <c r="H838">
        <v>900</v>
      </c>
      <c r="I838">
        <v>30.81</v>
      </c>
      <c r="J838">
        <v>2</v>
      </c>
      <c r="K838" t="s">
        <v>19</v>
      </c>
      <c r="L838" t="s">
        <v>24</v>
      </c>
      <c r="M838">
        <v>61</v>
      </c>
      <c r="N838" t="s">
        <v>25</v>
      </c>
      <c r="O838">
        <v>295893</v>
      </c>
    </row>
    <row r="839" spans="1:15">
      <c r="A839" t="s">
        <v>884</v>
      </c>
      <c r="B839">
        <v>2011</v>
      </c>
      <c r="C839" t="s">
        <v>53</v>
      </c>
      <c r="D839" t="s">
        <v>36</v>
      </c>
      <c r="E839" t="s">
        <v>18</v>
      </c>
      <c r="F839">
        <v>31</v>
      </c>
      <c r="G839">
        <v>342</v>
      </c>
      <c r="H839">
        <v>778</v>
      </c>
      <c r="I839">
        <v>19.61</v>
      </c>
      <c r="J839">
        <v>6</v>
      </c>
      <c r="K839" t="s">
        <v>24</v>
      </c>
      <c r="L839" t="s">
        <v>19</v>
      </c>
      <c r="M839">
        <v>81</v>
      </c>
      <c r="N839" t="s">
        <v>49</v>
      </c>
      <c r="O839">
        <v>2730627</v>
      </c>
    </row>
    <row r="840" spans="1:15">
      <c r="A840" t="s">
        <v>885</v>
      </c>
      <c r="B840">
        <v>2014</v>
      </c>
      <c r="C840" t="s">
        <v>42</v>
      </c>
      <c r="D840" t="s">
        <v>48</v>
      </c>
      <c r="E840" t="s">
        <v>37</v>
      </c>
      <c r="F840">
        <v>11</v>
      </c>
      <c r="G840">
        <v>3116</v>
      </c>
      <c r="H840">
        <v>282</v>
      </c>
      <c r="I840">
        <v>14.04</v>
      </c>
      <c r="J840">
        <v>6</v>
      </c>
      <c r="K840" t="s">
        <v>24</v>
      </c>
      <c r="L840" t="s">
        <v>19</v>
      </c>
      <c r="M840">
        <v>27</v>
      </c>
      <c r="N840" t="s">
        <v>20</v>
      </c>
      <c r="O840">
        <v>2374763</v>
      </c>
    </row>
    <row r="841" spans="1:15">
      <c r="A841" t="s">
        <v>886</v>
      </c>
      <c r="B841">
        <v>2017</v>
      </c>
      <c r="C841" t="s">
        <v>35</v>
      </c>
      <c r="D841" t="s">
        <v>43</v>
      </c>
      <c r="E841" t="s">
        <v>23</v>
      </c>
      <c r="F841">
        <v>6</v>
      </c>
      <c r="G841">
        <v>389</v>
      </c>
      <c r="H841">
        <v>10</v>
      </c>
      <c r="I841">
        <v>20.38</v>
      </c>
      <c r="J841">
        <v>9</v>
      </c>
      <c r="K841" t="s">
        <v>19</v>
      </c>
      <c r="L841" t="s">
        <v>24</v>
      </c>
      <c r="M841">
        <v>87</v>
      </c>
      <c r="N841" t="s">
        <v>29</v>
      </c>
      <c r="O841">
        <v>4283765</v>
      </c>
    </row>
    <row r="842" spans="1:15">
      <c r="A842" t="s">
        <v>887</v>
      </c>
      <c r="B842">
        <v>2007</v>
      </c>
      <c r="C842" t="s">
        <v>31</v>
      </c>
      <c r="D842" t="s">
        <v>32</v>
      </c>
      <c r="E842" t="s">
        <v>40</v>
      </c>
      <c r="F842">
        <v>309</v>
      </c>
      <c r="G842">
        <v>4063</v>
      </c>
      <c r="H842">
        <v>330</v>
      </c>
      <c r="I842">
        <v>37.97</v>
      </c>
      <c r="J842">
        <v>4</v>
      </c>
      <c r="K842" t="s">
        <v>24</v>
      </c>
      <c r="L842" t="s">
        <v>19</v>
      </c>
      <c r="M842">
        <v>61</v>
      </c>
      <c r="N842" t="s">
        <v>25</v>
      </c>
      <c r="O842">
        <v>4893575</v>
      </c>
    </row>
    <row r="843" spans="1:15">
      <c r="A843" t="s">
        <v>888</v>
      </c>
      <c r="B843">
        <v>2010</v>
      </c>
      <c r="C843" t="s">
        <v>45</v>
      </c>
      <c r="D843" t="s">
        <v>17</v>
      </c>
      <c r="E843" t="s">
        <v>18</v>
      </c>
      <c r="F843">
        <v>299</v>
      </c>
      <c r="G843">
        <v>1081</v>
      </c>
      <c r="H843">
        <v>573</v>
      </c>
      <c r="I843">
        <v>1.23</v>
      </c>
      <c r="J843">
        <v>3</v>
      </c>
      <c r="K843" t="s">
        <v>24</v>
      </c>
      <c r="L843" t="s">
        <v>19</v>
      </c>
      <c r="M843">
        <v>26</v>
      </c>
      <c r="N843" t="s">
        <v>33</v>
      </c>
      <c r="O843">
        <v>1776957</v>
      </c>
    </row>
    <row r="844" spans="1:15">
      <c r="A844" t="s">
        <v>889</v>
      </c>
      <c r="B844">
        <v>2008</v>
      </c>
      <c r="C844" t="s">
        <v>59</v>
      </c>
      <c r="D844" t="s">
        <v>95</v>
      </c>
      <c r="E844" t="s">
        <v>40</v>
      </c>
      <c r="F844">
        <v>287</v>
      </c>
      <c r="G844">
        <v>4019</v>
      </c>
      <c r="H844">
        <v>597</v>
      </c>
      <c r="I844">
        <v>4.12</v>
      </c>
      <c r="J844">
        <v>3</v>
      </c>
      <c r="K844" t="s">
        <v>19</v>
      </c>
      <c r="L844" t="s">
        <v>19</v>
      </c>
      <c r="M844">
        <v>93</v>
      </c>
      <c r="N844" t="s">
        <v>33</v>
      </c>
      <c r="O844">
        <v>3890438</v>
      </c>
    </row>
    <row r="845" spans="1:15">
      <c r="A845" t="s">
        <v>890</v>
      </c>
      <c r="B845">
        <v>2000</v>
      </c>
      <c r="C845" t="s">
        <v>59</v>
      </c>
      <c r="D845" t="s">
        <v>36</v>
      </c>
      <c r="E845" t="s">
        <v>18</v>
      </c>
      <c r="F845">
        <v>165</v>
      </c>
      <c r="G845">
        <v>1715</v>
      </c>
      <c r="H845">
        <v>656</v>
      </c>
      <c r="I845">
        <v>41.75</v>
      </c>
      <c r="J845">
        <v>2</v>
      </c>
      <c r="K845" t="s">
        <v>19</v>
      </c>
      <c r="L845" t="s">
        <v>24</v>
      </c>
      <c r="M845">
        <v>49</v>
      </c>
      <c r="N845" t="s">
        <v>49</v>
      </c>
      <c r="O845">
        <v>4670346</v>
      </c>
    </row>
    <row r="846" spans="1:15">
      <c r="A846" t="s">
        <v>891</v>
      </c>
      <c r="B846">
        <v>2013</v>
      </c>
      <c r="C846" t="s">
        <v>31</v>
      </c>
      <c r="D846" t="s">
        <v>46</v>
      </c>
      <c r="E846" t="s">
        <v>28</v>
      </c>
      <c r="F846">
        <v>235</v>
      </c>
      <c r="G846">
        <v>2904</v>
      </c>
      <c r="H846">
        <v>62</v>
      </c>
      <c r="I846">
        <v>3.79</v>
      </c>
      <c r="J846">
        <v>3</v>
      </c>
      <c r="K846" t="s">
        <v>19</v>
      </c>
      <c r="L846" t="s">
        <v>19</v>
      </c>
      <c r="M846">
        <v>53</v>
      </c>
      <c r="N846" t="s">
        <v>20</v>
      </c>
      <c r="O846">
        <v>1419985</v>
      </c>
    </row>
    <row r="847" spans="1:15">
      <c r="A847" t="s">
        <v>892</v>
      </c>
      <c r="B847">
        <v>2011</v>
      </c>
      <c r="C847" t="s">
        <v>16</v>
      </c>
      <c r="D847" t="s">
        <v>36</v>
      </c>
      <c r="E847" t="s">
        <v>18</v>
      </c>
      <c r="F847">
        <v>499</v>
      </c>
      <c r="G847">
        <v>3981</v>
      </c>
      <c r="H847">
        <v>94</v>
      </c>
      <c r="I847">
        <v>14.14</v>
      </c>
      <c r="J847">
        <v>6</v>
      </c>
      <c r="K847" t="s">
        <v>19</v>
      </c>
      <c r="L847" t="s">
        <v>19</v>
      </c>
      <c r="M847">
        <v>75</v>
      </c>
      <c r="N847" t="s">
        <v>49</v>
      </c>
      <c r="O847">
        <v>850852</v>
      </c>
    </row>
    <row r="848" spans="1:15">
      <c r="A848" t="s">
        <v>893</v>
      </c>
      <c r="B848">
        <v>2021</v>
      </c>
      <c r="C848" t="s">
        <v>73</v>
      </c>
      <c r="D848" t="s">
        <v>39</v>
      </c>
      <c r="E848" t="s">
        <v>40</v>
      </c>
      <c r="F848">
        <v>117</v>
      </c>
      <c r="G848">
        <v>721</v>
      </c>
      <c r="H848">
        <v>693</v>
      </c>
      <c r="I848">
        <v>22.2</v>
      </c>
      <c r="J848">
        <v>9</v>
      </c>
      <c r="K848" t="s">
        <v>24</v>
      </c>
      <c r="L848" t="s">
        <v>24</v>
      </c>
      <c r="M848">
        <v>20</v>
      </c>
      <c r="N848" t="s">
        <v>25</v>
      </c>
      <c r="O848">
        <v>487348</v>
      </c>
    </row>
    <row r="849" spans="1:15">
      <c r="A849" t="s">
        <v>894</v>
      </c>
      <c r="B849">
        <v>2009</v>
      </c>
      <c r="C849" t="s">
        <v>53</v>
      </c>
      <c r="D849" t="s">
        <v>95</v>
      </c>
      <c r="E849" t="s">
        <v>28</v>
      </c>
      <c r="F849">
        <v>287</v>
      </c>
      <c r="G849">
        <v>1534</v>
      </c>
      <c r="H849">
        <v>195</v>
      </c>
      <c r="I849">
        <v>30.14</v>
      </c>
      <c r="J849">
        <v>1</v>
      </c>
      <c r="K849" t="s">
        <v>19</v>
      </c>
      <c r="L849" t="s">
        <v>24</v>
      </c>
      <c r="M849">
        <v>77</v>
      </c>
      <c r="N849" t="s">
        <v>33</v>
      </c>
      <c r="O849">
        <v>2739503</v>
      </c>
    </row>
    <row r="850" spans="1:15">
      <c r="A850" t="s">
        <v>895</v>
      </c>
      <c r="B850">
        <v>2012</v>
      </c>
      <c r="C850" t="s">
        <v>27</v>
      </c>
      <c r="D850" t="s">
        <v>43</v>
      </c>
      <c r="E850" t="s">
        <v>28</v>
      </c>
      <c r="F850">
        <v>408</v>
      </c>
      <c r="G850">
        <v>1160</v>
      </c>
      <c r="H850">
        <v>801</v>
      </c>
      <c r="I850">
        <v>12.54</v>
      </c>
      <c r="J850">
        <v>3</v>
      </c>
      <c r="K850" t="s">
        <v>19</v>
      </c>
      <c r="L850" t="s">
        <v>19</v>
      </c>
      <c r="M850">
        <v>42</v>
      </c>
      <c r="N850" t="s">
        <v>20</v>
      </c>
      <c r="O850">
        <v>359322</v>
      </c>
    </row>
    <row r="851" spans="1:15">
      <c r="A851" t="s">
        <v>896</v>
      </c>
      <c r="B851">
        <v>2007</v>
      </c>
      <c r="C851" t="s">
        <v>42</v>
      </c>
      <c r="D851" t="s">
        <v>32</v>
      </c>
      <c r="E851" t="s">
        <v>40</v>
      </c>
      <c r="F851">
        <v>290</v>
      </c>
      <c r="G851">
        <v>132</v>
      </c>
      <c r="H851">
        <v>94</v>
      </c>
      <c r="I851">
        <v>47.45</v>
      </c>
      <c r="J851">
        <v>2</v>
      </c>
      <c r="K851" t="s">
        <v>19</v>
      </c>
      <c r="L851" t="s">
        <v>19</v>
      </c>
      <c r="M851">
        <v>97</v>
      </c>
      <c r="N851" t="s">
        <v>33</v>
      </c>
      <c r="O851">
        <v>4267013</v>
      </c>
    </row>
    <row r="852" spans="1:15">
      <c r="A852" t="s">
        <v>897</v>
      </c>
      <c r="B852">
        <v>2002</v>
      </c>
      <c r="C852" t="s">
        <v>45</v>
      </c>
      <c r="D852" t="s">
        <v>36</v>
      </c>
      <c r="E852" t="s">
        <v>40</v>
      </c>
      <c r="F852">
        <v>374</v>
      </c>
      <c r="G852">
        <v>2652</v>
      </c>
      <c r="H852">
        <v>720</v>
      </c>
      <c r="I852">
        <v>1.03</v>
      </c>
      <c r="J852">
        <v>7</v>
      </c>
      <c r="K852" t="s">
        <v>24</v>
      </c>
      <c r="L852" t="s">
        <v>24</v>
      </c>
      <c r="M852">
        <v>13</v>
      </c>
      <c r="N852" t="s">
        <v>33</v>
      </c>
      <c r="O852">
        <v>334918</v>
      </c>
    </row>
    <row r="853" spans="1:15">
      <c r="A853" t="s">
        <v>898</v>
      </c>
      <c r="B853">
        <v>2005</v>
      </c>
      <c r="C853" t="s">
        <v>53</v>
      </c>
      <c r="D853" t="s">
        <v>51</v>
      </c>
      <c r="E853" t="s">
        <v>18</v>
      </c>
      <c r="F853">
        <v>46</v>
      </c>
      <c r="G853">
        <v>2232</v>
      </c>
      <c r="H853">
        <v>131</v>
      </c>
      <c r="I853">
        <v>15.13</v>
      </c>
      <c r="J853">
        <v>7</v>
      </c>
      <c r="K853" t="s">
        <v>19</v>
      </c>
      <c r="L853" t="s">
        <v>19</v>
      </c>
      <c r="M853">
        <v>74</v>
      </c>
      <c r="N853" t="s">
        <v>20</v>
      </c>
      <c r="O853">
        <v>1461338</v>
      </c>
    </row>
    <row r="854" spans="1:15">
      <c r="A854" t="s">
        <v>899</v>
      </c>
      <c r="B854">
        <v>2017</v>
      </c>
      <c r="C854" t="s">
        <v>59</v>
      </c>
      <c r="D854" t="s">
        <v>46</v>
      </c>
      <c r="E854" t="s">
        <v>37</v>
      </c>
      <c r="F854">
        <v>216</v>
      </c>
      <c r="G854">
        <v>697</v>
      </c>
      <c r="H854">
        <v>68</v>
      </c>
      <c r="I854">
        <v>32.76</v>
      </c>
      <c r="J854">
        <v>8</v>
      </c>
      <c r="K854" t="s">
        <v>24</v>
      </c>
      <c r="L854" t="s">
        <v>24</v>
      </c>
      <c r="M854">
        <v>25</v>
      </c>
      <c r="N854" t="s">
        <v>29</v>
      </c>
      <c r="O854">
        <v>1884195</v>
      </c>
    </row>
    <row r="855" spans="1:15">
      <c r="A855" t="s">
        <v>900</v>
      </c>
      <c r="B855">
        <v>2006</v>
      </c>
      <c r="C855" t="s">
        <v>27</v>
      </c>
      <c r="D855" t="s">
        <v>51</v>
      </c>
      <c r="E855" t="s">
        <v>37</v>
      </c>
      <c r="F855">
        <v>28</v>
      </c>
      <c r="G855">
        <v>507</v>
      </c>
      <c r="H855">
        <v>949</v>
      </c>
      <c r="I855">
        <v>6.46</v>
      </c>
      <c r="J855">
        <v>7</v>
      </c>
      <c r="K855" t="s">
        <v>19</v>
      </c>
      <c r="L855" t="s">
        <v>24</v>
      </c>
      <c r="M855">
        <v>78</v>
      </c>
      <c r="N855" t="s">
        <v>25</v>
      </c>
      <c r="O855">
        <v>3602444</v>
      </c>
    </row>
    <row r="856" spans="1:15">
      <c r="A856" t="s">
        <v>901</v>
      </c>
      <c r="B856">
        <v>2015</v>
      </c>
      <c r="C856" t="s">
        <v>73</v>
      </c>
      <c r="D856" t="s">
        <v>17</v>
      </c>
      <c r="E856" t="s">
        <v>28</v>
      </c>
      <c r="F856">
        <v>171</v>
      </c>
      <c r="G856">
        <v>102</v>
      </c>
      <c r="H856">
        <v>343</v>
      </c>
      <c r="I856">
        <v>6.33</v>
      </c>
      <c r="J856">
        <v>9</v>
      </c>
      <c r="K856" t="s">
        <v>24</v>
      </c>
      <c r="L856" t="s">
        <v>24</v>
      </c>
      <c r="M856">
        <v>90</v>
      </c>
      <c r="N856" t="s">
        <v>49</v>
      </c>
      <c r="O856">
        <v>2780923</v>
      </c>
    </row>
    <row r="857" spans="1:15">
      <c r="A857" t="s">
        <v>902</v>
      </c>
      <c r="B857">
        <v>2017</v>
      </c>
      <c r="C857" t="s">
        <v>27</v>
      </c>
      <c r="D857" t="s">
        <v>43</v>
      </c>
      <c r="E857" t="s">
        <v>28</v>
      </c>
      <c r="F857">
        <v>335</v>
      </c>
      <c r="G857">
        <v>408</v>
      </c>
      <c r="H857">
        <v>525</v>
      </c>
      <c r="I857">
        <v>7.97</v>
      </c>
      <c r="J857">
        <v>5</v>
      </c>
      <c r="K857" t="s">
        <v>24</v>
      </c>
      <c r="L857" t="s">
        <v>24</v>
      </c>
      <c r="M857">
        <v>65</v>
      </c>
      <c r="N857" t="s">
        <v>25</v>
      </c>
      <c r="O857">
        <v>2963457</v>
      </c>
    </row>
    <row r="858" spans="1:15">
      <c r="A858" t="s">
        <v>903</v>
      </c>
      <c r="B858">
        <v>2017</v>
      </c>
      <c r="C858" t="s">
        <v>35</v>
      </c>
      <c r="D858" t="s">
        <v>32</v>
      </c>
      <c r="E858" t="s">
        <v>28</v>
      </c>
      <c r="F858">
        <v>399</v>
      </c>
      <c r="G858">
        <v>1141</v>
      </c>
      <c r="H858">
        <v>958</v>
      </c>
      <c r="I858">
        <v>19.579999999999998</v>
      </c>
      <c r="J858">
        <v>9</v>
      </c>
      <c r="K858" t="s">
        <v>19</v>
      </c>
      <c r="L858" t="s">
        <v>19</v>
      </c>
      <c r="M858">
        <v>71</v>
      </c>
      <c r="N858" t="s">
        <v>29</v>
      </c>
      <c r="O858">
        <v>811122</v>
      </c>
    </row>
    <row r="859" spans="1:15">
      <c r="A859" t="s">
        <v>904</v>
      </c>
      <c r="B859">
        <v>2015</v>
      </c>
      <c r="C859" t="s">
        <v>35</v>
      </c>
      <c r="D859" t="s">
        <v>43</v>
      </c>
      <c r="E859" t="s">
        <v>28</v>
      </c>
      <c r="F859">
        <v>210</v>
      </c>
      <c r="G859">
        <v>3797</v>
      </c>
      <c r="H859">
        <v>517</v>
      </c>
      <c r="I859">
        <v>46.35</v>
      </c>
      <c r="J859">
        <v>5</v>
      </c>
      <c r="K859" t="s">
        <v>24</v>
      </c>
      <c r="L859" t="s">
        <v>19</v>
      </c>
      <c r="M859">
        <v>78</v>
      </c>
      <c r="N859" t="s">
        <v>29</v>
      </c>
      <c r="O859">
        <v>1554820</v>
      </c>
    </row>
    <row r="860" spans="1:15">
      <c r="A860" t="s">
        <v>905</v>
      </c>
      <c r="B860">
        <v>2021</v>
      </c>
      <c r="C860" t="s">
        <v>22</v>
      </c>
      <c r="D860" t="s">
        <v>39</v>
      </c>
      <c r="E860" t="s">
        <v>28</v>
      </c>
      <c r="F860">
        <v>143</v>
      </c>
      <c r="G860">
        <v>3351</v>
      </c>
      <c r="H860">
        <v>434</v>
      </c>
      <c r="I860">
        <v>45.64</v>
      </c>
      <c r="J860">
        <v>2</v>
      </c>
      <c r="K860" t="s">
        <v>19</v>
      </c>
      <c r="L860" t="s">
        <v>24</v>
      </c>
      <c r="M860">
        <v>38</v>
      </c>
      <c r="N860" t="s">
        <v>49</v>
      </c>
      <c r="O860">
        <v>251084</v>
      </c>
    </row>
    <row r="861" spans="1:15">
      <c r="A861" t="s">
        <v>906</v>
      </c>
      <c r="B861">
        <v>2020</v>
      </c>
      <c r="C861" t="s">
        <v>42</v>
      </c>
      <c r="D861" t="s">
        <v>46</v>
      </c>
      <c r="E861" t="s">
        <v>40</v>
      </c>
      <c r="F861">
        <v>348</v>
      </c>
      <c r="G861">
        <v>1993</v>
      </c>
      <c r="H861">
        <v>827</v>
      </c>
      <c r="I861">
        <v>0.26</v>
      </c>
      <c r="J861">
        <v>1</v>
      </c>
      <c r="K861" t="s">
        <v>19</v>
      </c>
      <c r="L861" t="s">
        <v>24</v>
      </c>
      <c r="M861">
        <v>82</v>
      </c>
      <c r="N861" t="s">
        <v>25</v>
      </c>
      <c r="O861">
        <v>4679736</v>
      </c>
    </row>
    <row r="862" spans="1:15">
      <c r="A862" t="s">
        <v>907</v>
      </c>
      <c r="B862">
        <v>2013</v>
      </c>
      <c r="C862" t="s">
        <v>59</v>
      </c>
      <c r="D862" t="s">
        <v>36</v>
      </c>
      <c r="E862" t="s">
        <v>28</v>
      </c>
      <c r="F862">
        <v>452</v>
      </c>
      <c r="G862">
        <v>2362</v>
      </c>
      <c r="H862">
        <v>137</v>
      </c>
      <c r="I862">
        <v>47.28</v>
      </c>
      <c r="J862">
        <v>7</v>
      </c>
      <c r="K862" t="s">
        <v>24</v>
      </c>
      <c r="L862" t="s">
        <v>24</v>
      </c>
      <c r="M862">
        <v>66</v>
      </c>
      <c r="N862" t="s">
        <v>25</v>
      </c>
      <c r="O862">
        <v>1791605</v>
      </c>
    </row>
    <row r="863" spans="1:15">
      <c r="A863" t="s">
        <v>908</v>
      </c>
      <c r="B863">
        <v>2019</v>
      </c>
      <c r="C863" t="s">
        <v>59</v>
      </c>
      <c r="D863" t="s">
        <v>102</v>
      </c>
      <c r="E863" t="s">
        <v>18</v>
      </c>
      <c r="F863">
        <v>38</v>
      </c>
      <c r="G863">
        <v>4935</v>
      </c>
      <c r="H863">
        <v>674</v>
      </c>
      <c r="I863">
        <v>43.94</v>
      </c>
      <c r="J863">
        <v>2</v>
      </c>
      <c r="K863" t="s">
        <v>24</v>
      </c>
      <c r="L863" t="s">
        <v>24</v>
      </c>
      <c r="M863">
        <v>7</v>
      </c>
      <c r="N863" t="s">
        <v>49</v>
      </c>
      <c r="O863">
        <v>1246220</v>
      </c>
    </row>
    <row r="864" spans="1:15">
      <c r="A864" t="s">
        <v>909</v>
      </c>
      <c r="B864">
        <v>2013</v>
      </c>
      <c r="C864" t="s">
        <v>27</v>
      </c>
      <c r="D864" t="s">
        <v>102</v>
      </c>
      <c r="E864" t="s">
        <v>18</v>
      </c>
      <c r="F864">
        <v>205</v>
      </c>
      <c r="G864">
        <v>3697</v>
      </c>
      <c r="H864">
        <v>299</v>
      </c>
      <c r="I864">
        <v>24.67</v>
      </c>
      <c r="J864">
        <v>5</v>
      </c>
      <c r="K864" t="s">
        <v>19</v>
      </c>
      <c r="L864" t="s">
        <v>19</v>
      </c>
      <c r="M864">
        <v>25</v>
      </c>
      <c r="N864" t="s">
        <v>33</v>
      </c>
      <c r="O864">
        <v>3038281</v>
      </c>
    </row>
    <row r="865" spans="1:15">
      <c r="A865" t="s">
        <v>910</v>
      </c>
      <c r="B865">
        <v>2016</v>
      </c>
      <c r="C865" t="s">
        <v>59</v>
      </c>
      <c r="D865" t="s">
        <v>36</v>
      </c>
      <c r="E865" t="s">
        <v>18</v>
      </c>
      <c r="F865">
        <v>320</v>
      </c>
      <c r="G865">
        <v>2584</v>
      </c>
      <c r="H865">
        <v>695</v>
      </c>
      <c r="I865">
        <v>48.63</v>
      </c>
      <c r="J865">
        <v>7</v>
      </c>
      <c r="K865" t="s">
        <v>19</v>
      </c>
      <c r="L865" t="s">
        <v>24</v>
      </c>
      <c r="M865">
        <v>47</v>
      </c>
      <c r="N865" t="s">
        <v>25</v>
      </c>
      <c r="O865">
        <v>3436753</v>
      </c>
    </row>
    <row r="866" spans="1:15">
      <c r="A866" t="s">
        <v>911</v>
      </c>
      <c r="B866">
        <v>2016</v>
      </c>
      <c r="C866" t="s">
        <v>22</v>
      </c>
      <c r="D866" t="s">
        <v>36</v>
      </c>
      <c r="E866" t="s">
        <v>28</v>
      </c>
      <c r="F866">
        <v>387</v>
      </c>
      <c r="G866">
        <v>4790</v>
      </c>
      <c r="H866">
        <v>843</v>
      </c>
      <c r="I866">
        <v>40.44</v>
      </c>
      <c r="J866">
        <v>6</v>
      </c>
      <c r="K866" t="s">
        <v>19</v>
      </c>
      <c r="L866" t="s">
        <v>19</v>
      </c>
      <c r="M866">
        <v>10</v>
      </c>
      <c r="N866" t="s">
        <v>33</v>
      </c>
      <c r="O866">
        <v>2606048</v>
      </c>
    </row>
    <row r="867" spans="1:15">
      <c r="A867" t="s">
        <v>912</v>
      </c>
      <c r="B867">
        <v>2014</v>
      </c>
      <c r="C867" t="s">
        <v>73</v>
      </c>
      <c r="D867" t="s">
        <v>43</v>
      </c>
      <c r="E867" t="s">
        <v>28</v>
      </c>
      <c r="F867">
        <v>158</v>
      </c>
      <c r="G867">
        <v>2595</v>
      </c>
      <c r="H867">
        <v>658</v>
      </c>
      <c r="I867">
        <v>46.11</v>
      </c>
      <c r="J867">
        <v>5</v>
      </c>
      <c r="K867" t="s">
        <v>19</v>
      </c>
      <c r="L867" t="s">
        <v>19</v>
      </c>
      <c r="M867">
        <v>13</v>
      </c>
      <c r="N867" t="s">
        <v>20</v>
      </c>
      <c r="O867">
        <v>2419466</v>
      </c>
    </row>
    <row r="868" spans="1:15">
      <c r="A868" t="s">
        <v>913</v>
      </c>
      <c r="B868">
        <v>2003</v>
      </c>
      <c r="C868" t="s">
        <v>42</v>
      </c>
      <c r="D868" t="s">
        <v>36</v>
      </c>
      <c r="E868" t="s">
        <v>40</v>
      </c>
      <c r="F868">
        <v>294</v>
      </c>
      <c r="G868">
        <v>559</v>
      </c>
      <c r="H868">
        <v>322</v>
      </c>
      <c r="I868">
        <v>41.43</v>
      </c>
      <c r="J868">
        <v>3</v>
      </c>
      <c r="K868" t="s">
        <v>19</v>
      </c>
      <c r="L868" t="s">
        <v>24</v>
      </c>
      <c r="M868">
        <v>82</v>
      </c>
      <c r="N868" t="s">
        <v>29</v>
      </c>
      <c r="O868">
        <v>2373236</v>
      </c>
    </row>
    <row r="869" spans="1:15">
      <c r="A869" t="s">
        <v>914</v>
      </c>
      <c r="B869">
        <v>2009</v>
      </c>
      <c r="C869" t="s">
        <v>35</v>
      </c>
      <c r="D869" t="s">
        <v>36</v>
      </c>
      <c r="E869" t="s">
        <v>37</v>
      </c>
      <c r="F869">
        <v>217</v>
      </c>
      <c r="G869">
        <v>3507</v>
      </c>
      <c r="H869">
        <v>2</v>
      </c>
      <c r="I869">
        <v>5.91</v>
      </c>
      <c r="J869">
        <v>2</v>
      </c>
      <c r="K869" t="s">
        <v>24</v>
      </c>
      <c r="L869" t="s">
        <v>19</v>
      </c>
      <c r="M869">
        <v>27</v>
      </c>
      <c r="N869" t="s">
        <v>20</v>
      </c>
      <c r="O869">
        <v>1911968</v>
      </c>
    </row>
    <row r="870" spans="1:15">
      <c r="A870" t="s">
        <v>915</v>
      </c>
      <c r="B870">
        <v>2002</v>
      </c>
      <c r="C870" t="s">
        <v>42</v>
      </c>
      <c r="D870" t="s">
        <v>43</v>
      </c>
      <c r="E870" t="s">
        <v>28</v>
      </c>
      <c r="F870">
        <v>150</v>
      </c>
      <c r="G870">
        <v>2737</v>
      </c>
      <c r="H870">
        <v>542</v>
      </c>
      <c r="I870">
        <v>31.76</v>
      </c>
      <c r="J870">
        <v>3</v>
      </c>
      <c r="K870" t="s">
        <v>24</v>
      </c>
      <c r="L870" t="s">
        <v>24</v>
      </c>
      <c r="M870">
        <v>75</v>
      </c>
      <c r="N870" t="s">
        <v>49</v>
      </c>
      <c r="O870">
        <v>1171014</v>
      </c>
    </row>
    <row r="871" spans="1:15">
      <c r="A871" t="s">
        <v>916</v>
      </c>
      <c r="B871">
        <v>2014</v>
      </c>
      <c r="C871" t="s">
        <v>45</v>
      </c>
      <c r="D871" t="s">
        <v>48</v>
      </c>
      <c r="E871" t="s">
        <v>18</v>
      </c>
      <c r="F871">
        <v>392</v>
      </c>
      <c r="G871">
        <v>2802</v>
      </c>
      <c r="H871">
        <v>238</v>
      </c>
      <c r="I871">
        <v>41.52</v>
      </c>
      <c r="J871">
        <v>7</v>
      </c>
      <c r="K871" t="s">
        <v>24</v>
      </c>
      <c r="L871" t="s">
        <v>24</v>
      </c>
      <c r="M871">
        <v>47</v>
      </c>
      <c r="N871" t="s">
        <v>49</v>
      </c>
      <c r="O871">
        <v>2023213</v>
      </c>
    </row>
    <row r="872" spans="1:15">
      <c r="A872" t="s">
        <v>917</v>
      </c>
      <c r="B872">
        <v>2019</v>
      </c>
      <c r="C872" t="s">
        <v>53</v>
      </c>
      <c r="D872" t="s">
        <v>43</v>
      </c>
      <c r="E872" t="s">
        <v>18</v>
      </c>
      <c r="F872">
        <v>433</v>
      </c>
      <c r="G872">
        <v>2617</v>
      </c>
      <c r="H872">
        <v>419</v>
      </c>
      <c r="I872">
        <v>32.19</v>
      </c>
      <c r="J872">
        <v>7</v>
      </c>
      <c r="K872" t="s">
        <v>19</v>
      </c>
      <c r="L872" t="s">
        <v>19</v>
      </c>
      <c r="M872">
        <v>80</v>
      </c>
      <c r="N872" t="s">
        <v>33</v>
      </c>
      <c r="O872">
        <v>4110571</v>
      </c>
    </row>
    <row r="873" spans="1:15">
      <c r="A873" t="s">
        <v>918</v>
      </c>
      <c r="B873">
        <v>2004</v>
      </c>
      <c r="C873" t="s">
        <v>27</v>
      </c>
      <c r="D873" t="s">
        <v>48</v>
      </c>
      <c r="E873" t="s">
        <v>28</v>
      </c>
      <c r="F873">
        <v>76</v>
      </c>
      <c r="G873">
        <v>4362</v>
      </c>
      <c r="H873">
        <v>686</v>
      </c>
      <c r="I873">
        <v>20.29</v>
      </c>
      <c r="J873">
        <v>9</v>
      </c>
      <c r="K873" t="s">
        <v>19</v>
      </c>
      <c r="L873" t="s">
        <v>19</v>
      </c>
      <c r="M873">
        <v>67</v>
      </c>
      <c r="N873" t="s">
        <v>33</v>
      </c>
      <c r="O873">
        <v>4834090</v>
      </c>
    </row>
    <row r="874" spans="1:15">
      <c r="A874" t="s">
        <v>919</v>
      </c>
      <c r="B874">
        <v>2011</v>
      </c>
      <c r="C874" t="s">
        <v>45</v>
      </c>
      <c r="D874" t="s">
        <v>39</v>
      </c>
      <c r="E874" t="s">
        <v>23</v>
      </c>
      <c r="F874">
        <v>275</v>
      </c>
      <c r="G874">
        <v>1639</v>
      </c>
      <c r="H874">
        <v>81</v>
      </c>
      <c r="I874">
        <v>45.27</v>
      </c>
      <c r="J874">
        <v>7</v>
      </c>
      <c r="K874" t="s">
        <v>19</v>
      </c>
      <c r="L874" t="s">
        <v>24</v>
      </c>
      <c r="M874">
        <v>95</v>
      </c>
      <c r="N874" t="s">
        <v>29</v>
      </c>
      <c r="O874">
        <v>4796489</v>
      </c>
    </row>
    <row r="875" spans="1:15">
      <c r="A875" t="s">
        <v>920</v>
      </c>
      <c r="B875">
        <v>2022</v>
      </c>
      <c r="C875" t="s">
        <v>73</v>
      </c>
      <c r="D875" t="s">
        <v>32</v>
      </c>
      <c r="E875" t="s">
        <v>23</v>
      </c>
      <c r="F875">
        <v>340</v>
      </c>
      <c r="G875">
        <v>793</v>
      </c>
      <c r="H875">
        <v>519</v>
      </c>
      <c r="I875">
        <v>18.190000000000001</v>
      </c>
      <c r="J875">
        <v>7</v>
      </c>
      <c r="K875" t="s">
        <v>24</v>
      </c>
      <c r="L875" t="s">
        <v>19</v>
      </c>
      <c r="M875">
        <v>60</v>
      </c>
      <c r="N875" t="s">
        <v>25</v>
      </c>
      <c r="O875">
        <v>1074556</v>
      </c>
    </row>
    <row r="876" spans="1:15">
      <c r="A876" t="s">
        <v>921</v>
      </c>
      <c r="B876">
        <v>2011</v>
      </c>
      <c r="C876" t="s">
        <v>35</v>
      </c>
      <c r="D876" t="s">
        <v>46</v>
      </c>
      <c r="E876" t="s">
        <v>28</v>
      </c>
      <c r="F876">
        <v>39</v>
      </c>
      <c r="G876">
        <v>291</v>
      </c>
      <c r="H876">
        <v>554</v>
      </c>
      <c r="I876">
        <v>7.96</v>
      </c>
      <c r="J876">
        <v>1</v>
      </c>
      <c r="K876" t="s">
        <v>19</v>
      </c>
      <c r="L876" t="s">
        <v>19</v>
      </c>
      <c r="M876">
        <v>55</v>
      </c>
      <c r="N876" t="s">
        <v>25</v>
      </c>
      <c r="O876">
        <v>831135</v>
      </c>
    </row>
    <row r="877" spans="1:15">
      <c r="A877" t="s">
        <v>922</v>
      </c>
      <c r="B877">
        <v>2009</v>
      </c>
      <c r="C877" t="s">
        <v>27</v>
      </c>
      <c r="D877" t="s">
        <v>36</v>
      </c>
      <c r="E877" t="s">
        <v>23</v>
      </c>
      <c r="F877">
        <v>103</v>
      </c>
      <c r="G877">
        <v>4175</v>
      </c>
      <c r="H877">
        <v>746</v>
      </c>
      <c r="I877">
        <v>43.39</v>
      </c>
      <c r="J877">
        <v>6</v>
      </c>
      <c r="K877" t="s">
        <v>24</v>
      </c>
      <c r="L877" t="s">
        <v>19</v>
      </c>
      <c r="M877">
        <v>27</v>
      </c>
      <c r="N877" t="s">
        <v>49</v>
      </c>
      <c r="O877">
        <v>2945945</v>
      </c>
    </row>
    <row r="878" spans="1:15">
      <c r="A878" t="s">
        <v>923</v>
      </c>
      <c r="B878">
        <v>2005</v>
      </c>
      <c r="C878" t="s">
        <v>35</v>
      </c>
      <c r="D878" t="s">
        <v>32</v>
      </c>
      <c r="E878" t="s">
        <v>23</v>
      </c>
      <c r="F878">
        <v>112</v>
      </c>
      <c r="G878">
        <v>3393</v>
      </c>
      <c r="H878">
        <v>756</v>
      </c>
      <c r="I878">
        <v>20.18</v>
      </c>
      <c r="J878">
        <v>7</v>
      </c>
      <c r="K878" t="s">
        <v>24</v>
      </c>
      <c r="L878" t="s">
        <v>19</v>
      </c>
      <c r="M878">
        <v>87</v>
      </c>
      <c r="N878" t="s">
        <v>20</v>
      </c>
      <c r="O878">
        <v>2865750</v>
      </c>
    </row>
    <row r="879" spans="1:15">
      <c r="A879" t="s">
        <v>924</v>
      </c>
      <c r="B879">
        <v>2013</v>
      </c>
      <c r="C879" t="s">
        <v>27</v>
      </c>
      <c r="D879" t="s">
        <v>46</v>
      </c>
      <c r="E879" t="s">
        <v>18</v>
      </c>
      <c r="F879">
        <v>81</v>
      </c>
      <c r="G879">
        <v>3685</v>
      </c>
      <c r="H879">
        <v>194</v>
      </c>
      <c r="I879">
        <v>44.45</v>
      </c>
      <c r="J879">
        <v>2</v>
      </c>
      <c r="K879" t="s">
        <v>24</v>
      </c>
      <c r="L879" t="s">
        <v>24</v>
      </c>
      <c r="M879">
        <v>96</v>
      </c>
      <c r="N879" t="s">
        <v>49</v>
      </c>
      <c r="O879">
        <v>4957069</v>
      </c>
    </row>
    <row r="880" spans="1:15">
      <c r="A880" t="s">
        <v>925</v>
      </c>
      <c r="B880">
        <v>2002</v>
      </c>
      <c r="C880" t="s">
        <v>22</v>
      </c>
      <c r="D880" t="s">
        <v>32</v>
      </c>
      <c r="E880" t="s">
        <v>23</v>
      </c>
      <c r="F880">
        <v>186</v>
      </c>
      <c r="G880">
        <v>2562</v>
      </c>
      <c r="H880">
        <v>50</v>
      </c>
      <c r="I880">
        <v>5.56</v>
      </c>
      <c r="J880">
        <v>1</v>
      </c>
      <c r="K880" t="s">
        <v>24</v>
      </c>
      <c r="L880" t="s">
        <v>19</v>
      </c>
      <c r="M880">
        <v>85</v>
      </c>
      <c r="N880" t="s">
        <v>49</v>
      </c>
      <c r="O880">
        <v>4830155</v>
      </c>
    </row>
    <row r="881" spans="1:15">
      <c r="A881" t="s">
        <v>926</v>
      </c>
      <c r="B881">
        <v>2021</v>
      </c>
      <c r="C881" t="s">
        <v>45</v>
      </c>
      <c r="D881" t="s">
        <v>36</v>
      </c>
      <c r="E881" t="s">
        <v>40</v>
      </c>
      <c r="F881">
        <v>287</v>
      </c>
      <c r="G881">
        <v>1829</v>
      </c>
      <c r="H881">
        <v>936</v>
      </c>
      <c r="I881">
        <v>19.059999999999999</v>
      </c>
      <c r="J881">
        <v>9</v>
      </c>
      <c r="K881" t="s">
        <v>24</v>
      </c>
      <c r="L881" t="s">
        <v>24</v>
      </c>
      <c r="M881">
        <v>78</v>
      </c>
      <c r="N881" t="s">
        <v>25</v>
      </c>
      <c r="O881">
        <v>3026726</v>
      </c>
    </row>
    <row r="882" spans="1:15">
      <c r="A882" t="s">
        <v>927</v>
      </c>
      <c r="B882">
        <v>2020</v>
      </c>
      <c r="C882" t="s">
        <v>35</v>
      </c>
      <c r="D882" t="s">
        <v>43</v>
      </c>
      <c r="E882" t="s">
        <v>23</v>
      </c>
      <c r="F882">
        <v>2</v>
      </c>
      <c r="G882">
        <v>3944</v>
      </c>
      <c r="H882">
        <v>916</v>
      </c>
      <c r="I882">
        <v>23.46</v>
      </c>
      <c r="J882">
        <v>1</v>
      </c>
      <c r="K882" t="s">
        <v>19</v>
      </c>
      <c r="L882" t="s">
        <v>19</v>
      </c>
      <c r="M882">
        <v>12</v>
      </c>
      <c r="N882" t="s">
        <v>25</v>
      </c>
      <c r="O882">
        <v>574994</v>
      </c>
    </row>
    <row r="883" spans="1:15">
      <c r="A883" t="s">
        <v>928</v>
      </c>
      <c r="B883">
        <v>2013</v>
      </c>
      <c r="C883" t="s">
        <v>27</v>
      </c>
      <c r="D883" t="s">
        <v>32</v>
      </c>
      <c r="E883" t="s">
        <v>40</v>
      </c>
      <c r="F883">
        <v>111</v>
      </c>
      <c r="G883">
        <v>2290</v>
      </c>
      <c r="H883">
        <v>209</v>
      </c>
      <c r="I883">
        <v>26.54</v>
      </c>
      <c r="J883">
        <v>5</v>
      </c>
      <c r="K883" t="s">
        <v>19</v>
      </c>
      <c r="L883" t="s">
        <v>19</v>
      </c>
      <c r="M883">
        <v>79</v>
      </c>
      <c r="N883" t="s">
        <v>29</v>
      </c>
      <c r="O883">
        <v>2533403</v>
      </c>
    </row>
    <row r="884" spans="1:15">
      <c r="A884" t="s">
        <v>929</v>
      </c>
      <c r="B884">
        <v>2005</v>
      </c>
      <c r="C884" t="s">
        <v>53</v>
      </c>
      <c r="D884" t="s">
        <v>46</v>
      </c>
      <c r="E884" t="s">
        <v>18</v>
      </c>
      <c r="F884">
        <v>202</v>
      </c>
      <c r="G884">
        <v>2663</v>
      </c>
      <c r="H884">
        <v>9</v>
      </c>
      <c r="I884">
        <v>9.41</v>
      </c>
      <c r="J884">
        <v>2</v>
      </c>
      <c r="K884" t="s">
        <v>19</v>
      </c>
      <c r="L884" t="s">
        <v>19</v>
      </c>
      <c r="M884">
        <v>63</v>
      </c>
      <c r="N884" t="s">
        <v>29</v>
      </c>
      <c r="O884">
        <v>2734239</v>
      </c>
    </row>
    <row r="885" spans="1:15">
      <c r="A885" t="s">
        <v>930</v>
      </c>
      <c r="B885">
        <v>2012</v>
      </c>
      <c r="C885" t="s">
        <v>16</v>
      </c>
      <c r="D885" t="s">
        <v>43</v>
      </c>
      <c r="E885" t="s">
        <v>37</v>
      </c>
      <c r="F885">
        <v>244</v>
      </c>
      <c r="G885">
        <v>758</v>
      </c>
      <c r="H885">
        <v>313</v>
      </c>
      <c r="I885">
        <v>28.76</v>
      </c>
      <c r="J885">
        <v>6</v>
      </c>
      <c r="K885" t="s">
        <v>19</v>
      </c>
      <c r="L885" t="s">
        <v>24</v>
      </c>
      <c r="M885">
        <v>35</v>
      </c>
      <c r="N885" t="s">
        <v>49</v>
      </c>
      <c r="O885">
        <v>4022501</v>
      </c>
    </row>
    <row r="886" spans="1:15">
      <c r="A886" t="s">
        <v>931</v>
      </c>
      <c r="B886">
        <v>2016</v>
      </c>
      <c r="C886" t="s">
        <v>31</v>
      </c>
      <c r="D886" t="s">
        <v>102</v>
      </c>
      <c r="E886" t="s">
        <v>40</v>
      </c>
      <c r="F886">
        <v>272</v>
      </c>
      <c r="G886">
        <v>4743</v>
      </c>
      <c r="H886">
        <v>894</v>
      </c>
      <c r="I886">
        <v>5.46</v>
      </c>
      <c r="J886">
        <v>3</v>
      </c>
      <c r="K886" t="s">
        <v>24</v>
      </c>
      <c r="L886" t="s">
        <v>24</v>
      </c>
      <c r="M886">
        <v>29</v>
      </c>
      <c r="N886" t="s">
        <v>49</v>
      </c>
      <c r="O886">
        <v>425033</v>
      </c>
    </row>
    <row r="887" spans="1:15">
      <c r="A887" t="s">
        <v>932</v>
      </c>
      <c r="B887">
        <v>2016</v>
      </c>
      <c r="C887" t="s">
        <v>59</v>
      </c>
      <c r="D887" t="s">
        <v>51</v>
      </c>
      <c r="E887" t="s">
        <v>18</v>
      </c>
      <c r="F887">
        <v>493</v>
      </c>
      <c r="G887">
        <v>3172</v>
      </c>
      <c r="H887">
        <v>923</v>
      </c>
      <c r="I887">
        <v>22.51</v>
      </c>
      <c r="J887">
        <v>1</v>
      </c>
      <c r="K887" t="s">
        <v>24</v>
      </c>
      <c r="L887" t="s">
        <v>19</v>
      </c>
      <c r="M887">
        <v>55</v>
      </c>
      <c r="N887" t="s">
        <v>49</v>
      </c>
      <c r="O887">
        <v>2390264</v>
      </c>
    </row>
    <row r="888" spans="1:15">
      <c r="A888" t="s">
        <v>933</v>
      </c>
      <c r="B888">
        <v>2021</v>
      </c>
      <c r="C888" t="s">
        <v>42</v>
      </c>
      <c r="D888" t="s">
        <v>48</v>
      </c>
      <c r="E888" t="s">
        <v>23</v>
      </c>
      <c r="F888">
        <v>200</v>
      </c>
      <c r="G888">
        <v>588</v>
      </c>
      <c r="H888">
        <v>235</v>
      </c>
      <c r="I888">
        <v>44.79</v>
      </c>
      <c r="J888">
        <v>5</v>
      </c>
      <c r="K888" t="s">
        <v>19</v>
      </c>
      <c r="L888" t="s">
        <v>24</v>
      </c>
      <c r="M888">
        <v>72</v>
      </c>
      <c r="N888" t="s">
        <v>29</v>
      </c>
      <c r="O888">
        <v>4388219</v>
      </c>
    </row>
    <row r="889" spans="1:15">
      <c r="A889" t="s">
        <v>934</v>
      </c>
      <c r="B889">
        <v>2018</v>
      </c>
      <c r="C889" t="s">
        <v>31</v>
      </c>
      <c r="D889" t="s">
        <v>51</v>
      </c>
      <c r="E889" t="s">
        <v>28</v>
      </c>
      <c r="F889">
        <v>345</v>
      </c>
      <c r="G889">
        <v>4517</v>
      </c>
      <c r="H889">
        <v>15</v>
      </c>
      <c r="I889">
        <v>40.47</v>
      </c>
      <c r="J889">
        <v>2</v>
      </c>
      <c r="K889" t="s">
        <v>19</v>
      </c>
      <c r="L889" t="s">
        <v>24</v>
      </c>
      <c r="M889">
        <v>80</v>
      </c>
      <c r="N889" t="s">
        <v>20</v>
      </c>
      <c r="O889">
        <v>3807343</v>
      </c>
    </row>
    <row r="890" spans="1:15">
      <c r="A890" t="s">
        <v>935</v>
      </c>
      <c r="B890">
        <v>2005</v>
      </c>
      <c r="C890" t="s">
        <v>42</v>
      </c>
      <c r="D890" t="s">
        <v>43</v>
      </c>
      <c r="E890" t="s">
        <v>18</v>
      </c>
      <c r="F890">
        <v>172</v>
      </c>
      <c r="G890">
        <v>2728</v>
      </c>
      <c r="H890">
        <v>17</v>
      </c>
      <c r="I890">
        <v>22.97</v>
      </c>
      <c r="J890">
        <v>5</v>
      </c>
      <c r="K890" t="s">
        <v>24</v>
      </c>
      <c r="L890" t="s">
        <v>24</v>
      </c>
      <c r="M890">
        <v>12</v>
      </c>
      <c r="N890" t="s">
        <v>25</v>
      </c>
      <c r="O890">
        <v>3995904</v>
      </c>
    </row>
    <row r="891" spans="1:15">
      <c r="A891" t="s">
        <v>936</v>
      </c>
      <c r="B891">
        <v>2021</v>
      </c>
      <c r="C891" t="s">
        <v>45</v>
      </c>
      <c r="D891" t="s">
        <v>43</v>
      </c>
      <c r="E891" t="s">
        <v>40</v>
      </c>
      <c r="F891">
        <v>216</v>
      </c>
      <c r="G891">
        <v>1870</v>
      </c>
      <c r="H891">
        <v>633</v>
      </c>
      <c r="I891">
        <v>8.01</v>
      </c>
      <c r="J891">
        <v>9</v>
      </c>
      <c r="K891" t="s">
        <v>19</v>
      </c>
      <c r="L891" t="s">
        <v>19</v>
      </c>
      <c r="M891">
        <v>52</v>
      </c>
      <c r="N891" t="s">
        <v>20</v>
      </c>
      <c r="O891">
        <v>1251859</v>
      </c>
    </row>
    <row r="892" spans="1:15">
      <c r="A892" t="s">
        <v>937</v>
      </c>
      <c r="B892">
        <v>2012</v>
      </c>
      <c r="C892" t="s">
        <v>22</v>
      </c>
      <c r="D892" t="s">
        <v>46</v>
      </c>
      <c r="E892" t="s">
        <v>40</v>
      </c>
      <c r="F892">
        <v>82</v>
      </c>
      <c r="G892">
        <v>3716</v>
      </c>
      <c r="H892">
        <v>53</v>
      </c>
      <c r="I892">
        <v>42.01</v>
      </c>
      <c r="J892">
        <v>7</v>
      </c>
      <c r="K892" t="s">
        <v>24</v>
      </c>
      <c r="L892" t="s">
        <v>19</v>
      </c>
      <c r="M892">
        <v>14</v>
      </c>
      <c r="N892" t="s">
        <v>25</v>
      </c>
      <c r="O892">
        <v>1122001</v>
      </c>
    </row>
    <row r="893" spans="1:15">
      <c r="A893" t="s">
        <v>938</v>
      </c>
      <c r="B893">
        <v>2003</v>
      </c>
      <c r="C893" t="s">
        <v>42</v>
      </c>
      <c r="D893" t="s">
        <v>95</v>
      </c>
      <c r="E893" t="s">
        <v>23</v>
      </c>
      <c r="F893">
        <v>138</v>
      </c>
      <c r="G893">
        <v>2686</v>
      </c>
      <c r="H893">
        <v>392</v>
      </c>
      <c r="I893">
        <v>28.46</v>
      </c>
      <c r="J893">
        <v>8</v>
      </c>
      <c r="K893" t="s">
        <v>24</v>
      </c>
      <c r="L893" t="s">
        <v>19</v>
      </c>
      <c r="M893">
        <v>70</v>
      </c>
      <c r="N893" t="s">
        <v>20</v>
      </c>
      <c r="O893">
        <v>1674023</v>
      </c>
    </row>
    <row r="894" spans="1:15">
      <c r="A894" t="s">
        <v>939</v>
      </c>
      <c r="B894">
        <v>2011</v>
      </c>
      <c r="C894" t="s">
        <v>53</v>
      </c>
      <c r="D894" t="s">
        <v>95</v>
      </c>
      <c r="E894" t="s">
        <v>28</v>
      </c>
      <c r="F894">
        <v>298</v>
      </c>
      <c r="G894">
        <v>1305</v>
      </c>
      <c r="H894">
        <v>605</v>
      </c>
      <c r="I894">
        <v>16.989999999999998</v>
      </c>
      <c r="J894">
        <v>4</v>
      </c>
      <c r="K894" t="s">
        <v>24</v>
      </c>
      <c r="L894" t="s">
        <v>19</v>
      </c>
      <c r="M894">
        <v>65</v>
      </c>
      <c r="N894" t="s">
        <v>49</v>
      </c>
      <c r="O894">
        <v>2809153</v>
      </c>
    </row>
    <row r="895" spans="1:15">
      <c r="A895" t="s">
        <v>940</v>
      </c>
      <c r="B895">
        <v>2001</v>
      </c>
      <c r="C895" t="s">
        <v>59</v>
      </c>
      <c r="D895" t="s">
        <v>48</v>
      </c>
      <c r="E895" t="s">
        <v>18</v>
      </c>
      <c r="F895">
        <v>396</v>
      </c>
      <c r="G895">
        <v>4858</v>
      </c>
      <c r="H895">
        <v>618</v>
      </c>
      <c r="I895">
        <v>24.24</v>
      </c>
      <c r="J895">
        <v>1</v>
      </c>
      <c r="K895" t="s">
        <v>19</v>
      </c>
      <c r="L895" t="s">
        <v>19</v>
      </c>
      <c r="M895">
        <v>93</v>
      </c>
      <c r="N895" t="s">
        <v>20</v>
      </c>
      <c r="O895">
        <v>1610442</v>
      </c>
    </row>
    <row r="896" spans="1:15">
      <c r="A896" t="s">
        <v>941</v>
      </c>
      <c r="B896">
        <v>2007</v>
      </c>
      <c r="C896" t="s">
        <v>53</v>
      </c>
      <c r="D896" t="s">
        <v>48</v>
      </c>
      <c r="E896" t="s">
        <v>40</v>
      </c>
      <c r="F896">
        <v>395</v>
      </c>
      <c r="G896">
        <v>889</v>
      </c>
      <c r="H896">
        <v>562</v>
      </c>
      <c r="I896">
        <v>16.489999999999998</v>
      </c>
      <c r="J896">
        <v>9</v>
      </c>
      <c r="K896" t="s">
        <v>24</v>
      </c>
      <c r="L896" t="s">
        <v>19</v>
      </c>
      <c r="M896">
        <v>35</v>
      </c>
      <c r="N896" t="s">
        <v>29</v>
      </c>
      <c r="O896">
        <v>1352353</v>
      </c>
    </row>
    <row r="897" spans="1:15">
      <c r="A897" t="s">
        <v>942</v>
      </c>
      <c r="B897">
        <v>2007</v>
      </c>
      <c r="C897" t="s">
        <v>16</v>
      </c>
      <c r="D897" t="s">
        <v>39</v>
      </c>
      <c r="E897" t="s">
        <v>18</v>
      </c>
      <c r="F897">
        <v>231</v>
      </c>
      <c r="G897">
        <v>1557</v>
      </c>
      <c r="H897">
        <v>195</v>
      </c>
      <c r="I897">
        <v>48.79</v>
      </c>
      <c r="J897">
        <v>5</v>
      </c>
      <c r="K897" t="s">
        <v>24</v>
      </c>
      <c r="L897" t="s">
        <v>24</v>
      </c>
      <c r="M897">
        <v>82</v>
      </c>
      <c r="N897" t="s">
        <v>29</v>
      </c>
      <c r="O897">
        <v>3303825</v>
      </c>
    </row>
    <row r="898" spans="1:15">
      <c r="A898" t="s">
        <v>943</v>
      </c>
      <c r="B898">
        <v>2020</v>
      </c>
      <c r="C898" t="s">
        <v>27</v>
      </c>
      <c r="D898" t="s">
        <v>43</v>
      </c>
      <c r="E898" t="s">
        <v>37</v>
      </c>
      <c r="F898">
        <v>144</v>
      </c>
      <c r="G898">
        <v>4519</v>
      </c>
      <c r="H898">
        <v>673</v>
      </c>
      <c r="I898">
        <v>22.17</v>
      </c>
      <c r="J898">
        <v>8</v>
      </c>
      <c r="K898" t="s">
        <v>19</v>
      </c>
      <c r="L898" t="s">
        <v>19</v>
      </c>
      <c r="M898">
        <v>88</v>
      </c>
      <c r="N898" t="s">
        <v>20</v>
      </c>
      <c r="O898">
        <v>3972141</v>
      </c>
    </row>
    <row r="899" spans="1:15">
      <c r="A899" t="s">
        <v>944</v>
      </c>
      <c r="B899">
        <v>2009</v>
      </c>
      <c r="C899" t="s">
        <v>16</v>
      </c>
      <c r="D899" t="s">
        <v>102</v>
      </c>
      <c r="E899" t="s">
        <v>40</v>
      </c>
      <c r="F899">
        <v>463</v>
      </c>
      <c r="G899">
        <v>4341</v>
      </c>
      <c r="H899">
        <v>798</v>
      </c>
      <c r="I899">
        <v>45.04</v>
      </c>
      <c r="J899">
        <v>5</v>
      </c>
      <c r="K899" t="s">
        <v>19</v>
      </c>
      <c r="L899" t="s">
        <v>19</v>
      </c>
      <c r="M899">
        <v>15</v>
      </c>
      <c r="N899" t="s">
        <v>29</v>
      </c>
      <c r="O899">
        <v>3905489</v>
      </c>
    </row>
    <row r="900" spans="1:15">
      <c r="A900" t="s">
        <v>945</v>
      </c>
      <c r="B900">
        <v>2001</v>
      </c>
      <c r="C900" t="s">
        <v>35</v>
      </c>
      <c r="D900" t="s">
        <v>102</v>
      </c>
      <c r="E900" t="s">
        <v>37</v>
      </c>
      <c r="F900">
        <v>315</v>
      </c>
      <c r="G900">
        <v>4790</v>
      </c>
      <c r="H900">
        <v>118</v>
      </c>
      <c r="I900">
        <v>35.479999999999997</v>
      </c>
      <c r="J900">
        <v>1</v>
      </c>
      <c r="K900" t="s">
        <v>19</v>
      </c>
      <c r="L900" t="s">
        <v>24</v>
      </c>
      <c r="M900">
        <v>6</v>
      </c>
      <c r="N900" t="s">
        <v>25</v>
      </c>
      <c r="O900">
        <v>3220002</v>
      </c>
    </row>
    <row r="901" spans="1:15">
      <c r="A901" t="s">
        <v>946</v>
      </c>
      <c r="B901">
        <v>2022</v>
      </c>
      <c r="C901" t="s">
        <v>45</v>
      </c>
      <c r="D901" t="s">
        <v>51</v>
      </c>
      <c r="E901" t="s">
        <v>40</v>
      </c>
      <c r="F901">
        <v>140</v>
      </c>
      <c r="G901">
        <v>1201</v>
      </c>
      <c r="H901">
        <v>459</v>
      </c>
      <c r="I901">
        <v>45.97</v>
      </c>
      <c r="J901">
        <v>7</v>
      </c>
      <c r="K901" t="s">
        <v>24</v>
      </c>
      <c r="L901" t="s">
        <v>24</v>
      </c>
      <c r="M901">
        <v>75</v>
      </c>
      <c r="N901" t="s">
        <v>20</v>
      </c>
      <c r="O901">
        <v>2846767</v>
      </c>
    </row>
    <row r="902" spans="1:15">
      <c r="A902" t="s">
        <v>947</v>
      </c>
      <c r="B902">
        <v>2013</v>
      </c>
      <c r="C902" t="s">
        <v>73</v>
      </c>
      <c r="D902" t="s">
        <v>32</v>
      </c>
      <c r="E902" t="s">
        <v>40</v>
      </c>
      <c r="F902">
        <v>94</v>
      </c>
      <c r="G902">
        <v>163</v>
      </c>
      <c r="H902">
        <v>699</v>
      </c>
      <c r="I902">
        <v>43.85</v>
      </c>
      <c r="J902">
        <v>5</v>
      </c>
      <c r="K902" t="s">
        <v>19</v>
      </c>
      <c r="L902" t="s">
        <v>24</v>
      </c>
      <c r="M902">
        <v>81</v>
      </c>
      <c r="N902" t="s">
        <v>25</v>
      </c>
      <c r="O902">
        <v>4254184</v>
      </c>
    </row>
    <row r="903" spans="1:15">
      <c r="A903" t="s">
        <v>948</v>
      </c>
      <c r="B903">
        <v>2015</v>
      </c>
      <c r="C903" t="s">
        <v>22</v>
      </c>
      <c r="D903" t="s">
        <v>46</v>
      </c>
      <c r="E903" t="s">
        <v>37</v>
      </c>
      <c r="F903">
        <v>319</v>
      </c>
      <c r="G903">
        <v>2464</v>
      </c>
      <c r="H903">
        <v>279</v>
      </c>
      <c r="I903">
        <v>0.72</v>
      </c>
      <c r="J903">
        <v>8</v>
      </c>
      <c r="K903" t="s">
        <v>24</v>
      </c>
      <c r="L903" t="s">
        <v>19</v>
      </c>
      <c r="M903">
        <v>27</v>
      </c>
      <c r="N903" t="s">
        <v>29</v>
      </c>
      <c r="O903">
        <v>3249523</v>
      </c>
    </row>
    <row r="904" spans="1:15">
      <c r="A904" t="s">
        <v>949</v>
      </c>
      <c r="B904">
        <v>2010</v>
      </c>
      <c r="C904" t="s">
        <v>59</v>
      </c>
      <c r="D904" t="s">
        <v>48</v>
      </c>
      <c r="E904" t="s">
        <v>40</v>
      </c>
      <c r="F904">
        <v>82</v>
      </c>
      <c r="G904">
        <v>1575</v>
      </c>
      <c r="H904">
        <v>86</v>
      </c>
      <c r="I904">
        <v>38.64</v>
      </c>
      <c r="J904">
        <v>9</v>
      </c>
      <c r="K904" t="s">
        <v>19</v>
      </c>
      <c r="L904" t="s">
        <v>24</v>
      </c>
      <c r="M904">
        <v>35</v>
      </c>
      <c r="N904" t="s">
        <v>20</v>
      </c>
      <c r="O904">
        <v>4921380</v>
      </c>
    </row>
    <row r="905" spans="1:15">
      <c r="A905" t="s">
        <v>950</v>
      </c>
      <c r="B905">
        <v>2002</v>
      </c>
      <c r="C905" t="s">
        <v>45</v>
      </c>
      <c r="D905" t="s">
        <v>48</v>
      </c>
      <c r="E905" t="s">
        <v>40</v>
      </c>
      <c r="F905">
        <v>72</v>
      </c>
      <c r="G905">
        <v>1139</v>
      </c>
      <c r="H905">
        <v>891</v>
      </c>
      <c r="I905">
        <v>38.11</v>
      </c>
      <c r="J905">
        <v>7</v>
      </c>
      <c r="K905" t="s">
        <v>24</v>
      </c>
      <c r="L905" t="s">
        <v>19</v>
      </c>
      <c r="M905">
        <v>65</v>
      </c>
      <c r="N905" t="s">
        <v>25</v>
      </c>
      <c r="O905">
        <v>1044231</v>
      </c>
    </row>
    <row r="906" spans="1:15">
      <c r="A906" t="s">
        <v>951</v>
      </c>
      <c r="B906">
        <v>2010</v>
      </c>
      <c r="C906" t="s">
        <v>31</v>
      </c>
      <c r="D906" t="s">
        <v>48</v>
      </c>
      <c r="E906" t="s">
        <v>23</v>
      </c>
      <c r="F906">
        <v>450</v>
      </c>
      <c r="G906">
        <v>2338</v>
      </c>
      <c r="H906">
        <v>830</v>
      </c>
      <c r="I906">
        <v>33.94</v>
      </c>
      <c r="J906">
        <v>6</v>
      </c>
      <c r="K906" t="s">
        <v>19</v>
      </c>
      <c r="L906" t="s">
        <v>24</v>
      </c>
      <c r="M906">
        <v>32</v>
      </c>
      <c r="N906" t="s">
        <v>33</v>
      </c>
      <c r="O906">
        <v>602650</v>
      </c>
    </row>
    <row r="907" spans="1:15">
      <c r="A907" t="s">
        <v>952</v>
      </c>
      <c r="B907">
        <v>2002</v>
      </c>
      <c r="C907" t="s">
        <v>22</v>
      </c>
      <c r="D907" t="s">
        <v>48</v>
      </c>
      <c r="E907" t="s">
        <v>18</v>
      </c>
      <c r="F907">
        <v>47</v>
      </c>
      <c r="G907">
        <v>2700</v>
      </c>
      <c r="H907">
        <v>52</v>
      </c>
      <c r="I907">
        <v>46.91</v>
      </c>
      <c r="J907">
        <v>2</v>
      </c>
      <c r="K907" t="s">
        <v>24</v>
      </c>
      <c r="L907" t="s">
        <v>24</v>
      </c>
      <c r="M907">
        <v>23</v>
      </c>
      <c r="N907" t="s">
        <v>25</v>
      </c>
      <c r="O907">
        <v>4296669</v>
      </c>
    </row>
    <row r="908" spans="1:15">
      <c r="A908" t="s">
        <v>953</v>
      </c>
      <c r="B908">
        <v>2009</v>
      </c>
      <c r="C908" t="s">
        <v>42</v>
      </c>
      <c r="D908" t="s">
        <v>17</v>
      </c>
      <c r="E908" t="s">
        <v>18</v>
      </c>
      <c r="F908">
        <v>473</v>
      </c>
      <c r="G908">
        <v>1977</v>
      </c>
      <c r="H908">
        <v>721</v>
      </c>
      <c r="I908">
        <v>43.1</v>
      </c>
      <c r="J908">
        <v>5</v>
      </c>
      <c r="K908" t="s">
        <v>19</v>
      </c>
      <c r="L908" t="s">
        <v>24</v>
      </c>
      <c r="M908">
        <v>38</v>
      </c>
      <c r="N908" t="s">
        <v>29</v>
      </c>
      <c r="O908">
        <v>4363567</v>
      </c>
    </row>
    <row r="909" spans="1:15">
      <c r="A909" t="s">
        <v>954</v>
      </c>
      <c r="B909">
        <v>2005</v>
      </c>
      <c r="C909" t="s">
        <v>73</v>
      </c>
      <c r="D909" t="s">
        <v>95</v>
      </c>
      <c r="E909" t="s">
        <v>18</v>
      </c>
      <c r="F909">
        <v>62</v>
      </c>
      <c r="G909">
        <v>297</v>
      </c>
      <c r="H909">
        <v>663</v>
      </c>
      <c r="I909">
        <v>13.33</v>
      </c>
      <c r="J909">
        <v>4</v>
      </c>
      <c r="K909" t="s">
        <v>24</v>
      </c>
      <c r="L909" t="s">
        <v>24</v>
      </c>
      <c r="M909">
        <v>3</v>
      </c>
      <c r="N909" t="s">
        <v>33</v>
      </c>
      <c r="O909">
        <v>2699270</v>
      </c>
    </row>
    <row r="910" spans="1:15">
      <c r="A910" t="s">
        <v>955</v>
      </c>
      <c r="B910">
        <v>2011</v>
      </c>
      <c r="C910" t="s">
        <v>35</v>
      </c>
      <c r="D910" t="s">
        <v>36</v>
      </c>
      <c r="E910" t="s">
        <v>28</v>
      </c>
      <c r="F910">
        <v>36</v>
      </c>
      <c r="G910">
        <v>55</v>
      </c>
      <c r="H910">
        <v>445</v>
      </c>
      <c r="I910">
        <v>38.5</v>
      </c>
      <c r="J910">
        <v>7</v>
      </c>
      <c r="K910" t="s">
        <v>19</v>
      </c>
      <c r="L910" t="s">
        <v>19</v>
      </c>
      <c r="M910">
        <v>18</v>
      </c>
      <c r="N910" t="s">
        <v>33</v>
      </c>
      <c r="O910">
        <v>610393</v>
      </c>
    </row>
    <row r="911" spans="1:15">
      <c r="A911" t="s">
        <v>956</v>
      </c>
      <c r="B911">
        <v>2010</v>
      </c>
      <c r="C911" t="s">
        <v>53</v>
      </c>
      <c r="D911" t="s">
        <v>48</v>
      </c>
      <c r="E911" t="s">
        <v>23</v>
      </c>
      <c r="F911">
        <v>490</v>
      </c>
      <c r="G911">
        <v>4534</v>
      </c>
      <c r="H911">
        <v>566</v>
      </c>
      <c r="I911">
        <v>14.25</v>
      </c>
      <c r="J911">
        <v>1</v>
      </c>
      <c r="K911" t="s">
        <v>19</v>
      </c>
      <c r="L911" t="s">
        <v>24</v>
      </c>
      <c r="M911">
        <v>68</v>
      </c>
      <c r="N911" t="s">
        <v>25</v>
      </c>
      <c r="O911">
        <v>4402582</v>
      </c>
    </row>
    <row r="912" spans="1:15">
      <c r="A912" t="s">
        <v>957</v>
      </c>
      <c r="B912">
        <v>2008</v>
      </c>
      <c r="C912" t="s">
        <v>22</v>
      </c>
      <c r="D912" t="s">
        <v>39</v>
      </c>
      <c r="E912" t="s">
        <v>37</v>
      </c>
      <c r="F912">
        <v>184</v>
      </c>
      <c r="G912">
        <v>4704</v>
      </c>
      <c r="H912">
        <v>820</v>
      </c>
      <c r="I912">
        <v>49.39</v>
      </c>
      <c r="J912">
        <v>9</v>
      </c>
      <c r="K912" t="s">
        <v>24</v>
      </c>
      <c r="L912" t="s">
        <v>24</v>
      </c>
      <c r="M912">
        <v>14</v>
      </c>
      <c r="N912" t="s">
        <v>49</v>
      </c>
      <c r="O912">
        <v>3788687</v>
      </c>
    </row>
    <row r="913" spans="1:15">
      <c r="A913" t="s">
        <v>958</v>
      </c>
      <c r="B913">
        <v>2012</v>
      </c>
      <c r="C913" t="s">
        <v>59</v>
      </c>
      <c r="D913" t="s">
        <v>46</v>
      </c>
      <c r="E913" t="s">
        <v>28</v>
      </c>
      <c r="F913">
        <v>45</v>
      </c>
      <c r="G913">
        <v>2833</v>
      </c>
      <c r="H913">
        <v>693</v>
      </c>
      <c r="I913">
        <v>22.44</v>
      </c>
      <c r="J913">
        <v>8</v>
      </c>
      <c r="K913" t="s">
        <v>19</v>
      </c>
      <c r="L913" t="s">
        <v>24</v>
      </c>
      <c r="M913">
        <v>97</v>
      </c>
      <c r="N913" t="s">
        <v>29</v>
      </c>
      <c r="O913">
        <v>4272368</v>
      </c>
    </row>
    <row r="914" spans="1:15">
      <c r="A914" t="s">
        <v>959</v>
      </c>
      <c r="B914">
        <v>2001</v>
      </c>
      <c r="C914" t="s">
        <v>42</v>
      </c>
      <c r="D914" t="s">
        <v>32</v>
      </c>
      <c r="E914" t="s">
        <v>40</v>
      </c>
      <c r="F914">
        <v>283</v>
      </c>
      <c r="G914">
        <v>823</v>
      </c>
      <c r="H914">
        <v>691</v>
      </c>
      <c r="I914">
        <v>2.85</v>
      </c>
      <c r="J914">
        <v>5</v>
      </c>
      <c r="K914" t="s">
        <v>24</v>
      </c>
      <c r="L914" t="s">
        <v>24</v>
      </c>
      <c r="M914">
        <v>76</v>
      </c>
      <c r="N914" t="s">
        <v>25</v>
      </c>
      <c r="O914">
        <v>898866</v>
      </c>
    </row>
    <row r="915" spans="1:15">
      <c r="A915" t="s">
        <v>960</v>
      </c>
      <c r="B915">
        <v>2009</v>
      </c>
      <c r="C915" t="s">
        <v>16</v>
      </c>
      <c r="D915" t="s">
        <v>43</v>
      </c>
      <c r="E915" t="s">
        <v>28</v>
      </c>
      <c r="F915">
        <v>422</v>
      </c>
      <c r="G915">
        <v>797</v>
      </c>
      <c r="H915">
        <v>712</v>
      </c>
      <c r="I915">
        <v>35.21</v>
      </c>
      <c r="J915">
        <v>8</v>
      </c>
      <c r="K915" t="s">
        <v>19</v>
      </c>
      <c r="L915" t="s">
        <v>24</v>
      </c>
      <c r="M915">
        <v>35</v>
      </c>
      <c r="N915" t="s">
        <v>25</v>
      </c>
      <c r="O915">
        <v>2208306</v>
      </c>
    </row>
    <row r="916" spans="1:15">
      <c r="A916" t="s">
        <v>961</v>
      </c>
      <c r="B916">
        <v>2012</v>
      </c>
      <c r="C916" t="s">
        <v>53</v>
      </c>
      <c r="D916" t="s">
        <v>46</v>
      </c>
      <c r="E916" t="s">
        <v>40</v>
      </c>
      <c r="F916">
        <v>42</v>
      </c>
      <c r="G916">
        <v>3348</v>
      </c>
      <c r="H916">
        <v>45</v>
      </c>
      <c r="I916">
        <v>7.55</v>
      </c>
      <c r="J916">
        <v>5</v>
      </c>
      <c r="K916" t="s">
        <v>19</v>
      </c>
      <c r="L916" t="s">
        <v>24</v>
      </c>
      <c r="M916">
        <v>10</v>
      </c>
      <c r="N916" t="s">
        <v>29</v>
      </c>
      <c r="O916">
        <v>94424</v>
      </c>
    </row>
    <row r="917" spans="1:15">
      <c r="A917" t="s">
        <v>962</v>
      </c>
      <c r="B917">
        <v>2000</v>
      </c>
      <c r="C917" t="s">
        <v>59</v>
      </c>
      <c r="D917" t="s">
        <v>32</v>
      </c>
      <c r="E917" t="s">
        <v>28</v>
      </c>
      <c r="F917">
        <v>441</v>
      </c>
      <c r="G917">
        <v>1245</v>
      </c>
      <c r="H917">
        <v>960</v>
      </c>
      <c r="I917">
        <v>12.78</v>
      </c>
      <c r="J917">
        <v>6</v>
      </c>
      <c r="K917" t="s">
        <v>19</v>
      </c>
      <c r="L917" t="s">
        <v>19</v>
      </c>
      <c r="M917">
        <v>37</v>
      </c>
      <c r="N917" t="s">
        <v>20</v>
      </c>
      <c r="O917">
        <v>2722765</v>
      </c>
    </row>
    <row r="918" spans="1:15">
      <c r="A918" t="s">
        <v>963</v>
      </c>
      <c r="B918">
        <v>2007</v>
      </c>
      <c r="C918" t="s">
        <v>35</v>
      </c>
      <c r="D918" t="s">
        <v>39</v>
      </c>
      <c r="E918" t="s">
        <v>37</v>
      </c>
      <c r="F918">
        <v>361</v>
      </c>
      <c r="G918">
        <v>4833</v>
      </c>
      <c r="H918">
        <v>691</v>
      </c>
      <c r="I918">
        <v>26.54</v>
      </c>
      <c r="J918">
        <v>5</v>
      </c>
      <c r="K918" t="s">
        <v>19</v>
      </c>
      <c r="L918" t="s">
        <v>24</v>
      </c>
      <c r="M918">
        <v>40</v>
      </c>
      <c r="N918" t="s">
        <v>29</v>
      </c>
      <c r="O918">
        <v>56252</v>
      </c>
    </row>
    <row r="919" spans="1:15">
      <c r="A919" t="s">
        <v>964</v>
      </c>
      <c r="B919">
        <v>2017</v>
      </c>
      <c r="C919" t="s">
        <v>27</v>
      </c>
      <c r="D919" t="s">
        <v>32</v>
      </c>
      <c r="E919" t="s">
        <v>37</v>
      </c>
      <c r="F919">
        <v>271</v>
      </c>
      <c r="G919">
        <v>1866</v>
      </c>
      <c r="H919">
        <v>420</v>
      </c>
      <c r="I919">
        <v>1.5</v>
      </c>
      <c r="J919">
        <v>9</v>
      </c>
      <c r="K919" t="s">
        <v>24</v>
      </c>
      <c r="L919" t="s">
        <v>19</v>
      </c>
      <c r="M919">
        <v>58</v>
      </c>
      <c r="N919" t="s">
        <v>20</v>
      </c>
      <c r="O919">
        <v>3516194</v>
      </c>
    </row>
    <row r="920" spans="1:15">
      <c r="A920" t="s">
        <v>965</v>
      </c>
      <c r="B920">
        <v>2011</v>
      </c>
      <c r="C920" t="s">
        <v>35</v>
      </c>
      <c r="D920" t="s">
        <v>95</v>
      </c>
      <c r="E920" t="s">
        <v>40</v>
      </c>
      <c r="F920">
        <v>465</v>
      </c>
      <c r="G920">
        <v>1973</v>
      </c>
      <c r="H920">
        <v>324</v>
      </c>
      <c r="I920">
        <v>49.85</v>
      </c>
      <c r="J920">
        <v>6</v>
      </c>
      <c r="K920" t="s">
        <v>19</v>
      </c>
      <c r="L920" t="s">
        <v>19</v>
      </c>
      <c r="M920">
        <v>91</v>
      </c>
      <c r="N920" t="s">
        <v>20</v>
      </c>
      <c r="O920">
        <v>2088330</v>
      </c>
    </row>
    <row r="921" spans="1:15">
      <c r="A921" t="s">
        <v>966</v>
      </c>
      <c r="B921">
        <v>2021</v>
      </c>
      <c r="C921" t="s">
        <v>53</v>
      </c>
      <c r="D921" t="s">
        <v>51</v>
      </c>
      <c r="E921" t="s">
        <v>37</v>
      </c>
      <c r="F921">
        <v>76</v>
      </c>
      <c r="G921">
        <v>319</v>
      </c>
      <c r="H921">
        <v>498</v>
      </c>
      <c r="I921">
        <v>10.82</v>
      </c>
      <c r="J921">
        <v>3</v>
      </c>
      <c r="K921" t="s">
        <v>19</v>
      </c>
      <c r="L921" t="s">
        <v>19</v>
      </c>
      <c r="M921">
        <v>65</v>
      </c>
      <c r="N921" t="s">
        <v>20</v>
      </c>
      <c r="O921">
        <v>744486</v>
      </c>
    </row>
    <row r="922" spans="1:15">
      <c r="A922" t="s">
        <v>967</v>
      </c>
      <c r="B922">
        <v>2014</v>
      </c>
      <c r="C922" t="s">
        <v>31</v>
      </c>
      <c r="D922" t="s">
        <v>51</v>
      </c>
      <c r="E922" t="s">
        <v>18</v>
      </c>
      <c r="F922">
        <v>49</v>
      </c>
      <c r="G922">
        <v>3827</v>
      </c>
      <c r="H922">
        <v>755</v>
      </c>
      <c r="I922">
        <v>48.27</v>
      </c>
      <c r="J922">
        <v>9</v>
      </c>
      <c r="K922" t="s">
        <v>24</v>
      </c>
      <c r="L922" t="s">
        <v>19</v>
      </c>
      <c r="M922">
        <v>37</v>
      </c>
      <c r="N922" t="s">
        <v>20</v>
      </c>
      <c r="O922">
        <v>1394401</v>
      </c>
    </row>
    <row r="923" spans="1:15">
      <c r="A923" t="s">
        <v>968</v>
      </c>
      <c r="B923">
        <v>2021</v>
      </c>
      <c r="C923" t="s">
        <v>73</v>
      </c>
      <c r="D923" t="s">
        <v>43</v>
      </c>
      <c r="E923" t="s">
        <v>23</v>
      </c>
      <c r="F923">
        <v>331</v>
      </c>
      <c r="G923">
        <v>2023</v>
      </c>
      <c r="H923">
        <v>903</v>
      </c>
      <c r="I923">
        <v>34.94</v>
      </c>
      <c r="J923">
        <v>1</v>
      </c>
      <c r="K923" t="s">
        <v>24</v>
      </c>
      <c r="L923" t="s">
        <v>24</v>
      </c>
      <c r="M923">
        <v>7</v>
      </c>
      <c r="N923" t="s">
        <v>49</v>
      </c>
      <c r="O923">
        <v>1148777</v>
      </c>
    </row>
    <row r="924" spans="1:15">
      <c r="A924" t="s">
        <v>969</v>
      </c>
      <c r="B924">
        <v>2010</v>
      </c>
      <c r="C924" t="s">
        <v>42</v>
      </c>
      <c r="D924" t="s">
        <v>32</v>
      </c>
      <c r="E924" t="s">
        <v>40</v>
      </c>
      <c r="F924">
        <v>349</v>
      </c>
      <c r="G924">
        <v>3064</v>
      </c>
      <c r="H924">
        <v>52</v>
      </c>
      <c r="I924">
        <v>43.41</v>
      </c>
      <c r="J924">
        <v>4</v>
      </c>
      <c r="K924" t="s">
        <v>19</v>
      </c>
      <c r="L924" t="s">
        <v>19</v>
      </c>
      <c r="M924">
        <v>18</v>
      </c>
      <c r="N924" t="s">
        <v>20</v>
      </c>
      <c r="O924">
        <v>2118842</v>
      </c>
    </row>
    <row r="925" spans="1:15">
      <c r="A925" t="s">
        <v>970</v>
      </c>
      <c r="B925">
        <v>2020</v>
      </c>
      <c r="C925" t="s">
        <v>73</v>
      </c>
      <c r="D925" t="s">
        <v>36</v>
      </c>
      <c r="E925" t="s">
        <v>28</v>
      </c>
      <c r="F925">
        <v>429</v>
      </c>
      <c r="G925">
        <v>1499</v>
      </c>
      <c r="H925">
        <v>563</v>
      </c>
      <c r="I925">
        <v>3.61</v>
      </c>
      <c r="J925">
        <v>8</v>
      </c>
      <c r="K925" t="s">
        <v>19</v>
      </c>
      <c r="L925" t="s">
        <v>19</v>
      </c>
      <c r="M925">
        <v>83</v>
      </c>
      <c r="N925" t="s">
        <v>33</v>
      </c>
      <c r="O925">
        <v>2967020</v>
      </c>
    </row>
    <row r="926" spans="1:15">
      <c r="A926" t="s">
        <v>971</v>
      </c>
      <c r="B926">
        <v>2006</v>
      </c>
      <c r="C926" t="s">
        <v>35</v>
      </c>
      <c r="D926" t="s">
        <v>39</v>
      </c>
      <c r="E926" t="s">
        <v>18</v>
      </c>
      <c r="F926">
        <v>70</v>
      </c>
      <c r="G926">
        <v>4611</v>
      </c>
      <c r="H926">
        <v>304</v>
      </c>
      <c r="I926">
        <v>35.1</v>
      </c>
      <c r="J926">
        <v>9</v>
      </c>
      <c r="K926" t="s">
        <v>24</v>
      </c>
      <c r="L926" t="s">
        <v>19</v>
      </c>
      <c r="M926">
        <v>7</v>
      </c>
      <c r="N926" t="s">
        <v>49</v>
      </c>
      <c r="O926">
        <v>4738400</v>
      </c>
    </row>
    <row r="927" spans="1:15">
      <c r="A927" t="s">
        <v>972</v>
      </c>
      <c r="B927">
        <v>2013</v>
      </c>
      <c r="C927" t="s">
        <v>53</v>
      </c>
      <c r="D927" t="s">
        <v>46</v>
      </c>
      <c r="E927" t="s">
        <v>37</v>
      </c>
      <c r="F927">
        <v>498</v>
      </c>
      <c r="G927">
        <v>1311</v>
      </c>
      <c r="H927">
        <v>313</v>
      </c>
      <c r="I927">
        <v>47.07</v>
      </c>
      <c r="J927">
        <v>5</v>
      </c>
      <c r="K927" t="s">
        <v>19</v>
      </c>
      <c r="L927" t="s">
        <v>24</v>
      </c>
      <c r="M927">
        <v>55</v>
      </c>
      <c r="N927" t="s">
        <v>33</v>
      </c>
      <c r="O927">
        <v>425261</v>
      </c>
    </row>
    <row r="928" spans="1:15">
      <c r="A928" t="s">
        <v>973</v>
      </c>
      <c r="B928">
        <v>2021</v>
      </c>
      <c r="C928" t="s">
        <v>22</v>
      </c>
      <c r="D928" t="s">
        <v>46</v>
      </c>
      <c r="E928" t="s">
        <v>18</v>
      </c>
      <c r="F928">
        <v>289</v>
      </c>
      <c r="G928">
        <v>2170</v>
      </c>
      <c r="H928">
        <v>863</v>
      </c>
      <c r="I928">
        <v>37.26</v>
      </c>
      <c r="J928">
        <v>3</v>
      </c>
      <c r="K928" t="s">
        <v>24</v>
      </c>
      <c r="L928" t="s">
        <v>24</v>
      </c>
      <c r="M928">
        <v>66</v>
      </c>
      <c r="N928" t="s">
        <v>25</v>
      </c>
      <c r="O928">
        <v>3745357</v>
      </c>
    </row>
    <row r="929" spans="1:15">
      <c r="A929" t="s">
        <v>974</v>
      </c>
      <c r="B929">
        <v>2000</v>
      </c>
      <c r="C929" t="s">
        <v>42</v>
      </c>
      <c r="D929" t="s">
        <v>17</v>
      </c>
      <c r="E929" t="s">
        <v>37</v>
      </c>
      <c r="F929">
        <v>234</v>
      </c>
      <c r="G929">
        <v>3749</v>
      </c>
      <c r="H929">
        <v>220</v>
      </c>
      <c r="I929">
        <v>4.24</v>
      </c>
      <c r="J929">
        <v>3</v>
      </c>
      <c r="K929" t="s">
        <v>19</v>
      </c>
      <c r="L929" t="s">
        <v>19</v>
      </c>
      <c r="M929">
        <v>10</v>
      </c>
      <c r="N929" t="s">
        <v>25</v>
      </c>
      <c r="O929">
        <v>4145636</v>
      </c>
    </row>
    <row r="930" spans="1:15">
      <c r="A930" t="s">
        <v>975</v>
      </c>
      <c r="B930">
        <v>2002</v>
      </c>
      <c r="C930" t="s">
        <v>31</v>
      </c>
      <c r="D930" t="s">
        <v>95</v>
      </c>
      <c r="E930" t="s">
        <v>37</v>
      </c>
      <c r="F930">
        <v>302</v>
      </c>
      <c r="G930">
        <v>4134</v>
      </c>
      <c r="H930">
        <v>540</v>
      </c>
      <c r="I930">
        <v>47.45</v>
      </c>
      <c r="J930">
        <v>8</v>
      </c>
      <c r="K930" t="s">
        <v>24</v>
      </c>
      <c r="L930" t="s">
        <v>24</v>
      </c>
      <c r="M930">
        <v>97</v>
      </c>
      <c r="N930" t="s">
        <v>33</v>
      </c>
      <c r="O930">
        <v>2164146</v>
      </c>
    </row>
    <row r="931" spans="1:15">
      <c r="A931" t="s">
        <v>976</v>
      </c>
      <c r="B931">
        <v>2013</v>
      </c>
      <c r="C931" t="s">
        <v>45</v>
      </c>
      <c r="D931" t="s">
        <v>17</v>
      </c>
      <c r="E931" t="s">
        <v>37</v>
      </c>
      <c r="F931">
        <v>373</v>
      </c>
      <c r="G931">
        <v>733</v>
      </c>
      <c r="H931">
        <v>562</v>
      </c>
      <c r="I931">
        <v>22.96</v>
      </c>
      <c r="J931">
        <v>2</v>
      </c>
      <c r="K931" t="s">
        <v>24</v>
      </c>
      <c r="L931" t="s">
        <v>24</v>
      </c>
      <c r="M931">
        <v>57</v>
      </c>
      <c r="N931" t="s">
        <v>25</v>
      </c>
      <c r="O931">
        <v>4561906</v>
      </c>
    </row>
    <row r="932" spans="1:15">
      <c r="A932" t="s">
        <v>977</v>
      </c>
      <c r="B932">
        <v>2009</v>
      </c>
      <c r="C932" t="s">
        <v>27</v>
      </c>
      <c r="D932" t="s">
        <v>32</v>
      </c>
      <c r="E932" t="s">
        <v>23</v>
      </c>
      <c r="F932">
        <v>292</v>
      </c>
      <c r="G932">
        <v>1616</v>
      </c>
      <c r="H932">
        <v>829</v>
      </c>
      <c r="I932">
        <v>10.73</v>
      </c>
      <c r="J932">
        <v>6</v>
      </c>
      <c r="K932" t="s">
        <v>19</v>
      </c>
      <c r="L932" t="s">
        <v>19</v>
      </c>
      <c r="M932">
        <v>96</v>
      </c>
      <c r="N932" t="s">
        <v>33</v>
      </c>
      <c r="O932">
        <v>2212279</v>
      </c>
    </row>
    <row r="933" spans="1:15">
      <c r="A933" t="s">
        <v>978</v>
      </c>
      <c r="B933">
        <v>2009</v>
      </c>
      <c r="C933" t="s">
        <v>16</v>
      </c>
      <c r="D933" t="s">
        <v>39</v>
      </c>
      <c r="E933" t="s">
        <v>40</v>
      </c>
      <c r="F933">
        <v>400</v>
      </c>
      <c r="G933">
        <v>2174</v>
      </c>
      <c r="H933">
        <v>188</v>
      </c>
      <c r="I933">
        <v>43.93</v>
      </c>
      <c r="J933">
        <v>6</v>
      </c>
      <c r="K933" t="s">
        <v>19</v>
      </c>
      <c r="L933" t="s">
        <v>19</v>
      </c>
      <c r="M933">
        <v>30</v>
      </c>
      <c r="N933" t="s">
        <v>29</v>
      </c>
      <c r="O933">
        <v>1558033</v>
      </c>
    </row>
    <row r="934" spans="1:15">
      <c r="A934" t="s">
        <v>979</v>
      </c>
      <c r="B934">
        <v>2004</v>
      </c>
      <c r="C934" t="s">
        <v>31</v>
      </c>
      <c r="D934" t="s">
        <v>39</v>
      </c>
      <c r="E934" t="s">
        <v>37</v>
      </c>
      <c r="F934">
        <v>7</v>
      </c>
      <c r="G934">
        <v>4733</v>
      </c>
      <c r="H934">
        <v>870</v>
      </c>
      <c r="I934">
        <v>17.760000000000002</v>
      </c>
      <c r="J934">
        <v>6</v>
      </c>
      <c r="K934" t="s">
        <v>19</v>
      </c>
      <c r="L934" t="s">
        <v>24</v>
      </c>
      <c r="M934">
        <v>95</v>
      </c>
      <c r="N934" t="s">
        <v>33</v>
      </c>
      <c r="O934">
        <v>4057308</v>
      </c>
    </row>
    <row r="935" spans="1:15">
      <c r="A935" t="s">
        <v>980</v>
      </c>
      <c r="B935">
        <v>2020</v>
      </c>
      <c r="C935" t="s">
        <v>42</v>
      </c>
      <c r="D935" t="s">
        <v>36</v>
      </c>
      <c r="E935" t="s">
        <v>23</v>
      </c>
      <c r="F935">
        <v>100</v>
      </c>
      <c r="G935">
        <v>2835</v>
      </c>
      <c r="H935">
        <v>196</v>
      </c>
      <c r="I935">
        <v>33.24</v>
      </c>
      <c r="J935">
        <v>2</v>
      </c>
      <c r="K935" t="s">
        <v>19</v>
      </c>
      <c r="L935" t="s">
        <v>19</v>
      </c>
      <c r="M935">
        <v>10</v>
      </c>
      <c r="N935" t="s">
        <v>25</v>
      </c>
      <c r="O935">
        <v>4552848</v>
      </c>
    </row>
    <row r="936" spans="1:15">
      <c r="A936" t="s">
        <v>981</v>
      </c>
      <c r="B936">
        <v>2016</v>
      </c>
      <c r="C936" t="s">
        <v>42</v>
      </c>
      <c r="D936" t="s">
        <v>32</v>
      </c>
      <c r="E936" t="s">
        <v>40</v>
      </c>
      <c r="F936">
        <v>385</v>
      </c>
      <c r="G936">
        <v>2143</v>
      </c>
      <c r="H936">
        <v>951</v>
      </c>
      <c r="I936">
        <v>17.89</v>
      </c>
      <c r="J936">
        <v>7</v>
      </c>
      <c r="K936" t="s">
        <v>24</v>
      </c>
      <c r="L936" t="s">
        <v>24</v>
      </c>
      <c r="M936">
        <v>88</v>
      </c>
      <c r="N936" t="s">
        <v>20</v>
      </c>
      <c r="O936">
        <v>2405574</v>
      </c>
    </row>
    <row r="937" spans="1:15">
      <c r="A937" t="s">
        <v>982</v>
      </c>
      <c r="B937">
        <v>2005</v>
      </c>
      <c r="C937" t="s">
        <v>22</v>
      </c>
      <c r="D937" t="s">
        <v>36</v>
      </c>
      <c r="E937" t="s">
        <v>37</v>
      </c>
      <c r="F937">
        <v>352</v>
      </c>
      <c r="G937">
        <v>3059</v>
      </c>
      <c r="H937">
        <v>620</v>
      </c>
      <c r="I937">
        <v>31.86</v>
      </c>
      <c r="J937">
        <v>3</v>
      </c>
      <c r="K937" t="s">
        <v>24</v>
      </c>
      <c r="L937" t="s">
        <v>19</v>
      </c>
      <c r="M937">
        <v>81</v>
      </c>
      <c r="N937" t="s">
        <v>20</v>
      </c>
      <c r="O937">
        <v>2668090</v>
      </c>
    </row>
    <row r="938" spans="1:15">
      <c r="A938" t="s">
        <v>983</v>
      </c>
      <c r="B938">
        <v>2021</v>
      </c>
      <c r="C938" t="s">
        <v>42</v>
      </c>
      <c r="D938" t="s">
        <v>17</v>
      </c>
      <c r="E938" t="s">
        <v>18</v>
      </c>
      <c r="F938">
        <v>142</v>
      </c>
      <c r="G938">
        <v>2209</v>
      </c>
      <c r="H938">
        <v>223</v>
      </c>
      <c r="I938">
        <v>2.92</v>
      </c>
      <c r="J938">
        <v>5</v>
      </c>
      <c r="K938" t="s">
        <v>24</v>
      </c>
      <c r="L938" t="s">
        <v>24</v>
      </c>
      <c r="M938">
        <v>7</v>
      </c>
      <c r="N938" t="s">
        <v>33</v>
      </c>
      <c r="O938">
        <v>3958954</v>
      </c>
    </row>
    <row r="939" spans="1:15">
      <c r="A939" t="s">
        <v>984</v>
      </c>
      <c r="B939">
        <v>2019</v>
      </c>
      <c r="C939" t="s">
        <v>42</v>
      </c>
      <c r="D939" t="s">
        <v>48</v>
      </c>
      <c r="E939" t="s">
        <v>28</v>
      </c>
      <c r="F939">
        <v>381</v>
      </c>
      <c r="G939">
        <v>2119</v>
      </c>
      <c r="H939">
        <v>923</v>
      </c>
      <c r="I939">
        <v>23.33</v>
      </c>
      <c r="J939">
        <v>5</v>
      </c>
      <c r="K939" t="s">
        <v>19</v>
      </c>
      <c r="L939" t="s">
        <v>19</v>
      </c>
      <c r="M939">
        <v>97</v>
      </c>
      <c r="N939" t="s">
        <v>49</v>
      </c>
      <c r="O939">
        <v>3445101</v>
      </c>
    </row>
    <row r="940" spans="1:15">
      <c r="A940" t="s">
        <v>985</v>
      </c>
      <c r="B940">
        <v>2007</v>
      </c>
      <c r="C940" t="s">
        <v>53</v>
      </c>
      <c r="D940" t="s">
        <v>95</v>
      </c>
      <c r="E940" t="s">
        <v>40</v>
      </c>
      <c r="F940">
        <v>352</v>
      </c>
      <c r="G940">
        <v>2709</v>
      </c>
      <c r="H940">
        <v>264</v>
      </c>
      <c r="I940">
        <v>18.22</v>
      </c>
      <c r="J940">
        <v>4</v>
      </c>
      <c r="K940" t="s">
        <v>24</v>
      </c>
      <c r="L940" t="s">
        <v>24</v>
      </c>
      <c r="M940">
        <v>29</v>
      </c>
      <c r="N940" t="s">
        <v>29</v>
      </c>
      <c r="O940">
        <v>848339</v>
      </c>
    </row>
    <row r="941" spans="1:15">
      <c r="A941" t="s">
        <v>986</v>
      </c>
      <c r="B941">
        <v>2003</v>
      </c>
      <c r="C941" t="s">
        <v>22</v>
      </c>
      <c r="D941" t="s">
        <v>43</v>
      </c>
      <c r="E941" t="s">
        <v>37</v>
      </c>
      <c r="F941">
        <v>301</v>
      </c>
      <c r="G941">
        <v>2271</v>
      </c>
      <c r="H941">
        <v>306</v>
      </c>
      <c r="I941">
        <v>8.99</v>
      </c>
      <c r="J941">
        <v>6</v>
      </c>
      <c r="K941" t="s">
        <v>24</v>
      </c>
      <c r="L941" t="s">
        <v>19</v>
      </c>
      <c r="M941">
        <v>46</v>
      </c>
      <c r="N941" t="s">
        <v>29</v>
      </c>
      <c r="O941">
        <v>2001371</v>
      </c>
    </row>
    <row r="942" spans="1:15">
      <c r="A942" t="s">
        <v>987</v>
      </c>
      <c r="B942">
        <v>2004</v>
      </c>
      <c r="C942" t="s">
        <v>45</v>
      </c>
      <c r="D942" t="s">
        <v>36</v>
      </c>
      <c r="E942" t="s">
        <v>23</v>
      </c>
      <c r="F942">
        <v>126</v>
      </c>
      <c r="G942">
        <v>2278</v>
      </c>
      <c r="H942">
        <v>872</v>
      </c>
      <c r="I942">
        <v>33.11</v>
      </c>
      <c r="J942">
        <v>6</v>
      </c>
      <c r="K942" t="s">
        <v>19</v>
      </c>
      <c r="L942" t="s">
        <v>19</v>
      </c>
      <c r="M942">
        <v>46</v>
      </c>
      <c r="N942" t="s">
        <v>49</v>
      </c>
      <c r="O942">
        <v>1186708</v>
      </c>
    </row>
    <row r="943" spans="1:15">
      <c r="A943" t="s">
        <v>988</v>
      </c>
      <c r="B943">
        <v>2013</v>
      </c>
      <c r="C943" t="s">
        <v>31</v>
      </c>
      <c r="D943" t="s">
        <v>48</v>
      </c>
      <c r="E943" t="s">
        <v>37</v>
      </c>
      <c r="F943">
        <v>96</v>
      </c>
      <c r="G943">
        <v>2552</v>
      </c>
      <c r="H943">
        <v>782</v>
      </c>
      <c r="I943">
        <v>13.83</v>
      </c>
      <c r="J943">
        <v>5</v>
      </c>
      <c r="K943" t="s">
        <v>19</v>
      </c>
      <c r="L943" t="s">
        <v>19</v>
      </c>
      <c r="M943">
        <v>45</v>
      </c>
      <c r="N943" t="s">
        <v>29</v>
      </c>
      <c r="O943">
        <v>1645960</v>
      </c>
    </row>
    <row r="944" spans="1:15">
      <c r="A944" t="s">
        <v>989</v>
      </c>
      <c r="B944">
        <v>2011</v>
      </c>
      <c r="C944" t="s">
        <v>45</v>
      </c>
      <c r="D944" t="s">
        <v>95</v>
      </c>
      <c r="E944" t="s">
        <v>28</v>
      </c>
      <c r="F944">
        <v>383</v>
      </c>
      <c r="G944">
        <v>644</v>
      </c>
      <c r="H944">
        <v>510</v>
      </c>
      <c r="I944">
        <v>28.71</v>
      </c>
      <c r="J944">
        <v>6</v>
      </c>
      <c r="K944" t="s">
        <v>24</v>
      </c>
      <c r="L944" t="s">
        <v>24</v>
      </c>
      <c r="M944">
        <v>37</v>
      </c>
      <c r="N944" t="s">
        <v>33</v>
      </c>
      <c r="O944">
        <v>4028194</v>
      </c>
    </row>
    <row r="945" spans="1:15">
      <c r="A945" t="s">
        <v>990</v>
      </c>
      <c r="B945">
        <v>2017</v>
      </c>
      <c r="C945" t="s">
        <v>31</v>
      </c>
      <c r="D945" t="s">
        <v>51</v>
      </c>
      <c r="E945" t="s">
        <v>40</v>
      </c>
      <c r="F945">
        <v>250</v>
      </c>
      <c r="G945">
        <v>4746</v>
      </c>
      <c r="H945">
        <v>581</v>
      </c>
      <c r="I945">
        <v>35.950000000000003</v>
      </c>
      <c r="J945">
        <v>4</v>
      </c>
      <c r="K945" t="s">
        <v>19</v>
      </c>
      <c r="L945" t="s">
        <v>24</v>
      </c>
      <c r="M945">
        <v>20</v>
      </c>
      <c r="N945" t="s">
        <v>33</v>
      </c>
      <c r="O945">
        <v>3844364</v>
      </c>
    </row>
    <row r="946" spans="1:15">
      <c r="A946" t="s">
        <v>991</v>
      </c>
      <c r="B946">
        <v>2006</v>
      </c>
      <c r="C946" t="s">
        <v>73</v>
      </c>
      <c r="D946" t="s">
        <v>36</v>
      </c>
      <c r="E946" t="s">
        <v>37</v>
      </c>
      <c r="F946">
        <v>429</v>
      </c>
      <c r="G946">
        <v>1294</v>
      </c>
      <c r="H946">
        <v>638</v>
      </c>
      <c r="I946">
        <v>28.72</v>
      </c>
      <c r="J946">
        <v>8</v>
      </c>
      <c r="K946" t="s">
        <v>19</v>
      </c>
      <c r="L946" t="s">
        <v>24</v>
      </c>
      <c r="M946">
        <v>20</v>
      </c>
      <c r="N946" t="s">
        <v>49</v>
      </c>
      <c r="O946">
        <v>357247</v>
      </c>
    </row>
    <row r="947" spans="1:15">
      <c r="A947" t="s">
        <v>992</v>
      </c>
      <c r="B947">
        <v>2005</v>
      </c>
      <c r="C947" t="s">
        <v>53</v>
      </c>
      <c r="D947" t="s">
        <v>102</v>
      </c>
      <c r="E947" t="s">
        <v>28</v>
      </c>
      <c r="F947">
        <v>462</v>
      </c>
      <c r="G947">
        <v>2045</v>
      </c>
      <c r="H947">
        <v>392</v>
      </c>
      <c r="I947">
        <v>14.78</v>
      </c>
      <c r="J947">
        <v>8</v>
      </c>
      <c r="K947" t="s">
        <v>24</v>
      </c>
      <c r="L947" t="s">
        <v>24</v>
      </c>
      <c r="M947">
        <v>85</v>
      </c>
      <c r="N947" t="s">
        <v>49</v>
      </c>
      <c r="O947">
        <v>769428</v>
      </c>
    </row>
    <row r="948" spans="1:15">
      <c r="A948" t="s">
        <v>993</v>
      </c>
      <c r="B948">
        <v>2013</v>
      </c>
      <c r="C948" t="s">
        <v>22</v>
      </c>
      <c r="D948" t="s">
        <v>17</v>
      </c>
      <c r="E948" t="s">
        <v>28</v>
      </c>
      <c r="F948">
        <v>491</v>
      </c>
      <c r="G948">
        <v>4300</v>
      </c>
      <c r="H948">
        <v>910</v>
      </c>
      <c r="I948">
        <v>25.35</v>
      </c>
      <c r="J948">
        <v>8</v>
      </c>
      <c r="K948" t="s">
        <v>19</v>
      </c>
      <c r="L948" t="s">
        <v>19</v>
      </c>
      <c r="M948">
        <v>71</v>
      </c>
      <c r="N948" t="s">
        <v>20</v>
      </c>
      <c r="O948">
        <v>4792671</v>
      </c>
    </row>
    <row r="949" spans="1:15">
      <c r="A949" t="s">
        <v>994</v>
      </c>
      <c r="B949">
        <v>2005</v>
      </c>
      <c r="C949" t="s">
        <v>59</v>
      </c>
      <c r="D949" t="s">
        <v>39</v>
      </c>
      <c r="E949" t="s">
        <v>28</v>
      </c>
      <c r="F949">
        <v>398</v>
      </c>
      <c r="G949">
        <v>4922</v>
      </c>
      <c r="H949">
        <v>605</v>
      </c>
      <c r="I949">
        <v>10.35</v>
      </c>
      <c r="J949">
        <v>2</v>
      </c>
      <c r="K949" t="s">
        <v>24</v>
      </c>
      <c r="L949" t="s">
        <v>19</v>
      </c>
      <c r="M949">
        <v>68</v>
      </c>
      <c r="N949" t="s">
        <v>33</v>
      </c>
      <c r="O949">
        <v>4356516</v>
      </c>
    </row>
    <row r="950" spans="1:15">
      <c r="A950" t="s">
        <v>995</v>
      </c>
      <c r="B950">
        <v>2014</v>
      </c>
      <c r="C950" t="s">
        <v>45</v>
      </c>
      <c r="D950" t="s">
        <v>32</v>
      </c>
      <c r="E950" t="s">
        <v>18</v>
      </c>
      <c r="F950">
        <v>455</v>
      </c>
      <c r="G950">
        <v>2183</v>
      </c>
      <c r="H950">
        <v>520</v>
      </c>
      <c r="I950">
        <v>10.75</v>
      </c>
      <c r="J950">
        <v>9</v>
      </c>
      <c r="K950" t="s">
        <v>19</v>
      </c>
      <c r="L950" t="s">
        <v>24</v>
      </c>
      <c r="M950">
        <v>84</v>
      </c>
      <c r="N950" t="s">
        <v>49</v>
      </c>
      <c r="O950">
        <v>3259694</v>
      </c>
    </row>
    <row r="951" spans="1:15">
      <c r="A951" t="s">
        <v>996</v>
      </c>
      <c r="B951">
        <v>2008</v>
      </c>
      <c r="C951" t="s">
        <v>45</v>
      </c>
      <c r="D951" t="s">
        <v>32</v>
      </c>
      <c r="E951" t="s">
        <v>37</v>
      </c>
      <c r="F951">
        <v>66</v>
      </c>
      <c r="G951">
        <v>3148</v>
      </c>
      <c r="H951">
        <v>141</v>
      </c>
      <c r="I951">
        <v>30.3</v>
      </c>
      <c r="J951">
        <v>9</v>
      </c>
      <c r="K951" t="s">
        <v>19</v>
      </c>
      <c r="L951" t="s">
        <v>19</v>
      </c>
      <c r="M951">
        <v>9</v>
      </c>
      <c r="N951" t="s">
        <v>25</v>
      </c>
      <c r="O951">
        <v>4962953</v>
      </c>
    </row>
    <row r="952" spans="1:15">
      <c r="A952" t="s">
        <v>997</v>
      </c>
      <c r="B952">
        <v>2017</v>
      </c>
      <c r="C952" t="s">
        <v>16</v>
      </c>
      <c r="D952" t="s">
        <v>95</v>
      </c>
      <c r="E952" t="s">
        <v>18</v>
      </c>
      <c r="F952">
        <v>495</v>
      </c>
      <c r="G952">
        <v>448</v>
      </c>
      <c r="H952">
        <v>895</v>
      </c>
      <c r="I952">
        <v>23.64</v>
      </c>
      <c r="J952">
        <v>9</v>
      </c>
      <c r="K952" t="s">
        <v>24</v>
      </c>
      <c r="L952" t="s">
        <v>19</v>
      </c>
      <c r="M952">
        <v>7</v>
      </c>
      <c r="N952" t="s">
        <v>33</v>
      </c>
      <c r="O952">
        <v>3827669</v>
      </c>
    </row>
    <row r="953" spans="1:15">
      <c r="A953" t="s">
        <v>998</v>
      </c>
      <c r="B953">
        <v>2012</v>
      </c>
      <c r="C953" t="s">
        <v>31</v>
      </c>
      <c r="D953" t="s">
        <v>39</v>
      </c>
      <c r="E953" t="s">
        <v>28</v>
      </c>
      <c r="F953">
        <v>309</v>
      </c>
      <c r="G953">
        <v>3883</v>
      </c>
      <c r="H953">
        <v>317</v>
      </c>
      <c r="I953">
        <v>47.5</v>
      </c>
      <c r="J953">
        <v>2</v>
      </c>
      <c r="K953" t="s">
        <v>24</v>
      </c>
      <c r="L953" t="s">
        <v>19</v>
      </c>
      <c r="M953">
        <v>88</v>
      </c>
      <c r="N953" t="s">
        <v>20</v>
      </c>
      <c r="O953">
        <v>1275074</v>
      </c>
    </row>
    <row r="954" spans="1:15">
      <c r="A954" t="s">
        <v>999</v>
      </c>
      <c r="B954">
        <v>2012</v>
      </c>
      <c r="C954" t="s">
        <v>45</v>
      </c>
      <c r="D954" t="s">
        <v>95</v>
      </c>
      <c r="E954" t="s">
        <v>18</v>
      </c>
      <c r="F954">
        <v>430</v>
      </c>
      <c r="G954">
        <v>2330</v>
      </c>
      <c r="H954">
        <v>820</v>
      </c>
      <c r="I954">
        <v>44.5</v>
      </c>
      <c r="J954">
        <v>3</v>
      </c>
      <c r="K954" t="s">
        <v>19</v>
      </c>
      <c r="L954" t="s">
        <v>19</v>
      </c>
      <c r="M954">
        <v>73</v>
      </c>
      <c r="N954" t="s">
        <v>49</v>
      </c>
      <c r="O954">
        <v>3897233</v>
      </c>
    </row>
    <row r="955" spans="1:15">
      <c r="A955" t="s">
        <v>1000</v>
      </c>
      <c r="B955">
        <v>2008</v>
      </c>
      <c r="C955" t="s">
        <v>27</v>
      </c>
      <c r="D955" t="s">
        <v>36</v>
      </c>
      <c r="E955" t="s">
        <v>37</v>
      </c>
      <c r="F955">
        <v>390</v>
      </c>
      <c r="G955">
        <v>4403</v>
      </c>
      <c r="H955">
        <v>587</v>
      </c>
      <c r="I955">
        <v>19.760000000000002</v>
      </c>
      <c r="J955">
        <v>6</v>
      </c>
      <c r="K955" t="s">
        <v>24</v>
      </c>
      <c r="L955" t="s">
        <v>19</v>
      </c>
      <c r="M955">
        <v>40</v>
      </c>
      <c r="N955" t="s">
        <v>49</v>
      </c>
      <c r="O955">
        <v>1898803</v>
      </c>
    </row>
    <row r="956" spans="1:15">
      <c r="A956" t="s">
        <v>1001</v>
      </c>
      <c r="B956">
        <v>2002</v>
      </c>
      <c r="C956" t="s">
        <v>73</v>
      </c>
      <c r="D956" t="s">
        <v>102</v>
      </c>
      <c r="E956" t="s">
        <v>28</v>
      </c>
      <c r="F956">
        <v>197</v>
      </c>
      <c r="G956">
        <v>467</v>
      </c>
      <c r="H956">
        <v>12</v>
      </c>
      <c r="I956">
        <v>40.729999999999997</v>
      </c>
      <c r="J956">
        <v>8</v>
      </c>
      <c r="K956" t="s">
        <v>24</v>
      </c>
      <c r="L956" t="s">
        <v>24</v>
      </c>
      <c r="M956">
        <v>89</v>
      </c>
      <c r="N956" t="s">
        <v>25</v>
      </c>
      <c r="O956">
        <v>3373941</v>
      </c>
    </row>
    <row r="957" spans="1:15">
      <c r="A957" t="s">
        <v>1002</v>
      </c>
      <c r="B957">
        <v>2018</v>
      </c>
      <c r="C957" t="s">
        <v>16</v>
      </c>
      <c r="D957" t="s">
        <v>39</v>
      </c>
      <c r="E957" t="s">
        <v>37</v>
      </c>
      <c r="F957">
        <v>266</v>
      </c>
      <c r="G957">
        <v>4140</v>
      </c>
      <c r="H957">
        <v>301</v>
      </c>
      <c r="I957">
        <v>1.87</v>
      </c>
      <c r="J957">
        <v>1</v>
      </c>
      <c r="K957" t="s">
        <v>19</v>
      </c>
      <c r="L957" t="s">
        <v>19</v>
      </c>
      <c r="M957">
        <v>53</v>
      </c>
      <c r="N957" t="s">
        <v>25</v>
      </c>
      <c r="O957">
        <v>2597358</v>
      </c>
    </row>
    <row r="958" spans="1:15">
      <c r="A958" t="s">
        <v>1003</v>
      </c>
      <c r="B958">
        <v>2017</v>
      </c>
      <c r="C958" t="s">
        <v>31</v>
      </c>
      <c r="D958" t="s">
        <v>36</v>
      </c>
      <c r="E958" t="s">
        <v>18</v>
      </c>
      <c r="F958">
        <v>492</v>
      </c>
      <c r="G958">
        <v>3245</v>
      </c>
      <c r="H958">
        <v>892</v>
      </c>
      <c r="I958">
        <v>29.13</v>
      </c>
      <c r="J958">
        <v>2</v>
      </c>
      <c r="K958" t="s">
        <v>24</v>
      </c>
      <c r="L958" t="s">
        <v>24</v>
      </c>
      <c r="M958">
        <v>29</v>
      </c>
      <c r="N958" t="s">
        <v>25</v>
      </c>
      <c r="O958">
        <v>3472597</v>
      </c>
    </row>
    <row r="959" spans="1:15">
      <c r="A959" t="s">
        <v>1004</v>
      </c>
      <c r="B959">
        <v>2008</v>
      </c>
      <c r="C959" t="s">
        <v>53</v>
      </c>
      <c r="D959" t="s">
        <v>32</v>
      </c>
      <c r="E959" t="s">
        <v>40</v>
      </c>
      <c r="F959">
        <v>47</v>
      </c>
      <c r="G959">
        <v>3671</v>
      </c>
      <c r="H959">
        <v>374</v>
      </c>
      <c r="I959">
        <v>13.14</v>
      </c>
      <c r="J959">
        <v>4</v>
      </c>
      <c r="K959" t="s">
        <v>24</v>
      </c>
      <c r="L959" t="s">
        <v>24</v>
      </c>
      <c r="M959">
        <v>4</v>
      </c>
      <c r="N959" t="s">
        <v>33</v>
      </c>
      <c r="O959">
        <v>2856089</v>
      </c>
    </row>
    <row r="960" spans="1:15">
      <c r="A960" t="s">
        <v>1005</v>
      </c>
      <c r="B960">
        <v>2008</v>
      </c>
      <c r="C960" t="s">
        <v>42</v>
      </c>
      <c r="D960" t="s">
        <v>36</v>
      </c>
      <c r="E960" t="s">
        <v>28</v>
      </c>
      <c r="F960">
        <v>456</v>
      </c>
      <c r="G960">
        <v>1981</v>
      </c>
      <c r="H960">
        <v>89</v>
      </c>
      <c r="I960">
        <v>21.15</v>
      </c>
      <c r="J960">
        <v>5</v>
      </c>
      <c r="K960" t="s">
        <v>24</v>
      </c>
      <c r="L960" t="s">
        <v>24</v>
      </c>
      <c r="M960">
        <v>79</v>
      </c>
      <c r="N960" t="s">
        <v>20</v>
      </c>
      <c r="O960">
        <v>3486388</v>
      </c>
    </row>
    <row r="961" spans="1:15">
      <c r="A961" t="s">
        <v>1006</v>
      </c>
      <c r="B961">
        <v>2002</v>
      </c>
      <c r="C961" t="s">
        <v>73</v>
      </c>
      <c r="D961" t="s">
        <v>51</v>
      </c>
      <c r="E961" t="s">
        <v>40</v>
      </c>
      <c r="F961">
        <v>279</v>
      </c>
      <c r="G961">
        <v>1048</v>
      </c>
      <c r="H961">
        <v>298</v>
      </c>
      <c r="I961">
        <v>13.97</v>
      </c>
      <c r="J961">
        <v>2</v>
      </c>
      <c r="K961" t="s">
        <v>19</v>
      </c>
      <c r="L961" t="s">
        <v>19</v>
      </c>
      <c r="M961">
        <v>31</v>
      </c>
      <c r="N961" t="s">
        <v>33</v>
      </c>
      <c r="O961">
        <v>4238293</v>
      </c>
    </row>
    <row r="962" spans="1:15">
      <c r="A962" t="s">
        <v>1007</v>
      </c>
      <c r="B962">
        <v>2008</v>
      </c>
      <c r="C962" t="s">
        <v>42</v>
      </c>
      <c r="D962" t="s">
        <v>46</v>
      </c>
      <c r="E962" t="s">
        <v>28</v>
      </c>
      <c r="F962">
        <v>467</v>
      </c>
      <c r="G962">
        <v>4506</v>
      </c>
      <c r="H962">
        <v>402</v>
      </c>
      <c r="I962">
        <v>40.93</v>
      </c>
      <c r="J962">
        <v>4</v>
      </c>
      <c r="K962" t="s">
        <v>19</v>
      </c>
      <c r="L962" t="s">
        <v>24</v>
      </c>
      <c r="M962">
        <v>89</v>
      </c>
      <c r="N962" t="s">
        <v>49</v>
      </c>
      <c r="O962">
        <v>3933132</v>
      </c>
    </row>
    <row r="963" spans="1:15">
      <c r="A963" t="s">
        <v>1008</v>
      </c>
      <c r="B963">
        <v>2007</v>
      </c>
      <c r="C963" t="s">
        <v>22</v>
      </c>
      <c r="D963" t="s">
        <v>51</v>
      </c>
      <c r="E963" t="s">
        <v>40</v>
      </c>
      <c r="F963">
        <v>125</v>
      </c>
      <c r="G963">
        <v>3202</v>
      </c>
      <c r="H963">
        <v>485</v>
      </c>
      <c r="I963">
        <v>35.880000000000003</v>
      </c>
      <c r="J963">
        <v>8</v>
      </c>
      <c r="K963" t="s">
        <v>19</v>
      </c>
      <c r="L963" t="s">
        <v>24</v>
      </c>
      <c r="M963">
        <v>78</v>
      </c>
      <c r="N963" t="s">
        <v>25</v>
      </c>
      <c r="O963">
        <v>3784631</v>
      </c>
    </row>
    <row r="964" spans="1:15">
      <c r="A964" t="s">
        <v>1009</v>
      </c>
      <c r="B964">
        <v>2008</v>
      </c>
      <c r="C964" t="s">
        <v>73</v>
      </c>
      <c r="D964" t="s">
        <v>46</v>
      </c>
      <c r="E964" t="s">
        <v>28</v>
      </c>
      <c r="F964">
        <v>237</v>
      </c>
      <c r="G964">
        <v>2989</v>
      </c>
      <c r="H964">
        <v>238</v>
      </c>
      <c r="I964">
        <v>32.51</v>
      </c>
      <c r="J964">
        <v>4</v>
      </c>
      <c r="K964" t="s">
        <v>24</v>
      </c>
      <c r="L964" t="s">
        <v>24</v>
      </c>
      <c r="M964">
        <v>91</v>
      </c>
      <c r="N964" t="s">
        <v>33</v>
      </c>
      <c r="O964">
        <v>2840514</v>
      </c>
    </row>
    <row r="965" spans="1:15">
      <c r="A965" t="s">
        <v>1010</v>
      </c>
      <c r="B965">
        <v>2008</v>
      </c>
      <c r="C965" t="s">
        <v>35</v>
      </c>
      <c r="D965" t="s">
        <v>51</v>
      </c>
      <c r="E965" t="s">
        <v>18</v>
      </c>
      <c r="F965">
        <v>440</v>
      </c>
      <c r="G965">
        <v>364</v>
      </c>
      <c r="H965">
        <v>495</v>
      </c>
      <c r="I965">
        <v>38.15</v>
      </c>
      <c r="J965">
        <v>5</v>
      </c>
      <c r="K965" t="s">
        <v>19</v>
      </c>
      <c r="L965" t="s">
        <v>19</v>
      </c>
      <c r="M965">
        <v>23</v>
      </c>
      <c r="N965" t="s">
        <v>20</v>
      </c>
      <c r="O965">
        <v>3849873</v>
      </c>
    </row>
    <row r="966" spans="1:15">
      <c r="A966" t="s">
        <v>1011</v>
      </c>
      <c r="B966">
        <v>2018</v>
      </c>
      <c r="C966" t="s">
        <v>53</v>
      </c>
      <c r="D966" t="s">
        <v>95</v>
      </c>
      <c r="E966" t="s">
        <v>18</v>
      </c>
      <c r="F966">
        <v>442</v>
      </c>
      <c r="G966">
        <v>551</v>
      </c>
      <c r="H966">
        <v>361</v>
      </c>
      <c r="I966">
        <v>14.91</v>
      </c>
      <c r="J966">
        <v>4</v>
      </c>
      <c r="K966" t="s">
        <v>24</v>
      </c>
      <c r="L966" t="s">
        <v>24</v>
      </c>
      <c r="M966">
        <v>39</v>
      </c>
      <c r="N966" t="s">
        <v>49</v>
      </c>
      <c r="O966">
        <v>1947243</v>
      </c>
    </row>
    <row r="967" spans="1:15">
      <c r="A967" t="s">
        <v>1012</v>
      </c>
      <c r="B967">
        <v>2003</v>
      </c>
      <c r="C967" t="s">
        <v>53</v>
      </c>
      <c r="D967" t="s">
        <v>95</v>
      </c>
      <c r="E967" t="s">
        <v>37</v>
      </c>
      <c r="F967">
        <v>255</v>
      </c>
      <c r="G967">
        <v>4206</v>
      </c>
      <c r="H967">
        <v>860</v>
      </c>
      <c r="I967">
        <v>44.89</v>
      </c>
      <c r="J967">
        <v>7</v>
      </c>
      <c r="K967" t="s">
        <v>19</v>
      </c>
      <c r="L967" t="s">
        <v>24</v>
      </c>
      <c r="M967">
        <v>12</v>
      </c>
      <c r="N967" t="s">
        <v>49</v>
      </c>
      <c r="O967">
        <v>1651576</v>
      </c>
    </row>
    <row r="968" spans="1:15">
      <c r="A968" t="s">
        <v>1013</v>
      </c>
      <c r="B968">
        <v>2002</v>
      </c>
      <c r="C968" t="s">
        <v>31</v>
      </c>
      <c r="D968" t="s">
        <v>46</v>
      </c>
      <c r="E968" t="s">
        <v>28</v>
      </c>
      <c r="F968">
        <v>342</v>
      </c>
      <c r="G968">
        <v>4321</v>
      </c>
      <c r="H968">
        <v>520</v>
      </c>
      <c r="I968">
        <v>9.06</v>
      </c>
      <c r="J968">
        <v>1</v>
      </c>
      <c r="K968" t="s">
        <v>19</v>
      </c>
      <c r="L968" t="s">
        <v>19</v>
      </c>
      <c r="M968">
        <v>16</v>
      </c>
      <c r="N968" t="s">
        <v>20</v>
      </c>
      <c r="O968">
        <v>2028481</v>
      </c>
    </row>
    <row r="969" spans="1:15">
      <c r="A969" t="s">
        <v>1014</v>
      </c>
      <c r="B969">
        <v>2007</v>
      </c>
      <c r="C969" t="s">
        <v>59</v>
      </c>
      <c r="D969" t="s">
        <v>102</v>
      </c>
      <c r="E969" t="s">
        <v>37</v>
      </c>
      <c r="F969">
        <v>154</v>
      </c>
      <c r="G969">
        <v>190</v>
      </c>
      <c r="H969">
        <v>989</v>
      </c>
      <c r="I969">
        <v>49.98</v>
      </c>
      <c r="J969">
        <v>4</v>
      </c>
      <c r="K969" t="s">
        <v>19</v>
      </c>
      <c r="L969" t="s">
        <v>19</v>
      </c>
      <c r="M969">
        <v>24</v>
      </c>
      <c r="N969" t="s">
        <v>25</v>
      </c>
      <c r="O969">
        <v>1600000</v>
      </c>
    </row>
    <row r="970" spans="1:15">
      <c r="A970" t="s">
        <v>1015</v>
      </c>
      <c r="B970">
        <v>2003</v>
      </c>
      <c r="C970" t="s">
        <v>22</v>
      </c>
      <c r="D970" t="s">
        <v>43</v>
      </c>
      <c r="E970" t="s">
        <v>37</v>
      </c>
      <c r="F970">
        <v>433</v>
      </c>
      <c r="G970">
        <v>3340</v>
      </c>
      <c r="H970">
        <v>431</v>
      </c>
      <c r="I970">
        <v>29.49</v>
      </c>
      <c r="J970">
        <v>6</v>
      </c>
      <c r="K970" t="s">
        <v>19</v>
      </c>
      <c r="L970" t="s">
        <v>24</v>
      </c>
      <c r="M970">
        <v>86</v>
      </c>
      <c r="N970" t="s">
        <v>49</v>
      </c>
      <c r="O970">
        <v>2463828</v>
      </c>
    </row>
    <row r="971" spans="1:15">
      <c r="A971" t="s">
        <v>1016</v>
      </c>
      <c r="B971">
        <v>2021</v>
      </c>
      <c r="C971" t="s">
        <v>27</v>
      </c>
      <c r="D971" t="s">
        <v>39</v>
      </c>
      <c r="E971" t="s">
        <v>23</v>
      </c>
      <c r="F971">
        <v>112</v>
      </c>
      <c r="G971">
        <v>3252</v>
      </c>
      <c r="H971">
        <v>688</v>
      </c>
      <c r="I971">
        <v>18.53</v>
      </c>
      <c r="J971">
        <v>8</v>
      </c>
      <c r="K971" t="s">
        <v>19</v>
      </c>
      <c r="L971" t="s">
        <v>19</v>
      </c>
      <c r="M971">
        <v>59</v>
      </c>
      <c r="N971" t="s">
        <v>25</v>
      </c>
      <c r="O971">
        <v>1882865</v>
      </c>
    </row>
    <row r="972" spans="1:15">
      <c r="A972" t="s">
        <v>1017</v>
      </c>
      <c r="B972">
        <v>2013</v>
      </c>
      <c r="C972" t="s">
        <v>53</v>
      </c>
      <c r="D972" t="s">
        <v>39</v>
      </c>
      <c r="E972" t="s">
        <v>37</v>
      </c>
      <c r="F972">
        <v>221</v>
      </c>
      <c r="G972">
        <v>32</v>
      </c>
      <c r="H972">
        <v>436</v>
      </c>
      <c r="I972">
        <v>49.49</v>
      </c>
      <c r="J972">
        <v>6</v>
      </c>
      <c r="K972" t="s">
        <v>19</v>
      </c>
      <c r="L972" t="s">
        <v>19</v>
      </c>
      <c r="M972">
        <v>5</v>
      </c>
      <c r="N972" t="s">
        <v>33</v>
      </c>
      <c r="O972">
        <v>2554692</v>
      </c>
    </row>
    <row r="973" spans="1:15">
      <c r="A973" t="s">
        <v>1018</v>
      </c>
      <c r="B973">
        <v>2008</v>
      </c>
      <c r="C973" t="s">
        <v>31</v>
      </c>
      <c r="D973" t="s">
        <v>48</v>
      </c>
      <c r="E973" t="s">
        <v>28</v>
      </c>
      <c r="F973">
        <v>155</v>
      </c>
      <c r="G973">
        <v>3555</v>
      </c>
      <c r="H973">
        <v>989</v>
      </c>
      <c r="I973">
        <v>12.23</v>
      </c>
      <c r="J973">
        <v>3</v>
      </c>
      <c r="K973" t="s">
        <v>19</v>
      </c>
      <c r="L973" t="s">
        <v>19</v>
      </c>
      <c r="M973">
        <v>7</v>
      </c>
      <c r="N973" t="s">
        <v>49</v>
      </c>
      <c r="O973">
        <v>3393319</v>
      </c>
    </row>
    <row r="974" spans="1:15">
      <c r="A974" t="s">
        <v>1019</v>
      </c>
      <c r="B974">
        <v>2001</v>
      </c>
      <c r="C974" t="s">
        <v>16</v>
      </c>
      <c r="D974" t="s">
        <v>48</v>
      </c>
      <c r="E974" t="s">
        <v>40</v>
      </c>
      <c r="F974">
        <v>474</v>
      </c>
      <c r="G974">
        <v>4677</v>
      </c>
      <c r="H974">
        <v>151</v>
      </c>
      <c r="I974">
        <v>33.96</v>
      </c>
      <c r="J974">
        <v>2</v>
      </c>
      <c r="K974" t="s">
        <v>19</v>
      </c>
      <c r="L974" t="s">
        <v>19</v>
      </c>
      <c r="M974">
        <v>29</v>
      </c>
      <c r="N974" t="s">
        <v>33</v>
      </c>
      <c r="O974">
        <v>4758478</v>
      </c>
    </row>
    <row r="975" spans="1:15">
      <c r="A975" t="s">
        <v>1020</v>
      </c>
      <c r="B975">
        <v>2022</v>
      </c>
      <c r="C975" t="s">
        <v>45</v>
      </c>
      <c r="D975" t="s">
        <v>51</v>
      </c>
      <c r="E975" t="s">
        <v>28</v>
      </c>
      <c r="F975">
        <v>46</v>
      </c>
      <c r="G975">
        <v>1637</v>
      </c>
      <c r="H975">
        <v>418</v>
      </c>
      <c r="I975">
        <v>33.049999999999997</v>
      </c>
      <c r="J975">
        <v>2</v>
      </c>
      <c r="K975" t="s">
        <v>19</v>
      </c>
      <c r="L975" t="s">
        <v>19</v>
      </c>
      <c r="M975">
        <v>89</v>
      </c>
      <c r="N975" t="s">
        <v>20</v>
      </c>
      <c r="O975">
        <v>2177432</v>
      </c>
    </row>
    <row r="976" spans="1:15">
      <c r="A976" t="s">
        <v>1021</v>
      </c>
      <c r="B976">
        <v>2003</v>
      </c>
      <c r="C976" t="s">
        <v>73</v>
      </c>
      <c r="D976" t="s">
        <v>51</v>
      </c>
      <c r="E976" t="s">
        <v>23</v>
      </c>
      <c r="F976">
        <v>245</v>
      </c>
      <c r="G976">
        <v>3821</v>
      </c>
      <c r="H976">
        <v>954</v>
      </c>
      <c r="I976">
        <v>4.4400000000000004</v>
      </c>
      <c r="J976">
        <v>1</v>
      </c>
      <c r="K976" t="s">
        <v>24</v>
      </c>
      <c r="L976" t="s">
        <v>24</v>
      </c>
      <c r="M976">
        <v>85</v>
      </c>
      <c r="N976" t="s">
        <v>20</v>
      </c>
      <c r="O976">
        <v>2522785</v>
      </c>
    </row>
    <row r="977" spans="1:15">
      <c r="A977" t="s">
        <v>1022</v>
      </c>
      <c r="B977">
        <v>2017</v>
      </c>
      <c r="C977" t="s">
        <v>16</v>
      </c>
      <c r="D977" t="s">
        <v>36</v>
      </c>
      <c r="E977" t="s">
        <v>23</v>
      </c>
      <c r="F977">
        <v>415</v>
      </c>
      <c r="G977">
        <v>4063</v>
      </c>
      <c r="H977">
        <v>124</v>
      </c>
      <c r="I977">
        <v>7.44</v>
      </c>
      <c r="J977">
        <v>7</v>
      </c>
      <c r="K977" t="s">
        <v>24</v>
      </c>
      <c r="L977" t="s">
        <v>19</v>
      </c>
      <c r="M977">
        <v>36</v>
      </c>
      <c r="N977" t="s">
        <v>20</v>
      </c>
      <c r="O977">
        <v>2610789</v>
      </c>
    </row>
    <row r="978" spans="1:15">
      <c r="A978" t="s">
        <v>1023</v>
      </c>
      <c r="B978">
        <v>2011</v>
      </c>
      <c r="C978" t="s">
        <v>31</v>
      </c>
      <c r="D978" t="s">
        <v>36</v>
      </c>
      <c r="E978" t="s">
        <v>40</v>
      </c>
      <c r="F978">
        <v>488</v>
      </c>
      <c r="G978">
        <v>13</v>
      </c>
      <c r="H978">
        <v>538</v>
      </c>
      <c r="I978">
        <v>24.14</v>
      </c>
      <c r="J978">
        <v>9</v>
      </c>
      <c r="K978" t="s">
        <v>19</v>
      </c>
      <c r="L978" t="s">
        <v>24</v>
      </c>
      <c r="M978">
        <v>21</v>
      </c>
      <c r="N978" t="s">
        <v>33</v>
      </c>
      <c r="O978">
        <v>4235110</v>
      </c>
    </row>
    <row r="979" spans="1:15">
      <c r="A979" t="s">
        <v>1024</v>
      </c>
      <c r="B979">
        <v>2008</v>
      </c>
      <c r="C979" t="s">
        <v>16</v>
      </c>
      <c r="D979" t="s">
        <v>32</v>
      </c>
      <c r="E979" t="s">
        <v>40</v>
      </c>
      <c r="F979">
        <v>445</v>
      </c>
      <c r="G979">
        <v>3409</v>
      </c>
      <c r="H979">
        <v>617</v>
      </c>
      <c r="I979">
        <v>48.19</v>
      </c>
      <c r="J979">
        <v>3</v>
      </c>
      <c r="K979" t="s">
        <v>19</v>
      </c>
      <c r="L979" t="s">
        <v>24</v>
      </c>
      <c r="M979">
        <v>56</v>
      </c>
      <c r="N979" t="s">
        <v>29</v>
      </c>
      <c r="O979">
        <v>698245</v>
      </c>
    </row>
    <row r="980" spans="1:15">
      <c r="A980" t="s">
        <v>1025</v>
      </c>
      <c r="B980">
        <v>2014</v>
      </c>
      <c r="C980" t="s">
        <v>22</v>
      </c>
      <c r="D980" t="s">
        <v>32</v>
      </c>
      <c r="E980" t="s">
        <v>37</v>
      </c>
      <c r="F980">
        <v>385</v>
      </c>
      <c r="G980">
        <v>3017</v>
      </c>
      <c r="H980">
        <v>362</v>
      </c>
      <c r="I980">
        <v>2.2400000000000002</v>
      </c>
      <c r="J980">
        <v>2</v>
      </c>
      <c r="K980" t="s">
        <v>19</v>
      </c>
      <c r="L980" t="s">
        <v>24</v>
      </c>
      <c r="M980">
        <v>84</v>
      </c>
      <c r="N980" t="s">
        <v>33</v>
      </c>
      <c r="O980">
        <v>879740</v>
      </c>
    </row>
    <row r="981" spans="1:15">
      <c r="A981" t="s">
        <v>1026</v>
      </c>
      <c r="B981">
        <v>2018</v>
      </c>
      <c r="C981" t="s">
        <v>22</v>
      </c>
      <c r="D981" t="s">
        <v>102</v>
      </c>
      <c r="E981" t="s">
        <v>23</v>
      </c>
      <c r="F981">
        <v>398</v>
      </c>
      <c r="G981">
        <v>4679</v>
      </c>
      <c r="H981">
        <v>613</v>
      </c>
      <c r="I981">
        <v>8.8800000000000008</v>
      </c>
      <c r="J981">
        <v>2</v>
      </c>
      <c r="K981" t="s">
        <v>19</v>
      </c>
      <c r="L981" t="s">
        <v>24</v>
      </c>
      <c r="M981">
        <v>98</v>
      </c>
      <c r="N981" t="s">
        <v>33</v>
      </c>
      <c r="O981">
        <v>1124854</v>
      </c>
    </row>
    <row r="982" spans="1:15">
      <c r="A982" t="s">
        <v>1027</v>
      </c>
      <c r="B982">
        <v>2019</v>
      </c>
      <c r="C982" t="s">
        <v>45</v>
      </c>
      <c r="D982" t="s">
        <v>43</v>
      </c>
      <c r="E982" t="s">
        <v>18</v>
      </c>
      <c r="F982">
        <v>124</v>
      </c>
      <c r="G982">
        <v>297</v>
      </c>
      <c r="H982">
        <v>352</v>
      </c>
      <c r="I982">
        <v>45.91</v>
      </c>
      <c r="J982">
        <v>9</v>
      </c>
      <c r="K982" t="s">
        <v>24</v>
      </c>
      <c r="L982" t="s">
        <v>24</v>
      </c>
      <c r="M982">
        <v>61</v>
      </c>
      <c r="N982" t="s">
        <v>20</v>
      </c>
      <c r="O982">
        <v>3831215</v>
      </c>
    </row>
    <row r="983" spans="1:15">
      <c r="A983" t="s">
        <v>1028</v>
      </c>
      <c r="B983">
        <v>2009</v>
      </c>
      <c r="C983" t="s">
        <v>45</v>
      </c>
      <c r="D983" t="s">
        <v>43</v>
      </c>
      <c r="E983" t="s">
        <v>18</v>
      </c>
      <c r="F983">
        <v>393</v>
      </c>
      <c r="G983">
        <v>4687</v>
      </c>
      <c r="H983">
        <v>641</v>
      </c>
      <c r="I983">
        <v>19.489999999999998</v>
      </c>
      <c r="J983">
        <v>8</v>
      </c>
      <c r="K983" t="s">
        <v>19</v>
      </c>
      <c r="L983" t="s">
        <v>24</v>
      </c>
      <c r="M983">
        <v>69</v>
      </c>
      <c r="N983" t="s">
        <v>25</v>
      </c>
      <c r="O983">
        <v>3765605</v>
      </c>
    </row>
    <row r="984" spans="1:15">
      <c r="A984" t="s">
        <v>1029</v>
      </c>
      <c r="B984">
        <v>2018</v>
      </c>
      <c r="C984" t="s">
        <v>45</v>
      </c>
      <c r="D984" t="s">
        <v>51</v>
      </c>
      <c r="E984" t="s">
        <v>28</v>
      </c>
      <c r="F984">
        <v>218</v>
      </c>
      <c r="G984">
        <v>759</v>
      </c>
      <c r="H984">
        <v>148</v>
      </c>
      <c r="I984">
        <v>41.45</v>
      </c>
      <c r="J984">
        <v>6</v>
      </c>
      <c r="K984" t="s">
        <v>24</v>
      </c>
      <c r="L984" t="s">
        <v>19</v>
      </c>
      <c r="M984">
        <v>29</v>
      </c>
      <c r="N984" t="s">
        <v>29</v>
      </c>
      <c r="O984">
        <v>2157162</v>
      </c>
    </row>
    <row r="985" spans="1:15">
      <c r="A985" t="s">
        <v>1030</v>
      </c>
      <c r="B985">
        <v>2021</v>
      </c>
      <c r="C985" t="s">
        <v>22</v>
      </c>
      <c r="D985" t="s">
        <v>48</v>
      </c>
      <c r="E985" t="s">
        <v>23</v>
      </c>
      <c r="F985">
        <v>440</v>
      </c>
      <c r="G985">
        <v>3586</v>
      </c>
      <c r="H985">
        <v>368</v>
      </c>
      <c r="I985">
        <v>6.08</v>
      </c>
      <c r="J985">
        <v>9</v>
      </c>
      <c r="K985" t="s">
        <v>19</v>
      </c>
      <c r="L985" t="s">
        <v>19</v>
      </c>
      <c r="M985">
        <v>49</v>
      </c>
      <c r="N985" t="s">
        <v>20</v>
      </c>
      <c r="O985">
        <v>3542661</v>
      </c>
    </row>
    <row r="986" spans="1:15">
      <c r="A986" t="s">
        <v>1031</v>
      </c>
      <c r="B986">
        <v>2021</v>
      </c>
      <c r="C986" t="s">
        <v>59</v>
      </c>
      <c r="D986" t="s">
        <v>32</v>
      </c>
      <c r="E986" t="s">
        <v>18</v>
      </c>
      <c r="F986">
        <v>430</v>
      </c>
      <c r="G986">
        <v>730</v>
      </c>
      <c r="H986">
        <v>337</v>
      </c>
      <c r="I986">
        <v>48.37</v>
      </c>
      <c r="J986">
        <v>1</v>
      </c>
      <c r="K986" t="s">
        <v>19</v>
      </c>
      <c r="L986" t="s">
        <v>19</v>
      </c>
      <c r="M986">
        <v>65</v>
      </c>
      <c r="N986" t="s">
        <v>33</v>
      </c>
      <c r="O986">
        <v>2512962</v>
      </c>
    </row>
    <row r="987" spans="1:15">
      <c r="A987" t="s">
        <v>1032</v>
      </c>
      <c r="B987">
        <v>2012</v>
      </c>
      <c r="C987" t="s">
        <v>22</v>
      </c>
      <c r="D987" t="s">
        <v>95</v>
      </c>
      <c r="E987" t="s">
        <v>23</v>
      </c>
      <c r="F987">
        <v>376</v>
      </c>
      <c r="G987">
        <v>47</v>
      </c>
      <c r="H987">
        <v>118</v>
      </c>
      <c r="I987">
        <v>4.37</v>
      </c>
      <c r="J987">
        <v>3</v>
      </c>
      <c r="K987" t="s">
        <v>24</v>
      </c>
      <c r="L987" t="s">
        <v>24</v>
      </c>
      <c r="M987">
        <v>98</v>
      </c>
      <c r="N987" t="s">
        <v>29</v>
      </c>
      <c r="O987">
        <v>4533160</v>
      </c>
    </row>
    <row r="988" spans="1:15">
      <c r="A988" t="s">
        <v>1033</v>
      </c>
      <c r="B988">
        <v>2004</v>
      </c>
      <c r="C988" t="s">
        <v>27</v>
      </c>
      <c r="D988" t="s">
        <v>32</v>
      </c>
      <c r="E988" t="s">
        <v>40</v>
      </c>
      <c r="F988">
        <v>390</v>
      </c>
      <c r="G988">
        <v>1386</v>
      </c>
      <c r="H988">
        <v>998</v>
      </c>
      <c r="I988">
        <v>45.86</v>
      </c>
      <c r="J988">
        <v>9</v>
      </c>
      <c r="K988" t="s">
        <v>19</v>
      </c>
      <c r="L988" t="s">
        <v>19</v>
      </c>
      <c r="M988">
        <v>46</v>
      </c>
      <c r="N988" t="s">
        <v>20</v>
      </c>
      <c r="O988">
        <v>4140073</v>
      </c>
    </row>
    <row r="989" spans="1:15">
      <c r="A989" t="s">
        <v>1034</v>
      </c>
      <c r="B989">
        <v>2014</v>
      </c>
      <c r="C989" t="s">
        <v>73</v>
      </c>
      <c r="D989" t="s">
        <v>17</v>
      </c>
      <c r="E989" t="s">
        <v>18</v>
      </c>
      <c r="F989">
        <v>135</v>
      </c>
      <c r="G989">
        <v>1806</v>
      </c>
      <c r="H989">
        <v>421</v>
      </c>
      <c r="I989">
        <v>33.03</v>
      </c>
      <c r="J989">
        <v>2</v>
      </c>
      <c r="K989" t="s">
        <v>24</v>
      </c>
      <c r="L989" t="s">
        <v>24</v>
      </c>
      <c r="M989">
        <v>7</v>
      </c>
      <c r="N989" t="s">
        <v>29</v>
      </c>
      <c r="O989">
        <v>336416</v>
      </c>
    </row>
    <row r="990" spans="1:15">
      <c r="A990" t="s">
        <v>1035</v>
      </c>
      <c r="B990">
        <v>2005</v>
      </c>
      <c r="C990" t="s">
        <v>59</v>
      </c>
      <c r="D990" t="s">
        <v>43</v>
      </c>
      <c r="E990" t="s">
        <v>18</v>
      </c>
      <c r="F990">
        <v>245</v>
      </c>
      <c r="G990">
        <v>634</v>
      </c>
      <c r="H990">
        <v>853</v>
      </c>
      <c r="I990">
        <v>30.02</v>
      </c>
      <c r="J990">
        <v>9</v>
      </c>
      <c r="K990" t="s">
        <v>24</v>
      </c>
      <c r="L990" t="s">
        <v>24</v>
      </c>
      <c r="M990">
        <v>29</v>
      </c>
      <c r="N990" t="s">
        <v>33</v>
      </c>
      <c r="O990">
        <v>2843876</v>
      </c>
    </row>
    <row r="991" spans="1:15">
      <c r="A991" t="s">
        <v>1036</v>
      </c>
      <c r="B991">
        <v>2021</v>
      </c>
      <c r="C991" t="s">
        <v>59</v>
      </c>
      <c r="D991" t="s">
        <v>95</v>
      </c>
      <c r="E991" t="s">
        <v>23</v>
      </c>
      <c r="F991">
        <v>73</v>
      </c>
      <c r="G991">
        <v>4644</v>
      </c>
      <c r="H991">
        <v>456</v>
      </c>
      <c r="I991">
        <v>2.74</v>
      </c>
      <c r="J991">
        <v>7</v>
      </c>
      <c r="K991" t="s">
        <v>19</v>
      </c>
      <c r="L991" t="s">
        <v>19</v>
      </c>
      <c r="M991">
        <v>63</v>
      </c>
      <c r="N991" t="s">
        <v>33</v>
      </c>
      <c r="O991">
        <v>2899439</v>
      </c>
    </row>
    <row r="992" spans="1:15">
      <c r="A992" t="s">
        <v>1037</v>
      </c>
      <c r="B992">
        <v>2020</v>
      </c>
      <c r="C992" t="s">
        <v>59</v>
      </c>
      <c r="D992" t="s">
        <v>102</v>
      </c>
      <c r="E992" t="s">
        <v>23</v>
      </c>
      <c r="F992">
        <v>386</v>
      </c>
      <c r="G992">
        <v>4748</v>
      </c>
      <c r="H992">
        <v>634</v>
      </c>
      <c r="I992">
        <v>4.34</v>
      </c>
      <c r="J992">
        <v>8</v>
      </c>
      <c r="K992" t="s">
        <v>24</v>
      </c>
      <c r="L992" t="s">
        <v>19</v>
      </c>
      <c r="M992">
        <v>29</v>
      </c>
      <c r="N992" t="s">
        <v>33</v>
      </c>
      <c r="O992">
        <v>4961046</v>
      </c>
    </row>
    <row r="993" spans="1:15">
      <c r="A993" t="s">
        <v>1038</v>
      </c>
      <c r="B993">
        <v>2005</v>
      </c>
      <c r="C993" t="s">
        <v>27</v>
      </c>
      <c r="D993" t="s">
        <v>48</v>
      </c>
      <c r="E993" t="s">
        <v>40</v>
      </c>
      <c r="F993">
        <v>105</v>
      </c>
      <c r="G993">
        <v>2206</v>
      </c>
      <c r="H993">
        <v>995</v>
      </c>
      <c r="I993">
        <v>40.24</v>
      </c>
      <c r="J993">
        <v>5</v>
      </c>
      <c r="K993" t="s">
        <v>24</v>
      </c>
      <c r="L993" t="s">
        <v>24</v>
      </c>
      <c r="M993">
        <v>40</v>
      </c>
      <c r="N993" t="s">
        <v>33</v>
      </c>
      <c r="O993">
        <v>4027640</v>
      </c>
    </row>
    <row r="994" spans="1:15">
      <c r="A994" t="s">
        <v>1039</v>
      </c>
      <c r="B994">
        <v>2012</v>
      </c>
      <c r="C994" t="s">
        <v>16</v>
      </c>
      <c r="D994" t="s">
        <v>102</v>
      </c>
      <c r="E994" t="s">
        <v>37</v>
      </c>
      <c r="F994">
        <v>310</v>
      </c>
      <c r="G994">
        <v>1542</v>
      </c>
      <c r="H994">
        <v>570</v>
      </c>
      <c r="I994">
        <v>6</v>
      </c>
      <c r="J994">
        <v>6</v>
      </c>
      <c r="K994" t="s">
        <v>19</v>
      </c>
      <c r="L994" t="s">
        <v>24</v>
      </c>
      <c r="M994">
        <v>64</v>
      </c>
      <c r="N994" t="s">
        <v>25</v>
      </c>
      <c r="O994">
        <v>364822</v>
      </c>
    </row>
    <row r="995" spans="1:15">
      <c r="A995" t="s">
        <v>1040</v>
      </c>
      <c r="B995">
        <v>2000</v>
      </c>
      <c r="C995" t="s">
        <v>22</v>
      </c>
      <c r="D995" t="s">
        <v>17</v>
      </c>
      <c r="E995" t="s">
        <v>23</v>
      </c>
      <c r="F995">
        <v>127</v>
      </c>
      <c r="G995">
        <v>3738</v>
      </c>
      <c r="H995">
        <v>398</v>
      </c>
      <c r="I995">
        <v>15.12</v>
      </c>
      <c r="J995">
        <v>2</v>
      </c>
      <c r="K995" t="s">
        <v>19</v>
      </c>
      <c r="L995" t="s">
        <v>24</v>
      </c>
      <c r="M995">
        <v>60</v>
      </c>
      <c r="N995" t="s">
        <v>25</v>
      </c>
      <c r="O995">
        <v>2782726</v>
      </c>
    </row>
    <row r="996" spans="1:15">
      <c r="A996" t="s">
        <v>1041</v>
      </c>
      <c r="B996">
        <v>2008</v>
      </c>
      <c r="C996" t="s">
        <v>16</v>
      </c>
      <c r="D996" t="s">
        <v>39</v>
      </c>
      <c r="E996" t="s">
        <v>23</v>
      </c>
      <c r="F996">
        <v>432</v>
      </c>
      <c r="G996">
        <v>4770</v>
      </c>
      <c r="H996">
        <v>29</v>
      </c>
      <c r="I996">
        <v>23.95</v>
      </c>
      <c r="J996">
        <v>9</v>
      </c>
      <c r="K996" t="s">
        <v>19</v>
      </c>
      <c r="L996" t="s">
        <v>19</v>
      </c>
      <c r="M996">
        <v>26</v>
      </c>
      <c r="N996" t="s">
        <v>25</v>
      </c>
      <c r="O996">
        <v>4177148</v>
      </c>
    </row>
    <row r="997" spans="1:15">
      <c r="A997" t="s">
        <v>1042</v>
      </c>
      <c r="B997">
        <v>2000</v>
      </c>
      <c r="C997" t="s">
        <v>27</v>
      </c>
      <c r="D997" t="s">
        <v>48</v>
      </c>
      <c r="E997" t="s">
        <v>28</v>
      </c>
      <c r="F997">
        <v>21</v>
      </c>
      <c r="G997">
        <v>650</v>
      </c>
      <c r="H997">
        <v>660</v>
      </c>
      <c r="I997">
        <v>27.46</v>
      </c>
      <c r="J997">
        <v>6</v>
      </c>
      <c r="K997" t="s">
        <v>19</v>
      </c>
      <c r="L997" t="s">
        <v>19</v>
      </c>
      <c r="M997">
        <v>66</v>
      </c>
      <c r="N997" t="s">
        <v>49</v>
      </c>
      <c r="O997">
        <v>2261236</v>
      </c>
    </row>
    <row r="998" spans="1:15">
      <c r="A998" t="s">
        <v>1043</v>
      </c>
      <c r="B998">
        <v>2017</v>
      </c>
      <c r="C998" t="s">
        <v>42</v>
      </c>
      <c r="D998" t="s">
        <v>39</v>
      </c>
      <c r="E998" t="s">
        <v>37</v>
      </c>
      <c r="F998">
        <v>183</v>
      </c>
      <c r="G998">
        <v>4136</v>
      </c>
      <c r="H998">
        <v>789</v>
      </c>
      <c r="I998">
        <v>3.5</v>
      </c>
      <c r="J998">
        <v>1</v>
      </c>
      <c r="K998" t="s">
        <v>24</v>
      </c>
      <c r="L998" t="s">
        <v>19</v>
      </c>
      <c r="M998">
        <v>43</v>
      </c>
      <c r="N998" t="s">
        <v>25</v>
      </c>
      <c r="O998">
        <v>1374217</v>
      </c>
    </row>
    <row r="999" spans="1:15">
      <c r="A999" t="s">
        <v>1044</v>
      </c>
      <c r="B999">
        <v>2011</v>
      </c>
      <c r="C999" t="s">
        <v>27</v>
      </c>
      <c r="D999" t="s">
        <v>36</v>
      </c>
      <c r="E999" t="s">
        <v>23</v>
      </c>
      <c r="F999">
        <v>304</v>
      </c>
      <c r="G999">
        <v>4340</v>
      </c>
      <c r="H999">
        <v>947</v>
      </c>
      <c r="I999">
        <v>8.27</v>
      </c>
      <c r="J999">
        <v>7</v>
      </c>
      <c r="K999" t="s">
        <v>24</v>
      </c>
      <c r="L999" t="s">
        <v>19</v>
      </c>
      <c r="M999">
        <v>14</v>
      </c>
      <c r="N999" t="s">
        <v>25</v>
      </c>
      <c r="O999">
        <v>3607488</v>
      </c>
    </row>
    <row r="1000" spans="1:15">
      <c r="A1000" t="s">
        <v>1045</v>
      </c>
      <c r="B1000">
        <v>2022</v>
      </c>
      <c r="C1000" t="s">
        <v>45</v>
      </c>
      <c r="D1000" t="s">
        <v>39</v>
      </c>
      <c r="E1000" t="s">
        <v>18</v>
      </c>
      <c r="F1000">
        <v>172</v>
      </c>
      <c r="G1000">
        <v>4297</v>
      </c>
      <c r="H1000">
        <v>258</v>
      </c>
      <c r="I1000">
        <v>21.81</v>
      </c>
      <c r="J1000">
        <v>1</v>
      </c>
      <c r="K1000" t="s">
        <v>19</v>
      </c>
      <c r="L1000" t="s">
        <v>24</v>
      </c>
      <c r="M1000">
        <v>12</v>
      </c>
      <c r="N1000" t="s">
        <v>25</v>
      </c>
      <c r="O1000">
        <v>711861</v>
      </c>
    </row>
    <row r="1001" spans="1:15">
      <c r="A1001" t="s">
        <v>1046</v>
      </c>
      <c r="B1001">
        <v>2005</v>
      </c>
      <c r="C1001" t="s">
        <v>59</v>
      </c>
      <c r="D1001" t="s">
        <v>95</v>
      </c>
      <c r="E1001" t="s">
        <v>28</v>
      </c>
      <c r="F1001">
        <v>295</v>
      </c>
      <c r="G1001">
        <v>3011</v>
      </c>
      <c r="H1001">
        <v>785</v>
      </c>
      <c r="I1001">
        <v>48.6</v>
      </c>
      <c r="J1001">
        <v>5</v>
      </c>
      <c r="K1001" t="s">
        <v>24</v>
      </c>
      <c r="L1001" t="s">
        <v>19</v>
      </c>
      <c r="M1001">
        <v>1</v>
      </c>
      <c r="N1001" t="s">
        <v>49</v>
      </c>
      <c r="O1001">
        <v>3549908</v>
      </c>
    </row>
    <row r="1002" spans="1:15">
      <c r="A1002" t="s">
        <v>1047</v>
      </c>
      <c r="B1002">
        <v>2005</v>
      </c>
      <c r="C1002" t="s">
        <v>45</v>
      </c>
      <c r="D1002" t="s">
        <v>51</v>
      </c>
      <c r="E1002" t="s">
        <v>28</v>
      </c>
      <c r="F1002">
        <v>146</v>
      </c>
      <c r="G1002">
        <v>3672</v>
      </c>
      <c r="H1002">
        <v>586</v>
      </c>
      <c r="I1002">
        <v>10.220000000000001</v>
      </c>
      <c r="J1002">
        <v>7</v>
      </c>
      <c r="K1002" t="s">
        <v>24</v>
      </c>
      <c r="L1002" t="s">
        <v>24</v>
      </c>
      <c r="M1002">
        <v>89</v>
      </c>
      <c r="N1002" t="s">
        <v>49</v>
      </c>
      <c r="O1002">
        <v>167301</v>
      </c>
    </row>
    <row r="1003" spans="1:15">
      <c r="A1003" t="s">
        <v>1048</v>
      </c>
      <c r="B1003">
        <v>2004</v>
      </c>
      <c r="C1003" t="s">
        <v>42</v>
      </c>
      <c r="D1003" t="s">
        <v>43</v>
      </c>
      <c r="E1003" t="s">
        <v>40</v>
      </c>
      <c r="F1003">
        <v>184</v>
      </c>
      <c r="G1003">
        <v>3104</v>
      </c>
      <c r="H1003">
        <v>986</v>
      </c>
      <c r="I1003">
        <v>48.58</v>
      </c>
      <c r="J1003">
        <v>9</v>
      </c>
      <c r="K1003" t="s">
        <v>24</v>
      </c>
      <c r="L1003" t="s">
        <v>19</v>
      </c>
      <c r="M1003">
        <v>51</v>
      </c>
      <c r="N1003" t="s">
        <v>25</v>
      </c>
      <c r="O1003">
        <v>3020120</v>
      </c>
    </row>
    <row r="1004" spans="1:15">
      <c r="A1004" t="s">
        <v>1049</v>
      </c>
      <c r="B1004">
        <v>2018</v>
      </c>
      <c r="C1004" t="s">
        <v>59</v>
      </c>
      <c r="D1004" t="s">
        <v>36</v>
      </c>
      <c r="E1004" t="s">
        <v>37</v>
      </c>
      <c r="F1004">
        <v>107</v>
      </c>
      <c r="G1004">
        <v>3849</v>
      </c>
      <c r="H1004">
        <v>527</v>
      </c>
      <c r="I1004">
        <v>2.14</v>
      </c>
      <c r="J1004">
        <v>7</v>
      </c>
      <c r="K1004" t="s">
        <v>24</v>
      </c>
      <c r="L1004" t="s">
        <v>24</v>
      </c>
      <c r="M1004">
        <v>59</v>
      </c>
      <c r="N1004" t="s">
        <v>33</v>
      </c>
      <c r="O1004">
        <v>231049</v>
      </c>
    </row>
    <row r="1005" spans="1:15">
      <c r="A1005" t="s">
        <v>1050</v>
      </c>
      <c r="B1005">
        <v>2005</v>
      </c>
      <c r="C1005" t="s">
        <v>42</v>
      </c>
      <c r="D1005" t="s">
        <v>48</v>
      </c>
      <c r="E1005" t="s">
        <v>28</v>
      </c>
      <c r="F1005">
        <v>267</v>
      </c>
      <c r="G1005">
        <v>2511</v>
      </c>
      <c r="H1005">
        <v>510</v>
      </c>
      <c r="I1005">
        <v>24.44</v>
      </c>
      <c r="J1005">
        <v>9</v>
      </c>
      <c r="K1005" t="s">
        <v>24</v>
      </c>
      <c r="L1005" t="s">
        <v>19</v>
      </c>
      <c r="M1005">
        <v>25</v>
      </c>
      <c r="N1005" t="s">
        <v>49</v>
      </c>
      <c r="O1005">
        <v>2801098</v>
      </c>
    </row>
    <row r="1006" spans="1:15">
      <c r="A1006" t="s">
        <v>1051</v>
      </c>
      <c r="B1006">
        <v>2002</v>
      </c>
      <c r="C1006" t="s">
        <v>31</v>
      </c>
      <c r="D1006" t="s">
        <v>51</v>
      </c>
      <c r="E1006" t="s">
        <v>18</v>
      </c>
      <c r="F1006">
        <v>430</v>
      </c>
      <c r="G1006">
        <v>599</v>
      </c>
      <c r="H1006">
        <v>95</v>
      </c>
      <c r="I1006">
        <v>15.75</v>
      </c>
      <c r="J1006">
        <v>5</v>
      </c>
      <c r="K1006" t="s">
        <v>19</v>
      </c>
      <c r="L1006" t="s">
        <v>19</v>
      </c>
      <c r="M1006">
        <v>17</v>
      </c>
      <c r="N1006" t="s">
        <v>49</v>
      </c>
      <c r="O1006">
        <v>3457551</v>
      </c>
    </row>
    <row r="1007" spans="1:15">
      <c r="A1007" t="s">
        <v>1052</v>
      </c>
      <c r="B1007">
        <v>2007</v>
      </c>
      <c r="C1007" t="s">
        <v>22</v>
      </c>
      <c r="D1007" t="s">
        <v>95</v>
      </c>
      <c r="E1007" t="s">
        <v>18</v>
      </c>
      <c r="F1007">
        <v>171</v>
      </c>
      <c r="G1007">
        <v>3550</v>
      </c>
      <c r="H1007">
        <v>776</v>
      </c>
      <c r="I1007">
        <v>9.89</v>
      </c>
      <c r="J1007">
        <v>6</v>
      </c>
      <c r="K1007" t="s">
        <v>19</v>
      </c>
      <c r="L1007" t="s">
        <v>19</v>
      </c>
      <c r="M1007">
        <v>67</v>
      </c>
      <c r="N1007" t="s">
        <v>49</v>
      </c>
      <c r="O1007">
        <v>84225</v>
      </c>
    </row>
    <row r="1008" spans="1:15">
      <c r="A1008" t="s">
        <v>1053</v>
      </c>
      <c r="B1008">
        <v>2016</v>
      </c>
      <c r="C1008" t="s">
        <v>45</v>
      </c>
      <c r="D1008" t="s">
        <v>46</v>
      </c>
      <c r="E1008" t="s">
        <v>18</v>
      </c>
      <c r="F1008">
        <v>399</v>
      </c>
      <c r="G1008">
        <v>2786</v>
      </c>
      <c r="H1008">
        <v>633</v>
      </c>
      <c r="I1008">
        <v>4.75</v>
      </c>
      <c r="J1008">
        <v>2</v>
      </c>
      <c r="K1008" t="s">
        <v>19</v>
      </c>
      <c r="L1008" t="s">
        <v>19</v>
      </c>
      <c r="M1008">
        <v>31</v>
      </c>
      <c r="N1008" t="s">
        <v>33</v>
      </c>
      <c r="O1008">
        <v>395830</v>
      </c>
    </row>
    <row r="1009" spans="1:15">
      <c r="A1009" t="s">
        <v>1054</v>
      </c>
      <c r="B1009">
        <v>2008</v>
      </c>
      <c r="C1009" t="s">
        <v>22</v>
      </c>
      <c r="D1009" t="s">
        <v>36</v>
      </c>
      <c r="E1009" t="s">
        <v>23</v>
      </c>
      <c r="F1009">
        <v>227</v>
      </c>
      <c r="G1009">
        <v>361</v>
      </c>
      <c r="H1009">
        <v>542</v>
      </c>
      <c r="I1009">
        <v>23.86</v>
      </c>
      <c r="J1009">
        <v>5</v>
      </c>
      <c r="K1009" t="s">
        <v>19</v>
      </c>
      <c r="L1009" t="s">
        <v>19</v>
      </c>
      <c r="M1009">
        <v>21</v>
      </c>
      <c r="N1009" t="s">
        <v>49</v>
      </c>
      <c r="O1009">
        <v>4246484</v>
      </c>
    </row>
    <row r="1010" spans="1:15">
      <c r="A1010" t="s">
        <v>1055</v>
      </c>
      <c r="B1010">
        <v>2002</v>
      </c>
      <c r="C1010" t="s">
        <v>53</v>
      </c>
      <c r="D1010" t="s">
        <v>51</v>
      </c>
      <c r="E1010" t="s">
        <v>40</v>
      </c>
      <c r="F1010">
        <v>162</v>
      </c>
      <c r="G1010">
        <v>2761</v>
      </c>
      <c r="H1010">
        <v>844</v>
      </c>
      <c r="I1010">
        <v>26.5</v>
      </c>
      <c r="J1010">
        <v>9</v>
      </c>
      <c r="K1010" t="s">
        <v>24</v>
      </c>
      <c r="L1010" t="s">
        <v>19</v>
      </c>
      <c r="M1010">
        <v>82</v>
      </c>
      <c r="N1010" t="s">
        <v>49</v>
      </c>
      <c r="O1010">
        <v>402568</v>
      </c>
    </row>
    <row r="1011" spans="1:15">
      <c r="A1011" t="s">
        <v>1056</v>
      </c>
      <c r="B1011">
        <v>2010</v>
      </c>
      <c r="C1011" t="s">
        <v>53</v>
      </c>
      <c r="D1011" t="s">
        <v>48</v>
      </c>
      <c r="E1011" t="s">
        <v>23</v>
      </c>
      <c r="F1011">
        <v>230</v>
      </c>
      <c r="G1011">
        <v>3606</v>
      </c>
      <c r="H1011">
        <v>657</v>
      </c>
      <c r="I1011">
        <v>4.82</v>
      </c>
      <c r="J1011">
        <v>1</v>
      </c>
      <c r="K1011" t="s">
        <v>24</v>
      </c>
      <c r="L1011" t="s">
        <v>24</v>
      </c>
      <c r="M1011">
        <v>87</v>
      </c>
      <c r="N1011" t="s">
        <v>29</v>
      </c>
      <c r="O1011">
        <v>4842589</v>
      </c>
    </row>
    <row r="1012" spans="1:15">
      <c r="A1012" t="s">
        <v>1057</v>
      </c>
      <c r="B1012">
        <v>2020</v>
      </c>
      <c r="C1012" t="s">
        <v>31</v>
      </c>
      <c r="D1012" t="s">
        <v>102</v>
      </c>
      <c r="E1012" t="s">
        <v>23</v>
      </c>
      <c r="F1012">
        <v>323</v>
      </c>
      <c r="G1012">
        <v>1981</v>
      </c>
      <c r="H1012">
        <v>959</v>
      </c>
      <c r="I1012">
        <v>44.86</v>
      </c>
      <c r="J1012">
        <v>4</v>
      </c>
      <c r="K1012" t="s">
        <v>24</v>
      </c>
      <c r="L1012" t="s">
        <v>19</v>
      </c>
      <c r="M1012">
        <v>28</v>
      </c>
      <c r="N1012" t="s">
        <v>29</v>
      </c>
      <c r="O1012">
        <v>341353</v>
      </c>
    </row>
    <row r="1013" spans="1:15">
      <c r="A1013" t="s">
        <v>1058</v>
      </c>
      <c r="B1013">
        <v>2000</v>
      </c>
      <c r="C1013" t="s">
        <v>35</v>
      </c>
      <c r="D1013" t="s">
        <v>36</v>
      </c>
      <c r="E1013" t="s">
        <v>28</v>
      </c>
      <c r="F1013">
        <v>489</v>
      </c>
      <c r="G1013">
        <v>4455</v>
      </c>
      <c r="H1013">
        <v>546</v>
      </c>
      <c r="I1013">
        <v>26.24</v>
      </c>
      <c r="J1013">
        <v>4</v>
      </c>
      <c r="K1013" t="s">
        <v>19</v>
      </c>
      <c r="L1013" t="s">
        <v>19</v>
      </c>
      <c r="M1013">
        <v>99</v>
      </c>
      <c r="N1013" t="s">
        <v>25</v>
      </c>
      <c r="O1013">
        <v>1520072</v>
      </c>
    </row>
    <row r="1014" spans="1:15">
      <c r="A1014" t="s">
        <v>1059</v>
      </c>
      <c r="B1014">
        <v>2017</v>
      </c>
      <c r="C1014" t="s">
        <v>27</v>
      </c>
      <c r="D1014" t="s">
        <v>39</v>
      </c>
      <c r="E1014" t="s">
        <v>18</v>
      </c>
      <c r="F1014">
        <v>70</v>
      </c>
      <c r="G1014">
        <v>550</v>
      </c>
      <c r="H1014">
        <v>798</v>
      </c>
      <c r="I1014">
        <v>28.7</v>
      </c>
      <c r="J1014">
        <v>4</v>
      </c>
      <c r="K1014" t="s">
        <v>24</v>
      </c>
      <c r="L1014" t="s">
        <v>19</v>
      </c>
      <c r="M1014">
        <v>19</v>
      </c>
      <c r="N1014" t="s">
        <v>33</v>
      </c>
      <c r="O1014">
        <v>1869774</v>
      </c>
    </row>
    <row r="1015" spans="1:15">
      <c r="A1015" t="s">
        <v>1060</v>
      </c>
      <c r="B1015">
        <v>2013</v>
      </c>
      <c r="C1015" t="s">
        <v>16</v>
      </c>
      <c r="D1015" t="s">
        <v>51</v>
      </c>
      <c r="E1015" t="s">
        <v>28</v>
      </c>
      <c r="F1015">
        <v>462</v>
      </c>
      <c r="G1015">
        <v>1185</v>
      </c>
      <c r="H1015">
        <v>414</v>
      </c>
      <c r="I1015">
        <v>8.52</v>
      </c>
      <c r="J1015">
        <v>1</v>
      </c>
      <c r="K1015" t="s">
        <v>24</v>
      </c>
      <c r="L1015" t="s">
        <v>24</v>
      </c>
      <c r="M1015">
        <v>72</v>
      </c>
      <c r="N1015" t="s">
        <v>33</v>
      </c>
      <c r="O1015">
        <v>3483214</v>
      </c>
    </row>
    <row r="1016" spans="1:15">
      <c r="A1016" t="s">
        <v>1061</v>
      </c>
      <c r="B1016">
        <v>2015</v>
      </c>
      <c r="C1016" t="s">
        <v>59</v>
      </c>
      <c r="D1016" t="s">
        <v>102</v>
      </c>
      <c r="E1016" t="s">
        <v>40</v>
      </c>
      <c r="F1016">
        <v>464</v>
      </c>
      <c r="G1016">
        <v>730</v>
      </c>
      <c r="H1016">
        <v>776</v>
      </c>
      <c r="I1016">
        <v>33.11</v>
      </c>
      <c r="J1016">
        <v>3</v>
      </c>
      <c r="K1016" t="s">
        <v>24</v>
      </c>
      <c r="L1016" t="s">
        <v>19</v>
      </c>
      <c r="M1016">
        <v>44</v>
      </c>
      <c r="N1016" t="s">
        <v>20</v>
      </c>
      <c r="O1016">
        <v>4903921</v>
      </c>
    </row>
    <row r="1017" spans="1:15">
      <c r="A1017" t="s">
        <v>1062</v>
      </c>
      <c r="B1017">
        <v>2000</v>
      </c>
      <c r="C1017" t="s">
        <v>45</v>
      </c>
      <c r="D1017" t="s">
        <v>43</v>
      </c>
      <c r="E1017" t="s">
        <v>37</v>
      </c>
      <c r="F1017">
        <v>356</v>
      </c>
      <c r="G1017">
        <v>3646</v>
      </c>
      <c r="H1017">
        <v>549</v>
      </c>
      <c r="I1017">
        <v>46.14</v>
      </c>
      <c r="J1017">
        <v>3</v>
      </c>
      <c r="K1017" t="s">
        <v>24</v>
      </c>
      <c r="L1017" t="s">
        <v>19</v>
      </c>
      <c r="M1017">
        <v>74</v>
      </c>
      <c r="N1017" t="s">
        <v>20</v>
      </c>
      <c r="O1017">
        <v>1336768</v>
      </c>
    </row>
    <row r="1018" spans="1:15">
      <c r="A1018" t="s">
        <v>1063</v>
      </c>
      <c r="B1018">
        <v>2002</v>
      </c>
      <c r="C1018" t="s">
        <v>42</v>
      </c>
      <c r="D1018" t="s">
        <v>95</v>
      </c>
      <c r="E1018" t="s">
        <v>23</v>
      </c>
      <c r="F1018">
        <v>361</v>
      </c>
      <c r="G1018">
        <v>3938</v>
      </c>
      <c r="H1018">
        <v>658</v>
      </c>
      <c r="I1018">
        <v>15</v>
      </c>
      <c r="J1018">
        <v>2</v>
      </c>
      <c r="K1018" t="s">
        <v>19</v>
      </c>
      <c r="L1018" t="s">
        <v>24</v>
      </c>
      <c r="M1018">
        <v>24</v>
      </c>
      <c r="N1018" t="s">
        <v>33</v>
      </c>
      <c r="O1018">
        <v>2208134</v>
      </c>
    </row>
    <row r="1019" spans="1:15">
      <c r="A1019" t="s">
        <v>1064</v>
      </c>
      <c r="B1019">
        <v>2001</v>
      </c>
      <c r="C1019" t="s">
        <v>73</v>
      </c>
      <c r="D1019" t="s">
        <v>43</v>
      </c>
      <c r="E1019" t="s">
        <v>23</v>
      </c>
      <c r="F1019">
        <v>469</v>
      </c>
      <c r="G1019">
        <v>4207</v>
      </c>
      <c r="H1019">
        <v>833</v>
      </c>
      <c r="I1019">
        <v>4.0999999999999996</v>
      </c>
      <c r="J1019">
        <v>2</v>
      </c>
      <c r="K1019" t="s">
        <v>19</v>
      </c>
      <c r="L1019" t="s">
        <v>19</v>
      </c>
      <c r="M1019">
        <v>39</v>
      </c>
      <c r="N1019" t="s">
        <v>33</v>
      </c>
      <c r="O1019">
        <v>2363901</v>
      </c>
    </row>
    <row r="1020" spans="1:15">
      <c r="A1020" t="s">
        <v>1065</v>
      </c>
      <c r="B1020">
        <v>2017</v>
      </c>
      <c r="C1020" t="s">
        <v>53</v>
      </c>
      <c r="D1020" t="s">
        <v>48</v>
      </c>
      <c r="E1020" t="s">
        <v>37</v>
      </c>
      <c r="F1020">
        <v>111</v>
      </c>
      <c r="G1020">
        <v>4033</v>
      </c>
      <c r="H1020">
        <v>723</v>
      </c>
      <c r="I1020">
        <v>38.700000000000003</v>
      </c>
      <c r="J1020">
        <v>2</v>
      </c>
      <c r="K1020" t="s">
        <v>24</v>
      </c>
      <c r="L1020" t="s">
        <v>24</v>
      </c>
      <c r="M1020">
        <v>31</v>
      </c>
      <c r="N1020" t="s">
        <v>33</v>
      </c>
      <c r="O1020">
        <v>2021420</v>
      </c>
    </row>
    <row r="1021" spans="1:15">
      <c r="A1021" t="s">
        <v>1066</v>
      </c>
      <c r="B1021">
        <v>2022</v>
      </c>
      <c r="C1021" t="s">
        <v>59</v>
      </c>
      <c r="D1021" t="s">
        <v>46</v>
      </c>
      <c r="E1021" t="s">
        <v>37</v>
      </c>
      <c r="F1021">
        <v>28</v>
      </c>
      <c r="G1021">
        <v>3929</v>
      </c>
      <c r="H1021">
        <v>437</v>
      </c>
      <c r="I1021">
        <v>20.440000000000001</v>
      </c>
      <c r="J1021">
        <v>6</v>
      </c>
      <c r="K1021" t="s">
        <v>24</v>
      </c>
      <c r="L1021" t="s">
        <v>19</v>
      </c>
      <c r="M1021">
        <v>17</v>
      </c>
      <c r="N1021" t="s">
        <v>29</v>
      </c>
      <c r="O1021">
        <v>1440512</v>
      </c>
    </row>
    <row r="1022" spans="1:15">
      <c r="A1022" t="s">
        <v>1067</v>
      </c>
      <c r="B1022">
        <v>2008</v>
      </c>
      <c r="C1022" t="s">
        <v>27</v>
      </c>
      <c r="D1022" t="s">
        <v>36</v>
      </c>
      <c r="E1022" t="s">
        <v>18</v>
      </c>
      <c r="F1022">
        <v>148</v>
      </c>
      <c r="G1022">
        <v>427</v>
      </c>
      <c r="H1022">
        <v>14</v>
      </c>
      <c r="I1022">
        <v>30.22</v>
      </c>
      <c r="J1022">
        <v>4</v>
      </c>
      <c r="K1022" t="s">
        <v>24</v>
      </c>
      <c r="L1022" t="s">
        <v>24</v>
      </c>
      <c r="M1022">
        <v>11</v>
      </c>
      <c r="N1022" t="s">
        <v>25</v>
      </c>
      <c r="O1022">
        <v>4118302</v>
      </c>
    </row>
    <row r="1023" spans="1:15">
      <c r="A1023" t="s">
        <v>1068</v>
      </c>
      <c r="B1023">
        <v>2009</v>
      </c>
      <c r="C1023" t="s">
        <v>59</v>
      </c>
      <c r="D1023" t="s">
        <v>36</v>
      </c>
      <c r="E1023" t="s">
        <v>37</v>
      </c>
      <c r="F1023">
        <v>329</v>
      </c>
      <c r="G1023">
        <v>782</v>
      </c>
      <c r="H1023">
        <v>724</v>
      </c>
      <c r="I1023">
        <v>49.05</v>
      </c>
      <c r="J1023">
        <v>1</v>
      </c>
      <c r="K1023" t="s">
        <v>24</v>
      </c>
      <c r="L1023" t="s">
        <v>19</v>
      </c>
      <c r="M1023">
        <v>69</v>
      </c>
      <c r="N1023" t="s">
        <v>25</v>
      </c>
      <c r="O1023">
        <v>3985271</v>
      </c>
    </row>
    <row r="1024" spans="1:15">
      <c r="A1024" t="s">
        <v>1069</v>
      </c>
      <c r="B1024">
        <v>2016</v>
      </c>
      <c r="C1024" t="s">
        <v>16</v>
      </c>
      <c r="D1024" t="s">
        <v>36</v>
      </c>
      <c r="E1024" t="s">
        <v>18</v>
      </c>
      <c r="F1024">
        <v>12</v>
      </c>
      <c r="G1024">
        <v>1838</v>
      </c>
      <c r="H1024">
        <v>43</v>
      </c>
      <c r="I1024">
        <v>38.229999999999997</v>
      </c>
      <c r="J1024">
        <v>2</v>
      </c>
      <c r="K1024" t="s">
        <v>24</v>
      </c>
      <c r="L1024" t="s">
        <v>19</v>
      </c>
      <c r="M1024">
        <v>26</v>
      </c>
      <c r="N1024" t="s">
        <v>29</v>
      </c>
      <c r="O1024">
        <v>716397</v>
      </c>
    </row>
    <row r="1025" spans="1:15">
      <c r="A1025" t="s">
        <v>1070</v>
      </c>
      <c r="B1025">
        <v>2009</v>
      </c>
      <c r="C1025" t="s">
        <v>59</v>
      </c>
      <c r="D1025" t="s">
        <v>43</v>
      </c>
      <c r="E1025" t="s">
        <v>28</v>
      </c>
      <c r="F1025">
        <v>475</v>
      </c>
      <c r="G1025">
        <v>3570</v>
      </c>
      <c r="H1025">
        <v>482</v>
      </c>
      <c r="I1025">
        <v>17.82</v>
      </c>
      <c r="J1025">
        <v>8</v>
      </c>
      <c r="K1025" t="s">
        <v>24</v>
      </c>
      <c r="L1025" t="s">
        <v>19</v>
      </c>
      <c r="M1025">
        <v>50</v>
      </c>
      <c r="N1025" t="s">
        <v>33</v>
      </c>
      <c r="O1025">
        <v>3107615</v>
      </c>
    </row>
    <row r="1026" spans="1:15">
      <c r="A1026" t="s">
        <v>1071</v>
      </c>
      <c r="B1026">
        <v>2007</v>
      </c>
      <c r="C1026" t="s">
        <v>59</v>
      </c>
      <c r="D1026" t="s">
        <v>48</v>
      </c>
      <c r="E1026" t="s">
        <v>37</v>
      </c>
      <c r="F1026">
        <v>335</v>
      </c>
      <c r="G1026">
        <v>4816</v>
      </c>
      <c r="H1026">
        <v>682</v>
      </c>
      <c r="I1026">
        <v>10.48</v>
      </c>
      <c r="J1026">
        <v>6</v>
      </c>
      <c r="K1026" t="s">
        <v>24</v>
      </c>
      <c r="L1026" t="s">
        <v>19</v>
      </c>
      <c r="M1026">
        <v>59</v>
      </c>
      <c r="N1026" t="s">
        <v>25</v>
      </c>
      <c r="O1026">
        <v>3807686</v>
      </c>
    </row>
    <row r="1027" spans="1:15">
      <c r="A1027" t="s">
        <v>1072</v>
      </c>
      <c r="B1027">
        <v>2016</v>
      </c>
      <c r="C1027" t="s">
        <v>27</v>
      </c>
      <c r="D1027" t="s">
        <v>43</v>
      </c>
      <c r="E1027" t="s">
        <v>28</v>
      </c>
      <c r="F1027">
        <v>220</v>
      </c>
      <c r="G1027">
        <v>1109</v>
      </c>
      <c r="H1027">
        <v>826</v>
      </c>
      <c r="I1027">
        <v>40.1</v>
      </c>
      <c r="J1027">
        <v>9</v>
      </c>
      <c r="K1027" t="s">
        <v>19</v>
      </c>
      <c r="L1027" t="s">
        <v>24</v>
      </c>
      <c r="M1027">
        <v>99</v>
      </c>
      <c r="N1027" t="s">
        <v>49</v>
      </c>
      <c r="O1027">
        <v>4402111</v>
      </c>
    </row>
    <row r="1028" spans="1:15">
      <c r="A1028" t="s">
        <v>1073</v>
      </c>
      <c r="B1028">
        <v>2019</v>
      </c>
      <c r="C1028" t="s">
        <v>31</v>
      </c>
      <c r="D1028" t="s">
        <v>36</v>
      </c>
      <c r="E1028" t="s">
        <v>28</v>
      </c>
      <c r="F1028">
        <v>457</v>
      </c>
      <c r="G1028">
        <v>222</v>
      </c>
      <c r="H1028">
        <v>426</v>
      </c>
      <c r="I1028">
        <v>10.47</v>
      </c>
      <c r="J1028">
        <v>7</v>
      </c>
      <c r="K1028" t="s">
        <v>19</v>
      </c>
      <c r="L1028" t="s">
        <v>24</v>
      </c>
      <c r="M1028">
        <v>62</v>
      </c>
      <c r="N1028" t="s">
        <v>20</v>
      </c>
      <c r="O1028">
        <v>249639</v>
      </c>
    </row>
    <row r="1029" spans="1:15">
      <c r="A1029" t="s">
        <v>1074</v>
      </c>
      <c r="B1029">
        <v>2002</v>
      </c>
      <c r="C1029" t="s">
        <v>22</v>
      </c>
      <c r="D1029" t="s">
        <v>102</v>
      </c>
      <c r="E1029" t="s">
        <v>18</v>
      </c>
      <c r="F1029">
        <v>220</v>
      </c>
      <c r="G1029">
        <v>514</v>
      </c>
      <c r="H1029">
        <v>852</v>
      </c>
      <c r="I1029">
        <v>41.04</v>
      </c>
      <c r="J1029">
        <v>1</v>
      </c>
      <c r="K1029" t="s">
        <v>24</v>
      </c>
      <c r="L1029" t="s">
        <v>19</v>
      </c>
      <c r="M1029">
        <v>75</v>
      </c>
      <c r="N1029" t="s">
        <v>49</v>
      </c>
      <c r="O1029">
        <v>640925</v>
      </c>
    </row>
    <row r="1030" spans="1:15">
      <c r="A1030" t="s">
        <v>1075</v>
      </c>
      <c r="B1030">
        <v>2015</v>
      </c>
      <c r="C1030" t="s">
        <v>27</v>
      </c>
      <c r="D1030" t="s">
        <v>36</v>
      </c>
      <c r="E1030" t="s">
        <v>23</v>
      </c>
      <c r="F1030">
        <v>256</v>
      </c>
      <c r="G1030">
        <v>42</v>
      </c>
      <c r="H1030">
        <v>546</v>
      </c>
      <c r="I1030">
        <v>21.99</v>
      </c>
      <c r="J1030">
        <v>7</v>
      </c>
      <c r="K1030" t="s">
        <v>24</v>
      </c>
      <c r="L1030" t="s">
        <v>19</v>
      </c>
      <c r="M1030">
        <v>54</v>
      </c>
      <c r="N1030" t="s">
        <v>25</v>
      </c>
      <c r="O1030">
        <v>213486</v>
      </c>
    </row>
    <row r="1031" spans="1:15">
      <c r="A1031" t="s">
        <v>1076</v>
      </c>
      <c r="B1031">
        <v>2021</v>
      </c>
      <c r="C1031" t="s">
        <v>31</v>
      </c>
      <c r="D1031" t="s">
        <v>39</v>
      </c>
      <c r="E1031" t="s">
        <v>23</v>
      </c>
      <c r="F1031">
        <v>36</v>
      </c>
      <c r="G1031">
        <v>952</v>
      </c>
      <c r="H1031">
        <v>86</v>
      </c>
      <c r="I1031">
        <v>18.64</v>
      </c>
      <c r="J1031">
        <v>8</v>
      </c>
      <c r="K1031" t="s">
        <v>19</v>
      </c>
      <c r="L1031" t="s">
        <v>24</v>
      </c>
      <c r="M1031">
        <v>21</v>
      </c>
      <c r="N1031" t="s">
        <v>20</v>
      </c>
      <c r="O1031">
        <v>3430783</v>
      </c>
    </row>
    <row r="1032" spans="1:15">
      <c r="A1032" t="s">
        <v>1077</v>
      </c>
      <c r="B1032">
        <v>2003</v>
      </c>
      <c r="C1032" t="s">
        <v>53</v>
      </c>
      <c r="D1032" t="s">
        <v>46</v>
      </c>
      <c r="E1032" t="s">
        <v>40</v>
      </c>
      <c r="F1032">
        <v>108</v>
      </c>
      <c r="G1032">
        <v>3294</v>
      </c>
      <c r="H1032">
        <v>53</v>
      </c>
      <c r="I1032">
        <v>23.17</v>
      </c>
      <c r="J1032">
        <v>9</v>
      </c>
      <c r="K1032" t="s">
        <v>19</v>
      </c>
      <c r="L1032" t="s">
        <v>19</v>
      </c>
      <c r="M1032">
        <v>94</v>
      </c>
      <c r="N1032" t="s">
        <v>29</v>
      </c>
      <c r="O1032">
        <v>1564908</v>
      </c>
    </row>
    <row r="1033" spans="1:15">
      <c r="A1033" t="s">
        <v>1078</v>
      </c>
      <c r="B1033">
        <v>2011</v>
      </c>
      <c r="C1033" t="s">
        <v>35</v>
      </c>
      <c r="D1033" t="s">
        <v>46</v>
      </c>
      <c r="E1033" t="s">
        <v>23</v>
      </c>
      <c r="F1033">
        <v>108</v>
      </c>
      <c r="G1033">
        <v>1821</v>
      </c>
      <c r="H1033">
        <v>650</v>
      </c>
      <c r="I1033">
        <v>5.4</v>
      </c>
      <c r="J1033">
        <v>4</v>
      </c>
      <c r="K1033" t="s">
        <v>24</v>
      </c>
      <c r="L1033" t="s">
        <v>19</v>
      </c>
      <c r="M1033">
        <v>96</v>
      </c>
      <c r="N1033" t="s">
        <v>33</v>
      </c>
      <c r="O1033">
        <v>1332939</v>
      </c>
    </row>
    <row r="1034" spans="1:15">
      <c r="A1034" t="s">
        <v>1079</v>
      </c>
      <c r="B1034">
        <v>2011</v>
      </c>
      <c r="C1034" t="s">
        <v>31</v>
      </c>
      <c r="D1034" t="s">
        <v>51</v>
      </c>
      <c r="E1034" t="s">
        <v>23</v>
      </c>
      <c r="F1034">
        <v>252</v>
      </c>
      <c r="G1034">
        <v>1154</v>
      </c>
      <c r="H1034">
        <v>944</v>
      </c>
      <c r="I1034">
        <v>10.06</v>
      </c>
      <c r="J1034">
        <v>6</v>
      </c>
      <c r="K1034" t="s">
        <v>24</v>
      </c>
      <c r="L1034" t="s">
        <v>19</v>
      </c>
      <c r="M1034">
        <v>46</v>
      </c>
      <c r="N1034" t="s">
        <v>20</v>
      </c>
      <c r="O1034">
        <v>2431675</v>
      </c>
    </row>
    <row r="1035" spans="1:15">
      <c r="A1035" t="s">
        <v>1080</v>
      </c>
      <c r="B1035">
        <v>2001</v>
      </c>
      <c r="C1035" t="s">
        <v>73</v>
      </c>
      <c r="D1035" t="s">
        <v>46</v>
      </c>
      <c r="E1035" t="s">
        <v>18</v>
      </c>
      <c r="F1035">
        <v>432</v>
      </c>
      <c r="G1035">
        <v>4500</v>
      </c>
      <c r="H1035">
        <v>810</v>
      </c>
      <c r="I1035">
        <v>27.17</v>
      </c>
      <c r="J1035">
        <v>3</v>
      </c>
      <c r="K1035" t="s">
        <v>19</v>
      </c>
      <c r="L1035" t="s">
        <v>24</v>
      </c>
      <c r="M1035">
        <v>70</v>
      </c>
      <c r="N1035" t="s">
        <v>33</v>
      </c>
      <c r="O1035">
        <v>506317</v>
      </c>
    </row>
    <row r="1036" spans="1:15">
      <c r="A1036" t="s">
        <v>1081</v>
      </c>
      <c r="B1036">
        <v>2008</v>
      </c>
      <c r="C1036" t="s">
        <v>35</v>
      </c>
      <c r="D1036" t="s">
        <v>95</v>
      </c>
      <c r="E1036" t="s">
        <v>40</v>
      </c>
      <c r="F1036">
        <v>179</v>
      </c>
      <c r="G1036">
        <v>573</v>
      </c>
      <c r="H1036">
        <v>838</v>
      </c>
      <c r="I1036">
        <v>43.49</v>
      </c>
      <c r="J1036">
        <v>4</v>
      </c>
      <c r="K1036" t="s">
        <v>24</v>
      </c>
      <c r="L1036" t="s">
        <v>19</v>
      </c>
      <c r="M1036">
        <v>13</v>
      </c>
      <c r="N1036" t="s">
        <v>25</v>
      </c>
      <c r="O1036">
        <v>2305267</v>
      </c>
    </row>
    <row r="1037" spans="1:15">
      <c r="A1037" t="s">
        <v>1082</v>
      </c>
      <c r="B1037">
        <v>2007</v>
      </c>
      <c r="C1037" t="s">
        <v>59</v>
      </c>
      <c r="D1037" t="s">
        <v>51</v>
      </c>
      <c r="E1037" t="s">
        <v>23</v>
      </c>
      <c r="F1037">
        <v>239</v>
      </c>
      <c r="G1037">
        <v>327</v>
      </c>
      <c r="H1037">
        <v>825</v>
      </c>
      <c r="I1037">
        <v>34.119999999999997</v>
      </c>
      <c r="J1037">
        <v>8</v>
      </c>
      <c r="K1037" t="s">
        <v>19</v>
      </c>
      <c r="L1037" t="s">
        <v>24</v>
      </c>
      <c r="M1037">
        <v>7</v>
      </c>
      <c r="N1037" t="s">
        <v>49</v>
      </c>
      <c r="O1037">
        <v>3769916</v>
      </c>
    </row>
    <row r="1038" spans="1:15">
      <c r="A1038" t="s">
        <v>1083</v>
      </c>
      <c r="B1038">
        <v>2004</v>
      </c>
      <c r="C1038" t="s">
        <v>16</v>
      </c>
      <c r="D1038" t="s">
        <v>48</v>
      </c>
      <c r="E1038" t="s">
        <v>23</v>
      </c>
      <c r="F1038">
        <v>452</v>
      </c>
      <c r="G1038">
        <v>3879</v>
      </c>
      <c r="H1038">
        <v>29</v>
      </c>
      <c r="I1038">
        <v>2.85</v>
      </c>
      <c r="J1038">
        <v>1</v>
      </c>
      <c r="K1038" t="s">
        <v>19</v>
      </c>
      <c r="L1038" t="s">
        <v>19</v>
      </c>
      <c r="M1038">
        <v>2</v>
      </c>
      <c r="N1038" t="s">
        <v>25</v>
      </c>
      <c r="O1038">
        <v>3331447</v>
      </c>
    </row>
    <row r="1039" spans="1:15">
      <c r="A1039" t="s">
        <v>1084</v>
      </c>
      <c r="B1039">
        <v>2008</v>
      </c>
      <c r="C1039" t="s">
        <v>59</v>
      </c>
      <c r="D1039" t="s">
        <v>95</v>
      </c>
      <c r="E1039" t="s">
        <v>28</v>
      </c>
      <c r="F1039">
        <v>80</v>
      </c>
      <c r="G1039">
        <v>4855</v>
      </c>
      <c r="H1039">
        <v>32</v>
      </c>
      <c r="I1039">
        <v>28.47</v>
      </c>
      <c r="J1039">
        <v>2</v>
      </c>
      <c r="K1039" t="s">
        <v>19</v>
      </c>
      <c r="L1039" t="s">
        <v>19</v>
      </c>
      <c r="M1039">
        <v>11</v>
      </c>
      <c r="N1039" t="s">
        <v>33</v>
      </c>
      <c r="O1039">
        <v>1838192</v>
      </c>
    </row>
    <row r="1040" spans="1:15">
      <c r="A1040" t="s">
        <v>1085</v>
      </c>
      <c r="B1040">
        <v>2022</v>
      </c>
      <c r="C1040" t="s">
        <v>22</v>
      </c>
      <c r="D1040" t="s">
        <v>102</v>
      </c>
      <c r="E1040" t="s">
        <v>23</v>
      </c>
      <c r="F1040">
        <v>220</v>
      </c>
      <c r="G1040">
        <v>3279</v>
      </c>
      <c r="H1040">
        <v>318</v>
      </c>
      <c r="I1040">
        <v>10.69</v>
      </c>
      <c r="J1040">
        <v>7</v>
      </c>
      <c r="K1040" t="s">
        <v>19</v>
      </c>
      <c r="L1040" t="s">
        <v>19</v>
      </c>
      <c r="M1040">
        <v>81</v>
      </c>
      <c r="N1040" t="s">
        <v>20</v>
      </c>
      <c r="O1040">
        <v>625792</v>
      </c>
    </row>
    <row r="1041" spans="1:15">
      <c r="A1041" t="s">
        <v>1086</v>
      </c>
      <c r="B1041">
        <v>2005</v>
      </c>
      <c r="C1041" t="s">
        <v>53</v>
      </c>
      <c r="D1041" t="s">
        <v>43</v>
      </c>
      <c r="E1041" t="s">
        <v>37</v>
      </c>
      <c r="F1041">
        <v>213</v>
      </c>
      <c r="G1041">
        <v>3639</v>
      </c>
      <c r="H1041">
        <v>192</v>
      </c>
      <c r="I1041">
        <v>48.28</v>
      </c>
      <c r="J1041">
        <v>2</v>
      </c>
      <c r="K1041" t="s">
        <v>19</v>
      </c>
      <c r="L1041" t="s">
        <v>24</v>
      </c>
      <c r="M1041">
        <v>38</v>
      </c>
      <c r="N1041" t="s">
        <v>20</v>
      </c>
      <c r="O1041">
        <v>4434816</v>
      </c>
    </row>
    <row r="1042" spans="1:15">
      <c r="A1042" t="s">
        <v>1087</v>
      </c>
      <c r="B1042">
        <v>2013</v>
      </c>
      <c r="C1042" t="s">
        <v>27</v>
      </c>
      <c r="D1042" t="s">
        <v>48</v>
      </c>
      <c r="E1042" t="s">
        <v>28</v>
      </c>
      <c r="F1042">
        <v>313</v>
      </c>
      <c r="G1042">
        <v>2577</v>
      </c>
      <c r="H1042">
        <v>22</v>
      </c>
      <c r="I1042">
        <v>42.32</v>
      </c>
      <c r="J1042">
        <v>1</v>
      </c>
      <c r="K1042" t="s">
        <v>19</v>
      </c>
      <c r="L1042" t="s">
        <v>24</v>
      </c>
      <c r="M1042">
        <v>92</v>
      </c>
      <c r="N1042" t="s">
        <v>49</v>
      </c>
      <c r="O1042">
        <v>1142207</v>
      </c>
    </row>
    <row r="1043" spans="1:15">
      <c r="A1043" t="s">
        <v>1088</v>
      </c>
      <c r="B1043">
        <v>2015</v>
      </c>
      <c r="C1043" t="s">
        <v>31</v>
      </c>
      <c r="D1043" t="s">
        <v>48</v>
      </c>
      <c r="E1043" t="s">
        <v>37</v>
      </c>
      <c r="F1043">
        <v>16</v>
      </c>
      <c r="G1043">
        <v>1833</v>
      </c>
      <c r="H1043">
        <v>626</v>
      </c>
      <c r="I1043">
        <v>26.61</v>
      </c>
      <c r="J1043">
        <v>3</v>
      </c>
      <c r="K1043" t="s">
        <v>19</v>
      </c>
      <c r="L1043" t="s">
        <v>19</v>
      </c>
      <c r="M1043">
        <v>96</v>
      </c>
      <c r="N1043" t="s">
        <v>20</v>
      </c>
      <c r="O1043">
        <v>1346226</v>
      </c>
    </row>
    <row r="1044" spans="1:15">
      <c r="A1044" t="s">
        <v>1089</v>
      </c>
      <c r="B1044">
        <v>2016</v>
      </c>
      <c r="C1044" t="s">
        <v>31</v>
      </c>
      <c r="D1044" t="s">
        <v>51</v>
      </c>
      <c r="E1044" t="s">
        <v>28</v>
      </c>
      <c r="F1044">
        <v>85</v>
      </c>
      <c r="G1044">
        <v>4388</v>
      </c>
      <c r="H1044">
        <v>313</v>
      </c>
      <c r="I1044">
        <v>44.37</v>
      </c>
      <c r="J1044">
        <v>8</v>
      </c>
      <c r="K1044" t="s">
        <v>24</v>
      </c>
      <c r="L1044" t="s">
        <v>19</v>
      </c>
      <c r="M1044">
        <v>28</v>
      </c>
      <c r="N1044" t="s">
        <v>49</v>
      </c>
      <c r="O1044">
        <v>1401160</v>
      </c>
    </row>
    <row r="1045" spans="1:15">
      <c r="A1045" t="s">
        <v>1090</v>
      </c>
      <c r="B1045">
        <v>2004</v>
      </c>
      <c r="C1045" t="s">
        <v>42</v>
      </c>
      <c r="D1045" t="s">
        <v>95</v>
      </c>
      <c r="E1045" t="s">
        <v>37</v>
      </c>
      <c r="F1045">
        <v>103</v>
      </c>
      <c r="G1045">
        <v>422</v>
      </c>
      <c r="H1045">
        <v>56</v>
      </c>
      <c r="I1045">
        <v>49.37</v>
      </c>
      <c r="J1045">
        <v>8</v>
      </c>
      <c r="K1045" t="s">
        <v>19</v>
      </c>
      <c r="L1045" t="s">
        <v>24</v>
      </c>
      <c r="M1045">
        <v>28</v>
      </c>
      <c r="N1045" t="s">
        <v>33</v>
      </c>
      <c r="O1045">
        <v>3641376</v>
      </c>
    </row>
    <row r="1046" spans="1:15">
      <c r="A1046" t="s">
        <v>1091</v>
      </c>
      <c r="B1046">
        <v>2001</v>
      </c>
      <c r="C1046" t="s">
        <v>31</v>
      </c>
      <c r="D1046" t="s">
        <v>48</v>
      </c>
      <c r="E1046" t="s">
        <v>40</v>
      </c>
      <c r="F1046">
        <v>301</v>
      </c>
      <c r="G1046">
        <v>2462</v>
      </c>
      <c r="H1046">
        <v>702</v>
      </c>
      <c r="I1046">
        <v>9.3699999999999992</v>
      </c>
      <c r="J1046">
        <v>8</v>
      </c>
      <c r="K1046" t="s">
        <v>24</v>
      </c>
      <c r="L1046" t="s">
        <v>19</v>
      </c>
      <c r="M1046">
        <v>50</v>
      </c>
      <c r="N1046" t="s">
        <v>33</v>
      </c>
      <c r="O1046">
        <v>1557719</v>
      </c>
    </row>
    <row r="1047" spans="1:15">
      <c r="A1047" t="s">
        <v>1092</v>
      </c>
      <c r="B1047">
        <v>2019</v>
      </c>
      <c r="C1047" t="s">
        <v>73</v>
      </c>
      <c r="D1047" t="s">
        <v>102</v>
      </c>
      <c r="E1047" t="s">
        <v>23</v>
      </c>
      <c r="F1047">
        <v>472</v>
      </c>
      <c r="G1047">
        <v>879</v>
      </c>
      <c r="H1047">
        <v>48</v>
      </c>
      <c r="I1047">
        <v>49.11</v>
      </c>
      <c r="J1047">
        <v>9</v>
      </c>
      <c r="K1047" t="s">
        <v>19</v>
      </c>
      <c r="L1047" t="s">
        <v>19</v>
      </c>
      <c r="M1047">
        <v>42</v>
      </c>
      <c r="N1047" t="s">
        <v>49</v>
      </c>
      <c r="O1047">
        <v>120587</v>
      </c>
    </row>
    <row r="1048" spans="1:15">
      <c r="A1048" t="s">
        <v>1093</v>
      </c>
      <c r="B1048">
        <v>2016</v>
      </c>
      <c r="C1048" t="s">
        <v>59</v>
      </c>
      <c r="D1048" t="s">
        <v>17</v>
      </c>
      <c r="E1048" t="s">
        <v>28</v>
      </c>
      <c r="F1048">
        <v>93</v>
      </c>
      <c r="G1048">
        <v>275</v>
      </c>
      <c r="H1048">
        <v>162</v>
      </c>
      <c r="I1048">
        <v>34.53</v>
      </c>
      <c r="J1048">
        <v>2</v>
      </c>
      <c r="K1048" t="s">
        <v>24</v>
      </c>
      <c r="L1048" t="s">
        <v>19</v>
      </c>
      <c r="M1048">
        <v>79</v>
      </c>
      <c r="N1048" t="s">
        <v>29</v>
      </c>
      <c r="O1048">
        <v>379242</v>
      </c>
    </row>
    <row r="1049" spans="1:15">
      <c r="A1049" t="s">
        <v>1094</v>
      </c>
      <c r="B1049">
        <v>2002</v>
      </c>
      <c r="C1049" t="s">
        <v>73</v>
      </c>
      <c r="D1049" t="s">
        <v>48</v>
      </c>
      <c r="E1049" t="s">
        <v>37</v>
      </c>
      <c r="F1049">
        <v>23</v>
      </c>
      <c r="G1049">
        <v>3406</v>
      </c>
      <c r="H1049">
        <v>555</v>
      </c>
      <c r="I1049">
        <v>1.32</v>
      </c>
      <c r="J1049">
        <v>3</v>
      </c>
      <c r="K1049" t="s">
        <v>24</v>
      </c>
      <c r="L1049" t="s">
        <v>19</v>
      </c>
      <c r="M1049">
        <v>50</v>
      </c>
      <c r="N1049" t="s">
        <v>49</v>
      </c>
      <c r="O1049">
        <v>4182798</v>
      </c>
    </row>
    <row r="1050" spans="1:15">
      <c r="A1050" t="s">
        <v>1095</v>
      </c>
      <c r="B1050">
        <v>2017</v>
      </c>
      <c r="C1050" t="s">
        <v>42</v>
      </c>
      <c r="D1050" t="s">
        <v>43</v>
      </c>
      <c r="E1050" t="s">
        <v>28</v>
      </c>
      <c r="F1050">
        <v>490</v>
      </c>
      <c r="G1050">
        <v>3925</v>
      </c>
      <c r="H1050">
        <v>305</v>
      </c>
      <c r="I1050">
        <v>0.72</v>
      </c>
      <c r="J1050">
        <v>5</v>
      </c>
      <c r="K1050" t="s">
        <v>24</v>
      </c>
      <c r="L1050" t="s">
        <v>19</v>
      </c>
      <c r="M1050">
        <v>26</v>
      </c>
      <c r="N1050" t="s">
        <v>25</v>
      </c>
      <c r="O1050">
        <v>1567648</v>
      </c>
    </row>
    <row r="1051" spans="1:15">
      <c r="A1051" t="s">
        <v>1096</v>
      </c>
      <c r="B1051">
        <v>2005</v>
      </c>
      <c r="C1051" t="s">
        <v>27</v>
      </c>
      <c r="D1051" t="s">
        <v>46</v>
      </c>
      <c r="E1051" t="s">
        <v>18</v>
      </c>
      <c r="F1051">
        <v>345</v>
      </c>
      <c r="G1051">
        <v>601</v>
      </c>
      <c r="H1051">
        <v>955</v>
      </c>
      <c r="I1051">
        <v>33.14</v>
      </c>
      <c r="J1051">
        <v>4</v>
      </c>
      <c r="K1051" t="s">
        <v>19</v>
      </c>
      <c r="L1051" t="s">
        <v>19</v>
      </c>
      <c r="M1051">
        <v>41</v>
      </c>
      <c r="N1051" t="s">
        <v>33</v>
      </c>
      <c r="O1051">
        <v>1402215</v>
      </c>
    </row>
    <row r="1052" spans="1:15">
      <c r="A1052" t="s">
        <v>1097</v>
      </c>
      <c r="B1052">
        <v>2022</v>
      </c>
      <c r="C1052" t="s">
        <v>22</v>
      </c>
      <c r="D1052" t="s">
        <v>17</v>
      </c>
      <c r="E1052" t="s">
        <v>37</v>
      </c>
      <c r="F1052">
        <v>241</v>
      </c>
      <c r="G1052">
        <v>4257</v>
      </c>
      <c r="H1052">
        <v>392</v>
      </c>
      <c r="I1052">
        <v>3.36</v>
      </c>
      <c r="J1052">
        <v>3</v>
      </c>
      <c r="K1052" t="s">
        <v>24</v>
      </c>
      <c r="L1052" t="s">
        <v>19</v>
      </c>
      <c r="M1052">
        <v>59</v>
      </c>
      <c r="N1052" t="s">
        <v>20</v>
      </c>
      <c r="O1052">
        <v>3090130</v>
      </c>
    </row>
    <row r="1053" spans="1:15">
      <c r="A1053" t="s">
        <v>1098</v>
      </c>
      <c r="B1053">
        <v>2001</v>
      </c>
      <c r="C1053" t="s">
        <v>16</v>
      </c>
      <c r="D1053" t="s">
        <v>17</v>
      </c>
      <c r="E1053" t="s">
        <v>18</v>
      </c>
      <c r="F1053">
        <v>238</v>
      </c>
      <c r="G1053">
        <v>1137</v>
      </c>
      <c r="H1053">
        <v>267</v>
      </c>
      <c r="I1053">
        <v>48.72</v>
      </c>
      <c r="J1053">
        <v>1</v>
      </c>
      <c r="K1053" t="s">
        <v>19</v>
      </c>
      <c r="L1053" t="s">
        <v>19</v>
      </c>
      <c r="M1053">
        <v>10</v>
      </c>
      <c r="N1053" t="s">
        <v>20</v>
      </c>
      <c r="O1053">
        <v>3223843</v>
      </c>
    </row>
    <row r="1054" spans="1:15">
      <c r="A1054" t="s">
        <v>1099</v>
      </c>
      <c r="B1054">
        <v>2012</v>
      </c>
      <c r="C1054" t="s">
        <v>42</v>
      </c>
      <c r="D1054" t="s">
        <v>36</v>
      </c>
      <c r="E1054" t="s">
        <v>18</v>
      </c>
      <c r="F1054">
        <v>78</v>
      </c>
      <c r="G1054">
        <v>3675</v>
      </c>
      <c r="H1054">
        <v>52</v>
      </c>
      <c r="I1054">
        <v>9.58</v>
      </c>
      <c r="J1054">
        <v>2</v>
      </c>
      <c r="K1054" t="s">
        <v>24</v>
      </c>
      <c r="L1054" t="s">
        <v>24</v>
      </c>
      <c r="M1054">
        <v>71</v>
      </c>
      <c r="N1054" t="s">
        <v>33</v>
      </c>
      <c r="O1054">
        <v>3108166</v>
      </c>
    </row>
    <row r="1055" spans="1:15">
      <c r="A1055" t="s">
        <v>1100</v>
      </c>
      <c r="B1055">
        <v>2020</v>
      </c>
      <c r="C1055" t="s">
        <v>42</v>
      </c>
      <c r="D1055" t="s">
        <v>32</v>
      </c>
      <c r="E1055" t="s">
        <v>28</v>
      </c>
      <c r="F1055">
        <v>63</v>
      </c>
      <c r="G1055">
        <v>3885</v>
      </c>
      <c r="H1055">
        <v>559</v>
      </c>
      <c r="I1055">
        <v>33.39</v>
      </c>
      <c r="J1055">
        <v>7</v>
      </c>
      <c r="K1055" t="s">
        <v>24</v>
      </c>
      <c r="L1055" t="s">
        <v>19</v>
      </c>
      <c r="M1055">
        <v>51</v>
      </c>
      <c r="N1055" t="s">
        <v>25</v>
      </c>
      <c r="O1055">
        <v>2766889</v>
      </c>
    </row>
    <row r="1056" spans="1:15">
      <c r="A1056" t="s">
        <v>1101</v>
      </c>
      <c r="B1056">
        <v>2018</v>
      </c>
      <c r="C1056" t="s">
        <v>31</v>
      </c>
      <c r="D1056" t="s">
        <v>32</v>
      </c>
      <c r="E1056" t="s">
        <v>40</v>
      </c>
      <c r="F1056">
        <v>302</v>
      </c>
      <c r="G1056">
        <v>2284</v>
      </c>
      <c r="H1056">
        <v>826</v>
      </c>
      <c r="I1056">
        <v>11.98</v>
      </c>
      <c r="J1056">
        <v>2</v>
      </c>
      <c r="K1056" t="s">
        <v>19</v>
      </c>
      <c r="L1056" t="s">
        <v>19</v>
      </c>
      <c r="M1056">
        <v>77</v>
      </c>
      <c r="N1056" t="s">
        <v>49</v>
      </c>
      <c r="O1056">
        <v>804067</v>
      </c>
    </row>
    <row r="1057" spans="1:15">
      <c r="A1057" t="s">
        <v>1102</v>
      </c>
      <c r="B1057">
        <v>2010</v>
      </c>
      <c r="C1057" t="s">
        <v>16</v>
      </c>
      <c r="D1057" t="s">
        <v>32</v>
      </c>
      <c r="E1057" t="s">
        <v>18</v>
      </c>
      <c r="F1057">
        <v>290</v>
      </c>
      <c r="G1057">
        <v>2325</v>
      </c>
      <c r="H1057">
        <v>905</v>
      </c>
      <c r="I1057">
        <v>47.68</v>
      </c>
      <c r="J1057">
        <v>8</v>
      </c>
      <c r="K1057" t="s">
        <v>24</v>
      </c>
      <c r="L1057" t="s">
        <v>24</v>
      </c>
      <c r="M1057">
        <v>33</v>
      </c>
      <c r="N1057" t="s">
        <v>49</v>
      </c>
      <c r="O1057">
        <v>1372341</v>
      </c>
    </row>
    <row r="1058" spans="1:15">
      <c r="A1058" t="s">
        <v>1103</v>
      </c>
      <c r="B1058">
        <v>2004</v>
      </c>
      <c r="C1058" t="s">
        <v>27</v>
      </c>
      <c r="D1058" t="s">
        <v>95</v>
      </c>
      <c r="E1058" t="s">
        <v>18</v>
      </c>
      <c r="F1058">
        <v>7</v>
      </c>
      <c r="G1058">
        <v>54</v>
      </c>
      <c r="H1058">
        <v>672</v>
      </c>
      <c r="I1058">
        <v>37.6</v>
      </c>
      <c r="J1058">
        <v>2</v>
      </c>
      <c r="K1058" t="s">
        <v>19</v>
      </c>
      <c r="L1058" t="s">
        <v>19</v>
      </c>
      <c r="M1058">
        <v>26</v>
      </c>
      <c r="N1058" t="s">
        <v>25</v>
      </c>
      <c r="O1058">
        <v>3289816</v>
      </c>
    </row>
    <row r="1059" spans="1:15">
      <c r="A1059" t="s">
        <v>1104</v>
      </c>
      <c r="B1059">
        <v>2009</v>
      </c>
      <c r="C1059" t="s">
        <v>73</v>
      </c>
      <c r="D1059" t="s">
        <v>95</v>
      </c>
      <c r="E1059" t="s">
        <v>23</v>
      </c>
      <c r="F1059">
        <v>436</v>
      </c>
      <c r="G1059">
        <v>3874</v>
      </c>
      <c r="H1059">
        <v>281</v>
      </c>
      <c r="I1059">
        <v>45.84</v>
      </c>
      <c r="J1059">
        <v>5</v>
      </c>
      <c r="K1059" t="s">
        <v>24</v>
      </c>
      <c r="L1059" t="s">
        <v>19</v>
      </c>
      <c r="M1059">
        <v>64</v>
      </c>
      <c r="N1059" t="s">
        <v>20</v>
      </c>
      <c r="O1059">
        <v>4923297</v>
      </c>
    </row>
    <row r="1060" spans="1:15">
      <c r="A1060" t="s">
        <v>1105</v>
      </c>
      <c r="B1060">
        <v>2000</v>
      </c>
      <c r="C1060" t="s">
        <v>45</v>
      </c>
      <c r="D1060" t="s">
        <v>48</v>
      </c>
      <c r="E1060" t="s">
        <v>37</v>
      </c>
      <c r="F1060">
        <v>119</v>
      </c>
      <c r="G1060">
        <v>4991</v>
      </c>
      <c r="H1060">
        <v>20</v>
      </c>
      <c r="I1060">
        <v>3.51</v>
      </c>
      <c r="J1060">
        <v>4</v>
      </c>
      <c r="K1060" t="s">
        <v>19</v>
      </c>
      <c r="L1060" t="s">
        <v>24</v>
      </c>
      <c r="M1060">
        <v>17</v>
      </c>
      <c r="N1060" t="s">
        <v>29</v>
      </c>
      <c r="O1060">
        <v>4634331</v>
      </c>
    </row>
    <row r="1061" spans="1:15">
      <c r="A1061" t="s">
        <v>1106</v>
      </c>
      <c r="B1061">
        <v>2007</v>
      </c>
      <c r="C1061" t="s">
        <v>31</v>
      </c>
      <c r="D1061" t="s">
        <v>36</v>
      </c>
      <c r="E1061" t="s">
        <v>18</v>
      </c>
      <c r="F1061">
        <v>290</v>
      </c>
      <c r="G1061">
        <v>3575</v>
      </c>
      <c r="H1061">
        <v>671</v>
      </c>
      <c r="I1061">
        <v>25.02</v>
      </c>
      <c r="J1061">
        <v>4</v>
      </c>
      <c r="K1061" t="s">
        <v>24</v>
      </c>
      <c r="L1061" t="s">
        <v>24</v>
      </c>
      <c r="M1061">
        <v>45</v>
      </c>
      <c r="N1061" t="s">
        <v>33</v>
      </c>
      <c r="O1061">
        <v>1389117</v>
      </c>
    </row>
    <row r="1062" spans="1:15">
      <c r="A1062" t="s">
        <v>1107</v>
      </c>
      <c r="B1062">
        <v>2012</v>
      </c>
      <c r="C1062" t="s">
        <v>45</v>
      </c>
      <c r="D1062" t="s">
        <v>32</v>
      </c>
      <c r="E1062" t="s">
        <v>28</v>
      </c>
      <c r="F1062">
        <v>348</v>
      </c>
      <c r="G1062">
        <v>479</v>
      </c>
      <c r="H1062">
        <v>374</v>
      </c>
      <c r="I1062">
        <v>29.82</v>
      </c>
      <c r="J1062">
        <v>5</v>
      </c>
      <c r="K1062" t="s">
        <v>19</v>
      </c>
      <c r="L1062" t="s">
        <v>24</v>
      </c>
      <c r="M1062">
        <v>57</v>
      </c>
      <c r="N1062" t="s">
        <v>25</v>
      </c>
      <c r="O1062">
        <v>4004055</v>
      </c>
    </row>
    <row r="1063" spans="1:15">
      <c r="A1063" t="s">
        <v>1108</v>
      </c>
      <c r="B1063">
        <v>2012</v>
      </c>
      <c r="C1063" t="s">
        <v>22</v>
      </c>
      <c r="D1063" t="s">
        <v>39</v>
      </c>
      <c r="E1063" t="s">
        <v>37</v>
      </c>
      <c r="F1063">
        <v>392</v>
      </c>
      <c r="G1063">
        <v>86</v>
      </c>
      <c r="H1063">
        <v>140</v>
      </c>
      <c r="I1063">
        <v>34.65</v>
      </c>
      <c r="J1063">
        <v>7</v>
      </c>
      <c r="K1063" t="s">
        <v>19</v>
      </c>
      <c r="L1063" t="s">
        <v>24</v>
      </c>
      <c r="M1063">
        <v>3</v>
      </c>
      <c r="N1063" t="s">
        <v>20</v>
      </c>
      <c r="O1063">
        <v>1388963</v>
      </c>
    </row>
    <row r="1064" spans="1:15">
      <c r="A1064" t="s">
        <v>1109</v>
      </c>
      <c r="B1064">
        <v>2010</v>
      </c>
      <c r="C1064" t="s">
        <v>45</v>
      </c>
      <c r="D1064" t="s">
        <v>17</v>
      </c>
      <c r="E1064" t="s">
        <v>37</v>
      </c>
      <c r="F1064">
        <v>440</v>
      </c>
      <c r="G1064">
        <v>4081</v>
      </c>
      <c r="H1064">
        <v>358</v>
      </c>
      <c r="I1064">
        <v>30.05</v>
      </c>
      <c r="J1064">
        <v>4</v>
      </c>
      <c r="K1064" t="s">
        <v>19</v>
      </c>
      <c r="L1064" t="s">
        <v>24</v>
      </c>
      <c r="M1064">
        <v>55</v>
      </c>
      <c r="N1064" t="s">
        <v>33</v>
      </c>
      <c r="O1064">
        <v>4755912</v>
      </c>
    </row>
    <row r="1065" spans="1:15">
      <c r="A1065" t="s">
        <v>1110</v>
      </c>
      <c r="B1065">
        <v>2003</v>
      </c>
      <c r="C1065" t="s">
        <v>53</v>
      </c>
      <c r="D1065" t="s">
        <v>43</v>
      </c>
      <c r="E1065" t="s">
        <v>40</v>
      </c>
      <c r="F1065">
        <v>216</v>
      </c>
      <c r="G1065">
        <v>1418</v>
      </c>
      <c r="H1065">
        <v>490</v>
      </c>
      <c r="I1065">
        <v>8.15</v>
      </c>
      <c r="J1065">
        <v>3</v>
      </c>
      <c r="K1065" t="s">
        <v>24</v>
      </c>
      <c r="L1065" t="s">
        <v>24</v>
      </c>
      <c r="M1065">
        <v>41</v>
      </c>
      <c r="N1065" t="s">
        <v>33</v>
      </c>
      <c r="O1065">
        <v>1338134</v>
      </c>
    </row>
    <row r="1066" spans="1:15">
      <c r="A1066" t="s">
        <v>1111</v>
      </c>
      <c r="B1066">
        <v>2013</v>
      </c>
      <c r="C1066" t="s">
        <v>16</v>
      </c>
      <c r="D1066" t="s">
        <v>48</v>
      </c>
      <c r="E1066" t="s">
        <v>18</v>
      </c>
      <c r="F1066">
        <v>128</v>
      </c>
      <c r="G1066">
        <v>2743</v>
      </c>
      <c r="H1066">
        <v>481</v>
      </c>
      <c r="I1066">
        <v>16.579999999999998</v>
      </c>
      <c r="J1066">
        <v>7</v>
      </c>
      <c r="K1066" t="s">
        <v>19</v>
      </c>
      <c r="L1066" t="s">
        <v>19</v>
      </c>
      <c r="M1066">
        <v>95</v>
      </c>
      <c r="N1066" t="s">
        <v>25</v>
      </c>
      <c r="O1066">
        <v>42868</v>
      </c>
    </row>
    <row r="1067" spans="1:15">
      <c r="A1067" t="s">
        <v>1112</v>
      </c>
      <c r="B1067">
        <v>2021</v>
      </c>
      <c r="C1067" t="s">
        <v>59</v>
      </c>
      <c r="D1067" t="s">
        <v>95</v>
      </c>
      <c r="E1067" t="s">
        <v>23</v>
      </c>
      <c r="F1067">
        <v>132</v>
      </c>
      <c r="G1067">
        <v>1372</v>
      </c>
      <c r="H1067">
        <v>165</v>
      </c>
      <c r="I1067">
        <v>46.67</v>
      </c>
      <c r="J1067">
        <v>2</v>
      </c>
      <c r="K1067" t="s">
        <v>19</v>
      </c>
      <c r="L1067" t="s">
        <v>19</v>
      </c>
      <c r="M1067">
        <v>76</v>
      </c>
      <c r="N1067" t="s">
        <v>20</v>
      </c>
      <c r="O1067">
        <v>1654286</v>
      </c>
    </row>
    <row r="1068" spans="1:15">
      <c r="A1068" t="s">
        <v>1113</v>
      </c>
      <c r="B1068">
        <v>2005</v>
      </c>
      <c r="C1068" t="s">
        <v>22</v>
      </c>
      <c r="D1068" t="s">
        <v>36</v>
      </c>
      <c r="E1068" t="s">
        <v>18</v>
      </c>
      <c r="F1068">
        <v>366</v>
      </c>
      <c r="G1068">
        <v>1420</v>
      </c>
      <c r="H1068">
        <v>452</v>
      </c>
      <c r="I1068">
        <v>3.38</v>
      </c>
      <c r="J1068">
        <v>8</v>
      </c>
      <c r="K1068" t="s">
        <v>19</v>
      </c>
      <c r="L1068" t="s">
        <v>24</v>
      </c>
      <c r="M1068">
        <v>12</v>
      </c>
      <c r="N1068" t="s">
        <v>20</v>
      </c>
      <c r="O1068">
        <v>2925033</v>
      </c>
    </row>
    <row r="1069" spans="1:15">
      <c r="A1069" t="s">
        <v>1114</v>
      </c>
      <c r="B1069">
        <v>2003</v>
      </c>
      <c r="C1069" t="s">
        <v>35</v>
      </c>
      <c r="D1069" t="s">
        <v>39</v>
      </c>
      <c r="E1069" t="s">
        <v>23</v>
      </c>
      <c r="F1069">
        <v>489</v>
      </c>
      <c r="G1069">
        <v>1906</v>
      </c>
      <c r="H1069">
        <v>452</v>
      </c>
      <c r="I1069">
        <v>38.92</v>
      </c>
      <c r="J1069">
        <v>6</v>
      </c>
      <c r="K1069" t="s">
        <v>24</v>
      </c>
      <c r="L1069" t="s">
        <v>19</v>
      </c>
      <c r="M1069">
        <v>43</v>
      </c>
      <c r="N1069" t="s">
        <v>20</v>
      </c>
      <c r="O1069">
        <v>3485810</v>
      </c>
    </row>
    <row r="1070" spans="1:15">
      <c r="A1070" t="s">
        <v>1115</v>
      </c>
      <c r="B1070">
        <v>2020</v>
      </c>
      <c r="C1070" t="s">
        <v>22</v>
      </c>
      <c r="D1070" t="s">
        <v>39</v>
      </c>
      <c r="E1070" t="s">
        <v>37</v>
      </c>
      <c r="F1070">
        <v>472</v>
      </c>
      <c r="G1070">
        <v>2269</v>
      </c>
      <c r="H1070">
        <v>577</v>
      </c>
      <c r="I1070">
        <v>21.11</v>
      </c>
      <c r="J1070">
        <v>6</v>
      </c>
      <c r="K1070" t="s">
        <v>24</v>
      </c>
      <c r="L1070" t="s">
        <v>24</v>
      </c>
      <c r="M1070">
        <v>34</v>
      </c>
      <c r="N1070" t="s">
        <v>29</v>
      </c>
      <c r="O1070">
        <v>4045791</v>
      </c>
    </row>
    <row r="1071" spans="1:15">
      <c r="A1071" t="s">
        <v>1116</v>
      </c>
      <c r="B1071">
        <v>2011</v>
      </c>
      <c r="C1071" t="s">
        <v>45</v>
      </c>
      <c r="D1071" t="s">
        <v>39</v>
      </c>
      <c r="E1071" t="s">
        <v>23</v>
      </c>
      <c r="F1071">
        <v>364</v>
      </c>
      <c r="G1071">
        <v>2295</v>
      </c>
      <c r="H1071">
        <v>406</v>
      </c>
      <c r="I1071">
        <v>12.58</v>
      </c>
      <c r="J1071">
        <v>2</v>
      </c>
      <c r="K1071" t="s">
        <v>19</v>
      </c>
      <c r="L1071" t="s">
        <v>24</v>
      </c>
      <c r="M1071">
        <v>75</v>
      </c>
      <c r="N1071" t="s">
        <v>49</v>
      </c>
      <c r="O1071">
        <v>1474789</v>
      </c>
    </row>
    <row r="1072" spans="1:15">
      <c r="A1072" t="s">
        <v>1117</v>
      </c>
      <c r="B1072">
        <v>2013</v>
      </c>
      <c r="C1072" t="s">
        <v>53</v>
      </c>
      <c r="D1072" t="s">
        <v>32</v>
      </c>
      <c r="E1072" t="s">
        <v>23</v>
      </c>
      <c r="F1072">
        <v>25</v>
      </c>
      <c r="G1072">
        <v>3789</v>
      </c>
      <c r="H1072">
        <v>398</v>
      </c>
      <c r="I1072">
        <v>30.88</v>
      </c>
      <c r="J1072">
        <v>4</v>
      </c>
      <c r="K1072" t="s">
        <v>19</v>
      </c>
      <c r="L1072" t="s">
        <v>19</v>
      </c>
      <c r="M1072">
        <v>85</v>
      </c>
      <c r="N1072" t="s">
        <v>33</v>
      </c>
      <c r="O1072">
        <v>1700354</v>
      </c>
    </row>
    <row r="1073" spans="1:15">
      <c r="A1073" t="s">
        <v>1118</v>
      </c>
      <c r="B1073">
        <v>2001</v>
      </c>
      <c r="C1073" t="s">
        <v>53</v>
      </c>
      <c r="D1073" t="s">
        <v>32</v>
      </c>
      <c r="E1073" t="s">
        <v>37</v>
      </c>
      <c r="F1073">
        <v>131</v>
      </c>
      <c r="G1073">
        <v>2023</v>
      </c>
      <c r="H1073">
        <v>679</v>
      </c>
      <c r="I1073">
        <v>4.21</v>
      </c>
      <c r="J1073">
        <v>2</v>
      </c>
      <c r="K1073" t="s">
        <v>24</v>
      </c>
      <c r="L1073" t="s">
        <v>24</v>
      </c>
      <c r="M1073">
        <v>4</v>
      </c>
      <c r="N1073" t="s">
        <v>20</v>
      </c>
      <c r="O1073">
        <v>4292583</v>
      </c>
    </row>
    <row r="1074" spans="1:15">
      <c r="A1074" t="s">
        <v>1119</v>
      </c>
      <c r="B1074">
        <v>2001</v>
      </c>
      <c r="C1074" t="s">
        <v>27</v>
      </c>
      <c r="D1074" t="s">
        <v>39</v>
      </c>
      <c r="E1074" t="s">
        <v>28</v>
      </c>
      <c r="F1074">
        <v>367</v>
      </c>
      <c r="G1074">
        <v>1720</v>
      </c>
      <c r="H1074">
        <v>519</v>
      </c>
      <c r="I1074">
        <v>16.329999999999998</v>
      </c>
      <c r="J1074">
        <v>7</v>
      </c>
      <c r="K1074" t="s">
        <v>19</v>
      </c>
      <c r="L1074" t="s">
        <v>19</v>
      </c>
      <c r="M1074">
        <v>83</v>
      </c>
      <c r="N1074" t="s">
        <v>25</v>
      </c>
      <c r="O1074">
        <v>3976044</v>
      </c>
    </row>
    <row r="1075" spans="1:15">
      <c r="A1075" t="s">
        <v>1120</v>
      </c>
      <c r="B1075">
        <v>2005</v>
      </c>
      <c r="C1075" t="s">
        <v>16</v>
      </c>
      <c r="D1075" t="s">
        <v>36</v>
      </c>
      <c r="E1075" t="s">
        <v>28</v>
      </c>
      <c r="F1075">
        <v>38</v>
      </c>
      <c r="G1075">
        <v>3960</v>
      </c>
      <c r="H1075">
        <v>472</v>
      </c>
      <c r="I1075">
        <v>20.71</v>
      </c>
      <c r="J1075">
        <v>8</v>
      </c>
      <c r="K1075" t="s">
        <v>19</v>
      </c>
      <c r="L1075" t="s">
        <v>19</v>
      </c>
      <c r="M1075">
        <v>33</v>
      </c>
      <c r="N1075" t="s">
        <v>25</v>
      </c>
      <c r="O1075">
        <v>4830870</v>
      </c>
    </row>
    <row r="1076" spans="1:15">
      <c r="A1076" t="s">
        <v>1121</v>
      </c>
      <c r="B1076">
        <v>2008</v>
      </c>
      <c r="C1076" t="s">
        <v>27</v>
      </c>
      <c r="D1076" t="s">
        <v>95</v>
      </c>
      <c r="E1076" t="s">
        <v>23</v>
      </c>
      <c r="F1076">
        <v>263</v>
      </c>
      <c r="G1076">
        <v>820</v>
      </c>
      <c r="H1076">
        <v>119</v>
      </c>
      <c r="I1076">
        <v>32.67</v>
      </c>
      <c r="J1076">
        <v>2</v>
      </c>
      <c r="K1076" t="s">
        <v>24</v>
      </c>
      <c r="L1076" t="s">
        <v>19</v>
      </c>
      <c r="M1076">
        <v>17</v>
      </c>
      <c r="N1076" t="s">
        <v>25</v>
      </c>
      <c r="O1076">
        <v>4118567</v>
      </c>
    </row>
    <row r="1077" spans="1:15">
      <c r="A1077" t="s">
        <v>1122</v>
      </c>
      <c r="B1077">
        <v>2000</v>
      </c>
      <c r="C1077" t="s">
        <v>45</v>
      </c>
      <c r="D1077" t="s">
        <v>17</v>
      </c>
      <c r="E1077" t="s">
        <v>28</v>
      </c>
      <c r="F1077">
        <v>238</v>
      </c>
      <c r="G1077">
        <v>932</v>
      </c>
      <c r="H1077">
        <v>375</v>
      </c>
      <c r="I1077">
        <v>40.89</v>
      </c>
      <c r="J1077">
        <v>2</v>
      </c>
      <c r="K1077" t="s">
        <v>19</v>
      </c>
      <c r="L1077" t="s">
        <v>24</v>
      </c>
      <c r="M1077">
        <v>22</v>
      </c>
      <c r="N1077" t="s">
        <v>49</v>
      </c>
      <c r="O1077">
        <v>2904328</v>
      </c>
    </row>
    <row r="1078" spans="1:15">
      <c r="A1078" t="s">
        <v>1123</v>
      </c>
      <c r="B1078">
        <v>2019</v>
      </c>
      <c r="C1078" t="s">
        <v>35</v>
      </c>
      <c r="D1078" t="s">
        <v>39</v>
      </c>
      <c r="E1078" t="s">
        <v>18</v>
      </c>
      <c r="F1078">
        <v>92</v>
      </c>
      <c r="G1078">
        <v>564</v>
      </c>
      <c r="H1078">
        <v>422</v>
      </c>
      <c r="I1078">
        <v>3.35</v>
      </c>
      <c r="J1078">
        <v>7</v>
      </c>
      <c r="K1078" t="s">
        <v>19</v>
      </c>
      <c r="L1078" t="s">
        <v>24</v>
      </c>
      <c r="M1078">
        <v>42</v>
      </c>
      <c r="N1078" t="s">
        <v>49</v>
      </c>
      <c r="O1078">
        <v>3134054</v>
      </c>
    </row>
    <row r="1079" spans="1:15">
      <c r="A1079" t="s">
        <v>1124</v>
      </c>
      <c r="B1079">
        <v>2001</v>
      </c>
      <c r="C1079" t="s">
        <v>35</v>
      </c>
      <c r="D1079" t="s">
        <v>36</v>
      </c>
      <c r="E1079" t="s">
        <v>37</v>
      </c>
      <c r="F1079">
        <v>328</v>
      </c>
      <c r="G1079">
        <v>4438</v>
      </c>
      <c r="H1079">
        <v>293</v>
      </c>
      <c r="I1079">
        <v>13</v>
      </c>
      <c r="J1079">
        <v>2</v>
      </c>
      <c r="K1079" t="s">
        <v>19</v>
      </c>
      <c r="L1079" t="s">
        <v>19</v>
      </c>
      <c r="M1079">
        <v>68</v>
      </c>
      <c r="N1079" t="s">
        <v>33</v>
      </c>
      <c r="O1079">
        <v>553012</v>
      </c>
    </row>
    <row r="1080" spans="1:15">
      <c r="A1080" t="s">
        <v>1125</v>
      </c>
      <c r="B1080">
        <v>2014</v>
      </c>
      <c r="C1080" t="s">
        <v>73</v>
      </c>
      <c r="D1080" t="s">
        <v>39</v>
      </c>
      <c r="E1080" t="s">
        <v>37</v>
      </c>
      <c r="F1080">
        <v>434</v>
      </c>
      <c r="G1080">
        <v>1287</v>
      </c>
      <c r="H1080">
        <v>680</v>
      </c>
      <c r="I1080">
        <v>24.99</v>
      </c>
      <c r="J1080">
        <v>9</v>
      </c>
      <c r="K1080" t="s">
        <v>24</v>
      </c>
      <c r="L1080" t="s">
        <v>24</v>
      </c>
      <c r="M1080">
        <v>2</v>
      </c>
      <c r="N1080" t="s">
        <v>20</v>
      </c>
      <c r="O1080">
        <v>4171885</v>
      </c>
    </row>
    <row r="1081" spans="1:15">
      <c r="A1081" t="s">
        <v>1126</v>
      </c>
      <c r="B1081">
        <v>2015</v>
      </c>
      <c r="C1081" t="s">
        <v>73</v>
      </c>
      <c r="D1081" t="s">
        <v>48</v>
      </c>
      <c r="E1081" t="s">
        <v>37</v>
      </c>
      <c r="F1081">
        <v>143</v>
      </c>
      <c r="G1081">
        <v>4777</v>
      </c>
      <c r="H1081">
        <v>970</v>
      </c>
      <c r="I1081">
        <v>39.340000000000003</v>
      </c>
      <c r="J1081">
        <v>4</v>
      </c>
      <c r="K1081" t="s">
        <v>19</v>
      </c>
      <c r="L1081" t="s">
        <v>24</v>
      </c>
      <c r="M1081">
        <v>72</v>
      </c>
      <c r="N1081" t="s">
        <v>49</v>
      </c>
      <c r="O1081">
        <v>112176</v>
      </c>
    </row>
    <row r="1082" spans="1:15">
      <c r="A1082" t="s">
        <v>1127</v>
      </c>
      <c r="B1082">
        <v>2014</v>
      </c>
      <c r="C1082" t="s">
        <v>22</v>
      </c>
      <c r="D1082" t="s">
        <v>36</v>
      </c>
      <c r="E1082" t="s">
        <v>23</v>
      </c>
      <c r="F1082">
        <v>388</v>
      </c>
      <c r="G1082">
        <v>3566</v>
      </c>
      <c r="H1082">
        <v>1</v>
      </c>
      <c r="I1082">
        <v>30.64</v>
      </c>
      <c r="J1082">
        <v>4</v>
      </c>
      <c r="K1082" t="s">
        <v>19</v>
      </c>
      <c r="L1082" t="s">
        <v>19</v>
      </c>
      <c r="M1082">
        <v>16</v>
      </c>
      <c r="N1082" t="s">
        <v>49</v>
      </c>
      <c r="O1082">
        <v>1342344</v>
      </c>
    </row>
    <row r="1083" spans="1:15">
      <c r="A1083" t="s">
        <v>1128</v>
      </c>
      <c r="B1083">
        <v>2013</v>
      </c>
      <c r="C1083" t="s">
        <v>59</v>
      </c>
      <c r="D1083" t="s">
        <v>39</v>
      </c>
      <c r="E1083" t="s">
        <v>37</v>
      </c>
      <c r="F1083">
        <v>43</v>
      </c>
      <c r="G1083">
        <v>2784</v>
      </c>
      <c r="H1083">
        <v>183</v>
      </c>
      <c r="I1083">
        <v>1.1499999999999999</v>
      </c>
      <c r="J1083">
        <v>1</v>
      </c>
      <c r="K1083" t="s">
        <v>19</v>
      </c>
      <c r="L1083" t="s">
        <v>19</v>
      </c>
      <c r="M1083">
        <v>4</v>
      </c>
      <c r="N1083" t="s">
        <v>33</v>
      </c>
      <c r="O1083">
        <v>3728116</v>
      </c>
    </row>
    <row r="1084" spans="1:15">
      <c r="A1084" t="s">
        <v>1129</v>
      </c>
      <c r="B1084">
        <v>2011</v>
      </c>
      <c r="C1084" t="s">
        <v>31</v>
      </c>
      <c r="D1084" t="s">
        <v>17</v>
      </c>
      <c r="E1084" t="s">
        <v>18</v>
      </c>
      <c r="F1084">
        <v>271</v>
      </c>
      <c r="G1084">
        <v>1606</v>
      </c>
      <c r="H1084">
        <v>245</v>
      </c>
      <c r="I1084">
        <v>31.22</v>
      </c>
      <c r="J1084">
        <v>2</v>
      </c>
      <c r="K1084" t="s">
        <v>19</v>
      </c>
      <c r="L1084" t="s">
        <v>24</v>
      </c>
      <c r="M1084">
        <v>12</v>
      </c>
      <c r="N1084" t="s">
        <v>29</v>
      </c>
      <c r="O1084">
        <v>914861</v>
      </c>
    </row>
    <row r="1085" spans="1:15">
      <c r="A1085" t="s">
        <v>1130</v>
      </c>
      <c r="B1085">
        <v>2017</v>
      </c>
      <c r="C1085" t="s">
        <v>42</v>
      </c>
      <c r="D1085" t="s">
        <v>32</v>
      </c>
      <c r="E1085" t="s">
        <v>28</v>
      </c>
      <c r="F1085">
        <v>342</v>
      </c>
      <c r="G1085">
        <v>4278</v>
      </c>
      <c r="H1085">
        <v>864</v>
      </c>
      <c r="I1085">
        <v>45.83</v>
      </c>
      <c r="J1085">
        <v>5</v>
      </c>
      <c r="K1085" t="s">
        <v>24</v>
      </c>
      <c r="L1085" t="s">
        <v>19</v>
      </c>
      <c r="M1085">
        <v>82</v>
      </c>
      <c r="N1085" t="s">
        <v>25</v>
      </c>
      <c r="O1085">
        <v>4055190</v>
      </c>
    </row>
    <row r="1086" spans="1:15">
      <c r="A1086" t="s">
        <v>1131</v>
      </c>
      <c r="B1086">
        <v>2012</v>
      </c>
      <c r="C1086" t="s">
        <v>31</v>
      </c>
      <c r="D1086" t="s">
        <v>36</v>
      </c>
      <c r="E1086" t="s">
        <v>40</v>
      </c>
      <c r="F1086">
        <v>105</v>
      </c>
      <c r="G1086">
        <v>3531</v>
      </c>
      <c r="H1086">
        <v>705</v>
      </c>
      <c r="I1086">
        <v>2.95</v>
      </c>
      <c r="J1086">
        <v>7</v>
      </c>
      <c r="K1086" t="s">
        <v>19</v>
      </c>
      <c r="L1086" t="s">
        <v>24</v>
      </c>
      <c r="M1086">
        <v>19</v>
      </c>
      <c r="N1086" t="s">
        <v>25</v>
      </c>
      <c r="O1086">
        <v>893512</v>
      </c>
    </row>
    <row r="1087" spans="1:15">
      <c r="A1087" t="s">
        <v>1132</v>
      </c>
      <c r="B1087">
        <v>2001</v>
      </c>
      <c r="C1087" t="s">
        <v>27</v>
      </c>
      <c r="D1087" t="s">
        <v>39</v>
      </c>
      <c r="E1087" t="s">
        <v>28</v>
      </c>
      <c r="F1087">
        <v>205</v>
      </c>
      <c r="G1087">
        <v>526</v>
      </c>
      <c r="H1087">
        <v>179</v>
      </c>
      <c r="I1087">
        <v>7.35</v>
      </c>
      <c r="J1087">
        <v>8</v>
      </c>
      <c r="K1087" t="s">
        <v>19</v>
      </c>
      <c r="L1087" t="s">
        <v>19</v>
      </c>
      <c r="M1087">
        <v>30</v>
      </c>
      <c r="N1087" t="s">
        <v>25</v>
      </c>
      <c r="O1087">
        <v>3619834</v>
      </c>
    </row>
    <row r="1088" spans="1:15">
      <c r="A1088" t="s">
        <v>1133</v>
      </c>
      <c r="B1088">
        <v>2008</v>
      </c>
      <c r="C1088" t="s">
        <v>73</v>
      </c>
      <c r="D1088" t="s">
        <v>39</v>
      </c>
      <c r="E1088" t="s">
        <v>28</v>
      </c>
      <c r="F1088">
        <v>357</v>
      </c>
      <c r="G1088">
        <v>775</v>
      </c>
      <c r="H1088">
        <v>801</v>
      </c>
      <c r="I1088">
        <v>19.07</v>
      </c>
      <c r="J1088">
        <v>9</v>
      </c>
      <c r="K1088" t="s">
        <v>24</v>
      </c>
      <c r="L1088" t="s">
        <v>24</v>
      </c>
      <c r="M1088">
        <v>61</v>
      </c>
      <c r="N1088" t="s">
        <v>29</v>
      </c>
      <c r="O1088">
        <v>185089</v>
      </c>
    </row>
    <row r="1089" spans="1:15">
      <c r="A1089" t="s">
        <v>1134</v>
      </c>
      <c r="B1089">
        <v>2008</v>
      </c>
      <c r="C1089" t="s">
        <v>22</v>
      </c>
      <c r="D1089" t="s">
        <v>46</v>
      </c>
      <c r="E1089" t="s">
        <v>28</v>
      </c>
      <c r="F1089">
        <v>349</v>
      </c>
      <c r="G1089">
        <v>2882</v>
      </c>
      <c r="H1089">
        <v>496</v>
      </c>
      <c r="I1089">
        <v>47.35</v>
      </c>
      <c r="J1089">
        <v>3</v>
      </c>
      <c r="K1089" t="s">
        <v>24</v>
      </c>
      <c r="L1089" t="s">
        <v>24</v>
      </c>
      <c r="M1089">
        <v>33</v>
      </c>
      <c r="N1089" t="s">
        <v>25</v>
      </c>
      <c r="O1089">
        <v>2486447</v>
      </c>
    </row>
    <row r="1090" spans="1:15">
      <c r="A1090" t="s">
        <v>1135</v>
      </c>
      <c r="B1090">
        <v>2008</v>
      </c>
      <c r="C1090" t="s">
        <v>31</v>
      </c>
      <c r="D1090" t="s">
        <v>95</v>
      </c>
      <c r="E1090" t="s">
        <v>28</v>
      </c>
      <c r="F1090">
        <v>327</v>
      </c>
      <c r="G1090">
        <v>3765</v>
      </c>
      <c r="H1090">
        <v>890</v>
      </c>
      <c r="I1090">
        <v>12.36</v>
      </c>
      <c r="J1090">
        <v>9</v>
      </c>
      <c r="K1090" t="s">
        <v>19</v>
      </c>
      <c r="L1090" t="s">
        <v>19</v>
      </c>
      <c r="M1090">
        <v>58</v>
      </c>
      <c r="N1090" t="s">
        <v>33</v>
      </c>
      <c r="O1090">
        <v>1671654</v>
      </c>
    </row>
    <row r="1091" spans="1:15">
      <c r="A1091" t="s">
        <v>1136</v>
      </c>
      <c r="B1091">
        <v>2011</v>
      </c>
      <c r="C1091" t="s">
        <v>16</v>
      </c>
      <c r="D1091" t="s">
        <v>43</v>
      </c>
      <c r="E1091" t="s">
        <v>40</v>
      </c>
      <c r="F1091">
        <v>478</v>
      </c>
      <c r="G1091">
        <v>4715</v>
      </c>
      <c r="H1091">
        <v>310</v>
      </c>
      <c r="I1091">
        <v>35.520000000000003</v>
      </c>
      <c r="J1091">
        <v>5</v>
      </c>
      <c r="K1091" t="s">
        <v>24</v>
      </c>
      <c r="L1091" t="s">
        <v>24</v>
      </c>
      <c r="M1091">
        <v>44</v>
      </c>
      <c r="N1091" t="s">
        <v>25</v>
      </c>
      <c r="O1091">
        <v>4535514</v>
      </c>
    </row>
    <row r="1092" spans="1:15">
      <c r="A1092" t="s">
        <v>1137</v>
      </c>
      <c r="B1092">
        <v>2009</v>
      </c>
      <c r="C1092" t="s">
        <v>31</v>
      </c>
      <c r="D1092" t="s">
        <v>43</v>
      </c>
      <c r="E1092" t="s">
        <v>28</v>
      </c>
      <c r="F1092">
        <v>228</v>
      </c>
      <c r="G1092">
        <v>493</v>
      </c>
      <c r="H1092">
        <v>721</v>
      </c>
      <c r="I1092">
        <v>14.61</v>
      </c>
      <c r="J1092">
        <v>5</v>
      </c>
      <c r="K1092" t="s">
        <v>24</v>
      </c>
      <c r="L1092" t="s">
        <v>19</v>
      </c>
      <c r="M1092">
        <v>17</v>
      </c>
      <c r="N1092" t="s">
        <v>33</v>
      </c>
      <c r="O1092">
        <v>4338519</v>
      </c>
    </row>
    <row r="1093" spans="1:15">
      <c r="A1093" t="s">
        <v>1138</v>
      </c>
      <c r="B1093">
        <v>2003</v>
      </c>
      <c r="C1093" t="s">
        <v>53</v>
      </c>
      <c r="D1093" t="s">
        <v>17</v>
      </c>
      <c r="E1093" t="s">
        <v>23</v>
      </c>
      <c r="F1093">
        <v>304</v>
      </c>
      <c r="G1093">
        <v>1301</v>
      </c>
      <c r="H1093">
        <v>888</v>
      </c>
      <c r="I1093">
        <v>23.44</v>
      </c>
      <c r="J1093">
        <v>5</v>
      </c>
      <c r="K1093" t="s">
        <v>19</v>
      </c>
      <c r="L1093" t="s">
        <v>19</v>
      </c>
      <c r="M1093">
        <v>75</v>
      </c>
      <c r="N1093" t="s">
        <v>20</v>
      </c>
      <c r="O1093">
        <v>1710911</v>
      </c>
    </row>
    <row r="1094" spans="1:15">
      <c r="A1094" t="s">
        <v>1139</v>
      </c>
      <c r="B1094">
        <v>2022</v>
      </c>
      <c r="C1094" t="s">
        <v>42</v>
      </c>
      <c r="D1094" t="s">
        <v>95</v>
      </c>
      <c r="E1094" t="s">
        <v>23</v>
      </c>
      <c r="F1094">
        <v>176</v>
      </c>
      <c r="G1094">
        <v>136</v>
      </c>
      <c r="H1094">
        <v>446</v>
      </c>
      <c r="I1094">
        <v>23.18</v>
      </c>
      <c r="J1094">
        <v>3</v>
      </c>
      <c r="K1094" t="s">
        <v>19</v>
      </c>
      <c r="L1094" t="s">
        <v>24</v>
      </c>
      <c r="M1094">
        <v>29</v>
      </c>
      <c r="N1094" t="s">
        <v>20</v>
      </c>
      <c r="O1094">
        <v>3694184</v>
      </c>
    </row>
    <row r="1095" spans="1:15">
      <c r="A1095" t="s">
        <v>1140</v>
      </c>
      <c r="B1095">
        <v>2016</v>
      </c>
      <c r="C1095" t="s">
        <v>42</v>
      </c>
      <c r="D1095" t="s">
        <v>46</v>
      </c>
      <c r="E1095" t="s">
        <v>40</v>
      </c>
      <c r="F1095">
        <v>33</v>
      </c>
      <c r="G1095">
        <v>1859</v>
      </c>
      <c r="H1095">
        <v>344</v>
      </c>
      <c r="I1095">
        <v>27.43</v>
      </c>
      <c r="J1095">
        <v>8</v>
      </c>
      <c r="K1095" t="s">
        <v>24</v>
      </c>
      <c r="L1095" t="s">
        <v>24</v>
      </c>
      <c r="M1095">
        <v>44</v>
      </c>
      <c r="N1095" t="s">
        <v>29</v>
      </c>
      <c r="O1095">
        <v>3342520</v>
      </c>
    </row>
    <row r="1096" spans="1:15">
      <c r="A1096" t="s">
        <v>1141</v>
      </c>
      <c r="B1096">
        <v>2010</v>
      </c>
      <c r="C1096" t="s">
        <v>16</v>
      </c>
      <c r="D1096" t="s">
        <v>17</v>
      </c>
      <c r="E1096" t="s">
        <v>23</v>
      </c>
      <c r="F1096">
        <v>94</v>
      </c>
      <c r="G1096">
        <v>2116</v>
      </c>
      <c r="H1096">
        <v>560</v>
      </c>
      <c r="I1096">
        <v>7.67</v>
      </c>
      <c r="J1096">
        <v>5</v>
      </c>
      <c r="K1096" t="s">
        <v>24</v>
      </c>
      <c r="L1096" t="s">
        <v>19</v>
      </c>
      <c r="M1096">
        <v>51</v>
      </c>
      <c r="N1096" t="s">
        <v>49</v>
      </c>
      <c r="O1096">
        <v>3972909</v>
      </c>
    </row>
    <row r="1097" spans="1:15">
      <c r="A1097" t="s">
        <v>1142</v>
      </c>
      <c r="B1097">
        <v>2020</v>
      </c>
      <c r="C1097" t="s">
        <v>53</v>
      </c>
      <c r="D1097" t="s">
        <v>43</v>
      </c>
      <c r="E1097" t="s">
        <v>18</v>
      </c>
      <c r="F1097">
        <v>231</v>
      </c>
      <c r="G1097">
        <v>1154</v>
      </c>
      <c r="H1097">
        <v>142</v>
      </c>
      <c r="I1097">
        <v>5.71</v>
      </c>
      <c r="J1097">
        <v>1</v>
      </c>
      <c r="K1097" t="s">
        <v>24</v>
      </c>
      <c r="L1097" t="s">
        <v>24</v>
      </c>
      <c r="M1097">
        <v>48</v>
      </c>
      <c r="N1097" t="s">
        <v>20</v>
      </c>
      <c r="O1097">
        <v>4955574</v>
      </c>
    </row>
    <row r="1098" spans="1:15">
      <c r="A1098" t="s">
        <v>1143</v>
      </c>
      <c r="B1098">
        <v>2016</v>
      </c>
      <c r="C1098" t="s">
        <v>42</v>
      </c>
      <c r="D1098" t="s">
        <v>46</v>
      </c>
      <c r="E1098" t="s">
        <v>40</v>
      </c>
      <c r="F1098">
        <v>402</v>
      </c>
      <c r="G1098">
        <v>3936</v>
      </c>
      <c r="H1098">
        <v>538</v>
      </c>
      <c r="I1098">
        <v>9.3000000000000007</v>
      </c>
      <c r="J1098">
        <v>5</v>
      </c>
      <c r="K1098" t="s">
        <v>24</v>
      </c>
      <c r="L1098" t="s">
        <v>19</v>
      </c>
      <c r="M1098">
        <v>35</v>
      </c>
      <c r="N1098" t="s">
        <v>33</v>
      </c>
      <c r="O1098">
        <v>4058676</v>
      </c>
    </row>
    <row r="1099" spans="1:15">
      <c r="A1099" t="s">
        <v>1144</v>
      </c>
      <c r="B1099">
        <v>2020</v>
      </c>
      <c r="C1099" t="s">
        <v>31</v>
      </c>
      <c r="D1099" t="s">
        <v>46</v>
      </c>
      <c r="E1099" t="s">
        <v>18</v>
      </c>
      <c r="F1099">
        <v>466</v>
      </c>
      <c r="G1099">
        <v>3262</v>
      </c>
      <c r="H1099">
        <v>542</v>
      </c>
      <c r="I1099">
        <v>47.17</v>
      </c>
      <c r="J1099">
        <v>4</v>
      </c>
      <c r="K1099" t="s">
        <v>24</v>
      </c>
      <c r="L1099" t="s">
        <v>24</v>
      </c>
      <c r="M1099">
        <v>4</v>
      </c>
      <c r="N1099" t="s">
        <v>20</v>
      </c>
      <c r="O1099">
        <v>2394031</v>
      </c>
    </row>
    <row r="1100" spans="1:15">
      <c r="A1100" t="s">
        <v>1145</v>
      </c>
      <c r="B1100">
        <v>2003</v>
      </c>
      <c r="C1100" t="s">
        <v>42</v>
      </c>
      <c r="D1100" t="s">
        <v>17</v>
      </c>
      <c r="E1100" t="s">
        <v>28</v>
      </c>
      <c r="F1100">
        <v>470</v>
      </c>
      <c r="G1100">
        <v>1357</v>
      </c>
      <c r="H1100">
        <v>385</v>
      </c>
      <c r="I1100">
        <v>20.440000000000001</v>
      </c>
      <c r="J1100">
        <v>3</v>
      </c>
      <c r="K1100" t="s">
        <v>19</v>
      </c>
      <c r="L1100" t="s">
        <v>24</v>
      </c>
      <c r="M1100">
        <v>15</v>
      </c>
      <c r="N1100" t="s">
        <v>25</v>
      </c>
      <c r="O1100">
        <v>4121858</v>
      </c>
    </row>
    <row r="1101" spans="1:15">
      <c r="A1101" t="s">
        <v>1146</v>
      </c>
      <c r="B1101">
        <v>2022</v>
      </c>
      <c r="C1101" t="s">
        <v>31</v>
      </c>
      <c r="D1101" t="s">
        <v>36</v>
      </c>
      <c r="E1101" t="s">
        <v>40</v>
      </c>
      <c r="F1101">
        <v>416</v>
      </c>
      <c r="G1101">
        <v>3495</v>
      </c>
      <c r="H1101">
        <v>145</v>
      </c>
      <c r="I1101">
        <v>38.020000000000003</v>
      </c>
      <c r="J1101">
        <v>4</v>
      </c>
      <c r="K1101" t="s">
        <v>24</v>
      </c>
      <c r="L1101" t="s">
        <v>24</v>
      </c>
      <c r="M1101">
        <v>36</v>
      </c>
      <c r="N1101" t="s">
        <v>20</v>
      </c>
      <c r="O1101">
        <v>399248</v>
      </c>
    </row>
    <row r="1102" spans="1:15">
      <c r="A1102" t="s">
        <v>1147</v>
      </c>
      <c r="B1102">
        <v>2014</v>
      </c>
      <c r="C1102" t="s">
        <v>35</v>
      </c>
      <c r="D1102" t="s">
        <v>39</v>
      </c>
      <c r="E1102" t="s">
        <v>28</v>
      </c>
      <c r="F1102">
        <v>126</v>
      </c>
      <c r="G1102">
        <v>1504</v>
      </c>
      <c r="H1102">
        <v>392</v>
      </c>
      <c r="I1102">
        <v>19.91</v>
      </c>
      <c r="J1102">
        <v>1</v>
      </c>
      <c r="K1102" t="s">
        <v>19</v>
      </c>
      <c r="L1102" t="s">
        <v>19</v>
      </c>
      <c r="M1102">
        <v>71</v>
      </c>
      <c r="N1102" t="s">
        <v>20</v>
      </c>
      <c r="O1102">
        <v>1549034</v>
      </c>
    </row>
    <row r="1103" spans="1:15">
      <c r="A1103" t="s">
        <v>1148</v>
      </c>
      <c r="B1103">
        <v>2007</v>
      </c>
      <c r="C1103" t="s">
        <v>53</v>
      </c>
      <c r="D1103" t="s">
        <v>32</v>
      </c>
      <c r="E1103" t="s">
        <v>18</v>
      </c>
      <c r="F1103">
        <v>138</v>
      </c>
      <c r="G1103">
        <v>3407</v>
      </c>
      <c r="H1103">
        <v>216</v>
      </c>
      <c r="I1103">
        <v>23.95</v>
      </c>
      <c r="J1103">
        <v>1</v>
      </c>
      <c r="K1103" t="s">
        <v>24</v>
      </c>
      <c r="L1103" t="s">
        <v>24</v>
      </c>
      <c r="M1103">
        <v>87</v>
      </c>
      <c r="N1103" t="s">
        <v>20</v>
      </c>
      <c r="O1103">
        <v>4619032</v>
      </c>
    </row>
    <row r="1104" spans="1:15">
      <c r="A1104" t="s">
        <v>1149</v>
      </c>
      <c r="B1104">
        <v>2017</v>
      </c>
      <c r="C1104" t="s">
        <v>22</v>
      </c>
      <c r="D1104" t="s">
        <v>32</v>
      </c>
      <c r="E1104" t="s">
        <v>28</v>
      </c>
      <c r="F1104">
        <v>312</v>
      </c>
      <c r="G1104">
        <v>1268</v>
      </c>
      <c r="H1104">
        <v>609</v>
      </c>
      <c r="I1104">
        <v>1.25</v>
      </c>
      <c r="J1104">
        <v>4</v>
      </c>
      <c r="K1104" t="s">
        <v>24</v>
      </c>
      <c r="L1104" t="s">
        <v>19</v>
      </c>
      <c r="M1104">
        <v>65</v>
      </c>
      <c r="N1104" t="s">
        <v>25</v>
      </c>
      <c r="O1104">
        <v>4556045</v>
      </c>
    </row>
    <row r="1105" spans="1:15">
      <c r="A1105" t="s">
        <v>1150</v>
      </c>
      <c r="B1105">
        <v>2016</v>
      </c>
      <c r="C1105" t="s">
        <v>16</v>
      </c>
      <c r="D1105" t="s">
        <v>102</v>
      </c>
      <c r="E1105" t="s">
        <v>23</v>
      </c>
      <c r="F1105">
        <v>100</v>
      </c>
      <c r="G1105">
        <v>1072</v>
      </c>
      <c r="H1105">
        <v>40</v>
      </c>
      <c r="I1105">
        <v>39.94</v>
      </c>
      <c r="J1105">
        <v>2</v>
      </c>
      <c r="K1105" t="s">
        <v>24</v>
      </c>
      <c r="L1105" t="s">
        <v>24</v>
      </c>
      <c r="M1105">
        <v>94</v>
      </c>
      <c r="N1105" t="s">
        <v>20</v>
      </c>
      <c r="O1105">
        <v>381014</v>
      </c>
    </row>
    <row r="1106" spans="1:15">
      <c r="A1106" t="s">
        <v>1151</v>
      </c>
      <c r="B1106">
        <v>2018</v>
      </c>
      <c r="C1106" t="s">
        <v>53</v>
      </c>
      <c r="D1106" t="s">
        <v>95</v>
      </c>
      <c r="E1106" t="s">
        <v>18</v>
      </c>
      <c r="F1106">
        <v>122</v>
      </c>
      <c r="G1106">
        <v>2039</v>
      </c>
      <c r="H1106">
        <v>133</v>
      </c>
      <c r="I1106">
        <v>5.96</v>
      </c>
      <c r="J1106">
        <v>6</v>
      </c>
      <c r="K1106" t="s">
        <v>24</v>
      </c>
      <c r="L1106" t="s">
        <v>24</v>
      </c>
      <c r="M1106">
        <v>12</v>
      </c>
      <c r="N1106" t="s">
        <v>20</v>
      </c>
      <c r="O1106">
        <v>3938127</v>
      </c>
    </row>
    <row r="1107" spans="1:15">
      <c r="A1107" t="s">
        <v>1152</v>
      </c>
      <c r="B1107">
        <v>2006</v>
      </c>
      <c r="C1107" t="s">
        <v>35</v>
      </c>
      <c r="D1107" t="s">
        <v>17</v>
      </c>
      <c r="E1107" t="s">
        <v>23</v>
      </c>
      <c r="F1107">
        <v>133</v>
      </c>
      <c r="G1107">
        <v>4675</v>
      </c>
      <c r="H1107">
        <v>987</v>
      </c>
      <c r="I1107">
        <v>8.5299999999999994</v>
      </c>
      <c r="J1107">
        <v>8</v>
      </c>
      <c r="K1107" t="s">
        <v>19</v>
      </c>
      <c r="L1107" t="s">
        <v>19</v>
      </c>
      <c r="M1107">
        <v>30</v>
      </c>
      <c r="N1107" t="s">
        <v>49</v>
      </c>
      <c r="O1107">
        <v>69453</v>
      </c>
    </row>
    <row r="1108" spans="1:15">
      <c r="A1108" t="s">
        <v>1153</v>
      </c>
      <c r="B1108">
        <v>2008</v>
      </c>
      <c r="C1108" t="s">
        <v>22</v>
      </c>
      <c r="D1108" t="s">
        <v>17</v>
      </c>
      <c r="E1108" t="s">
        <v>18</v>
      </c>
      <c r="F1108">
        <v>11</v>
      </c>
      <c r="G1108">
        <v>694</v>
      </c>
      <c r="H1108">
        <v>996</v>
      </c>
      <c r="I1108">
        <v>24.46</v>
      </c>
      <c r="J1108">
        <v>1</v>
      </c>
      <c r="K1108" t="s">
        <v>24</v>
      </c>
      <c r="L1108" t="s">
        <v>24</v>
      </c>
      <c r="M1108">
        <v>96</v>
      </c>
      <c r="N1108" t="s">
        <v>33</v>
      </c>
      <c r="O1108">
        <v>1506709</v>
      </c>
    </row>
    <row r="1109" spans="1:15">
      <c r="A1109" t="s">
        <v>1154</v>
      </c>
      <c r="B1109">
        <v>2000</v>
      </c>
      <c r="C1109" t="s">
        <v>31</v>
      </c>
      <c r="D1109" t="s">
        <v>95</v>
      </c>
      <c r="E1109" t="s">
        <v>23</v>
      </c>
      <c r="F1109">
        <v>101</v>
      </c>
      <c r="G1109">
        <v>2343</v>
      </c>
      <c r="H1109">
        <v>953</v>
      </c>
      <c r="I1109">
        <v>21.24</v>
      </c>
      <c r="J1109">
        <v>9</v>
      </c>
      <c r="K1109" t="s">
        <v>24</v>
      </c>
      <c r="L1109" t="s">
        <v>19</v>
      </c>
      <c r="M1109">
        <v>73</v>
      </c>
      <c r="N1109" t="s">
        <v>25</v>
      </c>
      <c r="O1109">
        <v>4515864</v>
      </c>
    </row>
    <row r="1110" spans="1:15">
      <c r="A1110" t="s">
        <v>1155</v>
      </c>
      <c r="B1110">
        <v>2010</v>
      </c>
      <c r="C1110" t="s">
        <v>53</v>
      </c>
      <c r="D1110" t="s">
        <v>95</v>
      </c>
      <c r="E1110" t="s">
        <v>18</v>
      </c>
      <c r="F1110">
        <v>161</v>
      </c>
      <c r="G1110">
        <v>2467</v>
      </c>
      <c r="H1110">
        <v>920</v>
      </c>
      <c r="I1110">
        <v>37.18</v>
      </c>
      <c r="J1110">
        <v>5</v>
      </c>
      <c r="K1110" t="s">
        <v>24</v>
      </c>
      <c r="L1110" t="s">
        <v>24</v>
      </c>
      <c r="M1110">
        <v>57</v>
      </c>
      <c r="N1110" t="s">
        <v>25</v>
      </c>
      <c r="O1110">
        <v>3792180</v>
      </c>
    </row>
    <row r="1111" spans="1:15">
      <c r="A1111" t="s">
        <v>1156</v>
      </c>
      <c r="B1111">
        <v>2003</v>
      </c>
      <c r="C1111" t="s">
        <v>22</v>
      </c>
      <c r="D1111" t="s">
        <v>102</v>
      </c>
      <c r="E1111" t="s">
        <v>40</v>
      </c>
      <c r="F1111">
        <v>299</v>
      </c>
      <c r="G1111">
        <v>3030</v>
      </c>
      <c r="H1111">
        <v>320</v>
      </c>
      <c r="I1111">
        <v>46.7</v>
      </c>
      <c r="J1111">
        <v>2</v>
      </c>
      <c r="K1111" t="s">
        <v>24</v>
      </c>
      <c r="L1111" t="s">
        <v>19</v>
      </c>
      <c r="M1111">
        <v>57</v>
      </c>
      <c r="N1111" t="s">
        <v>29</v>
      </c>
      <c r="O1111">
        <v>4335127</v>
      </c>
    </row>
    <row r="1112" spans="1:15">
      <c r="A1112" t="s">
        <v>1157</v>
      </c>
      <c r="B1112">
        <v>2020</v>
      </c>
      <c r="C1112" t="s">
        <v>73</v>
      </c>
      <c r="D1112" t="s">
        <v>43</v>
      </c>
      <c r="E1112" t="s">
        <v>23</v>
      </c>
      <c r="F1112">
        <v>340</v>
      </c>
      <c r="G1112">
        <v>1443</v>
      </c>
      <c r="H1112">
        <v>718</v>
      </c>
      <c r="I1112">
        <v>49.33</v>
      </c>
      <c r="J1112">
        <v>7</v>
      </c>
      <c r="K1112" t="s">
        <v>19</v>
      </c>
      <c r="L1112" t="s">
        <v>24</v>
      </c>
      <c r="M1112">
        <v>93</v>
      </c>
      <c r="N1112" t="s">
        <v>20</v>
      </c>
      <c r="O1112">
        <v>4971898</v>
      </c>
    </row>
    <row r="1113" spans="1:15">
      <c r="A1113" t="s">
        <v>1158</v>
      </c>
      <c r="B1113">
        <v>2011</v>
      </c>
      <c r="C1113" t="s">
        <v>73</v>
      </c>
      <c r="D1113" t="s">
        <v>46</v>
      </c>
      <c r="E1113" t="s">
        <v>23</v>
      </c>
      <c r="F1113">
        <v>450</v>
      </c>
      <c r="G1113">
        <v>2900</v>
      </c>
      <c r="H1113">
        <v>732</v>
      </c>
      <c r="I1113">
        <v>16.670000000000002</v>
      </c>
      <c r="J1113">
        <v>8</v>
      </c>
      <c r="K1113" t="s">
        <v>19</v>
      </c>
      <c r="L1113" t="s">
        <v>24</v>
      </c>
      <c r="M1113">
        <v>72</v>
      </c>
      <c r="N1113" t="s">
        <v>29</v>
      </c>
      <c r="O1113">
        <v>3674781</v>
      </c>
    </row>
    <row r="1114" spans="1:15">
      <c r="A1114" t="s">
        <v>1159</v>
      </c>
      <c r="B1114">
        <v>2015</v>
      </c>
      <c r="C1114" t="s">
        <v>22</v>
      </c>
      <c r="D1114" t="s">
        <v>46</v>
      </c>
      <c r="E1114" t="s">
        <v>28</v>
      </c>
      <c r="F1114">
        <v>54</v>
      </c>
      <c r="G1114">
        <v>319</v>
      </c>
      <c r="H1114">
        <v>588</v>
      </c>
      <c r="I1114">
        <v>8.4499999999999993</v>
      </c>
      <c r="J1114">
        <v>1</v>
      </c>
      <c r="K1114" t="s">
        <v>24</v>
      </c>
      <c r="L1114" t="s">
        <v>19</v>
      </c>
      <c r="M1114">
        <v>11</v>
      </c>
      <c r="N1114" t="s">
        <v>29</v>
      </c>
      <c r="O1114">
        <v>1433783</v>
      </c>
    </row>
    <row r="1115" spans="1:15">
      <c r="A1115" t="s">
        <v>1160</v>
      </c>
      <c r="B1115">
        <v>2012</v>
      </c>
      <c r="C1115" t="s">
        <v>42</v>
      </c>
      <c r="D1115" t="s">
        <v>39</v>
      </c>
      <c r="E1115" t="s">
        <v>23</v>
      </c>
      <c r="F1115">
        <v>436</v>
      </c>
      <c r="G1115">
        <v>1458</v>
      </c>
      <c r="H1115">
        <v>659</v>
      </c>
      <c r="I1115">
        <v>17.16</v>
      </c>
      <c r="J1115">
        <v>7</v>
      </c>
      <c r="K1115" t="s">
        <v>24</v>
      </c>
      <c r="L1115" t="s">
        <v>24</v>
      </c>
      <c r="M1115">
        <v>62</v>
      </c>
      <c r="N1115" t="s">
        <v>49</v>
      </c>
      <c r="O1115">
        <v>3288653</v>
      </c>
    </row>
    <row r="1116" spans="1:15">
      <c r="A1116" t="s">
        <v>1161</v>
      </c>
      <c r="B1116">
        <v>2000</v>
      </c>
      <c r="C1116" t="s">
        <v>42</v>
      </c>
      <c r="D1116" t="s">
        <v>51</v>
      </c>
      <c r="E1116" t="s">
        <v>23</v>
      </c>
      <c r="F1116">
        <v>159</v>
      </c>
      <c r="G1116">
        <v>3604</v>
      </c>
      <c r="H1116">
        <v>537</v>
      </c>
      <c r="I1116">
        <v>48.13</v>
      </c>
      <c r="J1116">
        <v>9</v>
      </c>
      <c r="K1116" t="s">
        <v>24</v>
      </c>
      <c r="L1116" t="s">
        <v>24</v>
      </c>
      <c r="M1116">
        <v>91</v>
      </c>
      <c r="N1116" t="s">
        <v>33</v>
      </c>
      <c r="O1116">
        <v>1443034</v>
      </c>
    </row>
    <row r="1117" spans="1:15">
      <c r="A1117" t="s">
        <v>1162</v>
      </c>
      <c r="B1117">
        <v>2020</v>
      </c>
      <c r="C1117" t="s">
        <v>53</v>
      </c>
      <c r="D1117" t="s">
        <v>51</v>
      </c>
      <c r="E1117" t="s">
        <v>37</v>
      </c>
      <c r="F1117">
        <v>390</v>
      </c>
      <c r="G1117">
        <v>3109</v>
      </c>
      <c r="H1117">
        <v>502</v>
      </c>
      <c r="I1117">
        <v>38.07</v>
      </c>
      <c r="J1117">
        <v>5</v>
      </c>
      <c r="K1117" t="s">
        <v>19</v>
      </c>
      <c r="L1117" t="s">
        <v>19</v>
      </c>
      <c r="M1117">
        <v>68</v>
      </c>
      <c r="N1117" t="s">
        <v>33</v>
      </c>
      <c r="O1117">
        <v>3060255</v>
      </c>
    </row>
    <row r="1118" spans="1:15">
      <c r="A1118" t="s">
        <v>1163</v>
      </c>
      <c r="B1118">
        <v>2015</v>
      </c>
      <c r="C1118" t="s">
        <v>16</v>
      </c>
      <c r="D1118" t="s">
        <v>36</v>
      </c>
      <c r="E1118" t="s">
        <v>37</v>
      </c>
      <c r="F1118">
        <v>53</v>
      </c>
      <c r="G1118">
        <v>3423</v>
      </c>
      <c r="H1118">
        <v>712</v>
      </c>
      <c r="I1118">
        <v>33.270000000000003</v>
      </c>
      <c r="J1118">
        <v>9</v>
      </c>
      <c r="K1118" t="s">
        <v>19</v>
      </c>
      <c r="L1118" t="s">
        <v>24</v>
      </c>
      <c r="M1118">
        <v>49</v>
      </c>
      <c r="N1118" t="s">
        <v>29</v>
      </c>
      <c r="O1118">
        <v>4004055</v>
      </c>
    </row>
    <row r="1119" spans="1:15">
      <c r="A1119" t="s">
        <v>1164</v>
      </c>
      <c r="B1119">
        <v>2005</v>
      </c>
      <c r="C1119" t="s">
        <v>22</v>
      </c>
      <c r="D1119" t="s">
        <v>51</v>
      </c>
      <c r="E1119" t="s">
        <v>37</v>
      </c>
      <c r="F1119">
        <v>138</v>
      </c>
      <c r="G1119">
        <v>152</v>
      </c>
      <c r="H1119">
        <v>250</v>
      </c>
      <c r="I1119">
        <v>15.16</v>
      </c>
      <c r="J1119">
        <v>8</v>
      </c>
      <c r="K1119" t="s">
        <v>24</v>
      </c>
      <c r="L1119" t="s">
        <v>24</v>
      </c>
      <c r="M1119">
        <v>25</v>
      </c>
      <c r="N1119" t="s">
        <v>29</v>
      </c>
      <c r="O1119">
        <v>1505447</v>
      </c>
    </row>
    <row r="1120" spans="1:15">
      <c r="A1120" t="s">
        <v>1165</v>
      </c>
      <c r="B1120">
        <v>2022</v>
      </c>
      <c r="C1120" t="s">
        <v>45</v>
      </c>
      <c r="D1120" t="s">
        <v>102</v>
      </c>
      <c r="E1120" t="s">
        <v>28</v>
      </c>
      <c r="F1120">
        <v>352</v>
      </c>
      <c r="G1120">
        <v>4457</v>
      </c>
      <c r="H1120">
        <v>866</v>
      </c>
      <c r="I1120">
        <v>37.770000000000003</v>
      </c>
      <c r="J1120">
        <v>8</v>
      </c>
      <c r="K1120" t="s">
        <v>19</v>
      </c>
      <c r="L1120" t="s">
        <v>19</v>
      </c>
      <c r="M1120">
        <v>58</v>
      </c>
      <c r="N1120" t="s">
        <v>49</v>
      </c>
      <c r="O1120">
        <v>2214450</v>
      </c>
    </row>
    <row r="1121" spans="1:15">
      <c r="A1121" t="s">
        <v>1166</v>
      </c>
      <c r="B1121">
        <v>2008</v>
      </c>
      <c r="C1121" t="s">
        <v>42</v>
      </c>
      <c r="D1121" t="s">
        <v>17</v>
      </c>
      <c r="E1121" t="s">
        <v>18</v>
      </c>
      <c r="F1121">
        <v>17</v>
      </c>
      <c r="G1121">
        <v>3350</v>
      </c>
      <c r="H1121">
        <v>832</v>
      </c>
      <c r="I1121">
        <v>22.8</v>
      </c>
      <c r="J1121">
        <v>8</v>
      </c>
      <c r="K1121" t="s">
        <v>19</v>
      </c>
      <c r="L1121" t="s">
        <v>19</v>
      </c>
      <c r="M1121">
        <v>1</v>
      </c>
      <c r="N1121" t="s">
        <v>20</v>
      </c>
      <c r="O1121">
        <v>2930264</v>
      </c>
    </row>
    <row r="1122" spans="1:15">
      <c r="A1122" t="s">
        <v>1167</v>
      </c>
      <c r="B1122">
        <v>2014</v>
      </c>
      <c r="C1122" t="s">
        <v>42</v>
      </c>
      <c r="D1122" t="s">
        <v>46</v>
      </c>
      <c r="E1122" t="s">
        <v>23</v>
      </c>
      <c r="F1122">
        <v>196</v>
      </c>
      <c r="G1122">
        <v>4397</v>
      </c>
      <c r="H1122">
        <v>597</v>
      </c>
      <c r="I1122">
        <v>0.7</v>
      </c>
      <c r="J1122">
        <v>1</v>
      </c>
      <c r="K1122" t="s">
        <v>19</v>
      </c>
      <c r="L1122" t="s">
        <v>24</v>
      </c>
      <c r="M1122">
        <v>35</v>
      </c>
      <c r="N1122" t="s">
        <v>33</v>
      </c>
      <c r="O1122">
        <v>1228114</v>
      </c>
    </row>
    <row r="1123" spans="1:15">
      <c r="A1123" t="s">
        <v>1168</v>
      </c>
      <c r="B1123">
        <v>2015</v>
      </c>
      <c r="C1123" t="s">
        <v>35</v>
      </c>
      <c r="D1123" t="s">
        <v>36</v>
      </c>
      <c r="E1123" t="s">
        <v>23</v>
      </c>
      <c r="F1123">
        <v>339</v>
      </c>
      <c r="G1123">
        <v>248</v>
      </c>
      <c r="H1123">
        <v>807</v>
      </c>
      <c r="I1123">
        <v>46.35</v>
      </c>
      <c r="J1123">
        <v>3</v>
      </c>
      <c r="K1123" t="s">
        <v>24</v>
      </c>
      <c r="L1123" t="s">
        <v>24</v>
      </c>
      <c r="M1123">
        <v>26</v>
      </c>
      <c r="N1123" t="s">
        <v>33</v>
      </c>
      <c r="O1123">
        <v>4307507</v>
      </c>
    </row>
    <row r="1124" spans="1:15">
      <c r="A1124" t="s">
        <v>1169</v>
      </c>
      <c r="B1124">
        <v>2007</v>
      </c>
      <c r="C1124" t="s">
        <v>73</v>
      </c>
      <c r="D1124" t="s">
        <v>48</v>
      </c>
      <c r="E1124" t="s">
        <v>37</v>
      </c>
      <c r="F1124">
        <v>390</v>
      </c>
      <c r="G1124">
        <v>4490</v>
      </c>
      <c r="H1124">
        <v>593</v>
      </c>
      <c r="I1124">
        <v>45.66</v>
      </c>
      <c r="J1124">
        <v>7</v>
      </c>
      <c r="K1124" t="s">
        <v>24</v>
      </c>
      <c r="L1124" t="s">
        <v>24</v>
      </c>
      <c r="M1124">
        <v>17</v>
      </c>
      <c r="N1124" t="s">
        <v>25</v>
      </c>
      <c r="O1124">
        <v>1395108</v>
      </c>
    </row>
    <row r="1125" spans="1:15">
      <c r="A1125" t="s">
        <v>1170</v>
      </c>
      <c r="B1125">
        <v>2019</v>
      </c>
      <c r="C1125" t="s">
        <v>27</v>
      </c>
      <c r="D1125" t="s">
        <v>17</v>
      </c>
      <c r="E1125" t="s">
        <v>37</v>
      </c>
      <c r="F1125">
        <v>420</v>
      </c>
      <c r="G1125">
        <v>2447</v>
      </c>
      <c r="H1125">
        <v>113</v>
      </c>
      <c r="I1125">
        <v>3.91</v>
      </c>
      <c r="J1125">
        <v>3</v>
      </c>
      <c r="K1125" t="s">
        <v>19</v>
      </c>
      <c r="L1125" t="s">
        <v>24</v>
      </c>
      <c r="M1125">
        <v>80</v>
      </c>
      <c r="N1125" t="s">
        <v>25</v>
      </c>
      <c r="O1125">
        <v>3539485</v>
      </c>
    </row>
    <row r="1126" spans="1:15">
      <c r="A1126" t="s">
        <v>1171</v>
      </c>
      <c r="B1126">
        <v>2005</v>
      </c>
      <c r="C1126" t="s">
        <v>53</v>
      </c>
      <c r="D1126" t="s">
        <v>39</v>
      </c>
      <c r="E1126" t="s">
        <v>40</v>
      </c>
      <c r="F1126">
        <v>95</v>
      </c>
      <c r="G1126">
        <v>2734</v>
      </c>
      <c r="H1126">
        <v>958</v>
      </c>
      <c r="I1126">
        <v>3.62</v>
      </c>
      <c r="J1126">
        <v>1</v>
      </c>
      <c r="K1126" t="s">
        <v>19</v>
      </c>
      <c r="L1126" t="s">
        <v>19</v>
      </c>
      <c r="M1126">
        <v>79</v>
      </c>
      <c r="N1126" t="s">
        <v>20</v>
      </c>
      <c r="O1126">
        <v>1507048</v>
      </c>
    </row>
    <row r="1127" spans="1:15">
      <c r="A1127" t="s">
        <v>1172</v>
      </c>
      <c r="B1127">
        <v>2017</v>
      </c>
      <c r="C1127" t="s">
        <v>73</v>
      </c>
      <c r="D1127" t="s">
        <v>48</v>
      </c>
      <c r="E1127" t="s">
        <v>28</v>
      </c>
      <c r="F1127">
        <v>431</v>
      </c>
      <c r="G1127">
        <v>902</v>
      </c>
      <c r="H1127">
        <v>330</v>
      </c>
      <c r="I1127">
        <v>20.62</v>
      </c>
      <c r="J1127">
        <v>6</v>
      </c>
      <c r="K1127" t="s">
        <v>24</v>
      </c>
      <c r="L1127" t="s">
        <v>19</v>
      </c>
      <c r="M1127">
        <v>65</v>
      </c>
      <c r="N1127" t="s">
        <v>49</v>
      </c>
      <c r="O1127">
        <v>2428884</v>
      </c>
    </row>
    <row r="1128" spans="1:15">
      <c r="A1128" t="s">
        <v>1173</v>
      </c>
      <c r="B1128">
        <v>2019</v>
      </c>
      <c r="C1128" t="s">
        <v>27</v>
      </c>
      <c r="D1128" t="s">
        <v>46</v>
      </c>
      <c r="E1128" t="s">
        <v>37</v>
      </c>
      <c r="F1128">
        <v>243</v>
      </c>
      <c r="G1128">
        <v>1614</v>
      </c>
      <c r="H1128">
        <v>439</v>
      </c>
      <c r="I1128">
        <v>49.92</v>
      </c>
      <c r="J1128">
        <v>6</v>
      </c>
      <c r="K1128" t="s">
        <v>19</v>
      </c>
      <c r="L1128" t="s">
        <v>19</v>
      </c>
      <c r="M1128">
        <v>81</v>
      </c>
      <c r="N1128" t="s">
        <v>49</v>
      </c>
      <c r="O1128">
        <v>1051243</v>
      </c>
    </row>
    <row r="1129" spans="1:15">
      <c r="A1129" t="s">
        <v>1174</v>
      </c>
      <c r="B1129">
        <v>2013</v>
      </c>
      <c r="C1129" t="s">
        <v>22</v>
      </c>
      <c r="D1129" t="s">
        <v>43</v>
      </c>
      <c r="E1129" t="s">
        <v>18</v>
      </c>
      <c r="F1129">
        <v>194</v>
      </c>
      <c r="G1129">
        <v>2034</v>
      </c>
      <c r="H1129">
        <v>467</v>
      </c>
      <c r="I1129">
        <v>32.42</v>
      </c>
      <c r="J1129">
        <v>1</v>
      </c>
      <c r="K1129" t="s">
        <v>24</v>
      </c>
      <c r="L1129" t="s">
        <v>24</v>
      </c>
      <c r="M1129">
        <v>81</v>
      </c>
      <c r="N1129" t="s">
        <v>20</v>
      </c>
      <c r="O1129">
        <v>4781460</v>
      </c>
    </row>
    <row r="1130" spans="1:15">
      <c r="A1130" t="s">
        <v>1175</v>
      </c>
      <c r="B1130">
        <v>2003</v>
      </c>
      <c r="C1130" t="s">
        <v>59</v>
      </c>
      <c r="D1130" t="s">
        <v>51</v>
      </c>
      <c r="E1130" t="s">
        <v>40</v>
      </c>
      <c r="F1130">
        <v>224</v>
      </c>
      <c r="G1130">
        <v>2293</v>
      </c>
      <c r="H1130">
        <v>217</v>
      </c>
      <c r="I1130">
        <v>29.32</v>
      </c>
      <c r="J1130">
        <v>5</v>
      </c>
      <c r="K1130" t="s">
        <v>24</v>
      </c>
      <c r="L1130" t="s">
        <v>24</v>
      </c>
      <c r="M1130">
        <v>46</v>
      </c>
      <c r="N1130" t="s">
        <v>20</v>
      </c>
      <c r="O1130">
        <v>2972430</v>
      </c>
    </row>
    <row r="1131" spans="1:15">
      <c r="A1131" t="s">
        <v>1176</v>
      </c>
      <c r="B1131">
        <v>2001</v>
      </c>
      <c r="C1131" t="s">
        <v>27</v>
      </c>
      <c r="D1131" t="s">
        <v>17</v>
      </c>
      <c r="E1131" t="s">
        <v>37</v>
      </c>
      <c r="F1131">
        <v>469</v>
      </c>
      <c r="G1131">
        <v>3236</v>
      </c>
      <c r="H1131">
        <v>175</v>
      </c>
      <c r="I1131">
        <v>29.01</v>
      </c>
      <c r="J1131">
        <v>6</v>
      </c>
      <c r="K1131" t="s">
        <v>19</v>
      </c>
      <c r="L1131" t="s">
        <v>24</v>
      </c>
      <c r="M1131">
        <v>36</v>
      </c>
      <c r="N1131" t="s">
        <v>33</v>
      </c>
      <c r="O1131">
        <v>3811265</v>
      </c>
    </row>
    <row r="1132" spans="1:15">
      <c r="A1132" t="s">
        <v>1177</v>
      </c>
      <c r="B1132">
        <v>2005</v>
      </c>
      <c r="C1132" t="s">
        <v>73</v>
      </c>
      <c r="D1132" t="s">
        <v>95</v>
      </c>
      <c r="E1132" t="s">
        <v>18</v>
      </c>
      <c r="F1132">
        <v>3</v>
      </c>
      <c r="G1132">
        <v>1788</v>
      </c>
      <c r="H1132">
        <v>447</v>
      </c>
      <c r="I1132">
        <v>43.29</v>
      </c>
      <c r="J1132">
        <v>7</v>
      </c>
      <c r="K1132" t="s">
        <v>19</v>
      </c>
      <c r="L1132" t="s">
        <v>24</v>
      </c>
      <c r="M1132">
        <v>36</v>
      </c>
      <c r="N1132" t="s">
        <v>29</v>
      </c>
      <c r="O1132">
        <v>816955</v>
      </c>
    </row>
    <row r="1133" spans="1:15">
      <c r="A1133" t="s">
        <v>1178</v>
      </c>
      <c r="B1133">
        <v>2011</v>
      </c>
      <c r="C1133" t="s">
        <v>27</v>
      </c>
      <c r="D1133" t="s">
        <v>48</v>
      </c>
      <c r="E1133" t="s">
        <v>28</v>
      </c>
      <c r="F1133">
        <v>328</v>
      </c>
      <c r="G1133">
        <v>1836</v>
      </c>
      <c r="H1133">
        <v>138</v>
      </c>
      <c r="I1133">
        <v>44.48</v>
      </c>
      <c r="J1133">
        <v>3</v>
      </c>
      <c r="K1133" t="s">
        <v>19</v>
      </c>
      <c r="L1133" t="s">
        <v>24</v>
      </c>
      <c r="M1133">
        <v>56</v>
      </c>
      <c r="N1133" t="s">
        <v>20</v>
      </c>
      <c r="O1133">
        <v>657851</v>
      </c>
    </row>
    <row r="1134" spans="1:15">
      <c r="A1134" t="s">
        <v>1179</v>
      </c>
      <c r="B1134">
        <v>2008</v>
      </c>
      <c r="C1134" t="s">
        <v>31</v>
      </c>
      <c r="D1134" t="s">
        <v>46</v>
      </c>
      <c r="E1134" t="s">
        <v>40</v>
      </c>
      <c r="F1134">
        <v>313</v>
      </c>
      <c r="G1134">
        <v>1629</v>
      </c>
      <c r="H1134">
        <v>605</v>
      </c>
      <c r="I1134">
        <v>20.8</v>
      </c>
      <c r="J1134">
        <v>8</v>
      </c>
      <c r="K1134" t="s">
        <v>24</v>
      </c>
      <c r="L1134" t="s">
        <v>24</v>
      </c>
      <c r="M1134">
        <v>8</v>
      </c>
      <c r="N1134" t="s">
        <v>25</v>
      </c>
      <c r="O1134">
        <v>2011509</v>
      </c>
    </row>
    <row r="1135" spans="1:15">
      <c r="A1135" t="s">
        <v>1180</v>
      </c>
      <c r="B1135">
        <v>2016</v>
      </c>
      <c r="C1135" t="s">
        <v>22</v>
      </c>
      <c r="D1135" t="s">
        <v>36</v>
      </c>
      <c r="E1135" t="s">
        <v>40</v>
      </c>
      <c r="F1135">
        <v>429</v>
      </c>
      <c r="G1135">
        <v>2371</v>
      </c>
      <c r="H1135">
        <v>548</v>
      </c>
      <c r="I1135">
        <v>32.44</v>
      </c>
      <c r="J1135">
        <v>3</v>
      </c>
      <c r="K1135" t="s">
        <v>19</v>
      </c>
      <c r="L1135" t="s">
        <v>19</v>
      </c>
      <c r="M1135">
        <v>4</v>
      </c>
      <c r="N1135" t="s">
        <v>49</v>
      </c>
      <c r="O1135">
        <v>59012</v>
      </c>
    </row>
    <row r="1136" spans="1:15">
      <c r="A1136" t="s">
        <v>1181</v>
      </c>
      <c r="B1136">
        <v>2016</v>
      </c>
      <c r="C1136" t="s">
        <v>59</v>
      </c>
      <c r="D1136" t="s">
        <v>95</v>
      </c>
      <c r="E1136" t="s">
        <v>23</v>
      </c>
      <c r="F1136">
        <v>8</v>
      </c>
      <c r="G1136">
        <v>4412</v>
      </c>
      <c r="H1136">
        <v>636</v>
      </c>
      <c r="I1136">
        <v>37.270000000000003</v>
      </c>
      <c r="J1136">
        <v>6</v>
      </c>
      <c r="K1136" t="s">
        <v>19</v>
      </c>
      <c r="L1136" t="s">
        <v>24</v>
      </c>
      <c r="M1136">
        <v>4</v>
      </c>
      <c r="N1136" t="s">
        <v>33</v>
      </c>
      <c r="O1136">
        <v>1227925</v>
      </c>
    </row>
    <row r="1137" spans="1:15">
      <c r="A1137" t="s">
        <v>1182</v>
      </c>
      <c r="B1137">
        <v>2020</v>
      </c>
      <c r="C1137" t="s">
        <v>22</v>
      </c>
      <c r="D1137" t="s">
        <v>36</v>
      </c>
      <c r="E1137" t="s">
        <v>37</v>
      </c>
      <c r="F1137">
        <v>386</v>
      </c>
      <c r="G1137">
        <v>2446</v>
      </c>
      <c r="H1137">
        <v>536</v>
      </c>
      <c r="I1137">
        <v>33.4</v>
      </c>
      <c r="J1137">
        <v>3</v>
      </c>
      <c r="K1137" t="s">
        <v>24</v>
      </c>
      <c r="L1137" t="s">
        <v>19</v>
      </c>
      <c r="M1137">
        <v>75</v>
      </c>
      <c r="N1137" t="s">
        <v>20</v>
      </c>
      <c r="O1137">
        <v>3029999</v>
      </c>
    </row>
    <row r="1138" spans="1:15">
      <c r="A1138" t="s">
        <v>1183</v>
      </c>
      <c r="B1138">
        <v>2020</v>
      </c>
      <c r="C1138" t="s">
        <v>73</v>
      </c>
      <c r="D1138" t="s">
        <v>39</v>
      </c>
      <c r="E1138" t="s">
        <v>18</v>
      </c>
      <c r="F1138">
        <v>102</v>
      </c>
      <c r="G1138">
        <v>4096</v>
      </c>
      <c r="H1138">
        <v>740</v>
      </c>
      <c r="I1138">
        <v>35.28</v>
      </c>
      <c r="J1138">
        <v>4</v>
      </c>
      <c r="K1138" t="s">
        <v>19</v>
      </c>
      <c r="L1138" t="s">
        <v>19</v>
      </c>
      <c r="M1138">
        <v>3</v>
      </c>
      <c r="N1138" t="s">
        <v>20</v>
      </c>
      <c r="O1138">
        <v>3377197</v>
      </c>
    </row>
    <row r="1139" spans="1:15">
      <c r="A1139" t="s">
        <v>1184</v>
      </c>
      <c r="B1139">
        <v>2017</v>
      </c>
      <c r="C1139" t="s">
        <v>31</v>
      </c>
      <c r="D1139" t="s">
        <v>36</v>
      </c>
      <c r="E1139" t="s">
        <v>37</v>
      </c>
      <c r="F1139">
        <v>223</v>
      </c>
      <c r="G1139">
        <v>1619</v>
      </c>
      <c r="H1139">
        <v>512</v>
      </c>
      <c r="I1139">
        <v>47.79</v>
      </c>
      <c r="J1139">
        <v>7</v>
      </c>
      <c r="K1139" t="s">
        <v>19</v>
      </c>
      <c r="L1139" t="s">
        <v>24</v>
      </c>
      <c r="M1139">
        <v>75</v>
      </c>
      <c r="N1139" t="s">
        <v>20</v>
      </c>
      <c r="O1139">
        <v>3553007</v>
      </c>
    </row>
    <row r="1140" spans="1:15">
      <c r="A1140" t="s">
        <v>1185</v>
      </c>
      <c r="B1140">
        <v>2008</v>
      </c>
      <c r="C1140" t="s">
        <v>35</v>
      </c>
      <c r="D1140" t="s">
        <v>48</v>
      </c>
      <c r="E1140" t="s">
        <v>40</v>
      </c>
      <c r="F1140">
        <v>409</v>
      </c>
      <c r="G1140">
        <v>2666</v>
      </c>
      <c r="H1140">
        <v>159</v>
      </c>
      <c r="I1140">
        <v>12.77</v>
      </c>
      <c r="J1140">
        <v>8</v>
      </c>
      <c r="K1140" t="s">
        <v>19</v>
      </c>
      <c r="L1140" t="s">
        <v>24</v>
      </c>
      <c r="M1140">
        <v>2</v>
      </c>
      <c r="N1140" t="s">
        <v>33</v>
      </c>
      <c r="O1140">
        <v>3754660</v>
      </c>
    </row>
    <row r="1141" spans="1:15">
      <c r="A1141" t="s">
        <v>1186</v>
      </c>
      <c r="B1141">
        <v>2002</v>
      </c>
      <c r="C1141" t="s">
        <v>16</v>
      </c>
      <c r="D1141" t="s">
        <v>102</v>
      </c>
      <c r="E1141" t="s">
        <v>40</v>
      </c>
      <c r="F1141">
        <v>64</v>
      </c>
      <c r="G1141">
        <v>1685</v>
      </c>
      <c r="H1141">
        <v>506</v>
      </c>
      <c r="I1141">
        <v>43.45</v>
      </c>
      <c r="J1141">
        <v>8</v>
      </c>
      <c r="K1141" t="s">
        <v>24</v>
      </c>
      <c r="L1141" t="s">
        <v>24</v>
      </c>
      <c r="M1141">
        <v>74</v>
      </c>
      <c r="N1141" t="s">
        <v>25</v>
      </c>
      <c r="O1141">
        <v>3835175</v>
      </c>
    </row>
    <row r="1142" spans="1:15">
      <c r="A1142" t="s">
        <v>1187</v>
      </c>
      <c r="B1142">
        <v>2009</v>
      </c>
      <c r="C1142" t="s">
        <v>31</v>
      </c>
      <c r="D1142" t="s">
        <v>43</v>
      </c>
      <c r="E1142" t="s">
        <v>28</v>
      </c>
      <c r="F1142">
        <v>282</v>
      </c>
      <c r="G1142">
        <v>4947</v>
      </c>
      <c r="H1142">
        <v>905</v>
      </c>
      <c r="I1142">
        <v>31.4</v>
      </c>
      <c r="J1142">
        <v>6</v>
      </c>
      <c r="K1142" t="s">
        <v>19</v>
      </c>
      <c r="L1142" t="s">
        <v>19</v>
      </c>
      <c r="M1142">
        <v>87</v>
      </c>
      <c r="N1142" t="s">
        <v>33</v>
      </c>
      <c r="O1142">
        <v>414529</v>
      </c>
    </row>
    <row r="1143" spans="1:15">
      <c r="A1143" t="s">
        <v>1188</v>
      </c>
      <c r="B1143">
        <v>2014</v>
      </c>
      <c r="C1143" t="s">
        <v>59</v>
      </c>
      <c r="D1143" t="s">
        <v>46</v>
      </c>
      <c r="E1143" t="s">
        <v>37</v>
      </c>
      <c r="F1143">
        <v>12</v>
      </c>
      <c r="G1143">
        <v>2483</v>
      </c>
      <c r="H1143">
        <v>360</v>
      </c>
      <c r="I1143">
        <v>39.909999999999997</v>
      </c>
      <c r="J1143">
        <v>6</v>
      </c>
      <c r="K1143" t="s">
        <v>24</v>
      </c>
      <c r="L1143" t="s">
        <v>19</v>
      </c>
      <c r="M1143">
        <v>92</v>
      </c>
      <c r="N1143" t="s">
        <v>33</v>
      </c>
      <c r="O1143">
        <v>1844813</v>
      </c>
    </row>
    <row r="1144" spans="1:15">
      <c r="A1144" t="s">
        <v>1189</v>
      </c>
      <c r="B1144">
        <v>2009</v>
      </c>
      <c r="C1144" t="s">
        <v>27</v>
      </c>
      <c r="D1144" t="s">
        <v>43</v>
      </c>
      <c r="E1144" t="s">
        <v>28</v>
      </c>
      <c r="F1144">
        <v>109</v>
      </c>
      <c r="G1144">
        <v>1746</v>
      </c>
      <c r="H1144">
        <v>529</v>
      </c>
      <c r="I1144">
        <v>3.99</v>
      </c>
      <c r="J1144">
        <v>2</v>
      </c>
      <c r="K1144" t="s">
        <v>24</v>
      </c>
      <c r="L1144" t="s">
        <v>19</v>
      </c>
      <c r="M1144">
        <v>88</v>
      </c>
      <c r="N1144" t="s">
        <v>49</v>
      </c>
      <c r="O1144">
        <v>2231386</v>
      </c>
    </row>
    <row r="1145" spans="1:15">
      <c r="A1145" t="s">
        <v>1190</v>
      </c>
      <c r="B1145">
        <v>2005</v>
      </c>
      <c r="C1145" t="s">
        <v>22</v>
      </c>
      <c r="D1145" t="s">
        <v>17</v>
      </c>
      <c r="E1145" t="s">
        <v>23</v>
      </c>
      <c r="F1145">
        <v>46</v>
      </c>
      <c r="G1145">
        <v>1383</v>
      </c>
      <c r="H1145">
        <v>630</v>
      </c>
      <c r="I1145">
        <v>8.67</v>
      </c>
      <c r="J1145">
        <v>1</v>
      </c>
      <c r="K1145" t="s">
        <v>24</v>
      </c>
      <c r="L1145" t="s">
        <v>19</v>
      </c>
      <c r="M1145">
        <v>23</v>
      </c>
      <c r="N1145" t="s">
        <v>20</v>
      </c>
      <c r="O1145">
        <v>2224199</v>
      </c>
    </row>
    <row r="1146" spans="1:15">
      <c r="A1146" t="s">
        <v>1191</v>
      </c>
      <c r="B1146">
        <v>2016</v>
      </c>
      <c r="C1146" t="s">
        <v>53</v>
      </c>
      <c r="D1146" t="s">
        <v>51</v>
      </c>
      <c r="E1146" t="s">
        <v>37</v>
      </c>
      <c r="F1146">
        <v>223</v>
      </c>
      <c r="G1146">
        <v>3314</v>
      </c>
      <c r="H1146">
        <v>275</v>
      </c>
      <c r="I1146">
        <v>34.549999999999997</v>
      </c>
      <c r="J1146">
        <v>7</v>
      </c>
      <c r="K1146" t="s">
        <v>24</v>
      </c>
      <c r="L1146" t="s">
        <v>24</v>
      </c>
      <c r="M1146">
        <v>39</v>
      </c>
      <c r="N1146" t="s">
        <v>20</v>
      </c>
      <c r="O1146">
        <v>3681871</v>
      </c>
    </row>
    <row r="1147" spans="1:15">
      <c r="A1147" t="s">
        <v>1192</v>
      </c>
      <c r="B1147">
        <v>2018</v>
      </c>
      <c r="C1147" t="s">
        <v>45</v>
      </c>
      <c r="D1147" t="s">
        <v>32</v>
      </c>
      <c r="E1147" t="s">
        <v>28</v>
      </c>
      <c r="F1147">
        <v>408</v>
      </c>
      <c r="G1147">
        <v>4326</v>
      </c>
      <c r="H1147">
        <v>274</v>
      </c>
      <c r="I1147">
        <v>29.89</v>
      </c>
      <c r="J1147">
        <v>5</v>
      </c>
      <c r="K1147" t="s">
        <v>24</v>
      </c>
      <c r="L1147" t="s">
        <v>24</v>
      </c>
      <c r="M1147">
        <v>96</v>
      </c>
      <c r="N1147" t="s">
        <v>20</v>
      </c>
      <c r="O1147">
        <v>1599466</v>
      </c>
    </row>
    <row r="1148" spans="1:15">
      <c r="A1148" t="s">
        <v>1193</v>
      </c>
      <c r="B1148">
        <v>2014</v>
      </c>
      <c r="C1148" t="s">
        <v>31</v>
      </c>
      <c r="D1148" t="s">
        <v>102</v>
      </c>
      <c r="E1148" t="s">
        <v>40</v>
      </c>
      <c r="F1148">
        <v>121</v>
      </c>
      <c r="G1148">
        <v>1672</v>
      </c>
      <c r="H1148">
        <v>718</v>
      </c>
      <c r="I1148">
        <v>31.95</v>
      </c>
      <c r="J1148">
        <v>3</v>
      </c>
      <c r="K1148" t="s">
        <v>19</v>
      </c>
      <c r="L1148" t="s">
        <v>19</v>
      </c>
      <c r="M1148">
        <v>74</v>
      </c>
      <c r="N1148" t="s">
        <v>29</v>
      </c>
      <c r="O1148">
        <v>3149113</v>
      </c>
    </row>
    <row r="1149" spans="1:15">
      <c r="A1149" t="s">
        <v>1194</v>
      </c>
      <c r="B1149">
        <v>2001</v>
      </c>
      <c r="C1149" t="s">
        <v>42</v>
      </c>
      <c r="D1149" t="s">
        <v>102</v>
      </c>
      <c r="E1149" t="s">
        <v>23</v>
      </c>
      <c r="F1149">
        <v>222</v>
      </c>
      <c r="G1149">
        <v>111</v>
      </c>
      <c r="H1149">
        <v>277</v>
      </c>
      <c r="I1149">
        <v>18.940000000000001</v>
      </c>
      <c r="J1149">
        <v>9</v>
      </c>
      <c r="K1149" t="s">
        <v>19</v>
      </c>
      <c r="L1149" t="s">
        <v>24</v>
      </c>
      <c r="M1149">
        <v>88</v>
      </c>
      <c r="N1149" t="s">
        <v>29</v>
      </c>
      <c r="O1149">
        <v>2306163</v>
      </c>
    </row>
    <row r="1150" spans="1:15">
      <c r="A1150" t="s">
        <v>1195</v>
      </c>
      <c r="B1150">
        <v>2014</v>
      </c>
      <c r="C1150" t="s">
        <v>35</v>
      </c>
      <c r="D1150" t="s">
        <v>36</v>
      </c>
      <c r="E1150" t="s">
        <v>37</v>
      </c>
      <c r="F1150">
        <v>164</v>
      </c>
      <c r="G1150">
        <v>1082</v>
      </c>
      <c r="H1150">
        <v>138</v>
      </c>
      <c r="I1150">
        <v>43.26</v>
      </c>
      <c r="J1150">
        <v>6</v>
      </c>
      <c r="K1150" t="s">
        <v>19</v>
      </c>
      <c r="L1150" t="s">
        <v>19</v>
      </c>
      <c r="M1150">
        <v>74</v>
      </c>
      <c r="N1150" t="s">
        <v>29</v>
      </c>
      <c r="O1150">
        <v>863563</v>
      </c>
    </row>
    <row r="1151" spans="1:15">
      <c r="A1151" t="s">
        <v>1196</v>
      </c>
      <c r="B1151">
        <v>2010</v>
      </c>
      <c r="C1151" t="s">
        <v>27</v>
      </c>
      <c r="D1151" t="s">
        <v>102</v>
      </c>
      <c r="E1151" t="s">
        <v>28</v>
      </c>
      <c r="F1151">
        <v>102</v>
      </c>
      <c r="G1151">
        <v>631</v>
      </c>
      <c r="H1151">
        <v>814</v>
      </c>
      <c r="I1151">
        <v>23.63</v>
      </c>
      <c r="J1151">
        <v>5</v>
      </c>
      <c r="K1151" t="s">
        <v>24</v>
      </c>
      <c r="L1151" t="s">
        <v>19</v>
      </c>
      <c r="M1151">
        <v>36</v>
      </c>
      <c r="N1151" t="s">
        <v>33</v>
      </c>
      <c r="O1151">
        <v>3036249</v>
      </c>
    </row>
    <row r="1152" spans="1:15">
      <c r="A1152" t="s">
        <v>1197</v>
      </c>
      <c r="B1152">
        <v>2004</v>
      </c>
      <c r="C1152" t="s">
        <v>73</v>
      </c>
      <c r="D1152" t="s">
        <v>32</v>
      </c>
      <c r="E1152" t="s">
        <v>23</v>
      </c>
      <c r="F1152">
        <v>60</v>
      </c>
      <c r="G1152">
        <v>4372</v>
      </c>
      <c r="H1152">
        <v>330</v>
      </c>
      <c r="I1152">
        <v>33.049999999999997</v>
      </c>
      <c r="J1152">
        <v>8</v>
      </c>
      <c r="K1152" t="s">
        <v>24</v>
      </c>
      <c r="L1152" t="s">
        <v>19</v>
      </c>
      <c r="M1152">
        <v>58</v>
      </c>
      <c r="N1152" t="s">
        <v>25</v>
      </c>
      <c r="O1152">
        <v>1339328</v>
      </c>
    </row>
    <row r="1153" spans="1:15">
      <c r="A1153" t="s">
        <v>1198</v>
      </c>
      <c r="B1153">
        <v>2003</v>
      </c>
      <c r="C1153" t="s">
        <v>35</v>
      </c>
      <c r="D1153" t="s">
        <v>32</v>
      </c>
      <c r="E1153" t="s">
        <v>23</v>
      </c>
      <c r="F1153">
        <v>137</v>
      </c>
      <c r="G1153">
        <v>4697</v>
      </c>
      <c r="H1153">
        <v>562</v>
      </c>
      <c r="I1153">
        <v>33.270000000000003</v>
      </c>
      <c r="J1153">
        <v>6</v>
      </c>
      <c r="K1153" t="s">
        <v>19</v>
      </c>
      <c r="L1153" t="s">
        <v>19</v>
      </c>
      <c r="M1153">
        <v>2</v>
      </c>
      <c r="N1153" t="s">
        <v>20</v>
      </c>
      <c r="O1153">
        <v>3232470</v>
      </c>
    </row>
    <row r="1154" spans="1:15">
      <c r="A1154" t="s">
        <v>1199</v>
      </c>
      <c r="B1154">
        <v>2014</v>
      </c>
      <c r="C1154" t="s">
        <v>73</v>
      </c>
      <c r="D1154" t="s">
        <v>51</v>
      </c>
      <c r="E1154" t="s">
        <v>40</v>
      </c>
      <c r="F1154">
        <v>97</v>
      </c>
      <c r="G1154">
        <v>1407</v>
      </c>
      <c r="H1154">
        <v>217</v>
      </c>
      <c r="I1154">
        <v>44.65</v>
      </c>
      <c r="J1154">
        <v>5</v>
      </c>
      <c r="K1154" t="s">
        <v>24</v>
      </c>
      <c r="L1154" t="s">
        <v>19</v>
      </c>
      <c r="M1154">
        <v>50</v>
      </c>
      <c r="N1154" t="s">
        <v>29</v>
      </c>
      <c r="O1154">
        <v>4862111</v>
      </c>
    </row>
    <row r="1155" spans="1:15">
      <c r="A1155" t="s">
        <v>1200</v>
      </c>
      <c r="B1155">
        <v>2016</v>
      </c>
      <c r="C1155" t="s">
        <v>42</v>
      </c>
      <c r="D1155" t="s">
        <v>102</v>
      </c>
      <c r="E1155" t="s">
        <v>23</v>
      </c>
      <c r="F1155">
        <v>371</v>
      </c>
      <c r="G1155">
        <v>2430</v>
      </c>
      <c r="H1155">
        <v>501</v>
      </c>
      <c r="I1155">
        <v>8.48</v>
      </c>
      <c r="J1155">
        <v>3</v>
      </c>
      <c r="K1155" t="s">
        <v>24</v>
      </c>
      <c r="L1155" t="s">
        <v>24</v>
      </c>
      <c r="M1155">
        <v>98</v>
      </c>
      <c r="N1155" t="s">
        <v>33</v>
      </c>
      <c r="O1155">
        <v>856788</v>
      </c>
    </row>
    <row r="1156" spans="1:15">
      <c r="A1156" t="s">
        <v>1201</v>
      </c>
      <c r="B1156">
        <v>2019</v>
      </c>
      <c r="C1156" t="s">
        <v>27</v>
      </c>
      <c r="D1156" t="s">
        <v>32</v>
      </c>
      <c r="E1156" t="s">
        <v>28</v>
      </c>
      <c r="F1156">
        <v>17</v>
      </c>
      <c r="G1156">
        <v>528</v>
      </c>
      <c r="H1156">
        <v>210</v>
      </c>
      <c r="I1156">
        <v>7.46</v>
      </c>
      <c r="J1156">
        <v>9</v>
      </c>
      <c r="K1156" t="s">
        <v>24</v>
      </c>
      <c r="L1156" t="s">
        <v>19</v>
      </c>
      <c r="M1156">
        <v>92</v>
      </c>
      <c r="N1156" t="s">
        <v>25</v>
      </c>
      <c r="O1156">
        <v>3135169</v>
      </c>
    </row>
    <row r="1157" spans="1:15">
      <c r="A1157" t="s">
        <v>1202</v>
      </c>
      <c r="B1157">
        <v>2018</v>
      </c>
      <c r="C1157" t="s">
        <v>16</v>
      </c>
      <c r="D1157" t="s">
        <v>17</v>
      </c>
      <c r="E1157" t="s">
        <v>37</v>
      </c>
      <c r="F1157">
        <v>150</v>
      </c>
      <c r="G1157">
        <v>2387</v>
      </c>
      <c r="H1157">
        <v>54</v>
      </c>
      <c r="I1157">
        <v>2.61</v>
      </c>
      <c r="J1157">
        <v>3</v>
      </c>
      <c r="K1157" t="s">
        <v>19</v>
      </c>
      <c r="L1157" t="s">
        <v>24</v>
      </c>
      <c r="M1157">
        <v>53</v>
      </c>
      <c r="N1157" t="s">
        <v>33</v>
      </c>
      <c r="O1157">
        <v>4668002</v>
      </c>
    </row>
    <row r="1158" spans="1:15">
      <c r="A1158" t="s">
        <v>1203</v>
      </c>
      <c r="B1158">
        <v>2002</v>
      </c>
      <c r="C1158" t="s">
        <v>16</v>
      </c>
      <c r="D1158" t="s">
        <v>48</v>
      </c>
      <c r="E1158" t="s">
        <v>23</v>
      </c>
      <c r="F1158">
        <v>370</v>
      </c>
      <c r="G1158">
        <v>2147</v>
      </c>
      <c r="H1158">
        <v>930</v>
      </c>
      <c r="I1158">
        <v>43.84</v>
      </c>
      <c r="J1158">
        <v>2</v>
      </c>
      <c r="K1158" t="s">
        <v>19</v>
      </c>
      <c r="L1158" t="s">
        <v>19</v>
      </c>
      <c r="M1158">
        <v>55</v>
      </c>
      <c r="N1158" t="s">
        <v>33</v>
      </c>
      <c r="O1158">
        <v>4696945</v>
      </c>
    </row>
    <row r="1159" spans="1:15">
      <c r="A1159" t="s">
        <v>1204</v>
      </c>
      <c r="B1159">
        <v>2022</v>
      </c>
      <c r="C1159" t="s">
        <v>45</v>
      </c>
      <c r="D1159" t="s">
        <v>95</v>
      </c>
      <c r="E1159" t="s">
        <v>37</v>
      </c>
      <c r="F1159">
        <v>183</v>
      </c>
      <c r="G1159">
        <v>1337</v>
      </c>
      <c r="H1159">
        <v>673</v>
      </c>
      <c r="I1159">
        <v>0.74</v>
      </c>
      <c r="J1159">
        <v>7</v>
      </c>
      <c r="K1159" t="s">
        <v>19</v>
      </c>
      <c r="L1159" t="s">
        <v>24</v>
      </c>
      <c r="M1159">
        <v>23</v>
      </c>
      <c r="N1159" t="s">
        <v>29</v>
      </c>
      <c r="O1159">
        <v>4568270</v>
      </c>
    </row>
    <row r="1160" spans="1:15">
      <c r="A1160" t="s">
        <v>1205</v>
      </c>
      <c r="B1160">
        <v>2014</v>
      </c>
      <c r="C1160" t="s">
        <v>73</v>
      </c>
      <c r="D1160" t="s">
        <v>36</v>
      </c>
      <c r="E1160" t="s">
        <v>40</v>
      </c>
      <c r="F1160">
        <v>160</v>
      </c>
      <c r="G1160">
        <v>2188</v>
      </c>
      <c r="H1160">
        <v>703</v>
      </c>
      <c r="I1160">
        <v>31.06</v>
      </c>
      <c r="J1160">
        <v>2</v>
      </c>
      <c r="K1160" t="s">
        <v>19</v>
      </c>
      <c r="L1160" t="s">
        <v>19</v>
      </c>
      <c r="M1160">
        <v>13</v>
      </c>
      <c r="N1160" t="s">
        <v>20</v>
      </c>
      <c r="O1160">
        <v>2938304</v>
      </c>
    </row>
    <row r="1161" spans="1:15">
      <c r="A1161" t="s">
        <v>1206</v>
      </c>
      <c r="B1161">
        <v>2018</v>
      </c>
      <c r="C1161" t="s">
        <v>42</v>
      </c>
      <c r="D1161" t="s">
        <v>51</v>
      </c>
      <c r="E1161" t="s">
        <v>23</v>
      </c>
      <c r="F1161">
        <v>292</v>
      </c>
      <c r="G1161">
        <v>1288</v>
      </c>
      <c r="H1161">
        <v>304</v>
      </c>
      <c r="I1161">
        <v>42.39</v>
      </c>
      <c r="J1161">
        <v>7</v>
      </c>
      <c r="K1161" t="s">
        <v>24</v>
      </c>
      <c r="L1161" t="s">
        <v>19</v>
      </c>
      <c r="M1161">
        <v>93</v>
      </c>
      <c r="N1161" t="s">
        <v>33</v>
      </c>
      <c r="O1161">
        <v>256679</v>
      </c>
    </row>
    <row r="1162" spans="1:15">
      <c r="A1162" t="s">
        <v>1207</v>
      </c>
      <c r="B1162">
        <v>2005</v>
      </c>
      <c r="C1162" t="s">
        <v>73</v>
      </c>
      <c r="D1162" t="s">
        <v>17</v>
      </c>
      <c r="E1162" t="s">
        <v>37</v>
      </c>
      <c r="F1162">
        <v>212</v>
      </c>
      <c r="G1162">
        <v>4889</v>
      </c>
      <c r="H1162">
        <v>263</v>
      </c>
      <c r="I1162">
        <v>27.05</v>
      </c>
      <c r="J1162">
        <v>3</v>
      </c>
      <c r="K1162" t="s">
        <v>19</v>
      </c>
      <c r="L1162" t="s">
        <v>19</v>
      </c>
      <c r="M1162">
        <v>35</v>
      </c>
      <c r="N1162" t="s">
        <v>49</v>
      </c>
      <c r="O1162">
        <v>4064737</v>
      </c>
    </row>
    <row r="1163" spans="1:15">
      <c r="A1163" t="s">
        <v>1208</v>
      </c>
      <c r="B1163">
        <v>2016</v>
      </c>
      <c r="C1163" t="s">
        <v>45</v>
      </c>
      <c r="D1163" t="s">
        <v>36</v>
      </c>
      <c r="E1163" t="s">
        <v>37</v>
      </c>
      <c r="F1163">
        <v>50</v>
      </c>
      <c r="G1163">
        <v>2549</v>
      </c>
      <c r="H1163">
        <v>679</v>
      </c>
      <c r="I1163">
        <v>46.65</v>
      </c>
      <c r="J1163">
        <v>7</v>
      </c>
      <c r="K1163" t="s">
        <v>24</v>
      </c>
      <c r="L1163" t="s">
        <v>24</v>
      </c>
      <c r="M1163">
        <v>92</v>
      </c>
      <c r="N1163" t="s">
        <v>33</v>
      </c>
      <c r="O1163">
        <v>759370</v>
      </c>
    </row>
    <row r="1164" spans="1:15">
      <c r="A1164" t="s">
        <v>1209</v>
      </c>
      <c r="B1164">
        <v>2017</v>
      </c>
      <c r="C1164" t="s">
        <v>31</v>
      </c>
      <c r="D1164" t="s">
        <v>46</v>
      </c>
      <c r="E1164" t="s">
        <v>18</v>
      </c>
      <c r="F1164">
        <v>294</v>
      </c>
      <c r="G1164">
        <v>2693</v>
      </c>
      <c r="H1164">
        <v>736</v>
      </c>
      <c r="I1164">
        <v>10.75</v>
      </c>
      <c r="J1164">
        <v>8</v>
      </c>
      <c r="K1164" t="s">
        <v>19</v>
      </c>
      <c r="L1164" t="s">
        <v>24</v>
      </c>
      <c r="M1164">
        <v>60</v>
      </c>
      <c r="N1164" t="s">
        <v>29</v>
      </c>
      <c r="O1164">
        <v>3900173</v>
      </c>
    </row>
    <row r="1165" spans="1:15">
      <c r="A1165" t="s">
        <v>1210</v>
      </c>
      <c r="B1165">
        <v>2002</v>
      </c>
      <c r="C1165" t="s">
        <v>73</v>
      </c>
      <c r="D1165" t="s">
        <v>36</v>
      </c>
      <c r="E1165" t="s">
        <v>23</v>
      </c>
      <c r="F1165">
        <v>123</v>
      </c>
      <c r="G1165">
        <v>681</v>
      </c>
      <c r="H1165">
        <v>141</v>
      </c>
      <c r="I1165">
        <v>24.02</v>
      </c>
      <c r="J1165">
        <v>5</v>
      </c>
      <c r="K1165" t="s">
        <v>24</v>
      </c>
      <c r="L1165" t="s">
        <v>19</v>
      </c>
      <c r="M1165">
        <v>23</v>
      </c>
      <c r="N1165" t="s">
        <v>20</v>
      </c>
      <c r="O1165">
        <v>4047893</v>
      </c>
    </row>
    <row r="1166" spans="1:15">
      <c r="A1166" t="s">
        <v>1211</v>
      </c>
      <c r="B1166">
        <v>2008</v>
      </c>
      <c r="C1166" t="s">
        <v>22</v>
      </c>
      <c r="D1166" t="s">
        <v>17</v>
      </c>
      <c r="E1166" t="s">
        <v>40</v>
      </c>
      <c r="F1166">
        <v>46</v>
      </c>
      <c r="G1166">
        <v>4417</v>
      </c>
      <c r="H1166">
        <v>32</v>
      </c>
      <c r="I1166">
        <v>5.22</v>
      </c>
      <c r="J1166">
        <v>1</v>
      </c>
      <c r="K1166" t="s">
        <v>19</v>
      </c>
      <c r="L1166" t="s">
        <v>19</v>
      </c>
      <c r="M1166">
        <v>69</v>
      </c>
      <c r="N1166" t="s">
        <v>25</v>
      </c>
      <c r="O1166">
        <v>2891014</v>
      </c>
    </row>
    <row r="1167" spans="1:15">
      <c r="A1167" t="s">
        <v>1212</v>
      </c>
      <c r="B1167">
        <v>2000</v>
      </c>
      <c r="C1167" t="s">
        <v>22</v>
      </c>
      <c r="D1167" t="s">
        <v>102</v>
      </c>
      <c r="E1167" t="s">
        <v>18</v>
      </c>
      <c r="F1167">
        <v>364</v>
      </c>
      <c r="G1167">
        <v>1423</v>
      </c>
      <c r="H1167">
        <v>901</v>
      </c>
      <c r="I1167">
        <v>39.880000000000003</v>
      </c>
      <c r="J1167">
        <v>8</v>
      </c>
      <c r="K1167" t="s">
        <v>19</v>
      </c>
      <c r="L1167" t="s">
        <v>19</v>
      </c>
      <c r="M1167">
        <v>99</v>
      </c>
      <c r="N1167" t="s">
        <v>29</v>
      </c>
      <c r="O1167">
        <v>2312529</v>
      </c>
    </row>
    <row r="1168" spans="1:15">
      <c r="A1168" t="s">
        <v>1213</v>
      </c>
      <c r="B1168">
        <v>2018</v>
      </c>
      <c r="C1168" t="s">
        <v>73</v>
      </c>
      <c r="D1168" t="s">
        <v>102</v>
      </c>
      <c r="E1168" t="s">
        <v>28</v>
      </c>
      <c r="F1168">
        <v>336</v>
      </c>
      <c r="G1168">
        <v>4574</v>
      </c>
      <c r="H1168">
        <v>632</v>
      </c>
      <c r="I1168">
        <v>1.77</v>
      </c>
      <c r="J1168">
        <v>9</v>
      </c>
      <c r="K1168" t="s">
        <v>24</v>
      </c>
      <c r="L1168" t="s">
        <v>24</v>
      </c>
      <c r="M1168">
        <v>26</v>
      </c>
      <c r="N1168" t="s">
        <v>20</v>
      </c>
      <c r="O1168">
        <v>3049115</v>
      </c>
    </row>
    <row r="1169" spans="1:15">
      <c r="A1169" t="s">
        <v>1214</v>
      </c>
      <c r="B1169">
        <v>2015</v>
      </c>
      <c r="C1169" t="s">
        <v>27</v>
      </c>
      <c r="D1169" t="s">
        <v>46</v>
      </c>
      <c r="E1169" t="s">
        <v>28</v>
      </c>
      <c r="F1169">
        <v>493</v>
      </c>
      <c r="G1169">
        <v>4867</v>
      </c>
      <c r="H1169">
        <v>85</v>
      </c>
      <c r="I1169">
        <v>19.32</v>
      </c>
      <c r="J1169">
        <v>1</v>
      </c>
      <c r="K1169" t="s">
        <v>24</v>
      </c>
      <c r="L1169" t="s">
        <v>24</v>
      </c>
      <c r="M1169">
        <v>86</v>
      </c>
      <c r="N1169" t="s">
        <v>29</v>
      </c>
      <c r="O1169">
        <v>4358562</v>
      </c>
    </row>
    <row r="1170" spans="1:15">
      <c r="A1170" t="s">
        <v>1215</v>
      </c>
      <c r="B1170">
        <v>2002</v>
      </c>
      <c r="C1170" t="s">
        <v>16</v>
      </c>
      <c r="D1170" t="s">
        <v>48</v>
      </c>
      <c r="E1170" t="s">
        <v>40</v>
      </c>
      <c r="F1170">
        <v>416</v>
      </c>
      <c r="G1170">
        <v>4080</v>
      </c>
      <c r="H1170">
        <v>746</v>
      </c>
      <c r="I1170">
        <v>7.95</v>
      </c>
      <c r="J1170">
        <v>3</v>
      </c>
      <c r="K1170" t="s">
        <v>19</v>
      </c>
      <c r="L1170" t="s">
        <v>24</v>
      </c>
      <c r="M1170">
        <v>52</v>
      </c>
      <c r="N1170" t="s">
        <v>33</v>
      </c>
      <c r="O1170">
        <v>2271476</v>
      </c>
    </row>
    <row r="1171" spans="1:15">
      <c r="A1171" t="s">
        <v>1216</v>
      </c>
      <c r="B1171">
        <v>2019</v>
      </c>
      <c r="C1171" t="s">
        <v>27</v>
      </c>
      <c r="D1171" t="s">
        <v>17</v>
      </c>
      <c r="E1171" t="s">
        <v>18</v>
      </c>
      <c r="F1171">
        <v>151</v>
      </c>
      <c r="G1171">
        <v>1566</v>
      </c>
      <c r="H1171">
        <v>706</v>
      </c>
      <c r="I1171">
        <v>38.369999999999997</v>
      </c>
      <c r="J1171">
        <v>2</v>
      </c>
      <c r="K1171" t="s">
        <v>19</v>
      </c>
      <c r="L1171" t="s">
        <v>24</v>
      </c>
      <c r="M1171">
        <v>17</v>
      </c>
      <c r="N1171" t="s">
        <v>20</v>
      </c>
      <c r="O1171">
        <v>1335239</v>
      </c>
    </row>
    <row r="1172" spans="1:15">
      <c r="A1172" t="s">
        <v>1217</v>
      </c>
      <c r="B1172">
        <v>2009</v>
      </c>
      <c r="C1172" t="s">
        <v>45</v>
      </c>
      <c r="D1172" t="s">
        <v>102</v>
      </c>
      <c r="E1172" t="s">
        <v>40</v>
      </c>
      <c r="F1172">
        <v>144</v>
      </c>
      <c r="G1172">
        <v>979</v>
      </c>
      <c r="H1172">
        <v>490</v>
      </c>
      <c r="I1172">
        <v>31.35</v>
      </c>
      <c r="J1172">
        <v>4</v>
      </c>
      <c r="K1172" t="s">
        <v>24</v>
      </c>
      <c r="L1172" t="s">
        <v>19</v>
      </c>
      <c r="M1172">
        <v>81</v>
      </c>
      <c r="N1172" t="s">
        <v>20</v>
      </c>
      <c r="O1172">
        <v>1728914</v>
      </c>
    </row>
    <row r="1173" spans="1:15">
      <c r="A1173" t="s">
        <v>1218</v>
      </c>
      <c r="B1173">
        <v>2017</v>
      </c>
      <c r="C1173" t="s">
        <v>35</v>
      </c>
      <c r="D1173" t="s">
        <v>39</v>
      </c>
      <c r="E1173" t="s">
        <v>28</v>
      </c>
      <c r="F1173">
        <v>213</v>
      </c>
      <c r="G1173">
        <v>4473</v>
      </c>
      <c r="H1173">
        <v>814</v>
      </c>
      <c r="I1173">
        <v>38.880000000000003</v>
      </c>
      <c r="J1173">
        <v>2</v>
      </c>
      <c r="K1173" t="s">
        <v>19</v>
      </c>
      <c r="L1173" t="s">
        <v>19</v>
      </c>
      <c r="M1173">
        <v>7</v>
      </c>
      <c r="N1173" t="s">
        <v>25</v>
      </c>
      <c r="O1173">
        <v>4299989</v>
      </c>
    </row>
    <row r="1174" spans="1:15">
      <c r="A1174" t="s">
        <v>1219</v>
      </c>
      <c r="B1174">
        <v>2010</v>
      </c>
      <c r="C1174" t="s">
        <v>16</v>
      </c>
      <c r="D1174" t="s">
        <v>43</v>
      </c>
      <c r="E1174" t="s">
        <v>40</v>
      </c>
      <c r="F1174">
        <v>303</v>
      </c>
      <c r="G1174">
        <v>3932</v>
      </c>
      <c r="H1174">
        <v>524</v>
      </c>
      <c r="I1174">
        <v>47.95</v>
      </c>
      <c r="J1174">
        <v>2</v>
      </c>
      <c r="K1174" t="s">
        <v>24</v>
      </c>
      <c r="L1174" t="s">
        <v>19</v>
      </c>
      <c r="M1174">
        <v>67</v>
      </c>
      <c r="N1174" t="s">
        <v>33</v>
      </c>
      <c r="O1174">
        <v>235976</v>
      </c>
    </row>
    <row r="1175" spans="1:15">
      <c r="A1175" t="s">
        <v>1220</v>
      </c>
      <c r="B1175">
        <v>2006</v>
      </c>
      <c r="C1175" t="s">
        <v>73</v>
      </c>
      <c r="D1175" t="s">
        <v>43</v>
      </c>
      <c r="E1175" t="s">
        <v>40</v>
      </c>
      <c r="F1175">
        <v>213</v>
      </c>
      <c r="G1175">
        <v>292</v>
      </c>
      <c r="H1175">
        <v>914</v>
      </c>
      <c r="I1175">
        <v>36.880000000000003</v>
      </c>
      <c r="J1175">
        <v>4</v>
      </c>
      <c r="K1175" t="s">
        <v>19</v>
      </c>
      <c r="L1175" t="s">
        <v>19</v>
      </c>
      <c r="M1175">
        <v>29</v>
      </c>
      <c r="N1175" t="s">
        <v>29</v>
      </c>
      <c r="O1175">
        <v>2290536</v>
      </c>
    </row>
    <row r="1176" spans="1:15">
      <c r="A1176" t="s">
        <v>1221</v>
      </c>
      <c r="B1176">
        <v>2010</v>
      </c>
      <c r="C1176" t="s">
        <v>27</v>
      </c>
      <c r="D1176" t="s">
        <v>95</v>
      </c>
      <c r="E1176" t="s">
        <v>18</v>
      </c>
      <c r="F1176">
        <v>150</v>
      </c>
      <c r="G1176">
        <v>3172</v>
      </c>
      <c r="H1176">
        <v>70</v>
      </c>
      <c r="I1176">
        <v>9.56</v>
      </c>
      <c r="J1176">
        <v>6</v>
      </c>
      <c r="K1176" t="s">
        <v>19</v>
      </c>
      <c r="L1176" t="s">
        <v>24</v>
      </c>
      <c r="M1176">
        <v>24</v>
      </c>
      <c r="N1176" t="s">
        <v>33</v>
      </c>
      <c r="O1176">
        <v>402084</v>
      </c>
    </row>
    <row r="1177" spans="1:15">
      <c r="A1177" t="s">
        <v>1222</v>
      </c>
      <c r="B1177">
        <v>2008</v>
      </c>
      <c r="C1177" t="s">
        <v>22</v>
      </c>
      <c r="D1177" t="s">
        <v>102</v>
      </c>
      <c r="E1177" t="s">
        <v>28</v>
      </c>
      <c r="F1177">
        <v>274</v>
      </c>
      <c r="G1177">
        <v>4102</v>
      </c>
      <c r="H1177">
        <v>519</v>
      </c>
      <c r="I1177">
        <v>49.1</v>
      </c>
      <c r="J1177">
        <v>2</v>
      </c>
      <c r="K1177" t="s">
        <v>19</v>
      </c>
      <c r="L1177" t="s">
        <v>24</v>
      </c>
      <c r="M1177">
        <v>69</v>
      </c>
      <c r="N1177" t="s">
        <v>33</v>
      </c>
      <c r="O1177">
        <v>3014349</v>
      </c>
    </row>
    <row r="1178" spans="1:15">
      <c r="A1178" t="s">
        <v>1223</v>
      </c>
      <c r="B1178">
        <v>2015</v>
      </c>
      <c r="C1178" t="s">
        <v>42</v>
      </c>
      <c r="D1178" t="s">
        <v>48</v>
      </c>
      <c r="E1178" t="s">
        <v>37</v>
      </c>
      <c r="F1178">
        <v>76</v>
      </c>
      <c r="G1178">
        <v>1486</v>
      </c>
      <c r="H1178">
        <v>760</v>
      </c>
      <c r="I1178">
        <v>18.510000000000002</v>
      </c>
      <c r="J1178">
        <v>5</v>
      </c>
      <c r="K1178" t="s">
        <v>19</v>
      </c>
      <c r="L1178" t="s">
        <v>19</v>
      </c>
      <c r="M1178">
        <v>53</v>
      </c>
      <c r="N1178" t="s">
        <v>29</v>
      </c>
      <c r="O1178">
        <v>45136</v>
      </c>
    </row>
    <row r="1179" spans="1:15">
      <c r="A1179" t="s">
        <v>1224</v>
      </c>
      <c r="B1179">
        <v>2008</v>
      </c>
      <c r="C1179" t="s">
        <v>42</v>
      </c>
      <c r="D1179" t="s">
        <v>51</v>
      </c>
      <c r="E1179" t="s">
        <v>37</v>
      </c>
      <c r="F1179">
        <v>415</v>
      </c>
      <c r="G1179">
        <v>1848</v>
      </c>
      <c r="H1179">
        <v>286</v>
      </c>
      <c r="I1179">
        <v>47.28</v>
      </c>
      <c r="J1179">
        <v>9</v>
      </c>
      <c r="K1179" t="s">
        <v>19</v>
      </c>
      <c r="L1179" t="s">
        <v>24</v>
      </c>
      <c r="M1179">
        <v>31</v>
      </c>
      <c r="N1179" t="s">
        <v>49</v>
      </c>
      <c r="O1179">
        <v>4311476</v>
      </c>
    </row>
    <row r="1180" spans="1:15">
      <c r="A1180" t="s">
        <v>1225</v>
      </c>
      <c r="B1180">
        <v>2002</v>
      </c>
      <c r="C1180" t="s">
        <v>59</v>
      </c>
      <c r="D1180" t="s">
        <v>48</v>
      </c>
      <c r="E1180" t="s">
        <v>28</v>
      </c>
      <c r="F1180">
        <v>268</v>
      </c>
      <c r="G1180">
        <v>4709</v>
      </c>
      <c r="H1180">
        <v>68</v>
      </c>
      <c r="I1180">
        <v>24.4</v>
      </c>
      <c r="J1180">
        <v>8</v>
      </c>
      <c r="K1180" t="s">
        <v>24</v>
      </c>
      <c r="L1180" t="s">
        <v>19</v>
      </c>
      <c r="M1180">
        <v>24</v>
      </c>
      <c r="N1180" t="s">
        <v>33</v>
      </c>
      <c r="O1180">
        <v>4730749</v>
      </c>
    </row>
    <row r="1181" spans="1:15">
      <c r="A1181" t="s">
        <v>1226</v>
      </c>
      <c r="B1181">
        <v>2020</v>
      </c>
      <c r="C1181" t="s">
        <v>45</v>
      </c>
      <c r="D1181" t="s">
        <v>46</v>
      </c>
      <c r="E1181" t="s">
        <v>18</v>
      </c>
      <c r="F1181">
        <v>57</v>
      </c>
      <c r="G1181">
        <v>1129</v>
      </c>
      <c r="H1181">
        <v>790</v>
      </c>
      <c r="I1181">
        <v>32.89</v>
      </c>
      <c r="J1181">
        <v>3</v>
      </c>
      <c r="K1181" t="s">
        <v>19</v>
      </c>
      <c r="L1181" t="s">
        <v>24</v>
      </c>
      <c r="M1181">
        <v>37</v>
      </c>
      <c r="N1181" t="s">
        <v>33</v>
      </c>
      <c r="O1181">
        <v>3148573</v>
      </c>
    </row>
    <row r="1182" spans="1:15">
      <c r="A1182" t="s">
        <v>1227</v>
      </c>
      <c r="B1182">
        <v>2000</v>
      </c>
      <c r="C1182" t="s">
        <v>73</v>
      </c>
      <c r="D1182" t="s">
        <v>43</v>
      </c>
      <c r="E1182" t="s">
        <v>40</v>
      </c>
      <c r="F1182">
        <v>351</v>
      </c>
      <c r="G1182">
        <v>842</v>
      </c>
      <c r="H1182">
        <v>500</v>
      </c>
      <c r="I1182">
        <v>32.14</v>
      </c>
      <c r="J1182">
        <v>9</v>
      </c>
      <c r="K1182" t="s">
        <v>19</v>
      </c>
      <c r="L1182" t="s">
        <v>24</v>
      </c>
      <c r="M1182">
        <v>6</v>
      </c>
      <c r="N1182" t="s">
        <v>49</v>
      </c>
      <c r="O1182">
        <v>4854577</v>
      </c>
    </row>
    <row r="1183" spans="1:15">
      <c r="A1183" t="s">
        <v>1228</v>
      </c>
      <c r="B1183">
        <v>2013</v>
      </c>
      <c r="C1183" t="s">
        <v>73</v>
      </c>
      <c r="D1183" t="s">
        <v>17</v>
      </c>
      <c r="E1183" t="s">
        <v>23</v>
      </c>
      <c r="F1183">
        <v>469</v>
      </c>
      <c r="G1183">
        <v>1972</v>
      </c>
      <c r="H1183">
        <v>455</v>
      </c>
      <c r="I1183">
        <v>40.49</v>
      </c>
      <c r="J1183">
        <v>2</v>
      </c>
      <c r="K1183" t="s">
        <v>19</v>
      </c>
      <c r="L1183" t="s">
        <v>24</v>
      </c>
      <c r="M1183">
        <v>54</v>
      </c>
      <c r="N1183" t="s">
        <v>20</v>
      </c>
      <c r="O1183">
        <v>2069942</v>
      </c>
    </row>
    <row r="1184" spans="1:15">
      <c r="A1184" t="s">
        <v>1229</v>
      </c>
      <c r="B1184">
        <v>2001</v>
      </c>
      <c r="C1184" t="s">
        <v>42</v>
      </c>
      <c r="D1184" t="s">
        <v>46</v>
      </c>
      <c r="E1184" t="s">
        <v>28</v>
      </c>
      <c r="F1184">
        <v>498</v>
      </c>
      <c r="G1184">
        <v>1206</v>
      </c>
      <c r="H1184">
        <v>235</v>
      </c>
      <c r="I1184">
        <v>11.3</v>
      </c>
      <c r="J1184">
        <v>9</v>
      </c>
      <c r="K1184" t="s">
        <v>19</v>
      </c>
      <c r="L1184" t="s">
        <v>19</v>
      </c>
      <c r="M1184">
        <v>30</v>
      </c>
      <c r="N1184" t="s">
        <v>33</v>
      </c>
      <c r="O1184">
        <v>3361795</v>
      </c>
    </row>
    <row r="1185" spans="1:15">
      <c r="A1185" t="s">
        <v>1230</v>
      </c>
      <c r="B1185">
        <v>2020</v>
      </c>
      <c r="C1185" t="s">
        <v>59</v>
      </c>
      <c r="D1185" t="s">
        <v>46</v>
      </c>
      <c r="E1185" t="s">
        <v>37</v>
      </c>
      <c r="F1185">
        <v>149</v>
      </c>
      <c r="G1185">
        <v>4439</v>
      </c>
      <c r="H1185">
        <v>217</v>
      </c>
      <c r="I1185">
        <v>1.47</v>
      </c>
      <c r="J1185">
        <v>2</v>
      </c>
      <c r="K1185" t="s">
        <v>19</v>
      </c>
      <c r="L1185" t="s">
        <v>24</v>
      </c>
      <c r="M1185">
        <v>72</v>
      </c>
      <c r="N1185" t="s">
        <v>33</v>
      </c>
      <c r="O1185">
        <v>3105768</v>
      </c>
    </row>
    <row r="1186" spans="1:15">
      <c r="A1186" t="s">
        <v>1231</v>
      </c>
      <c r="B1186">
        <v>2004</v>
      </c>
      <c r="C1186" t="s">
        <v>42</v>
      </c>
      <c r="D1186" t="s">
        <v>17</v>
      </c>
      <c r="E1186" t="s">
        <v>23</v>
      </c>
      <c r="F1186">
        <v>346</v>
      </c>
      <c r="G1186">
        <v>2009</v>
      </c>
      <c r="H1186">
        <v>130</v>
      </c>
      <c r="I1186">
        <v>11.89</v>
      </c>
      <c r="J1186">
        <v>7</v>
      </c>
      <c r="K1186" t="s">
        <v>24</v>
      </c>
      <c r="L1186" t="s">
        <v>19</v>
      </c>
      <c r="M1186">
        <v>96</v>
      </c>
      <c r="N1186" t="s">
        <v>20</v>
      </c>
      <c r="O1186">
        <v>1613684</v>
      </c>
    </row>
    <row r="1187" spans="1:15">
      <c r="A1187" t="s">
        <v>1232</v>
      </c>
      <c r="B1187">
        <v>2016</v>
      </c>
      <c r="C1187" t="s">
        <v>42</v>
      </c>
      <c r="D1187" t="s">
        <v>95</v>
      </c>
      <c r="E1187" t="s">
        <v>18</v>
      </c>
      <c r="F1187">
        <v>235</v>
      </c>
      <c r="G1187">
        <v>3887</v>
      </c>
      <c r="H1187">
        <v>241</v>
      </c>
      <c r="I1187">
        <v>42.15</v>
      </c>
      <c r="J1187">
        <v>1</v>
      </c>
      <c r="K1187" t="s">
        <v>24</v>
      </c>
      <c r="L1187" t="s">
        <v>19</v>
      </c>
      <c r="M1187">
        <v>32</v>
      </c>
      <c r="N1187" t="s">
        <v>25</v>
      </c>
      <c r="O1187">
        <v>4698559</v>
      </c>
    </row>
    <row r="1188" spans="1:15">
      <c r="A1188" t="s">
        <v>1233</v>
      </c>
      <c r="B1188">
        <v>2003</v>
      </c>
      <c r="C1188" t="s">
        <v>42</v>
      </c>
      <c r="D1188" t="s">
        <v>95</v>
      </c>
      <c r="E1188" t="s">
        <v>18</v>
      </c>
      <c r="F1188">
        <v>82</v>
      </c>
      <c r="G1188">
        <v>3535</v>
      </c>
      <c r="H1188">
        <v>568</v>
      </c>
      <c r="I1188">
        <v>44.05</v>
      </c>
      <c r="J1188">
        <v>2</v>
      </c>
      <c r="K1188" t="s">
        <v>19</v>
      </c>
      <c r="L1188" t="s">
        <v>19</v>
      </c>
      <c r="M1188">
        <v>72</v>
      </c>
      <c r="N1188" t="s">
        <v>49</v>
      </c>
      <c r="O1188">
        <v>2834641</v>
      </c>
    </row>
    <row r="1189" spans="1:15">
      <c r="A1189" t="s">
        <v>1234</v>
      </c>
      <c r="B1189">
        <v>2010</v>
      </c>
      <c r="C1189" t="s">
        <v>42</v>
      </c>
      <c r="D1189" t="s">
        <v>95</v>
      </c>
      <c r="E1189" t="s">
        <v>18</v>
      </c>
      <c r="F1189">
        <v>87</v>
      </c>
      <c r="G1189">
        <v>860</v>
      </c>
      <c r="H1189">
        <v>313</v>
      </c>
      <c r="I1189">
        <v>41.88</v>
      </c>
      <c r="J1189">
        <v>5</v>
      </c>
      <c r="K1189" t="s">
        <v>19</v>
      </c>
      <c r="L1189" t="s">
        <v>24</v>
      </c>
      <c r="M1189">
        <v>62</v>
      </c>
      <c r="N1189" t="s">
        <v>33</v>
      </c>
      <c r="O1189">
        <v>4367193</v>
      </c>
    </row>
    <row r="1190" spans="1:15">
      <c r="A1190" t="s">
        <v>1235</v>
      </c>
      <c r="B1190">
        <v>2000</v>
      </c>
      <c r="C1190" t="s">
        <v>31</v>
      </c>
      <c r="D1190" t="s">
        <v>39</v>
      </c>
      <c r="E1190" t="s">
        <v>18</v>
      </c>
      <c r="F1190">
        <v>209</v>
      </c>
      <c r="G1190">
        <v>825</v>
      </c>
      <c r="H1190">
        <v>741</v>
      </c>
      <c r="I1190">
        <v>42.37</v>
      </c>
      <c r="J1190">
        <v>5</v>
      </c>
      <c r="K1190" t="s">
        <v>24</v>
      </c>
      <c r="L1190" t="s">
        <v>24</v>
      </c>
      <c r="M1190">
        <v>13</v>
      </c>
      <c r="N1190" t="s">
        <v>20</v>
      </c>
      <c r="O1190">
        <v>2974768</v>
      </c>
    </row>
    <row r="1191" spans="1:15">
      <c r="A1191" t="s">
        <v>1236</v>
      </c>
      <c r="B1191">
        <v>2012</v>
      </c>
      <c r="C1191" t="s">
        <v>45</v>
      </c>
      <c r="D1191" t="s">
        <v>102</v>
      </c>
      <c r="E1191" t="s">
        <v>37</v>
      </c>
      <c r="F1191">
        <v>244</v>
      </c>
      <c r="G1191">
        <v>1025</v>
      </c>
      <c r="H1191">
        <v>789</v>
      </c>
      <c r="I1191">
        <v>43.85</v>
      </c>
      <c r="J1191">
        <v>2</v>
      </c>
      <c r="K1191" t="s">
        <v>19</v>
      </c>
      <c r="L1191" t="s">
        <v>24</v>
      </c>
      <c r="M1191">
        <v>98</v>
      </c>
      <c r="N1191" t="s">
        <v>20</v>
      </c>
      <c r="O1191">
        <v>1124888</v>
      </c>
    </row>
    <row r="1192" spans="1:15">
      <c r="A1192" t="s">
        <v>1237</v>
      </c>
      <c r="B1192">
        <v>2018</v>
      </c>
      <c r="C1192" t="s">
        <v>59</v>
      </c>
      <c r="D1192" t="s">
        <v>48</v>
      </c>
      <c r="E1192" t="s">
        <v>23</v>
      </c>
      <c r="F1192">
        <v>399</v>
      </c>
      <c r="G1192">
        <v>3356</v>
      </c>
      <c r="H1192">
        <v>152</v>
      </c>
      <c r="I1192">
        <v>0.74</v>
      </c>
      <c r="J1192">
        <v>4</v>
      </c>
      <c r="K1192" t="s">
        <v>19</v>
      </c>
      <c r="L1192" t="s">
        <v>19</v>
      </c>
      <c r="M1192">
        <v>31</v>
      </c>
      <c r="N1192" t="s">
        <v>25</v>
      </c>
      <c r="O1192">
        <v>1474073</v>
      </c>
    </row>
    <row r="1193" spans="1:15">
      <c r="A1193" t="s">
        <v>1238</v>
      </c>
      <c r="B1193">
        <v>2020</v>
      </c>
      <c r="C1193" t="s">
        <v>31</v>
      </c>
      <c r="D1193" t="s">
        <v>36</v>
      </c>
      <c r="E1193" t="s">
        <v>28</v>
      </c>
      <c r="F1193">
        <v>361</v>
      </c>
      <c r="G1193">
        <v>4730</v>
      </c>
      <c r="H1193">
        <v>250</v>
      </c>
      <c r="I1193">
        <v>37.18</v>
      </c>
      <c r="J1193">
        <v>7</v>
      </c>
      <c r="K1193" t="s">
        <v>24</v>
      </c>
      <c r="L1193" t="s">
        <v>24</v>
      </c>
      <c r="M1193">
        <v>40</v>
      </c>
      <c r="N1193" t="s">
        <v>33</v>
      </c>
      <c r="O1193">
        <v>1906748</v>
      </c>
    </row>
    <row r="1194" spans="1:15">
      <c r="A1194" t="s">
        <v>1239</v>
      </c>
      <c r="B1194">
        <v>2005</v>
      </c>
      <c r="C1194" t="s">
        <v>45</v>
      </c>
      <c r="D1194" t="s">
        <v>39</v>
      </c>
      <c r="E1194" t="s">
        <v>40</v>
      </c>
      <c r="F1194">
        <v>349</v>
      </c>
      <c r="G1194">
        <v>2616</v>
      </c>
      <c r="H1194">
        <v>592</v>
      </c>
      <c r="I1194">
        <v>17.809999999999999</v>
      </c>
      <c r="J1194">
        <v>1</v>
      </c>
      <c r="K1194" t="s">
        <v>19</v>
      </c>
      <c r="L1194" t="s">
        <v>19</v>
      </c>
      <c r="M1194">
        <v>50</v>
      </c>
      <c r="N1194" t="s">
        <v>49</v>
      </c>
      <c r="O1194">
        <v>3130244</v>
      </c>
    </row>
    <row r="1195" spans="1:15">
      <c r="A1195" t="s">
        <v>1240</v>
      </c>
      <c r="B1195">
        <v>2010</v>
      </c>
      <c r="C1195" t="s">
        <v>73</v>
      </c>
      <c r="D1195" t="s">
        <v>39</v>
      </c>
      <c r="E1195" t="s">
        <v>18</v>
      </c>
      <c r="F1195">
        <v>69</v>
      </c>
      <c r="G1195">
        <v>1265</v>
      </c>
      <c r="H1195">
        <v>636</v>
      </c>
      <c r="I1195">
        <v>29.07</v>
      </c>
      <c r="J1195">
        <v>8</v>
      </c>
      <c r="K1195" t="s">
        <v>19</v>
      </c>
      <c r="L1195" t="s">
        <v>19</v>
      </c>
      <c r="M1195">
        <v>62</v>
      </c>
      <c r="N1195" t="s">
        <v>25</v>
      </c>
      <c r="O1195">
        <v>238732</v>
      </c>
    </row>
    <row r="1196" spans="1:15">
      <c r="A1196" t="s">
        <v>1241</v>
      </c>
      <c r="B1196">
        <v>2005</v>
      </c>
      <c r="C1196" t="s">
        <v>42</v>
      </c>
      <c r="D1196" t="s">
        <v>43</v>
      </c>
      <c r="E1196" t="s">
        <v>37</v>
      </c>
      <c r="F1196">
        <v>312</v>
      </c>
      <c r="G1196">
        <v>590</v>
      </c>
      <c r="H1196">
        <v>12</v>
      </c>
      <c r="I1196">
        <v>45.48</v>
      </c>
      <c r="J1196">
        <v>5</v>
      </c>
      <c r="K1196" t="s">
        <v>19</v>
      </c>
      <c r="L1196" t="s">
        <v>24</v>
      </c>
      <c r="M1196">
        <v>38</v>
      </c>
      <c r="N1196" t="s">
        <v>49</v>
      </c>
      <c r="O1196">
        <v>452792</v>
      </c>
    </row>
    <row r="1197" spans="1:15">
      <c r="A1197" t="s">
        <v>1242</v>
      </c>
      <c r="B1197">
        <v>2008</v>
      </c>
      <c r="C1197" t="s">
        <v>35</v>
      </c>
      <c r="D1197" t="s">
        <v>17</v>
      </c>
      <c r="E1197" t="s">
        <v>28</v>
      </c>
      <c r="F1197">
        <v>232</v>
      </c>
      <c r="G1197">
        <v>2704</v>
      </c>
      <c r="H1197">
        <v>809</v>
      </c>
      <c r="I1197">
        <v>37.799999999999997</v>
      </c>
      <c r="J1197">
        <v>5</v>
      </c>
      <c r="K1197" t="s">
        <v>24</v>
      </c>
      <c r="L1197" t="s">
        <v>24</v>
      </c>
      <c r="M1197">
        <v>56</v>
      </c>
      <c r="N1197" t="s">
        <v>49</v>
      </c>
      <c r="O1197">
        <v>2067515</v>
      </c>
    </row>
    <row r="1198" spans="1:15">
      <c r="A1198" t="s">
        <v>1243</v>
      </c>
      <c r="B1198">
        <v>2013</v>
      </c>
      <c r="C1198" t="s">
        <v>35</v>
      </c>
      <c r="D1198" t="s">
        <v>48</v>
      </c>
      <c r="E1198" t="s">
        <v>23</v>
      </c>
      <c r="F1198">
        <v>90</v>
      </c>
      <c r="G1198">
        <v>1539</v>
      </c>
      <c r="H1198">
        <v>500</v>
      </c>
      <c r="I1198">
        <v>32.119999999999997</v>
      </c>
      <c r="J1198">
        <v>5</v>
      </c>
      <c r="K1198" t="s">
        <v>19</v>
      </c>
      <c r="L1198" t="s">
        <v>19</v>
      </c>
      <c r="M1198">
        <v>44</v>
      </c>
      <c r="N1198" t="s">
        <v>20</v>
      </c>
      <c r="O1198">
        <v>32705</v>
      </c>
    </row>
    <row r="1199" spans="1:15">
      <c r="A1199" t="s">
        <v>1244</v>
      </c>
      <c r="B1199">
        <v>2020</v>
      </c>
      <c r="C1199" t="s">
        <v>42</v>
      </c>
      <c r="D1199" t="s">
        <v>43</v>
      </c>
      <c r="E1199" t="s">
        <v>40</v>
      </c>
      <c r="F1199">
        <v>82</v>
      </c>
      <c r="G1199">
        <v>2606</v>
      </c>
      <c r="H1199">
        <v>490</v>
      </c>
      <c r="I1199">
        <v>15.47</v>
      </c>
      <c r="J1199">
        <v>3</v>
      </c>
      <c r="K1199" t="s">
        <v>24</v>
      </c>
      <c r="L1199" t="s">
        <v>24</v>
      </c>
      <c r="M1199">
        <v>18</v>
      </c>
      <c r="N1199" t="s">
        <v>20</v>
      </c>
      <c r="O1199">
        <v>3054096</v>
      </c>
    </row>
    <row r="1200" spans="1:15">
      <c r="A1200" t="s">
        <v>1245</v>
      </c>
      <c r="B1200">
        <v>2001</v>
      </c>
      <c r="C1200" t="s">
        <v>73</v>
      </c>
      <c r="D1200" t="s">
        <v>36</v>
      </c>
      <c r="E1200" t="s">
        <v>18</v>
      </c>
      <c r="F1200">
        <v>8</v>
      </c>
      <c r="G1200">
        <v>2289</v>
      </c>
      <c r="H1200">
        <v>535</v>
      </c>
      <c r="I1200">
        <v>4.07</v>
      </c>
      <c r="J1200">
        <v>8</v>
      </c>
      <c r="K1200" t="s">
        <v>19</v>
      </c>
      <c r="L1200" t="s">
        <v>24</v>
      </c>
      <c r="M1200">
        <v>66</v>
      </c>
      <c r="N1200" t="s">
        <v>33</v>
      </c>
      <c r="O1200">
        <v>1269583</v>
      </c>
    </row>
    <row r="1201" spans="1:15">
      <c r="A1201" t="s">
        <v>1246</v>
      </c>
      <c r="B1201">
        <v>2015</v>
      </c>
      <c r="C1201" t="s">
        <v>31</v>
      </c>
      <c r="D1201" t="s">
        <v>43</v>
      </c>
      <c r="E1201" t="s">
        <v>23</v>
      </c>
      <c r="F1201">
        <v>196</v>
      </c>
      <c r="G1201">
        <v>1847</v>
      </c>
      <c r="H1201">
        <v>105</v>
      </c>
      <c r="I1201">
        <v>12.06</v>
      </c>
      <c r="J1201">
        <v>2</v>
      </c>
      <c r="K1201" t="s">
        <v>24</v>
      </c>
      <c r="L1201" t="s">
        <v>19</v>
      </c>
      <c r="M1201">
        <v>91</v>
      </c>
      <c r="N1201" t="s">
        <v>25</v>
      </c>
      <c r="O1201">
        <v>1549694</v>
      </c>
    </row>
    <row r="1202" spans="1:15">
      <c r="A1202" t="s">
        <v>1247</v>
      </c>
      <c r="B1202">
        <v>2018</v>
      </c>
      <c r="C1202" t="s">
        <v>31</v>
      </c>
      <c r="D1202" t="s">
        <v>43</v>
      </c>
      <c r="E1202" t="s">
        <v>28</v>
      </c>
      <c r="F1202">
        <v>116</v>
      </c>
      <c r="G1202">
        <v>1136</v>
      </c>
      <c r="H1202">
        <v>528</v>
      </c>
      <c r="I1202">
        <v>1.77</v>
      </c>
      <c r="J1202">
        <v>4</v>
      </c>
      <c r="K1202" t="s">
        <v>19</v>
      </c>
      <c r="L1202" t="s">
        <v>24</v>
      </c>
      <c r="M1202">
        <v>20</v>
      </c>
      <c r="N1202" t="s">
        <v>25</v>
      </c>
      <c r="O1202">
        <v>498689</v>
      </c>
    </row>
    <row r="1203" spans="1:15">
      <c r="A1203" t="s">
        <v>1248</v>
      </c>
      <c r="B1203">
        <v>2012</v>
      </c>
      <c r="C1203" t="s">
        <v>73</v>
      </c>
      <c r="D1203" t="s">
        <v>43</v>
      </c>
      <c r="E1203" t="s">
        <v>23</v>
      </c>
      <c r="F1203">
        <v>130</v>
      </c>
      <c r="G1203">
        <v>2996</v>
      </c>
      <c r="H1203">
        <v>814</v>
      </c>
      <c r="I1203">
        <v>42.07</v>
      </c>
      <c r="J1203">
        <v>6</v>
      </c>
      <c r="K1203" t="s">
        <v>19</v>
      </c>
      <c r="L1203" t="s">
        <v>24</v>
      </c>
      <c r="M1203">
        <v>47</v>
      </c>
      <c r="N1203" t="s">
        <v>29</v>
      </c>
      <c r="O1203">
        <v>1842226</v>
      </c>
    </row>
    <row r="1204" spans="1:15">
      <c r="A1204" t="s">
        <v>1249</v>
      </c>
      <c r="B1204">
        <v>2019</v>
      </c>
      <c r="C1204" t="s">
        <v>27</v>
      </c>
      <c r="D1204" t="s">
        <v>39</v>
      </c>
      <c r="E1204" t="s">
        <v>28</v>
      </c>
      <c r="F1204">
        <v>252</v>
      </c>
      <c r="G1204">
        <v>2757</v>
      </c>
      <c r="H1204">
        <v>602</v>
      </c>
      <c r="I1204">
        <v>39.869999999999997</v>
      </c>
      <c r="J1204">
        <v>6</v>
      </c>
      <c r="K1204" t="s">
        <v>19</v>
      </c>
      <c r="L1204" t="s">
        <v>19</v>
      </c>
      <c r="M1204">
        <v>27</v>
      </c>
      <c r="N1204" t="s">
        <v>29</v>
      </c>
      <c r="O1204">
        <v>2779091</v>
      </c>
    </row>
    <row r="1205" spans="1:15">
      <c r="A1205" t="s">
        <v>1250</v>
      </c>
      <c r="B1205">
        <v>2002</v>
      </c>
      <c r="C1205" t="s">
        <v>16</v>
      </c>
      <c r="D1205" t="s">
        <v>39</v>
      </c>
      <c r="E1205" t="s">
        <v>23</v>
      </c>
      <c r="F1205">
        <v>379</v>
      </c>
      <c r="G1205">
        <v>1737</v>
      </c>
      <c r="H1205">
        <v>211</v>
      </c>
      <c r="I1205">
        <v>36.25</v>
      </c>
      <c r="J1205">
        <v>4</v>
      </c>
      <c r="K1205" t="s">
        <v>24</v>
      </c>
      <c r="L1205" t="s">
        <v>19</v>
      </c>
      <c r="M1205">
        <v>46</v>
      </c>
      <c r="N1205" t="s">
        <v>20</v>
      </c>
      <c r="O1205">
        <v>4761813</v>
      </c>
    </row>
    <row r="1206" spans="1:15">
      <c r="A1206" t="s">
        <v>1251</v>
      </c>
      <c r="B1206">
        <v>2018</v>
      </c>
      <c r="C1206" t="s">
        <v>27</v>
      </c>
      <c r="D1206" t="s">
        <v>102</v>
      </c>
      <c r="E1206" t="s">
        <v>28</v>
      </c>
      <c r="F1206">
        <v>266</v>
      </c>
      <c r="G1206">
        <v>2986</v>
      </c>
      <c r="H1206">
        <v>408</v>
      </c>
      <c r="I1206">
        <v>34.51</v>
      </c>
      <c r="J1206">
        <v>7</v>
      </c>
      <c r="K1206" t="s">
        <v>24</v>
      </c>
      <c r="L1206" t="s">
        <v>24</v>
      </c>
      <c r="M1206">
        <v>61</v>
      </c>
      <c r="N1206" t="s">
        <v>29</v>
      </c>
      <c r="O1206">
        <v>2212629</v>
      </c>
    </row>
    <row r="1207" spans="1:15">
      <c r="A1207" t="s">
        <v>1252</v>
      </c>
      <c r="B1207">
        <v>2016</v>
      </c>
      <c r="C1207" t="s">
        <v>42</v>
      </c>
      <c r="D1207" t="s">
        <v>39</v>
      </c>
      <c r="E1207" t="s">
        <v>18</v>
      </c>
      <c r="F1207">
        <v>403</v>
      </c>
      <c r="G1207">
        <v>4956</v>
      </c>
      <c r="H1207">
        <v>638</v>
      </c>
      <c r="I1207">
        <v>31.56</v>
      </c>
      <c r="J1207">
        <v>9</v>
      </c>
      <c r="K1207" t="s">
        <v>24</v>
      </c>
      <c r="L1207" t="s">
        <v>19</v>
      </c>
      <c r="M1207">
        <v>69</v>
      </c>
      <c r="N1207" t="s">
        <v>20</v>
      </c>
      <c r="O1207">
        <v>2389955</v>
      </c>
    </row>
    <row r="1208" spans="1:15">
      <c r="A1208" t="s">
        <v>1253</v>
      </c>
      <c r="B1208">
        <v>2001</v>
      </c>
      <c r="C1208" t="s">
        <v>35</v>
      </c>
      <c r="D1208" t="s">
        <v>32</v>
      </c>
      <c r="E1208" t="s">
        <v>40</v>
      </c>
      <c r="F1208">
        <v>412</v>
      </c>
      <c r="G1208">
        <v>3032</v>
      </c>
      <c r="H1208">
        <v>682</v>
      </c>
      <c r="I1208">
        <v>22.39</v>
      </c>
      <c r="J1208">
        <v>3</v>
      </c>
      <c r="K1208" t="s">
        <v>24</v>
      </c>
      <c r="L1208" t="s">
        <v>19</v>
      </c>
      <c r="M1208">
        <v>96</v>
      </c>
      <c r="N1208" t="s">
        <v>20</v>
      </c>
      <c r="O1208">
        <v>882838</v>
      </c>
    </row>
    <row r="1209" spans="1:15">
      <c r="A1209" t="s">
        <v>1254</v>
      </c>
      <c r="B1209">
        <v>2007</v>
      </c>
      <c r="C1209" t="s">
        <v>53</v>
      </c>
      <c r="D1209" t="s">
        <v>48</v>
      </c>
      <c r="E1209" t="s">
        <v>18</v>
      </c>
      <c r="F1209">
        <v>82</v>
      </c>
      <c r="G1209">
        <v>3322</v>
      </c>
      <c r="H1209">
        <v>737</v>
      </c>
      <c r="I1209">
        <v>35.6</v>
      </c>
      <c r="J1209">
        <v>8</v>
      </c>
      <c r="K1209" t="s">
        <v>19</v>
      </c>
      <c r="L1209" t="s">
        <v>24</v>
      </c>
      <c r="M1209">
        <v>59</v>
      </c>
      <c r="N1209" t="s">
        <v>20</v>
      </c>
      <c r="O1209">
        <v>279117</v>
      </c>
    </row>
    <row r="1210" spans="1:15">
      <c r="A1210" t="s">
        <v>1255</v>
      </c>
      <c r="B1210">
        <v>2022</v>
      </c>
      <c r="C1210" t="s">
        <v>27</v>
      </c>
      <c r="D1210" t="s">
        <v>102</v>
      </c>
      <c r="E1210" t="s">
        <v>23</v>
      </c>
      <c r="F1210">
        <v>477</v>
      </c>
      <c r="G1210">
        <v>4565</v>
      </c>
      <c r="H1210">
        <v>407</v>
      </c>
      <c r="I1210">
        <v>14.64</v>
      </c>
      <c r="J1210">
        <v>3</v>
      </c>
      <c r="K1210" t="s">
        <v>19</v>
      </c>
      <c r="L1210" t="s">
        <v>19</v>
      </c>
      <c r="M1210">
        <v>9</v>
      </c>
      <c r="N1210" t="s">
        <v>25</v>
      </c>
      <c r="O1210">
        <v>2978308</v>
      </c>
    </row>
    <row r="1211" spans="1:15">
      <c r="A1211" t="s">
        <v>1256</v>
      </c>
      <c r="B1211">
        <v>2008</v>
      </c>
      <c r="C1211" t="s">
        <v>73</v>
      </c>
      <c r="D1211" t="s">
        <v>36</v>
      </c>
      <c r="E1211" t="s">
        <v>28</v>
      </c>
      <c r="F1211">
        <v>242</v>
      </c>
      <c r="G1211">
        <v>4151</v>
      </c>
      <c r="H1211">
        <v>568</v>
      </c>
      <c r="I1211">
        <v>15.7</v>
      </c>
      <c r="J1211">
        <v>1</v>
      </c>
      <c r="K1211" t="s">
        <v>24</v>
      </c>
      <c r="L1211" t="s">
        <v>24</v>
      </c>
      <c r="M1211">
        <v>29</v>
      </c>
      <c r="N1211" t="s">
        <v>33</v>
      </c>
      <c r="O1211">
        <v>4197791</v>
      </c>
    </row>
    <row r="1212" spans="1:15">
      <c r="A1212" t="s">
        <v>1257</v>
      </c>
      <c r="B1212">
        <v>2019</v>
      </c>
      <c r="C1212" t="s">
        <v>22</v>
      </c>
      <c r="D1212" t="s">
        <v>17</v>
      </c>
      <c r="E1212" t="s">
        <v>28</v>
      </c>
      <c r="F1212">
        <v>288</v>
      </c>
      <c r="G1212">
        <v>1243</v>
      </c>
      <c r="H1212">
        <v>871</v>
      </c>
      <c r="I1212">
        <v>16.95</v>
      </c>
      <c r="J1212">
        <v>7</v>
      </c>
      <c r="K1212" t="s">
        <v>19</v>
      </c>
      <c r="L1212" t="s">
        <v>19</v>
      </c>
      <c r="M1212">
        <v>73</v>
      </c>
      <c r="N1212" t="s">
        <v>33</v>
      </c>
      <c r="O1212">
        <v>4753214</v>
      </c>
    </row>
    <row r="1213" spans="1:15">
      <c r="A1213" t="s">
        <v>1258</v>
      </c>
      <c r="B1213">
        <v>2006</v>
      </c>
      <c r="C1213" t="s">
        <v>45</v>
      </c>
      <c r="D1213" t="s">
        <v>32</v>
      </c>
      <c r="E1213" t="s">
        <v>18</v>
      </c>
      <c r="F1213">
        <v>132</v>
      </c>
      <c r="G1213">
        <v>486</v>
      </c>
      <c r="H1213">
        <v>524</v>
      </c>
      <c r="I1213">
        <v>12.99</v>
      </c>
      <c r="J1213">
        <v>6</v>
      </c>
      <c r="K1213" t="s">
        <v>24</v>
      </c>
      <c r="L1213" t="s">
        <v>19</v>
      </c>
      <c r="M1213">
        <v>92</v>
      </c>
      <c r="N1213" t="s">
        <v>20</v>
      </c>
      <c r="O1213">
        <v>2679073</v>
      </c>
    </row>
    <row r="1214" spans="1:15">
      <c r="A1214" t="s">
        <v>1259</v>
      </c>
      <c r="B1214">
        <v>2005</v>
      </c>
      <c r="C1214" t="s">
        <v>31</v>
      </c>
      <c r="D1214" t="s">
        <v>102</v>
      </c>
      <c r="E1214" t="s">
        <v>23</v>
      </c>
      <c r="F1214">
        <v>51</v>
      </c>
      <c r="G1214">
        <v>2107</v>
      </c>
      <c r="H1214">
        <v>84</v>
      </c>
      <c r="I1214">
        <v>35.020000000000003</v>
      </c>
      <c r="J1214">
        <v>9</v>
      </c>
      <c r="K1214" t="s">
        <v>24</v>
      </c>
      <c r="L1214" t="s">
        <v>24</v>
      </c>
      <c r="M1214">
        <v>98</v>
      </c>
      <c r="N1214" t="s">
        <v>49</v>
      </c>
      <c r="O1214">
        <v>2924273</v>
      </c>
    </row>
    <row r="1215" spans="1:15">
      <c r="A1215" t="s">
        <v>1260</v>
      </c>
      <c r="B1215">
        <v>2005</v>
      </c>
      <c r="C1215" t="s">
        <v>27</v>
      </c>
      <c r="D1215" t="s">
        <v>17</v>
      </c>
      <c r="E1215" t="s">
        <v>18</v>
      </c>
      <c r="F1215">
        <v>73</v>
      </c>
      <c r="G1215">
        <v>4918</v>
      </c>
      <c r="H1215">
        <v>962</v>
      </c>
      <c r="I1215">
        <v>24.96</v>
      </c>
      <c r="J1215">
        <v>3</v>
      </c>
      <c r="K1215" t="s">
        <v>19</v>
      </c>
      <c r="L1215" t="s">
        <v>19</v>
      </c>
      <c r="M1215">
        <v>72</v>
      </c>
      <c r="N1215" t="s">
        <v>29</v>
      </c>
      <c r="O1215">
        <v>1652618</v>
      </c>
    </row>
    <row r="1216" spans="1:15">
      <c r="A1216" t="s">
        <v>1261</v>
      </c>
      <c r="B1216">
        <v>2018</v>
      </c>
      <c r="C1216" t="s">
        <v>22</v>
      </c>
      <c r="D1216" t="s">
        <v>17</v>
      </c>
      <c r="E1216" t="s">
        <v>18</v>
      </c>
      <c r="F1216">
        <v>311</v>
      </c>
      <c r="G1216">
        <v>4230</v>
      </c>
      <c r="H1216">
        <v>866</v>
      </c>
      <c r="I1216">
        <v>1.49</v>
      </c>
      <c r="J1216">
        <v>1</v>
      </c>
      <c r="K1216" t="s">
        <v>19</v>
      </c>
      <c r="L1216" t="s">
        <v>24</v>
      </c>
      <c r="M1216">
        <v>41</v>
      </c>
      <c r="N1216" t="s">
        <v>33</v>
      </c>
      <c r="O1216">
        <v>3972698</v>
      </c>
    </row>
    <row r="1217" spans="1:15">
      <c r="A1217" t="s">
        <v>1262</v>
      </c>
      <c r="B1217">
        <v>2017</v>
      </c>
      <c r="C1217" t="s">
        <v>31</v>
      </c>
      <c r="D1217" t="s">
        <v>39</v>
      </c>
      <c r="E1217" t="s">
        <v>23</v>
      </c>
      <c r="F1217">
        <v>78</v>
      </c>
      <c r="G1217">
        <v>919</v>
      </c>
      <c r="H1217">
        <v>747</v>
      </c>
      <c r="I1217">
        <v>23.17</v>
      </c>
      <c r="J1217">
        <v>3</v>
      </c>
      <c r="K1217" t="s">
        <v>19</v>
      </c>
      <c r="L1217" t="s">
        <v>24</v>
      </c>
      <c r="M1217">
        <v>27</v>
      </c>
      <c r="N1217" t="s">
        <v>20</v>
      </c>
      <c r="O1217">
        <v>943815</v>
      </c>
    </row>
    <row r="1218" spans="1:15">
      <c r="A1218" t="s">
        <v>1263</v>
      </c>
      <c r="B1218">
        <v>2022</v>
      </c>
      <c r="C1218" t="s">
        <v>22</v>
      </c>
      <c r="D1218" t="s">
        <v>102</v>
      </c>
      <c r="E1218" t="s">
        <v>18</v>
      </c>
      <c r="F1218">
        <v>256</v>
      </c>
      <c r="G1218">
        <v>4661</v>
      </c>
      <c r="H1218">
        <v>188</v>
      </c>
      <c r="I1218">
        <v>33.6</v>
      </c>
      <c r="J1218">
        <v>1</v>
      </c>
      <c r="K1218" t="s">
        <v>24</v>
      </c>
      <c r="L1218" t="s">
        <v>19</v>
      </c>
      <c r="M1218">
        <v>26</v>
      </c>
      <c r="N1218" t="s">
        <v>33</v>
      </c>
      <c r="O1218">
        <v>1533185</v>
      </c>
    </row>
    <row r="1219" spans="1:15">
      <c r="A1219" t="s">
        <v>1264</v>
      </c>
      <c r="B1219">
        <v>2014</v>
      </c>
      <c r="C1219" t="s">
        <v>16</v>
      </c>
      <c r="D1219" t="s">
        <v>51</v>
      </c>
      <c r="E1219" t="s">
        <v>23</v>
      </c>
      <c r="F1219">
        <v>433</v>
      </c>
      <c r="G1219">
        <v>421</v>
      </c>
      <c r="H1219">
        <v>429</v>
      </c>
      <c r="I1219">
        <v>9.49</v>
      </c>
      <c r="J1219">
        <v>9</v>
      </c>
      <c r="K1219" t="s">
        <v>24</v>
      </c>
      <c r="L1219" t="s">
        <v>19</v>
      </c>
      <c r="M1219">
        <v>8</v>
      </c>
      <c r="N1219" t="s">
        <v>33</v>
      </c>
      <c r="O1219">
        <v>510291</v>
      </c>
    </row>
    <row r="1220" spans="1:15">
      <c r="A1220" t="s">
        <v>1265</v>
      </c>
      <c r="B1220">
        <v>2010</v>
      </c>
      <c r="C1220" t="s">
        <v>73</v>
      </c>
      <c r="D1220" t="s">
        <v>17</v>
      </c>
      <c r="E1220" t="s">
        <v>18</v>
      </c>
      <c r="F1220">
        <v>382</v>
      </c>
      <c r="G1220">
        <v>4580</v>
      </c>
      <c r="H1220">
        <v>131</v>
      </c>
      <c r="I1220">
        <v>23.56</v>
      </c>
      <c r="J1220">
        <v>7</v>
      </c>
      <c r="K1220" t="s">
        <v>19</v>
      </c>
      <c r="L1220" t="s">
        <v>24</v>
      </c>
      <c r="M1220">
        <v>27</v>
      </c>
      <c r="N1220" t="s">
        <v>25</v>
      </c>
      <c r="O1220">
        <v>2894951</v>
      </c>
    </row>
    <row r="1221" spans="1:15">
      <c r="A1221" t="s">
        <v>1266</v>
      </c>
      <c r="B1221">
        <v>2021</v>
      </c>
      <c r="C1221" t="s">
        <v>53</v>
      </c>
      <c r="D1221" t="s">
        <v>43</v>
      </c>
      <c r="E1221" t="s">
        <v>37</v>
      </c>
      <c r="F1221">
        <v>485</v>
      </c>
      <c r="G1221">
        <v>394</v>
      </c>
      <c r="H1221">
        <v>119</v>
      </c>
      <c r="I1221">
        <v>31.97</v>
      </c>
      <c r="J1221">
        <v>9</v>
      </c>
      <c r="K1221" t="s">
        <v>19</v>
      </c>
      <c r="L1221" t="s">
        <v>19</v>
      </c>
      <c r="M1221">
        <v>79</v>
      </c>
      <c r="N1221" t="s">
        <v>49</v>
      </c>
      <c r="O1221">
        <v>817021</v>
      </c>
    </row>
    <row r="1222" spans="1:15">
      <c r="A1222" t="s">
        <v>1267</v>
      </c>
      <c r="B1222">
        <v>2020</v>
      </c>
      <c r="C1222" t="s">
        <v>53</v>
      </c>
      <c r="D1222" t="s">
        <v>32</v>
      </c>
      <c r="E1222" t="s">
        <v>18</v>
      </c>
      <c r="F1222">
        <v>112</v>
      </c>
      <c r="G1222">
        <v>362</v>
      </c>
      <c r="H1222">
        <v>551</v>
      </c>
      <c r="I1222">
        <v>30.22</v>
      </c>
      <c r="J1222">
        <v>8</v>
      </c>
      <c r="K1222" t="s">
        <v>19</v>
      </c>
      <c r="L1222" t="s">
        <v>19</v>
      </c>
      <c r="M1222">
        <v>20</v>
      </c>
      <c r="N1222" t="s">
        <v>25</v>
      </c>
      <c r="O1222">
        <v>2908610</v>
      </c>
    </row>
    <row r="1223" spans="1:15">
      <c r="A1223" t="s">
        <v>1268</v>
      </c>
      <c r="B1223">
        <v>2010</v>
      </c>
      <c r="C1223" t="s">
        <v>45</v>
      </c>
      <c r="D1223" t="s">
        <v>48</v>
      </c>
      <c r="E1223" t="s">
        <v>37</v>
      </c>
      <c r="F1223">
        <v>156</v>
      </c>
      <c r="G1223">
        <v>3419</v>
      </c>
      <c r="H1223">
        <v>607</v>
      </c>
      <c r="I1223">
        <v>38.82</v>
      </c>
      <c r="J1223">
        <v>8</v>
      </c>
      <c r="K1223" t="s">
        <v>24</v>
      </c>
      <c r="L1223" t="s">
        <v>24</v>
      </c>
      <c r="M1223">
        <v>10</v>
      </c>
      <c r="N1223" t="s">
        <v>25</v>
      </c>
      <c r="O1223">
        <v>960960</v>
      </c>
    </row>
    <row r="1224" spans="1:15">
      <c r="A1224" t="s">
        <v>1269</v>
      </c>
      <c r="B1224">
        <v>2021</v>
      </c>
      <c r="C1224" t="s">
        <v>31</v>
      </c>
      <c r="D1224" t="s">
        <v>36</v>
      </c>
      <c r="E1224" t="s">
        <v>18</v>
      </c>
      <c r="F1224">
        <v>133</v>
      </c>
      <c r="G1224">
        <v>2413</v>
      </c>
      <c r="H1224">
        <v>493</v>
      </c>
      <c r="I1224">
        <v>20.34</v>
      </c>
      <c r="J1224">
        <v>3</v>
      </c>
      <c r="K1224" t="s">
        <v>19</v>
      </c>
      <c r="L1224" t="s">
        <v>19</v>
      </c>
      <c r="M1224">
        <v>36</v>
      </c>
      <c r="N1224" t="s">
        <v>20</v>
      </c>
      <c r="O1224">
        <v>89204</v>
      </c>
    </row>
    <row r="1225" spans="1:15">
      <c r="A1225" t="s">
        <v>1270</v>
      </c>
      <c r="B1225">
        <v>2011</v>
      </c>
      <c r="C1225" t="s">
        <v>31</v>
      </c>
      <c r="D1225" t="s">
        <v>17</v>
      </c>
      <c r="E1225" t="s">
        <v>28</v>
      </c>
      <c r="F1225">
        <v>6</v>
      </c>
      <c r="G1225">
        <v>1375</v>
      </c>
      <c r="H1225">
        <v>413</v>
      </c>
      <c r="I1225">
        <v>45.04</v>
      </c>
      <c r="J1225">
        <v>9</v>
      </c>
      <c r="K1225" t="s">
        <v>19</v>
      </c>
      <c r="L1225" t="s">
        <v>24</v>
      </c>
      <c r="M1225">
        <v>79</v>
      </c>
      <c r="N1225" t="s">
        <v>33</v>
      </c>
      <c r="O1225">
        <v>2553652</v>
      </c>
    </row>
    <row r="1226" spans="1:15">
      <c r="A1226" t="s">
        <v>1271</v>
      </c>
      <c r="B1226">
        <v>2011</v>
      </c>
      <c r="C1226" t="s">
        <v>45</v>
      </c>
      <c r="D1226" t="s">
        <v>51</v>
      </c>
      <c r="E1226" t="s">
        <v>23</v>
      </c>
      <c r="F1226">
        <v>298</v>
      </c>
      <c r="G1226">
        <v>4386</v>
      </c>
      <c r="H1226">
        <v>653</v>
      </c>
      <c r="I1226">
        <v>49.87</v>
      </c>
      <c r="J1226">
        <v>9</v>
      </c>
      <c r="K1226" t="s">
        <v>19</v>
      </c>
      <c r="L1226" t="s">
        <v>19</v>
      </c>
      <c r="M1226">
        <v>5</v>
      </c>
      <c r="N1226" t="s">
        <v>49</v>
      </c>
      <c r="O1226">
        <v>1051110</v>
      </c>
    </row>
    <row r="1227" spans="1:15">
      <c r="A1227" t="s">
        <v>1272</v>
      </c>
      <c r="B1227">
        <v>2013</v>
      </c>
      <c r="C1227" t="s">
        <v>31</v>
      </c>
      <c r="D1227" t="s">
        <v>46</v>
      </c>
      <c r="E1227" t="s">
        <v>28</v>
      </c>
      <c r="F1227">
        <v>63</v>
      </c>
      <c r="G1227">
        <v>2108</v>
      </c>
      <c r="H1227">
        <v>383</v>
      </c>
      <c r="I1227">
        <v>16.690000000000001</v>
      </c>
      <c r="J1227">
        <v>7</v>
      </c>
      <c r="K1227" t="s">
        <v>24</v>
      </c>
      <c r="L1227" t="s">
        <v>19</v>
      </c>
      <c r="M1227">
        <v>18</v>
      </c>
      <c r="N1227" t="s">
        <v>25</v>
      </c>
      <c r="O1227">
        <v>1835631</v>
      </c>
    </row>
    <row r="1228" spans="1:15">
      <c r="A1228" t="s">
        <v>1273</v>
      </c>
      <c r="B1228">
        <v>2021</v>
      </c>
      <c r="C1228" t="s">
        <v>73</v>
      </c>
      <c r="D1228" t="s">
        <v>43</v>
      </c>
      <c r="E1228" t="s">
        <v>23</v>
      </c>
      <c r="F1228">
        <v>86</v>
      </c>
      <c r="G1228">
        <v>3783</v>
      </c>
      <c r="H1228">
        <v>885</v>
      </c>
      <c r="I1228">
        <v>7.42</v>
      </c>
      <c r="J1228">
        <v>2</v>
      </c>
      <c r="K1228" t="s">
        <v>19</v>
      </c>
      <c r="L1228" t="s">
        <v>24</v>
      </c>
      <c r="M1228">
        <v>1</v>
      </c>
      <c r="N1228" t="s">
        <v>29</v>
      </c>
      <c r="O1228">
        <v>4472659</v>
      </c>
    </row>
    <row r="1229" spans="1:15">
      <c r="A1229" t="s">
        <v>1274</v>
      </c>
      <c r="B1229">
        <v>2009</v>
      </c>
      <c r="C1229" t="s">
        <v>53</v>
      </c>
      <c r="D1229" t="s">
        <v>46</v>
      </c>
      <c r="E1229" t="s">
        <v>23</v>
      </c>
      <c r="F1229">
        <v>139</v>
      </c>
      <c r="G1229">
        <v>888</v>
      </c>
      <c r="H1229">
        <v>142</v>
      </c>
      <c r="I1229">
        <v>14.98</v>
      </c>
      <c r="J1229">
        <v>3</v>
      </c>
      <c r="K1229" t="s">
        <v>19</v>
      </c>
      <c r="L1229" t="s">
        <v>19</v>
      </c>
      <c r="M1229">
        <v>87</v>
      </c>
      <c r="N1229" t="s">
        <v>33</v>
      </c>
      <c r="O1229">
        <v>4685359</v>
      </c>
    </row>
    <row r="1230" spans="1:15">
      <c r="A1230" t="s">
        <v>1275</v>
      </c>
      <c r="B1230">
        <v>2014</v>
      </c>
      <c r="C1230" t="s">
        <v>35</v>
      </c>
      <c r="D1230" t="s">
        <v>102</v>
      </c>
      <c r="E1230" t="s">
        <v>18</v>
      </c>
      <c r="F1230">
        <v>12</v>
      </c>
      <c r="G1230">
        <v>3206</v>
      </c>
      <c r="H1230">
        <v>694</v>
      </c>
      <c r="I1230">
        <v>26.95</v>
      </c>
      <c r="J1230">
        <v>6</v>
      </c>
      <c r="K1230" t="s">
        <v>19</v>
      </c>
      <c r="L1230" t="s">
        <v>19</v>
      </c>
      <c r="M1230">
        <v>57</v>
      </c>
      <c r="N1230" t="s">
        <v>20</v>
      </c>
      <c r="O1230">
        <v>3431257</v>
      </c>
    </row>
    <row r="1231" spans="1:15">
      <c r="A1231" t="s">
        <v>1276</v>
      </c>
      <c r="B1231">
        <v>2004</v>
      </c>
      <c r="C1231" t="s">
        <v>31</v>
      </c>
      <c r="D1231" t="s">
        <v>48</v>
      </c>
      <c r="E1231" t="s">
        <v>40</v>
      </c>
      <c r="F1231">
        <v>171</v>
      </c>
      <c r="G1231">
        <v>2117</v>
      </c>
      <c r="H1231">
        <v>199</v>
      </c>
      <c r="I1231">
        <v>22.73</v>
      </c>
      <c r="J1231">
        <v>5</v>
      </c>
      <c r="K1231" t="s">
        <v>19</v>
      </c>
      <c r="L1231" t="s">
        <v>24</v>
      </c>
      <c r="M1231">
        <v>6</v>
      </c>
      <c r="N1231" t="s">
        <v>49</v>
      </c>
      <c r="O1231">
        <v>1965924</v>
      </c>
    </row>
    <row r="1232" spans="1:15">
      <c r="A1232" t="s">
        <v>1277</v>
      </c>
      <c r="B1232">
        <v>2021</v>
      </c>
      <c r="C1232" t="s">
        <v>42</v>
      </c>
      <c r="D1232" t="s">
        <v>39</v>
      </c>
      <c r="E1232" t="s">
        <v>23</v>
      </c>
      <c r="F1232">
        <v>307</v>
      </c>
      <c r="G1232">
        <v>3753</v>
      </c>
      <c r="H1232">
        <v>717</v>
      </c>
      <c r="I1232">
        <v>45.17</v>
      </c>
      <c r="J1232">
        <v>2</v>
      </c>
      <c r="K1232" t="s">
        <v>24</v>
      </c>
      <c r="L1232" t="s">
        <v>19</v>
      </c>
      <c r="M1232">
        <v>5</v>
      </c>
      <c r="N1232" t="s">
        <v>20</v>
      </c>
      <c r="O1232">
        <v>1578148</v>
      </c>
    </row>
    <row r="1233" spans="1:15">
      <c r="A1233" t="s">
        <v>1278</v>
      </c>
      <c r="B1233">
        <v>2011</v>
      </c>
      <c r="C1233" t="s">
        <v>27</v>
      </c>
      <c r="D1233" t="s">
        <v>48</v>
      </c>
      <c r="E1233" t="s">
        <v>37</v>
      </c>
      <c r="F1233">
        <v>121</v>
      </c>
      <c r="G1233">
        <v>4193</v>
      </c>
      <c r="H1233">
        <v>185</v>
      </c>
      <c r="I1233">
        <v>3.1</v>
      </c>
      <c r="J1233">
        <v>9</v>
      </c>
      <c r="K1233" t="s">
        <v>24</v>
      </c>
      <c r="L1233" t="s">
        <v>19</v>
      </c>
      <c r="M1233">
        <v>95</v>
      </c>
      <c r="N1233" t="s">
        <v>20</v>
      </c>
      <c r="O1233">
        <v>386374</v>
      </c>
    </row>
    <row r="1234" spans="1:15">
      <c r="A1234" t="s">
        <v>1279</v>
      </c>
      <c r="B1234">
        <v>2001</v>
      </c>
      <c r="C1234" t="s">
        <v>35</v>
      </c>
      <c r="D1234" t="s">
        <v>32</v>
      </c>
      <c r="E1234" t="s">
        <v>28</v>
      </c>
      <c r="F1234">
        <v>477</v>
      </c>
      <c r="G1234">
        <v>4529</v>
      </c>
      <c r="H1234">
        <v>342</v>
      </c>
      <c r="I1234">
        <v>47.56</v>
      </c>
      <c r="J1234">
        <v>7</v>
      </c>
      <c r="K1234" t="s">
        <v>24</v>
      </c>
      <c r="L1234" t="s">
        <v>19</v>
      </c>
      <c r="M1234">
        <v>53</v>
      </c>
      <c r="N1234" t="s">
        <v>33</v>
      </c>
      <c r="O1234">
        <v>1973399</v>
      </c>
    </row>
    <row r="1235" spans="1:15">
      <c r="A1235" t="s">
        <v>1280</v>
      </c>
      <c r="B1235">
        <v>2009</v>
      </c>
      <c r="C1235" t="s">
        <v>31</v>
      </c>
      <c r="D1235" t="s">
        <v>46</v>
      </c>
      <c r="E1235" t="s">
        <v>40</v>
      </c>
      <c r="F1235">
        <v>194</v>
      </c>
      <c r="G1235">
        <v>324</v>
      </c>
      <c r="H1235">
        <v>394</v>
      </c>
      <c r="I1235">
        <v>17.38</v>
      </c>
      <c r="J1235">
        <v>7</v>
      </c>
      <c r="K1235" t="s">
        <v>19</v>
      </c>
      <c r="L1235" t="s">
        <v>19</v>
      </c>
      <c r="M1235">
        <v>86</v>
      </c>
      <c r="N1235" t="s">
        <v>25</v>
      </c>
      <c r="O1235">
        <v>1148925</v>
      </c>
    </row>
    <row r="1236" spans="1:15">
      <c r="A1236" t="s">
        <v>1281</v>
      </c>
      <c r="B1236">
        <v>2016</v>
      </c>
      <c r="C1236" t="s">
        <v>53</v>
      </c>
      <c r="D1236" t="s">
        <v>51</v>
      </c>
      <c r="E1236" t="s">
        <v>37</v>
      </c>
      <c r="F1236">
        <v>83</v>
      </c>
      <c r="G1236">
        <v>159</v>
      </c>
      <c r="H1236">
        <v>603</v>
      </c>
      <c r="I1236">
        <v>13.68</v>
      </c>
      <c r="J1236">
        <v>3</v>
      </c>
      <c r="K1236" t="s">
        <v>24</v>
      </c>
      <c r="L1236" t="s">
        <v>19</v>
      </c>
      <c r="M1236">
        <v>59</v>
      </c>
      <c r="N1236" t="s">
        <v>20</v>
      </c>
      <c r="O1236">
        <v>484279</v>
      </c>
    </row>
    <row r="1237" spans="1:15">
      <c r="A1237" t="s">
        <v>1282</v>
      </c>
      <c r="B1237">
        <v>2003</v>
      </c>
      <c r="C1237" t="s">
        <v>53</v>
      </c>
      <c r="D1237" t="s">
        <v>43</v>
      </c>
      <c r="E1237" t="s">
        <v>18</v>
      </c>
      <c r="F1237">
        <v>245</v>
      </c>
      <c r="G1237">
        <v>1673</v>
      </c>
      <c r="H1237">
        <v>125</v>
      </c>
      <c r="I1237">
        <v>49.86</v>
      </c>
      <c r="J1237">
        <v>2</v>
      </c>
      <c r="K1237" t="s">
        <v>24</v>
      </c>
      <c r="L1237" t="s">
        <v>24</v>
      </c>
      <c r="M1237">
        <v>53</v>
      </c>
      <c r="N1237" t="s">
        <v>49</v>
      </c>
      <c r="O1237">
        <v>396492</v>
      </c>
    </row>
    <row r="1238" spans="1:15">
      <c r="A1238" t="s">
        <v>1283</v>
      </c>
      <c r="B1238">
        <v>2000</v>
      </c>
      <c r="C1238" t="s">
        <v>16</v>
      </c>
      <c r="D1238" t="s">
        <v>36</v>
      </c>
      <c r="E1238" t="s">
        <v>23</v>
      </c>
      <c r="F1238">
        <v>68</v>
      </c>
      <c r="G1238">
        <v>3743</v>
      </c>
      <c r="H1238">
        <v>706</v>
      </c>
      <c r="I1238">
        <v>2.59</v>
      </c>
      <c r="J1238">
        <v>2</v>
      </c>
      <c r="K1238" t="s">
        <v>19</v>
      </c>
      <c r="L1238" t="s">
        <v>24</v>
      </c>
      <c r="M1238">
        <v>92</v>
      </c>
      <c r="N1238" t="s">
        <v>20</v>
      </c>
      <c r="O1238">
        <v>4445700</v>
      </c>
    </row>
    <row r="1239" spans="1:15">
      <c r="A1239" t="s">
        <v>1284</v>
      </c>
      <c r="B1239">
        <v>2010</v>
      </c>
      <c r="C1239" t="s">
        <v>53</v>
      </c>
      <c r="D1239" t="s">
        <v>43</v>
      </c>
      <c r="E1239" t="s">
        <v>18</v>
      </c>
      <c r="F1239">
        <v>241</v>
      </c>
      <c r="G1239">
        <v>2539</v>
      </c>
      <c r="H1239">
        <v>101</v>
      </c>
      <c r="I1239">
        <v>18.7</v>
      </c>
      <c r="J1239">
        <v>8</v>
      </c>
      <c r="K1239" t="s">
        <v>19</v>
      </c>
      <c r="L1239" t="s">
        <v>19</v>
      </c>
      <c r="M1239">
        <v>34</v>
      </c>
      <c r="N1239" t="s">
        <v>33</v>
      </c>
      <c r="O1239">
        <v>4718760</v>
      </c>
    </row>
    <row r="1240" spans="1:15">
      <c r="A1240" t="s">
        <v>1285</v>
      </c>
      <c r="B1240">
        <v>2006</v>
      </c>
      <c r="C1240" t="s">
        <v>16</v>
      </c>
      <c r="D1240" t="s">
        <v>43</v>
      </c>
      <c r="E1240" t="s">
        <v>23</v>
      </c>
      <c r="F1240">
        <v>493</v>
      </c>
      <c r="G1240">
        <v>3517</v>
      </c>
      <c r="H1240">
        <v>620</v>
      </c>
      <c r="I1240">
        <v>42.79</v>
      </c>
      <c r="J1240">
        <v>5</v>
      </c>
      <c r="K1240" t="s">
        <v>24</v>
      </c>
      <c r="L1240" t="s">
        <v>19</v>
      </c>
      <c r="M1240">
        <v>14</v>
      </c>
      <c r="N1240" t="s">
        <v>33</v>
      </c>
      <c r="O1240">
        <v>407351</v>
      </c>
    </row>
    <row r="1241" spans="1:15">
      <c r="A1241" t="s">
        <v>1286</v>
      </c>
      <c r="B1241">
        <v>2005</v>
      </c>
      <c r="C1241" t="s">
        <v>59</v>
      </c>
      <c r="D1241" t="s">
        <v>51</v>
      </c>
      <c r="E1241" t="s">
        <v>18</v>
      </c>
      <c r="F1241">
        <v>178</v>
      </c>
      <c r="G1241">
        <v>2937</v>
      </c>
      <c r="H1241">
        <v>232</v>
      </c>
      <c r="I1241">
        <v>30.75</v>
      </c>
      <c r="J1241">
        <v>1</v>
      </c>
      <c r="K1241" t="s">
        <v>24</v>
      </c>
      <c r="L1241" t="s">
        <v>19</v>
      </c>
      <c r="M1241">
        <v>44</v>
      </c>
      <c r="N1241" t="s">
        <v>20</v>
      </c>
      <c r="O1241">
        <v>2750191</v>
      </c>
    </row>
    <row r="1242" spans="1:15">
      <c r="A1242" t="s">
        <v>1287</v>
      </c>
      <c r="B1242">
        <v>2016</v>
      </c>
      <c r="C1242" t="s">
        <v>42</v>
      </c>
      <c r="D1242" t="s">
        <v>39</v>
      </c>
      <c r="E1242" t="s">
        <v>40</v>
      </c>
      <c r="F1242">
        <v>225</v>
      </c>
      <c r="G1242">
        <v>1809</v>
      </c>
      <c r="H1242">
        <v>605</v>
      </c>
      <c r="I1242">
        <v>29</v>
      </c>
      <c r="J1242">
        <v>6</v>
      </c>
      <c r="K1242" t="s">
        <v>24</v>
      </c>
      <c r="L1242" t="s">
        <v>24</v>
      </c>
      <c r="M1242">
        <v>84</v>
      </c>
      <c r="N1242" t="s">
        <v>20</v>
      </c>
      <c r="O1242">
        <v>4008035</v>
      </c>
    </row>
    <row r="1243" spans="1:15">
      <c r="A1243" t="s">
        <v>1288</v>
      </c>
      <c r="B1243">
        <v>2005</v>
      </c>
      <c r="C1243" t="s">
        <v>35</v>
      </c>
      <c r="D1243" t="s">
        <v>39</v>
      </c>
      <c r="E1243" t="s">
        <v>37</v>
      </c>
      <c r="F1243">
        <v>6</v>
      </c>
      <c r="G1243">
        <v>666</v>
      </c>
      <c r="H1243">
        <v>524</v>
      </c>
      <c r="I1243">
        <v>32.51</v>
      </c>
      <c r="J1243">
        <v>3</v>
      </c>
      <c r="K1243" t="s">
        <v>24</v>
      </c>
      <c r="L1243" t="s">
        <v>19</v>
      </c>
      <c r="M1243">
        <v>91</v>
      </c>
      <c r="N1243" t="s">
        <v>29</v>
      </c>
      <c r="O1243">
        <v>1610894</v>
      </c>
    </row>
    <row r="1244" spans="1:15">
      <c r="A1244" t="s">
        <v>1289</v>
      </c>
      <c r="B1244">
        <v>2020</v>
      </c>
      <c r="C1244" t="s">
        <v>22</v>
      </c>
      <c r="D1244" t="s">
        <v>43</v>
      </c>
      <c r="E1244" t="s">
        <v>18</v>
      </c>
      <c r="F1244">
        <v>40</v>
      </c>
      <c r="G1244">
        <v>4921</v>
      </c>
      <c r="H1244">
        <v>715</v>
      </c>
      <c r="I1244">
        <v>4.3899999999999997</v>
      </c>
      <c r="J1244">
        <v>2</v>
      </c>
      <c r="K1244" t="s">
        <v>24</v>
      </c>
      <c r="L1244" t="s">
        <v>24</v>
      </c>
      <c r="M1244">
        <v>36</v>
      </c>
      <c r="N1244" t="s">
        <v>33</v>
      </c>
      <c r="O1244">
        <v>1024433</v>
      </c>
    </row>
    <row r="1245" spans="1:15">
      <c r="A1245" t="s">
        <v>1290</v>
      </c>
      <c r="B1245">
        <v>2013</v>
      </c>
      <c r="C1245" t="s">
        <v>22</v>
      </c>
      <c r="D1245" t="s">
        <v>51</v>
      </c>
      <c r="E1245" t="s">
        <v>28</v>
      </c>
      <c r="F1245">
        <v>205</v>
      </c>
      <c r="G1245">
        <v>410</v>
      </c>
      <c r="H1245">
        <v>749</v>
      </c>
      <c r="I1245">
        <v>4.18</v>
      </c>
      <c r="J1245">
        <v>2</v>
      </c>
      <c r="K1245" t="s">
        <v>24</v>
      </c>
      <c r="L1245" t="s">
        <v>19</v>
      </c>
      <c r="M1245">
        <v>11</v>
      </c>
      <c r="N1245" t="s">
        <v>20</v>
      </c>
      <c r="O1245">
        <v>4960756</v>
      </c>
    </row>
    <row r="1246" spans="1:15">
      <c r="A1246" t="s">
        <v>1291</v>
      </c>
      <c r="B1246">
        <v>2021</v>
      </c>
      <c r="C1246" t="s">
        <v>35</v>
      </c>
      <c r="D1246" t="s">
        <v>36</v>
      </c>
      <c r="E1246" t="s">
        <v>23</v>
      </c>
      <c r="F1246">
        <v>378</v>
      </c>
      <c r="G1246">
        <v>3636</v>
      </c>
      <c r="H1246">
        <v>341</v>
      </c>
      <c r="I1246">
        <v>12.22</v>
      </c>
      <c r="J1246">
        <v>4</v>
      </c>
      <c r="K1246" t="s">
        <v>19</v>
      </c>
      <c r="L1246" t="s">
        <v>19</v>
      </c>
      <c r="M1246">
        <v>79</v>
      </c>
      <c r="N1246" t="s">
        <v>25</v>
      </c>
      <c r="O1246">
        <v>23787</v>
      </c>
    </row>
    <row r="1247" spans="1:15">
      <c r="A1247" t="s">
        <v>1292</v>
      </c>
      <c r="B1247">
        <v>2003</v>
      </c>
      <c r="C1247" t="s">
        <v>73</v>
      </c>
      <c r="D1247" t="s">
        <v>43</v>
      </c>
      <c r="E1247" t="s">
        <v>18</v>
      </c>
      <c r="F1247">
        <v>108</v>
      </c>
      <c r="G1247">
        <v>2158</v>
      </c>
      <c r="H1247">
        <v>352</v>
      </c>
      <c r="I1247">
        <v>41.4</v>
      </c>
      <c r="J1247">
        <v>6</v>
      </c>
      <c r="K1247" t="s">
        <v>19</v>
      </c>
      <c r="L1247" t="s">
        <v>19</v>
      </c>
      <c r="M1247">
        <v>6</v>
      </c>
      <c r="N1247" t="s">
        <v>33</v>
      </c>
      <c r="O1247">
        <v>3311760</v>
      </c>
    </row>
    <row r="1248" spans="1:15">
      <c r="A1248" t="s">
        <v>1293</v>
      </c>
      <c r="B1248">
        <v>2015</v>
      </c>
      <c r="C1248" t="s">
        <v>42</v>
      </c>
      <c r="D1248" t="s">
        <v>36</v>
      </c>
      <c r="E1248" t="s">
        <v>23</v>
      </c>
      <c r="F1248">
        <v>407</v>
      </c>
      <c r="G1248">
        <v>2752</v>
      </c>
      <c r="H1248">
        <v>543</v>
      </c>
      <c r="I1248">
        <v>34.159999999999997</v>
      </c>
      <c r="J1248">
        <v>8</v>
      </c>
      <c r="K1248" t="s">
        <v>19</v>
      </c>
      <c r="L1248" t="s">
        <v>19</v>
      </c>
      <c r="M1248">
        <v>81</v>
      </c>
      <c r="N1248" t="s">
        <v>25</v>
      </c>
      <c r="O1248">
        <v>1194087</v>
      </c>
    </row>
    <row r="1249" spans="1:15">
      <c r="A1249" t="s">
        <v>1294</v>
      </c>
      <c r="B1249">
        <v>2004</v>
      </c>
      <c r="C1249" t="s">
        <v>31</v>
      </c>
      <c r="D1249" t="s">
        <v>39</v>
      </c>
      <c r="E1249" t="s">
        <v>18</v>
      </c>
      <c r="F1249">
        <v>337</v>
      </c>
      <c r="G1249">
        <v>582</v>
      </c>
      <c r="H1249">
        <v>275</v>
      </c>
      <c r="I1249">
        <v>1.96</v>
      </c>
      <c r="J1249">
        <v>6</v>
      </c>
      <c r="K1249" t="s">
        <v>24</v>
      </c>
      <c r="L1249" t="s">
        <v>24</v>
      </c>
      <c r="M1249">
        <v>98</v>
      </c>
      <c r="N1249" t="s">
        <v>33</v>
      </c>
      <c r="O1249">
        <v>3832157</v>
      </c>
    </row>
    <row r="1250" spans="1:15">
      <c r="A1250" t="s">
        <v>1295</v>
      </c>
      <c r="B1250">
        <v>2015</v>
      </c>
      <c r="C1250" t="s">
        <v>42</v>
      </c>
      <c r="D1250" t="s">
        <v>102</v>
      </c>
      <c r="E1250" t="s">
        <v>40</v>
      </c>
      <c r="F1250">
        <v>82</v>
      </c>
      <c r="G1250">
        <v>322</v>
      </c>
      <c r="H1250">
        <v>922</v>
      </c>
      <c r="I1250">
        <v>29.84</v>
      </c>
      <c r="J1250">
        <v>9</v>
      </c>
      <c r="K1250" t="s">
        <v>24</v>
      </c>
      <c r="L1250" t="s">
        <v>24</v>
      </c>
      <c r="M1250">
        <v>72</v>
      </c>
      <c r="N1250" t="s">
        <v>33</v>
      </c>
      <c r="O1250">
        <v>1807334</v>
      </c>
    </row>
    <row r="1251" spans="1:15">
      <c r="A1251" t="s">
        <v>1296</v>
      </c>
      <c r="B1251">
        <v>2007</v>
      </c>
      <c r="C1251" t="s">
        <v>53</v>
      </c>
      <c r="D1251" t="s">
        <v>17</v>
      </c>
      <c r="E1251" t="s">
        <v>23</v>
      </c>
      <c r="F1251">
        <v>81</v>
      </c>
      <c r="G1251">
        <v>1947</v>
      </c>
      <c r="H1251">
        <v>188</v>
      </c>
      <c r="I1251">
        <v>7.6</v>
      </c>
      <c r="J1251">
        <v>4</v>
      </c>
      <c r="K1251" t="s">
        <v>19</v>
      </c>
      <c r="L1251" t="s">
        <v>24</v>
      </c>
      <c r="M1251">
        <v>26</v>
      </c>
      <c r="N1251" t="s">
        <v>20</v>
      </c>
      <c r="O1251">
        <v>359592</v>
      </c>
    </row>
    <row r="1252" spans="1:15">
      <c r="A1252" t="s">
        <v>1297</v>
      </c>
      <c r="B1252">
        <v>2008</v>
      </c>
      <c r="C1252" t="s">
        <v>31</v>
      </c>
      <c r="D1252" t="s">
        <v>32</v>
      </c>
      <c r="E1252" t="s">
        <v>40</v>
      </c>
      <c r="F1252">
        <v>42</v>
      </c>
      <c r="G1252">
        <v>1406</v>
      </c>
      <c r="H1252">
        <v>993</v>
      </c>
      <c r="I1252">
        <v>45.76</v>
      </c>
      <c r="J1252">
        <v>9</v>
      </c>
      <c r="K1252" t="s">
        <v>24</v>
      </c>
      <c r="L1252" t="s">
        <v>19</v>
      </c>
      <c r="M1252">
        <v>49</v>
      </c>
      <c r="N1252" t="s">
        <v>33</v>
      </c>
      <c r="O1252">
        <v>3703642</v>
      </c>
    </row>
    <row r="1253" spans="1:15">
      <c r="A1253" t="s">
        <v>1298</v>
      </c>
      <c r="B1253">
        <v>2008</v>
      </c>
      <c r="C1253" t="s">
        <v>16</v>
      </c>
      <c r="D1253" t="s">
        <v>95</v>
      </c>
      <c r="E1253" t="s">
        <v>23</v>
      </c>
      <c r="F1253">
        <v>463</v>
      </c>
      <c r="G1253">
        <v>157</v>
      </c>
      <c r="H1253">
        <v>660</v>
      </c>
      <c r="I1253">
        <v>15.97</v>
      </c>
      <c r="J1253">
        <v>4</v>
      </c>
      <c r="K1253" t="s">
        <v>19</v>
      </c>
      <c r="L1253" t="s">
        <v>19</v>
      </c>
      <c r="M1253">
        <v>57</v>
      </c>
      <c r="N1253" t="s">
        <v>20</v>
      </c>
      <c r="O1253">
        <v>2259131</v>
      </c>
    </row>
    <row r="1254" spans="1:15">
      <c r="A1254" t="s">
        <v>1299</v>
      </c>
      <c r="B1254">
        <v>2004</v>
      </c>
      <c r="C1254" t="s">
        <v>45</v>
      </c>
      <c r="D1254" t="s">
        <v>39</v>
      </c>
      <c r="E1254" t="s">
        <v>40</v>
      </c>
      <c r="F1254">
        <v>125</v>
      </c>
      <c r="G1254">
        <v>3578</v>
      </c>
      <c r="H1254">
        <v>988</v>
      </c>
      <c r="I1254">
        <v>46.8</v>
      </c>
      <c r="J1254">
        <v>4</v>
      </c>
      <c r="K1254" t="s">
        <v>19</v>
      </c>
      <c r="L1254" t="s">
        <v>19</v>
      </c>
      <c r="M1254">
        <v>85</v>
      </c>
      <c r="N1254" t="s">
        <v>25</v>
      </c>
      <c r="O1254">
        <v>1714170</v>
      </c>
    </row>
    <row r="1255" spans="1:15">
      <c r="A1255" t="s">
        <v>1300</v>
      </c>
      <c r="B1255">
        <v>2001</v>
      </c>
      <c r="C1255" t="s">
        <v>35</v>
      </c>
      <c r="D1255" t="s">
        <v>48</v>
      </c>
      <c r="E1255" t="s">
        <v>37</v>
      </c>
      <c r="F1255">
        <v>292</v>
      </c>
      <c r="G1255">
        <v>1953</v>
      </c>
      <c r="H1255">
        <v>104</v>
      </c>
      <c r="I1255">
        <v>9.68</v>
      </c>
      <c r="J1255">
        <v>5</v>
      </c>
      <c r="K1255" t="s">
        <v>24</v>
      </c>
      <c r="L1255" t="s">
        <v>19</v>
      </c>
      <c r="M1255">
        <v>34</v>
      </c>
      <c r="N1255" t="s">
        <v>29</v>
      </c>
      <c r="O1255">
        <v>3852322</v>
      </c>
    </row>
    <row r="1256" spans="1:15">
      <c r="A1256" t="s">
        <v>1301</v>
      </c>
      <c r="B1256">
        <v>2000</v>
      </c>
      <c r="C1256" t="s">
        <v>73</v>
      </c>
      <c r="D1256" t="s">
        <v>36</v>
      </c>
      <c r="E1256" t="s">
        <v>40</v>
      </c>
      <c r="F1256">
        <v>191</v>
      </c>
      <c r="G1256">
        <v>1752</v>
      </c>
      <c r="H1256">
        <v>262</v>
      </c>
      <c r="I1256">
        <v>25.81</v>
      </c>
      <c r="J1256">
        <v>5</v>
      </c>
      <c r="K1256" t="s">
        <v>19</v>
      </c>
      <c r="L1256" t="s">
        <v>24</v>
      </c>
      <c r="M1256">
        <v>87</v>
      </c>
      <c r="N1256" t="s">
        <v>25</v>
      </c>
      <c r="O1256">
        <v>4295430</v>
      </c>
    </row>
    <row r="1257" spans="1:15">
      <c r="A1257" t="s">
        <v>1302</v>
      </c>
      <c r="B1257">
        <v>2004</v>
      </c>
      <c r="C1257" t="s">
        <v>27</v>
      </c>
      <c r="D1257" t="s">
        <v>36</v>
      </c>
      <c r="E1257" t="s">
        <v>23</v>
      </c>
      <c r="F1257">
        <v>3</v>
      </c>
      <c r="G1257">
        <v>4486</v>
      </c>
      <c r="H1257">
        <v>223</v>
      </c>
      <c r="I1257">
        <v>27.49</v>
      </c>
      <c r="J1257">
        <v>7</v>
      </c>
      <c r="K1257" t="s">
        <v>19</v>
      </c>
      <c r="L1257" t="s">
        <v>24</v>
      </c>
      <c r="M1257">
        <v>52</v>
      </c>
      <c r="N1257" t="s">
        <v>25</v>
      </c>
      <c r="O1257">
        <v>1120574</v>
      </c>
    </row>
    <row r="1258" spans="1:15">
      <c r="A1258" t="s">
        <v>1303</v>
      </c>
      <c r="B1258">
        <v>2005</v>
      </c>
      <c r="C1258" t="s">
        <v>45</v>
      </c>
      <c r="D1258" t="s">
        <v>43</v>
      </c>
      <c r="E1258" t="s">
        <v>37</v>
      </c>
      <c r="F1258">
        <v>385</v>
      </c>
      <c r="G1258">
        <v>2254</v>
      </c>
      <c r="H1258">
        <v>715</v>
      </c>
      <c r="I1258">
        <v>8.8800000000000008</v>
      </c>
      <c r="J1258">
        <v>9</v>
      </c>
      <c r="K1258" t="s">
        <v>24</v>
      </c>
      <c r="L1258" t="s">
        <v>19</v>
      </c>
      <c r="M1258">
        <v>10</v>
      </c>
      <c r="N1258" t="s">
        <v>49</v>
      </c>
      <c r="O1258">
        <v>4663965</v>
      </c>
    </row>
    <row r="1259" spans="1:15">
      <c r="A1259" t="s">
        <v>1304</v>
      </c>
      <c r="B1259">
        <v>2003</v>
      </c>
      <c r="C1259" t="s">
        <v>35</v>
      </c>
      <c r="D1259" t="s">
        <v>32</v>
      </c>
      <c r="E1259" t="s">
        <v>37</v>
      </c>
      <c r="F1259">
        <v>138</v>
      </c>
      <c r="G1259">
        <v>1626</v>
      </c>
      <c r="H1259">
        <v>427</v>
      </c>
      <c r="I1259">
        <v>0.12</v>
      </c>
      <c r="J1259">
        <v>7</v>
      </c>
      <c r="K1259" t="s">
        <v>19</v>
      </c>
      <c r="L1259" t="s">
        <v>24</v>
      </c>
      <c r="M1259">
        <v>10</v>
      </c>
      <c r="N1259" t="s">
        <v>29</v>
      </c>
      <c r="O1259">
        <v>4261835</v>
      </c>
    </row>
    <row r="1260" spans="1:15">
      <c r="A1260" t="s">
        <v>1305</v>
      </c>
      <c r="B1260">
        <v>2009</v>
      </c>
      <c r="C1260" t="s">
        <v>59</v>
      </c>
      <c r="D1260" t="s">
        <v>95</v>
      </c>
      <c r="E1260" t="s">
        <v>37</v>
      </c>
      <c r="F1260">
        <v>255</v>
      </c>
      <c r="G1260">
        <v>3360</v>
      </c>
      <c r="H1260">
        <v>970</v>
      </c>
      <c r="I1260">
        <v>17.41</v>
      </c>
      <c r="J1260">
        <v>6</v>
      </c>
      <c r="K1260" t="s">
        <v>19</v>
      </c>
      <c r="L1260" t="s">
        <v>19</v>
      </c>
      <c r="M1260">
        <v>72</v>
      </c>
      <c r="N1260" t="s">
        <v>33</v>
      </c>
      <c r="O1260">
        <v>1960759</v>
      </c>
    </row>
    <row r="1261" spans="1:15">
      <c r="A1261" t="s">
        <v>1306</v>
      </c>
      <c r="B1261">
        <v>2002</v>
      </c>
      <c r="C1261" t="s">
        <v>22</v>
      </c>
      <c r="D1261" t="s">
        <v>95</v>
      </c>
      <c r="E1261" t="s">
        <v>18</v>
      </c>
      <c r="F1261">
        <v>327</v>
      </c>
      <c r="G1261">
        <v>694</v>
      </c>
      <c r="H1261">
        <v>380</v>
      </c>
      <c r="I1261">
        <v>47.5</v>
      </c>
      <c r="J1261">
        <v>9</v>
      </c>
      <c r="K1261" t="s">
        <v>19</v>
      </c>
      <c r="L1261" t="s">
        <v>19</v>
      </c>
      <c r="M1261">
        <v>24</v>
      </c>
      <c r="N1261" t="s">
        <v>33</v>
      </c>
      <c r="O1261">
        <v>3868870</v>
      </c>
    </row>
    <row r="1262" spans="1:15">
      <c r="A1262" t="s">
        <v>1307</v>
      </c>
      <c r="B1262">
        <v>2004</v>
      </c>
      <c r="C1262" t="s">
        <v>53</v>
      </c>
      <c r="D1262" t="s">
        <v>95</v>
      </c>
      <c r="E1262" t="s">
        <v>23</v>
      </c>
      <c r="F1262">
        <v>412</v>
      </c>
      <c r="G1262">
        <v>3946</v>
      </c>
      <c r="H1262">
        <v>938</v>
      </c>
      <c r="I1262">
        <v>48.08</v>
      </c>
      <c r="J1262">
        <v>1</v>
      </c>
      <c r="K1262" t="s">
        <v>24</v>
      </c>
      <c r="L1262" t="s">
        <v>19</v>
      </c>
      <c r="M1262">
        <v>18</v>
      </c>
      <c r="N1262" t="s">
        <v>20</v>
      </c>
      <c r="O1262">
        <v>3395742</v>
      </c>
    </row>
    <row r="1263" spans="1:15">
      <c r="A1263" t="s">
        <v>1308</v>
      </c>
      <c r="B1263">
        <v>2019</v>
      </c>
      <c r="C1263" t="s">
        <v>31</v>
      </c>
      <c r="D1263" t="s">
        <v>32</v>
      </c>
      <c r="E1263" t="s">
        <v>37</v>
      </c>
      <c r="F1263">
        <v>199</v>
      </c>
      <c r="G1263">
        <v>61</v>
      </c>
      <c r="H1263">
        <v>575</v>
      </c>
      <c r="I1263">
        <v>37.83</v>
      </c>
      <c r="J1263">
        <v>4</v>
      </c>
      <c r="K1263" t="s">
        <v>19</v>
      </c>
      <c r="L1263" t="s">
        <v>19</v>
      </c>
      <c r="M1263">
        <v>39</v>
      </c>
      <c r="N1263" t="s">
        <v>20</v>
      </c>
      <c r="O1263">
        <v>4125053</v>
      </c>
    </row>
    <row r="1264" spans="1:15">
      <c r="A1264" t="s">
        <v>1309</v>
      </c>
      <c r="B1264">
        <v>2008</v>
      </c>
      <c r="C1264" t="s">
        <v>35</v>
      </c>
      <c r="D1264" t="s">
        <v>17</v>
      </c>
      <c r="E1264" t="s">
        <v>37</v>
      </c>
      <c r="F1264">
        <v>90</v>
      </c>
      <c r="G1264">
        <v>2875</v>
      </c>
      <c r="H1264">
        <v>369</v>
      </c>
      <c r="I1264">
        <v>41.69</v>
      </c>
      <c r="J1264">
        <v>7</v>
      </c>
      <c r="K1264" t="s">
        <v>24</v>
      </c>
      <c r="L1264" t="s">
        <v>19</v>
      </c>
      <c r="M1264">
        <v>46</v>
      </c>
      <c r="N1264" t="s">
        <v>29</v>
      </c>
      <c r="O1264">
        <v>348665</v>
      </c>
    </row>
    <row r="1265" spans="1:15">
      <c r="A1265" t="s">
        <v>1310</v>
      </c>
      <c r="B1265">
        <v>2015</v>
      </c>
      <c r="C1265" t="s">
        <v>53</v>
      </c>
      <c r="D1265" t="s">
        <v>17</v>
      </c>
      <c r="E1265" t="s">
        <v>18</v>
      </c>
      <c r="F1265">
        <v>105</v>
      </c>
      <c r="G1265">
        <v>756</v>
      </c>
      <c r="H1265">
        <v>964</v>
      </c>
      <c r="I1265">
        <v>8.7799999999999994</v>
      </c>
      <c r="J1265">
        <v>1</v>
      </c>
      <c r="K1265" t="s">
        <v>19</v>
      </c>
      <c r="L1265" t="s">
        <v>24</v>
      </c>
      <c r="M1265">
        <v>52</v>
      </c>
      <c r="N1265" t="s">
        <v>49</v>
      </c>
      <c r="O1265">
        <v>3389489</v>
      </c>
    </row>
    <row r="1266" spans="1:15">
      <c r="A1266" t="s">
        <v>1311</v>
      </c>
      <c r="B1266">
        <v>2013</v>
      </c>
      <c r="C1266" t="s">
        <v>27</v>
      </c>
      <c r="D1266" t="s">
        <v>95</v>
      </c>
      <c r="E1266" t="s">
        <v>28</v>
      </c>
      <c r="F1266">
        <v>286</v>
      </c>
      <c r="G1266">
        <v>2908</v>
      </c>
      <c r="H1266">
        <v>19</v>
      </c>
      <c r="I1266">
        <v>22.63</v>
      </c>
      <c r="J1266">
        <v>3</v>
      </c>
      <c r="K1266" t="s">
        <v>24</v>
      </c>
      <c r="L1266" t="s">
        <v>24</v>
      </c>
      <c r="M1266">
        <v>69</v>
      </c>
      <c r="N1266" t="s">
        <v>29</v>
      </c>
      <c r="O1266">
        <v>4999860</v>
      </c>
    </row>
    <row r="1267" spans="1:15">
      <c r="A1267" t="s">
        <v>1312</v>
      </c>
      <c r="B1267">
        <v>2012</v>
      </c>
      <c r="C1267" t="s">
        <v>59</v>
      </c>
      <c r="D1267" t="s">
        <v>36</v>
      </c>
      <c r="E1267" t="s">
        <v>40</v>
      </c>
      <c r="F1267">
        <v>40</v>
      </c>
      <c r="G1267">
        <v>1451</v>
      </c>
      <c r="H1267">
        <v>396</v>
      </c>
      <c r="I1267">
        <v>24.37</v>
      </c>
      <c r="J1267">
        <v>7</v>
      </c>
      <c r="K1267" t="s">
        <v>19</v>
      </c>
      <c r="L1267" t="s">
        <v>19</v>
      </c>
      <c r="M1267">
        <v>45</v>
      </c>
      <c r="N1267" t="s">
        <v>49</v>
      </c>
      <c r="O1267">
        <v>1688156</v>
      </c>
    </row>
    <row r="1268" spans="1:15">
      <c r="A1268" t="s">
        <v>1313</v>
      </c>
      <c r="B1268">
        <v>2019</v>
      </c>
      <c r="C1268" t="s">
        <v>22</v>
      </c>
      <c r="D1268" t="s">
        <v>102</v>
      </c>
      <c r="E1268" t="s">
        <v>37</v>
      </c>
      <c r="F1268">
        <v>470</v>
      </c>
      <c r="G1268">
        <v>2646</v>
      </c>
      <c r="H1268">
        <v>681</v>
      </c>
      <c r="I1268">
        <v>17.5</v>
      </c>
      <c r="J1268">
        <v>2</v>
      </c>
      <c r="K1268" t="s">
        <v>24</v>
      </c>
      <c r="L1268" t="s">
        <v>24</v>
      </c>
      <c r="M1268">
        <v>23</v>
      </c>
      <c r="N1268" t="s">
        <v>49</v>
      </c>
      <c r="O1268">
        <v>2136553</v>
      </c>
    </row>
    <row r="1269" spans="1:15">
      <c r="A1269" t="s">
        <v>1314</v>
      </c>
      <c r="B1269">
        <v>2012</v>
      </c>
      <c r="C1269" t="s">
        <v>59</v>
      </c>
      <c r="D1269" t="s">
        <v>43</v>
      </c>
      <c r="E1269" t="s">
        <v>23</v>
      </c>
      <c r="F1269">
        <v>376</v>
      </c>
      <c r="G1269">
        <v>3377</v>
      </c>
      <c r="H1269">
        <v>190</v>
      </c>
      <c r="I1269">
        <v>9.26</v>
      </c>
      <c r="J1269">
        <v>8</v>
      </c>
      <c r="K1269" t="s">
        <v>19</v>
      </c>
      <c r="L1269" t="s">
        <v>24</v>
      </c>
      <c r="M1269">
        <v>53</v>
      </c>
      <c r="N1269" t="s">
        <v>49</v>
      </c>
      <c r="O1269">
        <v>2894221</v>
      </c>
    </row>
    <row r="1270" spans="1:15">
      <c r="A1270" t="s">
        <v>1315</v>
      </c>
      <c r="B1270">
        <v>2008</v>
      </c>
      <c r="C1270" t="s">
        <v>31</v>
      </c>
      <c r="D1270" t="s">
        <v>36</v>
      </c>
      <c r="E1270" t="s">
        <v>37</v>
      </c>
      <c r="F1270">
        <v>49</v>
      </c>
      <c r="G1270">
        <v>4272</v>
      </c>
      <c r="H1270">
        <v>141</v>
      </c>
      <c r="I1270">
        <v>26.47</v>
      </c>
      <c r="J1270">
        <v>6</v>
      </c>
      <c r="K1270" t="s">
        <v>19</v>
      </c>
      <c r="L1270" t="s">
        <v>19</v>
      </c>
      <c r="M1270">
        <v>4</v>
      </c>
      <c r="N1270" t="s">
        <v>29</v>
      </c>
      <c r="O1270">
        <v>3239976</v>
      </c>
    </row>
    <row r="1271" spans="1:15">
      <c r="A1271" t="s">
        <v>1316</v>
      </c>
      <c r="B1271">
        <v>2007</v>
      </c>
      <c r="C1271" t="s">
        <v>27</v>
      </c>
      <c r="D1271" t="s">
        <v>43</v>
      </c>
      <c r="E1271" t="s">
        <v>18</v>
      </c>
      <c r="F1271">
        <v>74</v>
      </c>
      <c r="G1271">
        <v>4829</v>
      </c>
      <c r="H1271">
        <v>92</v>
      </c>
      <c r="I1271">
        <v>10.4</v>
      </c>
      <c r="J1271">
        <v>4</v>
      </c>
      <c r="K1271" t="s">
        <v>19</v>
      </c>
      <c r="L1271" t="s">
        <v>24</v>
      </c>
      <c r="M1271">
        <v>33</v>
      </c>
      <c r="N1271" t="s">
        <v>29</v>
      </c>
      <c r="O1271">
        <v>4824344</v>
      </c>
    </row>
    <row r="1272" spans="1:15">
      <c r="A1272" t="s">
        <v>1317</v>
      </c>
      <c r="B1272">
        <v>2016</v>
      </c>
      <c r="C1272" t="s">
        <v>73</v>
      </c>
      <c r="D1272" t="s">
        <v>95</v>
      </c>
      <c r="E1272" t="s">
        <v>18</v>
      </c>
      <c r="F1272">
        <v>272</v>
      </c>
      <c r="G1272">
        <v>2382</v>
      </c>
      <c r="H1272">
        <v>687</v>
      </c>
      <c r="I1272">
        <v>46.33</v>
      </c>
      <c r="J1272">
        <v>2</v>
      </c>
      <c r="K1272" t="s">
        <v>19</v>
      </c>
      <c r="L1272" t="s">
        <v>19</v>
      </c>
      <c r="M1272">
        <v>34</v>
      </c>
      <c r="N1272" t="s">
        <v>25</v>
      </c>
      <c r="O1272">
        <v>3818679</v>
      </c>
    </row>
    <row r="1273" spans="1:15">
      <c r="A1273" t="s">
        <v>1318</v>
      </c>
      <c r="B1273">
        <v>2003</v>
      </c>
      <c r="C1273" t="s">
        <v>42</v>
      </c>
      <c r="D1273" t="s">
        <v>43</v>
      </c>
      <c r="E1273" t="s">
        <v>37</v>
      </c>
      <c r="F1273">
        <v>345</v>
      </c>
      <c r="G1273">
        <v>1870</v>
      </c>
      <c r="H1273">
        <v>152</v>
      </c>
      <c r="I1273">
        <v>45.15</v>
      </c>
      <c r="J1273">
        <v>1</v>
      </c>
      <c r="K1273" t="s">
        <v>19</v>
      </c>
      <c r="L1273" t="s">
        <v>19</v>
      </c>
      <c r="M1273">
        <v>25</v>
      </c>
      <c r="N1273" t="s">
        <v>20</v>
      </c>
      <c r="O1273">
        <v>2760534</v>
      </c>
    </row>
    <row r="1274" spans="1:15">
      <c r="A1274" t="s">
        <v>1319</v>
      </c>
      <c r="B1274">
        <v>2001</v>
      </c>
      <c r="C1274" t="s">
        <v>22</v>
      </c>
      <c r="D1274" t="s">
        <v>48</v>
      </c>
      <c r="E1274" t="s">
        <v>40</v>
      </c>
      <c r="F1274">
        <v>180</v>
      </c>
      <c r="G1274">
        <v>2746</v>
      </c>
      <c r="H1274">
        <v>165</v>
      </c>
      <c r="I1274">
        <v>15.1</v>
      </c>
      <c r="J1274">
        <v>4</v>
      </c>
      <c r="K1274" t="s">
        <v>24</v>
      </c>
      <c r="L1274" t="s">
        <v>19</v>
      </c>
      <c r="M1274">
        <v>28</v>
      </c>
      <c r="N1274" t="s">
        <v>49</v>
      </c>
      <c r="O1274">
        <v>1015521</v>
      </c>
    </row>
    <row r="1275" spans="1:15">
      <c r="A1275" t="s">
        <v>1320</v>
      </c>
      <c r="B1275">
        <v>2000</v>
      </c>
      <c r="C1275" t="s">
        <v>45</v>
      </c>
      <c r="D1275" t="s">
        <v>32</v>
      </c>
      <c r="E1275" t="s">
        <v>37</v>
      </c>
      <c r="F1275">
        <v>175</v>
      </c>
      <c r="G1275">
        <v>2603</v>
      </c>
      <c r="H1275">
        <v>168</v>
      </c>
      <c r="I1275">
        <v>23</v>
      </c>
      <c r="J1275">
        <v>5</v>
      </c>
      <c r="K1275" t="s">
        <v>24</v>
      </c>
      <c r="L1275" t="s">
        <v>19</v>
      </c>
      <c r="M1275">
        <v>47</v>
      </c>
      <c r="N1275" t="s">
        <v>49</v>
      </c>
      <c r="O1275">
        <v>53685</v>
      </c>
    </row>
    <row r="1276" spans="1:15">
      <c r="A1276" t="s">
        <v>1321</v>
      </c>
      <c r="B1276">
        <v>2021</v>
      </c>
      <c r="C1276" t="s">
        <v>42</v>
      </c>
      <c r="D1276" t="s">
        <v>32</v>
      </c>
      <c r="E1276" t="s">
        <v>23</v>
      </c>
      <c r="F1276">
        <v>369</v>
      </c>
      <c r="G1276">
        <v>224</v>
      </c>
      <c r="H1276">
        <v>874</v>
      </c>
      <c r="I1276">
        <v>12.79</v>
      </c>
      <c r="J1276">
        <v>1</v>
      </c>
      <c r="K1276" t="s">
        <v>24</v>
      </c>
      <c r="L1276" t="s">
        <v>19</v>
      </c>
      <c r="M1276">
        <v>65</v>
      </c>
      <c r="N1276" t="s">
        <v>49</v>
      </c>
      <c r="O1276">
        <v>1128717</v>
      </c>
    </row>
    <row r="1277" spans="1:15">
      <c r="A1277" t="s">
        <v>1322</v>
      </c>
      <c r="B1277">
        <v>2004</v>
      </c>
      <c r="C1277" t="s">
        <v>53</v>
      </c>
      <c r="D1277" t="s">
        <v>39</v>
      </c>
      <c r="E1277" t="s">
        <v>28</v>
      </c>
      <c r="F1277">
        <v>74</v>
      </c>
      <c r="G1277">
        <v>4971</v>
      </c>
      <c r="H1277">
        <v>626</v>
      </c>
      <c r="I1277">
        <v>40.14</v>
      </c>
      <c r="J1277">
        <v>4</v>
      </c>
      <c r="K1277" t="s">
        <v>24</v>
      </c>
      <c r="L1277" t="s">
        <v>19</v>
      </c>
      <c r="M1277">
        <v>68</v>
      </c>
      <c r="N1277" t="s">
        <v>49</v>
      </c>
      <c r="O1277">
        <v>2779397</v>
      </c>
    </row>
    <row r="1278" spans="1:15">
      <c r="A1278" t="s">
        <v>1323</v>
      </c>
      <c r="B1278">
        <v>2004</v>
      </c>
      <c r="C1278" t="s">
        <v>35</v>
      </c>
      <c r="D1278" t="s">
        <v>36</v>
      </c>
      <c r="E1278" t="s">
        <v>28</v>
      </c>
      <c r="F1278">
        <v>167</v>
      </c>
      <c r="G1278">
        <v>4387</v>
      </c>
      <c r="H1278">
        <v>100</v>
      </c>
      <c r="I1278">
        <v>17.350000000000001</v>
      </c>
      <c r="J1278">
        <v>2</v>
      </c>
      <c r="K1278" t="s">
        <v>24</v>
      </c>
      <c r="L1278" t="s">
        <v>19</v>
      </c>
      <c r="M1278">
        <v>27</v>
      </c>
      <c r="N1278" t="s">
        <v>33</v>
      </c>
      <c r="O1278">
        <v>4189799</v>
      </c>
    </row>
    <row r="1279" spans="1:15">
      <c r="A1279" t="s">
        <v>1324</v>
      </c>
      <c r="B1279">
        <v>2004</v>
      </c>
      <c r="C1279" t="s">
        <v>42</v>
      </c>
      <c r="D1279" t="s">
        <v>32</v>
      </c>
      <c r="E1279" t="s">
        <v>37</v>
      </c>
      <c r="F1279">
        <v>231</v>
      </c>
      <c r="G1279">
        <v>4606</v>
      </c>
      <c r="H1279">
        <v>79</v>
      </c>
      <c r="I1279">
        <v>3.05</v>
      </c>
      <c r="J1279">
        <v>3</v>
      </c>
      <c r="K1279" t="s">
        <v>24</v>
      </c>
      <c r="L1279" t="s">
        <v>24</v>
      </c>
      <c r="M1279">
        <v>85</v>
      </c>
      <c r="N1279" t="s">
        <v>49</v>
      </c>
      <c r="O1279">
        <v>133323</v>
      </c>
    </row>
    <row r="1280" spans="1:15">
      <c r="A1280" t="s">
        <v>1325</v>
      </c>
      <c r="B1280">
        <v>2021</v>
      </c>
      <c r="C1280" t="s">
        <v>59</v>
      </c>
      <c r="D1280" t="s">
        <v>51</v>
      </c>
      <c r="E1280" t="s">
        <v>37</v>
      </c>
      <c r="F1280">
        <v>104</v>
      </c>
      <c r="G1280">
        <v>2948</v>
      </c>
      <c r="H1280">
        <v>116</v>
      </c>
      <c r="I1280">
        <v>39.270000000000003</v>
      </c>
      <c r="J1280">
        <v>3</v>
      </c>
      <c r="K1280" t="s">
        <v>19</v>
      </c>
      <c r="L1280" t="s">
        <v>24</v>
      </c>
      <c r="M1280">
        <v>12</v>
      </c>
      <c r="N1280" t="s">
        <v>25</v>
      </c>
      <c r="O1280">
        <v>4941413</v>
      </c>
    </row>
    <row r="1281" spans="1:15">
      <c r="A1281" t="s">
        <v>1326</v>
      </c>
      <c r="B1281">
        <v>2005</v>
      </c>
      <c r="C1281" t="s">
        <v>59</v>
      </c>
      <c r="D1281" t="s">
        <v>95</v>
      </c>
      <c r="E1281" t="s">
        <v>18</v>
      </c>
      <c r="F1281">
        <v>245</v>
      </c>
      <c r="G1281">
        <v>3946</v>
      </c>
      <c r="H1281">
        <v>226</v>
      </c>
      <c r="I1281">
        <v>31.16</v>
      </c>
      <c r="J1281">
        <v>9</v>
      </c>
      <c r="K1281" t="s">
        <v>24</v>
      </c>
      <c r="L1281" t="s">
        <v>19</v>
      </c>
      <c r="M1281">
        <v>95</v>
      </c>
      <c r="N1281" t="s">
        <v>33</v>
      </c>
      <c r="O1281">
        <v>2862018</v>
      </c>
    </row>
    <row r="1282" spans="1:15">
      <c r="A1282" t="s">
        <v>1327</v>
      </c>
      <c r="B1282">
        <v>2013</v>
      </c>
      <c r="C1282" t="s">
        <v>31</v>
      </c>
      <c r="D1282" t="s">
        <v>102</v>
      </c>
      <c r="E1282" t="s">
        <v>37</v>
      </c>
      <c r="F1282">
        <v>134</v>
      </c>
      <c r="G1282">
        <v>1362</v>
      </c>
      <c r="H1282">
        <v>355</v>
      </c>
      <c r="I1282">
        <v>38.869999999999997</v>
      </c>
      <c r="J1282">
        <v>3</v>
      </c>
      <c r="K1282" t="s">
        <v>24</v>
      </c>
      <c r="L1282" t="s">
        <v>24</v>
      </c>
      <c r="M1282">
        <v>4</v>
      </c>
      <c r="N1282" t="s">
        <v>29</v>
      </c>
      <c r="O1282">
        <v>1768033</v>
      </c>
    </row>
    <row r="1283" spans="1:15">
      <c r="A1283" t="s">
        <v>1328</v>
      </c>
      <c r="B1283">
        <v>2020</v>
      </c>
      <c r="C1283" t="s">
        <v>22</v>
      </c>
      <c r="D1283" t="s">
        <v>95</v>
      </c>
      <c r="E1283" t="s">
        <v>23</v>
      </c>
      <c r="F1283">
        <v>333</v>
      </c>
      <c r="G1283">
        <v>2585</v>
      </c>
      <c r="H1283">
        <v>547</v>
      </c>
      <c r="I1283">
        <v>1.99</v>
      </c>
      <c r="J1283">
        <v>5</v>
      </c>
      <c r="K1283" t="s">
        <v>19</v>
      </c>
      <c r="L1283" t="s">
        <v>19</v>
      </c>
      <c r="M1283">
        <v>81</v>
      </c>
      <c r="N1283" t="s">
        <v>20</v>
      </c>
      <c r="O1283">
        <v>882852</v>
      </c>
    </row>
    <row r="1284" spans="1:15">
      <c r="A1284" t="s">
        <v>1329</v>
      </c>
      <c r="B1284">
        <v>2017</v>
      </c>
      <c r="C1284" t="s">
        <v>35</v>
      </c>
      <c r="D1284" t="s">
        <v>32</v>
      </c>
      <c r="E1284" t="s">
        <v>28</v>
      </c>
      <c r="F1284">
        <v>92</v>
      </c>
      <c r="G1284">
        <v>4867</v>
      </c>
      <c r="H1284">
        <v>554</v>
      </c>
      <c r="I1284">
        <v>22.37</v>
      </c>
      <c r="J1284">
        <v>7</v>
      </c>
      <c r="K1284" t="s">
        <v>19</v>
      </c>
      <c r="L1284" t="s">
        <v>24</v>
      </c>
      <c r="M1284">
        <v>60</v>
      </c>
      <c r="N1284" t="s">
        <v>20</v>
      </c>
      <c r="O1284">
        <v>178885</v>
      </c>
    </row>
    <row r="1285" spans="1:15">
      <c r="A1285" t="s">
        <v>1330</v>
      </c>
      <c r="B1285">
        <v>2007</v>
      </c>
      <c r="C1285" t="s">
        <v>59</v>
      </c>
      <c r="D1285" t="s">
        <v>102</v>
      </c>
      <c r="E1285" t="s">
        <v>23</v>
      </c>
      <c r="F1285">
        <v>176</v>
      </c>
      <c r="G1285">
        <v>575</v>
      </c>
      <c r="H1285">
        <v>8</v>
      </c>
      <c r="I1285">
        <v>1.44</v>
      </c>
      <c r="J1285">
        <v>4</v>
      </c>
      <c r="K1285" t="s">
        <v>19</v>
      </c>
      <c r="L1285" t="s">
        <v>24</v>
      </c>
      <c r="M1285">
        <v>71</v>
      </c>
      <c r="N1285" t="s">
        <v>20</v>
      </c>
      <c r="O1285">
        <v>2806461</v>
      </c>
    </row>
    <row r="1286" spans="1:15">
      <c r="A1286" t="s">
        <v>1331</v>
      </c>
      <c r="B1286">
        <v>2001</v>
      </c>
      <c r="C1286" t="s">
        <v>31</v>
      </c>
      <c r="D1286" t="s">
        <v>48</v>
      </c>
      <c r="E1286" t="s">
        <v>37</v>
      </c>
      <c r="F1286">
        <v>31</v>
      </c>
      <c r="G1286">
        <v>4760</v>
      </c>
      <c r="H1286">
        <v>802</v>
      </c>
      <c r="I1286">
        <v>33.450000000000003</v>
      </c>
      <c r="J1286">
        <v>8</v>
      </c>
      <c r="K1286" t="s">
        <v>24</v>
      </c>
      <c r="L1286" t="s">
        <v>19</v>
      </c>
      <c r="M1286">
        <v>92</v>
      </c>
      <c r="N1286" t="s">
        <v>29</v>
      </c>
      <c r="O1286">
        <v>1277047</v>
      </c>
    </row>
    <row r="1287" spans="1:15">
      <c r="A1287" t="s">
        <v>1332</v>
      </c>
      <c r="B1287">
        <v>2007</v>
      </c>
      <c r="C1287" t="s">
        <v>73</v>
      </c>
      <c r="D1287" t="s">
        <v>95</v>
      </c>
      <c r="E1287" t="s">
        <v>28</v>
      </c>
      <c r="F1287">
        <v>20</v>
      </c>
      <c r="G1287">
        <v>3802</v>
      </c>
      <c r="H1287">
        <v>298</v>
      </c>
      <c r="I1287">
        <v>19.82</v>
      </c>
      <c r="J1287">
        <v>1</v>
      </c>
      <c r="K1287" t="s">
        <v>24</v>
      </c>
      <c r="L1287" t="s">
        <v>24</v>
      </c>
      <c r="M1287">
        <v>88</v>
      </c>
      <c r="N1287" t="s">
        <v>20</v>
      </c>
      <c r="O1287">
        <v>4149565</v>
      </c>
    </row>
    <row r="1288" spans="1:15">
      <c r="A1288" t="s">
        <v>1333</v>
      </c>
      <c r="B1288">
        <v>2001</v>
      </c>
      <c r="C1288" t="s">
        <v>73</v>
      </c>
      <c r="D1288" t="s">
        <v>102</v>
      </c>
      <c r="E1288" t="s">
        <v>18</v>
      </c>
      <c r="F1288">
        <v>270</v>
      </c>
      <c r="G1288">
        <v>368</v>
      </c>
      <c r="H1288">
        <v>77</v>
      </c>
      <c r="I1288">
        <v>44.81</v>
      </c>
      <c r="J1288">
        <v>4</v>
      </c>
      <c r="K1288" t="s">
        <v>24</v>
      </c>
      <c r="L1288" t="s">
        <v>19</v>
      </c>
      <c r="M1288">
        <v>65</v>
      </c>
      <c r="N1288" t="s">
        <v>33</v>
      </c>
      <c r="O1288">
        <v>703459</v>
      </c>
    </row>
    <row r="1289" spans="1:15">
      <c r="A1289" t="s">
        <v>1334</v>
      </c>
      <c r="B1289">
        <v>2002</v>
      </c>
      <c r="C1289" t="s">
        <v>42</v>
      </c>
      <c r="D1289" t="s">
        <v>51</v>
      </c>
      <c r="E1289" t="s">
        <v>40</v>
      </c>
      <c r="F1289">
        <v>279</v>
      </c>
      <c r="G1289">
        <v>2647</v>
      </c>
      <c r="H1289">
        <v>797</v>
      </c>
      <c r="I1289">
        <v>34.85</v>
      </c>
      <c r="J1289">
        <v>3</v>
      </c>
      <c r="K1289" t="s">
        <v>24</v>
      </c>
      <c r="L1289" t="s">
        <v>19</v>
      </c>
      <c r="M1289">
        <v>13</v>
      </c>
      <c r="N1289" t="s">
        <v>25</v>
      </c>
      <c r="O1289">
        <v>1503613</v>
      </c>
    </row>
    <row r="1290" spans="1:15">
      <c r="A1290" t="s">
        <v>1335</v>
      </c>
      <c r="B1290">
        <v>2006</v>
      </c>
      <c r="C1290" t="s">
        <v>53</v>
      </c>
      <c r="D1290" t="s">
        <v>17</v>
      </c>
      <c r="E1290" t="s">
        <v>37</v>
      </c>
      <c r="F1290">
        <v>160</v>
      </c>
      <c r="G1290">
        <v>907</v>
      </c>
      <c r="H1290">
        <v>893</v>
      </c>
      <c r="I1290">
        <v>28.83</v>
      </c>
      <c r="J1290">
        <v>2</v>
      </c>
      <c r="K1290" t="s">
        <v>19</v>
      </c>
      <c r="L1290" t="s">
        <v>24</v>
      </c>
      <c r="M1290">
        <v>16</v>
      </c>
      <c r="N1290" t="s">
        <v>29</v>
      </c>
      <c r="O1290">
        <v>994345</v>
      </c>
    </row>
    <row r="1291" spans="1:15">
      <c r="A1291" t="s">
        <v>1336</v>
      </c>
      <c r="B1291">
        <v>2008</v>
      </c>
      <c r="C1291" t="s">
        <v>73</v>
      </c>
      <c r="D1291" t="s">
        <v>51</v>
      </c>
      <c r="E1291" t="s">
        <v>37</v>
      </c>
      <c r="F1291">
        <v>390</v>
      </c>
      <c r="G1291">
        <v>202</v>
      </c>
      <c r="H1291">
        <v>250</v>
      </c>
      <c r="I1291">
        <v>0.23</v>
      </c>
      <c r="J1291">
        <v>3</v>
      </c>
      <c r="K1291" t="s">
        <v>19</v>
      </c>
      <c r="L1291" t="s">
        <v>19</v>
      </c>
      <c r="M1291">
        <v>47</v>
      </c>
      <c r="N1291" t="s">
        <v>49</v>
      </c>
      <c r="O1291">
        <v>1998012</v>
      </c>
    </row>
    <row r="1292" spans="1:15">
      <c r="A1292" t="s">
        <v>1337</v>
      </c>
      <c r="B1292">
        <v>2005</v>
      </c>
      <c r="C1292" t="s">
        <v>42</v>
      </c>
      <c r="D1292" t="s">
        <v>46</v>
      </c>
      <c r="E1292" t="s">
        <v>18</v>
      </c>
      <c r="F1292">
        <v>127</v>
      </c>
      <c r="G1292">
        <v>2964</v>
      </c>
      <c r="H1292">
        <v>116</v>
      </c>
      <c r="I1292">
        <v>22.59</v>
      </c>
      <c r="J1292">
        <v>7</v>
      </c>
      <c r="K1292" t="s">
        <v>19</v>
      </c>
      <c r="L1292" t="s">
        <v>19</v>
      </c>
      <c r="M1292">
        <v>74</v>
      </c>
      <c r="N1292" t="s">
        <v>29</v>
      </c>
      <c r="O1292">
        <v>285706</v>
      </c>
    </row>
    <row r="1293" spans="1:15">
      <c r="A1293" t="s">
        <v>1338</v>
      </c>
      <c r="B1293">
        <v>2017</v>
      </c>
      <c r="C1293" t="s">
        <v>16</v>
      </c>
      <c r="D1293" t="s">
        <v>17</v>
      </c>
      <c r="E1293" t="s">
        <v>18</v>
      </c>
      <c r="F1293">
        <v>228</v>
      </c>
      <c r="G1293">
        <v>3871</v>
      </c>
      <c r="H1293">
        <v>427</v>
      </c>
      <c r="I1293">
        <v>29.52</v>
      </c>
      <c r="J1293">
        <v>5</v>
      </c>
      <c r="K1293" t="s">
        <v>19</v>
      </c>
      <c r="L1293" t="s">
        <v>24</v>
      </c>
      <c r="M1293">
        <v>59</v>
      </c>
      <c r="N1293" t="s">
        <v>49</v>
      </c>
      <c r="O1293">
        <v>3540993</v>
      </c>
    </row>
    <row r="1294" spans="1:15">
      <c r="A1294" t="s">
        <v>1339</v>
      </c>
      <c r="B1294">
        <v>2004</v>
      </c>
      <c r="C1294" t="s">
        <v>27</v>
      </c>
      <c r="D1294" t="s">
        <v>43</v>
      </c>
      <c r="E1294" t="s">
        <v>23</v>
      </c>
      <c r="F1294">
        <v>125</v>
      </c>
      <c r="G1294">
        <v>3027</v>
      </c>
      <c r="H1294">
        <v>158</v>
      </c>
      <c r="I1294">
        <v>23.85</v>
      </c>
      <c r="J1294">
        <v>3</v>
      </c>
      <c r="K1294" t="s">
        <v>19</v>
      </c>
      <c r="L1294" t="s">
        <v>19</v>
      </c>
      <c r="M1294">
        <v>48</v>
      </c>
      <c r="N1294" t="s">
        <v>25</v>
      </c>
      <c r="O1294">
        <v>4315639</v>
      </c>
    </row>
    <row r="1295" spans="1:15">
      <c r="A1295" t="s">
        <v>1340</v>
      </c>
      <c r="B1295">
        <v>2018</v>
      </c>
      <c r="C1295" t="s">
        <v>27</v>
      </c>
      <c r="D1295" t="s">
        <v>36</v>
      </c>
      <c r="E1295" t="s">
        <v>40</v>
      </c>
      <c r="F1295">
        <v>423</v>
      </c>
      <c r="G1295">
        <v>407</v>
      </c>
      <c r="H1295">
        <v>573</v>
      </c>
      <c r="I1295">
        <v>0.45</v>
      </c>
      <c r="J1295">
        <v>7</v>
      </c>
      <c r="K1295" t="s">
        <v>24</v>
      </c>
      <c r="L1295" t="s">
        <v>19</v>
      </c>
      <c r="M1295">
        <v>35</v>
      </c>
      <c r="N1295" t="s">
        <v>20</v>
      </c>
      <c r="O1295">
        <v>1372729</v>
      </c>
    </row>
    <row r="1296" spans="1:15">
      <c r="A1296" t="s">
        <v>1341</v>
      </c>
      <c r="B1296">
        <v>2001</v>
      </c>
      <c r="C1296" t="s">
        <v>16</v>
      </c>
      <c r="D1296" t="s">
        <v>17</v>
      </c>
      <c r="E1296" t="s">
        <v>37</v>
      </c>
      <c r="F1296">
        <v>326</v>
      </c>
      <c r="G1296">
        <v>4252</v>
      </c>
      <c r="H1296">
        <v>225</v>
      </c>
      <c r="I1296">
        <v>19.7</v>
      </c>
      <c r="J1296">
        <v>1</v>
      </c>
      <c r="K1296" t="s">
        <v>24</v>
      </c>
      <c r="L1296" t="s">
        <v>24</v>
      </c>
      <c r="M1296">
        <v>86</v>
      </c>
      <c r="N1296" t="s">
        <v>25</v>
      </c>
      <c r="O1296">
        <v>1210087</v>
      </c>
    </row>
    <row r="1297" spans="1:15">
      <c r="A1297" t="s">
        <v>1342</v>
      </c>
      <c r="B1297">
        <v>2017</v>
      </c>
      <c r="C1297" t="s">
        <v>16</v>
      </c>
      <c r="D1297" t="s">
        <v>39</v>
      </c>
      <c r="E1297" t="s">
        <v>37</v>
      </c>
      <c r="F1297">
        <v>119</v>
      </c>
      <c r="G1297">
        <v>1784</v>
      </c>
      <c r="H1297">
        <v>281</v>
      </c>
      <c r="I1297">
        <v>25.01</v>
      </c>
      <c r="J1297">
        <v>9</v>
      </c>
      <c r="K1297" t="s">
        <v>19</v>
      </c>
      <c r="L1297" t="s">
        <v>24</v>
      </c>
      <c r="M1297">
        <v>31</v>
      </c>
      <c r="N1297" t="s">
        <v>49</v>
      </c>
      <c r="O1297">
        <v>4149666</v>
      </c>
    </row>
    <row r="1298" spans="1:15">
      <c r="A1298" t="s">
        <v>1343</v>
      </c>
      <c r="B1298">
        <v>2012</v>
      </c>
      <c r="C1298" t="s">
        <v>27</v>
      </c>
      <c r="D1298" t="s">
        <v>102</v>
      </c>
      <c r="E1298" t="s">
        <v>23</v>
      </c>
      <c r="F1298">
        <v>293</v>
      </c>
      <c r="G1298">
        <v>580</v>
      </c>
      <c r="H1298">
        <v>720</v>
      </c>
      <c r="I1298">
        <v>48.38</v>
      </c>
      <c r="J1298">
        <v>6</v>
      </c>
      <c r="K1298" t="s">
        <v>19</v>
      </c>
      <c r="L1298" t="s">
        <v>19</v>
      </c>
      <c r="M1298">
        <v>30</v>
      </c>
      <c r="N1298" t="s">
        <v>20</v>
      </c>
      <c r="O1298">
        <v>3446775</v>
      </c>
    </row>
    <row r="1299" spans="1:15">
      <c r="A1299" t="s">
        <v>1344</v>
      </c>
      <c r="B1299">
        <v>2015</v>
      </c>
      <c r="C1299" t="s">
        <v>31</v>
      </c>
      <c r="D1299" t="s">
        <v>102</v>
      </c>
      <c r="E1299" t="s">
        <v>23</v>
      </c>
      <c r="F1299">
        <v>130</v>
      </c>
      <c r="G1299">
        <v>2238</v>
      </c>
      <c r="H1299">
        <v>334</v>
      </c>
      <c r="I1299">
        <v>42.29</v>
      </c>
      <c r="J1299">
        <v>9</v>
      </c>
      <c r="K1299" t="s">
        <v>19</v>
      </c>
      <c r="L1299" t="s">
        <v>19</v>
      </c>
      <c r="M1299">
        <v>46</v>
      </c>
      <c r="N1299" t="s">
        <v>49</v>
      </c>
      <c r="O1299">
        <v>325182</v>
      </c>
    </row>
    <row r="1300" spans="1:15">
      <c r="A1300" t="s">
        <v>1345</v>
      </c>
      <c r="B1300">
        <v>2003</v>
      </c>
      <c r="C1300" t="s">
        <v>35</v>
      </c>
      <c r="D1300" t="s">
        <v>17</v>
      </c>
      <c r="E1300" t="s">
        <v>28</v>
      </c>
      <c r="F1300">
        <v>136</v>
      </c>
      <c r="G1300">
        <v>1165</v>
      </c>
      <c r="H1300">
        <v>358</v>
      </c>
      <c r="I1300">
        <v>20.71</v>
      </c>
      <c r="J1300">
        <v>2</v>
      </c>
      <c r="K1300" t="s">
        <v>24</v>
      </c>
      <c r="L1300" t="s">
        <v>24</v>
      </c>
      <c r="M1300">
        <v>46</v>
      </c>
      <c r="N1300" t="s">
        <v>29</v>
      </c>
      <c r="O1300">
        <v>1830548</v>
      </c>
    </row>
    <row r="1301" spans="1:15">
      <c r="A1301" t="s">
        <v>1346</v>
      </c>
      <c r="B1301">
        <v>2015</v>
      </c>
      <c r="C1301" t="s">
        <v>53</v>
      </c>
      <c r="D1301" t="s">
        <v>43</v>
      </c>
      <c r="E1301" t="s">
        <v>23</v>
      </c>
      <c r="F1301">
        <v>171</v>
      </c>
      <c r="G1301">
        <v>4174</v>
      </c>
      <c r="H1301">
        <v>435</v>
      </c>
      <c r="I1301">
        <v>29.25</v>
      </c>
      <c r="J1301">
        <v>5</v>
      </c>
      <c r="K1301" t="s">
        <v>24</v>
      </c>
      <c r="L1301" t="s">
        <v>19</v>
      </c>
      <c r="M1301">
        <v>73</v>
      </c>
      <c r="N1301" t="s">
        <v>29</v>
      </c>
      <c r="O1301">
        <v>2383988</v>
      </c>
    </row>
    <row r="1302" spans="1:15">
      <c r="A1302" t="s">
        <v>1347</v>
      </c>
      <c r="B1302">
        <v>2022</v>
      </c>
      <c r="C1302" t="s">
        <v>73</v>
      </c>
      <c r="D1302" t="s">
        <v>32</v>
      </c>
      <c r="E1302" t="s">
        <v>28</v>
      </c>
      <c r="F1302">
        <v>215</v>
      </c>
      <c r="G1302">
        <v>506</v>
      </c>
      <c r="H1302">
        <v>319</v>
      </c>
      <c r="I1302">
        <v>14.87</v>
      </c>
      <c r="J1302">
        <v>7</v>
      </c>
      <c r="K1302" t="s">
        <v>24</v>
      </c>
      <c r="L1302" t="s">
        <v>24</v>
      </c>
      <c r="M1302">
        <v>9</v>
      </c>
      <c r="N1302" t="s">
        <v>25</v>
      </c>
      <c r="O1302">
        <v>2532212</v>
      </c>
    </row>
    <row r="1303" spans="1:15">
      <c r="A1303" t="s">
        <v>1348</v>
      </c>
      <c r="B1303">
        <v>2011</v>
      </c>
      <c r="C1303" t="s">
        <v>53</v>
      </c>
      <c r="D1303" t="s">
        <v>43</v>
      </c>
      <c r="E1303" t="s">
        <v>37</v>
      </c>
      <c r="F1303">
        <v>411</v>
      </c>
      <c r="G1303">
        <v>4653</v>
      </c>
      <c r="H1303">
        <v>750</v>
      </c>
      <c r="I1303">
        <v>46.12</v>
      </c>
      <c r="J1303">
        <v>8</v>
      </c>
      <c r="K1303" t="s">
        <v>24</v>
      </c>
      <c r="L1303" t="s">
        <v>24</v>
      </c>
      <c r="M1303">
        <v>35</v>
      </c>
      <c r="N1303" t="s">
        <v>49</v>
      </c>
      <c r="O1303">
        <v>986237</v>
      </c>
    </row>
    <row r="1304" spans="1:15">
      <c r="A1304" t="s">
        <v>1349</v>
      </c>
      <c r="B1304">
        <v>2013</v>
      </c>
      <c r="C1304" t="s">
        <v>35</v>
      </c>
      <c r="D1304" t="s">
        <v>48</v>
      </c>
      <c r="E1304" t="s">
        <v>40</v>
      </c>
      <c r="F1304">
        <v>323</v>
      </c>
      <c r="G1304">
        <v>2038</v>
      </c>
      <c r="H1304">
        <v>549</v>
      </c>
      <c r="I1304">
        <v>15.23</v>
      </c>
      <c r="J1304">
        <v>2</v>
      </c>
      <c r="K1304" t="s">
        <v>19</v>
      </c>
      <c r="L1304" t="s">
        <v>24</v>
      </c>
      <c r="M1304">
        <v>96</v>
      </c>
      <c r="N1304" t="s">
        <v>29</v>
      </c>
      <c r="O1304">
        <v>4365654</v>
      </c>
    </row>
    <row r="1305" spans="1:15">
      <c r="A1305" t="s">
        <v>1350</v>
      </c>
      <c r="B1305">
        <v>2000</v>
      </c>
      <c r="C1305" t="s">
        <v>42</v>
      </c>
      <c r="D1305" t="s">
        <v>39</v>
      </c>
      <c r="E1305" t="s">
        <v>23</v>
      </c>
      <c r="F1305">
        <v>274</v>
      </c>
      <c r="G1305">
        <v>848</v>
      </c>
      <c r="H1305">
        <v>952</v>
      </c>
      <c r="I1305">
        <v>18.18</v>
      </c>
      <c r="J1305">
        <v>4</v>
      </c>
      <c r="K1305" t="s">
        <v>24</v>
      </c>
      <c r="L1305" t="s">
        <v>19</v>
      </c>
      <c r="M1305">
        <v>12</v>
      </c>
      <c r="N1305" t="s">
        <v>33</v>
      </c>
      <c r="O1305">
        <v>3043256</v>
      </c>
    </row>
    <row r="1306" spans="1:15">
      <c r="A1306" t="s">
        <v>1351</v>
      </c>
      <c r="B1306">
        <v>2015</v>
      </c>
      <c r="C1306" t="s">
        <v>45</v>
      </c>
      <c r="D1306" t="s">
        <v>36</v>
      </c>
      <c r="E1306" t="s">
        <v>40</v>
      </c>
      <c r="F1306">
        <v>430</v>
      </c>
      <c r="G1306">
        <v>1744</v>
      </c>
      <c r="H1306">
        <v>222</v>
      </c>
      <c r="I1306">
        <v>48.9</v>
      </c>
      <c r="J1306">
        <v>8</v>
      </c>
      <c r="K1306" t="s">
        <v>24</v>
      </c>
      <c r="L1306" t="s">
        <v>19</v>
      </c>
      <c r="M1306">
        <v>18</v>
      </c>
      <c r="N1306" t="s">
        <v>49</v>
      </c>
      <c r="O1306">
        <v>120490</v>
      </c>
    </row>
    <row r="1307" spans="1:15">
      <c r="A1307" t="s">
        <v>1352</v>
      </c>
      <c r="B1307">
        <v>2008</v>
      </c>
      <c r="C1307" t="s">
        <v>35</v>
      </c>
      <c r="D1307" t="s">
        <v>102</v>
      </c>
      <c r="E1307" t="s">
        <v>37</v>
      </c>
      <c r="F1307">
        <v>437</v>
      </c>
      <c r="G1307">
        <v>3400</v>
      </c>
      <c r="H1307">
        <v>885</v>
      </c>
      <c r="I1307">
        <v>7.06</v>
      </c>
      <c r="J1307">
        <v>5</v>
      </c>
      <c r="K1307" t="s">
        <v>24</v>
      </c>
      <c r="L1307" t="s">
        <v>19</v>
      </c>
      <c r="M1307">
        <v>26</v>
      </c>
      <c r="N1307" t="s">
        <v>33</v>
      </c>
      <c r="O1307">
        <v>3812859</v>
      </c>
    </row>
    <row r="1308" spans="1:15">
      <c r="A1308" t="s">
        <v>1353</v>
      </c>
      <c r="B1308">
        <v>2008</v>
      </c>
      <c r="C1308" t="s">
        <v>31</v>
      </c>
      <c r="D1308" t="s">
        <v>43</v>
      </c>
      <c r="E1308" t="s">
        <v>37</v>
      </c>
      <c r="F1308">
        <v>195</v>
      </c>
      <c r="G1308">
        <v>206</v>
      </c>
      <c r="H1308">
        <v>306</v>
      </c>
      <c r="I1308">
        <v>27.79</v>
      </c>
      <c r="J1308">
        <v>4</v>
      </c>
      <c r="K1308" t="s">
        <v>24</v>
      </c>
      <c r="L1308" t="s">
        <v>24</v>
      </c>
      <c r="M1308">
        <v>41</v>
      </c>
      <c r="N1308" t="s">
        <v>25</v>
      </c>
      <c r="O1308">
        <v>820386</v>
      </c>
    </row>
    <row r="1309" spans="1:15">
      <c r="A1309" t="s">
        <v>1354</v>
      </c>
      <c r="B1309">
        <v>2002</v>
      </c>
      <c r="C1309" t="s">
        <v>73</v>
      </c>
      <c r="D1309" t="s">
        <v>51</v>
      </c>
      <c r="E1309" t="s">
        <v>28</v>
      </c>
      <c r="F1309">
        <v>418</v>
      </c>
      <c r="G1309">
        <v>2538</v>
      </c>
      <c r="H1309">
        <v>261</v>
      </c>
      <c r="I1309">
        <v>6.46</v>
      </c>
      <c r="J1309">
        <v>4</v>
      </c>
      <c r="K1309" t="s">
        <v>19</v>
      </c>
      <c r="L1309" t="s">
        <v>24</v>
      </c>
      <c r="M1309">
        <v>10</v>
      </c>
      <c r="N1309" t="s">
        <v>49</v>
      </c>
      <c r="O1309">
        <v>4839493</v>
      </c>
    </row>
    <row r="1310" spans="1:15">
      <c r="A1310" t="s">
        <v>1355</v>
      </c>
      <c r="B1310">
        <v>2012</v>
      </c>
      <c r="C1310" t="s">
        <v>16</v>
      </c>
      <c r="D1310" t="s">
        <v>51</v>
      </c>
      <c r="E1310" t="s">
        <v>37</v>
      </c>
      <c r="F1310">
        <v>45</v>
      </c>
      <c r="G1310">
        <v>3575</v>
      </c>
      <c r="H1310">
        <v>584</v>
      </c>
      <c r="I1310">
        <v>9.06</v>
      </c>
      <c r="J1310">
        <v>9</v>
      </c>
      <c r="K1310" t="s">
        <v>19</v>
      </c>
      <c r="L1310" t="s">
        <v>19</v>
      </c>
      <c r="M1310">
        <v>18</v>
      </c>
      <c r="N1310" t="s">
        <v>29</v>
      </c>
      <c r="O1310">
        <v>2373937</v>
      </c>
    </row>
    <row r="1311" spans="1:15">
      <c r="A1311" t="s">
        <v>1356</v>
      </c>
      <c r="B1311">
        <v>2010</v>
      </c>
      <c r="C1311" t="s">
        <v>31</v>
      </c>
      <c r="D1311" t="s">
        <v>32</v>
      </c>
      <c r="E1311" t="s">
        <v>28</v>
      </c>
      <c r="F1311">
        <v>70</v>
      </c>
      <c r="G1311">
        <v>4761</v>
      </c>
      <c r="H1311">
        <v>82</v>
      </c>
      <c r="I1311">
        <v>27</v>
      </c>
      <c r="J1311">
        <v>3</v>
      </c>
      <c r="K1311" t="s">
        <v>24</v>
      </c>
      <c r="L1311" t="s">
        <v>24</v>
      </c>
      <c r="M1311">
        <v>82</v>
      </c>
      <c r="N1311" t="s">
        <v>20</v>
      </c>
      <c r="O1311">
        <v>3885193</v>
      </c>
    </row>
    <row r="1312" spans="1:15">
      <c r="A1312" t="s">
        <v>1357</v>
      </c>
      <c r="B1312">
        <v>2017</v>
      </c>
      <c r="C1312" t="s">
        <v>45</v>
      </c>
      <c r="D1312" t="s">
        <v>51</v>
      </c>
      <c r="E1312" t="s">
        <v>40</v>
      </c>
      <c r="F1312">
        <v>452</v>
      </c>
      <c r="G1312">
        <v>243</v>
      </c>
      <c r="H1312">
        <v>381</v>
      </c>
      <c r="I1312">
        <v>11.29</v>
      </c>
      <c r="J1312">
        <v>5</v>
      </c>
      <c r="K1312" t="s">
        <v>19</v>
      </c>
      <c r="L1312" t="s">
        <v>19</v>
      </c>
      <c r="M1312">
        <v>74</v>
      </c>
      <c r="N1312" t="s">
        <v>49</v>
      </c>
      <c r="O1312">
        <v>2225237</v>
      </c>
    </row>
    <row r="1313" spans="1:15">
      <c r="A1313" t="s">
        <v>1358</v>
      </c>
      <c r="B1313">
        <v>2009</v>
      </c>
      <c r="C1313" t="s">
        <v>59</v>
      </c>
      <c r="D1313" t="s">
        <v>48</v>
      </c>
      <c r="E1313" t="s">
        <v>37</v>
      </c>
      <c r="F1313">
        <v>232</v>
      </c>
      <c r="G1313">
        <v>2633</v>
      </c>
      <c r="H1313">
        <v>655</v>
      </c>
      <c r="I1313">
        <v>1.53</v>
      </c>
      <c r="J1313">
        <v>5</v>
      </c>
      <c r="K1313" t="s">
        <v>19</v>
      </c>
      <c r="L1313" t="s">
        <v>19</v>
      </c>
      <c r="M1313">
        <v>54</v>
      </c>
      <c r="N1313" t="s">
        <v>20</v>
      </c>
      <c r="O1313">
        <v>1430429</v>
      </c>
    </row>
    <row r="1314" spans="1:15">
      <c r="A1314" t="s">
        <v>1359</v>
      </c>
      <c r="B1314">
        <v>2014</v>
      </c>
      <c r="C1314" t="s">
        <v>42</v>
      </c>
      <c r="D1314" t="s">
        <v>46</v>
      </c>
      <c r="E1314" t="s">
        <v>37</v>
      </c>
      <c r="F1314">
        <v>268</v>
      </c>
      <c r="G1314">
        <v>1507</v>
      </c>
      <c r="H1314">
        <v>214</v>
      </c>
      <c r="I1314">
        <v>8.8699999999999992</v>
      </c>
      <c r="J1314">
        <v>6</v>
      </c>
      <c r="K1314" t="s">
        <v>24</v>
      </c>
      <c r="L1314" t="s">
        <v>24</v>
      </c>
      <c r="M1314">
        <v>67</v>
      </c>
      <c r="N1314" t="s">
        <v>25</v>
      </c>
      <c r="O1314">
        <v>4594428</v>
      </c>
    </row>
    <row r="1315" spans="1:15">
      <c r="A1315" t="s">
        <v>1360</v>
      </c>
      <c r="B1315">
        <v>2004</v>
      </c>
      <c r="C1315" t="s">
        <v>59</v>
      </c>
      <c r="D1315" t="s">
        <v>36</v>
      </c>
      <c r="E1315" t="s">
        <v>23</v>
      </c>
      <c r="F1315">
        <v>189</v>
      </c>
      <c r="G1315">
        <v>2397</v>
      </c>
      <c r="H1315">
        <v>407</v>
      </c>
      <c r="I1315">
        <v>30.92</v>
      </c>
      <c r="J1315">
        <v>1</v>
      </c>
      <c r="K1315" t="s">
        <v>19</v>
      </c>
      <c r="L1315" t="s">
        <v>24</v>
      </c>
      <c r="M1315">
        <v>31</v>
      </c>
      <c r="N1315" t="s">
        <v>33</v>
      </c>
      <c r="O1315">
        <v>215620</v>
      </c>
    </row>
    <row r="1316" spans="1:15">
      <c r="A1316" t="s">
        <v>1361</v>
      </c>
      <c r="B1316">
        <v>2000</v>
      </c>
      <c r="C1316" t="s">
        <v>42</v>
      </c>
      <c r="D1316" t="s">
        <v>51</v>
      </c>
      <c r="E1316" t="s">
        <v>28</v>
      </c>
      <c r="F1316">
        <v>62</v>
      </c>
      <c r="G1316">
        <v>3898</v>
      </c>
      <c r="H1316">
        <v>434</v>
      </c>
      <c r="I1316">
        <v>43.17</v>
      </c>
      <c r="J1316">
        <v>1</v>
      </c>
      <c r="K1316" t="s">
        <v>19</v>
      </c>
      <c r="L1316" t="s">
        <v>24</v>
      </c>
      <c r="M1316">
        <v>51</v>
      </c>
      <c r="N1316" t="s">
        <v>20</v>
      </c>
      <c r="O1316">
        <v>2373603</v>
      </c>
    </row>
    <row r="1317" spans="1:15">
      <c r="A1317" t="s">
        <v>1362</v>
      </c>
      <c r="B1317">
        <v>2007</v>
      </c>
      <c r="C1317" t="s">
        <v>22</v>
      </c>
      <c r="D1317" t="s">
        <v>32</v>
      </c>
      <c r="E1317" t="s">
        <v>23</v>
      </c>
      <c r="F1317">
        <v>442</v>
      </c>
      <c r="G1317">
        <v>1867</v>
      </c>
      <c r="H1317">
        <v>134</v>
      </c>
      <c r="I1317">
        <v>36.75</v>
      </c>
      <c r="J1317">
        <v>3</v>
      </c>
      <c r="K1317" t="s">
        <v>19</v>
      </c>
      <c r="L1317" t="s">
        <v>19</v>
      </c>
      <c r="M1317">
        <v>22</v>
      </c>
      <c r="N1317" t="s">
        <v>29</v>
      </c>
      <c r="O1317">
        <v>2981008</v>
      </c>
    </row>
    <row r="1318" spans="1:15">
      <c r="A1318" t="s">
        <v>1363</v>
      </c>
      <c r="B1318">
        <v>2018</v>
      </c>
      <c r="C1318" t="s">
        <v>59</v>
      </c>
      <c r="D1318" t="s">
        <v>51</v>
      </c>
      <c r="E1318" t="s">
        <v>37</v>
      </c>
      <c r="F1318">
        <v>428</v>
      </c>
      <c r="G1318">
        <v>1046</v>
      </c>
      <c r="H1318">
        <v>837</v>
      </c>
      <c r="I1318">
        <v>28.79</v>
      </c>
      <c r="J1318">
        <v>6</v>
      </c>
      <c r="K1318" t="s">
        <v>24</v>
      </c>
      <c r="L1318" t="s">
        <v>24</v>
      </c>
      <c r="M1318">
        <v>93</v>
      </c>
      <c r="N1318" t="s">
        <v>20</v>
      </c>
      <c r="O1318">
        <v>1038688</v>
      </c>
    </row>
    <row r="1319" spans="1:15">
      <c r="A1319" t="s">
        <v>1364</v>
      </c>
      <c r="B1319">
        <v>2000</v>
      </c>
      <c r="C1319" t="s">
        <v>35</v>
      </c>
      <c r="D1319" t="s">
        <v>17</v>
      </c>
      <c r="E1319" t="s">
        <v>40</v>
      </c>
      <c r="F1319">
        <v>72</v>
      </c>
      <c r="G1319">
        <v>3781</v>
      </c>
      <c r="H1319">
        <v>254</v>
      </c>
      <c r="I1319">
        <v>48.11</v>
      </c>
      <c r="J1319">
        <v>8</v>
      </c>
      <c r="K1319" t="s">
        <v>19</v>
      </c>
      <c r="L1319" t="s">
        <v>24</v>
      </c>
      <c r="M1319">
        <v>53</v>
      </c>
      <c r="N1319" t="s">
        <v>29</v>
      </c>
      <c r="O1319">
        <v>4761112</v>
      </c>
    </row>
    <row r="1320" spans="1:15">
      <c r="A1320" t="s">
        <v>1365</v>
      </c>
      <c r="B1320">
        <v>2013</v>
      </c>
      <c r="C1320" t="s">
        <v>59</v>
      </c>
      <c r="D1320" t="s">
        <v>43</v>
      </c>
      <c r="E1320" t="s">
        <v>18</v>
      </c>
      <c r="F1320">
        <v>453</v>
      </c>
      <c r="G1320">
        <v>4518</v>
      </c>
      <c r="H1320">
        <v>54</v>
      </c>
      <c r="I1320">
        <v>24.93</v>
      </c>
      <c r="J1320">
        <v>8</v>
      </c>
      <c r="K1320" t="s">
        <v>24</v>
      </c>
      <c r="L1320" t="s">
        <v>19</v>
      </c>
      <c r="M1320">
        <v>6</v>
      </c>
      <c r="N1320" t="s">
        <v>33</v>
      </c>
      <c r="O1320">
        <v>1155065</v>
      </c>
    </row>
    <row r="1321" spans="1:15">
      <c r="A1321" t="s">
        <v>1366</v>
      </c>
      <c r="B1321">
        <v>2014</v>
      </c>
      <c r="C1321" t="s">
        <v>42</v>
      </c>
      <c r="D1321" t="s">
        <v>36</v>
      </c>
      <c r="E1321" t="s">
        <v>23</v>
      </c>
      <c r="F1321">
        <v>375</v>
      </c>
      <c r="G1321">
        <v>1650</v>
      </c>
      <c r="H1321">
        <v>944</v>
      </c>
      <c r="I1321">
        <v>27.3</v>
      </c>
      <c r="J1321">
        <v>1</v>
      </c>
      <c r="K1321" t="s">
        <v>19</v>
      </c>
      <c r="L1321" t="s">
        <v>24</v>
      </c>
      <c r="M1321">
        <v>97</v>
      </c>
      <c r="N1321" t="s">
        <v>33</v>
      </c>
      <c r="O1321">
        <v>1138678</v>
      </c>
    </row>
    <row r="1322" spans="1:15">
      <c r="A1322" t="s">
        <v>1367</v>
      </c>
      <c r="B1322">
        <v>2006</v>
      </c>
      <c r="C1322" t="s">
        <v>22</v>
      </c>
      <c r="D1322" t="s">
        <v>36</v>
      </c>
      <c r="E1322" t="s">
        <v>28</v>
      </c>
      <c r="F1322">
        <v>495</v>
      </c>
      <c r="G1322">
        <v>564</v>
      </c>
      <c r="H1322">
        <v>467</v>
      </c>
      <c r="I1322">
        <v>30.08</v>
      </c>
      <c r="J1322">
        <v>7</v>
      </c>
      <c r="K1322" t="s">
        <v>19</v>
      </c>
      <c r="L1322" t="s">
        <v>24</v>
      </c>
      <c r="M1322">
        <v>51</v>
      </c>
      <c r="N1322" t="s">
        <v>25</v>
      </c>
      <c r="O1322">
        <v>674725</v>
      </c>
    </row>
    <row r="1323" spans="1:15">
      <c r="A1323" t="s">
        <v>1368</v>
      </c>
      <c r="B1323">
        <v>2002</v>
      </c>
      <c r="C1323" t="s">
        <v>16</v>
      </c>
      <c r="D1323" t="s">
        <v>102</v>
      </c>
      <c r="E1323" t="s">
        <v>37</v>
      </c>
      <c r="F1323">
        <v>27</v>
      </c>
      <c r="G1323">
        <v>2845</v>
      </c>
      <c r="H1323">
        <v>148</v>
      </c>
      <c r="I1323">
        <v>17.899999999999999</v>
      </c>
      <c r="J1323">
        <v>4</v>
      </c>
      <c r="K1323" t="s">
        <v>19</v>
      </c>
      <c r="L1323" t="s">
        <v>19</v>
      </c>
      <c r="M1323">
        <v>59</v>
      </c>
      <c r="N1323" t="s">
        <v>20</v>
      </c>
      <c r="O1323">
        <v>4970761</v>
      </c>
    </row>
    <row r="1324" spans="1:15">
      <c r="A1324" t="s">
        <v>1369</v>
      </c>
      <c r="B1324">
        <v>2020</v>
      </c>
      <c r="C1324" t="s">
        <v>45</v>
      </c>
      <c r="D1324" t="s">
        <v>17</v>
      </c>
      <c r="E1324" t="s">
        <v>23</v>
      </c>
      <c r="F1324">
        <v>237</v>
      </c>
      <c r="G1324">
        <v>2785</v>
      </c>
      <c r="H1324">
        <v>490</v>
      </c>
      <c r="I1324">
        <v>13.33</v>
      </c>
      <c r="J1324">
        <v>3</v>
      </c>
      <c r="K1324" t="s">
        <v>24</v>
      </c>
      <c r="L1324" t="s">
        <v>24</v>
      </c>
      <c r="M1324">
        <v>51</v>
      </c>
      <c r="N1324" t="s">
        <v>29</v>
      </c>
      <c r="O1324">
        <v>1783861</v>
      </c>
    </row>
    <row r="1325" spans="1:15">
      <c r="A1325" t="s">
        <v>1370</v>
      </c>
      <c r="B1325">
        <v>2001</v>
      </c>
      <c r="C1325" t="s">
        <v>16</v>
      </c>
      <c r="D1325" t="s">
        <v>46</v>
      </c>
      <c r="E1325" t="s">
        <v>37</v>
      </c>
      <c r="F1325">
        <v>204</v>
      </c>
      <c r="G1325">
        <v>442</v>
      </c>
      <c r="H1325">
        <v>85</v>
      </c>
      <c r="I1325">
        <v>25.02</v>
      </c>
      <c r="J1325">
        <v>6</v>
      </c>
      <c r="K1325" t="s">
        <v>24</v>
      </c>
      <c r="L1325" t="s">
        <v>24</v>
      </c>
      <c r="M1325">
        <v>66</v>
      </c>
      <c r="N1325" t="s">
        <v>49</v>
      </c>
      <c r="O1325">
        <v>2906030</v>
      </c>
    </row>
    <row r="1326" spans="1:15">
      <c r="A1326" t="s">
        <v>1371</v>
      </c>
      <c r="B1326">
        <v>2009</v>
      </c>
      <c r="C1326" t="s">
        <v>22</v>
      </c>
      <c r="D1326" t="s">
        <v>39</v>
      </c>
      <c r="E1326" t="s">
        <v>37</v>
      </c>
      <c r="F1326">
        <v>258</v>
      </c>
      <c r="G1326">
        <v>1765</v>
      </c>
      <c r="H1326">
        <v>728</v>
      </c>
      <c r="I1326">
        <v>36.44</v>
      </c>
      <c r="J1326">
        <v>2</v>
      </c>
      <c r="K1326" t="s">
        <v>19</v>
      </c>
      <c r="L1326" t="s">
        <v>19</v>
      </c>
      <c r="M1326">
        <v>85</v>
      </c>
      <c r="N1326" t="s">
        <v>20</v>
      </c>
      <c r="O1326">
        <v>624860</v>
      </c>
    </row>
    <row r="1327" spans="1:15">
      <c r="A1327" t="s">
        <v>1372</v>
      </c>
      <c r="B1327">
        <v>2009</v>
      </c>
      <c r="C1327" t="s">
        <v>16</v>
      </c>
      <c r="D1327" t="s">
        <v>102</v>
      </c>
      <c r="E1327" t="s">
        <v>37</v>
      </c>
      <c r="F1327">
        <v>140</v>
      </c>
      <c r="G1327">
        <v>627</v>
      </c>
      <c r="H1327">
        <v>832</v>
      </c>
      <c r="I1327">
        <v>37.5</v>
      </c>
      <c r="J1327">
        <v>9</v>
      </c>
      <c r="K1327" t="s">
        <v>19</v>
      </c>
      <c r="L1327" t="s">
        <v>24</v>
      </c>
      <c r="M1327">
        <v>97</v>
      </c>
      <c r="N1327" t="s">
        <v>29</v>
      </c>
      <c r="O1327">
        <v>3258824</v>
      </c>
    </row>
    <row r="1328" spans="1:15">
      <c r="A1328" t="s">
        <v>1373</v>
      </c>
      <c r="B1328">
        <v>2009</v>
      </c>
      <c r="C1328" t="s">
        <v>59</v>
      </c>
      <c r="D1328" t="s">
        <v>48</v>
      </c>
      <c r="E1328" t="s">
        <v>18</v>
      </c>
      <c r="F1328">
        <v>86</v>
      </c>
      <c r="G1328">
        <v>4629</v>
      </c>
      <c r="H1328">
        <v>277</v>
      </c>
      <c r="I1328">
        <v>20.37</v>
      </c>
      <c r="J1328">
        <v>6</v>
      </c>
      <c r="K1328" t="s">
        <v>24</v>
      </c>
      <c r="L1328" t="s">
        <v>19</v>
      </c>
      <c r="M1328">
        <v>58</v>
      </c>
      <c r="N1328" t="s">
        <v>29</v>
      </c>
      <c r="O1328">
        <v>3125802</v>
      </c>
    </row>
    <row r="1329" spans="1:15">
      <c r="A1329" t="s">
        <v>1374</v>
      </c>
      <c r="B1329">
        <v>2012</v>
      </c>
      <c r="C1329" t="s">
        <v>27</v>
      </c>
      <c r="D1329" t="s">
        <v>36</v>
      </c>
      <c r="E1329" t="s">
        <v>18</v>
      </c>
      <c r="F1329">
        <v>111</v>
      </c>
      <c r="G1329">
        <v>458</v>
      </c>
      <c r="H1329">
        <v>46</v>
      </c>
      <c r="I1329">
        <v>24.51</v>
      </c>
      <c r="J1329">
        <v>4</v>
      </c>
      <c r="K1329" t="s">
        <v>24</v>
      </c>
      <c r="L1329" t="s">
        <v>24</v>
      </c>
      <c r="M1329">
        <v>99</v>
      </c>
      <c r="N1329" t="s">
        <v>20</v>
      </c>
      <c r="O1329">
        <v>1368792</v>
      </c>
    </row>
    <row r="1330" spans="1:15">
      <c r="A1330" t="s">
        <v>1375</v>
      </c>
      <c r="B1330">
        <v>2011</v>
      </c>
      <c r="C1330" t="s">
        <v>53</v>
      </c>
      <c r="D1330" t="s">
        <v>51</v>
      </c>
      <c r="E1330" t="s">
        <v>40</v>
      </c>
      <c r="F1330">
        <v>87</v>
      </c>
      <c r="G1330">
        <v>137</v>
      </c>
      <c r="H1330">
        <v>672</v>
      </c>
      <c r="I1330">
        <v>33.020000000000003</v>
      </c>
      <c r="J1330">
        <v>8</v>
      </c>
      <c r="K1330" t="s">
        <v>19</v>
      </c>
      <c r="L1330" t="s">
        <v>24</v>
      </c>
      <c r="M1330">
        <v>41</v>
      </c>
      <c r="N1330" t="s">
        <v>20</v>
      </c>
      <c r="O1330">
        <v>259348</v>
      </c>
    </row>
    <row r="1331" spans="1:15">
      <c r="A1331" t="s">
        <v>1376</v>
      </c>
      <c r="B1331">
        <v>2022</v>
      </c>
      <c r="C1331" t="s">
        <v>22</v>
      </c>
      <c r="D1331" t="s">
        <v>43</v>
      </c>
      <c r="E1331" t="s">
        <v>37</v>
      </c>
      <c r="F1331">
        <v>69</v>
      </c>
      <c r="G1331">
        <v>3600</v>
      </c>
      <c r="H1331">
        <v>22</v>
      </c>
      <c r="I1331">
        <v>7.67</v>
      </c>
      <c r="J1331">
        <v>4</v>
      </c>
      <c r="K1331" t="s">
        <v>24</v>
      </c>
      <c r="L1331" t="s">
        <v>19</v>
      </c>
      <c r="M1331">
        <v>40</v>
      </c>
      <c r="N1331" t="s">
        <v>29</v>
      </c>
      <c r="O1331">
        <v>4718748</v>
      </c>
    </row>
    <row r="1332" spans="1:15">
      <c r="A1332" t="s">
        <v>1377</v>
      </c>
      <c r="B1332">
        <v>2003</v>
      </c>
      <c r="C1332" t="s">
        <v>53</v>
      </c>
      <c r="D1332" t="s">
        <v>46</v>
      </c>
      <c r="E1332" t="s">
        <v>40</v>
      </c>
      <c r="F1332">
        <v>13</v>
      </c>
      <c r="G1332">
        <v>3976</v>
      </c>
      <c r="H1332">
        <v>514</v>
      </c>
      <c r="I1332">
        <v>33.01</v>
      </c>
      <c r="J1332">
        <v>4</v>
      </c>
      <c r="K1332" t="s">
        <v>19</v>
      </c>
      <c r="L1332" t="s">
        <v>19</v>
      </c>
      <c r="M1332">
        <v>85</v>
      </c>
      <c r="N1332" t="s">
        <v>29</v>
      </c>
      <c r="O1332">
        <v>3905843</v>
      </c>
    </row>
    <row r="1333" spans="1:15">
      <c r="A1333" t="s">
        <v>1378</v>
      </c>
      <c r="B1333">
        <v>2020</v>
      </c>
      <c r="C1333" t="s">
        <v>53</v>
      </c>
      <c r="D1333" t="s">
        <v>48</v>
      </c>
      <c r="E1333" t="s">
        <v>23</v>
      </c>
      <c r="F1333">
        <v>289</v>
      </c>
      <c r="G1333">
        <v>882</v>
      </c>
      <c r="H1333">
        <v>250</v>
      </c>
      <c r="I1333">
        <v>49.62</v>
      </c>
      <c r="J1333">
        <v>4</v>
      </c>
      <c r="K1333" t="s">
        <v>19</v>
      </c>
      <c r="L1333" t="s">
        <v>19</v>
      </c>
      <c r="M1333">
        <v>7</v>
      </c>
      <c r="N1333" t="s">
        <v>20</v>
      </c>
      <c r="O1333">
        <v>283275</v>
      </c>
    </row>
    <row r="1334" spans="1:15">
      <c r="A1334" t="s">
        <v>1379</v>
      </c>
      <c r="B1334">
        <v>2013</v>
      </c>
      <c r="C1334" t="s">
        <v>35</v>
      </c>
      <c r="D1334" t="s">
        <v>48</v>
      </c>
      <c r="E1334" t="s">
        <v>18</v>
      </c>
      <c r="F1334">
        <v>349</v>
      </c>
      <c r="G1334">
        <v>407</v>
      </c>
      <c r="H1334">
        <v>577</v>
      </c>
      <c r="I1334">
        <v>12.44</v>
      </c>
      <c r="J1334">
        <v>2</v>
      </c>
      <c r="K1334" t="s">
        <v>24</v>
      </c>
      <c r="L1334" t="s">
        <v>24</v>
      </c>
      <c r="M1334">
        <v>86</v>
      </c>
      <c r="N1334" t="s">
        <v>20</v>
      </c>
      <c r="O1334">
        <v>301755</v>
      </c>
    </row>
    <row r="1335" spans="1:15">
      <c r="A1335" t="s">
        <v>1380</v>
      </c>
      <c r="B1335">
        <v>2006</v>
      </c>
      <c r="C1335" t="s">
        <v>31</v>
      </c>
      <c r="D1335" t="s">
        <v>102</v>
      </c>
      <c r="E1335" t="s">
        <v>40</v>
      </c>
      <c r="F1335">
        <v>62</v>
      </c>
      <c r="G1335">
        <v>2592</v>
      </c>
      <c r="H1335">
        <v>955</v>
      </c>
      <c r="I1335">
        <v>1.07</v>
      </c>
      <c r="J1335">
        <v>3</v>
      </c>
      <c r="K1335" t="s">
        <v>19</v>
      </c>
      <c r="L1335" t="s">
        <v>19</v>
      </c>
      <c r="M1335">
        <v>29</v>
      </c>
      <c r="N1335" t="s">
        <v>49</v>
      </c>
      <c r="O1335">
        <v>2970265</v>
      </c>
    </row>
    <row r="1336" spans="1:15">
      <c r="A1336" t="s">
        <v>1381</v>
      </c>
      <c r="B1336">
        <v>2005</v>
      </c>
      <c r="C1336" t="s">
        <v>35</v>
      </c>
      <c r="D1336" t="s">
        <v>43</v>
      </c>
      <c r="E1336" t="s">
        <v>18</v>
      </c>
      <c r="F1336">
        <v>86</v>
      </c>
      <c r="G1336">
        <v>2690</v>
      </c>
      <c r="H1336">
        <v>942</v>
      </c>
      <c r="I1336">
        <v>49.35</v>
      </c>
      <c r="J1336">
        <v>3</v>
      </c>
      <c r="K1336" t="s">
        <v>24</v>
      </c>
      <c r="L1336" t="s">
        <v>19</v>
      </c>
      <c r="M1336">
        <v>99</v>
      </c>
      <c r="N1336" t="s">
        <v>49</v>
      </c>
      <c r="O1336">
        <v>1522530</v>
      </c>
    </row>
    <row r="1337" spans="1:15">
      <c r="A1337" t="s">
        <v>1382</v>
      </c>
      <c r="B1337">
        <v>2010</v>
      </c>
      <c r="C1337" t="s">
        <v>27</v>
      </c>
      <c r="D1337" t="s">
        <v>17</v>
      </c>
      <c r="E1337" t="s">
        <v>37</v>
      </c>
      <c r="F1337">
        <v>80</v>
      </c>
      <c r="G1337">
        <v>3566</v>
      </c>
      <c r="H1337">
        <v>920</v>
      </c>
      <c r="I1337">
        <v>26.67</v>
      </c>
      <c r="J1337">
        <v>1</v>
      </c>
      <c r="K1337" t="s">
        <v>19</v>
      </c>
      <c r="L1337" t="s">
        <v>19</v>
      </c>
      <c r="M1337">
        <v>50</v>
      </c>
      <c r="N1337" t="s">
        <v>49</v>
      </c>
      <c r="O1337">
        <v>1094915</v>
      </c>
    </row>
    <row r="1338" spans="1:15">
      <c r="A1338" t="s">
        <v>1383</v>
      </c>
      <c r="B1338">
        <v>2011</v>
      </c>
      <c r="C1338" t="s">
        <v>22</v>
      </c>
      <c r="D1338" t="s">
        <v>48</v>
      </c>
      <c r="E1338" t="s">
        <v>28</v>
      </c>
      <c r="F1338">
        <v>283</v>
      </c>
      <c r="G1338">
        <v>2603</v>
      </c>
      <c r="H1338">
        <v>949</v>
      </c>
      <c r="I1338">
        <v>8.1999999999999993</v>
      </c>
      <c r="J1338">
        <v>8</v>
      </c>
      <c r="K1338" t="s">
        <v>19</v>
      </c>
      <c r="L1338" t="s">
        <v>19</v>
      </c>
      <c r="M1338">
        <v>81</v>
      </c>
      <c r="N1338" t="s">
        <v>25</v>
      </c>
      <c r="O1338">
        <v>4184362</v>
      </c>
    </row>
    <row r="1339" spans="1:15">
      <c r="A1339" t="s">
        <v>1384</v>
      </c>
      <c r="B1339">
        <v>2003</v>
      </c>
      <c r="C1339" t="s">
        <v>42</v>
      </c>
      <c r="D1339" t="s">
        <v>102</v>
      </c>
      <c r="E1339" t="s">
        <v>23</v>
      </c>
      <c r="F1339">
        <v>401</v>
      </c>
      <c r="G1339">
        <v>818</v>
      </c>
      <c r="H1339">
        <v>970</v>
      </c>
      <c r="I1339">
        <v>30.5</v>
      </c>
      <c r="J1339">
        <v>5</v>
      </c>
      <c r="K1339" t="s">
        <v>24</v>
      </c>
      <c r="L1339" t="s">
        <v>19</v>
      </c>
      <c r="M1339">
        <v>32</v>
      </c>
      <c r="N1339" t="s">
        <v>49</v>
      </c>
      <c r="O1339">
        <v>1625908</v>
      </c>
    </row>
    <row r="1340" spans="1:15">
      <c r="A1340" t="s">
        <v>1385</v>
      </c>
      <c r="B1340">
        <v>2012</v>
      </c>
      <c r="C1340" t="s">
        <v>42</v>
      </c>
      <c r="D1340" t="s">
        <v>51</v>
      </c>
      <c r="E1340" t="s">
        <v>23</v>
      </c>
      <c r="F1340">
        <v>229</v>
      </c>
      <c r="G1340">
        <v>4767</v>
      </c>
      <c r="H1340">
        <v>278</v>
      </c>
      <c r="I1340">
        <v>1.08</v>
      </c>
      <c r="J1340">
        <v>6</v>
      </c>
      <c r="K1340" t="s">
        <v>19</v>
      </c>
      <c r="L1340" t="s">
        <v>24</v>
      </c>
      <c r="M1340">
        <v>67</v>
      </c>
      <c r="N1340" t="s">
        <v>49</v>
      </c>
      <c r="O1340">
        <v>427178</v>
      </c>
    </row>
    <row r="1341" spans="1:15">
      <c r="A1341" t="s">
        <v>1386</v>
      </c>
      <c r="B1341">
        <v>2018</v>
      </c>
      <c r="C1341" t="s">
        <v>45</v>
      </c>
      <c r="D1341" t="s">
        <v>17</v>
      </c>
      <c r="E1341" t="s">
        <v>28</v>
      </c>
      <c r="F1341">
        <v>125</v>
      </c>
      <c r="G1341">
        <v>383</v>
      </c>
      <c r="H1341">
        <v>873</v>
      </c>
      <c r="I1341">
        <v>13.57</v>
      </c>
      <c r="J1341">
        <v>9</v>
      </c>
      <c r="K1341" t="s">
        <v>24</v>
      </c>
      <c r="L1341" t="s">
        <v>19</v>
      </c>
      <c r="M1341">
        <v>51</v>
      </c>
      <c r="N1341" t="s">
        <v>29</v>
      </c>
      <c r="O1341">
        <v>570532</v>
      </c>
    </row>
    <row r="1342" spans="1:15">
      <c r="A1342" t="s">
        <v>1387</v>
      </c>
      <c r="B1342">
        <v>2011</v>
      </c>
      <c r="C1342" t="s">
        <v>73</v>
      </c>
      <c r="D1342" t="s">
        <v>17</v>
      </c>
      <c r="E1342" t="s">
        <v>18</v>
      </c>
      <c r="F1342">
        <v>105</v>
      </c>
      <c r="G1342">
        <v>2735</v>
      </c>
      <c r="H1342">
        <v>583</v>
      </c>
      <c r="I1342">
        <v>40.909999999999997</v>
      </c>
      <c r="J1342">
        <v>7</v>
      </c>
      <c r="K1342" t="s">
        <v>24</v>
      </c>
      <c r="L1342" t="s">
        <v>24</v>
      </c>
      <c r="M1342">
        <v>87</v>
      </c>
      <c r="N1342" t="s">
        <v>33</v>
      </c>
      <c r="O1342">
        <v>2507527</v>
      </c>
    </row>
    <row r="1343" spans="1:15">
      <c r="A1343" t="s">
        <v>1388</v>
      </c>
      <c r="B1343">
        <v>2009</v>
      </c>
      <c r="C1343" t="s">
        <v>45</v>
      </c>
      <c r="D1343" t="s">
        <v>48</v>
      </c>
      <c r="E1343" t="s">
        <v>37</v>
      </c>
      <c r="F1343">
        <v>420</v>
      </c>
      <c r="G1343">
        <v>4855</v>
      </c>
      <c r="H1343">
        <v>361</v>
      </c>
      <c r="I1343">
        <v>24.78</v>
      </c>
      <c r="J1343">
        <v>5</v>
      </c>
      <c r="K1343" t="s">
        <v>24</v>
      </c>
      <c r="L1343" t="s">
        <v>24</v>
      </c>
      <c r="M1343">
        <v>76</v>
      </c>
      <c r="N1343" t="s">
        <v>20</v>
      </c>
      <c r="O1343">
        <v>3806331</v>
      </c>
    </row>
    <row r="1344" spans="1:15">
      <c r="A1344" t="s">
        <v>1389</v>
      </c>
      <c r="B1344">
        <v>2007</v>
      </c>
      <c r="C1344" t="s">
        <v>35</v>
      </c>
      <c r="D1344" t="s">
        <v>51</v>
      </c>
      <c r="E1344" t="s">
        <v>37</v>
      </c>
      <c r="F1344">
        <v>488</v>
      </c>
      <c r="G1344">
        <v>3169</v>
      </c>
      <c r="H1344">
        <v>312</v>
      </c>
      <c r="I1344">
        <v>19.489999999999998</v>
      </c>
      <c r="J1344">
        <v>2</v>
      </c>
      <c r="K1344" t="s">
        <v>24</v>
      </c>
      <c r="L1344" t="s">
        <v>24</v>
      </c>
      <c r="M1344">
        <v>71</v>
      </c>
      <c r="N1344" t="s">
        <v>49</v>
      </c>
      <c r="O1344">
        <v>3451397</v>
      </c>
    </row>
    <row r="1345" spans="1:15">
      <c r="A1345" t="s">
        <v>1390</v>
      </c>
      <c r="B1345">
        <v>2004</v>
      </c>
      <c r="C1345" t="s">
        <v>16</v>
      </c>
      <c r="D1345" t="s">
        <v>39</v>
      </c>
      <c r="E1345" t="s">
        <v>37</v>
      </c>
      <c r="F1345">
        <v>365</v>
      </c>
      <c r="G1345">
        <v>1875</v>
      </c>
      <c r="H1345">
        <v>50</v>
      </c>
      <c r="I1345">
        <v>10.16</v>
      </c>
      <c r="J1345">
        <v>8</v>
      </c>
      <c r="K1345" t="s">
        <v>19</v>
      </c>
      <c r="L1345" t="s">
        <v>24</v>
      </c>
      <c r="M1345">
        <v>25</v>
      </c>
      <c r="N1345" t="s">
        <v>49</v>
      </c>
      <c r="O1345">
        <v>1925672</v>
      </c>
    </row>
    <row r="1346" spans="1:15">
      <c r="A1346" t="s">
        <v>1391</v>
      </c>
      <c r="B1346">
        <v>2021</v>
      </c>
      <c r="C1346" t="s">
        <v>59</v>
      </c>
      <c r="D1346" t="s">
        <v>95</v>
      </c>
      <c r="E1346" t="s">
        <v>23</v>
      </c>
      <c r="F1346">
        <v>36</v>
      </c>
      <c r="G1346">
        <v>2525</v>
      </c>
      <c r="H1346">
        <v>120</v>
      </c>
      <c r="I1346">
        <v>1.75</v>
      </c>
      <c r="J1346">
        <v>6</v>
      </c>
      <c r="K1346" t="s">
        <v>24</v>
      </c>
      <c r="L1346" t="s">
        <v>19</v>
      </c>
      <c r="M1346">
        <v>67</v>
      </c>
      <c r="N1346" t="s">
        <v>33</v>
      </c>
      <c r="O1346">
        <v>2193695</v>
      </c>
    </row>
    <row r="1347" spans="1:15">
      <c r="A1347" t="s">
        <v>1392</v>
      </c>
      <c r="B1347">
        <v>2017</v>
      </c>
      <c r="C1347" t="s">
        <v>27</v>
      </c>
      <c r="D1347" t="s">
        <v>39</v>
      </c>
      <c r="E1347" t="s">
        <v>40</v>
      </c>
      <c r="F1347">
        <v>437</v>
      </c>
      <c r="G1347">
        <v>1977</v>
      </c>
      <c r="H1347">
        <v>990</v>
      </c>
      <c r="I1347">
        <v>10.4</v>
      </c>
      <c r="J1347">
        <v>7</v>
      </c>
      <c r="K1347" t="s">
        <v>19</v>
      </c>
      <c r="L1347" t="s">
        <v>24</v>
      </c>
      <c r="M1347">
        <v>77</v>
      </c>
      <c r="N1347" t="s">
        <v>20</v>
      </c>
      <c r="O1347">
        <v>2831301</v>
      </c>
    </row>
    <row r="1348" spans="1:15">
      <c r="A1348" t="s">
        <v>1393</v>
      </c>
      <c r="B1348">
        <v>2018</v>
      </c>
      <c r="C1348" t="s">
        <v>59</v>
      </c>
      <c r="D1348" t="s">
        <v>17</v>
      </c>
      <c r="E1348" t="s">
        <v>18</v>
      </c>
      <c r="F1348">
        <v>402</v>
      </c>
      <c r="G1348">
        <v>3857</v>
      </c>
      <c r="H1348">
        <v>390</v>
      </c>
      <c r="I1348">
        <v>40.71</v>
      </c>
      <c r="J1348">
        <v>7</v>
      </c>
      <c r="K1348" t="s">
        <v>24</v>
      </c>
      <c r="L1348" t="s">
        <v>19</v>
      </c>
      <c r="M1348">
        <v>14</v>
      </c>
      <c r="N1348" t="s">
        <v>33</v>
      </c>
      <c r="O1348">
        <v>1644670</v>
      </c>
    </row>
    <row r="1349" spans="1:15">
      <c r="A1349" t="s">
        <v>1394</v>
      </c>
      <c r="B1349">
        <v>2015</v>
      </c>
      <c r="C1349" t="s">
        <v>22</v>
      </c>
      <c r="D1349" t="s">
        <v>43</v>
      </c>
      <c r="E1349" t="s">
        <v>28</v>
      </c>
      <c r="F1349">
        <v>157</v>
      </c>
      <c r="G1349">
        <v>1081</v>
      </c>
      <c r="H1349">
        <v>58</v>
      </c>
      <c r="I1349">
        <v>9.9</v>
      </c>
      <c r="J1349">
        <v>2</v>
      </c>
      <c r="K1349" t="s">
        <v>24</v>
      </c>
      <c r="L1349" t="s">
        <v>24</v>
      </c>
      <c r="M1349">
        <v>99</v>
      </c>
      <c r="N1349" t="s">
        <v>33</v>
      </c>
      <c r="O1349">
        <v>3677010</v>
      </c>
    </row>
    <row r="1350" spans="1:15">
      <c r="A1350" t="s">
        <v>1395</v>
      </c>
      <c r="B1350">
        <v>2000</v>
      </c>
      <c r="C1350" t="s">
        <v>53</v>
      </c>
      <c r="D1350" t="s">
        <v>43</v>
      </c>
      <c r="E1350" t="s">
        <v>40</v>
      </c>
      <c r="F1350">
        <v>13</v>
      </c>
      <c r="G1350">
        <v>396</v>
      </c>
      <c r="H1350">
        <v>761</v>
      </c>
      <c r="I1350">
        <v>6.68</v>
      </c>
      <c r="J1350">
        <v>7</v>
      </c>
      <c r="K1350" t="s">
        <v>19</v>
      </c>
      <c r="L1350" t="s">
        <v>24</v>
      </c>
      <c r="M1350">
        <v>35</v>
      </c>
      <c r="N1350" t="s">
        <v>20</v>
      </c>
      <c r="O1350">
        <v>3475214</v>
      </c>
    </row>
    <row r="1351" spans="1:15">
      <c r="A1351" t="s">
        <v>1396</v>
      </c>
      <c r="B1351">
        <v>2006</v>
      </c>
      <c r="C1351" t="s">
        <v>53</v>
      </c>
      <c r="D1351" t="s">
        <v>36</v>
      </c>
      <c r="E1351" t="s">
        <v>28</v>
      </c>
      <c r="F1351">
        <v>53</v>
      </c>
      <c r="G1351">
        <v>3289</v>
      </c>
      <c r="H1351">
        <v>176</v>
      </c>
      <c r="I1351">
        <v>35.119999999999997</v>
      </c>
      <c r="J1351">
        <v>6</v>
      </c>
      <c r="K1351" t="s">
        <v>24</v>
      </c>
      <c r="L1351" t="s">
        <v>24</v>
      </c>
      <c r="M1351">
        <v>15</v>
      </c>
      <c r="N1351" t="s">
        <v>25</v>
      </c>
      <c r="O1351">
        <v>316241</v>
      </c>
    </row>
    <row r="1352" spans="1:15">
      <c r="A1352" t="s">
        <v>1397</v>
      </c>
      <c r="B1352">
        <v>2021</v>
      </c>
      <c r="C1352" t="s">
        <v>22</v>
      </c>
      <c r="D1352" t="s">
        <v>102</v>
      </c>
      <c r="E1352" t="s">
        <v>37</v>
      </c>
      <c r="F1352">
        <v>232</v>
      </c>
      <c r="G1352">
        <v>1201</v>
      </c>
      <c r="H1352">
        <v>805</v>
      </c>
      <c r="I1352">
        <v>33.450000000000003</v>
      </c>
      <c r="J1352">
        <v>7</v>
      </c>
      <c r="K1352" t="s">
        <v>19</v>
      </c>
      <c r="L1352" t="s">
        <v>24</v>
      </c>
      <c r="M1352">
        <v>99</v>
      </c>
      <c r="N1352" t="s">
        <v>25</v>
      </c>
      <c r="O1352">
        <v>1214753</v>
      </c>
    </row>
    <row r="1353" spans="1:15">
      <c r="A1353" t="s">
        <v>1398</v>
      </c>
      <c r="B1353">
        <v>2015</v>
      </c>
      <c r="C1353" t="s">
        <v>22</v>
      </c>
      <c r="D1353" t="s">
        <v>36</v>
      </c>
      <c r="E1353" t="s">
        <v>40</v>
      </c>
      <c r="F1353">
        <v>325</v>
      </c>
      <c r="G1353">
        <v>1379</v>
      </c>
      <c r="H1353">
        <v>309</v>
      </c>
      <c r="I1353">
        <v>12.52</v>
      </c>
      <c r="J1353">
        <v>5</v>
      </c>
      <c r="K1353" t="s">
        <v>19</v>
      </c>
      <c r="L1353" t="s">
        <v>19</v>
      </c>
      <c r="M1353">
        <v>59</v>
      </c>
      <c r="N1353" t="s">
        <v>25</v>
      </c>
      <c r="O1353">
        <v>759107</v>
      </c>
    </row>
    <row r="1354" spans="1:15">
      <c r="A1354" t="s">
        <v>1399</v>
      </c>
      <c r="B1354">
        <v>2022</v>
      </c>
      <c r="C1354" t="s">
        <v>45</v>
      </c>
      <c r="D1354" t="s">
        <v>95</v>
      </c>
      <c r="E1354" t="s">
        <v>37</v>
      </c>
      <c r="F1354">
        <v>26</v>
      </c>
      <c r="G1354">
        <v>271</v>
      </c>
      <c r="H1354">
        <v>148</v>
      </c>
      <c r="I1354">
        <v>24.63</v>
      </c>
      <c r="J1354">
        <v>9</v>
      </c>
      <c r="K1354" t="s">
        <v>24</v>
      </c>
      <c r="L1354" t="s">
        <v>19</v>
      </c>
      <c r="M1354">
        <v>57</v>
      </c>
      <c r="N1354" t="s">
        <v>29</v>
      </c>
      <c r="O1354">
        <v>2332603</v>
      </c>
    </row>
    <row r="1355" spans="1:15">
      <c r="A1355" t="s">
        <v>1400</v>
      </c>
      <c r="B1355">
        <v>2016</v>
      </c>
      <c r="C1355" t="s">
        <v>27</v>
      </c>
      <c r="D1355" t="s">
        <v>48</v>
      </c>
      <c r="E1355" t="s">
        <v>18</v>
      </c>
      <c r="F1355">
        <v>361</v>
      </c>
      <c r="G1355">
        <v>78</v>
      </c>
      <c r="H1355">
        <v>539</v>
      </c>
      <c r="I1355">
        <v>41.33</v>
      </c>
      <c r="J1355">
        <v>3</v>
      </c>
      <c r="K1355" t="s">
        <v>24</v>
      </c>
      <c r="L1355" t="s">
        <v>19</v>
      </c>
      <c r="M1355">
        <v>47</v>
      </c>
      <c r="N1355" t="s">
        <v>25</v>
      </c>
      <c r="O1355">
        <v>1991767</v>
      </c>
    </row>
    <row r="1356" spans="1:15">
      <c r="A1356" t="s">
        <v>1401</v>
      </c>
      <c r="B1356">
        <v>2004</v>
      </c>
      <c r="C1356" t="s">
        <v>35</v>
      </c>
      <c r="D1356" t="s">
        <v>32</v>
      </c>
      <c r="E1356" t="s">
        <v>23</v>
      </c>
      <c r="F1356">
        <v>256</v>
      </c>
      <c r="G1356">
        <v>2958</v>
      </c>
      <c r="H1356">
        <v>299</v>
      </c>
      <c r="I1356">
        <v>48.23</v>
      </c>
      <c r="J1356">
        <v>6</v>
      </c>
      <c r="K1356" t="s">
        <v>24</v>
      </c>
      <c r="L1356" t="s">
        <v>19</v>
      </c>
      <c r="M1356">
        <v>41</v>
      </c>
      <c r="N1356" t="s">
        <v>20</v>
      </c>
      <c r="O1356">
        <v>2796703</v>
      </c>
    </row>
    <row r="1357" spans="1:15">
      <c r="A1357" t="s">
        <v>1402</v>
      </c>
      <c r="B1357">
        <v>2009</v>
      </c>
      <c r="C1357" t="s">
        <v>53</v>
      </c>
      <c r="D1357" t="s">
        <v>36</v>
      </c>
      <c r="E1357" t="s">
        <v>28</v>
      </c>
      <c r="F1357">
        <v>173</v>
      </c>
      <c r="G1357">
        <v>3317</v>
      </c>
      <c r="H1357">
        <v>207</v>
      </c>
      <c r="I1357">
        <v>49.05</v>
      </c>
      <c r="J1357">
        <v>1</v>
      </c>
      <c r="K1357" t="s">
        <v>24</v>
      </c>
      <c r="L1357" t="s">
        <v>24</v>
      </c>
      <c r="M1357">
        <v>1</v>
      </c>
      <c r="N1357" t="s">
        <v>33</v>
      </c>
      <c r="O1357">
        <v>1166393</v>
      </c>
    </row>
    <row r="1358" spans="1:15">
      <c r="A1358" t="s">
        <v>1403</v>
      </c>
      <c r="B1358">
        <v>2003</v>
      </c>
      <c r="C1358" t="s">
        <v>53</v>
      </c>
      <c r="D1358" t="s">
        <v>102</v>
      </c>
      <c r="E1358" t="s">
        <v>23</v>
      </c>
      <c r="F1358">
        <v>495</v>
      </c>
      <c r="G1358">
        <v>4959</v>
      </c>
      <c r="H1358">
        <v>628</v>
      </c>
      <c r="I1358">
        <v>30.76</v>
      </c>
      <c r="J1358">
        <v>3</v>
      </c>
      <c r="K1358" t="s">
        <v>24</v>
      </c>
      <c r="L1358" t="s">
        <v>24</v>
      </c>
      <c r="M1358">
        <v>3</v>
      </c>
      <c r="N1358" t="s">
        <v>49</v>
      </c>
      <c r="O1358">
        <v>4409045</v>
      </c>
    </row>
    <row r="1359" spans="1:15">
      <c r="A1359" t="s">
        <v>1404</v>
      </c>
      <c r="B1359">
        <v>2022</v>
      </c>
      <c r="C1359" t="s">
        <v>73</v>
      </c>
      <c r="D1359" t="s">
        <v>36</v>
      </c>
      <c r="E1359" t="s">
        <v>40</v>
      </c>
      <c r="F1359">
        <v>190</v>
      </c>
      <c r="G1359">
        <v>3086</v>
      </c>
      <c r="H1359">
        <v>309</v>
      </c>
      <c r="I1359">
        <v>41.62</v>
      </c>
      <c r="J1359">
        <v>6</v>
      </c>
      <c r="K1359" t="s">
        <v>24</v>
      </c>
      <c r="L1359" t="s">
        <v>24</v>
      </c>
      <c r="M1359">
        <v>18</v>
      </c>
      <c r="N1359" t="s">
        <v>20</v>
      </c>
      <c r="O1359">
        <v>1888717</v>
      </c>
    </row>
    <row r="1360" spans="1:15">
      <c r="A1360" t="s">
        <v>1405</v>
      </c>
      <c r="B1360">
        <v>2004</v>
      </c>
      <c r="C1360" t="s">
        <v>73</v>
      </c>
      <c r="D1360" t="s">
        <v>43</v>
      </c>
      <c r="E1360" t="s">
        <v>37</v>
      </c>
      <c r="F1360">
        <v>286</v>
      </c>
      <c r="G1360">
        <v>3971</v>
      </c>
      <c r="H1360">
        <v>79</v>
      </c>
      <c r="I1360">
        <v>10.09</v>
      </c>
      <c r="J1360">
        <v>9</v>
      </c>
      <c r="K1360" t="s">
        <v>19</v>
      </c>
      <c r="L1360" t="s">
        <v>19</v>
      </c>
      <c r="M1360">
        <v>46</v>
      </c>
      <c r="N1360" t="s">
        <v>33</v>
      </c>
      <c r="O1360">
        <v>4117854</v>
      </c>
    </row>
    <row r="1361" spans="1:15">
      <c r="A1361" t="s">
        <v>1406</v>
      </c>
      <c r="B1361">
        <v>2013</v>
      </c>
      <c r="C1361" t="s">
        <v>45</v>
      </c>
      <c r="D1361" t="s">
        <v>102</v>
      </c>
      <c r="E1361" t="s">
        <v>37</v>
      </c>
      <c r="F1361">
        <v>482</v>
      </c>
      <c r="G1361">
        <v>2663</v>
      </c>
      <c r="H1361">
        <v>250</v>
      </c>
      <c r="I1361">
        <v>22.01</v>
      </c>
      <c r="J1361">
        <v>4</v>
      </c>
      <c r="K1361" t="s">
        <v>19</v>
      </c>
      <c r="L1361" t="s">
        <v>24</v>
      </c>
      <c r="M1361">
        <v>17</v>
      </c>
      <c r="N1361" t="s">
        <v>20</v>
      </c>
      <c r="O1361">
        <v>2127718</v>
      </c>
    </row>
    <row r="1362" spans="1:15">
      <c r="A1362" t="s">
        <v>1407</v>
      </c>
      <c r="B1362">
        <v>2008</v>
      </c>
      <c r="C1362" t="s">
        <v>35</v>
      </c>
      <c r="D1362" t="s">
        <v>17</v>
      </c>
      <c r="E1362" t="s">
        <v>18</v>
      </c>
      <c r="F1362">
        <v>199</v>
      </c>
      <c r="G1362">
        <v>988</v>
      </c>
      <c r="H1362">
        <v>14</v>
      </c>
      <c r="I1362">
        <v>41.63</v>
      </c>
      <c r="J1362">
        <v>4</v>
      </c>
      <c r="K1362" t="s">
        <v>19</v>
      </c>
      <c r="L1362" t="s">
        <v>24</v>
      </c>
      <c r="M1362">
        <v>45</v>
      </c>
      <c r="N1362" t="s">
        <v>49</v>
      </c>
      <c r="O1362">
        <v>1225171</v>
      </c>
    </row>
    <row r="1363" spans="1:15">
      <c r="A1363" t="s">
        <v>1408</v>
      </c>
      <c r="B1363">
        <v>2016</v>
      </c>
      <c r="C1363" t="s">
        <v>73</v>
      </c>
      <c r="D1363" t="s">
        <v>51</v>
      </c>
      <c r="E1363" t="s">
        <v>40</v>
      </c>
      <c r="F1363">
        <v>103</v>
      </c>
      <c r="G1363">
        <v>3861</v>
      </c>
      <c r="H1363">
        <v>562</v>
      </c>
      <c r="I1363">
        <v>30.34</v>
      </c>
      <c r="J1363">
        <v>9</v>
      </c>
      <c r="K1363" t="s">
        <v>19</v>
      </c>
      <c r="L1363" t="s">
        <v>24</v>
      </c>
      <c r="M1363">
        <v>44</v>
      </c>
      <c r="N1363" t="s">
        <v>20</v>
      </c>
      <c r="O1363">
        <v>966078</v>
      </c>
    </row>
    <row r="1364" spans="1:15">
      <c r="A1364" t="s">
        <v>1409</v>
      </c>
      <c r="B1364">
        <v>2007</v>
      </c>
      <c r="C1364" t="s">
        <v>42</v>
      </c>
      <c r="D1364" t="s">
        <v>46</v>
      </c>
      <c r="E1364" t="s">
        <v>18</v>
      </c>
      <c r="F1364">
        <v>161</v>
      </c>
      <c r="G1364">
        <v>4684</v>
      </c>
      <c r="H1364">
        <v>440</v>
      </c>
      <c r="I1364">
        <v>11.19</v>
      </c>
      <c r="J1364">
        <v>9</v>
      </c>
      <c r="K1364" t="s">
        <v>24</v>
      </c>
      <c r="L1364" t="s">
        <v>19</v>
      </c>
      <c r="M1364">
        <v>35</v>
      </c>
      <c r="N1364" t="s">
        <v>20</v>
      </c>
      <c r="O1364">
        <v>2016591</v>
      </c>
    </row>
    <row r="1365" spans="1:15">
      <c r="A1365" t="s">
        <v>1410</v>
      </c>
      <c r="B1365">
        <v>2002</v>
      </c>
      <c r="C1365" t="s">
        <v>22</v>
      </c>
      <c r="D1365" t="s">
        <v>95</v>
      </c>
      <c r="E1365" t="s">
        <v>28</v>
      </c>
      <c r="F1365">
        <v>303</v>
      </c>
      <c r="G1365">
        <v>181</v>
      </c>
      <c r="H1365">
        <v>43</v>
      </c>
      <c r="I1365">
        <v>26.34</v>
      </c>
      <c r="J1365">
        <v>5</v>
      </c>
      <c r="K1365" t="s">
        <v>19</v>
      </c>
      <c r="L1365" t="s">
        <v>19</v>
      </c>
      <c r="M1365">
        <v>59</v>
      </c>
      <c r="N1365" t="s">
        <v>25</v>
      </c>
      <c r="O1365">
        <v>200334</v>
      </c>
    </row>
    <row r="1366" spans="1:15">
      <c r="A1366" t="s">
        <v>1411</v>
      </c>
      <c r="B1366">
        <v>2015</v>
      </c>
      <c r="C1366" t="s">
        <v>16</v>
      </c>
      <c r="D1366" t="s">
        <v>51</v>
      </c>
      <c r="E1366" t="s">
        <v>40</v>
      </c>
      <c r="F1366">
        <v>68</v>
      </c>
      <c r="G1366">
        <v>4932</v>
      </c>
      <c r="H1366">
        <v>852</v>
      </c>
      <c r="I1366">
        <v>46.26</v>
      </c>
      <c r="J1366">
        <v>5</v>
      </c>
      <c r="K1366" t="s">
        <v>19</v>
      </c>
      <c r="L1366" t="s">
        <v>19</v>
      </c>
      <c r="M1366">
        <v>85</v>
      </c>
      <c r="N1366" t="s">
        <v>20</v>
      </c>
      <c r="O1366">
        <v>58310</v>
      </c>
    </row>
    <row r="1367" spans="1:15">
      <c r="A1367" t="s">
        <v>1412</v>
      </c>
      <c r="B1367">
        <v>2017</v>
      </c>
      <c r="C1367" t="s">
        <v>59</v>
      </c>
      <c r="D1367" t="s">
        <v>32</v>
      </c>
      <c r="E1367" t="s">
        <v>18</v>
      </c>
      <c r="F1367">
        <v>389</v>
      </c>
      <c r="G1367">
        <v>2926</v>
      </c>
      <c r="H1367">
        <v>445</v>
      </c>
      <c r="I1367">
        <v>5.38</v>
      </c>
      <c r="J1367">
        <v>9</v>
      </c>
      <c r="K1367" t="s">
        <v>19</v>
      </c>
      <c r="L1367" t="s">
        <v>19</v>
      </c>
      <c r="M1367">
        <v>19</v>
      </c>
      <c r="N1367" t="s">
        <v>33</v>
      </c>
      <c r="O1367">
        <v>438294</v>
      </c>
    </row>
    <row r="1368" spans="1:15">
      <c r="A1368" t="s">
        <v>1413</v>
      </c>
      <c r="B1368">
        <v>2013</v>
      </c>
      <c r="C1368" t="s">
        <v>73</v>
      </c>
      <c r="D1368" t="s">
        <v>102</v>
      </c>
      <c r="E1368" t="s">
        <v>40</v>
      </c>
      <c r="F1368">
        <v>436</v>
      </c>
      <c r="G1368">
        <v>107</v>
      </c>
      <c r="H1368">
        <v>471</v>
      </c>
      <c r="I1368">
        <v>15.76</v>
      </c>
      <c r="J1368">
        <v>7</v>
      </c>
      <c r="K1368" t="s">
        <v>24</v>
      </c>
      <c r="L1368" t="s">
        <v>24</v>
      </c>
      <c r="M1368">
        <v>50</v>
      </c>
      <c r="N1368" t="s">
        <v>49</v>
      </c>
      <c r="O1368">
        <v>894935</v>
      </c>
    </row>
    <row r="1369" spans="1:15">
      <c r="A1369" t="s">
        <v>1414</v>
      </c>
      <c r="B1369">
        <v>2014</v>
      </c>
      <c r="C1369" t="s">
        <v>45</v>
      </c>
      <c r="D1369" t="s">
        <v>39</v>
      </c>
      <c r="E1369" t="s">
        <v>37</v>
      </c>
      <c r="F1369">
        <v>454</v>
      </c>
      <c r="G1369">
        <v>2756</v>
      </c>
      <c r="H1369">
        <v>203</v>
      </c>
      <c r="I1369">
        <v>47.04</v>
      </c>
      <c r="J1369">
        <v>7</v>
      </c>
      <c r="K1369" t="s">
        <v>24</v>
      </c>
      <c r="L1369" t="s">
        <v>19</v>
      </c>
      <c r="M1369">
        <v>77</v>
      </c>
      <c r="N1369" t="s">
        <v>20</v>
      </c>
      <c r="O1369">
        <v>1866884</v>
      </c>
    </row>
    <row r="1370" spans="1:15">
      <c r="A1370" t="s">
        <v>1415</v>
      </c>
      <c r="B1370">
        <v>2018</v>
      </c>
      <c r="C1370" t="s">
        <v>73</v>
      </c>
      <c r="D1370" t="s">
        <v>17</v>
      </c>
      <c r="E1370" t="s">
        <v>23</v>
      </c>
      <c r="F1370">
        <v>243</v>
      </c>
      <c r="G1370">
        <v>3373</v>
      </c>
      <c r="H1370">
        <v>348</v>
      </c>
      <c r="I1370">
        <v>27.47</v>
      </c>
      <c r="J1370">
        <v>7</v>
      </c>
      <c r="K1370" t="s">
        <v>24</v>
      </c>
      <c r="L1370" t="s">
        <v>24</v>
      </c>
      <c r="M1370">
        <v>11</v>
      </c>
      <c r="N1370" t="s">
        <v>33</v>
      </c>
      <c r="O1370">
        <v>159427</v>
      </c>
    </row>
    <row r="1371" spans="1:15">
      <c r="A1371" t="s">
        <v>1416</v>
      </c>
      <c r="B1371">
        <v>2015</v>
      </c>
      <c r="C1371" t="s">
        <v>35</v>
      </c>
      <c r="D1371" t="s">
        <v>51</v>
      </c>
      <c r="E1371" t="s">
        <v>40</v>
      </c>
      <c r="F1371">
        <v>13</v>
      </c>
      <c r="G1371">
        <v>2192</v>
      </c>
      <c r="H1371">
        <v>55</v>
      </c>
      <c r="I1371">
        <v>33.22</v>
      </c>
      <c r="J1371">
        <v>8</v>
      </c>
      <c r="K1371" t="s">
        <v>19</v>
      </c>
      <c r="L1371" t="s">
        <v>24</v>
      </c>
      <c r="M1371">
        <v>74</v>
      </c>
      <c r="N1371" t="s">
        <v>29</v>
      </c>
      <c r="O1371">
        <v>2565057</v>
      </c>
    </row>
    <row r="1372" spans="1:15">
      <c r="A1372" t="s">
        <v>1417</v>
      </c>
      <c r="B1372">
        <v>2000</v>
      </c>
      <c r="C1372" t="s">
        <v>22</v>
      </c>
      <c r="D1372" t="s">
        <v>32</v>
      </c>
      <c r="E1372" t="s">
        <v>18</v>
      </c>
      <c r="F1372">
        <v>408</v>
      </c>
      <c r="G1372">
        <v>4930</v>
      </c>
      <c r="H1372">
        <v>310</v>
      </c>
      <c r="I1372">
        <v>46.15</v>
      </c>
      <c r="J1372">
        <v>7</v>
      </c>
      <c r="K1372" t="s">
        <v>19</v>
      </c>
      <c r="L1372" t="s">
        <v>19</v>
      </c>
      <c r="M1372">
        <v>25</v>
      </c>
      <c r="N1372" t="s">
        <v>29</v>
      </c>
      <c r="O1372">
        <v>1986586</v>
      </c>
    </row>
    <row r="1373" spans="1:15">
      <c r="A1373" t="s">
        <v>1418</v>
      </c>
      <c r="B1373">
        <v>2004</v>
      </c>
      <c r="C1373" t="s">
        <v>45</v>
      </c>
      <c r="D1373" t="s">
        <v>95</v>
      </c>
      <c r="E1373" t="s">
        <v>37</v>
      </c>
      <c r="F1373">
        <v>233</v>
      </c>
      <c r="G1373">
        <v>560</v>
      </c>
      <c r="H1373">
        <v>695</v>
      </c>
      <c r="I1373">
        <v>9.85</v>
      </c>
      <c r="J1373">
        <v>4</v>
      </c>
      <c r="K1373" t="s">
        <v>19</v>
      </c>
      <c r="L1373" t="s">
        <v>19</v>
      </c>
      <c r="M1373">
        <v>75</v>
      </c>
      <c r="N1373" t="s">
        <v>25</v>
      </c>
      <c r="O1373">
        <v>378163</v>
      </c>
    </row>
    <row r="1374" spans="1:15">
      <c r="A1374" t="s">
        <v>1419</v>
      </c>
      <c r="B1374">
        <v>2000</v>
      </c>
      <c r="C1374" t="s">
        <v>45</v>
      </c>
      <c r="D1374" t="s">
        <v>102</v>
      </c>
      <c r="E1374" t="s">
        <v>23</v>
      </c>
      <c r="F1374">
        <v>366</v>
      </c>
      <c r="G1374">
        <v>4169</v>
      </c>
      <c r="H1374">
        <v>12</v>
      </c>
      <c r="I1374">
        <v>20.97</v>
      </c>
      <c r="J1374">
        <v>6</v>
      </c>
      <c r="K1374" t="s">
        <v>19</v>
      </c>
      <c r="L1374" t="s">
        <v>19</v>
      </c>
      <c r="M1374">
        <v>22</v>
      </c>
      <c r="N1374" t="s">
        <v>33</v>
      </c>
      <c r="O1374">
        <v>1704743</v>
      </c>
    </row>
    <row r="1375" spans="1:15">
      <c r="A1375" t="s">
        <v>1420</v>
      </c>
      <c r="B1375">
        <v>2019</v>
      </c>
      <c r="C1375" t="s">
        <v>45</v>
      </c>
      <c r="D1375" t="s">
        <v>51</v>
      </c>
      <c r="E1375" t="s">
        <v>37</v>
      </c>
      <c r="F1375">
        <v>346</v>
      </c>
      <c r="G1375">
        <v>2961</v>
      </c>
      <c r="H1375">
        <v>469</v>
      </c>
      <c r="I1375">
        <v>26.64</v>
      </c>
      <c r="J1375">
        <v>1</v>
      </c>
      <c r="K1375" t="s">
        <v>19</v>
      </c>
      <c r="L1375" t="s">
        <v>19</v>
      </c>
      <c r="M1375">
        <v>67</v>
      </c>
      <c r="N1375" t="s">
        <v>49</v>
      </c>
      <c r="O1375">
        <v>3787840</v>
      </c>
    </row>
    <row r="1376" spans="1:15">
      <c r="A1376" t="s">
        <v>1421</v>
      </c>
      <c r="B1376">
        <v>2006</v>
      </c>
      <c r="C1376" t="s">
        <v>45</v>
      </c>
      <c r="D1376" t="s">
        <v>48</v>
      </c>
      <c r="E1376" t="s">
        <v>28</v>
      </c>
      <c r="F1376">
        <v>342</v>
      </c>
      <c r="G1376">
        <v>1169</v>
      </c>
      <c r="H1376">
        <v>574</v>
      </c>
      <c r="I1376">
        <v>34.31</v>
      </c>
      <c r="J1376">
        <v>6</v>
      </c>
      <c r="K1376" t="s">
        <v>19</v>
      </c>
      <c r="L1376" t="s">
        <v>24</v>
      </c>
      <c r="M1376">
        <v>73</v>
      </c>
      <c r="N1376" t="s">
        <v>25</v>
      </c>
      <c r="O1376">
        <v>4551460</v>
      </c>
    </row>
    <row r="1377" spans="1:15">
      <c r="A1377" t="s">
        <v>1422</v>
      </c>
      <c r="B1377">
        <v>2000</v>
      </c>
      <c r="C1377" t="s">
        <v>16</v>
      </c>
      <c r="D1377" t="s">
        <v>36</v>
      </c>
      <c r="E1377" t="s">
        <v>23</v>
      </c>
      <c r="F1377">
        <v>200</v>
      </c>
      <c r="G1377">
        <v>1569</v>
      </c>
      <c r="H1377">
        <v>168</v>
      </c>
      <c r="I1377">
        <v>35.31</v>
      </c>
      <c r="J1377">
        <v>4</v>
      </c>
      <c r="K1377" t="s">
        <v>24</v>
      </c>
      <c r="L1377" t="s">
        <v>24</v>
      </c>
      <c r="M1377">
        <v>87</v>
      </c>
      <c r="N1377" t="s">
        <v>49</v>
      </c>
      <c r="O1377">
        <v>1998824</v>
      </c>
    </row>
    <row r="1378" spans="1:15">
      <c r="A1378" t="s">
        <v>1423</v>
      </c>
      <c r="B1378">
        <v>2012</v>
      </c>
      <c r="C1378" t="s">
        <v>27</v>
      </c>
      <c r="D1378" t="s">
        <v>36</v>
      </c>
      <c r="E1378" t="s">
        <v>40</v>
      </c>
      <c r="F1378">
        <v>415</v>
      </c>
      <c r="G1378">
        <v>3359</v>
      </c>
      <c r="H1378">
        <v>925</v>
      </c>
      <c r="I1378">
        <v>49.3</v>
      </c>
      <c r="J1378">
        <v>3</v>
      </c>
      <c r="K1378" t="s">
        <v>19</v>
      </c>
      <c r="L1378" t="s">
        <v>19</v>
      </c>
      <c r="M1378">
        <v>67</v>
      </c>
      <c r="N1378" t="s">
        <v>25</v>
      </c>
      <c r="O1378">
        <v>2485922</v>
      </c>
    </row>
    <row r="1379" spans="1:15">
      <c r="A1379" t="s">
        <v>1424</v>
      </c>
      <c r="B1379">
        <v>2008</v>
      </c>
      <c r="C1379" t="s">
        <v>31</v>
      </c>
      <c r="D1379" t="s">
        <v>95</v>
      </c>
      <c r="E1379" t="s">
        <v>28</v>
      </c>
      <c r="F1379">
        <v>434</v>
      </c>
      <c r="G1379">
        <v>4775</v>
      </c>
      <c r="H1379">
        <v>573</v>
      </c>
      <c r="I1379">
        <v>9.8800000000000008</v>
      </c>
      <c r="J1379">
        <v>7</v>
      </c>
      <c r="K1379" t="s">
        <v>19</v>
      </c>
      <c r="L1379" t="s">
        <v>24</v>
      </c>
      <c r="M1379">
        <v>16</v>
      </c>
      <c r="N1379" t="s">
        <v>33</v>
      </c>
      <c r="O1379">
        <v>1689762</v>
      </c>
    </row>
    <row r="1380" spans="1:15">
      <c r="A1380" t="s">
        <v>1425</v>
      </c>
      <c r="B1380">
        <v>2007</v>
      </c>
      <c r="C1380" t="s">
        <v>16</v>
      </c>
      <c r="D1380" t="s">
        <v>46</v>
      </c>
      <c r="E1380" t="s">
        <v>40</v>
      </c>
      <c r="F1380">
        <v>444</v>
      </c>
      <c r="G1380">
        <v>4044</v>
      </c>
      <c r="H1380">
        <v>457</v>
      </c>
      <c r="I1380">
        <v>14.68</v>
      </c>
      <c r="J1380">
        <v>4</v>
      </c>
      <c r="K1380" t="s">
        <v>19</v>
      </c>
      <c r="L1380" t="s">
        <v>19</v>
      </c>
      <c r="M1380">
        <v>69</v>
      </c>
      <c r="N1380" t="s">
        <v>29</v>
      </c>
      <c r="O1380">
        <v>5613</v>
      </c>
    </row>
    <row r="1381" spans="1:15">
      <c r="A1381" t="s">
        <v>1426</v>
      </c>
      <c r="B1381">
        <v>2016</v>
      </c>
      <c r="C1381" t="s">
        <v>22</v>
      </c>
      <c r="D1381" t="s">
        <v>46</v>
      </c>
      <c r="E1381" t="s">
        <v>40</v>
      </c>
      <c r="F1381">
        <v>298</v>
      </c>
      <c r="G1381">
        <v>2140</v>
      </c>
      <c r="H1381">
        <v>718</v>
      </c>
      <c r="I1381">
        <v>35.65</v>
      </c>
      <c r="J1381">
        <v>4</v>
      </c>
      <c r="K1381" t="s">
        <v>19</v>
      </c>
      <c r="L1381" t="s">
        <v>19</v>
      </c>
      <c r="M1381">
        <v>40</v>
      </c>
      <c r="N1381" t="s">
        <v>25</v>
      </c>
      <c r="O1381">
        <v>2806671</v>
      </c>
    </row>
    <row r="1382" spans="1:15">
      <c r="A1382" t="s">
        <v>1427</v>
      </c>
      <c r="B1382">
        <v>2001</v>
      </c>
      <c r="C1382" t="s">
        <v>73</v>
      </c>
      <c r="D1382" t="s">
        <v>32</v>
      </c>
      <c r="E1382" t="s">
        <v>28</v>
      </c>
      <c r="F1382">
        <v>481</v>
      </c>
      <c r="G1382">
        <v>146</v>
      </c>
      <c r="H1382">
        <v>637</v>
      </c>
      <c r="I1382">
        <v>22.44</v>
      </c>
      <c r="J1382">
        <v>4</v>
      </c>
      <c r="K1382" t="s">
        <v>19</v>
      </c>
      <c r="L1382" t="s">
        <v>19</v>
      </c>
      <c r="M1382">
        <v>28</v>
      </c>
      <c r="N1382" t="s">
        <v>20</v>
      </c>
      <c r="O1382">
        <v>47608</v>
      </c>
    </row>
    <row r="1383" spans="1:15">
      <c r="A1383" t="s">
        <v>1428</v>
      </c>
      <c r="B1383">
        <v>2001</v>
      </c>
      <c r="C1383" t="s">
        <v>59</v>
      </c>
      <c r="D1383" t="s">
        <v>48</v>
      </c>
      <c r="E1383" t="s">
        <v>40</v>
      </c>
      <c r="F1383">
        <v>426</v>
      </c>
      <c r="G1383">
        <v>2302</v>
      </c>
      <c r="H1383">
        <v>483</v>
      </c>
      <c r="I1383">
        <v>45.19</v>
      </c>
      <c r="J1383">
        <v>5</v>
      </c>
      <c r="K1383" t="s">
        <v>19</v>
      </c>
      <c r="L1383" t="s">
        <v>24</v>
      </c>
      <c r="M1383">
        <v>96</v>
      </c>
      <c r="N1383" t="s">
        <v>20</v>
      </c>
      <c r="O1383">
        <v>3438852</v>
      </c>
    </row>
    <row r="1384" spans="1:15">
      <c r="A1384" t="s">
        <v>1429</v>
      </c>
      <c r="B1384">
        <v>2021</v>
      </c>
      <c r="C1384" t="s">
        <v>22</v>
      </c>
      <c r="D1384" t="s">
        <v>51</v>
      </c>
      <c r="E1384" t="s">
        <v>28</v>
      </c>
      <c r="F1384">
        <v>287</v>
      </c>
      <c r="G1384">
        <v>2530</v>
      </c>
      <c r="H1384">
        <v>763</v>
      </c>
      <c r="I1384">
        <v>14.35</v>
      </c>
      <c r="J1384">
        <v>7</v>
      </c>
      <c r="K1384" t="s">
        <v>24</v>
      </c>
      <c r="L1384" t="s">
        <v>24</v>
      </c>
      <c r="M1384">
        <v>28</v>
      </c>
      <c r="N1384" t="s">
        <v>20</v>
      </c>
      <c r="O1384">
        <v>4563572</v>
      </c>
    </row>
    <row r="1385" spans="1:15">
      <c r="A1385" t="s">
        <v>1430</v>
      </c>
      <c r="B1385">
        <v>2017</v>
      </c>
      <c r="C1385" t="s">
        <v>45</v>
      </c>
      <c r="D1385" t="s">
        <v>46</v>
      </c>
      <c r="E1385" t="s">
        <v>28</v>
      </c>
      <c r="F1385">
        <v>231</v>
      </c>
      <c r="G1385">
        <v>1232</v>
      </c>
      <c r="H1385">
        <v>605</v>
      </c>
      <c r="I1385">
        <v>45.67</v>
      </c>
      <c r="J1385">
        <v>1</v>
      </c>
      <c r="K1385" t="s">
        <v>24</v>
      </c>
      <c r="L1385" t="s">
        <v>19</v>
      </c>
      <c r="M1385">
        <v>52</v>
      </c>
      <c r="N1385" t="s">
        <v>33</v>
      </c>
      <c r="O1385">
        <v>2452703</v>
      </c>
    </row>
    <row r="1386" spans="1:15">
      <c r="A1386" t="s">
        <v>1431</v>
      </c>
      <c r="B1386">
        <v>2015</v>
      </c>
      <c r="C1386" t="s">
        <v>59</v>
      </c>
      <c r="D1386" t="s">
        <v>43</v>
      </c>
      <c r="E1386" t="s">
        <v>37</v>
      </c>
      <c r="F1386">
        <v>94</v>
      </c>
      <c r="G1386">
        <v>4004</v>
      </c>
      <c r="H1386">
        <v>90</v>
      </c>
      <c r="I1386">
        <v>2.48</v>
      </c>
      <c r="J1386">
        <v>3</v>
      </c>
      <c r="K1386" t="s">
        <v>24</v>
      </c>
      <c r="L1386" t="s">
        <v>19</v>
      </c>
      <c r="M1386">
        <v>75</v>
      </c>
      <c r="N1386" t="s">
        <v>29</v>
      </c>
      <c r="O1386">
        <v>865175</v>
      </c>
    </row>
    <row r="1387" spans="1:15">
      <c r="A1387" t="s">
        <v>1432</v>
      </c>
      <c r="B1387">
        <v>2008</v>
      </c>
      <c r="C1387" t="s">
        <v>27</v>
      </c>
      <c r="D1387" t="s">
        <v>95</v>
      </c>
      <c r="E1387" t="s">
        <v>18</v>
      </c>
      <c r="F1387">
        <v>122</v>
      </c>
      <c r="G1387">
        <v>1815</v>
      </c>
      <c r="H1387">
        <v>991</v>
      </c>
      <c r="I1387">
        <v>36.15</v>
      </c>
      <c r="J1387">
        <v>9</v>
      </c>
      <c r="K1387" t="s">
        <v>19</v>
      </c>
      <c r="L1387" t="s">
        <v>19</v>
      </c>
      <c r="M1387">
        <v>94</v>
      </c>
      <c r="N1387" t="s">
        <v>25</v>
      </c>
      <c r="O1387">
        <v>2828291</v>
      </c>
    </row>
    <row r="1388" spans="1:15">
      <c r="A1388" t="s">
        <v>1433</v>
      </c>
      <c r="B1388">
        <v>2009</v>
      </c>
      <c r="C1388" t="s">
        <v>45</v>
      </c>
      <c r="D1388" t="s">
        <v>32</v>
      </c>
      <c r="E1388" t="s">
        <v>37</v>
      </c>
      <c r="F1388">
        <v>425</v>
      </c>
      <c r="G1388">
        <v>3284</v>
      </c>
      <c r="H1388">
        <v>208</v>
      </c>
      <c r="I1388">
        <v>42.35</v>
      </c>
      <c r="J1388">
        <v>1</v>
      </c>
      <c r="K1388" t="s">
        <v>19</v>
      </c>
      <c r="L1388" t="s">
        <v>24</v>
      </c>
      <c r="M1388">
        <v>18</v>
      </c>
      <c r="N1388" t="s">
        <v>25</v>
      </c>
      <c r="O1388">
        <v>819164</v>
      </c>
    </row>
    <row r="1389" spans="1:15">
      <c r="A1389" t="s">
        <v>1434</v>
      </c>
      <c r="B1389">
        <v>2016</v>
      </c>
      <c r="C1389" t="s">
        <v>31</v>
      </c>
      <c r="D1389" t="s">
        <v>46</v>
      </c>
      <c r="E1389" t="s">
        <v>28</v>
      </c>
      <c r="F1389">
        <v>337</v>
      </c>
      <c r="G1389">
        <v>3561</v>
      </c>
      <c r="H1389">
        <v>568</v>
      </c>
      <c r="I1389">
        <v>35.590000000000003</v>
      </c>
      <c r="J1389">
        <v>5</v>
      </c>
      <c r="K1389" t="s">
        <v>24</v>
      </c>
      <c r="L1389" t="s">
        <v>19</v>
      </c>
      <c r="M1389">
        <v>24</v>
      </c>
      <c r="N1389" t="s">
        <v>49</v>
      </c>
      <c r="O1389">
        <v>29974</v>
      </c>
    </row>
    <row r="1390" spans="1:15">
      <c r="A1390" t="s">
        <v>1435</v>
      </c>
      <c r="B1390">
        <v>2021</v>
      </c>
      <c r="C1390" t="s">
        <v>73</v>
      </c>
      <c r="D1390" t="s">
        <v>17</v>
      </c>
      <c r="E1390" t="s">
        <v>28</v>
      </c>
      <c r="F1390">
        <v>116</v>
      </c>
      <c r="G1390">
        <v>3687</v>
      </c>
      <c r="H1390">
        <v>180</v>
      </c>
      <c r="I1390">
        <v>49.82</v>
      </c>
      <c r="J1390">
        <v>2</v>
      </c>
      <c r="K1390" t="s">
        <v>19</v>
      </c>
      <c r="L1390" t="s">
        <v>19</v>
      </c>
      <c r="M1390">
        <v>91</v>
      </c>
      <c r="N1390" t="s">
        <v>20</v>
      </c>
      <c r="O1390">
        <v>1469163</v>
      </c>
    </row>
    <row r="1391" spans="1:15">
      <c r="A1391" t="s">
        <v>1436</v>
      </c>
      <c r="B1391">
        <v>2005</v>
      </c>
      <c r="C1391" t="s">
        <v>73</v>
      </c>
      <c r="D1391" t="s">
        <v>17</v>
      </c>
      <c r="E1391" t="s">
        <v>18</v>
      </c>
      <c r="F1391">
        <v>185</v>
      </c>
      <c r="G1391">
        <v>1345</v>
      </c>
      <c r="H1391">
        <v>545</v>
      </c>
      <c r="I1391">
        <v>9.0399999999999991</v>
      </c>
      <c r="J1391">
        <v>8</v>
      </c>
      <c r="K1391" t="s">
        <v>24</v>
      </c>
      <c r="L1391" t="s">
        <v>19</v>
      </c>
      <c r="M1391">
        <v>15</v>
      </c>
      <c r="N1391" t="s">
        <v>29</v>
      </c>
      <c r="O1391">
        <v>1119832</v>
      </c>
    </row>
    <row r="1392" spans="1:15">
      <c r="A1392" t="s">
        <v>1437</v>
      </c>
      <c r="B1392">
        <v>2022</v>
      </c>
      <c r="C1392" t="s">
        <v>16</v>
      </c>
      <c r="D1392" t="s">
        <v>39</v>
      </c>
      <c r="E1392" t="s">
        <v>28</v>
      </c>
      <c r="F1392">
        <v>306</v>
      </c>
      <c r="G1392">
        <v>4167</v>
      </c>
      <c r="H1392">
        <v>21</v>
      </c>
      <c r="I1392">
        <v>19.54</v>
      </c>
      <c r="J1392">
        <v>8</v>
      </c>
      <c r="K1392" t="s">
        <v>24</v>
      </c>
      <c r="L1392" t="s">
        <v>19</v>
      </c>
      <c r="M1392">
        <v>80</v>
      </c>
      <c r="N1392" t="s">
        <v>20</v>
      </c>
      <c r="O1392">
        <v>848231</v>
      </c>
    </row>
    <row r="1393" spans="1:15">
      <c r="A1393" t="s">
        <v>1438</v>
      </c>
      <c r="B1393">
        <v>2008</v>
      </c>
      <c r="C1393" t="s">
        <v>59</v>
      </c>
      <c r="D1393" t="s">
        <v>43</v>
      </c>
      <c r="E1393" t="s">
        <v>18</v>
      </c>
      <c r="F1393">
        <v>174</v>
      </c>
      <c r="G1393">
        <v>2729</v>
      </c>
      <c r="H1393">
        <v>559</v>
      </c>
      <c r="I1393">
        <v>14.85</v>
      </c>
      <c r="J1393">
        <v>3</v>
      </c>
      <c r="K1393" t="s">
        <v>19</v>
      </c>
      <c r="L1393" t="s">
        <v>19</v>
      </c>
      <c r="M1393">
        <v>34</v>
      </c>
      <c r="N1393" t="s">
        <v>33</v>
      </c>
      <c r="O1393">
        <v>4453638</v>
      </c>
    </row>
    <row r="1394" spans="1:15">
      <c r="A1394" t="s">
        <v>1439</v>
      </c>
      <c r="B1394">
        <v>2002</v>
      </c>
      <c r="C1394" t="s">
        <v>27</v>
      </c>
      <c r="D1394" t="s">
        <v>43</v>
      </c>
      <c r="E1394" t="s">
        <v>37</v>
      </c>
      <c r="F1394">
        <v>263</v>
      </c>
      <c r="G1394">
        <v>524</v>
      </c>
      <c r="H1394">
        <v>917</v>
      </c>
      <c r="I1394">
        <v>13.8</v>
      </c>
      <c r="J1394">
        <v>4</v>
      </c>
      <c r="K1394" t="s">
        <v>24</v>
      </c>
      <c r="L1394" t="s">
        <v>24</v>
      </c>
      <c r="M1394">
        <v>89</v>
      </c>
      <c r="N1394" t="s">
        <v>25</v>
      </c>
      <c r="O1394">
        <v>1060108</v>
      </c>
    </row>
    <row r="1395" spans="1:15">
      <c r="A1395" t="s">
        <v>1440</v>
      </c>
      <c r="B1395">
        <v>2008</v>
      </c>
      <c r="C1395" t="s">
        <v>16</v>
      </c>
      <c r="D1395" t="s">
        <v>17</v>
      </c>
      <c r="E1395" t="s">
        <v>23</v>
      </c>
      <c r="F1395">
        <v>318</v>
      </c>
      <c r="G1395">
        <v>1638</v>
      </c>
      <c r="H1395">
        <v>54</v>
      </c>
      <c r="I1395">
        <v>27.95</v>
      </c>
      <c r="J1395">
        <v>9</v>
      </c>
      <c r="K1395" t="s">
        <v>19</v>
      </c>
      <c r="L1395" t="s">
        <v>19</v>
      </c>
      <c r="M1395">
        <v>27</v>
      </c>
      <c r="N1395" t="s">
        <v>25</v>
      </c>
      <c r="O1395">
        <v>4488192</v>
      </c>
    </row>
    <row r="1396" spans="1:15">
      <c r="A1396" t="s">
        <v>1441</v>
      </c>
      <c r="B1396">
        <v>2019</v>
      </c>
      <c r="C1396" t="s">
        <v>27</v>
      </c>
      <c r="D1396" t="s">
        <v>46</v>
      </c>
      <c r="E1396" t="s">
        <v>18</v>
      </c>
      <c r="F1396">
        <v>347</v>
      </c>
      <c r="G1396">
        <v>1414</v>
      </c>
      <c r="H1396">
        <v>881</v>
      </c>
      <c r="I1396">
        <v>1.7</v>
      </c>
      <c r="J1396">
        <v>4</v>
      </c>
      <c r="K1396" t="s">
        <v>19</v>
      </c>
      <c r="L1396" t="s">
        <v>19</v>
      </c>
      <c r="M1396">
        <v>69</v>
      </c>
      <c r="N1396" t="s">
        <v>49</v>
      </c>
      <c r="O1396">
        <v>3420671</v>
      </c>
    </row>
    <row r="1397" spans="1:15">
      <c r="A1397" t="s">
        <v>1442</v>
      </c>
      <c r="B1397">
        <v>2007</v>
      </c>
      <c r="C1397" t="s">
        <v>53</v>
      </c>
      <c r="D1397" t="s">
        <v>36</v>
      </c>
      <c r="E1397" t="s">
        <v>28</v>
      </c>
      <c r="F1397">
        <v>101</v>
      </c>
      <c r="G1397">
        <v>1103</v>
      </c>
      <c r="H1397">
        <v>150</v>
      </c>
      <c r="I1397">
        <v>27</v>
      </c>
      <c r="J1397">
        <v>6</v>
      </c>
      <c r="K1397" t="s">
        <v>19</v>
      </c>
      <c r="L1397" t="s">
        <v>24</v>
      </c>
      <c r="M1397">
        <v>46</v>
      </c>
      <c r="N1397" t="s">
        <v>29</v>
      </c>
      <c r="O1397">
        <v>3908971</v>
      </c>
    </row>
    <row r="1398" spans="1:15">
      <c r="A1398" t="s">
        <v>1443</v>
      </c>
      <c r="B1398">
        <v>2000</v>
      </c>
      <c r="C1398" t="s">
        <v>35</v>
      </c>
      <c r="D1398" t="s">
        <v>102</v>
      </c>
      <c r="E1398" t="s">
        <v>28</v>
      </c>
      <c r="F1398">
        <v>62</v>
      </c>
      <c r="G1398">
        <v>3666</v>
      </c>
      <c r="H1398">
        <v>565</v>
      </c>
      <c r="I1398">
        <v>43.29</v>
      </c>
      <c r="J1398">
        <v>1</v>
      </c>
      <c r="K1398" t="s">
        <v>19</v>
      </c>
      <c r="L1398" t="s">
        <v>24</v>
      </c>
      <c r="M1398">
        <v>59</v>
      </c>
      <c r="N1398" t="s">
        <v>20</v>
      </c>
      <c r="O1398">
        <v>680457</v>
      </c>
    </row>
    <row r="1399" spans="1:15">
      <c r="A1399" t="s">
        <v>1444</v>
      </c>
      <c r="B1399">
        <v>2007</v>
      </c>
      <c r="C1399" t="s">
        <v>22</v>
      </c>
      <c r="D1399" t="s">
        <v>36</v>
      </c>
      <c r="E1399" t="s">
        <v>23</v>
      </c>
      <c r="F1399">
        <v>470</v>
      </c>
      <c r="G1399">
        <v>1001</v>
      </c>
      <c r="H1399">
        <v>494</v>
      </c>
      <c r="I1399">
        <v>39.18</v>
      </c>
      <c r="J1399">
        <v>4</v>
      </c>
      <c r="K1399" t="s">
        <v>19</v>
      </c>
      <c r="L1399" t="s">
        <v>19</v>
      </c>
      <c r="M1399">
        <v>49</v>
      </c>
      <c r="N1399" t="s">
        <v>49</v>
      </c>
      <c r="O1399">
        <v>1018718</v>
      </c>
    </row>
    <row r="1400" spans="1:15">
      <c r="A1400" t="s">
        <v>1445</v>
      </c>
      <c r="B1400">
        <v>2010</v>
      </c>
      <c r="C1400" t="s">
        <v>45</v>
      </c>
      <c r="D1400" t="s">
        <v>95</v>
      </c>
      <c r="E1400" t="s">
        <v>23</v>
      </c>
      <c r="F1400">
        <v>471</v>
      </c>
      <c r="G1400">
        <v>3188</v>
      </c>
      <c r="H1400">
        <v>832</v>
      </c>
      <c r="I1400">
        <v>29.27</v>
      </c>
      <c r="J1400">
        <v>6</v>
      </c>
      <c r="K1400" t="s">
        <v>24</v>
      </c>
      <c r="L1400" t="s">
        <v>24</v>
      </c>
      <c r="M1400">
        <v>4</v>
      </c>
      <c r="N1400" t="s">
        <v>20</v>
      </c>
      <c r="O1400">
        <v>2850545</v>
      </c>
    </row>
    <row r="1401" spans="1:15">
      <c r="A1401" t="s">
        <v>1446</v>
      </c>
      <c r="B1401">
        <v>2021</v>
      </c>
      <c r="C1401" t="s">
        <v>31</v>
      </c>
      <c r="D1401" t="s">
        <v>36</v>
      </c>
      <c r="E1401" t="s">
        <v>37</v>
      </c>
      <c r="F1401">
        <v>416</v>
      </c>
      <c r="G1401">
        <v>379</v>
      </c>
      <c r="H1401">
        <v>358</v>
      </c>
      <c r="I1401">
        <v>9.89</v>
      </c>
      <c r="J1401">
        <v>3</v>
      </c>
      <c r="K1401" t="s">
        <v>24</v>
      </c>
      <c r="L1401" t="s">
        <v>19</v>
      </c>
      <c r="M1401">
        <v>8</v>
      </c>
      <c r="N1401" t="s">
        <v>29</v>
      </c>
      <c r="O1401">
        <v>4421529</v>
      </c>
    </row>
    <row r="1402" spans="1:15">
      <c r="A1402" t="s">
        <v>1447</v>
      </c>
      <c r="B1402">
        <v>2003</v>
      </c>
      <c r="C1402" t="s">
        <v>73</v>
      </c>
      <c r="D1402" t="s">
        <v>46</v>
      </c>
      <c r="E1402" t="s">
        <v>18</v>
      </c>
      <c r="F1402">
        <v>62</v>
      </c>
      <c r="G1402">
        <v>3645</v>
      </c>
      <c r="H1402">
        <v>233</v>
      </c>
      <c r="I1402">
        <v>29.64</v>
      </c>
      <c r="J1402">
        <v>6</v>
      </c>
      <c r="K1402" t="s">
        <v>24</v>
      </c>
      <c r="L1402" t="s">
        <v>24</v>
      </c>
      <c r="M1402">
        <v>48</v>
      </c>
      <c r="N1402" t="s">
        <v>20</v>
      </c>
      <c r="O1402">
        <v>4770401</v>
      </c>
    </row>
    <row r="1403" spans="1:15">
      <c r="A1403" t="s">
        <v>1448</v>
      </c>
      <c r="B1403">
        <v>2011</v>
      </c>
      <c r="C1403" t="s">
        <v>27</v>
      </c>
      <c r="D1403" t="s">
        <v>48</v>
      </c>
      <c r="E1403" t="s">
        <v>40</v>
      </c>
      <c r="F1403">
        <v>311</v>
      </c>
      <c r="G1403">
        <v>4971</v>
      </c>
      <c r="H1403">
        <v>813</v>
      </c>
      <c r="I1403">
        <v>20.23</v>
      </c>
      <c r="J1403">
        <v>9</v>
      </c>
      <c r="K1403" t="s">
        <v>24</v>
      </c>
      <c r="L1403" t="s">
        <v>19</v>
      </c>
      <c r="M1403">
        <v>99</v>
      </c>
      <c r="N1403" t="s">
        <v>29</v>
      </c>
      <c r="O1403">
        <v>3895574</v>
      </c>
    </row>
    <row r="1404" spans="1:15">
      <c r="A1404" t="s">
        <v>1449</v>
      </c>
      <c r="B1404">
        <v>2008</v>
      </c>
      <c r="C1404" t="s">
        <v>53</v>
      </c>
      <c r="D1404" t="s">
        <v>48</v>
      </c>
      <c r="E1404" t="s">
        <v>37</v>
      </c>
      <c r="F1404">
        <v>370</v>
      </c>
      <c r="G1404">
        <v>132</v>
      </c>
      <c r="H1404">
        <v>321</v>
      </c>
      <c r="I1404">
        <v>26.28</v>
      </c>
      <c r="J1404">
        <v>5</v>
      </c>
      <c r="K1404" t="s">
        <v>24</v>
      </c>
      <c r="L1404" t="s">
        <v>19</v>
      </c>
      <c r="M1404">
        <v>38</v>
      </c>
      <c r="N1404" t="s">
        <v>20</v>
      </c>
      <c r="O1404">
        <v>3235269</v>
      </c>
    </row>
    <row r="1405" spans="1:15">
      <c r="A1405" t="s">
        <v>1450</v>
      </c>
      <c r="B1405">
        <v>2010</v>
      </c>
      <c r="C1405" t="s">
        <v>27</v>
      </c>
      <c r="D1405" t="s">
        <v>43</v>
      </c>
      <c r="E1405" t="s">
        <v>18</v>
      </c>
      <c r="F1405">
        <v>384</v>
      </c>
      <c r="G1405">
        <v>3964</v>
      </c>
      <c r="H1405">
        <v>431</v>
      </c>
      <c r="I1405">
        <v>42.28</v>
      </c>
      <c r="J1405">
        <v>7</v>
      </c>
      <c r="K1405" t="s">
        <v>24</v>
      </c>
      <c r="L1405" t="s">
        <v>19</v>
      </c>
      <c r="M1405">
        <v>27</v>
      </c>
      <c r="N1405" t="s">
        <v>29</v>
      </c>
      <c r="O1405">
        <v>186806</v>
      </c>
    </row>
    <row r="1406" spans="1:15">
      <c r="A1406" t="s">
        <v>1451</v>
      </c>
      <c r="B1406">
        <v>2014</v>
      </c>
      <c r="C1406" t="s">
        <v>53</v>
      </c>
      <c r="D1406" t="s">
        <v>32</v>
      </c>
      <c r="E1406" t="s">
        <v>28</v>
      </c>
      <c r="F1406">
        <v>115</v>
      </c>
      <c r="G1406">
        <v>3833</v>
      </c>
      <c r="H1406">
        <v>842</v>
      </c>
      <c r="I1406">
        <v>23.88</v>
      </c>
      <c r="J1406">
        <v>3</v>
      </c>
      <c r="K1406" t="s">
        <v>19</v>
      </c>
      <c r="L1406" t="s">
        <v>19</v>
      </c>
      <c r="M1406">
        <v>33</v>
      </c>
      <c r="N1406" t="s">
        <v>29</v>
      </c>
      <c r="O1406">
        <v>2180675</v>
      </c>
    </row>
    <row r="1407" spans="1:15">
      <c r="A1407" t="s">
        <v>1452</v>
      </c>
      <c r="B1407">
        <v>2008</v>
      </c>
      <c r="C1407" t="s">
        <v>42</v>
      </c>
      <c r="D1407" t="s">
        <v>43</v>
      </c>
      <c r="E1407" t="s">
        <v>37</v>
      </c>
      <c r="F1407">
        <v>213</v>
      </c>
      <c r="G1407">
        <v>3986</v>
      </c>
      <c r="H1407">
        <v>456</v>
      </c>
      <c r="I1407">
        <v>28.8</v>
      </c>
      <c r="J1407">
        <v>6</v>
      </c>
      <c r="K1407" t="s">
        <v>19</v>
      </c>
      <c r="L1407" t="s">
        <v>19</v>
      </c>
      <c r="M1407">
        <v>69</v>
      </c>
      <c r="N1407" t="s">
        <v>25</v>
      </c>
      <c r="O1407">
        <v>1850397</v>
      </c>
    </row>
    <row r="1408" spans="1:15">
      <c r="A1408" t="s">
        <v>1453</v>
      </c>
      <c r="B1408">
        <v>2001</v>
      </c>
      <c r="C1408" t="s">
        <v>53</v>
      </c>
      <c r="D1408" t="s">
        <v>48</v>
      </c>
      <c r="E1408" t="s">
        <v>23</v>
      </c>
      <c r="F1408">
        <v>399</v>
      </c>
      <c r="G1408">
        <v>1507</v>
      </c>
      <c r="H1408">
        <v>82</v>
      </c>
      <c r="I1408">
        <v>30.8</v>
      </c>
      <c r="J1408">
        <v>1</v>
      </c>
      <c r="K1408" t="s">
        <v>24</v>
      </c>
      <c r="L1408" t="s">
        <v>24</v>
      </c>
      <c r="M1408">
        <v>35</v>
      </c>
      <c r="N1408" t="s">
        <v>33</v>
      </c>
      <c r="O1408">
        <v>3790947</v>
      </c>
    </row>
    <row r="1409" spans="1:15">
      <c r="A1409" t="s">
        <v>1454</v>
      </c>
      <c r="B1409">
        <v>2013</v>
      </c>
      <c r="C1409" t="s">
        <v>16</v>
      </c>
      <c r="D1409" t="s">
        <v>39</v>
      </c>
      <c r="E1409" t="s">
        <v>18</v>
      </c>
      <c r="F1409">
        <v>103</v>
      </c>
      <c r="G1409">
        <v>1293</v>
      </c>
      <c r="H1409">
        <v>203</v>
      </c>
      <c r="I1409">
        <v>42.57</v>
      </c>
      <c r="J1409">
        <v>1</v>
      </c>
      <c r="K1409" t="s">
        <v>19</v>
      </c>
      <c r="L1409" t="s">
        <v>24</v>
      </c>
      <c r="M1409">
        <v>90</v>
      </c>
      <c r="N1409" t="s">
        <v>49</v>
      </c>
      <c r="O1409">
        <v>397634</v>
      </c>
    </row>
    <row r="1410" spans="1:15">
      <c r="A1410" t="s">
        <v>1455</v>
      </c>
      <c r="B1410">
        <v>2020</v>
      </c>
      <c r="C1410" t="s">
        <v>45</v>
      </c>
      <c r="D1410" t="s">
        <v>43</v>
      </c>
      <c r="E1410" t="s">
        <v>37</v>
      </c>
      <c r="F1410">
        <v>443</v>
      </c>
      <c r="G1410">
        <v>1266</v>
      </c>
      <c r="H1410">
        <v>248</v>
      </c>
      <c r="I1410">
        <v>19.95</v>
      </c>
      <c r="J1410">
        <v>4</v>
      </c>
      <c r="K1410" t="s">
        <v>19</v>
      </c>
      <c r="L1410" t="s">
        <v>24</v>
      </c>
      <c r="M1410">
        <v>75</v>
      </c>
      <c r="N1410" t="s">
        <v>29</v>
      </c>
      <c r="O1410">
        <v>3474931</v>
      </c>
    </row>
    <row r="1411" spans="1:15">
      <c r="A1411" t="s">
        <v>1456</v>
      </c>
      <c r="B1411">
        <v>2005</v>
      </c>
      <c r="C1411" t="s">
        <v>53</v>
      </c>
      <c r="D1411" t="s">
        <v>95</v>
      </c>
      <c r="E1411" t="s">
        <v>18</v>
      </c>
      <c r="F1411">
        <v>253</v>
      </c>
      <c r="G1411">
        <v>113</v>
      </c>
      <c r="H1411">
        <v>597</v>
      </c>
      <c r="I1411">
        <v>9.3699999999999992</v>
      </c>
      <c r="J1411">
        <v>6</v>
      </c>
      <c r="K1411" t="s">
        <v>19</v>
      </c>
      <c r="L1411" t="s">
        <v>19</v>
      </c>
      <c r="M1411">
        <v>37</v>
      </c>
      <c r="N1411" t="s">
        <v>33</v>
      </c>
      <c r="O1411">
        <v>2158325</v>
      </c>
    </row>
    <row r="1412" spans="1:15">
      <c r="A1412" t="s">
        <v>1457</v>
      </c>
      <c r="B1412">
        <v>2006</v>
      </c>
      <c r="C1412" t="s">
        <v>27</v>
      </c>
      <c r="D1412" t="s">
        <v>36</v>
      </c>
      <c r="E1412" t="s">
        <v>18</v>
      </c>
      <c r="F1412">
        <v>34</v>
      </c>
      <c r="G1412">
        <v>1265</v>
      </c>
      <c r="H1412">
        <v>54</v>
      </c>
      <c r="I1412">
        <v>7.21</v>
      </c>
      <c r="J1412">
        <v>5</v>
      </c>
      <c r="K1412" t="s">
        <v>19</v>
      </c>
      <c r="L1412" t="s">
        <v>19</v>
      </c>
      <c r="M1412">
        <v>48</v>
      </c>
      <c r="N1412" t="s">
        <v>49</v>
      </c>
      <c r="O1412">
        <v>4890595</v>
      </c>
    </row>
    <row r="1413" spans="1:15">
      <c r="A1413" t="s">
        <v>1458</v>
      </c>
      <c r="B1413">
        <v>2007</v>
      </c>
      <c r="C1413" t="s">
        <v>53</v>
      </c>
      <c r="D1413" t="s">
        <v>43</v>
      </c>
      <c r="E1413" t="s">
        <v>40</v>
      </c>
      <c r="F1413">
        <v>230</v>
      </c>
      <c r="G1413">
        <v>1800</v>
      </c>
      <c r="H1413">
        <v>287</v>
      </c>
      <c r="I1413">
        <v>25.53</v>
      </c>
      <c r="J1413">
        <v>7</v>
      </c>
      <c r="K1413" t="s">
        <v>19</v>
      </c>
      <c r="L1413" t="s">
        <v>24</v>
      </c>
      <c r="M1413">
        <v>84</v>
      </c>
      <c r="N1413" t="s">
        <v>25</v>
      </c>
      <c r="O1413">
        <v>2792179</v>
      </c>
    </row>
    <row r="1414" spans="1:15">
      <c r="A1414" t="s">
        <v>1459</v>
      </c>
      <c r="B1414">
        <v>2020</v>
      </c>
      <c r="C1414" t="s">
        <v>42</v>
      </c>
      <c r="D1414" t="s">
        <v>36</v>
      </c>
      <c r="E1414" t="s">
        <v>37</v>
      </c>
      <c r="F1414">
        <v>20</v>
      </c>
      <c r="G1414">
        <v>2690</v>
      </c>
      <c r="H1414">
        <v>89</v>
      </c>
      <c r="I1414">
        <v>37.79</v>
      </c>
      <c r="J1414">
        <v>6</v>
      </c>
      <c r="K1414" t="s">
        <v>19</v>
      </c>
      <c r="L1414" t="s">
        <v>24</v>
      </c>
      <c r="M1414">
        <v>6</v>
      </c>
      <c r="N1414" t="s">
        <v>49</v>
      </c>
      <c r="O1414">
        <v>2515028</v>
      </c>
    </row>
    <row r="1415" spans="1:15">
      <c r="A1415" t="s">
        <v>1460</v>
      </c>
      <c r="B1415">
        <v>2002</v>
      </c>
      <c r="C1415" t="s">
        <v>27</v>
      </c>
      <c r="D1415" t="s">
        <v>95</v>
      </c>
      <c r="E1415" t="s">
        <v>37</v>
      </c>
      <c r="F1415">
        <v>132</v>
      </c>
      <c r="G1415">
        <v>1490</v>
      </c>
      <c r="H1415">
        <v>183</v>
      </c>
      <c r="I1415">
        <v>18.690000000000001</v>
      </c>
      <c r="J1415">
        <v>1</v>
      </c>
      <c r="K1415" t="s">
        <v>24</v>
      </c>
      <c r="L1415" t="s">
        <v>24</v>
      </c>
      <c r="M1415">
        <v>80</v>
      </c>
      <c r="N1415" t="s">
        <v>29</v>
      </c>
      <c r="O1415">
        <v>2885703</v>
      </c>
    </row>
    <row r="1416" spans="1:15">
      <c r="A1416" t="s">
        <v>1461</v>
      </c>
      <c r="B1416">
        <v>2013</v>
      </c>
      <c r="C1416" t="s">
        <v>31</v>
      </c>
      <c r="D1416" t="s">
        <v>32</v>
      </c>
      <c r="E1416" t="s">
        <v>28</v>
      </c>
      <c r="F1416">
        <v>71</v>
      </c>
      <c r="G1416">
        <v>55</v>
      </c>
      <c r="H1416">
        <v>417</v>
      </c>
      <c r="I1416">
        <v>27.07</v>
      </c>
      <c r="J1416">
        <v>4</v>
      </c>
      <c r="K1416" t="s">
        <v>24</v>
      </c>
      <c r="L1416" t="s">
        <v>19</v>
      </c>
      <c r="M1416">
        <v>41</v>
      </c>
      <c r="N1416" t="s">
        <v>49</v>
      </c>
      <c r="O1416">
        <v>648959</v>
      </c>
    </row>
    <row r="1417" spans="1:15">
      <c r="A1417" t="s">
        <v>1462</v>
      </c>
      <c r="B1417">
        <v>2017</v>
      </c>
      <c r="C1417" t="s">
        <v>35</v>
      </c>
      <c r="D1417" t="s">
        <v>48</v>
      </c>
      <c r="E1417" t="s">
        <v>18</v>
      </c>
      <c r="F1417">
        <v>343</v>
      </c>
      <c r="G1417">
        <v>2003</v>
      </c>
      <c r="H1417">
        <v>9</v>
      </c>
      <c r="I1417">
        <v>6.18</v>
      </c>
      <c r="J1417">
        <v>2</v>
      </c>
      <c r="K1417" t="s">
        <v>19</v>
      </c>
      <c r="L1417" t="s">
        <v>24</v>
      </c>
      <c r="M1417">
        <v>54</v>
      </c>
      <c r="N1417" t="s">
        <v>25</v>
      </c>
      <c r="O1417">
        <v>1277522</v>
      </c>
    </row>
    <row r="1418" spans="1:15">
      <c r="A1418" t="s">
        <v>1463</v>
      </c>
      <c r="B1418">
        <v>2014</v>
      </c>
      <c r="C1418" t="s">
        <v>53</v>
      </c>
      <c r="D1418" t="s">
        <v>36</v>
      </c>
      <c r="E1418" t="s">
        <v>23</v>
      </c>
      <c r="F1418">
        <v>232</v>
      </c>
      <c r="G1418">
        <v>1582</v>
      </c>
      <c r="H1418">
        <v>832</v>
      </c>
      <c r="I1418">
        <v>35.369999999999997</v>
      </c>
      <c r="J1418">
        <v>8</v>
      </c>
      <c r="K1418" t="s">
        <v>19</v>
      </c>
      <c r="L1418" t="s">
        <v>24</v>
      </c>
      <c r="M1418">
        <v>44</v>
      </c>
      <c r="N1418" t="s">
        <v>29</v>
      </c>
      <c r="O1418">
        <v>3076931</v>
      </c>
    </row>
    <row r="1419" spans="1:15">
      <c r="A1419" t="s">
        <v>1464</v>
      </c>
      <c r="B1419">
        <v>2013</v>
      </c>
      <c r="C1419" t="s">
        <v>31</v>
      </c>
      <c r="D1419" t="s">
        <v>39</v>
      </c>
      <c r="E1419" t="s">
        <v>37</v>
      </c>
      <c r="F1419">
        <v>421</v>
      </c>
      <c r="G1419">
        <v>3198</v>
      </c>
      <c r="H1419">
        <v>52</v>
      </c>
      <c r="I1419">
        <v>20.79</v>
      </c>
      <c r="J1419">
        <v>3</v>
      </c>
      <c r="K1419" t="s">
        <v>19</v>
      </c>
      <c r="L1419" t="s">
        <v>24</v>
      </c>
      <c r="M1419">
        <v>95</v>
      </c>
      <c r="N1419" t="s">
        <v>20</v>
      </c>
      <c r="O1419">
        <v>233665</v>
      </c>
    </row>
    <row r="1420" spans="1:15">
      <c r="A1420" t="s">
        <v>1465</v>
      </c>
      <c r="B1420">
        <v>2007</v>
      </c>
      <c r="C1420" t="s">
        <v>42</v>
      </c>
      <c r="D1420" t="s">
        <v>36</v>
      </c>
      <c r="E1420" t="s">
        <v>28</v>
      </c>
      <c r="F1420">
        <v>457</v>
      </c>
      <c r="G1420">
        <v>2899</v>
      </c>
      <c r="H1420">
        <v>74</v>
      </c>
      <c r="I1420">
        <v>45.28</v>
      </c>
      <c r="J1420">
        <v>3</v>
      </c>
      <c r="K1420" t="s">
        <v>19</v>
      </c>
      <c r="L1420" t="s">
        <v>24</v>
      </c>
      <c r="M1420">
        <v>55</v>
      </c>
      <c r="N1420" t="s">
        <v>29</v>
      </c>
      <c r="O1420">
        <v>565035</v>
      </c>
    </row>
    <row r="1421" spans="1:15">
      <c r="A1421" t="s">
        <v>1466</v>
      </c>
      <c r="B1421">
        <v>2010</v>
      </c>
      <c r="C1421" t="s">
        <v>22</v>
      </c>
      <c r="D1421" t="s">
        <v>46</v>
      </c>
      <c r="E1421" t="s">
        <v>18</v>
      </c>
      <c r="F1421">
        <v>345</v>
      </c>
      <c r="G1421">
        <v>2793</v>
      </c>
      <c r="H1421">
        <v>181</v>
      </c>
      <c r="I1421">
        <v>41.45</v>
      </c>
      <c r="J1421">
        <v>3</v>
      </c>
      <c r="K1421" t="s">
        <v>19</v>
      </c>
      <c r="L1421" t="s">
        <v>19</v>
      </c>
      <c r="M1421">
        <v>25</v>
      </c>
      <c r="N1421" t="s">
        <v>33</v>
      </c>
      <c r="O1421">
        <v>1206762</v>
      </c>
    </row>
    <row r="1422" spans="1:15">
      <c r="A1422" t="s">
        <v>1467</v>
      </c>
      <c r="B1422">
        <v>2003</v>
      </c>
      <c r="C1422" t="s">
        <v>59</v>
      </c>
      <c r="D1422" t="s">
        <v>36</v>
      </c>
      <c r="E1422" t="s">
        <v>37</v>
      </c>
      <c r="F1422">
        <v>262</v>
      </c>
      <c r="G1422">
        <v>3804</v>
      </c>
      <c r="H1422">
        <v>302</v>
      </c>
      <c r="I1422">
        <v>32.81</v>
      </c>
      <c r="J1422">
        <v>5</v>
      </c>
      <c r="K1422" t="s">
        <v>19</v>
      </c>
      <c r="L1422" t="s">
        <v>24</v>
      </c>
      <c r="M1422">
        <v>96</v>
      </c>
      <c r="N1422" t="s">
        <v>49</v>
      </c>
      <c r="O1422">
        <v>4820198</v>
      </c>
    </row>
    <row r="1423" spans="1:15">
      <c r="A1423" t="s">
        <v>1468</v>
      </c>
      <c r="B1423">
        <v>2019</v>
      </c>
      <c r="C1423" t="s">
        <v>59</v>
      </c>
      <c r="D1423" t="s">
        <v>43</v>
      </c>
      <c r="E1423" t="s">
        <v>18</v>
      </c>
      <c r="F1423">
        <v>258</v>
      </c>
      <c r="G1423">
        <v>2530</v>
      </c>
      <c r="H1423">
        <v>256</v>
      </c>
      <c r="I1423">
        <v>4.9000000000000004</v>
      </c>
      <c r="J1423">
        <v>7</v>
      </c>
      <c r="K1423" t="s">
        <v>24</v>
      </c>
      <c r="L1423" t="s">
        <v>24</v>
      </c>
      <c r="M1423">
        <v>97</v>
      </c>
      <c r="N1423" t="s">
        <v>25</v>
      </c>
      <c r="O1423">
        <v>789796</v>
      </c>
    </row>
    <row r="1424" spans="1:15">
      <c r="A1424" t="s">
        <v>1469</v>
      </c>
      <c r="B1424">
        <v>2020</v>
      </c>
      <c r="C1424" t="s">
        <v>53</v>
      </c>
      <c r="D1424" t="s">
        <v>48</v>
      </c>
      <c r="E1424" t="s">
        <v>28</v>
      </c>
      <c r="F1424">
        <v>320</v>
      </c>
      <c r="G1424">
        <v>3005</v>
      </c>
      <c r="H1424">
        <v>81</v>
      </c>
      <c r="I1424">
        <v>1.96</v>
      </c>
      <c r="J1424">
        <v>6</v>
      </c>
      <c r="K1424" t="s">
        <v>19</v>
      </c>
      <c r="L1424" t="s">
        <v>19</v>
      </c>
      <c r="M1424">
        <v>85</v>
      </c>
      <c r="N1424" t="s">
        <v>25</v>
      </c>
      <c r="O1424">
        <v>4852594</v>
      </c>
    </row>
    <row r="1425" spans="1:15">
      <c r="A1425" t="s">
        <v>1470</v>
      </c>
      <c r="B1425">
        <v>2017</v>
      </c>
      <c r="C1425" t="s">
        <v>42</v>
      </c>
      <c r="D1425" t="s">
        <v>102</v>
      </c>
      <c r="E1425" t="s">
        <v>28</v>
      </c>
      <c r="F1425">
        <v>281</v>
      </c>
      <c r="G1425">
        <v>3261</v>
      </c>
      <c r="H1425">
        <v>537</v>
      </c>
      <c r="I1425">
        <v>32.14</v>
      </c>
      <c r="J1425">
        <v>4</v>
      </c>
      <c r="K1425" t="s">
        <v>19</v>
      </c>
      <c r="L1425" t="s">
        <v>24</v>
      </c>
      <c r="M1425">
        <v>55</v>
      </c>
      <c r="N1425" t="s">
        <v>25</v>
      </c>
      <c r="O1425">
        <v>4705189</v>
      </c>
    </row>
    <row r="1426" spans="1:15">
      <c r="A1426" t="s">
        <v>1471</v>
      </c>
      <c r="B1426">
        <v>2000</v>
      </c>
      <c r="C1426" t="s">
        <v>53</v>
      </c>
      <c r="D1426" t="s">
        <v>32</v>
      </c>
      <c r="E1426" t="s">
        <v>18</v>
      </c>
      <c r="F1426">
        <v>480</v>
      </c>
      <c r="G1426">
        <v>669</v>
      </c>
      <c r="H1426">
        <v>350</v>
      </c>
      <c r="I1426">
        <v>4.24</v>
      </c>
      <c r="J1426">
        <v>9</v>
      </c>
      <c r="K1426" t="s">
        <v>24</v>
      </c>
      <c r="L1426" t="s">
        <v>24</v>
      </c>
      <c r="M1426">
        <v>32</v>
      </c>
      <c r="N1426" t="s">
        <v>49</v>
      </c>
      <c r="O1426">
        <v>3955957</v>
      </c>
    </row>
    <row r="1427" spans="1:15">
      <c r="A1427" t="s">
        <v>1472</v>
      </c>
      <c r="B1427">
        <v>2008</v>
      </c>
      <c r="C1427" t="s">
        <v>42</v>
      </c>
      <c r="D1427" t="s">
        <v>36</v>
      </c>
      <c r="E1427" t="s">
        <v>40</v>
      </c>
      <c r="F1427">
        <v>382</v>
      </c>
      <c r="G1427">
        <v>2903</v>
      </c>
      <c r="H1427">
        <v>625</v>
      </c>
      <c r="I1427">
        <v>37</v>
      </c>
      <c r="J1427">
        <v>5</v>
      </c>
      <c r="K1427" t="s">
        <v>19</v>
      </c>
      <c r="L1427" t="s">
        <v>24</v>
      </c>
      <c r="M1427">
        <v>10</v>
      </c>
      <c r="N1427" t="s">
        <v>20</v>
      </c>
      <c r="O1427">
        <v>2401311</v>
      </c>
    </row>
    <row r="1428" spans="1:15">
      <c r="A1428" t="s">
        <v>1473</v>
      </c>
      <c r="B1428">
        <v>2003</v>
      </c>
      <c r="C1428" t="s">
        <v>73</v>
      </c>
      <c r="D1428" t="s">
        <v>36</v>
      </c>
      <c r="E1428" t="s">
        <v>23</v>
      </c>
      <c r="F1428">
        <v>53</v>
      </c>
      <c r="G1428">
        <v>3038</v>
      </c>
      <c r="H1428">
        <v>146</v>
      </c>
      <c r="I1428">
        <v>19.739999999999998</v>
      </c>
      <c r="J1428">
        <v>4</v>
      </c>
      <c r="K1428" t="s">
        <v>19</v>
      </c>
      <c r="L1428" t="s">
        <v>19</v>
      </c>
      <c r="M1428">
        <v>8</v>
      </c>
      <c r="N1428" t="s">
        <v>25</v>
      </c>
      <c r="O1428">
        <v>2652091</v>
      </c>
    </row>
    <row r="1429" spans="1:15">
      <c r="A1429" t="s">
        <v>1474</v>
      </c>
      <c r="B1429">
        <v>2002</v>
      </c>
      <c r="C1429" t="s">
        <v>35</v>
      </c>
      <c r="D1429" t="s">
        <v>39</v>
      </c>
      <c r="E1429" t="s">
        <v>23</v>
      </c>
      <c r="F1429">
        <v>1</v>
      </c>
      <c r="G1429">
        <v>1905</v>
      </c>
      <c r="H1429">
        <v>161</v>
      </c>
      <c r="I1429">
        <v>36.24</v>
      </c>
      <c r="J1429">
        <v>8</v>
      </c>
      <c r="K1429" t="s">
        <v>24</v>
      </c>
      <c r="L1429" t="s">
        <v>19</v>
      </c>
      <c r="M1429">
        <v>78</v>
      </c>
      <c r="N1429" t="s">
        <v>20</v>
      </c>
      <c r="O1429">
        <v>3125250</v>
      </c>
    </row>
    <row r="1430" spans="1:15">
      <c r="A1430" t="s">
        <v>1475</v>
      </c>
      <c r="B1430">
        <v>2012</v>
      </c>
      <c r="C1430" t="s">
        <v>59</v>
      </c>
      <c r="D1430" t="s">
        <v>32</v>
      </c>
      <c r="E1430" t="s">
        <v>37</v>
      </c>
      <c r="F1430">
        <v>394</v>
      </c>
      <c r="G1430">
        <v>2101</v>
      </c>
      <c r="H1430">
        <v>410</v>
      </c>
      <c r="I1430">
        <v>38.65</v>
      </c>
      <c r="J1430">
        <v>6</v>
      </c>
      <c r="K1430" t="s">
        <v>19</v>
      </c>
      <c r="L1430" t="s">
        <v>19</v>
      </c>
      <c r="M1430">
        <v>17</v>
      </c>
      <c r="N1430" t="s">
        <v>33</v>
      </c>
      <c r="O1430">
        <v>2235521</v>
      </c>
    </row>
    <row r="1431" spans="1:15">
      <c r="A1431" t="s">
        <v>1476</v>
      </c>
      <c r="B1431">
        <v>2010</v>
      </c>
      <c r="C1431" t="s">
        <v>73</v>
      </c>
      <c r="D1431" t="s">
        <v>51</v>
      </c>
      <c r="E1431" t="s">
        <v>18</v>
      </c>
      <c r="F1431">
        <v>288</v>
      </c>
      <c r="G1431">
        <v>2201</v>
      </c>
      <c r="H1431">
        <v>331</v>
      </c>
      <c r="I1431">
        <v>23.09</v>
      </c>
      <c r="J1431">
        <v>2</v>
      </c>
      <c r="K1431" t="s">
        <v>24</v>
      </c>
      <c r="L1431" t="s">
        <v>19</v>
      </c>
      <c r="M1431">
        <v>10</v>
      </c>
      <c r="N1431" t="s">
        <v>20</v>
      </c>
      <c r="O1431">
        <v>2623934</v>
      </c>
    </row>
    <row r="1432" spans="1:15">
      <c r="A1432" t="s">
        <v>1477</v>
      </c>
      <c r="B1432">
        <v>2004</v>
      </c>
      <c r="C1432" t="s">
        <v>22</v>
      </c>
      <c r="D1432" t="s">
        <v>32</v>
      </c>
      <c r="E1432" t="s">
        <v>23</v>
      </c>
      <c r="F1432">
        <v>380</v>
      </c>
      <c r="G1432">
        <v>2696</v>
      </c>
      <c r="H1432">
        <v>555</v>
      </c>
      <c r="I1432">
        <v>19.07</v>
      </c>
      <c r="J1432">
        <v>4</v>
      </c>
      <c r="K1432" t="s">
        <v>24</v>
      </c>
      <c r="L1432" t="s">
        <v>19</v>
      </c>
      <c r="M1432">
        <v>2</v>
      </c>
      <c r="N1432" t="s">
        <v>25</v>
      </c>
      <c r="O1432">
        <v>1441849</v>
      </c>
    </row>
    <row r="1433" spans="1:15">
      <c r="A1433" t="s">
        <v>1478</v>
      </c>
      <c r="B1433">
        <v>2009</v>
      </c>
      <c r="C1433" t="s">
        <v>35</v>
      </c>
      <c r="D1433" t="s">
        <v>43</v>
      </c>
      <c r="E1433" t="s">
        <v>23</v>
      </c>
      <c r="F1433">
        <v>367</v>
      </c>
      <c r="G1433">
        <v>3120</v>
      </c>
      <c r="H1433">
        <v>572</v>
      </c>
      <c r="I1433">
        <v>12.53</v>
      </c>
      <c r="J1433">
        <v>6</v>
      </c>
      <c r="K1433" t="s">
        <v>19</v>
      </c>
      <c r="L1433" t="s">
        <v>24</v>
      </c>
      <c r="M1433">
        <v>32</v>
      </c>
      <c r="N1433" t="s">
        <v>25</v>
      </c>
      <c r="O1433">
        <v>1997834</v>
      </c>
    </row>
    <row r="1434" spans="1:15">
      <c r="A1434" t="s">
        <v>1479</v>
      </c>
      <c r="B1434">
        <v>2012</v>
      </c>
      <c r="C1434" t="s">
        <v>53</v>
      </c>
      <c r="D1434" t="s">
        <v>32</v>
      </c>
      <c r="E1434" t="s">
        <v>28</v>
      </c>
      <c r="F1434">
        <v>60</v>
      </c>
      <c r="G1434">
        <v>2166</v>
      </c>
      <c r="H1434">
        <v>416</v>
      </c>
      <c r="I1434">
        <v>18.010000000000002</v>
      </c>
      <c r="J1434">
        <v>5</v>
      </c>
      <c r="K1434" t="s">
        <v>24</v>
      </c>
      <c r="L1434" t="s">
        <v>24</v>
      </c>
      <c r="M1434">
        <v>2</v>
      </c>
      <c r="N1434" t="s">
        <v>33</v>
      </c>
      <c r="O1434">
        <v>4135940</v>
      </c>
    </row>
    <row r="1435" spans="1:15">
      <c r="A1435" t="s">
        <v>1480</v>
      </c>
      <c r="B1435">
        <v>2006</v>
      </c>
      <c r="C1435" t="s">
        <v>53</v>
      </c>
      <c r="D1435" t="s">
        <v>95</v>
      </c>
      <c r="E1435" t="s">
        <v>28</v>
      </c>
      <c r="F1435">
        <v>472</v>
      </c>
      <c r="G1435">
        <v>1228</v>
      </c>
      <c r="H1435">
        <v>162</v>
      </c>
      <c r="I1435">
        <v>27.18</v>
      </c>
      <c r="J1435">
        <v>5</v>
      </c>
      <c r="K1435" t="s">
        <v>24</v>
      </c>
      <c r="L1435" t="s">
        <v>24</v>
      </c>
      <c r="M1435">
        <v>14</v>
      </c>
      <c r="N1435" t="s">
        <v>49</v>
      </c>
      <c r="O1435">
        <v>4722408</v>
      </c>
    </row>
    <row r="1436" spans="1:15">
      <c r="A1436" t="s">
        <v>1481</v>
      </c>
      <c r="B1436">
        <v>2014</v>
      </c>
      <c r="C1436" t="s">
        <v>35</v>
      </c>
      <c r="D1436" t="s">
        <v>17</v>
      </c>
      <c r="E1436" t="s">
        <v>40</v>
      </c>
      <c r="F1436">
        <v>348</v>
      </c>
      <c r="G1436">
        <v>3473</v>
      </c>
      <c r="H1436">
        <v>693</v>
      </c>
      <c r="I1436">
        <v>43.74</v>
      </c>
      <c r="J1436">
        <v>6</v>
      </c>
      <c r="K1436" t="s">
        <v>19</v>
      </c>
      <c r="L1436" t="s">
        <v>24</v>
      </c>
      <c r="M1436">
        <v>35</v>
      </c>
      <c r="N1436" t="s">
        <v>20</v>
      </c>
      <c r="O1436">
        <v>1669497</v>
      </c>
    </row>
    <row r="1437" spans="1:15">
      <c r="A1437" t="s">
        <v>1482</v>
      </c>
      <c r="B1437">
        <v>2005</v>
      </c>
      <c r="C1437" t="s">
        <v>27</v>
      </c>
      <c r="D1437" t="s">
        <v>39</v>
      </c>
      <c r="E1437" t="s">
        <v>18</v>
      </c>
      <c r="F1437">
        <v>267</v>
      </c>
      <c r="G1437">
        <v>2452</v>
      </c>
      <c r="H1437">
        <v>130</v>
      </c>
      <c r="I1437">
        <v>34.51</v>
      </c>
      <c r="J1437">
        <v>4</v>
      </c>
      <c r="K1437" t="s">
        <v>24</v>
      </c>
      <c r="L1437" t="s">
        <v>24</v>
      </c>
      <c r="M1437">
        <v>80</v>
      </c>
      <c r="N1437" t="s">
        <v>33</v>
      </c>
      <c r="O1437">
        <v>1272827</v>
      </c>
    </row>
    <row r="1438" spans="1:15">
      <c r="A1438" t="s">
        <v>1483</v>
      </c>
      <c r="B1438">
        <v>2007</v>
      </c>
      <c r="C1438" t="s">
        <v>42</v>
      </c>
      <c r="D1438" t="s">
        <v>48</v>
      </c>
      <c r="E1438" t="s">
        <v>40</v>
      </c>
      <c r="F1438">
        <v>44</v>
      </c>
      <c r="G1438">
        <v>4165</v>
      </c>
      <c r="H1438">
        <v>392</v>
      </c>
      <c r="I1438">
        <v>17.3</v>
      </c>
      <c r="J1438">
        <v>5</v>
      </c>
      <c r="K1438" t="s">
        <v>19</v>
      </c>
      <c r="L1438" t="s">
        <v>24</v>
      </c>
      <c r="M1438">
        <v>43</v>
      </c>
      <c r="N1438" t="s">
        <v>33</v>
      </c>
      <c r="O1438">
        <v>3907262</v>
      </c>
    </row>
    <row r="1439" spans="1:15">
      <c r="A1439" t="s">
        <v>1484</v>
      </c>
      <c r="B1439">
        <v>2015</v>
      </c>
      <c r="C1439" t="s">
        <v>73</v>
      </c>
      <c r="D1439" t="s">
        <v>51</v>
      </c>
      <c r="E1439" t="s">
        <v>28</v>
      </c>
      <c r="F1439">
        <v>141</v>
      </c>
      <c r="G1439">
        <v>1098</v>
      </c>
      <c r="H1439">
        <v>691</v>
      </c>
      <c r="I1439">
        <v>25.91</v>
      </c>
      <c r="J1439">
        <v>1</v>
      </c>
      <c r="K1439" t="s">
        <v>19</v>
      </c>
      <c r="L1439" t="s">
        <v>19</v>
      </c>
      <c r="M1439">
        <v>90</v>
      </c>
      <c r="N1439" t="s">
        <v>49</v>
      </c>
      <c r="O1439">
        <v>97711</v>
      </c>
    </row>
    <row r="1440" spans="1:15">
      <c r="A1440" t="s">
        <v>1485</v>
      </c>
      <c r="B1440">
        <v>2000</v>
      </c>
      <c r="C1440" t="s">
        <v>73</v>
      </c>
      <c r="D1440" t="s">
        <v>95</v>
      </c>
      <c r="E1440" t="s">
        <v>23</v>
      </c>
      <c r="F1440">
        <v>474</v>
      </c>
      <c r="G1440">
        <v>3531</v>
      </c>
      <c r="H1440">
        <v>459</v>
      </c>
      <c r="I1440">
        <v>41.43</v>
      </c>
      <c r="J1440">
        <v>8</v>
      </c>
      <c r="K1440" t="s">
        <v>19</v>
      </c>
      <c r="L1440" t="s">
        <v>24</v>
      </c>
      <c r="M1440">
        <v>4</v>
      </c>
      <c r="N1440" t="s">
        <v>20</v>
      </c>
      <c r="O1440">
        <v>3932334</v>
      </c>
    </row>
    <row r="1441" spans="1:15">
      <c r="A1441" t="s">
        <v>1486</v>
      </c>
      <c r="B1441">
        <v>2015</v>
      </c>
      <c r="C1441" t="s">
        <v>45</v>
      </c>
      <c r="D1441" t="s">
        <v>32</v>
      </c>
      <c r="E1441" t="s">
        <v>23</v>
      </c>
      <c r="F1441">
        <v>150</v>
      </c>
      <c r="G1441">
        <v>2560</v>
      </c>
      <c r="H1441">
        <v>408</v>
      </c>
      <c r="I1441">
        <v>47.59</v>
      </c>
      <c r="J1441">
        <v>8</v>
      </c>
      <c r="K1441" t="s">
        <v>24</v>
      </c>
      <c r="L1441" t="s">
        <v>24</v>
      </c>
      <c r="M1441">
        <v>69</v>
      </c>
      <c r="N1441" t="s">
        <v>29</v>
      </c>
      <c r="O1441">
        <v>1884526</v>
      </c>
    </row>
    <row r="1442" spans="1:15">
      <c r="A1442" t="s">
        <v>1487</v>
      </c>
      <c r="B1442">
        <v>2012</v>
      </c>
      <c r="C1442" t="s">
        <v>31</v>
      </c>
      <c r="D1442" t="s">
        <v>102</v>
      </c>
      <c r="E1442" t="s">
        <v>18</v>
      </c>
      <c r="F1442">
        <v>316</v>
      </c>
      <c r="G1442">
        <v>1240</v>
      </c>
      <c r="H1442">
        <v>705</v>
      </c>
      <c r="I1442">
        <v>47.66</v>
      </c>
      <c r="J1442">
        <v>7</v>
      </c>
      <c r="K1442" t="s">
        <v>24</v>
      </c>
      <c r="L1442" t="s">
        <v>19</v>
      </c>
      <c r="M1442">
        <v>31</v>
      </c>
      <c r="N1442" t="s">
        <v>29</v>
      </c>
      <c r="O1442">
        <v>4385079</v>
      </c>
    </row>
    <row r="1443" spans="1:15">
      <c r="A1443" t="s">
        <v>1488</v>
      </c>
      <c r="B1443">
        <v>2014</v>
      </c>
      <c r="C1443" t="s">
        <v>42</v>
      </c>
      <c r="D1443" t="s">
        <v>17</v>
      </c>
      <c r="E1443" t="s">
        <v>28</v>
      </c>
      <c r="F1443">
        <v>26</v>
      </c>
      <c r="G1443">
        <v>4387</v>
      </c>
      <c r="H1443">
        <v>775</v>
      </c>
      <c r="I1443">
        <v>33.31</v>
      </c>
      <c r="J1443">
        <v>8</v>
      </c>
      <c r="K1443" t="s">
        <v>24</v>
      </c>
      <c r="L1443" t="s">
        <v>19</v>
      </c>
      <c r="M1443">
        <v>49</v>
      </c>
      <c r="N1443" t="s">
        <v>25</v>
      </c>
      <c r="O1443">
        <v>1545514</v>
      </c>
    </row>
    <row r="1444" spans="1:15">
      <c r="A1444" t="s">
        <v>1489</v>
      </c>
      <c r="B1444">
        <v>2000</v>
      </c>
      <c r="C1444" t="s">
        <v>16</v>
      </c>
      <c r="D1444" t="s">
        <v>32</v>
      </c>
      <c r="E1444" t="s">
        <v>40</v>
      </c>
      <c r="F1444">
        <v>243</v>
      </c>
      <c r="G1444">
        <v>3100</v>
      </c>
      <c r="H1444">
        <v>867</v>
      </c>
      <c r="I1444">
        <v>10.81</v>
      </c>
      <c r="J1444">
        <v>9</v>
      </c>
      <c r="K1444" t="s">
        <v>24</v>
      </c>
      <c r="L1444" t="s">
        <v>19</v>
      </c>
      <c r="M1444">
        <v>90</v>
      </c>
      <c r="N1444" t="s">
        <v>25</v>
      </c>
      <c r="O1444">
        <v>3447124</v>
      </c>
    </row>
    <row r="1445" spans="1:15">
      <c r="A1445" t="s">
        <v>1490</v>
      </c>
      <c r="B1445">
        <v>2020</v>
      </c>
      <c r="C1445" t="s">
        <v>53</v>
      </c>
      <c r="D1445" t="s">
        <v>48</v>
      </c>
      <c r="E1445" t="s">
        <v>23</v>
      </c>
      <c r="F1445">
        <v>136</v>
      </c>
      <c r="G1445">
        <v>2545</v>
      </c>
      <c r="H1445">
        <v>744</v>
      </c>
      <c r="I1445">
        <v>45.79</v>
      </c>
      <c r="J1445">
        <v>4</v>
      </c>
      <c r="K1445" t="s">
        <v>19</v>
      </c>
      <c r="L1445" t="s">
        <v>24</v>
      </c>
      <c r="M1445">
        <v>62</v>
      </c>
      <c r="N1445" t="s">
        <v>49</v>
      </c>
      <c r="O1445">
        <v>4063974</v>
      </c>
    </row>
    <row r="1446" spans="1:15">
      <c r="A1446" t="s">
        <v>1491</v>
      </c>
      <c r="B1446">
        <v>2001</v>
      </c>
      <c r="C1446" t="s">
        <v>73</v>
      </c>
      <c r="D1446" t="s">
        <v>17</v>
      </c>
      <c r="E1446" t="s">
        <v>23</v>
      </c>
      <c r="F1446">
        <v>59</v>
      </c>
      <c r="G1446">
        <v>3026</v>
      </c>
      <c r="H1446">
        <v>268</v>
      </c>
      <c r="I1446">
        <v>26.8</v>
      </c>
      <c r="J1446">
        <v>4</v>
      </c>
      <c r="K1446" t="s">
        <v>24</v>
      </c>
      <c r="L1446" t="s">
        <v>24</v>
      </c>
      <c r="M1446">
        <v>47</v>
      </c>
      <c r="N1446" t="s">
        <v>20</v>
      </c>
      <c r="O1446">
        <v>2455150</v>
      </c>
    </row>
    <row r="1447" spans="1:15">
      <c r="A1447" t="s">
        <v>1492</v>
      </c>
      <c r="B1447">
        <v>2007</v>
      </c>
      <c r="C1447" t="s">
        <v>73</v>
      </c>
      <c r="D1447" t="s">
        <v>36</v>
      </c>
      <c r="E1447" t="s">
        <v>40</v>
      </c>
      <c r="F1447">
        <v>478</v>
      </c>
      <c r="G1447">
        <v>313</v>
      </c>
      <c r="H1447">
        <v>577</v>
      </c>
      <c r="I1447">
        <v>40.96</v>
      </c>
      <c r="J1447">
        <v>8</v>
      </c>
      <c r="K1447" t="s">
        <v>24</v>
      </c>
      <c r="L1447" t="s">
        <v>24</v>
      </c>
      <c r="M1447">
        <v>5</v>
      </c>
      <c r="N1447" t="s">
        <v>49</v>
      </c>
      <c r="O1447">
        <v>1005</v>
      </c>
    </row>
    <row r="1448" spans="1:15">
      <c r="A1448" t="s">
        <v>1493</v>
      </c>
      <c r="B1448">
        <v>2022</v>
      </c>
      <c r="C1448" t="s">
        <v>16</v>
      </c>
      <c r="D1448" t="s">
        <v>17</v>
      </c>
      <c r="E1448" t="s">
        <v>23</v>
      </c>
      <c r="F1448">
        <v>263</v>
      </c>
      <c r="G1448">
        <v>1214</v>
      </c>
      <c r="H1448">
        <v>199</v>
      </c>
      <c r="I1448">
        <v>44.21</v>
      </c>
      <c r="J1448">
        <v>1</v>
      </c>
      <c r="K1448" t="s">
        <v>24</v>
      </c>
      <c r="L1448" t="s">
        <v>24</v>
      </c>
      <c r="M1448">
        <v>29</v>
      </c>
      <c r="N1448" t="s">
        <v>29</v>
      </c>
      <c r="O1448">
        <v>1215870</v>
      </c>
    </row>
    <row r="1449" spans="1:15">
      <c r="A1449" t="s">
        <v>1494</v>
      </c>
      <c r="B1449">
        <v>2014</v>
      </c>
      <c r="C1449" t="s">
        <v>73</v>
      </c>
      <c r="D1449" t="s">
        <v>32</v>
      </c>
      <c r="E1449" t="s">
        <v>40</v>
      </c>
      <c r="F1449">
        <v>181</v>
      </c>
      <c r="G1449">
        <v>3917</v>
      </c>
      <c r="H1449">
        <v>927</v>
      </c>
      <c r="I1449">
        <v>31.64</v>
      </c>
      <c r="J1449">
        <v>3</v>
      </c>
      <c r="K1449" t="s">
        <v>24</v>
      </c>
      <c r="L1449" t="s">
        <v>19</v>
      </c>
      <c r="M1449">
        <v>4</v>
      </c>
      <c r="N1449" t="s">
        <v>33</v>
      </c>
      <c r="O1449">
        <v>434169</v>
      </c>
    </row>
    <row r="1450" spans="1:15">
      <c r="A1450" t="s">
        <v>1495</v>
      </c>
      <c r="B1450">
        <v>2019</v>
      </c>
      <c r="C1450" t="s">
        <v>35</v>
      </c>
      <c r="D1450" t="s">
        <v>32</v>
      </c>
      <c r="E1450" t="s">
        <v>23</v>
      </c>
      <c r="F1450">
        <v>383</v>
      </c>
      <c r="G1450">
        <v>4476</v>
      </c>
      <c r="H1450">
        <v>926</v>
      </c>
      <c r="I1450">
        <v>4.28</v>
      </c>
      <c r="J1450">
        <v>9</v>
      </c>
      <c r="K1450" t="s">
        <v>24</v>
      </c>
      <c r="L1450" t="s">
        <v>19</v>
      </c>
      <c r="M1450">
        <v>8</v>
      </c>
      <c r="N1450" t="s">
        <v>25</v>
      </c>
      <c r="O1450">
        <v>3980745</v>
      </c>
    </row>
    <row r="1451" spans="1:15">
      <c r="A1451" t="s">
        <v>1496</v>
      </c>
      <c r="B1451">
        <v>2005</v>
      </c>
      <c r="C1451" t="s">
        <v>59</v>
      </c>
      <c r="D1451" t="s">
        <v>17</v>
      </c>
      <c r="E1451" t="s">
        <v>18</v>
      </c>
      <c r="F1451">
        <v>355</v>
      </c>
      <c r="G1451">
        <v>545</v>
      </c>
      <c r="H1451">
        <v>508</v>
      </c>
      <c r="I1451">
        <v>42.45</v>
      </c>
      <c r="J1451">
        <v>4</v>
      </c>
      <c r="K1451" t="s">
        <v>24</v>
      </c>
      <c r="L1451" t="s">
        <v>19</v>
      </c>
      <c r="M1451">
        <v>64</v>
      </c>
      <c r="N1451" t="s">
        <v>20</v>
      </c>
      <c r="O1451">
        <v>2611000</v>
      </c>
    </row>
    <row r="1452" spans="1:15">
      <c r="A1452" t="s">
        <v>1497</v>
      </c>
      <c r="B1452">
        <v>2014</v>
      </c>
      <c r="C1452" t="s">
        <v>35</v>
      </c>
      <c r="D1452" t="s">
        <v>48</v>
      </c>
      <c r="E1452" t="s">
        <v>37</v>
      </c>
      <c r="F1452">
        <v>285</v>
      </c>
      <c r="G1452">
        <v>3063</v>
      </c>
      <c r="H1452">
        <v>576</v>
      </c>
      <c r="I1452">
        <v>7.57</v>
      </c>
      <c r="J1452">
        <v>2</v>
      </c>
      <c r="K1452" t="s">
        <v>24</v>
      </c>
      <c r="L1452" t="s">
        <v>19</v>
      </c>
      <c r="M1452">
        <v>98</v>
      </c>
      <c r="N1452" t="s">
        <v>49</v>
      </c>
      <c r="O1452">
        <v>853812</v>
      </c>
    </row>
    <row r="1453" spans="1:15">
      <c r="A1453" t="s">
        <v>1498</v>
      </c>
      <c r="B1453">
        <v>2003</v>
      </c>
      <c r="C1453" t="s">
        <v>59</v>
      </c>
      <c r="D1453" t="s">
        <v>46</v>
      </c>
      <c r="E1453" t="s">
        <v>23</v>
      </c>
      <c r="F1453">
        <v>81</v>
      </c>
      <c r="G1453">
        <v>3528</v>
      </c>
      <c r="H1453">
        <v>113</v>
      </c>
      <c r="I1453">
        <v>28.78</v>
      </c>
      <c r="J1453">
        <v>7</v>
      </c>
      <c r="K1453" t="s">
        <v>19</v>
      </c>
      <c r="L1453" t="s">
        <v>19</v>
      </c>
      <c r="M1453">
        <v>61</v>
      </c>
      <c r="N1453" t="s">
        <v>20</v>
      </c>
      <c r="O1453">
        <v>2629639</v>
      </c>
    </row>
    <row r="1454" spans="1:15">
      <c r="A1454" t="s">
        <v>1499</v>
      </c>
      <c r="B1454">
        <v>2006</v>
      </c>
      <c r="C1454" t="s">
        <v>31</v>
      </c>
      <c r="D1454" t="s">
        <v>17</v>
      </c>
      <c r="E1454" t="s">
        <v>18</v>
      </c>
      <c r="F1454">
        <v>487</v>
      </c>
      <c r="G1454">
        <v>4319</v>
      </c>
      <c r="H1454">
        <v>222</v>
      </c>
      <c r="I1454">
        <v>26.25</v>
      </c>
      <c r="J1454">
        <v>3</v>
      </c>
      <c r="K1454" t="s">
        <v>24</v>
      </c>
      <c r="L1454" t="s">
        <v>19</v>
      </c>
      <c r="M1454">
        <v>19</v>
      </c>
      <c r="N1454" t="s">
        <v>25</v>
      </c>
      <c r="O1454">
        <v>4250340</v>
      </c>
    </row>
    <row r="1455" spans="1:15">
      <c r="A1455" t="s">
        <v>1500</v>
      </c>
      <c r="B1455">
        <v>2001</v>
      </c>
      <c r="C1455" t="s">
        <v>42</v>
      </c>
      <c r="D1455" t="s">
        <v>36</v>
      </c>
      <c r="E1455" t="s">
        <v>37</v>
      </c>
      <c r="F1455">
        <v>306</v>
      </c>
      <c r="G1455">
        <v>1910</v>
      </c>
      <c r="H1455">
        <v>147</v>
      </c>
      <c r="I1455">
        <v>8.89</v>
      </c>
      <c r="J1455">
        <v>7</v>
      </c>
      <c r="K1455" t="s">
        <v>19</v>
      </c>
      <c r="L1455" t="s">
        <v>19</v>
      </c>
      <c r="M1455">
        <v>64</v>
      </c>
      <c r="N1455" t="s">
        <v>49</v>
      </c>
      <c r="O1455">
        <v>543065</v>
      </c>
    </row>
    <row r="1456" spans="1:15">
      <c r="A1456" t="s">
        <v>1501</v>
      </c>
      <c r="B1456">
        <v>2009</v>
      </c>
      <c r="C1456" t="s">
        <v>22</v>
      </c>
      <c r="D1456" t="s">
        <v>17</v>
      </c>
      <c r="E1456" t="s">
        <v>37</v>
      </c>
      <c r="F1456">
        <v>118</v>
      </c>
      <c r="G1456">
        <v>1454</v>
      </c>
      <c r="H1456">
        <v>711</v>
      </c>
      <c r="I1456">
        <v>33.71</v>
      </c>
      <c r="J1456">
        <v>8</v>
      </c>
      <c r="K1456" t="s">
        <v>19</v>
      </c>
      <c r="L1456" t="s">
        <v>24</v>
      </c>
      <c r="M1456">
        <v>85</v>
      </c>
      <c r="N1456" t="s">
        <v>29</v>
      </c>
      <c r="O1456">
        <v>3114440</v>
      </c>
    </row>
    <row r="1457" spans="1:15">
      <c r="A1457" t="s">
        <v>1502</v>
      </c>
      <c r="B1457">
        <v>2012</v>
      </c>
      <c r="C1457" t="s">
        <v>59</v>
      </c>
      <c r="D1457" t="s">
        <v>102</v>
      </c>
      <c r="E1457" t="s">
        <v>23</v>
      </c>
      <c r="F1457">
        <v>316</v>
      </c>
      <c r="G1457">
        <v>2665</v>
      </c>
      <c r="H1457">
        <v>631</v>
      </c>
      <c r="I1457">
        <v>9.1999999999999993</v>
      </c>
      <c r="J1457">
        <v>3</v>
      </c>
      <c r="K1457" t="s">
        <v>19</v>
      </c>
      <c r="L1457" t="s">
        <v>24</v>
      </c>
      <c r="M1457">
        <v>59</v>
      </c>
      <c r="N1457" t="s">
        <v>33</v>
      </c>
      <c r="O1457">
        <v>3524188</v>
      </c>
    </row>
    <row r="1458" spans="1:15">
      <c r="A1458" t="s">
        <v>1503</v>
      </c>
      <c r="B1458">
        <v>2007</v>
      </c>
      <c r="C1458" t="s">
        <v>22</v>
      </c>
      <c r="D1458" t="s">
        <v>43</v>
      </c>
      <c r="E1458" t="s">
        <v>37</v>
      </c>
      <c r="F1458">
        <v>409</v>
      </c>
      <c r="G1458">
        <v>2680</v>
      </c>
      <c r="H1458">
        <v>163</v>
      </c>
      <c r="I1458">
        <v>19.899999999999999</v>
      </c>
      <c r="J1458">
        <v>4</v>
      </c>
      <c r="K1458" t="s">
        <v>24</v>
      </c>
      <c r="L1458" t="s">
        <v>19</v>
      </c>
      <c r="M1458">
        <v>81</v>
      </c>
      <c r="N1458" t="s">
        <v>33</v>
      </c>
      <c r="O1458">
        <v>645676</v>
      </c>
    </row>
    <row r="1459" spans="1:15">
      <c r="A1459" t="s">
        <v>1504</v>
      </c>
      <c r="B1459">
        <v>2019</v>
      </c>
      <c r="C1459" t="s">
        <v>53</v>
      </c>
      <c r="D1459" t="s">
        <v>32</v>
      </c>
      <c r="E1459" t="s">
        <v>23</v>
      </c>
      <c r="F1459">
        <v>122</v>
      </c>
      <c r="G1459">
        <v>1469</v>
      </c>
      <c r="H1459">
        <v>25</v>
      </c>
      <c r="I1459">
        <v>10.39</v>
      </c>
      <c r="J1459">
        <v>8</v>
      </c>
      <c r="K1459" t="s">
        <v>24</v>
      </c>
      <c r="L1459" t="s">
        <v>19</v>
      </c>
      <c r="M1459">
        <v>62</v>
      </c>
      <c r="N1459" t="s">
        <v>33</v>
      </c>
      <c r="O1459">
        <v>1474491</v>
      </c>
    </row>
    <row r="1460" spans="1:15">
      <c r="A1460" t="s">
        <v>1505</v>
      </c>
      <c r="B1460">
        <v>2001</v>
      </c>
      <c r="C1460" t="s">
        <v>27</v>
      </c>
      <c r="D1460" t="s">
        <v>39</v>
      </c>
      <c r="E1460" t="s">
        <v>18</v>
      </c>
      <c r="F1460">
        <v>279</v>
      </c>
      <c r="G1460">
        <v>2635</v>
      </c>
      <c r="H1460">
        <v>167</v>
      </c>
      <c r="I1460">
        <v>18.489999999999998</v>
      </c>
      <c r="J1460">
        <v>5</v>
      </c>
      <c r="K1460" t="s">
        <v>24</v>
      </c>
      <c r="L1460" t="s">
        <v>24</v>
      </c>
      <c r="M1460">
        <v>19</v>
      </c>
      <c r="N1460" t="s">
        <v>29</v>
      </c>
      <c r="O1460">
        <v>2981780</v>
      </c>
    </row>
    <row r="1461" spans="1:15">
      <c r="A1461" t="s">
        <v>1506</v>
      </c>
      <c r="B1461">
        <v>2012</v>
      </c>
      <c r="C1461" t="s">
        <v>53</v>
      </c>
      <c r="D1461" t="s">
        <v>48</v>
      </c>
      <c r="E1461" t="s">
        <v>28</v>
      </c>
      <c r="F1461">
        <v>470</v>
      </c>
      <c r="G1461">
        <v>1321</v>
      </c>
      <c r="H1461">
        <v>40</v>
      </c>
      <c r="I1461">
        <v>20.82</v>
      </c>
      <c r="J1461">
        <v>2</v>
      </c>
      <c r="K1461" t="s">
        <v>19</v>
      </c>
      <c r="L1461" t="s">
        <v>24</v>
      </c>
      <c r="M1461">
        <v>23</v>
      </c>
      <c r="N1461" t="s">
        <v>49</v>
      </c>
      <c r="O1461">
        <v>1462108</v>
      </c>
    </row>
    <row r="1462" spans="1:15">
      <c r="A1462" t="s">
        <v>1507</v>
      </c>
      <c r="B1462">
        <v>2009</v>
      </c>
      <c r="C1462" t="s">
        <v>73</v>
      </c>
      <c r="D1462" t="s">
        <v>32</v>
      </c>
      <c r="E1462" t="s">
        <v>23</v>
      </c>
      <c r="F1462">
        <v>227</v>
      </c>
      <c r="G1462">
        <v>1459</v>
      </c>
      <c r="H1462">
        <v>773</v>
      </c>
      <c r="I1462">
        <v>2.7</v>
      </c>
      <c r="J1462">
        <v>1</v>
      </c>
      <c r="K1462" t="s">
        <v>24</v>
      </c>
      <c r="L1462" t="s">
        <v>24</v>
      </c>
      <c r="M1462">
        <v>32</v>
      </c>
      <c r="N1462" t="s">
        <v>29</v>
      </c>
      <c r="O1462">
        <v>4689047</v>
      </c>
    </row>
    <row r="1463" spans="1:15">
      <c r="A1463" t="s">
        <v>1508</v>
      </c>
      <c r="B1463">
        <v>2021</v>
      </c>
      <c r="C1463" t="s">
        <v>53</v>
      </c>
      <c r="D1463" t="s">
        <v>39</v>
      </c>
      <c r="E1463" t="s">
        <v>28</v>
      </c>
      <c r="F1463">
        <v>496</v>
      </c>
      <c r="G1463">
        <v>333</v>
      </c>
      <c r="H1463">
        <v>978</v>
      </c>
      <c r="I1463">
        <v>41.82</v>
      </c>
      <c r="J1463">
        <v>1</v>
      </c>
      <c r="K1463" t="s">
        <v>24</v>
      </c>
      <c r="L1463" t="s">
        <v>19</v>
      </c>
      <c r="M1463">
        <v>41</v>
      </c>
      <c r="N1463" t="s">
        <v>29</v>
      </c>
      <c r="O1463">
        <v>4543528</v>
      </c>
    </row>
    <row r="1464" spans="1:15">
      <c r="A1464" t="s">
        <v>1509</v>
      </c>
      <c r="B1464">
        <v>2000</v>
      </c>
      <c r="C1464" t="s">
        <v>53</v>
      </c>
      <c r="D1464" t="s">
        <v>51</v>
      </c>
      <c r="E1464" t="s">
        <v>40</v>
      </c>
      <c r="F1464">
        <v>444</v>
      </c>
      <c r="G1464">
        <v>2768</v>
      </c>
      <c r="H1464">
        <v>126</v>
      </c>
      <c r="I1464">
        <v>43</v>
      </c>
      <c r="J1464">
        <v>1</v>
      </c>
      <c r="K1464" t="s">
        <v>19</v>
      </c>
      <c r="L1464" t="s">
        <v>19</v>
      </c>
      <c r="M1464">
        <v>91</v>
      </c>
      <c r="N1464" t="s">
        <v>33</v>
      </c>
      <c r="O1464">
        <v>1443384</v>
      </c>
    </row>
    <row r="1465" spans="1:15">
      <c r="A1465" t="s">
        <v>1510</v>
      </c>
      <c r="B1465">
        <v>2002</v>
      </c>
      <c r="C1465" t="s">
        <v>42</v>
      </c>
      <c r="D1465" t="s">
        <v>17</v>
      </c>
      <c r="E1465" t="s">
        <v>18</v>
      </c>
      <c r="F1465">
        <v>203</v>
      </c>
      <c r="G1465">
        <v>2351</v>
      </c>
      <c r="H1465">
        <v>106</v>
      </c>
      <c r="I1465">
        <v>35.89</v>
      </c>
      <c r="J1465">
        <v>1</v>
      </c>
      <c r="K1465" t="s">
        <v>24</v>
      </c>
      <c r="L1465" t="s">
        <v>19</v>
      </c>
      <c r="M1465">
        <v>34</v>
      </c>
      <c r="N1465" t="s">
        <v>25</v>
      </c>
      <c r="O1465">
        <v>1396354</v>
      </c>
    </row>
    <row r="1466" spans="1:15">
      <c r="A1466" t="s">
        <v>1511</v>
      </c>
      <c r="B1466">
        <v>2011</v>
      </c>
      <c r="C1466" t="s">
        <v>53</v>
      </c>
      <c r="D1466" t="s">
        <v>46</v>
      </c>
      <c r="E1466" t="s">
        <v>18</v>
      </c>
      <c r="F1466">
        <v>152</v>
      </c>
      <c r="G1466">
        <v>418</v>
      </c>
      <c r="H1466">
        <v>398</v>
      </c>
      <c r="I1466">
        <v>29.64</v>
      </c>
      <c r="J1466">
        <v>8</v>
      </c>
      <c r="K1466" t="s">
        <v>24</v>
      </c>
      <c r="L1466" t="s">
        <v>19</v>
      </c>
      <c r="M1466">
        <v>35</v>
      </c>
      <c r="N1466" t="s">
        <v>29</v>
      </c>
      <c r="O1466">
        <v>1565405</v>
      </c>
    </row>
    <row r="1467" spans="1:15">
      <c r="A1467" t="s">
        <v>1512</v>
      </c>
      <c r="B1467">
        <v>2010</v>
      </c>
      <c r="C1467" t="s">
        <v>59</v>
      </c>
      <c r="D1467" t="s">
        <v>32</v>
      </c>
      <c r="E1467" t="s">
        <v>37</v>
      </c>
      <c r="F1467">
        <v>150</v>
      </c>
      <c r="G1467">
        <v>1222</v>
      </c>
      <c r="H1467">
        <v>510</v>
      </c>
      <c r="I1467">
        <v>26.84</v>
      </c>
      <c r="J1467">
        <v>6</v>
      </c>
      <c r="K1467" t="s">
        <v>19</v>
      </c>
      <c r="L1467" t="s">
        <v>19</v>
      </c>
      <c r="M1467">
        <v>25</v>
      </c>
      <c r="N1467" t="s">
        <v>33</v>
      </c>
      <c r="O1467">
        <v>1113741</v>
      </c>
    </row>
    <row r="1468" spans="1:15">
      <c r="A1468" t="s">
        <v>1513</v>
      </c>
      <c r="B1468">
        <v>2002</v>
      </c>
      <c r="C1468" t="s">
        <v>73</v>
      </c>
      <c r="D1468" t="s">
        <v>32</v>
      </c>
      <c r="E1468" t="s">
        <v>40</v>
      </c>
      <c r="F1468">
        <v>64</v>
      </c>
      <c r="G1468">
        <v>4954</v>
      </c>
      <c r="H1468">
        <v>8</v>
      </c>
      <c r="I1468">
        <v>5.05</v>
      </c>
      <c r="J1468">
        <v>7</v>
      </c>
      <c r="K1468" t="s">
        <v>24</v>
      </c>
      <c r="L1468" t="s">
        <v>24</v>
      </c>
      <c r="M1468">
        <v>32</v>
      </c>
      <c r="N1468" t="s">
        <v>20</v>
      </c>
      <c r="O1468">
        <v>197538</v>
      </c>
    </row>
    <row r="1469" spans="1:15">
      <c r="A1469" t="s">
        <v>1514</v>
      </c>
      <c r="B1469">
        <v>2005</v>
      </c>
      <c r="C1469" t="s">
        <v>53</v>
      </c>
      <c r="D1469" t="s">
        <v>36</v>
      </c>
      <c r="E1469" t="s">
        <v>28</v>
      </c>
      <c r="F1469">
        <v>321</v>
      </c>
      <c r="G1469">
        <v>2950</v>
      </c>
      <c r="H1469">
        <v>963</v>
      </c>
      <c r="I1469">
        <v>10.15</v>
      </c>
      <c r="J1469">
        <v>6</v>
      </c>
      <c r="K1469" t="s">
        <v>24</v>
      </c>
      <c r="L1469" t="s">
        <v>24</v>
      </c>
      <c r="M1469">
        <v>45</v>
      </c>
      <c r="N1469" t="s">
        <v>20</v>
      </c>
      <c r="O1469">
        <v>2909702</v>
      </c>
    </row>
    <row r="1470" spans="1:15">
      <c r="A1470" t="s">
        <v>1515</v>
      </c>
      <c r="B1470">
        <v>2000</v>
      </c>
      <c r="C1470" t="s">
        <v>35</v>
      </c>
      <c r="D1470" t="s">
        <v>32</v>
      </c>
      <c r="E1470" t="s">
        <v>18</v>
      </c>
      <c r="F1470">
        <v>147</v>
      </c>
      <c r="G1470">
        <v>3930</v>
      </c>
      <c r="H1470">
        <v>143</v>
      </c>
      <c r="I1470">
        <v>35.9</v>
      </c>
      <c r="J1470">
        <v>9</v>
      </c>
      <c r="K1470" t="s">
        <v>19</v>
      </c>
      <c r="L1470" t="s">
        <v>24</v>
      </c>
      <c r="M1470">
        <v>65</v>
      </c>
      <c r="N1470" t="s">
        <v>49</v>
      </c>
      <c r="O1470">
        <v>4868516</v>
      </c>
    </row>
    <row r="1471" spans="1:15">
      <c r="A1471" t="s">
        <v>1516</v>
      </c>
      <c r="B1471">
        <v>2002</v>
      </c>
      <c r="C1471" t="s">
        <v>35</v>
      </c>
      <c r="D1471" t="s">
        <v>39</v>
      </c>
      <c r="E1471" t="s">
        <v>28</v>
      </c>
      <c r="F1471">
        <v>498</v>
      </c>
      <c r="G1471">
        <v>4052</v>
      </c>
      <c r="H1471">
        <v>102</v>
      </c>
      <c r="I1471">
        <v>10.17</v>
      </c>
      <c r="J1471">
        <v>8</v>
      </c>
      <c r="K1471" t="s">
        <v>24</v>
      </c>
      <c r="L1471" t="s">
        <v>19</v>
      </c>
      <c r="M1471">
        <v>17</v>
      </c>
      <c r="N1471" t="s">
        <v>49</v>
      </c>
      <c r="O1471">
        <v>2450314</v>
      </c>
    </row>
    <row r="1472" spans="1:15">
      <c r="A1472" t="s">
        <v>1517</v>
      </c>
      <c r="B1472">
        <v>2015</v>
      </c>
      <c r="C1472" t="s">
        <v>42</v>
      </c>
      <c r="D1472" t="s">
        <v>46</v>
      </c>
      <c r="E1472" t="s">
        <v>37</v>
      </c>
      <c r="F1472">
        <v>150</v>
      </c>
      <c r="G1472">
        <v>3881</v>
      </c>
      <c r="H1472">
        <v>663</v>
      </c>
      <c r="I1472">
        <v>35.61</v>
      </c>
      <c r="J1472">
        <v>1</v>
      </c>
      <c r="K1472" t="s">
        <v>19</v>
      </c>
      <c r="L1472" t="s">
        <v>19</v>
      </c>
      <c r="M1472">
        <v>87</v>
      </c>
      <c r="N1472" t="s">
        <v>20</v>
      </c>
      <c r="O1472">
        <v>3453924</v>
      </c>
    </row>
    <row r="1473" spans="1:15">
      <c r="A1473" t="s">
        <v>1518</v>
      </c>
      <c r="B1473">
        <v>2009</v>
      </c>
      <c r="C1473" t="s">
        <v>31</v>
      </c>
      <c r="D1473" t="s">
        <v>36</v>
      </c>
      <c r="E1473" t="s">
        <v>18</v>
      </c>
      <c r="F1473">
        <v>249</v>
      </c>
      <c r="G1473">
        <v>3788</v>
      </c>
      <c r="H1473">
        <v>617</v>
      </c>
      <c r="I1473">
        <v>17.850000000000001</v>
      </c>
      <c r="J1473">
        <v>6</v>
      </c>
      <c r="K1473" t="s">
        <v>19</v>
      </c>
      <c r="L1473" t="s">
        <v>19</v>
      </c>
      <c r="M1473">
        <v>27</v>
      </c>
      <c r="N1473" t="s">
        <v>20</v>
      </c>
      <c r="O1473">
        <v>3629027</v>
      </c>
    </row>
    <row r="1474" spans="1:15">
      <c r="A1474" t="s">
        <v>1519</v>
      </c>
      <c r="B1474">
        <v>2000</v>
      </c>
      <c r="C1474" t="s">
        <v>22</v>
      </c>
      <c r="D1474" t="s">
        <v>39</v>
      </c>
      <c r="E1474" t="s">
        <v>37</v>
      </c>
      <c r="F1474">
        <v>480</v>
      </c>
      <c r="G1474">
        <v>2758</v>
      </c>
      <c r="H1474">
        <v>488</v>
      </c>
      <c r="I1474">
        <v>43.27</v>
      </c>
      <c r="J1474">
        <v>9</v>
      </c>
      <c r="K1474" t="s">
        <v>24</v>
      </c>
      <c r="L1474" t="s">
        <v>19</v>
      </c>
      <c r="M1474">
        <v>13</v>
      </c>
      <c r="N1474" t="s">
        <v>29</v>
      </c>
      <c r="O1474">
        <v>1035256</v>
      </c>
    </row>
    <row r="1475" spans="1:15">
      <c r="A1475" t="s">
        <v>1520</v>
      </c>
      <c r="B1475">
        <v>2006</v>
      </c>
      <c r="C1475" t="s">
        <v>27</v>
      </c>
      <c r="D1475" t="s">
        <v>43</v>
      </c>
      <c r="E1475" t="s">
        <v>23</v>
      </c>
      <c r="F1475">
        <v>464</v>
      </c>
      <c r="G1475">
        <v>1887</v>
      </c>
      <c r="H1475">
        <v>503</v>
      </c>
      <c r="I1475">
        <v>4.25</v>
      </c>
      <c r="J1475">
        <v>3</v>
      </c>
      <c r="K1475" t="s">
        <v>24</v>
      </c>
      <c r="L1475" t="s">
        <v>24</v>
      </c>
      <c r="M1475">
        <v>44</v>
      </c>
      <c r="N1475" t="s">
        <v>49</v>
      </c>
      <c r="O1475">
        <v>3327938</v>
      </c>
    </row>
    <row r="1476" spans="1:15">
      <c r="A1476" t="s">
        <v>1521</v>
      </c>
      <c r="B1476">
        <v>2018</v>
      </c>
      <c r="C1476" t="s">
        <v>53</v>
      </c>
      <c r="D1476" t="s">
        <v>43</v>
      </c>
      <c r="E1476" t="s">
        <v>40</v>
      </c>
      <c r="F1476">
        <v>307</v>
      </c>
      <c r="G1476">
        <v>212</v>
      </c>
      <c r="H1476">
        <v>19</v>
      </c>
      <c r="I1476">
        <v>13.84</v>
      </c>
      <c r="J1476">
        <v>1</v>
      </c>
      <c r="K1476" t="s">
        <v>19</v>
      </c>
      <c r="L1476" t="s">
        <v>19</v>
      </c>
      <c r="M1476">
        <v>96</v>
      </c>
      <c r="N1476" t="s">
        <v>25</v>
      </c>
      <c r="O1476">
        <v>2817506</v>
      </c>
    </row>
    <row r="1477" spans="1:15">
      <c r="A1477" t="s">
        <v>1522</v>
      </c>
      <c r="B1477">
        <v>2007</v>
      </c>
      <c r="C1477" t="s">
        <v>27</v>
      </c>
      <c r="D1477" t="s">
        <v>43</v>
      </c>
      <c r="E1477" t="s">
        <v>37</v>
      </c>
      <c r="F1477">
        <v>342</v>
      </c>
      <c r="G1477">
        <v>3557</v>
      </c>
      <c r="H1477">
        <v>968</v>
      </c>
      <c r="I1477">
        <v>8.9499999999999993</v>
      </c>
      <c r="J1477">
        <v>3</v>
      </c>
      <c r="K1477" t="s">
        <v>24</v>
      </c>
      <c r="L1477" t="s">
        <v>19</v>
      </c>
      <c r="M1477">
        <v>81</v>
      </c>
      <c r="N1477" t="s">
        <v>49</v>
      </c>
      <c r="O1477">
        <v>3342400</v>
      </c>
    </row>
    <row r="1478" spans="1:15">
      <c r="A1478" t="s">
        <v>1523</v>
      </c>
      <c r="B1478">
        <v>2019</v>
      </c>
      <c r="C1478" t="s">
        <v>73</v>
      </c>
      <c r="D1478" t="s">
        <v>46</v>
      </c>
      <c r="E1478" t="s">
        <v>18</v>
      </c>
      <c r="F1478">
        <v>288</v>
      </c>
      <c r="G1478">
        <v>1212</v>
      </c>
      <c r="H1478">
        <v>98</v>
      </c>
      <c r="I1478">
        <v>28.22</v>
      </c>
      <c r="J1478">
        <v>8</v>
      </c>
      <c r="K1478" t="s">
        <v>24</v>
      </c>
      <c r="L1478" t="s">
        <v>19</v>
      </c>
      <c r="M1478">
        <v>21</v>
      </c>
      <c r="N1478" t="s">
        <v>29</v>
      </c>
      <c r="O1478">
        <v>3972868</v>
      </c>
    </row>
    <row r="1479" spans="1:15">
      <c r="A1479" t="s">
        <v>1524</v>
      </c>
      <c r="B1479">
        <v>2000</v>
      </c>
      <c r="C1479" t="s">
        <v>16</v>
      </c>
      <c r="D1479" t="s">
        <v>39</v>
      </c>
      <c r="E1479" t="s">
        <v>40</v>
      </c>
      <c r="F1479">
        <v>407</v>
      </c>
      <c r="G1479">
        <v>1334</v>
      </c>
      <c r="H1479">
        <v>554</v>
      </c>
      <c r="I1479">
        <v>34.54</v>
      </c>
      <c r="J1479">
        <v>6</v>
      </c>
      <c r="K1479" t="s">
        <v>24</v>
      </c>
      <c r="L1479" t="s">
        <v>19</v>
      </c>
      <c r="M1479">
        <v>77</v>
      </c>
      <c r="N1479" t="s">
        <v>20</v>
      </c>
      <c r="O1479">
        <v>3152216</v>
      </c>
    </row>
    <row r="1480" spans="1:15">
      <c r="A1480" t="s">
        <v>1525</v>
      </c>
      <c r="B1480">
        <v>2003</v>
      </c>
      <c r="C1480" t="s">
        <v>45</v>
      </c>
      <c r="D1480" t="s">
        <v>39</v>
      </c>
      <c r="E1480" t="s">
        <v>23</v>
      </c>
      <c r="F1480">
        <v>7</v>
      </c>
      <c r="G1480">
        <v>2933</v>
      </c>
      <c r="H1480">
        <v>801</v>
      </c>
      <c r="I1480">
        <v>48.81</v>
      </c>
      <c r="J1480">
        <v>4</v>
      </c>
      <c r="K1480" t="s">
        <v>19</v>
      </c>
      <c r="L1480" t="s">
        <v>24</v>
      </c>
      <c r="M1480">
        <v>81</v>
      </c>
      <c r="N1480" t="s">
        <v>33</v>
      </c>
      <c r="O1480">
        <v>4113373</v>
      </c>
    </row>
    <row r="1481" spans="1:15">
      <c r="A1481" t="s">
        <v>1526</v>
      </c>
      <c r="B1481">
        <v>2013</v>
      </c>
      <c r="C1481" t="s">
        <v>22</v>
      </c>
      <c r="D1481" t="s">
        <v>32</v>
      </c>
      <c r="E1481" t="s">
        <v>23</v>
      </c>
      <c r="F1481">
        <v>286</v>
      </c>
      <c r="G1481">
        <v>4410</v>
      </c>
      <c r="H1481">
        <v>226</v>
      </c>
      <c r="I1481">
        <v>3.15</v>
      </c>
      <c r="J1481">
        <v>5</v>
      </c>
      <c r="K1481" t="s">
        <v>19</v>
      </c>
      <c r="L1481" t="s">
        <v>19</v>
      </c>
      <c r="M1481">
        <v>14</v>
      </c>
      <c r="N1481" t="s">
        <v>20</v>
      </c>
      <c r="O1481">
        <v>2546666</v>
      </c>
    </row>
    <row r="1482" spans="1:15">
      <c r="A1482" t="s">
        <v>1527</v>
      </c>
      <c r="B1482">
        <v>2002</v>
      </c>
      <c r="C1482" t="s">
        <v>27</v>
      </c>
      <c r="D1482" t="s">
        <v>36</v>
      </c>
      <c r="E1482" t="s">
        <v>40</v>
      </c>
      <c r="F1482">
        <v>256</v>
      </c>
      <c r="G1482">
        <v>1484</v>
      </c>
      <c r="H1482">
        <v>366</v>
      </c>
      <c r="I1482">
        <v>35.57</v>
      </c>
      <c r="J1482">
        <v>1</v>
      </c>
      <c r="K1482" t="s">
        <v>19</v>
      </c>
      <c r="L1482" t="s">
        <v>19</v>
      </c>
      <c r="M1482">
        <v>71</v>
      </c>
      <c r="N1482" t="s">
        <v>29</v>
      </c>
      <c r="O1482">
        <v>4056839</v>
      </c>
    </row>
    <row r="1483" spans="1:15">
      <c r="A1483" t="s">
        <v>1528</v>
      </c>
      <c r="B1483">
        <v>2017</v>
      </c>
      <c r="C1483" t="s">
        <v>45</v>
      </c>
      <c r="D1483" t="s">
        <v>17</v>
      </c>
      <c r="E1483" t="s">
        <v>37</v>
      </c>
      <c r="F1483">
        <v>446</v>
      </c>
      <c r="G1483">
        <v>2054</v>
      </c>
      <c r="H1483">
        <v>87</v>
      </c>
      <c r="I1483">
        <v>30.78</v>
      </c>
      <c r="J1483">
        <v>7</v>
      </c>
      <c r="K1483" t="s">
        <v>24</v>
      </c>
      <c r="L1483" t="s">
        <v>19</v>
      </c>
      <c r="M1483">
        <v>83</v>
      </c>
      <c r="N1483" t="s">
        <v>29</v>
      </c>
      <c r="O1483">
        <v>4884936</v>
      </c>
    </row>
    <row r="1484" spans="1:15">
      <c r="A1484" t="s">
        <v>1529</v>
      </c>
      <c r="B1484">
        <v>2009</v>
      </c>
      <c r="C1484" t="s">
        <v>27</v>
      </c>
      <c r="D1484" t="s">
        <v>51</v>
      </c>
      <c r="E1484" t="s">
        <v>18</v>
      </c>
      <c r="F1484">
        <v>447</v>
      </c>
      <c r="G1484">
        <v>3982</v>
      </c>
      <c r="H1484">
        <v>870</v>
      </c>
      <c r="I1484">
        <v>12.24</v>
      </c>
      <c r="J1484">
        <v>4</v>
      </c>
      <c r="K1484" t="s">
        <v>19</v>
      </c>
      <c r="L1484" t="s">
        <v>24</v>
      </c>
      <c r="M1484">
        <v>37</v>
      </c>
      <c r="N1484" t="s">
        <v>29</v>
      </c>
      <c r="O1484">
        <v>1453889</v>
      </c>
    </row>
    <row r="1485" spans="1:15">
      <c r="A1485" t="s">
        <v>1530</v>
      </c>
      <c r="B1485">
        <v>2012</v>
      </c>
      <c r="C1485" t="s">
        <v>59</v>
      </c>
      <c r="D1485" t="s">
        <v>48</v>
      </c>
      <c r="E1485" t="s">
        <v>23</v>
      </c>
      <c r="F1485">
        <v>354</v>
      </c>
      <c r="G1485">
        <v>3200</v>
      </c>
      <c r="H1485">
        <v>221</v>
      </c>
      <c r="I1485">
        <v>39.880000000000003</v>
      </c>
      <c r="J1485">
        <v>9</v>
      </c>
      <c r="K1485" t="s">
        <v>19</v>
      </c>
      <c r="L1485" t="s">
        <v>19</v>
      </c>
      <c r="M1485">
        <v>91</v>
      </c>
      <c r="N1485" t="s">
        <v>49</v>
      </c>
      <c r="O1485">
        <v>338543</v>
      </c>
    </row>
    <row r="1486" spans="1:15">
      <c r="A1486" t="s">
        <v>1531</v>
      </c>
      <c r="B1486">
        <v>2007</v>
      </c>
      <c r="C1486" t="s">
        <v>42</v>
      </c>
      <c r="D1486" t="s">
        <v>32</v>
      </c>
      <c r="E1486" t="s">
        <v>37</v>
      </c>
      <c r="F1486">
        <v>358</v>
      </c>
      <c r="G1486">
        <v>2080</v>
      </c>
      <c r="H1486">
        <v>762</v>
      </c>
      <c r="I1486">
        <v>15.18</v>
      </c>
      <c r="J1486">
        <v>7</v>
      </c>
      <c r="K1486" t="s">
        <v>19</v>
      </c>
      <c r="L1486" t="s">
        <v>24</v>
      </c>
      <c r="M1486">
        <v>75</v>
      </c>
      <c r="N1486" t="s">
        <v>49</v>
      </c>
      <c r="O1486">
        <v>488374</v>
      </c>
    </row>
    <row r="1487" spans="1:15">
      <c r="A1487" t="s">
        <v>1532</v>
      </c>
      <c r="B1487">
        <v>2008</v>
      </c>
      <c r="C1487" t="s">
        <v>27</v>
      </c>
      <c r="D1487" t="s">
        <v>51</v>
      </c>
      <c r="E1487" t="s">
        <v>23</v>
      </c>
      <c r="F1487">
        <v>445</v>
      </c>
      <c r="G1487">
        <v>4633</v>
      </c>
      <c r="H1487">
        <v>285</v>
      </c>
      <c r="I1487">
        <v>16.239999999999998</v>
      </c>
      <c r="J1487">
        <v>7</v>
      </c>
      <c r="K1487" t="s">
        <v>19</v>
      </c>
      <c r="L1487" t="s">
        <v>19</v>
      </c>
      <c r="M1487">
        <v>49</v>
      </c>
      <c r="N1487" t="s">
        <v>29</v>
      </c>
      <c r="O1487">
        <v>3290243</v>
      </c>
    </row>
    <row r="1488" spans="1:15">
      <c r="A1488" t="s">
        <v>1533</v>
      </c>
      <c r="B1488">
        <v>2014</v>
      </c>
      <c r="C1488" t="s">
        <v>73</v>
      </c>
      <c r="D1488" t="s">
        <v>36</v>
      </c>
      <c r="E1488" t="s">
        <v>37</v>
      </c>
      <c r="F1488">
        <v>178</v>
      </c>
      <c r="G1488">
        <v>836</v>
      </c>
      <c r="H1488">
        <v>848</v>
      </c>
      <c r="I1488">
        <v>9.5500000000000007</v>
      </c>
      <c r="J1488">
        <v>1</v>
      </c>
      <c r="K1488" t="s">
        <v>19</v>
      </c>
      <c r="L1488" t="s">
        <v>24</v>
      </c>
      <c r="M1488">
        <v>52</v>
      </c>
      <c r="N1488" t="s">
        <v>33</v>
      </c>
      <c r="O1488">
        <v>1263854</v>
      </c>
    </row>
    <row r="1489" spans="1:15">
      <c r="A1489" t="s">
        <v>1534</v>
      </c>
      <c r="B1489">
        <v>2013</v>
      </c>
      <c r="C1489" t="s">
        <v>31</v>
      </c>
      <c r="D1489" t="s">
        <v>17</v>
      </c>
      <c r="E1489" t="s">
        <v>40</v>
      </c>
      <c r="F1489">
        <v>62</v>
      </c>
      <c r="G1489">
        <v>4488</v>
      </c>
      <c r="H1489">
        <v>297</v>
      </c>
      <c r="I1489">
        <v>38.18</v>
      </c>
      <c r="J1489">
        <v>3</v>
      </c>
      <c r="K1489" t="s">
        <v>24</v>
      </c>
      <c r="L1489" t="s">
        <v>19</v>
      </c>
      <c r="M1489">
        <v>57</v>
      </c>
      <c r="N1489" t="s">
        <v>33</v>
      </c>
      <c r="O1489">
        <v>3391714</v>
      </c>
    </row>
    <row r="1490" spans="1:15">
      <c r="A1490" t="s">
        <v>1535</v>
      </c>
      <c r="B1490">
        <v>2001</v>
      </c>
      <c r="C1490" t="s">
        <v>45</v>
      </c>
      <c r="D1490" t="s">
        <v>32</v>
      </c>
      <c r="E1490" t="s">
        <v>18</v>
      </c>
      <c r="F1490">
        <v>364</v>
      </c>
      <c r="G1490">
        <v>1705</v>
      </c>
      <c r="H1490">
        <v>474</v>
      </c>
      <c r="I1490">
        <v>25.59</v>
      </c>
      <c r="J1490">
        <v>3</v>
      </c>
      <c r="K1490" t="s">
        <v>19</v>
      </c>
      <c r="L1490" t="s">
        <v>19</v>
      </c>
      <c r="M1490">
        <v>2</v>
      </c>
      <c r="N1490" t="s">
        <v>25</v>
      </c>
      <c r="O1490">
        <v>241610</v>
      </c>
    </row>
    <row r="1491" spans="1:15">
      <c r="A1491" t="s">
        <v>1536</v>
      </c>
      <c r="B1491">
        <v>2020</v>
      </c>
      <c r="C1491" t="s">
        <v>22</v>
      </c>
      <c r="D1491" t="s">
        <v>43</v>
      </c>
      <c r="E1491" t="s">
        <v>23</v>
      </c>
      <c r="F1491">
        <v>25</v>
      </c>
      <c r="G1491">
        <v>798</v>
      </c>
      <c r="H1491">
        <v>479</v>
      </c>
      <c r="I1491">
        <v>22.42</v>
      </c>
      <c r="J1491">
        <v>6</v>
      </c>
      <c r="K1491" t="s">
        <v>19</v>
      </c>
      <c r="L1491" t="s">
        <v>19</v>
      </c>
      <c r="M1491">
        <v>72</v>
      </c>
      <c r="N1491" t="s">
        <v>20</v>
      </c>
      <c r="O1491">
        <v>4031441</v>
      </c>
    </row>
    <row r="1492" spans="1:15">
      <c r="A1492" t="s">
        <v>1537</v>
      </c>
      <c r="B1492">
        <v>2005</v>
      </c>
      <c r="C1492" t="s">
        <v>45</v>
      </c>
      <c r="D1492" t="s">
        <v>102</v>
      </c>
      <c r="E1492" t="s">
        <v>40</v>
      </c>
      <c r="F1492">
        <v>288</v>
      </c>
      <c r="G1492">
        <v>4010</v>
      </c>
      <c r="H1492">
        <v>700</v>
      </c>
      <c r="I1492">
        <v>32.869999999999997</v>
      </c>
      <c r="J1492">
        <v>2</v>
      </c>
      <c r="K1492" t="s">
        <v>19</v>
      </c>
      <c r="L1492" t="s">
        <v>24</v>
      </c>
      <c r="M1492">
        <v>19</v>
      </c>
      <c r="N1492" t="s">
        <v>29</v>
      </c>
      <c r="O1492">
        <v>314726</v>
      </c>
    </row>
    <row r="1493" spans="1:15">
      <c r="A1493" t="s">
        <v>1538</v>
      </c>
      <c r="B1493">
        <v>2005</v>
      </c>
      <c r="C1493" t="s">
        <v>42</v>
      </c>
      <c r="D1493" t="s">
        <v>43</v>
      </c>
      <c r="E1493" t="s">
        <v>40</v>
      </c>
      <c r="F1493">
        <v>461</v>
      </c>
      <c r="G1493">
        <v>2071</v>
      </c>
      <c r="H1493">
        <v>87</v>
      </c>
      <c r="I1493">
        <v>13.97</v>
      </c>
      <c r="J1493">
        <v>3</v>
      </c>
      <c r="K1493" t="s">
        <v>19</v>
      </c>
      <c r="L1493" t="s">
        <v>24</v>
      </c>
      <c r="M1493">
        <v>60</v>
      </c>
      <c r="N1493" t="s">
        <v>29</v>
      </c>
      <c r="O1493">
        <v>2905448</v>
      </c>
    </row>
    <row r="1494" spans="1:15">
      <c r="A1494" t="s">
        <v>1539</v>
      </c>
      <c r="B1494">
        <v>2013</v>
      </c>
      <c r="C1494" t="s">
        <v>22</v>
      </c>
      <c r="D1494" t="s">
        <v>32</v>
      </c>
      <c r="E1494" t="s">
        <v>40</v>
      </c>
      <c r="F1494">
        <v>183</v>
      </c>
      <c r="G1494">
        <v>1033</v>
      </c>
      <c r="H1494">
        <v>255</v>
      </c>
      <c r="I1494">
        <v>30.34</v>
      </c>
      <c r="J1494">
        <v>1</v>
      </c>
      <c r="K1494" t="s">
        <v>24</v>
      </c>
      <c r="L1494" t="s">
        <v>19</v>
      </c>
      <c r="M1494">
        <v>16</v>
      </c>
      <c r="N1494" t="s">
        <v>29</v>
      </c>
      <c r="O1494">
        <v>3505423</v>
      </c>
    </row>
    <row r="1495" spans="1:15">
      <c r="A1495" t="s">
        <v>1540</v>
      </c>
      <c r="B1495">
        <v>2015</v>
      </c>
      <c r="C1495" t="s">
        <v>73</v>
      </c>
      <c r="D1495" t="s">
        <v>51</v>
      </c>
      <c r="E1495" t="s">
        <v>40</v>
      </c>
      <c r="F1495">
        <v>349</v>
      </c>
      <c r="G1495">
        <v>1284</v>
      </c>
      <c r="H1495">
        <v>887</v>
      </c>
      <c r="I1495">
        <v>44.4</v>
      </c>
      <c r="J1495">
        <v>7</v>
      </c>
      <c r="K1495" t="s">
        <v>24</v>
      </c>
      <c r="L1495" t="s">
        <v>24</v>
      </c>
      <c r="M1495">
        <v>27</v>
      </c>
      <c r="N1495" t="s">
        <v>29</v>
      </c>
      <c r="O1495">
        <v>2296727</v>
      </c>
    </row>
    <row r="1496" spans="1:15">
      <c r="A1496" t="s">
        <v>1541</v>
      </c>
      <c r="B1496">
        <v>2004</v>
      </c>
      <c r="C1496" t="s">
        <v>73</v>
      </c>
      <c r="D1496" t="s">
        <v>43</v>
      </c>
      <c r="E1496" t="s">
        <v>23</v>
      </c>
      <c r="F1496">
        <v>351</v>
      </c>
      <c r="G1496">
        <v>3263</v>
      </c>
      <c r="H1496">
        <v>118</v>
      </c>
      <c r="I1496">
        <v>12.83</v>
      </c>
      <c r="J1496">
        <v>4</v>
      </c>
      <c r="K1496" t="s">
        <v>24</v>
      </c>
      <c r="L1496" t="s">
        <v>19</v>
      </c>
      <c r="M1496">
        <v>1</v>
      </c>
      <c r="N1496" t="s">
        <v>25</v>
      </c>
      <c r="O1496">
        <v>886154</v>
      </c>
    </row>
    <row r="1497" spans="1:15">
      <c r="A1497" t="s">
        <v>1542</v>
      </c>
      <c r="B1497">
        <v>2013</v>
      </c>
      <c r="C1497" t="s">
        <v>35</v>
      </c>
      <c r="D1497" t="s">
        <v>17</v>
      </c>
      <c r="E1497" t="s">
        <v>18</v>
      </c>
      <c r="F1497">
        <v>131</v>
      </c>
      <c r="G1497">
        <v>4872</v>
      </c>
      <c r="H1497">
        <v>11</v>
      </c>
      <c r="I1497">
        <v>6.4</v>
      </c>
      <c r="J1497">
        <v>3</v>
      </c>
      <c r="K1497" t="s">
        <v>19</v>
      </c>
      <c r="L1497" t="s">
        <v>24</v>
      </c>
      <c r="M1497">
        <v>41</v>
      </c>
      <c r="N1497" t="s">
        <v>25</v>
      </c>
      <c r="O1497">
        <v>412828</v>
      </c>
    </row>
    <row r="1498" spans="1:15">
      <c r="A1498" t="s">
        <v>1543</v>
      </c>
      <c r="B1498">
        <v>2006</v>
      </c>
      <c r="C1498" t="s">
        <v>42</v>
      </c>
      <c r="D1498" t="s">
        <v>102</v>
      </c>
      <c r="E1498" t="s">
        <v>23</v>
      </c>
      <c r="F1498">
        <v>233</v>
      </c>
      <c r="G1498">
        <v>2748</v>
      </c>
      <c r="H1498">
        <v>709</v>
      </c>
      <c r="I1498">
        <v>34.94</v>
      </c>
      <c r="J1498">
        <v>2</v>
      </c>
      <c r="K1498" t="s">
        <v>24</v>
      </c>
      <c r="L1498" t="s">
        <v>19</v>
      </c>
      <c r="M1498">
        <v>13</v>
      </c>
      <c r="N1498" t="s">
        <v>49</v>
      </c>
      <c r="O1498">
        <v>3909657</v>
      </c>
    </row>
    <row r="1499" spans="1:15">
      <c r="A1499" t="s">
        <v>1544</v>
      </c>
      <c r="B1499">
        <v>2009</v>
      </c>
      <c r="C1499" t="s">
        <v>73</v>
      </c>
      <c r="D1499" t="s">
        <v>39</v>
      </c>
      <c r="E1499" t="s">
        <v>18</v>
      </c>
      <c r="F1499">
        <v>469</v>
      </c>
      <c r="G1499">
        <v>1069</v>
      </c>
      <c r="H1499">
        <v>226</v>
      </c>
      <c r="I1499">
        <v>16.23</v>
      </c>
      <c r="J1499">
        <v>8</v>
      </c>
      <c r="K1499" t="s">
        <v>19</v>
      </c>
      <c r="L1499" t="s">
        <v>19</v>
      </c>
      <c r="M1499">
        <v>96</v>
      </c>
      <c r="N1499" t="s">
        <v>49</v>
      </c>
      <c r="O1499">
        <v>3799527</v>
      </c>
    </row>
    <row r="1500" spans="1:15">
      <c r="A1500" t="s">
        <v>1545</v>
      </c>
      <c r="B1500">
        <v>2017</v>
      </c>
      <c r="C1500" t="s">
        <v>35</v>
      </c>
      <c r="D1500" t="s">
        <v>95</v>
      </c>
      <c r="E1500" t="s">
        <v>37</v>
      </c>
      <c r="F1500">
        <v>67</v>
      </c>
      <c r="G1500">
        <v>3186</v>
      </c>
      <c r="H1500">
        <v>918</v>
      </c>
      <c r="I1500">
        <v>4.37</v>
      </c>
      <c r="J1500">
        <v>6</v>
      </c>
      <c r="K1500" t="s">
        <v>19</v>
      </c>
      <c r="L1500" t="s">
        <v>24</v>
      </c>
      <c r="M1500">
        <v>28</v>
      </c>
      <c r="N1500" t="s">
        <v>49</v>
      </c>
      <c r="O1500">
        <v>2695850</v>
      </c>
    </row>
    <row r="1501" spans="1:15">
      <c r="A1501" t="s">
        <v>1546</v>
      </c>
      <c r="B1501">
        <v>2019</v>
      </c>
      <c r="C1501" t="s">
        <v>22</v>
      </c>
      <c r="D1501" t="s">
        <v>43</v>
      </c>
      <c r="E1501" t="s">
        <v>23</v>
      </c>
      <c r="F1501">
        <v>325</v>
      </c>
      <c r="G1501">
        <v>673</v>
      </c>
      <c r="H1501">
        <v>839</v>
      </c>
      <c r="I1501">
        <v>36.78</v>
      </c>
      <c r="J1501">
        <v>2</v>
      </c>
      <c r="K1501" t="s">
        <v>24</v>
      </c>
      <c r="L1501" t="s">
        <v>24</v>
      </c>
      <c r="M1501">
        <v>17</v>
      </c>
      <c r="N1501" t="s">
        <v>49</v>
      </c>
      <c r="O1501">
        <v>1404324</v>
      </c>
    </row>
    <row r="1502" spans="1:15">
      <c r="A1502" t="s">
        <v>1547</v>
      </c>
      <c r="B1502">
        <v>2007</v>
      </c>
      <c r="C1502" t="s">
        <v>59</v>
      </c>
      <c r="D1502" t="s">
        <v>102</v>
      </c>
      <c r="E1502" t="s">
        <v>37</v>
      </c>
      <c r="F1502">
        <v>212</v>
      </c>
      <c r="G1502">
        <v>3350</v>
      </c>
      <c r="H1502">
        <v>737</v>
      </c>
      <c r="I1502">
        <v>39.32</v>
      </c>
      <c r="J1502">
        <v>8</v>
      </c>
      <c r="K1502" t="s">
        <v>19</v>
      </c>
      <c r="L1502" t="s">
        <v>19</v>
      </c>
      <c r="M1502">
        <v>85</v>
      </c>
      <c r="N1502" t="s">
        <v>25</v>
      </c>
      <c r="O1502">
        <v>4560822</v>
      </c>
    </row>
    <row r="1503" spans="1:15">
      <c r="A1503" t="s">
        <v>1548</v>
      </c>
      <c r="B1503">
        <v>2011</v>
      </c>
      <c r="C1503" t="s">
        <v>53</v>
      </c>
      <c r="D1503" t="s">
        <v>51</v>
      </c>
      <c r="E1503" t="s">
        <v>40</v>
      </c>
      <c r="F1503">
        <v>441</v>
      </c>
      <c r="G1503">
        <v>380</v>
      </c>
      <c r="H1503">
        <v>319</v>
      </c>
      <c r="I1503">
        <v>14.36</v>
      </c>
      <c r="J1503">
        <v>1</v>
      </c>
      <c r="K1503" t="s">
        <v>24</v>
      </c>
      <c r="L1503" t="s">
        <v>19</v>
      </c>
      <c r="M1503">
        <v>12</v>
      </c>
      <c r="N1503" t="s">
        <v>25</v>
      </c>
      <c r="O1503">
        <v>538777</v>
      </c>
    </row>
    <row r="1504" spans="1:15">
      <c r="A1504" t="s">
        <v>1549</v>
      </c>
      <c r="B1504">
        <v>2012</v>
      </c>
      <c r="C1504" t="s">
        <v>45</v>
      </c>
      <c r="D1504" t="s">
        <v>43</v>
      </c>
      <c r="E1504" t="s">
        <v>40</v>
      </c>
      <c r="F1504">
        <v>266</v>
      </c>
      <c r="G1504">
        <v>90</v>
      </c>
      <c r="H1504">
        <v>885</v>
      </c>
      <c r="I1504">
        <v>10.76</v>
      </c>
      <c r="J1504">
        <v>8</v>
      </c>
      <c r="K1504" t="s">
        <v>19</v>
      </c>
      <c r="L1504" t="s">
        <v>19</v>
      </c>
      <c r="M1504">
        <v>80</v>
      </c>
      <c r="N1504" t="s">
        <v>33</v>
      </c>
      <c r="O1504">
        <v>3805521</v>
      </c>
    </row>
    <row r="1505" spans="1:15">
      <c r="A1505" t="s">
        <v>1550</v>
      </c>
      <c r="B1505">
        <v>2012</v>
      </c>
      <c r="C1505" t="s">
        <v>35</v>
      </c>
      <c r="D1505" t="s">
        <v>48</v>
      </c>
      <c r="E1505" t="s">
        <v>23</v>
      </c>
      <c r="F1505">
        <v>17</v>
      </c>
      <c r="G1505">
        <v>220</v>
      </c>
      <c r="H1505">
        <v>666</v>
      </c>
      <c r="I1505">
        <v>17.350000000000001</v>
      </c>
      <c r="J1505">
        <v>1</v>
      </c>
      <c r="K1505" t="s">
        <v>24</v>
      </c>
      <c r="L1505" t="s">
        <v>19</v>
      </c>
      <c r="M1505">
        <v>97</v>
      </c>
      <c r="N1505" t="s">
        <v>20</v>
      </c>
      <c r="O1505">
        <v>4738865</v>
      </c>
    </row>
    <row r="1506" spans="1:15">
      <c r="A1506" t="s">
        <v>1551</v>
      </c>
      <c r="B1506">
        <v>2018</v>
      </c>
      <c r="C1506" t="s">
        <v>42</v>
      </c>
      <c r="D1506" t="s">
        <v>32</v>
      </c>
      <c r="E1506" t="s">
        <v>37</v>
      </c>
      <c r="F1506">
        <v>40</v>
      </c>
      <c r="G1506">
        <v>682</v>
      </c>
      <c r="H1506">
        <v>392</v>
      </c>
      <c r="I1506">
        <v>37.22</v>
      </c>
      <c r="J1506">
        <v>5</v>
      </c>
      <c r="K1506" t="s">
        <v>19</v>
      </c>
      <c r="L1506" t="s">
        <v>19</v>
      </c>
      <c r="M1506">
        <v>14</v>
      </c>
      <c r="N1506" t="s">
        <v>49</v>
      </c>
      <c r="O1506">
        <v>847685</v>
      </c>
    </row>
    <row r="1507" spans="1:15">
      <c r="A1507" t="s">
        <v>1552</v>
      </c>
      <c r="B1507">
        <v>2004</v>
      </c>
      <c r="C1507" t="s">
        <v>59</v>
      </c>
      <c r="D1507" t="s">
        <v>32</v>
      </c>
      <c r="E1507" t="s">
        <v>18</v>
      </c>
      <c r="F1507">
        <v>234</v>
      </c>
      <c r="G1507">
        <v>2824</v>
      </c>
      <c r="H1507">
        <v>532</v>
      </c>
      <c r="I1507">
        <v>34.76</v>
      </c>
      <c r="J1507">
        <v>8</v>
      </c>
      <c r="K1507" t="s">
        <v>19</v>
      </c>
      <c r="L1507" t="s">
        <v>24</v>
      </c>
      <c r="M1507">
        <v>61</v>
      </c>
      <c r="N1507" t="s">
        <v>33</v>
      </c>
      <c r="O1507">
        <v>4468421</v>
      </c>
    </row>
    <row r="1508" spans="1:15">
      <c r="A1508" t="s">
        <v>1553</v>
      </c>
      <c r="B1508">
        <v>2002</v>
      </c>
      <c r="C1508" t="s">
        <v>16</v>
      </c>
      <c r="D1508" t="s">
        <v>46</v>
      </c>
      <c r="E1508" t="s">
        <v>40</v>
      </c>
      <c r="F1508">
        <v>144</v>
      </c>
      <c r="G1508">
        <v>422</v>
      </c>
      <c r="H1508">
        <v>111</v>
      </c>
      <c r="I1508">
        <v>2.19</v>
      </c>
      <c r="J1508">
        <v>5</v>
      </c>
      <c r="K1508" t="s">
        <v>19</v>
      </c>
      <c r="L1508" t="s">
        <v>19</v>
      </c>
      <c r="M1508">
        <v>41</v>
      </c>
      <c r="N1508" t="s">
        <v>25</v>
      </c>
      <c r="O1508">
        <v>4944930</v>
      </c>
    </row>
    <row r="1509" spans="1:15">
      <c r="A1509" t="s">
        <v>1554</v>
      </c>
      <c r="B1509">
        <v>2009</v>
      </c>
      <c r="C1509" t="s">
        <v>22</v>
      </c>
      <c r="D1509" t="s">
        <v>43</v>
      </c>
      <c r="E1509" t="s">
        <v>28</v>
      </c>
      <c r="F1509">
        <v>380</v>
      </c>
      <c r="G1509">
        <v>3446</v>
      </c>
      <c r="H1509">
        <v>886</v>
      </c>
      <c r="I1509">
        <v>35.94</v>
      </c>
      <c r="J1509">
        <v>3</v>
      </c>
      <c r="K1509" t="s">
        <v>19</v>
      </c>
      <c r="L1509" t="s">
        <v>19</v>
      </c>
      <c r="M1509">
        <v>58</v>
      </c>
      <c r="N1509" t="s">
        <v>29</v>
      </c>
      <c r="O1509">
        <v>1164330</v>
      </c>
    </row>
    <row r="1510" spans="1:15">
      <c r="A1510" t="s">
        <v>1555</v>
      </c>
      <c r="B1510">
        <v>2010</v>
      </c>
      <c r="C1510" t="s">
        <v>31</v>
      </c>
      <c r="D1510" t="s">
        <v>36</v>
      </c>
      <c r="E1510" t="s">
        <v>28</v>
      </c>
      <c r="F1510">
        <v>483</v>
      </c>
      <c r="G1510">
        <v>356</v>
      </c>
      <c r="H1510">
        <v>319</v>
      </c>
      <c r="I1510">
        <v>21.65</v>
      </c>
      <c r="J1510">
        <v>4</v>
      </c>
      <c r="K1510" t="s">
        <v>24</v>
      </c>
      <c r="L1510" t="s">
        <v>19</v>
      </c>
      <c r="M1510">
        <v>40</v>
      </c>
      <c r="N1510" t="s">
        <v>33</v>
      </c>
      <c r="O1510">
        <v>2358281</v>
      </c>
    </row>
    <row r="1511" spans="1:15">
      <c r="A1511" t="s">
        <v>1556</v>
      </c>
      <c r="B1511">
        <v>2006</v>
      </c>
      <c r="C1511" t="s">
        <v>73</v>
      </c>
      <c r="D1511" t="s">
        <v>39</v>
      </c>
      <c r="E1511" t="s">
        <v>40</v>
      </c>
      <c r="F1511">
        <v>60</v>
      </c>
      <c r="G1511">
        <v>3716</v>
      </c>
      <c r="H1511">
        <v>215</v>
      </c>
      <c r="I1511">
        <v>28.01</v>
      </c>
      <c r="J1511">
        <v>7</v>
      </c>
      <c r="K1511" t="s">
        <v>19</v>
      </c>
      <c r="L1511" t="s">
        <v>24</v>
      </c>
      <c r="M1511">
        <v>42</v>
      </c>
      <c r="N1511" t="s">
        <v>25</v>
      </c>
      <c r="O1511">
        <v>4106001</v>
      </c>
    </row>
    <row r="1512" spans="1:15">
      <c r="A1512" t="s">
        <v>1557</v>
      </c>
      <c r="B1512">
        <v>2004</v>
      </c>
      <c r="C1512" t="s">
        <v>27</v>
      </c>
      <c r="D1512" t="s">
        <v>102</v>
      </c>
      <c r="E1512" t="s">
        <v>37</v>
      </c>
      <c r="F1512">
        <v>30</v>
      </c>
      <c r="G1512">
        <v>632</v>
      </c>
      <c r="H1512">
        <v>965</v>
      </c>
      <c r="I1512">
        <v>43.37</v>
      </c>
      <c r="J1512">
        <v>2</v>
      </c>
      <c r="K1512" t="s">
        <v>19</v>
      </c>
      <c r="L1512" t="s">
        <v>24</v>
      </c>
      <c r="M1512">
        <v>52</v>
      </c>
      <c r="N1512" t="s">
        <v>29</v>
      </c>
      <c r="O1512">
        <v>3635393</v>
      </c>
    </row>
    <row r="1513" spans="1:15">
      <c r="A1513" t="s">
        <v>1558</v>
      </c>
      <c r="B1513">
        <v>2013</v>
      </c>
      <c r="C1513" t="s">
        <v>59</v>
      </c>
      <c r="D1513" t="s">
        <v>95</v>
      </c>
      <c r="E1513" t="s">
        <v>40</v>
      </c>
      <c r="F1513">
        <v>442</v>
      </c>
      <c r="G1513">
        <v>2233</v>
      </c>
      <c r="H1513">
        <v>248</v>
      </c>
      <c r="I1513">
        <v>48.84</v>
      </c>
      <c r="J1513">
        <v>4</v>
      </c>
      <c r="K1513" t="s">
        <v>24</v>
      </c>
      <c r="L1513" t="s">
        <v>19</v>
      </c>
      <c r="M1513">
        <v>44</v>
      </c>
      <c r="N1513" t="s">
        <v>20</v>
      </c>
      <c r="O1513">
        <v>3003639</v>
      </c>
    </row>
    <row r="1514" spans="1:15">
      <c r="A1514" t="s">
        <v>1559</v>
      </c>
      <c r="B1514">
        <v>2022</v>
      </c>
      <c r="C1514" t="s">
        <v>59</v>
      </c>
      <c r="D1514" t="s">
        <v>36</v>
      </c>
      <c r="E1514" t="s">
        <v>18</v>
      </c>
      <c r="F1514">
        <v>159</v>
      </c>
      <c r="G1514">
        <v>1843</v>
      </c>
      <c r="H1514">
        <v>543</v>
      </c>
      <c r="I1514">
        <v>40.71</v>
      </c>
      <c r="J1514">
        <v>8</v>
      </c>
      <c r="K1514" t="s">
        <v>19</v>
      </c>
      <c r="L1514" t="s">
        <v>19</v>
      </c>
      <c r="M1514">
        <v>73</v>
      </c>
      <c r="N1514" t="s">
        <v>20</v>
      </c>
      <c r="O1514">
        <v>305527</v>
      </c>
    </row>
    <row r="1515" spans="1:15">
      <c r="A1515" t="s">
        <v>1560</v>
      </c>
      <c r="B1515">
        <v>2002</v>
      </c>
      <c r="C1515" t="s">
        <v>31</v>
      </c>
      <c r="D1515" t="s">
        <v>95</v>
      </c>
      <c r="E1515" t="s">
        <v>18</v>
      </c>
      <c r="F1515">
        <v>360</v>
      </c>
      <c r="G1515">
        <v>1688</v>
      </c>
      <c r="H1515">
        <v>789</v>
      </c>
      <c r="I1515">
        <v>9.3800000000000008</v>
      </c>
      <c r="J1515">
        <v>7</v>
      </c>
      <c r="K1515" t="s">
        <v>24</v>
      </c>
      <c r="L1515" t="s">
        <v>24</v>
      </c>
      <c r="M1515">
        <v>55</v>
      </c>
      <c r="N1515" t="s">
        <v>25</v>
      </c>
      <c r="O1515">
        <v>2612354</v>
      </c>
    </row>
    <row r="1516" spans="1:15">
      <c r="A1516" t="s">
        <v>1561</v>
      </c>
      <c r="B1516">
        <v>2008</v>
      </c>
      <c r="C1516" t="s">
        <v>73</v>
      </c>
      <c r="D1516" t="s">
        <v>95</v>
      </c>
      <c r="E1516" t="s">
        <v>28</v>
      </c>
      <c r="F1516">
        <v>42</v>
      </c>
      <c r="G1516">
        <v>881</v>
      </c>
      <c r="H1516">
        <v>380</v>
      </c>
      <c r="I1516">
        <v>39.06</v>
      </c>
      <c r="J1516">
        <v>8</v>
      </c>
      <c r="K1516" t="s">
        <v>19</v>
      </c>
      <c r="L1516" t="s">
        <v>24</v>
      </c>
      <c r="M1516">
        <v>99</v>
      </c>
      <c r="N1516" t="s">
        <v>49</v>
      </c>
      <c r="O1516">
        <v>1411286</v>
      </c>
    </row>
    <row r="1517" spans="1:15">
      <c r="A1517" t="s">
        <v>1562</v>
      </c>
      <c r="B1517">
        <v>2013</v>
      </c>
      <c r="C1517" t="s">
        <v>35</v>
      </c>
      <c r="D1517" t="s">
        <v>36</v>
      </c>
      <c r="E1517" t="s">
        <v>28</v>
      </c>
      <c r="F1517">
        <v>28</v>
      </c>
      <c r="G1517">
        <v>2775</v>
      </c>
      <c r="H1517">
        <v>135</v>
      </c>
      <c r="I1517">
        <v>32.99</v>
      </c>
      <c r="J1517">
        <v>6</v>
      </c>
      <c r="K1517" t="s">
        <v>24</v>
      </c>
      <c r="L1517" t="s">
        <v>19</v>
      </c>
      <c r="M1517">
        <v>50</v>
      </c>
      <c r="N1517" t="s">
        <v>33</v>
      </c>
      <c r="O1517">
        <v>4820939</v>
      </c>
    </row>
    <row r="1518" spans="1:15">
      <c r="A1518" t="s">
        <v>1563</v>
      </c>
      <c r="B1518">
        <v>2019</v>
      </c>
      <c r="C1518" t="s">
        <v>35</v>
      </c>
      <c r="D1518" t="s">
        <v>36</v>
      </c>
      <c r="E1518" t="s">
        <v>18</v>
      </c>
      <c r="F1518">
        <v>366</v>
      </c>
      <c r="G1518">
        <v>4016</v>
      </c>
      <c r="H1518">
        <v>679</v>
      </c>
      <c r="I1518">
        <v>34.36</v>
      </c>
      <c r="J1518">
        <v>2</v>
      </c>
      <c r="K1518" t="s">
        <v>19</v>
      </c>
      <c r="L1518" t="s">
        <v>19</v>
      </c>
      <c r="M1518">
        <v>77</v>
      </c>
      <c r="N1518" t="s">
        <v>49</v>
      </c>
      <c r="O1518">
        <v>2302177</v>
      </c>
    </row>
    <row r="1519" spans="1:15">
      <c r="A1519" t="s">
        <v>1564</v>
      </c>
      <c r="B1519">
        <v>2018</v>
      </c>
      <c r="C1519" t="s">
        <v>73</v>
      </c>
      <c r="D1519" t="s">
        <v>43</v>
      </c>
      <c r="E1519" t="s">
        <v>28</v>
      </c>
      <c r="F1519">
        <v>345</v>
      </c>
      <c r="G1519">
        <v>3888</v>
      </c>
      <c r="H1519">
        <v>830</v>
      </c>
      <c r="I1519">
        <v>2.78</v>
      </c>
      <c r="J1519">
        <v>7</v>
      </c>
      <c r="K1519" t="s">
        <v>19</v>
      </c>
      <c r="L1519" t="s">
        <v>24</v>
      </c>
      <c r="M1519">
        <v>97</v>
      </c>
      <c r="N1519" t="s">
        <v>49</v>
      </c>
      <c r="O1519">
        <v>2660593</v>
      </c>
    </row>
    <row r="1520" spans="1:15">
      <c r="A1520" t="s">
        <v>1565</v>
      </c>
      <c r="B1520">
        <v>2002</v>
      </c>
      <c r="C1520" t="s">
        <v>45</v>
      </c>
      <c r="D1520" t="s">
        <v>17</v>
      </c>
      <c r="E1520" t="s">
        <v>40</v>
      </c>
      <c r="F1520">
        <v>440</v>
      </c>
      <c r="G1520">
        <v>2207</v>
      </c>
      <c r="H1520">
        <v>404</v>
      </c>
      <c r="I1520">
        <v>33.29</v>
      </c>
      <c r="J1520">
        <v>1</v>
      </c>
      <c r="K1520" t="s">
        <v>24</v>
      </c>
      <c r="L1520" t="s">
        <v>19</v>
      </c>
      <c r="M1520">
        <v>75</v>
      </c>
      <c r="N1520" t="s">
        <v>25</v>
      </c>
      <c r="O1520">
        <v>934749</v>
      </c>
    </row>
    <row r="1521" spans="1:15">
      <c r="A1521" t="s">
        <v>1566</v>
      </c>
      <c r="B1521">
        <v>2010</v>
      </c>
      <c r="C1521" t="s">
        <v>22</v>
      </c>
      <c r="D1521" t="s">
        <v>43</v>
      </c>
      <c r="E1521" t="s">
        <v>23</v>
      </c>
      <c r="F1521">
        <v>370</v>
      </c>
      <c r="G1521">
        <v>35</v>
      </c>
      <c r="H1521">
        <v>198</v>
      </c>
      <c r="I1521">
        <v>19.39</v>
      </c>
      <c r="J1521">
        <v>3</v>
      </c>
      <c r="K1521" t="s">
        <v>24</v>
      </c>
      <c r="L1521" t="s">
        <v>19</v>
      </c>
      <c r="M1521">
        <v>2</v>
      </c>
      <c r="N1521" t="s">
        <v>29</v>
      </c>
      <c r="O1521">
        <v>1848197</v>
      </c>
    </row>
    <row r="1522" spans="1:15">
      <c r="A1522" t="s">
        <v>1567</v>
      </c>
      <c r="B1522">
        <v>2005</v>
      </c>
      <c r="C1522" t="s">
        <v>53</v>
      </c>
      <c r="D1522" t="s">
        <v>46</v>
      </c>
      <c r="E1522" t="s">
        <v>40</v>
      </c>
      <c r="F1522">
        <v>146</v>
      </c>
      <c r="G1522">
        <v>72</v>
      </c>
      <c r="H1522">
        <v>894</v>
      </c>
      <c r="I1522">
        <v>3.15</v>
      </c>
      <c r="J1522">
        <v>8</v>
      </c>
      <c r="K1522" t="s">
        <v>19</v>
      </c>
      <c r="L1522" t="s">
        <v>24</v>
      </c>
      <c r="M1522">
        <v>28</v>
      </c>
      <c r="N1522" t="s">
        <v>29</v>
      </c>
      <c r="O1522">
        <v>382287</v>
      </c>
    </row>
    <row r="1523" spans="1:15">
      <c r="A1523" t="s">
        <v>1568</v>
      </c>
      <c r="B1523">
        <v>2001</v>
      </c>
      <c r="C1523" t="s">
        <v>42</v>
      </c>
      <c r="D1523" t="s">
        <v>46</v>
      </c>
      <c r="E1523" t="s">
        <v>40</v>
      </c>
      <c r="F1523">
        <v>222</v>
      </c>
      <c r="G1523">
        <v>1258</v>
      </c>
      <c r="H1523">
        <v>347</v>
      </c>
      <c r="I1523">
        <v>8.98</v>
      </c>
      <c r="J1523">
        <v>7</v>
      </c>
      <c r="K1523" t="s">
        <v>24</v>
      </c>
      <c r="L1523" t="s">
        <v>24</v>
      </c>
      <c r="M1523">
        <v>11</v>
      </c>
      <c r="N1523" t="s">
        <v>33</v>
      </c>
      <c r="O1523">
        <v>2629011</v>
      </c>
    </row>
    <row r="1524" spans="1:15">
      <c r="A1524" t="s">
        <v>1569</v>
      </c>
      <c r="B1524">
        <v>2012</v>
      </c>
      <c r="C1524" t="s">
        <v>42</v>
      </c>
      <c r="D1524" t="s">
        <v>43</v>
      </c>
      <c r="E1524" t="s">
        <v>28</v>
      </c>
      <c r="F1524">
        <v>239</v>
      </c>
      <c r="G1524">
        <v>151</v>
      </c>
      <c r="H1524">
        <v>972</v>
      </c>
      <c r="I1524">
        <v>28.95</v>
      </c>
      <c r="J1524">
        <v>1</v>
      </c>
      <c r="K1524" t="s">
        <v>24</v>
      </c>
      <c r="L1524" t="s">
        <v>24</v>
      </c>
      <c r="M1524">
        <v>48</v>
      </c>
      <c r="N1524" t="s">
        <v>29</v>
      </c>
      <c r="O1524">
        <v>2350402</v>
      </c>
    </row>
    <row r="1525" spans="1:15">
      <c r="A1525" t="s">
        <v>1570</v>
      </c>
      <c r="B1525">
        <v>2004</v>
      </c>
      <c r="C1525" t="s">
        <v>53</v>
      </c>
      <c r="D1525" t="s">
        <v>102</v>
      </c>
      <c r="E1525" t="s">
        <v>28</v>
      </c>
      <c r="F1525">
        <v>104</v>
      </c>
      <c r="G1525">
        <v>3507</v>
      </c>
      <c r="H1525">
        <v>149</v>
      </c>
      <c r="I1525">
        <v>23.79</v>
      </c>
      <c r="J1525">
        <v>3</v>
      </c>
      <c r="K1525" t="s">
        <v>19</v>
      </c>
      <c r="L1525" t="s">
        <v>24</v>
      </c>
      <c r="M1525">
        <v>60</v>
      </c>
      <c r="N1525" t="s">
        <v>20</v>
      </c>
      <c r="O1525">
        <v>2273006</v>
      </c>
    </row>
    <row r="1526" spans="1:15">
      <c r="A1526" t="s">
        <v>1571</v>
      </c>
      <c r="B1526">
        <v>2014</v>
      </c>
      <c r="C1526" t="s">
        <v>31</v>
      </c>
      <c r="D1526" t="s">
        <v>43</v>
      </c>
      <c r="E1526" t="s">
        <v>18</v>
      </c>
      <c r="F1526">
        <v>448</v>
      </c>
      <c r="G1526">
        <v>1277</v>
      </c>
      <c r="H1526">
        <v>200</v>
      </c>
      <c r="I1526">
        <v>9.99</v>
      </c>
      <c r="J1526">
        <v>6</v>
      </c>
      <c r="K1526" t="s">
        <v>24</v>
      </c>
      <c r="L1526" t="s">
        <v>19</v>
      </c>
      <c r="M1526">
        <v>55</v>
      </c>
      <c r="N1526" t="s">
        <v>33</v>
      </c>
      <c r="O1526">
        <v>1239637</v>
      </c>
    </row>
    <row r="1527" spans="1:15">
      <c r="A1527" t="s">
        <v>1572</v>
      </c>
      <c r="B1527">
        <v>2004</v>
      </c>
      <c r="C1527" t="s">
        <v>59</v>
      </c>
      <c r="D1527" t="s">
        <v>51</v>
      </c>
      <c r="E1527" t="s">
        <v>23</v>
      </c>
      <c r="F1527">
        <v>312</v>
      </c>
      <c r="G1527">
        <v>1140</v>
      </c>
      <c r="H1527">
        <v>306</v>
      </c>
      <c r="I1527">
        <v>20.11</v>
      </c>
      <c r="J1527">
        <v>7</v>
      </c>
      <c r="K1527" t="s">
        <v>24</v>
      </c>
      <c r="L1527" t="s">
        <v>24</v>
      </c>
      <c r="M1527">
        <v>57</v>
      </c>
      <c r="N1527" t="s">
        <v>49</v>
      </c>
      <c r="O1527">
        <v>4577107</v>
      </c>
    </row>
    <row r="1528" spans="1:15">
      <c r="A1528" t="s">
        <v>1573</v>
      </c>
      <c r="B1528">
        <v>2012</v>
      </c>
      <c r="C1528" t="s">
        <v>16</v>
      </c>
      <c r="D1528" t="s">
        <v>51</v>
      </c>
      <c r="E1528" t="s">
        <v>40</v>
      </c>
      <c r="F1528">
        <v>296</v>
      </c>
      <c r="G1528">
        <v>2607</v>
      </c>
      <c r="H1528">
        <v>737</v>
      </c>
      <c r="I1528">
        <v>36.28</v>
      </c>
      <c r="J1528">
        <v>7</v>
      </c>
      <c r="K1528" t="s">
        <v>24</v>
      </c>
      <c r="L1528" t="s">
        <v>24</v>
      </c>
      <c r="M1528">
        <v>52</v>
      </c>
      <c r="N1528" t="s">
        <v>29</v>
      </c>
      <c r="O1528">
        <v>2221560</v>
      </c>
    </row>
    <row r="1529" spans="1:15">
      <c r="A1529" t="s">
        <v>1574</v>
      </c>
      <c r="B1529">
        <v>2013</v>
      </c>
      <c r="C1529" t="s">
        <v>73</v>
      </c>
      <c r="D1529" t="s">
        <v>17</v>
      </c>
      <c r="E1529" t="s">
        <v>18</v>
      </c>
      <c r="F1529">
        <v>150</v>
      </c>
      <c r="G1529">
        <v>3858</v>
      </c>
      <c r="H1529">
        <v>202</v>
      </c>
      <c r="I1529">
        <v>39.47</v>
      </c>
      <c r="J1529">
        <v>4</v>
      </c>
      <c r="K1529" t="s">
        <v>19</v>
      </c>
      <c r="L1529" t="s">
        <v>19</v>
      </c>
      <c r="M1529">
        <v>30</v>
      </c>
      <c r="N1529" t="s">
        <v>29</v>
      </c>
      <c r="O1529">
        <v>4700689</v>
      </c>
    </row>
    <row r="1530" spans="1:15">
      <c r="A1530" t="s">
        <v>1575</v>
      </c>
      <c r="B1530">
        <v>2006</v>
      </c>
      <c r="C1530" t="s">
        <v>35</v>
      </c>
      <c r="D1530" t="s">
        <v>102</v>
      </c>
      <c r="E1530" t="s">
        <v>23</v>
      </c>
      <c r="F1530">
        <v>486</v>
      </c>
      <c r="G1530">
        <v>1152</v>
      </c>
      <c r="H1530">
        <v>500</v>
      </c>
      <c r="I1530">
        <v>42.43</v>
      </c>
      <c r="J1530">
        <v>5</v>
      </c>
      <c r="K1530" t="s">
        <v>24</v>
      </c>
      <c r="L1530" t="s">
        <v>24</v>
      </c>
      <c r="M1530">
        <v>10</v>
      </c>
      <c r="N1530" t="s">
        <v>25</v>
      </c>
      <c r="O1530">
        <v>303125</v>
      </c>
    </row>
    <row r="1531" spans="1:15">
      <c r="A1531" t="s">
        <v>1576</v>
      </c>
      <c r="B1531">
        <v>2020</v>
      </c>
      <c r="C1531" t="s">
        <v>53</v>
      </c>
      <c r="D1531" t="s">
        <v>17</v>
      </c>
      <c r="E1531" t="s">
        <v>18</v>
      </c>
      <c r="F1531">
        <v>330</v>
      </c>
      <c r="G1531">
        <v>3752</v>
      </c>
      <c r="H1531">
        <v>695</v>
      </c>
      <c r="I1531">
        <v>17.05</v>
      </c>
      <c r="J1531">
        <v>4</v>
      </c>
      <c r="K1531" t="s">
        <v>19</v>
      </c>
      <c r="L1531" t="s">
        <v>24</v>
      </c>
      <c r="M1531">
        <v>28</v>
      </c>
      <c r="N1531" t="s">
        <v>29</v>
      </c>
      <c r="O1531">
        <v>933223</v>
      </c>
    </row>
    <row r="1532" spans="1:15">
      <c r="A1532" t="s">
        <v>1577</v>
      </c>
      <c r="B1532">
        <v>2006</v>
      </c>
      <c r="C1532" t="s">
        <v>59</v>
      </c>
      <c r="D1532" t="s">
        <v>32</v>
      </c>
      <c r="E1532" t="s">
        <v>37</v>
      </c>
      <c r="F1532">
        <v>88</v>
      </c>
      <c r="G1532">
        <v>2791</v>
      </c>
      <c r="H1532">
        <v>291</v>
      </c>
      <c r="I1532">
        <v>31.08</v>
      </c>
      <c r="J1532">
        <v>3</v>
      </c>
      <c r="K1532" t="s">
        <v>24</v>
      </c>
      <c r="L1532" t="s">
        <v>19</v>
      </c>
      <c r="M1532">
        <v>71</v>
      </c>
      <c r="N1532" t="s">
        <v>29</v>
      </c>
      <c r="O1532">
        <v>1915230</v>
      </c>
    </row>
    <row r="1533" spans="1:15">
      <c r="A1533" t="s">
        <v>1578</v>
      </c>
      <c r="B1533">
        <v>2018</v>
      </c>
      <c r="C1533" t="s">
        <v>31</v>
      </c>
      <c r="D1533" t="s">
        <v>95</v>
      </c>
      <c r="E1533" t="s">
        <v>37</v>
      </c>
      <c r="F1533">
        <v>278</v>
      </c>
      <c r="G1533">
        <v>2277</v>
      </c>
      <c r="H1533">
        <v>531</v>
      </c>
      <c r="I1533">
        <v>33.950000000000003</v>
      </c>
      <c r="J1533">
        <v>8</v>
      </c>
      <c r="K1533" t="s">
        <v>24</v>
      </c>
      <c r="L1533" t="s">
        <v>24</v>
      </c>
      <c r="M1533">
        <v>41</v>
      </c>
      <c r="N1533" t="s">
        <v>33</v>
      </c>
      <c r="O1533">
        <v>1239907</v>
      </c>
    </row>
    <row r="1534" spans="1:15">
      <c r="A1534" t="s">
        <v>1579</v>
      </c>
      <c r="B1534">
        <v>2016</v>
      </c>
      <c r="C1534" t="s">
        <v>42</v>
      </c>
      <c r="D1534" t="s">
        <v>43</v>
      </c>
      <c r="E1534" t="s">
        <v>40</v>
      </c>
      <c r="F1534">
        <v>299</v>
      </c>
      <c r="G1534">
        <v>3338</v>
      </c>
      <c r="H1534">
        <v>860</v>
      </c>
      <c r="I1534">
        <v>45.33</v>
      </c>
      <c r="J1534">
        <v>1</v>
      </c>
      <c r="K1534" t="s">
        <v>24</v>
      </c>
      <c r="L1534" t="s">
        <v>24</v>
      </c>
      <c r="M1534">
        <v>53</v>
      </c>
      <c r="N1534" t="s">
        <v>25</v>
      </c>
      <c r="O1534">
        <v>746179</v>
      </c>
    </row>
    <row r="1535" spans="1:15">
      <c r="A1535" t="s">
        <v>1580</v>
      </c>
      <c r="B1535">
        <v>2021</v>
      </c>
      <c r="C1535" t="s">
        <v>42</v>
      </c>
      <c r="D1535" t="s">
        <v>39</v>
      </c>
      <c r="E1535" t="s">
        <v>37</v>
      </c>
      <c r="F1535">
        <v>278</v>
      </c>
      <c r="G1535">
        <v>4002</v>
      </c>
      <c r="H1535">
        <v>558</v>
      </c>
      <c r="I1535">
        <v>26.74</v>
      </c>
      <c r="J1535">
        <v>6</v>
      </c>
      <c r="K1535" t="s">
        <v>24</v>
      </c>
      <c r="L1535" t="s">
        <v>19</v>
      </c>
      <c r="M1535">
        <v>27</v>
      </c>
      <c r="N1535" t="s">
        <v>33</v>
      </c>
      <c r="O1535">
        <v>3167916</v>
      </c>
    </row>
    <row r="1536" spans="1:15">
      <c r="A1536" t="s">
        <v>1581</v>
      </c>
      <c r="B1536">
        <v>2009</v>
      </c>
      <c r="C1536" t="s">
        <v>45</v>
      </c>
      <c r="D1536" t="s">
        <v>95</v>
      </c>
      <c r="E1536" t="s">
        <v>28</v>
      </c>
      <c r="F1536">
        <v>90</v>
      </c>
      <c r="G1536">
        <v>1075</v>
      </c>
      <c r="H1536">
        <v>428</v>
      </c>
      <c r="I1536">
        <v>32.39</v>
      </c>
      <c r="J1536">
        <v>6</v>
      </c>
      <c r="K1536" t="s">
        <v>19</v>
      </c>
      <c r="L1536" t="s">
        <v>19</v>
      </c>
      <c r="M1536">
        <v>34</v>
      </c>
      <c r="N1536" t="s">
        <v>29</v>
      </c>
      <c r="O1536">
        <v>4387493</v>
      </c>
    </row>
    <row r="1537" spans="1:15">
      <c r="A1537" t="s">
        <v>1582</v>
      </c>
      <c r="B1537">
        <v>2020</v>
      </c>
      <c r="C1537" t="s">
        <v>45</v>
      </c>
      <c r="D1537" t="s">
        <v>51</v>
      </c>
      <c r="E1537" t="s">
        <v>28</v>
      </c>
      <c r="F1537">
        <v>265</v>
      </c>
      <c r="G1537">
        <v>3210</v>
      </c>
      <c r="H1537">
        <v>123</v>
      </c>
      <c r="I1537">
        <v>40.03</v>
      </c>
      <c r="J1537">
        <v>5</v>
      </c>
      <c r="K1537" t="s">
        <v>24</v>
      </c>
      <c r="L1537" t="s">
        <v>24</v>
      </c>
      <c r="M1537">
        <v>79</v>
      </c>
      <c r="N1537" t="s">
        <v>33</v>
      </c>
      <c r="O1537">
        <v>1580277</v>
      </c>
    </row>
    <row r="1538" spans="1:15">
      <c r="A1538" t="s">
        <v>1583</v>
      </c>
      <c r="B1538">
        <v>2010</v>
      </c>
      <c r="C1538" t="s">
        <v>22</v>
      </c>
      <c r="D1538" t="s">
        <v>36</v>
      </c>
      <c r="E1538" t="s">
        <v>18</v>
      </c>
      <c r="F1538">
        <v>441</v>
      </c>
      <c r="G1538">
        <v>3660</v>
      </c>
      <c r="H1538">
        <v>652</v>
      </c>
      <c r="I1538">
        <v>26.55</v>
      </c>
      <c r="J1538">
        <v>9</v>
      </c>
      <c r="K1538" t="s">
        <v>24</v>
      </c>
      <c r="L1538" t="s">
        <v>19</v>
      </c>
      <c r="M1538">
        <v>16</v>
      </c>
      <c r="N1538" t="s">
        <v>25</v>
      </c>
      <c r="O1538">
        <v>2987325</v>
      </c>
    </row>
    <row r="1539" spans="1:15">
      <c r="A1539" t="s">
        <v>1584</v>
      </c>
      <c r="B1539">
        <v>2015</v>
      </c>
      <c r="C1539" t="s">
        <v>31</v>
      </c>
      <c r="D1539" t="s">
        <v>39</v>
      </c>
      <c r="E1539" t="s">
        <v>18</v>
      </c>
      <c r="F1539">
        <v>161</v>
      </c>
      <c r="G1539">
        <v>644</v>
      </c>
      <c r="H1539">
        <v>660</v>
      </c>
      <c r="I1539">
        <v>4.42</v>
      </c>
      <c r="J1539">
        <v>4</v>
      </c>
      <c r="K1539" t="s">
        <v>24</v>
      </c>
      <c r="L1539" t="s">
        <v>24</v>
      </c>
      <c r="M1539">
        <v>60</v>
      </c>
      <c r="N1539" t="s">
        <v>49</v>
      </c>
      <c r="O1539">
        <v>3968968</v>
      </c>
    </row>
    <row r="1540" spans="1:15">
      <c r="A1540" t="s">
        <v>1585</v>
      </c>
      <c r="B1540">
        <v>2013</v>
      </c>
      <c r="C1540" t="s">
        <v>16</v>
      </c>
      <c r="D1540" t="s">
        <v>43</v>
      </c>
      <c r="E1540" t="s">
        <v>28</v>
      </c>
      <c r="F1540">
        <v>109</v>
      </c>
      <c r="G1540">
        <v>2827</v>
      </c>
      <c r="H1540">
        <v>977</v>
      </c>
      <c r="I1540">
        <v>7.32</v>
      </c>
      <c r="J1540">
        <v>1</v>
      </c>
      <c r="K1540" t="s">
        <v>24</v>
      </c>
      <c r="L1540" t="s">
        <v>24</v>
      </c>
      <c r="M1540">
        <v>86</v>
      </c>
      <c r="N1540" t="s">
        <v>20</v>
      </c>
      <c r="O1540">
        <v>3111983</v>
      </c>
    </row>
    <row r="1541" spans="1:15">
      <c r="A1541" t="s">
        <v>1586</v>
      </c>
      <c r="B1541">
        <v>2006</v>
      </c>
      <c r="C1541" t="s">
        <v>45</v>
      </c>
      <c r="D1541" t="s">
        <v>46</v>
      </c>
      <c r="E1541" t="s">
        <v>28</v>
      </c>
      <c r="F1541">
        <v>137</v>
      </c>
      <c r="G1541">
        <v>4110</v>
      </c>
      <c r="H1541">
        <v>124</v>
      </c>
      <c r="I1541">
        <v>30.24</v>
      </c>
      <c r="J1541">
        <v>2</v>
      </c>
      <c r="K1541" t="s">
        <v>19</v>
      </c>
      <c r="L1541" t="s">
        <v>24</v>
      </c>
      <c r="M1541">
        <v>47</v>
      </c>
      <c r="N1541" t="s">
        <v>20</v>
      </c>
      <c r="O1541">
        <v>2371976</v>
      </c>
    </row>
    <row r="1542" spans="1:15">
      <c r="A1542" t="s">
        <v>1587</v>
      </c>
      <c r="B1542">
        <v>2005</v>
      </c>
      <c r="C1542" t="s">
        <v>59</v>
      </c>
      <c r="D1542" t="s">
        <v>46</v>
      </c>
      <c r="E1542" t="s">
        <v>28</v>
      </c>
      <c r="F1542">
        <v>180</v>
      </c>
      <c r="G1542">
        <v>4689</v>
      </c>
      <c r="H1542">
        <v>498</v>
      </c>
      <c r="I1542">
        <v>46.83</v>
      </c>
      <c r="J1542">
        <v>5</v>
      </c>
      <c r="K1542" t="s">
        <v>19</v>
      </c>
      <c r="L1542" t="s">
        <v>24</v>
      </c>
      <c r="M1542">
        <v>71</v>
      </c>
      <c r="N1542" t="s">
        <v>33</v>
      </c>
      <c r="O1542">
        <v>2403644</v>
      </c>
    </row>
    <row r="1543" spans="1:15">
      <c r="A1543" t="s">
        <v>1588</v>
      </c>
      <c r="B1543">
        <v>2013</v>
      </c>
      <c r="C1543" t="s">
        <v>53</v>
      </c>
      <c r="D1543" t="s">
        <v>46</v>
      </c>
      <c r="E1543" t="s">
        <v>37</v>
      </c>
      <c r="F1543">
        <v>466</v>
      </c>
      <c r="G1543">
        <v>664</v>
      </c>
      <c r="H1543">
        <v>299</v>
      </c>
      <c r="I1543">
        <v>34.520000000000003</v>
      </c>
      <c r="J1543">
        <v>9</v>
      </c>
      <c r="K1543" t="s">
        <v>24</v>
      </c>
      <c r="L1543" t="s">
        <v>19</v>
      </c>
      <c r="M1543">
        <v>45</v>
      </c>
      <c r="N1543" t="s">
        <v>33</v>
      </c>
      <c r="O1543">
        <v>2675661</v>
      </c>
    </row>
    <row r="1544" spans="1:15">
      <c r="A1544" t="s">
        <v>1589</v>
      </c>
      <c r="B1544">
        <v>2021</v>
      </c>
      <c r="C1544" t="s">
        <v>73</v>
      </c>
      <c r="D1544" t="s">
        <v>36</v>
      </c>
      <c r="E1544" t="s">
        <v>23</v>
      </c>
      <c r="F1544">
        <v>393</v>
      </c>
      <c r="G1544">
        <v>1051</v>
      </c>
      <c r="H1544">
        <v>701</v>
      </c>
      <c r="I1544">
        <v>45.56</v>
      </c>
      <c r="J1544">
        <v>4</v>
      </c>
      <c r="K1544" t="s">
        <v>24</v>
      </c>
      <c r="L1544" t="s">
        <v>19</v>
      </c>
      <c r="M1544">
        <v>80</v>
      </c>
      <c r="N1544" t="s">
        <v>20</v>
      </c>
      <c r="O1544">
        <v>1949098</v>
      </c>
    </row>
    <row r="1545" spans="1:15">
      <c r="A1545" t="s">
        <v>1590</v>
      </c>
      <c r="B1545">
        <v>2013</v>
      </c>
      <c r="C1545" t="s">
        <v>45</v>
      </c>
      <c r="D1545" t="s">
        <v>17</v>
      </c>
      <c r="E1545" t="s">
        <v>23</v>
      </c>
      <c r="F1545">
        <v>357</v>
      </c>
      <c r="G1545">
        <v>2904</v>
      </c>
      <c r="H1545">
        <v>563</v>
      </c>
      <c r="I1545">
        <v>34.83</v>
      </c>
      <c r="J1545">
        <v>4</v>
      </c>
      <c r="K1545" t="s">
        <v>19</v>
      </c>
      <c r="L1545" t="s">
        <v>19</v>
      </c>
      <c r="M1545">
        <v>44</v>
      </c>
      <c r="N1545" t="s">
        <v>29</v>
      </c>
      <c r="O1545">
        <v>4914846</v>
      </c>
    </row>
    <row r="1546" spans="1:15">
      <c r="A1546" t="s">
        <v>1591</v>
      </c>
      <c r="B1546">
        <v>2000</v>
      </c>
      <c r="C1546" t="s">
        <v>45</v>
      </c>
      <c r="D1546" t="s">
        <v>32</v>
      </c>
      <c r="E1546" t="s">
        <v>37</v>
      </c>
      <c r="F1546">
        <v>56</v>
      </c>
      <c r="G1546">
        <v>1616</v>
      </c>
      <c r="H1546">
        <v>738</v>
      </c>
      <c r="I1546">
        <v>42.05</v>
      </c>
      <c r="J1546">
        <v>1</v>
      </c>
      <c r="K1546" t="s">
        <v>24</v>
      </c>
      <c r="L1546" t="s">
        <v>19</v>
      </c>
      <c r="M1546">
        <v>62</v>
      </c>
      <c r="N1546" t="s">
        <v>20</v>
      </c>
      <c r="O1546">
        <v>1147931</v>
      </c>
    </row>
    <row r="1547" spans="1:15">
      <c r="A1547" t="s">
        <v>1592</v>
      </c>
      <c r="B1547">
        <v>2003</v>
      </c>
      <c r="C1547" t="s">
        <v>45</v>
      </c>
      <c r="D1547" t="s">
        <v>43</v>
      </c>
      <c r="E1547" t="s">
        <v>28</v>
      </c>
      <c r="F1547">
        <v>467</v>
      </c>
      <c r="G1547">
        <v>4033</v>
      </c>
      <c r="H1547">
        <v>713</v>
      </c>
      <c r="I1547">
        <v>31.42</v>
      </c>
      <c r="J1547">
        <v>4</v>
      </c>
      <c r="K1547" t="s">
        <v>19</v>
      </c>
      <c r="L1547" t="s">
        <v>19</v>
      </c>
      <c r="M1547">
        <v>96</v>
      </c>
      <c r="N1547" t="s">
        <v>25</v>
      </c>
      <c r="O1547">
        <v>822455</v>
      </c>
    </row>
    <row r="1548" spans="1:15">
      <c r="A1548" t="s">
        <v>1593</v>
      </c>
      <c r="B1548">
        <v>2022</v>
      </c>
      <c r="C1548" t="s">
        <v>45</v>
      </c>
      <c r="D1548" t="s">
        <v>95</v>
      </c>
      <c r="E1548" t="s">
        <v>28</v>
      </c>
      <c r="F1548">
        <v>409</v>
      </c>
      <c r="G1548">
        <v>1582</v>
      </c>
      <c r="H1548">
        <v>364</v>
      </c>
      <c r="I1548">
        <v>1.46</v>
      </c>
      <c r="J1548">
        <v>4</v>
      </c>
      <c r="K1548" t="s">
        <v>19</v>
      </c>
      <c r="L1548" t="s">
        <v>24</v>
      </c>
      <c r="M1548">
        <v>56</v>
      </c>
      <c r="N1548" t="s">
        <v>29</v>
      </c>
      <c r="O1548">
        <v>4282427</v>
      </c>
    </row>
    <row r="1549" spans="1:15">
      <c r="A1549" t="s">
        <v>1594</v>
      </c>
      <c r="B1549">
        <v>2008</v>
      </c>
      <c r="C1549" t="s">
        <v>22</v>
      </c>
      <c r="D1549" t="s">
        <v>95</v>
      </c>
      <c r="E1549" t="s">
        <v>40</v>
      </c>
      <c r="F1549">
        <v>58</v>
      </c>
      <c r="G1549">
        <v>772</v>
      </c>
      <c r="H1549">
        <v>550</v>
      </c>
      <c r="I1549">
        <v>12.03</v>
      </c>
      <c r="J1549">
        <v>3</v>
      </c>
      <c r="K1549" t="s">
        <v>19</v>
      </c>
      <c r="L1549" t="s">
        <v>24</v>
      </c>
      <c r="M1549">
        <v>86</v>
      </c>
      <c r="N1549" t="s">
        <v>29</v>
      </c>
      <c r="O1549">
        <v>3721861</v>
      </c>
    </row>
    <row r="1550" spans="1:15">
      <c r="A1550" t="s">
        <v>1595</v>
      </c>
      <c r="B1550">
        <v>2019</v>
      </c>
      <c r="C1550" t="s">
        <v>22</v>
      </c>
      <c r="D1550" t="s">
        <v>32</v>
      </c>
      <c r="E1550" t="s">
        <v>37</v>
      </c>
      <c r="F1550">
        <v>50</v>
      </c>
      <c r="G1550">
        <v>27</v>
      </c>
      <c r="H1550">
        <v>285</v>
      </c>
      <c r="I1550">
        <v>15.27</v>
      </c>
      <c r="J1550">
        <v>8</v>
      </c>
      <c r="K1550" t="s">
        <v>24</v>
      </c>
      <c r="L1550" t="s">
        <v>24</v>
      </c>
      <c r="M1550">
        <v>53</v>
      </c>
      <c r="N1550" t="s">
        <v>33</v>
      </c>
      <c r="O1550">
        <v>4041371</v>
      </c>
    </row>
    <row r="1551" spans="1:15">
      <c r="A1551" t="s">
        <v>1596</v>
      </c>
      <c r="B1551">
        <v>2008</v>
      </c>
      <c r="C1551" t="s">
        <v>27</v>
      </c>
      <c r="D1551" t="s">
        <v>102</v>
      </c>
      <c r="E1551" t="s">
        <v>18</v>
      </c>
      <c r="F1551">
        <v>85</v>
      </c>
      <c r="G1551">
        <v>2030</v>
      </c>
      <c r="H1551">
        <v>665</v>
      </c>
      <c r="I1551">
        <v>42.44</v>
      </c>
      <c r="J1551">
        <v>9</v>
      </c>
      <c r="K1551" t="s">
        <v>19</v>
      </c>
      <c r="L1551" t="s">
        <v>19</v>
      </c>
      <c r="M1551">
        <v>61</v>
      </c>
      <c r="N1551" t="s">
        <v>33</v>
      </c>
      <c r="O1551">
        <v>1924647</v>
      </c>
    </row>
    <row r="1552" spans="1:15">
      <c r="A1552" t="s">
        <v>1597</v>
      </c>
      <c r="B1552">
        <v>2021</v>
      </c>
      <c r="C1552" t="s">
        <v>59</v>
      </c>
      <c r="D1552" t="s">
        <v>17</v>
      </c>
      <c r="E1552" t="s">
        <v>40</v>
      </c>
      <c r="F1552">
        <v>235</v>
      </c>
      <c r="G1552">
        <v>2782</v>
      </c>
      <c r="H1552">
        <v>79</v>
      </c>
      <c r="I1552">
        <v>19.23</v>
      </c>
      <c r="J1552">
        <v>7</v>
      </c>
      <c r="K1552" t="s">
        <v>24</v>
      </c>
      <c r="L1552" t="s">
        <v>19</v>
      </c>
      <c r="M1552">
        <v>66</v>
      </c>
      <c r="N1552" t="s">
        <v>20</v>
      </c>
      <c r="O1552">
        <v>2149498</v>
      </c>
    </row>
    <row r="1553" spans="1:15">
      <c r="A1553" t="s">
        <v>1598</v>
      </c>
      <c r="B1553">
        <v>2022</v>
      </c>
      <c r="C1553" t="s">
        <v>42</v>
      </c>
      <c r="D1553" t="s">
        <v>51</v>
      </c>
      <c r="E1553" t="s">
        <v>23</v>
      </c>
      <c r="F1553">
        <v>489</v>
      </c>
      <c r="G1553">
        <v>4031</v>
      </c>
      <c r="H1553">
        <v>187</v>
      </c>
      <c r="I1553">
        <v>48.56</v>
      </c>
      <c r="J1553">
        <v>1</v>
      </c>
      <c r="K1553" t="s">
        <v>24</v>
      </c>
      <c r="L1553" t="s">
        <v>19</v>
      </c>
      <c r="M1553">
        <v>33</v>
      </c>
      <c r="N1553" t="s">
        <v>33</v>
      </c>
      <c r="O1553">
        <v>250358</v>
      </c>
    </row>
    <row r="1554" spans="1:15">
      <c r="A1554" t="s">
        <v>1599</v>
      </c>
      <c r="B1554">
        <v>2022</v>
      </c>
      <c r="C1554" t="s">
        <v>73</v>
      </c>
      <c r="D1554" t="s">
        <v>51</v>
      </c>
      <c r="E1554" t="s">
        <v>40</v>
      </c>
      <c r="F1554">
        <v>204</v>
      </c>
      <c r="G1554">
        <v>3498</v>
      </c>
      <c r="H1554">
        <v>60</v>
      </c>
      <c r="I1554">
        <v>38.369999999999997</v>
      </c>
      <c r="J1554">
        <v>3</v>
      </c>
      <c r="K1554" t="s">
        <v>24</v>
      </c>
      <c r="L1554" t="s">
        <v>24</v>
      </c>
      <c r="M1554">
        <v>36</v>
      </c>
      <c r="N1554" t="s">
        <v>29</v>
      </c>
      <c r="O1554">
        <v>1701066</v>
      </c>
    </row>
    <row r="1555" spans="1:15">
      <c r="A1555" t="s">
        <v>1600</v>
      </c>
      <c r="B1555">
        <v>2018</v>
      </c>
      <c r="C1555" t="s">
        <v>27</v>
      </c>
      <c r="D1555" t="s">
        <v>51</v>
      </c>
      <c r="E1555" t="s">
        <v>37</v>
      </c>
      <c r="F1555">
        <v>391</v>
      </c>
      <c r="G1555">
        <v>1054</v>
      </c>
      <c r="H1555">
        <v>537</v>
      </c>
      <c r="I1555">
        <v>13.9</v>
      </c>
      <c r="J1555">
        <v>6</v>
      </c>
      <c r="K1555" t="s">
        <v>24</v>
      </c>
      <c r="L1555" t="s">
        <v>24</v>
      </c>
      <c r="M1555">
        <v>60</v>
      </c>
      <c r="N1555" t="s">
        <v>49</v>
      </c>
      <c r="O1555">
        <v>2885575</v>
      </c>
    </row>
    <row r="1556" spans="1:15">
      <c r="A1556" t="s">
        <v>1601</v>
      </c>
      <c r="B1556">
        <v>2016</v>
      </c>
      <c r="C1556" t="s">
        <v>31</v>
      </c>
      <c r="D1556" t="s">
        <v>32</v>
      </c>
      <c r="E1556" t="s">
        <v>40</v>
      </c>
      <c r="F1556">
        <v>474</v>
      </c>
      <c r="G1556">
        <v>3672</v>
      </c>
      <c r="H1556">
        <v>27</v>
      </c>
      <c r="I1556">
        <v>37.49</v>
      </c>
      <c r="J1556">
        <v>8</v>
      </c>
      <c r="K1556" t="s">
        <v>24</v>
      </c>
      <c r="L1556" t="s">
        <v>19</v>
      </c>
      <c r="M1556">
        <v>66</v>
      </c>
      <c r="N1556" t="s">
        <v>33</v>
      </c>
      <c r="O1556">
        <v>88190</v>
      </c>
    </row>
    <row r="1557" spans="1:15">
      <c r="A1557" t="s">
        <v>1602</v>
      </c>
      <c r="B1557">
        <v>2013</v>
      </c>
      <c r="C1557" t="s">
        <v>45</v>
      </c>
      <c r="D1557" t="s">
        <v>39</v>
      </c>
      <c r="E1557" t="s">
        <v>23</v>
      </c>
      <c r="F1557">
        <v>130</v>
      </c>
      <c r="G1557">
        <v>3273</v>
      </c>
      <c r="H1557">
        <v>703</v>
      </c>
      <c r="I1557">
        <v>28.69</v>
      </c>
      <c r="J1557">
        <v>2</v>
      </c>
      <c r="K1557" t="s">
        <v>19</v>
      </c>
      <c r="L1557" t="s">
        <v>19</v>
      </c>
      <c r="M1557">
        <v>60</v>
      </c>
      <c r="N1557" t="s">
        <v>29</v>
      </c>
      <c r="O1557">
        <v>624680</v>
      </c>
    </row>
    <row r="1558" spans="1:15">
      <c r="A1558" t="s">
        <v>1603</v>
      </c>
      <c r="B1558">
        <v>2014</v>
      </c>
      <c r="C1558" t="s">
        <v>31</v>
      </c>
      <c r="D1558" t="s">
        <v>95</v>
      </c>
      <c r="E1558" t="s">
        <v>40</v>
      </c>
      <c r="F1558">
        <v>101</v>
      </c>
      <c r="G1558">
        <v>1517</v>
      </c>
      <c r="H1558">
        <v>991</v>
      </c>
      <c r="I1558">
        <v>29.35</v>
      </c>
      <c r="J1558">
        <v>5</v>
      </c>
      <c r="K1558" t="s">
        <v>24</v>
      </c>
      <c r="L1558" t="s">
        <v>19</v>
      </c>
      <c r="M1558">
        <v>2</v>
      </c>
      <c r="N1558" t="s">
        <v>20</v>
      </c>
      <c r="O1558">
        <v>4650894</v>
      </c>
    </row>
    <row r="1559" spans="1:15">
      <c r="A1559" t="s">
        <v>1604</v>
      </c>
      <c r="B1559">
        <v>2014</v>
      </c>
      <c r="C1559" t="s">
        <v>73</v>
      </c>
      <c r="D1559" t="s">
        <v>39</v>
      </c>
      <c r="E1559" t="s">
        <v>37</v>
      </c>
      <c r="F1559">
        <v>272</v>
      </c>
      <c r="G1559">
        <v>808</v>
      </c>
      <c r="H1559">
        <v>876</v>
      </c>
      <c r="I1559">
        <v>16.600000000000001</v>
      </c>
      <c r="J1559">
        <v>5</v>
      </c>
      <c r="K1559" t="s">
        <v>19</v>
      </c>
      <c r="L1559" t="s">
        <v>24</v>
      </c>
      <c r="M1559">
        <v>78</v>
      </c>
      <c r="N1559" t="s">
        <v>29</v>
      </c>
      <c r="O1559">
        <v>3319946</v>
      </c>
    </row>
    <row r="1560" spans="1:15">
      <c r="A1560" t="s">
        <v>1605</v>
      </c>
      <c r="B1560">
        <v>2013</v>
      </c>
      <c r="C1560" t="s">
        <v>53</v>
      </c>
      <c r="D1560" t="s">
        <v>17</v>
      </c>
      <c r="E1560" t="s">
        <v>28</v>
      </c>
      <c r="F1560">
        <v>80</v>
      </c>
      <c r="G1560">
        <v>4962</v>
      </c>
      <c r="H1560">
        <v>439</v>
      </c>
      <c r="I1560">
        <v>19.53</v>
      </c>
      <c r="J1560">
        <v>3</v>
      </c>
      <c r="K1560" t="s">
        <v>19</v>
      </c>
      <c r="L1560" t="s">
        <v>19</v>
      </c>
      <c r="M1560">
        <v>43</v>
      </c>
      <c r="N1560" t="s">
        <v>29</v>
      </c>
      <c r="O1560">
        <v>4889968</v>
      </c>
    </row>
    <row r="1561" spans="1:15">
      <c r="A1561" t="s">
        <v>1606</v>
      </c>
      <c r="B1561">
        <v>2014</v>
      </c>
      <c r="C1561" t="s">
        <v>27</v>
      </c>
      <c r="D1561" t="s">
        <v>32</v>
      </c>
      <c r="E1561" t="s">
        <v>28</v>
      </c>
      <c r="F1561">
        <v>46</v>
      </c>
      <c r="G1561">
        <v>1805</v>
      </c>
      <c r="H1561">
        <v>809</v>
      </c>
      <c r="I1561">
        <v>17.72</v>
      </c>
      <c r="J1561">
        <v>4</v>
      </c>
      <c r="K1561" t="s">
        <v>19</v>
      </c>
      <c r="L1561" t="s">
        <v>19</v>
      </c>
      <c r="M1561">
        <v>10</v>
      </c>
      <c r="N1561" t="s">
        <v>33</v>
      </c>
      <c r="O1561">
        <v>2849882</v>
      </c>
    </row>
    <row r="1562" spans="1:15">
      <c r="A1562" t="s">
        <v>1607</v>
      </c>
      <c r="B1562">
        <v>2007</v>
      </c>
      <c r="C1562" t="s">
        <v>35</v>
      </c>
      <c r="D1562" t="s">
        <v>39</v>
      </c>
      <c r="E1562" t="s">
        <v>28</v>
      </c>
      <c r="F1562">
        <v>209</v>
      </c>
      <c r="G1562">
        <v>922</v>
      </c>
      <c r="H1562">
        <v>518</v>
      </c>
      <c r="I1562">
        <v>13.87</v>
      </c>
      <c r="J1562">
        <v>2</v>
      </c>
      <c r="K1562" t="s">
        <v>19</v>
      </c>
      <c r="L1562" t="s">
        <v>24</v>
      </c>
      <c r="M1562">
        <v>58</v>
      </c>
      <c r="N1562" t="s">
        <v>20</v>
      </c>
      <c r="O1562">
        <v>106903</v>
      </c>
    </row>
    <row r="1563" spans="1:15">
      <c r="A1563" t="s">
        <v>1608</v>
      </c>
      <c r="B1563">
        <v>2016</v>
      </c>
      <c r="C1563" t="s">
        <v>16</v>
      </c>
      <c r="D1563" t="s">
        <v>95</v>
      </c>
      <c r="E1563" t="s">
        <v>37</v>
      </c>
      <c r="F1563">
        <v>466</v>
      </c>
      <c r="G1563">
        <v>103</v>
      </c>
      <c r="H1563">
        <v>819</v>
      </c>
      <c r="I1563">
        <v>6.84</v>
      </c>
      <c r="J1563">
        <v>2</v>
      </c>
      <c r="K1563" t="s">
        <v>24</v>
      </c>
      <c r="L1563" t="s">
        <v>19</v>
      </c>
      <c r="M1563">
        <v>30</v>
      </c>
      <c r="N1563" t="s">
        <v>49</v>
      </c>
      <c r="O1563">
        <v>2027564</v>
      </c>
    </row>
    <row r="1564" spans="1:15">
      <c r="A1564" t="s">
        <v>1609</v>
      </c>
      <c r="B1564">
        <v>2004</v>
      </c>
      <c r="C1564" t="s">
        <v>16</v>
      </c>
      <c r="D1564" t="s">
        <v>36</v>
      </c>
      <c r="E1564" t="s">
        <v>40</v>
      </c>
      <c r="F1564">
        <v>343</v>
      </c>
      <c r="G1564">
        <v>3908</v>
      </c>
      <c r="H1564">
        <v>910</v>
      </c>
      <c r="I1564">
        <v>30.73</v>
      </c>
      <c r="J1564">
        <v>8</v>
      </c>
      <c r="K1564" t="s">
        <v>24</v>
      </c>
      <c r="L1564" t="s">
        <v>19</v>
      </c>
      <c r="M1564">
        <v>38</v>
      </c>
      <c r="N1564" t="s">
        <v>49</v>
      </c>
      <c r="O1564">
        <v>1559006</v>
      </c>
    </row>
    <row r="1565" spans="1:15">
      <c r="A1565" t="s">
        <v>1610</v>
      </c>
      <c r="B1565">
        <v>2020</v>
      </c>
      <c r="C1565" t="s">
        <v>16</v>
      </c>
      <c r="D1565" t="s">
        <v>39</v>
      </c>
      <c r="E1565" t="s">
        <v>40</v>
      </c>
      <c r="F1565">
        <v>65</v>
      </c>
      <c r="G1565">
        <v>2205</v>
      </c>
      <c r="H1565">
        <v>475</v>
      </c>
      <c r="I1565">
        <v>45.83</v>
      </c>
      <c r="J1565">
        <v>3</v>
      </c>
      <c r="K1565" t="s">
        <v>19</v>
      </c>
      <c r="L1565" t="s">
        <v>24</v>
      </c>
      <c r="M1565">
        <v>66</v>
      </c>
      <c r="N1565" t="s">
        <v>20</v>
      </c>
      <c r="O1565">
        <v>2618204</v>
      </c>
    </row>
    <row r="1566" spans="1:15">
      <c r="A1566" t="s">
        <v>1611</v>
      </c>
      <c r="B1566">
        <v>2011</v>
      </c>
      <c r="C1566" t="s">
        <v>35</v>
      </c>
      <c r="D1566" t="s">
        <v>102</v>
      </c>
      <c r="E1566" t="s">
        <v>18</v>
      </c>
      <c r="F1566">
        <v>446</v>
      </c>
      <c r="G1566">
        <v>325</v>
      </c>
      <c r="H1566">
        <v>624</v>
      </c>
      <c r="I1566">
        <v>1.98</v>
      </c>
      <c r="J1566">
        <v>7</v>
      </c>
      <c r="K1566" t="s">
        <v>24</v>
      </c>
      <c r="L1566" t="s">
        <v>24</v>
      </c>
      <c r="M1566">
        <v>86</v>
      </c>
      <c r="N1566" t="s">
        <v>29</v>
      </c>
      <c r="O1566">
        <v>3308437</v>
      </c>
    </row>
    <row r="1567" spans="1:15">
      <c r="A1567" t="s">
        <v>1612</v>
      </c>
      <c r="B1567">
        <v>2002</v>
      </c>
      <c r="C1567" t="s">
        <v>45</v>
      </c>
      <c r="D1567" t="s">
        <v>32</v>
      </c>
      <c r="E1567" t="s">
        <v>37</v>
      </c>
      <c r="F1567">
        <v>365</v>
      </c>
      <c r="G1567">
        <v>4874</v>
      </c>
      <c r="H1567">
        <v>63</v>
      </c>
      <c r="I1567">
        <v>1.3</v>
      </c>
      <c r="J1567">
        <v>7</v>
      </c>
      <c r="K1567" t="s">
        <v>24</v>
      </c>
      <c r="L1567" t="s">
        <v>24</v>
      </c>
      <c r="M1567">
        <v>60</v>
      </c>
      <c r="N1567" t="s">
        <v>33</v>
      </c>
      <c r="O1567">
        <v>1091060</v>
      </c>
    </row>
    <row r="1568" spans="1:15">
      <c r="A1568" t="s">
        <v>1613</v>
      </c>
      <c r="B1568">
        <v>2006</v>
      </c>
      <c r="C1568" t="s">
        <v>59</v>
      </c>
      <c r="D1568" t="s">
        <v>17</v>
      </c>
      <c r="E1568" t="s">
        <v>18</v>
      </c>
      <c r="F1568">
        <v>95</v>
      </c>
      <c r="G1568">
        <v>2941</v>
      </c>
      <c r="H1568">
        <v>899</v>
      </c>
      <c r="I1568">
        <v>31.59</v>
      </c>
      <c r="J1568">
        <v>3</v>
      </c>
      <c r="K1568" t="s">
        <v>19</v>
      </c>
      <c r="L1568" t="s">
        <v>19</v>
      </c>
      <c r="M1568">
        <v>32</v>
      </c>
      <c r="N1568" t="s">
        <v>33</v>
      </c>
      <c r="O1568">
        <v>3841195</v>
      </c>
    </row>
    <row r="1569" spans="1:15">
      <c r="A1569" t="s">
        <v>1614</v>
      </c>
      <c r="B1569">
        <v>2017</v>
      </c>
      <c r="C1569" t="s">
        <v>16</v>
      </c>
      <c r="D1569" t="s">
        <v>39</v>
      </c>
      <c r="E1569" t="s">
        <v>37</v>
      </c>
      <c r="F1569">
        <v>295</v>
      </c>
      <c r="G1569">
        <v>618</v>
      </c>
      <c r="H1569">
        <v>78</v>
      </c>
      <c r="I1569">
        <v>33.479999999999997</v>
      </c>
      <c r="J1569">
        <v>5</v>
      </c>
      <c r="K1569" t="s">
        <v>19</v>
      </c>
      <c r="L1569" t="s">
        <v>24</v>
      </c>
      <c r="M1569">
        <v>28</v>
      </c>
      <c r="N1569" t="s">
        <v>25</v>
      </c>
      <c r="O1569">
        <v>2644469</v>
      </c>
    </row>
    <row r="1570" spans="1:15">
      <c r="A1570" t="s">
        <v>1615</v>
      </c>
      <c r="B1570">
        <v>2003</v>
      </c>
      <c r="C1570" t="s">
        <v>16</v>
      </c>
      <c r="D1570" t="s">
        <v>36</v>
      </c>
      <c r="E1570" t="s">
        <v>28</v>
      </c>
      <c r="F1570">
        <v>86</v>
      </c>
      <c r="G1570">
        <v>3049</v>
      </c>
      <c r="H1570">
        <v>798</v>
      </c>
      <c r="I1570">
        <v>44.63</v>
      </c>
      <c r="J1570">
        <v>4</v>
      </c>
      <c r="K1570" t="s">
        <v>19</v>
      </c>
      <c r="L1570" t="s">
        <v>19</v>
      </c>
      <c r="M1570">
        <v>43</v>
      </c>
      <c r="N1570" t="s">
        <v>25</v>
      </c>
      <c r="O1570">
        <v>2701155</v>
      </c>
    </row>
    <row r="1571" spans="1:15">
      <c r="A1571" t="s">
        <v>1616</v>
      </c>
      <c r="B1571">
        <v>2001</v>
      </c>
      <c r="C1571" t="s">
        <v>35</v>
      </c>
      <c r="D1571" t="s">
        <v>48</v>
      </c>
      <c r="E1571" t="s">
        <v>37</v>
      </c>
      <c r="F1571">
        <v>396</v>
      </c>
      <c r="G1571">
        <v>194</v>
      </c>
      <c r="H1571">
        <v>6</v>
      </c>
      <c r="I1571">
        <v>14.44</v>
      </c>
      <c r="J1571">
        <v>3</v>
      </c>
      <c r="K1571" t="s">
        <v>24</v>
      </c>
      <c r="L1571" t="s">
        <v>24</v>
      </c>
      <c r="M1571">
        <v>36</v>
      </c>
      <c r="N1571" t="s">
        <v>29</v>
      </c>
      <c r="O1571">
        <v>1492433</v>
      </c>
    </row>
    <row r="1572" spans="1:15">
      <c r="A1572" t="s">
        <v>1617</v>
      </c>
      <c r="B1572">
        <v>2018</v>
      </c>
      <c r="C1572" t="s">
        <v>35</v>
      </c>
      <c r="D1572" t="s">
        <v>17</v>
      </c>
      <c r="E1572" t="s">
        <v>28</v>
      </c>
      <c r="F1572">
        <v>484</v>
      </c>
      <c r="G1572">
        <v>3750</v>
      </c>
      <c r="H1572">
        <v>516</v>
      </c>
      <c r="I1572">
        <v>37.270000000000003</v>
      </c>
      <c r="J1572">
        <v>7</v>
      </c>
      <c r="K1572" t="s">
        <v>19</v>
      </c>
      <c r="L1572" t="s">
        <v>19</v>
      </c>
      <c r="M1572">
        <v>72</v>
      </c>
      <c r="N1572" t="s">
        <v>20</v>
      </c>
      <c r="O1572">
        <v>3888079</v>
      </c>
    </row>
    <row r="1573" spans="1:15">
      <c r="A1573" t="s">
        <v>1618</v>
      </c>
      <c r="B1573">
        <v>2014</v>
      </c>
      <c r="C1573" t="s">
        <v>16</v>
      </c>
      <c r="D1573" t="s">
        <v>32</v>
      </c>
      <c r="E1573" t="s">
        <v>23</v>
      </c>
      <c r="F1573">
        <v>436</v>
      </c>
      <c r="G1573">
        <v>557</v>
      </c>
      <c r="H1573">
        <v>815</v>
      </c>
      <c r="I1573">
        <v>46.79</v>
      </c>
      <c r="J1573">
        <v>4</v>
      </c>
      <c r="K1573" t="s">
        <v>24</v>
      </c>
      <c r="L1573" t="s">
        <v>24</v>
      </c>
      <c r="M1573">
        <v>49</v>
      </c>
      <c r="N1573" t="s">
        <v>33</v>
      </c>
      <c r="O1573">
        <v>1482558</v>
      </c>
    </row>
    <row r="1574" spans="1:15">
      <c r="A1574" t="s">
        <v>1619</v>
      </c>
      <c r="B1574">
        <v>2006</v>
      </c>
      <c r="C1574" t="s">
        <v>27</v>
      </c>
      <c r="D1574" t="s">
        <v>51</v>
      </c>
      <c r="E1574" t="s">
        <v>28</v>
      </c>
      <c r="F1574">
        <v>179</v>
      </c>
      <c r="G1574">
        <v>2310</v>
      </c>
      <c r="H1574">
        <v>700</v>
      </c>
      <c r="I1574">
        <v>23.31</v>
      </c>
      <c r="J1574">
        <v>8</v>
      </c>
      <c r="K1574" t="s">
        <v>24</v>
      </c>
      <c r="L1574" t="s">
        <v>24</v>
      </c>
      <c r="M1574">
        <v>36</v>
      </c>
      <c r="N1574" t="s">
        <v>25</v>
      </c>
      <c r="O1574">
        <v>846400</v>
      </c>
    </row>
    <row r="1575" spans="1:15">
      <c r="A1575" t="s">
        <v>1620</v>
      </c>
      <c r="B1575">
        <v>2011</v>
      </c>
      <c r="C1575" t="s">
        <v>35</v>
      </c>
      <c r="D1575" t="s">
        <v>32</v>
      </c>
      <c r="E1575" t="s">
        <v>18</v>
      </c>
      <c r="F1575">
        <v>247</v>
      </c>
      <c r="G1575">
        <v>4169</v>
      </c>
      <c r="H1575">
        <v>607</v>
      </c>
      <c r="I1575">
        <v>32.78</v>
      </c>
      <c r="J1575">
        <v>8</v>
      </c>
      <c r="K1575" t="s">
        <v>19</v>
      </c>
      <c r="L1575" t="s">
        <v>24</v>
      </c>
      <c r="M1575">
        <v>22</v>
      </c>
      <c r="N1575" t="s">
        <v>33</v>
      </c>
      <c r="O1575">
        <v>1027727</v>
      </c>
    </row>
    <row r="1576" spans="1:15">
      <c r="A1576" t="s">
        <v>1621</v>
      </c>
      <c r="B1576">
        <v>2020</v>
      </c>
      <c r="C1576" t="s">
        <v>42</v>
      </c>
      <c r="D1576" t="s">
        <v>51</v>
      </c>
      <c r="E1576" t="s">
        <v>28</v>
      </c>
      <c r="F1576">
        <v>424</v>
      </c>
      <c r="G1576">
        <v>4771</v>
      </c>
      <c r="H1576">
        <v>719</v>
      </c>
      <c r="I1576">
        <v>29.74</v>
      </c>
      <c r="J1576">
        <v>4</v>
      </c>
      <c r="K1576" t="s">
        <v>19</v>
      </c>
      <c r="L1576" t="s">
        <v>24</v>
      </c>
      <c r="M1576">
        <v>65</v>
      </c>
      <c r="N1576" t="s">
        <v>25</v>
      </c>
      <c r="O1576">
        <v>4361905</v>
      </c>
    </row>
    <row r="1577" spans="1:15">
      <c r="A1577" t="s">
        <v>1622</v>
      </c>
      <c r="B1577">
        <v>2020</v>
      </c>
      <c r="C1577" t="s">
        <v>73</v>
      </c>
      <c r="D1577" t="s">
        <v>46</v>
      </c>
      <c r="E1577" t="s">
        <v>28</v>
      </c>
      <c r="F1577">
        <v>135</v>
      </c>
      <c r="G1577">
        <v>1666</v>
      </c>
      <c r="H1577">
        <v>91</v>
      </c>
      <c r="I1577">
        <v>0.27</v>
      </c>
      <c r="J1577">
        <v>8</v>
      </c>
      <c r="K1577" t="s">
        <v>19</v>
      </c>
      <c r="L1577" t="s">
        <v>24</v>
      </c>
      <c r="M1577">
        <v>21</v>
      </c>
      <c r="N1577" t="s">
        <v>25</v>
      </c>
      <c r="O1577">
        <v>3430752</v>
      </c>
    </row>
    <row r="1578" spans="1:15">
      <c r="A1578" t="s">
        <v>1623</v>
      </c>
      <c r="B1578">
        <v>2016</v>
      </c>
      <c r="C1578" t="s">
        <v>42</v>
      </c>
      <c r="D1578" t="s">
        <v>48</v>
      </c>
      <c r="E1578" t="s">
        <v>37</v>
      </c>
      <c r="F1578">
        <v>362</v>
      </c>
      <c r="G1578">
        <v>2654</v>
      </c>
      <c r="H1578">
        <v>8</v>
      </c>
      <c r="I1578">
        <v>21.7</v>
      </c>
      <c r="J1578">
        <v>5</v>
      </c>
      <c r="K1578" t="s">
        <v>24</v>
      </c>
      <c r="L1578" t="s">
        <v>24</v>
      </c>
      <c r="M1578">
        <v>59</v>
      </c>
      <c r="N1578" t="s">
        <v>20</v>
      </c>
      <c r="O1578">
        <v>657020</v>
      </c>
    </row>
    <row r="1579" spans="1:15">
      <c r="A1579" t="s">
        <v>1624</v>
      </c>
      <c r="B1579">
        <v>2005</v>
      </c>
      <c r="C1579" t="s">
        <v>53</v>
      </c>
      <c r="D1579" t="s">
        <v>102</v>
      </c>
      <c r="E1579" t="s">
        <v>37</v>
      </c>
      <c r="F1579">
        <v>198</v>
      </c>
      <c r="G1579">
        <v>3311</v>
      </c>
      <c r="H1579">
        <v>82</v>
      </c>
      <c r="I1579">
        <v>10.02</v>
      </c>
      <c r="J1579">
        <v>6</v>
      </c>
      <c r="K1579" t="s">
        <v>19</v>
      </c>
      <c r="L1579" t="s">
        <v>24</v>
      </c>
      <c r="M1579">
        <v>11</v>
      </c>
      <c r="N1579" t="s">
        <v>25</v>
      </c>
      <c r="O1579">
        <v>4411905</v>
      </c>
    </row>
    <row r="1580" spans="1:15">
      <c r="A1580" t="s">
        <v>1625</v>
      </c>
      <c r="B1580">
        <v>2018</v>
      </c>
      <c r="C1580" t="s">
        <v>45</v>
      </c>
      <c r="D1580" t="s">
        <v>51</v>
      </c>
      <c r="E1580" t="s">
        <v>28</v>
      </c>
      <c r="F1580">
        <v>403</v>
      </c>
      <c r="G1580">
        <v>2009</v>
      </c>
      <c r="H1580">
        <v>502</v>
      </c>
      <c r="I1580">
        <v>4.74</v>
      </c>
      <c r="J1580">
        <v>7</v>
      </c>
      <c r="K1580" t="s">
        <v>19</v>
      </c>
      <c r="L1580" t="s">
        <v>19</v>
      </c>
      <c r="M1580">
        <v>65</v>
      </c>
      <c r="N1580" t="s">
        <v>49</v>
      </c>
      <c r="O1580">
        <v>4642573</v>
      </c>
    </row>
    <row r="1581" spans="1:15">
      <c r="A1581" t="s">
        <v>1626</v>
      </c>
      <c r="B1581">
        <v>2012</v>
      </c>
      <c r="C1581" t="s">
        <v>22</v>
      </c>
      <c r="D1581" t="s">
        <v>46</v>
      </c>
      <c r="E1581" t="s">
        <v>18</v>
      </c>
      <c r="F1581">
        <v>310</v>
      </c>
      <c r="G1581">
        <v>927</v>
      </c>
      <c r="H1581">
        <v>82</v>
      </c>
      <c r="I1581">
        <v>3.93</v>
      </c>
      <c r="J1581">
        <v>4</v>
      </c>
      <c r="K1581" t="s">
        <v>24</v>
      </c>
      <c r="L1581" t="s">
        <v>19</v>
      </c>
      <c r="M1581">
        <v>9</v>
      </c>
      <c r="N1581" t="s">
        <v>25</v>
      </c>
      <c r="O1581">
        <v>4689230</v>
      </c>
    </row>
    <row r="1582" spans="1:15">
      <c r="A1582" t="s">
        <v>1627</v>
      </c>
      <c r="B1582">
        <v>2004</v>
      </c>
      <c r="C1582" t="s">
        <v>73</v>
      </c>
      <c r="D1582" t="s">
        <v>46</v>
      </c>
      <c r="E1582" t="s">
        <v>23</v>
      </c>
      <c r="F1582">
        <v>481</v>
      </c>
      <c r="G1582">
        <v>4730</v>
      </c>
      <c r="H1582">
        <v>397</v>
      </c>
      <c r="I1582">
        <v>33.57</v>
      </c>
      <c r="J1582">
        <v>7</v>
      </c>
      <c r="K1582" t="s">
        <v>24</v>
      </c>
      <c r="L1582" t="s">
        <v>24</v>
      </c>
      <c r="M1582">
        <v>19</v>
      </c>
      <c r="N1582" t="s">
        <v>29</v>
      </c>
      <c r="O1582">
        <v>148519</v>
      </c>
    </row>
    <row r="1583" spans="1:15">
      <c r="A1583" t="s">
        <v>1628</v>
      </c>
      <c r="B1583">
        <v>2005</v>
      </c>
      <c r="C1583" t="s">
        <v>42</v>
      </c>
      <c r="D1583" t="s">
        <v>39</v>
      </c>
      <c r="E1583" t="s">
        <v>28</v>
      </c>
      <c r="F1583">
        <v>360</v>
      </c>
      <c r="G1583">
        <v>1211</v>
      </c>
      <c r="H1583">
        <v>51</v>
      </c>
      <c r="I1583">
        <v>40.21</v>
      </c>
      <c r="J1583">
        <v>7</v>
      </c>
      <c r="K1583" t="s">
        <v>19</v>
      </c>
      <c r="L1583" t="s">
        <v>19</v>
      </c>
      <c r="M1583">
        <v>79</v>
      </c>
      <c r="N1583" t="s">
        <v>29</v>
      </c>
      <c r="O1583">
        <v>1247569</v>
      </c>
    </row>
    <row r="1584" spans="1:15">
      <c r="A1584" t="s">
        <v>1629</v>
      </c>
      <c r="B1584">
        <v>2019</v>
      </c>
      <c r="C1584" t="s">
        <v>59</v>
      </c>
      <c r="D1584" t="s">
        <v>51</v>
      </c>
      <c r="E1584" t="s">
        <v>37</v>
      </c>
      <c r="F1584">
        <v>234</v>
      </c>
      <c r="G1584">
        <v>3512</v>
      </c>
      <c r="H1584">
        <v>608</v>
      </c>
      <c r="I1584">
        <v>26.38</v>
      </c>
      <c r="J1584">
        <v>4</v>
      </c>
      <c r="K1584" t="s">
        <v>19</v>
      </c>
      <c r="L1584" t="s">
        <v>24</v>
      </c>
      <c r="M1584">
        <v>10</v>
      </c>
      <c r="N1584" t="s">
        <v>29</v>
      </c>
      <c r="O1584">
        <v>1622280</v>
      </c>
    </row>
    <row r="1585" spans="1:15">
      <c r="A1585" t="s">
        <v>1630</v>
      </c>
      <c r="B1585">
        <v>2010</v>
      </c>
      <c r="C1585" t="s">
        <v>45</v>
      </c>
      <c r="D1585" t="s">
        <v>36</v>
      </c>
      <c r="E1585" t="s">
        <v>37</v>
      </c>
      <c r="F1585">
        <v>192</v>
      </c>
      <c r="G1585">
        <v>4085</v>
      </c>
      <c r="H1585">
        <v>335</v>
      </c>
      <c r="I1585">
        <v>19.73</v>
      </c>
      <c r="J1585">
        <v>6</v>
      </c>
      <c r="K1585" t="s">
        <v>19</v>
      </c>
      <c r="L1585" t="s">
        <v>24</v>
      </c>
      <c r="M1585">
        <v>26</v>
      </c>
      <c r="N1585" t="s">
        <v>29</v>
      </c>
      <c r="O1585">
        <v>2704271</v>
      </c>
    </row>
    <row r="1586" spans="1:15">
      <c r="A1586" t="s">
        <v>1631</v>
      </c>
      <c r="B1586">
        <v>2021</v>
      </c>
      <c r="C1586" t="s">
        <v>45</v>
      </c>
      <c r="D1586" t="s">
        <v>32</v>
      </c>
      <c r="E1586" t="s">
        <v>28</v>
      </c>
      <c r="F1586">
        <v>21</v>
      </c>
      <c r="G1586">
        <v>3819</v>
      </c>
      <c r="H1586">
        <v>352</v>
      </c>
      <c r="I1586">
        <v>17.55</v>
      </c>
      <c r="J1586">
        <v>2</v>
      </c>
      <c r="K1586" t="s">
        <v>19</v>
      </c>
      <c r="L1586" t="s">
        <v>19</v>
      </c>
      <c r="M1586">
        <v>33</v>
      </c>
      <c r="N1586" t="s">
        <v>29</v>
      </c>
      <c r="O1586">
        <v>2155085</v>
      </c>
    </row>
    <row r="1587" spans="1:15">
      <c r="A1587" t="s">
        <v>1632</v>
      </c>
      <c r="B1587">
        <v>2014</v>
      </c>
      <c r="C1587" t="s">
        <v>45</v>
      </c>
      <c r="D1587" t="s">
        <v>46</v>
      </c>
      <c r="E1587" t="s">
        <v>37</v>
      </c>
      <c r="F1587">
        <v>483</v>
      </c>
      <c r="G1587">
        <v>3115</v>
      </c>
      <c r="H1587">
        <v>648</v>
      </c>
      <c r="I1587">
        <v>8.17</v>
      </c>
      <c r="J1587">
        <v>6</v>
      </c>
      <c r="K1587" t="s">
        <v>19</v>
      </c>
      <c r="L1587" t="s">
        <v>24</v>
      </c>
      <c r="M1587">
        <v>21</v>
      </c>
      <c r="N1587" t="s">
        <v>29</v>
      </c>
      <c r="O1587">
        <v>3416718</v>
      </c>
    </row>
    <row r="1588" spans="1:15">
      <c r="A1588" t="s">
        <v>1633</v>
      </c>
      <c r="B1588">
        <v>2006</v>
      </c>
      <c r="C1588" t="s">
        <v>31</v>
      </c>
      <c r="D1588" t="s">
        <v>48</v>
      </c>
      <c r="E1588" t="s">
        <v>40</v>
      </c>
      <c r="F1588">
        <v>311</v>
      </c>
      <c r="G1588">
        <v>4269</v>
      </c>
      <c r="H1588">
        <v>680</v>
      </c>
      <c r="I1588">
        <v>13.41</v>
      </c>
      <c r="J1588">
        <v>3</v>
      </c>
      <c r="K1588" t="s">
        <v>19</v>
      </c>
      <c r="L1588" t="s">
        <v>19</v>
      </c>
      <c r="M1588">
        <v>6</v>
      </c>
      <c r="N1588" t="s">
        <v>25</v>
      </c>
      <c r="O1588">
        <v>4437114</v>
      </c>
    </row>
    <row r="1589" spans="1:15">
      <c r="A1589" t="s">
        <v>1634</v>
      </c>
      <c r="B1589">
        <v>2022</v>
      </c>
      <c r="C1589" t="s">
        <v>45</v>
      </c>
      <c r="D1589" t="s">
        <v>39</v>
      </c>
      <c r="E1589" t="s">
        <v>18</v>
      </c>
      <c r="F1589">
        <v>197</v>
      </c>
      <c r="G1589">
        <v>2588</v>
      </c>
      <c r="H1589">
        <v>664</v>
      </c>
      <c r="I1589">
        <v>47.15</v>
      </c>
      <c r="J1589">
        <v>6</v>
      </c>
      <c r="K1589" t="s">
        <v>19</v>
      </c>
      <c r="L1589" t="s">
        <v>19</v>
      </c>
      <c r="M1589">
        <v>24</v>
      </c>
      <c r="N1589" t="s">
        <v>29</v>
      </c>
      <c r="O1589">
        <v>4013984</v>
      </c>
    </row>
    <row r="1590" spans="1:15">
      <c r="A1590" t="s">
        <v>1635</v>
      </c>
      <c r="B1590">
        <v>2006</v>
      </c>
      <c r="C1590" t="s">
        <v>31</v>
      </c>
      <c r="D1590" t="s">
        <v>36</v>
      </c>
      <c r="E1590" t="s">
        <v>23</v>
      </c>
      <c r="F1590">
        <v>414</v>
      </c>
      <c r="G1590">
        <v>184</v>
      </c>
      <c r="H1590">
        <v>171</v>
      </c>
      <c r="I1590">
        <v>35.39</v>
      </c>
      <c r="J1590">
        <v>1</v>
      </c>
      <c r="K1590" t="s">
        <v>24</v>
      </c>
      <c r="L1590" t="s">
        <v>19</v>
      </c>
      <c r="M1590">
        <v>95</v>
      </c>
      <c r="N1590" t="s">
        <v>33</v>
      </c>
      <c r="O1590">
        <v>347191</v>
      </c>
    </row>
    <row r="1591" spans="1:15">
      <c r="A1591" t="s">
        <v>1636</v>
      </c>
      <c r="B1591">
        <v>2015</v>
      </c>
      <c r="C1591" t="s">
        <v>45</v>
      </c>
      <c r="D1591" t="s">
        <v>95</v>
      </c>
      <c r="E1591" t="s">
        <v>37</v>
      </c>
      <c r="F1591">
        <v>276</v>
      </c>
      <c r="G1591">
        <v>2301</v>
      </c>
      <c r="H1591">
        <v>134</v>
      </c>
      <c r="I1591">
        <v>5.51</v>
      </c>
      <c r="J1591">
        <v>2</v>
      </c>
      <c r="K1591" t="s">
        <v>24</v>
      </c>
      <c r="L1591" t="s">
        <v>24</v>
      </c>
      <c r="M1591">
        <v>54</v>
      </c>
      <c r="N1591" t="s">
        <v>33</v>
      </c>
      <c r="O1591">
        <v>1094530</v>
      </c>
    </row>
    <row r="1592" spans="1:15">
      <c r="A1592" t="s">
        <v>1637</v>
      </c>
      <c r="B1592">
        <v>2003</v>
      </c>
      <c r="C1592" t="s">
        <v>73</v>
      </c>
      <c r="D1592" t="s">
        <v>32</v>
      </c>
      <c r="E1592" t="s">
        <v>28</v>
      </c>
      <c r="F1592">
        <v>18</v>
      </c>
      <c r="G1592">
        <v>2194</v>
      </c>
      <c r="H1592">
        <v>429</v>
      </c>
      <c r="I1592">
        <v>48.61</v>
      </c>
      <c r="J1592">
        <v>8</v>
      </c>
      <c r="K1592" t="s">
        <v>24</v>
      </c>
      <c r="L1592" t="s">
        <v>19</v>
      </c>
      <c r="M1592">
        <v>16</v>
      </c>
      <c r="N1592" t="s">
        <v>20</v>
      </c>
      <c r="O1592">
        <v>601485</v>
      </c>
    </row>
    <row r="1593" spans="1:15">
      <c r="A1593" t="s">
        <v>1638</v>
      </c>
      <c r="B1593">
        <v>2021</v>
      </c>
      <c r="C1593" t="s">
        <v>16</v>
      </c>
      <c r="D1593" t="s">
        <v>102</v>
      </c>
      <c r="E1593" t="s">
        <v>37</v>
      </c>
      <c r="F1593">
        <v>12</v>
      </c>
      <c r="G1593">
        <v>2791</v>
      </c>
      <c r="H1593">
        <v>886</v>
      </c>
      <c r="I1593">
        <v>0.72</v>
      </c>
      <c r="J1593">
        <v>7</v>
      </c>
      <c r="K1593" t="s">
        <v>24</v>
      </c>
      <c r="L1593" t="s">
        <v>24</v>
      </c>
      <c r="M1593">
        <v>13</v>
      </c>
      <c r="N1593" t="s">
        <v>49</v>
      </c>
      <c r="O1593">
        <v>571426</v>
      </c>
    </row>
    <row r="1594" spans="1:15">
      <c r="A1594" t="s">
        <v>1639</v>
      </c>
      <c r="B1594">
        <v>2020</v>
      </c>
      <c r="C1594" t="s">
        <v>73</v>
      </c>
      <c r="D1594" t="s">
        <v>51</v>
      </c>
      <c r="E1594" t="s">
        <v>37</v>
      </c>
      <c r="F1594">
        <v>280</v>
      </c>
      <c r="G1594">
        <v>568</v>
      </c>
      <c r="H1594">
        <v>721</v>
      </c>
      <c r="I1594">
        <v>24.73</v>
      </c>
      <c r="J1594">
        <v>5</v>
      </c>
      <c r="K1594" t="s">
        <v>19</v>
      </c>
      <c r="L1594" t="s">
        <v>24</v>
      </c>
      <c r="M1594">
        <v>44</v>
      </c>
      <c r="N1594" t="s">
        <v>20</v>
      </c>
      <c r="O1594">
        <v>2751089</v>
      </c>
    </row>
    <row r="1595" spans="1:15">
      <c r="A1595" t="s">
        <v>1640</v>
      </c>
      <c r="B1595">
        <v>2006</v>
      </c>
      <c r="C1595" t="s">
        <v>42</v>
      </c>
      <c r="D1595" t="s">
        <v>46</v>
      </c>
      <c r="E1595" t="s">
        <v>40</v>
      </c>
      <c r="F1595">
        <v>19</v>
      </c>
      <c r="G1595">
        <v>2626</v>
      </c>
      <c r="H1595">
        <v>267</v>
      </c>
      <c r="I1595">
        <v>48.05</v>
      </c>
      <c r="J1595">
        <v>4</v>
      </c>
      <c r="K1595" t="s">
        <v>24</v>
      </c>
      <c r="L1595" t="s">
        <v>24</v>
      </c>
      <c r="M1595">
        <v>93</v>
      </c>
      <c r="N1595" t="s">
        <v>20</v>
      </c>
      <c r="O1595">
        <v>1523216</v>
      </c>
    </row>
    <row r="1596" spans="1:15">
      <c r="A1596" t="s">
        <v>1641</v>
      </c>
      <c r="B1596">
        <v>2021</v>
      </c>
      <c r="C1596" t="s">
        <v>35</v>
      </c>
      <c r="D1596" t="s">
        <v>17</v>
      </c>
      <c r="E1596" t="s">
        <v>23</v>
      </c>
      <c r="F1596">
        <v>344</v>
      </c>
      <c r="G1596">
        <v>1379</v>
      </c>
      <c r="H1596">
        <v>416</v>
      </c>
      <c r="I1596">
        <v>16.07</v>
      </c>
      <c r="J1596">
        <v>8</v>
      </c>
      <c r="K1596" t="s">
        <v>24</v>
      </c>
      <c r="L1596" t="s">
        <v>19</v>
      </c>
      <c r="M1596">
        <v>91</v>
      </c>
      <c r="N1596" t="s">
        <v>49</v>
      </c>
      <c r="O1596">
        <v>3015229</v>
      </c>
    </row>
    <row r="1597" spans="1:15">
      <c r="A1597" t="s">
        <v>1642</v>
      </c>
      <c r="B1597">
        <v>2017</v>
      </c>
      <c r="C1597" t="s">
        <v>59</v>
      </c>
      <c r="D1597" t="s">
        <v>95</v>
      </c>
      <c r="E1597" t="s">
        <v>40</v>
      </c>
      <c r="F1597">
        <v>335</v>
      </c>
      <c r="G1597">
        <v>4730</v>
      </c>
      <c r="H1597">
        <v>936</v>
      </c>
      <c r="I1597">
        <v>45.14</v>
      </c>
      <c r="J1597">
        <v>3</v>
      </c>
      <c r="K1597" t="s">
        <v>19</v>
      </c>
      <c r="L1597" t="s">
        <v>19</v>
      </c>
      <c r="M1597">
        <v>90</v>
      </c>
      <c r="N1597" t="s">
        <v>25</v>
      </c>
      <c r="O1597">
        <v>3074188</v>
      </c>
    </row>
    <row r="1598" spans="1:15">
      <c r="A1598" t="s">
        <v>1643</v>
      </c>
      <c r="B1598">
        <v>2016</v>
      </c>
      <c r="C1598" t="s">
        <v>16</v>
      </c>
      <c r="D1598" t="s">
        <v>48</v>
      </c>
      <c r="E1598" t="s">
        <v>37</v>
      </c>
      <c r="F1598">
        <v>469</v>
      </c>
      <c r="G1598">
        <v>4175</v>
      </c>
      <c r="H1598">
        <v>759</v>
      </c>
      <c r="I1598">
        <v>28.84</v>
      </c>
      <c r="J1598">
        <v>8</v>
      </c>
      <c r="K1598" t="s">
        <v>19</v>
      </c>
      <c r="L1598" t="s">
        <v>19</v>
      </c>
      <c r="M1598">
        <v>90</v>
      </c>
      <c r="N1598" t="s">
        <v>33</v>
      </c>
      <c r="O1598">
        <v>2614258</v>
      </c>
    </row>
    <row r="1599" spans="1:15">
      <c r="A1599" t="s">
        <v>1644</v>
      </c>
      <c r="B1599">
        <v>2009</v>
      </c>
      <c r="C1599" t="s">
        <v>45</v>
      </c>
      <c r="D1599" t="s">
        <v>95</v>
      </c>
      <c r="E1599" t="s">
        <v>18</v>
      </c>
      <c r="F1599">
        <v>480</v>
      </c>
      <c r="G1599">
        <v>2520</v>
      </c>
      <c r="H1599">
        <v>639</v>
      </c>
      <c r="I1599">
        <v>7.07</v>
      </c>
      <c r="J1599">
        <v>8</v>
      </c>
      <c r="K1599" t="s">
        <v>19</v>
      </c>
      <c r="L1599" t="s">
        <v>24</v>
      </c>
      <c r="M1599">
        <v>85</v>
      </c>
      <c r="N1599" t="s">
        <v>49</v>
      </c>
      <c r="O1599">
        <v>3334463</v>
      </c>
    </row>
    <row r="1600" spans="1:15">
      <c r="A1600" t="s">
        <v>1645</v>
      </c>
      <c r="B1600">
        <v>2012</v>
      </c>
      <c r="C1600" t="s">
        <v>27</v>
      </c>
      <c r="D1600" t="s">
        <v>17</v>
      </c>
      <c r="E1600" t="s">
        <v>28</v>
      </c>
      <c r="F1600">
        <v>149</v>
      </c>
      <c r="G1600">
        <v>4595</v>
      </c>
      <c r="H1600">
        <v>665</v>
      </c>
      <c r="I1600">
        <v>20.13</v>
      </c>
      <c r="J1600">
        <v>7</v>
      </c>
      <c r="K1600" t="s">
        <v>24</v>
      </c>
      <c r="L1600" t="s">
        <v>24</v>
      </c>
      <c r="M1600">
        <v>36</v>
      </c>
      <c r="N1600" t="s">
        <v>20</v>
      </c>
      <c r="O1600">
        <v>4664630</v>
      </c>
    </row>
    <row r="1601" spans="1:15">
      <c r="A1601" t="s">
        <v>1646</v>
      </c>
      <c r="B1601">
        <v>2020</v>
      </c>
      <c r="C1601" t="s">
        <v>16</v>
      </c>
      <c r="D1601" t="s">
        <v>39</v>
      </c>
      <c r="E1601" t="s">
        <v>23</v>
      </c>
      <c r="F1601">
        <v>295</v>
      </c>
      <c r="G1601">
        <v>4113</v>
      </c>
      <c r="H1601">
        <v>19</v>
      </c>
      <c r="I1601">
        <v>12.99</v>
      </c>
      <c r="J1601">
        <v>3</v>
      </c>
      <c r="K1601" t="s">
        <v>19</v>
      </c>
      <c r="L1601" t="s">
        <v>24</v>
      </c>
      <c r="M1601">
        <v>63</v>
      </c>
      <c r="N1601" t="s">
        <v>25</v>
      </c>
      <c r="O1601">
        <v>4033010</v>
      </c>
    </row>
    <row r="1602" spans="1:15">
      <c r="A1602" t="s">
        <v>1647</v>
      </c>
      <c r="B1602">
        <v>2018</v>
      </c>
      <c r="C1602" t="s">
        <v>42</v>
      </c>
      <c r="D1602" t="s">
        <v>102</v>
      </c>
      <c r="E1602" t="s">
        <v>37</v>
      </c>
      <c r="F1602">
        <v>102</v>
      </c>
      <c r="G1602">
        <v>3456</v>
      </c>
      <c r="H1602">
        <v>509</v>
      </c>
      <c r="I1602">
        <v>5.97</v>
      </c>
      <c r="J1602">
        <v>8</v>
      </c>
      <c r="K1602" t="s">
        <v>24</v>
      </c>
      <c r="L1602" t="s">
        <v>24</v>
      </c>
      <c r="M1602">
        <v>61</v>
      </c>
      <c r="N1602" t="s">
        <v>29</v>
      </c>
      <c r="O1602">
        <v>3169727</v>
      </c>
    </row>
    <row r="1603" spans="1:15">
      <c r="A1603" t="s">
        <v>1648</v>
      </c>
      <c r="B1603">
        <v>2018</v>
      </c>
      <c r="C1603" t="s">
        <v>27</v>
      </c>
      <c r="D1603" t="s">
        <v>46</v>
      </c>
      <c r="E1603" t="s">
        <v>23</v>
      </c>
      <c r="F1603">
        <v>265</v>
      </c>
      <c r="G1603">
        <v>2842</v>
      </c>
      <c r="H1603">
        <v>804</v>
      </c>
      <c r="I1603">
        <v>6.18</v>
      </c>
      <c r="J1603">
        <v>3</v>
      </c>
      <c r="K1603" t="s">
        <v>19</v>
      </c>
      <c r="L1603" t="s">
        <v>24</v>
      </c>
      <c r="M1603">
        <v>90</v>
      </c>
      <c r="N1603" t="s">
        <v>20</v>
      </c>
      <c r="O1603">
        <v>1667586</v>
      </c>
    </row>
    <row r="1604" spans="1:15">
      <c r="A1604" t="s">
        <v>1649</v>
      </c>
      <c r="B1604">
        <v>2012</v>
      </c>
      <c r="C1604" t="s">
        <v>45</v>
      </c>
      <c r="D1604" t="s">
        <v>17</v>
      </c>
      <c r="E1604" t="s">
        <v>40</v>
      </c>
      <c r="F1604">
        <v>430</v>
      </c>
      <c r="G1604">
        <v>72</v>
      </c>
      <c r="H1604">
        <v>154</v>
      </c>
      <c r="I1604">
        <v>37.04</v>
      </c>
      <c r="J1604">
        <v>8</v>
      </c>
      <c r="K1604" t="s">
        <v>19</v>
      </c>
      <c r="L1604" t="s">
        <v>19</v>
      </c>
      <c r="M1604">
        <v>11</v>
      </c>
      <c r="N1604" t="s">
        <v>29</v>
      </c>
      <c r="O1604">
        <v>251564</v>
      </c>
    </row>
    <row r="1605" spans="1:15">
      <c r="A1605" t="s">
        <v>1650</v>
      </c>
      <c r="B1605">
        <v>2012</v>
      </c>
      <c r="C1605" t="s">
        <v>42</v>
      </c>
      <c r="D1605" t="s">
        <v>46</v>
      </c>
      <c r="E1605" t="s">
        <v>28</v>
      </c>
      <c r="F1605">
        <v>196</v>
      </c>
      <c r="G1605">
        <v>830</v>
      </c>
      <c r="H1605">
        <v>99</v>
      </c>
      <c r="I1605">
        <v>28.64</v>
      </c>
      <c r="J1605">
        <v>7</v>
      </c>
      <c r="K1605" t="s">
        <v>19</v>
      </c>
      <c r="L1605" t="s">
        <v>24</v>
      </c>
      <c r="M1605">
        <v>10</v>
      </c>
      <c r="N1605" t="s">
        <v>20</v>
      </c>
      <c r="O1605">
        <v>1660254</v>
      </c>
    </row>
    <row r="1606" spans="1:15">
      <c r="A1606" t="s">
        <v>1651</v>
      </c>
      <c r="B1606">
        <v>2008</v>
      </c>
      <c r="C1606" t="s">
        <v>53</v>
      </c>
      <c r="D1606" t="s">
        <v>95</v>
      </c>
      <c r="E1606" t="s">
        <v>40</v>
      </c>
      <c r="F1606">
        <v>311</v>
      </c>
      <c r="G1606">
        <v>854</v>
      </c>
      <c r="H1606">
        <v>566</v>
      </c>
      <c r="I1606">
        <v>28.1</v>
      </c>
      <c r="J1606">
        <v>2</v>
      </c>
      <c r="K1606" t="s">
        <v>24</v>
      </c>
      <c r="L1606" t="s">
        <v>19</v>
      </c>
      <c r="M1606">
        <v>96</v>
      </c>
      <c r="N1606" t="s">
        <v>29</v>
      </c>
      <c r="O1606">
        <v>1413916</v>
      </c>
    </row>
    <row r="1607" spans="1:15">
      <c r="A1607" t="s">
        <v>1652</v>
      </c>
      <c r="B1607">
        <v>2002</v>
      </c>
      <c r="C1607" t="s">
        <v>16</v>
      </c>
      <c r="D1607" t="s">
        <v>32</v>
      </c>
      <c r="E1607" t="s">
        <v>18</v>
      </c>
      <c r="F1607">
        <v>300</v>
      </c>
      <c r="G1607">
        <v>4318</v>
      </c>
      <c r="H1607">
        <v>648</v>
      </c>
      <c r="I1607">
        <v>17.63</v>
      </c>
      <c r="J1607">
        <v>4</v>
      </c>
      <c r="K1607" t="s">
        <v>24</v>
      </c>
      <c r="L1607" t="s">
        <v>19</v>
      </c>
      <c r="M1607">
        <v>8</v>
      </c>
      <c r="N1607" t="s">
        <v>29</v>
      </c>
      <c r="O1607">
        <v>2435366</v>
      </c>
    </row>
    <row r="1608" spans="1:15">
      <c r="A1608" t="s">
        <v>1653</v>
      </c>
      <c r="B1608">
        <v>2014</v>
      </c>
      <c r="C1608" t="s">
        <v>45</v>
      </c>
      <c r="D1608" t="s">
        <v>51</v>
      </c>
      <c r="E1608" t="s">
        <v>28</v>
      </c>
      <c r="F1608">
        <v>182</v>
      </c>
      <c r="G1608">
        <v>983</v>
      </c>
      <c r="H1608">
        <v>2</v>
      </c>
      <c r="I1608">
        <v>33.200000000000003</v>
      </c>
      <c r="J1608">
        <v>2</v>
      </c>
      <c r="K1608" t="s">
        <v>24</v>
      </c>
      <c r="L1608" t="s">
        <v>24</v>
      </c>
      <c r="M1608">
        <v>7</v>
      </c>
      <c r="N1608" t="s">
        <v>29</v>
      </c>
      <c r="O1608">
        <v>356215</v>
      </c>
    </row>
    <row r="1609" spans="1:15">
      <c r="A1609" t="s">
        <v>1654</v>
      </c>
      <c r="B1609">
        <v>2020</v>
      </c>
      <c r="C1609" t="s">
        <v>45</v>
      </c>
      <c r="D1609" t="s">
        <v>102</v>
      </c>
      <c r="E1609" t="s">
        <v>18</v>
      </c>
      <c r="F1609">
        <v>33</v>
      </c>
      <c r="G1609">
        <v>2098</v>
      </c>
      <c r="H1609">
        <v>515</v>
      </c>
      <c r="I1609">
        <v>45.84</v>
      </c>
      <c r="J1609">
        <v>7</v>
      </c>
      <c r="K1609" t="s">
        <v>19</v>
      </c>
      <c r="L1609" t="s">
        <v>19</v>
      </c>
      <c r="M1609">
        <v>51</v>
      </c>
      <c r="N1609" t="s">
        <v>20</v>
      </c>
      <c r="O1609">
        <v>2131544</v>
      </c>
    </row>
    <row r="1610" spans="1:15">
      <c r="A1610" t="s">
        <v>1655</v>
      </c>
      <c r="B1610">
        <v>2004</v>
      </c>
      <c r="C1610" t="s">
        <v>53</v>
      </c>
      <c r="D1610" t="s">
        <v>51</v>
      </c>
      <c r="E1610" t="s">
        <v>37</v>
      </c>
      <c r="F1610">
        <v>47</v>
      </c>
      <c r="G1610">
        <v>4497</v>
      </c>
      <c r="H1610">
        <v>758</v>
      </c>
      <c r="I1610">
        <v>26.41</v>
      </c>
      <c r="J1610">
        <v>5</v>
      </c>
      <c r="K1610" t="s">
        <v>24</v>
      </c>
      <c r="L1610" t="s">
        <v>24</v>
      </c>
      <c r="M1610">
        <v>12</v>
      </c>
      <c r="N1610" t="s">
        <v>25</v>
      </c>
      <c r="O1610">
        <v>1387486</v>
      </c>
    </row>
    <row r="1611" spans="1:15">
      <c r="A1611" t="s">
        <v>1656</v>
      </c>
      <c r="B1611">
        <v>2016</v>
      </c>
      <c r="C1611" t="s">
        <v>16</v>
      </c>
      <c r="D1611" t="s">
        <v>46</v>
      </c>
      <c r="E1611" t="s">
        <v>40</v>
      </c>
      <c r="F1611">
        <v>373</v>
      </c>
      <c r="G1611">
        <v>4171</v>
      </c>
      <c r="H1611">
        <v>491</v>
      </c>
      <c r="I1611">
        <v>20.41</v>
      </c>
      <c r="J1611">
        <v>6</v>
      </c>
      <c r="K1611" t="s">
        <v>24</v>
      </c>
      <c r="L1611" t="s">
        <v>19</v>
      </c>
      <c r="M1611">
        <v>76</v>
      </c>
      <c r="N1611" t="s">
        <v>20</v>
      </c>
      <c r="O1611">
        <v>72173</v>
      </c>
    </row>
    <row r="1612" spans="1:15">
      <c r="A1612" t="s">
        <v>1657</v>
      </c>
      <c r="B1612">
        <v>2011</v>
      </c>
      <c r="C1612" t="s">
        <v>35</v>
      </c>
      <c r="D1612" t="s">
        <v>48</v>
      </c>
      <c r="E1612" t="s">
        <v>18</v>
      </c>
      <c r="F1612">
        <v>332</v>
      </c>
      <c r="G1612">
        <v>2319</v>
      </c>
      <c r="H1612">
        <v>844</v>
      </c>
      <c r="I1612">
        <v>33.770000000000003</v>
      </c>
      <c r="J1612">
        <v>7</v>
      </c>
      <c r="K1612" t="s">
        <v>24</v>
      </c>
      <c r="L1612" t="s">
        <v>24</v>
      </c>
      <c r="M1612">
        <v>81</v>
      </c>
      <c r="N1612" t="s">
        <v>49</v>
      </c>
      <c r="O1612">
        <v>4540027</v>
      </c>
    </row>
    <row r="1613" spans="1:15">
      <c r="A1613" t="s">
        <v>1658</v>
      </c>
      <c r="B1613">
        <v>2015</v>
      </c>
      <c r="C1613" t="s">
        <v>22</v>
      </c>
      <c r="D1613" t="s">
        <v>43</v>
      </c>
      <c r="E1613" t="s">
        <v>40</v>
      </c>
      <c r="F1613">
        <v>89</v>
      </c>
      <c r="G1613">
        <v>3707</v>
      </c>
      <c r="H1613">
        <v>680</v>
      </c>
      <c r="I1613">
        <v>19.11</v>
      </c>
      <c r="J1613">
        <v>7</v>
      </c>
      <c r="K1613" t="s">
        <v>24</v>
      </c>
      <c r="L1613" t="s">
        <v>24</v>
      </c>
      <c r="M1613">
        <v>40</v>
      </c>
      <c r="N1613" t="s">
        <v>29</v>
      </c>
      <c r="O1613">
        <v>4964296</v>
      </c>
    </row>
    <row r="1614" spans="1:15">
      <c r="A1614" t="s">
        <v>1659</v>
      </c>
      <c r="B1614">
        <v>2015</v>
      </c>
      <c r="C1614" t="s">
        <v>16</v>
      </c>
      <c r="D1614" t="s">
        <v>43</v>
      </c>
      <c r="E1614" t="s">
        <v>28</v>
      </c>
      <c r="F1614">
        <v>49</v>
      </c>
      <c r="G1614">
        <v>3245</v>
      </c>
      <c r="H1614">
        <v>777</v>
      </c>
      <c r="I1614">
        <v>25.92</v>
      </c>
      <c r="J1614">
        <v>7</v>
      </c>
      <c r="K1614" t="s">
        <v>24</v>
      </c>
      <c r="L1614" t="s">
        <v>24</v>
      </c>
      <c r="M1614">
        <v>95</v>
      </c>
      <c r="N1614" t="s">
        <v>20</v>
      </c>
      <c r="O1614">
        <v>2974607</v>
      </c>
    </row>
    <row r="1615" spans="1:15">
      <c r="A1615" t="s">
        <v>1660</v>
      </c>
      <c r="B1615">
        <v>2012</v>
      </c>
      <c r="C1615" t="s">
        <v>73</v>
      </c>
      <c r="D1615" t="s">
        <v>17</v>
      </c>
      <c r="E1615" t="s">
        <v>23</v>
      </c>
      <c r="F1615">
        <v>412</v>
      </c>
      <c r="G1615">
        <v>3207</v>
      </c>
      <c r="H1615">
        <v>585</v>
      </c>
      <c r="I1615">
        <v>35.28</v>
      </c>
      <c r="J1615">
        <v>4</v>
      </c>
      <c r="K1615" t="s">
        <v>24</v>
      </c>
      <c r="L1615" t="s">
        <v>19</v>
      </c>
      <c r="M1615">
        <v>3</v>
      </c>
      <c r="N1615" t="s">
        <v>33</v>
      </c>
      <c r="O1615">
        <v>2325177</v>
      </c>
    </row>
    <row r="1616" spans="1:15">
      <c r="A1616" t="s">
        <v>1661</v>
      </c>
      <c r="B1616">
        <v>2005</v>
      </c>
      <c r="C1616" t="s">
        <v>42</v>
      </c>
      <c r="D1616" t="s">
        <v>46</v>
      </c>
      <c r="E1616" t="s">
        <v>18</v>
      </c>
      <c r="F1616">
        <v>495</v>
      </c>
      <c r="G1616">
        <v>4789</v>
      </c>
      <c r="H1616">
        <v>438</v>
      </c>
      <c r="I1616">
        <v>17.399999999999999</v>
      </c>
      <c r="J1616">
        <v>8</v>
      </c>
      <c r="K1616" t="s">
        <v>24</v>
      </c>
      <c r="L1616" t="s">
        <v>19</v>
      </c>
      <c r="M1616">
        <v>39</v>
      </c>
      <c r="N1616" t="s">
        <v>49</v>
      </c>
      <c r="O1616">
        <v>2105425</v>
      </c>
    </row>
    <row r="1617" spans="1:15">
      <c r="A1617" t="s">
        <v>1662</v>
      </c>
      <c r="B1617">
        <v>2019</v>
      </c>
      <c r="C1617" t="s">
        <v>22</v>
      </c>
      <c r="D1617" t="s">
        <v>43</v>
      </c>
      <c r="E1617" t="s">
        <v>37</v>
      </c>
      <c r="F1617">
        <v>269</v>
      </c>
      <c r="G1617">
        <v>2479</v>
      </c>
      <c r="H1617">
        <v>675</v>
      </c>
      <c r="I1617">
        <v>46.83</v>
      </c>
      <c r="J1617">
        <v>7</v>
      </c>
      <c r="K1617" t="s">
        <v>19</v>
      </c>
      <c r="L1617" t="s">
        <v>19</v>
      </c>
      <c r="M1617">
        <v>97</v>
      </c>
      <c r="N1617" t="s">
        <v>29</v>
      </c>
      <c r="O1617">
        <v>1903646</v>
      </c>
    </row>
    <row r="1618" spans="1:15">
      <c r="A1618" t="s">
        <v>1663</v>
      </c>
      <c r="B1618">
        <v>2017</v>
      </c>
      <c r="C1618" t="s">
        <v>22</v>
      </c>
      <c r="D1618" t="s">
        <v>95</v>
      </c>
      <c r="E1618" t="s">
        <v>18</v>
      </c>
      <c r="F1618">
        <v>118</v>
      </c>
      <c r="G1618">
        <v>1919</v>
      </c>
      <c r="H1618">
        <v>638</v>
      </c>
      <c r="I1618">
        <v>26.65</v>
      </c>
      <c r="J1618">
        <v>6</v>
      </c>
      <c r="K1618" t="s">
        <v>24</v>
      </c>
      <c r="L1618" t="s">
        <v>19</v>
      </c>
      <c r="M1618">
        <v>4</v>
      </c>
      <c r="N1618" t="s">
        <v>25</v>
      </c>
      <c r="O1618">
        <v>3059256</v>
      </c>
    </row>
    <row r="1619" spans="1:15">
      <c r="A1619" t="s">
        <v>1664</v>
      </c>
      <c r="B1619">
        <v>2008</v>
      </c>
      <c r="C1619" t="s">
        <v>22</v>
      </c>
      <c r="D1619" t="s">
        <v>48</v>
      </c>
      <c r="E1619" t="s">
        <v>28</v>
      </c>
      <c r="F1619">
        <v>172</v>
      </c>
      <c r="G1619">
        <v>1098</v>
      </c>
      <c r="H1619">
        <v>870</v>
      </c>
      <c r="I1619">
        <v>4.0599999999999996</v>
      </c>
      <c r="J1619">
        <v>1</v>
      </c>
      <c r="K1619" t="s">
        <v>24</v>
      </c>
      <c r="L1619" t="s">
        <v>19</v>
      </c>
      <c r="M1619">
        <v>44</v>
      </c>
      <c r="N1619" t="s">
        <v>33</v>
      </c>
      <c r="O1619">
        <v>804981</v>
      </c>
    </row>
    <row r="1620" spans="1:15">
      <c r="A1620" t="s">
        <v>1665</v>
      </c>
      <c r="B1620">
        <v>2002</v>
      </c>
      <c r="C1620" t="s">
        <v>27</v>
      </c>
      <c r="D1620" t="s">
        <v>51</v>
      </c>
      <c r="E1620" t="s">
        <v>18</v>
      </c>
      <c r="F1620">
        <v>317</v>
      </c>
      <c r="G1620">
        <v>4570</v>
      </c>
      <c r="H1620">
        <v>801</v>
      </c>
      <c r="I1620">
        <v>30.17</v>
      </c>
      <c r="J1620">
        <v>5</v>
      </c>
      <c r="K1620" t="s">
        <v>19</v>
      </c>
      <c r="L1620" t="s">
        <v>19</v>
      </c>
      <c r="M1620">
        <v>29</v>
      </c>
      <c r="N1620" t="s">
        <v>20</v>
      </c>
      <c r="O1620">
        <v>2991223</v>
      </c>
    </row>
    <row r="1621" spans="1:15">
      <c r="A1621" t="s">
        <v>1666</v>
      </c>
      <c r="B1621">
        <v>2004</v>
      </c>
      <c r="C1621" t="s">
        <v>53</v>
      </c>
      <c r="D1621" t="s">
        <v>32</v>
      </c>
      <c r="E1621" t="s">
        <v>37</v>
      </c>
      <c r="F1621">
        <v>295</v>
      </c>
      <c r="G1621">
        <v>2084</v>
      </c>
      <c r="H1621">
        <v>29</v>
      </c>
      <c r="I1621">
        <v>3.46</v>
      </c>
      <c r="J1621">
        <v>1</v>
      </c>
      <c r="K1621" t="s">
        <v>19</v>
      </c>
      <c r="L1621" t="s">
        <v>24</v>
      </c>
      <c r="M1621">
        <v>38</v>
      </c>
      <c r="N1621" t="s">
        <v>49</v>
      </c>
      <c r="O1621">
        <v>1005408</v>
      </c>
    </row>
    <row r="1622" spans="1:15">
      <c r="A1622" t="s">
        <v>1667</v>
      </c>
      <c r="B1622">
        <v>2011</v>
      </c>
      <c r="C1622" t="s">
        <v>35</v>
      </c>
      <c r="D1622" t="s">
        <v>48</v>
      </c>
      <c r="E1622" t="s">
        <v>37</v>
      </c>
      <c r="F1622">
        <v>64</v>
      </c>
      <c r="G1622">
        <v>4733</v>
      </c>
      <c r="H1622">
        <v>62</v>
      </c>
      <c r="I1622">
        <v>49.53</v>
      </c>
      <c r="J1622">
        <v>4</v>
      </c>
      <c r="K1622" t="s">
        <v>24</v>
      </c>
      <c r="L1622" t="s">
        <v>19</v>
      </c>
      <c r="M1622">
        <v>85</v>
      </c>
      <c r="N1622" t="s">
        <v>49</v>
      </c>
      <c r="O1622">
        <v>4245939</v>
      </c>
    </row>
    <row r="1623" spans="1:15">
      <c r="A1623" t="s">
        <v>1668</v>
      </c>
      <c r="B1623">
        <v>2018</v>
      </c>
      <c r="C1623" t="s">
        <v>35</v>
      </c>
      <c r="D1623" t="s">
        <v>102</v>
      </c>
      <c r="E1623" t="s">
        <v>23</v>
      </c>
      <c r="F1623">
        <v>404</v>
      </c>
      <c r="G1623">
        <v>89</v>
      </c>
      <c r="H1623">
        <v>696</v>
      </c>
      <c r="I1623">
        <v>38.26</v>
      </c>
      <c r="J1623">
        <v>2</v>
      </c>
      <c r="K1623" t="s">
        <v>19</v>
      </c>
      <c r="L1623" t="s">
        <v>24</v>
      </c>
      <c r="M1623">
        <v>70</v>
      </c>
      <c r="N1623" t="s">
        <v>29</v>
      </c>
      <c r="O1623">
        <v>3801170</v>
      </c>
    </row>
    <row r="1624" spans="1:15">
      <c r="A1624" t="s">
        <v>1669</v>
      </c>
      <c r="B1624">
        <v>2001</v>
      </c>
      <c r="C1624" t="s">
        <v>16</v>
      </c>
      <c r="D1624" t="s">
        <v>36</v>
      </c>
      <c r="E1624" t="s">
        <v>37</v>
      </c>
      <c r="F1624">
        <v>384</v>
      </c>
      <c r="G1624">
        <v>547</v>
      </c>
      <c r="H1624">
        <v>994</v>
      </c>
      <c r="I1624">
        <v>26.57</v>
      </c>
      <c r="J1624">
        <v>7</v>
      </c>
      <c r="K1624" t="s">
        <v>19</v>
      </c>
      <c r="L1624" t="s">
        <v>24</v>
      </c>
      <c r="M1624">
        <v>59</v>
      </c>
      <c r="N1624" t="s">
        <v>33</v>
      </c>
      <c r="O1624">
        <v>4229698</v>
      </c>
    </row>
    <row r="1625" spans="1:15">
      <c r="A1625" t="s">
        <v>1670</v>
      </c>
      <c r="B1625">
        <v>2008</v>
      </c>
      <c r="C1625" t="s">
        <v>22</v>
      </c>
      <c r="D1625" t="s">
        <v>36</v>
      </c>
      <c r="E1625" t="s">
        <v>37</v>
      </c>
      <c r="F1625">
        <v>186</v>
      </c>
      <c r="G1625">
        <v>200</v>
      </c>
      <c r="H1625">
        <v>536</v>
      </c>
      <c r="I1625">
        <v>33.15</v>
      </c>
      <c r="J1625">
        <v>4</v>
      </c>
      <c r="K1625" t="s">
        <v>19</v>
      </c>
      <c r="L1625" t="s">
        <v>24</v>
      </c>
      <c r="M1625">
        <v>32</v>
      </c>
      <c r="N1625" t="s">
        <v>25</v>
      </c>
      <c r="O1625">
        <v>2726722</v>
      </c>
    </row>
    <row r="1626" spans="1:15">
      <c r="A1626" t="s">
        <v>1671</v>
      </c>
      <c r="B1626">
        <v>2013</v>
      </c>
      <c r="C1626" t="s">
        <v>35</v>
      </c>
      <c r="D1626" t="s">
        <v>48</v>
      </c>
      <c r="E1626" t="s">
        <v>23</v>
      </c>
      <c r="F1626">
        <v>82</v>
      </c>
      <c r="G1626">
        <v>4122</v>
      </c>
      <c r="H1626">
        <v>743</v>
      </c>
      <c r="I1626">
        <v>20.149999999999999</v>
      </c>
      <c r="J1626">
        <v>1</v>
      </c>
      <c r="K1626" t="s">
        <v>19</v>
      </c>
      <c r="L1626" t="s">
        <v>24</v>
      </c>
      <c r="M1626">
        <v>9</v>
      </c>
      <c r="N1626" t="s">
        <v>33</v>
      </c>
      <c r="O1626">
        <v>2083644</v>
      </c>
    </row>
    <row r="1627" spans="1:15">
      <c r="A1627" t="s">
        <v>1672</v>
      </c>
      <c r="B1627">
        <v>2012</v>
      </c>
      <c r="C1627" t="s">
        <v>22</v>
      </c>
      <c r="D1627" t="s">
        <v>36</v>
      </c>
      <c r="E1627" t="s">
        <v>23</v>
      </c>
      <c r="F1627">
        <v>480</v>
      </c>
      <c r="G1627">
        <v>2242</v>
      </c>
      <c r="H1627">
        <v>23</v>
      </c>
      <c r="I1627">
        <v>42.69</v>
      </c>
      <c r="J1627">
        <v>7</v>
      </c>
      <c r="K1627" t="s">
        <v>19</v>
      </c>
      <c r="L1627" t="s">
        <v>19</v>
      </c>
      <c r="M1627">
        <v>51</v>
      </c>
      <c r="N1627" t="s">
        <v>25</v>
      </c>
      <c r="O1627">
        <v>2929474</v>
      </c>
    </row>
    <row r="1628" spans="1:15">
      <c r="A1628" t="s">
        <v>1673</v>
      </c>
      <c r="B1628">
        <v>2020</v>
      </c>
      <c r="C1628" t="s">
        <v>31</v>
      </c>
      <c r="D1628" t="s">
        <v>43</v>
      </c>
      <c r="E1628" t="s">
        <v>18</v>
      </c>
      <c r="F1628">
        <v>314</v>
      </c>
      <c r="G1628">
        <v>3761</v>
      </c>
      <c r="H1628">
        <v>320</v>
      </c>
      <c r="I1628">
        <v>8.06</v>
      </c>
      <c r="J1628">
        <v>3</v>
      </c>
      <c r="K1628" t="s">
        <v>19</v>
      </c>
      <c r="L1628" t="s">
        <v>19</v>
      </c>
      <c r="M1628">
        <v>87</v>
      </c>
      <c r="N1628" t="s">
        <v>33</v>
      </c>
      <c r="O1628">
        <v>2659746</v>
      </c>
    </row>
    <row r="1629" spans="1:15">
      <c r="A1629" t="s">
        <v>1674</v>
      </c>
      <c r="B1629">
        <v>2018</v>
      </c>
      <c r="C1629" t="s">
        <v>35</v>
      </c>
      <c r="D1629" t="s">
        <v>95</v>
      </c>
      <c r="E1629" t="s">
        <v>37</v>
      </c>
      <c r="F1629">
        <v>131</v>
      </c>
      <c r="G1629">
        <v>3005</v>
      </c>
      <c r="H1629">
        <v>80</v>
      </c>
      <c r="I1629">
        <v>0.2</v>
      </c>
      <c r="J1629">
        <v>6</v>
      </c>
      <c r="K1629" t="s">
        <v>19</v>
      </c>
      <c r="L1629" t="s">
        <v>19</v>
      </c>
      <c r="M1629">
        <v>45</v>
      </c>
      <c r="N1629" t="s">
        <v>25</v>
      </c>
      <c r="O1629">
        <v>2888516</v>
      </c>
    </row>
    <row r="1630" spans="1:15">
      <c r="A1630" t="s">
        <v>1675</v>
      </c>
      <c r="B1630">
        <v>2021</v>
      </c>
      <c r="C1630" t="s">
        <v>35</v>
      </c>
      <c r="D1630" t="s">
        <v>102</v>
      </c>
      <c r="E1630" t="s">
        <v>37</v>
      </c>
      <c r="F1630">
        <v>63</v>
      </c>
      <c r="G1630">
        <v>3965</v>
      </c>
      <c r="H1630">
        <v>932</v>
      </c>
      <c r="I1630">
        <v>31.12</v>
      </c>
      <c r="J1630">
        <v>1</v>
      </c>
      <c r="K1630" t="s">
        <v>24</v>
      </c>
      <c r="L1630" t="s">
        <v>24</v>
      </c>
      <c r="M1630">
        <v>45</v>
      </c>
      <c r="N1630" t="s">
        <v>29</v>
      </c>
      <c r="O1630">
        <v>3563553</v>
      </c>
    </row>
    <row r="1631" spans="1:15">
      <c r="A1631" t="s">
        <v>1676</v>
      </c>
      <c r="B1631">
        <v>2013</v>
      </c>
      <c r="C1631" t="s">
        <v>31</v>
      </c>
      <c r="D1631" t="s">
        <v>17</v>
      </c>
      <c r="E1631" t="s">
        <v>23</v>
      </c>
      <c r="F1631">
        <v>257</v>
      </c>
      <c r="G1631">
        <v>906</v>
      </c>
      <c r="H1631">
        <v>621</v>
      </c>
      <c r="I1631">
        <v>18.97</v>
      </c>
      <c r="J1631">
        <v>7</v>
      </c>
      <c r="K1631" t="s">
        <v>24</v>
      </c>
      <c r="L1631" t="s">
        <v>19</v>
      </c>
      <c r="M1631">
        <v>59</v>
      </c>
      <c r="N1631" t="s">
        <v>33</v>
      </c>
      <c r="O1631">
        <v>730237</v>
      </c>
    </row>
    <row r="1632" spans="1:15">
      <c r="A1632" t="s">
        <v>1677</v>
      </c>
      <c r="B1632">
        <v>2019</v>
      </c>
      <c r="C1632" t="s">
        <v>59</v>
      </c>
      <c r="D1632" t="s">
        <v>17</v>
      </c>
      <c r="E1632" t="s">
        <v>23</v>
      </c>
      <c r="F1632">
        <v>435</v>
      </c>
      <c r="G1632">
        <v>3288</v>
      </c>
      <c r="H1632">
        <v>1</v>
      </c>
      <c r="I1632">
        <v>28.36</v>
      </c>
      <c r="J1632">
        <v>2</v>
      </c>
      <c r="K1632" t="s">
        <v>19</v>
      </c>
      <c r="L1632" t="s">
        <v>19</v>
      </c>
      <c r="M1632">
        <v>6</v>
      </c>
      <c r="N1632" t="s">
        <v>25</v>
      </c>
      <c r="O1632">
        <v>2349397</v>
      </c>
    </row>
    <row r="1633" spans="1:15">
      <c r="A1633" t="s">
        <v>1678</v>
      </c>
      <c r="B1633">
        <v>2007</v>
      </c>
      <c r="C1633" t="s">
        <v>16</v>
      </c>
      <c r="D1633" t="s">
        <v>102</v>
      </c>
      <c r="E1633" t="s">
        <v>37</v>
      </c>
      <c r="F1633">
        <v>496</v>
      </c>
      <c r="G1633">
        <v>1717</v>
      </c>
      <c r="H1633">
        <v>921</v>
      </c>
      <c r="I1633">
        <v>15.25</v>
      </c>
      <c r="J1633">
        <v>9</v>
      </c>
      <c r="K1633" t="s">
        <v>19</v>
      </c>
      <c r="L1633" t="s">
        <v>24</v>
      </c>
      <c r="M1633">
        <v>8</v>
      </c>
      <c r="N1633" t="s">
        <v>20</v>
      </c>
      <c r="O1633">
        <v>4381045</v>
      </c>
    </row>
    <row r="1634" spans="1:15">
      <c r="A1634" t="s">
        <v>1679</v>
      </c>
      <c r="B1634">
        <v>2008</v>
      </c>
      <c r="C1634" t="s">
        <v>42</v>
      </c>
      <c r="D1634" t="s">
        <v>95</v>
      </c>
      <c r="E1634" t="s">
        <v>40</v>
      </c>
      <c r="F1634">
        <v>122</v>
      </c>
      <c r="G1634">
        <v>4607</v>
      </c>
      <c r="H1634">
        <v>841</v>
      </c>
      <c r="I1634">
        <v>30.44</v>
      </c>
      <c r="J1634">
        <v>3</v>
      </c>
      <c r="K1634" t="s">
        <v>19</v>
      </c>
      <c r="L1634" t="s">
        <v>19</v>
      </c>
      <c r="M1634">
        <v>29</v>
      </c>
      <c r="N1634" t="s">
        <v>29</v>
      </c>
      <c r="O1634">
        <v>1015380</v>
      </c>
    </row>
    <row r="1635" spans="1:15">
      <c r="A1635" t="s">
        <v>1680</v>
      </c>
      <c r="B1635">
        <v>2008</v>
      </c>
      <c r="C1635" t="s">
        <v>53</v>
      </c>
      <c r="D1635" t="s">
        <v>46</v>
      </c>
      <c r="E1635" t="s">
        <v>28</v>
      </c>
      <c r="F1635">
        <v>161</v>
      </c>
      <c r="G1635">
        <v>3916</v>
      </c>
      <c r="H1635">
        <v>976</v>
      </c>
      <c r="I1635">
        <v>25.95</v>
      </c>
      <c r="J1635">
        <v>7</v>
      </c>
      <c r="K1635" t="s">
        <v>24</v>
      </c>
      <c r="L1635" t="s">
        <v>19</v>
      </c>
      <c r="M1635">
        <v>5</v>
      </c>
      <c r="N1635" t="s">
        <v>49</v>
      </c>
      <c r="O1635">
        <v>446882</v>
      </c>
    </row>
    <row r="1636" spans="1:15">
      <c r="A1636" t="s">
        <v>1681</v>
      </c>
      <c r="B1636">
        <v>2004</v>
      </c>
      <c r="C1636" t="s">
        <v>16</v>
      </c>
      <c r="D1636" t="s">
        <v>51</v>
      </c>
      <c r="E1636" t="s">
        <v>40</v>
      </c>
      <c r="F1636">
        <v>391</v>
      </c>
      <c r="G1636">
        <v>2098</v>
      </c>
      <c r="H1636">
        <v>302</v>
      </c>
      <c r="I1636">
        <v>9.81</v>
      </c>
      <c r="J1636">
        <v>1</v>
      </c>
      <c r="K1636" t="s">
        <v>24</v>
      </c>
      <c r="L1636" t="s">
        <v>24</v>
      </c>
      <c r="M1636">
        <v>58</v>
      </c>
      <c r="N1636" t="s">
        <v>33</v>
      </c>
      <c r="O1636">
        <v>2889224</v>
      </c>
    </row>
    <row r="1637" spans="1:15">
      <c r="A1637" t="s">
        <v>1682</v>
      </c>
      <c r="B1637">
        <v>2019</v>
      </c>
      <c r="C1637" t="s">
        <v>53</v>
      </c>
      <c r="D1637" t="s">
        <v>36</v>
      </c>
      <c r="E1637" t="s">
        <v>40</v>
      </c>
      <c r="F1637">
        <v>442</v>
      </c>
      <c r="G1637">
        <v>4939</v>
      </c>
      <c r="H1637">
        <v>749</v>
      </c>
      <c r="I1637">
        <v>27.91</v>
      </c>
      <c r="J1637">
        <v>8</v>
      </c>
      <c r="K1637" t="s">
        <v>24</v>
      </c>
      <c r="L1637" t="s">
        <v>19</v>
      </c>
      <c r="M1637">
        <v>61</v>
      </c>
      <c r="N1637" t="s">
        <v>29</v>
      </c>
      <c r="O1637">
        <v>1521263</v>
      </c>
    </row>
    <row r="1638" spans="1:15">
      <c r="A1638" t="s">
        <v>1683</v>
      </c>
      <c r="B1638">
        <v>2000</v>
      </c>
      <c r="C1638" t="s">
        <v>59</v>
      </c>
      <c r="D1638" t="s">
        <v>51</v>
      </c>
      <c r="E1638" t="s">
        <v>37</v>
      </c>
      <c r="F1638">
        <v>299</v>
      </c>
      <c r="G1638">
        <v>115</v>
      </c>
      <c r="H1638">
        <v>55</v>
      </c>
      <c r="I1638">
        <v>24.23</v>
      </c>
      <c r="J1638">
        <v>6</v>
      </c>
      <c r="K1638" t="s">
        <v>19</v>
      </c>
      <c r="L1638" t="s">
        <v>24</v>
      </c>
      <c r="M1638">
        <v>97</v>
      </c>
      <c r="N1638" t="s">
        <v>25</v>
      </c>
      <c r="O1638">
        <v>2608546</v>
      </c>
    </row>
    <row r="1639" spans="1:15">
      <c r="A1639" t="s">
        <v>1684</v>
      </c>
      <c r="B1639">
        <v>2003</v>
      </c>
      <c r="C1639" t="s">
        <v>42</v>
      </c>
      <c r="D1639" t="s">
        <v>17</v>
      </c>
      <c r="E1639" t="s">
        <v>18</v>
      </c>
      <c r="F1639">
        <v>54</v>
      </c>
      <c r="G1639">
        <v>556</v>
      </c>
      <c r="H1639">
        <v>837</v>
      </c>
      <c r="I1639">
        <v>42.78</v>
      </c>
      <c r="J1639">
        <v>7</v>
      </c>
      <c r="K1639" t="s">
        <v>19</v>
      </c>
      <c r="L1639" t="s">
        <v>19</v>
      </c>
      <c r="M1639">
        <v>41</v>
      </c>
      <c r="N1639" t="s">
        <v>29</v>
      </c>
      <c r="O1639">
        <v>3905170</v>
      </c>
    </row>
    <row r="1640" spans="1:15">
      <c r="A1640" t="s">
        <v>1685</v>
      </c>
      <c r="B1640">
        <v>2011</v>
      </c>
      <c r="C1640" t="s">
        <v>27</v>
      </c>
      <c r="D1640" t="s">
        <v>39</v>
      </c>
      <c r="E1640" t="s">
        <v>40</v>
      </c>
      <c r="F1640">
        <v>270</v>
      </c>
      <c r="G1640">
        <v>193</v>
      </c>
      <c r="H1640">
        <v>247</v>
      </c>
      <c r="I1640">
        <v>10.36</v>
      </c>
      <c r="J1640">
        <v>3</v>
      </c>
      <c r="K1640" t="s">
        <v>19</v>
      </c>
      <c r="L1640" t="s">
        <v>19</v>
      </c>
      <c r="M1640">
        <v>43</v>
      </c>
      <c r="N1640" t="s">
        <v>25</v>
      </c>
      <c r="O1640">
        <v>1577109</v>
      </c>
    </row>
    <row r="1641" spans="1:15">
      <c r="A1641" t="s">
        <v>1686</v>
      </c>
      <c r="B1641">
        <v>2012</v>
      </c>
      <c r="C1641" t="s">
        <v>73</v>
      </c>
      <c r="D1641" t="s">
        <v>46</v>
      </c>
      <c r="E1641" t="s">
        <v>37</v>
      </c>
      <c r="F1641">
        <v>89</v>
      </c>
      <c r="G1641">
        <v>1202</v>
      </c>
      <c r="H1641">
        <v>761</v>
      </c>
      <c r="I1641">
        <v>24.31</v>
      </c>
      <c r="J1641">
        <v>8</v>
      </c>
      <c r="K1641" t="s">
        <v>24</v>
      </c>
      <c r="L1641" t="s">
        <v>19</v>
      </c>
      <c r="M1641">
        <v>55</v>
      </c>
      <c r="N1641" t="s">
        <v>29</v>
      </c>
      <c r="O1641">
        <v>2762918</v>
      </c>
    </row>
    <row r="1642" spans="1:15">
      <c r="A1642" t="s">
        <v>1687</v>
      </c>
      <c r="B1642">
        <v>2019</v>
      </c>
      <c r="C1642" t="s">
        <v>27</v>
      </c>
      <c r="D1642" t="s">
        <v>95</v>
      </c>
      <c r="E1642" t="s">
        <v>23</v>
      </c>
      <c r="F1642">
        <v>2</v>
      </c>
      <c r="G1642">
        <v>2455</v>
      </c>
      <c r="H1642">
        <v>200</v>
      </c>
      <c r="I1642">
        <v>3.63</v>
      </c>
      <c r="J1642">
        <v>2</v>
      </c>
      <c r="K1642" t="s">
        <v>24</v>
      </c>
      <c r="L1642" t="s">
        <v>24</v>
      </c>
      <c r="M1642">
        <v>26</v>
      </c>
      <c r="N1642" t="s">
        <v>33</v>
      </c>
      <c r="O1642">
        <v>2198391</v>
      </c>
    </row>
    <row r="1643" spans="1:15">
      <c r="A1643" t="s">
        <v>1688</v>
      </c>
      <c r="B1643">
        <v>2013</v>
      </c>
      <c r="C1643" t="s">
        <v>59</v>
      </c>
      <c r="D1643" t="s">
        <v>32</v>
      </c>
      <c r="E1643" t="s">
        <v>28</v>
      </c>
      <c r="F1643">
        <v>421</v>
      </c>
      <c r="G1643">
        <v>1026</v>
      </c>
      <c r="H1643">
        <v>172</v>
      </c>
      <c r="I1643">
        <v>46.35</v>
      </c>
      <c r="J1643">
        <v>4</v>
      </c>
      <c r="K1643" t="s">
        <v>24</v>
      </c>
      <c r="L1643" t="s">
        <v>19</v>
      </c>
      <c r="M1643">
        <v>37</v>
      </c>
      <c r="N1643" t="s">
        <v>29</v>
      </c>
      <c r="O1643">
        <v>1031116</v>
      </c>
    </row>
    <row r="1644" spans="1:15">
      <c r="A1644" t="s">
        <v>1689</v>
      </c>
      <c r="B1644">
        <v>2003</v>
      </c>
      <c r="C1644" t="s">
        <v>22</v>
      </c>
      <c r="D1644" t="s">
        <v>17</v>
      </c>
      <c r="E1644" t="s">
        <v>37</v>
      </c>
      <c r="F1644">
        <v>290</v>
      </c>
      <c r="G1644">
        <v>476</v>
      </c>
      <c r="H1644">
        <v>547</v>
      </c>
      <c r="I1644">
        <v>33.33</v>
      </c>
      <c r="J1644">
        <v>6</v>
      </c>
      <c r="K1644" t="s">
        <v>24</v>
      </c>
      <c r="L1644" t="s">
        <v>19</v>
      </c>
      <c r="M1644">
        <v>38</v>
      </c>
      <c r="N1644" t="s">
        <v>49</v>
      </c>
      <c r="O1644">
        <v>792106</v>
      </c>
    </row>
    <row r="1645" spans="1:15">
      <c r="A1645" t="s">
        <v>1690</v>
      </c>
      <c r="B1645">
        <v>2014</v>
      </c>
      <c r="C1645" t="s">
        <v>22</v>
      </c>
      <c r="D1645" t="s">
        <v>39</v>
      </c>
      <c r="E1645" t="s">
        <v>18</v>
      </c>
      <c r="F1645">
        <v>309</v>
      </c>
      <c r="G1645">
        <v>802</v>
      </c>
      <c r="H1645">
        <v>812</v>
      </c>
      <c r="I1645">
        <v>49.67</v>
      </c>
      <c r="J1645">
        <v>2</v>
      </c>
      <c r="K1645" t="s">
        <v>19</v>
      </c>
      <c r="L1645" t="s">
        <v>24</v>
      </c>
      <c r="M1645">
        <v>64</v>
      </c>
      <c r="N1645" t="s">
        <v>33</v>
      </c>
      <c r="O1645">
        <v>4116168</v>
      </c>
    </row>
    <row r="1646" spans="1:15">
      <c r="A1646" t="s">
        <v>1691</v>
      </c>
      <c r="B1646">
        <v>2020</v>
      </c>
      <c r="C1646" t="s">
        <v>53</v>
      </c>
      <c r="D1646" t="s">
        <v>95</v>
      </c>
      <c r="E1646" t="s">
        <v>23</v>
      </c>
      <c r="F1646">
        <v>400</v>
      </c>
      <c r="G1646">
        <v>965</v>
      </c>
      <c r="H1646">
        <v>899</v>
      </c>
      <c r="I1646">
        <v>0.99</v>
      </c>
      <c r="J1646">
        <v>1</v>
      </c>
      <c r="K1646" t="s">
        <v>19</v>
      </c>
      <c r="L1646" t="s">
        <v>19</v>
      </c>
      <c r="M1646">
        <v>72</v>
      </c>
      <c r="N1646" t="s">
        <v>29</v>
      </c>
      <c r="O1646">
        <v>1886319</v>
      </c>
    </row>
    <row r="1647" spans="1:15">
      <c r="A1647" t="s">
        <v>1692</v>
      </c>
      <c r="B1647">
        <v>2007</v>
      </c>
      <c r="C1647" t="s">
        <v>22</v>
      </c>
      <c r="D1647" t="s">
        <v>17</v>
      </c>
      <c r="E1647" t="s">
        <v>40</v>
      </c>
      <c r="F1647">
        <v>35</v>
      </c>
      <c r="G1647">
        <v>1693</v>
      </c>
      <c r="H1647">
        <v>421</v>
      </c>
      <c r="I1647">
        <v>7.54</v>
      </c>
      <c r="J1647">
        <v>3</v>
      </c>
      <c r="K1647" t="s">
        <v>24</v>
      </c>
      <c r="L1647" t="s">
        <v>24</v>
      </c>
      <c r="M1647">
        <v>74</v>
      </c>
      <c r="N1647" t="s">
        <v>29</v>
      </c>
      <c r="O1647">
        <v>4085666</v>
      </c>
    </row>
    <row r="1648" spans="1:15">
      <c r="A1648" t="s">
        <v>1693</v>
      </c>
      <c r="B1648">
        <v>2008</v>
      </c>
      <c r="C1648" t="s">
        <v>31</v>
      </c>
      <c r="D1648" t="s">
        <v>102</v>
      </c>
      <c r="E1648" t="s">
        <v>23</v>
      </c>
      <c r="F1648">
        <v>135</v>
      </c>
      <c r="G1648">
        <v>2267</v>
      </c>
      <c r="H1648">
        <v>981</v>
      </c>
      <c r="I1648">
        <v>16.670000000000002</v>
      </c>
      <c r="J1648">
        <v>4</v>
      </c>
      <c r="K1648" t="s">
        <v>24</v>
      </c>
      <c r="L1648" t="s">
        <v>19</v>
      </c>
      <c r="M1648">
        <v>9</v>
      </c>
      <c r="N1648" t="s">
        <v>33</v>
      </c>
      <c r="O1648">
        <v>1287868</v>
      </c>
    </row>
    <row r="1649" spans="1:15">
      <c r="A1649" t="s">
        <v>1694</v>
      </c>
      <c r="B1649">
        <v>2004</v>
      </c>
      <c r="C1649" t="s">
        <v>22</v>
      </c>
      <c r="D1649" t="s">
        <v>48</v>
      </c>
      <c r="E1649" t="s">
        <v>18</v>
      </c>
      <c r="F1649">
        <v>444</v>
      </c>
      <c r="G1649">
        <v>4267</v>
      </c>
      <c r="H1649">
        <v>802</v>
      </c>
      <c r="I1649">
        <v>36.369999999999997</v>
      </c>
      <c r="J1649">
        <v>2</v>
      </c>
      <c r="K1649" t="s">
        <v>19</v>
      </c>
      <c r="L1649" t="s">
        <v>19</v>
      </c>
      <c r="M1649">
        <v>50</v>
      </c>
      <c r="N1649" t="s">
        <v>29</v>
      </c>
      <c r="O1649">
        <v>1178166</v>
      </c>
    </row>
    <row r="1650" spans="1:15">
      <c r="A1650" t="s">
        <v>1695</v>
      </c>
      <c r="B1650">
        <v>2015</v>
      </c>
      <c r="C1650" t="s">
        <v>59</v>
      </c>
      <c r="D1650" t="s">
        <v>32</v>
      </c>
      <c r="E1650" t="s">
        <v>28</v>
      </c>
      <c r="F1650">
        <v>174</v>
      </c>
      <c r="G1650">
        <v>612</v>
      </c>
      <c r="H1650">
        <v>182</v>
      </c>
      <c r="I1650">
        <v>15.01</v>
      </c>
      <c r="J1650">
        <v>1</v>
      </c>
      <c r="K1650" t="s">
        <v>19</v>
      </c>
      <c r="L1650" t="s">
        <v>24</v>
      </c>
      <c r="M1650">
        <v>6</v>
      </c>
      <c r="N1650" t="s">
        <v>25</v>
      </c>
      <c r="O1650">
        <v>3402992</v>
      </c>
    </row>
    <row r="1651" spans="1:15">
      <c r="A1651" t="s">
        <v>1696</v>
      </c>
      <c r="B1651">
        <v>2001</v>
      </c>
      <c r="C1651" t="s">
        <v>35</v>
      </c>
      <c r="D1651" t="s">
        <v>32</v>
      </c>
      <c r="E1651" t="s">
        <v>28</v>
      </c>
      <c r="F1651">
        <v>313</v>
      </c>
      <c r="G1651">
        <v>2272</v>
      </c>
      <c r="H1651">
        <v>754</v>
      </c>
      <c r="I1651">
        <v>17.739999999999998</v>
      </c>
      <c r="J1651">
        <v>4</v>
      </c>
      <c r="K1651" t="s">
        <v>19</v>
      </c>
      <c r="L1651" t="s">
        <v>24</v>
      </c>
      <c r="M1651">
        <v>80</v>
      </c>
      <c r="N1651" t="s">
        <v>49</v>
      </c>
      <c r="O1651">
        <v>3919435</v>
      </c>
    </row>
    <row r="1652" spans="1:15">
      <c r="A1652" t="s">
        <v>1697</v>
      </c>
      <c r="B1652">
        <v>2001</v>
      </c>
      <c r="C1652" t="s">
        <v>59</v>
      </c>
      <c r="D1652" t="s">
        <v>102</v>
      </c>
      <c r="E1652" t="s">
        <v>23</v>
      </c>
      <c r="F1652">
        <v>146</v>
      </c>
      <c r="G1652">
        <v>1348</v>
      </c>
      <c r="H1652">
        <v>923</v>
      </c>
      <c r="I1652">
        <v>19.54</v>
      </c>
      <c r="J1652">
        <v>7</v>
      </c>
      <c r="K1652" t="s">
        <v>19</v>
      </c>
      <c r="L1652" t="s">
        <v>19</v>
      </c>
      <c r="M1652">
        <v>56</v>
      </c>
      <c r="N1652" t="s">
        <v>25</v>
      </c>
      <c r="O1652">
        <v>1081125</v>
      </c>
    </row>
    <row r="1653" spans="1:15">
      <c r="A1653" t="s">
        <v>1698</v>
      </c>
      <c r="B1653">
        <v>2006</v>
      </c>
      <c r="C1653" t="s">
        <v>35</v>
      </c>
      <c r="D1653" t="s">
        <v>36</v>
      </c>
      <c r="E1653" t="s">
        <v>18</v>
      </c>
      <c r="F1653">
        <v>9</v>
      </c>
      <c r="G1653">
        <v>4315</v>
      </c>
      <c r="H1653">
        <v>834</v>
      </c>
      <c r="I1653">
        <v>16.48</v>
      </c>
      <c r="J1653">
        <v>3</v>
      </c>
      <c r="K1653" t="s">
        <v>24</v>
      </c>
      <c r="L1653" t="s">
        <v>19</v>
      </c>
      <c r="M1653">
        <v>85</v>
      </c>
      <c r="N1653" t="s">
        <v>29</v>
      </c>
      <c r="O1653">
        <v>3958760</v>
      </c>
    </row>
    <row r="1654" spans="1:15">
      <c r="A1654" t="s">
        <v>1699</v>
      </c>
      <c r="B1654">
        <v>2014</v>
      </c>
      <c r="C1654" t="s">
        <v>73</v>
      </c>
      <c r="D1654" t="s">
        <v>17</v>
      </c>
      <c r="E1654" t="s">
        <v>40</v>
      </c>
      <c r="F1654">
        <v>464</v>
      </c>
      <c r="G1654">
        <v>60</v>
      </c>
      <c r="H1654">
        <v>785</v>
      </c>
      <c r="I1654">
        <v>11.41</v>
      </c>
      <c r="J1654">
        <v>3</v>
      </c>
      <c r="K1654" t="s">
        <v>19</v>
      </c>
      <c r="L1654" t="s">
        <v>24</v>
      </c>
      <c r="M1654">
        <v>14</v>
      </c>
      <c r="N1654" t="s">
        <v>29</v>
      </c>
      <c r="O1654">
        <v>4397568</v>
      </c>
    </row>
    <row r="1655" spans="1:15">
      <c r="A1655" t="s">
        <v>1700</v>
      </c>
      <c r="B1655">
        <v>2015</v>
      </c>
      <c r="C1655" t="s">
        <v>27</v>
      </c>
      <c r="D1655" t="s">
        <v>43</v>
      </c>
      <c r="E1655" t="s">
        <v>40</v>
      </c>
      <c r="F1655">
        <v>226</v>
      </c>
      <c r="G1655">
        <v>4830</v>
      </c>
      <c r="H1655">
        <v>32</v>
      </c>
      <c r="I1655">
        <v>6.24</v>
      </c>
      <c r="J1655">
        <v>8</v>
      </c>
      <c r="K1655" t="s">
        <v>24</v>
      </c>
      <c r="L1655" t="s">
        <v>24</v>
      </c>
      <c r="M1655">
        <v>42</v>
      </c>
      <c r="N1655" t="s">
        <v>33</v>
      </c>
      <c r="O1655">
        <v>3287700</v>
      </c>
    </row>
    <row r="1656" spans="1:15">
      <c r="A1656" t="s">
        <v>1701</v>
      </c>
      <c r="B1656">
        <v>2002</v>
      </c>
      <c r="C1656" t="s">
        <v>45</v>
      </c>
      <c r="D1656" t="s">
        <v>36</v>
      </c>
      <c r="E1656" t="s">
        <v>28</v>
      </c>
      <c r="F1656">
        <v>31</v>
      </c>
      <c r="G1656">
        <v>4550</v>
      </c>
      <c r="H1656">
        <v>435</v>
      </c>
      <c r="I1656">
        <v>47.51</v>
      </c>
      <c r="J1656">
        <v>1</v>
      </c>
      <c r="K1656" t="s">
        <v>24</v>
      </c>
      <c r="L1656" t="s">
        <v>19</v>
      </c>
      <c r="M1656">
        <v>16</v>
      </c>
      <c r="N1656" t="s">
        <v>49</v>
      </c>
      <c r="O1656">
        <v>1734564</v>
      </c>
    </row>
    <row r="1657" spans="1:15">
      <c r="A1657" t="s">
        <v>1702</v>
      </c>
      <c r="B1657">
        <v>2003</v>
      </c>
      <c r="C1657" t="s">
        <v>53</v>
      </c>
      <c r="D1657" t="s">
        <v>51</v>
      </c>
      <c r="E1657" t="s">
        <v>40</v>
      </c>
      <c r="F1657">
        <v>354</v>
      </c>
      <c r="G1657">
        <v>3304</v>
      </c>
      <c r="H1657">
        <v>976</v>
      </c>
      <c r="I1657">
        <v>2.71</v>
      </c>
      <c r="J1657">
        <v>1</v>
      </c>
      <c r="K1657" t="s">
        <v>24</v>
      </c>
      <c r="L1657" t="s">
        <v>19</v>
      </c>
      <c r="M1657">
        <v>62</v>
      </c>
      <c r="N1657" t="s">
        <v>33</v>
      </c>
      <c r="O1657">
        <v>3585080</v>
      </c>
    </row>
    <row r="1658" spans="1:15">
      <c r="A1658" t="s">
        <v>1703</v>
      </c>
      <c r="B1658">
        <v>2016</v>
      </c>
      <c r="C1658" t="s">
        <v>16</v>
      </c>
      <c r="D1658" t="s">
        <v>32</v>
      </c>
      <c r="E1658" t="s">
        <v>23</v>
      </c>
      <c r="F1658">
        <v>437</v>
      </c>
      <c r="G1658">
        <v>103</v>
      </c>
      <c r="H1658">
        <v>551</v>
      </c>
      <c r="I1658">
        <v>7.76</v>
      </c>
      <c r="J1658">
        <v>6</v>
      </c>
      <c r="K1658" t="s">
        <v>19</v>
      </c>
      <c r="L1658" t="s">
        <v>24</v>
      </c>
      <c r="M1658">
        <v>26</v>
      </c>
      <c r="N1658" t="s">
        <v>29</v>
      </c>
      <c r="O1658">
        <v>3083070</v>
      </c>
    </row>
    <row r="1659" spans="1:15">
      <c r="A1659" t="s">
        <v>1704</v>
      </c>
      <c r="B1659">
        <v>2006</v>
      </c>
      <c r="C1659" t="s">
        <v>42</v>
      </c>
      <c r="D1659" t="s">
        <v>17</v>
      </c>
      <c r="E1659" t="s">
        <v>40</v>
      </c>
      <c r="F1659">
        <v>268</v>
      </c>
      <c r="G1659">
        <v>4036</v>
      </c>
      <c r="H1659">
        <v>628</v>
      </c>
      <c r="I1659">
        <v>19.78</v>
      </c>
      <c r="J1659">
        <v>2</v>
      </c>
      <c r="K1659" t="s">
        <v>19</v>
      </c>
      <c r="L1659" t="s">
        <v>19</v>
      </c>
      <c r="M1659">
        <v>72</v>
      </c>
      <c r="N1659" t="s">
        <v>49</v>
      </c>
      <c r="O1659">
        <v>3268674</v>
      </c>
    </row>
    <row r="1660" spans="1:15">
      <c r="A1660" t="s">
        <v>1705</v>
      </c>
      <c r="B1660">
        <v>2010</v>
      </c>
      <c r="C1660" t="s">
        <v>16</v>
      </c>
      <c r="D1660" t="s">
        <v>102</v>
      </c>
      <c r="E1660" t="s">
        <v>23</v>
      </c>
      <c r="F1660">
        <v>170</v>
      </c>
      <c r="G1660">
        <v>4784</v>
      </c>
      <c r="H1660">
        <v>927</v>
      </c>
      <c r="I1660">
        <v>23.01</v>
      </c>
      <c r="J1660">
        <v>3</v>
      </c>
      <c r="K1660" t="s">
        <v>24</v>
      </c>
      <c r="L1660" t="s">
        <v>19</v>
      </c>
      <c r="M1660">
        <v>58</v>
      </c>
      <c r="N1660" t="s">
        <v>49</v>
      </c>
      <c r="O1660">
        <v>2744390</v>
      </c>
    </row>
    <row r="1661" spans="1:15">
      <c r="A1661" t="s">
        <v>1706</v>
      </c>
      <c r="B1661">
        <v>2013</v>
      </c>
      <c r="C1661" t="s">
        <v>22</v>
      </c>
      <c r="D1661" t="s">
        <v>95</v>
      </c>
      <c r="E1661" t="s">
        <v>28</v>
      </c>
      <c r="F1661">
        <v>413</v>
      </c>
      <c r="G1661">
        <v>4908</v>
      </c>
      <c r="H1661">
        <v>534</v>
      </c>
      <c r="I1661">
        <v>3.59</v>
      </c>
      <c r="J1661">
        <v>1</v>
      </c>
      <c r="K1661" t="s">
        <v>24</v>
      </c>
      <c r="L1661" t="s">
        <v>24</v>
      </c>
      <c r="M1661">
        <v>3</v>
      </c>
      <c r="N1661" t="s">
        <v>20</v>
      </c>
      <c r="O1661">
        <v>2294855</v>
      </c>
    </row>
    <row r="1662" spans="1:15">
      <c r="A1662" t="s">
        <v>1707</v>
      </c>
      <c r="B1662">
        <v>2019</v>
      </c>
      <c r="C1662" t="s">
        <v>35</v>
      </c>
      <c r="D1662" t="s">
        <v>46</v>
      </c>
      <c r="E1662" t="s">
        <v>40</v>
      </c>
      <c r="F1662">
        <v>346</v>
      </c>
      <c r="G1662">
        <v>3706</v>
      </c>
      <c r="H1662">
        <v>839</v>
      </c>
      <c r="I1662">
        <v>48.3</v>
      </c>
      <c r="J1662">
        <v>9</v>
      </c>
      <c r="K1662" t="s">
        <v>19</v>
      </c>
      <c r="L1662" t="s">
        <v>24</v>
      </c>
      <c r="M1662">
        <v>33</v>
      </c>
      <c r="N1662" t="s">
        <v>49</v>
      </c>
      <c r="O1662">
        <v>4261157</v>
      </c>
    </row>
    <row r="1663" spans="1:15">
      <c r="A1663" t="s">
        <v>1708</v>
      </c>
      <c r="B1663">
        <v>2021</v>
      </c>
      <c r="C1663" t="s">
        <v>22</v>
      </c>
      <c r="D1663" t="s">
        <v>17</v>
      </c>
      <c r="E1663" t="s">
        <v>40</v>
      </c>
      <c r="F1663">
        <v>222</v>
      </c>
      <c r="G1663">
        <v>3557</v>
      </c>
      <c r="H1663">
        <v>28</v>
      </c>
      <c r="I1663">
        <v>31.44</v>
      </c>
      <c r="J1663">
        <v>4</v>
      </c>
      <c r="K1663" t="s">
        <v>24</v>
      </c>
      <c r="L1663" t="s">
        <v>24</v>
      </c>
      <c r="M1663">
        <v>18</v>
      </c>
      <c r="N1663" t="s">
        <v>49</v>
      </c>
      <c r="O1663">
        <v>723071</v>
      </c>
    </row>
    <row r="1664" spans="1:15">
      <c r="A1664" t="s">
        <v>1709</v>
      </c>
      <c r="B1664">
        <v>2006</v>
      </c>
      <c r="C1664" t="s">
        <v>35</v>
      </c>
      <c r="D1664" t="s">
        <v>43</v>
      </c>
      <c r="E1664" t="s">
        <v>23</v>
      </c>
      <c r="F1664">
        <v>175</v>
      </c>
      <c r="G1664">
        <v>4826</v>
      </c>
      <c r="H1664">
        <v>65</v>
      </c>
      <c r="I1664">
        <v>3.33</v>
      </c>
      <c r="J1664">
        <v>4</v>
      </c>
      <c r="K1664" t="s">
        <v>24</v>
      </c>
      <c r="L1664" t="s">
        <v>19</v>
      </c>
      <c r="M1664">
        <v>35</v>
      </c>
      <c r="N1664" t="s">
        <v>49</v>
      </c>
      <c r="O1664">
        <v>2763357</v>
      </c>
    </row>
    <row r="1665" spans="1:15">
      <c r="A1665" t="s">
        <v>1710</v>
      </c>
      <c r="B1665">
        <v>2013</v>
      </c>
      <c r="C1665" t="s">
        <v>31</v>
      </c>
      <c r="D1665" t="s">
        <v>46</v>
      </c>
      <c r="E1665" t="s">
        <v>28</v>
      </c>
      <c r="F1665">
        <v>322</v>
      </c>
      <c r="G1665">
        <v>1147</v>
      </c>
      <c r="H1665">
        <v>686</v>
      </c>
      <c r="I1665">
        <v>35.06</v>
      </c>
      <c r="J1665">
        <v>3</v>
      </c>
      <c r="K1665" t="s">
        <v>19</v>
      </c>
      <c r="L1665" t="s">
        <v>19</v>
      </c>
      <c r="M1665">
        <v>46</v>
      </c>
      <c r="N1665" t="s">
        <v>33</v>
      </c>
      <c r="O1665">
        <v>4489887</v>
      </c>
    </row>
    <row r="1666" spans="1:15">
      <c r="A1666" t="s">
        <v>1711</v>
      </c>
      <c r="B1666">
        <v>2007</v>
      </c>
      <c r="C1666" t="s">
        <v>42</v>
      </c>
      <c r="D1666" t="s">
        <v>39</v>
      </c>
      <c r="E1666" t="s">
        <v>37</v>
      </c>
      <c r="F1666">
        <v>85</v>
      </c>
      <c r="G1666">
        <v>2968</v>
      </c>
      <c r="H1666">
        <v>727</v>
      </c>
      <c r="I1666">
        <v>44.92</v>
      </c>
      <c r="J1666">
        <v>8</v>
      </c>
      <c r="K1666" t="s">
        <v>19</v>
      </c>
      <c r="L1666" t="s">
        <v>24</v>
      </c>
      <c r="M1666">
        <v>2</v>
      </c>
      <c r="N1666" t="s">
        <v>33</v>
      </c>
      <c r="O1666">
        <v>4404591</v>
      </c>
    </row>
    <row r="1667" spans="1:15">
      <c r="A1667" t="s">
        <v>1712</v>
      </c>
      <c r="B1667">
        <v>2014</v>
      </c>
      <c r="C1667" t="s">
        <v>31</v>
      </c>
      <c r="D1667" t="s">
        <v>43</v>
      </c>
      <c r="E1667" t="s">
        <v>37</v>
      </c>
      <c r="F1667">
        <v>283</v>
      </c>
      <c r="G1667">
        <v>1772</v>
      </c>
      <c r="H1667">
        <v>82</v>
      </c>
      <c r="I1667">
        <v>31.37</v>
      </c>
      <c r="J1667">
        <v>1</v>
      </c>
      <c r="K1667" t="s">
        <v>19</v>
      </c>
      <c r="L1667" t="s">
        <v>24</v>
      </c>
      <c r="M1667">
        <v>96</v>
      </c>
      <c r="N1667" t="s">
        <v>29</v>
      </c>
      <c r="O1667">
        <v>3262348</v>
      </c>
    </row>
    <row r="1668" spans="1:15">
      <c r="A1668" t="s">
        <v>1713</v>
      </c>
      <c r="B1668">
        <v>2015</v>
      </c>
      <c r="C1668" t="s">
        <v>53</v>
      </c>
      <c r="D1668" t="s">
        <v>102</v>
      </c>
      <c r="E1668" t="s">
        <v>18</v>
      </c>
      <c r="F1668">
        <v>414</v>
      </c>
      <c r="G1668">
        <v>459</v>
      </c>
      <c r="H1668">
        <v>730</v>
      </c>
      <c r="I1668">
        <v>13.06</v>
      </c>
      <c r="J1668">
        <v>6</v>
      </c>
      <c r="K1668" t="s">
        <v>19</v>
      </c>
      <c r="L1668" t="s">
        <v>24</v>
      </c>
      <c r="M1668">
        <v>96</v>
      </c>
      <c r="N1668" t="s">
        <v>20</v>
      </c>
      <c r="O1668">
        <v>2297141</v>
      </c>
    </row>
    <row r="1669" spans="1:15">
      <c r="A1669" t="s">
        <v>1714</v>
      </c>
      <c r="B1669">
        <v>2010</v>
      </c>
      <c r="C1669" t="s">
        <v>59</v>
      </c>
      <c r="D1669" t="s">
        <v>51</v>
      </c>
      <c r="E1669" t="s">
        <v>18</v>
      </c>
      <c r="F1669">
        <v>402</v>
      </c>
      <c r="G1669">
        <v>3301</v>
      </c>
      <c r="H1669">
        <v>469</v>
      </c>
      <c r="I1669">
        <v>16.13</v>
      </c>
      <c r="J1669">
        <v>2</v>
      </c>
      <c r="K1669" t="s">
        <v>19</v>
      </c>
      <c r="L1669" t="s">
        <v>24</v>
      </c>
      <c r="M1669">
        <v>87</v>
      </c>
      <c r="N1669" t="s">
        <v>29</v>
      </c>
      <c r="O1669">
        <v>1344071</v>
      </c>
    </row>
    <row r="1670" spans="1:15">
      <c r="A1670" t="s">
        <v>1715</v>
      </c>
      <c r="B1670">
        <v>2002</v>
      </c>
      <c r="C1670" t="s">
        <v>42</v>
      </c>
      <c r="D1670" t="s">
        <v>102</v>
      </c>
      <c r="E1670" t="s">
        <v>18</v>
      </c>
      <c r="F1670">
        <v>80</v>
      </c>
      <c r="G1670">
        <v>3578</v>
      </c>
      <c r="H1670">
        <v>391</v>
      </c>
      <c r="I1670">
        <v>36.94</v>
      </c>
      <c r="J1670">
        <v>7</v>
      </c>
      <c r="K1670" t="s">
        <v>24</v>
      </c>
      <c r="L1670" t="s">
        <v>19</v>
      </c>
      <c r="M1670">
        <v>14</v>
      </c>
      <c r="N1670" t="s">
        <v>25</v>
      </c>
      <c r="O1670">
        <v>3148590</v>
      </c>
    </row>
    <row r="1671" spans="1:15">
      <c r="A1671" t="s">
        <v>1716</v>
      </c>
      <c r="B1671">
        <v>2022</v>
      </c>
      <c r="C1671" t="s">
        <v>35</v>
      </c>
      <c r="D1671" t="s">
        <v>32</v>
      </c>
      <c r="E1671" t="s">
        <v>18</v>
      </c>
      <c r="F1671">
        <v>463</v>
      </c>
      <c r="G1671">
        <v>2645</v>
      </c>
      <c r="H1671">
        <v>139</v>
      </c>
      <c r="I1671">
        <v>4.74</v>
      </c>
      <c r="J1671">
        <v>9</v>
      </c>
      <c r="K1671" t="s">
        <v>24</v>
      </c>
      <c r="L1671" t="s">
        <v>24</v>
      </c>
      <c r="M1671">
        <v>8</v>
      </c>
      <c r="N1671" t="s">
        <v>33</v>
      </c>
      <c r="O1671">
        <v>263543</v>
      </c>
    </row>
    <row r="1672" spans="1:15">
      <c r="A1672" t="s">
        <v>1717</v>
      </c>
      <c r="B1672">
        <v>2016</v>
      </c>
      <c r="C1672" t="s">
        <v>53</v>
      </c>
      <c r="D1672" t="s">
        <v>43</v>
      </c>
      <c r="E1672" t="s">
        <v>28</v>
      </c>
      <c r="F1672">
        <v>169</v>
      </c>
      <c r="G1672">
        <v>1817</v>
      </c>
      <c r="H1672">
        <v>578</v>
      </c>
      <c r="I1672">
        <v>37.72</v>
      </c>
      <c r="J1672">
        <v>9</v>
      </c>
      <c r="K1672" t="s">
        <v>19</v>
      </c>
      <c r="L1672" t="s">
        <v>24</v>
      </c>
      <c r="M1672">
        <v>32</v>
      </c>
      <c r="N1672" t="s">
        <v>25</v>
      </c>
      <c r="O1672">
        <v>1139933</v>
      </c>
    </row>
    <row r="1673" spans="1:15">
      <c r="A1673" t="s">
        <v>1718</v>
      </c>
      <c r="B1673">
        <v>2014</v>
      </c>
      <c r="C1673" t="s">
        <v>27</v>
      </c>
      <c r="D1673" t="s">
        <v>95</v>
      </c>
      <c r="E1673" t="s">
        <v>40</v>
      </c>
      <c r="F1673">
        <v>484</v>
      </c>
      <c r="G1673">
        <v>1432</v>
      </c>
      <c r="H1673">
        <v>119</v>
      </c>
      <c r="I1673">
        <v>5.79</v>
      </c>
      <c r="J1673">
        <v>9</v>
      </c>
      <c r="K1673" t="s">
        <v>24</v>
      </c>
      <c r="L1673" t="s">
        <v>19</v>
      </c>
      <c r="M1673">
        <v>57</v>
      </c>
      <c r="N1673" t="s">
        <v>33</v>
      </c>
      <c r="O1673">
        <v>3861613</v>
      </c>
    </row>
    <row r="1674" spans="1:15">
      <c r="A1674" t="s">
        <v>1719</v>
      </c>
      <c r="B1674">
        <v>2005</v>
      </c>
      <c r="C1674" t="s">
        <v>27</v>
      </c>
      <c r="D1674" t="s">
        <v>43</v>
      </c>
      <c r="E1674" t="s">
        <v>37</v>
      </c>
      <c r="F1674">
        <v>362</v>
      </c>
      <c r="G1674">
        <v>983</v>
      </c>
      <c r="H1674">
        <v>757</v>
      </c>
      <c r="I1674">
        <v>17.2</v>
      </c>
      <c r="J1674">
        <v>4</v>
      </c>
      <c r="K1674" t="s">
        <v>19</v>
      </c>
      <c r="L1674" t="s">
        <v>24</v>
      </c>
      <c r="M1674">
        <v>59</v>
      </c>
      <c r="N1674" t="s">
        <v>33</v>
      </c>
      <c r="O1674">
        <v>2102581</v>
      </c>
    </row>
    <row r="1675" spans="1:15">
      <c r="A1675" t="s">
        <v>1720</v>
      </c>
      <c r="B1675">
        <v>2017</v>
      </c>
      <c r="C1675" t="s">
        <v>35</v>
      </c>
      <c r="D1675" t="s">
        <v>48</v>
      </c>
      <c r="E1675" t="s">
        <v>40</v>
      </c>
      <c r="F1675">
        <v>89</v>
      </c>
      <c r="G1675">
        <v>3248</v>
      </c>
      <c r="H1675">
        <v>907</v>
      </c>
      <c r="I1675">
        <v>5.77</v>
      </c>
      <c r="J1675">
        <v>5</v>
      </c>
      <c r="K1675" t="s">
        <v>19</v>
      </c>
      <c r="L1675" t="s">
        <v>19</v>
      </c>
      <c r="M1675">
        <v>57</v>
      </c>
      <c r="N1675" t="s">
        <v>25</v>
      </c>
      <c r="O1675">
        <v>3041259</v>
      </c>
    </row>
    <row r="1676" spans="1:15">
      <c r="A1676" t="s">
        <v>1721</v>
      </c>
      <c r="B1676">
        <v>2003</v>
      </c>
      <c r="C1676" t="s">
        <v>42</v>
      </c>
      <c r="D1676" t="s">
        <v>32</v>
      </c>
      <c r="E1676" t="s">
        <v>40</v>
      </c>
      <c r="F1676">
        <v>133</v>
      </c>
      <c r="G1676">
        <v>2923</v>
      </c>
      <c r="H1676">
        <v>797</v>
      </c>
      <c r="I1676">
        <v>33.29</v>
      </c>
      <c r="J1676">
        <v>3</v>
      </c>
      <c r="K1676" t="s">
        <v>24</v>
      </c>
      <c r="L1676" t="s">
        <v>24</v>
      </c>
      <c r="M1676">
        <v>51</v>
      </c>
      <c r="N1676" t="s">
        <v>20</v>
      </c>
      <c r="O1676">
        <v>3829262</v>
      </c>
    </row>
    <row r="1677" spans="1:15">
      <c r="A1677" t="s">
        <v>1722</v>
      </c>
      <c r="B1677">
        <v>2007</v>
      </c>
      <c r="C1677" t="s">
        <v>45</v>
      </c>
      <c r="D1677" t="s">
        <v>102</v>
      </c>
      <c r="E1677" t="s">
        <v>23</v>
      </c>
      <c r="F1677">
        <v>185</v>
      </c>
      <c r="G1677">
        <v>493</v>
      </c>
      <c r="H1677">
        <v>607</v>
      </c>
      <c r="I1677">
        <v>34.72</v>
      </c>
      <c r="J1677">
        <v>5</v>
      </c>
      <c r="K1677" t="s">
        <v>24</v>
      </c>
      <c r="L1677" t="s">
        <v>24</v>
      </c>
      <c r="M1677">
        <v>49</v>
      </c>
      <c r="N1677" t="s">
        <v>25</v>
      </c>
      <c r="O1677">
        <v>4487107</v>
      </c>
    </row>
    <row r="1678" spans="1:15">
      <c r="A1678" t="s">
        <v>1723</v>
      </c>
      <c r="B1678">
        <v>2021</v>
      </c>
      <c r="C1678" t="s">
        <v>59</v>
      </c>
      <c r="D1678" t="s">
        <v>51</v>
      </c>
      <c r="E1678" t="s">
        <v>28</v>
      </c>
      <c r="F1678">
        <v>264</v>
      </c>
      <c r="G1678">
        <v>1555</v>
      </c>
      <c r="H1678">
        <v>227</v>
      </c>
      <c r="I1678">
        <v>6.24</v>
      </c>
      <c r="J1678">
        <v>4</v>
      </c>
      <c r="K1678" t="s">
        <v>24</v>
      </c>
      <c r="L1678" t="s">
        <v>19</v>
      </c>
      <c r="M1678">
        <v>24</v>
      </c>
      <c r="N1678" t="s">
        <v>20</v>
      </c>
      <c r="O1678">
        <v>2949269</v>
      </c>
    </row>
    <row r="1679" spans="1:15">
      <c r="A1679" t="s">
        <v>1724</v>
      </c>
      <c r="B1679">
        <v>2019</v>
      </c>
      <c r="C1679" t="s">
        <v>73</v>
      </c>
      <c r="D1679" t="s">
        <v>46</v>
      </c>
      <c r="E1679" t="s">
        <v>40</v>
      </c>
      <c r="F1679">
        <v>429</v>
      </c>
      <c r="G1679">
        <v>2059</v>
      </c>
      <c r="H1679">
        <v>361</v>
      </c>
      <c r="I1679">
        <v>36.93</v>
      </c>
      <c r="J1679">
        <v>9</v>
      </c>
      <c r="K1679" t="s">
        <v>24</v>
      </c>
      <c r="L1679" t="s">
        <v>19</v>
      </c>
      <c r="M1679">
        <v>98</v>
      </c>
      <c r="N1679" t="s">
        <v>25</v>
      </c>
      <c r="O1679">
        <v>51234</v>
      </c>
    </row>
    <row r="1680" spans="1:15">
      <c r="A1680" t="s">
        <v>1725</v>
      </c>
      <c r="B1680">
        <v>2009</v>
      </c>
      <c r="C1680" t="s">
        <v>53</v>
      </c>
      <c r="D1680" t="s">
        <v>36</v>
      </c>
      <c r="E1680" t="s">
        <v>40</v>
      </c>
      <c r="F1680">
        <v>252</v>
      </c>
      <c r="G1680">
        <v>4725</v>
      </c>
      <c r="H1680">
        <v>758</v>
      </c>
      <c r="I1680">
        <v>15.46</v>
      </c>
      <c r="J1680">
        <v>6</v>
      </c>
      <c r="K1680" t="s">
        <v>19</v>
      </c>
      <c r="L1680" t="s">
        <v>24</v>
      </c>
      <c r="M1680">
        <v>76</v>
      </c>
      <c r="N1680" t="s">
        <v>49</v>
      </c>
      <c r="O1680">
        <v>1353879</v>
      </c>
    </row>
    <row r="1681" spans="1:15">
      <c r="A1681" t="s">
        <v>1726</v>
      </c>
      <c r="B1681">
        <v>2022</v>
      </c>
      <c r="C1681" t="s">
        <v>31</v>
      </c>
      <c r="D1681" t="s">
        <v>95</v>
      </c>
      <c r="E1681" t="s">
        <v>37</v>
      </c>
      <c r="F1681">
        <v>192</v>
      </c>
      <c r="G1681">
        <v>3917</v>
      </c>
      <c r="H1681">
        <v>974</v>
      </c>
      <c r="I1681">
        <v>3.89</v>
      </c>
      <c r="J1681">
        <v>1</v>
      </c>
      <c r="K1681" t="s">
        <v>24</v>
      </c>
      <c r="L1681" t="s">
        <v>24</v>
      </c>
      <c r="M1681">
        <v>67</v>
      </c>
      <c r="N1681" t="s">
        <v>29</v>
      </c>
      <c r="O1681">
        <v>2250560</v>
      </c>
    </row>
    <row r="1682" spans="1:15">
      <c r="A1682" t="s">
        <v>1727</v>
      </c>
      <c r="B1682">
        <v>2003</v>
      </c>
      <c r="C1682" t="s">
        <v>59</v>
      </c>
      <c r="D1682" t="s">
        <v>43</v>
      </c>
      <c r="E1682" t="s">
        <v>28</v>
      </c>
      <c r="F1682">
        <v>324</v>
      </c>
      <c r="G1682">
        <v>4453</v>
      </c>
      <c r="H1682">
        <v>912</v>
      </c>
      <c r="I1682">
        <v>40.69</v>
      </c>
      <c r="J1682">
        <v>2</v>
      </c>
      <c r="K1682" t="s">
        <v>19</v>
      </c>
      <c r="L1682" t="s">
        <v>24</v>
      </c>
      <c r="M1682">
        <v>55</v>
      </c>
      <c r="N1682" t="s">
        <v>20</v>
      </c>
      <c r="O1682">
        <v>2968925</v>
      </c>
    </row>
    <row r="1683" spans="1:15">
      <c r="A1683" t="s">
        <v>1728</v>
      </c>
      <c r="B1683">
        <v>2022</v>
      </c>
      <c r="C1683" t="s">
        <v>42</v>
      </c>
      <c r="D1683" t="s">
        <v>46</v>
      </c>
      <c r="E1683" t="s">
        <v>18</v>
      </c>
      <c r="F1683">
        <v>411</v>
      </c>
      <c r="G1683">
        <v>4651</v>
      </c>
      <c r="H1683">
        <v>216</v>
      </c>
      <c r="I1683">
        <v>47.48</v>
      </c>
      <c r="J1683">
        <v>3</v>
      </c>
      <c r="K1683" t="s">
        <v>24</v>
      </c>
      <c r="L1683" t="s">
        <v>24</v>
      </c>
      <c r="M1683">
        <v>24</v>
      </c>
      <c r="N1683" t="s">
        <v>20</v>
      </c>
      <c r="O1683">
        <v>434757</v>
      </c>
    </row>
    <row r="1684" spans="1:15">
      <c r="A1684" t="s">
        <v>1729</v>
      </c>
      <c r="B1684">
        <v>2004</v>
      </c>
      <c r="C1684" t="s">
        <v>59</v>
      </c>
      <c r="D1684" t="s">
        <v>46</v>
      </c>
      <c r="E1684" t="s">
        <v>23</v>
      </c>
      <c r="F1684">
        <v>282</v>
      </c>
      <c r="G1684">
        <v>4629</v>
      </c>
      <c r="H1684">
        <v>839</v>
      </c>
      <c r="I1684">
        <v>1.94</v>
      </c>
      <c r="J1684">
        <v>8</v>
      </c>
      <c r="K1684" t="s">
        <v>19</v>
      </c>
      <c r="L1684" t="s">
        <v>19</v>
      </c>
      <c r="M1684">
        <v>88</v>
      </c>
      <c r="N1684" t="s">
        <v>25</v>
      </c>
      <c r="O1684">
        <v>1625755</v>
      </c>
    </row>
    <row r="1685" spans="1:15">
      <c r="A1685" t="s">
        <v>1730</v>
      </c>
      <c r="B1685">
        <v>2016</v>
      </c>
      <c r="C1685" t="s">
        <v>59</v>
      </c>
      <c r="D1685" t="s">
        <v>17</v>
      </c>
      <c r="E1685" t="s">
        <v>37</v>
      </c>
      <c r="F1685">
        <v>362</v>
      </c>
      <c r="G1685">
        <v>71</v>
      </c>
      <c r="H1685">
        <v>34</v>
      </c>
      <c r="I1685">
        <v>16.18</v>
      </c>
      <c r="J1685">
        <v>4</v>
      </c>
      <c r="K1685" t="s">
        <v>24</v>
      </c>
      <c r="L1685" t="s">
        <v>19</v>
      </c>
      <c r="M1685">
        <v>41</v>
      </c>
      <c r="N1685" t="s">
        <v>33</v>
      </c>
      <c r="O1685">
        <v>2141615</v>
      </c>
    </row>
    <row r="1686" spans="1:15">
      <c r="A1686" t="s">
        <v>1731</v>
      </c>
      <c r="B1686">
        <v>2017</v>
      </c>
      <c r="C1686" t="s">
        <v>59</v>
      </c>
      <c r="D1686" t="s">
        <v>48</v>
      </c>
      <c r="E1686" t="s">
        <v>23</v>
      </c>
      <c r="F1686">
        <v>259</v>
      </c>
      <c r="G1686">
        <v>3055</v>
      </c>
      <c r="H1686">
        <v>193</v>
      </c>
      <c r="I1686">
        <v>4.5199999999999996</v>
      </c>
      <c r="J1686">
        <v>6</v>
      </c>
      <c r="K1686" t="s">
        <v>19</v>
      </c>
      <c r="L1686" t="s">
        <v>24</v>
      </c>
      <c r="M1686">
        <v>18</v>
      </c>
      <c r="N1686" t="s">
        <v>33</v>
      </c>
      <c r="O1686">
        <v>673332</v>
      </c>
    </row>
    <row r="1687" spans="1:15">
      <c r="A1687" t="s">
        <v>1732</v>
      </c>
      <c r="B1687">
        <v>2010</v>
      </c>
      <c r="C1687" t="s">
        <v>35</v>
      </c>
      <c r="D1687" t="s">
        <v>36</v>
      </c>
      <c r="E1687" t="s">
        <v>28</v>
      </c>
      <c r="F1687">
        <v>421</v>
      </c>
      <c r="G1687">
        <v>3526</v>
      </c>
      <c r="H1687">
        <v>853</v>
      </c>
      <c r="I1687">
        <v>41.55</v>
      </c>
      <c r="J1687">
        <v>5</v>
      </c>
      <c r="K1687" t="s">
        <v>24</v>
      </c>
      <c r="L1687" t="s">
        <v>19</v>
      </c>
      <c r="M1687">
        <v>3</v>
      </c>
      <c r="N1687" t="s">
        <v>20</v>
      </c>
      <c r="O1687">
        <v>3369425</v>
      </c>
    </row>
    <row r="1688" spans="1:15">
      <c r="A1688" t="s">
        <v>1733</v>
      </c>
      <c r="B1688">
        <v>2019</v>
      </c>
      <c r="C1688" t="s">
        <v>59</v>
      </c>
      <c r="D1688" t="s">
        <v>32</v>
      </c>
      <c r="E1688" t="s">
        <v>37</v>
      </c>
      <c r="F1688">
        <v>481</v>
      </c>
      <c r="G1688">
        <v>4001</v>
      </c>
      <c r="H1688">
        <v>390</v>
      </c>
      <c r="I1688">
        <v>47.72</v>
      </c>
      <c r="J1688">
        <v>3</v>
      </c>
      <c r="K1688" t="s">
        <v>24</v>
      </c>
      <c r="L1688" t="s">
        <v>19</v>
      </c>
      <c r="M1688">
        <v>94</v>
      </c>
      <c r="N1688" t="s">
        <v>20</v>
      </c>
      <c r="O1688">
        <v>3060078</v>
      </c>
    </row>
    <row r="1689" spans="1:15">
      <c r="A1689" t="s">
        <v>1734</v>
      </c>
      <c r="B1689">
        <v>2013</v>
      </c>
      <c r="C1689" t="s">
        <v>31</v>
      </c>
      <c r="D1689" t="s">
        <v>36</v>
      </c>
      <c r="E1689" t="s">
        <v>23</v>
      </c>
      <c r="F1689">
        <v>447</v>
      </c>
      <c r="G1689">
        <v>3966</v>
      </c>
      <c r="H1689">
        <v>862</v>
      </c>
      <c r="I1689">
        <v>43.84</v>
      </c>
      <c r="J1689">
        <v>6</v>
      </c>
      <c r="K1689" t="s">
        <v>19</v>
      </c>
      <c r="L1689" t="s">
        <v>24</v>
      </c>
      <c r="M1689">
        <v>21</v>
      </c>
      <c r="N1689" t="s">
        <v>20</v>
      </c>
      <c r="O1689">
        <v>1625600</v>
      </c>
    </row>
    <row r="1690" spans="1:15">
      <c r="A1690" t="s">
        <v>1735</v>
      </c>
      <c r="B1690">
        <v>2013</v>
      </c>
      <c r="C1690" t="s">
        <v>59</v>
      </c>
      <c r="D1690" t="s">
        <v>43</v>
      </c>
      <c r="E1690" t="s">
        <v>37</v>
      </c>
      <c r="F1690">
        <v>209</v>
      </c>
      <c r="G1690">
        <v>126</v>
      </c>
      <c r="H1690">
        <v>806</v>
      </c>
      <c r="I1690">
        <v>0.46</v>
      </c>
      <c r="J1690">
        <v>3</v>
      </c>
      <c r="K1690" t="s">
        <v>19</v>
      </c>
      <c r="L1690" t="s">
        <v>19</v>
      </c>
      <c r="M1690">
        <v>77</v>
      </c>
      <c r="N1690" t="s">
        <v>29</v>
      </c>
      <c r="O1690">
        <v>476591</v>
      </c>
    </row>
    <row r="1691" spans="1:15">
      <c r="A1691" t="s">
        <v>1736</v>
      </c>
      <c r="B1691">
        <v>2005</v>
      </c>
      <c r="C1691" t="s">
        <v>27</v>
      </c>
      <c r="D1691" t="s">
        <v>95</v>
      </c>
      <c r="E1691" t="s">
        <v>37</v>
      </c>
      <c r="F1691">
        <v>54</v>
      </c>
      <c r="G1691">
        <v>3426</v>
      </c>
      <c r="H1691">
        <v>908</v>
      </c>
      <c r="I1691">
        <v>16.059999999999999</v>
      </c>
      <c r="J1691">
        <v>2</v>
      </c>
      <c r="K1691" t="s">
        <v>24</v>
      </c>
      <c r="L1691" t="s">
        <v>19</v>
      </c>
      <c r="M1691">
        <v>82</v>
      </c>
      <c r="N1691" t="s">
        <v>29</v>
      </c>
      <c r="O1691">
        <v>4297751</v>
      </c>
    </row>
    <row r="1692" spans="1:15">
      <c r="A1692" t="s">
        <v>1737</v>
      </c>
      <c r="B1692">
        <v>2000</v>
      </c>
      <c r="C1692" t="s">
        <v>27</v>
      </c>
      <c r="D1692" t="s">
        <v>36</v>
      </c>
      <c r="E1692" t="s">
        <v>28</v>
      </c>
      <c r="F1692">
        <v>153</v>
      </c>
      <c r="G1692">
        <v>4585</v>
      </c>
      <c r="H1692">
        <v>888</v>
      </c>
      <c r="I1692">
        <v>19.05</v>
      </c>
      <c r="J1692">
        <v>9</v>
      </c>
      <c r="K1692" t="s">
        <v>24</v>
      </c>
      <c r="L1692" t="s">
        <v>19</v>
      </c>
      <c r="M1692">
        <v>4</v>
      </c>
      <c r="N1692" t="s">
        <v>33</v>
      </c>
      <c r="O1692">
        <v>3662513</v>
      </c>
    </row>
    <row r="1693" spans="1:15">
      <c r="A1693" t="s">
        <v>1738</v>
      </c>
      <c r="B1693">
        <v>2000</v>
      </c>
      <c r="C1693" t="s">
        <v>59</v>
      </c>
      <c r="D1693" t="s">
        <v>48</v>
      </c>
      <c r="E1693" t="s">
        <v>40</v>
      </c>
      <c r="F1693">
        <v>253</v>
      </c>
      <c r="G1693">
        <v>4252</v>
      </c>
      <c r="H1693">
        <v>933</v>
      </c>
      <c r="I1693">
        <v>47.25</v>
      </c>
      <c r="J1693">
        <v>8</v>
      </c>
      <c r="K1693" t="s">
        <v>19</v>
      </c>
      <c r="L1693" t="s">
        <v>19</v>
      </c>
      <c r="M1693">
        <v>70</v>
      </c>
      <c r="N1693" t="s">
        <v>20</v>
      </c>
      <c r="O1693">
        <v>3851172</v>
      </c>
    </row>
    <row r="1694" spans="1:15">
      <c r="A1694" t="s">
        <v>1739</v>
      </c>
      <c r="B1694">
        <v>2006</v>
      </c>
      <c r="C1694" t="s">
        <v>27</v>
      </c>
      <c r="D1694" t="s">
        <v>51</v>
      </c>
      <c r="E1694" t="s">
        <v>28</v>
      </c>
      <c r="F1694">
        <v>322</v>
      </c>
      <c r="G1694">
        <v>1885</v>
      </c>
      <c r="H1694">
        <v>736</v>
      </c>
      <c r="I1694">
        <v>29.65</v>
      </c>
      <c r="J1694">
        <v>2</v>
      </c>
      <c r="K1694" t="s">
        <v>24</v>
      </c>
      <c r="L1694" t="s">
        <v>24</v>
      </c>
      <c r="M1694">
        <v>35</v>
      </c>
      <c r="N1694" t="s">
        <v>29</v>
      </c>
      <c r="O1694">
        <v>2637890</v>
      </c>
    </row>
    <row r="1695" spans="1:15">
      <c r="A1695" t="s">
        <v>1740</v>
      </c>
      <c r="B1695">
        <v>2014</v>
      </c>
      <c r="C1695" t="s">
        <v>27</v>
      </c>
      <c r="D1695" t="s">
        <v>51</v>
      </c>
      <c r="E1695" t="s">
        <v>23</v>
      </c>
      <c r="F1695">
        <v>348</v>
      </c>
      <c r="G1695">
        <v>110</v>
      </c>
      <c r="H1695">
        <v>467</v>
      </c>
      <c r="I1695">
        <v>13.25</v>
      </c>
      <c r="J1695">
        <v>6</v>
      </c>
      <c r="K1695" t="s">
        <v>19</v>
      </c>
      <c r="L1695" t="s">
        <v>24</v>
      </c>
      <c r="M1695">
        <v>56</v>
      </c>
      <c r="N1695" t="s">
        <v>25</v>
      </c>
      <c r="O1695">
        <v>3163704</v>
      </c>
    </row>
    <row r="1696" spans="1:15">
      <c r="A1696" t="s">
        <v>1741</v>
      </c>
      <c r="B1696">
        <v>2004</v>
      </c>
      <c r="C1696" t="s">
        <v>59</v>
      </c>
      <c r="D1696" t="s">
        <v>43</v>
      </c>
      <c r="E1696" t="s">
        <v>40</v>
      </c>
      <c r="F1696">
        <v>151</v>
      </c>
      <c r="G1696">
        <v>1405</v>
      </c>
      <c r="H1696">
        <v>242</v>
      </c>
      <c r="I1696">
        <v>47.7</v>
      </c>
      <c r="J1696">
        <v>4</v>
      </c>
      <c r="K1696" t="s">
        <v>19</v>
      </c>
      <c r="L1696" t="s">
        <v>24</v>
      </c>
      <c r="M1696">
        <v>47</v>
      </c>
      <c r="N1696" t="s">
        <v>25</v>
      </c>
      <c r="O1696">
        <v>2519985</v>
      </c>
    </row>
    <row r="1697" spans="1:15">
      <c r="A1697" t="s">
        <v>1742</v>
      </c>
      <c r="B1697">
        <v>2001</v>
      </c>
      <c r="C1697" t="s">
        <v>53</v>
      </c>
      <c r="D1697" t="s">
        <v>102</v>
      </c>
      <c r="E1697" t="s">
        <v>40</v>
      </c>
      <c r="F1697">
        <v>100</v>
      </c>
      <c r="G1697">
        <v>2768</v>
      </c>
      <c r="H1697">
        <v>908</v>
      </c>
      <c r="I1697">
        <v>38.1</v>
      </c>
      <c r="J1697">
        <v>2</v>
      </c>
      <c r="K1697" t="s">
        <v>24</v>
      </c>
      <c r="L1697" t="s">
        <v>24</v>
      </c>
      <c r="M1697">
        <v>44</v>
      </c>
      <c r="N1697" t="s">
        <v>29</v>
      </c>
      <c r="O1697">
        <v>2924892</v>
      </c>
    </row>
    <row r="1698" spans="1:15">
      <c r="A1698" t="s">
        <v>1743</v>
      </c>
      <c r="B1698">
        <v>2006</v>
      </c>
      <c r="C1698" t="s">
        <v>53</v>
      </c>
      <c r="D1698" t="s">
        <v>46</v>
      </c>
      <c r="E1698" t="s">
        <v>18</v>
      </c>
      <c r="F1698">
        <v>391</v>
      </c>
      <c r="G1698">
        <v>1957</v>
      </c>
      <c r="H1698">
        <v>406</v>
      </c>
      <c r="I1698">
        <v>10.09</v>
      </c>
      <c r="J1698">
        <v>1</v>
      </c>
      <c r="K1698" t="s">
        <v>24</v>
      </c>
      <c r="L1698" t="s">
        <v>19</v>
      </c>
      <c r="M1698">
        <v>35</v>
      </c>
      <c r="N1698" t="s">
        <v>25</v>
      </c>
      <c r="O1698">
        <v>3244974</v>
      </c>
    </row>
    <row r="1699" spans="1:15">
      <c r="A1699" t="s">
        <v>1744</v>
      </c>
      <c r="B1699">
        <v>2012</v>
      </c>
      <c r="C1699" t="s">
        <v>27</v>
      </c>
      <c r="D1699" t="s">
        <v>17</v>
      </c>
      <c r="E1699" t="s">
        <v>18</v>
      </c>
      <c r="F1699">
        <v>499</v>
      </c>
      <c r="G1699">
        <v>1433</v>
      </c>
      <c r="H1699">
        <v>713</v>
      </c>
      <c r="I1699">
        <v>48.51</v>
      </c>
      <c r="J1699">
        <v>8</v>
      </c>
      <c r="K1699" t="s">
        <v>24</v>
      </c>
      <c r="L1699" t="s">
        <v>19</v>
      </c>
      <c r="M1699">
        <v>77</v>
      </c>
      <c r="N1699" t="s">
        <v>33</v>
      </c>
      <c r="O1699">
        <v>3884083</v>
      </c>
    </row>
    <row r="1700" spans="1:15">
      <c r="A1700" t="s">
        <v>1745</v>
      </c>
      <c r="B1700">
        <v>2000</v>
      </c>
      <c r="C1700" t="s">
        <v>22</v>
      </c>
      <c r="D1700" t="s">
        <v>48</v>
      </c>
      <c r="E1700" t="s">
        <v>40</v>
      </c>
      <c r="F1700">
        <v>200</v>
      </c>
      <c r="G1700">
        <v>3239</v>
      </c>
      <c r="H1700">
        <v>981</v>
      </c>
      <c r="I1700">
        <v>42.39</v>
      </c>
      <c r="J1700">
        <v>4</v>
      </c>
      <c r="K1700" t="s">
        <v>24</v>
      </c>
      <c r="L1700" t="s">
        <v>19</v>
      </c>
      <c r="M1700">
        <v>18</v>
      </c>
      <c r="N1700" t="s">
        <v>20</v>
      </c>
      <c r="O1700">
        <v>200795</v>
      </c>
    </row>
    <row r="1701" spans="1:15">
      <c r="A1701" t="s">
        <v>1746</v>
      </c>
      <c r="B1701">
        <v>2012</v>
      </c>
      <c r="C1701" t="s">
        <v>22</v>
      </c>
      <c r="D1701" t="s">
        <v>32</v>
      </c>
      <c r="E1701" t="s">
        <v>37</v>
      </c>
      <c r="F1701">
        <v>181</v>
      </c>
      <c r="G1701">
        <v>102</v>
      </c>
      <c r="H1701">
        <v>790</v>
      </c>
      <c r="I1701">
        <v>5.58</v>
      </c>
      <c r="J1701">
        <v>8</v>
      </c>
      <c r="K1701" t="s">
        <v>24</v>
      </c>
      <c r="L1701" t="s">
        <v>24</v>
      </c>
      <c r="M1701">
        <v>93</v>
      </c>
      <c r="N1701" t="s">
        <v>29</v>
      </c>
      <c r="O1701">
        <v>4691490</v>
      </c>
    </row>
    <row r="1702" spans="1:15">
      <c r="A1702" t="s">
        <v>1747</v>
      </c>
      <c r="B1702">
        <v>2000</v>
      </c>
      <c r="C1702" t="s">
        <v>27</v>
      </c>
      <c r="D1702" t="s">
        <v>17</v>
      </c>
      <c r="E1702" t="s">
        <v>23</v>
      </c>
      <c r="F1702">
        <v>484</v>
      </c>
      <c r="G1702">
        <v>2263</v>
      </c>
      <c r="H1702">
        <v>900</v>
      </c>
      <c r="I1702">
        <v>43.69</v>
      </c>
      <c r="J1702">
        <v>5</v>
      </c>
      <c r="K1702" t="s">
        <v>19</v>
      </c>
      <c r="L1702" t="s">
        <v>24</v>
      </c>
      <c r="M1702">
        <v>85</v>
      </c>
      <c r="N1702" t="s">
        <v>25</v>
      </c>
      <c r="O1702">
        <v>4849282</v>
      </c>
    </row>
    <row r="1703" spans="1:15">
      <c r="A1703" t="s">
        <v>1748</v>
      </c>
      <c r="B1703">
        <v>2021</v>
      </c>
      <c r="C1703" t="s">
        <v>31</v>
      </c>
      <c r="D1703" t="s">
        <v>36</v>
      </c>
      <c r="E1703" t="s">
        <v>23</v>
      </c>
      <c r="F1703">
        <v>278</v>
      </c>
      <c r="G1703">
        <v>1671</v>
      </c>
      <c r="H1703">
        <v>734</v>
      </c>
      <c r="I1703">
        <v>20.95</v>
      </c>
      <c r="J1703">
        <v>5</v>
      </c>
      <c r="K1703" t="s">
        <v>19</v>
      </c>
      <c r="L1703" t="s">
        <v>19</v>
      </c>
      <c r="M1703">
        <v>25</v>
      </c>
      <c r="N1703" t="s">
        <v>49</v>
      </c>
      <c r="O1703">
        <v>3275168</v>
      </c>
    </row>
    <row r="1704" spans="1:15">
      <c r="A1704" t="s">
        <v>1749</v>
      </c>
      <c r="B1704">
        <v>2005</v>
      </c>
      <c r="C1704" t="s">
        <v>16</v>
      </c>
      <c r="D1704" t="s">
        <v>43</v>
      </c>
      <c r="E1704" t="s">
        <v>40</v>
      </c>
      <c r="F1704">
        <v>202</v>
      </c>
      <c r="G1704">
        <v>4224</v>
      </c>
      <c r="H1704">
        <v>856</v>
      </c>
      <c r="I1704">
        <v>47.05</v>
      </c>
      <c r="J1704">
        <v>8</v>
      </c>
      <c r="K1704" t="s">
        <v>24</v>
      </c>
      <c r="L1704" t="s">
        <v>24</v>
      </c>
      <c r="M1704">
        <v>47</v>
      </c>
      <c r="N1704" t="s">
        <v>20</v>
      </c>
      <c r="O1704">
        <v>847101</v>
      </c>
    </row>
    <row r="1705" spans="1:15">
      <c r="A1705" t="s">
        <v>1750</v>
      </c>
      <c r="B1705">
        <v>2011</v>
      </c>
      <c r="C1705" t="s">
        <v>73</v>
      </c>
      <c r="D1705" t="s">
        <v>32</v>
      </c>
      <c r="E1705" t="s">
        <v>40</v>
      </c>
      <c r="F1705">
        <v>485</v>
      </c>
      <c r="G1705">
        <v>2097</v>
      </c>
      <c r="H1705">
        <v>203</v>
      </c>
      <c r="I1705">
        <v>13.14</v>
      </c>
      <c r="J1705">
        <v>2</v>
      </c>
      <c r="K1705" t="s">
        <v>19</v>
      </c>
      <c r="L1705" t="s">
        <v>24</v>
      </c>
      <c r="M1705">
        <v>11</v>
      </c>
      <c r="N1705" t="s">
        <v>25</v>
      </c>
      <c r="O1705">
        <v>658405</v>
      </c>
    </row>
    <row r="1706" spans="1:15">
      <c r="A1706" t="s">
        <v>1751</v>
      </c>
      <c r="B1706">
        <v>2002</v>
      </c>
      <c r="C1706" t="s">
        <v>42</v>
      </c>
      <c r="D1706" t="s">
        <v>102</v>
      </c>
      <c r="E1706" t="s">
        <v>23</v>
      </c>
      <c r="F1706">
        <v>441</v>
      </c>
      <c r="G1706">
        <v>4110</v>
      </c>
      <c r="H1706">
        <v>19</v>
      </c>
      <c r="I1706">
        <v>13.27</v>
      </c>
      <c r="J1706">
        <v>7</v>
      </c>
      <c r="K1706" t="s">
        <v>24</v>
      </c>
      <c r="L1706" t="s">
        <v>24</v>
      </c>
      <c r="M1706">
        <v>61</v>
      </c>
      <c r="N1706" t="s">
        <v>33</v>
      </c>
      <c r="O1706">
        <v>4186788</v>
      </c>
    </row>
    <row r="1707" spans="1:15">
      <c r="A1707" t="s">
        <v>1752</v>
      </c>
      <c r="B1707">
        <v>2004</v>
      </c>
      <c r="C1707" t="s">
        <v>59</v>
      </c>
      <c r="D1707" t="s">
        <v>32</v>
      </c>
      <c r="E1707" t="s">
        <v>37</v>
      </c>
      <c r="F1707">
        <v>332</v>
      </c>
      <c r="G1707">
        <v>101</v>
      </c>
      <c r="H1707">
        <v>424</v>
      </c>
      <c r="I1707">
        <v>23.26</v>
      </c>
      <c r="J1707">
        <v>8</v>
      </c>
      <c r="K1707" t="s">
        <v>24</v>
      </c>
      <c r="L1707" t="s">
        <v>19</v>
      </c>
      <c r="M1707">
        <v>11</v>
      </c>
      <c r="N1707" t="s">
        <v>49</v>
      </c>
      <c r="O1707">
        <v>3891057</v>
      </c>
    </row>
    <row r="1708" spans="1:15">
      <c r="A1708" t="s">
        <v>1753</v>
      </c>
      <c r="B1708">
        <v>2004</v>
      </c>
      <c r="C1708" t="s">
        <v>22</v>
      </c>
      <c r="D1708" t="s">
        <v>39</v>
      </c>
      <c r="E1708" t="s">
        <v>40</v>
      </c>
      <c r="F1708">
        <v>245</v>
      </c>
      <c r="G1708">
        <v>123</v>
      </c>
      <c r="H1708">
        <v>479</v>
      </c>
      <c r="I1708">
        <v>40.159999999999997</v>
      </c>
      <c r="J1708">
        <v>8</v>
      </c>
      <c r="K1708" t="s">
        <v>24</v>
      </c>
      <c r="L1708" t="s">
        <v>19</v>
      </c>
      <c r="M1708">
        <v>17</v>
      </c>
      <c r="N1708" t="s">
        <v>49</v>
      </c>
      <c r="O1708">
        <v>2548772</v>
      </c>
    </row>
    <row r="1709" spans="1:15">
      <c r="A1709" t="s">
        <v>1754</v>
      </c>
      <c r="B1709">
        <v>2021</v>
      </c>
      <c r="C1709" t="s">
        <v>53</v>
      </c>
      <c r="D1709" t="s">
        <v>48</v>
      </c>
      <c r="E1709" t="s">
        <v>18</v>
      </c>
      <c r="F1709">
        <v>311</v>
      </c>
      <c r="G1709">
        <v>2038</v>
      </c>
      <c r="H1709">
        <v>780</v>
      </c>
      <c r="I1709">
        <v>18.38</v>
      </c>
      <c r="J1709">
        <v>2</v>
      </c>
      <c r="K1709" t="s">
        <v>24</v>
      </c>
      <c r="L1709" t="s">
        <v>19</v>
      </c>
      <c r="M1709">
        <v>79</v>
      </c>
      <c r="N1709" t="s">
        <v>49</v>
      </c>
      <c r="O1709">
        <v>3551764</v>
      </c>
    </row>
    <row r="1710" spans="1:15">
      <c r="A1710" t="s">
        <v>1755</v>
      </c>
      <c r="B1710">
        <v>2013</v>
      </c>
      <c r="C1710" t="s">
        <v>73</v>
      </c>
      <c r="D1710" t="s">
        <v>95</v>
      </c>
      <c r="E1710" t="s">
        <v>23</v>
      </c>
      <c r="F1710">
        <v>271</v>
      </c>
      <c r="G1710">
        <v>2105</v>
      </c>
      <c r="H1710">
        <v>632</v>
      </c>
      <c r="I1710">
        <v>40.409999999999997</v>
      </c>
      <c r="J1710">
        <v>4</v>
      </c>
      <c r="K1710" t="s">
        <v>19</v>
      </c>
      <c r="L1710" t="s">
        <v>19</v>
      </c>
      <c r="M1710">
        <v>31</v>
      </c>
      <c r="N1710" t="s">
        <v>33</v>
      </c>
      <c r="O1710">
        <v>2759940</v>
      </c>
    </row>
    <row r="1711" spans="1:15">
      <c r="A1711" t="s">
        <v>1756</v>
      </c>
      <c r="B1711">
        <v>2003</v>
      </c>
      <c r="C1711" t="s">
        <v>53</v>
      </c>
      <c r="D1711" t="s">
        <v>46</v>
      </c>
      <c r="E1711" t="s">
        <v>40</v>
      </c>
      <c r="F1711">
        <v>451</v>
      </c>
      <c r="G1711">
        <v>434</v>
      </c>
      <c r="H1711">
        <v>502</v>
      </c>
      <c r="I1711">
        <v>8.66</v>
      </c>
      <c r="J1711">
        <v>8</v>
      </c>
      <c r="K1711" t="s">
        <v>19</v>
      </c>
      <c r="L1711" t="s">
        <v>19</v>
      </c>
      <c r="M1711">
        <v>57</v>
      </c>
      <c r="N1711" t="s">
        <v>49</v>
      </c>
      <c r="O1711">
        <v>3496875</v>
      </c>
    </row>
    <row r="1712" spans="1:15">
      <c r="A1712" t="s">
        <v>1757</v>
      </c>
      <c r="B1712">
        <v>2003</v>
      </c>
      <c r="C1712" t="s">
        <v>22</v>
      </c>
      <c r="D1712" t="s">
        <v>39</v>
      </c>
      <c r="E1712" t="s">
        <v>23</v>
      </c>
      <c r="F1712">
        <v>165</v>
      </c>
      <c r="G1712">
        <v>3080</v>
      </c>
      <c r="H1712">
        <v>726</v>
      </c>
      <c r="I1712">
        <v>21.3</v>
      </c>
      <c r="J1712">
        <v>3</v>
      </c>
      <c r="K1712" t="s">
        <v>19</v>
      </c>
      <c r="L1712" t="s">
        <v>24</v>
      </c>
      <c r="M1712">
        <v>92</v>
      </c>
      <c r="N1712" t="s">
        <v>33</v>
      </c>
      <c r="O1712">
        <v>4762017</v>
      </c>
    </row>
    <row r="1713" spans="1:15">
      <c r="A1713" t="s">
        <v>1758</v>
      </c>
      <c r="B1713">
        <v>2014</v>
      </c>
      <c r="C1713" t="s">
        <v>16</v>
      </c>
      <c r="D1713" t="s">
        <v>17</v>
      </c>
      <c r="E1713" t="s">
        <v>40</v>
      </c>
      <c r="F1713">
        <v>9</v>
      </c>
      <c r="G1713">
        <v>1545</v>
      </c>
      <c r="H1713">
        <v>917</v>
      </c>
      <c r="I1713">
        <v>47.99</v>
      </c>
      <c r="J1713">
        <v>8</v>
      </c>
      <c r="K1713" t="s">
        <v>19</v>
      </c>
      <c r="L1713" t="s">
        <v>24</v>
      </c>
      <c r="M1713">
        <v>39</v>
      </c>
      <c r="N1713" t="s">
        <v>29</v>
      </c>
      <c r="O1713">
        <v>4745618</v>
      </c>
    </row>
    <row r="1714" spans="1:15">
      <c r="A1714" t="s">
        <v>1759</v>
      </c>
      <c r="B1714">
        <v>2001</v>
      </c>
      <c r="C1714" t="s">
        <v>27</v>
      </c>
      <c r="D1714" t="s">
        <v>32</v>
      </c>
      <c r="E1714" t="s">
        <v>18</v>
      </c>
      <c r="F1714">
        <v>138</v>
      </c>
      <c r="G1714">
        <v>641</v>
      </c>
      <c r="H1714">
        <v>593</v>
      </c>
      <c r="I1714">
        <v>28.99</v>
      </c>
      <c r="J1714">
        <v>1</v>
      </c>
      <c r="K1714" t="s">
        <v>24</v>
      </c>
      <c r="L1714" t="s">
        <v>19</v>
      </c>
      <c r="M1714">
        <v>41</v>
      </c>
      <c r="N1714" t="s">
        <v>49</v>
      </c>
      <c r="O1714">
        <v>1489155</v>
      </c>
    </row>
    <row r="1715" spans="1:15">
      <c r="A1715" t="s">
        <v>1760</v>
      </c>
      <c r="B1715">
        <v>2017</v>
      </c>
      <c r="C1715" t="s">
        <v>42</v>
      </c>
      <c r="D1715" t="s">
        <v>51</v>
      </c>
      <c r="E1715" t="s">
        <v>37</v>
      </c>
      <c r="F1715">
        <v>379</v>
      </c>
      <c r="G1715">
        <v>2580</v>
      </c>
      <c r="H1715">
        <v>621</v>
      </c>
      <c r="I1715">
        <v>8.14</v>
      </c>
      <c r="J1715">
        <v>2</v>
      </c>
      <c r="K1715" t="s">
        <v>24</v>
      </c>
      <c r="L1715" t="s">
        <v>19</v>
      </c>
      <c r="M1715">
        <v>74</v>
      </c>
      <c r="N1715" t="s">
        <v>33</v>
      </c>
      <c r="O1715">
        <v>4715445</v>
      </c>
    </row>
    <row r="1716" spans="1:15">
      <c r="A1716" t="s">
        <v>1761</v>
      </c>
      <c r="B1716">
        <v>2019</v>
      </c>
      <c r="C1716" t="s">
        <v>22</v>
      </c>
      <c r="D1716" t="s">
        <v>36</v>
      </c>
      <c r="E1716" t="s">
        <v>40</v>
      </c>
      <c r="F1716">
        <v>472</v>
      </c>
      <c r="G1716">
        <v>3898</v>
      </c>
      <c r="H1716">
        <v>138</v>
      </c>
      <c r="I1716">
        <v>9.8000000000000007</v>
      </c>
      <c r="J1716">
        <v>8</v>
      </c>
      <c r="K1716" t="s">
        <v>24</v>
      </c>
      <c r="L1716" t="s">
        <v>19</v>
      </c>
      <c r="M1716">
        <v>28</v>
      </c>
      <c r="N1716" t="s">
        <v>49</v>
      </c>
      <c r="O1716">
        <v>3233987</v>
      </c>
    </row>
    <row r="1717" spans="1:15">
      <c r="A1717" t="s">
        <v>1762</v>
      </c>
      <c r="B1717">
        <v>2012</v>
      </c>
      <c r="C1717" t="s">
        <v>45</v>
      </c>
      <c r="D1717" t="s">
        <v>36</v>
      </c>
      <c r="E1717" t="s">
        <v>18</v>
      </c>
      <c r="F1717">
        <v>218</v>
      </c>
      <c r="G1717">
        <v>2580</v>
      </c>
      <c r="H1717">
        <v>801</v>
      </c>
      <c r="I1717">
        <v>34.57</v>
      </c>
      <c r="J1717">
        <v>1</v>
      </c>
      <c r="K1717" t="s">
        <v>24</v>
      </c>
      <c r="L1717" t="s">
        <v>24</v>
      </c>
      <c r="M1717">
        <v>74</v>
      </c>
      <c r="N1717" t="s">
        <v>33</v>
      </c>
      <c r="O1717">
        <v>2860433</v>
      </c>
    </row>
    <row r="1718" spans="1:15">
      <c r="A1718" t="s">
        <v>1763</v>
      </c>
      <c r="B1718">
        <v>2004</v>
      </c>
      <c r="C1718" t="s">
        <v>27</v>
      </c>
      <c r="D1718" t="s">
        <v>102</v>
      </c>
      <c r="E1718" t="s">
        <v>23</v>
      </c>
      <c r="F1718">
        <v>271</v>
      </c>
      <c r="G1718">
        <v>1644</v>
      </c>
      <c r="H1718">
        <v>822</v>
      </c>
      <c r="I1718">
        <v>42.04</v>
      </c>
      <c r="J1718">
        <v>9</v>
      </c>
      <c r="K1718" t="s">
        <v>19</v>
      </c>
      <c r="L1718" t="s">
        <v>19</v>
      </c>
      <c r="M1718">
        <v>92</v>
      </c>
      <c r="N1718" t="s">
        <v>29</v>
      </c>
      <c r="O1718">
        <v>3350133</v>
      </c>
    </row>
    <row r="1719" spans="1:15">
      <c r="A1719" t="s">
        <v>1764</v>
      </c>
      <c r="B1719">
        <v>2012</v>
      </c>
      <c r="C1719" t="s">
        <v>35</v>
      </c>
      <c r="D1719" t="s">
        <v>43</v>
      </c>
      <c r="E1719" t="s">
        <v>18</v>
      </c>
      <c r="F1719">
        <v>187</v>
      </c>
      <c r="G1719">
        <v>1815</v>
      </c>
      <c r="H1719">
        <v>297</v>
      </c>
      <c r="I1719">
        <v>34.18</v>
      </c>
      <c r="J1719">
        <v>4</v>
      </c>
      <c r="K1719" t="s">
        <v>19</v>
      </c>
      <c r="L1719" t="s">
        <v>19</v>
      </c>
      <c r="M1719">
        <v>62</v>
      </c>
      <c r="N1719" t="s">
        <v>25</v>
      </c>
      <c r="O1719">
        <v>2311623</v>
      </c>
    </row>
    <row r="1720" spans="1:15">
      <c r="A1720" t="s">
        <v>1765</v>
      </c>
      <c r="B1720">
        <v>2001</v>
      </c>
      <c r="C1720" t="s">
        <v>35</v>
      </c>
      <c r="D1720" t="s">
        <v>46</v>
      </c>
      <c r="E1720" t="s">
        <v>40</v>
      </c>
      <c r="F1720">
        <v>22</v>
      </c>
      <c r="G1720">
        <v>3496</v>
      </c>
      <c r="H1720">
        <v>676</v>
      </c>
      <c r="I1720">
        <v>20.2</v>
      </c>
      <c r="J1720">
        <v>4</v>
      </c>
      <c r="K1720" t="s">
        <v>24</v>
      </c>
      <c r="L1720" t="s">
        <v>19</v>
      </c>
      <c r="M1720">
        <v>56</v>
      </c>
      <c r="N1720" t="s">
        <v>29</v>
      </c>
      <c r="O1720">
        <v>216258</v>
      </c>
    </row>
    <row r="1721" spans="1:15">
      <c r="A1721" t="s">
        <v>1766</v>
      </c>
      <c r="B1721">
        <v>2003</v>
      </c>
      <c r="C1721" t="s">
        <v>22</v>
      </c>
      <c r="D1721" t="s">
        <v>32</v>
      </c>
      <c r="E1721" t="s">
        <v>40</v>
      </c>
      <c r="F1721">
        <v>214</v>
      </c>
      <c r="G1721">
        <v>4281</v>
      </c>
      <c r="H1721">
        <v>315</v>
      </c>
      <c r="I1721">
        <v>42.32</v>
      </c>
      <c r="J1721">
        <v>7</v>
      </c>
      <c r="K1721" t="s">
        <v>19</v>
      </c>
      <c r="L1721" t="s">
        <v>19</v>
      </c>
      <c r="M1721">
        <v>57</v>
      </c>
      <c r="N1721" t="s">
        <v>49</v>
      </c>
      <c r="O1721">
        <v>4047761</v>
      </c>
    </row>
    <row r="1722" spans="1:15">
      <c r="A1722" t="s">
        <v>1767</v>
      </c>
      <c r="B1722">
        <v>2010</v>
      </c>
      <c r="C1722" t="s">
        <v>42</v>
      </c>
      <c r="D1722" t="s">
        <v>32</v>
      </c>
      <c r="E1722" t="s">
        <v>18</v>
      </c>
      <c r="F1722">
        <v>15</v>
      </c>
      <c r="G1722">
        <v>4194</v>
      </c>
      <c r="H1722">
        <v>188</v>
      </c>
      <c r="I1722">
        <v>6.99</v>
      </c>
      <c r="J1722">
        <v>7</v>
      </c>
      <c r="K1722" t="s">
        <v>24</v>
      </c>
      <c r="L1722" t="s">
        <v>19</v>
      </c>
      <c r="M1722">
        <v>34</v>
      </c>
      <c r="N1722" t="s">
        <v>29</v>
      </c>
      <c r="O1722">
        <v>2297048</v>
      </c>
    </row>
    <row r="1723" spans="1:15">
      <c r="A1723" t="s">
        <v>1768</v>
      </c>
      <c r="B1723">
        <v>2014</v>
      </c>
      <c r="C1723" t="s">
        <v>31</v>
      </c>
      <c r="D1723" t="s">
        <v>46</v>
      </c>
      <c r="E1723" t="s">
        <v>28</v>
      </c>
      <c r="F1723">
        <v>466</v>
      </c>
      <c r="G1723">
        <v>444</v>
      </c>
      <c r="H1723">
        <v>629</v>
      </c>
      <c r="I1723">
        <v>31.69</v>
      </c>
      <c r="J1723">
        <v>4</v>
      </c>
      <c r="K1723" t="s">
        <v>24</v>
      </c>
      <c r="L1723" t="s">
        <v>24</v>
      </c>
      <c r="M1723">
        <v>12</v>
      </c>
      <c r="N1723" t="s">
        <v>25</v>
      </c>
      <c r="O1723">
        <v>2602161</v>
      </c>
    </row>
    <row r="1724" spans="1:15">
      <c r="A1724" t="s">
        <v>1769</v>
      </c>
      <c r="B1724">
        <v>2000</v>
      </c>
      <c r="C1724" t="s">
        <v>27</v>
      </c>
      <c r="D1724" t="s">
        <v>43</v>
      </c>
      <c r="E1724" t="s">
        <v>37</v>
      </c>
      <c r="F1724">
        <v>476</v>
      </c>
      <c r="G1724">
        <v>216</v>
      </c>
      <c r="H1724">
        <v>306</v>
      </c>
      <c r="I1724">
        <v>40.299999999999997</v>
      </c>
      <c r="J1724">
        <v>8</v>
      </c>
      <c r="K1724" t="s">
        <v>19</v>
      </c>
      <c r="L1724" t="s">
        <v>19</v>
      </c>
      <c r="M1724">
        <v>89</v>
      </c>
      <c r="N1724" t="s">
        <v>25</v>
      </c>
      <c r="O1724">
        <v>4972490</v>
      </c>
    </row>
    <row r="1725" spans="1:15">
      <c r="A1725" t="s">
        <v>1770</v>
      </c>
      <c r="B1725">
        <v>2011</v>
      </c>
      <c r="C1725" t="s">
        <v>31</v>
      </c>
      <c r="D1725" t="s">
        <v>32</v>
      </c>
      <c r="E1725" t="s">
        <v>18</v>
      </c>
      <c r="F1725">
        <v>43</v>
      </c>
      <c r="G1725">
        <v>1693</v>
      </c>
      <c r="H1725">
        <v>289</v>
      </c>
      <c r="I1725">
        <v>38.22</v>
      </c>
      <c r="J1725">
        <v>2</v>
      </c>
      <c r="K1725" t="s">
        <v>24</v>
      </c>
      <c r="L1725" t="s">
        <v>19</v>
      </c>
      <c r="M1725">
        <v>16</v>
      </c>
      <c r="N1725" t="s">
        <v>20</v>
      </c>
      <c r="O1725">
        <v>298021</v>
      </c>
    </row>
    <row r="1726" spans="1:15">
      <c r="A1726" t="s">
        <v>1771</v>
      </c>
      <c r="B1726">
        <v>2000</v>
      </c>
      <c r="C1726" t="s">
        <v>42</v>
      </c>
      <c r="D1726" t="s">
        <v>36</v>
      </c>
      <c r="E1726" t="s">
        <v>37</v>
      </c>
      <c r="F1726">
        <v>20</v>
      </c>
      <c r="G1726">
        <v>2495</v>
      </c>
      <c r="H1726">
        <v>516</v>
      </c>
      <c r="I1726">
        <v>6.45</v>
      </c>
      <c r="J1726">
        <v>4</v>
      </c>
      <c r="K1726" t="s">
        <v>19</v>
      </c>
      <c r="L1726" t="s">
        <v>19</v>
      </c>
      <c r="M1726">
        <v>35</v>
      </c>
      <c r="N1726" t="s">
        <v>20</v>
      </c>
      <c r="O1726">
        <v>3715592</v>
      </c>
    </row>
    <row r="1727" spans="1:15">
      <c r="A1727" t="s">
        <v>1772</v>
      </c>
      <c r="B1727">
        <v>2007</v>
      </c>
      <c r="C1727" t="s">
        <v>53</v>
      </c>
      <c r="D1727" t="s">
        <v>39</v>
      </c>
      <c r="E1727" t="s">
        <v>40</v>
      </c>
      <c r="F1727">
        <v>228</v>
      </c>
      <c r="G1727">
        <v>646</v>
      </c>
      <c r="H1727">
        <v>969</v>
      </c>
      <c r="I1727">
        <v>28.47</v>
      </c>
      <c r="J1727">
        <v>6</v>
      </c>
      <c r="K1727" t="s">
        <v>24</v>
      </c>
      <c r="L1727" t="s">
        <v>19</v>
      </c>
      <c r="M1727">
        <v>78</v>
      </c>
      <c r="N1727" t="s">
        <v>25</v>
      </c>
      <c r="O1727">
        <v>4453686</v>
      </c>
    </row>
    <row r="1728" spans="1:15">
      <c r="A1728" t="s">
        <v>1773</v>
      </c>
      <c r="B1728">
        <v>2003</v>
      </c>
      <c r="C1728" t="s">
        <v>35</v>
      </c>
      <c r="D1728" t="s">
        <v>95</v>
      </c>
      <c r="E1728" t="s">
        <v>28</v>
      </c>
      <c r="F1728">
        <v>96</v>
      </c>
      <c r="G1728">
        <v>2117</v>
      </c>
      <c r="H1728">
        <v>176</v>
      </c>
      <c r="I1728">
        <v>35.96</v>
      </c>
      <c r="J1728">
        <v>5</v>
      </c>
      <c r="K1728" t="s">
        <v>24</v>
      </c>
      <c r="L1728" t="s">
        <v>19</v>
      </c>
      <c r="M1728">
        <v>86</v>
      </c>
      <c r="N1728" t="s">
        <v>49</v>
      </c>
      <c r="O1728">
        <v>4756833</v>
      </c>
    </row>
    <row r="1729" spans="1:15">
      <c r="A1729" t="s">
        <v>1774</v>
      </c>
      <c r="B1729">
        <v>2009</v>
      </c>
      <c r="C1729" t="s">
        <v>31</v>
      </c>
      <c r="D1729" t="s">
        <v>48</v>
      </c>
      <c r="E1729" t="s">
        <v>37</v>
      </c>
      <c r="F1729">
        <v>25</v>
      </c>
      <c r="G1729">
        <v>4324</v>
      </c>
      <c r="H1729">
        <v>271</v>
      </c>
      <c r="I1729">
        <v>43.34</v>
      </c>
      <c r="J1729">
        <v>2</v>
      </c>
      <c r="K1729" t="s">
        <v>24</v>
      </c>
      <c r="L1729" t="s">
        <v>19</v>
      </c>
      <c r="M1729">
        <v>87</v>
      </c>
      <c r="N1729" t="s">
        <v>25</v>
      </c>
      <c r="O1729">
        <v>4012011</v>
      </c>
    </row>
    <row r="1730" spans="1:15">
      <c r="A1730" t="s">
        <v>1775</v>
      </c>
      <c r="B1730">
        <v>2014</v>
      </c>
      <c r="C1730" t="s">
        <v>45</v>
      </c>
      <c r="D1730" t="s">
        <v>46</v>
      </c>
      <c r="E1730" t="s">
        <v>28</v>
      </c>
      <c r="F1730">
        <v>316</v>
      </c>
      <c r="G1730">
        <v>3725</v>
      </c>
      <c r="H1730">
        <v>252</v>
      </c>
      <c r="I1730">
        <v>27.21</v>
      </c>
      <c r="J1730">
        <v>4</v>
      </c>
      <c r="K1730" t="s">
        <v>24</v>
      </c>
      <c r="L1730" t="s">
        <v>19</v>
      </c>
      <c r="M1730">
        <v>23</v>
      </c>
      <c r="N1730" t="s">
        <v>49</v>
      </c>
      <c r="O1730">
        <v>1436800</v>
      </c>
    </row>
    <row r="1731" spans="1:15">
      <c r="A1731" t="s">
        <v>1776</v>
      </c>
      <c r="B1731">
        <v>2001</v>
      </c>
      <c r="C1731" t="s">
        <v>31</v>
      </c>
      <c r="D1731" t="s">
        <v>43</v>
      </c>
      <c r="E1731" t="s">
        <v>40</v>
      </c>
      <c r="F1731">
        <v>424</v>
      </c>
      <c r="G1731">
        <v>2130</v>
      </c>
      <c r="H1731">
        <v>245</v>
      </c>
      <c r="I1731">
        <v>18.77</v>
      </c>
      <c r="J1731">
        <v>6</v>
      </c>
      <c r="K1731" t="s">
        <v>24</v>
      </c>
      <c r="L1731" t="s">
        <v>24</v>
      </c>
      <c r="M1731">
        <v>46</v>
      </c>
      <c r="N1731" t="s">
        <v>20</v>
      </c>
      <c r="O1731">
        <v>2415353</v>
      </c>
    </row>
    <row r="1732" spans="1:15">
      <c r="A1732" t="s">
        <v>1777</v>
      </c>
      <c r="B1732">
        <v>2010</v>
      </c>
      <c r="C1732" t="s">
        <v>59</v>
      </c>
      <c r="D1732" t="s">
        <v>51</v>
      </c>
      <c r="E1732" t="s">
        <v>40</v>
      </c>
      <c r="F1732">
        <v>166</v>
      </c>
      <c r="G1732">
        <v>2046</v>
      </c>
      <c r="H1732">
        <v>804</v>
      </c>
      <c r="I1732">
        <v>23.9</v>
      </c>
      <c r="J1732">
        <v>4</v>
      </c>
      <c r="K1732" t="s">
        <v>19</v>
      </c>
      <c r="L1732" t="s">
        <v>19</v>
      </c>
      <c r="M1732">
        <v>55</v>
      </c>
      <c r="N1732" t="s">
        <v>20</v>
      </c>
      <c r="O1732">
        <v>188547</v>
      </c>
    </row>
    <row r="1733" spans="1:15">
      <c r="A1733" t="s">
        <v>1778</v>
      </c>
      <c r="B1733">
        <v>2009</v>
      </c>
      <c r="C1733" t="s">
        <v>53</v>
      </c>
      <c r="D1733" t="s">
        <v>95</v>
      </c>
      <c r="E1733" t="s">
        <v>40</v>
      </c>
      <c r="F1733">
        <v>348</v>
      </c>
      <c r="G1733">
        <v>2069</v>
      </c>
      <c r="H1733">
        <v>925</v>
      </c>
      <c r="I1733">
        <v>6.71</v>
      </c>
      <c r="J1733">
        <v>2</v>
      </c>
      <c r="K1733" t="s">
        <v>19</v>
      </c>
      <c r="L1733" t="s">
        <v>19</v>
      </c>
      <c r="M1733">
        <v>81</v>
      </c>
      <c r="N1733" t="s">
        <v>49</v>
      </c>
      <c r="O1733">
        <v>535565</v>
      </c>
    </row>
    <row r="1734" spans="1:15">
      <c r="A1734" t="s">
        <v>1779</v>
      </c>
      <c r="B1734">
        <v>2019</v>
      </c>
      <c r="C1734" t="s">
        <v>53</v>
      </c>
      <c r="D1734" t="s">
        <v>43</v>
      </c>
      <c r="E1734" t="s">
        <v>23</v>
      </c>
      <c r="F1734">
        <v>177</v>
      </c>
      <c r="G1734">
        <v>4834</v>
      </c>
      <c r="H1734">
        <v>296</v>
      </c>
      <c r="I1734">
        <v>1.95</v>
      </c>
      <c r="J1734">
        <v>4</v>
      </c>
      <c r="K1734" t="s">
        <v>24</v>
      </c>
      <c r="L1734" t="s">
        <v>19</v>
      </c>
      <c r="M1734">
        <v>77</v>
      </c>
      <c r="N1734" t="s">
        <v>20</v>
      </c>
      <c r="O1734">
        <v>904731</v>
      </c>
    </row>
    <row r="1735" spans="1:15">
      <c r="A1735" t="s">
        <v>1780</v>
      </c>
      <c r="B1735">
        <v>2018</v>
      </c>
      <c r="C1735" t="s">
        <v>59</v>
      </c>
      <c r="D1735" t="s">
        <v>48</v>
      </c>
      <c r="E1735" t="s">
        <v>37</v>
      </c>
      <c r="F1735">
        <v>446</v>
      </c>
      <c r="G1735">
        <v>4577</v>
      </c>
      <c r="H1735">
        <v>115</v>
      </c>
      <c r="I1735">
        <v>10.050000000000001</v>
      </c>
      <c r="J1735">
        <v>1</v>
      </c>
      <c r="K1735" t="s">
        <v>24</v>
      </c>
      <c r="L1735" t="s">
        <v>19</v>
      </c>
      <c r="M1735">
        <v>87</v>
      </c>
      <c r="N1735" t="s">
        <v>20</v>
      </c>
      <c r="O1735">
        <v>4367116</v>
      </c>
    </row>
    <row r="1736" spans="1:15">
      <c r="A1736" t="s">
        <v>1781</v>
      </c>
      <c r="B1736">
        <v>2006</v>
      </c>
      <c r="C1736" t="s">
        <v>35</v>
      </c>
      <c r="D1736" t="s">
        <v>48</v>
      </c>
      <c r="E1736" t="s">
        <v>40</v>
      </c>
      <c r="F1736">
        <v>212</v>
      </c>
      <c r="G1736">
        <v>3317</v>
      </c>
      <c r="H1736">
        <v>845</v>
      </c>
      <c r="I1736">
        <v>33.33</v>
      </c>
      <c r="J1736">
        <v>2</v>
      </c>
      <c r="K1736" t="s">
        <v>19</v>
      </c>
      <c r="L1736" t="s">
        <v>24</v>
      </c>
      <c r="M1736">
        <v>60</v>
      </c>
      <c r="N1736" t="s">
        <v>20</v>
      </c>
      <c r="O1736">
        <v>1834418</v>
      </c>
    </row>
    <row r="1737" spans="1:15">
      <c r="A1737" t="s">
        <v>1782</v>
      </c>
      <c r="B1737">
        <v>2011</v>
      </c>
      <c r="C1737" t="s">
        <v>59</v>
      </c>
      <c r="D1737" t="s">
        <v>17</v>
      </c>
      <c r="E1737" t="s">
        <v>23</v>
      </c>
      <c r="F1737">
        <v>181</v>
      </c>
      <c r="G1737">
        <v>2480</v>
      </c>
      <c r="H1737">
        <v>106</v>
      </c>
      <c r="I1737">
        <v>14.77</v>
      </c>
      <c r="J1737">
        <v>9</v>
      </c>
      <c r="K1737" t="s">
        <v>24</v>
      </c>
      <c r="L1737" t="s">
        <v>19</v>
      </c>
      <c r="M1737">
        <v>55</v>
      </c>
      <c r="N1737" t="s">
        <v>33</v>
      </c>
      <c r="O1737">
        <v>2842724</v>
      </c>
    </row>
    <row r="1738" spans="1:15">
      <c r="A1738" t="s">
        <v>1783</v>
      </c>
      <c r="B1738">
        <v>2021</v>
      </c>
      <c r="C1738" t="s">
        <v>31</v>
      </c>
      <c r="D1738" t="s">
        <v>51</v>
      </c>
      <c r="E1738" t="s">
        <v>23</v>
      </c>
      <c r="F1738">
        <v>271</v>
      </c>
      <c r="G1738">
        <v>450</v>
      </c>
      <c r="H1738">
        <v>450</v>
      </c>
      <c r="I1738">
        <v>37.24</v>
      </c>
      <c r="J1738">
        <v>5</v>
      </c>
      <c r="K1738" t="s">
        <v>24</v>
      </c>
      <c r="L1738" t="s">
        <v>19</v>
      </c>
      <c r="M1738">
        <v>5</v>
      </c>
      <c r="N1738" t="s">
        <v>25</v>
      </c>
      <c r="O1738">
        <v>2661423</v>
      </c>
    </row>
    <row r="1739" spans="1:15">
      <c r="A1739" t="s">
        <v>1784</v>
      </c>
      <c r="B1739">
        <v>2020</v>
      </c>
      <c r="C1739" t="s">
        <v>73</v>
      </c>
      <c r="D1739" t="s">
        <v>51</v>
      </c>
      <c r="E1739" t="s">
        <v>28</v>
      </c>
      <c r="F1739">
        <v>349</v>
      </c>
      <c r="G1739">
        <v>4339</v>
      </c>
      <c r="H1739">
        <v>289</v>
      </c>
      <c r="I1739">
        <v>8.61</v>
      </c>
      <c r="J1739">
        <v>4</v>
      </c>
      <c r="K1739" t="s">
        <v>24</v>
      </c>
      <c r="L1739" t="s">
        <v>19</v>
      </c>
      <c r="M1739">
        <v>6</v>
      </c>
      <c r="N1739" t="s">
        <v>20</v>
      </c>
      <c r="O1739">
        <v>4975867</v>
      </c>
    </row>
    <row r="1740" spans="1:15">
      <c r="A1740" t="s">
        <v>1785</v>
      </c>
      <c r="B1740">
        <v>2001</v>
      </c>
      <c r="C1740" t="s">
        <v>16</v>
      </c>
      <c r="D1740" t="s">
        <v>17</v>
      </c>
      <c r="E1740" t="s">
        <v>40</v>
      </c>
      <c r="F1740">
        <v>164</v>
      </c>
      <c r="G1740">
        <v>3841</v>
      </c>
      <c r="H1740">
        <v>501</v>
      </c>
      <c r="I1740">
        <v>7.12</v>
      </c>
      <c r="J1740">
        <v>2</v>
      </c>
      <c r="K1740" t="s">
        <v>24</v>
      </c>
      <c r="L1740" t="s">
        <v>24</v>
      </c>
      <c r="M1740">
        <v>68</v>
      </c>
      <c r="N1740" t="s">
        <v>49</v>
      </c>
      <c r="O1740">
        <v>1384380</v>
      </c>
    </row>
    <row r="1741" spans="1:15">
      <c r="A1741" t="s">
        <v>1786</v>
      </c>
      <c r="B1741">
        <v>2012</v>
      </c>
      <c r="C1741" t="s">
        <v>27</v>
      </c>
      <c r="D1741" t="s">
        <v>95</v>
      </c>
      <c r="E1741" t="s">
        <v>28</v>
      </c>
      <c r="F1741">
        <v>387</v>
      </c>
      <c r="G1741">
        <v>4890</v>
      </c>
      <c r="H1741">
        <v>505</v>
      </c>
      <c r="I1741">
        <v>36.14</v>
      </c>
      <c r="J1741">
        <v>5</v>
      </c>
      <c r="K1741" t="s">
        <v>19</v>
      </c>
      <c r="L1741" t="s">
        <v>24</v>
      </c>
      <c r="M1741">
        <v>6</v>
      </c>
      <c r="N1741" t="s">
        <v>49</v>
      </c>
      <c r="O1741">
        <v>827136</v>
      </c>
    </row>
    <row r="1742" spans="1:15">
      <c r="A1742" t="s">
        <v>1787</v>
      </c>
      <c r="B1742">
        <v>2003</v>
      </c>
      <c r="C1742" t="s">
        <v>53</v>
      </c>
      <c r="D1742" t="s">
        <v>102</v>
      </c>
      <c r="E1742" t="s">
        <v>40</v>
      </c>
      <c r="F1742">
        <v>119</v>
      </c>
      <c r="G1742">
        <v>1934</v>
      </c>
      <c r="H1742">
        <v>994</v>
      </c>
      <c r="I1742">
        <v>0.34</v>
      </c>
      <c r="J1742">
        <v>1</v>
      </c>
      <c r="K1742" t="s">
        <v>19</v>
      </c>
      <c r="L1742" t="s">
        <v>19</v>
      </c>
      <c r="M1742">
        <v>8</v>
      </c>
      <c r="N1742" t="s">
        <v>33</v>
      </c>
      <c r="O1742">
        <v>564438</v>
      </c>
    </row>
    <row r="1743" spans="1:15">
      <c r="A1743" t="s">
        <v>1788</v>
      </c>
      <c r="B1743">
        <v>2013</v>
      </c>
      <c r="C1743" t="s">
        <v>59</v>
      </c>
      <c r="D1743" t="s">
        <v>36</v>
      </c>
      <c r="E1743" t="s">
        <v>23</v>
      </c>
      <c r="F1743">
        <v>419</v>
      </c>
      <c r="G1743">
        <v>4907</v>
      </c>
      <c r="H1743">
        <v>242</v>
      </c>
      <c r="I1743">
        <v>12.97</v>
      </c>
      <c r="J1743">
        <v>8</v>
      </c>
      <c r="K1743" t="s">
        <v>19</v>
      </c>
      <c r="L1743" t="s">
        <v>19</v>
      </c>
      <c r="M1743">
        <v>18</v>
      </c>
      <c r="N1743" t="s">
        <v>49</v>
      </c>
      <c r="O1743">
        <v>94471</v>
      </c>
    </row>
    <row r="1744" spans="1:15">
      <c r="A1744" t="s">
        <v>1789</v>
      </c>
      <c r="B1744">
        <v>2017</v>
      </c>
      <c r="C1744" t="s">
        <v>45</v>
      </c>
      <c r="D1744" t="s">
        <v>51</v>
      </c>
      <c r="E1744" t="s">
        <v>18</v>
      </c>
      <c r="F1744">
        <v>443</v>
      </c>
      <c r="G1744">
        <v>2040</v>
      </c>
      <c r="H1744">
        <v>834</v>
      </c>
      <c r="I1744">
        <v>32.21</v>
      </c>
      <c r="J1744">
        <v>3</v>
      </c>
      <c r="K1744" t="s">
        <v>19</v>
      </c>
      <c r="L1744" t="s">
        <v>19</v>
      </c>
      <c r="M1744">
        <v>35</v>
      </c>
      <c r="N1744" t="s">
        <v>20</v>
      </c>
      <c r="O1744">
        <v>194747</v>
      </c>
    </row>
    <row r="1745" spans="1:15">
      <c r="A1745" t="s">
        <v>1790</v>
      </c>
      <c r="B1745">
        <v>2015</v>
      </c>
      <c r="C1745" t="s">
        <v>53</v>
      </c>
      <c r="D1745" t="s">
        <v>17</v>
      </c>
      <c r="E1745" t="s">
        <v>37</v>
      </c>
      <c r="F1745">
        <v>400</v>
      </c>
      <c r="G1745">
        <v>1694</v>
      </c>
      <c r="H1745">
        <v>474</v>
      </c>
      <c r="I1745">
        <v>16.96</v>
      </c>
      <c r="J1745">
        <v>5</v>
      </c>
      <c r="K1745" t="s">
        <v>19</v>
      </c>
      <c r="L1745" t="s">
        <v>24</v>
      </c>
      <c r="M1745">
        <v>21</v>
      </c>
      <c r="N1745" t="s">
        <v>33</v>
      </c>
      <c r="O1745">
        <v>3068546</v>
      </c>
    </row>
    <row r="1746" spans="1:15">
      <c r="A1746" t="s">
        <v>1791</v>
      </c>
      <c r="B1746">
        <v>2022</v>
      </c>
      <c r="C1746" t="s">
        <v>16</v>
      </c>
      <c r="D1746" t="s">
        <v>48</v>
      </c>
      <c r="E1746" t="s">
        <v>23</v>
      </c>
      <c r="F1746">
        <v>120</v>
      </c>
      <c r="G1746">
        <v>3620</v>
      </c>
      <c r="H1746">
        <v>735</v>
      </c>
      <c r="I1746">
        <v>37.06</v>
      </c>
      <c r="J1746">
        <v>2</v>
      </c>
      <c r="K1746" t="s">
        <v>24</v>
      </c>
      <c r="L1746" t="s">
        <v>19</v>
      </c>
      <c r="M1746">
        <v>45</v>
      </c>
      <c r="N1746" t="s">
        <v>49</v>
      </c>
      <c r="O1746">
        <v>2737074</v>
      </c>
    </row>
    <row r="1747" spans="1:15">
      <c r="A1747" t="s">
        <v>1792</v>
      </c>
      <c r="B1747">
        <v>2012</v>
      </c>
      <c r="C1747" t="s">
        <v>45</v>
      </c>
      <c r="D1747" t="s">
        <v>95</v>
      </c>
      <c r="E1747" t="s">
        <v>23</v>
      </c>
      <c r="F1747">
        <v>354</v>
      </c>
      <c r="G1747">
        <v>3401</v>
      </c>
      <c r="H1747">
        <v>723</v>
      </c>
      <c r="I1747">
        <v>49.75</v>
      </c>
      <c r="J1747">
        <v>7</v>
      </c>
      <c r="K1747" t="s">
        <v>19</v>
      </c>
      <c r="L1747" t="s">
        <v>19</v>
      </c>
      <c r="M1747">
        <v>38</v>
      </c>
      <c r="N1747" t="s">
        <v>33</v>
      </c>
      <c r="O1747">
        <v>2257355</v>
      </c>
    </row>
    <row r="1748" spans="1:15">
      <c r="A1748" t="s">
        <v>1793</v>
      </c>
      <c r="B1748">
        <v>2016</v>
      </c>
      <c r="C1748" t="s">
        <v>45</v>
      </c>
      <c r="D1748" t="s">
        <v>17</v>
      </c>
      <c r="E1748" t="s">
        <v>28</v>
      </c>
      <c r="F1748">
        <v>67</v>
      </c>
      <c r="G1748">
        <v>2896</v>
      </c>
      <c r="H1748">
        <v>945</v>
      </c>
      <c r="I1748">
        <v>41.72</v>
      </c>
      <c r="J1748">
        <v>6</v>
      </c>
      <c r="K1748" t="s">
        <v>19</v>
      </c>
      <c r="L1748" t="s">
        <v>24</v>
      </c>
      <c r="M1748">
        <v>8</v>
      </c>
      <c r="N1748" t="s">
        <v>25</v>
      </c>
      <c r="O1748">
        <v>2245532</v>
      </c>
    </row>
    <row r="1749" spans="1:15">
      <c r="A1749" t="s">
        <v>1794</v>
      </c>
      <c r="B1749">
        <v>2010</v>
      </c>
      <c r="C1749" t="s">
        <v>53</v>
      </c>
      <c r="D1749" t="s">
        <v>51</v>
      </c>
      <c r="E1749" t="s">
        <v>18</v>
      </c>
      <c r="F1749">
        <v>189</v>
      </c>
      <c r="G1749">
        <v>1616</v>
      </c>
      <c r="H1749">
        <v>99</v>
      </c>
      <c r="I1749">
        <v>33.799999999999997</v>
      </c>
      <c r="J1749">
        <v>6</v>
      </c>
      <c r="K1749" t="s">
        <v>24</v>
      </c>
      <c r="L1749" t="s">
        <v>24</v>
      </c>
      <c r="M1749">
        <v>20</v>
      </c>
      <c r="N1749" t="s">
        <v>29</v>
      </c>
      <c r="O1749">
        <v>4384254</v>
      </c>
    </row>
    <row r="1750" spans="1:15">
      <c r="A1750" t="s">
        <v>1795</v>
      </c>
      <c r="B1750">
        <v>2011</v>
      </c>
      <c r="C1750" t="s">
        <v>27</v>
      </c>
      <c r="D1750" t="s">
        <v>46</v>
      </c>
      <c r="E1750" t="s">
        <v>40</v>
      </c>
      <c r="F1750">
        <v>457</v>
      </c>
      <c r="G1750">
        <v>2330</v>
      </c>
      <c r="H1750">
        <v>218</v>
      </c>
      <c r="I1750">
        <v>13.21</v>
      </c>
      <c r="J1750">
        <v>2</v>
      </c>
      <c r="K1750" t="s">
        <v>19</v>
      </c>
      <c r="L1750" t="s">
        <v>24</v>
      </c>
      <c r="M1750">
        <v>96</v>
      </c>
      <c r="N1750" t="s">
        <v>33</v>
      </c>
      <c r="O1750">
        <v>1504748</v>
      </c>
    </row>
    <row r="1751" spans="1:15">
      <c r="A1751" t="s">
        <v>1796</v>
      </c>
      <c r="B1751">
        <v>2019</v>
      </c>
      <c r="C1751" t="s">
        <v>22</v>
      </c>
      <c r="D1751" t="s">
        <v>102</v>
      </c>
      <c r="E1751" t="s">
        <v>40</v>
      </c>
      <c r="F1751">
        <v>492</v>
      </c>
      <c r="G1751">
        <v>2110</v>
      </c>
      <c r="H1751">
        <v>477</v>
      </c>
      <c r="I1751">
        <v>20.260000000000002</v>
      </c>
      <c r="J1751">
        <v>1</v>
      </c>
      <c r="K1751" t="s">
        <v>19</v>
      </c>
      <c r="L1751" t="s">
        <v>19</v>
      </c>
      <c r="M1751">
        <v>88</v>
      </c>
      <c r="N1751" t="s">
        <v>25</v>
      </c>
      <c r="O1751">
        <v>4823587</v>
      </c>
    </row>
    <row r="1752" spans="1:15">
      <c r="A1752" t="s">
        <v>1797</v>
      </c>
      <c r="B1752">
        <v>2005</v>
      </c>
      <c r="C1752" t="s">
        <v>22</v>
      </c>
      <c r="D1752" t="s">
        <v>39</v>
      </c>
      <c r="E1752" t="s">
        <v>18</v>
      </c>
      <c r="F1752">
        <v>288</v>
      </c>
      <c r="G1752">
        <v>4753</v>
      </c>
      <c r="H1752">
        <v>130</v>
      </c>
      <c r="I1752">
        <v>46.46</v>
      </c>
      <c r="J1752">
        <v>9</v>
      </c>
      <c r="K1752" t="s">
        <v>19</v>
      </c>
      <c r="L1752" t="s">
        <v>19</v>
      </c>
      <c r="M1752">
        <v>17</v>
      </c>
      <c r="N1752" t="s">
        <v>33</v>
      </c>
      <c r="O1752">
        <v>4686003</v>
      </c>
    </row>
    <row r="1753" spans="1:15">
      <c r="A1753" t="s">
        <v>1798</v>
      </c>
      <c r="B1753">
        <v>2016</v>
      </c>
      <c r="C1753" t="s">
        <v>42</v>
      </c>
      <c r="D1753" t="s">
        <v>36</v>
      </c>
      <c r="E1753" t="s">
        <v>18</v>
      </c>
      <c r="F1753">
        <v>321</v>
      </c>
      <c r="G1753">
        <v>4145</v>
      </c>
      <c r="H1753">
        <v>768</v>
      </c>
      <c r="I1753">
        <v>20.38</v>
      </c>
      <c r="J1753">
        <v>6</v>
      </c>
      <c r="K1753" t="s">
        <v>19</v>
      </c>
      <c r="L1753" t="s">
        <v>19</v>
      </c>
      <c r="M1753">
        <v>5</v>
      </c>
      <c r="N1753" t="s">
        <v>29</v>
      </c>
      <c r="O1753">
        <v>2416908</v>
      </c>
    </row>
    <row r="1754" spans="1:15">
      <c r="A1754" t="s">
        <v>1799</v>
      </c>
      <c r="B1754">
        <v>2020</v>
      </c>
      <c r="C1754" t="s">
        <v>31</v>
      </c>
      <c r="D1754" t="s">
        <v>39</v>
      </c>
      <c r="E1754" t="s">
        <v>37</v>
      </c>
      <c r="F1754">
        <v>261</v>
      </c>
      <c r="G1754">
        <v>1910</v>
      </c>
      <c r="H1754">
        <v>875</v>
      </c>
      <c r="I1754">
        <v>28.37</v>
      </c>
      <c r="J1754">
        <v>1</v>
      </c>
      <c r="K1754" t="s">
        <v>24</v>
      </c>
      <c r="L1754" t="s">
        <v>19</v>
      </c>
      <c r="M1754">
        <v>93</v>
      </c>
      <c r="N1754" t="s">
        <v>29</v>
      </c>
      <c r="O1754">
        <v>191592</v>
      </c>
    </row>
    <row r="1755" spans="1:15">
      <c r="A1755" t="s">
        <v>1800</v>
      </c>
      <c r="B1755">
        <v>2019</v>
      </c>
      <c r="C1755" t="s">
        <v>27</v>
      </c>
      <c r="D1755" t="s">
        <v>39</v>
      </c>
      <c r="E1755" t="s">
        <v>18</v>
      </c>
      <c r="F1755">
        <v>322</v>
      </c>
      <c r="G1755">
        <v>660</v>
      </c>
      <c r="H1755">
        <v>676</v>
      </c>
      <c r="I1755">
        <v>36.1</v>
      </c>
      <c r="J1755">
        <v>5</v>
      </c>
      <c r="K1755" t="s">
        <v>24</v>
      </c>
      <c r="L1755" t="s">
        <v>24</v>
      </c>
      <c r="M1755">
        <v>39</v>
      </c>
      <c r="N1755" t="s">
        <v>20</v>
      </c>
      <c r="O1755">
        <v>4865974</v>
      </c>
    </row>
    <row r="1756" spans="1:15">
      <c r="A1756" t="s">
        <v>1801</v>
      </c>
      <c r="B1756">
        <v>2002</v>
      </c>
      <c r="C1756" t="s">
        <v>42</v>
      </c>
      <c r="D1756" t="s">
        <v>36</v>
      </c>
      <c r="E1756" t="s">
        <v>40</v>
      </c>
      <c r="F1756">
        <v>475</v>
      </c>
      <c r="G1756">
        <v>3567</v>
      </c>
      <c r="H1756">
        <v>790</v>
      </c>
      <c r="I1756">
        <v>26.28</v>
      </c>
      <c r="J1756">
        <v>4</v>
      </c>
      <c r="K1756" t="s">
        <v>24</v>
      </c>
      <c r="L1756" t="s">
        <v>24</v>
      </c>
      <c r="M1756">
        <v>58</v>
      </c>
      <c r="N1756" t="s">
        <v>25</v>
      </c>
      <c r="O1756">
        <v>687449</v>
      </c>
    </row>
    <row r="1757" spans="1:15">
      <c r="A1757" t="s">
        <v>1802</v>
      </c>
      <c r="B1757">
        <v>2013</v>
      </c>
      <c r="C1757" t="s">
        <v>27</v>
      </c>
      <c r="D1757" t="s">
        <v>48</v>
      </c>
      <c r="E1757" t="s">
        <v>40</v>
      </c>
      <c r="F1757">
        <v>345</v>
      </c>
      <c r="G1757">
        <v>1300</v>
      </c>
      <c r="H1757">
        <v>228</v>
      </c>
      <c r="I1757">
        <v>35.36</v>
      </c>
      <c r="J1757">
        <v>5</v>
      </c>
      <c r="K1757" t="s">
        <v>24</v>
      </c>
      <c r="L1757" t="s">
        <v>19</v>
      </c>
      <c r="M1757">
        <v>71</v>
      </c>
      <c r="N1757" t="s">
        <v>25</v>
      </c>
      <c r="O1757">
        <v>3777717</v>
      </c>
    </row>
    <row r="1758" spans="1:15">
      <c r="A1758" t="s">
        <v>1803</v>
      </c>
      <c r="B1758">
        <v>2002</v>
      </c>
      <c r="C1758" t="s">
        <v>22</v>
      </c>
      <c r="D1758" t="s">
        <v>32</v>
      </c>
      <c r="E1758" t="s">
        <v>23</v>
      </c>
      <c r="F1758">
        <v>88</v>
      </c>
      <c r="G1758">
        <v>994</v>
      </c>
      <c r="H1758">
        <v>308</v>
      </c>
      <c r="I1758">
        <v>13.09</v>
      </c>
      <c r="J1758">
        <v>6</v>
      </c>
      <c r="K1758" t="s">
        <v>19</v>
      </c>
      <c r="L1758" t="s">
        <v>19</v>
      </c>
      <c r="M1758">
        <v>91</v>
      </c>
      <c r="N1758" t="s">
        <v>20</v>
      </c>
      <c r="O1758">
        <v>3597021</v>
      </c>
    </row>
    <row r="1759" spans="1:15">
      <c r="A1759" t="s">
        <v>1804</v>
      </c>
      <c r="B1759">
        <v>2002</v>
      </c>
      <c r="C1759" t="s">
        <v>22</v>
      </c>
      <c r="D1759" t="s">
        <v>39</v>
      </c>
      <c r="E1759" t="s">
        <v>23</v>
      </c>
      <c r="F1759">
        <v>120</v>
      </c>
      <c r="G1759">
        <v>321</v>
      </c>
      <c r="H1759">
        <v>781</v>
      </c>
      <c r="I1759">
        <v>32.21</v>
      </c>
      <c r="J1759">
        <v>3</v>
      </c>
      <c r="K1759" t="s">
        <v>19</v>
      </c>
      <c r="L1759" t="s">
        <v>19</v>
      </c>
      <c r="M1759">
        <v>14</v>
      </c>
      <c r="N1759" t="s">
        <v>49</v>
      </c>
      <c r="O1759">
        <v>667351</v>
      </c>
    </row>
    <row r="1760" spans="1:15">
      <c r="A1760" t="s">
        <v>1805</v>
      </c>
      <c r="B1760">
        <v>2013</v>
      </c>
      <c r="C1760" t="s">
        <v>42</v>
      </c>
      <c r="D1760" t="s">
        <v>102</v>
      </c>
      <c r="E1760" t="s">
        <v>28</v>
      </c>
      <c r="F1760">
        <v>414</v>
      </c>
      <c r="G1760">
        <v>4806</v>
      </c>
      <c r="H1760">
        <v>53</v>
      </c>
      <c r="I1760">
        <v>43.89</v>
      </c>
      <c r="J1760">
        <v>9</v>
      </c>
      <c r="K1760" t="s">
        <v>19</v>
      </c>
      <c r="L1760" t="s">
        <v>24</v>
      </c>
      <c r="M1760">
        <v>12</v>
      </c>
      <c r="N1760" t="s">
        <v>29</v>
      </c>
      <c r="O1760">
        <v>241262</v>
      </c>
    </row>
    <row r="1761" spans="1:15">
      <c r="A1761" t="s">
        <v>1806</v>
      </c>
      <c r="B1761">
        <v>2012</v>
      </c>
      <c r="C1761" t="s">
        <v>27</v>
      </c>
      <c r="D1761" t="s">
        <v>46</v>
      </c>
      <c r="E1761" t="s">
        <v>40</v>
      </c>
      <c r="F1761">
        <v>187</v>
      </c>
      <c r="G1761">
        <v>4712</v>
      </c>
      <c r="H1761">
        <v>528</v>
      </c>
      <c r="I1761">
        <v>4.6100000000000003</v>
      </c>
      <c r="J1761">
        <v>9</v>
      </c>
      <c r="K1761" t="s">
        <v>24</v>
      </c>
      <c r="L1761" t="s">
        <v>19</v>
      </c>
      <c r="M1761">
        <v>51</v>
      </c>
      <c r="N1761" t="s">
        <v>33</v>
      </c>
      <c r="O1761">
        <v>2981115</v>
      </c>
    </row>
    <row r="1762" spans="1:15">
      <c r="A1762" t="s">
        <v>1807</v>
      </c>
      <c r="B1762">
        <v>2015</v>
      </c>
      <c r="C1762" t="s">
        <v>45</v>
      </c>
      <c r="D1762" t="s">
        <v>46</v>
      </c>
      <c r="E1762" t="s">
        <v>28</v>
      </c>
      <c r="F1762">
        <v>182</v>
      </c>
      <c r="G1762">
        <v>4167</v>
      </c>
      <c r="H1762">
        <v>854</v>
      </c>
      <c r="I1762">
        <v>41.21</v>
      </c>
      <c r="J1762">
        <v>1</v>
      </c>
      <c r="K1762" t="s">
        <v>19</v>
      </c>
      <c r="L1762" t="s">
        <v>24</v>
      </c>
      <c r="M1762">
        <v>72</v>
      </c>
      <c r="N1762" t="s">
        <v>29</v>
      </c>
      <c r="O1762">
        <v>1486049</v>
      </c>
    </row>
    <row r="1763" spans="1:15">
      <c r="A1763" t="s">
        <v>1808</v>
      </c>
      <c r="B1763">
        <v>2019</v>
      </c>
      <c r="C1763" t="s">
        <v>22</v>
      </c>
      <c r="D1763" t="s">
        <v>39</v>
      </c>
      <c r="E1763" t="s">
        <v>40</v>
      </c>
      <c r="F1763">
        <v>162</v>
      </c>
      <c r="G1763">
        <v>726</v>
      </c>
      <c r="H1763">
        <v>705</v>
      </c>
      <c r="I1763">
        <v>20.11</v>
      </c>
      <c r="J1763">
        <v>4</v>
      </c>
      <c r="K1763" t="s">
        <v>19</v>
      </c>
      <c r="L1763" t="s">
        <v>24</v>
      </c>
      <c r="M1763">
        <v>89</v>
      </c>
      <c r="N1763" t="s">
        <v>33</v>
      </c>
      <c r="O1763">
        <v>4406655</v>
      </c>
    </row>
    <row r="1764" spans="1:15">
      <c r="A1764" t="s">
        <v>1809</v>
      </c>
      <c r="B1764">
        <v>2020</v>
      </c>
      <c r="C1764" t="s">
        <v>16</v>
      </c>
      <c r="D1764" t="s">
        <v>102</v>
      </c>
      <c r="E1764" t="s">
        <v>37</v>
      </c>
      <c r="F1764">
        <v>377</v>
      </c>
      <c r="G1764">
        <v>1775</v>
      </c>
      <c r="H1764">
        <v>462</v>
      </c>
      <c r="I1764">
        <v>39.36</v>
      </c>
      <c r="J1764">
        <v>5</v>
      </c>
      <c r="K1764" t="s">
        <v>24</v>
      </c>
      <c r="L1764" t="s">
        <v>19</v>
      </c>
      <c r="M1764">
        <v>87</v>
      </c>
      <c r="N1764" t="s">
        <v>20</v>
      </c>
      <c r="O1764">
        <v>4108909</v>
      </c>
    </row>
    <row r="1765" spans="1:15">
      <c r="A1765" t="s">
        <v>1810</v>
      </c>
      <c r="B1765">
        <v>2005</v>
      </c>
      <c r="C1765" t="s">
        <v>42</v>
      </c>
      <c r="D1765" t="s">
        <v>39</v>
      </c>
      <c r="E1765" t="s">
        <v>23</v>
      </c>
      <c r="F1765">
        <v>389</v>
      </c>
      <c r="G1765">
        <v>2805</v>
      </c>
      <c r="H1765">
        <v>209</v>
      </c>
      <c r="I1765">
        <v>33</v>
      </c>
      <c r="J1765">
        <v>4</v>
      </c>
      <c r="K1765" t="s">
        <v>19</v>
      </c>
      <c r="L1765" t="s">
        <v>24</v>
      </c>
      <c r="M1765">
        <v>20</v>
      </c>
      <c r="N1765" t="s">
        <v>25</v>
      </c>
      <c r="O1765">
        <v>3890201</v>
      </c>
    </row>
    <row r="1766" spans="1:15">
      <c r="A1766" t="s">
        <v>1811</v>
      </c>
      <c r="B1766">
        <v>2002</v>
      </c>
      <c r="C1766" t="s">
        <v>16</v>
      </c>
      <c r="D1766" t="s">
        <v>36</v>
      </c>
      <c r="E1766" t="s">
        <v>23</v>
      </c>
      <c r="F1766">
        <v>396</v>
      </c>
      <c r="G1766">
        <v>4760</v>
      </c>
      <c r="H1766">
        <v>160</v>
      </c>
      <c r="I1766">
        <v>23.1</v>
      </c>
      <c r="J1766">
        <v>1</v>
      </c>
      <c r="K1766" t="s">
        <v>24</v>
      </c>
      <c r="L1766" t="s">
        <v>24</v>
      </c>
      <c r="M1766">
        <v>26</v>
      </c>
      <c r="N1766" t="s">
        <v>49</v>
      </c>
      <c r="O1766">
        <v>4879167</v>
      </c>
    </row>
    <row r="1767" spans="1:15">
      <c r="A1767" t="s">
        <v>1812</v>
      </c>
      <c r="B1767">
        <v>2020</v>
      </c>
      <c r="C1767" t="s">
        <v>73</v>
      </c>
      <c r="D1767" t="s">
        <v>51</v>
      </c>
      <c r="E1767" t="s">
        <v>28</v>
      </c>
      <c r="F1767">
        <v>460</v>
      </c>
      <c r="G1767">
        <v>1324</v>
      </c>
      <c r="H1767">
        <v>243</v>
      </c>
      <c r="I1767">
        <v>43.04</v>
      </c>
      <c r="J1767">
        <v>8</v>
      </c>
      <c r="K1767" t="s">
        <v>19</v>
      </c>
      <c r="L1767" t="s">
        <v>19</v>
      </c>
      <c r="M1767">
        <v>52</v>
      </c>
      <c r="N1767" t="s">
        <v>20</v>
      </c>
      <c r="O1767">
        <v>1612292</v>
      </c>
    </row>
    <row r="1768" spans="1:15">
      <c r="A1768" t="s">
        <v>1813</v>
      </c>
      <c r="B1768">
        <v>2012</v>
      </c>
      <c r="C1768" t="s">
        <v>22</v>
      </c>
      <c r="D1768" t="s">
        <v>32</v>
      </c>
      <c r="E1768" t="s">
        <v>23</v>
      </c>
      <c r="F1768">
        <v>77</v>
      </c>
      <c r="G1768">
        <v>33</v>
      </c>
      <c r="H1768">
        <v>444</v>
      </c>
      <c r="I1768">
        <v>48.47</v>
      </c>
      <c r="J1768">
        <v>8</v>
      </c>
      <c r="K1768" t="s">
        <v>24</v>
      </c>
      <c r="L1768" t="s">
        <v>19</v>
      </c>
      <c r="M1768">
        <v>90</v>
      </c>
      <c r="N1768" t="s">
        <v>25</v>
      </c>
      <c r="O1768">
        <v>4485399</v>
      </c>
    </row>
    <row r="1769" spans="1:15">
      <c r="A1769" t="s">
        <v>1814</v>
      </c>
      <c r="B1769">
        <v>2004</v>
      </c>
      <c r="C1769" t="s">
        <v>35</v>
      </c>
      <c r="D1769" t="s">
        <v>102</v>
      </c>
      <c r="E1769" t="s">
        <v>28</v>
      </c>
      <c r="F1769">
        <v>127</v>
      </c>
      <c r="G1769">
        <v>3236</v>
      </c>
      <c r="H1769">
        <v>412</v>
      </c>
      <c r="I1769">
        <v>41</v>
      </c>
      <c r="J1769">
        <v>1</v>
      </c>
      <c r="K1769" t="s">
        <v>24</v>
      </c>
      <c r="L1769" t="s">
        <v>19</v>
      </c>
      <c r="M1769">
        <v>80</v>
      </c>
      <c r="N1769" t="s">
        <v>25</v>
      </c>
      <c r="O1769">
        <v>839123</v>
      </c>
    </row>
    <row r="1770" spans="1:15">
      <c r="A1770" t="s">
        <v>1815</v>
      </c>
      <c r="B1770">
        <v>2011</v>
      </c>
      <c r="C1770" t="s">
        <v>31</v>
      </c>
      <c r="D1770" t="s">
        <v>48</v>
      </c>
      <c r="E1770" t="s">
        <v>23</v>
      </c>
      <c r="F1770">
        <v>8</v>
      </c>
      <c r="G1770">
        <v>3336</v>
      </c>
      <c r="H1770">
        <v>283</v>
      </c>
      <c r="I1770">
        <v>22.12</v>
      </c>
      <c r="J1770">
        <v>9</v>
      </c>
      <c r="K1770" t="s">
        <v>24</v>
      </c>
      <c r="L1770" t="s">
        <v>19</v>
      </c>
      <c r="M1770">
        <v>80</v>
      </c>
      <c r="N1770" t="s">
        <v>33</v>
      </c>
      <c r="O1770">
        <v>827991</v>
      </c>
    </row>
    <row r="1771" spans="1:15">
      <c r="A1771" t="s">
        <v>1816</v>
      </c>
      <c r="B1771">
        <v>2021</v>
      </c>
      <c r="C1771" t="s">
        <v>31</v>
      </c>
      <c r="D1771" t="s">
        <v>46</v>
      </c>
      <c r="E1771" t="s">
        <v>18</v>
      </c>
      <c r="F1771">
        <v>315</v>
      </c>
      <c r="G1771">
        <v>418</v>
      </c>
      <c r="H1771">
        <v>814</v>
      </c>
      <c r="I1771">
        <v>39.99</v>
      </c>
      <c r="J1771">
        <v>8</v>
      </c>
      <c r="K1771" t="s">
        <v>24</v>
      </c>
      <c r="L1771" t="s">
        <v>19</v>
      </c>
      <c r="M1771">
        <v>42</v>
      </c>
      <c r="N1771" t="s">
        <v>33</v>
      </c>
      <c r="O1771">
        <v>2924620</v>
      </c>
    </row>
    <row r="1772" spans="1:15">
      <c r="A1772" t="s">
        <v>1817</v>
      </c>
      <c r="B1772">
        <v>2013</v>
      </c>
      <c r="C1772" t="s">
        <v>16</v>
      </c>
      <c r="D1772" t="s">
        <v>48</v>
      </c>
      <c r="E1772" t="s">
        <v>23</v>
      </c>
      <c r="F1772">
        <v>204</v>
      </c>
      <c r="G1772">
        <v>2621</v>
      </c>
      <c r="H1772">
        <v>465</v>
      </c>
      <c r="I1772">
        <v>40.67</v>
      </c>
      <c r="J1772">
        <v>2</v>
      </c>
      <c r="K1772" t="s">
        <v>19</v>
      </c>
      <c r="L1772" t="s">
        <v>24</v>
      </c>
      <c r="M1772">
        <v>6</v>
      </c>
      <c r="N1772" t="s">
        <v>33</v>
      </c>
      <c r="O1772">
        <v>4034361</v>
      </c>
    </row>
    <row r="1773" spans="1:15">
      <c r="A1773" t="s">
        <v>1818</v>
      </c>
      <c r="B1773">
        <v>2011</v>
      </c>
      <c r="C1773" t="s">
        <v>16</v>
      </c>
      <c r="D1773" t="s">
        <v>48</v>
      </c>
      <c r="E1773" t="s">
        <v>23</v>
      </c>
      <c r="F1773">
        <v>310</v>
      </c>
      <c r="G1773">
        <v>4831</v>
      </c>
      <c r="H1773">
        <v>599</v>
      </c>
      <c r="I1773">
        <v>22.7</v>
      </c>
      <c r="J1773">
        <v>9</v>
      </c>
      <c r="K1773" t="s">
        <v>19</v>
      </c>
      <c r="L1773" t="s">
        <v>24</v>
      </c>
      <c r="M1773">
        <v>59</v>
      </c>
      <c r="N1773" t="s">
        <v>20</v>
      </c>
      <c r="O1773">
        <v>3850615</v>
      </c>
    </row>
    <row r="1774" spans="1:15">
      <c r="A1774" t="s">
        <v>1819</v>
      </c>
      <c r="B1774">
        <v>2008</v>
      </c>
      <c r="C1774" t="s">
        <v>45</v>
      </c>
      <c r="D1774" t="s">
        <v>17</v>
      </c>
      <c r="E1774" t="s">
        <v>40</v>
      </c>
      <c r="F1774">
        <v>452</v>
      </c>
      <c r="G1774">
        <v>4665</v>
      </c>
      <c r="H1774">
        <v>881</v>
      </c>
      <c r="I1774">
        <v>9.5299999999999994</v>
      </c>
      <c r="J1774">
        <v>4</v>
      </c>
      <c r="K1774" t="s">
        <v>24</v>
      </c>
      <c r="L1774" t="s">
        <v>19</v>
      </c>
      <c r="M1774">
        <v>59</v>
      </c>
      <c r="N1774" t="s">
        <v>25</v>
      </c>
      <c r="O1774">
        <v>2594244</v>
      </c>
    </row>
    <row r="1775" spans="1:15">
      <c r="A1775" t="s">
        <v>1820</v>
      </c>
      <c r="B1775">
        <v>2008</v>
      </c>
      <c r="C1775" t="s">
        <v>53</v>
      </c>
      <c r="D1775" t="s">
        <v>39</v>
      </c>
      <c r="E1775" t="s">
        <v>28</v>
      </c>
      <c r="F1775">
        <v>133</v>
      </c>
      <c r="G1775">
        <v>100</v>
      </c>
      <c r="H1775">
        <v>155</v>
      </c>
      <c r="I1775">
        <v>39.54</v>
      </c>
      <c r="J1775">
        <v>3</v>
      </c>
      <c r="K1775" t="s">
        <v>19</v>
      </c>
      <c r="L1775" t="s">
        <v>19</v>
      </c>
      <c r="M1775">
        <v>56</v>
      </c>
      <c r="N1775" t="s">
        <v>49</v>
      </c>
      <c r="O1775">
        <v>2346886</v>
      </c>
    </row>
    <row r="1776" spans="1:15">
      <c r="A1776" t="s">
        <v>1821</v>
      </c>
      <c r="B1776">
        <v>2018</v>
      </c>
      <c r="C1776" t="s">
        <v>16</v>
      </c>
      <c r="D1776" t="s">
        <v>48</v>
      </c>
      <c r="E1776" t="s">
        <v>23</v>
      </c>
      <c r="F1776">
        <v>461</v>
      </c>
      <c r="G1776">
        <v>883</v>
      </c>
      <c r="H1776">
        <v>879</v>
      </c>
      <c r="I1776">
        <v>20.170000000000002</v>
      </c>
      <c r="J1776">
        <v>3</v>
      </c>
      <c r="K1776" t="s">
        <v>19</v>
      </c>
      <c r="L1776" t="s">
        <v>24</v>
      </c>
      <c r="M1776">
        <v>25</v>
      </c>
      <c r="N1776" t="s">
        <v>20</v>
      </c>
      <c r="O1776">
        <v>3375381</v>
      </c>
    </row>
    <row r="1777" spans="1:15">
      <c r="A1777" t="s">
        <v>1822</v>
      </c>
      <c r="B1777">
        <v>2007</v>
      </c>
      <c r="C1777" t="s">
        <v>35</v>
      </c>
      <c r="D1777" t="s">
        <v>39</v>
      </c>
      <c r="E1777" t="s">
        <v>40</v>
      </c>
      <c r="F1777">
        <v>106</v>
      </c>
      <c r="G1777">
        <v>3415</v>
      </c>
      <c r="H1777">
        <v>958</v>
      </c>
      <c r="I1777">
        <v>20.440000000000001</v>
      </c>
      <c r="J1777">
        <v>8</v>
      </c>
      <c r="K1777" t="s">
        <v>19</v>
      </c>
      <c r="L1777" t="s">
        <v>24</v>
      </c>
      <c r="M1777">
        <v>51</v>
      </c>
      <c r="N1777" t="s">
        <v>25</v>
      </c>
      <c r="O1777">
        <v>1431798</v>
      </c>
    </row>
    <row r="1778" spans="1:15">
      <c r="A1778" t="s">
        <v>1823</v>
      </c>
      <c r="B1778">
        <v>2010</v>
      </c>
      <c r="C1778" t="s">
        <v>31</v>
      </c>
      <c r="D1778" t="s">
        <v>102</v>
      </c>
      <c r="E1778" t="s">
        <v>23</v>
      </c>
      <c r="F1778">
        <v>488</v>
      </c>
      <c r="G1778">
        <v>969</v>
      </c>
      <c r="H1778">
        <v>499</v>
      </c>
      <c r="I1778">
        <v>36.61</v>
      </c>
      <c r="J1778">
        <v>5</v>
      </c>
      <c r="K1778" t="s">
        <v>19</v>
      </c>
      <c r="L1778" t="s">
        <v>24</v>
      </c>
      <c r="M1778">
        <v>41</v>
      </c>
      <c r="N1778" t="s">
        <v>20</v>
      </c>
      <c r="O1778">
        <v>3281992</v>
      </c>
    </row>
    <row r="1779" spans="1:15">
      <c r="A1779" t="s">
        <v>1824</v>
      </c>
      <c r="B1779">
        <v>2005</v>
      </c>
      <c r="C1779" t="s">
        <v>53</v>
      </c>
      <c r="D1779" t="s">
        <v>17</v>
      </c>
      <c r="E1779" t="s">
        <v>40</v>
      </c>
      <c r="F1779">
        <v>60</v>
      </c>
      <c r="G1779">
        <v>3918</v>
      </c>
      <c r="H1779">
        <v>248</v>
      </c>
      <c r="I1779">
        <v>34.74</v>
      </c>
      <c r="J1779">
        <v>5</v>
      </c>
      <c r="K1779" t="s">
        <v>19</v>
      </c>
      <c r="L1779" t="s">
        <v>19</v>
      </c>
      <c r="M1779">
        <v>1</v>
      </c>
      <c r="N1779" t="s">
        <v>29</v>
      </c>
      <c r="O1779">
        <v>4095344</v>
      </c>
    </row>
    <row r="1780" spans="1:15">
      <c r="A1780" t="s">
        <v>1825</v>
      </c>
      <c r="B1780">
        <v>2002</v>
      </c>
      <c r="C1780" t="s">
        <v>35</v>
      </c>
      <c r="D1780" t="s">
        <v>102</v>
      </c>
      <c r="E1780" t="s">
        <v>23</v>
      </c>
      <c r="F1780">
        <v>401</v>
      </c>
      <c r="G1780">
        <v>4347</v>
      </c>
      <c r="H1780">
        <v>930</v>
      </c>
      <c r="I1780">
        <v>48.4</v>
      </c>
      <c r="J1780">
        <v>4</v>
      </c>
      <c r="K1780" t="s">
        <v>19</v>
      </c>
      <c r="L1780" t="s">
        <v>19</v>
      </c>
      <c r="M1780">
        <v>81</v>
      </c>
      <c r="N1780" t="s">
        <v>25</v>
      </c>
      <c r="O1780">
        <v>541183</v>
      </c>
    </row>
    <row r="1781" spans="1:15">
      <c r="A1781" t="s">
        <v>1826</v>
      </c>
      <c r="B1781">
        <v>2005</v>
      </c>
      <c r="C1781" t="s">
        <v>16</v>
      </c>
      <c r="D1781" t="s">
        <v>95</v>
      </c>
      <c r="E1781" t="s">
        <v>23</v>
      </c>
      <c r="F1781">
        <v>313</v>
      </c>
      <c r="G1781">
        <v>2101</v>
      </c>
      <c r="H1781">
        <v>240</v>
      </c>
      <c r="I1781">
        <v>38.869999999999997</v>
      </c>
      <c r="J1781">
        <v>1</v>
      </c>
      <c r="K1781" t="s">
        <v>24</v>
      </c>
      <c r="L1781" t="s">
        <v>24</v>
      </c>
      <c r="M1781">
        <v>54</v>
      </c>
      <c r="N1781" t="s">
        <v>29</v>
      </c>
      <c r="O1781">
        <v>1637462</v>
      </c>
    </row>
    <row r="1782" spans="1:15">
      <c r="A1782" t="s">
        <v>1827</v>
      </c>
      <c r="B1782">
        <v>2000</v>
      </c>
      <c r="C1782" t="s">
        <v>53</v>
      </c>
      <c r="D1782" t="s">
        <v>48</v>
      </c>
      <c r="E1782" t="s">
        <v>40</v>
      </c>
      <c r="F1782">
        <v>350</v>
      </c>
      <c r="G1782">
        <v>3048</v>
      </c>
      <c r="H1782">
        <v>766</v>
      </c>
      <c r="I1782">
        <v>1.4</v>
      </c>
      <c r="J1782">
        <v>2</v>
      </c>
      <c r="K1782" t="s">
        <v>24</v>
      </c>
      <c r="L1782" t="s">
        <v>24</v>
      </c>
      <c r="M1782">
        <v>4</v>
      </c>
      <c r="N1782" t="s">
        <v>20</v>
      </c>
      <c r="O1782">
        <v>2307387</v>
      </c>
    </row>
    <row r="1783" spans="1:15">
      <c r="A1783" t="s">
        <v>1828</v>
      </c>
      <c r="B1783">
        <v>2018</v>
      </c>
      <c r="C1783" t="s">
        <v>42</v>
      </c>
      <c r="D1783" t="s">
        <v>102</v>
      </c>
      <c r="E1783" t="s">
        <v>18</v>
      </c>
      <c r="F1783">
        <v>303</v>
      </c>
      <c r="G1783">
        <v>1015</v>
      </c>
      <c r="H1783">
        <v>540</v>
      </c>
      <c r="I1783">
        <v>11.53</v>
      </c>
      <c r="J1783">
        <v>5</v>
      </c>
      <c r="K1783" t="s">
        <v>19</v>
      </c>
      <c r="L1783" t="s">
        <v>24</v>
      </c>
      <c r="M1783">
        <v>32</v>
      </c>
      <c r="N1783" t="s">
        <v>20</v>
      </c>
      <c r="O1783">
        <v>4049670</v>
      </c>
    </row>
    <row r="1784" spans="1:15">
      <c r="A1784" t="s">
        <v>1829</v>
      </c>
      <c r="B1784">
        <v>2020</v>
      </c>
      <c r="C1784" t="s">
        <v>31</v>
      </c>
      <c r="D1784" t="s">
        <v>48</v>
      </c>
      <c r="E1784" t="s">
        <v>37</v>
      </c>
      <c r="F1784">
        <v>144</v>
      </c>
      <c r="G1784">
        <v>931</v>
      </c>
      <c r="H1784">
        <v>733</v>
      </c>
      <c r="I1784">
        <v>15.38</v>
      </c>
      <c r="J1784">
        <v>1</v>
      </c>
      <c r="K1784" t="s">
        <v>24</v>
      </c>
      <c r="L1784" t="s">
        <v>24</v>
      </c>
      <c r="M1784">
        <v>52</v>
      </c>
      <c r="N1784" t="s">
        <v>20</v>
      </c>
      <c r="O1784">
        <v>4222470</v>
      </c>
    </row>
    <row r="1785" spans="1:15">
      <c r="A1785" t="s">
        <v>1830</v>
      </c>
      <c r="B1785">
        <v>2005</v>
      </c>
      <c r="C1785" t="s">
        <v>45</v>
      </c>
      <c r="D1785" t="s">
        <v>39</v>
      </c>
      <c r="E1785" t="s">
        <v>18</v>
      </c>
      <c r="F1785">
        <v>102</v>
      </c>
      <c r="G1785">
        <v>833</v>
      </c>
      <c r="H1785">
        <v>103</v>
      </c>
      <c r="I1785">
        <v>47.16</v>
      </c>
      <c r="J1785">
        <v>8</v>
      </c>
      <c r="K1785" t="s">
        <v>19</v>
      </c>
      <c r="L1785" t="s">
        <v>19</v>
      </c>
      <c r="M1785">
        <v>30</v>
      </c>
      <c r="N1785" t="s">
        <v>20</v>
      </c>
      <c r="O1785">
        <v>1825206</v>
      </c>
    </row>
    <row r="1786" spans="1:15">
      <c r="A1786" t="s">
        <v>1831</v>
      </c>
      <c r="B1786">
        <v>2015</v>
      </c>
      <c r="C1786" t="s">
        <v>59</v>
      </c>
      <c r="D1786" t="s">
        <v>95</v>
      </c>
      <c r="E1786" t="s">
        <v>40</v>
      </c>
      <c r="F1786">
        <v>96</v>
      </c>
      <c r="G1786">
        <v>298</v>
      </c>
      <c r="H1786">
        <v>791</v>
      </c>
      <c r="I1786">
        <v>32.36</v>
      </c>
      <c r="J1786">
        <v>1</v>
      </c>
      <c r="K1786" t="s">
        <v>19</v>
      </c>
      <c r="L1786" t="s">
        <v>19</v>
      </c>
      <c r="M1786">
        <v>48</v>
      </c>
      <c r="N1786" t="s">
        <v>25</v>
      </c>
      <c r="O1786">
        <v>4230371</v>
      </c>
    </row>
    <row r="1787" spans="1:15">
      <c r="A1787" t="s">
        <v>1832</v>
      </c>
      <c r="B1787">
        <v>2000</v>
      </c>
      <c r="C1787" t="s">
        <v>73</v>
      </c>
      <c r="D1787" t="s">
        <v>46</v>
      </c>
      <c r="E1787" t="s">
        <v>37</v>
      </c>
      <c r="F1787">
        <v>21</v>
      </c>
      <c r="G1787">
        <v>1568</v>
      </c>
      <c r="H1787">
        <v>92</v>
      </c>
      <c r="I1787">
        <v>2.2000000000000002</v>
      </c>
      <c r="J1787">
        <v>4</v>
      </c>
      <c r="K1787" t="s">
        <v>19</v>
      </c>
      <c r="L1787" t="s">
        <v>24</v>
      </c>
      <c r="M1787">
        <v>16</v>
      </c>
      <c r="N1787" t="s">
        <v>33</v>
      </c>
      <c r="O1787">
        <v>3031193</v>
      </c>
    </row>
    <row r="1788" spans="1:15">
      <c r="A1788" t="s">
        <v>1833</v>
      </c>
      <c r="B1788">
        <v>2019</v>
      </c>
      <c r="C1788" t="s">
        <v>73</v>
      </c>
      <c r="D1788" t="s">
        <v>95</v>
      </c>
      <c r="E1788" t="s">
        <v>37</v>
      </c>
      <c r="F1788">
        <v>400</v>
      </c>
      <c r="G1788">
        <v>2630</v>
      </c>
      <c r="H1788">
        <v>487</v>
      </c>
      <c r="I1788">
        <v>46.91</v>
      </c>
      <c r="J1788">
        <v>2</v>
      </c>
      <c r="K1788" t="s">
        <v>24</v>
      </c>
      <c r="L1788" t="s">
        <v>24</v>
      </c>
      <c r="M1788">
        <v>8</v>
      </c>
      <c r="N1788" t="s">
        <v>33</v>
      </c>
      <c r="O1788">
        <v>4408193</v>
      </c>
    </row>
    <row r="1789" spans="1:15">
      <c r="A1789" t="s">
        <v>1834</v>
      </c>
      <c r="B1789">
        <v>2012</v>
      </c>
      <c r="C1789" t="s">
        <v>31</v>
      </c>
      <c r="D1789" t="s">
        <v>51</v>
      </c>
      <c r="E1789" t="s">
        <v>23</v>
      </c>
      <c r="F1789">
        <v>18</v>
      </c>
      <c r="G1789">
        <v>1852</v>
      </c>
      <c r="H1789">
        <v>411</v>
      </c>
      <c r="I1789">
        <v>28.22</v>
      </c>
      <c r="J1789">
        <v>6</v>
      </c>
      <c r="K1789" t="s">
        <v>19</v>
      </c>
      <c r="L1789" t="s">
        <v>24</v>
      </c>
      <c r="M1789">
        <v>19</v>
      </c>
      <c r="N1789" t="s">
        <v>20</v>
      </c>
      <c r="O1789">
        <v>3663613</v>
      </c>
    </row>
    <row r="1790" spans="1:15">
      <c r="A1790" t="s">
        <v>1835</v>
      </c>
      <c r="B1790">
        <v>2003</v>
      </c>
      <c r="C1790" t="s">
        <v>22</v>
      </c>
      <c r="D1790" t="s">
        <v>32</v>
      </c>
      <c r="E1790" t="s">
        <v>28</v>
      </c>
      <c r="F1790">
        <v>403</v>
      </c>
      <c r="G1790">
        <v>3315</v>
      </c>
      <c r="H1790">
        <v>108</v>
      </c>
      <c r="I1790">
        <v>4.91</v>
      </c>
      <c r="J1790">
        <v>6</v>
      </c>
      <c r="K1790" t="s">
        <v>19</v>
      </c>
      <c r="L1790" t="s">
        <v>24</v>
      </c>
      <c r="M1790">
        <v>33</v>
      </c>
      <c r="N1790" t="s">
        <v>20</v>
      </c>
      <c r="O1790">
        <v>226905</v>
      </c>
    </row>
    <row r="1791" spans="1:15">
      <c r="A1791" t="s">
        <v>1836</v>
      </c>
      <c r="B1791">
        <v>2004</v>
      </c>
      <c r="C1791" t="s">
        <v>22</v>
      </c>
      <c r="D1791" t="s">
        <v>32</v>
      </c>
      <c r="E1791" t="s">
        <v>37</v>
      </c>
      <c r="F1791">
        <v>422</v>
      </c>
      <c r="G1791">
        <v>3966</v>
      </c>
      <c r="H1791">
        <v>148</v>
      </c>
      <c r="I1791">
        <v>42.04</v>
      </c>
      <c r="J1791">
        <v>3</v>
      </c>
      <c r="K1791" t="s">
        <v>24</v>
      </c>
      <c r="L1791" t="s">
        <v>19</v>
      </c>
      <c r="M1791">
        <v>23</v>
      </c>
      <c r="N1791" t="s">
        <v>25</v>
      </c>
      <c r="O1791">
        <v>3720615</v>
      </c>
    </row>
    <row r="1792" spans="1:15">
      <c r="A1792" t="s">
        <v>1837</v>
      </c>
      <c r="B1792">
        <v>2002</v>
      </c>
      <c r="C1792" t="s">
        <v>35</v>
      </c>
      <c r="D1792" t="s">
        <v>39</v>
      </c>
      <c r="E1792" t="s">
        <v>23</v>
      </c>
      <c r="F1792">
        <v>24</v>
      </c>
      <c r="G1792">
        <v>4329</v>
      </c>
      <c r="H1792">
        <v>415</v>
      </c>
      <c r="I1792">
        <v>20.99</v>
      </c>
      <c r="J1792">
        <v>2</v>
      </c>
      <c r="K1792" t="s">
        <v>19</v>
      </c>
      <c r="L1792" t="s">
        <v>24</v>
      </c>
      <c r="M1792">
        <v>90</v>
      </c>
      <c r="N1792" t="s">
        <v>25</v>
      </c>
      <c r="O1792">
        <v>4760524</v>
      </c>
    </row>
    <row r="1793" spans="1:15">
      <c r="A1793" t="s">
        <v>1838</v>
      </c>
      <c r="B1793">
        <v>2004</v>
      </c>
      <c r="C1793" t="s">
        <v>35</v>
      </c>
      <c r="D1793" t="s">
        <v>51</v>
      </c>
      <c r="E1793" t="s">
        <v>40</v>
      </c>
      <c r="F1793">
        <v>204</v>
      </c>
      <c r="G1793">
        <v>2426</v>
      </c>
      <c r="H1793">
        <v>349</v>
      </c>
      <c r="I1793">
        <v>7.86</v>
      </c>
      <c r="J1793">
        <v>8</v>
      </c>
      <c r="K1793" t="s">
        <v>19</v>
      </c>
      <c r="L1793" t="s">
        <v>19</v>
      </c>
      <c r="M1793">
        <v>34</v>
      </c>
      <c r="N1793" t="s">
        <v>33</v>
      </c>
      <c r="O1793">
        <v>4558029</v>
      </c>
    </row>
    <row r="1794" spans="1:15">
      <c r="A1794" t="s">
        <v>1839</v>
      </c>
      <c r="B1794">
        <v>2011</v>
      </c>
      <c r="C1794" t="s">
        <v>73</v>
      </c>
      <c r="D1794" t="s">
        <v>43</v>
      </c>
      <c r="E1794" t="s">
        <v>18</v>
      </c>
      <c r="F1794">
        <v>408</v>
      </c>
      <c r="G1794">
        <v>1361</v>
      </c>
      <c r="H1794">
        <v>41</v>
      </c>
      <c r="I1794">
        <v>22.13</v>
      </c>
      <c r="J1794">
        <v>3</v>
      </c>
      <c r="K1794" t="s">
        <v>19</v>
      </c>
      <c r="L1794" t="s">
        <v>24</v>
      </c>
      <c r="M1794">
        <v>63</v>
      </c>
      <c r="N1794" t="s">
        <v>20</v>
      </c>
      <c r="O1794">
        <v>2072640</v>
      </c>
    </row>
    <row r="1795" spans="1:15">
      <c r="A1795" t="s">
        <v>1840</v>
      </c>
      <c r="B1795">
        <v>2000</v>
      </c>
      <c r="C1795" t="s">
        <v>27</v>
      </c>
      <c r="D1795" t="s">
        <v>43</v>
      </c>
      <c r="E1795" t="s">
        <v>40</v>
      </c>
      <c r="F1795">
        <v>408</v>
      </c>
      <c r="G1795">
        <v>3457</v>
      </c>
      <c r="H1795">
        <v>125</v>
      </c>
      <c r="I1795">
        <v>0.76</v>
      </c>
      <c r="J1795">
        <v>5</v>
      </c>
      <c r="K1795" t="s">
        <v>19</v>
      </c>
      <c r="L1795" t="s">
        <v>19</v>
      </c>
      <c r="M1795">
        <v>33</v>
      </c>
      <c r="N1795" t="s">
        <v>20</v>
      </c>
      <c r="O1795">
        <v>3241177</v>
      </c>
    </row>
    <row r="1796" spans="1:15">
      <c r="A1796" t="s">
        <v>1841</v>
      </c>
      <c r="B1796">
        <v>2010</v>
      </c>
      <c r="C1796" t="s">
        <v>16</v>
      </c>
      <c r="D1796" t="s">
        <v>43</v>
      </c>
      <c r="E1796" t="s">
        <v>23</v>
      </c>
      <c r="F1796">
        <v>157</v>
      </c>
      <c r="G1796">
        <v>3460</v>
      </c>
      <c r="H1796">
        <v>153</v>
      </c>
      <c r="I1796">
        <v>44.7</v>
      </c>
      <c r="J1796">
        <v>6</v>
      </c>
      <c r="K1796" t="s">
        <v>19</v>
      </c>
      <c r="L1796" t="s">
        <v>24</v>
      </c>
      <c r="M1796">
        <v>14</v>
      </c>
      <c r="N1796" t="s">
        <v>20</v>
      </c>
      <c r="O1796">
        <v>2406881</v>
      </c>
    </row>
    <row r="1797" spans="1:15">
      <c r="A1797" t="s">
        <v>1842</v>
      </c>
      <c r="B1797">
        <v>2009</v>
      </c>
      <c r="C1797" t="s">
        <v>42</v>
      </c>
      <c r="D1797" t="s">
        <v>39</v>
      </c>
      <c r="E1797" t="s">
        <v>18</v>
      </c>
      <c r="F1797">
        <v>460</v>
      </c>
      <c r="G1797">
        <v>2301</v>
      </c>
      <c r="H1797">
        <v>575</v>
      </c>
      <c r="I1797">
        <v>15.87</v>
      </c>
      <c r="J1797">
        <v>1</v>
      </c>
      <c r="K1797" t="s">
        <v>24</v>
      </c>
      <c r="L1797" t="s">
        <v>24</v>
      </c>
      <c r="M1797">
        <v>96</v>
      </c>
      <c r="N1797" t="s">
        <v>49</v>
      </c>
      <c r="O1797">
        <v>4468568</v>
      </c>
    </row>
    <row r="1798" spans="1:15">
      <c r="A1798" t="s">
        <v>1843</v>
      </c>
      <c r="B1798">
        <v>2004</v>
      </c>
      <c r="C1798" t="s">
        <v>35</v>
      </c>
      <c r="D1798" t="s">
        <v>51</v>
      </c>
      <c r="E1798" t="s">
        <v>18</v>
      </c>
      <c r="F1798">
        <v>157</v>
      </c>
      <c r="G1798">
        <v>1200</v>
      </c>
      <c r="H1798">
        <v>743</v>
      </c>
      <c r="I1798">
        <v>12.77</v>
      </c>
      <c r="J1798">
        <v>9</v>
      </c>
      <c r="K1798" t="s">
        <v>19</v>
      </c>
      <c r="L1798" t="s">
        <v>19</v>
      </c>
      <c r="M1798">
        <v>9</v>
      </c>
      <c r="N1798" t="s">
        <v>25</v>
      </c>
      <c r="O1798">
        <v>3605076</v>
      </c>
    </row>
    <row r="1799" spans="1:15">
      <c r="A1799" t="s">
        <v>1844</v>
      </c>
      <c r="B1799">
        <v>2009</v>
      </c>
      <c r="C1799" t="s">
        <v>73</v>
      </c>
      <c r="D1799" t="s">
        <v>46</v>
      </c>
      <c r="E1799" t="s">
        <v>40</v>
      </c>
      <c r="F1799">
        <v>206</v>
      </c>
      <c r="G1799">
        <v>4404</v>
      </c>
      <c r="H1799">
        <v>628</v>
      </c>
      <c r="I1799">
        <v>37.26</v>
      </c>
      <c r="J1799">
        <v>1</v>
      </c>
      <c r="K1799" t="s">
        <v>19</v>
      </c>
      <c r="L1799" t="s">
        <v>19</v>
      </c>
      <c r="M1799">
        <v>38</v>
      </c>
      <c r="N1799" t="s">
        <v>25</v>
      </c>
      <c r="O1799">
        <v>3087949</v>
      </c>
    </row>
    <row r="1800" spans="1:15">
      <c r="A1800" t="s">
        <v>1845</v>
      </c>
      <c r="B1800">
        <v>2011</v>
      </c>
      <c r="C1800" t="s">
        <v>45</v>
      </c>
      <c r="D1800" t="s">
        <v>39</v>
      </c>
      <c r="E1800" t="s">
        <v>23</v>
      </c>
      <c r="F1800">
        <v>447</v>
      </c>
      <c r="G1800">
        <v>173</v>
      </c>
      <c r="H1800">
        <v>490</v>
      </c>
      <c r="I1800">
        <v>9.35</v>
      </c>
      <c r="J1800">
        <v>4</v>
      </c>
      <c r="K1800" t="s">
        <v>24</v>
      </c>
      <c r="L1800" t="s">
        <v>19</v>
      </c>
      <c r="M1800">
        <v>79</v>
      </c>
      <c r="N1800" t="s">
        <v>20</v>
      </c>
      <c r="O1800">
        <v>2942814</v>
      </c>
    </row>
    <row r="1801" spans="1:15">
      <c r="A1801" t="s">
        <v>1846</v>
      </c>
      <c r="B1801">
        <v>2013</v>
      </c>
      <c r="C1801" t="s">
        <v>16</v>
      </c>
      <c r="D1801" t="s">
        <v>51</v>
      </c>
      <c r="E1801" t="s">
        <v>37</v>
      </c>
      <c r="F1801">
        <v>413</v>
      </c>
      <c r="G1801">
        <v>3326</v>
      </c>
      <c r="H1801">
        <v>744</v>
      </c>
      <c r="I1801">
        <v>0.16</v>
      </c>
      <c r="J1801">
        <v>1</v>
      </c>
      <c r="K1801" t="s">
        <v>24</v>
      </c>
      <c r="L1801" t="s">
        <v>24</v>
      </c>
      <c r="M1801">
        <v>52</v>
      </c>
      <c r="N1801" t="s">
        <v>33</v>
      </c>
      <c r="O1801">
        <v>2399707</v>
      </c>
    </row>
    <row r="1802" spans="1:15">
      <c r="A1802" t="s">
        <v>1847</v>
      </c>
      <c r="B1802">
        <v>2021</v>
      </c>
      <c r="C1802" t="s">
        <v>53</v>
      </c>
      <c r="D1802" t="s">
        <v>46</v>
      </c>
      <c r="E1802" t="s">
        <v>40</v>
      </c>
      <c r="F1802">
        <v>253</v>
      </c>
      <c r="G1802">
        <v>1632</v>
      </c>
      <c r="H1802">
        <v>717</v>
      </c>
      <c r="I1802">
        <v>45.31</v>
      </c>
      <c r="J1802">
        <v>1</v>
      </c>
      <c r="K1802" t="s">
        <v>19</v>
      </c>
      <c r="L1802" t="s">
        <v>24</v>
      </c>
      <c r="M1802">
        <v>70</v>
      </c>
      <c r="N1802" t="s">
        <v>49</v>
      </c>
      <c r="O1802">
        <v>534241</v>
      </c>
    </row>
    <row r="1803" spans="1:15">
      <c r="A1803" t="s">
        <v>1848</v>
      </c>
      <c r="B1803">
        <v>2006</v>
      </c>
      <c r="C1803" t="s">
        <v>31</v>
      </c>
      <c r="D1803" t="s">
        <v>51</v>
      </c>
      <c r="E1803" t="s">
        <v>40</v>
      </c>
      <c r="F1803">
        <v>424</v>
      </c>
      <c r="G1803">
        <v>4578</v>
      </c>
      <c r="H1803">
        <v>856</v>
      </c>
      <c r="I1803">
        <v>31.14</v>
      </c>
      <c r="J1803">
        <v>6</v>
      </c>
      <c r="K1803" t="s">
        <v>19</v>
      </c>
      <c r="L1803" t="s">
        <v>19</v>
      </c>
      <c r="M1803">
        <v>7</v>
      </c>
      <c r="N1803" t="s">
        <v>33</v>
      </c>
      <c r="O1803">
        <v>3639800</v>
      </c>
    </row>
    <row r="1804" spans="1:15">
      <c r="A1804" t="s">
        <v>1849</v>
      </c>
      <c r="B1804">
        <v>2004</v>
      </c>
      <c r="C1804" t="s">
        <v>27</v>
      </c>
      <c r="D1804" t="s">
        <v>95</v>
      </c>
      <c r="E1804" t="s">
        <v>18</v>
      </c>
      <c r="F1804">
        <v>147</v>
      </c>
      <c r="G1804">
        <v>4527</v>
      </c>
      <c r="H1804">
        <v>821</v>
      </c>
      <c r="I1804">
        <v>40.1</v>
      </c>
      <c r="J1804">
        <v>6</v>
      </c>
      <c r="K1804" t="s">
        <v>24</v>
      </c>
      <c r="L1804" t="s">
        <v>24</v>
      </c>
      <c r="M1804">
        <v>18</v>
      </c>
      <c r="N1804" t="s">
        <v>29</v>
      </c>
      <c r="O1804">
        <v>2078043</v>
      </c>
    </row>
    <row r="1805" spans="1:15">
      <c r="A1805" t="s">
        <v>1850</v>
      </c>
      <c r="B1805">
        <v>2016</v>
      </c>
      <c r="C1805" t="s">
        <v>31</v>
      </c>
      <c r="D1805" t="s">
        <v>43</v>
      </c>
      <c r="E1805" t="s">
        <v>28</v>
      </c>
      <c r="F1805">
        <v>195</v>
      </c>
      <c r="G1805">
        <v>3350</v>
      </c>
      <c r="H1805">
        <v>32</v>
      </c>
      <c r="I1805">
        <v>23.09</v>
      </c>
      <c r="J1805">
        <v>9</v>
      </c>
      <c r="K1805" t="s">
        <v>24</v>
      </c>
      <c r="L1805" t="s">
        <v>19</v>
      </c>
      <c r="M1805">
        <v>27</v>
      </c>
      <c r="N1805" t="s">
        <v>20</v>
      </c>
      <c r="O1805">
        <v>1630673</v>
      </c>
    </row>
    <row r="1806" spans="1:15">
      <c r="A1806" t="s">
        <v>1851</v>
      </c>
      <c r="B1806">
        <v>2013</v>
      </c>
      <c r="C1806" t="s">
        <v>42</v>
      </c>
      <c r="D1806" t="s">
        <v>48</v>
      </c>
      <c r="E1806" t="s">
        <v>28</v>
      </c>
      <c r="F1806">
        <v>223</v>
      </c>
      <c r="G1806">
        <v>4860</v>
      </c>
      <c r="H1806">
        <v>285</v>
      </c>
      <c r="I1806">
        <v>5.89</v>
      </c>
      <c r="J1806">
        <v>8</v>
      </c>
      <c r="K1806" t="s">
        <v>19</v>
      </c>
      <c r="L1806" t="s">
        <v>19</v>
      </c>
      <c r="M1806">
        <v>90</v>
      </c>
      <c r="N1806" t="s">
        <v>25</v>
      </c>
      <c r="O1806">
        <v>440061</v>
      </c>
    </row>
    <row r="1807" spans="1:15">
      <c r="A1807" t="s">
        <v>1852</v>
      </c>
      <c r="B1807">
        <v>2020</v>
      </c>
      <c r="C1807" t="s">
        <v>53</v>
      </c>
      <c r="D1807" t="s">
        <v>39</v>
      </c>
      <c r="E1807" t="s">
        <v>23</v>
      </c>
      <c r="F1807">
        <v>356</v>
      </c>
      <c r="G1807">
        <v>2119</v>
      </c>
      <c r="H1807">
        <v>915</v>
      </c>
      <c r="I1807">
        <v>46.04</v>
      </c>
      <c r="J1807">
        <v>3</v>
      </c>
      <c r="K1807" t="s">
        <v>24</v>
      </c>
      <c r="L1807" t="s">
        <v>24</v>
      </c>
      <c r="M1807">
        <v>89</v>
      </c>
      <c r="N1807" t="s">
        <v>25</v>
      </c>
      <c r="O1807">
        <v>3412127</v>
      </c>
    </row>
    <row r="1808" spans="1:15">
      <c r="A1808" t="s">
        <v>1853</v>
      </c>
      <c r="B1808">
        <v>2003</v>
      </c>
      <c r="C1808" t="s">
        <v>59</v>
      </c>
      <c r="D1808" t="s">
        <v>32</v>
      </c>
      <c r="E1808" t="s">
        <v>37</v>
      </c>
      <c r="F1808">
        <v>77</v>
      </c>
      <c r="G1808">
        <v>320</v>
      </c>
      <c r="H1808">
        <v>459</v>
      </c>
      <c r="I1808">
        <v>5.53</v>
      </c>
      <c r="J1808">
        <v>3</v>
      </c>
      <c r="K1808" t="s">
        <v>19</v>
      </c>
      <c r="L1808" t="s">
        <v>24</v>
      </c>
      <c r="M1808">
        <v>61</v>
      </c>
      <c r="N1808" t="s">
        <v>33</v>
      </c>
      <c r="O1808">
        <v>2972562</v>
      </c>
    </row>
    <row r="1809" spans="1:15">
      <c r="A1809" t="s">
        <v>1854</v>
      </c>
      <c r="B1809">
        <v>2002</v>
      </c>
      <c r="C1809" t="s">
        <v>35</v>
      </c>
      <c r="D1809" t="s">
        <v>17</v>
      </c>
      <c r="E1809" t="s">
        <v>37</v>
      </c>
      <c r="F1809">
        <v>359</v>
      </c>
      <c r="G1809">
        <v>1327</v>
      </c>
      <c r="H1809">
        <v>304</v>
      </c>
      <c r="I1809">
        <v>35.35</v>
      </c>
      <c r="J1809">
        <v>1</v>
      </c>
      <c r="K1809" t="s">
        <v>19</v>
      </c>
      <c r="L1809" t="s">
        <v>19</v>
      </c>
      <c r="M1809">
        <v>21</v>
      </c>
      <c r="N1809" t="s">
        <v>49</v>
      </c>
      <c r="O1809">
        <v>1146700</v>
      </c>
    </row>
    <row r="1810" spans="1:15">
      <c r="A1810" t="s">
        <v>1855</v>
      </c>
      <c r="B1810">
        <v>2008</v>
      </c>
      <c r="C1810" t="s">
        <v>45</v>
      </c>
      <c r="D1810" t="s">
        <v>39</v>
      </c>
      <c r="E1810" t="s">
        <v>23</v>
      </c>
      <c r="F1810">
        <v>219</v>
      </c>
      <c r="G1810">
        <v>4975</v>
      </c>
      <c r="H1810">
        <v>471</v>
      </c>
      <c r="I1810">
        <v>19.82</v>
      </c>
      <c r="J1810">
        <v>6</v>
      </c>
      <c r="K1810" t="s">
        <v>24</v>
      </c>
      <c r="L1810" t="s">
        <v>19</v>
      </c>
      <c r="M1810">
        <v>49</v>
      </c>
      <c r="N1810" t="s">
        <v>33</v>
      </c>
      <c r="O1810">
        <v>3234604</v>
      </c>
    </row>
    <row r="1811" spans="1:15">
      <c r="A1811" t="s">
        <v>1856</v>
      </c>
      <c r="B1811">
        <v>2010</v>
      </c>
      <c r="C1811" t="s">
        <v>35</v>
      </c>
      <c r="D1811" t="s">
        <v>95</v>
      </c>
      <c r="E1811" t="s">
        <v>37</v>
      </c>
      <c r="F1811">
        <v>148</v>
      </c>
      <c r="G1811">
        <v>3606</v>
      </c>
      <c r="H1811">
        <v>853</v>
      </c>
      <c r="I1811">
        <v>49.21</v>
      </c>
      <c r="J1811">
        <v>5</v>
      </c>
      <c r="K1811" t="s">
        <v>19</v>
      </c>
      <c r="L1811" t="s">
        <v>24</v>
      </c>
      <c r="M1811">
        <v>47</v>
      </c>
      <c r="N1811" t="s">
        <v>29</v>
      </c>
      <c r="O1811">
        <v>2556052</v>
      </c>
    </row>
    <row r="1812" spans="1:15">
      <c r="A1812" t="s">
        <v>1857</v>
      </c>
      <c r="B1812">
        <v>2009</v>
      </c>
      <c r="C1812" t="s">
        <v>53</v>
      </c>
      <c r="D1812" t="s">
        <v>102</v>
      </c>
      <c r="E1812" t="s">
        <v>37</v>
      </c>
      <c r="F1812">
        <v>204</v>
      </c>
      <c r="G1812">
        <v>4373</v>
      </c>
      <c r="H1812">
        <v>7</v>
      </c>
      <c r="I1812">
        <v>10.33</v>
      </c>
      <c r="J1812">
        <v>3</v>
      </c>
      <c r="K1812" t="s">
        <v>19</v>
      </c>
      <c r="L1812" t="s">
        <v>24</v>
      </c>
      <c r="M1812">
        <v>47</v>
      </c>
      <c r="N1812" t="s">
        <v>49</v>
      </c>
      <c r="O1812">
        <v>1080437</v>
      </c>
    </row>
    <row r="1813" spans="1:15">
      <c r="A1813" t="s">
        <v>1858</v>
      </c>
      <c r="B1813">
        <v>2006</v>
      </c>
      <c r="C1813" t="s">
        <v>22</v>
      </c>
      <c r="D1813" t="s">
        <v>17</v>
      </c>
      <c r="E1813" t="s">
        <v>37</v>
      </c>
      <c r="F1813">
        <v>276</v>
      </c>
      <c r="G1813">
        <v>4863</v>
      </c>
      <c r="H1813">
        <v>775</v>
      </c>
      <c r="I1813">
        <v>4.18</v>
      </c>
      <c r="J1813">
        <v>8</v>
      </c>
      <c r="K1813" t="s">
        <v>24</v>
      </c>
      <c r="L1813" t="s">
        <v>24</v>
      </c>
      <c r="M1813">
        <v>7</v>
      </c>
      <c r="N1813" t="s">
        <v>25</v>
      </c>
      <c r="O1813">
        <v>664793</v>
      </c>
    </row>
    <row r="1814" spans="1:15">
      <c r="A1814" t="s">
        <v>1859</v>
      </c>
      <c r="B1814">
        <v>2012</v>
      </c>
      <c r="C1814" t="s">
        <v>53</v>
      </c>
      <c r="D1814" t="s">
        <v>51</v>
      </c>
      <c r="E1814" t="s">
        <v>40</v>
      </c>
      <c r="F1814">
        <v>83</v>
      </c>
      <c r="G1814">
        <v>2081</v>
      </c>
      <c r="H1814">
        <v>939</v>
      </c>
      <c r="I1814">
        <v>40.08</v>
      </c>
      <c r="J1814">
        <v>2</v>
      </c>
      <c r="K1814" t="s">
        <v>19</v>
      </c>
      <c r="L1814" t="s">
        <v>24</v>
      </c>
      <c r="M1814">
        <v>13</v>
      </c>
      <c r="N1814" t="s">
        <v>20</v>
      </c>
      <c r="O1814">
        <v>4377318</v>
      </c>
    </row>
    <row r="1815" spans="1:15">
      <c r="A1815" t="s">
        <v>1860</v>
      </c>
      <c r="B1815">
        <v>2003</v>
      </c>
      <c r="C1815" t="s">
        <v>35</v>
      </c>
      <c r="D1815" t="s">
        <v>51</v>
      </c>
      <c r="E1815" t="s">
        <v>37</v>
      </c>
      <c r="F1815">
        <v>270</v>
      </c>
      <c r="G1815">
        <v>1362</v>
      </c>
      <c r="H1815">
        <v>357</v>
      </c>
      <c r="I1815">
        <v>31.83</v>
      </c>
      <c r="J1815">
        <v>2</v>
      </c>
      <c r="K1815" t="s">
        <v>24</v>
      </c>
      <c r="L1815" t="s">
        <v>24</v>
      </c>
      <c r="M1815">
        <v>16</v>
      </c>
      <c r="N1815" t="s">
        <v>33</v>
      </c>
      <c r="O1815">
        <v>4146697</v>
      </c>
    </row>
    <row r="1816" spans="1:15">
      <c r="A1816" t="s">
        <v>1861</v>
      </c>
      <c r="B1816">
        <v>2014</v>
      </c>
      <c r="C1816" t="s">
        <v>22</v>
      </c>
      <c r="D1816" t="s">
        <v>32</v>
      </c>
      <c r="E1816" t="s">
        <v>40</v>
      </c>
      <c r="F1816">
        <v>27</v>
      </c>
      <c r="G1816">
        <v>4003</v>
      </c>
      <c r="H1816">
        <v>412</v>
      </c>
      <c r="I1816">
        <v>31.29</v>
      </c>
      <c r="J1816">
        <v>6</v>
      </c>
      <c r="K1816" t="s">
        <v>24</v>
      </c>
      <c r="L1816" t="s">
        <v>19</v>
      </c>
      <c r="M1816">
        <v>41</v>
      </c>
      <c r="N1816" t="s">
        <v>20</v>
      </c>
      <c r="O1816">
        <v>855688</v>
      </c>
    </row>
    <row r="1817" spans="1:15">
      <c r="A1817" t="s">
        <v>1862</v>
      </c>
      <c r="B1817">
        <v>2015</v>
      </c>
      <c r="C1817" t="s">
        <v>45</v>
      </c>
      <c r="D1817" t="s">
        <v>48</v>
      </c>
      <c r="E1817" t="s">
        <v>23</v>
      </c>
      <c r="F1817">
        <v>330</v>
      </c>
      <c r="G1817">
        <v>4510</v>
      </c>
      <c r="H1817">
        <v>966</v>
      </c>
      <c r="I1817">
        <v>36.979999999999997</v>
      </c>
      <c r="J1817">
        <v>1</v>
      </c>
      <c r="K1817" t="s">
        <v>24</v>
      </c>
      <c r="L1817" t="s">
        <v>19</v>
      </c>
      <c r="M1817">
        <v>94</v>
      </c>
      <c r="N1817" t="s">
        <v>20</v>
      </c>
      <c r="O1817">
        <v>3301623</v>
      </c>
    </row>
    <row r="1818" spans="1:15">
      <c r="A1818" t="s">
        <v>1863</v>
      </c>
      <c r="B1818">
        <v>2004</v>
      </c>
      <c r="C1818" t="s">
        <v>59</v>
      </c>
      <c r="D1818" t="s">
        <v>32</v>
      </c>
      <c r="E1818" t="s">
        <v>23</v>
      </c>
      <c r="F1818">
        <v>311</v>
      </c>
      <c r="G1818">
        <v>449</v>
      </c>
      <c r="H1818">
        <v>482</v>
      </c>
      <c r="I1818">
        <v>39.630000000000003</v>
      </c>
      <c r="J1818">
        <v>8</v>
      </c>
      <c r="K1818" t="s">
        <v>19</v>
      </c>
      <c r="L1818" t="s">
        <v>19</v>
      </c>
      <c r="M1818">
        <v>93</v>
      </c>
      <c r="N1818" t="s">
        <v>49</v>
      </c>
      <c r="O1818">
        <v>2775116</v>
      </c>
    </row>
    <row r="1819" spans="1:15">
      <c r="A1819" t="s">
        <v>1864</v>
      </c>
      <c r="B1819">
        <v>2007</v>
      </c>
      <c r="C1819" t="s">
        <v>35</v>
      </c>
      <c r="D1819" t="s">
        <v>51</v>
      </c>
      <c r="E1819" t="s">
        <v>18</v>
      </c>
      <c r="F1819">
        <v>118</v>
      </c>
      <c r="G1819">
        <v>1410</v>
      </c>
      <c r="H1819">
        <v>527</v>
      </c>
      <c r="I1819">
        <v>43.2</v>
      </c>
      <c r="J1819">
        <v>2</v>
      </c>
      <c r="K1819" t="s">
        <v>24</v>
      </c>
      <c r="L1819" t="s">
        <v>24</v>
      </c>
      <c r="M1819">
        <v>98</v>
      </c>
      <c r="N1819" t="s">
        <v>20</v>
      </c>
      <c r="O1819">
        <v>2536792</v>
      </c>
    </row>
    <row r="1820" spans="1:15">
      <c r="A1820" t="s">
        <v>1865</v>
      </c>
      <c r="B1820">
        <v>2009</v>
      </c>
      <c r="C1820" t="s">
        <v>31</v>
      </c>
      <c r="D1820" t="s">
        <v>36</v>
      </c>
      <c r="E1820" t="s">
        <v>37</v>
      </c>
      <c r="F1820">
        <v>79</v>
      </c>
      <c r="G1820">
        <v>2085</v>
      </c>
      <c r="H1820">
        <v>827</v>
      </c>
      <c r="I1820">
        <v>39.950000000000003</v>
      </c>
      <c r="J1820">
        <v>6</v>
      </c>
      <c r="K1820" t="s">
        <v>19</v>
      </c>
      <c r="L1820" t="s">
        <v>19</v>
      </c>
      <c r="M1820">
        <v>30</v>
      </c>
      <c r="N1820" t="s">
        <v>49</v>
      </c>
      <c r="O1820">
        <v>3144171</v>
      </c>
    </row>
    <row r="1821" spans="1:15">
      <c r="A1821" t="s">
        <v>1866</v>
      </c>
      <c r="B1821">
        <v>2016</v>
      </c>
      <c r="C1821" t="s">
        <v>53</v>
      </c>
      <c r="D1821" t="s">
        <v>95</v>
      </c>
      <c r="E1821" t="s">
        <v>37</v>
      </c>
      <c r="F1821">
        <v>174</v>
      </c>
      <c r="G1821">
        <v>326</v>
      </c>
      <c r="H1821">
        <v>148</v>
      </c>
      <c r="I1821">
        <v>20.65</v>
      </c>
      <c r="J1821">
        <v>2</v>
      </c>
      <c r="K1821" t="s">
        <v>19</v>
      </c>
      <c r="L1821" t="s">
        <v>24</v>
      </c>
      <c r="M1821">
        <v>61</v>
      </c>
      <c r="N1821" t="s">
        <v>25</v>
      </c>
      <c r="O1821">
        <v>4659662</v>
      </c>
    </row>
    <row r="1822" spans="1:15">
      <c r="A1822" t="s">
        <v>1867</v>
      </c>
      <c r="B1822">
        <v>2004</v>
      </c>
      <c r="C1822" t="s">
        <v>53</v>
      </c>
      <c r="D1822" t="s">
        <v>36</v>
      </c>
      <c r="E1822" t="s">
        <v>40</v>
      </c>
      <c r="F1822">
        <v>404</v>
      </c>
      <c r="G1822">
        <v>2354</v>
      </c>
      <c r="H1822">
        <v>517</v>
      </c>
      <c r="I1822">
        <v>43.24</v>
      </c>
      <c r="J1822">
        <v>4</v>
      </c>
      <c r="K1822" t="s">
        <v>24</v>
      </c>
      <c r="L1822" t="s">
        <v>19</v>
      </c>
      <c r="M1822">
        <v>50</v>
      </c>
      <c r="N1822" t="s">
        <v>29</v>
      </c>
      <c r="O1822">
        <v>2898300</v>
      </c>
    </row>
    <row r="1823" spans="1:15">
      <c r="A1823" t="s">
        <v>1868</v>
      </c>
      <c r="B1823">
        <v>2004</v>
      </c>
      <c r="C1823" t="s">
        <v>22</v>
      </c>
      <c r="D1823" t="s">
        <v>39</v>
      </c>
      <c r="E1823" t="s">
        <v>40</v>
      </c>
      <c r="F1823">
        <v>467</v>
      </c>
      <c r="G1823">
        <v>4370</v>
      </c>
      <c r="H1823">
        <v>966</v>
      </c>
      <c r="I1823">
        <v>28.77</v>
      </c>
      <c r="J1823">
        <v>6</v>
      </c>
      <c r="K1823" t="s">
        <v>19</v>
      </c>
      <c r="L1823" t="s">
        <v>24</v>
      </c>
      <c r="M1823">
        <v>81</v>
      </c>
      <c r="N1823" t="s">
        <v>20</v>
      </c>
      <c r="O1823">
        <v>4112850</v>
      </c>
    </row>
    <row r="1824" spans="1:15">
      <c r="A1824" t="s">
        <v>1869</v>
      </c>
      <c r="B1824">
        <v>2003</v>
      </c>
      <c r="C1824" t="s">
        <v>27</v>
      </c>
      <c r="D1824" t="s">
        <v>17</v>
      </c>
      <c r="E1824" t="s">
        <v>18</v>
      </c>
      <c r="F1824">
        <v>164</v>
      </c>
      <c r="G1824">
        <v>4812</v>
      </c>
      <c r="H1824">
        <v>823</v>
      </c>
      <c r="I1824">
        <v>33.94</v>
      </c>
      <c r="J1824">
        <v>3</v>
      </c>
      <c r="K1824" t="s">
        <v>19</v>
      </c>
      <c r="L1824" t="s">
        <v>19</v>
      </c>
      <c r="M1824">
        <v>87</v>
      </c>
      <c r="N1824" t="s">
        <v>49</v>
      </c>
      <c r="O1824">
        <v>2331880</v>
      </c>
    </row>
    <row r="1825" spans="1:15">
      <c r="A1825" t="s">
        <v>1870</v>
      </c>
      <c r="B1825">
        <v>2001</v>
      </c>
      <c r="C1825" t="s">
        <v>73</v>
      </c>
      <c r="D1825" t="s">
        <v>46</v>
      </c>
      <c r="E1825" t="s">
        <v>40</v>
      </c>
      <c r="F1825">
        <v>37</v>
      </c>
      <c r="G1825">
        <v>826</v>
      </c>
      <c r="H1825">
        <v>532</v>
      </c>
      <c r="I1825">
        <v>47.77</v>
      </c>
      <c r="J1825">
        <v>5</v>
      </c>
      <c r="K1825" t="s">
        <v>19</v>
      </c>
      <c r="L1825" t="s">
        <v>19</v>
      </c>
      <c r="M1825">
        <v>49</v>
      </c>
      <c r="N1825" t="s">
        <v>49</v>
      </c>
      <c r="O1825">
        <v>244335</v>
      </c>
    </row>
    <row r="1826" spans="1:15">
      <c r="A1826" t="s">
        <v>1871</v>
      </c>
      <c r="B1826">
        <v>2010</v>
      </c>
      <c r="C1826" t="s">
        <v>27</v>
      </c>
      <c r="D1826" t="s">
        <v>43</v>
      </c>
      <c r="E1826" t="s">
        <v>18</v>
      </c>
      <c r="F1826">
        <v>485</v>
      </c>
      <c r="G1826">
        <v>2205</v>
      </c>
      <c r="H1826">
        <v>747</v>
      </c>
      <c r="I1826">
        <v>27.75</v>
      </c>
      <c r="J1826">
        <v>8</v>
      </c>
      <c r="K1826" t="s">
        <v>24</v>
      </c>
      <c r="L1826" t="s">
        <v>19</v>
      </c>
      <c r="M1826">
        <v>82</v>
      </c>
      <c r="N1826" t="s">
        <v>25</v>
      </c>
      <c r="O1826">
        <v>1357985</v>
      </c>
    </row>
    <row r="1827" spans="1:15">
      <c r="A1827" t="s">
        <v>1872</v>
      </c>
      <c r="B1827">
        <v>2017</v>
      </c>
      <c r="C1827" t="s">
        <v>35</v>
      </c>
      <c r="D1827" t="s">
        <v>43</v>
      </c>
      <c r="E1827" t="s">
        <v>28</v>
      </c>
      <c r="F1827">
        <v>470</v>
      </c>
      <c r="G1827">
        <v>1468</v>
      </c>
      <c r="H1827">
        <v>150</v>
      </c>
      <c r="I1827">
        <v>39.729999999999997</v>
      </c>
      <c r="J1827">
        <v>5</v>
      </c>
      <c r="K1827" t="s">
        <v>19</v>
      </c>
      <c r="L1827" t="s">
        <v>24</v>
      </c>
      <c r="M1827">
        <v>37</v>
      </c>
      <c r="N1827" t="s">
        <v>29</v>
      </c>
      <c r="O1827">
        <v>1794703</v>
      </c>
    </row>
    <row r="1828" spans="1:15">
      <c r="A1828" t="s">
        <v>1873</v>
      </c>
      <c r="B1828">
        <v>2004</v>
      </c>
      <c r="C1828" t="s">
        <v>35</v>
      </c>
      <c r="D1828" t="s">
        <v>36</v>
      </c>
      <c r="E1828" t="s">
        <v>37</v>
      </c>
      <c r="F1828">
        <v>261</v>
      </c>
      <c r="G1828">
        <v>278</v>
      </c>
      <c r="H1828">
        <v>887</v>
      </c>
      <c r="I1828">
        <v>29.42</v>
      </c>
      <c r="J1828">
        <v>3</v>
      </c>
      <c r="K1828" t="s">
        <v>19</v>
      </c>
      <c r="L1828" t="s">
        <v>19</v>
      </c>
      <c r="M1828">
        <v>72</v>
      </c>
      <c r="N1828" t="s">
        <v>49</v>
      </c>
      <c r="O1828">
        <v>3340861</v>
      </c>
    </row>
    <row r="1829" spans="1:15">
      <c r="A1829" t="s">
        <v>1874</v>
      </c>
      <c r="B1829">
        <v>2000</v>
      </c>
      <c r="C1829" t="s">
        <v>73</v>
      </c>
      <c r="D1829" t="s">
        <v>102</v>
      </c>
      <c r="E1829" t="s">
        <v>18</v>
      </c>
      <c r="F1829">
        <v>63</v>
      </c>
      <c r="G1829">
        <v>1322</v>
      </c>
      <c r="H1829">
        <v>681</v>
      </c>
      <c r="I1829">
        <v>42.57</v>
      </c>
      <c r="J1829">
        <v>2</v>
      </c>
      <c r="K1829" t="s">
        <v>24</v>
      </c>
      <c r="L1829" t="s">
        <v>24</v>
      </c>
      <c r="M1829">
        <v>4</v>
      </c>
      <c r="N1829" t="s">
        <v>25</v>
      </c>
      <c r="O1829">
        <v>884789</v>
      </c>
    </row>
    <row r="1830" spans="1:15">
      <c r="A1830" t="s">
        <v>1875</v>
      </c>
      <c r="B1830">
        <v>2009</v>
      </c>
      <c r="C1830" t="s">
        <v>53</v>
      </c>
      <c r="D1830" t="s">
        <v>43</v>
      </c>
      <c r="E1830" t="s">
        <v>18</v>
      </c>
      <c r="F1830">
        <v>253</v>
      </c>
      <c r="G1830">
        <v>2572</v>
      </c>
      <c r="H1830">
        <v>358</v>
      </c>
      <c r="I1830">
        <v>9.61</v>
      </c>
      <c r="J1830">
        <v>2</v>
      </c>
      <c r="K1830" t="s">
        <v>19</v>
      </c>
      <c r="L1830" t="s">
        <v>24</v>
      </c>
      <c r="M1830">
        <v>52</v>
      </c>
      <c r="N1830" t="s">
        <v>33</v>
      </c>
      <c r="O1830">
        <v>2853961</v>
      </c>
    </row>
    <row r="1831" spans="1:15">
      <c r="A1831" t="s">
        <v>1876</v>
      </c>
      <c r="B1831">
        <v>2006</v>
      </c>
      <c r="C1831" t="s">
        <v>42</v>
      </c>
      <c r="D1831" t="s">
        <v>46</v>
      </c>
      <c r="E1831" t="s">
        <v>37</v>
      </c>
      <c r="F1831">
        <v>84</v>
      </c>
      <c r="G1831">
        <v>666</v>
      </c>
      <c r="H1831">
        <v>879</v>
      </c>
      <c r="I1831">
        <v>47.52</v>
      </c>
      <c r="J1831">
        <v>1</v>
      </c>
      <c r="K1831" t="s">
        <v>19</v>
      </c>
      <c r="L1831" t="s">
        <v>19</v>
      </c>
      <c r="M1831">
        <v>27</v>
      </c>
      <c r="N1831" t="s">
        <v>29</v>
      </c>
      <c r="O1831">
        <v>1014196</v>
      </c>
    </row>
    <row r="1832" spans="1:15">
      <c r="A1832" t="s">
        <v>1877</v>
      </c>
      <c r="B1832">
        <v>2006</v>
      </c>
      <c r="C1832" t="s">
        <v>59</v>
      </c>
      <c r="D1832" t="s">
        <v>95</v>
      </c>
      <c r="E1832" t="s">
        <v>40</v>
      </c>
      <c r="F1832">
        <v>394</v>
      </c>
      <c r="G1832">
        <v>4882</v>
      </c>
      <c r="H1832">
        <v>65</v>
      </c>
      <c r="I1832">
        <v>45.19</v>
      </c>
      <c r="J1832">
        <v>9</v>
      </c>
      <c r="K1832" t="s">
        <v>24</v>
      </c>
      <c r="L1832" t="s">
        <v>19</v>
      </c>
      <c r="M1832">
        <v>62</v>
      </c>
      <c r="N1832" t="s">
        <v>20</v>
      </c>
      <c r="O1832">
        <v>4708821</v>
      </c>
    </row>
    <row r="1833" spans="1:15">
      <c r="A1833" t="s">
        <v>1878</v>
      </c>
      <c r="B1833">
        <v>2008</v>
      </c>
      <c r="C1833" t="s">
        <v>73</v>
      </c>
      <c r="D1833" t="s">
        <v>46</v>
      </c>
      <c r="E1833" t="s">
        <v>37</v>
      </c>
      <c r="F1833">
        <v>436</v>
      </c>
      <c r="G1833">
        <v>1059</v>
      </c>
      <c r="H1833">
        <v>592</v>
      </c>
      <c r="I1833">
        <v>23.71</v>
      </c>
      <c r="J1833">
        <v>7</v>
      </c>
      <c r="K1833" t="s">
        <v>19</v>
      </c>
      <c r="L1833" t="s">
        <v>19</v>
      </c>
      <c r="M1833">
        <v>64</v>
      </c>
      <c r="N1833" t="s">
        <v>25</v>
      </c>
      <c r="O1833">
        <v>3624460</v>
      </c>
    </row>
    <row r="1834" spans="1:15">
      <c r="A1834" t="s">
        <v>1879</v>
      </c>
      <c r="B1834">
        <v>2017</v>
      </c>
      <c r="C1834" t="s">
        <v>27</v>
      </c>
      <c r="D1834" t="s">
        <v>95</v>
      </c>
      <c r="E1834" t="s">
        <v>18</v>
      </c>
      <c r="F1834">
        <v>200</v>
      </c>
      <c r="G1834">
        <v>3946</v>
      </c>
      <c r="H1834">
        <v>972</v>
      </c>
      <c r="I1834">
        <v>46.7</v>
      </c>
      <c r="J1834">
        <v>9</v>
      </c>
      <c r="K1834" t="s">
        <v>24</v>
      </c>
      <c r="L1834" t="s">
        <v>19</v>
      </c>
      <c r="M1834">
        <v>92</v>
      </c>
      <c r="N1834" t="s">
        <v>25</v>
      </c>
      <c r="O1834">
        <v>3638642</v>
      </c>
    </row>
    <row r="1835" spans="1:15">
      <c r="A1835" t="s">
        <v>1880</v>
      </c>
      <c r="B1835">
        <v>2020</v>
      </c>
      <c r="C1835" t="s">
        <v>31</v>
      </c>
      <c r="D1835" t="s">
        <v>46</v>
      </c>
      <c r="E1835" t="s">
        <v>28</v>
      </c>
      <c r="F1835">
        <v>487</v>
      </c>
      <c r="G1835">
        <v>991</v>
      </c>
      <c r="H1835">
        <v>952</v>
      </c>
      <c r="I1835">
        <v>4.38</v>
      </c>
      <c r="J1835">
        <v>8</v>
      </c>
      <c r="K1835" t="s">
        <v>19</v>
      </c>
      <c r="L1835" t="s">
        <v>19</v>
      </c>
      <c r="M1835">
        <v>55</v>
      </c>
      <c r="N1835" t="s">
        <v>49</v>
      </c>
      <c r="O1835">
        <v>4038869</v>
      </c>
    </row>
    <row r="1836" spans="1:15">
      <c r="A1836" t="s">
        <v>1881</v>
      </c>
      <c r="B1836">
        <v>2008</v>
      </c>
      <c r="C1836" t="s">
        <v>27</v>
      </c>
      <c r="D1836" t="s">
        <v>51</v>
      </c>
      <c r="E1836" t="s">
        <v>18</v>
      </c>
      <c r="F1836">
        <v>267</v>
      </c>
      <c r="G1836">
        <v>4126</v>
      </c>
      <c r="H1836">
        <v>378</v>
      </c>
      <c r="I1836">
        <v>0.57999999999999996</v>
      </c>
      <c r="J1836">
        <v>3</v>
      </c>
      <c r="K1836" t="s">
        <v>19</v>
      </c>
      <c r="L1836" t="s">
        <v>19</v>
      </c>
      <c r="M1836">
        <v>56</v>
      </c>
      <c r="N1836" t="s">
        <v>33</v>
      </c>
      <c r="O1836">
        <v>4713461</v>
      </c>
    </row>
    <row r="1837" spans="1:15">
      <c r="A1837" t="s">
        <v>1882</v>
      </c>
      <c r="B1837">
        <v>2016</v>
      </c>
      <c r="C1837" t="s">
        <v>42</v>
      </c>
      <c r="D1837" t="s">
        <v>17</v>
      </c>
      <c r="E1837" t="s">
        <v>40</v>
      </c>
      <c r="F1837">
        <v>324</v>
      </c>
      <c r="G1837">
        <v>3842</v>
      </c>
      <c r="H1837">
        <v>101</v>
      </c>
      <c r="I1837">
        <v>9.16</v>
      </c>
      <c r="J1837">
        <v>9</v>
      </c>
      <c r="K1837" t="s">
        <v>24</v>
      </c>
      <c r="L1837" t="s">
        <v>19</v>
      </c>
      <c r="M1837">
        <v>24</v>
      </c>
      <c r="N1837" t="s">
        <v>33</v>
      </c>
      <c r="O1837">
        <v>1442399</v>
      </c>
    </row>
    <row r="1838" spans="1:15">
      <c r="A1838" t="s">
        <v>1883</v>
      </c>
      <c r="B1838">
        <v>2007</v>
      </c>
      <c r="C1838" t="s">
        <v>42</v>
      </c>
      <c r="D1838" t="s">
        <v>32</v>
      </c>
      <c r="E1838" t="s">
        <v>28</v>
      </c>
      <c r="F1838">
        <v>242</v>
      </c>
      <c r="G1838">
        <v>459</v>
      </c>
      <c r="H1838">
        <v>211</v>
      </c>
      <c r="I1838">
        <v>9.83</v>
      </c>
      <c r="J1838">
        <v>9</v>
      </c>
      <c r="K1838" t="s">
        <v>24</v>
      </c>
      <c r="L1838" t="s">
        <v>24</v>
      </c>
      <c r="M1838">
        <v>16</v>
      </c>
      <c r="N1838" t="s">
        <v>25</v>
      </c>
      <c r="O1838">
        <v>1850983</v>
      </c>
    </row>
    <row r="1839" spans="1:15">
      <c r="A1839" t="s">
        <v>1884</v>
      </c>
      <c r="B1839">
        <v>2001</v>
      </c>
      <c r="C1839" t="s">
        <v>42</v>
      </c>
      <c r="D1839" t="s">
        <v>46</v>
      </c>
      <c r="E1839" t="s">
        <v>40</v>
      </c>
      <c r="F1839">
        <v>297</v>
      </c>
      <c r="G1839">
        <v>4104</v>
      </c>
      <c r="H1839">
        <v>606</v>
      </c>
      <c r="I1839">
        <v>45.39</v>
      </c>
      <c r="J1839">
        <v>2</v>
      </c>
      <c r="K1839" t="s">
        <v>24</v>
      </c>
      <c r="L1839" t="s">
        <v>19</v>
      </c>
      <c r="M1839">
        <v>54</v>
      </c>
      <c r="N1839" t="s">
        <v>29</v>
      </c>
      <c r="O1839">
        <v>2522964</v>
      </c>
    </row>
    <row r="1840" spans="1:15">
      <c r="A1840" t="s">
        <v>1885</v>
      </c>
      <c r="B1840">
        <v>2020</v>
      </c>
      <c r="C1840" t="s">
        <v>35</v>
      </c>
      <c r="D1840" t="s">
        <v>46</v>
      </c>
      <c r="E1840" t="s">
        <v>23</v>
      </c>
      <c r="F1840">
        <v>139</v>
      </c>
      <c r="G1840">
        <v>1523</v>
      </c>
      <c r="H1840">
        <v>568</v>
      </c>
      <c r="I1840">
        <v>39.14</v>
      </c>
      <c r="J1840">
        <v>2</v>
      </c>
      <c r="K1840" t="s">
        <v>24</v>
      </c>
      <c r="L1840" t="s">
        <v>19</v>
      </c>
      <c r="M1840">
        <v>51</v>
      </c>
      <c r="N1840" t="s">
        <v>29</v>
      </c>
      <c r="O1840">
        <v>4158882</v>
      </c>
    </row>
    <row r="1841" spans="1:15">
      <c r="A1841" t="s">
        <v>1886</v>
      </c>
      <c r="B1841">
        <v>2001</v>
      </c>
      <c r="C1841" t="s">
        <v>22</v>
      </c>
      <c r="D1841" t="s">
        <v>48</v>
      </c>
      <c r="E1841" t="s">
        <v>18</v>
      </c>
      <c r="F1841">
        <v>193</v>
      </c>
      <c r="G1841">
        <v>4167</v>
      </c>
      <c r="H1841">
        <v>940</v>
      </c>
      <c r="I1841">
        <v>18.27</v>
      </c>
      <c r="J1841">
        <v>2</v>
      </c>
      <c r="K1841" t="s">
        <v>24</v>
      </c>
      <c r="L1841" t="s">
        <v>19</v>
      </c>
      <c r="M1841">
        <v>70</v>
      </c>
      <c r="N1841" t="s">
        <v>25</v>
      </c>
      <c r="O1841">
        <v>4287501</v>
      </c>
    </row>
    <row r="1842" spans="1:15">
      <c r="A1842" t="s">
        <v>1887</v>
      </c>
      <c r="B1842">
        <v>2002</v>
      </c>
      <c r="C1842" t="s">
        <v>27</v>
      </c>
      <c r="D1842" t="s">
        <v>46</v>
      </c>
      <c r="E1842" t="s">
        <v>40</v>
      </c>
      <c r="F1842">
        <v>13</v>
      </c>
      <c r="G1842">
        <v>4732</v>
      </c>
      <c r="H1842">
        <v>248</v>
      </c>
      <c r="I1842">
        <v>5.75</v>
      </c>
      <c r="J1842">
        <v>1</v>
      </c>
      <c r="K1842" t="s">
        <v>24</v>
      </c>
      <c r="L1842" t="s">
        <v>19</v>
      </c>
      <c r="M1842">
        <v>32</v>
      </c>
      <c r="N1842" t="s">
        <v>33</v>
      </c>
      <c r="O1842">
        <v>2269062</v>
      </c>
    </row>
    <row r="1843" spans="1:15">
      <c r="A1843" t="s">
        <v>1888</v>
      </c>
      <c r="B1843">
        <v>2017</v>
      </c>
      <c r="C1843" t="s">
        <v>27</v>
      </c>
      <c r="D1843" t="s">
        <v>102</v>
      </c>
      <c r="E1843" t="s">
        <v>23</v>
      </c>
      <c r="F1843">
        <v>162</v>
      </c>
      <c r="G1843">
        <v>2927</v>
      </c>
      <c r="H1843">
        <v>813</v>
      </c>
      <c r="I1843">
        <v>3.14</v>
      </c>
      <c r="J1843">
        <v>9</v>
      </c>
      <c r="K1843" t="s">
        <v>19</v>
      </c>
      <c r="L1843" t="s">
        <v>24</v>
      </c>
      <c r="M1843">
        <v>21</v>
      </c>
      <c r="N1843" t="s">
        <v>33</v>
      </c>
      <c r="O1843">
        <v>724427</v>
      </c>
    </row>
    <row r="1844" spans="1:15">
      <c r="A1844" t="s">
        <v>1889</v>
      </c>
      <c r="B1844">
        <v>2012</v>
      </c>
      <c r="C1844" t="s">
        <v>35</v>
      </c>
      <c r="D1844" t="s">
        <v>46</v>
      </c>
      <c r="E1844" t="s">
        <v>23</v>
      </c>
      <c r="F1844">
        <v>412</v>
      </c>
      <c r="G1844">
        <v>2688</v>
      </c>
      <c r="H1844">
        <v>141</v>
      </c>
      <c r="I1844">
        <v>17.940000000000001</v>
      </c>
      <c r="J1844">
        <v>3</v>
      </c>
      <c r="K1844" t="s">
        <v>24</v>
      </c>
      <c r="L1844" t="s">
        <v>24</v>
      </c>
      <c r="M1844">
        <v>51</v>
      </c>
      <c r="N1844" t="s">
        <v>20</v>
      </c>
      <c r="O1844">
        <v>2780010</v>
      </c>
    </row>
    <row r="1845" spans="1:15">
      <c r="A1845" t="s">
        <v>1890</v>
      </c>
      <c r="B1845">
        <v>2005</v>
      </c>
      <c r="C1845" t="s">
        <v>27</v>
      </c>
      <c r="D1845" t="s">
        <v>32</v>
      </c>
      <c r="E1845" t="s">
        <v>23</v>
      </c>
      <c r="F1845">
        <v>10</v>
      </c>
      <c r="G1845">
        <v>544</v>
      </c>
      <c r="H1845">
        <v>733</v>
      </c>
      <c r="I1845">
        <v>1.05</v>
      </c>
      <c r="J1845">
        <v>4</v>
      </c>
      <c r="K1845" t="s">
        <v>24</v>
      </c>
      <c r="L1845" t="s">
        <v>19</v>
      </c>
      <c r="M1845">
        <v>26</v>
      </c>
      <c r="N1845" t="s">
        <v>25</v>
      </c>
      <c r="O1845">
        <v>2299518</v>
      </c>
    </row>
    <row r="1846" spans="1:15">
      <c r="A1846" t="s">
        <v>1891</v>
      </c>
      <c r="B1846">
        <v>2014</v>
      </c>
      <c r="C1846" t="s">
        <v>35</v>
      </c>
      <c r="D1846" t="s">
        <v>39</v>
      </c>
      <c r="E1846" t="s">
        <v>28</v>
      </c>
      <c r="F1846">
        <v>98</v>
      </c>
      <c r="G1846">
        <v>4347</v>
      </c>
      <c r="H1846">
        <v>411</v>
      </c>
      <c r="I1846">
        <v>18.739999999999998</v>
      </c>
      <c r="J1846">
        <v>2</v>
      </c>
      <c r="K1846" t="s">
        <v>24</v>
      </c>
      <c r="L1846" t="s">
        <v>19</v>
      </c>
      <c r="M1846">
        <v>7</v>
      </c>
      <c r="N1846" t="s">
        <v>20</v>
      </c>
      <c r="O1846">
        <v>3655290</v>
      </c>
    </row>
    <row r="1847" spans="1:15">
      <c r="A1847" t="s">
        <v>1892</v>
      </c>
      <c r="B1847">
        <v>2014</v>
      </c>
      <c r="C1847" t="s">
        <v>27</v>
      </c>
      <c r="D1847" t="s">
        <v>32</v>
      </c>
      <c r="E1847" t="s">
        <v>37</v>
      </c>
      <c r="F1847">
        <v>178</v>
      </c>
      <c r="G1847">
        <v>4290</v>
      </c>
      <c r="H1847">
        <v>254</v>
      </c>
      <c r="I1847">
        <v>46.73</v>
      </c>
      <c r="J1847">
        <v>6</v>
      </c>
      <c r="K1847" t="s">
        <v>24</v>
      </c>
      <c r="L1847" t="s">
        <v>24</v>
      </c>
      <c r="M1847">
        <v>33</v>
      </c>
      <c r="N1847" t="s">
        <v>29</v>
      </c>
      <c r="O1847">
        <v>1930243</v>
      </c>
    </row>
    <row r="1848" spans="1:15">
      <c r="A1848" t="s">
        <v>1893</v>
      </c>
      <c r="B1848">
        <v>2020</v>
      </c>
      <c r="C1848" t="s">
        <v>27</v>
      </c>
      <c r="D1848" t="s">
        <v>32</v>
      </c>
      <c r="E1848" t="s">
        <v>23</v>
      </c>
      <c r="F1848">
        <v>463</v>
      </c>
      <c r="G1848">
        <v>4834</v>
      </c>
      <c r="H1848">
        <v>615</v>
      </c>
      <c r="I1848">
        <v>32.42</v>
      </c>
      <c r="J1848">
        <v>5</v>
      </c>
      <c r="K1848" t="s">
        <v>24</v>
      </c>
      <c r="L1848" t="s">
        <v>24</v>
      </c>
      <c r="M1848">
        <v>5</v>
      </c>
      <c r="N1848" t="s">
        <v>20</v>
      </c>
      <c r="O1848">
        <v>3686251</v>
      </c>
    </row>
    <row r="1849" spans="1:15">
      <c r="A1849" t="s">
        <v>1894</v>
      </c>
      <c r="B1849">
        <v>2022</v>
      </c>
      <c r="C1849" t="s">
        <v>59</v>
      </c>
      <c r="D1849" t="s">
        <v>102</v>
      </c>
      <c r="E1849" t="s">
        <v>28</v>
      </c>
      <c r="F1849">
        <v>342</v>
      </c>
      <c r="G1849">
        <v>1682</v>
      </c>
      <c r="H1849">
        <v>514</v>
      </c>
      <c r="I1849">
        <v>22.34</v>
      </c>
      <c r="J1849">
        <v>5</v>
      </c>
      <c r="K1849" t="s">
        <v>24</v>
      </c>
      <c r="L1849" t="s">
        <v>24</v>
      </c>
      <c r="M1849">
        <v>19</v>
      </c>
      <c r="N1849" t="s">
        <v>20</v>
      </c>
      <c r="O1849">
        <v>4129224</v>
      </c>
    </row>
    <row r="1850" spans="1:15">
      <c r="A1850" t="s">
        <v>1895</v>
      </c>
      <c r="B1850">
        <v>2010</v>
      </c>
      <c r="C1850" t="s">
        <v>27</v>
      </c>
      <c r="D1850" t="s">
        <v>102</v>
      </c>
      <c r="E1850" t="s">
        <v>37</v>
      </c>
      <c r="F1850">
        <v>44</v>
      </c>
      <c r="G1850">
        <v>4480</v>
      </c>
      <c r="H1850">
        <v>886</v>
      </c>
      <c r="I1850">
        <v>39.36</v>
      </c>
      <c r="J1850">
        <v>6</v>
      </c>
      <c r="K1850" t="s">
        <v>19</v>
      </c>
      <c r="L1850" t="s">
        <v>19</v>
      </c>
      <c r="M1850">
        <v>82</v>
      </c>
      <c r="N1850" t="s">
        <v>25</v>
      </c>
      <c r="O1850">
        <v>473069</v>
      </c>
    </row>
    <row r="1851" spans="1:15">
      <c r="A1851" t="s">
        <v>1896</v>
      </c>
      <c r="B1851">
        <v>2004</v>
      </c>
      <c r="C1851" t="s">
        <v>16</v>
      </c>
      <c r="D1851" t="s">
        <v>102</v>
      </c>
      <c r="E1851" t="s">
        <v>23</v>
      </c>
      <c r="F1851">
        <v>364</v>
      </c>
      <c r="G1851">
        <v>1861</v>
      </c>
      <c r="H1851">
        <v>605</v>
      </c>
      <c r="I1851">
        <v>38.799999999999997</v>
      </c>
      <c r="J1851">
        <v>9</v>
      </c>
      <c r="K1851" t="s">
        <v>19</v>
      </c>
      <c r="L1851" t="s">
        <v>19</v>
      </c>
      <c r="M1851">
        <v>54</v>
      </c>
      <c r="N1851" t="s">
        <v>25</v>
      </c>
      <c r="O1851">
        <v>3757087</v>
      </c>
    </row>
    <row r="1852" spans="1:15">
      <c r="A1852" t="s">
        <v>1897</v>
      </c>
      <c r="B1852">
        <v>2008</v>
      </c>
      <c r="C1852" t="s">
        <v>16</v>
      </c>
      <c r="D1852" t="s">
        <v>48</v>
      </c>
      <c r="E1852" t="s">
        <v>28</v>
      </c>
      <c r="F1852">
        <v>475</v>
      </c>
      <c r="G1852">
        <v>3459</v>
      </c>
      <c r="H1852">
        <v>778</v>
      </c>
      <c r="I1852">
        <v>41.08</v>
      </c>
      <c r="J1852">
        <v>3</v>
      </c>
      <c r="K1852" t="s">
        <v>19</v>
      </c>
      <c r="L1852" t="s">
        <v>19</v>
      </c>
      <c r="M1852">
        <v>26</v>
      </c>
      <c r="N1852" t="s">
        <v>33</v>
      </c>
      <c r="O1852">
        <v>914073</v>
      </c>
    </row>
    <row r="1853" spans="1:15">
      <c r="A1853" t="s">
        <v>1898</v>
      </c>
      <c r="B1853">
        <v>2000</v>
      </c>
      <c r="C1853" t="s">
        <v>59</v>
      </c>
      <c r="D1853" t="s">
        <v>39</v>
      </c>
      <c r="E1853" t="s">
        <v>23</v>
      </c>
      <c r="F1853">
        <v>121</v>
      </c>
      <c r="G1853">
        <v>3723</v>
      </c>
      <c r="H1853">
        <v>593</v>
      </c>
      <c r="I1853">
        <v>42.84</v>
      </c>
      <c r="J1853">
        <v>5</v>
      </c>
      <c r="K1853" t="s">
        <v>19</v>
      </c>
      <c r="L1853" t="s">
        <v>19</v>
      </c>
      <c r="M1853">
        <v>37</v>
      </c>
      <c r="N1853" t="s">
        <v>29</v>
      </c>
      <c r="O1853">
        <v>3565530</v>
      </c>
    </row>
    <row r="1854" spans="1:15">
      <c r="A1854" t="s">
        <v>1899</v>
      </c>
      <c r="B1854">
        <v>2006</v>
      </c>
      <c r="C1854" t="s">
        <v>16</v>
      </c>
      <c r="D1854" t="s">
        <v>32</v>
      </c>
      <c r="E1854" t="s">
        <v>28</v>
      </c>
      <c r="F1854">
        <v>1</v>
      </c>
      <c r="G1854">
        <v>39</v>
      </c>
      <c r="H1854">
        <v>90</v>
      </c>
      <c r="I1854">
        <v>40.74</v>
      </c>
      <c r="J1854">
        <v>7</v>
      </c>
      <c r="K1854" t="s">
        <v>19</v>
      </c>
      <c r="L1854" t="s">
        <v>19</v>
      </c>
      <c r="M1854">
        <v>95</v>
      </c>
      <c r="N1854" t="s">
        <v>49</v>
      </c>
      <c r="O1854">
        <v>2232452</v>
      </c>
    </row>
    <row r="1855" spans="1:15">
      <c r="A1855" t="s">
        <v>1900</v>
      </c>
      <c r="B1855">
        <v>2004</v>
      </c>
      <c r="C1855" t="s">
        <v>73</v>
      </c>
      <c r="D1855" t="s">
        <v>43</v>
      </c>
      <c r="E1855" t="s">
        <v>40</v>
      </c>
      <c r="F1855">
        <v>147</v>
      </c>
      <c r="G1855">
        <v>4696</v>
      </c>
      <c r="H1855">
        <v>885</v>
      </c>
      <c r="I1855">
        <v>27.44</v>
      </c>
      <c r="J1855">
        <v>4</v>
      </c>
      <c r="K1855" t="s">
        <v>24</v>
      </c>
      <c r="L1855" t="s">
        <v>19</v>
      </c>
      <c r="M1855">
        <v>59</v>
      </c>
      <c r="N1855" t="s">
        <v>29</v>
      </c>
      <c r="O1855">
        <v>2265273</v>
      </c>
    </row>
    <row r="1856" spans="1:15">
      <c r="A1856" t="s">
        <v>1901</v>
      </c>
      <c r="B1856">
        <v>2001</v>
      </c>
      <c r="C1856" t="s">
        <v>73</v>
      </c>
      <c r="D1856" t="s">
        <v>51</v>
      </c>
      <c r="E1856" t="s">
        <v>28</v>
      </c>
      <c r="F1856">
        <v>308</v>
      </c>
      <c r="G1856">
        <v>395</v>
      </c>
      <c r="H1856">
        <v>228</v>
      </c>
      <c r="I1856">
        <v>20.7</v>
      </c>
      <c r="J1856">
        <v>8</v>
      </c>
      <c r="K1856" t="s">
        <v>24</v>
      </c>
      <c r="L1856" t="s">
        <v>19</v>
      </c>
      <c r="M1856">
        <v>54</v>
      </c>
      <c r="N1856" t="s">
        <v>29</v>
      </c>
      <c r="O1856">
        <v>745821</v>
      </c>
    </row>
    <row r="1857" spans="1:15">
      <c r="A1857" t="s">
        <v>1902</v>
      </c>
      <c r="B1857">
        <v>2011</v>
      </c>
      <c r="C1857" t="s">
        <v>16</v>
      </c>
      <c r="D1857" t="s">
        <v>51</v>
      </c>
      <c r="E1857" t="s">
        <v>37</v>
      </c>
      <c r="F1857">
        <v>95</v>
      </c>
      <c r="G1857">
        <v>1601</v>
      </c>
      <c r="H1857">
        <v>53</v>
      </c>
      <c r="I1857">
        <v>44.16</v>
      </c>
      <c r="J1857">
        <v>6</v>
      </c>
      <c r="K1857" t="s">
        <v>19</v>
      </c>
      <c r="L1857" t="s">
        <v>19</v>
      </c>
      <c r="M1857">
        <v>28</v>
      </c>
      <c r="N1857" t="s">
        <v>49</v>
      </c>
      <c r="O1857">
        <v>465389</v>
      </c>
    </row>
    <row r="1858" spans="1:15">
      <c r="A1858" t="s">
        <v>1903</v>
      </c>
      <c r="B1858">
        <v>2016</v>
      </c>
      <c r="C1858" t="s">
        <v>31</v>
      </c>
      <c r="D1858" t="s">
        <v>17</v>
      </c>
      <c r="E1858" t="s">
        <v>37</v>
      </c>
      <c r="F1858">
        <v>352</v>
      </c>
      <c r="G1858">
        <v>1238</v>
      </c>
      <c r="H1858">
        <v>505</v>
      </c>
      <c r="I1858">
        <v>28.6</v>
      </c>
      <c r="J1858">
        <v>5</v>
      </c>
      <c r="K1858" t="s">
        <v>24</v>
      </c>
      <c r="L1858" t="s">
        <v>19</v>
      </c>
      <c r="M1858">
        <v>11</v>
      </c>
      <c r="N1858" t="s">
        <v>49</v>
      </c>
      <c r="O1858">
        <v>2506132</v>
      </c>
    </row>
    <row r="1859" spans="1:15">
      <c r="A1859" t="s">
        <v>1904</v>
      </c>
      <c r="B1859">
        <v>2002</v>
      </c>
      <c r="C1859" t="s">
        <v>16</v>
      </c>
      <c r="D1859" t="s">
        <v>51</v>
      </c>
      <c r="E1859" t="s">
        <v>40</v>
      </c>
      <c r="F1859">
        <v>209</v>
      </c>
      <c r="G1859">
        <v>185</v>
      </c>
      <c r="H1859">
        <v>809</v>
      </c>
      <c r="I1859">
        <v>35.64</v>
      </c>
      <c r="J1859">
        <v>7</v>
      </c>
      <c r="K1859" t="s">
        <v>24</v>
      </c>
      <c r="L1859" t="s">
        <v>24</v>
      </c>
      <c r="M1859">
        <v>93</v>
      </c>
      <c r="N1859" t="s">
        <v>29</v>
      </c>
      <c r="O1859">
        <v>4796192</v>
      </c>
    </row>
    <row r="1860" spans="1:15">
      <c r="A1860" t="s">
        <v>1905</v>
      </c>
      <c r="B1860">
        <v>2010</v>
      </c>
      <c r="C1860" t="s">
        <v>22</v>
      </c>
      <c r="D1860" t="s">
        <v>51</v>
      </c>
      <c r="E1860" t="s">
        <v>40</v>
      </c>
      <c r="F1860">
        <v>290</v>
      </c>
      <c r="G1860">
        <v>3324</v>
      </c>
      <c r="H1860">
        <v>775</v>
      </c>
      <c r="I1860">
        <v>28.28</v>
      </c>
      <c r="J1860">
        <v>8</v>
      </c>
      <c r="K1860" t="s">
        <v>24</v>
      </c>
      <c r="L1860" t="s">
        <v>24</v>
      </c>
      <c r="M1860">
        <v>43</v>
      </c>
      <c r="N1860" t="s">
        <v>49</v>
      </c>
      <c r="O1860">
        <v>2573838</v>
      </c>
    </row>
    <row r="1861" spans="1:15">
      <c r="A1861" t="s">
        <v>1906</v>
      </c>
      <c r="B1861">
        <v>2013</v>
      </c>
      <c r="C1861" t="s">
        <v>73</v>
      </c>
      <c r="D1861" t="s">
        <v>17</v>
      </c>
      <c r="E1861" t="s">
        <v>23</v>
      </c>
      <c r="F1861">
        <v>12</v>
      </c>
      <c r="G1861">
        <v>2616</v>
      </c>
      <c r="H1861">
        <v>303</v>
      </c>
      <c r="I1861">
        <v>20.48</v>
      </c>
      <c r="J1861">
        <v>1</v>
      </c>
      <c r="K1861" t="s">
        <v>19</v>
      </c>
      <c r="L1861" t="s">
        <v>24</v>
      </c>
      <c r="M1861">
        <v>7</v>
      </c>
      <c r="N1861" t="s">
        <v>25</v>
      </c>
      <c r="O1861">
        <v>68074</v>
      </c>
    </row>
    <row r="1862" spans="1:15">
      <c r="A1862" t="s">
        <v>1907</v>
      </c>
      <c r="B1862">
        <v>2001</v>
      </c>
      <c r="C1862" t="s">
        <v>73</v>
      </c>
      <c r="D1862" t="s">
        <v>32</v>
      </c>
      <c r="E1862" t="s">
        <v>28</v>
      </c>
      <c r="F1862">
        <v>450</v>
      </c>
      <c r="G1862">
        <v>2069</v>
      </c>
      <c r="H1862">
        <v>914</v>
      </c>
      <c r="I1862">
        <v>27.47</v>
      </c>
      <c r="J1862">
        <v>2</v>
      </c>
      <c r="K1862" t="s">
        <v>24</v>
      </c>
      <c r="L1862" t="s">
        <v>19</v>
      </c>
      <c r="M1862">
        <v>47</v>
      </c>
      <c r="N1862" t="s">
        <v>29</v>
      </c>
      <c r="O1862">
        <v>4006782</v>
      </c>
    </row>
    <row r="1863" spans="1:15">
      <c r="A1863" t="s">
        <v>1908</v>
      </c>
      <c r="B1863">
        <v>2018</v>
      </c>
      <c r="C1863" t="s">
        <v>73</v>
      </c>
      <c r="D1863" t="s">
        <v>39</v>
      </c>
      <c r="E1863" t="s">
        <v>28</v>
      </c>
      <c r="F1863">
        <v>100</v>
      </c>
      <c r="G1863">
        <v>686</v>
      </c>
      <c r="H1863">
        <v>322</v>
      </c>
      <c r="I1863">
        <v>47.21</v>
      </c>
      <c r="J1863">
        <v>8</v>
      </c>
      <c r="K1863" t="s">
        <v>19</v>
      </c>
      <c r="L1863" t="s">
        <v>24</v>
      </c>
      <c r="M1863">
        <v>82</v>
      </c>
      <c r="N1863" t="s">
        <v>33</v>
      </c>
      <c r="O1863">
        <v>1613554</v>
      </c>
    </row>
    <row r="1864" spans="1:15">
      <c r="A1864" t="s">
        <v>1909</v>
      </c>
      <c r="B1864">
        <v>2012</v>
      </c>
      <c r="C1864" t="s">
        <v>16</v>
      </c>
      <c r="D1864" t="s">
        <v>51</v>
      </c>
      <c r="E1864" t="s">
        <v>37</v>
      </c>
      <c r="F1864">
        <v>338</v>
      </c>
      <c r="G1864">
        <v>1502</v>
      </c>
      <c r="H1864">
        <v>131</v>
      </c>
      <c r="I1864">
        <v>26.86</v>
      </c>
      <c r="J1864">
        <v>1</v>
      </c>
      <c r="K1864" t="s">
        <v>19</v>
      </c>
      <c r="L1864" t="s">
        <v>24</v>
      </c>
      <c r="M1864">
        <v>13</v>
      </c>
      <c r="N1864" t="s">
        <v>20</v>
      </c>
      <c r="O1864">
        <v>3140927</v>
      </c>
    </row>
    <row r="1865" spans="1:15">
      <c r="A1865" t="s">
        <v>1910</v>
      </c>
      <c r="B1865">
        <v>2020</v>
      </c>
      <c r="C1865" t="s">
        <v>16</v>
      </c>
      <c r="D1865" t="s">
        <v>95</v>
      </c>
      <c r="E1865" t="s">
        <v>40</v>
      </c>
      <c r="F1865">
        <v>403</v>
      </c>
      <c r="G1865">
        <v>2940</v>
      </c>
      <c r="H1865">
        <v>667</v>
      </c>
      <c r="I1865">
        <v>49.25</v>
      </c>
      <c r="J1865">
        <v>5</v>
      </c>
      <c r="K1865" t="s">
        <v>24</v>
      </c>
      <c r="L1865" t="s">
        <v>19</v>
      </c>
      <c r="M1865">
        <v>1</v>
      </c>
      <c r="N1865" t="s">
        <v>20</v>
      </c>
      <c r="O1865">
        <v>629419</v>
      </c>
    </row>
    <row r="1866" spans="1:15">
      <c r="A1866" t="s">
        <v>1911</v>
      </c>
      <c r="B1866">
        <v>2006</v>
      </c>
      <c r="C1866" t="s">
        <v>16</v>
      </c>
      <c r="D1866" t="s">
        <v>36</v>
      </c>
      <c r="E1866" t="s">
        <v>23</v>
      </c>
      <c r="F1866">
        <v>439</v>
      </c>
      <c r="G1866">
        <v>4572</v>
      </c>
      <c r="H1866">
        <v>778</v>
      </c>
      <c r="I1866">
        <v>24.11</v>
      </c>
      <c r="J1866">
        <v>1</v>
      </c>
      <c r="K1866" t="s">
        <v>19</v>
      </c>
      <c r="L1866" t="s">
        <v>19</v>
      </c>
      <c r="M1866">
        <v>48</v>
      </c>
      <c r="N1866" t="s">
        <v>49</v>
      </c>
      <c r="O1866">
        <v>2098019</v>
      </c>
    </row>
    <row r="1867" spans="1:15">
      <c r="A1867" t="s">
        <v>1912</v>
      </c>
      <c r="B1867">
        <v>2021</v>
      </c>
      <c r="C1867" t="s">
        <v>59</v>
      </c>
      <c r="D1867" t="s">
        <v>48</v>
      </c>
      <c r="E1867" t="s">
        <v>18</v>
      </c>
      <c r="F1867">
        <v>239</v>
      </c>
      <c r="G1867">
        <v>645</v>
      </c>
      <c r="H1867">
        <v>605</v>
      </c>
      <c r="I1867">
        <v>27.02</v>
      </c>
      <c r="J1867">
        <v>3</v>
      </c>
      <c r="K1867" t="s">
        <v>24</v>
      </c>
      <c r="L1867" t="s">
        <v>19</v>
      </c>
      <c r="M1867">
        <v>69</v>
      </c>
      <c r="N1867" t="s">
        <v>25</v>
      </c>
      <c r="O1867">
        <v>1840823</v>
      </c>
    </row>
    <row r="1868" spans="1:15">
      <c r="A1868" t="s">
        <v>1913</v>
      </c>
      <c r="B1868">
        <v>2000</v>
      </c>
      <c r="C1868" t="s">
        <v>59</v>
      </c>
      <c r="D1868" t="s">
        <v>36</v>
      </c>
      <c r="E1868" t="s">
        <v>28</v>
      </c>
      <c r="F1868">
        <v>77</v>
      </c>
      <c r="G1868">
        <v>12</v>
      </c>
      <c r="H1868">
        <v>439</v>
      </c>
      <c r="I1868">
        <v>1.84</v>
      </c>
      <c r="J1868">
        <v>2</v>
      </c>
      <c r="K1868" t="s">
        <v>19</v>
      </c>
      <c r="L1868" t="s">
        <v>19</v>
      </c>
      <c r="M1868">
        <v>84</v>
      </c>
      <c r="N1868" t="s">
        <v>20</v>
      </c>
      <c r="O1868">
        <v>3721961</v>
      </c>
    </row>
    <row r="1869" spans="1:15">
      <c r="A1869" t="s">
        <v>1914</v>
      </c>
      <c r="B1869">
        <v>2004</v>
      </c>
      <c r="C1869" t="s">
        <v>53</v>
      </c>
      <c r="D1869" t="s">
        <v>36</v>
      </c>
      <c r="E1869" t="s">
        <v>18</v>
      </c>
      <c r="F1869">
        <v>58</v>
      </c>
      <c r="G1869">
        <v>1554</v>
      </c>
      <c r="H1869">
        <v>256</v>
      </c>
      <c r="I1869">
        <v>35.340000000000003</v>
      </c>
      <c r="J1869">
        <v>5</v>
      </c>
      <c r="K1869" t="s">
        <v>19</v>
      </c>
      <c r="L1869" t="s">
        <v>19</v>
      </c>
      <c r="M1869">
        <v>3</v>
      </c>
      <c r="N1869" t="s">
        <v>20</v>
      </c>
      <c r="O1869">
        <v>4863520</v>
      </c>
    </row>
    <row r="1870" spans="1:15">
      <c r="A1870" t="s">
        <v>1915</v>
      </c>
      <c r="B1870">
        <v>2009</v>
      </c>
      <c r="C1870" t="s">
        <v>45</v>
      </c>
      <c r="D1870" t="s">
        <v>43</v>
      </c>
      <c r="E1870" t="s">
        <v>23</v>
      </c>
      <c r="F1870">
        <v>47</v>
      </c>
      <c r="G1870">
        <v>1394</v>
      </c>
      <c r="H1870">
        <v>767</v>
      </c>
      <c r="I1870">
        <v>1.32</v>
      </c>
      <c r="J1870">
        <v>1</v>
      </c>
      <c r="K1870" t="s">
        <v>24</v>
      </c>
      <c r="L1870" t="s">
        <v>19</v>
      </c>
      <c r="M1870">
        <v>15</v>
      </c>
      <c r="N1870" t="s">
        <v>25</v>
      </c>
      <c r="O1870">
        <v>1059035</v>
      </c>
    </row>
    <row r="1871" spans="1:15">
      <c r="A1871" t="s">
        <v>1916</v>
      </c>
      <c r="B1871">
        <v>2006</v>
      </c>
      <c r="C1871" t="s">
        <v>73</v>
      </c>
      <c r="D1871" t="s">
        <v>17</v>
      </c>
      <c r="E1871" t="s">
        <v>28</v>
      </c>
      <c r="F1871">
        <v>31</v>
      </c>
      <c r="G1871">
        <v>316</v>
      </c>
      <c r="H1871">
        <v>671</v>
      </c>
      <c r="I1871">
        <v>39.950000000000003</v>
      </c>
      <c r="J1871">
        <v>2</v>
      </c>
      <c r="K1871" t="s">
        <v>19</v>
      </c>
      <c r="L1871" t="s">
        <v>19</v>
      </c>
      <c r="M1871">
        <v>67</v>
      </c>
      <c r="N1871" t="s">
        <v>49</v>
      </c>
      <c r="O1871">
        <v>465302</v>
      </c>
    </row>
    <row r="1872" spans="1:15">
      <c r="A1872" t="s">
        <v>1917</v>
      </c>
      <c r="B1872">
        <v>2021</v>
      </c>
      <c r="C1872" t="s">
        <v>42</v>
      </c>
      <c r="D1872" t="s">
        <v>102</v>
      </c>
      <c r="E1872" t="s">
        <v>23</v>
      </c>
      <c r="F1872">
        <v>413</v>
      </c>
      <c r="G1872">
        <v>3717</v>
      </c>
      <c r="H1872">
        <v>500</v>
      </c>
      <c r="I1872">
        <v>21.82</v>
      </c>
      <c r="J1872">
        <v>9</v>
      </c>
      <c r="K1872" t="s">
        <v>19</v>
      </c>
      <c r="L1872" t="s">
        <v>24</v>
      </c>
      <c r="M1872">
        <v>65</v>
      </c>
      <c r="N1872" t="s">
        <v>49</v>
      </c>
      <c r="O1872">
        <v>4762997</v>
      </c>
    </row>
    <row r="1873" spans="1:15">
      <c r="A1873" t="s">
        <v>1918</v>
      </c>
      <c r="B1873">
        <v>2005</v>
      </c>
      <c r="C1873" t="s">
        <v>42</v>
      </c>
      <c r="D1873" t="s">
        <v>95</v>
      </c>
      <c r="E1873" t="s">
        <v>40</v>
      </c>
      <c r="F1873">
        <v>203</v>
      </c>
      <c r="G1873">
        <v>2858</v>
      </c>
      <c r="H1873">
        <v>620</v>
      </c>
      <c r="I1873">
        <v>35.15</v>
      </c>
      <c r="J1873">
        <v>1</v>
      </c>
      <c r="K1873" t="s">
        <v>19</v>
      </c>
      <c r="L1873" t="s">
        <v>24</v>
      </c>
      <c r="M1873">
        <v>86</v>
      </c>
      <c r="N1873" t="s">
        <v>33</v>
      </c>
      <c r="O1873">
        <v>4304517</v>
      </c>
    </row>
    <row r="1874" spans="1:15">
      <c r="A1874" t="s">
        <v>1919</v>
      </c>
      <c r="B1874">
        <v>2015</v>
      </c>
      <c r="C1874" t="s">
        <v>42</v>
      </c>
      <c r="D1874" t="s">
        <v>48</v>
      </c>
      <c r="E1874" t="s">
        <v>37</v>
      </c>
      <c r="F1874">
        <v>370</v>
      </c>
      <c r="G1874">
        <v>1429</v>
      </c>
      <c r="H1874">
        <v>387</v>
      </c>
      <c r="I1874">
        <v>47.88</v>
      </c>
      <c r="J1874">
        <v>1</v>
      </c>
      <c r="K1874" t="s">
        <v>24</v>
      </c>
      <c r="L1874" t="s">
        <v>19</v>
      </c>
      <c r="M1874">
        <v>17</v>
      </c>
      <c r="N1874" t="s">
        <v>33</v>
      </c>
      <c r="O1874">
        <v>245659</v>
      </c>
    </row>
    <row r="1875" spans="1:15">
      <c r="A1875" t="s">
        <v>1920</v>
      </c>
      <c r="B1875">
        <v>2003</v>
      </c>
      <c r="C1875" t="s">
        <v>59</v>
      </c>
      <c r="D1875" t="s">
        <v>32</v>
      </c>
      <c r="E1875" t="s">
        <v>40</v>
      </c>
      <c r="F1875">
        <v>367</v>
      </c>
      <c r="G1875">
        <v>3773</v>
      </c>
      <c r="H1875">
        <v>327</v>
      </c>
      <c r="I1875">
        <v>15.36</v>
      </c>
      <c r="J1875">
        <v>4</v>
      </c>
      <c r="K1875" t="s">
        <v>19</v>
      </c>
      <c r="L1875" t="s">
        <v>24</v>
      </c>
      <c r="M1875">
        <v>18</v>
      </c>
      <c r="N1875" t="s">
        <v>29</v>
      </c>
      <c r="O1875">
        <v>4058050</v>
      </c>
    </row>
    <row r="1876" spans="1:15">
      <c r="A1876" t="s">
        <v>1921</v>
      </c>
      <c r="B1876">
        <v>2009</v>
      </c>
      <c r="C1876" t="s">
        <v>27</v>
      </c>
      <c r="D1876" t="s">
        <v>51</v>
      </c>
      <c r="E1876" t="s">
        <v>23</v>
      </c>
      <c r="F1876">
        <v>301</v>
      </c>
      <c r="G1876">
        <v>4222</v>
      </c>
      <c r="H1876">
        <v>962</v>
      </c>
      <c r="I1876">
        <v>22.03</v>
      </c>
      <c r="J1876">
        <v>3</v>
      </c>
      <c r="K1876" t="s">
        <v>19</v>
      </c>
      <c r="L1876" t="s">
        <v>24</v>
      </c>
      <c r="M1876">
        <v>60</v>
      </c>
      <c r="N1876" t="s">
        <v>25</v>
      </c>
      <c r="O1876">
        <v>305106</v>
      </c>
    </row>
    <row r="1877" spans="1:15">
      <c r="A1877" t="s">
        <v>1922</v>
      </c>
      <c r="B1877">
        <v>2022</v>
      </c>
      <c r="C1877" t="s">
        <v>42</v>
      </c>
      <c r="D1877" t="s">
        <v>32</v>
      </c>
      <c r="E1877" t="s">
        <v>28</v>
      </c>
      <c r="F1877">
        <v>455</v>
      </c>
      <c r="G1877">
        <v>1929</v>
      </c>
      <c r="H1877">
        <v>752</v>
      </c>
      <c r="I1877">
        <v>34.67</v>
      </c>
      <c r="J1877">
        <v>7</v>
      </c>
      <c r="K1877" t="s">
        <v>19</v>
      </c>
      <c r="L1877" t="s">
        <v>24</v>
      </c>
      <c r="M1877">
        <v>57</v>
      </c>
      <c r="N1877" t="s">
        <v>20</v>
      </c>
      <c r="O1877">
        <v>3025197</v>
      </c>
    </row>
    <row r="1878" spans="1:15">
      <c r="A1878" t="s">
        <v>1923</v>
      </c>
      <c r="B1878">
        <v>2014</v>
      </c>
      <c r="C1878" t="s">
        <v>31</v>
      </c>
      <c r="D1878" t="s">
        <v>39</v>
      </c>
      <c r="E1878" t="s">
        <v>23</v>
      </c>
      <c r="F1878">
        <v>358</v>
      </c>
      <c r="G1878">
        <v>1522</v>
      </c>
      <c r="H1878">
        <v>126</v>
      </c>
      <c r="I1878">
        <v>39.72</v>
      </c>
      <c r="J1878">
        <v>5</v>
      </c>
      <c r="K1878" t="s">
        <v>19</v>
      </c>
      <c r="L1878" t="s">
        <v>24</v>
      </c>
      <c r="M1878">
        <v>70</v>
      </c>
      <c r="N1878" t="s">
        <v>33</v>
      </c>
      <c r="O1878">
        <v>2404656</v>
      </c>
    </row>
    <row r="1879" spans="1:15">
      <c r="A1879" t="s">
        <v>1924</v>
      </c>
      <c r="B1879">
        <v>2010</v>
      </c>
      <c r="C1879" t="s">
        <v>35</v>
      </c>
      <c r="D1879" t="s">
        <v>51</v>
      </c>
      <c r="E1879" t="s">
        <v>28</v>
      </c>
      <c r="F1879">
        <v>455</v>
      </c>
      <c r="G1879">
        <v>2894</v>
      </c>
      <c r="H1879">
        <v>498</v>
      </c>
      <c r="I1879">
        <v>5.34</v>
      </c>
      <c r="J1879">
        <v>2</v>
      </c>
      <c r="K1879" t="s">
        <v>24</v>
      </c>
      <c r="L1879" t="s">
        <v>19</v>
      </c>
      <c r="M1879">
        <v>2</v>
      </c>
      <c r="N1879" t="s">
        <v>33</v>
      </c>
      <c r="O1879">
        <v>3377642</v>
      </c>
    </row>
    <row r="1880" spans="1:15">
      <c r="A1880" t="s">
        <v>1925</v>
      </c>
      <c r="B1880">
        <v>2017</v>
      </c>
      <c r="C1880" t="s">
        <v>59</v>
      </c>
      <c r="D1880" t="s">
        <v>51</v>
      </c>
      <c r="E1880" t="s">
        <v>18</v>
      </c>
      <c r="F1880">
        <v>187</v>
      </c>
      <c r="G1880">
        <v>2894</v>
      </c>
      <c r="H1880">
        <v>814</v>
      </c>
      <c r="I1880">
        <v>38.32</v>
      </c>
      <c r="J1880">
        <v>2</v>
      </c>
      <c r="K1880" t="s">
        <v>24</v>
      </c>
      <c r="L1880" t="s">
        <v>24</v>
      </c>
      <c r="M1880">
        <v>16</v>
      </c>
      <c r="N1880" t="s">
        <v>33</v>
      </c>
      <c r="O1880">
        <v>335834</v>
      </c>
    </row>
    <row r="1881" spans="1:15">
      <c r="A1881" t="s">
        <v>1926</v>
      </c>
      <c r="B1881">
        <v>2017</v>
      </c>
      <c r="C1881" t="s">
        <v>27</v>
      </c>
      <c r="D1881" t="s">
        <v>43</v>
      </c>
      <c r="E1881" t="s">
        <v>23</v>
      </c>
      <c r="F1881">
        <v>149</v>
      </c>
      <c r="G1881">
        <v>1644</v>
      </c>
      <c r="H1881">
        <v>885</v>
      </c>
      <c r="I1881">
        <v>36.770000000000003</v>
      </c>
      <c r="J1881">
        <v>3</v>
      </c>
      <c r="K1881" t="s">
        <v>24</v>
      </c>
      <c r="L1881" t="s">
        <v>24</v>
      </c>
      <c r="M1881">
        <v>98</v>
      </c>
      <c r="N1881" t="s">
        <v>25</v>
      </c>
      <c r="O1881">
        <v>4935580</v>
      </c>
    </row>
    <row r="1882" spans="1:15">
      <c r="A1882" t="s">
        <v>1927</v>
      </c>
      <c r="B1882">
        <v>2013</v>
      </c>
      <c r="C1882" t="s">
        <v>73</v>
      </c>
      <c r="D1882" t="s">
        <v>39</v>
      </c>
      <c r="E1882" t="s">
        <v>28</v>
      </c>
      <c r="F1882">
        <v>470</v>
      </c>
      <c r="G1882">
        <v>4051</v>
      </c>
      <c r="H1882">
        <v>992</v>
      </c>
      <c r="I1882">
        <v>4.7699999999999996</v>
      </c>
      <c r="J1882">
        <v>9</v>
      </c>
      <c r="K1882" t="s">
        <v>24</v>
      </c>
      <c r="L1882" t="s">
        <v>19</v>
      </c>
      <c r="M1882">
        <v>91</v>
      </c>
      <c r="N1882" t="s">
        <v>25</v>
      </c>
      <c r="O1882">
        <v>834196</v>
      </c>
    </row>
    <row r="1883" spans="1:15">
      <c r="A1883" t="s">
        <v>1928</v>
      </c>
      <c r="B1883">
        <v>2017</v>
      </c>
      <c r="C1883" t="s">
        <v>45</v>
      </c>
      <c r="D1883" t="s">
        <v>17</v>
      </c>
      <c r="E1883" t="s">
        <v>40</v>
      </c>
      <c r="F1883">
        <v>413</v>
      </c>
      <c r="G1883">
        <v>856</v>
      </c>
      <c r="H1883">
        <v>982</v>
      </c>
      <c r="I1883">
        <v>28.74</v>
      </c>
      <c r="J1883">
        <v>3</v>
      </c>
      <c r="K1883" t="s">
        <v>19</v>
      </c>
      <c r="L1883" t="s">
        <v>19</v>
      </c>
      <c r="M1883">
        <v>18</v>
      </c>
      <c r="N1883" t="s">
        <v>33</v>
      </c>
      <c r="O1883">
        <v>3050774</v>
      </c>
    </row>
    <row r="1884" spans="1:15">
      <c r="A1884" t="s">
        <v>1929</v>
      </c>
      <c r="B1884">
        <v>2009</v>
      </c>
      <c r="C1884" t="s">
        <v>35</v>
      </c>
      <c r="D1884" t="s">
        <v>43</v>
      </c>
      <c r="E1884" t="s">
        <v>18</v>
      </c>
      <c r="F1884">
        <v>34</v>
      </c>
      <c r="G1884">
        <v>615</v>
      </c>
      <c r="H1884">
        <v>304</v>
      </c>
      <c r="I1884">
        <v>4.51</v>
      </c>
      <c r="J1884">
        <v>3</v>
      </c>
      <c r="K1884" t="s">
        <v>24</v>
      </c>
      <c r="L1884" t="s">
        <v>24</v>
      </c>
      <c r="M1884">
        <v>84</v>
      </c>
      <c r="N1884" t="s">
        <v>25</v>
      </c>
      <c r="O1884">
        <v>3646310</v>
      </c>
    </row>
    <row r="1885" spans="1:15">
      <c r="A1885" t="s">
        <v>1930</v>
      </c>
      <c r="B1885">
        <v>2017</v>
      </c>
      <c r="C1885" t="s">
        <v>73</v>
      </c>
      <c r="D1885" t="s">
        <v>46</v>
      </c>
      <c r="E1885" t="s">
        <v>28</v>
      </c>
      <c r="F1885">
        <v>150</v>
      </c>
      <c r="G1885">
        <v>73</v>
      </c>
      <c r="H1885">
        <v>589</v>
      </c>
      <c r="I1885">
        <v>22.9</v>
      </c>
      <c r="J1885">
        <v>9</v>
      </c>
      <c r="K1885" t="s">
        <v>24</v>
      </c>
      <c r="L1885" t="s">
        <v>19</v>
      </c>
      <c r="M1885">
        <v>37</v>
      </c>
      <c r="N1885" t="s">
        <v>20</v>
      </c>
      <c r="O1885">
        <v>3680922</v>
      </c>
    </row>
    <row r="1886" spans="1:15">
      <c r="A1886" t="s">
        <v>1931</v>
      </c>
      <c r="B1886">
        <v>2003</v>
      </c>
      <c r="C1886" t="s">
        <v>22</v>
      </c>
      <c r="D1886" t="s">
        <v>51</v>
      </c>
      <c r="E1886" t="s">
        <v>37</v>
      </c>
      <c r="F1886">
        <v>386</v>
      </c>
      <c r="G1886">
        <v>1712</v>
      </c>
      <c r="H1886">
        <v>968</v>
      </c>
      <c r="I1886">
        <v>8</v>
      </c>
      <c r="J1886">
        <v>4</v>
      </c>
      <c r="K1886" t="s">
        <v>24</v>
      </c>
      <c r="L1886" t="s">
        <v>19</v>
      </c>
      <c r="M1886">
        <v>79</v>
      </c>
      <c r="N1886" t="s">
        <v>29</v>
      </c>
      <c r="O1886">
        <v>1118085</v>
      </c>
    </row>
    <row r="1887" spans="1:15">
      <c r="A1887" t="s">
        <v>1932</v>
      </c>
      <c r="B1887">
        <v>2016</v>
      </c>
      <c r="C1887" t="s">
        <v>22</v>
      </c>
      <c r="D1887" t="s">
        <v>48</v>
      </c>
      <c r="E1887" t="s">
        <v>37</v>
      </c>
      <c r="F1887">
        <v>350</v>
      </c>
      <c r="G1887">
        <v>82</v>
      </c>
      <c r="H1887">
        <v>751</v>
      </c>
      <c r="I1887">
        <v>39.659999999999997</v>
      </c>
      <c r="J1887">
        <v>3</v>
      </c>
      <c r="K1887" t="s">
        <v>24</v>
      </c>
      <c r="L1887" t="s">
        <v>24</v>
      </c>
      <c r="M1887">
        <v>17</v>
      </c>
      <c r="N1887" t="s">
        <v>49</v>
      </c>
      <c r="O1887">
        <v>3663515</v>
      </c>
    </row>
    <row r="1888" spans="1:15">
      <c r="A1888" t="s">
        <v>1933</v>
      </c>
      <c r="B1888">
        <v>2006</v>
      </c>
      <c r="C1888" t="s">
        <v>27</v>
      </c>
      <c r="D1888" t="s">
        <v>51</v>
      </c>
      <c r="E1888" t="s">
        <v>28</v>
      </c>
      <c r="F1888">
        <v>56</v>
      </c>
      <c r="G1888">
        <v>3739</v>
      </c>
      <c r="H1888">
        <v>340</v>
      </c>
      <c r="I1888">
        <v>34.69</v>
      </c>
      <c r="J1888">
        <v>5</v>
      </c>
      <c r="K1888" t="s">
        <v>19</v>
      </c>
      <c r="L1888" t="s">
        <v>19</v>
      </c>
      <c r="M1888">
        <v>41</v>
      </c>
      <c r="N1888" t="s">
        <v>25</v>
      </c>
      <c r="O1888">
        <v>4985779</v>
      </c>
    </row>
    <row r="1889" spans="1:15">
      <c r="A1889" t="s">
        <v>1934</v>
      </c>
      <c r="B1889">
        <v>2004</v>
      </c>
      <c r="C1889" t="s">
        <v>22</v>
      </c>
      <c r="D1889" t="s">
        <v>39</v>
      </c>
      <c r="E1889" t="s">
        <v>28</v>
      </c>
      <c r="F1889">
        <v>347</v>
      </c>
      <c r="G1889">
        <v>1150</v>
      </c>
      <c r="H1889">
        <v>534</v>
      </c>
      <c r="I1889">
        <v>23.16</v>
      </c>
      <c r="J1889">
        <v>1</v>
      </c>
      <c r="K1889" t="s">
        <v>19</v>
      </c>
      <c r="L1889" t="s">
        <v>19</v>
      </c>
      <c r="M1889">
        <v>41</v>
      </c>
      <c r="N1889" t="s">
        <v>49</v>
      </c>
      <c r="O1889">
        <v>2877857</v>
      </c>
    </row>
    <row r="1890" spans="1:15">
      <c r="A1890" t="s">
        <v>1935</v>
      </c>
      <c r="B1890">
        <v>2011</v>
      </c>
      <c r="C1890" t="s">
        <v>31</v>
      </c>
      <c r="D1890" t="s">
        <v>51</v>
      </c>
      <c r="E1890" t="s">
        <v>23</v>
      </c>
      <c r="F1890">
        <v>475</v>
      </c>
      <c r="G1890">
        <v>2069</v>
      </c>
      <c r="H1890">
        <v>106</v>
      </c>
      <c r="I1890">
        <v>45.44</v>
      </c>
      <c r="J1890">
        <v>2</v>
      </c>
      <c r="K1890" t="s">
        <v>19</v>
      </c>
      <c r="L1890" t="s">
        <v>24</v>
      </c>
      <c r="M1890">
        <v>15</v>
      </c>
      <c r="N1890" t="s">
        <v>25</v>
      </c>
      <c r="O1890">
        <v>1556804</v>
      </c>
    </row>
    <row r="1891" spans="1:15">
      <c r="A1891" t="s">
        <v>1936</v>
      </c>
      <c r="B1891">
        <v>2021</v>
      </c>
      <c r="C1891" t="s">
        <v>42</v>
      </c>
      <c r="D1891" t="s">
        <v>46</v>
      </c>
      <c r="E1891" t="s">
        <v>23</v>
      </c>
      <c r="F1891">
        <v>124</v>
      </c>
      <c r="G1891">
        <v>760</v>
      </c>
      <c r="H1891">
        <v>146</v>
      </c>
      <c r="I1891">
        <v>16.489999999999998</v>
      </c>
      <c r="J1891">
        <v>9</v>
      </c>
      <c r="K1891" t="s">
        <v>24</v>
      </c>
      <c r="L1891" t="s">
        <v>19</v>
      </c>
      <c r="M1891">
        <v>24</v>
      </c>
      <c r="N1891" t="s">
        <v>20</v>
      </c>
      <c r="O1891">
        <v>3234718</v>
      </c>
    </row>
    <row r="1892" spans="1:15">
      <c r="A1892" t="s">
        <v>1937</v>
      </c>
      <c r="B1892">
        <v>2008</v>
      </c>
      <c r="C1892" t="s">
        <v>22</v>
      </c>
      <c r="D1892" t="s">
        <v>17</v>
      </c>
      <c r="E1892" t="s">
        <v>40</v>
      </c>
      <c r="F1892">
        <v>160</v>
      </c>
      <c r="G1892">
        <v>2348</v>
      </c>
      <c r="H1892">
        <v>738</v>
      </c>
      <c r="I1892">
        <v>36.26</v>
      </c>
      <c r="J1892">
        <v>5</v>
      </c>
      <c r="K1892" t="s">
        <v>24</v>
      </c>
      <c r="L1892" t="s">
        <v>24</v>
      </c>
      <c r="M1892">
        <v>1</v>
      </c>
      <c r="N1892" t="s">
        <v>29</v>
      </c>
      <c r="O1892">
        <v>1843039</v>
      </c>
    </row>
    <row r="1893" spans="1:15">
      <c r="A1893" t="s">
        <v>1938</v>
      </c>
      <c r="B1893">
        <v>2010</v>
      </c>
      <c r="C1893" t="s">
        <v>22</v>
      </c>
      <c r="D1893" t="s">
        <v>36</v>
      </c>
      <c r="E1893" t="s">
        <v>40</v>
      </c>
      <c r="F1893">
        <v>347</v>
      </c>
      <c r="G1893">
        <v>996</v>
      </c>
      <c r="H1893">
        <v>438</v>
      </c>
      <c r="I1893">
        <v>23.61</v>
      </c>
      <c r="J1893">
        <v>9</v>
      </c>
      <c r="K1893" t="s">
        <v>19</v>
      </c>
      <c r="L1893" t="s">
        <v>19</v>
      </c>
      <c r="M1893">
        <v>78</v>
      </c>
      <c r="N1893" t="s">
        <v>33</v>
      </c>
      <c r="O1893">
        <v>3862792</v>
      </c>
    </row>
    <row r="1894" spans="1:15">
      <c r="A1894" t="s">
        <v>1939</v>
      </c>
      <c r="B1894">
        <v>2004</v>
      </c>
      <c r="C1894" t="s">
        <v>73</v>
      </c>
      <c r="D1894" t="s">
        <v>95</v>
      </c>
      <c r="E1894" t="s">
        <v>23</v>
      </c>
      <c r="F1894">
        <v>194</v>
      </c>
      <c r="G1894">
        <v>3707</v>
      </c>
      <c r="H1894">
        <v>442</v>
      </c>
      <c r="I1894">
        <v>15.86</v>
      </c>
      <c r="J1894">
        <v>7</v>
      </c>
      <c r="K1894" t="s">
        <v>19</v>
      </c>
      <c r="L1894" t="s">
        <v>19</v>
      </c>
      <c r="M1894">
        <v>77</v>
      </c>
      <c r="N1894" t="s">
        <v>25</v>
      </c>
      <c r="O1894">
        <v>4421431</v>
      </c>
    </row>
    <row r="1895" spans="1:15">
      <c r="A1895" t="s">
        <v>1940</v>
      </c>
      <c r="B1895">
        <v>2018</v>
      </c>
      <c r="C1895" t="s">
        <v>45</v>
      </c>
      <c r="D1895" t="s">
        <v>36</v>
      </c>
      <c r="E1895" t="s">
        <v>40</v>
      </c>
      <c r="F1895">
        <v>287</v>
      </c>
      <c r="G1895">
        <v>4165</v>
      </c>
      <c r="H1895">
        <v>79</v>
      </c>
      <c r="I1895">
        <v>2.11</v>
      </c>
      <c r="J1895">
        <v>7</v>
      </c>
      <c r="K1895" t="s">
        <v>24</v>
      </c>
      <c r="L1895" t="s">
        <v>24</v>
      </c>
      <c r="M1895">
        <v>9</v>
      </c>
      <c r="N1895" t="s">
        <v>25</v>
      </c>
      <c r="O1895">
        <v>1488828</v>
      </c>
    </row>
    <row r="1896" spans="1:15">
      <c r="A1896" t="s">
        <v>1941</v>
      </c>
      <c r="B1896">
        <v>2015</v>
      </c>
      <c r="C1896" t="s">
        <v>53</v>
      </c>
      <c r="D1896" t="s">
        <v>32</v>
      </c>
      <c r="E1896" t="s">
        <v>18</v>
      </c>
      <c r="F1896">
        <v>409</v>
      </c>
      <c r="G1896">
        <v>4840</v>
      </c>
      <c r="H1896">
        <v>427</v>
      </c>
      <c r="I1896">
        <v>41.53</v>
      </c>
      <c r="J1896">
        <v>3</v>
      </c>
      <c r="K1896" t="s">
        <v>19</v>
      </c>
      <c r="L1896" t="s">
        <v>19</v>
      </c>
      <c r="M1896">
        <v>40</v>
      </c>
      <c r="N1896" t="s">
        <v>33</v>
      </c>
      <c r="O1896">
        <v>2807804</v>
      </c>
    </row>
    <row r="1897" spans="1:15">
      <c r="A1897" t="s">
        <v>1942</v>
      </c>
      <c r="B1897">
        <v>2003</v>
      </c>
      <c r="C1897" t="s">
        <v>59</v>
      </c>
      <c r="D1897" t="s">
        <v>102</v>
      </c>
      <c r="E1897" t="s">
        <v>37</v>
      </c>
      <c r="F1897">
        <v>237</v>
      </c>
      <c r="G1897">
        <v>638</v>
      </c>
      <c r="H1897">
        <v>328</v>
      </c>
      <c r="I1897">
        <v>10.27</v>
      </c>
      <c r="J1897">
        <v>2</v>
      </c>
      <c r="K1897" t="s">
        <v>24</v>
      </c>
      <c r="L1897" t="s">
        <v>24</v>
      </c>
      <c r="M1897">
        <v>75</v>
      </c>
      <c r="N1897" t="s">
        <v>33</v>
      </c>
      <c r="O1897">
        <v>4499136</v>
      </c>
    </row>
    <row r="1898" spans="1:15">
      <c r="A1898" t="s">
        <v>1943</v>
      </c>
      <c r="B1898">
        <v>2007</v>
      </c>
      <c r="C1898" t="s">
        <v>35</v>
      </c>
      <c r="D1898" t="s">
        <v>48</v>
      </c>
      <c r="E1898" t="s">
        <v>28</v>
      </c>
      <c r="F1898">
        <v>387</v>
      </c>
      <c r="G1898">
        <v>2560</v>
      </c>
      <c r="H1898">
        <v>23</v>
      </c>
      <c r="I1898">
        <v>17.010000000000002</v>
      </c>
      <c r="J1898">
        <v>6</v>
      </c>
      <c r="K1898" t="s">
        <v>24</v>
      </c>
      <c r="L1898" t="s">
        <v>24</v>
      </c>
      <c r="M1898">
        <v>10</v>
      </c>
      <c r="N1898" t="s">
        <v>49</v>
      </c>
      <c r="O1898">
        <v>4216051</v>
      </c>
    </row>
    <row r="1899" spans="1:15">
      <c r="A1899" t="s">
        <v>1944</v>
      </c>
      <c r="B1899">
        <v>2006</v>
      </c>
      <c r="C1899" t="s">
        <v>16</v>
      </c>
      <c r="D1899" t="s">
        <v>51</v>
      </c>
      <c r="E1899" t="s">
        <v>18</v>
      </c>
      <c r="F1899">
        <v>19</v>
      </c>
      <c r="G1899">
        <v>1682</v>
      </c>
      <c r="H1899">
        <v>555</v>
      </c>
      <c r="I1899">
        <v>44.34</v>
      </c>
      <c r="J1899">
        <v>8</v>
      </c>
      <c r="K1899" t="s">
        <v>19</v>
      </c>
      <c r="L1899" t="s">
        <v>24</v>
      </c>
      <c r="M1899">
        <v>93</v>
      </c>
      <c r="N1899" t="s">
        <v>25</v>
      </c>
      <c r="O1899">
        <v>1743882</v>
      </c>
    </row>
    <row r="1900" spans="1:15">
      <c r="A1900" t="s">
        <v>1945</v>
      </c>
      <c r="B1900">
        <v>2020</v>
      </c>
      <c r="C1900" t="s">
        <v>45</v>
      </c>
      <c r="D1900" t="s">
        <v>17</v>
      </c>
      <c r="E1900" t="s">
        <v>28</v>
      </c>
      <c r="F1900">
        <v>19</v>
      </c>
      <c r="G1900">
        <v>3478</v>
      </c>
      <c r="H1900">
        <v>709</v>
      </c>
      <c r="I1900">
        <v>30.65</v>
      </c>
      <c r="J1900">
        <v>9</v>
      </c>
      <c r="K1900" t="s">
        <v>19</v>
      </c>
      <c r="L1900" t="s">
        <v>19</v>
      </c>
      <c r="M1900">
        <v>41</v>
      </c>
      <c r="N1900" t="s">
        <v>33</v>
      </c>
      <c r="O1900">
        <v>2408051</v>
      </c>
    </row>
    <row r="1901" spans="1:15">
      <c r="A1901" t="s">
        <v>1946</v>
      </c>
      <c r="B1901">
        <v>2014</v>
      </c>
      <c r="C1901" t="s">
        <v>35</v>
      </c>
      <c r="D1901" t="s">
        <v>39</v>
      </c>
      <c r="E1901" t="s">
        <v>40</v>
      </c>
      <c r="F1901">
        <v>32</v>
      </c>
      <c r="G1901">
        <v>3536</v>
      </c>
      <c r="H1901">
        <v>98</v>
      </c>
      <c r="I1901">
        <v>29.73</v>
      </c>
      <c r="J1901">
        <v>2</v>
      </c>
      <c r="K1901" t="s">
        <v>24</v>
      </c>
      <c r="L1901" t="s">
        <v>24</v>
      </c>
      <c r="M1901">
        <v>40</v>
      </c>
      <c r="N1901" t="s">
        <v>25</v>
      </c>
      <c r="O1901">
        <v>2434174</v>
      </c>
    </row>
    <row r="1902" spans="1:15">
      <c r="A1902" t="s">
        <v>1947</v>
      </c>
      <c r="B1902">
        <v>2020</v>
      </c>
      <c r="C1902" t="s">
        <v>31</v>
      </c>
      <c r="D1902" t="s">
        <v>43</v>
      </c>
      <c r="E1902" t="s">
        <v>37</v>
      </c>
      <c r="F1902">
        <v>221</v>
      </c>
      <c r="G1902">
        <v>4226</v>
      </c>
      <c r="H1902">
        <v>751</v>
      </c>
      <c r="I1902">
        <v>9.26</v>
      </c>
      <c r="J1902">
        <v>3</v>
      </c>
      <c r="K1902" t="s">
        <v>19</v>
      </c>
      <c r="L1902" t="s">
        <v>24</v>
      </c>
      <c r="M1902">
        <v>76</v>
      </c>
      <c r="N1902" t="s">
        <v>49</v>
      </c>
      <c r="O1902">
        <v>2793257</v>
      </c>
    </row>
    <row r="1903" spans="1:15">
      <c r="A1903" t="s">
        <v>1948</v>
      </c>
      <c r="B1903">
        <v>2019</v>
      </c>
      <c r="C1903" t="s">
        <v>45</v>
      </c>
      <c r="D1903" t="s">
        <v>32</v>
      </c>
      <c r="E1903" t="s">
        <v>18</v>
      </c>
      <c r="F1903">
        <v>103</v>
      </c>
      <c r="G1903">
        <v>2153</v>
      </c>
      <c r="H1903">
        <v>400</v>
      </c>
      <c r="I1903">
        <v>9.57</v>
      </c>
      <c r="J1903">
        <v>2</v>
      </c>
      <c r="K1903" t="s">
        <v>19</v>
      </c>
      <c r="L1903" t="s">
        <v>24</v>
      </c>
      <c r="M1903">
        <v>69</v>
      </c>
      <c r="N1903" t="s">
        <v>20</v>
      </c>
      <c r="O1903">
        <v>3044881</v>
      </c>
    </row>
    <row r="1904" spans="1:15">
      <c r="A1904" t="s">
        <v>1949</v>
      </c>
      <c r="B1904">
        <v>2018</v>
      </c>
      <c r="C1904" t="s">
        <v>16</v>
      </c>
      <c r="D1904" t="s">
        <v>36</v>
      </c>
      <c r="E1904" t="s">
        <v>28</v>
      </c>
      <c r="F1904">
        <v>156</v>
      </c>
      <c r="G1904">
        <v>4863</v>
      </c>
      <c r="H1904">
        <v>813</v>
      </c>
      <c r="I1904">
        <v>0.54</v>
      </c>
      <c r="J1904">
        <v>8</v>
      </c>
      <c r="K1904" t="s">
        <v>24</v>
      </c>
      <c r="L1904" t="s">
        <v>24</v>
      </c>
      <c r="M1904">
        <v>6</v>
      </c>
      <c r="N1904" t="s">
        <v>49</v>
      </c>
      <c r="O1904">
        <v>3501307</v>
      </c>
    </row>
    <row r="1905" spans="1:15">
      <c r="A1905" t="s">
        <v>1950</v>
      </c>
      <c r="B1905">
        <v>2012</v>
      </c>
      <c r="C1905" t="s">
        <v>53</v>
      </c>
      <c r="D1905" t="s">
        <v>36</v>
      </c>
      <c r="E1905" t="s">
        <v>28</v>
      </c>
      <c r="F1905">
        <v>338</v>
      </c>
      <c r="G1905">
        <v>205</v>
      </c>
      <c r="H1905">
        <v>625</v>
      </c>
      <c r="I1905">
        <v>19.260000000000002</v>
      </c>
      <c r="J1905">
        <v>2</v>
      </c>
      <c r="K1905" t="s">
        <v>24</v>
      </c>
      <c r="L1905" t="s">
        <v>24</v>
      </c>
      <c r="M1905">
        <v>72</v>
      </c>
      <c r="N1905" t="s">
        <v>29</v>
      </c>
      <c r="O1905">
        <v>670837</v>
      </c>
    </row>
    <row r="1906" spans="1:15">
      <c r="A1906" t="s">
        <v>1951</v>
      </c>
      <c r="B1906">
        <v>2011</v>
      </c>
      <c r="C1906" t="s">
        <v>53</v>
      </c>
      <c r="D1906" t="s">
        <v>32</v>
      </c>
      <c r="E1906" t="s">
        <v>40</v>
      </c>
      <c r="F1906">
        <v>446</v>
      </c>
      <c r="G1906">
        <v>4941</v>
      </c>
      <c r="H1906">
        <v>899</v>
      </c>
      <c r="I1906">
        <v>14.18</v>
      </c>
      <c r="J1906">
        <v>5</v>
      </c>
      <c r="K1906" t="s">
        <v>24</v>
      </c>
      <c r="L1906" t="s">
        <v>19</v>
      </c>
      <c r="M1906">
        <v>42</v>
      </c>
      <c r="N1906" t="s">
        <v>49</v>
      </c>
      <c r="O1906">
        <v>2127639</v>
      </c>
    </row>
    <row r="1907" spans="1:15">
      <c r="A1907" t="s">
        <v>1952</v>
      </c>
      <c r="B1907">
        <v>2012</v>
      </c>
      <c r="C1907" t="s">
        <v>35</v>
      </c>
      <c r="D1907" t="s">
        <v>46</v>
      </c>
      <c r="E1907" t="s">
        <v>18</v>
      </c>
      <c r="F1907">
        <v>143</v>
      </c>
      <c r="G1907">
        <v>4521</v>
      </c>
      <c r="H1907">
        <v>424</v>
      </c>
      <c r="I1907">
        <v>19.52</v>
      </c>
      <c r="J1907">
        <v>6</v>
      </c>
      <c r="K1907" t="s">
        <v>19</v>
      </c>
      <c r="L1907" t="s">
        <v>19</v>
      </c>
      <c r="M1907">
        <v>48</v>
      </c>
      <c r="N1907" t="s">
        <v>33</v>
      </c>
      <c r="O1907">
        <v>1450053</v>
      </c>
    </row>
    <row r="1908" spans="1:15">
      <c r="A1908" t="s">
        <v>1953</v>
      </c>
      <c r="B1908">
        <v>2019</v>
      </c>
      <c r="C1908" t="s">
        <v>59</v>
      </c>
      <c r="D1908" t="s">
        <v>43</v>
      </c>
      <c r="E1908" t="s">
        <v>40</v>
      </c>
      <c r="F1908">
        <v>377</v>
      </c>
      <c r="G1908">
        <v>4862</v>
      </c>
      <c r="H1908">
        <v>608</v>
      </c>
      <c r="I1908">
        <v>8.5299999999999994</v>
      </c>
      <c r="J1908">
        <v>6</v>
      </c>
      <c r="K1908" t="s">
        <v>24</v>
      </c>
      <c r="L1908" t="s">
        <v>24</v>
      </c>
      <c r="M1908">
        <v>82</v>
      </c>
      <c r="N1908" t="s">
        <v>25</v>
      </c>
      <c r="O1908">
        <v>4074988</v>
      </c>
    </row>
    <row r="1909" spans="1:15">
      <c r="A1909" t="s">
        <v>1954</v>
      </c>
      <c r="B1909">
        <v>2021</v>
      </c>
      <c r="C1909" t="s">
        <v>73</v>
      </c>
      <c r="D1909" t="s">
        <v>51</v>
      </c>
      <c r="E1909" t="s">
        <v>37</v>
      </c>
      <c r="F1909">
        <v>458</v>
      </c>
      <c r="G1909">
        <v>2268</v>
      </c>
      <c r="H1909">
        <v>689</v>
      </c>
      <c r="I1909">
        <v>6.83</v>
      </c>
      <c r="J1909">
        <v>1</v>
      </c>
      <c r="K1909" t="s">
        <v>24</v>
      </c>
      <c r="L1909" t="s">
        <v>24</v>
      </c>
      <c r="M1909">
        <v>72</v>
      </c>
      <c r="N1909" t="s">
        <v>49</v>
      </c>
      <c r="O1909">
        <v>3777086</v>
      </c>
    </row>
    <row r="1910" spans="1:15">
      <c r="A1910" t="s">
        <v>1955</v>
      </c>
      <c r="B1910">
        <v>2009</v>
      </c>
      <c r="C1910" t="s">
        <v>27</v>
      </c>
      <c r="D1910" t="s">
        <v>51</v>
      </c>
      <c r="E1910" t="s">
        <v>18</v>
      </c>
      <c r="F1910">
        <v>48</v>
      </c>
      <c r="G1910">
        <v>2438</v>
      </c>
      <c r="H1910">
        <v>242</v>
      </c>
      <c r="I1910">
        <v>25.23</v>
      </c>
      <c r="J1910">
        <v>1</v>
      </c>
      <c r="K1910" t="s">
        <v>19</v>
      </c>
      <c r="L1910" t="s">
        <v>24</v>
      </c>
      <c r="M1910">
        <v>24</v>
      </c>
      <c r="N1910" t="s">
        <v>20</v>
      </c>
      <c r="O1910">
        <v>8647</v>
      </c>
    </row>
    <row r="1911" spans="1:15">
      <c r="A1911" t="s">
        <v>1956</v>
      </c>
      <c r="B1911">
        <v>2004</v>
      </c>
      <c r="C1911" t="s">
        <v>22</v>
      </c>
      <c r="D1911" t="s">
        <v>102</v>
      </c>
      <c r="E1911" t="s">
        <v>18</v>
      </c>
      <c r="F1911">
        <v>240</v>
      </c>
      <c r="G1911">
        <v>152</v>
      </c>
      <c r="H1911">
        <v>26</v>
      </c>
      <c r="I1911">
        <v>10.56</v>
      </c>
      <c r="J1911">
        <v>1</v>
      </c>
      <c r="K1911" t="s">
        <v>19</v>
      </c>
      <c r="L1911" t="s">
        <v>19</v>
      </c>
      <c r="M1911">
        <v>84</v>
      </c>
      <c r="N1911" t="s">
        <v>29</v>
      </c>
      <c r="O1911">
        <v>4044658</v>
      </c>
    </row>
    <row r="1912" spans="1:15">
      <c r="A1912" t="s">
        <v>1957</v>
      </c>
      <c r="B1912">
        <v>2015</v>
      </c>
      <c r="C1912" t="s">
        <v>35</v>
      </c>
      <c r="D1912" t="s">
        <v>48</v>
      </c>
      <c r="E1912" t="s">
        <v>23</v>
      </c>
      <c r="F1912">
        <v>79</v>
      </c>
      <c r="G1912">
        <v>1860</v>
      </c>
      <c r="H1912">
        <v>824</v>
      </c>
      <c r="I1912">
        <v>27.83</v>
      </c>
      <c r="J1912">
        <v>7</v>
      </c>
      <c r="K1912" t="s">
        <v>24</v>
      </c>
      <c r="L1912" t="s">
        <v>19</v>
      </c>
      <c r="M1912">
        <v>85</v>
      </c>
      <c r="N1912" t="s">
        <v>29</v>
      </c>
      <c r="O1912">
        <v>4741165</v>
      </c>
    </row>
    <row r="1913" spans="1:15">
      <c r="A1913" t="s">
        <v>1958</v>
      </c>
      <c r="B1913">
        <v>2007</v>
      </c>
      <c r="C1913" t="s">
        <v>27</v>
      </c>
      <c r="D1913" t="s">
        <v>17</v>
      </c>
      <c r="E1913" t="s">
        <v>23</v>
      </c>
      <c r="F1913">
        <v>126</v>
      </c>
      <c r="G1913">
        <v>2162</v>
      </c>
      <c r="H1913">
        <v>499</v>
      </c>
      <c r="I1913">
        <v>14.83</v>
      </c>
      <c r="J1913">
        <v>8</v>
      </c>
      <c r="K1913" t="s">
        <v>24</v>
      </c>
      <c r="L1913" t="s">
        <v>19</v>
      </c>
      <c r="M1913">
        <v>45</v>
      </c>
      <c r="N1913" t="s">
        <v>29</v>
      </c>
      <c r="O1913">
        <v>4144729</v>
      </c>
    </row>
    <row r="1914" spans="1:15">
      <c r="A1914" t="s">
        <v>1959</v>
      </c>
      <c r="B1914">
        <v>2018</v>
      </c>
      <c r="C1914" t="s">
        <v>42</v>
      </c>
      <c r="D1914" t="s">
        <v>102</v>
      </c>
      <c r="E1914" t="s">
        <v>23</v>
      </c>
      <c r="F1914">
        <v>167</v>
      </c>
      <c r="G1914">
        <v>536</v>
      </c>
      <c r="H1914">
        <v>41</v>
      </c>
      <c r="I1914">
        <v>36.79</v>
      </c>
      <c r="J1914">
        <v>1</v>
      </c>
      <c r="K1914" t="s">
        <v>19</v>
      </c>
      <c r="L1914" t="s">
        <v>24</v>
      </c>
      <c r="M1914">
        <v>88</v>
      </c>
      <c r="N1914" t="s">
        <v>33</v>
      </c>
      <c r="O1914">
        <v>1967303</v>
      </c>
    </row>
    <row r="1915" spans="1:15">
      <c r="A1915" t="s">
        <v>1960</v>
      </c>
      <c r="B1915">
        <v>2020</v>
      </c>
      <c r="C1915" t="s">
        <v>73</v>
      </c>
      <c r="D1915" t="s">
        <v>51</v>
      </c>
      <c r="E1915" t="s">
        <v>40</v>
      </c>
      <c r="F1915">
        <v>492</v>
      </c>
      <c r="G1915">
        <v>1675</v>
      </c>
      <c r="H1915">
        <v>996</v>
      </c>
      <c r="I1915">
        <v>11.29</v>
      </c>
      <c r="J1915">
        <v>3</v>
      </c>
      <c r="K1915" t="s">
        <v>19</v>
      </c>
      <c r="L1915" t="s">
        <v>19</v>
      </c>
      <c r="M1915">
        <v>62</v>
      </c>
      <c r="N1915" t="s">
        <v>33</v>
      </c>
      <c r="O1915">
        <v>715452</v>
      </c>
    </row>
    <row r="1916" spans="1:15">
      <c r="A1916" t="s">
        <v>1961</v>
      </c>
      <c r="B1916">
        <v>2019</v>
      </c>
      <c r="C1916" t="s">
        <v>42</v>
      </c>
      <c r="D1916" t="s">
        <v>43</v>
      </c>
      <c r="E1916" t="s">
        <v>40</v>
      </c>
      <c r="F1916">
        <v>243</v>
      </c>
      <c r="G1916">
        <v>2136</v>
      </c>
      <c r="H1916">
        <v>461</v>
      </c>
      <c r="I1916">
        <v>14.22</v>
      </c>
      <c r="J1916">
        <v>9</v>
      </c>
      <c r="K1916" t="s">
        <v>24</v>
      </c>
      <c r="L1916" t="s">
        <v>19</v>
      </c>
      <c r="M1916">
        <v>20</v>
      </c>
      <c r="N1916" t="s">
        <v>20</v>
      </c>
      <c r="O1916">
        <v>2138044</v>
      </c>
    </row>
    <row r="1917" spans="1:15">
      <c r="A1917" t="s">
        <v>1962</v>
      </c>
      <c r="B1917">
        <v>2021</v>
      </c>
      <c r="C1917" t="s">
        <v>16</v>
      </c>
      <c r="D1917" t="s">
        <v>17</v>
      </c>
      <c r="E1917" t="s">
        <v>40</v>
      </c>
      <c r="F1917">
        <v>242</v>
      </c>
      <c r="G1917">
        <v>2147</v>
      </c>
      <c r="H1917">
        <v>237</v>
      </c>
      <c r="I1917">
        <v>33.69</v>
      </c>
      <c r="J1917">
        <v>2</v>
      </c>
      <c r="K1917" t="s">
        <v>24</v>
      </c>
      <c r="L1917" t="s">
        <v>24</v>
      </c>
      <c r="M1917">
        <v>57</v>
      </c>
      <c r="N1917" t="s">
        <v>25</v>
      </c>
      <c r="O1917">
        <v>3836878</v>
      </c>
    </row>
    <row r="1918" spans="1:15">
      <c r="A1918" t="s">
        <v>1963</v>
      </c>
      <c r="B1918">
        <v>2022</v>
      </c>
      <c r="C1918" t="s">
        <v>73</v>
      </c>
      <c r="D1918" t="s">
        <v>95</v>
      </c>
      <c r="E1918" t="s">
        <v>18</v>
      </c>
      <c r="F1918">
        <v>469</v>
      </c>
      <c r="G1918">
        <v>1232</v>
      </c>
      <c r="H1918">
        <v>181</v>
      </c>
      <c r="I1918">
        <v>26.89</v>
      </c>
      <c r="J1918">
        <v>2</v>
      </c>
      <c r="K1918" t="s">
        <v>24</v>
      </c>
      <c r="L1918" t="s">
        <v>19</v>
      </c>
      <c r="M1918">
        <v>20</v>
      </c>
      <c r="N1918" t="s">
        <v>25</v>
      </c>
      <c r="O1918">
        <v>125809</v>
      </c>
    </row>
    <row r="1919" spans="1:15">
      <c r="A1919" t="s">
        <v>1964</v>
      </c>
      <c r="B1919">
        <v>2012</v>
      </c>
      <c r="C1919" t="s">
        <v>73</v>
      </c>
      <c r="D1919" t="s">
        <v>102</v>
      </c>
      <c r="E1919" t="s">
        <v>23</v>
      </c>
      <c r="F1919">
        <v>355</v>
      </c>
      <c r="G1919">
        <v>2177</v>
      </c>
      <c r="H1919">
        <v>432</v>
      </c>
      <c r="I1919">
        <v>9.59</v>
      </c>
      <c r="J1919">
        <v>2</v>
      </c>
      <c r="K1919" t="s">
        <v>24</v>
      </c>
      <c r="L1919" t="s">
        <v>19</v>
      </c>
      <c r="M1919">
        <v>71</v>
      </c>
      <c r="N1919" t="s">
        <v>49</v>
      </c>
      <c r="O1919">
        <v>2526224</v>
      </c>
    </row>
    <row r="1920" spans="1:15">
      <c r="A1920" t="s">
        <v>1965</v>
      </c>
      <c r="B1920">
        <v>2022</v>
      </c>
      <c r="C1920" t="s">
        <v>45</v>
      </c>
      <c r="D1920" t="s">
        <v>95</v>
      </c>
      <c r="E1920" t="s">
        <v>23</v>
      </c>
      <c r="F1920">
        <v>353</v>
      </c>
      <c r="G1920">
        <v>4087</v>
      </c>
      <c r="H1920">
        <v>681</v>
      </c>
      <c r="I1920">
        <v>32.79</v>
      </c>
      <c r="J1920">
        <v>1</v>
      </c>
      <c r="K1920" t="s">
        <v>19</v>
      </c>
      <c r="L1920" t="s">
        <v>24</v>
      </c>
      <c r="M1920">
        <v>97</v>
      </c>
      <c r="N1920" t="s">
        <v>20</v>
      </c>
      <c r="O1920">
        <v>2872155</v>
      </c>
    </row>
    <row r="1921" spans="1:15">
      <c r="A1921" t="s">
        <v>1966</v>
      </c>
      <c r="B1921">
        <v>2011</v>
      </c>
      <c r="C1921" t="s">
        <v>16</v>
      </c>
      <c r="D1921" t="s">
        <v>102</v>
      </c>
      <c r="E1921" t="s">
        <v>18</v>
      </c>
      <c r="F1921">
        <v>61</v>
      </c>
      <c r="G1921">
        <v>2685</v>
      </c>
      <c r="H1921">
        <v>272</v>
      </c>
      <c r="I1921">
        <v>16.579999999999998</v>
      </c>
      <c r="J1921">
        <v>8</v>
      </c>
      <c r="K1921" t="s">
        <v>24</v>
      </c>
      <c r="L1921" t="s">
        <v>24</v>
      </c>
      <c r="M1921">
        <v>19</v>
      </c>
      <c r="N1921" t="s">
        <v>49</v>
      </c>
      <c r="O1921">
        <v>4543487</v>
      </c>
    </row>
    <row r="1922" spans="1:15">
      <c r="A1922" t="s">
        <v>1967</v>
      </c>
      <c r="B1922">
        <v>2015</v>
      </c>
      <c r="C1922" t="s">
        <v>42</v>
      </c>
      <c r="D1922" t="s">
        <v>46</v>
      </c>
      <c r="E1922" t="s">
        <v>28</v>
      </c>
      <c r="F1922">
        <v>467</v>
      </c>
      <c r="G1922">
        <v>2712</v>
      </c>
      <c r="H1922">
        <v>437</v>
      </c>
      <c r="I1922">
        <v>11.04</v>
      </c>
      <c r="J1922">
        <v>1</v>
      </c>
      <c r="K1922" t="s">
        <v>19</v>
      </c>
      <c r="L1922" t="s">
        <v>24</v>
      </c>
      <c r="M1922">
        <v>77</v>
      </c>
      <c r="N1922" t="s">
        <v>49</v>
      </c>
      <c r="O1922">
        <v>2551789</v>
      </c>
    </row>
    <row r="1923" spans="1:15">
      <c r="A1923" t="s">
        <v>1968</v>
      </c>
      <c r="B1923">
        <v>2022</v>
      </c>
      <c r="C1923" t="s">
        <v>22</v>
      </c>
      <c r="D1923" t="s">
        <v>102</v>
      </c>
      <c r="E1923" t="s">
        <v>28</v>
      </c>
      <c r="F1923">
        <v>74</v>
      </c>
      <c r="G1923">
        <v>2754</v>
      </c>
      <c r="H1923">
        <v>766</v>
      </c>
      <c r="I1923">
        <v>44.11</v>
      </c>
      <c r="J1923">
        <v>2</v>
      </c>
      <c r="K1923" t="s">
        <v>19</v>
      </c>
      <c r="L1923" t="s">
        <v>24</v>
      </c>
      <c r="M1923">
        <v>8</v>
      </c>
      <c r="N1923" t="s">
        <v>33</v>
      </c>
      <c r="O1923">
        <v>4043790</v>
      </c>
    </row>
    <row r="1924" spans="1:15">
      <c r="A1924" t="s">
        <v>1969</v>
      </c>
      <c r="B1924">
        <v>2020</v>
      </c>
      <c r="C1924" t="s">
        <v>16</v>
      </c>
      <c r="D1924" t="s">
        <v>17</v>
      </c>
      <c r="E1924" t="s">
        <v>23</v>
      </c>
      <c r="F1924">
        <v>282</v>
      </c>
      <c r="G1924">
        <v>3289</v>
      </c>
      <c r="H1924">
        <v>66</v>
      </c>
      <c r="I1924">
        <v>31.7</v>
      </c>
      <c r="J1924">
        <v>4</v>
      </c>
      <c r="K1924" t="s">
        <v>19</v>
      </c>
      <c r="L1924" t="s">
        <v>19</v>
      </c>
      <c r="M1924">
        <v>85</v>
      </c>
      <c r="N1924" t="s">
        <v>49</v>
      </c>
      <c r="O1924">
        <v>624720</v>
      </c>
    </row>
    <row r="1925" spans="1:15">
      <c r="A1925" t="s">
        <v>1970</v>
      </c>
      <c r="B1925">
        <v>2000</v>
      </c>
      <c r="C1925" t="s">
        <v>27</v>
      </c>
      <c r="D1925" t="s">
        <v>102</v>
      </c>
      <c r="E1925" t="s">
        <v>40</v>
      </c>
      <c r="F1925">
        <v>489</v>
      </c>
      <c r="G1925">
        <v>3575</v>
      </c>
      <c r="H1925">
        <v>982</v>
      </c>
      <c r="I1925">
        <v>19.73</v>
      </c>
      <c r="J1925">
        <v>7</v>
      </c>
      <c r="K1925" t="s">
        <v>24</v>
      </c>
      <c r="L1925" t="s">
        <v>19</v>
      </c>
      <c r="M1925">
        <v>93</v>
      </c>
      <c r="N1925" t="s">
        <v>49</v>
      </c>
      <c r="O1925">
        <v>3523002</v>
      </c>
    </row>
    <row r="1926" spans="1:15">
      <c r="A1926" t="s">
        <v>1971</v>
      </c>
      <c r="B1926">
        <v>2004</v>
      </c>
      <c r="C1926" t="s">
        <v>22</v>
      </c>
      <c r="D1926" t="s">
        <v>43</v>
      </c>
      <c r="E1926" t="s">
        <v>37</v>
      </c>
      <c r="F1926">
        <v>190</v>
      </c>
      <c r="G1926">
        <v>2383</v>
      </c>
      <c r="H1926">
        <v>152</v>
      </c>
      <c r="I1926">
        <v>2.21</v>
      </c>
      <c r="J1926">
        <v>9</v>
      </c>
      <c r="K1926" t="s">
        <v>19</v>
      </c>
      <c r="L1926" t="s">
        <v>24</v>
      </c>
      <c r="M1926">
        <v>98</v>
      </c>
      <c r="N1926" t="s">
        <v>20</v>
      </c>
      <c r="O1926">
        <v>2482259</v>
      </c>
    </row>
    <row r="1927" spans="1:15">
      <c r="A1927" t="s">
        <v>1972</v>
      </c>
      <c r="B1927">
        <v>2019</v>
      </c>
      <c r="C1927" t="s">
        <v>73</v>
      </c>
      <c r="D1927" t="s">
        <v>17</v>
      </c>
      <c r="E1927" t="s">
        <v>28</v>
      </c>
      <c r="F1927">
        <v>398</v>
      </c>
      <c r="G1927">
        <v>315</v>
      </c>
      <c r="H1927">
        <v>479</v>
      </c>
      <c r="I1927">
        <v>3.95</v>
      </c>
      <c r="J1927">
        <v>3</v>
      </c>
      <c r="K1927" t="s">
        <v>19</v>
      </c>
      <c r="L1927" t="s">
        <v>19</v>
      </c>
      <c r="M1927">
        <v>45</v>
      </c>
      <c r="N1927" t="s">
        <v>25</v>
      </c>
      <c r="O1927">
        <v>971457</v>
      </c>
    </row>
    <row r="1928" spans="1:15">
      <c r="A1928" t="s">
        <v>1973</v>
      </c>
      <c r="B1928">
        <v>2020</v>
      </c>
      <c r="C1928" t="s">
        <v>35</v>
      </c>
      <c r="D1928" t="s">
        <v>95</v>
      </c>
      <c r="E1928" t="s">
        <v>18</v>
      </c>
      <c r="F1928">
        <v>381</v>
      </c>
      <c r="G1928">
        <v>306</v>
      </c>
      <c r="H1928">
        <v>153</v>
      </c>
      <c r="I1928">
        <v>35.340000000000003</v>
      </c>
      <c r="J1928">
        <v>1</v>
      </c>
      <c r="K1928" t="s">
        <v>24</v>
      </c>
      <c r="L1928" t="s">
        <v>19</v>
      </c>
      <c r="M1928">
        <v>85</v>
      </c>
      <c r="N1928" t="s">
        <v>29</v>
      </c>
      <c r="O1928">
        <v>3552193</v>
      </c>
    </row>
    <row r="1929" spans="1:15">
      <c r="A1929" t="s">
        <v>1974</v>
      </c>
      <c r="B1929">
        <v>2012</v>
      </c>
      <c r="C1929" t="s">
        <v>45</v>
      </c>
      <c r="D1929" t="s">
        <v>39</v>
      </c>
      <c r="E1929" t="s">
        <v>37</v>
      </c>
      <c r="F1929">
        <v>282</v>
      </c>
      <c r="G1929">
        <v>3742</v>
      </c>
      <c r="H1929">
        <v>952</v>
      </c>
      <c r="I1929">
        <v>15.31</v>
      </c>
      <c r="J1929">
        <v>2</v>
      </c>
      <c r="K1929" t="s">
        <v>24</v>
      </c>
      <c r="L1929" t="s">
        <v>19</v>
      </c>
      <c r="M1929">
        <v>83</v>
      </c>
      <c r="N1929" t="s">
        <v>33</v>
      </c>
      <c r="O1929">
        <v>4878876</v>
      </c>
    </row>
    <row r="1930" spans="1:15">
      <c r="A1930" t="s">
        <v>1975</v>
      </c>
      <c r="B1930">
        <v>2021</v>
      </c>
      <c r="C1930" t="s">
        <v>59</v>
      </c>
      <c r="D1930" t="s">
        <v>39</v>
      </c>
      <c r="E1930" t="s">
        <v>23</v>
      </c>
      <c r="F1930">
        <v>243</v>
      </c>
      <c r="G1930">
        <v>3570</v>
      </c>
      <c r="H1930">
        <v>102</v>
      </c>
      <c r="I1930">
        <v>33.799999999999997</v>
      </c>
      <c r="J1930">
        <v>2</v>
      </c>
      <c r="K1930" t="s">
        <v>19</v>
      </c>
      <c r="L1930" t="s">
        <v>19</v>
      </c>
      <c r="M1930">
        <v>59</v>
      </c>
      <c r="N1930" t="s">
        <v>49</v>
      </c>
      <c r="O1930">
        <v>4714363</v>
      </c>
    </row>
    <row r="1931" spans="1:15">
      <c r="A1931" t="s">
        <v>1976</v>
      </c>
      <c r="B1931">
        <v>2013</v>
      </c>
      <c r="C1931" t="s">
        <v>16</v>
      </c>
      <c r="D1931" t="s">
        <v>32</v>
      </c>
      <c r="E1931" t="s">
        <v>28</v>
      </c>
      <c r="F1931">
        <v>84</v>
      </c>
      <c r="G1931">
        <v>3199</v>
      </c>
      <c r="H1931">
        <v>97</v>
      </c>
      <c r="I1931">
        <v>44.63</v>
      </c>
      <c r="J1931">
        <v>8</v>
      </c>
      <c r="K1931" t="s">
        <v>24</v>
      </c>
      <c r="L1931" t="s">
        <v>24</v>
      </c>
      <c r="M1931">
        <v>30</v>
      </c>
      <c r="N1931" t="s">
        <v>33</v>
      </c>
      <c r="O1931">
        <v>2250402</v>
      </c>
    </row>
    <row r="1932" spans="1:15">
      <c r="A1932" t="s">
        <v>1977</v>
      </c>
      <c r="B1932">
        <v>2012</v>
      </c>
      <c r="C1932" t="s">
        <v>73</v>
      </c>
      <c r="D1932" t="s">
        <v>32</v>
      </c>
      <c r="E1932" t="s">
        <v>40</v>
      </c>
      <c r="F1932">
        <v>309</v>
      </c>
      <c r="G1932">
        <v>741</v>
      </c>
      <c r="H1932">
        <v>771</v>
      </c>
      <c r="I1932">
        <v>27.13</v>
      </c>
      <c r="J1932">
        <v>6</v>
      </c>
      <c r="K1932" t="s">
        <v>19</v>
      </c>
      <c r="L1932" t="s">
        <v>19</v>
      </c>
      <c r="M1932">
        <v>17</v>
      </c>
      <c r="N1932" t="s">
        <v>25</v>
      </c>
      <c r="O1932">
        <v>1426500</v>
      </c>
    </row>
    <row r="1933" spans="1:15">
      <c r="A1933" t="s">
        <v>1978</v>
      </c>
      <c r="B1933">
        <v>2001</v>
      </c>
      <c r="C1933" t="s">
        <v>73</v>
      </c>
      <c r="D1933" t="s">
        <v>46</v>
      </c>
      <c r="E1933" t="s">
        <v>40</v>
      </c>
      <c r="F1933">
        <v>107</v>
      </c>
      <c r="G1933">
        <v>18</v>
      </c>
      <c r="H1933">
        <v>220</v>
      </c>
      <c r="I1933">
        <v>11.49</v>
      </c>
      <c r="J1933">
        <v>6</v>
      </c>
      <c r="K1933" t="s">
        <v>19</v>
      </c>
      <c r="L1933" t="s">
        <v>24</v>
      </c>
      <c r="M1933">
        <v>7</v>
      </c>
      <c r="N1933" t="s">
        <v>49</v>
      </c>
      <c r="O1933">
        <v>3480689</v>
      </c>
    </row>
    <row r="1934" spans="1:15">
      <c r="A1934" t="s">
        <v>1979</v>
      </c>
      <c r="B1934">
        <v>2008</v>
      </c>
      <c r="C1934" t="s">
        <v>59</v>
      </c>
      <c r="D1934" t="s">
        <v>46</v>
      </c>
      <c r="E1934" t="s">
        <v>28</v>
      </c>
      <c r="F1934">
        <v>190</v>
      </c>
      <c r="G1934">
        <v>681</v>
      </c>
      <c r="H1934">
        <v>981</v>
      </c>
      <c r="I1934">
        <v>48.59</v>
      </c>
      <c r="J1934">
        <v>8</v>
      </c>
      <c r="K1934" t="s">
        <v>24</v>
      </c>
      <c r="L1934" t="s">
        <v>19</v>
      </c>
      <c r="M1934">
        <v>9</v>
      </c>
      <c r="N1934" t="s">
        <v>20</v>
      </c>
      <c r="O1934">
        <v>4024755</v>
      </c>
    </row>
    <row r="1935" spans="1:15">
      <c r="A1935" t="s">
        <v>1980</v>
      </c>
      <c r="B1935">
        <v>2010</v>
      </c>
      <c r="C1935" t="s">
        <v>42</v>
      </c>
      <c r="D1935" t="s">
        <v>39</v>
      </c>
      <c r="E1935" t="s">
        <v>40</v>
      </c>
      <c r="F1935">
        <v>155</v>
      </c>
      <c r="G1935">
        <v>388</v>
      </c>
      <c r="H1935">
        <v>432</v>
      </c>
      <c r="I1935">
        <v>12.76</v>
      </c>
      <c r="J1935">
        <v>7</v>
      </c>
      <c r="K1935" t="s">
        <v>24</v>
      </c>
      <c r="L1935" t="s">
        <v>24</v>
      </c>
      <c r="M1935">
        <v>75</v>
      </c>
      <c r="N1935" t="s">
        <v>33</v>
      </c>
      <c r="O1935">
        <v>1539234</v>
      </c>
    </row>
    <row r="1936" spans="1:15">
      <c r="A1936" t="s">
        <v>1981</v>
      </c>
      <c r="B1936">
        <v>2016</v>
      </c>
      <c r="C1936" t="s">
        <v>22</v>
      </c>
      <c r="D1936" t="s">
        <v>36</v>
      </c>
      <c r="E1936" t="s">
        <v>40</v>
      </c>
      <c r="F1936">
        <v>443</v>
      </c>
      <c r="G1936">
        <v>3210</v>
      </c>
      <c r="H1936">
        <v>203</v>
      </c>
      <c r="I1936">
        <v>13.76</v>
      </c>
      <c r="J1936">
        <v>8</v>
      </c>
      <c r="K1936" t="s">
        <v>24</v>
      </c>
      <c r="L1936" t="s">
        <v>19</v>
      </c>
      <c r="M1936">
        <v>65</v>
      </c>
      <c r="N1936" t="s">
        <v>49</v>
      </c>
      <c r="O1936">
        <v>3576711</v>
      </c>
    </row>
    <row r="1937" spans="1:15">
      <c r="A1937" t="s">
        <v>1982</v>
      </c>
      <c r="B1937">
        <v>2007</v>
      </c>
      <c r="C1937" t="s">
        <v>16</v>
      </c>
      <c r="D1937" t="s">
        <v>48</v>
      </c>
      <c r="E1937" t="s">
        <v>40</v>
      </c>
      <c r="F1937">
        <v>381</v>
      </c>
      <c r="G1937">
        <v>1148</v>
      </c>
      <c r="H1937">
        <v>956</v>
      </c>
      <c r="I1937">
        <v>38.69</v>
      </c>
      <c r="J1937">
        <v>7</v>
      </c>
      <c r="K1937" t="s">
        <v>24</v>
      </c>
      <c r="L1937" t="s">
        <v>24</v>
      </c>
      <c r="M1937">
        <v>25</v>
      </c>
      <c r="N1937" t="s">
        <v>20</v>
      </c>
      <c r="O1937">
        <v>3110370</v>
      </c>
    </row>
    <row r="1938" spans="1:15">
      <c r="A1938" t="s">
        <v>1983</v>
      </c>
      <c r="B1938">
        <v>2014</v>
      </c>
      <c r="C1938" t="s">
        <v>16</v>
      </c>
      <c r="D1938" t="s">
        <v>51</v>
      </c>
      <c r="E1938" t="s">
        <v>23</v>
      </c>
      <c r="F1938">
        <v>113</v>
      </c>
      <c r="G1938">
        <v>3350</v>
      </c>
      <c r="H1938">
        <v>247</v>
      </c>
      <c r="I1938">
        <v>22.6</v>
      </c>
      <c r="J1938">
        <v>3</v>
      </c>
      <c r="K1938" t="s">
        <v>19</v>
      </c>
      <c r="L1938" t="s">
        <v>19</v>
      </c>
      <c r="M1938">
        <v>41</v>
      </c>
      <c r="N1938" t="s">
        <v>49</v>
      </c>
      <c r="O1938">
        <v>647116</v>
      </c>
    </row>
    <row r="1939" spans="1:15">
      <c r="A1939" t="s">
        <v>1984</v>
      </c>
      <c r="B1939">
        <v>2003</v>
      </c>
      <c r="C1939" t="s">
        <v>45</v>
      </c>
      <c r="D1939" t="s">
        <v>36</v>
      </c>
      <c r="E1939" t="s">
        <v>18</v>
      </c>
      <c r="F1939">
        <v>174</v>
      </c>
      <c r="G1939">
        <v>4873</v>
      </c>
      <c r="H1939">
        <v>831</v>
      </c>
      <c r="I1939">
        <v>17.75</v>
      </c>
      <c r="J1939">
        <v>5</v>
      </c>
      <c r="K1939" t="s">
        <v>19</v>
      </c>
      <c r="L1939" t="s">
        <v>24</v>
      </c>
      <c r="M1939">
        <v>35</v>
      </c>
      <c r="N1939" t="s">
        <v>20</v>
      </c>
      <c r="O1939">
        <v>4429368</v>
      </c>
    </row>
    <row r="1940" spans="1:15">
      <c r="A1940" t="s">
        <v>1985</v>
      </c>
      <c r="B1940">
        <v>2019</v>
      </c>
      <c r="C1940" t="s">
        <v>73</v>
      </c>
      <c r="D1940" t="s">
        <v>46</v>
      </c>
      <c r="E1940" t="s">
        <v>40</v>
      </c>
      <c r="F1940">
        <v>111</v>
      </c>
      <c r="G1940">
        <v>1267</v>
      </c>
      <c r="H1940">
        <v>396</v>
      </c>
      <c r="I1940">
        <v>41.89</v>
      </c>
      <c r="J1940">
        <v>5</v>
      </c>
      <c r="K1940" t="s">
        <v>24</v>
      </c>
      <c r="L1940" t="s">
        <v>19</v>
      </c>
      <c r="M1940">
        <v>24</v>
      </c>
      <c r="N1940" t="s">
        <v>33</v>
      </c>
      <c r="O1940">
        <v>4421875</v>
      </c>
    </row>
    <row r="1941" spans="1:15">
      <c r="A1941" t="s">
        <v>1986</v>
      </c>
      <c r="B1941">
        <v>2019</v>
      </c>
      <c r="C1941" t="s">
        <v>22</v>
      </c>
      <c r="D1941" t="s">
        <v>32</v>
      </c>
      <c r="E1941" t="s">
        <v>37</v>
      </c>
      <c r="F1941">
        <v>424</v>
      </c>
      <c r="G1941">
        <v>3756</v>
      </c>
      <c r="H1941">
        <v>69</v>
      </c>
      <c r="I1941">
        <v>47.6</v>
      </c>
      <c r="J1941">
        <v>3</v>
      </c>
      <c r="K1941" t="s">
        <v>19</v>
      </c>
      <c r="L1941" t="s">
        <v>24</v>
      </c>
      <c r="M1941">
        <v>63</v>
      </c>
      <c r="N1941" t="s">
        <v>29</v>
      </c>
      <c r="O1941">
        <v>655842</v>
      </c>
    </row>
    <row r="1942" spans="1:15">
      <c r="A1942" t="s">
        <v>1987</v>
      </c>
      <c r="B1942">
        <v>2018</v>
      </c>
      <c r="C1942" t="s">
        <v>16</v>
      </c>
      <c r="D1942" t="s">
        <v>17</v>
      </c>
      <c r="E1942" t="s">
        <v>40</v>
      </c>
      <c r="F1942">
        <v>377</v>
      </c>
      <c r="G1942">
        <v>3473</v>
      </c>
      <c r="H1942">
        <v>838</v>
      </c>
      <c r="I1942">
        <v>37.08</v>
      </c>
      <c r="J1942">
        <v>4</v>
      </c>
      <c r="K1942" t="s">
        <v>24</v>
      </c>
      <c r="L1942" t="s">
        <v>24</v>
      </c>
      <c r="M1942">
        <v>11</v>
      </c>
      <c r="N1942" t="s">
        <v>49</v>
      </c>
      <c r="O1942">
        <v>4677033</v>
      </c>
    </row>
    <row r="1943" spans="1:15">
      <c r="A1943" t="s">
        <v>1988</v>
      </c>
      <c r="B1943">
        <v>2006</v>
      </c>
      <c r="C1943" t="s">
        <v>22</v>
      </c>
      <c r="D1943" t="s">
        <v>32</v>
      </c>
      <c r="E1943" t="s">
        <v>28</v>
      </c>
      <c r="F1943">
        <v>462</v>
      </c>
      <c r="G1943">
        <v>3666</v>
      </c>
      <c r="H1943">
        <v>943</v>
      </c>
      <c r="I1943">
        <v>12</v>
      </c>
      <c r="J1943">
        <v>8</v>
      </c>
      <c r="K1943" t="s">
        <v>24</v>
      </c>
      <c r="L1943" t="s">
        <v>19</v>
      </c>
      <c r="M1943">
        <v>30</v>
      </c>
      <c r="N1943" t="s">
        <v>20</v>
      </c>
      <c r="O1943">
        <v>3049489</v>
      </c>
    </row>
    <row r="1944" spans="1:15">
      <c r="A1944" t="s">
        <v>1989</v>
      </c>
      <c r="B1944">
        <v>2012</v>
      </c>
      <c r="C1944" t="s">
        <v>73</v>
      </c>
      <c r="D1944" t="s">
        <v>48</v>
      </c>
      <c r="E1944" t="s">
        <v>37</v>
      </c>
      <c r="F1944">
        <v>499</v>
      </c>
      <c r="G1944">
        <v>3054</v>
      </c>
      <c r="H1944">
        <v>204</v>
      </c>
      <c r="I1944">
        <v>2.0299999999999998</v>
      </c>
      <c r="J1944">
        <v>7</v>
      </c>
      <c r="K1944" t="s">
        <v>19</v>
      </c>
      <c r="L1944" t="s">
        <v>19</v>
      </c>
      <c r="M1944">
        <v>64</v>
      </c>
      <c r="N1944" t="s">
        <v>49</v>
      </c>
      <c r="O1944">
        <v>3127628</v>
      </c>
    </row>
    <row r="1945" spans="1:15">
      <c r="A1945" t="s">
        <v>1990</v>
      </c>
      <c r="B1945">
        <v>2007</v>
      </c>
      <c r="C1945" t="s">
        <v>45</v>
      </c>
      <c r="D1945" t="s">
        <v>48</v>
      </c>
      <c r="E1945" t="s">
        <v>23</v>
      </c>
      <c r="F1945">
        <v>336</v>
      </c>
      <c r="G1945">
        <v>1422</v>
      </c>
      <c r="H1945">
        <v>868</v>
      </c>
      <c r="I1945">
        <v>48.1</v>
      </c>
      <c r="J1945">
        <v>6</v>
      </c>
      <c r="K1945" t="s">
        <v>19</v>
      </c>
      <c r="L1945" t="s">
        <v>19</v>
      </c>
      <c r="M1945">
        <v>49</v>
      </c>
      <c r="N1945" t="s">
        <v>20</v>
      </c>
      <c r="O1945">
        <v>4600178</v>
      </c>
    </row>
    <row r="1946" spans="1:15">
      <c r="A1946" t="s">
        <v>1991</v>
      </c>
      <c r="B1946">
        <v>2006</v>
      </c>
      <c r="C1946" t="s">
        <v>35</v>
      </c>
      <c r="D1946" t="s">
        <v>51</v>
      </c>
      <c r="E1946" t="s">
        <v>23</v>
      </c>
      <c r="F1946">
        <v>382</v>
      </c>
      <c r="G1946">
        <v>2263</v>
      </c>
      <c r="H1946">
        <v>569</v>
      </c>
      <c r="I1946">
        <v>33.99</v>
      </c>
      <c r="J1946">
        <v>6</v>
      </c>
      <c r="K1946" t="s">
        <v>24</v>
      </c>
      <c r="L1946" t="s">
        <v>19</v>
      </c>
      <c r="M1946">
        <v>20</v>
      </c>
      <c r="N1946" t="s">
        <v>29</v>
      </c>
      <c r="O1946">
        <v>4418487</v>
      </c>
    </row>
    <row r="1947" spans="1:15">
      <c r="A1947" t="s">
        <v>1992</v>
      </c>
      <c r="B1947">
        <v>2019</v>
      </c>
      <c r="C1947" t="s">
        <v>59</v>
      </c>
      <c r="D1947" t="s">
        <v>17</v>
      </c>
      <c r="E1947" t="s">
        <v>37</v>
      </c>
      <c r="F1947">
        <v>314</v>
      </c>
      <c r="G1947">
        <v>1702</v>
      </c>
      <c r="H1947">
        <v>108</v>
      </c>
      <c r="I1947">
        <v>16.21</v>
      </c>
      <c r="J1947">
        <v>8</v>
      </c>
      <c r="K1947" t="s">
        <v>24</v>
      </c>
      <c r="L1947" t="s">
        <v>24</v>
      </c>
      <c r="M1947">
        <v>88</v>
      </c>
      <c r="N1947" t="s">
        <v>20</v>
      </c>
      <c r="O1947">
        <v>1919424</v>
      </c>
    </row>
    <row r="1948" spans="1:15">
      <c r="A1948" t="s">
        <v>1993</v>
      </c>
      <c r="B1948">
        <v>2009</v>
      </c>
      <c r="C1948" t="s">
        <v>35</v>
      </c>
      <c r="D1948" t="s">
        <v>95</v>
      </c>
      <c r="E1948" t="s">
        <v>18</v>
      </c>
      <c r="F1948">
        <v>202</v>
      </c>
      <c r="G1948">
        <v>3405</v>
      </c>
      <c r="H1948">
        <v>370</v>
      </c>
      <c r="I1948">
        <v>49.93</v>
      </c>
      <c r="J1948">
        <v>2</v>
      </c>
      <c r="K1948" t="s">
        <v>24</v>
      </c>
      <c r="L1948" t="s">
        <v>19</v>
      </c>
      <c r="M1948">
        <v>34</v>
      </c>
      <c r="N1948" t="s">
        <v>20</v>
      </c>
      <c r="O1948">
        <v>968334</v>
      </c>
    </row>
    <row r="1949" spans="1:15">
      <c r="A1949" t="s">
        <v>1994</v>
      </c>
      <c r="B1949">
        <v>2015</v>
      </c>
      <c r="C1949" t="s">
        <v>31</v>
      </c>
      <c r="D1949" t="s">
        <v>95</v>
      </c>
      <c r="E1949" t="s">
        <v>18</v>
      </c>
      <c r="F1949">
        <v>335</v>
      </c>
      <c r="G1949">
        <v>1375</v>
      </c>
      <c r="H1949">
        <v>786</v>
      </c>
      <c r="I1949">
        <v>16.11</v>
      </c>
      <c r="J1949">
        <v>1</v>
      </c>
      <c r="K1949" t="s">
        <v>24</v>
      </c>
      <c r="L1949" t="s">
        <v>19</v>
      </c>
      <c r="M1949">
        <v>62</v>
      </c>
      <c r="N1949" t="s">
        <v>25</v>
      </c>
      <c r="O1949">
        <v>1511773</v>
      </c>
    </row>
    <row r="1950" spans="1:15">
      <c r="A1950" t="s">
        <v>1995</v>
      </c>
      <c r="B1950">
        <v>2011</v>
      </c>
      <c r="C1950" t="s">
        <v>59</v>
      </c>
      <c r="D1950" t="s">
        <v>32</v>
      </c>
      <c r="E1950" t="s">
        <v>28</v>
      </c>
      <c r="F1950">
        <v>75</v>
      </c>
      <c r="G1950">
        <v>1793</v>
      </c>
      <c r="H1950">
        <v>66</v>
      </c>
      <c r="I1950">
        <v>41.55</v>
      </c>
      <c r="J1950">
        <v>8</v>
      </c>
      <c r="K1950" t="s">
        <v>19</v>
      </c>
      <c r="L1950" t="s">
        <v>24</v>
      </c>
      <c r="M1950">
        <v>29</v>
      </c>
      <c r="N1950" t="s">
        <v>20</v>
      </c>
      <c r="O1950">
        <v>4300636</v>
      </c>
    </row>
    <row r="1951" spans="1:15">
      <c r="A1951" t="s">
        <v>1996</v>
      </c>
      <c r="B1951">
        <v>2003</v>
      </c>
      <c r="C1951" t="s">
        <v>35</v>
      </c>
      <c r="D1951" t="s">
        <v>51</v>
      </c>
      <c r="E1951" t="s">
        <v>28</v>
      </c>
      <c r="F1951">
        <v>35</v>
      </c>
      <c r="G1951">
        <v>2566</v>
      </c>
      <c r="H1951">
        <v>675</v>
      </c>
      <c r="I1951">
        <v>33.76</v>
      </c>
      <c r="J1951">
        <v>6</v>
      </c>
      <c r="K1951" t="s">
        <v>19</v>
      </c>
      <c r="L1951" t="s">
        <v>24</v>
      </c>
      <c r="M1951">
        <v>73</v>
      </c>
      <c r="N1951" t="s">
        <v>20</v>
      </c>
      <c r="O1951">
        <v>3399020</v>
      </c>
    </row>
    <row r="1952" spans="1:15">
      <c r="A1952" t="s">
        <v>1997</v>
      </c>
      <c r="B1952">
        <v>2002</v>
      </c>
      <c r="C1952" t="s">
        <v>42</v>
      </c>
      <c r="D1952" t="s">
        <v>17</v>
      </c>
      <c r="E1952" t="s">
        <v>40</v>
      </c>
      <c r="F1952">
        <v>392</v>
      </c>
      <c r="G1952">
        <v>2639</v>
      </c>
      <c r="H1952">
        <v>88</v>
      </c>
      <c r="I1952">
        <v>20.55</v>
      </c>
      <c r="J1952">
        <v>9</v>
      </c>
      <c r="K1952" t="s">
        <v>19</v>
      </c>
      <c r="L1952" t="s">
        <v>19</v>
      </c>
      <c r="M1952">
        <v>15</v>
      </c>
      <c r="N1952" t="s">
        <v>20</v>
      </c>
      <c r="O1952">
        <v>1547045</v>
      </c>
    </row>
    <row r="1953" spans="1:15">
      <c r="A1953" t="s">
        <v>1998</v>
      </c>
      <c r="B1953">
        <v>2014</v>
      </c>
      <c r="C1953" t="s">
        <v>73</v>
      </c>
      <c r="D1953" t="s">
        <v>32</v>
      </c>
      <c r="E1953" t="s">
        <v>40</v>
      </c>
      <c r="F1953">
        <v>402</v>
      </c>
      <c r="G1953">
        <v>3689</v>
      </c>
      <c r="H1953">
        <v>874</v>
      </c>
      <c r="I1953">
        <v>16.690000000000001</v>
      </c>
      <c r="J1953">
        <v>5</v>
      </c>
      <c r="K1953" t="s">
        <v>24</v>
      </c>
      <c r="L1953" t="s">
        <v>24</v>
      </c>
      <c r="M1953">
        <v>41</v>
      </c>
      <c r="N1953" t="s">
        <v>20</v>
      </c>
      <c r="O1953">
        <v>4527180</v>
      </c>
    </row>
    <row r="1954" spans="1:15">
      <c r="A1954" t="s">
        <v>1999</v>
      </c>
      <c r="B1954">
        <v>2004</v>
      </c>
      <c r="C1954" t="s">
        <v>59</v>
      </c>
      <c r="D1954" t="s">
        <v>46</v>
      </c>
      <c r="E1954" t="s">
        <v>37</v>
      </c>
      <c r="F1954">
        <v>425</v>
      </c>
      <c r="G1954">
        <v>3621</v>
      </c>
      <c r="H1954">
        <v>86</v>
      </c>
      <c r="I1954">
        <v>33.049999999999997</v>
      </c>
      <c r="J1954">
        <v>8</v>
      </c>
      <c r="K1954" t="s">
        <v>24</v>
      </c>
      <c r="L1954" t="s">
        <v>19</v>
      </c>
      <c r="M1954">
        <v>70</v>
      </c>
      <c r="N1954" t="s">
        <v>25</v>
      </c>
      <c r="O1954">
        <v>3404096</v>
      </c>
    </row>
    <row r="1955" spans="1:15">
      <c r="A1955" t="s">
        <v>2000</v>
      </c>
      <c r="B1955">
        <v>2009</v>
      </c>
      <c r="C1955" t="s">
        <v>42</v>
      </c>
      <c r="D1955" t="s">
        <v>48</v>
      </c>
      <c r="E1955" t="s">
        <v>40</v>
      </c>
      <c r="F1955">
        <v>421</v>
      </c>
      <c r="G1955">
        <v>73</v>
      </c>
      <c r="H1955">
        <v>999</v>
      </c>
      <c r="I1955">
        <v>49.41</v>
      </c>
      <c r="J1955">
        <v>1</v>
      </c>
      <c r="K1955" t="s">
        <v>24</v>
      </c>
      <c r="L1955" t="s">
        <v>19</v>
      </c>
      <c r="M1955">
        <v>20</v>
      </c>
      <c r="N1955" t="s">
        <v>25</v>
      </c>
      <c r="O1955">
        <v>1615804</v>
      </c>
    </row>
    <row r="1956" spans="1:15">
      <c r="A1956" t="s">
        <v>2001</v>
      </c>
      <c r="B1956">
        <v>2011</v>
      </c>
      <c r="C1956" t="s">
        <v>16</v>
      </c>
      <c r="D1956" t="s">
        <v>46</v>
      </c>
      <c r="E1956" t="s">
        <v>23</v>
      </c>
      <c r="F1956">
        <v>13</v>
      </c>
      <c r="G1956">
        <v>248</v>
      </c>
      <c r="H1956">
        <v>405</v>
      </c>
      <c r="I1956">
        <v>0.61</v>
      </c>
      <c r="J1956">
        <v>7</v>
      </c>
      <c r="K1956" t="s">
        <v>19</v>
      </c>
      <c r="L1956" t="s">
        <v>24</v>
      </c>
      <c r="M1956">
        <v>39</v>
      </c>
      <c r="N1956" t="s">
        <v>29</v>
      </c>
      <c r="O1956">
        <v>1853249</v>
      </c>
    </row>
    <row r="1957" spans="1:15">
      <c r="A1957" t="s">
        <v>2002</v>
      </c>
      <c r="B1957">
        <v>2012</v>
      </c>
      <c r="C1957" t="s">
        <v>45</v>
      </c>
      <c r="D1957" t="s">
        <v>32</v>
      </c>
      <c r="E1957" t="s">
        <v>28</v>
      </c>
      <c r="F1957">
        <v>115</v>
      </c>
      <c r="G1957">
        <v>1465</v>
      </c>
      <c r="H1957">
        <v>109</v>
      </c>
      <c r="I1957">
        <v>19.03</v>
      </c>
      <c r="J1957">
        <v>7</v>
      </c>
      <c r="K1957" t="s">
        <v>24</v>
      </c>
      <c r="L1957" t="s">
        <v>19</v>
      </c>
      <c r="M1957">
        <v>38</v>
      </c>
      <c r="N1957" t="s">
        <v>49</v>
      </c>
      <c r="O1957">
        <v>249923</v>
      </c>
    </row>
    <row r="1958" spans="1:15">
      <c r="A1958" t="s">
        <v>2003</v>
      </c>
      <c r="B1958">
        <v>2011</v>
      </c>
      <c r="C1958" t="s">
        <v>53</v>
      </c>
      <c r="D1958" t="s">
        <v>46</v>
      </c>
      <c r="E1958" t="s">
        <v>28</v>
      </c>
      <c r="F1958">
        <v>486</v>
      </c>
      <c r="G1958">
        <v>3582</v>
      </c>
      <c r="H1958">
        <v>900</v>
      </c>
      <c r="I1958">
        <v>25.85</v>
      </c>
      <c r="J1958">
        <v>4</v>
      </c>
      <c r="K1958" t="s">
        <v>24</v>
      </c>
      <c r="L1958" t="s">
        <v>19</v>
      </c>
      <c r="M1958">
        <v>99</v>
      </c>
      <c r="N1958" t="s">
        <v>25</v>
      </c>
      <c r="O1958">
        <v>1550829</v>
      </c>
    </row>
    <row r="1959" spans="1:15">
      <c r="A1959" t="s">
        <v>2004</v>
      </c>
      <c r="B1959">
        <v>2021</v>
      </c>
      <c r="C1959" t="s">
        <v>31</v>
      </c>
      <c r="D1959" t="s">
        <v>46</v>
      </c>
      <c r="E1959" t="s">
        <v>40</v>
      </c>
      <c r="F1959">
        <v>445</v>
      </c>
      <c r="G1959">
        <v>2383</v>
      </c>
      <c r="H1959">
        <v>859</v>
      </c>
      <c r="I1959">
        <v>18.36</v>
      </c>
      <c r="J1959">
        <v>4</v>
      </c>
      <c r="K1959" t="s">
        <v>19</v>
      </c>
      <c r="L1959" t="s">
        <v>19</v>
      </c>
      <c r="M1959">
        <v>53</v>
      </c>
      <c r="N1959" t="s">
        <v>49</v>
      </c>
      <c r="O1959">
        <v>1759259</v>
      </c>
    </row>
    <row r="1960" spans="1:15">
      <c r="A1960" t="s">
        <v>2005</v>
      </c>
      <c r="B1960">
        <v>2012</v>
      </c>
      <c r="C1960" t="s">
        <v>73</v>
      </c>
      <c r="D1960" t="s">
        <v>102</v>
      </c>
      <c r="E1960" t="s">
        <v>37</v>
      </c>
      <c r="F1960">
        <v>276</v>
      </c>
      <c r="G1960">
        <v>1649</v>
      </c>
      <c r="H1960">
        <v>912</v>
      </c>
      <c r="I1960">
        <v>28.34</v>
      </c>
      <c r="J1960">
        <v>2</v>
      </c>
      <c r="K1960" t="s">
        <v>19</v>
      </c>
      <c r="L1960" t="s">
        <v>19</v>
      </c>
      <c r="M1960">
        <v>17</v>
      </c>
      <c r="N1960" t="s">
        <v>20</v>
      </c>
      <c r="O1960">
        <v>3550592</v>
      </c>
    </row>
    <row r="1961" spans="1:15">
      <c r="A1961" t="s">
        <v>2006</v>
      </c>
      <c r="B1961">
        <v>2008</v>
      </c>
      <c r="C1961" t="s">
        <v>35</v>
      </c>
      <c r="D1961" t="s">
        <v>51</v>
      </c>
      <c r="E1961" t="s">
        <v>28</v>
      </c>
      <c r="F1961">
        <v>65</v>
      </c>
      <c r="G1961">
        <v>1899</v>
      </c>
      <c r="H1961">
        <v>81</v>
      </c>
      <c r="I1961">
        <v>2.2799999999999998</v>
      </c>
      <c r="J1961">
        <v>4</v>
      </c>
      <c r="K1961" t="s">
        <v>24</v>
      </c>
      <c r="L1961" t="s">
        <v>24</v>
      </c>
      <c r="M1961">
        <v>80</v>
      </c>
      <c r="N1961" t="s">
        <v>33</v>
      </c>
      <c r="O1961">
        <v>4082834</v>
      </c>
    </row>
    <row r="1962" spans="1:15">
      <c r="A1962" t="s">
        <v>2007</v>
      </c>
      <c r="B1962">
        <v>2013</v>
      </c>
      <c r="C1962" t="s">
        <v>22</v>
      </c>
      <c r="D1962" t="s">
        <v>32</v>
      </c>
      <c r="E1962" t="s">
        <v>40</v>
      </c>
      <c r="F1962">
        <v>220</v>
      </c>
      <c r="G1962">
        <v>617</v>
      </c>
      <c r="H1962">
        <v>13</v>
      </c>
      <c r="I1962">
        <v>41.25</v>
      </c>
      <c r="J1962">
        <v>6</v>
      </c>
      <c r="K1962" t="s">
        <v>24</v>
      </c>
      <c r="L1962" t="s">
        <v>19</v>
      </c>
      <c r="M1962">
        <v>84</v>
      </c>
      <c r="N1962" t="s">
        <v>33</v>
      </c>
      <c r="O1962">
        <v>1545447</v>
      </c>
    </row>
    <row r="1963" spans="1:15">
      <c r="A1963" t="s">
        <v>2008</v>
      </c>
      <c r="B1963">
        <v>2011</v>
      </c>
      <c r="C1963" t="s">
        <v>16</v>
      </c>
      <c r="D1963" t="s">
        <v>51</v>
      </c>
      <c r="E1963" t="s">
        <v>18</v>
      </c>
      <c r="F1963">
        <v>297</v>
      </c>
      <c r="G1963">
        <v>3807</v>
      </c>
      <c r="H1963">
        <v>847</v>
      </c>
      <c r="I1963">
        <v>5.16</v>
      </c>
      <c r="J1963">
        <v>4</v>
      </c>
      <c r="K1963" t="s">
        <v>24</v>
      </c>
      <c r="L1963" t="s">
        <v>19</v>
      </c>
      <c r="M1963">
        <v>60</v>
      </c>
      <c r="N1963" t="s">
        <v>29</v>
      </c>
      <c r="O1963">
        <v>3894031</v>
      </c>
    </row>
    <row r="1964" spans="1:15">
      <c r="A1964" t="s">
        <v>2009</v>
      </c>
      <c r="B1964">
        <v>2000</v>
      </c>
      <c r="C1964" t="s">
        <v>16</v>
      </c>
      <c r="D1964" t="s">
        <v>46</v>
      </c>
      <c r="E1964" t="s">
        <v>40</v>
      </c>
      <c r="F1964">
        <v>250</v>
      </c>
      <c r="G1964">
        <v>1275</v>
      </c>
      <c r="H1964">
        <v>914</v>
      </c>
      <c r="I1964">
        <v>48.04</v>
      </c>
      <c r="J1964">
        <v>2</v>
      </c>
      <c r="K1964" t="s">
        <v>24</v>
      </c>
      <c r="L1964" t="s">
        <v>24</v>
      </c>
      <c r="M1964">
        <v>48</v>
      </c>
      <c r="N1964" t="s">
        <v>20</v>
      </c>
      <c r="O1964">
        <v>2431350</v>
      </c>
    </row>
    <row r="1965" spans="1:15">
      <c r="A1965" t="s">
        <v>2010</v>
      </c>
      <c r="B1965">
        <v>2001</v>
      </c>
      <c r="C1965" t="s">
        <v>22</v>
      </c>
      <c r="D1965" t="s">
        <v>51</v>
      </c>
      <c r="E1965" t="s">
        <v>40</v>
      </c>
      <c r="F1965">
        <v>24</v>
      </c>
      <c r="G1965">
        <v>2777</v>
      </c>
      <c r="H1965">
        <v>674</v>
      </c>
      <c r="I1965">
        <v>3.97</v>
      </c>
      <c r="J1965">
        <v>5</v>
      </c>
      <c r="K1965" t="s">
        <v>19</v>
      </c>
      <c r="L1965" t="s">
        <v>19</v>
      </c>
      <c r="M1965">
        <v>40</v>
      </c>
      <c r="N1965" t="s">
        <v>33</v>
      </c>
      <c r="O1965">
        <v>1611136</v>
      </c>
    </row>
    <row r="1966" spans="1:15">
      <c r="A1966" t="s">
        <v>2011</v>
      </c>
      <c r="B1966">
        <v>2012</v>
      </c>
      <c r="C1966" t="s">
        <v>35</v>
      </c>
      <c r="D1966" t="s">
        <v>48</v>
      </c>
      <c r="E1966" t="s">
        <v>37</v>
      </c>
      <c r="F1966">
        <v>258</v>
      </c>
      <c r="G1966">
        <v>3936</v>
      </c>
      <c r="H1966">
        <v>653</v>
      </c>
      <c r="I1966">
        <v>45.18</v>
      </c>
      <c r="J1966">
        <v>6</v>
      </c>
      <c r="K1966" t="s">
        <v>24</v>
      </c>
      <c r="L1966" t="s">
        <v>19</v>
      </c>
      <c r="M1966">
        <v>88</v>
      </c>
      <c r="N1966" t="s">
        <v>49</v>
      </c>
      <c r="O1966">
        <v>1006302</v>
      </c>
    </row>
    <row r="1967" spans="1:15">
      <c r="A1967" t="s">
        <v>2012</v>
      </c>
      <c r="B1967">
        <v>2002</v>
      </c>
      <c r="C1967" t="s">
        <v>22</v>
      </c>
      <c r="D1967" t="s">
        <v>36</v>
      </c>
      <c r="E1967" t="s">
        <v>28</v>
      </c>
      <c r="F1967">
        <v>344</v>
      </c>
      <c r="G1967">
        <v>2019</v>
      </c>
      <c r="H1967">
        <v>42</v>
      </c>
      <c r="I1967">
        <v>3.68</v>
      </c>
      <c r="J1967">
        <v>8</v>
      </c>
      <c r="K1967" t="s">
        <v>19</v>
      </c>
      <c r="L1967" t="s">
        <v>19</v>
      </c>
      <c r="M1967">
        <v>39</v>
      </c>
      <c r="N1967" t="s">
        <v>20</v>
      </c>
      <c r="O1967">
        <v>834026</v>
      </c>
    </row>
    <row r="1968" spans="1:15">
      <c r="A1968" t="s">
        <v>2013</v>
      </c>
      <c r="B1968">
        <v>2009</v>
      </c>
      <c r="C1968" t="s">
        <v>59</v>
      </c>
      <c r="D1968" t="s">
        <v>95</v>
      </c>
      <c r="E1968" t="s">
        <v>23</v>
      </c>
      <c r="F1968">
        <v>393</v>
      </c>
      <c r="G1968">
        <v>3559</v>
      </c>
      <c r="H1968">
        <v>46</v>
      </c>
      <c r="I1968">
        <v>36.9</v>
      </c>
      <c r="J1968">
        <v>1</v>
      </c>
      <c r="K1968" t="s">
        <v>19</v>
      </c>
      <c r="L1968" t="s">
        <v>19</v>
      </c>
      <c r="M1968">
        <v>16</v>
      </c>
      <c r="N1968" t="s">
        <v>20</v>
      </c>
      <c r="O1968">
        <v>3325939</v>
      </c>
    </row>
    <row r="1969" spans="1:15">
      <c r="A1969" t="s">
        <v>2014</v>
      </c>
      <c r="B1969">
        <v>2016</v>
      </c>
      <c r="C1969" t="s">
        <v>16</v>
      </c>
      <c r="D1969" t="s">
        <v>95</v>
      </c>
      <c r="E1969" t="s">
        <v>23</v>
      </c>
      <c r="F1969">
        <v>254</v>
      </c>
      <c r="G1969">
        <v>2583</v>
      </c>
      <c r="H1969">
        <v>877</v>
      </c>
      <c r="I1969">
        <v>10.74</v>
      </c>
      <c r="J1969">
        <v>4</v>
      </c>
      <c r="K1969" t="s">
        <v>19</v>
      </c>
      <c r="L1969" t="s">
        <v>19</v>
      </c>
      <c r="M1969">
        <v>39</v>
      </c>
      <c r="N1969" t="s">
        <v>33</v>
      </c>
      <c r="O1969">
        <v>3985882</v>
      </c>
    </row>
    <row r="1970" spans="1:15">
      <c r="A1970" t="s">
        <v>2015</v>
      </c>
      <c r="B1970">
        <v>2018</v>
      </c>
      <c r="C1970" t="s">
        <v>45</v>
      </c>
      <c r="D1970" t="s">
        <v>17</v>
      </c>
      <c r="E1970" t="s">
        <v>40</v>
      </c>
      <c r="F1970">
        <v>348</v>
      </c>
      <c r="G1970">
        <v>228</v>
      </c>
      <c r="H1970">
        <v>285</v>
      </c>
      <c r="I1970">
        <v>48.57</v>
      </c>
      <c r="J1970">
        <v>7</v>
      </c>
      <c r="K1970" t="s">
        <v>19</v>
      </c>
      <c r="L1970" t="s">
        <v>24</v>
      </c>
      <c r="M1970">
        <v>61</v>
      </c>
      <c r="N1970" t="s">
        <v>20</v>
      </c>
      <c r="O1970">
        <v>3216260</v>
      </c>
    </row>
    <row r="1971" spans="1:15">
      <c r="A1971" t="s">
        <v>2016</v>
      </c>
      <c r="B1971">
        <v>2000</v>
      </c>
      <c r="C1971" t="s">
        <v>35</v>
      </c>
      <c r="D1971" t="s">
        <v>48</v>
      </c>
      <c r="E1971" t="s">
        <v>18</v>
      </c>
      <c r="F1971">
        <v>414</v>
      </c>
      <c r="G1971">
        <v>2456</v>
      </c>
      <c r="H1971">
        <v>216</v>
      </c>
      <c r="I1971">
        <v>47.46</v>
      </c>
      <c r="J1971">
        <v>6</v>
      </c>
      <c r="K1971" t="s">
        <v>24</v>
      </c>
      <c r="L1971" t="s">
        <v>24</v>
      </c>
      <c r="M1971">
        <v>25</v>
      </c>
      <c r="N1971" t="s">
        <v>33</v>
      </c>
      <c r="O1971">
        <v>2508027</v>
      </c>
    </row>
    <row r="1972" spans="1:15">
      <c r="A1972" t="s">
        <v>2017</v>
      </c>
      <c r="B1972">
        <v>2007</v>
      </c>
      <c r="C1972" t="s">
        <v>42</v>
      </c>
      <c r="D1972" t="s">
        <v>46</v>
      </c>
      <c r="E1972" t="s">
        <v>37</v>
      </c>
      <c r="F1972">
        <v>364</v>
      </c>
      <c r="G1972">
        <v>2590</v>
      </c>
      <c r="H1972">
        <v>487</v>
      </c>
      <c r="I1972">
        <v>48.01</v>
      </c>
      <c r="J1972">
        <v>3</v>
      </c>
      <c r="K1972" t="s">
        <v>19</v>
      </c>
      <c r="L1972" t="s">
        <v>24</v>
      </c>
      <c r="M1972">
        <v>19</v>
      </c>
      <c r="N1972" t="s">
        <v>33</v>
      </c>
      <c r="O1972">
        <v>2874563</v>
      </c>
    </row>
    <row r="1973" spans="1:15">
      <c r="A1973" t="s">
        <v>2018</v>
      </c>
      <c r="B1973">
        <v>2020</v>
      </c>
      <c r="C1973" t="s">
        <v>31</v>
      </c>
      <c r="D1973" t="s">
        <v>48</v>
      </c>
      <c r="E1973" t="s">
        <v>23</v>
      </c>
      <c r="F1973">
        <v>211</v>
      </c>
      <c r="G1973">
        <v>1286</v>
      </c>
      <c r="H1973">
        <v>183</v>
      </c>
      <c r="I1973">
        <v>46.15</v>
      </c>
      <c r="J1973">
        <v>4</v>
      </c>
      <c r="K1973" t="s">
        <v>24</v>
      </c>
      <c r="L1973" t="s">
        <v>19</v>
      </c>
      <c r="M1973">
        <v>23</v>
      </c>
      <c r="N1973" t="s">
        <v>25</v>
      </c>
      <c r="O1973">
        <v>2242008</v>
      </c>
    </row>
    <row r="1974" spans="1:15">
      <c r="A1974" t="s">
        <v>2019</v>
      </c>
      <c r="B1974">
        <v>2014</v>
      </c>
      <c r="C1974" t="s">
        <v>16</v>
      </c>
      <c r="D1974" t="s">
        <v>43</v>
      </c>
      <c r="E1974" t="s">
        <v>18</v>
      </c>
      <c r="F1974">
        <v>404</v>
      </c>
      <c r="G1974">
        <v>2669</v>
      </c>
      <c r="H1974">
        <v>372</v>
      </c>
      <c r="I1974">
        <v>20.14</v>
      </c>
      <c r="J1974">
        <v>5</v>
      </c>
      <c r="K1974" t="s">
        <v>19</v>
      </c>
      <c r="L1974" t="s">
        <v>19</v>
      </c>
      <c r="M1974">
        <v>63</v>
      </c>
      <c r="N1974" t="s">
        <v>29</v>
      </c>
      <c r="O1974">
        <v>4371202</v>
      </c>
    </row>
    <row r="1975" spans="1:15">
      <c r="A1975" t="s">
        <v>2020</v>
      </c>
      <c r="B1975">
        <v>2008</v>
      </c>
      <c r="C1975" t="s">
        <v>35</v>
      </c>
      <c r="D1975" t="s">
        <v>48</v>
      </c>
      <c r="E1975" t="s">
        <v>37</v>
      </c>
      <c r="F1975">
        <v>389</v>
      </c>
      <c r="G1975">
        <v>4480</v>
      </c>
      <c r="H1975">
        <v>209</v>
      </c>
      <c r="I1975">
        <v>20.87</v>
      </c>
      <c r="J1975">
        <v>6</v>
      </c>
      <c r="K1975" t="s">
        <v>24</v>
      </c>
      <c r="L1975" t="s">
        <v>24</v>
      </c>
      <c r="M1975">
        <v>55</v>
      </c>
      <c r="N1975" t="s">
        <v>20</v>
      </c>
      <c r="O1975">
        <v>1808977</v>
      </c>
    </row>
    <row r="1976" spans="1:15">
      <c r="A1976" t="s">
        <v>2021</v>
      </c>
      <c r="B1976">
        <v>2016</v>
      </c>
      <c r="C1976" t="s">
        <v>42</v>
      </c>
      <c r="D1976" t="s">
        <v>46</v>
      </c>
      <c r="E1976" t="s">
        <v>23</v>
      </c>
      <c r="F1976">
        <v>78</v>
      </c>
      <c r="G1976">
        <v>1278</v>
      </c>
      <c r="H1976">
        <v>651</v>
      </c>
      <c r="I1976">
        <v>26.6</v>
      </c>
      <c r="J1976">
        <v>8</v>
      </c>
      <c r="K1976" t="s">
        <v>24</v>
      </c>
      <c r="L1976" t="s">
        <v>24</v>
      </c>
      <c r="M1976">
        <v>58</v>
      </c>
      <c r="N1976" t="s">
        <v>29</v>
      </c>
      <c r="O1976">
        <v>4403068</v>
      </c>
    </row>
    <row r="1977" spans="1:15">
      <c r="A1977" t="s">
        <v>2022</v>
      </c>
      <c r="B1977">
        <v>2004</v>
      </c>
      <c r="C1977" t="s">
        <v>16</v>
      </c>
      <c r="D1977" t="s">
        <v>102</v>
      </c>
      <c r="E1977" t="s">
        <v>28</v>
      </c>
      <c r="F1977">
        <v>299</v>
      </c>
      <c r="G1977">
        <v>2758</v>
      </c>
      <c r="H1977">
        <v>571</v>
      </c>
      <c r="I1977">
        <v>16.32</v>
      </c>
      <c r="J1977">
        <v>7</v>
      </c>
      <c r="K1977" t="s">
        <v>24</v>
      </c>
      <c r="L1977" t="s">
        <v>19</v>
      </c>
      <c r="M1977">
        <v>14</v>
      </c>
      <c r="N1977" t="s">
        <v>49</v>
      </c>
      <c r="O1977">
        <v>1708431</v>
      </c>
    </row>
    <row r="1978" spans="1:15">
      <c r="A1978" t="s">
        <v>2023</v>
      </c>
      <c r="B1978">
        <v>2011</v>
      </c>
      <c r="C1978" t="s">
        <v>27</v>
      </c>
      <c r="D1978" t="s">
        <v>48</v>
      </c>
      <c r="E1978" t="s">
        <v>23</v>
      </c>
      <c r="F1978">
        <v>340</v>
      </c>
      <c r="G1978">
        <v>354</v>
      </c>
      <c r="H1978">
        <v>553</v>
      </c>
      <c r="I1978">
        <v>10.57</v>
      </c>
      <c r="J1978">
        <v>3</v>
      </c>
      <c r="K1978" t="s">
        <v>19</v>
      </c>
      <c r="L1978" t="s">
        <v>19</v>
      </c>
      <c r="M1978">
        <v>62</v>
      </c>
      <c r="N1978" t="s">
        <v>25</v>
      </c>
      <c r="O1978">
        <v>3400263</v>
      </c>
    </row>
    <row r="1979" spans="1:15">
      <c r="A1979" t="s">
        <v>2024</v>
      </c>
      <c r="B1979">
        <v>2009</v>
      </c>
      <c r="C1979" t="s">
        <v>31</v>
      </c>
      <c r="D1979" t="s">
        <v>17</v>
      </c>
      <c r="E1979" t="s">
        <v>40</v>
      </c>
      <c r="F1979">
        <v>113</v>
      </c>
      <c r="G1979">
        <v>1477</v>
      </c>
      <c r="H1979">
        <v>827</v>
      </c>
      <c r="I1979">
        <v>42.68</v>
      </c>
      <c r="J1979">
        <v>3</v>
      </c>
      <c r="K1979" t="s">
        <v>24</v>
      </c>
      <c r="L1979" t="s">
        <v>19</v>
      </c>
      <c r="M1979">
        <v>5</v>
      </c>
      <c r="N1979" t="s">
        <v>25</v>
      </c>
      <c r="O1979">
        <v>1302542</v>
      </c>
    </row>
    <row r="1980" spans="1:15">
      <c r="A1980" t="s">
        <v>2025</v>
      </c>
      <c r="B1980">
        <v>2013</v>
      </c>
      <c r="C1980" t="s">
        <v>42</v>
      </c>
      <c r="D1980" t="s">
        <v>39</v>
      </c>
      <c r="E1980" t="s">
        <v>18</v>
      </c>
      <c r="F1980">
        <v>333</v>
      </c>
      <c r="G1980">
        <v>602</v>
      </c>
      <c r="H1980">
        <v>111</v>
      </c>
      <c r="I1980">
        <v>18.760000000000002</v>
      </c>
      <c r="J1980">
        <v>7</v>
      </c>
      <c r="K1980" t="s">
        <v>24</v>
      </c>
      <c r="L1980" t="s">
        <v>19</v>
      </c>
      <c r="M1980">
        <v>94</v>
      </c>
      <c r="N1980" t="s">
        <v>25</v>
      </c>
      <c r="O1980">
        <v>1052443</v>
      </c>
    </row>
    <row r="1981" spans="1:15">
      <c r="A1981" t="s">
        <v>2026</v>
      </c>
      <c r="B1981">
        <v>2014</v>
      </c>
      <c r="C1981" t="s">
        <v>22</v>
      </c>
      <c r="D1981" t="s">
        <v>43</v>
      </c>
      <c r="E1981" t="s">
        <v>23</v>
      </c>
      <c r="F1981">
        <v>114</v>
      </c>
      <c r="G1981">
        <v>3048</v>
      </c>
      <c r="H1981">
        <v>322</v>
      </c>
      <c r="I1981">
        <v>10.99</v>
      </c>
      <c r="J1981">
        <v>1</v>
      </c>
      <c r="K1981" t="s">
        <v>19</v>
      </c>
      <c r="L1981" t="s">
        <v>24</v>
      </c>
      <c r="M1981">
        <v>37</v>
      </c>
      <c r="N1981" t="s">
        <v>20</v>
      </c>
      <c r="O1981">
        <v>2003637</v>
      </c>
    </row>
    <row r="1982" spans="1:15">
      <c r="A1982" t="s">
        <v>2027</v>
      </c>
      <c r="B1982">
        <v>2002</v>
      </c>
      <c r="C1982" t="s">
        <v>22</v>
      </c>
      <c r="D1982" t="s">
        <v>102</v>
      </c>
      <c r="E1982" t="s">
        <v>23</v>
      </c>
      <c r="F1982">
        <v>71</v>
      </c>
      <c r="G1982">
        <v>580</v>
      </c>
      <c r="H1982">
        <v>944</v>
      </c>
      <c r="I1982">
        <v>4.9400000000000004</v>
      </c>
      <c r="J1982">
        <v>2</v>
      </c>
      <c r="K1982" t="s">
        <v>24</v>
      </c>
      <c r="L1982" t="s">
        <v>19</v>
      </c>
      <c r="M1982">
        <v>91</v>
      </c>
      <c r="N1982" t="s">
        <v>49</v>
      </c>
      <c r="O1982">
        <v>431199</v>
      </c>
    </row>
    <row r="1983" spans="1:15">
      <c r="A1983" t="s">
        <v>2028</v>
      </c>
      <c r="B1983">
        <v>2018</v>
      </c>
      <c r="C1983" t="s">
        <v>45</v>
      </c>
      <c r="D1983" t="s">
        <v>32</v>
      </c>
      <c r="E1983" t="s">
        <v>18</v>
      </c>
      <c r="F1983">
        <v>384</v>
      </c>
      <c r="G1983">
        <v>2779</v>
      </c>
      <c r="H1983">
        <v>132</v>
      </c>
      <c r="I1983">
        <v>10.38</v>
      </c>
      <c r="J1983">
        <v>1</v>
      </c>
      <c r="K1983" t="s">
        <v>19</v>
      </c>
      <c r="L1983" t="s">
        <v>19</v>
      </c>
      <c r="M1983">
        <v>36</v>
      </c>
      <c r="N1983" t="s">
        <v>25</v>
      </c>
      <c r="O1983">
        <v>766086</v>
      </c>
    </row>
    <row r="1984" spans="1:15">
      <c r="A1984" t="s">
        <v>2029</v>
      </c>
      <c r="B1984">
        <v>2000</v>
      </c>
      <c r="C1984" t="s">
        <v>22</v>
      </c>
      <c r="D1984" t="s">
        <v>48</v>
      </c>
      <c r="E1984" t="s">
        <v>40</v>
      </c>
      <c r="F1984">
        <v>111</v>
      </c>
      <c r="G1984">
        <v>380</v>
      </c>
      <c r="H1984">
        <v>632</v>
      </c>
      <c r="I1984">
        <v>49.52</v>
      </c>
      <c r="J1984">
        <v>8</v>
      </c>
      <c r="K1984" t="s">
        <v>24</v>
      </c>
      <c r="L1984" t="s">
        <v>19</v>
      </c>
      <c r="M1984">
        <v>71</v>
      </c>
      <c r="N1984" t="s">
        <v>20</v>
      </c>
      <c r="O1984">
        <v>182996</v>
      </c>
    </row>
    <row r="1985" spans="1:15">
      <c r="A1985" t="s">
        <v>2030</v>
      </c>
      <c r="B1985">
        <v>2001</v>
      </c>
      <c r="C1985" t="s">
        <v>22</v>
      </c>
      <c r="D1985" t="s">
        <v>39</v>
      </c>
      <c r="E1985" t="s">
        <v>40</v>
      </c>
      <c r="F1985">
        <v>367</v>
      </c>
      <c r="G1985">
        <v>832</v>
      </c>
      <c r="H1985">
        <v>273</v>
      </c>
      <c r="I1985">
        <v>10.37</v>
      </c>
      <c r="J1985">
        <v>6</v>
      </c>
      <c r="K1985" t="s">
        <v>24</v>
      </c>
      <c r="L1985" t="s">
        <v>24</v>
      </c>
      <c r="M1985">
        <v>60</v>
      </c>
      <c r="N1985" t="s">
        <v>20</v>
      </c>
      <c r="O1985">
        <v>2639922</v>
      </c>
    </row>
    <row r="1986" spans="1:15">
      <c r="A1986" t="s">
        <v>2031</v>
      </c>
      <c r="B1986">
        <v>2016</v>
      </c>
      <c r="C1986" t="s">
        <v>73</v>
      </c>
      <c r="D1986" t="s">
        <v>102</v>
      </c>
      <c r="E1986" t="s">
        <v>23</v>
      </c>
      <c r="F1986">
        <v>285</v>
      </c>
      <c r="G1986">
        <v>877</v>
      </c>
      <c r="H1986">
        <v>105</v>
      </c>
      <c r="I1986">
        <v>24.16</v>
      </c>
      <c r="J1986">
        <v>8</v>
      </c>
      <c r="K1986" t="s">
        <v>19</v>
      </c>
      <c r="L1986" t="s">
        <v>19</v>
      </c>
      <c r="M1986">
        <v>15</v>
      </c>
      <c r="N1986" t="s">
        <v>25</v>
      </c>
      <c r="O1986">
        <v>2973727</v>
      </c>
    </row>
    <row r="1987" spans="1:15">
      <c r="A1987" t="s">
        <v>2032</v>
      </c>
      <c r="B1987">
        <v>2007</v>
      </c>
      <c r="C1987" t="s">
        <v>22</v>
      </c>
      <c r="D1987" t="s">
        <v>46</v>
      </c>
      <c r="E1987" t="s">
        <v>28</v>
      </c>
      <c r="F1987">
        <v>219</v>
      </c>
      <c r="G1987">
        <v>2149</v>
      </c>
      <c r="H1987">
        <v>864</v>
      </c>
      <c r="I1987">
        <v>25.46</v>
      </c>
      <c r="J1987">
        <v>5</v>
      </c>
      <c r="K1987" t="s">
        <v>19</v>
      </c>
      <c r="L1987" t="s">
        <v>24</v>
      </c>
      <c r="M1987">
        <v>8</v>
      </c>
      <c r="N1987" t="s">
        <v>20</v>
      </c>
      <c r="O1987">
        <v>4132649</v>
      </c>
    </row>
    <row r="1988" spans="1:15">
      <c r="A1988" t="s">
        <v>2033</v>
      </c>
      <c r="B1988">
        <v>2013</v>
      </c>
      <c r="C1988" t="s">
        <v>73</v>
      </c>
      <c r="D1988" t="s">
        <v>95</v>
      </c>
      <c r="E1988" t="s">
        <v>28</v>
      </c>
      <c r="F1988">
        <v>93</v>
      </c>
      <c r="G1988">
        <v>2630</v>
      </c>
      <c r="H1988">
        <v>345</v>
      </c>
      <c r="I1988">
        <v>42.39</v>
      </c>
      <c r="J1988">
        <v>2</v>
      </c>
      <c r="K1988" t="s">
        <v>19</v>
      </c>
      <c r="L1988" t="s">
        <v>24</v>
      </c>
      <c r="M1988">
        <v>38</v>
      </c>
      <c r="N1988" t="s">
        <v>25</v>
      </c>
      <c r="O1988">
        <v>1817068</v>
      </c>
    </row>
    <row r="1989" spans="1:15">
      <c r="A1989" t="s">
        <v>2034</v>
      </c>
      <c r="B1989">
        <v>2002</v>
      </c>
      <c r="C1989" t="s">
        <v>73</v>
      </c>
      <c r="D1989" t="s">
        <v>43</v>
      </c>
      <c r="E1989" t="s">
        <v>40</v>
      </c>
      <c r="F1989">
        <v>163</v>
      </c>
      <c r="G1989">
        <v>3507</v>
      </c>
      <c r="H1989">
        <v>621</v>
      </c>
      <c r="I1989">
        <v>27.34</v>
      </c>
      <c r="J1989">
        <v>1</v>
      </c>
      <c r="K1989" t="s">
        <v>24</v>
      </c>
      <c r="L1989" t="s">
        <v>24</v>
      </c>
      <c r="M1989">
        <v>67</v>
      </c>
      <c r="N1989" t="s">
        <v>49</v>
      </c>
      <c r="O1989">
        <v>4761867</v>
      </c>
    </row>
    <row r="1990" spans="1:15">
      <c r="A1990" t="s">
        <v>2035</v>
      </c>
      <c r="B1990">
        <v>2004</v>
      </c>
      <c r="C1990" t="s">
        <v>45</v>
      </c>
      <c r="D1990" t="s">
        <v>32</v>
      </c>
      <c r="E1990" t="s">
        <v>40</v>
      </c>
      <c r="F1990">
        <v>15</v>
      </c>
      <c r="G1990">
        <v>4883</v>
      </c>
      <c r="H1990">
        <v>383</v>
      </c>
      <c r="I1990">
        <v>35.61</v>
      </c>
      <c r="J1990">
        <v>8</v>
      </c>
      <c r="K1990" t="s">
        <v>24</v>
      </c>
      <c r="L1990" t="s">
        <v>24</v>
      </c>
      <c r="M1990">
        <v>3</v>
      </c>
      <c r="N1990" t="s">
        <v>29</v>
      </c>
      <c r="O1990">
        <v>2938266</v>
      </c>
    </row>
    <row r="1991" spans="1:15">
      <c r="A1991" t="s">
        <v>2036</v>
      </c>
      <c r="B1991">
        <v>2022</v>
      </c>
      <c r="C1991" t="s">
        <v>59</v>
      </c>
      <c r="D1991" t="s">
        <v>48</v>
      </c>
      <c r="E1991" t="s">
        <v>18</v>
      </c>
      <c r="F1991">
        <v>339</v>
      </c>
      <c r="G1991">
        <v>242</v>
      </c>
      <c r="H1991">
        <v>300</v>
      </c>
      <c r="I1991">
        <v>10.050000000000001</v>
      </c>
      <c r="J1991">
        <v>9</v>
      </c>
      <c r="K1991" t="s">
        <v>24</v>
      </c>
      <c r="L1991" t="s">
        <v>24</v>
      </c>
      <c r="M1991">
        <v>83</v>
      </c>
      <c r="N1991" t="s">
        <v>25</v>
      </c>
      <c r="O1991">
        <v>870319</v>
      </c>
    </row>
    <row r="1992" spans="1:15">
      <c r="A1992" t="s">
        <v>2037</v>
      </c>
      <c r="B1992">
        <v>2016</v>
      </c>
      <c r="C1992" t="s">
        <v>27</v>
      </c>
      <c r="D1992" t="s">
        <v>48</v>
      </c>
      <c r="E1992" t="s">
        <v>23</v>
      </c>
      <c r="F1992">
        <v>92</v>
      </c>
      <c r="G1992">
        <v>730</v>
      </c>
      <c r="H1992">
        <v>449</v>
      </c>
      <c r="I1992">
        <v>44.09</v>
      </c>
      <c r="J1992">
        <v>9</v>
      </c>
      <c r="K1992" t="s">
        <v>19</v>
      </c>
      <c r="L1992" t="s">
        <v>24</v>
      </c>
      <c r="M1992">
        <v>3</v>
      </c>
      <c r="N1992" t="s">
        <v>25</v>
      </c>
      <c r="O1992">
        <v>4083452</v>
      </c>
    </row>
    <row r="1993" spans="1:15">
      <c r="A1993" t="s">
        <v>2038</v>
      </c>
      <c r="B1993">
        <v>2008</v>
      </c>
      <c r="C1993" t="s">
        <v>59</v>
      </c>
      <c r="D1993" t="s">
        <v>95</v>
      </c>
      <c r="E1993" t="s">
        <v>18</v>
      </c>
      <c r="F1993">
        <v>288</v>
      </c>
      <c r="G1993">
        <v>383</v>
      </c>
      <c r="H1993">
        <v>381</v>
      </c>
      <c r="I1993">
        <v>25.16</v>
      </c>
      <c r="J1993">
        <v>5</v>
      </c>
      <c r="K1993" t="s">
        <v>24</v>
      </c>
      <c r="L1993" t="s">
        <v>19</v>
      </c>
      <c r="M1993">
        <v>72</v>
      </c>
      <c r="N1993" t="s">
        <v>49</v>
      </c>
      <c r="O1993">
        <v>3763193</v>
      </c>
    </row>
    <row r="1994" spans="1:15">
      <c r="A1994" t="s">
        <v>2039</v>
      </c>
      <c r="B1994">
        <v>2013</v>
      </c>
      <c r="C1994" t="s">
        <v>59</v>
      </c>
      <c r="D1994" t="s">
        <v>46</v>
      </c>
      <c r="E1994" t="s">
        <v>18</v>
      </c>
      <c r="F1994">
        <v>225</v>
      </c>
      <c r="G1994">
        <v>28</v>
      </c>
      <c r="H1994">
        <v>169</v>
      </c>
      <c r="I1994">
        <v>2.31</v>
      </c>
      <c r="J1994">
        <v>9</v>
      </c>
      <c r="K1994" t="s">
        <v>24</v>
      </c>
      <c r="L1994" t="s">
        <v>19</v>
      </c>
      <c r="M1994">
        <v>56</v>
      </c>
      <c r="N1994" t="s">
        <v>29</v>
      </c>
      <c r="O1994">
        <v>4881416</v>
      </c>
    </row>
    <row r="1995" spans="1:15">
      <c r="A1995" t="s">
        <v>2040</v>
      </c>
      <c r="B1995">
        <v>2017</v>
      </c>
      <c r="C1995" t="s">
        <v>59</v>
      </c>
      <c r="D1995" t="s">
        <v>36</v>
      </c>
      <c r="E1995" t="s">
        <v>37</v>
      </c>
      <c r="F1995">
        <v>265</v>
      </c>
      <c r="G1995">
        <v>4516</v>
      </c>
      <c r="H1995">
        <v>266</v>
      </c>
      <c r="I1995">
        <v>27.21</v>
      </c>
      <c r="J1995">
        <v>2</v>
      </c>
      <c r="K1995" t="s">
        <v>19</v>
      </c>
      <c r="L1995" t="s">
        <v>19</v>
      </c>
      <c r="M1995">
        <v>82</v>
      </c>
      <c r="N1995" t="s">
        <v>49</v>
      </c>
      <c r="O1995">
        <v>1514161</v>
      </c>
    </row>
    <row r="1996" spans="1:15">
      <c r="A1996" t="s">
        <v>2041</v>
      </c>
      <c r="B1996">
        <v>2001</v>
      </c>
      <c r="C1996" t="s">
        <v>16</v>
      </c>
      <c r="D1996" t="s">
        <v>17</v>
      </c>
      <c r="E1996" t="s">
        <v>40</v>
      </c>
      <c r="F1996">
        <v>406</v>
      </c>
      <c r="G1996">
        <v>838</v>
      </c>
      <c r="H1996">
        <v>607</v>
      </c>
      <c r="I1996">
        <v>19.87</v>
      </c>
      <c r="J1996">
        <v>3</v>
      </c>
      <c r="K1996" t="s">
        <v>19</v>
      </c>
      <c r="L1996" t="s">
        <v>19</v>
      </c>
      <c r="M1996">
        <v>12</v>
      </c>
      <c r="N1996" t="s">
        <v>29</v>
      </c>
      <c r="O1996">
        <v>3256060</v>
      </c>
    </row>
    <row r="1997" spans="1:15">
      <c r="A1997" t="s">
        <v>2042</v>
      </c>
      <c r="B1997">
        <v>2013</v>
      </c>
      <c r="C1997" t="s">
        <v>35</v>
      </c>
      <c r="D1997" t="s">
        <v>43</v>
      </c>
      <c r="E1997" t="s">
        <v>18</v>
      </c>
      <c r="F1997">
        <v>59</v>
      </c>
      <c r="G1997">
        <v>2081</v>
      </c>
      <c r="H1997">
        <v>261</v>
      </c>
      <c r="I1997">
        <v>43.77</v>
      </c>
      <c r="J1997">
        <v>4</v>
      </c>
      <c r="K1997" t="s">
        <v>24</v>
      </c>
      <c r="L1997" t="s">
        <v>24</v>
      </c>
      <c r="M1997">
        <v>81</v>
      </c>
      <c r="N1997" t="s">
        <v>29</v>
      </c>
      <c r="O1997">
        <v>1664839</v>
      </c>
    </row>
    <row r="1998" spans="1:15">
      <c r="A1998" t="s">
        <v>2043</v>
      </c>
      <c r="B1998">
        <v>2017</v>
      </c>
      <c r="C1998" t="s">
        <v>45</v>
      </c>
      <c r="D1998" t="s">
        <v>51</v>
      </c>
      <c r="E1998" t="s">
        <v>18</v>
      </c>
      <c r="F1998">
        <v>333</v>
      </c>
      <c r="G1998">
        <v>2405</v>
      </c>
      <c r="H1998">
        <v>694</v>
      </c>
      <c r="I1998">
        <v>2.76</v>
      </c>
      <c r="J1998">
        <v>1</v>
      </c>
      <c r="K1998" t="s">
        <v>24</v>
      </c>
      <c r="L1998" t="s">
        <v>24</v>
      </c>
      <c r="M1998">
        <v>18</v>
      </c>
      <c r="N1998" t="s">
        <v>20</v>
      </c>
      <c r="O1998">
        <v>96254</v>
      </c>
    </row>
    <row r="1999" spans="1:15">
      <c r="A1999" t="s">
        <v>2044</v>
      </c>
      <c r="B1999">
        <v>2011</v>
      </c>
      <c r="C1999" t="s">
        <v>31</v>
      </c>
      <c r="D1999" t="s">
        <v>95</v>
      </c>
      <c r="E1999" t="s">
        <v>37</v>
      </c>
      <c r="F1999">
        <v>12</v>
      </c>
      <c r="G1999">
        <v>175</v>
      </c>
      <c r="H1999">
        <v>740</v>
      </c>
      <c r="I1999">
        <v>35.72</v>
      </c>
      <c r="J1999">
        <v>8</v>
      </c>
      <c r="K1999" t="s">
        <v>19</v>
      </c>
      <c r="L1999" t="s">
        <v>19</v>
      </c>
      <c r="M1999">
        <v>76</v>
      </c>
      <c r="N1999" t="s">
        <v>25</v>
      </c>
      <c r="O1999">
        <v>2161140</v>
      </c>
    </row>
    <row r="2000" spans="1:15">
      <c r="A2000" t="s">
        <v>2045</v>
      </c>
      <c r="B2000">
        <v>2016</v>
      </c>
      <c r="C2000" t="s">
        <v>16</v>
      </c>
      <c r="D2000" t="s">
        <v>102</v>
      </c>
      <c r="E2000" t="s">
        <v>23</v>
      </c>
      <c r="F2000">
        <v>497</v>
      </c>
      <c r="G2000">
        <v>1010</v>
      </c>
      <c r="H2000">
        <v>783</v>
      </c>
      <c r="I2000">
        <v>24.97</v>
      </c>
      <c r="J2000">
        <v>2</v>
      </c>
      <c r="K2000" t="s">
        <v>24</v>
      </c>
      <c r="L2000" t="s">
        <v>19</v>
      </c>
      <c r="M2000">
        <v>67</v>
      </c>
      <c r="N2000" t="s">
        <v>25</v>
      </c>
      <c r="O2000">
        <v>3290251</v>
      </c>
    </row>
    <row r="2001" spans="1:15">
      <c r="A2001" t="s">
        <v>2046</v>
      </c>
      <c r="B2001">
        <v>2022</v>
      </c>
      <c r="C2001" t="s">
        <v>45</v>
      </c>
      <c r="D2001" t="s">
        <v>51</v>
      </c>
      <c r="E2001" t="s">
        <v>40</v>
      </c>
      <c r="F2001">
        <v>297</v>
      </c>
      <c r="G2001">
        <v>452</v>
      </c>
      <c r="H2001">
        <v>607</v>
      </c>
      <c r="I2001">
        <v>21.13</v>
      </c>
      <c r="J2001">
        <v>7</v>
      </c>
      <c r="K2001" t="s">
        <v>24</v>
      </c>
      <c r="L2001" t="s">
        <v>24</v>
      </c>
      <c r="M2001">
        <v>45</v>
      </c>
      <c r="N2001" t="s">
        <v>49</v>
      </c>
      <c r="O2001">
        <v>4693595</v>
      </c>
    </row>
    <row r="2002" spans="1:15">
      <c r="A2002" t="s">
        <v>2047</v>
      </c>
      <c r="B2002">
        <v>2012</v>
      </c>
      <c r="C2002" t="s">
        <v>27</v>
      </c>
      <c r="D2002" t="s">
        <v>36</v>
      </c>
      <c r="E2002" t="s">
        <v>37</v>
      </c>
      <c r="F2002">
        <v>17</v>
      </c>
      <c r="G2002">
        <v>344</v>
      </c>
      <c r="H2002">
        <v>740</v>
      </c>
      <c r="I2002">
        <v>39.22</v>
      </c>
      <c r="J2002">
        <v>8</v>
      </c>
      <c r="K2002" t="s">
        <v>24</v>
      </c>
      <c r="L2002" t="s">
        <v>19</v>
      </c>
      <c r="M2002">
        <v>84</v>
      </c>
      <c r="N2002" t="s">
        <v>49</v>
      </c>
      <c r="O2002">
        <v>377397</v>
      </c>
    </row>
    <row r="2003" spans="1:15">
      <c r="A2003" t="s">
        <v>2048</v>
      </c>
      <c r="B2003">
        <v>2016</v>
      </c>
      <c r="C2003" t="s">
        <v>73</v>
      </c>
      <c r="D2003" t="s">
        <v>95</v>
      </c>
      <c r="E2003" t="s">
        <v>28</v>
      </c>
      <c r="F2003">
        <v>338</v>
      </c>
      <c r="G2003">
        <v>4729</v>
      </c>
      <c r="H2003">
        <v>917</v>
      </c>
      <c r="I2003">
        <v>10.01</v>
      </c>
      <c r="J2003">
        <v>5</v>
      </c>
      <c r="K2003" t="s">
        <v>19</v>
      </c>
      <c r="L2003" t="s">
        <v>19</v>
      </c>
      <c r="M2003">
        <v>85</v>
      </c>
      <c r="N2003" t="s">
        <v>25</v>
      </c>
      <c r="O2003">
        <v>365582</v>
      </c>
    </row>
    <row r="2004" spans="1:15">
      <c r="A2004" t="s">
        <v>2049</v>
      </c>
      <c r="B2004">
        <v>2002</v>
      </c>
      <c r="C2004" t="s">
        <v>59</v>
      </c>
      <c r="D2004" t="s">
        <v>32</v>
      </c>
      <c r="E2004" t="s">
        <v>37</v>
      </c>
      <c r="F2004">
        <v>37</v>
      </c>
      <c r="G2004">
        <v>3947</v>
      </c>
      <c r="H2004">
        <v>902</v>
      </c>
      <c r="I2004">
        <v>8.0500000000000007</v>
      </c>
      <c r="J2004">
        <v>8</v>
      </c>
      <c r="K2004" t="s">
        <v>24</v>
      </c>
      <c r="L2004" t="s">
        <v>19</v>
      </c>
      <c r="M2004">
        <v>76</v>
      </c>
      <c r="N2004" t="s">
        <v>29</v>
      </c>
      <c r="O2004">
        <v>224417</v>
      </c>
    </row>
    <row r="2005" spans="1:15">
      <c r="A2005" t="s">
        <v>2050</v>
      </c>
      <c r="B2005">
        <v>2011</v>
      </c>
      <c r="C2005" t="s">
        <v>53</v>
      </c>
      <c r="D2005" t="s">
        <v>32</v>
      </c>
      <c r="E2005" t="s">
        <v>28</v>
      </c>
      <c r="F2005">
        <v>347</v>
      </c>
      <c r="G2005">
        <v>1231</v>
      </c>
      <c r="H2005">
        <v>711</v>
      </c>
      <c r="I2005">
        <v>17.3</v>
      </c>
      <c r="J2005">
        <v>1</v>
      </c>
      <c r="K2005" t="s">
        <v>24</v>
      </c>
      <c r="L2005" t="s">
        <v>19</v>
      </c>
      <c r="M2005">
        <v>4</v>
      </c>
      <c r="N2005" t="s">
        <v>20</v>
      </c>
      <c r="O2005">
        <v>203823</v>
      </c>
    </row>
    <row r="2006" spans="1:15">
      <c r="A2006" t="s">
        <v>2051</v>
      </c>
      <c r="B2006">
        <v>2006</v>
      </c>
      <c r="C2006" t="s">
        <v>27</v>
      </c>
      <c r="D2006" t="s">
        <v>39</v>
      </c>
      <c r="E2006" t="s">
        <v>28</v>
      </c>
      <c r="F2006">
        <v>444</v>
      </c>
      <c r="G2006">
        <v>2548</v>
      </c>
      <c r="H2006">
        <v>449</v>
      </c>
      <c r="I2006">
        <v>25.91</v>
      </c>
      <c r="J2006">
        <v>4</v>
      </c>
      <c r="K2006" t="s">
        <v>24</v>
      </c>
      <c r="L2006" t="s">
        <v>24</v>
      </c>
      <c r="M2006">
        <v>13</v>
      </c>
      <c r="N2006" t="s">
        <v>49</v>
      </c>
      <c r="O2006">
        <v>2873488</v>
      </c>
    </row>
    <row r="2007" spans="1:15">
      <c r="A2007" t="s">
        <v>2052</v>
      </c>
      <c r="B2007">
        <v>2012</v>
      </c>
      <c r="C2007" t="s">
        <v>73</v>
      </c>
      <c r="D2007" t="s">
        <v>102</v>
      </c>
      <c r="E2007" t="s">
        <v>28</v>
      </c>
      <c r="F2007">
        <v>143</v>
      </c>
      <c r="G2007">
        <v>4157</v>
      </c>
      <c r="H2007">
        <v>730</v>
      </c>
      <c r="I2007">
        <v>18.2</v>
      </c>
      <c r="J2007">
        <v>4</v>
      </c>
      <c r="K2007" t="s">
        <v>19</v>
      </c>
      <c r="L2007" t="s">
        <v>19</v>
      </c>
      <c r="M2007">
        <v>31</v>
      </c>
      <c r="N2007" t="s">
        <v>33</v>
      </c>
      <c r="O2007">
        <v>2437920</v>
      </c>
    </row>
    <row r="2008" spans="1:15">
      <c r="A2008" t="s">
        <v>2053</v>
      </c>
      <c r="B2008">
        <v>2003</v>
      </c>
      <c r="C2008" t="s">
        <v>31</v>
      </c>
      <c r="D2008" t="s">
        <v>43</v>
      </c>
      <c r="E2008" t="s">
        <v>23</v>
      </c>
      <c r="F2008">
        <v>181</v>
      </c>
      <c r="G2008">
        <v>4854</v>
      </c>
      <c r="H2008">
        <v>50</v>
      </c>
      <c r="I2008">
        <v>30.54</v>
      </c>
      <c r="J2008">
        <v>8</v>
      </c>
      <c r="K2008" t="s">
        <v>19</v>
      </c>
      <c r="L2008" t="s">
        <v>24</v>
      </c>
      <c r="M2008">
        <v>3</v>
      </c>
      <c r="N2008" t="s">
        <v>33</v>
      </c>
      <c r="O2008">
        <v>3020450</v>
      </c>
    </row>
    <row r="2009" spans="1:15">
      <c r="A2009" t="s">
        <v>2054</v>
      </c>
      <c r="B2009">
        <v>2019</v>
      </c>
      <c r="C2009" t="s">
        <v>16</v>
      </c>
      <c r="D2009" t="s">
        <v>102</v>
      </c>
      <c r="E2009" t="s">
        <v>28</v>
      </c>
      <c r="F2009">
        <v>398</v>
      </c>
      <c r="G2009">
        <v>4356</v>
      </c>
      <c r="H2009">
        <v>639</v>
      </c>
      <c r="I2009">
        <v>16.16</v>
      </c>
      <c r="J2009">
        <v>7</v>
      </c>
      <c r="K2009" t="s">
        <v>19</v>
      </c>
      <c r="L2009" t="s">
        <v>19</v>
      </c>
      <c r="M2009">
        <v>38</v>
      </c>
      <c r="N2009" t="s">
        <v>49</v>
      </c>
      <c r="O2009">
        <v>1942677</v>
      </c>
    </row>
    <row r="2010" spans="1:15">
      <c r="A2010" t="s">
        <v>2055</v>
      </c>
      <c r="B2010">
        <v>2017</v>
      </c>
      <c r="C2010" t="s">
        <v>31</v>
      </c>
      <c r="D2010" t="s">
        <v>51</v>
      </c>
      <c r="E2010" t="s">
        <v>37</v>
      </c>
      <c r="F2010">
        <v>182</v>
      </c>
      <c r="G2010">
        <v>4531</v>
      </c>
      <c r="H2010">
        <v>991</v>
      </c>
      <c r="I2010">
        <v>27.82</v>
      </c>
      <c r="J2010">
        <v>6</v>
      </c>
      <c r="K2010" t="s">
        <v>19</v>
      </c>
      <c r="L2010" t="s">
        <v>19</v>
      </c>
      <c r="M2010">
        <v>17</v>
      </c>
      <c r="N2010" t="s">
        <v>49</v>
      </c>
      <c r="O2010">
        <v>3941378</v>
      </c>
    </row>
    <row r="2011" spans="1:15">
      <c r="A2011" t="s">
        <v>2056</v>
      </c>
      <c r="B2011">
        <v>2005</v>
      </c>
      <c r="C2011" t="s">
        <v>27</v>
      </c>
      <c r="D2011" t="s">
        <v>32</v>
      </c>
      <c r="E2011" t="s">
        <v>28</v>
      </c>
      <c r="F2011">
        <v>34</v>
      </c>
      <c r="G2011">
        <v>3389</v>
      </c>
      <c r="H2011">
        <v>985</v>
      </c>
      <c r="I2011">
        <v>7.8</v>
      </c>
      <c r="J2011">
        <v>9</v>
      </c>
      <c r="K2011" t="s">
        <v>19</v>
      </c>
      <c r="L2011" t="s">
        <v>19</v>
      </c>
      <c r="M2011">
        <v>60</v>
      </c>
      <c r="N2011" t="s">
        <v>20</v>
      </c>
      <c r="O2011">
        <v>4231593</v>
      </c>
    </row>
    <row r="2012" spans="1:15">
      <c r="A2012" t="s">
        <v>2057</v>
      </c>
      <c r="B2012">
        <v>2012</v>
      </c>
      <c r="C2012" t="s">
        <v>45</v>
      </c>
      <c r="D2012" t="s">
        <v>39</v>
      </c>
      <c r="E2012" t="s">
        <v>37</v>
      </c>
      <c r="F2012">
        <v>330</v>
      </c>
      <c r="G2012">
        <v>4973</v>
      </c>
      <c r="H2012">
        <v>148</v>
      </c>
      <c r="I2012">
        <v>45.96</v>
      </c>
      <c r="J2012">
        <v>5</v>
      </c>
      <c r="K2012" t="s">
        <v>19</v>
      </c>
      <c r="L2012" t="s">
        <v>19</v>
      </c>
      <c r="M2012">
        <v>89</v>
      </c>
      <c r="N2012" t="s">
        <v>49</v>
      </c>
      <c r="O2012">
        <v>4382794</v>
      </c>
    </row>
    <row r="2013" spans="1:15">
      <c r="A2013" t="s">
        <v>2058</v>
      </c>
      <c r="B2013">
        <v>2019</v>
      </c>
      <c r="C2013" t="s">
        <v>22</v>
      </c>
      <c r="D2013" t="s">
        <v>46</v>
      </c>
      <c r="E2013" t="s">
        <v>40</v>
      </c>
      <c r="F2013">
        <v>353</v>
      </c>
      <c r="G2013">
        <v>957</v>
      </c>
      <c r="H2013">
        <v>260</v>
      </c>
      <c r="I2013">
        <v>9.9700000000000006</v>
      </c>
      <c r="J2013">
        <v>3</v>
      </c>
      <c r="K2013" t="s">
        <v>24</v>
      </c>
      <c r="L2013" t="s">
        <v>24</v>
      </c>
      <c r="M2013">
        <v>45</v>
      </c>
      <c r="N2013" t="s">
        <v>20</v>
      </c>
      <c r="O2013">
        <v>3745712</v>
      </c>
    </row>
    <row r="2014" spans="1:15">
      <c r="A2014" t="s">
        <v>2059</v>
      </c>
      <c r="B2014">
        <v>2016</v>
      </c>
      <c r="C2014" t="s">
        <v>59</v>
      </c>
      <c r="D2014" t="s">
        <v>48</v>
      </c>
      <c r="E2014" t="s">
        <v>18</v>
      </c>
      <c r="F2014">
        <v>428</v>
      </c>
      <c r="G2014">
        <v>1041</v>
      </c>
      <c r="H2014">
        <v>650</v>
      </c>
      <c r="I2014">
        <v>20.63</v>
      </c>
      <c r="J2014">
        <v>5</v>
      </c>
      <c r="K2014" t="s">
        <v>24</v>
      </c>
      <c r="L2014" t="s">
        <v>24</v>
      </c>
      <c r="M2014">
        <v>47</v>
      </c>
      <c r="N2014" t="s">
        <v>29</v>
      </c>
      <c r="O2014">
        <v>4811401</v>
      </c>
    </row>
    <row r="2015" spans="1:15">
      <c r="A2015" t="s">
        <v>2060</v>
      </c>
      <c r="B2015">
        <v>2011</v>
      </c>
      <c r="C2015" t="s">
        <v>42</v>
      </c>
      <c r="D2015" t="s">
        <v>102</v>
      </c>
      <c r="E2015" t="s">
        <v>23</v>
      </c>
      <c r="F2015">
        <v>169</v>
      </c>
      <c r="G2015">
        <v>89</v>
      </c>
      <c r="H2015">
        <v>534</v>
      </c>
      <c r="I2015">
        <v>38.880000000000003</v>
      </c>
      <c r="J2015">
        <v>7</v>
      </c>
      <c r="K2015" t="s">
        <v>19</v>
      </c>
      <c r="L2015" t="s">
        <v>24</v>
      </c>
      <c r="M2015">
        <v>15</v>
      </c>
      <c r="N2015" t="s">
        <v>49</v>
      </c>
      <c r="O2015">
        <v>460606</v>
      </c>
    </row>
    <row r="2016" spans="1:15">
      <c r="A2016" t="s">
        <v>2061</v>
      </c>
      <c r="B2016">
        <v>2018</v>
      </c>
      <c r="C2016" t="s">
        <v>27</v>
      </c>
      <c r="D2016" t="s">
        <v>102</v>
      </c>
      <c r="E2016" t="s">
        <v>28</v>
      </c>
      <c r="F2016">
        <v>293</v>
      </c>
      <c r="G2016">
        <v>138</v>
      </c>
      <c r="H2016">
        <v>655</v>
      </c>
      <c r="I2016">
        <v>34.200000000000003</v>
      </c>
      <c r="J2016">
        <v>2</v>
      </c>
      <c r="K2016" t="s">
        <v>19</v>
      </c>
      <c r="L2016" t="s">
        <v>24</v>
      </c>
      <c r="M2016">
        <v>66</v>
      </c>
      <c r="N2016" t="s">
        <v>33</v>
      </c>
      <c r="O2016">
        <v>2804255</v>
      </c>
    </row>
    <row r="2017" spans="1:15">
      <c r="A2017" t="s">
        <v>2062</v>
      </c>
      <c r="B2017">
        <v>2016</v>
      </c>
      <c r="C2017" t="s">
        <v>42</v>
      </c>
      <c r="D2017" t="s">
        <v>46</v>
      </c>
      <c r="E2017" t="s">
        <v>18</v>
      </c>
      <c r="F2017">
        <v>125</v>
      </c>
      <c r="G2017">
        <v>4083</v>
      </c>
      <c r="H2017">
        <v>600</v>
      </c>
      <c r="I2017">
        <v>13.45</v>
      </c>
      <c r="J2017">
        <v>8</v>
      </c>
      <c r="K2017" t="s">
        <v>24</v>
      </c>
      <c r="L2017" t="s">
        <v>19</v>
      </c>
      <c r="M2017">
        <v>26</v>
      </c>
      <c r="N2017" t="s">
        <v>25</v>
      </c>
      <c r="O2017">
        <v>2344141</v>
      </c>
    </row>
    <row r="2018" spans="1:15">
      <c r="A2018" t="s">
        <v>2063</v>
      </c>
      <c r="B2018">
        <v>2019</v>
      </c>
      <c r="C2018" t="s">
        <v>53</v>
      </c>
      <c r="D2018" t="s">
        <v>32</v>
      </c>
      <c r="E2018" t="s">
        <v>23</v>
      </c>
      <c r="F2018">
        <v>375</v>
      </c>
      <c r="G2018">
        <v>3885</v>
      </c>
      <c r="H2018">
        <v>364</v>
      </c>
      <c r="I2018">
        <v>15</v>
      </c>
      <c r="J2018">
        <v>3</v>
      </c>
      <c r="K2018" t="s">
        <v>24</v>
      </c>
      <c r="L2018" t="s">
        <v>19</v>
      </c>
      <c r="M2018">
        <v>59</v>
      </c>
      <c r="N2018" t="s">
        <v>29</v>
      </c>
      <c r="O2018">
        <v>3322978</v>
      </c>
    </row>
    <row r="2019" spans="1:15">
      <c r="A2019" t="s">
        <v>2064</v>
      </c>
      <c r="B2019">
        <v>2000</v>
      </c>
      <c r="C2019" t="s">
        <v>42</v>
      </c>
      <c r="D2019" t="s">
        <v>102</v>
      </c>
      <c r="E2019" t="s">
        <v>28</v>
      </c>
      <c r="F2019">
        <v>228</v>
      </c>
      <c r="G2019">
        <v>3605</v>
      </c>
      <c r="H2019">
        <v>839</v>
      </c>
      <c r="I2019">
        <v>27.47</v>
      </c>
      <c r="J2019">
        <v>8</v>
      </c>
      <c r="K2019" t="s">
        <v>24</v>
      </c>
      <c r="L2019" t="s">
        <v>19</v>
      </c>
      <c r="M2019">
        <v>95</v>
      </c>
      <c r="N2019" t="s">
        <v>49</v>
      </c>
      <c r="O2019">
        <v>116591</v>
      </c>
    </row>
    <row r="2020" spans="1:15">
      <c r="A2020" t="s">
        <v>2065</v>
      </c>
      <c r="B2020">
        <v>2010</v>
      </c>
      <c r="C2020" t="s">
        <v>73</v>
      </c>
      <c r="D2020" t="s">
        <v>43</v>
      </c>
      <c r="E2020" t="s">
        <v>28</v>
      </c>
      <c r="F2020">
        <v>309</v>
      </c>
      <c r="G2020">
        <v>2404</v>
      </c>
      <c r="H2020">
        <v>946</v>
      </c>
      <c r="I2020">
        <v>15.02</v>
      </c>
      <c r="J2020">
        <v>1</v>
      </c>
      <c r="K2020" t="s">
        <v>19</v>
      </c>
      <c r="L2020" t="s">
        <v>19</v>
      </c>
      <c r="M2020">
        <v>44</v>
      </c>
      <c r="N2020" t="s">
        <v>49</v>
      </c>
      <c r="O2020">
        <v>2981473</v>
      </c>
    </row>
    <row r="2021" spans="1:15">
      <c r="A2021" t="s">
        <v>2066</v>
      </c>
      <c r="B2021">
        <v>2000</v>
      </c>
      <c r="C2021" t="s">
        <v>42</v>
      </c>
      <c r="D2021" t="s">
        <v>48</v>
      </c>
      <c r="E2021" t="s">
        <v>18</v>
      </c>
      <c r="F2021">
        <v>204</v>
      </c>
      <c r="G2021">
        <v>371</v>
      </c>
      <c r="H2021">
        <v>312</v>
      </c>
      <c r="I2021">
        <v>12.56</v>
      </c>
      <c r="J2021">
        <v>3</v>
      </c>
      <c r="K2021" t="s">
        <v>19</v>
      </c>
      <c r="L2021" t="s">
        <v>19</v>
      </c>
      <c r="M2021">
        <v>36</v>
      </c>
      <c r="N2021" t="s">
        <v>29</v>
      </c>
      <c r="O2021">
        <v>3626871</v>
      </c>
    </row>
    <row r="2022" spans="1:15">
      <c r="A2022" t="s">
        <v>2067</v>
      </c>
      <c r="B2022">
        <v>2018</v>
      </c>
      <c r="C2022" t="s">
        <v>22</v>
      </c>
      <c r="D2022" t="s">
        <v>46</v>
      </c>
      <c r="E2022" t="s">
        <v>37</v>
      </c>
      <c r="F2022">
        <v>322</v>
      </c>
      <c r="G2022">
        <v>2187</v>
      </c>
      <c r="H2022">
        <v>211</v>
      </c>
      <c r="I2022">
        <v>42.38</v>
      </c>
      <c r="J2022">
        <v>3</v>
      </c>
      <c r="K2022" t="s">
        <v>24</v>
      </c>
      <c r="L2022" t="s">
        <v>24</v>
      </c>
      <c r="M2022">
        <v>64</v>
      </c>
      <c r="N2022" t="s">
        <v>29</v>
      </c>
      <c r="O2022">
        <v>2652399</v>
      </c>
    </row>
    <row r="2023" spans="1:15">
      <c r="A2023" t="s">
        <v>2068</v>
      </c>
      <c r="B2023">
        <v>2009</v>
      </c>
      <c r="C2023" t="s">
        <v>22</v>
      </c>
      <c r="D2023" t="s">
        <v>36</v>
      </c>
      <c r="E2023" t="s">
        <v>23</v>
      </c>
      <c r="F2023">
        <v>183</v>
      </c>
      <c r="G2023">
        <v>4481</v>
      </c>
      <c r="H2023">
        <v>730</v>
      </c>
      <c r="I2023">
        <v>22.85</v>
      </c>
      <c r="J2023">
        <v>9</v>
      </c>
      <c r="K2023" t="s">
        <v>19</v>
      </c>
      <c r="L2023" t="s">
        <v>19</v>
      </c>
      <c r="M2023">
        <v>50</v>
      </c>
      <c r="N2023" t="s">
        <v>29</v>
      </c>
      <c r="O2023">
        <v>622607</v>
      </c>
    </row>
    <row r="2024" spans="1:15">
      <c r="A2024" t="s">
        <v>2069</v>
      </c>
      <c r="B2024">
        <v>2016</v>
      </c>
      <c r="C2024" t="s">
        <v>53</v>
      </c>
      <c r="D2024" t="s">
        <v>51</v>
      </c>
      <c r="E2024" t="s">
        <v>28</v>
      </c>
      <c r="F2024">
        <v>98</v>
      </c>
      <c r="G2024">
        <v>43</v>
      </c>
      <c r="H2024">
        <v>238</v>
      </c>
      <c r="I2024">
        <v>49.59</v>
      </c>
      <c r="J2024">
        <v>6</v>
      </c>
      <c r="K2024" t="s">
        <v>19</v>
      </c>
      <c r="L2024" t="s">
        <v>24</v>
      </c>
      <c r="M2024">
        <v>99</v>
      </c>
      <c r="N2024" t="s">
        <v>29</v>
      </c>
      <c r="O2024">
        <v>3830086</v>
      </c>
    </row>
    <row r="2025" spans="1:15">
      <c r="A2025" t="s">
        <v>2070</v>
      </c>
      <c r="B2025">
        <v>2000</v>
      </c>
      <c r="C2025" t="s">
        <v>35</v>
      </c>
      <c r="D2025" t="s">
        <v>17</v>
      </c>
      <c r="E2025" t="s">
        <v>37</v>
      </c>
      <c r="F2025">
        <v>271</v>
      </c>
      <c r="G2025">
        <v>2927</v>
      </c>
      <c r="H2025">
        <v>730</v>
      </c>
      <c r="I2025">
        <v>6.63</v>
      </c>
      <c r="J2025">
        <v>8</v>
      </c>
      <c r="K2025" t="s">
        <v>24</v>
      </c>
      <c r="L2025" t="s">
        <v>24</v>
      </c>
      <c r="M2025">
        <v>48</v>
      </c>
      <c r="N2025" t="s">
        <v>33</v>
      </c>
      <c r="O2025">
        <v>4181480</v>
      </c>
    </row>
    <row r="2026" spans="1:15">
      <c r="A2026" t="s">
        <v>2071</v>
      </c>
      <c r="B2026">
        <v>2006</v>
      </c>
      <c r="C2026" t="s">
        <v>35</v>
      </c>
      <c r="D2026" t="s">
        <v>32</v>
      </c>
      <c r="E2026" t="s">
        <v>40</v>
      </c>
      <c r="F2026">
        <v>455</v>
      </c>
      <c r="G2026">
        <v>4945</v>
      </c>
      <c r="H2026">
        <v>50</v>
      </c>
      <c r="I2026">
        <v>27.34</v>
      </c>
      <c r="J2026">
        <v>2</v>
      </c>
      <c r="K2026" t="s">
        <v>19</v>
      </c>
      <c r="L2026" t="s">
        <v>19</v>
      </c>
      <c r="M2026">
        <v>43</v>
      </c>
      <c r="N2026" t="s">
        <v>29</v>
      </c>
      <c r="O2026">
        <v>3513508</v>
      </c>
    </row>
    <row r="2027" spans="1:15">
      <c r="A2027" t="s">
        <v>2072</v>
      </c>
      <c r="B2027">
        <v>2011</v>
      </c>
      <c r="C2027" t="s">
        <v>73</v>
      </c>
      <c r="D2027" t="s">
        <v>17</v>
      </c>
      <c r="E2027" t="s">
        <v>23</v>
      </c>
      <c r="F2027">
        <v>304</v>
      </c>
      <c r="G2027">
        <v>4430</v>
      </c>
      <c r="H2027">
        <v>457</v>
      </c>
      <c r="I2027">
        <v>24.66</v>
      </c>
      <c r="J2027">
        <v>8</v>
      </c>
      <c r="K2027" t="s">
        <v>24</v>
      </c>
      <c r="L2027" t="s">
        <v>24</v>
      </c>
      <c r="M2027">
        <v>16</v>
      </c>
      <c r="N2027" t="s">
        <v>25</v>
      </c>
      <c r="O2027">
        <v>4321496</v>
      </c>
    </row>
    <row r="2028" spans="1:15">
      <c r="A2028" t="s">
        <v>2073</v>
      </c>
      <c r="B2028">
        <v>2018</v>
      </c>
      <c r="C2028" t="s">
        <v>27</v>
      </c>
      <c r="D2028" t="s">
        <v>43</v>
      </c>
      <c r="E2028" t="s">
        <v>23</v>
      </c>
      <c r="F2028">
        <v>9</v>
      </c>
      <c r="G2028">
        <v>3806</v>
      </c>
      <c r="H2028">
        <v>129</v>
      </c>
      <c r="I2028">
        <v>3.58</v>
      </c>
      <c r="J2028">
        <v>7</v>
      </c>
      <c r="K2028" t="s">
        <v>24</v>
      </c>
      <c r="L2028" t="s">
        <v>24</v>
      </c>
      <c r="M2028">
        <v>71</v>
      </c>
      <c r="N2028" t="s">
        <v>20</v>
      </c>
      <c r="O2028">
        <v>2814335</v>
      </c>
    </row>
    <row r="2029" spans="1:15">
      <c r="A2029" t="s">
        <v>2074</v>
      </c>
      <c r="B2029">
        <v>2015</v>
      </c>
      <c r="C2029" t="s">
        <v>16</v>
      </c>
      <c r="D2029" t="s">
        <v>43</v>
      </c>
      <c r="E2029" t="s">
        <v>37</v>
      </c>
      <c r="F2029">
        <v>345</v>
      </c>
      <c r="G2029">
        <v>731</v>
      </c>
      <c r="H2029">
        <v>452</v>
      </c>
      <c r="I2029">
        <v>46.63</v>
      </c>
      <c r="J2029">
        <v>4</v>
      </c>
      <c r="K2029" t="s">
        <v>19</v>
      </c>
      <c r="L2029" t="s">
        <v>24</v>
      </c>
      <c r="M2029">
        <v>87</v>
      </c>
      <c r="N2029" t="s">
        <v>33</v>
      </c>
      <c r="O2029">
        <v>2140201</v>
      </c>
    </row>
    <row r="2030" spans="1:15">
      <c r="A2030" t="s">
        <v>2075</v>
      </c>
      <c r="B2030">
        <v>2015</v>
      </c>
      <c r="C2030" t="s">
        <v>73</v>
      </c>
      <c r="D2030" t="s">
        <v>46</v>
      </c>
      <c r="E2030" t="s">
        <v>28</v>
      </c>
      <c r="F2030">
        <v>132</v>
      </c>
      <c r="G2030">
        <v>1064</v>
      </c>
      <c r="H2030">
        <v>996</v>
      </c>
      <c r="I2030">
        <v>34.61</v>
      </c>
      <c r="J2030">
        <v>1</v>
      </c>
      <c r="K2030" t="s">
        <v>24</v>
      </c>
      <c r="L2030" t="s">
        <v>19</v>
      </c>
      <c r="M2030">
        <v>92</v>
      </c>
      <c r="N2030" t="s">
        <v>20</v>
      </c>
      <c r="O2030">
        <v>2225164</v>
      </c>
    </row>
    <row r="2031" spans="1:15">
      <c r="A2031" t="s">
        <v>2076</v>
      </c>
      <c r="B2031">
        <v>2021</v>
      </c>
      <c r="C2031" t="s">
        <v>53</v>
      </c>
      <c r="D2031" t="s">
        <v>46</v>
      </c>
      <c r="E2031" t="s">
        <v>37</v>
      </c>
      <c r="F2031">
        <v>454</v>
      </c>
      <c r="G2031">
        <v>4617</v>
      </c>
      <c r="H2031">
        <v>280</v>
      </c>
      <c r="I2031">
        <v>40.340000000000003</v>
      </c>
      <c r="J2031">
        <v>8</v>
      </c>
      <c r="K2031" t="s">
        <v>24</v>
      </c>
      <c r="L2031" t="s">
        <v>19</v>
      </c>
      <c r="M2031">
        <v>59</v>
      </c>
      <c r="N2031" t="s">
        <v>49</v>
      </c>
      <c r="O2031">
        <v>1583469</v>
      </c>
    </row>
    <row r="2032" spans="1:15">
      <c r="A2032" t="s">
        <v>2077</v>
      </c>
      <c r="B2032">
        <v>2006</v>
      </c>
      <c r="C2032" t="s">
        <v>53</v>
      </c>
      <c r="D2032" t="s">
        <v>32</v>
      </c>
      <c r="E2032" t="s">
        <v>37</v>
      </c>
      <c r="F2032">
        <v>133</v>
      </c>
      <c r="G2032">
        <v>4542</v>
      </c>
      <c r="H2032">
        <v>597</v>
      </c>
      <c r="I2032">
        <v>37.42</v>
      </c>
      <c r="J2032">
        <v>6</v>
      </c>
      <c r="K2032" t="s">
        <v>24</v>
      </c>
      <c r="L2032" t="s">
        <v>24</v>
      </c>
      <c r="M2032">
        <v>70</v>
      </c>
      <c r="N2032" t="s">
        <v>29</v>
      </c>
      <c r="O2032">
        <v>1641579</v>
      </c>
    </row>
    <row r="2033" spans="1:15">
      <c r="A2033" t="s">
        <v>2078</v>
      </c>
      <c r="B2033">
        <v>2016</v>
      </c>
      <c r="C2033" t="s">
        <v>31</v>
      </c>
      <c r="D2033" t="s">
        <v>32</v>
      </c>
      <c r="E2033" t="s">
        <v>37</v>
      </c>
      <c r="F2033">
        <v>119</v>
      </c>
      <c r="G2033">
        <v>2896</v>
      </c>
      <c r="H2033">
        <v>584</v>
      </c>
      <c r="I2033">
        <v>45.3</v>
      </c>
      <c r="J2033">
        <v>8</v>
      </c>
      <c r="K2033" t="s">
        <v>24</v>
      </c>
      <c r="L2033" t="s">
        <v>24</v>
      </c>
      <c r="M2033">
        <v>32</v>
      </c>
      <c r="N2033" t="s">
        <v>33</v>
      </c>
      <c r="O2033">
        <v>3869727</v>
      </c>
    </row>
    <row r="2034" spans="1:15">
      <c r="A2034" t="s">
        <v>2079</v>
      </c>
      <c r="B2034">
        <v>2000</v>
      </c>
      <c r="C2034" t="s">
        <v>16</v>
      </c>
      <c r="D2034" t="s">
        <v>46</v>
      </c>
      <c r="E2034" t="s">
        <v>40</v>
      </c>
      <c r="F2034">
        <v>435</v>
      </c>
      <c r="G2034">
        <v>2890</v>
      </c>
      <c r="H2034">
        <v>608</v>
      </c>
      <c r="I2034">
        <v>26.23</v>
      </c>
      <c r="J2034">
        <v>9</v>
      </c>
      <c r="K2034" t="s">
        <v>24</v>
      </c>
      <c r="L2034" t="s">
        <v>19</v>
      </c>
      <c r="M2034">
        <v>57</v>
      </c>
      <c r="N2034" t="s">
        <v>49</v>
      </c>
      <c r="O2034">
        <v>1381992</v>
      </c>
    </row>
    <row r="2035" spans="1:15">
      <c r="A2035" t="s">
        <v>2080</v>
      </c>
      <c r="B2035">
        <v>2005</v>
      </c>
      <c r="C2035" t="s">
        <v>22</v>
      </c>
      <c r="D2035" t="s">
        <v>17</v>
      </c>
      <c r="E2035" t="s">
        <v>23</v>
      </c>
      <c r="F2035">
        <v>260</v>
      </c>
      <c r="G2035">
        <v>4346</v>
      </c>
      <c r="H2035">
        <v>204</v>
      </c>
      <c r="I2035">
        <v>36.65</v>
      </c>
      <c r="J2035">
        <v>1</v>
      </c>
      <c r="K2035" t="s">
        <v>24</v>
      </c>
      <c r="L2035" t="s">
        <v>19</v>
      </c>
      <c r="M2035">
        <v>90</v>
      </c>
      <c r="N2035" t="s">
        <v>20</v>
      </c>
      <c r="O2035">
        <v>762872</v>
      </c>
    </row>
    <row r="2036" spans="1:15">
      <c r="A2036" t="s">
        <v>2081</v>
      </c>
      <c r="B2036">
        <v>2019</v>
      </c>
      <c r="C2036" t="s">
        <v>27</v>
      </c>
      <c r="D2036" t="s">
        <v>39</v>
      </c>
      <c r="E2036" t="s">
        <v>18</v>
      </c>
      <c r="F2036">
        <v>10</v>
      </c>
      <c r="G2036">
        <v>1217</v>
      </c>
      <c r="H2036">
        <v>951</v>
      </c>
      <c r="I2036">
        <v>29.46</v>
      </c>
      <c r="J2036">
        <v>9</v>
      </c>
      <c r="K2036" t="s">
        <v>24</v>
      </c>
      <c r="L2036" t="s">
        <v>24</v>
      </c>
      <c r="M2036">
        <v>91</v>
      </c>
      <c r="N2036" t="s">
        <v>25</v>
      </c>
      <c r="O2036">
        <v>1347916</v>
      </c>
    </row>
    <row r="2037" spans="1:15">
      <c r="A2037" t="s">
        <v>2082</v>
      </c>
      <c r="B2037">
        <v>2006</v>
      </c>
      <c r="C2037" t="s">
        <v>27</v>
      </c>
      <c r="D2037" t="s">
        <v>95</v>
      </c>
      <c r="E2037" t="s">
        <v>23</v>
      </c>
      <c r="F2037">
        <v>422</v>
      </c>
      <c r="G2037">
        <v>3075</v>
      </c>
      <c r="H2037">
        <v>152</v>
      </c>
      <c r="I2037">
        <v>23.5</v>
      </c>
      <c r="J2037">
        <v>8</v>
      </c>
      <c r="K2037" t="s">
        <v>24</v>
      </c>
      <c r="L2037" t="s">
        <v>24</v>
      </c>
      <c r="M2037">
        <v>92</v>
      </c>
      <c r="N2037" t="s">
        <v>49</v>
      </c>
      <c r="O2037">
        <v>1820673</v>
      </c>
    </row>
    <row r="2038" spans="1:15">
      <c r="A2038" t="s">
        <v>2083</v>
      </c>
      <c r="B2038">
        <v>2021</v>
      </c>
      <c r="C2038" t="s">
        <v>31</v>
      </c>
      <c r="D2038" t="s">
        <v>102</v>
      </c>
      <c r="E2038" t="s">
        <v>23</v>
      </c>
      <c r="F2038">
        <v>176</v>
      </c>
      <c r="G2038">
        <v>1299</v>
      </c>
      <c r="H2038">
        <v>452</v>
      </c>
      <c r="I2038">
        <v>29.13</v>
      </c>
      <c r="J2038">
        <v>4</v>
      </c>
      <c r="K2038" t="s">
        <v>19</v>
      </c>
      <c r="L2038" t="s">
        <v>24</v>
      </c>
      <c r="M2038">
        <v>6</v>
      </c>
      <c r="N2038" t="s">
        <v>20</v>
      </c>
      <c r="O2038">
        <v>430414</v>
      </c>
    </row>
    <row r="2039" spans="1:15">
      <c r="A2039" t="s">
        <v>2084</v>
      </c>
      <c r="B2039">
        <v>2022</v>
      </c>
      <c r="C2039" t="s">
        <v>42</v>
      </c>
      <c r="D2039" t="s">
        <v>48</v>
      </c>
      <c r="E2039" t="s">
        <v>18</v>
      </c>
      <c r="F2039">
        <v>19</v>
      </c>
      <c r="G2039">
        <v>2453</v>
      </c>
      <c r="H2039">
        <v>205</v>
      </c>
      <c r="I2039">
        <v>30.54</v>
      </c>
      <c r="J2039">
        <v>4</v>
      </c>
      <c r="K2039" t="s">
        <v>19</v>
      </c>
      <c r="L2039" t="s">
        <v>24</v>
      </c>
      <c r="M2039">
        <v>11</v>
      </c>
      <c r="N2039" t="s">
        <v>20</v>
      </c>
      <c r="O2039">
        <v>4671713</v>
      </c>
    </row>
    <row r="2040" spans="1:15">
      <c r="A2040" t="s">
        <v>2085</v>
      </c>
      <c r="B2040">
        <v>2008</v>
      </c>
      <c r="C2040" t="s">
        <v>27</v>
      </c>
      <c r="D2040" t="s">
        <v>46</v>
      </c>
      <c r="E2040" t="s">
        <v>40</v>
      </c>
      <c r="F2040">
        <v>349</v>
      </c>
      <c r="G2040">
        <v>4891</v>
      </c>
      <c r="H2040">
        <v>966</v>
      </c>
      <c r="I2040">
        <v>33.020000000000003</v>
      </c>
      <c r="J2040">
        <v>6</v>
      </c>
      <c r="K2040" t="s">
        <v>19</v>
      </c>
      <c r="L2040" t="s">
        <v>24</v>
      </c>
      <c r="M2040">
        <v>43</v>
      </c>
      <c r="N2040" t="s">
        <v>33</v>
      </c>
      <c r="O2040">
        <v>1309646</v>
      </c>
    </row>
    <row r="2041" spans="1:15">
      <c r="A2041" t="s">
        <v>2086</v>
      </c>
      <c r="B2041">
        <v>2019</v>
      </c>
      <c r="C2041" t="s">
        <v>53</v>
      </c>
      <c r="D2041" t="s">
        <v>95</v>
      </c>
      <c r="E2041" t="s">
        <v>28</v>
      </c>
      <c r="F2041">
        <v>329</v>
      </c>
      <c r="G2041">
        <v>480</v>
      </c>
      <c r="H2041">
        <v>969</v>
      </c>
      <c r="I2041">
        <v>4.93</v>
      </c>
      <c r="J2041">
        <v>9</v>
      </c>
      <c r="K2041" t="s">
        <v>19</v>
      </c>
      <c r="L2041" t="s">
        <v>19</v>
      </c>
      <c r="M2041">
        <v>39</v>
      </c>
      <c r="N2041" t="s">
        <v>33</v>
      </c>
      <c r="O2041">
        <v>4655693</v>
      </c>
    </row>
    <row r="2042" spans="1:15">
      <c r="A2042" t="s">
        <v>2087</v>
      </c>
      <c r="B2042">
        <v>2020</v>
      </c>
      <c r="C2042" t="s">
        <v>27</v>
      </c>
      <c r="D2042" t="s">
        <v>32</v>
      </c>
      <c r="E2042" t="s">
        <v>37</v>
      </c>
      <c r="F2042">
        <v>42</v>
      </c>
      <c r="G2042">
        <v>2038</v>
      </c>
      <c r="H2042">
        <v>377</v>
      </c>
      <c r="I2042">
        <v>0.12</v>
      </c>
      <c r="J2042">
        <v>1</v>
      </c>
      <c r="K2042" t="s">
        <v>19</v>
      </c>
      <c r="L2042" t="s">
        <v>19</v>
      </c>
      <c r="M2042">
        <v>12</v>
      </c>
      <c r="N2042" t="s">
        <v>25</v>
      </c>
      <c r="O2042">
        <v>4544458</v>
      </c>
    </row>
    <row r="2043" spans="1:15">
      <c r="A2043" t="s">
        <v>2088</v>
      </c>
      <c r="B2043">
        <v>2001</v>
      </c>
      <c r="C2043" t="s">
        <v>42</v>
      </c>
      <c r="D2043" t="s">
        <v>102</v>
      </c>
      <c r="E2043" t="s">
        <v>23</v>
      </c>
      <c r="F2043">
        <v>80</v>
      </c>
      <c r="G2043">
        <v>4743</v>
      </c>
      <c r="H2043">
        <v>367</v>
      </c>
      <c r="I2043">
        <v>37.64</v>
      </c>
      <c r="J2043">
        <v>3</v>
      </c>
      <c r="K2043" t="s">
        <v>19</v>
      </c>
      <c r="L2043" t="s">
        <v>19</v>
      </c>
      <c r="M2043">
        <v>49</v>
      </c>
      <c r="N2043" t="s">
        <v>25</v>
      </c>
      <c r="O2043">
        <v>2960426</v>
      </c>
    </row>
    <row r="2044" spans="1:15">
      <c r="A2044" t="s">
        <v>2089</v>
      </c>
      <c r="B2044">
        <v>2008</v>
      </c>
      <c r="C2044" t="s">
        <v>59</v>
      </c>
      <c r="D2044" t="s">
        <v>48</v>
      </c>
      <c r="E2044" t="s">
        <v>18</v>
      </c>
      <c r="F2044">
        <v>409</v>
      </c>
      <c r="G2044">
        <v>4592</v>
      </c>
      <c r="H2044">
        <v>1</v>
      </c>
      <c r="I2044">
        <v>7.34</v>
      </c>
      <c r="J2044">
        <v>7</v>
      </c>
      <c r="K2044" t="s">
        <v>24</v>
      </c>
      <c r="L2044" t="s">
        <v>24</v>
      </c>
      <c r="M2044">
        <v>8</v>
      </c>
      <c r="N2044" t="s">
        <v>33</v>
      </c>
      <c r="O2044">
        <v>1421868</v>
      </c>
    </row>
    <row r="2045" spans="1:15">
      <c r="A2045" t="s">
        <v>2090</v>
      </c>
      <c r="B2045">
        <v>2014</v>
      </c>
      <c r="C2045" t="s">
        <v>22</v>
      </c>
      <c r="D2045" t="s">
        <v>102</v>
      </c>
      <c r="E2045" t="s">
        <v>23</v>
      </c>
      <c r="F2045">
        <v>354</v>
      </c>
      <c r="G2045">
        <v>231</v>
      </c>
      <c r="H2045">
        <v>153</v>
      </c>
      <c r="I2045">
        <v>37.590000000000003</v>
      </c>
      <c r="J2045">
        <v>9</v>
      </c>
      <c r="K2045" t="s">
        <v>24</v>
      </c>
      <c r="L2045" t="s">
        <v>19</v>
      </c>
      <c r="M2045">
        <v>80</v>
      </c>
      <c r="N2045" t="s">
        <v>29</v>
      </c>
      <c r="O2045">
        <v>4147808</v>
      </c>
    </row>
    <row r="2046" spans="1:15">
      <c r="A2046" t="s">
        <v>2091</v>
      </c>
      <c r="B2046">
        <v>2010</v>
      </c>
      <c r="C2046" t="s">
        <v>42</v>
      </c>
      <c r="D2046" t="s">
        <v>36</v>
      </c>
      <c r="E2046" t="s">
        <v>28</v>
      </c>
      <c r="F2046">
        <v>278</v>
      </c>
      <c r="G2046">
        <v>2486</v>
      </c>
      <c r="H2046">
        <v>716</v>
      </c>
      <c r="I2046">
        <v>14.39</v>
      </c>
      <c r="J2046">
        <v>7</v>
      </c>
      <c r="K2046" t="s">
        <v>19</v>
      </c>
      <c r="L2046" t="s">
        <v>24</v>
      </c>
      <c r="M2046">
        <v>71</v>
      </c>
      <c r="N2046" t="s">
        <v>49</v>
      </c>
      <c r="O2046">
        <v>4021143</v>
      </c>
    </row>
    <row r="2047" spans="1:15">
      <c r="A2047" t="s">
        <v>2092</v>
      </c>
      <c r="B2047">
        <v>2020</v>
      </c>
      <c r="C2047" t="s">
        <v>35</v>
      </c>
      <c r="D2047" t="s">
        <v>102</v>
      </c>
      <c r="E2047" t="s">
        <v>28</v>
      </c>
      <c r="F2047">
        <v>484</v>
      </c>
      <c r="G2047">
        <v>4278</v>
      </c>
      <c r="H2047">
        <v>351</v>
      </c>
      <c r="I2047">
        <v>6.83</v>
      </c>
      <c r="J2047">
        <v>6</v>
      </c>
      <c r="K2047" t="s">
        <v>19</v>
      </c>
      <c r="L2047" t="s">
        <v>19</v>
      </c>
      <c r="M2047">
        <v>59</v>
      </c>
      <c r="N2047" t="s">
        <v>49</v>
      </c>
      <c r="O2047">
        <v>4325024</v>
      </c>
    </row>
    <row r="2048" spans="1:15">
      <c r="A2048" t="s">
        <v>2093</v>
      </c>
      <c r="B2048">
        <v>2011</v>
      </c>
      <c r="C2048" t="s">
        <v>31</v>
      </c>
      <c r="D2048" t="s">
        <v>48</v>
      </c>
      <c r="E2048" t="s">
        <v>23</v>
      </c>
      <c r="F2048">
        <v>210</v>
      </c>
      <c r="G2048">
        <v>2793</v>
      </c>
      <c r="H2048">
        <v>49</v>
      </c>
      <c r="I2048">
        <v>18.809999999999999</v>
      </c>
      <c r="J2048">
        <v>6</v>
      </c>
      <c r="K2048" t="s">
        <v>19</v>
      </c>
      <c r="L2048" t="s">
        <v>19</v>
      </c>
      <c r="M2048">
        <v>31</v>
      </c>
      <c r="N2048" t="s">
        <v>29</v>
      </c>
      <c r="O2048">
        <v>1410514</v>
      </c>
    </row>
    <row r="2049" spans="1:15">
      <c r="A2049" t="s">
        <v>2094</v>
      </c>
      <c r="B2049">
        <v>2013</v>
      </c>
      <c r="C2049" t="s">
        <v>59</v>
      </c>
      <c r="D2049" t="s">
        <v>36</v>
      </c>
      <c r="E2049" t="s">
        <v>28</v>
      </c>
      <c r="F2049">
        <v>154</v>
      </c>
      <c r="G2049">
        <v>1461</v>
      </c>
      <c r="H2049">
        <v>268</v>
      </c>
      <c r="I2049">
        <v>40.32</v>
      </c>
      <c r="J2049">
        <v>1</v>
      </c>
      <c r="K2049" t="s">
        <v>19</v>
      </c>
      <c r="L2049" t="s">
        <v>19</v>
      </c>
      <c r="M2049">
        <v>1</v>
      </c>
      <c r="N2049" t="s">
        <v>49</v>
      </c>
      <c r="O2049">
        <v>1923965</v>
      </c>
    </row>
    <row r="2050" spans="1:15">
      <c r="A2050" t="s">
        <v>2095</v>
      </c>
      <c r="B2050">
        <v>2000</v>
      </c>
      <c r="C2050" t="s">
        <v>35</v>
      </c>
      <c r="D2050" t="s">
        <v>17</v>
      </c>
      <c r="E2050" t="s">
        <v>40</v>
      </c>
      <c r="F2050">
        <v>39</v>
      </c>
      <c r="G2050">
        <v>1100</v>
      </c>
      <c r="H2050">
        <v>271</v>
      </c>
      <c r="I2050">
        <v>10.84</v>
      </c>
      <c r="J2050">
        <v>9</v>
      </c>
      <c r="K2050" t="s">
        <v>24</v>
      </c>
      <c r="L2050" t="s">
        <v>24</v>
      </c>
      <c r="M2050">
        <v>33</v>
      </c>
      <c r="N2050" t="s">
        <v>33</v>
      </c>
      <c r="O2050">
        <v>824851</v>
      </c>
    </row>
    <row r="2051" spans="1:15">
      <c r="A2051" t="s">
        <v>2096</v>
      </c>
      <c r="B2051">
        <v>2016</v>
      </c>
      <c r="C2051" t="s">
        <v>73</v>
      </c>
      <c r="D2051" t="s">
        <v>46</v>
      </c>
      <c r="E2051" t="s">
        <v>28</v>
      </c>
      <c r="F2051">
        <v>92</v>
      </c>
      <c r="G2051">
        <v>878</v>
      </c>
      <c r="H2051">
        <v>528</v>
      </c>
      <c r="I2051">
        <v>40.81</v>
      </c>
      <c r="J2051">
        <v>9</v>
      </c>
      <c r="K2051" t="s">
        <v>19</v>
      </c>
      <c r="L2051" t="s">
        <v>24</v>
      </c>
      <c r="M2051">
        <v>10</v>
      </c>
      <c r="N2051" t="s">
        <v>29</v>
      </c>
      <c r="O2051">
        <v>686046</v>
      </c>
    </row>
    <row r="2052" spans="1:15">
      <c r="A2052" t="s">
        <v>2097</v>
      </c>
      <c r="B2052">
        <v>2006</v>
      </c>
      <c r="C2052" t="s">
        <v>35</v>
      </c>
      <c r="D2052" t="s">
        <v>39</v>
      </c>
      <c r="E2052" t="s">
        <v>40</v>
      </c>
      <c r="F2052">
        <v>324</v>
      </c>
      <c r="G2052">
        <v>1449</v>
      </c>
      <c r="H2052">
        <v>358</v>
      </c>
      <c r="I2052">
        <v>2.57</v>
      </c>
      <c r="J2052">
        <v>3</v>
      </c>
      <c r="K2052" t="s">
        <v>19</v>
      </c>
      <c r="L2052" t="s">
        <v>19</v>
      </c>
      <c r="M2052">
        <v>13</v>
      </c>
      <c r="N2052" t="s">
        <v>29</v>
      </c>
      <c r="O2052">
        <v>1289563</v>
      </c>
    </row>
    <row r="2053" spans="1:15">
      <c r="A2053" t="s">
        <v>2098</v>
      </c>
      <c r="B2053">
        <v>2011</v>
      </c>
      <c r="C2053" t="s">
        <v>31</v>
      </c>
      <c r="D2053" t="s">
        <v>102</v>
      </c>
      <c r="E2053" t="s">
        <v>28</v>
      </c>
      <c r="F2053">
        <v>165</v>
      </c>
      <c r="G2053">
        <v>2290</v>
      </c>
      <c r="H2053">
        <v>222</v>
      </c>
      <c r="I2053">
        <v>20.78</v>
      </c>
      <c r="J2053">
        <v>9</v>
      </c>
      <c r="K2053" t="s">
        <v>24</v>
      </c>
      <c r="L2053" t="s">
        <v>24</v>
      </c>
      <c r="M2053">
        <v>47</v>
      </c>
      <c r="N2053" t="s">
        <v>20</v>
      </c>
      <c r="O2053">
        <v>3950809</v>
      </c>
    </row>
    <row r="2054" spans="1:15">
      <c r="A2054" t="s">
        <v>2099</v>
      </c>
      <c r="B2054">
        <v>2022</v>
      </c>
      <c r="C2054" t="s">
        <v>35</v>
      </c>
      <c r="D2054" t="s">
        <v>46</v>
      </c>
      <c r="E2054" t="s">
        <v>28</v>
      </c>
      <c r="F2054">
        <v>259</v>
      </c>
      <c r="G2054">
        <v>4832</v>
      </c>
      <c r="H2054">
        <v>475</v>
      </c>
      <c r="I2054">
        <v>31.24</v>
      </c>
      <c r="J2054">
        <v>3</v>
      </c>
      <c r="K2054" t="s">
        <v>24</v>
      </c>
      <c r="L2054" t="s">
        <v>24</v>
      </c>
      <c r="M2054">
        <v>7</v>
      </c>
      <c r="N2054" t="s">
        <v>25</v>
      </c>
      <c r="O2054">
        <v>4968631</v>
      </c>
    </row>
    <row r="2055" spans="1:15">
      <c r="A2055" t="s">
        <v>2100</v>
      </c>
      <c r="B2055">
        <v>2017</v>
      </c>
      <c r="C2055" t="s">
        <v>53</v>
      </c>
      <c r="D2055" t="s">
        <v>32</v>
      </c>
      <c r="E2055" t="s">
        <v>37</v>
      </c>
      <c r="F2055">
        <v>494</v>
      </c>
      <c r="G2055">
        <v>504</v>
      </c>
      <c r="H2055">
        <v>436</v>
      </c>
      <c r="I2055">
        <v>4.83</v>
      </c>
      <c r="J2055">
        <v>7</v>
      </c>
      <c r="K2055" t="s">
        <v>24</v>
      </c>
      <c r="L2055" t="s">
        <v>19</v>
      </c>
      <c r="M2055">
        <v>33</v>
      </c>
      <c r="N2055" t="s">
        <v>20</v>
      </c>
      <c r="O2055">
        <v>1367912</v>
      </c>
    </row>
    <row r="2056" spans="1:15">
      <c r="A2056" t="s">
        <v>2101</v>
      </c>
      <c r="B2056">
        <v>2003</v>
      </c>
      <c r="C2056" t="s">
        <v>22</v>
      </c>
      <c r="D2056" t="s">
        <v>102</v>
      </c>
      <c r="E2056" t="s">
        <v>37</v>
      </c>
      <c r="F2056">
        <v>312</v>
      </c>
      <c r="G2056">
        <v>3857</v>
      </c>
      <c r="H2056">
        <v>256</v>
      </c>
      <c r="I2056">
        <v>28.11</v>
      </c>
      <c r="J2056">
        <v>2</v>
      </c>
      <c r="K2056" t="s">
        <v>19</v>
      </c>
      <c r="L2056" t="s">
        <v>19</v>
      </c>
      <c r="M2056">
        <v>52</v>
      </c>
      <c r="N2056" t="s">
        <v>25</v>
      </c>
      <c r="O2056">
        <v>2836135</v>
      </c>
    </row>
    <row r="2057" spans="1:15">
      <c r="A2057" t="s">
        <v>2102</v>
      </c>
      <c r="B2057">
        <v>2012</v>
      </c>
      <c r="C2057" t="s">
        <v>16</v>
      </c>
      <c r="D2057" t="s">
        <v>39</v>
      </c>
      <c r="E2057" t="s">
        <v>23</v>
      </c>
      <c r="F2057">
        <v>227</v>
      </c>
      <c r="G2057">
        <v>4905</v>
      </c>
      <c r="H2057">
        <v>620</v>
      </c>
      <c r="I2057">
        <v>15.18</v>
      </c>
      <c r="J2057">
        <v>8</v>
      </c>
      <c r="K2057" t="s">
        <v>19</v>
      </c>
      <c r="L2057" t="s">
        <v>19</v>
      </c>
      <c r="M2057">
        <v>96</v>
      </c>
      <c r="N2057" t="s">
        <v>20</v>
      </c>
      <c r="O2057">
        <v>4687620</v>
      </c>
    </row>
    <row r="2058" spans="1:15">
      <c r="A2058" t="s">
        <v>2103</v>
      </c>
      <c r="B2058">
        <v>2002</v>
      </c>
      <c r="C2058" t="s">
        <v>73</v>
      </c>
      <c r="D2058" t="s">
        <v>36</v>
      </c>
      <c r="E2058" t="s">
        <v>28</v>
      </c>
      <c r="F2058">
        <v>169</v>
      </c>
      <c r="G2058">
        <v>637</v>
      </c>
      <c r="H2058">
        <v>552</v>
      </c>
      <c r="I2058">
        <v>17.510000000000002</v>
      </c>
      <c r="J2058">
        <v>4</v>
      </c>
      <c r="K2058" t="s">
        <v>24</v>
      </c>
      <c r="L2058" t="s">
        <v>24</v>
      </c>
      <c r="M2058">
        <v>17</v>
      </c>
      <c r="N2058" t="s">
        <v>20</v>
      </c>
      <c r="O2058">
        <v>4892382</v>
      </c>
    </row>
    <row r="2059" spans="1:15">
      <c r="A2059" t="s">
        <v>2104</v>
      </c>
      <c r="B2059">
        <v>2015</v>
      </c>
      <c r="C2059" t="s">
        <v>59</v>
      </c>
      <c r="D2059" t="s">
        <v>51</v>
      </c>
      <c r="E2059" t="s">
        <v>40</v>
      </c>
      <c r="F2059">
        <v>23</v>
      </c>
      <c r="G2059">
        <v>3881</v>
      </c>
      <c r="H2059">
        <v>107</v>
      </c>
      <c r="I2059">
        <v>24.45</v>
      </c>
      <c r="J2059">
        <v>6</v>
      </c>
      <c r="K2059" t="s">
        <v>19</v>
      </c>
      <c r="L2059" t="s">
        <v>19</v>
      </c>
      <c r="M2059">
        <v>46</v>
      </c>
      <c r="N2059" t="s">
        <v>20</v>
      </c>
      <c r="O2059">
        <v>4706074</v>
      </c>
    </row>
    <row r="2060" spans="1:15">
      <c r="A2060" t="s">
        <v>2105</v>
      </c>
      <c r="B2060">
        <v>2002</v>
      </c>
      <c r="C2060" t="s">
        <v>59</v>
      </c>
      <c r="D2060" t="s">
        <v>48</v>
      </c>
      <c r="E2060" t="s">
        <v>28</v>
      </c>
      <c r="F2060">
        <v>312</v>
      </c>
      <c r="G2060">
        <v>565</v>
      </c>
      <c r="H2060">
        <v>987</v>
      </c>
      <c r="I2060">
        <v>26.42</v>
      </c>
      <c r="J2060">
        <v>5</v>
      </c>
      <c r="K2060" t="s">
        <v>19</v>
      </c>
      <c r="L2060" t="s">
        <v>24</v>
      </c>
      <c r="M2060">
        <v>96</v>
      </c>
      <c r="N2060" t="s">
        <v>49</v>
      </c>
      <c r="O2060">
        <v>1863188</v>
      </c>
    </row>
    <row r="2061" spans="1:15">
      <c r="A2061" t="s">
        <v>2106</v>
      </c>
      <c r="B2061">
        <v>2019</v>
      </c>
      <c r="C2061" t="s">
        <v>45</v>
      </c>
      <c r="D2061" t="s">
        <v>102</v>
      </c>
      <c r="E2061" t="s">
        <v>37</v>
      </c>
      <c r="F2061">
        <v>120</v>
      </c>
      <c r="G2061">
        <v>3225</v>
      </c>
      <c r="H2061">
        <v>119</v>
      </c>
      <c r="I2061">
        <v>45.79</v>
      </c>
      <c r="J2061">
        <v>4</v>
      </c>
      <c r="K2061" t="s">
        <v>24</v>
      </c>
      <c r="L2061" t="s">
        <v>19</v>
      </c>
      <c r="M2061">
        <v>8</v>
      </c>
      <c r="N2061" t="s">
        <v>49</v>
      </c>
      <c r="O2061">
        <v>3301652</v>
      </c>
    </row>
    <row r="2062" spans="1:15">
      <c r="A2062" t="s">
        <v>2107</v>
      </c>
      <c r="B2062">
        <v>2020</v>
      </c>
      <c r="C2062" t="s">
        <v>27</v>
      </c>
      <c r="D2062" t="s">
        <v>17</v>
      </c>
      <c r="E2062" t="s">
        <v>18</v>
      </c>
      <c r="F2062">
        <v>444</v>
      </c>
      <c r="G2062">
        <v>3705</v>
      </c>
      <c r="H2062">
        <v>807</v>
      </c>
      <c r="I2062">
        <v>47.88</v>
      </c>
      <c r="J2062">
        <v>7</v>
      </c>
      <c r="K2062" t="s">
        <v>19</v>
      </c>
      <c r="L2062" t="s">
        <v>19</v>
      </c>
      <c r="M2062">
        <v>28</v>
      </c>
      <c r="N2062" t="s">
        <v>20</v>
      </c>
      <c r="O2062">
        <v>2654408</v>
      </c>
    </row>
    <row r="2063" spans="1:15">
      <c r="A2063" t="s">
        <v>2108</v>
      </c>
      <c r="B2063">
        <v>2001</v>
      </c>
      <c r="C2063" t="s">
        <v>59</v>
      </c>
      <c r="D2063" t="s">
        <v>48</v>
      </c>
      <c r="E2063" t="s">
        <v>28</v>
      </c>
      <c r="F2063">
        <v>296</v>
      </c>
      <c r="G2063">
        <v>1798</v>
      </c>
      <c r="H2063">
        <v>701</v>
      </c>
      <c r="I2063">
        <v>8.24</v>
      </c>
      <c r="J2063">
        <v>1</v>
      </c>
      <c r="K2063" t="s">
        <v>19</v>
      </c>
      <c r="L2063" t="s">
        <v>19</v>
      </c>
      <c r="M2063">
        <v>3</v>
      </c>
      <c r="N2063" t="s">
        <v>29</v>
      </c>
      <c r="O2063">
        <v>2629579</v>
      </c>
    </row>
    <row r="2064" spans="1:15">
      <c r="A2064" t="s">
        <v>2109</v>
      </c>
      <c r="B2064">
        <v>2016</v>
      </c>
      <c r="C2064" t="s">
        <v>22</v>
      </c>
      <c r="D2064" t="s">
        <v>51</v>
      </c>
      <c r="E2064" t="s">
        <v>28</v>
      </c>
      <c r="F2064">
        <v>442</v>
      </c>
      <c r="G2064">
        <v>2359</v>
      </c>
      <c r="H2064">
        <v>518</v>
      </c>
      <c r="I2064">
        <v>8.57</v>
      </c>
      <c r="J2064">
        <v>9</v>
      </c>
      <c r="K2064" t="s">
        <v>19</v>
      </c>
      <c r="L2064" t="s">
        <v>24</v>
      </c>
      <c r="M2064">
        <v>83</v>
      </c>
      <c r="N2064" t="s">
        <v>25</v>
      </c>
      <c r="O2064">
        <v>2953757</v>
      </c>
    </row>
    <row r="2065" spans="1:15">
      <c r="A2065" t="s">
        <v>2110</v>
      </c>
      <c r="B2065">
        <v>2022</v>
      </c>
      <c r="C2065" t="s">
        <v>35</v>
      </c>
      <c r="D2065" t="s">
        <v>43</v>
      </c>
      <c r="E2065" t="s">
        <v>37</v>
      </c>
      <c r="F2065">
        <v>20</v>
      </c>
      <c r="G2065">
        <v>236</v>
      </c>
      <c r="H2065">
        <v>816</v>
      </c>
      <c r="I2065">
        <v>32.65</v>
      </c>
      <c r="J2065">
        <v>4</v>
      </c>
      <c r="K2065" t="s">
        <v>24</v>
      </c>
      <c r="L2065" t="s">
        <v>24</v>
      </c>
      <c r="M2065">
        <v>10</v>
      </c>
      <c r="N2065" t="s">
        <v>33</v>
      </c>
      <c r="O2065">
        <v>3725611</v>
      </c>
    </row>
    <row r="2066" spans="1:15">
      <c r="A2066" t="s">
        <v>2111</v>
      </c>
      <c r="B2066">
        <v>2007</v>
      </c>
      <c r="C2066" t="s">
        <v>53</v>
      </c>
      <c r="D2066" t="s">
        <v>17</v>
      </c>
      <c r="E2066" t="s">
        <v>23</v>
      </c>
      <c r="F2066">
        <v>355</v>
      </c>
      <c r="G2066">
        <v>4849</v>
      </c>
      <c r="H2066">
        <v>584</v>
      </c>
      <c r="I2066">
        <v>27.06</v>
      </c>
      <c r="J2066">
        <v>1</v>
      </c>
      <c r="K2066" t="s">
        <v>24</v>
      </c>
      <c r="L2066" t="s">
        <v>24</v>
      </c>
      <c r="M2066">
        <v>96</v>
      </c>
      <c r="N2066" t="s">
        <v>29</v>
      </c>
      <c r="O2066">
        <v>3218835</v>
      </c>
    </row>
    <row r="2067" spans="1:15">
      <c r="A2067" t="s">
        <v>2112</v>
      </c>
      <c r="B2067">
        <v>2012</v>
      </c>
      <c r="C2067" t="s">
        <v>73</v>
      </c>
      <c r="D2067" t="s">
        <v>95</v>
      </c>
      <c r="E2067" t="s">
        <v>40</v>
      </c>
      <c r="F2067">
        <v>218</v>
      </c>
      <c r="G2067">
        <v>1015</v>
      </c>
      <c r="H2067">
        <v>569</v>
      </c>
      <c r="I2067">
        <v>19.420000000000002</v>
      </c>
      <c r="J2067">
        <v>6</v>
      </c>
      <c r="K2067" t="s">
        <v>19</v>
      </c>
      <c r="L2067" t="s">
        <v>24</v>
      </c>
      <c r="M2067">
        <v>88</v>
      </c>
      <c r="N2067" t="s">
        <v>33</v>
      </c>
      <c r="O2067">
        <v>1583366</v>
      </c>
    </row>
    <row r="2068" spans="1:15">
      <c r="A2068" t="s">
        <v>2113</v>
      </c>
      <c r="B2068">
        <v>2020</v>
      </c>
      <c r="C2068" t="s">
        <v>35</v>
      </c>
      <c r="D2068" t="s">
        <v>102</v>
      </c>
      <c r="E2068" t="s">
        <v>40</v>
      </c>
      <c r="F2068">
        <v>253</v>
      </c>
      <c r="G2068">
        <v>245</v>
      </c>
      <c r="H2068">
        <v>135</v>
      </c>
      <c r="I2068">
        <v>8.1</v>
      </c>
      <c r="J2068">
        <v>2</v>
      </c>
      <c r="K2068" t="s">
        <v>24</v>
      </c>
      <c r="L2068" t="s">
        <v>24</v>
      </c>
      <c r="M2068">
        <v>96</v>
      </c>
      <c r="N2068" t="s">
        <v>33</v>
      </c>
      <c r="O2068">
        <v>2886421</v>
      </c>
    </row>
    <row r="2069" spans="1:15">
      <c r="A2069" t="s">
        <v>2114</v>
      </c>
      <c r="B2069">
        <v>2011</v>
      </c>
      <c r="C2069" t="s">
        <v>45</v>
      </c>
      <c r="D2069" t="s">
        <v>17</v>
      </c>
      <c r="E2069" t="s">
        <v>28</v>
      </c>
      <c r="F2069">
        <v>469</v>
      </c>
      <c r="G2069">
        <v>4847</v>
      </c>
      <c r="H2069">
        <v>845</v>
      </c>
      <c r="I2069">
        <v>21.48</v>
      </c>
      <c r="J2069">
        <v>2</v>
      </c>
      <c r="K2069" t="s">
        <v>24</v>
      </c>
      <c r="L2069" t="s">
        <v>24</v>
      </c>
      <c r="M2069">
        <v>48</v>
      </c>
      <c r="N2069" t="s">
        <v>33</v>
      </c>
      <c r="O2069">
        <v>2666926</v>
      </c>
    </row>
    <row r="2070" spans="1:15">
      <c r="A2070" t="s">
        <v>2115</v>
      </c>
      <c r="B2070">
        <v>2012</v>
      </c>
      <c r="C2070" t="s">
        <v>42</v>
      </c>
      <c r="D2070" t="s">
        <v>95</v>
      </c>
      <c r="E2070" t="s">
        <v>23</v>
      </c>
      <c r="F2070">
        <v>43</v>
      </c>
      <c r="G2070">
        <v>2937</v>
      </c>
      <c r="H2070">
        <v>85</v>
      </c>
      <c r="I2070">
        <v>23.63</v>
      </c>
      <c r="J2070">
        <v>3</v>
      </c>
      <c r="K2070" t="s">
        <v>24</v>
      </c>
      <c r="L2070" t="s">
        <v>24</v>
      </c>
      <c r="M2070">
        <v>96</v>
      </c>
      <c r="N2070" t="s">
        <v>20</v>
      </c>
      <c r="O2070">
        <v>2900810</v>
      </c>
    </row>
    <row r="2071" spans="1:15">
      <c r="A2071" t="s">
        <v>2116</v>
      </c>
      <c r="B2071">
        <v>2014</v>
      </c>
      <c r="C2071" t="s">
        <v>31</v>
      </c>
      <c r="D2071" t="s">
        <v>95</v>
      </c>
      <c r="E2071" t="s">
        <v>23</v>
      </c>
      <c r="F2071">
        <v>108</v>
      </c>
      <c r="G2071">
        <v>4145</v>
      </c>
      <c r="H2071">
        <v>725</v>
      </c>
      <c r="I2071">
        <v>25.64</v>
      </c>
      <c r="J2071">
        <v>3</v>
      </c>
      <c r="K2071" t="s">
        <v>24</v>
      </c>
      <c r="L2071" t="s">
        <v>24</v>
      </c>
      <c r="M2071">
        <v>80</v>
      </c>
      <c r="N2071" t="s">
        <v>33</v>
      </c>
      <c r="O2071">
        <v>3237946</v>
      </c>
    </row>
    <row r="2072" spans="1:15">
      <c r="A2072" t="s">
        <v>2117</v>
      </c>
      <c r="B2072">
        <v>2009</v>
      </c>
      <c r="C2072" t="s">
        <v>53</v>
      </c>
      <c r="D2072" t="s">
        <v>95</v>
      </c>
      <c r="E2072" t="s">
        <v>37</v>
      </c>
      <c r="F2072">
        <v>114</v>
      </c>
      <c r="G2072">
        <v>2416</v>
      </c>
      <c r="H2072">
        <v>532</v>
      </c>
      <c r="I2072">
        <v>24.32</v>
      </c>
      <c r="J2072">
        <v>7</v>
      </c>
      <c r="K2072" t="s">
        <v>24</v>
      </c>
      <c r="L2072" t="s">
        <v>19</v>
      </c>
      <c r="M2072">
        <v>62</v>
      </c>
      <c r="N2072" t="s">
        <v>29</v>
      </c>
      <c r="O2072">
        <v>4800066</v>
      </c>
    </row>
    <row r="2073" spans="1:15">
      <c r="A2073" t="s">
        <v>2118</v>
      </c>
      <c r="B2073">
        <v>2010</v>
      </c>
      <c r="C2073" t="s">
        <v>73</v>
      </c>
      <c r="D2073" t="s">
        <v>32</v>
      </c>
      <c r="E2073" t="s">
        <v>18</v>
      </c>
      <c r="F2073">
        <v>288</v>
      </c>
      <c r="G2073">
        <v>2127</v>
      </c>
      <c r="H2073">
        <v>542</v>
      </c>
      <c r="I2073">
        <v>25.48</v>
      </c>
      <c r="J2073">
        <v>1</v>
      </c>
      <c r="K2073" t="s">
        <v>24</v>
      </c>
      <c r="L2073" t="s">
        <v>19</v>
      </c>
      <c r="M2073">
        <v>85</v>
      </c>
      <c r="N2073" t="s">
        <v>29</v>
      </c>
      <c r="O2073">
        <v>1236809</v>
      </c>
    </row>
    <row r="2074" spans="1:15">
      <c r="A2074" t="s">
        <v>2119</v>
      </c>
      <c r="B2074">
        <v>2000</v>
      </c>
      <c r="C2074" t="s">
        <v>27</v>
      </c>
      <c r="D2074" t="s">
        <v>39</v>
      </c>
      <c r="E2074" t="s">
        <v>28</v>
      </c>
      <c r="F2074">
        <v>123</v>
      </c>
      <c r="G2074">
        <v>3917</v>
      </c>
      <c r="H2074">
        <v>67</v>
      </c>
      <c r="I2074">
        <v>7.22</v>
      </c>
      <c r="J2074">
        <v>5</v>
      </c>
      <c r="K2074" t="s">
        <v>24</v>
      </c>
      <c r="L2074" t="s">
        <v>19</v>
      </c>
      <c r="M2074">
        <v>41</v>
      </c>
      <c r="N2074" t="s">
        <v>25</v>
      </c>
      <c r="O2074">
        <v>4694367</v>
      </c>
    </row>
    <row r="2075" spans="1:15">
      <c r="A2075" t="s">
        <v>2120</v>
      </c>
      <c r="B2075">
        <v>2019</v>
      </c>
      <c r="C2075" t="s">
        <v>31</v>
      </c>
      <c r="D2075" t="s">
        <v>102</v>
      </c>
      <c r="E2075" t="s">
        <v>40</v>
      </c>
      <c r="F2075">
        <v>91</v>
      </c>
      <c r="G2075">
        <v>526</v>
      </c>
      <c r="H2075">
        <v>150</v>
      </c>
      <c r="I2075">
        <v>40.79</v>
      </c>
      <c r="J2075">
        <v>1</v>
      </c>
      <c r="K2075" t="s">
        <v>19</v>
      </c>
      <c r="L2075" t="s">
        <v>24</v>
      </c>
      <c r="M2075">
        <v>67</v>
      </c>
      <c r="N2075" t="s">
        <v>29</v>
      </c>
      <c r="O2075">
        <v>2965032</v>
      </c>
    </row>
    <row r="2076" spans="1:15">
      <c r="A2076" t="s">
        <v>2121</v>
      </c>
      <c r="B2076">
        <v>2012</v>
      </c>
      <c r="C2076" t="s">
        <v>27</v>
      </c>
      <c r="D2076" t="s">
        <v>32</v>
      </c>
      <c r="E2076" t="s">
        <v>37</v>
      </c>
      <c r="F2076">
        <v>62</v>
      </c>
      <c r="G2076">
        <v>2394</v>
      </c>
      <c r="H2076">
        <v>810</v>
      </c>
      <c r="I2076">
        <v>7.07</v>
      </c>
      <c r="J2076">
        <v>8</v>
      </c>
      <c r="K2076" t="s">
        <v>19</v>
      </c>
      <c r="L2076" t="s">
        <v>19</v>
      </c>
      <c r="M2076">
        <v>62</v>
      </c>
      <c r="N2076" t="s">
        <v>20</v>
      </c>
      <c r="O2076">
        <v>4280185</v>
      </c>
    </row>
    <row r="2077" spans="1:15">
      <c r="A2077" t="s">
        <v>2122</v>
      </c>
      <c r="B2077">
        <v>2020</v>
      </c>
      <c r="C2077" t="s">
        <v>59</v>
      </c>
      <c r="D2077" t="s">
        <v>48</v>
      </c>
      <c r="E2077" t="s">
        <v>23</v>
      </c>
      <c r="F2077">
        <v>27</v>
      </c>
      <c r="G2077">
        <v>414</v>
      </c>
      <c r="H2077">
        <v>39</v>
      </c>
      <c r="I2077">
        <v>15.94</v>
      </c>
      <c r="J2077">
        <v>9</v>
      </c>
      <c r="K2077" t="s">
        <v>19</v>
      </c>
      <c r="L2077" t="s">
        <v>24</v>
      </c>
      <c r="M2077">
        <v>85</v>
      </c>
      <c r="N2077" t="s">
        <v>33</v>
      </c>
      <c r="O2077">
        <v>3019545</v>
      </c>
    </row>
    <row r="2078" spans="1:15">
      <c r="A2078" t="s">
        <v>2123</v>
      </c>
      <c r="B2078">
        <v>2013</v>
      </c>
      <c r="C2078" t="s">
        <v>16</v>
      </c>
      <c r="D2078" t="s">
        <v>102</v>
      </c>
      <c r="E2078" t="s">
        <v>28</v>
      </c>
      <c r="F2078">
        <v>75</v>
      </c>
      <c r="G2078">
        <v>1683</v>
      </c>
      <c r="H2078">
        <v>542</v>
      </c>
      <c r="I2078">
        <v>35.18</v>
      </c>
      <c r="J2078">
        <v>3</v>
      </c>
      <c r="K2078" t="s">
        <v>24</v>
      </c>
      <c r="L2078" t="s">
        <v>19</v>
      </c>
      <c r="M2078">
        <v>91</v>
      </c>
      <c r="N2078" t="s">
        <v>33</v>
      </c>
      <c r="O2078">
        <v>135544</v>
      </c>
    </row>
    <row r="2079" spans="1:15">
      <c r="A2079" t="s">
        <v>2124</v>
      </c>
      <c r="B2079">
        <v>2008</v>
      </c>
      <c r="C2079" t="s">
        <v>59</v>
      </c>
      <c r="D2079" t="s">
        <v>17</v>
      </c>
      <c r="E2079" t="s">
        <v>37</v>
      </c>
      <c r="F2079">
        <v>386</v>
      </c>
      <c r="G2079">
        <v>4719</v>
      </c>
      <c r="H2079">
        <v>158</v>
      </c>
      <c r="I2079">
        <v>24.95</v>
      </c>
      <c r="J2079">
        <v>8</v>
      </c>
      <c r="K2079" t="s">
        <v>24</v>
      </c>
      <c r="L2079" t="s">
        <v>24</v>
      </c>
      <c r="M2079">
        <v>53</v>
      </c>
      <c r="N2079" t="s">
        <v>20</v>
      </c>
      <c r="O2079">
        <v>3402198</v>
      </c>
    </row>
    <row r="2080" spans="1:15">
      <c r="A2080" t="s">
        <v>2125</v>
      </c>
      <c r="B2080">
        <v>2011</v>
      </c>
      <c r="C2080" t="s">
        <v>27</v>
      </c>
      <c r="D2080" t="s">
        <v>17</v>
      </c>
      <c r="E2080" t="s">
        <v>40</v>
      </c>
      <c r="F2080">
        <v>100</v>
      </c>
      <c r="G2080">
        <v>1461</v>
      </c>
      <c r="H2080">
        <v>716</v>
      </c>
      <c r="I2080">
        <v>19.329999999999998</v>
      </c>
      <c r="J2080">
        <v>1</v>
      </c>
      <c r="K2080" t="s">
        <v>24</v>
      </c>
      <c r="L2080" t="s">
        <v>19</v>
      </c>
      <c r="M2080">
        <v>68</v>
      </c>
      <c r="N2080" t="s">
        <v>49</v>
      </c>
      <c r="O2080">
        <v>1370984</v>
      </c>
    </row>
    <row r="2081" spans="1:15">
      <c r="A2081" t="s">
        <v>2126</v>
      </c>
      <c r="B2081">
        <v>2000</v>
      </c>
      <c r="C2081" t="s">
        <v>59</v>
      </c>
      <c r="D2081" t="s">
        <v>32</v>
      </c>
      <c r="E2081" t="s">
        <v>40</v>
      </c>
      <c r="F2081">
        <v>445</v>
      </c>
      <c r="G2081">
        <v>1326</v>
      </c>
      <c r="H2081">
        <v>104</v>
      </c>
      <c r="I2081">
        <v>33.130000000000003</v>
      </c>
      <c r="J2081">
        <v>3</v>
      </c>
      <c r="K2081" t="s">
        <v>24</v>
      </c>
      <c r="L2081" t="s">
        <v>24</v>
      </c>
      <c r="M2081">
        <v>76</v>
      </c>
      <c r="N2081" t="s">
        <v>49</v>
      </c>
      <c r="O2081">
        <v>3955763</v>
      </c>
    </row>
    <row r="2082" spans="1:15">
      <c r="A2082" t="s">
        <v>2127</v>
      </c>
      <c r="B2082">
        <v>2007</v>
      </c>
      <c r="C2082" t="s">
        <v>45</v>
      </c>
      <c r="D2082" t="s">
        <v>36</v>
      </c>
      <c r="E2082" t="s">
        <v>37</v>
      </c>
      <c r="F2082">
        <v>179</v>
      </c>
      <c r="G2082">
        <v>70</v>
      </c>
      <c r="H2082">
        <v>544</v>
      </c>
      <c r="I2082">
        <v>26.94</v>
      </c>
      <c r="J2082">
        <v>7</v>
      </c>
      <c r="K2082" t="s">
        <v>24</v>
      </c>
      <c r="L2082" t="s">
        <v>19</v>
      </c>
      <c r="M2082">
        <v>35</v>
      </c>
      <c r="N2082" t="s">
        <v>29</v>
      </c>
      <c r="O2082">
        <v>4041952</v>
      </c>
    </row>
    <row r="2083" spans="1:15">
      <c r="A2083" t="s">
        <v>2128</v>
      </c>
      <c r="B2083">
        <v>2015</v>
      </c>
      <c r="C2083" t="s">
        <v>16</v>
      </c>
      <c r="D2083" t="s">
        <v>43</v>
      </c>
      <c r="E2083" t="s">
        <v>37</v>
      </c>
      <c r="F2083">
        <v>44</v>
      </c>
      <c r="G2083">
        <v>2002</v>
      </c>
      <c r="H2083">
        <v>629</v>
      </c>
      <c r="I2083">
        <v>26.25</v>
      </c>
      <c r="J2083">
        <v>8</v>
      </c>
      <c r="K2083" t="s">
        <v>19</v>
      </c>
      <c r="L2083" t="s">
        <v>19</v>
      </c>
      <c r="M2083">
        <v>99</v>
      </c>
      <c r="N2083" t="s">
        <v>20</v>
      </c>
      <c r="O2083">
        <v>2819157</v>
      </c>
    </row>
    <row r="2084" spans="1:15">
      <c r="A2084" t="s">
        <v>2129</v>
      </c>
      <c r="B2084">
        <v>2002</v>
      </c>
      <c r="C2084" t="s">
        <v>31</v>
      </c>
      <c r="D2084" t="s">
        <v>46</v>
      </c>
      <c r="E2084" t="s">
        <v>40</v>
      </c>
      <c r="F2084">
        <v>437</v>
      </c>
      <c r="G2084">
        <v>730</v>
      </c>
      <c r="H2084">
        <v>110</v>
      </c>
      <c r="I2084">
        <v>26.55</v>
      </c>
      <c r="J2084">
        <v>8</v>
      </c>
      <c r="K2084" t="s">
        <v>19</v>
      </c>
      <c r="L2084" t="s">
        <v>19</v>
      </c>
      <c r="M2084">
        <v>32</v>
      </c>
      <c r="N2084" t="s">
        <v>25</v>
      </c>
      <c r="O2084">
        <v>1060085</v>
      </c>
    </row>
    <row r="2085" spans="1:15">
      <c r="A2085" t="s">
        <v>2130</v>
      </c>
      <c r="B2085">
        <v>2005</v>
      </c>
      <c r="C2085" t="s">
        <v>73</v>
      </c>
      <c r="D2085" t="s">
        <v>48</v>
      </c>
      <c r="E2085" t="s">
        <v>37</v>
      </c>
      <c r="F2085">
        <v>407</v>
      </c>
      <c r="G2085">
        <v>4924</v>
      </c>
      <c r="H2085">
        <v>202</v>
      </c>
      <c r="I2085">
        <v>41.32</v>
      </c>
      <c r="J2085">
        <v>4</v>
      </c>
      <c r="K2085" t="s">
        <v>24</v>
      </c>
      <c r="L2085" t="s">
        <v>24</v>
      </c>
      <c r="M2085">
        <v>65</v>
      </c>
      <c r="N2085" t="s">
        <v>25</v>
      </c>
      <c r="O2085">
        <v>2592436</v>
      </c>
    </row>
    <row r="2086" spans="1:15">
      <c r="A2086" t="s">
        <v>2131</v>
      </c>
      <c r="B2086">
        <v>2019</v>
      </c>
      <c r="C2086" t="s">
        <v>31</v>
      </c>
      <c r="D2086" t="s">
        <v>39</v>
      </c>
      <c r="E2086" t="s">
        <v>28</v>
      </c>
      <c r="F2086">
        <v>31</v>
      </c>
      <c r="G2086">
        <v>4761</v>
      </c>
      <c r="H2086">
        <v>910</v>
      </c>
      <c r="I2086">
        <v>4.29</v>
      </c>
      <c r="J2086">
        <v>3</v>
      </c>
      <c r="K2086" t="s">
        <v>19</v>
      </c>
      <c r="L2086" t="s">
        <v>19</v>
      </c>
      <c r="M2086">
        <v>22</v>
      </c>
      <c r="N2086" t="s">
        <v>20</v>
      </c>
      <c r="O2086">
        <v>1530967</v>
      </c>
    </row>
    <row r="2087" spans="1:15">
      <c r="A2087" t="s">
        <v>2132</v>
      </c>
      <c r="B2087">
        <v>2022</v>
      </c>
      <c r="C2087" t="s">
        <v>73</v>
      </c>
      <c r="D2087" t="s">
        <v>51</v>
      </c>
      <c r="E2087" t="s">
        <v>40</v>
      </c>
      <c r="F2087">
        <v>444</v>
      </c>
      <c r="G2087">
        <v>4449</v>
      </c>
      <c r="H2087">
        <v>857</v>
      </c>
      <c r="I2087">
        <v>3.33</v>
      </c>
      <c r="J2087">
        <v>9</v>
      </c>
      <c r="K2087" t="s">
        <v>19</v>
      </c>
      <c r="L2087" t="s">
        <v>19</v>
      </c>
      <c r="M2087">
        <v>47</v>
      </c>
      <c r="N2087" t="s">
        <v>25</v>
      </c>
      <c r="O2087">
        <v>100139</v>
      </c>
    </row>
    <row r="2088" spans="1:15">
      <c r="A2088" t="s">
        <v>2133</v>
      </c>
      <c r="B2088">
        <v>2016</v>
      </c>
      <c r="C2088" t="s">
        <v>45</v>
      </c>
      <c r="D2088" t="s">
        <v>39</v>
      </c>
      <c r="E2088" t="s">
        <v>28</v>
      </c>
      <c r="F2088">
        <v>124</v>
      </c>
      <c r="G2088">
        <v>492</v>
      </c>
      <c r="H2088">
        <v>171</v>
      </c>
      <c r="I2088">
        <v>21.13</v>
      </c>
      <c r="J2088">
        <v>9</v>
      </c>
      <c r="K2088" t="s">
        <v>24</v>
      </c>
      <c r="L2088" t="s">
        <v>19</v>
      </c>
      <c r="M2088">
        <v>36</v>
      </c>
      <c r="N2088" t="s">
        <v>49</v>
      </c>
      <c r="O2088">
        <v>2198862</v>
      </c>
    </row>
    <row r="2089" spans="1:15">
      <c r="A2089" t="s">
        <v>2134</v>
      </c>
      <c r="B2089">
        <v>2022</v>
      </c>
      <c r="C2089" t="s">
        <v>73</v>
      </c>
      <c r="D2089" t="s">
        <v>36</v>
      </c>
      <c r="E2089" t="s">
        <v>37</v>
      </c>
      <c r="F2089">
        <v>310</v>
      </c>
      <c r="G2089">
        <v>2280</v>
      </c>
      <c r="H2089">
        <v>321</v>
      </c>
      <c r="I2089">
        <v>6</v>
      </c>
      <c r="J2089">
        <v>7</v>
      </c>
      <c r="K2089" t="s">
        <v>24</v>
      </c>
      <c r="L2089" t="s">
        <v>19</v>
      </c>
      <c r="M2089">
        <v>17</v>
      </c>
      <c r="N2089" t="s">
        <v>33</v>
      </c>
      <c r="O2089">
        <v>1643789</v>
      </c>
    </row>
    <row r="2090" spans="1:15">
      <c r="A2090" t="s">
        <v>2135</v>
      </c>
      <c r="B2090">
        <v>2017</v>
      </c>
      <c r="C2090" t="s">
        <v>27</v>
      </c>
      <c r="D2090" t="s">
        <v>36</v>
      </c>
      <c r="E2090" t="s">
        <v>37</v>
      </c>
      <c r="F2090">
        <v>166</v>
      </c>
      <c r="G2090">
        <v>607</v>
      </c>
      <c r="H2090">
        <v>916</v>
      </c>
      <c r="I2090">
        <v>38.22</v>
      </c>
      <c r="J2090">
        <v>2</v>
      </c>
      <c r="K2090" t="s">
        <v>19</v>
      </c>
      <c r="L2090" t="s">
        <v>24</v>
      </c>
      <c r="M2090">
        <v>66</v>
      </c>
      <c r="N2090" t="s">
        <v>29</v>
      </c>
      <c r="O2090">
        <v>3486469</v>
      </c>
    </row>
    <row r="2091" spans="1:15">
      <c r="A2091" t="s">
        <v>2136</v>
      </c>
      <c r="B2091">
        <v>2017</v>
      </c>
      <c r="C2091" t="s">
        <v>27</v>
      </c>
      <c r="D2091" t="s">
        <v>17</v>
      </c>
      <c r="E2091" t="s">
        <v>23</v>
      </c>
      <c r="F2091">
        <v>380</v>
      </c>
      <c r="G2091">
        <v>857</v>
      </c>
      <c r="H2091">
        <v>44</v>
      </c>
      <c r="I2091">
        <v>38.54</v>
      </c>
      <c r="J2091">
        <v>3</v>
      </c>
      <c r="K2091" t="s">
        <v>19</v>
      </c>
      <c r="L2091" t="s">
        <v>24</v>
      </c>
      <c r="M2091">
        <v>43</v>
      </c>
      <c r="N2091" t="s">
        <v>33</v>
      </c>
      <c r="O2091">
        <v>737062</v>
      </c>
    </row>
    <row r="2092" spans="1:15">
      <c r="A2092" t="s">
        <v>2137</v>
      </c>
      <c r="B2092">
        <v>2009</v>
      </c>
      <c r="C2092" t="s">
        <v>59</v>
      </c>
      <c r="D2092" t="s">
        <v>46</v>
      </c>
      <c r="E2092" t="s">
        <v>40</v>
      </c>
      <c r="F2092">
        <v>304</v>
      </c>
      <c r="G2092">
        <v>2233</v>
      </c>
      <c r="H2092">
        <v>391</v>
      </c>
      <c r="I2092">
        <v>19.309999999999999</v>
      </c>
      <c r="J2092">
        <v>5</v>
      </c>
      <c r="K2092" t="s">
        <v>24</v>
      </c>
      <c r="L2092" t="s">
        <v>24</v>
      </c>
      <c r="M2092">
        <v>31</v>
      </c>
      <c r="N2092" t="s">
        <v>29</v>
      </c>
      <c r="O2092">
        <v>4189705</v>
      </c>
    </row>
    <row r="2093" spans="1:15">
      <c r="A2093" t="s">
        <v>2138</v>
      </c>
      <c r="B2093">
        <v>2011</v>
      </c>
      <c r="C2093" t="s">
        <v>42</v>
      </c>
      <c r="D2093" t="s">
        <v>95</v>
      </c>
      <c r="E2093" t="s">
        <v>40</v>
      </c>
      <c r="F2093">
        <v>467</v>
      </c>
      <c r="G2093">
        <v>211</v>
      </c>
      <c r="H2093">
        <v>664</v>
      </c>
      <c r="I2093">
        <v>43.39</v>
      </c>
      <c r="J2093">
        <v>3</v>
      </c>
      <c r="K2093" t="s">
        <v>19</v>
      </c>
      <c r="L2093" t="s">
        <v>19</v>
      </c>
      <c r="M2093">
        <v>91</v>
      </c>
      <c r="N2093" t="s">
        <v>49</v>
      </c>
      <c r="O2093">
        <v>2960401</v>
      </c>
    </row>
    <row r="2094" spans="1:15">
      <c r="A2094" t="s">
        <v>2139</v>
      </c>
      <c r="B2094">
        <v>2004</v>
      </c>
      <c r="C2094" t="s">
        <v>22</v>
      </c>
      <c r="D2094" t="s">
        <v>46</v>
      </c>
      <c r="E2094" t="s">
        <v>18</v>
      </c>
      <c r="F2094">
        <v>157</v>
      </c>
      <c r="G2094">
        <v>129</v>
      </c>
      <c r="H2094">
        <v>276</v>
      </c>
      <c r="I2094">
        <v>39.53</v>
      </c>
      <c r="J2094">
        <v>2</v>
      </c>
      <c r="K2094" t="s">
        <v>19</v>
      </c>
      <c r="L2094" t="s">
        <v>19</v>
      </c>
      <c r="M2094">
        <v>38</v>
      </c>
      <c r="N2094" t="s">
        <v>25</v>
      </c>
      <c r="O2094">
        <v>1720672</v>
      </c>
    </row>
    <row r="2095" spans="1:15">
      <c r="A2095" t="s">
        <v>2140</v>
      </c>
      <c r="B2095">
        <v>2022</v>
      </c>
      <c r="C2095" t="s">
        <v>45</v>
      </c>
      <c r="D2095" t="s">
        <v>17</v>
      </c>
      <c r="E2095" t="s">
        <v>28</v>
      </c>
      <c r="F2095">
        <v>180</v>
      </c>
      <c r="G2095">
        <v>1338</v>
      </c>
      <c r="H2095">
        <v>16</v>
      </c>
      <c r="I2095">
        <v>17.739999999999998</v>
      </c>
      <c r="J2095">
        <v>9</v>
      </c>
      <c r="K2095" t="s">
        <v>24</v>
      </c>
      <c r="L2095" t="s">
        <v>24</v>
      </c>
      <c r="M2095">
        <v>97</v>
      </c>
      <c r="N2095" t="s">
        <v>29</v>
      </c>
      <c r="O2095">
        <v>4603489</v>
      </c>
    </row>
    <row r="2096" spans="1:15">
      <c r="A2096" t="s">
        <v>2141</v>
      </c>
      <c r="B2096">
        <v>2021</v>
      </c>
      <c r="C2096" t="s">
        <v>59</v>
      </c>
      <c r="D2096" t="s">
        <v>17</v>
      </c>
      <c r="E2096" t="s">
        <v>37</v>
      </c>
      <c r="F2096">
        <v>349</v>
      </c>
      <c r="G2096">
        <v>3113</v>
      </c>
      <c r="H2096">
        <v>670</v>
      </c>
      <c r="I2096">
        <v>42.37</v>
      </c>
      <c r="J2096">
        <v>3</v>
      </c>
      <c r="K2096" t="s">
        <v>19</v>
      </c>
      <c r="L2096" t="s">
        <v>19</v>
      </c>
      <c r="M2096">
        <v>76</v>
      </c>
      <c r="N2096" t="s">
        <v>29</v>
      </c>
      <c r="O2096">
        <v>2091034</v>
      </c>
    </row>
    <row r="2097" spans="1:15">
      <c r="A2097" t="s">
        <v>2142</v>
      </c>
      <c r="B2097">
        <v>2010</v>
      </c>
      <c r="C2097" t="s">
        <v>45</v>
      </c>
      <c r="D2097" t="s">
        <v>46</v>
      </c>
      <c r="E2097" t="s">
        <v>37</v>
      </c>
      <c r="F2097">
        <v>387</v>
      </c>
      <c r="G2097">
        <v>1382</v>
      </c>
      <c r="H2097">
        <v>30</v>
      </c>
      <c r="I2097">
        <v>0.53</v>
      </c>
      <c r="J2097">
        <v>5</v>
      </c>
      <c r="K2097" t="s">
        <v>24</v>
      </c>
      <c r="L2097" t="s">
        <v>19</v>
      </c>
      <c r="M2097">
        <v>6</v>
      </c>
      <c r="N2097" t="s">
        <v>20</v>
      </c>
      <c r="O2097">
        <v>2032471</v>
      </c>
    </row>
    <row r="2098" spans="1:15">
      <c r="A2098" t="s">
        <v>2143</v>
      </c>
      <c r="B2098">
        <v>2001</v>
      </c>
      <c r="C2098" t="s">
        <v>35</v>
      </c>
      <c r="D2098" t="s">
        <v>46</v>
      </c>
      <c r="E2098" t="s">
        <v>18</v>
      </c>
      <c r="F2098">
        <v>448</v>
      </c>
      <c r="G2098">
        <v>2804</v>
      </c>
      <c r="H2098">
        <v>422</v>
      </c>
      <c r="I2098">
        <v>19.45</v>
      </c>
      <c r="J2098">
        <v>2</v>
      </c>
      <c r="K2098" t="s">
        <v>24</v>
      </c>
      <c r="L2098" t="s">
        <v>19</v>
      </c>
      <c r="M2098">
        <v>58</v>
      </c>
      <c r="N2098" t="s">
        <v>29</v>
      </c>
      <c r="O2098">
        <v>3160129</v>
      </c>
    </row>
    <row r="2099" spans="1:15">
      <c r="A2099" t="s">
        <v>2144</v>
      </c>
      <c r="B2099">
        <v>2005</v>
      </c>
      <c r="C2099" t="s">
        <v>16</v>
      </c>
      <c r="D2099" t="s">
        <v>39</v>
      </c>
      <c r="E2099" t="s">
        <v>28</v>
      </c>
      <c r="F2099">
        <v>35</v>
      </c>
      <c r="G2099">
        <v>3246</v>
      </c>
      <c r="H2099">
        <v>836</v>
      </c>
      <c r="I2099">
        <v>19.149999999999999</v>
      </c>
      <c r="J2099">
        <v>8</v>
      </c>
      <c r="K2099" t="s">
        <v>19</v>
      </c>
      <c r="L2099" t="s">
        <v>19</v>
      </c>
      <c r="M2099">
        <v>93</v>
      </c>
      <c r="N2099" t="s">
        <v>33</v>
      </c>
      <c r="O2099">
        <v>564351</v>
      </c>
    </row>
    <row r="2100" spans="1:15">
      <c r="A2100" t="s">
        <v>2145</v>
      </c>
      <c r="B2100">
        <v>2008</v>
      </c>
      <c r="C2100" t="s">
        <v>53</v>
      </c>
      <c r="D2100" t="s">
        <v>43</v>
      </c>
      <c r="E2100" t="s">
        <v>37</v>
      </c>
      <c r="F2100">
        <v>27</v>
      </c>
      <c r="G2100">
        <v>4986</v>
      </c>
      <c r="H2100">
        <v>300</v>
      </c>
      <c r="I2100">
        <v>40.93</v>
      </c>
      <c r="J2100">
        <v>3</v>
      </c>
      <c r="K2100" t="s">
        <v>19</v>
      </c>
      <c r="L2100" t="s">
        <v>24</v>
      </c>
      <c r="M2100">
        <v>66</v>
      </c>
      <c r="N2100" t="s">
        <v>25</v>
      </c>
      <c r="O2100">
        <v>2651284</v>
      </c>
    </row>
    <row r="2101" spans="1:15">
      <c r="A2101" t="s">
        <v>2146</v>
      </c>
      <c r="B2101">
        <v>2014</v>
      </c>
      <c r="C2101" t="s">
        <v>42</v>
      </c>
      <c r="D2101" t="s">
        <v>48</v>
      </c>
      <c r="E2101" t="s">
        <v>18</v>
      </c>
      <c r="F2101">
        <v>75</v>
      </c>
      <c r="G2101">
        <v>3620</v>
      </c>
      <c r="H2101">
        <v>165</v>
      </c>
      <c r="I2101">
        <v>36.840000000000003</v>
      </c>
      <c r="J2101">
        <v>3</v>
      </c>
      <c r="K2101" t="s">
        <v>19</v>
      </c>
      <c r="L2101" t="s">
        <v>19</v>
      </c>
      <c r="M2101">
        <v>48</v>
      </c>
      <c r="N2101" t="s">
        <v>29</v>
      </c>
      <c r="O2101">
        <v>2134530</v>
      </c>
    </row>
    <row r="2102" spans="1:15">
      <c r="A2102" t="s">
        <v>2147</v>
      </c>
      <c r="B2102">
        <v>2004</v>
      </c>
      <c r="C2102" t="s">
        <v>53</v>
      </c>
      <c r="D2102" t="s">
        <v>36</v>
      </c>
      <c r="E2102" t="s">
        <v>18</v>
      </c>
      <c r="F2102">
        <v>191</v>
      </c>
      <c r="G2102">
        <v>330</v>
      </c>
      <c r="H2102">
        <v>286</v>
      </c>
      <c r="I2102">
        <v>4.17</v>
      </c>
      <c r="J2102">
        <v>2</v>
      </c>
      <c r="K2102" t="s">
        <v>19</v>
      </c>
      <c r="L2102" t="s">
        <v>24</v>
      </c>
      <c r="M2102">
        <v>10</v>
      </c>
      <c r="N2102" t="s">
        <v>29</v>
      </c>
      <c r="O2102">
        <v>1199264</v>
      </c>
    </row>
    <row r="2103" spans="1:15">
      <c r="A2103" t="s">
        <v>2148</v>
      </c>
      <c r="B2103">
        <v>2008</v>
      </c>
      <c r="C2103" t="s">
        <v>73</v>
      </c>
      <c r="D2103" t="s">
        <v>51</v>
      </c>
      <c r="E2103" t="s">
        <v>28</v>
      </c>
      <c r="F2103">
        <v>76</v>
      </c>
      <c r="G2103">
        <v>215</v>
      </c>
      <c r="H2103">
        <v>751</v>
      </c>
      <c r="I2103">
        <v>0.75</v>
      </c>
      <c r="J2103">
        <v>3</v>
      </c>
      <c r="K2103" t="s">
        <v>24</v>
      </c>
      <c r="L2103" t="s">
        <v>24</v>
      </c>
      <c r="M2103">
        <v>35</v>
      </c>
      <c r="N2103" t="s">
        <v>49</v>
      </c>
      <c r="O2103">
        <v>697362</v>
      </c>
    </row>
    <row r="2104" spans="1:15">
      <c r="A2104" t="s">
        <v>2149</v>
      </c>
      <c r="B2104">
        <v>2017</v>
      </c>
      <c r="C2104" t="s">
        <v>31</v>
      </c>
      <c r="D2104" t="s">
        <v>102</v>
      </c>
      <c r="E2104" t="s">
        <v>23</v>
      </c>
      <c r="F2104">
        <v>127</v>
      </c>
      <c r="G2104">
        <v>185</v>
      </c>
      <c r="H2104">
        <v>64</v>
      </c>
      <c r="I2104">
        <v>27.69</v>
      </c>
      <c r="J2104">
        <v>3</v>
      </c>
      <c r="K2104" t="s">
        <v>24</v>
      </c>
      <c r="L2104" t="s">
        <v>24</v>
      </c>
      <c r="M2104">
        <v>42</v>
      </c>
      <c r="N2104" t="s">
        <v>20</v>
      </c>
      <c r="O2104">
        <v>1134608</v>
      </c>
    </row>
    <row r="2105" spans="1:15">
      <c r="A2105" t="s">
        <v>2150</v>
      </c>
      <c r="B2105">
        <v>2007</v>
      </c>
      <c r="C2105" t="s">
        <v>22</v>
      </c>
      <c r="D2105" t="s">
        <v>43</v>
      </c>
      <c r="E2105" t="s">
        <v>23</v>
      </c>
      <c r="F2105">
        <v>368</v>
      </c>
      <c r="G2105">
        <v>287</v>
      </c>
      <c r="H2105">
        <v>983</v>
      </c>
      <c r="I2105">
        <v>14.44</v>
      </c>
      <c r="J2105">
        <v>4</v>
      </c>
      <c r="K2105" t="s">
        <v>24</v>
      </c>
      <c r="L2105" t="s">
        <v>24</v>
      </c>
      <c r="M2105">
        <v>79</v>
      </c>
      <c r="N2105" t="s">
        <v>33</v>
      </c>
      <c r="O2105">
        <v>3144007</v>
      </c>
    </row>
    <row r="2106" spans="1:15">
      <c r="A2106" t="s">
        <v>2151</v>
      </c>
      <c r="B2106">
        <v>2006</v>
      </c>
      <c r="C2106" t="s">
        <v>22</v>
      </c>
      <c r="D2106" t="s">
        <v>48</v>
      </c>
      <c r="E2106" t="s">
        <v>23</v>
      </c>
      <c r="F2106">
        <v>102</v>
      </c>
      <c r="G2106">
        <v>845</v>
      </c>
      <c r="H2106">
        <v>694</v>
      </c>
      <c r="I2106">
        <v>2.15</v>
      </c>
      <c r="J2106">
        <v>2</v>
      </c>
      <c r="K2106" t="s">
        <v>24</v>
      </c>
      <c r="L2106" t="s">
        <v>19</v>
      </c>
      <c r="M2106">
        <v>46</v>
      </c>
      <c r="N2106" t="s">
        <v>33</v>
      </c>
      <c r="O2106">
        <v>631039</v>
      </c>
    </row>
    <row r="2107" spans="1:15">
      <c r="A2107" t="s">
        <v>2152</v>
      </c>
      <c r="B2107">
        <v>2011</v>
      </c>
      <c r="C2107" t="s">
        <v>31</v>
      </c>
      <c r="D2107" t="s">
        <v>39</v>
      </c>
      <c r="E2107" t="s">
        <v>28</v>
      </c>
      <c r="F2107">
        <v>251</v>
      </c>
      <c r="G2107">
        <v>2488</v>
      </c>
      <c r="H2107">
        <v>920</v>
      </c>
      <c r="I2107">
        <v>8.26</v>
      </c>
      <c r="J2107">
        <v>1</v>
      </c>
      <c r="K2107" t="s">
        <v>19</v>
      </c>
      <c r="L2107" t="s">
        <v>19</v>
      </c>
      <c r="M2107">
        <v>25</v>
      </c>
      <c r="N2107" t="s">
        <v>20</v>
      </c>
      <c r="O2107">
        <v>872019</v>
      </c>
    </row>
    <row r="2108" spans="1:15">
      <c r="A2108" t="s">
        <v>2153</v>
      </c>
      <c r="B2108">
        <v>2002</v>
      </c>
      <c r="C2108" t="s">
        <v>22</v>
      </c>
      <c r="D2108" t="s">
        <v>95</v>
      </c>
      <c r="E2108" t="s">
        <v>18</v>
      </c>
      <c r="F2108">
        <v>429</v>
      </c>
      <c r="G2108">
        <v>83</v>
      </c>
      <c r="H2108">
        <v>630</v>
      </c>
      <c r="I2108">
        <v>22.65</v>
      </c>
      <c r="J2108">
        <v>9</v>
      </c>
      <c r="K2108" t="s">
        <v>24</v>
      </c>
      <c r="L2108" t="s">
        <v>24</v>
      </c>
      <c r="M2108">
        <v>38</v>
      </c>
      <c r="N2108" t="s">
        <v>49</v>
      </c>
      <c r="O2108">
        <v>2538617</v>
      </c>
    </row>
    <row r="2109" spans="1:15">
      <c r="A2109" t="s">
        <v>2154</v>
      </c>
      <c r="B2109">
        <v>2011</v>
      </c>
      <c r="C2109" t="s">
        <v>31</v>
      </c>
      <c r="D2109" t="s">
        <v>32</v>
      </c>
      <c r="E2109" t="s">
        <v>28</v>
      </c>
      <c r="F2109">
        <v>104</v>
      </c>
      <c r="G2109">
        <v>3625</v>
      </c>
      <c r="H2109">
        <v>367</v>
      </c>
      <c r="I2109">
        <v>47.32</v>
      </c>
      <c r="J2109">
        <v>3</v>
      </c>
      <c r="K2109" t="s">
        <v>24</v>
      </c>
      <c r="L2109" t="s">
        <v>24</v>
      </c>
      <c r="M2109">
        <v>94</v>
      </c>
      <c r="N2109" t="s">
        <v>33</v>
      </c>
      <c r="O2109">
        <v>1879180</v>
      </c>
    </row>
    <row r="2110" spans="1:15">
      <c r="A2110" t="s">
        <v>2155</v>
      </c>
      <c r="B2110">
        <v>2005</v>
      </c>
      <c r="C2110" t="s">
        <v>53</v>
      </c>
      <c r="D2110" t="s">
        <v>17</v>
      </c>
      <c r="E2110" t="s">
        <v>28</v>
      </c>
      <c r="F2110">
        <v>396</v>
      </c>
      <c r="G2110">
        <v>1314</v>
      </c>
      <c r="H2110">
        <v>472</v>
      </c>
      <c r="I2110">
        <v>26.07</v>
      </c>
      <c r="J2110">
        <v>9</v>
      </c>
      <c r="K2110" t="s">
        <v>19</v>
      </c>
      <c r="L2110" t="s">
        <v>19</v>
      </c>
      <c r="M2110">
        <v>15</v>
      </c>
      <c r="N2110" t="s">
        <v>49</v>
      </c>
      <c r="O2110">
        <v>1366599</v>
      </c>
    </row>
    <row r="2111" spans="1:15">
      <c r="A2111" t="s">
        <v>2156</v>
      </c>
      <c r="B2111">
        <v>2015</v>
      </c>
      <c r="C2111" t="s">
        <v>22</v>
      </c>
      <c r="D2111" t="s">
        <v>46</v>
      </c>
      <c r="E2111" t="s">
        <v>40</v>
      </c>
      <c r="F2111">
        <v>337</v>
      </c>
      <c r="G2111">
        <v>775</v>
      </c>
      <c r="H2111">
        <v>496</v>
      </c>
      <c r="I2111">
        <v>33.1</v>
      </c>
      <c r="J2111">
        <v>1</v>
      </c>
      <c r="K2111" t="s">
        <v>19</v>
      </c>
      <c r="L2111" t="s">
        <v>19</v>
      </c>
      <c r="M2111">
        <v>38</v>
      </c>
      <c r="N2111" t="s">
        <v>20</v>
      </c>
      <c r="O2111">
        <v>2324909</v>
      </c>
    </row>
    <row r="2112" spans="1:15">
      <c r="A2112" t="s">
        <v>2157</v>
      </c>
      <c r="B2112">
        <v>2008</v>
      </c>
      <c r="C2112" t="s">
        <v>73</v>
      </c>
      <c r="D2112" t="s">
        <v>48</v>
      </c>
      <c r="E2112" t="s">
        <v>37</v>
      </c>
      <c r="F2112">
        <v>339</v>
      </c>
      <c r="G2112">
        <v>4846</v>
      </c>
      <c r="H2112">
        <v>181</v>
      </c>
      <c r="I2112">
        <v>17.52</v>
      </c>
      <c r="J2112">
        <v>5</v>
      </c>
      <c r="K2112" t="s">
        <v>24</v>
      </c>
      <c r="L2112" t="s">
        <v>19</v>
      </c>
      <c r="M2112">
        <v>27</v>
      </c>
      <c r="N2112" t="s">
        <v>20</v>
      </c>
      <c r="O2112">
        <v>250913</v>
      </c>
    </row>
    <row r="2113" spans="1:15">
      <c r="A2113" t="s">
        <v>2158</v>
      </c>
      <c r="B2113">
        <v>2013</v>
      </c>
      <c r="C2113" t="s">
        <v>31</v>
      </c>
      <c r="D2113" t="s">
        <v>95</v>
      </c>
      <c r="E2113" t="s">
        <v>37</v>
      </c>
      <c r="F2113">
        <v>322</v>
      </c>
      <c r="G2113">
        <v>4814</v>
      </c>
      <c r="H2113">
        <v>460</v>
      </c>
      <c r="I2113">
        <v>21.16</v>
      </c>
      <c r="J2113">
        <v>9</v>
      </c>
      <c r="K2113" t="s">
        <v>19</v>
      </c>
      <c r="L2113" t="s">
        <v>24</v>
      </c>
      <c r="M2113">
        <v>35</v>
      </c>
      <c r="N2113" t="s">
        <v>29</v>
      </c>
      <c r="O2113">
        <v>2942735</v>
      </c>
    </row>
    <row r="2114" spans="1:15">
      <c r="A2114" t="s">
        <v>2159</v>
      </c>
      <c r="B2114">
        <v>2002</v>
      </c>
      <c r="C2114" t="s">
        <v>22</v>
      </c>
      <c r="D2114" t="s">
        <v>46</v>
      </c>
      <c r="E2114" t="s">
        <v>18</v>
      </c>
      <c r="F2114">
        <v>367</v>
      </c>
      <c r="G2114">
        <v>1441</v>
      </c>
      <c r="H2114">
        <v>827</v>
      </c>
      <c r="I2114">
        <v>7.76</v>
      </c>
      <c r="J2114">
        <v>6</v>
      </c>
      <c r="K2114" t="s">
        <v>19</v>
      </c>
      <c r="L2114" t="s">
        <v>24</v>
      </c>
      <c r="M2114">
        <v>8</v>
      </c>
      <c r="N2114" t="s">
        <v>33</v>
      </c>
      <c r="O2114">
        <v>2682712</v>
      </c>
    </row>
    <row r="2115" spans="1:15">
      <c r="A2115" t="s">
        <v>2160</v>
      </c>
      <c r="B2115">
        <v>2005</v>
      </c>
      <c r="C2115" t="s">
        <v>42</v>
      </c>
      <c r="D2115" t="s">
        <v>39</v>
      </c>
      <c r="E2115" t="s">
        <v>40</v>
      </c>
      <c r="F2115">
        <v>403</v>
      </c>
      <c r="G2115">
        <v>4906</v>
      </c>
      <c r="H2115">
        <v>331</v>
      </c>
      <c r="I2115">
        <v>13.87</v>
      </c>
      <c r="J2115">
        <v>1</v>
      </c>
      <c r="K2115" t="s">
        <v>19</v>
      </c>
      <c r="L2115" t="s">
        <v>24</v>
      </c>
      <c r="M2115">
        <v>39</v>
      </c>
      <c r="N2115" t="s">
        <v>33</v>
      </c>
      <c r="O2115">
        <v>2762327</v>
      </c>
    </row>
    <row r="2116" spans="1:15">
      <c r="A2116" t="s">
        <v>2161</v>
      </c>
      <c r="B2116">
        <v>2017</v>
      </c>
      <c r="C2116" t="s">
        <v>73</v>
      </c>
      <c r="D2116" t="s">
        <v>102</v>
      </c>
      <c r="E2116" t="s">
        <v>40</v>
      </c>
      <c r="F2116">
        <v>447</v>
      </c>
      <c r="G2116">
        <v>3631</v>
      </c>
      <c r="H2116">
        <v>147</v>
      </c>
      <c r="I2116">
        <v>49.28</v>
      </c>
      <c r="J2116">
        <v>8</v>
      </c>
      <c r="K2116" t="s">
        <v>24</v>
      </c>
      <c r="L2116" t="s">
        <v>19</v>
      </c>
      <c r="M2116">
        <v>70</v>
      </c>
      <c r="N2116" t="s">
        <v>25</v>
      </c>
      <c r="O2116">
        <v>2651328</v>
      </c>
    </row>
    <row r="2117" spans="1:15">
      <c r="A2117" t="s">
        <v>2162</v>
      </c>
      <c r="B2117">
        <v>2008</v>
      </c>
      <c r="C2117" t="s">
        <v>73</v>
      </c>
      <c r="D2117" t="s">
        <v>36</v>
      </c>
      <c r="E2117" t="s">
        <v>28</v>
      </c>
      <c r="F2117">
        <v>307</v>
      </c>
      <c r="G2117">
        <v>2685</v>
      </c>
      <c r="H2117">
        <v>379</v>
      </c>
      <c r="I2117">
        <v>15.26</v>
      </c>
      <c r="J2117">
        <v>1</v>
      </c>
      <c r="K2117" t="s">
        <v>19</v>
      </c>
      <c r="L2117" t="s">
        <v>24</v>
      </c>
      <c r="M2117">
        <v>34</v>
      </c>
      <c r="N2117" t="s">
        <v>49</v>
      </c>
      <c r="O2117">
        <v>4348775</v>
      </c>
    </row>
    <row r="2118" spans="1:15">
      <c r="A2118" t="s">
        <v>2163</v>
      </c>
      <c r="B2118">
        <v>2009</v>
      </c>
      <c r="C2118" t="s">
        <v>31</v>
      </c>
      <c r="D2118" t="s">
        <v>51</v>
      </c>
      <c r="E2118" t="s">
        <v>23</v>
      </c>
      <c r="F2118">
        <v>119</v>
      </c>
      <c r="G2118">
        <v>2858</v>
      </c>
      <c r="H2118">
        <v>289</v>
      </c>
      <c r="I2118">
        <v>16.79</v>
      </c>
      <c r="J2118">
        <v>3</v>
      </c>
      <c r="K2118" t="s">
        <v>19</v>
      </c>
      <c r="L2118" t="s">
        <v>19</v>
      </c>
      <c r="M2118">
        <v>89</v>
      </c>
      <c r="N2118" t="s">
        <v>33</v>
      </c>
      <c r="O2118">
        <v>1557332</v>
      </c>
    </row>
    <row r="2119" spans="1:15">
      <c r="A2119" t="s">
        <v>2164</v>
      </c>
      <c r="B2119">
        <v>2008</v>
      </c>
      <c r="C2119" t="s">
        <v>45</v>
      </c>
      <c r="D2119" t="s">
        <v>46</v>
      </c>
      <c r="E2119" t="s">
        <v>37</v>
      </c>
      <c r="F2119">
        <v>371</v>
      </c>
      <c r="G2119">
        <v>4569</v>
      </c>
      <c r="H2119">
        <v>975</v>
      </c>
      <c r="I2119">
        <v>1.1299999999999999</v>
      </c>
      <c r="J2119">
        <v>7</v>
      </c>
      <c r="K2119" t="s">
        <v>24</v>
      </c>
      <c r="L2119" t="s">
        <v>19</v>
      </c>
      <c r="M2119">
        <v>78</v>
      </c>
      <c r="N2119" t="s">
        <v>49</v>
      </c>
      <c r="O2119">
        <v>241199</v>
      </c>
    </row>
    <row r="2120" spans="1:15">
      <c r="A2120" t="s">
        <v>2165</v>
      </c>
      <c r="B2120">
        <v>2021</v>
      </c>
      <c r="C2120" t="s">
        <v>31</v>
      </c>
      <c r="D2120" t="s">
        <v>39</v>
      </c>
      <c r="E2120" t="s">
        <v>18</v>
      </c>
      <c r="F2120">
        <v>100</v>
      </c>
      <c r="G2120">
        <v>4518</v>
      </c>
      <c r="H2120">
        <v>368</v>
      </c>
      <c r="I2120">
        <v>49.35</v>
      </c>
      <c r="J2120">
        <v>8</v>
      </c>
      <c r="K2120" t="s">
        <v>24</v>
      </c>
      <c r="L2120" t="s">
        <v>24</v>
      </c>
      <c r="M2120">
        <v>72</v>
      </c>
      <c r="N2120" t="s">
        <v>29</v>
      </c>
      <c r="O2120">
        <v>2139407</v>
      </c>
    </row>
    <row r="2121" spans="1:15">
      <c r="A2121" t="s">
        <v>2166</v>
      </c>
      <c r="B2121">
        <v>2018</v>
      </c>
      <c r="C2121" t="s">
        <v>42</v>
      </c>
      <c r="D2121" t="s">
        <v>17</v>
      </c>
      <c r="E2121" t="s">
        <v>18</v>
      </c>
      <c r="F2121">
        <v>32</v>
      </c>
      <c r="G2121">
        <v>3138</v>
      </c>
      <c r="H2121">
        <v>100</v>
      </c>
      <c r="I2121">
        <v>44.1</v>
      </c>
      <c r="J2121">
        <v>5</v>
      </c>
      <c r="K2121" t="s">
        <v>24</v>
      </c>
      <c r="L2121" t="s">
        <v>19</v>
      </c>
      <c r="M2121">
        <v>63</v>
      </c>
      <c r="N2121" t="s">
        <v>25</v>
      </c>
      <c r="O2121">
        <v>1804221</v>
      </c>
    </row>
    <row r="2122" spans="1:15">
      <c r="A2122" t="s">
        <v>2167</v>
      </c>
      <c r="B2122">
        <v>2001</v>
      </c>
      <c r="C2122" t="s">
        <v>59</v>
      </c>
      <c r="D2122" t="s">
        <v>36</v>
      </c>
      <c r="E2122" t="s">
        <v>40</v>
      </c>
      <c r="F2122">
        <v>172</v>
      </c>
      <c r="G2122">
        <v>4084</v>
      </c>
      <c r="H2122">
        <v>350</v>
      </c>
      <c r="I2122">
        <v>36.99</v>
      </c>
      <c r="J2122">
        <v>7</v>
      </c>
      <c r="K2122" t="s">
        <v>24</v>
      </c>
      <c r="L2122" t="s">
        <v>24</v>
      </c>
      <c r="M2122">
        <v>33</v>
      </c>
      <c r="N2122" t="s">
        <v>25</v>
      </c>
      <c r="O2122">
        <v>2711235</v>
      </c>
    </row>
    <row r="2123" spans="1:15">
      <c r="A2123" t="s">
        <v>2168</v>
      </c>
      <c r="B2123">
        <v>2022</v>
      </c>
      <c r="C2123" t="s">
        <v>42</v>
      </c>
      <c r="D2123" t="s">
        <v>39</v>
      </c>
      <c r="E2123" t="s">
        <v>40</v>
      </c>
      <c r="F2123">
        <v>471</v>
      </c>
      <c r="G2123">
        <v>4592</v>
      </c>
      <c r="H2123">
        <v>496</v>
      </c>
      <c r="I2123">
        <v>45.21</v>
      </c>
      <c r="J2123">
        <v>6</v>
      </c>
      <c r="K2123" t="s">
        <v>19</v>
      </c>
      <c r="L2123" t="s">
        <v>24</v>
      </c>
      <c r="M2123">
        <v>17</v>
      </c>
      <c r="N2123" t="s">
        <v>49</v>
      </c>
      <c r="O2123">
        <v>4015507</v>
      </c>
    </row>
    <row r="2124" spans="1:15">
      <c r="A2124" t="s">
        <v>2169</v>
      </c>
      <c r="B2124">
        <v>2017</v>
      </c>
      <c r="C2124" t="s">
        <v>35</v>
      </c>
      <c r="D2124" t="s">
        <v>43</v>
      </c>
      <c r="E2124" t="s">
        <v>28</v>
      </c>
      <c r="F2124">
        <v>135</v>
      </c>
      <c r="G2124">
        <v>746</v>
      </c>
      <c r="H2124">
        <v>212</v>
      </c>
      <c r="I2124">
        <v>47.32</v>
      </c>
      <c r="J2124">
        <v>6</v>
      </c>
      <c r="K2124" t="s">
        <v>19</v>
      </c>
      <c r="L2124" t="s">
        <v>24</v>
      </c>
      <c r="M2124">
        <v>78</v>
      </c>
      <c r="N2124" t="s">
        <v>20</v>
      </c>
      <c r="O2124">
        <v>2268989</v>
      </c>
    </row>
    <row r="2125" spans="1:15">
      <c r="A2125" t="s">
        <v>2170</v>
      </c>
      <c r="B2125">
        <v>2019</v>
      </c>
      <c r="C2125" t="s">
        <v>16</v>
      </c>
      <c r="D2125" t="s">
        <v>17</v>
      </c>
      <c r="E2125" t="s">
        <v>18</v>
      </c>
      <c r="F2125">
        <v>361</v>
      </c>
      <c r="G2125">
        <v>3170</v>
      </c>
      <c r="H2125">
        <v>483</v>
      </c>
      <c r="I2125">
        <v>37.53</v>
      </c>
      <c r="J2125">
        <v>5</v>
      </c>
      <c r="K2125" t="s">
        <v>19</v>
      </c>
      <c r="L2125" t="s">
        <v>19</v>
      </c>
      <c r="M2125">
        <v>64</v>
      </c>
      <c r="N2125" t="s">
        <v>33</v>
      </c>
      <c r="O2125">
        <v>2798099</v>
      </c>
    </row>
    <row r="2126" spans="1:15">
      <c r="A2126" t="s">
        <v>2171</v>
      </c>
      <c r="B2126">
        <v>2008</v>
      </c>
      <c r="C2126" t="s">
        <v>16</v>
      </c>
      <c r="D2126" t="s">
        <v>36</v>
      </c>
      <c r="E2126" t="s">
        <v>28</v>
      </c>
      <c r="F2126">
        <v>331</v>
      </c>
      <c r="G2126">
        <v>64</v>
      </c>
      <c r="H2126">
        <v>379</v>
      </c>
      <c r="I2126">
        <v>21.62</v>
      </c>
      <c r="J2126">
        <v>3</v>
      </c>
      <c r="K2126" t="s">
        <v>19</v>
      </c>
      <c r="L2126" t="s">
        <v>19</v>
      </c>
      <c r="M2126">
        <v>70</v>
      </c>
      <c r="N2126" t="s">
        <v>20</v>
      </c>
      <c r="O2126">
        <v>4673578</v>
      </c>
    </row>
    <row r="2127" spans="1:15">
      <c r="A2127" t="s">
        <v>2172</v>
      </c>
      <c r="B2127">
        <v>2003</v>
      </c>
      <c r="C2127" t="s">
        <v>59</v>
      </c>
      <c r="D2127" t="s">
        <v>39</v>
      </c>
      <c r="E2127" t="s">
        <v>18</v>
      </c>
      <c r="F2127">
        <v>23</v>
      </c>
      <c r="G2127">
        <v>3900</v>
      </c>
      <c r="H2127">
        <v>648</v>
      </c>
      <c r="I2127">
        <v>10.94</v>
      </c>
      <c r="J2127">
        <v>6</v>
      </c>
      <c r="K2127" t="s">
        <v>24</v>
      </c>
      <c r="L2127" t="s">
        <v>24</v>
      </c>
      <c r="M2127">
        <v>21</v>
      </c>
      <c r="N2127" t="s">
        <v>20</v>
      </c>
      <c r="O2127">
        <v>4696820</v>
      </c>
    </row>
    <row r="2128" spans="1:15">
      <c r="A2128" t="s">
        <v>2173</v>
      </c>
      <c r="B2128">
        <v>2011</v>
      </c>
      <c r="C2128" t="s">
        <v>73</v>
      </c>
      <c r="D2128" t="s">
        <v>32</v>
      </c>
      <c r="E2128" t="s">
        <v>28</v>
      </c>
      <c r="F2128">
        <v>476</v>
      </c>
      <c r="G2128">
        <v>2793</v>
      </c>
      <c r="H2128">
        <v>952</v>
      </c>
      <c r="I2128">
        <v>46.3</v>
      </c>
      <c r="J2128">
        <v>8</v>
      </c>
      <c r="K2128" t="s">
        <v>24</v>
      </c>
      <c r="L2128" t="s">
        <v>19</v>
      </c>
      <c r="M2128">
        <v>31</v>
      </c>
      <c r="N2128" t="s">
        <v>20</v>
      </c>
      <c r="O2128">
        <v>2895977</v>
      </c>
    </row>
    <row r="2129" spans="1:15">
      <c r="A2129" t="s">
        <v>2174</v>
      </c>
      <c r="B2129">
        <v>2012</v>
      </c>
      <c r="C2129" t="s">
        <v>42</v>
      </c>
      <c r="D2129" t="s">
        <v>95</v>
      </c>
      <c r="E2129" t="s">
        <v>40</v>
      </c>
      <c r="F2129">
        <v>461</v>
      </c>
      <c r="G2129">
        <v>1368</v>
      </c>
      <c r="H2129">
        <v>549</v>
      </c>
      <c r="I2129">
        <v>9.17</v>
      </c>
      <c r="J2129">
        <v>4</v>
      </c>
      <c r="K2129" t="s">
        <v>24</v>
      </c>
      <c r="L2129" t="s">
        <v>19</v>
      </c>
      <c r="M2129">
        <v>73</v>
      </c>
      <c r="N2129" t="s">
        <v>29</v>
      </c>
      <c r="O2129">
        <v>2427640</v>
      </c>
    </row>
    <row r="2130" spans="1:15">
      <c r="A2130" t="s">
        <v>2175</v>
      </c>
      <c r="B2130">
        <v>2007</v>
      </c>
      <c r="C2130" t="s">
        <v>45</v>
      </c>
      <c r="D2130" t="s">
        <v>17</v>
      </c>
      <c r="E2130" t="s">
        <v>40</v>
      </c>
      <c r="F2130">
        <v>398</v>
      </c>
      <c r="G2130">
        <v>3683</v>
      </c>
      <c r="H2130">
        <v>229</v>
      </c>
      <c r="I2130">
        <v>42.22</v>
      </c>
      <c r="J2130">
        <v>6</v>
      </c>
      <c r="K2130" t="s">
        <v>19</v>
      </c>
      <c r="L2130" t="s">
        <v>19</v>
      </c>
      <c r="M2130">
        <v>47</v>
      </c>
      <c r="N2130" t="s">
        <v>33</v>
      </c>
      <c r="O2130">
        <v>4903742</v>
      </c>
    </row>
    <row r="2131" spans="1:15">
      <c r="A2131" t="s">
        <v>2176</v>
      </c>
      <c r="B2131">
        <v>2022</v>
      </c>
      <c r="C2131" t="s">
        <v>73</v>
      </c>
      <c r="D2131" t="s">
        <v>102</v>
      </c>
      <c r="E2131" t="s">
        <v>18</v>
      </c>
      <c r="F2131">
        <v>103</v>
      </c>
      <c r="G2131">
        <v>95</v>
      </c>
      <c r="H2131">
        <v>490</v>
      </c>
      <c r="I2131">
        <v>6.2</v>
      </c>
      <c r="J2131">
        <v>3</v>
      </c>
      <c r="K2131" t="s">
        <v>24</v>
      </c>
      <c r="L2131" t="s">
        <v>19</v>
      </c>
      <c r="M2131">
        <v>26</v>
      </c>
      <c r="N2131" t="s">
        <v>25</v>
      </c>
      <c r="O2131">
        <v>2600356</v>
      </c>
    </row>
    <row r="2132" spans="1:15">
      <c r="A2132" t="s">
        <v>2177</v>
      </c>
      <c r="B2132">
        <v>2007</v>
      </c>
      <c r="C2132" t="s">
        <v>22</v>
      </c>
      <c r="D2132" t="s">
        <v>48</v>
      </c>
      <c r="E2132" t="s">
        <v>23</v>
      </c>
      <c r="F2132">
        <v>473</v>
      </c>
      <c r="G2132">
        <v>2221</v>
      </c>
      <c r="H2132">
        <v>112</v>
      </c>
      <c r="I2132">
        <v>47.41</v>
      </c>
      <c r="J2132">
        <v>4</v>
      </c>
      <c r="K2132" t="s">
        <v>19</v>
      </c>
      <c r="L2132" t="s">
        <v>24</v>
      </c>
      <c r="M2132">
        <v>68</v>
      </c>
      <c r="N2132" t="s">
        <v>33</v>
      </c>
      <c r="O2132">
        <v>2659052</v>
      </c>
    </row>
    <row r="2133" spans="1:15">
      <c r="A2133" t="s">
        <v>2178</v>
      </c>
      <c r="B2133">
        <v>2002</v>
      </c>
      <c r="C2133" t="s">
        <v>31</v>
      </c>
      <c r="D2133" t="s">
        <v>46</v>
      </c>
      <c r="E2133" t="s">
        <v>40</v>
      </c>
      <c r="F2133">
        <v>252</v>
      </c>
      <c r="G2133">
        <v>2213</v>
      </c>
      <c r="H2133">
        <v>286</v>
      </c>
      <c r="I2133">
        <v>15.21</v>
      </c>
      <c r="J2133">
        <v>8</v>
      </c>
      <c r="K2133" t="s">
        <v>24</v>
      </c>
      <c r="L2133" t="s">
        <v>24</v>
      </c>
      <c r="M2133">
        <v>67</v>
      </c>
      <c r="N2133" t="s">
        <v>33</v>
      </c>
      <c r="O2133">
        <v>4984738</v>
      </c>
    </row>
    <row r="2134" spans="1:15">
      <c r="A2134" t="s">
        <v>2179</v>
      </c>
      <c r="B2134">
        <v>2003</v>
      </c>
      <c r="C2134" t="s">
        <v>27</v>
      </c>
      <c r="D2134" t="s">
        <v>39</v>
      </c>
      <c r="E2134" t="s">
        <v>28</v>
      </c>
      <c r="F2134">
        <v>118</v>
      </c>
      <c r="G2134">
        <v>4952</v>
      </c>
      <c r="H2134">
        <v>863</v>
      </c>
      <c r="I2134">
        <v>49.76</v>
      </c>
      <c r="J2134">
        <v>9</v>
      </c>
      <c r="K2134" t="s">
        <v>19</v>
      </c>
      <c r="L2134" t="s">
        <v>19</v>
      </c>
      <c r="M2134">
        <v>63</v>
      </c>
      <c r="N2134" t="s">
        <v>25</v>
      </c>
      <c r="O2134">
        <v>862063</v>
      </c>
    </row>
    <row r="2135" spans="1:15">
      <c r="A2135" t="s">
        <v>2180</v>
      </c>
      <c r="B2135">
        <v>2022</v>
      </c>
      <c r="C2135" t="s">
        <v>59</v>
      </c>
      <c r="D2135" t="s">
        <v>17</v>
      </c>
      <c r="E2135" t="s">
        <v>28</v>
      </c>
      <c r="F2135">
        <v>490</v>
      </c>
      <c r="G2135">
        <v>647</v>
      </c>
      <c r="H2135">
        <v>515</v>
      </c>
      <c r="I2135">
        <v>6.49</v>
      </c>
      <c r="J2135">
        <v>3</v>
      </c>
      <c r="K2135" t="s">
        <v>19</v>
      </c>
      <c r="L2135" t="s">
        <v>24</v>
      </c>
      <c r="M2135">
        <v>16</v>
      </c>
      <c r="N2135" t="s">
        <v>25</v>
      </c>
      <c r="O2135">
        <v>1387121</v>
      </c>
    </row>
    <row r="2136" spans="1:15">
      <c r="A2136" t="s">
        <v>2181</v>
      </c>
      <c r="B2136">
        <v>2020</v>
      </c>
      <c r="C2136" t="s">
        <v>59</v>
      </c>
      <c r="D2136" t="s">
        <v>95</v>
      </c>
      <c r="E2136" t="s">
        <v>23</v>
      </c>
      <c r="F2136">
        <v>426</v>
      </c>
      <c r="G2136">
        <v>4812</v>
      </c>
      <c r="H2136">
        <v>635</v>
      </c>
      <c r="I2136">
        <v>16.54</v>
      </c>
      <c r="J2136">
        <v>5</v>
      </c>
      <c r="K2136" t="s">
        <v>24</v>
      </c>
      <c r="L2136" t="s">
        <v>24</v>
      </c>
      <c r="M2136">
        <v>93</v>
      </c>
      <c r="N2136" t="s">
        <v>49</v>
      </c>
      <c r="O2136">
        <v>4119831</v>
      </c>
    </row>
    <row r="2137" spans="1:15">
      <c r="A2137" t="s">
        <v>2182</v>
      </c>
      <c r="B2137">
        <v>2012</v>
      </c>
      <c r="C2137" t="s">
        <v>42</v>
      </c>
      <c r="D2137" t="s">
        <v>102</v>
      </c>
      <c r="E2137" t="s">
        <v>23</v>
      </c>
      <c r="F2137">
        <v>200</v>
      </c>
      <c r="G2137">
        <v>2506</v>
      </c>
      <c r="H2137">
        <v>457</v>
      </c>
      <c r="I2137">
        <v>41.97</v>
      </c>
      <c r="J2137">
        <v>2</v>
      </c>
      <c r="K2137" t="s">
        <v>19</v>
      </c>
      <c r="L2137" t="s">
        <v>24</v>
      </c>
      <c r="M2137">
        <v>49</v>
      </c>
      <c r="N2137" t="s">
        <v>29</v>
      </c>
      <c r="O2137">
        <v>3148989</v>
      </c>
    </row>
    <row r="2138" spans="1:15">
      <c r="A2138" t="s">
        <v>2183</v>
      </c>
      <c r="B2138">
        <v>2018</v>
      </c>
      <c r="C2138" t="s">
        <v>45</v>
      </c>
      <c r="D2138" t="s">
        <v>39</v>
      </c>
      <c r="E2138" t="s">
        <v>28</v>
      </c>
      <c r="F2138">
        <v>470</v>
      </c>
      <c r="G2138">
        <v>753</v>
      </c>
      <c r="H2138">
        <v>181</v>
      </c>
      <c r="I2138">
        <v>46.72</v>
      </c>
      <c r="J2138">
        <v>9</v>
      </c>
      <c r="K2138" t="s">
        <v>19</v>
      </c>
      <c r="L2138" t="s">
        <v>24</v>
      </c>
      <c r="M2138">
        <v>99</v>
      </c>
      <c r="N2138" t="s">
        <v>20</v>
      </c>
      <c r="O2138">
        <v>2892261</v>
      </c>
    </row>
    <row r="2139" spans="1:15">
      <c r="A2139" t="s">
        <v>2184</v>
      </c>
      <c r="B2139">
        <v>2013</v>
      </c>
      <c r="C2139" t="s">
        <v>53</v>
      </c>
      <c r="D2139" t="s">
        <v>51</v>
      </c>
      <c r="E2139" t="s">
        <v>18</v>
      </c>
      <c r="F2139">
        <v>439</v>
      </c>
      <c r="G2139">
        <v>1946</v>
      </c>
      <c r="H2139">
        <v>957</v>
      </c>
      <c r="I2139">
        <v>22.54</v>
      </c>
      <c r="J2139">
        <v>3</v>
      </c>
      <c r="K2139" t="s">
        <v>24</v>
      </c>
      <c r="L2139" t="s">
        <v>24</v>
      </c>
      <c r="M2139">
        <v>2</v>
      </c>
      <c r="N2139" t="s">
        <v>25</v>
      </c>
      <c r="O2139">
        <v>1345294</v>
      </c>
    </row>
    <row r="2140" spans="1:15">
      <c r="A2140" t="s">
        <v>2185</v>
      </c>
      <c r="B2140">
        <v>2006</v>
      </c>
      <c r="C2140" t="s">
        <v>16</v>
      </c>
      <c r="D2140" t="s">
        <v>95</v>
      </c>
      <c r="E2140" t="s">
        <v>18</v>
      </c>
      <c r="F2140">
        <v>325</v>
      </c>
      <c r="G2140">
        <v>1623</v>
      </c>
      <c r="H2140">
        <v>776</v>
      </c>
      <c r="I2140">
        <v>46.66</v>
      </c>
      <c r="J2140">
        <v>6</v>
      </c>
      <c r="K2140" t="s">
        <v>24</v>
      </c>
      <c r="L2140" t="s">
        <v>19</v>
      </c>
      <c r="M2140">
        <v>13</v>
      </c>
      <c r="N2140" t="s">
        <v>29</v>
      </c>
      <c r="O2140">
        <v>959383</v>
      </c>
    </row>
    <row r="2141" spans="1:15">
      <c r="A2141" t="s">
        <v>2186</v>
      </c>
      <c r="B2141">
        <v>2006</v>
      </c>
      <c r="C2141" t="s">
        <v>45</v>
      </c>
      <c r="D2141" t="s">
        <v>46</v>
      </c>
      <c r="E2141" t="s">
        <v>28</v>
      </c>
      <c r="F2141">
        <v>192</v>
      </c>
      <c r="G2141">
        <v>2162</v>
      </c>
      <c r="H2141">
        <v>529</v>
      </c>
      <c r="I2141">
        <v>6.1</v>
      </c>
      <c r="J2141">
        <v>4</v>
      </c>
      <c r="K2141" t="s">
        <v>24</v>
      </c>
      <c r="L2141" t="s">
        <v>19</v>
      </c>
      <c r="M2141">
        <v>14</v>
      </c>
      <c r="N2141" t="s">
        <v>49</v>
      </c>
      <c r="O2141">
        <v>3299385</v>
      </c>
    </row>
    <row r="2142" spans="1:15">
      <c r="A2142" t="s">
        <v>2187</v>
      </c>
      <c r="B2142">
        <v>2000</v>
      </c>
      <c r="C2142" t="s">
        <v>27</v>
      </c>
      <c r="D2142" t="s">
        <v>39</v>
      </c>
      <c r="E2142" t="s">
        <v>40</v>
      </c>
      <c r="F2142">
        <v>8</v>
      </c>
      <c r="G2142">
        <v>2483</v>
      </c>
      <c r="H2142">
        <v>613</v>
      </c>
      <c r="I2142">
        <v>16.86</v>
      </c>
      <c r="J2142">
        <v>8</v>
      </c>
      <c r="K2142" t="s">
        <v>24</v>
      </c>
      <c r="L2142" t="s">
        <v>24</v>
      </c>
      <c r="M2142">
        <v>47</v>
      </c>
      <c r="N2142" t="s">
        <v>49</v>
      </c>
      <c r="O2142">
        <v>646874</v>
      </c>
    </row>
    <row r="2143" spans="1:15">
      <c r="A2143" t="s">
        <v>2188</v>
      </c>
      <c r="B2143">
        <v>2007</v>
      </c>
      <c r="C2143" t="s">
        <v>22</v>
      </c>
      <c r="D2143" t="s">
        <v>17</v>
      </c>
      <c r="E2143" t="s">
        <v>37</v>
      </c>
      <c r="F2143">
        <v>308</v>
      </c>
      <c r="G2143">
        <v>2748</v>
      </c>
      <c r="H2143">
        <v>438</v>
      </c>
      <c r="I2143">
        <v>48.14</v>
      </c>
      <c r="J2143">
        <v>4</v>
      </c>
      <c r="K2143" t="s">
        <v>24</v>
      </c>
      <c r="L2143" t="s">
        <v>24</v>
      </c>
      <c r="M2143">
        <v>31</v>
      </c>
      <c r="N2143" t="s">
        <v>25</v>
      </c>
      <c r="O2143">
        <v>1223737</v>
      </c>
    </row>
    <row r="2144" spans="1:15">
      <c r="A2144" t="s">
        <v>2189</v>
      </c>
      <c r="B2144">
        <v>2009</v>
      </c>
      <c r="C2144" t="s">
        <v>27</v>
      </c>
      <c r="D2144" t="s">
        <v>102</v>
      </c>
      <c r="E2144" t="s">
        <v>18</v>
      </c>
      <c r="F2144">
        <v>400</v>
      </c>
      <c r="G2144">
        <v>1395</v>
      </c>
      <c r="H2144">
        <v>65</v>
      </c>
      <c r="I2144">
        <v>33.15</v>
      </c>
      <c r="J2144">
        <v>7</v>
      </c>
      <c r="K2144" t="s">
        <v>24</v>
      </c>
      <c r="L2144" t="s">
        <v>24</v>
      </c>
      <c r="M2144">
        <v>1</v>
      </c>
      <c r="N2144" t="s">
        <v>49</v>
      </c>
      <c r="O2144">
        <v>2338254</v>
      </c>
    </row>
    <row r="2145" spans="1:15">
      <c r="A2145" t="s">
        <v>2190</v>
      </c>
      <c r="B2145">
        <v>2002</v>
      </c>
      <c r="C2145" t="s">
        <v>42</v>
      </c>
      <c r="D2145" t="s">
        <v>102</v>
      </c>
      <c r="E2145" t="s">
        <v>40</v>
      </c>
      <c r="F2145">
        <v>412</v>
      </c>
      <c r="G2145">
        <v>3053</v>
      </c>
      <c r="H2145">
        <v>767</v>
      </c>
      <c r="I2145">
        <v>46.02</v>
      </c>
      <c r="J2145">
        <v>8</v>
      </c>
      <c r="K2145" t="s">
        <v>19</v>
      </c>
      <c r="L2145" t="s">
        <v>24</v>
      </c>
      <c r="M2145">
        <v>8</v>
      </c>
      <c r="N2145" t="s">
        <v>25</v>
      </c>
      <c r="O2145">
        <v>2773729</v>
      </c>
    </row>
    <row r="2146" spans="1:15">
      <c r="A2146" t="s">
        <v>2191</v>
      </c>
      <c r="B2146">
        <v>2011</v>
      </c>
      <c r="C2146" t="s">
        <v>53</v>
      </c>
      <c r="D2146" t="s">
        <v>95</v>
      </c>
      <c r="E2146" t="s">
        <v>28</v>
      </c>
      <c r="F2146">
        <v>429</v>
      </c>
      <c r="G2146">
        <v>3706</v>
      </c>
      <c r="H2146">
        <v>576</v>
      </c>
      <c r="I2146">
        <v>20.62</v>
      </c>
      <c r="J2146">
        <v>9</v>
      </c>
      <c r="K2146" t="s">
        <v>24</v>
      </c>
      <c r="L2146" t="s">
        <v>24</v>
      </c>
      <c r="M2146">
        <v>16</v>
      </c>
      <c r="N2146" t="s">
        <v>49</v>
      </c>
      <c r="O2146">
        <v>3149970</v>
      </c>
    </row>
    <row r="2147" spans="1:15">
      <c r="A2147" t="s">
        <v>2192</v>
      </c>
      <c r="B2147">
        <v>2016</v>
      </c>
      <c r="C2147" t="s">
        <v>45</v>
      </c>
      <c r="D2147" t="s">
        <v>17</v>
      </c>
      <c r="E2147" t="s">
        <v>40</v>
      </c>
      <c r="F2147">
        <v>308</v>
      </c>
      <c r="G2147">
        <v>3348</v>
      </c>
      <c r="H2147">
        <v>563</v>
      </c>
      <c r="I2147">
        <v>28.99</v>
      </c>
      <c r="J2147">
        <v>8</v>
      </c>
      <c r="K2147" t="s">
        <v>24</v>
      </c>
      <c r="L2147" t="s">
        <v>24</v>
      </c>
      <c r="M2147">
        <v>14</v>
      </c>
      <c r="N2147" t="s">
        <v>49</v>
      </c>
      <c r="O2147">
        <v>2972618</v>
      </c>
    </row>
    <row r="2148" spans="1:15">
      <c r="A2148" t="s">
        <v>2193</v>
      </c>
      <c r="B2148">
        <v>2005</v>
      </c>
      <c r="C2148" t="s">
        <v>35</v>
      </c>
      <c r="D2148" t="s">
        <v>51</v>
      </c>
      <c r="E2148" t="s">
        <v>28</v>
      </c>
      <c r="F2148">
        <v>403</v>
      </c>
      <c r="G2148">
        <v>307</v>
      </c>
      <c r="H2148">
        <v>880</v>
      </c>
      <c r="I2148">
        <v>41.56</v>
      </c>
      <c r="J2148">
        <v>8</v>
      </c>
      <c r="K2148" t="s">
        <v>24</v>
      </c>
      <c r="L2148" t="s">
        <v>24</v>
      </c>
      <c r="M2148">
        <v>33</v>
      </c>
      <c r="N2148" t="s">
        <v>25</v>
      </c>
      <c r="O2148">
        <v>1839905</v>
      </c>
    </row>
    <row r="2149" spans="1:15">
      <c r="A2149" t="s">
        <v>2194</v>
      </c>
      <c r="B2149">
        <v>2001</v>
      </c>
      <c r="C2149" t="s">
        <v>16</v>
      </c>
      <c r="D2149" t="s">
        <v>36</v>
      </c>
      <c r="E2149" t="s">
        <v>40</v>
      </c>
      <c r="F2149">
        <v>423</v>
      </c>
      <c r="G2149">
        <v>1897</v>
      </c>
      <c r="H2149">
        <v>138</v>
      </c>
      <c r="I2149">
        <v>38.04</v>
      </c>
      <c r="J2149">
        <v>1</v>
      </c>
      <c r="K2149" t="s">
        <v>24</v>
      </c>
      <c r="L2149" t="s">
        <v>24</v>
      </c>
      <c r="M2149">
        <v>20</v>
      </c>
      <c r="N2149" t="s">
        <v>33</v>
      </c>
      <c r="O2149">
        <v>2057049</v>
      </c>
    </row>
    <row r="2150" spans="1:15">
      <c r="A2150" t="s">
        <v>2195</v>
      </c>
      <c r="B2150">
        <v>2015</v>
      </c>
      <c r="C2150" t="s">
        <v>73</v>
      </c>
      <c r="D2150" t="s">
        <v>48</v>
      </c>
      <c r="E2150" t="s">
        <v>40</v>
      </c>
      <c r="F2150">
        <v>346</v>
      </c>
      <c r="G2150">
        <v>1595</v>
      </c>
      <c r="H2150">
        <v>757</v>
      </c>
      <c r="I2150">
        <v>5.71</v>
      </c>
      <c r="J2150">
        <v>9</v>
      </c>
      <c r="K2150" t="s">
        <v>19</v>
      </c>
      <c r="L2150" t="s">
        <v>24</v>
      </c>
      <c r="M2150">
        <v>85</v>
      </c>
      <c r="N2150" t="s">
        <v>33</v>
      </c>
      <c r="O2150">
        <v>1487910</v>
      </c>
    </row>
    <row r="2151" spans="1:15">
      <c r="A2151" t="s">
        <v>2196</v>
      </c>
      <c r="B2151">
        <v>2014</v>
      </c>
      <c r="C2151" t="s">
        <v>42</v>
      </c>
      <c r="D2151" t="s">
        <v>102</v>
      </c>
      <c r="E2151" t="s">
        <v>18</v>
      </c>
      <c r="F2151">
        <v>330</v>
      </c>
      <c r="G2151">
        <v>1765</v>
      </c>
      <c r="H2151">
        <v>113</v>
      </c>
      <c r="I2151">
        <v>16.79</v>
      </c>
      <c r="J2151">
        <v>6</v>
      </c>
      <c r="K2151" t="s">
        <v>24</v>
      </c>
      <c r="L2151" t="s">
        <v>24</v>
      </c>
      <c r="M2151">
        <v>8</v>
      </c>
      <c r="N2151" t="s">
        <v>49</v>
      </c>
      <c r="O2151">
        <v>2176663</v>
      </c>
    </row>
    <row r="2152" spans="1:15">
      <c r="A2152" t="s">
        <v>2197</v>
      </c>
      <c r="B2152">
        <v>2002</v>
      </c>
      <c r="C2152" t="s">
        <v>42</v>
      </c>
      <c r="D2152" t="s">
        <v>48</v>
      </c>
      <c r="E2152" t="s">
        <v>28</v>
      </c>
      <c r="F2152">
        <v>329</v>
      </c>
      <c r="G2152">
        <v>2085</v>
      </c>
      <c r="H2152">
        <v>854</v>
      </c>
      <c r="I2152">
        <v>36.409999999999997</v>
      </c>
      <c r="J2152">
        <v>1</v>
      </c>
      <c r="K2152" t="s">
        <v>24</v>
      </c>
      <c r="L2152" t="s">
        <v>19</v>
      </c>
      <c r="M2152">
        <v>41</v>
      </c>
      <c r="N2152" t="s">
        <v>33</v>
      </c>
      <c r="O2152">
        <v>1584998</v>
      </c>
    </row>
    <row r="2153" spans="1:15">
      <c r="A2153" t="s">
        <v>2198</v>
      </c>
      <c r="B2153">
        <v>2010</v>
      </c>
      <c r="C2153" t="s">
        <v>31</v>
      </c>
      <c r="D2153" t="s">
        <v>51</v>
      </c>
      <c r="E2153" t="s">
        <v>37</v>
      </c>
      <c r="F2153">
        <v>436</v>
      </c>
      <c r="G2153">
        <v>2713</v>
      </c>
      <c r="H2153">
        <v>914</v>
      </c>
      <c r="I2153">
        <v>19.79</v>
      </c>
      <c r="J2153">
        <v>3</v>
      </c>
      <c r="K2153" t="s">
        <v>19</v>
      </c>
      <c r="L2153" t="s">
        <v>19</v>
      </c>
      <c r="M2153">
        <v>94</v>
      </c>
      <c r="N2153" t="s">
        <v>33</v>
      </c>
      <c r="O2153">
        <v>252352</v>
      </c>
    </row>
    <row r="2154" spans="1:15">
      <c r="A2154" t="s">
        <v>2199</v>
      </c>
      <c r="B2154">
        <v>2012</v>
      </c>
      <c r="C2154" t="s">
        <v>35</v>
      </c>
      <c r="D2154" t="s">
        <v>32</v>
      </c>
      <c r="E2154" t="s">
        <v>40</v>
      </c>
      <c r="F2154">
        <v>211</v>
      </c>
      <c r="G2154">
        <v>1490</v>
      </c>
      <c r="H2154">
        <v>354</v>
      </c>
      <c r="I2154">
        <v>46.41</v>
      </c>
      <c r="J2154">
        <v>4</v>
      </c>
      <c r="K2154" t="s">
        <v>24</v>
      </c>
      <c r="L2154" t="s">
        <v>24</v>
      </c>
      <c r="M2154">
        <v>90</v>
      </c>
      <c r="N2154" t="s">
        <v>29</v>
      </c>
      <c r="O2154">
        <v>4356933</v>
      </c>
    </row>
    <row r="2155" spans="1:15">
      <c r="A2155" t="s">
        <v>2200</v>
      </c>
      <c r="B2155">
        <v>2000</v>
      </c>
      <c r="C2155" t="s">
        <v>35</v>
      </c>
      <c r="D2155" t="s">
        <v>43</v>
      </c>
      <c r="E2155" t="s">
        <v>37</v>
      </c>
      <c r="F2155">
        <v>125</v>
      </c>
      <c r="G2155">
        <v>289</v>
      </c>
      <c r="H2155">
        <v>538</v>
      </c>
      <c r="I2155">
        <v>49.96</v>
      </c>
      <c r="J2155">
        <v>1</v>
      </c>
      <c r="K2155" t="s">
        <v>24</v>
      </c>
      <c r="L2155" t="s">
        <v>24</v>
      </c>
      <c r="M2155">
        <v>28</v>
      </c>
      <c r="N2155" t="s">
        <v>20</v>
      </c>
      <c r="O2155">
        <v>852930</v>
      </c>
    </row>
    <row r="2156" spans="1:15">
      <c r="A2156" t="s">
        <v>2201</v>
      </c>
      <c r="B2156">
        <v>2021</v>
      </c>
      <c r="C2156" t="s">
        <v>59</v>
      </c>
      <c r="D2156" t="s">
        <v>51</v>
      </c>
      <c r="E2156" t="s">
        <v>40</v>
      </c>
      <c r="F2156">
        <v>188</v>
      </c>
      <c r="G2156">
        <v>2321</v>
      </c>
      <c r="H2156">
        <v>558</v>
      </c>
      <c r="I2156">
        <v>7.99</v>
      </c>
      <c r="J2156">
        <v>3</v>
      </c>
      <c r="K2156" t="s">
        <v>24</v>
      </c>
      <c r="L2156" t="s">
        <v>24</v>
      </c>
      <c r="M2156">
        <v>33</v>
      </c>
      <c r="N2156" t="s">
        <v>25</v>
      </c>
      <c r="O2156">
        <v>4934313</v>
      </c>
    </row>
    <row r="2157" spans="1:15">
      <c r="A2157" t="s">
        <v>2202</v>
      </c>
      <c r="B2157">
        <v>2003</v>
      </c>
      <c r="C2157" t="s">
        <v>42</v>
      </c>
      <c r="D2157" t="s">
        <v>102</v>
      </c>
      <c r="E2157" t="s">
        <v>28</v>
      </c>
      <c r="F2157">
        <v>80</v>
      </c>
      <c r="G2157">
        <v>232</v>
      </c>
      <c r="H2157">
        <v>711</v>
      </c>
      <c r="I2157">
        <v>36.15</v>
      </c>
      <c r="J2157">
        <v>1</v>
      </c>
      <c r="K2157" t="s">
        <v>19</v>
      </c>
      <c r="L2157" t="s">
        <v>19</v>
      </c>
      <c r="M2157">
        <v>40</v>
      </c>
      <c r="N2157" t="s">
        <v>20</v>
      </c>
      <c r="O2157">
        <v>4821194</v>
      </c>
    </row>
    <row r="2158" spans="1:15">
      <c r="A2158" t="s">
        <v>2203</v>
      </c>
      <c r="B2158">
        <v>2022</v>
      </c>
      <c r="C2158" t="s">
        <v>27</v>
      </c>
      <c r="D2158" t="s">
        <v>102</v>
      </c>
      <c r="E2158" t="s">
        <v>28</v>
      </c>
      <c r="F2158">
        <v>263</v>
      </c>
      <c r="G2158">
        <v>2615</v>
      </c>
      <c r="H2158">
        <v>432</v>
      </c>
      <c r="I2158">
        <v>3.08</v>
      </c>
      <c r="J2158">
        <v>6</v>
      </c>
      <c r="K2158" t="s">
        <v>19</v>
      </c>
      <c r="L2158" t="s">
        <v>24</v>
      </c>
      <c r="M2158">
        <v>2</v>
      </c>
      <c r="N2158" t="s">
        <v>29</v>
      </c>
      <c r="O2158">
        <v>1748566</v>
      </c>
    </row>
    <row r="2159" spans="1:15">
      <c r="A2159" t="s">
        <v>2204</v>
      </c>
      <c r="B2159">
        <v>2000</v>
      </c>
      <c r="C2159" t="s">
        <v>45</v>
      </c>
      <c r="D2159" t="s">
        <v>48</v>
      </c>
      <c r="E2159" t="s">
        <v>18</v>
      </c>
      <c r="F2159">
        <v>228</v>
      </c>
      <c r="G2159">
        <v>93</v>
      </c>
      <c r="H2159">
        <v>673</v>
      </c>
      <c r="I2159">
        <v>24.8</v>
      </c>
      <c r="J2159">
        <v>8</v>
      </c>
      <c r="K2159" t="s">
        <v>19</v>
      </c>
      <c r="L2159" t="s">
        <v>19</v>
      </c>
      <c r="M2159">
        <v>7</v>
      </c>
      <c r="N2159" t="s">
        <v>49</v>
      </c>
      <c r="O2159">
        <v>2995419</v>
      </c>
    </row>
    <row r="2160" spans="1:15">
      <c r="A2160" t="s">
        <v>2205</v>
      </c>
      <c r="B2160">
        <v>2015</v>
      </c>
      <c r="C2160" t="s">
        <v>73</v>
      </c>
      <c r="D2160" t="s">
        <v>17</v>
      </c>
      <c r="E2160" t="s">
        <v>28</v>
      </c>
      <c r="F2160">
        <v>201</v>
      </c>
      <c r="G2160">
        <v>1483</v>
      </c>
      <c r="H2160">
        <v>735</v>
      </c>
      <c r="I2160">
        <v>22.37</v>
      </c>
      <c r="J2160">
        <v>2</v>
      </c>
      <c r="K2160" t="s">
        <v>24</v>
      </c>
      <c r="L2160" t="s">
        <v>19</v>
      </c>
      <c r="M2160">
        <v>79</v>
      </c>
      <c r="N2160" t="s">
        <v>49</v>
      </c>
      <c r="O2160">
        <v>2856128</v>
      </c>
    </row>
    <row r="2161" spans="1:15">
      <c r="A2161" t="s">
        <v>2206</v>
      </c>
      <c r="B2161">
        <v>2006</v>
      </c>
      <c r="C2161" t="s">
        <v>31</v>
      </c>
      <c r="D2161" t="s">
        <v>102</v>
      </c>
      <c r="E2161" t="s">
        <v>23</v>
      </c>
      <c r="F2161">
        <v>407</v>
      </c>
      <c r="G2161">
        <v>4129</v>
      </c>
      <c r="H2161">
        <v>733</v>
      </c>
      <c r="I2161">
        <v>19.899999999999999</v>
      </c>
      <c r="J2161">
        <v>3</v>
      </c>
      <c r="K2161" t="s">
        <v>24</v>
      </c>
      <c r="L2161" t="s">
        <v>24</v>
      </c>
      <c r="M2161">
        <v>4</v>
      </c>
      <c r="N2161" t="s">
        <v>25</v>
      </c>
      <c r="O2161">
        <v>947954</v>
      </c>
    </row>
    <row r="2162" spans="1:15">
      <c r="A2162" t="s">
        <v>2207</v>
      </c>
      <c r="B2162">
        <v>2017</v>
      </c>
      <c r="C2162" t="s">
        <v>31</v>
      </c>
      <c r="D2162" t="s">
        <v>17</v>
      </c>
      <c r="E2162" t="s">
        <v>28</v>
      </c>
      <c r="F2162">
        <v>83</v>
      </c>
      <c r="G2162">
        <v>1283</v>
      </c>
      <c r="H2162">
        <v>767</v>
      </c>
      <c r="I2162">
        <v>27.49</v>
      </c>
      <c r="J2162">
        <v>1</v>
      </c>
      <c r="K2162" t="s">
        <v>24</v>
      </c>
      <c r="L2162" t="s">
        <v>24</v>
      </c>
      <c r="M2162">
        <v>76</v>
      </c>
      <c r="N2162" t="s">
        <v>29</v>
      </c>
      <c r="O2162">
        <v>3284182</v>
      </c>
    </row>
    <row r="2163" spans="1:15">
      <c r="A2163" t="s">
        <v>2208</v>
      </c>
      <c r="B2163">
        <v>2011</v>
      </c>
      <c r="C2163" t="s">
        <v>53</v>
      </c>
      <c r="D2163" t="s">
        <v>36</v>
      </c>
      <c r="E2163" t="s">
        <v>28</v>
      </c>
      <c r="F2163">
        <v>331</v>
      </c>
      <c r="G2163">
        <v>4542</v>
      </c>
      <c r="H2163">
        <v>283</v>
      </c>
      <c r="I2163">
        <v>10.99</v>
      </c>
      <c r="J2163">
        <v>5</v>
      </c>
      <c r="K2163" t="s">
        <v>19</v>
      </c>
      <c r="L2163" t="s">
        <v>24</v>
      </c>
      <c r="M2163">
        <v>89</v>
      </c>
      <c r="N2163" t="s">
        <v>25</v>
      </c>
      <c r="O2163">
        <v>4930455</v>
      </c>
    </row>
    <row r="2164" spans="1:15">
      <c r="A2164" t="s">
        <v>2209</v>
      </c>
      <c r="B2164">
        <v>2002</v>
      </c>
      <c r="C2164" t="s">
        <v>27</v>
      </c>
      <c r="D2164" t="s">
        <v>39</v>
      </c>
      <c r="E2164" t="s">
        <v>40</v>
      </c>
      <c r="F2164">
        <v>109</v>
      </c>
      <c r="G2164">
        <v>3871</v>
      </c>
      <c r="H2164">
        <v>224</v>
      </c>
      <c r="I2164">
        <v>12.51</v>
      </c>
      <c r="J2164">
        <v>4</v>
      </c>
      <c r="K2164" t="s">
        <v>24</v>
      </c>
      <c r="L2164" t="s">
        <v>19</v>
      </c>
      <c r="M2164">
        <v>74</v>
      </c>
      <c r="N2164" t="s">
        <v>33</v>
      </c>
      <c r="O2164">
        <v>3565963</v>
      </c>
    </row>
    <row r="2165" spans="1:15">
      <c r="A2165" t="s">
        <v>2210</v>
      </c>
      <c r="B2165">
        <v>2003</v>
      </c>
      <c r="C2165" t="s">
        <v>45</v>
      </c>
      <c r="D2165" t="s">
        <v>32</v>
      </c>
      <c r="E2165" t="s">
        <v>18</v>
      </c>
      <c r="F2165">
        <v>291</v>
      </c>
      <c r="G2165">
        <v>912</v>
      </c>
      <c r="H2165">
        <v>927</v>
      </c>
      <c r="I2165">
        <v>45.32</v>
      </c>
      <c r="J2165">
        <v>5</v>
      </c>
      <c r="K2165" t="s">
        <v>24</v>
      </c>
      <c r="L2165" t="s">
        <v>19</v>
      </c>
      <c r="M2165">
        <v>68</v>
      </c>
      <c r="N2165" t="s">
        <v>49</v>
      </c>
      <c r="O2165">
        <v>3291420</v>
      </c>
    </row>
    <row r="2166" spans="1:15">
      <c r="A2166" t="s">
        <v>2211</v>
      </c>
      <c r="B2166">
        <v>2014</v>
      </c>
      <c r="C2166" t="s">
        <v>59</v>
      </c>
      <c r="D2166" t="s">
        <v>43</v>
      </c>
      <c r="E2166" t="s">
        <v>23</v>
      </c>
      <c r="F2166">
        <v>248</v>
      </c>
      <c r="G2166">
        <v>4721</v>
      </c>
      <c r="H2166">
        <v>974</v>
      </c>
      <c r="I2166">
        <v>27.14</v>
      </c>
      <c r="J2166">
        <v>2</v>
      </c>
      <c r="K2166" t="s">
        <v>24</v>
      </c>
      <c r="L2166" t="s">
        <v>19</v>
      </c>
      <c r="M2166">
        <v>26</v>
      </c>
      <c r="N2166" t="s">
        <v>49</v>
      </c>
      <c r="O2166">
        <v>4864040</v>
      </c>
    </row>
    <row r="2167" spans="1:15">
      <c r="A2167" t="s">
        <v>2212</v>
      </c>
      <c r="B2167">
        <v>2019</v>
      </c>
      <c r="C2167" t="s">
        <v>31</v>
      </c>
      <c r="D2167" t="s">
        <v>39</v>
      </c>
      <c r="E2167" t="s">
        <v>18</v>
      </c>
      <c r="F2167">
        <v>369</v>
      </c>
      <c r="G2167">
        <v>3967</v>
      </c>
      <c r="H2167">
        <v>242</v>
      </c>
      <c r="I2167">
        <v>23.66</v>
      </c>
      <c r="J2167">
        <v>8</v>
      </c>
      <c r="K2167" t="s">
        <v>19</v>
      </c>
      <c r="L2167" t="s">
        <v>19</v>
      </c>
      <c r="M2167">
        <v>39</v>
      </c>
      <c r="N2167" t="s">
        <v>33</v>
      </c>
      <c r="O2167">
        <v>3501934</v>
      </c>
    </row>
    <row r="2168" spans="1:15">
      <c r="A2168" t="s">
        <v>2213</v>
      </c>
      <c r="B2168">
        <v>2011</v>
      </c>
      <c r="C2168" t="s">
        <v>53</v>
      </c>
      <c r="D2168" t="s">
        <v>95</v>
      </c>
      <c r="E2168" t="s">
        <v>18</v>
      </c>
      <c r="F2168">
        <v>466</v>
      </c>
      <c r="G2168">
        <v>285</v>
      </c>
      <c r="H2168">
        <v>774</v>
      </c>
      <c r="I2168">
        <v>12.57</v>
      </c>
      <c r="J2168">
        <v>7</v>
      </c>
      <c r="K2168" t="s">
        <v>19</v>
      </c>
      <c r="L2168" t="s">
        <v>24</v>
      </c>
      <c r="M2168">
        <v>14</v>
      </c>
      <c r="N2168" t="s">
        <v>20</v>
      </c>
      <c r="O2168">
        <v>742368</v>
      </c>
    </row>
    <row r="2169" spans="1:15">
      <c r="A2169" t="s">
        <v>2214</v>
      </c>
      <c r="B2169">
        <v>2022</v>
      </c>
      <c r="C2169" t="s">
        <v>35</v>
      </c>
      <c r="D2169" t="s">
        <v>36</v>
      </c>
      <c r="E2169" t="s">
        <v>18</v>
      </c>
      <c r="F2169">
        <v>401</v>
      </c>
      <c r="G2169">
        <v>4954</v>
      </c>
      <c r="H2169">
        <v>756</v>
      </c>
      <c r="I2169">
        <v>30.52</v>
      </c>
      <c r="J2169">
        <v>1</v>
      </c>
      <c r="K2169" t="s">
        <v>19</v>
      </c>
      <c r="L2169" t="s">
        <v>19</v>
      </c>
      <c r="M2169">
        <v>73</v>
      </c>
      <c r="N2169" t="s">
        <v>29</v>
      </c>
      <c r="O2169">
        <v>2236711</v>
      </c>
    </row>
    <row r="2170" spans="1:15">
      <c r="A2170" t="s">
        <v>2215</v>
      </c>
      <c r="B2170">
        <v>2005</v>
      </c>
      <c r="C2170" t="s">
        <v>59</v>
      </c>
      <c r="D2170" t="s">
        <v>43</v>
      </c>
      <c r="E2170" t="s">
        <v>28</v>
      </c>
      <c r="F2170">
        <v>455</v>
      </c>
      <c r="G2170">
        <v>2598</v>
      </c>
      <c r="H2170">
        <v>651</v>
      </c>
      <c r="I2170">
        <v>36.81</v>
      </c>
      <c r="J2170">
        <v>3</v>
      </c>
      <c r="K2170" t="s">
        <v>24</v>
      </c>
      <c r="L2170" t="s">
        <v>19</v>
      </c>
      <c r="M2170">
        <v>51</v>
      </c>
      <c r="N2170" t="s">
        <v>25</v>
      </c>
      <c r="O2170">
        <v>45182</v>
      </c>
    </row>
    <row r="2171" spans="1:15">
      <c r="A2171" t="s">
        <v>2216</v>
      </c>
      <c r="B2171">
        <v>2021</v>
      </c>
      <c r="C2171" t="s">
        <v>16</v>
      </c>
      <c r="D2171" t="s">
        <v>32</v>
      </c>
      <c r="E2171" t="s">
        <v>18</v>
      </c>
      <c r="F2171">
        <v>238</v>
      </c>
      <c r="G2171">
        <v>3468</v>
      </c>
      <c r="H2171">
        <v>740</v>
      </c>
      <c r="I2171">
        <v>4.18</v>
      </c>
      <c r="J2171">
        <v>8</v>
      </c>
      <c r="K2171" t="s">
        <v>24</v>
      </c>
      <c r="L2171" t="s">
        <v>19</v>
      </c>
      <c r="M2171">
        <v>69</v>
      </c>
      <c r="N2171" t="s">
        <v>20</v>
      </c>
      <c r="O2171">
        <v>3111510</v>
      </c>
    </row>
    <row r="2172" spans="1:15">
      <c r="A2172" t="s">
        <v>2217</v>
      </c>
      <c r="B2172">
        <v>2022</v>
      </c>
      <c r="C2172" t="s">
        <v>22</v>
      </c>
      <c r="D2172" t="s">
        <v>48</v>
      </c>
      <c r="E2172" t="s">
        <v>37</v>
      </c>
      <c r="F2172">
        <v>28</v>
      </c>
      <c r="G2172">
        <v>1411</v>
      </c>
      <c r="H2172">
        <v>98</v>
      </c>
      <c r="I2172">
        <v>15</v>
      </c>
      <c r="J2172">
        <v>8</v>
      </c>
      <c r="K2172" t="s">
        <v>19</v>
      </c>
      <c r="L2172" t="s">
        <v>19</v>
      </c>
      <c r="M2172">
        <v>15</v>
      </c>
      <c r="N2172" t="s">
        <v>29</v>
      </c>
      <c r="O2172">
        <v>237964</v>
      </c>
    </row>
    <row r="2173" spans="1:15">
      <c r="A2173" t="s">
        <v>2218</v>
      </c>
      <c r="B2173">
        <v>2021</v>
      </c>
      <c r="C2173" t="s">
        <v>22</v>
      </c>
      <c r="D2173" t="s">
        <v>17</v>
      </c>
      <c r="E2173" t="s">
        <v>40</v>
      </c>
      <c r="F2173">
        <v>125</v>
      </c>
      <c r="G2173">
        <v>2546</v>
      </c>
      <c r="H2173">
        <v>360</v>
      </c>
      <c r="I2173">
        <v>43.05</v>
      </c>
      <c r="J2173">
        <v>5</v>
      </c>
      <c r="K2173" t="s">
        <v>24</v>
      </c>
      <c r="L2173" t="s">
        <v>24</v>
      </c>
      <c r="M2173">
        <v>13</v>
      </c>
      <c r="N2173" t="s">
        <v>20</v>
      </c>
      <c r="O2173">
        <v>4195281</v>
      </c>
    </row>
    <row r="2174" spans="1:15">
      <c r="A2174" t="s">
        <v>2219</v>
      </c>
      <c r="B2174">
        <v>2006</v>
      </c>
      <c r="C2174" t="s">
        <v>59</v>
      </c>
      <c r="D2174" t="s">
        <v>36</v>
      </c>
      <c r="E2174" t="s">
        <v>37</v>
      </c>
      <c r="F2174">
        <v>232</v>
      </c>
      <c r="G2174">
        <v>4814</v>
      </c>
      <c r="H2174">
        <v>151</v>
      </c>
      <c r="I2174">
        <v>4.28</v>
      </c>
      <c r="J2174">
        <v>1</v>
      </c>
      <c r="K2174" t="s">
        <v>24</v>
      </c>
      <c r="L2174" t="s">
        <v>19</v>
      </c>
      <c r="M2174">
        <v>54</v>
      </c>
      <c r="N2174" t="s">
        <v>49</v>
      </c>
      <c r="O2174">
        <v>2014611</v>
      </c>
    </row>
    <row r="2175" spans="1:15">
      <c r="A2175" t="s">
        <v>2220</v>
      </c>
      <c r="B2175">
        <v>2012</v>
      </c>
      <c r="C2175" t="s">
        <v>16</v>
      </c>
      <c r="D2175" t="s">
        <v>36</v>
      </c>
      <c r="E2175" t="s">
        <v>23</v>
      </c>
      <c r="F2175">
        <v>440</v>
      </c>
      <c r="G2175">
        <v>1375</v>
      </c>
      <c r="H2175">
        <v>243</v>
      </c>
      <c r="I2175">
        <v>32.049999999999997</v>
      </c>
      <c r="J2175">
        <v>7</v>
      </c>
      <c r="K2175" t="s">
        <v>24</v>
      </c>
      <c r="L2175" t="s">
        <v>24</v>
      </c>
      <c r="M2175">
        <v>7</v>
      </c>
      <c r="N2175" t="s">
        <v>49</v>
      </c>
      <c r="O2175">
        <v>3914274</v>
      </c>
    </row>
    <row r="2176" spans="1:15">
      <c r="A2176" t="s">
        <v>2221</v>
      </c>
      <c r="B2176">
        <v>2011</v>
      </c>
      <c r="C2176" t="s">
        <v>45</v>
      </c>
      <c r="D2176" t="s">
        <v>46</v>
      </c>
      <c r="E2176" t="s">
        <v>37</v>
      </c>
      <c r="F2176">
        <v>290</v>
      </c>
      <c r="G2176">
        <v>3758</v>
      </c>
      <c r="H2176">
        <v>914</v>
      </c>
      <c r="I2176">
        <v>7.28</v>
      </c>
      <c r="J2176">
        <v>8</v>
      </c>
      <c r="K2176" t="s">
        <v>19</v>
      </c>
      <c r="L2176" t="s">
        <v>19</v>
      </c>
      <c r="M2176">
        <v>44</v>
      </c>
      <c r="N2176" t="s">
        <v>20</v>
      </c>
      <c r="O2176">
        <v>539303</v>
      </c>
    </row>
    <row r="2177" spans="1:15">
      <c r="A2177" t="s">
        <v>2222</v>
      </c>
      <c r="B2177">
        <v>2009</v>
      </c>
      <c r="C2177" t="s">
        <v>27</v>
      </c>
      <c r="D2177" t="s">
        <v>46</v>
      </c>
      <c r="E2177" t="s">
        <v>37</v>
      </c>
      <c r="F2177">
        <v>358</v>
      </c>
      <c r="G2177">
        <v>3625</v>
      </c>
      <c r="H2177">
        <v>243</v>
      </c>
      <c r="I2177">
        <v>14.01</v>
      </c>
      <c r="J2177">
        <v>9</v>
      </c>
      <c r="K2177" t="s">
        <v>19</v>
      </c>
      <c r="L2177" t="s">
        <v>24</v>
      </c>
      <c r="M2177">
        <v>44</v>
      </c>
      <c r="N2177" t="s">
        <v>20</v>
      </c>
      <c r="O2177">
        <v>596987</v>
      </c>
    </row>
    <row r="2178" spans="1:15">
      <c r="A2178" t="s">
        <v>2223</v>
      </c>
      <c r="B2178">
        <v>2018</v>
      </c>
      <c r="C2178" t="s">
        <v>73</v>
      </c>
      <c r="D2178" t="s">
        <v>46</v>
      </c>
      <c r="E2178" t="s">
        <v>28</v>
      </c>
      <c r="F2178">
        <v>439</v>
      </c>
      <c r="G2178">
        <v>3711</v>
      </c>
      <c r="H2178">
        <v>994</v>
      </c>
      <c r="I2178">
        <v>6.23</v>
      </c>
      <c r="J2178">
        <v>4</v>
      </c>
      <c r="K2178" t="s">
        <v>24</v>
      </c>
      <c r="L2178" t="s">
        <v>19</v>
      </c>
      <c r="M2178">
        <v>41</v>
      </c>
      <c r="N2178" t="s">
        <v>49</v>
      </c>
      <c r="O2178">
        <v>2083710</v>
      </c>
    </row>
    <row r="2179" spans="1:15">
      <c r="A2179" t="s">
        <v>2224</v>
      </c>
      <c r="B2179">
        <v>2017</v>
      </c>
      <c r="C2179" t="s">
        <v>53</v>
      </c>
      <c r="D2179" t="s">
        <v>102</v>
      </c>
      <c r="E2179" t="s">
        <v>18</v>
      </c>
      <c r="F2179">
        <v>380</v>
      </c>
      <c r="G2179">
        <v>1903</v>
      </c>
      <c r="H2179">
        <v>101</v>
      </c>
      <c r="I2179">
        <v>10.83</v>
      </c>
      <c r="J2179">
        <v>6</v>
      </c>
      <c r="K2179" t="s">
        <v>19</v>
      </c>
      <c r="L2179" t="s">
        <v>19</v>
      </c>
      <c r="M2179">
        <v>62</v>
      </c>
      <c r="N2179" t="s">
        <v>29</v>
      </c>
      <c r="O2179">
        <v>4682639</v>
      </c>
    </row>
    <row r="2180" spans="1:15">
      <c r="A2180" t="s">
        <v>2225</v>
      </c>
      <c r="B2180">
        <v>2016</v>
      </c>
      <c r="C2180" t="s">
        <v>45</v>
      </c>
      <c r="D2180" t="s">
        <v>36</v>
      </c>
      <c r="E2180" t="s">
        <v>37</v>
      </c>
      <c r="F2180">
        <v>453</v>
      </c>
      <c r="G2180">
        <v>122</v>
      </c>
      <c r="H2180">
        <v>698</v>
      </c>
      <c r="I2180">
        <v>32.909999999999997</v>
      </c>
      <c r="J2180">
        <v>6</v>
      </c>
      <c r="K2180" t="s">
        <v>19</v>
      </c>
      <c r="L2180" t="s">
        <v>24</v>
      </c>
      <c r="M2180">
        <v>37</v>
      </c>
      <c r="N2180" t="s">
        <v>33</v>
      </c>
      <c r="O2180">
        <v>3923661</v>
      </c>
    </row>
    <row r="2181" spans="1:15">
      <c r="A2181" t="s">
        <v>2226</v>
      </c>
      <c r="B2181">
        <v>2021</v>
      </c>
      <c r="C2181" t="s">
        <v>53</v>
      </c>
      <c r="D2181" t="s">
        <v>48</v>
      </c>
      <c r="E2181" t="s">
        <v>28</v>
      </c>
      <c r="F2181">
        <v>368</v>
      </c>
      <c r="G2181">
        <v>1283</v>
      </c>
      <c r="H2181">
        <v>356</v>
      </c>
      <c r="I2181">
        <v>1.89</v>
      </c>
      <c r="J2181">
        <v>1</v>
      </c>
      <c r="K2181" t="s">
        <v>19</v>
      </c>
      <c r="L2181" t="s">
        <v>19</v>
      </c>
      <c r="M2181">
        <v>40</v>
      </c>
      <c r="N2181" t="s">
        <v>33</v>
      </c>
      <c r="O2181">
        <v>3218089</v>
      </c>
    </row>
    <row r="2182" spans="1:15">
      <c r="A2182" t="s">
        <v>2227</v>
      </c>
      <c r="B2182">
        <v>2015</v>
      </c>
      <c r="C2182" t="s">
        <v>31</v>
      </c>
      <c r="D2182" t="s">
        <v>48</v>
      </c>
      <c r="E2182" t="s">
        <v>37</v>
      </c>
      <c r="F2182">
        <v>314</v>
      </c>
      <c r="G2182">
        <v>1764</v>
      </c>
      <c r="H2182">
        <v>857</v>
      </c>
      <c r="I2182">
        <v>48.31</v>
      </c>
      <c r="J2182">
        <v>6</v>
      </c>
      <c r="K2182" t="s">
        <v>24</v>
      </c>
      <c r="L2182" t="s">
        <v>24</v>
      </c>
      <c r="M2182">
        <v>46</v>
      </c>
      <c r="N2182" t="s">
        <v>25</v>
      </c>
      <c r="O2182">
        <v>901615</v>
      </c>
    </row>
    <row r="2183" spans="1:15">
      <c r="A2183" t="s">
        <v>2228</v>
      </c>
      <c r="B2183">
        <v>2022</v>
      </c>
      <c r="C2183" t="s">
        <v>73</v>
      </c>
      <c r="D2183" t="s">
        <v>102</v>
      </c>
      <c r="E2183" t="s">
        <v>37</v>
      </c>
      <c r="F2183">
        <v>270</v>
      </c>
      <c r="G2183">
        <v>1166</v>
      </c>
      <c r="H2183">
        <v>21</v>
      </c>
      <c r="I2183">
        <v>45.68</v>
      </c>
      <c r="J2183">
        <v>7</v>
      </c>
      <c r="K2183" t="s">
        <v>19</v>
      </c>
      <c r="L2183" t="s">
        <v>19</v>
      </c>
      <c r="M2183">
        <v>51</v>
      </c>
      <c r="N2183" t="s">
        <v>25</v>
      </c>
      <c r="O2183">
        <v>1095163</v>
      </c>
    </row>
    <row r="2184" spans="1:15">
      <c r="A2184" t="s">
        <v>2229</v>
      </c>
      <c r="B2184">
        <v>2006</v>
      </c>
      <c r="C2184" t="s">
        <v>59</v>
      </c>
      <c r="D2184" t="s">
        <v>39</v>
      </c>
      <c r="E2184" t="s">
        <v>23</v>
      </c>
      <c r="F2184">
        <v>120</v>
      </c>
      <c r="G2184">
        <v>851</v>
      </c>
      <c r="H2184">
        <v>862</v>
      </c>
      <c r="I2184">
        <v>11.93</v>
      </c>
      <c r="J2184">
        <v>7</v>
      </c>
      <c r="K2184" t="s">
        <v>19</v>
      </c>
      <c r="L2184" t="s">
        <v>24</v>
      </c>
      <c r="M2184">
        <v>69</v>
      </c>
      <c r="N2184" t="s">
        <v>20</v>
      </c>
      <c r="O2184">
        <v>3369648</v>
      </c>
    </row>
    <row r="2185" spans="1:15">
      <c r="A2185" t="s">
        <v>2230</v>
      </c>
      <c r="B2185">
        <v>2008</v>
      </c>
      <c r="C2185" t="s">
        <v>73</v>
      </c>
      <c r="D2185" t="s">
        <v>43</v>
      </c>
      <c r="E2185" t="s">
        <v>40</v>
      </c>
      <c r="F2185">
        <v>223</v>
      </c>
      <c r="G2185">
        <v>3178</v>
      </c>
      <c r="H2185">
        <v>803</v>
      </c>
      <c r="I2185">
        <v>10.79</v>
      </c>
      <c r="J2185">
        <v>3</v>
      </c>
      <c r="K2185" t="s">
        <v>19</v>
      </c>
      <c r="L2185" t="s">
        <v>19</v>
      </c>
      <c r="M2185">
        <v>2</v>
      </c>
      <c r="N2185" t="s">
        <v>25</v>
      </c>
      <c r="O2185">
        <v>2284960</v>
      </c>
    </row>
    <row r="2186" spans="1:15">
      <c r="A2186" t="s">
        <v>2231</v>
      </c>
      <c r="B2186">
        <v>2021</v>
      </c>
      <c r="C2186" t="s">
        <v>16</v>
      </c>
      <c r="D2186" t="s">
        <v>17</v>
      </c>
      <c r="E2186" t="s">
        <v>23</v>
      </c>
      <c r="F2186">
        <v>328</v>
      </c>
      <c r="G2186">
        <v>4050</v>
      </c>
      <c r="H2186">
        <v>393</v>
      </c>
      <c r="I2186">
        <v>32.44</v>
      </c>
      <c r="J2186">
        <v>7</v>
      </c>
      <c r="K2186" t="s">
        <v>24</v>
      </c>
      <c r="L2186" t="s">
        <v>19</v>
      </c>
      <c r="M2186">
        <v>60</v>
      </c>
      <c r="N2186" t="s">
        <v>49</v>
      </c>
      <c r="O2186">
        <v>1058646</v>
      </c>
    </row>
    <row r="2187" spans="1:15">
      <c r="A2187" t="s">
        <v>2232</v>
      </c>
      <c r="B2187">
        <v>2016</v>
      </c>
      <c r="C2187" t="s">
        <v>53</v>
      </c>
      <c r="D2187" t="s">
        <v>17</v>
      </c>
      <c r="E2187" t="s">
        <v>23</v>
      </c>
      <c r="F2187">
        <v>332</v>
      </c>
      <c r="G2187">
        <v>1699</v>
      </c>
      <c r="H2187">
        <v>486</v>
      </c>
      <c r="I2187">
        <v>35.68</v>
      </c>
      <c r="J2187">
        <v>8</v>
      </c>
      <c r="K2187" t="s">
        <v>24</v>
      </c>
      <c r="L2187" t="s">
        <v>24</v>
      </c>
      <c r="M2187">
        <v>93</v>
      </c>
      <c r="N2187" t="s">
        <v>25</v>
      </c>
      <c r="O2187">
        <v>2297871</v>
      </c>
    </row>
    <row r="2188" spans="1:15">
      <c r="A2188" t="s">
        <v>2233</v>
      </c>
      <c r="B2188">
        <v>2005</v>
      </c>
      <c r="C2188" t="s">
        <v>35</v>
      </c>
      <c r="D2188" t="s">
        <v>17</v>
      </c>
      <c r="E2188" t="s">
        <v>37</v>
      </c>
      <c r="F2188">
        <v>300</v>
      </c>
      <c r="G2188">
        <v>600</v>
      </c>
      <c r="H2188">
        <v>377</v>
      </c>
      <c r="I2188">
        <v>38.85</v>
      </c>
      <c r="J2188">
        <v>9</v>
      </c>
      <c r="K2188" t="s">
        <v>19</v>
      </c>
      <c r="L2188" t="s">
        <v>19</v>
      </c>
      <c r="M2188">
        <v>35</v>
      </c>
      <c r="N2188" t="s">
        <v>33</v>
      </c>
      <c r="O2188">
        <v>296875</v>
      </c>
    </row>
    <row r="2189" spans="1:15">
      <c r="A2189" t="s">
        <v>2234</v>
      </c>
      <c r="B2189">
        <v>2012</v>
      </c>
      <c r="C2189" t="s">
        <v>27</v>
      </c>
      <c r="D2189" t="s">
        <v>48</v>
      </c>
      <c r="E2189" t="s">
        <v>37</v>
      </c>
      <c r="F2189">
        <v>151</v>
      </c>
      <c r="G2189">
        <v>1300</v>
      </c>
      <c r="H2189">
        <v>988</v>
      </c>
      <c r="I2189">
        <v>14.97</v>
      </c>
      <c r="J2189">
        <v>2</v>
      </c>
      <c r="K2189" t="s">
        <v>19</v>
      </c>
      <c r="L2189" t="s">
        <v>19</v>
      </c>
      <c r="M2189">
        <v>53</v>
      </c>
      <c r="N2189" t="s">
        <v>33</v>
      </c>
      <c r="O2189">
        <v>2073638</v>
      </c>
    </row>
    <row r="2190" spans="1:15">
      <c r="A2190" t="s">
        <v>2235</v>
      </c>
      <c r="B2190">
        <v>2019</v>
      </c>
      <c r="C2190" t="s">
        <v>45</v>
      </c>
      <c r="D2190" t="s">
        <v>39</v>
      </c>
      <c r="E2190" t="s">
        <v>40</v>
      </c>
      <c r="F2190">
        <v>22</v>
      </c>
      <c r="G2190">
        <v>2455</v>
      </c>
      <c r="H2190">
        <v>417</v>
      </c>
      <c r="I2190">
        <v>16.420000000000002</v>
      </c>
      <c r="J2190">
        <v>2</v>
      </c>
      <c r="K2190" t="s">
        <v>19</v>
      </c>
      <c r="L2190" t="s">
        <v>19</v>
      </c>
      <c r="M2190">
        <v>49</v>
      </c>
      <c r="N2190" t="s">
        <v>20</v>
      </c>
      <c r="O2190">
        <v>3526869</v>
      </c>
    </row>
    <row r="2191" spans="1:15">
      <c r="A2191" t="s">
        <v>2236</v>
      </c>
      <c r="B2191">
        <v>2020</v>
      </c>
      <c r="C2191" t="s">
        <v>31</v>
      </c>
      <c r="D2191" t="s">
        <v>95</v>
      </c>
      <c r="E2191" t="s">
        <v>37</v>
      </c>
      <c r="F2191">
        <v>394</v>
      </c>
      <c r="G2191">
        <v>4365</v>
      </c>
      <c r="H2191">
        <v>567</v>
      </c>
      <c r="I2191">
        <v>28.5</v>
      </c>
      <c r="J2191">
        <v>1</v>
      </c>
      <c r="K2191" t="s">
        <v>19</v>
      </c>
      <c r="L2191" t="s">
        <v>19</v>
      </c>
      <c r="M2191">
        <v>67</v>
      </c>
      <c r="N2191" t="s">
        <v>20</v>
      </c>
      <c r="O2191">
        <v>896586</v>
      </c>
    </row>
    <row r="2192" spans="1:15">
      <c r="A2192" t="s">
        <v>2237</v>
      </c>
      <c r="B2192">
        <v>2020</v>
      </c>
      <c r="C2192" t="s">
        <v>73</v>
      </c>
      <c r="D2192" t="s">
        <v>32</v>
      </c>
      <c r="E2192" t="s">
        <v>37</v>
      </c>
      <c r="F2192">
        <v>165</v>
      </c>
      <c r="G2192">
        <v>926</v>
      </c>
      <c r="H2192">
        <v>123</v>
      </c>
      <c r="I2192">
        <v>41.82</v>
      </c>
      <c r="J2192">
        <v>6</v>
      </c>
      <c r="K2192" t="s">
        <v>24</v>
      </c>
      <c r="L2192" t="s">
        <v>24</v>
      </c>
      <c r="M2192">
        <v>15</v>
      </c>
      <c r="N2192" t="s">
        <v>49</v>
      </c>
      <c r="O2192">
        <v>3546063</v>
      </c>
    </row>
    <row r="2193" spans="1:15">
      <c r="A2193" t="s">
        <v>2238</v>
      </c>
      <c r="B2193">
        <v>2004</v>
      </c>
      <c r="C2193" t="s">
        <v>53</v>
      </c>
      <c r="D2193" t="s">
        <v>46</v>
      </c>
      <c r="E2193" t="s">
        <v>18</v>
      </c>
      <c r="F2193">
        <v>36</v>
      </c>
      <c r="G2193">
        <v>3337</v>
      </c>
      <c r="H2193">
        <v>193</v>
      </c>
      <c r="I2193">
        <v>24.18</v>
      </c>
      <c r="J2193">
        <v>2</v>
      </c>
      <c r="K2193" t="s">
        <v>24</v>
      </c>
      <c r="L2193" t="s">
        <v>24</v>
      </c>
      <c r="M2193">
        <v>4</v>
      </c>
      <c r="N2193" t="s">
        <v>20</v>
      </c>
      <c r="O2193">
        <v>160509</v>
      </c>
    </row>
    <row r="2194" spans="1:15">
      <c r="A2194" t="s">
        <v>2239</v>
      </c>
      <c r="B2194">
        <v>2004</v>
      </c>
      <c r="C2194" t="s">
        <v>16</v>
      </c>
      <c r="D2194" t="s">
        <v>95</v>
      </c>
      <c r="E2194" t="s">
        <v>40</v>
      </c>
      <c r="F2194">
        <v>193</v>
      </c>
      <c r="G2194">
        <v>1016</v>
      </c>
      <c r="H2194">
        <v>94</v>
      </c>
      <c r="I2194">
        <v>33.94</v>
      </c>
      <c r="J2194">
        <v>6</v>
      </c>
      <c r="K2194" t="s">
        <v>19</v>
      </c>
      <c r="L2194" t="s">
        <v>19</v>
      </c>
      <c r="M2194">
        <v>34</v>
      </c>
      <c r="N2194" t="s">
        <v>29</v>
      </c>
      <c r="O2194">
        <v>1912486</v>
      </c>
    </row>
    <row r="2195" spans="1:15">
      <c r="A2195" t="s">
        <v>2240</v>
      </c>
      <c r="B2195">
        <v>2019</v>
      </c>
      <c r="C2195" t="s">
        <v>35</v>
      </c>
      <c r="D2195" t="s">
        <v>95</v>
      </c>
      <c r="E2195" t="s">
        <v>28</v>
      </c>
      <c r="F2195">
        <v>289</v>
      </c>
      <c r="G2195">
        <v>1461</v>
      </c>
      <c r="H2195">
        <v>872</v>
      </c>
      <c r="I2195">
        <v>1.1200000000000001</v>
      </c>
      <c r="J2195">
        <v>8</v>
      </c>
      <c r="K2195" t="s">
        <v>19</v>
      </c>
      <c r="L2195" t="s">
        <v>24</v>
      </c>
      <c r="M2195">
        <v>95</v>
      </c>
      <c r="N2195" t="s">
        <v>49</v>
      </c>
      <c r="O2195">
        <v>662397</v>
      </c>
    </row>
    <row r="2196" spans="1:15">
      <c r="A2196" t="s">
        <v>2241</v>
      </c>
      <c r="B2196">
        <v>2013</v>
      </c>
      <c r="C2196" t="s">
        <v>59</v>
      </c>
      <c r="D2196" t="s">
        <v>17</v>
      </c>
      <c r="E2196" t="s">
        <v>18</v>
      </c>
      <c r="F2196">
        <v>4</v>
      </c>
      <c r="G2196">
        <v>1572</v>
      </c>
      <c r="H2196">
        <v>47</v>
      </c>
      <c r="I2196">
        <v>4.08</v>
      </c>
      <c r="J2196">
        <v>1</v>
      </c>
      <c r="K2196" t="s">
        <v>24</v>
      </c>
      <c r="L2196" t="s">
        <v>19</v>
      </c>
      <c r="M2196">
        <v>10</v>
      </c>
      <c r="N2196" t="s">
        <v>49</v>
      </c>
      <c r="O2196">
        <v>2663496</v>
      </c>
    </row>
    <row r="2197" spans="1:15">
      <c r="A2197" t="s">
        <v>2242</v>
      </c>
      <c r="B2197">
        <v>2008</v>
      </c>
      <c r="C2197" t="s">
        <v>27</v>
      </c>
      <c r="D2197" t="s">
        <v>95</v>
      </c>
      <c r="E2197" t="s">
        <v>40</v>
      </c>
      <c r="F2197">
        <v>398</v>
      </c>
      <c r="G2197">
        <v>1199</v>
      </c>
      <c r="H2197">
        <v>310</v>
      </c>
      <c r="I2197">
        <v>15.58</v>
      </c>
      <c r="J2197">
        <v>7</v>
      </c>
      <c r="K2197" t="s">
        <v>24</v>
      </c>
      <c r="L2197" t="s">
        <v>19</v>
      </c>
      <c r="M2197">
        <v>41</v>
      </c>
      <c r="N2197" t="s">
        <v>20</v>
      </c>
      <c r="O2197">
        <v>4451342</v>
      </c>
    </row>
    <row r="2198" spans="1:15">
      <c r="A2198" t="s">
        <v>2243</v>
      </c>
      <c r="B2198">
        <v>2013</v>
      </c>
      <c r="C2198" t="s">
        <v>45</v>
      </c>
      <c r="D2198" t="s">
        <v>43</v>
      </c>
      <c r="E2198" t="s">
        <v>18</v>
      </c>
      <c r="F2198">
        <v>58</v>
      </c>
      <c r="G2198">
        <v>1967</v>
      </c>
      <c r="H2198">
        <v>547</v>
      </c>
      <c r="I2198">
        <v>23.58</v>
      </c>
      <c r="J2198">
        <v>9</v>
      </c>
      <c r="K2198" t="s">
        <v>24</v>
      </c>
      <c r="L2198" t="s">
        <v>24</v>
      </c>
      <c r="M2198">
        <v>80</v>
      </c>
      <c r="N2198" t="s">
        <v>25</v>
      </c>
      <c r="O2198">
        <v>1945132</v>
      </c>
    </row>
    <row r="2199" spans="1:15">
      <c r="A2199" t="s">
        <v>2244</v>
      </c>
      <c r="B2199">
        <v>2011</v>
      </c>
      <c r="C2199" t="s">
        <v>73</v>
      </c>
      <c r="D2199" t="s">
        <v>48</v>
      </c>
      <c r="E2199" t="s">
        <v>28</v>
      </c>
      <c r="F2199">
        <v>31</v>
      </c>
      <c r="G2199">
        <v>2287</v>
      </c>
      <c r="H2199">
        <v>199</v>
      </c>
      <c r="I2199">
        <v>7.88</v>
      </c>
      <c r="J2199">
        <v>4</v>
      </c>
      <c r="K2199" t="s">
        <v>19</v>
      </c>
      <c r="L2199" t="s">
        <v>19</v>
      </c>
      <c r="M2199">
        <v>69</v>
      </c>
      <c r="N2199" t="s">
        <v>25</v>
      </c>
      <c r="O2199">
        <v>391452</v>
      </c>
    </row>
    <row r="2200" spans="1:15">
      <c r="A2200" t="s">
        <v>2245</v>
      </c>
      <c r="B2200">
        <v>2018</v>
      </c>
      <c r="C2200" t="s">
        <v>35</v>
      </c>
      <c r="D2200" t="s">
        <v>32</v>
      </c>
      <c r="E2200" t="s">
        <v>18</v>
      </c>
      <c r="F2200">
        <v>207</v>
      </c>
      <c r="G2200">
        <v>1076</v>
      </c>
      <c r="H2200">
        <v>466</v>
      </c>
      <c r="I2200">
        <v>44.74</v>
      </c>
      <c r="J2200">
        <v>9</v>
      </c>
      <c r="K2200" t="s">
        <v>24</v>
      </c>
      <c r="L2200" t="s">
        <v>19</v>
      </c>
      <c r="M2200">
        <v>33</v>
      </c>
      <c r="N2200" t="s">
        <v>25</v>
      </c>
      <c r="O2200">
        <v>3230967</v>
      </c>
    </row>
    <row r="2201" spans="1:15">
      <c r="A2201" t="s">
        <v>2246</v>
      </c>
      <c r="B2201">
        <v>2011</v>
      </c>
      <c r="C2201" t="s">
        <v>35</v>
      </c>
      <c r="D2201" t="s">
        <v>46</v>
      </c>
      <c r="E2201" t="s">
        <v>37</v>
      </c>
      <c r="F2201">
        <v>186</v>
      </c>
      <c r="G2201">
        <v>4285</v>
      </c>
      <c r="H2201">
        <v>950</v>
      </c>
      <c r="I2201">
        <v>42.19</v>
      </c>
      <c r="J2201">
        <v>5</v>
      </c>
      <c r="K2201" t="s">
        <v>24</v>
      </c>
      <c r="L2201" t="s">
        <v>24</v>
      </c>
      <c r="M2201">
        <v>98</v>
      </c>
      <c r="N2201" t="s">
        <v>20</v>
      </c>
      <c r="O2201">
        <v>2092629</v>
      </c>
    </row>
    <row r="2202" spans="1:15">
      <c r="A2202" t="s">
        <v>2247</v>
      </c>
      <c r="B2202">
        <v>2014</v>
      </c>
      <c r="C2202" t="s">
        <v>42</v>
      </c>
      <c r="D2202" t="s">
        <v>17</v>
      </c>
      <c r="E2202" t="s">
        <v>23</v>
      </c>
      <c r="F2202">
        <v>216</v>
      </c>
      <c r="G2202">
        <v>417</v>
      </c>
      <c r="H2202">
        <v>429</v>
      </c>
      <c r="I2202">
        <v>24.89</v>
      </c>
      <c r="J2202">
        <v>6</v>
      </c>
      <c r="K2202" t="s">
        <v>19</v>
      </c>
      <c r="L2202" t="s">
        <v>19</v>
      </c>
      <c r="M2202">
        <v>77</v>
      </c>
      <c r="N2202" t="s">
        <v>20</v>
      </c>
      <c r="O2202">
        <v>917565</v>
      </c>
    </row>
    <row r="2203" spans="1:15">
      <c r="A2203" t="s">
        <v>2248</v>
      </c>
      <c r="B2203">
        <v>2020</v>
      </c>
      <c r="C2203" t="s">
        <v>45</v>
      </c>
      <c r="D2203" t="s">
        <v>39</v>
      </c>
      <c r="E2203" t="s">
        <v>23</v>
      </c>
      <c r="F2203">
        <v>300</v>
      </c>
      <c r="G2203">
        <v>2986</v>
      </c>
      <c r="H2203">
        <v>344</v>
      </c>
      <c r="I2203">
        <v>14.49</v>
      </c>
      <c r="J2203">
        <v>9</v>
      </c>
      <c r="K2203" t="s">
        <v>19</v>
      </c>
      <c r="L2203" t="s">
        <v>24</v>
      </c>
      <c r="M2203">
        <v>99</v>
      </c>
      <c r="N2203" t="s">
        <v>49</v>
      </c>
      <c r="O2203">
        <v>3568539</v>
      </c>
    </row>
    <row r="2204" spans="1:15">
      <c r="A2204" t="s">
        <v>2249</v>
      </c>
      <c r="B2204">
        <v>2004</v>
      </c>
      <c r="C2204" t="s">
        <v>16</v>
      </c>
      <c r="D2204" t="s">
        <v>39</v>
      </c>
      <c r="E2204" t="s">
        <v>28</v>
      </c>
      <c r="F2204">
        <v>188</v>
      </c>
      <c r="G2204">
        <v>3110</v>
      </c>
      <c r="H2204">
        <v>842</v>
      </c>
      <c r="I2204">
        <v>12.05</v>
      </c>
      <c r="J2204">
        <v>1</v>
      </c>
      <c r="K2204" t="s">
        <v>19</v>
      </c>
      <c r="L2204" t="s">
        <v>19</v>
      </c>
      <c r="M2204">
        <v>18</v>
      </c>
      <c r="N2204" t="s">
        <v>25</v>
      </c>
      <c r="O2204">
        <v>4951958</v>
      </c>
    </row>
    <row r="2205" spans="1:15">
      <c r="A2205" t="s">
        <v>2250</v>
      </c>
      <c r="B2205">
        <v>2006</v>
      </c>
      <c r="C2205" t="s">
        <v>45</v>
      </c>
      <c r="D2205" t="s">
        <v>39</v>
      </c>
      <c r="E2205" t="s">
        <v>28</v>
      </c>
      <c r="F2205">
        <v>152</v>
      </c>
      <c r="G2205">
        <v>4236</v>
      </c>
      <c r="H2205">
        <v>863</v>
      </c>
      <c r="I2205">
        <v>42.83</v>
      </c>
      <c r="J2205">
        <v>2</v>
      </c>
      <c r="K2205" t="s">
        <v>24</v>
      </c>
      <c r="L2205" t="s">
        <v>19</v>
      </c>
      <c r="M2205">
        <v>78</v>
      </c>
      <c r="N2205" t="s">
        <v>25</v>
      </c>
      <c r="O2205">
        <v>880913</v>
      </c>
    </row>
    <row r="2206" spans="1:15">
      <c r="A2206" t="s">
        <v>2251</v>
      </c>
      <c r="B2206">
        <v>2014</v>
      </c>
      <c r="C2206" t="s">
        <v>53</v>
      </c>
      <c r="D2206" t="s">
        <v>43</v>
      </c>
      <c r="E2206" t="s">
        <v>37</v>
      </c>
      <c r="F2206">
        <v>48</v>
      </c>
      <c r="G2206">
        <v>2478</v>
      </c>
      <c r="H2206">
        <v>283</v>
      </c>
      <c r="I2206">
        <v>31.2</v>
      </c>
      <c r="J2206">
        <v>2</v>
      </c>
      <c r="K2206" t="s">
        <v>24</v>
      </c>
      <c r="L2206" t="s">
        <v>24</v>
      </c>
      <c r="M2206">
        <v>88</v>
      </c>
      <c r="N2206" t="s">
        <v>20</v>
      </c>
      <c r="O2206">
        <v>1844428</v>
      </c>
    </row>
    <row r="2207" spans="1:15">
      <c r="A2207" t="s">
        <v>2252</v>
      </c>
      <c r="B2207">
        <v>2000</v>
      </c>
      <c r="C2207" t="s">
        <v>59</v>
      </c>
      <c r="D2207" t="s">
        <v>48</v>
      </c>
      <c r="E2207" t="s">
        <v>40</v>
      </c>
      <c r="F2207">
        <v>218</v>
      </c>
      <c r="G2207">
        <v>3914</v>
      </c>
      <c r="H2207">
        <v>497</v>
      </c>
      <c r="I2207">
        <v>31.54</v>
      </c>
      <c r="J2207">
        <v>4</v>
      </c>
      <c r="K2207" t="s">
        <v>24</v>
      </c>
      <c r="L2207" t="s">
        <v>19</v>
      </c>
      <c r="M2207">
        <v>93</v>
      </c>
      <c r="N2207" t="s">
        <v>33</v>
      </c>
      <c r="O2207">
        <v>565261</v>
      </c>
    </row>
    <row r="2208" spans="1:15">
      <c r="A2208" t="s">
        <v>2253</v>
      </c>
      <c r="B2208">
        <v>2020</v>
      </c>
      <c r="C2208" t="s">
        <v>27</v>
      </c>
      <c r="D2208" t="s">
        <v>48</v>
      </c>
      <c r="E2208" t="s">
        <v>28</v>
      </c>
      <c r="F2208">
        <v>366</v>
      </c>
      <c r="G2208">
        <v>3967</v>
      </c>
      <c r="H2208">
        <v>630</v>
      </c>
      <c r="I2208">
        <v>8.27</v>
      </c>
      <c r="J2208">
        <v>7</v>
      </c>
      <c r="K2208" t="s">
        <v>24</v>
      </c>
      <c r="L2208" t="s">
        <v>19</v>
      </c>
      <c r="M2208">
        <v>74</v>
      </c>
      <c r="N2208" t="s">
        <v>20</v>
      </c>
      <c r="O2208">
        <v>3462049</v>
      </c>
    </row>
    <row r="2209" spans="1:15">
      <c r="A2209" t="s">
        <v>2254</v>
      </c>
      <c r="B2209">
        <v>2009</v>
      </c>
      <c r="C2209" t="s">
        <v>53</v>
      </c>
      <c r="D2209" t="s">
        <v>36</v>
      </c>
      <c r="E2209" t="s">
        <v>18</v>
      </c>
      <c r="F2209">
        <v>80</v>
      </c>
      <c r="G2209">
        <v>2337</v>
      </c>
      <c r="H2209">
        <v>182</v>
      </c>
      <c r="I2209">
        <v>49.24</v>
      </c>
      <c r="J2209">
        <v>1</v>
      </c>
      <c r="K2209" t="s">
        <v>24</v>
      </c>
      <c r="L2209" t="s">
        <v>19</v>
      </c>
      <c r="M2209">
        <v>16</v>
      </c>
      <c r="N2209" t="s">
        <v>49</v>
      </c>
      <c r="O2209">
        <v>847610</v>
      </c>
    </row>
    <row r="2210" spans="1:15">
      <c r="A2210" t="s">
        <v>2255</v>
      </c>
      <c r="B2210">
        <v>2017</v>
      </c>
      <c r="C2210" t="s">
        <v>59</v>
      </c>
      <c r="D2210" t="s">
        <v>46</v>
      </c>
      <c r="E2210" t="s">
        <v>23</v>
      </c>
      <c r="F2210">
        <v>268</v>
      </c>
      <c r="G2210">
        <v>2015</v>
      </c>
      <c r="H2210">
        <v>594</v>
      </c>
      <c r="I2210">
        <v>42.6</v>
      </c>
      <c r="J2210">
        <v>5</v>
      </c>
      <c r="K2210" t="s">
        <v>19</v>
      </c>
      <c r="L2210" t="s">
        <v>24</v>
      </c>
      <c r="M2210">
        <v>49</v>
      </c>
      <c r="N2210" t="s">
        <v>49</v>
      </c>
      <c r="O2210">
        <v>587382</v>
      </c>
    </row>
    <row r="2211" spans="1:15">
      <c r="A2211" t="s">
        <v>2256</v>
      </c>
      <c r="B2211">
        <v>2012</v>
      </c>
      <c r="C2211" t="s">
        <v>59</v>
      </c>
      <c r="D2211" t="s">
        <v>48</v>
      </c>
      <c r="E2211" t="s">
        <v>18</v>
      </c>
      <c r="F2211">
        <v>54</v>
      </c>
      <c r="G2211">
        <v>575</v>
      </c>
      <c r="H2211">
        <v>22</v>
      </c>
      <c r="I2211">
        <v>27.34</v>
      </c>
      <c r="J2211">
        <v>3</v>
      </c>
      <c r="K2211" t="s">
        <v>19</v>
      </c>
      <c r="L2211" t="s">
        <v>24</v>
      </c>
      <c r="M2211">
        <v>14</v>
      </c>
      <c r="N2211" t="s">
        <v>29</v>
      </c>
      <c r="O2211">
        <v>1527378</v>
      </c>
    </row>
    <row r="2212" spans="1:15">
      <c r="A2212" t="s">
        <v>2257</v>
      </c>
      <c r="B2212">
        <v>2017</v>
      </c>
      <c r="C2212" t="s">
        <v>16</v>
      </c>
      <c r="D2212" t="s">
        <v>17</v>
      </c>
      <c r="E2212" t="s">
        <v>37</v>
      </c>
      <c r="F2212">
        <v>219</v>
      </c>
      <c r="G2212">
        <v>407</v>
      </c>
      <c r="H2212">
        <v>800</v>
      </c>
      <c r="I2212">
        <v>16.149999999999999</v>
      </c>
      <c r="J2212">
        <v>7</v>
      </c>
      <c r="K2212" t="s">
        <v>19</v>
      </c>
      <c r="L2212" t="s">
        <v>24</v>
      </c>
      <c r="M2212">
        <v>33</v>
      </c>
      <c r="N2212" t="s">
        <v>20</v>
      </c>
      <c r="O2212">
        <v>2449888</v>
      </c>
    </row>
    <row r="2213" spans="1:15">
      <c r="A2213" t="s">
        <v>2258</v>
      </c>
      <c r="B2213">
        <v>2006</v>
      </c>
      <c r="C2213" t="s">
        <v>73</v>
      </c>
      <c r="D2213" t="s">
        <v>102</v>
      </c>
      <c r="E2213" t="s">
        <v>28</v>
      </c>
      <c r="F2213">
        <v>12</v>
      </c>
      <c r="G2213">
        <v>749</v>
      </c>
      <c r="H2213">
        <v>893</v>
      </c>
      <c r="I2213">
        <v>45.49</v>
      </c>
      <c r="J2213">
        <v>2</v>
      </c>
      <c r="K2213" t="s">
        <v>19</v>
      </c>
      <c r="L2213" t="s">
        <v>19</v>
      </c>
      <c r="M2213">
        <v>29</v>
      </c>
      <c r="N2213" t="s">
        <v>25</v>
      </c>
      <c r="O2213">
        <v>2261602</v>
      </c>
    </row>
    <row r="2214" spans="1:15">
      <c r="A2214" t="s">
        <v>2259</v>
      </c>
      <c r="B2214">
        <v>2019</v>
      </c>
      <c r="C2214" t="s">
        <v>53</v>
      </c>
      <c r="D2214" t="s">
        <v>102</v>
      </c>
      <c r="E2214" t="s">
        <v>40</v>
      </c>
      <c r="F2214">
        <v>449</v>
      </c>
      <c r="G2214">
        <v>3768</v>
      </c>
      <c r="H2214">
        <v>153</v>
      </c>
      <c r="I2214">
        <v>12.94</v>
      </c>
      <c r="J2214">
        <v>4</v>
      </c>
      <c r="K2214" t="s">
        <v>24</v>
      </c>
      <c r="L2214" t="s">
        <v>24</v>
      </c>
      <c r="M2214">
        <v>38</v>
      </c>
      <c r="N2214" t="s">
        <v>49</v>
      </c>
      <c r="O2214">
        <v>4593984</v>
      </c>
    </row>
    <row r="2215" spans="1:15">
      <c r="A2215" t="s">
        <v>2260</v>
      </c>
      <c r="B2215">
        <v>2021</v>
      </c>
      <c r="C2215" t="s">
        <v>45</v>
      </c>
      <c r="D2215" t="s">
        <v>17</v>
      </c>
      <c r="E2215" t="s">
        <v>28</v>
      </c>
      <c r="F2215">
        <v>395</v>
      </c>
      <c r="G2215">
        <v>407</v>
      </c>
      <c r="H2215">
        <v>904</v>
      </c>
      <c r="I2215">
        <v>44.41</v>
      </c>
      <c r="J2215">
        <v>4</v>
      </c>
      <c r="K2215" t="s">
        <v>24</v>
      </c>
      <c r="L2215" t="s">
        <v>19</v>
      </c>
      <c r="M2215">
        <v>70</v>
      </c>
      <c r="N2215" t="s">
        <v>49</v>
      </c>
      <c r="O2215">
        <v>4584217</v>
      </c>
    </row>
    <row r="2216" spans="1:15">
      <c r="A2216" t="s">
        <v>2261</v>
      </c>
      <c r="B2216">
        <v>2010</v>
      </c>
      <c r="C2216" t="s">
        <v>27</v>
      </c>
      <c r="D2216" t="s">
        <v>46</v>
      </c>
      <c r="E2216" t="s">
        <v>28</v>
      </c>
      <c r="F2216">
        <v>201</v>
      </c>
      <c r="G2216">
        <v>2682</v>
      </c>
      <c r="H2216">
        <v>823</v>
      </c>
      <c r="I2216">
        <v>16.489999999999998</v>
      </c>
      <c r="J2216">
        <v>9</v>
      </c>
      <c r="K2216" t="s">
        <v>24</v>
      </c>
      <c r="L2216" t="s">
        <v>19</v>
      </c>
      <c r="M2216">
        <v>73</v>
      </c>
      <c r="N2216" t="s">
        <v>20</v>
      </c>
      <c r="O2216">
        <v>93958</v>
      </c>
    </row>
    <row r="2217" spans="1:15">
      <c r="A2217" t="s">
        <v>2262</v>
      </c>
      <c r="B2217">
        <v>2005</v>
      </c>
      <c r="C2217" t="s">
        <v>73</v>
      </c>
      <c r="D2217" t="s">
        <v>39</v>
      </c>
      <c r="E2217" t="s">
        <v>23</v>
      </c>
      <c r="F2217">
        <v>475</v>
      </c>
      <c r="G2217">
        <v>857</v>
      </c>
      <c r="H2217">
        <v>904</v>
      </c>
      <c r="I2217">
        <v>49.56</v>
      </c>
      <c r="J2217">
        <v>7</v>
      </c>
      <c r="K2217" t="s">
        <v>19</v>
      </c>
      <c r="L2217" t="s">
        <v>24</v>
      </c>
      <c r="M2217">
        <v>58</v>
      </c>
      <c r="N2217" t="s">
        <v>49</v>
      </c>
      <c r="O2217">
        <v>3863491</v>
      </c>
    </row>
    <row r="2218" spans="1:15">
      <c r="A2218" t="s">
        <v>2263</v>
      </c>
      <c r="B2218">
        <v>2001</v>
      </c>
      <c r="C2218" t="s">
        <v>42</v>
      </c>
      <c r="D2218" t="s">
        <v>32</v>
      </c>
      <c r="E2218" t="s">
        <v>23</v>
      </c>
      <c r="F2218">
        <v>283</v>
      </c>
      <c r="G2218">
        <v>3447</v>
      </c>
      <c r="H2218">
        <v>990</v>
      </c>
      <c r="I2218">
        <v>8.4700000000000006</v>
      </c>
      <c r="J2218">
        <v>8</v>
      </c>
      <c r="K2218" t="s">
        <v>24</v>
      </c>
      <c r="L2218" t="s">
        <v>19</v>
      </c>
      <c r="M2218">
        <v>14</v>
      </c>
      <c r="N2218" t="s">
        <v>49</v>
      </c>
      <c r="O2218">
        <v>667325</v>
      </c>
    </row>
    <row r="2219" spans="1:15">
      <c r="A2219" t="s">
        <v>2264</v>
      </c>
      <c r="B2219">
        <v>2007</v>
      </c>
      <c r="C2219" t="s">
        <v>27</v>
      </c>
      <c r="D2219" t="s">
        <v>95</v>
      </c>
      <c r="E2219" t="s">
        <v>18</v>
      </c>
      <c r="F2219">
        <v>122</v>
      </c>
      <c r="G2219">
        <v>2207</v>
      </c>
      <c r="H2219">
        <v>740</v>
      </c>
      <c r="I2219">
        <v>19.670000000000002</v>
      </c>
      <c r="J2219">
        <v>1</v>
      </c>
      <c r="K2219" t="s">
        <v>19</v>
      </c>
      <c r="L2219" t="s">
        <v>19</v>
      </c>
      <c r="M2219">
        <v>52</v>
      </c>
      <c r="N2219" t="s">
        <v>25</v>
      </c>
      <c r="O2219">
        <v>719791</v>
      </c>
    </row>
    <row r="2220" spans="1:15">
      <c r="A2220" t="s">
        <v>2265</v>
      </c>
      <c r="B2220">
        <v>2010</v>
      </c>
      <c r="C2220" t="s">
        <v>31</v>
      </c>
      <c r="D2220" t="s">
        <v>102</v>
      </c>
      <c r="E2220" t="s">
        <v>40</v>
      </c>
      <c r="F2220">
        <v>109</v>
      </c>
      <c r="G2220">
        <v>3905</v>
      </c>
      <c r="H2220">
        <v>92</v>
      </c>
      <c r="I2220">
        <v>16.34</v>
      </c>
      <c r="J2220">
        <v>8</v>
      </c>
      <c r="K2220" t="s">
        <v>24</v>
      </c>
      <c r="L2220" t="s">
        <v>24</v>
      </c>
      <c r="M2220">
        <v>47</v>
      </c>
      <c r="N2220" t="s">
        <v>33</v>
      </c>
      <c r="O2220">
        <v>1520091</v>
      </c>
    </row>
    <row r="2221" spans="1:15">
      <c r="A2221" t="s">
        <v>2266</v>
      </c>
      <c r="B2221">
        <v>2013</v>
      </c>
      <c r="C2221" t="s">
        <v>53</v>
      </c>
      <c r="D2221" t="s">
        <v>43</v>
      </c>
      <c r="E2221" t="s">
        <v>18</v>
      </c>
      <c r="F2221">
        <v>279</v>
      </c>
      <c r="G2221">
        <v>34</v>
      </c>
      <c r="H2221">
        <v>349</v>
      </c>
      <c r="I2221">
        <v>33.479999999999997</v>
      </c>
      <c r="J2221">
        <v>2</v>
      </c>
      <c r="K2221" t="s">
        <v>19</v>
      </c>
      <c r="L2221" t="s">
        <v>19</v>
      </c>
      <c r="M2221">
        <v>92</v>
      </c>
      <c r="N2221" t="s">
        <v>25</v>
      </c>
      <c r="O2221">
        <v>3404805</v>
      </c>
    </row>
    <row r="2222" spans="1:15">
      <c r="A2222" t="s">
        <v>2267</v>
      </c>
      <c r="B2222">
        <v>2008</v>
      </c>
      <c r="C2222" t="s">
        <v>16</v>
      </c>
      <c r="D2222" t="s">
        <v>17</v>
      </c>
      <c r="E2222" t="s">
        <v>28</v>
      </c>
      <c r="F2222">
        <v>139</v>
      </c>
      <c r="G2222">
        <v>811</v>
      </c>
      <c r="H2222">
        <v>732</v>
      </c>
      <c r="I2222">
        <v>32.33</v>
      </c>
      <c r="J2222">
        <v>9</v>
      </c>
      <c r="K2222" t="s">
        <v>24</v>
      </c>
      <c r="L2222" t="s">
        <v>24</v>
      </c>
      <c r="M2222">
        <v>78</v>
      </c>
      <c r="N2222" t="s">
        <v>33</v>
      </c>
      <c r="O2222">
        <v>1072241</v>
      </c>
    </row>
    <row r="2223" spans="1:15">
      <c r="A2223" t="s">
        <v>2268</v>
      </c>
      <c r="B2223">
        <v>2006</v>
      </c>
      <c r="C2223" t="s">
        <v>59</v>
      </c>
      <c r="D2223" t="s">
        <v>51</v>
      </c>
      <c r="E2223" t="s">
        <v>40</v>
      </c>
      <c r="F2223">
        <v>40</v>
      </c>
      <c r="G2223">
        <v>1570</v>
      </c>
      <c r="H2223">
        <v>950</v>
      </c>
      <c r="I2223">
        <v>40.98</v>
      </c>
      <c r="J2223">
        <v>8</v>
      </c>
      <c r="K2223" t="s">
        <v>19</v>
      </c>
      <c r="L2223" t="s">
        <v>24</v>
      </c>
      <c r="M2223">
        <v>32</v>
      </c>
      <c r="N2223" t="s">
        <v>33</v>
      </c>
      <c r="O2223">
        <v>4685951</v>
      </c>
    </row>
    <row r="2224" spans="1:15">
      <c r="A2224" t="s">
        <v>2269</v>
      </c>
      <c r="B2224">
        <v>2002</v>
      </c>
      <c r="C2224" t="s">
        <v>53</v>
      </c>
      <c r="D2224" t="s">
        <v>51</v>
      </c>
      <c r="E2224" t="s">
        <v>40</v>
      </c>
      <c r="F2224">
        <v>283</v>
      </c>
      <c r="G2224">
        <v>4592</v>
      </c>
      <c r="H2224">
        <v>457</v>
      </c>
      <c r="I2224">
        <v>32.119999999999997</v>
      </c>
      <c r="J2224">
        <v>4</v>
      </c>
      <c r="K2224" t="s">
        <v>24</v>
      </c>
      <c r="L2224" t="s">
        <v>24</v>
      </c>
      <c r="M2224">
        <v>35</v>
      </c>
      <c r="N2224" t="s">
        <v>33</v>
      </c>
      <c r="O2224">
        <v>3923893</v>
      </c>
    </row>
    <row r="2225" spans="1:15">
      <c r="A2225" t="s">
        <v>2270</v>
      </c>
      <c r="B2225">
        <v>2011</v>
      </c>
      <c r="C2225" t="s">
        <v>35</v>
      </c>
      <c r="D2225" t="s">
        <v>32</v>
      </c>
      <c r="E2225" t="s">
        <v>40</v>
      </c>
      <c r="F2225">
        <v>231</v>
      </c>
      <c r="G2225">
        <v>920</v>
      </c>
      <c r="H2225">
        <v>276</v>
      </c>
      <c r="I2225">
        <v>9.9700000000000006</v>
      </c>
      <c r="J2225">
        <v>3</v>
      </c>
      <c r="K2225" t="s">
        <v>19</v>
      </c>
      <c r="L2225" t="s">
        <v>19</v>
      </c>
      <c r="M2225">
        <v>17</v>
      </c>
      <c r="N2225" t="s">
        <v>49</v>
      </c>
      <c r="O2225">
        <v>1556199</v>
      </c>
    </row>
    <row r="2226" spans="1:15">
      <c r="A2226" t="s">
        <v>2271</v>
      </c>
      <c r="B2226">
        <v>2019</v>
      </c>
      <c r="C2226" t="s">
        <v>27</v>
      </c>
      <c r="D2226" t="s">
        <v>48</v>
      </c>
      <c r="E2226" t="s">
        <v>40</v>
      </c>
      <c r="F2226">
        <v>124</v>
      </c>
      <c r="G2226">
        <v>3969</v>
      </c>
      <c r="H2226">
        <v>771</v>
      </c>
      <c r="I2226">
        <v>12.85</v>
      </c>
      <c r="J2226">
        <v>4</v>
      </c>
      <c r="K2226" t="s">
        <v>19</v>
      </c>
      <c r="L2226" t="s">
        <v>24</v>
      </c>
      <c r="M2226">
        <v>33</v>
      </c>
      <c r="N2226" t="s">
        <v>20</v>
      </c>
      <c r="O2226">
        <v>1631566</v>
      </c>
    </row>
    <row r="2227" spans="1:15">
      <c r="A2227" t="s">
        <v>2272</v>
      </c>
      <c r="B2227">
        <v>2009</v>
      </c>
      <c r="C2227" t="s">
        <v>73</v>
      </c>
      <c r="D2227" t="s">
        <v>51</v>
      </c>
      <c r="E2227" t="s">
        <v>23</v>
      </c>
      <c r="F2227">
        <v>132</v>
      </c>
      <c r="G2227">
        <v>2740</v>
      </c>
      <c r="H2227">
        <v>589</v>
      </c>
      <c r="I2227">
        <v>32.72</v>
      </c>
      <c r="J2227">
        <v>3</v>
      </c>
      <c r="K2227" t="s">
        <v>24</v>
      </c>
      <c r="L2227" t="s">
        <v>19</v>
      </c>
      <c r="M2227">
        <v>4</v>
      </c>
      <c r="N2227" t="s">
        <v>25</v>
      </c>
      <c r="O2227">
        <v>3359450</v>
      </c>
    </row>
    <row r="2228" spans="1:15">
      <c r="A2228" t="s">
        <v>2273</v>
      </c>
      <c r="B2228">
        <v>2014</v>
      </c>
      <c r="C2228" t="s">
        <v>27</v>
      </c>
      <c r="D2228" t="s">
        <v>102</v>
      </c>
      <c r="E2228" t="s">
        <v>40</v>
      </c>
      <c r="F2228">
        <v>356</v>
      </c>
      <c r="G2228">
        <v>817</v>
      </c>
      <c r="H2228">
        <v>699</v>
      </c>
      <c r="I2228">
        <v>19.989999999999998</v>
      </c>
      <c r="J2228">
        <v>4</v>
      </c>
      <c r="K2228" t="s">
        <v>19</v>
      </c>
      <c r="L2228" t="s">
        <v>24</v>
      </c>
      <c r="M2228">
        <v>50</v>
      </c>
      <c r="N2228" t="s">
        <v>33</v>
      </c>
      <c r="O2228">
        <v>621777</v>
      </c>
    </row>
    <row r="2229" spans="1:15">
      <c r="A2229" t="s">
        <v>2274</v>
      </c>
      <c r="B2229">
        <v>2002</v>
      </c>
      <c r="C2229" t="s">
        <v>31</v>
      </c>
      <c r="D2229" t="s">
        <v>48</v>
      </c>
      <c r="E2229" t="s">
        <v>23</v>
      </c>
      <c r="F2229">
        <v>433</v>
      </c>
      <c r="G2229">
        <v>3067</v>
      </c>
      <c r="H2229">
        <v>284</v>
      </c>
      <c r="I2229">
        <v>14.91</v>
      </c>
      <c r="J2229">
        <v>1</v>
      </c>
      <c r="K2229" t="s">
        <v>19</v>
      </c>
      <c r="L2229" t="s">
        <v>24</v>
      </c>
      <c r="M2229">
        <v>10</v>
      </c>
      <c r="N2229" t="s">
        <v>29</v>
      </c>
      <c r="O2229">
        <v>3359300</v>
      </c>
    </row>
    <row r="2230" spans="1:15">
      <c r="A2230" t="s">
        <v>2275</v>
      </c>
      <c r="B2230">
        <v>2008</v>
      </c>
      <c r="C2230" t="s">
        <v>45</v>
      </c>
      <c r="D2230" t="s">
        <v>32</v>
      </c>
      <c r="E2230" t="s">
        <v>37</v>
      </c>
      <c r="F2230">
        <v>474</v>
      </c>
      <c r="G2230">
        <v>241</v>
      </c>
      <c r="H2230">
        <v>968</v>
      </c>
      <c r="I2230">
        <v>31.86</v>
      </c>
      <c r="J2230">
        <v>5</v>
      </c>
      <c r="K2230" t="s">
        <v>24</v>
      </c>
      <c r="L2230" t="s">
        <v>19</v>
      </c>
      <c r="M2230">
        <v>40</v>
      </c>
      <c r="N2230" t="s">
        <v>20</v>
      </c>
      <c r="O2230">
        <v>3497234</v>
      </c>
    </row>
    <row r="2231" spans="1:15">
      <c r="A2231" t="s">
        <v>2276</v>
      </c>
      <c r="B2231">
        <v>2007</v>
      </c>
      <c r="C2231" t="s">
        <v>16</v>
      </c>
      <c r="D2231" t="s">
        <v>32</v>
      </c>
      <c r="E2231" t="s">
        <v>40</v>
      </c>
      <c r="F2231">
        <v>11</v>
      </c>
      <c r="G2231">
        <v>1448</v>
      </c>
      <c r="H2231">
        <v>43</v>
      </c>
      <c r="I2231">
        <v>20.85</v>
      </c>
      <c r="J2231">
        <v>1</v>
      </c>
      <c r="K2231" t="s">
        <v>19</v>
      </c>
      <c r="L2231" t="s">
        <v>24</v>
      </c>
      <c r="M2231">
        <v>94</v>
      </c>
      <c r="N2231" t="s">
        <v>33</v>
      </c>
      <c r="O2231">
        <v>866741</v>
      </c>
    </row>
    <row r="2232" spans="1:15">
      <c r="A2232" t="s">
        <v>2277</v>
      </c>
      <c r="B2232">
        <v>2021</v>
      </c>
      <c r="C2232" t="s">
        <v>73</v>
      </c>
      <c r="D2232" t="s">
        <v>32</v>
      </c>
      <c r="E2232" t="s">
        <v>23</v>
      </c>
      <c r="F2232">
        <v>416</v>
      </c>
      <c r="G2232">
        <v>3044</v>
      </c>
      <c r="H2232">
        <v>111</v>
      </c>
      <c r="I2232">
        <v>31.75</v>
      </c>
      <c r="J2232">
        <v>5</v>
      </c>
      <c r="K2232" t="s">
        <v>19</v>
      </c>
      <c r="L2232" t="s">
        <v>19</v>
      </c>
      <c r="M2232">
        <v>4</v>
      </c>
      <c r="N2232" t="s">
        <v>25</v>
      </c>
      <c r="O2232">
        <v>401464</v>
      </c>
    </row>
    <row r="2233" spans="1:15">
      <c r="A2233" t="s">
        <v>2278</v>
      </c>
      <c r="B2233">
        <v>2022</v>
      </c>
      <c r="C2233" t="s">
        <v>45</v>
      </c>
      <c r="D2233" t="s">
        <v>102</v>
      </c>
      <c r="E2233" t="s">
        <v>28</v>
      </c>
      <c r="F2233">
        <v>476</v>
      </c>
      <c r="G2233">
        <v>2145</v>
      </c>
      <c r="H2233">
        <v>273</v>
      </c>
      <c r="I2233">
        <v>20.75</v>
      </c>
      <c r="J2233">
        <v>8</v>
      </c>
      <c r="K2233" t="s">
        <v>24</v>
      </c>
      <c r="L2233" t="s">
        <v>19</v>
      </c>
      <c r="M2233">
        <v>28</v>
      </c>
      <c r="N2233" t="s">
        <v>29</v>
      </c>
      <c r="O2233">
        <v>4745508</v>
      </c>
    </row>
    <row r="2234" spans="1:15">
      <c r="A2234" t="s">
        <v>2279</v>
      </c>
      <c r="B2234">
        <v>2010</v>
      </c>
      <c r="C2234" t="s">
        <v>42</v>
      </c>
      <c r="D2234" t="s">
        <v>51</v>
      </c>
      <c r="E2234" t="s">
        <v>18</v>
      </c>
      <c r="F2234">
        <v>127</v>
      </c>
      <c r="G2234">
        <v>4693</v>
      </c>
      <c r="H2234">
        <v>141</v>
      </c>
      <c r="I2234">
        <v>35.090000000000003</v>
      </c>
      <c r="J2234">
        <v>6</v>
      </c>
      <c r="K2234" t="s">
        <v>19</v>
      </c>
      <c r="L2234" t="s">
        <v>19</v>
      </c>
      <c r="M2234">
        <v>75</v>
      </c>
      <c r="N2234" t="s">
        <v>49</v>
      </c>
      <c r="O2234">
        <v>3511696</v>
      </c>
    </row>
    <row r="2235" spans="1:15">
      <c r="A2235" t="s">
        <v>2280</v>
      </c>
      <c r="B2235">
        <v>2007</v>
      </c>
      <c r="C2235" t="s">
        <v>45</v>
      </c>
      <c r="D2235" t="s">
        <v>32</v>
      </c>
      <c r="E2235" t="s">
        <v>23</v>
      </c>
      <c r="F2235">
        <v>17</v>
      </c>
      <c r="G2235">
        <v>4520</v>
      </c>
      <c r="H2235">
        <v>555</v>
      </c>
      <c r="I2235">
        <v>27.31</v>
      </c>
      <c r="J2235">
        <v>1</v>
      </c>
      <c r="K2235" t="s">
        <v>19</v>
      </c>
      <c r="L2235" t="s">
        <v>19</v>
      </c>
      <c r="M2235">
        <v>35</v>
      </c>
      <c r="N2235" t="s">
        <v>29</v>
      </c>
      <c r="O2235">
        <v>1622698</v>
      </c>
    </row>
    <row r="2236" spans="1:15">
      <c r="A2236" t="s">
        <v>2281</v>
      </c>
      <c r="B2236">
        <v>2022</v>
      </c>
      <c r="C2236" t="s">
        <v>31</v>
      </c>
      <c r="D2236" t="s">
        <v>48</v>
      </c>
      <c r="E2236" t="s">
        <v>40</v>
      </c>
      <c r="F2236">
        <v>59</v>
      </c>
      <c r="G2236">
        <v>52</v>
      </c>
      <c r="H2236">
        <v>881</v>
      </c>
      <c r="I2236">
        <v>22.39</v>
      </c>
      <c r="J2236">
        <v>8</v>
      </c>
      <c r="K2236" t="s">
        <v>19</v>
      </c>
      <c r="L2236" t="s">
        <v>19</v>
      </c>
      <c r="M2236">
        <v>94</v>
      </c>
      <c r="N2236" t="s">
        <v>49</v>
      </c>
      <c r="O2236">
        <v>944362</v>
      </c>
    </row>
    <row r="2237" spans="1:15">
      <c r="A2237" t="s">
        <v>2282</v>
      </c>
      <c r="B2237">
        <v>2018</v>
      </c>
      <c r="C2237" t="s">
        <v>53</v>
      </c>
      <c r="D2237" t="s">
        <v>48</v>
      </c>
      <c r="E2237" t="s">
        <v>37</v>
      </c>
      <c r="F2237">
        <v>121</v>
      </c>
      <c r="G2237">
        <v>1122</v>
      </c>
      <c r="H2237">
        <v>694</v>
      </c>
      <c r="I2237">
        <v>17.54</v>
      </c>
      <c r="J2237">
        <v>5</v>
      </c>
      <c r="K2237" t="s">
        <v>24</v>
      </c>
      <c r="L2237" t="s">
        <v>24</v>
      </c>
      <c r="M2237">
        <v>95</v>
      </c>
      <c r="N2237" t="s">
        <v>29</v>
      </c>
      <c r="O2237">
        <v>1730861</v>
      </c>
    </row>
    <row r="2238" spans="1:15">
      <c r="A2238" t="s">
        <v>2283</v>
      </c>
      <c r="B2238">
        <v>2019</v>
      </c>
      <c r="C2238" t="s">
        <v>73</v>
      </c>
      <c r="D2238" t="s">
        <v>48</v>
      </c>
      <c r="E2238" t="s">
        <v>28</v>
      </c>
      <c r="F2238">
        <v>368</v>
      </c>
      <c r="G2238">
        <v>2108</v>
      </c>
      <c r="H2238">
        <v>134</v>
      </c>
      <c r="I2238">
        <v>33.67</v>
      </c>
      <c r="J2238">
        <v>7</v>
      </c>
      <c r="K2238" t="s">
        <v>19</v>
      </c>
      <c r="L2238" t="s">
        <v>19</v>
      </c>
      <c r="M2238">
        <v>11</v>
      </c>
      <c r="N2238" t="s">
        <v>25</v>
      </c>
      <c r="O2238">
        <v>530122</v>
      </c>
    </row>
    <row r="2239" spans="1:15">
      <c r="A2239" t="s">
        <v>2284</v>
      </c>
      <c r="B2239">
        <v>2001</v>
      </c>
      <c r="C2239" t="s">
        <v>35</v>
      </c>
      <c r="D2239" t="s">
        <v>48</v>
      </c>
      <c r="E2239" t="s">
        <v>28</v>
      </c>
      <c r="F2239">
        <v>353</v>
      </c>
      <c r="G2239">
        <v>2201</v>
      </c>
      <c r="H2239">
        <v>153</v>
      </c>
      <c r="I2239">
        <v>49.08</v>
      </c>
      <c r="J2239">
        <v>9</v>
      </c>
      <c r="K2239" t="s">
        <v>19</v>
      </c>
      <c r="L2239" t="s">
        <v>24</v>
      </c>
      <c r="M2239">
        <v>42</v>
      </c>
      <c r="N2239" t="s">
        <v>49</v>
      </c>
      <c r="O2239">
        <v>3116467</v>
      </c>
    </row>
    <row r="2240" spans="1:15">
      <c r="A2240" t="s">
        <v>2285</v>
      </c>
      <c r="B2240">
        <v>2003</v>
      </c>
      <c r="C2240" t="s">
        <v>31</v>
      </c>
      <c r="D2240" t="s">
        <v>46</v>
      </c>
      <c r="E2240" t="s">
        <v>37</v>
      </c>
      <c r="F2240">
        <v>60</v>
      </c>
      <c r="G2240">
        <v>2758</v>
      </c>
      <c r="H2240">
        <v>336</v>
      </c>
      <c r="I2240">
        <v>4.24</v>
      </c>
      <c r="J2240">
        <v>9</v>
      </c>
      <c r="K2240" t="s">
        <v>24</v>
      </c>
      <c r="L2240" t="s">
        <v>19</v>
      </c>
      <c r="M2240">
        <v>1</v>
      </c>
      <c r="N2240" t="s">
        <v>25</v>
      </c>
      <c r="O2240">
        <v>467275</v>
      </c>
    </row>
    <row r="2241" spans="1:15">
      <c r="A2241" t="s">
        <v>2286</v>
      </c>
      <c r="B2241">
        <v>2012</v>
      </c>
      <c r="C2241" t="s">
        <v>59</v>
      </c>
      <c r="D2241" t="s">
        <v>102</v>
      </c>
      <c r="E2241" t="s">
        <v>40</v>
      </c>
      <c r="F2241">
        <v>260</v>
      </c>
      <c r="G2241">
        <v>4918</v>
      </c>
      <c r="H2241">
        <v>105</v>
      </c>
      <c r="I2241">
        <v>3.09</v>
      </c>
      <c r="J2241">
        <v>6</v>
      </c>
      <c r="K2241" t="s">
        <v>24</v>
      </c>
      <c r="L2241" t="s">
        <v>24</v>
      </c>
      <c r="M2241">
        <v>54</v>
      </c>
      <c r="N2241" t="s">
        <v>33</v>
      </c>
      <c r="O2241">
        <v>3678086</v>
      </c>
    </row>
    <row r="2242" spans="1:15">
      <c r="A2242" t="s">
        <v>2287</v>
      </c>
      <c r="B2242">
        <v>2009</v>
      </c>
      <c r="C2242" t="s">
        <v>59</v>
      </c>
      <c r="D2242" t="s">
        <v>39</v>
      </c>
      <c r="E2242" t="s">
        <v>28</v>
      </c>
      <c r="F2242">
        <v>245</v>
      </c>
      <c r="G2242">
        <v>4532</v>
      </c>
      <c r="H2242">
        <v>360</v>
      </c>
      <c r="I2242">
        <v>10.210000000000001</v>
      </c>
      <c r="J2242">
        <v>3</v>
      </c>
      <c r="K2242" t="s">
        <v>24</v>
      </c>
      <c r="L2242" t="s">
        <v>19</v>
      </c>
      <c r="M2242">
        <v>88</v>
      </c>
      <c r="N2242" t="s">
        <v>29</v>
      </c>
      <c r="O2242">
        <v>1924150</v>
      </c>
    </row>
    <row r="2243" spans="1:15">
      <c r="A2243" t="s">
        <v>2288</v>
      </c>
      <c r="B2243">
        <v>2017</v>
      </c>
      <c r="C2243" t="s">
        <v>53</v>
      </c>
      <c r="D2243" t="s">
        <v>32</v>
      </c>
      <c r="E2243" t="s">
        <v>28</v>
      </c>
      <c r="F2243">
        <v>404</v>
      </c>
      <c r="G2243">
        <v>3667</v>
      </c>
      <c r="H2243">
        <v>146</v>
      </c>
      <c r="I2243">
        <v>41.51</v>
      </c>
      <c r="J2243">
        <v>8</v>
      </c>
      <c r="K2243" t="s">
        <v>24</v>
      </c>
      <c r="L2243" t="s">
        <v>19</v>
      </c>
      <c r="M2243">
        <v>63</v>
      </c>
      <c r="N2243" t="s">
        <v>20</v>
      </c>
      <c r="O2243">
        <v>488222</v>
      </c>
    </row>
    <row r="2244" spans="1:15">
      <c r="A2244" t="s">
        <v>2289</v>
      </c>
      <c r="B2244">
        <v>2012</v>
      </c>
      <c r="C2244" t="s">
        <v>73</v>
      </c>
      <c r="D2244" t="s">
        <v>48</v>
      </c>
      <c r="E2244" t="s">
        <v>37</v>
      </c>
      <c r="F2244">
        <v>272</v>
      </c>
      <c r="G2244">
        <v>3740</v>
      </c>
      <c r="H2244">
        <v>901</v>
      </c>
      <c r="I2244">
        <v>3.03</v>
      </c>
      <c r="J2244">
        <v>1</v>
      </c>
      <c r="K2244" t="s">
        <v>24</v>
      </c>
      <c r="L2244" t="s">
        <v>19</v>
      </c>
      <c r="M2244">
        <v>20</v>
      </c>
      <c r="N2244" t="s">
        <v>25</v>
      </c>
      <c r="O2244">
        <v>511954</v>
      </c>
    </row>
    <row r="2245" spans="1:15">
      <c r="A2245" t="s">
        <v>2290</v>
      </c>
      <c r="B2245">
        <v>2000</v>
      </c>
      <c r="C2245" t="s">
        <v>53</v>
      </c>
      <c r="D2245" t="s">
        <v>95</v>
      </c>
      <c r="E2245" t="s">
        <v>37</v>
      </c>
      <c r="F2245">
        <v>464</v>
      </c>
      <c r="G2245">
        <v>720</v>
      </c>
      <c r="H2245">
        <v>629</v>
      </c>
      <c r="I2245">
        <v>0.56000000000000005</v>
      </c>
      <c r="J2245">
        <v>7</v>
      </c>
      <c r="K2245" t="s">
        <v>24</v>
      </c>
      <c r="L2245" t="s">
        <v>24</v>
      </c>
      <c r="M2245">
        <v>26</v>
      </c>
      <c r="N2245" t="s">
        <v>49</v>
      </c>
      <c r="O2245">
        <v>3144183</v>
      </c>
    </row>
    <row r="2246" spans="1:15">
      <c r="A2246" t="s">
        <v>2291</v>
      </c>
      <c r="B2246">
        <v>2018</v>
      </c>
      <c r="C2246" t="s">
        <v>42</v>
      </c>
      <c r="D2246" t="s">
        <v>39</v>
      </c>
      <c r="E2246" t="s">
        <v>37</v>
      </c>
      <c r="F2246">
        <v>297</v>
      </c>
      <c r="G2246">
        <v>5</v>
      </c>
      <c r="H2246">
        <v>714</v>
      </c>
      <c r="I2246">
        <v>33.68</v>
      </c>
      <c r="J2246">
        <v>3</v>
      </c>
      <c r="K2246" t="s">
        <v>24</v>
      </c>
      <c r="L2246" t="s">
        <v>24</v>
      </c>
      <c r="M2246">
        <v>84</v>
      </c>
      <c r="N2246" t="s">
        <v>29</v>
      </c>
      <c r="O2246">
        <v>3110073</v>
      </c>
    </row>
    <row r="2247" spans="1:15">
      <c r="A2247" t="s">
        <v>2292</v>
      </c>
      <c r="B2247">
        <v>2004</v>
      </c>
      <c r="C2247" t="s">
        <v>27</v>
      </c>
      <c r="D2247" t="s">
        <v>46</v>
      </c>
      <c r="E2247" t="s">
        <v>28</v>
      </c>
      <c r="F2247">
        <v>300</v>
      </c>
      <c r="G2247">
        <v>3282</v>
      </c>
      <c r="H2247">
        <v>521</v>
      </c>
      <c r="I2247">
        <v>26.81</v>
      </c>
      <c r="J2247">
        <v>4</v>
      </c>
      <c r="K2247" t="s">
        <v>19</v>
      </c>
      <c r="L2247" t="s">
        <v>19</v>
      </c>
      <c r="M2247">
        <v>19</v>
      </c>
      <c r="N2247" t="s">
        <v>20</v>
      </c>
      <c r="O2247">
        <v>2198959</v>
      </c>
    </row>
    <row r="2248" spans="1:15">
      <c r="A2248" t="s">
        <v>2293</v>
      </c>
      <c r="B2248">
        <v>2016</v>
      </c>
      <c r="C2248" t="s">
        <v>22</v>
      </c>
      <c r="D2248" t="s">
        <v>46</v>
      </c>
      <c r="E2248" t="s">
        <v>28</v>
      </c>
      <c r="F2248">
        <v>273</v>
      </c>
      <c r="G2248">
        <v>1504</v>
      </c>
      <c r="H2248">
        <v>270</v>
      </c>
      <c r="I2248">
        <v>44.19</v>
      </c>
      <c r="J2248">
        <v>2</v>
      </c>
      <c r="K2248" t="s">
        <v>19</v>
      </c>
      <c r="L2248" t="s">
        <v>19</v>
      </c>
      <c r="M2248">
        <v>14</v>
      </c>
      <c r="N2248" t="s">
        <v>33</v>
      </c>
      <c r="O2248">
        <v>4726652</v>
      </c>
    </row>
    <row r="2249" spans="1:15">
      <c r="A2249" t="s">
        <v>2294</v>
      </c>
      <c r="B2249">
        <v>2010</v>
      </c>
      <c r="C2249" t="s">
        <v>35</v>
      </c>
      <c r="D2249" t="s">
        <v>46</v>
      </c>
      <c r="E2249" t="s">
        <v>18</v>
      </c>
      <c r="F2249">
        <v>455</v>
      </c>
      <c r="G2249">
        <v>2560</v>
      </c>
      <c r="H2249">
        <v>908</v>
      </c>
      <c r="I2249">
        <v>17.04</v>
      </c>
      <c r="J2249">
        <v>3</v>
      </c>
      <c r="K2249" t="s">
        <v>24</v>
      </c>
      <c r="L2249" t="s">
        <v>19</v>
      </c>
      <c r="M2249">
        <v>86</v>
      </c>
      <c r="N2249" t="s">
        <v>33</v>
      </c>
      <c r="O2249">
        <v>4994650</v>
      </c>
    </row>
    <row r="2250" spans="1:15">
      <c r="A2250" t="s">
        <v>2295</v>
      </c>
      <c r="B2250">
        <v>2012</v>
      </c>
      <c r="C2250" t="s">
        <v>73</v>
      </c>
      <c r="D2250" t="s">
        <v>46</v>
      </c>
      <c r="E2250" t="s">
        <v>40</v>
      </c>
      <c r="F2250">
        <v>423</v>
      </c>
      <c r="G2250">
        <v>3112</v>
      </c>
      <c r="H2250">
        <v>526</v>
      </c>
      <c r="I2250">
        <v>29.7</v>
      </c>
      <c r="J2250">
        <v>4</v>
      </c>
      <c r="K2250" t="s">
        <v>24</v>
      </c>
      <c r="L2250" t="s">
        <v>19</v>
      </c>
      <c r="M2250">
        <v>62</v>
      </c>
      <c r="N2250" t="s">
        <v>29</v>
      </c>
      <c r="O2250">
        <v>1590293</v>
      </c>
    </row>
    <row r="2251" spans="1:15">
      <c r="A2251" t="s">
        <v>2296</v>
      </c>
      <c r="B2251">
        <v>2017</v>
      </c>
      <c r="C2251" t="s">
        <v>22</v>
      </c>
      <c r="D2251" t="s">
        <v>17</v>
      </c>
      <c r="E2251" t="s">
        <v>40</v>
      </c>
      <c r="F2251">
        <v>276</v>
      </c>
      <c r="G2251">
        <v>632</v>
      </c>
      <c r="H2251">
        <v>469</v>
      </c>
      <c r="I2251">
        <v>36.69</v>
      </c>
      <c r="J2251">
        <v>2</v>
      </c>
      <c r="K2251" t="s">
        <v>24</v>
      </c>
      <c r="L2251" t="s">
        <v>24</v>
      </c>
      <c r="M2251">
        <v>58</v>
      </c>
      <c r="N2251" t="s">
        <v>25</v>
      </c>
      <c r="O2251">
        <v>1804138</v>
      </c>
    </row>
    <row r="2252" spans="1:15">
      <c r="A2252" t="s">
        <v>2297</v>
      </c>
      <c r="B2252">
        <v>2008</v>
      </c>
      <c r="C2252" t="s">
        <v>53</v>
      </c>
      <c r="D2252" t="s">
        <v>17</v>
      </c>
      <c r="E2252" t="s">
        <v>28</v>
      </c>
      <c r="F2252">
        <v>28</v>
      </c>
      <c r="G2252">
        <v>3046</v>
      </c>
      <c r="H2252">
        <v>965</v>
      </c>
      <c r="I2252">
        <v>6.61</v>
      </c>
      <c r="J2252">
        <v>8</v>
      </c>
      <c r="K2252" t="s">
        <v>19</v>
      </c>
      <c r="L2252" t="s">
        <v>24</v>
      </c>
      <c r="M2252">
        <v>50</v>
      </c>
      <c r="N2252" t="s">
        <v>49</v>
      </c>
      <c r="O2252">
        <v>3558365</v>
      </c>
    </row>
    <row r="2253" spans="1:15">
      <c r="A2253" t="s">
        <v>2298</v>
      </c>
      <c r="B2253">
        <v>2007</v>
      </c>
      <c r="C2253" t="s">
        <v>45</v>
      </c>
      <c r="D2253" t="s">
        <v>17</v>
      </c>
      <c r="E2253" t="s">
        <v>23</v>
      </c>
      <c r="F2253">
        <v>401</v>
      </c>
      <c r="G2253">
        <v>2967</v>
      </c>
      <c r="H2253">
        <v>838</v>
      </c>
      <c r="I2253">
        <v>5.12</v>
      </c>
      <c r="J2253">
        <v>8</v>
      </c>
      <c r="K2253" t="s">
        <v>24</v>
      </c>
      <c r="L2253" t="s">
        <v>24</v>
      </c>
      <c r="M2253">
        <v>67</v>
      </c>
      <c r="N2253" t="s">
        <v>20</v>
      </c>
      <c r="O2253">
        <v>1422966</v>
      </c>
    </row>
    <row r="2254" spans="1:15">
      <c r="A2254" t="s">
        <v>2299</v>
      </c>
      <c r="B2254">
        <v>2017</v>
      </c>
      <c r="C2254" t="s">
        <v>35</v>
      </c>
      <c r="D2254" t="s">
        <v>51</v>
      </c>
      <c r="E2254" t="s">
        <v>18</v>
      </c>
      <c r="F2254">
        <v>104</v>
      </c>
      <c r="G2254">
        <v>2068</v>
      </c>
      <c r="H2254">
        <v>201</v>
      </c>
      <c r="I2254">
        <v>3.13</v>
      </c>
      <c r="J2254">
        <v>7</v>
      </c>
      <c r="K2254" t="s">
        <v>24</v>
      </c>
      <c r="L2254" t="s">
        <v>19</v>
      </c>
      <c r="M2254">
        <v>23</v>
      </c>
      <c r="N2254" t="s">
        <v>20</v>
      </c>
      <c r="O2254">
        <v>1514719</v>
      </c>
    </row>
    <row r="2255" spans="1:15">
      <c r="A2255" t="s">
        <v>2300</v>
      </c>
      <c r="B2255">
        <v>2021</v>
      </c>
      <c r="C2255" t="s">
        <v>53</v>
      </c>
      <c r="D2255" t="s">
        <v>17</v>
      </c>
      <c r="E2255" t="s">
        <v>28</v>
      </c>
      <c r="F2255">
        <v>143</v>
      </c>
      <c r="G2255">
        <v>2590</v>
      </c>
      <c r="H2255">
        <v>148</v>
      </c>
      <c r="I2255">
        <v>36.729999999999997</v>
      </c>
      <c r="J2255">
        <v>3</v>
      </c>
      <c r="K2255" t="s">
        <v>24</v>
      </c>
      <c r="L2255" t="s">
        <v>19</v>
      </c>
      <c r="M2255">
        <v>93</v>
      </c>
      <c r="N2255" t="s">
        <v>25</v>
      </c>
      <c r="O2255">
        <v>3834369</v>
      </c>
    </row>
    <row r="2256" spans="1:15">
      <c r="A2256" t="s">
        <v>2301</v>
      </c>
      <c r="B2256">
        <v>2003</v>
      </c>
      <c r="C2256" t="s">
        <v>16</v>
      </c>
      <c r="D2256" t="s">
        <v>36</v>
      </c>
      <c r="E2256" t="s">
        <v>37</v>
      </c>
      <c r="F2256">
        <v>301</v>
      </c>
      <c r="G2256">
        <v>4930</v>
      </c>
      <c r="H2256">
        <v>768</v>
      </c>
      <c r="I2256">
        <v>36.369999999999997</v>
      </c>
      <c r="J2256">
        <v>2</v>
      </c>
      <c r="K2256" t="s">
        <v>19</v>
      </c>
      <c r="L2256" t="s">
        <v>24</v>
      </c>
      <c r="M2256">
        <v>6</v>
      </c>
      <c r="N2256" t="s">
        <v>49</v>
      </c>
      <c r="O2256">
        <v>2564078</v>
      </c>
    </row>
    <row r="2257" spans="1:15">
      <c r="A2257" t="s">
        <v>2302</v>
      </c>
      <c r="B2257">
        <v>2002</v>
      </c>
      <c r="C2257" t="s">
        <v>73</v>
      </c>
      <c r="D2257" t="s">
        <v>17</v>
      </c>
      <c r="E2257" t="s">
        <v>28</v>
      </c>
      <c r="F2257">
        <v>290</v>
      </c>
      <c r="G2257">
        <v>4810</v>
      </c>
      <c r="H2257">
        <v>125</v>
      </c>
      <c r="I2257">
        <v>0.28000000000000003</v>
      </c>
      <c r="J2257">
        <v>7</v>
      </c>
      <c r="K2257" t="s">
        <v>24</v>
      </c>
      <c r="L2257" t="s">
        <v>24</v>
      </c>
      <c r="M2257">
        <v>43</v>
      </c>
      <c r="N2257" t="s">
        <v>33</v>
      </c>
      <c r="O2257">
        <v>2456602</v>
      </c>
    </row>
    <row r="2258" spans="1:15">
      <c r="A2258" t="s">
        <v>2303</v>
      </c>
      <c r="B2258">
        <v>2003</v>
      </c>
      <c r="C2258" t="s">
        <v>45</v>
      </c>
      <c r="D2258" t="s">
        <v>51</v>
      </c>
      <c r="E2258" t="s">
        <v>23</v>
      </c>
      <c r="F2258">
        <v>452</v>
      </c>
      <c r="G2258">
        <v>1188</v>
      </c>
      <c r="H2258">
        <v>182</v>
      </c>
      <c r="I2258">
        <v>2.85</v>
      </c>
      <c r="J2258">
        <v>1</v>
      </c>
      <c r="K2258" t="s">
        <v>19</v>
      </c>
      <c r="L2258" t="s">
        <v>24</v>
      </c>
      <c r="M2258">
        <v>16</v>
      </c>
      <c r="N2258" t="s">
        <v>29</v>
      </c>
      <c r="O2258">
        <v>2582489</v>
      </c>
    </row>
    <row r="2259" spans="1:15">
      <c r="A2259" t="s">
        <v>2304</v>
      </c>
      <c r="B2259">
        <v>2004</v>
      </c>
      <c r="C2259" t="s">
        <v>27</v>
      </c>
      <c r="D2259" t="s">
        <v>39</v>
      </c>
      <c r="E2259" t="s">
        <v>37</v>
      </c>
      <c r="F2259">
        <v>384</v>
      </c>
      <c r="G2259">
        <v>3161</v>
      </c>
      <c r="H2259">
        <v>533</v>
      </c>
      <c r="I2259">
        <v>11.87</v>
      </c>
      <c r="J2259">
        <v>2</v>
      </c>
      <c r="K2259" t="s">
        <v>24</v>
      </c>
      <c r="L2259" t="s">
        <v>19</v>
      </c>
      <c r="M2259">
        <v>28</v>
      </c>
      <c r="N2259" t="s">
        <v>33</v>
      </c>
      <c r="O2259">
        <v>2933162</v>
      </c>
    </row>
    <row r="2260" spans="1:15">
      <c r="A2260" t="s">
        <v>2305</v>
      </c>
      <c r="B2260">
        <v>2003</v>
      </c>
      <c r="C2260" t="s">
        <v>35</v>
      </c>
      <c r="D2260" t="s">
        <v>51</v>
      </c>
      <c r="E2260" t="s">
        <v>40</v>
      </c>
      <c r="F2260">
        <v>103</v>
      </c>
      <c r="G2260">
        <v>1085</v>
      </c>
      <c r="H2260">
        <v>61</v>
      </c>
      <c r="I2260">
        <v>10.79</v>
      </c>
      <c r="J2260">
        <v>5</v>
      </c>
      <c r="K2260" t="s">
        <v>19</v>
      </c>
      <c r="L2260" t="s">
        <v>24</v>
      </c>
      <c r="M2260">
        <v>84</v>
      </c>
      <c r="N2260" t="s">
        <v>25</v>
      </c>
      <c r="O2260">
        <v>1422736</v>
      </c>
    </row>
    <row r="2261" spans="1:15">
      <c r="A2261" t="s">
        <v>2306</v>
      </c>
      <c r="B2261">
        <v>2009</v>
      </c>
      <c r="C2261" t="s">
        <v>59</v>
      </c>
      <c r="D2261" t="s">
        <v>43</v>
      </c>
      <c r="E2261" t="s">
        <v>28</v>
      </c>
      <c r="F2261">
        <v>65</v>
      </c>
      <c r="G2261">
        <v>3816</v>
      </c>
      <c r="H2261">
        <v>214</v>
      </c>
      <c r="I2261">
        <v>32.880000000000003</v>
      </c>
      <c r="J2261">
        <v>9</v>
      </c>
      <c r="K2261" t="s">
        <v>24</v>
      </c>
      <c r="L2261" t="s">
        <v>19</v>
      </c>
      <c r="M2261">
        <v>44</v>
      </c>
      <c r="N2261" t="s">
        <v>33</v>
      </c>
      <c r="O2261">
        <v>3161880</v>
      </c>
    </row>
    <row r="2262" spans="1:15">
      <c r="A2262" t="s">
        <v>2307</v>
      </c>
      <c r="B2262">
        <v>2007</v>
      </c>
      <c r="C2262" t="s">
        <v>22</v>
      </c>
      <c r="D2262" t="s">
        <v>46</v>
      </c>
      <c r="E2262" t="s">
        <v>40</v>
      </c>
      <c r="F2262">
        <v>11</v>
      </c>
      <c r="G2262">
        <v>2298</v>
      </c>
      <c r="H2262">
        <v>718</v>
      </c>
      <c r="I2262">
        <v>24.18</v>
      </c>
      <c r="J2262">
        <v>6</v>
      </c>
      <c r="K2262" t="s">
        <v>19</v>
      </c>
      <c r="L2262" t="s">
        <v>19</v>
      </c>
      <c r="M2262">
        <v>41</v>
      </c>
      <c r="N2262" t="s">
        <v>29</v>
      </c>
      <c r="O2262">
        <v>1483489</v>
      </c>
    </row>
    <row r="2263" spans="1:15">
      <c r="A2263" t="s">
        <v>2308</v>
      </c>
      <c r="B2263">
        <v>2008</v>
      </c>
      <c r="C2263" t="s">
        <v>73</v>
      </c>
      <c r="D2263" t="s">
        <v>39</v>
      </c>
      <c r="E2263" t="s">
        <v>18</v>
      </c>
      <c r="F2263">
        <v>139</v>
      </c>
      <c r="G2263">
        <v>2604</v>
      </c>
      <c r="H2263">
        <v>270</v>
      </c>
      <c r="I2263">
        <v>10.63</v>
      </c>
      <c r="J2263">
        <v>2</v>
      </c>
      <c r="K2263" t="s">
        <v>19</v>
      </c>
      <c r="L2263" t="s">
        <v>19</v>
      </c>
      <c r="M2263">
        <v>84</v>
      </c>
      <c r="N2263" t="s">
        <v>49</v>
      </c>
      <c r="O2263">
        <v>3056461</v>
      </c>
    </row>
    <row r="2264" spans="1:15">
      <c r="A2264" t="s">
        <v>2309</v>
      </c>
      <c r="B2264">
        <v>2015</v>
      </c>
      <c r="C2264" t="s">
        <v>73</v>
      </c>
      <c r="D2264" t="s">
        <v>95</v>
      </c>
      <c r="E2264" t="s">
        <v>37</v>
      </c>
      <c r="F2264">
        <v>369</v>
      </c>
      <c r="G2264">
        <v>1321</v>
      </c>
      <c r="H2264">
        <v>721</v>
      </c>
      <c r="I2264">
        <v>46.19</v>
      </c>
      <c r="J2264">
        <v>6</v>
      </c>
      <c r="K2264" t="s">
        <v>19</v>
      </c>
      <c r="L2264" t="s">
        <v>19</v>
      </c>
      <c r="M2264">
        <v>41</v>
      </c>
      <c r="N2264" t="s">
        <v>20</v>
      </c>
      <c r="O2264">
        <v>4322326</v>
      </c>
    </row>
    <row r="2265" spans="1:15">
      <c r="A2265" t="s">
        <v>2310</v>
      </c>
      <c r="B2265">
        <v>2014</v>
      </c>
      <c r="C2265" t="s">
        <v>42</v>
      </c>
      <c r="D2265" t="s">
        <v>48</v>
      </c>
      <c r="E2265" t="s">
        <v>40</v>
      </c>
      <c r="F2265">
        <v>220</v>
      </c>
      <c r="G2265">
        <v>1074</v>
      </c>
      <c r="H2265">
        <v>984</v>
      </c>
      <c r="I2265">
        <v>29.1</v>
      </c>
      <c r="J2265">
        <v>9</v>
      </c>
      <c r="K2265" t="s">
        <v>19</v>
      </c>
      <c r="L2265" t="s">
        <v>19</v>
      </c>
      <c r="M2265">
        <v>22</v>
      </c>
      <c r="N2265" t="s">
        <v>29</v>
      </c>
      <c r="O2265">
        <v>1028204</v>
      </c>
    </row>
    <row r="2266" spans="1:15">
      <c r="A2266" t="s">
        <v>2311</v>
      </c>
      <c r="B2266">
        <v>2021</v>
      </c>
      <c r="C2266" t="s">
        <v>53</v>
      </c>
      <c r="D2266" t="s">
        <v>51</v>
      </c>
      <c r="E2266" t="s">
        <v>37</v>
      </c>
      <c r="F2266">
        <v>102</v>
      </c>
      <c r="G2266">
        <v>3980</v>
      </c>
      <c r="H2266">
        <v>838</v>
      </c>
      <c r="I2266">
        <v>14.28</v>
      </c>
      <c r="J2266">
        <v>8</v>
      </c>
      <c r="K2266" t="s">
        <v>19</v>
      </c>
      <c r="L2266" t="s">
        <v>19</v>
      </c>
      <c r="M2266">
        <v>57</v>
      </c>
      <c r="N2266" t="s">
        <v>49</v>
      </c>
      <c r="O2266">
        <v>645936</v>
      </c>
    </row>
    <row r="2267" spans="1:15">
      <c r="A2267" t="s">
        <v>2312</v>
      </c>
      <c r="B2267">
        <v>2000</v>
      </c>
      <c r="C2267" t="s">
        <v>42</v>
      </c>
      <c r="D2267" t="s">
        <v>51</v>
      </c>
      <c r="E2267" t="s">
        <v>28</v>
      </c>
      <c r="F2267">
        <v>158</v>
      </c>
      <c r="G2267">
        <v>4890</v>
      </c>
      <c r="H2267">
        <v>26</v>
      </c>
      <c r="I2267">
        <v>26.45</v>
      </c>
      <c r="J2267">
        <v>7</v>
      </c>
      <c r="K2267" t="s">
        <v>24</v>
      </c>
      <c r="L2267" t="s">
        <v>24</v>
      </c>
      <c r="M2267">
        <v>23</v>
      </c>
      <c r="N2267" t="s">
        <v>49</v>
      </c>
      <c r="O2267">
        <v>4596354</v>
      </c>
    </row>
    <row r="2268" spans="1:15">
      <c r="A2268" t="s">
        <v>2313</v>
      </c>
      <c r="B2268">
        <v>2002</v>
      </c>
      <c r="C2268" t="s">
        <v>59</v>
      </c>
      <c r="D2268" t="s">
        <v>43</v>
      </c>
      <c r="E2268" t="s">
        <v>18</v>
      </c>
      <c r="F2268">
        <v>425</v>
      </c>
      <c r="G2268">
        <v>2893</v>
      </c>
      <c r="H2268">
        <v>337</v>
      </c>
      <c r="I2268">
        <v>38.06</v>
      </c>
      <c r="J2268">
        <v>5</v>
      </c>
      <c r="K2268" t="s">
        <v>19</v>
      </c>
      <c r="L2268" t="s">
        <v>19</v>
      </c>
      <c r="M2268">
        <v>4</v>
      </c>
      <c r="N2268" t="s">
        <v>49</v>
      </c>
      <c r="O2268">
        <v>1276486</v>
      </c>
    </row>
    <row r="2269" spans="1:15">
      <c r="A2269" t="s">
        <v>2314</v>
      </c>
      <c r="B2269">
        <v>2021</v>
      </c>
      <c r="C2269" t="s">
        <v>31</v>
      </c>
      <c r="D2269" t="s">
        <v>43</v>
      </c>
      <c r="E2269" t="s">
        <v>40</v>
      </c>
      <c r="F2269">
        <v>240</v>
      </c>
      <c r="G2269">
        <v>2123</v>
      </c>
      <c r="H2269">
        <v>963</v>
      </c>
      <c r="I2269">
        <v>41.96</v>
      </c>
      <c r="J2269">
        <v>1</v>
      </c>
      <c r="K2269" t="s">
        <v>19</v>
      </c>
      <c r="L2269" t="s">
        <v>24</v>
      </c>
      <c r="M2269">
        <v>12</v>
      </c>
      <c r="N2269" t="s">
        <v>25</v>
      </c>
      <c r="O2269">
        <v>2889896</v>
      </c>
    </row>
    <row r="2270" spans="1:15">
      <c r="A2270" t="s">
        <v>2315</v>
      </c>
      <c r="B2270">
        <v>2017</v>
      </c>
      <c r="C2270" t="s">
        <v>16</v>
      </c>
      <c r="D2270" t="s">
        <v>17</v>
      </c>
      <c r="E2270" t="s">
        <v>18</v>
      </c>
      <c r="F2270">
        <v>395</v>
      </c>
      <c r="G2270">
        <v>2900</v>
      </c>
      <c r="H2270">
        <v>927</v>
      </c>
      <c r="I2270">
        <v>30.4</v>
      </c>
      <c r="J2270">
        <v>2</v>
      </c>
      <c r="K2270" t="s">
        <v>24</v>
      </c>
      <c r="L2270" t="s">
        <v>19</v>
      </c>
      <c r="M2270">
        <v>73</v>
      </c>
      <c r="N2270" t="s">
        <v>25</v>
      </c>
      <c r="O2270">
        <v>2187978</v>
      </c>
    </row>
    <row r="2271" spans="1:15">
      <c r="A2271" t="s">
        <v>2316</v>
      </c>
      <c r="B2271">
        <v>2003</v>
      </c>
      <c r="C2271" t="s">
        <v>42</v>
      </c>
      <c r="D2271" t="s">
        <v>36</v>
      </c>
      <c r="E2271" t="s">
        <v>40</v>
      </c>
      <c r="F2271">
        <v>489</v>
      </c>
      <c r="G2271">
        <v>2288</v>
      </c>
      <c r="H2271">
        <v>990</v>
      </c>
      <c r="I2271">
        <v>13.65</v>
      </c>
      <c r="J2271">
        <v>6</v>
      </c>
      <c r="K2271" t="s">
        <v>19</v>
      </c>
      <c r="L2271" t="s">
        <v>19</v>
      </c>
      <c r="M2271">
        <v>22</v>
      </c>
      <c r="N2271" t="s">
        <v>20</v>
      </c>
      <c r="O2271">
        <v>1786701</v>
      </c>
    </row>
    <row r="2272" spans="1:15">
      <c r="A2272" t="s">
        <v>2317</v>
      </c>
      <c r="B2272">
        <v>2017</v>
      </c>
      <c r="C2272" t="s">
        <v>59</v>
      </c>
      <c r="D2272" t="s">
        <v>17</v>
      </c>
      <c r="E2272" t="s">
        <v>18</v>
      </c>
      <c r="F2272">
        <v>111</v>
      </c>
      <c r="G2272">
        <v>3153</v>
      </c>
      <c r="H2272">
        <v>581</v>
      </c>
      <c r="I2272">
        <v>0.13</v>
      </c>
      <c r="J2272">
        <v>6</v>
      </c>
      <c r="K2272" t="s">
        <v>24</v>
      </c>
      <c r="L2272" t="s">
        <v>24</v>
      </c>
      <c r="M2272">
        <v>34</v>
      </c>
      <c r="N2272" t="s">
        <v>29</v>
      </c>
      <c r="O2272">
        <v>4578096</v>
      </c>
    </row>
    <row r="2273" spans="1:15">
      <c r="A2273" t="s">
        <v>2318</v>
      </c>
      <c r="B2273">
        <v>2001</v>
      </c>
      <c r="C2273" t="s">
        <v>53</v>
      </c>
      <c r="D2273" t="s">
        <v>95</v>
      </c>
      <c r="E2273" t="s">
        <v>28</v>
      </c>
      <c r="F2273">
        <v>68</v>
      </c>
      <c r="G2273">
        <v>3009</v>
      </c>
      <c r="H2273">
        <v>549</v>
      </c>
      <c r="I2273">
        <v>36.93</v>
      </c>
      <c r="J2273">
        <v>3</v>
      </c>
      <c r="K2273" t="s">
        <v>19</v>
      </c>
      <c r="L2273" t="s">
        <v>19</v>
      </c>
      <c r="M2273">
        <v>94</v>
      </c>
      <c r="N2273" t="s">
        <v>20</v>
      </c>
      <c r="O2273">
        <v>1883832</v>
      </c>
    </row>
    <row r="2274" spans="1:15">
      <c r="A2274" t="s">
        <v>2319</v>
      </c>
      <c r="B2274">
        <v>2019</v>
      </c>
      <c r="C2274" t="s">
        <v>59</v>
      </c>
      <c r="D2274" t="s">
        <v>36</v>
      </c>
      <c r="E2274" t="s">
        <v>37</v>
      </c>
      <c r="F2274">
        <v>177</v>
      </c>
      <c r="G2274">
        <v>3509</v>
      </c>
      <c r="H2274">
        <v>196</v>
      </c>
      <c r="I2274">
        <v>2.85</v>
      </c>
      <c r="J2274">
        <v>5</v>
      </c>
      <c r="K2274" t="s">
        <v>24</v>
      </c>
      <c r="L2274" t="s">
        <v>24</v>
      </c>
      <c r="M2274">
        <v>77</v>
      </c>
      <c r="N2274" t="s">
        <v>33</v>
      </c>
      <c r="O2274">
        <v>2685185</v>
      </c>
    </row>
    <row r="2275" spans="1:15">
      <c r="A2275" t="s">
        <v>2320</v>
      </c>
      <c r="B2275">
        <v>2022</v>
      </c>
      <c r="C2275" t="s">
        <v>35</v>
      </c>
      <c r="D2275" t="s">
        <v>102</v>
      </c>
      <c r="E2275" t="s">
        <v>23</v>
      </c>
      <c r="F2275">
        <v>415</v>
      </c>
      <c r="G2275">
        <v>4686</v>
      </c>
      <c r="H2275">
        <v>580</v>
      </c>
      <c r="I2275">
        <v>0.21</v>
      </c>
      <c r="J2275">
        <v>5</v>
      </c>
      <c r="K2275" t="s">
        <v>24</v>
      </c>
      <c r="L2275" t="s">
        <v>24</v>
      </c>
      <c r="M2275">
        <v>64</v>
      </c>
      <c r="N2275" t="s">
        <v>33</v>
      </c>
      <c r="O2275">
        <v>4625352</v>
      </c>
    </row>
    <row r="2276" spans="1:15">
      <c r="A2276" t="s">
        <v>2321</v>
      </c>
      <c r="B2276">
        <v>2012</v>
      </c>
      <c r="C2276" t="s">
        <v>31</v>
      </c>
      <c r="D2276" t="s">
        <v>51</v>
      </c>
      <c r="E2276" t="s">
        <v>23</v>
      </c>
      <c r="F2276">
        <v>169</v>
      </c>
      <c r="G2276">
        <v>1557</v>
      </c>
      <c r="H2276">
        <v>489</v>
      </c>
      <c r="I2276">
        <v>9.2799999999999994</v>
      </c>
      <c r="J2276">
        <v>9</v>
      </c>
      <c r="K2276" t="s">
        <v>24</v>
      </c>
      <c r="L2276" t="s">
        <v>24</v>
      </c>
      <c r="M2276">
        <v>34</v>
      </c>
      <c r="N2276" t="s">
        <v>49</v>
      </c>
      <c r="O2276">
        <v>4435786</v>
      </c>
    </row>
    <row r="2277" spans="1:15">
      <c r="A2277" t="s">
        <v>2322</v>
      </c>
      <c r="B2277">
        <v>2022</v>
      </c>
      <c r="C2277" t="s">
        <v>27</v>
      </c>
      <c r="D2277" t="s">
        <v>102</v>
      </c>
      <c r="E2277" t="s">
        <v>37</v>
      </c>
      <c r="F2277">
        <v>187</v>
      </c>
      <c r="G2277">
        <v>4409</v>
      </c>
      <c r="H2277">
        <v>841</v>
      </c>
      <c r="I2277">
        <v>25.13</v>
      </c>
      <c r="J2277">
        <v>6</v>
      </c>
      <c r="K2277" t="s">
        <v>19</v>
      </c>
      <c r="L2277" t="s">
        <v>24</v>
      </c>
      <c r="M2277">
        <v>38</v>
      </c>
      <c r="N2277" t="s">
        <v>33</v>
      </c>
      <c r="O2277">
        <v>3697789</v>
      </c>
    </row>
    <row r="2278" spans="1:15">
      <c r="A2278" t="s">
        <v>2323</v>
      </c>
      <c r="B2278">
        <v>2017</v>
      </c>
      <c r="C2278" t="s">
        <v>35</v>
      </c>
      <c r="D2278" t="s">
        <v>46</v>
      </c>
      <c r="E2278" t="s">
        <v>37</v>
      </c>
      <c r="F2278">
        <v>355</v>
      </c>
      <c r="G2278">
        <v>4665</v>
      </c>
      <c r="H2278">
        <v>134</v>
      </c>
      <c r="I2278">
        <v>45.19</v>
      </c>
      <c r="J2278">
        <v>9</v>
      </c>
      <c r="K2278" t="s">
        <v>24</v>
      </c>
      <c r="L2278" t="s">
        <v>19</v>
      </c>
      <c r="M2278">
        <v>22</v>
      </c>
      <c r="N2278" t="s">
        <v>29</v>
      </c>
      <c r="O2278">
        <v>257064</v>
      </c>
    </row>
    <row r="2279" spans="1:15">
      <c r="A2279" t="s">
        <v>2324</v>
      </c>
      <c r="B2279">
        <v>2008</v>
      </c>
      <c r="C2279" t="s">
        <v>53</v>
      </c>
      <c r="D2279" t="s">
        <v>95</v>
      </c>
      <c r="E2279" t="s">
        <v>28</v>
      </c>
      <c r="F2279">
        <v>407</v>
      </c>
      <c r="G2279">
        <v>3775</v>
      </c>
      <c r="H2279">
        <v>180</v>
      </c>
      <c r="I2279">
        <v>11.83</v>
      </c>
      <c r="J2279">
        <v>5</v>
      </c>
      <c r="K2279" t="s">
        <v>19</v>
      </c>
      <c r="L2279" t="s">
        <v>19</v>
      </c>
      <c r="M2279">
        <v>81</v>
      </c>
      <c r="N2279" t="s">
        <v>20</v>
      </c>
      <c r="O2279">
        <v>2229042</v>
      </c>
    </row>
    <row r="2280" spans="1:15">
      <c r="A2280" t="s">
        <v>2325</v>
      </c>
      <c r="B2280">
        <v>2020</v>
      </c>
      <c r="C2280" t="s">
        <v>42</v>
      </c>
      <c r="D2280" t="s">
        <v>39</v>
      </c>
      <c r="E2280" t="s">
        <v>37</v>
      </c>
      <c r="F2280">
        <v>92</v>
      </c>
      <c r="G2280">
        <v>4606</v>
      </c>
      <c r="H2280">
        <v>74</v>
      </c>
      <c r="I2280">
        <v>42.73</v>
      </c>
      <c r="J2280">
        <v>4</v>
      </c>
      <c r="K2280" t="s">
        <v>24</v>
      </c>
      <c r="L2280" t="s">
        <v>24</v>
      </c>
      <c r="M2280">
        <v>78</v>
      </c>
      <c r="N2280" t="s">
        <v>29</v>
      </c>
      <c r="O2280">
        <v>3466570</v>
      </c>
    </row>
    <row r="2281" spans="1:15">
      <c r="A2281" t="s">
        <v>2326</v>
      </c>
      <c r="B2281">
        <v>2002</v>
      </c>
      <c r="C2281" t="s">
        <v>35</v>
      </c>
      <c r="D2281" t="s">
        <v>46</v>
      </c>
      <c r="E2281" t="s">
        <v>28</v>
      </c>
      <c r="F2281">
        <v>96</v>
      </c>
      <c r="G2281">
        <v>4433</v>
      </c>
      <c r="H2281">
        <v>383</v>
      </c>
      <c r="I2281">
        <v>43.48</v>
      </c>
      <c r="J2281">
        <v>9</v>
      </c>
      <c r="K2281" t="s">
        <v>24</v>
      </c>
      <c r="L2281" t="s">
        <v>24</v>
      </c>
      <c r="M2281">
        <v>44</v>
      </c>
      <c r="N2281" t="s">
        <v>33</v>
      </c>
      <c r="O2281">
        <v>278294</v>
      </c>
    </row>
    <row r="2282" spans="1:15">
      <c r="A2282" t="s">
        <v>2327</v>
      </c>
      <c r="B2282">
        <v>2017</v>
      </c>
      <c r="C2282" t="s">
        <v>59</v>
      </c>
      <c r="D2282" t="s">
        <v>39</v>
      </c>
      <c r="E2282" t="s">
        <v>28</v>
      </c>
      <c r="F2282">
        <v>123</v>
      </c>
      <c r="G2282">
        <v>1831</v>
      </c>
      <c r="H2282">
        <v>89</v>
      </c>
      <c r="I2282">
        <v>5.36</v>
      </c>
      <c r="J2282">
        <v>2</v>
      </c>
      <c r="K2282" t="s">
        <v>24</v>
      </c>
      <c r="L2282" t="s">
        <v>24</v>
      </c>
      <c r="M2282">
        <v>35</v>
      </c>
      <c r="N2282" t="s">
        <v>49</v>
      </c>
      <c r="O2282">
        <v>3227213</v>
      </c>
    </row>
    <row r="2283" spans="1:15">
      <c r="A2283" t="s">
        <v>2328</v>
      </c>
      <c r="B2283">
        <v>2001</v>
      </c>
      <c r="C2283" t="s">
        <v>45</v>
      </c>
      <c r="D2283" t="s">
        <v>36</v>
      </c>
      <c r="E2283" t="s">
        <v>40</v>
      </c>
      <c r="F2283">
        <v>336</v>
      </c>
      <c r="G2283">
        <v>4579</v>
      </c>
      <c r="H2283">
        <v>584</v>
      </c>
      <c r="I2283">
        <v>24.91</v>
      </c>
      <c r="J2283">
        <v>2</v>
      </c>
      <c r="K2283" t="s">
        <v>19</v>
      </c>
      <c r="L2283" t="s">
        <v>19</v>
      </c>
      <c r="M2283">
        <v>38</v>
      </c>
      <c r="N2283" t="s">
        <v>25</v>
      </c>
      <c r="O2283">
        <v>4915993</v>
      </c>
    </row>
    <row r="2284" spans="1:15">
      <c r="A2284" t="s">
        <v>2329</v>
      </c>
      <c r="B2284">
        <v>2018</v>
      </c>
      <c r="C2284" t="s">
        <v>59</v>
      </c>
      <c r="D2284" t="s">
        <v>36</v>
      </c>
      <c r="E2284" t="s">
        <v>23</v>
      </c>
      <c r="F2284">
        <v>396</v>
      </c>
      <c r="G2284">
        <v>3548</v>
      </c>
      <c r="H2284">
        <v>461</v>
      </c>
      <c r="I2284">
        <v>8.6199999999999992</v>
      </c>
      <c r="J2284">
        <v>4</v>
      </c>
      <c r="K2284" t="s">
        <v>24</v>
      </c>
      <c r="L2284" t="s">
        <v>19</v>
      </c>
      <c r="M2284">
        <v>98</v>
      </c>
      <c r="N2284" t="s">
        <v>29</v>
      </c>
      <c r="O2284">
        <v>357947</v>
      </c>
    </row>
    <row r="2285" spans="1:15">
      <c r="A2285" t="s">
        <v>2330</v>
      </c>
      <c r="B2285">
        <v>2017</v>
      </c>
      <c r="C2285" t="s">
        <v>45</v>
      </c>
      <c r="D2285" t="s">
        <v>46</v>
      </c>
      <c r="E2285" t="s">
        <v>18</v>
      </c>
      <c r="F2285">
        <v>39</v>
      </c>
      <c r="G2285">
        <v>106</v>
      </c>
      <c r="H2285">
        <v>115</v>
      </c>
      <c r="I2285">
        <v>38.64</v>
      </c>
      <c r="J2285">
        <v>5</v>
      </c>
      <c r="K2285" t="s">
        <v>19</v>
      </c>
      <c r="L2285" t="s">
        <v>24</v>
      </c>
      <c r="M2285">
        <v>76</v>
      </c>
      <c r="N2285" t="s">
        <v>29</v>
      </c>
      <c r="O2285">
        <v>3198225</v>
      </c>
    </row>
    <row r="2286" spans="1:15">
      <c r="A2286" t="s">
        <v>2331</v>
      </c>
      <c r="B2286">
        <v>2022</v>
      </c>
      <c r="C2286" t="s">
        <v>22</v>
      </c>
      <c r="D2286" t="s">
        <v>102</v>
      </c>
      <c r="E2286" t="s">
        <v>40</v>
      </c>
      <c r="F2286">
        <v>51</v>
      </c>
      <c r="G2286">
        <v>1639</v>
      </c>
      <c r="H2286">
        <v>87</v>
      </c>
      <c r="I2286">
        <v>49.36</v>
      </c>
      <c r="J2286">
        <v>2</v>
      </c>
      <c r="K2286" t="s">
        <v>24</v>
      </c>
      <c r="L2286" t="s">
        <v>19</v>
      </c>
      <c r="M2286">
        <v>52</v>
      </c>
      <c r="N2286" t="s">
        <v>20</v>
      </c>
      <c r="O2286">
        <v>3116114</v>
      </c>
    </row>
    <row r="2287" spans="1:15">
      <c r="A2287" t="s">
        <v>2332</v>
      </c>
      <c r="B2287">
        <v>2011</v>
      </c>
      <c r="C2287" t="s">
        <v>45</v>
      </c>
      <c r="D2287" t="s">
        <v>17</v>
      </c>
      <c r="E2287" t="s">
        <v>28</v>
      </c>
      <c r="F2287">
        <v>369</v>
      </c>
      <c r="G2287">
        <v>2334</v>
      </c>
      <c r="H2287">
        <v>210</v>
      </c>
      <c r="I2287">
        <v>20.46</v>
      </c>
      <c r="J2287">
        <v>5</v>
      </c>
      <c r="K2287" t="s">
        <v>19</v>
      </c>
      <c r="L2287" t="s">
        <v>24</v>
      </c>
      <c r="M2287">
        <v>38</v>
      </c>
      <c r="N2287" t="s">
        <v>29</v>
      </c>
      <c r="O2287">
        <v>1084632</v>
      </c>
    </row>
    <row r="2288" spans="1:15">
      <c r="A2288" t="s">
        <v>2333</v>
      </c>
      <c r="B2288">
        <v>2009</v>
      </c>
      <c r="C2288" t="s">
        <v>59</v>
      </c>
      <c r="D2288" t="s">
        <v>102</v>
      </c>
      <c r="E2288" t="s">
        <v>37</v>
      </c>
      <c r="F2288">
        <v>267</v>
      </c>
      <c r="G2288">
        <v>1291</v>
      </c>
      <c r="H2288">
        <v>854</v>
      </c>
      <c r="I2288">
        <v>32.630000000000003</v>
      </c>
      <c r="J2288">
        <v>5</v>
      </c>
      <c r="K2288" t="s">
        <v>19</v>
      </c>
      <c r="L2288" t="s">
        <v>24</v>
      </c>
      <c r="M2288">
        <v>46</v>
      </c>
      <c r="N2288" t="s">
        <v>33</v>
      </c>
      <c r="O2288">
        <v>4536352</v>
      </c>
    </row>
    <row r="2289" spans="1:15">
      <c r="A2289" t="s">
        <v>2334</v>
      </c>
      <c r="B2289">
        <v>2016</v>
      </c>
      <c r="C2289" t="s">
        <v>22</v>
      </c>
      <c r="D2289" t="s">
        <v>43</v>
      </c>
      <c r="E2289" t="s">
        <v>18</v>
      </c>
      <c r="F2289">
        <v>24</v>
      </c>
      <c r="G2289">
        <v>347</v>
      </c>
      <c r="H2289">
        <v>420</v>
      </c>
      <c r="I2289">
        <v>26.05</v>
      </c>
      <c r="J2289">
        <v>6</v>
      </c>
      <c r="K2289" t="s">
        <v>24</v>
      </c>
      <c r="L2289" t="s">
        <v>24</v>
      </c>
      <c r="M2289">
        <v>73</v>
      </c>
      <c r="N2289" t="s">
        <v>49</v>
      </c>
      <c r="O2289">
        <v>3443158</v>
      </c>
    </row>
    <row r="2290" spans="1:15">
      <c r="A2290" t="s">
        <v>2335</v>
      </c>
      <c r="B2290">
        <v>2012</v>
      </c>
      <c r="C2290" t="s">
        <v>22</v>
      </c>
      <c r="D2290" t="s">
        <v>95</v>
      </c>
      <c r="E2290" t="s">
        <v>23</v>
      </c>
      <c r="F2290">
        <v>163</v>
      </c>
      <c r="G2290">
        <v>2806</v>
      </c>
      <c r="H2290">
        <v>916</v>
      </c>
      <c r="I2290">
        <v>15.05</v>
      </c>
      <c r="J2290">
        <v>1</v>
      </c>
      <c r="K2290" t="s">
        <v>24</v>
      </c>
      <c r="L2290" t="s">
        <v>24</v>
      </c>
      <c r="M2290">
        <v>79</v>
      </c>
      <c r="N2290" t="s">
        <v>20</v>
      </c>
      <c r="O2290">
        <v>1222603</v>
      </c>
    </row>
    <row r="2291" spans="1:15">
      <c r="A2291" t="s">
        <v>2336</v>
      </c>
      <c r="B2291">
        <v>2016</v>
      </c>
      <c r="C2291" t="s">
        <v>73</v>
      </c>
      <c r="D2291" t="s">
        <v>36</v>
      </c>
      <c r="E2291" t="s">
        <v>37</v>
      </c>
      <c r="F2291">
        <v>429</v>
      </c>
      <c r="G2291">
        <v>1723</v>
      </c>
      <c r="H2291">
        <v>510</v>
      </c>
      <c r="I2291">
        <v>21.6</v>
      </c>
      <c r="J2291">
        <v>5</v>
      </c>
      <c r="K2291" t="s">
        <v>19</v>
      </c>
      <c r="L2291" t="s">
        <v>19</v>
      </c>
      <c r="M2291">
        <v>58</v>
      </c>
      <c r="N2291" t="s">
        <v>33</v>
      </c>
      <c r="O2291">
        <v>4374704</v>
      </c>
    </row>
    <row r="2292" spans="1:15">
      <c r="A2292" t="s">
        <v>2337</v>
      </c>
      <c r="B2292">
        <v>2004</v>
      </c>
      <c r="C2292" t="s">
        <v>31</v>
      </c>
      <c r="D2292" t="s">
        <v>46</v>
      </c>
      <c r="E2292" t="s">
        <v>23</v>
      </c>
      <c r="F2292">
        <v>196</v>
      </c>
      <c r="G2292">
        <v>386</v>
      </c>
      <c r="H2292">
        <v>724</v>
      </c>
      <c r="I2292">
        <v>36.44</v>
      </c>
      <c r="J2292">
        <v>1</v>
      </c>
      <c r="K2292" t="s">
        <v>24</v>
      </c>
      <c r="L2292" t="s">
        <v>19</v>
      </c>
      <c r="M2292">
        <v>10</v>
      </c>
      <c r="N2292" t="s">
        <v>29</v>
      </c>
      <c r="O2292">
        <v>4133870</v>
      </c>
    </row>
    <row r="2293" spans="1:15">
      <c r="A2293" t="s">
        <v>2338</v>
      </c>
      <c r="B2293">
        <v>2004</v>
      </c>
      <c r="C2293" t="s">
        <v>42</v>
      </c>
      <c r="D2293" t="s">
        <v>46</v>
      </c>
      <c r="E2293" t="s">
        <v>28</v>
      </c>
      <c r="F2293">
        <v>346</v>
      </c>
      <c r="G2293">
        <v>2225</v>
      </c>
      <c r="H2293">
        <v>481</v>
      </c>
      <c r="I2293">
        <v>6.52</v>
      </c>
      <c r="J2293">
        <v>2</v>
      </c>
      <c r="K2293" t="s">
        <v>19</v>
      </c>
      <c r="L2293" t="s">
        <v>24</v>
      </c>
      <c r="M2293">
        <v>18</v>
      </c>
      <c r="N2293" t="s">
        <v>20</v>
      </c>
      <c r="O2293">
        <v>3138679</v>
      </c>
    </row>
    <row r="2294" spans="1:15">
      <c r="A2294" t="s">
        <v>2339</v>
      </c>
      <c r="B2294">
        <v>2022</v>
      </c>
      <c r="C2294" t="s">
        <v>59</v>
      </c>
      <c r="D2294" t="s">
        <v>95</v>
      </c>
      <c r="E2294" t="s">
        <v>28</v>
      </c>
      <c r="F2294">
        <v>432</v>
      </c>
      <c r="G2294">
        <v>3605</v>
      </c>
      <c r="H2294">
        <v>379</v>
      </c>
      <c r="I2294">
        <v>46.19</v>
      </c>
      <c r="J2294">
        <v>5</v>
      </c>
      <c r="K2294" t="s">
        <v>19</v>
      </c>
      <c r="L2294" t="s">
        <v>24</v>
      </c>
      <c r="M2294">
        <v>32</v>
      </c>
      <c r="N2294" t="s">
        <v>20</v>
      </c>
      <c r="O2294">
        <v>2686665</v>
      </c>
    </row>
    <row r="2295" spans="1:15">
      <c r="A2295" t="s">
        <v>2340</v>
      </c>
      <c r="B2295">
        <v>2000</v>
      </c>
      <c r="C2295" t="s">
        <v>31</v>
      </c>
      <c r="D2295" t="s">
        <v>48</v>
      </c>
      <c r="E2295" t="s">
        <v>23</v>
      </c>
      <c r="F2295">
        <v>192</v>
      </c>
      <c r="G2295">
        <v>1438</v>
      </c>
      <c r="H2295">
        <v>301</v>
      </c>
      <c r="I2295">
        <v>37.71</v>
      </c>
      <c r="J2295">
        <v>9</v>
      </c>
      <c r="K2295" t="s">
        <v>19</v>
      </c>
      <c r="L2295" t="s">
        <v>19</v>
      </c>
      <c r="M2295">
        <v>53</v>
      </c>
      <c r="N2295" t="s">
        <v>25</v>
      </c>
      <c r="O2295">
        <v>4688585</v>
      </c>
    </row>
    <row r="2296" spans="1:15">
      <c r="A2296" t="s">
        <v>2341</v>
      </c>
      <c r="B2296">
        <v>2017</v>
      </c>
      <c r="C2296" t="s">
        <v>22</v>
      </c>
      <c r="D2296" t="s">
        <v>39</v>
      </c>
      <c r="E2296" t="s">
        <v>18</v>
      </c>
      <c r="F2296">
        <v>451</v>
      </c>
      <c r="G2296">
        <v>4225</v>
      </c>
      <c r="H2296">
        <v>94</v>
      </c>
      <c r="I2296">
        <v>1.27</v>
      </c>
      <c r="J2296">
        <v>9</v>
      </c>
      <c r="K2296" t="s">
        <v>24</v>
      </c>
      <c r="L2296" t="s">
        <v>24</v>
      </c>
      <c r="M2296">
        <v>51</v>
      </c>
      <c r="N2296" t="s">
        <v>25</v>
      </c>
      <c r="O2296">
        <v>4845133</v>
      </c>
    </row>
    <row r="2297" spans="1:15">
      <c r="A2297" t="s">
        <v>2342</v>
      </c>
      <c r="B2297">
        <v>2018</v>
      </c>
      <c r="C2297" t="s">
        <v>16</v>
      </c>
      <c r="D2297" t="s">
        <v>102</v>
      </c>
      <c r="E2297" t="s">
        <v>40</v>
      </c>
      <c r="F2297">
        <v>21</v>
      </c>
      <c r="G2297">
        <v>1289</v>
      </c>
      <c r="H2297">
        <v>26</v>
      </c>
      <c r="I2297">
        <v>21.9</v>
      </c>
      <c r="J2297">
        <v>2</v>
      </c>
      <c r="K2297" t="s">
        <v>24</v>
      </c>
      <c r="L2297" t="s">
        <v>24</v>
      </c>
      <c r="M2297">
        <v>89</v>
      </c>
      <c r="N2297" t="s">
        <v>20</v>
      </c>
      <c r="O2297">
        <v>1184921</v>
      </c>
    </row>
    <row r="2298" spans="1:15">
      <c r="A2298" t="s">
        <v>2343</v>
      </c>
      <c r="B2298">
        <v>2000</v>
      </c>
      <c r="C2298" t="s">
        <v>27</v>
      </c>
      <c r="D2298" t="s">
        <v>48</v>
      </c>
      <c r="E2298" t="s">
        <v>18</v>
      </c>
      <c r="F2298">
        <v>344</v>
      </c>
      <c r="G2298">
        <v>1895</v>
      </c>
      <c r="H2298">
        <v>593</v>
      </c>
      <c r="I2298">
        <v>49.75</v>
      </c>
      <c r="J2298">
        <v>7</v>
      </c>
      <c r="K2298" t="s">
        <v>24</v>
      </c>
      <c r="L2298" t="s">
        <v>19</v>
      </c>
      <c r="M2298">
        <v>77</v>
      </c>
      <c r="N2298" t="s">
        <v>25</v>
      </c>
      <c r="O2298">
        <v>3237101</v>
      </c>
    </row>
    <row r="2299" spans="1:15">
      <c r="A2299" t="s">
        <v>2344</v>
      </c>
      <c r="B2299">
        <v>2021</v>
      </c>
      <c r="C2299" t="s">
        <v>27</v>
      </c>
      <c r="D2299" t="s">
        <v>51</v>
      </c>
      <c r="E2299" t="s">
        <v>40</v>
      </c>
      <c r="F2299">
        <v>219</v>
      </c>
      <c r="G2299">
        <v>3040</v>
      </c>
      <c r="H2299">
        <v>778</v>
      </c>
      <c r="I2299">
        <v>33.89</v>
      </c>
      <c r="J2299">
        <v>7</v>
      </c>
      <c r="K2299" t="s">
        <v>24</v>
      </c>
      <c r="L2299" t="s">
        <v>19</v>
      </c>
      <c r="M2299">
        <v>34</v>
      </c>
      <c r="N2299" t="s">
        <v>29</v>
      </c>
      <c r="O2299">
        <v>2342005</v>
      </c>
    </row>
    <row r="2300" spans="1:15">
      <c r="A2300" t="s">
        <v>2345</v>
      </c>
      <c r="B2300">
        <v>2010</v>
      </c>
      <c r="C2300" t="s">
        <v>42</v>
      </c>
      <c r="D2300" t="s">
        <v>39</v>
      </c>
      <c r="E2300" t="s">
        <v>40</v>
      </c>
      <c r="F2300">
        <v>421</v>
      </c>
      <c r="G2300">
        <v>281</v>
      </c>
      <c r="H2300">
        <v>67</v>
      </c>
      <c r="I2300">
        <v>40.44</v>
      </c>
      <c r="J2300">
        <v>4</v>
      </c>
      <c r="K2300" t="s">
        <v>24</v>
      </c>
      <c r="L2300" t="s">
        <v>24</v>
      </c>
      <c r="M2300">
        <v>10</v>
      </c>
      <c r="N2300" t="s">
        <v>20</v>
      </c>
      <c r="O2300">
        <v>4588840</v>
      </c>
    </row>
    <row r="2301" spans="1:15">
      <c r="A2301" t="s">
        <v>2346</v>
      </c>
      <c r="B2301">
        <v>2012</v>
      </c>
      <c r="C2301" t="s">
        <v>22</v>
      </c>
      <c r="D2301" t="s">
        <v>95</v>
      </c>
      <c r="E2301" t="s">
        <v>37</v>
      </c>
      <c r="F2301">
        <v>262</v>
      </c>
      <c r="G2301">
        <v>2927</v>
      </c>
      <c r="H2301">
        <v>898</v>
      </c>
      <c r="I2301">
        <v>6.02</v>
      </c>
      <c r="J2301">
        <v>6</v>
      </c>
      <c r="K2301" t="s">
        <v>19</v>
      </c>
      <c r="L2301" t="s">
        <v>24</v>
      </c>
      <c r="M2301">
        <v>58</v>
      </c>
      <c r="N2301" t="s">
        <v>33</v>
      </c>
      <c r="O2301">
        <v>2557810</v>
      </c>
    </row>
    <row r="2302" spans="1:15">
      <c r="A2302" t="s">
        <v>2347</v>
      </c>
      <c r="B2302">
        <v>2019</v>
      </c>
      <c r="C2302" t="s">
        <v>45</v>
      </c>
      <c r="D2302" t="s">
        <v>43</v>
      </c>
      <c r="E2302" t="s">
        <v>37</v>
      </c>
      <c r="F2302">
        <v>171</v>
      </c>
      <c r="G2302">
        <v>1562</v>
      </c>
      <c r="H2302">
        <v>819</v>
      </c>
      <c r="I2302">
        <v>5.95</v>
      </c>
      <c r="J2302">
        <v>7</v>
      </c>
      <c r="K2302" t="s">
        <v>24</v>
      </c>
      <c r="L2302" t="s">
        <v>24</v>
      </c>
      <c r="M2302">
        <v>49</v>
      </c>
      <c r="N2302" t="s">
        <v>20</v>
      </c>
      <c r="O2302">
        <v>2958949</v>
      </c>
    </row>
    <row r="2303" spans="1:15">
      <c r="A2303" t="s">
        <v>2348</v>
      </c>
      <c r="B2303">
        <v>2019</v>
      </c>
      <c r="C2303" t="s">
        <v>53</v>
      </c>
      <c r="D2303" t="s">
        <v>46</v>
      </c>
      <c r="E2303" t="s">
        <v>40</v>
      </c>
      <c r="F2303">
        <v>362</v>
      </c>
      <c r="G2303">
        <v>1346</v>
      </c>
      <c r="H2303">
        <v>703</v>
      </c>
      <c r="I2303">
        <v>36.65</v>
      </c>
      <c r="J2303">
        <v>3</v>
      </c>
      <c r="K2303" t="s">
        <v>24</v>
      </c>
      <c r="L2303" t="s">
        <v>19</v>
      </c>
      <c r="M2303">
        <v>85</v>
      </c>
      <c r="N2303" t="s">
        <v>33</v>
      </c>
      <c r="O2303">
        <v>3334387</v>
      </c>
    </row>
    <row r="2304" spans="1:15">
      <c r="A2304" t="s">
        <v>2349</v>
      </c>
      <c r="B2304">
        <v>2009</v>
      </c>
      <c r="C2304" t="s">
        <v>35</v>
      </c>
      <c r="D2304" t="s">
        <v>39</v>
      </c>
      <c r="E2304" t="s">
        <v>37</v>
      </c>
      <c r="F2304">
        <v>28</v>
      </c>
      <c r="G2304">
        <v>1257</v>
      </c>
      <c r="H2304">
        <v>599</v>
      </c>
      <c r="I2304">
        <v>36.85</v>
      </c>
      <c r="J2304">
        <v>5</v>
      </c>
      <c r="K2304" t="s">
        <v>24</v>
      </c>
      <c r="L2304" t="s">
        <v>19</v>
      </c>
      <c r="M2304">
        <v>75</v>
      </c>
      <c r="N2304" t="s">
        <v>20</v>
      </c>
      <c r="O2304">
        <v>4487699</v>
      </c>
    </row>
    <row r="2305" spans="1:15">
      <c r="A2305" t="s">
        <v>2350</v>
      </c>
      <c r="B2305">
        <v>2022</v>
      </c>
      <c r="C2305" t="s">
        <v>31</v>
      </c>
      <c r="D2305" t="s">
        <v>32</v>
      </c>
      <c r="E2305" t="s">
        <v>37</v>
      </c>
      <c r="F2305">
        <v>77</v>
      </c>
      <c r="G2305">
        <v>3753</v>
      </c>
      <c r="H2305">
        <v>837</v>
      </c>
      <c r="I2305">
        <v>49.59</v>
      </c>
      <c r="J2305">
        <v>7</v>
      </c>
      <c r="K2305" t="s">
        <v>19</v>
      </c>
      <c r="L2305" t="s">
        <v>19</v>
      </c>
      <c r="M2305">
        <v>91</v>
      </c>
      <c r="N2305" t="s">
        <v>20</v>
      </c>
      <c r="O2305">
        <v>3708768</v>
      </c>
    </row>
    <row r="2306" spans="1:15">
      <c r="A2306" t="s">
        <v>2351</v>
      </c>
      <c r="B2306">
        <v>2010</v>
      </c>
      <c r="C2306" t="s">
        <v>35</v>
      </c>
      <c r="D2306" t="s">
        <v>95</v>
      </c>
      <c r="E2306" t="s">
        <v>23</v>
      </c>
      <c r="F2306">
        <v>401</v>
      </c>
      <c r="G2306">
        <v>1461</v>
      </c>
      <c r="H2306">
        <v>393</v>
      </c>
      <c r="I2306">
        <v>37.39</v>
      </c>
      <c r="J2306">
        <v>6</v>
      </c>
      <c r="K2306" t="s">
        <v>24</v>
      </c>
      <c r="L2306" t="s">
        <v>24</v>
      </c>
      <c r="M2306">
        <v>84</v>
      </c>
      <c r="N2306" t="s">
        <v>20</v>
      </c>
      <c r="O2306">
        <v>2458660</v>
      </c>
    </row>
    <row r="2307" spans="1:15">
      <c r="A2307" t="s">
        <v>2352</v>
      </c>
      <c r="B2307">
        <v>2019</v>
      </c>
      <c r="C2307" t="s">
        <v>35</v>
      </c>
      <c r="D2307" t="s">
        <v>43</v>
      </c>
      <c r="E2307" t="s">
        <v>40</v>
      </c>
      <c r="F2307">
        <v>93</v>
      </c>
      <c r="G2307">
        <v>3487</v>
      </c>
      <c r="H2307">
        <v>194</v>
      </c>
      <c r="I2307">
        <v>47.39</v>
      </c>
      <c r="J2307">
        <v>4</v>
      </c>
      <c r="K2307" t="s">
        <v>24</v>
      </c>
      <c r="L2307" t="s">
        <v>24</v>
      </c>
      <c r="M2307">
        <v>44</v>
      </c>
      <c r="N2307" t="s">
        <v>33</v>
      </c>
      <c r="O2307">
        <v>849189</v>
      </c>
    </row>
    <row r="2308" spans="1:15">
      <c r="A2308" t="s">
        <v>2353</v>
      </c>
      <c r="B2308">
        <v>2012</v>
      </c>
      <c r="C2308" t="s">
        <v>22</v>
      </c>
      <c r="D2308" t="s">
        <v>51</v>
      </c>
      <c r="E2308" t="s">
        <v>40</v>
      </c>
      <c r="F2308">
        <v>429</v>
      </c>
      <c r="G2308">
        <v>2758</v>
      </c>
      <c r="H2308">
        <v>126</v>
      </c>
      <c r="I2308">
        <v>17.78</v>
      </c>
      <c r="J2308">
        <v>9</v>
      </c>
      <c r="K2308" t="s">
        <v>24</v>
      </c>
      <c r="L2308" t="s">
        <v>19</v>
      </c>
      <c r="M2308">
        <v>45</v>
      </c>
      <c r="N2308" t="s">
        <v>25</v>
      </c>
      <c r="O2308">
        <v>1041042</v>
      </c>
    </row>
    <row r="2309" spans="1:15">
      <c r="A2309" t="s">
        <v>2354</v>
      </c>
      <c r="B2309">
        <v>2008</v>
      </c>
      <c r="C2309" t="s">
        <v>45</v>
      </c>
      <c r="D2309" t="s">
        <v>32</v>
      </c>
      <c r="E2309" t="s">
        <v>40</v>
      </c>
      <c r="F2309">
        <v>313</v>
      </c>
      <c r="G2309">
        <v>1451</v>
      </c>
      <c r="H2309">
        <v>285</v>
      </c>
      <c r="I2309">
        <v>0.35</v>
      </c>
      <c r="J2309">
        <v>9</v>
      </c>
      <c r="K2309" t="s">
        <v>19</v>
      </c>
      <c r="L2309" t="s">
        <v>19</v>
      </c>
      <c r="M2309">
        <v>23</v>
      </c>
      <c r="N2309" t="s">
        <v>33</v>
      </c>
      <c r="O2309">
        <v>1171932</v>
      </c>
    </row>
    <row r="2310" spans="1:15">
      <c r="A2310" t="s">
        <v>2355</v>
      </c>
      <c r="B2310">
        <v>2003</v>
      </c>
      <c r="C2310" t="s">
        <v>53</v>
      </c>
      <c r="D2310" t="s">
        <v>46</v>
      </c>
      <c r="E2310" t="s">
        <v>28</v>
      </c>
      <c r="F2310">
        <v>109</v>
      </c>
      <c r="G2310">
        <v>1119</v>
      </c>
      <c r="H2310">
        <v>161</v>
      </c>
      <c r="I2310">
        <v>12.68</v>
      </c>
      <c r="J2310">
        <v>5</v>
      </c>
      <c r="K2310" t="s">
        <v>24</v>
      </c>
      <c r="L2310" t="s">
        <v>24</v>
      </c>
      <c r="M2310">
        <v>53</v>
      </c>
      <c r="N2310" t="s">
        <v>33</v>
      </c>
      <c r="O2310">
        <v>3703064</v>
      </c>
    </row>
    <row r="2311" spans="1:15">
      <c r="A2311" t="s">
        <v>2356</v>
      </c>
      <c r="B2311">
        <v>2007</v>
      </c>
      <c r="C2311" t="s">
        <v>31</v>
      </c>
      <c r="D2311" t="s">
        <v>39</v>
      </c>
      <c r="E2311" t="s">
        <v>28</v>
      </c>
      <c r="F2311">
        <v>495</v>
      </c>
      <c r="G2311">
        <v>1375</v>
      </c>
      <c r="H2311">
        <v>171</v>
      </c>
      <c r="I2311">
        <v>35.26</v>
      </c>
      <c r="J2311">
        <v>8</v>
      </c>
      <c r="K2311" t="s">
        <v>24</v>
      </c>
      <c r="L2311" t="s">
        <v>19</v>
      </c>
      <c r="M2311">
        <v>32</v>
      </c>
      <c r="N2311" t="s">
        <v>33</v>
      </c>
      <c r="O2311">
        <v>3338813</v>
      </c>
    </row>
    <row r="2312" spans="1:15">
      <c r="A2312" t="s">
        <v>2357</v>
      </c>
      <c r="B2312">
        <v>2000</v>
      </c>
      <c r="C2312" t="s">
        <v>35</v>
      </c>
      <c r="D2312" t="s">
        <v>39</v>
      </c>
      <c r="E2312" t="s">
        <v>18</v>
      </c>
      <c r="F2312">
        <v>24</v>
      </c>
      <c r="G2312">
        <v>3795</v>
      </c>
      <c r="H2312">
        <v>639</v>
      </c>
      <c r="I2312">
        <v>30.55</v>
      </c>
      <c r="J2312">
        <v>9</v>
      </c>
      <c r="K2312" t="s">
        <v>24</v>
      </c>
      <c r="L2312" t="s">
        <v>24</v>
      </c>
      <c r="M2312">
        <v>55</v>
      </c>
      <c r="N2312" t="s">
        <v>49</v>
      </c>
      <c r="O2312">
        <v>2619543</v>
      </c>
    </row>
    <row r="2313" spans="1:15">
      <c r="A2313" t="s">
        <v>2358</v>
      </c>
      <c r="B2313">
        <v>2021</v>
      </c>
      <c r="C2313" t="s">
        <v>22</v>
      </c>
      <c r="D2313" t="s">
        <v>102</v>
      </c>
      <c r="E2313" t="s">
        <v>37</v>
      </c>
      <c r="F2313">
        <v>389</v>
      </c>
      <c r="G2313">
        <v>3576</v>
      </c>
      <c r="H2313">
        <v>561</v>
      </c>
      <c r="I2313">
        <v>43.06</v>
      </c>
      <c r="J2313">
        <v>2</v>
      </c>
      <c r="K2313" t="s">
        <v>19</v>
      </c>
      <c r="L2313" t="s">
        <v>19</v>
      </c>
      <c r="M2313">
        <v>22</v>
      </c>
      <c r="N2313" t="s">
        <v>49</v>
      </c>
      <c r="O2313">
        <v>4114780</v>
      </c>
    </row>
    <row r="2314" spans="1:15">
      <c r="A2314" t="s">
        <v>2359</v>
      </c>
      <c r="B2314">
        <v>2018</v>
      </c>
      <c r="C2314" t="s">
        <v>53</v>
      </c>
      <c r="D2314" t="s">
        <v>17</v>
      </c>
      <c r="E2314" t="s">
        <v>23</v>
      </c>
      <c r="F2314">
        <v>70</v>
      </c>
      <c r="G2314">
        <v>396</v>
      </c>
      <c r="H2314">
        <v>900</v>
      </c>
      <c r="I2314">
        <v>0.71</v>
      </c>
      <c r="J2314">
        <v>9</v>
      </c>
      <c r="K2314" t="s">
        <v>19</v>
      </c>
      <c r="L2314" t="s">
        <v>24</v>
      </c>
      <c r="M2314">
        <v>93</v>
      </c>
      <c r="N2314" t="s">
        <v>29</v>
      </c>
      <c r="O2314">
        <v>748249</v>
      </c>
    </row>
    <row r="2315" spans="1:15">
      <c r="A2315" t="s">
        <v>2360</v>
      </c>
      <c r="B2315">
        <v>2003</v>
      </c>
      <c r="C2315" t="s">
        <v>16</v>
      </c>
      <c r="D2315" t="s">
        <v>51</v>
      </c>
      <c r="E2315" t="s">
        <v>40</v>
      </c>
      <c r="F2315">
        <v>409</v>
      </c>
      <c r="G2315">
        <v>2131</v>
      </c>
      <c r="H2315">
        <v>447</v>
      </c>
      <c r="I2315">
        <v>21.75</v>
      </c>
      <c r="J2315">
        <v>2</v>
      </c>
      <c r="K2315" t="s">
        <v>24</v>
      </c>
      <c r="L2315" t="s">
        <v>19</v>
      </c>
      <c r="M2315">
        <v>16</v>
      </c>
      <c r="N2315" t="s">
        <v>29</v>
      </c>
      <c r="O2315">
        <v>4641630</v>
      </c>
    </row>
    <row r="2316" spans="1:15">
      <c r="A2316" t="s">
        <v>2361</v>
      </c>
      <c r="B2316">
        <v>2016</v>
      </c>
      <c r="C2316" t="s">
        <v>53</v>
      </c>
      <c r="D2316" t="s">
        <v>102</v>
      </c>
      <c r="E2316" t="s">
        <v>40</v>
      </c>
      <c r="F2316">
        <v>442</v>
      </c>
      <c r="G2316">
        <v>4441</v>
      </c>
      <c r="H2316">
        <v>692</v>
      </c>
      <c r="I2316">
        <v>6.51</v>
      </c>
      <c r="J2316">
        <v>1</v>
      </c>
      <c r="K2316" t="s">
        <v>19</v>
      </c>
      <c r="L2316" t="s">
        <v>24</v>
      </c>
      <c r="M2316">
        <v>5</v>
      </c>
      <c r="N2316" t="s">
        <v>20</v>
      </c>
      <c r="O2316">
        <v>2976084</v>
      </c>
    </row>
    <row r="2317" spans="1:15">
      <c r="A2317" t="s">
        <v>2362</v>
      </c>
      <c r="B2317">
        <v>2005</v>
      </c>
      <c r="C2317" t="s">
        <v>16</v>
      </c>
      <c r="D2317" t="s">
        <v>102</v>
      </c>
      <c r="E2317" t="s">
        <v>23</v>
      </c>
      <c r="F2317">
        <v>444</v>
      </c>
      <c r="G2317">
        <v>1543</v>
      </c>
      <c r="H2317">
        <v>216</v>
      </c>
      <c r="I2317">
        <v>5.72</v>
      </c>
      <c r="J2317">
        <v>4</v>
      </c>
      <c r="K2317" t="s">
        <v>19</v>
      </c>
      <c r="L2317" t="s">
        <v>19</v>
      </c>
      <c r="M2317">
        <v>54</v>
      </c>
      <c r="N2317" t="s">
        <v>20</v>
      </c>
      <c r="O2317">
        <v>852432</v>
      </c>
    </row>
    <row r="2318" spans="1:15">
      <c r="A2318" t="s">
        <v>2363</v>
      </c>
      <c r="B2318">
        <v>2002</v>
      </c>
      <c r="C2318" t="s">
        <v>27</v>
      </c>
      <c r="D2318" t="s">
        <v>17</v>
      </c>
      <c r="E2318" t="s">
        <v>23</v>
      </c>
      <c r="F2318">
        <v>454</v>
      </c>
      <c r="G2318">
        <v>4322</v>
      </c>
      <c r="H2318">
        <v>630</v>
      </c>
      <c r="I2318">
        <v>18.829999999999998</v>
      </c>
      <c r="J2318">
        <v>6</v>
      </c>
      <c r="K2318" t="s">
        <v>24</v>
      </c>
      <c r="L2318" t="s">
        <v>24</v>
      </c>
      <c r="M2318">
        <v>62</v>
      </c>
      <c r="N2318" t="s">
        <v>20</v>
      </c>
      <c r="O2318">
        <v>2275856</v>
      </c>
    </row>
    <row r="2319" spans="1:15">
      <c r="A2319" t="s">
        <v>2364</v>
      </c>
      <c r="B2319">
        <v>2022</v>
      </c>
      <c r="C2319" t="s">
        <v>22</v>
      </c>
      <c r="D2319" t="s">
        <v>51</v>
      </c>
      <c r="E2319" t="s">
        <v>23</v>
      </c>
      <c r="F2319">
        <v>230</v>
      </c>
      <c r="G2319">
        <v>1116</v>
      </c>
      <c r="H2319">
        <v>903</v>
      </c>
      <c r="I2319">
        <v>19.98</v>
      </c>
      <c r="J2319">
        <v>7</v>
      </c>
      <c r="K2319" t="s">
        <v>24</v>
      </c>
      <c r="L2319" t="s">
        <v>19</v>
      </c>
      <c r="M2319">
        <v>9</v>
      </c>
      <c r="N2319" t="s">
        <v>20</v>
      </c>
      <c r="O2319">
        <v>3707546</v>
      </c>
    </row>
    <row r="2320" spans="1:15">
      <c r="A2320" t="s">
        <v>2365</v>
      </c>
      <c r="B2320">
        <v>2017</v>
      </c>
      <c r="C2320" t="s">
        <v>35</v>
      </c>
      <c r="D2320" t="s">
        <v>95</v>
      </c>
      <c r="E2320" t="s">
        <v>28</v>
      </c>
      <c r="F2320">
        <v>218</v>
      </c>
      <c r="G2320">
        <v>3892</v>
      </c>
      <c r="H2320">
        <v>99</v>
      </c>
      <c r="I2320">
        <v>25.52</v>
      </c>
      <c r="J2320">
        <v>3</v>
      </c>
      <c r="K2320" t="s">
        <v>19</v>
      </c>
      <c r="L2320" t="s">
        <v>24</v>
      </c>
      <c r="M2320">
        <v>58</v>
      </c>
      <c r="N2320" t="s">
        <v>20</v>
      </c>
      <c r="O2320">
        <v>3327093</v>
      </c>
    </row>
    <row r="2321" spans="1:15">
      <c r="A2321" t="s">
        <v>2366</v>
      </c>
      <c r="B2321">
        <v>2004</v>
      </c>
      <c r="C2321" t="s">
        <v>35</v>
      </c>
      <c r="D2321" t="s">
        <v>43</v>
      </c>
      <c r="E2321" t="s">
        <v>23</v>
      </c>
      <c r="F2321">
        <v>48</v>
      </c>
      <c r="G2321">
        <v>2078</v>
      </c>
      <c r="H2321">
        <v>287</v>
      </c>
      <c r="I2321">
        <v>28.07</v>
      </c>
      <c r="J2321">
        <v>3</v>
      </c>
      <c r="K2321" t="s">
        <v>19</v>
      </c>
      <c r="L2321" t="s">
        <v>19</v>
      </c>
      <c r="M2321">
        <v>99</v>
      </c>
      <c r="N2321" t="s">
        <v>20</v>
      </c>
      <c r="O2321">
        <v>2298300</v>
      </c>
    </row>
    <row r="2322" spans="1:15">
      <c r="A2322" t="s">
        <v>2367</v>
      </c>
      <c r="B2322">
        <v>2004</v>
      </c>
      <c r="C2322" t="s">
        <v>45</v>
      </c>
      <c r="D2322" t="s">
        <v>46</v>
      </c>
      <c r="E2322" t="s">
        <v>37</v>
      </c>
      <c r="F2322">
        <v>322</v>
      </c>
      <c r="G2322">
        <v>3081</v>
      </c>
      <c r="H2322">
        <v>605</v>
      </c>
      <c r="I2322">
        <v>28.73</v>
      </c>
      <c r="J2322">
        <v>4</v>
      </c>
      <c r="K2322" t="s">
        <v>19</v>
      </c>
      <c r="L2322" t="s">
        <v>19</v>
      </c>
      <c r="M2322">
        <v>70</v>
      </c>
      <c r="N2322" t="s">
        <v>29</v>
      </c>
      <c r="O2322">
        <v>3612590</v>
      </c>
    </row>
    <row r="2323" spans="1:15">
      <c r="A2323" t="s">
        <v>2368</v>
      </c>
      <c r="B2323">
        <v>2011</v>
      </c>
      <c r="C2323" t="s">
        <v>22</v>
      </c>
      <c r="D2323" t="s">
        <v>39</v>
      </c>
      <c r="E2323" t="s">
        <v>18</v>
      </c>
      <c r="F2323">
        <v>303</v>
      </c>
      <c r="G2323">
        <v>4665</v>
      </c>
      <c r="H2323">
        <v>644</v>
      </c>
      <c r="I2323">
        <v>21.8</v>
      </c>
      <c r="J2323">
        <v>9</v>
      </c>
      <c r="K2323" t="s">
        <v>19</v>
      </c>
      <c r="L2323" t="s">
        <v>19</v>
      </c>
      <c r="M2323">
        <v>85</v>
      </c>
      <c r="N2323" t="s">
        <v>49</v>
      </c>
      <c r="O2323">
        <v>1304266</v>
      </c>
    </row>
    <row r="2324" spans="1:15">
      <c r="A2324" t="s">
        <v>2369</v>
      </c>
      <c r="B2324">
        <v>2018</v>
      </c>
      <c r="C2324" t="s">
        <v>42</v>
      </c>
      <c r="D2324" t="s">
        <v>17</v>
      </c>
      <c r="E2324" t="s">
        <v>37</v>
      </c>
      <c r="F2324">
        <v>435</v>
      </c>
      <c r="G2324">
        <v>3777</v>
      </c>
      <c r="H2324">
        <v>497</v>
      </c>
      <c r="I2324">
        <v>22.73</v>
      </c>
      <c r="J2324">
        <v>9</v>
      </c>
      <c r="K2324" t="s">
        <v>24</v>
      </c>
      <c r="L2324" t="s">
        <v>19</v>
      </c>
      <c r="M2324">
        <v>92</v>
      </c>
      <c r="N2324" t="s">
        <v>25</v>
      </c>
      <c r="O2324">
        <v>3866317</v>
      </c>
    </row>
    <row r="2325" spans="1:15">
      <c r="A2325" t="s">
        <v>2370</v>
      </c>
      <c r="B2325">
        <v>2013</v>
      </c>
      <c r="C2325" t="s">
        <v>59</v>
      </c>
      <c r="D2325" t="s">
        <v>46</v>
      </c>
      <c r="E2325" t="s">
        <v>40</v>
      </c>
      <c r="F2325">
        <v>223</v>
      </c>
      <c r="G2325">
        <v>540</v>
      </c>
      <c r="H2325">
        <v>155</v>
      </c>
      <c r="I2325">
        <v>27.6</v>
      </c>
      <c r="J2325">
        <v>2</v>
      </c>
      <c r="K2325" t="s">
        <v>24</v>
      </c>
      <c r="L2325" t="s">
        <v>24</v>
      </c>
      <c r="M2325">
        <v>86</v>
      </c>
      <c r="N2325" t="s">
        <v>25</v>
      </c>
      <c r="O2325">
        <v>4436755</v>
      </c>
    </row>
    <row r="2326" spans="1:15">
      <c r="A2326" t="s">
        <v>2371</v>
      </c>
      <c r="B2326">
        <v>2001</v>
      </c>
      <c r="C2326" t="s">
        <v>31</v>
      </c>
      <c r="D2326" t="s">
        <v>48</v>
      </c>
      <c r="E2326" t="s">
        <v>18</v>
      </c>
      <c r="F2326">
        <v>453</v>
      </c>
      <c r="G2326">
        <v>2622</v>
      </c>
      <c r="H2326">
        <v>938</v>
      </c>
      <c r="I2326">
        <v>33.96</v>
      </c>
      <c r="J2326">
        <v>4</v>
      </c>
      <c r="K2326" t="s">
        <v>24</v>
      </c>
      <c r="L2326" t="s">
        <v>24</v>
      </c>
      <c r="M2326">
        <v>58</v>
      </c>
      <c r="N2326" t="s">
        <v>20</v>
      </c>
      <c r="O2326">
        <v>4171116</v>
      </c>
    </row>
    <row r="2327" spans="1:15">
      <c r="A2327" t="s">
        <v>2372</v>
      </c>
      <c r="B2327">
        <v>2005</v>
      </c>
      <c r="C2327" t="s">
        <v>16</v>
      </c>
      <c r="D2327" t="s">
        <v>39</v>
      </c>
      <c r="E2327" t="s">
        <v>40</v>
      </c>
      <c r="F2327">
        <v>455</v>
      </c>
      <c r="G2327">
        <v>3502</v>
      </c>
      <c r="H2327">
        <v>946</v>
      </c>
      <c r="I2327">
        <v>14.93</v>
      </c>
      <c r="J2327">
        <v>7</v>
      </c>
      <c r="K2327" t="s">
        <v>19</v>
      </c>
      <c r="L2327" t="s">
        <v>24</v>
      </c>
      <c r="M2327">
        <v>65</v>
      </c>
      <c r="N2327" t="s">
        <v>29</v>
      </c>
      <c r="O2327">
        <v>2574134</v>
      </c>
    </row>
    <row r="2328" spans="1:15">
      <c r="A2328" t="s">
        <v>2373</v>
      </c>
      <c r="B2328">
        <v>2015</v>
      </c>
      <c r="C2328" t="s">
        <v>42</v>
      </c>
      <c r="D2328" t="s">
        <v>43</v>
      </c>
      <c r="E2328" t="s">
        <v>40</v>
      </c>
      <c r="F2328">
        <v>257</v>
      </c>
      <c r="G2328">
        <v>398</v>
      </c>
      <c r="H2328">
        <v>901</v>
      </c>
      <c r="I2328">
        <v>1.1000000000000001</v>
      </c>
      <c r="J2328">
        <v>8</v>
      </c>
      <c r="K2328" t="s">
        <v>24</v>
      </c>
      <c r="L2328" t="s">
        <v>24</v>
      </c>
      <c r="M2328">
        <v>85</v>
      </c>
      <c r="N2328" t="s">
        <v>29</v>
      </c>
      <c r="O2328">
        <v>4540111</v>
      </c>
    </row>
    <row r="2329" spans="1:15">
      <c r="A2329" t="s">
        <v>2374</v>
      </c>
      <c r="B2329">
        <v>2017</v>
      </c>
      <c r="C2329" t="s">
        <v>27</v>
      </c>
      <c r="D2329" t="s">
        <v>39</v>
      </c>
      <c r="E2329" t="s">
        <v>40</v>
      </c>
      <c r="F2329">
        <v>408</v>
      </c>
      <c r="G2329">
        <v>4477</v>
      </c>
      <c r="H2329">
        <v>605</v>
      </c>
      <c r="I2329">
        <v>19.86</v>
      </c>
      <c r="J2329">
        <v>5</v>
      </c>
      <c r="K2329" t="s">
        <v>19</v>
      </c>
      <c r="L2329" t="s">
        <v>19</v>
      </c>
      <c r="M2329">
        <v>23</v>
      </c>
      <c r="N2329" t="s">
        <v>20</v>
      </c>
      <c r="O2329">
        <v>508569</v>
      </c>
    </row>
    <row r="2330" spans="1:15">
      <c r="A2330" t="s">
        <v>2375</v>
      </c>
      <c r="B2330">
        <v>2012</v>
      </c>
      <c r="C2330" t="s">
        <v>53</v>
      </c>
      <c r="D2330" t="s">
        <v>102</v>
      </c>
      <c r="E2330" t="s">
        <v>18</v>
      </c>
      <c r="F2330">
        <v>191</v>
      </c>
      <c r="G2330">
        <v>3191</v>
      </c>
      <c r="H2330">
        <v>998</v>
      </c>
      <c r="I2330">
        <v>23.97</v>
      </c>
      <c r="J2330">
        <v>4</v>
      </c>
      <c r="K2330" t="s">
        <v>19</v>
      </c>
      <c r="L2330" t="s">
        <v>19</v>
      </c>
      <c r="M2330">
        <v>43</v>
      </c>
      <c r="N2330" t="s">
        <v>29</v>
      </c>
      <c r="O2330">
        <v>4223422</v>
      </c>
    </row>
    <row r="2331" spans="1:15">
      <c r="A2331" t="s">
        <v>2376</v>
      </c>
      <c r="B2331">
        <v>2012</v>
      </c>
      <c r="C2331" t="s">
        <v>42</v>
      </c>
      <c r="D2331" t="s">
        <v>32</v>
      </c>
      <c r="E2331" t="s">
        <v>28</v>
      </c>
      <c r="F2331">
        <v>393</v>
      </c>
      <c r="G2331">
        <v>618</v>
      </c>
      <c r="H2331">
        <v>115</v>
      </c>
      <c r="I2331">
        <v>11.02</v>
      </c>
      <c r="J2331">
        <v>9</v>
      </c>
      <c r="K2331" t="s">
        <v>24</v>
      </c>
      <c r="L2331" t="s">
        <v>19</v>
      </c>
      <c r="M2331">
        <v>32</v>
      </c>
      <c r="N2331" t="s">
        <v>20</v>
      </c>
      <c r="O2331">
        <v>2827783</v>
      </c>
    </row>
    <row r="2332" spans="1:15">
      <c r="A2332" t="s">
        <v>2377</v>
      </c>
      <c r="B2332">
        <v>2007</v>
      </c>
      <c r="C2332" t="s">
        <v>59</v>
      </c>
      <c r="D2332" t="s">
        <v>95</v>
      </c>
      <c r="E2332" t="s">
        <v>40</v>
      </c>
      <c r="F2332">
        <v>238</v>
      </c>
      <c r="G2332">
        <v>818</v>
      </c>
      <c r="H2332">
        <v>52</v>
      </c>
      <c r="I2332">
        <v>25.47</v>
      </c>
      <c r="J2332">
        <v>4</v>
      </c>
      <c r="K2332" t="s">
        <v>19</v>
      </c>
      <c r="L2332" t="s">
        <v>24</v>
      </c>
      <c r="M2332">
        <v>36</v>
      </c>
      <c r="N2332" t="s">
        <v>49</v>
      </c>
      <c r="O2332">
        <v>760708</v>
      </c>
    </row>
    <row r="2333" spans="1:15">
      <c r="A2333" t="s">
        <v>2378</v>
      </c>
      <c r="B2333">
        <v>2001</v>
      </c>
      <c r="C2333" t="s">
        <v>53</v>
      </c>
      <c r="D2333" t="s">
        <v>17</v>
      </c>
      <c r="E2333" t="s">
        <v>40</v>
      </c>
      <c r="F2333">
        <v>429</v>
      </c>
      <c r="G2333">
        <v>3762</v>
      </c>
      <c r="H2333">
        <v>543</v>
      </c>
      <c r="I2333">
        <v>16.100000000000001</v>
      </c>
      <c r="J2333">
        <v>5</v>
      </c>
      <c r="K2333" t="s">
        <v>19</v>
      </c>
      <c r="L2333" t="s">
        <v>24</v>
      </c>
      <c r="M2333">
        <v>64</v>
      </c>
      <c r="N2333" t="s">
        <v>49</v>
      </c>
      <c r="O2333">
        <v>672649</v>
      </c>
    </row>
    <row r="2334" spans="1:15">
      <c r="A2334" t="s">
        <v>2379</v>
      </c>
      <c r="B2334">
        <v>2005</v>
      </c>
      <c r="C2334" t="s">
        <v>45</v>
      </c>
      <c r="D2334" t="s">
        <v>32</v>
      </c>
      <c r="E2334" t="s">
        <v>23</v>
      </c>
      <c r="F2334">
        <v>245</v>
      </c>
      <c r="G2334">
        <v>1162</v>
      </c>
      <c r="H2334">
        <v>211</v>
      </c>
      <c r="I2334">
        <v>41.62</v>
      </c>
      <c r="J2334">
        <v>7</v>
      </c>
      <c r="K2334" t="s">
        <v>19</v>
      </c>
      <c r="L2334" t="s">
        <v>24</v>
      </c>
      <c r="M2334">
        <v>32</v>
      </c>
      <c r="N2334" t="s">
        <v>20</v>
      </c>
      <c r="O2334">
        <v>3399826</v>
      </c>
    </row>
    <row r="2335" spans="1:15">
      <c r="A2335" t="s">
        <v>2380</v>
      </c>
      <c r="B2335">
        <v>2013</v>
      </c>
      <c r="C2335" t="s">
        <v>45</v>
      </c>
      <c r="D2335" t="s">
        <v>48</v>
      </c>
      <c r="E2335" t="s">
        <v>23</v>
      </c>
      <c r="F2335">
        <v>399</v>
      </c>
      <c r="G2335">
        <v>4130</v>
      </c>
      <c r="H2335">
        <v>219</v>
      </c>
      <c r="I2335">
        <v>19.739999999999998</v>
      </c>
      <c r="J2335">
        <v>3</v>
      </c>
      <c r="K2335" t="s">
        <v>19</v>
      </c>
      <c r="L2335" t="s">
        <v>24</v>
      </c>
      <c r="M2335">
        <v>74</v>
      </c>
      <c r="N2335" t="s">
        <v>29</v>
      </c>
      <c r="O2335">
        <v>200576</v>
      </c>
    </row>
    <row r="2336" spans="1:15">
      <c r="A2336" t="s">
        <v>2381</v>
      </c>
      <c r="B2336">
        <v>2000</v>
      </c>
      <c r="C2336" t="s">
        <v>22</v>
      </c>
      <c r="D2336" t="s">
        <v>48</v>
      </c>
      <c r="E2336" t="s">
        <v>37</v>
      </c>
      <c r="F2336">
        <v>442</v>
      </c>
      <c r="G2336">
        <v>2783</v>
      </c>
      <c r="H2336">
        <v>317</v>
      </c>
      <c r="I2336">
        <v>0.72</v>
      </c>
      <c r="J2336">
        <v>2</v>
      </c>
      <c r="K2336" t="s">
        <v>19</v>
      </c>
      <c r="L2336" t="s">
        <v>19</v>
      </c>
      <c r="M2336">
        <v>60</v>
      </c>
      <c r="N2336" t="s">
        <v>29</v>
      </c>
      <c r="O2336">
        <v>1269423</v>
      </c>
    </row>
    <row r="2337" spans="1:15">
      <c r="A2337" t="s">
        <v>2382</v>
      </c>
      <c r="B2337">
        <v>2017</v>
      </c>
      <c r="C2337" t="s">
        <v>73</v>
      </c>
      <c r="D2337" t="s">
        <v>32</v>
      </c>
      <c r="E2337" t="s">
        <v>18</v>
      </c>
      <c r="F2337">
        <v>160</v>
      </c>
      <c r="G2337">
        <v>1107</v>
      </c>
      <c r="H2337">
        <v>837</v>
      </c>
      <c r="I2337">
        <v>40.51</v>
      </c>
      <c r="J2337">
        <v>8</v>
      </c>
      <c r="K2337" t="s">
        <v>19</v>
      </c>
      <c r="L2337" t="s">
        <v>24</v>
      </c>
      <c r="M2337">
        <v>60</v>
      </c>
      <c r="N2337" t="s">
        <v>33</v>
      </c>
      <c r="O2337">
        <v>324246</v>
      </c>
    </row>
    <row r="2338" spans="1:15">
      <c r="A2338" t="s">
        <v>2383</v>
      </c>
      <c r="B2338">
        <v>2005</v>
      </c>
      <c r="C2338" t="s">
        <v>35</v>
      </c>
      <c r="D2338" t="s">
        <v>48</v>
      </c>
      <c r="E2338" t="s">
        <v>18</v>
      </c>
      <c r="F2338">
        <v>238</v>
      </c>
      <c r="G2338">
        <v>1567</v>
      </c>
      <c r="H2338">
        <v>423</v>
      </c>
      <c r="I2338">
        <v>5.82</v>
      </c>
      <c r="J2338">
        <v>3</v>
      </c>
      <c r="K2338" t="s">
        <v>24</v>
      </c>
      <c r="L2338" t="s">
        <v>24</v>
      </c>
      <c r="M2338">
        <v>47</v>
      </c>
      <c r="N2338" t="s">
        <v>49</v>
      </c>
      <c r="O2338">
        <v>97747</v>
      </c>
    </row>
    <row r="2339" spans="1:15">
      <c r="A2339" t="s">
        <v>2384</v>
      </c>
      <c r="B2339">
        <v>2021</v>
      </c>
      <c r="C2339" t="s">
        <v>27</v>
      </c>
      <c r="D2339" t="s">
        <v>32</v>
      </c>
      <c r="E2339" t="s">
        <v>23</v>
      </c>
      <c r="F2339">
        <v>85</v>
      </c>
      <c r="G2339">
        <v>3811</v>
      </c>
      <c r="H2339">
        <v>421</v>
      </c>
      <c r="I2339">
        <v>28.27</v>
      </c>
      <c r="J2339">
        <v>6</v>
      </c>
      <c r="K2339" t="s">
        <v>19</v>
      </c>
      <c r="L2339" t="s">
        <v>24</v>
      </c>
      <c r="M2339">
        <v>86</v>
      </c>
      <c r="N2339" t="s">
        <v>33</v>
      </c>
      <c r="O2339">
        <v>3806265</v>
      </c>
    </row>
    <row r="2340" spans="1:15">
      <c r="A2340" t="s">
        <v>2385</v>
      </c>
      <c r="B2340">
        <v>2015</v>
      </c>
      <c r="C2340" t="s">
        <v>42</v>
      </c>
      <c r="D2340" t="s">
        <v>39</v>
      </c>
      <c r="E2340" t="s">
        <v>18</v>
      </c>
      <c r="F2340">
        <v>318</v>
      </c>
      <c r="G2340">
        <v>1594</v>
      </c>
      <c r="H2340">
        <v>383</v>
      </c>
      <c r="I2340">
        <v>42.34</v>
      </c>
      <c r="J2340">
        <v>4</v>
      </c>
      <c r="K2340" t="s">
        <v>24</v>
      </c>
      <c r="L2340" t="s">
        <v>24</v>
      </c>
      <c r="M2340">
        <v>76</v>
      </c>
      <c r="N2340" t="s">
        <v>33</v>
      </c>
      <c r="O2340">
        <v>2777566</v>
      </c>
    </row>
    <row r="2341" spans="1:15">
      <c r="A2341" t="s">
        <v>2386</v>
      </c>
      <c r="B2341">
        <v>2018</v>
      </c>
      <c r="C2341" t="s">
        <v>73</v>
      </c>
      <c r="D2341" t="s">
        <v>46</v>
      </c>
      <c r="E2341" t="s">
        <v>37</v>
      </c>
      <c r="F2341">
        <v>2</v>
      </c>
      <c r="G2341">
        <v>3822</v>
      </c>
      <c r="H2341">
        <v>980</v>
      </c>
      <c r="I2341">
        <v>25.24</v>
      </c>
      <c r="J2341">
        <v>1</v>
      </c>
      <c r="K2341" t="s">
        <v>24</v>
      </c>
      <c r="L2341" t="s">
        <v>24</v>
      </c>
      <c r="M2341">
        <v>72</v>
      </c>
      <c r="N2341" t="s">
        <v>49</v>
      </c>
      <c r="O2341">
        <v>258541</v>
      </c>
    </row>
    <row r="2342" spans="1:15">
      <c r="A2342" t="s">
        <v>2387</v>
      </c>
      <c r="B2342">
        <v>2007</v>
      </c>
      <c r="C2342" t="s">
        <v>22</v>
      </c>
      <c r="D2342" t="s">
        <v>17</v>
      </c>
      <c r="E2342" t="s">
        <v>40</v>
      </c>
      <c r="F2342">
        <v>371</v>
      </c>
      <c r="G2342">
        <v>3976</v>
      </c>
      <c r="H2342">
        <v>382</v>
      </c>
      <c r="I2342">
        <v>6.22</v>
      </c>
      <c r="J2342">
        <v>3</v>
      </c>
      <c r="K2342" t="s">
        <v>24</v>
      </c>
      <c r="L2342" t="s">
        <v>24</v>
      </c>
      <c r="M2342">
        <v>98</v>
      </c>
      <c r="N2342" t="s">
        <v>25</v>
      </c>
      <c r="O2342">
        <v>3654717</v>
      </c>
    </row>
    <row r="2343" spans="1:15">
      <c r="A2343" t="s">
        <v>2388</v>
      </c>
      <c r="B2343">
        <v>2003</v>
      </c>
      <c r="C2343" t="s">
        <v>73</v>
      </c>
      <c r="D2343" t="s">
        <v>32</v>
      </c>
      <c r="E2343" t="s">
        <v>18</v>
      </c>
      <c r="F2343">
        <v>449</v>
      </c>
      <c r="G2343">
        <v>3707</v>
      </c>
      <c r="H2343">
        <v>672</v>
      </c>
      <c r="I2343">
        <v>27.21</v>
      </c>
      <c r="J2343">
        <v>7</v>
      </c>
      <c r="K2343" t="s">
        <v>19</v>
      </c>
      <c r="L2343" t="s">
        <v>24</v>
      </c>
      <c r="M2343">
        <v>78</v>
      </c>
      <c r="N2343" t="s">
        <v>20</v>
      </c>
      <c r="O2343">
        <v>3073810</v>
      </c>
    </row>
    <row r="2344" spans="1:15">
      <c r="A2344" t="s">
        <v>2389</v>
      </c>
      <c r="B2344">
        <v>2013</v>
      </c>
      <c r="C2344" t="s">
        <v>45</v>
      </c>
      <c r="D2344" t="s">
        <v>95</v>
      </c>
      <c r="E2344" t="s">
        <v>37</v>
      </c>
      <c r="F2344">
        <v>323</v>
      </c>
      <c r="G2344">
        <v>2794</v>
      </c>
      <c r="H2344">
        <v>700</v>
      </c>
      <c r="I2344">
        <v>0.63</v>
      </c>
      <c r="J2344">
        <v>8</v>
      </c>
      <c r="K2344" t="s">
        <v>24</v>
      </c>
      <c r="L2344" t="s">
        <v>19</v>
      </c>
      <c r="M2344">
        <v>11</v>
      </c>
      <c r="N2344" t="s">
        <v>33</v>
      </c>
      <c r="O2344">
        <v>4661805</v>
      </c>
    </row>
    <row r="2345" spans="1:15">
      <c r="A2345" t="s">
        <v>2390</v>
      </c>
      <c r="B2345">
        <v>2010</v>
      </c>
      <c r="C2345" t="s">
        <v>42</v>
      </c>
      <c r="D2345" t="s">
        <v>43</v>
      </c>
      <c r="E2345" t="s">
        <v>23</v>
      </c>
      <c r="F2345">
        <v>450</v>
      </c>
      <c r="G2345">
        <v>4636</v>
      </c>
      <c r="H2345">
        <v>551</v>
      </c>
      <c r="I2345">
        <v>26.41</v>
      </c>
      <c r="J2345">
        <v>6</v>
      </c>
      <c r="K2345" t="s">
        <v>24</v>
      </c>
      <c r="L2345" t="s">
        <v>19</v>
      </c>
      <c r="M2345">
        <v>7</v>
      </c>
      <c r="N2345" t="s">
        <v>25</v>
      </c>
      <c r="O2345">
        <v>1763887</v>
      </c>
    </row>
    <row r="2346" spans="1:15">
      <c r="A2346" t="s">
        <v>2391</v>
      </c>
      <c r="B2346">
        <v>2018</v>
      </c>
      <c r="C2346" t="s">
        <v>53</v>
      </c>
      <c r="D2346" t="s">
        <v>51</v>
      </c>
      <c r="E2346" t="s">
        <v>23</v>
      </c>
      <c r="F2346">
        <v>485</v>
      </c>
      <c r="G2346">
        <v>3060</v>
      </c>
      <c r="H2346">
        <v>738</v>
      </c>
      <c r="I2346">
        <v>3.99</v>
      </c>
      <c r="J2346">
        <v>6</v>
      </c>
      <c r="K2346" t="s">
        <v>19</v>
      </c>
      <c r="L2346" t="s">
        <v>24</v>
      </c>
      <c r="M2346">
        <v>99</v>
      </c>
      <c r="N2346" t="s">
        <v>25</v>
      </c>
      <c r="O2346">
        <v>3083288</v>
      </c>
    </row>
    <row r="2347" spans="1:15">
      <c r="A2347" t="s">
        <v>2392</v>
      </c>
      <c r="B2347">
        <v>2013</v>
      </c>
      <c r="C2347" t="s">
        <v>16</v>
      </c>
      <c r="D2347" t="s">
        <v>32</v>
      </c>
      <c r="E2347" t="s">
        <v>40</v>
      </c>
      <c r="F2347">
        <v>407</v>
      </c>
      <c r="G2347">
        <v>3117</v>
      </c>
      <c r="H2347">
        <v>241</v>
      </c>
      <c r="I2347">
        <v>16.98</v>
      </c>
      <c r="J2347">
        <v>9</v>
      </c>
      <c r="K2347" t="s">
        <v>24</v>
      </c>
      <c r="L2347" t="s">
        <v>24</v>
      </c>
      <c r="M2347">
        <v>61</v>
      </c>
      <c r="N2347" t="s">
        <v>29</v>
      </c>
      <c r="O2347">
        <v>2170827</v>
      </c>
    </row>
    <row r="2348" spans="1:15">
      <c r="A2348" t="s">
        <v>2393</v>
      </c>
      <c r="B2348">
        <v>2016</v>
      </c>
      <c r="C2348" t="s">
        <v>45</v>
      </c>
      <c r="D2348" t="s">
        <v>43</v>
      </c>
      <c r="E2348" t="s">
        <v>23</v>
      </c>
      <c r="F2348">
        <v>330</v>
      </c>
      <c r="G2348">
        <v>1979</v>
      </c>
      <c r="H2348">
        <v>163</v>
      </c>
      <c r="I2348">
        <v>4.75</v>
      </c>
      <c r="J2348">
        <v>9</v>
      </c>
      <c r="K2348" t="s">
        <v>24</v>
      </c>
      <c r="L2348" t="s">
        <v>19</v>
      </c>
      <c r="M2348">
        <v>98</v>
      </c>
      <c r="N2348" t="s">
        <v>25</v>
      </c>
      <c r="O2348">
        <v>395726</v>
      </c>
    </row>
    <row r="2349" spans="1:15">
      <c r="A2349" t="s">
        <v>2394</v>
      </c>
      <c r="B2349">
        <v>2002</v>
      </c>
      <c r="C2349" t="s">
        <v>45</v>
      </c>
      <c r="D2349" t="s">
        <v>46</v>
      </c>
      <c r="E2349" t="s">
        <v>23</v>
      </c>
      <c r="F2349">
        <v>309</v>
      </c>
      <c r="G2349">
        <v>4373</v>
      </c>
      <c r="H2349">
        <v>260</v>
      </c>
      <c r="I2349">
        <v>31.58</v>
      </c>
      <c r="J2349">
        <v>8</v>
      </c>
      <c r="K2349" t="s">
        <v>24</v>
      </c>
      <c r="L2349" t="s">
        <v>19</v>
      </c>
      <c r="M2349">
        <v>74</v>
      </c>
      <c r="N2349" t="s">
        <v>33</v>
      </c>
      <c r="O2349">
        <v>318395</v>
      </c>
    </row>
    <row r="2350" spans="1:15">
      <c r="A2350" t="s">
        <v>2395</v>
      </c>
      <c r="B2350">
        <v>2022</v>
      </c>
      <c r="C2350" t="s">
        <v>42</v>
      </c>
      <c r="D2350" t="s">
        <v>36</v>
      </c>
      <c r="E2350" t="s">
        <v>23</v>
      </c>
      <c r="F2350">
        <v>376</v>
      </c>
      <c r="G2350">
        <v>4559</v>
      </c>
      <c r="H2350">
        <v>265</v>
      </c>
      <c r="I2350">
        <v>21.38</v>
      </c>
      <c r="J2350">
        <v>3</v>
      </c>
      <c r="K2350" t="s">
        <v>19</v>
      </c>
      <c r="L2350" t="s">
        <v>24</v>
      </c>
      <c r="M2350">
        <v>30</v>
      </c>
      <c r="N2350" t="s">
        <v>33</v>
      </c>
      <c r="O2350">
        <v>3539131</v>
      </c>
    </row>
    <row r="2351" spans="1:15">
      <c r="A2351" t="s">
        <v>2396</v>
      </c>
      <c r="B2351">
        <v>2018</v>
      </c>
      <c r="C2351" t="s">
        <v>27</v>
      </c>
      <c r="D2351" t="s">
        <v>17</v>
      </c>
      <c r="E2351" t="s">
        <v>23</v>
      </c>
      <c r="F2351">
        <v>254</v>
      </c>
      <c r="G2351">
        <v>2818</v>
      </c>
      <c r="H2351">
        <v>495</v>
      </c>
      <c r="I2351">
        <v>35.06</v>
      </c>
      <c r="J2351">
        <v>3</v>
      </c>
      <c r="K2351" t="s">
        <v>24</v>
      </c>
      <c r="L2351" t="s">
        <v>24</v>
      </c>
      <c r="M2351">
        <v>54</v>
      </c>
      <c r="N2351" t="s">
        <v>25</v>
      </c>
      <c r="O2351">
        <v>4437600</v>
      </c>
    </row>
    <row r="2352" spans="1:15">
      <c r="A2352" t="s">
        <v>2397</v>
      </c>
      <c r="B2352">
        <v>2001</v>
      </c>
      <c r="C2352" t="s">
        <v>16</v>
      </c>
      <c r="D2352" t="s">
        <v>46</v>
      </c>
      <c r="E2352" t="s">
        <v>23</v>
      </c>
      <c r="F2352">
        <v>319</v>
      </c>
      <c r="G2352">
        <v>4192</v>
      </c>
      <c r="H2352">
        <v>430</v>
      </c>
      <c r="I2352">
        <v>14.86</v>
      </c>
      <c r="J2352">
        <v>2</v>
      </c>
      <c r="K2352" t="s">
        <v>19</v>
      </c>
      <c r="L2352" t="s">
        <v>19</v>
      </c>
      <c r="M2352">
        <v>76</v>
      </c>
      <c r="N2352" t="s">
        <v>20</v>
      </c>
      <c r="O2352">
        <v>596635</v>
      </c>
    </row>
    <row r="2353" spans="1:15">
      <c r="A2353" t="s">
        <v>2398</v>
      </c>
      <c r="B2353">
        <v>2021</v>
      </c>
      <c r="C2353" t="s">
        <v>45</v>
      </c>
      <c r="D2353" t="s">
        <v>95</v>
      </c>
      <c r="E2353" t="s">
        <v>37</v>
      </c>
      <c r="F2353">
        <v>465</v>
      </c>
      <c r="G2353">
        <v>3806</v>
      </c>
      <c r="H2353">
        <v>73</v>
      </c>
      <c r="I2353">
        <v>46.69</v>
      </c>
      <c r="J2353">
        <v>9</v>
      </c>
      <c r="K2353" t="s">
        <v>19</v>
      </c>
      <c r="L2353" t="s">
        <v>19</v>
      </c>
      <c r="M2353">
        <v>73</v>
      </c>
      <c r="N2353" t="s">
        <v>49</v>
      </c>
      <c r="O2353">
        <v>2705030</v>
      </c>
    </row>
    <row r="2354" spans="1:15">
      <c r="A2354" t="s">
        <v>2399</v>
      </c>
      <c r="B2354">
        <v>2019</v>
      </c>
      <c r="C2354" t="s">
        <v>42</v>
      </c>
      <c r="D2354" t="s">
        <v>51</v>
      </c>
      <c r="E2354" t="s">
        <v>28</v>
      </c>
      <c r="F2354">
        <v>464</v>
      </c>
      <c r="G2354">
        <v>665</v>
      </c>
      <c r="H2354">
        <v>925</v>
      </c>
      <c r="I2354">
        <v>28.12</v>
      </c>
      <c r="J2354">
        <v>5</v>
      </c>
      <c r="K2354" t="s">
        <v>19</v>
      </c>
      <c r="L2354" t="s">
        <v>24</v>
      </c>
      <c r="M2354">
        <v>86</v>
      </c>
      <c r="N2354" t="s">
        <v>29</v>
      </c>
      <c r="O2354">
        <v>4574849</v>
      </c>
    </row>
    <row r="2355" spans="1:15">
      <c r="A2355" t="s">
        <v>2400</v>
      </c>
      <c r="B2355">
        <v>2020</v>
      </c>
      <c r="C2355" t="s">
        <v>42</v>
      </c>
      <c r="D2355" t="s">
        <v>36</v>
      </c>
      <c r="E2355" t="s">
        <v>23</v>
      </c>
      <c r="F2355">
        <v>1</v>
      </c>
      <c r="G2355">
        <v>333</v>
      </c>
      <c r="H2355">
        <v>632</v>
      </c>
      <c r="I2355">
        <v>46.31</v>
      </c>
      <c r="J2355">
        <v>4</v>
      </c>
      <c r="K2355" t="s">
        <v>24</v>
      </c>
      <c r="L2355" t="s">
        <v>24</v>
      </c>
      <c r="M2355">
        <v>61</v>
      </c>
      <c r="N2355" t="s">
        <v>33</v>
      </c>
      <c r="O2355">
        <v>2208927</v>
      </c>
    </row>
    <row r="2356" spans="1:15">
      <c r="A2356" t="s">
        <v>2401</v>
      </c>
      <c r="B2356">
        <v>2013</v>
      </c>
      <c r="C2356" t="s">
        <v>42</v>
      </c>
      <c r="D2356" t="s">
        <v>32</v>
      </c>
      <c r="E2356" t="s">
        <v>40</v>
      </c>
      <c r="F2356">
        <v>330</v>
      </c>
      <c r="G2356">
        <v>4961</v>
      </c>
      <c r="H2356">
        <v>635</v>
      </c>
      <c r="I2356">
        <v>34.35</v>
      </c>
      <c r="J2356">
        <v>5</v>
      </c>
      <c r="K2356" t="s">
        <v>19</v>
      </c>
      <c r="L2356" t="s">
        <v>19</v>
      </c>
      <c r="M2356">
        <v>59</v>
      </c>
      <c r="N2356" t="s">
        <v>25</v>
      </c>
      <c r="O2356">
        <v>1686123</v>
      </c>
    </row>
    <row r="2357" spans="1:15">
      <c r="A2357" t="s">
        <v>2402</v>
      </c>
      <c r="B2357">
        <v>2002</v>
      </c>
      <c r="C2357" t="s">
        <v>73</v>
      </c>
      <c r="D2357" t="s">
        <v>36</v>
      </c>
      <c r="E2357" t="s">
        <v>28</v>
      </c>
      <c r="F2357">
        <v>384</v>
      </c>
      <c r="G2357">
        <v>599</v>
      </c>
      <c r="H2357">
        <v>397</v>
      </c>
      <c r="I2357">
        <v>36.880000000000003</v>
      </c>
      <c r="J2357">
        <v>4</v>
      </c>
      <c r="K2357" t="s">
        <v>24</v>
      </c>
      <c r="L2357" t="s">
        <v>19</v>
      </c>
      <c r="M2357">
        <v>64</v>
      </c>
      <c r="N2357" t="s">
        <v>20</v>
      </c>
      <c r="O2357">
        <v>1670731</v>
      </c>
    </row>
    <row r="2358" spans="1:15">
      <c r="A2358" t="s">
        <v>2403</v>
      </c>
      <c r="B2358">
        <v>2018</v>
      </c>
      <c r="C2358" t="s">
        <v>31</v>
      </c>
      <c r="D2358" t="s">
        <v>36</v>
      </c>
      <c r="E2358" t="s">
        <v>23</v>
      </c>
      <c r="F2358">
        <v>452</v>
      </c>
      <c r="G2358">
        <v>1663</v>
      </c>
      <c r="H2358">
        <v>992</v>
      </c>
      <c r="I2358">
        <v>23.97</v>
      </c>
      <c r="J2358">
        <v>4</v>
      </c>
      <c r="K2358" t="s">
        <v>19</v>
      </c>
      <c r="L2358" t="s">
        <v>24</v>
      </c>
      <c r="M2358">
        <v>22</v>
      </c>
      <c r="N2358" t="s">
        <v>20</v>
      </c>
      <c r="O2358">
        <v>250284</v>
      </c>
    </row>
    <row r="2359" spans="1:15">
      <c r="A2359" t="s">
        <v>2404</v>
      </c>
      <c r="B2359">
        <v>2002</v>
      </c>
      <c r="C2359" t="s">
        <v>27</v>
      </c>
      <c r="D2359" t="s">
        <v>17</v>
      </c>
      <c r="E2359" t="s">
        <v>18</v>
      </c>
      <c r="F2359">
        <v>432</v>
      </c>
      <c r="G2359">
        <v>4032</v>
      </c>
      <c r="H2359">
        <v>148</v>
      </c>
      <c r="I2359">
        <v>44.33</v>
      </c>
      <c r="J2359">
        <v>6</v>
      </c>
      <c r="K2359" t="s">
        <v>24</v>
      </c>
      <c r="L2359" t="s">
        <v>24</v>
      </c>
      <c r="M2359">
        <v>4</v>
      </c>
      <c r="N2359" t="s">
        <v>25</v>
      </c>
      <c r="O2359">
        <v>3749943</v>
      </c>
    </row>
    <row r="2360" spans="1:15">
      <c r="A2360" t="s">
        <v>2405</v>
      </c>
      <c r="B2360">
        <v>2016</v>
      </c>
      <c r="C2360" t="s">
        <v>16</v>
      </c>
      <c r="D2360" t="s">
        <v>39</v>
      </c>
      <c r="E2360" t="s">
        <v>23</v>
      </c>
      <c r="F2360">
        <v>201</v>
      </c>
      <c r="G2360">
        <v>2036</v>
      </c>
      <c r="H2360">
        <v>815</v>
      </c>
      <c r="I2360">
        <v>23.54</v>
      </c>
      <c r="J2360">
        <v>7</v>
      </c>
      <c r="K2360" t="s">
        <v>24</v>
      </c>
      <c r="L2360" t="s">
        <v>19</v>
      </c>
      <c r="M2360">
        <v>44</v>
      </c>
      <c r="N2360" t="s">
        <v>49</v>
      </c>
      <c r="O2360">
        <v>2218440</v>
      </c>
    </row>
    <row r="2361" spans="1:15">
      <c r="A2361" t="s">
        <v>2406</v>
      </c>
      <c r="B2361">
        <v>2005</v>
      </c>
      <c r="C2361" t="s">
        <v>45</v>
      </c>
      <c r="D2361" t="s">
        <v>102</v>
      </c>
      <c r="E2361" t="s">
        <v>37</v>
      </c>
      <c r="F2361">
        <v>103</v>
      </c>
      <c r="G2361">
        <v>1706</v>
      </c>
      <c r="H2361">
        <v>404</v>
      </c>
      <c r="I2361">
        <v>9.31</v>
      </c>
      <c r="J2361">
        <v>7</v>
      </c>
      <c r="K2361" t="s">
        <v>19</v>
      </c>
      <c r="L2361" t="s">
        <v>19</v>
      </c>
      <c r="M2361">
        <v>58</v>
      </c>
      <c r="N2361" t="s">
        <v>29</v>
      </c>
      <c r="O2361">
        <v>2661545</v>
      </c>
    </row>
    <row r="2362" spans="1:15">
      <c r="A2362" t="s">
        <v>2407</v>
      </c>
      <c r="B2362">
        <v>2016</v>
      </c>
      <c r="C2362" t="s">
        <v>35</v>
      </c>
      <c r="D2362" t="s">
        <v>36</v>
      </c>
      <c r="E2362" t="s">
        <v>28</v>
      </c>
      <c r="F2362">
        <v>53</v>
      </c>
      <c r="G2362">
        <v>1953</v>
      </c>
      <c r="H2362">
        <v>566</v>
      </c>
      <c r="I2362">
        <v>0.97</v>
      </c>
      <c r="J2362">
        <v>5</v>
      </c>
      <c r="K2362" t="s">
        <v>19</v>
      </c>
      <c r="L2362" t="s">
        <v>24</v>
      </c>
      <c r="M2362">
        <v>20</v>
      </c>
      <c r="N2362" t="s">
        <v>20</v>
      </c>
      <c r="O2362">
        <v>4927687</v>
      </c>
    </row>
    <row r="2363" spans="1:15">
      <c r="A2363" t="s">
        <v>2408</v>
      </c>
      <c r="B2363">
        <v>2000</v>
      </c>
      <c r="C2363" t="s">
        <v>53</v>
      </c>
      <c r="D2363" t="s">
        <v>17</v>
      </c>
      <c r="E2363" t="s">
        <v>37</v>
      </c>
      <c r="F2363">
        <v>152</v>
      </c>
      <c r="G2363">
        <v>238</v>
      </c>
      <c r="H2363">
        <v>982</v>
      </c>
      <c r="I2363">
        <v>8.6999999999999993</v>
      </c>
      <c r="J2363">
        <v>3</v>
      </c>
      <c r="K2363" t="s">
        <v>19</v>
      </c>
      <c r="L2363" t="s">
        <v>19</v>
      </c>
      <c r="M2363">
        <v>2</v>
      </c>
      <c r="N2363" t="s">
        <v>20</v>
      </c>
      <c r="O2363">
        <v>3953950</v>
      </c>
    </row>
    <row r="2364" spans="1:15">
      <c r="A2364" t="s">
        <v>2409</v>
      </c>
      <c r="B2364">
        <v>2017</v>
      </c>
      <c r="C2364" t="s">
        <v>31</v>
      </c>
      <c r="D2364" t="s">
        <v>43</v>
      </c>
      <c r="E2364" t="s">
        <v>18</v>
      </c>
      <c r="F2364">
        <v>18</v>
      </c>
      <c r="G2364">
        <v>583</v>
      </c>
      <c r="H2364">
        <v>182</v>
      </c>
      <c r="I2364">
        <v>35.43</v>
      </c>
      <c r="J2364">
        <v>6</v>
      </c>
      <c r="K2364" t="s">
        <v>24</v>
      </c>
      <c r="L2364" t="s">
        <v>19</v>
      </c>
      <c r="M2364">
        <v>2</v>
      </c>
      <c r="N2364" t="s">
        <v>29</v>
      </c>
      <c r="O2364">
        <v>1669322</v>
      </c>
    </row>
    <row r="2365" spans="1:15">
      <c r="A2365" t="s">
        <v>2410</v>
      </c>
      <c r="B2365">
        <v>2005</v>
      </c>
      <c r="C2365" t="s">
        <v>59</v>
      </c>
      <c r="D2365" t="s">
        <v>51</v>
      </c>
      <c r="E2365" t="s">
        <v>18</v>
      </c>
      <c r="F2365">
        <v>283</v>
      </c>
      <c r="G2365">
        <v>3763</v>
      </c>
      <c r="H2365">
        <v>22</v>
      </c>
      <c r="I2365">
        <v>1.79</v>
      </c>
      <c r="J2365">
        <v>8</v>
      </c>
      <c r="K2365" t="s">
        <v>19</v>
      </c>
      <c r="L2365" t="s">
        <v>19</v>
      </c>
      <c r="M2365">
        <v>97</v>
      </c>
      <c r="N2365" t="s">
        <v>33</v>
      </c>
      <c r="O2365">
        <v>2898454</v>
      </c>
    </row>
    <row r="2366" spans="1:15">
      <c r="A2366" t="s">
        <v>2411</v>
      </c>
      <c r="B2366">
        <v>2021</v>
      </c>
      <c r="C2366" t="s">
        <v>73</v>
      </c>
      <c r="D2366" t="s">
        <v>39</v>
      </c>
      <c r="E2366" t="s">
        <v>28</v>
      </c>
      <c r="F2366">
        <v>52</v>
      </c>
      <c r="G2366">
        <v>2969</v>
      </c>
      <c r="H2366">
        <v>438</v>
      </c>
      <c r="I2366">
        <v>17.47</v>
      </c>
      <c r="J2366">
        <v>5</v>
      </c>
      <c r="K2366" t="s">
        <v>24</v>
      </c>
      <c r="L2366" t="s">
        <v>24</v>
      </c>
      <c r="M2366">
        <v>8</v>
      </c>
      <c r="N2366" t="s">
        <v>25</v>
      </c>
      <c r="O2366">
        <v>1939142</v>
      </c>
    </row>
    <row r="2367" spans="1:15">
      <c r="A2367" t="s">
        <v>2412</v>
      </c>
      <c r="B2367">
        <v>2018</v>
      </c>
      <c r="C2367" t="s">
        <v>42</v>
      </c>
      <c r="D2367" t="s">
        <v>48</v>
      </c>
      <c r="E2367" t="s">
        <v>28</v>
      </c>
      <c r="F2367">
        <v>1</v>
      </c>
      <c r="G2367">
        <v>4502</v>
      </c>
      <c r="H2367">
        <v>187</v>
      </c>
      <c r="I2367">
        <v>3.89</v>
      </c>
      <c r="J2367">
        <v>6</v>
      </c>
      <c r="K2367" t="s">
        <v>19</v>
      </c>
      <c r="L2367" t="s">
        <v>19</v>
      </c>
      <c r="M2367">
        <v>52</v>
      </c>
      <c r="N2367" t="s">
        <v>49</v>
      </c>
      <c r="O2367">
        <v>1191335</v>
      </c>
    </row>
    <row r="2368" spans="1:15">
      <c r="A2368" t="s">
        <v>2413</v>
      </c>
      <c r="B2368">
        <v>2000</v>
      </c>
      <c r="C2368" t="s">
        <v>59</v>
      </c>
      <c r="D2368" t="s">
        <v>36</v>
      </c>
      <c r="E2368" t="s">
        <v>40</v>
      </c>
      <c r="F2368">
        <v>377</v>
      </c>
      <c r="G2368">
        <v>4440</v>
      </c>
      <c r="H2368">
        <v>334</v>
      </c>
      <c r="I2368">
        <v>5.83</v>
      </c>
      <c r="J2368">
        <v>4</v>
      </c>
      <c r="K2368" t="s">
        <v>19</v>
      </c>
      <c r="L2368" t="s">
        <v>24</v>
      </c>
      <c r="M2368">
        <v>19</v>
      </c>
      <c r="N2368" t="s">
        <v>20</v>
      </c>
      <c r="O2368">
        <v>2954589</v>
      </c>
    </row>
    <row r="2369" spans="1:15">
      <c r="A2369" t="s">
        <v>2414</v>
      </c>
      <c r="B2369">
        <v>2019</v>
      </c>
      <c r="C2369" t="s">
        <v>73</v>
      </c>
      <c r="D2369" t="s">
        <v>46</v>
      </c>
      <c r="E2369" t="s">
        <v>40</v>
      </c>
      <c r="F2369">
        <v>416</v>
      </c>
      <c r="G2369">
        <v>2996</v>
      </c>
      <c r="H2369">
        <v>297</v>
      </c>
      <c r="I2369">
        <v>4.1500000000000004</v>
      </c>
      <c r="J2369">
        <v>6</v>
      </c>
      <c r="K2369" t="s">
        <v>24</v>
      </c>
      <c r="L2369" t="s">
        <v>19</v>
      </c>
      <c r="M2369">
        <v>65</v>
      </c>
      <c r="N2369" t="s">
        <v>25</v>
      </c>
      <c r="O2369">
        <v>1003228</v>
      </c>
    </row>
    <row r="2370" spans="1:15">
      <c r="A2370" t="s">
        <v>2415</v>
      </c>
      <c r="B2370">
        <v>2008</v>
      </c>
      <c r="C2370" t="s">
        <v>45</v>
      </c>
      <c r="D2370" t="s">
        <v>43</v>
      </c>
      <c r="E2370" t="s">
        <v>28</v>
      </c>
      <c r="F2370">
        <v>65</v>
      </c>
      <c r="G2370">
        <v>4609</v>
      </c>
      <c r="H2370">
        <v>903</v>
      </c>
      <c r="I2370">
        <v>48.3</v>
      </c>
      <c r="J2370">
        <v>9</v>
      </c>
      <c r="K2370" t="s">
        <v>19</v>
      </c>
      <c r="L2370" t="s">
        <v>24</v>
      </c>
      <c r="M2370">
        <v>76</v>
      </c>
      <c r="N2370" t="s">
        <v>25</v>
      </c>
      <c r="O2370">
        <v>2284161</v>
      </c>
    </row>
    <row r="2371" spans="1:15">
      <c r="A2371" t="s">
        <v>2416</v>
      </c>
      <c r="B2371">
        <v>2014</v>
      </c>
      <c r="C2371" t="s">
        <v>27</v>
      </c>
      <c r="D2371" t="s">
        <v>46</v>
      </c>
      <c r="E2371" t="s">
        <v>37</v>
      </c>
      <c r="F2371">
        <v>336</v>
      </c>
      <c r="G2371">
        <v>4343</v>
      </c>
      <c r="H2371">
        <v>524</v>
      </c>
      <c r="I2371">
        <v>17.23</v>
      </c>
      <c r="J2371">
        <v>7</v>
      </c>
      <c r="K2371" t="s">
        <v>19</v>
      </c>
      <c r="L2371" t="s">
        <v>24</v>
      </c>
      <c r="M2371">
        <v>36</v>
      </c>
      <c r="N2371" t="s">
        <v>33</v>
      </c>
      <c r="O2371">
        <v>520974</v>
      </c>
    </row>
    <row r="2372" spans="1:15">
      <c r="A2372" t="s">
        <v>2417</v>
      </c>
      <c r="B2372">
        <v>2011</v>
      </c>
      <c r="C2372" t="s">
        <v>53</v>
      </c>
      <c r="D2372" t="s">
        <v>48</v>
      </c>
      <c r="E2372" t="s">
        <v>37</v>
      </c>
      <c r="F2372">
        <v>307</v>
      </c>
      <c r="G2372">
        <v>3616</v>
      </c>
      <c r="H2372">
        <v>14</v>
      </c>
      <c r="I2372">
        <v>43.67</v>
      </c>
      <c r="J2372">
        <v>5</v>
      </c>
      <c r="K2372" t="s">
        <v>24</v>
      </c>
      <c r="L2372" t="s">
        <v>19</v>
      </c>
      <c r="M2372">
        <v>2</v>
      </c>
      <c r="N2372" t="s">
        <v>33</v>
      </c>
      <c r="O2372">
        <v>4435313</v>
      </c>
    </row>
    <row r="2373" spans="1:15">
      <c r="A2373" t="s">
        <v>2418</v>
      </c>
      <c r="B2373">
        <v>2008</v>
      </c>
      <c r="C2373" t="s">
        <v>22</v>
      </c>
      <c r="D2373" t="s">
        <v>102</v>
      </c>
      <c r="E2373" t="s">
        <v>18</v>
      </c>
      <c r="F2373">
        <v>319</v>
      </c>
      <c r="G2373">
        <v>86</v>
      </c>
      <c r="H2373">
        <v>223</v>
      </c>
      <c r="I2373">
        <v>13.91</v>
      </c>
      <c r="J2373">
        <v>5</v>
      </c>
      <c r="K2373" t="s">
        <v>24</v>
      </c>
      <c r="L2373" t="s">
        <v>19</v>
      </c>
      <c r="M2373">
        <v>87</v>
      </c>
      <c r="N2373" t="s">
        <v>33</v>
      </c>
      <c r="O2373">
        <v>4063130</v>
      </c>
    </row>
    <row r="2374" spans="1:15">
      <c r="A2374" t="s">
        <v>2419</v>
      </c>
      <c r="B2374">
        <v>2014</v>
      </c>
      <c r="C2374" t="s">
        <v>27</v>
      </c>
      <c r="D2374" t="s">
        <v>32</v>
      </c>
      <c r="E2374" t="s">
        <v>18</v>
      </c>
      <c r="F2374">
        <v>206</v>
      </c>
      <c r="G2374">
        <v>4413</v>
      </c>
      <c r="H2374">
        <v>522</v>
      </c>
      <c r="I2374">
        <v>11.81</v>
      </c>
      <c r="J2374">
        <v>1</v>
      </c>
      <c r="K2374" t="s">
        <v>19</v>
      </c>
      <c r="L2374" t="s">
        <v>19</v>
      </c>
      <c r="M2374">
        <v>25</v>
      </c>
      <c r="N2374" t="s">
        <v>29</v>
      </c>
      <c r="O2374">
        <v>210742</v>
      </c>
    </row>
    <row r="2375" spans="1:15">
      <c r="A2375" t="s">
        <v>2420</v>
      </c>
      <c r="B2375">
        <v>2005</v>
      </c>
      <c r="C2375" t="s">
        <v>35</v>
      </c>
      <c r="D2375" t="s">
        <v>48</v>
      </c>
      <c r="E2375" t="s">
        <v>23</v>
      </c>
      <c r="F2375">
        <v>126</v>
      </c>
      <c r="G2375">
        <v>2541</v>
      </c>
      <c r="H2375">
        <v>256</v>
      </c>
      <c r="I2375">
        <v>34.78</v>
      </c>
      <c r="J2375">
        <v>7</v>
      </c>
      <c r="K2375" t="s">
        <v>24</v>
      </c>
      <c r="L2375" t="s">
        <v>19</v>
      </c>
      <c r="M2375">
        <v>69</v>
      </c>
      <c r="N2375" t="s">
        <v>25</v>
      </c>
      <c r="O2375">
        <v>1608808</v>
      </c>
    </row>
    <row r="2376" spans="1:15">
      <c r="A2376" t="s">
        <v>2421</v>
      </c>
      <c r="B2376">
        <v>2019</v>
      </c>
      <c r="C2376" t="s">
        <v>53</v>
      </c>
      <c r="D2376" t="s">
        <v>17</v>
      </c>
      <c r="E2376" t="s">
        <v>40</v>
      </c>
      <c r="F2376">
        <v>76</v>
      </c>
      <c r="G2376">
        <v>4102</v>
      </c>
      <c r="H2376">
        <v>5</v>
      </c>
      <c r="I2376">
        <v>35.65</v>
      </c>
      <c r="J2376">
        <v>2</v>
      </c>
      <c r="K2376" t="s">
        <v>19</v>
      </c>
      <c r="L2376" t="s">
        <v>24</v>
      </c>
      <c r="M2376">
        <v>26</v>
      </c>
      <c r="N2376" t="s">
        <v>49</v>
      </c>
      <c r="O2376">
        <v>4395112</v>
      </c>
    </row>
    <row r="2377" spans="1:15">
      <c r="A2377" t="s">
        <v>2422</v>
      </c>
      <c r="B2377">
        <v>2021</v>
      </c>
      <c r="C2377" t="s">
        <v>16</v>
      </c>
      <c r="D2377" t="s">
        <v>43</v>
      </c>
      <c r="E2377" t="s">
        <v>28</v>
      </c>
      <c r="F2377">
        <v>443</v>
      </c>
      <c r="G2377">
        <v>4889</v>
      </c>
      <c r="H2377">
        <v>557</v>
      </c>
      <c r="I2377">
        <v>9.17</v>
      </c>
      <c r="J2377">
        <v>3</v>
      </c>
      <c r="K2377" t="s">
        <v>24</v>
      </c>
      <c r="L2377" t="s">
        <v>19</v>
      </c>
      <c r="M2377">
        <v>95</v>
      </c>
      <c r="N2377" t="s">
        <v>20</v>
      </c>
      <c r="O2377">
        <v>4481141</v>
      </c>
    </row>
    <row r="2378" spans="1:15">
      <c r="A2378" t="s">
        <v>2423</v>
      </c>
      <c r="B2378">
        <v>2015</v>
      </c>
      <c r="C2378" t="s">
        <v>53</v>
      </c>
      <c r="D2378" t="s">
        <v>51</v>
      </c>
      <c r="E2378" t="s">
        <v>28</v>
      </c>
      <c r="F2378">
        <v>36</v>
      </c>
      <c r="G2378">
        <v>1225</v>
      </c>
      <c r="H2378">
        <v>251</v>
      </c>
      <c r="I2378">
        <v>29.62</v>
      </c>
      <c r="J2378">
        <v>6</v>
      </c>
      <c r="K2378" t="s">
        <v>24</v>
      </c>
      <c r="L2378" t="s">
        <v>19</v>
      </c>
      <c r="M2378">
        <v>67</v>
      </c>
      <c r="N2378" t="s">
        <v>25</v>
      </c>
      <c r="O2378">
        <v>1024498</v>
      </c>
    </row>
    <row r="2379" spans="1:15">
      <c r="A2379" t="s">
        <v>2424</v>
      </c>
      <c r="B2379">
        <v>2021</v>
      </c>
      <c r="C2379" t="s">
        <v>53</v>
      </c>
      <c r="D2379" t="s">
        <v>102</v>
      </c>
      <c r="E2379" t="s">
        <v>28</v>
      </c>
      <c r="F2379">
        <v>208</v>
      </c>
      <c r="G2379">
        <v>200</v>
      </c>
      <c r="H2379">
        <v>408</v>
      </c>
      <c r="I2379">
        <v>21.62</v>
      </c>
      <c r="J2379">
        <v>8</v>
      </c>
      <c r="K2379" t="s">
        <v>19</v>
      </c>
      <c r="L2379" t="s">
        <v>19</v>
      </c>
      <c r="M2379">
        <v>76</v>
      </c>
      <c r="N2379" t="s">
        <v>49</v>
      </c>
      <c r="O2379">
        <v>3701071</v>
      </c>
    </row>
    <row r="2380" spans="1:15">
      <c r="A2380" t="s">
        <v>2425</v>
      </c>
      <c r="B2380">
        <v>2019</v>
      </c>
      <c r="C2380" t="s">
        <v>53</v>
      </c>
      <c r="D2380" t="s">
        <v>46</v>
      </c>
      <c r="E2380" t="s">
        <v>18</v>
      </c>
      <c r="F2380">
        <v>183</v>
      </c>
      <c r="G2380">
        <v>2253</v>
      </c>
      <c r="H2380">
        <v>266</v>
      </c>
      <c r="I2380">
        <v>13.03</v>
      </c>
      <c r="J2380">
        <v>7</v>
      </c>
      <c r="K2380" t="s">
        <v>24</v>
      </c>
      <c r="L2380" t="s">
        <v>19</v>
      </c>
      <c r="M2380">
        <v>43</v>
      </c>
      <c r="N2380" t="s">
        <v>25</v>
      </c>
      <c r="O2380">
        <v>2580561</v>
      </c>
    </row>
    <row r="2381" spans="1:15">
      <c r="A2381" t="s">
        <v>2426</v>
      </c>
      <c r="B2381">
        <v>2012</v>
      </c>
      <c r="C2381" t="s">
        <v>35</v>
      </c>
      <c r="D2381" t="s">
        <v>46</v>
      </c>
      <c r="E2381" t="s">
        <v>18</v>
      </c>
      <c r="F2381">
        <v>238</v>
      </c>
      <c r="G2381">
        <v>2127</v>
      </c>
      <c r="H2381">
        <v>444</v>
      </c>
      <c r="I2381">
        <v>34.85</v>
      </c>
      <c r="J2381">
        <v>9</v>
      </c>
      <c r="K2381" t="s">
        <v>19</v>
      </c>
      <c r="L2381" t="s">
        <v>24</v>
      </c>
      <c r="M2381">
        <v>22</v>
      </c>
      <c r="N2381" t="s">
        <v>25</v>
      </c>
      <c r="O2381">
        <v>4874124</v>
      </c>
    </row>
    <row r="2382" spans="1:15">
      <c r="A2382" t="s">
        <v>2427</v>
      </c>
      <c r="B2382">
        <v>2022</v>
      </c>
      <c r="C2382" t="s">
        <v>53</v>
      </c>
      <c r="D2382" t="s">
        <v>102</v>
      </c>
      <c r="E2382" t="s">
        <v>23</v>
      </c>
      <c r="F2382">
        <v>335</v>
      </c>
      <c r="G2382">
        <v>2333</v>
      </c>
      <c r="H2382">
        <v>356</v>
      </c>
      <c r="I2382">
        <v>0.68</v>
      </c>
      <c r="J2382">
        <v>7</v>
      </c>
      <c r="K2382" t="s">
        <v>19</v>
      </c>
      <c r="L2382" t="s">
        <v>19</v>
      </c>
      <c r="M2382">
        <v>15</v>
      </c>
      <c r="N2382" t="s">
        <v>25</v>
      </c>
      <c r="O2382">
        <v>812208</v>
      </c>
    </row>
    <row r="2383" spans="1:15">
      <c r="A2383" t="s">
        <v>2428</v>
      </c>
      <c r="B2383">
        <v>2016</v>
      </c>
      <c r="C2383" t="s">
        <v>16</v>
      </c>
      <c r="D2383" t="s">
        <v>46</v>
      </c>
      <c r="E2383" t="s">
        <v>23</v>
      </c>
      <c r="F2383">
        <v>67</v>
      </c>
      <c r="G2383">
        <v>3702</v>
      </c>
      <c r="H2383">
        <v>86</v>
      </c>
      <c r="I2383">
        <v>40.479999999999997</v>
      </c>
      <c r="J2383">
        <v>6</v>
      </c>
      <c r="K2383" t="s">
        <v>24</v>
      </c>
      <c r="L2383" t="s">
        <v>19</v>
      </c>
      <c r="M2383">
        <v>52</v>
      </c>
      <c r="N2383" t="s">
        <v>29</v>
      </c>
      <c r="O2383">
        <v>4494297</v>
      </c>
    </row>
    <row r="2384" spans="1:15">
      <c r="A2384" t="s">
        <v>2429</v>
      </c>
      <c r="B2384">
        <v>2002</v>
      </c>
      <c r="C2384" t="s">
        <v>35</v>
      </c>
      <c r="D2384" t="s">
        <v>39</v>
      </c>
      <c r="E2384" t="s">
        <v>40</v>
      </c>
      <c r="F2384">
        <v>348</v>
      </c>
      <c r="G2384">
        <v>448</v>
      </c>
      <c r="H2384">
        <v>634</v>
      </c>
      <c r="I2384">
        <v>18.510000000000002</v>
      </c>
      <c r="J2384">
        <v>4</v>
      </c>
      <c r="K2384" t="s">
        <v>24</v>
      </c>
      <c r="L2384" t="s">
        <v>19</v>
      </c>
      <c r="M2384">
        <v>43</v>
      </c>
      <c r="N2384" t="s">
        <v>29</v>
      </c>
      <c r="O2384">
        <v>4337504</v>
      </c>
    </row>
    <row r="2385" spans="1:15">
      <c r="A2385" t="s">
        <v>2430</v>
      </c>
      <c r="B2385">
        <v>2002</v>
      </c>
      <c r="C2385" t="s">
        <v>42</v>
      </c>
      <c r="D2385" t="s">
        <v>43</v>
      </c>
      <c r="E2385" t="s">
        <v>18</v>
      </c>
      <c r="F2385">
        <v>104</v>
      </c>
      <c r="G2385">
        <v>3353</v>
      </c>
      <c r="H2385">
        <v>226</v>
      </c>
      <c r="I2385">
        <v>11.95</v>
      </c>
      <c r="J2385">
        <v>1</v>
      </c>
      <c r="K2385" t="s">
        <v>19</v>
      </c>
      <c r="L2385" t="s">
        <v>19</v>
      </c>
      <c r="M2385">
        <v>65</v>
      </c>
      <c r="N2385" t="s">
        <v>25</v>
      </c>
      <c r="O2385">
        <v>1206545</v>
      </c>
    </row>
    <row r="2386" spans="1:15">
      <c r="A2386" t="s">
        <v>2431</v>
      </c>
      <c r="B2386">
        <v>2011</v>
      </c>
      <c r="C2386" t="s">
        <v>45</v>
      </c>
      <c r="D2386" t="s">
        <v>102</v>
      </c>
      <c r="E2386" t="s">
        <v>40</v>
      </c>
      <c r="F2386">
        <v>488</v>
      </c>
      <c r="G2386">
        <v>492</v>
      </c>
      <c r="H2386">
        <v>679</v>
      </c>
      <c r="I2386">
        <v>33.520000000000003</v>
      </c>
      <c r="J2386">
        <v>1</v>
      </c>
      <c r="K2386" t="s">
        <v>24</v>
      </c>
      <c r="L2386" t="s">
        <v>19</v>
      </c>
      <c r="M2386">
        <v>95</v>
      </c>
      <c r="N2386" t="s">
        <v>20</v>
      </c>
      <c r="O2386">
        <v>2740046</v>
      </c>
    </row>
    <row r="2387" spans="1:15">
      <c r="A2387" t="s">
        <v>2432</v>
      </c>
      <c r="B2387">
        <v>2012</v>
      </c>
      <c r="C2387" t="s">
        <v>59</v>
      </c>
      <c r="D2387" t="s">
        <v>51</v>
      </c>
      <c r="E2387" t="s">
        <v>28</v>
      </c>
      <c r="F2387">
        <v>392</v>
      </c>
      <c r="G2387">
        <v>3829</v>
      </c>
      <c r="H2387">
        <v>178</v>
      </c>
      <c r="I2387">
        <v>3.77</v>
      </c>
      <c r="J2387">
        <v>3</v>
      </c>
      <c r="K2387" t="s">
        <v>19</v>
      </c>
      <c r="L2387" t="s">
        <v>19</v>
      </c>
      <c r="M2387">
        <v>82</v>
      </c>
      <c r="N2387" t="s">
        <v>49</v>
      </c>
      <c r="O2387">
        <v>2674037</v>
      </c>
    </row>
    <row r="2388" spans="1:15">
      <c r="A2388" t="s">
        <v>2433</v>
      </c>
      <c r="B2388">
        <v>2001</v>
      </c>
      <c r="C2388" t="s">
        <v>31</v>
      </c>
      <c r="D2388" t="s">
        <v>32</v>
      </c>
      <c r="E2388" t="s">
        <v>23</v>
      </c>
      <c r="F2388">
        <v>362</v>
      </c>
      <c r="G2388">
        <v>2871</v>
      </c>
      <c r="H2388">
        <v>766</v>
      </c>
      <c r="I2388">
        <v>32.31</v>
      </c>
      <c r="J2388">
        <v>8</v>
      </c>
      <c r="K2388" t="s">
        <v>24</v>
      </c>
      <c r="L2388" t="s">
        <v>19</v>
      </c>
      <c r="M2388">
        <v>1</v>
      </c>
      <c r="N2388" t="s">
        <v>49</v>
      </c>
      <c r="O2388">
        <v>1694908</v>
      </c>
    </row>
    <row r="2389" spans="1:15">
      <c r="A2389" t="s">
        <v>2434</v>
      </c>
      <c r="B2389">
        <v>2007</v>
      </c>
      <c r="C2389" t="s">
        <v>16</v>
      </c>
      <c r="D2389" t="s">
        <v>48</v>
      </c>
      <c r="E2389" t="s">
        <v>18</v>
      </c>
      <c r="F2389">
        <v>134</v>
      </c>
      <c r="G2389">
        <v>3065</v>
      </c>
      <c r="H2389">
        <v>619</v>
      </c>
      <c r="I2389">
        <v>33.07</v>
      </c>
      <c r="J2389">
        <v>5</v>
      </c>
      <c r="K2389" t="s">
        <v>19</v>
      </c>
      <c r="L2389" t="s">
        <v>24</v>
      </c>
      <c r="M2389">
        <v>71</v>
      </c>
      <c r="N2389" t="s">
        <v>33</v>
      </c>
      <c r="O2389">
        <v>3445699</v>
      </c>
    </row>
    <row r="2390" spans="1:15">
      <c r="A2390" t="s">
        <v>2435</v>
      </c>
      <c r="B2390">
        <v>2010</v>
      </c>
      <c r="C2390" t="s">
        <v>59</v>
      </c>
      <c r="D2390" t="s">
        <v>17</v>
      </c>
      <c r="E2390" t="s">
        <v>28</v>
      </c>
      <c r="F2390">
        <v>392</v>
      </c>
      <c r="G2390">
        <v>4235</v>
      </c>
      <c r="H2390">
        <v>359</v>
      </c>
      <c r="I2390">
        <v>36.21</v>
      </c>
      <c r="J2390">
        <v>8</v>
      </c>
      <c r="K2390" t="s">
        <v>24</v>
      </c>
      <c r="L2390" t="s">
        <v>19</v>
      </c>
      <c r="M2390">
        <v>87</v>
      </c>
      <c r="N2390" t="s">
        <v>29</v>
      </c>
      <c r="O2390">
        <v>1863731</v>
      </c>
    </row>
    <row r="2391" spans="1:15">
      <c r="A2391" t="s">
        <v>2436</v>
      </c>
      <c r="B2391">
        <v>2010</v>
      </c>
      <c r="C2391" t="s">
        <v>42</v>
      </c>
      <c r="D2391" t="s">
        <v>43</v>
      </c>
      <c r="E2391" t="s">
        <v>28</v>
      </c>
      <c r="F2391">
        <v>284</v>
      </c>
      <c r="G2391">
        <v>4825</v>
      </c>
      <c r="H2391">
        <v>74</v>
      </c>
      <c r="I2391">
        <v>27.5</v>
      </c>
      <c r="J2391">
        <v>7</v>
      </c>
      <c r="K2391" t="s">
        <v>19</v>
      </c>
      <c r="L2391" t="s">
        <v>24</v>
      </c>
      <c r="M2391">
        <v>75</v>
      </c>
      <c r="N2391" t="s">
        <v>25</v>
      </c>
      <c r="O2391">
        <v>4459992</v>
      </c>
    </row>
    <row r="2392" spans="1:15">
      <c r="A2392" t="s">
        <v>2437</v>
      </c>
      <c r="B2392">
        <v>2004</v>
      </c>
      <c r="C2392" t="s">
        <v>27</v>
      </c>
      <c r="D2392" t="s">
        <v>46</v>
      </c>
      <c r="E2392" t="s">
        <v>37</v>
      </c>
      <c r="F2392">
        <v>115</v>
      </c>
      <c r="G2392">
        <v>2809</v>
      </c>
      <c r="H2392">
        <v>877</v>
      </c>
      <c r="I2392">
        <v>41.49</v>
      </c>
      <c r="J2392">
        <v>6</v>
      </c>
      <c r="K2392" t="s">
        <v>19</v>
      </c>
      <c r="L2392" t="s">
        <v>19</v>
      </c>
      <c r="M2392">
        <v>4</v>
      </c>
      <c r="N2392" t="s">
        <v>29</v>
      </c>
      <c r="O2392">
        <v>4986382</v>
      </c>
    </row>
    <row r="2393" spans="1:15">
      <c r="A2393" t="s">
        <v>2438</v>
      </c>
      <c r="B2393">
        <v>2004</v>
      </c>
      <c r="C2393" t="s">
        <v>27</v>
      </c>
      <c r="D2393" t="s">
        <v>43</v>
      </c>
      <c r="E2393" t="s">
        <v>28</v>
      </c>
      <c r="F2393">
        <v>117</v>
      </c>
      <c r="G2393">
        <v>1374</v>
      </c>
      <c r="H2393">
        <v>449</v>
      </c>
      <c r="I2393">
        <v>15.65</v>
      </c>
      <c r="J2393">
        <v>9</v>
      </c>
      <c r="K2393" t="s">
        <v>19</v>
      </c>
      <c r="L2393" t="s">
        <v>24</v>
      </c>
      <c r="M2393">
        <v>62</v>
      </c>
      <c r="N2393" t="s">
        <v>20</v>
      </c>
      <c r="O2393">
        <v>4219207</v>
      </c>
    </row>
    <row r="2394" spans="1:15">
      <c r="A2394" t="s">
        <v>2439</v>
      </c>
      <c r="B2394">
        <v>2007</v>
      </c>
      <c r="C2394" t="s">
        <v>35</v>
      </c>
      <c r="D2394" t="s">
        <v>102</v>
      </c>
      <c r="E2394" t="s">
        <v>18</v>
      </c>
      <c r="F2394">
        <v>415</v>
      </c>
      <c r="G2394">
        <v>2606</v>
      </c>
      <c r="H2394">
        <v>808</v>
      </c>
      <c r="I2394">
        <v>38.64</v>
      </c>
      <c r="J2394">
        <v>7</v>
      </c>
      <c r="K2394" t="s">
        <v>24</v>
      </c>
      <c r="L2394" t="s">
        <v>24</v>
      </c>
      <c r="M2394">
        <v>66</v>
      </c>
      <c r="N2394" t="s">
        <v>33</v>
      </c>
      <c r="O2394">
        <v>2556561</v>
      </c>
    </row>
    <row r="2395" spans="1:15">
      <c r="A2395" t="s">
        <v>2440</v>
      </c>
      <c r="B2395">
        <v>2014</v>
      </c>
      <c r="C2395" t="s">
        <v>53</v>
      </c>
      <c r="D2395" t="s">
        <v>95</v>
      </c>
      <c r="E2395" t="s">
        <v>28</v>
      </c>
      <c r="F2395">
        <v>298</v>
      </c>
      <c r="G2395">
        <v>2733</v>
      </c>
      <c r="H2395">
        <v>986</v>
      </c>
      <c r="I2395">
        <v>11.97</v>
      </c>
      <c r="J2395">
        <v>2</v>
      </c>
      <c r="K2395" t="s">
        <v>19</v>
      </c>
      <c r="L2395" t="s">
        <v>24</v>
      </c>
      <c r="M2395">
        <v>81</v>
      </c>
      <c r="N2395" t="s">
        <v>49</v>
      </c>
      <c r="O2395">
        <v>2011658</v>
      </c>
    </row>
    <row r="2396" spans="1:15">
      <c r="A2396" t="s">
        <v>2441</v>
      </c>
      <c r="B2396">
        <v>2017</v>
      </c>
      <c r="C2396" t="s">
        <v>31</v>
      </c>
      <c r="D2396" t="s">
        <v>17</v>
      </c>
      <c r="E2396" t="s">
        <v>37</v>
      </c>
      <c r="F2396">
        <v>424</v>
      </c>
      <c r="G2396">
        <v>3110</v>
      </c>
      <c r="H2396">
        <v>187</v>
      </c>
      <c r="I2396">
        <v>44.2</v>
      </c>
      <c r="J2396">
        <v>5</v>
      </c>
      <c r="K2396" t="s">
        <v>19</v>
      </c>
      <c r="L2396" t="s">
        <v>24</v>
      </c>
      <c r="M2396">
        <v>96</v>
      </c>
      <c r="N2396" t="s">
        <v>49</v>
      </c>
      <c r="O2396">
        <v>4140125</v>
      </c>
    </row>
    <row r="2397" spans="1:15">
      <c r="A2397" t="s">
        <v>2442</v>
      </c>
      <c r="B2397">
        <v>2021</v>
      </c>
      <c r="C2397" t="s">
        <v>16</v>
      </c>
      <c r="D2397" t="s">
        <v>43</v>
      </c>
      <c r="E2397" t="s">
        <v>23</v>
      </c>
      <c r="F2397">
        <v>38</v>
      </c>
      <c r="G2397">
        <v>799</v>
      </c>
      <c r="H2397">
        <v>993</v>
      </c>
      <c r="I2397">
        <v>20.38</v>
      </c>
      <c r="J2397">
        <v>4</v>
      </c>
      <c r="K2397" t="s">
        <v>24</v>
      </c>
      <c r="L2397" t="s">
        <v>19</v>
      </c>
      <c r="M2397">
        <v>19</v>
      </c>
      <c r="N2397" t="s">
        <v>25</v>
      </c>
      <c r="O2397">
        <v>4316709</v>
      </c>
    </row>
    <row r="2398" spans="1:15">
      <c r="A2398" t="s">
        <v>2443</v>
      </c>
      <c r="B2398">
        <v>2011</v>
      </c>
      <c r="C2398" t="s">
        <v>53</v>
      </c>
      <c r="D2398" t="s">
        <v>51</v>
      </c>
      <c r="E2398" t="s">
        <v>18</v>
      </c>
      <c r="F2398">
        <v>446</v>
      </c>
      <c r="G2398">
        <v>1997</v>
      </c>
      <c r="H2398">
        <v>231</v>
      </c>
      <c r="I2398">
        <v>4.43</v>
      </c>
      <c r="J2398">
        <v>1</v>
      </c>
      <c r="K2398" t="s">
        <v>19</v>
      </c>
      <c r="L2398" t="s">
        <v>19</v>
      </c>
      <c r="M2398">
        <v>74</v>
      </c>
      <c r="N2398" t="s">
        <v>49</v>
      </c>
      <c r="O2398">
        <v>4045659</v>
      </c>
    </row>
    <row r="2399" spans="1:15">
      <c r="A2399" t="s">
        <v>2444</v>
      </c>
      <c r="B2399">
        <v>2018</v>
      </c>
      <c r="C2399" t="s">
        <v>31</v>
      </c>
      <c r="D2399" t="s">
        <v>43</v>
      </c>
      <c r="E2399" t="s">
        <v>18</v>
      </c>
      <c r="F2399">
        <v>463</v>
      </c>
      <c r="G2399">
        <v>1742</v>
      </c>
      <c r="H2399">
        <v>704</v>
      </c>
      <c r="I2399">
        <v>14.55</v>
      </c>
      <c r="J2399">
        <v>2</v>
      </c>
      <c r="K2399" t="s">
        <v>24</v>
      </c>
      <c r="L2399" t="s">
        <v>19</v>
      </c>
      <c r="M2399">
        <v>37</v>
      </c>
      <c r="N2399" t="s">
        <v>20</v>
      </c>
      <c r="O2399">
        <v>4244910</v>
      </c>
    </row>
    <row r="2400" spans="1:15">
      <c r="A2400" t="s">
        <v>2445</v>
      </c>
      <c r="B2400">
        <v>2002</v>
      </c>
      <c r="C2400" t="s">
        <v>35</v>
      </c>
      <c r="D2400" t="s">
        <v>17</v>
      </c>
      <c r="E2400" t="s">
        <v>40</v>
      </c>
      <c r="F2400">
        <v>280</v>
      </c>
      <c r="G2400">
        <v>3129</v>
      </c>
      <c r="H2400">
        <v>704</v>
      </c>
      <c r="I2400">
        <v>8.59</v>
      </c>
      <c r="J2400">
        <v>7</v>
      </c>
      <c r="K2400" t="s">
        <v>19</v>
      </c>
      <c r="L2400" t="s">
        <v>24</v>
      </c>
      <c r="M2400">
        <v>31</v>
      </c>
      <c r="N2400" t="s">
        <v>25</v>
      </c>
      <c r="O2400">
        <v>2313549</v>
      </c>
    </row>
    <row r="2401" spans="1:15">
      <c r="A2401" t="s">
        <v>2446</v>
      </c>
      <c r="B2401">
        <v>2008</v>
      </c>
      <c r="C2401" t="s">
        <v>16</v>
      </c>
      <c r="D2401" t="s">
        <v>32</v>
      </c>
      <c r="E2401" t="s">
        <v>28</v>
      </c>
      <c r="F2401">
        <v>221</v>
      </c>
      <c r="G2401">
        <v>2502</v>
      </c>
      <c r="H2401">
        <v>130</v>
      </c>
      <c r="I2401">
        <v>21.45</v>
      </c>
      <c r="J2401">
        <v>3</v>
      </c>
      <c r="K2401" t="s">
        <v>24</v>
      </c>
      <c r="L2401" t="s">
        <v>19</v>
      </c>
      <c r="M2401">
        <v>40</v>
      </c>
      <c r="N2401" t="s">
        <v>33</v>
      </c>
      <c r="O2401">
        <v>2063207</v>
      </c>
    </row>
    <row r="2402" spans="1:15">
      <c r="A2402" t="s">
        <v>2447</v>
      </c>
      <c r="B2402">
        <v>2009</v>
      </c>
      <c r="C2402" t="s">
        <v>22</v>
      </c>
      <c r="D2402" t="s">
        <v>32</v>
      </c>
      <c r="E2402" t="s">
        <v>37</v>
      </c>
      <c r="F2402">
        <v>437</v>
      </c>
      <c r="G2402">
        <v>586</v>
      </c>
      <c r="H2402">
        <v>224</v>
      </c>
      <c r="I2402">
        <v>28.38</v>
      </c>
      <c r="J2402">
        <v>6</v>
      </c>
      <c r="K2402" t="s">
        <v>19</v>
      </c>
      <c r="L2402" t="s">
        <v>19</v>
      </c>
      <c r="M2402">
        <v>16</v>
      </c>
      <c r="N2402" t="s">
        <v>49</v>
      </c>
      <c r="O2402">
        <v>4508310</v>
      </c>
    </row>
    <row r="2403" spans="1:15">
      <c r="A2403" t="s">
        <v>2448</v>
      </c>
      <c r="B2403">
        <v>2009</v>
      </c>
      <c r="C2403" t="s">
        <v>53</v>
      </c>
      <c r="D2403" t="s">
        <v>39</v>
      </c>
      <c r="E2403" t="s">
        <v>37</v>
      </c>
      <c r="F2403">
        <v>281</v>
      </c>
      <c r="G2403">
        <v>2737</v>
      </c>
      <c r="H2403">
        <v>655</v>
      </c>
      <c r="I2403">
        <v>39.32</v>
      </c>
      <c r="J2403">
        <v>8</v>
      </c>
      <c r="K2403" t="s">
        <v>19</v>
      </c>
      <c r="L2403" t="s">
        <v>19</v>
      </c>
      <c r="M2403">
        <v>35</v>
      </c>
      <c r="N2403" t="s">
        <v>25</v>
      </c>
      <c r="O2403">
        <v>551033</v>
      </c>
    </row>
    <row r="2404" spans="1:15">
      <c r="A2404" t="s">
        <v>2449</v>
      </c>
      <c r="B2404">
        <v>2014</v>
      </c>
      <c r="C2404" t="s">
        <v>16</v>
      </c>
      <c r="D2404" t="s">
        <v>17</v>
      </c>
      <c r="E2404" t="s">
        <v>37</v>
      </c>
      <c r="F2404">
        <v>203</v>
      </c>
      <c r="G2404">
        <v>2409</v>
      </c>
      <c r="H2404">
        <v>557</v>
      </c>
      <c r="I2404">
        <v>18.29</v>
      </c>
      <c r="J2404">
        <v>7</v>
      </c>
      <c r="K2404" t="s">
        <v>24</v>
      </c>
      <c r="L2404" t="s">
        <v>19</v>
      </c>
      <c r="M2404">
        <v>77</v>
      </c>
      <c r="N2404" t="s">
        <v>25</v>
      </c>
      <c r="O2404">
        <v>4201808</v>
      </c>
    </row>
    <row r="2405" spans="1:15">
      <c r="A2405" t="s">
        <v>2450</v>
      </c>
      <c r="B2405">
        <v>2013</v>
      </c>
      <c r="C2405" t="s">
        <v>31</v>
      </c>
      <c r="D2405" t="s">
        <v>48</v>
      </c>
      <c r="E2405" t="s">
        <v>23</v>
      </c>
      <c r="F2405">
        <v>18</v>
      </c>
      <c r="G2405">
        <v>3064</v>
      </c>
      <c r="H2405">
        <v>127</v>
      </c>
      <c r="I2405">
        <v>5.78</v>
      </c>
      <c r="J2405">
        <v>8</v>
      </c>
      <c r="K2405" t="s">
        <v>24</v>
      </c>
      <c r="L2405" t="s">
        <v>24</v>
      </c>
      <c r="M2405">
        <v>24</v>
      </c>
      <c r="N2405" t="s">
        <v>49</v>
      </c>
      <c r="O2405">
        <v>4101514</v>
      </c>
    </row>
    <row r="2406" spans="1:15">
      <c r="A2406" t="s">
        <v>2451</v>
      </c>
      <c r="B2406">
        <v>2002</v>
      </c>
      <c r="C2406" t="s">
        <v>53</v>
      </c>
      <c r="D2406" t="s">
        <v>51</v>
      </c>
      <c r="E2406" t="s">
        <v>18</v>
      </c>
      <c r="F2406">
        <v>383</v>
      </c>
      <c r="G2406">
        <v>1321</v>
      </c>
      <c r="H2406">
        <v>279</v>
      </c>
      <c r="I2406">
        <v>46.82</v>
      </c>
      <c r="J2406">
        <v>5</v>
      </c>
      <c r="K2406" t="s">
        <v>19</v>
      </c>
      <c r="L2406" t="s">
        <v>19</v>
      </c>
      <c r="M2406">
        <v>90</v>
      </c>
      <c r="N2406" t="s">
        <v>25</v>
      </c>
      <c r="O2406">
        <v>4689762</v>
      </c>
    </row>
    <row r="2407" spans="1:15">
      <c r="A2407" t="s">
        <v>2452</v>
      </c>
      <c r="B2407">
        <v>2006</v>
      </c>
      <c r="C2407" t="s">
        <v>42</v>
      </c>
      <c r="D2407" t="s">
        <v>95</v>
      </c>
      <c r="E2407" t="s">
        <v>28</v>
      </c>
      <c r="F2407">
        <v>99</v>
      </c>
      <c r="G2407">
        <v>1551</v>
      </c>
      <c r="H2407">
        <v>772</v>
      </c>
      <c r="I2407">
        <v>20.85</v>
      </c>
      <c r="J2407">
        <v>4</v>
      </c>
      <c r="K2407" t="s">
        <v>24</v>
      </c>
      <c r="L2407" t="s">
        <v>24</v>
      </c>
      <c r="M2407">
        <v>75</v>
      </c>
      <c r="N2407" t="s">
        <v>29</v>
      </c>
      <c r="O2407">
        <v>2234697</v>
      </c>
    </row>
    <row r="2408" spans="1:15">
      <c r="A2408" t="s">
        <v>2453</v>
      </c>
      <c r="B2408">
        <v>2016</v>
      </c>
      <c r="C2408" t="s">
        <v>27</v>
      </c>
      <c r="D2408" t="s">
        <v>46</v>
      </c>
      <c r="E2408" t="s">
        <v>40</v>
      </c>
      <c r="F2408">
        <v>454</v>
      </c>
      <c r="G2408">
        <v>4271</v>
      </c>
      <c r="H2408">
        <v>865</v>
      </c>
      <c r="I2408">
        <v>23.66</v>
      </c>
      <c r="J2408">
        <v>8</v>
      </c>
      <c r="K2408" t="s">
        <v>19</v>
      </c>
      <c r="L2408" t="s">
        <v>19</v>
      </c>
      <c r="M2408">
        <v>11</v>
      </c>
      <c r="N2408" t="s">
        <v>33</v>
      </c>
      <c r="O2408">
        <v>1089156</v>
      </c>
    </row>
    <row r="2409" spans="1:15">
      <c r="A2409" t="s">
        <v>2454</v>
      </c>
      <c r="B2409">
        <v>2016</v>
      </c>
      <c r="C2409" t="s">
        <v>53</v>
      </c>
      <c r="D2409" t="s">
        <v>43</v>
      </c>
      <c r="E2409" t="s">
        <v>18</v>
      </c>
      <c r="F2409">
        <v>180</v>
      </c>
      <c r="G2409">
        <v>1740</v>
      </c>
      <c r="H2409">
        <v>101</v>
      </c>
      <c r="I2409">
        <v>40.14</v>
      </c>
      <c r="J2409">
        <v>7</v>
      </c>
      <c r="K2409" t="s">
        <v>24</v>
      </c>
      <c r="L2409" t="s">
        <v>24</v>
      </c>
      <c r="M2409">
        <v>9</v>
      </c>
      <c r="N2409" t="s">
        <v>33</v>
      </c>
      <c r="O2409">
        <v>3883771</v>
      </c>
    </row>
    <row r="2410" spans="1:15">
      <c r="A2410" t="s">
        <v>2455</v>
      </c>
      <c r="B2410">
        <v>2020</v>
      </c>
      <c r="C2410" t="s">
        <v>16</v>
      </c>
      <c r="D2410" t="s">
        <v>17</v>
      </c>
      <c r="E2410" t="s">
        <v>28</v>
      </c>
      <c r="F2410">
        <v>257</v>
      </c>
      <c r="G2410">
        <v>3876</v>
      </c>
      <c r="H2410">
        <v>279</v>
      </c>
      <c r="I2410">
        <v>28.66</v>
      </c>
      <c r="J2410">
        <v>2</v>
      </c>
      <c r="K2410" t="s">
        <v>24</v>
      </c>
      <c r="L2410" t="s">
        <v>19</v>
      </c>
      <c r="M2410">
        <v>54</v>
      </c>
      <c r="N2410" t="s">
        <v>49</v>
      </c>
      <c r="O2410">
        <v>1939813</v>
      </c>
    </row>
    <row r="2411" spans="1:15">
      <c r="A2411" t="s">
        <v>2456</v>
      </c>
      <c r="B2411">
        <v>2011</v>
      </c>
      <c r="C2411" t="s">
        <v>27</v>
      </c>
      <c r="D2411" t="s">
        <v>51</v>
      </c>
      <c r="E2411" t="s">
        <v>40</v>
      </c>
      <c r="F2411">
        <v>474</v>
      </c>
      <c r="G2411">
        <v>197</v>
      </c>
      <c r="H2411">
        <v>387</v>
      </c>
      <c r="I2411">
        <v>44.75</v>
      </c>
      <c r="J2411">
        <v>5</v>
      </c>
      <c r="K2411" t="s">
        <v>24</v>
      </c>
      <c r="L2411" t="s">
        <v>24</v>
      </c>
      <c r="M2411">
        <v>10</v>
      </c>
      <c r="N2411" t="s">
        <v>33</v>
      </c>
      <c r="O2411">
        <v>504616</v>
      </c>
    </row>
    <row r="2412" spans="1:15">
      <c r="A2412" t="s">
        <v>2457</v>
      </c>
      <c r="B2412">
        <v>2020</v>
      </c>
      <c r="C2412" t="s">
        <v>16</v>
      </c>
      <c r="D2412" t="s">
        <v>102</v>
      </c>
      <c r="E2412" t="s">
        <v>40</v>
      </c>
      <c r="F2412">
        <v>439</v>
      </c>
      <c r="G2412">
        <v>4027</v>
      </c>
      <c r="H2412">
        <v>823</v>
      </c>
      <c r="I2412">
        <v>2.96</v>
      </c>
      <c r="J2412">
        <v>2</v>
      </c>
      <c r="K2412" t="s">
        <v>19</v>
      </c>
      <c r="L2412" t="s">
        <v>24</v>
      </c>
      <c r="M2412">
        <v>84</v>
      </c>
      <c r="N2412" t="s">
        <v>33</v>
      </c>
      <c r="O2412">
        <v>103643</v>
      </c>
    </row>
    <row r="2413" spans="1:15">
      <c r="A2413" t="s">
        <v>2458</v>
      </c>
      <c r="B2413">
        <v>2007</v>
      </c>
      <c r="C2413" t="s">
        <v>35</v>
      </c>
      <c r="D2413" t="s">
        <v>95</v>
      </c>
      <c r="E2413" t="s">
        <v>23</v>
      </c>
      <c r="F2413">
        <v>313</v>
      </c>
      <c r="G2413">
        <v>1915</v>
      </c>
      <c r="H2413">
        <v>758</v>
      </c>
      <c r="I2413">
        <v>12.82</v>
      </c>
      <c r="J2413">
        <v>1</v>
      </c>
      <c r="K2413" t="s">
        <v>24</v>
      </c>
      <c r="L2413" t="s">
        <v>24</v>
      </c>
      <c r="M2413">
        <v>87</v>
      </c>
      <c r="N2413" t="s">
        <v>33</v>
      </c>
      <c r="O2413">
        <v>381110</v>
      </c>
    </row>
    <row r="2414" spans="1:15">
      <c r="A2414" t="s">
        <v>2459</v>
      </c>
      <c r="B2414">
        <v>2004</v>
      </c>
      <c r="C2414" t="s">
        <v>27</v>
      </c>
      <c r="D2414" t="s">
        <v>36</v>
      </c>
      <c r="E2414" t="s">
        <v>37</v>
      </c>
      <c r="F2414">
        <v>126</v>
      </c>
      <c r="G2414">
        <v>1189</v>
      </c>
      <c r="H2414">
        <v>462</v>
      </c>
      <c r="I2414">
        <v>44.16</v>
      </c>
      <c r="J2414">
        <v>9</v>
      </c>
      <c r="K2414" t="s">
        <v>19</v>
      </c>
      <c r="L2414" t="s">
        <v>24</v>
      </c>
      <c r="M2414">
        <v>41</v>
      </c>
      <c r="N2414" t="s">
        <v>20</v>
      </c>
      <c r="O2414">
        <v>4047589</v>
      </c>
    </row>
    <row r="2415" spans="1:15">
      <c r="A2415" t="s">
        <v>2460</v>
      </c>
      <c r="B2415">
        <v>2001</v>
      </c>
      <c r="C2415" t="s">
        <v>27</v>
      </c>
      <c r="D2415" t="s">
        <v>17</v>
      </c>
      <c r="E2415" t="s">
        <v>23</v>
      </c>
      <c r="F2415">
        <v>176</v>
      </c>
      <c r="G2415">
        <v>4538</v>
      </c>
      <c r="H2415">
        <v>989</v>
      </c>
      <c r="I2415">
        <v>31.63</v>
      </c>
      <c r="J2415">
        <v>4</v>
      </c>
      <c r="K2415" t="s">
        <v>19</v>
      </c>
      <c r="L2415" t="s">
        <v>19</v>
      </c>
      <c r="M2415">
        <v>23</v>
      </c>
      <c r="N2415" t="s">
        <v>33</v>
      </c>
      <c r="O2415">
        <v>1741487</v>
      </c>
    </row>
    <row r="2416" spans="1:15">
      <c r="A2416" t="s">
        <v>2461</v>
      </c>
      <c r="B2416">
        <v>2014</v>
      </c>
      <c r="C2416" t="s">
        <v>42</v>
      </c>
      <c r="D2416" t="s">
        <v>36</v>
      </c>
      <c r="E2416" t="s">
        <v>40</v>
      </c>
      <c r="F2416">
        <v>467</v>
      </c>
      <c r="G2416">
        <v>1748</v>
      </c>
      <c r="H2416">
        <v>47</v>
      </c>
      <c r="I2416">
        <v>39.840000000000003</v>
      </c>
      <c r="J2416">
        <v>2</v>
      </c>
      <c r="K2416" t="s">
        <v>19</v>
      </c>
      <c r="L2416" t="s">
        <v>24</v>
      </c>
      <c r="M2416">
        <v>10</v>
      </c>
      <c r="N2416" t="s">
        <v>25</v>
      </c>
      <c r="O2416">
        <v>4116945</v>
      </c>
    </row>
    <row r="2417" spans="1:15">
      <c r="A2417" t="s">
        <v>2462</v>
      </c>
      <c r="B2417">
        <v>2010</v>
      </c>
      <c r="C2417" t="s">
        <v>73</v>
      </c>
      <c r="D2417" t="s">
        <v>102</v>
      </c>
      <c r="E2417" t="s">
        <v>23</v>
      </c>
      <c r="F2417">
        <v>431</v>
      </c>
      <c r="G2417">
        <v>466</v>
      </c>
      <c r="H2417">
        <v>828</v>
      </c>
      <c r="I2417">
        <v>4.78</v>
      </c>
      <c r="J2417">
        <v>5</v>
      </c>
      <c r="K2417" t="s">
        <v>19</v>
      </c>
      <c r="L2417" t="s">
        <v>24</v>
      </c>
      <c r="M2417">
        <v>85</v>
      </c>
      <c r="N2417" t="s">
        <v>49</v>
      </c>
      <c r="O2417">
        <v>4711096</v>
      </c>
    </row>
    <row r="2418" spans="1:15">
      <c r="A2418" t="s">
        <v>2463</v>
      </c>
      <c r="B2418">
        <v>2012</v>
      </c>
      <c r="C2418" t="s">
        <v>42</v>
      </c>
      <c r="D2418" t="s">
        <v>39</v>
      </c>
      <c r="E2418" t="s">
        <v>40</v>
      </c>
      <c r="F2418">
        <v>459</v>
      </c>
      <c r="G2418">
        <v>717</v>
      </c>
      <c r="H2418">
        <v>808</v>
      </c>
      <c r="I2418">
        <v>33.85</v>
      </c>
      <c r="J2418">
        <v>6</v>
      </c>
      <c r="K2418" t="s">
        <v>19</v>
      </c>
      <c r="L2418" t="s">
        <v>19</v>
      </c>
      <c r="M2418">
        <v>98</v>
      </c>
      <c r="N2418" t="s">
        <v>29</v>
      </c>
      <c r="O2418">
        <v>1403007</v>
      </c>
    </row>
    <row r="2419" spans="1:15">
      <c r="A2419" t="s">
        <v>2464</v>
      </c>
      <c r="B2419">
        <v>2001</v>
      </c>
      <c r="C2419" t="s">
        <v>73</v>
      </c>
      <c r="D2419" t="s">
        <v>95</v>
      </c>
      <c r="E2419" t="s">
        <v>23</v>
      </c>
      <c r="F2419">
        <v>269</v>
      </c>
      <c r="G2419">
        <v>4913</v>
      </c>
      <c r="H2419">
        <v>372</v>
      </c>
      <c r="I2419">
        <v>26.46</v>
      </c>
      <c r="J2419">
        <v>7</v>
      </c>
      <c r="K2419" t="s">
        <v>24</v>
      </c>
      <c r="L2419" t="s">
        <v>19</v>
      </c>
      <c r="M2419">
        <v>60</v>
      </c>
      <c r="N2419" t="s">
        <v>29</v>
      </c>
      <c r="O2419">
        <v>2689140</v>
      </c>
    </row>
    <row r="2420" spans="1:15">
      <c r="A2420" t="s">
        <v>2465</v>
      </c>
      <c r="B2420">
        <v>2013</v>
      </c>
      <c r="C2420" t="s">
        <v>16</v>
      </c>
      <c r="D2420" t="s">
        <v>48</v>
      </c>
      <c r="E2420" t="s">
        <v>28</v>
      </c>
      <c r="F2420">
        <v>407</v>
      </c>
      <c r="G2420">
        <v>2734</v>
      </c>
      <c r="H2420">
        <v>141</v>
      </c>
      <c r="I2420">
        <v>20.100000000000001</v>
      </c>
      <c r="J2420">
        <v>3</v>
      </c>
      <c r="K2420" t="s">
        <v>24</v>
      </c>
      <c r="L2420" t="s">
        <v>24</v>
      </c>
      <c r="M2420">
        <v>51</v>
      </c>
      <c r="N2420" t="s">
        <v>25</v>
      </c>
      <c r="O2420">
        <v>2090530</v>
      </c>
    </row>
    <row r="2421" spans="1:15">
      <c r="A2421" t="s">
        <v>2466</v>
      </c>
      <c r="B2421">
        <v>2011</v>
      </c>
      <c r="C2421" t="s">
        <v>45</v>
      </c>
      <c r="D2421" t="s">
        <v>43</v>
      </c>
      <c r="E2421" t="s">
        <v>37</v>
      </c>
      <c r="F2421">
        <v>316</v>
      </c>
      <c r="G2421">
        <v>965</v>
      </c>
      <c r="H2421">
        <v>468</v>
      </c>
      <c r="I2421">
        <v>44.98</v>
      </c>
      <c r="J2421">
        <v>6</v>
      </c>
      <c r="K2421" t="s">
        <v>19</v>
      </c>
      <c r="L2421" t="s">
        <v>19</v>
      </c>
      <c r="M2421">
        <v>62</v>
      </c>
      <c r="N2421" t="s">
        <v>49</v>
      </c>
      <c r="O2421">
        <v>3039916</v>
      </c>
    </row>
    <row r="2422" spans="1:15">
      <c r="A2422" t="s">
        <v>2467</v>
      </c>
      <c r="B2422">
        <v>2021</v>
      </c>
      <c r="C2422" t="s">
        <v>35</v>
      </c>
      <c r="D2422" t="s">
        <v>46</v>
      </c>
      <c r="E2422" t="s">
        <v>40</v>
      </c>
      <c r="F2422">
        <v>387</v>
      </c>
      <c r="G2422">
        <v>3267</v>
      </c>
      <c r="H2422">
        <v>71</v>
      </c>
      <c r="I2422">
        <v>32.770000000000003</v>
      </c>
      <c r="J2422">
        <v>6</v>
      </c>
      <c r="K2422" t="s">
        <v>24</v>
      </c>
      <c r="L2422" t="s">
        <v>24</v>
      </c>
      <c r="M2422">
        <v>45</v>
      </c>
      <c r="N2422" t="s">
        <v>49</v>
      </c>
      <c r="O2422">
        <v>1978424</v>
      </c>
    </row>
    <row r="2423" spans="1:15">
      <c r="A2423" t="s">
        <v>2468</v>
      </c>
      <c r="B2423">
        <v>2021</v>
      </c>
      <c r="C2423" t="s">
        <v>31</v>
      </c>
      <c r="D2423" t="s">
        <v>48</v>
      </c>
      <c r="E2423" t="s">
        <v>28</v>
      </c>
      <c r="F2423">
        <v>340</v>
      </c>
      <c r="G2423">
        <v>745</v>
      </c>
      <c r="H2423">
        <v>87</v>
      </c>
      <c r="I2423">
        <v>29.5</v>
      </c>
      <c r="J2423">
        <v>4</v>
      </c>
      <c r="K2423" t="s">
        <v>19</v>
      </c>
      <c r="L2423" t="s">
        <v>24</v>
      </c>
      <c r="M2423">
        <v>13</v>
      </c>
      <c r="N2423" t="s">
        <v>29</v>
      </c>
      <c r="O2423">
        <v>4608580</v>
      </c>
    </row>
    <row r="2424" spans="1:15">
      <c r="A2424" t="s">
        <v>2469</v>
      </c>
      <c r="B2424">
        <v>2002</v>
      </c>
      <c r="C2424" t="s">
        <v>45</v>
      </c>
      <c r="D2424" t="s">
        <v>102</v>
      </c>
      <c r="E2424" t="s">
        <v>18</v>
      </c>
      <c r="F2424">
        <v>365</v>
      </c>
      <c r="G2424">
        <v>1204</v>
      </c>
      <c r="H2424">
        <v>873</v>
      </c>
      <c r="I2424">
        <v>8.16</v>
      </c>
      <c r="J2424">
        <v>2</v>
      </c>
      <c r="K2424" t="s">
        <v>24</v>
      </c>
      <c r="L2424" t="s">
        <v>19</v>
      </c>
      <c r="M2424">
        <v>96</v>
      </c>
      <c r="N2424" t="s">
        <v>25</v>
      </c>
      <c r="O2424">
        <v>2364109</v>
      </c>
    </row>
    <row r="2425" spans="1:15">
      <c r="A2425" t="s">
        <v>2470</v>
      </c>
      <c r="B2425">
        <v>2018</v>
      </c>
      <c r="C2425" t="s">
        <v>42</v>
      </c>
      <c r="D2425" t="s">
        <v>46</v>
      </c>
      <c r="E2425" t="s">
        <v>37</v>
      </c>
      <c r="F2425">
        <v>470</v>
      </c>
      <c r="G2425">
        <v>2668</v>
      </c>
      <c r="H2425">
        <v>901</v>
      </c>
      <c r="I2425">
        <v>33.799999999999997</v>
      </c>
      <c r="J2425">
        <v>4</v>
      </c>
      <c r="K2425" t="s">
        <v>24</v>
      </c>
      <c r="L2425" t="s">
        <v>24</v>
      </c>
      <c r="M2425">
        <v>86</v>
      </c>
      <c r="N2425" t="s">
        <v>29</v>
      </c>
      <c r="O2425">
        <v>3146575</v>
      </c>
    </row>
    <row r="2426" spans="1:15">
      <c r="A2426" t="s">
        <v>2471</v>
      </c>
      <c r="B2426">
        <v>2012</v>
      </c>
      <c r="C2426" t="s">
        <v>59</v>
      </c>
      <c r="D2426" t="s">
        <v>32</v>
      </c>
      <c r="E2426" t="s">
        <v>28</v>
      </c>
      <c r="F2426">
        <v>272</v>
      </c>
      <c r="G2426">
        <v>3947</v>
      </c>
      <c r="H2426">
        <v>491</v>
      </c>
      <c r="I2426">
        <v>27.57</v>
      </c>
      <c r="J2426">
        <v>9</v>
      </c>
      <c r="K2426" t="s">
        <v>24</v>
      </c>
      <c r="L2426" t="s">
        <v>24</v>
      </c>
      <c r="M2426">
        <v>20</v>
      </c>
      <c r="N2426" t="s">
        <v>29</v>
      </c>
      <c r="O2426">
        <v>510025</v>
      </c>
    </row>
    <row r="2427" spans="1:15">
      <c r="A2427" t="s">
        <v>2472</v>
      </c>
      <c r="B2427">
        <v>2002</v>
      </c>
      <c r="C2427" t="s">
        <v>27</v>
      </c>
      <c r="D2427" t="s">
        <v>36</v>
      </c>
      <c r="E2427" t="s">
        <v>28</v>
      </c>
      <c r="F2427">
        <v>45</v>
      </c>
      <c r="G2427">
        <v>1631</v>
      </c>
      <c r="H2427">
        <v>327</v>
      </c>
      <c r="I2427">
        <v>22.7</v>
      </c>
      <c r="J2427">
        <v>4</v>
      </c>
      <c r="K2427" t="s">
        <v>19</v>
      </c>
      <c r="L2427" t="s">
        <v>24</v>
      </c>
      <c r="M2427">
        <v>95</v>
      </c>
      <c r="N2427" t="s">
        <v>20</v>
      </c>
      <c r="O2427">
        <v>2572488</v>
      </c>
    </row>
    <row r="2428" spans="1:15">
      <c r="A2428" t="s">
        <v>2473</v>
      </c>
      <c r="B2428">
        <v>2013</v>
      </c>
      <c r="C2428" t="s">
        <v>16</v>
      </c>
      <c r="D2428" t="s">
        <v>32</v>
      </c>
      <c r="E2428" t="s">
        <v>37</v>
      </c>
      <c r="F2428">
        <v>463</v>
      </c>
      <c r="G2428">
        <v>1376</v>
      </c>
      <c r="H2428">
        <v>441</v>
      </c>
      <c r="I2428">
        <v>30.56</v>
      </c>
      <c r="J2428">
        <v>8</v>
      </c>
      <c r="K2428" t="s">
        <v>24</v>
      </c>
      <c r="L2428" t="s">
        <v>24</v>
      </c>
      <c r="M2428">
        <v>12</v>
      </c>
      <c r="N2428" t="s">
        <v>49</v>
      </c>
      <c r="O2428">
        <v>3653085</v>
      </c>
    </row>
    <row r="2429" spans="1:15">
      <c r="A2429" t="s">
        <v>2474</v>
      </c>
      <c r="B2429">
        <v>2021</v>
      </c>
      <c r="C2429" t="s">
        <v>22</v>
      </c>
      <c r="D2429" t="s">
        <v>48</v>
      </c>
      <c r="E2429" t="s">
        <v>28</v>
      </c>
      <c r="F2429">
        <v>9</v>
      </c>
      <c r="G2429">
        <v>3821</v>
      </c>
      <c r="H2429">
        <v>476</v>
      </c>
      <c r="I2429">
        <v>44.81</v>
      </c>
      <c r="J2429">
        <v>5</v>
      </c>
      <c r="K2429" t="s">
        <v>24</v>
      </c>
      <c r="L2429" t="s">
        <v>24</v>
      </c>
      <c r="M2429">
        <v>63</v>
      </c>
      <c r="N2429" t="s">
        <v>20</v>
      </c>
      <c r="O2429">
        <v>2977206</v>
      </c>
    </row>
    <row r="2430" spans="1:15">
      <c r="A2430" t="s">
        <v>2475</v>
      </c>
      <c r="B2430">
        <v>2008</v>
      </c>
      <c r="C2430" t="s">
        <v>73</v>
      </c>
      <c r="D2430" t="s">
        <v>51</v>
      </c>
      <c r="E2430" t="s">
        <v>37</v>
      </c>
      <c r="F2430">
        <v>131</v>
      </c>
      <c r="G2430">
        <v>1916</v>
      </c>
      <c r="H2430">
        <v>909</v>
      </c>
      <c r="I2430">
        <v>40.53</v>
      </c>
      <c r="J2430">
        <v>1</v>
      </c>
      <c r="K2430" t="s">
        <v>19</v>
      </c>
      <c r="L2430" t="s">
        <v>24</v>
      </c>
      <c r="M2430">
        <v>50</v>
      </c>
      <c r="N2430" t="s">
        <v>33</v>
      </c>
      <c r="O2430">
        <v>828325</v>
      </c>
    </row>
    <row r="2431" spans="1:15">
      <c r="A2431" t="s">
        <v>2476</v>
      </c>
      <c r="B2431">
        <v>2008</v>
      </c>
      <c r="C2431" t="s">
        <v>59</v>
      </c>
      <c r="D2431" t="s">
        <v>46</v>
      </c>
      <c r="E2431" t="s">
        <v>18</v>
      </c>
      <c r="F2431">
        <v>172</v>
      </c>
      <c r="G2431">
        <v>2189</v>
      </c>
      <c r="H2431">
        <v>550</v>
      </c>
      <c r="I2431">
        <v>24.27</v>
      </c>
      <c r="J2431">
        <v>6</v>
      </c>
      <c r="K2431" t="s">
        <v>19</v>
      </c>
      <c r="L2431" t="s">
        <v>24</v>
      </c>
      <c r="M2431">
        <v>22</v>
      </c>
      <c r="N2431" t="s">
        <v>20</v>
      </c>
      <c r="O2431">
        <v>777141</v>
      </c>
    </row>
    <row r="2432" spans="1:15">
      <c r="A2432" t="s">
        <v>2477</v>
      </c>
      <c r="B2432">
        <v>2020</v>
      </c>
      <c r="C2432" t="s">
        <v>42</v>
      </c>
      <c r="D2432" t="s">
        <v>43</v>
      </c>
      <c r="E2432" t="s">
        <v>28</v>
      </c>
      <c r="F2432">
        <v>185</v>
      </c>
      <c r="G2432">
        <v>4997</v>
      </c>
      <c r="H2432">
        <v>271</v>
      </c>
      <c r="I2432">
        <v>32.69</v>
      </c>
      <c r="J2432">
        <v>3</v>
      </c>
      <c r="K2432" t="s">
        <v>24</v>
      </c>
      <c r="L2432" t="s">
        <v>19</v>
      </c>
      <c r="M2432">
        <v>91</v>
      </c>
      <c r="N2432" t="s">
        <v>33</v>
      </c>
      <c r="O2432">
        <v>4258418</v>
      </c>
    </row>
    <row r="2433" spans="1:15">
      <c r="A2433" t="s">
        <v>2478</v>
      </c>
      <c r="B2433">
        <v>2007</v>
      </c>
      <c r="C2433" t="s">
        <v>59</v>
      </c>
      <c r="D2433" t="s">
        <v>32</v>
      </c>
      <c r="E2433" t="s">
        <v>18</v>
      </c>
      <c r="F2433">
        <v>124</v>
      </c>
      <c r="G2433">
        <v>946</v>
      </c>
      <c r="H2433">
        <v>267</v>
      </c>
      <c r="I2433">
        <v>11.69</v>
      </c>
      <c r="J2433">
        <v>9</v>
      </c>
      <c r="K2433" t="s">
        <v>24</v>
      </c>
      <c r="L2433" t="s">
        <v>24</v>
      </c>
      <c r="M2433">
        <v>66</v>
      </c>
      <c r="N2433" t="s">
        <v>20</v>
      </c>
      <c r="O2433">
        <v>2240229</v>
      </c>
    </row>
    <row r="2434" spans="1:15">
      <c r="A2434" t="s">
        <v>2479</v>
      </c>
      <c r="B2434">
        <v>2009</v>
      </c>
      <c r="C2434" t="s">
        <v>27</v>
      </c>
      <c r="D2434" t="s">
        <v>32</v>
      </c>
      <c r="E2434" t="s">
        <v>23</v>
      </c>
      <c r="F2434">
        <v>340</v>
      </c>
      <c r="G2434">
        <v>2196</v>
      </c>
      <c r="H2434">
        <v>223</v>
      </c>
      <c r="I2434">
        <v>22.49</v>
      </c>
      <c r="J2434">
        <v>4</v>
      </c>
      <c r="K2434" t="s">
        <v>24</v>
      </c>
      <c r="L2434" t="s">
        <v>24</v>
      </c>
      <c r="M2434">
        <v>17</v>
      </c>
      <c r="N2434" t="s">
        <v>33</v>
      </c>
      <c r="O2434">
        <v>1197690</v>
      </c>
    </row>
    <row r="2435" spans="1:15">
      <c r="A2435" t="s">
        <v>2480</v>
      </c>
      <c r="B2435">
        <v>2021</v>
      </c>
      <c r="C2435" t="s">
        <v>16</v>
      </c>
      <c r="D2435" t="s">
        <v>51</v>
      </c>
      <c r="E2435" t="s">
        <v>40</v>
      </c>
      <c r="F2435">
        <v>404</v>
      </c>
      <c r="G2435">
        <v>869</v>
      </c>
      <c r="H2435">
        <v>821</v>
      </c>
      <c r="I2435">
        <v>29.13</v>
      </c>
      <c r="J2435">
        <v>4</v>
      </c>
      <c r="K2435" t="s">
        <v>19</v>
      </c>
      <c r="L2435" t="s">
        <v>24</v>
      </c>
      <c r="M2435">
        <v>54</v>
      </c>
      <c r="N2435" t="s">
        <v>29</v>
      </c>
      <c r="O2435">
        <v>955430</v>
      </c>
    </row>
    <row r="2436" spans="1:15">
      <c r="A2436" t="s">
        <v>2481</v>
      </c>
      <c r="B2436">
        <v>2001</v>
      </c>
      <c r="C2436" t="s">
        <v>73</v>
      </c>
      <c r="D2436" t="s">
        <v>46</v>
      </c>
      <c r="E2436" t="s">
        <v>37</v>
      </c>
      <c r="F2436">
        <v>175</v>
      </c>
      <c r="G2436">
        <v>1026</v>
      </c>
      <c r="H2436">
        <v>708</v>
      </c>
      <c r="I2436">
        <v>26.38</v>
      </c>
      <c r="J2436">
        <v>1</v>
      </c>
      <c r="K2436" t="s">
        <v>19</v>
      </c>
      <c r="L2436" t="s">
        <v>24</v>
      </c>
      <c r="M2436">
        <v>74</v>
      </c>
      <c r="N2436" t="s">
        <v>20</v>
      </c>
      <c r="O2436">
        <v>1688134</v>
      </c>
    </row>
    <row r="2437" spans="1:15">
      <c r="A2437" t="s">
        <v>2482</v>
      </c>
      <c r="B2437">
        <v>2012</v>
      </c>
      <c r="C2437" t="s">
        <v>42</v>
      </c>
      <c r="D2437" t="s">
        <v>51</v>
      </c>
      <c r="E2437" t="s">
        <v>28</v>
      </c>
      <c r="F2437">
        <v>365</v>
      </c>
      <c r="G2437">
        <v>2156</v>
      </c>
      <c r="H2437">
        <v>737</v>
      </c>
      <c r="I2437">
        <v>42.6</v>
      </c>
      <c r="J2437">
        <v>3</v>
      </c>
      <c r="K2437" t="s">
        <v>24</v>
      </c>
      <c r="L2437" t="s">
        <v>24</v>
      </c>
      <c r="M2437">
        <v>32</v>
      </c>
      <c r="N2437" t="s">
        <v>20</v>
      </c>
      <c r="O2437">
        <v>789139</v>
      </c>
    </row>
    <row r="2438" spans="1:15">
      <c r="A2438" t="s">
        <v>2483</v>
      </c>
      <c r="B2438">
        <v>2017</v>
      </c>
      <c r="C2438" t="s">
        <v>27</v>
      </c>
      <c r="D2438" t="s">
        <v>43</v>
      </c>
      <c r="E2438" t="s">
        <v>18</v>
      </c>
      <c r="F2438">
        <v>294</v>
      </c>
      <c r="G2438">
        <v>1102</v>
      </c>
      <c r="H2438">
        <v>360</v>
      </c>
      <c r="I2438">
        <v>15.69</v>
      </c>
      <c r="J2438">
        <v>6</v>
      </c>
      <c r="K2438" t="s">
        <v>24</v>
      </c>
      <c r="L2438" t="s">
        <v>19</v>
      </c>
      <c r="M2438">
        <v>55</v>
      </c>
      <c r="N2438" t="s">
        <v>20</v>
      </c>
      <c r="O2438">
        <v>2544122</v>
      </c>
    </row>
    <row r="2439" spans="1:15">
      <c r="A2439" t="s">
        <v>2484</v>
      </c>
      <c r="B2439">
        <v>2007</v>
      </c>
      <c r="C2439" t="s">
        <v>73</v>
      </c>
      <c r="D2439" t="s">
        <v>102</v>
      </c>
      <c r="E2439" t="s">
        <v>37</v>
      </c>
      <c r="F2439">
        <v>463</v>
      </c>
      <c r="G2439">
        <v>1278</v>
      </c>
      <c r="H2439">
        <v>207</v>
      </c>
      <c r="I2439">
        <v>6.18</v>
      </c>
      <c r="J2439">
        <v>8</v>
      </c>
      <c r="K2439" t="s">
        <v>24</v>
      </c>
      <c r="L2439" t="s">
        <v>19</v>
      </c>
      <c r="M2439">
        <v>25</v>
      </c>
      <c r="N2439" t="s">
        <v>49</v>
      </c>
      <c r="O2439">
        <v>23175</v>
      </c>
    </row>
    <row r="2440" spans="1:15">
      <c r="A2440" t="s">
        <v>2485</v>
      </c>
      <c r="B2440">
        <v>2016</v>
      </c>
      <c r="C2440" t="s">
        <v>35</v>
      </c>
      <c r="D2440" t="s">
        <v>36</v>
      </c>
      <c r="E2440" t="s">
        <v>40</v>
      </c>
      <c r="F2440">
        <v>221</v>
      </c>
      <c r="G2440">
        <v>3664</v>
      </c>
      <c r="H2440">
        <v>461</v>
      </c>
      <c r="I2440">
        <v>29.23</v>
      </c>
      <c r="J2440">
        <v>2</v>
      </c>
      <c r="K2440" t="s">
        <v>24</v>
      </c>
      <c r="L2440" t="s">
        <v>24</v>
      </c>
      <c r="M2440">
        <v>19</v>
      </c>
      <c r="N2440" t="s">
        <v>25</v>
      </c>
      <c r="O2440">
        <v>2470299</v>
      </c>
    </row>
    <row r="2441" spans="1:15">
      <c r="A2441" t="s">
        <v>2486</v>
      </c>
      <c r="B2441">
        <v>2020</v>
      </c>
      <c r="C2441" t="s">
        <v>27</v>
      </c>
      <c r="D2441" t="s">
        <v>46</v>
      </c>
      <c r="E2441" t="s">
        <v>40</v>
      </c>
      <c r="F2441">
        <v>226</v>
      </c>
      <c r="G2441">
        <v>4383</v>
      </c>
      <c r="H2441">
        <v>781</v>
      </c>
      <c r="I2441">
        <v>23.61</v>
      </c>
      <c r="J2441">
        <v>7</v>
      </c>
      <c r="K2441" t="s">
        <v>19</v>
      </c>
      <c r="L2441" t="s">
        <v>24</v>
      </c>
      <c r="M2441">
        <v>99</v>
      </c>
      <c r="N2441" t="s">
        <v>20</v>
      </c>
      <c r="O2441">
        <v>2180562</v>
      </c>
    </row>
    <row r="2442" spans="1:15">
      <c r="A2442" t="s">
        <v>2487</v>
      </c>
      <c r="B2442">
        <v>2017</v>
      </c>
      <c r="C2442" t="s">
        <v>22</v>
      </c>
      <c r="D2442" t="s">
        <v>32</v>
      </c>
      <c r="E2442" t="s">
        <v>23</v>
      </c>
      <c r="F2442">
        <v>333</v>
      </c>
      <c r="G2442">
        <v>4635</v>
      </c>
      <c r="H2442">
        <v>221</v>
      </c>
      <c r="I2442">
        <v>24.28</v>
      </c>
      <c r="J2442">
        <v>3</v>
      </c>
      <c r="K2442" t="s">
        <v>24</v>
      </c>
      <c r="L2442" t="s">
        <v>19</v>
      </c>
      <c r="M2442">
        <v>86</v>
      </c>
      <c r="N2442" t="s">
        <v>49</v>
      </c>
      <c r="O2442">
        <v>480886</v>
      </c>
    </row>
    <row r="2443" spans="1:15">
      <c r="A2443" t="s">
        <v>2488</v>
      </c>
      <c r="B2443">
        <v>2008</v>
      </c>
      <c r="C2443" t="s">
        <v>45</v>
      </c>
      <c r="D2443" t="s">
        <v>36</v>
      </c>
      <c r="E2443" t="s">
        <v>28</v>
      </c>
      <c r="F2443">
        <v>335</v>
      </c>
      <c r="G2443">
        <v>579</v>
      </c>
      <c r="H2443">
        <v>718</v>
      </c>
      <c r="I2443">
        <v>3.05</v>
      </c>
      <c r="J2443">
        <v>8</v>
      </c>
      <c r="K2443" t="s">
        <v>24</v>
      </c>
      <c r="L2443" t="s">
        <v>24</v>
      </c>
      <c r="M2443">
        <v>1</v>
      </c>
      <c r="N2443" t="s">
        <v>20</v>
      </c>
      <c r="O2443">
        <v>3312195</v>
      </c>
    </row>
    <row r="2444" spans="1:15">
      <c r="A2444" t="s">
        <v>2489</v>
      </c>
      <c r="B2444">
        <v>2002</v>
      </c>
      <c r="C2444" t="s">
        <v>73</v>
      </c>
      <c r="D2444" t="s">
        <v>95</v>
      </c>
      <c r="E2444" t="s">
        <v>23</v>
      </c>
      <c r="F2444">
        <v>154</v>
      </c>
      <c r="G2444">
        <v>4750</v>
      </c>
      <c r="H2444">
        <v>881</v>
      </c>
      <c r="I2444">
        <v>19.21</v>
      </c>
      <c r="J2444">
        <v>6</v>
      </c>
      <c r="K2444" t="s">
        <v>19</v>
      </c>
      <c r="L2444" t="s">
        <v>24</v>
      </c>
      <c r="M2444">
        <v>94</v>
      </c>
      <c r="N2444" t="s">
        <v>25</v>
      </c>
      <c r="O2444">
        <v>150494</v>
      </c>
    </row>
    <row r="2445" spans="1:15">
      <c r="A2445" t="s">
        <v>2490</v>
      </c>
      <c r="B2445">
        <v>2020</v>
      </c>
      <c r="C2445" t="s">
        <v>35</v>
      </c>
      <c r="D2445" t="s">
        <v>48</v>
      </c>
      <c r="E2445" t="s">
        <v>18</v>
      </c>
      <c r="F2445">
        <v>407</v>
      </c>
      <c r="G2445">
        <v>3690</v>
      </c>
      <c r="H2445">
        <v>210</v>
      </c>
      <c r="I2445">
        <v>13.2</v>
      </c>
      <c r="J2445">
        <v>4</v>
      </c>
      <c r="K2445" t="s">
        <v>19</v>
      </c>
      <c r="L2445" t="s">
        <v>24</v>
      </c>
      <c r="M2445">
        <v>18</v>
      </c>
      <c r="N2445" t="s">
        <v>29</v>
      </c>
      <c r="O2445">
        <v>751405</v>
      </c>
    </row>
    <row r="2446" spans="1:15">
      <c r="A2446" t="s">
        <v>2491</v>
      </c>
      <c r="B2446">
        <v>2020</v>
      </c>
      <c r="C2446" t="s">
        <v>73</v>
      </c>
      <c r="D2446" t="s">
        <v>102</v>
      </c>
      <c r="E2446" t="s">
        <v>28</v>
      </c>
      <c r="F2446">
        <v>420</v>
      </c>
      <c r="G2446">
        <v>2766</v>
      </c>
      <c r="H2446">
        <v>722</v>
      </c>
      <c r="I2446">
        <v>5.77</v>
      </c>
      <c r="J2446">
        <v>2</v>
      </c>
      <c r="K2446" t="s">
        <v>24</v>
      </c>
      <c r="L2446" t="s">
        <v>19</v>
      </c>
      <c r="M2446">
        <v>46</v>
      </c>
      <c r="N2446" t="s">
        <v>49</v>
      </c>
      <c r="O2446">
        <v>1481850</v>
      </c>
    </row>
    <row r="2447" spans="1:15">
      <c r="A2447" t="s">
        <v>2492</v>
      </c>
      <c r="B2447">
        <v>2018</v>
      </c>
      <c r="C2447" t="s">
        <v>45</v>
      </c>
      <c r="D2447" t="s">
        <v>95</v>
      </c>
      <c r="E2447" t="s">
        <v>18</v>
      </c>
      <c r="F2447">
        <v>112</v>
      </c>
      <c r="G2447">
        <v>2565</v>
      </c>
      <c r="H2447">
        <v>510</v>
      </c>
      <c r="I2447">
        <v>48.37</v>
      </c>
      <c r="J2447">
        <v>1</v>
      </c>
      <c r="K2447" t="s">
        <v>24</v>
      </c>
      <c r="L2447" t="s">
        <v>24</v>
      </c>
      <c r="M2447">
        <v>71</v>
      </c>
      <c r="N2447" t="s">
        <v>33</v>
      </c>
      <c r="O2447">
        <v>2332594</v>
      </c>
    </row>
    <row r="2448" spans="1:15">
      <c r="A2448" t="s">
        <v>2493</v>
      </c>
      <c r="B2448">
        <v>2001</v>
      </c>
      <c r="C2448" t="s">
        <v>16</v>
      </c>
      <c r="D2448" t="s">
        <v>32</v>
      </c>
      <c r="E2448" t="s">
        <v>40</v>
      </c>
      <c r="F2448">
        <v>33</v>
      </c>
      <c r="G2448">
        <v>1435</v>
      </c>
      <c r="H2448">
        <v>400</v>
      </c>
      <c r="I2448">
        <v>10.87</v>
      </c>
      <c r="J2448">
        <v>6</v>
      </c>
      <c r="K2448" t="s">
        <v>24</v>
      </c>
      <c r="L2448" t="s">
        <v>19</v>
      </c>
      <c r="M2448">
        <v>9</v>
      </c>
      <c r="N2448" t="s">
        <v>33</v>
      </c>
      <c r="O2448">
        <v>830229</v>
      </c>
    </row>
    <row r="2449" spans="1:15">
      <c r="A2449" t="s">
        <v>2494</v>
      </c>
      <c r="B2449">
        <v>2012</v>
      </c>
      <c r="C2449" t="s">
        <v>35</v>
      </c>
      <c r="D2449" t="s">
        <v>46</v>
      </c>
      <c r="E2449" t="s">
        <v>18</v>
      </c>
      <c r="F2449">
        <v>278</v>
      </c>
      <c r="G2449">
        <v>4538</v>
      </c>
      <c r="H2449">
        <v>187</v>
      </c>
      <c r="I2449">
        <v>19.8</v>
      </c>
      <c r="J2449">
        <v>8</v>
      </c>
      <c r="K2449" t="s">
        <v>24</v>
      </c>
      <c r="L2449" t="s">
        <v>19</v>
      </c>
      <c r="M2449">
        <v>36</v>
      </c>
      <c r="N2449" t="s">
        <v>29</v>
      </c>
      <c r="O2449">
        <v>1975176</v>
      </c>
    </row>
    <row r="2450" spans="1:15">
      <c r="A2450" t="s">
        <v>2495</v>
      </c>
      <c r="B2450">
        <v>2003</v>
      </c>
      <c r="C2450" t="s">
        <v>45</v>
      </c>
      <c r="D2450" t="s">
        <v>102</v>
      </c>
      <c r="E2450" t="s">
        <v>23</v>
      </c>
      <c r="F2450">
        <v>264</v>
      </c>
      <c r="G2450">
        <v>1314</v>
      </c>
      <c r="H2450">
        <v>546</v>
      </c>
      <c r="I2450">
        <v>3.44</v>
      </c>
      <c r="J2450">
        <v>9</v>
      </c>
      <c r="K2450" t="s">
        <v>19</v>
      </c>
      <c r="L2450" t="s">
        <v>24</v>
      </c>
      <c r="M2450">
        <v>60</v>
      </c>
      <c r="N2450" t="s">
        <v>20</v>
      </c>
      <c r="O2450">
        <v>1521877</v>
      </c>
    </row>
    <row r="2451" spans="1:15">
      <c r="A2451" t="s">
        <v>2496</v>
      </c>
      <c r="B2451">
        <v>2020</v>
      </c>
      <c r="C2451" t="s">
        <v>53</v>
      </c>
      <c r="D2451" t="s">
        <v>36</v>
      </c>
      <c r="E2451" t="s">
        <v>23</v>
      </c>
      <c r="F2451">
        <v>463</v>
      </c>
      <c r="G2451">
        <v>514</v>
      </c>
      <c r="H2451">
        <v>847</v>
      </c>
      <c r="I2451">
        <v>2.57</v>
      </c>
      <c r="J2451">
        <v>3</v>
      </c>
      <c r="K2451" t="s">
        <v>19</v>
      </c>
      <c r="L2451" t="s">
        <v>24</v>
      </c>
      <c r="M2451">
        <v>3</v>
      </c>
      <c r="N2451" t="s">
        <v>33</v>
      </c>
      <c r="O2451">
        <v>3000809</v>
      </c>
    </row>
    <row r="2452" spans="1:15">
      <c r="A2452" t="s">
        <v>2497</v>
      </c>
      <c r="B2452">
        <v>2012</v>
      </c>
      <c r="C2452" t="s">
        <v>35</v>
      </c>
      <c r="D2452" t="s">
        <v>51</v>
      </c>
      <c r="E2452" t="s">
        <v>18</v>
      </c>
      <c r="F2452">
        <v>151</v>
      </c>
      <c r="G2452">
        <v>2169</v>
      </c>
      <c r="H2452">
        <v>838</v>
      </c>
      <c r="I2452">
        <v>35.86</v>
      </c>
      <c r="J2452">
        <v>1</v>
      </c>
      <c r="K2452" t="s">
        <v>19</v>
      </c>
      <c r="L2452" t="s">
        <v>24</v>
      </c>
      <c r="M2452">
        <v>67</v>
      </c>
      <c r="N2452" t="s">
        <v>29</v>
      </c>
      <c r="O2452">
        <v>774271</v>
      </c>
    </row>
    <row r="2453" spans="1:15">
      <c r="A2453" t="s">
        <v>2498</v>
      </c>
      <c r="B2453">
        <v>2006</v>
      </c>
      <c r="C2453" t="s">
        <v>59</v>
      </c>
      <c r="D2453" t="s">
        <v>39</v>
      </c>
      <c r="E2453" t="s">
        <v>18</v>
      </c>
      <c r="F2453">
        <v>112</v>
      </c>
      <c r="G2453">
        <v>3098</v>
      </c>
      <c r="H2453">
        <v>23</v>
      </c>
      <c r="I2453">
        <v>24.83</v>
      </c>
      <c r="J2453">
        <v>5</v>
      </c>
      <c r="K2453" t="s">
        <v>24</v>
      </c>
      <c r="L2453" t="s">
        <v>19</v>
      </c>
      <c r="M2453">
        <v>27</v>
      </c>
      <c r="N2453" t="s">
        <v>25</v>
      </c>
      <c r="O2453">
        <v>2592933</v>
      </c>
    </row>
    <row r="2454" spans="1:15">
      <c r="A2454" t="s">
        <v>2499</v>
      </c>
      <c r="B2454">
        <v>2022</v>
      </c>
      <c r="C2454" t="s">
        <v>22</v>
      </c>
      <c r="D2454" t="s">
        <v>36</v>
      </c>
      <c r="E2454" t="s">
        <v>37</v>
      </c>
      <c r="F2454">
        <v>147</v>
      </c>
      <c r="G2454">
        <v>2004</v>
      </c>
      <c r="H2454">
        <v>294</v>
      </c>
      <c r="I2454">
        <v>30.48</v>
      </c>
      <c r="J2454">
        <v>4</v>
      </c>
      <c r="K2454" t="s">
        <v>19</v>
      </c>
      <c r="L2454" t="s">
        <v>24</v>
      </c>
      <c r="M2454">
        <v>21</v>
      </c>
      <c r="N2454" t="s">
        <v>49</v>
      </c>
      <c r="O2454">
        <v>3683081</v>
      </c>
    </row>
    <row r="2455" spans="1:15">
      <c r="A2455" t="s">
        <v>2500</v>
      </c>
      <c r="B2455">
        <v>2009</v>
      </c>
      <c r="C2455" t="s">
        <v>31</v>
      </c>
      <c r="D2455" t="s">
        <v>48</v>
      </c>
      <c r="E2455" t="s">
        <v>40</v>
      </c>
      <c r="F2455">
        <v>70</v>
      </c>
      <c r="G2455">
        <v>238</v>
      </c>
      <c r="H2455">
        <v>176</v>
      </c>
      <c r="I2455">
        <v>18.010000000000002</v>
      </c>
      <c r="J2455">
        <v>5</v>
      </c>
      <c r="K2455" t="s">
        <v>24</v>
      </c>
      <c r="L2455" t="s">
        <v>24</v>
      </c>
      <c r="M2455">
        <v>10</v>
      </c>
      <c r="N2455" t="s">
        <v>20</v>
      </c>
      <c r="O2455">
        <v>3537533</v>
      </c>
    </row>
    <row r="2456" spans="1:15">
      <c r="A2456" t="s">
        <v>2501</v>
      </c>
      <c r="B2456">
        <v>2009</v>
      </c>
      <c r="C2456" t="s">
        <v>27</v>
      </c>
      <c r="D2456" t="s">
        <v>36</v>
      </c>
      <c r="E2456" t="s">
        <v>40</v>
      </c>
      <c r="F2456">
        <v>76</v>
      </c>
      <c r="G2456">
        <v>3135</v>
      </c>
      <c r="H2456">
        <v>151</v>
      </c>
      <c r="I2456">
        <v>46.92</v>
      </c>
      <c r="J2456">
        <v>3</v>
      </c>
      <c r="K2456" t="s">
        <v>24</v>
      </c>
      <c r="L2456" t="s">
        <v>24</v>
      </c>
      <c r="M2456">
        <v>78</v>
      </c>
      <c r="N2456" t="s">
        <v>33</v>
      </c>
      <c r="O2456">
        <v>3467957</v>
      </c>
    </row>
    <row r="2457" spans="1:15">
      <c r="A2457" t="s">
        <v>2502</v>
      </c>
      <c r="B2457">
        <v>2008</v>
      </c>
      <c r="C2457" t="s">
        <v>27</v>
      </c>
      <c r="D2457" t="s">
        <v>17</v>
      </c>
      <c r="E2457" t="s">
        <v>23</v>
      </c>
      <c r="F2457">
        <v>319</v>
      </c>
      <c r="G2457">
        <v>1478</v>
      </c>
      <c r="H2457">
        <v>63</v>
      </c>
      <c r="I2457">
        <v>4.76</v>
      </c>
      <c r="J2457">
        <v>1</v>
      </c>
      <c r="K2457" t="s">
        <v>19</v>
      </c>
      <c r="L2457" t="s">
        <v>19</v>
      </c>
      <c r="M2457">
        <v>87</v>
      </c>
      <c r="N2457" t="s">
        <v>29</v>
      </c>
      <c r="O2457">
        <v>3215809</v>
      </c>
    </row>
    <row r="2458" spans="1:15">
      <c r="A2458" t="s">
        <v>2503</v>
      </c>
      <c r="B2458">
        <v>2002</v>
      </c>
      <c r="C2458" t="s">
        <v>22</v>
      </c>
      <c r="D2458" t="s">
        <v>46</v>
      </c>
      <c r="E2458" t="s">
        <v>37</v>
      </c>
      <c r="F2458">
        <v>279</v>
      </c>
      <c r="G2458">
        <v>4023</v>
      </c>
      <c r="H2458">
        <v>123</v>
      </c>
      <c r="I2458">
        <v>6.57</v>
      </c>
      <c r="J2458">
        <v>3</v>
      </c>
      <c r="K2458" t="s">
        <v>19</v>
      </c>
      <c r="L2458" t="s">
        <v>24</v>
      </c>
      <c r="M2458">
        <v>1</v>
      </c>
      <c r="N2458" t="s">
        <v>29</v>
      </c>
      <c r="O2458">
        <v>2815413</v>
      </c>
    </row>
    <row r="2459" spans="1:15">
      <c r="A2459" t="s">
        <v>2504</v>
      </c>
      <c r="B2459">
        <v>2017</v>
      </c>
      <c r="C2459" t="s">
        <v>53</v>
      </c>
      <c r="D2459" t="s">
        <v>17</v>
      </c>
      <c r="E2459" t="s">
        <v>23</v>
      </c>
      <c r="F2459">
        <v>234</v>
      </c>
      <c r="G2459">
        <v>731</v>
      </c>
      <c r="H2459">
        <v>381</v>
      </c>
      <c r="I2459">
        <v>0.76</v>
      </c>
      <c r="J2459">
        <v>1</v>
      </c>
      <c r="K2459" t="s">
        <v>19</v>
      </c>
      <c r="L2459" t="s">
        <v>19</v>
      </c>
      <c r="M2459">
        <v>17</v>
      </c>
      <c r="N2459" t="s">
        <v>33</v>
      </c>
      <c r="O2459">
        <v>4957053</v>
      </c>
    </row>
    <row r="2460" spans="1:15">
      <c r="A2460" t="s">
        <v>2505</v>
      </c>
      <c r="B2460">
        <v>2003</v>
      </c>
      <c r="C2460" t="s">
        <v>35</v>
      </c>
      <c r="D2460" t="s">
        <v>32</v>
      </c>
      <c r="E2460" t="s">
        <v>40</v>
      </c>
      <c r="F2460">
        <v>495</v>
      </c>
      <c r="G2460">
        <v>4172</v>
      </c>
      <c r="H2460">
        <v>32</v>
      </c>
      <c r="I2460">
        <v>10.91</v>
      </c>
      <c r="J2460">
        <v>6</v>
      </c>
      <c r="K2460" t="s">
        <v>19</v>
      </c>
      <c r="L2460" t="s">
        <v>24</v>
      </c>
      <c r="M2460">
        <v>3</v>
      </c>
      <c r="N2460" t="s">
        <v>20</v>
      </c>
      <c r="O2460">
        <v>361054</v>
      </c>
    </row>
    <row r="2461" spans="1:15">
      <c r="A2461" t="s">
        <v>2506</v>
      </c>
      <c r="B2461">
        <v>2018</v>
      </c>
      <c r="C2461" t="s">
        <v>35</v>
      </c>
      <c r="D2461" t="s">
        <v>17</v>
      </c>
      <c r="E2461" t="s">
        <v>23</v>
      </c>
      <c r="F2461">
        <v>403</v>
      </c>
      <c r="G2461">
        <v>4672</v>
      </c>
      <c r="H2461">
        <v>47</v>
      </c>
      <c r="I2461">
        <v>43.73</v>
      </c>
      <c r="J2461">
        <v>7</v>
      </c>
      <c r="K2461" t="s">
        <v>19</v>
      </c>
      <c r="L2461" t="s">
        <v>19</v>
      </c>
      <c r="M2461">
        <v>21</v>
      </c>
      <c r="N2461" t="s">
        <v>25</v>
      </c>
      <c r="O2461">
        <v>3912025</v>
      </c>
    </row>
    <row r="2462" spans="1:15">
      <c r="A2462" t="s">
        <v>2507</v>
      </c>
      <c r="B2462">
        <v>2005</v>
      </c>
      <c r="C2462" t="s">
        <v>35</v>
      </c>
      <c r="D2462" t="s">
        <v>32</v>
      </c>
      <c r="E2462" t="s">
        <v>18</v>
      </c>
      <c r="F2462">
        <v>129</v>
      </c>
      <c r="G2462">
        <v>2483</v>
      </c>
      <c r="H2462">
        <v>722</v>
      </c>
      <c r="I2462">
        <v>11.48</v>
      </c>
      <c r="J2462">
        <v>3</v>
      </c>
      <c r="K2462" t="s">
        <v>24</v>
      </c>
      <c r="L2462" t="s">
        <v>19</v>
      </c>
      <c r="M2462">
        <v>83</v>
      </c>
      <c r="N2462" t="s">
        <v>20</v>
      </c>
      <c r="O2462">
        <v>2161120</v>
      </c>
    </row>
    <row r="2463" spans="1:15">
      <c r="A2463" t="s">
        <v>2508</v>
      </c>
      <c r="B2463">
        <v>2007</v>
      </c>
      <c r="C2463" t="s">
        <v>22</v>
      </c>
      <c r="D2463" t="s">
        <v>48</v>
      </c>
      <c r="E2463" t="s">
        <v>23</v>
      </c>
      <c r="F2463">
        <v>102</v>
      </c>
      <c r="G2463">
        <v>2101</v>
      </c>
      <c r="H2463">
        <v>392</v>
      </c>
      <c r="I2463">
        <v>48.57</v>
      </c>
      <c r="J2463">
        <v>3</v>
      </c>
      <c r="K2463" t="s">
        <v>19</v>
      </c>
      <c r="L2463" t="s">
        <v>24</v>
      </c>
      <c r="M2463">
        <v>22</v>
      </c>
      <c r="N2463" t="s">
        <v>25</v>
      </c>
      <c r="O2463">
        <v>561355</v>
      </c>
    </row>
    <row r="2464" spans="1:15">
      <c r="A2464" t="s">
        <v>2509</v>
      </c>
      <c r="B2464">
        <v>2018</v>
      </c>
      <c r="C2464" t="s">
        <v>31</v>
      </c>
      <c r="D2464" t="s">
        <v>102</v>
      </c>
      <c r="E2464" t="s">
        <v>28</v>
      </c>
      <c r="F2464">
        <v>205</v>
      </c>
      <c r="G2464">
        <v>4612</v>
      </c>
      <c r="H2464">
        <v>300</v>
      </c>
      <c r="I2464">
        <v>44.14</v>
      </c>
      <c r="J2464">
        <v>8</v>
      </c>
      <c r="K2464" t="s">
        <v>24</v>
      </c>
      <c r="L2464" t="s">
        <v>24</v>
      </c>
      <c r="M2464">
        <v>37</v>
      </c>
      <c r="N2464" t="s">
        <v>33</v>
      </c>
      <c r="O2464">
        <v>1126962</v>
      </c>
    </row>
    <row r="2465" spans="1:15">
      <c r="A2465" t="s">
        <v>2510</v>
      </c>
      <c r="B2465">
        <v>2011</v>
      </c>
      <c r="C2465" t="s">
        <v>16</v>
      </c>
      <c r="D2465" t="s">
        <v>46</v>
      </c>
      <c r="E2465" t="s">
        <v>40</v>
      </c>
      <c r="F2465">
        <v>140</v>
      </c>
      <c r="G2465">
        <v>3649</v>
      </c>
      <c r="H2465">
        <v>997</v>
      </c>
      <c r="I2465">
        <v>15.94</v>
      </c>
      <c r="J2465">
        <v>2</v>
      </c>
      <c r="K2465" t="s">
        <v>24</v>
      </c>
      <c r="L2465" t="s">
        <v>19</v>
      </c>
      <c r="M2465">
        <v>40</v>
      </c>
      <c r="N2465" t="s">
        <v>25</v>
      </c>
      <c r="O2465">
        <v>2897952</v>
      </c>
    </row>
    <row r="2466" spans="1:15">
      <c r="A2466" t="s">
        <v>2511</v>
      </c>
      <c r="B2466">
        <v>2013</v>
      </c>
      <c r="C2466" t="s">
        <v>73</v>
      </c>
      <c r="D2466" t="s">
        <v>102</v>
      </c>
      <c r="E2466" t="s">
        <v>37</v>
      </c>
      <c r="F2466">
        <v>258</v>
      </c>
      <c r="G2466">
        <v>4827</v>
      </c>
      <c r="H2466">
        <v>645</v>
      </c>
      <c r="I2466">
        <v>42.47</v>
      </c>
      <c r="J2466">
        <v>7</v>
      </c>
      <c r="K2466" t="s">
        <v>24</v>
      </c>
      <c r="L2466" t="s">
        <v>19</v>
      </c>
      <c r="M2466">
        <v>24</v>
      </c>
      <c r="N2466" t="s">
        <v>20</v>
      </c>
      <c r="O2466">
        <v>3380595</v>
      </c>
    </row>
    <row r="2467" spans="1:15">
      <c r="A2467" t="s">
        <v>2512</v>
      </c>
      <c r="B2467">
        <v>2010</v>
      </c>
      <c r="C2467" t="s">
        <v>35</v>
      </c>
      <c r="D2467" t="s">
        <v>95</v>
      </c>
      <c r="E2467" t="s">
        <v>37</v>
      </c>
      <c r="F2467">
        <v>167</v>
      </c>
      <c r="G2467">
        <v>3973</v>
      </c>
      <c r="H2467">
        <v>917</v>
      </c>
      <c r="I2467">
        <v>46.42</v>
      </c>
      <c r="J2467">
        <v>4</v>
      </c>
      <c r="K2467" t="s">
        <v>19</v>
      </c>
      <c r="L2467" t="s">
        <v>19</v>
      </c>
      <c r="M2467">
        <v>2</v>
      </c>
      <c r="N2467" t="s">
        <v>29</v>
      </c>
      <c r="O2467">
        <v>4258710</v>
      </c>
    </row>
    <row r="2468" spans="1:15">
      <c r="A2468" t="s">
        <v>2513</v>
      </c>
      <c r="B2468">
        <v>2016</v>
      </c>
      <c r="C2468" t="s">
        <v>53</v>
      </c>
      <c r="D2468" t="s">
        <v>46</v>
      </c>
      <c r="E2468" t="s">
        <v>37</v>
      </c>
      <c r="F2468">
        <v>139</v>
      </c>
      <c r="G2468">
        <v>3639</v>
      </c>
      <c r="H2468">
        <v>830</v>
      </c>
      <c r="I2468">
        <v>48.45</v>
      </c>
      <c r="J2468">
        <v>2</v>
      </c>
      <c r="K2468" t="s">
        <v>19</v>
      </c>
      <c r="L2468" t="s">
        <v>24</v>
      </c>
      <c r="M2468">
        <v>60</v>
      </c>
      <c r="N2468" t="s">
        <v>29</v>
      </c>
      <c r="O2468">
        <v>978301</v>
      </c>
    </row>
    <row r="2469" spans="1:15">
      <c r="A2469" t="s">
        <v>2514</v>
      </c>
      <c r="B2469">
        <v>2017</v>
      </c>
      <c r="C2469" t="s">
        <v>22</v>
      </c>
      <c r="D2469" t="s">
        <v>43</v>
      </c>
      <c r="E2469" t="s">
        <v>28</v>
      </c>
      <c r="F2469">
        <v>380</v>
      </c>
      <c r="G2469">
        <v>876</v>
      </c>
      <c r="H2469">
        <v>552</v>
      </c>
      <c r="I2469">
        <v>31.59</v>
      </c>
      <c r="J2469">
        <v>3</v>
      </c>
      <c r="K2469" t="s">
        <v>24</v>
      </c>
      <c r="L2469" t="s">
        <v>24</v>
      </c>
      <c r="M2469">
        <v>63</v>
      </c>
      <c r="N2469" t="s">
        <v>20</v>
      </c>
      <c r="O2469">
        <v>3007583</v>
      </c>
    </row>
    <row r="2470" spans="1:15">
      <c r="A2470" t="s">
        <v>2515</v>
      </c>
      <c r="B2470">
        <v>2012</v>
      </c>
      <c r="C2470" t="s">
        <v>22</v>
      </c>
      <c r="D2470" t="s">
        <v>39</v>
      </c>
      <c r="E2470" t="s">
        <v>40</v>
      </c>
      <c r="F2470">
        <v>157</v>
      </c>
      <c r="G2470">
        <v>748</v>
      </c>
      <c r="H2470">
        <v>901</v>
      </c>
      <c r="I2470">
        <v>13.79</v>
      </c>
      <c r="J2470">
        <v>3</v>
      </c>
      <c r="K2470" t="s">
        <v>24</v>
      </c>
      <c r="L2470" t="s">
        <v>19</v>
      </c>
      <c r="M2470">
        <v>33</v>
      </c>
      <c r="N2470" t="s">
        <v>29</v>
      </c>
      <c r="O2470">
        <v>4164539</v>
      </c>
    </row>
    <row r="2471" spans="1:15">
      <c r="A2471" t="s">
        <v>2516</v>
      </c>
      <c r="B2471">
        <v>2017</v>
      </c>
      <c r="C2471" t="s">
        <v>45</v>
      </c>
      <c r="D2471" t="s">
        <v>17</v>
      </c>
      <c r="E2471" t="s">
        <v>37</v>
      </c>
      <c r="F2471">
        <v>437</v>
      </c>
      <c r="G2471">
        <v>3634</v>
      </c>
      <c r="H2471">
        <v>589</v>
      </c>
      <c r="I2471">
        <v>22.23</v>
      </c>
      <c r="J2471">
        <v>4</v>
      </c>
      <c r="K2471" t="s">
        <v>24</v>
      </c>
      <c r="L2471" t="s">
        <v>24</v>
      </c>
      <c r="M2471">
        <v>66</v>
      </c>
      <c r="N2471" t="s">
        <v>49</v>
      </c>
      <c r="O2471">
        <v>4018716</v>
      </c>
    </row>
    <row r="2472" spans="1:15">
      <c r="A2472" t="s">
        <v>2517</v>
      </c>
      <c r="B2472">
        <v>2006</v>
      </c>
      <c r="C2472" t="s">
        <v>22</v>
      </c>
      <c r="D2472" t="s">
        <v>39</v>
      </c>
      <c r="E2472" t="s">
        <v>40</v>
      </c>
      <c r="F2472">
        <v>159</v>
      </c>
      <c r="G2472">
        <v>1727</v>
      </c>
      <c r="H2472">
        <v>160</v>
      </c>
      <c r="I2472">
        <v>14.49</v>
      </c>
      <c r="J2472">
        <v>2</v>
      </c>
      <c r="K2472" t="s">
        <v>24</v>
      </c>
      <c r="L2472" t="s">
        <v>19</v>
      </c>
      <c r="M2472">
        <v>67</v>
      </c>
      <c r="N2472" t="s">
        <v>25</v>
      </c>
      <c r="O2472">
        <v>2309197</v>
      </c>
    </row>
    <row r="2473" spans="1:15">
      <c r="A2473" t="s">
        <v>2518</v>
      </c>
      <c r="B2473">
        <v>2015</v>
      </c>
      <c r="C2473" t="s">
        <v>27</v>
      </c>
      <c r="D2473" t="s">
        <v>39</v>
      </c>
      <c r="E2473" t="s">
        <v>28</v>
      </c>
      <c r="F2473">
        <v>199</v>
      </c>
      <c r="G2473">
        <v>393</v>
      </c>
      <c r="H2473">
        <v>473</v>
      </c>
      <c r="I2473">
        <v>5.85</v>
      </c>
      <c r="J2473">
        <v>9</v>
      </c>
      <c r="K2473" t="s">
        <v>24</v>
      </c>
      <c r="L2473" t="s">
        <v>24</v>
      </c>
      <c r="M2473">
        <v>19</v>
      </c>
      <c r="N2473" t="s">
        <v>33</v>
      </c>
      <c r="O2473">
        <v>3852866</v>
      </c>
    </row>
    <row r="2474" spans="1:15">
      <c r="A2474" t="s">
        <v>2519</v>
      </c>
      <c r="B2474">
        <v>2006</v>
      </c>
      <c r="C2474" t="s">
        <v>22</v>
      </c>
      <c r="D2474" t="s">
        <v>48</v>
      </c>
      <c r="E2474" t="s">
        <v>28</v>
      </c>
      <c r="F2474">
        <v>419</v>
      </c>
      <c r="G2474">
        <v>4770</v>
      </c>
      <c r="H2474">
        <v>36</v>
      </c>
      <c r="I2474">
        <v>3.07</v>
      </c>
      <c r="J2474">
        <v>5</v>
      </c>
      <c r="K2474" t="s">
        <v>24</v>
      </c>
      <c r="L2474" t="s">
        <v>24</v>
      </c>
      <c r="M2474">
        <v>53</v>
      </c>
      <c r="N2474" t="s">
        <v>25</v>
      </c>
      <c r="O2474">
        <v>2389742</v>
      </c>
    </row>
    <row r="2475" spans="1:15">
      <c r="A2475" t="s">
        <v>2520</v>
      </c>
      <c r="B2475">
        <v>2014</v>
      </c>
      <c r="C2475" t="s">
        <v>73</v>
      </c>
      <c r="D2475" t="s">
        <v>39</v>
      </c>
      <c r="E2475" t="s">
        <v>40</v>
      </c>
      <c r="F2475">
        <v>77</v>
      </c>
      <c r="G2475">
        <v>2658</v>
      </c>
      <c r="H2475">
        <v>444</v>
      </c>
      <c r="I2475">
        <v>46.09</v>
      </c>
      <c r="J2475">
        <v>1</v>
      </c>
      <c r="K2475" t="s">
        <v>19</v>
      </c>
      <c r="L2475" t="s">
        <v>19</v>
      </c>
      <c r="M2475">
        <v>53</v>
      </c>
      <c r="N2475" t="s">
        <v>25</v>
      </c>
      <c r="O2475">
        <v>4362038</v>
      </c>
    </row>
    <row r="2476" spans="1:15">
      <c r="A2476" t="s">
        <v>2521</v>
      </c>
      <c r="B2476">
        <v>2011</v>
      </c>
      <c r="C2476" t="s">
        <v>35</v>
      </c>
      <c r="D2476" t="s">
        <v>43</v>
      </c>
      <c r="E2476" t="s">
        <v>40</v>
      </c>
      <c r="F2476">
        <v>342</v>
      </c>
      <c r="G2476">
        <v>3854</v>
      </c>
      <c r="H2476">
        <v>538</v>
      </c>
      <c r="I2476">
        <v>24.26</v>
      </c>
      <c r="J2476">
        <v>4</v>
      </c>
      <c r="K2476" t="s">
        <v>19</v>
      </c>
      <c r="L2476" t="s">
        <v>24</v>
      </c>
      <c r="M2476">
        <v>94</v>
      </c>
      <c r="N2476" t="s">
        <v>20</v>
      </c>
      <c r="O2476">
        <v>580632</v>
      </c>
    </row>
    <row r="2477" spans="1:15">
      <c r="A2477" t="s">
        <v>2522</v>
      </c>
      <c r="B2477">
        <v>2004</v>
      </c>
      <c r="C2477" t="s">
        <v>16</v>
      </c>
      <c r="D2477" t="s">
        <v>95</v>
      </c>
      <c r="E2477" t="s">
        <v>18</v>
      </c>
      <c r="F2477">
        <v>421</v>
      </c>
      <c r="G2477">
        <v>3602</v>
      </c>
      <c r="H2477">
        <v>447</v>
      </c>
      <c r="I2477">
        <v>22.24</v>
      </c>
      <c r="J2477">
        <v>2</v>
      </c>
      <c r="K2477" t="s">
        <v>19</v>
      </c>
      <c r="L2477" t="s">
        <v>24</v>
      </c>
      <c r="M2477">
        <v>60</v>
      </c>
      <c r="N2477" t="s">
        <v>49</v>
      </c>
      <c r="O2477">
        <v>2029284</v>
      </c>
    </row>
    <row r="2478" spans="1:15">
      <c r="A2478" t="s">
        <v>2523</v>
      </c>
      <c r="B2478">
        <v>2013</v>
      </c>
      <c r="C2478" t="s">
        <v>22</v>
      </c>
      <c r="D2478" t="s">
        <v>102</v>
      </c>
      <c r="E2478" t="s">
        <v>37</v>
      </c>
      <c r="F2478">
        <v>259</v>
      </c>
      <c r="G2478">
        <v>310</v>
      </c>
      <c r="H2478">
        <v>315</v>
      </c>
      <c r="I2478">
        <v>20.36</v>
      </c>
      <c r="J2478">
        <v>4</v>
      </c>
      <c r="K2478" t="s">
        <v>24</v>
      </c>
      <c r="L2478" t="s">
        <v>24</v>
      </c>
      <c r="M2478">
        <v>26</v>
      </c>
      <c r="N2478" t="s">
        <v>49</v>
      </c>
      <c r="O2478">
        <v>4913760</v>
      </c>
    </row>
    <row r="2479" spans="1:15">
      <c r="A2479" t="s">
        <v>2524</v>
      </c>
      <c r="B2479">
        <v>2011</v>
      </c>
      <c r="C2479" t="s">
        <v>73</v>
      </c>
      <c r="D2479" t="s">
        <v>43</v>
      </c>
      <c r="E2479" t="s">
        <v>23</v>
      </c>
      <c r="F2479">
        <v>451</v>
      </c>
      <c r="G2479">
        <v>4880</v>
      </c>
      <c r="H2479">
        <v>777</v>
      </c>
      <c r="I2479">
        <v>35.67</v>
      </c>
      <c r="J2479">
        <v>8</v>
      </c>
      <c r="K2479" t="s">
        <v>24</v>
      </c>
      <c r="L2479" t="s">
        <v>24</v>
      </c>
      <c r="M2479">
        <v>31</v>
      </c>
      <c r="N2479" t="s">
        <v>25</v>
      </c>
      <c r="O2479">
        <v>4854055</v>
      </c>
    </row>
    <row r="2480" spans="1:15">
      <c r="A2480" t="s">
        <v>2525</v>
      </c>
      <c r="B2480">
        <v>2006</v>
      </c>
      <c r="C2480" t="s">
        <v>27</v>
      </c>
      <c r="D2480" t="s">
        <v>39</v>
      </c>
      <c r="E2480" t="s">
        <v>40</v>
      </c>
      <c r="F2480">
        <v>491</v>
      </c>
      <c r="G2480">
        <v>4915</v>
      </c>
      <c r="H2480">
        <v>784</v>
      </c>
      <c r="I2480">
        <v>23.69</v>
      </c>
      <c r="J2480">
        <v>1</v>
      </c>
      <c r="K2480" t="s">
        <v>24</v>
      </c>
      <c r="L2480" t="s">
        <v>24</v>
      </c>
      <c r="M2480">
        <v>10</v>
      </c>
      <c r="N2480" t="s">
        <v>49</v>
      </c>
      <c r="O2480">
        <v>4576645</v>
      </c>
    </row>
    <row r="2481" spans="1:15">
      <c r="A2481" t="s">
        <v>2526</v>
      </c>
      <c r="B2481">
        <v>2004</v>
      </c>
      <c r="C2481" t="s">
        <v>16</v>
      </c>
      <c r="D2481" t="s">
        <v>39</v>
      </c>
      <c r="E2481" t="s">
        <v>40</v>
      </c>
      <c r="F2481">
        <v>444</v>
      </c>
      <c r="G2481">
        <v>2678</v>
      </c>
      <c r="H2481">
        <v>694</v>
      </c>
      <c r="I2481">
        <v>0.19</v>
      </c>
      <c r="J2481">
        <v>4</v>
      </c>
      <c r="K2481" t="s">
        <v>24</v>
      </c>
      <c r="L2481" t="s">
        <v>19</v>
      </c>
      <c r="M2481">
        <v>89</v>
      </c>
      <c r="N2481" t="s">
        <v>29</v>
      </c>
      <c r="O2481">
        <v>1284759</v>
      </c>
    </row>
    <row r="2482" spans="1:15">
      <c r="A2482" t="s">
        <v>2527</v>
      </c>
      <c r="B2482">
        <v>2002</v>
      </c>
      <c r="C2482" t="s">
        <v>73</v>
      </c>
      <c r="D2482" t="s">
        <v>46</v>
      </c>
      <c r="E2482" t="s">
        <v>28</v>
      </c>
      <c r="F2482">
        <v>138</v>
      </c>
      <c r="G2482">
        <v>4932</v>
      </c>
      <c r="H2482">
        <v>316</v>
      </c>
      <c r="I2482">
        <v>24.32</v>
      </c>
      <c r="J2482">
        <v>5</v>
      </c>
      <c r="K2482" t="s">
        <v>24</v>
      </c>
      <c r="L2482" t="s">
        <v>24</v>
      </c>
      <c r="M2482">
        <v>28</v>
      </c>
      <c r="N2482" t="s">
        <v>25</v>
      </c>
      <c r="O2482">
        <v>1635600</v>
      </c>
    </row>
    <row r="2483" spans="1:15">
      <c r="A2483" t="s">
        <v>2528</v>
      </c>
      <c r="B2483">
        <v>2008</v>
      </c>
      <c r="C2483" t="s">
        <v>31</v>
      </c>
      <c r="D2483" t="s">
        <v>17</v>
      </c>
      <c r="E2483" t="s">
        <v>18</v>
      </c>
      <c r="F2483">
        <v>61</v>
      </c>
      <c r="G2483">
        <v>1419</v>
      </c>
      <c r="H2483">
        <v>226</v>
      </c>
      <c r="I2483">
        <v>26.52</v>
      </c>
      <c r="J2483">
        <v>9</v>
      </c>
      <c r="K2483" t="s">
        <v>24</v>
      </c>
      <c r="L2483" t="s">
        <v>19</v>
      </c>
      <c r="M2483">
        <v>31</v>
      </c>
      <c r="N2483" t="s">
        <v>20</v>
      </c>
      <c r="O2483">
        <v>1019657</v>
      </c>
    </row>
    <row r="2484" spans="1:15">
      <c r="A2484" t="s">
        <v>2529</v>
      </c>
      <c r="B2484">
        <v>2016</v>
      </c>
      <c r="C2484" t="s">
        <v>45</v>
      </c>
      <c r="D2484" t="s">
        <v>32</v>
      </c>
      <c r="E2484" t="s">
        <v>37</v>
      </c>
      <c r="F2484">
        <v>334</v>
      </c>
      <c r="G2484">
        <v>3159</v>
      </c>
      <c r="H2484">
        <v>743</v>
      </c>
      <c r="I2484">
        <v>10.39</v>
      </c>
      <c r="J2484">
        <v>5</v>
      </c>
      <c r="K2484" t="s">
        <v>19</v>
      </c>
      <c r="L2484" t="s">
        <v>19</v>
      </c>
      <c r="M2484">
        <v>91</v>
      </c>
      <c r="N2484" t="s">
        <v>33</v>
      </c>
      <c r="O2484">
        <v>1950029</v>
      </c>
    </row>
    <row r="2485" spans="1:15">
      <c r="A2485" t="s">
        <v>2530</v>
      </c>
      <c r="B2485">
        <v>2013</v>
      </c>
      <c r="C2485" t="s">
        <v>31</v>
      </c>
      <c r="D2485" t="s">
        <v>36</v>
      </c>
      <c r="E2485" t="s">
        <v>23</v>
      </c>
      <c r="F2485">
        <v>159</v>
      </c>
      <c r="G2485">
        <v>3652</v>
      </c>
      <c r="H2485">
        <v>424</v>
      </c>
      <c r="I2485">
        <v>46.44</v>
      </c>
      <c r="J2485">
        <v>2</v>
      </c>
      <c r="K2485" t="s">
        <v>24</v>
      </c>
      <c r="L2485" t="s">
        <v>19</v>
      </c>
      <c r="M2485">
        <v>57</v>
      </c>
      <c r="N2485" t="s">
        <v>33</v>
      </c>
      <c r="O2485">
        <v>1092185</v>
      </c>
    </row>
    <row r="2486" spans="1:15">
      <c r="A2486" t="s">
        <v>2531</v>
      </c>
      <c r="B2486">
        <v>2006</v>
      </c>
      <c r="C2486" t="s">
        <v>45</v>
      </c>
      <c r="D2486" t="s">
        <v>95</v>
      </c>
      <c r="E2486" t="s">
        <v>40</v>
      </c>
      <c r="F2486">
        <v>465</v>
      </c>
      <c r="G2486">
        <v>704</v>
      </c>
      <c r="H2486">
        <v>209</v>
      </c>
      <c r="I2486">
        <v>40.03</v>
      </c>
      <c r="J2486">
        <v>2</v>
      </c>
      <c r="K2486" t="s">
        <v>19</v>
      </c>
      <c r="L2486" t="s">
        <v>19</v>
      </c>
      <c r="M2486">
        <v>82</v>
      </c>
      <c r="N2486" t="s">
        <v>20</v>
      </c>
      <c r="O2486">
        <v>427013</v>
      </c>
    </row>
    <row r="2487" spans="1:15">
      <c r="A2487" t="s">
        <v>2532</v>
      </c>
      <c r="B2487">
        <v>2005</v>
      </c>
      <c r="C2487" t="s">
        <v>16</v>
      </c>
      <c r="D2487" t="s">
        <v>39</v>
      </c>
      <c r="E2487" t="s">
        <v>23</v>
      </c>
      <c r="F2487">
        <v>273</v>
      </c>
      <c r="G2487">
        <v>1915</v>
      </c>
      <c r="H2487">
        <v>738</v>
      </c>
      <c r="I2487">
        <v>35.32</v>
      </c>
      <c r="J2487">
        <v>6</v>
      </c>
      <c r="K2487" t="s">
        <v>24</v>
      </c>
      <c r="L2487" t="s">
        <v>19</v>
      </c>
      <c r="M2487">
        <v>68</v>
      </c>
      <c r="N2487" t="s">
        <v>20</v>
      </c>
      <c r="O2487">
        <v>3448809</v>
      </c>
    </row>
    <row r="2488" spans="1:15">
      <c r="A2488" t="s">
        <v>2533</v>
      </c>
      <c r="B2488">
        <v>2013</v>
      </c>
      <c r="C2488" t="s">
        <v>31</v>
      </c>
      <c r="D2488" t="s">
        <v>46</v>
      </c>
      <c r="E2488" t="s">
        <v>40</v>
      </c>
      <c r="F2488">
        <v>258</v>
      </c>
      <c r="G2488">
        <v>488</v>
      </c>
      <c r="H2488">
        <v>659</v>
      </c>
      <c r="I2488">
        <v>19.52</v>
      </c>
      <c r="J2488">
        <v>8</v>
      </c>
      <c r="K2488" t="s">
        <v>24</v>
      </c>
      <c r="L2488" t="s">
        <v>24</v>
      </c>
      <c r="M2488">
        <v>26</v>
      </c>
      <c r="N2488" t="s">
        <v>33</v>
      </c>
      <c r="O2488">
        <v>4209079</v>
      </c>
    </row>
    <row r="2489" spans="1:15">
      <c r="A2489" t="s">
        <v>2534</v>
      </c>
      <c r="B2489">
        <v>2009</v>
      </c>
      <c r="C2489" t="s">
        <v>53</v>
      </c>
      <c r="D2489" t="s">
        <v>32</v>
      </c>
      <c r="E2489" t="s">
        <v>18</v>
      </c>
      <c r="F2489">
        <v>344</v>
      </c>
      <c r="G2489">
        <v>369</v>
      </c>
      <c r="H2489">
        <v>841</v>
      </c>
      <c r="I2489">
        <v>45.04</v>
      </c>
      <c r="J2489">
        <v>2</v>
      </c>
      <c r="K2489" t="s">
        <v>24</v>
      </c>
      <c r="L2489" t="s">
        <v>24</v>
      </c>
      <c r="M2489">
        <v>96</v>
      </c>
      <c r="N2489" t="s">
        <v>49</v>
      </c>
      <c r="O2489">
        <v>4952163</v>
      </c>
    </row>
    <row r="2490" spans="1:15">
      <c r="A2490" t="s">
        <v>2535</v>
      </c>
      <c r="B2490">
        <v>2017</v>
      </c>
      <c r="C2490" t="s">
        <v>42</v>
      </c>
      <c r="D2490" t="s">
        <v>32</v>
      </c>
      <c r="E2490" t="s">
        <v>28</v>
      </c>
      <c r="F2490">
        <v>56</v>
      </c>
      <c r="G2490">
        <v>1164</v>
      </c>
      <c r="H2490">
        <v>798</v>
      </c>
      <c r="I2490">
        <v>39.200000000000003</v>
      </c>
      <c r="J2490">
        <v>4</v>
      </c>
      <c r="K2490" t="s">
        <v>19</v>
      </c>
      <c r="L2490" t="s">
        <v>24</v>
      </c>
      <c r="M2490">
        <v>29</v>
      </c>
      <c r="N2490" t="s">
        <v>20</v>
      </c>
      <c r="O2490">
        <v>2870242</v>
      </c>
    </row>
    <row r="2491" spans="1:15">
      <c r="A2491" t="s">
        <v>2536</v>
      </c>
      <c r="B2491">
        <v>2001</v>
      </c>
      <c r="C2491" t="s">
        <v>16</v>
      </c>
      <c r="D2491" t="s">
        <v>43</v>
      </c>
      <c r="E2491" t="s">
        <v>37</v>
      </c>
      <c r="F2491">
        <v>342</v>
      </c>
      <c r="G2491">
        <v>20</v>
      </c>
      <c r="H2491">
        <v>112</v>
      </c>
      <c r="I2491">
        <v>34.630000000000003</v>
      </c>
      <c r="J2491">
        <v>9</v>
      </c>
      <c r="K2491" t="s">
        <v>19</v>
      </c>
      <c r="L2491" t="s">
        <v>19</v>
      </c>
      <c r="M2491">
        <v>74</v>
      </c>
      <c r="N2491" t="s">
        <v>25</v>
      </c>
      <c r="O2491">
        <v>4983442</v>
      </c>
    </row>
    <row r="2492" spans="1:15">
      <c r="A2492" t="s">
        <v>2537</v>
      </c>
      <c r="B2492">
        <v>2014</v>
      </c>
      <c r="C2492" t="s">
        <v>53</v>
      </c>
      <c r="D2492" t="s">
        <v>46</v>
      </c>
      <c r="E2492" t="s">
        <v>18</v>
      </c>
      <c r="F2492">
        <v>328</v>
      </c>
      <c r="G2492">
        <v>4418</v>
      </c>
      <c r="H2492">
        <v>126</v>
      </c>
      <c r="I2492">
        <v>18.059999999999999</v>
      </c>
      <c r="J2492">
        <v>9</v>
      </c>
      <c r="K2492" t="s">
        <v>19</v>
      </c>
      <c r="L2492" t="s">
        <v>19</v>
      </c>
      <c r="M2492">
        <v>79</v>
      </c>
      <c r="N2492" t="s">
        <v>20</v>
      </c>
      <c r="O2492">
        <v>4963975</v>
      </c>
    </row>
    <row r="2493" spans="1:15">
      <c r="A2493" t="s">
        <v>2538</v>
      </c>
      <c r="B2493">
        <v>2021</v>
      </c>
      <c r="C2493" t="s">
        <v>53</v>
      </c>
      <c r="D2493" t="s">
        <v>46</v>
      </c>
      <c r="E2493" t="s">
        <v>28</v>
      </c>
      <c r="F2493">
        <v>450</v>
      </c>
      <c r="G2493">
        <v>177</v>
      </c>
      <c r="H2493">
        <v>686</v>
      </c>
      <c r="I2493">
        <v>12.5</v>
      </c>
      <c r="J2493">
        <v>2</v>
      </c>
      <c r="K2493" t="s">
        <v>24</v>
      </c>
      <c r="L2493" t="s">
        <v>24</v>
      </c>
      <c r="M2493">
        <v>59</v>
      </c>
      <c r="N2493" t="s">
        <v>25</v>
      </c>
      <c r="O2493">
        <v>613619</v>
      </c>
    </row>
    <row r="2494" spans="1:15">
      <c r="A2494" t="s">
        <v>2539</v>
      </c>
      <c r="B2494">
        <v>2018</v>
      </c>
      <c r="C2494" t="s">
        <v>35</v>
      </c>
      <c r="D2494" t="s">
        <v>102</v>
      </c>
      <c r="E2494" t="s">
        <v>40</v>
      </c>
      <c r="F2494">
        <v>183</v>
      </c>
      <c r="G2494">
        <v>3848</v>
      </c>
      <c r="H2494">
        <v>79</v>
      </c>
      <c r="I2494">
        <v>44.21</v>
      </c>
      <c r="J2494">
        <v>5</v>
      </c>
      <c r="K2494" t="s">
        <v>24</v>
      </c>
      <c r="L2494" t="s">
        <v>19</v>
      </c>
      <c r="M2494">
        <v>95</v>
      </c>
      <c r="N2494" t="s">
        <v>29</v>
      </c>
      <c r="O2494">
        <v>1114032</v>
      </c>
    </row>
    <row r="2495" spans="1:15">
      <c r="A2495" t="s">
        <v>2540</v>
      </c>
      <c r="B2495">
        <v>2007</v>
      </c>
      <c r="C2495" t="s">
        <v>31</v>
      </c>
      <c r="D2495" t="s">
        <v>46</v>
      </c>
      <c r="E2495" t="s">
        <v>18</v>
      </c>
      <c r="F2495">
        <v>255</v>
      </c>
      <c r="G2495">
        <v>4556</v>
      </c>
      <c r="H2495">
        <v>831</v>
      </c>
      <c r="I2495">
        <v>48.54</v>
      </c>
      <c r="J2495">
        <v>5</v>
      </c>
      <c r="K2495" t="s">
        <v>24</v>
      </c>
      <c r="L2495" t="s">
        <v>24</v>
      </c>
      <c r="M2495">
        <v>22</v>
      </c>
      <c r="N2495" t="s">
        <v>33</v>
      </c>
      <c r="O2495">
        <v>3999101</v>
      </c>
    </row>
    <row r="2496" spans="1:15">
      <c r="A2496" t="s">
        <v>2541</v>
      </c>
      <c r="B2496">
        <v>2008</v>
      </c>
      <c r="C2496" t="s">
        <v>31</v>
      </c>
      <c r="D2496" t="s">
        <v>95</v>
      </c>
      <c r="E2496" t="s">
        <v>18</v>
      </c>
      <c r="F2496">
        <v>237</v>
      </c>
      <c r="G2496">
        <v>2826</v>
      </c>
      <c r="H2496">
        <v>911</v>
      </c>
      <c r="I2496">
        <v>26.65</v>
      </c>
      <c r="J2496">
        <v>1</v>
      </c>
      <c r="K2496" t="s">
        <v>19</v>
      </c>
      <c r="L2496" t="s">
        <v>19</v>
      </c>
      <c r="M2496">
        <v>64</v>
      </c>
      <c r="N2496" t="s">
        <v>33</v>
      </c>
      <c r="O2496">
        <v>755588</v>
      </c>
    </row>
    <row r="2497" spans="1:15">
      <c r="A2497" t="s">
        <v>2542</v>
      </c>
      <c r="B2497">
        <v>2007</v>
      </c>
      <c r="C2497" t="s">
        <v>45</v>
      </c>
      <c r="D2497" t="s">
        <v>102</v>
      </c>
      <c r="E2497" t="s">
        <v>23</v>
      </c>
      <c r="F2497">
        <v>410</v>
      </c>
      <c r="G2497">
        <v>465</v>
      </c>
      <c r="H2497">
        <v>567</v>
      </c>
      <c r="I2497">
        <v>22.05</v>
      </c>
      <c r="J2497">
        <v>2</v>
      </c>
      <c r="K2497" t="s">
        <v>24</v>
      </c>
      <c r="L2497" t="s">
        <v>24</v>
      </c>
      <c r="M2497">
        <v>43</v>
      </c>
      <c r="N2497" t="s">
        <v>20</v>
      </c>
      <c r="O2497">
        <v>1765864</v>
      </c>
    </row>
    <row r="2498" spans="1:15">
      <c r="A2498" t="s">
        <v>2543</v>
      </c>
      <c r="B2498">
        <v>2000</v>
      </c>
      <c r="C2498" t="s">
        <v>42</v>
      </c>
      <c r="D2498" t="s">
        <v>102</v>
      </c>
      <c r="E2498" t="s">
        <v>23</v>
      </c>
      <c r="F2498">
        <v>460</v>
      </c>
      <c r="G2498">
        <v>4786</v>
      </c>
      <c r="H2498">
        <v>26</v>
      </c>
      <c r="I2498">
        <v>46.46</v>
      </c>
      <c r="J2498">
        <v>3</v>
      </c>
      <c r="K2498" t="s">
        <v>19</v>
      </c>
      <c r="L2498" t="s">
        <v>19</v>
      </c>
      <c r="M2498">
        <v>27</v>
      </c>
      <c r="N2498" t="s">
        <v>29</v>
      </c>
      <c r="O2498">
        <v>3460475</v>
      </c>
    </row>
    <row r="2499" spans="1:15">
      <c r="A2499" t="s">
        <v>2544</v>
      </c>
      <c r="B2499">
        <v>2015</v>
      </c>
      <c r="C2499" t="s">
        <v>73</v>
      </c>
      <c r="D2499" t="s">
        <v>32</v>
      </c>
      <c r="E2499" t="s">
        <v>23</v>
      </c>
      <c r="F2499">
        <v>46</v>
      </c>
      <c r="G2499">
        <v>4655</v>
      </c>
      <c r="H2499">
        <v>855</v>
      </c>
      <c r="I2499">
        <v>28.82</v>
      </c>
      <c r="J2499">
        <v>5</v>
      </c>
      <c r="K2499" t="s">
        <v>19</v>
      </c>
      <c r="L2499" t="s">
        <v>24</v>
      </c>
      <c r="M2499">
        <v>39</v>
      </c>
      <c r="N2499" t="s">
        <v>25</v>
      </c>
      <c r="O2499">
        <v>196443</v>
      </c>
    </row>
    <row r="2500" spans="1:15">
      <c r="A2500" t="s">
        <v>2545</v>
      </c>
      <c r="B2500">
        <v>2001</v>
      </c>
      <c r="C2500" t="s">
        <v>45</v>
      </c>
      <c r="D2500" t="s">
        <v>51</v>
      </c>
      <c r="E2500" t="s">
        <v>23</v>
      </c>
      <c r="F2500">
        <v>207</v>
      </c>
      <c r="G2500">
        <v>1314</v>
      </c>
      <c r="H2500">
        <v>812</v>
      </c>
      <c r="I2500">
        <v>1.52</v>
      </c>
      <c r="J2500">
        <v>8</v>
      </c>
      <c r="K2500" t="s">
        <v>24</v>
      </c>
      <c r="L2500" t="s">
        <v>19</v>
      </c>
      <c r="M2500">
        <v>13</v>
      </c>
      <c r="N2500" t="s">
        <v>20</v>
      </c>
      <c r="O2500">
        <v>759965</v>
      </c>
    </row>
    <row r="2501" spans="1:15">
      <c r="A2501" t="s">
        <v>2546</v>
      </c>
      <c r="B2501">
        <v>2003</v>
      </c>
      <c r="C2501" t="s">
        <v>45</v>
      </c>
      <c r="D2501" t="s">
        <v>102</v>
      </c>
      <c r="E2501" t="s">
        <v>18</v>
      </c>
      <c r="F2501">
        <v>410</v>
      </c>
      <c r="G2501">
        <v>1605</v>
      </c>
      <c r="H2501">
        <v>962</v>
      </c>
      <c r="I2501">
        <v>36.909999999999997</v>
      </c>
      <c r="J2501">
        <v>8</v>
      </c>
      <c r="K2501" t="s">
        <v>24</v>
      </c>
      <c r="L2501" t="s">
        <v>19</v>
      </c>
      <c r="M2501">
        <v>65</v>
      </c>
      <c r="N2501" t="s">
        <v>29</v>
      </c>
      <c r="O2501">
        <v>1329384</v>
      </c>
    </row>
    <row r="2502" spans="1:15">
      <c r="A2502" t="s">
        <v>2547</v>
      </c>
      <c r="B2502">
        <v>2001</v>
      </c>
      <c r="C2502" t="s">
        <v>22</v>
      </c>
      <c r="D2502" t="s">
        <v>17</v>
      </c>
      <c r="E2502" t="s">
        <v>37</v>
      </c>
      <c r="F2502">
        <v>47</v>
      </c>
      <c r="G2502">
        <v>407</v>
      </c>
      <c r="H2502">
        <v>196</v>
      </c>
      <c r="I2502">
        <v>47.95</v>
      </c>
      <c r="J2502">
        <v>4</v>
      </c>
      <c r="K2502" t="s">
        <v>24</v>
      </c>
      <c r="L2502" t="s">
        <v>19</v>
      </c>
      <c r="M2502">
        <v>37</v>
      </c>
      <c r="N2502" t="s">
        <v>25</v>
      </c>
      <c r="O2502">
        <v>4047126</v>
      </c>
    </row>
    <row r="2503" spans="1:15">
      <c r="A2503" t="s">
        <v>2548</v>
      </c>
      <c r="B2503">
        <v>2012</v>
      </c>
      <c r="C2503" t="s">
        <v>53</v>
      </c>
      <c r="D2503" t="s">
        <v>17</v>
      </c>
      <c r="E2503" t="s">
        <v>28</v>
      </c>
      <c r="F2503">
        <v>70</v>
      </c>
      <c r="G2503">
        <v>1024</v>
      </c>
      <c r="H2503">
        <v>96</v>
      </c>
      <c r="I2503">
        <v>24.82</v>
      </c>
      <c r="J2503">
        <v>8</v>
      </c>
      <c r="K2503" t="s">
        <v>19</v>
      </c>
      <c r="L2503" t="s">
        <v>19</v>
      </c>
      <c r="M2503">
        <v>47</v>
      </c>
      <c r="N2503" t="s">
        <v>49</v>
      </c>
      <c r="O2503">
        <v>1348289</v>
      </c>
    </row>
    <row r="2504" spans="1:15">
      <c r="A2504" t="s">
        <v>2549</v>
      </c>
      <c r="B2504">
        <v>2020</v>
      </c>
      <c r="C2504" t="s">
        <v>31</v>
      </c>
      <c r="D2504" t="s">
        <v>95</v>
      </c>
      <c r="E2504" t="s">
        <v>28</v>
      </c>
      <c r="F2504">
        <v>167</v>
      </c>
      <c r="G2504">
        <v>2401</v>
      </c>
      <c r="H2504">
        <v>673</v>
      </c>
      <c r="I2504">
        <v>46.74</v>
      </c>
      <c r="J2504">
        <v>8</v>
      </c>
      <c r="K2504" t="s">
        <v>24</v>
      </c>
      <c r="L2504" t="s">
        <v>19</v>
      </c>
      <c r="M2504">
        <v>13</v>
      </c>
      <c r="N2504" t="s">
        <v>25</v>
      </c>
      <c r="O2504">
        <v>258767</v>
      </c>
    </row>
    <row r="2505" spans="1:15">
      <c r="A2505" t="s">
        <v>2550</v>
      </c>
      <c r="B2505">
        <v>2011</v>
      </c>
      <c r="C2505" t="s">
        <v>59</v>
      </c>
      <c r="D2505" t="s">
        <v>32</v>
      </c>
      <c r="E2505" t="s">
        <v>23</v>
      </c>
      <c r="F2505">
        <v>390</v>
      </c>
      <c r="G2505">
        <v>600</v>
      </c>
      <c r="H2505">
        <v>630</v>
      </c>
      <c r="I2505">
        <v>47.94</v>
      </c>
      <c r="J2505">
        <v>6</v>
      </c>
      <c r="K2505" t="s">
        <v>24</v>
      </c>
      <c r="L2505" t="s">
        <v>19</v>
      </c>
      <c r="M2505">
        <v>86</v>
      </c>
      <c r="N2505" t="s">
        <v>25</v>
      </c>
      <c r="O2505">
        <v>2600910</v>
      </c>
    </row>
    <row r="2506" spans="1:15">
      <c r="A2506" t="s">
        <v>2551</v>
      </c>
      <c r="B2506">
        <v>2006</v>
      </c>
      <c r="C2506" t="s">
        <v>35</v>
      </c>
      <c r="D2506" t="s">
        <v>46</v>
      </c>
      <c r="E2506" t="s">
        <v>28</v>
      </c>
      <c r="F2506">
        <v>157</v>
      </c>
      <c r="G2506">
        <v>3732</v>
      </c>
      <c r="H2506">
        <v>730</v>
      </c>
      <c r="I2506">
        <v>46.61</v>
      </c>
      <c r="J2506">
        <v>5</v>
      </c>
      <c r="K2506" t="s">
        <v>19</v>
      </c>
      <c r="L2506" t="s">
        <v>19</v>
      </c>
      <c r="M2506">
        <v>65</v>
      </c>
      <c r="N2506" t="s">
        <v>25</v>
      </c>
      <c r="O2506">
        <v>4571690</v>
      </c>
    </row>
    <row r="2507" spans="1:15">
      <c r="A2507" t="s">
        <v>2552</v>
      </c>
      <c r="B2507">
        <v>2012</v>
      </c>
      <c r="C2507" t="s">
        <v>22</v>
      </c>
      <c r="D2507" t="s">
        <v>51</v>
      </c>
      <c r="E2507" t="s">
        <v>40</v>
      </c>
      <c r="F2507">
        <v>246</v>
      </c>
      <c r="G2507">
        <v>3014</v>
      </c>
      <c r="H2507">
        <v>336</v>
      </c>
      <c r="I2507">
        <v>29.1</v>
      </c>
      <c r="J2507">
        <v>9</v>
      </c>
      <c r="K2507" t="s">
        <v>19</v>
      </c>
      <c r="L2507" t="s">
        <v>19</v>
      </c>
      <c r="M2507">
        <v>53</v>
      </c>
      <c r="N2507" t="s">
        <v>25</v>
      </c>
      <c r="O2507">
        <v>4693425</v>
      </c>
    </row>
    <row r="2508" spans="1:15">
      <c r="A2508" t="s">
        <v>2553</v>
      </c>
      <c r="B2508">
        <v>2002</v>
      </c>
      <c r="C2508" t="s">
        <v>35</v>
      </c>
      <c r="D2508" t="s">
        <v>95</v>
      </c>
      <c r="E2508" t="s">
        <v>37</v>
      </c>
      <c r="F2508">
        <v>34</v>
      </c>
      <c r="G2508">
        <v>707</v>
      </c>
      <c r="H2508">
        <v>241</v>
      </c>
      <c r="I2508">
        <v>1.9</v>
      </c>
      <c r="J2508">
        <v>1</v>
      </c>
      <c r="K2508" t="s">
        <v>24</v>
      </c>
      <c r="L2508" t="s">
        <v>19</v>
      </c>
      <c r="M2508">
        <v>25</v>
      </c>
      <c r="N2508" t="s">
        <v>49</v>
      </c>
      <c r="O2508">
        <v>4811688</v>
      </c>
    </row>
    <row r="2509" spans="1:15">
      <c r="A2509" t="s">
        <v>2554</v>
      </c>
      <c r="B2509">
        <v>2008</v>
      </c>
      <c r="C2509" t="s">
        <v>73</v>
      </c>
      <c r="D2509" t="s">
        <v>36</v>
      </c>
      <c r="E2509" t="s">
        <v>23</v>
      </c>
      <c r="F2509">
        <v>91</v>
      </c>
      <c r="G2509">
        <v>3483</v>
      </c>
      <c r="H2509">
        <v>243</v>
      </c>
      <c r="I2509">
        <v>40.69</v>
      </c>
      <c r="J2509">
        <v>5</v>
      </c>
      <c r="K2509" t="s">
        <v>19</v>
      </c>
      <c r="L2509" t="s">
        <v>24</v>
      </c>
      <c r="M2509">
        <v>62</v>
      </c>
      <c r="N2509" t="s">
        <v>49</v>
      </c>
      <c r="O2509">
        <v>167649</v>
      </c>
    </row>
    <row r="2510" spans="1:15">
      <c r="A2510" t="s">
        <v>2555</v>
      </c>
      <c r="B2510">
        <v>2016</v>
      </c>
      <c r="C2510" t="s">
        <v>45</v>
      </c>
      <c r="D2510" t="s">
        <v>48</v>
      </c>
      <c r="E2510" t="s">
        <v>37</v>
      </c>
      <c r="F2510">
        <v>54</v>
      </c>
      <c r="G2510">
        <v>4920</v>
      </c>
      <c r="H2510">
        <v>153</v>
      </c>
      <c r="I2510">
        <v>42.14</v>
      </c>
      <c r="J2510">
        <v>2</v>
      </c>
      <c r="K2510" t="s">
        <v>24</v>
      </c>
      <c r="L2510" t="s">
        <v>19</v>
      </c>
      <c r="M2510">
        <v>92</v>
      </c>
      <c r="N2510" t="s">
        <v>33</v>
      </c>
      <c r="O2510">
        <v>1493102</v>
      </c>
    </row>
    <row r="2511" spans="1:15">
      <c r="A2511" t="s">
        <v>2556</v>
      </c>
      <c r="B2511">
        <v>2011</v>
      </c>
      <c r="C2511" t="s">
        <v>16</v>
      </c>
      <c r="D2511" t="s">
        <v>51</v>
      </c>
      <c r="E2511" t="s">
        <v>18</v>
      </c>
      <c r="F2511">
        <v>467</v>
      </c>
      <c r="G2511">
        <v>3313</v>
      </c>
      <c r="H2511">
        <v>553</v>
      </c>
      <c r="I2511">
        <v>2.62</v>
      </c>
      <c r="J2511">
        <v>3</v>
      </c>
      <c r="K2511" t="s">
        <v>19</v>
      </c>
      <c r="L2511" t="s">
        <v>24</v>
      </c>
      <c r="M2511">
        <v>32</v>
      </c>
      <c r="N2511" t="s">
        <v>29</v>
      </c>
      <c r="O2511">
        <v>1674432</v>
      </c>
    </row>
    <row r="2512" spans="1:15">
      <c r="A2512" t="s">
        <v>2557</v>
      </c>
      <c r="B2512">
        <v>2012</v>
      </c>
      <c r="C2512" t="s">
        <v>31</v>
      </c>
      <c r="D2512" t="s">
        <v>43</v>
      </c>
      <c r="E2512" t="s">
        <v>40</v>
      </c>
      <c r="F2512">
        <v>189</v>
      </c>
      <c r="G2512">
        <v>2768</v>
      </c>
      <c r="H2512">
        <v>189</v>
      </c>
      <c r="I2512">
        <v>39.979999999999997</v>
      </c>
      <c r="J2512">
        <v>1</v>
      </c>
      <c r="K2512" t="s">
        <v>24</v>
      </c>
      <c r="L2512" t="s">
        <v>24</v>
      </c>
      <c r="M2512">
        <v>44</v>
      </c>
      <c r="N2512" t="s">
        <v>49</v>
      </c>
      <c r="O2512">
        <v>3804444</v>
      </c>
    </row>
    <row r="2513" spans="1:15">
      <c r="A2513" t="s">
        <v>2558</v>
      </c>
      <c r="B2513">
        <v>2005</v>
      </c>
      <c r="C2513" t="s">
        <v>35</v>
      </c>
      <c r="D2513" t="s">
        <v>36</v>
      </c>
      <c r="E2513" t="s">
        <v>18</v>
      </c>
      <c r="F2513">
        <v>499</v>
      </c>
      <c r="G2513">
        <v>1716</v>
      </c>
      <c r="H2513">
        <v>424</v>
      </c>
      <c r="I2513">
        <v>41.78</v>
      </c>
      <c r="J2513">
        <v>7</v>
      </c>
      <c r="K2513" t="s">
        <v>19</v>
      </c>
      <c r="L2513" t="s">
        <v>19</v>
      </c>
      <c r="M2513">
        <v>13</v>
      </c>
      <c r="N2513" t="s">
        <v>25</v>
      </c>
      <c r="O2513">
        <v>32533</v>
      </c>
    </row>
    <row r="2514" spans="1:15">
      <c r="A2514" t="s">
        <v>2559</v>
      </c>
      <c r="B2514">
        <v>2009</v>
      </c>
      <c r="C2514" t="s">
        <v>45</v>
      </c>
      <c r="D2514" t="s">
        <v>95</v>
      </c>
      <c r="E2514" t="s">
        <v>18</v>
      </c>
      <c r="F2514">
        <v>494</v>
      </c>
      <c r="G2514">
        <v>1644</v>
      </c>
      <c r="H2514">
        <v>959</v>
      </c>
      <c r="I2514">
        <v>35.700000000000003</v>
      </c>
      <c r="J2514">
        <v>6</v>
      </c>
      <c r="K2514" t="s">
        <v>24</v>
      </c>
      <c r="L2514" t="s">
        <v>19</v>
      </c>
      <c r="M2514">
        <v>1</v>
      </c>
      <c r="N2514" t="s">
        <v>20</v>
      </c>
      <c r="O2514">
        <v>963846</v>
      </c>
    </row>
    <row r="2515" spans="1:15">
      <c r="A2515" t="s">
        <v>2560</v>
      </c>
      <c r="B2515">
        <v>2005</v>
      </c>
      <c r="C2515" t="s">
        <v>42</v>
      </c>
      <c r="D2515" t="s">
        <v>51</v>
      </c>
      <c r="E2515" t="s">
        <v>18</v>
      </c>
      <c r="F2515">
        <v>421</v>
      </c>
      <c r="G2515">
        <v>906</v>
      </c>
      <c r="H2515">
        <v>514</v>
      </c>
      <c r="I2515">
        <v>46.4</v>
      </c>
      <c r="J2515">
        <v>1</v>
      </c>
      <c r="K2515" t="s">
        <v>19</v>
      </c>
      <c r="L2515" t="s">
        <v>24</v>
      </c>
      <c r="M2515">
        <v>97</v>
      </c>
      <c r="N2515" t="s">
        <v>25</v>
      </c>
      <c r="O2515">
        <v>1363310</v>
      </c>
    </row>
    <row r="2516" spans="1:15">
      <c r="A2516" t="s">
        <v>2561</v>
      </c>
      <c r="B2516">
        <v>2020</v>
      </c>
      <c r="C2516" t="s">
        <v>16</v>
      </c>
      <c r="D2516" t="s">
        <v>36</v>
      </c>
      <c r="E2516" t="s">
        <v>37</v>
      </c>
      <c r="F2516">
        <v>264</v>
      </c>
      <c r="G2516">
        <v>2196</v>
      </c>
      <c r="H2516">
        <v>99</v>
      </c>
      <c r="I2516">
        <v>12.73</v>
      </c>
      <c r="J2516">
        <v>1</v>
      </c>
      <c r="K2516" t="s">
        <v>24</v>
      </c>
      <c r="L2516" t="s">
        <v>19</v>
      </c>
      <c r="M2516">
        <v>72</v>
      </c>
      <c r="N2516" t="s">
        <v>33</v>
      </c>
      <c r="O2516">
        <v>4891010</v>
      </c>
    </row>
    <row r="2517" spans="1:15">
      <c r="A2517" t="s">
        <v>2562</v>
      </c>
      <c r="B2517">
        <v>2010</v>
      </c>
      <c r="C2517" t="s">
        <v>27</v>
      </c>
      <c r="D2517" t="s">
        <v>46</v>
      </c>
      <c r="E2517" t="s">
        <v>40</v>
      </c>
      <c r="F2517">
        <v>454</v>
      </c>
      <c r="G2517">
        <v>3551</v>
      </c>
      <c r="H2517">
        <v>717</v>
      </c>
      <c r="I2517">
        <v>46.72</v>
      </c>
      <c r="J2517">
        <v>4</v>
      </c>
      <c r="K2517" t="s">
        <v>24</v>
      </c>
      <c r="L2517" t="s">
        <v>19</v>
      </c>
      <c r="M2517">
        <v>50</v>
      </c>
      <c r="N2517" t="s">
        <v>20</v>
      </c>
      <c r="O2517">
        <v>4941060</v>
      </c>
    </row>
    <row r="2518" spans="1:15">
      <c r="A2518" t="s">
        <v>2563</v>
      </c>
      <c r="B2518">
        <v>2005</v>
      </c>
      <c r="C2518" t="s">
        <v>31</v>
      </c>
      <c r="D2518" t="s">
        <v>17</v>
      </c>
      <c r="E2518" t="s">
        <v>18</v>
      </c>
      <c r="F2518">
        <v>237</v>
      </c>
      <c r="G2518">
        <v>3581</v>
      </c>
      <c r="H2518">
        <v>606</v>
      </c>
      <c r="I2518">
        <v>25.96</v>
      </c>
      <c r="J2518">
        <v>3</v>
      </c>
      <c r="K2518" t="s">
        <v>19</v>
      </c>
      <c r="L2518" t="s">
        <v>24</v>
      </c>
      <c r="M2518">
        <v>86</v>
      </c>
      <c r="N2518" t="s">
        <v>20</v>
      </c>
      <c r="O2518">
        <v>149943</v>
      </c>
    </row>
    <row r="2519" spans="1:15">
      <c r="A2519" t="s">
        <v>2564</v>
      </c>
      <c r="B2519">
        <v>2011</v>
      </c>
      <c r="C2519" t="s">
        <v>53</v>
      </c>
      <c r="D2519" t="s">
        <v>51</v>
      </c>
      <c r="E2519" t="s">
        <v>40</v>
      </c>
      <c r="F2519">
        <v>205</v>
      </c>
      <c r="G2519">
        <v>366</v>
      </c>
      <c r="H2519">
        <v>716</v>
      </c>
      <c r="I2519">
        <v>15.43</v>
      </c>
      <c r="J2519">
        <v>4</v>
      </c>
      <c r="K2519" t="s">
        <v>24</v>
      </c>
      <c r="L2519" t="s">
        <v>24</v>
      </c>
      <c r="M2519">
        <v>4</v>
      </c>
      <c r="N2519" t="s">
        <v>33</v>
      </c>
      <c r="O2519">
        <v>909704</v>
      </c>
    </row>
    <row r="2520" spans="1:15">
      <c r="A2520" t="s">
        <v>2565</v>
      </c>
      <c r="B2520">
        <v>2004</v>
      </c>
      <c r="C2520" t="s">
        <v>31</v>
      </c>
      <c r="D2520" t="s">
        <v>51</v>
      </c>
      <c r="E2520" t="s">
        <v>37</v>
      </c>
      <c r="F2520">
        <v>33</v>
      </c>
      <c r="G2520">
        <v>848</v>
      </c>
      <c r="H2520">
        <v>338</v>
      </c>
      <c r="I2520">
        <v>44.46</v>
      </c>
      <c r="J2520">
        <v>5</v>
      </c>
      <c r="K2520" t="s">
        <v>19</v>
      </c>
      <c r="L2520" t="s">
        <v>24</v>
      </c>
      <c r="M2520">
        <v>22</v>
      </c>
      <c r="N2520" t="s">
        <v>49</v>
      </c>
      <c r="O2520">
        <v>2461977</v>
      </c>
    </row>
    <row r="2521" spans="1:15">
      <c r="A2521" t="s">
        <v>2566</v>
      </c>
      <c r="B2521">
        <v>2016</v>
      </c>
      <c r="C2521" t="s">
        <v>16</v>
      </c>
      <c r="D2521" t="s">
        <v>39</v>
      </c>
      <c r="E2521" t="s">
        <v>23</v>
      </c>
      <c r="F2521">
        <v>457</v>
      </c>
      <c r="G2521">
        <v>1179</v>
      </c>
      <c r="H2521">
        <v>806</v>
      </c>
      <c r="I2521">
        <v>25.4</v>
      </c>
      <c r="J2521">
        <v>4</v>
      </c>
      <c r="K2521" t="s">
        <v>19</v>
      </c>
      <c r="L2521" t="s">
        <v>19</v>
      </c>
      <c r="M2521">
        <v>84</v>
      </c>
      <c r="N2521" t="s">
        <v>25</v>
      </c>
      <c r="O2521">
        <v>3957986</v>
      </c>
    </row>
    <row r="2522" spans="1:15">
      <c r="A2522" t="s">
        <v>2567</v>
      </c>
      <c r="B2522">
        <v>2018</v>
      </c>
      <c r="C2522" t="s">
        <v>16</v>
      </c>
      <c r="D2522" t="s">
        <v>46</v>
      </c>
      <c r="E2522" t="s">
        <v>23</v>
      </c>
      <c r="F2522">
        <v>111</v>
      </c>
      <c r="G2522">
        <v>3855</v>
      </c>
      <c r="H2522">
        <v>123</v>
      </c>
      <c r="I2522">
        <v>43.7</v>
      </c>
      <c r="J2522">
        <v>1</v>
      </c>
      <c r="K2522" t="s">
        <v>24</v>
      </c>
      <c r="L2522" t="s">
        <v>24</v>
      </c>
      <c r="M2522">
        <v>62</v>
      </c>
      <c r="N2522" t="s">
        <v>20</v>
      </c>
      <c r="O2522">
        <v>840628</v>
      </c>
    </row>
    <row r="2523" spans="1:15">
      <c r="A2523" t="s">
        <v>2568</v>
      </c>
      <c r="B2523">
        <v>2021</v>
      </c>
      <c r="C2523" t="s">
        <v>31</v>
      </c>
      <c r="D2523" t="s">
        <v>95</v>
      </c>
      <c r="E2523" t="s">
        <v>23</v>
      </c>
      <c r="F2523">
        <v>318</v>
      </c>
      <c r="G2523">
        <v>2059</v>
      </c>
      <c r="H2523">
        <v>216</v>
      </c>
      <c r="I2523">
        <v>33.18</v>
      </c>
      <c r="J2523">
        <v>9</v>
      </c>
      <c r="K2523" t="s">
        <v>24</v>
      </c>
      <c r="L2523" t="s">
        <v>19</v>
      </c>
      <c r="M2523">
        <v>44</v>
      </c>
      <c r="N2523" t="s">
        <v>25</v>
      </c>
      <c r="O2523">
        <v>4297064</v>
      </c>
    </row>
    <row r="2524" spans="1:15">
      <c r="A2524" t="s">
        <v>2569</v>
      </c>
      <c r="B2524">
        <v>2016</v>
      </c>
      <c r="C2524" t="s">
        <v>31</v>
      </c>
      <c r="D2524" t="s">
        <v>43</v>
      </c>
      <c r="E2524" t="s">
        <v>18</v>
      </c>
      <c r="F2524">
        <v>159</v>
      </c>
      <c r="G2524">
        <v>2413</v>
      </c>
      <c r="H2524">
        <v>193</v>
      </c>
      <c r="I2524">
        <v>7.03</v>
      </c>
      <c r="J2524">
        <v>9</v>
      </c>
      <c r="K2524" t="s">
        <v>19</v>
      </c>
      <c r="L2524" t="s">
        <v>19</v>
      </c>
      <c r="M2524">
        <v>19</v>
      </c>
      <c r="N2524" t="s">
        <v>20</v>
      </c>
      <c r="O2524">
        <v>983301</v>
      </c>
    </row>
    <row r="2525" spans="1:15">
      <c r="A2525" t="s">
        <v>2570</v>
      </c>
      <c r="B2525">
        <v>2009</v>
      </c>
      <c r="C2525" t="s">
        <v>27</v>
      </c>
      <c r="D2525" t="s">
        <v>43</v>
      </c>
      <c r="E2525" t="s">
        <v>40</v>
      </c>
      <c r="F2525">
        <v>490</v>
      </c>
      <c r="G2525">
        <v>383</v>
      </c>
      <c r="H2525">
        <v>107</v>
      </c>
      <c r="I2525">
        <v>27.49</v>
      </c>
      <c r="J2525">
        <v>7</v>
      </c>
      <c r="K2525" t="s">
        <v>24</v>
      </c>
      <c r="L2525" t="s">
        <v>19</v>
      </c>
      <c r="M2525">
        <v>66</v>
      </c>
      <c r="N2525" t="s">
        <v>20</v>
      </c>
      <c r="O2525">
        <v>4440913</v>
      </c>
    </row>
    <row r="2526" spans="1:15">
      <c r="A2526" t="s">
        <v>2571</v>
      </c>
      <c r="B2526">
        <v>2017</v>
      </c>
      <c r="C2526" t="s">
        <v>73</v>
      </c>
      <c r="D2526" t="s">
        <v>51</v>
      </c>
      <c r="E2526" t="s">
        <v>28</v>
      </c>
      <c r="F2526">
        <v>252</v>
      </c>
      <c r="G2526">
        <v>2570</v>
      </c>
      <c r="H2526">
        <v>448</v>
      </c>
      <c r="I2526">
        <v>48.59</v>
      </c>
      <c r="J2526">
        <v>6</v>
      </c>
      <c r="K2526" t="s">
        <v>19</v>
      </c>
      <c r="L2526" t="s">
        <v>19</v>
      </c>
      <c r="M2526">
        <v>63</v>
      </c>
      <c r="N2526" t="s">
        <v>25</v>
      </c>
      <c r="O2526">
        <v>722494</v>
      </c>
    </row>
    <row r="2527" spans="1:15">
      <c r="A2527" t="s">
        <v>2572</v>
      </c>
      <c r="B2527">
        <v>2015</v>
      </c>
      <c r="C2527" t="s">
        <v>31</v>
      </c>
      <c r="D2527" t="s">
        <v>48</v>
      </c>
      <c r="E2527" t="s">
        <v>37</v>
      </c>
      <c r="F2527">
        <v>304</v>
      </c>
      <c r="G2527">
        <v>355</v>
      </c>
      <c r="H2527">
        <v>809</v>
      </c>
      <c r="I2527">
        <v>44.28</v>
      </c>
      <c r="J2527">
        <v>8</v>
      </c>
      <c r="K2527" t="s">
        <v>19</v>
      </c>
      <c r="L2527" t="s">
        <v>19</v>
      </c>
      <c r="M2527">
        <v>13</v>
      </c>
      <c r="N2527" t="s">
        <v>25</v>
      </c>
      <c r="O2527">
        <v>4171398</v>
      </c>
    </row>
    <row r="2528" spans="1:15">
      <c r="A2528" t="s">
        <v>2573</v>
      </c>
      <c r="B2528">
        <v>2009</v>
      </c>
      <c r="C2528" t="s">
        <v>45</v>
      </c>
      <c r="D2528" t="s">
        <v>17</v>
      </c>
      <c r="E2528" t="s">
        <v>40</v>
      </c>
      <c r="F2528">
        <v>438</v>
      </c>
      <c r="G2528">
        <v>3860</v>
      </c>
      <c r="H2528">
        <v>217</v>
      </c>
      <c r="I2528">
        <v>25.03</v>
      </c>
      <c r="J2528">
        <v>4</v>
      </c>
      <c r="K2528" t="s">
        <v>19</v>
      </c>
      <c r="L2528" t="s">
        <v>24</v>
      </c>
      <c r="M2528">
        <v>69</v>
      </c>
      <c r="N2528" t="s">
        <v>20</v>
      </c>
      <c r="O2528">
        <v>2612244</v>
      </c>
    </row>
    <row r="2529" spans="1:15">
      <c r="A2529" t="s">
        <v>2574</v>
      </c>
      <c r="B2529">
        <v>2011</v>
      </c>
      <c r="C2529" t="s">
        <v>31</v>
      </c>
      <c r="D2529" t="s">
        <v>17</v>
      </c>
      <c r="E2529" t="s">
        <v>28</v>
      </c>
      <c r="F2529">
        <v>155</v>
      </c>
      <c r="G2529">
        <v>2607</v>
      </c>
      <c r="H2529">
        <v>825</v>
      </c>
      <c r="I2529">
        <v>20.99</v>
      </c>
      <c r="J2529">
        <v>9</v>
      </c>
      <c r="K2529" t="s">
        <v>19</v>
      </c>
      <c r="L2529" t="s">
        <v>19</v>
      </c>
      <c r="M2529">
        <v>79</v>
      </c>
      <c r="N2529" t="s">
        <v>49</v>
      </c>
      <c r="O2529">
        <v>3511922</v>
      </c>
    </row>
    <row r="2530" spans="1:15">
      <c r="A2530" t="s">
        <v>2575</v>
      </c>
      <c r="B2530">
        <v>2021</v>
      </c>
      <c r="C2530" t="s">
        <v>35</v>
      </c>
      <c r="D2530" t="s">
        <v>48</v>
      </c>
      <c r="E2530" t="s">
        <v>28</v>
      </c>
      <c r="F2530">
        <v>232</v>
      </c>
      <c r="G2530">
        <v>4485</v>
      </c>
      <c r="H2530">
        <v>33</v>
      </c>
      <c r="I2530">
        <v>15.3</v>
      </c>
      <c r="J2530">
        <v>4</v>
      </c>
      <c r="K2530" t="s">
        <v>19</v>
      </c>
      <c r="L2530" t="s">
        <v>19</v>
      </c>
      <c r="M2530">
        <v>68</v>
      </c>
      <c r="N2530" t="s">
        <v>25</v>
      </c>
      <c r="O2530">
        <v>1490454</v>
      </c>
    </row>
    <row r="2531" spans="1:15">
      <c r="A2531" t="s">
        <v>2576</v>
      </c>
      <c r="B2531">
        <v>2001</v>
      </c>
      <c r="C2531" t="s">
        <v>27</v>
      </c>
      <c r="D2531" t="s">
        <v>51</v>
      </c>
      <c r="E2531" t="s">
        <v>23</v>
      </c>
      <c r="F2531">
        <v>386</v>
      </c>
      <c r="G2531">
        <v>1020</v>
      </c>
      <c r="H2531">
        <v>150</v>
      </c>
      <c r="I2531">
        <v>21.56</v>
      </c>
      <c r="J2531">
        <v>4</v>
      </c>
      <c r="K2531" t="s">
        <v>24</v>
      </c>
      <c r="L2531" t="s">
        <v>24</v>
      </c>
      <c r="M2531">
        <v>9</v>
      </c>
      <c r="N2531" t="s">
        <v>20</v>
      </c>
      <c r="O2531">
        <v>4197734</v>
      </c>
    </row>
    <row r="2532" spans="1:15">
      <c r="A2532" t="s">
        <v>2577</v>
      </c>
      <c r="B2532">
        <v>2021</v>
      </c>
      <c r="C2532" t="s">
        <v>45</v>
      </c>
      <c r="D2532" t="s">
        <v>43</v>
      </c>
      <c r="E2532" t="s">
        <v>18</v>
      </c>
      <c r="F2532">
        <v>387</v>
      </c>
      <c r="G2532">
        <v>1688</v>
      </c>
      <c r="H2532">
        <v>718</v>
      </c>
      <c r="I2532">
        <v>9.8000000000000007</v>
      </c>
      <c r="J2532">
        <v>2</v>
      </c>
      <c r="K2532" t="s">
        <v>19</v>
      </c>
      <c r="L2532" t="s">
        <v>19</v>
      </c>
      <c r="M2532">
        <v>89</v>
      </c>
      <c r="N2532" t="s">
        <v>25</v>
      </c>
      <c r="O2532">
        <v>3263396</v>
      </c>
    </row>
    <row r="2533" spans="1:15">
      <c r="A2533" t="s">
        <v>2578</v>
      </c>
      <c r="B2533">
        <v>2001</v>
      </c>
      <c r="C2533" t="s">
        <v>73</v>
      </c>
      <c r="D2533" t="s">
        <v>51</v>
      </c>
      <c r="E2533" t="s">
        <v>40</v>
      </c>
      <c r="F2533">
        <v>43</v>
      </c>
      <c r="G2533">
        <v>1249</v>
      </c>
      <c r="H2533">
        <v>145</v>
      </c>
      <c r="I2533">
        <v>18.04</v>
      </c>
      <c r="J2533">
        <v>4</v>
      </c>
      <c r="K2533" t="s">
        <v>19</v>
      </c>
      <c r="L2533" t="s">
        <v>19</v>
      </c>
      <c r="M2533">
        <v>51</v>
      </c>
      <c r="N2533" t="s">
        <v>49</v>
      </c>
      <c r="O2533">
        <v>1605993</v>
      </c>
    </row>
    <row r="2534" spans="1:15">
      <c r="A2534" t="s">
        <v>2579</v>
      </c>
      <c r="B2534">
        <v>2009</v>
      </c>
      <c r="C2534" t="s">
        <v>45</v>
      </c>
      <c r="D2534" t="s">
        <v>39</v>
      </c>
      <c r="E2534" t="s">
        <v>40</v>
      </c>
      <c r="F2534">
        <v>113</v>
      </c>
      <c r="G2534">
        <v>2165</v>
      </c>
      <c r="H2534">
        <v>745</v>
      </c>
      <c r="I2534">
        <v>27.98</v>
      </c>
      <c r="J2534">
        <v>7</v>
      </c>
      <c r="K2534" t="s">
        <v>19</v>
      </c>
      <c r="L2534" t="s">
        <v>24</v>
      </c>
      <c r="M2534">
        <v>91</v>
      </c>
      <c r="N2534" t="s">
        <v>33</v>
      </c>
      <c r="O2534">
        <v>407261</v>
      </c>
    </row>
    <row r="2535" spans="1:15">
      <c r="A2535" t="s">
        <v>2580</v>
      </c>
      <c r="B2535">
        <v>2004</v>
      </c>
      <c r="C2535" t="s">
        <v>73</v>
      </c>
      <c r="D2535" t="s">
        <v>32</v>
      </c>
      <c r="E2535" t="s">
        <v>37</v>
      </c>
      <c r="F2535">
        <v>485</v>
      </c>
      <c r="G2535">
        <v>4026</v>
      </c>
      <c r="H2535">
        <v>101</v>
      </c>
      <c r="I2535">
        <v>29.44</v>
      </c>
      <c r="J2535">
        <v>5</v>
      </c>
      <c r="K2535" t="s">
        <v>19</v>
      </c>
      <c r="L2535" t="s">
        <v>19</v>
      </c>
      <c r="M2535">
        <v>42</v>
      </c>
      <c r="N2535" t="s">
        <v>33</v>
      </c>
      <c r="O2535">
        <v>1991734</v>
      </c>
    </row>
    <row r="2536" spans="1:15">
      <c r="A2536" t="s">
        <v>2581</v>
      </c>
      <c r="B2536">
        <v>2020</v>
      </c>
      <c r="C2536" t="s">
        <v>35</v>
      </c>
      <c r="D2536" t="s">
        <v>51</v>
      </c>
      <c r="E2536" t="s">
        <v>18</v>
      </c>
      <c r="F2536">
        <v>473</v>
      </c>
      <c r="G2536">
        <v>308</v>
      </c>
      <c r="H2536">
        <v>975</v>
      </c>
      <c r="I2536">
        <v>29.94</v>
      </c>
      <c r="J2536">
        <v>1</v>
      </c>
      <c r="K2536" t="s">
        <v>19</v>
      </c>
      <c r="L2536" t="s">
        <v>24</v>
      </c>
      <c r="M2536">
        <v>38</v>
      </c>
      <c r="N2536" t="s">
        <v>49</v>
      </c>
      <c r="O2536">
        <v>677691</v>
      </c>
    </row>
    <row r="2537" spans="1:15">
      <c r="A2537" t="s">
        <v>2582</v>
      </c>
      <c r="B2537">
        <v>2011</v>
      </c>
      <c r="C2537" t="s">
        <v>42</v>
      </c>
      <c r="D2537" t="s">
        <v>46</v>
      </c>
      <c r="E2537" t="s">
        <v>28</v>
      </c>
      <c r="F2537">
        <v>368</v>
      </c>
      <c r="G2537">
        <v>3628</v>
      </c>
      <c r="H2537">
        <v>807</v>
      </c>
      <c r="I2537">
        <v>20.239999999999998</v>
      </c>
      <c r="J2537">
        <v>6</v>
      </c>
      <c r="K2537" t="s">
        <v>24</v>
      </c>
      <c r="L2537" t="s">
        <v>19</v>
      </c>
      <c r="M2537">
        <v>29</v>
      </c>
      <c r="N2537" t="s">
        <v>29</v>
      </c>
      <c r="O2537">
        <v>737440</v>
      </c>
    </row>
    <row r="2538" spans="1:15">
      <c r="A2538" t="s">
        <v>2583</v>
      </c>
      <c r="B2538">
        <v>2022</v>
      </c>
      <c r="C2538" t="s">
        <v>45</v>
      </c>
      <c r="D2538" t="s">
        <v>36</v>
      </c>
      <c r="E2538" t="s">
        <v>23</v>
      </c>
      <c r="F2538">
        <v>309</v>
      </c>
      <c r="G2538">
        <v>375</v>
      </c>
      <c r="H2538">
        <v>346</v>
      </c>
      <c r="I2538">
        <v>40.93</v>
      </c>
      <c r="J2538">
        <v>9</v>
      </c>
      <c r="K2538" t="s">
        <v>19</v>
      </c>
      <c r="L2538" t="s">
        <v>24</v>
      </c>
      <c r="M2538">
        <v>22</v>
      </c>
      <c r="N2538" t="s">
        <v>33</v>
      </c>
      <c r="O2538">
        <v>1324603</v>
      </c>
    </row>
    <row r="2539" spans="1:15">
      <c r="A2539" t="s">
        <v>2584</v>
      </c>
      <c r="B2539">
        <v>2012</v>
      </c>
      <c r="C2539" t="s">
        <v>45</v>
      </c>
      <c r="D2539" t="s">
        <v>32</v>
      </c>
      <c r="E2539" t="s">
        <v>37</v>
      </c>
      <c r="F2539">
        <v>93</v>
      </c>
      <c r="G2539">
        <v>4797</v>
      </c>
      <c r="H2539">
        <v>561</v>
      </c>
      <c r="I2539">
        <v>45.06</v>
      </c>
      <c r="J2539">
        <v>9</v>
      </c>
      <c r="K2539" t="s">
        <v>24</v>
      </c>
      <c r="L2539" t="s">
        <v>24</v>
      </c>
      <c r="M2539">
        <v>29</v>
      </c>
      <c r="N2539" t="s">
        <v>25</v>
      </c>
      <c r="O2539">
        <v>3505210</v>
      </c>
    </row>
    <row r="2540" spans="1:15">
      <c r="A2540" t="s">
        <v>2585</v>
      </c>
      <c r="B2540">
        <v>2009</v>
      </c>
      <c r="C2540" t="s">
        <v>22</v>
      </c>
      <c r="D2540" t="s">
        <v>36</v>
      </c>
      <c r="E2540" t="s">
        <v>23</v>
      </c>
      <c r="F2540">
        <v>42</v>
      </c>
      <c r="G2540">
        <v>2691</v>
      </c>
      <c r="H2540">
        <v>920</v>
      </c>
      <c r="I2540">
        <v>17.78</v>
      </c>
      <c r="J2540">
        <v>4</v>
      </c>
      <c r="K2540" t="s">
        <v>24</v>
      </c>
      <c r="L2540" t="s">
        <v>19</v>
      </c>
      <c r="M2540">
        <v>76</v>
      </c>
      <c r="N2540" t="s">
        <v>25</v>
      </c>
      <c r="O2540">
        <v>1827033</v>
      </c>
    </row>
    <row r="2541" spans="1:15">
      <c r="A2541" t="s">
        <v>2586</v>
      </c>
      <c r="B2541">
        <v>2003</v>
      </c>
      <c r="C2541" t="s">
        <v>73</v>
      </c>
      <c r="D2541" t="s">
        <v>102</v>
      </c>
      <c r="E2541" t="s">
        <v>18</v>
      </c>
      <c r="F2541">
        <v>185</v>
      </c>
      <c r="G2541">
        <v>1913</v>
      </c>
      <c r="H2541">
        <v>486</v>
      </c>
      <c r="I2541">
        <v>14.52</v>
      </c>
      <c r="J2541">
        <v>4</v>
      </c>
      <c r="K2541" t="s">
        <v>19</v>
      </c>
      <c r="L2541" t="s">
        <v>24</v>
      </c>
      <c r="M2541">
        <v>48</v>
      </c>
      <c r="N2541" t="s">
        <v>29</v>
      </c>
      <c r="O2541">
        <v>3880579</v>
      </c>
    </row>
    <row r="2542" spans="1:15">
      <c r="A2542" t="s">
        <v>2587</v>
      </c>
      <c r="B2542">
        <v>2017</v>
      </c>
      <c r="C2542" t="s">
        <v>59</v>
      </c>
      <c r="D2542" t="s">
        <v>43</v>
      </c>
      <c r="E2542" t="s">
        <v>40</v>
      </c>
      <c r="F2542">
        <v>417</v>
      </c>
      <c r="G2542">
        <v>705</v>
      </c>
      <c r="H2542">
        <v>171</v>
      </c>
      <c r="I2542">
        <v>6.28</v>
      </c>
      <c r="J2542">
        <v>8</v>
      </c>
      <c r="K2542" t="s">
        <v>24</v>
      </c>
      <c r="L2542" t="s">
        <v>19</v>
      </c>
      <c r="M2542">
        <v>96</v>
      </c>
      <c r="N2542" t="s">
        <v>33</v>
      </c>
      <c r="O2542">
        <v>779330</v>
      </c>
    </row>
    <row r="2543" spans="1:15">
      <c r="A2543" t="s">
        <v>2588</v>
      </c>
      <c r="B2543">
        <v>2018</v>
      </c>
      <c r="C2543" t="s">
        <v>27</v>
      </c>
      <c r="D2543" t="s">
        <v>36</v>
      </c>
      <c r="E2543" t="s">
        <v>23</v>
      </c>
      <c r="F2543">
        <v>187</v>
      </c>
      <c r="G2543">
        <v>3993</v>
      </c>
      <c r="H2543">
        <v>747</v>
      </c>
      <c r="I2543">
        <v>5.2</v>
      </c>
      <c r="J2543">
        <v>1</v>
      </c>
      <c r="K2543" t="s">
        <v>19</v>
      </c>
      <c r="L2543" t="s">
        <v>24</v>
      </c>
      <c r="M2543">
        <v>77</v>
      </c>
      <c r="N2543" t="s">
        <v>20</v>
      </c>
      <c r="O2543">
        <v>3227438</v>
      </c>
    </row>
    <row r="2544" spans="1:15">
      <c r="A2544" t="s">
        <v>2589</v>
      </c>
      <c r="B2544">
        <v>2021</v>
      </c>
      <c r="C2544" t="s">
        <v>42</v>
      </c>
      <c r="D2544" t="s">
        <v>43</v>
      </c>
      <c r="E2544" t="s">
        <v>37</v>
      </c>
      <c r="F2544">
        <v>184</v>
      </c>
      <c r="G2544">
        <v>1459</v>
      </c>
      <c r="H2544">
        <v>802</v>
      </c>
      <c r="I2544">
        <v>34.28</v>
      </c>
      <c r="J2544">
        <v>1</v>
      </c>
      <c r="K2544" t="s">
        <v>24</v>
      </c>
      <c r="L2544" t="s">
        <v>24</v>
      </c>
      <c r="M2544">
        <v>35</v>
      </c>
      <c r="N2544" t="s">
        <v>29</v>
      </c>
      <c r="O2544">
        <v>645056</v>
      </c>
    </row>
    <row r="2545" spans="1:15">
      <c r="A2545" t="s">
        <v>2590</v>
      </c>
      <c r="B2545">
        <v>2001</v>
      </c>
      <c r="C2545" t="s">
        <v>22</v>
      </c>
      <c r="D2545" t="s">
        <v>43</v>
      </c>
      <c r="E2545" t="s">
        <v>23</v>
      </c>
      <c r="F2545">
        <v>436</v>
      </c>
      <c r="G2545">
        <v>3941</v>
      </c>
      <c r="H2545">
        <v>926</v>
      </c>
      <c r="I2545">
        <v>28.59</v>
      </c>
      <c r="J2545">
        <v>4</v>
      </c>
      <c r="K2545" t="s">
        <v>19</v>
      </c>
      <c r="L2545" t="s">
        <v>19</v>
      </c>
      <c r="M2545">
        <v>69</v>
      </c>
      <c r="N2545" t="s">
        <v>29</v>
      </c>
      <c r="O2545">
        <v>772063</v>
      </c>
    </row>
    <row r="2546" spans="1:15">
      <c r="A2546" t="s">
        <v>2591</v>
      </c>
      <c r="B2546">
        <v>2016</v>
      </c>
      <c r="C2546" t="s">
        <v>42</v>
      </c>
      <c r="D2546" t="s">
        <v>46</v>
      </c>
      <c r="E2546" t="s">
        <v>37</v>
      </c>
      <c r="F2546">
        <v>36</v>
      </c>
      <c r="G2546">
        <v>4596</v>
      </c>
      <c r="H2546">
        <v>169</v>
      </c>
      <c r="I2546">
        <v>6.69</v>
      </c>
      <c r="J2546">
        <v>6</v>
      </c>
      <c r="K2546" t="s">
        <v>24</v>
      </c>
      <c r="L2546" t="s">
        <v>19</v>
      </c>
      <c r="M2546">
        <v>34</v>
      </c>
      <c r="N2546" t="s">
        <v>29</v>
      </c>
      <c r="O2546">
        <v>3944195</v>
      </c>
    </row>
    <row r="2547" spans="1:15">
      <c r="A2547" t="s">
        <v>2592</v>
      </c>
      <c r="B2547">
        <v>2018</v>
      </c>
      <c r="C2547" t="s">
        <v>27</v>
      </c>
      <c r="D2547" t="s">
        <v>95</v>
      </c>
      <c r="E2547" t="s">
        <v>37</v>
      </c>
      <c r="F2547">
        <v>74</v>
      </c>
      <c r="G2547">
        <v>1225</v>
      </c>
      <c r="H2547">
        <v>703</v>
      </c>
      <c r="I2547">
        <v>22.14</v>
      </c>
      <c r="J2547">
        <v>6</v>
      </c>
      <c r="K2547" t="s">
        <v>24</v>
      </c>
      <c r="L2547" t="s">
        <v>24</v>
      </c>
      <c r="M2547">
        <v>66</v>
      </c>
      <c r="N2547" t="s">
        <v>29</v>
      </c>
      <c r="O2547">
        <v>3579530</v>
      </c>
    </row>
    <row r="2548" spans="1:15">
      <c r="A2548" t="s">
        <v>2593</v>
      </c>
      <c r="B2548">
        <v>2018</v>
      </c>
      <c r="C2548" t="s">
        <v>22</v>
      </c>
      <c r="D2548" t="s">
        <v>32</v>
      </c>
      <c r="E2548" t="s">
        <v>23</v>
      </c>
      <c r="F2548">
        <v>76</v>
      </c>
      <c r="G2548">
        <v>2547</v>
      </c>
      <c r="H2548">
        <v>803</v>
      </c>
      <c r="I2548">
        <v>9.24</v>
      </c>
      <c r="J2548">
        <v>6</v>
      </c>
      <c r="K2548" t="s">
        <v>24</v>
      </c>
      <c r="L2548" t="s">
        <v>24</v>
      </c>
      <c r="M2548">
        <v>7</v>
      </c>
      <c r="N2548" t="s">
        <v>33</v>
      </c>
      <c r="O2548">
        <v>4771926</v>
      </c>
    </row>
    <row r="2549" spans="1:15">
      <c r="A2549" t="s">
        <v>2594</v>
      </c>
      <c r="B2549">
        <v>2015</v>
      </c>
      <c r="C2549" t="s">
        <v>53</v>
      </c>
      <c r="D2549" t="s">
        <v>36</v>
      </c>
      <c r="E2549" t="s">
        <v>28</v>
      </c>
      <c r="F2549">
        <v>472</v>
      </c>
      <c r="G2549">
        <v>3486</v>
      </c>
      <c r="H2549">
        <v>158</v>
      </c>
      <c r="I2549">
        <v>24.15</v>
      </c>
      <c r="J2549">
        <v>1</v>
      </c>
      <c r="K2549" t="s">
        <v>24</v>
      </c>
      <c r="L2549" t="s">
        <v>24</v>
      </c>
      <c r="M2549">
        <v>73</v>
      </c>
      <c r="N2549" t="s">
        <v>25</v>
      </c>
      <c r="O2549">
        <v>3608433</v>
      </c>
    </row>
    <row r="2550" spans="1:15">
      <c r="A2550" t="s">
        <v>2595</v>
      </c>
      <c r="B2550">
        <v>2006</v>
      </c>
      <c r="C2550" t="s">
        <v>27</v>
      </c>
      <c r="D2550" t="s">
        <v>102</v>
      </c>
      <c r="E2550" t="s">
        <v>18</v>
      </c>
      <c r="F2550">
        <v>384</v>
      </c>
      <c r="G2550">
        <v>2682</v>
      </c>
      <c r="H2550">
        <v>634</v>
      </c>
      <c r="I2550">
        <v>44.18</v>
      </c>
      <c r="J2550">
        <v>6</v>
      </c>
      <c r="K2550" t="s">
        <v>24</v>
      </c>
      <c r="L2550" t="s">
        <v>24</v>
      </c>
      <c r="M2550">
        <v>46</v>
      </c>
      <c r="N2550" t="s">
        <v>25</v>
      </c>
      <c r="O2550">
        <v>3690831</v>
      </c>
    </row>
    <row r="2551" spans="1:15">
      <c r="A2551" t="s">
        <v>2596</v>
      </c>
      <c r="B2551">
        <v>2018</v>
      </c>
      <c r="C2551" t="s">
        <v>16</v>
      </c>
      <c r="D2551" t="s">
        <v>95</v>
      </c>
      <c r="E2551" t="s">
        <v>28</v>
      </c>
      <c r="F2551">
        <v>100</v>
      </c>
      <c r="G2551">
        <v>3321</v>
      </c>
      <c r="H2551">
        <v>958</v>
      </c>
      <c r="I2551">
        <v>39.299999999999997</v>
      </c>
      <c r="J2551">
        <v>8</v>
      </c>
      <c r="K2551" t="s">
        <v>19</v>
      </c>
      <c r="L2551" t="s">
        <v>19</v>
      </c>
      <c r="M2551">
        <v>76</v>
      </c>
      <c r="N2551" t="s">
        <v>29</v>
      </c>
      <c r="O2551">
        <v>4091427</v>
      </c>
    </row>
    <row r="2552" spans="1:15">
      <c r="A2552" t="s">
        <v>2597</v>
      </c>
      <c r="B2552">
        <v>2013</v>
      </c>
      <c r="C2552" t="s">
        <v>45</v>
      </c>
      <c r="D2552" t="s">
        <v>17</v>
      </c>
      <c r="E2552" t="s">
        <v>40</v>
      </c>
      <c r="F2552">
        <v>27</v>
      </c>
      <c r="G2552">
        <v>1101</v>
      </c>
      <c r="H2552">
        <v>768</v>
      </c>
      <c r="I2552">
        <v>13.82</v>
      </c>
      <c r="J2552">
        <v>6</v>
      </c>
      <c r="K2552" t="s">
        <v>19</v>
      </c>
      <c r="L2552" t="s">
        <v>19</v>
      </c>
      <c r="M2552">
        <v>22</v>
      </c>
      <c r="N2552" t="s">
        <v>33</v>
      </c>
      <c r="O2552">
        <v>3824095</v>
      </c>
    </row>
    <row r="2553" spans="1:15">
      <c r="A2553" t="s">
        <v>2598</v>
      </c>
      <c r="B2553">
        <v>2015</v>
      </c>
      <c r="C2553" t="s">
        <v>45</v>
      </c>
      <c r="D2553" t="s">
        <v>17</v>
      </c>
      <c r="E2553" t="s">
        <v>40</v>
      </c>
      <c r="F2553">
        <v>463</v>
      </c>
      <c r="G2553">
        <v>160</v>
      </c>
      <c r="H2553">
        <v>941</v>
      </c>
      <c r="I2553">
        <v>32.880000000000003</v>
      </c>
      <c r="J2553">
        <v>3</v>
      </c>
      <c r="K2553" t="s">
        <v>19</v>
      </c>
      <c r="L2553" t="s">
        <v>24</v>
      </c>
      <c r="M2553">
        <v>12</v>
      </c>
      <c r="N2553" t="s">
        <v>20</v>
      </c>
      <c r="O2553">
        <v>2524492</v>
      </c>
    </row>
    <row r="2554" spans="1:15">
      <c r="A2554" t="s">
        <v>2599</v>
      </c>
      <c r="B2554">
        <v>2009</v>
      </c>
      <c r="C2554" t="s">
        <v>16</v>
      </c>
      <c r="D2554" t="s">
        <v>36</v>
      </c>
      <c r="E2554" t="s">
        <v>37</v>
      </c>
      <c r="F2554">
        <v>226</v>
      </c>
      <c r="G2554">
        <v>1496</v>
      </c>
      <c r="H2554">
        <v>665</v>
      </c>
      <c r="I2554">
        <v>24.11</v>
      </c>
      <c r="J2554">
        <v>1</v>
      </c>
      <c r="K2554" t="s">
        <v>19</v>
      </c>
      <c r="L2554" t="s">
        <v>24</v>
      </c>
      <c r="M2554">
        <v>33</v>
      </c>
      <c r="N2554" t="s">
        <v>49</v>
      </c>
      <c r="O2554">
        <v>51432</v>
      </c>
    </row>
    <row r="2555" spans="1:15">
      <c r="A2555" t="s">
        <v>2600</v>
      </c>
      <c r="B2555">
        <v>2012</v>
      </c>
      <c r="C2555" t="s">
        <v>45</v>
      </c>
      <c r="D2555" t="s">
        <v>46</v>
      </c>
      <c r="E2555" t="s">
        <v>18</v>
      </c>
      <c r="F2555">
        <v>227</v>
      </c>
      <c r="G2555">
        <v>4746</v>
      </c>
      <c r="H2555">
        <v>424</v>
      </c>
      <c r="I2555">
        <v>17.55</v>
      </c>
      <c r="J2555">
        <v>4</v>
      </c>
      <c r="K2555" t="s">
        <v>19</v>
      </c>
      <c r="L2555" t="s">
        <v>24</v>
      </c>
      <c r="M2555">
        <v>87</v>
      </c>
      <c r="N2555" t="s">
        <v>33</v>
      </c>
      <c r="O2555">
        <v>492357</v>
      </c>
    </row>
    <row r="2556" spans="1:15">
      <c r="A2556" t="s">
        <v>2601</v>
      </c>
      <c r="B2556">
        <v>2006</v>
      </c>
      <c r="C2556" t="s">
        <v>59</v>
      </c>
      <c r="D2556" t="s">
        <v>51</v>
      </c>
      <c r="E2556" t="s">
        <v>40</v>
      </c>
      <c r="F2556">
        <v>488</v>
      </c>
      <c r="G2556">
        <v>1693</v>
      </c>
      <c r="H2556">
        <v>79</v>
      </c>
      <c r="I2556">
        <v>35.909999999999997</v>
      </c>
      <c r="J2556">
        <v>3</v>
      </c>
      <c r="K2556" t="s">
        <v>24</v>
      </c>
      <c r="L2556" t="s">
        <v>19</v>
      </c>
      <c r="M2556">
        <v>17</v>
      </c>
      <c r="N2556" t="s">
        <v>49</v>
      </c>
      <c r="O2556">
        <v>4025043</v>
      </c>
    </row>
    <row r="2557" spans="1:15">
      <c r="A2557" t="s">
        <v>2602</v>
      </c>
      <c r="B2557">
        <v>2000</v>
      </c>
      <c r="C2557" t="s">
        <v>45</v>
      </c>
      <c r="D2557" t="s">
        <v>17</v>
      </c>
      <c r="E2557" t="s">
        <v>28</v>
      </c>
      <c r="F2557">
        <v>226</v>
      </c>
      <c r="G2557">
        <v>4783</v>
      </c>
      <c r="H2557">
        <v>850</v>
      </c>
      <c r="I2557">
        <v>29.46</v>
      </c>
      <c r="J2557">
        <v>5</v>
      </c>
      <c r="K2557" t="s">
        <v>24</v>
      </c>
      <c r="L2557" t="s">
        <v>24</v>
      </c>
      <c r="M2557">
        <v>74</v>
      </c>
      <c r="N2557" t="s">
        <v>25</v>
      </c>
      <c r="O2557">
        <v>1854967</v>
      </c>
    </row>
    <row r="2558" spans="1:15">
      <c r="A2558" t="s">
        <v>2603</v>
      </c>
      <c r="B2558">
        <v>2014</v>
      </c>
      <c r="C2558" t="s">
        <v>16</v>
      </c>
      <c r="D2558" t="s">
        <v>39</v>
      </c>
      <c r="E2558" t="s">
        <v>28</v>
      </c>
      <c r="F2558">
        <v>477</v>
      </c>
      <c r="G2558">
        <v>4717</v>
      </c>
      <c r="H2558">
        <v>308</v>
      </c>
      <c r="I2558">
        <v>43.62</v>
      </c>
      <c r="J2558">
        <v>1</v>
      </c>
      <c r="K2558" t="s">
        <v>19</v>
      </c>
      <c r="L2558" t="s">
        <v>19</v>
      </c>
      <c r="M2558">
        <v>36</v>
      </c>
      <c r="N2558" t="s">
        <v>20</v>
      </c>
      <c r="O2558">
        <v>2318946</v>
      </c>
    </row>
    <row r="2559" spans="1:15">
      <c r="A2559" t="s">
        <v>2604</v>
      </c>
      <c r="B2559">
        <v>2018</v>
      </c>
      <c r="C2559" t="s">
        <v>42</v>
      </c>
      <c r="D2559" t="s">
        <v>95</v>
      </c>
      <c r="E2559" t="s">
        <v>28</v>
      </c>
      <c r="F2559">
        <v>102</v>
      </c>
      <c r="G2559">
        <v>1325</v>
      </c>
      <c r="H2559">
        <v>764</v>
      </c>
      <c r="I2559">
        <v>39.840000000000003</v>
      </c>
      <c r="J2559">
        <v>7</v>
      </c>
      <c r="K2559" t="s">
        <v>24</v>
      </c>
      <c r="L2559" t="s">
        <v>24</v>
      </c>
      <c r="M2559">
        <v>86</v>
      </c>
      <c r="N2559" t="s">
        <v>49</v>
      </c>
      <c r="O2559">
        <v>1286126</v>
      </c>
    </row>
    <row r="2560" spans="1:15">
      <c r="A2560" t="s">
        <v>2605</v>
      </c>
      <c r="B2560">
        <v>2021</v>
      </c>
      <c r="C2560" t="s">
        <v>73</v>
      </c>
      <c r="D2560" t="s">
        <v>46</v>
      </c>
      <c r="E2560" t="s">
        <v>37</v>
      </c>
      <c r="F2560">
        <v>309</v>
      </c>
      <c r="G2560">
        <v>2010</v>
      </c>
      <c r="H2560">
        <v>189</v>
      </c>
      <c r="I2560">
        <v>2.06</v>
      </c>
      <c r="J2560">
        <v>8</v>
      </c>
      <c r="K2560" t="s">
        <v>24</v>
      </c>
      <c r="L2560" t="s">
        <v>19</v>
      </c>
      <c r="M2560">
        <v>11</v>
      </c>
      <c r="N2560" t="s">
        <v>33</v>
      </c>
      <c r="O2560">
        <v>3078895</v>
      </c>
    </row>
    <row r="2561" spans="1:15">
      <c r="A2561" t="s">
        <v>2606</v>
      </c>
      <c r="B2561">
        <v>2007</v>
      </c>
      <c r="C2561" t="s">
        <v>53</v>
      </c>
      <c r="D2561" t="s">
        <v>95</v>
      </c>
      <c r="E2561" t="s">
        <v>18</v>
      </c>
      <c r="F2561">
        <v>366</v>
      </c>
      <c r="G2561">
        <v>4840</v>
      </c>
      <c r="H2561">
        <v>250</v>
      </c>
      <c r="I2561">
        <v>41.69</v>
      </c>
      <c r="J2561">
        <v>1</v>
      </c>
      <c r="K2561" t="s">
        <v>24</v>
      </c>
      <c r="L2561" t="s">
        <v>19</v>
      </c>
      <c r="M2561">
        <v>30</v>
      </c>
      <c r="N2561" t="s">
        <v>29</v>
      </c>
      <c r="O2561">
        <v>1100425</v>
      </c>
    </row>
    <row r="2562" spans="1:15">
      <c r="A2562" t="s">
        <v>2607</v>
      </c>
      <c r="B2562">
        <v>2014</v>
      </c>
      <c r="C2562" t="s">
        <v>35</v>
      </c>
      <c r="D2562" t="s">
        <v>48</v>
      </c>
      <c r="E2562" t="s">
        <v>18</v>
      </c>
      <c r="F2562">
        <v>318</v>
      </c>
      <c r="G2562">
        <v>3819</v>
      </c>
      <c r="H2562">
        <v>119</v>
      </c>
      <c r="I2562">
        <v>28.07</v>
      </c>
      <c r="J2562">
        <v>5</v>
      </c>
      <c r="K2562" t="s">
        <v>19</v>
      </c>
      <c r="L2562" t="s">
        <v>19</v>
      </c>
      <c r="M2562">
        <v>19</v>
      </c>
      <c r="N2562" t="s">
        <v>49</v>
      </c>
      <c r="O2562">
        <v>2968909</v>
      </c>
    </row>
    <row r="2563" spans="1:15">
      <c r="A2563" t="s">
        <v>2608</v>
      </c>
      <c r="B2563">
        <v>2019</v>
      </c>
      <c r="C2563" t="s">
        <v>16</v>
      </c>
      <c r="D2563" t="s">
        <v>102</v>
      </c>
      <c r="E2563" t="s">
        <v>18</v>
      </c>
      <c r="F2563">
        <v>397</v>
      </c>
      <c r="G2563">
        <v>3095</v>
      </c>
      <c r="H2563">
        <v>23</v>
      </c>
      <c r="I2563">
        <v>3.81</v>
      </c>
      <c r="J2563">
        <v>7</v>
      </c>
      <c r="K2563" t="s">
        <v>24</v>
      </c>
      <c r="L2563" t="s">
        <v>24</v>
      </c>
      <c r="M2563">
        <v>1</v>
      </c>
      <c r="N2563" t="s">
        <v>25</v>
      </c>
      <c r="O2563">
        <v>4807212</v>
      </c>
    </row>
    <row r="2564" spans="1:15">
      <c r="A2564" t="s">
        <v>2609</v>
      </c>
      <c r="B2564">
        <v>2009</v>
      </c>
      <c r="C2564" t="s">
        <v>73</v>
      </c>
      <c r="D2564" t="s">
        <v>102</v>
      </c>
      <c r="E2564" t="s">
        <v>18</v>
      </c>
      <c r="F2564">
        <v>186</v>
      </c>
      <c r="G2564">
        <v>3566</v>
      </c>
      <c r="H2564">
        <v>701</v>
      </c>
      <c r="I2564">
        <v>24.88</v>
      </c>
      <c r="J2564">
        <v>5</v>
      </c>
      <c r="K2564" t="s">
        <v>19</v>
      </c>
      <c r="L2564" t="s">
        <v>24</v>
      </c>
      <c r="M2564">
        <v>17</v>
      </c>
      <c r="N2564" t="s">
        <v>29</v>
      </c>
      <c r="O2564">
        <v>1960620</v>
      </c>
    </row>
    <row r="2565" spans="1:15">
      <c r="A2565" t="s">
        <v>2610</v>
      </c>
      <c r="B2565">
        <v>2002</v>
      </c>
      <c r="C2565" t="s">
        <v>73</v>
      </c>
      <c r="D2565" t="s">
        <v>102</v>
      </c>
      <c r="E2565" t="s">
        <v>37</v>
      </c>
      <c r="F2565">
        <v>255</v>
      </c>
      <c r="G2565">
        <v>4258</v>
      </c>
      <c r="H2565">
        <v>403</v>
      </c>
      <c r="I2565">
        <v>0.28999999999999998</v>
      </c>
      <c r="J2565">
        <v>8</v>
      </c>
      <c r="K2565" t="s">
        <v>19</v>
      </c>
      <c r="L2565" t="s">
        <v>24</v>
      </c>
      <c r="M2565">
        <v>78</v>
      </c>
      <c r="N2565" t="s">
        <v>49</v>
      </c>
      <c r="O2565">
        <v>2932951</v>
      </c>
    </row>
    <row r="2566" spans="1:15">
      <c r="A2566" t="s">
        <v>2611</v>
      </c>
      <c r="B2566">
        <v>2019</v>
      </c>
      <c r="C2566" t="s">
        <v>53</v>
      </c>
      <c r="D2566" t="s">
        <v>48</v>
      </c>
      <c r="E2566" t="s">
        <v>37</v>
      </c>
      <c r="F2566">
        <v>364</v>
      </c>
      <c r="G2566">
        <v>3326</v>
      </c>
      <c r="H2566">
        <v>252</v>
      </c>
      <c r="I2566">
        <v>29.33</v>
      </c>
      <c r="J2566">
        <v>5</v>
      </c>
      <c r="K2566" t="s">
        <v>24</v>
      </c>
      <c r="L2566" t="s">
        <v>19</v>
      </c>
      <c r="M2566">
        <v>88</v>
      </c>
      <c r="N2566" t="s">
        <v>49</v>
      </c>
      <c r="O2566">
        <v>4354307</v>
      </c>
    </row>
    <row r="2567" spans="1:15">
      <c r="A2567" t="s">
        <v>2612</v>
      </c>
      <c r="B2567">
        <v>2020</v>
      </c>
      <c r="C2567" t="s">
        <v>73</v>
      </c>
      <c r="D2567" t="s">
        <v>36</v>
      </c>
      <c r="E2567" t="s">
        <v>18</v>
      </c>
      <c r="F2567">
        <v>456</v>
      </c>
      <c r="G2567">
        <v>2919</v>
      </c>
      <c r="H2567">
        <v>141</v>
      </c>
      <c r="I2567">
        <v>24.17</v>
      </c>
      <c r="J2567">
        <v>5</v>
      </c>
      <c r="K2567" t="s">
        <v>24</v>
      </c>
      <c r="L2567" t="s">
        <v>19</v>
      </c>
      <c r="M2567">
        <v>43</v>
      </c>
      <c r="N2567" t="s">
        <v>25</v>
      </c>
      <c r="O2567">
        <v>2776255</v>
      </c>
    </row>
    <row r="2568" spans="1:15">
      <c r="A2568" t="s">
        <v>2613</v>
      </c>
      <c r="B2568">
        <v>2006</v>
      </c>
      <c r="C2568" t="s">
        <v>35</v>
      </c>
      <c r="D2568" t="s">
        <v>95</v>
      </c>
      <c r="E2568" t="s">
        <v>23</v>
      </c>
      <c r="F2568">
        <v>80</v>
      </c>
      <c r="G2568">
        <v>3905</v>
      </c>
      <c r="H2568">
        <v>627</v>
      </c>
      <c r="I2568">
        <v>31.66</v>
      </c>
      <c r="J2568">
        <v>6</v>
      </c>
      <c r="K2568" t="s">
        <v>24</v>
      </c>
      <c r="L2568" t="s">
        <v>19</v>
      </c>
      <c r="M2568">
        <v>29</v>
      </c>
      <c r="N2568" t="s">
        <v>33</v>
      </c>
      <c r="O2568">
        <v>4547393</v>
      </c>
    </row>
    <row r="2569" spans="1:15">
      <c r="A2569" t="s">
        <v>2614</v>
      </c>
      <c r="B2569">
        <v>2020</v>
      </c>
      <c r="C2569" t="s">
        <v>35</v>
      </c>
      <c r="D2569" t="s">
        <v>43</v>
      </c>
      <c r="E2569" t="s">
        <v>40</v>
      </c>
      <c r="F2569">
        <v>331</v>
      </c>
      <c r="G2569">
        <v>146</v>
      </c>
      <c r="H2569">
        <v>745</v>
      </c>
      <c r="I2569">
        <v>11.45</v>
      </c>
      <c r="J2569">
        <v>6</v>
      </c>
      <c r="K2569" t="s">
        <v>19</v>
      </c>
      <c r="L2569" t="s">
        <v>19</v>
      </c>
      <c r="M2569">
        <v>39</v>
      </c>
      <c r="N2569" t="s">
        <v>49</v>
      </c>
      <c r="O2569">
        <v>3231633</v>
      </c>
    </row>
    <row r="2570" spans="1:15">
      <c r="A2570" t="s">
        <v>2615</v>
      </c>
      <c r="B2570">
        <v>2013</v>
      </c>
      <c r="C2570" t="s">
        <v>59</v>
      </c>
      <c r="D2570" t="s">
        <v>39</v>
      </c>
      <c r="E2570" t="s">
        <v>18</v>
      </c>
      <c r="F2570">
        <v>191</v>
      </c>
      <c r="G2570">
        <v>1690</v>
      </c>
      <c r="H2570">
        <v>929</v>
      </c>
      <c r="I2570">
        <v>20.61</v>
      </c>
      <c r="J2570">
        <v>4</v>
      </c>
      <c r="K2570" t="s">
        <v>19</v>
      </c>
      <c r="L2570" t="s">
        <v>24</v>
      </c>
      <c r="M2570">
        <v>87</v>
      </c>
      <c r="N2570" t="s">
        <v>29</v>
      </c>
      <c r="O2570">
        <v>3745897</v>
      </c>
    </row>
    <row r="2571" spans="1:15">
      <c r="A2571" t="s">
        <v>2616</v>
      </c>
      <c r="B2571">
        <v>2019</v>
      </c>
      <c r="C2571" t="s">
        <v>45</v>
      </c>
      <c r="D2571" t="s">
        <v>102</v>
      </c>
      <c r="E2571" t="s">
        <v>18</v>
      </c>
      <c r="F2571">
        <v>428</v>
      </c>
      <c r="G2571">
        <v>3277</v>
      </c>
      <c r="H2571">
        <v>635</v>
      </c>
      <c r="I2571">
        <v>36.369999999999997</v>
      </c>
      <c r="J2571">
        <v>1</v>
      </c>
      <c r="K2571" t="s">
        <v>24</v>
      </c>
      <c r="L2571" t="s">
        <v>24</v>
      </c>
      <c r="M2571">
        <v>28</v>
      </c>
      <c r="N2571" t="s">
        <v>20</v>
      </c>
      <c r="O2571">
        <v>2033950</v>
      </c>
    </row>
    <row r="2572" spans="1:15">
      <c r="A2572" t="s">
        <v>2617</v>
      </c>
      <c r="B2572">
        <v>2021</v>
      </c>
      <c r="C2572" t="s">
        <v>59</v>
      </c>
      <c r="D2572" t="s">
        <v>39</v>
      </c>
      <c r="E2572" t="s">
        <v>18</v>
      </c>
      <c r="F2572">
        <v>429</v>
      </c>
      <c r="G2572">
        <v>1879</v>
      </c>
      <c r="H2572">
        <v>189</v>
      </c>
      <c r="I2572">
        <v>14.03</v>
      </c>
      <c r="J2572">
        <v>8</v>
      </c>
      <c r="K2572" t="s">
        <v>19</v>
      </c>
      <c r="L2572" t="s">
        <v>19</v>
      </c>
      <c r="M2572">
        <v>44</v>
      </c>
      <c r="N2572" t="s">
        <v>33</v>
      </c>
      <c r="O2572">
        <v>1759088</v>
      </c>
    </row>
    <row r="2573" spans="1:15">
      <c r="A2573" t="s">
        <v>2618</v>
      </c>
      <c r="B2573">
        <v>2000</v>
      </c>
      <c r="C2573" t="s">
        <v>27</v>
      </c>
      <c r="D2573" t="s">
        <v>48</v>
      </c>
      <c r="E2573" t="s">
        <v>37</v>
      </c>
      <c r="F2573">
        <v>278</v>
      </c>
      <c r="G2573">
        <v>2730</v>
      </c>
      <c r="H2573">
        <v>272</v>
      </c>
      <c r="I2573">
        <v>3.18</v>
      </c>
      <c r="J2573">
        <v>9</v>
      </c>
      <c r="K2573" t="s">
        <v>24</v>
      </c>
      <c r="L2573" t="s">
        <v>24</v>
      </c>
      <c r="M2573">
        <v>68</v>
      </c>
      <c r="N2573" t="s">
        <v>29</v>
      </c>
      <c r="O2573">
        <v>1277263</v>
      </c>
    </row>
    <row r="2574" spans="1:15">
      <c r="A2574" t="s">
        <v>2619</v>
      </c>
      <c r="B2574">
        <v>2002</v>
      </c>
      <c r="C2574" t="s">
        <v>35</v>
      </c>
      <c r="D2574" t="s">
        <v>43</v>
      </c>
      <c r="E2574" t="s">
        <v>40</v>
      </c>
      <c r="F2574">
        <v>213</v>
      </c>
      <c r="G2574">
        <v>4712</v>
      </c>
      <c r="H2574">
        <v>233</v>
      </c>
      <c r="I2574">
        <v>12.49</v>
      </c>
      <c r="J2574">
        <v>4</v>
      </c>
      <c r="K2574" t="s">
        <v>19</v>
      </c>
      <c r="L2574" t="s">
        <v>24</v>
      </c>
      <c r="M2574">
        <v>76</v>
      </c>
      <c r="N2574" t="s">
        <v>20</v>
      </c>
      <c r="O2574">
        <v>3053627</v>
      </c>
    </row>
    <row r="2575" spans="1:15">
      <c r="A2575" t="s">
        <v>2620</v>
      </c>
      <c r="B2575">
        <v>2001</v>
      </c>
      <c r="C2575" t="s">
        <v>27</v>
      </c>
      <c r="D2575" t="s">
        <v>102</v>
      </c>
      <c r="E2575" t="s">
        <v>23</v>
      </c>
      <c r="F2575">
        <v>204</v>
      </c>
      <c r="G2575">
        <v>2928</v>
      </c>
      <c r="H2575">
        <v>641</v>
      </c>
      <c r="I2575">
        <v>9.18</v>
      </c>
      <c r="J2575">
        <v>1</v>
      </c>
      <c r="K2575" t="s">
        <v>19</v>
      </c>
      <c r="L2575" t="s">
        <v>19</v>
      </c>
      <c r="M2575">
        <v>11</v>
      </c>
      <c r="N2575" t="s">
        <v>33</v>
      </c>
      <c r="O2575">
        <v>4713524</v>
      </c>
    </row>
    <row r="2576" spans="1:15">
      <c r="A2576" t="s">
        <v>2621</v>
      </c>
      <c r="B2576">
        <v>2009</v>
      </c>
      <c r="C2576" t="s">
        <v>73</v>
      </c>
      <c r="D2576" t="s">
        <v>39</v>
      </c>
      <c r="E2576" t="s">
        <v>23</v>
      </c>
      <c r="F2576">
        <v>233</v>
      </c>
      <c r="G2576">
        <v>337</v>
      </c>
      <c r="H2576">
        <v>762</v>
      </c>
      <c r="I2576">
        <v>6.98</v>
      </c>
      <c r="J2576">
        <v>7</v>
      </c>
      <c r="K2576" t="s">
        <v>19</v>
      </c>
      <c r="L2576" t="s">
        <v>19</v>
      </c>
      <c r="M2576">
        <v>49</v>
      </c>
      <c r="N2576" t="s">
        <v>33</v>
      </c>
      <c r="O2576">
        <v>3025764</v>
      </c>
    </row>
    <row r="2577" spans="1:15">
      <c r="A2577" t="s">
        <v>2622</v>
      </c>
      <c r="B2577">
        <v>2019</v>
      </c>
      <c r="C2577" t="s">
        <v>73</v>
      </c>
      <c r="D2577" t="s">
        <v>51</v>
      </c>
      <c r="E2577" t="s">
        <v>40</v>
      </c>
      <c r="F2577">
        <v>442</v>
      </c>
      <c r="G2577">
        <v>2014</v>
      </c>
      <c r="H2577">
        <v>528</v>
      </c>
      <c r="I2577">
        <v>41.46</v>
      </c>
      <c r="J2577">
        <v>1</v>
      </c>
      <c r="K2577" t="s">
        <v>19</v>
      </c>
      <c r="L2577" t="s">
        <v>24</v>
      </c>
      <c r="M2577">
        <v>8</v>
      </c>
      <c r="N2577" t="s">
        <v>49</v>
      </c>
      <c r="O2577">
        <v>2007707</v>
      </c>
    </row>
    <row r="2578" spans="1:15">
      <c r="A2578" t="s">
        <v>2623</v>
      </c>
      <c r="B2578">
        <v>2021</v>
      </c>
      <c r="C2578" t="s">
        <v>53</v>
      </c>
      <c r="D2578" t="s">
        <v>36</v>
      </c>
      <c r="E2578" t="s">
        <v>37</v>
      </c>
      <c r="F2578">
        <v>430</v>
      </c>
      <c r="G2578">
        <v>2618</v>
      </c>
      <c r="H2578">
        <v>762</v>
      </c>
      <c r="I2578">
        <v>29.53</v>
      </c>
      <c r="J2578">
        <v>3</v>
      </c>
      <c r="K2578" t="s">
        <v>24</v>
      </c>
      <c r="L2578" t="s">
        <v>24</v>
      </c>
      <c r="M2578">
        <v>20</v>
      </c>
      <c r="N2578" t="s">
        <v>33</v>
      </c>
      <c r="O2578">
        <v>2029438</v>
      </c>
    </row>
    <row r="2579" spans="1:15">
      <c r="A2579" t="s">
        <v>2624</v>
      </c>
      <c r="B2579">
        <v>2013</v>
      </c>
      <c r="C2579" t="s">
        <v>22</v>
      </c>
      <c r="D2579" t="s">
        <v>17</v>
      </c>
      <c r="E2579" t="s">
        <v>23</v>
      </c>
      <c r="F2579">
        <v>181</v>
      </c>
      <c r="G2579">
        <v>394</v>
      </c>
      <c r="H2579">
        <v>19</v>
      </c>
      <c r="I2579">
        <v>49.58</v>
      </c>
      <c r="J2579">
        <v>5</v>
      </c>
      <c r="K2579" t="s">
        <v>24</v>
      </c>
      <c r="L2579" t="s">
        <v>19</v>
      </c>
      <c r="M2579">
        <v>33</v>
      </c>
      <c r="N2579" t="s">
        <v>29</v>
      </c>
      <c r="O2579">
        <v>2184376</v>
      </c>
    </row>
    <row r="2580" spans="1:15">
      <c r="A2580" t="s">
        <v>2625</v>
      </c>
      <c r="B2580">
        <v>2007</v>
      </c>
      <c r="C2580" t="s">
        <v>35</v>
      </c>
      <c r="D2580" t="s">
        <v>39</v>
      </c>
      <c r="E2580" t="s">
        <v>28</v>
      </c>
      <c r="F2580">
        <v>251</v>
      </c>
      <c r="G2580">
        <v>4280</v>
      </c>
      <c r="H2580">
        <v>625</v>
      </c>
      <c r="I2580">
        <v>13.78</v>
      </c>
      <c r="J2580">
        <v>7</v>
      </c>
      <c r="K2580" t="s">
        <v>19</v>
      </c>
      <c r="L2580" t="s">
        <v>19</v>
      </c>
      <c r="M2580">
        <v>31</v>
      </c>
      <c r="N2580" t="s">
        <v>49</v>
      </c>
      <c r="O2580">
        <v>2553956</v>
      </c>
    </row>
    <row r="2581" spans="1:15">
      <c r="A2581" t="s">
        <v>2626</v>
      </c>
      <c r="B2581">
        <v>2011</v>
      </c>
      <c r="C2581" t="s">
        <v>73</v>
      </c>
      <c r="D2581" t="s">
        <v>46</v>
      </c>
      <c r="E2581" t="s">
        <v>23</v>
      </c>
      <c r="F2581">
        <v>327</v>
      </c>
      <c r="G2581">
        <v>4144</v>
      </c>
      <c r="H2581">
        <v>14</v>
      </c>
      <c r="I2581">
        <v>6.32</v>
      </c>
      <c r="J2581">
        <v>4</v>
      </c>
      <c r="K2581" t="s">
        <v>19</v>
      </c>
      <c r="L2581" t="s">
        <v>19</v>
      </c>
      <c r="M2581">
        <v>67</v>
      </c>
      <c r="N2581" t="s">
        <v>29</v>
      </c>
      <c r="O2581">
        <v>3137981</v>
      </c>
    </row>
    <row r="2582" spans="1:15">
      <c r="A2582" t="s">
        <v>2627</v>
      </c>
      <c r="B2582">
        <v>2016</v>
      </c>
      <c r="C2582" t="s">
        <v>59</v>
      </c>
      <c r="D2582" t="s">
        <v>102</v>
      </c>
      <c r="E2582" t="s">
        <v>23</v>
      </c>
      <c r="F2582">
        <v>371</v>
      </c>
      <c r="G2582">
        <v>3030</v>
      </c>
      <c r="H2582">
        <v>71</v>
      </c>
      <c r="I2582">
        <v>47.49</v>
      </c>
      <c r="J2582">
        <v>1</v>
      </c>
      <c r="K2582" t="s">
        <v>24</v>
      </c>
      <c r="L2582" t="s">
        <v>24</v>
      </c>
      <c r="M2582">
        <v>71</v>
      </c>
      <c r="N2582" t="s">
        <v>29</v>
      </c>
      <c r="O2582">
        <v>441221</v>
      </c>
    </row>
    <row r="2583" spans="1:15">
      <c r="A2583" t="s">
        <v>2628</v>
      </c>
      <c r="B2583">
        <v>2013</v>
      </c>
      <c r="C2583" t="s">
        <v>27</v>
      </c>
      <c r="D2583" t="s">
        <v>39</v>
      </c>
      <c r="E2583" t="s">
        <v>40</v>
      </c>
      <c r="F2583">
        <v>173</v>
      </c>
      <c r="G2583">
        <v>451</v>
      </c>
      <c r="H2583">
        <v>387</v>
      </c>
      <c r="I2583">
        <v>22.28</v>
      </c>
      <c r="J2583">
        <v>3</v>
      </c>
      <c r="K2583" t="s">
        <v>19</v>
      </c>
      <c r="L2583" t="s">
        <v>24</v>
      </c>
      <c r="M2583">
        <v>43</v>
      </c>
      <c r="N2583" t="s">
        <v>29</v>
      </c>
      <c r="O2583">
        <v>4480256</v>
      </c>
    </row>
    <row r="2584" spans="1:15">
      <c r="A2584" t="s">
        <v>2629</v>
      </c>
      <c r="B2584">
        <v>2002</v>
      </c>
      <c r="C2584" t="s">
        <v>53</v>
      </c>
      <c r="D2584" t="s">
        <v>95</v>
      </c>
      <c r="E2584" t="s">
        <v>40</v>
      </c>
      <c r="F2584">
        <v>75</v>
      </c>
      <c r="G2584">
        <v>146</v>
      </c>
      <c r="H2584">
        <v>983</v>
      </c>
      <c r="I2584">
        <v>17</v>
      </c>
      <c r="J2584">
        <v>8</v>
      </c>
      <c r="K2584" t="s">
        <v>24</v>
      </c>
      <c r="L2584" t="s">
        <v>24</v>
      </c>
      <c r="M2584">
        <v>44</v>
      </c>
      <c r="N2584" t="s">
        <v>33</v>
      </c>
      <c r="O2584">
        <v>1884824</v>
      </c>
    </row>
    <row r="2585" spans="1:15">
      <c r="A2585" t="s">
        <v>2630</v>
      </c>
      <c r="B2585">
        <v>2010</v>
      </c>
      <c r="C2585" t="s">
        <v>42</v>
      </c>
      <c r="D2585" t="s">
        <v>46</v>
      </c>
      <c r="E2585" t="s">
        <v>37</v>
      </c>
      <c r="F2585">
        <v>98</v>
      </c>
      <c r="G2585">
        <v>4308</v>
      </c>
      <c r="H2585">
        <v>721</v>
      </c>
      <c r="I2585">
        <v>25.39</v>
      </c>
      <c r="J2585">
        <v>1</v>
      </c>
      <c r="K2585" t="s">
        <v>19</v>
      </c>
      <c r="L2585" t="s">
        <v>24</v>
      </c>
      <c r="M2585">
        <v>13</v>
      </c>
      <c r="N2585" t="s">
        <v>49</v>
      </c>
      <c r="O2585">
        <v>578034</v>
      </c>
    </row>
    <row r="2586" spans="1:15">
      <c r="A2586" t="s">
        <v>2631</v>
      </c>
      <c r="B2586">
        <v>2009</v>
      </c>
      <c r="C2586" t="s">
        <v>53</v>
      </c>
      <c r="D2586" t="s">
        <v>36</v>
      </c>
      <c r="E2586" t="s">
        <v>37</v>
      </c>
      <c r="F2586">
        <v>398</v>
      </c>
      <c r="G2586">
        <v>1528</v>
      </c>
      <c r="H2586">
        <v>111</v>
      </c>
      <c r="I2586">
        <v>26.41</v>
      </c>
      <c r="J2586">
        <v>1</v>
      </c>
      <c r="K2586" t="s">
        <v>19</v>
      </c>
      <c r="L2586" t="s">
        <v>24</v>
      </c>
      <c r="M2586">
        <v>20</v>
      </c>
      <c r="N2586" t="s">
        <v>33</v>
      </c>
      <c r="O2586">
        <v>2752117</v>
      </c>
    </row>
    <row r="2587" spans="1:15">
      <c r="A2587" t="s">
        <v>2632</v>
      </c>
      <c r="B2587">
        <v>2021</v>
      </c>
      <c r="C2587" t="s">
        <v>16</v>
      </c>
      <c r="D2587" t="s">
        <v>48</v>
      </c>
      <c r="E2587" t="s">
        <v>28</v>
      </c>
      <c r="F2587">
        <v>323</v>
      </c>
      <c r="G2587">
        <v>3539</v>
      </c>
      <c r="H2587">
        <v>983</v>
      </c>
      <c r="I2587">
        <v>34.04</v>
      </c>
      <c r="J2587">
        <v>9</v>
      </c>
      <c r="K2587" t="s">
        <v>19</v>
      </c>
      <c r="L2587" t="s">
        <v>19</v>
      </c>
      <c r="M2587">
        <v>96</v>
      </c>
      <c r="N2587" t="s">
        <v>25</v>
      </c>
      <c r="O2587">
        <v>3019300</v>
      </c>
    </row>
    <row r="2588" spans="1:15">
      <c r="A2588" t="s">
        <v>2633</v>
      </c>
      <c r="B2588">
        <v>2016</v>
      </c>
      <c r="C2588" t="s">
        <v>73</v>
      </c>
      <c r="D2588" t="s">
        <v>46</v>
      </c>
      <c r="E2588" t="s">
        <v>37</v>
      </c>
      <c r="F2588">
        <v>120</v>
      </c>
      <c r="G2588">
        <v>3111</v>
      </c>
      <c r="H2588">
        <v>265</v>
      </c>
      <c r="I2588">
        <v>10.74</v>
      </c>
      <c r="J2588">
        <v>8</v>
      </c>
      <c r="K2588" t="s">
        <v>19</v>
      </c>
      <c r="L2588" t="s">
        <v>24</v>
      </c>
      <c r="M2588">
        <v>97</v>
      </c>
      <c r="N2588" t="s">
        <v>20</v>
      </c>
      <c r="O2588">
        <v>4628245</v>
      </c>
    </row>
    <row r="2589" spans="1:15">
      <c r="A2589" t="s">
        <v>2634</v>
      </c>
      <c r="B2589">
        <v>2005</v>
      </c>
      <c r="C2589" t="s">
        <v>22</v>
      </c>
      <c r="D2589" t="s">
        <v>17</v>
      </c>
      <c r="E2589" t="s">
        <v>40</v>
      </c>
      <c r="F2589">
        <v>497</v>
      </c>
      <c r="G2589">
        <v>4735</v>
      </c>
      <c r="H2589">
        <v>162</v>
      </c>
      <c r="I2589">
        <v>24.02</v>
      </c>
      <c r="J2589">
        <v>4</v>
      </c>
      <c r="K2589" t="s">
        <v>19</v>
      </c>
      <c r="L2589" t="s">
        <v>24</v>
      </c>
      <c r="M2589">
        <v>37</v>
      </c>
      <c r="N2589" t="s">
        <v>33</v>
      </c>
      <c r="O2589">
        <v>877211</v>
      </c>
    </row>
    <row r="2590" spans="1:15">
      <c r="A2590" t="s">
        <v>2635</v>
      </c>
      <c r="B2590">
        <v>2015</v>
      </c>
      <c r="C2590" t="s">
        <v>42</v>
      </c>
      <c r="D2590" t="s">
        <v>36</v>
      </c>
      <c r="E2590" t="s">
        <v>23</v>
      </c>
      <c r="F2590">
        <v>113</v>
      </c>
      <c r="G2590">
        <v>4038</v>
      </c>
      <c r="H2590">
        <v>289</v>
      </c>
      <c r="I2590">
        <v>17.63</v>
      </c>
      <c r="J2590">
        <v>7</v>
      </c>
      <c r="K2590" t="s">
        <v>24</v>
      </c>
      <c r="L2590" t="s">
        <v>19</v>
      </c>
      <c r="M2590">
        <v>68</v>
      </c>
      <c r="N2590" t="s">
        <v>25</v>
      </c>
      <c r="O2590">
        <v>7059</v>
      </c>
    </row>
    <row r="2591" spans="1:15">
      <c r="A2591" t="s">
        <v>2636</v>
      </c>
      <c r="B2591">
        <v>2000</v>
      </c>
      <c r="C2591" t="s">
        <v>53</v>
      </c>
      <c r="D2591" t="s">
        <v>102</v>
      </c>
      <c r="E2591" t="s">
        <v>18</v>
      </c>
      <c r="F2591">
        <v>497</v>
      </c>
      <c r="G2591">
        <v>3022</v>
      </c>
      <c r="H2591">
        <v>351</v>
      </c>
      <c r="I2591">
        <v>7.88</v>
      </c>
      <c r="J2591">
        <v>6</v>
      </c>
      <c r="K2591" t="s">
        <v>24</v>
      </c>
      <c r="L2591" t="s">
        <v>24</v>
      </c>
      <c r="M2591">
        <v>33</v>
      </c>
      <c r="N2591" t="s">
        <v>49</v>
      </c>
      <c r="O2591">
        <v>2984175</v>
      </c>
    </row>
    <row r="2592" spans="1:15">
      <c r="A2592" t="s">
        <v>2637</v>
      </c>
      <c r="B2592">
        <v>2022</v>
      </c>
      <c r="C2592" t="s">
        <v>45</v>
      </c>
      <c r="D2592" t="s">
        <v>51</v>
      </c>
      <c r="E2592" t="s">
        <v>37</v>
      </c>
      <c r="F2592">
        <v>197</v>
      </c>
      <c r="G2592">
        <v>3451</v>
      </c>
      <c r="H2592">
        <v>134</v>
      </c>
      <c r="I2592">
        <v>1.94</v>
      </c>
      <c r="J2592">
        <v>3</v>
      </c>
      <c r="K2592" t="s">
        <v>24</v>
      </c>
      <c r="L2592" t="s">
        <v>19</v>
      </c>
      <c r="M2592">
        <v>29</v>
      </c>
      <c r="N2592" t="s">
        <v>25</v>
      </c>
      <c r="O2592">
        <v>2362995</v>
      </c>
    </row>
    <row r="2593" spans="1:15">
      <c r="A2593" t="s">
        <v>2638</v>
      </c>
      <c r="B2593">
        <v>2008</v>
      </c>
      <c r="C2593" t="s">
        <v>22</v>
      </c>
      <c r="D2593" t="s">
        <v>95</v>
      </c>
      <c r="E2593" t="s">
        <v>23</v>
      </c>
      <c r="F2593">
        <v>138</v>
      </c>
      <c r="G2593">
        <v>3636</v>
      </c>
      <c r="H2593">
        <v>813</v>
      </c>
      <c r="I2593">
        <v>9.77</v>
      </c>
      <c r="J2593">
        <v>6</v>
      </c>
      <c r="K2593" t="s">
        <v>24</v>
      </c>
      <c r="L2593" t="s">
        <v>19</v>
      </c>
      <c r="M2593">
        <v>35</v>
      </c>
      <c r="N2593" t="s">
        <v>29</v>
      </c>
      <c r="O2593">
        <v>1533818</v>
      </c>
    </row>
    <row r="2594" spans="1:15">
      <c r="A2594" t="s">
        <v>2639</v>
      </c>
      <c r="B2594">
        <v>2000</v>
      </c>
      <c r="C2594" t="s">
        <v>59</v>
      </c>
      <c r="D2594" t="s">
        <v>43</v>
      </c>
      <c r="E2594" t="s">
        <v>37</v>
      </c>
      <c r="F2594">
        <v>214</v>
      </c>
      <c r="G2594">
        <v>1882</v>
      </c>
      <c r="H2594">
        <v>954</v>
      </c>
      <c r="I2594">
        <v>49.25</v>
      </c>
      <c r="J2594">
        <v>3</v>
      </c>
      <c r="K2594" t="s">
        <v>24</v>
      </c>
      <c r="L2594" t="s">
        <v>19</v>
      </c>
      <c r="M2594">
        <v>70</v>
      </c>
      <c r="N2594" t="s">
        <v>20</v>
      </c>
      <c r="O2594">
        <v>2371373</v>
      </c>
    </row>
    <row r="2595" spans="1:15">
      <c r="A2595" t="s">
        <v>2640</v>
      </c>
      <c r="B2595">
        <v>2005</v>
      </c>
      <c r="C2595" t="s">
        <v>73</v>
      </c>
      <c r="D2595" t="s">
        <v>39</v>
      </c>
      <c r="E2595" t="s">
        <v>23</v>
      </c>
      <c r="F2595">
        <v>182</v>
      </c>
      <c r="G2595">
        <v>278</v>
      </c>
      <c r="H2595">
        <v>832</v>
      </c>
      <c r="I2595">
        <v>37.32</v>
      </c>
      <c r="J2595">
        <v>2</v>
      </c>
      <c r="K2595" t="s">
        <v>24</v>
      </c>
      <c r="L2595" t="s">
        <v>24</v>
      </c>
      <c r="M2595">
        <v>35</v>
      </c>
      <c r="N2595" t="s">
        <v>20</v>
      </c>
      <c r="O2595">
        <v>3181271</v>
      </c>
    </row>
    <row r="2596" spans="1:15">
      <c r="A2596" t="s">
        <v>2641</v>
      </c>
      <c r="B2596">
        <v>2014</v>
      </c>
      <c r="C2596" t="s">
        <v>59</v>
      </c>
      <c r="D2596" t="s">
        <v>46</v>
      </c>
      <c r="E2596" t="s">
        <v>23</v>
      </c>
      <c r="F2596">
        <v>333</v>
      </c>
      <c r="G2596">
        <v>4843</v>
      </c>
      <c r="H2596">
        <v>927</v>
      </c>
      <c r="I2596">
        <v>3.01</v>
      </c>
      <c r="J2596">
        <v>5</v>
      </c>
      <c r="K2596" t="s">
        <v>24</v>
      </c>
      <c r="L2596" t="s">
        <v>19</v>
      </c>
      <c r="M2596">
        <v>17</v>
      </c>
      <c r="N2596" t="s">
        <v>29</v>
      </c>
      <c r="O2596">
        <v>4325863</v>
      </c>
    </row>
    <row r="2597" spans="1:15">
      <c r="A2597" t="s">
        <v>2642</v>
      </c>
      <c r="B2597">
        <v>2011</v>
      </c>
      <c r="C2597" t="s">
        <v>53</v>
      </c>
      <c r="D2597" t="s">
        <v>46</v>
      </c>
      <c r="E2597" t="s">
        <v>37</v>
      </c>
      <c r="F2597">
        <v>409</v>
      </c>
      <c r="G2597">
        <v>1337</v>
      </c>
      <c r="H2597">
        <v>606</v>
      </c>
      <c r="I2597">
        <v>16.670000000000002</v>
      </c>
      <c r="J2597">
        <v>7</v>
      </c>
      <c r="K2597" t="s">
        <v>19</v>
      </c>
      <c r="L2597" t="s">
        <v>24</v>
      </c>
      <c r="M2597">
        <v>26</v>
      </c>
      <c r="N2597" t="s">
        <v>29</v>
      </c>
      <c r="O2597">
        <v>3968127</v>
      </c>
    </row>
    <row r="2598" spans="1:15">
      <c r="A2598" t="s">
        <v>2643</v>
      </c>
      <c r="B2598">
        <v>2018</v>
      </c>
      <c r="C2598" t="s">
        <v>42</v>
      </c>
      <c r="D2598" t="s">
        <v>48</v>
      </c>
      <c r="E2598" t="s">
        <v>18</v>
      </c>
      <c r="F2598">
        <v>390</v>
      </c>
      <c r="G2598">
        <v>4819</v>
      </c>
      <c r="H2598">
        <v>260</v>
      </c>
      <c r="I2598">
        <v>48.87</v>
      </c>
      <c r="J2598">
        <v>9</v>
      </c>
      <c r="K2598" t="s">
        <v>19</v>
      </c>
      <c r="L2598" t="s">
        <v>19</v>
      </c>
      <c r="M2598">
        <v>22</v>
      </c>
      <c r="N2598" t="s">
        <v>29</v>
      </c>
      <c r="O2598">
        <v>4356243</v>
      </c>
    </row>
    <row r="2599" spans="1:15">
      <c r="A2599" t="s">
        <v>2644</v>
      </c>
      <c r="B2599">
        <v>2006</v>
      </c>
      <c r="C2599" t="s">
        <v>73</v>
      </c>
      <c r="D2599" t="s">
        <v>48</v>
      </c>
      <c r="E2599" t="s">
        <v>18</v>
      </c>
      <c r="F2599">
        <v>332</v>
      </c>
      <c r="G2599">
        <v>2539</v>
      </c>
      <c r="H2599">
        <v>780</v>
      </c>
      <c r="I2599">
        <v>4.9400000000000004</v>
      </c>
      <c r="J2599">
        <v>8</v>
      </c>
      <c r="K2599" t="s">
        <v>19</v>
      </c>
      <c r="L2599" t="s">
        <v>24</v>
      </c>
      <c r="M2599">
        <v>9</v>
      </c>
      <c r="N2599" t="s">
        <v>20</v>
      </c>
      <c r="O2599">
        <v>1819793</v>
      </c>
    </row>
    <row r="2600" spans="1:15">
      <c r="A2600" t="s">
        <v>2645</v>
      </c>
      <c r="B2600">
        <v>2008</v>
      </c>
      <c r="C2600" t="s">
        <v>27</v>
      </c>
      <c r="D2600" t="s">
        <v>95</v>
      </c>
      <c r="E2600" t="s">
        <v>37</v>
      </c>
      <c r="F2600">
        <v>439</v>
      </c>
      <c r="G2600">
        <v>4998</v>
      </c>
      <c r="H2600">
        <v>159</v>
      </c>
      <c r="I2600">
        <v>33.19</v>
      </c>
      <c r="J2600">
        <v>4</v>
      </c>
      <c r="K2600" t="s">
        <v>19</v>
      </c>
      <c r="L2600" t="s">
        <v>24</v>
      </c>
      <c r="M2600">
        <v>88</v>
      </c>
      <c r="N2600" t="s">
        <v>49</v>
      </c>
      <c r="O2600">
        <v>4595540</v>
      </c>
    </row>
    <row r="2601" spans="1:15">
      <c r="A2601" t="s">
        <v>2646</v>
      </c>
      <c r="B2601">
        <v>2018</v>
      </c>
      <c r="C2601" t="s">
        <v>45</v>
      </c>
      <c r="D2601" t="s">
        <v>32</v>
      </c>
      <c r="E2601" t="s">
        <v>40</v>
      </c>
      <c r="F2601">
        <v>438</v>
      </c>
      <c r="G2601">
        <v>1613</v>
      </c>
      <c r="H2601">
        <v>848</v>
      </c>
      <c r="I2601">
        <v>31.62</v>
      </c>
      <c r="J2601">
        <v>5</v>
      </c>
      <c r="K2601" t="s">
        <v>24</v>
      </c>
      <c r="L2601" t="s">
        <v>24</v>
      </c>
      <c r="M2601">
        <v>63</v>
      </c>
      <c r="N2601" t="s">
        <v>20</v>
      </c>
      <c r="O2601">
        <v>2984276</v>
      </c>
    </row>
    <row r="2602" spans="1:15">
      <c r="A2602" t="s">
        <v>2647</v>
      </c>
      <c r="B2602">
        <v>2011</v>
      </c>
      <c r="C2602" t="s">
        <v>42</v>
      </c>
      <c r="D2602" t="s">
        <v>36</v>
      </c>
      <c r="E2602" t="s">
        <v>23</v>
      </c>
      <c r="F2602">
        <v>104</v>
      </c>
      <c r="G2602">
        <v>4050</v>
      </c>
      <c r="H2602">
        <v>88</v>
      </c>
      <c r="I2602">
        <v>37.58</v>
      </c>
      <c r="J2602">
        <v>1</v>
      </c>
      <c r="K2602" t="s">
        <v>19</v>
      </c>
      <c r="L2602" t="s">
        <v>19</v>
      </c>
      <c r="M2602">
        <v>61</v>
      </c>
      <c r="N2602" t="s">
        <v>29</v>
      </c>
      <c r="O2602">
        <v>2866842</v>
      </c>
    </row>
    <row r="2603" spans="1:15">
      <c r="A2603" t="s">
        <v>2648</v>
      </c>
      <c r="B2603">
        <v>2018</v>
      </c>
      <c r="C2603" t="s">
        <v>16</v>
      </c>
      <c r="D2603" t="s">
        <v>32</v>
      </c>
      <c r="E2603" t="s">
        <v>28</v>
      </c>
      <c r="F2603">
        <v>76</v>
      </c>
      <c r="G2603">
        <v>3706</v>
      </c>
      <c r="H2603">
        <v>913</v>
      </c>
      <c r="I2603">
        <v>44.24</v>
      </c>
      <c r="J2603">
        <v>1</v>
      </c>
      <c r="K2603" t="s">
        <v>24</v>
      </c>
      <c r="L2603" t="s">
        <v>24</v>
      </c>
      <c r="M2603">
        <v>15</v>
      </c>
      <c r="N2603" t="s">
        <v>49</v>
      </c>
      <c r="O2603">
        <v>2144449</v>
      </c>
    </row>
    <row r="2604" spans="1:15">
      <c r="A2604" t="s">
        <v>2649</v>
      </c>
      <c r="B2604">
        <v>2011</v>
      </c>
      <c r="C2604" t="s">
        <v>45</v>
      </c>
      <c r="D2604" t="s">
        <v>36</v>
      </c>
      <c r="E2604" t="s">
        <v>23</v>
      </c>
      <c r="F2604">
        <v>472</v>
      </c>
      <c r="G2604">
        <v>2496</v>
      </c>
      <c r="H2604">
        <v>416</v>
      </c>
      <c r="I2604">
        <v>10.51</v>
      </c>
      <c r="J2604">
        <v>2</v>
      </c>
      <c r="K2604" t="s">
        <v>19</v>
      </c>
      <c r="L2604" t="s">
        <v>24</v>
      </c>
      <c r="M2604">
        <v>65</v>
      </c>
      <c r="N2604" t="s">
        <v>49</v>
      </c>
      <c r="O2604">
        <v>1671820</v>
      </c>
    </row>
    <row r="2605" spans="1:15">
      <c r="A2605" t="s">
        <v>2650</v>
      </c>
      <c r="B2605">
        <v>2021</v>
      </c>
      <c r="C2605" t="s">
        <v>35</v>
      </c>
      <c r="D2605" t="s">
        <v>102</v>
      </c>
      <c r="E2605" t="s">
        <v>37</v>
      </c>
      <c r="F2605">
        <v>459</v>
      </c>
      <c r="G2605">
        <v>1804</v>
      </c>
      <c r="H2605">
        <v>563</v>
      </c>
      <c r="I2605">
        <v>18.14</v>
      </c>
      <c r="J2605">
        <v>2</v>
      </c>
      <c r="K2605" t="s">
        <v>24</v>
      </c>
      <c r="L2605" t="s">
        <v>19</v>
      </c>
      <c r="M2605">
        <v>38</v>
      </c>
      <c r="N2605" t="s">
        <v>29</v>
      </c>
      <c r="O2605">
        <v>1158949</v>
      </c>
    </row>
    <row r="2606" spans="1:15">
      <c r="A2606" t="s">
        <v>2651</v>
      </c>
      <c r="B2606">
        <v>2005</v>
      </c>
      <c r="C2606" t="s">
        <v>16</v>
      </c>
      <c r="D2606" t="s">
        <v>43</v>
      </c>
      <c r="E2606" t="s">
        <v>37</v>
      </c>
      <c r="F2606">
        <v>34</v>
      </c>
      <c r="G2606">
        <v>1676</v>
      </c>
      <c r="H2606">
        <v>280</v>
      </c>
      <c r="I2606">
        <v>26.3</v>
      </c>
      <c r="J2606">
        <v>8</v>
      </c>
      <c r="K2606" t="s">
        <v>19</v>
      </c>
      <c r="L2606" t="s">
        <v>24</v>
      </c>
      <c r="M2606">
        <v>26</v>
      </c>
      <c r="N2606" t="s">
        <v>29</v>
      </c>
      <c r="O2606">
        <v>1020576</v>
      </c>
    </row>
    <row r="2607" spans="1:15">
      <c r="A2607" t="s">
        <v>2652</v>
      </c>
      <c r="B2607">
        <v>2019</v>
      </c>
      <c r="C2607" t="s">
        <v>35</v>
      </c>
      <c r="D2607" t="s">
        <v>43</v>
      </c>
      <c r="E2607" t="s">
        <v>40</v>
      </c>
      <c r="F2607">
        <v>306</v>
      </c>
      <c r="G2607">
        <v>2773</v>
      </c>
      <c r="H2607">
        <v>206</v>
      </c>
      <c r="I2607">
        <v>23.45</v>
      </c>
      <c r="J2607">
        <v>4</v>
      </c>
      <c r="K2607" t="s">
        <v>24</v>
      </c>
      <c r="L2607" t="s">
        <v>24</v>
      </c>
      <c r="M2607">
        <v>17</v>
      </c>
      <c r="N2607" t="s">
        <v>49</v>
      </c>
      <c r="O2607">
        <v>3234826</v>
      </c>
    </row>
    <row r="2608" spans="1:15">
      <c r="A2608" t="s">
        <v>2653</v>
      </c>
      <c r="B2608">
        <v>2016</v>
      </c>
      <c r="C2608" t="s">
        <v>59</v>
      </c>
      <c r="D2608" t="s">
        <v>17</v>
      </c>
      <c r="E2608" t="s">
        <v>18</v>
      </c>
      <c r="F2608">
        <v>87</v>
      </c>
      <c r="G2608">
        <v>251</v>
      </c>
      <c r="H2608">
        <v>768</v>
      </c>
      <c r="I2608">
        <v>9.39</v>
      </c>
      <c r="J2608">
        <v>4</v>
      </c>
      <c r="K2608" t="s">
        <v>24</v>
      </c>
      <c r="L2608" t="s">
        <v>24</v>
      </c>
      <c r="M2608">
        <v>29</v>
      </c>
      <c r="N2608" t="s">
        <v>29</v>
      </c>
      <c r="O2608">
        <v>4483055</v>
      </c>
    </row>
    <row r="2609" spans="1:15">
      <c r="A2609" t="s">
        <v>2654</v>
      </c>
      <c r="B2609">
        <v>2001</v>
      </c>
      <c r="C2609" t="s">
        <v>42</v>
      </c>
      <c r="D2609" t="s">
        <v>46</v>
      </c>
      <c r="E2609" t="s">
        <v>23</v>
      </c>
      <c r="F2609">
        <v>216</v>
      </c>
      <c r="G2609">
        <v>1749</v>
      </c>
      <c r="H2609">
        <v>21</v>
      </c>
      <c r="I2609">
        <v>42.07</v>
      </c>
      <c r="J2609">
        <v>5</v>
      </c>
      <c r="K2609" t="s">
        <v>24</v>
      </c>
      <c r="L2609" t="s">
        <v>19</v>
      </c>
      <c r="M2609">
        <v>35</v>
      </c>
      <c r="N2609" t="s">
        <v>25</v>
      </c>
      <c r="O2609">
        <v>3992666</v>
      </c>
    </row>
    <row r="2610" spans="1:15">
      <c r="A2610" t="s">
        <v>2655</v>
      </c>
      <c r="B2610">
        <v>2008</v>
      </c>
      <c r="C2610" t="s">
        <v>22</v>
      </c>
      <c r="D2610" t="s">
        <v>48</v>
      </c>
      <c r="E2610" t="s">
        <v>40</v>
      </c>
      <c r="F2610">
        <v>103</v>
      </c>
      <c r="G2610">
        <v>3589</v>
      </c>
      <c r="H2610">
        <v>26</v>
      </c>
      <c r="I2610">
        <v>1.1200000000000001</v>
      </c>
      <c r="J2610">
        <v>6</v>
      </c>
      <c r="K2610" t="s">
        <v>24</v>
      </c>
      <c r="L2610" t="s">
        <v>24</v>
      </c>
      <c r="M2610">
        <v>84</v>
      </c>
      <c r="N2610" t="s">
        <v>25</v>
      </c>
      <c r="O2610">
        <v>3902210</v>
      </c>
    </row>
    <row r="2611" spans="1:15">
      <c r="A2611" t="s">
        <v>2656</v>
      </c>
      <c r="B2611">
        <v>2015</v>
      </c>
      <c r="C2611" t="s">
        <v>42</v>
      </c>
      <c r="D2611" t="s">
        <v>102</v>
      </c>
      <c r="E2611" t="s">
        <v>28</v>
      </c>
      <c r="F2611">
        <v>443</v>
      </c>
      <c r="G2611">
        <v>4045</v>
      </c>
      <c r="H2611">
        <v>604</v>
      </c>
      <c r="I2611">
        <v>19.079999999999998</v>
      </c>
      <c r="J2611">
        <v>3</v>
      </c>
      <c r="K2611" t="s">
        <v>24</v>
      </c>
      <c r="L2611" t="s">
        <v>19</v>
      </c>
      <c r="M2611">
        <v>49</v>
      </c>
      <c r="N2611" t="s">
        <v>20</v>
      </c>
      <c r="O2611">
        <v>3051755</v>
      </c>
    </row>
    <row r="2612" spans="1:15">
      <c r="A2612" t="s">
        <v>2657</v>
      </c>
      <c r="B2612">
        <v>2006</v>
      </c>
      <c r="C2612" t="s">
        <v>53</v>
      </c>
      <c r="D2612" t="s">
        <v>48</v>
      </c>
      <c r="E2612" t="s">
        <v>18</v>
      </c>
      <c r="F2612">
        <v>147</v>
      </c>
      <c r="G2612">
        <v>1882</v>
      </c>
      <c r="H2612">
        <v>667</v>
      </c>
      <c r="I2612">
        <v>28.53</v>
      </c>
      <c r="J2612">
        <v>9</v>
      </c>
      <c r="K2612" t="s">
        <v>24</v>
      </c>
      <c r="L2612" t="s">
        <v>24</v>
      </c>
      <c r="M2612">
        <v>40</v>
      </c>
      <c r="N2612" t="s">
        <v>25</v>
      </c>
      <c r="O2612">
        <v>4284320</v>
      </c>
    </row>
    <row r="2613" spans="1:15">
      <c r="A2613" t="s">
        <v>2658</v>
      </c>
      <c r="B2613">
        <v>2018</v>
      </c>
      <c r="C2613" t="s">
        <v>22</v>
      </c>
      <c r="D2613" t="s">
        <v>17</v>
      </c>
      <c r="E2613" t="s">
        <v>18</v>
      </c>
      <c r="F2613">
        <v>395</v>
      </c>
      <c r="G2613">
        <v>4099</v>
      </c>
      <c r="H2613">
        <v>209</v>
      </c>
      <c r="I2613">
        <v>46.92</v>
      </c>
      <c r="J2613">
        <v>1</v>
      </c>
      <c r="K2613" t="s">
        <v>24</v>
      </c>
      <c r="L2613" t="s">
        <v>24</v>
      </c>
      <c r="M2613">
        <v>82</v>
      </c>
      <c r="N2613" t="s">
        <v>49</v>
      </c>
      <c r="O2613">
        <v>526087</v>
      </c>
    </row>
    <row r="2614" spans="1:15">
      <c r="A2614" t="s">
        <v>2659</v>
      </c>
      <c r="B2614">
        <v>2015</v>
      </c>
      <c r="C2614" t="s">
        <v>59</v>
      </c>
      <c r="D2614" t="s">
        <v>102</v>
      </c>
      <c r="E2614" t="s">
        <v>40</v>
      </c>
      <c r="F2614">
        <v>115</v>
      </c>
      <c r="G2614">
        <v>3374</v>
      </c>
      <c r="H2614">
        <v>486</v>
      </c>
      <c r="I2614">
        <v>49.6</v>
      </c>
      <c r="J2614">
        <v>8</v>
      </c>
      <c r="K2614" t="s">
        <v>24</v>
      </c>
      <c r="L2614" t="s">
        <v>19</v>
      </c>
      <c r="M2614">
        <v>10</v>
      </c>
      <c r="N2614" t="s">
        <v>20</v>
      </c>
      <c r="O2614">
        <v>2783895</v>
      </c>
    </row>
    <row r="2615" spans="1:15">
      <c r="A2615" t="s">
        <v>2660</v>
      </c>
      <c r="B2615">
        <v>2005</v>
      </c>
      <c r="C2615" t="s">
        <v>53</v>
      </c>
      <c r="D2615" t="s">
        <v>36</v>
      </c>
      <c r="E2615" t="s">
        <v>18</v>
      </c>
      <c r="F2615">
        <v>162</v>
      </c>
      <c r="G2615">
        <v>3240</v>
      </c>
      <c r="H2615">
        <v>224</v>
      </c>
      <c r="I2615">
        <v>3.53</v>
      </c>
      <c r="J2615">
        <v>9</v>
      </c>
      <c r="K2615" t="s">
        <v>19</v>
      </c>
      <c r="L2615" t="s">
        <v>19</v>
      </c>
      <c r="M2615">
        <v>97</v>
      </c>
      <c r="N2615" t="s">
        <v>20</v>
      </c>
      <c r="O2615">
        <v>3260830</v>
      </c>
    </row>
    <row r="2616" spans="1:15">
      <c r="A2616" t="s">
        <v>2661</v>
      </c>
      <c r="B2616">
        <v>2019</v>
      </c>
      <c r="C2616" t="s">
        <v>53</v>
      </c>
      <c r="D2616" t="s">
        <v>51</v>
      </c>
      <c r="E2616" t="s">
        <v>23</v>
      </c>
      <c r="F2616">
        <v>146</v>
      </c>
      <c r="G2616">
        <v>1166</v>
      </c>
      <c r="H2616">
        <v>284</v>
      </c>
      <c r="I2616">
        <v>44.11</v>
      </c>
      <c r="J2616">
        <v>6</v>
      </c>
      <c r="K2616" t="s">
        <v>19</v>
      </c>
      <c r="L2616" t="s">
        <v>24</v>
      </c>
      <c r="M2616">
        <v>67</v>
      </c>
      <c r="N2616" t="s">
        <v>49</v>
      </c>
      <c r="O2616">
        <v>2086021</v>
      </c>
    </row>
    <row r="2617" spans="1:15">
      <c r="A2617" t="s">
        <v>2662</v>
      </c>
      <c r="B2617">
        <v>2008</v>
      </c>
      <c r="C2617" t="s">
        <v>31</v>
      </c>
      <c r="D2617" t="s">
        <v>95</v>
      </c>
      <c r="E2617" t="s">
        <v>18</v>
      </c>
      <c r="F2617">
        <v>286</v>
      </c>
      <c r="G2617">
        <v>1751</v>
      </c>
      <c r="H2617">
        <v>587</v>
      </c>
      <c r="I2617">
        <v>39.07</v>
      </c>
      <c r="J2617">
        <v>2</v>
      </c>
      <c r="K2617" t="s">
        <v>24</v>
      </c>
      <c r="L2617" t="s">
        <v>24</v>
      </c>
      <c r="M2617">
        <v>43</v>
      </c>
      <c r="N2617" t="s">
        <v>49</v>
      </c>
      <c r="O2617">
        <v>961556</v>
      </c>
    </row>
    <row r="2618" spans="1:15">
      <c r="A2618" t="s">
        <v>2663</v>
      </c>
      <c r="B2618">
        <v>2011</v>
      </c>
      <c r="C2618" t="s">
        <v>45</v>
      </c>
      <c r="D2618" t="s">
        <v>48</v>
      </c>
      <c r="E2618" t="s">
        <v>23</v>
      </c>
      <c r="F2618">
        <v>201</v>
      </c>
      <c r="G2618">
        <v>4927</v>
      </c>
      <c r="H2618">
        <v>105</v>
      </c>
      <c r="I2618">
        <v>47.38</v>
      </c>
      <c r="J2618">
        <v>7</v>
      </c>
      <c r="K2618" t="s">
        <v>19</v>
      </c>
      <c r="L2618" t="s">
        <v>19</v>
      </c>
      <c r="M2618">
        <v>15</v>
      </c>
      <c r="N2618" t="s">
        <v>20</v>
      </c>
      <c r="O2618">
        <v>2108511</v>
      </c>
    </row>
    <row r="2619" spans="1:15">
      <c r="A2619" t="s">
        <v>2664</v>
      </c>
      <c r="B2619">
        <v>2018</v>
      </c>
      <c r="C2619" t="s">
        <v>31</v>
      </c>
      <c r="D2619" t="s">
        <v>102</v>
      </c>
      <c r="E2619" t="s">
        <v>37</v>
      </c>
      <c r="F2619">
        <v>327</v>
      </c>
      <c r="G2619">
        <v>1255</v>
      </c>
      <c r="H2619">
        <v>432</v>
      </c>
      <c r="I2619">
        <v>26.97</v>
      </c>
      <c r="J2619">
        <v>9</v>
      </c>
      <c r="K2619" t="s">
        <v>24</v>
      </c>
      <c r="L2619" t="s">
        <v>24</v>
      </c>
      <c r="M2619">
        <v>45</v>
      </c>
      <c r="N2619" t="s">
        <v>20</v>
      </c>
      <c r="O2619">
        <v>2820048</v>
      </c>
    </row>
    <row r="2620" spans="1:15">
      <c r="A2620" t="s">
        <v>2665</v>
      </c>
      <c r="B2620">
        <v>2002</v>
      </c>
      <c r="C2620" t="s">
        <v>27</v>
      </c>
      <c r="D2620" t="s">
        <v>48</v>
      </c>
      <c r="E2620" t="s">
        <v>28</v>
      </c>
      <c r="F2620">
        <v>485</v>
      </c>
      <c r="G2620">
        <v>549</v>
      </c>
      <c r="H2620">
        <v>907</v>
      </c>
      <c r="I2620">
        <v>29.49</v>
      </c>
      <c r="J2620">
        <v>1</v>
      </c>
      <c r="K2620" t="s">
        <v>19</v>
      </c>
      <c r="L2620" t="s">
        <v>19</v>
      </c>
      <c r="M2620">
        <v>57</v>
      </c>
      <c r="N2620" t="s">
        <v>29</v>
      </c>
      <c r="O2620">
        <v>4073641</v>
      </c>
    </row>
    <row r="2621" spans="1:15">
      <c r="A2621" t="s">
        <v>2666</v>
      </c>
      <c r="B2621">
        <v>2003</v>
      </c>
      <c r="C2621" t="s">
        <v>27</v>
      </c>
      <c r="D2621" t="s">
        <v>95</v>
      </c>
      <c r="E2621" t="s">
        <v>37</v>
      </c>
      <c r="F2621">
        <v>225</v>
      </c>
      <c r="G2621">
        <v>1027</v>
      </c>
      <c r="H2621">
        <v>516</v>
      </c>
      <c r="I2621">
        <v>9.89</v>
      </c>
      <c r="J2621">
        <v>1</v>
      </c>
      <c r="K2621" t="s">
        <v>19</v>
      </c>
      <c r="L2621" t="s">
        <v>24</v>
      </c>
      <c r="M2621">
        <v>11</v>
      </c>
      <c r="N2621" t="s">
        <v>29</v>
      </c>
      <c r="O2621">
        <v>1420459</v>
      </c>
    </row>
    <row r="2622" spans="1:15">
      <c r="A2622" t="s">
        <v>2667</v>
      </c>
      <c r="B2622">
        <v>2010</v>
      </c>
      <c r="C2622" t="s">
        <v>27</v>
      </c>
      <c r="D2622" t="s">
        <v>36</v>
      </c>
      <c r="E2622" t="s">
        <v>40</v>
      </c>
      <c r="F2622">
        <v>86</v>
      </c>
      <c r="G2622">
        <v>1803</v>
      </c>
      <c r="H2622">
        <v>462</v>
      </c>
      <c r="I2622">
        <v>42.69</v>
      </c>
      <c r="J2622">
        <v>5</v>
      </c>
      <c r="K2622" t="s">
        <v>19</v>
      </c>
      <c r="L2622" t="s">
        <v>19</v>
      </c>
      <c r="M2622">
        <v>79</v>
      </c>
      <c r="N2622" t="s">
        <v>33</v>
      </c>
      <c r="O2622">
        <v>1858799</v>
      </c>
    </row>
    <row r="2623" spans="1:15">
      <c r="A2623" t="s">
        <v>2668</v>
      </c>
      <c r="B2623">
        <v>2017</v>
      </c>
      <c r="C2623" t="s">
        <v>53</v>
      </c>
      <c r="D2623" t="s">
        <v>102</v>
      </c>
      <c r="E2623" t="s">
        <v>37</v>
      </c>
      <c r="F2623">
        <v>169</v>
      </c>
      <c r="G2623">
        <v>3500</v>
      </c>
      <c r="H2623">
        <v>964</v>
      </c>
      <c r="I2623">
        <v>28.54</v>
      </c>
      <c r="J2623">
        <v>5</v>
      </c>
      <c r="K2623" t="s">
        <v>24</v>
      </c>
      <c r="L2623" t="s">
        <v>19</v>
      </c>
      <c r="M2623">
        <v>88</v>
      </c>
      <c r="N2623" t="s">
        <v>25</v>
      </c>
      <c r="O2623">
        <v>605990</v>
      </c>
    </row>
    <row r="2624" spans="1:15">
      <c r="A2624" t="s">
        <v>2669</v>
      </c>
      <c r="B2624">
        <v>2013</v>
      </c>
      <c r="C2624" t="s">
        <v>27</v>
      </c>
      <c r="D2624" t="s">
        <v>95</v>
      </c>
      <c r="E2624" t="s">
        <v>18</v>
      </c>
      <c r="F2624">
        <v>430</v>
      </c>
      <c r="G2624">
        <v>4952</v>
      </c>
      <c r="H2624">
        <v>520</v>
      </c>
      <c r="I2624">
        <v>4.74</v>
      </c>
      <c r="J2624">
        <v>9</v>
      </c>
      <c r="K2624" t="s">
        <v>19</v>
      </c>
      <c r="L2624" t="s">
        <v>19</v>
      </c>
      <c r="M2624">
        <v>35</v>
      </c>
      <c r="N2624" t="s">
        <v>49</v>
      </c>
      <c r="O2624">
        <v>2471638</v>
      </c>
    </row>
    <row r="2625" spans="1:15">
      <c r="A2625" t="s">
        <v>2670</v>
      </c>
      <c r="B2625">
        <v>2006</v>
      </c>
      <c r="C2625" t="s">
        <v>42</v>
      </c>
      <c r="D2625" t="s">
        <v>32</v>
      </c>
      <c r="E2625" t="s">
        <v>23</v>
      </c>
      <c r="F2625">
        <v>409</v>
      </c>
      <c r="G2625">
        <v>4213</v>
      </c>
      <c r="H2625">
        <v>164</v>
      </c>
      <c r="I2625">
        <v>4.9800000000000004</v>
      </c>
      <c r="J2625">
        <v>4</v>
      </c>
      <c r="K2625" t="s">
        <v>19</v>
      </c>
      <c r="L2625" t="s">
        <v>19</v>
      </c>
      <c r="M2625">
        <v>23</v>
      </c>
      <c r="N2625" t="s">
        <v>25</v>
      </c>
      <c r="O2625">
        <v>2624134</v>
      </c>
    </row>
    <row r="2626" spans="1:15">
      <c r="A2626" t="s">
        <v>2671</v>
      </c>
      <c r="B2626">
        <v>2003</v>
      </c>
      <c r="C2626" t="s">
        <v>31</v>
      </c>
      <c r="D2626" t="s">
        <v>51</v>
      </c>
      <c r="E2626" t="s">
        <v>37</v>
      </c>
      <c r="F2626">
        <v>86</v>
      </c>
      <c r="G2626">
        <v>3992</v>
      </c>
      <c r="H2626">
        <v>210</v>
      </c>
      <c r="I2626">
        <v>47.66</v>
      </c>
      <c r="J2626">
        <v>8</v>
      </c>
      <c r="K2626" t="s">
        <v>19</v>
      </c>
      <c r="L2626" t="s">
        <v>24</v>
      </c>
      <c r="M2626">
        <v>60</v>
      </c>
      <c r="N2626" t="s">
        <v>20</v>
      </c>
      <c r="O2626">
        <v>127347</v>
      </c>
    </row>
    <row r="2627" spans="1:15">
      <c r="A2627" t="s">
        <v>2672</v>
      </c>
      <c r="B2627">
        <v>2002</v>
      </c>
      <c r="C2627" t="s">
        <v>59</v>
      </c>
      <c r="D2627" t="s">
        <v>43</v>
      </c>
      <c r="E2627" t="s">
        <v>40</v>
      </c>
      <c r="F2627">
        <v>417</v>
      </c>
      <c r="G2627">
        <v>4558</v>
      </c>
      <c r="H2627">
        <v>848</v>
      </c>
      <c r="I2627">
        <v>38.36</v>
      </c>
      <c r="J2627">
        <v>2</v>
      </c>
      <c r="K2627" t="s">
        <v>24</v>
      </c>
      <c r="L2627" t="s">
        <v>19</v>
      </c>
      <c r="M2627">
        <v>25</v>
      </c>
      <c r="N2627" t="s">
        <v>49</v>
      </c>
      <c r="O2627">
        <v>2103459</v>
      </c>
    </row>
    <row r="2628" spans="1:15">
      <c r="A2628" t="s">
        <v>2673</v>
      </c>
      <c r="B2628">
        <v>2015</v>
      </c>
      <c r="C2628" t="s">
        <v>35</v>
      </c>
      <c r="D2628" t="s">
        <v>95</v>
      </c>
      <c r="E2628" t="s">
        <v>37</v>
      </c>
      <c r="F2628">
        <v>481</v>
      </c>
      <c r="G2628">
        <v>517</v>
      </c>
      <c r="H2628">
        <v>865</v>
      </c>
      <c r="I2628">
        <v>28.45</v>
      </c>
      <c r="J2628">
        <v>6</v>
      </c>
      <c r="K2628" t="s">
        <v>24</v>
      </c>
      <c r="L2628" t="s">
        <v>19</v>
      </c>
      <c r="M2628">
        <v>77</v>
      </c>
      <c r="N2628" t="s">
        <v>49</v>
      </c>
      <c r="O2628">
        <v>934585</v>
      </c>
    </row>
    <row r="2629" spans="1:15">
      <c r="A2629" t="s">
        <v>2674</v>
      </c>
      <c r="B2629">
        <v>2008</v>
      </c>
      <c r="C2629" t="s">
        <v>42</v>
      </c>
      <c r="D2629" t="s">
        <v>36</v>
      </c>
      <c r="E2629" t="s">
        <v>40</v>
      </c>
      <c r="F2629">
        <v>370</v>
      </c>
      <c r="G2629">
        <v>4177</v>
      </c>
      <c r="H2629">
        <v>862</v>
      </c>
      <c r="I2629">
        <v>37.24</v>
      </c>
      <c r="J2629">
        <v>4</v>
      </c>
      <c r="K2629" t="s">
        <v>24</v>
      </c>
      <c r="L2629" t="s">
        <v>19</v>
      </c>
      <c r="M2629">
        <v>37</v>
      </c>
      <c r="N2629" t="s">
        <v>33</v>
      </c>
      <c r="O2629">
        <v>3987043</v>
      </c>
    </row>
    <row r="2630" spans="1:15">
      <c r="A2630" t="s">
        <v>2675</v>
      </c>
      <c r="B2630">
        <v>2013</v>
      </c>
      <c r="C2630" t="s">
        <v>35</v>
      </c>
      <c r="D2630" t="s">
        <v>95</v>
      </c>
      <c r="E2630" t="s">
        <v>23</v>
      </c>
      <c r="F2630">
        <v>277</v>
      </c>
      <c r="G2630">
        <v>1126</v>
      </c>
      <c r="H2630">
        <v>101</v>
      </c>
      <c r="I2630">
        <v>28.27</v>
      </c>
      <c r="J2630">
        <v>4</v>
      </c>
      <c r="K2630" t="s">
        <v>19</v>
      </c>
      <c r="L2630" t="s">
        <v>24</v>
      </c>
      <c r="M2630">
        <v>84</v>
      </c>
      <c r="N2630" t="s">
        <v>20</v>
      </c>
      <c r="O2630">
        <v>4749821</v>
      </c>
    </row>
    <row r="2631" spans="1:15">
      <c r="A2631" t="s">
        <v>2676</v>
      </c>
      <c r="B2631">
        <v>2005</v>
      </c>
      <c r="C2631" t="s">
        <v>16</v>
      </c>
      <c r="D2631" t="s">
        <v>36</v>
      </c>
      <c r="E2631" t="s">
        <v>37</v>
      </c>
      <c r="F2631">
        <v>401</v>
      </c>
      <c r="G2631">
        <v>3466</v>
      </c>
      <c r="H2631">
        <v>475</v>
      </c>
      <c r="I2631">
        <v>22.23</v>
      </c>
      <c r="J2631">
        <v>7</v>
      </c>
      <c r="K2631" t="s">
        <v>24</v>
      </c>
      <c r="L2631" t="s">
        <v>19</v>
      </c>
      <c r="M2631">
        <v>73</v>
      </c>
      <c r="N2631" t="s">
        <v>29</v>
      </c>
      <c r="O2631">
        <v>727386</v>
      </c>
    </row>
    <row r="2632" spans="1:15">
      <c r="A2632" t="s">
        <v>2677</v>
      </c>
      <c r="B2632">
        <v>2019</v>
      </c>
      <c r="C2632" t="s">
        <v>22</v>
      </c>
      <c r="D2632" t="s">
        <v>51</v>
      </c>
      <c r="E2632" t="s">
        <v>18</v>
      </c>
      <c r="F2632">
        <v>151</v>
      </c>
      <c r="G2632">
        <v>1050</v>
      </c>
      <c r="H2632">
        <v>562</v>
      </c>
      <c r="I2632">
        <v>18.010000000000002</v>
      </c>
      <c r="J2632">
        <v>3</v>
      </c>
      <c r="K2632" t="s">
        <v>24</v>
      </c>
      <c r="L2632" t="s">
        <v>19</v>
      </c>
      <c r="M2632">
        <v>54</v>
      </c>
      <c r="N2632" t="s">
        <v>29</v>
      </c>
      <c r="O2632">
        <v>3177621</v>
      </c>
    </row>
    <row r="2633" spans="1:15">
      <c r="A2633" t="s">
        <v>2678</v>
      </c>
      <c r="B2633">
        <v>2020</v>
      </c>
      <c r="C2633" t="s">
        <v>45</v>
      </c>
      <c r="D2633" t="s">
        <v>39</v>
      </c>
      <c r="E2633" t="s">
        <v>40</v>
      </c>
      <c r="F2633">
        <v>160</v>
      </c>
      <c r="G2633">
        <v>4933</v>
      </c>
      <c r="H2633">
        <v>690</v>
      </c>
      <c r="I2633">
        <v>27.91</v>
      </c>
      <c r="J2633">
        <v>8</v>
      </c>
      <c r="K2633" t="s">
        <v>19</v>
      </c>
      <c r="L2633" t="s">
        <v>24</v>
      </c>
      <c r="M2633">
        <v>27</v>
      </c>
      <c r="N2633" t="s">
        <v>49</v>
      </c>
      <c r="O2633">
        <v>2231249</v>
      </c>
    </row>
    <row r="2634" spans="1:15">
      <c r="A2634" t="s">
        <v>2679</v>
      </c>
      <c r="B2634">
        <v>2008</v>
      </c>
      <c r="C2634" t="s">
        <v>22</v>
      </c>
      <c r="D2634" t="s">
        <v>39</v>
      </c>
      <c r="E2634" t="s">
        <v>28</v>
      </c>
      <c r="F2634">
        <v>181</v>
      </c>
      <c r="G2634">
        <v>4767</v>
      </c>
      <c r="H2634">
        <v>16</v>
      </c>
      <c r="I2634">
        <v>47.03</v>
      </c>
      <c r="J2634">
        <v>2</v>
      </c>
      <c r="K2634" t="s">
        <v>24</v>
      </c>
      <c r="L2634" t="s">
        <v>19</v>
      </c>
      <c r="M2634">
        <v>8</v>
      </c>
      <c r="N2634" t="s">
        <v>33</v>
      </c>
      <c r="O2634">
        <v>4372397</v>
      </c>
    </row>
    <row r="2635" spans="1:15">
      <c r="A2635" t="s">
        <v>2680</v>
      </c>
      <c r="B2635">
        <v>2001</v>
      </c>
      <c r="C2635" t="s">
        <v>59</v>
      </c>
      <c r="D2635" t="s">
        <v>102</v>
      </c>
      <c r="E2635" t="s">
        <v>18</v>
      </c>
      <c r="F2635">
        <v>356</v>
      </c>
      <c r="G2635">
        <v>1200</v>
      </c>
      <c r="H2635">
        <v>688</v>
      </c>
      <c r="I2635">
        <v>17.48</v>
      </c>
      <c r="J2635">
        <v>3</v>
      </c>
      <c r="K2635" t="s">
        <v>24</v>
      </c>
      <c r="L2635" t="s">
        <v>24</v>
      </c>
      <c r="M2635">
        <v>73</v>
      </c>
      <c r="N2635" t="s">
        <v>33</v>
      </c>
      <c r="O2635">
        <v>1230677</v>
      </c>
    </row>
    <row r="2636" spans="1:15">
      <c r="A2636" t="s">
        <v>2681</v>
      </c>
      <c r="B2636">
        <v>2001</v>
      </c>
      <c r="C2636" t="s">
        <v>31</v>
      </c>
      <c r="D2636" t="s">
        <v>32</v>
      </c>
      <c r="E2636" t="s">
        <v>23</v>
      </c>
      <c r="F2636">
        <v>396</v>
      </c>
      <c r="G2636">
        <v>4027</v>
      </c>
      <c r="H2636">
        <v>300</v>
      </c>
      <c r="I2636">
        <v>34.56</v>
      </c>
      <c r="J2636">
        <v>8</v>
      </c>
      <c r="K2636" t="s">
        <v>19</v>
      </c>
      <c r="L2636" t="s">
        <v>19</v>
      </c>
      <c r="M2636">
        <v>32</v>
      </c>
      <c r="N2636" t="s">
        <v>33</v>
      </c>
      <c r="O2636">
        <v>1991486</v>
      </c>
    </row>
    <row r="2637" spans="1:15">
      <c r="A2637" t="s">
        <v>2682</v>
      </c>
      <c r="B2637">
        <v>2005</v>
      </c>
      <c r="C2637" t="s">
        <v>27</v>
      </c>
      <c r="D2637" t="s">
        <v>102</v>
      </c>
      <c r="E2637" t="s">
        <v>37</v>
      </c>
      <c r="F2637">
        <v>26</v>
      </c>
      <c r="G2637">
        <v>1737</v>
      </c>
      <c r="H2637">
        <v>441</v>
      </c>
      <c r="I2637">
        <v>2.84</v>
      </c>
      <c r="J2637">
        <v>7</v>
      </c>
      <c r="K2637" t="s">
        <v>24</v>
      </c>
      <c r="L2637" t="s">
        <v>19</v>
      </c>
      <c r="M2637">
        <v>57</v>
      </c>
      <c r="N2637" t="s">
        <v>33</v>
      </c>
      <c r="O2637">
        <v>3838472</v>
      </c>
    </row>
    <row r="2638" spans="1:15">
      <c r="A2638" t="s">
        <v>2683</v>
      </c>
      <c r="B2638">
        <v>2006</v>
      </c>
      <c r="C2638" t="s">
        <v>45</v>
      </c>
      <c r="D2638" t="s">
        <v>39</v>
      </c>
      <c r="E2638" t="s">
        <v>18</v>
      </c>
      <c r="F2638">
        <v>110</v>
      </c>
      <c r="G2638">
        <v>3828</v>
      </c>
      <c r="H2638">
        <v>776</v>
      </c>
      <c r="I2638">
        <v>14.73</v>
      </c>
      <c r="J2638">
        <v>5</v>
      </c>
      <c r="K2638" t="s">
        <v>24</v>
      </c>
      <c r="L2638" t="s">
        <v>19</v>
      </c>
      <c r="M2638">
        <v>30</v>
      </c>
      <c r="N2638" t="s">
        <v>29</v>
      </c>
      <c r="O2638">
        <v>3823096</v>
      </c>
    </row>
    <row r="2639" spans="1:15">
      <c r="A2639" t="s">
        <v>2684</v>
      </c>
      <c r="B2639">
        <v>2015</v>
      </c>
      <c r="C2639" t="s">
        <v>59</v>
      </c>
      <c r="D2639" t="s">
        <v>102</v>
      </c>
      <c r="E2639" t="s">
        <v>40</v>
      </c>
      <c r="F2639">
        <v>201</v>
      </c>
      <c r="G2639">
        <v>3131</v>
      </c>
      <c r="H2639">
        <v>435</v>
      </c>
      <c r="I2639">
        <v>3.14</v>
      </c>
      <c r="J2639">
        <v>3</v>
      </c>
      <c r="K2639" t="s">
        <v>19</v>
      </c>
      <c r="L2639" t="s">
        <v>24</v>
      </c>
      <c r="M2639">
        <v>67</v>
      </c>
      <c r="N2639" t="s">
        <v>49</v>
      </c>
      <c r="O2639">
        <v>3860526</v>
      </c>
    </row>
    <row r="2640" spans="1:15">
      <c r="A2640" t="s">
        <v>2685</v>
      </c>
      <c r="B2640">
        <v>2016</v>
      </c>
      <c r="C2640" t="s">
        <v>22</v>
      </c>
      <c r="D2640" t="s">
        <v>39</v>
      </c>
      <c r="E2640" t="s">
        <v>40</v>
      </c>
      <c r="F2640">
        <v>332</v>
      </c>
      <c r="G2640">
        <v>3475</v>
      </c>
      <c r="H2640">
        <v>363</v>
      </c>
      <c r="I2640">
        <v>4.12</v>
      </c>
      <c r="J2640">
        <v>2</v>
      </c>
      <c r="K2640" t="s">
        <v>19</v>
      </c>
      <c r="L2640" t="s">
        <v>24</v>
      </c>
      <c r="M2640">
        <v>83</v>
      </c>
      <c r="N2640" t="s">
        <v>49</v>
      </c>
      <c r="O2640">
        <v>4596177</v>
      </c>
    </row>
    <row r="2641" spans="1:15">
      <c r="A2641" t="s">
        <v>2686</v>
      </c>
      <c r="B2641">
        <v>2005</v>
      </c>
      <c r="C2641" t="s">
        <v>45</v>
      </c>
      <c r="D2641" t="s">
        <v>36</v>
      </c>
      <c r="E2641" t="s">
        <v>28</v>
      </c>
      <c r="F2641">
        <v>463</v>
      </c>
      <c r="G2641">
        <v>3021</v>
      </c>
      <c r="H2641">
        <v>580</v>
      </c>
      <c r="I2641">
        <v>43.28</v>
      </c>
      <c r="J2641">
        <v>6</v>
      </c>
      <c r="K2641" t="s">
        <v>24</v>
      </c>
      <c r="L2641" t="s">
        <v>19</v>
      </c>
      <c r="M2641">
        <v>12</v>
      </c>
      <c r="N2641" t="s">
        <v>25</v>
      </c>
      <c r="O2641">
        <v>3141464</v>
      </c>
    </row>
    <row r="2642" spans="1:15">
      <c r="A2642" t="s">
        <v>2687</v>
      </c>
      <c r="B2642">
        <v>2014</v>
      </c>
      <c r="C2642" t="s">
        <v>59</v>
      </c>
      <c r="D2642" t="s">
        <v>17</v>
      </c>
      <c r="E2642" t="s">
        <v>18</v>
      </c>
      <c r="F2642">
        <v>84</v>
      </c>
      <c r="G2642">
        <v>2151</v>
      </c>
      <c r="H2642">
        <v>906</v>
      </c>
      <c r="I2642">
        <v>26.94</v>
      </c>
      <c r="J2642">
        <v>2</v>
      </c>
      <c r="K2642" t="s">
        <v>19</v>
      </c>
      <c r="L2642" t="s">
        <v>24</v>
      </c>
      <c r="M2642">
        <v>62</v>
      </c>
      <c r="N2642" t="s">
        <v>49</v>
      </c>
      <c r="O2642">
        <v>1468302</v>
      </c>
    </row>
    <row r="2643" spans="1:15">
      <c r="A2643" t="s">
        <v>2688</v>
      </c>
      <c r="B2643">
        <v>2020</v>
      </c>
      <c r="C2643" t="s">
        <v>27</v>
      </c>
      <c r="D2643" t="s">
        <v>39</v>
      </c>
      <c r="E2643" t="s">
        <v>18</v>
      </c>
      <c r="F2643">
        <v>167</v>
      </c>
      <c r="G2643">
        <v>448</v>
      </c>
      <c r="H2643">
        <v>482</v>
      </c>
      <c r="I2643">
        <v>29.99</v>
      </c>
      <c r="J2643">
        <v>4</v>
      </c>
      <c r="K2643" t="s">
        <v>24</v>
      </c>
      <c r="L2643" t="s">
        <v>24</v>
      </c>
      <c r="M2643">
        <v>30</v>
      </c>
      <c r="N2643" t="s">
        <v>29</v>
      </c>
      <c r="O2643">
        <v>4534276</v>
      </c>
    </row>
    <row r="2644" spans="1:15">
      <c r="A2644" t="s">
        <v>2689</v>
      </c>
      <c r="B2644">
        <v>2011</v>
      </c>
      <c r="C2644" t="s">
        <v>53</v>
      </c>
      <c r="D2644" t="s">
        <v>95</v>
      </c>
      <c r="E2644" t="s">
        <v>37</v>
      </c>
      <c r="F2644">
        <v>114</v>
      </c>
      <c r="G2644">
        <v>4382</v>
      </c>
      <c r="H2644">
        <v>179</v>
      </c>
      <c r="I2644">
        <v>9.86</v>
      </c>
      <c r="J2644">
        <v>8</v>
      </c>
      <c r="K2644" t="s">
        <v>24</v>
      </c>
      <c r="L2644" t="s">
        <v>24</v>
      </c>
      <c r="M2644">
        <v>56</v>
      </c>
      <c r="N2644" t="s">
        <v>25</v>
      </c>
      <c r="O2644">
        <v>1926200</v>
      </c>
    </row>
    <row r="2645" spans="1:15">
      <c r="A2645" t="s">
        <v>2690</v>
      </c>
      <c r="B2645">
        <v>2004</v>
      </c>
      <c r="C2645" t="s">
        <v>31</v>
      </c>
      <c r="D2645" t="s">
        <v>17</v>
      </c>
      <c r="E2645" t="s">
        <v>18</v>
      </c>
      <c r="F2645">
        <v>79</v>
      </c>
      <c r="G2645">
        <v>1270</v>
      </c>
      <c r="H2645">
        <v>381</v>
      </c>
      <c r="I2645">
        <v>26.38</v>
      </c>
      <c r="J2645">
        <v>2</v>
      </c>
      <c r="K2645" t="s">
        <v>24</v>
      </c>
      <c r="L2645" t="s">
        <v>19</v>
      </c>
      <c r="M2645">
        <v>74</v>
      </c>
      <c r="N2645" t="s">
        <v>25</v>
      </c>
      <c r="O2645">
        <v>804672</v>
      </c>
    </row>
    <row r="2646" spans="1:15">
      <c r="A2646" t="s">
        <v>2691</v>
      </c>
      <c r="B2646">
        <v>2013</v>
      </c>
      <c r="C2646" t="s">
        <v>35</v>
      </c>
      <c r="D2646" t="s">
        <v>102</v>
      </c>
      <c r="E2646" t="s">
        <v>18</v>
      </c>
      <c r="F2646">
        <v>131</v>
      </c>
      <c r="G2646">
        <v>3036</v>
      </c>
      <c r="H2646">
        <v>123</v>
      </c>
      <c r="I2646">
        <v>48.62</v>
      </c>
      <c r="J2646">
        <v>7</v>
      </c>
      <c r="K2646" t="s">
        <v>24</v>
      </c>
      <c r="L2646" t="s">
        <v>24</v>
      </c>
      <c r="M2646">
        <v>57</v>
      </c>
      <c r="N2646" t="s">
        <v>20</v>
      </c>
      <c r="O2646">
        <v>864473</v>
      </c>
    </row>
    <row r="2647" spans="1:15">
      <c r="A2647" t="s">
        <v>2692</v>
      </c>
      <c r="B2647">
        <v>2017</v>
      </c>
      <c r="C2647" t="s">
        <v>27</v>
      </c>
      <c r="D2647" t="s">
        <v>46</v>
      </c>
      <c r="E2647" t="s">
        <v>23</v>
      </c>
      <c r="F2647">
        <v>286</v>
      </c>
      <c r="G2647">
        <v>1150</v>
      </c>
      <c r="H2647">
        <v>77</v>
      </c>
      <c r="I2647">
        <v>22.3</v>
      </c>
      <c r="J2647">
        <v>6</v>
      </c>
      <c r="K2647" t="s">
        <v>24</v>
      </c>
      <c r="L2647" t="s">
        <v>19</v>
      </c>
      <c r="M2647">
        <v>57</v>
      </c>
      <c r="N2647" t="s">
        <v>25</v>
      </c>
      <c r="O2647">
        <v>3018822</v>
      </c>
    </row>
    <row r="2648" spans="1:15">
      <c r="A2648" t="s">
        <v>2693</v>
      </c>
      <c r="B2648">
        <v>2015</v>
      </c>
      <c r="C2648" t="s">
        <v>16</v>
      </c>
      <c r="D2648" t="s">
        <v>46</v>
      </c>
      <c r="E2648" t="s">
        <v>28</v>
      </c>
      <c r="F2648">
        <v>468</v>
      </c>
      <c r="G2648">
        <v>382</v>
      </c>
      <c r="H2648">
        <v>881</v>
      </c>
      <c r="I2648">
        <v>33.61</v>
      </c>
      <c r="J2648">
        <v>5</v>
      </c>
      <c r="K2648" t="s">
        <v>24</v>
      </c>
      <c r="L2648" t="s">
        <v>19</v>
      </c>
      <c r="M2648">
        <v>74</v>
      </c>
      <c r="N2648" t="s">
        <v>25</v>
      </c>
      <c r="O2648">
        <v>4788694</v>
      </c>
    </row>
    <row r="2649" spans="1:15">
      <c r="A2649" t="s">
        <v>2694</v>
      </c>
      <c r="B2649">
        <v>2004</v>
      </c>
      <c r="C2649" t="s">
        <v>27</v>
      </c>
      <c r="D2649" t="s">
        <v>102</v>
      </c>
      <c r="E2649" t="s">
        <v>23</v>
      </c>
      <c r="F2649">
        <v>2</v>
      </c>
      <c r="G2649">
        <v>1707</v>
      </c>
      <c r="H2649">
        <v>276</v>
      </c>
      <c r="I2649">
        <v>32.590000000000003</v>
      </c>
      <c r="J2649">
        <v>6</v>
      </c>
      <c r="K2649" t="s">
        <v>24</v>
      </c>
      <c r="L2649" t="s">
        <v>19</v>
      </c>
      <c r="M2649">
        <v>28</v>
      </c>
      <c r="N2649" t="s">
        <v>29</v>
      </c>
      <c r="O2649">
        <v>931220</v>
      </c>
    </row>
    <row r="2650" spans="1:15">
      <c r="A2650" t="s">
        <v>2695</v>
      </c>
      <c r="B2650">
        <v>2008</v>
      </c>
      <c r="C2650" t="s">
        <v>27</v>
      </c>
      <c r="D2650" t="s">
        <v>36</v>
      </c>
      <c r="E2650" t="s">
        <v>37</v>
      </c>
      <c r="F2650">
        <v>472</v>
      </c>
      <c r="G2650">
        <v>2796</v>
      </c>
      <c r="H2650">
        <v>660</v>
      </c>
      <c r="I2650">
        <v>10.46</v>
      </c>
      <c r="J2650">
        <v>7</v>
      </c>
      <c r="K2650" t="s">
        <v>24</v>
      </c>
      <c r="L2650" t="s">
        <v>19</v>
      </c>
      <c r="M2650">
        <v>17</v>
      </c>
      <c r="N2650" t="s">
        <v>33</v>
      </c>
      <c r="O2650">
        <v>2658961</v>
      </c>
    </row>
    <row r="2651" spans="1:15">
      <c r="A2651" t="s">
        <v>2696</v>
      </c>
      <c r="B2651">
        <v>2004</v>
      </c>
      <c r="C2651" t="s">
        <v>22</v>
      </c>
      <c r="D2651" t="s">
        <v>95</v>
      </c>
      <c r="E2651" t="s">
        <v>23</v>
      </c>
      <c r="F2651">
        <v>111</v>
      </c>
      <c r="G2651">
        <v>4982</v>
      </c>
      <c r="H2651">
        <v>287</v>
      </c>
      <c r="I2651">
        <v>42.59</v>
      </c>
      <c r="J2651">
        <v>5</v>
      </c>
      <c r="K2651" t="s">
        <v>24</v>
      </c>
      <c r="L2651" t="s">
        <v>24</v>
      </c>
      <c r="M2651">
        <v>32</v>
      </c>
      <c r="N2651" t="s">
        <v>33</v>
      </c>
      <c r="O2651">
        <v>4135632</v>
      </c>
    </row>
    <row r="2652" spans="1:15">
      <c r="A2652" t="s">
        <v>2697</v>
      </c>
      <c r="B2652">
        <v>2019</v>
      </c>
      <c r="C2652" t="s">
        <v>31</v>
      </c>
      <c r="D2652" t="s">
        <v>39</v>
      </c>
      <c r="E2652" t="s">
        <v>37</v>
      </c>
      <c r="F2652">
        <v>189</v>
      </c>
      <c r="G2652">
        <v>1693</v>
      </c>
      <c r="H2652">
        <v>805</v>
      </c>
      <c r="I2652">
        <v>48.21</v>
      </c>
      <c r="J2652">
        <v>8</v>
      </c>
      <c r="K2652" t="s">
        <v>19</v>
      </c>
      <c r="L2652" t="s">
        <v>24</v>
      </c>
      <c r="M2652">
        <v>63</v>
      </c>
      <c r="N2652" t="s">
        <v>20</v>
      </c>
      <c r="O2652">
        <v>183069</v>
      </c>
    </row>
    <row r="2653" spans="1:15">
      <c r="A2653" t="s">
        <v>2698</v>
      </c>
      <c r="B2653">
        <v>2006</v>
      </c>
      <c r="C2653" t="s">
        <v>53</v>
      </c>
      <c r="D2653" t="s">
        <v>43</v>
      </c>
      <c r="E2653" t="s">
        <v>23</v>
      </c>
      <c r="F2653">
        <v>139</v>
      </c>
      <c r="G2653">
        <v>4463</v>
      </c>
      <c r="H2653">
        <v>549</v>
      </c>
      <c r="I2653">
        <v>15.31</v>
      </c>
      <c r="J2653">
        <v>3</v>
      </c>
      <c r="K2653" t="s">
        <v>19</v>
      </c>
      <c r="L2653" t="s">
        <v>19</v>
      </c>
      <c r="M2653">
        <v>74</v>
      </c>
      <c r="N2653" t="s">
        <v>33</v>
      </c>
      <c r="O2653">
        <v>871821</v>
      </c>
    </row>
    <row r="2654" spans="1:15">
      <c r="A2654" t="s">
        <v>2699</v>
      </c>
      <c r="B2654">
        <v>2000</v>
      </c>
      <c r="C2654" t="s">
        <v>42</v>
      </c>
      <c r="D2654" t="s">
        <v>51</v>
      </c>
      <c r="E2654" t="s">
        <v>40</v>
      </c>
      <c r="F2654">
        <v>70</v>
      </c>
      <c r="G2654">
        <v>4068</v>
      </c>
      <c r="H2654">
        <v>619</v>
      </c>
      <c r="I2654">
        <v>42.57</v>
      </c>
      <c r="J2654">
        <v>1</v>
      </c>
      <c r="K2654" t="s">
        <v>24</v>
      </c>
      <c r="L2654" t="s">
        <v>24</v>
      </c>
      <c r="M2654">
        <v>19</v>
      </c>
      <c r="N2654" t="s">
        <v>33</v>
      </c>
      <c r="O2654">
        <v>258621</v>
      </c>
    </row>
    <row r="2655" spans="1:15">
      <c r="A2655" t="s">
        <v>2700</v>
      </c>
      <c r="B2655">
        <v>2014</v>
      </c>
      <c r="C2655" t="s">
        <v>59</v>
      </c>
      <c r="D2655" t="s">
        <v>46</v>
      </c>
      <c r="E2655" t="s">
        <v>40</v>
      </c>
      <c r="F2655">
        <v>396</v>
      </c>
      <c r="G2655">
        <v>4846</v>
      </c>
      <c r="H2655">
        <v>796</v>
      </c>
      <c r="I2655">
        <v>26.56</v>
      </c>
      <c r="J2655">
        <v>8</v>
      </c>
      <c r="K2655" t="s">
        <v>19</v>
      </c>
      <c r="L2655" t="s">
        <v>24</v>
      </c>
      <c r="M2655">
        <v>42</v>
      </c>
      <c r="N2655" t="s">
        <v>29</v>
      </c>
      <c r="O2655">
        <v>3317951</v>
      </c>
    </row>
    <row r="2656" spans="1:15">
      <c r="A2656" t="s">
        <v>2701</v>
      </c>
      <c r="B2656">
        <v>2013</v>
      </c>
      <c r="C2656" t="s">
        <v>35</v>
      </c>
      <c r="D2656" t="s">
        <v>102</v>
      </c>
      <c r="E2656" t="s">
        <v>40</v>
      </c>
      <c r="F2656">
        <v>100</v>
      </c>
      <c r="G2656">
        <v>4896</v>
      </c>
      <c r="H2656">
        <v>429</v>
      </c>
      <c r="I2656">
        <v>3.14</v>
      </c>
      <c r="J2656">
        <v>7</v>
      </c>
      <c r="K2656" t="s">
        <v>19</v>
      </c>
      <c r="L2656" t="s">
        <v>19</v>
      </c>
      <c r="M2656">
        <v>16</v>
      </c>
      <c r="N2656" t="s">
        <v>20</v>
      </c>
      <c r="O2656">
        <v>4753279</v>
      </c>
    </row>
    <row r="2657" spans="1:15">
      <c r="A2657" t="s">
        <v>2702</v>
      </c>
      <c r="B2657">
        <v>2021</v>
      </c>
      <c r="C2657" t="s">
        <v>16</v>
      </c>
      <c r="D2657" t="s">
        <v>95</v>
      </c>
      <c r="E2657" t="s">
        <v>18</v>
      </c>
      <c r="F2657">
        <v>412</v>
      </c>
      <c r="G2657">
        <v>101</v>
      </c>
      <c r="H2657">
        <v>917</v>
      </c>
      <c r="I2657">
        <v>12.04</v>
      </c>
      <c r="J2657">
        <v>5</v>
      </c>
      <c r="K2657" t="s">
        <v>19</v>
      </c>
      <c r="L2657" t="s">
        <v>24</v>
      </c>
      <c r="M2657">
        <v>26</v>
      </c>
      <c r="N2657" t="s">
        <v>33</v>
      </c>
      <c r="O2657">
        <v>146508</v>
      </c>
    </row>
    <row r="2658" spans="1:15">
      <c r="A2658" t="s">
        <v>2703</v>
      </c>
      <c r="B2658">
        <v>2012</v>
      </c>
      <c r="C2658" t="s">
        <v>53</v>
      </c>
      <c r="D2658" t="s">
        <v>51</v>
      </c>
      <c r="E2658" t="s">
        <v>40</v>
      </c>
      <c r="F2658">
        <v>25</v>
      </c>
      <c r="G2658">
        <v>3223</v>
      </c>
      <c r="H2658">
        <v>601</v>
      </c>
      <c r="I2658">
        <v>31.49</v>
      </c>
      <c r="J2658">
        <v>8</v>
      </c>
      <c r="K2658" t="s">
        <v>19</v>
      </c>
      <c r="L2658" t="s">
        <v>19</v>
      </c>
      <c r="M2658">
        <v>56</v>
      </c>
      <c r="N2658" t="s">
        <v>20</v>
      </c>
      <c r="O2658">
        <v>1308291</v>
      </c>
    </row>
    <row r="2659" spans="1:15">
      <c r="A2659" t="s">
        <v>2704</v>
      </c>
      <c r="B2659">
        <v>2012</v>
      </c>
      <c r="C2659" t="s">
        <v>59</v>
      </c>
      <c r="D2659" t="s">
        <v>17</v>
      </c>
      <c r="E2659" t="s">
        <v>37</v>
      </c>
      <c r="F2659">
        <v>148</v>
      </c>
      <c r="G2659">
        <v>962</v>
      </c>
      <c r="H2659">
        <v>399</v>
      </c>
      <c r="I2659">
        <v>21.38</v>
      </c>
      <c r="J2659">
        <v>7</v>
      </c>
      <c r="K2659" t="s">
        <v>24</v>
      </c>
      <c r="L2659" t="s">
        <v>24</v>
      </c>
      <c r="M2659">
        <v>99</v>
      </c>
      <c r="N2659" t="s">
        <v>25</v>
      </c>
      <c r="O2659">
        <v>1941109</v>
      </c>
    </row>
    <row r="2660" spans="1:15">
      <c r="A2660" t="s">
        <v>2705</v>
      </c>
      <c r="B2660">
        <v>2001</v>
      </c>
      <c r="C2660" t="s">
        <v>27</v>
      </c>
      <c r="D2660" t="s">
        <v>102</v>
      </c>
      <c r="E2660" t="s">
        <v>23</v>
      </c>
      <c r="F2660">
        <v>245</v>
      </c>
      <c r="G2660">
        <v>1026</v>
      </c>
      <c r="H2660">
        <v>295</v>
      </c>
      <c r="I2660">
        <v>39.6</v>
      </c>
      <c r="J2660">
        <v>9</v>
      </c>
      <c r="K2660" t="s">
        <v>19</v>
      </c>
      <c r="L2660" t="s">
        <v>24</v>
      </c>
      <c r="M2660">
        <v>63</v>
      </c>
      <c r="N2660" t="s">
        <v>25</v>
      </c>
      <c r="O2660">
        <v>3098073</v>
      </c>
    </row>
    <row r="2661" spans="1:15">
      <c r="A2661" t="s">
        <v>2706</v>
      </c>
      <c r="B2661">
        <v>2006</v>
      </c>
      <c r="C2661" t="s">
        <v>45</v>
      </c>
      <c r="D2661" t="s">
        <v>102</v>
      </c>
      <c r="E2661" t="s">
        <v>37</v>
      </c>
      <c r="F2661">
        <v>313</v>
      </c>
      <c r="G2661">
        <v>1280</v>
      </c>
      <c r="H2661">
        <v>976</v>
      </c>
      <c r="I2661">
        <v>37.89</v>
      </c>
      <c r="J2661">
        <v>6</v>
      </c>
      <c r="K2661" t="s">
        <v>24</v>
      </c>
      <c r="L2661" t="s">
        <v>24</v>
      </c>
      <c r="M2661">
        <v>53</v>
      </c>
      <c r="N2661" t="s">
        <v>33</v>
      </c>
      <c r="O2661">
        <v>59471</v>
      </c>
    </row>
    <row r="2662" spans="1:15">
      <c r="A2662" t="s">
        <v>2707</v>
      </c>
      <c r="B2662">
        <v>2018</v>
      </c>
      <c r="C2662" t="s">
        <v>53</v>
      </c>
      <c r="D2662" t="s">
        <v>39</v>
      </c>
      <c r="E2662" t="s">
        <v>18</v>
      </c>
      <c r="F2662">
        <v>81</v>
      </c>
      <c r="G2662">
        <v>3630</v>
      </c>
      <c r="H2662">
        <v>889</v>
      </c>
      <c r="I2662">
        <v>5.14</v>
      </c>
      <c r="J2662">
        <v>8</v>
      </c>
      <c r="K2662" t="s">
        <v>24</v>
      </c>
      <c r="L2662" t="s">
        <v>19</v>
      </c>
      <c r="M2662">
        <v>31</v>
      </c>
      <c r="N2662" t="s">
        <v>25</v>
      </c>
      <c r="O2662">
        <v>3279323</v>
      </c>
    </row>
    <row r="2663" spans="1:15">
      <c r="A2663" t="s">
        <v>2708</v>
      </c>
      <c r="B2663">
        <v>2013</v>
      </c>
      <c r="C2663" t="s">
        <v>31</v>
      </c>
      <c r="D2663" t="s">
        <v>17</v>
      </c>
      <c r="E2663" t="s">
        <v>28</v>
      </c>
      <c r="F2663">
        <v>329</v>
      </c>
      <c r="G2663">
        <v>506</v>
      </c>
      <c r="H2663">
        <v>827</v>
      </c>
      <c r="I2663">
        <v>33.049999999999997</v>
      </c>
      <c r="J2663">
        <v>8</v>
      </c>
      <c r="K2663" t="s">
        <v>24</v>
      </c>
      <c r="L2663" t="s">
        <v>19</v>
      </c>
      <c r="M2663">
        <v>84</v>
      </c>
      <c r="N2663" t="s">
        <v>25</v>
      </c>
      <c r="O2663">
        <v>4109075</v>
      </c>
    </row>
    <row r="2664" spans="1:15">
      <c r="A2664" t="s">
        <v>2709</v>
      </c>
      <c r="B2664">
        <v>2013</v>
      </c>
      <c r="C2664" t="s">
        <v>53</v>
      </c>
      <c r="D2664" t="s">
        <v>102</v>
      </c>
      <c r="E2664" t="s">
        <v>23</v>
      </c>
      <c r="F2664">
        <v>247</v>
      </c>
      <c r="G2664">
        <v>2736</v>
      </c>
      <c r="H2664">
        <v>872</v>
      </c>
      <c r="I2664">
        <v>22.27</v>
      </c>
      <c r="J2664">
        <v>3</v>
      </c>
      <c r="K2664" t="s">
        <v>19</v>
      </c>
      <c r="L2664" t="s">
        <v>24</v>
      </c>
      <c r="M2664">
        <v>67</v>
      </c>
      <c r="N2664" t="s">
        <v>20</v>
      </c>
      <c r="O2664">
        <v>967577</v>
      </c>
    </row>
    <row r="2665" spans="1:15">
      <c r="A2665" t="s">
        <v>2710</v>
      </c>
      <c r="B2665">
        <v>2007</v>
      </c>
      <c r="C2665" t="s">
        <v>45</v>
      </c>
      <c r="D2665" t="s">
        <v>43</v>
      </c>
      <c r="E2665" t="s">
        <v>18</v>
      </c>
      <c r="F2665">
        <v>144</v>
      </c>
      <c r="G2665">
        <v>4557</v>
      </c>
      <c r="H2665">
        <v>856</v>
      </c>
      <c r="I2665">
        <v>46.49</v>
      </c>
      <c r="J2665">
        <v>2</v>
      </c>
      <c r="K2665" t="s">
        <v>24</v>
      </c>
      <c r="L2665" t="s">
        <v>24</v>
      </c>
      <c r="M2665">
        <v>50</v>
      </c>
      <c r="N2665" t="s">
        <v>29</v>
      </c>
      <c r="O2665">
        <v>4537302</v>
      </c>
    </row>
    <row r="2666" spans="1:15">
      <c r="A2666" t="s">
        <v>2711</v>
      </c>
      <c r="B2666">
        <v>2003</v>
      </c>
      <c r="C2666" t="s">
        <v>45</v>
      </c>
      <c r="D2666" t="s">
        <v>39</v>
      </c>
      <c r="E2666" t="s">
        <v>18</v>
      </c>
      <c r="F2666">
        <v>439</v>
      </c>
      <c r="G2666">
        <v>906</v>
      </c>
      <c r="H2666">
        <v>299</v>
      </c>
      <c r="I2666">
        <v>47.52</v>
      </c>
      <c r="J2666">
        <v>7</v>
      </c>
      <c r="K2666" t="s">
        <v>24</v>
      </c>
      <c r="L2666" t="s">
        <v>19</v>
      </c>
      <c r="M2666">
        <v>41</v>
      </c>
      <c r="N2666" t="s">
        <v>25</v>
      </c>
      <c r="O2666">
        <v>1083744</v>
      </c>
    </row>
    <row r="2667" spans="1:15">
      <c r="A2667" t="s">
        <v>2712</v>
      </c>
      <c r="B2667">
        <v>2013</v>
      </c>
      <c r="C2667" t="s">
        <v>31</v>
      </c>
      <c r="D2667" t="s">
        <v>102</v>
      </c>
      <c r="E2667" t="s">
        <v>23</v>
      </c>
      <c r="F2667">
        <v>419</v>
      </c>
      <c r="G2667">
        <v>764</v>
      </c>
      <c r="H2667">
        <v>275</v>
      </c>
      <c r="I2667">
        <v>20.13</v>
      </c>
      <c r="J2667">
        <v>1</v>
      </c>
      <c r="K2667" t="s">
        <v>19</v>
      </c>
      <c r="L2667" t="s">
        <v>19</v>
      </c>
      <c r="M2667">
        <v>14</v>
      </c>
      <c r="N2667" t="s">
        <v>20</v>
      </c>
      <c r="O2667">
        <v>680037</v>
      </c>
    </row>
    <row r="2668" spans="1:15">
      <c r="A2668" t="s">
        <v>2713</v>
      </c>
      <c r="B2668">
        <v>2018</v>
      </c>
      <c r="C2668" t="s">
        <v>22</v>
      </c>
      <c r="D2668" t="s">
        <v>48</v>
      </c>
      <c r="E2668" t="s">
        <v>37</v>
      </c>
      <c r="F2668">
        <v>208</v>
      </c>
      <c r="G2668">
        <v>1584</v>
      </c>
      <c r="H2668">
        <v>164</v>
      </c>
      <c r="I2668">
        <v>1.84</v>
      </c>
      <c r="J2668">
        <v>2</v>
      </c>
      <c r="K2668" t="s">
        <v>24</v>
      </c>
      <c r="L2668" t="s">
        <v>24</v>
      </c>
      <c r="M2668">
        <v>48</v>
      </c>
      <c r="N2668" t="s">
        <v>29</v>
      </c>
      <c r="O2668">
        <v>4635513</v>
      </c>
    </row>
    <row r="2669" spans="1:15">
      <c r="A2669" t="s">
        <v>2714</v>
      </c>
      <c r="B2669">
        <v>2016</v>
      </c>
      <c r="C2669" t="s">
        <v>45</v>
      </c>
      <c r="D2669" t="s">
        <v>43</v>
      </c>
      <c r="E2669" t="s">
        <v>37</v>
      </c>
      <c r="F2669">
        <v>153</v>
      </c>
      <c r="G2669">
        <v>4789</v>
      </c>
      <c r="H2669">
        <v>176</v>
      </c>
      <c r="I2669">
        <v>34.6</v>
      </c>
      <c r="J2669">
        <v>3</v>
      </c>
      <c r="K2669" t="s">
        <v>24</v>
      </c>
      <c r="L2669" t="s">
        <v>24</v>
      </c>
      <c r="M2669">
        <v>36</v>
      </c>
      <c r="N2669" t="s">
        <v>25</v>
      </c>
      <c r="O2669">
        <v>2959752</v>
      </c>
    </row>
    <row r="2670" spans="1:15">
      <c r="A2670" t="s">
        <v>2715</v>
      </c>
      <c r="B2670">
        <v>2013</v>
      </c>
      <c r="C2670" t="s">
        <v>27</v>
      </c>
      <c r="D2670" t="s">
        <v>32</v>
      </c>
      <c r="E2670" t="s">
        <v>23</v>
      </c>
      <c r="F2670">
        <v>465</v>
      </c>
      <c r="G2670">
        <v>2578</v>
      </c>
      <c r="H2670">
        <v>711</v>
      </c>
      <c r="I2670">
        <v>9.68</v>
      </c>
      <c r="J2670">
        <v>8</v>
      </c>
      <c r="K2670" t="s">
        <v>19</v>
      </c>
      <c r="L2670" t="s">
        <v>24</v>
      </c>
      <c r="M2670">
        <v>99</v>
      </c>
      <c r="N2670" t="s">
        <v>25</v>
      </c>
      <c r="O2670">
        <v>1226215</v>
      </c>
    </row>
    <row r="2671" spans="1:15">
      <c r="A2671" t="s">
        <v>2716</v>
      </c>
      <c r="B2671">
        <v>2004</v>
      </c>
      <c r="C2671" t="s">
        <v>73</v>
      </c>
      <c r="D2671" t="s">
        <v>39</v>
      </c>
      <c r="E2671" t="s">
        <v>28</v>
      </c>
      <c r="F2671">
        <v>131</v>
      </c>
      <c r="G2671">
        <v>4136</v>
      </c>
      <c r="H2671">
        <v>466</v>
      </c>
      <c r="I2671">
        <v>43.8</v>
      </c>
      <c r="J2671">
        <v>9</v>
      </c>
      <c r="K2671" t="s">
        <v>19</v>
      </c>
      <c r="L2671" t="s">
        <v>24</v>
      </c>
      <c r="M2671">
        <v>83</v>
      </c>
      <c r="N2671" t="s">
        <v>25</v>
      </c>
      <c r="O2671">
        <v>3687701</v>
      </c>
    </row>
    <row r="2672" spans="1:15">
      <c r="A2672" t="s">
        <v>2717</v>
      </c>
      <c r="B2672">
        <v>2009</v>
      </c>
      <c r="C2672" t="s">
        <v>45</v>
      </c>
      <c r="D2672" t="s">
        <v>46</v>
      </c>
      <c r="E2672" t="s">
        <v>23</v>
      </c>
      <c r="F2672">
        <v>364</v>
      </c>
      <c r="G2672">
        <v>1463</v>
      </c>
      <c r="H2672">
        <v>14</v>
      </c>
      <c r="I2672">
        <v>41.49</v>
      </c>
      <c r="J2672">
        <v>9</v>
      </c>
      <c r="K2672" t="s">
        <v>24</v>
      </c>
      <c r="L2672" t="s">
        <v>24</v>
      </c>
      <c r="M2672">
        <v>93</v>
      </c>
      <c r="N2672" t="s">
        <v>29</v>
      </c>
      <c r="O2672">
        <v>1607119</v>
      </c>
    </row>
    <row r="2673" spans="1:15">
      <c r="A2673" t="s">
        <v>2718</v>
      </c>
      <c r="B2673">
        <v>2013</v>
      </c>
      <c r="C2673" t="s">
        <v>73</v>
      </c>
      <c r="D2673" t="s">
        <v>46</v>
      </c>
      <c r="E2673" t="s">
        <v>18</v>
      </c>
      <c r="F2673">
        <v>26</v>
      </c>
      <c r="G2673">
        <v>2491</v>
      </c>
      <c r="H2673">
        <v>744</v>
      </c>
      <c r="I2673">
        <v>16.329999999999998</v>
      </c>
      <c r="J2673">
        <v>1</v>
      </c>
      <c r="K2673" t="s">
        <v>19</v>
      </c>
      <c r="L2673" t="s">
        <v>19</v>
      </c>
      <c r="M2673">
        <v>41</v>
      </c>
      <c r="N2673" t="s">
        <v>33</v>
      </c>
      <c r="O2673">
        <v>2715661</v>
      </c>
    </row>
    <row r="2674" spans="1:15">
      <c r="A2674" t="s">
        <v>2719</v>
      </c>
      <c r="B2674">
        <v>2019</v>
      </c>
      <c r="C2674" t="s">
        <v>35</v>
      </c>
      <c r="D2674" t="s">
        <v>39</v>
      </c>
      <c r="E2674" t="s">
        <v>18</v>
      </c>
      <c r="F2674">
        <v>318</v>
      </c>
      <c r="G2674">
        <v>3654</v>
      </c>
      <c r="H2674">
        <v>92</v>
      </c>
      <c r="I2674">
        <v>12.06</v>
      </c>
      <c r="J2674">
        <v>7</v>
      </c>
      <c r="K2674" t="s">
        <v>19</v>
      </c>
      <c r="L2674" t="s">
        <v>24</v>
      </c>
      <c r="M2674">
        <v>52</v>
      </c>
      <c r="N2674" t="s">
        <v>25</v>
      </c>
      <c r="O2674">
        <v>1129813</v>
      </c>
    </row>
    <row r="2675" spans="1:15">
      <c r="A2675" t="s">
        <v>2720</v>
      </c>
      <c r="B2675">
        <v>2001</v>
      </c>
      <c r="C2675" t="s">
        <v>45</v>
      </c>
      <c r="D2675" t="s">
        <v>43</v>
      </c>
      <c r="E2675" t="s">
        <v>18</v>
      </c>
      <c r="F2675">
        <v>444</v>
      </c>
      <c r="G2675">
        <v>2606</v>
      </c>
      <c r="H2675">
        <v>236</v>
      </c>
      <c r="I2675">
        <v>19.3</v>
      </c>
      <c r="J2675">
        <v>1</v>
      </c>
      <c r="K2675" t="s">
        <v>24</v>
      </c>
      <c r="L2675" t="s">
        <v>24</v>
      </c>
      <c r="M2675">
        <v>45</v>
      </c>
      <c r="N2675" t="s">
        <v>29</v>
      </c>
      <c r="O2675">
        <v>3233820</v>
      </c>
    </row>
    <row r="2676" spans="1:15">
      <c r="A2676" t="s">
        <v>2721</v>
      </c>
      <c r="B2676">
        <v>2009</v>
      </c>
      <c r="C2676" t="s">
        <v>22</v>
      </c>
      <c r="D2676" t="s">
        <v>95</v>
      </c>
      <c r="E2676" t="s">
        <v>23</v>
      </c>
      <c r="F2676">
        <v>93</v>
      </c>
      <c r="G2676">
        <v>4206</v>
      </c>
      <c r="H2676">
        <v>967</v>
      </c>
      <c r="I2676">
        <v>40.64</v>
      </c>
      <c r="J2676">
        <v>9</v>
      </c>
      <c r="K2676" t="s">
        <v>19</v>
      </c>
      <c r="L2676" t="s">
        <v>24</v>
      </c>
      <c r="M2676">
        <v>31</v>
      </c>
      <c r="N2676" t="s">
        <v>49</v>
      </c>
      <c r="O2676">
        <v>1942165</v>
      </c>
    </row>
    <row r="2677" spans="1:15">
      <c r="A2677" t="s">
        <v>2722</v>
      </c>
      <c r="B2677">
        <v>2006</v>
      </c>
      <c r="C2677" t="s">
        <v>35</v>
      </c>
      <c r="D2677" t="s">
        <v>46</v>
      </c>
      <c r="E2677" t="s">
        <v>37</v>
      </c>
      <c r="F2677">
        <v>271</v>
      </c>
      <c r="G2677">
        <v>1453</v>
      </c>
      <c r="H2677">
        <v>158</v>
      </c>
      <c r="I2677">
        <v>28.43</v>
      </c>
      <c r="J2677">
        <v>9</v>
      </c>
      <c r="K2677" t="s">
        <v>19</v>
      </c>
      <c r="L2677" t="s">
        <v>19</v>
      </c>
      <c r="M2677">
        <v>62</v>
      </c>
      <c r="N2677" t="s">
        <v>20</v>
      </c>
      <c r="O2677">
        <v>2233197</v>
      </c>
    </row>
    <row r="2678" spans="1:15">
      <c r="A2678" t="s">
        <v>2723</v>
      </c>
      <c r="B2678">
        <v>2008</v>
      </c>
      <c r="C2678" t="s">
        <v>35</v>
      </c>
      <c r="D2678" t="s">
        <v>51</v>
      </c>
      <c r="E2678" t="s">
        <v>23</v>
      </c>
      <c r="F2678">
        <v>244</v>
      </c>
      <c r="G2678">
        <v>1609</v>
      </c>
      <c r="H2678">
        <v>847</v>
      </c>
      <c r="I2678">
        <v>23.45</v>
      </c>
      <c r="J2678">
        <v>1</v>
      </c>
      <c r="K2678" t="s">
        <v>19</v>
      </c>
      <c r="L2678" t="s">
        <v>24</v>
      </c>
      <c r="M2678">
        <v>41</v>
      </c>
      <c r="N2678" t="s">
        <v>49</v>
      </c>
      <c r="O2678">
        <v>74785</v>
      </c>
    </row>
    <row r="2679" spans="1:15">
      <c r="A2679" t="s">
        <v>2724</v>
      </c>
      <c r="B2679">
        <v>2001</v>
      </c>
      <c r="C2679" t="s">
        <v>16</v>
      </c>
      <c r="D2679" t="s">
        <v>32</v>
      </c>
      <c r="E2679" t="s">
        <v>18</v>
      </c>
      <c r="F2679">
        <v>310</v>
      </c>
      <c r="G2679">
        <v>3566</v>
      </c>
      <c r="H2679">
        <v>346</v>
      </c>
      <c r="I2679">
        <v>33.51</v>
      </c>
      <c r="J2679">
        <v>1</v>
      </c>
      <c r="K2679" t="s">
        <v>19</v>
      </c>
      <c r="L2679" t="s">
        <v>24</v>
      </c>
      <c r="M2679">
        <v>96</v>
      </c>
      <c r="N2679" t="s">
        <v>20</v>
      </c>
      <c r="O2679">
        <v>70856</v>
      </c>
    </row>
    <row r="2680" spans="1:15">
      <c r="A2680" t="s">
        <v>2725</v>
      </c>
      <c r="B2680">
        <v>2000</v>
      </c>
      <c r="C2680" t="s">
        <v>53</v>
      </c>
      <c r="D2680" t="s">
        <v>17</v>
      </c>
      <c r="E2680" t="s">
        <v>18</v>
      </c>
      <c r="F2680">
        <v>347</v>
      </c>
      <c r="G2680">
        <v>4217</v>
      </c>
      <c r="H2680">
        <v>907</v>
      </c>
      <c r="I2680">
        <v>49.89</v>
      </c>
      <c r="J2680">
        <v>1</v>
      </c>
      <c r="K2680" t="s">
        <v>24</v>
      </c>
      <c r="L2680" t="s">
        <v>19</v>
      </c>
      <c r="M2680">
        <v>36</v>
      </c>
      <c r="N2680" t="s">
        <v>49</v>
      </c>
      <c r="O2680">
        <v>1623273</v>
      </c>
    </row>
    <row r="2681" spans="1:15">
      <c r="A2681" t="s">
        <v>2726</v>
      </c>
      <c r="B2681">
        <v>2013</v>
      </c>
      <c r="C2681" t="s">
        <v>27</v>
      </c>
      <c r="D2681" t="s">
        <v>46</v>
      </c>
      <c r="E2681" t="s">
        <v>28</v>
      </c>
      <c r="F2681">
        <v>334</v>
      </c>
      <c r="G2681">
        <v>1099</v>
      </c>
      <c r="H2681">
        <v>987</v>
      </c>
      <c r="I2681">
        <v>23.04</v>
      </c>
      <c r="J2681">
        <v>1</v>
      </c>
      <c r="K2681" t="s">
        <v>19</v>
      </c>
      <c r="L2681" t="s">
        <v>19</v>
      </c>
      <c r="M2681">
        <v>94</v>
      </c>
      <c r="N2681" t="s">
        <v>33</v>
      </c>
      <c r="O2681">
        <v>4333171</v>
      </c>
    </row>
    <row r="2682" spans="1:15">
      <c r="A2682" t="s">
        <v>2727</v>
      </c>
      <c r="B2682">
        <v>2015</v>
      </c>
      <c r="C2682" t="s">
        <v>35</v>
      </c>
      <c r="D2682" t="s">
        <v>43</v>
      </c>
      <c r="E2682" t="s">
        <v>28</v>
      </c>
      <c r="F2682">
        <v>28</v>
      </c>
      <c r="G2682">
        <v>2864</v>
      </c>
      <c r="H2682">
        <v>89</v>
      </c>
      <c r="I2682">
        <v>5.21</v>
      </c>
      <c r="J2682">
        <v>7</v>
      </c>
      <c r="K2682" t="s">
        <v>24</v>
      </c>
      <c r="L2682" t="s">
        <v>19</v>
      </c>
      <c r="M2682">
        <v>18</v>
      </c>
      <c r="N2682" t="s">
        <v>20</v>
      </c>
      <c r="O2682">
        <v>4106706</v>
      </c>
    </row>
    <row r="2683" spans="1:15">
      <c r="A2683" t="s">
        <v>2728</v>
      </c>
      <c r="B2683">
        <v>2004</v>
      </c>
      <c r="C2683" t="s">
        <v>53</v>
      </c>
      <c r="D2683" t="s">
        <v>102</v>
      </c>
      <c r="E2683" t="s">
        <v>37</v>
      </c>
      <c r="F2683">
        <v>406</v>
      </c>
      <c r="G2683">
        <v>2057</v>
      </c>
      <c r="H2683">
        <v>907</v>
      </c>
      <c r="I2683">
        <v>27.13</v>
      </c>
      <c r="J2683">
        <v>3</v>
      </c>
      <c r="K2683" t="s">
        <v>24</v>
      </c>
      <c r="L2683" t="s">
        <v>24</v>
      </c>
      <c r="M2683">
        <v>46</v>
      </c>
      <c r="N2683" t="s">
        <v>49</v>
      </c>
      <c r="O2683">
        <v>4444201</v>
      </c>
    </row>
    <row r="2684" spans="1:15">
      <c r="A2684" t="s">
        <v>2729</v>
      </c>
      <c r="B2684">
        <v>2015</v>
      </c>
      <c r="C2684" t="s">
        <v>73</v>
      </c>
      <c r="D2684" t="s">
        <v>51</v>
      </c>
      <c r="E2684" t="s">
        <v>40</v>
      </c>
      <c r="F2684">
        <v>381</v>
      </c>
      <c r="G2684">
        <v>3745</v>
      </c>
      <c r="H2684">
        <v>761</v>
      </c>
      <c r="I2684">
        <v>13.98</v>
      </c>
      <c r="J2684">
        <v>2</v>
      </c>
      <c r="K2684" t="s">
        <v>24</v>
      </c>
      <c r="L2684" t="s">
        <v>19</v>
      </c>
      <c r="M2684">
        <v>5</v>
      </c>
      <c r="N2684" t="s">
        <v>25</v>
      </c>
      <c r="O2684">
        <v>3677643</v>
      </c>
    </row>
    <row r="2685" spans="1:15">
      <c r="A2685" t="s">
        <v>2730</v>
      </c>
      <c r="B2685">
        <v>2006</v>
      </c>
      <c r="C2685" t="s">
        <v>42</v>
      </c>
      <c r="D2685" t="s">
        <v>43</v>
      </c>
      <c r="E2685" t="s">
        <v>28</v>
      </c>
      <c r="F2685">
        <v>280</v>
      </c>
      <c r="G2685">
        <v>3714</v>
      </c>
      <c r="H2685">
        <v>635</v>
      </c>
      <c r="I2685">
        <v>10.64</v>
      </c>
      <c r="J2685">
        <v>7</v>
      </c>
      <c r="K2685" t="s">
        <v>24</v>
      </c>
      <c r="L2685" t="s">
        <v>24</v>
      </c>
      <c r="M2685">
        <v>89</v>
      </c>
      <c r="N2685" t="s">
        <v>25</v>
      </c>
      <c r="O2685">
        <v>271175</v>
      </c>
    </row>
    <row r="2686" spans="1:15">
      <c r="A2686" t="s">
        <v>2731</v>
      </c>
      <c r="B2686">
        <v>2018</v>
      </c>
      <c r="C2686" t="s">
        <v>53</v>
      </c>
      <c r="D2686" t="s">
        <v>43</v>
      </c>
      <c r="E2686" t="s">
        <v>28</v>
      </c>
      <c r="F2686">
        <v>337</v>
      </c>
      <c r="G2686">
        <v>2557</v>
      </c>
      <c r="H2686">
        <v>163</v>
      </c>
      <c r="I2686">
        <v>30.13</v>
      </c>
      <c r="J2686">
        <v>9</v>
      </c>
      <c r="K2686" t="s">
        <v>19</v>
      </c>
      <c r="L2686" t="s">
        <v>24</v>
      </c>
      <c r="M2686">
        <v>28</v>
      </c>
      <c r="N2686" t="s">
        <v>49</v>
      </c>
      <c r="O2686">
        <v>1685393</v>
      </c>
    </row>
    <row r="2687" spans="1:15">
      <c r="A2687" t="s">
        <v>2732</v>
      </c>
      <c r="B2687">
        <v>2003</v>
      </c>
      <c r="C2687" t="s">
        <v>31</v>
      </c>
      <c r="D2687" t="s">
        <v>102</v>
      </c>
      <c r="E2687" t="s">
        <v>28</v>
      </c>
      <c r="F2687">
        <v>245</v>
      </c>
      <c r="G2687">
        <v>4296</v>
      </c>
      <c r="H2687">
        <v>642</v>
      </c>
      <c r="I2687">
        <v>12.06</v>
      </c>
      <c r="J2687">
        <v>3</v>
      </c>
      <c r="K2687" t="s">
        <v>24</v>
      </c>
      <c r="L2687" t="s">
        <v>24</v>
      </c>
      <c r="M2687">
        <v>26</v>
      </c>
      <c r="N2687" t="s">
        <v>20</v>
      </c>
      <c r="O2687">
        <v>1348585</v>
      </c>
    </row>
    <row r="2688" spans="1:15">
      <c r="A2688" t="s">
        <v>2733</v>
      </c>
      <c r="B2688">
        <v>2016</v>
      </c>
      <c r="C2688" t="s">
        <v>16</v>
      </c>
      <c r="D2688" t="s">
        <v>102</v>
      </c>
      <c r="E2688" t="s">
        <v>28</v>
      </c>
      <c r="F2688">
        <v>113</v>
      </c>
      <c r="G2688">
        <v>1623</v>
      </c>
      <c r="H2688">
        <v>229</v>
      </c>
      <c r="I2688">
        <v>10.76</v>
      </c>
      <c r="J2688">
        <v>8</v>
      </c>
      <c r="K2688" t="s">
        <v>19</v>
      </c>
      <c r="L2688" t="s">
        <v>19</v>
      </c>
      <c r="M2688">
        <v>89</v>
      </c>
      <c r="N2688" t="s">
        <v>49</v>
      </c>
      <c r="O2688">
        <v>3178420</v>
      </c>
    </row>
    <row r="2689" spans="1:15">
      <c r="A2689" t="s">
        <v>2734</v>
      </c>
      <c r="B2689">
        <v>2013</v>
      </c>
      <c r="C2689" t="s">
        <v>35</v>
      </c>
      <c r="D2689" t="s">
        <v>95</v>
      </c>
      <c r="E2689" t="s">
        <v>28</v>
      </c>
      <c r="F2689">
        <v>138</v>
      </c>
      <c r="G2689">
        <v>3965</v>
      </c>
      <c r="H2689">
        <v>381</v>
      </c>
      <c r="I2689">
        <v>38.630000000000003</v>
      </c>
      <c r="J2689">
        <v>1</v>
      </c>
      <c r="K2689" t="s">
        <v>24</v>
      </c>
      <c r="L2689" t="s">
        <v>19</v>
      </c>
      <c r="M2689">
        <v>35</v>
      </c>
      <c r="N2689" t="s">
        <v>49</v>
      </c>
      <c r="O2689">
        <v>3149296</v>
      </c>
    </row>
    <row r="2690" spans="1:15">
      <c r="A2690" t="s">
        <v>2735</v>
      </c>
      <c r="B2690">
        <v>2001</v>
      </c>
      <c r="C2690" t="s">
        <v>16</v>
      </c>
      <c r="D2690" t="s">
        <v>36</v>
      </c>
      <c r="E2690" t="s">
        <v>37</v>
      </c>
      <c r="F2690">
        <v>42</v>
      </c>
      <c r="G2690">
        <v>2793</v>
      </c>
      <c r="H2690">
        <v>788</v>
      </c>
      <c r="I2690">
        <v>8.6</v>
      </c>
      <c r="J2690">
        <v>2</v>
      </c>
      <c r="K2690" t="s">
        <v>19</v>
      </c>
      <c r="L2690" t="s">
        <v>19</v>
      </c>
      <c r="M2690">
        <v>40</v>
      </c>
      <c r="N2690" t="s">
        <v>25</v>
      </c>
      <c r="O2690">
        <v>4180558</v>
      </c>
    </row>
    <row r="2691" spans="1:15">
      <c r="A2691" t="s">
        <v>2736</v>
      </c>
      <c r="B2691">
        <v>2005</v>
      </c>
      <c r="C2691" t="s">
        <v>22</v>
      </c>
      <c r="D2691" t="s">
        <v>43</v>
      </c>
      <c r="E2691" t="s">
        <v>40</v>
      </c>
      <c r="F2691">
        <v>459</v>
      </c>
      <c r="G2691">
        <v>1712</v>
      </c>
      <c r="H2691">
        <v>948</v>
      </c>
      <c r="I2691">
        <v>2.1</v>
      </c>
      <c r="J2691">
        <v>2</v>
      </c>
      <c r="K2691" t="s">
        <v>24</v>
      </c>
      <c r="L2691" t="s">
        <v>24</v>
      </c>
      <c r="M2691">
        <v>92</v>
      </c>
      <c r="N2691" t="s">
        <v>29</v>
      </c>
      <c r="O2691">
        <v>986435</v>
      </c>
    </row>
    <row r="2692" spans="1:15">
      <c r="A2692" t="s">
        <v>2737</v>
      </c>
      <c r="B2692">
        <v>2021</v>
      </c>
      <c r="C2692" t="s">
        <v>27</v>
      </c>
      <c r="D2692" t="s">
        <v>17</v>
      </c>
      <c r="E2692" t="s">
        <v>40</v>
      </c>
      <c r="F2692">
        <v>23</v>
      </c>
      <c r="G2692">
        <v>226</v>
      </c>
      <c r="H2692">
        <v>680</v>
      </c>
      <c r="I2692">
        <v>15.24</v>
      </c>
      <c r="J2692">
        <v>3</v>
      </c>
      <c r="K2692" t="s">
        <v>24</v>
      </c>
      <c r="L2692" t="s">
        <v>24</v>
      </c>
      <c r="M2692">
        <v>21</v>
      </c>
      <c r="N2692" t="s">
        <v>29</v>
      </c>
      <c r="O2692">
        <v>1256168</v>
      </c>
    </row>
    <row r="2693" spans="1:15">
      <c r="A2693" t="s">
        <v>2738</v>
      </c>
      <c r="B2693">
        <v>2018</v>
      </c>
      <c r="C2693" t="s">
        <v>73</v>
      </c>
      <c r="D2693" t="s">
        <v>51</v>
      </c>
      <c r="E2693" t="s">
        <v>23</v>
      </c>
      <c r="F2693">
        <v>63</v>
      </c>
      <c r="G2693">
        <v>1190</v>
      </c>
      <c r="H2693">
        <v>608</v>
      </c>
      <c r="I2693">
        <v>31.26</v>
      </c>
      <c r="J2693">
        <v>1</v>
      </c>
      <c r="K2693" t="s">
        <v>24</v>
      </c>
      <c r="L2693" t="s">
        <v>19</v>
      </c>
      <c r="M2693">
        <v>24</v>
      </c>
      <c r="N2693" t="s">
        <v>25</v>
      </c>
      <c r="O2693">
        <v>1763428</v>
      </c>
    </row>
    <row r="2694" spans="1:15">
      <c r="A2694" t="s">
        <v>2739</v>
      </c>
      <c r="B2694">
        <v>2021</v>
      </c>
      <c r="C2694" t="s">
        <v>53</v>
      </c>
      <c r="D2694" t="s">
        <v>39</v>
      </c>
      <c r="E2694" t="s">
        <v>28</v>
      </c>
      <c r="F2694">
        <v>229</v>
      </c>
      <c r="G2694">
        <v>1839</v>
      </c>
      <c r="H2694">
        <v>331</v>
      </c>
      <c r="I2694">
        <v>14.78</v>
      </c>
      <c r="J2694">
        <v>4</v>
      </c>
      <c r="K2694" t="s">
        <v>24</v>
      </c>
      <c r="L2694" t="s">
        <v>19</v>
      </c>
      <c r="M2694">
        <v>23</v>
      </c>
      <c r="N2694" t="s">
        <v>25</v>
      </c>
      <c r="O2694">
        <v>1881164</v>
      </c>
    </row>
    <row r="2695" spans="1:15">
      <c r="A2695" t="s">
        <v>2740</v>
      </c>
      <c r="B2695">
        <v>2007</v>
      </c>
      <c r="C2695" t="s">
        <v>59</v>
      </c>
      <c r="D2695" t="s">
        <v>51</v>
      </c>
      <c r="E2695" t="s">
        <v>28</v>
      </c>
      <c r="F2695">
        <v>67</v>
      </c>
      <c r="G2695">
        <v>3715</v>
      </c>
      <c r="H2695">
        <v>104</v>
      </c>
      <c r="I2695">
        <v>34.840000000000003</v>
      </c>
      <c r="J2695">
        <v>4</v>
      </c>
      <c r="K2695" t="s">
        <v>24</v>
      </c>
      <c r="L2695" t="s">
        <v>24</v>
      </c>
      <c r="M2695">
        <v>85</v>
      </c>
      <c r="N2695" t="s">
        <v>29</v>
      </c>
      <c r="O2695">
        <v>2912308</v>
      </c>
    </row>
    <row r="2696" spans="1:15">
      <c r="A2696" t="s">
        <v>2741</v>
      </c>
      <c r="B2696">
        <v>2016</v>
      </c>
      <c r="C2696" t="s">
        <v>16</v>
      </c>
      <c r="D2696" t="s">
        <v>17</v>
      </c>
      <c r="E2696" t="s">
        <v>37</v>
      </c>
      <c r="F2696">
        <v>168</v>
      </c>
      <c r="G2696">
        <v>1521</v>
      </c>
      <c r="H2696">
        <v>312</v>
      </c>
      <c r="I2696">
        <v>5.2</v>
      </c>
      <c r="J2696">
        <v>7</v>
      </c>
      <c r="K2696" t="s">
        <v>24</v>
      </c>
      <c r="L2696" t="s">
        <v>24</v>
      </c>
      <c r="M2696">
        <v>26</v>
      </c>
      <c r="N2696" t="s">
        <v>33</v>
      </c>
      <c r="O2696">
        <v>1377639</v>
      </c>
    </row>
    <row r="2697" spans="1:15">
      <c r="A2697" t="s">
        <v>2742</v>
      </c>
      <c r="B2697">
        <v>2011</v>
      </c>
      <c r="C2697" t="s">
        <v>53</v>
      </c>
      <c r="D2697" t="s">
        <v>32</v>
      </c>
      <c r="E2697" t="s">
        <v>18</v>
      </c>
      <c r="F2697">
        <v>484</v>
      </c>
      <c r="G2697">
        <v>493</v>
      </c>
      <c r="H2697">
        <v>882</v>
      </c>
      <c r="I2697">
        <v>27.31</v>
      </c>
      <c r="J2697">
        <v>4</v>
      </c>
      <c r="K2697" t="s">
        <v>19</v>
      </c>
      <c r="L2697" t="s">
        <v>19</v>
      </c>
      <c r="M2697">
        <v>54</v>
      </c>
      <c r="N2697" t="s">
        <v>33</v>
      </c>
      <c r="O2697">
        <v>1055905</v>
      </c>
    </row>
    <row r="2698" spans="1:15">
      <c r="A2698" t="s">
        <v>2743</v>
      </c>
      <c r="B2698">
        <v>2005</v>
      </c>
      <c r="C2698" t="s">
        <v>27</v>
      </c>
      <c r="D2698" t="s">
        <v>32</v>
      </c>
      <c r="E2698" t="s">
        <v>40</v>
      </c>
      <c r="F2698">
        <v>466</v>
      </c>
      <c r="G2698">
        <v>3384</v>
      </c>
      <c r="H2698">
        <v>248</v>
      </c>
      <c r="I2698">
        <v>24.75</v>
      </c>
      <c r="J2698">
        <v>2</v>
      </c>
      <c r="K2698" t="s">
        <v>19</v>
      </c>
      <c r="L2698" t="s">
        <v>24</v>
      </c>
      <c r="M2698">
        <v>95</v>
      </c>
      <c r="N2698" t="s">
        <v>25</v>
      </c>
      <c r="O2698">
        <v>3714174</v>
      </c>
    </row>
    <row r="2699" spans="1:15">
      <c r="A2699" t="s">
        <v>2744</v>
      </c>
      <c r="B2699">
        <v>2021</v>
      </c>
      <c r="C2699" t="s">
        <v>35</v>
      </c>
      <c r="D2699" t="s">
        <v>51</v>
      </c>
      <c r="E2699" t="s">
        <v>18</v>
      </c>
      <c r="F2699">
        <v>469</v>
      </c>
      <c r="G2699">
        <v>146</v>
      </c>
      <c r="H2699">
        <v>393</v>
      </c>
      <c r="I2699">
        <v>13.35</v>
      </c>
      <c r="J2699">
        <v>1</v>
      </c>
      <c r="K2699" t="s">
        <v>24</v>
      </c>
      <c r="L2699" t="s">
        <v>24</v>
      </c>
      <c r="M2699">
        <v>10</v>
      </c>
      <c r="N2699" t="s">
        <v>33</v>
      </c>
      <c r="O2699">
        <v>4628626</v>
      </c>
    </row>
    <row r="2700" spans="1:15">
      <c r="A2700" t="s">
        <v>2745</v>
      </c>
      <c r="B2700">
        <v>2001</v>
      </c>
      <c r="C2700" t="s">
        <v>16</v>
      </c>
      <c r="D2700" t="s">
        <v>43</v>
      </c>
      <c r="E2700" t="s">
        <v>18</v>
      </c>
      <c r="F2700">
        <v>50</v>
      </c>
      <c r="G2700">
        <v>4900</v>
      </c>
      <c r="H2700">
        <v>923</v>
      </c>
      <c r="I2700">
        <v>16.420000000000002</v>
      </c>
      <c r="J2700">
        <v>8</v>
      </c>
      <c r="K2700" t="s">
        <v>24</v>
      </c>
      <c r="L2700" t="s">
        <v>24</v>
      </c>
      <c r="M2700">
        <v>21</v>
      </c>
      <c r="N2700" t="s">
        <v>29</v>
      </c>
      <c r="O2700">
        <v>4699620</v>
      </c>
    </row>
    <row r="2701" spans="1:15">
      <c r="A2701" t="s">
        <v>2746</v>
      </c>
      <c r="B2701">
        <v>2019</v>
      </c>
      <c r="C2701" t="s">
        <v>73</v>
      </c>
      <c r="D2701" t="s">
        <v>51</v>
      </c>
      <c r="E2701" t="s">
        <v>28</v>
      </c>
      <c r="F2701">
        <v>483</v>
      </c>
      <c r="G2701">
        <v>3684</v>
      </c>
      <c r="H2701">
        <v>874</v>
      </c>
      <c r="I2701">
        <v>20.64</v>
      </c>
      <c r="J2701">
        <v>8</v>
      </c>
      <c r="K2701" t="s">
        <v>24</v>
      </c>
      <c r="L2701" t="s">
        <v>19</v>
      </c>
      <c r="M2701">
        <v>88</v>
      </c>
      <c r="N2701" t="s">
        <v>25</v>
      </c>
      <c r="O2701">
        <v>491315</v>
      </c>
    </row>
    <row r="2702" spans="1:15">
      <c r="A2702" t="s">
        <v>2747</v>
      </c>
      <c r="B2702">
        <v>2012</v>
      </c>
      <c r="C2702" t="s">
        <v>73</v>
      </c>
      <c r="D2702" t="s">
        <v>32</v>
      </c>
      <c r="E2702" t="s">
        <v>23</v>
      </c>
      <c r="F2702">
        <v>54</v>
      </c>
      <c r="G2702">
        <v>657</v>
      </c>
      <c r="H2702">
        <v>120</v>
      </c>
      <c r="I2702">
        <v>29.33</v>
      </c>
      <c r="J2702">
        <v>7</v>
      </c>
      <c r="K2702" t="s">
        <v>19</v>
      </c>
      <c r="L2702" t="s">
        <v>19</v>
      </c>
      <c r="M2702">
        <v>37</v>
      </c>
      <c r="N2702" t="s">
        <v>33</v>
      </c>
      <c r="O2702">
        <v>2054701</v>
      </c>
    </row>
    <row r="2703" spans="1:15">
      <c r="A2703" t="s">
        <v>2748</v>
      </c>
      <c r="B2703">
        <v>2003</v>
      </c>
      <c r="C2703" t="s">
        <v>31</v>
      </c>
      <c r="D2703" t="s">
        <v>48</v>
      </c>
      <c r="E2703" t="s">
        <v>37</v>
      </c>
      <c r="F2703">
        <v>423</v>
      </c>
      <c r="G2703">
        <v>2828</v>
      </c>
      <c r="H2703">
        <v>558</v>
      </c>
      <c r="I2703">
        <v>43.33</v>
      </c>
      <c r="J2703">
        <v>4</v>
      </c>
      <c r="K2703" t="s">
        <v>19</v>
      </c>
      <c r="L2703" t="s">
        <v>19</v>
      </c>
      <c r="M2703">
        <v>58</v>
      </c>
      <c r="N2703" t="s">
        <v>29</v>
      </c>
      <c r="O2703">
        <v>4880382</v>
      </c>
    </row>
    <row r="2704" spans="1:15">
      <c r="A2704" t="s">
        <v>2749</v>
      </c>
      <c r="B2704">
        <v>2021</v>
      </c>
      <c r="C2704" t="s">
        <v>35</v>
      </c>
      <c r="D2704" t="s">
        <v>17</v>
      </c>
      <c r="E2704" t="s">
        <v>28</v>
      </c>
      <c r="F2704">
        <v>398</v>
      </c>
      <c r="G2704">
        <v>2299</v>
      </c>
      <c r="H2704">
        <v>345</v>
      </c>
      <c r="I2704">
        <v>21.6</v>
      </c>
      <c r="J2704">
        <v>8</v>
      </c>
      <c r="K2704" t="s">
        <v>24</v>
      </c>
      <c r="L2704" t="s">
        <v>19</v>
      </c>
      <c r="M2704">
        <v>26</v>
      </c>
      <c r="N2704" t="s">
        <v>29</v>
      </c>
      <c r="O2704">
        <v>4732936</v>
      </c>
    </row>
    <row r="2705" spans="1:15">
      <c r="A2705" t="s">
        <v>2750</v>
      </c>
      <c r="B2705">
        <v>2002</v>
      </c>
      <c r="C2705" t="s">
        <v>53</v>
      </c>
      <c r="D2705" t="s">
        <v>32</v>
      </c>
      <c r="E2705" t="s">
        <v>28</v>
      </c>
      <c r="F2705">
        <v>208</v>
      </c>
      <c r="G2705">
        <v>2776</v>
      </c>
      <c r="H2705">
        <v>469</v>
      </c>
      <c r="I2705">
        <v>43.61</v>
      </c>
      <c r="J2705">
        <v>3</v>
      </c>
      <c r="K2705" t="s">
        <v>19</v>
      </c>
      <c r="L2705" t="s">
        <v>24</v>
      </c>
      <c r="M2705">
        <v>48</v>
      </c>
      <c r="N2705" t="s">
        <v>33</v>
      </c>
      <c r="O2705">
        <v>1641421</v>
      </c>
    </row>
    <row r="2706" spans="1:15">
      <c r="A2706" t="s">
        <v>2751</v>
      </c>
      <c r="B2706">
        <v>2022</v>
      </c>
      <c r="C2706" t="s">
        <v>73</v>
      </c>
      <c r="D2706" t="s">
        <v>43</v>
      </c>
      <c r="E2706" t="s">
        <v>28</v>
      </c>
      <c r="F2706">
        <v>128</v>
      </c>
      <c r="G2706">
        <v>4417</v>
      </c>
      <c r="H2706">
        <v>575</v>
      </c>
      <c r="I2706">
        <v>29.19</v>
      </c>
      <c r="J2706">
        <v>8</v>
      </c>
      <c r="K2706" t="s">
        <v>19</v>
      </c>
      <c r="L2706" t="s">
        <v>19</v>
      </c>
      <c r="M2706">
        <v>47</v>
      </c>
      <c r="N2706" t="s">
        <v>49</v>
      </c>
      <c r="O2706">
        <v>4473351</v>
      </c>
    </row>
    <row r="2707" spans="1:15">
      <c r="A2707" t="s">
        <v>2752</v>
      </c>
      <c r="B2707">
        <v>2012</v>
      </c>
      <c r="C2707" t="s">
        <v>16</v>
      </c>
      <c r="D2707" t="s">
        <v>51</v>
      </c>
      <c r="E2707" t="s">
        <v>18</v>
      </c>
      <c r="F2707">
        <v>312</v>
      </c>
      <c r="G2707">
        <v>500</v>
      </c>
      <c r="H2707">
        <v>168</v>
      </c>
      <c r="I2707">
        <v>34.22</v>
      </c>
      <c r="J2707">
        <v>6</v>
      </c>
      <c r="K2707" t="s">
        <v>24</v>
      </c>
      <c r="L2707" t="s">
        <v>24</v>
      </c>
      <c r="M2707">
        <v>38</v>
      </c>
      <c r="N2707" t="s">
        <v>33</v>
      </c>
      <c r="O2707">
        <v>2130290</v>
      </c>
    </row>
    <row r="2708" spans="1:15">
      <c r="A2708" t="s">
        <v>2753</v>
      </c>
      <c r="B2708">
        <v>2018</v>
      </c>
      <c r="C2708" t="s">
        <v>22</v>
      </c>
      <c r="D2708" t="s">
        <v>95</v>
      </c>
      <c r="E2708" t="s">
        <v>23</v>
      </c>
      <c r="F2708">
        <v>8</v>
      </c>
      <c r="G2708">
        <v>1797</v>
      </c>
      <c r="H2708">
        <v>732</v>
      </c>
      <c r="I2708">
        <v>21.21</v>
      </c>
      <c r="J2708">
        <v>7</v>
      </c>
      <c r="K2708" t="s">
        <v>19</v>
      </c>
      <c r="L2708" t="s">
        <v>19</v>
      </c>
      <c r="M2708">
        <v>5</v>
      </c>
      <c r="N2708" t="s">
        <v>29</v>
      </c>
      <c r="O2708">
        <v>1813609</v>
      </c>
    </row>
    <row r="2709" spans="1:15">
      <c r="A2709" t="s">
        <v>2754</v>
      </c>
      <c r="B2709">
        <v>2011</v>
      </c>
      <c r="C2709" t="s">
        <v>73</v>
      </c>
      <c r="D2709" t="s">
        <v>48</v>
      </c>
      <c r="E2709" t="s">
        <v>23</v>
      </c>
      <c r="F2709">
        <v>388</v>
      </c>
      <c r="G2709">
        <v>2660</v>
      </c>
      <c r="H2709">
        <v>314</v>
      </c>
      <c r="I2709">
        <v>26.7</v>
      </c>
      <c r="J2709">
        <v>5</v>
      </c>
      <c r="K2709" t="s">
        <v>19</v>
      </c>
      <c r="L2709" t="s">
        <v>24</v>
      </c>
      <c r="M2709">
        <v>81</v>
      </c>
      <c r="N2709" t="s">
        <v>33</v>
      </c>
      <c r="O2709">
        <v>3146419</v>
      </c>
    </row>
    <row r="2710" spans="1:15">
      <c r="A2710" t="s">
        <v>2755</v>
      </c>
      <c r="B2710">
        <v>2013</v>
      </c>
      <c r="C2710" t="s">
        <v>42</v>
      </c>
      <c r="D2710" t="s">
        <v>95</v>
      </c>
      <c r="E2710" t="s">
        <v>37</v>
      </c>
      <c r="F2710">
        <v>24</v>
      </c>
      <c r="G2710">
        <v>584</v>
      </c>
      <c r="H2710">
        <v>444</v>
      </c>
      <c r="I2710">
        <v>2.92</v>
      </c>
      <c r="J2710">
        <v>2</v>
      </c>
      <c r="K2710" t="s">
        <v>19</v>
      </c>
      <c r="L2710" t="s">
        <v>19</v>
      </c>
      <c r="M2710">
        <v>87</v>
      </c>
      <c r="N2710" t="s">
        <v>25</v>
      </c>
      <c r="O2710">
        <v>1199563</v>
      </c>
    </row>
    <row r="2711" spans="1:15">
      <c r="A2711" t="s">
        <v>2756</v>
      </c>
      <c r="B2711">
        <v>2014</v>
      </c>
      <c r="C2711" t="s">
        <v>16</v>
      </c>
      <c r="D2711" t="s">
        <v>102</v>
      </c>
      <c r="E2711" t="s">
        <v>37</v>
      </c>
      <c r="F2711">
        <v>475</v>
      </c>
      <c r="G2711">
        <v>4948</v>
      </c>
      <c r="H2711">
        <v>541</v>
      </c>
      <c r="I2711">
        <v>19.72</v>
      </c>
      <c r="J2711">
        <v>6</v>
      </c>
      <c r="K2711" t="s">
        <v>24</v>
      </c>
      <c r="L2711" t="s">
        <v>19</v>
      </c>
      <c r="M2711">
        <v>79</v>
      </c>
      <c r="N2711" t="s">
        <v>33</v>
      </c>
      <c r="O2711">
        <v>3409703</v>
      </c>
    </row>
    <row r="2712" spans="1:15">
      <c r="A2712" t="s">
        <v>2757</v>
      </c>
      <c r="B2712">
        <v>2000</v>
      </c>
      <c r="C2712" t="s">
        <v>42</v>
      </c>
      <c r="D2712" t="s">
        <v>32</v>
      </c>
      <c r="E2712" t="s">
        <v>28</v>
      </c>
      <c r="F2712">
        <v>233</v>
      </c>
      <c r="G2712">
        <v>3469</v>
      </c>
      <c r="H2712">
        <v>557</v>
      </c>
      <c r="I2712">
        <v>4.13</v>
      </c>
      <c r="J2712">
        <v>5</v>
      </c>
      <c r="K2712" t="s">
        <v>19</v>
      </c>
      <c r="L2712" t="s">
        <v>24</v>
      </c>
      <c r="M2712">
        <v>46</v>
      </c>
      <c r="N2712" t="s">
        <v>20</v>
      </c>
      <c r="O2712">
        <v>4066147</v>
      </c>
    </row>
    <row r="2713" spans="1:15">
      <c r="A2713" t="s">
        <v>2758</v>
      </c>
      <c r="B2713">
        <v>2006</v>
      </c>
      <c r="C2713" t="s">
        <v>27</v>
      </c>
      <c r="D2713" t="s">
        <v>36</v>
      </c>
      <c r="E2713" t="s">
        <v>37</v>
      </c>
      <c r="F2713">
        <v>419</v>
      </c>
      <c r="G2713">
        <v>442</v>
      </c>
      <c r="H2713">
        <v>653</v>
      </c>
      <c r="I2713">
        <v>26.75</v>
      </c>
      <c r="J2713">
        <v>3</v>
      </c>
      <c r="K2713" t="s">
        <v>19</v>
      </c>
      <c r="L2713" t="s">
        <v>24</v>
      </c>
      <c r="M2713">
        <v>8</v>
      </c>
      <c r="N2713" t="s">
        <v>49</v>
      </c>
      <c r="O2713">
        <v>1201547</v>
      </c>
    </row>
    <row r="2714" spans="1:15">
      <c r="A2714" t="s">
        <v>2759</v>
      </c>
      <c r="B2714">
        <v>2016</v>
      </c>
      <c r="C2714" t="s">
        <v>73</v>
      </c>
      <c r="D2714" t="s">
        <v>39</v>
      </c>
      <c r="E2714" t="s">
        <v>23</v>
      </c>
      <c r="F2714">
        <v>468</v>
      </c>
      <c r="G2714">
        <v>1391</v>
      </c>
      <c r="H2714">
        <v>972</v>
      </c>
      <c r="I2714">
        <v>7.6</v>
      </c>
      <c r="J2714">
        <v>6</v>
      </c>
      <c r="K2714" t="s">
        <v>24</v>
      </c>
      <c r="L2714" t="s">
        <v>19</v>
      </c>
      <c r="M2714">
        <v>24</v>
      </c>
      <c r="N2714" t="s">
        <v>25</v>
      </c>
      <c r="O2714">
        <v>2444984</v>
      </c>
    </row>
    <row r="2715" spans="1:15">
      <c r="A2715" t="s">
        <v>2760</v>
      </c>
      <c r="B2715">
        <v>2019</v>
      </c>
      <c r="C2715" t="s">
        <v>45</v>
      </c>
      <c r="D2715" t="s">
        <v>43</v>
      </c>
      <c r="E2715" t="s">
        <v>28</v>
      </c>
      <c r="F2715">
        <v>11</v>
      </c>
      <c r="G2715">
        <v>1566</v>
      </c>
      <c r="H2715">
        <v>135</v>
      </c>
      <c r="I2715">
        <v>8.93</v>
      </c>
      <c r="J2715">
        <v>9</v>
      </c>
      <c r="K2715" t="s">
        <v>19</v>
      </c>
      <c r="L2715" t="s">
        <v>19</v>
      </c>
      <c r="M2715">
        <v>17</v>
      </c>
      <c r="N2715" t="s">
        <v>33</v>
      </c>
      <c r="O2715">
        <v>2473674</v>
      </c>
    </row>
    <row r="2716" spans="1:15">
      <c r="A2716" t="s">
        <v>2761</v>
      </c>
      <c r="B2716">
        <v>2017</v>
      </c>
      <c r="C2716" t="s">
        <v>42</v>
      </c>
      <c r="D2716" t="s">
        <v>43</v>
      </c>
      <c r="E2716" t="s">
        <v>18</v>
      </c>
      <c r="F2716">
        <v>123</v>
      </c>
      <c r="G2716">
        <v>624</v>
      </c>
      <c r="H2716">
        <v>224</v>
      </c>
      <c r="I2716">
        <v>35.31</v>
      </c>
      <c r="J2716">
        <v>5</v>
      </c>
      <c r="K2716" t="s">
        <v>24</v>
      </c>
      <c r="L2716" t="s">
        <v>24</v>
      </c>
      <c r="M2716">
        <v>21</v>
      </c>
      <c r="N2716" t="s">
        <v>33</v>
      </c>
      <c r="O2716">
        <v>1059473</v>
      </c>
    </row>
    <row r="2717" spans="1:15">
      <c r="A2717" t="s">
        <v>2762</v>
      </c>
      <c r="B2717">
        <v>2011</v>
      </c>
      <c r="C2717" t="s">
        <v>16</v>
      </c>
      <c r="D2717" t="s">
        <v>48</v>
      </c>
      <c r="E2717" t="s">
        <v>23</v>
      </c>
      <c r="F2717">
        <v>377</v>
      </c>
      <c r="G2717">
        <v>1955</v>
      </c>
      <c r="H2717">
        <v>660</v>
      </c>
      <c r="I2717">
        <v>41.6</v>
      </c>
      <c r="J2717">
        <v>9</v>
      </c>
      <c r="K2717" t="s">
        <v>19</v>
      </c>
      <c r="L2717" t="s">
        <v>19</v>
      </c>
      <c r="M2717">
        <v>38</v>
      </c>
      <c r="N2717" t="s">
        <v>49</v>
      </c>
      <c r="O2717">
        <v>2283226</v>
      </c>
    </row>
    <row r="2718" spans="1:15">
      <c r="A2718" t="s">
        <v>2763</v>
      </c>
      <c r="B2718">
        <v>2006</v>
      </c>
      <c r="C2718" t="s">
        <v>35</v>
      </c>
      <c r="D2718" t="s">
        <v>46</v>
      </c>
      <c r="E2718" t="s">
        <v>18</v>
      </c>
      <c r="F2718">
        <v>349</v>
      </c>
      <c r="G2718">
        <v>1526</v>
      </c>
      <c r="H2718">
        <v>77</v>
      </c>
      <c r="I2718">
        <v>5.89</v>
      </c>
      <c r="J2718">
        <v>2</v>
      </c>
      <c r="K2718" t="s">
        <v>19</v>
      </c>
      <c r="L2718" t="s">
        <v>19</v>
      </c>
      <c r="M2718">
        <v>21</v>
      </c>
      <c r="N2718" t="s">
        <v>49</v>
      </c>
      <c r="O2718">
        <v>3598023</v>
      </c>
    </row>
    <row r="2719" spans="1:15">
      <c r="A2719" t="s">
        <v>2764</v>
      </c>
      <c r="B2719">
        <v>2007</v>
      </c>
      <c r="C2719" t="s">
        <v>31</v>
      </c>
      <c r="D2719" t="s">
        <v>17</v>
      </c>
      <c r="E2719" t="s">
        <v>18</v>
      </c>
      <c r="F2719">
        <v>397</v>
      </c>
      <c r="G2719">
        <v>2239</v>
      </c>
      <c r="H2719">
        <v>876</v>
      </c>
      <c r="I2719">
        <v>6.94</v>
      </c>
      <c r="J2719">
        <v>6</v>
      </c>
      <c r="K2719" t="s">
        <v>19</v>
      </c>
      <c r="L2719" t="s">
        <v>24</v>
      </c>
      <c r="M2719">
        <v>76</v>
      </c>
      <c r="N2719" t="s">
        <v>20</v>
      </c>
      <c r="O2719">
        <v>4310101</v>
      </c>
    </row>
    <row r="2720" spans="1:15">
      <c r="A2720" t="s">
        <v>2765</v>
      </c>
      <c r="B2720">
        <v>2007</v>
      </c>
      <c r="C2720" t="s">
        <v>35</v>
      </c>
      <c r="D2720" t="s">
        <v>95</v>
      </c>
      <c r="E2720" t="s">
        <v>40</v>
      </c>
      <c r="F2720">
        <v>413</v>
      </c>
      <c r="G2720">
        <v>211</v>
      </c>
      <c r="H2720">
        <v>841</v>
      </c>
      <c r="I2720">
        <v>11.69</v>
      </c>
      <c r="J2720">
        <v>3</v>
      </c>
      <c r="K2720" t="s">
        <v>24</v>
      </c>
      <c r="L2720" t="s">
        <v>19</v>
      </c>
      <c r="M2720">
        <v>83</v>
      </c>
      <c r="N2720" t="s">
        <v>49</v>
      </c>
      <c r="O2720">
        <v>1380146</v>
      </c>
    </row>
    <row r="2721" spans="1:15">
      <c r="A2721" t="s">
        <v>2766</v>
      </c>
      <c r="B2721">
        <v>2018</v>
      </c>
      <c r="C2721" t="s">
        <v>22</v>
      </c>
      <c r="D2721" t="s">
        <v>32</v>
      </c>
      <c r="E2721" t="s">
        <v>23</v>
      </c>
      <c r="F2721">
        <v>26</v>
      </c>
      <c r="G2721">
        <v>850</v>
      </c>
      <c r="H2721">
        <v>527</v>
      </c>
      <c r="I2721">
        <v>27.91</v>
      </c>
      <c r="J2721">
        <v>6</v>
      </c>
      <c r="K2721" t="s">
        <v>19</v>
      </c>
      <c r="L2721" t="s">
        <v>19</v>
      </c>
      <c r="M2721">
        <v>96</v>
      </c>
      <c r="N2721" t="s">
        <v>33</v>
      </c>
      <c r="O2721">
        <v>76316</v>
      </c>
    </row>
    <row r="2722" spans="1:15">
      <c r="A2722" t="s">
        <v>2767</v>
      </c>
      <c r="B2722">
        <v>2002</v>
      </c>
      <c r="C2722" t="s">
        <v>27</v>
      </c>
      <c r="D2722" t="s">
        <v>51</v>
      </c>
      <c r="E2722" t="s">
        <v>28</v>
      </c>
      <c r="F2722">
        <v>87</v>
      </c>
      <c r="G2722">
        <v>296</v>
      </c>
      <c r="H2722">
        <v>849</v>
      </c>
      <c r="I2722">
        <v>40.35</v>
      </c>
      <c r="J2722">
        <v>8</v>
      </c>
      <c r="K2722" t="s">
        <v>24</v>
      </c>
      <c r="L2722" t="s">
        <v>24</v>
      </c>
      <c r="M2722">
        <v>22</v>
      </c>
      <c r="N2722" t="s">
        <v>25</v>
      </c>
      <c r="O2722">
        <v>1585710</v>
      </c>
    </row>
    <row r="2723" spans="1:15">
      <c r="A2723" t="s">
        <v>2768</v>
      </c>
      <c r="B2723">
        <v>2014</v>
      </c>
      <c r="C2723" t="s">
        <v>27</v>
      </c>
      <c r="D2723" t="s">
        <v>43</v>
      </c>
      <c r="E2723" t="s">
        <v>23</v>
      </c>
      <c r="F2723">
        <v>33</v>
      </c>
      <c r="G2723">
        <v>144</v>
      </c>
      <c r="H2723">
        <v>522</v>
      </c>
      <c r="I2723">
        <v>47.82</v>
      </c>
      <c r="J2723">
        <v>8</v>
      </c>
      <c r="K2723" t="s">
        <v>24</v>
      </c>
      <c r="L2723" t="s">
        <v>24</v>
      </c>
      <c r="M2723">
        <v>31</v>
      </c>
      <c r="N2723" t="s">
        <v>29</v>
      </c>
      <c r="O2723">
        <v>2837892</v>
      </c>
    </row>
    <row r="2724" spans="1:15">
      <c r="A2724" t="s">
        <v>2769</v>
      </c>
      <c r="B2724">
        <v>2001</v>
      </c>
      <c r="C2724" t="s">
        <v>27</v>
      </c>
      <c r="D2724" t="s">
        <v>39</v>
      </c>
      <c r="E2724" t="s">
        <v>37</v>
      </c>
      <c r="F2724">
        <v>339</v>
      </c>
      <c r="G2724">
        <v>2330</v>
      </c>
      <c r="H2724">
        <v>693</v>
      </c>
      <c r="I2724">
        <v>7.15</v>
      </c>
      <c r="J2724">
        <v>3</v>
      </c>
      <c r="K2724" t="s">
        <v>24</v>
      </c>
      <c r="L2724" t="s">
        <v>19</v>
      </c>
      <c r="M2724">
        <v>10</v>
      </c>
      <c r="N2724" t="s">
        <v>33</v>
      </c>
      <c r="O2724">
        <v>2921364</v>
      </c>
    </row>
    <row r="2725" spans="1:15">
      <c r="A2725" t="s">
        <v>2770</v>
      </c>
      <c r="B2725">
        <v>2004</v>
      </c>
      <c r="C2725" t="s">
        <v>45</v>
      </c>
      <c r="D2725" t="s">
        <v>95</v>
      </c>
      <c r="E2725" t="s">
        <v>28</v>
      </c>
      <c r="F2725">
        <v>168</v>
      </c>
      <c r="G2725">
        <v>1135</v>
      </c>
      <c r="H2725">
        <v>157</v>
      </c>
      <c r="I2725">
        <v>47.48</v>
      </c>
      <c r="J2725">
        <v>7</v>
      </c>
      <c r="K2725" t="s">
        <v>19</v>
      </c>
      <c r="L2725" t="s">
        <v>19</v>
      </c>
      <c r="M2725">
        <v>50</v>
      </c>
      <c r="N2725" t="s">
        <v>29</v>
      </c>
      <c r="O2725">
        <v>1002051</v>
      </c>
    </row>
    <row r="2726" spans="1:15">
      <c r="A2726" t="s">
        <v>2771</v>
      </c>
      <c r="B2726">
        <v>2012</v>
      </c>
      <c r="C2726" t="s">
        <v>53</v>
      </c>
      <c r="D2726" t="s">
        <v>95</v>
      </c>
      <c r="E2726" t="s">
        <v>23</v>
      </c>
      <c r="F2726">
        <v>296</v>
      </c>
      <c r="G2726">
        <v>3457</v>
      </c>
      <c r="H2726">
        <v>61</v>
      </c>
      <c r="I2726">
        <v>7.72</v>
      </c>
      <c r="J2726">
        <v>3</v>
      </c>
      <c r="K2726" t="s">
        <v>24</v>
      </c>
      <c r="L2726" t="s">
        <v>19</v>
      </c>
      <c r="M2726">
        <v>83</v>
      </c>
      <c r="N2726" t="s">
        <v>25</v>
      </c>
      <c r="O2726">
        <v>3526553</v>
      </c>
    </row>
    <row r="2727" spans="1:15">
      <c r="A2727" t="s">
        <v>2772</v>
      </c>
      <c r="B2727">
        <v>2009</v>
      </c>
      <c r="C2727" t="s">
        <v>16</v>
      </c>
      <c r="D2727" t="s">
        <v>46</v>
      </c>
      <c r="E2727" t="s">
        <v>28</v>
      </c>
      <c r="F2727">
        <v>354</v>
      </c>
      <c r="G2727">
        <v>3371</v>
      </c>
      <c r="H2727">
        <v>198</v>
      </c>
      <c r="I2727">
        <v>40.24</v>
      </c>
      <c r="J2727">
        <v>9</v>
      </c>
      <c r="K2727" t="s">
        <v>24</v>
      </c>
      <c r="L2727" t="s">
        <v>24</v>
      </c>
      <c r="M2727">
        <v>79</v>
      </c>
      <c r="N2727" t="s">
        <v>29</v>
      </c>
      <c r="O2727">
        <v>4268483</v>
      </c>
    </row>
    <row r="2728" spans="1:15">
      <c r="A2728" t="s">
        <v>2773</v>
      </c>
      <c r="B2728">
        <v>2000</v>
      </c>
      <c r="C2728" t="s">
        <v>45</v>
      </c>
      <c r="D2728" t="s">
        <v>102</v>
      </c>
      <c r="E2728" t="s">
        <v>37</v>
      </c>
      <c r="F2728">
        <v>308</v>
      </c>
      <c r="G2728">
        <v>4390</v>
      </c>
      <c r="H2728">
        <v>72</v>
      </c>
      <c r="I2728">
        <v>43.22</v>
      </c>
      <c r="J2728">
        <v>2</v>
      </c>
      <c r="K2728" t="s">
        <v>24</v>
      </c>
      <c r="L2728" t="s">
        <v>24</v>
      </c>
      <c r="M2728">
        <v>64</v>
      </c>
      <c r="N2728" t="s">
        <v>33</v>
      </c>
      <c r="O2728">
        <v>4488186</v>
      </c>
    </row>
    <row r="2729" spans="1:15">
      <c r="A2729" t="s">
        <v>2774</v>
      </c>
      <c r="B2729">
        <v>2014</v>
      </c>
      <c r="C2729" t="s">
        <v>35</v>
      </c>
      <c r="D2729" t="s">
        <v>102</v>
      </c>
      <c r="E2729" t="s">
        <v>37</v>
      </c>
      <c r="F2729">
        <v>61</v>
      </c>
      <c r="G2729">
        <v>1669</v>
      </c>
      <c r="H2729">
        <v>405</v>
      </c>
      <c r="I2729">
        <v>31.96</v>
      </c>
      <c r="J2729">
        <v>2</v>
      </c>
      <c r="K2729" t="s">
        <v>19</v>
      </c>
      <c r="L2729" t="s">
        <v>24</v>
      </c>
      <c r="M2729">
        <v>83</v>
      </c>
      <c r="N2729" t="s">
        <v>33</v>
      </c>
      <c r="O2729">
        <v>1084204</v>
      </c>
    </row>
    <row r="2730" spans="1:15">
      <c r="A2730" t="s">
        <v>2775</v>
      </c>
      <c r="B2730">
        <v>2017</v>
      </c>
      <c r="C2730" t="s">
        <v>45</v>
      </c>
      <c r="D2730" t="s">
        <v>17</v>
      </c>
      <c r="E2730" t="s">
        <v>18</v>
      </c>
      <c r="F2730">
        <v>166</v>
      </c>
      <c r="G2730">
        <v>2089</v>
      </c>
      <c r="H2730">
        <v>417</v>
      </c>
      <c r="I2730">
        <v>33.47</v>
      </c>
      <c r="J2730">
        <v>5</v>
      </c>
      <c r="K2730" t="s">
        <v>19</v>
      </c>
      <c r="L2730" t="s">
        <v>19</v>
      </c>
      <c r="M2730">
        <v>83</v>
      </c>
      <c r="N2730" t="s">
        <v>49</v>
      </c>
      <c r="O2730">
        <v>3011436</v>
      </c>
    </row>
    <row r="2731" spans="1:15">
      <c r="A2731" t="s">
        <v>2776</v>
      </c>
      <c r="B2731">
        <v>2010</v>
      </c>
      <c r="C2731" t="s">
        <v>59</v>
      </c>
      <c r="D2731" t="s">
        <v>32</v>
      </c>
      <c r="E2731" t="s">
        <v>40</v>
      </c>
      <c r="F2731">
        <v>393</v>
      </c>
      <c r="G2731">
        <v>2455</v>
      </c>
      <c r="H2731">
        <v>564</v>
      </c>
      <c r="I2731">
        <v>10.039999999999999</v>
      </c>
      <c r="J2731">
        <v>1</v>
      </c>
      <c r="K2731" t="s">
        <v>24</v>
      </c>
      <c r="L2731" t="s">
        <v>19</v>
      </c>
      <c r="M2731">
        <v>54</v>
      </c>
      <c r="N2731" t="s">
        <v>49</v>
      </c>
      <c r="O2731">
        <v>2479123</v>
      </c>
    </row>
    <row r="2732" spans="1:15">
      <c r="A2732" t="s">
        <v>2777</v>
      </c>
      <c r="B2732">
        <v>2004</v>
      </c>
      <c r="C2732" t="s">
        <v>27</v>
      </c>
      <c r="D2732" t="s">
        <v>32</v>
      </c>
      <c r="E2732" t="s">
        <v>18</v>
      </c>
      <c r="F2732">
        <v>330</v>
      </c>
      <c r="G2732">
        <v>3613</v>
      </c>
      <c r="H2732">
        <v>944</v>
      </c>
      <c r="I2732">
        <v>22.2</v>
      </c>
      <c r="J2732">
        <v>9</v>
      </c>
      <c r="K2732" t="s">
        <v>19</v>
      </c>
      <c r="L2732" t="s">
        <v>19</v>
      </c>
      <c r="M2732">
        <v>97</v>
      </c>
      <c r="N2732" t="s">
        <v>29</v>
      </c>
      <c r="O2732">
        <v>1921757</v>
      </c>
    </row>
    <row r="2733" spans="1:15">
      <c r="A2733" t="s">
        <v>2778</v>
      </c>
      <c r="B2733">
        <v>2015</v>
      </c>
      <c r="C2733" t="s">
        <v>22</v>
      </c>
      <c r="D2733" t="s">
        <v>102</v>
      </c>
      <c r="E2733" t="s">
        <v>37</v>
      </c>
      <c r="F2733">
        <v>39</v>
      </c>
      <c r="G2733">
        <v>3104</v>
      </c>
      <c r="H2733">
        <v>301</v>
      </c>
      <c r="I2733">
        <v>25.84</v>
      </c>
      <c r="J2733">
        <v>9</v>
      </c>
      <c r="K2733" t="s">
        <v>24</v>
      </c>
      <c r="L2733" t="s">
        <v>19</v>
      </c>
      <c r="M2733">
        <v>73</v>
      </c>
      <c r="N2733" t="s">
        <v>49</v>
      </c>
      <c r="O2733">
        <v>2368300</v>
      </c>
    </row>
    <row r="2734" spans="1:15">
      <c r="A2734" t="s">
        <v>2779</v>
      </c>
      <c r="B2734">
        <v>2009</v>
      </c>
      <c r="C2734" t="s">
        <v>42</v>
      </c>
      <c r="D2734" t="s">
        <v>17</v>
      </c>
      <c r="E2734" t="s">
        <v>23</v>
      </c>
      <c r="F2734">
        <v>348</v>
      </c>
      <c r="G2734">
        <v>2885</v>
      </c>
      <c r="H2734">
        <v>886</v>
      </c>
      <c r="I2734">
        <v>37.090000000000003</v>
      </c>
      <c r="J2734">
        <v>8</v>
      </c>
      <c r="K2734" t="s">
        <v>24</v>
      </c>
      <c r="L2734" t="s">
        <v>24</v>
      </c>
      <c r="M2734">
        <v>55</v>
      </c>
      <c r="N2734" t="s">
        <v>33</v>
      </c>
      <c r="O2734">
        <v>2588904</v>
      </c>
    </row>
    <row r="2735" spans="1:15">
      <c r="A2735" t="s">
        <v>2780</v>
      </c>
      <c r="B2735">
        <v>2002</v>
      </c>
      <c r="C2735" t="s">
        <v>42</v>
      </c>
      <c r="D2735" t="s">
        <v>43</v>
      </c>
      <c r="E2735" t="s">
        <v>37</v>
      </c>
      <c r="F2735">
        <v>304</v>
      </c>
      <c r="G2735">
        <v>565</v>
      </c>
      <c r="H2735">
        <v>389</v>
      </c>
      <c r="I2735">
        <v>9.64</v>
      </c>
      <c r="J2735">
        <v>9</v>
      </c>
      <c r="K2735" t="s">
        <v>19</v>
      </c>
      <c r="L2735" t="s">
        <v>19</v>
      </c>
      <c r="M2735">
        <v>81</v>
      </c>
      <c r="N2735" t="s">
        <v>49</v>
      </c>
      <c r="O2735">
        <v>3759168</v>
      </c>
    </row>
    <row r="2736" spans="1:15">
      <c r="A2736" t="s">
        <v>2781</v>
      </c>
      <c r="B2736">
        <v>2016</v>
      </c>
      <c r="C2736" t="s">
        <v>27</v>
      </c>
      <c r="D2736" t="s">
        <v>102</v>
      </c>
      <c r="E2736" t="s">
        <v>37</v>
      </c>
      <c r="F2736">
        <v>312</v>
      </c>
      <c r="G2736">
        <v>2387</v>
      </c>
      <c r="H2736">
        <v>33</v>
      </c>
      <c r="I2736">
        <v>45.68</v>
      </c>
      <c r="J2736">
        <v>3</v>
      </c>
      <c r="K2736" t="s">
        <v>24</v>
      </c>
      <c r="L2736" t="s">
        <v>24</v>
      </c>
      <c r="M2736">
        <v>73</v>
      </c>
      <c r="N2736" t="s">
        <v>20</v>
      </c>
      <c r="O2736">
        <v>4101000</v>
      </c>
    </row>
    <row r="2737" spans="1:15">
      <c r="A2737" t="s">
        <v>2782</v>
      </c>
      <c r="B2737">
        <v>2006</v>
      </c>
      <c r="C2737" t="s">
        <v>42</v>
      </c>
      <c r="D2737" t="s">
        <v>95</v>
      </c>
      <c r="E2737" t="s">
        <v>23</v>
      </c>
      <c r="F2737">
        <v>280</v>
      </c>
      <c r="G2737">
        <v>816</v>
      </c>
      <c r="H2737">
        <v>827</v>
      </c>
      <c r="I2737">
        <v>6.71</v>
      </c>
      <c r="J2737">
        <v>2</v>
      </c>
      <c r="K2737" t="s">
        <v>19</v>
      </c>
      <c r="L2737" t="s">
        <v>19</v>
      </c>
      <c r="M2737">
        <v>59</v>
      </c>
      <c r="N2737" t="s">
        <v>49</v>
      </c>
      <c r="O2737">
        <v>4589808</v>
      </c>
    </row>
    <row r="2738" spans="1:15">
      <c r="A2738" t="s">
        <v>2783</v>
      </c>
      <c r="B2738">
        <v>2021</v>
      </c>
      <c r="C2738" t="s">
        <v>73</v>
      </c>
      <c r="D2738" t="s">
        <v>17</v>
      </c>
      <c r="E2738" t="s">
        <v>37</v>
      </c>
      <c r="F2738">
        <v>35</v>
      </c>
      <c r="G2738">
        <v>1011</v>
      </c>
      <c r="H2738">
        <v>269</v>
      </c>
      <c r="I2738">
        <v>42.6</v>
      </c>
      <c r="J2738">
        <v>2</v>
      </c>
      <c r="K2738" t="s">
        <v>24</v>
      </c>
      <c r="L2738" t="s">
        <v>24</v>
      </c>
      <c r="M2738">
        <v>79</v>
      </c>
      <c r="N2738" t="s">
        <v>49</v>
      </c>
      <c r="O2738">
        <v>1760186</v>
      </c>
    </row>
    <row r="2739" spans="1:15">
      <c r="A2739" t="s">
        <v>2784</v>
      </c>
      <c r="B2739">
        <v>2006</v>
      </c>
      <c r="C2739" t="s">
        <v>42</v>
      </c>
      <c r="D2739" t="s">
        <v>51</v>
      </c>
      <c r="E2739" t="s">
        <v>23</v>
      </c>
      <c r="F2739">
        <v>38</v>
      </c>
      <c r="G2739">
        <v>2180</v>
      </c>
      <c r="H2739">
        <v>472</v>
      </c>
      <c r="I2739">
        <v>43.78</v>
      </c>
      <c r="J2739">
        <v>8</v>
      </c>
      <c r="K2739" t="s">
        <v>24</v>
      </c>
      <c r="L2739" t="s">
        <v>19</v>
      </c>
      <c r="M2739">
        <v>61</v>
      </c>
      <c r="N2739" t="s">
        <v>49</v>
      </c>
      <c r="O2739">
        <v>3262195</v>
      </c>
    </row>
    <row r="2740" spans="1:15">
      <c r="A2740" t="s">
        <v>2785</v>
      </c>
      <c r="B2740">
        <v>2002</v>
      </c>
      <c r="C2740" t="s">
        <v>31</v>
      </c>
      <c r="D2740" t="s">
        <v>39</v>
      </c>
      <c r="E2740" t="s">
        <v>28</v>
      </c>
      <c r="F2740">
        <v>97</v>
      </c>
      <c r="G2740">
        <v>1540</v>
      </c>
      <c r="H2740">
        <v>466</v>
      </c>
      <c r="I2740">
        <v>49.47</v>
      </c>
      <c r="J2740">
        <v>8</v>
      </c>
      <c r="K2740" t="s">
        <v>24</v>
      </c>
      <c r="L2740" t="s">
        <v>19</v>
      </c>
      <c r="M2740">
        <v>84</v>
      </c>
      <c r="N2740" t="s">
        <v>29</v>
      </c>
      <c r="O2740">
        <v>4262287</v>
      </c>
    </row>
    <row r="2741" spans="1:15">
      <c r="A2741" t="s">
        <v>2786</v>
      </c>
      <c r="B2741">
        <v>2003</v>
      </c>
      <c r="C2741" t="s">
        <v>22</v>
      </c>
      <c r="D2741" t="s">
        <v>43</v>
      </c>
      <c r="E2741" t="s">
        <v>28</v>
      </c>
      <c r="F2741">
        <v>64</v>
      </c>
      <c r="G2741">
        <v>4061</v>
      </c>
      <c r="H2741">
        <v>799</v>
      </c>
      <c r="I2741">
        <v>8.5</v>
      </c>
      <c r="J2741">
        <v>2</v>
      </c>
      <c r="K2741" t="s">
        <v>19</v>
      </c>
      <c r="L2741" t="s">
        <v>24</v>
      </c>
      <c r="M2741">
        <v>18</v>
      </c>
      <c r="N2741" t="s">
        <v>20</v>
      </c>
      <c r="O2741">
        <v>2832906</v>
      </c>
    </row>
    <row r="2742" spans="1:15">
      <c r="A2742" t="s">
        <v>2787</v>
      </c>
      <c r="B2742">
        <v>2019</v>
      </c>
      <c r="C2742" t="s">
        <v>59</v>
      </c>
      <c r="D2742" t="s">
        <v>36</v>
      </c>
      <c r="E2742" t="s">
        <v>40</v>
      </c>
      <c r="F2742">
        <v>124</v>
      </c>
      <c r="G2742">
        <v>906</v>
      </c>
      <c r="H2742">
        <v>267</v>
      </c>
      <c r="I2742">
        <v>45.43</v>
      </c>
      <c r="J2742">
        <v>7</v>
      </c>
      <c r="K2742" t="s">
        <v>24</v>
      </c>
      <c r="L2742" t="s">
        <v>24</v>
      </c>
      <c r="M2742">
        <v>84</v>
      </c>
      <c r="N2742" t="s">
        <v>49</v>
      </c>
      <c r="O2742">
        <v>873083</v>
      </c>
    </row>
    <row r="2743" spans="1:15">
      <c r="A2743" t="s">
        <v>2788</v>
      </c>
      <c r="B2743">
        <v>2020</v>
      </c>
      <c r="C2743" t="s">
        <v>42</v>
      </c>
      <c r="D2743" t="s">
        <v>51</v>
      </c>
      <c r="E2743" t="s">
        <v>37</v>
      </c>
      <c r="F2743">
        <v>446</v>
      </c>
      <c r="G2743">
        <v>1883</v>
      </c>
      <c r="H2743">
        <v>458</v>
      </c>
      <c r="I2743">
        <v>0.41</v>
      </c>
      <c r="J2743">
        <v>6</v>
      </c>
      <c r="K2743" t="s">
        <v>24</v>
      </c>
      <c r="L2743" t="s">
        <v>24</v>
      </c>
      <c r="M2743">
        <v>54</v>
      </c>
      <c r="N2743" t="s">
        <v>33</v>
      </c>
      <c r="O2743">
        <v>1675185</v>
      </c>
    </row>
    <row r="2744" spans="1:15">
      <c r="A2744" t="s">
        <v>2789</v>
      </c>
      <c r="B2744">
        <v>2008</v>
      </c>
      <c r="C2744" t="s">
        <v>35</v>
      </c>
      <c r="D2744" t="s">
        <v>46</v>
      </c>
      <c r="E2744" t="s">
        <v>18</v>
      </c>
      <c r="F2744">
        <v>82</v>
      </c>
      <c r="G2744">
        <v>569</v>
      </c>
      <c r="H2744">
        <v>277</v>
      </c>
      <c r="I2744">
        <v>11.66</v>
      </c>
      <c r="J2744">
        <v>6</v>
      </c>
      <c r="K2744" t="s">
        <v>24</v>
      </c>
      <c r="L2744" t="s">
        <v>19</v>
      </c>
      <c r="M2744">
        <v>77</v>
      </c>
      <c r="N2744" t="s">
        <v>49</v>
      </c>
      <c r="O2744">
        <v>193689</v>
      </c>
    </row>
    <row r="2745" spans="1:15">
      <c r="A2745" t="s">
        <v>2790</v>
      </c>
      <c r="B2745">
        <v>2006</v>
      </c>
      <c r="C2745" t="s">
        <v>59</v>
      </c>
      <c r="D2745" t="s">
        <v>32</v>
      </c>
      <c r="E2745" t="s">
        <v>18</v>
      </c>
      <c r="F2745">
        <v>313</v>
      </c>
      <c r="G2745">
        <v>592</v>
      </c>
      <c r="H2745">
        <v>720</v>
      </c>
      <c r="I2745">
        <v>21.68</v>
      </c>
      <c r="J2745">
        <v>3</v>
      </c>
      <c r="K2745" t="s">
        <v>19</v>
      </c>
      <c r="L2745" t="s">
        <v>19</v>
      </c>
      <c r="M2745">
        <v>50</v>
      </c>
      <c r="N2745" t="s">
        <v>25</v>
      </c>
      <c r="O2745">
        <v>4941496</v>
      </c>
    </row>
    <row r="2746" spans="1:15">
      <c r="A2746" t="s">
        <v>2791</v>
      </c>
      <c r="B2746">
        <v>2012</v>
      </c>
      <c r="C2746" t="s">
        <v>35</v>
      </c>
      <c r="D2746" t="s">
        <v>43</v>
      </c>
      <c r="E2746" t="s">
        <v>37</v>
      </c>
      <c r="F2746">
        <v>233</v>
      </c>
      <c r="G2746">
        <v>3635</v>
      </c>
      <c r="H2746">
        <v>972</v>
      </c>
      <c r="I2746">
        <v>7.99</v>
      </c>
      <c r="J2746">
        <v>3</v>
      </c>
      <c r="K2746" t="s">
        <v>24</v>
      </c>
      <c r="L2746" t="s">
        <v>24</v>
      </c>
      <c r="M2746">
        <v>74</v>
      </c>
      <c r="N2746" t="s">
        <v>49</v>
      </c>
      <c r="O2746">
        <v>1935041</v>
      </c>
    </row>
    <row r="2747" spans="1:15">
      <c r="A2747" t="s">
        <v>2792</v>
      </c>
      <c r="B2747">
        <v>2014</v>
      </c>
      <c r="C2747" t="s">
        <v>31</v>
      </c>
      <c r="D2747" t="s">
        <v>39</v>
      </c>
      <c r="E2747" t="s">
        <v>28</v>
      </c>
      <c r="F2747">
        <v>107</v>
      </c>
      <c r="G2747">
        <v>4951</v>
      </c>
      <c r="H2747">
        <v>596</v>
      </c>
      <c r="I2747">
        <v>21.82</v>
      </c>
      <c r="J2747">
        <v>4</v>
      </c>
      <c r="K2747" t="s">
        <v>19</v>
      </c>
      <c r="L2747" t="s">
        <v>24</v>
      </c>
      <c r="M2747">
        <v>13</v>
      </c>
      <c r="N2747" t="s">
        <v>29</v>
      </c>
      <c r="O2747">
        <v>2623188</v>
      </c>
    </row>
    <row r="2748" spans="1:15">
      <c r="A2748" t="s">
        <v>2793</v>
      </c>
      <c r="B2748">
        <v>2019</v>
      </c>
      <c r="C2748" t="s">
        <v>22</v>
      </c>
      <c r="D2748" t="s">
        <v>102</v>
      </c>
      <c r="E2748" t="s">
        <v>18</v>
      </c>
      <c r="F2748">
        <v>256</v>
      </c>
      <c r="G2748">
        <v>638</v>
      </c>
      <c r="H2748">
        <v>921</v>
      </c>
      <c r="I2748">
        <v>3.68</v>
      </c>
      <c r="J2748">
        <v>8</v>
      </c>
      <c r="K2748" t="s">
        <v>24</v>
      </c>
      <c r="L2748" t="s">
        <v>24</v>
      </c>
      <c r="M2748">
        <v>67</v>
      </c>
      <c r="N2748" t="s">
        <v>25</v>
      </c>
      <c r="O2748">
        <v>922124</v>
      </c>
    </row>
    <row r="2749" spans="1:15">
      <c r="A2749" t="s">
        <v>2794</v>
      </c>
      <c r="B2749">
        <v>2013</v>
      </c>
      <c r="C2749" t="s">
        <v>31</v>
      </c>
      <c r="D2749" t="s">
        <v>51</v>
      </c>
      <c r="E2749" t="s">
        <v>28</v>
      </c>
      <c r="F2749">
        <v>271</v>
      </c>
      <c r="G2749">
        <v>301</v>
      </c>
      <c r="H2749">
        <v>195</v>
      </c>
      <c r="I2749">
        <v>45.63</v>
      </c>
      <c r="J2749">
        <v>4</v>
      </c>
      <c r="K2749" t="s">
        <v>24</v>
      </c>
      <c r="L2749" t="s">
        <v>19</v>
      </c>
      <c r="M2749">
        <v>38</v>
      </c>
      <c r="N2749" t="s">
        <v>29</v>
      </c>
      <c r="O2749">
        <v>1775817</v>
      </c>
    </row>
    <row r="2750" spans="1:15">
      <c r="A2750" t="s">
        <v>2795</v>
      </c>
      <c r="B2750">
        <v>2012</v>
      </c>
      <c r="C2750" t="s">
        <v>27</v>
      </c>
      <c r="D2750" t="s">
        <v>39</v>
      </c>
      <c r="E2750" t="s">
        <v>40</v>
      </c>
      <c r="F2750">
        <v>186</v>
      </c>
      <c r="G2750">
        <v>90</v>
      </c>
      <c r="H2750">
        <v>628</v>
      </c>
      <c r="I2750">
        <v>43.19</v>
      </c>
      <c r="J2750">
        <v>4</v>
      </c>
      <c r="K2750" t="s">
        <v>19</v>
      </c>
      <c r="L2750" t="s">
        <v>24</v>
      </c>
      <c r="M2750">
        <v>9</v>
      </c>
      <c r="N2750" t="s">
        <v>33</v>
      </c>
      <c r="O2750">
        <v>1292031</v>
      </c>
    </row>
    <row r="2751" spans="1:15">
      <c r="A2751" t="s">
        <v>2796</v>
      </c>
      <c r="B2751">
        <v>2007</v>
      </c>
      <c r="C2751" t="s">
        <v>73</v>
      </c>
      <c r="D2751" t="s">
        <v>102</v>
      </c>
      <c r="E2751" t="s">
        <v>23</v>
      </c>
      <c r="F2751">
        <v>132</v>
      </c>
      <c r="G2751">
        <v>2343</v>
      </c>
      <c r="H2751">
        <v>890</v>
      </c>
      <c r="I2751">
        <v>15.24</v>
      </c>
      <c r="J2751">
        <v>8</v>
      </c>
      <c r="K2751" t="s">
        <v>24</v>
      </c>
      <c r="L2751" t="s">
        <v>19</v>
      </c>
      <c r="M2751">
        <v>48</v>
      </c>
      <c r="N2751" t="s">
        <v>49</v>
      </c>
      <c r="O2751">
        <v>695279</v>
      </c>
    </row>
    <row r="2752" spans="1:15">
      <c r="A2752" t="s">
        <v>2797</v>
      </c>
      <c r="B2752">
        <v>2013</v>
      </c>
      <c r="C2752" t="s">
        <v>53</v>
      </c>
      <c r="D2752" t="s">
        <v>48</v>
      </c>
      <c r="E2752" t="s">
        <v>40</v>
      </c>
      <c r="F2752">
        <v>240</v>
      </c>
      <c r="G2752">
        <v>635</v>
      </c>
      <c r="H2752">
        <v>603</v>
      </c>
      <c r="I2752">
        <v>42.24</v>
      </c>
      <c r="J2752">
        <v>5</v>
      </c>
      <c r="K2752" t="s">
        <v>24</v>
      </c>
      <c r="L2752" t="s">
        <v>19</v>
      </c>
      <c r="M2752">
        <v>64</v>
      </c>
      <c r="N2752" t="s">
        <v>25</v>
      </c>
      <c r="O2752">
        <v>4038004</v>
      </c>
    </row>
    <row r="2753" spans="1:15">
      <c r="A2753" t="s">
        <v>2798</v>
      </c>
      <c r="B2753">
        <v>2017</v>
      </c>
      <c r="C2753" t="s">
        <v>45</v>
      </c>
      <c r="D2753" t="s">
        <v>43</v>
      </c>
      <c r="E2753" t="s">
        <v>23</v>
      </c>
      <c r="F2753">
        <v>345</v>
      </c>
      <c r="G2753">
        <v>2257</v>
      </c>
      <c r="H2753">
        <v>657</v>
      </c>
      <c r="I2753">
        <v>25.46</v>
      </c>
      <c r="J2753">
        <v>5</v>
      </c>
      <c r="K2753" t="s">
        <v>19</v>
      </c>
      <c r="L2753" t="s">
        <v>24</v>
      </c>
      <c r="M2753">
        <v>39</v>
      </c>
      <c r="N2753" t="s">
        <v>20</v>
      </c>
      <c r="O2753">
        <v>3915092</v>
      </c>
    </row>
    <row r="2754" spans="1:15">
      <c r="A2754" t="s">
        <v>2799</v>
      </c>
      <c r="B2754">
        <v>2014</v>
      </c>
      <c r="C2754" t="s">
        <v>73</v>
      </c>
      <c r="D2754" t="s">
        <v>51</v>
      </c>
      <c r="E2754" t="s">
        <v>18</v>
      </c>
      <c r="F2754">
        <v>276</v>
      </c>
      <c r="G2754">
        <v>2846</v>
      </c>
      <c r="H2754">
        <v>84</v>
      </c>
      <c r="I2754">
        <v>37.200000000000003</v>
      </c>
      <c r="J2754">
        <v>7</v>
      </c>
      <c r="K2754" t="s">
        <v>24</v>
      </c>
      <c r="L2754" t="s">
        <v>24</v>
      </c>
      <c r="M2754">
        <v>86</v>
      </c>
      <c r="N2754" t="s">
        <v>33</v>
      </c>
      <c r="O2754">
        <v>3486147</v>
      </c>
    </row>
    <row r="2755" spans="1:15">
      <c r="A2755" t="s">
        <v>2800</v>
      </c>
      <c r="B2755">
        <v>2000</v>
      </c>
      <c r="C2755" t="s">
        <v>73</v>
      </c>
      <c r="D2755" t="s">
        <v>39</v>
      </c>
      <c r="E2755" t="s">
        <v>23</v>
      </c>
      <c r="F2755">
        <v>323</v>
      </c>
      <c r="G2755">
        <v>1337</v>
      </c>
      <c r="H2755">
        <v>48</v>
      </c>
      <c r="I2755">
        <v>13.82</v>
      </c>
      <c r="J2755">
        <v>2</v>
      </c>
      <c r="K2755" t="s">
        <v>19</v>
      </c>
      <c r="L2755" t="s">
        <v>19</v>
      </c>
      <c r="M2755">
        <v>23</v>
      </c>
      <c r="N2755" t="s">
        <v>25</v>
      </c>
      <c r="O2755">
        <v>3113954</v>
      </c>
    </row>
    <row r="2756" spans="1:15">
      <c r="A2756" t="s">
        <v>2801</v>
      </c>
      <c r="B2756">
        <v>2005</v>
      </c>
      <c r="C2756" t="s">
        <v>45</v>
      </c>
      <c r="D2756" t="s">
        <v>39</v>
      </c>
      <c r="E2756" t="s">
        <v>40</v>
      </c>
      <c r="F2756">
        <v>187</v>
      </c>
      <c r="G2756">
        <v>1170</v>
      </c>
      <c r="H2756">
        <v>825</v>
      </c>
      <c r="I2756">
        <v>39.229999999999997</v>
      </c>
      <c r="J2756">
        <v>1</v>
      </c>
      <c r="K2756" t="s">
        <v>24</v>
      </c>
      <c r="L2756" t="s">
        <v>24</v>
      </c>
      <c r="M2756">
        <v>59</v>
      </c>
      <c r="N2756" t="s">
        <v>33</v>
      </c>
      <c r="O2756">
        <v>4384981</v>
      </c>
    </row>
    <row r="2757" spans="1:15">
      <c r="A2757" t="s">
        <v>2802</v>
      </c>
      <c r="B2757">
        <v>2016</v>
      </c>
      <c r="C2757" t="s">
        <v>53</v>
      </c>
      <c r="D2757" t="s">
        <v>36</v>
      </c>
      <c r="E2757" t="s">
        <v>40</v>
      </c>
      <c r="F2757">
        <v>26</v>
      </c>
      <c r="G2757">
        <v>4075</v>
      </c>
      <c r="H2757">
        <v>92</v>
      </c>
      <c r="I2757">
        <v>30.66</v>
      </c>
      <c r="J2757">
        <v>2</v>
      </c>
      <c r="K2757" t="s">
        <v>24</v>
      </c>
      <c r="L2757" t="s">
        <v>24</v>
      </c>
      <c r="M2757">
        <v>60</v>
      </c>
      <c r="N2757" t="s">
        <v>33</v>
      </c>
      <c r="O2757">
        <v>4621157</v>
      </c>
    </row>
    <row r="2758" spans="1:15">
      <c r="A2758" t="s">
        <v>2803</v>
      </c>
      <c r="B2758">
        <v>2018</v>
      </c>
      <c r="C2758" t="s">
        <v>53</v>
      </c>
      <c r="D2758" t="s">
        <v>95</v>
      </c>
      <c r="E2758" t="s">
        <v>37</v>
      </c>
      <c r="F2758">
        <v>407</v>
      </c>
      <c r="G2758">
        <v>1847</v>
      </c>
      <c r="H2758">
        <v>662</v>
      </c>
      <c r="I2758">
        <v>32.43</v>
      </c>
      <c r="J2758">
        <v>8</v>
      </c>
      <c r="K2758" t="s">
        <v>19</v>
      </c>
      <c r="L2758" t="s">
        <v>24</v>
      </c>
      <c r="M2758">
        <v>5</v>
      </c>
      <c r="N2758" t="s">
        <v>29</v>
      </c>
      <c r="O2758">
        <v>535279</v>
      </c>
    </row>
    <row r="2759" spans="1:15">
      <c r="A2759" t="s">
        <v>2804</v>
      </c>
      <c r="B2759">
        <v>2008</v>
      </c>
      <c r="C2759" t="s">
        <v>59</v>
      </c>
      <c r="D2759" t="s">
        <v>51</v>
      </c>
      <c r="E2759" t="s">
        <v>23</v>
      </c>
      <c r="F2759">
        <v>337</v>
      </c>
      <c r="G2759">
        <v>2844</v>
      </c>
      <c r="H2759">
        <v>639</v>
      </c>
      <c r="I2759">
        <v>3.25</v>
      </c>
      <c r="J2759">
        <v>4</v>
      </c>
      <c r="K2759" t="s">
        <v>19</v>
      </c>
      <c r="L2759" t="s">
        <v>24</v>
      </c>
      <c r="M2759">
        <v>28</v>
      </c>
      <c r="N2759" t="s">
        <v>20</v>
      </c>
      <c r="O2759">
        <v>4787180</v>
      </c>
    </row>
    <row r="2760" spans="1:15">
      <c r="A2760" t="s">
        <v>2805</v>
      </c>
      <c r="B2760">
        <v>2017</v>
      </c>
      <c r="C2760" t="s">
        <v>59</v>
      </c>
      <c r="D2760" t="s">
        <v>39</v>
      </c>
      <c r="E2760" t="s">
        <v>40</v>
      </c>
      <c r="F2760">
        <v>337</v>
      </c>
      <c r="G2760">
        <v>2433</v>
      </c>
      <c r="H2760">
        <v>614</v>
      </c>
      <c r="I2760">
        <v>23.5</v>
      </c>
      <c r="J2760">
        <v>5</v>
      </c>
      <c r="K2760" t="s">
        <v>19</v>
      </c>
      <c r="L2760" t="s">
        <v>19</v>
      </c>
      <c r="M2760">
        <v>11</v>
      </c>
      <c r="N2760" t="s">
        <v>29</v>
      </c>
      <c r="O2760">
        <v>4214225</v>
      </c>
    </row>
    <row r="2761" spans="1:15">
      <c r="A2761" t="s">
        <v>2806</v>
      </c>
      <c r="B2761">
        <v>2016</v>
      </c>
      <c r="C2761" t="s">
        <v>59</v>
      </c>
      <c r="D2761" t="s">
        <v>32</v>
      </c>
      <c r="E2761" t="s">
        <v>18</v>
      </c>
      <c r="F2761">
        <v>197</v>
      </c>
      <c r="G2761">
        <v>4837</v>
      </c>
      <c r="H2761">
        <v>761</v>
      </c>
      <c r="I2761">
        <v>42.04</v>
      </c>
      <c r="J2761">
        <v>2</v>
      </c>
      <c r="K2761" t="s">
        <v>24</v>
      </c>
      <c r="L2761" t="s">
        <v>24</v>
      </c>
      <c r="M2761">
        <v>58</v>
      </c>
      <c r="N2761" t="s">
        <v>20</v>
      </c>
      <c r="O2761">
        <v>4067822</v>
      </c>
    </row>
    <row r="2762" spans="1:15">
      <c r="A2762" t="s">
        <v>2807</v>
      </c>
      <c r="B2762">
        <v>2002</v>
      </c>
      <c r="C2762" t="s">
        <v>59</v>
      </c>
      <c r="D2762" t="s">
        <v>32</v>
      </c>
      <c r="E2762" t="s">
        <v>18</v>
      </c>
      <c r="F2762">
        <v>304</v>
      </c>
      <c r="G2762">
        <v>3558</v>
      </c>
      <c r="H2762">
        <v>389</v>
      </c>
      <c r="I2762">
        <v>39.82</v>
      </c>
      <c r="J2762">
        <v>7</v>
      </c>
      <c r="K2762" t="s">
        <v>19</v>
      </c>
      <c r="L2762" t="s">
        <v>24</v>
      </c>
      <c r="M2762">
        <v>32</v>
      </c>
      <c r="N2762" t="s">
        <v>33</v>
      </c>
      <c r="O2762">
        <v>4793689</v>
      </c>
    </row>
    <row r="2763" spans="1:15">
      <c r="A2763" t="s">
        <v>2808</v>
      </c>
      <c r="B2763">
        <v>2008</v>
      </c>
      <c r="C2763" t="s">
        <v>53</v>
      </c>
      <c r="D2763" t="s">
        <v>51</v>
      </c>
      <c r="E2763" t="s">
        <v>23</v>
      </c>
      <c r="F2763">
        <v>183</v>
      </c>
      <c r="G2763">
        <v>3140</v>
      </c>
      <c r="H2763">
        <v>83</v>
      </c>
      <c r="I2763">
        <v>36.26</v>
      </c>
      <c r="J2763">
        <v>2</v>
      </c>
      <c r="K2763" t="s">
        <v>19</v>
      </c>
      <c r="L2763" t="s">
        <v>24</v>
      </c>
      <c r="M2763">
        <v>59</v>
      </c>
      <c r="N2763" t="s">
        <v>20</v>
      </c>
      <c r="O2763">
        <v>2687678</v>
      </c>
    </row>
    <row r="2764" spans="1:15">
      <c r="A2764" t="s">
        <v>2809</v>
      </c>
      <c r="B2764">
        <v>2014</v>
      </c>
      <c r="C2764" t="s">
        <v>73</v>
      </c>
      <c r="D2764" t="s">
        <v>36</v>
      </c>
      <c r="E2764" t="s">
        <v>18</v>
      </c>
      <c r="F2764">
        <v>44</v>
      </c>
      <c r="G2764">
        <v>1255</v>
      </c>
      <c r="H2764">
        <v>793</v>
      </c>
      <c r="I2764">
        <v>31.99</v>
      </c>
      <c r="J2764">
        <v>6</v>
      </c>
      <c r="K2764" t="s">
        <v>19</v>
      </c>
      <c r="L2764" t="s">
        <v>19</v>
      </c>
      <c r="M2764">
        <v>32</v>
      </c>
      <c r="N2764" t="s">
        <v>49</v>
      </c>
      <c r="O2764">
        <v>2804883</v>
      </c>
    </row>
    <row r="2765" spans="1:15">
      <c r="A2765" t="s">
        <v>2810</v>
      </c>
      <c r="B2765">
        <v>2015</v>
      </c>
      <c r="C2765" t="s">
        <v>27</v>
      </c>
      <c r="D2765" t="s">
        <v>102</v>
      </c>
      <c r="E2765" t="s">
        <v>37</v>
      </c>
      <c r="F2765">
        <v>165</v>
      </c>
      <c r="G2765">
        <v>15</v>
      </c>
      <c r="H2765">
        <v>16</v>
      </c>
      <c r="I2765">
        <v>24.47</v>
      </c>
      <c r="J2765">
        <v>7</v>
      </c>
      <c r="K2765" t="s">
        <v>19</v>
      </c>
      <c r="L2765" t="s">
        <v>24</v>
      </c>
      <c r="M2765">
        <v>11</v>
      </c>
      <c r="N2765" t="s">
        <v>25</v>
      </c>
      <c r="O2765">
        <v>3060919</v>
      </c>
    </row>
    <row r="2766" spans="1:15">
      <c r="A2766" t="s">
        <v>2811</v>
      </c>
      <c r="B2766">
        <v>2006</v>
      </c>
      <c r="C2766" t="s">
        <v>45</v>
      </c>
      <c r="D2766" t="s">
        <v>17</v>
      </c>
      <c r="E2766" t="s">
        <v>23</v>
      </c>
      <c r="F2766">
        <v>338</v>
      </c>
      <c r="G2766">
        <v>1307</v>
      </c>
      <c r="H2766">
        <v>726</v>
      </c>
      <c r="I2766">
        <v>30.78</v>
      </c>
      <c r="J2766">
        <v>8</v>
      </c>
      <c r="K2766" t="s">
        <v>19</v>
      </c>
      <c r="L2766" t="s">
        <v>19</v>
      </c>
      <c r="M2766">
        <v>67</v>
      </c>
      <c r="N2766" t="s">
        <v>49</v>
      </c>
      <c r="O2766">
        <v>2336340</v>
      </c>
    </row>
    <row r="2767" spans="1:15">
      <c r="A2767" t="s">
        <v>2812</v>
      </c>
      <c r="B2767">
        <v>2020</v>
      </c>
      <c r="C2767" t="s">
        <v>73</v>
      </c>
      <c r="D2767" t="s">
        <v>36</v>
      </c>
      <c r="E2767" t="s">
        <v>28</v>
      </c>
      <c r="F2767">
        <v>319</v>
      </c>
      <c r="G2767">
        <v>2058</v>
      </c>
      <c r="H2767">
        <v>24</v>
      </c>
      <c r="I2767">
        <v>4.8600000000000003</v>
      </c>
      <c r="J2767">
        <v>3</v>
      </c>
      <c r="K2767" t="s">
        <v>19</v>
      </c>
      <c r="L2767" t="s">
        <v>24</v>
      </c>
      <c r="M2767">
        <v>20</v>
      </c>
      <c r="N2767" t="s">
        <v>49</v>
      </c>
      <c r="O2767">
        <v>3705010</v>
      </c>
    </row>
    <row r="2768" spans="1:15">
      <c r="A2768" t="s">
        <v>2813</v>
      </c>
      <c r="B2768">
        <v>2011</v>
      </c>
      <c r="C2768" t="s">
        <v>59</v>
      </c>
      <c r="D2768" t="s">
        <v>17</v>
      </c>
      <c r="E2768" t="s">
        <v>23</v>
      </c>
      <c r="F2768">
        <v>431</v>
      </c>
      <c r="G2768">
        <v>4664</v>
      </c>
      <c r="H2768">
        <v>135</v>
      </c>
      <c r="I2768">
        <v>38.36</v>
      </c>
      <c r="J2768">
        <v>7</v>
      </c>
      <c r="K2768" t="s">
        <v>24</v>
      </c>
      <c r="L2768" t="s">
        <v>24</v>
      </c>
      <c r="M2768">
        <v>97</v>
      </c>
      <c r="N2768" t="s">
        <v>33</v>
      </c>
      <c r="O2768">
        <v>4696829</v>
      </c>
    </row>
    <row r="2769" spans="1:15">
      <c r="A2769" t="s">
        <v>2814</v>
      </c>
      <c r="B2769">
        <v>2012</v>
      </c>
      <c r="C2769" t="s">
        <v>22</v>
      </c>
      <c r="D2769" t="s">
        <v>46</v>
      </c>
      <c r="E2769" t="s">
        <v>28</v>
      </c>
      <c r="F2769">
        <v>204</v>
      </c>
      <c r="G2769">
        <v>3206</v>
      </c>
      <c r="H2769">
        <v>574</v>
      </c>
      <c r="I2769">
        <v>11.9</v>
      </c>
      <c r="J2769">
        <v>2</v>
      </c>
      <c r="K2769" t="s">
        <v>19</v>
      </c>
      <c r="L2769" t="s">
        <v>19</v>
      </c>
      <c r="M2769">
        <v>13</v>
      </c>
      <c r="N2769" t="s">
        <v>33</v>
      </c>
      <c r="O2769">
        <v>1087076</v>
      </c>
    </row>
    <row r="2770" spans="1:15">
      <c r="A2770" t="s">
        <v>2815</v>
      </c>
      <c r="B2770">
        <v>2001</v>
      </c>
      <c r="C2770" t="s">
        <v>73</v>
      </c>
      <c r="D2770" t="s">
        <v>32</v>
      </c>
      <c r="E2770" t="s">
        <v>40</v>
      </c>
      <c r="F2770">
        <v>484</v>
      </c>
      <c r="G2770">
        <v>4141</v>
      </c>
      <c r="H2770">
        <v>717</v>
      </c>
      <c r="I2770">
        <v>20.64</v>
      </c>
      <c r="J2770">
        <v>3</v>
      </c>
      <c r="K2770" t="s">
        <v>24</v>
      </c>
      <c r="L2770" t="s">
        <v>19</v>
      </c>
      <c r="M2770">
        <v>75</v>
      </c>
      <c r="N2770" t="s">
        <v>33</v>
      </c>
      <c r="O2770">
        <v>1696563</v>
      </c>
    </row>
    <row r="2771" spans="1:15">
      <c r="A2771" t="s">
        <v>2816</v>
      </c>
      <c r="B2771">
        <v>2012</v>
      </c>
      <c r="C2771" t="s">
        <v>45</v>
      </c>
      <c r="D2771" t="s">
        <v>39</v>
      </c>
      <c r="E2771" t="s">
        <v>28</v>
      </c>
      <c r="F2771">
        <v>255</v>
      </c>
      <c r="G2771">
        <v>3571</v>
      </c>
      <c r="H2771">
        <v>285</v>
      </c>
      <c r="I2771">
        <v>27.57</v>
      </c>
      <c r="J2771">
        <v>2</v>
      </c>
      <c r="K2771" t="s">
        <v>24</v>
      </c>
      <c r="L2771" t="s">
        <v>19</v>
      </c>
      <c r="M2771">
        <v>12</v>
      </c>
      <c r="N2771" t="s">
        <v>25</v>
      </c>
      <c r="O2771">
        <v>4555541</v>
      </c>
    </row>
    <row r="2772" spans="1:15">
      <c r="A2772" t="s">
        <v>2817</v>
      </c>
      <c r="B2772">
        <v>2011</v>
      </c>
      <c r="C2772" t="s">
        <v>35</v>
      </c>
      <c r="D2772" t="s">
        <v>102</v>
      </c>
      <c r="E2772" t="s">
        <v>23</v>
      </c>
      <c r="F2772">
        <v>444</v>
      </c>
      <c r="G2772">
        <v>3200</v>
      </c>
      <c r="H2772">
        <v>929</v>
      </c>
      <c r="I2772">
        <v>37.770000000000003</v>
      </c>
      <c r="J2772">
        <v>6</v>
      </c>
      <c r="K2772" t="s">
        <v>24</v>
      </c>
      <c r="L2772" t="s">
        <v>19</v>
      </c>
      <c r="M2772">
        <v>48</v>
      </c>
      <c r="N2772" t="s">
        <v>29</v>
      </c>
      <c r="O2772">
        <v>965674</v>
      </c>
    </row>
    <row r="2773" spans="1:15">
      <c r="A2773" t="s">
        <v>2818</v>
      </c>
      <c r="B2773">
        <v>2003</v>
      </c>
      <c r="C2773" t="s">
        <v>42</v>
      </c>
      <c r="D2773" t="s">
        <v>36</v>
      </c>
      <c r="E2773" t="s">
        <v>23</v>
      </c>
      <c r="F2773">
        <v>152</v>
      </c>
      <c r="G2773">
        <v>1944</v>
      </c>
      <c r="H2773">
        <v>102</v>
      </c>
      <c r="I2773">
        <v>24.51</v>
      </c>
      <c r="J2773">
        <v>9</v>
      </c>
      <c r="K2773" t="s">
        <v>19</v>
      </c>
      <c r="L2773" t="s">
        <v>24</v>
      </c>
      <c r="M2773">
        <v>72</v>
      </c>
      <c r="N2773" t="s">
        <v>33</v>
      </c>
      <c r="O2773">
        <v>114022</v>
      </c>
    </row>
    <row r="2774" spans="1:15">
      <c r="A2774" t="s">
        <v>2819</v>
      </c>
      <c r="B2774">
        <v>2017</v>
      </c>
      <c r="C2774" t="s">
        <v>45</v>
      </c>
      <c r="D2774" t="s">
        <v>39</v>
      </c>
      <c r="E2774" t="s">
        <v>37</v>
      </c>
      <c r="F2774">
        <v>305</v>
      </c>
      <c r="G2774">
        <v>1889</v>
      </c>
      <c r="H2774">
        <v>596</v>
      </c>
      <c r="I2774">
        <v>11.76</v>
      </c>
      <c r="J2774">
        <v>1</v>
      </c>
      <c r="K2774" t="s">
        <v>19</v>
      </c>
      <c r="L2774" t="s">
        <v>24</v>
      </c>
      <c r="M2774">
        <v>94</v>
      </c>
      <c r="N2774" t="s">
        <v>20</v>
      </c>
      <c r="O2774">
        <v>1409525</v>
      </c>
    </row>
    <row r="2775" spans="1:15">
      <c r="A2775" t="s">
        <v>2820</v>
      </c>
      <c r="B2775">
        <v>2012</v>
      </c>
      <c r="C2775" t="s">
        <v>27</v>
      </c>
      <c r="D2775" t="s">
        <v>51</v>
      </c>
      <c r="E2775" t="s">
        <v>23</v>
      </c>
      <c r="F2775">
        <v>45</v>
      </c>
      <c r="G2775">
        <v>4798</v>
      </c>
      <c r="H2775">
        <v>474</v>
      </c>
      <c r="I2775">
        <v>35.380000000000003</v>
      </c>
      <c r="J2775">
        <v>5</v>
      </c>
      <c r="K2775" t="s">
        <v>24</v>
      </c>
      <c r="L2775" t="s">
        <v>24</v>
      </c>
      <c r="M2775">
        <v>23</v>
      </c>
      <c r="N2775" t="s">
        <v>33</v>
      </c>
      <c r="O2775">
        <v>598396</v>
      </c>
    </row>
    <row r="2776" spans="1:15">
      <c r="A2776" t="s">
        <v>2821</v>
      </c>
      <c r="B2776">
        <v>2016</v>
      </c>
      <c r="C2776" t="s">
        <v>45</v>
      </c>
      <c r="D2776" t="s">
        <v>39</v>
      </c>
      <c r="E2776" t="s">
        <v>18</v>
      </c>
      <c r="F2776">
        <v>341</v>
      </c>
      <c r="G2776">
        <v>2819</v>
      </c>
      <c r="H2776">
        <v>304</v>
      </c>
      <c r="I2776">
        <v>7.8</v>
      </c>
      <c r="J2776">
        <v>3</v>
      </c>
      <c r="K2776" t="s">
        <v>24</v>
      </c>
      <c r="L2776" t="s">
        <v>24</v>
      </c>
      <c r="M2776">
        <v>26</v>
      </c>
      <c r="N2776" t="s">
        <v>49</v>
      </c>
      <c r="O2776">
        <v>2294757</v>
      </c>
    </row>
    <row r="2777" spans="1:15">
      <c r="A2777" t="s">
        <v>2822</v>
      </c>
      <c r="B2777">
        <v>2001</v>
      </c>
      <c r="C2777" t="s">
        <v>22</v>
      </c>
      <c r="D2777" t="s">
        <v>46</v>
      </c>
      <c r="E2777" t="s">
        <v>28</v>
      </c>
      <c r="F2777">
        <v>358</v>
      </c>
      <c r="G2777">
        <v>3509</v>
      </c>
      <c r="H2777">
        <v>286</v>
      </c>
      <c r="I2777">
        <v>48.52</v>
      </c>
      <c r="J2777">
        <v>8</v>
      </c>
      <c r="K2777" t="s">
        <v>19</v>
      </c>
      <c r="L2777" t="s">
        <v>24</v>
      </c>
      <c r="M2777">
        <v>7</v>
      </c>
      <c r="N2777" t="s">
        <v>20</v>
      </c>
      <c r="O2777">
        <v>4441030</v>
      </c>
    </row>
    <row r="2778" spans="1:15">
      <c r="A2778" t="s">
        <v>2823</v>
      </c>
      <c r="B2778">
        <v>2000</v>
      </c>
      <c r="C2778" t="s">
        <v>27</v>
      </c>
      <c r="D2778" t="s">
        <v>48</v>
      </c>
      <c r="E2778" t="s">
        <v>40</v>
      </c>
      <c r="F2778">
        <v>338</v>
      </c>
      <c r="G2778">
        <v>894</v>
      </c>
      <c r="H2778">
        <v>408</v>
      </c>
      <c r="I2778">
        <v>45.82</v>
      </c>
      <c r="J2778">
        <v>9</v>
      </c>
      <c r="K2778" t="s">
        <v>24</v>
      </c>
      <c r="L2778" t="s">
        <v>24</v>
      </c>
      <c r="M2778">
        <v>23</v>
      </c>
      <c r="N2778" t="s">
        <v>49</v>
      </c>
      <c r="O2778">
        <v>3803361</v>
      </c>
    </row>
    <row r="2779" spans="1:15">
      <c r="A2779" t="s">
        <v>2824</v>
      </c>
      <c r="B2779">
        <v>2013</v>
      </c>
      <c r="C2779" t="s">
        <v>42</v>
      </c>
      <c r="D2779" t="s">
        <v>17</v>
      </c>
      <c r="E2779" t="s">
        <v>37</v>
      </c>
      <c r="F2779">
        <v>442</v>
      </c>
      <c r="G2779">
        <v>1922</v>
      </c>
      <c r="H2779">
        <v>797</v>
      </c>
      <c r="I2779">
        <v>31.22</v>
      </c>
      <c r="J2779">
        <v>2</v>
      </c>
      <c r="K2779" t="s">
        <v>19</v>
      </c>
      <c r="L2779" t="s">
        <v>19</v>
      </c>
      <c r="M2779">
        <v>33</v>
      </c>
      <c r="N2779" t="s">
        <v>25</v>
      </c>
      <c r="O2779">
        <v>3806089</v>
      </c>
    </row>
    <row r="2780" spans="1:15">
      <c r="A2780" t="s">
        <v>2825</v>
      </c>
      <c r="B2780">
        <v>2004</v>
      </c>
      <c r="C2780" t="s">
        <v>59</v>
      </c>
      <c r="D2780" t="s">
        <v>48</v>
      </c>
      <c r="E2780" t="s">
        <v>40</v>
      </c>
      <c r="F2780">
        <v>477</v>
      </c>
      <c r="G2780">
        <v>1420</v>
      </c>
      <c r="H2780">
        <v>296</v>
      </c>
      <c r="I2780">
        <v>49.12</v>
      </c>
      <c r="J2780">
        <v>8</v>
      </c>
      <c r="K2780" t="s">
        <v>24</v>
      </c>
      <c r="L2780" t="s">
        <v>19</v>
      </c>
      <c r="M2780">
        <v>25</v>
      </c>
      <c r="N2780" t="s">
        <v>25</v>
      </c>
      <c r="O2780">
        <v>2006562</v>
      </c>
    </row>
    <row r="2781" spans="1:15">
      <c r="A2781" t="s">
        <v>2826</v>
      </c>
      <c r="B2781">
        <v>2020</v>
      </c>
      <c r="C2781" t="s">
        <v>42</v>
      </c>
      <c r="D2781" t="s">
        <v>48</v>
      </c>
      <c r="E2781" t="s">
        <v>18</v>
      </c>
      <c r="F2781">
        <v>362</v>
      </c>
      <c r="G2781">
        <v>4546</v>
      </c>
      <c r="H2781">
        <v>793</v>
      </c>
      <c r="I2781">
        <v>44.07</v>
      </c>
      <c r="J2781">
        <v>7</v>
      </c>
      <c r="K2781" t="s">
        <v>24</v>
      </c>
      <c r="L2781" t="s">
        <v>24</v>
      </c>
      <c r="M2781">
        <v>1</v>
      </c>
      <c r="N2781" t="s">
        <v>25</v>
      </c>
      <c r="O2781">
        <v>3323219</v>
      </c>
    </row>
    <row r="2782" spans="1:15">
      <c r="A2782" t="s">
        <v>2827</v>
      </c>
      <c r="B2782">
        <v>2010</v>
      </c>
      <c r="C2782" t="s">
        <v>73</v>
      </c>
      <c r="D2782" t="s">
        <v>39</v>
      </c>
      <c r="E2782" t="s">
        <v>37</v>
      </c>
      <c r="F2782">
        <v>441</v>
      </c>
      <c r="G2782">
        <v>2173</v>
      </c>
      <c r="H2782">
        <v>120</v>
      </c>
      <c r="I2782">
        <v>4</v>
      </c>
      <c r="J2782">
        <v>3</v>
      </c>
      <c r="K2782" t="s">
        <v>24</v>
      </c>
      <c r="L2782" t="s">
        <v>19</v>
      </c>
      <c r="M2782">
        <v>90</v>
      </c>
      <c r="N2782" t="s">
        <v>29</v>
      </c>
      <c r="O2782">
        <v>3127892</v>
      </c>
    </row>
    <row r="2783" spans="1:15">
      <c r="A2783" t="s">
        <v>2828</v>
      </c>
      <c r="B2783">
        <v>2009</v>
      </c>
      <c r="C2783" t="s">
        <v>53</v>
      </c>
      <c r="D2783" t="s">
        <v>48</v>
      </c>
      <c r="E2783" t="s">
        <v>28</v>
      </c>
      <c r="F2783">
        <v>103</v>
      </c>
      <c r="G2783">
        <v>1825</v>
      </c>
      <c r="H2783">
        <v>671</v>
      </c>
      <c r="I2783">
        <v>47.18</v>
      </c>
      <c r="J2783">
        <v>9</v>
      </c>
      <c r="K2783" t="s">
        <v>24</v>
      </c>
      <c r="L2783" t="s">
        <v>19</v>
      </c>
      <c r="M2783">
        <v>46</v>
      </c>
      <c r="N2783" t="s">
        <v>49</v>
      </c>
      <c r="O2783">
        <v>3451217</v>
      </c>
    </row>
    <row r="2784" spans="1:15">
      <c r="A2784" t="s">
        <v>2829</v>
      </c>
      <c r="B2784">
        <v>2000</v>
      </c>
      <c r="C2784" t="s">
        <v>45</v>
      </c>
      <c r="D2784" t="s">
        <v>36</v>
      </c>
      <c r="E2784" t="s">
        <v>23</v>
      </c>
      <c r="F2784">
        <v>321</v>
      </c>
      <c r="G2784">
        <v>1422</v>
      </c>
      <c r="H2784">
        <v>152</v>
      </c>
      <c r="I2784">
        <v>31.98</v>
      </c>
      <c r="J2784">
        <v>6</v>
      </c>
      <c r="K2784" t="s">
        <v>24</v>
      </c>
      <c r="L2784" t="s">
        <v>24</v>
      </c>
      <c r="M2784">
        <v>64</v>
      </c>
      <c r="N2784" t="s">
        <v>29</v>
      </c>
      <c r="O2784">
        <v>3371647</v>
      </c>
    </row>
    <row r="2785" spans="1:15">
      <c r="A2785" t="s">
        <v>2830</v>
      </c>
      <c r="B2785">
        <v>2021</v>
      </c>
      <c r="C2785" t="s">
        <v>22</v>
      </c>
      <c r="D2785" t="s">
        <v>36</v>
      </c>
      <c r="E2785" t="s">
        <v>37</v>
      </c>
      <c r="F2785">
        <v>43</v>
      </c>
      <c r="G2785">
        <v>1409</v>
      </c>
      <c r="H2785">
        <v>757</v>
      </c>
      <c r="I2785">
        <v>42.35</v>
      </c>
      <c r="J2785">
        <v>5</v>
      </c>
      <c r="K2785" t="s">
        <v>19</v>
      </c>
      <c r="L2785" t="s">
        <v>19</v>
      </c>
      <c r="M2785">
        <v>36</v>
      </c>
      <c r="N2785" t="s">
        <v>33</v>
      </c>
      <c r="O2785">
        <v>3825837</v>
      </c>
    </row>
    <row r="2786" spans="1:15">
      <c r="A2786" t="s">
        <v>2831</v>
      </c>
      <c r="B2786">
        <v>2007</v>
      </c>
      <c r="C2786" t="s">
        <v>22</v>
      </c>
      <c r="D2786" t="s">
        <v>39</v>
      </c>
      <c r="E2786" t="s">
        <v>37</v>
      </c>
      <c r="F2786">
        <v>430</v>
      </c>
      <c r="G2786">
        <v>3609</v>
      </c>
      <c r="H2786">
        <v>904</v>
      </c>
      <c r="I2786">
        <v>5.41</v>
      </c>
      <c r="J2786">
        <v>7</v>
      </c>
      <c r="K2786" t="s">
        <v>19</v>
      </c>
      <c r="L2786" t="s">
        <v>24</v>
      </c>
      <c r="M2786">
        <v>84</v>
      </c>
      <c r="N2786" t="s">
        <v>20</v>
      </c>
      <c r="O2786">
        <v>3685914</v>
      </c>
    </row>
    <row r="2787" spans="1:15">
      <c r="A2787" t="s">
        <v>2832</v>
      </c>
      <c r="B2787">
        <v>2020</v>
      </c>
      <c r="C2787" t="s">
        <v>53</v>
      </c>
      <c r="D2787" t="s">
        <v>39</v>
      </c>
      <c r="E2787" t="s">
        <v>18</v>
      </c>
      <c r="F2787">
        <v>390</v>
      </c>
      <c r="G2787">
        <v>4974</v>
      </c>
      <c r="H2787">
        <v>363</v>
      </c>
      <c r="I2787">
        <v>3.67</v>
      </c>
      <c r="J2787">
        <v>4</v>
      </c>
      <c r="K2787" t="s">
        <v>19</v>
      </c>
      <c r="L2787" t="s">
        <v>19</v>
      </c>
      <c r="M2787">
        <v>5</v>
      </c>
      <c r="N2787" t="s">
        <v>29</v>
      </c>
      <c r="O2787">
        <v>1753797</v>
      </c>
    </row>
    <row r="2788" spans="1:15">
      <c r="A2788" t="s">
        <v>2833</v>
      </c>
      <c r="B2788">
        <v>2016</v>
      </c>
      <c r="C2788" t="s">
        <v>16</v>
      </c>
      <c r="D2788" t="s">
        <v>51</v>
      </c>
      <c r="E2788" t="s">
        <v>18</v>
      </c>
      <c r="F2788">
        <v>323</v>
      </c>
      <c r="G2788">
        <v>4377</v>
      </c>
      <c r="H2788">
        <v>357</v>
      </c>
      <c r="I2788">
        <v>2.97</v>
      </c>
      <c r="J2788">
        <v>2</v>
      </c>
      <c r="K2788" t="s">
        <v>19</v>
      </c>
      <c r="L2788" t="s">
        <v>24</v>
      </c>
      <c r="M2788">
        <v>25</v>
      </c>
      <c r="N2788" t="s">
        <v>49</v>
      </c>
      <c r="O2788">
        <v>1449729</v>
      </c>
    </row>
    <row r="2789" spans="1:15">
      <c r="A2789" t="s">
        <v>2834</v>
      </c>
      <c r="B2789">
        <v>2005</v>
      </c>
      <c r="C2789" t="s">
        <v>53</v>
      </c>
      <c r="D2789" t="s">
        <v>48</v>
      </c>
      <c r="E2789" t="s">
        <v>23</v>
      </c>
      <c r="F2789">
        <v>7</v>
      </c>
      <c r="G2789">
        <v>642</v>
      </c>
      <c r="H2789">
        <v>864</v>
      </c>
      <c r="I2789">
        <v>7.57</v>
      </c>
      <c r="J2789">
        <v>6</v>
      </c>
      <c r="K2789" t="s">
        <v>19</v>
      </c>
      <c r="L2789" t="s">
        <v>24</v>
      </c>
      <c r="M2789">
        <v>52</v>
      </c>
      <c r="N2789" t="s">
        <v>20</v>
      </c>
      <c r="O2789">
        <v>1442342</v>
      </c>
    </row>
    <row r="2790" spans="1:15">
      <c r="A2790" t="s">
        <v>2835</v>
      </c>
      <c r="B2790">
        <v>2003</v>
      </c>
      <c r="C2790" t="s">
        <v>16</v>
      </c>
      <c r="D2790" t="s">
        <v>95</v>
      </c>
      <c r="E2790" t="s">
        <v>40</v>
      </c>
      <c r="F2790">
        <v>19</v>
      </c>
      <c r="G2790">
        <v>3566</v>
      </c>
      <c r="H2790">
        <v>169</v>
      </c>
      <c r="I2790">
        <v>30.07</v>
      </c>
      <c r="J2790">
        <v>2</v>
      </c>
      <c r="K2790" t="s">
        <v>24</v>
      </c>
      <c r="L2790" t="s">
        <v>24</v>
      </c>
      <c r="M2790">
        <v>31</v>
      </c>
      <c r="N2790" t="s">
        <v>20</v>
      </c>
      <c r="O2790">
        <v>2404592</v>
      </c>
    </row>
    <row r="2791" spans="1:15">
      <c r="A2791" t="s">
        <v>2836</v>
      </c>
      <c r="B2791">
        <v>2000</v>
      </c>
      <c r="C2791" t="s">
        <v>53</v>
      </c>
      <c r="D2791" t="s">
        <v>51</v>
      </c>
      <c r="E2791" t="s">
        <v>23</v>
      </c>
      <c r="F2791">
        <v>296</v>
      </c>
      <c r="G2791">
        <v>1232</v>
      </c>
      <c r="H2791">
        <v>8</v>
      </c>
      <c r="I2791">
        <v>19.760000000000002</v>
      </c>
      <c r="J2791">
        <v>2</v>
      </c>
      <c r="K2791" t="s">
        <v>24</v>
      </c>
      <c r="L2791" t="s">
        <v>24</v>
      </c>
      <c r="M2791">
        <v>36</v>
      </c>
      <c r="N2791" t="s">
        <v>49</v>
      </c>
      <c r="O2791">
        <v>3650071</v>
      </c>
    </row>
    <row r="2792" spans="1:15">
      <c r="A2792" t="s">
        <v>2837</v>
      </c>
      <c r="B2792">
        <v>2015</v>
      </c>
      <c r="C2792" t="s">
        <v>59</v>
      </c>
      <c r="D2792" t="s">
        <v>39</v>
      </c>
      <c r="E2792" t="s">
        <v>28</v>
      </c>
      <c r="F2792">
        <v>182</v>
      </c>
      <c r="G2792">
        <v>919</v>
      </c>
      <c r="H2792">
        <v>223</v>
      </c>
      <c r="I2792">
        <v>47.21</v>
      </c>
      <c r="J2792">
        <v>7</v>
      </c>
      <c r="K2792" t="s">
        <v>24</v>
      </c>
      <c r="L2792" t="s">
        <v>24</v>
      </c>
      <c r="M2792">
        <v>71</v>
      </c>
      <c r="N2792" t="s">
        <v>49</v>
      </c>
      <c r="O2792">
        <v>1346703</v>
      </c>
    </row>
    <row r="2793" spans="1:15">
      <c r="A2793" t="s">
        <v>2838</v>
      </c>
      <c r="B2793">
        <v>2019</v>
      </c>
      <c r="C2793" t="s">
        <v>73</v>
      </c>
      <c r="D2793" t="s">
        <v>39</v>
      </c>
      <c r="E2793" t="s">
        <v>40</v>
      </c>
      <c r="F2793">
        <v>377</v>
      </c>
      <c r="G2793">
        <v>4282</v>
      </c>
      <c r="H2793">
        <v>755</v>
      </c>
      <c r="I2793">
        <v>28.34</v>
      </c>
      <c r="J2793">
        <v>5</v>
      </c>
      <c r="K2793" t="s">
        <v>19</v>
      </c>
      <c r="L2793" t="s">
        <v>19</v>
      </c>
      <c r="M2793">
        <v>92</v>
      </c>
      <c r="N2793" t="s">
        <v>25</v>
      </c>
      <c r="O2793">
        <v>2189936</v>
      </c>
    </row>
    <row r="2794" spans="1:15">
      <c r="A2794" t="s">
        <v>2839</v>
      </c>
      <c r="B2794">
        <v>2002</v>
      </c>
      <c r="C2794" t="s">
        <v>45</v>
      </c>
      <c r="D2794" t="s">
        <v>48</v>
      </c>
      <c r="E2794" t="s">
        <v>18</v>
      </c>
      <c r="F2794">
        <v>379</v>
      </c>
      <c r="G2794">
        <v>4506</v>
      </c>
      <c r="H2794">
        <v>486</v>
      </c>
      <c r="I2794">
        <v>33.380000000000003</v>
      </c>
      <c r="J2794">
        <v>8</v>
      </c>
      <c r="K2794" t="s">
        <v>19</v>
      </c>
      <c r="L2794" t="s">
        <v>24</v>
      </c>
      <c r="M2794">
        <v>21</v>
      </c>
      <c r="N2794" t="s">
        <v>29</v>
      </c>
      <c r="O2794">
        <v>4663403</v>
      </c>
    </row>
    <row r="2795" spans="1:15">
      <c r="A2795" t="s">
        <v>2840</v>
      </c>
      <c r="B2795">
        <v>2007</v>
      </c>
      <c r="C2795" t="s">
        <v>35</v>
      </c>
      <c r="D2795" t="s">
        <v>17</v>
      </c>
      <c r="E2795" t="s">
        <v>18</v>
      </c>
      <c r="F2795">
        <v>119</v>
      </c>
      <c r="G2795">
        <v>3442</v>
      </c>
      <c r="H2795">
        <v>556</v>
      </c>
      <c r="I2795">
        <v>33.04</v>
      </c>
      <c r="J2795">
        <v>2</v>
      </c>
      <c r="K2795" t="s">
        <v>24</v>
      </c>
      <c r="L2795" t="s">
        <v>19</v>
      </c>
      <c r="M2795">
        <v>30</v>
      </c>
      <c r="N2795" t="s">
        <v>29</v>
      </c>
      <c r="O2795">
        <v>4600749</v>
      </c>
    </row>
    <row r="2796" spans="1:15">
      <c r="A2796" t="s">
        <v>2841</v>
      </c>
      <c r="B2796">
        <v>2020</v>
      </c>
      <c r="C2796" t="s">
        <v>42</v>
      </c>
      <c r="D2796" t="s">
        <v>17</v>
      </c>
      <c r="E2796" t="s">
        <v>18</v>
      </c>
      <c r="F2796">
        <v>446</v>
      </c>
      <c r="G2796">
        <v>162</v>
      </c>
      <c r="H2796">
        <v>888</v>
      </c>
      <c r="I2796">
        <v>46.36</v>
      </c>
      <c r="J2796">
        <v>2</v>
      </c>
      <c r="K2796" t="s">
        <v>24</v>
      </c>
      <c r="L2796" t="s">
        <v>24</v>
      </c>
      <c r="M2796">
        <v>17</v>
      </c>
      <c r="N2796" t="s">
        <v>25</v>
      </c>
      <c r="O2796">
        <v>3908887</v>
      </c>
    </row>
    <row r="2797" spans="1:15">
      <c r="A2797" t="s">
        <v>2842</v>
      </c>
      <c r="B2797">
        <v>2014</v>
      </c>
      <c r="C2797" t="s">
        <v>45</v>
      </c>
      <c r="D2797" t="s">
        <v>51</v>
      </c>
      <c r="E2797" t="s">
        <v>37</v>
      </c>
      <c r="F2797">
        <v>280</v>
      </c>
      <c r="G2797">
        <v>2620</v>
      </c>
      <c r="H2797">
        <v>748</v>
      </c>
      <c r="I2797">
        <v>11.23</v>
      </c>
      <c r="J2797">
        <v>3</v>
      </c>
      <c r="K2797" t="s">
        <v>19</v>
      </c>
      <c r="L2797" t="s">
        <v>24</v>
      </c>
      <c r="M2797">
        <v>44</v>
      </c>
      <c r="N2797" t="s">
        <v>25</v>
      </c>
      <c r="O2797">
        <v>605935</v>
      </c>
    </row>
    <row r="2798" spans="1:15">
      <c r="A2798" t="s">
        <v>2843</v>
      </c>
      <c r="B2798">
        <v>2019</v>
      </c>
      <c r="C2798" t="s">
        <v>31</v>
      </c>
      <c r="D2798" t="s">
        <v>36</v>
      </c>
      <c r="E2798" t="s">
        <v>23</v>
      </c>
      <c r="F2798">
        <v>93</v>
      </c>
      <c r="G2798">
        <v>4851</v>
      </c>
      <c r="H2798">
        <v>456</v>
      </c>
      <c r="I2798">
        <v>12.67</v>
      </c>
      <c r="J2798">
        <v>7</v>
      </c>
      <c r="K2798" t="s">
        <v>19</v>
      </c>
      <c r="L2798" t="s">
        <v>24</v>
      </c>
      <c r="M2798">
        <v>37</v>
      </c>
      <c r="N2798" t="s">
        <v>29</v>
      </c>
      <c r="O2798">
        <v>2813436</v>
      </c>
    </row>
    <row r="2799" spans="1:15">
      <c r="A2799" t="s">
        <v>2844</v>
      </c>
      <c r="B2799">
        <v>2022</v>
      </c>
      <c r="C2799" t="s">
        <v>35</v>
      </c>
      <c r="D2799" t="s">
        <v>32</v>
      </c>
      <c r="E2799" t="s">
        <v>37</v>
      </c>
      <c r="F2799">
        <v>273</v>
      </c>
      <c r="G2799">
        <v>1174</v>
      </c>
      <c r="H2799">
        <v>902</v>
      </c>
      <c r="I2799">
        <v>19.89</v>
      </c>
      <c r="J2799">
        <v>5</v>
      </c>
      <c r="K2799" t="s">
        <v>24</v>
      </c>
      <c r="L2799" t="s">
        <v>19</v>
      </c>
      <c r="M2799">
        <v>57</v>
      </c>
      <c r="N2799" t="s">
        <v>29</v>
      </c>
      <c r="O2799">
        <v>3508126</v>
      </c>
    </row>
    <row r="2800" spans="1:15">
      <c r="A2800" t="s">
        <v>2845</v>
      </c>
      <c r="B2800">
        <v>2017</v>
      </c>
      <c r="C2800" t="s">
        <v>31</v>
      </c>
      <c r="D2800" t="s">
        <v>46</v>
      </c>
      <c r="E2800" t="s">
        <v>28</v>
      </c>
      <c r="F2800">
        <v>422</v>
      </c>
      <c r="G2800">
        <v>3398</v>
      </c>
      <c r="H2800">
        <v>24</v>
      </c>
      <c r="I2800">
        <v>22.94</v>
      </c>
      <c r="J2800">
        <v>6</v>
      </c>
      <c r="K2800" t="s">
        <v>19</v>
      </c>
      <c r="L2800" t="s">
        <v>24</v>
      </c>
      <c r="M2800">
        <v>30</v>
      </c>
      <c r="N2800" t="s">
        <v>29</v>
      </c>
      <c r="O2800">
        <v>574414</v>
      </c>
    </row>
    <row r="2801" spans="1:15">
      <c r="A2801" t="s">
        <v>2846</v>
      </c>
      <c r="B2801">
        <v>2005</v>
      </c>
      <c r="C2801" t="s">
        <v>59</v>
      </c>
      <c r="D2801" t="s">
        <v>46</v>
      </c>
      <c r="E2801" t="s">
        <v>23</v>
      </c>
      <c r="F2801">
        <v>333</v>
      </c>
      <c r="G2801">
        <v>1596</v>
      </c>
      <c r="H2801">
        <v>15</v>
      </c>
      <c r="I2801">
        <v>30.48</v>
      </c>
      <c r="J2801">
        <v>9</v>
      </c>
      <c r="K2801" t="s">
        <v>24</v>
      </c>
      <c r="L2801" t="s">
        <v>24</v>
      </c>
      <c r="M2801">
        <v>76</v>
      </c>
      <c r="N2801" t="s">
        <v>25</v>
      </c>
      <c r="O2801">
        <v>2686043</v>
      </c>
    </row>
    <row r="2802" spans="1:15">
      <c r="A2802" t="s">
        <v>2847</v>
      </c>
      <c r="B2802">
        <v>2021</v>
      </c>
      <c r="C2802" t="s">
        <v>31</v>
      </c>
      <c r="D2802" t="s">
        <v>39</v>
      </c>
      <c r="E2802" t="s">
        <v>28</v>
      </c>
      <c r="F2802">
        <v>127</v>
      </c>
      <c r="G2802">
        <v>951</v>
      </c>
      <c r="H2802">
        <v>428</v>
      </c>
      <c r="I2802">
        <v>31.3</v>
      </c>
      <c r="J2802">
        <v>6</v>
      </c>
      <c r="K2802" t="s">
        <v>19</v>
      </c>
      <c r="L2802" t="s">
        <v>19</v>
      </c>
      <c r="M2802">
        <v>52</v>
      </c>
      <c r="N2802" t="s">
        <v>29</v>
      </c>
      <c r="O2802">
        <v>3270149</v>
      </c>
    </row>
    <row r="2803" spans="1:15">
      <c r="A2803" t="s">
        <v>2848</v>
      </c>
      <c r="B2803">
        <v>2003</v>
      </c>
      <c r="C2803" t="s">
        <v>59</v>
      </c>
      <c r="D2803" t="s">
        <v>39</v>
      </c>
      <c r="E2803" t="s">
        <v>40</v>
      </c>
      <c r="F2803">
        <v>304</v>
      </c>
      <c r="G2803">
        <v>1605</v>
      </c>
      <c r="H2803">
        <v>268</v>
      </c>
      <c r="I2803">
        <v>2.42</v>
      </c>
      <c r="J2803">
        <v>9</v>
      </c>
      <c r="K2803" t="s">
        <v>19</v>
      </c>
      <c r="L2803" t="s">
        <v>19</v>
      </c>
      <c r="M2803">
        <v>81</v>
      </c>
      <c r="N2803" t="s">
        <v>20</v>
      </c>
      <c r="O2803">
        <v>3763939</v>
      </c>
    </row>
    <row r="2804" spans="1:15">
      <c r="A2804" t="s">
        <v>2849</v>
      </c>
      <c r="B2804">
        <v>2009</v>
      </c>
      <c r="C2804" t="s">
        <v>42</v>
      </c>
      <c r="D2804" t="s">
        <v>32</v>
      </c>
      <c r="E2804" t="s">
        <v>37</v>
      </c>
      <c r="F2804">
        <v>371</v>
      </c>
      <c r="G2804">
        <v>2449</v>
      </c>
      <c r="H2804">
        <v>966</v>
      </c>
      <c r="I2804">
        <v>31.16</v>
      </c>
      <c r="J2804">
        <v>9</v>
      </c>
      <c r="K2804" t="s">
        <v>24</v>
      </c>
      <c r="L2804" t="s">
        <v>24</v>
      </c>
      <c r="M2804">
        <v>90</v>
      </c>
      <c r="N2804" t="s">
        <v>49</v>
      </c>
      <c r="O2804">
        <v>4710838</v>
      </c>
    </row>
    <row r="2805" spans="1:15">
      <c r="A2805" t="s">
        <v>2850</v>
      </c>
      <c r="B2805">
        <v>2017</v>
      </c>
      <c r="C2805" t="s">
        <v>73</v>
      </c>
      <c r="D2805" t="s">
        <v>102</v>
      </c>
      <c r="E2805" t="s">
        <v>28</v>
      </c>
      <c r="F2805">
        <v>300</v>
      </c>
      <c r="G2805">
        <v>1834</v>
      </c>
      <c r="H2805">
        <v>512</v>
      </c>
      <c r="I2805">
        <v>25.05</v>
      </c>
      <c r="J2805">
        <v>3</v>
      </c>
      <c r="K2805" t="s">
        <v>24</v>
      </c>
      <c r="L2805" t="s">
        <v>19</v>
      </c>
      <c r="M2805">
        <v>33</v>
      </c>
      <c r="N2805" t="s">
        <v>29</v>
      </c>
      <c r="O2805">
        <v>3790667</v>
      </c>
    </row>
    <row r="2806" spans="1:15">
      <c r="A2806" t="s">
        <v>2851</v>
      </c>
      <c r="B2806">
        <v>2019</v>
      </c>
      <c r="C2806" t="s">
        <v>16</v>
      </c>
      <c r="D2806" t="s">
        <v>46</v>
      </c>
      <c r="E2806" t="s">
        <v>40</v>
      </c>
      <c r="F2806">
        <v>280</v>
      </c>
      <c r="G2806">
        <v>1598</v>
      </c>
      <c r="H2806">
        <v>146</v>
      </c>
      <c r="I2806">
        <v>13.73</v>
      </c>
      <c r="J2806">
        <v>3</v>
      </c>
      <c r="K2806" t="s">
        <v>19</v>
      </c>
      <c r="L2806" t="s">
        <v>24</v>
      </c>
      <c r="M2806">
        <v>9</v>
      </c>
      <c r="N2806" t="s">
        <v>49</v>
      </c>
      <c r="O2806">
        <v>1897143</v>
      </c>
    </row>
    <row r="2807" spans="1:15">
      <c r="A2807" t="s">
        <v>2852</v>
      </c>
      <c r="B2807">
        <v>2005</v>
      </c>
      <c r="C2807" t="s">
        <v>35</v>
      </c>
      <c r="D2807" t="s">
        <v>36</v>
      </c>
      <c r="E2807" t="s">
        <v>23</v>
      </c>
      <c r="F2807">
        <v>255</v>
      </c>
      <c r="G2807">
        <v>3794</v>
      </c>
      <c r="H2807">
        <v>96</v>
      </c>
      <c r="I2807">
        <v>28.92</v>
      </c>
      <c r="J2807">
        <v>3</v>
      </c>
      <c r="K2807" t="s">
        <v>19</v>
      </c>
      <c r="L2807" t="s">
        <v>19</v>
      </c>
      <c r="M2807">
        <v>85</v>
      </c>
      <c r="N2807" t="s">
        <v>29</v>
      </c>
      <c r="O2807">
        <v>1149442</v>
      </c>
    </row>
    <row r="2808" spans="1:15">
      <c r="A2808" t="s">
        <v>2853</v>
      </c>
      <c r="B2808">
        <v>2012</v>
      </c>
      <c r="C2808" t="s">
        <v>16</v>
      </c>
      <c r="D2808" t="s">
        <v>95</v>
      </c>
      <c r="E2808" t="s">
        <v>18</v>
      </c>
      <c r="F2808">
        <v>94</v>
      </c>
      <c r="G2808">
        <v>1349</v>
      </c>
      <c r="H2808">
        <v>603</v>
      </c>
      <c r="I2808">
        <v>36.619999999999997</v>
      </c>
      <c r="J2808">
        <v>6</v>
      </c>
      <c r="K2808" t="s">
        <v>24</v>
      </c>
      <c r="L2808" t="s">
        <v>19</v>
      </c>
      <c r="M2808">
        <v>17</v>
      </c>
      <c r="N2808" t="s">
        <v>49</v>
      </c>
      <c r="O2808">
        <v>2756040</v>
      </c>
    </row>
    <row r="2809" spans="1:15">
      <c r="A2809" t="s">
        <v>2854</v>
      </c>
      <c r="B2809">
        <v>2021</v>
      </c>
      <c r="C2809" t="s">
        <v>35</v>
      </c>
      <c r="D2809" t="s">
        <v>32</v>
      </c>
      <c r="E2809" t="s">
        <v>18</v>
      </c>
      <c r="F2809">
        <v>86</v>
      </c>
      <c r="G2809">
        <v>669</v>
      </c>
      <c r="H2809">
        <v>948</v>
      </c>
      <c r="I2809">
        <v>10.5</v>
      </c>
      <c r="J2809">
        <v>9</v>
      </c>
      <c r="K2809" t="s">
        <v>24</v>
      </c>
      <c r="L2809" t="s">
        <v>19</v>
      </c>
      <c r="M2809">
        <v>12</v>
      </c>
      <c r="N2809" t="s">
        <v>29</v>
      </c>
      <c r="O2809">
        <v>3548333</v>
      </c>
    </row>
    <row r="2810" spans="1:15">
      <c r="A2810" t="s">
        <v>2855</v>
      </c>
      <c r="B2810">
        <v>2000</v>
      </c>
      <c r="C2810" t="s">
        <v>73</v>
      </c>
      <c r="D2810" t="s">
        <v>51</v>
      </c>
      <c r="E2810" t="s">
        <v>37</v>
      </c>
      <c r="F2810">
        <v>398</v>
      </c>
      <c r="G2810">
        <v>3834</v>
      </c>
      <c r="H2810">
        <v>965</v>
      </c>
      <c r="I2810">
        <v>31.4</v>
      </c>
      <c r="J2810">
        <v>9</v>
      </c>
      <c r="K2810" t="s">
        <v>19</v>
      </c>
      <c r="L2810" t="s">
        <v>24</v>
      </c>
      <c r="M2810">
        <v>5</v>
      </c>
      <c r="N2810" t="s">
        <v>25</v>
      </c>
      <c r="O2810">
        <v>757287</v>
      </c>
    </row>
    <row r="2811" spans="1:15">
      <c r="A2811" t="s">
        <v>2856</v>
      </c>
      <c r="B2811">
        <v>2003</v>
      </c>
      <c r="C2811" t="s">
        <v>59</v>
      </c>
      <c r="D2811" t="s">
        <v>36</v>
      </c>
      <c r="E2811" t="s">
        <v>40</v>
      </c>
      <c r="F2811">
        <v>232</v>
      </c>
      <c r="G2811">
        <v>4121</v>
      </c>
      <c r="H2811">
        <v>27</v>
      </c>
      <c r="I2811">
        <v>24.56</v>
      </c>
      <c r="J2811">
        <v>7</v>
      </c>
      <c r="K2811" t="s">
        <v>24</v>
      </c>
      <c r="L2811" t="s">
        <v>19</v>
      </c>
      <c r="M2811">
        <v>35</v>
      </c>
      <c r="N2811" t="s">
        <v>20</v>
      </c>
      <c r="O2811">
        <v>2809971</v>
      </c>
    </row>
    <row r="2812" spans="1:15">
      <c r="A2812" t="s">
        <v>2857</v>
      </c>
      <c r="B2812">
        <v>2018</v>
      </c>
      <c r="C2812" t="s">
        <v>35</v>
      </c>
      <c r="D2812" t="s">
        <v>36</v>
      </c>
      <c r="E2812" t="s">
        <v>28</v>
      </c>
      <c r="F2812">
        <v>148</v>
      </c>
      <c r="G2812">
        <v>2764</v>
      </c>
      <c r="H2812">
        <v>298</v>
      </c>
      <c r="I2812">
        <v>32.020000000000003</v>
      </c>
      <c r="J2812">
        <v>5</v>
      </c>
      <c r="K2812" t="s">
        <v>19</v>
      </c>
      <c r="L2812" t="s">
        <v>24</v>
      </c>
      <c r="M2812">
        <v>9</v>
      </c>
      <c r="N2812" t="s">
        <v>25</v>
      </c>
      <c r="O2812">
        <v>3447722</v>
      </c>
    </row>
    <row r="2813" spans="1:15">
      <c r="A2813" t="s">
        <v>2858</v>
      </c>
      <c r="B2813">
        <v>2018</v>
      </c>
      <c r="C2813" t="s">
        <v>35</v>
      </c>
      <c r="D2813" t="s">
        <v>102</v>
      </c>
      <c r="E2813" t="s">
        <v>37</v>
      </c>
      <c r="F2813">
        <v>253</v>
      </c>
      <c r="G2813">
        <v>2474</v>
      </c>
      <c r="H2813">
        <v>306</v>
      </c>
      <c r="I2813">
        <v>34.35</v>
      </c>
      <c r="J2813">
        <v>6</v>
      </c>
      <c r="K2813" t="s">
        <v>19</v>
      </c>
      <c r="L2813" t="s">
        <v>24</v>
      </c>
      <c r="M2813">
        <v>91</v>
      </c>
      <c r="N2813" t="s">
        <v>25</v>
      </c>
      <c r="O2813">
        <v>68049</v>
      </c>
    </row>
    <row r="2814" spans="1:15">
      <c r="A2814" t="s">
        <v>2859</v>
      </c>
      <c r="B2814">
        <v>2012</v>
      </c>
      <c r="C2814" t="s">
        <v>31</v>
      </c>
      <c r="D2814" t="s">
        <v>95</v>
      </c>
      <c r="E2814" t="s">
        <v>18</v>
      </c>
      <c r="F2814">
        <v>130</v>
      </c>
      <c r="G2814">
        <v>4599</v>
      </c>
      <c r="H2814">
        <v>661</v>
      </c>
      <c r="I2814">
        <v>3.27</v>
      </c>
      <c r="J2814">
        <v>3</v>
      </c>
      <c r="K2814" t="s">
        <v>19</v>
      </c>
      <c r="L2814" t="s">
        <v>19</v>
      </c>
      <c r="M2814">
        <v>68</v>
      </c>
      <c r="N2814" t="s">
        <v>29</v>
      </c>
      <c r="O2814">
        <v>1115283</v>
      </c>
    </row>
    <row r="2815" spans="1:15">
      <c r="A2815" t="s">
        <v>2860</v>
      </c>
      <c r="B2815">
        <v>2011</v>
      </c>
      <c r="C2815" t="s">
        <v>73</v>
      </c>
      <c r="D2815" t="s">
        <v>17</v>
      </c>
      <c r="E2815" t="s">
        <v>18</v>
      </c>
      <c r="F2815">
        <v>316</v>
      </c>
      <c r="G2815">
        <v>4231</v>
      </c>
      <c r="H2815">
        <v>56</v>
      </c>
      <c r="I2815">
        <v>49.67</v>
      </c>
      <c r="J2815">
        <v>6</v>
      </c>
      <c r="K2815" t="s">
        <v>19</v>
      </c>
      <c r="L2815" t="s">
        <v>19</v>
      </c>
      <c r="M2815">
        <v>78</v>
      </c>
      <c r="N2815" t="s">
        <v>49</v>
      </c>
      <c r="O2815">
        <v>842795</v>
      </c>
    </row>
    <row r="2816" spans="1:15">
      <c r="A2816" t="s">
        <v>2861</v>
      </c>
      <c r="B2816">
        <v>2019</v>
      </c>
      <c r="C2816" t="s">
        <v>22</v>
      </c>
      <c r="D2816" t="s">
        <v>95</v>
      </c>
      <c r="E2816" t="s">
        <v>37</v>
      </c>
      <c r="F2816">
        <v>50</v>
      </c>
      <c r="G2816">
        <v>4040</v>
      </c>
      <c r="H2816">
        <v>423</v>
      </c>
      <c r="I2816">
        <v>15.74</v>
      </c>
      <c r="J2816">
        <v>7</v>
      </c>
      <c r="K2816" t="s">
        <v>19</v>
      </c>
      <c r="L2816" t="s">
        <v>19</v>
      </c>
      <c r="M2816">
        <v>62</v>
      </c>
      <c r="N2816" t="s">
        <v>20</v>
      </c>
      <c r="O2816">
        <v>2873771</v>
      </c>
    </row>
    <row r="2817" spans="1:15">
      <c r="A2817" t="s">
        <v>2862</v>
      </c>
      <c r="B2817">
        <v>2017</v>
      </c>
      <c r="C2817" t="s">
        <v>45</v>
      </c>
      <c r="D2817" t="s">
        <v>32</v>
      </c>
      <c r="E2817" t="s">
        <v>23</v>
      </c>
      <c r="F2817">
        <v>399</v>
      </c>
      <c r="G2817">
        <v>3244</v>
      </c>
      <c r="H2817">
        <v>852</v>
      </c>
      <c r="I2817">
        <v>6.27</v>
      </c>
      <c r="J2817">
        <v>1</v>
      </c>
      <c r="K2817" t="s">
        <v>19</v>
      </c>
      <c r="L2817" t="s">
        <v>24</v>
      </c>
      <c r="M2817">
        <v>87</v>
      </c>
      <c r="N2817" t="s">
        <v>49</v>
      </c>
      <c r="O2817">
        <v>402600</v>
      </c>
    </row>
    <row r="2818" spans="1:15">
      <c r="A2818" t="s">
        <v>2863</v>
      </c>
      <c r="B2818">
        <v>2022</v>
      </c>
      <c r="C2818" t="s">
        <v>16</v>
      </c>
      <c r="D2818" t="s">
        <v>39</v>
      </c>
      <c r="E2818" t="s">
        <v>23</v>
      </c>
      <c r="F2818">
        <v>246</v>
      </c>
      <c r="G2818">
        <v>1117</v>
      </c>
      <c r="H2818">
        <v>152</v>
      </c>
      <c r="I2818">
        <v>15.72</v>
      </c>
      <c r="J2818">
        <v>2</v>
      </c>
      <c r="K2818" t="s">
        <v>24</v>
      </c>
      <c r="L2818" t="s">
        <v>24</v>
      </c>
      <c r="M2818">
        <v>92</v>
      </c>
      <c r="N2818" t="s">
        <v>20</v>
      </c>
      <c r="O2818">
        <v>827222</v>
      </c>
    </row>
    <row r="2819" spans="1:15">
      <c r="A2819" t="s">
        <v>2864</v>
      </c>
      <c r="B2819">
        <v>2002</v>
      </c>
      <c r="C2819" t="s">
        <v>16</v>
      </c>
      <c r="D2819" t="s">
        <v>17</v>
      </c>
      <c r="E2819" t="s">
        <v>18</v>
      </c>
      <c r="F2819">
        <v>32</v>
      </c>
      <c r="G2819">
        <v>4149</v>
      </c>
      <c r="H2819">
        <v>604</v>
      </c>
      <c r="I2819">
        <v>4.3899999999999997</v>
      </c>
      <c r="J2819">
        <v>1</v>
      </c>
      <c r="K2819" t="s">
        <v>24</v>
      </c>
      <c r="L2819" t="s">
        <v>24</v>
      </c>
      <c r="M2819">
        <v>36</v>
      </c>
      <c r="N2819" t="s">
        <v>49</v>
      </c>
      <c r="O2819">
        <v>2997817</v>
      </c>
    </row>
    <row r="2820" spans="1:15">
      <c r="A2820" t="s">
        <v>2865</v>
      </c>
      <c r="B2820">
        <v>2003</v>
      </c>
      <c r="C2820" t="s">
        <v>73</v>
      </c>
      <c r="D2820" t="s">
        <v>39</v>
      </c>
      <c r="E2820" t="s">
        <v>40</v>
      </c>
      <c r="F2820">
        <v>104</v>
      </c>
      <c r="G2820">
        <v>2641</v>
      </c>
      <c r="H2820">
        <v>81</v>
      </c>
      <c r="I2820">
        <v>30.97</v>
      </c>
      <c r="J2820">
        <v>8</v>
      </c>
      <c r="K2820" t="s">
        <v>19</v>
      </c>
      <c r="L2820" t="s">
        <v>19</v>
      </c>
      <c r="M2820">
        <v>91</v>
      </c>
      <c r="N2820" t="s">
        <v>25</v>
      </c>
      <c r="O2820">
        <v>241847</v>
      </c>
    </row>
    <row r="2821" spans="1:15">
      <c r="A2821" t="s">
        <v>2866</v>
      </c>
      <c r="B2821">
        <v>2020</v>
      </c>
      <c r="C2821" t="s">
        <v>16</v>
      </c>
      <c r="D2821" t="s">
        <v>102</v>
      </c>
      <c r="E2821" t="s">
        <v>28</v>
      </c>
      <c r="F2821">
        <v>423</v>
      </c>
      <c r="G2821">
        <v>4630</v>
      </c>
      <c r="H2821">
        <v>738</v>
      </c>
      <c r="I2821">
        <v>31.39</v>
      </c>
      <c r="J2821">
        <v>7</v>
      </c>
      <c r="K2821" t="s">
        <v>19</v>
      </c>
      <c r="L2821" t="s">
        <v>24</v>
      </c>
      <c r="M2821">
        <v>17</v>
      </c>
      <c r="N2821" t="s">
        <v>25</v>
      </c>
      <c r="O2821">
        <v>691767</v>
      </c>
    </row>
    <row r="2822" spans="1:15">
      <c r="A2822" t="s">
        <v>2867</v>
      </c>
      <c r="B2822">
        <v>2004</v>
      </c>
      <c r="C2822" t="s">
        <v>27</v>
      </c>
      <c r="D2822" t="s">
        <v>32</v>
      </c>
      <c r="E2822" t="s">
        <v>28</v>
      </c>
      <c r="F2822">
        <v>373</v>
      </c>
      <c r="G2822">
        <v>1688</v>
      </c>
      <c r="H2822">
        <v>983</v>
      </c>
      <c r="I2822">
        <v>12.29</v>
      </c>
      <c r="J2822">
        <v>9</v>
      </c>
      <c r="K2822" t="s">
        <v>24</v>
      </c>
      <c r="L2822" t="s">
        <v>19</v>
      </c>
      <c r="M2822">
        <v>10</v>
      </c>
      <c r="N2822" t="s">
        <v>49</v>
      </c>
      <c r="O2822">
        <v>524698</v>
      </c>
    </row>
    <row r="2823" spans="1:15">
      <c r="A2823" t="s">
        <v>2868</v>
      </c>
      <c r="B2823">
        <v>2022</v>
      </c>
      <c r="C2823" t="s">
        <v>42</v>
      </c>
      <c r="D2823" t="s">
        <v>46</v>
      </c>
      <c r="E2823" t="s">
        <v>40</v>
      </c>
      <c r="F2823">
        <v>73</v>
      </c>
      <c r="G2823">
        <v>1938</v>
      </c>
      <c r="H2823">
        <v>577</v>
      </c>
      <c r="I2823">
        <v>17.170000000000002</v>
      </c>
      <c r="J2823">
        <v>2</v>
      </c>
      <c r="K2823" t="s">
        <v>19</v>
      </c>
      <c r="L2823" t="s">
        <v>19</v>
      </c>
      <c r="M2823">
        <v>36</v>
      </c>
      <c r="N2823" t="s">
        <v>49</v>
      </c>
      <c r="O2823">
        <v>2666141</v>
      </c>
    </row>
    <row r="2824" spans="1:15">
      <c r="A2824" t="s">
        <v>2869</v>
      </c>
      <c r="B2824">
        <v>2003</v>
      </c>
      <c r="C2824" t="s">
        <v>27</v>
      </c>
      <c r="D2824" t="s">
        <v>46</v>
      </c>
      <c r="E2824" t="s">
        <v>40</v>
      </c>
      <c r="F2824">
        <v>95</v>
      </c>
      <c r="G2824">
        <v>1330</v>
      </c>
      <c r="H2824">
        <v>512</v>
      </c>
      <c r="I2824">
        <v>10.82</v>
      </c>
      <c r="J2824">
        <v>3</v>
      </c>
      <c r="K2824" t="s">
        <v>24</v>
      </c>
      <c r="L2824" t="s">
        <v>19</v>
      </c>
      <c r="M2824">
        <v>34</v>
      </c>
      <c r="N2824" t="s">
        <v>25</v>
      </c>
      <c r="O2824">
        <v>128377</v>
      </c>
    </row>
    <row r="2825" spans="1:15">
      <c r="A2825" t="s">
        <v>2870</v>
      </c>
      <c r="B2825">
        <v>2016</v>
      </c>
      <c r="C2825" t="s">
        <v>73</v>
      </c>
      <c r="D2825" t="s">
        <v>36</v>
      </c>
      <c r="E2825" t="s">
        <v>40</v>
      </c>
      <c r="F2825">
        <v>166</v>
      </c>
      <c r="G2825">
        <v>2893</v>
      </c>
      <c r="H2825">
        <v>656</v>
      </c>
      <c r="I2825">
        <v>45.32</v>
      </c>
      <c r="J2825">
        <v>6</v>
      </c>
      <c r="K2825" t="s">
        <v>24</v>
      </c>
      <c r="L2825" t="s">
        <v>19</v>
      </c>
      <c r="M2825">
        <v>44</v>
      </c>
      <c r="N2825" t="s">
        <v>33</v>
      </c>
      <c r="O2825">
        <v>1638480</v>
      </c>
    </row>
    <row r="2826" spans="1:15">
      <c r="A2826" t="s">
        <v>2871</v>
      </c>
      <c r="B2826">
        <v>2017</v>
      </c>
      <c r="C2826" t="s">
        <v>53</v>
      </c>
      <c r="D2826" t="s">
        <v>46</v>
      </c>
      <c r="E2826" t="s">
        <v>23</v>
      </c>
      <c r="F2826">
        <v>45</v>
      </c>
      <c r="G2826">
        <v>884</v>
      </c>
      <c r="H2826">
        <v>82</v>
      </c>
      <c r="I2826">
        <v>1.38</v>
      </c>
      <c r="J2826">
        <v>9</v>
      </c>
      <c r="K2826" t="s">
        <v>24</v>
      </c>
      <c r="L2826" t="s">
        <v>24</v>
      </c>
      <c r="M2826">
        <v>6</v>
      </c>
      <c r="N2826" t="s">
        <v>33</v>
      </c>
      <c r="O2826">
        <v>2440406</v>
      </c>
    </row>
    <row r="2827" spans="1:15">
      <c r="A2827" t="s">
        <v>2872</v>
      </c>
      <c r="B2827">
        <v>2006</v>
      </c>
      <c r="C2827" t="s">
        <v>42</v>
      </c>
      <c r="D2827" t="s">
        <v>95</v>
      </c>
      <c r="E2827" t="s">
        <v>23</v>
      </c>
      <c r="F2827">
        <v>119</v>
      </c>
      <c r="G2827">
        <v>4968</v>
      </c>
      <c r="H2827">
        <v>518</v>
      </c>
      <c r="I2827">
        <v>13.31</v>
      </c>
      <c r="J2827">
        <v>9</v>
      </c>
      <c r="K2827" t="s">
        <v>24</v>
      </c>
      <c r="L2827" t="s">
        <v>24</v>
      </c>
      <c r="M2827">
        <v>35</v>
      </c>
      <c r="N2827" t="s">
        <v>20</v>
      </c>
      <c r="O2827">
        <v>4153195</v>
      </c>
    </row>
    <row r="2828" spans="1:15">
      <c r="A2828" t="s">
        <v>2873</v>
      </c>
      <c r="B2828">
        <v>2020</v>
      </c>
      <c r="C2828" t="s">
        <v>16</v>
      </c>
      <c r="D2828" t="s">
        <v>43</v>
      </c>
      <c r="E2828" t="s">
        <v>23</v>
      </c>
      <c r="F2828">
        <v>270</v>
      </c>
      <c r="G2828">
        <v>3113</v>
      </c>
      <c r="H2828">
        <v>487</v>
      </c>
      <c r="I2828">
        <v>49.88</v>
      </c>
      <c r="J2828">
        <v>2</v>
      </c>
      <c r="K2828" t="s">
        <v>19</v>
      </c>
      <c r="L2828" t="s">
        <v>24</v>
      </c>
      <c r="M2828">
        <v>31</v>
      </c>
      <c r="N2828" t="s">
        <v>49</v>
      </c>
      <c r="O2828">
        <v>4530272</v>
      </c>
    </row>
    <row r="2829" spans="1:15">
      <c r="A2829" t="s">
        <v>2874</v>
      </c>
      <c r="B2829">
        <v>2005</v>
      </c>
      <c r="C2829" t="s">
        <v>22</v>
      </c>
      <c r="D2829" t="s">
        <v>43</v>
      </c>
      <c r="E2829" t="s">
        <v>23</v>
      </c>
      <c r="F2829">
        <v>241</v>
      </c>
      <c r="G2829">
        <v>953</v>
      </c>
      <c r="H2829">
        <v>171</v>
      </c>
      <c r="I2829">
        <v>49.72</v>
      </c>
      <c r="J2829">
        <v>8</v>
      </c>
      <c r="K2829" t="s">
        <v>24</v>
      </c>
      <c r="L2829" t="s">
        <v>19</v>
      </c>
      <c r="M2829">
        <v>44</v>
      </c>
      <c r="N2829" t="s">
        <v>25</v>
      </c>
      <c r="O2829">
        <v>2213558</v>
      </c>
    </row>
    <row r="2830" spans="1:15">
      <c r="A2830" t="s">
        <v>2875</v>
      </c>
      <c r="B2830">
        <v>2001</v>
      </c>
      <c r="C2830" t="s">
        <v>22</v>
      </c>
      <c r="D2830" t="s">
        <v>46</v>
      </c>
      <c r="E2830" t="s">
        <v>18</v>
      </c>
      <c r="F2830">
        <v>406</v>
      </c>
      <c r="G2830">
        <v>2579</v>
      </c>
      <c r="H2830">
        <v>544</v>
      </c>
      <c r="I2830">
        <v>0.62</v>
      </c>
      <c r="J2830">
        <v>8</v>
      </c>
      <c r="K2830" t="s">
        <v>24</v>
      </c>
      <c r="L2830" t="s">
        <v>24</v>
      </c>
      <c r="M2830">
        <v>57</v>
      </c>
      <c r="N2830" t="s">
        <v>29</v>
      </c>
      <c r="O2830">
        <v>3378015</v>
      </c>
    </row>
    <row r="2831" spans="1:15">
      <c r="A2831" t="s">
        <v>2876</v>
      </c>
      <c r="B2831">
        <v>2007</v>
      </c>
      <c r="C2831" t="s">
        <v>16</v>
      </c>
      <c r="D2831" t="s">
        <v>46</v>
      </c>
      <c r="E2831" t="s">
        <v>40</v>
      </c>
      <c r="F2831">
        <v>300</v>
      </c>
      <c r="G2831">
        <v>4554</v>
      </c>
      <c r="H2831">
        <v>74</v>
      </c>
      <c r="I2831">
        <v>47.82</v>
      </c>
      <c r="J2831">
        <v>9</v>
      </c>
      <c r="K2831" t="s">
        <v>19</v>
      </c>
      <c r="L2831" t="s">
        <v>19</v>
      </c>
      <c r="M2831">
        <v>78</v>
      </c>
      <c r="N2831" t="s">
        <v>25</v>
      </c>
      <c r="O2831">
        <v>4015796</v>
      </c>
    </row>
    <row r="2832" spans="1:15">
      <c r="A2832" t="s">
        <v>2877</v>
      </c>
      <c r="B2832">
        <v>2022</v>
      </c>
      <c r="C2832" t="s">
        <v>42</v>
      </c>
      <c r="D2832" t="s">
        <v>51</v>
      </c>
      <c r="E2832" t="s">
        <v>37</v>
      </c>
      <c r="F2832">
        <v>85</v>
      </c>
      <c r="G2832">
        <v>761</v>
      </c>
      <c r="H2832">
        <v>987</v>
      </c>
      <c r="I2832">
        <v>4.18</v>
      </c>
      <c r="J2832">
        <v>4</v>
      </c>
      <c r="K2832" t="s">
        <v>19</v>
      </c>
      <c r="L2832" t="s">
        <v>24</v>
      </c>
      <c r="M2832">
        <v>18</v>
      </c>
      <c r="N2832" t="s">
        <v>20</v>
      </c>
      <c r="O2832">
        <v>2051045</v>
      </c>
    </row>
    <row r="2833" spans="1:15">
      <c r="A2833" t="s">
        <v>2878</v>
      </c>
      <c r="B2833">
        <v>2006</v>
      </c>
      <c r="C2833" t="s">
        <v>53</v>
      </c>
      <c r="D2833" t="s">
        <v>48</v>
      </c>
      <c r="E2833" t="s">
        <v>23</v>
      </c>
      <c r="F2833">
        <v>314</v>
      </c>
      <c r="G2833">
        <v>4245</v>
      </c>
      <c r="H2833">
        <v>786</v>
      </c>
      <c r="I2833">
        <v>46.41</v>
      </c>
      <c r="J2833">
        <v>3</v>
      </c>
      <c r="K2833" t="s">
        <v>24</v>
      </c>
      <c r="L2833" t="s">
        <v>19</v>
      </c>
      <c r="M2833">
        <v>4</v>
      </c>
      <c r="N2833" t="s">
        <v>49</v>
      </c>
      <c r="O2833">
        <v>1385716</v>
      </c>
    </row>
    <row r="2834" spans="1:15">
      <c r="A2834" t="s">
        <v>2879</v>
      </c>
      <c r="B2834">
        <v>2012</v>
      </c>
      <c r="C2834" t="s">
        <v>45</v>
      </c>
      <c r="D2834" t="s">
        <v>43</v>
      </c>
      <c r="E2834" t="s">
        <v>18</v>
      </c>
      <c r="F2834">
        <v>123</v>
      </c>
      <c r="G2834">
        <v>1272</v>
      </c>
      <c r="H2834">
        <v>953</v>
      </c>
      <c r="I2834">
        <v>22.86</v>
      </c>
      <c r="J2834">
        <v>2</v>
      </c>
      <c r="K2834" t="s">
        <v>19</v>
      </c>
      <c r="L2834" t="s">
        <v>24</v>
      </c>
      <c r="M2834">
        <v>52</v>
      </c>
      <c r="N2834" t="s">
        <v>33</v>
      </c>
      <c r="O2834">
        <v>4915571</v>
      </c>
    </row>
    <row r="2835" spans="1:15">
      <c r="A2835" t="s">
        <v>2880</v>
      </c>
      <c r="B2835">
        <v>2001</v>
      </c>
      <c r="C2835" t="s">
        <v>31</v>
      </c>
      <c r="D2835" t="s">
        <v>36</v>
      </c>
      <c r="E2835" t="s">
        <v>18</v>
      </c>
      <c r="F2835">
        <v>175</v>
      </c>
      <c r="G2835">
        <v>4314</v>
      </c>
      <c r="H2835">
        <v>408</v>
      </c>
      <c r="I2835">
        <v>30.49</v>
      </c>
      <c r="J2835">
        <v>9</v>
      </c>
      <c r="K2835" t="s">
        <v>24</v>
      </c>
      <c r="L2835" t="s">
        <v>24</v>
      </c>
      <c r="M2835">
        <v>7</v>
      </c>
      <c r="N2835" t="s">
        <v>29</v>
      </c>
      <c r="O2835">
        <v>1070503</v>
      </c>
    </row>
    <row r="2836" spans="1:15">
      <c r="A2836" t="s">
        <v>2881</v>
      </c>
      <c r="B2836">
        <v>2010</v>
      </c>
      <c r="C2836" t="s">
        <v>16</v>
      </c>
      <c r="D2836" t="s">
        <v>46</v>
      </c>
      <c r="E2836" t="s">
        <v>18</v>
      </c>
      <c r="F2836">
        <v>156</v>
      </c>
      <c r="G2836">
        <v>4639</v>
      </c>
      <c r="H2836">
        <v>737</v>
      </c>
      <c r="I2836">
        <v>6.51</v>
      </c>
      <c r="J2836">
        <v>7</v>
      </c>
      <c r="K2836" t="s">
        <v>24</v>
      </c>
      <c r="L2836" t="s">
        <v>24</v>
      </c>
      <c r="M2836">
        <v>76</v>
      </c>
      <c r="N2836" t="s">
        <v>20</v>
      </c>
      <c r="O2836">
        <v>2817167</v>
      </c>
    </row>
    <row r="2837" spans="1:15">
      <c r="A2837" t="s">
        <v>2882</v>
      </c>
      <c r="B2837">
        <v>2022</v>
      </c>
      <c r="C2837" t="s">
        <v>16</v>
      </c>
      <c r="D2837" t="s">
        <v>51</v>
      </c>
      <c r="E2837" t="s">
        <v>18</v>
      </c>
      <c r="F2837">
        <v>373</v>
      </c>
      <c r="G2837">
        <v>4435</v>
      </c>
      <c r="H2837">
        <v>309</v>
      </c>
      <c r="I2837">
        <v>15.76</v>
      </c>
      <c r="J2837">
        <v>3</v>
      </c>
      <c r="K2837" t="s">
        <v>19</v>
      </c>
      <c r="L2837" t="s">
        <v>24</v>
      </c>
      <c r="M2837">
        <v>32</v>
      </c>
      <c r="N2837" t="s">
        <v>49</v>
      </c>
      <c r="O2837">
        <v>681962</v>
      </c>
    </row>
    <row r="2838" spans="1:15">
      <c r="A2838" t="s">
        <v>2883</v>
      </c>
      <c r="B2838">
        <v>2015</v>
      </c>
      <c r="C2838" t="s">
        <v>31</v>
      </c>
      <c r="D2838" t="s">
        <v>51</v>
      </c>
      <c r="E2838" t="s">
        <v>28</v>
      </c>
      <c r="F2838">
        <v>122</v>
      </c>
      <c r="G2838">
        <v>777</v>
      </c>
      <c r="H2838">
        <v>688</v>
      </c>
      <c r="I2838">
        <v>29.25</v>
      </c>
      <c r="J2838">
        <v>8</v>
      </c>
      <c r="K2838" t="s">
        <v>24</v>
      </c>
      <c r="L2838" t="s">
        <v>19</v>
      </c>
      <c r="M2838">
        <v>26</v>
      </c>
      <c r="N2838" t="s">
        <v>20</v>
      </c>
      <c r="O2838">
        <v>2430084</v>
      </c>
    </row>
    <row r="2839" spans="1:15">
      <c r="A2839" t="s">
        <v>2884</v>
      </c>
      <c r="B2839">
        <v>2004</v>
      </c>
      <c r="C2839" t="s">
        <v>45</v>
      </c>
      <c r="D2839" t="s">
        <v>43</v>
      </c>
      <c r="E2839" t="s">
        <v>40</v>
      </c>
      <c r="F2839">
        <v>280</v>
      </c>
      <c r="G2839">
        <v>3578</v>
      </c>
      <c r="H2839">
        <v>427</v>
      </c>
      <c r="I2839">
        <v>15.48</v>
      </c>
      <c r="J2839">
        <v>6</v>
      </c>
      <c r="K2839" t="s">
        <v>24</v>
      </c>
      <c r="L2839" t="s">
        <v>24</v>
      </c>
      <c r="M2839">
        <v>76</v>
      </c>
      <c r="N2839" t="s">
        <v>49</v>
      </c>
      <c r="O2839">
        <v>497728</v>
      </c>
    </row>
    <row r="2840" spans="1:15">
      <c r="A2840" t="s">
        <v>2885</v>
      </c>
      <c r="B2840">
        <v>2001</v>
      </c>
      <c r="C2840" t="s">
        <v>27</v>
      </c>
      <c r="D2840" t="s">
        <v>102</v>
      </c>
      <c r="E2840" t="s">
        <v>18</v>
      </c>
      <c r="F2840">
        <v>187</v>
      </c>
      <c r="G2840">
        <v>4876</v>
      </c>
      <c r="H2840">
        <v>855</v>
      </c>
      <c r="I2840">
        <v>39.58</v>
      </c>
      <c r="J2840">
        <v>7</v>
      </c>
      <c r="K2840" t="s">
        <v>19</v>
      </c>
      <c r="L2840" t="s">
        <v>24</v>
      </c>
      <c r="M2840">
        <v>44</v>
      </c>
      <c r="N2840" t="s">
        <v>20</v>
      </c>
      <c r="O2840">
        <v>1047434</v>
      </c>
    </row>
    <row r="2841" spans="1:15">
      <c r="A2841" t="s">
        <v>2886</v>
      </c>
      <c r="B2841">
        <v>2008</v>
      </c>
      <c r="C2841" t="s">
        <v>22</v>
      </c>
      <c r="D2841" t="s">
        <v>95</v>
      </c>
      <c r="E2841" t="s">
        <v>40</v>
      </c>
      <c r="F2841">
        <v>249</v>
      </c>
      <c r="G2841">
        <v>4153</v>
      </c>
      <c r="H2841">
        <v>213</v>
      </c>
      <c r="I2841">
        <v>31.82</v>
      </c>
      <c r="J2841">
        <v>2</v>
      </c>
      <c r="K2841" t="s">
        <v>19</v>
      </c>
      <c r="L2841" t="s">
        <v>24</v>
      </c>
      <c r="M2841">
        <v>14</v>
      </c>
      <c r="N2841" t="s">
        <v>33</v>
      </c>
      <c r="O2841">
        <v>817358</v>
      </c>
    </row>
    <row r="2842" spans="1:15">
      <c r="A2842" t="s">
        <v>2887</v>
      </c>
      <c r="B2842">
        <v>2002</v>
      </c>
      <c r="C2842" t="s">
        <v>73</v>
      </c>
      <c r="D2842" t="s">
        <v>46</v>
      </c>
      <c r="E2842" t="s">
        <v>23</v>
      </c>
      <c r="F2842">
        <v>408</v>
      </c>
      <c r="G2842">
        <v>4858</v>
      </c>
      <c r="H2842">
        <v>325</v>
      </c>
      <c r="I2842">
        <v>28.69</v>
      </c>
      <c r="J2842">
        <v>4</v>
      </c>
      <c r="K2842" t="s">
        <v>24</v>
      </c>
      <c r="L2842" t="s">
        <v>24</v>
      </c>
      <c r="M2842">
        <v>20</v>
      </c>
      <c r="N2842" t="s">
        <v>33</v>
      </c>
      <c r="O2842">
        <v>2786237</v>
      </c>
    </row>
    <row r="2843" spans="1:15">
      <c r="A2843" t="s">
        <v>2888</v>
      </c>
      <c r="B2843">
        <v>2022</v>
      </c>
      <c r="C2843" t="s">
        <v>22</v>
      </c>
      <c r="D2843" t="s">
        <v>48</v>
      </c>
      <c r="E2843" t="s">
        <v>40</v>
      </c>
      <c r="F2843">
        <v>186</v>
      </c>
      <c r="G2843">
        <v>2593</v>
      </c>
      <c r="H2843">
        <v>506</v>
      </c>
      <c r="I2843">
        <v>1.03</v>
      </c>
      <c r="J2843">
        <v>7</v>
      </c>
      <c r="K2843" t="s">
        <v>24</v>
      </c>
      <c r="L2843" t="s">
        <v>19</v>
      </c>
      <c r="M2843">
        <v>68</v>
      </c>
      <c r="N2843" t="s">
        <v>33</v>
      </c>
      <c r="O2843">
        <v>2264890</v>
      </c>
    </row>
    <row r="2844" spans="1:15">
      <c r="A2844" t="s">
        <v>2889</v>
      </c>
      <c r="B2844">
        <v>2005</v>
      </c>
      <c r="C2844" t="s">
        <v>73</v>
      </c>
      <c r="D2844" t="s">
        <v>46</v>
      </c>
      <c r="E2844" t="s">
        <v>40</v>
      </c>
      <c r="F2844">
        <v>435</v>
      </c>
      <c r="G2844">
        <v>1797</v>
      </c>
      <c r="H2844">
        <v>840</v>
      </c>
      <c r="I2844">
        <v>10.62</v>
      </c>
      <c r="J2844">
        <v>3</v>
      </c>
      <c r="K2844" t="s">
        <v>24</v>
      </c>
      <c r="L2844" t="s">
        <v>19</v>
      </c>
      <c r="M2844">
        <v>93</v>
      </c>
      <c r="N2844" t="s">
        <v>29</v>
      </c>
      <c r="O2844">
        <v>4371504</v>
      </c>
    </row>
    <row r="2845" spans="1:15">
      <c r="A2845" t="s">
        <v>2890</v>
      </c>
      <c r="B2845">
        <v>2021</v>
      </c>
      <c r="C2845" t="s">
        <v>35</v>
      </c>
      <c r="D2845" t="s">
        <v>46</v>
      </c>
      <c r="E2845" t="s">
        <v>40</v>
      </c>
      <c r="F2845">
        <v>43</v>
      </c>
      <c r="G2845">
        <v>935</v>
      </c>
      <c r="H2845">
        <v>675</v>
      </c>
      <c r="I2845">
        <v>19.98</v>
      </c>
      <c r="J2845">
        <v>7</v>
      </c>
      <c r="K2845" t="s">
        <v>24</v>
      </c>
      <c r="L2845" t="s">
        <v>19</v>
      </c>
      <c r="M2845">
        <v>24</v>
      </c>
      <c r="N2845" t="s">
        <v>49</v>
      </c>
      <c r="O2845">
        <v>2550266</v>
      </c>
    </row>
    <row r="2846" spans="1:15">
      <c r="A2846" t="s">
        <v>2891</v>
      </c>
      <c r="B2846">
        <v>2009</v>
      </c>
      <c r="C2846" t="s">
        <v>31</v>
      </c>
      <c r="D2846" t="s">
        <v>36</v>
      </c>
      <c r="E2846" t="s">
        <v>37</v>
      </c>
      <c r="F2846">
        <v>379</v>
      </c>
      <c r="G2846">
        <v>4740</v>
      </c>
      <c r="H2846">
        <v>132</v>
      </c>
      <c r="I2846">
        <v>42.97</v>
      </c>
      <c r="J2846">
        <v>3</v>
      </c>
      <c r="K2846" t="s">
        <v>24</v>
      </c>
      <c r="L2846" t="s">
        <v>19</v>
      </c>
      <c r="M2846">
        <v>69</v>
      </c>
      <c r="N2846" t="s">
        <v>33</v>
      </c>
      <c r="O2846">
        <v>4117123</v>
      </c>
    </row>
    <row r="2847" spans="1:15">
      <c r="A2847" t="s">
        <v>2892</v>
      </c>
      <c r="B2847">
        <v>2009</v>
      </c>
      <c r="C2847" t="s">
        <v>59</v>
      </c>
      <c r="D2847" t="s">
        <v>17</v>
      </c>
      <c r="E2847" t="s">
        <v>40</v>
      </c>
      <c r="F2847">
        <v>20</v>
      </c>
      <c r="G2847">
        <v>1570</v>
      </c>
      <c r="H2847">
        <v>564</v>
      </c>
      <c r="I2847">
        <v>41.05</v>
      </c>
      <c r="J2847">
        <v>7</v>
      </c>
      <c r="K2847" t="s">
        <v>24</v>
      </c>
      <c r="L2847" t="s">
        <v>19</v>
      </c>
      <c r="M2847">
        <v>49</v>
      </c>
      <c r="N2847" t="s">
        <v>29</v>
      </c>
      <c r="O2847">
        <v>3553642</v>
      </c>
    </row>
    <row r="2848" spans="1:15">
      <c r="A2848" t="s">
        <v>2893</v>
      </c>
      <c r="B2848">
        <v>2011</v>
      </c>
      <c r="C2848" t="s">
        <v>45</v>
      </c>
      <c r="D2848" t="s">
        <v>95</v>
      </c>
      <c r="E2848" t="s">
        <v>37</v>
      </c>
      <c r="F2848">
        <v>430</v>
      </c>
      <c r="G2848">
        <v>2161</v>
      </c>
      <c r="H2848">
        <v>768</v>
      </c>
      <c r="I2848">
        <v>11.69</v>
      </c>
      <c r="J2848">
        <v>6</v>
      </c>
      <c r="K2848" t="s">
        <v>19</v>
      </c>
      <c r="L2848" t="s">
        <v>19</v>
      </c>
      <c r="M2848">
        <v>39</v>
      </c>
      <c r="N2848" t="s">
        <v>20</v>
      </c>
      <c r="O2848">
        <v>2273587</v>
      </c>
    </row>
    <row r="2849" spans="1:15">
      <c r="A2849" t="s">
        <v>2894</v>
      </c>
      <c r="B2849">
        <v>2017</v>
      </c>
      <c r="C2849" t="s">
        <v>45</v>
      </c>
      <c r="D2849" t="s">
        <v>51</v>
      </c>
      <c r="E2849" t="s">
        <v>37</v>
      </c>
      <c r="F2849">
        <v>333</v>
      </c>
      <c r="G2849">
        <v>4042</v>
      </c>
      <c r="H2849">
        <v>223</v>
      </c>
      <c r="I2849">
        <v>46.01</v>
      </c>
      <c r="J2849">
        <v>1</v>
      </c>
      <c r="K2849" t="s">
        <v>19</v>
      </c>
      <c r="L2849" t="s">
        <v>19</v>
      </c>
      <c r="M2849">
        <v>66</v>
      </c>
      <c r="N2849" t="s">
        <v>20</v>
      </c>
      <c r="O2849">
        <v>4489566</v>
      </c>
    </row>
    <row r="2850" spans="1:15">
      <c r="A2850" t="s">
        <v>2895</v>
      </c>
      <c r="B2850">
        <v>2017</v>
      </c>
      <c r="C2850" t="s">
        <v>16</v>
      </c>
      <c r="D2850" t="s">
        <v>39</v>
      </c>
      <c r="E2850" t="s">
        <v>23</v>
      </c>
      <c r="F2850">
        <v>272</v>
      </c>
      <c r="G2850">
        <v>2224</v>
      </c>
      <c r="H2850">
        <v>142</v>
      </c>
      <c r="I2850">
        <v>20.74</v>
      </c>
      <c r="J2850">
        <v>3</v>
      </c>
      <c r="K2850" t="s">
        <v>24</v>
      </c>
      <c r="L2850" t="s">
        <v>24</v>
      </c>
      <c r="M2850">
        <v>64</v>
      </c>
      <c r="N2850" t="s">
        <v>20</v>
      </c>
      <c r="O2850">
        <v>2183044</v>
      </c>
    </row>
    <row r="2851" spans="1:15">
      <c r="A2851" t="s">
        <v>2896</v>
      </c>
      <c r="B2851">
        <v>2005</v>
      </c>
      <c r="C2851" t="s">
        <v>16</v>
      </c>
      <c r="D2851" t="s">
        <v>95</v>
      </c>
      <c r="E2851" t="s">
        <v>23</v>
      </c>
      <c r="F2851">
        <v>138</v>
      </c>
      <c r="G2851">
        <v>1810</v>
      </c>
      <c r="H2851">
        <v>729</v>
      </c>
      <c r="I2851">
        <v>32.31</v>
      </c>
      <c r="J2851">
        <v>7</v>
      </c>
      <c r="K2851" t="s">
        <v>19</v>
      </c>
      <c r="L2851" t="s">
        <v>19</v>
      </c>
      <c r="M2851">
        <v>21</v>
      </c>
      <c r="N2851" t="s">
        <v>49</v>
      </c>
      <c r="O2851">
        <v>1158136</v>
      </c>
    </row>
    <row r="2852" spans="1:15">
      <c r="A2852" t="s">
        <v>2897</v>
      </c>
      <c r="B2852">
        <v>2007</v>
      </c>
      <c r="C2852" t="s">
        <v>53</v>
      </c>
      <c r="D2852" t="s">
        <v>48</v>
      </c>
      <c r="E2852" t="s">
        <v>37</v>
      </c>
      <c r="F2852">
        <v>20</v>
      </c>
      <c r="G2852">
        <v>2350</v>
      </c>
      <c r="H2852">
        <v>501</v>
      </c>
      <c r="I2852">
        <v>44.83</v>
      </c>
      <c r="J2852">
        <v>3</v>
      </c>
      <c r="K2852" t="s">
        <v>24</v>
      </c>
      <c r="L2852" t="s">
        <v>24</v>
      </c>
      <c r="M2852">
        <v>21</v>
      </c>
      <c r="N2852" t="s">
        <v>49</v>
      </c>
      <c r="O2852">
        <v>4889371</v>
      </c>
    </row>
    <row r="2853" spans="1:15">
      <c r="A2853" t="s">
        <v>2898</v>
      </c>
      <c r="B2853">
        <v>2013</v>
      </c>
      <c r="C2853" t="s">
        <v>59</v>
      </c>
      <c r="D2853" t="s">
        <v>43</v>
      </c>
      <c r="E2853" t="s">
        <v>28</v>
      </c>
      <c r="F2853">
        <v>198</v>
      </c>
      <c r="G2853">
        <v>2609</v>
      </c>
      <c r="H2853">
        <v>693</v>
      </c>
      <c r="I2853">
        <v>14.54</v>
      </c>
      <c r="J2853">
        <v>8</v>
      </c>
      <c r="K2853" t="s">
        <v>19</v>
      </c>
      <c r="L2853" t="s">
        <v>19</v>
      </c>
      <c r="M2853">
        <v>24</v>
      </c>
      <c r="N2853" t="s">
        <v>33</v>
      </c>
      <c r="O2853">
        <v>1091528</v>
      </c>
    </row>
    <row r="2854" spans="1:15">
      <c r="A2854" t="s">
        <v>2899</v>
      </c>
      <c r="B2854">
        <v>2022</v>
      </c>
      <c r="C2854" t="s">
        <v>31</v>
      </c>
      <c r="D2854" t="s">
        <v>46</v>
      </c>
      <c r="E2854" t="s">
        <v>40</v>
      </c>
      <c r="F2854">
        <v>236</v>
      </c>
      <c r="G2854">
        <v>515</v>
      </c>
      <c r="H2854">
        <v>344</v>
      </c>
      <c r="I2854">
        <v>49.05</v>
      </c>
      <c r="J2854">
        <v>4</v>
      </c>
      <c r="K2854" t="s">
        <v>24</v>
      </c>
      <c r="L2854" t="s">
        <v>24</v>
      </c>
      <c r="M2854">
        <v>58</v>
      </c>
      <c r="N2854" t="s">
        <v>49</v>
      </c>
      <c r="O2854">
        <v>1958402</v>
      </c>
    </row>
    <row r="2855" spans="1:15">
      <c r="A2855" t="s">
        <v>2900</v>
      </c>
      <c r="B2855">
        <v>2007</v>
      </c>
      <c r="C2855" t="s">
        <v>31</v>
      </c>
      <c r="D2855" t="s">
        <v>102</v>
      </c>
      <c r="E2855" t="s">
        <v>28</v>
      </c>
      <c r="F2855">
        <v>480</v>
      </c>
      <c r="G2855">
        <v>1380</v>
      </c>
      <c r="H2855">
        <v>642</v>
      </c>
      <c r="I2855">
        <v>35.409999999999997</v>
      </c>
      <c r="J2855">
        <v>4</v>
      </c>
      <c r="K2855" t="s">
        <v>24</v>
      </c>
      <c r="L2855" t="s">
        <v>24</v>
      </c>
      <c r="M2855">
        <v>46</v>
      </c>
      <c r="N2855" t="s">
        <v>33</v>
      </c>
      <c r="O2855">
        <v>2796780</v>
      </c>
    </row>
    <row r="2856" spans="1:15">
      <c r="A2856" t="s">
        <v>2901</v>
      </c>
      <c r="B2856">
        <v>2018</v>
      </c>
      <c r="C2856" t="s">
        <v>22</v>
      </c>
      <c r="D2856" t="s">
        <v>17</v>
      </c>
      <c r="E2856" t="s">
        <v>23</v>
      </c>
      <c r="F2856">
        <v>39</v>
      </c>
      <c r="G2856">
        <v>3602</v>
      </c>
      <c r="H2856">
        <v>236</v>
      </c>
      <c r="I2856">
        <v>41.38</v>
      </c>
      <c r="J2856">
        <v>7</v>
      </c>
      <c r="K2856" t="s">
        <v>19</v>
      </c>
      <c r="L2856" t="s">
        <v>24</v>
      </c>
      <c r="M2856">
        <v>67</v>
      </c>
      <c r="N2856" t="s">
        <v>33</v>
      </c>
      <c r="O2856">
        <v>4951022</v>
      </c>
    </row>
    <row r="2857" spans="1:15">
      <c r="A2857" t="s">
        <v>2902</v>
      </c>
      <c r="B2857">
        <v>2020</v>
      </c>
      <c r="C2857" t="s">
        <v>22</v>
      </c>
      <c r="D2857" t="s">
        <v>39</v>
      </c>
      <c r="E2857" t="s">
        <v>40</v>
      </c>
      <c r="F2857">
        <v>211</v>
      </c>
      <c r="G2857">
        <v>3897</v>
      </c>
      <c r="H2857">
        <v>390</v>
      </c>
      <c r="I2857">
        <v>43.11</v>
      </c>
      <c r="J2857">
        <v>8</v>
      </c>
      <c r="K2857" t="s">
        <v>19</v>
      </c>
      <c r="L2857" t="s">
        <v>24</v>
      </c>
      <c r="M2857">
        <v>74</v>
      </c>
      <c r="N2857" t="s">
        <v>33</v>
      </c>
      <c r="O2857">
        <v>1296175</v>
      </c>
    </row>
    <row r="2858" spans="1:15">
      <c r="A2858" t="s">
        <v>2903</v>
      </c>
      <c r="B2858">
        <v>2017</v>
      </c>
      <c r="C2858" t="s">
        <v>45</v>
      </c>
      <c r="D2858" t="s">
        <v>36</v>
      </c>
      <c r="E2858" t="s">
        <v>28</v>
      </c>
      <c r="F2858">
        <v>477</v>
      </c>
      <c r="G2858">
        <v>654</v>
      </c>
      <c r="H2858">
        <v>658</v>
      </c>
      <c r="I2858">
        <v>0.31</v>
      </c>
      <c r="J2858">
        <v>5</v>
      </c>
      <c r="K2858" t="s">
        <v>24</v>
      </c>
      <c r="L2858" t="s">
        <v>19</v>
      </c>
      <c r="M2858">
        <v>68</v>
      </c>
      <c r="N2858" t="s">
        <v>20</v>
      </c>
      <c r="O2858">
        <v>3430204</v>
      </c>
    </row>
    <row r="2859" spans="1:15">
      <c r="A2859" t="s">
        <v>2904</v>
      </c>
      <c r="B2859">
        <v>2015</v>
      </c>
      <c r="C2859" t="s">
        <v>22</v>
      </c>
      <c r="D2859" t="s">
        <v>102</v>
      </c>
      <c r="E2859" t="s">
        <v>40</v>
      </c>
      <c r="F2859">
        <v>190</v>
      </c>
      <c r="G2859">
        <v>3994</v>
      </c>
      <c r="H2859">
        <v>592</v>
      </c>
      <c r="I2859">
        <v>25.85</v>
      </c>
      <c r="J2859">
        <v>8</v>
      </c>
      <c r="K2859" t="s">
        <v>19</v>
      </c>
      <c r="L2859" t="s">
        <v>24</v>
      </c>
      <c r="M2859">
        <v>14</v>
      </c>
      <c r="N2859" t="s">
        <v>29</v>
      </c>
      <c r="O2859">
        <v>1607807</v>
      </c>
    </row>
    <row r="2860" spans="1:15">
      <c r="A2860" t="s">
        <v>2905</v>
      </c>
      <c r="B2860">
        <v>2005</v>
      </c>
      <c r="C2860" t="s">
        <v>53</v>
      </c>
      <c r="D2860" t="s">
        <v>95</v>
      </c>
      <c r="E2860" t="s">
        <v>40</v>
      </c>
      <c r="F2860">
        <v>75</v>
      </c>
      <c r="G2860">
        <v>2272</v>
      </c>
      <c r="H2860">
        <v>273</v>
      </c>
      <c r="I2860">
        <v>48.89</v>
      </c>
      <c r="J2860">
        <v>9</v>
      </c>
      <c r="K2860" t="s">
        <v>24</v>
      </c>
      <c r="L2860" t="s">
        <v>19</v>
      </c>
      <c r="M2860">
        <v>68</v>
      </c>
      <c r="N2860" t="s">
        <v>33</v>
      </c>
      <c r="O2860">
        <v>1636905</v>
      </c>
    </row>
    <row r="2861" spans="1:15">
      <c r="A2861" t="s">
        <v>2906</v>
      </c>
      <c r="B2861">
        <v>2008</v>
      </c>
      <c r="C2861" t="s">
        <v>31</v>
      </c>
      <c r="D2861" t="s">
        <v>36</v>
      </c>
      <c r="E2861" t="s">
        <v>37</v>
      </c>
      <c r="F2861">
        <v>188</v>
      </c>
      <c r="G2861">
        <v>3250</v>
      </c>
      <c r="H2861">
        <v>701</v>
      </c>
      <c r="I2861">
        <v>32.71</v>
      </c>
      <c r="J2861">
        <v>3</v>
      </c>
      <c r="K2861" t="s">
        <v>19</v>
      </c>
      <c r="L2861" t="s">
        <v>19</v>
      </c>
      <c r="M2861">
        <v>18</v>
      </c>
      <c r="N2861" t="s">
        <v>20</v>
      </c>
      <c r="O2861">
        <v>3990481</v>
      </c>
    </row>
    <row r="2862" spans="1:15">
      <c r="A2862" t="s">
        <v>2907</v>
      </c>
      <c r="B2862">
        <v>2018</v>
      </c>
      <c r="C2862" t="s">
        <v>35</v>
      </c>
      <c r="D2862" t="s">
        <v>95</v>
      </c>
      <c r="E2862" t="s">
        <v>40</v>
      </c>
      <c r="F2862">
        <v>431</v>
      </c>
      <c r="G2862">
        <v>4514</v>
      </c>
      <c r="H2862">
        <v>307</v>
      </c>
      <c r="I2862">
        <v>4.01</v>
      </c>
      <c r="J2862">
        <v>9</v>
      </c>
      <c r="K2862" t="s">
        <v>24</v>
      </c>
      <c r="L2862" t="s">
        <v>19</v>
      </c>
      <c r="M2862">
        <v>78</v>
      </c>
      <c r="N2862" t="s">
        <v>29</v>
      </c>
      <c r="O2862">
        <v>4140111</v>
      </c>
    </row>
    <row r="2863" spans="1:15">
      <c r="A2863" t="s">
        <v>2908</v>
      </c>
      <c r="B2863">
        <v>2005</v>
      </c>
      <c r="C2863" t="s">
        <v>53</v>
      </c>
      <c r="D2863" t="s">
        <v>102</v>
      </c>
      <c r="E2863" t="s">
        <v>40</v>
      </c>
      <c r="F2863">
        <v>360</v>
      </c>
      <c r="G2863">
        <v>1638</v>
      </c>
      <c r="H2863">
        <v>976</v>
      </c>
      <c r="I2863">
        <v>36.99</v>
      </c>
      <c r="J2863">
        <v>7</v>
      </c>
      <c r="K2863" t="s">
        <v>19</v>
      </c>
      <c r="L2863" t="s">
        <v>24</v>
      </c>
      <c r="M2863">
        <v>34</v>
      </c>
      <c r="N2863" t="s">
        <v>20</v>
      </c>
      <c r="O2863">
        <v>3994418</v>
      </c>
    </row>
    <row r="2864" spans="1:15">
      <c r="A2864" t="s">
        <v>2909</v>
      </c>
      <c r="B2864">
        <v>2007</v>
      </c>
      <c r="C2864" t="s">
        <v>73</v>
      </c>
      <c r="D2864" t="s">
        <v>46</v>
      </c>
      <c r="E2864" t="s">
        <v>18</v>
      </c>
      <c r="F2864">
        <v>451</v>
      </c>
      <c r="G2864">
        <v>2547</v>
      </c>
      <c r="H2864">
        <v>511</v>
      </c>
      <c r="I2864">
        <v>8.27</v>
      </c>
      <c r="J2864">
        <v>5</v>
      </c>
      <c r="K2864" t="s">
        <v>24</v>
      </c>
      <c r="L2864" t="s">
        <v>24</v>
      </c>
      <c r="M2864">
        <v>68</v>
      </c>
      <c r="N2864" t="s">
        <v>29</v>
      </c>
      <c r="O2864">
        <v>468574</v>
      </c>
    </row>
    <row r="2865" spans="1:15">
      <c r="A2865" t="s">
        <v>2910</v>
      </c>
      <c r="B2865">
        <v>2005</v>
      </c>
      <c r="C2865" t="s">
        <v>42</v>
      </c>
      <c r="D2865" t="s">
        <v>46</v>
      </c>
      <c r="E2865" t="s">
        <v>28</v>
      </c>
      <c r="F2865">
        <v>351</v>
      </c>
      <c r="G2865">
        <v>4599</v>
      </c>
      <c r="H2865">
        <v>799</v>
      </c>
      <c r="I2865">
        <v>32.33</v>
      </c>
      <c r="J2865">
        <v>2</v>
      </c>
      <c r="K2865" t="s">
        <v>24</v>
      </c>
      <c r="L2865" t="s">
        <v>19</v>
      </c>
      <c r="M2865">
        <v>97</v>
      </c>
      <c r="N2865" t="s">
        <v>49</v>
      </c>
      <c r="O2865">
        <v>3808012</v>
      </c>
    </row>
    <row r="2866" spans="1:15">
      <c r="A2866" t="s">
        <v>2911</v>
      </c>
      <c r="B2866">
        <v>2013</v>
      </c>
      <c r="C2866" t="s">
        <v>42</v>
      </c>
      <c r="D2866" t="s">
        <v>102</v>
      </c>
      <c r="E2866" t="s">
        <v>40</v>
      </c>
      <c r="F2866">
        <v>109</v>
      </c>
      <c r="G2866">
        <v>2132</v>
      </c>
      <c r="H2866">
        <v>545</v>
      </c>
      <c r="I2866">
        <v>41.23</v>
      </c>
      <c r="J2866">
        <v>1</v>
      </c>
      <c r="K2866" t="s">
        <v>24</v>
      </c>
      <c r="L2866" t="s">
        <v>19</v>
      </c>
      <c r="M2866">
        <v>13</v>
      </c>
      <c r="N2866" t="s">
        <v>29</v>
      </c>
      <c r="O2866">
        <v>2884347</v>
      </c>
    </row>
    <row r="2867" spans="1:15">
      <c r="A2867" t="s">
        <v>2912</v>
      </c>
      <c r="B2867">
        <v>2009</v>
      </c>
      <c r="C2867" t="s">
        <v>73</v>
      </c>
      <c r="D2867" t="s">
        <v>46</v>
      </c>
      <c r="E2867" t="s">
        <v>28</v>
      </c>
      <c r="F2867">
        <v>108</v>
      </c>
      <c r="G2867">
        <v>1537</v>
      </c>
      <c r="H2867">
        <v>169</v>
      </c>
      <c r="I2867">
        <v>48.25</v>
      </c>
      <c r="J2867">
        <v>7</v>
      </c>
      <c r="K2867" t="s">
        <v>19</v>
      </c>
      <c r="L2867" t="s">
        <v>24</v>
      </c>
      <c r="M2867">
        <v>29</v>
      </c>
      <c r="N2867" t="s">
        <v>49</v>
      </c>
      <c r="O2867">
        <v>4434571</v>
      </c>
    </row>
    <row r="2868" spans="1:15">
      <c r="A2868" t="s">
        <v>2913</v>
      </c>
      <c r="B2868">
        <v>2022</v>
      </c>
      <c r="C2868" t="s">
        <v>31</v>
      </c>
      <c r="D2868" t="s">
        <v>102</v>
      </c>
      <c r="E2868" t="s">
        <v>40</v>
      </c>
      <c r="F2868">
        <v>158</v>
      </c>
      <c r="G2868">
        <v>1696</v>
      </c>
      <c r="H2868">
        <v>824</v>
      </c>
      <c r="I2868">
        <v>4.0999999999999996</v>
      </c>
      <c r="J2868">
        <v>3</v>
      </c>
      <c r="K2868" t="s">
        <v>19</v>
      </c>
      <c r="L2868" t="s">
        <v>24</v>
      </c>
      <c r="M2868">
        <v>79</v>
      </c>
      <c r="N2868" t="s">
        <v>33</v>
      </c>
      <c r="O2868">
        <v>299975</v>
      </c>
    </row>
    <row r="2869" spans="1:15">
      <c r="A2869" t="s">
        <v>2914</v>
      </c>
      <c r="B2869">
        <v>2007</v>
      </c>
      <c r="C2869" t="s">
        <v>16</v>
      </c>
      <c r="D2869" t="s">
        <v>48</v>
      </c>
      <c r="E2869" t="s">
        <v>28</v>
      </c>
      <c r="F2869">
        <v>148</v>
      </c>
      <c r="G2869">
        <v>271</v>
      </c>
      <c r="H2869">
        <v>99</v>
      </c>
      <c r="I2869">
        <v>45.19</v>
      </c>
      <c r="J2869">
        <v>8</v>
      </c>
      <c r="K2869" t="s">
        <v>24</v>
      </c>
      <c r="L2869" t="s">
        <v>19</v>
      </c>
      <c r="M2869">
        <v>14</v>
      </c>
      <c r="N2869" t="s">
        <v>49</v>
      </c>
      <c r="O2869">
        <v>3003255</v>
      </c>
    </row>
    <row r="2870" spans="1:15">
      <c r="A2870" t="s">
        <v>2915</v>
      </c>
      <c r="B2870">
        <v>2007</v>
      </c>
      <c r="C2870" t="s">
        <v>73</v>
      </c>
      <c r="D2870" t="s">
        <v>32</v>
      </c>
      <c r="E2870" t="s">
        <v>40</v>
      </c>
      <c r="F2870">
        <v>496</v>
      </c>
      <c r="G2870">
        <v>1183</v>
      </c>
      <c r="H2870">
        <v>583</v>
      </c>
      <c r="I2870">
        <v>45.73</v>
      </c>
      <c r="J2870">
        <v>8</v>
      </c>
      <c r="K2870" t="s">
        <v>19</v>
      </c>
      <c r="L2870" t="s">
        <v>19</v>
      </c>
      <c r="M2870">
        <v>71</v>
      </c>
      <c r="N2870" t="s">
        <v>29</v>
      </c>
      <c r="O2870">
        <v>2941757</v>
      </c>
    </row>
    <row r="2871" spans="1:15">
      <c r="A2871" t="s">
        <v>2916</v>
      </c>
      <c r="B2871">
        <v>2017</v>
      </c>
      <c r="C2871" t="s">
        <v>35</v>
      </c>
      <c r="D2871" t="s">
        <v>51</v>
      </c>
      <c r="E2871" t="s">
        <v>40</v>
      </c>
      <c r="F2871">
        <v>150</v>
      </c>
      <c r="G2871">
        <v>4165</v>
      </c>
      <c r="H2871">
        <v>466</v>
      </c>
      <c r="I2871">
        <v>10.130000000000001</v>
      </c>
      <c r="J2871">
        <v>4</v>
      </c>
      <c r="K2871" t="s">
        <v>24</v>
      </c>
      <c r="L2871" t="s">
        <v>19</v>
      </c>
      <c r="M2871">
        <v>97</v>
      </c>
      <c r="N2871" t="s">
        <v>25</v>
      </c>
      <c r="O2871">
        <v>1558828</v>
      </c>
    </row>
    <row r="2872" spans="1:15">
      <c r="A2872" t="s">
        <v>2917</v>
      </c>
      <c r="B2872">
        <v>2005</v>
      </c>
      <c r="C2872" t="s">
        <v>31</v>
      </c>
      <c r="D2872" t="s">
        <v>36</v>
      </c>
      <c r="E2872" t="s">
        <v>18</v>
      </c>
      <c r="F2872">
        <v>453</v>
      </c>
      <c r="G2872">
        <v>1435</v>
      </c>
      <c r="H2872">
        <v>852</v>
      </c>
      <c r="I2872">
        <v>20.94</v>
      </c>
      <c r="J2872">
        <v>3</v>
      </c>
      <c r="K2872" t="s">
        <v>24</v>
      </c>
      <c r="L2872" t="s">
        <v>24</v>
      </c>
      <c r="M2872">
        <v>44</v>
      </c>
      <c r="N2872" t="s">
        <v>49</v>
      </c>
      <c r="O2872">
        <v>3496293</v>
      </c>
    </row>
    <row r="2873" spans="1:15">
      <c r="A2873" t="s">
        <v>2918</v>
      </c>
      <c r="B2873">
        <v>2012</v>
      </c>
      <c r="C2873" t="s">
        <v>42</v>
      </c>
      <c r="D2873" t="s">
        <v>36</v>
      </c>
      <c r="E2873" t="s">
        <v>23</v>
      </c>
      <c r="F2873">
        <v>139</v>
      </c>
      <c r="G2873">
        <v>2904</v>
      </c>
      <c r="H2873">
        <v>716</v>
      </c>
      <c r="I2873">
        <v>12.97</v>
      </c>
      <c r="J2873">
        <v>7</v>
      </c>
      <c r="K2873" t="s">
        <v>24</v>
      </c>
      <c r="L2873" t="s">
        <v>24</v>
      </c>
      <c r="M2873">
        <v>27</v>
      </c>
      <c r="N2873" t="s">
        <v>20</v>
      </c>
      <c r="O2873">
        <v>1971986</v>
      </c>
    </row>
    <row r="2874" spans="1:15">
      <c r="A2874" t="s">
        <v>2919</v>
      </c>
      <c r="B2874">
        <v>2018</v>
      </c>
      <c r="C2874" t="s">
        <v>35</v>
      </c>
      <c r="D2874" t="s">
        <v>17</v>
      </c>
      <c r="E2874" t="s">
        <v>40</v>
      </c>
      <c r="F2874">
        <v>480</v>
      </c>
      <c r="G2874">
        <v>2327</v>
      </c>
      <c r="H2874">
        <v>22</v>
      </c>
      <c r="I2874">
        <v>6.15</v>
      </c>
      <c r="J2874">
        <v>3</v>
      </c>
      <c r="K2874" t="s">
        <v>19</v>
      </c>
      <c r="L2874" t="s">
        <v>24</v>
      </c>
      <c r="M2874">
        <v>18</v>
      </c>
      <c r="N2874" t="s">
        <v>29</v>
      </c>
      <c r="O2874">
        <v>3562612</v>
      </c>
    </row>
    <row r="2875" spans="1:15">
      <c r="A2875" t="s">
        <v>2920</v>
      </c>
      <c r="B2875">
        <v>2007</v>
      </c>
      <c r="C2875" t="s">
        <v>42</v>
      </c>
      <c r="D2875" t="s">
        <v>102</v>
      </c>
      <c r="E2875" t="s">
        <v>18</v>
      </c>
      <c r="F2875">
        <v>193</v>
      </c>
      <c r="G2875">
        <v>3569</v>
      </c>
      <c r="H2875">
        <v>809</v>
      </c>
      <c r="I2875">
        <v>38.99</v>
      </c>
      <c r="J2875">
        <v>6</v>
      </c>
      <c r="K2875" t="s">
        <v>19</v>
      </c>
      <c r="L2875" t="s">
        <v>19</v>
      </c>
      <c r="M2875">
        <v>16</v>
      </c>
      <c r="N2875" t="s">
        <v>33</v>
      </c>
      <c r="O2875">
        <v>1738190</v>
      </c>
    </row>
    <row r="2876" spans="1:15">
      <c r="A2876" t="s">
        <v>2921</v>
      </c>
      <c r="B2876">
        <v>2012</v>
      </c>
      <c r="C2876" t="s">
        <v>22</v>
      </c>
      <c r="D2876" t="s">
        <v>17</v>
      </c>
      <c r="E2876" t="s">
        <v>18</v>
      </c>
      <c r="F2876">
        <v>386</v>
      </c>
      <c r="G2876">
        <v>1887</v>
      </c>
      <c r="H2876">
        <v>72</v>
      </c>
      <c r="I2876">
        <v>31.02</v>
      </c>
      <c r="J2876">
        <v>3</v>
      </c>
      <c r="K2876" t="s">
        <v>19</v>
      </c>
      <c r="L2876" t="s">
        <v>24</v>
      </c>
      <c r="M2876">
        <v>98</v>
      </c>
      <c r="N2876" t="s">
        <v>25</v>
      </c>
      <c r="O2876">
        <v>2455120</v>
      </c>
    </row>
    <row r="2877" spans="1:15">
      <c r="A2877" t="s">
        <v>2922</v>
      </c>
      <c r="B2877">
        <v>2012</v>
      </c>
      <c r="C2877" t="s">
        <v>27</v>
      </c>
      <c r="D2877" t="s">
        <v>39</v>
      </c>
      <c r="E2877" t="s">
        <v>37</v>
      </c>
      <c r="F2877">
        <v>155</v>
      </c>
      <c r="G2877">
        <v>2328</v>
      </c>
      <c r="H2877">
        <v>100</v>
      </c>
      <c r="I2877">
        <v>31.29</v>
      </c>
      <c r="J2877">
        <v>3</v>
      </c>
      <c r="K2877" t="s">
        <v>19</v>
      </c>
      <c r="L2877" t="s">
        <v>24</v>
      </c>
      <c r="M2877">
        <v>69</v>
      </c>
      <c r="N2877" t="s">
        <v>25</v>
      </c>
      <c r="O2877">
        <v>3963683</v>
      </c>
    </row>
    <row r="2878" spans="1:15">
      <c r="A2878" t="s">
        <v>2923</v>
      </c>
      <c r="B2878">
        <v>2005</v>
      </c>
      <c r="C2878" t="s">
        <v>27</v>
      </c>
      <c r="D2878" t="s">
        <v>46</v>
      </c>
      <c r="E2878" t="s">
        <v>18</v>
      </c>
      <c r="F2878">
        <v>141</v>
      </c>
      <c r="G2878">
        <v>635</v>
      </c>
      <c r="H2878">
        <v>450</v>
      </c>
      <c r="I2878">
        <v>10.15</v>
      </c>
      <c r="J2878">
        <v>2</v>
      </c>
      <c r="K2878" t="s">
        <v>24</v>
      </c>
      <c r="L2878" t="s">
        <v>19</v>
      </c>
      <c r="M2878">
        <v>89</v>
      </c>
      <c r="N2878" t="s">
        <v>25</v>
      </c>
      <c r="O2878">
        <v>3130117</v>
      </c>
    </row>
    <row r="2879" spans="1:15">
      <c r="A2879" t="s">
        <v>2924</v>
      </c>
      <c r="B2879">
        <v>2013</v>
      </c>
      <c r="C2879" t="s">
        <v>27</v>
      </c>
      <c r="D2879" t="s">
        <v>36</v>
      </c>
      <c r="E2879" t="s">
        <v>40</v>
      </c>
      <c r="F2879">
        <v>48</v>
      </c>
      <c r="G2879">
        <v>718</v>
      </c>
      <c r="H2879">
        <v>815</v>
      </c>
      <c r="I2879">
        <v>23.41</v>
      </c>
      <c r="J2879">
        <v>9</v>
      </c>
      <c r="K2879" t="s">
        <v>19</v>
      </c>
      <c r="L2879" t="s">
        <v>24</v>
      </c>
      <c r="M2879">
        <v>70</v>
      </c>
      <c r="N2879" t="s">
        <v>29</v>
      </c>
      <c r="O2879">
        <v>1037256</v>
      </c>
    </row>
    <row r="2880" spans="1:15">
      <c r="A2880" t="s">
        <v>2925</v>
      </c>
      <c r="B2880">
        <v>2005</v>
      </c>
      <c r="C2880" t="s">
        <v>35</v>
      </c>
      <c r="D2880" t="s">
        <v>102</v>
      </c>
      <c r="E2880" t="s">
        <v>28</v>
      </c>
      <c r="F2880">
        <v>24</v>
      </c>
      <c r="G2880">
        <v>3751</v>
      </c>
      <c r="H2880">
        <v>94</v>
      </c>
      <c r="I2880">
        <v>11.03</v>
      </c>
      <c r="J2880">
        <v>1</v>
      </c>
      <c r="K2880" t="s">
        <v>19</v>
      </c>
      <c r="L2880" t="s">
        <v>19</v>
      </c>
      <c r="M2880">
        <v>66</v>
      </c>
      <c r="N2880" t="s">
        <v>20</v>
      </c>
      <c r="O2880">
        <v>4690062</v>
      </c>
    </row>
    <row r="2881" spans="1:15">
      <c r="A2881" t="s">
        <v>2926</v>
      </c>
      <c r="B2881">
        <v>2000</v>
      </c>
      <c r="C2881" t="s">
        <v>35</v>
      </c>
      <c r="D2881" t="s">
        <v>46</v>
      </c>
      <c r="E2881" t="s">
        <v>28</v>
      </c>
      <c r="F2881">
        <v>196</v>
      </c>
      <c r="G2881">
        <v>924</v>
      </c>
      <c r="H2881">
        <v>66</v>
      </c>
      <c r="I2881">
        <v>35.72</v>
      </c>
      <c r="J2881">
        <v>9</v>
      </c>
      <c r="K2881" t="s">
        <v>24</v>
      </c>
      <c r="L2881" t="s">
        <v>19</v>
      </c>
      <c r="M2881">
        <v>52</v>
      </c>
      <c r="N2881" t="s">
        <v>49</v>
      </c>
      <c r="O2881">
        <v>1492418</v>
      </c>
    </row>
    <row r="2882" spans="1:15">
      <c r="A2882" t="s">
        <v>2927</v>
      </c>
      <c r="B2882">
        <v>2015</v>
      </c>
      <c r="C2882" t="s">
        <v>73</v>
      </c>
      <c r="D2882" t="s">
        <v>95</v>
      </c>
      <c r="E2882" t="s">
        <v>28</v>
      </c>
      <c r="F2882">
        <v>5</v>
      </c>
      <c r="G2882">
        <v>1168</v>
      </c>
      <c r="H2882">
        <v>99</v>
      </c>
      <c r="I2882">
        <v>21.72</v>
      </c>
      <c r="J2882">
        <v>5</v>
      </c>
      <c r="K2882" t="s">
        <v>19</v>
      </c>
      <c r="L2882" t="s">
        <v>24</v>
      </c>
      <c r="M2882">
        <v>37</v>
      </c>
      <c r="N2882" t="s">
        <v>20</v>
      </c>
      <c r="O2882">
        <v>4992248</v>
      </c>
    </row>
    <row r="2883" spans="1:15">
      <c r="A2883" t="s">
        <v>2928</v>
      </c>
      <c r="B2883">
        <v>2022</v>
      </c>
      <c r="C2883" t="s">
        <v>42</v>
      </c>
      <c r="D2883" t="s">
        <v>43</v>
      </c>
      <c r="E2883" t="s">
        <v>23</v>
      </c>
      <c r="F2883">
        <v>156</v>
      </c>
      <c r="G2883">
        <v>214</v>
      </c>
      <c r="H2883">
        <v>240</v>
      </c>
      <c r="I2883">
        <v>46.59</v>
      </c>
      <c r="J2883">
        <v>2</v>
      </c>
      <c r="K2883" t="s">
        <v>24</v>
      </c>
      <c r="L2883" t="s">
        <v>19</v>
      </c>
      <c r="M2883">
        <v>68</v>
      </c>
      <c r="N2883" t="s">
        <v>20</v>
      </c>
      <c r="O2883">
        <v>2926825</v>
      </c>
    </row>
    <row r="2884" spans="1:15">
      <c r="A2884" t="s">
        <v>2929</v>
      </c>
      <c r="B2884">
        <v>2010</v>
      </c>
      <c r="C2884" t="s">
        <v>16</v>
      </c>
      <c r="D2884" t="s">
        <v>17</v>
      </c>
      <c r="E2884" t="s">
        <v>37</v>
      </c>
      <c r="F2884">
        <v>373</v>
      </c>
      <c r="G2884">
        <v>1230</v>
      </c>
      <c r="H2884">
        <v>422</v>
      </c>
      <c r="I2884">
        <v>15.52</v>
      </c>
      <c r="J2884">
        <v>8</v>
      </c>
      <c r="K2884" t="s">
        <v>19</v>
      </c>
      <c r="L2884" t="s">
        <v>24</v>
      </c>
      <c r="M2884">
        <v>57</v>
      </c>
      <c r="N2884" t="s">
        <v>33</v>
      </c>
      <c r="O2884">
        <v>311150</v>
      </c>
    </row>
    <row r="2885" spans="1:15">
      <c r="A2885" t="s">
        <v>2930</v>
      </c>
      <c r="B2885">
        <v>2016</v>
      </c>
      <c r="C2885" t="s">
        <v>27</v>
      </c>
      <c r="D2885" t="s">
        <v>51</v>
      </c>
      <c r="E2885" t="s">
        <v>37</v>
      </c>
      <c r="F2885">
        <v>382</v>
      </c>
      <c r="G2885">
        <v>4404</v>
      </c>
      <c r="H2885">
        <v>423</v>
      </c>
      <c r="I2885">
        <v>7.67</v>
      </c>
      <c r="J2885">
        <v>7</v>
      </c>
      <c r="K2885" t="s">
        <v>24</v>
      </c>
      <c r="L2885" t="s">
        <v>19</v>
      </c>
      <c r="M2885">
        <v>77</v>
      </c>
      <c r="N2885" t="s">
        <v>29</v>
      </c>
      <c r="O2885">
        <v>3731215</v>
      </c>
    </row>
    <row r="2886" spans="1:15">
      <c r="A2886" t="s">
        <v>2931</v>
      </c>
      <c r="B2886">
        <v>2010</v>
      </c>
      <c r="C2886" t="s">
        <v>53</v>
      </c>
      <c r="D2886" t="s">
        <v>46</v>
      </c>
      <c r="E2886" t="s">
        <v>37</v>
      </c>
      <c r="F2886">
        <v>443</v>
      </c>
      <c r="G2886">
        <v>4351</v>
      </c>
      <c r="H2886">
        <v>858</v>
      </c>
      <c r="I2886">
        <v>46.78</v>
      </c>
      <c r="J2886">
        <v>1</v>
      </c>
      <c r="K2886" t="s">
        <v>19</v>
      </c>
      <c r="L2886" t="s">
        <v>24</v>
      </c>
      <c r="M2886">
        <v>62</v>
      </c>
      <c r="N2886" t="s">
        <v>33</v>
      </c>
      <c r="O2886">
        <v>2462306</v>
      </c>
    </row>
    <row r="2887" spans="1:15">
      <c r="A2887" t="s">
        <v>2932</v>
      </c>
      <c r="B2887">
        <v>2006</v>
      </c>
      <c r="C2887" t="s">
        <v>59</v>
      </c>
      <c r="D2887" t="s">
        <v>95</v>
      </c>
      <c r="E2887" t="s">
        <v>28</v>
      </c>
      <c r="F2887">
        <v>287</v>
      </c>
      <c r="G2887">
        <v>1399</v>
      </c>
      <c r="H2887">
        <v>737</v>
      </c>
      <c r="I2887">
        <v>4.47</v>
      </c>
      <c r="J2887">
        <v>3</v>
      </c>
      <c r="K2887" t="s">
        <v>19</v>
      </c>
      <c r="L2887" t="s">
        <v>19</v>
      </c>
      <c r="M2887">
        <v>13</v>
      </c>
      <c r="N2887" t="s">
        <v>49</v>
      </c>
      <c r="O2887">
        <v>2725388</v>
      </c>
    </row>
    <row r="2888" spans="1:15">
      <c r="A2888" t="s">
        <v>2933</v>
      </c>
      <c r="B2888">
        <v>2004</v>
      </c>
      <c r="C2888" t="s">
        <v>22</v>
      </c>
      <c r="D2888" t="s">
        <v>95</v>
      </c>
      <c r="E2888" t="s">
        <v>18</v>
      </c>
      <c r="F2888">
        <v>99</v>
      </c>
      <c r="G2888">
        <v>4890</v>
      </c>
      <c r="H2888">
        <v>904</v>
      </c>
      <c r="I2888">
        <v>43.87</v>
      </c>
      <c r="J2888">
        <v>4</v>
      </c>
      <c r="K2888" t="s">
        <v>24</v>
      </c>
      <c r="L2888" t="s">
        <v>24</v>
      </c>
      <c r="M2888">
        <v>36</v>
      </c>
      <c r="N2888" t="s">
        <v>33</v>
      </c>
      <c r="O2888">
        <v>3864164</v>
      </c>
    </row>
    <row r="2889" spans="1:15">
      <c r="A2889" t="s">
        <v>2934</v>
      </c>
      <c r="B2889">
        <v>2011</v>
      </c>
      <c r="C2889" t="s">
        <v>42</v>
      </c>
      <c r="D2889" t="s">
        <v>32</v>
      </c>
      <c r="E2889" t="s">
        <v>18</v>
      </c>
      <c r="F2889">
        <v>496</v>
      </c>
      <c r="G2889">
        <v>2032</v>
      </c>
      <c r="H2889">
        <v>195</v>
      </c>
      <c r="I2889">
        <v>13.45</v>
      </c>
      <c r="J2889">
        <v>5</v>
      </c>
      <c r="K2889" t="s">
        <v>19</v>
      </c>
      <c r="L2889" t="s">
        <v>24</v>
      </c>
      <c r="M2889">
        <v>73</v>
      </c>
      <c r="N2889" t="s">
        <v>33</v>
      </c>
      <c r="O2889">
        <v>3230058</v>
      </c>
    </row>
    <row r="2890" spans="1:15">
      <c r="A2890" t="s">
        <v>2935</v>
      </c>
      <c r="B2890">
        <v>2002</v>
      </c>
      <c r="C2890" t="s">
        <v>73</v>
      </c>
      <c r="D2890" t="s">
        <v>102</v>
      </c>
      <c r="E2890" t="s">
        <v>28</v>
      </c>
      <c r="F2890">
        <v>398</v>
      </c>
      <c r="G2890">
        <v>3655</v>
      </c>
      <c r="H2890">
        <v>415</v>
      </c>
      <c r="I2890">
        <v>23.64</v>
      </c>
      <c r="J2890">
        <v>7</v>
      </c>
      <c r="K2890" t="s">
        <v>19</v>
      </c>
      <c r="L2890" t="s">
        <v>24</v>
      </c>
      <c r="M2890">
        <v>17</v>
      </c>
      <c r="N2890" t="s">
        <v>29</v>
      </c>
      <c r="O2890">
        <v>4954506</v>
      </c>
    </row>
    <row r="2891" spans="1:15">
      <c r="A2891" t="s">
        <v>2936</v>
      </c>
      <c r="B2891">
        <v>2012</v>
      </c>
      <c r="C2891" t="s">
        <v>16</v>
      </c>
      <c r="D2891" t="s">
        <v>36</v>
      </c>
      <c r="E2891" t="s">
        <v>37</v>
      </c>
      <c r="F2891">
        <v>437</v>
      </c>
      <c r="G2891">
        <v>3252</v>
      </c>
      <c r="H2891">
        <v>53</v>
      </c>
      <c r="I2891">
        <v>30.97</v>
      </c>
      <c r="J2891">
        <v>2</v>
      </c>
      <c r="K2891" t="s">
        <v>24</v>
      </c>
      <c r="L2891" t="s">
        <v>24</v>
      </c>
      <c r="M2891">
        <v>6</v>
      </c>
      <c r="N2891" t="s">
        <v>20</v>
      </c>
      <c r="O2891">
        <v>748919</v>
      </c>
    </row>
    <row r="2892" spans="1:15">
      <c r="A2892" t="s">
        <v>2937</v>
      </c>
      <c r="B2892">
        <v>2008</v>
      </c>
      <c r="C2892" t="s">
        <v>16</v>
      </c>
      <c r="D2892" t="s">
        <v>17</v>
      </c>
      <c r="E2892" t="s">
        <v>23</v>
      </c>
      <c r="F2892">
        <v>363</v>
      </c>
      <c r="G2892">
        <v>3754</v>
      </c>
      <c r="H2892">
        <v>440</v>
      </c>
      <c r="I2892">
        <v>18.100000000000001</v>
      </c>
      <c r="J2892">
        <v>3</v>
      </c>
      <c r="K2892" t="s">
        <v>19</v>
      </c>
      <c r="L2892" t="s">
        <v>24</v>
      </c>
      <c r="M2892">
        <v>56</v>
      </c>
      <c r="N2892" t="s">
        <v>49</v>
      </c>
      <c r="O2892">
        <v>4824410</v>
      </c>
    </row>
    <row r="2893" spans="1:15">
      <c r="A2893" t="s">
        <v>2938</v>
      </c>
      <c r="B2893">
        <v>2017</v>
      </c>
      <c r="C2893" t="s">
        <v>73</v>
      </c>
      <c r="D2893" t="s">
        <v>95</v>
      </c>
      <c r="E2893" t="s">
        <v>40</v>
      </c>
      <c r="F2893">
        <v>193</v>
      </c>
      <c r="G2893">
        <v>1866</v>
      </c>
      <c r="H2893">
        <v>41</v>
      </c>
      <c r="I2893">
        <v>26.42</v>
      </c>
      <c r="J2893">
        <v>1</v>
      </c>
      <c r="K2893" t="s">
        <v>19</v>
      </c>
      <c r="L2893" t="s">
        <v>19</v>
      </c>
      <c r="M2893">
        <v>52</v>
      </c>
      <c r="N2893" t="s">
        <v>49</v>
      </c>
      <c r="O2893">
        <v>2628139</v>
      </c>
    </row>
    <row r="2894" spans="1:15">
      <c r="A2894" t="s">
        <v>2939</v>
      </c>
      <c r="B2894">
        <v>2017</v>
      </c>
      <c r="C2894" t="s">
        <v>22</v>
      </c>
      <c r="D2894" t="s">
        <v>36</v>
      </c>
      <c r="E2894" t="s">
        <v>23</v>
      </c>
      <c r="F2894">
        <v>119</v>
      </c>
      <c r="G2894">
        <v>4727</v>
      </c>
      <c r="H2894">
        <v>682</v>
      </c>
      <c r="I2894">
        <v>20.16</v>
      </c>
      <c r="J2894">
        <v>2</v>
      </c>
      <c r="K2894" t="s">
        <v>24</v>
      </c>
      <c r="L2894" t="s">
        <v>19</v>
      </c>
      <c r="M2894">
        <v>96</v>
      </c>
      <c r="N2894" t="s">
        <v>20</v>
      </c>
      <c r="O2894">
        <v>1972736</v>
      </c>
    </row>
    <row r="2895" spans="1:15">
      <c r="A2895" t="s">
        <v>2940</v>
      </c>
      <c r="B2895">
        <v>2002</v>
      </c>
      <c r="C2895" t="s">
        <v>22</v>
      </c>
      <c r="D2895" t="s">
        <v>51</v>
      </c>
      <c r="E2895" t="s">
        <v>18</v>
      </c>
      <c r="F2895">
        <v>204</v>
      </c>
      <c r="G2895">
        <v>1412</v>
      </c>
      <c r="H2895">
        <v>145</v>
      </c>
      <c r="I2895">
        <v>42.63</v>
      </c>
      <c r="J2895">
        <v>3</v>
      </c>
      <c r="K2895" t="s">
        <v>24</v>
      </c>
      <c r="L2895" t="s">
        <v>19</v>
      </c>
      <c r="M2895">
        <v>57</v>
      </c>
      <c r="N2895" t="s">
        <v>33</v>
      </c>
      <c r="O2895">
        <v>684006</v>
      </c>
    </row>
    <row r="2896" spans="1:15">
      <c r="A2896" t="s">
        <v>2941</v>
      </c>
      <c r="B2896">
        <v>2020</v>
      </c>
      <c r="C2896" t="s">
        <v>35</v>
      </c>
      <c r="D2896" t="s">
        <v>39</v>
      </c>
      <c r="E2896" t="s">
        <v>37</v>
      </c>
      <c r="F2896">
        <v>410</v>
      </c>
      <c r="G2896">
        <v>2679</v>
      </c>
      <c r="H2896">
        <v>900</v>
      </c>
      <c r="I2896">
        <v>2.39</v>
      </c>
      <c r="J2896">
        <v>5</v>
      </c>
      <c r="K2896" t="s">
        <v>24</v>
      </c>
      <c r="L2896" t="s">
        <v>24</v>
      </c>
      <c r="M2896">
        <v>16</v>
      </c>
      <c r="N2896" t="s">
        <v>29</v>
      </c>
      <c r="O2896">
        <v>3346036</v>
      </c>
    </row>
    <row r="2897" spans="1:15">
      <c r="A2897" t="s">
        <v>2942</v>
      </c>
      <c r="B2897">
        <v>2003</v>
      </c>
      <c r="C2897" t="s">
        <v>31</v>
      </c>
      <c r="D2897" t="s">
        <v>36</v>
      </c>
      <c r="E2897" t="s">
        <v>40</v>
      </c>
      <c r="F2897">
        <v>235</v>
      </c>
      <c r="G2897">
        <v>3650</v>
      </c>
      <c r="H2897">
        <v>103</v>
      </c>
      <c r="I2897">
        <v>25.22</v>
      </c>
      <c r="J2897">
        <v>4</v>
      </c>
      <c r="K2897" t="s">
        <v>19</v>
      </c>
      <c r="L2897" t="s">
        <v>24</v>
      </c>
      <c r="M2897">
        <v>27</v>
      </c>
      <c r="N2897" t="s">
        <v>33</v>
      </c>
      <c r="O2897">
        <v>4672734</v>
      </c>
    </row>
    <row r="2898" spans="1:15">
      <c r="A2898" t="s">
        <v>2943</v>
      </c>
      <c r="B2898">
        <v>2003</v>
      </c>
      <c r="C2898" t="s">
        <v>27</v>
      </c>
      <c r="D2898" t="s">
        <v>32</v>
      </c>
      <c r="E2898" t="s">
        <v>40</v>
      </c>
      <c r="F2898">
        <v>317</v>
      </c>
      <c r="G2898">
        <v>3545</v>
      </c>
      <c r="H2898">
        <v>954</v>
      </c>
      <c r="I2898">
        <v>14.92</v>
      </c>
      <c r="J2898">
        <v>7</v>
      </c>
      <c r="K2898" t="s">
        <v>24</v>
      </c>
      <c r="L2898" t="s">
        <v>19</v>
      </c>
      <c r="M2898">
        <v>76</v>
      </c>
      <c r="N2898" t="s">
        <v>49</v>
      </c>
      <c r="O2898">
        <v>4965812</v>
      </c>
    </row>
    <row r="2899" spans="1:15">
      <c r="A2899" t="s">
        <v>2944</v>
      </c>
      <c r="B2899">
        <v>2021</v>
      </c>
      <c r="C2899" t="s">
        <v>22</v>
      </c>
      <c r="D2899" t="s">
        <v>17</v>
      </c>
      <c r="E2899" t="s">
        <v>23</v>
      </c>
      <c r="F2899">
        <v>73</v>
      </c>
      <c r="G2899">
        <v>2246</v>
      </c>
      <c r="H2899">
        <v>104</v>
      </c>
      <c r="I2899">
        <v>44.21</v>
      </c>
      <c r="J2899">
        <v>2</v>
      </c>
      <c r="K2899" t="s">
        <v>19</v>
      </c>
      <c r="L2899" t="s">
        <v>19</v>
      </c>
      <c r="M2899">
        <v>90</v>
      </c>
      <c r="N2899" t="s">
        <v>33</v>
      </c>
      <c r="O2899">
        <v>3122473</v>
      </c>
    </row>
    <row r="2900" spans="1:15">
      <c r="A2900" t="s">
        <v>2945</v>
      </c>
      <c r="B2900">
        <v>2000</v>
      </c>
      <c r="C2900" t="s">
        <v>59</v>
      </c>
      <c r="D2900" t="s">
        <v>95</v>
      </c>
      <c r="E2900" t="s">
        <v>37</v>
      </c>
      <c r="F2900">
        <v>331</v>
      </c>
      <c r="G2900">
        <v>1046</v>
      </c>
      <c r="H2900">
        <v>459</v>
      </c>
      <c r="I2900">
        <v>2.79</v>
      </c>
      <c r="J2900">
        <v>9</v>
      </c>
      <c r="K2900" t="s">
        <v>19</v>
      </c>
      <c r="L2900" t="s">
        <v>24</v>
      </c>
      <c r="M2900">
        <v>48</v>
      </c>
      <c r="N2900" t="s">
        <v>33</v>
      </c>
      <c r="O2900">
        <v>4217625</v>
      </c>
    </row>
    <row r="2901" spans="1:15">
      <c r="A2901" t="s">
        <v>2946</v>
      </c>
      <c r="B2901">
        <v>2015</v>
      </c>
      <c r="C2901" t="s">
        <v>73</v>
      </c>
      <c r="D2901" t="s">
        <v>46</v>
      </c>
      <c r="E2901" t="s">
        <v>28</v>
      </c>
      <c r="F2901">
        <v>486</v>
      </c>
      <c r="G2901">
        <v>2186</v>
      </c>
      <c r="H2901">
        <v>365</v>
      </c>
      <c r="I2901">
        <v>33.51</v>
      </c>
      <c r="J2901">
        <v>4</v>
      </c>
      <c r="K2901" t="s">
        <v>24</v>
      </c>
      <c r="L2901" t="s">
        <v>24</v>
      </c>
      <c r="M2901">
        <v>63</v>
      </c>
      <c r="N2901" t="s">
        <v>49</v>
      </c>
      <c r="O2901">
        <v>4415865</v>
      </c>
    </row>
    <row r="2902" spans="1:15">
      <c r="A2902" t="s">
        <v>2947</v>
      </c>
      <c r="B2902">
        <v>2022</v>
      </c>
      <c r="C2902" t="s">
        <v>45</v>
      </c>
      <c r="D2902" t="s">
        <v>32</v>
      </c>
      <c r="E2902" t="s">
        <v>23</v>
      </c>
      <c r="F2902">
        <v>244</v>
      </c>
      <c r="G2902">
        <v>2397</v>
      </c>
      <c r="H2902">
        <v>437</v>
      </c>
      <c r="I2902">
        <v>22.91</v>
      </c>
      <c r="J2902">
        <v>3</v>
      </c>
      <c r="K2902" t="s">
        <v>19</v>
      </c>
      <c r="L2902" t="s">
        <v>19</v>
      </c>
      <c r="M2902">
        <v>15</v>
      </c>
      <c r="N2902" t="s">
        <v>33</v>
      </c>
      <c r="O2902">
        <v>1497109</v>
      </c>
    </row>
    <row r="2903" spans="1:15">
      <c r="A2903" t="s">
        <v>2948</v>
      </c>
      <c r="B2903">
        <v>2006</v>
      </c>
      <c r="C2903" t="s">
        <v>45</v>
      </c>
      <c r="D2903" t="s">
        <v>46</v>
      </c>
      <c r="E2903" t="s">
        <v>23</v>
      </c>
      <c r="F2903">
        <v>210</v>
      </c>
      <c r="G2903">
        <v>2457</v>
      </c>
      <c r="H2903">
        <v>417</v>
      </c>
      <c r="I2903">
        <v>36.86</v>
      </c>
      <c r="J2903">
        <v>8</v>
      </c>
      <c r="K2903" t="s">
        <v>19</v>
      </c>
      <c r="L2903" t="s">
        <v>24</v>
      </c>
      <c r="M2903">
        <v>93</v>
      </c>
      <c r="N2903" t="s">
        <v>25</v>
      </c>
      <c r="O2903">
        <v>3350447</v>
      </c>
    </row>
    <row r="2904" spans="1:15">
      <c r="A2904" t="s">
        <v>2949</v>
      </c>
      <c r="B2904">
        <v>2018</v>
      </c>
      <c r="C2904" t="s">
        <v>42</v>
      </c>
      <c r="D2904" t="s">
        <v>51</v>
      </c>
      <c r="E2904" t="s">
        <v>23</v>
      </c>
      <c r="F2904">
        <v>491</v>
      </c>
      <c r="G2904">
        <v>3897</v>
      </c>
      <c r="H2904">
        <v>629</v>
      </c>
      <c r="I2904">
        <v>38.549999999999997</v>
      </c>
      <c r="J2904">
        <v>4</v>
      </c>
      <c r="K2904" t="s">
        <v>24</v>
      </c>
      <c r="L2904" t="s">
        <v>24</v>
      </c>
      <c r="M2904">
        <v>37</v>
      </c>
      <c r="N2904" t="s">
        <v>49</v>
      </c>
      <c r="O2904">
        <v>2577058</v>
      </c>
    </row>
    <row r="2905" spans="1:15">
      <c r="A2905" t="s">
        <v>2950</v>
      </c>
      <c r="B2905">
        <v>2010</v>
      </c>
      <c r="C2905" t="s">
        <v>27</v>
      </c>
      <c r="D2905" t="s">
        <v>46</v>
      </c>
      <c r="E2905" t="s">
        <v>18</v>
      </c>
      <c r="F2905">
        <v>223</v>
      </c>
      <c r="G2905">
        <v>1768</v>
      </c>
      <c r="H2905">
        <v>626</v>
      </c>
      <c r="I2905">
        <v>6.2</v>
      </c>
      <c r="J2905">
        <v>1</v>
      </c>
      <c r="K2905" t="s">
        <v>24</v>
      </c>
      <c r="L2905" t="s">
        <v>19</v>
      </c>
      <c r="M2905">
        <v>95</v>
      </c>
      <c r="N2905" t="s">
        <v>20</v>
      </c>
      <c r="O2905">
        <v>2268862</v>
      </c>
    </row>
    <row r="2906" spans="1:15">
      <c r="A2906" t="s">
        <v>2951</v>
      </c>
      <c r="B2906">
        <v>2014</v>
      </c>
      <c r="C2906" t="s">
        <v>22</v>
      </c>
      <c r="D2906" t="s">
        <v>32</v>
      </c>
      <c r="E2906" t="s">
        <v>23</v>
      </c>
      <c r="F2906">
        <v>288</v>
      </c>
      <c r="G2906">
        <v>4234</v>
      </c>
      <c r="H2906">
        <v>578</v>
      </c>
      <c r="I2906">
        <v>38.31</v>
      </c>
      <c r="J2906">
        <v>6</v>
      </c>
      <c r="K2906" t="s">
        <v>24</v>
      </c>
      <c r="L2906" t="s">
        <v>24</v>
      </c>
      <c r="M2906">
        <v>60</v>
      </c>
      <c r="N2906" t="s">
        <v>20</v>
      </c>
      <c r="O2906">
        <v>81536</v>
      </c>
    </row>
    <row r="2907" spans="1:15">
      <c r="A2907" t="s">
        <v>2952</v>
      </c>
      <c r="B2907">
        <v>2000</v>
      </c>
      <c r="C2907" t="s">
        <v>45</v>
      </c>
      <c r="D2907" t="s">
        <v>32</v>
      </c>
      <c r="E2907" t="s">
        <v>40</v>
      </c>
      <c r="F2907">
        <v>344</v>
      </c>
      <c r="G2907">
        <v>1369</v>
      </c>
      <c r="H2907">
        <v>146</v>
      </c>
      <c r="I2907">
        <v>33.659999999999997</v>
      </c>
      <c r="J2907">
        <v>2</v>
      </c>
      <c r="K2907" t="s">
        <v>24</v>
      </c>
      <c r="L2907" t="s">
        <v>24</v>
      </c>
      <c r="M2907">
        <v>63</v>
      </c>
      <c r="N2907" t="s">
        <v>20</v>
      </c>
      <c r="O2907">
        <v>1171229</v>
      </c>
    </row>
    <row r="2908" spans="1:15">
      <c r="A2908" t="s">
        <v>2953</v>
      </c>
      <c r="B2908">
        <v>2017</v>
      </c>
      <c r="C2908" t="s">
        <v>73</v>
      </c>
      <c r="D2908" t="s">
        <v>36</v>
      </c>
      <c r="E2908" t="s">
        <v>28</v>
      </c>
      <c r="F2908">
        <v>277</v>
      </c>
      <c r="G2908">
        <v>2385</v>
      </c>
      <c r="H2908">
        <v>944</v>
      </c>
      <c r="I2908">
        <v>12.42</v>
      </c>
      <c r="J2908">
        <v>3</v>
      </c>
      <c r="K2908" t="s">
        <v>24</v>
      </c>
      <c r="L2908" t="s">
        <v>24</v>
      </c>
      <c r="M2908">
        <v>33</v>
      </c>
      <c r="N2908" t="s">
        <v>25</v>
      </c>
      <c r="O2908">
        <v>4695522</v>
      </c>
    </row>
    <row r="2909" spans="1:15">
      <c r="A2909" t="s">
        <v>2954</v>
      </c>
      <c r="B2909">
        <v>2011</v>
      </c>
      <c r="C2909" t="s">
        <v>45</v>
      </c>
      <c r="D2909" t="s">
        <v>102</v>
      </c>
      <c r="E2909" t="s">
        <v>23</v>
      </c>
      <c r="F2909">
        <v>467</v>
      </c>
      <c r="G2909">
        <v>2506</v>
      </c>
      <c r="H2909">
        <v>433</v>
      </c>
      <c r="I2909">
        <v>47.34</v>
      </c>
      <c r="J2909">
        <v>1</v>
      </c>
      <c r="K2909" t="s">
        <v>19</v>
      </c>
      <c r="L2909" t="s">
        <v>19</v>
      </c>
      <c r="M2909">
        <v>8</v>
      </c>
      <c r="N2909" t="s">
        <v>20</v>
      </c>
      <c r="O2909">
        <v>3797068</v>
      </c>
    </row>
    <row r="2910" spans="1:15">
      <c r="A2910" t="s">
        <v>2955</v>
      </c>
      <c r="B2910">
        <v>2008</v>
      </c>
      <c r="C2910" t="s">
        <v>35</v>
      </c>
      <c r="D2910" t="s">
        <v>32</v>
      </c>
      <c r="E2910" t="s">
        <v>23</v>
      </c>
      <c r="F2910">
        <v>406</v>
      </c>
      <c r="G2910">
        <v>3376</v>
      </c>
      <c r="H2910">
        <v>76</v>
      </c>
      <c r="I2910">
        <v>45</v>
      </c>
      <c r="J2910">
        <v>4</v>
      </c>
      <c r="K2910" t="s">
        <v>24</v>
      </c>
      <c r="L2910" t="s">
        <v>19</v>
      </c>
      <c r="M2910">
        <v>85</v>
      </c>
      <c r="N2910" t="s">
        <v>49</v>
      </c>
      <c r="O2910">
        <v>1973649</v>
      </c>
    </row>
    <row r="2911" spans="1:15">
      <c r="A2911" t="s">
        <v>2956</v>
      </c>
      <c r="B2911">
        <v>2018</v>
      </c>
      <c r="C2911" t="s">
        <v>53</v>
      </c>
      <c r="D2911" t="s">
        <v>39</v>
      </c>
      <c r="E2911" t="s">
        <v>28</v>
      </c>
      <c r="F2911">
        <v>288</v>
      </c>
      <c r="G2911">
        <v>911</v>
      </c>
      <c r="H2911">
        <v>293</v>
      </c>
      <c r="I2911">
        <v>30.48</v>
      </c>
      <c r="J2911">
        <v>9</v>
      </c>
      <c r="K2911" t="s">
        <v>19</v>
      </c>
      <c r="L2911" t="s">
        <v>19</v>
      </c>
      <c r="M2911">
        <v>41</v>
      </c>
      <c r="N2911" t="s">
        <v>33</v>
      </c>
      <c r="O2911">
        <v>442175</v>
      </c>
    </row>
    <row r="2912" spans="1:15">
      <c r="A2912" t="s">
        <v>2957</v>
      </c>
      <c r="B2912">
        <v>2002</v>
      </c>
      <c r="C2912" t="s">
        <v>35</v>
      </c>
      <c r="D2912" t="s">
        <v>102</v>
      </c>
      <c r="E2912" t="s">
        <v>23</v>
      </c>
      <c r="F2912">
        <v>451</v>
      </c>
      <c r="G2912">
        <v>1618</v>
      </c>
      <c r="H2912">
        <v>226</v>
      </c>
      <c r="I2912">
        <v>1.98</v>
      </c>
      <c r="J2912">
        <v>3</v>
      </c>
      <c r="K2912" t="s">
        <v>24</v>
      </c>
      <c r="L2912" t="s">
        <v>19</v>
      </c>
      <c r="M2912">
        <v>47</v>
      </c>
      <c r="N2912" t="s">
        <v>33</v>
      </c>
      <c r="O2912">
        <v>2570179</v>
      </c>
    </row>
    <row r="2913" spans="1:15">
      <c r="A2913" t="s">
        <v>2958</v>
      </c>
      <c r="B2913">
        <v>2013</v>
      </c>
      <c r="C2913" t="s">
        <v>42</v>
      </c>
      <c r="D2913" t="s">
        <v>32</v>
      </c>
      <c r="E2913" t="s">
        <v>18</v>
      </c>
      <c r="F2913">
        <v>56</v>
      </c>
      <c r="G2913">
        <v>3721</v>
      </c>
      <c r="H2913">
        <v>577</v>
      </c>
      <c r="I2913">
        <v>40.65</v>
      </c>
      <c r="J2913">
        <v>7</v>
      </c>
      <c r="K2913" t="s">
        <v>24</v>
      </c>
      <c r="L2913" t="s">
        <v>24</v>
      </c>
      <c r="M2913">
        <v>89</v>
      </c>
      <c r="N2913" t="s">
        <v>29</v>
      </c>
      <c r="O2913">
        <v>475155</v>
      </c>
    </row>
    <row r="2914" spans="1:15">
      <c r="A2914" t="s">
        <v>2959</v>
      </c>
      <c r="B2914">
        <v>2001</v>
      </c>
      <c r="C2914" t="s">
        <v>31</v>
      </c>
      <c r="D2914" t="s">
        <v>51</v>
      </c>
      <c r="E2914" t="s">
        <v>37</v>
      </c>
      <c r="F2914">
        <v>447</v>
      </c>
      <c r="G2914">
        <v>3167</v>
      </c>
      <c r="H2914">
        <v>27</v>
      </c>
      <c r="I2914">
        <v>27.49</v>
      </c>
      <c r="J2914">
        <v>7</v>
      </c>
      <c r="K2914" t="s">
        <v>24</v>
      </c>
      <c r="L2914" t="s">
        <v>24</v>
      </c>
      <c r="M2914">
        <v>1</v>
      </c>
      <c r="N2914" t="s">
        <v>25</v>
      </c>
      <c r="O2914">
        <v>2709465</v>
      </c>
    </row>
    <row r="2915" spans="1:15">
      <c r="A2915" t="s">
        <v>2960</v>
      </c>
      <c r="B2915">
        <v>2008</v>
      </c>
      <c r="C2915" t="s">
        <v>73</v>
      </c>
      <c r="D2915" t="s">
        <v>39</v>
      </c>
      <c r="E2915" t="s">
        <v>18</v>
      </c>
      <c r="F2915">
        <v>157</v>
      </c>
      <c r="G2915">
        <v>2447</v>
      </c>
      <c r="H2915">
        <v>737</v>
      </c>
      <c r="I2915">
        <v>41.7</v>
      </c>
      <c r="J2915">
        <v>2</v>
      </c>
      <c r="K2915" t="s">
        <v>19</v>
      </c>
      <c r="L2915" t="s">
        <v>19</v>
      </c>
      <c r="M2915">
        <v>48</v>
      </c>
      <c r="N2915" t="s">
        <v>49</v>
      </c>
      <c r="O2915">
        <v>1026265</v>
      </c>
    </row>
    <row r="2916" spans="1:15">
      <c r="A2916" t="s">
        <v>2961</v>
      </c>
      <c r="B2916">
        <v>2003</v>
      </c>
      <c r="C2916" t="s">
        <v>16</v>
      </c>
      <c r="D2916" t="s">
        <v>48</v>
      </c>
      <c r="E2916" t="s">
        <v>40</v>
      </c>
      <c r="F2916">
        <v>6</v>
      </c>
      <c r="G2916">
        <v>4451</v>
      </c>
      <c r="H2916">
        <v>131</v>
      </c>
      <c r="I2916">
        <v>34.56</v>
      </c>
      <c r="J2916">
        <v>1</v>
      </c>
      <c r="K2916" t="s">
        <v>24</v>
      </c>
      <c r="L2916" t="s">
        <v>19</v>
      </c>
      <c r="M2916">
        <v>71</v>
      </c>
      <c r="N2916" t="s">
        <v>20</v>
      </c>
      <c r="O2916">
        <v>361267</v>
      </c>
    </row>
    <row r="2917" spans="1:15">
      <c r="A2917" t="s">
        <v>2962</v>
      </c>
      <c r="B2917">
        <v>2002</v>
      </c>
      <c r="C2917" t="s">
        <v>16</v>
      </c>
      <c r="D2917" t="s">
        <v>43</v>
      </c>
      <c r="E2917" t="s">
        <v>18</v>
      </c>
      <c r="F2917">
        <v>258</v>
      </c>
      <c r="G2917">
        <v>1531</v>
      </c>
      <c r="H2917">
        <v>902</v>
      </c>
      <c r="I2917">
        <v>35.03</v>
      </c>
      <c r="J2917">
        <v>2</v>
      </c>
      <c r="K2917" t="s">
        <v>24</v>
      </c>
      <c r="L2917" t="s">
        <v>19</v>
      </c>
      <c r="M2917">
        <v>20</v>
      </c>
      <c r="N2917" t="s">
        <v>33</v>
      </c>
      <c r="O2917">
        <v>2585758</v>
      </c>
    </row>
    <row r="2918" spans="1:15">
      <c r="A2918" t="s">
        <v>2963</v>
      </c>
      <c r="B2918">
        <v>2016</v>
      </c>
      <c r="C2918" t="s">
        <v>27</v>
      </c>
      <c r="D2918" t="s">
        <v>39</v>
      </c>
      <c r="E2918" t="s">
        <v>40</v>
      </c>
      <c r="F2918">
        <v>180</v>
      </c>
      <c r="G2918">
        <v>556</v>
      </c>
      <c r="H2918">
        <v>432</v>
      </c>
      <c r="I2918">
        <v>36.270000000000003</v>
      </c>
      <c r="J2918">
        <v>5</v>
      </c>
      <c r="K2918" t="s">
        <v>24</v>
      </c>
      <c r="L2918" t="s">
        <v>19</v>
      </c>
      <c r="M2918">
        <v>2</v>
      </c>
      <c r="N2918" t="s">
        <v>25</v>
      </c>
      <c r="O2918">
        <v>4771052</v>
      </c>
    </row>
    <row r="2919" spans="1:15">
      <c r="A2919" t="s">
        <v>2964</v>
      </c>
      <c r="B2919">
        <v>2009</v>
      </c>
      <c r="C2919" t="s">
        <v>16</v>
      </c>
      <c r="D2919" t="s">
        <v>32</v>
      </c>
      <c r="E2919" t="s">
        <v>37</v>
      </c>
      <c r="F2919">
        <v>438</v>
      </c>
      <c r="G2919">
        <v>205</v>
      </c>
      <c r="H2919">
        <v>895</v>
      </c>
      <c r="I2919">
        <v>38.35</v>
      </c>
      <c r="J2919">
        <v>6</v>
      </c>
      <c r="K2919" t="s">
        <v>19</v>
      </c>
      <c r="L2919" t="s">
        <v>24</v>
      </c>
      <c r="M2919">
        <v>46</v>
      </c>
      <c r="N2919" t="s">
        <v>25</v>
      </c>
      <c r="O2919">
        <v>3037920</v>
      </c>
    </row>
    <row r="2920" spans="1:15">
      <c r="A2920" t="s">
        <v>2965</v>
      </c>
      <c r="B2920">
        <v>2010</v>
      </c>
      <c r="C2920" t="s">
        <v>16</v>
      </c>
      <c r="D2920" t="s">
        <v>17</v>
      </c>
      <c r="E2920" t="s">
        <v>18</v>
      </c>
      <c r="F2920">
        <v>167</v>
      </c>
      <c r="G2920">
        <v>807</v>
      </c>
      <c r="H2920">
        <v>246</v>
      </c>
      <c r="I2920">
        <v>33.78</v>
      </c>
      <c r="J2920">
        <v>9</v>
      </c>
      <c r="K2920" t="s">
        <v>24</v>
      </c>
      <c r="L2920" t="s">
        <v>19</v>
      </c>
      <c r="M2920">
        <v>7</v>
      </c>
      <c r="N2920" t="s">
        <v>49</v>
      </c>
      <c r="O2920">
        <v>4253874</v>
      </c>
    </row>
    <row r="2921" spans="1:15">
      <c r="A2921" t="s">
        <v>2966</v>
      </c>
      <c r="B2921">
        <v>2014</v>
      </c>
      <c r="C2921" t="s">
        <v>16</v>
      </c>
      <c r="D2921" t="s">
        <v>48</v>
      </c>
      <c r="E2921" t="s">
        <v>28</v>
      </c>
      <c r="F2921">
        <v>217</v>
      </c>
      <c r="G2921">
        <v>3247</v>
      </c>
      <c r="H2921">
        <v>808</v>
      </c>
      <c r="I2921">
        <v>35.700000000000003</v>
      </c>
      <c r="J2921">
        <v>7</v>
      </c>
      <c r="K2921" t="s">
        <v>19</v>
      </c>
      <c r="L2921" t="s">
        <v>19</v>
      </c>
      <c r="M2921">
        <v>95</v>
      </c>
      <c r="N2921" t="s">
        <v>25</v>
      </c>
      <c r="O2921">
        <v>242040</v>
      </c>
    </row>
    <row r="2922" spans="1:15">
      <c r="A2922" t="s">
        <v>2967</v>
      </c>
      <c r="B2922">
        <v>2015</v>
      </c>
      <c r="C2922" t="s">
        <v>16</v>
      </c>
      <c r="D2922" t="s">
        <v>102</v>
      </c>
      <c r="E2922" t="s">
        <v>40</v>
      </c>
      <c r="F2922">
        <v>314</v>
      </c>
      <c r="G2922">
        <v>1118</v>
      </c>
      <c r="H2922">
        <v>756</v>
      </c>
      <c r="I2922">
        <v>5.78</v>
      </c>
      <c r="J2922">
        <v>7</v>
      </c>
      <c r="K2922" t="s">
        <v>19</v>
      </c>
      <c r="L2922" t="s">
        <v>19</v>
      </c>
      <c r="M2922">
        <v>96</v>
      </c>
      <c r="N2922" t="s">
        <v>20</v>
      </c>
      <c r="O2922">
        <v>2204479</v>
      </c>
    </row>
    <row r="2923" spans="1:15">
      <c r="A2923" t="s">
        <v>2968</v>
      </c>
      <c r="B2923">
        <v>2004</v>
      </c>
      <c r="C2923" t="s">
        <v>22</v>
      </c>
      <c r="D2923" t="s">
        <v>46</v>
      </c>
      <c r="E2923" t="s">
        <v>37</v>
      </c>
      <c r="F2923">
        <v>156</v>
      </c>
      <c r="G2923">
        <v>3086</v>
      </c>
      <c r="H2923">
        <v>590</v>
      </c>
      <c r="I2923">
        <v>46.28</v>
      </c>
      <c r="J2923">
        <v>5</v>
      </c>
      <c r="K2923" t="s">
        <v>24</v>
      </c>
      <c r="L2923" t="s">
        <v>19</v>
      </c>
      <c r="M2923">
        <v>15</v>
      </c>
      <c r="N2923" t="s">
        <v>25</v>
      </c>
      <c r="O2923">
        <v>3692523</v>
      </c>
    </row>
    <row r="2924" spans="1:15">
      <c r="A2924" t="s">
        <v>2969</v>
      </c>
      <c r="B2924">
        <v>2022</v>
      </c>
      <c r="C2924" t="s">
        <v>16</v>
      </c>
      <c r="D2924" t="s">
        <v>32</v>
      </c>
      <c r="E2924" t="s">
        <v>18</v>
      </c>
      <c r="F2924">
        <v>156</v>
      </c>
      <c r="G2924">
        <v>1408</v>
      </c>
      <c r="H2924">
        <v>193</v>
      </c>
      <c r="I2924">
        <v>45.63</v>
      </c>
      <c r="J2924">
        <v>9</v>
      </c>
      <c r="K2924" t="s">
        <v>24</v>
      </c>
      <c r="L2924" t="s">
        <v>19</v>
      </c>
      <c r="M2924">
        <v>8</v>
      </c>
      <c r="N2924" t="s">
        <v>25</v>
      </c>
      <c r="O2924">
        <v>1369374</v>
      </c>
    </row>
    <row r="2925" spans="1:15">
      <c r="A2925" t="s">
        <v>2970</v>
      </c>
      <c r="B2925">
        <v>2009</v>
      </c>
      <c r="C2925" t="s">
        <v>27</v>
      </c>
      <c r="D2925" t="s">
        <v>46</v>
      </c>
      <c r="E2925" t="s">
        <v>28</v>
      </c>
      <c r="F2925">
        <v>92</v>
      </c>
      <c r="G2925">
        <v>2745</v>
      </c>
      <c r="H2925">
        <v>169</v>
      </c>
      <c r="I2925">
        <v>2.38</v>
      </c>
      <c r="J2925">
        <v>9</v>
      </c>
      <c r="K2925" t="s">
        <v>19</v>
      </c>
      <c r="L2925" t="s">
        <v>19</v>
      </c>
      <c r="M2925">
        <v>3</v>
      </c>
      <c r="N2925" t="s">
        <v>20</v>
      </c>
      <c r="O2925">
        <v>2589276</v>
      </c>
    </row>
    <row r="2926" spans="1:15">
      <c r="A2926" t="s">
        <v>2971</v>
      </c>
      <c r="B2926">
        <v>2014</v>
      </c>
      <c r="C2926" t="s">
        <v>27</v>
      </c>
      <c r="D2926" t="s">
        <v>46</v>
      </c>
      <c r="E2926" t="s">
        <v>37</v>
      </c>
      <c r="F2926">
        <v>89</v>
      </c>
      <c r="G2926">
        <v>1512</v>
      </c>
      <c r="H2926">
        <v>229</v>
      </c>
      <c r="I2926">
        <v>30.89</v>
      </c>
      <c r="J2926">
        <v>6</v>
      </c>
      <c r="K2926" t="s">
        <v>24</v>
      </c>
      <c r="L2926" t="s">
        <v>24</v>
      </c>
      <c r="M2926">
        <v>93</v>
      </c>
      <c r="N2926" t="s">
        <v>49</v>
      </c>
      <c r="O2926">
        <v>2797364</v>
      </c>
    </row>
    <row r="2927" spans="1:15">
      <c r="A2927" t="s">
        <v>2972</v>
      </c>
      <c r="B2927">
        <v>2018</v>
      </c>
      <c r="C2927" t="s">
        <v>27</v>
      </c>
      <c r="D2927" t="s">
        <v>48</v>
      </c>
      <c r="E2927" t="s">
        <v>23</v>
      </c>
      <c r="F2927">
        <v>192</v>
      </c>
      <c r="G2927">
        <v>653</v>
      </c>
      <c r="H2927">
        <v>89</v>
      </c>
      <c r="I2927">
        <v>3.49</v>
      </c>
      <c r="J2927">
        <v>7</v>
      </c>
      <c r="K2927" t="s">
        <v>24</v>
      </c>
      <c r="L2927" t="s">
        <v>24</v>
      </c>
      <c r="M2927">
        <v>74</v>
      </c>
      <c r="N2927" t="s">
        <v>25</v>
      </c>
      <c r="O2927">
        <v>4677430</v>
      </c>
    </row>
    <row r="2928" spans="1:15">
      <c r="A2928" t="s">
        <v>2973</v>
      </c>
      <c r="B2928">
        <v>2022</v>
      </c>
      <c r="C2928" t="s">
        <v>45</v>
      </c>
      <c r="D2928" t="s">
        <v>51</v>
      </c>
      <c r="E2928" t="s">
        <v>18</v>
      </c>
      <c r="F2928">
        <v>75</v>
      </c>
      <c r="G2928">
        <v>2520</v>
      </c>
      <c r="H2928">
        <v>205</v>
      </c>
      <c r="I2928">
        <v>48.86</v>
      </c>
      <c r="J2928">
        <v>2</v>
      </c>
      <c r="K2928" t="s">
        <v>24</v>
      </c>
      <c r="L2928" t="s">
        <v>19</v>
      </c>
      <c r="M2928">
        <v>35</v>
      </c>
      <c r="N2928" t="s">
        <v>20</v>
      </c>
      <c r="O2928">
        <v>4142847</v>
      </c>
    </row>
    <row r="2929" spans="1:15">
      <c r="A2929" t="s">
        <v>2974</v>
      </c>
      <c r="B2929">
        <v>2010</v>
      </c>
      <c r="C2929" t="s">
        <v>31</v>
      </c>
      <c r="D2929" t="s">
        <v>46</v>
      </c>
      <c r="E2929" t="s">
        <v>18</v>
      </c>
      <c r="F2929">
        <v>109</v>
      </c>
      <c r="G2929">
        <v>2325</v>
      </c>
      <c r="H2929">
        <v>188</v>
      </c>
      <c r="I2929">
        <v>2.66</v>
      </c>
      <c r="J2929">
        <v>5</v>
      </c>
      <c r="K2929" t="s">
        <v>19</v>
      </c>
      <c r="L2929" t="s">
        <v>19</v>
      </c>
      <c r="M2929">
        <v>83</v>
      </c>
      <c r="N2929" t="s">
        <v>33</v>
      </c>
      <c r="O2929">
        <v>591837</v>
      </c>
    </row>
    <row r="2930" spans="1:15">
      <c r="A2930" t="s">
        <v>2975</v>
      </c>
      <c r="B2930">
        <v>2005</v>
      </c>
      <c r="C2930" t="s">
        <v>22</v>
      </c>
      <c r="D2930" t="s">
        <v>95</v>
      </c>
      <c r="E2930" t="s">
        <v>23</v>
      </c>
      <c r="F2930">
        <v>322</v>
      </c>
      <c r="G2930">
        <v>4493</v>
      </c>
      <c r="H2930">
        <v>888</v>
      </c>
      <c r="I2930">
        <v>31.97</v>
      </c>
      <c r="J2930">
        <v>1</v>
      </c>
      <c r="K2930" t="s">
        <v>19</v>
      </c>
      <c r="L2930" t="s">
        <v>19</v>
      </c>
      <c r="M2930">
        <v>24</v>
      </c>
      <c r="N2930" t="s">
        <v>29</v>
      </c>
      <c r="O2930">
        <v>1015656</v>
      </c>
    </row>
    <row r="2931" spans="1:15">
      <c r="A2931" t="s">
        <v>2976</v>
      </c>
      <c r="B2931">
        <v>2004</v>
      </c>
      <c r="C2931" t="s">
        <v>59</v>
      </c>
      <c r="D2931" t="s">
        <v>32</v>
      </c>
      <c r="E2931" t="s">
        <v>23</v>
      </c>
      <c r="F2931">
        <v>259</v>
      </c>
      <c r="G2931">
        <v>1375</v>
      </c>
      <c r="H2931">
        <v>652</v>
      </c>
      <c r="I2931">
        <v>23.3</v>
      </c>
      <c r="J2931">
        <v>2</v>
      </c>
      <c r="K2931" t="s">
        <v>24</v>
      </c>
      <c r="L2931" t="s">
        <v>19</v>
      </c>
      <c r="M2931">
        <v>86</v>
      </c>
      <c r="N2931" t="s">
        <v>20</v>
      </c>
      <c r="O2931">
        <v>3547614</v>
      </c>
    </row>
    <row r="2932" spans="1:15">
      <c r="A2932" t="s">
        <v>2977</v>
      </c>
      <c r="B2932">
        <v>2004</v>
      </c>
      <c r="C2932" t="s">
        <v>59</v>
      </c>
      <c r="D2932" t="s">
        <v>102</v>
      </c>
      <c r="E2932" t="s">
        <v>23</v>
      </c>
      <c r="F2932">
        <v>12</v>
      </c>
      <c r="G2932">
        <v>1964</v>
      </c>
      <c r="H2932">
        <v>99</v>
      </c>
      <c r="I2932">
        <v>26.2</v>
      </c>
      <c r="J2932">
        <v>6</v>
      </c>
      <c r="K2932" t="s">
        <v>24</v>
      </c>
      <c r="L2932" t="s">
        <v>19</v>
      </c>
      <c r="M2932">
        <v>80</v>
      </c>
      <c r="N2932" t="s">
        <v>25</v>
      </c>
      <c r="O2932">
        <v>2022514</v>
      </c>
    </row>
    <row r="2933" spans="1:15">
      <c r="A2933" t="s">
        <v>2978</v>
      </c>
      <c r="B2933">
        <v>2001</v>
      </c>
      <c r="C2933" t="s">
        <v>27</v>
      </c>
      <c r="D2933" t="s">
        <v>51</v>
      </c>
      <c r="E2933" t="s">
        <v>23</v>
      </c>
      <c r="F2933">
        <v>230</v>
      </c>
      <c r="G2933">
        <v>35</v>
      </c>
      <c r="H2933">
        <v>680</v>
      </c>
      <c r="I2933">
        <v>1.02</v>
      </c>
      <c r="J2933">
        <v>5</v>
      </c>
      <c r="K2933" t="s">
        <v>24</v>
      </c>
      <c r="L2933" t="s">
        <v>24</v>
      </c>
      <c r="M2933">
        <v>73</v>
      </c>
      <c r="N2933" t="s">
        <v>29</v>
      </c>
      <c r="O2933">
        <v>4109664</v>
      </c>
    </row>
    <row r="2934" spans="1:15">
      <c r="A2934" t="s">
        <v>2979</v>
      </c>
      <c r="B2934">
        <v>2014</v>
      </c>
      <c r="C2934" t="s">
        <v>27</v>
      </c>
      <c r="D2934" t="s">
        <v>48</v>
      </c>
      <c r="E2934" t="s">
        <v>28</v>
      </c>
      <c r="F2934">
        <v>490</v>
      </c>
      <c r="G2934">
        <v>4218</v>
      </c>
      <c r="H2934">
        <v>28</v>
      </c>
      <c r="I2934">
        <v>28.07</v>
      </c>
      <c r="J2934">
        <v>7</v>
      </c>
      <c r="K2934" t="s">
        <v>24</v>
      </c>
      <c r="L2934" t="s">
        <v>24</v>
      </c>
      <c r="M2934">
        <v>69</v>
      </c>
      <c r="N2934" t="s">
        <v>20</v>
      </c>
      <c r="O2934">
        <v>2216902</v>
      </c>
    </row>
    <row r="2935" spans="1:15">
      <c r="A2935" t="s">
        <v>2980</v>
      </c>
      <c r="B2935">
        <v>2007</v>
      </c>
      <c r="C2935" t="s">
        <v>53</v>
      </c>
      <c r="D2935" t="s">
        <v>36</v>
      </c>
      <c r="E2935" t="s">
        <v>40</v>
      </c>
      <c r="F2935">
        <v>70</v>
      </c>
      <c r="G2935">
        <v>1655</v>
      </c>
      <c r="H2935">
        <v>289</v>
      </c>
      <c r="I2935">
        <v>31.84</v>
      </c>
      <c r="J2935">
        <v>3</v>
      </c>
      <c r="K2935" t="s">
        <v>24</v>
      </c>
      <c r="L2935" t="s">
        <v>24</v>
      </c>
      <c r="M2935">
        <v>22</v>
      </c>
      <c r="N2935" t="s">
        <v>49</v>
      </c>
      <c r="O2935">
        <v>4965330</v>
      </c>
    </row>
    <row r="2936" spans="1:15">
      <c r="A2936" t="s">
        <v>2981</v>
      </c>
      <c r="B2936">
        <v>2021</v>
      </c>
      <c r="C2936" t="s">
        <v>73</v>
      </c>
      <c r="D2936" t="s">
        <v>32</v>
      </c>
      <c r="E2936" t="s">
        <v>28</v>
      </c>
      <c r="F2936">
        <v>334</v>
      </c>
      <c r="G2936">
        <v>508</v>
      </c>
      <c r="H2936">
        <v>534</v>
      </c>
      <c r="I2936">
        <v>43.37</v>
      </c>
      <c r="J2936">
        <v>2</v>
      </c>
      <c r="K2936" t="s">
        <v>19</v>
      </c>
      <c r="L2936" t="s">
        <v>24</v>
      </c>
      <c r="M2936">
        <v>81</v>
      </c>
      <c r="N2936" t="s">
        <v>33</v>
      </c>
      <c r="O2936">
        <v>1416920</v>
      </c>
    </row>
    <row r="2937" spans="1:15">
      <c r="A2937" t="s">
        <v>2982</v>
      </c>
      <c r="B2937">
        <v>2003</v>
      </c>
      <c r="C2937" t="s">
        <v>59</v>
      </c>
      <c r="D2937" t="s">
        <v>36</v>
      </c>
      <c r="E2937" t="s">
        <v>23</v>
      </c>
      <c r="F2937">
        <v>133</v>
      </c>
      <c r="G2937">
        <v>4679</v>
      </c>
      <c r="H2937">
        <v>327</v>
      </c>
      <c r="I2937">
        <v>26.44</v>
      </c>
      <c r="J2937">
        <v>1</v>
      </c>
      <c r="K2937" t="s">
        <v>24</v>
      </c>
      <c r="L2937" t="s">
        <v>24</v>
      </c>
      <c r="M2937">
        <v>87</v>
      </c>
      <c r="N2937" t="s">
        <v>33</v>
      </c>
      <c r="O2937">
        <v>1312447</v>
      </c>
    </row>
    <row r="2938" spans="1:15">
      <c r="A2938" t="s">
        <v>2983</v>
      </c>
      <c r="B2938">
        <v>2003</v>
      </c>
      <c r="C2938" t="s">
        <v>22</v>
      </c>
      <c r="D2938" t="s">
        <v>102</v>
      </c>
      <c r="E2938" t="s">
        <v>23</v>
      </c>
      <c r="F2938">
        <v>294</v>
      </c>
      <c r="G2938">
        <v>2646</v>
      </c>
      <c r="H2938">
        <v>575</v>
      </c>
      <c r="I2938">
        <v>48.19</v>
      </c>
      <c r="J2938">
        <v>5</v>
      </c>
      <c r="K2938" t="s">
        <v>19</v>
      </c>
      <c r="L2938" t="s">
        <v>19</v>
      </c>
      <c r="M2938">
        <v>59</v>
      </c>
      <c r="N2938" t="s">
        <v>49</v>
      </c>
      <c r="O2938">
        <v>1308262</v>
      </c>
    </row>
    <row r="2939" spans="1:15">
      <c r="A2939" t="s">
        <v>2984</v>
      </c>
      <c r="B2939">
        <v>2017</v>
      </c>
      <c r="C2939" t="s">
        <v>22</v>
      </c>
      <c r="D2939" t="s">
        <v>48</v>
      </c>
      <c r="E2939" t="s">
        <v>28</v>
      </c>
      <c r="F2939">
        <v>117</v>
      </c>
      <c r="G2939">
        <v>1150</v>
      </c>
      <c r="H2939">
        <v>501</v>
      </c>
      <c r="I2939">
        <v>44.02</v>
      </c>
      <c r="J2939">
        <v>2</v>
      </c>
      <c r="K2939" t="s">
        <v>24</v>
      </c>
      <c r="L2939" t="s">
        <v>19</v>
      </c>
      <c r="M2939">
        <v>93</v>
      </c>
      <c r="N2939" t="s">
        <v>49</v>
      </c>
      <c r="O2939">
        <v>4324747</v>
      </c>
    </row>
    <row r="2940" spans="1:15">
      <c r="A2940" t="s">
        <v>2985</v>
      </c>
      <c r="B2940">
        <v>2008</v>
      </c>
      <c r="C2940" t="s">
        <v>31</v>
      </c>
      <c r="D2940" t="s">
        <v>102</v>
      </c>
      <c r="E2940" t="s">
        <v>37</v>
      </c>
      <c r="F2940">
        <v>406</v>
      </c>
      <c r="G2940">
        <v>1441</v>
      </c>
      <c r="H2940">
        <v>892</v>
      </c>
      <c r="I2940">
        <v>44.69</v>
      </c>
      <c r="J2940">
        <v>3</v>
      </c>
      <c r="K2940" t="s">
        <v>19</v>
      </c>
      <c r="L2940" t="s">
        <v>19</v>
      </c>
      <c r="M2940">
        <v>23</v>
      </c>
      <c r="N2940" t="s">
        <v>25</v>
      </c>
      <c r="O2940">
        <v>1030018</v>
      </c>
    </row>
    <row r="2941" spans="1:15">
      <c r="A2941" t="s">
        <v>2986</v>
      </c>
      <c r="B2941">
        <v>2020</v>
      </c>
      <c r="C2941" t="s">
        <v>73</v>
      </c>
      <c r="D2941" t="s">
        <v>32</v>
      </c>
      <c r="E2941" t="s">
        <v>18</v>
      </c>
      <c r="F2941">
        <v>408</v>
      </c>
      <c r="G2941">
        <v>522</v>
      </c>
      <c r="H2941">
        <v>408</v>
      </c>
      <c r="I2941">
        <v>12.1</v>
      </c>
      <c r="J2941">
        <v>5</v>
      </c>
      <c r="K2941" t="s">
        <v>24</v>
      </c>
      <c r="L2941" t="s">
        <v>19</v>
      </c>
      <c r="M2941">
        <v>53</v>
      </c>
      <c r="N2941" t="s">
        <v>20</v>
      </c>
      <c r="O2941">
        <v>4305186</v>
      </c>
    </row>
    <row r="2942" spans="1:15">
      <c r="A2942" t="s">
        <v>2987</v>
      </c>
      <c r="B2942">
        <v>2018</v>
      </c>
      <c r="C2942" t="s">
        <v>53</v>
      </c>
      <c r="D2942" t="s">
        <v>43</v>
      </c>
      <c r="E2942" t="s">
        <v>37</v>
      </c>
      <c r="F2942">
        <v>58</v>
      </c>
      <c r="G2942">
        <v>912</v>
      </c>
      <c r="H2942">
        <v>989</v>
      </c>
      <c r="I2942">
        <v>15.55</v>
      </c>
      <c r="J2942">
        <v>7</v>
      </c>
      <c r="K2942" t="s">
        <v>19</v>
      </c>
      <c r="L2942" t="s">
        <v>24</v>
      </c>
      <c r="M2942">
        <v>41</v>
      </c>
      <c r="N2942" t="s">
        <v>49</v>
      </c>
      <c r="O2942">
        <v>588080</v>
      </c>
    </row>
    <row r="2943" spans="1:15">
      <c r="A2943" t="s">
        <v>2988</v>
      </c>
      <c r="B2943">
        <v>2019</v>
      </c>
      <c r="C2943" t="s">
        <v>53</v>
      </c>
      <c r="D2943" t="s">
        <v>39</v>
      </c>
      <c r="E2943" t="s">
        <v>40</v>
      </c>
      <c r="F2943">
        <v>39</v>
      </c>
      <c r="G2943">
        <v>1063</v>
      </c>
      <c r="H2943">
        <v>47</v>
      </c>
      <c r="I2943">
        <v>34.630000000000003</v>
      </c>
      <c r="J2943">
        <v>1</v>
      </c>
      <c r="K2943" t="s">
        <v>24</v>
      </c>
      <c r="L2943" t="s">
        <v>19</v>
      </c>
      <c r="M2943">
        <v>25</v>
      </c>
      <c r="N2943" t="s">
        <v>29</v>
      </c>
      <c r="O2943">
        <v>1027444</v>
      </c>
    </row>
    <row r="2944" spans="1:15">
      <c r="A2944" t="s">
        <v>2989</v>
      </c>
      <c r="B2944">
        <v>2020</v>
      </c>
      <c r="C2944" t="s">
        <v>53</v>
      </c>
      <c r="D2944" t="s">
        <v>43</v>
      </c>
      <c r="E2944" t="s">
        <v>28</v>
      </c>
      <c r="F2944">
        <v>499</v>
      </c>
      <c r="G2944">
        <v>1521</v>
      </c>
      <c r="H2944">
        <v>531</v>
      </c>
      <c r="I2944">
        <v>39.81</v>
      </c>
      <c r="J2944">
        <v>4</v>
      </c>
      <c r="K2944" t="s">
        <v>24</v>
      </c>
      <c r="L2944" t="s">
        <v>24</v>
      </c>
      <c r="M2944">
        <v>60</v>
      </c>
      <c r="N2944" t="s">
        <v>20</v>
      </c>
      <c r="O2944">
        <v>1074955</v>
      </c>
    </row>
    <row r="2945" spans="1:15">
      <c r="A2945" t="s">
        <v>2990</v>
      </c>
      <c r="B2945">
        <v>2010</v>
      </c>
      <c r="C2945" t="s">
        <v>53</v>
      </c>
      <c r="D2945" t="s">
        <v>51</v>
      </c>
      <c r="E2945" t="s">
        <v>40</v>
      </c>
      <c r="F2945">
        <v>369</v>
      </c>
      <c r="G2945">
        <v>2555</v>
      </c>
      <c r="H2945">
        <v>7</v>
      </c>
      <c r="I2945">
        <v>1.08</v>
      </c>
      <c r="J2945">
        <v>7</v>
      </c>
      <c r="K2945" t="s">
        <v>19</v>
      </c>
      <c r="L2945" t="s">
        <v>24</v>
      </c>
      <c r="M2945">
        <v>90</v>
      </c>
      <c r="N2945" t="s">
        <v>20</v>
      </c>
      <c r="O2945">
        <v>1865802</v>
      </c>
    </row>
    <row r="2946" spans="1:15">
      <c r="A2946" t="s">
        <v>2991</v>
      </c>
      <c r="B2946">
        <v>2005</v>
      </c>
      <c r="C2946" t="s">
        <v>42</v>
      </c>
      <c r="D2946" t="s">
        <v>43</v>
      </c>
      <c r="E2946" t="s">
        <v>28</v>
      </c>
      <c r="F2946">
        <v>100</v>
      </c>
      <c r="G2946">
        <v>258</v>
      </c>
      <c r="H2946">
        <v>431</v>
      </c>
      <c r="I2946">
        <v>29.47</v>
      </c>
      <c r="J2946">
        <v>9</v>
      </c>
      <c r="K2946" t="s">
        <v>24</v>
      </c>
      <c r="L2946" t="s">
        <v>19</v>
      </c>
      <c r="M2946">
        <v>6</v>
      </c>
      <c r="N2946" t="s">
        <v>49</v>
      </c>
      <c r="O2946">
        <v>2871421</v>
      </c>
    </row>
    <row r="2947" spans="1:15">
      <c r="A2947" t="s">
        <v>2992</v>
      </c>
      <c r="B2947">
        <v>2002</v>
      </c>
      <c r="C2947" t="s">
        <v>35</v>
      </c>
      <c r="D2947" t="s">
        <v>102</v>
      </c>
      <c r="E2947" t="s">
        <v>28</v>
      </c>
      <c r="F2947">
        <v>86</v>
      </c>
      <c r="G2947">
        <v>2913</v>
      </c>
      <c r="H2947">
        <v>82</v>
      </c>
      <c r="I2947">
        <v>25.67</v>
      </c>
      <c r="J2947">
        <v>4</v>
      </c>
      <c r="K2947" t="s">
        <v>19</v>
      </c>
      <c r="L2947" t="s">
        <v>19</v>
      </c>
      <c r="M2947">
        <v>28</v>
      </c>
      <c r="N2947" t="s">
        <v>25</v>
      </c>
      <c r="O2947">
        <v>2672222</v>
      </c>
    </row>
    <row r="2948" spans="1:15">
      <c r="A2948" t="s">
        <v>2993</v>
      </c>
      <c r="B2948">
        <v>2009</v>
      </c>
      <c r="C2948" t="s">
        <v>27</v>
      </c>
      <c r="D2948" t="s">
        <v>48</v>
      </c>
      <c r="E2948" t="s">
        <v>40</v>
      </c>
      <c r="F2948">
        <v>271</v>
      </c>
      <c r="G2948">
        <v>144</v>
      </c>
      <c r="H2948">
        <v>205</v>
      </c>
      <c r="I2948">
        <v>31.77</v>
      </c>
      <c r="J2948">
        <v>1</v>
      </c>
      <c r="K2948" t="s">
        <v>19</v>
      </c>
      <c r="L2948" t="s">
        <v>19</v>
      </c>
      <c r="M2948">
        <v>15</v>
      </c>
      <c r="N2948" t="s">
        <v>33</v>
      </c>
      <c r="O2948">
        <v>3067091</v>
      </c>
    </row>
    <row r="2949" spans="1:15">
      <c r="A2949" t="s">
        <v>2994</v>
      </c>
      <c r="B2949">
        <v>2011</v>
      </c>
      <c r="C2949" t="s">
        <v>42</v>
      </c>
      <c r="D2949" t="s">
        <v>43</v>
      </c>
      <c r="E2949" t="s">
        <v>28</v>
      </c>
      <c r="F2949">
        <v>353</v>
      </c>
      <c r="G2949">
        <v>1697</v>
      </c>
      <c r="H2949">
        <v>113</v>
      </c>
      <c r="I2949">
        <v>0.22</v>
      </c>
      <c r="J2949">
        <v>5</v>
      </c>
      <c r="K2949" t="s">
        <v>19</v>
      </c>
      <c r="L2949" t="s">
        <v>19</v>
      </c>
      <c r="M2949">
        <v>20</v>
      </c>
      <c r="N2949" t="s">
        <v>25</v>
      </c>
      <c r="O2949">
        <v>1267907</v>
      </c>
    </row>
    <row r="2950" spans="1:15">
      <c r="A2950" t="s">
        <v>2995</v>
      </c>
      <c r="B2950">
        <v>2012</v>
      </c>
      <c r="C2950" t="s">
        <v>31</v>
      </c>
      <c r="D2950" t="s">
        <v>48</v>
      </c>
      <c r="E2950" t="s">
        <v>40</v>
      </c>
      <c r="F2950">
        <v>464</v>
      </c>
      <c r="G2950">
        <v>12</v>
      </c>
      <c r="H2950">
        <v>375</v>
      </c>
      <c r="I2950">
        <v>3.54</v>
      </c>
      <c r="J2950">
        <v>1</v>
      </c>
      <c r="K2950" t="s">
        <v>24</v>
      </c>
      <c r="L2950" t="s">
        <v>19</v>
      </c>
      <c r="M2950">
        <v>96</v>
      </c>
      <c r="N2950" t="s">
        <v>33</v>
      </c>
      <c r="O2950">
        <v>750217</v>
      </c>
    </row>
    <row r="2951" spans="1:15">
      <c r="A2951" t="s">
        <v>2996</v>
      </c>
      <c r="B2951">
        <v>2008</v>
      </c>
      <c r="C2951" t="s">
        <v>27</v>
      </c>
      <c r="D2951" t="s">
        <v>17</v>
      </c>
      <c r="E2951" t="s">
        <v>37</v>
      </c>
      <c r="F2951">
        <v>305</v>
      </c>
      <c r="G2951">
        <v>4183</v>
      </c>
      <c r="H2951">
        <v>417</v>
      </c>
      <c r="I2951">
        <v>47.64</v>
      </c>
      <c r="J2951">
        <v>8</v>
      </c>
      <c r="K2951" t="s">
        <v>19</v>
      </c>
      <c r="L2951" t="s">
        <v>19</v>
      </c>
      <c r="M2951">
        <v>88</v>
      </c>
      <c r="N2951" t="s">
        <v>20</v>
      </c>
      <c r="O2951">
        <v>672485</v>
      </c>
    </row>
    <row r="2952" spans="1:15">
      <c r="A2952" t="s">
        <v>2997</v>
      </c>
      <c r="B2952">
        <v>2019</v>
      </c>
      <c r="C2952" t="s">
        <v>16</v>
      </c>
      <c r="D2952" t="s">
        <v>43</v>
      </c>
      <c r="E2952" t="s">
        <v>37</v>
      </c>
      <c r="F2952">
        <v>353</v>
      </c>
      <c r="G2952">
        <v>1008</v>
      </c>
      <c r="H2952">
        <v>68</v>
      </c>
      <c r="I2952">
        <v>9.19</v>
      </c>
      <c r="J2952">
        <v>2</v>
      </c>
      <c r="K2952" t="s">
        <v>24</v>
      </c>
      <c r="L2952" t="s">
        <v>19</v>
      </c>
      <c r="M2952">
        <v>30</v>
      </c>
      <c r="N2952" t="s">
        <v>20</v>
      </c>
      <c r="O2952">
        <v>4198052</v>
      </c>
    </row>
    <row r="2953" spans="1:15">
      <c r="A2953" t="s">
        <v>2998</v>
      </c>
      <c r="B2953">
        <v>2001</v>
      </c>
      <c r="C2953" t="s">
        <v>35</v>
      </c>
      <c r="D2953" t="s">
        <v>36</v>
      </c>
      <c r="E2953" t="s">
        <v>40</v>
      </c>
      <c r="F2953">
        <v>387</v>
      </c>
      <c r="G2953">
        <v>2798</v>
      </c>
      <c r="H2953">
        <v>20</v>
      </c>
      <c r="I2953">
        <v>16.21</v>
      </c>
      <c r="J2953">
        <v>4</v>
      </c>
      <c r="K2953" t="s">
        <v>24</v>
      </c>
      <c r="L2953" t="s">
        <v>24</v>
      </c>
      <c r="M2953">
        <v>95</v>
      </c>
      <c r="N2953" t="s">
        <v>49</v>
      </c>
      <c r="O2953">
        <v>2715657</v>
      </c>
    </row>
    <row r="2954" spans="1:15">
      <c r="A2954" t="s">
        <v>2999</v>
      </c>
      <c r="B2954">
        <v>2013</v>
      </c>
      <c r="C2954" t="s">
        <v>73</v>
      </c>
      <c r="D2954" t="s">
        <v>95</v>
      </c>
      <c r="E2954" t="s">
        <v>28</v>
      </c>
      <c r="F2954">
        <v>273</v>
      </c>
      <c r="G2954">
        <v>2282</v>
      </c>
      <c r="H2954">
        <v>151</v>
      </c>
      <c r="I2954">
        <v>8.2899999999999991</v>
      </c>
      <c r="J2954">
        <v>1</v>
      </c>
      <c r="K2954" t="s">
        <v>24</v>
      </c>
      <c r="L2954" t="s">
        <v>19</v>
      </c>
      <c r="M2954">
        <v>21</v>
      </c>
      <c r="N2954" t="s">
        <v>29</v>
      </c>
      <c r="O2954">
        <v>4638893</v>
      </c>
    </row>
    <row r="2955" spans="1:15">
      <c r="A2955" t="s">
        <v>3000</v>
      </c>
      <c r="B2955">
        <v>2004</v>
      </c>
      <c r="C2955" t="s">
        <v>59</v>
      </c>
      <c r="D2955" t="s">
        <v>95</v>
      </c>
      <c r="E2955" t="s">
        <v>18</v>
      </c>
      <c r="F2955">
        <v>489</v>
      </c>
      <c r="G2955">
        <v>1115</v>
      </c>
      <c r="H2955">
        <v>449</v>
      </c>
      <c r="I2955">
        <v>30.45</v>
      </c>
      <c r="J2955">
        <v>3</v>
      </c>
      <c r="K2955" t="s">
        <v>24</v>
      </c>
      <c r="L2955" t="s">
        <v>19</v>
      </c>
      <c r="M2955">
        <v>92</v>
      </c>
      <c r="N2955" t="s">
        <v>49</v>
      </c>
      <c r="O2955">
        <v>4770248</v>
      </c>
    </row>
    <row r="2956" spans="1:15">
      <c r="A2956" t="s">
        <v>3001</v>
      </c>
      <c r="B2956">
        <v>2019</v>
      </c>
      <c r="C2956" t="s">
        <v>45</v>
      </c>
      <c r="D2956" t="s">
        <v>102</v>
      </c>
      <c r="E2956" t="s">
        <v>28</v>
      </c>
      <c r="F2956">
        <v>153</v>
      </c>
      <c r="G2956">
        <v>4036</v>
      </c>
      <c r="H2956">
        <v>63</v>
      </c>
      <c r="I2956">
        <v>41.1</v>
      </c>
      <c r="J2956">
        <v>5</v>
      </c>
      <c r="K2956" t="s">
        <v>19</v>
      </c>
      <c r="L2956" t="s">
        <v>24</v>
      </c>
      <c r="M2956">
        <v>6</v>
      </c>
      <c r="N2956" t="s">
        <v>25</v>
      </c>
      <c r="O2956">
        <v>3814026</v>
      </c>
    </row>
    <row r="2957" spans="1:15">
      <c r="A2957" t="s">
        <v>3002</v>
      </c>
      <c r="B2957">
        <v>2008</v>
      </c>
      <c r="C2957" t="s">
        <v>22</v>
      </c>
      <c r="D2957" t="s">
        <v>32</v>
      </c>
      <c r="E2957" t="s">
        <v>18</v>
      </c>
      <c r="F2957">
        <v>193</v>
      </c>
      <c r="G2957">
        <v>2809</v>
      </c>
      <c r="H2957">
        <v>212</v>
      </c>
      <c r="I2957">
        <v>28.48</v>
      </c>
      <c r="J2957">
        <v>4</v>
      </c>
      <c r="K2957" t="s">
        <v>24</v>
      </c>
      <c r="L2957" t="s">
        <v>19</v>
      </c>
      <c r="M2957">
        <v>85</v>
      </c>
      <c r="N2957" t="s">
        <v>25</v>
      </c>
      <c r="O2957">
        <v>136938</v>
      </c>
    </row>
    <row r="2958" spans="1:15">
      <c r="A2958" t="s">
        <v>3003</v>
      </c>
      <c r="B2958">
        <v>2014</v>
      </c>
      <c r="C2958" t="s">
        <v>73</v>
      </c>
      <c r="D2958" t="s">
        <v>17</v>
      </c>
      <c r="E2958" t="s">
        <v>28</v>
      </c>
      <c r="F2958">
        <v>381</v>
      </c>
      <c r="G2958">
        <v>3292</v>
      </c>
      <c r="H2958">
        <v>692</v>
      </c>
      <c r="I2958">
        <v>40.29</v>
      </c>
      <c r="J2958">
        <v>2</v>
      </c>
      <c r="K2958" t="s">
        <v>24</v>
      </c>
      <c r="L2958" t="s">
        <v>24</v>
      </c>
      <c r="M2958">
        <v>89</v>
      </c>
      <c r="N2958" t="s">
        <v>25</v>
      </c>
      <c r="O2958">
        <v>4538659</v>
      </c>
    </row>
    <row r="2959" spans="1:15">
      <c r="A2959" t="s">
        <v>3004</v>
      </c>
      <c r="B2959">
        <v>2002</v>
      </c>
      <c r="C2959" t="s">
        <v>16</v>
      </c>
      <c r="D2959" t="s">
        <v>95</v>
      </c>
      <c r="E2959" t="s">
        <v>18</v>
      </c>
      <c r="F2959">
        <v>261</v>
      </c>
      <c r="G2959">
        <v>2976</v>
      </c>
      <c r="H2959">
        <v>590</v>
      </c>
      <c r="I2959">
        <v>25.93</v>
      </c>
      <c r="J2959">
        <v>6</v>
      </c>
      <c r="K2959" t="s">
        <v>24</v>
      </c>
      <c r="L2959" t="s">
        <v>19</v>
      </c>
      <c r="M2959">
        <v>1</v>
      </c>
      <c r="N2959" t="s">
        <v>29</v>
      </c>
      <c r="O2959">
        <v>1731149</v>
      </c>
    </row>
    <row r="2960" spans="1:15">
      <c r="A2960" t="s">
        <v>3005</v>
      </c>
      <c r="B2960">
        <v>2012</v>
      </c>
      <c r="C2960" t="s">
        <v>73</v>
      </c>
      <c r="D2960" t="s">
        <v>36</v>
      </c>
      <c r="E2960" t="s">
        <v>28</v>
      </c>
      <c r="F2960">
        <v>198</v>
      </c>
      <c r="G2960">
        <v>3910</v>
      </c>
      <c r="H2960">
        <v>215</v>
      </c>
      <c r="I2960">
        <v>36.69</v>
      </c>
      <c r="J2960">
        <v>1</v>
      </c>
      <c r="K2960" t="s">
        <v>19</v>
      </c>
      <c r="L2960" t="s">
        <v>19</v>
      </c>
      <c r="M2960">
        <v>36</v>
      </c>
      <c r="N2960" t="s">
        <v>25</v>
      </c>
      <c r="O2960">
        <v>3895433</v>
      </c>
    </row>
    <row r="2961" spans="1:15">
      <c r="A2961" t="s">
        <v>3006</v>
      </c>
      <c r="B2961">
        <v>2015</v>
      </c>
      <c r="C2961" t="s">
        <v>22</v>
      </c>
      <c r="D2961" t="s">
        <v>95</v>
      </c>
      <c r="E2961" t="s">
        <v>18</v>
      </c>
      <c r="F2961">
        <v>388</v>
      </c>
      <c r="G2961">
        <v>4434</v>
      </c>
      <c r="H2961">
        <v>432</v>
      </c>
      <c r="I2961">
        <v>1.62</v>
      </c>
      <c r="J2961">
        <v>1</v>
      </c>
      <c r="K2961" t="s">
        <v>24</v>
      </c>
      <c r="L2961" t="s">
        <v>24</v>
      </c>
      <c r="M2961">
        <v>24</v>
      </c>
      <c r="N2961" t="s">
        <v>49</v>
      </c>
      <c r="O2961">
        <v>2287987</v>
      </c>
    </row>
    <row r="2962" spans="1:15">
      <c r="A2962" t="s">
        <v>3007</v>
      </c>
      <c r="B2962">
        <v>2003</v>
      </c>
      <c r="C2962" t="s">
        <v>16</v>
      </c>
      <c r="D2962" t="s">
        <v>32</v>
      </c>
      <c r="E2962" t="s">
        <v>23</v>
      </c>
      <c r="F2962">
        <v>392</v>
      </c>
      <c r="G2962">
        <v>4644</v>
      </c>
      <c r="H2962">
        <v>773</v>
      </c>
      <c r="I2962">
        <v>26.29</v>
      </c>
      <c r="J2962">
        <v>7</v>
      </c>
      <c r="K2962" t="s">
        <v>24</v>
      </c>
      <c r="L2962" t="s">
        <v>19</v>
      </c>
      <c r="M2962">
        <v>61</v>
      </c>
      <c r="N2962" t="s">
        <v>29</v>
      </c>
      <c r="O2962">
        <v>3230448</v>
      </c>
    </row>
    <row r="2963" spans="1:15">
      <c r="A2963" t="s">
        <v>3008</v>
      </c>
      <c r="B2963">
        <v>2012</v>
      </c>
      <c r="C2963" t="s">
        <v>31</v>
      </c>
      <c r="D2963" t="s">
        <v>95</v>
      </c>
      <c r="E2963" t="s">
        <v>28</v>
      </c>
      <c r="F2963">
        <v>249</v>
      </c>
      <c r="G2963">
        <v>4965</v>
      </c>
      <c r="H2963">
        <v>632</v>
      </c>
      <c r="I2963">
        <v>26.3</v>
      </c>
      <c r="J2963">
        <v>6</v>
      </c>
      <c r="K2963" t="s">
        <v>19</v>
      </c>
      <c r="L2963" t="s">
        <v>19</v>
      </c>
      <c r="M2963">
        <v>41</v>
      </c>
      <c r="N2963" t="s">
        <v>25</v>
      </c>
      <c r="O2963">
        <v>2215659</v>
      </c>
    </row>
    <row r="2964" spans="1:15">
      <c r="A2964" t="s">
        <v>3009</v>
      </c>
      <c r="B2964">
        <v>2004</v>
      </c>
      <c r="C2964" t="s">
        <v>16</v>
      </c>
      <c r="D2964" t="s">
        <v>43</v>
      </c>
      <c r="E2964" t="s">
        <v>18</v>
      </c>
      <c r="F2964">
        <v>494</v>
      </c>
      <c r="G2964">
        <v>237</v>
      </c>
      <c r="H2964">
        <v>60</v>
      </c>
      <c r="I2964">
        <v>41.43</v>
      </c>
      <c r="J2964">
        <v>9</v>
      </c>
      <c r="K2964" t="s">
        <v>19</v>
      </c>
      <c r="L2964" t="s">
        <v>19</v>
      </c>
      <c r="M2964">
        <v>30</v>
      </c>
      <c r="N2964" t="s">
        <v>49</v>
      </c>
      <c r="O2964">
        <v>4308292</v>
      </c>
    </row>
    <row r="2965" spans="1:15">
      <c r="A2965" t="s">
        <v>3010</v>
      </c>
      <c r="B2965">
        <v>2016</v>
      </c>
      <c r="C2965" t="s">
        <v>31</v>
      </c>
      <c r="D2965" t="s">
        <v>48</v>
      </c>
      <c r="E2965" t="s">
        <v>18</v>
      </c>
      <c r="F2965">
        <v>169</v>
      </c>
      <c r="G2965">
        <v>1369</v>
      </c>
      <c r="H2965">
        <v>223</v>
      </c>
      <c r="I2965">
        <v>32.450000000000003</v>
      </c>
      <c r="J2965">
        <v>7</v>
      </c>
      <c r="K2965" t="s">
        <v>19</v>
      </c>
      <c r="L2965" t="s">
        <v>19</v>
      </c>
      <c r="M2965">
        <v>23</v>
      </c>
      <c r="N2965" t="s">
        <v>20</v>
      </c>
      <c r="O2965">
        <v>3802043</v>
      </c>
    </row>
    <row r="2966" spans="1:15">
      <c r="A2966" t="s">
        <v>3011</v>
      </c>
      <c r="B2966">
        <v>2011</v>
      </c>
      <c r="C2966" t="s">
        <v>53</v>
      </c>
      <c r="D2966" t="s">
        <v>102</v>
      </c>
      <c r="E2966" t="s">
        <v>23</v>
      </c>
      <c r="F2966">
        <v>159</v>
      </c>
      <c r="G2966">
        <v>3079</v>
      </c>
      <c r="H2966">
        <v>203</v>
      </c>
      <c r="I2966">
        <v>3.43</v>
      </c>
      <c r="J2966">
        <v>2</v>
      </c>
      <c r="K2966" t="s">
        <v>24</v>
      </c>
      <c r="L2966" t="s">
        <v>19</v>
      </c>
      <c r="M2966">
        <v>85</v>
      </c>
      <c r="N2966" t="s">
        <v>25</v>
      </c>
      <c r="O2966">
        <v>3023037</v>
      </c>
    </row>
    <row r="2967" spans="1:15">
      <c r="A2967" t="s">
        <v>3012</v>
      </c>
      <c r="B2967">
        <v>2002</v>
      </c>
      <c r="C2967" t="s">
        <v>73</v>
      </c>
      <c r="D2967" t="s">
        <v>32</v>
      </c>
      <c r="E2967" t="s">
        <v>23</v>
      </c>
      <c r="F2967">
        <v>411</v>
      </c>
      <c r="G2967">
        <v>2851</v>
      </c>
      <c r="H2967">
        <v>312</v>
      </c>
      <c r="I2967">
        <v>44.42</v>
      </c>
      <c r="J2967">
        <v>4</v>
      </c>
      <c r="K2967" t="s">
        <v>24</v>
      </c>
      <c r="L2967" t="s">
        <v>24</v>
      </c>
      <c r="M2967">
        <v>40</v>
      </c>
      <c r="N2967" t="s">
        <v>25</v>
      </c>
      <c r="O2967">
        <v>2403976</v>
      </c>
    </row>
    <row r="2968" spans="1:15">
      <c r="A2968" t="s">
        <v>3013</v>
      </c>
      <c r="B2968">
        <v>2004</v>
      </c>
      <c r="C2968" t="s">
        <v>22</v>
      </c>
      <c r="D2968" t="s">
        <v>46</v>
      </c>
      <c r="E2968" t="s">
        <v>18</v>
      </c>
      <c r="F2968">
        <v>151</v>
      </c>
      <c r="G2968">
        <v>2576</v>
      </c>
      <c r="H2968">
        <v>601</v>
      </c>
      <c r="I2968">
        <v>32.659999999999997</v>
      </c>
      <c r="J2968">
        <v>4</v>
      </c>
      <c r="K2968" t="s">
        <v>24</v>
      </c>
      <c r="L2968" t="s">
        <v>19</v>
      </c>
      <c r="M2968">
        <v>2</v>
      </c>
      <c r="N2968" t="s">
        <v>29</v>
      </c>
      <c r="O2968">
        <v>4254941</v>
      </c>
    </row>
    <row r="2969" spans="1:15">
      <c r="A2969" t="s">
        <v>3014</v>
      </c>
      <c r="B2969">
        <v>2020</v>
      </c>
      <c r="C2969" t="s">
        <v>42</v>
      </c>
      <c r="D2969" t="s">
        <v>17</v>
      </c>
      <c r="E2969" t="s">
        <v>37</v>
      </c>
      <c r="F2969">
        <v>387</v>
      </c>
      <c r="G2969">
        <v>624</v>
      </c>
      <c r="H2969">
        <v>761</v>
      </c>
      <c r="I2969">
        <v>29.16</v>
      </c>
      <c r="J2969">
        <v>9</v>
      </c>
      <c r="K2969" t="s">
        <v>24</v>
      </c>
      <c r="L2969" t="s">
        <v>19</v>
      </c>
      <c r="M2969">
        <v>20</v>
      </c>
      <c r="N2969" t="s">
        <v>49</v>
      </c>
      <c r="O2969">
        <v>1475330</v>
      </c>
    </row>
    <row r="2970" spans="1:15">
      <c r="A2970" t="s">
        <v>3015</v>
      </c>
      <c r="B2970">
        <v>2010</v>
      </c>
      <c r="C2970" t="s">
        <v>31</v>
      </c>
      <c r="D2970" t="s">
        <v>39</v>
      </c>
      <c r="E2970" t="s">
        <v>18</v>
      </c>
      <c r="F2970">
        <v>424</v>
      </c>
      <c r="G2970">
        <v>1927</v>
      </c>
      <c r="H2970">
        <v>186</v>
      </c>
      <c r="I2970">
        <v>11.63</v>
      </c>
      <c r="J2970">
        <v>4</v>
      </c>
      <c r="K2970" t="s">
        <v>24</v>
      </c>
      <c r="L2970" t="s">
        <v>24</v>
      </c>
      <c r="M2970">
        <v>6</v>
      </c>
      <c r="N2970" t="s">
        <v>29</v>
      </c>
      <c r="O2970">
        <v>401453</v>
      </c>
    </row>
    <row r="2971" spans="1:15">
      <c r="A2971" t="s">
        <v>3016</v>
      </c>
      <c r="B2971">
        <v>2000</v>
      </c>
      <c r="C2971" t="s">
        <v>16</v>
      </c>
      <c r="D2971" t="s">
        <v>48</v>
      </c>
      <c r="E2971" t="s">
        <v>23</v>
      </c>
      <c r="F2971">
        <v>334</v>
      </c>
      <c r="G2971">
        <v>2029</v>
      </c>
      <c r="H2971">
        <v>632</v>
      </c>
      <c r="I2971">
        <v>36.14</v>
      </c>
      <c r="J2971">
        <v>4</v>
      </c>
      <c r="K2971" t="s">
        <v>24</v>
      </c>
      <c r="L2971" t="s">
        <v>24</v>
      </c>
      <c r="M2971">
        <v>22</v>
      </c>
      <c r="N2971" t="s">
        <v>33</v>
      </c>
      <c r="O2971">
        <v>4392645</v>
      </c>
    </row>
    <row r="2972" spans="1:15">
      <c r="A2972" t="s">
        <v>3017</v>
      </c>
      <c r="B2972">
        <v>2022</v>
      </c>
      <c r="C2972" t="s">
        <v>45</v>
      </c>
      <c r="D2972" t="s">
        <v>46</v>
      </c>
      <c r="E2972" t="s">
        <v>18</v>
      </c>
      <c r="F2972">
        <v>156</v>
      </c>
      <c r="G2972">
        <v>486</v>
      </c>
      <c r="H2972">
        <v>354</v>
      </c>
      <c r="I2972">
        <v>17.45</v>
      </c>
      <c r="J2972">
        <v>4</v>
      </c>
      <c r="K2972" t="s">
        <v>24</v>
      </c>
      <c r="L2972" t="s">
        <v>24</v>
      </c>
      <c r="M2972">
        <v>60</v>
      </c>
      <c r="N2972" t="s">
        <v>49</v>
      </c>
      <c r="O2972">
        <v>804176</v>
      </c>
    </row>
    <row r="2973" spans="1:15">
      <c r="A2973" t="s">
        <v>3018</v>
      </c>
      <c r="B2973">
        <v>2003</v>
      </c>
      <c r="C2973" t="s">
        <v>59</v>
      </c>
      <c r="D2973" t="s">
        <v>95</v>
      </c>
      <c r="E2973" t="s">
        <v>23</v>
      </c>
      <c r="F2973">
        <v>355</v>
      </c>
      <c r="G2973">
        <v>1160</v>
      </c>
      <c r="H2973">
        <v>355</v>
      </c>
      <c r="I2973">
        <v>17.5</v>
      </c>
      <c r="J2973">
        <v>8</v>
      </c>
      <c r="K2973" t="s">
        <v>24</v>
      </c>
      <c r="L2973" t="s">
        <v>19</v>
      </c>
      <c r="M2973">
        <v>85</v>
      </c>
      <c r="N2973" t="s">
        <v>20</v>
      </c>
      <c r="O2973">
        <v>3646701</v>
      </c>
    </row>
    <row r="2974" spans="1:15">
      <c r="A2974" t="s">
        <v>3019</v>
      </c>
      <c r="B2974">
        <v>2011</v>
      </c>
      <c r="C2974" t="s">
        <v>42</v>
      </c>
      <c r="D2974" t="s">
        <v>17</v>
      </c>
      <c r="E2974" t="s">
        <v>23</v>
      </c>
      <c r="F2974">
        <v>354</v>
      </c>
      <c r="G2974">
        <v>3604</v>
      </c>
      <c r="H2974">
        <v>690</v>
      </c>
      <c r="I2974">
        <v>3.94</v>
      </c>
      <c r="J2974">
        <v>2</v>
      </c>
      <c r="K2974" t="s">
        <v>24</v>
      </c>
      <c r="L2974" t="s">
        <v>24</v>
      </c>
      <c r="M2974">
        <v>50</v>
      </c>
      <c r="N2974" t="s">
        <v>33</v>
      </c>
      <c r="O2974">
        <v>1045564</v>
      </c>
    </row>
    <row r="2975" spans="1:15">
      <c r="A2975" t="s">
        <v>3020</v>
      </c>
      <c r="B2975">
        <v>2021</v>
      </c>
      <c r="C2975" t="s">
        <v>42</v>
      </c>
      <c r="D2975" t="s">
        <v>32</v>
      </c>
      <c r="E2975" t="s">
        <v>18</v>
      </c>
      <c r="F2975">
        <v>448</v>
      </c>
      <c r="G2975">
        <v>2598</v>
      </c>
      <c r="H2975">
        <v>220</v>
      </c>
      <c r="I2975">
        <v>21.07</v>
      </c>
      <c r="J2975">
        <v>6</v>
      </c>
      <c r="K2975" t="s">
        <v>24</v>
      </c>
      <c r="L2975" t="s">
        <v>19</v>
      </c>
      <c r="M2975">
        <v>97</v>
      </c>
      <c r="N2975" t="s">
        <v>29</v>
      </c>
      <c r="O2975">
        <v>4008642</v>
      </c>
    </row>
    <row r="2976" spans="1:15">
      <c r="A2976" t="s">
        <v>3021</v>
      </c>
      <c r="B2976">
        <v>2019</v>
      </c>
      <c r="C2976" t="s">
        <v>42</v>
      </c>
      <c r="D2976" t="s">
        <v>46</v>
      </c>
      <c r="E2976" t="s">
        <v>23</v>
      </c>
      <c r="F2976">
        <v>79</v>
      </c>
      <c r="G2976">
        <v>4161</v>
      </c>
      <c r="H2976">
        <v>732</v>
      </c>
      <c r="I2976">
        <v>40.79</v>
      </c>
      <c r="J2976">
        <v>5</v>
      </c>
      <c r="K2976" t="s">
        <v>19</v>
      </c>
      <c r="L2976" t="s">
        <v>24</v>
      </c>
      <c r="M2976">
        <v>13</v>
      </c>
      <c r="N2976" t="s">
        <v>29</v>
      </c>
      <c r="O2976">
        <v>4250350</v>
      </c>
    </row>
    <row r="2977" spans="1:15">
      <c r="A2977" t="s">
        <v>3022</v>
      </c>
      <c r="B2977">
        <v>2005</v>
      </c>
      <c r="C2977" t="s">
        <v>45</v>
      </c>
      <c r="D2977" t="s">
        <v>51</v>
      </c>
      <c r="E2977" t="s">
        <v>37</v>
      </c>
      <c r="F2977">
        <v>157</v>
      </c>
      <c r="G2977">
        <v>2266</v>
      </c>
      <c r="H2977">
        <v>654</v>
      </c>
      <c r="I2977">
        <v>42.77</v>
      </c>
      <c r="J2977">
        <v>9</v>
      </c>
      <c r="K2977" t="s">
        <v>24</v>
      </c>
      <c r="L2977" t="s">
        <v>19</v>
      </c>
      <c r="M2977">
        <v>26</v>
      </c>
      <c r="N2977" t="s">
        <v>20</v>
      </c>
      <c r="O2977">
        <v>4458114</v>
      </c>
    </row>
    <row r="2978" spans="1:15">
      <c r="A2978" t="s">
        <v>3023</v>
      </c>
      <c r="B2978">
        <v>2018</v>
      </c>
      <c r="C2978" t="s">
        <v>53</v>
      </c>
      <c r="D2978" t="s">
        <v>39</v>
      </c>
      <c r="E2978" t="s">
        <v>23</v>
      </c>
      <c r="F2978">
        <v>242</v>
      </c>
      <c r="G2978">
        <v>2453</v>
      </c>
      <c r="H2978">
        <v>278</v>
      </c>
      <c r="I2978">
        <v>17.11</v>
      </c>
      <c r="J2978">
        <v>9</v>
      </c>
      <c r="K2978" t="s">
        <v>24</v>
      </c>
      <c r="L2978" t="s">
        <v>24</v>
      </c>
      <c r="M2978">
        <v>34</v>
      </c>
      <c r="N2978" t="s">
        <v>20</v>
      </c>
      <c r="O2978">
        <v>3119101</v>
      </c>
    </row>
    <row r="2979" spans="1:15">
      <c r="A2979" t="s">
        <v>3024</v>
      </c>
      <c r="B2979">
        <v>2000</v>
      </c>
      <c r="C2979" t="s">
        <v>27</v>
      </c>
      <c r="D2979" t="s">
        <v>102</v>
      </c>
      <c r="E2979" t="s">
        <v>40</v>
      </c>
      <c r="F2979">
        <v>261</v>
      </c>
      <c r="G2979">
        <v>2423</v>
      </c>
      <c r="H2979">
        <v>619</v>
      </c>
      <c r="I2979">
        <v>11.41</v>
      </c>
      <c r="J2979">
        <v>6</v>
      </c>
      <c r="K2979" t="s">
        <v>24</v>
      </c>
      <c r="L2979" t="s">
        <v>24</v>
      </c>
      <c r="M2979">
        <v>30</v>
      </c>
      <c r="N2979" t="s">
        <v>25</v>
      </c>
      <c r="O2979">
        <v>3672492</v>
      </c>
    </row>
    <row r="2980" spans="1:15">
      <c r="A2980" t="s">
        <v>3025</v>
      </c>
      <c r="B2980">
        <v>2022</v>
      </c>
      <c r="C2980" t="s">
        <v>16</v>
      </c>
      <c r="D2980" t="s">
        <v>32</v>
      </c>
      <c r="E2980" t="s">
        <v>40</v>
      </c>
      <c r="F2980">
        <v>318</v>
      </c>
      <c r="G2980">
        <v>4461</v>
      </c>
      <c r="H2980">
        <v>608</v>
      </c>
      <c r="I2980">
        <v>8.2799999999999994</v>
      </c>
      <c r="J2980">
        <v>4</v>
      </c>
      <c r="K2980" t="s">
        <v>19</v>
      </c>
      <c r="L2980" t="s">
        <v>19</v>
      </c>
      <c r="M2980">
        <v>2</v>
      </c>
      <c r="N2980" t="s">
        <v>29</v>
      </c>
      <c r="O2980">
        <v>934134</v>
      </c>
    </row>
    <row r="2981" spans="1:15">
      <c r="A2981" t="s">
        <v>3026</v>
      </c>
      <c r="B2981">
        <v>2014</v>
      </c>
      <c r="C2981" t="s">
        <v>73</v>
      </c>
      <c r="D2981" t="s">
        <v>51</v>
      </c>
      <c r="E2981" t="s">
        <v>28</v>
      </c>
      <c r="F2981">
        <v>130</v>
      </c>
      <c r="G2981">
        <v>1529</v>
      </c>
      <c r="H2981">
        <v>955</v>
      </c>
      <c r="I2981">
        <v>28.85</v>
      </c>
      <c r="J2981">
        <v>6</v>
      </c>
      <c r="K2981" t="s">
        <v>19</v>
      </c>
      <c r="L2981" t="s">
        <v>19</v>
      </c>
      <c r="M2981">
        <v>9</v>
      </c>
      <c r="N2981" t="s">
        <v>25</v>
      </c>
      <c r="O2981">
        <v>1859514</v>
      </c>
    </row>
    <row r="2982" spans="1:15">
      <c r="A2982" t="s">
        <v>3027</v>
      </c>
      <c r="B2982">
        <v>2008</v>
      </c>
      <c r="C2982" t="s">
        <v>45</v>
      </c>
      <c r="D2982" t="s">
        <v>46</v>
      </c>
      <c r="E2982" t="s">
        <v>40</v>
      </c>
      <c r="F2982">
        <v>391</v>
      </c>
      <c r="G2982">
        <v>4653</v>
      </c>
      <c r="H2982">
        <v>602</v>
      </c>
      <c r="I2982">
        <v>9.7200000000000006</v>
      </c>
      <c r="J2982">
        <v>9</v>
      </c>
      <c r="K2982" t="s">
        <v>24</v>
      </c>
      <c r="L2982" t="s">
        <v>19</v>
      </c>
      <c r="M2982">
        <v>13</v>
      </c>
      <c r="N2982" t="s">
        <v>25</v>
      </c>
      <c r="O2982">
        <v>664631</v>
      </c>
    </row>
    <row r="2983" spans="1:15">
      <c r="A2983" t="s">
        <v>3028</v>
      </c>
      <c r="B2983">
        <v>2005</v>
      </c>
      <c r="C2983" t="s">
        <v>45</v>
      </c>
      <c r="D2983" t="s">
        <v>46</v>
      </c>
      <c r="E2983" t="s">
        <v>37</v>
      </c>
      <c r="F2983">
        <v>184</v>
      </c>
      <c r="G2983">
        <v>1513</v>
      </c>
      <c r="H2983">
        <v>405</v>
      </c>
      <c r="I2983">
        <v>33.43</v>
      </c>
      <c r="J2983">
        <v>4</v>
      </c>
      <c r="K2983" t="s">
        <v>19</v>
      </c>
      <c r="L2983" t="s">
        <v>24</v>
      </c>
      <c r="M2983">
        <v>77</v>
      </c>
      <c r="N2983" t="s">
        <v>29</v>
      </c>
      <c r="O2983">
        <v>4730990</v>
      </c>
    </row>
    <row r="2984" spans="1:15">
      <c r="A2984" t="s">
        <v>3029</v>
      </c>
      <c r="B2984">
        <v>2004</v>
      </c>
      <c r="C2984" t="s">
        <v>59</v>
      </c>
      <c r="D2984" t="s">
        <v>17</v>
      </c>
      <c r="E2984" t="s">
        <v>23</v>
      </c>
      <c r="F2984">
        <v>270</v>
      </c>
      <c r="G2984">
        <v>561</v>
      </c>
      <c r="H2984">
        <v>496</v>
      </c>
      <c r="I2984">
        <v>21.58</v>
      </c>
      <c r="J2984">
        <v>3</v>
      </c>
      <c r="K2984" t="s">
        <v>24</v>
      </c>
      <c r="L2984" t="s">
        <v>19</v>
      </c>
      <c r="M2984">
        <v>6</v>
      </c>
      <c r="N2984" t="s">
        <v>49</v>
      </c>
      <c r="O2984">
        <v>2676034</v>
      </c>
    </row>
    <row r="2985" spans="1:15">
      <c r="A2985" t="s">
        <v>3030</v>
      </c>
      <c r="B2985">
        <v>2010</v>
      </c>
      <c r="C2985" t="s">
        <v>53</v>
      </c>
      <c r="D2985" t="s">
        <v>102</v>
      </c>
      <c r="E2985" t="s">
        <v>37</v>
      </c>
      <c r="F2985">
        <v>147</v>
      </c>
      <c r="G2985">
        <v>1701</v>
      </c>
      <c r="H2985">
        <v>961</v>
      </c>
      <c r="I2985">
        <v>37.81</v>
      </c>
      <c r="J2985">
        <v>8</v>
      </c>
      <c r="K2985" t="s">
        <v>19</v>
      </c>
      <c r="L2985" t="s">
        <v>19</v>
      </c>
      <c r="M2985">
        <v>77</v>
      </c>
      <c r="N2985" t="s">
        <v>33</v>
      </c>
      <c r="O2985">
        <v>2179545</v>
      </c>
    </row>
    <row r="2986" spans="1:15">
      <c r="A2986" t="s">
        <v>3031</v>
      </c>
      <c r="B2986">
        <v>2002</v>
      </c>
      <c r="C2986" t="s">
        <v>31</v>
      </c>
      <c r="D2986" t="s">
        <v>102</v>
      </c>
      <c r="E2986" t="s">
        <v>18</v>
      </c>
      <c r="F2986">
        <v>133</v>
      </c>
      <c r="G2986">
        <v>984</v>
      </c>
      <c r="H2986">
        <v>143</v>
      </c>
      <c r="I2986">
        <v>38.5</v>
      </c>
      <c r="J2986">
        <v>4</v>
      </c>
      <c r="K2986" t="s">
        <v>19</v>
      </c>
      <c r="L2986" t="s">
        <v>19</v>
      </c>
      <c r="M2986">
        <v>60</v>
      </c>
      <c r="N2986" t="s">
        <v>20</v>
      </c>
      <c r="O2986">
        <v>3066359</v>
      </c>
    </row>
    <row r="2987" spans="1:15">
      <c r="A2987" t="s">
        <v>3032</v>
      </c>
      <c r="B2987">
        <v>2006</v>
      </c>
      <c r="C2987" t="s">
        <v>31</v>
      </c>
      <c r="D2987" t="s">
        <v>36</v>
      </c>
      <c r="E2987" t="s">
        <v>23</v>
      </c>
      <c r="F2987">
        <v>375</v>
      </c>
      <c r="G2987">
        <v>728</v>
      </c>
      <c r="H2987">
        <v>528</v>
      </c>
      <c r="I2987">
        <v>3.64</v>
      </c>
      <c r="J2987">
        <v>3</v>
      </c>
      <c r="K2987" t="s">
        <v>24</v>
      </c>
      <c r="L2987" t="s">
        <v>19</v>
      </c>
      <c r="M2987">
        <v>36</v>
      </c>
      <c r="N2987" t="s">
        <v>25</v>
      </c>
      <c r="O2987">
        <v>3343694</v>
      </c>
    </row>
    <row r="2988" spans="1:15">
      <c r="A2988" t="s">
        <v>3033</v>
      </c>
      <c r="B2988">
        <v>2007</v>
      </c>
      <c r="C2988" t="s">
        <v>59</v>
      </c>
      <c r="D2988" t="s">
        <v>32</v>
      </c>
      <c r="E2988" t="s">
        <v>18</v>
      </c>
      <c r="F2988">
        <v>491</v>
      </c>
      <c r="G2988">
        <v>3712</v>
      </c>
      <c r="H2988">
        <v>847</v>
      </c>
      <c r="I2988">
        <v>36.65</v>
      </c>
      <c r="J2988">
        <v>2</v>
      </c>
      <c r="K2988" t="s">
        <v>19</v>
      </c>
      <c r="L2988" t="s">
        <v>19</v>
      </c>
      <c r="M2988">
        <v>92</v>
      </c>
      <c r="N2988" t="s">
        <v>25</v>
      </c>
      <c r="O2988">
        <v>2557630</v>
      </c>
    </row>
    <row r="2989" spans="1:15">
      <c r="A2989" t="s">
        <v>3034</v>
      </c>
      <c r="B2989">
        <v>2013</v>
      </c>
      <c r="C2989" t="s">
        <v>27</v>
      </c>
      <c r="D2989" t="s">
        <v>32</v>
      </c>
      <c r="E2989" t="s">
        <v>18</v>
      </c>
      <c r="F2989">
        <v>56</v>
      </c>
      <c r="G2989">
        <v>4286</v>
      </c>
      <c r="H2989">
        <v>873</v>
      </c>
      <c r="I2989">
        <v>3.84</v>
      </c>
      <c r="J2989">
        <v>9</v>
      </c>
      <c r="K2989" t="s">
        <v>24</v>
      </c>
      <c r="L2989" t="s">
        <v>24</v>
      </c>
      <c r="M2989">
        <v>50</v>
      </c>
      <c r="N2989" t="s">
        <v>33</v>
      </c>
      <c r="O2989">
        <v>4406647</v>
      </c>
    </row>
    <row r="2990" spans="1:15">
      <c r="A2990" t="s">
        <v>3035</v>
      </c>
      <c r="B2990">
        <v>2016</v>
      </c>
      <c r="C2990" t="s">
        <v>27</v>
      </c>
      <c r="D2990" t="s">
        <v>95</v>
      </c>
      <c r="E2990" t="s">
        <v>40</v>
      </c>
      <c r="F2990">
        <v>303</v>
      </c>
      <c r="G2990">
        <v>2532</v>
      </c>
      <c r="H2990">
        <v>657</v>
      </c>
      <c r="I2990">
        <v>23.82</v>
      </c>
      <c r="J2990">
        <v>3</v>
      </c>
      <c r="K2990" t="s">
        <v>24</v>
      </c>
      <c r="L2990" t="s">
        <v>19</v>
      </c>
      <c r="M2990">
        <v>18</v>
      </c>
      <c r="N2990" t="s">
        <v>33</v>
      </c>
      <c r="O2990">
        <v>3669552</v>
      </c>
    </row>
    <row r="2991" spans="1:15">
      <c r="A2991" t="s">
        <v>3036</v>
      </c>
      <c r="B2991">
        <v>2013</v>
      </c>
      <c r="C2991" t="s">
        <v>22</v>
      </c>
      <c r="D2991" t="s">
        <v>102</v>
      </c>
      <c r="E2991" t="s">
        <v>23</v>
      </c>
      <c r="F2991">
        <v>401</v>
      </c>
      <c r="G2991">
        <v>383</v>
      </c>
      <c r="H2991">
        <v>916</v>
      </c>
      <c r="I2991">
        <v>28.63</v>
      </c>
      <c r="J2991">
        <v>7</v>
      </c>
      <c r="K2991" t="s">
        <v>24</v>
      </c>
      <c r="L2991" t="s">
        <v>24</v>
      </c>
      <c r="M2991">
        <v>81</v>
      </c>
      <c r="N2991" t="s">
        <v>49</v>
      </c>
      <c r="O2991">
        <v>4480500</v>
      </c>
    </row>
    <row r="2992" spans="1:15">
      <c r="A2992" t="s">
        <v>3037</v>
      </c>
      <c r="B2992">
        <v>2012</v>
      </c>
      <c r="C2992" t="s">
        <v>35</v>
      </c>
      <c r="D2992" t="s">
        <v>43</v>
      </c>
      <c r="E2992" t="s">
        <v>28</v>
      </c>
      <c r="F2992">
        <v>241</v>
      </c>
      <c r="G2992">
        <v>1907</v>
      </c>
      <c r="H2992">
        <v>310</v>
      </c>
      <c r="I2992">
        <v>1.86</v>
      </c>
      <c r="J2992">
        <v>1</v>
      </c>
      <c r="K2992" t="s">
        <v>24</v>
      </c>
      <c r="L2992" t="s">
        <v>19</v>
      </c>
      <c r="M2992">
        <v>74</v>
      </c>
      <c r="N2992" t="s">
        <v>29</v>
      </c>
      <c r="O2992">
        <v>4187577</v>
      </c>
    </row>
    <row r="2993" spans="1:15">
      <c r="A2993" t="s">
        <v>3038</v>
      </c>
      <c r="B2993">
        <v>2010</v>
      </c>
      <c r="C2993" t="s">
        <v>16</v>
      </c>
      <c r="D2993" t="s">
        <v>46</v>
      </c>
      <c r="E2993" t="s">
        <v>23</v>
      </c>
      <c r="F2993">
        <v>392</v>
      </c>
      <c r="G2993">
        <v>3175</v>
      </c>
      <c r="H2993">
        <v>156</v>
      </c>
      <c r="I2993">
        <v>3.71</v>
      </c>
      <c r="J2993">
        <v>4</v>
      </c>
      <c r="K2993" t="s">
        <v>19</v>
      </c>
      <c r="L2993" t="s">
        <v>19</v>
      </c>
      <c r="M2993">
        <v>99</v>
      </c>
      <c r="N2993" t="s">
        <v>33</v>
      </c>
      <c r="O2993">
        <v>277989</v>
      </c>
    </row>
    <row r="2994" spans="1:15">
      <c r="A2994" t="s">
        <v>3039</v>
      </c>
      <c r="B2994">
        <v>2002</v>
      </c>
      <c r="C2994" t="s">
        <v>22</v>
      </c>
      <c r="D2994" t="s">
        <v>46</v>
      </c>
      <c r="E2994" t="s">
        <v>40</v>
      </c>
      <c r="F2994">
        <v>13</v>
      </c>
      <c r="G2994">
        <v>230</v>
      </c>
      <c r="H2994">
        <v>680</v>
      </c>
      <c r="I2994">
        <v>34.22</v>
      </c>
      <c r="J2994">
        <v>3</v>
      </c>
      <c r="K2994" t="s">
        <v>24</v>
      </c>
      <c r="L2994" t="s">
        <v>19</v>
      </c>
      <c r="M2994">
        <v>65</v>
      </c>
      <c r="N2994" t="s">
        <v>29</v>
      </c>
      <c r="O2994">
        <v>4958640</v>
      </c>
    </row>
    <row r="2995" spans="1:15">
      <c r="A2995" t="s">
        <v>3040</v>
      </c>
      <c r="B2995">
        <v>2003</v>
      </c>
      <c r="C2995" t="s">
        <v>22</v>
      </c>
      <c r="D2995" t="s">
        <v>43</v>
      </c>
      <c r="E2995" t="s">
        <v>23</v>
      </c>
      <c r="F2995">
        <v>309</v>
      </c>
      <c r="G2995">
        <v>1571</v>
      </c>
      <c r="H2995">
        <v>498</v>
      </c>
      <c r="I2995">
        <v>38.119999999999997</v>
      </c>
      <c r="J2995">
        <v>4</v>
      </c>
      <c r="K2995" t="s">
        <v>24</v>
      </c>
      <c r="L2995" t="s">
        <v>24</v>
      </c>
      <c r="M2995">
        <v>62</v>
      </c>
      <c r="N2995" t="s">
        <v>20</v>
      </c>
      <c r="O2995">
        <v>824400</v>
      </c>
    </row>
    <row r="2996" spans="1:15">
      <c r="A2996" t="s">
        <v>3041</v>
      </c>
      <c r="B2996">
        <v>2010</v>
      </c>
      <c r="C2996" t="s">
        <v>16</v>
      </c>
      <c r="D2996" t="s">
        <v>102</v>
      </c>
      <c r="E2996" t="s">
        <v>28</v>
      </c>
      <c r="F2996">
        <v>167</v>
      </c>
      <c r="G2996">
        <v>3540</v>
      </c>
      <c r="H2996">
        <v>139</v>
      </c>
      <c r="I2996">
        <v>44.2</v>
      </c>
      <c r="J2996">
        <v>9</v>
      </c>
      <c r="K2996" t="s">
        <v>24</v>
      </c>
      <c r="L2996" t="s">
        <v>24</v>
      </c>
      <c r="M2996">
        <v>14</v>
      </c>
      <c r="N2996" t="s">
        <v>20</v>
      </c>
      <c r="O2996">
        <v>917694</v>
      </c>
    </row>
    <row r="2997" spans="1:15">
      <c r="A2997" t="s">
        <v>3042</v>
      </c>
      <c r="B2997">
        <v>2001</v>
      </c>
      <c r="C2997" t="s">
        <v>59</v>
      </c>
      <c r="D2997" t="s">
        <v>36</v>
      </c>
      <c r="E2997" t="s">
        <v>28</v>
      </c>
      <c r="F2997">
        <v>21</v>
      </c>
      <c r="G2997">
        <v>2729</v>
      </c>
      <c r="H2997">
        <v>254</v>
      </c>
      <c r="I2997">
        <v>27.12</v>
      </c>
      <c r="J2997">
        <v>3</v>
      </c>
      <c r="K2997" t="s">
        <v>24</v>
      </c>
      <c r="L2997" t="s">
        <v>24</v>
      </c>
      <c r="M2997">
        <v>51</v>
      </c>
      <c r="N2997" t="s">
        <v>25</v>
      </c>
      <c r="O2997">
        <v>2782047</v>
      </c>
    </row>
    <row r="2998" spans="1:15">
      <c r="A2998" t="s">
        <v>3043</v>
      </c>
      <c r="B2998">
        <v>2020</v>
      </c>
      <c r="C2998" t="s">
        <v>42</v>
      </c>
      <c r="D2998" t="s">
        <v>36</v>
      </c>
      <c r="E2998" t="s">
        <v>37</v>
      </c>
      <c r="F2998">
        <v>145</v>
      </c>
      <c r="G2998">
        <v>3101</v>
      </c>
      <c r="H2998">
        <v>707</v>
      </c>
      <c r="I2998">
        <v>17.91</v>
      </c>
      <c r="J2998">
        <v>8</v>
      </c>
      <c r="K2998" t="s">
        <v>24</v>
      </c>
      <c r="L2998" t="s">
        <v>19</v>
      </c>
      <c r="M2998">
        <v>88</v>
      </c>
      <c r="N2998" t="s">
        <v>20</v>
      </c>
      <c r="O2998">
        <v>4860201</v>
      </c>
    </row>
    <row r="2999" spans="1:15">
      <c r="A2999" t="s">
        <v>3044</v>
      </c>
      <c r="B2999">
        <v>2014</v>
      </c>
      <c r="C2999" t="s">
        <v>42</v>
      </c>
      <c r="D2999" t="s">
        <v>43</v>
      </c>
      <c r="E2999" t="s">
        <v>37</v>
      </c>
      <c r="F2999">
        <v>36</v>
      </c>
      <c r="G2999">
        <v>3253</v>
      </c>
      <c r="H2999">
        <v>181</v>
      </c>
      <c r="I2999">
        <v>3.05</v>
      </c>
      <c r="J2999">
        <v>7</v>
      </c>
      <c r="K2999" t="s">
        <v>24</v>
      </c>
      <c r="L2999" t="s">
        <v>24</v>
      </c>
      <c r="M2999">
        <v>93</v>
      </c>
      <c r="N2999" t="s">
        <v>29</v>
      </c>
      <c r="O2999">
        <v>2698650</v>
      </c>
    </row>
    <row r="3000" spans="1:15">
      <c r="A3000" t="s">
        <v>3045</v>
      </c>
      <c r="B3000">
        <v>2020</v>
      </c>
      <c r="C3000" t="s">
        <v>35</v>
      </c>
      <c r="D3000" t="s">
        <v>39</v>
      </c>
      <c r="E3000" t="s">
        <v>23</v>
      </c>
      <c r="F3000">
        <v>435</v>
      </c>
      <c r="G3000">
        <v>1975</v>
      </c>
      <c r="H3000">
        <v>522</v>
      </c>
      <c r="I3000">
        <v>48.81</v>
      </c>
      <c r="J3000">
        <v>5</v>
      </c>
      <c r="K3000" t="s">
        <v>24</v>
      </c>
      <c r="L3000" t="s">
        <v>19</v>
      </c>
      <c r="M3000">
        <v>60</v>
      </c>
      <c r="N3000" t="s">
        <v>29</v>
      </c>
      <c r="O3000">
        <v>2311865</v>
      </c>
    </row>
    <row r="3001" spans="1:15">
      <c r="A3001" t="s">
        <v>3046</v>
      </c>
      <c r="B3001">
        <v>2018</v>
      </c>
      <c r="C3001" t="s">
        <v>45</v>
      </c>
      <c r="D3001" t="s">
        <v>48</v>
      </c>
      <c r="E3001" t="s">
        <v>18</v>
      </c>
      <c r="F3001">
        <v>467</v>
      </c>
      <c r="G3001">
        <v>3450</v>
      </c>
      <c r="H3001">
        <v>710</v>
      </c>
      <c r="I3001">
        <v>30.05</v>
      </c>
      <c r="J3001">
        <v>1</v>
      </c>
      <c r="K3001" t="s">
        <v>19</v>
      </c>
      <c r="L3001" t="s">
        <v>19</v>
      </c>
      <c r="M3001">
        <v>11</v>
      </c>
      <c r="N3001" t="s">
        <v>25</v>
      </c>
      <c r="O3001">
        <v>4254548</v>
      </c>
    </row>
    <row r="3002" spans="1:15">
      <c r="A3002" t="s">
        <v>3047</v>
      </c>
      <c r="B3002">
        <v>2019</v>
      </c>
      <c r="C3002" t="s">
        <v>27</v>
      </c>
      <c r="D3002" t="s">
        <v>46</v>
      </c>
      <c r="E3002" t="s">
        <v>37</v>
      </c>
      <c r="F3002">
        <v>441</v>
      </c>
      <c r="G3002">
        <v>239</v>
      </c>
      <c r="H3002">
        <v>363</v>
      </c>
      <c r="I3002">
        <v>30.88</v>
      </c>
      <c r="J3002">
        <v>3</v>
      </c>
      <c r="K3002" t="s">
        <v>19</v>
      </c>
      <c r="L3002" t="s">
        <v>19</v>
      </c>
      <c r="M3002">
        <v>5</v>
      </c>
      <c r="N3002" t="s">
        <v>20</v>
      </c>
      <c r="O3002">
        <v>1328537</v>
      </c>
    </row>
    <row r="3003" spans="1:15">
      <c r="A3003" t="s">
        <v>3048</v>
      </c>
      <c r="B3003">
        <v>2007</v>
      </c>
      <c r="C3003" t="s">
        <v>45</v>
      </c>
      <c r="D3003" t="s">
        <v>51</v>
      </c>
      <c r="E3003" t="s">
        <v>40</v>
      </c>
      <c r="F3003">
        <v>448</v>
      </c>
      <c r="G3003">
        <v>4379</v>
      </c>
      <c r="H3003">
        <v>43</v>
      </c>
      <c r="I3003">
        <v>17.420000000000002</v>
      </c>
      <c r="J3003">
        <v>1</v>
      </c>
      <c r="K3003" t="s">
        <v>19</v>
      </c>
      <c r="L3003" t="s">
        <v>24</v>
      </c>
      <c r="M3003">
        <v>78</v>
      </c>
      <c r="N3003" t="s">
        <v>25</v>
      </c>
      <c r="O3003">
        <v>3253062</v>
      </c>
    </row>
    <row r="3004" spans="1:15">
      <c r="A3004" t="s">
        <v>3049</v>
      </c>
      <c r="B3004">
        <v>2003</v>
      </c>
      <c r="C3004" t="s">
        <v>35</v>
      </c>
      <c r="D3004" t="s">
        <v>32</v>
      </c>
      <c r="E3004" t="s">
        <v>18</v>
      </c>
      <c r="F3004">
        <v>369</v>
      </c>
      <c r="G3004">
        <v>4636</v>
      </c>
      <c r="H3004">
        <v>749</v>
      </c>
      <c r="I3004">
        <v>24.19</v>
      </c>
      <c r="J3004">
        <v>6</v>
      </c>
      <c r="K3004" t="s">
        <v>19</v>
      </c>
      <c r="L3004" t="s">
        <v>19</v>
      </c>
      <c r="M3004">
        <v>79</v>
      </c>
      <c r="N3004" t="s">
        <v>25</v>
      </c>
      <c r="O3004">
        <v>4258625</v>
      </c>
    </row>
    <row r="3005" spans="1:15">
      <c r="A3005" t="s">
        <v>3050</v>
      </c>
      <c r="B3005">
        <v>2007</v>
      </c>
      <c r="C3005" t="s">
        <v>42</v>
      </c>
      <c r="D3005" t="s">
        <v>39</v>
      </c>
      <c r="E3005" t="s">
        <v>37</v>
      </c>
      <c r="F3005">
        <v>57</v>
      </c>
      <c r="G3005">
        <v>2210</v>
      </c>
      <c r="H3005">
        <v>206</v>
      </c>
      <c r="I3005">
        <v>25.85</v>
      </c>
      <c r="J3005">
        <v>5</v>
      </c>
      <c r="K3005" t="s">
        <v>24</v>
      </c>
      <c r="L3005" t="s">
        <v>19</v>
      </c>
      <c r="M3005">
        <v>14</v>
      </c>
      <c r="N3005" t="s">
        <v>20</v>
      </c>
      <c r="O3005">
        <v>1055743</v>
      </c>
    </row>
    <row r="3006" spans="1:15">
      <c r="A3006" t="s">
        <v>3051</v>
      </c>
      <c r="B3006">
        <v>2020</v>
      </c>
      <c r="C3006" t="s">
        <v>53</v>
      </c>
      <c r="D3006" t="s">
        <v>48</v>
      </c>
      <c r="E3006" t="s">
        <v>28</v>
      </c>
      <c r="F3006">
        <v>141</v>
      </c>
      <c r="G3006">
        <v>3419</v>
      </c>
      <c r="H3006">
        <v>286</v>
      </c>
      <c r="I3006">
        <v>37.21</v>
      </c>
      <c r="J3006">
        <v>4</v>
      </c>
      <c r="K3006" t="s">
        <v>24</v>
      </c>
      <c r="L3006" t="s">
        <v>19</v>
      </c>
      <c r="M3006">
        <v>3</v>
      </c>
      <c r="N3006" t="s">
        <v>20</v>
      </c>
      <c r="O3006">
        <v>2055969</v>
      </c>
    </row>
    <row r="3007" spans="1:15">
      <c r="A3007" t="s">
        <v>3052</v>
      </c>
      <c r="B3007">
        <v>2000</v>
      </c>
      <c r="C3007" t="s">
        <v>22</v>
      </c>
      <c r="D3007" t="s">
        <v>46</v>
      </c>
      <c r="E3007" t="s">
        <v>23</v>
      </c>
      <c r="F3007">
        <v>479</v>
      </c>
      <c r="G3007">
        <v>3050</v>
      </c>
      <c r="H3007">
        <v>923</v>
      </c>
      <c r="I3007">
        <v>40.92</v>
      </c>
      <c r="J3007">
        <v>5</v>
      </c>
      <c r="K3007" t="s">
        <v>19</v>
      </c>
      <c r="L3007" t="s">
        <v>24</v>
      </c>
      <c r="M3007">
        <v>76</v>
      </c>
      <c r="N3007" t="s">
        <v>20</v>
      </c>
      <c r="O3007">
        <v>4083886</v>
      </c>
    </row>
    <row r="3008" spans="1:15">
      <c r="A3008" t="s">
        <v>3053</v>
      </c>
      <c r="B3008">
        <v>2019</v>
      </c>
      <c r="C3008" t="s">
        <v>31</v>
      </c>
      <c r="D3008" t="s">
        <v>43</v>
      </c>
      <c r="E3008" t="s">
        <v>40</v>
      </c>
      <c r="F3008">
        <v>181</v>
      </c>
      <c r="G3008">
        <v>4079</v>
      </c>
      <c r="H3008">
        <v>145</v>
      </c>
      <c r="I3008">
        <v>12.53</v>
      </c>
      <c r="J3008">
        <v>4</v>
      </c>
      <c r="K3008" t="s">
        <v>19</v>
      </c>
      <c r="L3008" t="s">
        <v>24</v>
      </c>
      <c r="M3008">
        <v>19</v>
      </c>
      <c r="N3008" t="s">
        <v>25</v>
      </c>
      <c r="O3008">
        <v>2169863</v>
      </c>
    </row>
    <row r="3009" spans="1:15">
      <c r="A3009" t="s">
        <v>3054</v>
      </c>
      <c r="B3009">
        <v>2000</v>
      </c>
      <c r="C3009" t="s">
        <v>73</v>
      </c>
      <c r="D3009" t="s">
        <v>36</v>
      </c>
      <c r="E3009" t="s">
        <v>23</v>
      </c>
      <c r="F3009">
        <v>349</v>
      </c>
      <c r="G3009">
        <v>2128</v>
      </c>
      <c r="H3009">
        <v>293</v>
      </c>
      <c r="I3009">
        <v>8.75</v>
      </c>
      <c r="J3009">
        <v>8</v>
      </c>
      <c r="K3009" t="s">
        <v>24</v>
      </c>
      <c r="L3009" t="s">
        <v>24</v>
      </c>
      <c r="M3009">
        <v>5</v>
      </c>
      <c r="N3009" t="s">
        <v>29</v>
      </c>
      <c r="O3009">
        <v>2032753</v>
      </c>
    </row>
    <row r="3010" spans="1:15">
      <c r="A3010" t="s">
        <v>3055</v>
      </c>
      <c r="B3010">
        <v>2006</v>
      </c>
      <c r="C3010" t="s">
        <v>73</v>
      </c>
      <c r="D3010" t="s">
        <v>32</v>
      </c>
      <c r="E3010" t="s">
        <v>23</v>
      </c>
      <c r="F3010">
        <v>478</v>
      </c>
      <c r="G3010">
        <v>4719</v>
      </c>
      <c r="H3010">
        <v>719</v>
      </c>
      <c r="I3010">
        <v>23.03</v>
      </c>
      <c r="J3010">
        <v>3</v>
      </c>
      <c r="K3010" t="s">
        <v>24</v>
      </c>
      <c r="L3010" t="s">
        <v>24</v>
      </c>
      <c r="M3010">
        <v>78</v>
      </c>
      <c r="N3010" t="s">
        <v>33</v>
      </c>
      <c r="O3010">
        <v>2174138</v>
      </c>
    </row>
    <row r="3011" spans="1:15">
      <c r="A3011" t="s">
        <v>3056</v>
      </c>
      <c r="B3011">
        <v>2008</v>
      </c>
      <c r="C3011" t="s">
        <v>31</v>
      </c>
      <c r="D3011" t="s">
        <v>51</v>
      </c>
      <c r="E3011" t="s">
        <v>40</v>
      </c>
      <c r="F3011">
        <v>130</v>
      </c>
      <c r="G3011">
        <v>755</v>
      </c>
      <c r="H3011">
        <v>111</v>
      </c>
      <c r="I3011">
        <v>24.67</v>
      </c>
      <c r="J3011">
        <v>3</v>
      </c>
      <c r="K3011" t="s">
        <v>24</v>
      </c>
      <c r="L3011" t="s">
        <v>19</v>
      </c>
      <c r="M3011">
        <v>28</v>
      </c>
      <c r="N3011" t="s">
        <v>33</v>
      </c>
      <c r="O3011">
        <v>4480138</v>
      </c>
    </row>
    <row r="3012" spans="1:15">
      <c r="A3012" t="s">
        <v>3057</v>
      </c>
      <c r="B3012">
        <v>2004</v>
      </c>
      <c r="C3012" t="s">
        <v>16</v>
      </c>
      <c r="D3012" t="s">
        <v>51</v>
      </c>
      <c r="E3012" t="s">
        <v>18</v>
      </c>
      <c r="F3012">
        <v>372</v>
      </c>
      <c r="G3012">
        <v>4203</v>
      </c>
      <c r="H3012">
        <v>855</v>
      </c>
      <c r="I3012">
        <v>24.8</v>
      </c>
      <c r="J3012">
        <v>7</v>
      </c>
      <c r="K3012" t="s">
        <v>24</v>
      </c>
      <c r="L3012" t="s">
        <v>19</v>
      </c>
      <c r="M3012">
        <v>47</v>
      </c>
      <c r="N3012" t="s">
        <v>25</v>
      </c>
      <c r="O3012">
        <v>4451368</v>
      </c>
    </row>
    <row r="3013" spans="1:15">
      <c r="A3013" t="s">
        <v>3058</v>
      </c>
      <c r="B3013">
        <v>2009</v>
      </c>
      <c r="C3013" t="s">
        <v>59</v>
      </c>
      <c r="D3013" t="s">
        <v>51</v>
      </c>
      <c r="E3013" t="s">
        <v>28</v>
      </c>
      <c r="F3013">
        <v>175</v>
      </c>
      <c r="G3013">
        <v>3839</v>
      </c>
      <c r="H3013">
        <v>954</v>
      </c>
      <c r="I3013">
        <v>2.8</v>
      </c>
      <c r="J3013">
        <v>5</v>
      </c>
      <c r="K3013" t="s">
        <v>19</v>
      </c>
      <c r="L3013" t="s">
        <v>24</v>
      </c>
      <c r="M3013">
        <v>18</v>
      </c>
      <c r="N3013" t="s">
        <v>49</v>
      </c>
      <c r="O3013">
        <v>660870</v>
      </c>
    </row>
    <row r="3014" spans="1:15">
      <c r="A3014" t="s">
        <v>3059</v>
      </c>
      <c r="B3014">
        <v>2016</v>
      </c>
      <c r="C3014" t="s">
        <v>53</v>
      </c>
      <c r="D3014" t="s">
        <v>48</v>
      </c>
      <c r="E3014" t="s">
        <v>23</v>
      </c>
      <c r="F3014">
        <v>151</v>
      </c>
      <c r="G3014">
        <v>2135</v>
      </c>
      <c r="H3014">
        <v>85</v>
      </c>
      <c r="I3014">
        <v>30.56</v>
      </c>
      <c r="J3014">
        <v>9</v>
      </c>
      <c r="K3014" t="s">
        <v>19</v>
      </c>
      <c r="L3014" t="s">
        <v>19</v>
      </c>
      <c r="M3014">
        <v>21</v>
      </c>
      <c r="N3014" t="s">
        <v>20</v>
      </c>
      <c r="O3014">
        <v>3466127</v>
      </c>
    </row>
    <row r="3015" spans="1:15">
      <c r="A3015" t="s">
        <v>3060</v>
      </c>
      <c r="B3015">
        <v>2001</v>
      </c>
      <c r="C3015" t="s">
        <v>22</v>
      </c>
      <c r="D3015" t="s">
        <v>51</v>
      </c>
      <c r="E3015" t="s">
        <v>37</v>
      </c>
      <c r="F3015">
        <v>231</v>
      </c>
      <c r="G3015">
        <v>74</v>
      </c>
      <c r="H3015">
        <v>20</v>
      </c>
      <c r="I3015">
        <v>35.43</v>
      </c>
      <c r="J3015">
        <v>5</v>
      </c>
      <c r="K3015" t="s">
        <v>24</v>
      </c>
      <c r="L3015" t="s">
        <v>19</v>
      </c>
      <c r="M3015">
        <v>80</v>
      </c>
      <c r="N3015" t="s">
        <v>33</v>
      </c>
      <c r="O3015">
        <v>3804434</v>
      </c>
    </row>
    <row r="3016" spans="1:15">
      <c r="A3016" t="s">
        <v>3061</v>
      </c>
      <c r="B3016">
        <v>2016</v>
      </c>
      <c r="C3016" t="s">
        <v>59</v>
      </c>
      <c r="D3016" t="s">
        <v>39</v>
      </c>
      <c r="E3016" t="s">
        <v>23</v>
      </c>
      <c r="F3016">
        <v>375</v>
      </c>
      <c r="G3016">
        <v>849</v>
      </c>
      <c r="H3016">
        <v>592</v>
      </c>
      <c r="I3016">
        <v>47.6</v>
      </c>
      <c r="J3016">
        <v>9</v>
      </c>
      <c r="K3016" t="s">
        <v>19</v>
      </c>
      <c r="L3016" t="s">
        <v>24</v>
      </c>
      <c r="M3016">
        <v>67</v>
      </c>
      <c r="N3016" t="s">
        <v>49</v>
      </c>
      <c r="O3016">
        <v>2018443</v>
      </c>
    </row>
    <row r="3017" spans="1:15">
      <c r="A3017" t="s">
        <v>3062</v>
      </c>
      <c r="B3017">
        <v>2017</v>
      </c>
      <c r="C3017" t="s">
        <v>53</v>
      </c>
      <c r="D3017" t="s">
        <v>32</v>
      </c>
      <c r="E3017" t="s">
        <v>23</v>
      </c>
      <c r="F3017">
        <v>464</v>
      </c>
      <c r="G3017">
        <v>4217</v>
      </c>
      <c r="H3017">
        <v>972</v>
      </c>
      <c r="I3017">
        <v>34.090000000000003</v>
      </c>
      <c r="J3017">
        <v>9</v>
      </c>
      <c r="K3017" t="s">
        <v>24</v>
      </c>
      <c r="L3017" t="s">
        <v>19</v>
      </c>
      <c r="M3017">
        <v>48</v>
      </c>
      <c r="N3017" t="s">
        <v>49</v>
      </c>
      <c r="O3017">
        <v>2933587</v>
      </c>
    </row>
    <row r="3018" spans="1:15">
      <c r="A3018" t="s">
        <v>3063</v>
      </c>
      <c r="B3018">
        <v>2017</v>
      </c>
      <c r="C3018" t="s">
        <v>31</v>
      </c>
      <c r="D3018" t="s">
        <v>36</v>
      </c>
      <c r="E3018" t="s">
        <v>37</v>
      </c>
      <c r="F3018">
        <v>131</v>
      </c>
      <c r="G3018">
        <v>877</v>
      </c>
      <c r="H3018">
        <v>184</v>
      </c>
      <c r="I3018">
        <v>35.020000000000003</v>
      </c>
      <c r="J3018">
        <v>9</v>
      </c>
      <c r="K3018" t="s">
        <v>19</v>
      </c>
      <c r="L3018" t="s">
        <v>24</v>
      </c>
      <c r="M3018">
        <v>8</v>
      </c>
      <c r="N3018" t="s">
        <v>33</v>
      </c>
      <c r="O3018">
        <v>293801</v>
      </c>
    </row>
    <row r="3019" spans="1:15">
      <c r="A3019" t="s">
        <v>3064</v>
      </c>
      <c r="B3019">
        <v>2013</v>
      </c>
      <c r="C3019" t="s">
        <v>45</v>
      </c>
      <c r="D3019" t="s">
        <v>36</v>
      </c>
      <c r="E3019" t="s">
        <v>37</v>
      </c>
      <c r="F3019">
        <v>270</v>
      </c>
      <c r="G3019">
        <v>1633</v>
      </c>
      <c r="H3019">
        <v>79</v>
      </c>
      <c r="I3019">
        <v>24.72</v>
      </c>
      <c r="J3019">
        <v>7</v>
      </c>
      <c r="K3019" t="s">
        <v>19</v>
      </c>
      <c r="L3019" t="s">
        <v>19</v>
      </c>
      <c r="M3019">
        <v>32</v>
      </c>
      <c r="N3019" t="s">
        <v>20</v>
      </c>
      <c r="O3019">
        <v>2830478</v>
      </c>
    </row>
    <row r="3020" spans="1:15">
      <c r="A3020" t="s">
        <v>3065</v>
      </c>
      <c r="B3020">
        <v>2019</v>
      </c>
      <c r="C3020" t="s">
        <v>59</v>
      </c>
      <c r="D3020" t="s">
        <v>43</v>
      </c>
      <c r="E3020" t="s">
        <v>40</v>
      </c>
      <c r="F3020">
        <v>82</v>
      </c>
      <c r="G3020">
        <v>3012</v>
      </c>
      <c r="H3020">
        <v>183</v>
      </c>
      <c r="I3020">
        <v>6.84</v>
      </c>
      <c r="J3020">
        <v>6</v>
      </c>
      <c r="K3020" t="s">
        <v>19</v>
      </c>
      <c r="L3020" t="s">
        <v>19</v>
      </c>
      <c r="M3020">
        <v>70</v>
      </c>
      <c r="N3020" t="s">
        <v>29</v>
      </c>
      <c r="O3020">
        <v>4765204</v>
      </c>
    </row>
    <row r="3021" spans="1:15">
      <c r="A3021" t="s">
        <v>3066</v>
      </c>
      <c r="B3021">
        <v>2003</v>
      </c>
      <c r="C3021" t="s">
        <v>59</v>
      </c>
      <c r="D3021" t="s">
        <v>43</v>
      </c>
      <c r="E3021" t="s">
        <v>28</v>
      </c>
      <c r="F3021">
        <v>334</v>
      </c>
      <c r="G3021">
        <v>4986</v>
      </c>
      <c r="H3021">
        <v>439</v>
      </c>
      <c r="I3021">
        <v>6.88</v>
      </c>
      <c r="J3021">
        <v>9</v>
      </c>
      <c r="K3021" t="s">
        <v>24</v>
      </c>
      <c r="L3021" t="s">
        <v>19</v>
      </c>
      <c r="M3021">
        <v>80</v>
      </c>
      <c r="N3021" t="s">
        <v>20</v>
      </c>
      <c r="O3021">
        <v>245204</v>
      </c>
    </row>
    <row r="3022" spans="1:15">
      <c r="A3022" t="s">
        <v>3067</v>
      </c>
      <c r="B3022">
        <v>2020</v>
      </c>
      <c r="C3022" t="s">
        <v>42</v>
      </c>
      <c r="D3022" t="s">
        <v>46</v>
      </c>
      <c r="E3022" t="s">
        <v>18</v>
      </c>
      <c r="F3022">
        <v>328</v>
      </c>
      <c r="G3022">
        <v>1608</v>
      </c>
      <c r="H3022">
        <v>730</v>
      </c>
      <c r="I3022">
        <v>47.08</v>
      </c>
      <c r="J3022">
        <v>7</v>
      </c>
      <c r="K3022" t="s">
        <v>24</v>
      </c>
      <c r="L3022" t="s">
        <v>24</v>
      </c>
      <c r="M3022">
        <v>18</v>
      </c>
      <c r="N3022" t="s">
        <v>25</v>
      </c>
      <c r="O3022">
        <v>3630900</v>
      </c>
    </row>
    <row r="3023" spans="1:15">
      <c r="A3023" t="s">
        <v>3068</v>
      </c>
      <c r="B3023">
        <v>2017</v>
      </c>
      <c r="C3023" t="s">
        <v>45</v>
      </c>
      <c r="D3023" t="s">
        <v>32</v>
      </c>
      <c r="E3023" t="s">
        <v>23</v>
      </c>
      <c r="F3023">
        <v>118</v>
      </c>
      <c r="G3023">
        <v>986</v>
      </c>
      <c r="H3023">
        <v>783</v>
      </c>
      <c r="I3023">
        <v>26.34</v>
      </c>
      <c r="J3023">
        <v>3</v>
      </c>
      <c r="K3023" t="s">
        <v>19</v>
      </c>
      <c r="L3023" t="s">
        <v>19</v>
      </c>
      <c r="M3023">
        <v>47</v>
      </c>
      <c r="N3023" t="s">
        <v>33</v>
      </c>
      <c r="O3023">
        <v>4218189</v>
      </c>
    </row>
    <row r="3024" spans="1:15">
      <c r="A3024" t="s">
        <v>3069</v>
      </c>
      <c r="B3024">
        <v>2009</v>
      </c>
      <c r="C3024" t="s">
        <v>73</v>
      </c>
      <c r="D3024" t="s">
        <v>39</v>
      </c>
      <c r="E3024" t="s">
        <v>23</v>
      </c>
      <c r="F3024">
        <v>295</v>
      </c>
      <c r="G3024">
        <v>2943</v>
      </c>
      <c r="H3024">
        <v>878</v>
      </c>
      <c r="I3024">
        <v>24.81</v>
      </c>
      <c r="J3024">
        <v>1</v>
      </c>
      <c r="K3024" t="s">
        <v>19</v>
      </c>
      <c r="L3024" t="s">
        <v>19</v>
      </c>
      <c r="M3024">
        <v>8</v>
      </c>
      <c r="N3024" t="s">
        <v>49</v>
      </c>
      <c r="O3024">
        <v>770306</v>
      </c>
    </row>
    <row r="3025" spans="1:15">
      <c r="A3025" t="s">
        <v>3070</v>
      </c>
      <c r="B3025">
        <v>2012</v>
      </c>
      <c r="C3025" t="s">
        <v>42</v>
      </c>
      <c r="D3025" t="s">
        <v>39</v>
      </c>
      <c r="E3025" t="s">
        <v>28</v>
      </c>
      <c r="F3025">
        <v>460</v>
      </c>
      <c r="G3025">
        <v>4226</v>
      </c>
      <c r="H3025">
        <v>469</v>
      </c>
      <c r="I3025">
        <v>45.17</v>
      </c>
      <c r="J3025">
        <v>8</v>
      </c>
      <c r="K3025" t="s">
        <v>24</v>
      </c>
      <c r="L3025" t="s">
        <v>19</v>
      </c>
      <c r="M3025">
        <v>14</v>
      </c>
      <c r="N3025" t="s">
        <v>20</v>
      </c>
      <c r="O3025">
        <v>3402131</v>
      </c>
    </row>
    <row r="3026" spans="1:15">
      <c r="A3026" t="s">
        <v>3071</v>
      </c>
      <c r="B3026">
        <v>2013</v>
      </c>
      <c r="C3026" t="s">
        <v>59</v>
      </c>
      <c r="D3026" t="s">
        <v>17</v>
      </c>
      <c r="E3026" t="s">
        <v>23</v>
      </c>
      <c r="F3026">
        <v>56</v>
      </c>
      <c r="G3026">
        <v>1284</v>
      </c>
      <c r="H3026">
        <v>533</v>
      </c>
      <c r="I3026">
        <v>4.67</v>
      </c>
      <c r="J3026">
        <v>6</v>
      </c>
      <c r="K3026" t="s">
        <v>19</v>
      </c>
      <c r="L3026" t="s">
        <v>19</v>
      </c>
      <c r="M3026">
        <v>70</v>
      </c>
      <c r="N3026" t="s">
        <v>20</v>
      </c>
      <c r="O3026">
        <v>475011</v>
      </c>
    </row>
    <row r="3027" spans="1:15">
      <c r="A3027" t="s">
        <v>3072</v>
      </c>
      <c r="B3027">
        <v>2022</v>
      </c>
      <c r="C3027" t="s">
        <v>59</v>
      </c>
      <c r="D3027" t="s">
        <v>95</v>
      </c>
      <c r="E3027" t="s">
        <v>23</v>
      </c>
      <c r="F3027">
        <v>64</v>
      </c>
      <c r="G3027">
        <v>3526</v>
      </c>
      <c r="H3027">
        <v>708</v>
      </c>
      <c r="I3027">
        <v>11.48</v>
      </c>
      <c r="J3027">
        <v>3</v>
      </c>
      <c r="K3027" t="s">
        <v>24</v>
      </c>
      <c r="L3027" t="s">
        <v>19</v>
      </c>
      <c r="M3027">
        <v>5</v>
      </c>
      <c r="N3027" t="s">
        <v>29</v>
      </c>
      <c r="O3027">
        <v>3144516</v>
      </c>
    </row>
    <row r="3028" spans="1:15">
      <c r="A3028" t="s">
        <v>3073</v>
      </c>
      <c r="B3028">
        <v>2006</v>
      </c>
      <c r="C3028" t="s">
        <v>53</v>
      </c>
      <c r="D3028" t="s">
        <v>32</v>
      </c>
      <c r="E3028" t="s">
        <v>28</v>
      </c>
      <c r="F3028">
        <v>159</v>
      </c>
      <c r="G3028">
        <v>1663</v>
      </c>
      <c r="H3028">
        <v>404</v>
      </c>
      <c r="I3028">
        <v>47.06</v>
      </c>
      <c r="J3028">
        <v>7</v>
      </c>
      <c r="K3028" t="s">
        <v>19</v>
      </c>
      <c r="L3028" t="s">
        <v>24</v>
      </c>
      <c r="M3028">
        <v>78</v>
      </c>
      <c r="N3028" t="s">
        <v>25</v>
      </c>
      <c r="O3028">
        <v>4042</v>
      </c>
    </row>
    <row r="3029" spans="1:15">
      <c r="A3029" t="s">
        <v>3074</v>
      </c>
      <c r="B3029">
        <v>2021</v>
      </c>
      <c r="C3029" t="s">
        <v>59</v>
      </c>
      <c r="D3029" t="s">
        <v>51</v>
      </c>
      <c r="E3029" t="s">
        <v>18</v>
      </c>
      <c r="F3029">
        <v>128</v>
      </c>
      <c r="G3029">
        <v>213</v>
      </c>
      <c r="H3029">
        <v>255</v>
      </c>
      <c r="I3029">
        <v>16.73</v>
      </c>
      <c r="J3029">
        <v>8</v>
      </c>
      <c r="K3029" t="s">
        <v>19</v>
      </c>
      <c r="L3029" t="s">
        <v>19</v>
      </c>
      <c r="M3029">
        <v>52</v>
      </c>
      <c r="N3029" t="s">
        <v>20</v>
      </c>
      <c r="O3029">
        <v>1230746</v>
      </c>
    </row>
    <row r="3030" spans="1:15">
      <c r="A3030" t="s">
        <v>3075</v>
      </c>
      <c r="B3030">
        <v>2013</v>
      </c>
      <c r="C3030" t="s">
        <v>35</v>
      </c>
      <c r="D3030" t="s">
        <v>46</v>
      </c>
      <c r="E3030" t="s">
        <v>18</v>
      </c>
      <c r="F3030">
        <v>224</v>
      </c>
      <c r="G3030">
        <v>4603</v>
      </c>
      <c r="H3030">
        <v>397</v>
      </c>
      <c r="I3030">
        <v>33.840000000000003</v>
      </c>
      <c r="J3030">
        <v>3</v>
      </c>
      <c r="K3030" t="s">
        <v>24</v>
      </c>
      <c r="L3030" t="s">
        <v>24</v>
      </c>
      <c r="M3030">
        <v>54</v>
      </c>
      <c r="N3030" t="s">
        <v>29</v>
      </c>
      <c r="O3030">
        <v>367414</v>
      </c>
    </row>
    <row r="3031" spans="1:15">
      <c r="A3031" t="s">
        <v>3076</v>
      </c>
      <c r="B3031">
        <v>2014</v>
      </c>
      <c r="C3031" t="s">
        <v>22</v>
      </c>
      <c r="D3031" t="s">
        <v>36</v>
      </c>
      <c r="E3031" t="s">
        <v>37</v>
      </c>
      <c r="F3031">
        <v>74</v>
      </c>
      <c r="G3031">
        <v>386</v>
      </c>
      <c r="H3031">
        <v>515</v>
      </c>
      <c r="I3031">
        <v>46.62</v>
      </c>
      <c r="J3031">
        <v>8</v>
      </c>
      <c r="K3031" t="s">
        <v>24</v>
      </c>
      <c r="L3031" t="s">
        <v>19</v>
      </c>
      <c r="M3031">
        <v>34</v>
      </c>
      <c r="N3031" t="s">
        <v>25</v>
      </c>
      <c r="O3031">
        <v>1791288</v>
      </c>
    </row>
    <row r="3032" spans="1:15">
      <c r="A3032" t="s">
        <v>3077</v>
      </c>
      <c r="B3032">
        <v>2021</v>
      </c>
      <c r="C3032" t="s">
        <v>31</v>
      </c>
      <c r="D3032" t="s">
        <v>32</v>
      </c>
      <c r="E3032" t="s">
        <v>18</v>
      </c>
      <c r="F3032">
        <v>362</v>
      </c>
      <c r="G3032">
        <v>2139</v>
      </c>
      <c r="H3032">
        <v>855</v>
      </c>
      <c r="I3032">
        <v>20.83</v>
      </c>
      <c r="J3032">
        <v>2</v>
      </c>
      <c r="K3032" t="s">
        <v>24</v>
      </c>
      <c r="L3032" t="s">
        <v>19</v>
      </c>
      <c r="M3032">
        <v>99</v>
      </c>
      <c r="N3032" t="s">
        <v>20</v>
      </c>
      <c r="O3032">
        <v>640993</v>
      </c>
    </row>
    <row r="3033" spans="1:15">
      <c r="A3033" t="s">
        <v>3078</v>
      </c>
      <c r="B3033">
        <v>2021</v>
      </c>
      <c r="C3033" t="s">
        <v>31</v>
      </c>
      <c r="D3033" t="s">
        <v>32</v>
      </c>
      <c r="E3033" t="s">
        <v>40</v>
      </c>
      <c r="F3033">
        <v>370</v>
      </c>
      <c r="G3033">
        <v>3169</v>
      </c>
      <c r="H3033">
        <v>571</v>
      </c>
      <c r="I3033">
        <v>21.42</v>
      </c>
      <c r="J3033">
        <v>9</v>
      </c>
      <c r="K3033" t="s">
        <v>24</v>
      </c>
      <c r="L3033" t="s">
        <v>24</v>
      </c>
      <c r="M3033">
        <v>20</v>
      </c>
      <c r="N3033" t="s">
        <v>20</v>
      </c>
      <c r="O3033">
        <v>439993</v>
      </c>
    </row>
    <row r="3034" spans="1:15">
      <c r="A3034" t="s">
        <v>3079</v>
      </c>
      <c r="B3034">
        <v>2011</v>
      </c>
      <c r="C3034" t="s">
        <v>53</v>
      </c>
      <c r="D3034" t="s">
        <v>48</v>
      </c>
      <c r="E3034" t="s">
        <v>37</v>
      </c>
      <c r="F3034">
        <v>292</v>
      </c>
      <c r="G3034">
        <v>764</v>
      </c>
      <c r="H3034">
        <v>445</v>
      </c>
      <c r="I3034">
        <v>39.130000000000003</v>
      </c>
      <c r="J3034">
        <v>1</v>
      </c>
      <c r="K3034" t="s">
        <v>19</v>
      </c>
      <c r="L3034" t="s">
        <v>19</v>
      </c>
      <c r="M3034">
        <v>41</v>
      </c>
      <c r="N3034" t="s">
        <v>29</v>
      </c>
      <c r="O3034">
        <v>612345</v>
      </c>
    </row>
    <row r="3035" spans="1:15">
      <c r="A3035" t="s">
        <v>3080</v>
      </c>
      <c r="B3035">
        <v>2011</v>
      </c>
      <c r="C3035" t="s">
        <v>22</v>
      </c>
      <c r="D3035" t="s">
        <v>48</v>
      </c>
      <c r="E3035" t="s">
        <v>23</v>
      </c>
      <c r="F3035">
        <v>63</v>
      </c>
      <c r="G3035">
        <v>2302</v>
      </c>
      <c r="H3035">
        <v>469</v>
      </c>
      <c r="I3035">
        <v>34.369999999999997</v>
      </c>
      <c r="J3035">
        <v>7</v>
      </c>
      <c r="K3035" t="s">
        <v>19</v>
      </c>
      <c r="L3035" t="s">
        <v>19</v>
      </c>
      <c r="M3035">
        <v>56</v>
      </c>
      <c r="N3035" t="s">
        <v>49</v>
      </c>
      <c r="O3035">
        <v>2140404</v>
      </c>
    </row>
    <row r="3036" spans="1:15">
      <c r="A3036" t="s">
        <v>3081</v>
      </c>
      <c r="B3036">
        <v>2004</v>
      </c>
      <c r="C3036" t="s">
        <v>27</v>
      </c>
      <c r="D3036" t="s">
        <v>43</v>
      </c>
      <c r="E3036" t="s">
        <v>23</v>
      </c>
      <c r="F3036">
        <v>477</v>
      </c>
      <c r="G3036">
        <v>2481</v>
      </c>
      <c r="H3036">
        <v>905</v>
      </c>
      <c r="I3036">
        <v>47.09</v>
      </c>
      <c r="J3036">
        <v>7</v>
      </c>
      <c r="K3036" t="s">
        <v>24</v>
      </c>
      <c r="L3036" t="s">
        <v>24</v>
      </c>
      <c r="M3036">
        <v>48</v>
      </c>
      <c r="N3036" t="s">
        <v>25</v>
      </c>
      <c r="O3036">
        <v>4142758</v>
      </c>
    </row>
    <row r="3037" spans="1:15">
      <c r="A3037" t="s">
        <v>3082</v>
      </c>
      <c r="B3037">
        <v>2020</v>
      </c>
      <c r="C3037" t="s">
        <v>45</v>
      </c>
      <c r="D3037" t="s">
        <v>102</v>
      </c>
      <c r="E3037" t="s">
        <v>40</v>
      </c>
      <c r="F3037">
        <v>219</v>
      </c>
      <c r="G3037">
        <v>1865</v>
      </c>
      <c r="H3037">
        <v>490</v>
      </c>
      <c r="I3037">
        <v>12.35</v>
      </c>
      <c r="J3037">
        <v>8</v>
      </c>
      <c r="K3037" t="s">
        <v>24</v>
      </c>
      <c r="L3037" t="s">
        <v>24</v>
      </c>
      <c r="M3037">
        <v>9</v>
      </c>
      <c r="N3037" t="s">
        <v>49</v>
      </c>
      <c r="O3037">
        <v>3489324</v>
      </c>
    </row>
    <row r="3038" spans="1:15">
      <c r="A3038" t="s">
        <v>3083</v>
      </c>
      <c r="B3038">
        <v>2010</v>
      </c>
      <c r="C3038" t="s">
        <v>53</v>
      </c>
      <c r="D3038" t="s">
        <v>48</v>
      </c>
      <c r="E3038" t="s">
        <v>23</v>
      </c>
      <c r="F3038">
        <v>175</v>
      </c>
      <c r="G3038">
        <v>1845</v>
      </c>
      <c r="H3038">
        <v>347</v>
      </c>
      <c r="I3038">
        <v>18.48</v>
      </c>
      <c r="J3038">
        <v>2</v>
      </c>
      <c r="K3038" t="s">
        <v>24</v>
      </c>
      <c r="L3038" t="s">
        <v>19</v>
      </c>
      <c r="M3038">
        <v>11</v>
      </c>
      <c r="N3038" t="s">
        <v>25</v>
      </c>
      <c r="O3038">
        <v>1554334</v>
      </c>
    </row>
    <row r="3039" spans="1:15">
      <c r="A3039" t="s">
        <v>3084</v>
      </c>
      <c r="B3039">
        <v>2012</v>
      </c>
      <c r="C3039" t="s">
        <v>42</v>
      </c>
      <c r="D3039" t="s">
        <v>36</v>
      </c>
      <c r="E3039" t="s">
        <v>28</v>
      </c>
      <c r="F3039">
        <v>152</v>
      </c>
      <c r="G3039">
        <v>2371</v>
      </c>
      <c r="H3039">
        <v>881</v>
      </c>
      <c r="I3039">
        <v>6.57</v>
      </c>
      <c r="J3039">
        <v>7</v>
      </c>
      <c r="K3039" t="s">
        <v>24</v>
      </c>
      <c r="L3039" t="s">
        <v>19</v>
      </c>
      <c r="M3039">
        <v>13</v>
      </c>
      <c r="N3039" t="s">
        <v>29</v>
      </c>
      <c r="O3039">
        <v>3310329</v>
      </c>
    </row>
    <row r="3040" spans="1:15">
      <c r="A3040" t="s">
        <v>3085</v>
      </c>
      <c r="B3040">
        <v>2000</v>
      </c>
      <c r="C3040" t="s">
        <v>73</v>
      </c>
      <c r="D3040" t="s">
        <v>46</v>
      </c>
      <c r="E3040" t="s">
        <v>18</v>
      </c>
      <c r="F3040">
        <v>347</v>
      </c>
      <c r="G3040">
        <v>3026</v>
      </c>
      <c r="H3040">
        <v>42</v>
      </c>
      <c r="I3040">
        <v>42.53</v>
      </c>
      <c r="J3040">
        <v>1</v>
      </c>
      <c r="K3040" t="s">
        <v>24</v>
      </c>
      <c r="L3040" t="s">
        <v>19</v>
      </c>
      <c r="M3040">
        <v>70</v>
      </c>
      <c r="N3040" t="s">
        <v>25</v>
      </c>
      <c r="O3040">
        <v>4025159</v>
      </c>
    </row>
    <row r="3041" spans="1:15">
      <c r="A3041" t="s">
        <v>3086</v>
      </c>
      <c r="B3041">
        <v>2015</v>
      </c>
      <c r="C3041" t="s">
        <v>59</v>
      </c>
      <c r="D3041" t="s">
        <v>46</v>
      </c>
      <c r="E3041" t="s">
        <v>28</v>
      </c>
      <c r="F3041">
        <v>482</v>
      </c>
      <c r="G3041">
        <v>3945</v>
      </c>
      <c r="H3041">
        <v>210</v>
      </c>
      <c r="I3041">
        <v>25.6</v>
      </c>
      <c r="J3041">
        <v>9</v>
      </c>
      <c r="K3041" t="s">
        <v>19</v>
      </c>
      <c r="L3041" t="s">
        <v>19</v>
      </c>
      <c r="M3041">
        <v>69</v>
      </c>
      <c r="N3041" t="s">
        <v>33</v>
      </c>
      <c r="O3041">
        <v>2136280</v>
      </c>
    </row>
    <row r="3042" spans="1:15">
      <c r="A3042" t="s">
        <v>3087</v>
      </c>
      <c r="B3042">
        <v>2000</v>
      </c>
      <c r="C3042" t="s">
        <v>45</v>
      </c>
      <c r="D3042" t="s">
        <v>17</v>
      </c>
      <c r="E3042" t="s">
        <v>40</v>
      </c>
      <c r="F3042">
        <v>154</v>
      </c>
      <c r="G3042">
        <v>3068</v>
      </c>
      <c r="H3042">
        <v>229</v>
      </c>
      <c r="I3042">
        <v>12.91</v>
      </c>
      <c r="J3042">
        <v>7</v>
      </c>
      <c r="K3042" t="s">
        <v>19</v>
      </c>
      <c r="L3042" t="s">
        <v>19</v>
      </c>
      <c r="M3042">
        <v>10</v>
      </c>
      <c r="N3042" t="s">
        <v>20</v>
      </c>
      <c r="O3042">
        <v>4104986</v>
      </c>
    </row>
    <row r="3043" spans="1:15">
      <c r="A3043" t="s">
        <v>3088</v>
      </c>
      <c r="B3043">
        <v>2007</v>
      </c>
      <c r="C3043" t="s">
        <v>22</v>
      </c>
      <c r="D3043" t="s">
        <v>51</v>
      </c>
      <c r="E3043" t="s">
        <v>23</v>
      </c>
      <c r="F3043">
        <v>46</v>
      </c>
      <c r="G3043">
        <v>433</v>
      </c>
      <c r="H3043">
        <v>63</v>
      </c>
      <c r="I3043">
        <v>9.26</v>
      </c>
      <c r="J3043">
        <v>4</v>
      </c>
      <c r="K3043" t="s">
        <v>24</v>
      </c>
      <c r="L3043" t="s">
        <v>19</v>
      </c>
      <c r="M3043">
        <v>20</v>
      </c>
      <c r="N3043" t="s">
        <v>20</v>
      </c>
      <c r="O3043">
        <v>1778621</v>
      </c>
    </row>
    <row r="3044" spans="1:15">
      <c r="A3044" t="s">
        <v>3089</v>
      </c>
      <c r="B3044">
        <v>2022</v>
      </c>
      <c r="C3044" t="s">
        <v>73</v>
      </c>
      <c r="D3044" t="s">
        <v>51</v>
      </c>
      <c r="E3044" t="s">
        <v>40</v>
      </c>
      <c r="F3044">
        <v>426</v>
      </c>
      <c r="G3044">
        <v>2328</v>
      </c>
      <c r="H3044">
        <v>915</v>
      </c>
      <c r="I3044">
        <v>12.42</v>
      </c>
      <c r="J3044">
        <v>6</v>
      </c>
      <c r="K3044" t="s">
        <v>24</v>
      </c>
      <c r="L3044" t="s">
        <v>24</v>
      </c>
      <c r="M3044">
        <v>27</v>
      </c>
      <c r="N3044" t="s">
        <v>29</v>
      </c>
      <c r="O3044">
        <v>1604709</v>
      </c>
    </row>
    <row r="3045" spans="1:15">
      <c r="A3045" t="s">
        <v>3090</v>
      </c>
      <c r="B3045">
        <v>2006</v>
      </c>
      <c r="C3045" t="s">
        <v>16</v>
      </c>
      <c r="D3045" t="s">
        <v>43</v>
      </c>
      <c r="E3045" t="s">
        <v>37</v>
      </c>
      <c r="F3045">
        <v>161</v>
      </c>
      <c r="G3045">
        <v>2983</v>
      </c>
      <c r="H3045">
        <v>996</v>
      </c>
      <c r="I3045">
        <v>2.89</v>
      </c>
      <c r="J3045">
        <v>1</v>
      </c>
      <c r="K3045" t="s">
        <v>24</v>
      </c>
      <c r="L3045" t="s">
        <v>24</v>
      </c>
      <c r="M3045">
        <v>11</v>
      </c>
      <c r="N3045" t="s">
        <v>29</v>
      </c>
      <c r="O3045">
        <v>761139</v>
      </c>
    </row>
    <row r="3046" spans="1:15">
      <c r="A3046" t="s">
        <v>3091</v>
      </c>
      <c r="B3046">
        <v>2018</v>
      </c>
      <c r="C3046" t="s">
        <v>35</v>
      </c>
      <c r="D3046" t="s">
        <v>48</v>
      </c>
      <c r="E3046" t="s">
        <v>40</v>
      </c>
      <c r="F3046">
        <v>481</v>
      </c>
      <c r="G3046">
        <v>2008</v>
      </c>
      <c r="H3046">
        <v>29</v>
      </c>
      <c r="I3046">
        <v>26.44</v>
      </c>
      <c r="J3046">
        <v>8</v>
      </c>
      <c r="K3046" t="s">
        <v>24</v>
      </c>
      <c r="L3046" t="s">
        <v>24</v>
      </c>
      <c r="M3046">
        <v>79</v>
      </c>
      <c r="N3046" t="s">
        <v>49</v>
      </c>
      <c r="O3046">
        <v>3497743</v>
      </c>
    </row>
    <row r="3047" spans="1:15">
      <c r="A3047" t="s">
        <v>3092</v>
      </c>
      <c r="B3047">
        <v>2015</v>
      </c>
      <c r="C3047" t="s">
        <v>42</v>
      </c>
      <c r="D3047" t="s">
        <v>32</v>
      </c>
      <c r="E3047" t="s">
        <v>40</v>
      </c>
      <c r="F3047">
        <v>161</v>
      </c>
      <c r="G3047">
        <v>4229</v>
      </c>
      <c r="H3047">
        <v>680</v>
      </c>
      <c r="I3047">
        <v>27.7</v>
      </c>
      <c r="J3047">
        <v>1</v>
      </c>
      <c r="K3047" t="s">
        <v>24</v>
      </c>
      <c r="L3047" t="s">
        <v>19</v>
      </c>
      <c r="M3047">
        <v>28</v>
      </c>
      <c r="N3047" t="s">
        <v>29</v>
      </c>
      <c r="O3047">
        <v>1644830</v>
      </c>
    </row>
    <row r="3048" spans="1:15">
      <c r="A3048" t="s">
        <v>3093</v>
      </c>
      <c r="B3048">
        <v>2011</v>
      </c>
      <c r="C3048" t="s">
        <v>42</v>
      </c>
      <c r="D3048" t="s">
        <v>32</v>
      </c>
      <c r="E3048" t="s">
        <v>37</v>
      </c>
      <c r="F3048">
        <v>473</v>
      </c>
      <c r="G3048">
        <v>3801</v>
      </c>
      <c r="H3048">
        <v>925</v>
      </c>
      <c r="I3048">
        <v>24.64</v>
      </c>
      <c r="J3048">
        <v>6</v>
      </c>
      <c r="K3048" t="s">
        <v>19</v>
      </c>
      <c r="L3048" t="s">
        <v>24</v>
      </c>
      <c r="M3048">
        <v>69</v>
      </c>
      <c r="N3048" t="s">
        <v>29</v>
      </c>
      <c r="O3048">
        <v>3151846</v>
      </c>
    </row>
    <row r="3049" spans="1:15">
      <c r="A3049" t="s">
        <v>3094</v>
      </c>
      <c r="B3049">
        <v>2017</v>
      </c>
      <c r="C3049" t="s">
        <v>16</v>
      </c>
      <c r="D3049" t="s">
        <v>17</v>
      </c>
      <c r="E3049" t="s">
        <v>28</v>
      </c>
      <c r="F3049">
        <v>159</v>
      </c>
      <c r="G3049">
        <v>3034</v>
      </c>
      <c r="H3049">
        <v>915</v>
      </c>
      <c r="I3049">
        <v>17.82</v>
      </c>
      <c r="J3049">
        <v>8</v>
      </c>
      <c r="K3049" t="s">
        <v>19</v>
      </c>
      <c r="L3049" t="s">
        <v>19</v>
      </c>
      <c r="M3049">
        <v>77</v>
      </c>
      <c r="N3049" t="s">
        <v>29</v>
      </c>
      <c r="O3049">
        <v>3559195</v>
      </c>
    </row>
    <row r="3050" spans="1:15">
      <c r="A3050" t="s">
        <v>3095</v>
      </c>
      <c r="B3050">
        <v>2016</v>
      </c>
      <c r="C3050" t="s">
        <v>27</v>
      </c>
      <c r="D3050" t="s">
        <v>46</v>
      </c>
      <c r="E3050" t="s">
        <v>23</v>
      </c>
      <c r="F3050">
        <v>268</v>
      </c>
      <c r="G3050">
        <v>4576</v>
      </c>
      <c r="H3050">
        <v>951</v>
      </c>
      <c r="I3050">
        <v>43.72</v>
      </c>
      <c r="J3050">
        <v>1</v>
      </c>
      <c r="K3050" t="s">
        <v>24</v>
      </c>
      <c r="L3050" t="s">
        <v>19</v>
      </c>
      <c r="M3050">
        <v>58</v>
      </c>
      <c r="N3050" t="s">
        <v>20</v>
      </c>
      <c r="O3050">
        <v>1905641</v>
      </c>
    </row>
    <row r="3051" spans="1:15">
      <c r="A3051" t="s">
        <v>3096</v>
      </c>
      <c r="B3051">
        <v>2008</v>
      </c>
      <c r="C3051" t="s">
        <v>27</v>
      </c>
      <c r="D3051" t="s">
        <v>48</v>
      </c>
      <c r="E3051" t="s">
        <v>28</v>
      </c>
      <c r="F3051">
        <v>427</v>
      </c>
      <c r="G3051">
        <v>1837</v>
      </c>
      <c r="H3051">
        <v>104</v>
      </c>
      <c r="I3051">
        <v>36.58</v>
      </c>
      <c r="J3051">
        <v>7</v>
      </c>
      <c r="K3051" t="s">
        <v>24</v>
      </c>
      <c r="L3051" t="s">
        <v>24</v>
      </c>
      <c r="M3051">
        <v>64</v>
      </c>
      <c r="N3051" t="s">
        <v>25</v>
      </c>
      <c r="O3051">
        <v>2954336</v>
      </c>
    </row>
    <row r="3052" spans="1:15">
      <c r="A3052" t="s">
        <v>3097</v>
      </c>
      <c r="B3052">
        <v>2010</v>
      </c>
      <c r="C3052" t="s">
        <v>42</v>
      </c>
      <c r="D3052" t="s">
        <v>43</v>
      </c>
      <c r="E3052" t="s">
        <v>23</v>
      </c>
      <c r="F3052">
        <v>87</v>
      </c>
      <c r="G3052">
        <v>248</v>
      </c>
      <c r="H3052">
        <v>41</v>
      </c>
      <c r="I3052">
        <v>1.47</v>
      </c>
      <c r="J3052">
        <v>6</v>
      </c>
      <c r="K3052" t="s">
        <v>24</v>
      </c>
      <c r="L3052" t="s">
        <v>19</v>
      </c>
      <c r="M3052">
        <v>55</v>
      </c>
      <c r="N3052" t="s">
        <v>20</v>
      </c>
      <c r="O3052">
        <v>2327663</v>
      </c>
    </row>
    <row r="3053" spans="1:15">
      <c r="A3053" t="s">
        <v>3098</v>
      </c>
      <c r="B3053">
        <v>2002</v>
      </c>
      <c r="C3053" t="s">
        <v>31</v>
      </c>
      <c r="D3053" t="s">
        <v>17</v>
      </c>
      <c r="E3053" t="s">
        <v>18</v>
      </c>
      <c r="F3053">
        <v>254</v>
      </c>
      <c r="G3053">
        <v>3010</v>
      </c>
      <c r="H3053">
        <v>817</v>
      </c>
      <c r="I3053">
        <v>0.51</v>
      </c>
      <c r="J3053">
        <v>5</v>
      </c>
      <c r="K3053" t="s">
        <v>24</v>
      </c>
      <c r="L3053" t="s">
        <v>19</v>
      </c>
      <c r="M3053">
        <v>93</v>
      </c>
      <c r="N3053" t="s">
        <v>25</v>
      </c>
      <c r="O3053">
        <v>166674</v>
      </c>
    </row>
    <row r="3054" spans="1:15">
      <c r="A3054" t="s">
        <v>3099</v>
      </c>
      <c r="B3054">
        <v>2001</v>
      </c>
      <c r="C3054" t="s">
        <v>73</v>
      </c>
      <c r="D3054" t="s">
        <v>32</v>
      </c>
      <c r="E3054" t="s">
        <v>23</v>
      </c>
      <c r="F3054">
        <v>242</v>
      </c>
      <c r="G3054">
        <v>541</v>
      </c>
      <c r="H3054">
        <v>589</v>
      </c>
      <c r="I3054">
        <v>12.12</v>
      </c>
      <c r="J3054">
        <v>3</v>
      </c>
      <c r="K3054" t="s">
        <v>24</v>
      </c>
      <c r="L3054" t="s">
        <v>19</v>
      </c>
      <c r="M3054">
        <v>46</v>
      </c>
      <c r="N3054" t="s">
        <v>49</v>
      </c>
      <c r="O3054">
        <v>1049662</v>
      </c>
    </row>
    <row r="3055" spans="1:15">
      <c r="A3055" t="s">
        <v>3100</v>
      </c>
      <c r="B3055">
        <v>2021</v>
      </c>
      <c r="C3055" t="s">
        <v>16</v>
      </c>
      <c r="D3055" t="s">
        <v>95</v>
      </c>
      <c r="E3055" t="s">
        <v>28</v>
      </c>
      <c r="F3055">
        <v>164</v>
      </c>
      <c r="G3055">
        <v>2476</v>
      </c>
      <c r="H3055">
        <v>649</v>
      </c>
      <c r="I3055">
        <v>21.21</v>
      </c>
      <c r="J3055">
        <v>5</v>
      </c>
      <c r="K3055" t="s">
        <v>19</v>
      </c>
      <c r="L3055" t="s">
        <v>24</v>
      </c>
      <c r="M3055">
        <v>60</v>
      </c>
      <c r="N3055" t="s">
        <v>49</v>
      </c>
      <c r="O3055">
        <v>2942826</v>
      </c>
    </row>
    <row r="3056" spans="1:15">
      <c r="A3056" t="s">
        <v>3101</v>
      </c>
      <c r="B3056">
        <v>2019</v>
      </c>
      <c r="C3056" t="s">
        <v>73</v>
      </c>
      <c r="D3056" t="s">
        <v>48</v>
      </c>
      <c r="E3056" t="s">
        <v>28</v>
      </c>
      <c r="F3056">
        <v>50</v>
      </c>
      <c r="G3056">
        <v>3005</v>
      </c>
      <c r="H3056">
        <v>182</v>
      </c>
      <c r="I3056">
        <v>39.409999999999997</v>
      </c>
      <c r="J3056">
        <v>3</v>
      </c>
      <c r="K3056" t="s">
        <v>24</v>
      </c>
      <c r="L3056" t="s">
        <v>24</v>
      </c>
      <c r="M3056">
        <v>7</v>
      </c>
      <c r="N3056" t="s">
        <v>29</v>
      </c>
      <c r="O3056">
        <v>4141351</v>
      </c>
    </row>
    <row r="3057" spans="1:15">
      <c r="A3057" t="s">
        <v>3102</v>
      </c>
      <c r="B3057">
        <v>2013</v>
      </c>
      <c r="C3057" t="s">
        <v>42</v>
      </c>
      <c r="D3057" t="s">
        <v>48</v>
      </c>
      <c r="E3057" t="s">
        <v>40</v>
      </c>
      <c r="F3057">
        <v>320</v>
      </c>
      <c r="G3057">
        <v>3174</v>
      </c>
      <c r="H3057">
        <v>833</v>
      </c>
      <c r="I3057">
        <v>32.69</v>
      </c>
      <c r="J3057">
        <v>3</v>
      </c>
      <c r="K3057" t="s">
        <v>19</v>
      </c>
      <c r="L3057" t="s">
        <v>24</v>
      </c>
      <c r="M3057">
        <v>6</v>
      </c>
      <c r="N3057" t="s">
        <v>20</v>
      </c>
      <c r="O3057">
        <v>2250471</v>
      </c>
    </row>
    <row r="3058" spans="1:15">
      <c r="A3058" t="s">
        <v>3103</v>
      </c>
      <c r="B3058">
        <v>2010</v>
      </c>
      <c r="C3058" t="s">
        <v>53</v>
      </c>
      <c r="D3058" t="s">
        <v>32</v>
      </c>
      <c r="E3058" t="s">
        <v>23</v>
      </c>
      <c r="F3058">
        <v>129</v>
      </c>
      <c r="G3058">
        <v>4575</v>
      </c>
      <c r="H3058">
        <v>726</v>
      </c>
      <c r="I3058">
        <v>7.62</v>
      </c>
      <c r="J3058">
        <v>6</v>
      </c>
      <c r="K3058" t="s">
        <v>24</v>
      </c>
      <c r="L3058" t="s">
        <v>19</v>
      </c>
      <c r="M3058">
        <v>77</v>
      </c>
      <c r="N3058" t="s">
        <v>29</v>
      </c>
      <c r="O3058">
        <v>1743128</v>
      </c>
    </row>
    <row r="3059" spans="1:15">
      <c r="A3059" t="s">
        <v>3104</v>
      </c>
      <c r="B3059">
        <v>2008</v>
      </c>
      <c r="C3059" t="s">
        <v>73</v>
      </c>
      <c r="D3059" t="s">
        <v>36</v>
      </c>
      <c r="E3059" t="s">
        <v>37</v>
      </c>
      <c r="F3059">
        <v>274</v>
      </c>
      <c r="G3059">
        <v>2330</v>
      </c>
      <c r="H3059">
        <v>175</v>
      </c>
      <c r="I3059">
        <v>4.3499999999999996</v>
      </c>
      <c r="J3059">
        <v>1</v>
      </c>
      <c r="K3059" t="s">
        <v>24</v>
      </c>
      <c r="L3059" t="s">
        <v>24</v>
      </c>
      <c r="M3059">
        <v>71</v>
      </c>
      <c r="N3059" t="s">
        <v>29</v>
      </c>
      <c r="O3059">
        <v>3686975</v>
      </c>
    </row>
    <row r="3060" spans="1:15">
      <c r="A3060" t="s">
        <v>3105</v>
      </c>
      <c r="B3060">
        <v>2006</v>
      </c>
      <c r="C3060" t="s">
        <v>16</v>
      </c>
      <c r="D3060" t="s">
        <v>48</v>
      </c>
      <c r="E3060" t="s">
        <v>23</v>
      </c>
      <c r="F3060">
        <v>242</v>
      </c>
      <c r="G3060">
        <v>4786</v>
      </c>
      <c r="H3060">
        <v>306</v>
      </c>
      <c r="I3060">
        <v>9.3699999999999992</v>
      </c>
      <c r="J3060">
        <v>6</v>
      </c>
      <c r="K3060" t="s">
        <v>19</v>
      </c>
      <c r="L3060" t="s">
        <v>19</v>
      </c>
      <c r="M3060">
        <v>26</v>
      </c>
      <c r="N3060" t="s">
        <v>29</v>
      </c>
      <c r="O3060">
        <v>532058</v>
      </c>
    </row>
    <row r="3061" spans="1:15">
      <c r="A3061" t="s">
        <v>3106</v>
      </c>
      <c r="B3061">
        <v>2022</v>
      </c>
      <c r="C3061" t="s">
        <v>73</v>
      </c>
      <c r="D3061" t="s">
        <v>46</v>
      </c>
      <c r="E3061" t="s">
        <v>37</v>
      </c>
      <c r="F3061">
        <v>485</v>
      </c>
      <c r="G3061">
        <v>4429</v>
      </c>
      <c r="H3061">
        <v>583</v>
      </c>
      <c r="I3061">
        <v>29.07</v>
      </c>
      <c r="J3061">
        <v>1</v>
      </c>
      <c r="K3061" t="s">
        <v>24</v>
      </c>
      <c r="L3061" t="s">
        <v>24</v>
      </c>
      <c r="M3061">
        <v>64</v>
      </c>
      <c r="N3061" t="s">
        <v>29</v>
      </c>
      <c r="O3061">
        <v>2589287</v>
      </c>
    </row>
    <row r="3062" spans="1:15">
      <c r="A3062" t="s">
        <v>3107</v>
      </c>
      <c r="B3062">
        <v>2018</v>
      </c>
      <c r="C3062" t="s">
        <v>35</v>
      </c>
      <c r="D3062" t="s">
        <v>36</v>
      </c>
      <c r="E3062" t="s">
        <v>37</v>
      </c>
      <c r="F3062">
        <v>497</v>
      </c>
      <c r="G3062">
        <v>1768</v>
      </c>
      <c r="H3062">
        <v>166</v>
      </c>
      <c r="I3062">
        <v>46.5</v>
      </c>
      <c r="J3062">
        <v>3</v>
      </c>
      <c r="K3062" t="s">
        <v>24</v>
      </c>
      <c r="L3062" t="s">
        <v>19</v>
      </c>
      <c r="M3062">
        <v>4</v>
      </c>
      <c r="N3062" t="s">
        <v>33</v>
      </c>
      <c r="O3062">
        <v>1081945</v>
      </c>
    </row>
    <row r="3063" spans="1:15">
      <c r="A3063" t="s">
        <v>3108</v>
      </c>
      <c r="B3063">
        <v>2010</v>
      </c>
      <c r="C3063" t="s">
        <v>22</v>
      </c>
      <c r="D3063" t="s">
        <v>39</v>
      </c>
      <c r="E3063" t="s">
        <v>23</v>
      </c>
      <c r="F3063">
        <v>260</v>
      </c>
      <c r="G3063">
        <v>354</v>
      </c>
      <c r="H3063">
        <v>348</v>
      </c>
      <c r="I3063">
        <v>40.549999999999997</v>
      </c>
      <c r="J3063">
        <v>5</v>
      </c>
      <c r="K3063" t="s">
        <v>24</v>
      </c>
      <c r="L3063" t="s">
        <v>24</v>
      </c>
      <c r="M3063">
        <v>18</v>
      </c>
      <c r="N3063" t="s">
        <v>29</v>
      </c>
      <c r="O3063">
        <v>4681418</v>
      </c>
    </row>
    <row r="3064" spans="1:15">
      <c r="A3064" t="s">
        <v>3109</v>
      </c>
      <c r="B3064">
        <v>2013</v>
      </c>
      <c r="C3064" t="s">
        <v>31</v>
      </c>
      <c r="D3064" t="s">
        <v>102</v>
      </c>
      <c r="E3064" t="s">
        <v>18</v>
      </c>
      <c r="F3064">
        <v>465</v>
      </c>
      <c r="G3064">
        <v>11</v>
      </c>
      <c r="H3064">
        <v>583</v>
      </c>
      <c r="I3064">
        <v>22.4</v>
      </c>
      <c r="J3064">
        <v>8</v>
      </c>
      <c r="K3064" t="s">
        <v>24</v>
      </c>
      <c r="L3064" t="s">
        <v>19</v>
      </c>
      <c r="M3064">
        <v>50</v>
      </c>
      <c r="N3064" t="s">
        <v>33</v>
      </c>
      <c r="O3064">
        <v>3837126</v>
      </c>
    </row>
    <row r="3065" spans="1:15">
      <c r="A3065" t="s">
        <v>3110</v>
      </c>
      <c r="B3065">
        <v>2009</v>
      </c>
      <c r="C3065" t="s">
        <v>16</v>
      </c>
      <c r="D3065" t="s">
        <v>32</v>
      </c>
      <c r="E3065" t="s">
        <v>18</v>
      </c>
      <c r="F3065">
        <v>489</v>
      </c>
      <c r="G3065">
        <v>2039</v>
      </c>
      <c r="H3065">
        <v>283</v>
      </c>
      <c r="I3065">
        <v>32.29</v>
      </c>
      <c r="J3065">
        <v>2</v>
      </c>
      <c r="K3065" t="s">
        <v>24</v>
      </c>
      <c r="L3065" t="s">
        <v>19</v>
      </c>
      <c r="M3065">
        <v>19</v>
      </c>
      <c r="N3065" t="s">
        <v>49</v>
      </c>
      <c r="O3065">
        <v>3566784</v>
      </c>
    </row>
    <row r="3066" spans="1:15">
      <c r="A3066" t="s">
        <v>3111</v>
      </c>
      <c r="B3066">
        <v>2014</v>
      </c>
      <c r="C3066" t="s">
        <v>59</v>
      </c>
      <c r="D3066" t="s">
        <v>36</v>
      </c>
      <c r="E3066" t="s">
        <v>28</v>
      </c>
      <c r="F3066">
        <v>61</v>
      </c>
      <c r="G3066">
        <v>2464</v>
      </c>
      <c r="H3066">
        <v>912</v>
      </c>
      <c r="I3066">
        <v>19.149999999999999</v>
      </c>
      <c r="J3066">
        <v>2</v>
      </c>
      <c r="K3066" t="s">
        <v>19</v>
      </c>
      <c r="L3066" t="s">
        <v>19</v>
      </c>
      <c r="M3066">
        <v>59</v>
      </c>
      <c r="N3066" t="s">
        <v>29</v>
      </c>
      <c r="O3066">
        <v>2742150</v>
      </c>
    </row>
    <row r="3067" spans="1:15">
      <c r="A3067" t="s">
        <v>3112</v>
      </c>
      <c r="B3067">
        <v>2009</v>
      </c>
      <c r="C3067" t="s">
        <v>59</v>
      </c>
      <c r="D3067" t="s">
        <v>32</v>
      </c>
      <c r="E3067" t="s">
        <v>40</v>
      </c>
      <c r="F3067">
        <v>335</v>
      </c>
      <c r="G3067">
        <v>2528</v>
      </c>
      <c r="H3067">
        <v>379</v>
      </c>
      <c r="I3067">
        <v>41.7</v>
      </c>
      <c r="J3067">
        <v>2</v>
      </c>
      <c r="K3067" t="s">
        <v>24</v>
      </c>
      <c r="L3067" t="s">
        <v>19</v>
      </c>
      <c r="M3067">
        <v>35</v>
      </c>
      <c r="N3067" t="s">
        <v>49</v>
      </c>
      <c r="O3067">
        <v>1223267</v>
      </c>
    </row>
    <row r="3068" spans="1:15">
      <c r="A3068" t="s">
        <v>3113</v>
      </c>
      <c r="B3068">
        <v>2019</v>
      </c>
      <c r="C3068" t="s">
        <v>27</v>
      </c>
      <c r="D3068" t="s">
        <v>46</v>
      </c>
      <c r="E3068" t="s">
        <v>37</v>
      </c>
      <c r="F3068">
        <v>308</v>
      </c>
      <c r="G3068">
        <v>2922</v>
      </c>
      <c r="H3068">
        <v>913</v>
      </c>
      <c r="I3068">
        <v>31.89</v>
      </c>
      <c r="J3068">
        <v>7</v>
      </c>
      <c r="K3068" t="s">
        <v>19</v>
      </c>
      <c r="L3068" t="s">
        <v>24</v>
      </c>
      <c r="M3068">
        <v>37</v>
      </c>
      <c r="N3068" t="s">
        <v>33</v>
      </c>
      <c r="O3068">
        <v>1210081</v>
      </c>
    </row>
    <row r="3069" spans="1:15">
      <c r="A3069" t="s">
        <v>3114</v>
      </c>
      <c r="B3069">
        <v>2018</v>
      </c>
      <c r="C3069" t="s">
        <v>22</v>
      </c>
      <c r="D3069" t="s">
        <v>48</v>
      </c>
      <c r="E3069" t="s">
        <v>28</v>
      </c>
      <c r="F3069">
        <v>221</v>
      </c>
      <c r="G3069">
        <v>4260</v>
      </c>
      <c r="H3069">
        <v>165</v>
      </c>
      <c r="I3069">
        <v>4.5199999999999996</v>
      </c>
      <c r="J3069">
        <v>9</v>
      </c>
      <c r="K3069" t="s">
        <v>24</v>
      </c>
      <c r="L3069" t="s">
        <v>19</v>
      </c>
      <c r="M3069">
        <v>99</v>
      </c>
      <c r="N3069" t="s">
        <v>49</v>
      </c>
      <c r="O3069">
        <v>815492</v>
      </c>
    </row>
    <row r="3070" spans="1:15">
      <c r="A3070" t="s">
        <v>3115</v>
      </c>
      <c r="B3070">
        <v>2001</v>
      </c>
      <c r="C3070" t="s">
        <v>35</v>
      </c>
      <c r="D3070" t="s">
        <v>43</v>
      </c>
      <c r="E3070" t="s">
        <v>28</v>
      </c>
      <c r="F3070">
        <v>105</v>
      </c>
      <c r="G3070">
        <v>1883</v>
      </c>
      <c r="H3070">
        <v>68</v>
      </c>
      <c r="I3070">
        <v>27.96</v>
      </c>
      <c r="J3070">
        <v>3</v>
      </c>
      <c r="K3070" t="s">
        <v>19</v>
      </c>
      <c r="L3070" t="s">
        <v>19</v>
      </c>
      <c r="M3070">
        <v>8</v>
      </c>
      <c r="N3070" t="s">
        <v>29</v>
      </c>
      <c r="O3070">
        <v>3128630</v>
      </c>
    </row>
    <row r="3071" spans="1:15">
      <c r="A3071" t="s">
        <v>3116</v>
      </c>
      <c r="B3071">
        <v>2001</v>
      </c>
      <c r="C3071" t="s">
        <v>35</v>
      </c>
      <c r="D3071" t="s">
        <v>36</v>
      </c>
      <c r="E3071" t="s">
        <v>23</v>
      </c>
      <c r="F3071">
        <v>415</v>
      </c>
      <c r="G3071">
        <v>78</v>
      </c>
      <c r="H3071">
        <v>663</v>
      </c>
      <c r="I3071">
        <v>3.46</v>
      </c>
      <c r="J3071">
        <v>5</v>
      </c>
      <c r="K3071" t="s">
        <v>19</v>
      </c>
      <c r="L3071" t="s">
        <v>19</v>
      </c>
      <c r="M3071">
        <v>4</v>
      </c>
      <c r="N3071" t="s">
        <v>25</v>
      </c>
      <c r="O3071">
        <v>2700519</v>
      </c>
    </row>
    <row r="3072" spans="1:15">
      <c r="A3072" t="s">
        <v>3117</v>
      </c>
      <c r="B3072">
        <v>2022</v>
      </c>
      <c r="C3072" t="s">
        <v>42</v>
      </c>
      <c r="D3072" t="s">
        <v>43</v>
      </c>
      <c r="E3072" t="s">
        <v>18</v>
      </c>
      <c r="F3072">
        <v>104</v>
      </c>
      <c r="G3072">
        <v>4641</v>
      </c>
      <c r="H3072">
        <v>800</v>
      </c>
      <c r="I3072">
        <v>23.03</v>
      </c>
      <c r="J3072">
        <v>5</v>
      </c>
      <c r="K3072" t="s">
        <v>24</v>
      </c>
      <c r="L3072" t="s">
        <v>19</v>
      </c>
      <c r="M3072">
        <v>14</v>
      </c>
      <c r="N3072" t="s">
        <v>49</v>
      </c>
      <c r="O3072">
        <v>1447382</v>
      </c>
    </row>
    <row r="3073" spans="1:15">
      <c r="A3073" t="s">
        <v>3118</v>
      </c>
      <c r="B3073">
        <v>2000</v>
      </c>
      <c r="C3073" t="s">
        <v>73</v>
      </c>
      <c r="D3073" t="s">
        <v>43</v>
      </c>
      <c r="E3073" t="s">
        <v>37</v>
      </c>
      <c r="F3073">
        <v>448</v>
      </c>
      <c r="G3073">
        <v>75</v>
      </c>
      <c r="H3073">
        <v>724</v>
      </c>
      <c r="I3073">
        <v>4.3</v>
      </c>
      <c r="J3073">
        <v>3</v>
      </c>
      <c r="K3073" t="s">
        <v>19</v>
      </c>
      <c r="L3073" t="s">
        <v>24</v>
      </c>
      <c r="M3073">
        <v>96</v>
      </c>
      <c r="N3073" t="s">
        <v>20</v>
      </c>
      <c r="O3073">
        <v>4835956</v>
      </c>
    </row>
    <row r="3074" spans="1:15">
      <c r="A3074" t="s">
        <v>3119</v>
      </c>
      <c r="B3074">
        <v>2010</v>
      </c>
      <c r="C3074" t="s">
        <v>45</v>
      </c>
      <c r="D3074" t="s">
        <v>39</v>
      </c>
      <c r="E3074" t="s">
        <v>23</v>
      </c>
      <c r="F3074">
        <v>385</v>
      </c>
      <c r="G3074">
        <v>3667</v>
      </c>
      <c r="H3074">
        <v>161</v>
      </c>
      <c r="I3074">
        <v>40.83</v>
      </c>
      <c r="J3074">
        <v>5</v>
      </c>
      <c r="K3074" t="s">
        <v>19</v>
      </c>
      <c r="L3074" t="s">
        <v>19</v>
      </c>
      <c r="M3074">
        <v>64</v>
      </c>
      <c r="N3074" t="s">
        <v>49</v>
      </c>
      <c r="O3074">
        <v>3165387</v>
      </c>
    </row>
    <row r="3075" spans="1:15">
      <c r="A3075" t="s">
        <v>3120</v>
      </c>
      <c r="B3075">
        <v>2008</v>
      </c>
      <c r="C3075" t="s">
        <v>35</v>
      </c>
      <c r="D3075" t="s">
        <v>39</v>
      </c>
      <c r="E3075" t="s">
        <v>40</v>
      </c>
      <c r="F3075">
        <v>313</v>
      </c>
      <c r="G3075">
        <v>4731</v>
      </c>
      <c r="H3075">
        <v>944</v>
      </c>
      <c r="I3075">
        <v>37.22</v>
      </c>
      <c r="J3075">
        <v>3</v>
      </c>
      <c r="K3075" t="s">
        <v>24</v>
      </c>
      <c r="L3075" t="s">
        <v>19</v>
      </c>
      <c r="M3075">
        <v>71</v>
      </c>
      <c r="N3075" t="s">
        <v>29</v>
      </c>
      <c r="O3075">
        <v>2602699</v>
      </c>
    </row>
    <row r="3076" spans="1:15">
      <c r="A3076" t="s">
        <v>3121</v>
      </c>
      <c r="B3076">
        <v>2013</v>
      </c>
      <c r="C3076" t="s">
        <v>31</v>
      </c>
      <c r="D3076" t="s">
        <v>102</v>
      </c>
      <c r="E3076" t="s">
        <v>28</v>
      </c>
      <c r="F3076">
        <v>281</v>
      </c>
      <c r="G3076">
        <v>962</v>
      </c>
      <c r="H3076">
        <v>753</v>
      </c>
      <c r="I3076">
        <v>16.95</v>
      </c>
      <c r="J3076">
        <v>6</v>
      </c>
      <c r="K3076" t="s">
        <v>19</v>
      </c>
      <c r="L3076" t="s">
        <v>19</v>
      </c>
      <c r="M3076">
        <v>79</v>
      </c>
      <c r="N3076" t="s">
        <v>29</v>
      </c>
      <c r="O3076">
        <v>1002976</v>
      </c>
    </row>
    <row r="3077" spans="1:15">
      <c r="A3077" t="s">
        <v>3122</v>
      </c>
      <c r="B3077">
        <v>2015</v>
      </c>
      <c r="C3077" t="s">
        <v>31</v>
      </c>
      <c r="D3077" t="s">
        <v>95</v>
      </c>
      <c r="E3077" t="s">
        <v>28</v>
      </c>
      <c r="F3077">
        <v>342</v>
      </c>
      <c r="G3077">
        <v>3754</v>
      </c>
      <c r="H3077">
        <v>988</v>
      </c>
      <c r="I3077">
        <v>25.87</v>
      </c>
      <c r="J3077">
        <v>6</v>
      </c>
      <c r="K3077" t="s">
        <v>24</v>
      </c>
      <c r="L3077" t="s">
        <v>24</v>
      </c>
      <c r="M3077">
        <v>26</v>
      </c>
      <c r="N3077" t="s">
        <v>25</v>
      </c>
      <c r="O3077">
        <v>484443</v>
      </c>
    </row>
    <row r="3078" spans="1:15">
      <c r="A3078" t="s">
        <v>3123</v>
      </c>
      <c r="B3078">
        <v>2019</v>
      </c>
      <c r="C3078" t="s">
        <v>35</v>
      </c>
      <c r="D3078" t="s">
        <v>17</v>
      </c>
      <c r="E3078" t="s">
        <v>23</v>
      </c>
      <c r="F3078">
        <v>447</v>
      </c>
      <c r="G3078">
        <v>872</v>
      </c>
      <c r="H3078">
        <v>846</v>
      </c>
      <c r="I3078">
        <v>34.880000000000003</v>
      </c>
      <c r="J3078">
        <v>4</v>
      </c>
      <c r="K3078" t="s">
        <v>19</v>
      </c>
      <c r="L3078" t="s">
        <v>24</v>
      </c>
      <c r="M3078">
        <v>71</v>
      </c>
      <c r="N3078" t="s">
        <v>29</v>
      </c>
      <c r="O3078">
        <v>814604</v>
      </c>
    </row>
    <row r="3079" spans="1:15">
      <c r="A3079" t="s">
        <v>3124</v>
      </c>
      <c r="B3079">
        <v>2021</v>
      </c>
      <c r="C3079" t="s">
        <v>35</v>
      </c>
      <c r="D3079" t="s">
        <v>36</v>
      </c>
      <c r="E3079" t="s">
        <v>40</v>
      </c>
      <c r="F3079">
        <v>440</v>
      </c>
      <c r="G3079">
        <v>460</v>
      </c>
      <c r="H3079">
        <v>63</v>
      </c>
      <c r="I3079">
        <v>2</v>
      </c>
      <c r="J3079">
        <v>3</v>
      </c>
      <c r="K3079" t="s">
        <v>24</v>
      </c>
      <c r="L3079" t="s">
        <v>24</v>
      </c>
      <c r="M3079">
        <v>62</v>
      </c>
      <c r="N3079" t="s">
        <v>20</v>
      </c>
      <c r="O3079">
        <v>2092735</v>
      </c>
    </row>
    <row r="3080" spans="1:15">
      <c r="A3080" t="s">
        <v>3125</v>
      </c>
      <c r="B3080">
        <v>2007</v>
      </c>
      <c r="C3080" t="s">
        <v>73</v>
      </c>
      <c r="D3080" t="s">
        <v>48</v>
      </c>
      <c r="E3080" t="s">
        <v>37</v>
      </c>
      <c r="F3080">
        <v>238</v>
      </c>
      <c r="G3080">
        <v>4173</v>
      </c>
      <c r="H3080">
        <v>124</v>
      </c>
      <c r="I3080">
        <v>0.56999999999999995</v>
      </c>
      <c r="J3080">
        <v>9</v>
      </c>
      <c r="K3080" t="s">
        <v>19</v>
      </c>
      <c r="L3080" t="s">
        <v>24</v>
      </c>
      <c r="M3080">
        <v>81</v>
      </c>
      <c r="N3080" t="s">
        <v>49</v>
      </c>
      <c r="O3080">
        <v>3369651</v>
      </c>
    </row>
    <row r="3081" spans="1:15">
      <c r="A3081" t="s">
        <v>3126</v>
      </c>
      <c r="B3081">
        <v>2008</v>
      </c>
      <c r="C3081" t="s">
        <v>16</v>
      </c>
      <c r="D3081" t="s">
        <v>17</v>
      </c>
      <c r="E3081" t="s">
        <v>40</v>
      </c>
      <c r="F3081">
        <v>68</v>
      </c>
      <c r="G3081">
        <v>4630</v>
      </c>
      <c r="H3081">
        <v>359</v>
      </c>
      <c r="I3081">
        <v>27.16</v>
      </c>
      <c r="J3081">
        <v>4</v>
      </c>
      <c r="K3081" t="s">
        <v>24</v>
      </c>
      <c r="L3081" t="s">
        <v>19</v>
      </c>
      <c r="M3081">
        <v>42</v>
      </c>
      <c r="N3081" t="s">
        <v>49</v>
      </c>
      <c r="O3081">
        <v>1481816</v>
      </c>
    </row>
    <row r="3082" spans="1:15">
      <c r="A3082" t="s">
        <v>3127</v>
      </c>
      <c r="B3082">
        <v>2019</v>
      </c>
      <c r="C3082" t="s">
        <v>27</v>
      </c>
      <c r="D3082" t="s">
        <v>43</v>
      </c>
      <c r="E3082" t="s">
        <v>40</v>
      </c>
      <c r="F3082">
        <v>139</v>
      </c>
      <c r="G3082">
        <v>705</v>
      </c>
      <c r="H3082">
        <v>423</v>
      </c>
      <c r="I3082">
        <v>18.89</v>
      </c>
      <c r="J3082">
        <v>3</v>
      </c>
      <c r="K3082" t="s">
        <v>24</v>
      </c>
      <c r="L3082" t="s">
        <v>19</v>
      </c>
      <c r="M3082">
        <v>39</v>
      </c>
      <c r="N3082" t="s">
        <v>49</v>
      </c>
      <c r="O3082">
        <v>1815930</v>
      </c>
    </row>
    <row r="3083" spans="1:15">
      <c r="A3083" t="s">
        <v>3128</v>
      </c>
      <c r="B3083">
        <v>2020</v>
      </c>
      <c r="C3083" t="s">
        <v>31</v>
      </c>
      <c r="D3083" t="s">
        <v>43</v>
      </c>
      <c r="E3083" t="s">
        <v>37</v>
      </c>
      <c r="F3083">
        <v>281</v>
      </c>
      <c r="G3083">
        <v>46</v>
      </c>
      <c r="H3083">
        <v>608</v>
      </c>
      <c r="I3083">
        <v>21.14</v>
      </c>
      <c r="J3083">
        <v>6</v>
      </c>
      <c r="K3083" t="s">
        <v>19</v>
      </c>
      <c r="L3083" t="s">
        <v>24</v>
      </c>
      <c r="M3083">
        <v>79</v>
      </c>
      <c r="N3083" t="s">
        <v>20</v>
      </c>
      <c r="O3083">
        <v>2813528</v>
      </c>
    </row>
    <row r="3084" spans="1:15">
      <c r="A3084" t="s">
        <v>3129</v>
      </c>
      <c r="B3084">
        <v>2009</v>
      </c>
      <c r="C3084" t="s">
        <v>73</v>
      </c>
      <c r="D3084" t="s">
        <v>102</v>
      </c>
      <c r="E3084" t="s">
        <v>23</v>
      </c>
      <c r="F3084">
        <v>419</v>
      </c>
      <c r="G3084">
        <v>1875</v>
      </c>
      <c r="H3084">
        <v>482</v>
      </c>
      <c r="I3084">
        <v>11.92</v>
      </c>
      <c r="J3084">
        <v>1</v>
      </c>
      <c r="K3084" t="s">
        <v>19</v>
      </c>
      <c r="L3084" t="s">
        <v>19</v>
      </c>
      <c r="M3084">
        <v>18</v>
      </c>
      <c r="N3084" t="s">
        <v>29</v>
      </c>
      <c r="O3084">
        <v>202290</v>
      </c>
    </row>
    <row r="3085" spans="1:15">
      <c r="A3085" t="s">
        <v>3130</v>
      </c>
      <c r="B3085">
        <v>2021</v>
      </c>
      <c r="C3085" t="s">
        <v>35</v>
      </c>
      <c r="D3085" t="s">
        <v>48</v>
      </c>
      <c r="E3085" t="s">
        <v>18</v>
      </c>
      <c r="F3085">
        <v>444</v>
      </c>
      <c r="G3085">
        <v>2744</v>
      </c>
      <c r="H3085">
        <v>212</v>
      </c>
      <c r="I3085">
        <v>13.25</v>
      </c>
      <c r="J3085">
        <v>7</v>
      </c>
      <c r="K3085" t="s">
        <v>24</v>
      </c>
      <c r="L3085" t="s">
        <v>24</v>
      </c>
      <c r="M3085">
        <v>4</v>
      </c>
      <c r="N3085" t="s">
        <v>49</v>
      </c>
      <c r="O3085">
        <v>2915750</v>
      </c>
    </row>
    <row r="3086" spans="1:15">
      <c r="A3086" t="s">
        <v>3131</v>
      </c>
      <c r="B3086">
        <v>2016</v>
      </c>
      <c r="C3086" t="s">
        <v>45</v>
      </c>
      <c r="D3086" t="s">
        <v>43</v>
      </c>
      <c r="E3086" t="s">
        <v>37</v>
      </c>
      <c r="F3086">
        <v>306</v>
      </c>
      <c r="G3086">
        <v>3295</v>
      </c>
      <c r="H3086">
        <v>82</v>
      </c>
      <c r="I3086">
        <v>23.59</v>
      </c>
      <c r="J3086">
        <v>8</v>
      </c>
      <c r="K3086" t="s">
        <v>24</v>
      </c>
      <c r="L3086" t="s">
        <v>19</v>
      </c>
      <c r="M3086">
        <v>5</v>
      </c>
      <c r="N3086" t="s">
        <v>25</v>
      </c>
      <c r="O3086">
        <v>2702216</v>
      </c>
    </row>
    <row r="3087" spans="1:15">
      <c r="A3087" t="s">
        <v>3132</v>
      </c>
      <c r="B3087">
        <v>2000</v>
      </c>
      <c r="C3087" t="s">
        <v>53</v>
      </c>
      <c r="D3087" t="s">
        <v>46</v>
      </c>
      <c r="E3087" t="s">
        <v>40</v>
      </c>
      <c r="F3087">
        <v>268</v>
      </c>
      <c r="G3087">
        <v>1291</v>
      </c>
      <c r="H3087">
        <v>232</v>
      </c>
      <c r="I3087">
        <v>29.84</v>
      </c>
      <c r="J3087">
        <v>5</v>
      </c>
      <c r="K3087" t="s">
        <v>24</v>
      </c>
      <c r="L3087" t="s">
        <v>19</v>
      </c>
      <c r="M3087">
        <v>28</v>
      </c>
      <c r="N3087" t="s">
        <v>25</v>
      </c>
      <c r="O3087">
        <v>579642</v>
      </c>
    </row>
    <row r="3088" spans="1:15">
      <c r="A3088" t="s">
        <v>3133</v>
      </c>
      <c r="B3088">
        <v>2002</v>
      </c>
      <c r="C3088" t="s">
        <v>27</v>
      </c>
      <c r="D3088" t="s">
        <v>48</v>
      </c>
      <c r="E3088" t="s">
        <v>18</v>
      </c>
      <c r="F3088">
        <v>200</v>
      </c>
      <c r="G3088">
        <v>2058</v>
      </c>
      <c r="H3088">
        <v>902</v>
      </c>
      <c r="I3088">
        <v>7.75</v>
      </c>
      <c r="J3088">
        <v>1</v>
      </c>
      <c r="K3088" t="s">
        <v>19</v>
      </c>
      <c r="L3088" t="s">
        <v>19</v>
      </c>
      <c r="M3088">
        <v>9</v>
      </c>
      <c r="N3088" t="s">
        <v>25</v>
      </c>
      <c r="O3088">
        <v>3837914</v>
      </c>
    </row>
    <row r="3089" spans="1:15">
      <c r="A3089" t="s">
        <v>3134</v>
      </c>
      <c r="B3089">
        <v>2019</v>
      </c>
      <c r="C3089" t="s">
        <v>45</v>
      </c>
      <c r="D3089" t="s">
        <v>17</v>
      </c>
      <c r="E3089" t="s">
        <v>37</v>
      </c>
      <c r="F3089">
        <v>40</v>
      </c>
      <c r="G3089">
        <v>2479</v>
      </c>
      <c r="H3089">
        <v>863</v>
      </c>
      <c r="I3089">
        <v>38.46</v>
      </c>
      <c r="J3089">
        <v>1</v>
      </c>
      <c r="K3089" t="s">
        <v>24</v>
      </c>
      <c r="L3089" t="s">
        <v>24</v>
      </c>
      <c r="M3089">
        <v>90</v>
      </c>
      <c r="N3089" t="s">
        <v>20</v>
      </c>
      <c r="O3089">
        <v>2229605</v>
      </c>
    </row>
    <row r="3090" spans="1:15">
      <c r="A3090" t="s">
        <v>3135</v>
      </c>
      <c r="B3090">
        <v>2015</v>
      </c>
      <c r="C3090" t="s">
        <v>22</v>
      </c>
      <c r="D3090" t="s">
        <v>17</v>
      </c>
      <c r="E3090" t="s">
        <v>28</v>
      </c>
      <c r="F3090">
        <v>193</v>
      </c>
      <c r="G3090">
        <v>719</v>
      </c>
      <c r="H3090">
        <v>591</v>
      </c>
      <c r="I3090">
        <v>1.49</v>
      </c>
      <c r="J3090">
        <v>6</v>
      </c>
      <c r="K3090" t="s">
        <v>24</v>
      </c>
      <c r="L3090" t="s">
        <v>19</v>
      </c>
      <c r="M3090">
        <v>72</v>
      </c>
      <c r="N3090" t="s">
        <v>25</v>
      </c>
      <c r="O3090">
        <v>1596364</v>
      </c>
    </row>
    <row r="3091" spans="1:15">
      <c r="A3091" t="s">
        <v>3136</v>
      </c>
      <c r="B3091">
        <v>2016</v>
      </c>
      <c r="C3091" t="s">
        <v>45</v>
      </c>
      <c r="D3091" t="s">
        <v>51</v>
      </c>
      <c r="E3091" t="s">
        <v>37</v>
      </c>
      <c r="F3091">
        <v>402</v>
      </c>
      <c r="G3091">
        <v>4487</v>
      </c>
      <c r="H3091">
        <v>624</v>
      </c>
      <c r="I3091">
        <v>15.13</v>
      </c>
      <c r="J3091">
        <v>5</v>
      </c>
      <c r="K3091" t="s">
        <v>19</v>
      </c>
      <c r="L3091" t="s">
        <v>19</v>
      </c>
      <c r="M3091">
        <v>47</v>
      </c>
      <c r="N3091" t="s">
        <v>49</v>
      </c>
      <c r="O3091">
        <v>489417</v>
      </c>
    </row>
    <row r="3092" spans="1:15">
      <c r="A3092" t="s">
        <v>3137</v>
      </c>
      <c r="B3092">
        <v>2020</v>
      </c>
      <c r="C3092" t="s">
        <v>27</v>
      </c>
      <c r="D3092" t="s">
        <v>39</v>
      </c>
      <c r="E3092" t="s">
        <v>40</v>
      </c>
      <c r="F3092">
        <v>86</v>
      </c>
      <c r="G3092">
        <v>2186</v>
      </c>
      <c r="H3092">
        <v>207</v>
      </c>
      <c r="I3092">
        <v>48.25</v>
      </c>
      <c r="J3092">
        <v>3</v>
      </c>
      <c r="K3092" t="s">
        <v>19</v>
      </c>
      <c r="L3092" t="s">
        <v>19</v>
      </c>
      <c r="M3092">
        <v>6</v>
      </c>
      <c r="N3092" t="s">
        <v>25</v>
      </c>
      <c r="O3092">
        <v>1641850</v>
      </c>
    </row>
    <row r="3093" spans="1:15">
      <c r="A3093" t="s">
        <v>3138</v>
      </c>
      <c r="B3093">
        <v>2010</v>
      </c>
      <c r="C3093" t="s">
        <v>42</v>
      </c>
      <c r="D3093" t="s">
        <v>36</v>
      </c>
      <c r="E3093" t="s">
        <v>23</v>
      </c>
      <c r="F3093">
        <v>224</v>
      </c>
      <c r="G3093">
        <v>604</v>
      </c>
      <c r="H3093">
        <v>125</v>
      </c>
      <c r="I3093">
        <v>35.950000000000003</v>
      </c>
      <c r="J3093">
        <v>3</v>
      </c>
      <c r="K3093" t="s">
        <v>19</v>
      </c>
      <c r="L3093" t="s">
        <v>24</v>
      </c>
      <c r="M3093">
        <v>40</v>
      </c>
      <c r="N3093" t="s">
        <v>25</v>
      </c>
      <c r="O3093">
        <v>645112</v>
      </c>
    </row>
    <row r="3094" spans="1:15">
      <c r="A3094" t="s">
        <v>3139</v>
      </c>
      <c r="B3094">
        <v>2007</v>
      </c>
      <c r="C3094" t="s">
        <v>73</v>
      </c>
      <c r="D3094" t="s">
        <v>43</v>
      </c>
      <c r="E3094" t="s">
        <v>18</v>
      </c>
      <c r="F3094">
        <v>294</v>
      </c>
      <c r="G3094">
        <v>639</v>
      </c>
      <c r="H3094">
        <v>930</v>
      </c>
      <c r="I3094">
        <v>14.56</v>
      </c>
      <c r="J3094">
        <v>7</v>
      </c>
      <c r="K3094" t="s">
        <v>24</v>
      </c>
      <c r="L3094" t="s">
        <v>19</v>
      </c>
      <c r="M3094">
        <v>22</v>
      </c>
      <c r="N3094" t="s">
        <v>20</v>
      </c>
      <c r="O3094">
        <v>2559772</v>
      </c>
    </row>
    <row r="3095" spans="1:15">
      <c r="A3095" t="s">
        <v>3140</v>
      </c>
      <c r="B3095">
        <v>2022</v>
      </c>
      <c r="C3095" t="s">
        <v>27</v>
      </c>
      <c r="D3095" t="s">
        <v>32</v>
      </c>
      <c r="E3095" t="s">
        <v>23</v>
      </c>
      <c r="F3095">
        <v>440</v>
      </c>
      <c r="G3095">
        <v>4911</v>
      </c>
      <c r="H3095">
        <v>972</v>
      </c>
      <c r="I3095">
        <v>15.87</v>
      </c>
      <c r="J3095">
        <v>3</v>
      </c>
      <c r="K3095" t="s">
        <v>19</v>
      </c>
      <c r="L3095" t="s">
        <v>19</v>
      </c>
      <c r="M3095">
        <v>96</v>
      </c>
      <c r="N3095" t="s">
        <v>49</v>
      </c>
      <c r="O3095">
        <v>993985</v>
      </c>
    </row>
    <row r="3096" spans="1:15">
      <c r="A3096" t="s">
        <v>3141</v>
      </c>
      <c r="B3096">
        <v>2018</v>
      </c>
      <c r="C3096" t="s">
        <v>27</v>
      </c>
      <c r="D3096" t="s">
        <v>51</v>
      </c>
      <c r="E3096" t="s">
        <v>18</v>
      </c>
      <c r="F3096">
        <v>37</v>
      </c>
      <c r="G3096">
        <v>1424</v>
      </c>
      <c r="H3096">
        <v>786</v>
      </c>
      <c r="I3096">
        <v>11.47</v>
      </c>
      <c r="J3096">
        <v>7</v>
      </c>
      <c r="K3096" t="s">
        <v>24</v>
      </c>
      <c r="L3096" t="s">
        <v>24</v>
      </c>
      <c r="M3096">
        <v>73</v>
      </c>
      <c r="N3096" t="s">
        <v>25</v>
      </c>
      <c r="O3096">
        <v>1992638</v>
      </c>
    </row>
    <row r="3097" spans="1:15">
      <c r="A3097" t="s">
        <v>3142</v>
      </c>
      <c r="B3097">
        <v>2018</v>
      </c>
      <c r="C3097" t="s">
        <v>59</v>
      </c>
      <c r="D3097" t="s">
        <v>102</v>
      </c>
      <c r="E3097" t="s">
        <v>37</v>
      </c>
      <c r="F3097">
        <v>440</v>
      </c>
      <c r="G3097">
        <v>664</v>
      </c>
      <c r="H3097">
        <v>236</v>
      </c>
      <c r="I3097">
        <v>1.1100000000000001</v>
      </c>
      <c r="J3097">
        <v>6</v>
      </c>
      <c r="K3097" t="s">
        <v>19</v>
      </c>
      <c r="L3097" t="s">
        <v>24</v>
      </c>
      <c r="M3097">
        <v>5</v>
      </c>
      <c r="N3097" t="s">
        <v>25</v>
      </c>
      <c r="O3097">
        <v>2380611</v>
      </c>
    </row>
    <row r="3098" spans="1:15">
      <c r="A3098" t="s">
        <v>3143</v>
      </c>
      <c r="B3098">
        <v>2013</v>
      </c>
      <c r="C3098" t="s">
        <v>22</v>
      </c>
      <c r="D3098" t="s">
        <v>43</v>
      </c>
      <c r="E3098" t="s">
        <v>23</v>
      </c>
      <c r="F3098">
        <v>24</v>
      </c>
      <c r="G3098">
        <v>127</v>
      </c>
      <c r="H3098">
        <v>604</v>
      </c>
      <c r="I3098">
        <v>29.79</v>
      </c>
      <c r="J3098">
        <v>3</v>
      </c>
      <c r="K3098" t="s">
        <v>24</v>
      </c>
      <c r="L3098" t="s">
        <v>19</v>
      </c>
      <c r="M3098">
        <v>49</v>
      </c>
      <c r="N3098" t="s">
        <v>29</v>
      </c>
      <c r="O3098">
        <v>92996</v>
      </c>
    </row>
    <row r="3099" spans="1:15">
      <c r="A3099" t="s">
        <v>3144</v>
      </c>
      <c r="B3099">
        <v>2000</v>
      </c>
      <c r="C3099" t="s">
        <v>73</v>
      </c>
      <c r="D3099" t="s">
        <v>48</v>
      </c>
      <c r="E3099" t="s">
        <v>23</v>
      </c>
      <c r="F3099">
        <v>95</v>
      </c>
      <c r="G3099">
        <v>4543</v>
      </c>
      <c r="H3099">
        <v>722</v>
      </c>
      <c r="I3099">
        <v>26.67</v>
      </c>
      <c r="J3099">
        <v>4</v>
      </c>
      <c r="K3099" t="s">
        <v>24</v>
      </c>
      <c r="L3099" t="s">
        <v>19</v>
      </c>
      <c r="M3099">
        <v>59</v>
      </c>
      <c r="N3099" t="s">
        <v>33</v>
      </c>
      <c r="O3099">
        <v>586565</v>
      </c>
    </row>
    <row r="3100" spans="1:15">
      <c r="A3100" t="s">
        <v>3145</v>
      </c>
      <c r="B3100">
        <v>2020</v>
      </c>
      <c r="C3100" t="s">
        <v>59</v>
      </c>
      <c r="D3100" t="s">
        <v>17</v>
      </c>
      <c r="E3100" t="s">
        <v>40</v>
      </c>
      <c r="F3100">
        <v>206</v>
      </c>
      <c r="G3100">
        <v>3005</v>
      </c>
      <c r="H3100">
        <v>647</v>
      </c>
      <c r="I3100">
        <v>32.9</v>
      </c>
      <c r="J3100">
        <v>1</v>
      </c>
      <c r="K3100" t="s">
        <v>19</v>
      </c>
      <c r="L3100" t="s">
        <v>19</v>
      </c>
      <c r="M3100">
        <v>31</v>
      </c>
      <c r="N3100" t="s">
        <v>20</v>
      </c>
      <c r="O3100">
        <v>218834</v>
      </c>
    </row>
    <row r="3101" spans="1:15">
      <c r="A3101" t="s">
        <v>3146</v>
      </c>
      <c r="B3101">
        <v>2003</v>
      </c>
      <c r="C3101" t="s">
        <v>27</v>
      </c>
      <c r="D3101" t="s">
        <v>17</v>
      </c>
      <c r="E3101" t="s">
        <v>23</v>
      </c>
      <c r="F3101">
        <v>90</v>
      </c>
      <c r="G3101">
        <v>1735</v>
      </c>
      <c r="H3101">
        <v>952</v>
      </c>
      <c r="I3101">
        <v>38.99</v>
      </c>
      <c r="J3101">
        <v>7</v>
      </c>
      <c r="K3101" t="s">
        <v>24</v>
      </c>
      <c r="L3101" t="s">
        <v>19</v>
      </c>
      <c r="M3101">
        <v>3</v>
      </c>
      <c r="N3101" t="s">
        <v>29</v>
      </c>
      <c r="O3101">
        <v>2188583</v>
      </c>
    </row>
    <row r="3102" spans="1:15">
      <c r="A3102" t="s">
        <v>3147</v>
      </c>
      <c r="B3102">
        <v>2002</v>
      </c>
      <c r="C3102" t="s">
        <v>22</v>
      </c>
      <c r="D3102" t="s">
        <v>43</v>
      </c>
      <c r="E3102" t="s">
        <v>37</v>
      </c>
      <c r="F3102">
        <v>10</v>
      </c>
      <c r="G3102">
        <v>1164</v>
      </c>
      <c r="H3102">
        <v>440</v>
      </c>
      <c r="I3102">
        <v>11.21</v>
      </c>
      <c r="J3102">
        <v>5</v>
      </c>
      <c r="K3102" t="s">
        <v>19</v>
      </c>
      <c r="L3102" t="s">
        <v>24</v>
      </c>
      <c r="M3102">
        <v>38</v>
      </c>
      <c r="N3102" t="s">
        <v>29</v>
      </c>
      <c r="O3102">
        <v>91179</v>
      </c>
    </row>
    <row r="3103" spans="1:15">
      <c r="A3103" t="s">
        <v>3148</v>
      </c>
      <c r="B3103">
        <v>2007</v>
      </c>
      <c r="C3103" t="s">
        <v>27</v>
      </c>
      <c r="D3103" t="s">
        <v>95</v>
      </c>
      <c r="E3103" t="s">
        <v>18</v>
      </c>
      <c r="F3103">
        <v>441</v>
      </c>
      <c r="G3103">
        <v>4235</v>
      </c>
      <c r="H3103">
        <v>317</v>
      </c>
      <c r="I3103">
        <v>3.23</v>
      </c>
      <c r="J3103">
        <v>8</v>
      </c>
      <c r="K3103" t="s">
        <v>19</v>
      </c>
      <c r="L3103" t="s">
        <v>24</v>
      </c>
      <c r="M3103">
        <v>9</v>
      </c>
      <c r="N3103" t="s">
        <v>20</v>
      </c>
      <c r="O3103">
        <v>532778</v>
      </c>
    </row>
    <row r="3104" spans="1:15">
      <c r="A3104" t="s">
        <v>3149</v>
      </c>
      <c r="B3104">
        <v>2004</v>
      </c>
      <c r="C3104" t="s">
        <v>59</v>
      </c>
      <c r="D3104" t="s">
        <v>95</v>
      </c>
      <c r="E3104" t="s">
        <v>28</v>
      </c>
      <c r="F3104">
        <v>211</v>
      </c>
      <c r="G3104">
        <v>1319</v>
      </c>
      <c r="H3104">
        <v>684</v>
      </c>
      <c r="I3104">
        <v>1.42</v>
      </c>
      <c r="J3104">
        <v>9</v>
      </c>
      <c r="K3104" t="s">
        <v>24</v>
      </c>
      <c r="L3104" t="s">
        <v>24</v>
      </c>
      <c r="M3104">
        <v>76</v>
      </c>
      <c r="N3104" t="s">
        <v>25</v>
      </c>
      <c r="O3104">
        <v>3317137</v>
      </c>
    </row>
    <row r="3105" spans="1:15">
      <c r="A3105" t="s">
        <v>3150</v>
      </c>
      <c r="B3105">
        <v>2013</v>
      </c>
      <c r="C3105" t="s">
        <v>53</v>
      </c>
      <c r="D3105" t="s">
        <v>48</v>
      </c>
      <c r="E3105" t="s">
        <v>23</v>
      </c>
      <c r="F3105">
        <v>122</v>
      </c>
      <c r="G3105">
        <v>2603</v>
      </c>
      <c r="H3105">
        <v>640</v>
      </c>
      <c r="I3105">
        <v>42.96</v>
      </c>
      <c r="J3105">
        <v>7</v>
      </c>
      <c r="K3105" t="s">
        <v>19</v>
      </c>
      <c r="L3105" t="s">
        <v>24</v>
      </c>
      <c r="M3105">
        <v>88</v>
      </c>
      <c r="N3105" t="s">
        <v>29</v>
      </c>
      <c r="O3105">
        <v>4704572</v>
      </c>
    </row>
    <row r="3106" spans="1:15">
      <c r="A3106" t="s">
        <v>3151</v>
      </c>
      <c r="B3106">
        <v>2010</v>
      </c>
      <c r="C3106" t="s">
        <v>53</v>
      </c>
      <c r="D3106" t="s">
        <v>43</v>
      </c>
      <c r="E3106" t="s">
        <v>37</v>
      </c>
      <c r="F3106">
        <v>370</v>
      </c>
      <c r="G3106">
        <v>2215</v>
      </c>
      <c r="H3106">
        <v>326</v>
      </c>
      <c r="I3106">
        <v>0.44</v>
      </c>
      <c r="J3106">
        <v>9</v>
      </c>
      <c r="K3106" t="s">
        <v>19</v>
      </c>
      <c r="L3106" t="s">
        <v>24</v>
      </c>
      <c r="M3106">
        <v>1</v>
      </c>
      <c r="N3106" t="s">
        <v>29</v>
      </c>
      <c r="O3106">
        <v>82028</v>
      </c>
    </row>
    <row r="3107" spans="1:15">
      <c r="A3107" t="s">
        <v>3152</v>
      </c>
      <c r="B3107">
        <v>2003</v>
      </c>
      <c r="C3107" t="s">
        <v>16</v>
      </c>
      <c r="D3107" t="s">
        <v>39</v>
      </c>
      <c r="E3107" t="s">
        <v>18</v>
      </c>
      <c r="F3107">
        <v>304</v>
      </c>
      <c r="G3107">
        <v>1605</v>
      </c>
      <c r="H3107">
        <v>150</v>
      </c>
      <c r="I3107">
        <v>9.9</v>
      </c>
      <c r="J3107">
        <v>9</v>
      </c>
      <c r="K3107" t="s">
        <v>24</v>
      </c>
      <c r="L3107" t="s">
        <v>19</v>
      </c>
      <c r="M3107">
        <v>15</v>
      </c>
      <c r="N3107" t="s">
        <v>29</v>
      </c>
      <c r="O3107">
        <v>2332701</v>
      </c>
    </row>
    <row r="3108" spans="1:15">
      <c r="A3108" t="s">
        <v>3153</v>
      </c>
      <c r="B3108">
        <v>2014</v>
      </c>
      <c r="C3108" t="s">
        <v>42</v>
      </c>
      <c r="D3108" t="s">
        <v>95</v>
      </c>
      <c r="E3108" t="s">
        <v>37</v>
      </c>
      <c r="F3108">
        <v>263</v>
      </c>
      <c r="G3108">
        <v>4841</v>
      </c>
      <c r="H3108">
        <v>363</v>
      </c>
      <c r="I3108">
        <v>8.2799999999999994</v>
      </c>
      <c r="J3108">
        <v>6</v>
      </c>
      <c r="K3108" t="s">
        <v>24</v>
      </c>
      <c r="L3108" t="s">
        <v>19</v>
      </c>
      <c r="M3108">
        <v>39</v>
      </c>
      <c r="N3108" t="s">
        <v>49</v>
      </c>
      <c r="O3108">
        <v>2399971</v>
      </c>
    </row>
    <row r="3109" spans="1:15">
      <c r="A3109" t="s">
        <v>3154</v>
      </c>
      <c r="B3109">
        <v>2010</v>
      </c>
      <c r="C3109" t="s">
        <v>42</v>
      </c>
      <c r="D3109" t="s">
        <v>46</v>
      </c>
      <c r="E3109" t="s">
        <v>23</v>
      </c>
      <c r="F3109">
        <v>86</v>
      </c>
      <c r="G3109">
        <v>2249</v>
      </c>
      <c r="H3109">
        <v>876</v>
      </c>
      <c r="I3109">
        <v>5.47</v>
      </c>
      <c r="J3109">
        <v>5</v>
      </c>
      <c r="K3109" t="s">
        <v>24</v>
      </c>
      <c r="L3109" t="s">
        <v>19</v>
      </c>
      <c r="M3109">
        <v>99</v>
      </c>
      <c r="N3109" t="s">
        <v>20</v>
      </c>
      <c r="O3109">
        <v>1082494</v>
      </c>
    </row>
    <row r="3110" spans="1:15">
      <c r="A3110" t="s">
        <v>3155</v>
      </c>
      <c r="B3110">
        <v>2001</v>
      </c>
      <c r="C3110" t="s">
        <v>73</v>
      </c>
      <c r="D3110" t="s">
        <v>43</v>
      </c>
      <c r="E3110" t="s">
        <v>28</v>
      </c>
      <c r="F3110">
        <v>277</v>
      </c>
      <c r="G3110">
        <v>3211</v>
      </c>
      <c r="H3110">
        <v>933</v>
      </c>
      <c r="I3110">
        <v>32.82</v>
      </c>
      <c r="J3110">
        <v>1</v>
      </c>
      <c r="K3110" t="s">
        <v>24</v>
      </c>
      <c r="L3110" t="s">
        <v>24</v>
      </c>
      <c r="M3110">
        <v>81</v>
      </c>
      <c r="N3110" t="s">
        <v>33</v>
      </c>
      <c r="O3110">
        <v>219156</v>
      </c>
    </row>
    <row r="3111" spans="1:15">
      <c r="A3111" t="s">
        <v>3156</v>
      </c>
      <c r="B3111">
        <v>2014</v>
      </c>
      <c r="C3111" t="s">
        <v>22</v>
      </c>
      <c r="D3111" t="s">
        <v>46</v>
      </c>
      <c r="E3111" t="s">
        <v>37</v>
      </c>
      <c r="F3111">
        <v>49</v>
      </c>
      <c r="G3111">
        <v>1384</v>
      </c>
      <c r="H3111">
        <v>830</v>
      </c>
      <c r="I3111">
        <v>3.05</v>
      </c>
      <c r="J3111">
        <v>7</v>
      </c>
      <c r="K3111" t="s">
        <v>19</v>
      </c>
      <c r="L3111" t="s">
        <v>24</v>
      </c>
      <c r="M3111">
        <v>75</v>
      </c>
      <c r="N3111" t="s">
        <v>29</v>
      </c>
      <c r="O3111">
        <v>1437166</v>
      </c>
    </row>
    <row r="3112" spans="1:15">
      <c r="A3112" t="s">
        <v>3157</v>
      </c>
      <c r="B3112">
        <v>2019</v>
      </c>
      <c r="C3112" t="s">
        <v>42</v>
      </c>
      <c r="D3112" t="s">
        <v>51</v>
      </c>
      <c r="E3112" t="s">
        <v>37</v>
      </c>
      <c r="F3112">
        <v>452</v>
      </c>
      <c r="G3112">
        <v>3302</v>
      </c>
      <c r="H3112">
        <v>219</v>
      </c>
      <c r="I3112">
        <v>4.59</v>
      </c>
      <c r="J3112">
        <v>6</v>
      </c>
      <c r="K3112" t="s">
        <v>24</v>
      </c>
      <c r="L3112" t="s">
        <v>19</v>
      </c>
      <c r="M3112">
        <v>73</v>
      </c>
      <c r="N3112" t="s">
        <v>33</v>
      </c>
      <c r="O3112">
        <v>2870466</v>
      </c>
    </row>
    <row r="3113" spans="1:15">
      <c r="A3113" t="s">
        <v>3158</v>
      </c>
      <c r="B3113">
        <v>2017</v>
      </c>
      <c r="C3113" t="s">
        <v>31</v>
      </c>
      <c r="D3113" t="s">
        <v>46</v>
      </c>
      <c r="E3113" t="s">
        <v>23</v>
      </c>
      <c r="F3113">
        <v>414</v>
      </c>
      <c r="G3113">
        <v>2247</v>
      </c>
      <c r="H3113">
        <v>656</v>
      </c>
      <c r="I3113">
        <v>49.27</v>
      </c>
      <c r="J3113">
        <v>5</v>
      </c>
      <c r="K3113" t="s">
        <v>19</v>
      </c>
      <c r="L3113" t="s">
        <v>24</v>
      </c>
      <c r="M3113">
        <v>88</v>
      </c>
      <c r="N3113" t="s">
        <v>33</v>
      </c>
      <c r="O3113">
        <v>2843147</v>
      </c>
    </row>
    <row r="3114" spans="1:15">
      <c r="A3114" t="s">
        <v>3159</v>
      </c>
      <c r="B3114">
        <v>2005</v>
      </c>
      <c r="C3114" t="s">
        <v>22</v>
      </c>
      <c r="D3114" t="s">
        <v>39</v>
      </c>
      <c r="E3114" t="s">
        <v>40</v>
      </c>
      <c r="F3114">
        <v>3</v>
      </c>
      <c r="G3114">
        <v>1038</v>
      </c>
      <c r="H3114">
        <v>479</v>
      </c>
      <c r="I3114">
        <v>29.01</v>
      </c>
      <c r="J3114">
        <v>3</v>
      </c>
      <c r="K3114" t="s">
        <v>19</v>
      </c>
      <c r="L3114" t="s">
        <v>24</v>
      </c>
      <c r="M3114">
        <v>6</v>
      </c>
      <c r="N3114" t="s">
        <v>25</v>
      </c>
      <c r="O3114">
        <v>4879732</v>
      </c>
    </row>
    <row r="3115" spans="1:15">
      <c r="A3115" t="s">
        <v>3160</v>
      </c>
      <c r="B3115">
        <v>2010</v>
      </c>
      <c r="C3115" t="s">
        <v>35</v>
      </c>
      <c r="D3115" t="s">
        <v>51</v>
      </c>
      <c r="E3115" t="s">
        <v>28</v>
      </c>
      <c r="F3115">
        <v>260</v>
      </c>
      <c r="G3115">
        <v>3180</v>
      </c>
      <c r="H3115">
        <v>343</v>
      </c>
      <c r="I3115">
        <v>28.89</v>
      </c>
      <c r="J3115">
        <v>2</v>
      </c>
      <c r="K3115" t="s">
        <v>24</v>
      </c>
      <c r="L3115" t="s">
        <v>24</v>
      </c>
      <c r="M3115">
        <v>70</v>
      </c>
      <c r="N3115" t="s">
        <v>25</v>
      </c>
      <c r="O3115">
        <v>150046</v>
      </c>
    </row>
    <row r="3116" spans="1:15">
      <c r="A3116" t="s">
        <v>3161</v>
      </c>
      <c r="B3116">
        <v>2008</v>
      </c>
      <c r="C3116" t="s">
        <v>73</v>
      </c>
      <c r="D3116" t="s">
        <v>39</v>
      </c>
      <c r="E3116" t="s">
        <v>28</v>
      </c>
      <c r="F3116">
        <v>206</v>
      </c>
      <c r="G3116">
        <v>2836</v>
      </c>
      <c r="H3116">
        <v>306</v>
      </c>
      <c r="I3116">
        <v>37.979999999999997</v>
      </c>
      <c r="J3116">
        <v>2</v>
      </c>
      <c r="K3116" t="s">
        <v>24</v>
      </c>
      <c r="L3116" t="s">
        <v>19</v>
      </c>
      <c r="M3116">
        <v>66</v>
      </c>
      <c r="N3116" t="s">
        <v>29</v>
      </c>
      <c r="O3116">
        <v>1796909</v>
      </c>
    </row>
    <row r="3117" spans="1:15">
      <c r="A3117" t="s">
        <v>3162</v>
      </c>
      <c r="B3117">
        <v>2019</v>
      </c>
      <c r="C3117" t="s">
        <v>73</v>
      </c>
      <c r="D3117" t="s">
        <v>32</v>
      </c>
      <c r="E3117" t="s">
        <v>37</v>
      </c>
      <c r="F3117">
        <v>183</v>
      </c>
      <c r="G3117">
        <v>3491</v>
      </c>
      <c r="H3117">
        <v>587</v>
      </c>
      <c r="I3117">
        <v>36.47</v>
      </c>
      <c r="J3117">
        <v>5</v>
      </c>
      <c r="K3117" t="s">
        <v>24</v>
      </c>
      <c r="L3117" t="s">
        <v>19</v>
      </c>
      <c r="M3117">
        <v>73</v>
      </c>
      <c r="N3117" t="s">
        <v>29</v>
      </c>
      <c r="O3117">
        <v>2844503</v>
      </c>
    </row>
    <row r="3118" spans="1:15">
      <c r="A3118" t="s">
        <v>3163</v>
      </c>
      <c r="B3118">
        <v>2016</v>
      </c>
      <c r="C3118" t="s">
        <v>16</v>
      </c>
      <c r="D3118" t="s">
        <v>17</v>
      </c>
      <c r="E3118" t="s">
        <v>40</v>
      </c>
      <c r="F3118">
        <v>237</v>
      </c>
      <c r="G3118">
        <v>4669</v>
      </c>
      <c r="H3118">
        <v>158</v>
      </c>
      <c r="I3118">
        <v>14.2</v>
      </c>
      <c r="J3118">
        <v>3</v>
      </c>
      <c r="K3118" t="s">
        <v>19</v>
      </c>
      <c r="L3118" t="s">
        <v>24</v>
      </c>
      <c r="M3118">
        <v>56</v>
      </c>
      <c r="N3118" t="s">
        <v>25</v>
      </c>
      <c r="O3118">
        <v>2629465</v>
      </c>
    </row>
    <row r="3119" spans="1:15">
      <c r="A3119" t="s">
        <v>3164</v>
      </c>
      <c r="B3119">
        <v>2002</v>
      </c>
      <c r="C3119" t="s">
        <v>16</v>
      </c>
      <c r="D3119" t="s">
        <v>46</v>
      </c>
      <c r="E3119" t="s">
        <v>18</v>
      </c>
      <c r="F3119">
        <v>448</v>
      </c>
      <c r="G3119">
        <v>4965</v>
      </c>
      <c r="H3119">
        <v>653</v>
      </c>
      <c r="I3119">
        <v>49.97</v>
      </c>
      <c r="J3119">
        <v>1</v>
      </c>
      <c r="K3119" t="s">
        <v>19</v>
      </c>
      <c r="L3119" t="s">
        <v>24</v>
      </c>
      <c r="M3119">
        <v>42</v>
      </c>
      <c r="N3119" t="s">
        <v>25</v>
      </c>
      <c r="O3119">
        <v>4698693</v>
      </c>
    </row>
    <row r="3120" spans="1:15">
      <c r="A3120" t="s">
        <v>3165</v>
      </c>
      <c r="B3120">
        <v>2000</v>
      </c>
      <c r="C3120" t="s">
        <v>42</v>
      </c>
      <c r="D3120" t="s">
        <v>51</v>
      </c>
      <c r="E3120" t="s">
        <v>37</v>
      </c>
      <c r="F3120">
        <v>72</v>
      </c>
      <c r="G3120">
        <v>1669</v>
      </c>
      <c r="H3120">
        <v>319</v>
      </c>
      <c r="I3120">
        <v>18.79</v>
      </c>
      <c r="J3120">
        <v>4</v>
      </c>
      <c r="K3120" t="s">
        <v>24</v>
      </c>
      <c r="L3120" t="s">
        <v>19</v>
      </c>
      <c r="M3120">
        <v>69</v>
      </c>
      <c r="N3120" t="s">
        <v>20</v>
      </c>
      <c r="O3120">
        <v>4073326</v>
      </c>
    </row>
    <row r="3121" spans="1:15">
      <c r="A3121" t="s">
        <v>3166</v>
      </c>
      <c r="B3121">
        <v>2000</v>
      </c>
      <c r="C3121" t="s">
        <v>16</v>
      </c>
      <c r="D3121" t="s">
        <v>95</v>
      </c>
      <c r="E3121" t="s">
        <v>37</v>
      </c>
      <c r="F3121">
        <v>76</v>
      </c>
      <c r="G3121">
        <v>4002</v>
      </c>
      <c r="H3121">
        <v>142</v>
      </c>
      <c r="I3121">
        <v>36.07</v>
      </c>
      <c r="J3121">
        <v>6</v>
      </c>
      <c r="K3121" t="s">
        <v>24</v>
      </c>
      <c r="L3121" t="s">
        <v>19</v>
      </c>
      <c r="M3121">
        <v>74</v>
      </c>
      <c r="N3121" t="s">
        <v>25</v>
      </c>
      <c r="O3121">
        <v>4649573</v>
      </c>
    </row>
    <row r="3122" spans="1:15">
      <c r="A3122" t="s">
        <v>3167</v>
      </c>
      <c r="B3122">
        <v>2020</v>
      </c>
      <c r="C3122" t="s">
        <v>42</v>
      </c>
      <c r="D3122" t="s">
        <v>17</v>
      </c>
      <c r="E3122" t="s">
        <v>18</v>
      </c>
      <c r="F3122">
        <v>155</v>
      </c>
      <c r="G3122">
        <v>734</v>
      </c>
      <c r="H3122">
        <v>656</v>
      </c>
      <c r="I3122">
        <v>36.97</v>
      </c>
      <c r="J3122">
        <v>9</v>
      </c>
      <c r="K3122" t="s">
        <v>24</v>
      </c>
      <c r="L3122" t="s">
        <v>19</v>
      </c>
      <c r="M3122">
        <v>22</v>
      </c>
      <c r="N3122" t="s">
        <v>49</v>
      </c>
      <c r="O3122">
        <v>1128013</v>
      </c>
    </row>
    <row r="3123" spans="1:15">
      <c r="A3123" t="s">
        <v>3168</v>
      </c>
      <c r="B3123">
        <v>2006</v>
      </c>
      <c r="C3123" t="s">
        <v>53</v>
      </c>
      <c r="D3123" t="s">
        <v>95</v>
      </c>
      <c r="E3123" t="s">
        <v>40</v>
      </c>
      <c r="F3123">
        <v>336</v>
      </c>
      <c r="G3123">
        <v>3686</v>
      </c>
      <c r="H3123">
        <v>953</v>
      </c>
      <c r="I3123">
        <v>25.66</v>
      </c>
      <c r="J3123">
        <v>2</v>
      </c>
      <c r="K3123" t="s">
        <v>24</v>
      </c>
      <c r="L3123" t="s">
        <v>19</v>
      </c>
      <c r="M3123">
        <v>70</v>
      </c>
      <c r="N3123" t="s">
        <v>33</v>
      </c>
      <c r="O3123">
        <v>3557607</v>
      </c>
    </row>
    <row r="3124" spans="1:15">
      <c r="A3124" t="s">
        <v>3169</v>
      </c>
      <c r="B3124">
        <v>2017</v>
      </c>
      <c r="C3124" t="s">
        <v>31</v>
      </c>
      <c r="D3124" t="s">
        <v>102</v>
      </c>
      <c r="E3124" t="s">
        <v>28</v>
      </c>
      <c r="F3124">
        <v>70</v>
      </c>
      <c r="G3124">
        <v>4890</v>
      </c>
      <c r="H3124">
        <v>538</v>
      </c>
      <c r="I3124">
        <v>41.2</v>
      </c>
      <c r="J3124">
        <v>3</v>
      </c>
      <c r="K3124" t="s">
        <v>19</v>
      </c>
      <c r="L3124" t="s">
        <v>24</v>
      </c>
      <c r="M3124">
        <v>86</v>
      </c>
      <c r="N3124" t="s">
        <v>20</v>
      </c>
      <c r="O3124">
        <v>3979654</v>
      </c>
    </row>
    <row r="3125" spans="1:15">
      <c r="A3125" t="s">
        <v>3170</v>
      </c>
      <c r="B3125">
        <v>2021</v>
      </c>
      <c r="C3125" t="s">
        <v>53</v>
      </c>
      <c r="D3125" t="s">
        <v>48</v>
      </c>
      <c r="E3125" t="s">
        <v>37</v>
      </c>
      <c r="F3125">
        <v>413</v>
      </c>
      <c r="G3125">
        <v>3326</v>
      </c>
      <c r="H3125">
        <v>26</v>
      </c>
      <c r="I3125">
        <v>49.93</v>
      </c>
      <c r="J3125">
        <v>3</v>
      </c>
      <c r="K3125" t="s">
        <v>19</v>
      </c>
      <c r="L3125" t="s">
        <v>19</v>
      </c>
      <c r="M3125">
        <v>56</v>
      </c>
      <c r="N3125" t="s">
        <v>25</v>
      </c>
      <c r="O3125">
        <v>4822248</v>
      </c>
    </row>
    <row r="3126" spans="1:15">
      <c r="A3126" t="s">
        <v>3171</v>
      </c>
      <c r="B3126">
        <v>2007</v>
      </c>
      <c r="C3126" t="s">
        <v>73</v>
      </c>
      <c r="D3126" t="s">
        <v>39</v>
      </c>
      <c r="E3126" t="s">
        <v>37</v>
      </c>
      <c r="F3126">
        <v>306</v>
      </c>
      <c r="G3126">
        <v>81</v>
      </c>
      <c r="H3126">
        <v>461</v>
      </c>
      <c r="I3126">
        <v>46.72</v>
      </c>
      <c r="J3126">
        <v>1</v>
      </c>
      <c r="K3126" t="s">
        <v>19</v>
      </c>
      <c r="L3126" t="s">
        <v>24</v>
      </c>
      <c r="M3126">
        <v>89</v>
      </c>
      <c r="N3126" t="s">
        <v>25</v>
      </c>
      <c r="O3126">
        <v>2716139</v>
      </c>
    </row>
    <row r="3127" spans="1:15">
      <c r="A3127" t="s">
        <v>3172</v>
      </c>
      <c r="B3127">
        <v>2019</v>
      </c>
      <c r="C3127" t="s">
        <v>31</v>
      </c>
      <c r="D3127" t="s">
        <v>36</v>
      </c>
      <c r="E3127" t="s">
        <v>37</v>
      </c>
      <c r="F3127">
        <v>187</v>
      </c>
      <c r="G3127">
        <v>4216</v>
      </c>
      <c r="H3127">
        <v>561</v>
      </c>
      <c r="I3127">
        <v>23.98</v>
      </c>
      <c r="J3127">
        <v>5</v>
      </c>
      <c r="K3127" t="s">
        <v>19</v>
      </c>
      <c r="L3127" t="s">
        <v>24</v>
      </c>
      <c r="M3127">
        <v>25</v>
      </c>
      <c r="N3127" t="s">
        <v>20</v>
      </c>
      <c r="O3127">
        <v>4887203</v>
      </c>
    </row>
    <row r="3128" spans="1:15">
      <c r="A3128" t="s">
        <v>3173</v>
      </c>
      <c r="B3128">
        <v>2011</v>
      </c>
      <c r="C3128" t="s">
        <v>16</v>
      </c>
      <c r="D3128" t="s">
        <v>43</v>
      </c>
      <c r="E3128" t="s">
        <v>40</v>
      </c>
      <c r="F3128">
        <v>45</v>
      </c>
      <c r="G3128">
        <v>345</v>
      </c>
      <c r="H3128">
        <v>636</v>
      </c>
      <c r="I3128">
        <v>17.18</v>
      </c>
      <c r="J3128">
        <v>3</v>
      </c>
      <c r="K3128" t="s">
        <v>19</v>
      </c>
      <c r="L3128" t="s">
        <v>24</v>
      </c>
      <c r="M3128">
        <v>33</v>
      </c>
      <c r="N3128" t="s">
        <v>29</v>
      </c>
      <c r="O3128">
        <v>4109153</v>
      </c>
    </row>
    <row r="3129" spans="1:15">
      <c r="A3129" t="s">
        <v>3174</v>
      </c>
      <c r="B3129">
        <v>2018</v>
      </c>
      <c r="C3129" t="s">
        <v>27</v>
      </c>
      <c r="D3129" t="s">
        <v>17</v>
      </c>
      <c r="E3129" t="s">
        <v>18</v>
      </c>
      <c r="F3129">
        <v>281</v>
      </c>
      <c r="G3129">
        <v>1731</v>
      </c>
      <c r="H3129">
        <v>698</v>
      </c>
      <c r="I3129">
        <v>19.420000000000002</v>
      </c>
      <c r="J3129">
        <v>1</v>
      </c>
      <c r="K3129" t="s">
        <v>19</v>
      </c>
      <c r="L3129" t="s">
        <v>19</v>
      </c>
      <c r="M3129">
        <v>32</v>
      </c>
      <c r="N3129" t="s">
        <v>20</v>
      </c>
      <c r="O3129">
        <v>4881770</v>
      </c>
    </row>
    <row r="3130" spans="1:15">
      <c r="A3130" t="s">
        <v>3175</v>
      </c>
      <c r="B3130">
        <v>2003</v>
      </c>
      <c r="C3130" t="s">
        <v>35</v>
      </c>
      <c r="D3130" t="s">
        <v>32</v>
      </c>
      <c r="E3130" t="s">
        <v>18</v>
      </c>
      <c r="F3130">
        <v>185</v>
      </c>
      <c r="G3130">
        <v>1240</v>
      </c>
      <c r="H3130">
        <v>188</v>
      </c>
      <c r="I3130">
        <v>21.85</v>
      </c>
      <c r="J3130">
        <v>8</v>
      </c>
      <c r="K3130" t="s">
        <v>19</v>
      </c>
      <c r="L3130" t="s">
        <v>19</v>
      </c>
      <c r="M3130">
        <v>80</v>
      </c>
      <c r="N3130" t="s">
        <v>29</v>
      </c>
      <c r="O3130">
        <v>2449515</v>
      </c>
    </row>
    <row r="3131" spans="1:15">
      <c r="A3131" t="s">
        <v>3176</v>
      </c>
      <c r="B3131">
        <v>2002</v>
      </c>
      <c r="C3131" t="s">
        <v>31</v>
      </c>
      <c r="D3131" t="s">
        <v>32</v>
      </c>
      <c r="E3131" t="s">
        <v>28</v>
      </c>
      <c r="F3131">
        <v>37</v>
      </c>
      <c r="G3131">
        <v>3891</v>
      </c>
      <c r="H3131">
        <v>262</v>
      </c>
      <c r="I3131">
        <v>48.71</v>
      </c>
      <c r="J3131">
        <v>6</v>
      </c>
      <c r="K3131" t="s">
        <v>19</v>
      </c>
      <c r="L3131" t="s">
        <v>24</v>
      </c>
      <c r="M3131">
        <v>7</v>
      </c>
      <c r="N3131" t="s">
        <v>33</v>
      </c>
      <c r="O3131">
        <v>3370504</v>
      </c>
    </row>
    <row r="3132" spans="1:15">
      <c r="A3132" t="s">
        <v>3177</v>
      </c>
      <c r="B3132">
        <v>2012</v>
      </c>
      <c r="C3132" t="s">
        <v>22</v>
      </c>
      <c r="D3132" t="s">
        <v>32</v>
      </c>
      <c r="E3132" t="s">
        <v>37</v>
      </c>
      <c r="F3132">
        <v>305</v>
      </c>
      <c r="G3132">
        <v>4673</v>
      </c>
      <c r="H3132">
        <v>667</v>
      </c>
      <c r="I3132">
        <v>49.04</v>
      </c>
      <c r="J3132">
        <v>8</v>
      </c>
      <c r="K3132" t="s">
        <v>19</v>
      </c>
      <c r="L3132" t="s">
        <v>19</v>
      </c>
      <c r="M3132">
        <v>33</v>
      </c>
      <c r="N3132" t="s">
        <v>49</v>
      </c>
      <c r="O3132">
        <v>2876731</v>
      </c>
    </row>
    <row r="3133" spans="1:15">
      <c r="A3133" t="s">
        <v>3178</v>
      </c>
      <c r="B3133">
        <v>2016</v>
      </c>
      <c r="C3133" t="s">
        <v>53</v>
      </c>
      <c r="D3133" t="s">
        <v>51</v>
      </c>
      <c r="E3133" t="s">
        <v>23</v>
      </c>
      <c r="F3133">
        <v>211</v>
      </c>
      <c r="G3133">
        <v>985</v>
      </c>
      <c r="H3133">
        <v>35</v>
      </c>
      <c r="I3133">
        <v>13.72</v>
      </c>
      <c r="J3133">
        <v>7</v>
      </c>
      <c r="K3133" t="s">
        <v>24</v>
      </c>
      <c r="L3133" t="s">
        <v>24</v>
      </c>
      <c r="M3133">
        <v>50</v>
      </c>
      <c r="N3133" t="s">
        <v>33</v>
      </c>
      <c r="O3133">
        <v>652634</v>
      </c>
    </row>
    <row r="3134" spans="1:15">
      <c r="A3134" t="s">
        <v>3179</v>
      </c>
      <c r="B3134">
        <v>2014</v>
      </c>
      <c r="C3134" t="s">
        <v>59</v>
      </c>
      <c r="D3134" t="s">
        <v>39</v>
      </c>
      <c r="E3134" t="s">
        <v>37</v>
      </c>
      <c r="F3134">
        <v>304</v>
      </c>
      <c r="G3134">
        <v>3120</v>
      </c>
      <c r="H3134">
        <v>890</v>
      </c>
      <c r="I3134">
        <v>22.52</v>
      </c>
      <c r="J3134">
        <v>8</v>
      </c>
      <c r="K3134" t="s">
        <v>19</v>
      </c>
      <c r="L3134" t="s">
        <v>24</v>
      </c>
      <c r="M3134">
        <v>49</v>
      </c>
      <c r="N3134" t="s">
        <v>29</v>
      </c>
      <c r="O3134">
        <v>3160468</v>
      </c>
    </row>
    <row r="3135" spans="1:15">
      <c r="A3135" t="s">
        <v>3180</v>
      </c>
      <c r="B3135">
        <v>2018</v>
      </c>
      <c r="C3135" t="s">
        <v>73</v>
      </c>
      <c r="D3135" t="s">
        <v>39</v>
      </c>
      <c r="E3135" t="s">
        <v>40</v>
      </c>
      <c r="F3135">
        <v>306</v>
      </c>
      <c r="G3135">
        <v>185</v>
      </c>
      <c r="H3135">
        <v>899</v>
      </c>
      <c r="I3135">
        <v>3.43</v>
      </c>
      <c r="J3135">
        <v>4</v>
      </c>
      <c r="K3135" t="s">
        <v>19</v>
      </c>
      <c r="L3135" t="s">
        <v>24</v>
      </c>
      <c r="M3135">
        <v>5</v>
      </c>
      <c r="N3135" t="s">
        <v>20</v>
      </c>
      <c r="O3135">
        <v>1479538</v>
      </c>
    </row>
    <row r="3136" spans="1:15">
      <c r="A3136" t="s">
        <v>3181</v>
      </c>
      <c r="B3136">
        <v>2007</v>
      </c>
      <c r="C3136" t="s">
        <v>22</v>
      </c>
      <c r="D3136" t="s">
        <v>48</v>
      </c>
      <c r="E3136" t="s">
        <v>28</v>
      </c>
      <c r="F3136">
        <v>224</v>
      </c>
      <c r="G3136">
        <v>135</v>
      </c>
      <c r="H3136">
        <v>695</v>
      </c>
      <c r="I3136">
        <v>34.69</v>
      </c>
      <c r="J3136">
        <v>6</v>
      </c>
      <c r="K3136" t="s">
        <v>24</v>
      </c>
      <c r="L3136" t="s">
        <v>19</v>
      </c>
      <c r="M3136">
        <v>84</v>
      </c>
      <c r="N3136" t="s">
        <v>33</v>
      </c>
      <c r="O3136">
        <v>309802</v>
      </c>
    </row>
    <row r="3137" spans="1:15">
      <c r="A3137" t="s">
        <v>3182</v>
      </c>
      <c r="B3137">
        <v>2020</v>
      </c>
      <c r="C3137" t="s">
        <v>16</v>
      </c>
      <c r="D3137" t="s">
        <v>102</v>
      </c>
      <c r="E3137" t="s">
        <v>40</v>
      </c>
      <c r="F3137">
        <v>255</v>
      </c>
      <c r="G3137">
        <v>530</v>
      </c>
      <c r="H3137">
        <v>679</v>
      </c>
      <c r="I3137">
        <v>22.47</v>
      </c>
      <c r="J3137">
        <v>3</v>
      </c>
      <c r="K3137" t="s">
        <v>19</v>
      </c>
      <c r="L3137" t="s">
        <v>19</v>
      </c>
      <c r="M3137">
        <v>25</v>
      </c>
      <c r="N3137" t="s">
        <v>20</v>
      </c>
      <c r="O3137">
        <v>2451149</v>
      </c>
    </row>
    <row r="3138" spans="1:15">
      <c r="A3138" t="s">
        <v>3183</v>
      </c>
      <c r="B3138">
        <v>2010</v>
      </c>
      <c r="C3138" t="s">
        <v>45</v>
      </c>
      <c r="D3138" t="s">
        <v>43</v>
      </c>
      <c r="E3138" t="s">
        <v>23</v>
      </c>
      <c r="F3138">
        <v>145</v>
      </c>
      <c r="G3138">
        <v>3285</v>
      </c>
      <c r="H3138">
        <v>979</v>
      </c>
      <c r="I3138">
        <v>32.69</v>
      </c>
      <c r="J3138">
        <v>9</v>
      </c>
      <c r="K3138" t="s">
        <v>24</v>
      </c>
      <c r="L3138" t="s">
        <v>19</v>
      </c>
      <c r="M3138">
        <v>42</v>
      </c>
      <c r="N3138" t="s">
        <v>20</v>
      </c>
      <c r="O3138">
        <v>4473113</v>
      </c>
    </row>
    <row r="3139" spans="1:15">
      <c r="A3139" t="s">
        <v>3184</v>
      </c>
      <c r="B3139">
        <v>2022</v>
      </c>
      <c r="C3139" t="s">
        <v>16</v>
      </c>
      <c r="D3139" t="s">
        <v>48</v>
      </c>
      <c r="E3139" t="s">
        <v>40</v>
      </c>
      <c r="F3139">
        <v>291</v>
      </c>
      <c r="G3139">
        <v>3008</v>
      </c>
      <c r="H3139">
        <v>272</v>
      </c>
      <c r="I3139">
        <v>22.16</v>
      </c>
      <c r="J3139">
        <v>1</v>
      </c>
      <c r="K3139" t="s">
        <v>19</v>
      </c>
      <c r="L3139" t="s">
        <v>24</v>
      </c>
      <c r="M3139">
        <v>44</v>
      </c>
      <c r="N3139" t="s">
        <v>49</v>
      </c>
      <c r="O3139">
        <v>374464</v>
      </c>
    </row>
    <row r="3140" spans="1:15">
      <c r="A3140" t="s">
        <v>3185</v>
      </c>
      <c r="B3140">
        <v>2021</v>
      </c>
      <c r="C3140" t="s">
        <v>53</v>
      </c>
      <c r="D3140" t="s">
        <v>32</v>
      </c>
      <c r="E3140" t="s">
        <v>23</v>
      </c>
      <c r="F3140">
        <v>389</v>
      </c>
      <c r="G3140">
        <v>4617</v>
      </c>
      <c r="H3140">
        <v>474</v>
      </c>
      <c r="I3140">
        <v>38.590000000000003</v>
      </c>
      <c r="J3140">
        <v>9</v>
      </c>
      <c r="K3140" t="s">
        <v>24</v>
      </c>
      <c r="L3140" t="s">
        <v>19</v>
      </c>
      <c r="M3140">
        <v>80</v>
      </c>
      <c r="N3140" t="s">
        <v>33</v>
      </c>
      <c r="O3140">
        <v>1493782</v>
      </c>
    </row>
    <row r="3141" spans="1:15">
      <c r="A3141" t="s">
        <v>3186</v>
      </c>
      <c r="B3141">
        <v>2009</v>
      </c>
      <c r="C3141" t="s">
        <v>22</v>
      </c>
      <c r="D3141" t="s">
        <v>102</v>
      </c>
      <c r="E3141" t="s">
        <v>37</v>
      </c>
      <c r="F3141">
        <v>210</v>
      </c>
      <c r="G3141">
        <v>1953</v>
      </c>
      <c r="H3141">
        <v>401</v>
      </c>
      <c r="I3141">
        <v>16.54</v>
      </c>
      <c r="J3141">
        <v>3</v>
      </c>
      <c r="K3141" t="s">
        <v>24</v>
      </c>
      <c r="L3141" t="s">
        <v>24</v>
      </c>
      <c r="M3141">
        <v>94</v>
      </c>
      <c r="N3141" t="s">
        <v>25</v>
      </c>
      <c r="O3141">
        <v>2805931</v>
      </c>
    </row>
    <row r="3142" spans="1:15">
      <c r="A3142" t="s">
        <v>3187</v>
      </c>
      <c r="B3142">
        <v>2018</v>
      </c>
      <c r="C3142" t="s">
        <v>35</v>
      </c>
      <c r="D3142" t="s">
        <v>32</v>
      </c>
      <c r="E3142" t="s">
        <v>40</v>
      </c>
      <c r="F3142">
        <v>276</v>
      </c>
      <c r="G3142">
        <v>3568</v>
      </c>
      <c r="H3142">
        <v>238</v>
      </c>
      <c r="I3142">
        <v>9.56</v>
      </c>
      <c r="J3142">
        <v>3</v>
      </c>
      <c r="K3142" t="s">
        <v>24</v>
      </c>
      <c r="L3142" t="s">
        <v>19</v>
      </c>
      <c r="M3142">
        <v>56</v>
      </c>
      <c r="N3142" t="s">
        <v>49</v>
      </c>
      <c r="O3142">
        <v>827984</v>
      </c>
    </row>
    <row r="3143" spans="1:15">
      <c r="A3143" t="s">
        <v>3188</v>
      </c>
      <c r="B3143">
        <v>2016</v>
      </c>
      <c r="C3143" t="s">
        <v>16</v>
      </c>
      <c r="D3143" t="s">
        <v>95</v>
      </c>
      <c r="E3143" t="s">
        <v>18</v>
      </c>
      <c r="F3143">
        <v>360</v>
      </c>
      <c r="G3143">
        <v>4016</v>
      </c>
      <c r="H3143">
        <v>85</v>
      </c>
      <c r="I3143">
        <v>43.93</v>
      </c>
      <c r="J3143">
        <v>3</v>
      </c>
      <c r="K3143" t="s">
        <v>24</v>
      </c>
      <c r="L3143" t="s">
        <v>19</v>
      </c>
      <c r="M3143">
        <v>56</v>
      </c>
      <c r="N3143" t="s">
        <v>29</v>
      </c>
      <c r="O3143">
        <v>279362</v>
      </c>
    </row>
    <row r="3144" spans="1:15">
      <c r="A3144" t="s">
        <v>3189</v>
      </c>
      <c r="B3144">
        <v>2017</v>
      </c>
      <c r="C3144" t="s">
        <v>73</v>
      </c>
      <c r="D3144" t="s">
        <v>32</v>
      </c>
      <c r="E3144" t="s">
        <v>18</v>
      </c>
      <c r="F3144">
        <v>86</v>
      </c>
      <c r="G3144">
        <v>4353</v>
      </c>
      <c r="H3144">
        <v>317</v>
      </c>
      <c r="I3144">
        <v>1.61</v>
      </c>
      <c r="J3144">
        <v>5</v>
      </c>
      <c r="K3144" t="s">
        <v>19</v>
      </c>
      <c r="L3144" t="s">
        <v>24</v>
      </c>
      <c r="M3144">
        <v>31</v>
      </c>
      <c r="N3144" t="s">
        <v>25</v>
      </c>
      <c r="O3144">
        <v>3417078</v>
      </c>
    </row>
    <row r="3145" spans="1:15">
      <c r="A3145" t="s">
        <v>3190</v>
      </c>
      <c r="B3145">
        <v>2016</v>
      </c>
      <c r="C3145" t="s">
        <v>35</v>
      </c>
      <c r="D3145" t="s">
        <v>102</v>
      </c>
      <c r="E3145" t="s">
        <v>18</v>
      </c>
      <c r="F3145">
        <v>355</v>
      </c>
      <c r="G3145">
        <v>2497</v>
      </c>
      <c r="H3145">
        <v>245</v>
      </c>
      <c r="I3145">
        <v>3.03</v>
      </c>
      <c r="J3145">
        <v>2</v>
      </c>
      <c r="K3145" t="s">
        <v>24</v>
      </c>
      <c r="L3145" t="s">
        <v>24</v>
      </c>
      <c r="M3145">
        <v>94</v>
      </c>
      <c r="N3145" t="s">
        <v>20</v>
      </c>
      <c r="O3145">
        <v>2567910</v>
      </c>
    </row>
    <row r="3146" spans="1:15">
      <c r="A3146" t="s">
        <v>3191</v>
      </c>
      <c r="B3146">
        <v>2021</v>
      </c>
      <c r="C3146" t="s">
        <v>35</v>
      </c>
      <c r="D3146" t="s">
        <v>48</v>
      </c>
      <c r="E3146" t="s">
        <v>28</v>
      </c>
      <c r="F3146">
        <v>222</v>
      </c>
      <c r="G3146">
        <v>3979</v>
      </c>
      <c r="H3146">
        <v>219</v>
      </c>
      <c r="I3146">
        <v>2.09</v>
      </c>
      <c r="J3146">
        <v>8</v>
      </c>
      <c r="K3146" t="s">
        <v>24</v>
      </c>
      <c r="L3146" t="s">
        <v>19</v>
      </c>
      <c r="M3146">
        <v>39</v>
      </c>
      <c r="N3146" t="s">
        <v>25</v>
      </c>
      <c r="O3146">
        <v>2453044</v>
      </c>
    </row>
    <row r="3147" spans="1:15">
      <c r="A3147" t="s">
        <v>3192</v>
      </c>
      <c r="B3147">
        <v>2007</v>
      </c>
      <c r="C3147" t="s">
        <v>53</v>
      </c>
      <c r="D3147" t="s">
        <v>17</v>
      </c>
      <c r="E3147" t="s">
        <v>40</v>
      </c>
      <c r="F3147">
        <v>127</v>
      </c>
      <c r="G3147">
        <v>4195</v>
      </c>
      <c r="H3147">
        <v>176</v>
      </c>
      <c r="I3147">
        <v>16.63</v>
      </c>
      <c r="J3147">
        <v>1</v>
      </c>
      <c r="K3147" t="s">
        <v>24</v>
      </c>
      <c r="L3147" t="s">
        <v>19</v>
      </c>
      <c r="M3147">
        <v>77</v>
      </c>
      <c r="N3147" t="s">
        <v>20</v>
      </c>
      <c r="O3147">
        <v>851349</v>
      </c>
    </row>
    <row r="3148" spans="1:15">
      <c r="A3148" t="s">
        <v>3193</v>
      </c>
      <c r="B3148">
        <v>2019</v>
      </c>
      <c r="C3148" t="s">
        <v>45</v>
      </c>
      <c r="D3148" t="s">
        <v>102</v>
      </c>
      <c r="E3148" t="s">
        <v>28</v>
      </c>
      <c r="F3148">
        <v>155</v>
      </c>
      <c r="G3148">
        <v>2898</v>
      </c>
      <c r="H3148">
        <v>12</v>
      </c>
      <c r="I3148">
        <v>3.54</v>
      </c>
      <c r="J3148">
        <v>6</v>
      </c>
      <c r="K3148" t="s">
        <v>24</v>
      </c>
      <c r="L3148" t="s">
        <v>24</v>
      </c>
      <c r="M3148">
        <v>65</v>
      </c>
      <c r="N3148" t="s">
        <v>20</v>
      </c>
      <c r="O3148">
        <v>2529731</v>
      </c>
    </row>
    <row r="3149" spans="1:15">
      <c r="A3149" t="s">
        <v>3194</v>
      </c>
      <c r="B3149">
        <v>2022</v>
      </c>
      <c r="C3149" t="s">
        <v>53</v>
      </c>
      <c r="D3149" t="s">
        <v>51</v>
      </c>
      <c r="E3149" t="s">
        <v>18</v>
      </c>
      <c r="F3149">
        <v>230</v>
      </c>
      <c r="G3149">
        <v>3025</v>
      </c>
      <c r="H3149">
        <v>81</v>
      </c>
      <c r="I3149">
        <v>36.68</v>
      </c>
      <c r="J3149">
        <v>2</v>
      </c>
      <c r="K3149" t="s">
        <v>24</v>
      </c>
      <c r="L3149" t="s">
        <v>24</v>
      </c>
      <c r="M3149">
        <v>41</v>
      </c>
      <c r="N3149" t="s">
        <v>49</v>
      </c>
      <c r="O3149">
        <v>2602493</v>
      </c>
    </row>
    <row r="3150" spans="1:15">
      <c r="A3150" t="s">
        <v>3195</v>
      </c>
      <c r="B3150">
        <v>2020</v>
      </c>
      <c r="C3150" t="s">
        <v>35</v>
      </c>
      <c r="D3150" t="s">
        <v>51</v>
      </c>
      <c r="E3150" t="s">
        <v>18</v>
      </c>
      <c r="F3150">
        <v>279</v>
      </c>
      <c r="G3150">
        <v>4280</v>
      </c>
      <c r="H3150">
        <v>107</v>
      </c>
      <c r="I3150">
        <v>4.03</v>
      </c>
      <c r="J3150">
        <v>7</v>
      </c>
      <c r="K3150" t="s">
        <v>24</v>
      </c>
      <c r="L3150" t="s">
        <v>24</v>
      </c>
      <c r="M3150">
        <v>52</v>
      </c>
      <c r="N3150" t="s">
        <v>33</v>
      </c>
      <c r="O3150">
        <v>4507880</v>
      </c>
    </row>
    <row r="3151" spans="1:15">
      <c r="A3151" t="s">
        <v>3196</v>
      </c>
      <c r="B3151">
        <v>2019</v>
      </c>
      <c r="C3151" t="s">
        <v>42</v>
      </c>
      <c r="D3151" t="s">
        <v>36</v>
      </c>
      <c r="E3151" t="s">
        <v>23</v>
      </c>
      <c r="F3151">
        <v>168</v>
      </c>
      <c r="G3151">
        <v>3844</v>
      </c>
      <c r="H3151">
        <v>347</v>
      </c>
      <c r="I3151">
        <v>24.18</v>
      </c>
      <c r="J3151">
        <v>8</v>
      </c>
      <c r="K3151" t="s">
        <v>24</v>
      </c>
      <c r="L3151" t="s">
        <v>19</v>
      </c>
      <c r="M3151">
        <v>1</v>
      </c>
      <c r="N3151" t="s">
        <v>49</v>
      </c>
      <c r="O3151">
        <v>1465163</v>
      </c>
    </row>
    <row r="3152" spans="1:15">
      <c r="A3152" t="s">
        <v>3197</v>
      </c>
      <c r="B3152">
        <v>2016</v>
      </c>
      <c r="C3152" t="s">
        <v>53</v>
      </c>
      <c r="D3152" t="s">
        <v>95</v>
      </c>
      <c r="E3152" t="s">
        <v>37</v>
      </c>
      <c r="F3152">
        <v>31</v>
      </c>
      <c r="G3152">
        <v>4095</v>
      </c>
      <c r="H3152">
        <v>233</v>
      </c>
      <c r="I3152">
        <v>49.83</v>
      </c>
      <c r="J3152">
        <v>4</v>
      </c>
      <c r="K3152" t="s">
        <v>19</v>
      </c>
      <c r="L3152" t="s">
        <v>24</v>
      </c>
      <c r="M3152">
        <v>89</v>
      </c>
      <c r="N3152" t="s">
        <v>49</v>
      </c>
      <c r="O3152">
        <v>915784</v>
      </c>
    </row>
    <row r="3153" spans="1:15">
      <c r="A3153" t="s">
        <v>3198</v>
      </c>
      <c r="B3153">
        <v>2021</v>
      </c>
      <c r="C3153" t="s">
        <v>59</v>
      </c>
      <c r="D3153" t="s">
        <v>102</v>
      </c>
      <c r="E3153" t="s">
        <v>28</v>
      </c>
      <c r="F3153">
        <v>480</v>
      </c>
      <c r="G3153">
        <v>3436</v>
      </c>
      <c r="H3153">
        <v>867</v>
      </c>
      <c r="I3153">
        <v>26.06</v>
      </c>
      <c r="J3153">
        <v>1</v>
      </c>
      <c r="K3153" t="s">
        <v>19</v>
      </c>
      <c r="L3153" t="s">
        <v>19</v>
      </c>
      <c r="M3153">
        <v>82</v>
      </c>
      <c r="N3153" t="s">
        <v>25</v>
      </c>
      <c r="O3153">
        <v>2256123</v>
      </c>
    </row>
    <row r="3154" spans="1:15">
      <c r="A3154" t="s">
        <v>3199</v>
      </c>
      <c r="B3154">
        <v>2019</v>
      </c>
      <c r="C3154" t="s">
        <v>16</v>
      </c>
      <c r="D3154" t="s">
        <v>17</v>
      </c>
      <c r="E3154" t="s">
        <v>18</v>
      </c>
      <c r="F3154">
        <v>377</v>
      </c>
      <c r="G3154">
        <v>192</v>
      </c>
      <c r="H3154">
        <v>23</v>
      </c>
      <c r="I3154">
        <v>22.22</v>
      </c>
      <c r="J3154">
        <v>5</v>
      </c>
      <c r="K3154" t="s">
        <v>24</v>
      </c>
      <c r="L3154" t="s">
        <v>19</v>
      </c>
      <c r="M3154">
        <v>71</v>
      </c>
      <c r="N3154" t="s">
        <v>33</v>
      </c>
      <c r="O3154">
        <v>3933144</v>
      </c>
    </row>
    <row r="3155" spans="1:15">
      <c r="A3155" t="s">
        <v>3200</v>
      </c>
      <c r="B3155">
        <v>2022</v>
      </c>
      <c r="C3155" t="s">
        <v>31</v>
      </c>
      <c r="D3155" t="s">
        <v>32</v>
      </c>
      <c r="E3155" t="s">
        <v>23</v>
      </c>
      <c r="F3155">
        <v>93</v>
      </c>
      <c r="G3155">
        <v>3698</v>
      </c>
      <c r="H3155">
        <v>246</v>
      </c>
      <c r="I3155">
        <v>32.46</v>
      </c>
      <c r="J3155">
        <v>2</v>
      </c>
      <c r="K3155" t="s">
        <v>19</v>
      </c>
      <c r="L3155" t="s">
        <v>24</v>
      </c>
      <c r="M3155">
        <v>6</v>
      </c>
      <c r="N3155" t="s">
        <v>20</v>
      </c>
      <c r="O3155">
        <v>4671867</v>
      </c>
    </row>
    <row r="3156" spans="1:15">
      <c r="A3156" t="s">
        <v>3201</v>
      </c>
      <c r="B3156">
        <v>2015</v>
      </c>
      <c r="C3156" t="s">
        <v>16</v>
      </c>
      <c r="D3156" t="s">
        <v>48</v>
      </c>
      <c r="E3156" t="s">
        <v>28</v>
      </c>
      <c r="F3156">
        <v>362</v>
      </c>
      <c r="G3156">
        <v>989</v>
      </c>
      <c r="H3156">
        <v>987</v>
      </c>
      <c r="I3156">
        <v>43.43</v>
      </c>
      <c r="J3156">
        <v>8</v>
      </c>
      <c r="K3156" t="s">
        <v>19</v>
      </c>
      <c r="L3156" t="s">
        <v>19</v>
      </c>
      <c r="M3156">
        <v>30</v>
      </c>
      <c r="N3156" t="s">
        <v>49</v>
      </c>
      <c r="O3156">
        <v>2007025</v>
      </c>
    </row>
    <row r="3157" spans="1:15">
      <c r="A3157" t="s">
        <v>3202</v>
      </c>
      <c r="B3157">
        <v>2020</v>
      </c>
      <c r="C3157" t="s">
        <v>27</v>
      </c>
      <c r="D3157" t="s">
        <v>95</v>
      </c>
      <c r="E3157" t="s">
        <v>28</v>
      </c>
      <c r="F3157">
        <v>372</v>
      </c>
      <c r="G3157">
        <v>1082</v>
      </c>
      <c r="H3157">
        <v>490</v>
      </c>
      <c r="I3157">
        <v>17.23</v>
      </c>
      <c r="J3157">
        <v>4</v>
      </c>
      <c r="K3157" t="s">
        <v>19</v>
      </c>
      <c r="L3157" t="s">
        <v>19</v>
      </c>
      <c r="M3157">
        <v>70</v>
      </c>
      <c r="N3157" t="s">
        <v>29</v>
      </c>
      <c r="O3157">
        <v>4662361</v>
      </c>
    </row>
    <row r="3158" spans="1:15">
      <c r="A3158" t="s">
        <v>3203</v>
      </c>
      <c r="B3158">
        <v>2019</v>
      </c>
      <c r="C3158" t="s">
        <v>45</v>
      </c>
      <c r="D3158" t="s">
        <v>102</v>
      </c>
      <c r="E3158" t="s">
        <v>28</v>
      </c>
      <c r="F3158">
        <v>498</v>
      </c>
      <c r="G3158">
        <v>2741</v>
      </c>
      <c r="H3158">
        <v>738</v>
      </c>
      <c r="I3158">
        <v>17.68</v>
      </c>
      <c r="J3158">
        <v>2</v>
      </c>
      <c r="K3158" t="s">
        <v>19</v>
      </c>
      <c r="L3158" t="s">
        <v>24</v>
      </c>
      <c r="M3158">
        <v>69</v>
      </c>
      <c r="N3158" t="s">
        <v>33</v>
      </c>
      <c r="O3158">
        <v>2152798</v>
      </c>
    </row>
    <row r="3159" spans="1:15">
      <c r="A3159" t="s">
        <v>3204</v>
      </c>
      <c r="B3159">
        <v>2001</v>
      </c>
      <c r="C3159" t="s">
        <v>73</v>
      </c>
      <c r="D3159" t="s">
        <v>95</v>
      </c>
      <c r="E3159" t="s">
        <v>28</v>
      </c>
      <c r="F3159">
        <v>241</v>
      </c>
      <c r="G3159">
        <v>4907</v>
      </c>
      <c r="H3159">
        <v>961</v>
      </c>
      <c r="I3159">
        <v>33.01</v>
      </c>
      <c r="J3159">
        <v>3</v>
      </c>
      <c r="K3159" t="s">
        <v>24</v>
      </c>
      <c r="L3159" t="s">
        <v>19</v>
      </c>
      <c r="M3159">
        <v>78</v>
      </c>
      <c r="N3159" t="s">
        <v>49</v>
      </c>
      <c r="O3159">
        <v>4383628</v>
      </c>
    </row>
    <row r="3160" spans="1:15">
      <c r="A3160" t="s">
        <v>3205</v>
      </c>
      <c r="B3160">
        <v>2010</v>
      </c>
      <c r="C3160" t="s">
        <v>35</v>
      </c>
      <c r="D3160" t="s">
        <v>43</v>
      </c>
      <c r="E3160" t="s">
        <v>23</v>
      </c>
      <c r="F3160">
        <v>155</v>
      </c>
      <c r="G3160">
        <v>3842</v>
      </c>
      <c r="H3160">
        <v>653</v>
      </c>
      <c r="I3160">
        <v>9.5299999999999994</v>
      </c>
      <c r="J3160">
        <v>1</v>
      </c>
      <c r="K3160" t="s">
        <v>24</v>
      </c>
      <c r="L3160" t="s">
        <v>19</v>
      </c>
      <c r="M3160">
        <v>94</v>
      </c>
      <c r="N3160" t="s">
        <v>25</v>
      </c>
      <c r="O3160">
        <v>4314310</v>
      </c>
    </row>
    <row r="3161" spans="1:15">
      <c r="A3161" t="s">
        <v>3206</v>
      </c>
      <c r="B3161">
        <v>2010</v>
      </c>
      <c r="C3161" t="s">
        <v>53</v>
      </c>
      <c r="D3161" t="s">
        <v>36</v>
      </c>
      <c r="E3161" t="s">
        <v>18</v>
      </c>
      <c r="F3161">
        <v>33</v>
      </c>
      <c r="G3161">
        <v>2238</v>
      </c>
      <c r="H3161">
        <v>745</v>
      </c>
      <c r="I3161">
        <v>5.89</v>
      </c>
      <c r="J3161">
        <v>2</v>
      </c>
      <c r="K3161" t="s">
        <v>19</v>
      </c>
      <c r="L3161" t="s">
        <v>19</v>
      </c>
      <c r="M3161">
        <v>28</v>
      </c>
      <c r="N3161" t="s">
        <v>29</v>
      </c>
      <c r="O3161">
        <v>615704</v>
      </c>
    </row>
    <row r="3162" spans="1:15">
      <c r="A3162" t="s">
        <v>3207</v>
      </c>
      <c r="B3162">
        <v>2021</v>
      </c>
      <c r="C3162" t="s">
        <v>31</v>
      </c>
      <c r="D3162" t="s">
        <v>95</v>
      </c>
      <c r="E3162" t="s">
        <v>37</v>
      </c>
      <c r="F3162">
        <v>40</v>
      </c>
      <c r="G3162">
        <v>2266</v>
      </c>
      <c r="H3162">
        <v>231</v>
      </c>
      <c r="I3162">
        <v>26.25</v>
      </c>
      <c r="J3162">
        <v>1</v>
      </c>
      <c r="K3162" t="s">
        <v>19</v>
      </c>
      <c r="L3162" t="s">
        <v>19</v>
      </c>
      <c r="M3162">
        <v>74</v>
      </c>
      <c r="N3162" t="s">
        <v>20</v>
      </c>
      <c r="O3162">
        <v>943984</v>
      </c>
    </row>
    <row r="3163" spans="1:15">
      <c r="A3163" t="s">
        <v>3208</v>
      </c>
      <c r="B3163">
        <v>2020</v>
      </c>
      <c r="C3163" t="s">
        <v>16</v>
      </c>
      <c r="D3163" t="s">
        <v>43</v>
      </c>
      <c r="E3163" t="s">
        <v>18</v>
      </c>
      <c r="F3163">
        <v>326</v>
      </c>
      <c r="G3163">
        <v>1177</v>
      </c>
      <c r="H3163">
        <v>763</v>
      </c>
      <c r="I3163">
        <v>48.63</v>
      </c>
      <c r="J3163">
        <v>1</v>
      </c>
      <c r="K3163" t="s">
        <v>19</v>
      </c>
      <c r="L3163" t="s">
        <v>24</v>
      </c>
      <c r="M3163">
        <v>89</v>
      </c>
      <c r="N3163" t="s">
        <v>29</v>
      </c>
      <c r="O3163">
        <v>180682</v>
      </c>
    </row>
    <row r="3164" spans="1:15">
      <c r="A3164" t="s">
        <v>3209</v>
      </c>
      <c r="B3164">
        <v>2009</v>
      </c>
      <c r="C3164" t="s">
        <v>27</v>
      </c>
      <c r="D3164" t="s">
        <v>39</v>
      </c>
      <c r="E3164" t="s">
        <v>40</v>
      </c>
      <c r="F3164">
        <v>215</v>
      </c>
      <c r="G3164">
        <v>2474</v>
      </c>
      <c r="H3164">
        <v>929</v>
      </c>
      <c r="I3164">
        <v>46.96</v>
      </c>
      <c r="J3164">
        <v>2</v>
      </c>
      <c r="K3164" t="s">
        <v>24</v>
      </c>
      <c r="L3164" t="s">
        <v>24</v>
      </c>
      <c r="M3164">
        <v>12</v>
      </c>
      <c r="N3164" t="s">
        <v>29</v>
      </c>
      <c r="O3164">
        <v>3262323</v>
      </c>
    </row>
    <row r="3165" spans="1:15">
      <c r="A3165" t="s">
        <v>3210</v>
      </c>
      <c r="B3165">
        <v>2007</v>
      </c>
      <c r="C3165" t="s">
        <v>16</v>
      </c>
      <c r="D3165" t="s">
        <v>32</v>
      </c>
      <c r="E3165" t="s">
        <v>37</v>
      </c>
      <c r="F3165">
        <v>463</v>
      </c>
      <c r="G3165">
        <v>4327</v>
      </c>
      <c r="H3165">
        <v>358</v>
      </c>
      <c r="I3165">
        <v>15.94</v>
      </c>
      <c r="J3165">
        <v>7</v>
      </c>
      <c r="K3165" t="s">
        <v>19</v>
      </c>
      <c r="L3165" t="s">
        <v>24</v>
      </c>
      <c r="M3165">
        <v>39</v>
      </c>
      <c r="N3165" t="s">
        <v>49</v>
      </c>
      <c r="O3165">
        <v>1765048</v>
      </c>
    </row>
    <row r="3166" spans="1:15">
      <c r="A3166" t="s">
        <v>3211</v>
      </c>
      <c r="B3166">
        <v>2000</v>
      </c>
      <c r="C3166" t="s">
        <v>53</v>
      </c>
      <c r="D3166" t="s">
        <v>51</v>
      </c>
      <c r="E3166" t="s">
        <v>28</v>
      </c>
      <c r="F3166">
        <v>234</v>
      </c>
      <c r="G3166">
        <v>1905</v>
      </c>
      <c r="H3166">
        <v>954</v>
      </c>
      <c r="I3166">
        <v>13.17</v>
      </c>
      <c r="J3166">
        <v>7</v>
      </c>
      <c r="K3166" t="s">
        <v>24</v>
      </c>
      <c r="L3166" t="s">
        <v>19</v>
      </c>
      <c r="M3166">
        <v>98</v>
      </c>
      <c r="N3166" t="s">
        <v>33</v>
      </c>
      <c r="O3166">
        <v>1398406</v>
      </c>
    </row>
    <row r="3167" spans="1:15">
      <c r="A3167" t="s">
        <v>3212</v>
      </c>
      <c r="B3167">
        <v>2019</v>
      </c>
      <c r="C3167" t="s">
        <v>73</v>
      </c>
      <c r="D3167" t="s">
        <v>17</v>
      </c>
      <c r="E3167" t="s">
        <v>18</v>
      </c>
      <c r="F3167">
        <v>13</v>
      </c>
      <c r="G3167">
        <v>1687</v>
      </c>
      <c r="H3167">
        <v>930</v>
      </c>
      <c r="I3167">
        <v>17.18</v>
      </c>
      <c r="J3167">
        <v>4</v>
      </c>
      <c r="K3167" t="s">
        <v>19</v>
      </c>
      <c r="L3167" t="s">
        <v>19</v>
      </c>
      <c r="M3167">
        <v>5</v>
      </c>
      <c r="N3167" t="s">
        <v>29</v>
      </c>
      <c r="O3167">
        <v>4892545</v>
      </c>
    </row>
    <row r="3168" spans="1:15">
      <c r="A3168" t="s">
        <v>3213</v>
      </c>
      <c r="B3168">
        <v>2007</v>
      </c>
      <c r="C3168" t="s">
        <v>31</v>
      </c>
      <c r="D3168" t="s">
        <v>17</v>
      </c>
      <c r="E3168" t="s">
        <v>40</v>
      </c>
      <c r="F3168">
        <v>135</v>
      </c>
      <c r="G3168">
        <v>2466</v>
      </c>
      <c r="H3168">
        <v>197</v>
      </c>
      <c r="I3168">
        <v>26.67</v>
      </c>
      <c r="J3168">
        <v>6</v>
      </c>
      <c r="K3168" t="s">
        <v>19</v>
      </c>
      <c r="L3168" t="s">
        <v>24</v>
      </c>
      <c r="M3168">
        <v>17</v>
      </c>
      <c r="N3168" t="s">
        <v>49</v>
      </c>
      <c r="O3168">
        <v>1623013</v>
      </c>
    </row>
    <row r="3169" spans="1:15">
      <c r="A3169" t="s">
        <v>3214</v>
      </c>
      <c r="B3169">
        <v>2010</v>
      </c>
      <c r="C3169" t="s">
        <v>22</v>
      </c>
      <c r="D3169" t="s">
        <v>51</v>
      </c>
      <c r="E3169" t="s">
        <v>18</v>
      </c>
      <c r="F3169">
        <v>130</v>
      </c>
      <c r="G3169">
        <v>4953</v>
      </c>
      <c r="H3169">
        <v>36</v>
      </c>
      <c r="I3169">
        <v>47.8</v>
      </c>
      <c r="J3169">
        <v>4</v>
      </c>
      <c r="K3169" t="s">
        <v>19</v>
      </c>
      <c r="L3169" t="s">
        <v>24</v>
      </c>
      <c r="M3169">
        <v>14</v>
      </c>
      <c r="N3169" t="s">
        <v>33</v>
      </c>
      <c r="O3169">
        <v>4284737</v>
      </c>
    </row>
    <row r="3170" spans="1:15">
      <c r="A3170" t="s">
        <v>3215</v>
      </c>
      <c r="B3170">
        <v>2017</v>
      </c>
      <c r="C3170" t="s">
        <v>73</v>
      </c>
      <c r="D3170" t="s">
        <v>48</v>
      </c>
      <c r="E3170" t="s">
        <v>23</v>
      </c>
      <c r="F3170">
        <v>374</v>
      </c>
      <c r="G3170">
        <v>1669</v>
      </c>
      <c r="H3170">
        <v>177</v>
      </c>
      <c r="I3170">
        <v>17.329999999999998</v>
      </c>
      <c r="J3170">
        <v>1</v>
      </c>
      <c r="K3170" t="s">
        <v>24</v>
      </c>
      <c r="L3170" t="s">
        <v>19</v>
      </c>
      <c r="M3170">
        <v>16</v>
      </c>
      <c r="N3170" t="s">
        <v>20</v>
      </c>
      <c r="O3170">
        <v>1760154</v>
      </c>
    </row>
    <row r="3171" spans="1:15">
      <c r="A3171" t="s">
        <v>3216</v>
      </c>
      <c r="B3171">
        <v>2002</v>
      </c>
      <c r="C3171" t="s">
        <v>27</v>
      </c>
      <c r="D3171" t="s">
        <v>95</v>
      </c>
      <c r="E3171" t="s">
        <v>28</v>
      </c>
      <c r="F3171">
        <v>269</v>
      </c>
      <c r="G3171">
        <v>1800</v>
      </c>
      <c r="H3171">
        <v>793</v>
      </c>
      <c r="I3171">
        <v>48.78</v>
      </c>
      <c r="J3171">
        <v>7</v>
      </c>
      <c r="K3171" t="s">
        <v>24</v>
      </c>
      <c r="L3171" t="s">
        <v>24</v>
      </c>
      <c r="M3171">
        <v>23</v>
      </c>
      <c r="N3171" t="s">
        <v>20</v>
      </c>
      <c r="O3171">
        <v>1027583</v>
      </c>
    </row>
    <row r="3172" spans="1:15">
      <c r="A3172" t="s">
        <v>3217</v>
      </c>
      <c r="B3172">
        <v>2005</v>
      </c>
      <c r="C3172" t="s">
        <v>53</v>
      </c>
      <c r="D3172" t="s">
        <v>39</v>
      </c>
      <c r="E3172" t="s">
        <v>23</v>
      </c>
      <c r="F3172">
        <v>368</v>
      </c>
      <c r="G3172">
        <v>3302</v>
      </c>
      <c r="H3172">
        <v>536</v>
      </c>
      <c r="I3172">
        <v>29.12</v>
      </c>
      <c r="J3172">
        <v>4</v>
      </c>
      <c r="K3172" t="s">
        <v>24</v>
      </c>
      <c r="L3172" t="s">
        <v>24</v>
      </c>
      <c r="M3172">
        <v>8</v>
      </c>
      <c r="N3172" t="s">
        <v>29</v>
      </c>
      <c r="O3172">
        <v>3068091</v>
      </c>
    </row>
    <row r="3173" spans="1:15">
      <c r="A3173" t="s">
        <v>3218</v>
      </c>
      <c r="B3173">
        <v>2009</v>
      </c>
      <c r="C3173" t="s">
        <v>35</v>
      </c>
      <c r="D3173" t="s">
        <v>46</v>
      </c>
      <c r="E3173" t="s">
        <v>28</v>
      </c>
      <c r="F3173">
        <v>177</v>
      </c>
      <c r="G3173">
        <v>2161</v>
      </c>
      <c r="H3173">
        <v>79</v>
      </c>
      <c r="I3173">
        <v>9.94</v>
      </c>
      <c r="J3173">
        <v>4</v>
      </c>
      <c r="K3173" t="s">
        <v>19</v>
      </c>
      <c r="L3173" t="s">
        <v>19</v>
      </c>
      <c r="M3173">
        <v>77</v>
      </c>
      <c r="N3173" t="s">
        <v>29</v>
      </c>
      <c r="O3173">
        <v>1942533</v>
      </c>
    </row>
    <row r="3174" spans="1:15">
      <c r="A3174" t="s">
        <v>3219</v>
      </c>
      <c r="B3174">
        <v>2010</v>
      </c>
      <c r="C3174" t="s">
        <v>27</v>
      </c>
      <c r="D3174" t="s">
        <v>17</v>
      </c>
      <c r="E3174" t="s">
        <v>23</v>
      </c>
      <c r="F3174">
        <v>31</v>
      </c>
      <c r="G3174">
        <v>107</v>
      </c>
      <c r="H3174">
        <v>677</v>
      </c>
      <c r="I3174">
        <v>30.32</v>
      </c>
      <c r="J3174">
        <v>7</v>
      </c>
      <c r="K3174" t="s">
        <v>24</v>
      </c>
      <c r="L3174" t="s">
        <v>24</v>
      </c>
      <c r="M3174">
        <v>99</v>
      </c>
      <c r="N3174" t="s">
        <v>25</v>
      </c>
      <c r="O3174">
        <v>620131</v>
      </c>
    </row>
    <row r="3175" spans="1:15">
      <c r="A3175" t="s">
        <v>3220</v>
      </c>
      <c r="B3175">
        <v>2022</v>
      </c>
      <c r="C3175" t="s">
        <v>27</v>
      </c>
      <c r="D3175" t="s">
        <v>39</v>
      </c>
      <c r="E3175" t="s">
        <v>18</v>
      </c>
      <c r="F3175">
        <v>176</v>
      </c>
      <c r="G3175">
        <v>406</v>
      </c>
      <c r="H3175">
        <v>670</v>
      </c>
      <c r="I3175">
        <v>48.49</v>
      </c>
      <c r="J3175">
        <v>6</v>
      </c>
      <c r="K3175" t="s">
        <v>24</v>
      </c>
      <c r="L3175" t="s">
        <v>19</v>
      </c>
      <c r="M3175">
        <v>5</v>
      </c>
      <c r="N3175" t="s">
        <v>29</v>
      </c>
      <c r="O3175">
        <v>2648612</v>
      </c>
    </row>
    <row r="3176" spans="1:15">
      <c r="A3176" t="s">
        <v>3221</v>
      </c>
      <c r="B3176">
        <v>2010</v>
      </c>
      <c r="C3176" t="s">
        <v>27</v>
      </c>
      <c r="D3176" t="s">
        <v>17</v>
      </c>
      <c r="E3176" t="s">
        <v>37</v>
      </c>
      <c r="F3176">
        <v>419</v>
      </c>
      <c r="G3176">
        <v>394</v>
      </c>
      <c r="H3176">
        <v>305</v>
      </c>
      <c r="I3176">
        <v>1.45</v>
      </c>
      <c r="J3176">
        <v>6</v>
      </c>
      <c r="K3176" t="s">
        <v>24</v>
      </c>
      <c r="L3176" t="s">
        <v>24</v>
      </c>
      <c r="M3176">
        <v>78</v>
      </c>
      <c r="N3176" t="s">
        <v>33</v>
      </c>
      <c r="O3176">
        <v>4403387</v>
      </c>
    </row>
    <row r="3177" spans="1:15">
      <c r="A3177" t="s">
        <v>3222</v>
      </c>
      <c r="B3177">
        <v>2021</v>
      </c>
      <c r="C3177" t="s">
        <v>22</v>
      </c>
      <c r="D3177" t="s">
        <v>36</v>
      </c>
      <c r="E3177" t="s">
        <v>37</v>
      </c>
      <c r="F3177">
        <v>101</v>
      </c>
      <c r="G3177">
        <v>2720</v>
      </c>
      <c r="H3177">
        <v>596</v>
      </c>
      <c r="I3177">
        <v>46.01</v>
      </c>
      <c r="J3177">
        <v>8</v>
      </c>
      <c r="K3177" t="s">
        <v>24</v>
      </c>
      <c r="L3177" t="s">
        <v>19</v>
      </c>
      <c r="M3177">
        <v>35</v>
      </c>
      <c r="N3177" t="s">
        <v>49</v>
      </c>
      <c r="O3177">
        <v>3588047</v>
      </c>
    </row>
    <row r="3178" spans="1:15">
      <c r="A3178" t="s">
        <v>3223</v>
      </c>
      <c r="B3178">
        <v>2022</v>
      </c>
      <c r="C3178" t="s">
        <v>22</v>
      </c>
      <c r="D3178" t="s">
        <v>43</v>
      </c>
      <c r="E3178" t="s">
        <v>37</v>
      </c>
      <c r="F3178">
        <v>384</v>
      </c>
      <c r="G3178">
        <v>414</v>
      </c>
      <c r="H3178">
        <v>985</v>
      </c>
      <c r="I3178">
        <v>11.37</v>
      </c>
      <c r="J3178">
        <v>5</v>
      </c>
      <c r="K3178" t="s">
        <v>24</v>
      </c>
      <c r="L3178" t="s">
        <v>24</v>
      </c>
      <c r="M3178">
        <v>72</v>
      </c>
      <c r="N3178" t="s">
        <v>20</v>
      </c>
      <c r="O3178">
        <v>1384367</v>
      </c>
    </row>
    <row r="3179" spans="1:15">
      <c r="A3179" t="s">
        <v>3224</v>
      </c>
      <c r="B3179">
        <v>2004</v>
      </c>
      <c r="C3179" t="s">
        <v>73</v>
      </c>
      <c r="D3179" t="s">
        <v>51</v>
      </c>
      <c r="E3179" t="s">
        <v>23</v>
      </c>
      <c r="F3179">
        <v>68</v>
      </c>
      <c r="G3179">
        <v>1450</v>
      </c>
      <c r="H3179">
        <v>610</v>
      </c>
      <c r="I3179">
        <v>26.27</v>
      </c>
      <c r="J3179">
        <v>6</v>
      </c>
      <c r="K3179" t="s">
        <v>24</v>
      </c>
      <c r="L3179" t="s">
        <v>24</v>
      </c>
      <c r="M3179">
        <v>48</v>
      </c>
      <c r="N3179" t="s">
        <v>33</v>
      </c>
      <c r="O3179">
        <v>1945735</v>
      </c>
    </row>
    <row r="3180" spans="1:15">
      <c r="A3180" t="s">
        <v>3225</v>
      </c>
      <c r="B3180">
        <v>2014</v>
      </c>
      <c r="C3180" t="s">
        <v>27</v>
      </c>
      <c r="D3180" t="s">
        <v>17</v>
      </c>
      <c r="E3180" t="s">
        <v>28</v>
      </c>
      <c r="F3180">
        <v>340</v>
      </c>
      <c r="G3180">
        <v>997</v>
      </c>
      <c r="H3180">
        <v>93</v>
      </c>
      <c r="I3180">
        <v>33.5</v>
      </c>
      <c r="J3180">
        <v>2</v>
      </c>
      <c r="K3180" t="s">
        <v>24</v>
      </c>
      <c r="L3180" t="s">
        <v>24</v>
      </c>
      <c r="M3180">
        <v>34</v>
      </c>
      <c r="N3180" t="s">
        <v>49</v>
      </c>
      <c r="O3180">
        <v>638989</v>
      </c>
    </row>
    <row r="3181" spans="1:15">
      <c r="A3181" t="s">
        <v>3226</v>
      </c>
      <c r="B3181">
        <v>2019</v>
      </c>
      <c r="C3181" t="s">
        <v>16</v>
      </c>
      <c r="D3181" t="s">
        <v>95</v>
      </c>
      <c r="E3181" t="s">
        <v>18</v>
      </c>
      <c r="F3181">
        <v>74</v>
      </c>
      <c r="G3181">
        <v>2817</v>
      </c>
      <c r="H3181">
        <v>459</v>
      </c>
      <c r="I3181">
        <v>43.28</v>
      </c>
      <c r="J3181">
        <v>1</v>
      </c>
      <c r="K3181" t="s">
        <v>19</v>
      </c>
      <c r="L3181" t="s">
        <v>24</v>
      </c>
      <c r="M3181">
        <v>54</v>
      </c>
      <c r="N3181" t="s">
        <v>33</v>
      </c>
      <c r="O3181">
        <v>1765591</v>
      </c>
    </row>
    <row r="3182" spans="1:15">
      <c r="A3182" t="s">
        <v>3227</v>
      </c>
      <c r="B3182">
        <v>2010</v>
      </c>
      <c r="C3182" t="s">
        <v>31</v>
      </c>
      <c r="D3182" t="s">
        <v>36</v>
      </c>
      <c r="E3182" t="s">
        <v>23</v>
      </c>
      <c r="F3182">
        <v>113</v>
      </c>
      <c r="G3182">
        <v>3957</v>
      </c>
      <c r="H3182">
        <v>406</v>
      </c>
      <c r="I3182">
        <v>3.54</v>
      </c>
      <c r="J3182">
        <v>5</v>
      </c>
      <c r="K3182" t="s">
        <v>19</v>
      </c>
      <c r="L3182" t="s">
        <v>24</v>
      </c>
      <c r="M3182">
        <v>46</v>
      </c>
      <c r="N3182" t="s">
        <v>25</v>
      </c>
      <c r="O3182">
        <v>1262745</v>
      </c>
    </row>
    <row r="3183" spans="1:15">
      <c r="A3183" t="s">
        <v>3228</v>
      </c>
      <c r="B3183">
        <v>2000</v>
      </c>
      <c r="C3183" t="s">
        <v>27</v>
      </c>
      <c r="D3183" t="s">
        <v>43</v>
      </c>
      <c r="E3183" t="s">
        <v>40</v>
      </c>
      <c r="F3183">
        <v>249</v>
      </c>
      <c r="G3183">
        <v>4451</v>
      </c>
      <c r="H3183">
        <v>251</v>
      </c>
      <c r="I3183">
        <v>7.62</v>
      </c>
      <c r="J3183">
        <v>2</v>
      </c>
      <c r="K3183" t="s">
        <v>19</v>
      </c>
      <c r="L3183" t="s">
        <v>19</v>
      </c>
      <c r="M3183">
        <v>95</v>
      </c>
      <c r="N3183" t="s">
        <v>33</v>
      </c>
      <c r="O3183">
        <v>375496</v>
      </c>
    </row>
    <row r="3184" spans="1:15">
      <c r="A3184" t="s">
        <v>3229</v>
      </c>
      <c r="B3184">
        <v>2002</v>
      </c>
      <c r="C3184" t="s">
        <v>45</v>
      </c>
      <c r="D3184" t="s">
        <v>102</v>
      </c>
      <c r="E3184" t="s">
        <v>28</v>
      </c>
      <c r="F3184">
        <v>6</v>
      </c>
      <c r="G3184">
        <v>271</v>
      </c>
      <c r="H3184">
        <v>74</v>
      </c>
      <c r="I3184">
        <v>24.89</v>
      </c>
      <c r="J3184">
        <v>4</v>
      </c>
      <c r="K3184" t="s">
        <v>24</v>
      </c>
      <c r="L3184" t="s">
        <v>19</v>
      </c>
      <c r="M3184">
        <v>13</v>
      </c>
      <c r="N3184" t="s">
        <v>29</v>
      </c>
      <c r="O3184">
        <v>1115936</v>
      </c>
    </row>
    <row r="3185" spans="1:15">
      <c r="A3185" t="s">
        <v>3230</v>
      </c>
      <c r="B3185">
        <v>2004</v>
      </c>
      <c r="C3185" t="s">
        <v>16</v>
      </c>
      <c r="D3185" t="s">
        <v>43</v>
      </c>
      <c r="E3185" t="s">
        <v>40</v>
      </c>
      <c r="F3185">
        <v>309</v>
      </c>
      <c r="G3185">
        <v>1572</v>
      </c>
      <c r="H3185">
        <v>494</v>
      </c>
      <c r="I3185">
        <v>46.81</v>
      </c>
      <c r="J3185">
        <v>7</v>
      </c>
      <c r="K3185" t="s">
        <v>19</v>
      </c>
      <c r="L3185" t="s">
        <v>24</v>
      </c>
      <c r="M3185">
        <v>77</v>
      </c>
      <c r="N3185" t="s">
        <v>20</v>
      </c>
      <c r="O3185">
        <v>3224402</v>
      </c>
    </row>
    <row r="3186" spans="1:15">
      <c r="A3186" t="s">
        <v>3231</v>
      </c>
      <c r="B3186">
        <v>2012</v>
      </c>
      <c r="C3186" t="s">
        <v>53</v>
      </c>
      <c r="D3186" t="s">
        <v>43</v>
      </c>
      <c r="E3186" t="s">
        <v>28</v>
      </c>
      <c r="F3186">
        <v>186</v>
      </c>
      <c r="G3186">
        <v>4562</v>
      </c>
      <c r="H3186">
        <v>637</v>
      </c>
      <c r="I3186">
        <v>47.13</v>
      </c>
      <c r="J3186">
        <v>2</v>
      </c>
      <c r="K3186" t="s">
        <v>19</v>
      </c>
      <c r="L3186" t="s">
        <v>24</v>
      </c>
      <c r="M3186">
        <v>8</v>
      </c>
      <c r="N3186" t="s">
        <v>49</v>
      </c>
      <c r="O3186">
        <v>3797283</v>
      </c>
    </row>
    <row r="3187" spans="1:15">
      <c r="A3187" t="s">
        <v>3232</v>
      </c>
      <c r="B3187">
        <v>2007</v>
      </c>
      <c r="C3187" t="s">
        <v>59</v>
      </c>
      <c r="D3187" t="s">
        <v>102</v>
      </c>
      <c r="E3187" t="s">
        <v>40</v>
      </c>
      <c r="F3187">
        <v>391</v>
      </c>
      <c r="G3187">
        <v>3766</v>
      </c>
      <c r="H3187">
        <v>102</v>
      </c>
      <c r="I3187">
        <v>39.06</v>
      </c>
      <c r="J3187">
        <v>7</v>
      </c>
      <c r="K3187" t="s">
        <v>24</v>
      </c>
      <c r="L3187" t="s">
        <v>19</v>
      </c>
      <c r="M3187">
        <v>38</v>
      </c>
      <c r="N3187" t="s">
        <v>20</v>
      </c>
      <c r="O3187">
        <v>4437258</v>
      </c>
    </row>
    <row r="3188" spans="1:15">
      <c r="A3188" t="s">
        <v>3233</v>
      </c>
      <c r="B3188">
        <v>2010</v>
      </c>
      <c r="C3188" t="s">
        <v>73</v>
      </c>
      <c r="D3188" t="s">
        <v>48</v>
      </c>
      <c r="E3188" t="s">
        <v>18</v>
      </c>
      <c r="F3188">
        <v>284</v>
      </c>
      <c r="G3188">
        <v>4397</v>
      </c>
      <c r="H3188">
        <v>539</v>
      </c>
      <c r="I3188">
        <v>7.21</v>
      </c>
      <c r="J3188">
        <v>3</v>
      </c>
      <c r="K3188" t="s">
        <v>24</v>
      </c>
      <c r="L3188" t="s">
        <v>24</v>
      </c>
      <c r="M3188">
        <v>53</v>
      </c>
      <c r="N3188" t="s">
        <v>29</v>
      </c>
      <c r="O3188">
        <v>2471665</v>
      </c>
    </row>
    <row r="3189" spans="1:15">
      <c r="A3189" t="s">
        <v>3234</v>
      </c>
      <c r="B3189">
        <v>2004</v>
      </c>
      <c r="C3189" t="s">
        <v>73</v>
      </c>
      <c r="D3189" t="s">
        <v>32</v>
      </c>
      <c r="E3189" t="s">
        <v>40</v>
      </c>
      <c r="F3189">
        <v>210</v>
      </c>
      <c r="G3189">
        <v>1722</v>
      </c>
      <c r="H3189">
        <v>36</v>
      </c>
      <c r="I3189">
        <v>25.72</v>
      </c>
      <c r="J3189">
        <v>1</v>
      </c>
      <c r="K3189" t="s">
        <v>24</v>
      </c>
      <c r="L3189" t="s">
        <v>24</v>
      </c>
      <c r="M3189">
        <v>91</v>
      </c>
      <c r="N3189" t="s">
        <v>20</v>
      </c>
      <c r="O3189">
        <v>1199882</v>
      </c>
    </row>
    <row r="3190" spans="1:15">
      <c r="A3190" t="s">
        <v>3235</v>
      </c>
      <c r="B3190">
        <v>2006</v>
      </c>
      <c r="C3190" t="s">
        <v>59</v>
      </c>
      <c r="D3190" t="s">
        <v>32</v>
      </c>
      <c r="E3190" t="s">
        <v>23</v>
      </c>
      <c r="F3190">
        <v>244</v>
      </c>
      <c r="G3190">
        <v>3217</v>
      </c>
      <c r="H3190">
        <v>533</v>
      </c>
      <c r="I3190">
        <v>19.149999999999999</v>
      </c>
      <c r="J3190">
        <v>9</v>
      </c>
      <c r="K3190" t="s">
        <v>19</v>
      </c>
      <c r="L3190" t="s">
        <v>24</v>
      </c>
      <c r="M3190">
        <v>91</v>
      </c>
      <c r="N3190" t="s">
        <v>29</v>
      </c>
      <c r="O3190">
        <v>2534967</v>
      </c>
    </row>
    <row r="3191" spans="1:15">
      <c r="A3191" t="s">
        <v>3236</v>
      </c>
      <c r="B3191">
        <v>2004</v>
      </c>
      <c r="C3191" t="s">
        <v>73</v>
      </c>
      <c r="D3191" t="s">
        <v>36</v>
      </c>
      <c r="E3191" t="s">
        <v>37</v>
      </c>
      <c r="F3191">
        <v>268</v>
      </c>
      <c r="G3191">
        <v>2878</v>
      </c>
      <c r="H3191">
        <v>761</v>
      </c>
      <c r="I3191">
        <v>35.26</v>
      </c>
      <c r="J3191">
        <v>4</v>
      </c>
      <c r="K3191" t="s">
        <v>24</v>
      </c>
      <c r="L3191" t="s">
        <v>19</v>
      </c>
      <c r="M3191">
        <v>40</v>
      </c>
      <c r="N3191" t="s">
        <v>20</v>
      </c>
      <c r="O3191">
        <v>1393596</v>
      </c>
    </row>
    <row r="3192" spans="1:15">
      <c r="A3192" t="s">
        <v>3237</v>
      </c>
      <c r="B3192">
        <v>2007</v>
      </c>
      <c r="C3192" t="s">
        <v>27</v>
      </c>
      <c r="D3192" t="s">
        <v>17</v>
      </c>
      <c r="E3192" t="s">
        <v>40</v>
      </c>
      <c r="F3192">
        <v>337</v>
      </c>
      <c r="G3192">
        <v>1522</v>
      </c>
      <c r="H3192">
        <v>823</v>
      </c>
      <c r="I3192">
        <v>33.450000000000003</v>
      </c>
      <c r="J3192">
        <v>1</v>
      </c>
      <c r="K3192" t="s">
        <v>19</v>
      </c>
      <c r="L3192" t="s">
        <v>24</v>
      </c>
      <c r="M3192">
        <v>45</v>
      </c>
      <c r="N3192" t="s">
        <v>29</v>
      </c>
      <c r="O3192">
        <v>3257382</v>
      </c>
    </row>
    <row r="3193" spans="1:15">
      <c r="A3193" t="s">
        <v>3238</v>
      </c>
      <c r="B3193">
        <v>2006</v>
      </c>
      <c r="C3193" t="s">
        <v>42</v>
      </c>
      <c r="D3193" t="s">
        <v>102</v>
      </c>
      <c r="E3193" t="s">
        <v>40</v>
      </c>
      <c r="F3193">
        <v>482</v>
      </c>
      <c r="G3193">
        <v>3827</v>
      </c>
      <c r="H3193">
        <v>729</v>
      </c>
      <c r="I3193">
        <v>33.64</v>
      </c>
      <c r="J3193">
        <v>7</v>
      </c>
      <c r="K3193" t="s">
        <v>24</v>
      </c>
      <c r="L3193" t="s">
        <v>24</v>
      </c>
      <c r="M3193">
        <v>74</v>
      </c>
      <c r="N3193" t="s">
        <v>33</v>
      </c>
      <c r="O3193">
        <v>2171581</v>
      </c>
    </row>
    <row r="3194" spans="1:15">
      <c r="A3194" t="s">
        <v>3239</v>
      </c>
      <c r="B3194">
        <v>2015</v>
      </c>
      <c r="C3194" t="s">
        <v>16</v>
      </c>
      <c r="D3194" t="s">
        <v>95</v>
      </c>
      <c r="E3194" t="s">
        <v>40</v>
      </c>
      <c r="F3194">
        <v>113</v>
      </c>
      <c r="G3194">
        <v>3177</v>
      </c>
      <c r="H3194">
        <v>651</v>
      </c>
      <c r="I3194">
        <v>18.89</v>
      </c>
      <c r="J3194">
        <v>6</v>
      </c>
      <c r="K3194" t="s">
        <v>19</v>
      </c>
      <c r="L3194" t="s">
        <v>19</v>
      </c>
      <c r="M3194">
        <v>42</v>
      </c>
      <c r="N3194" t="s">
        <v>29</v>
      </c>
      <c r="O3194">
        <v>1828987</v>
      </c>
    </row>
    <row r="3195" spans="1:15">
      <c r="A3195" t="s">
        <v>3240</v>
      </c>
      <c r="B3195">
        <v>2011</v>
      </c>
      <c r="C3195" t="s">
        <v>45</v>
      </c>
      <c r="D3195" t="s">
        <v>36</v>
      </c>
      <c r="E3195" t="s">
        <v>23</v>
      </c>
      <c r="F3195">
        <v>465</v>
      </c>
      <c r="G3195">
        <v>1617</v>
      </c>
      <c r="H3195">
        <v>8</v>
      </c>
      <c r="I3195">
        <v>49.87</v>
      </c>
      <c r="J3195">
        <v>6</v>
      </c>
      <c r="K3195" t="s">
        <v>19</v>
      </c>
      <c r="L3195" t="s">
        <v>19</v>
      </c>
      <c r="M3195">
        <v>69</v>
      </c>
      <c r="N3195" t="s">
        <v>33</v>
      </c>
      <c r="O3195">
        <v>3917330</v>
      </c>
    </row>
    <row r="3196" spans="1:15">
      <c r="A3196" t="s">
        <v>3241</v>
      </c>
      <c r="B3196">
        <v>2021</v>
      </c>
      <c r="C3196" t="s">
        <v>42</v>
      </c>
      <c r="D3196" t="s">
        <v>95</v>
      </c>
      <c r="E3196" t="s">
        <v>37</v>
      </c>
      <c r="F3196">
        <v>1</v>
      </c>
      <c r="G3196">
        <v>4283</v>
      </c>
      <c r="H3196">
        <v>335</v>
      </c>
      <c r="I3196">
        <v>4.8099999999999996</v>
      </c>
      <c r="J3196">
        <v>4</v>
      </c>
      <c r="K3196" t="s">
        <v>19</v>
      </c>
      <c r="L3196" t="s">
        <v>19</v>
      </c>
      <c r="M3196">
        <v>77</v>
      </c>
      <c r="N3196" t="s">
        <v>29</v>
      </c>
      <c r="O3196">
        <v>3725726</v>
      </c>
    </row>
    <row r="3197" spans="1:15">
      <c r="A3197" t="s">
        <v>3242</v>
      </c>
      <c r="B3197">
        <v>2005</v>
      </c>
      <c r="C3197" t="s">
        <v>31</v>
      </c>
      <c r="D3197" t="s">
        <v>48</v>
      </c>
      <c r="E3197" t="s">
        <v>37</v>
      </c>
      <c r="F3197">
        <v>438</v>
      </c>
      <c r="G3197">
        <v>3420</v>
      </c>
      <c r="H3197">
        <v>509</v>
      </c>
      <c r="I3197">
        <v>25.71</v>
      </c>
      <c r="J3197">
        <v>9</v>
      </c>
      <c r="K3197" t="s">
        <v>19</v>
      </c>
      <c r="L3197" t="s">
        <v>24</v>
      </c>
      <c r="M3197">
        <v>67</v>
      </c>
      <c r="N3197" t="s">
        <v>25</v>
      </c>
      <c r="O3197">
        <v>2604603</v>
      </c>
    </row>
    <row r="3198" spans="1:15">
      <c r="A3198" t="s">
        <v>3243</v>
      </c>
      <c r="B3198">
        <v>2009</v>
      </c>
      <c r="C3198" t="s">
        <v>53</v>
      </c>
      <c r="D3198" t="s">
        <v>48</v>
      </c>
      <c r="E3198" t="s">
        <v>28</v>
      </c>
      <c r="F3198">
        <v>189</v>
      </c>
      <c r="G3198">
        <v>3747</v>
      </c>
      <c r="H3198">
        <v>564</v>
      </c>
      <c r="I3198">
        <v>0.11</v>
      </c>
      <c r="J3198">
        <v>5</v>
      </c>
      <c r="K3198" t="s">
        <v>19</v>
      </c>
      <c r="L3198" t="s">
        <v>24</v>
      </c>
      <c r="M3198">
        <v>53</v>
      </c>
      <c r="N3198" t="s">
        <v>20</v>
      </c>
      <c r="O3198">
        <v>1120340</v>
      </c>
    </row>
    <row r="3199" spans="1:15">
      <c r="A3199" t="s">
        <v>3244</v>
      </c>
      <c r="B3199">
        <v>2010</v>
      </c>
      <c r="C3199" t="s">
        <v>22</v>
      </c>
      <c r="D3199" t="s">
        <v>51</v>
      </c>
      <c r="E3199" t="s">
        <v>37</v>
      </c>
      <c r="F3199">
        <v>112</v>
      </c>
      <c r="G3199">
        <v>2081</v>
      </c>
      <c r="H3199">
        <v>85</v>
      </c>
      <c r="I3199">
        <v>44.84</v>
      </c>
      <c r="J3199">
        <v>1</v>
      </c>
      <c r="K3199" t="s">
        <v>19</v>
      </c>
      <c r="L3199" t="s">
        <v>19</v>
      </c>
      <c r="M3199">
        <v>16</v>
      </c>
      <c r="N3199" t="s">
        <v>29</v>
      </c>
      <c r="O3199">
        <v>2341483</v>
      </c>
    </row>
    <row r="3200" spans="1:15">
      <c r="A3200" t="s">
        <v>3245</v>
      </c>
      <c r="B3200">
        <v>2007</v>
      </c>
      <c r="C3200" t="s">
        <v>73</v>
      </c>
      <c r="D3200" t="s">
        <v>39</v>
      </c>
      <c r="E3200" t="s">
        <v>37</v>
      </c>
      <c r="F3200">
        <v>43</v>
      </c>
      <c r="G3200">
        <v>2975</v>
      </c>
      <c r="H3200">
        <v>552</v>
      </c>
      <c r="I3200">
        <v>24.98</v>
      </c>
      <c r="J3200">
        <v>1</v>
      </c>
      <c r="K3200" t="s">
        <v>19</v>
      </c>
      <c r="L3200" t="s">
        <v>19</v>
      </c>
      <c r="M3200">
        <v>39</v>
      </c>
      <c r="N3200" t="s">
        <v>29</v>
      </c>
      <c r="O3200">
        <v>2582365</v>
      </c>
    </row>
    <row r="3201" spans="1:15">
      <c r="A3201" t="s">
        <v>3246</v>
      </c>
      <c r="B3201">
        <v>2001</v>
      </c>
      <c r="C3201" t="s">
        <v>53</v>
      </c>
      <c r="D3201" t="s">
        <v>46</v>
      </c>
      <c r="E3201" t="s">
        <v>28</v>
      </c>
      <c r="F3201">
        <v>74</v>
      </c>
      <c r="G3201">
        <v>2375</v>
      </c>
      <c r="H3201">
        <v>907</v>
      </c>
      <c r="I3201">
        <v>31.12</v>
      </c>
      <c r="J3201">
        <v>2</v>
      </c>
      <c r="K3201" t="s">
        <v>24</v>
      </c>
      <c r="L3201" t="s">
        <v>19</v>
      </c>
      <c r="M3201">
        <v>38</v>
      </c>
      <c r="N3201" t="s">
        <v>49</v>
      </c>
      <c r="O3201">
        <v>2753977</v>
      </c>
    </row>
    <row r="3202" spans="1:15">
      <c r="A3202" t="s">
        <v>3247</v>
      </c>
      <c r="B3202">
        <v>2004</v>
      </c>
      <c r="C3202" t="s">
        <v>45</v>
      </c>
      <c r="D3202" t="s">
        <v>32</v>
      </c>
      <c r="E3202" t="s">
        <v>23</v>
      </c>
      <c r="F3202">
        <v>302</v>
      </c>
      <c r="G3202">
        <v>2464</v>
      </c>
      <c r="H3202">
        <v>489</v>
      </c>
      <c r="I3202">
        <v>11.43</v>
      </c>
      <c r="J3202">
        <v>5</v>
      </c>
      <c r="K3202" t="s">
        <v>19</v>
      </c>
      <c r="L3202" t="s">
        <v>19</v>
      </c>
      <c r="M3202">
        <v>62</v>
      </c>
      <c r="N3202" t="s">
        <v>20</v>
      </c>
      <c r="O3202">
        <v>507467</v>
      </c>
    </row>
    <row r="3203" spans="1:15">
      <c r="A3203" t="s">
        <v>3248</v>
      </c>
      <c r="B3203">
        <v>2001</v>
      </c>
      <c r="C3203" t="s">
        <v>22</v>
      </c>
      <c r="D3203" t="s">
        <v>102</v>
      </c>
      <c r="E3203" t="s">
        <v>23</v>
      </c>
      <c r="F3203">
        <v>136</v>
      </c>
      <c r="G3203">
        <v>808</v>
      </c>
      <c r="H3203">
        <v>833</v>
      </c>
      <c r="I3203">
        <v>11.06</v>
      </c>
      <c r="J3203">
        <v>7</v>
      </c>
      <c r="K3203" t="s">
        <v>19</v>
      </c>
      <c r="L3203" t="s">
        <v>24</v>
      </c>
      <c r="M3203">
        <v>6</v>
      </c>
      <c r="N3203" t="s">
        <v>33</v>
      </c>
      <c r="O3203">
        <v>2038856</v>
      </c>
    </row>
    <row r="3204" spans="1:15">
      <c r="A3204" t="s">
        <v>3249</v>
      </c>
      <c r="B3204">
        <v>2012</v>
      </c>
      <c r="C3204" t="s">
        <v>59</v>
      </c>
      <c r="D3204" t="s">
        <v>46</v>
      </c>
      <c r="E3204" t="s">
        <v>28</v>
      </c>
      <c r="F3204">
        <v>289</v>
      </c>
      <c r="G3204">
        <v>230</v>
      </c>
      <c r="H3204">
        <v>213</v>
      </c>
      <c r="I3204">
        <v>28.23</v>
      </c>
      <c r="J3204">
        <v>7</v>
      </c>
      <c r="K3204" t="s">
        <v>19</v>
      </c>
      <c r="L3204" t="s">
        <v>24</v>
      </c>
      <c r="M3204">
        <v>7</v>
      </c>
      <c r="N3204" t="s">
        <v>33</v>
      </c>
      <c r="O3204">
        <v>81115</v>
      </c>
    </row>
    <row r="3205" spans="1:15">
      <c r="A3205" t="s">
        <v>3250</v>
      </c>
      <c r="B3205">
        <v>2015</v>
      </c>
      <c r="C3205" t="s">
        <v>31</v>
      </c>
      <c r="D3205" t="s">
        <v>51</v>
      </c>
      <c r="E3205" t="s">
        <v>18</v>
      </c>
      <c r="F3205">
        <v>445</v>
      </c>
      <c r="G3205">
        <v>4822</v>
      </c>
      <c r="H3205">
        <v>805</v>
      </c>
      <c r="I3205">
        <v>34.450000000000003</v>
      </c>
      <c r="J3205">
        <v>3</v>
      </c>
      <c r="K3205" t="s">
        <v>24</v>
      </c>
      <c r="L3205" t="s">
        <v>19</v>
      </c>
      <c r="M3205">
        <v>37</v>
      </c>
      <c r="N3205" t="s">
        <v>33</v>
      </c>
      <c r="O3205">
        <v>3728249</v>
      </c>
    </row>
    <row r="3206" spans="1:15">
      <c r="A3206" t="s">
        <v>3251</v>
      </c>
      <c r="B3206">
        <v>2007</v>
      </c>
      <c r="C3206" t="s">
        <v>42</v>
      </c>
      <c r="D3206" t="s">
        <v>43</v>
      </c>
      <c r="E3206" t="s">
        <v>40</v>
      </c>
      <c r="F3206">
        <v>262</v>
      </c>
      <c r="G3206">
        <v>3558</v>
      </c>
      <c r="H3206">
        <v>42</v>
      </c>
      <c r="I3206">
        <v>39.200000000000003</v>
      </c>
      <c r="J3206">
        <v>4</v>
      </c>
      <c r="K3206" t="s">
        <v>24</v>
      </c>
      <c r="L3206" t="s">
        <v>19</v>
      </c>
      <c r="M3206">
        <v>28</v>
      </c>
      <c r="N3206" t="s">
        <v>33</v>
      </c>
      <c r="O3206">
        <v>4785952</v>
      </c>
    </row>
    <row r="3207" spans="1:15">
      <c r="A3207" t="s">
        <v>3252</v>
      </c>
      <c r="B3207">
        <v>2020</v>
      </c>
      <c r="C3207" t="s">
        <v>31</v>
      </c>
      <c r="D3207" t="s">
        <v>95</v>
      </c>
      <c r="E3207" t="s">
        <v>37</v>
      </c>
      <c r="F3207">
        <v>324</v>
      </c>
      <c r="G3207">
        <v>4984</v>
      </c>
      <c r="H3207">
        <v>252</v>
      </c>
      <c r="I3207">
        <v>44.89</v>
      </c>
      <c r="J3207">
        <v>9</v>
      </c>
      <c r="K3207" t="s">
        <v>24</v>
      </c>
      <c r="L3207" t="s">
        <v>24</v>
      </c>
      <c r="M3207">
        <v>40</v>
      </c>
      <c r="N3207" t="s">
        <v>25</v>
      </c>
      <c r="O3207">
        <v>657980</v>
      </c>
    </row>
    <row r="3208" spans="1:15">
      <c r="A3208" t="s">
        <v>3253</v>
      </c>
      <c r="B3208">
        <v>2006</v>
      </c>
      <c r="C3208" t="s">
        <v>53</v>
      </c>
      <c r="D3208" t="s">
        <v>43</v>
      </c>
      <c r="E3208" t="s">
        <v>23</v>
      </c>
      <c r="F3208">
        <v>242</v>
      </c>
      <c r="G3208">
        <v>2102</v>
      </c>
      <c r="H3208">
        <v>962</v>
      </c>
      <c r="I3208">
        <v>15.41</v>
      </c>
      <c r="J3208">
        <v>3</v>
      </c>
      <c r="K3208" t="s">
        <v>24</v>
      </c>
      <c r="L3208" t="s">
        <v>19</v>
      </c>
      <c r="M3208">
        <v>72</v>
      </c>
      <c r="N3208" t="s">
        <v>25</v>
      </c>
      <c r="O3208">
        <v>4098902</v>
      </c>
    </row>
    <row r="3209" spans="1:15">
      <c r="A3209" t="s">
        <v>3254</v>
      </c>
      <c r="B3209">
        <v>2006</v>
      </c>
      <c r="C3209" t="s">
        <v>59</v>
      </c>
      <c r="D3209" t="s">
        <v>51</v>
      </c>
      <c r="E3209" t="s">
        <v>18</v>
      </c>
      <c r="F3209">
        <v>420</v>
      </c>
      <c r="G3209">
        <v>1757</v>
      </c>
      <c r="H3209">
        <v>991</v>
      </c>
      <c r="I3209">
        <v>14.36</v>
      </c>
      <c r="J3209">
        <v>9</v>
      </c>
      <c r="K3209" t="s">
        <v>24</v>
      </c>
      <c r="L3209" t="s">
        <v>24</v>
      </c>
      <c r="M3209">
        <v>17</v>
      </c>
      <c r="N3209" t="s">
        <v>29</v>
      </c>
      <c r="O3209">
        <v>2716778</v>
      </c>
    </row>
    <row r="3210" spans="1:15">
      <c r="A3210" t="s">
        <v>3255</v>
      </c>
      <c r="B3210">
        <v>2014</v>
      </c>
      <c r="C3210" t="s">
        <v>73</v>
      </c>
      <c r="D3210" t="s">
        <v>48</v>
      </c>
      <c r="E3210" t="s">
        <v>37</v>
      </c>
      <c r="F3210">
        <v>340</v>
      </c>
      <c r="G3210">
        <v>1505</v>
      </c>
      <c r="H3210">
        <v>992</v>
      </c>
      <c r="I3210">
        <v>1.38</v>
      </c>
      <c r="J3210">
        <v>5</v>
      </c>
      <c r="K3210" t="s">
        <v>24</v>
      </c>
      <c r="L3210" t="s">
        <v>19</v>
      </c>
      <c r="M3210">
        <v>57</v>
      </c>
      <c r="N3210" t="s">
        <v>25</v>
      </c>
      <c r="O3210">
        <v>4244117</v>
      </c>
    </row>
    <row r="3211" spans="1:15">
      <c r="A3211" t="s">
        <v>3256</v>
      </c>
      <c r="B3211">
        <v>2006</v>
      </c>
      <c r="C3211" t="s">
        <v>53</v>
      </c>
      <c r="D3211" t="s">
        <v>46</v>
      </c>
      <c r="E3211" t="s">
        <v>28</v>
      </c>
      <c r="F3211">
        <v>286</v>
      </c>
      <c r="G3211">
        <v>3173</v>
      </c>
      <c r="H3211">
        <v>613</v>
      </c>
      <c r="I3211">
        <v>33.799999999999997</v>
      </c>
      <c r="J3211">
        <v>2</v>
      </c>
      <c r="K3211" t="s">
        <v>24</v>
      </c>
      <c r="L3211" t="s">
        <v>24</v>
      </c>
      <c r="M3211">
        <v>96</v>
      </c>
      <c r="N3211" t="s">
        <v>33</v>
      </c>
      <c r="O3211">
        <v>3532416</v>
      </c>
    </row>
    <row r="3212" spans="1:15">
      <c r="A3212" t="s">
        <v>3257</v>
      </c>
      <c r="B3212">
        <v>2016</v>
      </c>
      <c r="C3212" t="s">
        <v>42</v>
      </c>
      <c r="D3212" t="s">
        <v>39</v>
      </c>
      <c r="E3212" t="s">
        <v>37</v>
      </c>
      <c r="F3212">
        <v>358</v>
      </c>
      <c r="G3212">
        <v>2054</v>
      </c>
      <c r="H3212">
        <v>783</v>
      </c>
      <c r="I3212">
        <v>18.13</v>
      </c>
      <c r="J3212">
        <v>2</v>
      </c>
      <c r="K3212" t="s">
        <v>24</v>
      </c>
      <c r="L3212" t="s">
        <v>24</v>
      </c>
      <c r="M3212">
        <v>42</v>
      </c>
      <c r="N3212" t="s">
        <v>29</v>
      </c>
      <c r="O3212">
        <v>3958889</v>
      </c>
    </row>
    <row r="3213" spans="1:15">
      <c r="A3213" t="s">
        <v>3258</v>
      </c>
      <c r="B3213">
        <v>2016</v>
      </c>
      <c r="C3213" t="s">
        <v>16</v>
      </c>
      <c r="D3213" t="s">
        <v>51</v>
      </c>
      <c r="E3213" t="s">
        <v>40</v>
      </c>
      <c r="F3213">
        <v>38</v>
      </c>
      <c r="G3213">
        <v>2622</v>
      </c>
      <c r="H3213">
        <v>785</v>
      </c>
      <c r="I3213">
        <v>33.76</v>
      </c>
      <c r="J3213">
        <v>2</v>
      </c>
      <c r="K3213" t="s">
        <v>24</v>
      </c>
      <c r="L3213" t="s">
        <v>24</v>
      </c>
      <c r="M3213">
        <v>37</v>
      </c>
      <c r="N3213" t="s">
        <v>29</v>
      </c>
      <c r="O3213">
        <v>4629527</v>
      </c>
    </row>
    <row r="3214" spans="1:15">
      <c r="A3214" t="s">
        <v>3259</v>
      </c>
      <c r="B3214">
        <v>2018</v>
      </c>
      <c r="C3214" t="s">
        <v>42</v>
      </c>
      <c r="D3214" t="s">
        <v>17</v>
      </c>
      <c r="E3214" t="s">
        <v>37</v>
      </c>
      <c r="F3214">
        <v>462</v>
      </c>
      <c r="G3214">
        <v>4153</v>
      </c>
      <c r="H3214">
        <v>645</v>
      </c>
      <c r="I3214">
        <v>46.35</v>
      </c>
      <c r="J3214">
        <v>1</v>
      </c>
      <c r="K3214" t="s">
        <v>24</v>
      </c>
      <c r="L3214" t="s">
        <v>24</v>
      </c>
      <c r="M3214">
        <v>72</v>
      </c>
      <c r="N3214" t="s">
        <v>49</v>
      </c>
      <c r="O3214">
        <v>4831130</v>
      </c>
    </row>
    <row r="3215" spans="1:15">
      <c r="A3215" t="s">
        <v>3260</v>
      </c>
      <c r="B3215">
        <v>2021</v>
      </c>
      <c r="C3215" t="s">
        <v>27</v>
      </c>
      <c r="D3215" t="s">
        <v>48</v>
      </c>
      <c r="E3215" t="s">
        <v>37</v>
      </c>
      <c r="F3215">
        <v>122</v>
      </c>
      <c r="G3215">
        <v>4275</v>
      </c>
      <c r="H3215">
        <v>920</v>
      </c>
      <c r="I3215">
        <v>28.24</v>
      </c>
      <c r="J3215">
        <v>7</v>
      </c>
      <c r="K3215" t="s">
        <v>24</v>
      </c>
      <c r="L3215" t="s">
        <v>24</v>
      </c>
      <c r="M3215">
        <v>21</v>
      </c>
      <c r="N3215" t="s">
        <v>33</v>
      </c>
      <c r="O3215">
        <v>2909886</v>
      </c>
    </row>
    <row r="3216" spans="1:15">
      <c r="A3216" t="s">
        <v>3261</v>
      </c>
      <c r="B3216">
        <v>2014</v>
      </c>
      <c r="C3216" t="s">
        <v>59</v>
      </c>
      <c r="D3216" t="s">
        <v>32</v>
      </c>
      <c r="E3216" t="s">
        <v>23</v>
      </c>
      <c r="F3216">
        <v>293</v>
      </c>
      <c r="G3216">
        <v>3820</v>
      </c>
      <c r="H3216">
        <v>23</v>
      </c>
      <c r="I3216">
        <v>43.54</v>
      </c>
      <c r="J3216">
        <v>5</v>
      </c>
      <c r="K3216" t="s">
        <v>24</v>
      </c>
      <c r="L3216" t="s">
        <v>24</v>
      </c>
      <c r="M3216">
        <v>82</v>
      </c>
      <c r="N3216" t="s">
        <v>29</v>
      </c>
      <c r="O3216">
        <v>3596560</v>
      </c>
    </row>
    <row r="3217" spans="1:15">
      <c r="A3217" t="s">
        <v>3262</v>
      </c>
      <c r="B3217">
        <v>2002</v>
      </c>
      <c r="C3217" t="s">
        <v>53</v>
      </c>
      <c r="D3217" t="s">
        <v>39</v>
      </c>
      <c r="E3217" t="s">
        <v>28</v>
      </c>
      <c r="F3217">
        <v>153</v>
      </c>
      <c r="G3217">
        <v>1478</v>
      </c>
      <c r="H3217">
        <v>675</v>
      </c>
      <c r="I3217">
        <v>47.01</v>
      </c>
      <c r="J3217">
        <v>1</v>
      </c>
      <c r="K3217" t="s">
        <v>24</v>
      </c>
      <c r="L3217" t="s">
        <v>19</v>
      </c>
      <c r="M3217">
        <v>69</v>
      </c>
      <c r="N3217" t="s">
        <v>20</v>
      </c>
      <c r="O3217">
        <v>4238074</v>
      </c>
    </row>
    <row r="3218" spans="1:15">
      <c r="A3218" t="s">
        <v>3263</v>
      </c>
      <c r="B3218">
        <v>2009</v>
      </c>
      <c r="C3218" t="s">
        <v>59</v>
      </c>
      <c r="D3218" t="s">
        <v>39</v>
      </c>
      <c r="E3218" t="s">
        <v>18</v>
      </c>
      <c r="F3218">
        <v>153</v>
      </c>
      <c r="G3218">
        <v>838</v>
      </c>
      <c r="H3218">
        <v>157</v>
      </c>
      <c r="I3218">
        <v>20.51</v>
      </c>
      <c r="J3218">
        <v>7</v>
      </c>
      <c r="K3218" t="s">
        <v>24</v>
      </c>
      <c r="L3218" t="s">
        <v>24</v>
      </c>
      <c r="M3218">
        <v>61</v>
      </c>
      <c r="N3218" t="s">
        <v>20</v>
      </c>
      <c r="O3218">
        <v>824691</v>
      </c>
    </row>
    <row r="3219" spans="1:15">
      <c r="A3219" t="s">
        <v>3264</v>
      </c>
      <c r="B3219">
        <v>2011</v>
      </c>
      <c r="C3219" t="s">
        <v>35</v>
      </c>
      <c r="D3219" t="s">
        <v>102</v>
      </c>
      <c r="E3219" t="s">
        <v>37</v>
      </c>
      <c r="F3219">
        <v>192</v>
      </c>
      <c r="G3219">
        <v>3627</v>
      </c>
      <c r="H3219">
        <v>942</v>
      </c>
      <c r="I3219">
        <v>23.34</v>
      </c>
      <c r="J3219">
        <v>7</v>
      </c>
      <c r="K3219" t="s">
        <v>19</v>
      </c>
      <c r="L3219" t="s">
        <v>19</v>
      </c>
      <c r="M3219">
        <v>10</v>
      </c>
      <c r="N3219" t="s">
        <v>20</v>
      </c>
      <c r="O3219">
        <v>4351975</v>
      </c>
    </row>
    <row r="3220" spans="1:15">
      <c r="A3220" t="s">
        <v>3265</v>
      </c>
      <c r="B3220">
        <v>2021</v>
      </c>
      <c r="C3220" t="s">
        <v>59</v>
      </c>
      <c r="D3220" t="s">
        <v>102</v>
      </c>
      <c r="E3220" t="s">
        <v>28</v>
      </c>
      <c r="F3220">
        <v>494</v>
      </c>
      <c r="G3220">
        <v>1696</v>
      </c>
      <c r="H3220">
        <v>30</v>
      </c>
      <c r="I3220">
        <v>30.26</v>
      </c>
      <c r="J3220">
        <v>3</v>
      </c>
      <c r="K3220" t="s">
        <v>24</v>
      </c>
      <c r="L3220" t="s">
        <v>19</v>
      </c>
      <c r="M3220">
        <v>85</v>
      </c>
      <c r="N3220" t="s">
        <v>25</v>
      </c>
      <c r="O3220">
        <v>4078604</v>
      </c>
    </row>
    <row r="3221" spans="1:15">
      <c r="A3221" t="s">
        <v>3266</v>
      </c>
      <c r="B3221">
        <v>2011</v>
      </c>
      <c r="C3221" t="s">
        <v>59</v>
      </c>
      <c r="D3221" t="s">
        <v>32</v>
      </c>
      <c r="E3221" t="s">
        <v>23</v>
      </c>
      <c r="F3221">
        <v>251</v>
      </c>
      <c r="G3221">
        <v>4474</v>
      </c>
      <c r="H3221">
        <v>520</v>
      </c>
      <c r="I3221">
        <v>39.83</v>
      </c>
      <c r="J3221">
        <v>7</v>
      </c>
      <c r="K3221" t="s">
        <v>24</v>
      </c>
      <c r="L3221" t="s">
        <v>19</v>
      </c>
      <c r="M3221">
        <v>43</v>
      </c>
      <c r="N3221" t="s">
        <v>49</v>
      </c>
      <c r="O3221">
        <v>468187</v>
      </c>
    </row>
    <row r="3222" spans="1:15">
      <c r="A3222" t="s">
        <v>3267</v>
      </c>
      <c r="B3222">
        <v>2004</v>
      </c>
      <c r="C3222" t="s">
        <v>16</v>
      </c>
      <c r="D3222" t="s">
        <v>95</v>
      </c>
      <c r="E3222" t="s">
        <v>23</v>
      </c>
      <c r="F3222">
        <v>278</v>
      </c>
      <c r="G3222">
        <v>1324</v>
      </c>
      <c r="H3222">
        <v>656</v>
      </c>
      <c r="I3222">
        <v>21.91</v>
      </c>
      <c r="J3222">
        <v>2</v>
      </c>
      <c r="K3222" t="s">
        <v>19</v>
      </c>
      <c r="L3222" t="s">
        <v>24</v>
      </c>
      <c r="M3222">
        <v>18</v>
      </c>
      <c r="N3222" t="s">
        <v>49</v>
      </c>
      <c r="O3222">
        <v>2422223</v>
      </c>
    </row>
    <row r="3223" spans="1:15">
      <c r="A3223" t="s">
        <v>3268</v>
      </c>
      <c r="B3223">
        <v>2002</v>
      </c>
      <c r="C3223" t="s">
        <v>16</v>
      </c>
      <c r="D3223" t="s">
        <v>43</v>
      </c>
      <c r="E3223" t="s">
        <v>40</v>
      </c>
      <c r="F3223">
        <v>495</v>
      </c>
      <c r="G3223">
        <v>2020</v>
      </c>
      <c r="H3223">
        <v>14</v>
      </c>
      <c r="I3223">
        <v>48.13</v>
      </c>
      <c r="J3223">
        <v>6</v>
      </c>
      <c r="K3223" t="s">
        <v>19</v>
      </c>
      <c r="L3223" t="s">
        <v>19</v>
      </c>
      <c r="M3223">
        <v>72</v>
      </c>
      <c r="N3223" t="s">
        <v>49</v>
      </c>
      <c r="O3223">
        <v>2402252</v>
      </c>
    </row>
    <row r="3224" spans="1:15">
      <c r="A3224" t="s">
        <v>3269</v>
      </c>
      <c r="B3224">
        <v>2020</v>
      </c>
      <c r="C3224" t="s">
        <v>35</v>
      </c>
      <c r="D3224" t="s">
        <v>43</v>
      </c>
      <c r="E3224" t="s">
        <v>23</v>
      </c>
      <c r="F3224">
        <v>277</v>
      </c>
      <c r="G3224">
        <v>4162</v>
      </c>
      <c r="H3224">
        <v>903</v>
      </c>
      <c r="I3224">
        <v>10.64</v>
      </c>
      <c r="J3224">
        <v>3</v>
      </c>
      <c r="K3224" t="s">
        <v>24</v>
      </c>
      <c r="L3224" t="s">
        <v>19</v>
      </c>
      <c r="M3224">
        <v>23</v>
      </c>
      <c r="N3224" t="s">
        <v>25</v>
      </c>
      <c r="O3224">
        <v>2827606</v>
      </c>
    </row>
    <row r="3225" spans="1:15">
      <c r="A3225" t="s">
        <v>3270</v>
      </c>
      <c r="B3225">
        <v>2014</v>
      </c>
      <c r="C3225" t="s">
        <v>59</v>
      </c>
      <c r="D3225" t="s">
        <v>32</v>
      </c>
      <c r="E3225" t="s">
        <v>37</v>
      </c>
      <c r="F3225">
        <v>391</v>
      </c>
      <c r="G3225">
        <v>4489</v>
      </c>
      <c r="H3225">
        <v>296</v>
      </c>
      <c r="I3225">
        <v>11.5</v>
      </c>
      <c r="J3225">
        <v>8</v>
      </c>
      <c r="K3225" t="s">
        <v>24</v>
      </c>
      <c r="L3225" t="s">
        <v>19</v>
      </c>
      <c r="M3225">
        <v>39</v>
      </c>
      <c r="N3225" t="s">
        <v>49</v>
      </c>
      <c r="O3225">
        <v>2020233</v>
      </c>
    </row>
    <row r="3226" spans="1:15">
      <c r="A3226" t="s">
        <v>3271</v>
      </c>
      <c r="B3226">
        <v>2008</v>
      </c>
      <c r="C3226" t="s">
        <v>45</v>
      </c>
      <c r="D3226" t="s">
        <v>17</v>
      </c>
      <c r="E3226" t="s">
        <v>40</v>
      </c>
      <c r="F3226">
        <v>243</v>
      </c>
      <c r="G3226">
        <v>2714</v>
      </c>
      <c r="H3226">
        <v>432</v>
      </c>
      <c r="I3226">
        <v>30.87</v>
      </c>
      <c r="J3226">
        <v>6</v>
      </c>
      <c r="K3226" t="s">
        <v>24</v>
      </c>
      <c r="L3226" t="s">
        <v>24</v>
      </c>
      <c r="M3226">
        <v>27</v>
      </c>
      <c r="N3226" t="s">
        <v>49</v>
      </c>
      <c r="O3226">
        <v>2827931</v>
      </c>
    </row>
    <row r="3227" spans="1:15">
      <c r="A3227" t="s">
        <v>3272</v>
      </c>
      <c r="B3227">
        <v>2012</v>
      </c>
      <c r="C3227" t="s">
        <v>31</v>
      </c>
      <c r="D3227" t="s">
        <v>46</v>
      </c>
      <c r="E3227" t="s">
        <v>40</v>
      </c>
      <c r="F3227">
        <v>81</v>
      </c>
      <c r="G3227">
        <v>3452</v>
      </c>
      <c r="H3227">
        <v>46</v>
      </c>
      <c r="I3227">
        <v>27.34</v>
      </c>
      <c r="J3227">
        <v>2</v>
      </c>
      <c r="K3227" t="s">
        <v>19</v>
      </c>
      <c r="L3227" t="s">
        <v>19</v>
      </c>
      <c r="M3227">
        <v>33</v>
      </c>
      <c r="N3227" t="s">
        <v>49</v>
      </c>
      <c r="O3227">
        <v>2985909</v>
      </c>
    </row>
    <row r="3228" spans="1:15">
      <c r="A3228" t="s">
        <v>3273</v>
      </c>
      <c r="B3228">
        <v>2006</v>
      </c>
      <c r="C3228" t="s">
        <v>35</v>
      </c>
      <c r="D3228" t="s">
        <v>102</v>
      </c>
      <c r="E3228" t="s">
        <v>28</v>
      </c>
      <c r="F3228">
        <v>494</v>
      </c>
      <c r="G3228">
        <v>3441</v>
      </c>
      <c r="H3228">
        <v>573</v>
      </c>
      <c r="I3228">
        <v>31.35</v>
      </c>
      <c r="J3228">
        <v>9</v>
      </c>
      <c r="K3228" t="s">
        <v>19</v>
      </c>
      <c r="L3228" t="s">
        <v>24</v>
      </c>
      <c r="M3228">
        <v>18</v>
      </c>
      <c r="N3228" t="s">
        <v>33</v>
      </c>
      <c r="O3228">
        <v>1733994</v>
      </c>
    </row>
    <row r="3229" spans="1:15">
      <c r="A3229" t="s">
        <v>3274</v>
      </c>
      <c r="B3229">
        <v>2012</v>
      </c>
      <c r="C3229" t="s">
        <v>31</v>
      </c>
      <c r="D3229" t="s">
        <v>46</v>
      </c>
      <c r="E3229" t="s">
        <v>28</v>
      </c>
      <c r="F3229">
        <v>92</v>
      </c>
      <c r="G3229">
        <v>3291</v>
      </c>
      <c r="H3229">
        <v>386</v>
      </c>
      <c r="I3229">
        <v>34.81</v>
      </c>
      <c r="J3229">
        <v>3</v>
      </c>
      <c r="K3229" t="s">
        <v>19</v>
      </c>
      <c r="L3229" t="s">
        <v>24</v>
      </c>
      <c r="M3229">
        <v>21</v>
      </c>
      <c r="N3229" t="s">
        <v>25</v>
      </c>
      <c r="O3229">
        <v>1897138</v>
      </c>
    </row>
    <row r="3230" spans="1:15">
      <c r="A3230" t="s">
        <v>3275</v>
      </c>
      <c r="B3230">
        <v>2014</v>
      </c>
      <c r="C3230" t="s">
        <v>53</v>
      </c>
      <c r="D3230" t="s">
        <v>95</v>
      </c>
      <c r="E3230" t="s">
        <v>23</v>
      </c>
      <c r="F3230">
        <v>279</v>
      </c>
      <c r="G3230">
        <v>2036</v>
      </c>
      <c r="H3230">
        <v>324</v>
      </c>
      <c r="I3230">
        <v>23.23</v>
      </c>
      <c r="J3230">
        <v>7</v>
      </c>
      <c r="K3230" t="s">
        <v>24</v>
      </c>
      <c r="L3230" t="s">
        <v>19</v>
      </c>
      <c r="M3230">
        <v>16</v>
      </c>
      <c r="N3230" t="s">
        <v>33</v>
      </c>
      <c r="O3230">
        <v>4482529</v>
      </c>
    </row>
    <row r="3231" spans="1:15">
      <c r="A3231" t="s">
        <v>3276</v>
      </c>
      <c r="B3231">
        <v>2012</v>
      </c>
      <c r="C3231" t="s">
        <v>35</v>
      </c>
      <c r="D3231" t="s">
        <v>102</v>
      </c>
      <c r="E3231" t="s">
        <v>28</v>
      </c>
      <c r="F3231">
        <v>441</v>
      </c>
      <c r="G3231">
        <v>2458</v>
      </c>
      <c r="H3231">
        <v>91</v>
      </c>
      <c r="I3231">
        <v>14.55</v>
      </c>
      <c r="J3231">
        <v>9</v>
      </c>
      <c r="K3231" t="s">
        <v>19</v>
      </c>
      <c r="L3231" t="s">
        <v>19</v>
      </c>
      <c r="M3231">
        <v>46</v>
      </c>
      <c r="N3231" t="s">
        <v>33</v>
      </c>
      <c r="O3231">
        <v>1986412</v>
      </c>
    </row>
    <row r="3232" spans="1:15">
      <c r="A3232" t="s">
        <v>3277</v>
      </c>
      <c r="B3232">
        <v>2004</v>
      </c>
      <c r="C3232" t="s">
        <v>22</v>
      </c>
      <c r="D3232" t="s">
        <v>39</v>
      </c>
      <c r="E3232" t="s">
        <v>40</v>
      </c>
      <c r="F3232">
        <v>498</v>
      </c>
      <c r="G3232">
        <v>18</v>
      </c>
      <c r="H3232">
        <v>221</v>
      </c>
      <c r="I3232">
        <v>47.75</v>
      </c>
      <c r="J3232">
        <v>9</v>
      </c>
      <c r="K3232" t="s">
        <v>19</v>
      </c>
      <c r="L3232" t="s">
        <v>24</v>
      </c>
      <c r="M3232">
        <v>86</v>
      </c>
      <c r="N3232" t="s">
        <v>29</v>
      </c>
      <c r="O3232">
        <v>1794382</v>
      </c>
    </row>
    <row r="3233" spans="1:15">
      <c r="A3233" t="s">
        <v>3278</v>
      </c>
      <c r="B3233">
        <v>2003</v>
      </c>
      <c r="C3233" t="s">
        <v>59</v>
      </c>
      <c r="D3233" t="s">
        <v>39</v>
      </c>
      <c r="E3233" t="s">
        <v>40</v>
      </c>
      <c r="F3233">
        <v>134</v>
      </c>
      <c r="G3233">
        <v>4943</v>
      </c>
      <c r="H3233">
        <v>375</v>
      </c>
      <c r="I3233">
        <v>42.53</v>
      </c>
      <c r="J3233">
        <v>9</v>
      </c>
      <c r="K3233" t="s">
        <v>24</v>
      </c>
      <c r="L3233" t="s">
        <v>19</v>
      </c>
      <c r="M3233">
        <v>23</v>
      </c>
      <c r="N3233" t="s">
        <v>25</v>
      </c>
      <c r="O3233">
        <v>3557885</v>
      </c>
    </row>
    <row r="3234" spans="1:15">
      <c r="A3234" t="s">
        <v>3279</v>
      </c>
      <c r="B3234">
        <v>2002</v>
      </c>
      <c r="C3234" t="s">
        <v>45</v>
      </c>
      <c r="D3234" t="s">
        <v>48</v>
      </c>
      <c r="E3234" t="s">
        <v>18</v>
      </c>
      <c r="F3234">
        <v>73</v>
      </c>
      <c r="G3234">
        <v>3383</v>
      </c>
      <c r="H3234">
        <v>857</v>
      </c>
      <c r="I3234">
        <v>1.81</v>
      </c>
      <c r="J3234">
        <v>1</v>
      </c>
      <c r="K3234" t="s">
        <v>24</v>
      </c>
      <c r="L3234" t="s">
        <v>19</v>
      </c>
      <c r="M3234">
        <v>45</v>
      </c>
      <c r="N3234" t="s">
        <v>25</v>
      </c>
      <c r="O3234">
        <v>4992351</v>
      </c>
    </row>
    <row r="3235" spans="1:15">
      <c r="A3235" t="s">
        <v>3280</v>
      </c>
      <c r="B3235">
        <v>2014</v>
      </c>
      <c r="C3235" t="s">
        <v>16</v>
      </c>
      <c r="D3235" t="s">
        <v>102</v>
      </c>
      <c r="E3235" t="s">
        <v>23</v>
      </c>
      <c r="F3235">
        <v>86</v>
      </c>
      <c r="G3235">
        <v>650</v>
      </c>
      <c r="H3235">
        <v>999</v>
      </c>
      <c r="I3235">
        <v>22.08</v>
      </c>
      <c r="J3235">
        <v>5</v>
      </c>
      <c r="K3235" t="s">
        <v>19</v>
      </c>
      <c r="L3235" t="s">
        <v>24</v>
      </c>
      <c r="M3235">
        <v>57</v>
      </c>
      <c r="N3235" t="s">
        <v>25</v>
      </c>
      <c r="O3235">
        <v>3606140</v>
      </c>
    </row>
    <row r="3236" spans="1:15">
      <c r="A3236" t="s">
        <v>3281</v>
      </c>
      <c r="B3236">
        <v>2013</v>
      </c>
      <c r="C3236" t="s">
        <v>35</v>
      </c>
      <c r="D3236" t="s">
        <v>46</v>
      </c>
      <c r="E3236" t="s">
        <v>40</v>
      </c>
      <c r="F3236">
        <v>481</v>
      </c>
      <c r="G3236">
        <v>3753</v>
      </c>
      <c r="H3236">
        <v>510</v>
      </c>
      <c r="I3236">
        <v>17.3</v>
      </c>
      <c r="J3236">
        <v>5</v>
      </c>
      <c r="K3236" t="s">
        <v>24</v>
      </c>
      <c r="L3236" t="s">
        <v>24</v>
      </c>
      <c r="M3236">
        <v>70</v>
      </c>
      <c r="N3236" t="s">
        <v>49</v>
      </c>
      <c r="O3236">
        <v>2727956</v>
      </c>
    </row>
    <row r="3237" spans="1:15">
      <c r="A3237" t="s">
        <v>3282</v>
      </c>
      <c r="B3237">
        <v>2001</v>
      </c>
      <c r="C3237" t="s">
        <v>16</v>
      </c>
      <c r="D3237" t="s">
        <v>51</v>
      </c>
      <c r="E3237" t="s">
        <v>23</v>
      </c>
      <c r="F3237">
        <v>9</v>
      </c>
      <c r="G3237">
        <v>3945</v>
      </c>
      <c r="H3237">
        <v>112</v>
      </c>
      <c r="I3237">
        <v>23.02</v>
      </c>
      <c r="J3237">
        <v>3</v>
      </c>
      <c r="K3237" t="s">
        <v>19</v>
      </c>
      <c r="L3237" t="s">
        <v>19</v>
      </c>
      <c r="M3237">
        <v>32</v>
      </c>
      <c r="N3237" t="s">
        <v>49</v>
      </c>
      <c r="O3237">
        <v>1693667</v>
      </c>
    </row>
    <row r="3238" spans="1:15">
      <c r="A3238" t="s">
        <v>3283</v>
      </c>
      <c r="B3238">
        <v>2012</v>
      </c>
      <c r="C3238" t="s">
        <v>35</v>
      </c>
      <c r="D3238" t="s">
        <v>51</v>
      </c>
      <c r="E3238" t="s">
        <v>18</v>
      </c>
      <c r="F3238">
        <v>313</v>
      </c>
      <c r="G3238">
        <v>2260</v>
      </c>
      <c r="H3238">
        <v>246</v>
      </c>
      <c r="I3238">
        <v>32.75</v>
      </c>
      <c r="J3238">
        <v>2</v>
      </c>
      <c r="K3238" t="s">
        <v>24</v>
      </c>
      <c r="L3238" t="s">
        <v>24</v>
      </c>
      <c r="M3238">
        <v>32</v>
      </c>
      <c r="N3238" t="s">
        <v>29</v>
      </c>
      <c r="O3238">
        <v>3567215</v>
      </c>
    </row>
    <row r="3239" spans="1:15">
      <c r="A3239" t="s">
        <v>3284</v>
      </c>
      <c r="B3239">
        <v>2016</v>
      </c>
      <c r="C3239" t="s">
        <v>53</v>
      </c>
      <c r="D3239" t="s">
        <v>102</v>
      </c>
      <c r="E3239" t="s">
        <v>18</v>
      </c>
      <c r="F3239">
        <v>89</v>
      </c>
      <c r="G3239">
        <v>4134</v>
      </c>
      <c r="H3239">
        <v>78</v>
      </c>
      <c r="I3239">
        <v>39.47</v>
      </c>
      <c r="J3239">
        <v>8</v>
      </c>
      <c r="K3239" t="s">
        <v>24</v>
      </c>
      <c r="L3239" t="s">
        <v>24</v>
      </c>
      <c r="M3239">
        <v>75</v>
      </c>
      <c r="N3239" t="s">
        <v>25</v>
      </c>
      <c r="O3239">
        <v>4164017</v>
      </c>
    </row>
    <row r="3240" spans="1:15">
      <c r="A3240" t="s">
        <v>3285</v>
      </c>
      <c r="B3240">
        <v>2020</v>
      </c>
      <c r="C3240" t="s">
        <v>42</v>
      </c>
      <c r="D3240" t="s">
        <v>43</v>
      </c>
      <c r="E3240" t="s">
        <v>28</v>
      </c>
      <c r="F3240">
        <v>225</v>
      </c>
      <c r="G3240">
        <v>2913</v>
      </c>
      <c r="H3240">
        <v>629</v>
      </c>
      <c r="I3240">
        <v>40.44</v>
      </c>
      <c r="J3240">
        <v>4</v>
      </c>
      <c r="K3240" t="s">
        <v>24</v>
      </c>
      <c r="L3240" t="s">
        <v>24</v>
      </c>
      <c r="M3240">
        <v>90</v>
      </c>
      <c r="N3240" t="s">
        <v>33</v>
      </c>
      <c r="O3240">
        <v>2084679</v>
      </c>
    </row>
    <row r="3241" spans="1:15">
      <c r="A3241" t="s">
        <v>3286</v>
      </c>
      <c r="B3241">
        <v>2013</v>
      </c>
      <c r="C3241" t="s">
        <v>45</v>
      </c>
      <c r="D3241" t="s">
        <v>43</v>
      </c>
      <c r="E3241" t="s">
        <v>23</v>
      </c>
      <c r="F3241">
        <v>235</v>
      </c>
      <c r="G3241">
        <v>559</v>
      </c>
      <c r="H3241">
        <v>336</v>
      </c>
      <c r="I3241">
        <v>36.92</v>
      </c>
      <c r="J3241">
        <v>9</v>
      </c>
      <c r="K3241" t="s">
        <v>24</v>
      </c>
      <c r="L3241" t="s">
        <v>19</v>
      </c>
      <c r="M3241">
        <v>51</v>
      </c>
      <c r="N3241" t="s">
        <v>33</v>
      </c>
      <c r="O3241">
        <v>4803390</v>
      </c>
    </row>
    <row r="3242" spans="1:15">
      <c r="A3242" t="s">
        <v>3287</v>
      </c>
      <c r="B3242">
        <v>2010</v>
      </c>
      <c r="C3242" t="s">
        <v>31</v>
      </c>
      <c r="D3242" t="s">
        <v>46</v>
      </c>
      <c r="E3242" t="s">
        <v>23</v>
      </c>
      <c r="F3242">
        <v>461</v>
      </c>
      <c r="G3242">
        <v>4583</v>
      </c>
      <c r="H3242">
        <v>379</v>
      </c>
      <c r="I3242">
        <v>47.05</v>
      </c>
      <c r="J3242">
        <v>1</v>
      </c>
      <c r="K3242" t="s">
        <v>24</v>
      </c>
      <c r="L3242" t="s">
        <v>24</v>
      </c>
      <c r="M3242">
        <v>60</v>
      </c>
      <c r="N3242" t="s">
        <v>33</v>
      </c>
      <c r="O3242">
        <v>3280817</v>
      </c>
    </row>
    <row r="3243" spans="1:15">
      <c r="A3243" t="s">
        <v>3288</v>
      </c>
      <c r="B3243">
        <v>2011</v>
      </c>
      <c r="C3243" t="s">
        <v>59</v>
      </c>
      <c r="D3243" t="s">
        <v>48</v>
      </c>
      <c r="E3243" t="s">
        <v>23</v>
      </c>
      <c r="F3243">
        <v>116</v>
      </c>
      <c r="G3243">
        <v>3838</v>
      </c>
      <c r="H3243">
        <v>132</v>
      </c>
      <c r="I3243">
        <v>45.2</v>
      </c>
      <c r="J3243">
        <v>5</v>
      </c>
      <c r="K3243" t="s">
        <v>19</v>
      </c>
      <c r="L3243" t="s">
        <v>19</v>
      </c>
      <c r="M3243">
        <v>31</v>
      </c>
      <c r="N3243" t="s">
        <v>49</v>
      </c>
      <c r="O3243">
        <v>4780384</v>
      </c>
    </row>
    <row r="3244" spans="1:15">
      <c r="A3244" t="s">
        <v>3289</v>
      </c>
      <c r="B3244">
        <v>2014</v>
      </c>
      <c r="C3244" t="s">
        <v>53</v>
      </c>
      <c r="D3244" t="s">
        <v>95</v>
      </c>
      <c r="E3244" t="s">
        <v>18</v>
      </c>
      <c r="F3244">
        <v>301</v>
      </c>
      <c r="G3244">
        <v>4193</v>
      </c>
      <c r="H3244">
        <v>760</v>
      </c>
      <c r="I3244">
        <v>25.91</v>
      </c>
      <c r="J3244">
        <v>1</v>
      </c>
      <c r="K3244" t="s">
        <v>19</v>
      </c>
      <c r="L3244" t="s">
        <v>24</v>
      </c>
      <c r="M3244">
        <v>25</v>
      </c>
      <c r="N3244" t="s">
        <v>49</v>
      </c>
      <c r="O3244">
        <v>159044</v>
      </c>
    </row>
    <row r="3245" spans="1:15">
      <c r="A3245" t="s">
        <v>3290</v>
      </c>
      <c r="B3245">
        <v>2020</v>
      </c>
      <c r="C3245" t="s">
        <v>45</v>
      </c>
      <c r="D3245" t="s">
        <v>43</v>
      </c>
      <c r="E3245" t="s">
        <v>18</v>
      </c>
      <c r="F3245">
        <v>101</v>
      </c>
      <c r="G3245">
        <v>667</v>
      </c>
      <c r="H3245">
        <v>308</v>
      </c>
      <c r="I3245">
        <v>49.21</v>
      </c>
      <c r="J3245">
        <v>7</v>
      </c>
      <c r="K3245" t="s">
        <v>19</v>
      </c>
      <c r="L3245" t="s">
        <v>24</v>
      </c>
      <c r="M3245">
        <v>55</v>
      </c>
      <c r="N3245" t="s">
        <v>49</v>
      </c>
      <c r="O3245">
        <v>3575431</v>
      </c>
    </row>
    <row r="3246" spans="1:15">
      <c r="A3246" t="s">
        <v>3291</v>
      </c>
      <c r="B3246">
        <v>2017</v>
      </c>
      <c r="C3246" t="s">
        <v>22</v>
      </c>
      <c r="D3246" t="s">
        <v>39</v>
      </c>
      <c r="E3246" t="s">
        <v>37</v>
      </c>
      <c r="F3246">
        <v>429</v>
      </c>
      <c r="G3246">
        <v>235</v>
      </c>
      <c r="H3246">
        <v>698</v>
      </c>
      <c r="I3246">
        <v>35.17</v>
      </c>
      <c r="J3246">
        <v>6</v>
      </c>
      <c r="K3246" t="s">
        <v>24</v>
      </c>
      <c r="L3246" t="s">
        <v>19</v>
      </c>
      <c r="M3246">
        <v>81</v>
      </c>
      <c r="N3246" t="s">
        <v>29</v>
      </c>
      <c r="O3246">
        <v>3370093</v>
      </c>
    </row>
    <row r="3247" spans="1:15">
      <c r="A3247" t="s">
        <v>3292</v>
      </c>
      <c r="B3247">
        <v>2005</v>
      </c>
      <c r="C3247" t="s">
        <v>35</v>
      </c>
      <c r="D3247" t="s">
        <v>32</v>
      </c>
      <c r="E3247" t="s">
        <v>40</v>
      </c>
      <c r="F3247">
        <v>263</v>
      </c>
      <c r="G3247">
        <v>3254</v>
      </c>
      <c r="H3247">
        <v>341</v>
      </c>
      <c r="I3247">
        <v>14.39</v>
      </c>
      <c r="J3247">
        <v>9</v>
      </c>
      <c r="K3247" t="s">
        <v>24</v>
      </c>
      <c r="L3247" t="s">
        <v>19</v>
      </c>
      <c r="M3247">
        <v>46</v>
      </c>
      <c r="N3247" t="s">
        <v>25</v>
      </c>
      <c r="O3247">
        <v>4004757</v>
      </c>
    </row>
    <row r="3248" spans="1:15">
      <c r="A3248" t="s">
        <v>3293</v>
      </c>
      <c r="B3248">
        <v>2001</v>
      </c>
      <c r="C3248" t="s">
        <v>16</v>
      </c>
      <c r="D3248" t="s">
        <v>36</v>
      </c>
      <c r="E3248" t="s">
        <v>40</v>
      </c>
      <c r="F3248">
        <v>217</v>
      </c>
      <c r="G3248">
        <v>3496</v>
      </c>
      <c r="H3248">
        <v>130</v>
      </c>
      <c r="I3248">
        <v>3.24</v>
      </c>
      <c r="J3248">
        <v>8</v>
      </c>
      <c r="K3248" t="s">
        <v>19</v>
      </c>
      <c r="L3248" t="s">
        <v>24</v>
      </c>
      <c r="M3248">
        <v>42</v>
      </c>
      <c r="N3248" t="s">
        <v>25</v>
      </c>
      <c r="O3248">
        <v>3922225</v>
      </c>
    </row>
    <row r="3249" spans="1:15">
      <c r="A3249" t="s">
        <v>3294</v>
      </c>
      <c r="B3249">
        <v>2013</v>
      </c>
      <c r="C3249" t="s">
        <v>53</v>
      </c>
      <c r="D3249" t="s">
        <v>36</v>
      </c>
      <c r="E3249" t="s">
        <v>37</v>
      </c>
      <c r="F3249">
        <v>322</v>
      </c>
      <c r="G3249">
        <v>212</v>
      </c>
      <c r="H3249">
        <v>691</v>
      </c>
      <c r="I3249">
        <v>22.51</v>
      </c>
      <c r="J3249">
        <v>7</v>
      </c>
      <c r="K3249" t="s">
        <v>19</v>
      </c>
      <c r="L3249" t="s">
        <v>19</v>
      </c>
      <c r="M3249">
        <v>32</v>
      </c>
      <c r="N3249" t="s">
        <v>25</v>
      </c>
      <c r="O3249">
        <v>4655488</v>
      </c>
    </row>
    <row r="3250" spans="1:15">
      <c r="A3250" t="s">
        <v>3295</v>
      </c>
      <c r="B3250">
        <v>2008</v>
      </c>
      <c r="C3250" t="s">
        <v>16</v>
      </c>
      <c r="D3250" t="s">
        <v>43</v>
      </c>
      <c r="E3250" t="s">
        <v>18</v>
      </c>
      <c r="F3250">
        <v>445</v>
      </c>
      <c r="G3250">
        <v>1255</v>
      </c>
      <c r="H3250">
        <v>562</v>
      </c>
      <c r="I3250">
        <v>11.1</v>
      </c>
      <c r="J3250">
        <v>7</v>
      </c>
      <c r="K3250" t="s">
        <v>24</v>
      </c>
      <c r="L3250" t="s">
        <v>24</v>
      </c>
      <c r="M3250">
        <v>2</v>
      </c>
      <c r="N3250" t="s">
        <v>49</v>
      </c>
      <c r="O3250">
        <v>899350</v>
      </c>
    </row>
    <row r="3251" spans="1:15">
      <c r="A3251" t="s">
        <v>3296</v>
      </c>
      <c r="B3251">
        <v>2022</v>
      </c>
      <c r="C3251" t="s">
        <v>35</v>
      </c>
      <c r="D3251" t="s">
        <v>102</v>
      </c>
      <c r="E3251" t="s">
        <v>28</v>
      </c>
      <c r="F3251">
        <v>147</v>
      </c>
      <c r="G3251">
        <v>4780</v>
      </c>
      <c r="H3251">
        <v>943</v>
      </c>
      <c r="I3251">
        <v>31.72</v>
      </c>
      <c r="J3251">
        <v>5</v>
      </c>
      <c r="K3251" t="s">
        <v>19</v>
      </c>
      <c r="L3251" t="s">
        <v>19</v>
      </c>
      <c r="M3251">
        <v>36</v>
      </c>
      <c r="N3251" t="s">
        <v>20</v>
      </c>
      <c r="O3251">
        <v>4432537</v>
      </c>
    </row>
    <row r="3252" spans="1:15">
      <c r="A3252" t="s">
        <v>3297</v>
      </c>
      <c r="B3252">
        <v>2021</v>
      </c>
      <c r="C3252" t="s">
        <v>42</v>
      </c>
      <c r="D3252" t="s">
        <v>17</v>
      </c>
      <c r="E3252" t="s">
        <v>40</v>
      </c>
      <c r="F3252">
        <v>306</v>
      </c>
      <c r="G3252">
        <v>1452</v>
      </c>
      <c r="H3252">
        <v>784</v>
      </c>
      <c r="I3252">
        <v>5.87</v>
      </c>
      <c r="J3252">
        <v>6</v>
      </c>
      <c r="K3252" t="s">
        <v>24</v>
      </c>
      <c r="L3252" t="s">
        <v>19</v>
      </c>
      <c r="M3252">
        <v>94</v>
      </c>
      <c r="N3252" t="s">
        <v>33</v>
      </c>
      <c r="O3252">
        <v>1850750</v>
      </c>
    </row>
    <row r="3253" spans="1:15">
      <c r="A3253" t="s">
        <v>3298</v>
      </c>
      <c r="B3253">
        <v>2013</v>
      </c>
      <c r="C3253" t="s">
        <v>73</v>
      </c>
      <c r="D3253" t="s">
        <v>32</v>
      </c>
      <c r="E3253" t="s">
        <v>23</v>
      </c>
      <c r="F3253">
        <v>459</v>
      </c>
      <c r="G3253">
        <v>516</v>
      </c>
      <c r="H3253">
        <v>408</v>
      </c>
      <c r="I3253">
        <v>6.12</v>
      </c>
      <c r="J3253">
        <v>8</v>
      </c>
      <c r="K3253" t="s">
        <v>19</v>
      </c>
      <c r="L3253" t="s">
        <v>24</v>
      </c>
      <c r="M3253">
        <v>28</v>
      </c>
      <c r="N3253" t="s">
        <v>49</v>
      </c>
      <c r="O3253">
        <v>4674250</v>
      </c>
    </row>
    <row r="3254" spans="1:15">
      <c r="A3254" t="s">
        <v>3299</v>
      </c>
      <c r="B3254">
        <v>2016</v>
      </c>
      <c r="C3254" t="s">
        <v>31</v>
      </c>
      <c r="D3254" t="s">
        <v>17</v>
      </c>
      <c r="E3254" t="s">
        <v>28</v>
      </c>
      <c r="F3254">
        <v>166</v>
      </c>
      <c r="G3254">
        <v>2617</v>
      </c>
      <c r="H3254">
        <v>786</v>
      </c>
      <c r="I3254">
        <v>13.65</v>
      </c>
      <c r="J3254">
        <v>6</v>
      </c>
      <c r="K3254" t="s">
        <v>19</v>
      </c>
      <c r="L3254" t="s">
        <v>19</v>
      </c>
      <c r="M3254">
        <v>50</v>
      </c>
      <c r="N3254" t="s">
        <v>20</v>
      </c>
      <c r="O3254">
        <v>2236639</v>
      </c>
    </row>
    <row r="3255" spans="1:15">
      <c r="A3255" t="s">
        <v>3300</v>
      </c>
      <c r="B3255">
        <v>2011</v>
      </c>
      <c r="C3255" t="s">
        <v>16</v>
      </c>
      <c r="D3255" t="s">
        <v>102</v>
      </c>
      <c r="E3255" t="s">
        <v>40</v>
      </c>
      <c r="F3255">
        <v>193</v>
      </c>
      <c r="G3255">
        <v>798</v>
      </c>
      <c r="H3255">
        <v>102</v>
      </c>
      <c r="I3255">
        <v>42.73</v>
      </c>
      <c r="J3255">
        <v>3</v>
      </c>
      <c r="K3255" t="s">
        <v>24</v>
      </c>
      <c r="L3255" t="s">
        <v>19</v>
      </c>
      <c r="M3255">
        <v>99</v>
      </c>
      <c r="N3255" t="s">
        <v>29</v>
      </c>
      <c r="O3255">
        <v>2813859</v>
      </c>
    </row>
    <row r="3256" spans="1:15">
      <c r="A3256" t="s">
        <v>3301</v>
      </c>
      <c r="B3256">
        <v>2003</v>
      </c>
      <c r="C3256" t="s">
        <v>59</v>
      </c>
      <c r="D3256" t="s">
        <v>51</v>
      </c>
      <c r="E3256" t="s">
        <v>40</v>
      </c>
      <c r="F3256">
        <v>72</v>
      </c>
      <c r="G3256">
        <v>310</v>
      </c>
      <c r="H3256">
        <v>222</v>
      </c>
      <c r="I3256">
        <v>31.44</v>
      </c>
      <c r="J3256">
        <v>7</v>
      </c>
      <c r="K3256" t="s">
        <v>19</v>
      </c>
      <c r="L3256" t="s">
        <v>19</v>
      </c>
      <c r="M3256">
        <v>17</v>
      </c>
      <c r="N3256" t="s">
        <v>20</v>
      </c>
      <c r="O3256">
        <v>3648056</v>
      </c>
    </row>
    <row r="3257" spans="1:15">
      <c r="A3257" t="s">
        <v>3302</v>
      </c>
      <c r="B3257">
        <v>2015</v>
      </c>
      <c r="C3257" t="s">
        <v>53</v>
      </c>
      <c r="D3257" t="s">
        <v>17</v>
      </c>
      <c r="E3257" t="s">
        <v>37</v>
      </c>
      <c r="F3257">
        <v>283</v>
      </c>
      <c r="G3257">
        <v>1315</v>
      </c>
      <c r="H3257">
        <v>358</v>
      </c>
      <c r="I3257">
        <v>18.190000000000001</v>
      </c>
      <c r="J3257">
        <v>7</v>
      </c>
      <c r="K3257" t="s">
        <v>19</v>
      </c>
      <c r="L3257" t="s">
        <v>24</v>
      </c>
      <c r="M3257">
        <v>23</v>
      </c>
      <c r="N3257" t="s">
        <v>33</v>
      </c>
      <c r="O3257">
        <v>4719039</v>
      </c>
    </row>
    <row r="3258" spans="1:15">
      <c r="A3258" t="s">
        <v>3303</v>
      </c>
      <c r="B3258">
        <v>2013</v>
      </c>
      <c r="C3258" t="s">
        <v>59</v>
      </c>
      <c r="D3258" t="s">
        <v>43</v>
      </c>
      <c r="E3258" t="s">
        <v>37</v>
      </c>
      <c r="F3258">
        <v>357</v>
      </c>
      <c r="G3258">
        <v>732</v>
      </c>
      <c r="H3258">
        <v>885</v>
      </c>
      <c r="I3258">
        <v>14.43</v>
      </c>
      <c r="J3258">
        <v>6</v>
      </c>
      <c r="K3258" t="s">
        <v>24</v>
      </c>
      <c r="L3258" t="s">
        <v>24</v>
      </c>
      <c r="M3258">
        <v>44</v>
      </c>
      <c r="N3258" t="s">
        <v>49</v>
      </c>
      <c r="O3258">
        <v>4019022</v>
      </c>
    </row>
    <row r="3259" spans="1:15">
      <c r="A3259" t="s">
        <v>3304</v>
      </c>
      <c r="B3259">
        <v>2004</v>
      </c>
      <c r="C3259" t="s">
        <v>16</v>
      </c>
      <c r="D3259" t="s">
        <v>39</v>
      </c>
      <c r="E3259" t="s">
        <v>18</v>
      </c>
      <c r="F3259">
        <v>440</v>
      </c>
      <c r="G3259">
        <v>3163</v>
      </c>
      <c r="H3259">
        <v>56</v>
      </c>
      <c r="I3259">
        <v>11.26</v>
      </c>
      <c r="J3259">
        <v>5</v>
      </c>
      <c r="K3259" t="s">
        <v>19</v>
      </c>
      <c r="L3259" t="s">
        <v>19</v>
      </c>
      <c r="M3259">
        <v>3</v>
      </c>
      <c r="N3259" t="s">
        <v>49</v>
      </c>
      <c r="O3259">
        <v>2446861</v>
      </c>
    </row>
    <row r="3260" spans="1:15">
      <c r="A3260" t="s">
        <v>3305</v>
      </c>
      <c r="B3260">
        <v>2016</v>
      </c>
      <c r="C3260" t="s">
        <v>31</v>
      </c>
      <c r="D3260" t="s">
        <v>32</v>
      </c>
      <c r="E3260" t="s">
        <v>40</v>
      </c>
      <c r="F3260">
        <v>4</v>
      </c>
      <c r="G3260">
        <v>3771</v>
      </c>
      <c r="H3260">
        <v>580</v>
      </c>
      <c r="I3260">
        <v>6.84</v>
      </c>
      <c r="J3260">
        <v>5</v>
      </c>
      <c r="K3260" t="s">
        <v>24</v>
      </c>
      <c r="L3260" t="s">
        <v>19</v>
      </c>
      <c r="M3260">
        <v>1</v>
      </c>
      <c r="N3260" t="s">
        <v>33</v>
      </c>
      <c r="O3260">
        <v>805214</v>
      </c>
    </row>
    <row r="3261" spans="1:15">
      <c r="A3261" t="s">
        <v>3306</v>
      </c>
      <c r="B3261">
        <v>2009</v>
      </c>
      <c r="C3261" t="s">
        <v>27</v>
      </c>
      <c r="D3261" t="s">
        <v>46</v>
      </c>
      <c r="E3261" t="s">
        <v>23</v>
      </c>
      <c r="F3261">
        <v>38</v>
      </c>
      <c r="G3261">
        <v>2439</v>
      </c>
      <c r="H3261">
        <v>541</v>
      </c>
      <c r="I3261">
        <v>6.51</v>
      </c>
      <c r="J3261">
        <v>6</v>
      </c>
      <c r="K3261" t="s">
        <v>19</v>
      </c>
      <c r="L3261" t="s">
        <v>24</v>
      </c>
      <c r="M3261">
        <v>91</v>
      </c>
      <c r="N3261" t="s">
        <v>33</v>
      </c>
      <c r="O3261">
        <v>2646074</v>
      </c>
    </row>
    <row r="3262" spans="1:15">
      <c r="A3262" t="s">
        <v>3307</v>
      </c>
      <c r="B3262">
        <v>2020</v>
      </c>
      <c r="C3262" t="s">
        <v>73</v>
      </c>
      <c r="D3262" t="s">
        <v>36</v>
      </c>
      <c r="E3262" t="s">
        <v>28</v>
      </c>
      <c r="F3262">
        <v>49</v>
      </c>
      <c r="G3262">
        <v>538</v>
      </c>
      <c r="H3262">
        <v>399</v>
      </c>
      <c r="I3262">
        <v>3.33</v>
      </c>
      <c r="J3262">
        <v>2</v>
      </c>
      <c r="K3262" t="s">
        <v>24</v>
      </c>
      <c r="L3262" t="s">
        <v>24</v>
      </c>
      <c r="M3262">
        <v>96</v>
      </c>
      <c r="N3262" t="s">
        <v>33</v>
      </c>
      <c r="O3262">
        <v>572039</v>
      </c>
    </row>
    <row r="3263" spans="1:15">
      <c r="A3263" t="s">
        <v>3308</v>
      </c>
      <c r="B3263">
        <v>2002</v>
      </c>
      <c r="C3263" t="s">
        <v>45</v>
      </c>
      <c r="D3263" t="s">
        <v>48</v>
      </c>
      <c r="E3263" t="s">
        <v>23</v>
      </c>
      <c r="F3263">
        <v>469</v>
      </c>
      <c r="G3263">
        <v>1192</v>
      </c>
      <c r="H3263">
        <v>528</v>
      </c>
      <c r="I3263">
        <v>18.510000000000002</v>
      </c>
      <c r="J3263">
        <v>3</v>
      </c>
      <c r="K3263" t="s">
        <v>24</v>
      </c>
      <c r="L3263" t="s">
        <v>19</v>
      </c>
      <c r="M3263">
        <v>11</v>
      </c>
      <c r="N3263" t="s">
        <v>33</v>
      </c>
      <c r="O3263">
        <v>3436468</v>
      </c>
    </row>
    <row r="3264" spans="1:15">
      <c r="A3264" t="s">
        <v>3309</v>
      </c>
      <c r="B3264">
        <v>2007</v>
      </c>
      <c r="C3264" t="s">
        <v>22</v>
      </c>
      <c r="D3264" t="s">
        <v>102</v>
      </c>
      <c r="E3264" t="s">
        <v>28</v>
      </c>
      <c r="F3264">
        <v>398</v>
      </c>
      <c r="G3264">
        <v>3852</v>
      </c>
      <c r="H3264">
        <v>211</v>
      </c>
      <c r="I3264">
        <v>25.64</v>
      </c>
      <c r="J3264">
        <v>8</v>
      </c>
      <c r="K3264" t="s">
        <v>19</v>
      </c>
      <c r="L3264" t="s">
        <v>24</v>
      </c>
      <c r="M3264">
        <v>82</v>
      </c>
      <c r="N3264" t="s">
        <v>49</v>
      </c>
      <c r="O3264">
        <v>3326101</v>
      </c>
    </row>
    <row r="3265" spans="1:15">
      <c r="A3265" t="s">
        <v>3310</v>
      </c>
      <c r="B3265">
        <v>2005</v>
      </c>
      <c r="C3265" t="s">
        <v>73</v>
      </c>
      <c r="D3265" t="s">
        <v>102</v>
      </c>
      <c r="E3265" t="s">
        <v>37</v>
      </c>
      <c r="F3265">
        <v>334</v>
      </c>
      <c r="G3265">
        <v>4165</v>
      </c>
      <c r="H3265">
        <v>955</v>
      </c>
      <c r="I3265">
        <v>31.57</v>
      </c>
      <c r="J3265">
        <v>9</v>
      </c>
      <c r="K3265" t="s">
        <v>19</v>
      </c>
      <c r="L3265" t="s">
        <v>19</v>
      </c>
      <c r="M3265">
        <v>97</v>
      </c>
      <c r="N3265" t="s">
        <v>33</v>
      </c>
      <c r="O3265">
        <v>166250</v>
      </c>
    </row>
    <row r="3266" spans="1:15">
      <c r="A3266" t="s">
        <v>3311</v>
      </c>
      <c r="B3266">
        <v>2003</v>
      </c>
      <c r="C3266" t="s">
        <v>53</v>
      </c>
      <c r="D3266" t="s">
        <v>51</v>
      </c>
      <c r="E3266" t="s">
        <v>28</v>
      </c>
      <c r="F3266">
        <v>133</v>
      </c>
      <c r="G3266">
        <v>799</v>
      </c>
      <c r="H3266">
        <v>545</v>
      </c>
      <c r="I3266">
        <v>26.7</v>
      </c>
      <c r="J3266">
        <v>2</v>
      </c>
      <c r="K3266" t="s">
        <v>19</v>
      </c>
      <c r="L3266" t="s">
        <v>19</v>
      </c>
      <c r="M3266">
        <v>58</v>
      </c>
      <c r="N3266" t="s">
        <v>49</v>
      </c>
      <c r="O3266">
        <v>1674276</v>
      </c>
    </row>
    <row r="3267" spans="1:15">
      <c r="A3267" t="s">
        <v>3312</v>
      </c>
      <c r="B3267">
        <v>2008</v>
      </c>
      <c r="C3267" t="s">
        <v>35</v>
      </c>
      <c r="D3267" t="s">
        <v>95</v>
      </c>
      <c r="E3267" t="s">
        <v>23</v>
      </c>
      <c r="F3267">
        <v>341</v>
      </c>
      <c r="G3267">
        <v>623</v>
      </c>
      <c r="H3267">
        <v>554</v>
      </c>
      <c r="I3267">
        <v>25.43</v>
      </c>
      <c r="J3267">
        <v>8</v>
      </c>
      <c r="K3267" t="s">
        <v>19</v>
      </c>
      <c r="L3267" t="s">
        <v>19</v>
      </c>
      <c r="M3267">
        <v>68</v>
      </c>
      <c r="N3267" t="s">
        <v>49</v>
      </c>
      <c r="O3267">
        <v>2070626</v>
      </c>
    </row>
    <row r="3268" spans="1:15">
      <c r="A3268" t="s">
        <v>3313</v>
      </c>
      <c r="B3268">
        <v>2010</v>
      </c>
      <c r="C3268" t="s">
        <v>45</v>
      </c>
      <c r="D3268" t="s">
        <v>95</v>
      </c>
      <c r="E3268" t="s">
        <v>18</v>
      </c>
      <c r="F3268">
        <v>269</v>
      </c>
      <c r="G3268">
        <v>1370</v>
      </c>
      <c r="H3268">
        <v>907</v>
      </c>
      <c r="I3268">
        <v>16.47</v>
      </c>
      <c r="J3268">
        <v>2</v>
      </c>
      <c r="K3268" t="s">
        <v>19</v>
      </c>
      <c r="L3268" t="s">
        <v>19</v>
      </c>
      <c r="M3268">
        <v>90</v>
      </c>
      <c r="N3268" t="s">
        <v>49</v>
      </c>
      <c r="O3268">
        <v>2803397</v>
      </c>
    </row>
    <row r="3269" spans="1:15">
      <c r="A3269" t="s">
        <v>3314</v>
      </c>
      <c r="B3269">
        <v>2020</v>
      </c>
      <c r="C3269" t="s">
        <v>53</v>
      </c>
      <c r="D3269" t="s">
        <v>36</v>
      </c>
      <c r="E3269" t="s">
        <v>40</v>
      </c>
      <c r="F3269">
        <v>321</v>
      </c>
      <c r="G3269">
        <v>4880</v>
      </c>
      <c r="H3269">
        <v>937</v>
      </c>
      <c r="I3269">
        <v>3.4</v>
      </c>
      <c r="J3269">
        <v>7</v>
      </c>
      <c r="K3269" t="s">
        <v>19</v>
      </c>
      <c r="L3269" t="s">
        <v>19</v>
      </c>
      <c r="M3269">
        <v>34</v>
      </c>
      <c r="N3269" t="s">
        <v>20</v>
      </c>
      <c r="O3269">
        <v>4924705</v>
      </c>
    </row>
    <row r="3270" spans="1:15">
      <c r="A3270" t="s">
        <v>3315</v>
      </c>
      <c r="B3270">
        <v>2018</v>
      </c>
      <c r="C3270" t="s">
        <v>27</v>
      </c>
      <c r="D3270" t="s">
        <v>95</v>
      </c>
      <c r="E3270" t="s">
        <v>40</v>
      </c>
      <c r="F3270">
        <v>429</v>
      </c>
      <c r="G3270">
        <v>1319</v>
      </c>
      <c r="H3270">
        <v>472</v>
      </c>
      <c r="I3270">
        <v>45.19</v>
      </c>
      <c r="J3270">
        <v>8</v>
      </c>
      <c r="K3270" t="s">
        <v>19</v>
      </c>
      <c r="L3270" t="s">
        <v>19</v>
      </c>
      <c r="M3270">
        <v>71</v>
      </c>
      <c r="N3270" t="s">
        <v>49</v>
      </c>
      <c r="O3270">
        <v>2680791</v>
      </c>
    </row>
    <row r="3271" spans="1:15">
      <c r="A3271" t="s">
        <v>3316</v>
      </c>
      <c r="B3271">
        <v>2008</v>
      </c>
      <c r="C3271" t="s">
        <v>27</v>
      </c>
      <c r="D3271" t="s">
        <v>102</v>
      </c>
      <c r="E3271" t="s">
        <v>37</v>
      </c>
      <c r="F3271">
        <v>360</v>
      </c>
      <c r="G3271">
        <v>3923</v>
      </c>
      <c r="H3271">
        <v>819</v>
      </c>
      <c r="I3271">
        <v>22.9</v>
      </c>
      <c r="J3271">
        <v>9</v>
      </c>
      <c r="K3271" t="s">
        <v>19</v>
      </c>
      <c r="L3271" t="s">
        <v>24</v>
      </c>
      <c r="M3271">
        <v>24</v>
      </c>
      <c r="N3271" t="s">
        <v>33</v>
      </c>
      <c r="O3271">
        <v>2322109</v>
      </c>
    </row>
    <row r="3272" spans="1:15">
      <c r="A3272" t="s">
        <v>3317</v>
      </c>
      <c r="B3272">
        <v>2005</v>
      </c>
      <c r="C3272" t="s">
        <v>27</v>
      </c>
      <c r="D3272" t="s">
        <v>102</v>
      </c>
      <c r="E3272" t="s">
        <v>18</v>
      </c>
      <c r="F3272">
        <v>73</v>
      </c>
      <c r="G3272">
        <v>4931</v>
      </c>
      <c r="H3272">
        <v>122</v>
      </c>
      <c r="I3272">
        <v>1.4</v>
      </c>
      <c r="J3272">
        <v>6</v>
      </c>
      <c r="K3272" t="s">
        <v>24</v>
      </c>
      <c r="L3272" t="s">
        <v>19</v>
      </c>
      <c r="M3272">
        <v>22</v>
      </c>
      <c r="N3272" t="s">
        <v>29</v>
      </c>
      <c r="O3272">
        <v>4759024</v>
      </c>
    </row>
    <row r="3273" spans="1:15">
      <c r="A3273" t="s">
        <v>3318</v>
      </c>
      <c r="B3273">
        <v>2014</v>
      </c>
      <c r="C3273" t="s">
        <v>73</v>
      </c>
      <c r="D3273" t="s">
        <v>39</v>
      </c>
      <c r="E3273" t="s">
        <v>23</v>
      </c>
      <c r="F3273">
        <v>316</v>
      </c>
      <c r="G3273">
        <v>2104</v>
      </c>
      <c r="H3273">
        <v>511</v>
      </c>
      <c r="I3273">
        <v>5.27</v>
      </c>
      <c r="J3273">
        <v>2</v>
      </c>
      <c r="K3273" t="s">
        <v>24</v>
      </c>
      <c r="L3273" t="s">
        <v>24</v>
      </c>
      <c r="M3273">
        <v>44</v>
      </c>
      <c r="N3273" t="s">
        <v>25</v>
      </c>
      <c r="O3273">
        <v>1167833</v>
      </c>
    </row>
    <row r="3274" spans="1:15">
      <c r="A3274" t="s">
        <v>3319</v>
      </c>
      <c r="B3274">
        <v>2016</v>
      </c>
      <c r="C3274" t="s">
        <v>31</v>
      </c>
      <c r="D3274" t="s">
        <v>95</v>
      </c>
      <c r="E3274" t="s">
        <v>28</v>
      </c>
      <c r="F3274">
        <v>126</v>
      </c>
      <c r="G3274">
        <v>4563</v>
      </c>
      <c r="H3274">
        <v>594</v>
      </c>
      <c r="I3274">
        <v>44.74</v>
      </c>
      <c r="J3274">
        <v>8</v>
      </c>
      <c r="K3274" t="s">
        <v>19</v>
      </c>
      <c r="L3274" t="s">
        <v>24</v>
      </c>
      <c r="M3274">
        <v>10</v>
      </c>
      <c r="N3274" t="s">
        <v>20</v>
      </c>
      <c r="O3274">
        <v>4502562</v>
      </c>
    </row>
    <row r="3275" spans="1:15">
      <c r="A3275" t="s">
        <v>3320</v>
      </c>
      <c r="B3275">
        <v>2006</v>
      </c>
      <c r="C3275" t="s">
        <v>45</v>
      </c>
      <c r="D3275" t="s">
        <v>102</v>
      </c>
      <c r="E3275" t="s">
        <v>18</v>
      </c>
      <c r="F3275">
        <v>386</v>
      </c>
      <c r="G3275">
        <v>1167</v>
      </c>
      <c r="H3275">
        <v>105</v>
      </c>
      <c r="I3275">
        <v>15.47</v>
      </c>
      <c r="J3275">
        <v>8</v>
      </c>
      <c r="K3275" t="s">
        <v>24</v>
      </c>
      <c r="L3275" t="s">
        <v>24</v>
      </c>
      <c r="M3275">
        <v>40</v>
      </c>
      <c r="N3275" t="s">
        <v>33</v>
      </c>
      <c r="O3275">
        <v>4385546</v>
      </c>
    </row>
    <row r="3276" spans="1:15">
      <c r="A3276" t="s">
        <v>3321</v>
      </c>
      <c r="B3276">
        <v>2015</v>
      </c>
      <c r="C3276" t="s">
        <v>53</v>
      </c>
      <c r="D3276" t="s">
        <v>17</v>
      </c>
      <c r="E3276" t="s">
        <v>37</v>
      </c>
      <c r="F3276">
        <v>341</v>
      </c>
      <c r="G3276">
        <v>3086</v>
      </c>
      <c r="H3276">
        <v>774</v>
      </c>
      <c r="I3276">
        <v>13.44</v>
      </c>
      <c r="J3276">
        <v>6</v>
      </c>
      <c r="K3276" t="s">
        <v>19</v>
      </c>
      <c r="L3276" t="s">
        <v>24</v>
      </c>
      <c r="M3276">
        <v>88</v>
      </c>
      <c r="N3276" t="s">
        <v>20</v>
      </c>
      <c r="O3276">
        <v>2270262</v>
      </c>
    </row>
    <row r="3277" spans="1:15">
      <c r="A3277" t="s">
        <v>3322</v>
      </c>
      <c r="B3277">
        <v>2005</v>
      </c>
      <c r="C3277" t="s">
        <v>53</v>
      </c>
      <c r="D3277" t="s">
        <v>32</v>
      </c>
      <c r="E3277" t="s">
        <v>23</v>
      </c>
      <c r="F3277">
        <v>299</v>
      </c>
      <c r="G3277">
        <v>1002</v>
      </c>
      <c r="H3277">
        <v>468</v>
      </c>
      <c r="I3277">
        <v>36.380000000000003</v>
      </c>
      <c r="J3277">
        <v>7</v>
      </c>
      <c r="K3277" t="s">
        <v>24</v>
      </c>
      <c r="L3277" t="s">
        <v>19</v>
      </c>
      <c r="M3277">
        <v>1</v>
      </c>
      <c r="N3277" t="s">
        <v>49</v>
      </c>
      <c r="O3277">
        <v>3314618</v>
      </c>
    </row>
    <row r="3278" spans="1:15">
      <c r="A3278" t="s">
        <v>3323</v>
      </c>
      <c r="B3278">
        <v>2016</v>
      </c>
      <c r="C3278" t="s">
        <v>59</v>
      </c>
      <c r="D3278" t="s">
        <v>32</v>
      </c>
      <c r="E3278" t="s">
        <v>23</v>
      </c>
      <c r="F3278">
        <v>431</v>
      </c>
      <c r="G3278">
        <v>3206</v>
      </c>
      <c r="H3278">
        <v>583</v>
      </c>
      <c r="I3278">
        <v>0.34</v>
      </c>
      <c r="J3278">
        <v>4</v>
      </c>
      <c r="K3278" t="s">
        <v>19</v>
      </c>
      <c r="L3278" t="s">
        <v>19</v>
      </c>
      <c r="M3278">
        <v>10</v>
      </c>
      <c r="N3278" t="s">
        <v>33</v>
      </c>
      <c r="O3278">
        <v>1813265</v>
      </c>
    </row>
    <row r="3279" spans="1:15">
      <c r="A3279" t="s">
        <v>3324</v>
      </c>
      <c r="B3279">
        <v>2018</v>
      </c>
      <c r="C3279" t="s">
        <v>42</v>
      </c>
      <c r="D3279" t="s">
        <v>46</v>
      </c>
      <c r="E3279" t="s">
        <v>40</v>
      </c>
      <c r="F3279">
        <v>234</v>
      </c>
      <c r="G3279">
        <v>3225</v>
      </c>
      <c r="H3279">
        <v>95</v>
      </c>
      <c r="I3279">
        <v>29.77</v>
      </c>
      <c r="J3279">
        <v>3</v>
      </c>
      <c r="K3279" t="s">
        <v>24</v>
      </c>
      <c r="L3279" t="s">
        <v>19</v>
      </c>
      <c r="M3279">
        <v>10</v>
      </c>
      <c r="N3279" t="s">
        <v>25</v>
      </c>
      <c r="O3279">
        <v>1538201</v>
      </c>
    </row>
    <row r="3280" spans="1:15">
      <c r="A3280" t="s">
        <v>3325</v>
      </c>
      <c r="B3280">
        <v>2013</v>
      </c>
      <c r="C3280" t="s">
        <v>35</v>
      </c>
      <c r="D3280" t="s">
        <v>39</v>
      </c>
      <c r="E3280" t="s">
        <v>37</v>
      </c>
      <c r="F3280">
        <v>490</v>
      </c>
      <c r="G3280">
        <v>527</v>
      </c>
      <c r="H3280">
        <v>326</v>
      </c>
      <c r="I3280">
        <v>34.909999999999997</v>
      </c>
      <c r="J3280">
        <v>9</v>
      </c>
      <c r="K3280" t="s">
        <v>24</v>
      </c>
      <c r="L3280" t="s">
        <v>24</v>
      </c>
      <c r="M3280">
        <v>15</v>
      </c>
      <c r="N3280" t="s">
        <v>49</v>
      </c>
      <c r="O3280">
        <v>3643718</v>
      </c>
    </row>
    <row r="3281" spans="1:15">
      <c r="A3281" t="s">
        <v>3326</v>
      </c>
      <c r="B3281">
        <v>2019</v>
      </c>
      <c r="C3281" t="s">
        <v>22</v>
      </c>
      <c r="D3281" t="s">
        <v>36</v>
      </c>
      <c r="E3281" t="s">
        <v>23</v>
      </c>
      <c r="F3281">
        <v>80</v>
      </c>
      <c r="G3281">
        <v>4798</v>
      </c>
      <c r="H3281">
        <v>153</v>
      </c>
      <c r="I3281">
        <v>2.3199999999999998</v>
      </c>
      <c r="J3281">
        <v>9</v>
      </c>
      <c r="K3281" t="s">
        <v>24</v>
      </c>
      <c r="L3281" t="s">
        <v>19</v>
      </c>
      <c r="M3281">
        <v>22</v>
      </c>
      <c r="N3281" t="s">
        <v>33</v>
      </c>
      <c r="O3281">
        <v>2996487</v>
      </c>
    </row>
    <row r="3282" spans="1:15">
      <c r="A3282" t="s">
        <v>3327</v>
      </c>
      <c r="B3282">
        <v>2008</v>
      </c>
      <c r="C3282" t="s">
        <v>35</v>
      </c>
      <c r="D3282" t="s">
        <v>17</v>
      </c>
      <c r="E3282" t="s">
        <v>23</v>
      </c>
      <c r="F3282">
        <v>277</v>
      </c>
      <c r="G3282">
        <v>2862</v>
      </c>
      <c r="H3282">
        <v>862</v>
      </c>
      <c r="I3282">
        <v>20.3</v>
      </c>
      <c r="J3282">
        <v>9</v>
      </c>
      <c r="K3282" t="s">
        <v>24</v>
      </c>
      <c r="L3282" t="s">
        <v>24</v>
      </c>
      <c r="M3282">
        <v>96</v>
      </c>
      <c r="N3282" t="s">
        <v>33</v>
      </c>
      <c r="O3282">
        <v>959181</v>
      </c>
    </row>
    <row r="3283" spans="1:15">
      <c r="A3283" t="s">
        <v>3328</v>
      </c>
      <c r="B3283">
        <v>2018</v>
      </c>
      <c r="C3283" t="s">
        <v>31</v>
      </c>
      <c r="D3283" t="s">
        <v>32</v>
      </c>
      <c r="E3283" t="s">
        <v>23</v>
      </c>
      <c r="F3283">
        <v>297</v>
      </c>
      <c r="G3283">
        <v>3867</v>
      </c>
      <c r="H3283">
        <v>933</v>
      </c>
      <c r="I3283">
        <v>48.38</v>
      </c>
      <c r="J3283">
        <v>6</v>
      </c>
      <c r="K3283" t="s">
        <v>24</v>
      </c>
      <c r="L3283" t="s">
        <v>19</v>
      </c>
      <c r="M3283">
        <v>45</v>
      </c>
      <c r="N3283" t="s">
        <v>33</v>
      </c>
      <c r="O3283">
        <v>3602658</v>
      </c>
    </row>
    <row r="3284" spans="1:15">
      <c r="A3284" t="s">
        <v>3329</v>
      </c>
      <c r="B3284">
        <v>2008</v>
      </c>
      <c r="C3284" t="s">
        <v>22</v>
      </c>
      <c r="D3284" t="s">
        <v>102</v>
      </c>
      <c r="E3284" t="s">
        <v>18</v>
      </c>
      <c r="F3284">
        <v>105</v>
      </c>
      <c r="G3284">
        <v>315</v>
      </c>
      <c r="H3284">
        <v>767</v>
      </c>
      <c r="I3284">
        <v>17.170000000000002</v>
      </c>
      <c r="J3284">
        <v>3</v>
      </c>
      <c r="K3284" t="s">
        <v>19</v>
      </c>
      <c r="L3284" t="s">
        <v>19</v>
      </c>
      <c r="M3284">
        <v>7</v>
      </c>
      <c r="N3284" t="s">
        <v>20</v>
      </c>
      <c r="O3284">
        <v>3688521</v>
      </c>
    </row>
    <row r="3285" spans="1:15">
      <c r="A3285" t="s">
        <v>3330</v>
      </c>
      <c r="B3285">
        <v>2014</v>
      </c>
      <c r="C3285" t="s">
        <v>73</v>
      </c>
      <c r="D3285" t="s">
        <v>39</v>
      </c>
      <c r="E3285" t="s">
        <v>23</v>
      </c>
      <c r="F3285">
        <v>377</v>
      </c>
      <c r="G3285">
        <v>910</v>
      </c>
      <c r="H3285">
        <v>334</v>
      </c>
      <c r="I3285">
        <v>18.95</v>
      </c>
      <c r="J3285">
        <v>6</v>
      </c>
      <c r="K3285" t="s">
        <v>19</v>
      </c>
      <c r="L3285" t="s">
        <v>24</v>
      </c>
      <c r="M3285">
        <v>38</v>
      </c>
      <c r="N3285" t="s">
        <v>29</v>
      </c>
      <c r="O3285">
        <v>3041661</v>
      </c>
    </row>
    <row r="3286" spans="1:15">
      <c r="A3286" t="s">
        <v>3331</v>
      </c>
      <c r="B3286">
        <v>2014</v>
      </c>
      <c r="C3286" t="s">
        <v>22</v>
      </c>
      <c r="D3286" t="s">
        <v>32</v>
      </c>
      <c r="E3286" t="s">
        <v>18</v>
      </c>
      <c r="F3286">
        <v>428</v>
      </c>
      <c r="G3286">
        <v>1165</v>
      </c>
      <c r="H3286">
        <v>497</v>
      </c>
      <c r="I3286">
        <v>44.08</v>
      </c>
      <c r="J3286">
        <v>1</v>
      </c>
      <c r="K3286" t="s">
        <v>24</v>
      </c>
      <c r="L3286" t="s">
        <v>19</v>
      </c>
      <c r="M3286">
        <v>36</v>
      </c>
      <c r="N3286" t="s">
        <v>25</v>
      </c>
      <c r="O3286">
        <v>1611372</v>
      </c>
    </row>
    <row r="3287" spans="1:15">
      <c r="A3287" t="s">
        <v>3332</v>
      </c>
      <c r="B3287">
        <v>2000</v>
      </c>
      <c r="C3287" t="s">
        <v>45</v>
      </c>
      <c r="D3287" t="s">
        <v>46</v>
      </c>
      <c r="E3287" t="s">
        <v>37</v>
      </c>
      <c r="F3287">
        <v>425</v>
      </c>
      <c r="G3287">
        <v>4507</v>
      </c>
      <c r="H3287">
        <v>841</v>
      </c>
      <c r="I3287">
        <v>1.88</v>
      </c>
      <c r="J3287">
        <v>1</v>
      </c>
      <c r="K3287" t="s">
        <v>24</v>
      </c>
      <c r="L3287" t="s">
        <v>24</v>
      </c>
      <c r="M3287">
        <v>47</v>
      </c>
      <c r="N3287" t="s">
        <v>49</v>
      </c>
      <c r="O3287">
        <v>3856446</v>
      </c>
    </row>
    <row r="3288" spans="1:15">
      <c r="A3288" t="s">
        <v>3333</v>
      </c>
      <c r="B3288">
        <v>2014</v>
      </c>
      <c r="C3288" t="s">
        <v>53</v>
      </c>
      <c r="D3288" t="s">
        <v>51</v>
      </c>
      <c r="E3288" t="s">
        <v>37</v>
      </c>
      <c r="F3288">
        <v>269</v>
      </c>
      <c r="G3288">
        <v>3600</v>
      </c>
      <c r="H3288">
        <v>8</v>
      </c>
      <c r="I3288">
        <v>49.71</v>
      </c>
      <c r="J3288">
        <v>2</v>
      </c>
      <c r="K3288" t="s">
        <v>24</v>
      </c>
      <c r="L3288" t="s">
        <v>24</v>
      </c>
      <c r="M3288">
        <v>64</v>
      </c>
      <c r="N3288" t="s">
        <v>33</v>
      </c>
      <c r="O3288">
        <v>2648075</v>
      </c>
    </row>
    <row r="3289" spans="1:15">
      <c r="A3289" t="s">
        <v>3334</v>
      </c>
      <c r="B3289">
        <v>2008</v>
      </c>
      <c r="C3289" t="s">
        <v>59</v>
      </c>
      <c r="D3289" t="s">
        <v>32</v>
      </c>
      <c r="E3289" t="s">
        <v>23</v>
      </c>
      <c r="F3289">
        <v>234</v>
      </c>
      <c r="G3289">
        <v>778</v>
      </c>
      <c r="H3289">
        <v>509</v>
      </c>
      <c r="I3289">
        <v>1.97</v>
      </c>
      <c r="J3289">
        <v>9</v>
      </c>
      <c r="K3289" t="s">
        <v>24</v>
      </c>
      <c r="L3289" t="s">
        <v>24</v>
      </c>
      <c r="M3289">
        <v>38</v>
      </c>
      <c r="N3289" t="s">
        <v>49</v>
      </c>
      <c r="O3289">
        <v>3351796</v>
      </c>
    </row>
    <row r="3290" spans="1:15">
      <c r="A3290" t="s">
        <v>3335</v>
      </c>
      <c r="B3290">
        <v>2015</v>
      </c>
      <c r="C3290" t="s">
        <v>16</v>
      </c>
      <c r="D3290" t="s">
        <v>48</v>
      </c>
      <c r="E3290" t="s">
        <v>28</v>
      </c>
      <c r="F3290">
        <v>349</v>
      </c>
      <c r="G3290">
        <v>2513</v>
      </c>
      <c r="H3290">
        <v>73</v>
      </c>
      <c r="I3290">
        <v>20.190000000000001</v>
      </c>
      <c r="J3290">
        <v>8</v>
      </c>
      <c r="K3290" t="s">
        <v>24</v>
      </c>
      <c r="L3290" t="s">
        <v>24</v>
      </c>
      <c r="M3290">
        <v>94</v>
      </c>
      <c r="N3290" t="s">
        <v>33</v>
      </c>
      <c r="O3290">
        <v>2489065</v>
      </c>
    </row>
    <row r="3291" spans="1:15">
      <c r="A3291" t="s">
        <v>3336</v>
      </c>
      <c r="B3291">
        <v>2019</v>
      </c>
      <c r="C3291" t="s">
        <v>35</v>
      </c>
      <c r="D3291" t="s">
        <v>102</v>
      </c>
      <c r="E3291" t="s">
        <v>18</v>
      </c>
      <c r="F3291">
        <v>253</v>
      </c>
      <c r="G3291">
        <v>3174</v>
      </c>
      <c r="H3291">
        <v>349</v>
      </c>
      <c r="I3291">
        <v>0.26</v>
      </c>
      <c r="J3291">
        <v>5</v>
      </c>
      <c r="K3291" t="s">
        <v>19</v>
      </c>
      <c r="L3291" t="s">
        <v>19</v>
      </c>
      <c r="M3291">
        <v>43</v>
      </c>
      <c r="N3291" t="s">
        <v>29</v>
      </c>
      <c r="O3291">
        <v>490192</v>
      </c>
    </row>
    <row r="3292" spans="1:15">
      <c r="A3292" t="s">
        <v>3337</v>
      </c>
      <c r="B3292">
        <v>2012</v>
      </c>
      <c r="C3292" t="s">
        <v>27</v>
      </c>
      <c r="D3292" t="s">
        <v>46</v>
      </c>
      <c r="E3292" t="s">
        <v>28</v>
      </c>
      <c r="F3292">
        <v>362</v>
      </c>
      <c r="G3292">
        <v>2340</v>
      </c>
      <c r="H3292">
        <v>93</v>
      </c>
      <c r="I3292">
        <v>8.8800000000000008</v>
      </c>
      <c r="J3292">
        <v>4</v>
      </c>
      <c r="K3292" t="s">
        <v>19</v>
      </c>
      <c r="L3292" t="s">
        <v>19</v>
      </c>
      <c r="M3292">
        <v>81</v>
      </c>
      <c r="N3292" t="s">
        <v>20</v>
      </c>
      <c r="O3292">
        <v>1222069</v>
      </c>
    </row>
    <row r="3293" spans="1:15">
      <c r="A3293" t="s">
        <v>3338</v>
      </c>
      <c r="B3293">
        <v>2021</v>
      </c>
      <c r="C3293" t="s">
        <v>53</v>
      </c>
      <c r="D3293" t="s">
        <v>32</v>
      </c>
      <c r="E3293" t="s">
        <v>40</v>
      </c>
      <c r="F3293">
        <v>429</v>
      </c>
      <c r="G3293">
        <v>1945</v>
      </c>
      <c r="H3293">
        <v>62</v>
      </c>
      <c r="I3293">
        <v>36.08</v>
      </c>
      <c r="J3293">
        <v>5</v>
      </c>
      <c r="K3293" t="s">
        <v>19</v>
      </c>
      <c r="L3293" t="s">
        <v>24</v>
      </c>
      <c r="M3293">
        <v>10</v>
      </c>
      <c r="N3293" t="s">
        <v>20</v>
      </c>
      <c r="O3293">
        <v>1735550</v>
      </c>
    </row>
    <row r="3294" spans="1:15">
      <c r="A3294" t="s">
        <v>3339</v>
      </c>
      <c r="B3294">
        <v>2015</v>
      </c>
      <c r="C3294" t="s">
        <v>59</v>
      </c>
      <c r="D3294" t="s">
        <v>36</v>
      </c>
      <c r="E3294" t="s">
        <v>37</v>
      </c>
      <c r="F3294">
        <v>120</v>
      </c>
      <c r="G3294">
        <v>3046</v>
      </c>
      <c r="H3294">
        <v>151</v>
      </c>
      <c r="I3294">
        <v>49.89</v>
      </c>
      <c r="J3294">
        <v>1</v>
      </c>
      <c r="K3294" t="s">
        <v>19</v>
      </c>
      <c r="L3294" t="s">
        <v>24</v>
      </c>
      <c r="M3294">
        <v>78</v>
      </c>
      <c r="N3294" t="s">
        <v>29</v>
      </c>
      <c r="O3294">
        <v>2259580</v>
      </c>
    </row>
    <row r="3295" spans="1:15">
      <c r="A3295" t="s">
        <v>3340</v>
      </c>
      <c r="B3295">
        <v>2015</v>
      </c>
      <c r="C3295" t="s">
        <v>27</v>
      </c>
      <c r="D3295" t="s">
        <v>102</v>
      </c>
      <c r="E3295" t="s">
        <v>23</v>
      </c>
      <c r="F3295">
        <v>494</v>
      </c>
      <c r="G3295">
        <v>3647</v>
      </c>
      <c r="H3295">
        <v>36</v>
      </c>
      <c r="I3295">
        <v>42.51</v>
      </c>
      <c r="J3295">
        <v>8</v>
      </c>
      <c r="K3295" t="s">
        <v>24</v>
      </c>
      <c r="L3295" t="s">
        <v>19</v>
      </c>
      <c r="M3295">
        <v>2</v>
      </c>
      <c r="N3295" t="s">
        <v>20</v>
      </c>
      <c r="O3295">
        <v>1483157</v>
      </c>
    </row>
    <row r="3296" spans="1:15">
      <c r="A3296" t="s">
        <v>3341</v>
      </c>
      <c r="B3296">
        <v>2020</v>
      </c>
      <c r="C3296" t="s">
        <v>31</v>
      </c>
      <c r="D3296" t="s">
        <v>102</v>
      </c>
      <c r="E3296" t="s">
        <v>28</v>
      </c>
      <c r="F3296">
        <v>347</v>
      </c>
      <c r="G3296">
        <v>4384</v>
      </c>
      <c r="H3296">
        <v>38</v>
      </c>
      <c r="I3296">
        <v>34.869999999999997</v>
      </c>
      <c r="J3296">
        <v>2</v>
      </c>
      <c r="K3296" t="s">
        <v>19</v>
      </c>
      <c r="L3296" t="s">
        <v>19</v>
      </c>
      <c r="M3296">
        <v>50</v>
      </c>
      <c r="N3296" t="s">
        <v>49</v>
      </c>
      <c r="O3296">
        <v>2738480</v>
      </c>
    </row>
    <row r="3297" spans="1:15">
      <c r="A3297" t="s">
        <v>3342</v>
      </c>
      <c r="B3297">
        <v>2010</v>
      </c>
      <c r="C3297" t="s">
        <v>73</v>
      </c>
      <c r="D3297" t="s">
        <v>95</v>
      </c>
      <c r="E3297" t="s">
        <v>40</v>
      </c>
      <c r="F3297">
        <v>51</v>
      </c>
      <c r="G3297">
        <v>2070</v>
      </c>
      <c r="H3297">
        <v>910</v>
      </c>
      <c r="I3297">
        <v>27.8</v>
      </c>
      <c r="J3297">
        <v>6</v>
      </c>
      <c r="K3297" t="s">
        <v>19</v>
      </c>
      <c r="L3297" t="s">
        <v>24</v>
      </c>
      <c r="M3297">
        <v>40</v>
      </c>
      <c r="N3297" t="s">
        <v>49</v>
      </c>
      <c r="O3297">
        <v>1333602</v>
      </c>
    </row>
    <row r="3298" spans="1:15">
      <c r="A3298" t="s">
        <v>3343</v>
      </c>
      <c r="B3298">
        <v>2020</v>
      </c>
      <c r="C3298" t="s">
        <v>16</v>
      </c>
      <c r="D3298" t="s">
        <v>36</v>
      </c>
      <c r="E3298" t="s">
        <v>28</v>
      </c>
      <c r="F3298">
        <v>357</v>
      </c>
      <c r="G3298">
        <v>2117</v>
      </c>
      <c r="H3298">
        <v>698</v>
      </c>
      <c r="I3298">
        <v>19.45</v>
      </c>
      <c r="J3298">
        <v>5</v>
      </c>
      <c r="K3298" t="s">
        <v>24</v>
      </c>
      <c r="L3298" t="s">
        <v>24</v>
      </c>
      <c r="M3298">
        <v>36</v>
      </c>
      <c r="N3298" t="s">
        <v>33</v>
      </c>
      <c r="O3298">
        <v>812903</v>
      </c>
    </row>
    <row r="3299" spans="1:15">
      <c r="A3299" t="s">
        <v>3344</v>
      </c>
      <c r="B3299">
        <v>2003</v>
      </c>
      <c r="C3299" t="s">
        <v>59</v>
      </c>
      <c r="D3299" t="s">
        <v>43</v>
      </c>
      <c r="E3299" t="s">
        <v>23</v>
      </c>
      <c r="F3299">
        <v>144</v>
      </c>
      <c r="G3299">
        <v>1430</v>
      </c>
      <c r="H3299">
        <v>94</v>
      </c>
      <c r="I3299">
        <v>16.66</v>
      </c>
      <c r="J3299">
        <v>4</v>
      </c>
      <c r="K3299" t="s">
        <v>19</v>
      </c>
      <c r="L3299" t="s">
        <v>24</v>
      </c>
      <c r="M3299">
        <v>51</v>
      </c>
      <c r="N3299" t="s">
        <v>20</v>
      </c>
      <c r="O3299">
        <v>2383172</v>
      </c>
    </row>
    <row r="3300" spans="1:15">
      <c r="A3300" t="s">
        <v>3345</v>
      </c>
      <c r="B3300">
        <v>2017</v>
      </c>
      <c r="C3300" t="s">
        <v>16</v>
      </c>
      <c r="D3300" t="s">
        <v>39</v>
      </c>
      <c r="E3300" t="s">
        <v>18</v>
      </c>
      <c r="F3300">
        <v>282</v>
      </c>
      <c r="G3300">
        <v>3185</v>
      </c>
      <c r="H3300">
        <v>685</v>
      </c>
      <c r="I3300">
        <v>11.98</v>
      </c>
      <c r="J3300">
        <v>1</v>
      </c>
      <c r="K3300" t="s">
        <v>19</v>
      </c>
      <c r="L3300" t="s">
        <v>19</v>
      </c>
      <c r="M3300">
        <v>67</v>
      </c>
      <c r="N3300" t="s">
        <v>20</v>
      </c>
      <c r="O3300">
        <v>4815634</v>
      </c>
    </row>
    <row r="3301" spans="1:15">
      <c r="A3301" t="s">
        <v>3346</v>
      </c>
      <c r="B3301">
        <v>2001</v>
      </c>
      <c r="C3301" t="s">
        <v>73</v>
      </c>
      <c r="D3301" t="s">
        <v>51</v>
      </c>
      <c r="E3301" t="s">
        <v>18</v>
      </c>
      <c r="F3301">
        <v>350</v>
      </c>
      <c r="G3301">
        <v>3802</v>
      </c>
      <c r="H3301">
        <v>606</v>
      </c>
      <c r="I3301">
        <v>31.61</v>
      </c>
      <c r="J3301">
        <v>7</v>
      </c>
      <c r="K3301" t="s">
        <v>19</v>
      </c>
      <c r="L3301" t="s">
        <v>19</v>
      </c>
      <c r="M3301">
        <v>21</v>
      </c>
      <c r="N3301" t="s">
        <v>20</v>
      </c>
      <c r="O3301">
        <v>4468463</v>
      </c>
    </row>
    <row r="3302" spans="1:15">
      <c r="A3302" t="s">
        <v>3347</v>
      </c>
      <c r="B3302">
        <v>2001</v>
      </c>
      <c r="C3302" t="s">
        <v>59</v>
      </c>
      <c r="D3302" t="s">
        <v>95</v>
      </c>
      <c r="E3302" t="s">
        <v>23</v>
      </c>
      <c r="F3302">
        <v>113</v>
      </c>
      <c r="G3302">
        <v>19</v>
      </c>
      <c r="H3302">
        <v>1</v>
      </c>
      <c r="I3302">
        <v>40.75</v>
      </c>
      <c r="J3302">
        <v>4</v>
      </c>
      <c r="K3302" t="s">
        <v>24</v>
      </c>
      <c r="L3302" t="s">
        <v>24</v>
      </c>
      <c r="M3302">
        <v>44</v>
      </c>
      <c r="N3302" t="s">
        <v>33</v>
      </c>
      <c r="O3302">
        <v>1784924</v>
      </c>
    </row>
    <row r="3303" spans="1:15">
      <c r="A3303" t="s">
        <v>3348</v>
      </c>
      <c r="B3303">
        <v>2016</v>
      </c>
      <c r="C3303" t="s">
        <v>35</v>
      </c>
      <c r="D3303" t="s">
        <v>51</v>
      </c>
      <c r="E3303" t="s">
        <v>28</v>
      </c>
      <c r="F3303">
        <v>79</v>
      </c>
      <c r="G3303">
        <v>3820</v>
      </c>
      <c r="H3303">
        <v>807</v>
      </c>
      <c r="I3303">
        <v>43.62</v>
      </c>
      <c r="J3303">
        <v>1</v>
      </c>
      <c r="K3303" t="s">
        <v>24</v>
      </c>
      <c r="L3303" t="s">
        <v>19</v>
      </c>
      <c r="M3303">
        <v>5</v>
      </c>
      <c r="N3303" t="s">
        <v>29</v>
      </c>
      <c r="O3303">
        <v>2251668</v>
      </c>
    </row>
    <row r="3304" spans="1:15">
      <c r="A3304" t="s">
        <v>3349</v>
      </c>
      <c r="B3304">
        <v>2015</v>
      </c>
      <c r="C3304" t="s">
        <v>45</v>
      </c>
      <c r="D3304" t="s">
        <v>39</v>
      </c>
      <c r="E3304" t="s">
        <v>28</v>
      </c>
      <c r="F3304">
        <v>459</v>
      </c>
      <c r="G3304">
        <v>3809</v>
      </c>
      <c r="H3304">
        <v>611</v>
      </c>
      <c r="I3304">
        <v>9.4499999999999993</v>
      </c>
      <c r="J3304">
        <v>9</v>
      </c>
      <c r="K3304" t="s">
        <v>19</v>
      </c>
      <c r="L3304" t="s">
        <v>19</v>
      </c>
      <c r="M3304">
        <v>30</v>
      </c>
      <c r="N3304" t="s">
        <v>25</v>
      </c>
      <c r="O3304">
        <v>540624</v>
      </c>
    </row>
    <row r="3305" spans="1:15">
      <c r="A3305" t="s">
        <v>3350</v>
      </c>
      <c r="B3305">
        <v>2020</v>
      </c>
      <c r="C3305" t="s">
        <v>59</v>
      </c>
      <c r="D3305" t="s">
        <v>48</v>
      </c>
      <c r="E3305" t="s">
        <v>37</v>
      </c>
      <c r="F3305">
        <v>298</v>
      </c>
      <c r="G3305">
        <v>4334</v>
      </c>
      <c r="H3305">
        <v>117</v>
      </c>
      <c r="I3305">
        <v>24.99</v>
      </c>
      <c r="J3305">
        <v>5</v>
      </c>
      <c r="K3305" t="s">
        <v>24</v>
      </c>
      <c r="L3305" t="s">
        <v>24</v>
      </c>
      <c r="M3305">
        <v>67</v>
      </c>
      <c r="N3305" t="s">
        <v>25</v>
      </c>
      <c r="O3305">
        <v>822027</v>
      </c>
    </row>
    <row r="3306" spans="1:15">
      <c r="A3306" t="s">
        <v>3351</v>
      </c>
      <c r="B3306">
        <v>2003</v>
      </c>
      <c r="C3306" t="s">
        <v>35</v>
      </c>
      <c r="D3306" t="s">
        <v>48</v>
      </c>
      <c r="E3306" t="s">
        <v>23</v>
      </c>
      <c r="F3306">
        <v>155</v>
      </c>
      <c r="G3306">
        <v>1422</v>
      </c>
      <c r="H3306">
        <v>137</v>
      </c>
      <c r="I3306">
        <v>4.82</v>
      </c>
      <c r="J3306">
        <v>5</v>
      </c>
      <c r="K3306" t="s">
        <v>19</v>
      </c>
      <c r="L3306" t="s">
        <v>24</v>
      </c>
      <c r="M3306">
        <v>41</v>
      </c>
      <c r="N3306" t="s">
        <v>29</v>
      </c>
      <c r="O3306">
        <v>4218047</v>
      </c>
    </row>
    <row r="3307" spans="1:15">
      <c r="A3307" t="s">
        <v>3352</v>
      </c>
      <c r="B3307">
        <v>2006</v>
      </c>
      <c r="C3307" t="s">
        <v>27</v>
      </c>
      <c r="D3307" t="s">
        <v>32</v>
      </c>
      <c r="E3307" t="s">
        <v>23</v>
      </c>
      <c r="F3307">
        <v>115</v>
      </c>
      <c r="G3307">
        <v>287</v>
      </c>
      <c r="H3307">
        <v>961</v>
      </c>
      <c r="I3307">
        <v>47.38</v>
      </c>
      <c r="J3307">
        <v>5</v>
      </c>
      <c r="K3307" t="s">
        <v>24</v>
      </c>
      <c r="L3307" t="s">
        <v>19</v>
      </c>
      <c r="M3307">
        <v>34</v>
      </c>
      <c r="N3307" t="s">
        <v>49</v>
      </c>
      <c r="O3307">
        <v>4101400</v>
      </c>
    </row>
    <row r="3308" spans="1:15">
      <c r="A3308" t="s">
        <v>3353</v>
      </c>
      <c r="B3308">
        <v>2011</v>
      </c>
      <c r="C3308" t="s">
        <v>42</v>
      </c>
      <c r="D3308" t="s">
        <v>95</v>
      </c>
      <c r="E3308" t="s">
        <v>23</v>
      </c>
      <c r="F3308">
        <v>491</v>
      </c>
      <c r="G3308">
        <v>1058</v>
      </c>
      <c r="H3308">
        <v>882</v>
      </c>
      <c r="I3308">
        <v>26.45</v>
      </c>
      <c r="J3308">
        <v>2</v>
      </c>
      <c r="K3308" t="s">
        <v>24</v>
      </c>
      <c r="L3308" t="s">
        <v>24</v>
      </c>
      <c r="M3308">
        <v>77</v>
      </c>
      <c r="N3308" t="s">
        <v>25</v>
      </c>
      <c r="O3308">
        <v>2270781</v>
      </c>
    </row>
    <row r="3309" spans="1:15">
      <c r="A3309" t="s">
        <v>3354</v>
      </c>
      <c r="B3309">
        <v>2009</v>
      </c>
      <c r="C3309" t="s">
        <v>53</v>
      </c>
      <c r="D3309" t="s">
        <v>32</v>
      </c>
      <c r="E3309" t="s">
        <v>18</v>
      </c>
      <c r="F3309">
        <v>451</v>
      </c>
      <c r="G3309">
        <v>930</v>
      </c>
      <c r="H3309">
        <v>561</v>
      </c>
      <c r="I3309">
        <v>4.76</v>
      </c>
      <c r="J3309">
        <v>6</v>
      </c>
      <c r="K3309" t="s">
        <v>19</v>
      </c>
      <c r="L3309" t="s">
        <v>19</v>
      </c>
      <c r="M3309">
        <v>12</v>
      </c>
      <c r="N3309" t="s">
        <v>49</v>
      </c>
      <c r="O3309">
        <v>3395918</v>
      </c>
    </row>
    <row r="3310" spans="1:15">
      <c r="A3310" t="s">
        <v>3355</v>
      </c>
      <c r="B3310">
        <v>2002</v>
      </c>
      <c r="C3310" t="s">
        <v>59</v>
      </c>
      <c r="D3310" t="s">
        <v>102</v>
      </c>
      <c r="E3310" t="s">
        <v>37</v>
      </c>
      <c r="F3310">
        <v>490</v>
      </c>
      <c r="G3310">
        <v>2119</v>
      </c>
      <c r="H3310">
        <v>888</v>
      </c>
      <c r="I3310">
        <v>44.4</v>
      </c>
      <c r="J3310">
        <v>5</v>
      </c>
      <c r="K3310" t="s">
        <v>24</v>
      </c>
      <c r="L3310" t="s">
        <v>24</v>
      </c>
      <c r="M3310">
        <v>46</v>
      </c>
      <c r="N3310" t="s">
        <v>29</v>
      </c>
      <c r="O3310">
        <v>4468993</v>
      </c>
    </row>
    <row r="3311" spans="1:15">
      <c r="A3311" t="s">
        <v>3356</v>
      </c>
      <c r="B3311">
        <v>2011</v>
      </c>
      <c r="C3311" t="s">
        <v>16</v>
      </c>
      <c r="D3311" t="s">
        <v>46</v>
      </c>
      <c r="E3311" t="s">
        <v>23</v>
      </c>
      <c r="F3311">
        <v>45</v>
      </c>
      <c r="G3311">
        <v>159</v>
      </c>
      <c r="H3311">
        <v>716</v>
      </c>
      <c r="I3311">
        <v>13.53</v>
      </c>
      <c r="J3311">
        <v>7</v>
      </c>
      <c r="K3311" t="s">
        <v>24</v>
      </c>
      <c r="L3311" t="s">
        <v>24</v>
      </c>
      <c r="M3311">
        <v>25</v>
      </c>
      <c r="N3311" t="s">
        <v>29</v>
      </c>
      <c r="O3311">
        <v>4350067</v>
      </c>
    </row>
    <row r="3312" spans="1:15">
      <c r="A3312" t="s">
        <v>3357</v>
      </c>
      <c r="B3312">
        <v>2008</v>
      </c>
      <c r="C3312" t="s">
        <v>45</v>
      </c>
      <c r="D3312" t="s">
        <v>43</v>
      </c>
      <c r="E3312" t="s">
        <v>28</v>
      </c>
      <c r="F3312">
        <v>384</v>
      </c>
      <c r="G3312">
        <v>3382</v>
      </c>
      <c r="H3312">
        <v>14</v>
      </c>
      <c r="I3312">
        <v>45.2</v>
      </c>
      <c r="J3312">
        <v>8</v>
      </c>
      <c r="K3312" t="s">
        <v>19</v>
      </c>
      <c r="L3312" t="s">
        <v>19</v>
      </c>
      <c r="M3312">
        <v>94</v>
      </c>
      <c r="N3312" t="s">
        <v>49</v>
      </c>
      <c r="O3312">
        <v>1278122</v>
      </c>
    </row>
    <row r="3313" spans="1:15">
      <c r="A3313" t="s">
        <v>3358</v>
      </c>
      <c r="B3313">
        <v>2020</v>
      </c>
      <c r="C3313" t="s">
        <v>53</v>
      </c>
      <c r="D3313" t="s">
        <v>51</v>
      </c>
      <c r="E3313" t="s">
        <v>40</v>
      </c>
      <c r="F3313">
        <v>294</v>
      </c>
      <c r="G3313">
        <v>2588</v>
      </c>
      <c r="H3313">
        <v>741</v>
      </c>
      <c r="I3313">
        <v>37.46</v>
      </c>
      <c r="J3313">
        <v>6</v>
      </c>
      <c r="K3313" t="s">
        <v>24</v>
      </c>
      <c r="L3313" t="s">
        <v>24</v>
      </c>
      <c r="M3313">
        <v>46</v>
      </c>
      <c r="N3313" t="s">
        <v>20</v>
      </c>
      <c r="O3313">
        <v>2855775</v>
      </c>
    </row>
    <row r="3314" spans="1:15">
      <c r="A3314" t="s">
        <v>3359</v>
      </c>
      <c r="B3314">
        <v>2012</v>
      </c>
      <c r="C3314" t="s">
        <v>45</v>
      </c>
      <c r="D3314" t="s">
        <v>43</v>
      </c>
      <c r="E3314" t="s">
        <v>40</v>
      </c>
      <c r="F3314">
        <v>493</v>
      </c>
      <c r="G3314">
        <v>3435</v>
      </c>
      <c r="H3314">
        <v>258</v>
      </c>
      <c r="I3314">
        <v>12.26</v>
      </c>
      <c r="J3314">
        <v>4</v>
      </c>
      <c r="K3314" t="s">
        <v>24</v>
      </c>
      <c r="L3314" t="s">
        <v>24</v>
      </c>
      <c r="M3314">
        <v>21</v>
      </c>
      <c r="N3314" t="s">
        <v>20</v>
      </c>
      <c r="O3314">
        <v>4422462</v>
      </c>
    </row>
    <row r="3315" spans="1:15">
      <c r="A3315" t="s">
        <v>3360</v>
      </c>
      <c r="B3315">
        <v>2010</v>
      </c>
      <c r="C3315" t="s">
        <v>22</v>
      </c>
      <c r="D3315" t="s">
        <v>95</v>
      </c>
      <c r="E3315" t="s">
        <v>37</v>
      </c>
      <c r="F3315">
        <v>230</v>
      </c>
      <c r="G3315">
        <v>4570</v>
      </c>
      <c r="H3315">
        <v>477</v>
      </c>
      <c r="I3315">
        <v>40.409999999999997</v>
      </c>
      <c r="J3315">
        <v>3</v>
      </c>
      <c r="K3315" t="s">
        <v>19</v>
      </c>
      <c r="L3315" t="s">
        <v>19</v>
      </c>
      <c r="M3315">
        <v>55</v>
      </c>
      <c r="N3315" t="s">
        <v>49</v>
      </c>
      <c r="O3315">
        <v>2645981</v>
      </c>
    </row>
    <row r="3316" spans="1:15">
      <c r="A3316" t="s">
        <v>3361</v>
      </c>
      <c r="B3316">
        <v>2000</v>
      </c>
      <c r="C3316" t="s">
        <v>16</v>
      </c>
      <c r="D3316" t="s">
        <v>51</v>
      </c>
      <c r="E3316" t="s">
        <v>23</v>
      </c>
      <c r="F3316">
        <v>192</v>
      </c>
      <c r="G3316">
        <v>1237</v>
      </c>
      <c r="H3316">
        <v>731</v>
      </c>
      <c r="I3316">
        <v>28.08</v>
      </c>
      <c r="J3316">
        <v>8</v>
      </c>
      <c r="K3316" t="s">
        <v>24</v>
      </c>
      <c r="L3316" t="s">
        <v>19</v>
      </c>
      <c r="M3316">
        <v>1</v>
      </c>
      <c r="N3316" t="s">
        <v>25</v>
      </c>
      <c r="O3316">
        <v>2415013</v>
      </c>
    </row>
    <row r="3317" spans="1:15">
      <c r="A3317" t="s">
        <v>3362</v>
      </c>
      <c r="B3317">
        <v>2004</v>
      </c>
      <c r="C3317" t="s">
        <v>31</v>
      </c>
      <c r="D3317" t="s">
        <v>95</v>
      </c>
      <c r="E3317" t="s">
        <v>23</v>
      </c>
      <c r="F3317">
        <v>77</v>
      </c>
      <c r="G3317">
        <v>2771</v>
      </c>
      <c r="H3317">
        <v>922</v>
      </c>
      <c r="I3317">
        <v>45.8</v>
      </c>
      <c r="J3317">
        <v>3</v>
      </c>
      <c r="K3317" t="s">
        <v>19</v>
      </c>
      <c r="L3317" t="s">
        <v>24</v>
      </c>
      <c r="M3317">
        <v>65</v>
      </c>
      <c r="N3317" t="s">
        <v>49</v>
      </c>
      <c r="O3317">
        <v>3605147</v>
      </c>
    </row>
    <row r="3318" spans="1:15">
      <c r="A3318" t="s">
        <v>3363</v>
      </c>
      <c r="B3318">
        <v>2018</v>
      </c>
      <c r="C3318" t="s">
        <v>73</v>
      </c>
      <c r="D3318" t="s">
        <v>48</v>
      </c>
      <c r="E3318" t="s">
        <v>37</v>
      </c>
      <c r="F3318">
        <v>297</v>
      </c>
      <c r="G3318">
        <v>4984</v>
      </c>
      <c r="H3318">
        <v>322</v>
      </c>
      <c r="I3318">
        <v>13.9</v>
      </c>
      <c r="J3318">
        <v>9</v>
      </c>
      <c r="K3318" t="s">
        <v>19</v>
      </c>
      <c r="L3318" t="s">
        <v>19</v>
      </c>
      <c r="M3318">
        <v>30</v>
      </c>
      <c r="N3318" t="s">
        <v>20</v>
      </c>
      <c r="O3318">
        <v>323474</v>
      </c>
    </row>
    <row r="3319" spans="1:15">
      <c r="A3319" t="s">
        <v>3364</v>
      </c>
      <c r="B3319">
        <v>2005</v>
      </c>
      <c r="C3319" t="s">
        <v>45</v>
      </c>
      <c r="D3319" t="s">
        <v>39</v>
      </c>
      <c r="E3319" t="s">
        <v>18</v>
      </c>
      <c r="F3319">
        <v>49</v>
      </c>
      <c r="G3319">
        <v>520</v>
      </c>
      <c r="H3319">
        <v>346</v>
      </c>
      <c r="I3319">
        <v>22.86</v>
      </c>
      <c r="J3319">
        <v>9</v>
      </c>
      <c r="K3319" t="s">
        <v>24</v>
      </c>
      <c r="L3319" t="s">
        <v>24</v>
      </c>
      <c r="M3319">
        <v>5</v>
      </c>
      <c r="N3319" t="s">
        <v>29</v>
      </c>
      <c r="O3319">
        <v>3628552</v>
      </c>
    </row>
    <row r="3320" spans="1:15">
      <c r="A3320" t="s">
        <v>3365</v>
      </c>
      <c r="B3320">
        <v>2000</v>
      </c>
      <c r="C3320" t="s">
        <v>73</v>
      </c>
      <c r="D3320" t="s">
        <v>48</v>
      </c>
      <c r="E3320" t="s">
        <v>23</v>
      </c>
      <c r="F3320">
        <v>119</v>
      </c>
      <c r="G3320">
        <v>2738</v>
      </c>
      <c r="H3320">
        <v>346</v>
      </c>
      <c r="I3320">
        <v>34.950000000000003</v>
      </c>
      <c r="J3320">
        <v>8</v>
      </c>
      <c r="K3320" t="s">
        <v>24</v>
      </c>
      <c r="L3320" t="s">
        <v>19</v>
      </c>
      <c r="M3320">
        <v>22</v>
      </c>
      <c r="N3320" t="s">
        <v>29</v>
      </c>
      <c r="O3320">
        <v>2516261</v>
      </c>
    </row>
    <row r="3321" spans="1:15">
      <c r="A3321" t="s">
        <v>3366</v>
      </c>
      <c r="B3321">
        <v>2005</v>
      </c>
      <c r="C3321" t="s">
        <v>42</v>
      </c>
      <c r="D3321" t="s">
        <v>39</v>
      </c>
      <c r="E3321" t="s">
        <v>37</v>
      </c>
      <c r="F3321">
        <v>42</v>
      </c>
      <c r="G3321">
        <v>2426</v>
      </c>
      <c r="H3321">
        <v>168</v>
      </c>
      <c r="I3321">
        <v>24.36</v>
      </c>
      <c r="J3321">
        <v>7</v>
      </c>
      <c r="K3321" t="s">
        <v>19</v>
      </c>
      <c r="L3321" t="s">
        <v>19</v>
      </c>
      <c r="M3321">
        <v>83</v>
      </c>
      <c r="N3321" t="s">
        <v>49</v>
      </c>
      <c r="O3321">
        <v>1781588</v>
      </c>
    </row>
    <row r="3322" spans="1:15">
      <c r="A3322" t="s">
        <v>3367</v>
      </c>
      <c r="B3322">
        <v>2010</v>
      </c>
      <c r="C3322" t="s">
        <v>45</v>
      </c>
      <c r="D3322" t="s">
        <v>17</v>
      </c>
      <c r="E3322" t="s">
        <v>37</v>
      </c>
      <c r="F3322">
        <v>384</v>
      </c>
      <c r="G3322">
        <v>2495</v>
      </c>
      <c r="H3322">
        <v>518</v>
      </c>
      <c r="I3322">
        <v>45.8</v>
      </c>
      <c r="J3322">
        <v>7</v>
      </c>
      <c r="K3322" t="s">
        <v>19</v>
      </c>
      <c r="L3322" t="s">
        <v>19</v>
      </c>
      <c r="M3322">
        <v>95</v>
      </c>
      <c r="N3322" t="s">
        <v>25</v>
      </c>
      <c r="O3322">
        <v>2521656</v>
      </c>
    </row>
    <row r="3323" spans="1:15">
      <c r="A3323" t="s">
        <v>3368</v>
      </c>
      <c r="B3323">
        <v>2009</v>
      </c>
      <c r="C3323" t="s">
        <v>16</v>
      </c>
      <c r="D3323" t="s">
        <v>48</v>
      </c>
      <c r="E3323" t="s">
        <v>40</v>
      </c>
      <c r="F3323">
        <v>123</v>
      </c>
      <c r="G3323">
        <v>2285</v>
      </c>
      <c r="H3323">
        <v>997</v>
      </c>
      <c r="I3323">
        <v>18.510000000000002</v>
      </c>
      <c r="J3323">
        <v>8</v>
      </c>
      <c r="K3323" t="s">
        <v>24</v>
      </c>
      <c r="L3323" t="s">
        <v>19</v>
      </c>
      <c r="M3323">
        <v>1</v>
      </c>
      <c r="N3323" t="s">
        <v>20</v>
      </c>
      <c r="O3323">
        <v>761983</v>
      </c>
    </row>
    <row r="3324" spans="1:15">
      <c r="A3324" t="s">
        <v>3369</v>
      </c>
      <c r="B3324">
        <v>2000</v>
      </c>
      <c r="C3324" t="s">
        <v>22</v>
      </c>
      <c r="D3324" t="s">
        <v>43</v>
      </c>
      <c r="E3324" t="s">
        <v>23</v>
      </c>
      <c r="F3324">
        <v>18</v>
      </c>
      <c r="G3324">
        <v>3007</v>
      </c>
      <c r="H3324">
        <v>98</v>
      </c>
      <c r="I3324">
        <v>9.85</v>
      </c>
      <c r="J3324">
        <v>2</v>
      </c>
      <c r="K3324" t="s">
        <v>24</v>
      </c>
      <c r="L3324" t="s">
        <v>19</v>
      </c>
      <c r="M3324">
        <v>27</v>
      </c>
      <c r="N3324" t="s">
        <v>29</v>
      </c>
      <c r="O3324">
        <v>1949650</v>
      </c>
    </row>
    <row r="3325" spans="1:15">
      <c r="A3325" t="s">
        <v>3370</v>
      </c>
      <c r="B3325">
        <v>2015</v>
      </c>
      <c r="C3325" t="s">
        <v>59</v>
      </c>
      <c r="D3325" t="s">
        <v>102</v>
      </c>
      <c r="E3325" t="s">
        <v>37</v>
      </c>
      <c r="F3325">
        <v>185</v>
      </c>
      <c r="G3325">
        <v>1943</v>
      </c>
      <c r="H3325">
        <v>83</v>
      </c>
      <c r="I3325">
        <v>29.19</v>
      </c>
      <c r="J3325">
        <v>3</v>
      </c>
      <c r="K3325" t="s">
        <v>24</v>
      </c>
      <c r="L3325" t="s">
        <v>19</v>
      </c>
      <c r="M3325">
        <v>67</v>
      </c>
      <c r="N3325" t="s">
        <v>20</v>
      </c>
      <c r="O3325">
        <v>4024407</v>
      </c>
    </row>
    <row r="3326" spans="1:15">
      <c r="A3326" t="s">
        <v>3371</v>
      </c>
      <c r="B3326">
        <v>2012</v>
      </c>
      <c r="C3326" t="s">
        <v>45</v>
      </c>
      <c r="D3326" t="s">
        <v>48</v>
      </c>
      <c r="E3326" t="s">
        <v>40</v>
      </c>
      <c r="F3326">
        <v>3</v>
      </c>
      <c r="G3326">
        <v>4720</v>
      </c>
      <c r="H3326">
        <v>654</v>
      </c>
      <c r="I3326">
        <v>8.4600000000000009</v>
      </c>
      <c r="J3326">
        <v>7</v>
      </c>
      <c r="K3326" t="s">
        <v>19</v>
      </c>
      <c r="L3326" t="s">
        <v>19</v>
      </c>
      <c r="M3326">
        <v>11</v>
      </c>
      <c r="N3326" t="s">
        <v>25</v>
      </c>
      <c r="O3326">
        <v>4373659</v>
      </c>
    </row>
    <row r="3327" spans="1:15">
      <c r="A3327" t="s">
        <v>3372</v>
      </c>
      <c r="B3327">
        <v>2010</v>
      </c>
      <c r="C3327" t="s">
        <v>22</v>
      </c>
      <c r="D3327" t="s">
        <v>51</v>
      </c>
      <c r="E3327" t="s">
        <v>18</v>
      </c>
      <c r="F3327">
        <v>205</v>
      </c>
      <c r="G3327">
        <v>53</v>
      </c>
      <c r="H3327">
        <v>483</v>
      </c>
      <c r="I3327">
        <v>16.43</v>
      </c>
      <c r="J3327">
        <v>9</v>
      </c>
      <c r="K3327" t="s">
        <v>24</v>
      </c>
      <c r="L3327" t="s">
        <v>24</v>
      </c>
      <c r="M3327">
        <v>33</v>
      </c>
      <c r="N3327" t="s">
        <v>29</v>
      </c>
      <c r="O3327">
        <v>2115680</v>
      </c>
    </row>
    <row r="3328" spans="1:15">
      <c r="A3328" t="s">
        <v>3373</v>
      </c>
      <c r="B3328">
        <v>2002</v>
      </c>
      <c r="C3328" t="s">
        <v>53</v>
      </c>
      <c r="D3328" t="s">
        <v>48</v>
      </c>
      <c r="E3328" t="s">
        <v>18</v>
      </c>
      <c r="F3328">
        <v>407</v>
      </c>
      <c r="G3328">
        <v>4450</v>
      </c>
      <c r="H3328">
        <v>120</v>
      </c>
      <c r="I3328">
        <v>16.75</v>
      </c>
      <c r="J3328">
        <v>5</v>
      </c>
      <c r="K3328" t="s">
        <v>24</v>
      </c>
      <c r="L3328" t="s">
        <v>19</v>
      </c>
      <c r="M3328">
        <v>98</v>
      </c>
      <c r="N3328" t="s">
        <v>20</v>
      </c>
      <c r="O3328">
        <v>2788787</v>
      </c>
    </row>
    <row r="3329" spans="1:15">
      <c r="A3329" t="s">
        <v>3374</v>
      </c>
      <c r="B3329">
        <v>2006</v>
      </c>
      <c r="C3329" t="s">
        <v>16</v>
      </c>
      <c r="D3329" t="s">
        <v>17</v>
      </c>
      <c r="E3329" t="s">
        <v>23</v>
      </c>
      <c r="F3329">
        <v>68</v>
      </c>
      <c r="G3329">
        <v>1098</v>
      </c>
      <c r="H3329">
        <v>361</v>
      </c>
      <c r="I3329">
        <v>37.57</v>
      </c>
      <c r="J3329">
        <v>4</v>
      </c>
      <c r="K3329" t="s">
        <v>19</v>
      </c>
      <c r="L3329" t="s">
        <v>24</v>
      </c>
      <c r="M3329">
        <v>98</v>
      </c>
      <c r="N3329" t="s">
        <v>29</v>
      </c>
      <c r="O3329">
        <v>412617</v>
      </c>
    </row>
    <row r="3330" spans="1:15">
      <c r="A3330" t="s">
        <v>3375</v>
      </c>
      <c r="B3330">
        <v>2003</v>
      </c>
      <c r="C3330" t="s">
        <v>22</v>
      </c>
      <c r="D3330" t="s">
        <v>43</v>
      </c>
      <c r="E3330" t="s">
        <v>18</v>
      </c>
      <c r="F3330">
        <v>357</v>
      </c>
      <c r="G3330">
        <v>4132</v>
      </c>
      <c r="H3330">
        <v>840</v>
      </c>
      <c r="I3330">
        <v>33.18</v>
      </c>
      <c r="J3330">
        <v>2</v>
      </c>
      <c r="K3330" t="s">
        <v>19</v>
      </c>
      <c r="L3330" t="s">
        <v>19</v>
      </c>
      <c r="M3330">
        <v>72</v>
      </c>
      <c r="N3330" t="s">
        <v>25</v>
      </c>
      <c r="O3330">
        <v>2068701</v>
      </c>
    </row>
    <row r="3331" spans="1:15">
      <c r="A3331" t="s">
        <v>3376</v>
      </c>
      <c r="B3331">
        <v>2020</v>
      </c>
      <c r="C3331" t="s">
        <v>31</v>
      </c>
      <c r="D3331" t="s">
        <v>51</v>
      </c>
      <c r="E3331" t="s">
        <v>40</v>
      </c>
      <c r="F3331">
        <v>179</v>
      </c>
      <c r="G3331">
        <v>2871</v>
      </c>
      <c r="H3331">
        <v>252</v>
      </c>
      <c r="I3331">
        <v>31.05</v>
      </c>
      <c r="J3331">
        <v>2</v>
      </c>
      <c r="K3331" t="s">
        <v>24</v>
      </c>
      <c r="L3331" t="s">
        <v>24</v>
      </c>
      <c r="M3331">
        <v>72</v>
      </c>
      <c r="N3331" t="s">
        <v>29</v>
      </c>
      <c r="O3331">
        <v>2058211</v>
      </c>
    </row>
    <row r="3332" spans="1:15">
      <c r="A3332" t="s">
        <v>3377</v>
      </c>
      <c r="B3332">
        <v>2014</v>
      </c>
      <c r="C3332" t="s">
        <v>35</v>
      </c>
      <c r="D3332" t="s">
        <v>48</v>
      </c>
      <c r="E3332" t="s">
        <v>28</v>
      </c>
      <c r="F3332">
        <v>347</v>
      </c>
      <c r="G3332">
        <v>560</v>
      </c>
      <c r="H3332">
        <v>394</v>
      </c>
      <c r="I3332">
        <v>14.15</v>
      </c>
      <c r="J3332">
        <v>5</v>
      </c>
      <c r="K3332" t="s">
        <v>19</v>
      </c>
      <c r="L3332" t="s">
        <v>19</v>
      </c>
      <c r="M3332">
        <v>89</v>
      </c>
      <c r="N3332" t="s">
        <v>33</v>
      </c>
      <c r="O3332">
        <v>4562305</v>
      </c>
    </row>
    <row r="3333" spans="1:15">
      <c r="A3333" t="s">
        <v>3378</v>
      </c>
      <c r="B3333">
        <v>2003</v>
      </c>
      <c r="C3333" t="s">
        <v>16</v>
      </c>
      <c r="D3333" t="s">
        <v>43</v>
      </c>
      <c r="E3333" t="s">
        <v>28</v>
      </c>
      <c r="F3333">
        <v>416</v>
      </c>
      <c r="G3333">
        <v>4363</v>
      </c>
      <c r="H3333">
        <v>226</v>
      </c>
      <c r="I3333">
        <v>0.14000000000000001</v>
      </c>
      <c r="J3333">
        <v>8</v>
      </c>
      <c r="K3333" t="s">
        <v>19</v>
      </c>
      <c r="L3333" t="s">
        <v>24</v>
      </c>
      <c r="M3333">
        <v>96</v>
      </c>
      <c r="N3333" t="s">
        <v>25</v>
      </c>
      <c r="O3333">
        <v>2810418</v>
      </c>
    </row>
    <row r="3334" spans="1:15">
      <c r="A3334" t="s">
        <v>3379</v>
      </c>
      <c r="B3334">
        <v>2021</v>
      </c>
      <c r="C3334" t="s">
        <v>45</v>
      </c>
      <c r="D3334" t="s">
        <v>46</v>
      </c>
      <c r="E3334" t="s">
        <v>40</v>
      </c>
      <c r="F3334">
        <v>6</v>
      </c>
      <c r="G3334">
        <v>1702</v>
      </c>
      <c r="H3334">
        <v>869</v>
      </c>
      <c r="I3334">
        <v>46.47</v>
      </c>
      <c r="J3334">
        <v>2</v>
      </c>
      <c r="K3334" t="s">
        <v>19</v>
      </c>
      <c r="L3334" t="s">
        <v>19</v>
      </c>
      <c r="M3334">
        <v>79</v>
      </c>
      <c r="N3334" t="s">
        <v>29</v>
      </c>
      <c r="O3334">
        <v>986971</v>
      </c>
    </row>
    <row r="3335" spans="1:15">
      <c r="A3335" t="s">
        <v>3380</v>
      </c>
      <c r="B3335">
        <v>2003</v>
      </c>
      <c r="C3335" t="s">
        <v>16</v>
      </c>
      <c r="D3335" t="s">
        <v>36</v>
      </c>
      <c r="E3335" t="s">
        <v>23</v>
      </c>
      <c r="F3335">
        <v>386</v>
      </c>
      <c r="G3335">
        <v>4766</v>
      </c>
      <c r="H3335">
        <v>186</v>
      </c>
      <c r="I3335">
        <v>24.5</v>
      </c>
      <c r="J3335">
        <v>2</v>
      </c>
      <c r="K3335" t="s">
        <v>19</v>
      </c>
      <c r="L3335" t="s">
        <v>19</v>
      </c>
      <c r="M3335">
        <v>63</v>
      </c>
      <c r="N3335" t="s">
        <v>29</v>
      </c>
      <c r="O3335">
        <v>3478060</v>
      </c>
    </row>
    <row r="3336" spans="1:15">
      <c r="A3336" t="s">
        <v>3381</v>
      </c>
      <c r="B3336">
        <v>2022</v>
      </c>
      <c r="C3336" t="s">
        <v>45</v>
      </c>
      <c r="D3336" t="s">
        <v>32</v>
      </c>
      <c r="E3336" t="s">
        <v>40</v>
      </c>
      <c r="F3336">
        <v>377</v>
      </c>
      <c r="G3336">
        <v>972</v>
      </c>
      <c r="H3336">
        <v>704</v>
      </c>
      <c r="I3336">
        <v>20.07</v>
      </c>
      <c r="J3336">
        <v>7</v>
      </c>
      <c r="K3336" t="s">
        <v>19</v>
      </c>
      <c r="L3336" t="s">
        <v>19</v>
      </c>
      <c r="M3336">
        <v>29</v>
      </c>
      <c r="N3336" t="s">
        <v>49</v>
      </c>
      <c r="O3336">
        <v>2693075</v>
      </c>
    </row>
    <row r="3337" spans="1:15">
      <c r="A3337" t="s">
        <v>3382</v>
      </c>
      <c r="B3337">
        <v>2020</v>
      </c>
      <c r="C3337" t="s">
        <v>31</v>
      </c>
      <c r="D3337" t="s">
        <v>36</v>
      </c>
      <c r="E3337" t="s">
        <v>23</v>
      </c>
      <c r="F3337">
        <v>464</v>
      </c>
      <c r="G3337">
        <v>1482</v>
      </c>
      <c r="H3337">
        <v>704</v>
      </c>
      <c r="I3337">
        <v>27.81</v>
      </c>
      <c r="J3337">
        <v>7</v>
      </c>
      <c r="K3337" t="s">
        <v>19</v>
      </c>
      <c r="L3337" t="s">
        <v>19</v>
      </c>
      <c r="M3337">
        <v>4</v>
      </c>
      <c r="N3337" t="s">
        <v>25</v>
      </c>
      <c r="O3337">
        <v>3021259</v>
      </c>
    </row>
    <row r="3338" spans="1:15">
      <c r="A3338" t="s">
        <v>3383</v>
      </c>
      <c r="B3338">
        <v>2001</v>
      </c>
      <c r="C3338" t="s">
        <v>31</v>
      </c>
      <c r="D3338" t="s">
        <v>102</v>
      </c>
      <c r="E3338" t="s">
        <v>37</v>
      </c>
      <c r="F3338">
        <v>196</v>
      </c>
      <c r="G3338">
        <v>1762</v>
      </c>
      <c r="H3338">
        <v>122</v>
      </c>
      <c r="I3338">
        <v>11.82</v>
      </c>
      <c r="J3338">
        <v>7</v>
      </c>
      <c r="K3338" t="s">
        <v>19</v>
      </c>
      <c r="L3338" t="s">
        <v>19</v>
      </c>
      <c r="M3338">
        <v>77</v>
      </c>
      <c r="N3338" t="s">
        <v>49</v>
      </c>
      <c r="O3338">
        <v>1439463</v>
      </c>
    </row>
    <row r="3339" spans="1:15">
      <c r="A3339" t="s">
        <v>3384</v>
      </c>
      <c r="B3339">
        <v>2010</v>
      </c>
      <c r="C3339" t="s">
        <v>27</v>
      </c>
      <c r="D3339" t="s">
        <v>17</v>
      </c>
      <c r="E3339" t="s">
        <v>18</v>
      </c>
      <c r="F3339">
        <v>95</v>
      </c>
      <c r="G3339">
        <v>2616</v>
      </c>
      <c r="H3339">
        <v>110</v>
      </c>
      <c r="I3339">
        <v>2.44</v>
      </c>
      <c r="J3339">
        <v>5</v>
      </c>
      <c r="K3339" t="s">
        <v>24</v>
      </c>
      <c r="L3339" t="s">
        <v>19</v>
      </c>
      <c r="M3339">
        <v>64</v>
      </c>
      <c r="N3339" t="s">
        <v>49</v>
      </c>
      <c r="O3339">
        <v>2868972</v>
      </c>
    </row>
    <row r="3340" spans="1:15">
      <c r="A3340" t="s">
        <v>3385</v>
      </c>
      <c r="B3340">
        <v>2017</v>
      </c>
      <c r="C3340" t="s">
        <v>27</v>
      </c>
      <c r="D3340" t="s">
        <v>36</v>
      </c>
      <c r="E3340" t="s">
        <v>37</v>
      </c>
      <c r="F3340">
        <v>343</v>
      </c>
      <c r="G3340">
        <v>1531</v>
      </c>
      <c r="H3340">
        <v>328</v>
      </c>
      <c r="I3340">
        <v>18.510000000000002</v>
      </c>
      <c r="J3340">
        <v>3</v>
      </c>
      <c r="K3340" t="s">
        <v>24</v>
      </c>
      <c r="L3340" t="s">
        <v>24</v>
      </c>
      <c r="M3340">
        <v>99</v>
      </c>
      <c r="N3340" t="s">
        <v>33</v>
      </c>
      <c r="O3340">
        <v>820595</v>
      </c>
    </row>
    <row r="3341" spans="1:15">
      <c r="A3341" t="s">
        <v>3386</v>
      </c>
      <c r="B3341">
        <v>2002</v>
      </c>
      <c r="C3341" t="s">
        <v>53</v>
      </c>
      <c r="D3341" t="s">
        <v>46</v>
      </c>
      <c r="E3341" t="s">
        <v>40</v>
      </c>
      <c r="F3341">
        <v>412</v>
      </c>
      <c r="G3341">
        <v>3428</v>
      </c>
      <c r="H3341">
        <v>405</v>
      </c>
      <c r="I3341">
        <v>48.74</v>
      </c>
      <c r="J3341">
        <v>1</v>
      </c>
      <c r="K3341" t="s">
        <v>24</v>
      </c>
      <c r="L3341" t="s">
        <v>24</v>
      </c>
      <c r="M3341">
        <v>40</v>
      </c>
      <c r="N3341" t="s">
        <v>25</v>
      </c>
      <c r="O3341">
        <v>3627663</v>
      </c>
    </row>
    <row r="3342" spans="1:15">
      <c r="A3342" t="s">
        <v>3387</v>
      </c>
      <c r="B3342">
        <v>2021</v>
      </c>
      <c r="C3342" t="s">
        <v>45</v>
      </c>
      <c r="D3342" t="s">
        <v>39</v>
      </c>
      <c r="E3342" t="s">
        <v>23</v>
      </c>
      <c r="F3342">
        <v>85</v>
      </c>
      <c r="G3342">
        <v>3744</v>
      </c>
      <c r="H3342">
        <v>351</v>
      </c>
      <c r="I3342">
        <v>22.31</v>
      </c>
      <c r="J3342">
        <v>1</v>
      </c>
      <c r="K3342" t="s">
        <v>19</v>
      </c>
      <c r="L3342" t="s">
        <v>19</v>
      </c>
      <c r="M3342">
        <v>62</v>
      </c>
      <c r="N3342" t="s">
        <v>25</v>
      </c>
      <c r="O3342">
        <v>352997</v>
      </c>
    </row>
    <row r="3343" spans="1:15">
      <c r="A3343" t="s">
        <v>3388</v>
      </c>
      <c r="B3343">
        <v>2019</v>
      </c>
      <c r="C3343" t="s">
        <v>16</v>
      </c>
      <c r="D3343" t="s">
        <v>32</v>
      </c>
      <c r="E3343" t="s">
        <v>23</v>
      </c>
      <c r="F3343">
        <v>213</v>
      </c>
      <c r="G3343">
        <v>3052</v>
      </c>
      <c r="H3343">
        <v>862</v>
      </c>
      <c r="I3343">
        <v>22.75</v>
      </c>
      <c r="J3343">
        <v>4</v>
      </c>
      <c r="K3343" t="s">
        <v>24</v>
      </c>
      <c r="L3343" t="s">
        <v>19</v>
      </c>
      <c r="M3343">
        <v>46</v>
      </c>
      <c r="N3343" t="s">
        <v>25</v>
      </c>
      <c r="O3343">
        <v>2524804</v>
      </c>
    </row>
    <row r="3344" spans="1:15">
      <c r="A3344" t="s">
        <v>3389</v>
      </c>
      <c r="B3344">
        <v>2008</v>
      </c>
      <c r="C3344" t="s">
        <v>53</v>
      </c>
      <c r="D3344" t="s">
        <v>32</v>
      </c>
      <c r="E3344" t="s">
        <v>37</v>
      </c>
      <c r="F3344">
        <v>227</v>
      </c>
      <c r="G3344">
        <v>1088</v>
      </c>
      <c r="H3344">
        <v>967</v>
      </c>
      <c r="I3344">
        <v>13.61</v>
      </c>
      <c r="J3344">
        <v>3</v>
      </c>
      <c r="K3344" t="s">
        <v>19</v>
      </c>
      <c r="L3344" t="s">
        <v>19</v>
      </c>
      <c r="M3344">
        <v>51</v>
      </c>
      <c r="N3344" t="s">
        <v>49</v>
      </c>
      <c r="O3344">
        <v>3131104</v>
      </c>
    </row>
    <row r="3345" spans="1:15">
      <c r="A3345" t="s">
        <v>3390</v>
      </c>
      <c r="B3345">
        <v>2018</v>
      </c>
      <c r="C3345" t="s">
        <v>27</v>
      </c>
      <c r="D3345" t="s">
        <v>46</v>
      </c>
      <c r="E3345" t="s">
        <v>18</v>
      </c>
      <c r="F3345">
        <v>103</v>
      </c>
      <c r="G3345">
        <v>717</v>
      </c>
      <c r="H3345">
        <v>346</v>
      </c>
      <c r="I3345">
        <v>31.98</v>
      </c>
      <c r="J3345">
        <v>3</v>
      </c>
      <c r="K3345" t="s">
        <v>19</v>
      </c>
      <c r="L3345" t="s">
        <v>19</v>
      </c>
      <c r="M3345">
        <v>2</v>
      </c>
      <c r="N3345" t="s">
        <v>20</v>
      </c>
      <c r="O3345">
        <v>532493</v>
      </c>
    </row>
    <row r="3346" spans="1:15">
      <c r="A3346" t="s">
        <v>3391</v>
      </c>
      <c r="B3346">
        <v>2007</v>
      </c>
      <c r="C3346" t="s">
        <v>16</v>
      </c>
      <c r="D3346" t="s">
        <v>95</v>
      </c>
      <c r="E3346" t="s">
        <v>40</v>
      </c>
      <c r="F3346">
        <v>426</v>
      </c>
      <c r="G3346">
        <v>88</v>
      </c>
      <c r="H3346">
        <v>572</v>
      </c>
      <c r="I3346">
        <v>24.28</v>
      </c>
      <c r="J3346">
        <v>2</v>
      </c>
      <c r="K3346" t="s">
        <v>24</v>
      </c>
      <c r="L3346" t="s">
        <v>24</v>
      </c>
      <c r="M3346">
        <v>52</v>
      </c>
      <c r="N3346" t="s">
        <v>33</v>
      </c>
      <c r="O3346">
        <v>3772304</v>
      </c>
    </row>
    <row r="3347" spans="1:15">
      <c r="A3347" t="s">
        <v>3392</v>
      </c>
      <c r="B3347">
        <v>2022</v>
      </c>
      <c r="C3347" t="s">
        <v>31</v>
      </c>
      <c r="D3347" t="s">
        <v>36</v>
      </c>
      <c r="E3347" t="s">
        <v>18</v>
      </c>
      <c r="F3347">
        <v>489</v>
      </c>
      <c r="G3347">
        <v>67</v>
      </c>
      <c r="H3347">
        <v>162</v>
      </c>
      <c r="I3347">
        <v>47.64</v>
      </c>
      <c r="J3347">
        <v>3</v>
      </c>
      <c r="K3347" t="s">
        <v>24</v>
      </c>
      <c r="L3347" t="s">
        <v>19</v>
      </c>
      <c r="M3347">
        <v>1</v>
      </c>
      <c r="N3347" t="s">
        <v>29</v>
      </c>
      <c r="O3347">
        <v>1545908</v>
      </c>
    </row>
    <row r="3348" spans="1:15">
      <c r="A3348" t="s">
        <v>3393</v>
      </c>
      <c r="B3348">
        <v>2018</v>
      </c>
      <c r="C3348" t="s">
        <v>35</v>
      </c>
      <c r="D3348" t="s">
        <v>46</v>
      </c>
      <c r="E3348" t="s">
        <v>28</v>
      </c>
      <c r="F3348">
        <v>372</v>
      </c>
      <c r="G3348">
        <v>4325</v>
      </c>
      <c r="H3348">
        <v>184</v>
      </c>
      <c r="I3348">
        <v>4.82</v>
      </c>
      <c r="J3348">
        <v>8</v>
      </c>
      <c r="K3348" t="s">
        <v>19</v>
      </c>
      <c r="L3348" t="s">
        <v>19</v>
      </c>
      <c r="M3348">
        <v>24</v>
      </c>
      <c r="N3348" t="s">
        <v>33</v>
      </c>
      <c r="O3348">
        <v>1129944</v>
      </c>
    </row>
    <row r="3349" spans="1:15">
      <c r="A3349" t="s">
        <v>3394</v>
      </c>
      <c r="B3349">
        <v>2010</v>
      </c>
      <c r="C3349" t="s">
        <v>42</v>
      </c>
      <c r="D3349" t="s">
        <v>95</v>
      </c>
      <c r="E3349" t="s">
        <v>28</v>
      </c>
      <c r="F3349">
        <v>473</v>
      </c>
      <c r="G3349">
        <v>4691</v>
      </c>
      <c r="H3349">
        <v>837</v>
      </c>
      <c r="I3349">
        <v>45.24</v>
      </c>
      <c r="J3349">
        <v>1</v>
      </c>
      <c r="K3349" t="s">
        <v>24</v>
      </c>
      <c r="L3349" t="s">
        <v>24</v>
      </c>
      <c r="M3349">
        <v>13</v>
      </c>
      <c r="N3349" t="s">
        <v>33</v>
      </c>
      <c r="O3349">
        <v>2447560</v>
      </c>
    </row>
    <row r="3350" spans="1:15">
      <c r="A3350" t="s">
        <v>3395</v>
      </c>
      <c r="B3350">
        <v>2000</v>
      </c>
      <c r="C3350" t="s">
        <v>16</v>
      </c>
      <c r="D3350" t="s">
        <v>39</v>
      </c>
      <c r="E3350" t="s">
        <v>40</v>
      </c>
      <c r="F3350">
        <v>481</v>
      </c>
      <c r="G3350">
        <v>4332</v>
      </c>
      <c r="H3350">
        <v>19</v>
      </c>
      <c r="I3350">
        <v>31.61</v>
      </c>
      <c r="J3350">
        <v>5</v>
      </c>
      <c r="K3350" t="s">
        <v>19</v>
      </c>
      <c r="L3350" t="s">
        <v>24</v>
      </c>
      <c r="M3350">
        <v>59</v>
      </c>
      <c r="N3350" t="s">
        <v>29</v>
      </c>
      <c r="O3350">
        <v>3211436</v>
      </c>
    </row>
    <row r="3351" spans="1:15">
      <c r="A3351" t="s">
        <v>3396</v>
      </c>
      <c r="B3351">
        <v>2011</v>
      </c>
      <c r="C3351" t="s">
        <v>59</v>
      </c>
      <c r="D3351" t="s">
        <v>43</v>
      </c>
      <c r="E3351" t="s">
        <v>40</v>
      </c>
      <c r="F3351">
        <v>8</v>
      </c>
      <c r="G3351">
        <v>2344</v>
      </c>
      <c r="H3351">
        <v>277</v>
      </c>
      <c r="I3351">
        <v>16.23</v>
      </c>
      <c r="J3351">
        <v>1</v>
      </c>
      <c r="K3351" t="s">
        <v>19</v>
      </c>
      <c r="L3351" t="s">
        <v>19</v>
      </c>
      <c r="M3351">
        <v>68</v>
      </c>
      <c r="N3351" t="s">
        <v>25</v>
      </c>
      <c r="O3351">
        <v>3578720</v>
      </c>
    </row>
    <row r="3352" spans="1:15">
      <c r="A3352" t="s">
        <v>3397</v>
      </c>
      <c r="B3352">
        <v>2022</v>
      </c>
      <c r="C3352" t="s">
        <v>27</v>
      </c>
      <c r="D3352" t="s">
        <v>46</v>
      </c>
      <c r="E3352" t="s">
        <v>40</v>
      </c>
      <c r="F3352">
        <v>291</v>
      </c>
      <c r="G3352">
        <v>4665</v>
      </c>
      <c r="H3352">
        <v>654</v>
      </c>
      <c r="I3352">
        <v>30.39</v>
      </c>
      <c r="J3352">
        <v>5</v>
      </c>
      <c r="K3352" t="s">
        <v>24</v>
      </c>
      <c r="L3352" t="s">
        <v>24</v>
      </c>
      <c r="M3352">
        <v>72</v>
      </c>
      <c r="N3352" t="s">
        <v>33</v>
      </c>
      <c r="O3352">
        <v>234062</v>
      </c>
    </row>
    <row r="3353" spans="1:15">
      <c r="A3353" t="s">
        <v>3398</v>
      </c>
      <c r="B3353">
        <v>2004</v>
      </c>
      <c r="C3353" t="s">
        <v>53</v>
      </c>
      <c r="D3353" t="s">
        <v>51</v>
      </c>
      <c r="E3353" t="s">
        <v>40</v>
      </c>
      <c r="F3353">
        <v>213</v>
      </c>
      <c r="G3353">
        <v>3060</v>
      </c>
      <c r="H3353">
        <v>201</v>
      </c>
      <c r="I3353">
        <v>7.34</v>
      </c>
      <c r="J3353">
        <v>9</v>
      </c>
      <c r="K3353" t="s">
        <v>19</v>
      </c>
      <c r="L3353" t="s">
        <v>19</v>
      </c>
      <c r="M3353">
        <v>43</v>
      </c>
      <c r="N3353" t="s">
        <v>29</v>
      </c>
      <c r="O3353">
        <v>4943267</v>
      </c>
    </row>
    <row r="3354" spans="1:15">
      <c r="A3354" t="s">
        <v>3399</v>
      </c>
      <c r="B3354">
        <v>2012</v>
      </c>
      <c r="C3354" t="s">
        <v>16</v>
      </c>
      <c r="D3354" t="s">
        <v>32</v>
      </c>
      <c r="E3354" t="s">
        <v>23</v>
      </c>
      <c r="F3354">
        <v>370</v>
      </c>
      <c r="G3354">
        <v>2794</v>
      </c>
      <c r="H3354">
        <v>36</v>
      </c>
      <c r="I3354">
        <v>1.99</v>
      </c>
      <c r="J3354">
        <v>2</v>
      </c>
      <c r="K3354" t="s">
        <v>24</v>
      </c>
      <c r="L3354" t="s">
        <v>19</v>
      </c>
      <c r="M3354">
        <v>82</v>
      </c>
      <c r="N3354" t="s">
        <v>20</v>
      </c>
      <c r="O3354">
        <v>2987226</v>
      </c>
    </row>
    <row r="3355" spans="1:15">
      <c r="A3355" t="s">
        <v>3400</v>
      </c>
      <c r="B3355">
        <v>2000</v>
      </c>
      <c r="C3355" t="s">
        <v>35</v>
      </c>
      <c r="D3355" t="s">
        <v>48</v>
      </c>
      <c r="E3355" t="s">
        <v>18</v>
      </c>
      <c r="F3355">
        <v>54</v>
      </c>
      <c r="G3355">
        <v>4836</v>
      </c>
      <c r="H3355">
        <v>933</v>
      </c>
      <c r="I3355">
        <v>38.11</v>
      </c>
      <c r="J3355">
        <v>7</v>
      </c>
      <c r="K3355" t="s">
        <v>24</v>
      </c>
      <c r="L3355" t="s">
        <v>24</v>
      </c>
      <c r="M3355">
        <v>24</v>
      </c>
      <c r="N3355" t="s">
        <v>49</v>
      </c>
      <c r="O3355">
        <v>3945292</v>
      </c>
    </row>
    <row r="3356" spans="1:15">
      <c r="A3356" t="s">
        <v>3401</v>
      </c>
      <c r="B3356">
        <v>2021</v>
      </c>
      <c r="C3356" t="s">
        <v>73</v>
      </c>
      <c r="D3356" t="s">
        <v>32</v>
      </c>
      <c r="E3356" t="s">
        <v>40</v>
      </c>
      <c r="F3356">
        <v>11</v>
      </c>
      <c r="G3356">
        <v>291</v>
      </c>
      <c r="H3356">
        <v>607</v>
      </c>
      <c r="I3356">
        <v>22.41</v>
      </c>
      <c r="J3356">
        <v>5</v>
      </c>
      <c r="K3356" t="s">
        <v>19</v>
      </c>
      <c r="L3356" t="s">
        <v>19</v>
      </c>
      <c r="M3356">
        <v>50</v>
      </c>
      <c r="N3356" t="s">
        <v>20</v>
      </c>
      <c r="O3356">
        <v>3189936</v>
      </c>
    </row>
    <row r="3357" spans="1:15">
      <c r="A3357" t="s">
        <v>3402</v>
      </c>
      <c r="B3357">
        <v>2005</v>
      </c>
      <c r="C3357" t="s">
        <v>31</v>
      </c>
      <c r="D3357" t="s">
        <v>51</v>
      </c>
      <c r="E3357" t="s">
        <v>40</v>
      </c>
      <c r="F3357">
        <v>146</v>
      </c>
      <c r="G3357">
        <v>2310</v>
      </c>
      <c r="H3357">
        <v>915</v>
      </c>
      <c r="I3357">
        <v>11.73</v>
      </c>
      <c r="J3357">
        <v>5</v>
      </c>
      <c r="K3357" t="s">
        <v>24</v>
      </c>
      <c r="L3357" t="s">
        <v>19</v>
      </c>
      <c r="M3357">
        <v>31</v>
      </c>
      <c r="N3357" t="s">
        <v>25</v>
      </c>
      <c r="O3357">
        <v>128660</v>
      </c>
    </row>
    <row r="3358" spans="1:15">
      <c r="A3358" t="s">
        <v>3403</v>
      </c>
      <c r="B3358">
        <v>2014</v>
      </c>
      <c r="C3358" t="s">
        <v>59</v>
      </c>
      <c r="D3358" t="s">
        <v>39</v>
      </c>
      <c r="E3358" t="s">
        <v>40</v>
      </c>
      <c r="F3358">
        <v>438</v>
      </c>
      <c r="G3358">
        <v>3224</v>
      </c>
      <c r="H3358">
        <v>620</v>
      </c>
      <c r="I3358">
        <v>43.56</v>
      </c>
      <c r="J3358">
        <v>4</v>
      </c>
      <c r="K3358" t="s">
        <v>19</v>
      </c>
      <c r="L3358" t="s">
        <v>19</v>
      </c>
      <c r="M3358">
        <v>58</v>
      </c>
      <c r="N3358" t="s">
        <v>29</v>
      </c>
      <c r="O3358">
        <v>3934465</v>
      </c>
    </row>
    <row r="3359" spans="1:15">
      <c r="A3359" t="s">
        <v>3404</v>
      </c>
      <c r="B3359">
        <v>2002</v>
      </c>
      <c r="C3359" t="s">
        <v>42</v>
      </c>
      <c r="D3359" t="s">
        <v>46</v>
      </c>
      <c r="E3359" t="s">
        <v>37</v>
      </c>
      <c r="F3359">
        <v>21</v>
      </c>
      <c r="G3359">
        <v>1008</v>
      </c>
      <c r="H3359">
        <v>808</v>
      </c>
      <c r="I3359">
        <v>29.41</v>
      </c>
      <c r="J3359">
        <v>4</v>
      </c>
      <c r="K3359" t="s">
        <v>24</v>
      </c>
      <c r="L3359" t="s">
        <v>19</v>
      </c>
      <c r="M3359">
        <v>90</v>
      </c>
      <c r="N3359" t="s">
        <v>33</v>
      </c>
      <c r="O3359">
        <v>2983413</v>
      </c>
    </row>
    <row r="3360" spans="1:15">
      <c r="A3360" t="s">
        <v>3405</v>
      </c>
      <c r="B3360">
        <v>2012</v>
      </c>
      <c r="C3360" t="s">
        <v>59</v>
      </c>
      <c r="D3360" t="s">
        <v>102</v>
      </c>
      <c r="E3360" t="s">
        <v>18</v>
      </c>
      <c r="F3360">
        <v>481</v>
      </c>
      <c r="G3360">
        <v>4773</v>
      </c>
      <c r="H3360">
        <v>918</v>
      </c>
      <c r="I3360">
        <v>2.76</v>
      </c>
      <c r="J3360">
        <v>8</v>
      </c>
      <c r="K3360" t="s">
        <v>19</v>
      </c>
      <c r="L3360" t="s">
        <v>19</v>
      </c>
      <c r="M3360">
        <v>96</v>
      </c>
      <c r="N3360" t="s">
        <v>29</v>
      </c>
      <c r="O3360">
        <v>1180984</v>
      </c>
    </row>
    <row r="3361" spans="1:15">
      <c r="A3361" t="s">
        <v>3406</v>
      </c>
      <c r="B3361">
        <v>2018</v>
      </c>
      <c r="C3361" t="s">
        <v>27</v>
      </c>
      <c r="D3361" t="s">
        <v>43</v>
      </c>
      <c r="E3361" t="s">
        <v>18</v>
      </c>
      <c r="F3361">
        <v>130</v>
      </c>
      <c r="G3361">
        <v>1793</v>
      </c>
      <c r="H3361">
        <v>962</v>
      </c>
      <c r="I3361">
        <v>10.14</v>
      </c>
      <c r="J3361">
        <v>7</v>
      </c>
      <c r="K3361" t="s">
        <v>19</v>
      </c>
      <c r="L3361" t="s">
        <v>19</v>
      </c>
      <c r="M3361">
        <v>90</v>
      </c>
      <c r="N3361" t="s">
        <v>25</v>
      </c>
      <c r="O3361">
        <v>4414704</v>
      </c>
    </row>
    <row r="3362" spans="1:15">
      <c r="A3362" t="s">
        <v>3407</v>
      </c>
      <c r="B3362">
        <v>2020</v>
      </c>
      <c r="C3362" t="s">
        <v>16</v>
      </c>
      <c r="D3362" t="s">
        <v>102</v>
      </c>
      <c r="E3362" t="s">
        <v>40</v>
      </c>
      <c r="F3362">
        <v>246</v>
      </c>
      <c r="G3362">
        <v>2897</v>
      </c>
      <c r="H3362">
        <v>5</v>
      </c>
      <c r="I3362">
        <v>1.96</v>
      </c>
      <c r="J3362">
        <v>5</v>
      </c>
      <c r="K3362" t="s">
        <v>19</v>
      </c>
      <c r="L3362" t="s">
        <v>24</v>
      </c>
      <c r="M3362">
        <v>1</v>
      </c>
      <c r="N3362" t="s">
        <v>25</v>
      </c>
      <c r="O3362">
        <v>567898</v>
      </c>
    </row>
    <row r="3363" spans="1:15">
      <c r="A3363" t="s">
        <v>3408</v>
      </c>
      <c r="B3363">
        <v>2000</v>
      </c>
      <c r="C3363" t="s">
        <v>31</v>
      </c>
      <c r="D3363" t="s">
        <v>17</v>
      </c>
      <c r="E3363" t="s">
        <v>18</v>
      </c>
      <c r="F3363">
        <v>114</v>
      </c>
      <c r="G3363">
        <v>3200</v>
      </c>
      <c r="H3363">
        <v>837</v>
      </c>
      <c r="I3363">
        <v>7.1</v>
      </c>
      <c r="J3363">
        <v>2</v>
      </c>
      <c r="K3363" t="s">
        <v>24</v>
      </c>
      <c r="L3363" t="s">
        <v>24</v>
      </c>
      <c r="M3363">
        <v>29</v>
      </c>
      <c r="N3363" t="s">
        <v>49</v>
      </c>
      <c r="O3363">
        <v>543918</v>
      </c>
    </row>
    <row r="3364" spans="1:15">
      <c r="A3364" t="s">
        <v>3409</v>
      </c>
      <c r="B3364">
        <v>2006</v>
      </c>
      <c r="C3364" t="s">
        <v>27</v>
      </c>
      <c r="D3364" t="s">
        <v>95</v>
      </c>
      <c r="E3364" t="s">
        <v>28</v>
      </c>
      <c r="F3364">
        <v>314</v>
      </c>
      <c r="G3364">
        <v>1325</v>
      </c>
      <c r="H3364">
        <v>235</v>
      </c>
      <c r="I3364">
        <v>39.19</v>
      </c>
      <c r="J3364">
        <v>7</v>
      </c>
      <c r="K3364" t="s">
        <v>19</v>
      </c>
      <c r="L3364" t="s">
        <v>19</v>
      </c>
      <c r="M3364">
        <v>63</v>
      </c>
      <c r="N3364" t="s">
        <v>20</v>
      </c>
      <c r="O3364">
        <v>1141082</v>
      </c>
    </row>
    <row r="3365" spans="1:15">
      <c r="A3365" t="s">
        <v>3410</v>
      </c>
      <c r="B3365">
        <v>2000</v>
      </c>
      <c r="C3365" t="s">
        <v>22</v>
      </c>
      <c r="D3365" t="s">
        <v>39</v>
      </c>
      <c r="E3365" t="s">
        <v>40</v>
      </c>
      <c r="F3365">
        <v>312</v>
      </c>
      <c r="G3365">
        <v>2475</v>
      </c>
      <c r="H3365">
        <v>978</v>
      </c>
      <c r="I3365">
        <v>5.35</v>
      </c>
      <c r="J3365">
        <v>7</v>
      </c>
      <c r="K3365" t="s">
        <v>24</v>
      </c>
      <c r="L3365" t="s">
        <v>19</v>
      </c>
      <c r="M3365">
        <v>63</v>
      </c>
      <c r="N3365" t="s">
        <v>25</v>
      </c>
      <c r="O3365">
        <v>1470011</v>
      </c>
    </row>
    <row r="3366" spans="1:15">
      <c r="A3366" t="s">
        <v>3411</v>
      </c>
      <c r="B3366">
        <v>2010</v>
      </c>
      <c r="C3366" t="s">
        <v>31</v>
      </c>
      <c r="D3366" t="s">
        <v>48</v>
      </c>
      <c r="E3366" t="s">
        <v>37</v>
      </c>
      <c r="F3366">
        <v>283</v>
      </c>
      <c r="G3366">
        <v>2593</v>
      </c>
      <c r="H3366">
        <v>85</v>
      </c>
      <c r="I3366">
        <v>27.62</v>
      </c>
      <c r="J3366">
        <v>3</v>
      </c>
      <c r="K3366" t="s">
        <v>19</v>
      </c>
      <c r="L3366" t="s">
        <v>24</v>
      </c>
      <c r="M3366">
        <v>86</v>
      </c>
      <c r="N3366" t="s">
        <v>25</v>
      </c>
      <c r="O3366">
        <v>2721554</v>
      </c>
    </row>
    <row r="3367" spans="1:15">
      <c r="A3367" t="s">
        <v>3412</v>
      </c>
      <c r="B3367">
        <v>2000</v>
      </c>
      <c r="C3367" t="s">
        <v>59</v>
      </c>
      <c r="D3367" t="s">
        <v>95</v>
      </c>
      <c r="E3367" t="s">
        <v>28</v>
      </c>
      <c r="F3367">
        <v>162</v>
      </c>
      <c r="G3367">
        <v>3682</v>
      </c>
      <c r="H3367">
        <v>795</v>
      </c>
      <c r="I3367">
        <v>22.1</v>
      </c>
      <c r="J3367">
        <v>2</v>
      </c>
      <c r="K3367" t="s">
        <v>24</v>
      </c>
      <c r="L3367" t="s">
        <v>19</v>
      </c>
      <c r="M3367">
        <v>92</v>
      </c>
      <c r="N3367" t="s">
        <v>49</v>
      </c>
      <c r="O3367">
        <v>1368767</v>
      </c>
    </row>
    <row r="3368" spans="1:15">
      <c r="A3368" t="s">
        <v>3413</v>
      </c>
      <c r="B3368">
        <v>2009</v>
      </c>
      <c r="C3368" t="s">
        <v>35</v>
      </c>
      <c r="D3368" t="s">
        <v>102</v>
      </c>
      <c r="E3368" t="s">
        <v>18</v>
      </c>
      <c r="F3368">
        <v>435</v>
      </c>
      <c r="G3368">
        <v>4138</v>
      </c>
      <c r="H3368">
        <v>346</v>
      </c>
      <c r="I3368">
        <v>25.52</v>
      </c>
      <c r="J3368">
        <v>9</v>
      </c>
      <c r="K3368" t="s">
        <v>24</v>
      </c>
      <c r="L3368" t="s">
        <v>24</v>
      </c>
      <c r="M3368">
        <v>94</v>
      </c>
      <c r="N3368" t="s">
        <v>20</v>
      </c>
      <c r="O3368">
        <v>116461</v>
      </c>
    </row>
    <row r="3369" spans="1:15">
      <c r="A3369" t="s">
        <v>3414</v>
      </c>
      <c r="B3369">
        <v>2015</v>
      </c>
      <c r="C3369" t="s">
        <v>53</v>
      </c>
      <c r="D3369" t="s">
        <v>95</v>
      </c>
      <c r="E3369" t="s">
        <v>37</v>
      </c>
      <c r="F3369">
        <v>124</v>
      </c>
      <c r="G3369">
        <v>4869</v>
      </c>
      <c r="H3369">
        <v>780</v>
      </c>
      <c r="I3369">
        <v>27.96</v>
      </c>
      <c r="J3369">
        <v>4</v>
      </c>
      <c r="K3369" t="s">
        <v>24</v>
      </c>
      <c r="L3369" t="s">
        <v>24</v>
      </c>
      <c r="M3369">
        <v>70</v>
      </c>
      <c r="N3369" t="s">
        <v>33</v>
      </c>
      <c r="O3369">
        <v>4434625</v>
      </c>
    </row>
    <row r="3370" spans="1:15">
      <c r="A3370" t="s">
        <v>3415</v>
      </c>
      <c r="B3370">
        <v>2005</v>
      </c>
      <c r="C3370" t="s">
        <v>35</v>
      </c>
      <c r="D3370" t="s">
        <v>17</v>
      </c>
      <c r="E3370" t="s">
        <v>23</v>
      </c>
      <c r="F3370">
        <v>463</v>
      </c>
      <c r="G3370">
        <v>718</v>
      </c>
      <c r="H3370">
        <v>394</v>
      </c>
      <c r="I3370">
        <v>18.03</v>
      </c>
      <c r="J3370">
        <v>7</v>
      </c>
      <c r="K3370" t="s">
        <v>19</v>
      </c>
      <c r="L3370" t="s">
        <v>24</v>
      </c>
      <c r="M3370">
        <v>87</v>
      </c>
      <c r="N3370" t="s">
        <v>33</v>
      </c>
      <c r="O3370">
        <v>4795346</v>
      </c>
    </row>
    <row r="3371" spans="1:15">
      <c r="A3371" t="s">
        <v>3416</v>
      </c>
      <c r="B3371">
        <v>2011</v>
      </c>
      <c r="C3371" t="s">
        <v>31</v>
      </c>
      <c r="D3371" t="s">
        <v>36</v>
      </c>
      <c r="E3371" t="s">
        <v>23</v>
      </c>
      <c r="F3371">
        <v>31</v>
      </c>
      <c r="G3371">
        <v>2847</v>
      </c>
      <c r="H3371">
        <v>272</v>
      </c>
      <c r="I3371">
        <v>20.69</v>
      </c>
      <c r="J3371">
        <v>1</v>
      </c>
      <c r="K3371" t="s">
        <v>19</v>
      </c>
      <c r="L3371" t="s">
        <v>24</v>
      </c>
      <c r="M3371">
        <v>40</v>
      </c>
      <c r="N3371" t="s">
        <v>20</v>
      </c>
      <c r="O3371">
        <v>805578</v>
      </c>
    </row>
    <row r="3372" spans="1:15">
      <c r="A3372" t="s">
        <v>3417</v>
      </c>
      <c r="B3372">
        <v>2017</v>
      </c>
      <c r="C3372" t="s">
        <v>35</v>
      </c>
      <c r="D3372" t="s">
        <v>46</v>
      </c>
      <c r="E3372" t="s">
        <v>40</v>
      </c>
      <c r="F3372">
        <v>7</v>
      </c>
      <c r="G3372">
        <v>948</v>
      </c>
      <c r="H3372">
        <v>70</v>
      </c>
      <c r="I3372">
        <v>14.55</v>
      </c>
      <c r="J3372">
        <v>1</v>
      </c>
      <c r="K3372" t="s">
        <v>19</v>
      </c>
      <c r="L3372" t="s">
        <v>19</v>
      </c>
      <c r="M3372">
        <v>48</v>
      </c>
      <c r="N3372" t="s">
        <v>29</v>
      </c>
      <c r="O3372">
        <v>809857</v>
      </c>
    </row>
    <row r="3373" spans="1:15">
      <c r="A3373" t="s">
        <v>3418</v>
      </c>
      <c r="B3373">
        <v>2003</v>
      </c>
      <c r="C3373" t="s">
        <v>16</v>
      </c>
      <c r="D3373" t="s">
        <v>39</v>
      </c>
      <c r="E3373" t="s">
        <v>40</v>
      </c>
      <c r="F3373">
        <v>419</v>
      </c>
      <c r="G3373">
        <v>3160</v>
      </c>
      <c r="H3373">
        <v>105</v>
      </c>
      <c r="I3373">
        <v>8.16</v>
      </c>
      <c r="J3373">
        <v>1</v>
      </c>
      <c r="K3373" t="s">
        <v>19</v>
      </c>
      <c r="L3373" t="s">
        <v>24</v>
      </c>
      <c r="M3373">
        <v>55</v>
      </c>
      <c r="N3373" t="s">
        <v>25</v>
      </c>
      <c r="O3373">
        <v>3522661</v>
      </c>
    </row>
    <row r="3374" spans="1:15">
      <c r="A3374" t="s">
        <v>3419</v>
      </c>
      <c r="B3374">
        <v>2009</v>
      </c>
      <c r="C3374" t="s">
        <v>42</v>
      </c>
      <c r="D3374" t="s">
        <v>48</v>
      </c>
      <c r="E3374" t="s">
        <v>40</v>
      </c>
      <c r="F3374">
        <v>217</v>
      </c>
      <c r="G3374">
        <v>4642</v>
      </c>
      <c r="H3374">
        <v>781</v>
      </c>
      <c r="I3374">
        <v>47.15</v>
      </c>
      <c r="J3374">
        <v>6</v>
      </c>
      <c r="K3374" t="s">
        <v>19</v>
      </c>
      <c r="L3374" t="s">
        <v>19</v>
      </c>
      <c r="M3374">
        <v>83</v>
      </c>
      <c r="N3374" t="s">
        <v>25</v>
      </c>
      <c r="O3374">
        <v>1015469</v>
      </c>
    </row>
    <row r="3375" spans="1:15">
      <c r="A3375" t="s">
        <v>3420</v>
      </c>
      <c r="B3375">
        <v>2017</v>
      </c>
      <c r="C3375" t="s">
        <v>31</v>
      </c>
      <c r="D3375" t="s">
        <v>48</v>
      </c>
      <c r="E3375" t="s">
        <v>40</v>
      </c>
      <c r="F3375">
        <v>353</v>
      </c>
      <c r="G3375">
        <v>1024</v>
      </c>
      <c r="H3375">
        <v>561</v>
      </c>
      <c r="I3375">
        <v>36.89</v>
      </c>
      <c r="J3375">
        <v>4</v>
      </c>
      <c r="K3375" t="s">
        <v>24</v>
      </c>
      <c r="L3375" t="s">
        <v>19</v>
      </c>
      <c r="M3375">
        <v>27</v>
      </c>
      <c r="N3375" t="s">
        <v>33</v>
      </c>
      <c r="O3375">
        <v>2504569</v>
      </c>
    </row>
    <row r="3376" spans="1:15">
      <c r="A3376" t="s">
        <v>3421</v>
      </c>
      <c r="B3376">
        <v>2001</v>
      </c>
      <c r="C3376" t="s">
        <v>73</v>
      </c>
      <c r="D3376" t="s">
        <v>95</v>
      </c>
      <c r="E3376" t="s">
        <v>40</v>
      </c>
      <c r="F3376">
        <v>188</v>
      </c>
      <c r="G3376">
        <v>137</v>
      </c>
      <c r="H3376">
        <v>265</v>
      </c>
      <c r="I3376">
        <v>32.53</v>
      </c>
      <c r="J3376">
        <v>8</v>
      </c>
      <c r="K3376" t="s">
        <v>19</v>
      </c>
      <c r="L3376" t="s">
        <v>19</v>
      </c>
      <c r="M3376">
        <v>86</v>
      </c>
      <c r="N3376" t="s">
        <v>33</v>
      </c>
      <c r="O3376">
        <v>3816024</v>
      </c>
    </row>
    <row r="3377" spans="1:15">
      <c r="A3377" t="s">
        <v>3422</v>
      </c>
      <c r="B3377">
        <v>2022</v>
      </c>
      <c r="C3377" t="s">
        <v>27</v>
      </c>
      <c r="D3377" t="s">
        <v>102</v>
      </c>
      <c r="E3377" t="s">
        <v>40</v>
      </c>
      <c r="F3377">
        <v>125</v>
      </c>
      <c r="G3377">
        <v>4132</v>
      </c>
      <c r="H3377">
        <v>323</v>
      </c>
      <c r="I3377">
        <v>1.24</v>
      </c>
      <c r="J3377">
        <v>4</v>
      </c>
      <c r="K3377" t="s">
        <v>19</v>
      </c>
      <c r="L3377" t="s">
        <v>24</v>
      </c>
      <c r="M3377">
        <v>47</v>
      </c>
      <c r="N3377" t="s">
        <v>49</v>
      </c>
      <c r="O3377">
        <v>2033349</v>
      </c>
    </row>
    <row r="3378" spans="1:15">
      <c r="A3378" t="s">
        <v>3423</v>
      </c>
      <c r="B3378">
        <v>2000</v>
      </c>
      <c r="C3378" t="s">
        <v>59</v>
      </c>
      <c r="D3378" t="s">
        <v>32</v>
      </c>
      <c r="E3378" t="s">
        <v>18</v>
      </c>
      <c r="F3378">
        <v>32</v>
      </c>
      <c r="G3378">
        <v>2717</v>
      </c>
      <c r="H3378">
        <v>285</v>
      </c>
      <c r="I3378">
        <v>14.83</v>
      </c>
      <c r="J3378">
        <v>8</v>
      </c>
      <c r="K3378" t="s">
        <v>19</v>
      </c>
      <c r="L3378" t="s">
        <v>24</v>
      </c>
      <c r="M3378">
        <v>28</v>
      </c>
      <c r="N3378" t="s">
        <v>20</v>
      </c>
      <c r="O3378">
        <v>2697671</v>
      </c>
    </row>
    <row r="3379" spans="1:15">
      <c r="A3379" t="s">
        <v>3424</v>
      </c>
      <c r="B3379">
        <v>2005</v>
      </c>
      <c r="C3379" t="s">
        <v>42</v>
      </c>
      <c r="D3379" t="s">
        <v>36</v>
      </c>
      <c r="E3379" t="s">
        <v>28</v>
      </c>
      <c r="F3379">
        <v>128</v>
      </c>
      <c r="G3379">
        <v>4328</v>
      </c>
      <c r="H3379">
        <v>358</v>
      </c>
      <c r="I3379">
        <v>7.62</v>
      </c>
      <c r="J3379">
        <v>4</v>
      </c>
      <c r="K3379" t="s">
        <v>19</v>
      </c>
      <c r="L3379" t="s">
        <v>19</v>
      </c>
      <c r="M3379">
        <v>13</v>
      </c>
      <c r="N3379" t="s">
        <v>29</v>
      </c>
      <c r="O3379">
        <v>691857</v>
      </c>
    </row>
    <row r="3380" spans="1:15">
      <c r="A3380" t="s">
        <v>3425</v>
      </c>
      <c r="B3380">
        <v>2015</v>
      </c>
      <c r="C3380" t="s">
        <v>42</v>
      </c>
      <c r="D3380" t="s">
        <v>36</v>
      </c>
      <c r="E3380" t="s">
        <v>23</v>
      </c>
      <c r="F3380">
        <v>161</v>
      </c>
      <c r="G3380">
        <v>1292</v>
      </c>
      <c r="H3380">
        <v>798</v>
      </c>
      <c r="I3380">
        <v>24.58</v>
      </c>
      <c r="J3380">
        <v>1</v>
      </c>
      <c r="K3380" t="s">
        <v>19</v>
      </c>
      <c r="L3380" t="s">
        <v>24</v>
      </c>
      <c r="M3380">
        <v>14</v>
      </c>
      <c r="N3380" t="s">
        <v>29</v>
      </c>
      <c r="O3380">
        <v>1877113</v>
      </c>
    </row>
    <row r="3381" spans="1:15">
      <c r="A3381" t="s">
        <v>3426</v>
      </c>
      <c r="B3381">
        <v>2018</v>
      </c>
      <c r="C3381" t="s">
        <v>27</v>
      </c>
      <c r="D3381" t="s">
        <v>17</v>
      </c>
      <c r="E3381" t="s">
        <v>37</v>
      </c>
      <c r="F3381">
        <v>271</v>
      </c>
      <c r="G3381">
        <v>4822</v>
      </c>
      <c r="H3381">
        <v>295</v>
      </c>
      <c r="I3381">
        <v>30.74</v>
      </c>
      <c r="J3381">
        <v>5</v>
      </c>
      <c r="K3381" t="s">
        <v>19</v>
      </c>
      <c r="L3381" t="s">
        <v>19</v>
      </c>
      <c r="M3381">
        <v>85</v>
      </c>
      <c r="N3381" t="s">
        <v>25</v>
      </c>
      <c r="O3381">
        <v>1015476</v>
      </c>
    </row>
    <row r="3382" spans="1:15">
      <c r="A3382" t="s">
        <v>3427</v>
      </c>
      <c r="B3382">
        <v>2020</v>
      </c>
      <c r="C3382" t="s">
        <v>35</v>
      </c>
      <c r="D3382" t="s">
        <v>102</v>
      </c>
      <c r="E3382" t="s">
        <v>40</v>
      </c>
      <c r="F3382">
        <v>198</v>
      </c>
      <c r="G3382">
        <v>1783</v>
      </c>
      <c r="H3382">
        <v>624</v>
      </c>
      <c r="I3382">
        <v>25.77</v>
      </c>
      <c r="J3382">
        <v>4</v>
      </c>
      <c r="K3382" t="s">
        <v>19</v>
      </c>
      <c r="L3382" t="s">
        <v>19</v>
      </c>
      <c r="M3382">
        <v>58</v>
      </c>
      <c r="N3382" t="s">
        <v>29</v>
      </c>
      <c r="O3382">
        <v>1578895</v>
      </c>
    </row>
    <row r="3383" spans="1:15">
      <c r="A3383" t="s">
        <v>3428</v>
      </c>
      <c r="B3383">
        <v>2021</v>
      </c>
      <c r="C3383" t="s">
        <v>35</v>
      </c>
      <c r="D3383" t="s">
        <v>17</v>
      </c>
      <c r="E3383" t="s">
        <v>23</v>
      </c>
      <c r="F3383">
        <v>144</v>
      </c>
      <c r="G3383">
        <v>4647</v>
      </c>
      <c r="H3383">
        <v>775</v>
      </c>
      <c r="I3383">
        <v>26.78</v>
      </c>
      <c r="J3383">
        <v>9</v>
      </c>
      <c r="K3383" t="s">
        <v>19</v>
      </c>
      <c r="L3383" t="s">
        <v>19</v>
      </c>
      <c r="M3383">
        <v>48</v>
      </c>
      <c r="N3383" t="s">
        <v>20</v>
      </c>
      <c r="O3383">
        <v>1211714</v>
      </c>
    </row>
    <row r="3384" spans="1:15">
      <c r="A3384" t="s">
        <v>3429</v>
      </c>
      <c r="B3384">
        <v>2008</v>
      </c>
      <c r="C3384" t="s">
        <v>35</v>
      </c>
      <c r="D3384" t="s">
        <v>48</v>
      </c>
      <c r="E3384" t="s">
        <v>23</v>
      </c>
      <c r="F3384">
        <v>280</v>
      </c>
      <c r="G3384">
        <v>3319</v>
      </c>
      <c r="H3384">
        <v>920</v>
      </c>
      <c r="I3384">
        <v>46.71</v>
      </c>
      <c r="J3384">
        <v>8</v>
      </c>
      <c r="K3384" t="s">
        <v>19</v>
      </c>
      <c r="L3384" t="s">
        <v>19</v>
      </c>
      <c r="M3384">
        <v>23</v>
      </c>
      <c r="N3384" t="s">
        <v>49</v>
      </c>
      <c r="O3384">
        <v>4052176</v>
      </c>
    </row>
    <row r="3385" spans="1:15">
      <c r="A3385" t="s">
        <v>3430</v>
      </c>
      <c r="B3385">
        <v>2005</v>
      </c>
      <c r="C3385" t="s">
        <v>45</v>
      </c>
      <c r="D3385" t="s">
        <v>95</v>
      </c>
      <c r="E3385" t="s">
        <v>37</v>
      </c>
      <c r="F3385">
        <v>229</v>
      </c>
      <c r="G3385">
        <v>3989</v>
      </c>
      <c r="H3385">
        <v>901</v>
      </c>
      <c r="I3385">
        <v>46.59</v>
      </c>
      <c r="J3385">
        <v>6</v>
      </c>
      <c r="K3385" t="s">
        <v>24</v>
      </c>
      <c r="L3385" t="s">
        <v>19</v>
      </c>
      <c r="M3385">
        <v>4</v>
      </c>
      <c r="N3385" t="s">
        <v>20</v>
      </c>
      <c r="O3385">
        <v>1309896</v>
      </c>
    </row>
    <row r="3386" spans="1:15">
      <c r="A3386" t="s">
        <v>3431</v>
      </c>
      <c r="B3386">
        <v>2005</v>
      </c>
      <c r="C3386" t="s">
        <v>73</v>
      </c>
      <c r="D3386" t="s">
        <v>51</v>
      </c>
      <c r="E3386" t="s">
        <v>37</v>
      </c>
      <c r="F3386">
        <v>210</v>
      </c>
      <c r="G3386">
        <v>3091</v>
      </c>
      <c r="H3386">
        <v>652</v>
      </c>
      <c r="I3386">
        <v>14.03</v>
      </c>
      <c r="J3386">
        <v>1</v>
      </c>
      <c r="K3386" t="s">
        <v>19</v>
      </c>
      <c r="L3386" t="s">
        <v>19</v>
      </c>
      <c r="M3386">
        <v>85</v>
      </c>
      <c r="N3386" t="s">
        <v>25</v>
      </c>
      <c r="O3386">
        <v>4188798</v>
      </c>
    </row>
    <row r="3387" spans="1:15">
      <c r="A3387" t="s">
        <v>3432</v>
      </c>
      <c r="B3387">
        <v>2018</v>
      </c>
      <c r="C3387" t="s">
        <v>53</v>
      </c>
      <c r="D3387" t="s">
        <v>39</v>
      </c>
      <c r="E3387" t="s">
        <v>23</v>
      </c>
      <c r="F3387">
        <v>442</v>
      </c>
      <c r="G3387">
        <v>3317</v>
      </c>
      <c r="H3387">
        <v>313</v>
      </c>
      <c r="I3387">
        <v>15.34</v>
      </c>
      <c r="J3387">
        <v>1</v>
      </c>
      <c r="K3387" t="s">
        <v>19</v>
      </c>
      <c r="L3387" t="s">
        <v>24</v>
      </c>
      <c r="M3387">
        <v>28</v>
      </c>
      <c r="N3387" t="s">
        <v>29</v>
      </c>
      <c r="O3387">
        <v>2179086</v>
      </c>
    </row>
    <row r="3388" spans="1:15">
      <c r="A3388" t="s">
        <v>3433</v>
      </c>
      <c r="B3388">
        <v>2022</v>
      </c>
      <c r="C3388" t="s">
        <v>31</v>
      </c>
      <c r="D3388" t="s">
        <v>36</v>
      </c>
      <c r="E3388" t="s">
        <v>37</v>
      </c>
      <c r="F3388">
        <v>288</v>
      </c>
      <c r="G3388">
        <v>1253</v>
      </c>
      <c r="H3388">
        <v>297</v>
      </c>
      <c r="I3388">
        <v>40.14</v>
      </c>
      <c r="J3388">
        <v>7</v>
      </c>
      <c r="K3388" t="s">
        <v>19</v>
      </c>
      <c r="L3388" t="s">
        <v>24</v>
      </c>
      <c r="M3388">
        <v>6</v>
      </c>
      <c r="N3388" t="s">
        <v>33</v>
      </c>
      <c r="O3388">
        <v>4570928</v>
      </c>
    </row>
    <row r="3389" spans="1:15">
      <c r="A3389" t="s">
        <v>3434</v>
      </c>
      <c r="B3389">
        <v>2005</v>
      </c>
      <c r="C3389" t="s">
        <v>27</v>
      </c>
      <c r="D3389" t="s">
        <v>48</v>
      </c>
      <c r="E3389" t="s">
        <v>18</v>
      </c>
      <c r="F3389">
        <v>210</v>
      </c>
      <c r="G3389">
        <v>141</v>
      </c>
      <c r="H3389">
        <v>821</v>
      </c>
      <c r="I3389">
        <v>26.37</v>
      </c>
      <c r="J3389">
        <v>2</v>
      </c>
      <c r="K3389" t="s">
        <v>19</v>
      </c>
      <c r="L3389" t="s">
        <v>24</v>
      </c>
      <c r="M3389">
        <v>80</v>
      </c>
      <c r="N3389" t="s">
        <v>29</v>
      </c>
      <c r="O3389">
        <v>1796585</v>
      </c>
    </row>
    <row r="3390" spans="1:15">
      <c r="A3390" t="s">
        <v>3435</v>
      </c>
      <c r="B3390">
        <v>2006</v>
      </c>
      <c r="C3390" t="s">
        <v>35</v>
      </c>
      <c r="D3390" t="s">
        <v>102</v>
      </c>
      <c r="E3390" t="s">
        <v>23</v>
      </c>
      <c r="F3390">
        <v>248</v>
      </c>
      <c r="G3390">
        <v>3813</v>
      </c>
      <c r="H3390">
        <v>182</v>
      </c>
      <c r="I3390">
        <v>17.32</v>
      </c>
      <c r="J3390">
        <v>6</v>
      </c>
      <c r="K3390" t="s">
        <v>19</v>
      </c>
      <c r="L3390" t="s">
        <v>19</v>
      </c>
      <c r="M3390">
        <v>87</v>
      </c>
      <c r="N3390" t="s">
        <v>20</v>
      </c>
      <c r="O3390">
        <v>258938</v>
      </c>
    </row>
    <row r="3391" spans="1:15">
      <c r="A3391" t="s">
        <v>3436</v>
      </c>
      <c r="B3391">
        <v>2010</v>
      </c>
      <c r="C3391" t="s">
        <v>53</v>
      </c>
      <c r="D3391" t="s">
        <v>51</v>
      </c>
      <c r="E3391" t="s">
        <v>18</v>
      </c>
      <c r="F3391">
        <v>213</v>
      </c>
      <c r="G3391">
        <v>1148</v>
      </c>
      <c r="H3391">
        <v>502</v>
      </c>
      <c r="I3391">
        <v>27.97</v>
      </c>
      <c r="J3391">
        <v>1</v>
      </c>
      <c r="K3391" t="s">
        <v>24</v>
      </c>
      <c r="L3391" t="s">
        <v>19</v>
      </c>
      <c r="M3391">
        <v>78</v>
      </c>
      <c r="N3391" t="s">
        <v>20</v>
      </c>
      <c r="O3391">
        <v>2479738</v>
      </c>
    </row>
    <row r="3392" spans="1:15">
      <c r="A3392" t="s">
        <v>3437</v>
      </c>
      <c r="B3392">
        <v>2017</v>
      </c>
      <c r="C3392" t="s">
        <v>45</v>
      </c>
      <c r="D3392" t="s">
        <v>102</v>
      </c>
      <c r="E3392" t="s">
        <v>18</v>
      </c>
      <c r="F3392">
        <v>56</v>
      </c>
      <c r="G3392">
        <v>3371</v>
      </c>
      <c r="H3392">
        <v>44</v>
      </c>
      <c r="I3392">
        <v>30.97</v>
      </c>
      <c r="J3392">
        <v>1</v>
      </c>
      <c r="K3392" t="s">
        <v>19</v>
      </c>
      <c r="L3392" t="s">
        <v>19</v>
      </c>
      <c r="M3392">
        <v>10</v>
      </c>
      <c r="N3392" t="s">
        <v>29</v>
      </c>
      <c r="O3392">
        <v>1758162</v>
      </c>
    </row>
    <row r="3393" spans="1:15">
      <c r="A3393" t="s">
        <v>3438</v>
      </c>
      <c r="B3393">
        <v>2015</v>
      </c>
      <c r="C3393" t="s">
        <v>16</v>
      </c>
      <c r="D3393" t="s">
        <v>102</v>
      </c>
      <c r="E3393" t="s">
        <v>28</v>
      </c>
      <c r="F3393">
        <v>471</v>
      </c>
      <c r="G3393">
        <v>3947</v>
      </c>
      <c r="H3393">
        <v>716</v>
      </c>
      <c r="I3393">
        <v>42.95</v>
      </c>
      <c r="J3393">
        <v>9</v>
      </c>
      <c r="K3393" t="s">
        <v>19</v>
      </c>
      <c r="L3393" t="s">
        <v>19</v>
      </c>
      <c r="M3393">
        <v>7</v>
      </c>
      <c r="N3393" t="s">
        <v>25</v>
      </c>
      <c r="O3393">
        <v>1604919</v>
      </c>
    </row>
    <row r="3394" spans="1:15">
      <c r="A3394" t="s">
        <v>3439</v>
      </c>
      <c r="B3394">
        <v>2021</v>
      </c>
      <c r="C3394" t="s">
        <v>27</v>
      </c>
      <c r="D3394" t="s">
        <v>17</v>
      </c>
      <c r="E3394" t="s">
        <v>37</v>
      </c>
      <c r="F3394">
        <v>223</v>
      </c>
      <c r="G3394">
        <v>3415</v>
      </c>
      <c r="H3394">
        <v>285</v>
      </c>
      <c r="I3394">
        <v>26.09</v>
      </c>
      <c r="J3394">
        <v>7</v>
      </c>
      <c r="K3394" t="s">
        <v>24</v>
      </c>
      <c r="L3394" t="s">
        <v>19</v>
      </c>
      <c r="M3394">
        <v>43</v>
      </c>
      <c r="N3394" t="s">
        <v>25</v>
      </c>
      <c r="O3394">
        <v>4554139</v>
      </c>
    </row>
    <row r="3395" spans="1:15">
      <c r="A3395" t="s">
        <v>3440</v>
      </c>
      <c r="B3395">
        <v>2000</v>
      </c>
      <c r="C3395" t="s">
        <v>45</v>
      </c>
      <c r="D3395" t="s">
        <v>46</v>
      </c>
      <c r="E3395" t="s">
        <v>28</v>
      </c>
      <c r="F3395">
        <v>252</v>
      </c>
      <c r="G3395">
        <v>3275</v>
      </c>
      <c r="H3395">
        <v>350</v>
      </c>
      <c r="I3395">
        <v>26.52</v>
      </c>
      <c r="J3395">
        <v>7</v>
      </c>
      <c r="K3395" t="s">
        <v>24</v>
      </c>
      <c r="L3395" t="s">
        <v>24</v>
      </c>
      <c r="M3395">
        <v>33</v>
      </c>
      <c r="N3395" t="s">
        <v>25</v>
      </c>
      <c r="O3395">
        <v>4490530</v>
      </c>
    </row>
    <row r="3396" spans="1:15">
      <c r="A3396" t="s">
        <v>3441</v>
      </c>
      <c r="B3396">
        <v>2020</v>
      </c>
      <c r="C3396" t="s">
        <v>59</v>
      </c>
      <c r="D3396" t="s">
        <v>48</v>
      </c>
      <c r="E3396" t="s">
        <v>18</v>
      </c>
      <c r="F3396">
        <v>371</v>
      </c>
      <c r="G3396">
        <v>3263</v>
      </c>
      <c r="H3396">
        <v>910</v>
      </c>
      <c r="I3396">
        <v>36.86</v>
      </c>
      <c r="J3396">
        <v>9</v>
      </c>
      <c r="K3396" t="s">
        <v>24</v>
      </c>
      <c r="L3396" t="s">
        <v>19</v>
      </c>
      <c r="M3396">
        <v>12</v>
      </c>
      <c r="N3396" t="s">
        <v>29</v>
      </c>
      <c r="O3396">
        <v>2881521</v>
      </c>
    </row>
    <row r="3397" spans="1:15">
      <c r="A3397" t="s">
        <v>3442</v>
      </c>
      <c r="B3397">
        <v>2013</v>
      </c>
      <c r="C3397" t="s">
        <v>16</v>
      </c>
      <c r="D3397" t="s">
        <v>36</v>
      </c>
      <c r="E3397" t="s">
        <v>18</v>
      </c>
      <c r="F3397">
        <v>271</v>
      </c>
      <c r="G3397">
        <v>2675</v>
      </c>
      <c r="H3397">
        <v>90</v>
      </c>
      <c r="I3397">
        <v>7.83</v>
      </c>
      <c r="J3397">
        <v>7</v>
      </c>
      <c r="K3397" t="s">
        <v>24</v>
      </c>
      <c r="L3397" t="s">
        <v>19</v>
      </c>
      <c r="M3397">
        <v>3</v>
      </c>
      <c r="N3397" t="s">
        <v>20</v>
      </c>
      <c r="O3397">
        <v>2016477</v>
      </c>
    </row>
    <row r="3398" spans="1:15">
      <c r="A3398" t="s">
        <v>3443</v>
      </c>
      <c r="B3398">
        <v>2012</v>
      </c>
      <c r="C3398" t="s">
        <v>16</v>
      </c>
      <c r="D3398" t="s">
        <v>43</v>
      </c>
      <c r="E3398" t="s">
        <v>23</v>
      </c>
      <c r="F3398">
        <v>166</v>
      </c>
      <c r="G3398">
        <v>4059</v>
      </c>
      <c r="H3398">
        <v>776</v>
      </c>
      <c r="I3398">
        <v>0.43</v>
      </c>
      <c r="J3398">
        <v>7</v>
      </c>
      <c r="K3398" t="s">
        <v>24</v>
      </c>
      <c r="L3398" t="s">
        <v>24</v>
      </c>
      <c r="M3398">
        <v>49</v>
      </c>
      <c r="N3398" t="s">
        <v>25</v>
      </c>
      <c r="O3398">
        <v>4818487</v>
      </c>
    </row>
    <row r="3399" spans="1:15">
      <c r="A3399" t="s">
        <v>3444</v>
      </c>
      <c r="B3399">
        <v>2022</v>
      </c>
      <c r="C3399" t="s">
        <v>16</v>
      </c>
      <c r="D3399" t="s">
        <v>48</v>
      </c>
      <c r="E3399" t="s">
        <v>40</v>
      </c>
      <c r="F3399">
        <v>430</v>
      </c>
      <c r="G3399">
        <v>4265</v>
      </c>
      <c r="H3399">
        <v>33</v>
      </c>
      <c r="I3399">
        <v>19.190000000000001</v>
      </c>
      <c r="J3399">
        <v>6</v>
      </c>
      <c r="K3399" t="s">
        <v>24</v>
      </c>
      <c r="L3399" t="s">
        <v>19</v>
      </c>
      <c r="M3399">
        <v>58</v>
      </c>
      <c r="N3399" t="s">
        <v>49</v>
      </c>
      <c r="O3399">
        <v>3156237</v>
      </c>
    </row>
    <row r="3400" spans="1:15">
      <c r="A3400" t="s">
        <v>3445</v>
      </c>
      <c r="B3400">
        <v>2002</v>
      </c>
      <c r="C3400" t="s">
        <v>42</v>
      </c>
      <c r="D3400" t="s">
        <v>43</v>
      </c>
      <c r="E3400" t="s">
        <v>18</v>
      </c>
      <c r="F3400">
        <v>35</v>
      </c>
      <c r="G3400">
        <v>2849</v>
      </c>
      <c r="H3400">
        <v>694</v>
      </c>
      <c r="I3400">
        <v>6.49</v>
      </c>
      <c r="J3400">
        <v>4</v>
      </c>
      <c r="K3400" t="s">
        <v>19</v>
      </c>
      <c r="L3400" t="s">
        <v>24</v>
      </c>
      <c r="M3400">
        <v>85</v>
      </c>
      <c r="N3400" t="s">
        <v>29</v>
      </c>
      <c r="O3400">
        <v>3813334</v>
      </c>
    </row>
    <row r="3401" spans="1:15">
      <c r="A3401" t="s">
        <v>3446</v>
      </c>
      <c r="B3401">
        <v>2013</v>
      </c>
      <c r="C3401" t="s">
        <v>22</v>
      </c>
      <c r="D3401" t="s">
        <v>46</v>
      </c>
      <c r="E3401" t="s">
        <v>18</v>
      </c>
      <c r="F3401">
        <v>68</v>
      </c>
      <c r="G3401">
        <v>161</v>
      </c>
      <c r="H3401">
        <v>495</v>
      </c>
      <c r="I3401">
        <v>4.33</v>
      </c>
      <c r="J3401">
        <v>4</v>
      </c>
      <c r="K3401" t="s">
        <v>19</v>
      </c>
      <c r="L3401" t="s">
        <v>19</v>
      </c>
      <c r="M3401">
        <v>27</v>
      </c>
      <c r="N3401" t="s">
        <v>20</v>
      </c>
      <c r="O3401">
        <v>2371618</v>
      </c>
    </row>
    <row r="3402" spans="1:15">
      <c r="A3402" t="s">
        <v>3447</v>
      </c>
      <c r="B3402">
        <v>2017</v>
      </c>
      <c r="C3402" t="s">
        <v>42</v>
      </c>
      <c r="D3402" t="s">
        <v>39</v>
      </c>
      <c r="E3402" t="s">
        <v>18</v>
      </c>
      <c r="F3402">
        <v>432</v>
      </c>
      <c r="G3402">
        <v>1744</v>
      </c>
      <c r="H3402">
        <v>132</v>
      </c>
      <c r="I3402">
        <v>6.52</v>
      </c>
      <c r="J3402">
        <v>6</v>
      </c>
      <c r="K3402" t="s">
        <v>24</v>
      </c>
      <c r="L3402" t="s">
        <v>19</v>
      </c>
      <c r="M3402">
        <v>49</v>
      </c>
      <c r="N3402" t="s">
        <v>33</v>
      </c>
      <c r="O3402">
        <v>317195</v>
      </c>
    </row>
    <row r="3403" spans="1:15">
      <c r="A3403" t="s">
        <v>3448</v>
      </c>
      <c r="B3403">
        <v>2012</v>
      </c>
      <c r="C3403" t="s">
        <v>42</v>
      </c>
      <c r="D3403" t="s">
        <v>39</v>
      </c>
      <c r="E3403" t="s">
        <v>28</v>
      </c>
      <c r="F3403">
        <v>241</v>
      </c>
      <c r="G3403">
        <v>3641</v>
      </c>
      <c r="H3403">
        <v>892</v>
      </c>
      <c r="I3403">
        <v>36.54</v>
      </c>
      <c r="J3403">
        <v>5</v>
      </c>
      <c r="K3403" t="s">
        <v>19</v>
      </c>
      <c r="L3403" t="s">
        <v>19</v>
      </c>
      <c r="M3403">
        <v>56</v>
      </c>
      <c r="N3403" t="s">
        <v>25</v>
      </c>
      <c r="O3403">
        <v>2315124</v>
      </c>
    </row>
    <row r="3404" spans="1:15">
      <c r="A3404" t="s">
        <v>3449</v>
      </c>
      <c r="B3404">
        <v>2021</v>
      </c>
      <c r="C3404" t="s">
        <v>53</v>
      </c>
      <c r="D3404" t="s">
        <v>32</v>
      </c>
      <c r="E3404" t="s">
        <v>18</v>
      </c>
      <c r="F3404">
        <v>255</v>
      </c>
      <c r="G3404">
        <v>2929</v>
      </c>
      <c r="H3404">
        <v>84</v>
      </c>
      <c r="I3404">
        <v>44.16</v>
      </c>
      <c r="J3404">
        <v>6</v>
      </c>
      <c r="K3404" t="s">
        <v>24</v>
      </c>
      <c r="L3404" t="s">
        <v>24</v>
      </c>
      <c r="M3404">
        <v>85</v>
      </c>
      <c r="N3404" t="s">
        <v>49</v>
      </c>
      <c r="O3404">
        <v>3560395</v>
      </c>
    </row>
    <row r="3405" spans="1:15">
      <c r="A3405" t="s">
        <v>3450</v>
      </c>
      <c r="B3405">
        <v>2020</v>
      </c>
      <c r="C3405" t="s">
        <v>35</v>
      </c>
      <c r="D3405" t="s">
        <v>95</v>
      </c>
      <c r="E3405" t="s">
        <v>40</v>
      </c>
      <c r="F3405">
        <v>193</v>
      </c>
      <c r="G3405">
        <v>343</v>
      </c>
      <c r="H3405">
        <v>274</v>
      </c>
      <c r="I3405">
        <v>7.53</v>
      </c>
      <c r="J3405">
        <v>8</v>
      </c>
      <c r="K3405" t="s">
        <v>24</v>
      </c>
      <c r="L3405" t="s">
        <v>24</v>
      </c>
      <c r="M3405">
        <v>25</v>
      </c>
      <c r="N3405" t="s">
        <v>29</v>
      </c>
      <c r="O3405">
        <v>217336</v>
      </c>
    </row>
    <row r="3406" spans="1:15">
      <c r="A3406" t="s">
        <v>3451</v>
      </c>
      <c r="B3406">
        <v>2003</v>
      </c>
      <c r="C3406" t="s">
        <v>42</v>
      </c>
      <c r="D3406" t="s">
        <v>39</v>
      </c>
      <c r="E3406" t="s">
        <v>40</v>
      </c>
      <c r="F3406">
        <v>445</v>
      </c>
      <c r="G3406">
        <v>4618</v>
      </c>
      <c r="H3406">
        <v>58</v>
      </c>
      <c r="I3406">
        <v>26.82</v>
      </c>
      <c r="J3406">
        <v>7</v>
      </c>
      <c r="K3406" t="s">
        <v>19</v>
      </c>
      <c r="L3406" t="s">
        <v>24</v>
      </c>
      <c r="M3406">
        <v>18</v>
      </c>
      <c r="N3406" t="s">
        <v>29</v>
      </c>
      <c r="O3406">
        <v>203329</v>
      </c>
    </row>
    <row r="3407" spans="1:15">
      <c r="A3407" t="s">
        <v>3452</v>
      </c>
      <c r="B3407">
        <v>2014</v>
      </c>
      <c r="C3407" t="s">
        <v>22</v>
      </c>
      <c r="D3407" t="s">
        <v>32</v>
      </c>
      <c r="E3407" t="s">
        <v>28</v>
      </c>
      <c r="F3407">
        <v>325</v>
      </c>
      <c r="G3407">
        <v>1113</v>
      </c>
      <c r="H3407">
        <v>351</v>
      </c>
      <c r="I3407">
        <v>12.09</v>
      </c>
      <c r="J3407">
        <v>1</v>
      </c>
      <c r="K3407" t="s">
        <v>19</v>
      </c>
      <c r="L3407" t="s">
        <v>24</v>
      </c>
      <c r="M3407">
        <v>64</v>
      </c>
      <c r="N3407" t="s">
        <v>49</v>
      </c>
      <c r="O3407">
        <v>2731738</v>
      </c>
    </row>
    <row r="3408" spans="1:15">
      <c r="A3408" t="s">
        <v>3453</v>
      </c>
      <c r="B3408">
        <v>2014</v>
      </c>
      <c r="C3408" t="s">
        <v>73</v>
      </c>
      <c r="D3408" t="s">
        <v>36</v>
      </c>
      <c r="E3408" t="s">
        <v>18</v>
      </c>
      <c r="F3408">
        <v>387</v>
      </c>
      <c r="G3408">
        <v>1269</v>
      </c>
      <c r="H3408">
        <v>446</v>
      </c>
      <c r="I3408">
        <v>20.12</v>
      </c>
      <c r="J3408">
        <v>9</v>
      </c>
      <c r="K3408" t="s">
        <v>19</v>
      </c>
      <c r="L3408" t="s">
        <v>19</v>
      </c>
      <c r="M3408">
        <v>52</v>
      </c>
      <c r="N3408" t="s">
        <v>25</v>
      </c>
      <c r="O3408">
        <v>4339294</v>
      </c>
    </row>
    <row r="3409" spans="1:15">
      <c r="A3409" t="s">
        <v>3454</v>
      </c>
      <c r="B3409">
        <v>2018</v>
      </c>
      <c r="C3409" t="s">
        <v>73</v>
      </c>
      <c r="D3409" t="s">
        <v>36</v>
      </c>
      <c r="E3409" t="s">
        <v>23</v>
      </c>
      <c r="F3409">
        <v>385</v>
      </c>
      <c r="G3409">
        <v>2753</v>
      </c>
      <c r="H3409">
        <v>372</v>
      </c>
      <c r="I3409">
        <v>17.47</v>
      </c>
      <c r="J3409">
        <v>8</v>
      </c>
      <c r="K3409" t="s">
        <v>24</v>
      </c>
      <c r="L3409" t="s">
        <v>24</v>
      </c>
      <c r="M3409">
        <v>47</v>
      </c>
      <c r="N3409" t="s">
        <v>49</v>
      </c>
      <c r="O3409">
        <v>4355767</v>
      </c>
    </row>
    <row r="3410" spans="1:15">
      <c r="A3410" t="s">
        <v>3455</v>
      </c>
      <c r="B3410">
        <v>2019</v>
      </c>
      <c r="C3410" t="s">
        <v>73</v>
      </c>
      <c r="D3410" t="s">
        <v>36</v>
      </c>
      <c r="E3410" t="s">
        <v>37</v>
      </c>
      <c r="F3410">
        <v>305</v>
      </c>
      <c r="G3410">
        <v>228</v>
      </c>
      <c r="H3410">
        <v>430</v>
      </c>
      <c r="I3410">
        <v>27.86</v>
      </c>
      <c r="J3410">
        <v>4</v>
      </c>
      <c r="K3410" t="s">
        <v>19</v>
      </c>
      <c r="L3410" t="s">
        <v>19</v>
      </c>
      <c r="M3410">
        <v>92</v>
      </c>
      <c r="N3410" t="s">
        <v>49</v>
      </c>
      <c r="O3410">
        <v>3270213</v>
      </c>
    </row>
    <row r="3411" spans="1:15">
      <c r="A3411" t="s">
        <v>3456</v>
      </c>
      <c r="B3411">
        <v>2003</v>
      </c>
      <c r="C3411" t="s">
        <v>35</v>
      </c>
      <c r="D3411" t="s">
        <v>43</v>
      </c>
      <c r="E3411" t="s">
        <v>28</v>
      </c>
      <c r="F3411">
        <v>431</v>
      </c>
      <c r="G3411">
        <v>2094</v>
      </c>
      <c r="H3411">
        <v>618</v>
      </c>
      <c r="I3411">
        <v>28.26</v>
      </c>
      <c r="J3411">
        <v>3</v>
      </c>
      <c r="K3411" t="s">
        <v>24</v>
      </c>
      <c r="L3411" t="s">
        <v>24</v>
      </c>
      <c r="M3411">
        <v>52</v>
      </c>
      <c r="N3411" t="s">
        <v>20</v>
      </c>
      <c r="O3411">
        <v>2494489</v>
      </c>
    </row>
    <row r="3412" spans="1:15">
      <c r="A3412" t="s">
        <v>3457</v>
      </c>
      <c r="B3412">
        <v>2020</v>
      </c>
      <c r="C3412" t="s">
        <v>35</v>
      </c>
      <c r="D3412" t="s">
        <v>48</v>
      </c>
      <c r="E3412" t="s">
        <v>28</v>
      </c>
      <c r="F3412">
        <v>150</v>
      </c>
      <c r="G3412">
        <v>1206</v>
      </c>
      <c r="H3412">
        <v>989</v>
      </c>
      <c r="I3412">
        <v>27.8</v>
      </c>
      <c r="J3412">
        <v>9</v>
      </c>
      <c r="K3412" t="s">
        <v>24</v>
      </c>
      <c r="L3412" t="s">
        <v>24</v>
      </c>
      <c r="M3412">
        <v>3</v>
      </c>
      <c r="N3412" t="s">
        <v>20</v>
      </c>
      <c r="O3412">
        <v>1863364</v>
      </c>
    </row>
    <row r="3413" spans="1:15">
      <c r="A3413" t="s">
        <v>3458</v>
      </c>
      <c r="B3413">
        <v>2018</v>
      </c>
      <c r="C3413" t="s">
        <v>53</v>
      </c>
      <c r="D3413" t="s">
        <v>17</v>
      </c>
      <c r="E3413" t="s">
        <v>23</v>
      </c>
      <c r="F3413">
        <v>481</v>
      </c>
      <c r="G3413">
        <v>2119</v>
      </c>
      <c r="H3413">
        <v>977</v>
      </c>
      <c r="I3413">
        <v>16.87</v>
      </c>
      <c r="J3413">
        <v>3</v>
      </c>
      <c r="K3413" t="s">
        <v>19</v>
      </c>
      <c r="L3413" t="s">
        <v>19</v>
      </c>
      <c r="M3413">
        <v>56</v>
      </c>
      <c r="N3413" t="s">
        <v>33</v>
      </c>
      <c r="O3413">
        <v>3488211</v>
      </c>
    </row>
    <row r="3414" spans="1:15">
      <c r="A3414" t="s">
        <v>3459</v>
      </c>
      <c r="B3414">
        <v>2000</v>
      </c>
      <c r="C3414" t="s">
        <v>53</v>
      </c>
      <c r="D3414" t="s">
        <v>39</v>
      </c>
      <c r="E3414" t="s">
        <v>23</v>
      </c>
      <c r="F3414">
        <v>113</v>
      </c>
      <c r="G3414">
        <v>3127</v>
      </c>
      <c r="H3414">
        <v>836</v>
      </c>
      <c r="I3414">
        <v>8.52</v>
      </c>
      <c r="J3414">
        <v>6</v>
      </c>
      <c r="K3414" t="s">
        <v>24</v>
      </c>
      <c r="L3414" t="s">
        <v>19</v>
      </c>
      <c r="M3414">
        <v>58</v>
      </c>
      <c r="N3414" t="s">
        <v>20</v>
      </c>
      <c r="O3414">
        <v>4309717</v>
      </c>
    </row>
    <row r="3415" spans="1:15">
      <c r="A3415" t="s">
        <v>3460</v>
      </c>
      <c r="B3415">
        <v>2015</v>
      </c>
      <c r="C3415" t="s">
        <v>45</v>
      </c>
      <c r="D3415" t="s">
        <v>39</v>
      </c>
      <c r="E3415" t="s">
        <v>18</v>
      </c>
      <c r="F3415">
        <v>439</v>
      </c>
      <c r="G3415">
        <v>1535</v>
      </c>
      <c r="H3415">
        <v>28</v>
      </c>
      <c r="I3415">
        <v>12.15</v>
      </c>
      <c r="J3415">
        <v>4</v>
      </c>
      <c r="K3415" t="s">
        <v>19</v>
      </c>
      <c r="L3415" t="s">
        <v>24</v>
      </c>
      <c r="M3415">
        <v>19</v>
      </c>
      <c r="N3415" t="s">
        <v>33</v>
      </c>
      <c r="O3415">
        <v>1530632</v>
      </c>
    </row>
    <row r="3416" spans="1:15">
      <c r="A3416" t="s">
        <v>3461</v>
      </c>
      <c r="B3416">
        <v>2003</v>
      </c>
      <c r="C3416" t="s">
        <v>45</v>
      </c>
      <c r="D3416" t="s">
        <v>51</v>
      </c>
      <c r="E3416" t="s">
        <v>37</v>
      </c>
      <c r="F3416">
        <v>288</v>
      </c>
      <c r="G3416">
        <v>3242</v>
      </c>
      <c r="H3416">
        <v>314</v>
      </c>
      <c r="I3416">
        <v>32.29</v>
      </c>
      <c r="J3416">
        <v>6</v>
      </c>
      <c r="K3416" t="s">
        <v>19</v>
      </c>
      <c r="L3416" t="s">
        <v>19</v>
      </c>
      <c r="M3416">
        <v>21</v>
      </c>
      <c r="N3416" t="s">
        <v>33</v>
      </c>
      <c r="O3416">
        <v>2257655</v>
      </c>
    </row>
    <row r="3417" spans="1:15">
      <c r="A3417" t="s">
        <v>3462</v>
      </c>
      <c r="B3417">
        <v>2016</v>
      </c>
      <c r="C3417" t="s">
        <v>35</v>
      </c>
      <c r="D3417" t="s">
        <v>102</v>
      </c>
      <c r="E3417" t="s">
        <v>40</v>
      </c>
      <c r="F3417">
        <v>397</v>
      </c>
      <c r="G3417">
        <v>3985</v>
      </c>
      <c r="H3417">
        <v>491</v>
      </c>
      <c r="I3417">
        <v>8.16</v>
      </c>
      <c r="J3417">
        <v>5</v>
      </c>
      <c r="K3417" t="s">
        <v>24</v>
      </c>
      <c r="L3417" t="s">
        <v>19</v>
      </c>
      <c r="M3417">
        <v>39</v>
      </c>
      <c r="N3417" t="s">
        <v>25</v>
      </c>
      <c r="O3417">
        <v>32602</v>
      </c>
    </row>
    <row r="3418" spans="1:15">
      <c r="A3418" t="s">
        <v>3463</v>
      </c>
      <c r="B3418">
        <v>2002</v>
      </c>
      <c r="C3418" t="s">
        <v>42</v>
      </c>
      <c r="D3418" t="s">
        <v>36</v>
      </c>
      <c r="E3418" t="s">
        <v>28</v>
      </c>
      <c r="F3418">
        <v>132</v>
      </c>
      <c r="G3418">
        <v>2514</v>
      </c>
      <c r="H3418">
        <v>265</v>
      </c>
      <c r="I3418">
        <v>9.6300000000000008</v>
      </c>
      <c r="J3418">
        <v>3</v>
      </c>
      <c r="K3418" t="s">
        <v>19</v>
      </c>
      <c r="L3418" t="s">
        <v>24</v>
      </c>
      <c r="M3418">
        <v>37</v>
      </c>
      <c r="N3418" t="s">
        <v>20</v>
      </c>
      <c r="O3418">
        <v>3587743</v>
      </c>
    </row>
    <row r="3419" spans="1:15">
      <c r="A3419" t="s">
        <v>3464</v>
      </c>
      <c r="B3419">
        <v>2004</v>
      </c>
      <c r="C3419" t="s">
        <v>27</v>
      </c>
      <c r="D3419" t="s">
        <v>32</v>
      </c>
      <c r="E3419" t="s">
        <v>37</v>
      </c>
      <c r="F3419">
        <v>378</v>
      </c>
      <c r="G3419">
        <v>4683</v>
      </c>
      <c r="H3419">
        <v>632</v>
      </c>
      <c r="I3419">
        <v>31.4</v>
      </c>
      <c r="J3419">
        <v>7</v>
      </c>
      <c r="K3419" t="s">
        <v>19</v>
      </c>
      <c r="L3419" t="s">
        <v>24</v>
      </c>
      <c r="M3419">
        <v>52</v>
      </c>
      <c r="N3419" t="s">
        <v>49</v>
      </c>
      <c r="O3419">
        <v>3532757</v>
      </c>
    </row>
    <row r="3420" spans="1:15">
      <c r="A3420" t="s">
        <v>3465</v>
      </c>
      <c r="B3420">
        <v>2019</v>
      </c>
      <c r="C3420" t="s">
        <v>27</v>
      </c>
      <c r="D3420" t="s">
        <v>51</v>
      </c>
      <c r="E3420" t="s">
        <v>40</v>
      </c>
      <c r="F3420">
        <v>289</v>
      </c>
      <c r="G3420">
        <v>1072</v>
      </c>
      <c r="H3420">
        <v>135</v>
      </c>
      <c r="I3420">
        <v>44.77</v>
      </c>
      <c r="J3420">
        <v>9</v>
      </c>
      <c r="K3420" t="s">
        <v>19</v>
      </c>
      <c r="L3420" t="s">
        <v>19</v>
      </c>
      <c r="M3420">
        <v>32</v>
      </c>
      <c r="N3420" t="s">
        <v>25</v>
      </c>
      <c r="O3420">
        <v>2239883</v>
      </c>
    </row>
    <row r="3421" spans="1:15">
      <c r="A3421" t="s">
        <v>3466</v>
      </c>
      <c r="B3421">
        <v>2022</v>
      </c>
      <c r="C3421" t="s">
        <v>53</v>
      </c>
      <c r="D3421" t="s">
        <v>39</v>
      </c>
      <c r="E3421" t="s">
        <v>18</v>
      </c>
      <c r="F3421">
        <v>72</v>
      </c>
      <c r="G3421">
        <v>296</v>
      </c>
      <c r="H3421">
        <v>227</v>
      </c>
      <c r="I3421">
        <v>21.68</v>
      </c>
      <c r="J3421">
        <v>6</v>
      </c>
      <c r="K3421" t="s">
        <v>24</v>
      </c>
      <c r="L3421" t="s">
        <v>19</v>
      </c>
      <c r="M3421">
        <v>78</v>
      </c>
      <c r="N3421" t="s">
        <v>20</v>
      </c>
      <c r="O3421">
        <v>1383986</v>
      </c>
    </row>
    <row r="3422" spans="1:15">
      <c r="A3422" t="s">
        <v>3467</v>
      </c>
      <c r="B3422">
        <v>2007</v>
      </c>
      <c r="C3422" t="s">
        <v>73</v>
      </c>
      <c r="D3422" t="s">
        <v>32</v>
      </c>
      <c r="E3422" t="s">
        <v>37</v>
      </c>
      <c r="F3422">
        <v>479</v>
      </c>
      <c r="G3422">
        <v>1417</v>
      </c>
      <c r="H3422">
        <v>93</v>
      </c>
      <c r="I3422">
        <v>14.03</v>
      </c>
      <c r="J3422">
        <v>3</v>
      </c>
      <c r="K3422" t="s">
        <v>19</v>
      </c>
      <c r="L3422" t="s">
        <v>19</v>
      </c>
      <c r="M3422">
        <v>29</v>
      </c>
      <c r="N3422" t="s">
        <v>49</v>
      </c>
      <c r="O3422">
        <v>388641</v>
      </c>
    </row>
    <row r="3423" spans="1:15">
      <c r="A3423" t="s">
        <v>3468</v>
      </c>
      <c r="B3423">
        <v>2005</v>
      </c>
      <c r="C3423" t="s">
        <v>31</v>
      </c>
      <c r="D3423" t="s">
        <v>43</v>
      </c>
      <c r="E3423" t="s">
        <v>37</v>
      </c>
      <c r="F3423">
        <v>297</v>
      </c>
      <c r="G3423">
        <v>4164</v>
      </c>
      <c r="H3423">
        <v>188</v>
      </c>
      <c r="I3423">
        <v>25.2</v>
      </c>
      <c r="J3423">
        <v>2</v>
      </c>
      <c r="K3423" t="s">
        <v>19</v>
      </c>
      <c r="L3423" t="s">
        <v>19</v>
      </c>
      <c r="M3423">
        <v>81</v>
      </c>
      <c r="N3423" t="s">
        <v>49</v>
      </c>
      <c r="O3423">
        <v>2102027</v>
      </c>
    </row>
    <row r="3424" spans="1:15">
      <c r="A3424" t="s">
        <v>3469</v>
      </c>
      <c r="B3424">
        <v>2013</v>
      </c>
      <c r="C3424" t="s">
        <v>35</v>
      </c>
      <c r="D3424" t="s">
        <v>39</v>
      </c>
      <c r="E3424" t="s">
        <v>40</v>
      </c>
      <c r="F3424">
        <v>55</v>
      </c>
      <c r="G3424">
        <v>2566</v>
      </c>
      <c r="H3424">
        <v>717</v>
      </c>
      <c r="I3424">
        <v>27.21</v>
      </c>
      <c r="J3424">
        <v>6</v>
      </c>
      <c r="K3424" t="s">
        <v>19</v>
      </c>
      <c r="L3424" t="s">
        <v>19</v>
      </c>
      <c r="M3424">
        <v>54</v>
      </c>
      <c r="N3424" t="s">
        <v>33</v>
      </c>
      <c r="O3424">
        <v>3316900</v>
      </c>
    </row>
    <row r="3425" spans="1:15">
      <c r="A3425" t="s">
        <v>3470</v>
      </c>
      <c r="B3425">
        <v>2003</v>
      </c>
      <c r="C3425" t="s">
        <v>27</v>
      </c>
      <c r="D3425" t="s">
        <v>46</v>
      </c>
      <c r="E3425" t="s">
        <v>28</v>
      </c>
      <c r="F3425">
        <v>293</v>
      </c>
      <c r="G3425">
        <v>1209</v>
      </c>
      <c r="H3425">
        <v>787</v>
      </c>
      <c r="I3425">
        <v>28.05</v>
      </c>
      <c r="J3425">
        <v>6</v>
      </c>
      <c r="K3425" t="s">
        <v>24</v>
      </c>
      <c r="L3425" t="s">
        <v>19</v>
      </c>
      <c r="M3425">
        <v>87</v>
      </c>
      <c r="N3425" t="s">
        <v>29</v>
      </c>
      <c r="O3425">
        <v>3682785</v>
      </c>
    </row>
    <row r="3426" spans="1:15">
      <c r="A3426" t="s">
        <v>3471</v>
      </c>
      <c r="B3426">
        <v>2003</v>
      </c>
      <c r="C3426" t="s">
        <v>35</v>
      </c>
      <c r="D3426" t="s">
        <v>102</v>
      </c>
      <c r="E3426" t="s">
        <v>28</v>
      </c>
      <c r="F3426">
        <v>191</v>
      </c>
      <c r="G3426">
        <v>701</v>
      </c>
      <c r="H3426">
        <v>490</v>
      </c>
      <c r="I3426">
        <v>5.14</v>
      </c>
      <c r="J3426">
        <v>2</v>
      </c>
      <c r="K3426" t="s">
        <v>24</v>
      </c>
      <c r="L3426" t="s">
        <v>19</v>
      </c>
      <c r="M3426">
        <v>25</v>
      </c>
      <c r="N3426" t="s">
        <v>49</v>
      </c>
      <c r="O3426">
        <v>67669</v>
      </c>
    </row>
    <row r="3427" spans="1:15">
      <c r="A3427" t="s">
        <v>3472</v>
      </c>
      <c r="B3427">
        <v>2014</v>
      </c>
      <c r="C3427" t="s">
        <v>53</v>
      </c>
      <c r="D3427" t="s">
        <v>48</v>
      </c>
      <c r="E3427" t="s">
        <v>28</v>
      </c>
      <c r="F3427">
        <v>477</v>
      </c>
      <c r="G3427">
        <v>3864</v>
      </c>
      <c r="H3427">
        <v>834</v>
      </c>
      <c r="I3427">
        <v>32.26</v>
      </c>
      <c r="J3427">
        <v>4</v>
      </c>
      <c r="K3427" t="s">
        <v>19</v>
      </c>
      <c r="L3427" t="s">
        <v>19</v>
      </c>
      <c r="M3427">
        <v>32</v>
      </c>
      <c r="N3427" t="s">
        <v>25</v>
      </c>
      <c r="O3427">
        <v>4983587</v>
      </c>
    </row>
    <row r="3428" spans="1:15">
      <c r="A3428" t="s">
        <v>3473</v>
      </c>
      <c r="B3428">
        <v>2007</v>
      </c>
      <c r="C3428" t="s">
        <v>31</v>
      </c>
      <c r="D3428" t="s">
        <v>51</v>
      </c>
      <c r="E3428" t="s">
        <v>37</v>
      </c>
      <c r="F3428">
        <v>333</v>
      </c>
      <c r="G3428">
        <v>4256</v>
      </c>
      <c r="H3428">
        <v>701</v>
      </c>
      <c r="I3428">
        <v>22.52</v>
      </c>
      <c r="J3428">
        <v>7</v>
      </c>
      <c r="K3428" t="s">
        <v>24</v>
      </c>
      <c r="L3428" t="s">
        <v>24</v>
      </c>
      <c r="M3428">
        <v>79</v>
      </c>
      <c r="N3428" t="s">
        <v>49</v>
      </c>
      <c r="O3428">
        <v>4630357</v>
      </c>
    </row>
    <row r="3429" spans="1:15">
      <c r="A3429" t="s">
        <v>3474</v>
      </c>
      <c r="B3429">
        <v>2022</v>
      </c>
      <c r="C3429" t="s">
        <v>42</v>
      </c>
      <c r="D3429" t="s">
        <v>43</v>
      </c>
      <c r="E3429" t="s">
        <v>18</v>
      </c>
      <c r="F3429">
        <v>497</v>
      </c>
      <c r="G3429">
        <v>4619</v>
      </c>
      <c r="H3429">
        <v>43</v>
      </c>
      <c r="I3429">
        <v>36.22</v>
      </c>
      <c r="J3429">
        <v>8</v>
      </c>
      <c r="K3429" t="s">
        <v>19</v>
      </c>
      <c r="L3429" t="s">
        <v>24</v>
      </c>
      <c r="M3429">
        <v>74</v>
      </c>
      <c r="N3429" t="s">
        <v>49</v>
      </c>
      <c r="O3429">
        <v>4731676</v>
      </c>
    </row>
    <row r="3430" spans="1:15">
      <c r="A3430" t="s">
        <v>3475</v>
      </c>
      <c r="B3430">
        <v>2017</v>
      </c>
      <c r="C3430" t="s">
        <v>22</v>
      </c>
      <c r="D3430" t="s">
        <v>48</v>
      </c>
      <c r="E3430" t="s">
        <v>18</v>
      </c>
      <c r="F3430">
        <v>347</v>
      </c>
      <c r="G3430">
        <v>2070</v>
      </c>
      <c r="H3430">
        <v>236</v>
      </c>
      <c r="I3430">
        <v>33.53</v>
      </c>
      <c r="J3430">
        <v>9</v>
      </c>
      <c r="K3430" t="s">
        <v>24</v>
      </c>
      <c r="L3430" t="s">
        <v>19</v>
      </c>
      <c r="M3430">
        <v>19</v>
      </c>
      <c r="N3430" t="s">
        <v>25</v>
      </c>
      <c r="O3430">
        <v>3479457</v>
      </c>
    </row>
    <row r="3431" spans="1:15">
      <c r="A3431" t="s">
        <v>3476</v>
      </c>
      <c r="B3431">
        <v>2005</v>
      </c>
      <c r="C3431" t="s">
        <v>42</v>
      </c>
      <c r="D3431" t="s">
        <v>43</v>
      </c>
      <c r="E3431" t="s">
        <v>18</v>
      </c>
      <c r="F3431">
        <v>298</v>
      </c>
      <c r="G3431">
        <v>258</v>
      </c>
      <c r="H3431">
        <v>407</v>
      </c>
      <c r="I3431">
        <v>39.76</v>
      </c>
      <c r="J3431">
        <v>7</v>
      </c>
      <c r="K3431" t="s">
        <v>19</v>
      </c>
      <c r="L3431" t="s">
        <v>24</v>
      </c>
      <c r="M3431">
        <v>38</v>
      </c>
      <c r="N3431" t="s">
        <v>49</v>
      </c>
      <c r="O3431">
        <v>234901</v>
      </c>
    </row>
    <row r="3432" spans="1:15">
      <c r="A3432" t="s">
        <v>3477</v>
      </c>
      <c r="B3432">
        <v>2008</v>
      </c>
      <c r="C3432" t="s">
        <v>22</v>
      </c>
      <c r="D3432" t="s">
        <v>48</v>
      </c>
      <c r="E3432" t="s">
        <v>28</v>
      </c>
      <c r="F3432">
        <v>269</v>
      </c>
      <c r="G3432">
        <v>2375</v>
      </c>
      <c r="H3432">
        <v>359</v>
      </c>
      <c r="I3432">
        <v>32.520000000000003</v>
      </c>
      <c r="J3432">
        <v>8</v>
      </c>
      <c r="K3432" t="s">
        <v>19</v>
      </c>
      <c r="L3432" t="s">
        <v>24</v>
      </c>
      <c r="M3432">
        <v>47</v>
      </c>
      <c r="N3432" t="s">
        <v>49</v>
      </c>
      <c r="O3432">
        <v>1231293</v>
      </c>
    </row>
    <row r="3433" spans="1:15">
      <c r="A3433" t="s">
        <v>3478</v>
      </c>
      <c r="B3433">
        <v>2008</v>
      </c>
      <c r="C3433" t="s">
        <v>16</v>
      </c>
      <c r="D3433" t="s">
        <v>43</v>
      </c>
      <c r="E3433" t="s">
        <v>23</v>
      </c>
      <c r="F3433">
        <v>405</v>
      </c>
      <c r="G3433">
        <v>2854</v>
      </c>
      <c r="H3433">
        <v>267</v>
      </c>
      <c r="I3433">
        <v>3.36</v>
      </c>
      <c r="J3433">
        <v>1</v>
      </c>
      <c r="K3433" t="s">
        <v>19</v>
      </c>
      <c r="L3433" t="s">
        <v>19</v>
      </c>
      <c r="M3433">
        <v>21</v>
      </c>
      <c r="N3433" t="s">
        <v>33</v>
      </c>
      <c r="O3433">
        <v>602139</v>
      </c>
    </row>
    <row r="3434" spans="1:15">
      <c r="A3434" t="s">
        <v>3479</v>
      </c>
      <c r="B3434">
        <v>2022</v>
      </c>
      <c r="C3434" t="s">
        <v>35</v>
      </c>
      <c r="D3434" t="s">
        <v>102</v>
      </c>
      <c r="E3434" t="s">
        <v>18</v>
      </c>
      <c r="F3434">
        <v>159</v>
      </c>
      <c r="G3434">
        <v>2633</v>
      </c>
      <c r="H3434">
        <v>577</v>
      </c>
      <c r="I3434">
        <v>3.55</v>
      </c>
      <c r="J3434">
        <v>3</v>
      </c>
      <c r="K3434" t="s">
        <v>24</v>
      </c>
      <c r="L3434" t="s">
        <v>24</v>
      </c>
      <c r="M3434">
        <v>61</v>
      </c>
      <c r="N3434" t="s">
        <v>33</v>
      </c>
      <c r="O3434">
        <v>3122694</v>
      </c>
    </row>
    <row r="3435" spans="1:15">
      <c r="A3435" t="s">
        <v>3480</v>
      </c>
      <c r="B3435">
        <v>2016</v>
      </c>
      <c r="C3435" t="s">
        <v>22</v>
      </c>
      <c r="D3435" t="s">
        <v>32</v>
      </c>
      <c r="E3435" t="s">
        <v>28</v>
      </c>
      <c r="F3435">
        <v>213</v>
      </c>
      <c r="G3435">
        <v>1364</v>
      </c>
      <c r="H3435">
        <v>623</v>
      </c>
      <c r="I3435">
        <v>14.61</v>
      </c>
      <c r="J3435">
        <v>8</v>
      </c>
      <c r="K3435" t="s">
        <v>24</v>
      </c>
      <c r="L3435" t="s">
        <v>24</v>
      </c>
      <c r="M3435">
        <v>35</v>
      </c>
      <c r="N3435" t="s">
        <v>29</v>
      </c>
      <c r="O3435">
        <v>949549</v>
      </c>
    </row>
    <row r="3436" spans="1:15">
      <c r="A3436" t="s">
        <v>3481</v>
      </c>
      <c r="B3436">
        <v>2015</v>
      </c>
      <c r="C3436" t="s">
        <v>35</v>
      </c>
      <c r="D3436" t="s">
        <v>39</v>
      </c>
      <c r="E3436" t="s">
        <v>37</v>
      </c>
      <c r="F3436">
        <v>209</v>
      </c>
      <c r="G3436">
        <v>3077</v>
      </c>
      <c r="H3436">
        <v>897</v>
      </c>
      <c r="I3436">
        <v>43.43</v>
      </c>
      <c r="J3436">
        <v>6</v>
      </c>
      <c r="K3436" t="s">
        <v>24</v>
      </c>
      <c r="L3436" t="s">
        <v>24</v>
      </c>
      <c r="M3436">
        <v>57</v>
      </c>
      <c r="N3436" t="s">
        <v>20</v>
      </c>
      <c r="O3436">
        <v>4271610</v>
      </c>
    </row>
    <row r="3437" spans="1:15">
      <c r="A3437" t="s">
        <v>3482</v>
      </c>
      <c r="B3437">
        <v>2021</v>
      </c>
      <c r="C3437" t="s">
        <v>16</v>
      </c>
      <c r="D3437" t="s">
        <v>43</v>
      </c>
      <c r="E3437" t="s">
        <v>37</v>
      </c>
      <c r="F3437">
        <v>294</v>
      </c>
      <c r="G3437">
        <v>3789</v>
      </c>
      <c r="H3437">
        <v>574</v>
      </c>
      <c r="I3437">
        <v>40.81</v>
      </c>
      <c r="J3437">
        <v>4</v>
      </c>
      <c r="K3437" t="s">
        <v>19</v>
      </c>
      <c r="L3437" t="s">
        <v>19</v>
      </c>
      <c r="M3437">
        <v>31</v>
      </c>
      <c r="N3437" t="s">
        <v>25</v>
      </c>
      <c r="O3437">
        <v>4111067</v>
      </c>
    </row>
    <row r="3438" spans="1:15">
      <c r="A3438" t="s">
        <v>3483</v>
      </c>
      <c r="B3438">
        <v>2017</v>
      </c>
      <c r="C3438" t="s">
        <v>59</v>
      </c>
      <c r="D3438" t="s">
        <v>43</v>
      </c>
      <c r="E3438" t="s">
        <v>37</v>
      </c>
      <c r="F3438">
        <v>187</v>
      </c>
      <c r="G3438">
        <v>1641</v>
      </c>
      <c r="H3438">
        <v>104</v>
      </c>
      <c r="I3438">
        <v>7.83</v>
      </c>
      <c r="J3438">
        <v>1</v>
      </c>
      <c r="K3438" t="s">
        <v>19</v>
      </c>
      <c r="L3438" t="s">
        <v>19</v>
      </c>
      <c r="M3438">
        <v>48</v>
      </c>
      <c r="N3438" t="s">
        <v>25</v>
      </c>
      <c r="O3438">
        <v>1718019</v>
      </c>
    </row>
    <row r="3439" spans="1:15">
      <c r="A3439" t="s">
        <v>3484</v>
      </c>
      <c r="B3439">
        <v>2003</v>
      </c>
      <c r="C3439" t="s">
        <v>45</v>
      </c>
      <c r="D3439" t="s">
        <v>51</v>
      </c>
      <c r="E3439" t="s">
        <v>18</v>
      </c>
      <c r="F3439">
        <v>161</v>
      </c>
      <c r="G3439">
        <v>2326</v>
      </c>
      <c r="H3439">
        <v>846</v>
      </c>
      <c r="I3439">
        <v>25.16</v>
      </c>
      <c r="J3439">
        <v>7</v>
      </c>
      <c r="K3439" t="s">
        <v>24</v>
      </c>
      <c r="L3439" t="s">
        <v>19</v>
      </c>
      <c r="M3439">
        <v>25</v>
      </c>
      <c r="N3439" t="s">
        <v>25</v>
      </c>
      <c r="O3439">
        <v>3946846</v>
      </c>
    </row>
    <row r="3440" spans="1:15">
      <c r="A3440" t="s">
        <v>3485</v>
      </c>
      <c r="B3440">
        <v>2010</v>
      </c>
      <c r="C3440" t="s">
        <v>16</v>
      </c>
      <c r="D3440" t="s">
        <v>43</v>
      </c>
      <c r="E3440" t="s">
        <v>18</v>
      </c>
      <c r="F3440">
        <v>344</v>
      </c>
      <c r="G3440">
        <v>3891</v>
      </c>
      <c r="H3440">
        <v>228</v>
      </c>
      <c r="I3440">
        <v>39.36</v>
      </c>
      <c r="J3440">
        <v>8</v>
      </c>
      <c r="K3440" t="s">
        <v>24</v>
      </c>
      <c r="L3440" t="s">
        <v>24</v>
      </c>
      <c r="M3440">
        <v>1</v>
      </c>
      <c r="N3440" t="s">
        <v>25</v>
      </c>
      <c r="O3440">
        <v>470146</v>
      </c>
    </row>
    <row r="3441" spans="1:15">
      <c r="A3441" t="s">
        <v>3486</v>
      </c>
      <c r="B3441">
        <v>2020</v>
      </c>
      <c r="C3441" t="s">
        <v>59</v>
      </c>
      <c r="D3441" t="s">
        <v>48</v>
      </c>
      <c r="E3441" t="s">
        <v>23</v>
      </c>
      <c r="F3441">
        <v>479</v>
      </c>
      <c r="G3441">
        <v>3353</v>
      </c>
      <c r="H3441">
        <v>867</v>
      </c>
      <c r="I3441">
        <v>19.68</v>
      </c>
      <c r="J3441">
        <v>7</v>
      </c>
      <c r="K3441" t="s">
        <v>19</v>
      </c>
      <c r="L3441" t="s">
        <v>24</v>
      </c>
      <c r="M3441">
        <v>18</v>
      </c>
      <c r="N3441" t="s">
        <v>25</v>
      </c>
      <c r="O3441">
        <v>3675220</v>
      </c>
    </row>
    <row r="3442" spans="1:15">
      <c r="A3442" t="s">
        <v>3487</v>
      </c>
      <c r="B3442">
        <v>2021</v>
      </c>
      <c r="C3442" t="s">
        <v>53</v>
      </c>
      <c r="D3442" t="s">
        <v>43</v>
      </c>
      <c r="E3442" t="s">
        <v>28</v>
      </c>
      <c r="F3442">
        <v>1</v>
      </c>
      <c r="G3442">
        <v>3892</v>
      </c>
      <c r="H3442">
        <v>227</v>
      </c>
      <c r="I3442">
        <v>49.58</v>
      </c>
      <c r="J3442">
        <v>1</v>
      </c>
      <c r="K3442" t="s">
        <v>24</v>
      </c>
      <c r="L3442" t="s">
        <v>19</v>
      </c>
      <c r="M3442">
        <v>38</v>
      </c>
      <c r="N3442" t="s">
        <v>20</v>
      </c>
      <c r="O3442">
        <v>4994791</v>
      </c>
    </row>
    <row r="3443" spans="1:15">
      <c r="A3443" t="s">
        <v>3488</v>
      </c>
      <c r="B3443">
        <v>2009</v>
      </c>
      <c r="C3443" t="s">
        <v>31</v>
      </c>
      <c r="D3443" t="s">
        <v>43</v>
      </c>
      <c r="E3443" t="s">
        <v>28</v>
      </c>
      <c r="F3443">
        <v>253</v>
      </c>
      <c r="G3443">
        <v>4725</v>
      </c>
      <c r="H3443">
        <v>879</v>
      </c>
      <c r="I3443">
        <v>27.21</v>
      </c>
      <c r="J3443">
        <v>4</v>
      </c>
      <c r="K3443" t="s">
        <v>24</v>
      </c>
      <c r="L3443" t="s">
        <v>24</v>
      </c>
      <c r="M3443">
        <v>89</v>
      </c>
      <c r="N3443" t="s">
        <v>33</v>
      </c>
      <c r="O3443">
        <v>4578241</v>
      </c>
    </row>
    <row r="3444" spans="1:15">
      <c r="A3444" t="s">
        <v>3489</v>
      </c>
      <c r="B3444">
        <v>2022</v>
      </c>
      <c r="C3444" t="s">
        <v>59</v>
      </c>
      <c r="D3444" t="s">
        <v>46</v>
      </c>
      <c r="E3444" t="s">
        <v>40</v>
      </c>
      <c r="F3444">
        <v>250</v>
      </c>
      <c r="G3444">
        <v>115</v>
      </c>
      <c r="H3444">
        <v>325</v>
      </c>
      <c r="I3444">
        <v>32.81</v>
      </c>
      <c r="J3444">
        <v>2</v>
      </c>
      <c r="K3444" t="s">
        <v>19</v>
      </c>
      <c r="L3444" t="s">
        <v>19</v>
      </c>
      <c r="M3444">
        <v>76</v>
      </c>
      <c r="N3444" t="s">
        <v>20</v>
      </c>
      <c r="O3444">
        <v>4590586</v>
      </c>
    </row>
    <row r="3445" spans="1:15">
      <c r="A3445" t="s">
        <v>3490</v>
      </c>
      <c r="B3445">
        <v>2006</v>
      </c>
      <c r="C3445" t="s">
        <v>22</v>
      </c>
      <c r="D3445" t="s">
        <v>36</v>
      </c>
      <c r="E3445" t="s">
        <v>28</v>
      </c>
      <c r="F3445">
        <v>25</v>
      </c>
      <c r="G3445">
        <v>1671</v>
      </c>
      <c r="H3445">
        <v>292</v>
      </c>
      <c r="I3445">
        <v>2.2000000000000002</v>
      </c>
      <c r="J3445">
        <v>8</v>
      </c>
      <c r="K3445" t="s">
        <v>19</v>
      </c>
      <c r="L3445" t="s">
        <v>24</v>
      </c>
      <c r="M3445">
        <v>20</v>
      </c>
      <c r="N3445" t="s">
        <v>20</v>
      </c>
      <c r="O3445">
        <v>2168935</v>
      </c>
    </row>
    <row r="3446" spans="1:15">
      <c r="A3446" t="s">
        <v>3491</v>
      </c>
      <c r="B3446">
        <v>2012</v>
      </c>
      <c r="C3446" t="s">
        <v>73</v>
      </c>
      <c r="D3446" t="s">
        <v>95</v>
      </c>
      <c r="E3446" t="s">
        <v>40</v>
      </c>
      <c r="F3446">
        <v>55</v>
      </c>
      <c r="G3446">
        <v>1826</v>
      </c>
      <c r="H3446">
        <v>13</v>
      </c>
      <c r="I3446">
        <v>18.02</v>
      </c>
      <c r="J3446">
        <v>4</v>
      </c>
      <c r="K3446" t="s">
        <v>19</v>
      </c>
      <c r="L3446" t="s">
        <v>19</v>
      </c>
      <c r="M3446">
        <v>79</v>
      </c>
      <c r="N3446" t="s">
        <v>25</v>
      </c>
      <c r="O3446">
        <v>852300</v>
      </c>
    </row>
    <row r="3447" spans="1:15">
      <c r="A3447" t="s">
        <v>3492</v>
      </c>
      <c r="B3447">
        <v>2016</v>
      </c>
      <c r="C3447" t="s">
        <v>31</v>
      </c>
      <c r="D3447" t="s">
        <v>102</v>
      </c>
      <c r="E3447" t="s">
        <v>40</v>
      </c>
      <c r="F3447">
        <v>186</v>
      </c>
      <c r="G3447">
        <v>500</v>
      </c>
      <c r="H3447">
        <v>351</v>
      </c>
      <c r="I3447">
        <v>19.3</v>
      </c>
      <c r="J3447">
        <v>3</v>
      </c>
      <c r="K3447" t="s">
        <v>19</v>
      </c>
      <c r="L3447" t="s">
        <v>24</v>
      </c>
      <c r="M3447">
        <v>54</v>
      </c>
      <c r="N3447" t="s">
        <v>29</v>
      </c>
      <c r="O3447">
        <v>3937209</v>
      </c>
    </row>
    <row r="3448" spans="1:15">
      <c r="A3448" t="s">
        <v>3493</v>
      </c>
      <c r="B3448">
        <v>2009</v>
      </c>
      <c r="C3448" t="s">
        <v>73</v>
      </c>
      <c r="D3448" t="s">
        <v>95</v>
      </c>
      <c r="E3448" t="s">
        <v>37</v>
      </c>
      <c r="F3448">
        <v>226</v>
      </c>
      <c r="G3448">
        <v>602</v>
      </c>
      <c r="H3448">
        <v>464</v>
      </c>
      <c r="I3448">
        <v>47.88</v>
      </c>
      <c r="J3448">
        <v>9</v>
      </c>
      <c r="K3448" t="s">
        <v>24</v>
      </c>
      <c r="L3448" t="s">
        <v>24</v>
      </c>
      <c r="M3448">
        <v>97</v>
      </c>
      <c r="N3448" t="s">
        <v>33</v>
      </c>
      <c r="O3448">
        <v>2045171</v>
      </c>
    </row>
    <row r="3449" spans="1:15">
      <c r="A3449" t="s">
        <v>3494</v>
      </c>
      <c r="B3449">
        <v>2002</v>
      </c>
      <c r="C3449" t="s">
        <v>53</v>
      </c>
      <c r="D3449" t="s">
        <v>17</v>
      </c>
      <c r="E3449" t="s">
        <v>40</v>
      </c>
      <c r="F3449">
        <v>476</v>
      </c>
      <c r="G3449">
        <v>3728</v>
      </c>
      <c r="H3449">
        <v>356</v>
      </c>
      <c r="I3449">
        <v>48.57</v>
      </c>
      <c r="J3449">
        <v>3</v>
      </c>
      <c r="K3449" t="s">
        <v>19</v>
      </c>
      <c r="L3449" t="s">
        <v>24</v>
      </c>
      <c r="M3449">
        <v>16</v>
      </c>
      <c r="N3449" t="s">
        <v>29</v>
      </c>
      <c r="O3449">
        <v>136877</v>
      </c>
    </row>
    <row r="3450" spans="1:15">
      <c r="A3450" t="s">
        <v>3495</v>
      </c>
      <c r="B3450">
        <v>2013</v>
      </c>
      <c r="C3450" t="s">
        <v>53</v>
      </c>
      <c r="D3450" t="s">
        <v>51</v>
      </c>
      <c r="E3450" t="s">
        <v>37</v>
      </c>
      <c r="F3450">
        <v>330</v>
      </c>
      <c r="G3450">
        <v>2500</v>
      </c>
      <c r="H3450">
        <v>454</v>
      </c>
      <c r="I3450">
        <v>44.18</v>
      </c>
      <c r="J3450">
        <v>9</v>
      </c>
      <c r="K3450" t="s">
        <v>19</v>
      </c>
      <c r="L3450" t="s">
        <v>24</v>
      </c>
      <c r="M3450">
        <v>13</v>
      </c>
      <c r="N3450" t="s">
        <v>33</v>
      </c>
      <c r="O3450">
        <v>4624405</v>
      </c>
    </row>
    <row r="3451" spans="1:15">
      <c r="A3451" t="s">
        <v>3496</v>
      </c>
      <c r="B3451">
        <v>2004</v>
      </c>
      <c r="C3451" t="s">
        <v>22</v>
      </c>
      <c r="D3451" t="s">
        <v>51</v>
      </c>
      <c r="E3451" t="s">
        <v>28</v>
      </c>
      <c r="F3451">
        <v>186</v>
      </c>
      <c r="G3451">
        <v>3730</v>
      </c>
      <c r="H3451">
        <v>484</v>
      </c>
      <c r="I3451">
        <v>23.2</v>
      </c>
      <c r="J3451">
        <v>2</v>
      </c>
      <c r="K3451" t="s">
        <v>24</v>
      </c>
      <c r="L3451" t="s">
        <v>19</v>
      </c>
      <c r="M3451">
        <v>36</v>
      </c>
      <c r="N3451" t="s">
        <v>49</v>
      </c>
      <c r="O3451">
        <v>49170</v>
      </c>
    </row>
    <row r="3452" spans="1:15">
      <c r="A3452" t="s">
        <v>3497</v>
      </c>
      <c r="B3452">
        <v>2016</v>
      </c>
      <c r="C3452" t="s">
        <v>31</v>
      </c>
      <c r="D3452" t="s">
        <v>48</v>
      </c>
      <c r="E3452" t="s">
        <v>23</v>
      </c>
      <c r="F3452">
        <v>176</v>
      </c>
      <c r="G3452">
        <v>1705</v>
      </c>
      <c r="H3452">
        <v>113</v>
      </c>
      <c r="I3452">
        <v>5.21</v>
      </c>
      <c r="J3452">
        <v>8</v>
      </c>
      <c r="K3452" t="s">
        <v>24</v>
      </c>
      <c r="L3452" t="s">
        <v>19</v>
      </c>
      <c r="M3452">
        <v>90</v>
      </c>
      <c r="N3452" t="s">
        <v>33</v>
      </c>
      <c r="O3452">
        <v>4868436</v>
      </c>
    </row>
    <row r="3453" spans="1:15">
      <c r="A3453" t="s">
        <v>3498</v>
      </c>
      <c r="B3453">
        <v>2013</v>
      </c>
      <c r="C3453" t="s">
        <v>27</v>
      </c>
      <c r="D3453" t="s">
        <v>43</v>
      </c>
      <c r="E3453" t="s">
        <v>40</v>
      </c>
      <c r="F3453">
        <v>152</v>
      </c>
      <c r="G3453">
        <v>1334</v>
      </c>
      <c r="H3453">
        <v>602</v>
      </c>
      <c r="I3453">
        <v>12.01</v>
      </c>
      <c r="J3453">
        <v>4</v>
      </c>
      <c r="K3453" t="s">
        <v>19</v>
      </c>
      <c r="L3453" t="s">
        <v>24</v>
      </c>
      <c r="M3453">
        <v>66</v>
      </c>
      <c r="N3453" t="s">
        <v>49</v>
      </c>
      <c r="O3453">
        <v>223022</v>
      </c>
    </row>
    <row r="3454" spans="1:15">
      <c r="A3454" t="s">
        <v>3499</v>
      </c>
      <c r="B3454">
        <v>2005</v>
      </c>
      <c r="C3454" t="s">
        <v>27</v>
      </c>
      <c r="D3454" t="s">
        <v>46</v>
      </c>
      <c r="E3454" t="s">
        <v>23</v>
      </c>
      <c r="F3454">
        <v>275</v>
      </c>
      <c r="G3454">
        <v>67</v>
      </c>
      <c r="H3454">
        <v>169</v>
      </c>
      <c r="I3454">
        <v>41.15</v>
      </c>
      <c r="J3454">
        <v>9</v>
      </c>
      <c r="K3454" t="s">
        <v>19</v>
      </c>
      <c r="L3454" t="s">
        <v>24</v>
      </c>
      <c r="M3454">
        <v>66</v>
      </c>
      <c r="N3454" t="s">
        <v>29</v>
      </c>
      <c r="O3454">
        <v>2631975</v>
      </c>
    </row>
    <row r="3455" spans="1:15">
      <c r="A3455" t="s">
        <v>3500</v>
      </c>
      <c r="B3455">
        <v>2013</v>
      </c>
      <c r="C3455" t="s">
        <v>27</v>
      </c>
      <c r="D3455" t="s">
        <v>48</v>
      </c>
      <c r="E3455" t="s">
        <v>37</v>
      </c>
      <c r="F3455">
        <v>481</v>
      </c>
      <c r="G3455">
        <v>1098</v>
      </c>
      <c r="H3455">
        <v>836</v>
      </c>
      <c r="I3455">
        <v>35.369999999999997</v>
      </c>
      <c r="J3455">
        <v>3</v>
      </c>
      <c r="K3455" t="s">
        <v>19</v>
      </c>
      <c r="L3455" t="s">
        <v>24</v>
      </c>
      <c r="M3455">
        <v>4</v>
      </c>
      <c r="N3455" t="s">
        <v>29</v>
      </c>
      <c r="O3455">
        <v>1862730</v>
      </c>
    </row>
    <row r="3456" spans="1:15">
      <c r="A3456" t="s">
        <v>3501</v>
      </c>
      <c r="B3456">
        <v>2003</v>
      </c>
      <c r="C3456" t="s">
        <v>53</v>
      </c>
      <c r="D3456" t="s">
        <v>43</v>
      </c>
      <c r="E3456" t="s">
        <v>28</v>
      </c>
      <c r="F3456">
        <v>138</v>
      </c>
      <c r="G3456">
        <v>3491</v>
      </c>
      <c r="H3456">
        <v>404</v>
      </c>
      <c r="I3456">
        <v>39.44</v>
      </c>
      <c r="J3456">
        <v>8</v>
      </c>
      <c r="K3456" t="s">
        <v>19</v>
      </c>
      <c r="L3456" t="s">
        <v>24</v>
      </c>
      <c r="M3456">
        <v>67</v>
      </c>
      <c r="N3456" t="s">
        <v>49</v>
      </c>
      <c r="O3456">
        <v>2648110</v>
      </c>
    </row>
    <row r="3457" spans="1:15">
      <c r="A3457" t="s">
        <v>3502</v>
      </c>
      <c r="B3457">
        <v>2007</v>
      </c>
      <c r="C3457" t="s">
        <v>73</v>
      </c>
      <c r="D3457" t="s">
        <v>36</v>
      </c>
      <c r="E3457" t="s">
        <v>28</v>
      </c>
      <c r="F3457">
        <v>293</v>
      </c>
      <c r="G3457">
        <v>2938</v>
      </c>
      <c r="H3457">
        <v>31</v>
      </c>
      <c r="I3457">
        <v>24.91</v>
      </c>
      <c r="J3457">
        <v>8</v>
      </c>
      <c r="K3457" t="s">
        <v>19</v>
      </c>
      <c r="L3457" t="s">
        <v>24</v>
      </c>
      <c r="M3457">
        <v>4</v>
      </c>
      <c r="N3457" t="s">
        <v>20</v>
      </c>
      <c r="O3457">
        <v>2739176</v>
      </c>
    </row>
    <row r="3458" spans="1:15">
      <c r="A3458" t="s">
        <v>3503</v>
      </c>
      <c r="B3458">
        <v>2021</v>
      </c>
      <c r="C3458" t="s">
        <v>45</v>
      </c>
      <c r="D3458" t="s">
        <v>51</v>
      </c>
      <c r="E3458" t="s">
        <v>28</v>
      </c>
      <c r="F3458">
        <v>116</v>
      </c>
      <c r="G3458">
        <v>3291</v>
      </c>
      <c r="H3458">
        <v>115</v>
      </c>
      <c r="I3458">
        <v>4.12</v>
      </c>
      <c r="J3458">
        <v>8</v>
      </c>
      <c r="K3458" t="s">
        <v>24</v>
      </c>
      <c r="L3458" t="s">
        <v>19</v>
      </c>
      <c r="M3458">
        <v>96</v>
      </c>
      <c r="N3458" t="s">
        <v>25</v>
      </c>
      <c r="O3458">
        <v>4102206</v>
      </c>
    </row>
    <row r="3459" spans="1:15">
      <c r="A3459" t="s">
        <v>3504</v>
      </c>
      <c r="B3459">
        <v>2009</v>
      </c>
      <c r="C3459" t="s">
        <v>16</v>
      </c>
      <c r="D3459" t="s">
        <v>51</v>
      </c>
      <c r="E3459" t="s">
        <v>23</v>
      </c>
      <c r="F3459">
        <v>357</v>
      </c>
      <c r="G3459">
        <v>4760</v>
      </c>
      <c r="H3459">
        <v>754</v>
      </c>
      <c r="I3459">
        <v>18.71</v>
      </c>
      <c r="J3459">
        <v>9</v>
      </c>
      <c r="K3459" t="s">
        <v>24</v>
      </c>
      <c r="L3459" t="s">
        <v>19</v>
      </c>
      <c r="M3459">
        <v>98</v>
      </c>
      <c r="N3459" t="s">
        <v>33</v>
      </c>
      <c r="O3459">
        <v>4577632</v>
      </c>
    </row>
    <row r="3460" spans="1:15">
      <c r="A3460" t="s">
        <v>3505</v>
      </c>
      <c r="B3460">
        <v>2020</v>
      </c>
      <c r="C3460" t="s">
        <v>45</v>
      </c>
      <c r="D3460" t="s">
        <v>43</v>
      </c>
      <c r="E3460" t="s">
        <v>18</v>
      </c>
      <c r="F3460">
        <v>142</v>
      </c>
      <c r="G3460">
        <v>109</v>
      </c>
      <c r="H3460">
        <v>860</v>
      </c>
      <c r="I3460">
        <v>8.24</v>
      </c>
      <c r="J3460">
        <v>9</v>
      </c>
      <c r="K3460" t="s">
        <v>19</v>
      </c>
      <c r="L3460" t="s">
        <v>19</v>
      </c>
      <c r="M3460">
        <v>22</v>
      </c>
      <c r="N3460" t="s">
        <v>25</v>
      </c>
      <c r="O3460">
        <v>2918864</v>
      </c>
    </row>
    <row r="3461" spans="1:15">
      <c r="A3461" t="s">
        <v>3506</v>
      </c>
      <c r="B3461">
        <v>2004</v>
      </c>
      <c r="C3461" t="s">
        <v>42</v>
      </c>
      <c r="D3461" t="s">
        <v>39</v>
      </c>
      <c r="E3461" t="s">
        <v>18</v>
      </c>
      <c r="F3461">
        <v>431</v>
      </c>
      <c r="G3461">
        <v>4084</v>
      </c>
      <c r="H3461">
        <v>868</v>
      </c>
      <c r="I3461">
        <v>41.37</v>
      </c>
      <c r="J3461">
        <v>2</v>
      </c>
      <c r="K3461" t="s">
        <v>24</v>
      </c>
      <c r="L3461" t="s">
        <v>24</v>
      </c>
      <c r="M3461">
        <v>53</v>
      </c>
      <c r="N3461" t="s">
        <v>20</v>
      </c>
      <c r="O3461">
        <v>1225390</v>
      </c>
    </row>
    <row r="3462" spans="1:15">
      <c r="A3462" t="s">
        <v>3507</v>
      </c>
      <c r="B3462">
        <v>2000</v>
      </c>
      <c r="C3462" t="s">
        <v>22</v>
      </c>
      <c r="D3462" t="s">
        <v>32</v>
      </c>
      <c r="E3462" t="s">
        <v>28</v>
      </c>
      <c r="F3462">
        <v>275</v>
      </c>
      <c r="G3462">
        <v>2161</v>
      </c>
      <c r="H3462">
        <v>251</v>
      </c>
      <c r="I3462">
        <v>45.06</v>
      </c>
      <c r="J3462">
        <v>7</v>
      </c>
      <c r="K3462" t="s">
        <v>24</v>
      </c>
      <c r="L3462" t="s">
        <v>24</v>
      </c>
      <c r="M3462">
        <v>75</v>
      </c>
      <c r="N3462" t="s">
        <v>20</v>
      </c>
      <c r="O3462">
        <v>784695</v>
      </c>
    </row>
    <row r="3463" spans="1:15">
      <c r="A3463" t="s">
        <v>3508</v>
      </c>
      <c r="B3463">
        <v>2008</v>
      </c>
      <c r="C3463" t="s">
        <v>16</v>
      </c>
      <c r="D3463" t="s">
        <v>102</v>
      </c>
      <c r="E3463" t="s">
        <v>28</v>
      </c>
      <c r="F3463">
        <v>484</v>
      </c>
      <c r="G3463">
        <v>523</v>
      </c>
      <c r="H3463">
        <v>529</v>
      </c>
      <c r="I3463">
        <v>28.32</v>
      </c>
      <c r="J3463">
        <v>1</v>
      </c>
      <c r="K3463" t="s">
        <v>19</v>
      </c>
      <c r="L3463" t="s">
        <v>24</v>
      </c>
      <c r="M3463">
        <v>61</v>
      </c>
      <c r="N3463" t="s">
        <v>49</v>
      </c>
      <c r="O3463">
        <v>3034332</v>
      </c>
    </row>
    <row r="3464" spans="1:15">
      <c r="A3464" t="s">
        <v>3509</v>
      </c>
      <c r="B3464">
        <v>2013</v>
      </c>
      <c r="C3464" t="s">
        <v>73</v>
      </c>
      <c r="D3464" t="s">
        <v>32</v>
      </c>
      <c r="E3464" t="s">
        <v>37</v>
      </c>
      <c r="F3464">
        <v>399</v>
      </c>
      <c r="G3464">
        <v>1816</v>
      </c>
      <c r="H3464">
        <v>549</v>
      </c>
      <c r="I3464">
        <v>6.16</v>
      </c>
      <c r="J3464">
        <v>2</v>
      </c>
      <c r="K3464" t="s">
        <v>24</v>
      </c>
      <c r="L3464" t="s">
        <v>19</v>
      </c>
      <c r="M3464">
        <v>54</v>
      </c>
      <c r="N3464" t="s">
        <v>20</v>
      </c>
      <c r="O3464">
        <v>2249540</v>
      </c>
    </row>
    <row r="3465" spans="1:15">
      <c r="A3465" t="s">
        <v>3510</v>
      </c>
      <c r="B3465">
        <v>2000</v>
      </c>
      <c r="C3465" t="s">
        <v>53</v>
      </c>
      <c r="D3465" t="s">
        <v>51</v>
      </c>
      <c r="E3465" t="s">
        <v>23</v>
      </c>
      <c r="F3465">
        <v>67</v>
      </c>
      <c r="G3465">
        <v>383</v>
      </c>
      <c r="H3465">
        <v>827</v>
      </c>
      <c r="I3465">
        <v>22.95</v>
      </c>
      <c r="J3465">
        <v>5</v>
      </c>
      <c r="K3465" t="s">
        <v>24</v>
      </c>
      <c r="L3465" t="s">
        <v>24</v>
      </c>
      <c r="M3465">
        <v>41</v>
      </c>
      <c r="N3465" t="s">
        <v>33</v>
      </c>
      <c r="O3465">
        <v>2413723</v>
      </c>
    </row>
    <row r="3466" spans="1:15">
      <c r="A3466" t="s">
        <v>3511</v>
      </c>
      <c r="B3466">
        <v>2016</v>
      </c>
      <c r="C3466" t="s">
        <v>27</v>
      </c>
      <c r="D3466" t="s">
        <v>46</v>
      </c>
      <c r="E3466" t="s">
        <v>23</v>
      </c>
      <c r="F3466">
        <v>103</v>
      </c>
      <c r="G3466">
        <v>4564</v>
      </c>
      <c r="H3466">
        <v>297</v>
      </c>
      <c r="I3466">
        <v>38.65</v>
      </c>
      <c r="J3466">
        <v>1</v>
      </c>
      <c r="K3466" t="s">
        <v>24</v>
      </c>
      <c r="L3466" t="s">
        <v>24</v>
      </c>
      <c r="M3466">
        <v>14</v>
      </c>
      <c r="N3466" t="s">
        <v>49</v>
      </c>
      <c r="O3466">
        <v>2579974</v>
      </c>
    </row>
    <row r="3467" spans="1:15">
      <c r="A3467" t="s">
        <v>3512</v>
      </c>
      <c r="B3467">
        <v>2014</v>
      </c>
      <c r="C3467" t="s">
        <v>27</v>
      </c>
      <c r="D3467" t="s">
        <v>95</v>
      </c>
      <c r="E3467" t="s">
        <v>23</v>
      </c>
      <c r="F3467">
        <v>472</v>
      </c>
      <c r="G3467">
        <v>2698</v>
      </c>
      <c r="H3467">
        <v>304</v>
      </c>
      <c r="I3467">
        <v>9.89</v>
      </c>
      <c r="J3467">
        <v>2</v>
      </c>
      <c r="K3467" t="s">
        <v>19</v>
      </c>
      <c r="L3467" t="s">
        <v>19</v>
      </c>
      <c r="M3467">
        <v>42</v>
      </c>
      <c r="N3467" t="s">
        <v>25</v>
      </c>
      <c r="O3467">
        <v>2708238</v>
      </c>
    </row>
    <row r="3468" spans="1:15">
      <c r="A3468" t="s">
        <v>3513</v>
      </c>
      <c r="B3468">
        <v>2018</v>
      </c>
      <c r="C3468" t="s">
        <v>45</v>
      </c>
      <c r="D3468" t="s">
        <v>51</v>
      </c>
      <c r="E3468" t="s">
        <v>18</v>
      </c>
      <c r="F3468">
        <v>424</v>
      </c>
      <c r="G3468">
        <v>2749</v>
      </c>
      <c r="H3468">
        <v>925</v>
      </c>
      <c r="I3468">
        <v>48.63</v>
      </c>
      <c r="J3468">
        <v>8</v>
      </c>
      <c r="K3468" t="s">
        <v>24</v>
      </c>
      <c r="L3468" t="s">
        <v>19</v>
      </c>
      <c r="M3468">
        <v>45</v>
      </c>
      <c r="N3468" t="s">
        <v>49</v>
      </c>
      <c r="O3468">
        <v>3031860</v>
      </c>
    </row>
    <row r="3469" spans="1:15">
      <c r="A3469" t="s">
        <v>3514</v>
      </c>
      <c r="B3469">
        <v>2005</v>
      </c>
      <c r="C3469" t="s">
        <v>42</v>
      </c>
      <c r="D3469" t="s">
        <v>32</v>
      </c>
      <c r="E3469" t="s">
        <v>28</v>
      </c>
      <c r="F3469">
        <v>272</v>
      </c>
      <c r="G3469">
        <v>3618</v>
      </c>
      <c r="H3469">
        <v>985</v>
      </c>
      <c r="I3469">
        <v>3.09</v>
      </c>
      <c r="J3469">
        <v>3</v>
      </c>
      <c r="K3469" t="s">
        <v>24</v>
      </c>
      <c r="L3469" t="s">
        <v>19</v>
      </c>
      <c r="M3469">
        <v>89</v>
      </c>
      <c r="N3469" t="s">
        <v>29</v>
      </c>
      <c r="O3469">
        <v>1653970</v>
      </c>
    </row>
    <row r="3470" spans="1:15">
      <c r="A3470" t="s">
        <v>3515</v>
      </c>
      <c r="B3470">
        <v>2011</v>
      </c>
      <c r="C3470" t="s">
        <v>16</v>
      </c>
      <c r="D3470" t="s">
        <v>32</v>
      </c>
      <c r="E3470" t="s">
        <v>37</v>
      </c>
      <c r="F3470">
        <v>370</v>
      </c>
      <c r="G3470">
        <v>1406</v>
      </c>
      <c r="H3470">
        <v>967</v>
      </c>
      <c r="I3470">
        <v>14.77</v>
      </c>
      <c r="J3470">
        <v>5</v>
      </c>
      <c r="K3470" t="s">
        <v>19</v>
      </c>
      <c r="L3470" t="s">
        <v>19</v>
      </c>
      <c r="M3470">
        <v>26</v>
      </c>
      <c r="N3470" t="s">
        <v>20</v>
      </c>
      <c r="O3470">
        <v>3858672</v>
      </c>
    </row>
    <row r="3471" spans="1:15">
      <c r="A3471" t="s">
        <v>3516</v>
      </c>
      <c r="B3471">
        <v>2017</v>
      </c>
      <c r="C3471" t="s">
        <v>53</v>
      </c>
      <c r="D3471" t="s">
        <v>46</v>
      </c>
      <c r="E3471" t="s">
        <v>23</v>
      </c>
      <c r="F3471">
        <v>104</v>
      </c>
      <c r="G3471">
        <v>4324</v>
      </c>
      <c r="H3471">
        <v>595</v>
      </c>
      <c r="I3471">
        <v>30.73</v>
      </c>
      <c r="J3471">
        <v>4</v>
      </c>
      <c r="K3471" t="s">
        <v>19</v>
      </c>
      <c r="L3471" t="s">
        <v>19</v>
      </c>
      <c r="M3471">
        <v>85</v>
      </c>
      <c r="N3471" t="s">
        <v>33</v>
      </c>
      <c r="O3471">
        <v>3301359</v>
      </c>
    </row>
    <row r="3472" spans="1:15">
      <c r="A3472" t="s">
        <v>3517</v>
      </c>
      <c r="B3472">
        <v>2009</v>
      </c>
      <c r="C3472" t="s">
        <v>22</v>
      </c>
      <c r="D3472" t="s">
        <v>48</v>
      </c>
      <c r="E3472" t="s">
        <v>40</v>
      </c>
      <c r="F3472">
        <v>266</v>
      </c>
      <c r="G3472">
        <v>2126</v>
      </c>
      <c r="H3472">
        <v>419</v>
      </c>
      <c r="I3472">
        <v>32.36</v>
      </c>
      <c r="J3472">
        <v>3</v>
      </c>
      <c r="K3472" t="s">
        <v>24</v>
      </c>
      <c r="L3472" t="s">
        <v>19</v>
      </c>
      <c r="M3472">
        <v>16</v>
      </c>
      <c r="N3472" t="s">
        <v>25</v>
      </c>
      <c r="O3472">
        <v>2115639</v>
      </c>
    </row>
    <row r="3473" spans="1:15">
      <c r="A3473" t="s">
        <v>3518</v>
      </c>
      <c r="B3473">
        <v>2010</v>
      </c>
      <c r="C3473" t="s">
        <v>35</v>
      </c>
      <c r="D3473" t="s">
        <v>17</v>
      </c>
      <c r="E3473" t="s">
        <v>23</v>
      </c>
      <c r="F3473">
        <v>375</v>
      </c>
      <c r="G3473">
        <v>2379</v>
      </c>
      <c r="H3473">
        <v>556</v>
      </c>
      <c r="I3473">
        <v>7.85</v>
      </c>
      <c r="J3473">
        <v>3</v>
      </c>
      <c r="K3473" t="s">
        <v>19</v>
      </c>
      <c r="L3473" t="s">
        <v>24</v>
      </c>
      <c r="M3473">
        <v>48</v>
      </c>
      <c r="N3473" t="s">
        <v>25</v>
      </c>
      <c r="O3473">
        <v>2101524</v>
      </c>
    </row>
    <row r="3474" spans="1:15">
      <c r="A3474" t="s">
        <v>3519</v>
      </c>
      <c r="B3474">
        <v>2011</v>
      </c>
      <c r="C3474" t="s">
        <v>22</v>
      </c>
      <c r="D3474" t="s">
        <v>102</v>
      </c>
      <c r="E3474" t="s">
        <v>37</v>
      </c>
      <c r="F3474">
        <v>289</v>
      </c>
      <c r="G3474">
        <v>260</v>
      </c>
      <c r="H3474">
        <v>962</v>
      </c>
      <c r="I3474">
        <v>20.97</v>
      </c>
      <c r="J3474">
        <v>5</v>
      </c>
      <c r="K3474" t="s">
        <v>24</v>
      </c>
      <c r="L3474" t="s">
        <v>19</v>
      </c>
      <c r="M3474">
        <v>99</v>
      </c>
      <c r="N3474" t="s">
        <v>20</v>
      </c>
      <c r="O3474">
        <v>3609209</v>
      </c>
    </row>
    <row r="3475" spans="1:15">
      <c r="A3475" t="s">
        <v>3520</v>
      </c>
      <c r="B3475">
        <v>2002</v>
      </c>
      <c r="C3475" t="s">
        <v>42</v>
      </c>
      <c r="D3475" t="s">
        <v>36</v>
      </c>
      <c r="E3475" t="s">
        <v>37</v>
      </c>
      <c r="F3475">
        <v>317</v>
      </c>
      <c r="G3475">
        <v>2910</v>
      </c>
      <c r="H3475">
        <v>686</v>
      </c>
      <c r="I3475">
        <v>41.15</v>
      </c>
      <c r="J3475">
        <v>5</v>
      </c>
      <c r="K3475" t="s">
        <v>19</v>
      </c>
      <c r="L3475" t="s">
        <v>19</v>
      </c>
      <c r="M3475">
        <v>87</v>
      </c>
      <c r="N3475" t="s">
        <v>49</v>
      </c>
      <c r="O3475">
        <v>3602081</v>
      </c>
    </row>
    <row r="3476" spans="1:15">
      <c r="A3476" t="s">
        <v>3521</v>
      </c>
      <c r="B3476">
        <v>2006</v>
      </c>
      <c r="C3476" t="s">
        <v>45</v>
      </c>
      <c r="D3476" t="s">
        <v>95</v>
      </c>
      <c r="E3476" t="s">
        <v>28</v>
      </c>
      <c r="F3476">
        <v>12</v>
      </c>
      <c r="G3476">
        <v>1986</v>
      </c>
      <c r="H3476">
        <v>834</v>
      </c>
      <c r="I3476">
        <v>45.79</v>
      </c>
      <c r="J3476">
        <v>7</v>
      </c>
      <c r="K3476" t="s">
        <v>24</v>
      </c>
      <c r="L3476" t="s">
        <v>19</v>
      </c>
      <c r="M3476">
        <v>9</v>
      </c>
      <c r="N3476" t="s">
        <v>25</v>
      </c>
      <c r="O3476">
        <v>3198885</v>
      </c>
    </row>
    <row r="3477" spans="1:15">
      <c r="A3477" t="s">
        <v>3522</v>
      </c>
      <c r="B3477">
        <v>2005</v>
      </c>
      <c r="C3477" t="s">
        <v>73</v>
      </c>
      <c r="D3477" t="s">
        <v>46</v>
      </c>
      <c r="E3477" t="s">
        <v>28</v>
      </c>
      <c r="F3477">
        <v>268</v>
      </c>
      <c r="G3477">
        <v>3005</v>
      </c>
      <c r="H3477">
        <v>323</v>
      </c>
      <c r="I3477">
        <v>45.61</v>
      </c>
      <c r="J3477">
        <v>9</v>
      </c>
      <c r="K3477" t="s">
        <v>24</v>
      </c>
      <c r="L3477" t="s">
        <v>24</v>
      </c>
      <c r="M3477">
        <v>75</v>
      </c>
      <c r="N3477" t="s">
        <v>25</v>
      </c>
      <c r="O3477">
        <v>2665671</v>
      </c>
    </row>
    <row r="3478" spans="1:15">
      <c r="A3478" t="s">
        <v>3523</v>
      </c>
      <c r="B3478">
        <v>2019</v>
      </c>
      <c r="C3478" t="s">
        <v>31</v>
      </c>
      <c r="D3478" t="s">
        <v>43</v>
      </c>
      <c r="E3478" t="s">
        <v>23</v>
      </c>
      <c r="F3478">
        <v>41</v>
      </c>
      <c r="G3478">
        <v>1670</v>
      </c>
      <c r="H3478">
        <v>428</v>
      </c>
      <c r="I3478">
        <v>5.53</v>
      </c>
      <c r="J3478">
        <v>8</v>
      </c>
      <c r="K3478" t="s">
        <v>24</v>
      </c>
      <c r="L3478" t="s">
        <v>24</v>
      </c>
      <c r="M3478">
        <v>9</v>
      </c>
      <c r="N3478" t="s">
        <v>29</v>
      </c>
      <c r="O3478">
        <v>4378492</v>
      </c>
    </row>
    <row r="3479" spans="1:15">
      <c r="A3479" t="s">
        <v>3524</v>
      </c>
      <c r="B3479">
        <v>2010</v>
      </c>
      <c r="C3479" t="s">
        <v>42</v>
      </c>
      <c r="D3479" t="s">
        <v>95</v>
      </c>
      <c r="E3479" t="s">
        <v>28</v>
      </c>
      <c r="F3479">
        <v>112</v>
      </c>
      <c r="G3479">
        <v>1750</v>
      </c>
      <c r="H3479">
        <v>329</v>
      </c>
      <c r="I3479">
        <v>22.81</v>
      </c>
      <c r="J3479">
        <v>6</v>
      </c>
      <c r="K3479" t="s">
        <v>19</v>
      </c>
      <c r="L3479" t="s">
        <v>19</v>
      </c>
      <c r="M3479">
        <v>75</v>
      </c>
      <c r="N3479" t="s">
        <v>29</v>
      </c>
      <c r="O3479">
        <v>2290516</v>
      </c>
    </row>
    <row r="3480" spans="1:15">
      <c r="A3480" t="s">
        <v>3525</v>
      </c>
      <c r="B3480">
        <v>2012</v>
      </c>
      <c r="C3480" t="s">
        <v>45</v>
      </c>
      <c r="D3480" t="s">
        <v>36</v>
      </c>
      <c r="E3480" t="s">
        <v>18</v>
      </c>
      <c r="F3480">
        <v>66</v>
      </c>
      <c r="G3480">
        <v>4112</v>
      </c>
      <c r="H3480">
        <v>351</v>
      </c>
      <c r="I3480">
        <v>14.61</v>
      </c>
      <c r="J3480">
        <v>3</v>
      </c>
      <c r="K3480" t="s">
        <v>24</v>
      </c>
      <c r="L3480" t="s">
        <v>24</v>
      </c>
      <c r="M3480">
        <v>35</v>
      </c>
      <c r="N3480" t="s">
        <v>29</v>
      </c>
      <c r="O3480">
        <v>640010</v>
      </c>
    </row>
    <row r="3481" spans="1:15">
      <c r="A3481" t="s">
        <v>3526</v>
      </c>
      <c r="B3481">
        <v>2011</v>
      </c>
      <c r="C3481" t="s">
        <v>53</v>
      </c>
      <c r="D3481" t="s">
        <v>102</v>
      </c>
      <c r="E3481" t="s">
        <v>28</v>
      </c>
      <c r="F3481">
        <v>87</v>
      </c>
      <c r="G3481">
        <v>429</v>
      </c>
      <c r="H3481">
        <v>760</v>
      </c>
      <c r="I3481">
        <v>42.73</v>
      </c>
      <c r="J3481">
        <v>2</v>
      </c>
      <c r="K3481" t="s">
        <v>19</v>
      </c>
      <c r="L3481" t="s">
        <v>19</v>
      </c>
      <c r="M3481">
        <v>58</v>
      </c>
      <c r="N3481" t="s">
        <v>25</v>
      </c>
      <c r="O3481">
        <v>4665069</v>
      </c>
    </row>
    <row r="3482" spans="1:15">
      <c r="A3482" t="s">
        <v>3527</v>
      </c>
      <c r="B3482">
        <v>2018</v>
      </c>
      <c r="C3482" t="s">
        <v>27</v>
      </c>
      <c r="D3482" t="s">
        <v>36</v>
      </c>
      <c r="E3482" t="s">
        <v>37</v>
      </c>
      <c r="F3482">
        <v>411</v>
      </c>
      <c r="G3482">
        <v>2307</v>
      </c>
      <c r="H3482">
        <v>309</v>
      </c>
      <c r="I3482">
        <v>20.9</v>
      </c>
      <c r="J3482">
        <v>7</v>
      </c>
      <c r="K3482" t="s">
        <v>19</v>
      </c>
      <c r="L3482" t="s">
        <v>24</v>
      </c>
      <c r="M3482">
        <v>24</v>
      </c>
      <c r="N3482" t="s">
        <v>49</v>
      </c>
      <c r="O3482">
        <v>4843552</v>
      </c>
    </row>
    <row r="3483" spans="1:15">
      <c r="A3483" t="s">
        <v>3528</v>
      </c>
      <c r="B3483">
        <v>2007</v>
      </c>
      <c r="C3483" t="s">
        <v>22</v>
      </c>
      <c r="D3483" t="s">
        <v>46</v>
      </c>
      <c r="E3483" t="s">
        <v>23</v>
      </c>
      <c r="F3483">
        <v>139</v>
      </c>
      <c r="G3483">
        <v>2991</v>
      </c>
      <c r="H3483">
        <v>420</v>
      </c>
      <c r="I3483">
        <v>45.91</v>
      </c>
      <c r="J3483">
        <v>8</v>
      </c>
      <c r="K3483" t="s">
        <v>24</v>
      </c>
      <c r="L3483" t="s">
        <v>24</v>
      </c>
      <c r="M3483">
        <v>2</v>
      </c>
      <c r="N3483" t="s">
        <v>20</v>
      </c>
      <c r="O3483">
        <v>299755</v>
      </c>
    </row>
    <row r="3484" spans="1:15">
      <c r="A3484" t="s">
        <v>3529</v>
      </c>
      <c r="B3484">
        <v>2016</v>
      </c>
      <c r="C3484" t="s">
        <v>35</v>
      </c>
      <c r="D3484" t="s">
        <v>17</v>
      </c>
      <c r="E3484" t="s">
        <v>18</v>
      </c>
      <c r="F3484">
        <v>439</v>
      </c>
      <c r="G3484">
        <v>682</v>
      </c>
      <c r="H3484">
        <v>738</v>
      </c>
      <c r="I3484">
        <v>15.4</v>
      </c>
      <c r="J3484">
        <v>5</v>
      </c>
      <c r="K3484" t="s">
        <v>24</v>
      </c>
      <c r="L3484" t="s">
        <v>19</v>
      </c>
      <c r="M3484">
        <v>73</v>
      </c>
      <c r="N3484" t="s">
        <v>49</v>
      </c>
      <c r="O3484">
        <v>1866539</v>
      </c>
    </row>
    <row r="3485" spans="1:15">
      <c r="A3485" t="s">
        <v>3530</v>
      </c>
      <c r="B3485">
        <v>2021</v>
      </c>
      <c r="C3485" t="s">
        <v>31</v>
      </c>
      <c r="D3485" t="s">
        <v>43</v>
      </c>
      <c r="E3485" t="s">
        <v>37</v>
      </c>
      <c r="F3485">
        <v>443</v>
      </c>
      <c r="G3485">
        <v>4978</v>
      </c>
      <c r="H3485">
        <v>139</v>
      </c>
      <c r="I3485">
        <v>7.04</v>
      </c>
      <c r="J3485">
        <v>3</v>
      </c>
      <c r="K3485" t="s">
        <v>19</v>
      </c>
      <c r="L3485" t="s">
        <v>24</v>
      </c>
      <c r="M3485">
        <v>20</v>
      </c>
      <c r="N3485" t="s">
        <v>29</v>
      </c>
      <c r="O3485">
        <v>945242</v>
      </c>
    </row>
    <row r="3486" spans="1:15">
      <c r="A3486" t="s">
        <v>3531</v>
      </c>
      <c r="B3486">
        <v>2020</v>
      </c>
      <c r="C3486" t="s">
        <v>53</v>
      </c>
      <c r="D3486" t="s">
        <v>43</v>
      </c>
      <c r="E3486" t="s">
        <v>23</v>
      </c>
      <c r="F3486">
        <v>46</v>
      </c>
      <c r="G3486">
        <v>847</v>
      </c>
      <c r="H3486">
        <v>48</v>
      </c>
      <c r="I3486">
        <v>26.54</v>
      </c>
      <c r="J3486">
        <v>1</v>
      </c>
      <c r="K3486" t="s">
        <v>24</v>
      </c>
      <c r="L3486" t="s">
        <v>24</v>
      </c>
      <c r="M3486">
        <v>91</v>
      </c>
      <c r="N3486" t="s">
        <v>29</v>
      </c>
      <c r="O3486">
        <v>3329122</v>
      </c>
    </row>
    <row r="3487" spans="1:15">
      <c r="A3487" t="s">
        <v>3532</v>
      </c>
      <c r="B3487">
        <v>2019</v>
      </c>
      <c r="C3487" t="s">
        <v>59</v>
      </c>
      <c r="D3487" t="s">
        <v>43</v>
      </c>
      <c r="E3487" t="s">
        <v>28</v>
      </c>
      <c r="F3487">
        <v>303</v>
      </c>
      <c r="G3487">
        <v>4844</v>
      </c>
      <c r="H3487">
        <v>577</v>
      </c>
      <c r="I3487">
        <v>48.01</v>
      </c>
      <c r="J3487">
        <v>9</v>
      </c>
      <c r="K3487" t="s">
        <v>19</v>
      </c>
      <c r="L3487" t="s">
        <v>19</v>
      </c>
      <c r="M3487">
        <v>86</v>
      </c>
      <c r="N3487" t="s">
        <v>25</v>
      </c>
      <c r="O3487">
        <v>4660440</v>
      </c>
    </row>
    <row r="3488" spans="1:15">
      <c r="A3488" t="s">
        <v>3533</v>
      </c>
      <c r="B3488">
        <v>2017</v>
      </c>
      <c r="C3488" t="s">
        <v>22</v>
      </c>
      <c r="D3488" t="s">
        <v>48</v>
      </c>
      <c r="E3488" t="s">
        <v>18</v>
      </c>
      <c r="F3488">
        <v>397</v>
      </c>
      <c r="G3488">
        <v>4544</v>
      </c>
      <c r="H3488">
        <v>346</v>
      </c>
      <c r="I3488">
        <v>49.42</v>
      </c>
      <c r="J3488">
        <v>8</v>
      </c>
      <c r="K3488" t="s">
        <v>19</v>
      </c>
      <c r="L3488" t="s">
        <v>24</v>
      </c>
      <c r="M3488">
        <v>64</v>
      </c>
      <c r="N3488" t="s">
        <v>29</v>
      </c>
      <c r="O3488">
        <v>447927</v>
      </c>
    </row>
    <row r="3489" spans="1:15">
      <c r="A3489" t="s">
        <v>3534</v>
      </c>
      <c r="B3489">
        <v>2016</v>
      </c>
      <c r="C3489" t="s">
        <v>53</v>
      </c>
      <c r="D3489" t="s">
        <v>102</v>
      </c>
      <c r="E3489" t="s">
        <v>37</v>
      </c>
      <c r="F3489">
        <v>149</v>
      </c>
      <c r="G3489">
        <v>2840</v>
      </c>
      <c r="H3489">
        <v>991</v>
      </c>
      <c r="I3489">
        <v>24.09</v>
      </c>
      <c r="J3489">
        <v>1</v>
      </c>
      <c r="K3489" t="s">
        <v>24</v>
      </c>
      <c r="L3489" t="s">
        <v>24</v>
      </c>
      <c r="M3489">
        <v>33</v>
      </c>
      <c r="N3489" t="s">
        <v>20</v>
      </c>
      <c r="O3489">
        <v>4466552</v>
      </c>
    </row>
    <row r="3490" spans="1:15">
      <c r="A3490" t="s">
        <v>3535</v>
      </c>
      <c r="B3490">
        <v>2019</v>
      </c>
      <c r="C3490" t="s">
        <v>73</v>
      </c>
      <c r="D3490" t="s">
        <v>36</v>
      </c>
      <c r="E3490" t="s">
        <v>23</v>
      </c>
      <c r="F3490">
        <v>14</v>
      </c>
      <c r="G3490">
        <v>1106</v>
      </c>
      <c r="H3490">
        <v>79</v>
      </c>
      <c r="I3490">
        <v>41.28</v>
      </c>
      <c r="J3490">
        <v>4</v>
      </c>
      <c r="K3490" t="s">
        <v>24</v>
      </c>
      <c r="L3490" t="s">
        <v>19</v>
      </c>
      <c r="M3490">
        <v>44</v>
      </c>
      <c r="N3490" t="s">
        <v>49</v>
      </c>
      <c r="O3490">
        <v>3534236</v>
      </c>
    </row>
    <row r="3491" spans="1:15">
      <c r="A3491" t="s">
        <v>3536</v>
      </c>
      <c r="B3491">
        <v>2018</v>
      </c>
      <c r="C3491" t="s">
        <v>16</v>
      </c>
      <c r="D3491" t="s">
        <v>17</v>
      </c>
      <c r="E3491" t="s">
        <v>40</v>
      </c>
      <c r="F3491">
        <v>239</v>
      </c>
      <c r="G3491">
        <v>4665</v>
      </c>
      <c r="H3491">
        <v>130</v>
      </c>
      <c r="I3491">
        <v>8.5500000000000007</v>
      </c>
      <c r="J3491">
        <v>6</v>
      </c>
      <c r="K3491" t="s">
        <v>19</v>
      </c>
      <c r="L3491" t="s">
        <v>19</v>
      </c>
      <c r="M3491">
        <v>84</v>
      </c>
      <c r="N3491" t="s">
        <v>49</v>
      </c>
      <c r="O3491">
        <v>3530960</v>
      </c>
    </row>
    <row r="3492" spans="1:15">
      <c r="A3492" t="s">
        <v>3537</v>
      </c>
      <c r="B3492">
        <v>2003</v>
      </c>
      <c r="C3492" t="s">
        <v>73</v>
      </c>
      <c r="D3492" t="s">
        <v>48</v>
      </c>
      <c r="E3492" t="s">
        <v>37</v>
      </c>
      <c r="F3492">
        <v>207</v>
      </c>
      <c r="G3492">
        <v>3133</v>
      </c>
      <c r="H3492">
        <v>40</v>
      </c>
      <c r="I3492">
        <v>16.920000000000002</v>
      </c>
      <c r="J3492">
        <v>5</v>
      </c>
      <c r="K3492" t="s">
        <v>19</v>
      </c>
      <c r="L3492" t="s">
        <v>24</v>
      </c>
      <c r="M3492">
        <v>54</v>
      </c>
      <c r="N3492" t="s">
        <v>20</v>
      </c>
      <c r="O3492">
        <v>4403116</v>
      </c>
    </row>
    <row r="3493" spans="1:15">
      <c r="A3493" t="s">
        <v>3538</v>
      </c>
      <c r="B3493">
        <v>2004</v>
      </c>
      <c r="C3493" t="s">
        <v>22</v>
      </c>
      <c r="D3493" t="s">
        <v>39</v>
      </c>
      <c r="E3493" t="s">
        <v>37</v>
      </c>
      <c r="F3493">
        <v>199</v>
      </c>
      <c r="G3493">
        <v>4431</v>
      </c>
      <c r="H3493">
        <v>581</v>
      </c>
      <c r="I3493">
        <v>26.86</v>
      </c>
      <c r="J3493">
        <v>4</v>
      </c>
      <c r="K3493" t="s">
        <v>19</v>
      </c>
      <c r="L3493" t="s">
        <v>19</v>
      </c>
      <c r="M3493">
        <v>25</v>
      </c>
      <c r="N3493" t="s">
        <v>29</v>
      </c>
      <c r="O3493">
        <v>847812</v>
      </c>
    </row>
    <row r="3494" spans="1:15">
      <c r="A3494" t="s">
        <v>3539</v>
      </c>
      <c r="B3494">
        <v>2005</v>
      </c>
      <c r="C3494" t="s">
        <v>73</v>
      </c>
      <c r="D3494" t="s">
        <v>43</v>
      </c>
      <c r="E3494" t="s">
        <v>37</v>
      </c>
      <c r="F3494">
        <v>91</v>
      </c>
      <c r="G3494">
        <v>3249</v>
      </c>
      <c r="H3494">
        <v>80</v>
      </c>
      <c r="I3494">
        <v>40.35</v>
      </c>
      <c r="J3494">
        <v>6</v>
      </c>
      <c r="K3494" t="s">
        <v>24</v>
      </c>
      <c r="L3494" t="s">
        <v>19</v>
      </c>
      <c r="M3494">
        <v>91</v>
      </c>
      <c r="N3494" t="s">
        <v>25</v>
      </c>
      <c r="O3494">
        <v>647820</v>
      </c>
    </row>
    <row r="3495" spans="1:15">
      <c r="A3495" t="s">
        <v>3540</v>
      </c>
      <c r="B3495">
        <v>2020</v>
      </c>
      <c r="C3495" t="s">
        <v>73</v>
      </c>
      <c r="D3495" t="s">
        <v>36</v>
      </c>
      <c r="E3495" t="s">
        <v>18</v>
      </c>
      <c r="F3495">
        <v>366</v>
      </c>
      <c r="G3495">
        <v>1839</v>
      </c>
      <c r="H3495">
        <v>58</v>
      </c>
      <c r="I3495">
        <v>42.24</v>
      </c>
      <c r="J3495">
        <v>8</v>
      </c>
      <c r="K3495" t="s">
        <v>19</v>
      </c>
      <c r="L3495" t="s">
        <v>24</v>
      </c>
      <c r="M3495">
        <v>16</v>
      </c>
      <c r="N3495" t="s">
        <v>49</v>
      </c>
      <c r="O3495">
        <v>2052444</v>
      </c>
    </row>
    <row r="3496" spans="1:15">
      <c r="A3496" t="s">
        <v>3541</v>
      </c>
      <c r="B3496">
        <v>2010</v>
      </c>
      <c r="C3496" t="s">
        <v>73</v>
      </c>
      <c r="D3496" t="s">
        <v>36</v>
      </c>
      <c r="E3496" t="s">
        <v>28</v>
      </c>
      <c r="F3496">
        <v>265</v>
      </c>
      <c r="G3496">
        <v>872</v>
      </c>
      <c r="H3496">
        <v>441</v>
      </c>
      <c r="I3496">
        <v>37.58</v>
      </c>
      <c r="J3496">
        <v>8</v>
      </c>
      <c r="K3496" t="s">
        <v>19</v>
      </c>
      <c r="L3496" t="s">
        <v>24</v>
      </c>
      <c r="M3496">
        <v>27</v>
      </c>
      <c r="N3496" t="s">
        <v>33</v>
      </c>
      <c r="O3496">
        <v>1623611</v>
      </c>
    </row>
    <row r="3497" spans="1:15">
      <c r="A3497" t="s">
        <v>3542</v>
      </c>
      <c r="B3497">
        <v>2019</v>
      </c>
      <c r="C3497" t="s">
        <v>16</v>
      </c>
      <c r="D3497" t="s">
        <v>43</v>
      </c>
      <c r="E3497" t="s">
        <v>28</v>
      </c>
      <c r="F3497">
        <v>240</v>
      </c>
      <c r="G3497">
        <v>2396</v>
      </c>
      <c r="H3497">
        <v>107</v>
      </c>
      <c r="I3497">
        <v>46.2</v>
      </c>
      <c r="J3497">
        <v>6</v>
      </c>
      <c r="K3497" t="s">
        <v>24</v>
      </c>
      <c r="L3497" t="s">
        <v>19</v>
      </c>
      <c r="M3497">
        <v>48</v>
      </c>
      <c r="N3497" t="s">
        <v>33</v>
      </c>
      <c r="O3497">
        <v>1546044</v>
      </c>
    </row>
    <row r="3498" spans="1:15">
      <c r="A3498" t="s">
        <v>3543</v>
      </c>
      <c r="B3498">
        <v>2020</v>
      </c>
      <c r="C3498" t="s">
        <v>27</v>
      </c>
      <c r="D3498" t="s">
        <v>36</v>
      </c>
      <c r="E3498" t="s">
        <v>18</v>
      </c>
      <c r="F3498">
        <v>174</v>
      </c>
      <c r="G3498">
        <v>4367</v>
      </c>
      <c r="H3498">
        <v>541</v>
      </c>
      <c r="I3498">
        <v>32.06</v>
      </c>
      <c r="J3498">
        <v>7</v>
      </c>
      <c r="K3498" t="s">
        <v>19</v>
      </c>
      <c r="L3498" t="s">
        <v>19</v>
      </c>
      <c r="M3498">
        <v>85</v>
      </c>
      <c r="N3498" t="s">
        <v>49</v>
      </c>
      <c r="O3498">
        <v>2218643</v>
      </c>
    </row>
    <row r="3499" spans="1:15">
      <c r="A3499" t="s">
        <v>3544</v>
      </c>
      <c r="B3499">
        <v>2017</v>
      </c>
      <c r="C3499" t="s">
        <v>31</v>
      </c>
      <c r="D3499" t="s">
        <v>32</v>
      </c>
      <c r="E3499" t="s">
        <v>28</v>
      </c>
      <c r="F3499">
        <v>187</v>
      </c>
      <c r="G3499">
        <v>2848</v>
      </c>
      <c r="H3499">
        <v>294</v>
      </c>
      <c r="I3499">
        <v>4.51</v>
      </c>
      <c r="J3499">
        <v>5</v>
      </c>
      <c r="K3499" t="s">
        <v>19</v>
      </c>
      <c r="L3499" t="s">
        <v>24</v>
      </c>
      <c r="M3499">
        <v>48</v>
      </c>
      <c r="N3499" t="s">
        <v>25</v>
      </c>
      <c r="O3499">
        <v>4941852</v>
      </c>
    </row>
    <row r="3500" spans="1:15">
      <c r="A3500" t="s">
        <v>3545</v>
      </c>
      <c r="B3500">
        <v>2001</v>
      </c>
      <c r="C3500" t="s">
        <v>42</v>
      </c>
      <c r="D3500" t="s">
        <v>17</v>
      </c>
      <c r="E3500" t="s">
        <v>18</v>
      </c>
      <c r="F3500">
        <v>70</v>
      </c>
      <c r="G3500">
        <v>4069</v>
      </c>
      <c r="H3500">
        <v>866</v>
      </c>
      <c r="I3500">
        <v>38.4</v>
      </c>
      <c r="J3500">
        <v>9</v>
      </c>
      <c r="K3500" t="s">
        <v>19</v>
      </c>
      <c r="L3500" t="s">
        <v>24</v>
      </c>
      <c r="M3500">
        <v>12</v>
      </c>
      <c r="N3500" t="s">
        <v>49</v>
      </c>
      <c r="O3500">
        <v>293505</v>
      </c>
    </row>
    <row r="3501" spans="1:15">
      <c r="A3501" t="s">
        <v>3546</v>
      </c>
      <c r="B3501">
        <v>2002</v>
      </c>
      <c r="C3501" t="s">
        <v>42</v>
      </c>
      <c r="D3501" t="s">
        <v>46</v>
      </c>
      <c r="E3501" t="s">
        <v>18</v>
      </c>
      <c r="F3501">
        <v>96</v>
      </c>
      <c r="G3501">
        <v>757</v>
      </c>
      <c r="H3501">
        <v>533</v>
      </c>
      <c r="I3501">
        <v>30.34</v>
      </c>
      <c r="J3501">
        <v>3</v>
      </c>
      <c r="K3501" t="s">
        <v>24</v>
      </c>
      <c r="L3501" t="s">
        <v>24</v>
      </c>
      <c r="M3501">
        <v>13</v>
      </c>
      <c r="N3501" t="s">
        <v>49</v>
      </c>
      <c r="O3501">
        <v>1283557</v>
      </c>
    </row>
    <row r="3502" spans="1:15">
      <c r="A3502" t="s">
        <v>3547</v>
      </c>
      <c r="B3502">
        <v>2013</v>
      </c>
      <c r="C3502" t="s">
        <v>42</v>
      </c>
      <c r="D3502" t="s">
        <v>46</v>
      </c>
      <c r="E3502" t="s">
        <v>28</v>
      </c>
      <c r="F3502">
        <v>284</v>
      </c>
      <c r="G3502">
        <v>2249</v>
      </c>
      <c r="H3502">
        <v>593</v>
      </c>
      <c r="I3502">
        <v>25.94</v>
      </c>
      <c r="J3502">
        <v>1</v>
      </c>
      <c r="K3502" t="s">
        <v>24</v>
      </c>
      <c r="L3502" t="s">
        <v>24</v>
      </c>
      <c r="M3502">
        <v>62</v>
      </c>
      <c r="N3502" t="s">
        <v>33</v>
      </c>
      <c r="O3502">
        <v>624060</v>
      </c>
    </row>
    <row r="3503" spans="1:15">
      <c r="A3503" t="s">
        <v>3548</v>
      </c>
      <c r="B3503">
        <v>2017</v>
      </c>
      <c r="C3503" t="s">
        <v>42</v>
      </c>
      <c r="D3503" t="s">
        <v>46</v>
      </c>
      <c r="E3503" t="s">
        <v>28</v>
      </c>
      <c r="F3503">
        <v>360</v>
      </c>
      <c r="G3503">
        <v>475</v>
      </c>
      <c r="H3503">
        <v>102</v>
      </c>
      <c r="I3503">
        <v>6.14</v>
      </c>
      <c r="J3503">
        <v>8</v>
      </c>
      <c r="K3503" t="s">
        <v>19</v>
      </c>
      <c r="L3503" t="s">
        <v>24</v>
      </c>
      <c r="M3503">
        <v>80</v>
      </c>
      <c r="N3503" t="s">
        <v>25</v>
      </c>
      <c r="O3503">
        <v>1891426</v>
      </c>
    </row>
    <row r="3504" spans="1:15">
      <c r="A3504" t="s">
        <v>3549</v>
      </c>
      <c r="B3504">
        <v>2017</v>
      </c>
      <c r="C3504" t="s">
        <v>59</v>
      </c>
      <c r="D3504" t="s">
        <v>46</v>
      </c>
      <c r="E3504" t="s">
        <v>23</v>
      </c>
      <c r="F3504">
        <v>326</v>
      </c>
      <c r="G3504">
        <v>3330</v>
      </c>
      <c r="H3504">
        <v>476</v>
      </c>
      <c r="I3504">
        <v>32.51</v>
      </c>
      <c r="J3504">
        <v>9</v>
      </c>
      <c r="K3504" t="s">
        <v>24</v>
      </c>
      <c r="L3504" t="s">
        <v>19</v>
      </c>
      <c r="M3504">
        <v>68</v>
      </c>
      <c r="N3504" t="s">
        <v>25</v>
      </c>
      <c r="O3504">
        <v>3184002</v>
      </c>
    </row>
    <row r="3505" spans="1:15">
      <c r="A3505" t="s">
        <v>3550</v>
      </c>
      <c r="B3505">
        <v>2012</v>
      </c>
      <c r="C3505" t="s">
        <v>22</v>
      </c>
      <c r="D3505" t="s">
        <v>43</v>
      </c>
      <c r="E3505" t="s">
        <v>23</v>
      </c>
      <c r="F3505">
        <v>444</v>
      </c>
      <c r="G3505">
        <v>2468</v>
      </c>
      <c r="H3505">
        <v>823</v>
      </c>
      <c r="I3505">
        <v>31.66</v>
      </c>
      <c r="J3505">
        <v>9</v>
      </c>
      <c r="K3505" t="s">
        <v>19</v>
      </c>
      <c r="L3505" t="s">
        <v>19</v>
      </c>
      <c r="M3505">
        <v>81</v>
      </c>
      <c r="N3505" t="s">
        <v>33</v>
      </c>
      <c r="O3505">
        <v>2456956</v>
      </c>
    </row>
    <row r="3506" spans="1:15">
      <c r="A3506" t="s">
        <v>3551</v>
      </c>
      <c r="B3506">
        <v>2017</v>
      </c>
      <c r="C3506" t="s">
        <v>73</v>
      </c>
      <c r="D3506" t="s">
        <v>48</v>
      </c>
      <c r="E3506" t="s">
        <v>37</v>
      </c>
      <c r="F3506">
        <v>106</v>
      </c>
      <c r="G3506">
        <v>1152</v>
      </c>
      <c r="H3506">
        <v>991</v>
      </c>
      <c r="I3506">
        <v>32.85</v>
      </c>
      <c r="J3506">
        <v>4</v>
      </c>
      <c r="K3506" t="s">
        <v>24</v>
      </c>
      <c r="L3506" t="s">
        <v>19</v>
      </c>
      <c r="M3506">
        <v>31</v>
      </c>
      <c r="N3506" t="s">
        <v>29</v>
      </c>
      <c r="O3506">
        <v>3887189</v>
      </c>
    </row>
    <row r="3507" spans="1:15">
      <c r="A3507" t="s">
        <v>3552</v>
      </c>
      <c r="B3507">
        <v>2010</v>
      </c>
      <c r="C3507" t="s">
        <v>42</v>
      </c>
      <c r="D3507" t="s">
        <v>36</v>
      </c>
      <c r="E3507" t="s">
        <v>37</v>
      </c>
      <c r="F3507">
        <v>195</v>
      </c>
      <c r="G3507">
        <v>4868</v>
      </c>
      <c r="H3507">
        <v>305</v>
      </c>
      <c r="I3507">
        <v>24.7</v>
      </c>
      <c r="J3507">
        <v>6</v>
      </c>
      <c r="K3507" t="s">
        <v>24</v>
      </c>
      <c r="L3507" t="s">
        <v>19</v>
      </c>
      <c r="M3507">
        <v>47</v>
      </c>
      <c r="N3507" t="s">
        <v>33</v>
      </c>
      <c r="O3507">
        <v>14797</v>
      </c>
    </row>
    <row r="3508" spans="1:15">
      <c r="A3508" t="s">
        <v>3553</v>
      </c>
      <c r="B3508">
        <v>2002</v>
      </c>
      <c r="C3508" t="s">
        <v>27</v>
      </c>
      <c r="D3508" t="s">
        <v>32</v>
      </c>
      <c r="E3508" t="s">
        <v>18</v>
      </c>
      <c r="F3508">
        <v>133</v>
      </c>
      <c r="G3508">
        <v>3508</v>
      </c>
      <c r="H3508">
        <v>993</v>
      </c>
      <c r="I3508">
        <v>47.82</v>
      </c>
      <c r="J3508">
        <v>7</v>
      </c>
      <c r="K3508" t="s">
        <v>24</v>
      </c>
      <c r="L3508" t="s">
        <v>19</v>
      </c>
      <c r="M3508">
        <v>81</v>
      </c>
      <c r="N3508" t="s">
        <v>49</v>
      </c>
      <c r="O3508">
        <v>11479</v>
      </c>
    </row>
    <row r="3509" spans="1:15">
      <c r="A3509" t="s">
        <v>3554</v>
      </c>
      <c r="B3509">
        <v>2015</v>
      </c>
      <c r="C3509" t="s">
        <v>73</v>
      </c>
      <c r="D3509" t="s">
        <v>43</v>
      </c>
      <c r="E3509" t="s">
        <v>28</v>
      </c>
      <c r="F3509">
        <v>229</v>
      </c>
      <c r="G3509">
        <v>1792</v>
      </c>
      <c r="H3509">
        <v>729</v>
      </c>
      <c r="I3509">
        <v>40</v>
      </c>
      <c r="J3509">
        <v>9</v>
      </c>
      <c r="K3509" t="s">
        <v>24</v>
      </c>
      <c r="L3509" t="s">
        <v>24</v>
      </c>
      <c r="M3509">
        <v>8</v>
      </c>
      <c r="N3509" t="s">
        <v>20</v>
      </c>
      <c r="O3509">
        <v>2647512</v>
      </c>
    </row>
    <row r="3510" spans="1:15">
      <c r="A3510" t="s">
        <v>3555</v>
      </c>
      <c r="B3510">
        <v>2009</v>
      </c>
      <c r="C3510" t="s">
        <v>35</v>
      </c>
      <c r="D3510" t="s">
        <v>102</v>
      </c>
      <c r="E3510" t="s">
        <v>28</v>
      </c>
      <c r="F3510">
        <v>13</v>
      </c>
      <c r="G3510">
        <v>200</v>
      </c>
      <c r="H3510">
        <v>627</v>
      </c>
      <c r="I3510">
        <v>9.81</v>
      </c>
      <c r="J3510">
        <v>4</v>
      </c>
      <c r="K3510" t="s">
        <v>19</v>
      </c>
      <c r="L3510" t="s">
        <v>19</v>
      </c>
      <c r="M3510">
        <v>51</v>
      </c>
      <c r="N3510" t="s">
        <v>33</v>
      </c>
      <c r="O3510">
        <v>1925545</v>
      </c>
    </row>
    <row r="3511" spans="1:15">
      <c r="A3511" t="s">
        <v>3556</v>
      </c>
      <c r="B3511">
        <v>2017</v>
      </c>
      <c r="C3511" t="s">
        <v>35</v>
      </c>
      <c r="D3511" t="s">
        <v>95</v>
      </c>
      <c r="E3511" t="s">
        <v>23</v>
      </c>
      <c r="F3511">
        <v>491</v>
      </c>
      <c r="G3511">
        <v>3390</v>
      </c>
      <c r="H3511">
        <v>922</v>
      </c>
      <c r="I3511">
        <v>31.83</v>
      </c>
      <c r="J3511">
        <v>1</v>
      </c>
      <c r="K3511" t="s">
        <v>19</v>
      </c>
      <c r="L3511" t="s">
        <v>24</v>
      </c>
      <c r="M3511">
        <v>21</v>
      </c>
      <c r="N3511" t="s">
        <v>29</v>
      </c>
      <c r="O3511">
        <v>195515</v>
      </c>
    </row>
    <row r="3512" spans="1:15">
      <c r="A3512" t="s">
        <v>3557</v>
      </c>
      <c r="B3512">
        <v>2015</v>
      </c>
      <c r="C3512" t="s">
        <v>27</v>
      </c>
      <c r="D3512" t="s">
        <v>39</v>
      </c>
      <c r="E3512" t="s">
        <v>28</v>
      </c>
      <c r="F3512">
        <v>116</v>
      </c>
      <c r="G3512">
        <v>3356</v>
      </c>
      <c r="H3512">
        <v>772</v>
      </c>
      <c r="I3512">
        <v>33.47</v>
      </c>
      <c r="J3512">
        <v>2</v>
      </c>
      <c r="K3512" t="s">
        <v>19</v>
      </c>
      <c r="L3512" t="s">
        <v>24</v>
      </c>
      <c r="M3512">
        <v>44</v>
      </c>
      <c r="N3512" t="s">
        <v>20</v>
      </c>
      <c r="O3512">
        <v>4446243</v>
      </c>
    </row>
    <row r="3513" spans="1:15">
      <c r="A3513" t="s">
        <v>3558</v>
      </c>
      <c r="B3513">
        <v>2004</v>
      </c>
      <c r="C3513" t="s">
        <v>27</v>
      </c>
      <c r="D3513" t="s">
        <v>17</v>
      </c>
      <c r="E3513" t="s">
        <v>18</v>
      </c>
      <c r="F3513">
        <v>498</v>
      </c>
      <c r="G3513">
        <v>785</v>
      </c>
      <c r="H3513">
        <v>823</v>
      </c>
      <c r="I3513">
        <v>11.07</v>
      </c>
      <c r="J3513">
        <v>3</v>
      </c>
      <c r="K3513" t="s">
        <v>24</v>
      </c>
      <c r="L3513" t="s">
        <v>24</v>
      </c>
      <c r="M3513">
        <v>79</v>
      </c>
      <c r="N3513" t="s">
        <v>49</v>
      </c>
      <c r="O3513">
        <v>4130359</v>
      </c>
    </row>
    <row r="3514" spans="1:15">
      <c r="A3514" t="s">
        <v>3559</v>
      </c>
      <c r="B3514">
        <v>2011</v>
      </c>
      <c r="C3514" t="s">
        <v>59</v>
      </c>
      <c r="D3514" t="s">
        <v>51</v>
      </c>
      <c r="E3514" t="s">
        <v>40</v>
      </c>
      <c r="F3514">
        <v>109</v>
      </c>
      <c r="G3514">
        <v>373</v>
      </c>
      <c r="H3514">
        <v>371</v>
      </c>
      <c r="I3514">
        <v>29.58</v>
      </c>
      <c r="J3514">
        <v>4</v>
      </c>
      <c r="K3514" t="s">
        <v>24</v>
      </c>
      <c r="L3514" t="s">
        <v>19</v>
      </c>
      <c r="M3514">
        <v>63</v>
      </c>
      <c r="N3514" t="s">
        <v>29</v>
      </c>
      <c r="O3514">
        <v>3656813</v>
      </c>
    </row>
    <row r="3515" spans="1:15">
      <c r="A3515" t="s">
        <v>3560</v>
      </c>
      <c r="B3515">
        <v>2022</v>
      </c>
      <c r="C3515" t="s">
        <v>42</v>
      </c>
      <c r="D3515" t="s">
        <v>102</v>
      </c>
      <c r="E3515" t="s">
        <v>28</v>
      </c>
      <c r="F3515">
        <v>443</v>
      </c>
      <c r="G3515">
        <v>4459</v>
      </c>
      <c r="H3515">
        <v>806</v>
      </c>
      <c r="I3515">
        <v>6.08</v>
      </c>
      <c r="J3515">
        <v>4</v>
      </c>
      <c r="K3515" t="s">
        <v>24</v>
      </c>
      <c r="L3515" t="s">
        <v>19</v>
      </c>
      <c r="M3515">
        <v>55</v>
      </c>
      <c r="N3515" t="s">
        <v>29</v>
      </c>
      <c r="O3515">
        <v>1447157</v>
      </c>
    </row>
    <row r="3516" spans="1:15">
      <c r="A3516" t="s">
        <v>3561</v>
      </c>
      <c r="B3516">
        <v>2002</v>
      </c>
      <c r="C3516" t="s">
        <v>16</v>
      </c>
      <c r="D3516" t="s">
        <v>43</v>
      </c>
      <c r="E3516" t="s">
        <v>37</v>
      </c>
      <c r="F3516">
        <v>222</v>
      </c>
      <c r="G3516">
        <v>3595</v>
      </c>
      <c r="H3516">
        <v>902</v>
      </c>
      <c r="I3516">
        <v>27.48</v>
      </c>
      <c r="J3516">
        <v>9</v>
      </c>
      <c r="K3516" t="s">
        <v>24</v>
      </c>
      <c r="L3516" t="s">
        <v>24</v>
      </c>
      <c r="M3516">
        <v>72</v>
      </c>
      <c r="N3516" t="s">
        <v>25</v>
      </c>
      <c r="O3516">
        <v>4134291</v>
      </c>
    </row>
    <row r="3517" spans="1:15">
      <c r="A3517" t="s">
        <v>3562</v>
      </c>
      <c r="B3517">
        <v>2004</v>
      </c>
      <c r="C3517" t="s">
        <v>16</v>
      </c>
      <c r="D3517" t="s">
        <v>32</v>
      </c>
      <c r="E3517" t="s">
        <v>23</v>
      </c>
      <c r="F3517">
        <v>17</v>
      </c>
      <c r="G3517">
        <v>401</v>
      </c>
      <c r="H3517">
        <v>682</v>
      </c>
      <c r="I3517">
        <v>11.97</v>
      </c>
      <c r="J3517">
        <v>6</v>
      </c>
      <c r="K3517" t="s">
        <v>24</v>
      </c>
      <c r="L3517" t="s">
        <v>24</v>
      </c>
      <c r="M3517">
        <v>48</v>
      </c>
      <c r="N3517" t="s">
        <v>29</v>
      </c>
      <c r="O3517">
        <v>1665000</v>
      </c>
    </row>
    <row r="3518" spans="1:15">
      <c r="A3518" t="s">
        <v>3563</v>
      </c>
      <c r="B3518">
        <v>2019</v>
      </c>
      <c r="C3518" t="s">
        <v>22</v>
      </c>
      <c r="D3518" t="s">
        <v>51</v>
      </c>
      <c r="E3518" t="s">
        <v>18</v>
      </c>
      <c r="F3518">
        <v>181</v>
      </c>
      <c r="G3518">
        <v>4534</v>
      </c>
      <c r="H3518">
        <v>458</v>
      </c>
      <c r="I3518">
        <v>27.22</v>
      </c>
      <c r="J3518">
        <v>6</v>
      </c>
      <c r="K3518" t="s">
        <v>24</v>
      </c>
      <c r="L3518" t="s">
        <v>24</v>
      </c>
      <c r="M3518">
        <v>68</v>
      </c>
      <c r="N3518" t="s">
        <v>49</v>
      </c>
      <c r="O3518">
        <v>4253674</v>
      </c>
    </row>
    <row r="3519" spans="1:15">
      <c r="A3519" t="s">
        <v>3564</v>
      </c>
      <c r="B3519">
        <v>2019</v>
      </c>
      <c r="C3519" t="s">
        <v>73</v>
      </c>
      <c r="D3519" t="s">
        <v>48</v>
      </c>
      <c r="E3519" t="s">
        <v>37</v>
      </c>
      <c r="F3519">
        <v>178</v>
      </c>
      <c r="G3519">
        <v>2136</v>
      </c>
      <c r="H3519">
        <v>984</v>
      </c>
      <c r="I3519">
        <v>29.48</v>
      </c>
      <c r="J3519">
        <v>4</v>
      </c>
      <c r="K3519" t="s">
        <v>19</v>
      </c>
      <c r="L3519" t="s">
        <v>24</v>
      </c>
      <c r="M3519">
        <v>55</v>
      </c>
      <c r="N3519" t="s">
        <v>20</v>
      </c>
      <c r="O3519">
        <v>3423159</v>
      </c>
    </row>
    <row r="3520" spans="1:15">
      <c r="A3520" t="s">
        <v>3565</v>
      </c>
      <c r="B3520">
        <v>2018</v>
      </c>
      <c r="C3520" t="s">
        <v>22</v>
      </c>
      <c r="D3520" t="s">
        <v>46</v>
      </c>
      <c r="E3520" t="s">
        <v>18</v>
      </c>
      <c r="F3520">
        <v>364</v>
      </c>
      <c r="G3520">
        <v>1771</v>
      </c>
      <c r="H3520">
        <v>510</v>
      </c>
      <c r="I3520">
        <v>49.32</v>
      </c>
      <c r="J3520">
        <v>5</v>
      </c>
      <c r="K3520" t="s">
        <v>19</v>
      </c>
      <c r="L3520" t="s">
        <v>19</v>
      </c>
      <c r="M3520">
        <v>72</v>
      </c>
      <c r="N3520" t="s">
        <v>29</v>
      </c>
      <c r="O3520">
        <v>4934490</v>
      </c>
    </row>
    <row r="3521" spans="1:15">
      <c r="A3521" t="s">
        <v>3566</v>
      </c>
      <c r="B3521">
        <v>2017</v>
      </c>
      <c r="C3521" t="s">
        <v>59</v>
      </c>
      <c r="D3521" t="s">
        <v>36</v>
      </c>
      <c r="E3521" t="s">
        <v>23</v>
      </c>
      <c r="F3521">
        <v>492</v>
      </c>
      <c r="G3521">
        <v>4908</v>
      </c>
      <c r="H3521">
        <v>135</v>
      </c>
      <c r="I3521">
        <v>13.62</v>
      </c>
      <c r="J3521">
        <v>7</v>
      </c>
      <c r="K3521" t="s">
        <v>24</v>
      </c>
      <c r="L3521" t="s">
        <v>19</v>
      </c>
      <c r="M3521">
        <v>45</v>
      </c>
      <c r="N3521" t="s">
        <v>25</v>
      </c>
      <c r="O3521">
        <v>4103387</v>
      </c>
    </row>
    <row r="3522" spans="1:15">
      <c r="A3522" t="s">
        <v>3567</v>
      </c>
      <c r="B3522">
        <v>2015</v>
      </c>
      <c r="C3522" t="s">
        <v>53</v>
      </c>
      <c r="D3522" t="s">
        <v>36</v>
      </c>
      <c r="E3522" t="s">
        <v>23</v>
      </c>
      <c r="F3522">
        <v>442</v>
      </c>
      <c r="G3522">
        <v>3148</v>
      </c>
      <c r="H3522">
        <v>24</v>
      </c>
      <c r="I3522">
        <v>28.25</v>
      </c>
      <c r="J3522">
        <v>1</v>
      </c>
      <c r="K3522" t="s">
        <v>24</v>
      </c>
      <c r="L3522" t="s">
        <v>24</v>
      </c>
      <c r="M3522">
        <v>52</v>
      </c>
      <c r="N3522" t="s">
        <v>20</v>
      </c>
      <c r="O3522">
        <v>453716</v>
      </c>
    </row>
    <row r="3523" spans="1:15">
      <c r="A3523" t="s">
        <v>3568</v>
      </c>
      <c r="B3523">
        <v>2005</v>
      </c>
      <c r="C3523" t="s">
        <v>53</v>
      </c>
      <c r="D3523" t="s">
        <v>43</v>
      </c>
      <c r="E3523" t="s">
        <v>37</v>
      </c>
      <c r="F3523">
        <v>177</v>
      </c>
      <c r="G3523">
        <v>2297</v>
      </c>
      <c r="H3523">
        <v>305</v>
      </c>
      <c r="I3523">
        <v>5.63</v>
      </c>
      <c r="J3523">
        <v>2</v>
      </c>
      <c r="K3523" t="s">
        <v>19</v>
      </c>
      <c r="L3523" t="s">
        <v>19</v>
      </c>
      <c r="M3523">
        <v>38</v>
      </c>
      <c r="N3523" t="s">
        <v>25</v>
      </c>
      <c r="O3523">
        <v>51748</v>
      </c>
    </row>
    <row r="3524" spans="1:15">
      <c r="A3524" t="s">
        <v>3569</v>
      </c>
      <c r="B3524">
        <v>2020</v>
      </c>
      <c r="C3524" t="s">
        <v>42</v>
      </c>
      <c r="D3524" t="s">
        <v>95</v>
      </c>
      <c r="E3524" t="s">
        <v>23</v>
      </c>
      <c r="F3524">
        <v>242</v>
      </c>
      <c r="G3524">
        <v>4719</v>
      </c>
      <c r="H3524">
        <v>4</v>
      </c>
      <c r="I3524">
        <v>31.75</v>
      </c>
      <c r="J3524">
        <v>9</v>
      </c>
      <c r="K3524" t="s">
        <v>19</v>
      </c>
      <c r="L3524" t="s">
        <v>24</v>
      </c>
      <c r="M3524">
        <v>97</v>
      </c>
      <c r="N3524" t="s">
        <v>20</v>
      </c>
      <c r="O3524">
        <v>1426322</v>
      </c>
    </row>
    <row r="3525" spans="1:15">
      <c r="A3525" t="s">
        <v>3570</v>
      </c>
      <c r="B3525">
        <v>2014</v>
      </c>
      <c r="C3525" t="s">
        <v>53</v>
      </c>
      <c r="D3525" t="s">
        <v>32</v>
      </c>
      <c r="E3525" t="s">
        <v>23</v>
      </c>
      <c r="F3525">
        <v>78</v>
      </c>
      <c r="G3525">
        <v>3072</v>
      </c>
      <c r="H3525">
        <v>197</v>
      </c>
      <c r="I3525">
        <v>8.6</v>
      </c>
      <c r="J3525">
        <v>5</v>
      </c>
      <c r="K3525" t="s">
        <v>24</v>
      </c>
      <c r="L3525" t="s">
        <v>24</v>
      </c>
      <c r="M3525">
        <v>95</v>
      </c>
      <c r="N3525" t="s">
        <v>49</v>
      </c>
      <c r="O3525">
        <v>831743</v>
      </c>
    </row>
    <row r="3526" spans="1:15">
      <c r="A3526" t="s">
        <v>3571</v>
      </c>
      <c r="B3526">
        <v>2002</v>
      </c>
      <c r="C3526" t="s">
        <v>53</v>
      </c>
      <c r="D3526" t="s">
        <v>95</v>
      </c>
      <c r="E3526" t="s">
        <v>23</v>
      </c>
      <c r="F3526">
        <v>231</v>
      </c>
      <c r="G3526">
        <v>1871</v>
      </c>
      <c r="H3526">
        <v>587</v>
      </c>
      <c r="I3526">
        <v>7.6</v>
      </c>
      <c r="J3526">
        <v>2</v>
      </c>
      <c r="K3526" t="s">
        <v>24</v>
      </c>
      <c r="L3526" t="s">
        <v>24</v>
      </c>
      <c r="M3526">
        <v>53</v>
      </c>
      <c r="N3526" t="s">
        <v>20</v>
      </c>
      <c r="O3526">
        <v>4255829</v>
      </c>
    </row>
    <row r="3527" spans="1:15">
      <c r="A3527" t="s">
        <v>3572</v>
      </c>
      <c r="B3527">
        <v>2016</v>
      </c>
      <c r="C3527" t="s">
        <v>45</v>
      </c>
      <c r="D3527" t="s">
        <v>43</v>
      </c>
      <c r="E3527" t="s">
        <v>37</v>
      </c>
      <c r="F3527">
        <v>114</v>
      </c>
      <c r="G3527">
        <v>3610</v>
      </c>
      <c r="H3527">
        <v>349</v>
      </c>
      <c r="I3527">
        <v>49.8</v>
      </c>
      <c r="J3527">
        <v>2</v>
      </c>
      <c r="K3527" t="s">
        <v>19</v>
      </c>
      <c r="L3527" t="s">
        <v>24</v>
      </c>
      <c r="M3527">
        <v>26</v>
      </c>
      <c r="N3527" t="s">
        <v>33</v>
      </c>
      <c r="O3527">
        <v>4453336</v>
      </c>
    </row>
    <row r="3528" spans="1:15">
      <c r="A3528" t="s">
        <v>3573</v>
      </c>
      <c r="B3528">
        <v>2010</v>
      </c>
      <c r="C3528" t="s">
        <v>45</v>
      </c>
      <c r="D3528" t="s">
        <v>46</v>
      </c>
      <c r="E3528" t="s">
        <v>37</v>
      </c>
      <c r="F3528">
        <v>402</v>
      </c>
      <c r="G3528">
        <v>1728</v>
      </c>
      <c r="H3528">
        <v>358</v>
      </c>
      <c r="I3528">
        <v>3.58</v>
      </c>
      <c r="J3528">
        <v>7</v>
      </c>
      <c r="K3528" t="s">
        <v>19</v>
      </c>
      <c r="L3528" t="s">
        <v>19</v>
      </c>
      <c r="M3528">
        <v>14</v>
      </c>
      <c r="N3528" t="s">
        <v>25</v>
      </c>
      <c r="O3528">
        <v>4730048</v>
      </c>
    </row>
    <row r="3529" spans="1:15">
      <c r="A3529" t="s">
        <v>3574</v>
      </c>
      <c r="B3529">
        <v>2004</v>
      </c>
      <c r="C3529" t="s">
        <v>42</v>
      </c>
      <c r="D3529" t="s">
        <v>32</v>
      </c>
      <c r="E3529" t="s">
        <v>40</v>
      </c>
      <c r="F3529">
        <v>98</v>
      </c>
      <c r="G3529">
        <v>4246</v>
      </c>
      <c r="H3529">
        <v>744</v>
      </c>
      <c r="I3529">
        <v>30.14</v>
      </c>
      <c r="J3529">
        <v>8</v>
      </c>
      <c r="K3529" t="s">
        <v>24</v>
      </c>
      <c r="L3529" t="s">
        <v>24</v>
      </c>
      <c r="M3529">
        <v>18</v>
      </c>
      <c r="N3529" t="s">
        <v>29</v>
      </c>
      <c r="O3529">
        <v>1747581</v>
      </c>
    </row>
    <row r="3530" spans="1:15">
      <c r="A3530" t="s">
        <v>3575</v>
      </c>
      <c r="B3530">
        <v>2017</v>
      </c>
      <c r="C3530" t="s">
        <v>73</v>
      </c>
      <c r="D3530" t="s">
        <v>32</v>
      </c>
      <c r="E3530" t="s">
        <v>23</v>
      </c>
      <c r="F3530">
        <v>162</v>
      </c>
      <c r="G3530">
        <v>4915</v>
      </c>
      <c r="H3530">
        <v>912</v>
      </c>
      <c r="I3530">
        <v>4.5199999999999996</v>
      </c>
      <c r="J3530">
        <v>7</v>
      </c>
      <c r="K3530" t="s">
        <v>24</v>
      </c>
      <c r="L3530" t="s">
        <v>24</v>
      </c>
      <c r="M3530">
        <v>99</v>
      </c>
      <c r="N3530" t="s">
        <v>33</v>
      </c>
      <c r="O3530">
        <v>2795335</v>
      </c>
    </row>
    <row r="3531" spans="1:15">
      <c r="A3531" t="s">
        <v>3576</v>
      </c>
      <c r="B3531">
        <v>2008</v>
      </c>
      <c r="C3531" t="s">
        <v>31</v>
      </c>
      <c r="D3531" t="s">
        <v>43</v>
      </c>
      <c r="E3531" t="s">
        <v>37</v>
      </c>
      <c r="F3531">
        <v>53</v>
      </c>
      <c r="G3531">
        <v>916</v>
      </c>
      <c r="H3531">
        <v>288</v>
      </c>
      <c r="I3531">
        <v>46.83</v>
      </c>
      <c r="J3531">
        <v>5</v>
      </c>
      <c r="K3531" t="s">
        <v>19</v>
      </c>
      <c r="L3531" t="s">
        <v>24</v>
      </c>
      <c r="M3531">
        <v>81</v>
      </c>
      <c r="N3531" t="s">
        <v>20</v>
      </c>
      <c r="O3531">
        <v>860228</v>
      </c>
    </row>
    <row r="3532" spans="1:15">
      <c r="A3532" t="s">
        <v>3577</v>
      </c>
      <c r="B3532">
        <v>2012</v>
      </c>
      <c r="C3532" t="s">
        <v>59</v>
      </c>
      <c r="D3532" t="s">
        <v>95</v>
      </c>
      <c r="E3532" t="s">
        <v>28</v>
      </c>
      <c r="F3532">
        <v>67</v>
      </c>
      <c r="G3532">
        <v>4040</v>
      </c>
      <c r="H3532">
        <v>351</v>
      </c>
      <c r="I3532">
        <v>39.01</v>
      </c>
      <c r="J3532">
        <v>1</v>
      </c>
      <c r="K3532" t="s">
        <v>19</v>
      </c>
      <c r="L3532" t="s">
        <v>19</v>
      </c>
      <c r="M3532">
        <v>49</v>
      </c>
      <c r="N3532" t="s">
        <v>49</v>
      </c>
      <c r="O3532">
        <v>3793312</v>
      </c>
    </row>
    <row r="3533" spans="1:15">
      <c r="A3533" t="s">
        <v>3578</v>
      </c>
      <c r="B3533">
        <v>2019</v>
      </c>
      <c r="C3533" t="s">
        <v>16</v>
      </c>
      <c r="D3533" t="s">
        <v>17</v>
      </c>
      <c r="E3533" t="s">
        <v>23</v>
      </c>
      <c r="F3533">
        <v>184</v>
      </c>
      <c r="G3533">
        <v>1288</v>
      </c>
      <c r="H3533">
        <v>125</v>
      </c>
      <c r="I3533">
        <v>27.52</v>
      </c>
      <c r="J3533">
        <v>7</v>
      </c>
      <c r="K3533" t="s">
        <v>19</v>
      </c>
      <c r="L3533" t="s">
        <v>24</v>
      </c>
      <c r="M3533">
        <v>67</v>
      </c>
      <c r="N3533" t="s">
        <v>25</v>
      </c>
      <c r="O3533">
        <v>3773071</v>
      </c>
    </row>
    <row r="3534" spans="1:15">
      <c r="A3534" t="s">
        <v>3579</v>
      </c>
      <c r="B3534">
        <v>2007</v>
      </c>
      <c r="C3534" t="s">
        <v>31</v>
      </c>
      <c r="D3534" t="s">
        <v>51</v>
      </c>
      <c r="E3534" t="s">
        <v>18</v>
      </c>
      <c r="F3534">
        <v>257</v>
      </c>
      <c r="G3534">
        <v>1528</v>
      </c>
      <c r="H3534">
        <v>87</v>
      </c>
      <c r="I3534">
        <v>2.21</v>
      </c>
      <c r="J3534">
        <v>9</v>
      </c>
      <c r="K3534" t="s">
        <v>19</v>
      </c>
      <c r="L3534" t="s">
        <v>24</v>
      </c>
      <c r="M3534">
        <v>53</v>
      </c>
      <c r="N3534" t="s">
        <v>25</v>
      </c>
      <c r="O3534">
        <v>570944</v>
      </c>
    </row>
    <row r="3535" spans="1:15">
      <c r="A3535" t="s">
        <v>3580</v>
      </c>
      <c r="B3535">
        <v>2002</v>
      </c>
      <c r="C3535" t="s">
        <v>45</v>
      </c>
      <c r="D3535" t="s">
        <v>32</v>
      </c>
      <c r="E3535" t="s">
        <v>28</v>
      </c>
      <c r="F3535">
        <v>200</v>
      </c>
      <c r="G3535">
        <v>271</v>
      </c>
      <c r="H3535">
        <v>164</v>
      </c>
      <c r="I3535">
        <v>1.76</v>
      </c>
      <c r="J3535">
        <v>4</v>
      </c>
      <c r="K3535" t="s">
        <v>24</v>
      </c>
      <c r="L3535" t="s">
        <v>19</v>
      </c>
      <c r="M3535">
        <v>80</v>
      </c>
      <c r="N3535" t="s">
        <v>49</v>
      </c>
      <c r="O3535">
        <v>4552803</v>
      </c>
    </row>
    <row r="3536" spans="1:15">
      <c r="A3536" t="s">
        <v>3581</v>
      </c>
      <c r="B3536">
        <v>2015</v>
      </c>
      <c r="C3536" t="s">
        <v>22</v>
      </c>
      <c r="D3536" t="s">
        <v>95</v>
      </c>
      <c r="E3536" t="s">
        <v>28</v>
      </c>
      <c r="F3536">
        <v>130</v>
      </c>
      <c r="G3536">
        <v>4956</v>
      </c>
      <c r="H3536">
        <v>71</v>
      </c>
      <c r="I3536">
        <v>40.549999999999997</v>
      </c>
      <c r="J3536">
        <v>7</v>
      </c>
      <c r="K3536" t="s">
        <v>24</v>
      </c>
      <c r="L3536" t="s">
        <v>19</v>
      </c>
      <c r="M3536">
        <v>51</v>
      </c>
      <c r="N3536" t="s">
        <v>29</v>
      </c>
      <c r="O3536">
        <v>3935693</v>
      </c>
    </row>
    <row r="3537" spans="1:15">
      <c r="A3537" t="s">
        <v>3582</v>
      </c>
      <c r="B3537">
        <v>2010</v>
      </c>
      <c r="C3537" t="s">
        <v>27</v>
      </c>
      <c r="D3537" t="s">
        <v>36</v>
      </c>
      <c r="E3537" t="s">
        <v>28</v>
      </c>
      <c r="F3537">
        <v>23</v>
      </c>
      <c r="G3537">
        <v>4264</v>
      </c>
      <c r="H3537">
        <v>328</v>
      </c>
      <c r="I3537">
        <v>44.87</v>
      </c>
      <c r="J3537">
        <v>6</v>
      </c>
      <c r="K3537" t="s">
        <v>19</v>
      </c>
      <c r="L3537" t="s">
        <v>24</v>
      </c>
      <c r="M3537">
        <v>92</v>
      </c>
      <c r="N3537" t="s">
        <v>20</v>
      </c>
      <c r="O3537">
        <v>4261134</v>
      </c>
    </row>
    <row r="3538" spans="1:15">
      <c r="A3538" t="s">
        <v>3583</v>
      </c>
      <c r="B3538">
        <v>2018</v>
      </c>
      <c r="C3538" t="s">
        <v>42</v>
      </c>
      <c r="D3538" t="s">
        <v>43</v>
      </c>
      <c r="E3538" t="s">
        <v>37</v>
      </c>
      <c r="F3538">
        <v>30</v>
      </c>
      <c r="G3538">
        <v>1097</v>
      </c>
      <c r="H3538">
        <v>105</v>
      </c>
      <c r="I3538">
        <v>47.86</v>
      </c>
      <c r="J3538">
        <v>9</v>
      </c>
      <c r="K3538" t="s">
        <v>19</v>
      </c>
      <c r="L3538" t="s">
        <v>24</v>
      </c>
      <c r="M3538">
        <v>40</v>
      </c>
      <c r="N3538" t="s">
        <v>33</v>
      </c>
      <c r="O3538">
        <v>1590382</v>
      </c>
    </row>
    <row r="3539" spans="1:15">
      <c r="A3539" t="s">
        <v>3584</v>
      </c>
      <c r="B3539">
        <v>2007</v>
      </c>
      <c r="C3539" t="s">
        <v>73</v>
      </c>
      <c r="D3539" t="s">
        <v>17</v>
      </c>
      <c r="E3539" t="s">
        <v>40</v>
      </c>
      <c r="F3539">
        <v>92</v>
      </c>
      <c r="G3539">
        <v>4696</v>
      </c>
      <c r="H3539">
        <v>176</v>
      </c>
      <c r="I3539">
        <v>21.03</v>
      </c>
      <c r="J3539">
        <v>8</v>
      </c>
      <c r="K3539" t="s">
        <v>24</v>
      </c>
      <c r="L3539" t="s">
        <v>19</v>
      </c>
      <c r="M3539">
        <v>3</v>
      </c>
      <c r="N3539" t="s">
        <v>25</v>
      </c>
      <c r="O3539">
        <v>1259581</v>
      </c>
    </row>
    <row r="3540" spans="1:15">
      <c r="A3540" t="s">
        <v>3585</v>
      </c>
      <c r="B3540">
        <v>2016</v>
      </c>
      <c r="C3540" t="s">
        <v>53</v>
      </c>
      <c r="D3540" t="s">
        <v>17</v>
      </c>
      <c r="E3540" t="s">
        <v>18</v>
      </c>
      <c r="F3540">
        <v>365</v>
      </c>
      <c r="G3540">
        <v>4283</v>
      </c>
      <c r="H3540">
        <v>787</v>
      </c>
      <c r="I3540">
        <v>13.07</v>
      </c>
      <c r="J3540">
        <v>1</v>
      </c>
      <c r="K3540" t="s">
        <v>24</v>
      </c>
      <c r="L3540" t="s">
        <v>19</v>
      </c>
      <c r="M3540">
        <v>89</v>
      </c>
      <c r="N3540" t="s">
        <v>20</v>
      </c>
      <c r="O3540">
        <v>1426602</v>
      </c>
    </row>
    <row r="3541" spans="1:15">
      <c r="A3541" t="s">
        <v>3586</v>
      </c>
      <c r="B3541">
        <v>2009</v>
      </c>
      <c r="C3541" t="s">
        <v>42</v>
      </c>
      <c r="D3541" t="s">
        <v>51</v>
      </c>
      <c r="E3541" t="s">
        <v>40</v>
      </c>
      <c r="F3541">
        <v>401</v>
      </c>
      <c r="G3541">
        <v>3298</v>
      </c>
      <c r="H3541">
        <v>222</v>
      </c>
      <c r="I3541">
        <v>0.48</v>
      </c>
      <c r="J3541">
        <v>5</v>
      </c>
      <c r="K3541" t="s">
        <v>19</v>
      </c>
      <c r="L3541" t="s">
        <v>24</v>
      </c>
      <c r="M3541">
        <v>69</v>
      </c>
      <c r="N3541" t="s">
        <v>29</v>
      </c>
      <c r="O3541">
        <v>1935096</v>
      </c>
    </row>
    <row r="3542" spans="1:15">
      <c r="A3542" t="s">
        <v>3587</v>
      </c>
      <c r="B3542">
        <v>2000</v>
      </c>
      <c r="C3542" t="s">
        <v>31</v>
      </c>
      <c r="D3542" t="s">
        <v>43</v>
      </c>
      <c r="E3542" t="s">
        <v>37</v>
      </c>
      <c r="F3542">
        <v>164</v>
      </c>
      <c r="G3542">
        <v>2198</v>
      </c>
      <c r="H3542">
        <v>772</v>
      </c>
      <c r="I3542">
        <v>6.49</v>
      </c>
      <c r="J3542">
        <v>9</v>
      </c>
      <c r="K3542" t="s">
        <v>24</v>
      </c>
      <c r="L3542" t="s">
        <v>19</v>
      </c>
      <c r="M3542">
        <v>69</v>
      </c>
      <c r="N3542" t="s">
        <v>29</v>
      </c>
      <c r="O3542">
        <v>2502879</v>
      </c>
    </row>
    <row r="3543" spans="1:15">
      <c r="A3543" t="s">
        <v>3588</v>
      </c>
      <c r="B3543">
        <v>2015</v>
      </c>
      <c r="C3543" t="s">
        <v>45</v>
      </c>
      <c r="D3543" t="s">
        <v>32</v>
      </c>
      <c r="E3543" t="s">
        <v>40</v>
      </c>
      <c r="F3543">
        <v>315</v>
      </c>
      <c r="G3543">
        <v>4614</v>
      </c>
      <c r="H3543">
        <v>811</v>
      </c>
      <c r="I3543">
        <v>30.2</v>
      </c>
      <c r="J3543">
        <v>1</v>
      </c>
      <c r="K3543" t="s">
        <v>24</v>
      </c>
      <c r="L3543" t="s">
        <v>19</v>
      </c>
      <c r="M3543">
        <v>17</v>
      </c>
      <c r="N3543" t="s">
        <v>25</v>
      </c>
      <c r="O3543">
        <v>1368056</v>
      </c>
    </row>
    <row r="3544" spans="1:15">
      <c r="A3544" t="s">
        <v>3589</v>
      </c>
      <c r="B3544">
        <v>2013</v>
      </c>
      <c r="C3544" t="s">
        <v>73</v>
      </c>
      <c r="D3544" t="s">
        <v>51</v>
      </c>
      <c r="E3544" t="s">
        <v>37</v>
      </c>
      <c r="F3544">
        <v>24</v>
      </c>
      <c r="G3544">
        <v>796</v>
      </c>
      <c r="H3544">
        <v>234</v>
      </c>
      <c r="I3544">
        <v>17.579999999999998</v>
      </c>
      <c r="J3544">
        <v>5</v>
      </c>
      <c r="K3544" t="s">
        <v>19</v>
      </c>
      <c r="L3544" t="s">
        <v>24</v>
      </c>
      <c r="M3544">
        <v>72</v>
      </c>
      <c r="N3544" t="s">
        <v>49</v>
      </c>
      <c r="O3544">
        <v>1172244</v>
      </c>
    </row>
    <row r="3545" spans="1:15">
      <c r="A3545" t="s">
        <v>3590</v>
      </c>
      <c r="B3545">
        <v>2021</v>
      </c>
      <c r="C3545" t="s">
        <v>31</v>
      </c>
      <c r="D3545" t="s">
        <v>39</v>
      </c>
      <c r="E3545" t="s">
        <v>23</v>
      </c>
      <c r="F3545">
        <v>437</v>
      </c>
      <c r="G3545">
        <v>1814</v>
      </c>
      <c r="H3545">
        <v>163</v>
      </c>
      <c r="I3545">
        <v>14.38</v>
      </c>
      <c r="J3545">
        <v>2</v>
      </c>
      <c r="K3545" t="s">
        <v>24</v>
      </c>
      <c r="L3545" t="s">
        <v>19</v>
      </c>
      <c r="M3545">
        <v>48</v>
      </c>
      <c r="N3545" t="s">
        <v>49</v>
      </c>
      <c r="O3545">
        <v>3472698</v>
      </c>
    </row>
    <row r="3546" spans="1:15">
      <c r="A3546" t="s">
        <v>3591</v>
      </c>
      <c r="B3546">
        <v>2014</v>
      </c>
      <c r="C3546" t="s">
        <v>73</v>
      </c>
      <c r="D3546" t="s">
        <v>39</v>
      </c>
      <c r="E3546" t="s">
        <v>23</v>
      </c>
      <c r="F3546">
        <v>143</v>
      </c>
      <c r="G3546">
        <v>1468</v>
      </c>
      <c r="H3546">
        <v>757</v>
      </c>
      <c r="I3546">
        <v>7.35</v>
      </c>
      <c r="J3546">
        <v>8</v>
      </c>
      <c r="K3546" t="s">
        <v>24</v>
      </c>
      <c r="L3546" t="s">
        <v>24</v>
      </c>
      <c r="M3546">
        <v>84</v>
      </c>
      <c r="N3546" t="s">
        <v>25</v>
      </c>
      <c r="O3546">
        <v>4558516</v>
      </c>
    </row>
    <row r="3547" spans="1:15">
      <c r="A3547" t="s">
        <v>3592</v>
      </c>
      <c r="B3547">
        <v>2008</v>
      </c>
      <c r="C3547" t="s">
        <v>35</v>
      </c>
      <c r="D3547" t="s">
        <v>32</v>
      </c>
      <c r="E3547" t="s">
        <v>23</v>
      </c>
      <c r="F3547">
        <v>182</v>
      </c>
      <c r="G3547">
        <v>3238</v>
      </c>
      <c r="H3547">
        <v>229</v>
      </c>
      <c r="I3547">
        <v>47.9</v>
      </c>
      <c r="J3547">
        <v>3</v>
      </c>
      <c r="K3547" t="s">
        <v>24</v>
      </c>
      <c r="L3547" t="s">
        <v>19</v>
      </c>
      <c r="M3547">
        <v>26</v>
      </c>
      <c r="N3547" t="s">
        <v>29</v>
      </c>
      <c r="O3547">
        <v>3673659</v>
      </c>
    </row>
    <row r="3548" spans="1:15">
      <c r="A3548" t="s">
        <v>3593</v>
      </c>
      <c r="B3548">
        <v>2008</v>
      </c>
      <c r="C3548" t="s">
        <v>42</v>
      </c>
      <c r="D3548" t="s">
        <v>102</v>
      </c>
      <c r="E3548" t="s">
        <v>37</v>
      </c>
      <c r="F3548">
        <v>444</v>
      </c>
      <c r="G3548">
        <v>1187</v>
      </c>
      <c r="H3548">
        <v>31</v>
      </c>
      <c r="I3548">
        <v>45.02</v>
      </c>
      <c r="J3548">
        <v>3</v>
      </c>
      <c r="K3548" t="s">
        <v>24</v>
      </c>
      <c r="L3548" t="s">
        <v>19</v>
      </c>
      <c r="M3548">
        <v>80</v>
      </c>
      <c r="N3548" t="s">
        <v>25</v>
      </c>
      <c r="O3548">
        <v>3471369</v>
      </c>
    </row>
    <row r="3549" spans="1:15">
      <c r="A3549" t="s">
        <v>3594</v>
      </c>
      <c r="B3549">
        <v>2002</v>
      </c>
      <c r="C3549" t="s">
        <v>22</v>
      </c>
      <c r="D3549" t="s">
        <v>39</v>
      </c>
      <c r="E3549" t="s">
        <v>28</v>
      </c>
      <c r="F3549">
        <v>208</v>
      </c>
      <c r="G3549">
        <v>4633</v>
      </c>
      <c r="H3549">
        <v>233</v>
      </c>
      <c r="I3549">
        <v>22.35</v>
      </c>
      <c r="J3549">
        <v>4</v>
      </c>
      <c r="K3549" t="s">
        <v>24</v>
      </c>
      <c r="L3549" t="s">
        <v>24</v>
      </c>
      <c r="M3549">
        <v>99</v>
      </c>
      <c r="N3549" t="s">
        <v>33</v>
      </c>
      <c r="O3549">
        <v>464738</v>
      </c>
    </row>
    <row r="3550" spans="1:15">
      <c r="A3550" t="s">
        <v>3595</v>
      </c>
      <c r="B3550">
        <v>2018</v>
      </c>
      <c r="C3550" t="s">
        <v>73</v>
      </c>
      <c r="D3550" t="s">
        <v>46</v>
      </c>
      <c r="E3550" t="s">
        <v>23</v>
      </c>
      <c r="F3550">
        <v>232</v>
      </c>
      <c r="G3550">
        <v>3143</v>
      </c>
      <c r="H3550">
        <v>438</v>
      </c>
      <c r="I3550">
        <v>37.229999999999997</v>
      </c>
      <c r="J3550">
        <v>1</v>
      </c>
      <c r="K3550" t="s">
        <v>19</v>
      </c>
      <c r="L3550" t="s">
        <v>19</v>
      </c>
      <c r="M3550">
        <v>14</v>
      </c>
      <c r="N3550" t="s">
        <v>29</v>
      </c>
      <c r="O3550">
        <v>2489374</v>
      </c>
    </row>
    <row r="3551" spans="1:15">
      <c r="A3551" t="s">
        <v>3596</v>
      </c>
      <c r="B3551">
        <v>2018</v>
      </c>
      <c r="C3551" t="s">
        <v>35</v>
      </c>
      <c r="D3551" t="s">
        <v>39</v>
      </c>
      <c r="E3551" t="s">
        <v>23</v>
      </c>
      <c r="F3551">
        <v>492</v>
      </c>
      <c r="G3551">
        <v>4334</v>
      </c>
      <c r="H3551">
        <v>108</v>
      </c>
      <c r="I3551">
        <v>11.83</v>
      </c>
      <c r="J3551">
        <v>1</v>
      </c>
      <c r="K3551" t="s">
        <v>24</v>
      </c>
      <c r="L3551" t="s">
        <v>19</v>
      </c>
      <c r="M3551">
        <v>78</v>
      </c>
      <c r="N3551" t="s">
        <v>49</v>
      </c>
      <c r="O3551">
        <v>2438952</v>
      </c>
    </row>
    <row r="3552" spans="1:15">
      <c r="A3552" t="s">
        <v>3597</v>
      </c>
      <c r="B3552">
        <v>2009</v>
      </c>
      <c r="C3552" t="s">
        <v>42</v>
      </c>
      <c r="D3552" t="s">
        <v>48</v>
      </c>
      <c r="E3552" t="s">
        <v>37</v>
      </c>
      <c r="F3552">
        <v>325</v>
      </c>
      <c r="G3552">
        <v>1563</v>
      </c>
      <c r="H3552">
        <v>161</v>
      </c>
      <c r="I3552">
        <v>27.12</v>
      </c>
      <c r="J3552">
        <v>4</v>
      </c>
      <c r="K3552" t="s">
        <v>24</v>
      </c>
      <c r="L3552" t="s">
        <v>24</v>
      </c>
      <c r="M3552">
        <v>56</v>
      </c>
      <c r="N3552" t="s">
        <v>29</v>
      </c>
      <c r="O3552">
        <v>4143597</v>
      </c>
    </row>
    <row r="3553" spans="1:15">
      <c r="A3553" t="s">
        <v>3598</v>
      </c>
      <c r="B3553">
        <v>2018</v>
      </c>
      <c r="C3553" t="s">
        <v>31</v>
      </c>
      <c r="D3553" t="s">
        <v>51</v>
      </c>
      <c r="E3553" t="s">
        <v>18</v>
      </c>
      <c r="F3553">
        <v>250</v>
      </c>
      <c r="G3553">
        <v>3615</v>
      </c>
      <c r="H3553">
        <v>391</v>
      </c>
      <c r="I3553">
        <v>12.39</v>
      </c>
      <c r="J3553">
        <v>9</v>
      </c>
      <c r="K3553" t="s">
        <v>19</v>
      </c>
      <c r="L3553" t="s">
        <v>24</v>
      </c>
      <c r="M3553">
        <v>45</v>
      </c>
      <c r="N3553" t="s">
        <v>25</v>
      </c>
      <c r="O3553">
        <v>1733574</v>
      </c>
    </row>
    <row r="3554" spans="1:15">
      <c r="A3554" t="s">
        <v>3599</v>
      </c>
      <c r="B3554">
        <v>2015</v>
      </c>
      <c r="C3554" t="s">
        <v>16</v>
      </c>
      <c r="D3554" t="s">
        <v>48</v>
      </c>
      <c r="E3554" t="s">
        <v>28</v>
      </c>
      <c r="F3554">
        <v>498</v>
      </c>
      <c r="G3554">
        <v>322</v>
      </c>
      <c r="H3554">
        <v>690</v>
      </c>
      <c r="I3554">
        <v>7.55</v>
      </c>
      <c r="J3554">
        <v>7</v>
      </c>
      <c r="K3554" t="s">
        <v>24</v>
      </c>
      <c r="L3554" t="s">
        <v>24</v>
      </c>
      <c r="M3554">
        <v>6</v>
      </c>
      <c r="N3554" t="s">
        <v>20</v>
      </c>
      <c r="O3554">
        <v>2615288</v>
      </c>
    </row>
    <row r="3555" spans="1:15">
      <c r="A3555" t="s">
        <v>3600</v>
      </c>
      <c r="B3555">
        <v>2001</v>
      </c>
      <c r="C3555" t="s">
        <v>16</v>
      </c>
      <c r="D3555" t="s">
        <v>46</v>
      </c>
      <c r="E3555" t="s">
        <v>40</v>
      </c>
      <c r="F3555">
        <v>440</v>
      </c>
      <c r="G3555">
        <v>732</v>
      </c>
      <c r="H3555">
        <v>72</v>
      </c>
      <c r="I3555">
        <v>4.32</v>
      </c>
      <c r="J3555">
        <v>9</v>
      </c>
      <c r="K3555" t="s">
        <v>19</v>
      </c>
      <c r="L3555" t="s">
        <v>24</v>
      </c>
      <c r="M3555">
        <v>70</v>
      </c>
      <c r="N3555" t="s">
        <v>29</v>
      </c>
      <c r="O3555">
        <v>3906070</v>
      </c>
    </row>
    <row r="3556" spans="1:15">
      <c r="A3556" t="s">
        <v>3601</v>
      </c>
      <c r="B3556">
        <v>2006</v>
      </c>
      <c r="C3556" t="s">
        <v>27</v>
      </c>
      <c r="D3556" t="s">
        <v>43</v>
      </c>
      <c r="E3556" t="s">
        <v>28</v>
      </c>
      <c r="F3556">
        <v>92</v>
      </c>
      <c r="G3556">
        <v>4924</v>
      </c>
      <c r="H3556">
        <v>595</v>
      </c>
      <c r="I3556">
        <v>18.47</v>
      </c>
      <c r="J3556">
        <v>5</v>
      </c>
      <c r="K3556" t="s">
        <v>19</v>
      </c>
      <c r="L3556" t="s">
        <v>19</v>
      </c>
      <c r="M3556">
        <v>47</v>
      </c>
      <c r="N3556" t="s">
        <v>49</v>
      </c>
      <c r="O3556">
        <v>1927466</v>
      </c>
    </row>
    <row r="3557" spans="1:15">
      <c r="A3557" t="s">
        <v>3602</v>
      </c>
      <c r="B3557">
        <v>2009</v>
      </c>
      <c r="C3557" t="s">
        <v>31</v>
      </c>
      <c r="D3557" t="s">
        <v>51</v>
      </c>
      <c r="E3557" t="s">
        <v>40</v>
      </c>
      <c r="F3557">
        <v>107</v>
      </c>
      <c r="G3557">
        <v>1486</v>
      </c>
      <c r="H3557">
        <v>65</v>
      </c>
      <c r="I3557">
        <v>16.25</v>
      </c>
      <c r="J3557">
        <v>7</v>
      </c>
      <c r="K3557" t="s">
        <v>19</v>
      </c>
      <c r="L3557" t="s">
        <v>24</v>
      </c>
      <c r="M3557">
        <v>30</v>
      </c>
      <c r="N3557" t="s">
        <v>20</v>
      </c>
      <c r="O3557">
        <v>3542512</v>
      </c>
    </row>
    <row r="3558" spans="1:15">
      <c r="A3558" t="s">
        <v>3603</v>
      </c>
      <c r="B3558">
        <v>2016</v>
      </c>
      <c r="C3558" t="s">
        <v>35</v>
      </c>
      <c r="D3558" t="s">
        <v>51</v>
      </c>
      <c r="E3558" t="s">
        <v>40</v>
      </c>
      <c r="F3558">
        <v>293</v>
      </c>
      <c r="G3558">
        <v>1744</v>
      </c>
      <c r="H3558">
        <v>405</v>
      </c>
      <c r="I3558">
        <v>14.49</v>
      </c>
      <c r="J3558">
        <v>8</v>
      </c>
      <c r="K3558" t="s">
        <v>19</v>
      </c>
      <c r="L3558" t="s">
        <v>24</v>
      </c>
      <c r="M3558">
        <v>64</v>
      </c>
      <c r="N3558" t="s">
        <v>49</v>
      </c>
      <c r="O3558">
        <v>1680898</v>
      </c>
    </row>
    <row r="3559" spans="1:15">
      <c r="A3559" t="s">
        <v>3604</v>
      </c>
      <c r="B3559">
        <v>2018</v>
      </c>
      <c r="C3559" t="s">
        <v>73</v>
      </c>
      <c r="D3559" t="s">
        <v>46</v>
      </c>
      <c r="E3559" t="s">
        <v>37</v>
      </c>
      <c r="F3559">
        <v>58</v>
      </c>
      <c r="G3559">
        <v>186</v>
      </c>
      <c r="H3559">
        <v>204</v>
      </c>
      <c r="I3559">
        <v>48.38</v>
      </c>
      <c r="J3559">
        <v>1</v>
      </c>
      <c r="K3559" t="s">
        <v>19</v>
      </c>
      <c r="L3559" t="s">
        <v>19</v>
      </c>
      <c r="M3559">
        <v>57</v>
      </c>
      <c r="N3559" t="s">
        <v>20</v>
      </c>
      <c r="O3559">
        <v>2252686</v>
      </c>
    </row>
    <row r="3560" spans="1:15">
      <c r="A3560" t="s">
        <v>3605</v>
      </c>
      <c r="B3560">
        <v>2018</v>
      </c>
      <c r="C3560" t="s">
        <v>53</v>
      </c>
      <c r="D3560" t="s">
        <v>43</v>
      </c>
      <c r="E3560" t="s">
        <v>18</v>
      </c>
      <c r="F3560">
        <v>116</v>
      </c>
      <c r="G3560">
        <v>592</v>
      </c>
      <c r="H3560">
        <v>179</v>
      </c>
      <c r="I3560">
        <v>10.33</v>
      </c>
      <c r="J3560">
        <v>1</v>
      </c>
      <c r="K3560" t="s">
        <v>19</v>
      </c>
      <c r="L3560" t="s">
        <v>19</v>
      </c>
      <c r="M3560">
        <v>25</v>
      </c>
      <c r="N3560" t="s">
        <v>33</v>
      </c>
      <c r="O3560">
        <v>473338</v>
      </c>
    </row>
    <row r="3561" spans="1:15">
      <c r="A3561" t="s">
        <v>3606</v>
      </c>
      <c r="B3561">
        <v>2002</v>
      </c>
      <c r="C3561" t="s">
        <v>22</v>
      </c>
      <c r="D3561" t="s">
        <v>48</v>
      </c>
      <c r="E3561" t="s">
        <v>23</v>
      </c>
      <c r="F3561">
        <v>315</v>
      </c>
      <c r="G3561">
        <v>652</v>
      </c>
      <c r="H3561">
        <v>329</v>
      </c>
      <c r="I3561">
        <v>21.42</v>
      </c>
      <c r="J3561">
        <v>3</v>
      </c>
      <c r="K3561" t="s">
        <v>19</v>
      </c>
      <c r="L3561" t="s">
        <v>19</v>
      </c>
      <c r="M3561">
        <v>82</v>
      </c>
      <c r="N3561" t="s">
        <v>49</v>
      </c>
      <c r="O3561">
        <v>4451377</v>
      </c>
    </row>
    <row r="3562" spans="1:15">
      <c r="A3562" t="s">
        <v>3607</v>
      </c>
      <c r="B3562">
        <v>2002</v>
      </c>
      <c r="C3562" t="s">
        <v>53</v>
      </c>
      <c r="D3562" t="s">
        <v>95</v>
      </c>
      <c r="E3562" t="s">
        <v>23</v>
      </c>
      <c r="F3562">
        <v>322</v>
      </c>
      <c r="G3562">
        <v>283</v>
      </c>
      <c r="H3562">
        <v>137</v>
      </c>
      <c r="I3562">
        <v>49.81</v>
      </c>
      <c r="J3562">
        <v>6</v>
      </c>
      <c r="K3562" t="s">
        <v>19</v>
      </c>
      <c r="L3562" t="s">
        <v>24</v>
      </c>
      <c r="M3562">
        <v>25</v>
      </c>
      <c r="N3562" t="s">
        <v>20</v>
      </c>
      <c r="O3562">
        <v>2359988</v>
      </c>
    </row>
    <row r="3563" spans="1:15">
      <c r="A3563" t="s">
        <v>3608</v>
      </c>
      <c r="B3563">
        <v>2005</v>
      </c>
      <c r="C3563" t="s">
        <v>73</v>
      </c>
      <c r="D3563" t="s">
        <v>17</v>
      </c>
      <c r="E3563" t="s">
        <v>23</v>
      </c>
      <c r="F3563">
        <v>43</v>
      </c>
      <c r="G3563">
        <v>4046</v>
      </c>
      <c r="H3563">
        <v>77</v>
      </c>
      <c r="I3563">
        <v>48.61</v>
      </c>
      <c r="J3563">
        <v>2</v>
      </c>
      <c r="K3563" t="s">
        <v>19</v>
      </c>
      <c r="L3563" t="s">
        <v>24</v>
      </c>
      <c r="M3563">
        <v>77</v>
      </c>
      <c r="N3563" t="s">
        <v>33</v>
      </c>
      <c r="O3563">
        <v>1630272</v>
      </c>
    </row>
    <row r="3564" spans="1:15">
      <c r="A3564" t="s">
        <v>3609</v>
      </c>
      <c r="B3564">
        <v>2007</v>
      </c>
      <c r="C3564" t="s">
        <v>42</v>
      </c>
      <c r="D3564" t="s">
        <v>102</v>
      </c>
      <c r="E3564" t="s">
        <v>28</v>
      </c>
      <c r="F3564">
        <v>226</v>
      </c>
      <c r="G3564">
        <v>1897</v>
      </c>
      <c r="H3564">
        <v>298</v>
      </c>
      <c r="I3564">
        <v>39.369999999999997</v>
      </c>
      <c r="J3564">
        <v>6</v>
      </c>
      <c r="K3564" t="s">
        <v>19</v>
      </c>
      <c r="L3564" t="s">
        <v>24</v>
      </c>
      <c r="M3564">
        <v>81</v>
      </c>
      <c r="N3564" t="s">
        <v>25</v>
      </c>
      <c r="O3564">
        <v>185614</v>
      </c>
    </row>
    <row r="3565" spans="1:15">
      <c r="A3565" t="s">
        <v>3610</v>
      </c>
      <c r="B3565">
        <v>2016</v>
      </c>
      <c r="C3565" t="s">
        <v>22</v>
      </c>
      <c r="D3565" t="s">
        <v>95</v>
      </c>
      <c r="E3565" t="s">
        <v>37</v>
      </c>
      <c r="F3565">
        <v>169</v>
      </c>
      <c r="G3565">
        <v>3453</v>
      </c>
      <c r="H3565">
        <v>772</v>
      </c>
      <c r="I3565">
        <v>25.3</v>
      </c>
      <c r="J3565">
        <v>1</v>
      </c>
      <c r="K3565" t="s">
        <v>19</v>
      </c>
      <c r="L3565" t="s">
        <v>19</v>
      </c>
      <c r="M3565">
        <v>79</v>
      </c>
      <c r="N3565" t="s">
        <v>33</v>
      </c>
      <c r="O3565">
        <v>404486</v>
      </c>
    </row>
    <row r="3566" spans="1:15">
      <c r="A3566" t="s">
        <v>3611</v>
      </c>
      <c r="B3566">
        <v>2001</v>
      </c>
      <c r="C3566" t="s">
        <v>45</v>
      </c>
      <c r="D3566" t="s">
        <v>39</v>
      </c>
      <c r="E3566" t="s">
        <v>40</v>
      </c>
      <c r="F3566">
        <v>423</v>
      </c>
      <c r="G3566">
        <v>4091</v>
      </c>
      <c r="H3566">
        <v>866</v>
      </c>
      <c r="I3566">
        <v>11.78</v>
      </c>
      <c r="J3566">
        <v>3</v>
      </c>
      <c r="K3566" t="s">
        <v>24</v>
      </c>
      <c r="L3566" t="s">
        <v>19</v>
      </c>
      <c r="M3566">
        <v>21</v>
      </c>
      <c r="N3566" t="s">
        <v>25</v>
      </c>
      <c r="O3566">
        <v>4669921</v>
      </c>
    </row>
    <row r="3567" spans="1:15">
      <c r="A3567" t="s">
        <v>3612</v>
      </c>
      <c r="B3567">
        <v>2002</v>
      </c>
      <c r="C3567" t="s">
        <v>42</v>
      </c>
      <c r="D3567" t="s">
        <v>95</v>
      </c>
      <c r="E3567" t="s">
        <v>18</v>
      </c>
      <c r="F3567">
        <v>439</v>
      </c>
      <c r="G3567">
        <v>2642</v>
      </c>
      <c r="H3567">
        <v>755</v>
      </c>
      <c r="I3567">
        <v>44.48</v>
      </c>
      <c r="J3567">
        <v>3</v>
      </c>
      <c r="K3567" t="s">
        <v>19</v>
      </c>
      <c r="L3567" t="s">
        <v>19</v>
      </c>
      <c r="M3567">
        <v>5</v>
      </c>
      <c r="N3567" t="s">
        <v>20</v>
      </c>
      <c r="O3567">
        <v>499085</v>
      </c>
    </row>
    <row r="3568" spans="1:15">
      <c r="A3568" t="s">
        <v>3613</v>
      </c>
      <c r="B3568">
        <v>2015</v>
      </c>
      <c r="C3568" t="s">
        <v>31</v>
      </c>
      <c r="D3568" t="s">
        <v>51</v>
      </c>
      <c r="E3568" t="s">
        <v>37</v>
      </c>
      <c r="F3568">
        <v>388</v>
      </c>
      <c r="G3568">
        <v>1441</v>
      </c>
      <c r="H3568">
        <v>735</v>
      </c>
      <c r="I3568">
        <v>6.85</v>
      </c>
      <c r="J3568">
        <v>5</v>
      </c>
      <c r="K3568" t="s">
        <v>19</v>
      </c>
      <c r="L3568" t="s">
        <v>24</v>
      </c>
      <c r="M3568">
        <v>21</v>
      </c>
      <c r="N3568" t="s">
        <v>49</v>
      </c>
      <c r="O3568">
        <v>1034091</v>
      </c>
    </row>
    <row r="3569" spans="1:15">
      <c r="A3569" t="s">
        <v>3614</v>
      </c>
      <c r="B3569">
        <v>2014</v>
      </c>
      <c r="C3569" t="s">
        <v>59</v>
      </c>
      <c r="D3569" t="s">
        <v>102</v>
      </c>
      <c r="E3569" t="s">
        <v>40</v>
      </c>
      <c r="F3569">
        <v>100</v>
      </c>
      <c r="G3569">
        <v>1905</v>
      </c>
      <c r="H3569">
        <v>209</v>
      </c>
      <c r="I3569">
        <v>31.51</v>
      </c>
      <c r="J3569">
        <v>5</v>
      </c>
      <c r="K3569" t="s">
        <v>19</v>
      </c>
      <c r="L3569" t="s">
        <v>24</v>
      </c>
      <c r="M3569">
        <v>42</v>
      </c>
      <c r="N3569" t="s">
        <v>33</v>
      </c>
      <c r="O3569">
        <v>2955934</v>
      </c>
    </row>
    <row r="3570" spans="1:15">
      <c r="A3570" t="s">
        <v>3615</v>
      </c>
      <c r="B3570">
        <v>2008</v>
      </c>
      <c r="C3570" t="s">
        <v>27</v>
      </c>
      <c r="D3570" t="s">
        <v>51</v>
      </c>
      <c r="E3570" t="s">
        <v>37</v>
      </c>
      <c r="F3570">
        <v>288</v>
      </c>
      <c r="G3570">
        <v>2663</v>
      </c>
      <c r="H3570">
        <v>521</v>
      </c>
      <c r="I3570">
        <v>18.989999999999998</v>
      </c>
      <c r="J3570">
        <v>6</v>
      </c>
      <c r="K3570" t="s">
        <v>24</v>
      </c>
      <c r="L3570" t="s">
        <v>24</v>
      </c>
      <c r="M3570">
        <v>94</v>
      </c>
      <c r="N3570" t="s">
        <v>29</v>
      </c>
      <c r="O3570">
        <v>455352</v>
      </c>
    </row>
    <row r="3571" spans="1:15">
      <c r="A3571" t="s">
        <v>3616</v>
      </c>
      <c r="B3571">
        <v>2019</v>
      </c>
      <c r="C3571" t="s">
        <v>53</v>
      </c>
      <c r="D3571" t="s">
        <v>46</v>
      </c>
      <c r="E3571" t="s">
        <v>28</v>
      </c>
      <c r="F3571">
        <v>61</v>
      </c>
      <c r="G3571">
        <v>1969</v>
      </c>
      <c r="H3571">
        <v>722</v>
      </c>
      <c r="I3571">
        <v>17.72</v>
      </c>
      <c r="J3571">
        <v>1</v>
      </c>
      <c r="K3571" t="s">
        <v>19</v>
      </c>
      <c r="L3571" t="s">
        <v>24</v>
      </c>
      <c r="M3571">
        <v>94</v>
      </c>
      <c r="N3571" t="s">
        <v>49</v>
      </c>
      <c r="O3571">
        <v>1060436</v>
      </c>
    </row>
    <row r="3572" spans="1:15">
      <c r="A3572" t="s">
        <v>3617</v>
      </c>
      <c r="B3572">
        <v>2000</v>
      </c>
      <c r="C3572" t="s">
        <v>42</v>
      </c>
      <c r="D3572" t="s">
        <v>43</v>
      </c>
      <c r="E3572" t="s">
        <v>23</v>
      </c>
      <c r="F3572">
        <v>359</v>
      </c>
      <c r="G3572">
        <v>4182</v>
      </c>
      <c r="H3572">
        <v>342</v>
      </c>
      <c r="I3572">
        <v>23.37</v>
      </c>
      <c r="J3572">
        <v>9</v>
      </c>
      <c r="K3572" t="s">
        <v>19</v>
      </c>
      <c r="L3572" t="s">
        <v>19</v>
      </c>
      <c r="M3572">
        <v>77</v>
      </c>
      <c r="N3572" t="s">
        <v>29</v>
      </c>
      <c r="O3572">
        <v>931970</v>
      </c>
    </row>
    <row r="3573" spans="1:15">
      <c r="A3573" t="s">
        <v>3618</v>
      </c>
      <c r="B3573">
        <v>2011</v>
      </c>
      <c r="C3573" t="s">
        <v>27</v>
      </c>
      <c r="D3573" t="s">
        <v>17</v>
      </c>
      <c r="E3573" t="s">
        <v>18</v>
      </c>
      <c r="F3573">
        <v>202</v>
      </c>
      <c r="G3573">
        <v>279</v>
      </c>
      <c r="H3573">
        <v>908</v>
      </c>
      <c r="I3573">
        <v>8.2899999999999991</v>
      </c>
      <c r="J3573">
        <v>3</v>
      </c>
      <c r="K3573" t="s">
        <v>24</v>
      </c>
      <c r="L3573" t="s">
        <v>19</v>
      </c>
      <c r="M3573">
        <v>54</v>
      </c>
      <c r="N3573" t="s">
        <v>33</v>
      </c>
      <c r="O3573">
        <v>3987046</v>
      </c>
    </row>
    <row r="3574" spans="1:15">
      <c r="A3574" t="s">
        <v>3619</v>
      </c>
      <c r="B3574">
        <v>2012</v>
      </c>
      <c r="C3574" t="s">
        <v>73</v>
      </c>
      <c r="D3574" t="s">
        <v>48</v>
      </c>
      <c r="E3574" t="s">
        <v>28</v>
      </c>
      <c r="F3574">
        <v>160</v>
      </c>
      <c r="G3574">
        <v>116</v>
      </c>
      <c r="H3574">
        <v>658</v>
      </c>
      <c r="I3574">
        <v>4.8600000000000003</v>
      </c>
      <c r="J3574">
        <v>9</v>
      </c>
      <c r="K3574" t="s">
        <v>19</v>
      </c>
      <c r="L3574" t="s">
        <v>24</v>
      </c>
      <c r="M3574">
        <v>40</v>
      </c>
      <c r="N3574" t="s">
        <v>20</v>
      </c>
      <c r="O3574">
        <v>4014860</v>
      </c>
    </row>
    <row r="3575" spans="1:15">
      <c r="A3575" t="s">
        <v>3620</v>
      </c>
      <c r="B3575">
        <v>2012</v>
      </c>
      <c r="C3575" t="s">
        <v>27</v>
      </c>
      <c r="D3575" t="s">
        <v>43</v>
      </c>
      <c r="E3575" t="s">
        <v>18</v>
      </c>
      <c r="F3575">
        <v>10</v>
      </c>
      <c r="G3575">
        <v>1796</v>
      </c>
      <c r="H3575">
        <v>745</v>
      </c>
      <c r="I3575">
        <v>17.48</v>
      </c>
      <c r="J3575">
        <v>4</v>
      </c>
      <c r="K3575" t="s">
        <v>19</v>
      </c>
      <c r="L3575" t="s">
        <v>19</v>
      </c>
      <c r="M3575">
        <v>34</v>
      </c>
      <c r="N3575" t="s">
        <v>33</v>
      </c>
      <c r="O3575">
        <v>2708771</v>
      </c>
    </row>
    <row r="3576" spans="1:15">
      <c r="A3576" t="s">
        <v>3621</v>
      </c>
      <c r="B3576">
        <v>2000</v>
      </c>
      <c r="C3576" t="s">
        <v>59</v>
      </c>
      <c r="D3576" t="s">
        <v>32</v>
      </c>
      <c r="E3576" t="s">
        <v>40</v>
      </c>
      <c r="F3576">
        <v>134</v>
      </c>
      <c r="G3576">
        <v>2556</v>
      </c>
      <c r="H3576">
        <v>967</v>
      </c>
      <c r="I3576">
        <v>49.92</v>
      </c>
      <c r="J3576">
        <v>2</v>
      </c>
      <c r="K3576" t="s">
        <v>24</v>
      </c>
      <c r="L3576" t="s">
        <v>19</v>
      </c>
      <c r="M3576">
        <v>41</v>
      </c>
      <c r="N3576" t="s">
        <v>29</v>
      </c>
      <c r="O3576">
        <v>1815595</v>
      </c>
    </row>
    <row r="3577" spans="1:15">
      <c r="A3577" t="s">
        <v>3622</v>
      </c>
      <c r="B3577">
        <v>2021</v>
      </c>
      <c r="C3577" t="s">
        <v>16</v>
      </c>
      <c r="D3577" t="s">
        <v>95</v>
      </c>
      <c r="E3577" t="s">
        <v>18</v>
      </c>
      <c r="F3577">
        <v>223</v>
      </c>
      <c r="G3577">
        <v>4011</v>
      </c>
      <c r="H3577">
        <v>69</v>
      </c>
      <c r="I3577">
        <v>33.81</v>
      </c>
      <c r="J3577">
        <v>4</v>
      </c>
      <c r="K3577" t="s">
        <v>24</v>
      </c>
      <c r="L3577" t="s">
        <v>24</v>
      </c>
      <c r="M3577">
        <v>18</v>
      </c>
      <c r="N3577" t="s">
        <v>29</v>
      </c>
      <c r="O3577">
        <v>3368528</v>
      </c>
    </row>
    <row r="3578" spans="1:15">
      <c r="A3578" t="s">
        <v>3623</v>
      </c>
      <c r="B3578">
        <v>2015</v>
      </c>
      <c r="C3578" t="s">
        <v>16</v>
      </c>
      <c r="D3578" t="s">
        <v>43</v>
      </c>
      <c r="E3578" t="s">
        <v>40</v>
      </c>
      <c r="F3578">
        <v>482</v>
      </c>
      <c r="G3578">
        <v>3850</v>
      </c>
      <c r="H3578">
        <v>66</v>
      </c>
      <c r="I3578">
        <v>37.090000000000003</v>
      </c>
      <c r="J3578">
        <v>8</v>
      </c>
      <c r="K3578" t="s">
        <v>19</v>
      </c>
      <c r="L3578" t="s">
        <v>24</v>
      </c>
      <c r="M3578">
        <v>5</v>
      </c>
      <c r="N3578" t="s">
        <v>33</v>
      </c>
      <c r="O3578">
        <v>4380262</v>
      </c>
    </row>
    <row r="3579" spans="1:15">
      <c r="A3579" t="s">
        <v>3624</v>
      </c>
      <c r="B3579">
        <v>2007</v>
      </c>
      <c r="C3579" t="s">
        <v>27</v>
      </c>
      <c r="D3579" t="s">
        <v>39</v>
      </c>
      <c r="E3579" t="s">
        <v>40</v>
      </c>
      <c r="F3579">
        <v>492</v>
      </c>
      <c r="G3579">
        <v>1058</v>
      </c>
      <c r="H3579">
        <v>919</v>
      </c>
      <c r="I3579">
        <v>41.54</v>
      </c>
      <c r="J3579">
        <v>4</v>
      </c>
      <c r="K3579" t="s">
        <v>19</v>
      </c>
      <c r="L3579" t="s">
        <v>24</v>
      </c>
      <c r="M3579">
        <v>44</v>
      </c>
      <c r="N3579" t="s">
        <v>33</v>
      </c>
      <c r="O3579">
        <v>1499320</v>
      </c>
    </row>
    <row r="3580" spans="1:15">
      <c r="A3580" t="s">
        <v>3625</v>
      </c>
      <c r="B3580">
        <v>2008</v>
      </c>
      <c r="C3580" t="s">
        <v>35</v>
      </c>
      <c r="D3580" t="s">
        <v>17</v>
      </c>
      <c r="E3580" t="s">
        <v>23</v>
      </c>
      <c r="F3580">
        <v>201</v>
      </c>
      <c r="G3580">
        <v>3045</v>
      </c>
      <c r="H3580">
        <v>995</v>
      </c>
      <c r="I3580">
        <v>20.63</v>
      </c>
      <c r="J3580">
        <v>3</v>
      </c>
      <c r="K3580" t="s">
        <v>19</v>
      </c>
      <c r="L3580" t="s">
        <v>19</v>
      </c>
      <c r="M3580">
        <v>30</v>
      </c>
      <c r="N3580" t="s">
        <v>25</v>
      </c>
      <c r="O3580">
        <v>2715980</v>
      </c>
    </row>
    <row r="3581" spans="1:15">
      <c r="A3581" t="s">
        <v>3626</v>
      </c>
      <c r="B3581">
        <v>2002</v>
      </c>
      <c r="C3581" t="s">
        <v>59</v>
      </c>
      <c r="D3581" t="s">
        <v>95</v>
      </c>
      <c r="E3581" t="s">
        <v>40</v>
      </c>
      <c r="F3581">
        <v>84</v>
      </c>
      <c r="G3581">
        <v>4586</v>
      </c>
      <c r="H3581">
        <v>109</v>
      </c>
      <c r="I3581">
        <v>40.14</v>
      </c>
      <c r="J3581">
        <v>1</v>
      </c>
      <c r="K3581" t="s">
        <v>19</v>
      </c>
      <c r="L3581" t="s">
        <v>19</v>
      </c>
      <c r="M3581">
        <v>29</v>
      </c>
      <c r="N3581" t="s">
        <v>33</v>
      </c>
      <c r="O3581">
        <v>368267</v>
      </c>
    </row>
    <row r="3582" spans="1:15">
      <c r="A3582" t="s">
        <v>3627</v>
      </c>
      <c r="B3582">
        <v>2021</v>
      </c>
      <c r="C3582" t="s">
        <v>53</v>
      </c>
      <c r="D3582" t="s">
        <v>17</v>
      </c>
      <c r="E3582" t="s">
        <v>40</v>
      </c>
      <c r="F3582">
        <v>494</v>
      </c>
      <c r="G3582">
        <v>585</v>
      </c>
      <c r="H3582">
        <v>248</v>
      </c>
      <c r="I3582">
        <v>19.98</v>
      </c>
      <c r="J3582">
        <v>2</v>
      </c>
      <c r="K3582" t="s">
        <v>24</v>
      </c>
      <c r="L3582" t="s">
        <v>19</v>
      </c>
      <c r="M3582">
        <v>61</v>
      </c>
      <c r="N3582" t="s">
        <v>33</v>
      </c>
      <c r="O3582">
        <v>4434909</v>
      </c>
    </row>
    <row r="3583" spans="1:15">
      <c r="A3583" t="s">
        <v>3628</v>
      </c>
      <c r="B3583">
        <v>2006</v>
      </c>
      <c r="C3583" t="s">
        <v>42</v>
      </c>
      <c r="D3583" t="s">
        <v>48</v>
      </c>
      <c r="E3583" t="s">
        <v>37</v>
      </c>
      <c r="F3583">
        <v>18</v>
      </c>
      <c r="G3583">
        <v>534</v>
      </c>
      <c r="H3583">
        <v>287</v>
      </c>
      <c r="I3583">
        <v>25.25</v>
      </c>
      <c r="J3583">
        <v>6</v>
      </c>
      <c r="K3583" t="s">
        <v>19</v>
      </c>
      <c r="L3583" t="s">
        <v>24</v>
      </c>
      <c r="M3583">
        <v>60</v>
      </c>
      <c r="N3583" t="s">
        <v>29</v>
      </c>
      <c r="O3583">
        <v>4264126</v>
      </c>
    </row>
    <row r="3584" spans="1:15">
      <c r="A3584" t="s">
        <v>3629</v>
      </c>
      <c r="B3584">
        <v>2014</v>
      </c>
      <c r="C3584" t="s">
        <v>16</v>
      </c>
      <c r="D3584" t="s">
        <v>36</v>
      </c>
      <c r="E3584" t="s">
        <v>37</v>
      </c>
      <c r="F3584">
        <v>415</v>
      </c>
      <c r="G3584">
        <v>2396</v>
      </c>
      <c r="H3584">
        <v>808</v>
      </c>
      <c r="I3584">
        <v>2.29</v>
      </c>
      <c r="J3584">
        <v>8</v>
      </c>
      <c r="K3584" t="s">
        <v>24</v>
      </c>
      <c r="L3584" t="s">
        <v>24</v>
      </c>
      <c r="M3584">
        <v>49</v>
      </c>
      <c r="N3584" t="s">
        <v>25</v>
      </c>
      <c r="O3584">
        <v>1712811</v>
      </c>
    </row>
    <row r="3585" spans="1:15">
      <c r="A3585" t="s">
        <v>3630</v>
      </c>
      <c r="B3585">
        <v>2013</v>
      </c>
      <c r="C3585" t="s">
        <v>35</v>
      </c>
      <c r="D3585" t="s">
        <v>102</v>
      </c>
      <c r="E3585" t="s">
        <v>18</v>
      </c>
      <c r="F3585">
        <v>349</v>
      </c>
      <c r="G3585">
        <v>2293</v>
      </c>
      <c r="H3585">
        <v>528</v>
      </c>
      <c r="I3585">
        <v>18.559999999999999</v>
      </c>
      <c r="J3585">
        <v>3</v>
      </c>
      <c r="K3585" t="s">
        <v>24</v>
      </c>
      <c r="L3585" t="s">
        <v>24</v>
      </c>
      <c r="M3585">
        <v>46</v>
      </c>
      <c r="N3585" t="s">
        <v>20</v>
      </c>
      <c r="O3585">
        <v>3248317</v>
      </c>
    </row>
    <row r="3586" spans="1:15">
      <c r="A3586" t="s">
        <v>3631</v>
      </c>
      <c r="B3586">
        <v>2001</v>
      </c>
      <c r="C3586" t="s">
        <v>31</v>
      </c>
      <c r="D3586" t="s">
        <v>32</v>
      </c>
      <c r="E3586" t="s">
        <v>28</v>
      </c>
      <c r="F3586">
        <v>254</v>
      </c>
      <c r="G3586">
        <v>4667</v>
      </c>
      <c r="H3586">
        <v>593</v>
      </c>
      <c r="I3586">
        <v>40.51</v>
      </c>
      <c r="J3586">
        <v>8</v>
      </c>
      <c r="K3586" t="s">
        <v>19</v>
      </c>
      <c r="L3586" t="s">
        <v>24</v>
      </c>
      <c r="M3586">
        <v>67</v>
      </c>
      <c r="N3586" t="s">
        <v>20</v>
      </c>
      <c r="O3586">
        <v>1740181</v>
      </c>
    </row>
    <row r="3587" spans="1:15">
      <c r="A3587" t="s">
        <v>3632</v>
      </c>
      <c r="B3587">
        <v>2007</v>
      </c>
      <c r="C3587" t="s">
        <v>42</v>
      </c>
      <c r="D3587" t="s">
        <v>51</v>
      </c>
      <c r="E3587" t="s">
        <v>40</v>
      </c>
      <c r="F3587">
        <v>410</v>
      </c>
      <c r="G3587">
        <v>133</v>
      </c>
      <c r="H3587">
        <v>731</v>
      </c>
      <c r="I3587">
        <v>5.15</v>
      </c>
      <c r="J3587">
        <v>8</v>
      </c>
      <c r="K3587" t="s">
        <v>19</v>
      </c>
      <c r="L3587" t="s">
        <v>24</v>
      </c>
      <c r="M3587">
        <v>17</v>
      </c>
      <c r="N3587" t="s">
        <v>29</v>
      </c>
      <c r="O3587">
        <v>3177565</v>
      </c>
    </row>
    <row r="3588" spans="1:15">
      <c r="A3588" t="s">
        <v>3633</v>
      </c>
      <c r="B3588">
        <v>2016</v>
      </c>
      <c r="C3588" t="s">
        <v>45</v>
      </c>
      <c r="D3588" t="s">
        <v>46</v>
      </c>
      <c r="E3588" t="s">
        <v>23</v>
      </c>
      <c r="F3588">
        <v>267</v>
      </c>
      <c r="G3588">
        <v>1565</v>
      </c>
      <c r="H3588">
        <v>904</v>
      </c>
      <c r="I3588">
        <v>48.71</v>
      </c>
      <c r="J3588">
        <v>8</v>
      </c>
      <c r="K3588" t="s">
        <v>24</v>
      </c>
      <c r="L3588" t="s">
        <v>24</v>
      </c>
      <c r="M3588">
        <v>15</v>
      </c>
      <c r="N3588" t="s">
        <v>20</v>
      </c>
      <c r="O3588">
        <v>2119262</v>
      </c>
    </row>
    <row r="3589" spans="1:15">
      <c r="A3589" t="s">
        <v>3634</v>
      </c>
      <c r="B3589">
        <v>2009</v>
      </c>
      <c r="C3589" t="s">
        <v>73</v>
      </c>
      <c r="D3589" t="s">
        <v>95</v>
      </c>
      <c r="E3589" t="s">
        <v>28</v>
      </c>
      <c r="F3589">
        <v>313</v>
      </c>
      <c r="G3589">
        <v>2043</v>
      </c>
      <c r="H3589">
        <v>350</v>
      </c>
      <c r="I3589">
        <v>25.49</v>
      </c>
      <c r="J3589">
        <v>3</v>
      </c>
      <c r="K3589" t="s">
        <v>24</v>
      </c>
      <c r="L3589" t="s">
        <v>24</v>
      </c>
      <c r="M3589">
        <v>74</v>
      </c>
      <c r="N3589" t="s">
        <v>20</v>
      </c>
      <c r="O3589">
        <v>724858</v>
      </c>
    </row>
    <row r="3590" spans="1:15">
      <c r="A3590" t="s">
        <v>3635</v>
      </c>
      <c r="B3590">
        <v>2008</v>
      </c>
      <c r="C3590" t="s">
        <v>59</v>
      </c>
      <c r="D3590" t="s">
        <v>43</v>
      </c>
      <c r="E3590" t="s">
        <v>23</v>
      </c>
      <c r="F3590">
        <v>40</v>
      </c>
      <c r="G3590">
        <v>3337</v>
      </c>
      <c r="H3590">
        <v>528</v>
      </c>
      <c r="I3590">
        <v>9.1999999999999993</v>
      </c>
      <c r="J3590">
        <v>9</v>
      </c>
      <c r="K3590" t="s">
        <v>19</v>
      </c>
      <c r="L3590" t="s">
        <v>19</v>
      </c>
      <c r="M3590">
        <v>74</v>
      </c>
      <c r="N3590" t="s">
        <v>20</v>
      </c>
      <c r="O3590">
        <v>1805834</v>
      </c>
    </row>
    <row r="3591" spans="1:15">
      <c r="A3591" t="s">
        <v>3636</v>
      </c>
      <c r="B3591">
        <v>2016</v>
      </c>
      <c r="C3591" t="s">
        <v>16</v>
      </c>
      <c r="D3591" t="s">
        <v>43</v>
      </c>
      <c r="E3591" t="s">
        <v>40</v>
      </c>
      <c r="F3591">
        <v>175</v>
      </c>
      <c r="G3591">
        <v>1730</v>
      </c>
      <c r="H3591">
        <v>660</v>
      </c>
      <c r="I3591">
        <v>12.28</v>
      </c>
      <c r="J3591">
        <v>8</v>
      </c>
      <c r="K3591" t="s">
        <v>24</v>
      </c>
      <c r="L3591" t="s">
        <v>19</v>
      </c>
      <c r="M3591">
        <v>57</v>
      </c>
      <c r="N3591" t="s">
        <v>29</v>
      </c>
      <c r="O3591">
        <v>3157234</v>
      </c>
    </row>
    <row r="3592" spans="1:15">
      <c r="A3592" t="s">
        <v>3637</v>
      </c>
      <c r="B3592">
        <v>2022</v>
      </c>
      <c r="C3592" t="s">
        <v>16</v>
      </c>
      <c r="D3592" t="s">
        <v>43</v>
      </c>
      <c r="E3592" t="s">
        <v>28</v>
      </c>
      <c r="F3592">
        <v>260</v>
      </c>
      <c r="G3592">
        <v>4426</v>
      </c>
      <c r="H3592">
        <v>92</v>
      </c>
      <c r="I3592">
        <v>28.47</v>
      </c>
      <c r="J3592">
        <v>9</v>
      </c>
      <c r="K3592" t="s">
        <v>19</v>
      </c>
      <c r="L3592" t="s">
        <v>24</v>
      </c>
      <c r="M3592">
        <v>48</v>
      </c>
      <c r="N3592" t="s">
        <v>25</v>
      </c>
      <c r="O3592">
        <v>3108311</v>
      </c>
    </row>
    <row r="3593" spans="1:15">
      <c r="A3593" t="s">
        <v>3638</v>
      </c>
      <c r="B3593">
        <v>2000</v>
      </c>
      <c r="C3593" t="s">
        <v>27</v>
      </c>
      <c r="D3593" t="s">
        <v>32</v>
      </c>
      <c r="E3593" t="s">
        <v>23</v>
      </c>
      <c r="F3593">
        <v>234</v>
      </c>
      <c r="G3593">
        <v>475</v>
      </c>
      <c r="H3593">
        <v>214</v>
      </c>
      <c r="I3593">
        <v>44.65</v>
      </c>
      <c r="J3593">
        <v>2</v>
      </c>
      <c r="K3593" t="s">
        <v>19</v>
      </c>
      <c r="L3593" t="s">
        <v>24</v>
      </c>
      <c r="M3593">
        <v>75</v>
      </c>
      <c r="N3593" t="s">
        <v>29</v>
      </c>
      <c r="O3593">
        <v>656646</v>
      </c>
    </row>
    <row r="3594" spans="1:15">
      <c r="A3594" t="s">
        <v>3639</v>
      </c>
      <c r="B3594">
        <v>2022</v>
      </c>
      <c r="C3594" t="s">
        <v>73</v>
      </c>
      <c r="D3594" t="s">
        <v>17</v>
      </c>
      <c r="E3594" t="s">
        <v>23</v>
      </c>
      <c r="F3594">
        <v>46</v>
      </c>
      <c r="G3594">
        <v>2242</v>
      </c>
      <c r="H3594">
        <v>45</v>
      </c>
      <c r="I3594">
        <v>49.13</v>
      </c>
      <c r="J3594">
        <v>4</v>
      </c>
      <c r="K3594" t="s">
        <v>24</v>
      </c>
      <c r="L3594" t="s">
        <v>24</v>
      </c>
      <c r="M3594">
        <v>40</v>
      </c>
      <c r="N3594" t="s">
        <v>33</v>
      </c>
      <c r="O3594">
        <v>2610639</v>
      </c>
    </row>
    <row r="3595" spans="1:15">
      <c r="A3595" t="s">
        <v>3640</v>
      </c>
      <c r="B3595">
        <v>2001</v>
      </c>
      <c r="C3595" t="s">
        <v>16</v>
      </c>
      <c r="D3595" t="s">
        <v>32</v>
      </c>
      <c r="E3595" t="s">
        <v>40</v>
      </c>
      <c r="F3595">
        <v>194</v>
      </c>
      <c r="G3595">
        <v>1149</v>
      </c>
      <c r="H3595">
        <v>606</v>
      </c>
      <c r="I3595">
        <v>43.44</v>
      </c>
      <c r="J3595">
        <v>7</v>
      </c>
      <c r="K3595" t="s">
        <v>19</v>
      </c>
      <c r="L3595" t="s">
        <v>24</v>
      </c>
      <c r="M3595">
        <v>72</v>
      </c>
      <c r="N3595" t="s">
        <v>49</v>
      </c>
      <c r="O3595">
        <v>1816741</v>
      </c>
    </row>
    <row r="3596" spans="1:15">
      <c r="A3596" t="s">
        <v>3641</v>
      </c>
      <c r="B3596">
        <v>2005</v>
      </c>
      <c r="C3596" t="s">
        <v>73</v>
      </c>
      <c r="D3596" t="s">
        <v>39</v>
      </c>
      <c r="E3596" t="s">
        <v>23</v>
      </c>
      <c r="F3596">
        <v>294</v>
      </c>
      <c r="G3596">
        <v>3838</v>
      </c>
      <c r="H3596">
        <v>351</v>
      </c>
      <c r="I3596">
        <v>2.88</v>
      </c>
      <c r="J3596">
        <v>1</v>
      </c>
      <c r="K3596" t="s">
        <v>19</v>
      </c>
      <c r="L3596" t="s">
        <v>19</v>
      </c>
      <c r="M3596">
        <v>44</v>
      </c>
      <c r="N3596" t="s">
        <v>29</v>
      </c>
      <c r="O3596">
        <v>4307341</v>
      </c>
    </row>
    <row r="3597" spans="1:15">
      <c r="A3597" t="s">
        <v>3642</v>
      </c>
      <c r="B3597">
        <v>2004</v>
      </c>
      <c r="C3597" t="s">
        <v>45</v>
      </c>
      <c r="D3597" t="s">
        <v>48</v>
      </c>
      <c r="E3597" t="s">
        <v>40</v>
      </c>
      <c r="F3597">
        <v>13</v>
      </c>
      <c r="G3597">
        <v>820</v>
      </c>
      <c r="H3597">
        <v>879</v>
      </c>
      <c r="I3597">
        <v>48.32</v>
      </c>
      <c r="J3597">
        <v>2</v>
      </c>
      <c r="K3597" t="s">
        <v>24</v>
      </c>
      <c r="L3597" t="s">
        <v>19</v>
      </c>
      <c r="M3597">
        <v>85</v>
      </c>
      <c r="N3597" t="s">
        <v>33</v>
      </c>
      <c r="O3597">
        <v>283646</v>
      </c>
    </row>
    <row r="3598" spans="1:15">
      <c r="A3598" t="s">
        <v>3643</v>
      </c>
      <c r="B3598">
        <v>2021</v>
      </c>
      <c r="C3598" t="s">
        <v>35</v>
      </c>
      <c r="D3598" t="s">
        <v>17</v>
      </c>
      <c r="E3598" t="s">
        <v>18</v>
      </c>
      <c r="F3598">
        <v>6</v>
      </c>
      <c r="G3598">
        <v>1828</v>
      </c>
      <c r="H3598">
        <v>851</v>
      </c>
      <c r="I3598">
        <v>42.11</v>
      </c>
      <c r="J3598">
        <v>2</v>
      </c>
      <c r="K3598" t="s">
        <v>19</v>
      </c>
      <c r="L3598" t="s">
        <v>24</v>
      </c>
      <c r="M3598">
        <v>42</v>
      </c>
      <c r="N3598" t="s">
        <v>33</v>
      </c>
      <c r="O3598">
        <v>3597269</v>
      </c>
    </row>
    <row r="3599" spans="1:15">
      <c r="A3599" t="s">
        <v>3644</v>
      </c>
      <c r="B3599">
        <v>2012</v>
      </c>
      <c r="C3599" t="s">
        <v>22</v>
      </c>
      <c r="D3599" t="s">
        <v>46</v>
      </c>
      <c r="E3599" t="s">
        <v>37</v>
      </c>
      <c r="F3599">
        <v>31</v>
      </c>
      <c r="G3599">
        <v>293</v>
      </c>
      <c r="H3599">
        <v>162</v>
      </c>
      <c r="I3599">
        <v>16.190000000000001</v>
      </c>
      <c r="J3599">
        <v>8</v>
      </c>
      <c r="K3599" t="s">
        <v>19</v>
      </c>
      <c r="L3599" t="s">
        <v>19</v>
      </c>
      <c r="M3599">
        <v>98</v>
      </c>
      <c r="N3599" t="s">
        <v>25</v>
      </c>
      <c r="O3599">
        <v>4905663</v>
      </c>
    </row>
    <row r="3600" spans="1:15">
      <c r="A3600" t="s">
        <v>3645</v>
      </c>
      <c r="B3600">
        <v>2010</v>
      </c>
      <c r="C3600" t="s">
        <v>22</v>
      </c>
      <c r="D3600" t="s">
        <v>17</v>
      </c>
      <c r="E3600" t="s">
        <v>28</v>
      </c>
      <c r="F3600">
        <v>338</v>
      </c>
      <c r="G3600">
        <v>3393</v>
      </c>
      <c r="H3600">
        <v>449</v>
      </c>
      <c r="I3600">
        <v>6.86</v>
      </c>
      <c r="J3600">
        <v>6</v>
      </c>
      <c r="K3600" t="s">
        <v>19</v>
      </c>
      <c r="L3600" t="s">
        <v>19</v>
      </c>
      <c r="M3600">
        <v>18</v>
      </c>
      <c r="N3600" t="s">
        <v>49</v>
      </c>
      <c r="O3600">
        <v>2497561</v>
      </c>
    </row>
    <row r="3601" spans="1:15">
      <c r="A3601" t="s">
        <v>3646</v>
      </c>
      <c r="B3601">
        <v>2021</v>
      </c>
      <c r="C3601" t="s">
        <v>16</v>
      </c>
      <c r="D3601" t="s">
        <v>43</v>
      </c>
      <c r="E3601" t="s">
        <v>18</v>
      </c>
      <c r="F3601">
        <v>335</v>
      </c>
      <c r="G3601">
        <v>755</v>
      </c>
      <c r="H3601">
        <v>330</v>
      </c>
      <c r="I3601">
        <v>39.83</v>
      </c>
      <c r="J3601">
        <v>5</v>
      </c>
      <c r="K3601" t="s">
        <v>19</v>
      </c>
      <c r="L3601" t="s">
        <v>24</v>
      </c>
      <c r="M3601">
        <v>50</v>
      </c>
      <c r="N3601" t="s">
        <v>33</v>
      </c>
      <c r="O3601">
        <v>175471</v>
      </c>
    </row>
    <row r="3602" spans="1:15">
      <c r="A3602" t="s">
        <v>3647</v>
      </c>
      <c r="B3602">
        <v>2014</v>
      </c>
      <c r="C3602" t="s">
        <v>35</v>
      </c>
      <c r="D3602" t="s">
        <v>46</v>
      </c>
      <c r="E3602" t="s">
        <v>18</v>
      </c>
      <c r="F3602">
        <v>155</v>
      </c>
      <c r="G3602">
        <v>502</v>
      </c>
      <c r="H3602">
        <v>334</v>
      </c>
      <c r="I3602">
        <v>43.83</v>
      </c>
      <c r="J3602">
        <v>5</v>
      </c>
      <c r="K3602" t="s">
        <v>19</v>
      </c>
      <c r="L3602" t="s">
        <v>19</v>
      </c>
      <c r="M3602">
        <v>4</v>
      </c>
      <c r="N3602" t="s">
        <v>29</v>
      </c>
      <c r="O3602">
        <v>97609</v>
      </c>
    </row>
    <row r="3603" spans="1:15">
      <c r="A3603" t="s">
        <v>3648</v>
      </c>
      <c r="B3603">
        <v>2000</v>
      </c>
      <c r="C3603" t="s">
        <v>53</v>
      </c>
      <c r="D3603" t="s">
        <v>95</v>
      </c>
      <c r="E3603" t="s">
        <v>37</v>
      </c>
      <c r="F3603">
        <v>298</v>
      </c>
      <c r="G3603">
        <v>3164</v>
      </c>
      <c r="H3603">
        <v>491</v>
      </c>
      <c r="I3603">
        <v>20.12</v>
      </c>
      <c r="J3603">
        <v>2</v>
      </c>
      <c r="K3603" t="s">
        <v>19</v>
      </c>
      <c r="L3603" t="s">
        <v>19</v>
      </c>
      <c r="M3603">
        <v>31</v>
      </c>
      <c r="N3603" t="s">
        <v>29</v>
      </c>
      <c r="O3603">
        <v>2718985</v>
      </c>
    </row>
    <row r="3604" spans="1:15">
      <c r="A3604" t="s">
        <v>3649</v>
      </c>
      <c r="B3604">
        <v>2007</v>
      </c>
      <c r="C3604" t="s">
        <v>16</v>
      </c>
      <c r="D3604" t="s">
        <v>51</v>
      </c>
      <c r="E3604" t="s">
        <v>18</v>
      </c>
      <c r="F3604">
        <v>327</v>
      </c>
      <c r="G3604">
        <v>1888</v>
      </c>
      <c r="H3604">
        <v>737</v>
      </c>
      <c r="I3604">
        <v>44.21</v>
      </c>
      <c r="J3604">
        <v>3</v>
      </c>
      <c r="K3604" t="s">
        <v>24</v>
      </c>
      <c r="L3604" t="s">
        <v>19</v>
      </c>
      <c r="M3604">
        <v>31</v>
      </c>
      <c r="N3604" t="s">
        <v>29</v>
      </c>
      <c r="O3604">
        <v>4989710</v>
      </c>
    </row>
    <row r="3605" spans="1:15">
      <c r="A3605" t="s">
        <v>3650</v>
      </c>
      <c r="B3605">
        <v>2015</v>
      </c>
      <c r="C3605" t="s">
        <v>45</v>
      </c>
      <c r="D3605" t="s">
        <v>17</v>
      </c>
      <c r="E3605" t="s">
        <v>37</v>
      </c>
      <c r="F3605">
        <v>36</v>
      </c>
      <c r="G3605">
        <v>1529</v>
      </c>
      <c r="H3605">
        <v>808</v>
      </c>
      <c r="I3605">
        <v>35.24</v>
      </c>
      <c r="J3605">
        <v>2</v>
      </c>
      <c r="K3605" t="s">
        <v>24</v>
      </c>
      <c r="L3605" t="s">
        <v>24</v>
      </c>
      <c r="M3605">
        <v>26</v>
      </c>
      <c r="N3605" t="s">
        <v>25</v>
      </c>
      <c r="O3605">
        <v>1757758</v>
      </c>
    </row>
    <row r="3606" spans="1:15">
      <c r="A3606" t="s">
        <v>3651</v>
      </c>
      <c r="B3606">
        <v>2022</v>
      </c>
      <c r="C3606" t="s">
        <v>73</v>
      </c>
      <c r="D3606" t="s">
        <v>95</v>
      </c>
      <c r="E3606" t="s">
        <v>40</v>
      </c>
      <c r="F3606">
        <v>47</v>
      </c>
      <c r="G3606">
        <v>4756</v>
      </c>
      <c r="H3606">
        <v>980</v>
      </c>
      <c r="I3606">
        <v>24.61</v>
      </c>
      <c r="J3606">
        <v>3</v>
      </c>
      <c r="K3606" t="s">
        <v>19</v>
      </c>
      <c r="L3606" t="s">
        <v>19</v>
      </c>
      <c r="M3606">
        <v>90</v>
      </c>
      <c r="N3606" t="s">
        <v>25</v>
      </c>
      <c r="O3606">
        <v>4390686</v>
      </c>
    </row>
    <row r="3607" spans="1:15">
      <c r="A3607" t="s">
        <v>3652</v>
      </c>
      <c r="B3607">
        <v>2007</v>
      </c>
      <c r="C3607" t="s">
        <v>16</v>
      </c>
      <c r="D3607" t="s">
        <v>51</v>
      </c>
      <c r="E3607" t="s">
        <v>18</v>
      </c>
      <c r="F3607">
        <v>66</v>
      </c>
      <c r="G3607">
        <v>660</v>
      </c>
      <c r="H3607">
        <v>923</v>
      </c>
      <c r="I3607">
        <v>49.81</v>
      </c>
      <c r="J3607">
        <v>7</v>
      </c>
      <c r="K3607" t="s">
        <v>24</v>
      </c>
      <c r="L3607" t="s">
        <v>19</v>
      </c>
      <c r="M3607">
        <v>30</v>
      </c>
      <c r="N3607" t="s">
        <v>25</v>
      </c>
      <c r="O3607">
        <v>3890137</v>
      </c>
    </row>
    <row r="3608" spans="1:15">
      <c r="A3608" t="s">
        <v>3653</v>
      </c>
      <c r="B3608">
        <v>2002</v>
      </c>
      <c r="C3608" t="s">
        <v>73</v>
      </c>
      <c r="D3608" t="s">
        <v>102</v>
      </c>
      <c r="E3608" t="s">
        <v>37</v>
      </c>
      <c r="F3608">
        <v>309</v>
      </c>
      <c r="G3608">
        <v>456</v>
      </c>
      <c r="H3608">
        <v>325</v>
      </c>
      <c r="I3608">
        <v>8.8000000000000007</v>
      </c>
      <c r="J3608">
        <v>4</v>
      </c>
      <c r="K3608" t="s">
        <v>19</v>
      </c>
      <c r="L3608" t="s">
        <v>19</v>
      </c>
      <c r="M3608">
        <v>31</v>
      </c>
      <c r="N3608" t="s">
        <v>25</v>
      </c>
      <c r="O3608">
        <v>4095251</v>
      </c>
    </row>
    <row r="3609" spans="1:15">
      <c r="A3609" t="s">
        <v>3654</v>
      </c>
      <c r="B3609">
        <v>2005</v>
      </c>
      <c r="C3609" t="s">
        <v>45</v>
      </c>
      <c r="D3609" t="s">
        <v>95</v>
      </c>
      <c r="E3609" t="s">
        <v>28</v>
      </c>
      <c r="F3609">
        <v>274</v>
      </c>
      <c r="G3609">
        <v>1196</v>
      </c>
      <c r="H3609">
        <v>712</v>
      </c>
      <c r="I3609">
        <v>18.41</v>
      </c>
      <c r="J3609">
        <v>6</v>
      </c>
      <c r="K3609" t="s">
        <v>24</v>
      </c>
      <c r="L3609" t="s">
        <v>19</v>
      </c>
      <c r="M3609">
        <v>78</v>
      </c>
      <c r="N3609" t="s">
        <v>20</v>
      </c>
      <c r="O3609">
        <v>3456050</v>
      </c>
    </row>
    <row r="3610" spans="1:15">
      <c r="A3610" t="s">
        <v>3655</v>
      </c>
      <c r="B3610">
        <v>2008</v>
      </c>
      <c r="C3610" t="s">
        <v>59</v>
      </c>
      <c r="D3610" t="s">
        <v>17</v>
      </c>
      <c r="E3610" t="s">
        <v>18</v>
      </c>
      <c r="F3610">
        <v>118</v>
      </c>
      <c r="G3610">
        <v>1437</v>
      </c>
      <c r="H3610">
        <v>403</v>
      </c>
      <c r="I3610">
        <v>38.56</v>
      </c>
      <c r="J3610">
        <v>3</v>
      </c>
      <c r="K3610" t="s">
        <v>24</v>
      </c>
      <c r="L3610" t="s">
        <v>24</v>
      </c>
      <c r="M3610">
        <v>92</v>
      </c>
      <c r="N3610" t="s">
        <v>20</v>
      </c>
      <c r="O3610">
        <v>2691790</v>
      </c>
    </row>
    <row r="3611" spans="1:15">
      <c r="A3611" t="s">
        <v>3656</v>
      </c>
      <c r="B3611">
        <v>2004</v>
      </c>
      <c r="C3611" t="s">
        <v>31</v>
      </c>
      <c r="D3611" t="s">
        <v>51</v>
      </c>
      <c r="E3611" t="s">
        <v>40</v>
      </c>
      <c r="F3611">
        <v>182</v>
      </c>
      <c r="G3611">
        <v>4508</v>
      </c>
      <c r="H3611">
        <v>116</v>
      </c>
      <c r="I3611">
        <v>20.57</v>
      </c>
      <c r="J3611">
        <v>1</v>
      </c>
      <c r="K3611" t="s">
        <v>19</v>
      </c>
      <c r="L3611" t="s">
        <v>24</v>
      </c>
      <c r="M3611">
        <v>24</v>
      </c>
      <c r="N3611" t="s">
        <v>20</v>
      </c>
      <c r="O3611">
        <v>2119728</v>
      </c>
    </row>
    <row r="3612" spans="1:15">
      <c r="A3612" t="s">
        <v>3657</v>
      </c>
      <c r="B3612">
        <v>2019</v>
      </c>
      <c r="C3612" t="s">
        <v>59</v>
      </c>
      <c r="D3612" t="s">
        <v>17</v>
      </c>
      <c r="E3612" t="s">
        <v>23</v>
      </c>
      <c r="F3612">
        <v>164</v>
      </c>
      <c r="G3612">
        <v>392</v>
      </c>
      <c r="H3612">
        <v>401</v>
      </c>
      <c r="I3612">
        <v>39.47</v>
      </c>
      <c r="J3612">
        <v>5</v>
      </c>
      <c r="K3612" t="s">
        <v>24</v>
      </c>
      <c r="L3612" t="s">
        <v>19</v>
      </c>
      <c r="M3612">
        <v>51</v>
      </c>
      <c r="N3612" t="s">
        <v>33</v>
      </c>
      <c r="O3612">
        <v>2226064</v>
      </c>
    </row>
    <row r="3613" spans="1:15">
      <c r="A3613" t="s">
        <v>3658</v>
      </c>
      <c r="B3613">
        <v>2009</v>
      </c>
      <c r="C3613" t="s">
        <v>73</v>
      </c>
      <c r="D3613" t="s">
        <v>48</v>
      </c>
      <c r="E3613" t="s">
        <v>18</v>
      </c>
      <c r="F3613">
        <v>3</v>
      </c>
      <c r="G3613">
        <v>1662</v>
      </c>
      <c r="H3613">
        <v>749</v>
      </c>
      <c r="I3613">
        <v>38.119999999999997</v>
      </c>
      <c r="J3613">
        <v>7</v>
      </c>
      <c r="K3613" t="s">
        <v>24</v>
      </c>
      <c r="L3613" t="s">
        <v>24</v>
      </c>
      <c r="M3613">
        <v>90</v>
      </c>
      <c r="N3613" t="s">
        <v>33</v>
      </c>
      <c r="O3613">
        <v>1538275</v>
      </c>
    </row>
    <row r="3614" spans="1:15">
      <c r="A3614" t="s">
        <v>3659</v>
      </c>
      <c r="B3614">
        <v>2010</v>
      </c>
      <c r="C3614" t="s">
        <v>16</v>
      </c>
      <c r="D3614" t="s">
        <v>32</v>
      </c>
      <c r="E3614" t="s">
        <v>28</v>
      </c>
      <c r="F3614">
        <v>417</v>
      </c>
      <c r="G3614">
        <v>4867</v>
      </c>
      <c r="H3614">
        <v>784</v>
      </c>
      <c r="I3614">
        <v>30.45</v>
      </c>
      <c r="J3614">
        <v>4</v>
      </c>
      <c r="K3614" t="s">
        <v>24</v>
      </c>
      <c r="L3614" t="s">
        <v>19</v>
      </c>
      <c r="M3614">
        <v>33</v>
      </c>
      <c r="N3614" t="s">
        <v>20</v>
      </c>
      <c r="O3614">
        <v>4595165</v>
      </c>
    </row>
    <row r="3615" spans="1:15">
      <c r="A3615" t="s">
        <v>3660</v>
      </c>
      <c r="B3615">
        <v>2018</v>
      </c>
      <c r="C3615" t="s">
        <v>59</v>
      </c>
      <c r="D3615" t="s">
        <v>46</v>
      </c>
      <c r="E3615" t="s">
        <v>18</v>
      </c>
      <c r="F3615">
        <v>184</v>
      </c>
      <c r="G3615">
        <v>1030</v>
      </c>
      <c r="H3615">
        <v>445</v>
      </c>
      <c r="I3615">
        <v>28.21</v>
      </c>
      <c r="J3615">
        <v>9</v>
      </c>
      <c r="K3615" t="s">
        <v>19</v>
      </c>
      <c r="L3615" t="s">
        <v>19</v>
      </c>
      <c r="M3615">
        <v>16</v>
      </c>
      <c r="N3615" t="s">
        <v>29</v>
      </c>
      <c r="O3615">
        <v>2944262</v>
      </c>
    </row>
    <row r="3616" spans="1:15">
      <c r="A3616" t="s">
        <v>3661</v>
      </c>
      <c r="B3616">
        <v>2002</v>
      </c>
      <c r="C3616" t="s">
        <v>22</v>
      </c>
      <c r="D3616" t="s">
        <v>51</v>
      </c>
      <c r="E3616" t="s">
        <v>28</v>
      </c>
      <c r="F3616">
        <v>49</v>
      </c>
      <c r="G3616">
        <v>3771</v>
      </c>
      <c r="H3616">
        <v>801</v>
      </c>
      <c r="I3616">
        <v>5.04</v>
      </c>
      <c r="J3616">
        <v>4</v>
      </c>
      <c r="K3616" t="s">
        <v>19</v>
      </c>
      <c r="L3616" t="s">
        <v>19</v>
      </c>
      <c r="M3616">
        <v>81</v>
      </c>
      <c r="N3616" t="s">
        <v>49</v>
      </c>
      <c r="O3616">
        <v>2693365</v>
      </c>
    </row>
    <row r="3617" spans="1:15">
      <c r="A3617" t="s">
        <v>3662</v>
      </c>
      <c r="B3617">
        <v>2015</v>
      </c>
      <c r="C3617" t="s">
        <v>45</v>
      </c>
      <c r="D3617" t="s">
        <v>51</v>
      </c>
      <c r="E3617" t="s">
        <v>23</v>
      </c>
      <c r="F3617">
        <v>36</v>
      </c>
      <c r="G3617">
        <v>4223</v>
      </c>
      <c r="H3617">
        <v>358</v>
      </c>
      <c r="I3617">
        <v>6.73</v>
      </c>
      <c r="J3617">
        <v>3</v>
      </c>
      <c r="K3617" t="s">
        <v>24</v>
      </c>
      <c r="L3617" t="s">
        <v>19</v>
      </c>
      <c r="M3617">
        <v>90</v>
      </c>
      <c r="N3617" t="s">
        <v>25</v>
      </c>
      <c r="O3617">
        <v>2692205</v>
      </c>
    </row>
    <row r="3618" spans="1:15">
      <c r="A3618" t="s">
        <v>3663</v>
      </c>
      <c r="B3618">
        <v>2000</v>
      </c>
      <c r="C3618" t="s">
        <v>22</v>
      </c>
      <c r="D3618" t="s">
        <v>39</v>
      </c>
      <c r="E3618" t="s">
        <v>40</v>
      </c>
      <c r="F3618">
        <v>114</v>
      </c>
      <c r="G3618">
        <v>4661</v>
      </c>
      <c r="H3618">
        <v>288</v>
      </c>
      <c r="I3618">
        <v>12.77</v>
      </c>
      <c r="J3618">
        <v>4</v>
      </c>
      <c r="K3618" t="s">
        <v>19</v>
      </c>
      <c r="L3618" t="s">
        <v>19</v>
      </c>
      <c r="M3618">
        <v>28</v>
      </c>
      <c r="N3618" t="s">
        <v>49</v>
      </c>
      <c r="O3618">
        <v>3584100</v>
      </c>
    </row>
    <row r="3619" spans="1:15">
      <c r="A3619" t="s">
        <v>3664</v>
      </c>
      <c r="B3619">
        <v>2013</v>
      </c>
      <c r="C3619" t="s">
        <v>31</v>
      </c>
      <c r="D3619" t="s">
        <v>43</v>
      </c>
      <c r="E3619" t="s">
        <v>37</v>
      </c>
      <c r="F3619">
        <v>390</v>
      </c>
      <c r="G3619">
        <v>2862</v>
      </c>
      <c r="H3619">
        <v>228</v>
      </c>
      <c r="I3619">
        <v>30.3</v>
      </c>
      <c r="J3619">
        <v>7</v>
      </c>
      <c r="K3619" t="s">
        <v>19</v>
      </c>
      <c r="L3619" t="s">
        <v>19</v>
      </c>
      <c r="M3619">
        <v>41</v>
      </c>
      <c r="N3619" t="s">
        <v>25</v>
      </c>
      <c r="O3619">
        <v>4085840</v>
      </c>
    </row>
    <row r="3620" spans="1:15">
      <c r="A3620" t="s">
        <v>3665</v>
      </c>
      <c r="B3620">
        <v>2000</v>
      </c>
      <c r="C3620" t="s">
        <v>42</v>
      </c>
      <c r="D3620" t="s">
        <v>36</v>
      </c>
      <c r="E3620" t="s">
        <v>40</v>
      </c>
      <c r="F3620">
        <v>264</v>
      </c>
      <c r="G3620">
        <v>4124</v>
      </c>
      <c r="H3620">
        <v>722</v>
      </c>
      <c r="I3620">
        <v>3.8</v>
      </c>
      <c r="J3620">
        <v>1</v>
      </c>
      <c r="K3620" t="s">
        <v>19</v>
      </c>
      <c r="L3620" t="s">
        <v>24</v>
      </c>
      <c r="M3620">
        <v>79</v>
      </c>
      <c r="N3620" t="s">
        <v>33</v>
      </c>
      <c r="O3620">
        <v>4706076</v>
      </c>
    </row>
    <row r="3621" spans="1:15">
      <c r="A3621" t="s">
        <v>3666</v>
      </c>
      <c r="B3621">
        <v>2015</v>
      </c>
      <c r="C3621" t="s">
        <v>22</v>
      </c>
      <c r="D3621" t="s">
        <v>51</v>
      </c>
      <c r="E3621" t="s">
        <v>28</v>
      </c>
      <c r="F3621">
        <v>488</v>
      </c>
      <c r="G3621">
        <v>1652</v>
      </c>
      <c r="H3621">
        <v>678</v>
      </c>
      <c r="I3621">
        <v>6.84</v>
      </c>
      <c r="J3621">
        <v>8</v>
      </c>
      <c r="K3621" t="s">
        <v>24</v>
      </c>
      <c r="L3621" t="s">
        <v>24</v>
      </c>
      <c r="M3621">
        <v>51</v>
      </c>
      <c r="N3621" t="s">
        <v>33</v>
      </c>
      <c r="O3621">
        <v>3231477</v>
      </c>
    </row>
    <row r="3622" spans="1:15">
      <c r="A3622" t="s">
        <v>3667</v>
      </c>
      <c r="B3622">
        <v>2022</v>
      </c>
      <c r="C3622" t="s">
        <v>22</v>
      </c>
      <c r="D3622" t="s">
        <v>32</v>
      </c>
      <c r="E3622" t="s">
        <v>40</v>
      </c>
      <c r="F3622">
        <v>338</v>
      </c>
      <c r="G3622">
        <v>3489</v>
      </c>
      <c r="H3622">
        <v>549</v>
      </c>
      <c r="I3622">
        <v>47.08</v>
      </c>
      <c r="J3622">
        <v>1</v>
      </c>
      <c r="K3622" t="s">
        <v>19</v>
      </c>
      <c r="L3622" t="s">
        <v>24</v>
      </c>
      <c r="M3622">
        <v>88</v>
      </c>
      <c r="N3622" t="s">
        <v>20</v>
      </c>
      <c r="O3622">
        <v>4780777</v>
      </c>
    </row>
    <row r="3623" spans="1:15">
      <c r="A3623" t="s">
        <v>3668</v>
      </c>
      <c r="B3623">
        <v>2011</v>
      </c>
      <c r="C3623" t="s">
        <v>22</v>
      </c>
      <c r="D3623" t="s">
        <v>39</v>
      </c>
      <c r="E3623" t="s">
        <v>18</v>
      </c>
      <c r="F3623">
        <v>377</v>
      </c>
      <c r="G3623">
        <v>3418</v>
      </c>
      <c r="H3623">
        <v>519</v>
      </c>
      <c r="I3623">
        <v>32.11</v>
      </c>
      <c r="J3623">
        <v>1</v>
      </c>
      <c r="K3623" t="s">
        <v>24</v>
      </c>
      <c r="L3623" t="s">
        <v>19</v>
      </c>
      <c r="M3623">
        <v>38</v>
      </c>
      <c r="N3623" t="s">
        <v>29</v>
      </c>
      <c r="O3623">
        <v>3643559</v>
      </c>
    </row>
    <row r="3624" spans="1:15">
      <c r="A3624" t="s">
        <v>3669</v>
      </c>
      <c r="B3624">
        <v>2006</v>
      </c>
      <c r="C3624" t="s">
        <v>73</v>
      </c>
      <c r="D3624" t="s">
        <v>46</v>
      </c>
      <c r="E3624" t="s">
        <v>18</v>
      </c>
      <c r="F3624">
        <v>376</v>
      </c>
      <c r="G3624">
        <v>864</v>
      </c>
      <c r="H3624">
        <v>909</v>
      </c>
      <c r="I3624">
        <v>17.37</v>
      </c>
      <c r="J3624">
        <v>5</v>
      </c>
      <c r="K3624" t="s">
        <v>19</v>
      </c>
      <c r="L3624" t="s">
        <v>24</v>
      </c>
      <c r="M3624">
        <v>52</v>
      </c>
      <c r="N3624" t="s">
        <v>33</v>
      </c>
      <c r="O3624">
        <v>4817714</v>
      </c>
    </row>
    <row r="3625" spans="1:15">
      <c r="A3625" t="s">
        <v>3670</v>
      </c>
      <c r="B3625">
        <v>2011</v>
      </c>
      <c r="C3625" t="s">
        <v>35</v>
      </c>
      <c r="D3625" t="s">
        <v>51</v>
      </c>
      <c r="E3625" t="s">
        <v>28</v>
      </c>
      <c r="F3625">
        <v>470</v>
      </c>
      <c r="G3625">
        <v>2688</v>
      </c>
      <c r="H3625">
        <v>329</v>
      </c>
      <c r="I3625">
        <v>9.75</v>
      </c>
      <c r="J3625">
        <v>4</v>
      </c>
      <c r="K3625" t="s">
        <v>19</v>
      </c>
      <c r="L3625" t="s">
        <v>19</v>
      </c>
      <c r="M3625">
        <v>2</v>
      </c>
      <c r="N3625" t="s">
        <v>33</v>
      </c>
      <c r="O3625">
        <v>122336</v>
      </c>
    </row>
    <row r="3626" spans="1:15">
      <c r="A3626" t="s">
        <v>3671</v>
      </c>
      <c r="B3626">
        <v>2019</v>
      </c>
      <c r="C3626" t="s">
        <v>22</v>
      </c>
      <c r="D3626" t="s">
        <v>39</v>
      </c>
      <c r="E3626" t="s">
        <v>18</v>
      </c>
      <c r="F3626">
        <v>408</v>
      </c>
      <c r="G3626">
        <v>1267</v>
      </c>
      <c r="H3626">
        <v>875</v>
      </c>
      <c r="I3626">
        <v>12.38</v>
      </c>
      <c r="J3626">
        <v>8</v>
      </c>
      <c r="K3626" t="s">
        <v>19</v>
      </c>
      <c r="L3626" t="s">
        <v>19</v>
      </c>
      <c r="M3626">
        <v>65</v>
      </c>
      <c r="N3626" t="s">
        <v>25</v>
      </c>
      <c r="O3626">
        <v>3391264</v>
      </c>
    </row>
    <row r="3627" spans="1:15">
      <c r="A3627" t="s">
        <v>3672</v>
      </c>
      <c r="B3627">
        <v>2003</v>
      </c>
      <c r="C3627" t="s">
        <v>45</v>
      </c>
      <c r="D3627" t="s">
        <v>36</v>
      </c>
      <c r="E3627" t="s">
        <v>18</v>
      </c>
      <c r="F3627">
        <v>150</v>
      </c>
      <c r="G3627">
        <v>3243</v>
      </c>
      <c r="H3627">
        <v>571</v>
      </c>
      <c r="I3627">
        <v>15.94</v>
      </c>
      <c r="J3627">
        <v>5</v>
      </c>
      <c r="K3627" t="s">
        <v>19</v>
      </c>
      <c r="L3627" t="s">
        <v>24</v>
      </c>
      <c r="M3627">
        <v>48</v>
      </c>
      <c r="N3627" t="s">
        <v>25</v>
      </c>
      <c r="O3627">
        <v>3827547</v>
      </c>
    </row>
    <row r="3628" spans="1:15">
      <c r="A3628" t="s">
        <v>3673</v>
      </c>
      <c r="B3628">
        <v>2002</v>
      </c>
      <c r="C3628" t="s">
        <v>42</v>
      </c>
      <c r="D3628" t="s">
        <v>48</v>
      </c>
      <c r="E3628" t="s">
        <v>37</v>
      </c>
      <c r="F3628">
        <v>19</v>
      </c>
      <c r="G3628">
        <v>2623</v>
      </c>
      <c r="H3628">
        <v>305</v>
      </c>
      <c r="I3628">
        <v>2.48</v>
      </c>
      <c r="J3628">
        <v>9</v>
      </c>
      <c r="K3628" t="s">
        <v>24</v>
      </c>
      <c r="L3628" t="s">
        <v>19</v>
      </c>
      <c r="M3628">
        <v>83</v>
      </c>
      <c r="N3628" t="s">
        <v>20</v>
      </c>
      <c r="O3628">
        <v>3030550</v>
      </c>
    </row>
    <row r="3629" spans="1:15">
      <c r="A3629" t="s">
        <v>3674</v>
      </c>
      <c r="B3629">
        <v>2011</v>
      </c>
      <c r="C3629" t="s">
        <v>31</v>
      </c>
      <c r="D3629" t="s">
        <v>36</v>
      </c>
      <c r="E3629" t="s">
        <v>40</v>
      </c>
      <c r="F3629">
        <v>306</v>
      </c>
      <c r="G3629">
        <v>297</v>
      </c>
      <c r="H3629">
        <v>289</v>
      </c>
      <c r="I3629">
        <v>38.119999999999997</v>
      </c>
      <c r="J3629">
        <v>6</v>
      </c>
      <c r="K3629" t="s">
        <v>19</v>
      </c>
      <c r="L3629" t="s">
        <v>19</v>
      </c>
      <c r="M3629">
        <v>97</v>
      </c>
      <c r="N3629" t="s">
        <v>25</v>
      </c>
      <c r="O3629">
        <v>3158922</v>
      </c>
    </row>
    <row r="3630" spans="1:15">
      <c r="A3630" t="s">
        <v>3675</v>
      </c>
      <c r="B3630">
        <v>2013</v>
      </c>
      <c r="C3630" t="s">
        <v>73</v>
      </c>
      <c r="D3630" t="s">
        <v>43</v>
      </c>
      <c r="E3630" t="s">
        <v>37</v>
      </c>
      <c r="F3630">
        <v>247</v>
      </c>
      <c r="G3630">
        <v>1508</v>
      </c>
      <c r="H3630">
        <v>363</v>
      </c>
      <c r="I3630">
        <v>26.23</v>
      </c>
      <c r="J3630">
        <v>2</v>
      </c>
      <c r="K3630" t="s">
        <v>24</v>
      </c>
      <c r="L3630" t="s">
        <v>24</v>
      </c>
      <c r="M3630">
        <v>16</v>
      </c>
      <c r="N3630" t="s">
        <v>49</v>
      </c>
      <c r="O3630">
        <v>1635800</v>
      </c>
    </row>
    <row r="3631" spans="1:15">
      <c r="A3631" t="s">
        <v>3676</v>
      </c>
      <c r="B3631">
        <v>2001</v>
      </c>
      <c r="C3631" t="s">
        <v>16</v>
      </c>
      <c r="D3631" t="s">
        <v>17</v>
      </c>
      <c r="E3631" t="s">
        <v>23</v>
      </c>
      <c r="F3631">
        <v>374</v>
      </c>
      <c r="G3631">
        <v>1829</v>
      </c>
      <c r="H3631">
        <v>333</v>
      </c>
      <c r="I3631">
        <v>24</v>
      </c>
      <c r="J3631">
        <v>6</v>
      </c>
      <c r="K3631" t="s">
        <v>24</v>
      </c>
      <c r="L3631" t="s">
        <v>24</v>
      </c>
      <c r="M3631">
        <v>98</v>
      </c>
      <c r="N3631" t="s">
        <v>49</v>
      </c>
      <c r="O3631">
        <v>3684262</v>
      </c>
    </row>
    <row r="3632" spans="1:15">
      <c r="A3632" t="s">
        <v>3677</v>
      </c>
      <c r="B3632">
        <v>2019</v>
      </c>
      <c r="C3632" t="s">
        <v>59</v>
      </c>
      <c r="D3632" t="s">
        <v>51</v>
      </c>
      <c r="E3632" t="s">
        <v>23</v>
      </c>
      <c r="F3632">
        <v>273</v>
      </c>
      <c r="G3632">
        <v>4371</v>
      </c>
      <c r="H3632">
        <v>841</v>
      </c>
      <c r="I3632">
        <v>10.76</v>
      </c>
      <c r="J3632">
        <v>1</v>
      </c>
      <c r="K3632" t="s">
        <v>19</v>
      </c>
      <c r="L3632" t="s">
        <v>24</v>
      </c>
      <c r="M3632">
        <v>29</v>
      </c>
      <c r="N3632" t="s">
        <v>29</v>
      </c>
      <c r="O3632">
        <v>411621</v>
      </c>
    </row>
    <row r="3633" spans="1:15">
      <c r="A3633" t="s">
        <v>3678</v>
      </c>
      <c r="B3633">
        <v>2002</v>
      </c>
      <c r="C3633" t="s">
        <v>35</v>
      </c>
      <c r="D3633" t="s">
        <v>102</v>
      </c>
      <c r="E3633" t="s">
        <v>23</v>
      </c>
      <c r="F3633">
        <v>322</v>
      </c>
      <c r="G3633">
        <v>4746</v>
      </c>
      <c r="H3633">
        <v>948</v>
      </c>
      <c r="I3633">
        <v>2.85</v>
      </c>
      <c r="J3633">
        <v>8</v>
      </c>
      <c r="K3633" t="s">
        <v>24</v>
      </c>
      <c r="L3633" t="s">
        <v>24</v>
      </c>
      <c r="M3633">
        <v>82</v>
      </c>
      <c r="N3633" t="s">
        <v>25</v>
      </c>
      <c r="O3633">
        <v>3702385</v>
      </c>
    </row>
    <row r="3634" spans="1:15">
      <c r="A3634" t="s">
        <v>3679</v>
      </c>
      <c r="B3634">
        <v>2014</v>
      </c>
      <c r="C3634" t="s">
        <v>42</v>
      </c>
      <c r="D3634" t="s">
        <v>95</v>
      </c>
      <c r="E3634" t="s">
        <v>40</v>
      </c>
      <c r="F3634">
        <v>329</v>
      </c>
      <c r="G3634">
        <v>3234</v>
      </c>
      <c r="H3634">
        <v>495</v>
      </c>
      <c r="I3634">
        <v>48.48</v>
      </c>
      <c r="J3634">
        <v>1</v>
      </c>
      <c r="K3634" t="s">
        <v>19</v>
      </c>
      <c r="L3634" t="s">
        <v>19</v>
      </c>
      <c r="M3634">
        <v>78</v>
      </c>
      <c r="N3634" t="s">
        <v>25</v>
      </c>
      <c r="O3634">
        <v>743434</v>
      </c>
    </row>
    <row r="3635" spans="1:15">
      <c r="A3635" t="s">
        <v>3680</v>
      </c>
      <c r="B3635">
        <v>2014</v>
      </c>
      <c r="C3635" t="s">
        <v>35</v>
      </c>
      <c r="D3635" t="s">
        <v>46</v>
      </c>
      <c r="E3635" t="s">
        <v>28</v>
      </c>
      <c r="F3635">
        <v>40</v>
      </c>
      <c r="G3635">
        <v>2870</v>
      </c>
      <c r="H3635">
        <v>144</v>
      </c>
      <c r="I3635">
        <v>16.73</v>
      </c>
      <c r="J3635">
        <v>2</v>
      </c>
      <c r="K3635" t="s">
        <v>24</v>
      </c>
      <c r="L3635" t="s">
        <v>24</v>
      </c>
      <c r="M3635">
        <v>49</v>
      </c>
      <c r="N3635" t="s">
        <v>29</v>
      </c>
      <c r="O3635">
        <v>3874416</v>
      </c>
    </row>
    <row r="3636" spans="1:15">
      <c r="A3636" t="s">
        <v>3681</v>
      </c>
      <c r="B3636">
        <v>2016</v>
      </c>
      <c r="C3636" t="s">
        <v>53</v>
      </c>
      <c r="D3636" t="s">
        <v>43</v>
      </c>
      <c r="E3636" t="s">
        <v>40</v>
      </c>
      <c r="F3636">
        <v>218</v>
      </c>
      <c r="G3636">
        <v>173</v>
      </c>
      <c r="H3636">
        <v>314</v>
      </c>
      <c r="I3636">
        <v>0.43</v>
      </c>
      <c r="J3636">
        <v>1</v>
      </c>
      <c r="K3636" t="s">
        <v>24</v>
      </c>
      <c r="L3636" t="s">
        <v>19</v>
      </c>
      <c r="M3636">
        <v>57</v>
      </c>
      <c r="N3636" t="s">
        <v>49</v>
      </c>
      <c r="O3636">
        <v>2209437</v>
      </c>
    </row>
    <row r="3637" spans="1:15">
      <c r="A3637" t="s">
        <v>3682</v>
      </c>
      <c r="B3637">
        <v>2021</v>
      </c>
      <c r="C3637" t="s">
        <v>45</v>
      </c>
      <c r="D3637" t="s">
        <v>102</v>
      </c>
      <c r="E3637" t="s">
        <v>37</v>
      </c>
      <c r="F3637">
        <v>165</v>
      </c>
      <c r="G3637">
        <v>2660</v>
      </c>
      <c r="H3637">
        <v>156</v>
      </c>
      <c r="I3637">
        <v>1.24</v>
      </c>
      <c r="J3637">
        <v>7</v>
      </c>
      <c r="K3637" t="s">
        <v>19</v>
      </c>
      <c r="L3637" t="s">
        <v>19</v>
      </c>
      <c r="M3637">
        <v>48</v>
      </c>
      <c r="N3637" t="s">
        <v>33</v>
      </c>
      <c r="O3637">
        <v>4181030</v>
      </c>
    </row>
    <row r="3638" spans="1:15">
      <c r="A3638" t="s">
        <v>3683</v>
      </c>
      <c r="B3638">
        <v>2020</v>
      </c>
      <c r="C3638" t="s">
        <v>59</v>
      </c>
      <c r="D3638" t="s">
        <v>48</v>
      </c>
      <c r="E3638" t="s">
        <v>18</v>
      </c>
      <c r="F3638">
        <v>267</v>
      </c>
      <c r="G3638">
        <v>1313</v>
      </c>
      <c r="H3638">
        <v>624</v>
      </c>
      <c r="I3638">
        <v>43.1</v>
      </c>
      <c r="J3638">
        <v>6</v>
      </c>
      <c r="K3638" t="s">
        <v>19</v>
      </c>
      <c r="L3638" t="s">
        <v>24</v>
      </c>
      <c r="M3638">
        <v>70</v>
      </c>
      <c r="N3638" t="s">
        <v>20</v>
      </c>
      <c r="O3638">
        <v>506429</v>
      </c>
    </row>
    <row r="3639" spans="1:15">
      <c r="A3639" t="s">
        <v>3684</v>
      </c>
      <c r="B3639">
        <v>2019</v>
      </c>
      <c r="C3639" t="s">
        <v>31</v>
      </c>
      <c r="D3639" t="s">
        <v>43</v>
      </c>
      <c r="E3639" t="s">
        <v>37</v>
      </c>
      <c r="F3639">
        <v>278</v>
      </c>
      <c r="G3639">
        <v>3500</v>
      </c>
      <c r="H3639">
        <v>445</v>
      </c>
      <c r="I3639">
        <v>33.08</v>
      </c>
      <c r="J3639">
        <v>2</v>
      </c>
      <c r="K3639" t="s">
        <v>19</v>
      </c>
      <c r="L3639" t="s">
        <v>24</v>
      </c>
      <c r="M3639">
        <v>25</v>
      </c>
      <c r="N3639" t="s">
        <v>20</v>
      </c>
      <c r="O3639">
        <v>4209004</v>
      </c>
    </row>
    <row r="3640" spans="1:15">
      <c r="A3640" t="s">
        <v>3685</v>
      </c>
      <c r="B3640">
        <v>2005</v>
      </c>
      <c r="C3640" t="s">
        <v>45</v>
      </c>
      <c r="D3640" t="s">
        <v>51</v>
      </c>
      <c r="E3640" t="s">
        <v>18</v>
      </c>
      <c r="F3640">
        <v>413</v>
      </c>
      <c r="G3640">
        <v>2586</v>
      </c>
      <c r="H3640">
        <v>556</v>
      </c>
      <c r="I3640">
        <v>8.4700000000000006</v>
      </c>
      <c r="J3640">
        <v>9</v>
      </c>
      <c r="K3640" t="s">
        <v>19</v>
      </c>
      <c r="L3640" t="s">
        <v>19</v>
      </c>
      <c r="M3640">
        <v>50</v>
      </c>
      <c r="N3640" t="s">
        <v>29</v>
      </c>
      <c r="O3640">
        <v>3683733</v>
      </c>
    </row>
    <row r="3641" spans="1:15">
      <c r="A3641" t="s">
        <v>3686</v>
      </c>
      <c r="B3641">
        <v>2019</v>
      </c>
      <c r="C3641" t="s">
        <v>22</v>
      </c>
      <c r="D3641" t="s">
        <v>43</v>
      </c>
      <c r="E3641" t="s">
        <v>40</v>
      </c>
      <c r="F3641">
        <v>363</v>
      </c>
      <c r="G3641">
        <v>3292</v>
      </c>
      <c r="H3641">
        <v>894</v>
      </c>
      <c r="I3641">
        <v>44</v>
      </c>
      <c r="J3641">
        <v>2</v>
      </c>
      <c r="K3641" t="s">
        <v>24</v>
      </c>
      <c r="L3641" t="s">
        <v>24</v>
      </c>
      <c r="M3641">
        <v>83</v>
      </c>
      <c r="N3641" t="s">
        <v>29</v>
      </c>
      <c r="O3641">
        <v>3854630</v>
      </c>
    </row>
    <row r="3642" spans="1:15">
      <c r="A3642" t="s">
        <v>3687</v>
      </c>
      <c r="B3642">
        <v>2014</v>
      </c>
      <c r="C3642" t="s">
        <v>27</v>
      </c>
      <c r="D3642" t="s">
        <v>102</v>
      </c>
      <c r="E3642" t="s">
        <v>37</v>
      </c>
      <c r="F3642">
        <v>476</v>
      </c>
      <c r="G3642">
        <v>4954</v>
      </c>
      <c r="H3642">
        <v>704</v>
      </c>
      <c r="I3642">
        <v>15.89</v>
      </c>
      <c r="J3642">
        <v>2</v>
      </c>
      <c r="K3642" t="s">
        <v>19</v>
      </c>
      <c r="L3642" t="s">
        <v>24</v>
      </c>
      <c r="M3642">
        <v>98</v>
      </c>
      <c r="N3642" t="s">
        <v>25</v>
      </c>
      <c r="O3642">
        <v>1645412</v>
      </c>
    </row>
    <row r="3643" spans="1:15">
      <c r="A3643" t="s">
        <v>3688</v>
      </c>
      <c r="B3643">
        <v>2022</v>
      </c>
      <c r="C3643" t="s">
        <v>31</v>
      </c>
      <c r="D3643" t="s">
        <v>17</v>
      </c>
      <c r="E3643" t="s">
        <v>23</v>
      </c>
      <c r="F3643">
        <v>381</v>
      </c>
      <c r="G3643">
        <v>235</v>
      </c>
      <c r="H3643">
        <v>171</v>
      </c>
      <c r="I3643">
        <v>32.33</v>
      </c>
      <c r="J3643">
        <v>6</v>
      </c>
      <c r="K3643" t="s">
        <v>19</v>
      </c>
      <c r="L3643" t="s">
        <v>24</v>
      </c>
      <c r="M3643">
        <v>35</v>
      </c>
      <c r="N3643" t="s">
        <v>20</v>
      </c>
      <c r="O3643">
        <v>4489780</v>
      </c>
    </row>
    <row r="3644" spans="1:15">
      <c r="A3644" t="s">
        <v>3689</v>
      </c>
      <c r="B3644">
        <v>2015</v>
      </c>
      <c r="C3644" t="s">
        <v>31</v>
      </c>
      <c r="D3644" t="s">
        <v>36</v>
      </c>
      <c r="E3644" t="s">
        <v>28</v>
      </c>
      <c r="F3644">
        <v>252</v>
      </c>
      <c r="G3644">
        <v>4960</v>
      </c>
      <c r="H3644">
        <v>444</v>
      </c>
      <c r="I3644">
        <v>45.41</v>
      </c>
      <c r="J3644">
        <v>5</v>
      </c>
      <c r="K3644" t="s">
        <v>24</v>
      </c>
      <c r="L3644" t="s">
        <v>24</v>
      </c>
      <c r="M3644">
        <v>12</v>
      </c>
      <c r="N3644" t="s">
        <v>29</v>
      </c>
      <c r="O3644">
        <v>3951582</v>
      </c>
    </row>
    <row r="3645" spans="1:15">
      <c r="A3645" t="s">
        <v>3690</v>
      </c>
      <c r="B3645">
        <v>2016</v>
      </c>
      <c r="C3645" t="s">
        <v>73</v>
      </c>
      <c r="D3645" t="s">
        <v>95</v>
      </c>
      <c r="E3645" t="s">
        <v>37</v>
      </c>
      <c r="F3645">
        <v>379</v>
      </c>
      <c r="G3645">
        <v>3138</v>
      </c>
      <c r="H3645">
        <v>353</v>
      </c>
      <c r="I3645">
        <v>23.82</v>
      </c>
      <c r="J3645">
        <v>1</v>
      </c>
      <c r="K3645" t="s">
        <v>19</v>
      </c>
      <c r="L3645" t="s">
        <v>19</v>
      </c>
      <c r="M3645">
        <v>80</v>
      </c>
      <c r="N3645" t="s">
        <v>20</v>
      </c>
      <c r="O3645">
        <v>1123251</v>
      </c>
    </row>
    <row r="3646" spans="1:15">
      <c r="A3646" t="s">
        <v>3691</v>
      </c>
      <c r="B3646">
        <v>2015</v>
      </c>
      <c r="C3646" t="s">
        <v>59</v>
      </c>
      <c r="D3646" t="s">
        <v>48</v>
      </c>
      <c r="E3646" t="s">
        <v>18</v>
      </c>
      <c r="F3646">
        <v>234</v>
      </c>
      <c r="G3646">
        <v>1648</v>
      </c>
      <c r="H3646">
        <v>874</v>
      </c>
      <c r="I3646">
        <v>10.48</v>
      </c>
      <c r="J3646">
        <v>8</v>
      </c>
      <c r="K3646" t="s">
        <v>19</v>
      </c>
      <c r="L3646" t="s">
        <v>24</v>
      </c>
      <c r="M3646">
        <v>10</v>
      </c>
      <c r="N3646" t="s">
        <v>49</v>
      </c>
      <c r="O3646">
        <v>4932023</v>
      </c>
    </row>
    <row r="3647" spans="1:15">
      <c r="A3647" t="s">
        <v>3692</v>
      </c>
      <c r="B3647">
        <v>2009</v>
      </c>
      <c r="C3647" t="s">
        <v>16</v>
      </c>
      <c r="D3647" t="s">
        <v>36</v>
      </c>
      <c r="E3647" t="s">
        <v>37</v>
      </c>
      <c r="F3647">
        <v>429</v>
      </c>
      <c r="G3647">
        <v>4685</v>
      </c>
      <c r="H3647">
        <v>793</v>
      </c>
      <c r="I3647">
        <v>20.83</v>
      </c>
      <c r="J3647">
        <v>8</v>
      </c>
      <c r="K3647" t="s">
        <v>24</v>
      </c>
      <c r="L3647" t="s">
        <v>19</v>
      </c>
      <c r="M3647">
        <v>21</v>
      </c>
      <c r="N3647" t="s">
        <v>33</v>
      </c>
      <c r="O3647">
        <v>3560454</v>
      </c>
    </row>
    <row r="3648" spans="1:15">
      <c r="A3648" t="s">
        <v>3693</v>
      </c>
      <c r="B3648">
        <v>2014</v>
      </c>
      <c r="C3648" t="s">
        <v>53</v>
      </c>
      <c r="D3648" t="s">
        <v>43</v>
      </c>
      <c r="E3648" t="s">
        <v>28</v>
      </c>
      <c r="F3648">
        <v>231</v>
      </c>
      <c r="G3648">
        <v>4363</v>
      </c>
      <c r="H3648">
        <v>325</v>
      </c>
      <c r="I3648">
        <v>35.840000000000003</v>
      </c>
      <c r="J3648">
        <v>1</v>
      </c>
      <c r="K3648" t="s">
        <v>24</v>
      </c>
      <c r="L3648" t="s">
        <v>24</v>
      </c>
      <c r="M3648">
        <v>57</v>
      </c>
      <c r="N3648" t="s">
        <v>49</v>
      </c>
      <c r="O3648">
        <v>1278212</v>
      </c>
    </row>
    <row r="3649" spans="1:15">
      <c r="A3649" t="s">
        <v>3694</v>
      </c>
      <c r="B3649">
        <v>2006</v>
      </c>
      <c r="C3649" t="s">
        <v>42</v>
      </c>
      <c r="D3649" t="s">
        <v>43</v>
      </c>
      <c r="E3649" t="s">
        <v>23</v>
      </c>
      <c r="F3649">
        <v>218</v>
      </c>
      <c r="G3649">
        <v>357</v>
      </c>
      <c r="H3649">
        <v>275</v>
      </c>
      <c r="I3649">
        <v>17.41</v>
      </c>
      <c r="J3649">
        <v>1</v>
      </c>
      <c r="K3649" t="s">
        <v>19</v>
      </c>
      <c r="L3649" t="s">
        <v>19</v>
      </c>
      <c r="M3649">
        <v>15</v>
      </c>
      <c r="N3649" t="s">
        <v>25</v>
      </c>
      <c r="O3649">
        <v>1105279</v>
      </c>
    </row>
    <row r="3650" spans="1:15">
      <c r="A3650" t="s">
        <v>3695</v>
      </c>
      <c r="B3650">
        <v>2004</v>
      </c>
      <c r="C3650" t="s">
        <v>22</v>
      </c>
      <c r="D3650" t="s">
        <v>51</v>
      </c>
      <c r="E3650" t="s">
        <v>18</v>
      </c>
      <c r="F3650">
        <v>49</v>
      </c>
      <c r="G3650">
        <v>2619</v>
      </c>
      <c r="H3650">
        <v>571</v>
      </c>
      <c r="I3650">
        <v>31.19</v>
      </c>
      <c r="J3650">
        <v>6</v>
      </c>
      <c r="K3650" t="s">
        <v>19</v>
      </c>
      <c r="L3650" t="s">
        <v>24</v>
      </c>
      <c r="M3650">
        <v>44</v>
      </c>
      <c r="N3650" t="s">
        <v>25</v>
      </c>
      <c r="O3650">
        <v>4829546</v>
      </c>
    </row>
    <row r="3651" spans="1:15">
      <c r="A3651" t="s">
        <v>3696</v>
      </c>
      <c r="B3651">
        <v>2010</v>
      </c>
      <c r="C3651" t="s">
        <v>16</v>
      </c>
      <c r="D3651" t="s">
        <v>43</v>
      </c>
      <c r="E3651" t="s">
        <v>40</v>
      </c>
      <c r="F3651">
        <v>481</v>
      </c>
      <c r="G3651">
        <v>4608</v>
      </c>
      <c r="H3651">
        <v>614</v>
      </c>
      <c r="I3651">
        <v>36.17</v>
      </c>
      <c r="J3651">
        <v>8</v>
      </c>
      <c r="K3651" t="s">
        <v>19</v>
      </c>
      <c r="L3651" t="s">
        <v>24</v>
      </c>
      <c r="M3651">
        <v>20</v>
      </c>
      <c r="N3651" t="s">
        <v>25</v>
      </c>
      <c r="O3651">
        <v>656796</v>
      </c>
    </row>
    <row r="3652" spans="1:15">
      <c r="A3652" t="s">
        <v>3697</v>
      </c>
      <c r="B3652">
        <v>2003</v>
      </c>
      <c r="C3652" t="s">
        <v>22</v>
      </c>
      <c r="D3652" t="s">
        <v>43</v>
      </c>
      <c r="E3652" t="s">
        <v>18</v>
      </c>
      <c r="F3652">
        <v>484</v>
      </c>
      <c r="G3652">
        <v>2614</v>
      </c>
      <c r="H3652">
        <v>721</v>
      </c>
      <c r="I3652">
        <v>24.87</v>
      </c>
      <c r="J3652">
        <v>2</v>
      </c>
      <c r="K3652" t="s">
        <v>19</v>
      </c>
      <c r="L3652" t="s">
        <v>19</v>
      </c>
      <c r="M3652">
        <v>90</v>
      </c>
      <c r="N3652" t="s">
        <v>25</v>
      </c>
      <c r="O3652">
        <v>1216025</v>
      </c>
    </row>
    <row r="3653" spans="1:15">
      <c r="A3653" t="s">
        <v>3698</v>
      </c>
      <c r="B3653">
        <v>2000</v>
      </c>
      <c r="C3653" t="s">
        <v>22</v>
      </c>
      <c r="D3653" t="s">
        <v>102</v>
      </c>
      <c r="E3653" t="s">
        <v>40</v>
      </c>
      <c r="F3653">
        <v>498</v>
      </c>
      <c r="G3653">
        <v>1656</v>
      </c>
      <c r="H3653">
        <v>382</v>
      </c>
      <c r="I3653">
        <v>1.33</v>
      </c>
      <c r="J3653">
        <v>7</v>
      </c>
      <c r="K3653" t="s">
        <v>19</v>
      </c>
      <c r="L3653" t="s">
        <v>24</v>
      </c>
      <c r="M3653">
        <v>29</v>
      </c>
      <c r="N3653" t="s">
        <v>29</v>
      </c>
      <c r="O3653">
        <v>345550</v>
      </c>
    </row>
    <row r="3654" spans="1:15">
      <c r="A3654" t="s">
        <v>3699</v>
      </c>
      <c r="B3654">
        <v>2015</v>
      </c>
      <c r="C3654" t="s">
        <v>59</v>
      </c>
      <c r="D3654" t="s">
        <v>39</v>
      </c>
      <c r="E3654" t="s">
        <v>28</v>
      </c>
      <c r="F3654">
        <v>130</v>
      </c>
      <c r="G3654">
        <v>3279</v>
      </c>
      <c r="H3654">
        <v>260</v>
      </c>
      <c r="I3654">
        <v>46.91</v>
      </c>
      <c r="J3654">
        <v>7</v>
      </c>
      <c r="K3654" t="s">
        <v>19</v>
      </c>
      <c r="L3654" t="s">
        <v>19</v>
      </c>
      <c r="M3654">
        <v>25</v>
      </c>
      <c r="N3654" t="s">
        <v>20</v>
      </c>
      <c r="O3654">
        <v>1281715</v>
      </c>
    </row>
    <row r="3655" spans="1:15">
      <c r="A3655" t="s">
        <v>3700</v>
      </c>
      <c r="B3655">
        <v>2007</v>
      </c>
      <c r="C3655" t="s">
        <v>53</v>
      </c>
      <c r="D3655" t="s">
        <v>36</v>
      </c>
      <c r="E3655" t="s">
        <v>18</v>
      </c>
      <c r="F3655">
        <v>206</v>
      </c>
      <c r="G3655">
        <v>4810</v>
      </c>
      <c r="H3655">
        <v>187</v>
      </c>
      <c r="I3655">
        <v>30.31</v>
      </c>
      <c r="J3655">
        <v>4</v>
      </c>
      <c r="K3655" t="s">
        <v>19</v>
      </c>
      <c r="L3655" t="s">
        <v>19</v>
      </c>
      <c r="M3655">
        <v>24</v>
      </c>
      <c r="N3655" t="s">
        <v>20</v>
      </c>
      <c r="O3655">
        <v>4609589</v>
      </c>
    </row>
    <row r="3656" spans="1:15">
      <c r="A3656" t="s">
        <v>3701</v>
      </c>
      <c r="B3656">
        <v>2008</v>
      </c>
      <c r="C3656" t="s">
        <v>35</v>
      </c>
      <c r="D3656" t="s">
        <v>51</v>
      </c>
      <c r="E3656" t="s">
        <v>40</v>
      </c>
      <c r="F3656">
        <v>185</v>
      </c>
      <c r="G3656">
        <v>3665</v>
      </c>
      <c r="H3656">
        <v>643</v>
      </c>
      <c r="I3656">
        <v>44.97</v>
      </c>
      <c r="J3656">
        <v>9</v>
      </c>
      <c r="K3656" t="s">
        <v>19</v>
      </c>
      <c r="L3656" t="s">
        <v>24</v>
      </c>
      <c r="M3656">
        <v>96</v>
      </c>
      <c r="N3656" t="s">
        <v>29</v>
      </c>
      <c r="O3656">
        <v>871708</v>
      </c>
    </row>
    <row r="3657" spans="1:15">
      <c r="A3657" t="s">
        <v>3702</v>
      </c>
      <c r="B3657">
        <v>2002</v>
      </c>
      <c r="C3657" t="s">
        <v>59</v>
      </c>
      <c r="D3657" t="s">
        <v>17</v>
      </c>
      <c r="E3657" t="s">
        <v>37</v>
      </c>
      <c r="F3657">
        <v>193</v>
      </c>
      <c r="G3657">
        <v>3126</v>
      </c>
      <c r="H3657">
        <v>122</v>
      </c>
      <c r="I3657">
        <v>49.29</v>
      </c>
      <c r="J3657">
        <v>1</v>
      </c>
      <c r="K3657" t="s">
        <v>24</v>
      </c>
      <c r="L3657" t="s">
        <v>24</v>
      </c>
      <c r="M3657">
        <v>56</v>
      </c>
      <c r="N3657" t="s">
        <v>33</v>
      </c>
      <c r="O3657">
        <v>1010495</v>
      </c>
    </row>
    <row r="3658" spans="1:15">
      <c r="A3658" t="s">
        <v>3703</v>
      </c>
      <c r="B3658">
        <v>2018</v>
      </c>
      <c r="C3658" t="s">
        <v>35</v>
      </c>
      <c r="D3658" t="s">
        <v>48</v>
      </c>
      <c r="E3658" t="s">
        <v>18</v>
      </c>
      <c r="F3658">
        <v>329</v>
      </c>
      <c r="G3658">
        <v>594</v>
      </c>
      <c r="H3658">
        <v>404</v>
      </c>
      <c r="I3658">
        <v>7.14</v>
      </c>
      <c r="J3658">
        <v>4</v>
      </c>
      <c r="K3658" t="s">
        <v>24</v>
      </c>
      <c r="L3658" t="s">
        <v>24</v>
      </c>
      <c r="M3658">
        <v>54</v>
      </c>
      <c r="N3658" t="s">
        <v>49</v>
      </c>
      <c r="O3658">
        <v>3917377</v>
      </c>
    </row>
    <row r="3659" spans="1:15">
      <c r="A3659" t="s">
        <v>3704</v>
      </c>
      <c r="B3659">
        <v>2012</v>
      </c>
      <c r="C3659" t="s">
        <v>42</v>
      </c>
      <c r="D3659" t="s">
        <v>51</v>
      </c>
      <c r="E3659" t="s">
        <v>37</v>
      </c>
      <c r="F3659">
        <v>86</v>
      </c>
      <c r="G3659">
        <v>3917</v>
      </c>
      <c r="H3659">
        <v>77</v>
      </c>
      <c r="I3659">
        <v>48.98</v>
      </c>
      <c r="J3659">
        <v>8</v>
      </c>
      <c r="K3659" t="s">
        <v>24</v>
      </c>
      <c r="L3659" t="s">
        <v>24</v>
      </c>
      <c r="M3659">
        <v>4</v>
      </c>
      <c r="N3659" t="s">
        <v>29</v>
      </c>
      <c r="O3659">
        <v>1100112</v>
      </c>
    </row>
    <row r="3660" spans="1:15">
      <c r="A3660" t="s">
        <v>3705</v>
      </c>
      <c r="B3660">
        <v>2000</v>
      </c>
      <c r="C3660" t="s">
        <v>53</v>
      </c>
      <c r="D3660" t="s">
        <v>39</v>
      </c>
      <c r="E3660" t="s">
        <v>37</v>
      </c>
      <c r="F3660">
        <v>486</v>
      </c>
      <c r="G3660">
        <v>2954</v>
      </c>
      <c r="H3660">
        <v>968</v>
      </c>
      <c r="I3660">
        <v>30.19</v>
      </c>
      <c r="J3660">
        <v>9</v>
      </c>
      <c r="K3660" t="s">
        <v>24</v>
      </c>
      <c r="L3660" t="s">
        <v>19</v>
      </c>
      <c r="M3660">
        <v>94</v>
      </c>
      <c r="N3660" t="s">
        <v>33</v>
      </c>
      <c r="O3660">
        <v>4287101</v>
      </c>
    </row>
    <row r="3661" spans="1:15">
      <c r="A3661" t="s">
        <v>3706</v>
      </c>
      <c r="B3661">
        <v>2008</v>
      </c>
      <c r="C3661" t="s">
        <v>73</v>
      </c>
      <c r="D3661" t="s">
        <v>51</v>
      </c>
      <c r="E3661" t="s">
        <v>18</v>
      </c>
      <c r="F3661">
        <v>417</v>
      </c>
      <c r="G3661">
        <v>2181</v>
      </c>
      <c r="H3661">
        <v>376</v>
      </c>
      <c r="I3661">
        <v>21.03</v>
      </c>
      <c r="J3661">
        <v>9</v>
      </c>
      <c r="K3661" t="s">
        <v>24</v>
      </c>
      <c r="L3661" t="s">
        <v>19</v>
      </c>
      <c r="M3661">
        <v>68</v>
      </c>
      <c r="N3661" t="s">
        <v>20</v>
      </c>
      <c r="O3661">
        <v>1312634</v>
      </c>
    </row>
    <row r="3662" spans="1:15">
      <c r="A3662" t="s">
        <v>3707</v>
      </c>
      <c r="B3662">
        <v>2000</v>
      </c>
      <c r="C3662" t="s">
        <v>31</v>
      </c>
      <c r="D3662" t="s">
        <v>17</v>
      </c>
      <c r="E3662" t="s">
        <v>37</v>
      </c>
      <c r="F3662">
        <v>107</v>
      </c>
      <c r="G3662">
        <v>4691</v>
      </c>
      <c r="H3662">
        <v>964</v>
      </c>
      <c r="I3662">
        <v>27.66</v>
      </c>
      <c r="J3662">
        <v>2</v>
      </c>
      <c r="K3662" t="s">
        <v>19</v>
      </c>
      <c r="L3662" t="s">
        <v>24</v>
      </c>
      <c r="M3662">
        <v>51</v>
      </c>
      <c r="N3662" t="s">
        <v>33</v>
      </c>
      <c r="O3662">
        <v>4117161</v>
      </c>
    </row>
    <row r="3663" spans="1:15">
      <c r="A3663" t="s">
        <v>3708</v>
      </c>
      <c r="B3663">
        <v>2008</v>
      </c>
      <c r="C3663" t="s">
        <v>27</v>
      </c>
      <c r="D3663" t="s">
        <v>39</v>
      </c>
      <c r="E3663" t="s">
        <v>23</v>
      </c>
      <c r="F3663">
        <v>468</v>
      </c>
      <c r="G3663">
        <v>850</v>
      </c>
      <c r="H3663">
        <v>886</v>
      </c>
      <c r="I3663">
        <v>44.89</v>
      </c>
      <c r="J3663">
        <v>9</v>
      </c>
      <c r="K3663" t="s">
        <v>24</v>
      </c>
      <c r="L3663" t="s">
        <v>24</v>
      </c>
      <c r="M3663">
        <v>25</v>
      </c>
      <c r="N3663" t="s">
        <v>20</v>
      </c>
      <c r="O3663">
        <v>1392378</v>
      </c>
    </row>
    <row r="3664" spans="1:15">
      <c r="A3664" t="s">
        <v>3709</v>
      </c>
      <c r="B3664">
        <v>2022</v>
      </c>
      <c r="C3664" t="s">
        <v>42</v>
      </c>
      <c r="D3664" t="s">
        <v>39</v>
      </c>
      <c r="E3664" t="s">
        <v>23</v>
      </c>
      <c r="F3664">
        <v>59</v>
      </c>
      <c r="G3664">
        <v>4385</v>
      </c>
      <c r="H3664">
        <v>19</v>
      </c>
      <c r="I3664">
        <v>10.72</v>
      </c>
      <c r="J3664">
        <v>2</v>
      </c>
      <c r="K3664" t="s">
        <v>19</v>
      </c>
      <c r="L3664" t="s">
        <v>24</v>
      </c>
      <c r="M3664">
        <v>14</v>
      </c>
      <c r="N3664" t="s">
        <v>25</v>
      </c>
      <c r="O3664">
        <v>3397021</v>
      </c>
    </row>
    <row r="3665" spans="1:15">
      <c r="A3665" t="s">
        <v>3710</v>
      </c>
      <c r="B3665">
        <v>2012</v>
      </c>
      <c r="C3665" t="s">
        <v>22</v>
      </c>
      <c r="D3665" t="s">
        <v>32</v>
      </c>
      <c r="E3665" t="s">
        <v>28</v>
      </c>
      <c r="F3665">
        <v>387</v>
      </c>
      <c r="G3665">
        <v>1744</v>
      </c>
      <c r="H3665">
        <v>366</v>
      </c>
      <c r="I3665">
        <v>1.65</v>
      </c>
      <c r="J3665">
        <v>4</v>
      </c>
      <c r="K3665" t="s">
        <v>24</v>
      </c>
      <c r="L3665" t="s">
        <v>19</v>
      </c>
      <c r="M3665">
        <v>9</v>
      </c>
      <c r="N3665" t="s">
        <v>33</v>
      </c>
      <c r="O3665">
        <v>2466654</v>
      </c>
    </row>
    <row r="3666" spans="1:15">
      <c r="A3666" t="s">
        <v>3711</v>
      </c>
      <c r="B3666">
        <v>2021</v>
      </c>
      <c r="C3666" t="s">
        <v>73</v>
      </c>
      <c r="D3666" t="s">
        <v>95</v>
      </c>
      <c r="E3666" t="s">
        <v>40</v>
      </c>
      <c r="F3666">
        <v>227</v>
      </c>
      <c r="G3666">
        <v>2426</v>
      </c>
      <c r="H3666">
        <v>71</v>
      </c>
      <c r="I3666">
        <v>46.61</v>
      </c>
      <c r="J3666">
        <v>3</v>
      </c>
      <c r="K3666" t="s">
        <v>24</v>
      </c>
      <c r="L3666" t="s">
        <v>24</v>
      </c>
      <c r="M3666">
        <v>88</v>
      </c>
      <c r="N3666" t="s">
        <v>33</v>
      </c>
      <c r="O3666">
        <v>1547760</v>
      </c>
    </row>
    <row r="3667" spans="1:15">
      <c r="A3667" t="s">
        <v>3712</v>
      </c>
      <c r="B3667">
        <v>2012</v>
      </c>
      <c r="C3667" t="s">
        <v>22</v>
      </c>
      <c r="D3667" t="s">
        <v>32</v>
      </c>
      <c r="E3667" t="s">
        <v>28</v>
      </c>
      <c r="F3667">
        <v>308</v>
      </c>
      <c r="G3667">
        <v>4115</v>
      </c>
      <c r="H3667">
        <v>89</v>
      </c>
      <c r="I3667">
        <v>12.53</v>
      </c>
      <c r="J3667">
        <v>8</v>
      </c>
      <c r="K3667" t="s">
        <v>19</v>
      </c>
      <c r="L3667" t="s">
        <v>19</v>
      </c>
      <c r="M3667">
        <v>94</v>
      </c>
      <c r="N3667" t="s">
        <v>20</v>
      </c>
      <c r="O3667">
        <v>2274507</v>
      </c>
    </row>
    <row r="3668" spans="1:15">
      <c r="A3668" t="s">
        <v>3713</v>
      </c>
      <c r="B3668">
        <v>2009</v>
      </c>
      <c r="C3668" t="s">
        <v>16</v>
      </c>
      <c r="D3668" t="s">
        <v>43</v>
      </c>
      <c r="E3668" t="s">
        <v>23</v>
      </c>
      <c r="F3668">
        <v>408</v>
      </c>
      <c r="G3668">
        <v>1480</v>
      </c>
      <c r="H3668">
        <v>809</v>
      </c>
      <c r="I3668">
        <v>30.78</v>
      </c>
      <c r="J3668">
        <v>7</v>
      </c>
      <c r="K3668" t="s">
        <v>24</v>
      </c>
      <c r="L3668" t="s">
        <v>24</v>
      </c>
      <c r="M3668">
        <v>84</v>
      </c>
      <c r="N3668" t="s">
        <v>49</v>
      </c>
      <c r="O3668">
        <v>3274271</v>
      </c>
    </row>
    <row r="3669" spans="1:15">
      <c r="A3669" t="s">
        <v>3714</v>
      </c>
      <c r="B3669">
        <v>2010</v>
      </c>
      <c r="C3669" t="s">
        <v>35</v>
      </c>
      <c r="D3669" t="s">
        <v>39</v>
      </c>
      <c r="E3669" t="s">
        <v>23</v>
      </c>
      <c r="F3669">
        <v>201</v>
      </c>
      <c r="G3669">
        <v>2867</v>
      </c>
      <c r="H3669">
        <v>105</v>
      </c>
      <c r="I3669">
        <v>38.96</v>
      </c>
      <c r="J3669">
        <v>5</v>
      </c>
      <c r="K3669" t="s">
        <v>19</v>
      </c>
      <c r="L3669" t="s">
        <v>19</v>
      </c>
      <c r="M3669">
        <v>63</v>
      </c>
      <c r="N3669" t="s">
        <v>20</v>
      </c>
      <c r="O3669">
        <v>1890724</v>
      </c>
    </row>
    <row r="3670" spans="1:15">
      <c r="A3670" t="s">
        <v>3715</v>
      </c>
      <c r="B3670">
        <v>2008</v>
      </c>
      <c r="C3670" t="s">
        <v>45</v>
      </c>
      <c r="D3670" t="s">
        <v>43</v>
      </c>
      <c r="E3670" t="s">
        <v>18</v>
      </c>
      <c r="F3670">
        <v>222</v>
      </c>
      <c r="G3670">
        <v>2035</v>
      </c>
      <c r="H3670">
        <v>152</v>
      </c>
      <c r="I3670">
        <v>40.01</v>
      </c>
      <c r="J3670">
        <v>3</v>
      </c>
      <c r="K3670" t="s">
        <v>24</v>
      </c>
      <c r="L3670" t="s">
        <v>19</v>
      </c>
      <c r="M3670">
        <v>31</v>
      </c>
      <c r="N3670" t="s">
        <v>20</v>
      </c>
      <c r="O3670">
        <v>1749690</v>
      </c>
    </row>
    <row r="3671" spans="1:15">
      <c r="A3671" t="s">
        <v>3716</v>
      </c>
      <c r="B3671">
        <v>2021</v>
      </c>
      <c r="C3671" t="s">
        <v>27</v>
      </c>
      <c r="D3671" t="s">
        <v>102</v>
      </c>
      <c r="E3671" t="s">
        <v>23</v>
      </c>
      <c r="F3671">
        <v>338</v>
      </c>
      <c r="G3671">
        <v>3588</v>
      </c>
      <c r="H3671">
        <v>919</v>
      </c>
      <c r="I3671">
        <v>23.27</v>
      </c>
      <c r="J3671">
        <v>7</v>
      </c>
      <c r="K3671" t="s">
        <v>24</v>
      </c>
      <c r="L3671" t="s">
        <v>24</v>
      </c>
      <c r="M3671">
        <v>42</v>
      </c>
      <c r="N3671" t="s">
        <v>20</v>
      </c>
      <c r="O3671">
        <v>1740862</v>
      </c>
    </row>
    <row r="3672" spans="1:15">
      <c r="A3672" t="s">
        <v>3717</v>
      </c>
      <c r="B3672">
        <v>2018</v>
      </c>
      <c r="C3672" t="s">
        <v>27</v>
      </c>
      <c r="D3672" t="s">
        <v>51</v>
      </c>
      <c r="E3672" t="s">
        <v>28</v>
      </c>
      <c r="F3672">
        <v>407</v>
      </c>
      <c r="G3672">
        <v>2229</v>
      </c>
      <c r="H3672">
        <v>665</v>
      </c>
      <c r="I3672">
        <v>15.93</v>
      </c>
      <c r="J3672">
        <v>9</v>
      </c>
      <c r="K3672" t="s">
        <v>19</v>
      </c>
      <c r="L3672" t="s">
        <v>19</v>
      </c>
      <c r="M3672">
        <v>85</v>
      </c>
      <c r="N3672" t="s">
        <v>49</v>
      </c>
      <c r="O3672">
        <v>3469649</v>
      </c>
    </row>
    <row r="3673" spans="1:15">
      <c r="A3673" t="s">
        <v>3718</v>
      </c>
      <c r="B3673">
        <v>2010</v>
      </c>
      <c r="C3673" t="s">
        <v>22</v>
      </c>
      <c r="D3673" t="s">
        <v>17</v>
      </c>
      <c r="E3673" t="s">
        <v>23</v>
      </c>
      <c r="F3673">
        <v>164</v>
      </c>
      <c r="G3673">
        <v>3672</v>
      </c>
      <c r="H3673">
        <v>156</v>
      </c>
      <c r="I3673">
        <v>37.590000000000003</v>
      </c>
      <c r="J3673">
        <v>7</v>
      </c>
      <c r="K3673" t="s">
        <v>24</v>
      </c>
      <c r="L3673" t="s">
        <v>19</v>
      </c>
      <c r="M3673">
        <v>80</v>
      </c>
      <c r="N3673" t="s">
        <v>29</v>
      </c>
      <c r="O3673">
        <v>4924543</v>
      </c>
    </row>
    <row r="3674" spans="1:15">
      <c r="A3674" t="s">
        <v>3719</v>
      </c>
      <c r="B3674">
        <v>2002</v>
      </c>
      <c r="C3674" t="s">
        <v>53</v>
      </c>
      <c r="D3674" t="s">
        <v>36</v>
      </c>
      <c r="E3674" t="s">
        <v>40</v>
      </c>
      <c r="F3674">
        <v>254</v>
      </c>
      <c r="G3674">
        <v>4087</v>
      </c>
      <c r="H3674">
        <v>530</v>
      </c>
      <c r="I3674">
        <v>24.2</v>
      </c>
      <c r="J3674">
        <v>8</v>
      </c>
      <c r="K3674" t="s">
        <v>19</v>
      </c>
      <c r="L3674" t="s">
        <v>24</v>
      </c>
      <c r="M3674">
        <v>43</v>
      </c>
      <c r="N3674" t="s">
        <v>25</v>
      </c>
      <c r="O3674">
        <v>4041977</v>
      </c>
    </row>
    <row r="3675" spans="1:15">
      <c r="A3675" t="s">
        <v>3720</v>
      </c>
      <c r="B3675">
        <v>2018</v>
      </c>
      <c r="C3675" t="s">
        <v>27</v>
      </c>
      <c r="D3675" t="s">
        <v>95</v>
      </c>
      <c r="E3675" t="s">
        <v>18</v>
      </c>
      <c r="F3675">
        <v>109</v>
      </c>
      <c r="G3675">
        <v>3695</v>
      </c>
      <c r="H3675">
        <v>92</v>
      </c>
      <c r="I3675">
        <v>46.08</v>
      </c>
      <c r="J3675">
        <v>7</v>
      </c>
      <c r="K3675" t="s">
        <v>19</v>
      </c>
      <c r="L3675" t="s">
        <v>19</v>
      </c>
      <c r="M3675">
        <v>52</v>
      </c>
      <c r="N3675" t="s">
        <v>33</v>
      </c>
      <c r="O3675">
        <v>4558863</v>
      </c>
    </row>
    <row r="3676" spans="1:15">
      <c r="A3676" t="s">
        <v>3721</v>
      </c>
      <c r="B3676">
        <v>2013</v>
      </c>
      <c r="C3676" t="s">
        <v>27</v>
      </c>
      <c r="D3676" t="s">
        <v>32</v>
      </c>
      <c r="E3676" t="s">
        <v>28</v>
      </c>
      <c r="F3676">
        <v>295</v>
      </c>
      <c r="G3676">
        <v>2896</v>
      </c>
      <c r="H3676">
        <v>192</v>
      </c>
      <c r="I3676">
        <v>36.880000000000003</v>
      </c>
      <c r="J3676">
        <v>9</v>
      </c>
      <c r="K3676" t="s">
        <v>24</v>
      </c>
      <c r="L3676" t="s">
        <v>24</v>
      </c>
      <c r="M3676">
        <v>26</v>
      </c>
      <c r="N3676" t="s">
        <v>33</v>
      </c>
      <c r="O3676">
        <v>1909865</v>
      </c>
    </row>
    <row r="3677" spans="1:15">
      <c r="A3677" t="s">
        <v>3722</v>
      </c>
      <c r="B3677">
        <v>2012</v>
      </c>
      <c r="C3677" t="s">
        <v>42</v>
      </c>
      <c r="D3677" t="s">
        <v>43</v>
      </c>
      <c r="E3677" t="s">
        <v>23</v>
      </c>
      <c r="F3677">
        <v>283</v>
      </c>
      <c r="G3677">
        <v>4528</v>
      </c>
      <c r="H3677">
        <v>213</v>
      </c>
      <c r="I3677">
        <v>45.38</v>
      </c>
      <c r="J3677">
        <v>6</v>
      </c>
      <c r="K3677" t="s">
        <v>24</v>
      </c>
      <c r="L3677" t="s">
        <v>19</v>
      </c>
      <c r="M3677">
        <v>23</v>
      </c>
      <c r="N3677" t="s">
        <v>20</v>
      </c>
      <c r="O3677">
        <v>4169468</v>
      </c>
    </row>
    <row r="3678" spans="1:15">
      <c r="A3678" t="s">
        <v>3723</v>
      </c>
      <c r="B3678">
        <v>2014</v>
      </c>
      <c r="C3678" t="s">
        <v>73</v>
      </c>
      <c r="D3678" t="s">
        <v>95</v>
      </c>
      <c r="E3678" t="s">
        <v>23</v>
      </c>
      <c r="F3678">
        <v>457</v>
      </c>
      <c r="G3678">
        <v>354</v>
      </c>
      <c r="H3678">
        <v>669</v>
      </c>
      <c r="I3678">
        <v>42.69</v>
      </c>
      <c r="J3678">
        <v>1</v>
      </c>
      <c r="K3678" t="s">
        <v>24</v>
      </c>
      <c r="L3678" t="s">
        <v>24</v>
      </c>
      <c r="M3678">
        <v>75</v>
      </c>
      <c r="N3678" t="s">
        <v>25</v>
      </c>
      <c r="O3678">
        <v>4012918</v>
      </c>
    </row>
    <row r="3679" spans="1:15">
      <c r="A3679" t="s">
        <v>3724</v>
      </c>
      <c r="B3679">
        <v>2000</v>
      </c>
      <c r="C3679" t="s">
        <v>59</v>
      </c>
      <c r="D3679" t="s">
        <v>17</v>
      </c>
      <c r="E3679" t="s">
        <v>40</v>
      </c>
      <c r="F3679">
        <v>353</v>
      </c>
      <c r="G3679">
        <v>724</v>
      </c>
      <c r="H3679">
        <v>750</v>
      </c>
      <c r="I3679">
        <v>4.66</v>
      </c>
      <c r="J3679">
        <v>1</v>
      </c>
      <c r="K3679" t="s">
        <v>24</v>
      </c>
      <c r="L3679" t="s">
        <v>24</v>
      </c>
      <c r="M3679">
        <v>76</v>
      </c>
      <c r="N3679" t="s">
        <v>49</v>
      </c>
      <c r="O3679">
        <v>1418244</v>
      </c>
    </row>
    <row r="3680" spans="1:15">
      <c r="A3680" t="s">
        <v>3725</v>
      </c>
      <c r="B3680">
        <v>2005</v>
      </c>
      <c r="C3680" t="s">
        <v>45</v>
      </c>
      <c r="D3680" t="s">
        <v>46</v>
      </c>
      <c r="E3680" t="s">
        <v>37</v>
      </c>
      <c r="F3680">
        <v>396</v>
      </c>
      <c r="G3680">
        <v>2260</v>
      </c>
      <c r="H3680">
        <v>608</v>
      </c>
      <c r="I3680">
        <v>41.08</v>
      </c>
      <c r="J3680">
        <v>6</v>
      </c>
      <c r="K3680" t="s">
        <v>24</v>
      </c>
      <c r="L3680" t="s">
        <v>24</v>
      </c>
      <c r="M3680">
        <v>66</v>
      </c>
      <c r="N3680" t="s">
        <v>25</v>
      </c>
      <c r="O3680">
        <v>505198</v>
      </c>
    </row>
    <row r="3681" spans="1:15">
      <c r="A3681" t="s">
        <v>3726</v>
      </c>
      <c r="B3681">
        <v>2013</v>
      </c>
      <c r="C3681" t="s">
        <v>45</v>
      </c>
      <c r="D3681" t="s">
        <v>102</v>
      </c>
      <c r="E3681" t="s">
        <v>28</v>
      </c>
      <c r="F3681">
        <v>462</v>
      </c>
      <c r="G3681">
        <v>140</v>
      </c>
      <c r="H3681">
        <v>295</v>
      </c>
      <c r="I3681">
        <v>13.58</v>
      </c>
      <c r="J3681">
        <v>8</v>
      </c>
      <c r="K3681" t="s">
        <v>19</v>
      </c>
      <c r="L3681" t="s">
        <v>19</v>
      </c>
      <c r="M3681">
        <v>36</v>
      </c>
      <c r="N3681" t="s">
        <v>20</v>
      </c>
      <c r="O3681">
        <v>4897642</v>
      </c>
    </row>
    <row r="3682" spans="1:15">
      <c r="A3682" t="s">
        <v>3727</v>
      </c>
      <c r="B3682">
        <v>2004</v>
      </c>
      <c r="C3682" t="s">
        <v>53</v>
      </c>
      <c r="D3682" t="s">
        <v>32</v>
      </c>
      <c r="E3682" t="s">
        <v>23</v>
      </c>
      <c r="F3682">
        <v>270</v>
      </c>
      <c r="G3682">
        <v>4756</v>
      </c>
      <c r="H3682">
        <v>299</v>
      </c>
      <c r="I3682">
        <v>7.62</v>
      </c>
      <c r="J3682">
        <v>2</v>
      </c>
      <c r="K3682" t="s">
        <v>24</v>
      </c>
      <c r="L3682" t="s">
        <v>19</v>
      </c>
      <c r="M3682">
        <v>5</v>
      </c>
      <c r="N3682" t="s">
        <v>33</v>
      </c>
      <c r="O3682">
        <v>2428537</v>
      </c>
    </row>
    <row r="3683" spans="1:15">
      <c r="A3683" t="s">
        <v>3728</v>
      </c>
      <c r="B3683">
        <v>2020</v>
      </c>
      <c r="C3683" t="s">
        <v>45</v>
      </c>
      <c r="D3683" t="s">
        <v>43</v>
      </c>
      <c r="E3683" t="s">
        <v>37</v>
      </c>
      <c r="F3683">
        <v>432</v>
      </c>
      <c r="G3683">
        <v>2171</v>
      </c>
      <c r="H3683">
        <v>469</v>
      </c>
      <c r="I3683">
        <v>41.29</v>
      </c>
      <c r="J3683">
        <v>3</v>
      </c>
      <c r="K3683" t="s">
        <v>19</v>
      </c>
      <c r="L3683" t="s">
        <v>19</v>
      </c>
      <c r="M3683">
        <v>25</v>
      </c>
      <c r="N3683" t="s">
        <v>29</v>
      </c>
      <c r="O3683">
        <v>3165416</v>
      </c>
    </row>
    <row r="3684" spans="1:15">
      <c r="A3684" t="s">
        <v>3729</v>
      </c>
      <c r="B3684">
        <v>2000</v>
      </c>
      <c r="C3684" t="s">
        <v>59</v>
      </c>
      <c r="D3684" t="s">
        <v>17</v>
      </c>
      <c r="E3684" t="s">
        <v>18</v>
      </c>
      <c r="F3684">
        <v>4</v>
      </c>
      <c r="G3684">
        <v>4198</v>
      </c>
      <c r="H3684">
        <v>627</v>
      </c>
      <c r="I3684">
        <v>8.83</v>
      </c>
      <c r="J3684">
        <v>4</v>
      </c>
      <c r="K3684" t="s">
        <v>19</v>
      </c>
      <c r="L3684" t="s">
        <v>24</v>
      </c>
      <c r="M3684">
        <v>71</v>
      </c>
      <c r="N3684" t="s">
        <v>25</v>
      </c>
      <c r="O3684">
        <v>231322</v>
      </c>
    </row>
    <row r="3685" spans="1:15">
      <c r="A3685" t="s">
        <v>3730</v>
      </c>
      <c r="B3685">
        <v>2019</v>
      </c>
      <c r="C3685" t="s">
        <v>73</v>
      </c>
      <c r="D3685" t="s">
        <v>95</v>
      </c>
      <c r="E3685" t="s">
        <v>18</v>
      </c>
      <c r="F3685">
        <v>321</v>
      </c>
      <c r="G3685">
        <v>706</v>
      </c>
      <c r="H3685">
        <v>503</v>
      </c>
      <c r="I3685">
        <v>42.93</v>
      </c>
      <c r="J3685">
        <v>9</v>
      </c>
      <c r="K3685" t="s">
        <v>24</v>
      </c>
      <c r="L3685" t="s">
        <v>19</v>
      </c>
      <c r="M3685">
        <v>49</v>
      </c>
      <c r="N3685" t="s">
        <v>49</v>
      </c>
      <c r="O3685">
        <v>3588613</v>
      </c>
    </row>
    <row r="3686" spans="1:15">
      <c r="A3686" t="s">
        <v>3731</v>
      </c>
      <c r="B3686">
        <v>2014</v>
      </c>
      <c r="C3686" t="s">
        <v>35</v>
      </c>
      <c r="D3686" t="s">
        <v>48</v>
      </c>
      <c r="E3686" t="s">
        <v>40</v>
      </c>
      <c r="F3686">
        <v>77</v>
      </c>
      <c r="G3686">
        <v>4235</v>
      </c>
      <c r="H3686">
        <v>584</v>
      </c>
      <c r="I3686">
        <v>3.79</v>
      </c>
      <c r="J3686">
        <v>4</v>
      </c>
      <c r="K3686" t="s">
        <v>19</v>
      </c>
      <c r="L3686" t="s">
        <v>24</v>
      </c>
      <c r="M3686">
        <v>46</v>
      </c>
      <c r="N3686" t="s">
        <v>29</v>
      </c>
      <c r="O3686">
        <v>3534529</v>
      </c>
    </row>
    <row r="3687" spans="1:15">
      <c r="A3687" t="s">
        <v>3732</v>
      </c>
      <c r="B3687">
        <v>2022</v>
      </c>
      <c r="C3687" t="s">
        <v>53</v>
      </c>
      <c r="D3687" t="s">
        <v>17</v>
      </c>
      <c r="E3687" t="s">
        <v>28</v>
      </c>
      <c r="F3687">
        <v>456</v>
      </c>
      <c r="G3687">
        <v>2757</v>
      </c>
      <c r="H3687">
        <v>805</v>
      </c>
      <c r="I3687">
        <v>30.47</v>
      </c>
      <c r="J3687">
        <v>4</v>
      </c>
      <c r="K3687" t="s">
        <v>24</v>
      </c>
      <c r="L3687" t="s">
        <v>19</v>
      </c>
      <c r="M3687">
        <v>47</v>
      </c>
      <c r="N3687" t="s">
        <v>25</v>
      </c>
      <c r="O3687">
        <v>1925314</v>
      </c>
    </row>
    <row r="3688" spans="1:15">
      <c r="A3688" t="s">
        <v>3733</v>
      </c>
      <c r="B3688">
        <v>2009</v>
      </c>
      <c r="C3688" t="s">
        <v>53</v>
      </c>
      <c r="D3688" t="s">
        <v>95</v>
      </c>
      <c r="E3688" t="s">
        <v>23</v>
      </c>
      <c r="F3688">
        <v>118</v>
      </c>
      <c r="G3688">
        <v>1065</v>
      </c>
      <c r="H3688">
        <v>156</v>
      </c>
      <c r="I3688">
        <v>28.78</v>
      </c>
      <c r="J3688">
        <v>1</v>
      </c>
      <c r="K3688" t="s">
        <v>19</v>
      </c>
      <c r="L3688" t="s">
        <v>19</v>
      </c>
      <c r="M3688">
        <v>57</v>
      </c>
      <c r="N3688" t="s">
        <v>29</v>
      </c>
      <c r="O3688">
        <v>1290953</v>
      </c>
    </row>
    <row r="3689" spans="1:15">
      <c r="A3689" t="s">
        <v>3734</v>
      </c>
      <c r="B3689">
        <v>2011</v>
      </c>
      <c r="C3689" t="s">
        <v>31</v>
      </c>
      <c r="D3689" t="s">
        <v>95</v>
      </c>
      <c r="E3689" t="s">
        <v>23</v>
      </c>
      <c r="F3689">
        <v>36</v>
      </c>
      <c r="G3689">
        <v>955</v>
      </c>
      <c r="H3689">
        <v>557</v>
      </c>
      <c r="I3689">
        <v>3.7</v>
      </c>
      <c r="J3689">
        <v>8</v>
      </c>
      <c r="K3689" t="s">
        <v>19</v>
      </c>
      <c r="L3689" t="s">
        <v>24</v>
      </c>
      <c r="M3689">
        <v>40</v>
      </c>
      <c r="N3689" t="s">
        <v>20</v>
      </c>
      <c r="O3689">
        <v>2689258</v>
      </c>
    </row>
    <row r="3690" spans="1:15">
      <c r="A3690" t="s">
        <v>3735</v>
      </c>
      <c r="B3690">
        <v>2000</v>
      </c>
      <c r="C3690" t="s">
        <v>16</v>
      </c>
      <c r="D3690" t="s">
        <v>43</v>
      </c>
      <c r="E3690" t="s">
        <v>18</v>
      </c>
      <c r="F3690">
        <v>295</v>
      </c>
      <c r="G3690">
        <v>297</v>
      </c>
      <c r="H3690">
        <v>260</v>
      </c>
      <c r="I3690">
        <v>22.06</v>
      </c>
      <c r="J3690">
        <v>7</v>
      </c>
      <c r="K3690" t="s">
        <v>19</v>
      </c>
      <c r="L3690" t="s">
        <v>24</v>
      </c>
      <c r="M3690">
        <v>66</v>
      </c>
      <c r="N3690" t="s">
        <v>25</v>
      </c>
      <c r="O3690">
        <v>2549282</v>
      </c>
    </row>
    <row r="3691" spans="1:15">
      <c r="A3691" t="s">
        <v>3736</v>
      </c>
      <c r="B3691">
        <v>2018</v>
      </c>
      <c r="C3691" t="s">
        <v>59</v>
      </c>
      <c r="D3691" t="s">
        <v>95</v>
      </c>
      <c r="E3691" t="s">
        <v>23</v>
      </c>
      <c r="F3691">
        <v>329</v>
      </c>
      <c r="G3691">
        <v>128</v>
      </c>
      <c r="H3691">
        <v>840</v>
      </c>
      <c r="I3691">
        <v>13.77</v>
      </c>
      <c r="J3691">
        <v>6</v>
      </c>
      <c r="K3691" t="s">
        <v>19</v>
      </c>
      <c r="L3691" t="s">
        <v>19</v>
      </c>
      <c r="M3691">
        <v>84</v>
      </c>
      <c r="N3691" t="s">
        <v>20</v>
      </c>
      <c r="O3691">
        <v>4413683</v>
      </c>
    </row>
    <row r="3692" spans="1:15">
      <c r="A3692" t="s">
        <v>3737</v>
      </c>
      <c r="B3692">
        <v>2009</v>
      </c>
      <c r="C3692" t="s">
        <v>45</v>
      </c>
      <c r="D3692" t="s">
        <v>39</v>
      </c>
      <c r="E3692" t="s">
        <v>40</v>
      </c>
      <c r="F3692">
        <v>377</v>
      </c>
      <c r="G3692">
        <v>4817</v>
      </c>
      <c r="H3692">
        <v>687</v>
      </c>
      <c r="I3692">
        <v>15.55</v>
      </c>
      <c r="J3692">
        <v>4</v>
      </c>
      <c r="K3692" t="s">
        <v>24</v>
      </c>
      <c r="L3692" t="s">
        <v>24</v>
      </c>
      <c r="M3692">
        <v>46</v>
      </c>
      <c r="N3692" t="s">
        <v>33</v>
      </c>
      <c r="O3692">
        <v>3776928</v>
      </c>
    </row>
    <row r="3693" spans="1:15">
      <c r="A3693" t="s">
        <v>3738</v>
      </c>
      <c r="B3693">
        <v>2006</v>
      </c>
      <c r="C3693" t="s">
        <v>27</v>
      </c>
      <c r="D3693" t="s">
        <v>32</v>
      </c>
      <c r="E3693" t="s">
        <v>40</v>
      </c>
      <c r="F3693">
        <v>182</v>
      </c>
      <c r="G3693">
        <v>2472</v>
      </c>
      <c r="H3693">
        <v>230</v>
      </c>
      <c r="I3693">
        <v>0.98</v>
      </c>
      <c r="J3693">
        <v>8</v>
      </c>
      <c r="K3693" t="s">
        <v>24</v>
      </c>
      <c r="L3693" t="s">
        <v>19</v>
      </c>
      <c r="M3693">
        <v>30</v>
      </c>
      <c r="N3693" t="s">
        <v>33</v>
      </c>
      <c r="O3693">
        <v>2733753</v>
      </c>
    </row>
    <row r="3694" spans="1:15">
      <c r="A3694" t="s">
        <v>3739</v>
      </c>
      <c r="B3694">
        <v>2009</v>
      </c>
      <c r="C3694" t="s">
        <v>73</v>
      </c>
      <c r="D3694" t="s">
        <v>17</v>
      </c>
      <c r="E3694" t="s">
        <v>28</v>
      </c>
      <c r="F3694">
        <v>290</v>
      </c>
      <c r="G3694">
        <v>4129</v>
      </c>
      <c r="H3694">
        <v>981</v>
      </c>
      <c r="I3694">
        <v>35.11</v>
      </c>
      <c r="J3694">
        <v>6</v>
      </c>
      <c r="K3694" t="s">
        <v>19</v>
      </c>
      <c r="L3694" t="s">
        <v>19</v>
      </c>
      <c r="M3694">
        <v>51</v>
      </c>
      <c r="N3694" t="s">
        <v>20</v>
      </c>
      <c r="O3694">
        <v>2932705</v>
      </c>
    </row>
    <row r="3695" spans="1:15">
      <c r="A3695" t="s">
        <v>3740</v>
      </c>
      <c r="B3695">
        <v>2020</v>
      </c>
      <c r="C3695" t="s">
        <v>59</v>
      </c>
      <c r="D3695" t="s">
        <v>43</v>
      </c>
      <c r="E3695" t="s">
        <v>18</v>
      </c>
      <c r="F3695">
        <v>439</v>
      </c>
      <c r="G3695">
        <v>3386</v>
      </c>
      <c r="H3695">
        <v>705</v>
      </c>
      <c r="I3695">
        <v>35.549999999999997</v>
      </c>
      <c r="J3695">
        <v>5</v>
      </c>
      <c r="K3695" t="s">
        <v>24</v>
      </c>
      <c r="L3695" t="s">
        <v>24</v>
      </c>
      <c r="M3695">
        <v>19</v>
      </c>
      <c r="N3695" t="s">
        <v>20</v>
      </c>
      <c r="O3695">
        <v>4650426</v>
      </c>
    </row>
    <row r="3696" spans="1:15">
      <c r="A3696" t="s">
        <v>3741</v>
      </c>
      <c r="B3696">
        <v>2008</v>
      </c>
      <c r="C3696" t="s">
        <v>31</v>
      </c>
      <c r="D3696" t="s">
        <v>46</v>
      </c>
      <c r="E3696" t="s">
        <v>18</v>
      </c>
      <c r="F3696">
        <v>474</v>
      </c>
      <c r="G3696">
        <v>4065</v>
      </c>
      <c r="H3696">
        <v>116</v>
      </c>
      <c r="I3696">
        <v>9.4</v>
      </c>
      <c r="J3696">
        <v>9</v>
      </c>
      <c r="K3696" t="s">
        <v>24</v>
      </c>
      <c r="L3696" t="s">
        <v>19</v>
      </c>
      <c r="M3696">
        <v>69</v>
      </c>
      <c r="N3696" t="s">
        <v>49</v>
      </c>
      <c r="O3696">
        <v>1712363</v>
      </c>
    </row>
    <row r="3697" spans="1:15">
      <c r="A3697" t="s">
        <v>3742</v>
      </c>
      <c r="B3697">
        <v>2007</v>
      </c>
      <c r="C3697" t="s">
        <v>16</v>
      </c>
      <c r="D3697" t="s">
        <v>46</v>
      </c>
      <c r="E3697" t="s">
        <v>23</v>
      </c>
      <c r="F3697">
        <v>256</v>
      </c>
      <c r="G3697">
        <v>2710</v>
      </c>
      <c r="H3697">
        <v>904</v>
      </c>
      <c r="I3697">
        <v>45.19</v>
      </c>
      <c r="J3697">
        <v>7</v>
      </c>
      <c r="K3697" t="s">
        <v>19</v>
      </c>
      <c r="L3697" t="s">
        <v>19</v>
      </c>
      <c r="M3697">
        <v>18</v>
      </c>
      <c r="N3697" t="s">
        <v>29</v>
      </c>
      <c r="O3697">
        <v>1359947</v>
      </c>
    </row>
    <row r="3698" spans="1:15">
      <c r="A3698" t="s">
        <v>3743</v>
      </c>
      <c r="B3698">
        <v>2013</v>
      </c>
      <c r="C3698" t="s">
        <v>31</v>
      </c>
      <c r="D3698" t="s">
        <v>46</v>
      </c>
      <c r="E3698" t="s">
        <v>28</v>
      </c>
      <c r="F3698">
        <v>124</v>
      </c>
      <c r="G3698">
        <v>5</v>
      </c>
      <c r="H3698">
        <v>568</v>
      </c>
      <c r="I3698">
        <v>42.11</v>
      </c>
      <c r="J3698">
        <v>2</v>
      </c>
      <c r="K3698" t="s">
        <v>19</v>
      </c>
      <c r="L3698" t="s">
        <v>19</v>
      </c>
      <c r="M3698">
        <v>86</v>
      </c>
      <c r="N3698" t="s">
        <v>49</v>
      </c>
      <c r="O3698">
        <v>2557486</v>
      </c>
    </row>
    <row r="3699" spans="1:15">
      <c r="A3699" t="s">
        <v>3744</v>
      </c>
      <c r="B3699">
        <v>2019</v>
      </c>
      <c r="C3699" t="s">
        <v>31</v>
      </c>
      <c r="D3699" t="s">
        <v>51</v>
      </c>
      <c r="E3699" t="s">
        <v>23</v>
      </c>
      <c r="F3699">
        <v>5</v>
      </c>
      <c r="G3699">
        <v>3132</v>
      </c>
      <c r="H3699">
        <v>462</v>
      </c>
      <c r="I3699">
        <v>19.350000000000001</v>
      </c>
      <c r="J3699">
        <v>2</v>
      </c>
      <c r="K3699" t="s">
        <v>24</v>
      </c>
      <c r="L3699" t="s">
        <v>19</v>
      </c>
      <c r="M3699">
        <v>83</v>
      </c>
      <c r="N3699" t="s">
        <v>29</v>
      </c>
      <c r="O3699">
        <v>4076944</v>
      </c>
    </row>
    <row r="3700" spans="1:15">
      <c r="A3700" t="s">
        <v>3745</v>
      </c>
      <c r="B3700">
        <v>2022</v>
      </c>
      <c r="C3700" t="s">
        <v>16</v>
      </c>
      <c r="D3700" t="s">
        <v>48</v>
      </c>
      <c r="E3700" t="s">
        <v>23</v>
      </c>
      <c r="F3700">
        <v>243</v>
      </c>
      <c r="G3700">
        <v>2258</v>
      </c>
      <c r="H3700">
        <v>762</v>
      </c>
      <c r="I3700">
        <v>27.77</v>
      </c>
      <c r="J3700">
        <v>9</v>
      </c>
      <c r="K3700" t="s">
        <v>24</v>
      </c>
      <c r="L3700" t="s">
        <v>24</v>
      </c>
      <c r="M3700">
        <v>38</v>
      </c>
      <c r="N3700" t="s">
        <v>49</v>
      </c>
      <c r="O3700">
        <v>462729</v>
      </c>
    </row>
    <row r="3701" spans="1:15">
      <c r="A3701" t="s">
        <v>3746</v>
      </c>
      <c r="B3701">
        <v>2001</v>
      </c>
      <c r="C3701" t="s">
        <v>45</v>
      </c>
      <c r="D3701" t="s">
        <v>39</v>
      </c>
      <c r="E3701" t="s">
        <v>28</v>
      </c>
      <c r="F3701">
        <v>361</v>
      </c>
      <c r="G3701">
        <v>2687</v>
      </c>
      <c r="H3701">
        <v>261</v>
      </c>
      <c r="I3701">
        <v>10.94</v>
      </c>
      <c r="J3701">
        <v>2</v>
      </c>
      <c r="K3701" t="s">
        <v>24</v>
      </c>
      <c r="L3701" t="s">
        <v>19</v>
      </c>
      <c r="M3701">
        <v>42</v>
      </c>
      <c r="N3701" t="s">
        <v>29</v>
      </c>
      <c r="O3701">
        <v>334886</v>
      </c>
    </row>
    <row r="3702" spans="1:15">
      <c r="A3702" t="s">
        <v>3747</v>
      </c>
      <c r="B3702">
        <v>2007</v>
      </c>
      <c r="C3702" t="s">
        <v>42</v>
      </c>
      <c r="D3702" t="s">
        <v>36</v>
      </c>
      <c r="E3702" t="s">
        <v>37</v>
      </c>
      <c r="F3702">
        <v>100</v>
      </c>
      <c r="G3702">
        <v>4129</v>
      </c>
      <c r="H3702">
        <v>368</v>
      </c>
      <c r="I3702">
        <v>10.93</v>
      </c>
      <c r="J3702">
        <v>1</v>
      </c>
      <c r="K3702" t="s">
        <v>19</v>
      </c>
      <c r="L3702" t="s">
        <v>19</v>
      </c>
      <c r="M3702">
        <v>47</v>
      </c>
      <c r="N3702" t="s">
        <v>29</v>
      </c>
      <c r="O3702">
        <v>2621478</v>
      </c>
    </row>
    <row r="3703" spans="1:15">
      <c r="A3703" t="s">
        <v>3748</v>
      </c>
      <c r="B3703">
        <v>2012</v>
      </c>
      <c r="C3703" t="s">
        <v>53</v>
      </c>
      <c r="D3703" t="s">
        <v>17</v>
      </c>
      <c r="E3703" t="s">
        <v>40</v>
      </c>
      <c r="F3703">
        <v>315</v>
      </c>
      <c r="G3703">
        <v>4741</v>
      </c>
      <c r="H3703">
        <v>991</v>
      </c>
      <c r="I3703">
        <v>18.68</v>
      </c>
      <c r="J3703">
        <v>5</v>
      </c>
      <c r="K3703" t="s">
        <v>24</v>
      </c>
      <c r="L3703" t="s">
        <v>24</v>
      </c>
      <c r="M3703">
        <v>43</v>
      </c>
      <c r="N3703" t="s">
        <v>20</v>
      </c>
      <c r="O3703">
        <v>2643472</v>
      </c>
    </row>
    <row r="3704" spans="1:15">
      <c r="A3704" t="s">
        <v>3749</v>
      </c>
      <c r="B3704">
        <v>2017</v>
      </c>
      <c r="C3704" t="s">
        <v>22</v>
      </c>
      <c r="D3704" t="s">
        <v>102</v>
      </c>
      <c r="E3704" t="s">
        <v>40</v>
      </c>
      <c r="F3704">
        <v>276</v>
      </c>
      <c r="G3704">
        <v>4950</v>
      </c>
      <c r="H3704">
        <v>834</v>
      </c>
      <c r="I3704">
        <v>46.29</v>
      </c>
      <c r="J3704">
        <v>5</v>
      </c>
      <c r="K3704" t="s">
        <v>19</v>
      </c>
      <c r="L3704" t="s">
        <v>24</v>
      </c>
      <c r="M3704">
        <v>65</v>
      </c>
      <c r="N3704" t="s">
        <v>29</v>
      </c>
      <c r="O3704">
        <v>3698842</v>
      </c>
    </row>
    <row r="3705" spans="1:15">
      <c r="A3705" t="s">
        <v>3750</v>
      </c>
      <c r="B3705">
        <v>2017</v>
      </c>
      <c r="C3705" t="s">
        <v>35</v>
      </c>
      <c r="D3705" t="s">
        <v>17</v>
      </c>
      <c r="E3705" t="s">
        <v>18</v>
      </c>
      <c r="F3705">
        <v>499</v>
      </c>
      <c r="G3705">
        <v>3587</v>
      </c>
      <c r="H3705">
        <v>810</v>
      </c>
      <c r="I3705">
        <v>37.93</v>
      </c>
      <c r="J3705">
        <v>7</v>
      </c>
      <c r="K3705" t="s">
        <v>19</v>
      </c>
      <c r="L3705" t="s">
        <v>19</v>
      </c>
      <c r="M3705">
        <v>16</v>
      </c>
      <c r="N3705" t="s">
        <v>25</v>
      </c>
      <c r="O3705">
        <v>831604</v>
      </c>
    </row>
    <row r="3706" spans="1:15">
      <c r="A3706" t="s">
        <v>3751</v>
      </c>
      <c r="B3706">
        <v>2018</v>
      </c>
      <c r="C3706" t="s">
        <v>53</v>
      </c>
      <c r="D3706" t="s">
        <v>51</v>
      </c>
      <c r="E3706" t="s">
        <v>18</v>
      </c>
      <c r="F3706">
        <v>94</v>
      </c>
      <c r="G3706">
        <v>2459</v>
      </c>
      <c r="H3706">
        <v>934</v>
      </c>
      <c r="I3706">
        <v>48.78</v>
      </c>
      <c r="J3706">
        <v>9</v>
      </c>
      <c r="K3706" t="s">
        <v>24</v>
      </c>
      <c r="L3706" t="s">
        <v>24</v>
      </c>
      <c r="M3706">
        <v>17</v>
      </c>
      <c r="N3706" t="s">
        <v>25</v>
      </c>
      <c r="O3706">
        <v>1807002</v>
      </c>
    </row>
    <row r="3707" spans="1:15">
      <c r="A3707" t="s">
        <v>3752</v>
      </c>
      <c r="B3707">
        <v>2017</v>
      </c>
      <c r="C3707" t="s">
        <v>22</v>
      </c>
      <c r="D3707" t="s">
        <v>36</v>
      </c>
      <c r="E3707" t="s">
        <v>40</v>
      </c>
      <c r="F3707">
        <v>404</v>
      </c>
      <c r="G3707">
        <v>3336</v>
      </c>
      <c r="H3707">
        <v>86</v>
      </c>
      <c r="I3707">
        <v>0.26</v>
      </c>
      <c r="J3707">
        <v>5</v>
      </c>
      <c r="K3707" t="s">
        <v>24</v>
      </c>
      <c r="L3707" t="s">
        <v>24</v>
      </c>
      <c r="M3707">
        <v>94</v>
      </c>
      <c r="N3707" t="s">
        <v>33</v>
      </c>
      <c r="O3707">
        <v>297719</v>
      </c>
    </row>
    <row r="3708" spans="1:15">
      <c r="A3708" t="s">
        <v>3753</v>
      </c>
      <c r="B3708">
        <v>2005</v>
      </c>
      <c r="C3708" t="s">
        <v>73</v>
      </c>
      <c r="D3708" t="s">
        <v>43</v>
      </c>
      <c r="E3708" t="s">
        <v>40</v>
      </c>
      <c r="F3708">
        <v>32</v>
      </c>
      <c r="G3708">
        <v>7</v>
      </c>
      <c r="H3708">
        <v>912</v>
      </c>
      <c r="I3708">
        <v>41.74</v>
      </c>
      <c r="J3708">
        <v>8</v>
      </c>
      <c r="K3708" t="s">
        <v>19</v>
      </c>
      <c r="L3708" t="s">
        <v>19</v>
      </c>
      <c r="M3708">
        <v>82</v>
      </c>
      <c r="N3708" t="s">
        <v>49</v>
      </c>
      <c r="O3708">
        <v>826484</v>
      </c>
    </row>
    <row r="3709" spans="1:15">
      <c r="A3709" t="s">
        <v>3754</v>
      </c>
      <c r="B3709">
        <v>2005</v>
      </c>
      <c r="C3709" t="s">
        <v>59</v>
      </c>
      <c r="D3709" t="s">
        <v>43</v>
      </c>
      <c r="E3709" t="s">
        <v>23</v>
      </c>
      <c r="F3709">
        <v>102</v>
      </c>
      <c r="G3709">
        <v>922</v>
      </c>
      <c r="H3709">
        <v>292</v>
      </c>
      <c r="I3709">
        <v>21.47</v>
      </c>
      <c r="J3709">
        <v>3</v>
      </c>
      <c r="K3709" t="s">
        <v>19</v>
      </c>
      <c r="L3709" t="s">
        <v>19</v>
      </c>
      <c r="M3709">
        <v>63</v>
      </c>
      <c r="N3709" t="s">
        <v>25</v>
      </c>
      <c r="O3709">
        <v>4174408</v>
      </c>
    </row>
    <row r="3710" spans="1:15">
      <c r="A3710" t="s">
        <v>3755</v>
      </c>
      <c r="B3710">
        <v>2018</v>
      </c>
      <c r="C3710" t="s">
        <v>73</v>
      </c>
      <c r="D3710" t="s">
        <v>48</v>
      </c>
      <c r="E3710" t="s">
        <v>37</v>
      </c>
      <c r="F3710">
        <v>364</v>
      </c>
      <c r="G3710">
        <v>1239</v>
      </c>
      <c r="H3710">
        <v>784</v>
      </c>
      <c r="I3710">
        <v>7.08</v>
      </c>
      <c r="J3710">
        <v>6</v>
      </c>
      <c r="K3710" t="s">
        <v>24</v>
      </c>
      <c r="L3710" t="s">
        <v>19</v>
      </c>
      <c r="M3710">
        <v>32</v>
      </c>
      <c r="N3710" t="s">
        <v>33</v>
      </c>
      <c r="O3710">
        <v>66256</v>
      </c>
    </row>
    <row r="3711" spans="1:15">
      <c r="A3711" t="s">
        <v>3756</v>
      </c>
      <c r="B3711">
        <v>2005</v>
      </c>
      <c r="C3711" t="s">
        <v>22</v>
      </c>
      <c r="D3711" t="s">
        <v>102</v>
      </c>
      <c r="E3711" t="s">
        <v>23</v>
      </c>
      <c r="F3711">
        <v>115</v>
      </c>
      <c r="G3711">
        <v>3573</v>
      </c>
      <c r="H3711">
        <v>930</v>
      </c>
      <c r="I3711">
        <v>2.06</v>
      </c>
      <c r="J3711">
        <v>8</v>
      </c>
      <c r="K3711" t="s">
        <v>19</v>
      </c>
      <c r="L3711" t="s">
        <v>24</v>
      </c>
      <c r="M3711">
        <v>10</v>
      </c>
      <c r="N3711" t="s">
        <v>29</v>
      </c>
      <c r="O3711">
        <v>3199753</v>
      </c>
    </row>
    <row r="3712" spans="1:15">
      <c r="A3712" t="s">
        <v>3757</v>
      </c>
      <c r="B3712">
        <v>2008</v>
      </c>
      <c r="C3712" t="s">
        <v>59</v>
      </c>
      <c r="D3712" t="s">
        <v>95</v>
      </c>
      <c r="E3712" t="s">
        <v>40</v>
      </c>
      <c r="F3712">
        <v>48</v>
      </c>
      <c r="G3712">
        <v>2451</v>
      </c>
      <c r="H3712">
        <v>188</v>
      </c>
      <c r="I3712">
        <v>12.2</v>
      </c>
      <c r="J3712">
        <v>2</v>
      </c>
      <c r="K3712" t="s">
        <v>19</v>
      </c>
      <c r="L3712" t="s">
        <v>19</v>
      </c>
      <c r="M3712">
        <v>99</v>
      </c>
      <c r="N3712" t="s">
        <v>25</v>
      </c>
      <c r="O3712">
        <v>1956706</v>
      </c>
    </row>
    <row r="3713" spans="1:15">
      <c r="A3713" t="s">
        <v>3758</v>
      </c>
      <c r="B3713">
        <v>2012</v>
      </c>
      <c r="C3713" t="s">
        <v>42</v>
      </c>
      <c r="D3713" t="s">
        <v>51</v>
      </c>
      <c r="E3713" t="s">
        <v>40</v>
      </c>
      <c r="F3713">
        <v>492</v>
      </c>
      <c r="G3713">
        <v>4659</v>
      </c>
      <c r="H3713">
        <v>937</v>
      </c>
      <c r="I3713">
        <v>46.51</v>
      </c>
      <c r="J3713">
        <v>2</v>
      </c>
      <c r="K3713" t="s">
        <v>24</v>
      </c>
      <c r="L3713" t="s">
        <v>24</v>
      </c>
      <c r="M3713">
        <v>61</v>
      </c>
      <c r="N3713" t="s">
        <v>33</v>
      </c>
      <c r="O3713">
        <v>3714380</v>
      </c>
    </row>
    <row r="3714" spans="1:15">
      <c r="A3714" t="s">
        <v>3759</v>
      </c>
      <c r="B3714">
        <v>2007</v>
      </c>
      <c r="C3714" t="s">
        <v>73</v>
      </c>
      <c r="D3714" t="s">
        <v>48</v>
      </c>
      <c r="E3714" t="s">
        <v>28</v>
      </c>
      <c r="F3714">
        <v>96</v>
      </c>
      <c r="G3714">
        <v>294</v>
      </c>
      <c r="H3714">
        <v>470</v>
      </c>
      <c r="I3714">
        <v>13.17</v>
      </c>
      <c r="J3714">
        <v>8</v>
      </c>
      <c r="K3714" t="s">
        <v>24</v>
      </c>
      <c r="L3714" t="s">
        <v>19</v>
      </c>
      <c r="M3714">
        <v>47</v>
      </c>
      <c r="N3714" t="s">
        <v>25</v>
      </c>
      <c r="O3714">
        <v>2752956</v>
      </c>
    </row>
    <row r="3715" spans="1:15">
      <c r="A3715" t="s">
        <v>3760</v>
      </c>
      <c r="B3715">
        <v>2001</v>
      </c>
      <c r="C3715" t="s">
        <v>59</v>
      </c>
      <c r="D3715" t="s">
        <v>48</v>
      </c>
      <c r="E3715" t="s">
        <v>40</v>
      </c>
      <c r="F3715">
        <v>41</v>
      </c>
      <c r="G3715">
        <v>1909</v>
      </c>
      <c r="H3715">
        <v>105</v>
      </c>
      <c r="I3715">
        <v>13.7</v>
      </c>
      <c r="J3715">
        <v>8</v>
      </c>
      <c r="K3715" t="s">
        <v>24</v>
      </c>
      <c r="L3715" t="s">
        <v>19</v>
      </c>
      <c r="M3715">
        <v>20</v>
      </c>
      <c r="N3715" t="s">
        <v>20</v>
      </c>
      <c r="O3715">
        <v>983917</v>
      </c>
    </row>
    <row r="3716" spans="1:15">
      <c r="A3716" t="s">
        <v>3761</v>
      </c>
      <c r="B3716">
        <v>2018</v>
      </c>
      <c r="C3716" t="s">
        <v>27</v>
      </c>
      <c r="D3716" t="s">
        <v>95</v>
      </c>
      <c r="E3716" t="s">
        <v>40</v>
      </c>
      <c r="F3716">
        <v>139</v>
      </c>
      <c r="G3716">
        <v>3968</v>
      </c>
      <c r="H3716">
        <v>414</v>
      </c>
      <c r="I3716">
        <v>9.65</v>
      </c>
      <c r="J3716">
        <v>1</v>
      </c>
      <c r="K3716" t="s">
        <v>24</v>
      </c>
      <c r="L3716" t="s">
        <v>24</v>
      </c>
      <c r="M3716">
        <v>1</v>
      </c>
      <c r="N3716" t="s">
        <v>20</v>
      </c>
      <c r="O3716">
        <v>3966668</v>
      </c>
    </row>
    <row r="3717" spans="1:15">
      <c r="A3717" t="s">
        <v>3762</v>
      </c>
      <c r="B3717">
        <v>2009</v>
      </c>
      <c r="C3717" t="s">
        <v>45</v>
      </c>
      <c r="D3717" t="s">
        <v>51</v>
      </c>
      <c r="E3717" t="s">
        <v>37</v>
      </c>
      <c r="F3717">
        <v>487</v>
      </c>
      <c r="G3717">
        <v>626</v>
      </c>
      <c r="H3717">
        <v>195</v>
      </c>
      <c r="I3717">
        <v>29.71</v>
      </c>
      <c r="J3717">
        <v>5</v>
      </c>
      <c r="K3717" t="s">
        <v>24</v>
      </c>
      <c r="L3717" t="s">
        <v>24</v>
      </c>
      <c r="M3717">
        <v>67</v>
      </c>
      <c r="N3717" t="s">
        <v>29</v>
      </c>
      <c r="O3717">
        <v>1633196</v>
      </c>
    </row>
    <row r="3718" spans="1:15">
      <c r="A3718" t="s">
        <v>3763</v>
      </c>
      <c r="B3718">
        <v>2014</v>
      </c>
      <c r="C3718" t="s">
        <v>31</v>
      </c>
      <c r="D3718" t="s">
        <v>32</v>
      </c>
      <c r="E3718" t="s">
        <v>28</v>
      </c>
      <c r="F3718">
        <v>456</v>
      </c>
      <c r="G3718">
        <v>1852</v>
      </c>
      <c r="H3718">
        <v>526</v>
      </c>
      <c r="I3718">
        <v>1.62</v>
      </c>
      <c r="J3718">
        <v>2</v>
      </c>
      <c r="K3718" t="s">
        <v>24</v>
      </c>
      <c r="L3718" t="s">
        <v>24</v>
      </c>
      <c r="M3718">
        <v>14</v>
      </c>
      <c r="N3718" t="s">
        <v>25</v>
      </c>
      <c r="O3718">
        <v>449922</v>
      </c>
    </row>
    <row r="3719" spans="1:15">
      <c r="A3719" t="s">
        <v>3764</v>
      </c>
      <c r="B3719">
        <v>2020</v>
      </c>
      <c r="C3719" t="s">
        <v>16</v>
      </c>
      <c r="D3719" t="s">
        <v>43</v>
      </c>
      <c r="E3719" t="s">
        <v>40</v>
      </c>
      <c r="F3719">
        <v>147</v>
      </c>
      <c r="G3719">
        <v>3015</v>
      </c>
      <c r="H3719">
        <v>926</v>
      </c>
      <c r="I3719">
        <v>16.18</v>
      </c>
      <c r="J3719">
        <v>4</v>
      </c>
      <c r="K3719" t="s">
        <v>24</v>
      </c>
      <c r="L3719" t="s">
        <v>24</v>
      </c>
      <c r="M3719">
        <v>89</v>
      </c>
      <c r="N3719" t="s">
        <v>29</v>
      </c>
      <c r="O3719">
        <v>2180868</v>
      </c>
    </row>
    <row r="3720" spans="1:15">
      <c r="A3720" t="s">
        <v>3765</v>
      </c>
      <c r="B3720">
        <v>2006</v>
      </c>
      <c r="C3720" t="s">
        <v>22</v>
      </c>
      <c r="D3720" t="s">
        <v>39</v>
      </c>
      <c r="E3720" t="s">
        <v>37</v>
      </c>
      <c r="F3720">
        <v>202</v>
      </c>
      <c r="G3720">
        <v>2545</v>
      </c>
      <c r="H3720">
        <v>796</v>
      </c>
      <c r="I3720">
        <v>7.75</v>
      </c>
      <c r="J3720">
        <v>9</v>
      </c>
      <c r="K3720" t="s">
        <v>24</v>
      </c>
      <c r="L3720" t="s">
        <v>19</v>
      </c>
      <c r="M3720">
        <v>27</v>
      </c>
      <c r="N3720" t="s">
        <v>25</v>
      </c>
      <c r="O3720">
        <v>2818788</v>
      </c>
    </row>
    <row r="3721" spans="1:15">
      <c r="A3721" t="s">
        <v>3766</v>
      </c>
      <c r="B3721">
        <v>2014</v>
      </c>
      <c r="C3721" t="s">
        <v>53</v>
      </c>
      <c r="D3721" t="s">
        <v>43</v>
      </c>
      <c r="E3721" t="s">
        <v>37</v>
      </c>
      <c r="F3721">
        <v>206</v>
      </c>
      <c r="G3721">
        <v>2951</v>
      </c>
      <c r="H3721">
        <v>129</v>
      </c>
      <c r="I3721">
        <v>23.83</v>
      </c>
      <c r="J3721">
        <v>7</v>
      </c>
      <c r="K3721" t="s">
        <v>24</v>
      </c>
      <c r="L3721" t="s">
        <v>24</v>
      </c>
      <c r="M3721">
        <v>87</v>
      </c>
      <c r="N3721" t="s">
        <v>33</v>
      </c>
      <c r="O3721">
        <v>2264501</v>
      </c>
    </row>
    <row r="3722" spans="1:15">
      <c r="A3722" t="s">
        <v>3767</v>
      </c>
      <c r="B3722">
        <v>2001</v>
      </c>
      <c r="C3722" t="s">
        <v>42</v>
      </c>
      <c r="D3722" t="s">
        <v>51</v>
      </c>
      <c r="E3722" t="s">
        <v>37</v>
      </c>
      <c r="F3722">
        <v>390</v>
      </c>
      <c r="G3722">
        <v>2828</v>
      </c>
      <c r="H3722">
        <v>546</v>
      </c>
      <c r="I3722">
        <v>13.97</v>
      </c>
      <c r="J3722">
        <v>1</v>
      </c>
      <c r="K3722" t="s">
        <v>19</v>
      </c>
      <c r="L3722" t="s">
        <v>19</v>
      </c>
      <c r="M3722">
        <v>35</v>
      </c>
      <c r="N3722" t="s">
        <v>33</v>
      </c>
      <c r="O3722">
        <v>3519305</v>
      </c>
    </row>
    <row r="3723" spans="1:15">
      <c r="A3723" t="s">
        <v>3768</v>
      </c>
      <c r="B3723">
        <v>2012</v>
      </c>
      <c r="C3723" t="s">
        <v>31</v>
      </c>
      <c r="D3723" t="s">
        <v>95</v>
      </c>
      <c r="E3723" t="s">
        <v>40</v>
      </c>
      <c r="F3723">
        <v>128</v>
      </c>
      <c r="G3723">
        <v>4444</v>
      </c>
      <c r="H3723">
        <v>701</v>
      </c>
      <c r="I3723">
        <v>8.51</v>
      </c>
      <c r="J3723">
        <v>8</v>
      </c>
      <c r="K3723" t="s">
        <v>24</v>
      </c>
      <c r="L3723" t="s">
        <v>24</v>
      </c>
      <c r="M3723">
        <v>21</v>
      </c>
      <c r="N3723" t="s">
        <v>49</v>
      </c>
      <c r="O3723">
        <v>3533132</v>
      </c>
    </row>
    <row r="3724" spans="1:15">
      <c r="A3724" t="s">
        <v>3769</v>
      </c>
      <c r="B3724">
        <v>2019</v>
      </c>
      <c r="C3724" t="s">
        <v>53</v>
      </c>
      <c r="D3724" t="s">
        <v>46</v>
      </c>
      <c r="E3724" t="s">
        <v>18</v>
      </c>
      <c r="F3724">
        <v>107</v>
      </c>
      <c r="G3724">
        <v>1368</v>
      </c>
      <c r="H3724">
        <v>284</v>
      </c>
      <c r="I3724">
        <v>30.22</v>
      </c>
      <c r="J3724">
        <v>7</v>
      </c>
      <c r="K3724" t="s">
        <v>19</v>
      </c>
      <c r="L3724" t="s">
        <v>24</v>
      </c>
      <c r="M3724">
        <v>18</v>
      </c>
      <c r="N3724" t="s">
        <v>29</v>
      </c>
      <c r="O3724">
        <v>1963718</v>
      </c>
    </row>
    <row r="3725" spans="1:15">
      <c r="A3725" t="s">
        <v>3770</v>
      </c>
      <c r="B3725">
        <v>2005</v>
      </c>
      <c r="C3725" t="s">
        <v>73</v>
      </c>
      <c r="D3725" t="s">
        <v>95</v>
      </c>
      <c r="E3725" t="s">
        <v>37</v>
      </c>
      <c r="F3725">
        <v>60</v>
      </c>
      <c r="G3725">
        <v>1999</v>
      </c>
      <c r="H3725">
        <v>74</v>
      </c>
      <c r="I3725">
        <v>20.54</v>
      </c>
      <c r="J3725">
        <v>7</v>
      </c>
      <c r="K3725" t="s">
        <v>19</v>
      </c>
      <c r="L3725" t="s">
        <v>24</v>
      </c>
      <c r="M3725">
        <v>17</v>
      </c>
      <c r="N3725" t="s">
        <v>20</v>
      </c>
      <c r="O3725">
        <v>4825850</v>
      </c>
    </row>
    <row r="3726" spans="1:15">
      <c r="A3726" t="s">
        <v>3771</v>
      </c>
      <c r="B3726">
        <v>2013</v>
      </c>
      <c r="C3726" t="s">
        <v>59</v>
      </c>
      <c r="D3726" t="s">
        <v>43</v>
      </c>
      <c r="E3726" t="s">
        <v>37</v>
      </c>
      <c r="F3726">
        <v>103</v>
      </c>
      <c r="G3726">
        <v>708</v>
      </c>
      <c r="H3726">
        <v>901</v>
      </c>
      <c r="I3726">
        <v>8.65</v>
      </c>
      <c r="J3726">
        <v>5</v>
      </c>
      <c r="K3726" t="s">
        <v>19</v>
      </c>
      <c r="L3726" t="s">
        <v>24</v>
      </c>
      <c r="M3726">
        <v>68</v>
      </c>
      <c r="N3726" t="s">
        <v>25</v>
      </c>
      <c r="O3726">
        <v>1856737</v>
      </c>
    </row>
    <row r="3727" spans="1:15">
      <c r="A3727" t="s">
        <v>3772</v>
      </c>
      <c r="B3727">
        <v>2016</v>
      </c>
      <c r="C3727" t="s">
        <v>53</v>
      </c>
      <c r="D3727" t="s">
        <v>39</v>
      </c>
      <c r="E3727" t="s">
        <v>23</v>
      </c>
      <c r="F3727">
        <v>4</v>
      </c>
      <c r="G3727">
        <v>3976</v>
      </c>
      <c r="H3727">
        <v>707</v>
      </c>
      <c r="I3727">
        <v>28.37</v>
      </c>
      <c r="J3727">
        <v>4</v>
      </c>
      <c r="K3727" t="s">
        <v>24</v>
      </c>
      <c r="L3727" t="s">
        <v>19</v>
      </c>
      <c r="M3727">
        <v>35</v>
      </c>
      <c r="N3727" t="s">
        <v>25</v>
      </c>
      <c r="O3727">
        <v>1424762</v>
      </c>
    </row>
    <row r="3728" spans="1:15">
      <c r="A3728" t="s">
        <v>3773</v>
      </c>
      <c r="B3728">
        <v>2015</v>
      </c>
      <c r="C3728" t="s">
        <v>27</v>
      </c>
      <c r="D3728" t="s">
        <v>39</v>
      </c>
      <c r="E3728" t="s">
        <v>18</v>
      </c>
      <c r="F3728">
        <v>278</v>
      </c>
      <c r="G3728">
        <v>3706</v>
      </c>
      <c r="H3728">
        <v>951</v>
      </c>
      <c r="I3728">
        <v>2.88</v>
      </c>
      <c r="J3728">
        <v>4</v>
      </c>
      <c r="K3728" t="s">
        <v>24</v>
      </c>
      <c r="L3728" t="s">
        <v>24</v>
      </c>
      <c r="M3728">
        <v>18</v>
      </c>
      <c r="N3728" t="s">
        <v>29</v>
      </c>
      <c r="O3728">
        <v>1323480</v>
      </c>
    </row>
    <row r="3729" spans="1:15">
      <c r="A3729" t="s">
        <v>3774</v>
      </c>
      <c r="B3729">
        <v>2002</v>
      </c>
      <c r="C3729" t="s">
        <v>31</v>
      </c>
      <c r="D3729" t="s">
        <v>46</v>
      </c>
      <c r="E3729" t="s">
        <v>23</v>
      </c>
      <c r="F3729">
        <v>228</v>
      </c>
      <c r="G3729">
        <v>1632</v>
      </c>
      <c r="H3729">
        <v>697</v>
      </c>
      <c r="I3729">
        <v>10.15</v>
      </c>
      <c r="J3729">
        <v>5</v>
      </c>
      <c r="K3729" t="s">
        <v>19</v>
      </c>
      <c r="L3729" t="s">
        <v>24</v>
      </c>
      <c r="M3729">
        <v>72</v>
      </c>
      <c r="N3729" t="s">
        <v>29</v>
      </c>
      <c r="O3729">
        <v>1177376</v>
      </c>
    </row>
    <row r="3730" spans="1:15">
      <c r="A3730" t="s">
        <v>3775</v>
      </c>
      <c r="B3730">
        <v>2013</v>
      </c>
      <c r="C3730" t="s">
        <v>27</v>
      </c>
      <c r="D3730" t="s">
        <v>48</v>
      </c>
      <c r="E3730" t="s">
        <v>28</v>
      </c>
      <c r="F3730">
        <v>33</v>
      </c>
      <c r="G3730">
        <v>1489</v>
      </c>
      <c r="H3730">
        <v>136</v>
      </c>
      <c r="I3730">
        <v>49.28</v>
      </c>
      <c r="J3730">
        <v>7</v>
      </c>
      <c r="K3730" t="s">
        <v>24</v>
      </c>
      <c r="L3730" t="s">
        <v>19</v>
      </c>
      <c r="M3730">
        <v>39</v>
      </c>
      <c r="N3730" t="s">
        <v>33</v>
      </c>
      <c r="O3730">
        <v>1617805</v>
      </c>
    </row>
    <row r="3731" spans="1:15">
      <c r="A3731" t="s">
        <v>3776</v>
      </c>
      <c r="B3731">
        <v>2010</v>
      </c>
      <c r="C3731" t="s">
        <v>45</v>
      </c>
      <c r="D3731" t="s">
        <v>36</v>
      </c>
      <c r="E3731" t="s">
        <v>28</v>
      </c>
      <c r="F3731">
        <v>31</v>
      </c>
      <c r="G3731">
        <v>433</v>
      </c>
      <c r="H3731">
        <v>981</v>
      </c>
      <c r="I3731">
        <v>39.14</v>
      </c>
      <c r="J3731">
        <v>4</v>
      </c>
      <c r="K3731" t="s">
        <v>19</v>
      </c>
      <c r="L3731" t="s">
        <v>19</v>
      </c>
      <c r="M3731">
        <v>16</v>
      </c>
      <c r="N3731" t="s">
        <v>29</v>
      </c>
      <c r="O3731">
        <v>1736275</v>
      </c>
    </row>
    <row r="3732" spans="1:15">
      <c r="A3732" t="s">
        <v>3777</v>
      </c>
      <c r="B3732">
        <v>2004</v>
      </c>
      <c r="C3732" t="s">
        <v>45</v>
      </c>
      <c r="D3732" t="s">
        <v>102</v>
      </c>
      <c r="E3732" t="s">
        <v>28</v>
      </c>
      <c r="F3732">
        <v>74</v>
      </c>
      <c r="G3732">
        <v>4008</v>
      </c>
      <c r="H3732">
        <v>628</v>
      </c>
      <c r="I3732">
        <v>23.6</v>
      </c>
      <c r="J3732">
        <v>5</v>
      </c>
      <c r="K3732" t="s">
        <v>19</v>
      </c>
      <c r="L3732" t="s">
        <v>24</v>
      </c>
      <c r="M3732">
        <v>97</v>
      </c>
      <c r="N3732" t="s">
        <v>25</v>
      </c>
      <c r="O3732">
        <v>1339132</v>
      </c>
    </row>
    <row r="3733" spans="1:15">
      <c r="A3733" t="s">
        <v>3778</v>
      </c>
      <c r="B3733">
        <v>2012</v>
      </c>
      <c r="C3733" t="s">
        <v>53</v>
      </c>
      <c r="D3733" t="s">
        <v>17</v>
      </c>
      <c r="E3733" t="s">
        <v>37</v>
      </c>
      <c r="F3733">
        <v>57</v>
      </c>
      <c r="G3733">
        <v>2775</v>
      </c>
      <c r="H3733">
        <v>843</v>
      </c>
      <c r="I3733">
        <v>2.96</v>
      </c>
      <c r="J3733">
        <v>2</v>
      </c>
      <c r="K3733" t="s">
        <v>19</v>
      </c>
      <c r="L3733" t="s">
        <v>24</v>
      </c>
      <c r="M3733">
        <v>20</v>
      </c>
      <c r="N3733" t="s">
        <v>33</v>
      </c>
      <c r="O3733">
        <v>2405084</v>
      </c>
    </row>
    <row r="3734" spans="1:15">
      <c r="A3734" t="s">
        <v>3779</v>
      </c>
      <c r="B3734">
        <v>2020</v>
      </c>
      <c r="C3734" t="s">
        <v>59</v>
      </c>
      <c r="D3734" t="s">
        <v>51</v>
      </c>
      <c r="E3734" t="s">
        <v>37</v>
      </c>
      <c r="F3734">
        <v>396</v>
      </c>
      <c r="G3734">
        <v>3796</v>
      </c>
      <c r="H3734">
        <v>182</v>
      </c>
      <c r="I3734">
        <v>5.33</v>
      </c>
      <c r="J3734">
        <v>2</v>
      </c>
      <c r="K3734" t="s">
        <v>19</v>
      </c>
      <c r="L3734" t="s">
        <v>19</v>
      </c>
      <c r="M3734">
        <v>40</v>
      </c>
      <c r="N3734" t="s">
        <v>29</v>
      </c>
      <c r="O3734">
        <v>807185</v>
      </c>
    </row>
    <row r="3735" spans="1:15">
      <c r="A3735" t="s">
        <v>3780</v>
      </c>
      <c r="B3735">
        <v>2009</v>
      </c>
      <c r="C3735" t="s">
        <v>53</v>
      </c>
      <c r="D3735" t="s">
        <v>39</v>
      </c>
      <c r="E3735" t="s">
        <v>28</v>
      </c>
      <c r="F3735">
        <v>255</v>
      </c>
      <c r="G3735">
        <v>740</v>
      </c>
      <c r="H3735">
        <v>904</v>
      </c>
      <c r="I3735">
        <v>1.53</v>
      </c>
      <c r="J3735">
        <v>2</v>
      </c>
      <c r="K3735" t="s">
        <v>24</v>
      </c>
      <c r="L3735" t="s">
        <v>24</v>
      </c>
      <c r="M3735">
        <v>31</v>
      </c>
      <c r="N3735" t="s">
        <v>25</v>
      </c>
      <c r="O3735">
        <v>3121694</v>
      </c>
    </row>
    <row r="3736" spans="1:15">
      <c r="A3736" t="s">
        <v>3781</v>
      </c>
      <c r="B3736">
        <v>2003</v>
      </c>
      <c r="C3736" t="s">
        <v>59</v>
      </c>
      <c r="D3736" t="s">
        <v>46</v>
      </c>
      <c r="E3736" t="s">
        <v>40</v>
      </c>
      <c r="F3736">
        <v>43</v>
      </c>
      <c r="G3736">
        <v>1655</v>
      </c>
      <c r="H3736">
        <v>378</v>
      </c>
      <c r="I3736">
        <v>3.36</v>
      </c>
      <c r="J3736">
        <v>7</v>
      </c>
      <c r="K3736" t="s">
        <v>19</v>
      </c>
      <c r="L3736" t="s">
        <v>19</v>
      </c>
      <c r="M3736">
        <v>59</v>
      </c>
      <c r="N3736" t="s">
        <v>33</v>
      </c>
      <c r="O3736">
        <v>1377082</v>
      </c>
    </row>
    <row r="3737" spans="1:15">
      <c r="A3737" t="s">
        <v>3782</v>
      </c>
      <c r="B3737">
        <v>2009</v>
      </c>
      <c r="C3737" t="s">
        <v>45</v>
      </c>
      <c r="D3737" t="s">
        <v>39</v>
      </c>
      <c r="E3737" t="s">
        <v>23</v>
      </c>
      <c r="F3737">
        <v>160</v>
      </c>
      <c r="G3737">
        <v>3538</v>
      </c>
      <c r="H3737">
        <v>955</v>
      </c>
      <c r="I3737">
        <v>4.9800000000000004</v>
      </c>
      <c r="J3737">
        <v>5</v>
      </c>
      <c r="K3737" t="s">
        <v>24</v>
      </c>
      <c r="L3737" t="s">
        <v>19</v>
      </c>
      <c r="M3737">
        <v>73</v>
      </c>
      <c r="N3737" t="s">
        <v>25</v>
      </c>
      <c r="O3737">
        <v>868488</v>
      </c>
    </row>
    <row r="3738" spans="1:15">
      <c r="A3738" t="s">
        <v>3783</v>
      </c>
      <c r="B3738">
        <v>2022</v>
      </c>
      <c r="C3738" t="s">
        <v>73</v>
      </c>
      <c r="D3738" t="s">
        <v>39</v>
      </c>
      <c r="E3738" t="s">
        <v>40</v>
      </c>
      <c r="F3738">
        <v>211</v>
      </c>
      <c r="G3738">
        <v>3341</v>
      </c>
      <c r="H3738">
        <v>859</v>
      </c>
      <c r="I3738">
        <v>10.8</v>
      </c>
      <c r="J3738">
        <v>3</v>
      </c>
      <c r="K3738" t="s">
        <v>19</v>
      </c>
      <c r="L3738" t="s">
        <v>24</v>
      </c>
      <c r="M3738">
        <v>24</v>
      </c>
      <c r="N3738" t="s">
        <v>29</v>
      </c>
      <c r="O3738">
        <v>2293911</v>
      </c>
    </row>
    <row r="3739" spans="1:15">
      <c r="A3739" t="s">
        <v>3784</v>
      </c>
      <c r="B3739">
        <v>2012</v>
      </c>
      <c r="C3739" t="s">
        <v>31</v>
      </c>
      <c r="D3739" t="s">
        <v>32</v>
      </c>
      <c r="E3739" t="s">
        <v>18</v>
      </c>
      <c r="F3739">
        <v>100</v>
      </c>
      <c r="G3739">
        <v>415</v>
      </c>
      <c r="H3739">
        <v>749</v>
      </c>
      <c r="I3739">
        <v>4.6500000000000004</v>
      </c>
      <c r="J3739">
        <v>7</v>
      </c>
      <c r="K3739" t="s">
        <v>19</v>
      </c>
      <c r="L3739" t="s">
        <v>24</v>
      </c>
      <c r="M3739">
        <v>36</v>
      </c>
      <c r="N3739" t="s">
        <v>33</v>
      </c>
      <c r="O3739">
        <v>433923</v>
      </c>
    </row>
    <row r="3740" spans="1:15">
      <c r="A3740" t="s">
        <v>3785</v>
      </c>
      <c r="B3740">
        <v>2000</v>
      </c>
      <c r="C3740" t="s">
        <v>22</v>
      </c>
      <c r="D3740" t="s">
        <v>43</v>
      </c>
      <c r="E3740" t="s">
        <v>18</v>
      </c>
      <c r="F3740">
        <v>59</v>
      </c>
      <c r="G3740">
        <v>2972</v>
      </c>
      <c r="H3740">
        <v>238</v>
      </c>
      <c r="I3740">
        <v>32.07</v>
      </c>
      <c r="J3740">
        <v>4</v>
      </c>
      <c r="K3740" t="s">
        <v>19</v>
      </c>
      <c r="L3740" t="s">
        <v>19</v>
      </c>
      <c r="M3740">
        <v>43</v>
      </c>
      <c r="N3740" t="s">
        <v>29</v>
      </c>
      <c r="O3740">
        <v>2270889</v>
      </c>
    </row>
    <row r="3741" spans="1:15">
      <c r="A3741" t="s">
        <v>3786</v>
      </c>
      <c r="B3741">
        <v>2021</v>
      </c>
      <c r="C3741" t="s">
        <v>27</v>
      </c>
      <c r="D3741" t="s">
        <v>17</v>
      </c>
      <c r="E3741" t="s">
        <v>28</v>
      </c>
      <c r="F3741">
        <v>359</v>
      </c>
      <c r="G3741">
        <v>41</v>
      </c>
      <c r="H3741">
        <v>861</v>
      </c>
      <c r="I3741">
        <v>2.69</v>
      </c>
      <c r="J3741">
        <v>7</v>
      </c>
      <c r="K3741" t="s">
        <v>24</v>
      </c>
      <c r="L3741" t="s">
        <v>19</v>
      </c>
      <c r="M3741">
        <v>60</v>
      </c>
      <c r="N3741" t="s">
        <v>20</v>
      </c>
      <c r="O3741">
        <v>1575179</v>
      </c>
    </row>
    <row r="3742" spans="1:15">
      <c r="A3742" t="s">
        <v>3787</v>
      </c>
      <c r="B3742">
        <v>2020</v>
      </c>
      <c r="C3742" t="s">
        <v>73</v>
      </c>
      <c r="D3742" t="s">
        <v>51</v>
      </c>
      <c r="E3742" t="s">
        <v>28</v>
      </c>
      <c r="F3742">
        <v>350</v>
      </c>
      <c r="G3742">
        <v>889</v>
      </c>
      <c r="H3742">
        <v>322</v>
      </c>
      <c r="I3742">
        <v>28.91</v>
      </c>
      <c r="J3742">
        <v>1</v>
      </c>
      <c r="K3742" t="s">
        <v>19</v>
      </c>
      <c r="L3742" t="s">
        <v>19</v>
      </c>
      <c r="M3742">
        <v>73</v>
      </c>
      <c r="N3742" t="s">
        <v>25</v>
      </c>
      <c r="O3742">
        <v>2913737</v>
      </c>
    </row>
    <row r="3743" spans="1:15">
      <c r="A3743" t="s">
        <v>3788</v>
      </c>
      <c r="B3743">
        <v>2005</v>
      </c>
      <c r="C3743" t="s">
        <v>73</v>
      </c>
      <c r="D3743" t="s">
        <v>43</v>
      </c>
      <c r="E3743" t="s">
        <v>23</v>
      </c>
      <c r="F3743">
        <v>186</v>
      </c>
      <c r="G3743">
        <v>1561</v>
      </c>
      <c r="H3743">
        <v>696</v>
      </c>
      <c r="I3743">
        <v>24.68</v>
      </c>
      <c r="J3743">
        <v>5</v>
      </c>
      <c r="K3743" t="s">
        <v>19</v>
      </c>
      <c r="L3743" t="s">
        <v>24</v>
      </c>
      <c r="M3743">
        <v>75</v>
      </c>
      <c r="N3743" t="s">
        <v>20</v>
      </c>
      <c r="O3743">
        <v>1473847</v>
      </c>
    </row>
    <row r="3744" spans="1:15">
      <c r="A3744" t="s">
        <v>3789</v>
      </c>
      <c r="B3744">
        <v>2020</v>
      </c>
      <c r="C3744" t="s">
        <v>42</v>
      </c>
      <c r="D3744" t="s">
        <v>46</v>
      </c>
      <c r="E3744" t="s">
        <v>23</v>
      </c>
      <c r="F3744">
        <v>145</v>
      </c>
      <c r="G3744">
        <v>1969</v>
      </c>
      <c r="H3744">
        <v>305</v>
      </c>
      <c r="I3744">
        <v>49.07</v>
      </c>
      <c r="J3744">
        <v>7</v>
      </c>
      <c r="K3744" t="s">
        <v>24</v>
      </c>
      <c r="L3744" t="s">
        <v>24</v>
      </c>
      <c r="M3744">
        <v>90</v>
      </c>
      <c r="N3744" t="s">
        <v>49</v>
      </c>
      <c r="O3744">
        <v>1114097</v>
      </c>
    </row>
    <row r="3745" spans="1:15">
      <c r="A3745" t="s">
        <v>3790</v>
      </c>
      <c r="B3745">
        <v>2005</v>
      </c>
      <c r="C3745" t="s">
        <v>45</v>
      </c>
      <c r="D3745" t="s">
        <v>39</v>
      </c>
      <c r="E3745" t="s">
        <v>18</v>
      </c>
      <c r="F3745">
        <v>271</v>
      </c>
      <c r="G3745">
        <v>4661</v>
      </c>
      <c r="H3745">
        <v>572</v>
      </c>
      <c r="I3745">
        <v>3.15</v>
      </c>
      <c r="J3745">
        <v>3</v>
      </c>
      <c r="K3745" t="s">
        <v>24</v>
      </c>
      <c r="L3745" t="s">
        <v>19</v>
      </c>
      <c r="M3745">
        <v>53</v>
      </c>
      <c r="N3745" t="s">
        <v>29</v>
      </c>
      <c r="O3745">
        <v>789815</v>
      </c>
    </row>
    <row r="3746" spans="1:15">
      <c r="A3746" t="s">
        <v>3791</v>
      </c>
      <c r="B3746">
        <v>2022</v>
      </c>
      <c r="C3746" t="s">
        <v>59</v>
      </c>
      <c r="D3746" t="s">
        <v>17</v>
      </c>
      <c r="E3746" t="s">
        <v>18</v>
      </c>
      <c r="F3746">
        <v>288</v>
      </c>
      <c r="G3746">
        <v>236</v>
      </c>
      <c r="H3746">
        <v>968</v>
      </c>
      <c r="I3746">
        <v>5.1100000000000003</v>
      </c>
      <c r="J3746">
        <v>4</v>
      </c>
      <c r="K3746" t="s">
        <v>24</v>
      </c>
      <c r="L3746" t="s">
        <v>24</v>
      </c>
      <c r="M3746">
        <v>83</v>
      </c>
      <c r="N3746" t="s">
        <v>20</v>
      </c>
      <c r="O3746">
        <v>289073</v>
      </c>
    </row>
    <row r="3747" spans="1:15">
      <c r="A3747" t="s">
        <v>3792</v>
      </c>
      <c r="B3747">
        <v>2009</v>
      </c>
      <c r="C3747" t="s">
        <v>73</v>
      </c>
      <c r="D3747" t="s">
        <v>48</v>
      </c>
      <c r="E3747" t="s">
        <v>23</v>
      </c>
      <c r="F3747">
        <v>373</v>
      </c>
      <c r="G3747">
        <v>880</v>
      </c>
      <c r="H3747">
        <v>787</v>
      </c>
      <c r="I3747">
        <v>48.11</v>
      </c>
      <c r="J3747">
        <v>5</v>
      </c>
      <c r="K3747" t="s">
        <v>24</v>
      </c>
      <c r="L3747" t="s">
        <v>19</v>
      </c>
      <c r="M3747">
        <v>9</v>
      </c>
      <c r="N3747" t="s">
        <v>29</v>
      </c>
      <c r="O3747">
        <v>2812148</v>
      </c>
    </row>
    <row r="3748" spans="1:15">
      <c r="A3748" t="s">
        <v>3793</v>
      </c>
      <c r="B3748">
        <v>2021</v>
      </c>
      <c r="C3748" t="s">
        <v>45</v>
      </c>
      <c r="D3748" t="s">
        <v>36</v>
      </c>
      <c r="E3748" t="s">
        <v>37</v>
      </c>
      <c r="F3748">
        <v>159</v>
      </c>
      <c r="G3748">
        <v>1848</v>
      </c>
      <c r="H3748">
        <v>529</v>
      </c>
      <c r="I3748">
        <v>8.09</v>
      </c>
      <c r="J3748">
        <v>3</v>
      </c>
      <c r="K3748" t="s">
        <v>24</v>
      </c>
      <c r="L3748" t="s">
        <v>19</v>
      </c>
      <c r="M3748">
        <v>31</v>
      </c>
      <c r="N3748" t="s">
        <v>29</v>
      </c>
      <c r="O3748">
        <v>4668105</v>
      </c>
    </row>
    <row r="3749" spans="1:15">
      <c r="A3749" t="s">
        <v>3794</v>
      </c>
      <c r="B3749">
        <v>2008</v>
      </c>
      <c r="C3749" t="s">
        <v>45</v>
      </c>
      <c r="D3749" t="s">
        <v>51</v>
      </c>
      <c r="E3749" t="s">
        <v>18</v>
      </c>
      <c r="F3749">
        <v>494</v>
      </c>
      <c r="G3749">
        <v>2930</v>
      </c>
      <c r="H3749">
        <v>946</v>
      </c>
      <c r="I3749">
        <v>6.8</v>
      </c>
      <c r="J3749">
        <v>4</v>
      </c>
      <c r="K3749" t="s">
        <v>24</v>
      </c>
      <c r="L3749" t="s">
        <v>24</v>
      </c>
      <c r="M3749">
        <v>49</v>
      </c>
      <c r="N3749" t="s">
        <v>29</v>
      </c>
      <c r="O3749">
        <v>4142633</v>
      </c>
    </row>
    <row r="3750" spans="1:15">
      <c r="A3750" t="s">
        <v>3795</v>
      </c>
      <c r="B3750">
        <v>2004</v>
      </c>
      <c r="C3750" t="s">
        <v>59</v>
      </c>
      <c r="D3750" t="s">
        <v>48</v>
      </c>
      <c r="E3750" t="s">
        <v>37</v>
      </c>
      <c r="F3750">
        <v>276</v>
      </c>
      <c r="G3750">
        <v>2828</v>
      </c>
      <c r="H3750">
        <v>149</v>
      </c>
      <c r="I3750">
        <v>4.38</v>
      </c>
      <c r="J3750">
        <v>1</v>
      </c>
      <c r="K3750" t="s">
        <v>24</v>
      </c>
      <c r="L3750" t="s">
        <v>19</v>
      </c>
      <c r="M3750">
        <v>79</v>
      </c>
      <c r="N3750" t="s">
        <v>20</v>
      </c>
      <c r="O3750">
        <v>3009386</v>
      </c>
    </row>
    <row r="3751" spans="1:15">
      <c r="A3751" t="s">
        <v>3796</v>
      </c>
      <c r="B3751">
        <v>2001</v>
      </c>
      <c r="C3751" t="s">
        <v>59</v>
      </c>
      <c r="D3751" t="s">
        <v>43</v>
      </c>
      <c r="E3751" t="s">
        <v>18</v>
      </c>
      <c r="F3751">
        <v>493</v>
      </c>
      <c r="G3751">
        <v>1996</v>
      </c>
      <c r="H3751">
        <v>872</v>
      </c>
      <c r="I3751">
        <v>36.51</v>
      </c>
      <c r="J3751">
        <v>6</v>
      </c>
      <c r="K3751" t="s">
        <v>19</v>
      </c>
      <c r="L3751" t="s">
        <v>24</v>
      </c>
      <c r="M3751">
        <v>42</v>
      </c>
      <c r="N3751" t="s">
        <v>25</v>
      </c>
      <c r="O3751">
        <v>4265714</v>
      </c>
    </row>
    <row r="3752" spans="1:15">
      <c r="A3752" t="s">
        <v>3797</v>
      </c>
      <c r="B3752">
        <v>2004</v>
      </c>
      <c r="C3752" t="s">
        <v>45</v>
      </c>
      <c r="D3752" t="s">
        <v>102</v>
      </c>
      <c r="E3752" t="s">
        <v>18</v>
      </c>
      <c r="F3752">
        <v>204</v>
      </c>
      <c r="G3752">
        <v>3283</v>
      </c>
      <c r="H3752">
        <v>931</v>
      </c>
      <c r="I3752">
        <v>21.79</v>
      </c>
      <c r="J3752">
        <v>7</v>
      </c>
      <c r="K3752" t="s">
        <v>24</v>
      </c>
      <c r="L3752" t="s">
        <v>24</v>
      </c>
      <c r="M3752">
        <v>55</v>
      </c>
      <c r="N3752" t="s">
        <v>33</v>
      </c>
      <c r="O3752">
        <v>3131515</v>
      </c>
    </row>
    <row r="3753" spans="1:15">
      <c r="A3753" t="s">
        <v>3798</v>
      </c>
      <c r="B3753">
        <v>2015</v>
      </c>
      <c r="C3753" t="s">
        <v>16</v>
      </c>
      <c r="D3753" t="s">
        <v>51</v>
      </c>
      <c r="E3753" t="s">
        <v>40</v>
      </c>
      <c r="F3753">
        <v>41</v>
      </c>
      <c r="G3753">
        <v>2121</v>
      </c>
      <c r="H3753">
        <v>965</v>
      </c>
      <c r="I3753">
        <v>2.58</v>
      </c>
      <c r="J3753">
        <v>5</v>
      </c>
      <c r="K3753" t="s">
        <v>24</v>
      </c>
      <c r="L3753" t="s">
        <v>19</v>
      </c>
      <c r="M3753">
        <v>99</v>
      </c>
      <c r="N3753" t="s">
        <v>33</v>
      </c>
      <c r="O3753">
        <v>691694</v>
      </c>
    </row>
    <row r="3754" spans="1:15">
      <c r="A3754" t="s">
        <v>3799</v>
      </c>
      <c r="B3754">
        <v>2022</v>
      </c>
      <c r="C3754" t="s">
        <v>59</v>
      </c>
      <c r="D3754" t="s">
        <v>39</v>
      </c>
      <c r="E3754" t="s">
        <v>28</v>
      </c>
      <c r="F3754">
        <v>404</v>
      </c>
      <c r="G3754">
        <v>3008</v>
      </c>
      <c r="H3754">
        <v>239</v>
      </c>
      <c r="I3754">
        <v>46.3</v>
      </c>
      <c r="J3754">
        <v>1</v>
      </c>
      <c r="K3754" t="s">
        <v>19</v>
      </c>
      <c r="L3754" t="s">
        <v>24</v>
      </c>
      <c r="M3754">
        <v>52</v>
      </c>
      <c r="N3754" t="s">
        <v>25</v>
      </c>
      <c r="O3754">
        <v>3401901</v>
      </c>
    </row>
    <row r="3755" spans="1:15">
      <c r="A3755" t="s">
        <v>3800</v>
      </c>
      <c r="B3755">
        <v>2012</v>
      </c>
      <c r="C3755" t="s">
        <v>27</v>
      </c>
      <c r="D3755" t="s">
        <v>17</v>
      </c>
      <c r="E3755" t="s">
        <v>37</v>
      </c>
      <c r="F3755">
        <v>142</v>
      </c>
      <c r="G3755">
        <v>3684</v>
      </c>
      <c r="H3755">
        <v>378</v>
      </c>
      <c r="I3755">
        <v>27.47</v>
      </c>
      <c r="J3755">
        <v>6</v>
      </c>
      <c r="K3755" t="s">
        <v>19</v>
      </c>
      <c r="L3755" t="s">
        <v>19</v>
      </c>
      <c r="M3755">
        <v>38</v>
      </c>
      <c r="N3755" t="s">
        <v>33</v>
      </c>
      <c r="O3755">
        <v>684085</v>
      </c>
    </row>
    <row r="3756" spans="1:15">
      <c r="A3756" t="s">
        <v>3801</v>
      </c>
      <c r="B3756">
        <v>2021</v>
      </c>
      <c r="C3756" t="s">
        <v>27</v>
      </c>
      <c r="D3756" t="s">
        <v>48</v>
      </c>
      <c r="E3756" t="s">
        <v>18</v>
      </c>
      <c r="F3756">
        <v>148</v>
      </c>
      <c r="G3756">
        <v>2555</v>
      </c>
      <c r="H3756">
        <v>239</v>
      </c>
      <c r="I3756">
        <v>49.02</v>
      </c>
      <c r="J3756">
        <v>7</v>
      </c>
      <c r="K3756" t="s">
        <v>19</v>
      </c>
      <c r="L3756" t="s">
        <v>24</v>
      </c>
      <c r="M3756">
        <v>70</v>
      </c>
      <c r="N3756" t="s">
        <v>29</v>
      </c>
      <c r="O3756">
        <v>2010909</v>
      </c>
    </row>
    <row r="3757" spans="1:15">
      <c r="A3757" t="s">
        <v>3802</v>
      </c>
      <c r="B3757">
        <v>2000</v>
      </c>
      <c r="C3757" t="s">
        <v>27</v>
      </c>
      <c r="D3757" t="s">
        <v>95</v>
      </c>
      <c r="E3757" t="s">
        <v>40</v>
      </c>
      <c r="F3757">
        <v>181</v>
      </c>
      <c r="G3757">
        <v>3926</v>
      </c>
      <c r="H3757">
        <v>242</v>
      </c>
      <c r="I3757">
        <v>48.66</v>
      </c>
      <c r="J3757">
        <v>1</v>
      </c>
      <c r="K3757" t="s">
        <v>24</v>
      </c>
      <c r="L3757" t="s">
        <v>19</v>
      </c>
      <c r="M3757">
        <v>85</v>
      </c>
      <c r="N3757" t="s">
        <v>20</v>
      </c>
      <c r="O3757">
        <v>2953580</v>
      </c>
    </row>
    <row r="3758" spans="1:15">
      <c r="A3758" t="s">
        <v>3803</v>
      </c>
      <c r="B3758">
        <v>2008</v>
      </c>
      <c r="C3758" t="s">
        <v>45</v>
      </c>
      <c r="D3758" t="s">
        <v>17</v>
      </c>
      <c r="E3758" t="s">
        <v>23</v>
      </c>
      <c r="F3758">
        <v>41</v>
      </c>
      <c r="G3758">
        <v>2360</v>
      </c>
      <c r="H3758">
        <v>821</v>
      </c>
      <c r="I3758">
        <v>1.42</v>
      </c>
      <c r="J3758">
        <v>5</v>
      </c>
      <c r="K3758" t="s">
        <v>24</v>
      </c>
      <c r="L3758" t="s">
        <v>19</v>
      </c>
      <c r="M3758">
        <v>32</v>
      </c>
      <c r="N3758" t="s">
        <v>49</v>
      </c>
      <c r="O3758">
        <v>353514</v>
      </c>
    </row>
    <row r="3759" spans="1:15">
      <c r="A3759" t="s">
        <v>3804</v>
      </c>
      <c r="B3759">
        <v>2005</v>
      </c>
      <c r="C3759" t="s">
        <v>31</v>
      </c>
      <c r="D3759" t="s">
        <v>51</v>
      </c>
      <c r="E3759" t="s">
        <v>23</v>
      </c>
      <c r="F3759">
        <v>128</v>
      </c>
      <c r="G3759">
        <v>3572</v>
      </c>
      <c r="H3759">
        <v>422</v>
      </c>
      <c r="I3759">
        <v>6.56</v>
      </c>
      <c r="J3759">
        <v>4</v>
      </c>
      <c r="K3759" t="s">
        <v>19</v>
      </c>
      <c r="L3759" t="s">
        <v>24</v>
      </c>
      <c r="M3759">
        <v>58</v>
      </c>
      <c r="N3759" t="s">
        <v>33</v>
      </c>
      <c r="O3759">
        <v>3874163</v>
      </c>
    </row>
    <row r="3760" spans="1:15">
      <c r="A3760" t="s">
        <v>3805</v>
      </c>
      <c r="B3760">
        <v>2015</v>
      </c>
      <c r="C3760" t="s">
        <v>53</v>
      </c>
      <c r="D3760" t="s">
        <v>36</v>
      </c>
      <c r="E3760" t="s">
        <v>28</v>
      </c>
      <c r="F3760">
        <v>342</v>
      </c>
      <c r="G3760">
        <v>714</v>
      </c>
      <c r="H3760">
        <v>677</v>
      </c>
      <c r="I3760">
        <v>7.61</v>
      </c>
      <c r="J3760">
        <v>3</v>
      </c>
      <c r="K3760" t="s">
        <v>19</v>
      </c>
      <c r="L3760" t="s">
        <v>24</v>
      </c>
      <c r="M3760">
        <v>51</v>
      </c>
      <c r="N3760" t="s">
        <v>25</v>
      </c>
      <c r="O3760">
        <v>3343604</v>
      </c>
    </row>
    <row r="3761" spans="1:15">
      <c r="A3761" t="s">
        <v>3806</v>
      </c>
      <c r="B3761">
        <v>2011</v>
      </c>
      <c r="C3761" t="s">
        <v>59</v>
      </c>
      <c r="D3761" t="s">
        <v>17</v>
      </c>
      <c r="E3761" t="s">
        <v>40</v>
      </c>
      <c r="F3761">
        <v>250</v>
      </c>
      <c r="G3761">
        <v>775</v>
      </c>
      <c r="H3761">
        <v>620</v>
      </c>
      <c r="I3761">
        <v>44.03</v>
      </c>
      <c r="J3761">
        <v>2</v>
      </c>
      <c r="K3761" t="s">
        <v>19</v>
      </c>
      <c r="L3761" t="s">
        <v>19</v>
      </c>
      <c r="M3761">
        <v>15</v>
      </c>
      <c r="N3761" t="s">
        <v>49</v>
      </c>
      <c r="O3761">
        <v>1974734</v>
      </c>
    </row>
    <row r="3762" spans="1:15">
      <c r="A3762" t="s">
        <v>3807</v>
      </c>
      <c r="B3762">
        <v>2008</v>
      </c>
      <c r="C3762" t="s">
        <v>73</v>
      </c>
      <c r="D3762" t="s">
        <v>102</v>
      </c>
      <c r="E3762" t="s">
        <v>40</v>
      </c>
      <c r="F3762">
        <v>339</v>
      </c>
      <c r="G3762">
        <v>2993</v>
      </c>
      <c r="H3762">
        <v>932</v>
      </c>
      <c r="I3762">
        <v>32.340000000000003</v>
      </c>
      <c r="J3762">
        <v>5</v>
      </c>
      <c r="K3762" t="s">
        <v>19</v>
      </c>
      <c r="L3762" t="s">
        <v>24</v>
      </c>
      <c r="M3762">
        <v>70</v>
      </c>
      <c r="N3762" t="s">
        <v>49</v>
      </c>
      <c r="O3762">
        <v>4138867</v>
      </c>
    </row>
    <row r="3763" spans="1:15">
      <c r="A3763" t="s">
        <v>3808</v>
      </c>
      <c r="B3763">
        <v>2017</v>
      </c>
      <c r="C3763" t="s">
        <v>16</v>
      </c>
      <c r="D3763" t="s">
        <v>36</v>
      </c>
      <c r="E3763" t="s">
        <v>37</v>
      </c>
      <c r="F3763">
        <v>311</v>
      </c>
      <c r="G3763">
        <v>1010</v>
      </c>
      <c r="H3763">
        <v>219</v>
      </c>
      <c r="I3763">
        <v>30.04</v>
      </c>
      <c r="J3763">
        <v>2</v>
      </c>
      <c r="K3763" t="s">
        <v>24</v>
      </c>
      <c r="L3763" t="s">
        <v>24</v>
      </c>
      <c r="M3763">
        <v>67</v>
      </c>
      <c r="N3763" t="s">
        <v>25</v>
      </c>
      <c r="O3763">
        <v>4320288</v>
      </c>
    </row>
    <row r="3764" spans="1:15">
      <c r="A3764" t="s">
        <v>3809</v>
      </c>
      <c r="B3764">
        <v>2005</v>
      </c>
      <c r="C3764" t="s">
        <v>31</v>
      </c>
      <c r="D3764" t="s">
        <v>36</v>
      </c>
      <c r="E3764" t="s">
        <v>23</v>
      </c>
      <c r="F3764">
        <v>211</v>
      </c>
      <c r="G3764">
        <v>3456</v>
      </c>
      <c r="H3764">
        <v>30</v>
      </c>
      <c r="I3764">
        <v>47.54</v>
      </c>
      <c r="J3764">
        <v>6</v>
      </c>
      <c r="K3764" t="s">
        <v>19</v>
      </c>
      <c r="L3764" t="s">
        <v>24</v>
      </c>
      <c r="M3764">
        <v>95</v>
      </c>
      <c r="N3764" t="s">
        <v>20</v>
      </c>
      <c r="O3764">
        <v>4114655</v>
      </c>
    </row>
    <row r="3765" spans="1:15">
      <c r="A3765" t="s">
        <v>3810</v>
      </c>
      <c r="B3765">
        <v>2014</v>
      </c>
      <c r="C3765" t="s">
        <v>53</v>
      </c>
      <c r="D3765" t="s">
        <v>95</v>
      </c>
      <c r="E3765" t="s">
        <v>40</v>
      </c>
      <c r="F3765">
        <v>499</v>
      </c>
      <c r="G3765">
        <v>1152</v>
      </c>
      <c r="H3765">
        <v>935</v>
      </c>
      <c r="I3765">
        <v>35.75</v>
      </c>
      <c r="J3765">
        <v>5</v>
      </c>
      <c r="K3765" t="s">
        <v>19</v>
      </c>
      <c r="L3765" t="s">
        <v>24</v>
      </c>
      <c r="M3765">
        <v>14</v>
      </c>
      <c r="N3765" t="s">
        <v>20</v>
      </c>
      <c r="O3765">
        <v>3484219</v>
      </c>
    </row>
    <row r="3766" spans="1:15">
      <c r="A3766" t="s">
        <v>3811</v>
      </c>
      <c r="B3766">
        <v>2008</v>
      </c>
      <c r="C3766" t="s">
        <v>73</v>
      </c>
      <c r="D3766" t="s">
        <v>46</v>
      </c>
      <c r="E3766" t="s">
        <v>23</v>
      </c>
      <c r="F3766">
        <v>29</v>
      </c>
      <c r="G3766">
        <v>2064</v>
      </c>
      <c r="H3766">
        <v>555</v>
      </c>
      <c r="I3766">
        <v>28.03</v>
      </c>
      <c r="J3766">
        <v>9</v>
      </c>
      <c r="K3766" t="s">
        <v>19</v>
      </c>
      <c r="L3766" t="s">
        <v>19</v>
      </c>
      <c r="M3766">
        <v>33</v>
      </c>
      <c r="N3766" t="s">
        <v>49</v>
      </c>
      <c r="O3766">
        <v>3143251</v>
      </c>
    </row>
    <row r="3767" spans="1:15">
      <c r="A3767" t="s">
        <v>3812</v>
      </c>
      <c r="B3767">
        <v>2022</v>
      </c>
      <c r="C3767" t="s">
        <v>45</v>
      </c>
      <c r="D3767" t="s">
        <v>51</v>
      </c>
      <c r="E3767" t="s">
        <v>40</v>
      </c>
      <c r="F3767">
        <v>353</v>
      </c>
      <c r="G3767">
        <v>1913</v>
      </c>
      <c r="H3767">
        <v>779</v>
      </c>
      <c r="I3767">
        <v>35.270000000000003</v>
      </c>
      <c r="J3767">
        <v>8</v>
      </c>
      <c r="K3767" t="s">
        <v>24</v>
      </c>
      <c r="L3767" t="s">
        <v>24</v>
      </c>
      <c r="M3767">
        <v>52</v>
      </c>
      <c r="N3767" t="s">
        <v>29</v>
      </c>
      <c r="O3767">
        <v>864350</v>
      </c>
    </row>
    <row r="3768" spans="1:15">
      <c r="A3768" t="s">
        <v>3813</v>
      </c>
      <c r="B3768">
        <v>2020</v>
      </c>
      <c r="C3768" t="s">
        <v>53</v>
      </c>
      <c r="D3768" t="s">
        <v>17</v>
      </c>
      <c r="E3768" t="s">
        <v>40</v>
      </c>
      <c r="F3768">
        <v>133</v>
      </c>
      <c r="G3768">
        <v>454</v>
      </c>
      <c r="H3768">
        <v>648</v>
      </c>
      <c r="I3768">
        <v>26.45</v>
      </c>
      <c r="J3768">
        <v>5</v>
      </c>
      <c r="K3768" t="s">
        <v>19</v>
      </c>
      <c r="L3768" t="s">
        <v>19</v>
      </c>
      <c r="M3768">
        <v>36</v>
      </c>
      <c r="N3768" t="s">
        <v>25</v>
      </c>
      <c r="O3768">
        <v>3758019</v>
      </c>
    </row>
    <row r="3769" spans="1:15">
      <c r="A3769" t="s">
        <v>3814</v>
      </c>
      <c r="B3769">
        <v>2021</v>
      </c>
      <c r="C3769" t="s">
        <v>31</v>
      </c>
      <c r="D3769" t="s">
        <v>95</v>
      </c>
      <c r="E3769" t="s">
        <v>37</v>
      </c>
      <c r="F3769">
        <v>53</v>
      </c>
      <c r="G3769">
        <v>3851</v>
      </c>
      <c r="H3769">
        <v>472</v>
      </c>
      <c r="I3769">
        <v>8.33</v>
      </c>
      <c r="J3769">
        <v>7</v>
      </c>
      <c r="K3769" t="s">
        <v>19</v>
      </c>
      <c r="L3769" t="s">
        <v>24</v>
      </c>
      <c r="M3769">
        <v>85</v>
      </c>
      <c r="N3769" t="s">
        <v>33</v>
      </c>
      <c r="O3769">
        <v>621035</v>
      </c>
    </row>
    <row r="3770" spans="1:15">
      <c r="A3770" t="s">
        <v>3815</v>
      </c>
      <c r="B3770">
        <v>2022</v>
      </c>
      <c r="C3770" t="s">
        <v>53</v>
      </c>
      <c r="D3770" t="s">
        <v>39</v>
      </c>
      <c r="E3770" t="s">
        <v>37</v>
      </c>
      <c r="F3770">
        <v>199</v>
      </c>
      <c r="G3770">
        <v>1333</v>
      </c>
      <c r="H3770">
        <v>783</v>
      </c>
      <c r="I3770">
        <v>39.020000000000003</v>
      </c>
      <c r="J3770">
        <v>2</v>
      </c>
      <c r="K3770" t="s">
        <v>24</v>
      </c>
      <c r="L3770" t="s">
        <v>19</v>
      </c>
      <c r="M3770">
        <v>73</v>
      </c>
      <c r="N3770" t="s">
        <v>29</v>
      </c>
      <c r="O3770">
        <v>1322377</v>
      </c>
    </row>
    <row r="3771" spans="1:15">
      <c r="A3771" t="s">
        <v>3816</v>
      </c>
      <c r="B3771">
        <v>2007</v>
      </c>
      <c r="C3771" t="s">
        <v>35</v>
      </c>
      <c r="D3771" t="s">
        <v>39</v>
      </c>
      <c r="E3771" t="s">
        <v>23</v>
      </c>
      <c r="F3771">
        <v>211</v>
      </c>
      <c r="G3771">
        <v>1187</v>
      </c>
      <c r="H3771">
        <v>357</v>
      </c>
      <c r="I3771">
        <v>36.18</v>
      </c>
      <c r="J3771">
        <v>5</v>
      </c>
      <c r="K3771" t="s">
        <v>24</v>
      </c>
      <c r="L3771" t="s">
        <v>24</v>
      </c>
      <c r="M3771">
        <v>44</v>
      </c>
      <c r="N3771" t="s">
        <v>25</v>
      </c>
      <c r="O3771">
        <v>4523561</v>
      </c>
    </row>
    <row r="3772" spans="1:15">
      <c r="A3772" t="s">
        <v>3817</v>
      </c>
      <c r="B3772">
        <v>2016</v>
      </c>
      <c r="C3772" t="s">
        <v>22</v>
      </c>
      <c r="D3772" t="s">
        <v>39</v>
      </c>
      <c r="E3772" t="s">
        <v>18</v>
      </c>
      <c r="F3772">
        <v>413</v>
      </c>
      <c r="G3772">
        <v>925</v>
      </c>
      <c r="H3772">
        <v>160</v>
      </c>
      <c r="I3772">
        <v>36.22</v>
      </c>
      <c r="J3772">
        <v>6</v>
      </c>
      <c r="K3772" t="s">
        <v>19</v>
      </c>
      <c r="L3772" t="s">
        <v>19</v>
      </c>
      <c r="M3772">
        <v>49</v>
      </c>
      <c r="N3772" t="s">
        <v>20</v>
      </c>
      <c r="O3772">
        <v>3740528</v>
      </c>
    </row>
    <row r="3773" spans="1:15">
      <c r="A3773" t="s">
        <v>3818</v>
      </c>
      <c r="B3773">
        <v>2002</v>
      </c>
      <c r="C3773" t="s">
        <v>59</v>
      </c>
      <c r="D3773" t="s">
        <v>43</v>
      </c>
      <c r="E3773" t="s">
        <v>37</v>
      </c>
      <c r="F3773">
        <v>493</v>
      </c>
      <c r="G3773">
        <v>102</v>
      </c>
      <c r="H3773">
        <v>555</v>
      </c>
      <c r="I3773">
        <v>25.46</v>
      </c>
      <c r="J3773">
        <v>4</v>
      </c>
      <c r="K3773" t="s">
        <v>19</v>
      </c>
      <c r="L3773" t="s">
        <v>19</v>
      </c>
      <c r="M3773">
        <v>10</v>
      </c>
      <c r="N3773" t="s">
        <v>49</v>
      </c>
      <c r="O3773">
        <v>4304489</v>
      </c>
    </row>
    <row r="3774" spans="1:15">
      <c r="A3774" t="s">
        <v>3819</v>
      </c>
      <c r="B3774">
        <v>2017</v>
      </c>
      <c r="C3774" t="s">
        <v>16</v>
      </c>
      <c r="D3774" t="s">
        <v>95</v>
      </c>
      <c r="E3774" t="s">
        <v>28</v>
      </c>
      <c r="F3774">
        <v>292</v>
      </c>
      <c r="G3774">
        <v>4291</v>
      </c>
      <c r="H3774">
        <v>312</v>
      </c>
      <c r="I3774">
        <v>29.51</v>
      </c>
      <c r="J3774">
        <v>6</v>
      </c>
      <c r="K3774" t="s">
        <v>19</v>
      </c>
      <c r="L3774" t="s">
        <v>19</v>
      </c>
      <c r="M3774">
        <v>69</v>
      </c>
      <c r="N3774" t="s">
        <v>25</v>
      </c>
      <c r="O3774">
        <v>3396146</v>
      </c>
    </row>
    <row r="3775" spans="1:15">
      <c r="A3775" t="s">
        <v>3820</v>
      </c>
      <c r="B3775">
        <v>2002</v>
      </c>
      <c r="C3775" t="s">
        <v>27</v>
      </c>
      <c r="D3775" t="s">
        <v>102</v>
      </c>
      <c r="E3775" t="s">
        <v>40</v>
      </c>
      <c r="F3775">
        <v>282</v>
      </c>
      <c r="G3775">
        <v>2371</v>
      </c>
      <c r="H3775">
        <v>274</v>
      </c>
      <c r="I3775">
        <v>23.87</v>
      </c>
      <c r="J3775">
        <v>7</v>
      </c>
      <c r="K3775" t="s">
        <v>24</v>
      </c>
      <c r="L3775" t="s">
        <v>24</v>
      </c>
      <c r="M3775">
        <v>15</v>
      </c>
      <c r="N3775" t="s">
        <v>20</v>
      </c>
      <c r="O3775">
        <v>1678426</v>
      </c>
    </row>
    <row r="3776" spans="1:15">
      <c r="A3776" t="s">
        <v>3821</v>
      </c>
      <c r="B3776">
        <v>2004</v>
      </c>
      <c r="C3776" t="s">
        <v>59</v>
      </c>
      <c r="D3776" t="s">
        <v>43</v>
      </c>
      <c r="E3776" t="s">
        <v>28</v>
      </c>
      <c r="F3776">
        <v>359</v>
      </c>
      <c r="G3776">
        <v>3065</v>
      </c>
      <c r="H3776">
        <v>568</v>
      </c>
      <c r="I3776">
        <v>43.84</v>
      </c>
      <c r="J3776">
        <v>2</v>
      </c>
      <c r="K3776" t="s">
        <v>24</v>
      </c>
      <c r="L3776" t="s">
        <v>19</v>
      </c>
      <c r="M3776">
        <v>43</v>
      </c>
      <c r="N3776" t="s">
        <v>25</v>
      </c>
      <c r="O3776">
        <v>2880237</v>
      </c>
    </row>
    <row r="3777" spans="1:15">
      <c r="A3777" t="s">
        <v>3822</v>
      </c>
      <c r="B3777">
        <v>2016</v>
      </c>
      <c r="C3777" t="s">
        <v>31</v>
      </c>
      <c r="D3777" t="s">
        <v>39</v>
      </c>
      <c r="E3777" t="s">
        <v>23</v>
      </c>
      <c r="F3777">
        <v>475</v>
      </c>
      <c r="G3777">
        <v>3582</v>
      </c>
      <c r="H3777">
        <v>109</v>
      </c>
      <c r="I3777">
        <v>10.62</v>
      </c>
      <c r="J3777">
        <v>5</v>
      </c>
      <c r="K3777" t="s">
        <v>19</v>
      </c>
      <c r="L3777" t="s">
        <v>19</v>
      </c>
      <c r="M3777">
        <v>94</v>
      </c>
      <c r="N3777" t="s">
        <v>29</v>
      </c>
      <c r="O3777">
        <v>1205124</v>
      </c>
    </row>
    <row r="3778" spans="1:15">
      <c r="A3778" t="s">
        <v>3823</v>
      </c>
      <c r="B3778">
        <v>2017</v>
      </c>
      <c r="C3778" t="s">
        <v>35</v>
      </c>
      <c r="D3778" t="s">
        <v>51</v>
      </c>
      <c r="E3778" t="s">
        <v>40</v>
      </c>
      <c r="F3778">
        <v>248</v>
      </c>
      <c r="G3778">
        <v>870</v>
      </c>
      <c r="H3778">
        <v>833</v>
      </c>
      <c r="I3778">
        <v>11.02</v>
      </c>
      <c r="J3778">
        <v>1</v>
      </c>
      <c r="K3778" t="s">
        <v>24</v>
      </c>
      <c r="L3778" t="s">
        <v>24</v>
      </c>
      <c r="M3778">
        <v>28</v>
      </c>
      <c r="N3778" t="s">
        <v>20</v>
      </c>
      <c r="O3778">
        <v>4039978</v>
      </c>
    </row>
    <row r="3779" spans="1:15">
      <c r="A3779" t="s">
        <v>3824</v>
      </c>
      <c r="B3779">
        <v>2011</v>
      </c>
      <c r="C3779" t="s">
        <v>35</v>
      </c>
      <c r="D3779" t="s">
        <v>46</v>
      </c>
      <c r="E3779" t="s">
        <v>28</v>
      </c>
      <c r="F3779">
        <v>11</v>
      </c>
      <c r="G3779">
        <v>1114</v>
      </c>
      <c r="H3779">
        <v>647</v>
      </c>
      <c r="I3779">
        <v>21.76</v>
      </c>
      <c r="J3779">
        <v>2</v>
      </c>
      <c r="K3779" t="s">
        <v>24</v>
      </c>
      <c r="L3779" t="s">
        <v>19</v>
      </c>
      <c r="M3779">
        <v>8</v>
      </c>
      <c r="N3779" t="s">
        <v>25</v>
      </c>
      <c r="O3779">
        <v>3917333</v>
      </c>
    </row>
    <row r="3780" spans="1:15">
      <c r="A3780" t="s">
        <v>3825</v>
      </c>
      <c r="B3780">
        <v>2018</v>
      </c>
      <c r="C3780" t="s">
        <v>42</v>
      </c>
      <c r="D3780" t="s">
        <v>102</v>
      </c>
      <c r="E3780" t="s">
        <v>40</v>
      </c>
      <c r="F3780">
        <v>422</v>
      </c>
      <c r="G3780">
        <v>1386</v>
      </c>
      <c r="H3780">
        <v>302</v>
      </c>
      <c r="I3780">
        <v>17.07</v>
      </c>
      <c r="J3780">
        <v>4</v>
      </c>
      <c r="K3780" t="s">
        <v>24</v>
      </c>
      <c r="L3780" t="s">
        <v>19</v>
      </c>
      <c r="M3780">
        <v>21</v>
      </c>
      <c r="N3780" t="s">
        <v>20</v>
      </c>
      <c r="O3780">
        <v>4792004</v>
      </c>
    </row>
    <row r="3781" spans="1:15">
      <c r="A3781" t="s">
        <v>3826</v>
      </c>
      <c r="B3781">
        <v>2002</v>
      </c>
      <c r="C3781" t="s">
        <v>53</v>
      </c>
      <c r="D3781" t="s">
        <v>36</v>
      </c>
      <c r="E3781" t="s">
        <v>18</v>
      </c>
      <c r="F3781">
        <v>463</v>
      </c>
      <c r="G3781">
        <v>928</v>
      </c>
      <c r="H3781">
        <v>844</v>
      </c>
      <c r="I3781">
        <v>11.8</v>
      </c>
      <c r="J3781">
        <v>5</v>
      </c>
      <c r="K3781" t="s">
        <v>24</v>
      </c>
      <c r="L3781" t="s">
        <v>24</v>
      </c>
      <c r="M3781">
        <v>23</v>
      </c>
      <c r="N3781" t="s">
        <v>33</v>
      </c>
      <c r="O3781">
        <v>3716411</v>
      </c>
    </row>
    <row r="3782" spans="1:15">
      <c r="A3782" t="s">
        <v>3827</v>
      </c>
      <c r="B3782">
        <v>2020</v>
      </c>
      <c r="C3782" t="s">
        <v>73</v>
      </c>
      <c r="D3782" t="s">
        <v>51</v>
      </c>
      <c r="E3782" t="s">
        <v>28</v>
      </c>
      <c r="F3782">
        <v>468</v>
      </c>
      <c r="G3782">
        <v>4538</v>
      </c>
      <c r="H3782">
        <v>630</v>
      </c>
      <c r="I3782">
        <v>47.78</v>
      </c>
      <c r="J3782">
        <v>7</v>
      </c>
      <c r="K3782" t="s">
        <v>24</v>
      </c>
      <c r="L3782" t="s">
        <v>19</v>
      </c>
      <c r="M3782">
        <v>30</v>
      </c>
      <c r="N3782" t="s">
        <v>49</v>
      </c>
      <c r="O3782">
        <v>301301</v>
      </c>
    </row>
    <row r="3783" spans="1:15">
      <c r="A3783" t="s">
        <v>3828</v>
      </c>
      <c r="B3783">
        <v>2022</v>
      </c>
      <c r="C3783" t="s">
        <v>42</v>
      </c>
      <c r="D3783" t="s">
        <v>46</v>
      </c>
      <c r="E3783" t="s">
        <v>23</v>
      </c>
      <c r="F3783">
        <v>415</v>
      </c>
      <c r="G3783">
        <v>1927</v>
      </c>
      <c r="H3783">
        <v>947</v>
      </c>
      <c r="I3783">
        <v>15.7</v>
      </c>
      <c r="J3783">
        <v>9</v>
      </c>
      <c r="K3783" t="s">
        <v>24</v>
      </c>
      <c r="L3783" t="s">
        <v>24</v>
      </c>
      <c r="M3783">
        <v>53</v>
      </c>
      <c r="N3783" t="s">
        <v>49</v>
      </c>
      <c r="O3783">
        <v>1656202</v>
      </c>
    </row>
    <row r="3784" spans="1:15">
      <c r="A3784" t="s">
        <v>3829</v>
      </c>
      <c r="B3784">
        <v>2001</v>
      </c>
      <c r="C3784" t="s">
        <v>53</v>
      </c>
      <c r="D3784" t="s">
        <v>39</v>
      </c>
      <c r="E3784" t="s">
        <v>23</v>
      </c>
      <c r="F3784">
        <v>318</v>
      </c>
      <c r="G3784">
        <v>3525</v>
      </c>
      <c r="H3784">
        <v>62</v>
      </c>
      <c r="I3784">
        <v>13.74</v>
      </c>
      <c r="J3784">
        <v>9</v>
      </c>
      <c r="K3784" t="s">
        <v>24</v>
      </c>
      <c r="L3784" t="s">
        <v>19</v>
      </c>
      <c r="M3784">
        <v>47</v>
      </c>
      <c r="N3784" t="s">
        <v>20</v>
      </c>
      <c r="O3784">
        <v>2922389</v>
      </c>
    </row>
    <row r="3785" spans="1:15">
      <c r="A3785" t="s">
        <v>3830</v>
      </c>
      <c r="B3785">
        <v>2005</v>
      </c>
      <c r="C3785" t="s">
        <v>27</v>
      </c>
      <c r="D3785" t="s">
        <v>95</v>
      </c>
      <c r="E3785" t="s">
        <v>18</v>
      </c>
      <c r="F3785">
        <v>487</v>
      </c>
      <c r="G3785">
        <v>1816</v>
      </c>
      <c r="H3785">
        <v>407</v>
      </c>
      <c r="I3785">
        <v>35.22</v>
      </c>
      <c r="J3785">
        <v>4</v>
      </c>
      <c r="K3785" t="s">
        <v>24</v>
      </c>
      <c r="L3785" t="s">
        <v>24</v>
      </c>
      <c r="M3785">
        <v>78</v>
      </c>
      <c r="N3785" t="s">
        <v>33</v>
      </c>
      <c r="O3785">
        <v>929499</v>
      </c>
    </row>
    <row r="3786" spans="1:15">
      <c r="A3786" t="s">
        <v>3831</v>
      </c>
      <c r="B3786">
        <v>2021</v>
      </c>
      <c r="C3786" t="s">
        <v>59</v>
      </c>
      <c r="D3786" t="s">
        <v>51</v>
      </c>
      <c r="E3786" t="s">
        <v>37</v>
      </c>
      <c r="F3786">
        <v>180</v>
      </c>
      <c r="G3786">
        <v>4010</v>
      </c>
      <c r="H3786">
        <v>146</v>
      </c>
      <c r="I3786">
        <v>5.84</v>
      </c>
      <c r="J3786">
        <v>4</v>
      </c>
      <c r="K3786" t="s">
        <v>19</v>
      </c>
      <c r="L3786" t="s">
        <v>24</v>
      </c>
      <c r="M3786">
        <v>82</v>
      </c>
      <c r="N3786" t="s">
        <v>33</v>
      </c>
      <c r="O3786">
        <v>2529471</v>
      </c>
    </row>
    <row r="3787" spans="1:15">
      <c r="A3787" t="s">
        <v>3832</v>
      </c>
      <c r="B3787">
        <v>2003</v>
      </c>
      <c r="C3787" t="s">
        <v>42</v>
      </c>
      <c r="D3787" t="s">
        <v>46</v>
      </c>
      <c r="E3787" t="s">
        <v>18</v>
      </c>
      <c r="F3787">
        <v>105</v>
      </c>
      <c r="G3787">
        <v>2644</v>
      </c>
      <c r="H3787">
        <v>35</v>
      </c>
      <c r="I3787">
        <v>29.22</v>
      </c>
      <c r="J3787">
        <v>5</v>
      </c>
      <c r="K3787" t="s">
        <v>24</v>
      </c>
      <c r="L3787" t="s">
        <v>19</v>
      </c>
      <c r="M3787">
        <v>75</v>
      </c>
      <c r="N3787" t="s">
        <v>29</v>
      </c>
      <c r="O3787">
        <v>312584</v>
      </c>
    </row>
    <row r="3788" spans="1:15">
      <c r="A3788" t="s">
        <v>3833</v>
      </c>
      <c r="B3788">
        <v>2018</v>
      </c>
      <c r="C3788" t="s">
        <v>42</v>
      </c>
      <c r="D3788" t="s">
        <v>48</v>
      </c>
      <c r="E3788" t="s">
        <v>37</v>
      </c>
      <c r="F3788">
        <v>356</v>
      </c>
      <c r="G3788">
        <v>3248</v>
      </c>
      <c r="H3788">
        <v>864</v>
      </c>
      <c r="I3788">
        <v>40.25</v>
      </c>
      <c r="J3788">
        <v>5</v>
      </c>
      <c r="K3788" t="s">
        <v>24</v>
      </c>
      <c r="L3788" t="s">
        <v>24</v>
      </c>
      <c r="M3788">
        <v>91</v>
      </c>
      <c r="N3788" t="s">
        <v>25</v>
      </c>
      <c r="O3788">
        <v>89962</v>
      </c>
    </row>
    <row r="3789" spans="1:15">
      <c r="A3789" t="s">
        <v>3834</v>
      </c>
      <c r="B3789">
        <v>2004</v>
      </c>
      <c r="C3789" t="s">
        <v>73</v>
      </c>
      <c r="D3789" t="s">
        <v>95</v>
      </c>
      <c r="E3789" t="s">
        <v>37</v>
      </c>
      <c r="F3789">
        <v>14</v>
      </c>
      <c r="G3789">
        <v>2988</v>
      </c>
      <c r="H3789">
        <v>895</v>
      </c>
      <c r="I3789">
        <v>27.28</v>
      </c>
      <c r="J3789">
        <v>5</v>
      </c>
      <c r="K3789" t="s">
        <v>19</v>
      </c>
      <c r="L3789" t="s">
        <v>19</v>
      </c>
      <c r="M3789">
        <v>92</v>
      </c>
      <c r="N3789" t="s">
        <v>49</v>
      </c>
      <c r="O3789">
        <v>3917149</v>
      </c>
    </row>
    <row r="3790" spans="1:15">
      <c r="A3790" t="s">
        <v>3835</v>
      </c>
      <c r="B3790">
        <v>2016</v>
      </c>
      <c r="C3790" t="s">
        <v>31</v>
      </c>
      <c r="D3790" t="s">
        <v>39</v>
      </c>
      <c r="E3790" t="s">
        <v>23</v>
      </c>
      <c r="F3790">
        <v>371</v>
      </c>
      <c r="G3790">
        <v>4017</v>
      </c>
      <c r="H3790">
        <v>419</v>
      </c>
      <c r="I3790">
        <v>1.62</v>
      </c>
      <c r="J3790">
        <v>9</v>
      </c>
      <c r="K3790" t="s">
        <v>19</v>
      </c>
      <c r="L3790" t="s">
        <v>24</v>
      </c>
      <c r="M3790">
        <v>26</v>
      </c>
      <c r="N3790" t="s">
        <v>49</v>
      </c>
      <c r="O3790">
        <v>2705742</v>
      </c>
    </row>
    <row r="3791" spans="1:15">
      <c r="A3791" t="s">
        <v>3836</v>
      </c>
      <c r="B3791">
        <v>2004</v>
      </c>
      <c r="C3791" t="s">
        <v>16</v>
      </c>
      <c r="D3791" t="s">
        <v>32</v>
      </c>
      <c r="E3791" t="s">
        <v>28</v>
      </c>
      <c r="F3791">
        <v>307</v>
      </c>
      <c r="G3791">
        <v>1136</v>
      </c>
      <c r="H3791">
        <v>631</v>
      </c>
      <c r="I3791">
        <v>44.99</v>
      </c>
      <c r="J3791">
        <v>2</v>
      </c>
      <c r="K3791" t="s">
        <v>24</v>
      </c>
      <c r="L3791" t="s">
        <v>24</v>
      </c>
      <c r="M3791">
        <v>26</v>
      </c>
      <c r="N3791" t="s">
        <v>29</v>
      </c>
      <c r="O3791">
        <v>2069183</v>
      </c>
    </row>
    <row r="3792" spans="1:15">
      <c r="A3792" t="s">
        <v>3837</v>
      </c>
      <c r="B3792">
        <v>2020</v>
      </c>
      <c r="C3792" t="s">
        <v>53</v>
      </c>
      <c r="D3792" t="s">
        <v>43</v>
      </c>
      <c r="E3792" t="s">
        <v>28</v>
      </c>
      <c r="F3792">
        <v>447</v>
      </c>
      <c r="G3792">
        <v>1834</v>
      </c>
      <c r="H3792">
        <v>824</v>
      </c>
      <c r="I3792">
        <v>45.5</v>
      </c>
      <c r="J3792">
        <v>3</v>
      </c>
      <c r="K3792" t="s">
        <v>24</v>
      </c>
      <c r="L3792" t="s">
        <v>19</v>
      </c>
      <c r="M3792">
        <v>58</v>
      </c>
      <c r="N3792" t="s">
        <v>33</v>
      </c>
      <c r="O3792">
        <v>4711300</v>
      </c>
    </row>
    <row r="3793" spans="1:15">
      <c r="A3793" t="s">
        <v>3838</v>
      </c>
      <c r="B3793">
        <v>2008</v>
      </c>
      <c r="C3793" t="s">
        <v>35</v>
      </c>
      <c r="D3793" t="s">
        <v>43</v>
      </c>
      <c r="E3793" t="s">
        <v>28</v>
      </c>
      <c r="F3793">
        <v>88</v>
      </c>
      <c r="G3793">
        <v>2510</v>
      </c>
      <c r="H3793">
        <v>912</v>
      </c>
      <c r="I3793">
        <v>6.9</v>
      </c>
      <c r="J3793">
        <v>3</v>
      </c>
      <c r="K3793" t="s">
        <v>19</v>
      </c>
      <c r="L3793" t="s">
        <v>24</v>
      </c>
      <c r="M3793">
        <v>85</v>
      </c>
      <c r="N3793" t="s">
        <v>33</v>
      </c>
      <c r="O3793">
        <v>2303113</v>
      </c>
    </row>
    <row r="3794" spans="1:15">
      <c r="A3794" t="s">
        <v>3839</v>
      </c>
      <c r="B3794">
        <v>2016</v>
      </c>
      <c r="C3794" t="s">
        <v>16</v>
      </c>
      <c r="D3794" t="s">
        <v>32</v>
      </c>
      <c r="E3794" t="s">
        <v>40</v>
      </c>
      <c r="F3794">
        <v>61</v>
      </c>
      <c r="G3794">
        <v>4846</v>
      </c>
      <c r="H3794">
        <v>813</v>
      </c>
      <c r="I3794">
        <v>48.98</v>
      </c>
      <c r="J3794">
        <v>1</v>
      </c>
      <c r="K3794" t="s">
        <v>19</v>
      </c>
      <c r="L3794" t="s">
        <v>24</v>
      </c>
      <c r="M3794">
        <v>72</v>
      </c>
      <c r="N3794" t="s">
        <v>20</v>
      </c>
      <c r="O3794">
        <v>3207966</v>
      </c>
    </row>
    <row r="3795" spans="1:15">
      <c r="A3795" t="s">
        <v>3840</v>
      </c>
      <c r="B3795">
        <v>2019</v>
      </c>
      <c r="C3795" t="s">
        <v>16</v>
      </c>
      <c r="D3795" t="s">
        <v>46</v>
      </c>
      <c r="E3795" t="s">
        <v>18</v>
      </c>
      <c r="F3795">
        <v>360</v>
      </c>
      <c r="G3795">
        <v>1207</v>
      </c>
      <c r="H3795">
        <v>837</v>
      </c>
      <c r="I3795">
        <v>1.43</v>
      </c>
      <c r="J3795">
        <v>4</v>
      </c>
      <c r="K3795" t="s">
        <v>24</v>
      </c>
      <c r="L3795" t="s">
        <v>24</v>
      </c>
      <c r="M3795">
        <v>15</v>
      </c>
      <c r="N3795" t="s">
        <v>33</v>
      </c>
      <c r="O3795">
        <v>233895</v>
      </c>
    </row>
    <row r="3796" spans="1:15">
      <c r="A3796" t="s">
        <v>3841</v>
      </c>
      <c r="B3796">
        <v>2009</v>
      </c>
      <c r="C3796" t="s">
        <v>22</v>
      </c>
      <c r="D3796" t="s">
        <v>102</v>
      </c>
      <c r="E3796" t="s">
        <v>37</v>
      </c>
      <c r="F3796">
        <v>477</v>
      </c>
      <c r="G3796">
        <v>3680</v>
      </c>
      <c r="H3796">
        <v>842</v>
      </c>
      <c r="I3796">
        <v>1.96</v>
      </c>
      <c r="J3796">
        <v>5</v>
      </c>
      <c r="K3796" t="s">
        <v>24</v>
      </c>
      <c r="L3796" t="s">
        <v>19</v>
      </c>
      <c r="M3796">
        <v>93</v>
      </c>
      <c r="N3796" t="s">
        <v>49</v>
      </c>
      <c r="O3796">
        <v>1159227</v>
      </c>
    </row>
    <row r="3797" spans="1:15">
      <c r="A3797" t="s">
        <v>3842</v>
      </c>
      <c r="B3797">
        <v>2012</v>
      </c>
      <c r="C3797" t="s">
        <v>73</v>
      </c>
      <c r="D3797" t="s">
        <v>32</v>
      </c>
      <c r="E3797" t="s">
        <v>23</v>
      </c>
      <c r="F3797">
        <v>105</v>
      </c>
      <c r="G3797">
        <v>4492</v>
      </c>
      <c r="H3797">
        <v>833</v>
      </c>
      <c r="I3797">
        <v>26.4</v>
      </c>
      <c r="J3797">
        <v>7</v>
      </c>
      <c r="K3797" t="s">
        <v>24</v>
      </c>
      <c r="L3797" t="s">
        <v>24</v>
      </c>
      <c r="M3797">
        <v>85</v>
      </c>
      <c r="N3797" t="s">
        <v>25</v>
      </c>
      <c r="O3797">
        <v>651261</v>
      </c>
    </row>
    <row r="3798" spans="1:15">
      <c r="A3798" t="s">
        <v>3843</v>
      </c>
      <c r="B3798">
        <v>2007</v>
      </c>
      <c r="C3798" t="s">
        <v>59</v>
      </c>
      <c r="D3798" t="s">
        <v>102</v>
      </c>
      <c r="E3798" t="s">
        <v>40</v>
      </c>
      <c r="F3798">
        <v>353</v>
      </c>
      <c r="G3798">
        <v>648</v>
      </c>
      <c r="H3798">
        <v>826</v>
      </c>
      <c r="I3798">
        <v>31.47</v>
      </c>
      <c r="J3798">
        <v>2</v>
      </c>
      <c r="K3798" t="s">
        <v>24</v>
      </c>
      <c r="L3798" t="s">
        <v>24</v>
      </c>
      <c r="M3798">
        <v>64</v>
      </c>
      <c r="N3798" t="s">
        <v>29</v>
      </c>
      <c r="O3798">
        <v>4067913</v>
      </c>
    </row>
    <row r="3799" spans="1:15">
      <c r="A3799" t="s">
        <v>3844</v>
      </c>
      <c r="B3799">
        <v>2010</v>
      </c>
      <c r="C3799" t="s">
        <v>35</v>
      </c>
      <c r="D3799" t="s">
        <v>43</v>
      </c>
      <c r="E3799" t="s">
        <v>18</v>
      </c>
      <c r="F3799">
        <v>280</v>
      </c>
      <c r="G3799">
        <v>3330</v>
      </c>
      <c r="H3799">
        <v>806</v>
      </c>
      <c r="I3799">
        <v>27.94</v>
      </c>
      <c r="J3799">
        <v>4</v>
      </c>
      <c r="K3799" t="s">
        <v>24</v>
      </c>
      <c r="L3799" t="s">
        <v>19</v>
      </c>
      <c r="M3799">
        <v>28</v>
      </c>
      <c r="N3799" t="s">
        <v>49</v>
      </c>
      <c r="O3799">
        <v>2600534</v>
      </c>
    </row>
    <row r="3800" spans="1:15">
      <c r="A3800" t="s">
        <v>3845</v>
      </c>
      <c r="B3800">
        <v>2018</v>
      </c>
      <c r="C3800" t="s">
        <v>59</v>
      </c>
      <c r="D3800" t="s">
        <v>17</v>
      </c>
      <c r="E3800" t="s">
        <v>23</v>
      </c>
      <c r="F3800">
        <v>170</v>
      </c>
      <c r="G3800">
        <v>4302</v>
      </c>
      <c r="H3800">
        <v>868</v>
      </c>
      <c r="I3800">
        <v>21.61</v>
      </c>
      <c r="J3800">
        <v>4</v>
      </c>
      <c r="K3800" t="s">
        <v>24</v>
      </c>
      <c r="L3800" t="s">
        <v>19</v>
      </c>
      <c r="M3800">
        <v>82</v>
      </c>
      <c r="N3800" t="s">
        <v>49</v>
      </c>
      <c r="O3800">
        <v>2962672</v>
      </c>
    </row>
    <row r="3801" spans="1:15">
      <c r="A3801" t="s">
        <v>3846</v>
      </c>
      <c r="B3801">
        <v>2016</v>
      </c>
      <c r="C3801" t="s">
        <v>16</v>
      </c>
      <c r="D3801" t="s">
        <v>46</v>
      </c>
      <c r="E3801" t="s">
        <v>28</v>
      </c>
      <c r="F3801">
        <v>6</v>
      </c>
      <c r="G3801">
        <v>507</v>
      </c>
      <c r="H3801">
        <v>180</v>
      </c>
      <c r="I3801">
        <v>39.96</v>
      </c>
      <c r="J3801">
        <v>7</v>
      </c>
      <c r="K3801" t="s">
        <v>24</v>
      </c>
      <c r="L3801" t="s">
        <v>24</v>
      </c>
      <c r="M3801">
        <v>35</v>
      </c>
      <c r="N3801" t="s">
        <v>49</v>
      </c>
      <c r="O3801">
        <v>2322107</v>
      </c>
    </row>
    <row r="3802" spans="1:15">
      <c r="A3802" t="s">
        <v>3847</v>
      </c>
      <c r="B3802">
        <v>2022</v>
      </c>
      <c r="C3802" t="s">
        <v>27</v>
      </c>
      <c r="D3802" t="s">
        <v>51</v>
      </c>
      <c r="E3802" t="s">
        <v>23</v>
      </c>
      <c r="F3802">
        <v>366</v>
      </c>
      <c r="G3802">
        <v>525</v>
      </c>
      <c r="H3802">
        <v>534</v>
      </c>
      <c r="I3802">
        <v>12.43</v>
      </c>
      <c r="J3802">
        <v>2</v>
      </c>
      <c r="K3802" t="s">
        <v>24</v>
      </c>
      <c r="L3802" t="s">
        <v>19</v>
      </c>
      <c r="M3802">
        <v>80</v>
      </c>
      <c r="N3802" t="s">
        <v>29</v>
      </c>
      <c r="O3802">
        <v>2851776</v>
      </c>
    </row>
    <row r="3803" spans="1:15">
      <c r="A3803" t="s">
        <v>3848</v>
      </c>
      <c r="B3803">
        <v>2020</v>
      </c>
      <c r="C3803" t="s">
        <v>27</v>
      </c>
      <c r="D3803" t="s">
        <v>43</v>
      </c>
      <c r="E3803" t="s">
        <v>18</v>
      </c>
      <c r="F3803">
        <v>204</v>
      </c>
      <c r="G3803">
        <v>3701</v>
      </c>
      <c r="H3803">
        <v>646</v>
      </c>
      <c r="I3803">
        <v>8.07</v>
      </c>
      <c r="J3803">
        <v>4</v>
      </c>
      <c r="K3803" t="s">
        <v>24</v>
      </c>
      <c r="L3803" t="s">
        <v>19</v>
      </c>
      <c r="M3803">
        <v>41</v>
      </c>
      <c r="N3803" t="s">
        <v>29</v>
      </c>
      <c r="O3803">
        <v>3523388</v>
      </c>
    </row>
    <row r="3804" spans="1:15">
      <c r="A3804" t="s">
        <v>3849</v>
      </c>
      <c r="B3804">
        <v>2012</v>
      </c>
      <c r="C3804" t="s">
        <v>73</v>
      </c>
      <c r="D3804" t="s">
        <v>102</v>
      </c>
      <c r="E3804" t="s">
        <v>18</v>
      </c>
      <c r="F3804">
        <v>420</v>
      </c>
      <c r="G3804">
        <v>660</v>
      </c>
      <c r="H3804">
        <v>569</v>
      </c>
      <c r="I3804">
        <v>4.8099999999999996</v>
      </c>
      <c r="J3804">
        <v>3</v>
      </c>
      <c r="K3804" t="s">
        <v>19</v>
      </c>
      <c r="L3804" t="s">
        <v>19</v>
      </c>
      <c r="M3804">
        <v>20</v>
      </c>
      <c r="N3804" t="s">
        <v>25</v>
      </c>
      <c r="O3804">
        <v>4905487</v>
      </c>
    </row>
    <row r="3805" spans="1:15">
      <c r="A3805" t="s">
        <v>3850</v>
      </c>
      <c r="B3805">
        <v>2008</v>
      </c>
      <c r="C3805" t="s">
        <v>22</v>
      </c>
      <c r="D3805" t="s">
        <v>95</v>
      </c>
      <c r="E3805" t="s">
        <v>18</v>
      </c>
      <c r="F3805">
        <v>309</v>
      </c>
      <c r="G3805">
        <v>69</v>
      </c>
      <c r="H3805">
        <v>797</v>
      </c>
      <c r="I3805">
        <v>10.039999999999999</v>
      </c>
      <c r="J3805">
        <v>4</v>
      </c>
      <c r="K3805" t="s">
        <v>19</v>
      </c>
      <c r="L3805" t="s">
        <v>24</v>
      </c>
      <c r="M3805">
        <v>59</v>
      </c>
      <c r="N3805" t="s">
        <v>20</v>
      </c>
      <c r="O3805">
        <v>574206</v>
      </c>
    </row>
    <row r="3806" spans="1:15">
      <c r="A3806" t="s">
        <v>3851</v>
      </c>
      <c r="B3806">
        <v>2013</v>
      </c>
      <c r="C3806" t="s">
        <v>31</v>
      </c>
      <c r="D3806" t="s">
        <v>46</v>
      </c>
      <c r="E3806" t="s">
        <v>40</v>
      </c>
      <c r="F3806">
        <v>448</v>
      </c>
      <c r="G3806">
        <v>4694</v>
      </c>
      <c r="H3806">
        <v>11</v>
      </c>
      <c r="I3806">
        <v>38.89</v>
      </c>
      <c r="J3806">
        <v>3</v>
      </c>
      <c r="K3806" t="s">
        <v>19</v>
      </c>
      <c r="L3806" t="s">
        <v>24</v>
      </c>
      <c r="M3806">
        <v>57</v>
      </c>
      <c r="N3806" t="s">
        <v>29</v>
      </c>
      <c r="O3806">
        <v>3325095</v>
      </c>
    </row>
    <row r="3807" spans="1:15">
      <c r="A3807" t="s">
        <v>3852</v>
      </c>
      <c r="B3807">
        <v>2020</v>
      </c>
      <c r="C3807" t="s">
        <v>53</v>
      </c>
      <c r="D3807" t="s">
        <v>51</v>
      </c>
      <c r="E3807" t="s">
        <v>18</v>
      </c>
      <c r="F3807">
        <v>496</v>
      </c>
      <c r="G3807">
        <v>4357</v>
      </c>
      <c r="H3807">
        <v>71</v>
      </c>
      <c r="I3807">
        <v>24.03</v>
      </c>
      <c r="J3807">
        <v>9</v>
      </c>
      <c r="K3807" t="s">
        <v>24</v>
      </c>
      <c r="L3807" t="s">
        <v>19</v>
      </c>
      <c r="M3807">
        <v>11</v>
      </c>
      <c r="N3807" t="s">
        <v>49</v>
      </c>
      <c r="O3807">
        <v>4518076</v>
      </c>
    </row>
    <row r="3808" spans="1:15">
      <c r="A3808" t="s">
        <v>3853</v>
      </c>
      <c r="B3808">
        <v>2017</v>
      </c>
      <c r="C3808" t="s">
        <v>73</v>
      </c>
      <c r="D3808" t="s">
        <v>39</v>
      </c>
      <c r="E3808" t="s">
        <v>37</v>
      </c>
      <c r="F3808">
        <v>359</v>
      </c>
      <c r="G3808">
        <v>1453</v>
      </c>
      <c r="H3808">
        <v>514</v>
      </c>
      <c r="I3808">
        <v>41.65</v>
      </c>
      <c r="J3808">
        <v>8</v>
      </c>
      <c r="K3808" t="s">
        <v>19</v>
      </c>
      <c r="L3808" t="s">
        <v>24</v>
      </c>
      <c r="M3808">
        <v>73</v>
      </c>
      <c r="N3808" t="s">
        <v>25</v>
      </c>
      <c r="O3808">
        <v>4585992</v>
      </c>
    </row>
    <row r="3809" spans="1:15">
      <c r="A3809" t="s">
        <v>3854</v>
      </c>
      <c r="B3809">
        <v>2006</v>
      </c>
      <c r="C3809" t="s">
        <v>22</v>
      </c>
      <c r="D3809" t="s">
        <v>32</v>
      </c>
      <c r="E3809" t="s">
        <v>40</v>
      </c>
      <c r="F3809">
        <v>444</v>
      </c>
      <c r="G3809">
        <v>326</v>
      </c>
      <c r="H3809">
        <v>57</v>
      </c>
      <c r="I3809">
        <v>46.29</v>
      </c>
      <c r="J3809">
        <v>4</v>
      </c>
      <c r="K3809" t="s">
        <v>24</v>
      </c>
      <c r="L3809" t="s">
        <v>24</v>
      </c>
      <c r="M3809">
        <v>45</v>
      </c>
      <c r="N3809" t="s">
        <v>20</v>
      </c>
      <c r="O3809">
        <v>3285339</v>
      </c>
    </row>
    <row r="3810" spans="1:15">
      <c r="A3810" t="s">
        <v>3855</v>
      </c>
      <c r="B3810">
        <v>2019</v>
      </c>
      <c r="C3810" t="s">
        <v>31</v>
      </c>
      <c r="D3810" t="s">
        <v>17</v>
      </c>
      <c r="E3810" t="s">
        <v>40</v>
      </c>
      <c r="F3810">
        <v>119</v>
      </c>
      <c r="G3810">
        <v>2882</v>
      </c>
      <c r="H3810">
        <v>540</v>
      </c>
      <c r="I3810">
        <v>10.199999999999999</v>
      </c>
      <c r="J3810">
        <v>3</v>
      </c>
      <c r="K3810" t="s">
        <v>19</v>
      </c>
      <c r="L3810" t="s">
        <v>19</v>
      </c>
      <c r="M3810">
        <v>58</v>
      </c>
      <c r="N3810" t="s">
        <v>49</v>
      </c>
      <c r="O3810">
        <v>420539</v>
      </c>
    </row>
    <row r="3811" spans="1:15">
      <c r="A3811" t="s">
        <v>3856</v>
      </c>
      <c r="B3811">
        <v>2009</v>
      </c>
      <c r="C3811" t="s">
        <v>53</v>
      </c>
      <c r="D3811" t="s">
        <v>17</v>
      </c>
      <c r="E3811" t="s">
        <v>18</v>
      </c>
      <c r="F3811">
        <v>88</v>
      </c>
      <c r="G3811">
        <v>233</v>
      </c>
      <c r="H3811">
        <v>244</v>
      </c>
      <c r="I3811">
        <v>17.71</v>
      </c>
      <c r="J3811">
        <v>2</v>
      </c>
      <c r="K3811" t="s">
        <v>19</v>
      </c>
      <c r="L3811" t="s">
        <v>19</v>
      </c>
      <c r="M3811">
        <v>84</v>
      </c>
      <c r="N3811" t="s">
        <v>49</v>
      </c>
      <c r="O3811">
        <v>2664845</v>
      </c>
    </row>
    <row r="3812" spans="1:15">
      <c r="A3812" t="s">
        <v>3857</v>
      </c>
      <c r="B3812">
        <v>2001</v>
      </c>
      <c r="C3812" t="s">
        <v>73</v>
      </c>
      <c r="D3812" t="s">
        <v>36</v>
      </c>
      <c r="E3812" t="s">
        <v>28</v>
      </c>
      <c r="F3812">
        <v>326</v>
      </c>
      <c r="G3812">
        <v>4764</v>
      </c>
      <c r="H3812">
        <v>54</v>
      </c>
      <c r="I3812">
        <v>31.98</v>
      </c>
      <c r="J3812">
        <v>4</v>
      </c>
      <c r="K3812" t="s">
        <v>19</v>
      </c>
      <c r="L3812" t="s">
        <v>24</v>
      </c>
      <c r="M3812">
        <v>39</v>
      </c>
      <c r="N3812" t="s">
        <v>49</v>
      </c>
      <c r="O3812">
        <v>1890851</v>
      </c>
    </row>
    <row r="3813" spans="1:15">
      <c r="A3813" t="s">
        <v>3858</v>
      </c>
      <c r="B3813">
        <v>2008</v>
      </c>
      <c r="C3813" t="s">
        <v>45</v>
      </c>
      <c r="D3813" t="s">
        <v>36</v>
      </c>
      <c r="E3813" t="s">
        <v>40</v>
      </c>
      <c r="F3813">
        <v>220</v>
      </c>
      <c r="G3813">
        <v>2222</v>
      </c>
      <c r="H3813">
        <v>267</v>
      </c>
      <c r="I3813">
        <v>24.28</v>
      </c>
      <c r="J3813">
        <v>6</v>
      </c>
      <c r="K3813" t="s">
        <v>24</v>
      </c>
      <c r="L3813" t="s">
        <v>24</v>
      </c>
      <c r="M3813">
        <v>3</v>
      </c>
      <c r="N3813" t="s">
        <v>25</v>
      </c>
      <c r="O3813">
        <v>3168734</v>
      </c>
    </row>
    <row r="3814" spans="1:15">
      <c r="A3814" t="s">
        <v>3859</v>
      </c>
      <c r="B3814">
        <v>2001</v>
      </c>
      <c r="C3814" t="s">
        <v>31</v>
      </c>
      <c r="D3814" t="s">
        <v>32</v>
      </c>
      <c r="E3814" t="s">
        <v>28</v>
      </c>
      <c r="F3814">
        <v>343</v>
      </c>
      <c r="G3814">
        <v>1115</v>
      </c>
      <c r="H3814">
        <v>735</v>
      </c>
      <c r="I3814">
        <v>45.44</v>
      </c>
      <c r="J3814">
        <v>8</v>
      </c>
      <c r="K3814" t="s">
        <v>24</v>
      </c>
      <c r="L3814" t="s">
        <v>24</v>
      </c>
      <c r="M3814">
        <v>75</v>
      </c>
      <c r="N3814" t="s">
        <v>33</v>
      </c>
      <c r="O3814">
        <v>3679089</v>
      </c>
    </row>
    <row r="3815" spans="1:15">
      <c r="A3815" t="s">
        <v>3860</v>
      </c>
      <c r="B3815">
        <v>2013</v>
      </c>
      <c r="C3815" t="s">
        <v>42</v>
      </c>
      <c r="D3815" t="s">
        <v>36</v>
      </c>
      <c r="E3815" t="s">
        <v>28</v>
      </c>
      <c r="F3815">
        <v>289</v>
      </c>
      <c r="G3815">
        <v>4134</v>
      </c>
      <c r="H3815">
        <v>404</v>
      </c>
      <c r="I3815">
        <v>35.58</v>
      </c>
      <c r="J3815">
        <v>1</v>
      </c>
      <c r="K3815" t="s">
        <v>19</v>
      </c>
      <c r="L3815" t="s">
        <v>19</v>
      </c>
      <c r="M3815">
        <v>97</v>
      </c>
      <c r="N3815" t="s">
        <v>20</v>
      </c>
      <c r="O3815">
        <v>23936</v>
      </c>
    </row>
    <row r="3816" spans="1:15">
      <c r="A3816" t="s">
        <v>3861</v>
      </c>
      <c r="B3816">
        <v>2022</v>
      </c>
      <c r="C3816" t="s">
        <v>45</v>
      </c>
      <c r="D3816" t="s">
        <v>95</v>
      </c>
      <c r="E3816" t="s">
        <v>40</v>
      </c>
      <c r="F3816">
        <v>457</v>
      </c>
      <c r="G3816">
        <v>3379</v>
      </c>
      <c r="H3816">
        <v>316</v>
      </c>
      <c r="I3816">
        <v>38.97</v>
      </c>
      <c r="J3816">
        <v>5</v>
      </c>
      <c r="K3816" t="s">
        <v>24</v>
      </c>
      <c r="L3816" t="s">
        <v>19</v>
      </c>
      <c r="M3816">
        <v>54</v>
      </c>
      <c r="N3816" t="s">
        <v>25</v>
      </c>
      <c r="O3816">
        <v>3626773</v>
      </c>
    </row>
    <row r="3817" spans="1:15">
      <c r="A3817" t="s">
        <v>3862</v>
      </c>
      <c r="B3817">
        <v>2020</v>
      </c>
      <c r="C3817" t="s">
        <v>31</v>
      </c>
      <c r="D3817" t="s">
        <v>32</v>
      </c>
      <c r="E3817" t="s">
        <v>18</v>
      </c>
      <c r="F3817">
        <v>286</v>
      </c>
      <c r="G3817">
        <v>1290</v>
      </c>
      <c r="H3817">
        <v>173</v>
      </c>
      <c r="I3817">
        <v>25.94</v>
      </c>
      <c r="J3817">
        <v>5</v>
      </c>
      <c r="K3817" t="s">
        <v>19</v>
      </c>
      <c r="L3817" t="s">
        <v>19</v>
      </c>
      <c r="M3817">
        <v>83</v>
      </c>
      <c r="N3817" t="s">
        <v>29</v>
      </c>
      <c r="O3817">
        <v>3570687</v>
      </c>
    </row>
    <row r="3818" spans="1:15">
      <c r="A3818" t="s">
        <v>3863</v>
      </c>
      <c r="B3818">
        <v>2021</v>
      </c>
      <c r="C3818" t="s">
        <v>22</v>
      </c>
      <c r="D3818" t="s">
        <v>51</v>
      </c>
      <c r="E3818" t="s">
        <v>28</v>
      </c>
      <c r="F3818">
        <v>135</v>
      </c>
      <c r="G3818">
        <v>3214</v>
      </c>
      <c r="H3818">
        <v>861</v>
      </c>
      <c r="I3818">
        <v>37.19</v>
      </c>
      <c r="J3818">
        <v>9</v>
      </c>
      <c r="K3818" t="s">
        <v>24</v>
      </c>
      <c r="L3818" t="s">
        <v>19</v>
      </c>
      <c r="M3818">
        <v>33</v>
      </c>
      <c r="N3818" t="s">
        <v>20</v>
      </c>
      <c r="O3818">
        <v>4933054</v>
      </c>
    </row>
    <row r="3819" spans="1:15">
      <c r="A3819" t="s">
        <v>3864</v>
      </c>
      <c r="B3819">
        <v>2017</v>
      </c>
      <c r="C3819" t="s">
        <v>59</v>
      </c>
      <c r="D3819" t="s">
        <v>43</v>
      </c>
      <c r="E3819" t="s">
        <v>37</v>
      </c>
      <c r="F3819">
        <v>157</v>
      </c>
      <c r="G3819">
        <v>2471</v>
      </c>
      <c r="H3819">
        <v>545</v>
      </c>
      <c r="I3819">
        <v>15.69</v>
      </c>
      <c r="J3819">
        <v>8</v>
      </c>
      <c r="K3819" t="s">
        <v>19</v>
      </c>
      <c r="L3819" t="s">
        <v>19</v>
      </c>
      <c r="M3819">
        <v>99</v>
      </c>
      <c r="N3819" t="s">
        <v>33</v>
      </c>
      <c r="O3819">
        <v>2399464</v>
      </c>
    </row>
    <row r="3820" spans="1:15">
      <c r="A3820" t="s">
        <v>3865</v>
      </c>
      <c r="B3820">
        <v>2000</v>
      </c>
      <c r="C3820" t="s">
        <v>73</v>
      </c>
      <c r="D3820" t="s">
        <v>46</v>
      </c>
      <c r="E3820" t="s">
        <v>18</v>
      </c>
      <c r="F3820">
        <v>380</v>
      </c>
      <c r="G3820">
        <v>741</v>
      </c>
      <c r="H3820">
        <v>303</v>
      </c>
      <c r="I3820">
        <v>39.840000000000003</v>
      </c>
      <c r="J3820">
        <v>7</v>
      </c>
      <c r="K3820" t="s">
        <v>24</v>
      </c>
      <c r="L3820" t="s">
        <v>24</v>
      </c>
      <c r="M3820">
        <v>35</v>
      </c>
      <c r="N3820" t="s">
        <v>20</v>
      </c>
      <c r="O3820">
        <v>2363207</v>
      </c>
    </row>
    <row r="3821" spans="1:15">
      <c r="A3821" t="s">
        <v>3866</v>
      </c>
      <c r="B3821">
        <v>2004</v>
      </c>
      <c r="C3821" t="s">
        <v>22</v>
      </c>
      <c r="D3821" t="s">
        <v>39</v>
      </c>
      <c r="E3821" t="s">
        <v>37</v>
      </c>
      <c r="F3821">
        <v>150</v>
      </c>
      <c r="G3821">
        <v>3078</v>
      </c>
      <c r="H3821">
        <v>477</v>
      </c>
      <c r="I3821">
        <v>7.38</v>
      </c>
      <c r="J3821">
        <v>7</v>
      </c>
      <c r="K3821" t="s">
        <v>24</v>
      </c>
      <c r="L3821" t="s">
        <v>24</v>
      </c>
      <c r="M3821">
        <v>66</v>
      </c>
      <c r="N3821" t="s">
        <v>25</v>
      </c>
      <c r="O3821">
        <v>4161023</v>
      </c>
    </row>
    <row r="3822" spans="1:15">
      <c r="A3822" t="s">
        <v>3867</v>
      </c>
      <c r="B3822">
        <v>2012</v>
      </c>
      <c r="C3822" t="s">
        <v>27</v>
      </c>
      <c r="D3822" t="s">
        <v>46</v>
      </c>
      <c r="E3822" t="s">
        <v>37</v>
      </c>
      <c r="F3822">
        <v>241</v>
      </c>
      <c r="G3822">
        <v>3454</v>
      </c>
      <c r="H3822">
        <v>497</v>
      </c>
      <c r="I3822">
        <v>22.9</v>
      </c>
      <c r="J3822">
        <v>7</v>
      </c>
      <c r="K3822" t="s">
        <v>19</v>
      </c>
      <c r="L3822" t="s">
        <v>19</v>
      </c>
      <c r="M3822">
        <v>61</v>
      </c>
      <c r="N3822" t="s">
        <v>49</v>
      </c>
      <c r="O3822">
        <v>538630</v>
      </c>
    </row>
    <row r="3823" spans="1:15">
      <c r="A3823" t="s">
        <v>3868</v>
      </c>
      <c r="B3823">
        <v>2004</v>
      </c>
      <c r="C3823" t="s">
        <v>27</v>
      </c>
      <c r="D3823" t="s">
        <v>32</v>
      </c>
      <c r="E3823" t="s">
        <v>18</v>
      </c>
      <c r="F3823">
        <v>114</v>
      </c>
      <c r="G3823">
        <v>1913</v>
      </c>
      <c r="H3823">
        <v>214</v>
      </c>
      <c r="I3823">
        <v>49.18</v>
      </c>
      <c r="J3823">
        <v>3</v>
      </c>
      <c r="K3823" t="s">
        <v>19</v>
      </c>
      <c r="L3823" t="s">
        <v>24</v>
      </c>
      <c r="M3823">
        <v>9</v>
      </c>
      <c r="N3823" t="s">
        <v>20</v>
      </c>
      <c r="O3823">
        <v>3812502</v>
      </c>
    </row>
    <row r="3824" spans="1:15">
      <c r="A3824" t="s">
        <v>3869</v>
      </c>
      <c r="B3824">
        <v>2010</v>
      </c>
      <c r="C3824" t="s">
        <v>53</v>
      </c>
      <c r="D3824" t="s">
        <v>48</v>
      </c>
      <c r="E3824" t="s">
        <v>23</v>
      </c>
      <c r="F3824">
        <v>67</v>
      </c>
      <c r="G3824">
        <v>794</v>
      </c>
      <c r="H3824">
        <v>25</v>
      </c>
      <c r="I3824">
        <v>13.87</v>
      </c>
      <c r="J3824">
        <v>1</v>
      </c>
      <c r="K3824" t="s">
        <v>24</v>
      </c>
      <c r="L3824" t="s">
        <v>19</v>
      </c>
      <c r="M3824">
        <v>13</v>
      </c>
      <c r="N3824" t="s">
        <v>49</v>
      </c>
      <c r="O3824">
        <v>1718830</v>
      </c>
    </row>
    <row r="3825" spans="1:15">
      <c r="A3825" t="s">
        <v>3870</v>
      </c>
      <c r="B3825">
        <v>2016</v>
      </c>
      <c r="C3825" t="s">
        <v>45</v>
      </c>
      <c r="D3825" t="s">
        <v>95</v>
      </c>
      <c r="E3825" t="s">
        <v>18</v>
      </c>
      <c r="F3825">
        <v>83</v>
      </c>
      <c r="G3825">
        <v>3721</v>
      </c>
      <c r="H3825">
        <v>793</v>
      </c>
      <c r="I3825">
        <v>30.61</v>
      </c>
      <c r="J3825">
        <v>4</v>
      </c>
      <c r="K3825" t="s">
        <v>19</v>
      </c>
      <c r="L3825" t="s">
        <v>19</v>
      </c>
      <c r="M3825">
        <v>48</v>
      </c>
      <c r="N3825" t="s">
        <v>33</v>
      </c>
      <c r="O3825">
        <v>4510869</v>
      </c>
    </row>
    <row r="3826" spans="1:15">
      <c r="A3826" t="s">
        <v>3871</v>
      </c>
      <c r="B3826">
        <v>2015</v>
      </c>
      <c r="C3826" t="s">
        <v>16</v>
      </c>
      <c r="D3826" t="s">
        <v>43</v>
      </c>
      <c r="E3826" t="s">
        <v>18</v>
      </c>
      <c r="F3826">
        <v>34</v>
      </c>
      <c r="G3826">
        <v>3936</v>
      </c>
      <c r="H3826">
        <v>777</v>
      </c>
      <c r="I3826">
        <v>42.1</v>
      </c>
      <c r="J3826">
        <v>3</v>
      </c>
      <c r="K3826" t="s">
        <v>19</v>
      </c>
      <c r="L3826" t="s">
        <v>19</v>
      </c>
      <c r="M3826">
        <v>14</v>
      </c>
      <c r="N3826" t="s">
        <v>20</v>
      </c>
      <c r="O3826">
        <v>1062614</v>
      </c>
    </row>
    <row r="3827" spans="1:15">
      <c r="A3827" t="s">
        <v>3872</v>
      </c>
      <c r="B3827">
        <v>2009</v>
      </c>
      <c r="C3827" t="s">
        <v>42</v>
      </c>
      <c r="D3827" t="s">
        <v>48</v>
      </c>
      <c r="E3827" t="s">
        <v>40</v>
      </c>
      <c r="F3827">
        <v>36</v>
      </c>
      <c r="G3827">
        <v>4707</v>
      </c>
      <c r="H3827">
        <v>554</v>
      </c>
      <c r="I3827">
        <v>5.04</v>
      </c>
      <c r="J3827">
        <v>5</v>
      </c>
      <c r="K3827" t="s">
        <v>19</v>
      </c>
      <c r="L3827" t="s">
        <v>19</v>
      </c>
      <c r="M3827">
        <v>82</v>
      </c>
      <c r="N3827" t="s">
        <v>25</v>
      </c>
      <c r="O3827">
        <v>2510767</v>
      </c>
    </row>
    <row r="3828" spans="1:15">
      <c r="A3828" t="s">
        <v>3873</v>
      </c>
      <c r="B3828">
        <v>2018</v>
      </c>
      <c r="C3828" t="s">
        <v>31</v>
      </c>
      <c r="D3828" t="s">
        <v>43</v>
      </c>
      <c r="E3828" t="s">
        <v>23</v>
      </c>
      <c r="F3828">
        <v>115</v>
      </c>
      <c r="G3828">
        <v>4521</v>
      </c>
      <c r="H3828">
        <v>510</v>
      </c>
      <c r="I3828">
        <v>17.329999999999998</v>
      </c>
      <c r="J3828">
        <v>5</v>
      </c>
      <c r="K3828" t="s">
        <v>24</v>
      </c>
      <c r="L3828" t="s">
        <v>24</v>
      </c>
      <c r="M3828">
        <v>72</v>
      </c>
      <c r="N3828" t="s">
        <v>20</v>
      </c>
      <c r="O3828">
        <v>18051</v>
      </c>
    </row>
    <row r="3829" spans="1:15">
      <c r="A3829" t="s">
        <v>3874</v>
      </c>
      <c r="B3829">
        <v>2001</v>
      </c>
      <c r="C3829" t="s">
        <v>59</v>
      </c>
      <c r="D3829" t="s">
        <v>32</v>
      </c>
      <c r="E3829" t="s">
        <v>40</v>
      </c>
      <c r="F3829">
        <v>87</v>
      </c>
      <c r="G3829">
        <v>2660</v>
      </c>
      <c r="H3829">
        <v>61</v>
      </c>
      <c r="I3829">
        <v>6.35</v>
      </c>
      <c r="J3829">
        <v>3</v>
      </c>
      <c r="K3829" t="s">
        <v>24</v>
      </c>
      <c r="L3829" t="s">
        <v>24</v>
      </c>
      <c r="M3829">
        <v>5</v>
      </c>
      <c r="N3829" t="s">
        <v>20</v>
      </c>
      <c r="O3829">
        <v>4703760</v>
      </c>
    </row>
    <row r="3830" spans="1:15">
      <c r="A3830" t="s">
        <v>3875</v>
      </c>
      <c r="B3830">
        <v>2007</v>
      </c>
      <c r="C3830" t="s">
        <v>22</v>
      </c>
      <c r="D3830" t="s">
        <v>48</v>
      </c>
      <c r="E3830" t="s">
        <v>37</v>
      </c>
      <c r="F3830">
        <v>54</v>
      </c>
      <c r="G3830">
        <v>888</v>
      </c>
      <c r="H3830">
        <v>217</v>
      </c>
      <c r="I3830">
        <v>42.84</v>
      </c>
      <c r="J3830">
        <v>9</v>
      </c>
      <c r="K3830" t="s">
        <v>19</v>
      </c>
      <c r="L3830" t="s">
        <v>19</v>
      </c>
      <c r="M3830">
        <v>29</v>
      </c>
      <c r="N3830" t="s">
        <v>49</v>
      </c>
      <c r="O3830">
        <v>4522064</v>
      </c>
    </row>
    <row r="3831" spans="1:15">
      <c r="A3831" t="s">
        <v>3876</v>
      </c>
      <c r="B3831">
        <v>2015</v>
      </c>
      <c r="C3831" t="s">
        <v>59</v>
      </c>
      <c r="D3831" t="s">
        <v>17</v>
      </c>
      <c r="E3831" t="s">
        <v>28</v>
      </c>
      <c r="F3831">
        <v>149</v>
      </c>
      <c r="G3831">
        <v>330</v>
      </c>
      <c r="H3831">
        <v>627</v>
      </c>
      <c r="I3831">
        <v>35.42</v>
      </c>
      <c r="J3831">
        <v>3</v>
      </c>
      <c r="K3831" t="s">
        <v>24</v>
      </c>
      <c r="L3831" t="s">
        <v>24</v>
      </c>
      <c r="M3831">
        <v>53</v>
      </c>
      <c r="N3831" t="s">
        <v>33</v>
      </c>
      <c r="O3831">
        <v>1594767</v>
      </c>
    </row>
    <row r="3832" spans="1:15">
      <c r="A3832" t="s">
        <v>3877</v>
      </c>
      <c r="B3832">
        <v>2003</v>
      </c>
      <c r="C3832" t="s">
        <v>73</v>
      </c>
      <c r="D3832" t="s">
        <v>36</v>
      </c>
      <c r="E3832" t="s">
        <v>28</v>
      </c>
      <c r="F3832">
        <v>307</v>
      </c>
      <c r="G3832">
        <v>508</v>
      </c>
      <c r="H3832">
        <v>333</v>
      </c>
      <c r="I3832">
        <v>22.25</v>
      </c>
      <c r="J3832">
        <v>5</v>
      </c>
      <c r="K3832" t="s">
        <v>19</v>
      </c>
      <c r="L3832" t="s">
        <v>24</v>
      </c>
      <c r="M3832">
        <v>71</v>
      </c>
      <c r="N3832" t="s">
        <v>33</v>
      </c>
      <c r="O3832">
        <v>765186</v>
      </c>
    </row>
    <row r="3833" spans="1:15">
      <c r="A3833" t="s">
        <v>3878</v>
      </c>
      <c r="B3833">
        <v>2018</v>
      </c>
      <c r="C3833" t="s">
        <v>35</v>
      </c>
      <c r="D3833" t="s">
        <v>102</v>
      </c>
      <c r="E3833" t="s">
        <v>23</v>
      </c>
      <c r="F3833">
        <v>281</v>
      </c>
      <c r="G3833">
        <v>4576</v>
      </c>
      <c r="H3833">
        <v>599</v>
      </c>
      <c r="I3833">
        <v>26.95</v>
      </c>
      <c r="J3833">
        <v>2</v>
      </c>
      <c r="K3833" t="s">
        <v>19</v>
      </c>
      <c r="L3833" t="s">
        <v>24</v>
      </c>
      <c r="M3833">
        <v>89</v>
      </c>
      <c r="N3833" t="s">
        <v>25</v>
      </c>
      <c r="O3833">
        <v>1418322</v>
      </c>
    </row>
    <row r="3834" spans="1:15">
      <c r="A3834" t="s">
        <v>3879</v>
      </c>
      <c r="B3834">
        <v>2016</v>
      </c>
      <c r="C3834" t="s">
        <v>31</v>
      </c>
      <c r="D3834" t="s">
        <v>36</v>
      </c>
      <c r="E3834" t="s">
        <v>40</v>
      </c>
      <c r="F3834">
        <v>455</v>
      </c>
      <c r="G3834">
        <v>204</v>
      </c>
      <c r="H3834">
        <v>602</v>
      </c>
      <c r="I3834">
        <v>17.11</v>
      </c>
      <c r="J3834">
        <v>6</v>
      </c>
      <c r="K3834" t="s">
        <v>19</v>
      </c>
      <c r="L3834" t="s">
        <v>24</v>
      </c>
      <c r="M3834">
        <v>24</v>
      </c>
      <c r="N3834" t="s">
        <v>29</v>
      </c>
      <c r="O3834">
        <v>2653457</v>
      </c>
    </row>
    <row r="3835" spans="1:15">
      <c r="A3835" t="s">
        <v>3880</v>
      </c>
      <c r="B3835">
        <v>2000</v>
      </c>
      <c r="C3835" t="s">
        <v>31</v>
      </c>
      <c r="D3835" t="s">
        <v>43</v>
      </c>
      <c r="E3835" t="s">
        <v>23</v>
      </c>
      <c r="F3835">
        <v>251</v>
      </c>
      <c r="G3835">
        <v>4613</v>
      </c>
      <c r="H3835">
        <v>861</v>
      </c>
      <c r="I3835">
        <v>29.25</v>
      </c>
      <c r="J3835">
        <v>7</v>
      </c>
      <c r="K3835" t="s">
        <v>24</v>
      </c>
      <c r="L3835" t="s">
        <v>24</v>
      </c>
      <c r="M3835">
        <v>9</v>
      </c>
      <c r="N3835" t="s">
        <v>25</v>
      </c>
      <c r="O3835">
        <v>3529410</v>
      </c>
    </row>
    <row r="3836" spans="1:15">
      <c r="A3836" t="s">
        <v>3881</v>
      </c>
      <c r="B3836">
        <v>2005</v>
      </c>
      <c r="C3836" t="s">
        <v>16</v>
      </c>
      <c r="D3836" t="s">
        <v>51</v>
      </c>
      <c r="E3836" t="s">
        <v>40</v>
      </c>
      <c r="F3836">
        <v>363</v>
      </c>
      <c r="G3836">
        <v>338</v>
      </c>
      <c r="H3836">
        <v>72</v>
      </c>
      <c r="I3836">
        <v>15.24</v>
      </c>
      <c r="J3836">
        <v>7</v>
      </c>
      <c r="K3836" t="s">
        <v>19</v>
      </c>
      <c r="L3836" t="s">
        <v>19</v>
      </c>
      <c r="M3836">
        <v>51</v>
      </c>
      <c r="N3836" t="s">
        <v>25</v>
      </c>
      <c r="O3836">
        <v>2773388</v>
      </c>
    </row>
    <row r="3837" spans="1:15">
      <c r="A3837" t="s">
        <v>3882</v>
      </c>
      <c r="B3837">
        <v>2012</v>
      </c>
      <c r="C3837" t="s">
        <v>27</v>
      </c>
      <c r="D3837" t="s">
        <v>32</v>
      </c>
      <c r="E3837" t="s">
        <v>40</v>
      </c>
      <c r="F3837">
        <v>267</v>
      </c>
      <c r="G3837">
        <v>3570</v>
      </c>
      <c r="H3837">
        <v>127</v>
      </c>
      <c r="I3837">
        <v>48.82</v>
      </c>
      <c r="J3837">
        <v>3</v>
      </c>
      <c r="K3837" t="s">
        <v>19</v>
      </c>
      <c r="L3837" t="s">
        <v>24</v>
      </c>
      <c r="M3837">
        <v>61</v>
      </c>
      <c r="N3837" t="s">
        <v>49</v>
      </c>
      <c r="O3837">
        <v>401432</v>
      </c>
    </row>
    <row r="3838" spans="1:15">
      <c r="A3838" t="s">
        <v>3883</v>
      </c>
      <c r="B3838">
        <v>2022</v>
      </c>
      <c r="C3838" t="s">
        <v>35</v>
      </c>
      <c r="D3838" t="s">
        <v>51</v>
      </c>
      <c r="E3838" t="s">
        <v>28</v>
      </c>
      <c r="F3838">
        <v>71</v>
      </c>
      <c r="G3838">
        <v>2294</v>
      </c>
      <c r="H3838">
        <v>785</v>
      </c>
      <c r="I3838">
        <v>46.47</v>
      </c>
      <c r="J3838">
        <v>2</v>
      </c>
      <c r="K3838" t="s">
        <v>19</v>
      </c>
      <c r="L3838" t="s">
        <v>24</v>
      </c>
      <c r="M3838">
        <v>35</v>
      </c>
      <c r="N3838" t="s">
        <v>49</v>
      </c>
      <c r="O3838">
        <v>2474716</v>
      </c>
    </row>
    <row r="3839" spans="1:15">
      <c r="A3839" t="s">
        <v>3884</v>
      </c>
      <c r="B3839">
        <v>2013</v>
      </c>
      <c r="C3839" t="s">
        <v>31</v>
      </c>
      <c r="D3839" t="s">
        <v>95</v>
      </c>
      <c r="E3839" t="s">
        <v>40</v>
      </c>
      <c r="F3839">
        <v>386</v>
      </c>
      <c r="G3839">
        <v>2234</v>
      </c>
      <c r="H3839">
        <v>382</v>
      </c>
      <c r="I3839">
        <v>12.2</v>
      </c>
      <c r="J3839">
        <v>1</v>
      </c>
      <c r="K3839" t="s">
        <v>19</v>
      </c>
      <c r="L3839" t="s">
        <v>19</v>
      </c>
      <c r="M3839">
        <v>24</v>
      </c>
      <c r="N3839" t="s">
        <v>25</v>
      </c>
      <c r="O3839">
        <v>1433728</v>
      </c>
    </row>
    <row r="3840" spans="1:15">
      <c r="A3840" t="s">
        <v>3885</v>
      </c>
      <c r="B3840">
        <v>2007</v>
      </c>
      <c r="C3840" t="s">
        <v>35</v>
      </c>
      <c r="D3840" t="s">
        <v>48</v>
      </c>
      <c r="E3840" t="s">
        <v>23</v>
      </c>
      <c r="F3840">
        <v>413</v>
      </c>
      <c r="G3840">
        <v>169</v>
      </c>
      <c r="H3840">
        <v>591</v>
      </c>
      <c r="I3840">
        <v>32.479999999999997</v>
      </c>
      <c r="J3840">
        <v>8</v>
      </c>
      <c r="K3840" t="s">
        <v>19</v>
      </c>
      <c r="L3840" t="s">
        <v>24</v>
      </c>
      <c r="M3840">
        <v>13</v>
      </c>
      <c r="N3840" t="s">
        <v>25</v>
      </c>
      <c r="O3840">
        <v>437841</v>
      </c>
    </row>
    <row r="3841" spans="1:15">
      <c r="A3841" t="s">
        <v>3886</v>
      </c>
      <c r="B3841">
        <v>2001</v>
      </c>
      <c r="C3841" t="s">
        <v>31</v>
      </c>
      <c r="D3841" t="s">
        <v>48</v>
      </c>
      <c r="E3841" t="s">
        <v>28</v>
      </c>
      <c r="F3841">
        <v>251</v>
      </c>
      <c r="G3841">
        <v>3287</v>
      </c>
      <c r="H3841">
        <v>659</v>
      </c>
      <c r="I3841">
        <v>15.64</v>
      </c>
      <c r="J3841">
        <v>6</v>
      </c>
      <c r="K3841" t="s">
        <v>19</v>
      </c>
      <c r="L3841" t="s">
        <v>19</v>
      </c>
      <c r="M3841">
        <v>24</v>
      </c>
      <c r="N3841" t="s">
        <v>25</v>
      </c>
      <c r="O3841">
        <v>2276201</v>
      </c>
    </row>
    <row r="3842" spans="1:15">
      <c r="A3842" t="s">
        <v>3887</v>
      </c>
      <c r="B3842">
        <v>2022</v>
      </c>
      <c r="C3842" t="s">
        <v>59</v>
      </c>
      <c r="D3842" t="s">
        <v>36</v>
      </c>
      <c r="E3842" t="s">
        <v>40</v>
      </c>
      <c r="F3842">
        <v>230</v>
      </c>
      <c r="G3842">
        <v>3565</v>
      </c>
      <c r="H3842">
        <v>595</v>
      </c>
      <c r="I3842">
        <v>28.37</v>
      </c>
      <c r="J3842">
        <v>1</v>
      </c>
      <c r="K3842" t="s">
        <v>24</v>
      </c>
      <c r="L3842" t="s">
        <v>19</v>
      </c>
      <c r="M3842">
        <v>75</v>
      </c>
      <c r="N3842" t="s">
        <v>20</v>
      </c>
      <c r="O3842">
        <v>830574</v>
      </c>
    </row>
    <row r="3843" spans="1:15">
      <c r="A3843" t="s">
        <v>3888</v>
      </c>
      <c r="B3843">
        <v>2001</v>
      </c>
      <c r="C3843" t="s">
        <v>42</v>
      </c>
      <c r="D3843" t="s">
        <v>48</v>
      </c>
      <c r="E3843" t="s">
        <v>18</v>
      </c>
      <c r="F3843">
        <v>387</v>
      </c>
      <c r="G3843">
        <v>4920</v>
      </c>
      <c r="H3843">
        <v>908</v>
      </c>
      <c r="I3843">
        <v>38.020000000000003</v>
      </c>
      <c r="J3843">
        <v>8</v>
      </c>
      <c r="K3843" t="s">
        <v>24</v>
      </c>
      <c r="L3843" t="s">
        <v>19</v>
      </c>
      <c r="M3843">
        <v>96</v>
      </c>
      <c r="N3843" t="s">
        <v>20</v>
      </c>
      <c r="O3843">
        <v>3779355</v>
      </c>
    </row>
    <row r="3844" spans="1:15">
      <c r="A3844" t="s">
        <v>3889</v>
      </c>
      <c r="B3844">
        <v>2000</v>
      </c>
      <c r="C3844" t="s">
        <v>16</v>
      </c>
      <c r="D3844" t="s">
        <v>51</v>
      </c>
      <c r="E3844" t="s">
        <v>40</v>
      </c>
      <c r="F3844">
        <v>372</v>
      </c>
      <c r="G3844">
        <v>4794</v>
      </c>
      <c r="H3844">
        <v>768</v>
      </c>
      <c r="I3844">
        <v>38.270000000000003</v>
      </c>
      <c r="J3844">
        <v>1</v>
      </c>
      <c r="K3844" t="s">
        <v>19</v>
      </c>
      <c r="L3844" t="s">
        <v>19</v>
      </c>
      <c r="M3844">
        <v>72</v>
      </c>
      <c r="N3844" t="s">
        <v>25</v>
      </c>
      <c r="O3844">
        <v>2114257</v>
      </c>
    </row>
    <row r="3845" spans="1:15">
      <c r="A3845" t="s">
        <v>3890</v>
      </c>
      <c r="B3845">
        <v>2000</v>
      </c>
      <c r="C3845" t="s">
        <v>53</v>
      </c>
      <c r="D3845" t="s">
        <v>51</v>
      </c>
      <c r="E3845" t="s">
        <v>18</v>
      </c>
      <c r="F3845">
        <v>285</v>
      </c>
      <c r="G3845">
        <v>4893</v>
      </c>
      <c r="H3845">
        <v>270</v>
      </c>
      <c r="I3845">
        <v>20.79</v>
      </c>
      <c r="J3845">
        <v>1</v>
      </c>
      <c r="K3845" t="s">
        <v>19</v>
      </c>
      <c r="L3845" t="s">
        <v>19</v>
      </c>
      <c r="M3845">
        <v>15</v>
      </c>
      <c r="N3845" t="s">
        <v>29</v>
      </c>
      <c r="O3845">
        <v>781005</v>
      </c>
    </row>
    <row r="3846" spans="1:15">
      <c r="A3846" t="s">
        <v>3891</v>
      </c>
      <c r="B3846">
        <v>2022</v>
      </c>
      <c r="C3846" t="s">
        <v>42</v>
      </c>
      <c r="D3846" t="s">
        <v>51</v>
      </c>
      <c r="E3846" t="s">
        <v>28</v>
      </c>
      <c r="F3846">
        <v>349</v>
      </c>
      <c r="G3846">
        <v>3808</v>
      </c>
      <c r="H3846">
        <v>952</v>
      </c>
      <c r="I3846">
        <v>49.87</v>
      </c>
      <c r="J3846">
        <v>7</v>
      </c>
      <c r="K3846" t="s">
        <v>24</v>
      </c>
      <c r="L3846" t="s">
        <v>24</v>
      </c>
      <c r="M3846">
        <v>77</v>
      </c>
      <c r="N3846" t="s">
        <v>49</v>
      </c>
      <c r="O3846">
        <v>2572706</v>
      </c>
    </row>
    <row r="3847" spans="1:15">
      <c r="A3847" t="s">
        <v>3892</v>
      </c>
      <c r="B3847">
        <v>2002</v>
      </c>
      <c r="C3847" t="s">
        <v>45</v>
      </c>
      <c r="D3847" t="s">
        <v>32</v>
      </c>
      <c r="E3847" t="s">
        <v>18</v>
      </c>
      <c r="F3847">
        <v>141</v>
      </c>
      <c r="G3847">
        <v>4778</v>
      </c>
      <c r="H3847">
        <v>945</v>
      </c>
      <c r="I3847">
        <v>14.72</v>
      </c>
      <c r="J3847">
        <v>4</v>
      </c>
      <c r="K3847" t="s">
        <v>24</v>
      </c>
      <c r="L3847" t="s">
        <v>24</v>
      </c>
      <c r="M3847">
        <v>43</v>
      </c>
      <c r="N3847" t="s">
        <v>20</v>
      </c>
      <c r="O3847">
        <v>3272683</v>
      </c>
    </row>
    <row r="3848" spans="1:15">
      <c r="A3848" t="s">
        <v>3893</v>
      </c>
      <c r="B3848">
        <v>2019</v>
      </c>
      <c r="C3848" t="s">
        <v>27</v>
      </c>
      <c r="D3848" t="s">
        <v>39</v>
      </c>
      <c r="E3848" t="s">
        <v>37</v>
      </c>
      <c r="F3848">
        <v>465</v>
      </c>
      <c r="G3848">
        <v>1011</v>
      </c>
      <c r="H3848">
        <v>3</v>
      </c>
      <c r="I3848">
        <v>0.13</v>
      </c>
      <c r="J3848">
        <v>5</v>
      </c>
      <c r="K3848" t="s">
        <v>19</v>
      </c>
      <c r="L3848" t="s">
        <v>19</v>
      </c>
      <c r="M3848">
        <v>59</v>
      </c>
      <c r="N3848" t="s">
        <v>33</v>
      </c>
      <c r="O3848">
        <v>4996197</v>
      </c>
    </row>
    <row r="3849" spans="1:15">
      <c r="A3849" t="s">
        <v>3894</v>
      </c>
      <c r="B3849">
        <v>2005</v>
      </c>
      <c r="C3849" t="s">
        <v>16</v>
      </c>
      <c r="D3849" t="s">
        <v>39</v>
      </c>
      <c r="E3849" t="s">
        <v>40</v>
      </c>
      <c r="F3849">
        <v>9</v>
      </c>
      <c r="G3849">
        <v>3457</v>
      </c>
      <c r="H3849">
        <v>310</v>
      </c>
      <c r="I3849">
        <v>24.95</v>
      </c>
      <c r="J3849">
        <v>8</v>
      </c>
      <c r="K3849" t="s">
        <v>19</v>
      </c>
      <c r="L3849" t="s">
        <v>24</v>
      </c>
      <c r="M3849">
        <v>86</v>
      </c>
      <c r="N3849" t="s">
        <v>49</v>
      </c>
      <c r="O3849">
        <v>4487680</v>
      </c>
    </row>
    <row r="3850" spans="1:15">
      <c r="A3850" t="s">
        <v>3895</v>
      </c>
      <c r="B3850">
        <v>2008</v>
      </c>
      <c r="C3850" t="s">
        <v>35</v>
      </c>
      <c r="D3850" t="s">
        <v>43</v>
      </c>
      <c r="E3850" t="s">
        <v>28</v>
      </c>
      <c r="F3850">
        <v>285</v>
      </c>
      <c r="G3850">
        <v>188</v>
      </c>
      <c r="H3850">
        <v>692</v>
      </c>
      <c r="I3850">
        <v>24.05</v>
      </c>
      <c r="J3850">
        <v>5</v>
      </c>
      <c r="K3850" t="s">
        <v>24</v>
      </c>
      <c r="L3850" t="s">
        <v>19</v>
      </c>
      <c r="M3850">
        <v>12</v>
      </c>
      <c r="N3850" t="s">
        <v>33</v>
      </c>
      <c r="O3850">
        <v>3162693</v>
      </c>
    </row>
    <row r="3851" spans="1:15">
      <c r="A3851" t="s">
        <v>3896</v>
      </c>
      <c r="B3851">
        <v>2003</v>
      </c>
      <c r="C3851" t="s">
        <v>59</v>
      </c>
      <c r="D3851" t="s">
        <v>51</v>
      </c>
      <c r="E3851" t="s">
        <v>23</v>
      </c>
      <c r="F3851">
        <v>406</v>
      </c>
      <c r="G3851">
        <v>2590</v>
      </c>
      <c r="H3851">
        <v>700</v>
      </c>
      <c r="I3851">
        <v>8.9499999999999993</v>
      </c>
      <c r="J3851">
        <v>6</v>
      </c>
      <c r="K3851" t="s">
        <v>24</v>
      </c>
      <c r="L3851" t="s">
        <v>24</v>
      </c>
      <c r="M3851">
        <v>89</v>
      </c>
      <c r="N3851" t="s">
        <v>49</v>
      </c>
      <c r="O3851">
        <v>974508</v>
      </c>
    </row>
    <row r="3852" spans="1:15">
      <c r="A3852" t="s">
        <v>3897</v>
      </c>
      <c r="B3852">
        <v>2021</v>
      </c>
      <c r="C3852" t="s">
        <v>59</v>
      </c>
      <c r="D3852" t="s">
        <v>36</v>
      </c>
      <c r="E3852" t="s">
        <v>28</v>
      </c>
      <c r="F3852">
        <v>461</v>
      </c>
      <c r="G3852">
        <v>2159</v>
      </c>
      <c r="H3852">
        <v>243</v>
      </c>
      <c r="I3852">
        <v>29.09</v>
      </c>
      <c r="J3852">
        <v>2</v>
      </c>
      <c r="K3852" t="s">
        <v>19</v>
      </c>
      <c r="L3852" t="s">
        <v>24</v>
      </c>
      <c r="M3852">
        <v>94</v>
      </c>
      <c r="N3852" t="s">
        <v>29</v>
      </c>
      <c r="O3852">
        <v>3229695</v>
      </c>
    </row>
    <row r="3853" spans="1:15">
      <c r="A3853" t="s">
        <v>3898</v>
      </c>
      <c r="B3853">
        <v>2009</v>
      </c>
      <c r="C3853" t="s">
        <v>27</v>
      </c>
      <c r="D3853" t="s">
        <v>32</v>
      </c>
      <c r="E3853" t="s">
        <v>23</v>
      </c>
      <c r="F3853">
        <v>298</v>
      </c>
      <c r="G3853">
        <v>4157</v>
      </c>
      <c r="H3853">
        <v>577</v>
      </c>
      <c r="I3853">
        <v>7.4</v>
      </c>
      <c r="J3853">
        <v>9</v>
      </c>
      <c r="K3853" t="s">
        <v>19</v>
      </c>
      <c r="L3853" t="s">
        <v>24</v>
      </c>
      <c r="M3853">
        <v>23</v>
      </c>
      <c r="N3853" t="s">
        <v>49</v>
      </c>
      <c r="O3853">
        <v>3998928</v>
      </c>
    </row>
    <row r="3854" spans="1:15">
      <c r="A3854" t="s">
        <v>3899</v>
      </c>
      <c r="B3854">
        <v>2018</v>
      </c>
      <c r="C3854" t="s">
        <v>73</v>
      </c>
      <c r="D3854" t="s">
        <v>36</v>
      </c>
      <c r="E3854" t="s">
        <v>40</v>
      </c>
      <c r="F3854">
        <v>107</v>
      </c>
      <c r="G3854">
        <v>3375</v>
      </c>
      <c r="H3854">
        <v>431</v>
      </c>
      <c r="I3854">
        <v>9.93</v>
      </c>
      <c r="J3854">
        <v>5</v>
      </c>
      <c r="K3854" t="s">
        <v>24</v>
      </c>
      <c r="L3854" t="s">
        <v>19</v>
      </c>
      <c r="M3854">
        <v>72</v>
      </c>
      <c r="N3854" t="s">
        <v>20</v>
      </c>
      <c r="O3854">
        <v>2782747</v>
      </c>
    </row>
    <row r="3855" spans="1:15">
      <c r="A3855" t="s">
        <v>3900</v>
      </c>
      <c r="B3855">
        <v>2008</v>
      </c>
      <c r="C3855" t="s">
        <v>27</v>
      </c>
      <c r="D3855" t="s">
        <v>51</v>
      </c>
      <c r="E3855" t="s">
        <v>40</v>
      </c>
      <c r="F3855">
        <v>132</v>
      </c>
      <c r="G3855">
        <v>353</v>
      </c>
      <c r="H3855">
        <v>92</v>
      </c>
      <c r="I3855">
        <v>13.2</v>
      </c>
      <c r="J3855">
        <v>4</v>
      </c>
      <c r="K3855" t="s">
        <v>24</v>
      </c>
      <c r="L3855" t="s">
        <v>24</v>
      </c>
      <c r="M3855">
        <v>7</v>
      </c>
      <c r="N3855" t="s">
        <v>33</v>
      </c>
      <c r="O3855">
        <v>3909622</v>
      </c>
    </row>
    <row r="3856" spans="1:15">
      <c r="A3856" t="s">
        <v>3901</v>
      </c>
      <c r="B3856">
        <v>2014</v>
      </c>
      <c r="C3856" t="s">
        <v>22</v>
      </c>
      <c r="D3856" t="s">
        <v>43</v>
      </c>
      <c r="E3856" t="s">
        <v>40</v>
      </c>
      <c r="F3856">
        <v>138</v>
      </c>
      <c r="G3856">
        <v>4942</v>
      </c>
      <c r="H3856">
        <v>748</v>
      </c>
      <c r="I3856">
        <v>17.72</v>
      </c>
      <c r="J3856">
        <v>8</v>
      </c>
      <c r="K3856" t="s">
        <v>19</v>
      </c>
      <c r="L3856" t="s">
        <v>19</v>
      </c>
      <c r="M3856">
        <v>5</v>
      </c>
      <c r="N3856" t="s">
        <v>33</v>
      </c>
      <c r="O3856">
        <v>1047032</v>
      </c>
    </row>
    <row r="3857" spans="1:15">
      <c r="A3857" t="s">
        <v>3902</v>
      </c>
      <c r="B3857">
        <v>2004</v>
      </c>
      <c r="C3857" t="s">
        <v>22</v>
      </c>
      <c r="D3857" t="s">
        <v>46</v>
      </c>
      <c r="E3857" t="s">
        <v>28</v>
      </c>
      <c r="F3857">
        <v>80</v>
      </c>
      <c r="G3857">
        <v>380</v>
      </c>
      <c r="H3857">
        <v>458</v>
      </c>
      <c r="I3857">
        <v>1.49</v>
      </c>
      <c r="J3857">
        <v>9</v>
      </c>
      <c r="K3857" t="s">
        <v>19</v>
      </c>
      <c r="L3857" t="s">
        <v>19</v>
      </c>
      <c r="M3857">
        <v>15</v>
      </c>
      <c r="N3857" t="s">
        <v>20</v>
      </c>
      <c r="O3857">
        <v>1323864</v>
      </c>
    </row>
    <row r="3858" spans="1:15">
      <c r="A3858" t="s">
        <v>3903</v>
      </c>
      <c r="B3858">
        <v>2008</v>
      </c>
      <c r="C3858" t="s">
        <v>22</v>
      </c>
      <c r="D3858" t="s">
        <v>95</v>
      </c>
      <c r="E3858" t="s">
        <v>28</v>
      </c>
      <c r="F3858">
        <v>35</v>
      </c>
      <c r="G3858">
        <v>1205</v>
      </c>
      <c r="H3858">
        <v>98</v>
      </c>
      <c r="I3858">
        <v>4.22</v>
      </c>
      <c r="J3858">
        <v>3</v>
      </c>
      <c r="K3858" t="s">
        <v>24</v>
      </c>
      <c r="L3858" t="s">
        <v>24</v>
      </c>
      <c r="M3858">
        <v>15</v>
      </c>
      <c r="N3858" t="s">
        <v>25</v>
      </c>
      <c r="O3858">
        <v>3736122</v>
      </c>
    </row>
    <row r="3859" spans="1:15">
      <c r="A3859" t="s">
        <v>3904</v>
      </c>
      <c r="B3859">
        <v>2013</v>
      </c>
      <c r="C3859" t="s">
        <v>59</v>
      </c>
      <c r="D3859" t="s">
        <v>95</v>
      </c>
      <c r="E3859" t="s">
        <v>28</v>
      </c>
      <c r="F3859">
        <v>263</v>
      </c>
      <c r="G3859">
        <v>4557</v>
      </c>
      <c r="H3859">
        <v>614</v>
      </c>
      <c r="I3859">
        <v>48.47</v>
      </c>
      <c r="J3859">
        <v>1</v>
      </c>
      <c r="K3859" t="s">
        <v>19</v>
      </c>
      <c r="L3859" t="s">
        <v>19</v>
      </c>
      <c r="M3859">
        <v>49</v>
      </c>
      <c r="N3859" t="s">
        <v>25</v>
      </c>
      <c r="O3859">
        <v>3635235</v>
      </c>
    </row>
    <row r="3860" spans="1:15">
      <c r="A3860" t="s">
        <v>3905</v>
      </c>
      <c r="B3860">
        <v>2000</v>
      </c>
      <c r="C3860" t="s">
        <v>22</v>
      </c>
      <c r="D3860" t="s">
        <v>17</v>
      </c>
      <c r="E3860" t="s">
        <v>18</v>
      </c>
      <c r="F3860">
        <v>272</v>
      </c>
      <c r="G3860">
        <v>227</v>
      </c>
      <c r="H3860">
        <v>465</v>
      </c>
      <c r="I3860">
        <v>45.94</v>
      </c>
      <c r="J3860">
        <v>3</v>
      </c>
      <c r="K3860" t="s">
        <v>19</v>
      </c>
      <c r="L3860" t="s">
        <v>24</v>
      </c>
      <c r="M3860">
        <v>19</v>
      </c>
      <c r="N3860" t="s">
        <v>25</v>
      </c>
      <c r="O3860">
        <v>3907194</v>
      </c>
    </row>
    <row r="3861" spans="1:15">
      <c r="A3861" t="s">
        <v>3906</v>
      </c>
      <c r="B3861">
        <v>2006</v>
      </c>
      <c r="C3861" t="s">
        <v>45</v>
      </c>
      <c r="D3861" t="s">
        <v>39</v>
      </c>
      <c r="E3861" t="s">
        <v>23</v>
      </c>
      <c r="F3861">
        <v>152</v>
      </c>
      <c r="G3861">
        <v>3987</v>
      </c>
      <c r="H3861">
        <v>937</v>
      </c>
      <c r="I3861">
        <v>26.24</v>
      </c>
      <c r="J3861">
        <v>2</v>
      </c>
      <c r="K3861" t="s">
        <v>19</v>
      </c>
      <c r="L3861" t="s">
        <v>24</v>
      </c>
      <c r="M3861">
        <v>65</v>
      </c>
      <c r="N3861" t="s">
        <v>20</v>
      </c>
      <c r="O3861">
        <v>2891789</v>
      </c>
    </row>
    <row r="3862" spans="1:15">
      <c r="A3862" t="s">
        <v>3907</v>
      </c>
      <c r="B3862">
        <v>2020</v>
      </c>
      <c r="C3862" t="s">
        <v>42</v>
      </c>
      <c r="D3862" t="s">
        <v>102</v>
      </c>
      <c r="E3862" t="s">
        <v>37</v>
      </c>
      <c r="F3862">
        <v>53</v>
      </c>
      <c r="G3862">
        <v>2395</v>
      </c>
      <c r="H3862">
        <v>391</v>
      </c>
      <c r="I3862">
        <v>4.72</v>
      </c>
      <c r="J3862">
        <v>8</v>
      </c>
      <c r="K3862" t="s">
        <v>24</v>
      </c>
      <c r="L3862" t="s">
        <v>24</v>
      </c>
      <c r="M3862">
        <v>39</v>
      </c>
      <c r="N3862" t="s">
        <v>20</v>
      </c>
      <c r="O3862">
        <v>1719008</v>
      </c>
    </row>
    <row r="3863" spans="1:15">
      <c r="A3863" t="s">
        <v>3908</v>
      </c>
      <c r="B3863">
        <v>2006</v>
      </c>
      <c r="C3863" t="s">
        <v>59</v>
      </c>
      <c r="D3863" t="s">
        <v>46</v>
      </c>
      <c r="E3863" t="s">
        <v>18</v>
      </c>
      <c r="F3863">
        <v>155</v>
      </c>
      <c r="G3863">
        <v>3969</v>
      </c>
      <c r="H3863">
        <v>980</v>
      </c>
      <c r="I3863">
        <v>2.61</v>
      </c>
      <c r="J3863">
        <v>4</v>
      </c>
      <c r="K3863" t="s">
        <v>24</v>
      </c>
      <c r="L3863" t="s">
        <v>24</v>
      </c>
      <c r="M3863">
        <v>52</v>
      </c>
      <c r="N3863" t="s">
        <v>33</v>
      </c>
      <c r="O3863">
        <v>2036532</v>
      </c>
    </row>
    <row r="3864" spans="1:15">
      <c r="A3864" t="s">
        <v>3909</v>
      </c>
      <c r="B3864">
        <v>2002</v>
      </c>
      <c r="C3864" t="s">
        <v>22</v>
      </c>
      <c r="D3864" t="s">
        <v>17</v>
      </c>
      <c r="E3864" t="s">
        <v>23</v>
      </c>
      <c r="F3864">
        <v>49</v>
      </c>
      <c r="G3864">
        <v>3303</v>
      </c>
      <c r="H3864">
        <v>183</v>
      </c>
      <c r="I3864">
        <v>7.07</v>
      </c>
      <c r="J3864">
        <v>1</v>
      </c>
      <c r="K3864" t="s">
        <v>24</v>
      </c>
      <c r="L3864" t="s">
        <v>19</v>
      </c>
      <c r="M3864">
        <v>32</v>
      </c>
      <c r="N3864" t="s">
        <v>49</v>
      </c>
      <c r="O3864">
        <v>3525819</v>
      </c>
    </row>
    <row r="3865" spans="1:15">
      <c r="A3865" t="s">
        <v>3910</v>
      </c>
      <c r="B3865">
        <v>2013</v>
      </c>
      <c r="C3865" t="s">
        <v>22</v>
      </c>
      <c r="D3865" t="s">
        <v>43</v>
      </c>
      <c r="E3865" t="s">
        <v>18</v>
      </c>
      <c r="F3865">
        <v>306</v>
      </c>
      <c r="G3865">
        <v>2895</v>
      </c>
      <c r="H3865">
        <v>262</v>
      </c>
      <c r="I3865">
        <v>27.91</v>
      </c>
      <c r="J3865">
        <v>7</v>
      </c>
      <c r="K3865" t="s">
        <v>24</v>
      </c>
      <c r="L3865" t="s">
        <v>24</v>
      </c>
      <c r="M3865">
        <v>65</v>
      </c>
      <c r="N3865" t="s">
        <v>29</v>
      </c>
      <c r="O3865">
        <v>3533594</v>
      </c>
    </row>
    <row r="3866" spans="1:15">
      <c r="A3866" t="s">
        <v>3911</v>
      </c>
      <c r="B3866">
        <v>2007</v>
      </c>
      <c r="C3866" t="s">
        <v>16</v>
      </c>
      <c r="D3866" t="s">
        <v>36</v>
      </c>
      <c r="E3866" t="s">
        <v>23</v>
      </c>
      <c r="F3866">
        <v>260</v>
      </c>
      <c r="G3866">
        <v>681</v>
      </c>
      <c r="H3866">
        <v>457</v>
      </c>
      <c r="I3866">
        <v>13.58</v>
      </c>
      <c r="J3866">
        <v>1</v>
      </c>
      <c r="K3866" t="s">
        <v>24</v>
      </c>
      <c r="L3866" t="s">
        <v>24</v>
      </c>
      <c r="M3866">
        <v>88</v>
      </c>
      <c r="N3866" t="s">
        <v>25</v>
      </c>
      <c r="O3866">
        <v>1043380</v>
      </c>
    </row>
    <row r="3867" spans="1:15">
      <c r="A3867" t="s">
        <v>3912</v>
      </c>
      <c r="B3867">
        <v>2018</v>
      </c>
      <c r="C3867" t="s">
        <v>31</v>
      </c>
      <c r="D3867" t="s">
        <v>48</v>
      </c>
      <c r="E3867" t="s">
        <v>18</v>
      </c>
      <c r="F3867">
        <v>385</v>
      </c>
      <c r="G3867">
        <v>2011</v>
      </c>
      <c r="H3867">
        <v>30</v>
      </c>
      <c r="I3867">
        <v>21.01</v>
      </c>
      <c r="J3867">
        <v>6</v>
      </c>
      <c r="K3867" t="s">
        <v>19</v>
      </c>
      <c r="L3867" t="s">
        <v>19</v>
      </c>
      <c r="M3867">
        <v>43</v>
      </c>
      <c r="N3867" t="s">
        <v>29</v>
      </c>
      <c r="O3867">
        <v>4580593</v>
      </c>
    </row>
    <row r="3868" spans="1:15">
      <c r="A3868" t="s">
        <v>3913</v>
      </c>
      <c r="B3868">
        <v>2000</v>
      </c>
      <c r="C3868" t="s">
        <v>73</v>
      </c>
      <c r="D3868" t="s">
        <v>102</v>
      </c>
      <c r="E3868" t="s">
        <v>40</v>
      </c>
      <c r="F3868">
        <v>385</v>
      </c>
      <c r="G3868">
        <v>2970</v>
      </c>
      <c r="H3868">
        <v>198</v>
      </c>
      <c r="I3868">
        <v>40.19</v>
      </c>
      <c r="J3868">
        <v>2</v>
      </c>
      <c r="K3868" t="s">
        <v>19</v>
      </c>
      <c r="L3868" t="s">
        <v>19</v>
      </c>
      <c r="M3868">
        <v>66</v>
      </c>
      <c r="N3868" t="s">
        <v>25</v>
      </c>
      <c r="O3868">
        <v>4278188</v>
      </c>
    </row>
    <row r="3869" spans="1:15">
      <c r="A3869" t="s">
        <v>3914</v>
      </c>
      <c r="B3869">
        <v>2013</v>
      </c>
      <c r="C3869" t="s">
        <v>59</v>
      </c>
      <c r="D3869" t="s">
        <v>95</v>
      </c>
      <c r="E3869" t="s">
        <v>18</v>
      </c>
      <c r="F3869">
        <v>337</v>
      </c>
      <c r="G3869">
        <v>466</v>
      </c>
      <c r="H3869">
        <v>336</v>
      </c>
      <c r="I3869">
        <v>12.42</v>
      </c>
      <c r="J3869">
        <v>3</v>
      </c>
      <c r="K3869" t="s">
        <v>19</v>
      </c>
      <c r="L3869" t="s">
        <v>19</v>
      </c>
      <c r="M3869">
        <v>96</v>
      </c>
      <c r="N3869" t="s">
        <v>29</v>
      </c>
      <c r="O3869">
        <v>1502236</v>
      </c>
    </row>
    <row r="3870" spans="1:15">
      <c r="A3870" t="s">
        <v>3915</v>
      </c>
      <c r="B3870">
        <v>2011</v>
      </c>
      <c r="C3870" t="s">
        <v>42</v>
      </c>
      <c r="D3870" t="s">
        <v>51</v>
      </c>
      <c r="E3870" t="s">
        <v>28</v>
      </c>
      <c r="F3870">
        <v>446</v>
      </c>
      <c r="G3870">
        <v>2371</v>
      </c>
      <c r="H3870">
        <v>1</v>
      </c>
      <c r="I3870">
        <v>23.49</v>
      </c>
      <c r="J3870">
        <v>5</v>
      </c>
      <c r="K3870" t="s">
        <v>19</v>
      </c>
      <c r="L3870" t="s">
        <v>19</v>
      </c>
      <c r="M3870">
        <v>5</v>
      </c>
      <c r="N3870" t="s">
        <v>29</v>
      </c>
      <c r="O3870">
        <v>4977477</v>
      </c>
    </row>
    <row r="3871" spans="1:15">
      <c r="A3871" t="s">
        <v>3916</v>
      </c>
      <c r="B3871">
        <v>2019</v>
      </c>
      <c r="C3871" t="s">
        <v>16</v>
      </c>
      <c r="D3871" t="s">
        <v>48</v>
      </c>
      <c r="E3871" t="s">
        <v>40</v>
      </c>
      <c r="F3871">
        <v>218</v>
      </c>
      <c r="G3871">
        <v>2907</v>
      </c>
      <c r="H3871">
        <v>664</v>
      </c>
      <c r="I3871">
        <v>2.54</v>
      </c>
      <c r="J3871">
        <v>2</v>
      </c>
      <c r="K3871" t="s">
        <v>19</v>
      </c>
      <c r="L3871" t="s">
        <v>19</v>
      </c>
      <c r="M3871">
        <v>4</v>
      </c>
      <c r="N3871" t="s">
        <v>29</v>
      </c>
      <c r="O3871">
        <v>2471360</v>
      </c>
    </row>
    <row r="3872" spans="1:15">
      <c r="A3872" t="s">
        <v>3917</v>
      </c>
      <c r="B3872">
        <v>2003</v>
      </c>
      <c r="C3872" t="s">
        <v>22</v>
      </c>
      <c r="D3872" t="s">
        <v>17</v>
      </c>
      <c r="E3872" t="s">
        <v>40</v>
      </c>
      <c r="F3872">
        <v>64</v>
      </c>
      <c r="G3872">
        <v>512</v>
      </c>
      <c r="H3872">
        <v>519</v>
      </c>
      <c r="I3872">
        <v>43.56</v>
      </c>
      <c r="J3872">
        <v>1</v>
      </c>
      <c r="K3872" t="s">
        <v>24</v>
      </c>
      <c r="L3872" t="s">
        <v>19</v>
      </c>
      <c r="M3872">
        <v>91</v>
      </c>
      <c r="N3872" t="s">
        <v>29</v>
      </c>
      <c r="O3872">
        <v>4094174</v>
      </c>
    </row>
    <row r="3873" spans="1:15">
      <c r="A3873" t="s">
        <v>3918</v>
      </c>
      <c r="B3873">
        <v>2001</v>
      </c>
      <c r="C3873" t="s">
        <v>59</v>
      </c>
      <c r="D3873" t="s">
        <v>32</v>
      </c>
      <c r="E3873" t="s">
        <v>18</v>
      </c>
      <c r="F3873">
        <v>182</v>
      </c>
      <c r="G3873">
        <v>4752</v>
      </c>
      <c r="H3873">
        <v>138</v>
      </c>
      <c r="I3873">
        <v>6.44</v>
      </c>
      <c r="J3873">
        <v>6</v>
      </c>
      <c r="K3873" t="s">
        <v>19</v>
      </c>
      <c r="L3873" t="s">
        <v>19</v>
      </c>
      <c r="M3873">
        <v>53</v>
      </c>
      <c r="N3873" t="s">
        <v>29</v>
      </c>
      <c r="O3873">
        <v>1413792</v>
      </c>
    </row>
    <row r="3874" spans="1:15">
      <c r="A3874" t="s">
        <v>3919</v>
      </c>
      <c r="B3874">
        <v>2006</v>
      </c>
      <c r="C3874" t="s">
        <v>45</v>
      </c>
      <c r="D3874" t="s">
        <v>46</v>
      </c>
      <c r="E3874" t="s">
        <v>40</v>
      </c>
      <c r="F3874">
        <v>273</v>
      </c>
      <c r="G3874">
        <v>1393</v>
      </c>
      <c r="H3874">
        <v>903</v>
      </c>
      <c r="I3874">
        <v>39.020000000000003</v>
      </c>
      <c r="J3874">
        <v>3</v>
      </c>
      <c r="K3874" t="s">
        <v>24</v>
      </c>
      <c r="L3874" t="s">
        <v>19</v>
      </c>
      <c r="M3874">
        <v>34</v>
      </c>
      <c r="N3874" t="s">
        <v>29</v>
      </c>
      <c r="O3874">
        <v>3204039</v>
      </c>
    </row>
    <row r="3875" spans="1:15">
      <c r="A3875" t="s">
        <v>3920</v>
      </c>
      <c r="B3875">
        <v>2018</v>
      </c>
      <c r="C3875" t="s">
        <v>73</v>
      </c>
      <c r="D3875" t="s">
        <v>48</v>
      </c>
      <c r="E3875" t="s">
        <v>37</v>
      </c>
      <c r="F3875">
        <v>307</v>
      </c>
      <c r="G3875">
        <v>4444</v>
      </c>
      <c r="H3875">
        <v>652</v>
      </c>
      <c r="I3875">
        <v>6.28</v>
      </c>
      <c r="J3875">
        <v>5</v>
      </c>
      <c r="K3875" t="s">
        <v>24</v>
      </c>
      <c r="L3875" t="s">
        <v>19</v>
      </c>
      <c r="M3875">
        <v>55</v>
      </c>
      <c r="N3875" t="s">
        <v>20</v>
      </c>
      <c r="O3875">
        <v>3903864</v>
      </c>
    </row>
    <row r="3876" spans="1:15">
      <c r="A3876" t="s">
        <v>3921</v>
      </c>
      <c r="B3876">
        <v>2004</v>
      </c>
      <c r="C3876" t="s">
        <v>22</v>
      </c>
      <c r="D3876" t="s">
        <v>51</v>
      </c>
      <c r="E3876" t="s">
        <v>18</v>
      </c>
      <c r="F3876">
        <v>169</v>
      </c>
      <c r="G3876">
        <v>1654</v>
      </c>
      <c r="H3876">
        <v>367</v>
      </c>
      <c r="I3876">
        <v>19.39</v>
      </c>
      <c r="J3876">
        <v>5</v>
      </c>
      <c r="K3876" t="s">
        <v>19</v>
      </c>
      <c r="L3876" t="s">
        <v>24</v>
      </c>
      <c r="M3876">
        <v>62</v>
      </c>
      <c r="N3876" t="s">
        <v>25</v>
      </c>
      <c r="O3876">
        <v>645456</v>
      </c>
    </row>
    <row r="3877" spans="1:15">
      <c r="A3877" t="s">
        <v>3922</v>
      </c>
      <c r="B3877">
        <v>2002</v>
      </c>
      <c r="C3877" t="s">
        <v>59</v>
      </c>
      <c r="D3877" t="s">
        <v>46</v>
      </c>
      <c r="E3877" t="s">
        <v>18</v>
      </c>
      <c r="F3877">
        <v>255</v>
      </c>
      <c r="G3877">
        <v>1227</v>
      </c>
      <c r="H3877">
        <v>61</v>
      </c>
      <c r="I3877">
        <v>34.119999999999997</v>
      </c>
      <c r="J3877">
        <v>7</v>
      </c>
      <c r="K3877" t="s">
        <v>19</v>
      </c>
      <c r="L3877" t="s">
        <v>19</v>
      </c>
      <c r="M3877">
        <v>97</v>
      </c>
      <c r="N3877" t="s">
        <v>33</v>
      </c>
      <c r="O3877">
        <v>317141</v>
      </c>
    </row>
    <row r="3878" spans="1:15">
      <c r="A3878" t="s">
        <v>3923</v>
      </c>
      <c r="B3878">
        <v>2015</v>
      </c>
      <c r="C3878" t="s">
        <v>35</v>
      </c>
      <c r="D3878" t="s">
        <v>39</v>
      </c>
      <c r="E3878" t="s">
        <v>28</v>
      </c>
      <c r="F3878">
        <v>343</v>
      </c>
      <c r="G3878">
        <v>3902</v>
      </c>
      <c r="H3878">
        <v>42</v>
      </c>
      <c r="I3878">
        <v>16.45</v>
      </c>
      <c r="J3878">
        <v>3</v>
      </c>
      <c r="K3878" t="s">
        <v>24</v>
      </c>
      <c r="L3878" t="s">
        <v>24</v>
      </c>
      <c r="M3878">
        <v>61</v>
      </c>
      <c r="N3878" t="s">
        <v>20</v>
      </c>
      <c r="O3878">
        <v>4159369</v>
      </c>
    </row>
    <row r="3879" spans="1:15">
      <c r="A3879" t="s">
        <v>3924</v>
      </c>
      <c r="B3879">
        <v>2019</v>
      </c>
      <c r="C3879" t="s">
        <v>22</v>
      </c>
      <c r="D3879" t="s">
        <v>39</v>
      </c>
      <c r="E3879" t="s">
        <v>28</v>
      </c>
      <c r="F3879">
        <v>241</v>
      </c>
      <c r="G3879">
        <v>2564</v>
      </c>
      <c r="H3879">
        <v>197</v>
      </c>
      <c r="I3879">
        <v>39.880000000000003</v>
      </c>
      <c r="J3879">
        <v>1</v>
      </c>
      <c r="K3879" t="s">
        <v>19</v>
      </c>
      <c r="L3879" t="s">
        <v>24</v>
      </c>
      <c r="M3879">
        <v>70</v>
      </c>
      <c r="N3879" t="s">
        <v>20</v>
      </c>
      <c r="O3879">
        <v>3982570</v>
      </c>
    </row>
    <row r="3880" spans="1:15">
      <c r="A3880" t="s">
        <v>3925</v>
      </c>
      <c r="B3880">
        <v>2000</v>
      </c>
      <c r="C3880" t="s">
        <v>73</v>
      </c>
      <c r="D3880" t="s">
        <v>32</v>
      </c>
      <c r="E3880" t="s">
        <v>40</v>
      </c>
      <c r="F3880">
        <v>464</v>
      </c>
      <c r="G3880">
        <v>630</v>
      </c>
      <c r="H3880">
        <v>359</v>
      </c>
      <c r="I3880">
        <v>35.4</v>
      </c>
      <c r="J3880">
        <v>8</v>
      </c>
      <c r="K3880" t="s">
        <v>19</v>
      </c>
      <c r="L3880" t="s">
        <v>19</v>
      </c>
      <c r="M3880">
        <v>16</v>
      </c>
      <c r="N3880" t="s">
        <v>29</v>
      </c>
      <c r="O3880">
        <v>4742806</v>
      </c>
    </row>
    <row r="3881" spans="1:15">
      <c r="A3881" t="s">
        <v>3926</v>
      </c>
      <c r="B3881">
        <v>2016</v>
      </c>
      <c r="C3881" t="s">
        <v>42</v>
      </c>
      <c r="D3881" t="s">
        <v>48</v>
      </c>
      <c r="E3881" t="s">
        <v>40</v>
      </c>
      <c r="F3881">
        <v>248</v>
      </c>
      <c r="G3881">
        <v>2385</v>
      </c>
      <c r="H3881">
        <v>122</v>
      </c>
      <c r="I3881">
        <v>32.68</v>
      </c>
      <c r="J3881">
        <v>2</v>
      </c>
      <c r="K3881" t="s">
        <v>24</v>
      </c>
      <c r="L3881" t="s">
        <v>19</v>
      </c>
      <c r="M3881">
        <v>50</v>
      </c>
      <c r="N3881" t="s">
        <v>29</v>
      </c>
      <c r="O3881">
        <v>221020</v>
      </c>
    </row>
    <row r="3882" spans="1:15">
      <c r="A3882" t="s">
        <v>3927</v>
      </c>
      <c r="B3882">
        <v>2005</v>
      </c>
      <c r="C3882" t="s">
        <v>22</v>
      </c>
      <c r="D3882" t="s">
        <v>39</v>
      </c>
      <c r="E3882" t="s">
        <v>37</v>
      </c>
      <c r="F3882">
        <v>158</v>
      </c>
      <c r="G3882">
        <v>2144</v>
      </c>
      <c r="H3882">
        <v>607</v>
      </c>
      <c r="I3882">
        <v>40</v>
      </c>
      <c r="J3882">
        <v>1</v>
      </c>
      <c r="K3882" t="s">
        <v>24</v>
      </c>
      <c r="L3882" t="s">
        <v>24</v>
      </c>
      <c r="M3882">
        <v>86</v>
      </c>
      <c r="N3882" t="s">
        <v>33</v>
      </c>
      <c r="O3882">
        <v>277087</v>
      </c>
    </row>
    <row r="3883" spans="1:15">
      <c r="A3883" t="s">
        <v>3928</v>
      </c>
      <c r="B3883">
        <v>2014</v>
      </c>
      <c r="C3883" t="s">
        <v>45</v>
      </c>
      <c r="D3883" t="s">
        <v>32</v>
      </c>
      <c r="E3883" t="s">
        <v>37</v>
      </c>
      <c r="F3883">
        <v>328</v>
      </c>
      <c r="G3883">
        <v>14</v>
      </c>
      <c r="H3883">
        <v>101</v>
      </c>
      <c r="I3883">
        <v>31.96</v>
      </c>
      <c r="J3883">
        <v>4</v>
      </c>
      <c r="K3883" t="s">
        <v>24</v>
      </c>
      <c r="L3883" t="s">
        <v>19</v>
      </c>
      <c r="M3883">
        <v>20</v>
      </c>
      <c r="N3883" t="s">
        <v>20</v>
      </c>
      <c r="O3883">
        <v>3458476</v>
      </c>
    </row>
    <row r="3884" spans="1:15">
      <c r="A3884" t="s">
        <v>3929</v>
      </c>
      <c r="B3884">
        <v>2015</v>
      </c>
      <c r="C3884" t="s">
        <v>53</v>
      </c>
      <c r="D3884" t="s">
        <v>46</v>
      </c>
      <c r="E3884" t="s">
        <v>23</v>
      </c>
      <c r="F3884">
        <v>474</v>
      </c>
      <c r="G3884">
        <v>1444</v>
      </c>
      <c r="H3884">
        <v>766</v>
      </c>
      <c r="I3884">
        <v>26.81</v>
      </c>
      <c r="J3884">
        <v>8</v>
      </c>
      <c r="K3884" t="s">
        <v>19</v>
      </c>
      <c r="L3884" t="s">
        <v>19</v>
      </c>
      <c r="M3884">
        <v>78</v>
      </c>
      <c r="N3884" t="s">
        <v>25</v>
      </c>
      <c r="O3884">
        <v>1004496</v>
      </c>
    </row>
    <row r="3885" spans="1:15">
      <c r="A3885" t="s">
        <v>3930</v>
      </c>
      <c r="B3885">
        <v>2007</v>
      </c>
      <c r="C3885" t="s">
        <v>73</v>
      </c>
      <c r="D3885" t="s">
        <v>102</v>
      </c>
      <c r="E3885" t="s">
        <v>23</v>
      </c>
      <c r="F3885">
        <v>231</v>
      </c>
      <c r="G3885">
        <v>3171</v>
      </c>
      <c r="H3885">
        <v>189</v>
      </c>
      <c r="I3885">
        <v>44.83</v>
      </c>
      <c r="J3885">
        <v>4</v>
      </c>
      <c r="K3885" t="s">
        <v>19</v>
      </c>
      <c r="L3885" t="s">
        <v>19</v>
      </c>
      <c r="M3885">
        <v>53</v>
      </c>
      <c r="N3885" t="s">
        <v>20</v>
      </c>
      <c r="O3885">
        <v>3013952</v>
      </c>
    </row>
    <row r="3886" spans="1:15">
      <c r="A3886" t="s">
        <v>3931</v>
      </c>
      <c r="B3886">
        <v>2007</v>
      </c>
      <c r="C3886" t="s">
        <v>35</v>
      </c>
      <c r="D3886" t="s">
        <v>36</v>
      </c>
      <c r="E3886" t="s">
        <v>37</v>
      </c>
      <c r="F3886">
        <v>403</v>
      </c>
      <c r="G3886">
        <v>85</v>
      </c>
      <c r="H3886">
        <v>528</v>
      </c>
      <c r="I3886">
        <v>16.399999999999999</v>
      </c>
      <c r="J3886">
        <v>7</v>
      </c>
      <c r="K3886" t="s">
        <v>24</v>
      </c>
      <c r="L3886" t="s">
        <v>24</v>
      </c>
      <c r="M3886">
        <v>75</v>
      </c>
      <c r="N3886" t="s">
        <v>29</v>
      </c>
      <c r="O3886">
        <v>1696968</v>
      </c>
    </row>
    <row r="3887" spans="1:15">
      <c r="A3887" t="s">
        <v>3932</v>
      </c>
      <c r="B3887">
        <v>2010</v>
      </c>
      <c r="C3887" t="s">
        <v>31</v>
      </c>
      <c r="D3887" t="s">
        <v>46</v>
      </c>
      <c r="E3887" t="s">
        <v>28</v>
      </c>
      <c r="F3887">
        <v>434</v>
      </c>
      <c r="G3887">
        <v>351</v>
      </c>
      <c r="H3887">
        <v>295</v>
      </c>
      <c r="I3887">
        <v>15.69</v>
      </c>
      <c r="J3887">
        <v>9</v>
      </c>
      <c r="K3887" t="s">
        <v>24</v>
      </c>
      <c r="L3887" t="s">
        <v>19</v>
      </c>
      <c r="M3887">
        <v>48</v>
      </c>
      <c r="N3887" t="s">
        <v>20</v>
      </c>
      <c r="O3887">
        <v>2957159</v>
      </c>
    </row>
    <row r="3888" spans="1:15">
      <c r="A3888" t="s">
        <v>3933</v>
      </c>
      <c r="B3888">
        <v>2022</v>
      </c>
      <c r="C3888" t="s">
        <v>53</v>
      </c>
      <c r="D3888" t="s">
        <v>32</v>
      </c>
      <c r="E3888" t="s">
        <v>40</v>
      </c>
      <c r="F3888">
        <v>338</v>
      </c>
      <c r="G3888">
        <v>3839</v>
      </c>
      <c r="H3888">
        <v>822</v>
      </c>
      <c r="I3888">
        <v>43.44</v>
      </c>
      <c r="J3888">
        <v>8</v>
      </c>
      <c r="K3888" t="s">
        <v>19</v>
      </c>
      <c r="L3888" t="s">
        <v>24</v>
      </c>
      <c r="M3888">
        <v>34</v>
      </c>
      <c r="N3888" t="s">
        <v>49</v>
      </c>
      <c r="O3888">
        <v>4683843</v>
      </c>
    </row>
    <row r="3889" spans="1:15">
      <c r="A3889" t="s">
        <v>3934</v>
      </c>
      <c r="B3889">
        <v>2012</v>
      </c>
      <c r="C3889" t="s">
        <v>27</v>
      </c>
      <c r="D3889" t="s">
        <v>95</v>
      </c>
      <c r="E3889" t="s">
        <v>28</v>
      </c>
      <c r="F3889">
        <v>196</v>
      </c>
      <c r="G3889">
        <v>2730</v>
      </c>
      <c r="H3889">
        <v>910</v>
      </c>
      <c r="I3889">
        <v>34.6</v>
      </c>
      <c r="J3889">
        <v>6</v>
      </c>
      <c r="K3889" t="s">
        <v>24</v>
      </c>
      <c r="L3889" t="s">
        <v>24</v>
      </c>
      <c r="M3889">
        <v>4</v>
      </c>
      <c r="N3889" t="s">
        <v>33</v>
      </c>
      <c r="O3889">
        <v>2658311</v>
      </c>
    </row>
    <row r="3890" spans="1:15">
      <c r="A3890" t="s">
        <v>3935</v>
      </c>
      <c r="B3890">
        <v>2020</v>
      </c>
      <c r="C3890" t="s">
        <v>27</v>
      </c>
      <c r="D3890" t="s">
        <v>46</v>
      </c>
      <c r="E3890" t="s">
        <v>28</v>
      </c>
      <c r="F3890">
        <v>387</v>
      </c>
      <c r="G3890">
        <v>4518</v>
      </c>
      <c r="H3890">
        <v>348</v>
      </c>
      <c r="I3890">
        <v>12.78</v>
      </c>
      <c r="J3890">
        <v>7</v>
      </c>
      <c r="K3890" t="s">
        <v>24</v>
      </c>
      <c r="L3890" t="s">
        <v>19</v>
      </c>
      <c r="M3890">
        <v>46</v>
      </c>
      <c r="N3890" t="s">
        <v>49</v>
      </c>
      <c r="O3890">
        <v>2913450</v>
      </c>
    </row>
    <row r="3891" spans="1:15">
      <c r="A3891" t="s">
        <v>3936</v>
      </c>
      <c r="B3891">
        <v>2016</v>
      </c>
      <c r="C3891" t="s">
        <v>35</v>
      </c>
      <c r="D3891" t="s">
        <v>36</v>
      </c>
      <c r="E3891" t="s">
        <v>18</v>
      </c>
      <c r="F3891">
        <v>257</v>
      </c>
      <c r="G3891">
        <v>954</v>
      </c>
      <c r="H3891">
        <v>333</v>
      </c>
      <c r="I3891">
        <v>2.33</v>
      </c>
      <c r="J3891">
        <v>4</v>
      </c>
      <c r="K3891" t="s">
        <v>19</v>
      </c>
      <c r="L3891" t="s">
        <v>24</v>
      </c>
      <c r="M3891">
        <v>34</v>
      </c>
      <c r="N3891" t="s">
        <v>33</v>
      </c>
      <c r="O3891">
        <v>2074466</v>
      </c>
    </row>
    <row r="3892" spans="1:15">
      <c r="A3892" t="s">
        <v>3937</v>
      </c>
      <c r="B3892">
        <v>2019</v>
      </c>
      <c r="C3892" t="s">
        <v>42</v>
      </c>
      <c r="D3892" t="s">
        <v>102</v>
      </c>
      <c r="E3892" t="s">
        <v>37</v>
      </c>
      <c r="F3892">
        <v>283</v>
      </c>
      <c r="G3892">
        <v>3490</v>
      </c>
      <c r="H3892">
        <v>523</v>
      </c>
      <c r="I3892">
        <v>31.91</v>
      </c>
      <c r="J3892">
        <v>3</v>
      </c>
      <c r="K3892" t="s">
        <v>19</v>
      </c>
      <c r="L3892" t="s">
        <v>19</v>
      </c>
      <c r="M3892">
        <v>80</v>
      </c>
      <c r="N3892" t="s">
        <v>20</v>
      </c>
      <c r="O3892">
        <v>835812</v>
      </c>
    </row>
    <row r="3893" spans="1:15">
      <c r="A3893" t="s">
        <v>3938</v>
      </c>
      <c r="B3893">
        <v>2000</v>
      </c>
      <c r="C3893" t="s">
        <v>27</v>
      </c>
      <c r="D3893" t="s">
        <v>46</v>
      </c>
      <c r="E3893" t="s">
        <v>28</v>
      </c>
      <c r="F3893">
        <v>449</v>
      </c>
      <c r="G3893">
        <v>298</v>
      </c>
      <c r="H3893">
        <v>973</v>
      </c>
      <c r="I3893">
        <v>20.61</v>
      </c>
      <c r="J3893">
        <v>8</v>
      </c>
      <c r="K3893" t="s">
        <v>24</v>
      </c>
      <c r="L3893" t="s">
        <v>19</v>
      </c>
      <c r="M3893">
        <v>34</v>
      </c>
      <c r="N3893" t="s">
        <v>20</v>
      </c>
      <c r="O3893">
        <v>3084077</v>
      </c>
    </row>
    <row r="3894" spans="1:15">
      <c r="A3894" t="s">
        <v>3939</v>
      </c>
      <c r="B3894">
        <v>2021</v>
      </c>
      <c r="C3894" t="s">
        <v>73</v>
      </c>
      <c r="D3894" t="s">
        <v>43</v>
      </c>
      <c r="E3894" t="s">
        <v>28</v>
      </c>
      <c r="F3894">
        <v>56</v>
      </c>
      <c r="G3894">
        <v>595</v>
      </c>
      <c r="H3894">
        <v>505</v>
      </c>
      <c r="I3894">
        <v>30.23</v>
      </c>
      <c r="J3894">
        <v>1</v>
      </c>
      <c r="K3894" t="s">
        <v>24</v>
      </c>
      <c r="L3894" t="s">
        <v>19</v>
      </c>
      <c r="M3894">
        <v>64</v>
      </c>
      <c r="N3894" t="s">
        <v>25</v>
      </c>
      <c r="O3894">
        <v>509571</v>
      </c>
    </row>
    <row r="3895" spans="1:15">
      <c r="A3895" t="s">
        <v>3940</v>
      </c>
      <c r="B3895">
        <v>2017</v>
      </c>
      <c r="C3895" t="s">
        <v>31</v>
      </c>
      <c r="D3895" t="s">
        <v>102</v>
      </c>
      <c r="E3895" t="s">
        <v>28</v>
      </c>
      <c r="F3895">
        <v>86</v>
      </c>
      <c r="G3895">
        <v>364</v>
      </c>
      <c r="H3895">
        <v>852</v>
      </c>
      <c r="I3895">
        <v>16.97</v>
      </c>
      <c r="J3895">
        <v>6</v>
      </c>
      <c r="K3895" t="s">
        <v>19</v>
      </c>
      <c r="L3895" t="s">
        <v>24</v>
      </c>
      <c r="M3895">
        <v>41</v>
      </c>
      <c r="N3895" t="s">
        <v>29</v>
      </c>
      <c r="O3895">
        <v>2971399</v>
      </c>
    </row>
    <row r="3896" spans="1:15">
      <c r="A3896" t="s">
        <v>3941</v>
      </c>
      <c r="B3896">
        <v>2018</v>
      </c>
      <c r="C3896" t="s">
        <v>73</v>
      </c>
      <c r="D3896" t="s">
        <v>46</v>
      </c>
      <c r="E3896" t="s">
        <v>18</v>
      </c>
      <c r="F3896">
        <v>366</v>
      </c>
      <c r="G3896">
        <v>1600</v>
      </c>
      <c r="H3896">
        <v>640</v>
      </c>
      <c r="I3896">
        <v>13.84</v>
      </c>
      <c r="J3896">
        <v>4</v>
      </c>
      <c r="K3896" t="s">
        <v>24</v>
      </c>
      <c r="L3896" t="s">
        <v>19</v>
      </c>
      <c r="M3896">
        <v>28</v>
      </c>
      <c r="N3896" t="s">
        <v>20</v>
      </c>
      <c r="O3896">
        <v>1302224</v>
      </c>
    </row>
    <row r="3897" spans="1:15">
      <c r="A3897" t="s">
        <v>3942</v>
      </c>
      <c r="B3897">
        <v>2008</v>
      </c>
      <c r="C3897" t="s">
        <v>16</v>
      </c>
      <c r="D3897" t="s">
        <v>36</v>
      </c>
      <c r="E3897" t="s">
        <v>18</v>
      </c>
      <c r="F3897">
        <v>455</v>
      </c>
      <c r="G3897">
        <v>4682</v>
      </c>
      <c r="H3897">
        <v>699</v>
      </c>
      <c r="I3897">
        <v>28.33</v>
      </c>
      <c r="J3897">
        <v>2</v>
      </c>
      <c r="K3897" t="s">
        <v>24</v>
      </c>
      <c r="L3897" t="s">
        <v>24</v>
      </c>
      <c r="M3897">
        <v>92</v>
      </c>
      <c r="N3897" t="s">
        <v>49</v>
      </c>
      <c r="O3897">
        <v>1922572</v>
      </c>
    </row>
    <row r="3898" spans="1:15">
      <c r="A3898" t="s">
        <v>3943</v>
      </c>
      <c r="B3898">
        <v>2004</v>
      </c>
      <c r="C3898" t="s">
        <v>73</v>
      </c>
      <c r="D3898" t="s">
        <v>95</v>
      </c>
      <c r="E3898" t="s">
        <v>37</v>
      </c>
      <c r="F3898">
        <v>167</v>
      </c>
      <c r="G3898">
        <v>4991</v>
      </c>
      <c r="H3898">
        <v>822</v>
      </c>
      <c r="I3898">
        <v>14.44</v>
      </c>
      <c r="J3898">
        <v>1</v>
      </c>
      <c r="K3898" t="s">
        <v>19</v>
      </c>
      <c r="L3898" t="s">
        <v>19</v>
      </c>
      <c r="M3898">
        <v>3</v>
      </c>
      <c r="N3898" t="s">
        <v>25</v>
      </c>
      <c r="O3898">
        <v>3633532</v>
      </c>
    </row>
    <row r="3899" spans="1:15">
      <c r="A3899" t="s">
        <v>3944</v>
      </c>
      <c r="B3899">
        <v>2014</v>
      </c>
      <c r="C3899" t="s">
        <v>16</v>
      </c>
      <c r="D3899" t="s">
        <v>32</v>
      </c>
      <c r="E3899" t="s">
        <v>23</v>
      </c>
      <c r="F3899">
        <v>219</v>
      </c>
      <c r="G3899">
        <v>4617</v>
      </c>
      <c r="H3899">
        <v>157</v>
      </c>
      <c r="I3899">
        <v>49.06</v>
      </c>
      <c r="J3899">
        <v>9</v>
      </c>
      <c r="K3899" t="s">
        <v>19</v>
      </c>
      <c r="L3899" t="s">
        <v>19</v>
      </c>
      <c r="M3899">
        <v>25</v>
      </c>
      <c r="N3899" t="s">
        <v>20</v>
      </c>
      <c r="O3899">
        <v>2431165</v>
      </c>
    </row>
    <row r="3900" spans="1:15">
      <c r="A3900" t="s">
        <v>3945</v>
      </c>
      <c r="B3900">
        <v>2019</v>
      </c>
      <c r="C3900" t="s">
        <v>45</v>
      </c>
      <c r="D3900" t="s">
        <v>95</v>
      </c>
      <c r="E3900" t="s">
        <v>18</v>
      </c>
      <c r="F3900">
        <v>340</v>
      </c>
      <c r="G3900">
        <v>632</v>
      </c>
      <c r="H3900">
        <v>642</v>
      </c>
      <c r="I3900">
        <v>3.54</v>
      </c>
      <c r="J3900">
        <v>3</v>
      </c>
      <c r="K3900" t="s">
        <v>19</v>
      </c>
      <c r="L3900" t="s">
        <v>19</v>
      </c>
      <c r="M3900">
        <v>99</v>
      </c>
      <c r="N3900" t="s">
        <v>25</v>
      </c>
      <c r="O3900">
        <v>2892687</v>
      </c>
    </row>
    <row r="3901" spans="1:15">
      <c r="A3901" t="s">
        <v>3946</v>
      </c>
      <c r="B3901">
        <v>2010</v>
      </c>
      <c r="C3901" t="s">
        <v>53</v>
      </c>
      <c r="D3901" t="s">
        <v>36</v>
      </c>
      <c r="E3901" t="s">
        <v>28</v>
      </c>
      <c r="F3901">
        <v>254</v>
      </c>
      <c r="G3901">
        <v>3194</v>
      </c>
      <c r="H3901">
        <v>31</v>
      </c>
      <c r="I3901">
        <v>35.9</v>
      </c>
      <c r="J3901">
        <v>8</v>
      </c>
      <c r="K3901" t="s">
        <v>19</v>
      </c>
      <c r="L3901" t="s">
        <v>24</v>
      </c>
      <c r="M3901">
        <v>3</v>
      </c>
      <c r="N3901" t="s">
        <v>29</v>
      </c>
      <c r="O3901">
        <v>4257056</v>
      </c>
    </row>
    <row r="3902" spans="1:15">
      <c r="A3902" t="s">
        <v>3947</v>
      </c>
      <c r="B3902">
        <v>2006</v>
      </c>
      <c r="C3902" t="s">
        <v>22</v>
      </c>
      <c r="D3902" t="s">
        <v>17</v>
      </c>
      <c r="E3902" t="s">
        <v>37</v>
      </c>
      <c r="F3902">
        <v>267</v>
      </c>
      <c r="G3902">
        <v>1233</v>
      </c>
      <c r="H3902">
        <v>545</v>
      </c>
      <c r="I3902">
        <v>47.22</v>
      </c>
      <c r="J3902">
        <v>9</v>
      </c>
      <c r="K3902" t="s">
        <v>24</v>
      </c>
      <c r="L3902" t="s">
        <v>24</v>
      </c>
      <c r="M3902">
        <v>8</v>
      </c>
      <c r="N3902" t="s">
        <v>33</v>
      </c>
      <c r="O3902">
        <v>325125</v>
      </c>
    </row>
    <row r="3903" spans="1:15">
      <c r="A3903" t="s">
        <v>3948</v>
      </c>
      <c r="B3903">
        <v>2018</v>
      </c>
      <c r="C3903" t="s">
        <v>16</v>
      </c>
      <c r="D3903" t="s">
        <v>43</v>
      </c>
      <c r="E3903" t="s">
        <v>23</v>
      </c>
      <c r="F3903">
        <v>129</v>
      </c>
      <c r="G3903">
        <v>507</v>
      </c>
      <c r="H3903">
        <v>433</v>
      </c>
      <c r="I3903">
        <v>21.32</v>
      </c>
      <c r="J3903">
        <v>8</v>
      </c>
      <c r="K3903" t="s">
        <v>19</v>
      </c>
      <c r="L3903" t="s">
        <v>19</v>
      </c>
      <c r="M3903">
        <v>98</v>
      </c>
      <c r="N3903" t="s">
        <v>49</v>
      </c>
      <c r="O3903">
        <v>2357226</v>
      </c>
    </row>
    <row r="3904" spans="1:15">
      <c r="A3904" t="s">
        <v>3949</v>
      </c>
      <c r="B3904">
        <v>2008</v>
      </c>
      <c r="C3904" t="s">
        <v>73</v>
      </c>
      <c r="D3904" t="s">
        <v>32</v>
      </c>
      <c r="E3904" t="s">
        <v>23</v>
      </c>
      <c r="F3904">
        <v>401</v>
      </c>
      <c r="G3904">
        <v>51</v>
      </c>
      <c r="H3904">
        <v>848</v>
      </c>
      <c r="I3904">
        <v>39.53</v>
      </c>
      <c r="J3904">
        <v>3</v>
      </c>
      <c r="K3904" t="s">
        <v>19</v>
      </c>
      <c r="L3904" t="s">
        <v>19</v>
      </c>
      <c r="M3904">
        <v>87</v>
      </c>
      <c r="N3904" t="s">
        <v>33</v>
      </c>
      <c r="O3904">
        <v>3103179</v>
      </c>
    </row>
    <row r="3905" spans="1:15">
      <c r="A3905" t="s">
        <v>3950</v>
      </c>
      <c r="B3905">
        <v>2004</v>
      </c>
      <c r="C3905" t="s">
        <v>73</v>
      </c>
      <c r="D3905" t="s">
        <v>32</v>
      </c>
      <c r="E3905" t="s">
        <v>28</v>
      </c>
      <c r="F3905">
        <v>120</v>
      </c>
      <c r="G3905">
        <v>3217</v>
      </c>
      <c r="H3905">
        <v>798</v>
      </c>
      <c r="I3905">
        <v>32.659999999999997</v>
      </c>
      <c r="J3905">
        <v>7</v>
      </c>
      <c r="K3905" t="s">
        <v>19</v>
      </c>
      <c r="L3905" t="s">
        <v>24</v>
      </c>
      <c r="M3905">
        <v>76</v>
      </c>
      <c r="N3905" t="s">
        <v>29</v>
      </c>
      <c r="O3905">
        <v>4199307</v>
      </c>
    </row>
    <row r="3906" spans="1:15">
      <c r="A3906" t="s">
        <v>3951</v>
      </c>
      <c r="B3906">
        <v>2001</v>
      </c>
      <c r="C3906" t="s">
        <v>27</v>
      </c>
      <c r="D3906" t="s">
        <v>51</v>
      </c>
      <c r="E3906" t="s">
        <v>23</v>
      </c>
      <c r="F3906">
        <v>472</v>
      </c>
      <c r="G3906">
        <v>3124</v>
      </c>
      <c r="H3906">
        <v>187</v>
      </c>
      <c r="I3906">
        <v>39.700000000000003</v>
      </c>
      <c r="J3906">
        <v>5</v>
      </c>
      <c r="K3906" t="s">
        <v>19</v>
      </c>
      <c r="L3906" t="s">
        <v>19</v>
      </c>
      <c r="M3906">
        <v>6</v>
      </c>
      <c r="N3906" t="s">
        <v>25</v>
      </c>
      <c r="O3906">
        <v>4217834</v>
      </c>
    </row>
    <row r="3907" spans="1:15">
      <c r="A3907" t="s">
        <v>3952</v>
      </c>
      <c r="B3907">
        <v>2008</v>
      </c>
      <c r="C3907" t="s">
        <v>22</v>
      </c>
      <c r="D3907" t="s">
        <v>39</v>
      </c>
      <c r="E3907" t="s">
        <v>28</v>
      </c>
      <c r="F3907">
        <v>107</v>
      </c>
      <c r="G3907">
        <v>1175</v>
      </c>
      <c r="H3907">
        <v>20</v>
      </c>
      <c r="I3907">
        <v>39.799999999999997</v>
      </c>
      <c r="J3907">
        <v>9</v>
      </c>
      <c r="K3907" t="s">
        <v>24</v>
      </c>
      <c r="L3907" t="s">
        <v>19</v>
      </c>
      <c r="M3907">
        <v>79</v>
      </c>
      <c r="N3907" t="s">
        <v>33</v>
      </c>
      <c r="O3907">
        <v>3805628</v>
      </c>
    </row>
    <row r="3908" spans="1:15">
      <c r="A3908" t="s">
        <v>3953</v>
      </c>
      <c r="B3908">
        <v>2001</v>
      </c>
      <c r="C3908" t="s">
        <v>59</v>
      </c>
      <c r="D3908" t="s">
        <v>36</v>
      </c>
      <c r="E3908" t="s">
        <v>28</v>
      </c>
      <c r="F3908">
        <v>262</v>
      </c>
      <c r="G3908">
        <v>307</v>
      </c>
      <c r="H3908">
        <v>787</v>
      </c>
      <c r="I3908">
        <v>44.61</v>
      </c>
      <c r="J3908">
        <v>4</v>
      </c>
      <c r="K3908" t="s">
        <v>19</v>
      </c>
      <c r="L3908" t="s">
        <v>19</v>
      </c>
      <c r="M3908">
        <v>25</v>
      </c>
      <c r="N3908" t="s">
        <v>49</v>
      </c>
      <c r="O3908">
        <v>3947004</v>
      </c>
    </row>
    <row r="3909" spans="1:15">
      <c r="A3909" t="s">
        <v>3954</v>
      </c>
      <c r="B3909">
        <v>2004</v>
      </c>
      <c r="C3909" t="s">
        <v>53</v>
      </c>
      <c r="D3909" t="s">
        <v>102</v>
      </c>
      <c r="E3909" t="s">
        <v>37</v>
      </c>
      <c r="F3909">
        <v>452</v>
      </c>
      <c r="G3909">
        <v>4224</v>
      </c>
      <c r="H3909">
        <v>630</v>
      </c>
      <c r="I3909">
        <v>24.82</v>
      </c>
      <c r="J3909">
        <v>1</v>
      </c>
      <c r="K3909" t="s">
        <v>24</v>
      </c>
      <c r="L3909" t="s">
        <v>19</v>
      </c>
      <c r="M3909">
        <v>15</v>
      </c>
      <c r="N3909" t="s">
        <v>29</v>
      </c>
      <c r="O3909">
        <v>2585514</v>
      </c>
    </row>
    <row r="3910" spans="1:15">
      <c r="A3910" t="s">
        <v>3955</v>
      </c>
      <c r="B3910">
        <v>2011</v>
      </c>
      <c r="C3910" t="s">
        <v>35</v>
      </c>
      <c r="D3910" t="s">
        <v>102</v>
      </c>
      <c r="E3910" t="s">
        <v>18</v>
      </c>
      <c r="F3910">
        <v>58</v>
      </c>
      <c r="G3910">
        <v>3240</v>
      </c>
      <c r="H3910">
        <v>842</v>
      </c>
      <c r="I3910">
        <v>22</v>
      </c>
      <c r="J3910">
        <v>7</v>
      </c>
      <c r="K3910" t="s">
        <v>24</v>
      </c>
      <c r="L3910" t="s">
        <v>19</v>
      </c>
      <c r="M3910">
        <v>81</v>
      </c>
      <c r="N3910" t="s">
        <v>29</v>
      </c>
      <c r="O3910">
        <v>4352200</v>
      </c>
    </row>
    <row r="3911" spans="1:15">
      <c r="A3911" t="s">
        <v>3956</v>
      </c>
      <c r="B3911">
        <v>2012</v>
      </c>
      <c r="C3911" t="s">
        <v>31</v>
      </c>
      <c r="D3911" t="s">
        <v>39</v>
      </c>
      <c r="E3911" t="s">
        <v>18</v>
      </c>
      <c r="F3911">
        <v>444</v>
      </c>
      <c r="G3911">
        <v>1475</v>
      </c>
      <c r="H3911">
        <v>144</v>
      </c>
      <c r="I3911">
        <v>45.56</v>
      </c>
      <c r="J3911">
        <v>3</v>
      </c>
      <c r="K3911" t="s">
        <v>24</v>
      </c>
      <c r="L3911" t="s">
        <v>24</v>
      </c>
      <c r="M3911">
        <v>73</v>
      </c>
      <c r="N3911" t="s">
        <v>25</v>
      </c>
      <c r="O3911">
        <v>3583888</v>
      </c>
    </row>
    <row r="3912" spans="1:15">
      <c r="A3912" t="s">
        <v>3957</v>
      </c>
      <c r="B3912">
        <v>2005</v>
      </c>
      <c r="C3912" t="s">
        <v>35</v>
      </c>
      <c r="D3912" t="s">
        <v>39</v>
      </c>
      <c r="E3912" t="s">
        <v>23</v>
      </c>
      <c r="F3912">
        <v>135</v>
      </c>
      <c r="G3912">
        <v>2990</v>
      </c>
      <c r="H3912">
        <v>873</v>
      </c>
      <c r="I3912">
        <v>22.71</v>
      </c>
      <c r="J3912">
        <v>4</v>
      </c>
      <c r="K3912" t="s">
        <v>19</v>
      </c>
      <c r="L3912" t="s">
        <v>19</v>
      </c>
      <c r="M3912">
        <v>14</v>
      </c>
      <c r="N3912" t="s">
        <v>25</v>
      </c>
      <c r="O3912">
        <v>614957</v>
      </c>
    </row>
    <row r="3913" spans="1:15">
      <c r="A3913" t="s">
        <v>3958</v>
      </c>
      <c r="B3913">
        <v>2022</v>
      </c>
      <c r="C3913" t="s">
        <v>73</v>
      </c>
      <c r="D3913" t="s">
        <v>39</v>
      </c>
      <c r="E3913" t="s">
        <v>23</v>
      </c>
      <c r="F3913">
        <v>425</v>
      </c>
      <c r="G3913">
        <v>2019</v>
      </c>
      <c r="H3913">
        <v>320</v>
      </c>
      <c r="I3913">
        <v>13.96</v>
      </c>
      <c r="J3913">
        <v>4</v>
      </c>
      <c r="K3913" t="s">
        <v>19</v>
      </c>
      <c r="L3913" t="s">
        <v>19</v>
      </c>
      <c r="M3913">
        <v>57</v>
      </c>
      <c r="N3913" t="s">
        <v>33</v>
      </c>
      <c r="O3913">
        <v>821839</v>
      </c>
    </row>
    <row r="3914" spans="1:15">
      <c r="A3914" t="s">
        <v>3959</v>
      </c>
      <c r="B3914">
        <v>2006</v>
      </c>
      <c r="C3914" t="s">
        <v>31</v>
      </c>
      <c r="D3914" t="s">
        <v>102</v>
      </c>
      <c r="E3914" t="s">
        <v>37</v>
      </c>
      <c r="F3914">
        <v>320</v>
      </c>
      <c r="G3914">
        <v>1417</v>
      </c>
      <c r="H3914">
        <v>691</v>
      </c>
      <c r="I3914">
        <v>18.079999999999998</v>
      </c>
      <c r="J3914">
        <v>2</v>
      </c>
      <c r="K3914" t="s">
        <v>19</v>
      </c>
      <c r="L3914" t="s">
        <v>19</v>
      </c>
      <c r="M3914">
        <v>94</v>
      </c>
      <c r="N3914" t="s">
        <v>20</v>
      </c>
      <c r="O3914">
        <v>770166</v>
      </c>
    </row>
    <row r="3915" spans="1:15">
      <c r="A3915" t="s">
        <v>3960</v>
      </c>
      <c r="B3915">
        <v>2020</v>
      </c>
      <c r="C3915" t="s">
        <v>53</v>
      </c>
      <c r="D3915" t="s">
        <v>39</v>
      </c>
      <c r="E3915" t="s">
        <v>28</v>
      </c>
      <c r="F3915">
        <v>100</v>
      </c>
      <c r="G3915">
        <v>2648</v>
      </c>
      <c r="H3915">
        <v>1</v>
      </c>
      <c r="I3915">
        <v>11.34</v>
      </c>
      <c r="J3915">
        <v>8</v>
      </c>
      <c r="K3915" t="s">
        <v>24</v>
      </c>
      <c r="L3915" t="s">
        <v>19</v>
      </c>
      <c r="M3915">
        <v>45</v>
      </c>
      <c r="N3915" t="s">
        <v>29</v>
      </c>
      <c r="O3915">
        <v>1278973</v>
      </c>
    </row>
    <row r="3916" spans="1:15">
      <c r="A3916" t="s">
        <v>3961</v>
      </c>
      <c r="B3916">
        <v>2019</v>
      </c>
      <c r="C3916" t="s">
        <v>31</v>
      </c>
      <c r="D3916" t="s">
        <v>102</v>
      </c>
      <c r="E3916" t="s">
        <v>40</v>
      </c>
      <c r="F3916">
        <v>250</v>
      </c>
      <c r="G3916">
        <v>3827</v>
      </c>
      <c r="H3916">
        <v>196</v>
      </c>
      <c r="I3916">
        <v>26.44</v>
      </c>
      <c r="J3916">
        <v>2</v>
      </c>
      <c r="K3916" t="s">
        <v>24</v>
      </c>
      <c r="L3916" t="s">
        <v>24</v>
      </c>
      <c r="M3916">
        <v>70</v>
      </c>
      <c r="N3916" t="s">
        <v>33</v>
      </c>
      <c r="O3916">
        <v>4907004</v>
      </c>
    </row>
    <row r="3917" spans="1:15">
      <c r="A3917" t="s">
        <v>3962</v>
      </c>
      <c r="B3917">
        <v>2017</v>
      </c>
      <c r="C3917" t="s">
        <v>22</v>
      </c>
      <c r="D3917" t="s">
        <v>43</v>
      </c>
      <c r="E3917" t="s">
        <v>28</v>
      </c>
      <c r="F3917">
        <v>480</v>
      </c>
      <c r="G3917">
        <v>31</v>
      </c>
      <c r="H3917">
        <v>244</v>
      </c>
      <c r="I3917">
        <v>21.28</v>
      </c>
      <c r="J3917">
        <v>5</v>
      </c>
      <c r="K3917" t="s">
        <v>19</v>
      </c>
      <c r="L3917" t="s">
        <v>19</v>
      </c>
      <c r="M3917">
        <v>71</v>
      </c>
      <c r="N3917" t="s">
        <v>20</v>
      </c>
      <c r="O3917">
        <v>751434</v>
      </c>
    </row>
    <row r="3918" spans="1:15">
      <c r="A3918" t="s">
        <v>3963</v>
      </c>
      <c r="B3918">
        <v>2022</v>
      </c>
      <c r="C3918" t="s">
        <v>16</v>
      </c>
      <c r="D3918" t="s">
        <v>51</v>
      </c>
      <c r="E3918" t="s">
        <v>37</v>
      </c>
      <c r="F3918">
        <v>271</v>
      </c>
      <c r="G3918">
        <v>2258</v>
      </c>
      <c r="H3918">
        <v>125</v>
      </c>
      <c r="I3918">
        <v>15.91</v>
      </c>
      <c r="J3918">
        <v>4</v>
      </c>
      <c r="K3918" t="s">
        <v>24</v>
      </c>
      <c r="L3918" t="s">
        <v>24</v>
      </c>
      <c r="M3918">
        <v>45</v>
      </c>
      <c r="N3918" t="s">
        <v>20</v>
      </c>
      <c r="O3918">
        <v>2745260</v>
      </c>
    </row>
    <row r="3919" spans="1:15">
      <c r="A3919" t="s">
        <v>3964</v>
      </c>
      <c r="B3919">
        <v>2013</v>
      </c>
      <c r="C3919" t="s">
        <v>35</v>
      </c>
      <c r="D3919" t="s">
        <v>102</v>
      </c>
      <c r="E3919" t="s">
        <v>23</v>
      </c>
      <c r="F3919">
        <v>200</v>
      </c>
      <c r="G3919">
        <v>409</v>
      </c>
      <c r="H3919">
        <v>726</v>
      </c>
      <c r="I3919">
        <v>43.82</v>
      </c>
      <c r="J3919">
        <v>9</v>
      </c>
      <c r="K3919" t="s">
        <v>24</v>
      </c>
      <c r="L3919" t="s">
        <v>24</v>
      </c>
      <c r="M3919">
        <v>75</v>
      </c>
      <c r="N3919" t="s">
        <v>20</v>
      </c>
      <c r="O3919">
        <v>3590362</v>
      </c>
    </row>
    <row r="3920" spans="1:15">
      <c r="A3920" t="s">
        <v>3965</v>
      </c>
      <c r="B3920">
        <v>2018</v>
      </c>
      <c r="C3920" t="s">
        <v>42</v>
      </c>
      <c r="D3920" t="s">
        <v>39</v>
      </c>
      <c r="E3920" t="s">
        <v>23</v>
      </c>
      <c r="F3920">
        <v>364</v>
      </c>
      <c r="G3920">
        <v>2725</v>
      </c>
      <c r="H3920">
        <v>143</v>
      </c>
      <c r="I3920">
        <v>46.97</v>
      </c>
      <c r="J3920">
        <v>9</v>
      </c>
      <c r="K3920" t="s">
        <v>24</v>
      </c>
      <c r="L3920" t="s">
        <v>24</v>
      </c>
      <c r="M3920">
        <v>57</v>
      </c>
      <c r="N3920" t="s">
        <v>49</v>
      </c>
      <c r="O3920">
        <v>3116501</v>
      </c>
    </row>
    <row r="3921" spans="1:15">
      <c r="A3921" t="s">
        <v>3966</v>
      </c>
      <c r="B3921">
        <v>2020</v>
      </c>
      <c r="C3921" t="s">
        <v>73</v>
      </c>
      <c r="D3921" t="s">
        <v>17</v>
      </c>
      <c r="E3921" t="s">
        <v>37</v>
      </c>
      <c r="F3921">
        <v>263</v>
      </c>
      <c r="G3921">
        <v>2214</v>
      </c>
      <c r="H3921">
        <v>433</v>
      </c>
      <c r="I3921">
        <v>15.45</v>
      </c>
      <c r="J3921">
        <v>5</v>
      </c>
      <c r="K3921" t="s">
        <v>19</v>
      </c>
      <c r="L3921" t="s">
        <v>24</v>
      </c>
      <c r="M3921">
        <v>37</v>
      </c>
      <c r="N3921" t="s">
        <v>25</v>
      </c>
      <c r="O3921">
        <v>292878</v>
      </c>
    </row>
    <row r="3922" spans="1:15">
      <c r="A3922" t="s">
        <v>3967</v>
      </c>
      <c r="B3922">
        <v>2010</v>
      </c>
      <c r="C3922" t="s">
        <v>42</v>
      </c>
      <c r="D3922" t="s">
        <v>51</v>
      </c>
      <c r="E3922" t="s">
        <v>37</v>
      </c>
      <c r="F3922">
        <v>336</v>
      </c>
      <c r="G3922">
        <v>3693</v>
      </c>
      <c r="H3922">
        <v>415</v>
      </c>
      <c r="I3922">
        <v>43.7</v>
      </c>
      <c r="J3922">
        <v>8</v>
      </c>
      <c r="K3922" t="s">
        <v>24</v>
      </c>
      <c r="L3922" t="s">
        <v>24</v>
      </c>
      <c r="M3922">
        <v>57</v>
      </c>
      <c r="N3922" t="s">
        <v>25</v>
      </c>
      <c r="O3922">
        <v>1624943</v>
      </c>
    </row>
    <row r="3923" spans="1:15">
      <c r="A3923" t="s">
        <v>3968</v>
      </c>
      <c r="B3923">
        <v>2020</v>
      </c>
      <c r="C3923" t="s">
        <v>59</v>
      </c>
      <c r="D3923" t="s">
        <v>39</v>
      </c>
      <c r="E3923" t="s">
        <v>28</v>
      </c>
      <c r="F3923">
        <v>120</v>
      </c>
      <c r="G3923">
        <v>4473</v>
      </c>
      <c r="H3923">
        <v>317</v>
      </c>
      <c r="I3923">
        <v>43.09</v>
      </c>
      <c r="J3923">
        <v>9</v>
      </c>
      <c r="K3923" t="s">
        <v>19</v>
      </c>
      <c r="L3923" t="s">
        <v>24</v>
      </c>
      <c r="M3923">
        <v>59</v>
      </c>
      <c r="N3923" t="s">
        <v>29</v>
      </c>
      <c r="O3923">
        <v>2780755</v>
      </c>
    </row>
    <row r="3924" spans="1:15">
      <c r="A3924" t="s">
        <v>3969</v>
      </c>
      <c r="B3924">
        <v>2004</v>
      </c>
      <c r="C3924" t="s">
        <v>27</v>
      </c>
      <c r="D3924" t="s">
        <v>102</v>
      </c>
      <c r="E3924" t="s">
        <v>18</v>
      </c>
      <c r="F3924">
        <v>60</v>
      </c>
      <c r="G3924">
        <v>3424</v>
      </c>
      <c r="H3924">
        <v>34</v>
      </c>
      <c r="I3924">
        <v>45.65</v>
      </c>
      <c r="J3924">
        <v>3</v>
      </c>
      <c r="K3924" t="s">
        <v>24</v>
      </c>
      <c r="L3924" t="s">
        <v>24</v>
      </c>
      <c r="M3924">
        <v>56</v>
      </c>
      <c r="N3924" t="s">
        <v>25</v>
      </c>
      <c r="O3924">
        <v>2707789</v>
      </c>
    </row>
    <row r="3925" spans="1:15">
      <c r="A3925" t="s">
        <v>3970</v>
      </c>
      <c r="B3925">
        <v>2016</v>
      </c>
      <c r="C3925" t="s">
        <v>73</v>
      </c>
      <c r="D3925" t="s">
        <v>32</v>
      </c>
      <c r="E3925" t="s">
        <v>23</v>
      </c>
      <c r="F3925">
        <v>262</v>
      </c>
      <c r="G3925">
        <v>4858</v>
      </c>
      <c r="H3925">
        <v>383</v>
      </c>
      <c r="I3925">
        <v>37.049999999999997</v>
      </c>
      <c r="J3925">
        <v>6</v>
      </c>
      <c r="K3925" t="s">
        <v>24</v>
      </c>
      <c r="L3925" t="s">
        <v>19</v>
      </c>
      <c r="M3925">
        <v>20</v>
      </c>
      <c r="N3925" t="s">
        <v>20</v>
      </c>
      <c r="O3925">
        <v>3362067</v>
      </c>
    </row>
    <row r="3926" spans="1:15">
      <c r="A3926" t="s">
        <v>3971</v>
      </c>
      <c r="B3926">
        <v>2022</v>
      </c>
      <c r="C3926" t="s">
        <v>42</v>
      </c>
      <c r="D3926" t="s">
        <v>46</v>
      </c>
      <c r="E3926" t="s">
        <v>18</v>
      </c>
      <c r="F3926">
        <v>15</v>
      </c>
      <c r="G3926">
        <v>4553</v>
      </c>
      <c r="H3926">
        <v>862</v>
      </c>
      <c r="I3926">
        <v>6.8</v>
      </c>
      <c r="J3926">
        <v>2</v>
      </c>
      <c r="K3926" t="s">
        <v>24</v>
      </c>
      <c r="L3926" t="s">
        <v>19</v>
      </c>
      <c r="M3926">
        <v>13</v>
      </c>
      <c r="N3926" t="s">
        <v>29</v>
      </c>
      <c r="O3926">
        <v>3868747</v>
      </c>
    </row>
    <row r="3927" spans="1:15">
      <c r="A3927" t="s">
        <v>3972</v>
      </c>
      <c r="B3927">
        <v>2012</v>
      </c>
      <c r="C3927" t="s">
        <v>27</v>
      </c>
      <c r="D3927" t="s">
        <v>46</v>
      </c>
      <c r="E3927" t="s">
        <v>40</v>
      </c>
      <c r="F3927">
        <v>187</v>
      </c>
      <c r="G3927">
        <v>4006</v>
      </c>
      <c r="H3927">
        <v>953</v>
      </c>
      <c r="I3927">
        <v>35.880000000000003</v>
      </c>
      <c r="J3927">
        <v>3</v>
      </c>
      <c r="K3927" t="s">
        <v>19</v>
      </c>
      <c r="L3927" t="s">
        <v>19</v>
      </c>
      <c r="M3927">
        <v>7</v>
      </c>
      <c r="N3927" t="s">
        <v>49</v>
      </c>
      <c r="O3927">
        <v>4527053</v>
      </c>
    </row>
    <row r="3928" spans="1:15">
      <c r="A3928" t="s">
        <v>3973</v>
      </c>
      <c r="B3928">
        <v>2018</v>
      </c>
      <c r="C3928" t="s">
        <v>59</v>
      </c>
      <c r="D3928" t="s">
        <v>46</v>
      </c>
      <c r="E3928" t="s">
        <v>40</v>
      </c>
      <c r="F3928">
        <v>474</v>
      </c>
      <c r="G3928">
        <v>2136</v>
      </c>
      <c r="H3928">
        <v>776</v>
      </c>
      <c r="I3928">
        <v>8.36</v>
      </c>
      <c r="J3928">
        <v>9</v>
      </c>
      <c r="K3928" t="s">
        <v>19</v>
      </c>
      <c r="L3928" t="s">
        <v>24</v>
      </c>
      <c r="M3928">
        <v>96</v>
      </c>
      <c r="N3928" t="s">
        <v>25</v>
      </c>
      <c r="O3928">
        <v>396678</v>
      </c>
    </row>
    <row r="3929" spans="1:15">
      <c r="A3929" t="s">
        <v>3974</v>
      </c>
      <c r="B3929">
        <v>2019</v>
      </c>
      <c r="C3929" t="s">
        <v>53</v>
      </c>
      <c r="D3929" t="s">
        <v>32</v>
      </c>
      <c r="E3929" t="s">
        <v>37</v>
      </c>
      <c r="F3929">
        <v>162</v>
      </c>
      <c r="G3929">
        <v>4937</v>
      </c>
      <c r="H3929">
        <v>831</v>
      </c>
      <c r="I3929">
        <v>22.93</v>
      </c>
      <c r="J3929">
        <v>2</v>
      </c>
      <c r="K3929" t="s">
        <v>24</v>
      </c>
      <c r="L3929" t="s">
        <v>19</v>
      </c>
      <c r="M3929">
        <v>98</v>
      </c>
      <c r="N3929" t="s">
        <v>25</v>
      </c>
      <c r="O3929">
        <v>659556</v>
      </c>
    </row>
    <row r="3930" spans="1:15">
      <c r="A3930" t="s">
        <v>3975</v>
      </c>
      <c r="B3930">
        <v>2014</v>
      </c>
      <c r="C3930" t="s">
        <v>42</v>
      </c>
      <c r="D3930" t="s">
        <v>43</v>
      </c>
      <c r="E3930" t="s">
        <v>40</v>
      </c>
      <c r="F3930">
        <v>81</v>
      </c>
      <c r="G3930">
        <v>4555</v>
      </c>
      <c r="H3930">
        <v>181</v>
      </c>
      <c r="I3930">
        <v>29.75</v>
      </c>
      <c r="J3930">
        <v>1</v>
      </c>
      <c r="K3930" t="s">
        <v>24</v>
      </c>
      <c r="L3930" t="s">
        <v>19</v>
      </c>
      <c r="M3930">
        <v>13</v>
      </c>
      <c r="N3930" t="s">
        <v>25</v>
      </c>
      <c r="O3930">
        <v>1464844</v>
      </c>
    </row>
    <row r="3931" spans="1:15">
      <c r="A3931" t="s">
        <v>3976</v>
      </c>
      <c r="B3931">
        <v>2005</v>
      </c>
      <c r="C3931" t="s">
        <v>16</v>
      </c>
      <c r="D3931" t="s">
        <v>51</v>
      </c>
      <c r="E3931" t="s">
        <v>40</v>
      </c>
      <c r="F3931">
        <v>126</v>
      </c>
      <c r="G3931">
        <v>3224</v>
      </c>
      <c r="H3931">
        <v>505</v>
      </c>
      <c r="I3931">
        <v>13.72</v>
      </c>
      <c r="J3931">
        <v>1</v>
      </c>
      <c r="K3931" t="s">
        <v>24</v>
      </c>
      <c r="L3931" t="s">
        <v>19</v>
      </c>
      <c r="M3931">
        <v>19</v>
      </c>
      <c r="N3931" t="s">
        <v>33</v>
      </c>
      <c r="O3931">
        <v>988332</v>
      </c>
    </row>
    <row r="3932" spans="1:15">
      <c r="A3932" t="s">
        <v>3977</v>
      </c>
      <c r="B3932">
        <v>2000</v>
      </c>
      <c r="C3932" t="s">
        <v>73</v>
      </c>
      <c r="D3932" t="s">
        <v>46</v>
      </c>
      <c r="E3932" t="s">
        <v>37</v>
      </c>
      <c r="F3932">
        <v>64</v>
      </c>
      <c r="G3932">
        <v>3784</v>
      </c>
      <c r="H3932">
        <v>333</v>
      </c>
      <c r="I3932">
        <v>42.41</v>
      </c>
      <c r="J3932">
        <v>3</v>
      </c>
      <c r="K3932" t="s">
        <v>19</v>
      </c>
      <c r="L3932" t="s">
        <v>19</v>
      </c>
      <c r="M3932">
        <v>6</v>
      </c>
      <c r="N3932" t="s">
        <v>33</v>
      </c>
      <c r="O3932">
        <v>1888147</v>
      </c>
    </row>
    <row r="3933" spans="1:15">
      <c r="A3933" t="s">
        <v>3978</v>
      </c>
      <c r="B3933">
        <v>2011</v>
      </c>
      <c r="C3933" t="s">
        <v>27</v>
      </c>
      <c r="D3933" t="s">
        <v>46</v>
      </c>
      <c r="E3933" t="s">
        <v>18</v>
      </c>
      <c r="F3933">
        <v>252</v>
      </c>
      <c r="G3933">
        <v>90</v>
      </c>
      <c r="H3933">
        <v>536</v>
      </c>
      <c r="I3933">
        <v>40.869999999999997</v>
      </c>
      <c r="J3933">
        <v>6</v>
      </c>
      <c r="K3933" t="s">
        <v>19</v>
      </c>
      <c r="L3933" t="s">
        <v>19</v>
      </c>
      <c r="M3933">
        <v>16</v>
      </c>
      <c r="N3933" t="s">
        <v>49</v>
      </c>
      <c r="O3933">
        <v>1654321</v>
      </c>
    </row>
    <row r="3934" spans="1:15">
      <c r="A3934" t="s">
        <v>3979</v>
      </c>
      <c r="B3934">
        <v>2019</v>
      </c>
      <c r="C3934" t="s">
        <v>59</v>
      </c>
      <c r="D3934" t="s">
        <v>102</v>
      </c>
      <c r="E3934" t="s">
        <v>40</v>
      </c>
      <c r="F3934">
        <v>294</v>
      </c>
      <c r="G3934">
        <v>2281</v>
      </c>
      <c r="H3934">
        <v>877</v>
      </c>
      <c r="I3934">
        <v>26.02</v>
      </c>
      <c r="J3934">
        <v>7</v>
      </c>
      <c r="K3934" t="s">
        <v>24</v>
      </c>
      <c r="L3934" t="s">
        <v>24</v>
      </c>
      <c r="M3934">
        <v>67</v>
      </c>
      <c r="N3934" t="s">
        <v>29</v>
      </c>
      <c r="O3934">
        <v>2681060</v>
      </c>
    </row>
    <row r="3935" spans="1:15">
      <c r="A3935" t="s">
        <v>3980</v>
      </c>
      <c r="B3935">
        <v>2013</v>
      </c>
      <c r="C3935" t="s">
        <v>27</v>
      </c>
      <c r="D3935" t="s">
        <v>32</v>
      </c>
      <c r="E3935" t="s">
        <v>28</v>
      </c>
      <c r="F3935">
        <v>281</v>
      </c>
      <c r="G3935">
        <v>1856</v>
      </c>
      <c r="H3935">
        <v>693</v>
      </c>
      <c r="I3935">
        <v>13.46</v>
      </c>
      <c r="J3935">
        <v>6</v>
      </c>
      <c r="K3935" t="s">
        <v>19</v>
      </c>
      <c r="L3935" t="s">
        <v>19</v>
      </c>
      <c r="M3935">
        <v>41</v>
      </c>
      <c r="N3935" t="s">
        <v>49</v>
      </c>
      <c r="O3935">
        <v>2874996</v>
      </c>
    </row>
    <row r="3936" spans="1:15">
      <c r="A3936" t="s">
        <v>3981</v>
      </c>
      <c r="B3936">
        <v>2007</v>
      </c>
      <c r="C3936" t="s">
        <v>31</v>
      </c>
      <c r="D3936" t="s">
        <v>46</v>
      </c>
      <c r="E3936" t="s">
        <v>23</v>
      </c>
      <c r="F3936">
        <v>478</v>
      </c>
      <c r="G3936">
        <v>1602</v>
      </c>
      <c r="H3936">
        <v>269</v>
      </c>
      <c r="I3936">
        <v>13.84</v>
      </c>
      <c r="J3936">
        <v>3</v>
      </c>
      <c r="K3936" t="s">
        <v>24</v>
      </c>
      <c r="L3936" t="s">
        <v>19</v>
      </c>
      <c r="M3936">
        <v>40</v>
      </c>
      <c r="N3936" t="s">
        <v>29</v>
      </c>
      <c r="O3936">
        <v>2057766</v>
      </c>
    </row>
    <row r="3937" spans="1:15">
      <c r="A3937" t="s">
        <v>3982</v>
      </c>
      <c r="B3937">
        <v>2012</v>
      </c>
      <c r="C3937" t="s">
        <v>42</v>
      </c>
      <c r="D3937" t="s">
        <v>48</v>
      </c>
      <c r="E3937" t="s">
        <v>18</v>
      </c>
      <c r="F3937">
        <v>10</v>
      </c>
      <c r="G3937">
        <v>4856</v>
      </c>
      <c r="H3937">
        <v>815</v>
      </c>
      <c r="I3937">
        <v>31.28</v>
      </c>
      <c r="J3937">
        <v>4</v>
      </c>
      <c r="K3937" t="s">
        <v>24</v>
      </c>
      <c r="L3937" t="s">
        <v>24</v>
      </c>
      <c r="M3937">
        <v>27</v>
      </c>
      <c r="N3937" t="s">
        <v>49</v>
      </c>
      <c r="O3937">
        <v>3016827</v>
      </c>
    </row>
    <row r="3938" spans="1:15">
      <c r="A3938" t="s">
        <v>3983</v>
      </c>
      <c r="B3938">
        <v>2001</v>
      </c>
      <c r="C3938" t="s">
        <v>45</v>
      </c>
      <c r="D3938" t="s">
        <v>32</v>
      </c>
      <c r="E3938" t="s">
        <v>37</v>
      </c>
      <c r="F3938">
        <v>464</v>
      </c>
      <c r="G3938">
        <v>1113</v>
      </c>
      <c r="H3938">
        <v>877</v>
      </c>
      <c r="I3938">
        <v>43.62</v>
      </c>
      <c r="J3938">
        <v>8</v>
      </c>
      <c r="K3938" t="s">
        <v>24</v>
      </c>
      <c r="L3938" t="s">
        <v>24</v>
      </c>
      <c r="M3938">
        <v>54</v>
      </c>
      <c r="N3938" t="s">
        <v>25</v>
      </c>
      <c r="O3938">
        <v>3133843</v>
      </c>
    </row>
    <row r="3939" spans="1:15">
      <c r="A3939" t="s">
        <v>3984</v>
      </c>
      <c r="B3939">
        <v>2013</v>
      </c>
      <c r="C3939" t="s">
        <v>59</v>
      </c>
      <c r="D3939" t="s">
        <v>39</v>
      </c>
      <c r="E3939" t="s">
        <v>23</v>
      </c>
      <c r="F3939">
        <v>210</v>
      </c>
      <c r="G3939">
        <v>1306</v>
      </c>
      <c r="H3939">
        <v>482</v>
      </c>
      <c r="I3939">
        <v>24.62</v>
      </c>
      <c r="J3939">
        <v>6</v>
      </c>
      <c r="K3939" t="s">
        <v>24</v>
      </c>
      <c r="L3939" t="s">
        <v>19</v>
      </c>
      <c r="M3939">
        <v>51</v>
      </c>
      <c r="N3939" t="s">
        <v>29</v>
      </c>
      <c r="O3939">
        <v>552032</v>
      </c>
    </row>
    <row r="3940" spans="1:15">
      <c r="A3940" t="s">
        <v>3985</v>
      </c>
      <c r="B3940">
        <v>2015</v>
      </c>
      <c r="C3940" t="s">
        <v>27</v>
      </c>
      <c r="D3940" t="s">
        <v>17</v>
      </c>
      <c r="E3940" t="s">
        <v>23</v>
      </c>
      <c r="F3940">
        <v>384</v>
      </c>
      <c r="G3940">
        <v>3487</v>
      </c>
      <c r="H3940">
        <v>275</v>
      </c>
      <c r="I3940">
        <v>15.26</v>
      </c>
      <c r="J3940">
        <v>1</v>
      </c>
      <c r="K3940" t="s">
        <v>24</v>
      </c>
      <c r="L3940" t="s">
        <v>24</v>
      </c>
      <c r="M3940">
        <v>59</v>
      </c>
      <c r="N3940" t="s">
        <v>33</v>
      </c>
      <c r="O3940">
        <v>419094</v>
      </c>
    </row>
    <row r="3941" spans="1:15">
      <c r="A3941" t="s">
        <v>3986</v>
      </c>
      <c r="B3941">
        <v>2003</v>
      </c>
      <c r="C3941" t="s">
        <v>45</v>
      </c>
      <c r="D3941" t="s">
        <v>43</v>
      </c>
      <c r="E3941" t="s">
        <v>18</v>
      </c>
      <c r="F3941">
        <v>180</v>
      </c>
      <c r="G3941">
        <v>4790</v>
      </c>
      <c r="H3941">
        <v>694</v>
      </c>
      <c r="I3941">
        <v>15.92</v>
      </c>
      <c r="J3941">
        <v>5</v>
      </c>
      <c r="K3941" t="s">
        <v>24</v>
      </c>
      <c r="L3941" t="s">
        <v>24</v>
      </c>
      <c r="M3941">
        <v>99</v>
      </c>
      <c r="N3941" t="s">
        <v>25</v>
      </c>
      <c r="O3941">
        <v>1331726</v>
      </c>
    </row>
    <row r="3942" spans="1:15">
      <c r="A3942" t="s">
        <v>3987</v>
      </c>
      <c r="B3942">
        <v>2001</v>
      </c>
      <c r="C3942" t="s">
        <v>53</v>
      </c>
      <c r="D3942" t="s">
        <v>39</v>
      </c>
      <c r="E3942" t="s">
        <v>28</v>
      </c>
      <c r="F3942">
        <v>447</v>
      </c>
      <c r="G3942">
        <v>1267</v>
      </c>
      <c r="H3942">
        <v>121</v>
      </c>
      <c r="I3942">
        <v>46.81</v>
      </c>
      <c r="J3942">
        <v>5</v>
      </c>
      <c r="K3942" t="s">
        <v>24</v>
      </c>
      <c r="L3942" t="s">
        <v>24</v>
      </c>
      <c r="M3942">
        <v>53</v>
      </c>
      <c r="N3942" t="s">
        <v>33</v>
      </c>
      <c r="O3942">
        <v>380628</v>
      </c>
    </row>
    <row r="3943" spans="1:15">
      <c r="A3943" t="s">
        <v>3988</v>
      </c>
      <c r="B3943">
        <v>2022</v>
      </c>
      <c r="C3943" t="s">
        <v>22</v>
      </c>
      <c r="D3943" t="s">
        <v>102</v>
      </c>
      <c r="E3943" t="s">
        <v>23</v>
      </c>
      <c r="F3943">
        <v>412</v>
      </c>
      <c r="G3943">
        <v>2214</v>
      </c>
      <c r="H3943">
        <v>270</v>
      </c>
      <c r="I3943">
        <v>15.29</v>
      </c>
      <c r="J3943">
        <v>8</v>
      </c>
      <c r="K3943" t="s">
        <v>19</v>
      </c>
      <c r="L3943" t="s">
        <v>19</v>
      </c>
      <c r="M3943">
        <v>80</v>
      </c>
      <c r="N3943" t="s">
        <v>29</v>
      </c>
      <c r="O3943">
        <v>1263737</v>
      </c>
    </row>
    <row r="3944" spans="1:15">
      <c r="A3944" t="s">
        <v>3989</v>
      </c>
      <c r="B3944">
        <v>2021</v>
      </c>
      <c r="C3944" t="s">
        <v>27</v>
      </c>
      <c r="D3944" t="s">
        <v>36</v>
      </c>
      <c r="E3944" t="s">
        <v>28</v>
      </c>
      <c r="F3944">
        <v>383</v>
      </c>
      <c r="G3944">
        <v>2460</v>
      </c>
      <c r="H3944">
        <v>587</v>
      </c>
      <c r="I3944">
        <v>44.12</v>
      </c>
      <c r="J3944">
        <v>7</v>
      </c>
      <c r="K3944" t="s">
        <v>24</v>
      </c>
      <c r="L3944" t="s">
        <v>24</v>
      </c>
      <c r="M3944">
        <v>6</v>
      </c>
      <c r="N3944" t="s">
        <v>25</v>
      </c>
      <c r="O3944">
        <v>3808321</v>
      </c>
    </row>
    <row r="3945" spans="1:15">
      <c r="A3945" t="s">
        <v>3990</v>
      </c>
      <c r="B3945">
        <v>2009</v>
      </c>
      <c r="C3945" t="s">
        <v>27</v>
      </c>
      <c r="D3945" t="s">
        <v>39</v>
      </c>
      <c r="E3945" t="s">
        <v>28</v>
      </c>
      <c r="F3945">
        <v>85</v>
      </c>
      <c r="G3945">
        <v>4505</v>
      </c>
      <c r="H3945">
        <v>698</v>
      </c>
      <c r="I3945">
        <v>18.38</v>
      </c>
      <c r="J3945">
        <v>6</v>
      </c>
      <c r="K3945" t="s">
        <v>19</v>
      </c>
      <c r="L3945" t="s">
        <v>24</v>
      </c>
      <c r="M3945">
        <v>77</v>
      </c>
      <c r="N3945" t="s">
        <v>33</v>
      </c>
      <c r="O3945">
        <v>3386088</v>
      </c>
    </row>
    <row r="3946" spans="1:15">
      <c r="A3946" t="s">
        <v>3991</v>
      </c>
      <c r="B3946">
        <v>2017</v>
      </c>
      <c r="C3946" t="s">
        <v>59</v>
      </c>
      <c r="D3946" t="s">
        <v>17</v>
      </c>
      <c r="E3946" t="s">
        <v>40</v>
      </c>
      <c r="F3946">
        <v>177</v>
      </c>
      <c r="G3946">
        <v>929</v>
      </c>
      <c r="H3946">
        <v>423</v>
      </c>
      <c r="I3946">
        <v>37.76</v>
      </c>
      <c r="J3946">
        <v>3</v>
      </c>
      <c r="K3946" t="s">
        <v>24</v>
      </c>
      <c r="L3946" t="s">
        <v>24</v>
      </c>
      <c r="M3946">
        <v>6</v>
      </c>
      <c r="N3946" t="s">
        <v>25</v>
      </c>
      <c r="O3946">
        <v>4633633</v>
      </c>
    </row>
    <row r="3947" spans="1:15">
      <c r="A3947" t="s">
        <v>3992</v>
      </c>
      <c r="B3947">
        <v>2021</v>
      </c>
      <c r="C3947" t="s">
        <v>31</v>
      </c>
      <c r="D3947" t="s">
        <v>39</v>
      </c>
      <c r="E3947" t="s">
        <v>18</v>
      </c>
      <c r="F3947">
        <v>94</v>
      </c>
      <c r="G3947">
        <v>3154</v>
      </c>
      <c r="H3947">
        <v>797</v>
      </c>
      <c r="I3947">
        <v>19.91</v>
      </c>
      <c r="J3947">
        <v>7</v>
      </c>
      <c r="K3947" t="s">
        <v>19</v>
      </c>
      <c r="L3947" t="s">
        <v>24</v>
      </c>
      <c r="M3947">
        <v>20</v>
      </c>
      <c r="N3947" t="s">
        <v>29</v>
      </c>
      <c r="O3947">
        <v>231740</v>
      </c>
    </row>
    <row r="3948" spans="1:15">
      <c r="A3948" t="s">
        <v>3993</v>
      </c>
      <c r="B3948">
        <v>2021</v>
      </c>
      <c r="C3948" t="s">
        <v>59</v>
      </c>
      <c r="D3948" t="s">
        <v>39</v>
      </c>
      <c r="E3948" t="s">
        <v>18</v>
      </c>
      <c r="F3948">
        <v>108</v>
      </c>
      <c r="G3948">
        <v>785</v>
      </c>
      <c r="H3948">
        <v>750</v>
      </c>
      <c r="I3948">
        <v>30.51</v>
      </c>
      <c r="J3948">
        <v>1</v>
      </c>
      <c r="K3948" t="s">
        <v>19</v>
      </c>
      <c r="L3948" t="s">
        <v>19</v>
      </c>
      <c r="M3948">
        <v>93</v>
      </c>
      <c r="N3948" t="s">
        <v>29</v>
      </c>
      <c r="O3948">
        <v>4986283</v>
      </c>
    </row>
    <row r="3949" spans="1:15">
      <c r="A3949" t="s">
        <v>3994</v>
      </c>
      <c r="B3949">
        <v>2004</v>
      </c>
      <c r="C3949" t="s">
        <v>22</v>
      </c>
      <c r="D3949" t="s">
        <v>46</v>
      </c>
      <c r="E3949" t="s">
        <v>40</v>
      </c>
      <c r="F3949">
        <v>432</v>
      </c>
      <c r="G3949">
        <v>2131</v>
      </c>
      <c r="H3949">
        <v>546</v>
      </c>
      <c r="I3949">
        <v>46.2</v>
      </c>
      <c r="J3949">
        <v>1</v>
      </c>
      <c r="K3949" t="s">
        <v>19</v>
      </c>
      <c r="L3949" t="s">
        <v>24</v>
      </c>
      <c r="M3949">
        <v>96</v>
      </c>
      <c r="N3949" t="s">
        <v>49</v>
      </c>
      <c r="O3949">
        <v>1875712</v>
      </c>
    </row>
    <row r="3950" spans="1:15">
      <c r="A3950" t="s">
        <v>3995</v>
      </c>
      <c r="B3950">
        <v>2019</v>
      </c>
      <c r="C3950" t="s">
        <v>53</v>
      </c>
      <c r="D3950" t="s">
        <v>46</v>
      </c>
      <c r="E3950" t="s">
        <v>28</v>
      </c>
      <c r="F3950">
        <v>335</v>
      </c>
      <c r="G3950">
        <v>231</v>
      </c>
      <c r="H3950">
        <v>797</v>
      </c>
      <c r="I3950">
        <v>12.74</v>
      </c>
      <c r="J3950">
        <v>5</v>
      </c>
      <c r="K3950" t="s">
        <v>24</v>
      </c>
      <c r="L3950" t="s">
        <v>19</v>
      </c>
      <c r="M3950">
        <v>7</v>
      </c>
      <c r="N3950" t="s">
        <v>20</v>
      </c>
      <c r="O3950">
        <v>4942365</v>
      </c>
    </row>
    <row r="3951" spans="1:15">
      <c r="A3951" t="s">
        <v>3996</v>
      </c>
      <c r="B3951">
        <v>2018</v>
      </c>
      <c r="C3951" t="s">
        <v>59</v>
      </c>
      <c r="D3951" t="s">
        <v>43</v>
      </c>
      <c r="E3951" t="s">
        <v>28</v>
      </c>
      <c r="F3951">
        <v>219</v>
      </c>
      <c r="G3951">
        <v>1036</v>
      </c>
      <c r="H3951">
        <v>601</v>
      </c>
      <c r="I3951">
        <v>46.18</v>
      </c>
      <c r="J3951">
        <v>9</v>
      </c>
      <c r="K3951" t="s">
        <v>19</v>
      </c>
      <c r="L3951" t="s">
        <v>19</v>
      </c>
      <c r="M3951">
        <v>43</v>
      </c>
      <c r="N3951" t="s">
        <v>20</v>
      </c>
      <c r="O3951">
        <v>4894151</v>
      </c>
    </row>
    <row r="3952" spans="1:15">
      <c r="A3952" t="s">
        <v>3997</v>
      </c>
      <c r="B3952">
        <v>2012</v>
      </c>
      <c r="C3952" t="s">
        <v>16</v>
      </c>
      <c r="D3952" t="s">
        <v>36</v>
      </c>
      <c r="E3952" t="s">
        <v>18</v>
      </c>
      <c r="F3952">
        <v>200</v>
      </c>
      <c r="G3952">
        <v>1407</v>
      </c>
      <c r="H3952">
        <v>539</v>
      </c>
      <c r="I3952">
        <v>2.41</v>
      </c>
      <c r="J3952">
        <v>5</v>
      </c>
      <c r="K3952" t="s">
        <v>19</v>
      </c>
      <c r="L3952" t="s">
        <v>19</v>
      </c>
      <c r="M3952">
        <v>75</v>
      </c>
      <c r="N3952" t="s">
        <v>33</v>
      </c>
      <c r="O3952">
        <v>142993</v>
      </c>
    </row>
    <row r="3953" spans="1:15">
      <c r="A3953" t="s">
        <v>3998</v>
      </c>
      <c r="B3953">
        <v>2016</v>
      </c>
      <c r="C3953" t="s">
        <v>73</v>
      </c>
      <c r="D3953" t="s">
        <v>46</v>
      </c>
      <c r="E3953" t="s">
        <v>23</v>
      </c>
      <c r="F3953">
        <v>411</v>
      </c>
      <c r="G3953">
        <v>791</v>
      </c>
      <c r="H3953">
        <v>183</v>
      </c>
      <c r="I3953">
        <v>19.3</v>
      </c>
      <c r="J3953">
        <v>9</v>
      </c>
      <c r="K3953" t="s">
        <v>24</v>
      </c>
      <c r="L3953" t="s">
        <v>24</v>
      </c>
      <c r="M3953">
        <v>30</v>
      </c>
      <c r="N3953" t="s">
        <v>29</v>
      </c>
      <c r="O3953">
        <v>3821213</v>
      </c>
    </row>
    <row r="3954" spans="1:15">
      <c r="A3954" t="s">
        <v>3999</v>
      </c>
      <c r="B3954">
        <v>2009</v>
      </c>
      <c r="C3954" t="s">
        <v>53</v>
      </c>
      <c r="D3954" t="s">
        <v>43</v>
      </c>
      <c r="E3954" t="s">
        <v>23</v>
      </c>
      <c r="F3954">
        <v>83</v>
      </c>
      <c r="G3954">
        <v>2780</v>
      </c>
      <c r="H3954">
        <v>877</v>
      </c>
      <c r="I3954">
        <v>17.66</v>
      </c>
      <c r="J3954">
        <v>6</v>
      </c>
      <c r="K3954" t="s">
        <v>19</v>
      </c>
      <c r="L3954" t="s">
        <v>24</v>
      </c>
      <c r="M3954">
        <v>9</v>
      </c>
      <c r="N3954" t="s">
        <v>49</v>
      </c>
      <c r="O3954">
        <v>4656539</v>
      </c>
    </row>
    <row r="3955" spans="1:15">
      <c r="A3955" t="s">
        <v>4000</v>
      </c>
      <c r="B3955">
        <v>2005</v>
      </c>
      <c r="C3955" t="s">
        <v>16</v>
      </c>
      <c r="D3955" t="s">
        <v>39</v>
      </c>
      <c r="E3955" t="s">
        <v>18</v>
      </c>
      <c r="F3955">
        <v>44</v>
      </c>
      <c r="G3955">
        <v>33</v>
      </c>
      <c r="H3955">
        <v>151</v>
      </c>
      <c r="I3955">
        <v>6.51</v>
      </c>
      <c r="J3955">
        <v>8</v>
      </c>
      <c r="K3955" t="s">
        <v>19</v>
      </c>
      <c r="L3955" t="s">
        <v>24</v>
      </c>
      <c r="M3955">
        <v>55</v>
      </c>
      <c r="N3955" t="s">
        <v>29</v>
      </c>
      <c r="O3955">
        <v>952934</v>
      </c>
    </row>
    <row r="3956" spans="1:15">
      <c r="A3956" t="s">
        <v>4001</v>
      </c>
      <c r="B3956">
        <v>2021</v>
      </c>
      <c r="C3956" t="s">
        <v>35</v>
      </c>
      <c r="D3956" t="s">
        <v>95</v>
      </c>
      <c r="E3956" t="s">
        <v>37</v>
      </c>
      <c r="F3956">
        <v>126</v>
      </c>
      <c r="G3956">
        <v>546</v>
      </c>
      <c r="H3956">
        <v>747</v>
      </c>
      <c r="I3956">
        <v>35.369999999999997</v>
      </c>
      <c r="J3956">
        <v>3</v>
      </c>
      <c r="K3956" t="s">
        <v>24</v>
      </c>
      <c r="L3956" t="s">
        <v>24</v>
      </c>
      <c r="M3956">
        <v>40</v>
      </c>
      <c r="N3956" t="s">
        <v>33</v>
      </c>
      <c r="O3956">
        <v>2617214</v>
      </c>
    </row>
    <row r="3957" spans="1:15">
      <c r="A3957" t="s">
        <v>4002</v>
      </c>
      <c r="B3957">
        <v>2011</v>
      </c>
      <c r="C3957" t="s">
        <v>59</v>
      </c>
      <c r="D3957" t="s">
        <v>95</v>
      </c>
      <c r="E3957" t="s">
        <v>40</v>
      </c>
      <c r="F3957">
        <v>122</v>
      </c>
      <c r="G3957">
        <v>3320</v>
      </c>
      <c r="H3957">
        <v>996</v>
      </c>
      <c r="I3957">
        <v>4.28</v>
      </c>
      <c r="J3957">
        <v>4</v>
      </c>
      <c r="K3957" t="s">
        <v>19</v>
      </c>
      <c r="L3957" t="s">
        <v>19</v>
      </c>
      <c r="M3957">
        <v>39</v>
      </c>
      <c r="N3957" t="s">
        <v>20</v>
      </c>
      <c r="O3957">
        <v>3709995</v>
      </c>
    </row>
    <row r="3958" spans="1:15">
      <c r="A3958" t="s">
        <v>4003</v>
      </c>
      <c r="B3958">
        <v>2014</v>
      </c>
      <c r="C3958" t="s">
        <v>27</v>
      </c>
      <c r="D3958" t="s">
        <v>51</v>
      </c>
      <c r="E3958" t="s">
        <v>23</v>
      </c>
      <c r="F3958">
        <v>262</v>
      </c>
      <c r="G3958">
        <v>4899</v>
      </c>
      <c r="H3958">
        <v>73</v>
      </c>
      <c r="I3958">
        <v>1.42</v>
      </c>
      <c r="J3958">
        <v>1</v>
      </c>
      <c r="K3958" t="s">
        <v>24</v>
      </c>
      <c r="L3958" t="s">
        <v>24</v>
      </c>
      <c r="M3958">
        <v>86</v>
      </c>
      <c r="N3958" t="s">
        <v>20</v>
      </c>
      <c r="O3958">
        <v>971044</v>
      </c>
    </row>
    <row r="3959" spans="1:15">
      <c r="A3959" t="s">
        <v>4004</v>
      </c>
      <c r="B3959">
        <v>2019</v>
      </c>
      <c r="C3959" t="s">
        <v>35</v>
      </c>
      <c r="D3959" t="s">
        <v>51</v>
      </c>
      <c r="E3959" t="s">
        <v>37</v>
      </c>
      <c r="F3959">
        <v>416</v>
      </c>
      <c r="G3959">
        <v>3743</v>
      </c>
      <c r="H3959">
        <v>286</v>
      </c>
      <c r="I3959">
        <v>41.47</v>
      </c>
      <c r="J3959">
        <v>2</v>
      </c>
      <c r="K3959" t="s">
        <v>24</v>
      </c>
      <c r="L3959" t="s">
        <v>24</v>
      </c>
      <c r="M3959">
        <v>33</v>
      </c>
      <c r="N3959" t="s">
        <v>25</v>
      </c>
      <c r="O3959">
        <v>3416174</v>
      </c>
    </row>
    <row r="3960" spans="1:15">
      <c r="A3960" t="s">
        <v>4005</v>
      </c>
      <c r="B3960">
        <v>2019</v>
      </c>
      <c r="C3960" t="s">
        <v>59</v>
      </c>
      <c r="D3960" t="s">
        <v>17</v>
      </c>
      <c r="E3960" t="s">
        <v>40</v>
      </c>
      <c r="F3960">
        <v>58</v>
      </c>
      <c r="G3960">
        <v>2787</v>
      </c>
      <c r="H3960">
        <v>130</v>
      </c>
      <c r="I3960">
        <v>46.65</v>
      </c>
      <c r="J3960">
        <v>6</v>
      </c>
      <c r="K3960" t="s">
        <v>24</v>
      </c>
      <c r="L3960" t="s">
        <v>19</v>
      </c>
      <c r="M3960">
        <v>40</v>
      </c>
      <c r="N3960" t="s">
        <v>20</v>
      </c>
      <c r="O3960">
        <v>538773</v>
      </c>
    </row>
    <row r="3961" spans="1:15">
      <c r="A3961" t="s">
        <v>4006</v>
      </c>
      <c r="B3961">
        <v>2014</v>
      </c>
      <c r="C3961" t="s">
        <v>45</v>
      </c>
      <c r="D3961" t="s">
        <v>51</v>
      </c>
      <c r="E3961" t="s">
        <v>37</v>
      </c>
      <c r="F3961">
        <v>309</v>
      </c>
      <c r="G3961">
        <v>292</v>
      </c>
      <c r="H3961">
        <v>21</v>
      </c>
      <c r="I3961">
        <v>43.9</v>
      </c>
      <c r="J3961">
        <v>6</v>
      </c>
      <c r="K3961" t="s">
        <v>19</v>
      </c>
      <c r="L3961" t="s">
        <v>24</v>
      </c>
      <c r="M3961">
        <v>52</v>
      </c>
      <c r="N3961" t="s">
        <v>33</v>
      </c>
      <c r="O3961">
        <v>4897210</v>
      </c>
    </row>
    <row r="3962" spans="1:15">
      <c r="A3962" t="s">
        <v>4007</v>
      </c>
      <c r="B3962">
        <v>2017</v>
      </c>
      <c r="C3962" t="s">
        <v>16</v>
      </c>
      <c r="D3962" t="s">
        <v>17</v>
      </c>
      <c r="E3962" t="s">
        <v>28</v>
      </c>
      <c r="F3962">
        <v>124</v>
      </c>
      <c r="G3962">
        <v>1539</v>
      </c>
      <c r="H3962">
        <v>855</v>
      </c>
      <c r="I3962">
        <v>24.94</v>
      </c>
      <c r="J3962">
        <v>1</v>
      </c>
      <c r="K3962" t="s">
        <v>19</v>
      </c>
      <c r="L3962" t="s">
        <v>24</v>
      </c>
      <c r="M3962">
        <v>83</v>
      </c>
      <c r="N3962" t="s">
        <v>25</v>
      </c>
      <c r="O3962">
        <v>4455891</v>
      </c>
    </row>
    <row r="3963" spans="1:15">
      <c r="A3963" t="s">
        <v>4008</v>
      </c>
      <c r="B3963">
        <v>2021</v>
      </c>
      <c r="C3963" t="s">
        <v>53</v>
      </c>
      <c r="D3963" t="s">
        <v>51</v>
      </c>
      <c r="E3963" t="s">
        <v>37</v>
      </c>
      <c r="F3963">
        <v>98</v>
      </c>
      <c r="G3963">
        <v>292</v>
      </c>
      <c r="H3963">
        <v>357</v>
      </c>
      <c r="I3963">
        <v>21.84</v>
      </c>
      <c r="J3963">
        <v>7</v>
      </c>
      <c r="K3963" t="s">
        <v>19</v>
      </c>
      <c r="L3963" t="s">
        <v>19</v>
      </c>
      <c r="M3963">
        <v>91</v>
      </c>
      <c r="N3963" t="s">
        <v>25</v>
      </c>
      <c r="O3963">
        <v>1195221</v>
      </c>
    </row>
    <row r="3964" spans="1:15">
      <c r="A3964" t="s">
        <v>4009</v>
      </c>
      <c r="B3964">
        <v>2004</v>
      </c>
      <c r="C3964" t="s">
        <v>31</v>
      </c>
      <c r="D3964" t="s">
        <v>48</v>
      </c>
      <c r="E3964" t="s">
        <v>40</v>
      </c>
      <c r="F3964">
        <v>404</v>
      </c>
      <c r="G3964">
        <v>2156</v>
      </c>
      <c r="H3964">
        <v>996</v>
      </c>
      <c r="I3964">
        <v>2.33</v>
      </c>
      <c r="J3964">
        <v>1</v>
      </c>
      <c r="K3964" t="s">
        <v>19</v>
      </c>
      <c r="L3964" t="s">
        <v>24</v>
      </c>
      <c r="M3964">
        <v>75</v>
      </c>
      <c r="N3964" t="s">
        <v>29</v>
      </c>
      <c r="O3964">
        <v>1559424</v>
      </c>
    </row>
    <row r="3965" spans="1:15">
      <c r="A3965" t="s">
        <v>4010</v>
      </c>
      <c r="B3965">
        <v>2009</v>
      </c>
      <c r="C3965" t="s">
        <v>31</v>
      </c>
      <c r="D3965" t="s">
        <v>51</v>
      </c>
      <c r="E3965" t="s">
        <v>23</v>
      </c>
      <c r="F3965">
        <v>352</v>
      </c>
      <c r="G3965">
        <v>2668</v>
      </c>
      <c r="H3965">
        <v>237</v>
      </c>
      <c r="I3965">
        <v>18.04</v>
      </c>
      <c r="J3965">
        <v>1</v>
      </c>
      <c r="K3965" t="s">
        <v>24</v>
      </c>
      <c r="L3965" t="s">
        <v>19</v>
      </c>
      <c r="M3965">
        <v>32</v>
      </c>
      <c r="N3965" t="s">
        <v>25</v>
      </c>
      <c r="O3965">
        <v>582375</v>
      </c>
    </row>
    <row r="3966" spans="1:15">
      <c r="A3966" t="s">
        <v>4011</v>
      </c>
      <c r="B3966">
        <v>2010</v>
      </c>
      <c r="C3966" t="s">
        <v>73</v>
      </c>
      <c r="D3966" t="s">
        <v>43</v>
      </c>
      <c r="E3966" t="s">
        <v>37</v>
      </c>
      <c r="F3966">
        <v>288</v>
      </c>
      <c r="G3966">
        <v>2378</v>
      </c>
      <c r="H3966">
        <v>875</v>
      </c>
      <c r="I3966">
        <v>2.89</v>
      </c>
      <c r="J3966">
        <v>1</v>
      </c>
      <c r="K3966" t="s">
        <v>24</v>
      </c>
      <c r="L3966" t="s">
        <v>19</v>
      </c>
      <c r="M3966">
        <v>51</v>
      </c>
      <c r="N3966" t="s">
        <v>20</v>
      </c>
      <c r="O3966">
        <v>1484263</v>
      </c>
    </row>
    <row r="3967" spans="1:15">
      <c r="A3967" t="s">
        <v>4012</v>
      </c>
      <c r="B3967">
        <v>2017</v>
      </c>
      <c r="C3967" t="s">
        <v>27</v>
      </c>
      <c r="D3967" t="s">
        <v>17</v>
      </c>
      <c r="E3967" t="s">
        <v>40</v>
      </c>
      <c r="F3967">
        <v>293</v>
      </c>
      <c r="G3967">
        <v>1289</v>
      </c>
      <c r="H3967">
        <v>444</v>
      </c>
      <c r="I3967">
        <v>26.68</v>
      </c>
      <c r="J3967">
        <v>2</v>
      </c>
      <c r="K3967" t="s">
        <v>24</v>
      </c>
      <c r="L3967" t="s">
        <v>19</v>
      </c>
      <c r="M3967">
        <v>54</v>
      </c>
      <c r="N3967" t="s">
        <v>20</v>
      </c>
      <c r="O3967">
        <v>2032246</v>
      </c>
    </row>
    <row r="3968" spans="1:15">
      <c r="A3968" t="s">
        <v>4013</v>
      </c>
      <c r="B3968">
        <v>2020</v>
      </c>
      <c r="C3968" t="s">
        <v>42</v>
      </c>
      <c r="D3968" t="s">
        <v>48</v>
      </c>
      <c r="E3968" t="s">
        <v>18</v>
      </c>
      <c r="F3968">
        <v>297</v>
      </c>
      <c r="G3968">
        <v>2199</v>
      </c>
      <c r="H3968">
        <v>794</v>
      </c>
      <c r="I3968">
        <v>45.83</v>
      </c>
      <c r="J3968">
        <v>8</v>
      </c>
      <c r="K3968" t="s">
        <v>19</v>
      </c>
      <c r="L3968" t="s">
        <v>19</v>
      </c>
      <c r="M3968">
        <v>48</v>
      </c>
      <c r="N3968" t="s">
        <v>25</v>
      </c>
      <c r="O3968">
        <v>3548353</v>
      </c>
    </row>
    <row r="3969" spans="1:15">
      <c r="A3969" t="s">
        <v>4014</v>
      </c>
      <c r="B3969">
        <v>2004</v>
      </c>
      <c r="C3969" t="s">
        <v>35</v>
      </c>
      <c r="D3969" t="s">
        <v>32</v>
      </c>
      <c r="E3969" t="s">
        <v>18</v>
      </c>
      <c r="F3969">
        <v>403</v>
      </c>
      <c r="G3969">
        <v>1787</v>
      </c>
      <c r="H3969">
        <v>430</v>
      </c>
      <c r="I3969">
        <v>37.369999999999997</v>
      </c>
      <c r="J3969">
        <v>5</v>
      </c>
      <c r="K3969" t="s">
        <v>24</v>
      </c>
      <c r="L3969" t="s">
        <v>19</v>
      </c>
      <c r="M3969">
        <v>58</v>
      </c>
      <c r="N3969" t="s">
        <v>20</v>
      </c>
      <c r="O3969">
        <v>342714</v>
      </c>
    </row>
    <row r="3970" spans="1:15">
      <c r="A3970" t="s">
        <v>4015</v>
      </c>
      <c r="B3970">
        <v>2002</v>
      </c>
      <c r="C3970" t="s">
        <v>59</v>
      </c>
      <c r="D3970" t="s">
        <v>39</v>
      </c>
      <c r="E3970" t="s">
        <v>40</v>
      </c>
      <c r="F3970">
        <v>162</v>
      </c>
      <c r="G3970">
        <v>4111</v>
      </c>
      <c r="H3970">
        <v>759</v>
      </c>
      <c r="I3970">
        <v>45.14</v>
      </c>
      <c r="J3970">
        <v>6</v>
      </c>
      <c r="K3970" t="s">
        <v>19</v>
      </c>
      <c r="L3970" t="s">
        <v>19</v>
      </c>
      <c r="M3970">
        <v>57</v>
      </c>
      <c r="N3970" t="s">
        <v>33</v>
      </c>
      <c r="O3970">
        <v>1269869</v>
      </c>
    </row>
    <row r="3971" spans="1:15">
      <c r="A3971" t="s">
        <v>4016</v>
      </c>
      <c r="B3971">
        <v>2005</v>
      </c>
      <c r="C3971" t="s">
        <v>35</v>
      </c>
      <c r="D3971" t="s">
        <v>32</v>
      </c>
      <c r="E3971" t="s">
        <v>37</v>
      </c>
      <c r="F3971">
        <v>405</v>
      </c>
      <c r="G3971">
        <v>2325</v>
      </c>
      <c r="H3971">
        <v>998</v>
      </c>
      <c r="I3971">
        <v>3.74</v>
      </c>
      <c r="J3971">
        <v>4</v>
      </c>
      <c r="K3971" t="s">
        <v>24</v>
      </c>
      <c r="L3971" t="s">
        <v>24</v>
      </c>
      <c r="M3971">
        <v>97</v>
      </c>
      <c r="N3971" t="s">
        <v>25</v>
      </c>
      <c r="O3971">
        <v>4704625</v>
      </c>
    </row>
    <row r="3972" spans="1:15">
      <c r="A3972" t="s">
        <v>4017</v>
      </c>
      <c r="B3972">
        <v>2002</v>
      </c>
      <c r="C3972" t="s">
        <v>73</v>
      </c>
      <c r="D3972" t="s">
        <v>95</v>
      </c>
      <c r="E3972" t="s">
        <v>28</v>
      </c>
      <c r="F3972">
        <v>14</v>
      </c>
      <c r="G3972">
        <v>3977</v>
      </c>
      <c r="H3972">
        <v>104</v>
      </c>
      <c r="I3972">
        <v>45.11</v>
      </c>
      <c r="J3972">
        <v>1</v>
      </c>
      <c r="K3972" t="s">
        <v>19</v>
      </c>
      <c r="L3972" t="s">
        <v>19</v>
      </c>
      <c r="M3972">
        <v>26</v>
      </c>
      <c r="N3972" t="s">
        <v>29</v>
      </c>
      <c r="O3972">
        <v>1453058</v>
      </c>
    </row>
    <row r="3973" spans="1:15">
      <c r="A3973" t="s">
        <v>4018</v>
      </c>
      <c r="B3973">
        <v>2014</v>
      </c>
      <c r="C3973" t="s">
        <v>45</v>
      </c>
      <c r="D3973" t="s">
        <v>48</v>
      </c>
      <c r="E3973" t="s">
        <v>37</v>
      </c>
      <c r="F3973">
        <v>391</v>
      </c>
      <c r="G3973">
        <v>2530</v>
      </c>
      <c r="H3973">
        <v>121</v>
      </c>
      <c r="I3973">
        <v>24.2</v>
      </c>
      <c r="J3973">
        <v>7</v>
      </c>
      <c r="K3973" t="s">
        <v>24</v>
      </c>
      <c r="L3973" t="s">
        <v>19</v>
      </c>
      <c r="M3973">
        <v>51</v>
      </c>
      <c r="N3973" t="s">
        <v>25</v>
      </c>
      <c r="O3973">
        <v>4796800</v>
      </c>
    </row>
    <row r="3974" spans="1:15">
      <c r="A3974" t="s">
        <v>4019</v>
      </c>
      <c r="B3974">
        <v>2007</v>
      </c>
      <c r="C3974" t="s">
        <v>42</v>
      </c>
      <c r="D3974" t="s">
        <v>36</v>
      </c>
      <c r="E3974" t="s">
        <v>18</v>
      </c>
      <c r="F3974">
        <v>493</v>
      </c>
      <c r="G3974">
        <v>3559</v>
      </c>
      <c r="H3974">
        <v>778</v>
      </c>
      <c r="I3974">
        <v>47.08</v>
      </c>
      <c r="J3974">
        <v>5</v>
      </c>
      <c r="K3974" t="s">
        <v>19</v>
      </c>
      <c r="L3974" t="s">
        <v>24</v>
      </c>
      <c r="M3974">
        <v>79</v>
      </c>
      <c r="N3974" t="s">
        <v>29</v>
      </c>
      <c r="O3974">
        <v>595544</v>
      </c>
    </row>
    <row r="3975" spans="1:15">
      <c r="A3975" t="s">
        <v>4020</v>
      </c>
      <c r="B3975">
        <v>2010</v>
      </c>
      <c r="C3975" t="s">
        <v>53</v>
      </c>
      <c r="D3975" t="s">
        <v>36</v>
      </c>
      <c r="E3975" t="s">
        <v>28</v>
      </c>
      <c r="F3975">
        <v>359</v>
      </c>
      <c r="G3975">
        <v>4660</v>
      </c>
      <c r="H3975">
        <v>509</v>
      </c>
      <c r="I3975">
        <v>48.48</v>
      </c>
      <c r="J3975">
        <v>6</v>
      </c>
      <c r="K3975" t="s">
        <v>24</v>
      </c>
      <c r="L3975" t="s">
        <v>19</v>
      </c>
      <c r="M3975">
        <v>37</v>
      </c>
      <c r="N3975" t="s">
        <v>25</v>
      </c>
      <c r="O3975">
        <v>2119205</v>
      </c>
    </row>
    <row r="3976" spans="1:15">
      <c r="A3976" t="s">
        <v>4021</v>
      </c>
      <c r="B3976">
        <v>2014</v>
      </c>
      <c r="C3976" t="s">
        <v>16</v>
      </c>
      <c r="D3976" t="s">
        <v>43</v>
      </c>
      <c r="E3976" t="s">
        <v>37</v>
      </c>
      <c r="F3976">
        <v>273</v>
      </c>
      <c r="G3976">
        <v>1649</v>
      </c>
      <c r="H3976">
        <v>820</v>
      </c>
      <c r="I3976">
        <v>25.01</v>
      </c>
      <c r="J3976">
        <v>4</v>
      </c>
      <c r="K3976" t="s">
        <v>24</v>
      </c>
      <c r="L3976" t="s">
        <v>24</v>
      </c>
      <c r="M3976">
        <v>32</v>
      </c>
      <c r="N3976" t="s">
        <v>20</v>
      </c>
      <c r="O3976">
        <v>1356135</v>
      </c>
    </row>
    <row r="3977" spans="1:15">
      <c r="A3977" t="s">
        <v>4022</v>
      </c>
      <c r="B3977">
        <v>2016</v>
      </c>
      <c r="C3977" t="s">
        <v>16</v>
      </c>
      <c r="D3977" t="s">
        <v>43</v>
      </c>
      <c r="E3977" t="s">
        <v>18</v>
      </c>
      <c r="F3977">
        <v>85</v>
      </c>
      <c r="G3977">
        <v>4281</v>
      </c>
      <c r="H3977">
        <v>518</v>
      </c>
      <c r="I3977">
        <v>35.92</v>
      </c>
      <c r="J3977">
        <v>3</v>
      </c>
      <c r="K3977" t="s">
        <v>24</v>
      </c>
      <c r="L3977" t="s">
        <v>19</v>
      </c>
      <c r="M3977">
        <v>16</v>
      </c>
      <c r="N3977" t="s">
        <v>49</v>
      </c>
      <c r="O3977">
        <v>3323728</v>
      </c>
    </row>
    <row r="3978" spans="1:15">
      <c r="A3978" t="s">
        <v>4023</v>
      </c>
      <c r="B3978">
        <v>2020</v>
      </c>
      <c r="C3978" t="s">
        <v>59</v>
      </c>
      <c r="D3978" t="s">
        <v>39</v>
      </c>
      <c r="E3978" t="s">
        <v>28</v>
      </c>
      <c r="F3978">
        <v>57</v>
      </c>
      <c r="G3978">
        <v>3067</v>
      </c>
      <c r="H3978">
        <v>575</v>
      </c>
      <c r="I3978">
        <v>44.17</v>
      </c>
      <c r="J3978">
        <v>9</v>
      </c>
      <c r="K3978" t="s">
        <v>19</v>
      </c>
      <c r="L3978" t="s">
        <v>19</v>
      </c>
      <c r="M3978">
        <v>92</v>
      </c>
      <c r="N3978" t="s">
        <v>29</v>
      </c>
      <c r="O3978">
        <v>613131</v>
      </c>
    </row>
    <row r="3979" spans="1:15">
      <c r="A3979" t="s">
        <v>4024</v>
      </c>
      <c r="B3979">
        <v>2001</v>
      </c>
      <c r="C3979" t="s">
        <v>31</v>
      </c>
      <c r="D3979" t="s">
        <v>51</v>
      </c>
      <c r="E3979" t="s">
        <v>18</v>
      </c>
      <c r="F3979">
        <v>67</v>
      </c>
      <c r="G3979">
        <v>1725</v>
      </c>
      <c r="H3979">
        <v>268</v>
      </c>
      <c r="I3979">
        <v>42.69</v>
      </c>
      <c r="J3979">
        <v>6</v>
      </c>
      <c r="K3979" t="s">
        <v>19</v>
      </c>
      <c r="L3979" t="s">
        <v>19</v>
      </c>
      <c r="M3979">
        <v>61</v>
      </c>
      <c r="N3979" t="s">
        <v>33</v>
      </c>
      <c r="O3979">
        <v>1988926</v>
      </c>
    </row>
    <row r="3980" spans="1:15">
      <c r="A3980" t="s">
        <v>4025</v>
      </c>
      <c r="B3980">
        <v>2003</v>
      </c>
      <c r="C3980" t="s">
        <v>27</v>
      </c>
      <c r="D3980" t="s">
        <v>43</v>
      </c>
      <c r="E3980" t="s">
        <v>23</v>
      </c>
      <c r="F3980">
        <v>99</v>
      </c>
      <c r="G3980">
        <v>2727</v>
      </c>
      <c r="H3980">
        <v>864</v>
      </c>
      <c r="I3980">
        <v>10.28</v>
      </c>
      <c r="J3980">
        <v>2</v>
      </c>
      <c r="K3980" t="s">
        <v>19</v>
      </c>
      <c r="L3980" t="s">
        <v>19</v>
      </c>
      <c r="M3980">
        <v>77</v>
      </c>
      <c r="N3980" t="s">
        <v>20</v>
      </c>
      <c r="O3980">
        <v>2696888</v>
      </c>
    </row>
    <row r="3981" spans="1:15">
      <c r="A3981" t="s">
        <v>4026</v>
      </c>
      <c r="B3981">
        <v>2013</v>
      </c>
      <c r="C3981" t="s">
        <v>35</v>
      </c>
      <c r="D3981" t="s">
        <v>36</v>
      </c>
      <c r="E3981" t="s">
        <v>23</v>
      </c>
      <c r="F3981">
        <v>321</v>
      </c>
      <c r="G3981">
        <v>1170</v>
      </c>
      <c r="H3981">
        <v>601</v>
      </c>
      <c r="I3981">
        <v>47.66</v>
      </c>
      <c r="J3981">
        <v>8</v>
      </c>
      <c r="K3981" t="s">
        <v>19</v>
      </c>
      <c r="L3981" t="s">
        <v>24</v>
      </c>
      <c r="M3981">
        <v>96</v>
      </c>
      <c r="N3981" t="s">
        <v>49</v>
      </c>
      <c r="O3981">
        <v>2805148</v>
      </c>
    </row>
    <row r="3982" spans="1:15">
      <c r="A3982" t="s">
        <v>4027</v>
      </c>
      <c r="B3982">
        <v>2013</v>
      </c>
      <c r="C3982" t="s">
        <v>42</v>
      </c>
      <c r="D3982" t="s">
        <v>102</v>
      </c>
      <c r="E3982" t="s">
        <v>28</v>
      </c>
      <c r="F3982">
        <v>457</v>
      </c>
      <c r="G3982">
        <v>1769</v>
      </c>
      <c r="H3982">
        <v>528</v>
      </c>
      <c r="I3982">
        <v>24.57</v>
      </c>
      <c r="J3982">
        <v>9</v>
      </c>
      <c r="K3982" t="s">
        <v>19</v>
      </c>
      <c r="L3982" t="s">
        <v>19</v>
      </c>
      <c r="M3982">
        <v>29</v>
      </c>
      <c r="N3982" t="s">
        <v>33</v>
      </c>
      <c r="O3982">
        <v>4132573</v>
      </c>
    </row>
    <row r="3983" spans="1:15">
      <c r="A3983" t="s">
        <v>4028</v>
      </c>
      <c r="B3983">
        <v>2008</v>
      </c>
      <c r="C3983" t="s">
        <v>31</v>
      </c>
      <c r="D3983" t="s">
        <v>102</v>
      </c>
      <c r="E3983" t="s">
        <v>40</v>
      </c>
      <c r="F3983">
        <v>181</v>
      </c>
      <c r="G3983">
        <v>1392</v>
      </c>
      <c r="H3983">
        <v>370</v>
      </c>
      <c r="I3983">
        <v>34.42</v>
      </c>
      <c r="J3983">
        <v>8</v>
      </c>
      <c r="K3983" t="s">
        <v>19</v>
      </c>
      <c r="L3983" t="s">
        <v>19</v>
      </c>
      <c r="M3983">
        <v>94</v>
      </c>
      <c r="N3983" t="s">
        <v>33</v>
      </c>
      <c r="O3983">
        <v>4107881</v>
      </c>
    </row>
    <row r="3984" spans="1:15">
      <c r="A3984" t="s">
        <v>4029</v>
      </c>
      <c r="B3984">
        <v>2012</v>
      </c>
      <c r="C3984" t="s">
        <v>59</v>
      </c>
      <c r="D3984" t="s">
        <v>51</v>
      </c>
      <c r="E3984" t="s">
        <v>18</v>
      </c>
      <c r="F3984">
        <v>401</v>
      </c>
      <c r="G3984">
        <v>2288</v>
      </c>
      <c r="H3984">
        <v>295</v>
      </c>
      <c r="I3984">
        <v>24.34</v>
      </c>
      <c r="J3984">
        <v>8</v>
      </c>
      <c r="K3984" t="s">
        <v>19</v>
      </c>
      <c r="L3984" t="s">
        <v>19</v>
      </c>
      <c r="M3984">
        <v>53</v>
      </c>
      <c r="N3984" t="s">
        <v>33</v>
      </c>
      <c r="O3984">
        <v>4359707</v>
      </c>
    </row>
    <row r="3985" spans="1:15">
      <c r="A3985" t="s">
        <v>4030</v>
      </c>
      <c r="B3985">
        <v>2009</v>
      </c>
      <c r="C3985" t="s">
        <v>27</v>
      </c>
      <c r="D3985" t="s">
        <v>48</v>
      </c>
      <c r="E3985" t="s">
        <v>23</v>
      </c>
      <c r="F3985">
        <v>296</v>
      </c>
      <c r="G3985">
        <v>4964</v>
      </c>
      <c r="H3985">
        <v>738</v>
      </c>
      <c r="I3985">
        <v>18.739999999999998</v>
      </c>
      <c r="J3985">
        <v>6</v>
      </c>
      <c r="K3985" t="s">
        <v>24</v>
      </c>
      <c r="L3985" t="s">
        <v>24</v>
      </c>
      <c r="M3985">
        <v>77</v>
      </c>
      <c r="N3985" t="s">
        <v>49</v>
      </c>
      <c r="O3985">
        <v>2046789</v>
      </c>
    </row>
    <row r="3986" spans="1:15">
      <c r="A3986" t="s">
        <v>4031</v>
      </c>
      <c r="B3986">
        <v>2016</v>
      </c>
      <c r="C3986" t="s">
        <v>31</v>
      </c>
      <c r="D3986" t="s">
        <v>102</v>
      </c>
      <c r="E3986" t="s">
        <v>23</v>
      </c>
      <c r="F3986">
        <v>227</v>
      </c>
      <c r="G3986">
        <v>2733</v>
      </c>
      <c r="H3986">
        <v>439</v>
      </c>
      <c r="I3986">
        <v>12.15</v>
      </c>
      <c r="J3986">
        <v>9</v>
      </c>
      <c r="K3986" t="s">
        <v>24</v>
      </c>
      <c r="L3986" t="s">
        <v>24</v>
      </c>
      <c r="M3986">
        <v>47</v>
      </c>
      <c r="N3986" t="s">
        <v>49</v>
      </c>
      <c r="O3986">
        <v>1412252</v>
      </c>
    </row>
    <row r="3987" spans="1:15">
      <c r="A3987" t="s">
        <v>4032</v>
      </c>
      <c r="B3987">
        <v>2017</v>
      </c>
      <c r="C3987" t="s">
        <v>22</v>
      </c>
      <c r="D3987" t="s">
        <v>17</v>
      </c>
      <c r="E3987" t="s">
        <v>28</v>
      </c>
      <c r="F3987">
        <v>470</v>
      </c>
      <c r="G3987">
        <v>2463</v>
      </c>
      <c r="H3987">
        <v>993</v>
      </c>
      <c r="I3987">
        <v>38.75</v>
      </c>
      <c r="J3987">
        <v>3</v>
      </c>
      <c r="K3987" t="s">
        <v>24</v>
      </c>
      <c r="L3987" t="s">
        <v>19</v>
      </c>
      <c r="M3987">
        <v>71</v>
      </c>
      <c r="N3987" t="s">
        <v>20</v>
      </c>
      <c r="O3987">
        <v>543655</v>
      </c>
    </row>
    <row r="3988" spans="1:15">
      <c r="A3988" t="s">
        <v>4033</v>
      </c>
      <c r="B3988">
        <v>2011</v>
      </c>
      <c r="C3988" t="s">
        <v>59</v>
      </c>
      <c r="D3988" t="s">
        <v>48</v>
      </c>
      <c r="E3988" t="s">
        <v>28</v>
      </c>
      <c r="F3988">
        <v>248</v>
      </c>
      <c r="G3988">
        <v>3670</v>
      </c>
      <c r="H3988">
        <v>308</v>
      </c>
      <c r="I3988">
        <v>25.75</v>
      </c>
      <c r="J3988">
        <v>2</v>
      </c>
      <c r="K3988" t="s">
        <v>24</v>
      </c>
      <c r="L3988" t="s">
        <v>24</v>
      </c>
      <c r="M3988">
        <v>50</v>
      </c>
      <c r="N3988" t="s">
        <v>33</v>
      </c>
      <c r="O3988">
        <v>4961115</v>
      </c>
    </row>
    <row r="3989" spans="1:15">
      <c r="A3989" t="s">
        <v>4034</v>
      </c>
      <c r="B3989">
        <v>2021</v>
      </c>
      <c r="C3989" t="s">
        <v>16</v>
      </c>
      <c r="D3989" t="s">
        <v>48</v>
      </c>
      <c r="E3989" t="s">
        <v>28</v>
      </c>
      <c r="F3989">
        <v>262</v>
      </c>
      <c r="G3989">
        <v>2755</v>
      </c>
      <c r="H3989">
        <v>282</v>
      </c>
      <c r="I3989">
        <v>36.04</v>
      </c>
      <c r="J3989">
        <v>5</v>
      </c>
      <c r="K3989" t="s">
        <v>24</v>
      </c>
      <c r="L3989" t="s">
        <v>24</v>
      </c>
      <c r="M3989">
        <v>24</v>
      </c>
      <c r="N3989" t="s">
        <v>25</v>
      </c>
      <c r="O3989">
        <v>625672</v>
      </c>
    </row>
    <row r="3990" spans="1:15">
      <c r="A3990" t="s">
        <v>4035</v>
      </c>
      <c r="B3990">
        <v>2005</v>
      </c>
      <c r="C3990" t="s">
        <v>35</v>
      </c>
      <c r="D3990" t="s">
        <v>43</v>
      </c>
      <c r="E3990" t="s">
        <v>28</v>
      </c>
      <c r="F3990">
        <v>446</v>
      </c>
      <c r="G3990">
        <v>1442</v>
      </c>
      <c r="H3990">
        <v>302</v>
      </c>
      <c r="I3990">
        <v>6.2</v>
      </c>
      <c r="J3990">
        <v>9</v>
      </c>
      <c r="K3990" t="s">
        <v>24</v>
      </c>
      <c r="L3990" t="s">
        <v>24</v>
      </c>
      <c r="M3990">
        <v>83</v>
      </c>
      <c r="N3990" t="s">
        <v>49</v>
      </c>
      <c r="O3990">
        <v>4788271</v>
      </c>
    </row>
    <row r="3991" spans="1:15">
      <c r="A3991" t="s">
        <v>4036</v>
      </c>
      <c r="B3991">
        <v>2002</v>
      </c>
      <c r="C3991" t="s">
        <v>27</v>
      </c>
      <c r="D3991" t="s">
        <v>39</v>
      </c>
      <c r="E3991" t="s">
        <v>18</v>
      </c>
      <c r="F3991">
        <v>201</v>
      </c>
      <c r="G3991">
        <v>3775</v>
      </c>
      <c r="H3991">
        <v>648</v>
      </c>
      <c r="I3991">
        <v>25.2</v>
      </c>
      <c r="J3991">
        <v>3</v>
      </c>
      <c r="K3991" t="s">
        <v>24</v>
      </c>
      <c r="L3991" t="s">
        <v>24</v>
      </c>
      <c r="M3991">
        <v>74</v>
      </c>
      <c r="N3991" t="s">
        <v>33</v>
      </c>
      <c r="O3991">
        <v>2435638</v>
      </c>
    </row>
    <row r="3992" spans="1:15">
      <c r="A3992" t="s">
        <v>4037</v>
      </c>
      <c r="B3992">
        <v>2013</v>
      </c>
      <c r="C3992" t="s">
        <v>53</v>
      </c>
      <c r="D3992" t="s">
        <v>46</v>
      </c>
      <c r="E3992" t="s">
        <v>40</v>
      </c>
      <c r="F3992">
        <v>222</v>
      </c>
      <c r="G3992">
        <v>774</v>
      </c>
      <c r="H3992">
        <v>540</v>
      </c>
      <c r="I3992">
        <v>13.21</v>
      </c>
      <c r="J3992">
        <v>4</v>
      </c>
      <c r="K3992" t="s">
        <v>19</v>
      </c>
      <c r="L3992" t="s">
        <v>19</v>
      </c>
      <c r="M3992">
        <v>26</v>
      </c>
      <c r="N3992" t="s">
        <v>20</v>
      </c>
      <c r="O3992">
        <v>4279635</v>
      </c>
    </row>
    <row r="3993" spans="1:15">
      <c r="A3993" t="s">
        <v>4038</v>
      </c>
      <c r="B3993">
        <v>2006</v>
      </c>
      <c r="C3993" t="s">
        <v>59</v>
      </c>
      <c r="D3993" t="s">
        <v>102</v>
      </c>
      <c r="E3993" t="s">
        <v>37</v>
      </c>
      <c r="F3993">
        <v>444</v>
      </c>
      <c r="G3993">
        <v>1044</v>
      </c>
      <c r="H3993">
        <v>963</v>
      </c>
      <c r="I3993">
        <v>2.08</v>
      </c>
      <c r="J3993">
        <v>2</v>
      </c>
      <c r="K3993" t="s">
        <v>19</v>
      </c>
      <c r="L3993" t="s">
        <v>24</v>
      </c>
      <c r="M3993">
        <v>97</v>
      </c>
      <c r="N3993" t="s">
        <v>20</v>
      </c>
      <c r="O3993">
        <v>1773428</v>
      </c>
    </row>
    <row r="3994" spans="1:15">
      <c r="A3994" t="s">
        <v>4039</v>
      </c>
      <c r="B3994">
        <v>2008</v>
      </c>
      <c r="C3994" t="s">
        <v>59</v>
      </c>
      <c r="D3994" t="s">
        <v>51</v>
      </c>
      <c r="E3994" t="s">
        <v>23</v>
      </c>
      <c r="F3994">
        <v>181</v>
      </c>
      <c r="G3994">
        <v>1728</v>
      </c>
      <c r="H3994">
        <v>143</v>
      </c>
      <c r="I3994">
        <v>22.68</v>
      </c>
      <c r="J3994">
        <v>1</v>
      </c>
      <c r="K3994" t="s">
        <v>24</v>
      </c>
      <c r="L3994" t="s">
        <v>24</v>
      </c>
      <c r="M3994">
        <v>71</v>
      </c>
      <c r="N3994" t="s">
        <v>20</v>
      </c>
      <c r="O3994">
        <v>2534144</v>
      </c>
    </row>
    <row r="3995" spans="1:15">
      <c r="A3995" t="s">
        <v>4040</v>
      </c>
      <c r="B3995">
        <v>2016</v>
      </c>
      <c r="C3995" t="s">
        <v>35</v>
      </c>
      <c r="D3995" t="s">
        <v>48</v>
      </c>
      <c r="E3995" t="s">
        <v>18</v>
      </c>
      <c r="F3995">
        <v>336</v>
      </c>
      <c r="G3995">
        <v>2378</v>
      </c>
      <c r="H3995">
        <v>393</v>
      </c>
      <c r="I3995">
        <v>15.96</v>
      </c>
      <c r="J3995">
        <v>6</v>
      </c>
      <c r="K3995" t="s">
        <v>24</v>
      </c>
      <c r="L3995" t="s">
        <v>24</v>
      </c>
      <c r="M3995">
        <v>55</v>
      </c>
      <c r="N3995" t="s">
        <v>29</v>
      </c>
      <c r="O3995">
        <v>3888300</v>
      </c>
    </row>
    <row r="3996" spans="1:15">
      <c r="A3996" t="s">
        <v>4041</v>
      </c>
      <c r="B3996">
        <v>2001</v>
      </c>
      <c r="C3996" t="s">
        <v>35</v>
      </c>
      <c r="D3996" t="s">
        <v>48</v>
      </c>
      <c r="E3996" t="s">
        <v>40</v>
      </c>
      <c r="F3996">
        <v>489</v>
      </c>
      <c r="G3996">
        <v>589</v>
      </c>
      <c r="H3996">
        <v>420</v>
      </c>
      <c r="I3996">
        <v>0.9</v>
      </c>
      <c r="J3996">
        <v>4</v>
      </c>
      <c r="K3996" t="s">
        <v>19</v>
      </c>
      <c r="L3996" t="s">
        <v>24</v>
      </c>
      <c r="M3996">
        <v>83</v>
      </c>
      <c r="N3996" t="s">
        <v>29</v>
      </c>
      <c r="O3996">
        <v>674254</v>
      </c>
    </row>
    <row r="3997" spans="1:15">
      <c r="A3997" t="s">
        <v>4042</v>
      </c>
      <c r="B3997">
        <v>2020</v>
      </c>
      <c r="C3997" t="s">
        <v>42</v>
      </c>
      <c r="D3997" t="s">
        <v>95</v>
      </c>
      <c r="E3997" t="s">
        <v>37</v>
      </c>
      <c r="F3997">
        <v>409</v>
      </c>
      <c r="G3997">
        <v>632</v>
      </c>
      <c r="H3997">
        <v>312</v>
      </c>
      <c r="I3997">
        <v>20.329999999999998</v>
      </c>
      <c r="J3997">
        <v>7</v>
      </c>
      <c r="K3997" t="s">
        <v>24</v>
      </c>
      <c r="L3997" t="s">
        <v>24</v>
      </c>
      <c r="M3997">
        <v>71</v>
      </c>
      <c r="N3997" t="s">
        <v>20</v>
      </c>
      <c r="O3997">
        <v>1638548</v>
      </c>
    </row>
    <row r="3998" spans="1:15">
      <c r="A3998" t="s">
        <v>4043</v>
      </c>
      <c r="B3998">
        <v>2021</v>
      </c>
      <c r="C3998" t="s">
        <v>16</v>
      </c>
      <c r="D3998" t="s">
        <v>48</v>
      </c>
      <c r="E3998" t="s">
        <v>37</v>
      </c>
      <c r="F3998">
        <v>490</v>
      </c>
      <c r="G3998">
        <v>4732</v>
      </c>
      <c r="H3998">
        <v>523</v>
      </c>
      <c r="I3998">
        <v>28.87</v>
      </c>
      <c r="J3998">
        <v>4</v>
      </c>
      <c r="K3998" t="s">
        <v>24</v>
      </c>
      <c r="L3998" t="s">
        <v>19</v>
      </c>
      <c r="M3998">
        <v>28</v>
      </c>
      <c r="N3998" t="s">
        <v>49</v>
      </c>
      <c r="O3998">
        <v>1917082</v>
      </c>
    </row>
    <row r="3999" spans="1:15">
      <c r="A3999" t="s">
        <v>4044</v>
      </c>
      <c r="B3999">
        <v>2000</v>
      </c>
      <c r="C3999" t="s">
        <v>42</v>
      </c>
      <c r="D3999" t="s">
        <v>39</v>
      </c>
      <c r="E3999" t="s">
        <v>28</v>
      </c>
      <c r="F3999">
        <v>243</v>
      </c>
      <c r="G3999">
        <v>3455</v>
      </c>
      <c r="H3999">
        <v>262</v>
      </c>
      <c r="I3999">
        <v>17.7</v>
      </c>
      <c r="J3999">
        <v>7</v>
      </c>
      <c r="K3999" t="s">
        <v>24</v>
      </c>
      <c r="L3999" t="s">
        <v>24</v>
      </c>
      <c r="M3999">
        <v>26</v>
      </c>
      <c r="N3999" t="s">
        <v>25</v>
      </c>
      <c r="O3999">
        <v>803608</v>
      </c>
    </row>
    <row r="4000" spans="1:15">
      <c r="A4000" t="s">
        <v>4045</v>
      </c>
      <c r="B4000">
        <v>2008</v>
      </c>
      <c r="C4000" t="s">
        <v>31</v>
      </c>
      <c r="D4000" t="s">
        <v>95</v>
      </c>
      <c r="E4000" t="s">
        <v>37</v>
      </c>
      <c r="F4000">
        <v>313</v>
      </c>
      <c r="G4000">
        <v>1845</v>
      </c>
      <c r="H4000">
        <v>640</v>
      </c>
      <c r="I4000">
        <v>9.1300000000000008</v>
      </c>
      <c r="J4000">
        <v>6</v>
      </c>
      <c r="K4000" t="s">
        <v>24</v>
      </c>
      <c r="L4000" t="s">
        <v>19</v>
      </c>
      <c r="M4000">
        <v>50</v>
      </c>
      <c r="N4000" t="s">
        <v>29</v>
      </c>
      <c r="O4000">
        <v>2084910</v>
      </c>
    </row>
    <row r="4001" spans="1:15">
      <c r="A4001" t="s">
        <v>4046</v>
      </c>
      <c r="B4001">
        <v>2002</v>
      </c>
      <c r="C4001" t="s">
        <v>53</v>
      </c>
      <c r="D4001" t="s">
        <v>17</v>
      </c>
      <c r="E4001" t="s">
        <v>18</v>
      </c>
      <c r="F4001">
        <v>358</v>
      </c>
      <c r="G4001">
        <v>290</v>
      </c>
      <c r="H4001">
        <v>724</v>
      </c>
      <c r="I4001">
        <v>15.44</v>
      </c>
      <c r="J4001">
        <v>3</v>
      </c>
      <c r="K4001" t="s">
        <v>19</v>
      </c>
      <c r="L4001" t="s">
        <v>19</v>
      </c>
      <c r="M4001">
        <v>78</v>
      </c>
      <c r="N4001" t="s">
        <v>49</v>
      </c>
      <c r="O4001">
        <v>2830554</v>
      </c>
    </row>
    <row r="4002" spans="1:15">
      <c r="A4002" t="s">
        <v>4047</v>
      </c>
      <c r="B4002">
        <v>2005</v>
      </c>
      <c r="C4002" t="s">
        <v>73</v>
      </c>
      <c r="D4002" t="s">
        <v>17</v>
      </c>
      <c r="E4002" t="s">
        <v>18</v>
      </c>
      <c r="F4002">
        <v>99</v>
      </c>
      <c r="G4002">
        <v>4680</v>
      </c>
      <c r="H4002">
        <v>980</v>
      </c>
      <c r="I4002">
        <v>26.42</v>
      </c>
      <c r="J4002">
        <v>5</v>
      </c>
      <c r="K4002" t="s">
        <v>19</v>
      </c>
      <c r="L4002" t="s">
        <v>24</v>
      </c>
      <c r="M4002">
        <v>49</v>
      </c>
      <c r="N4002" t="s">
        <v>29</v>
      </c>
      <c r="O4002">
        <v>4161201</v>
      </c>
    </row>
    <row r="4003" spans="1:15">
      <c r="A4003" t="s">
        <v>4048</v>
      </c>
      <c r="B4003">
        <v>2015</v>
      </c>
      <c r="C4003" t="s">
        <v>16</v>
      </c>
      <c r="D4003" t="s">
        <v>17</v>
      </c>
      <c r="E4003" t="s">
        <v>37</v>
      </c>
      <c r="F4003">
        <v>214</v>
      </c>
      <c r="G4003">
        <v>1426</v>
      </c>
      <c r="H4003">
        <v>53</v>
      </c>
      <c r="I4003">
        <v>48.05</v>
      </c>
      <c r="J4003">
        <v>2</v>
      </c>
      <c r="K4003" t="s">
        <v>24</v>
      </c>
      <c r="L4003" t="s">
        <v>19</v>
      </c>
      <c r="M4003">
        <v>37</v>
      </c>
      <c r="N4003" t="s">
        <v>25</v>
      </c>
      <c r="O4003">
        <v>2934101</v>
      </c>
    </row>
    <row r="4004" spans="1:15">
      <c r="A4004" t="s">
        <v>4049</v>
      </c>
      <c r="B4004">
        <v>2002</v>
      </c>
      <c r="C4004" t="s">
        <v>59</v>
      </c>
      <c r="D4004" t="s">
        <v>51</v>
      </c>
      <c r="E4004" t="s">
        <v>37</v>
      </c>
      <c r="F4004">
        <v>461</v>
      </c>
      <c r="G4004">
        <v>1441</v>
      </c>
      <c r="H4004">
        <v>366</v>
      </c>
      <c r="I4004">
        <v>22.63</v>
      </c>
      <c r="J4004">
        <v>3</v>
      </c>
      <c r="K4004" t="s">
        <v>19</v>
      </c>
      <c r="L4004" t="s">
        <v>24</v>
      </c>
      <c r="M4004">
        <v>49</v>
      </c>
      <c r="N4004" t="s">
        <v>20</v>
      </c>
      <c r="O4004">
        <v>2436749</v>
      </c>
    </row>
    <row r="4005" spans="1:15">
      <c r="A4005" t="s">
        <v>4050</v>
      </c>
      <c r="B4005">
        <v>2022</v>
      </c>
      <c r="C4005" t="s">
        <v>59</v>
      </c>
      <c r="D4005" t="s">
        <v>46</v>
      </c>
      <c r="E4005" t="s">
        <v>37</v>
      </c>
      <c r="F4005">
        <v>164</v>
      </c>
      <c r="G4005">
        <v>1508</v>
      </c>
      <c r="H4005">
        <v>378</v>
      </c>
      <c r="I4005">
        <v>10.4</v>
      </c>
      <c r="J4005">
        <v>4</v>
      </c>
      <c r="K4005" t="s">
        <v>24</v>
      </c>
      <c r="L4005" t="s">
        <v>24</v>
      </c>
      <c r="M4005">
        <v>97</v>
      </c>
      <c r="N4005" t="s">
        <v>33</v>
      </c>
      <c r="O4005">
        <v>3247660</v>
      </c>
    </row>
    <row r="4006" spans="1:15">
      <c r="A4006" t="s">
        <v>4051</v>
      </c>
      <c r="B4006">
        <v>2019</v>
      </c>
      <c r="C4006" t="s">
        <v>53</v>
      </c>
      <c r="D4006" t="s">
        <v>39</v>
      </c>
      <c r="E4006" t="s">
        <v>40</v>
      </c>
      <c r="F4006">
        <v>33</v>
      </c>
      <c r="G4006">
        <v>3623</v>
      </c>
      <c r="H4006">
        <v>353</v>
      </c>
      <c r="I4006">
        <v>33.619999999999997</v>
      </c>
      <c r="J4006">
        <v>2</v>
      </c>
      <c r="K4006" t="s">
        <v>24</v>
      </c>
      <c r="L4006" t="s">
        <v>24</v>
      </c>
      <c r="M4006">
        <v>91</v>
      </c>
      <c r="N4006" t="s">
        <v>29</v>
      </c>
      <c r="O4006">
        <v>4702462</v>
      </c>
    </row>
    <row r="4007" spans="1:15">
      <c r="A4007" t="s">
        <v>4052</v>
      </c>
      <c r="B4007">
        <v>2017</v>
      </c>
      <c r="C4007" t="s">
        <v>59</v>
      </c>
      <c r="D4007" t="s">
        <v>39</v>
      </c>
      <c r="E4007" t="s">
        <v>40</v>
      </c>
      <c r="F4007">
        <v>15</v>
      </c>
      <c r="G4007">
        <v>655</v>
      </c>
      <c r="H4007">
        <v>555</v>
      </c>
      <c r="I4007">
        <v>33.47</v>
      </c>
      <c r="J4007">
        <v>9</v>
      </c>
      <c r="K4007" t="s">
        <v>24</v>
      </c>
      <c r="L4007" t="s">
        <v>24</v>
      </c>
      <c r="M4007">
        <v>74</v>
      </c>
      <c r="N4007" t="s">
        <v>25</v>
      </c>
      <c r="O4007">
        <v>164244</v>
      </c>
    </row>
    <row r="4008" spans="1:15">
      <c r="A4008" t="s">
        <v>4053</v>
      </c>
      <c r="B4008">
        <v>2013</v>
      </c>
      <c r="C4008" t="s">
        <v>42</v>
      </c>
      <c r="D4008" t="s">
        <v>43</v>
      </c>
      <c r="E4008" t="s">
        <v>18</v>
      </c>
      <c r="F4008">
        <v>489</v>
      </c>
      <c r="G4008">
        <v>3385</v>
      </c>
      <c r="H4008">
        <v>140</v>
      </c>
      <c r="I4008">
        <v>8.52</v>
      </c>
      <c r="J4008">
        <v>9</v>
      </c>
      <c r="K4008" t="s">
        <v>19</v>
      </c>
      <c r="L4008" t="s">
        <v>24</v>
      </c>
      <c r="M4008">
        <v>13</v>
      </c>
      <c r="N4008" t="s">
        <v>25</v>
      </c>
      <c r="O4008">
        <v>1109511</v>
      </c>
    </row>
    <row r="4009" spans="1:15">
      <c r="A4009" t="s">
        <v>4054</v>
      </c>
      <c r="B4009">
        <v>2013</v>
      </c>
      <c r="C4009" t="s">
        <v>53</v>
      </c>
      <c r="D4009" t="s">
        <v>46</v>
      </c>
      <c r="E4009" t="s">
        <v>23</v>
      </c>
      <c r="F4009">
        <v>53</v>
      </c>
      <c r="G4009">
        <v>2091</v>
      </c>
      <c r="H4009">
        <v>575</v>
      </c>
      <c r="I4009">
        <v>20.36</v>
      </c>
      <c r="J4009">
        <v>5</v>
      </c>
      <c r="K4009" t="s">
        <v>19</v>
      </c>
      <c r="L4009" t="s">
        <v>19</v>
      </c>
      <c r="M4009">
        <v>90</v>
      </c>
      <c r="N4009" t="s">
        <v>25</v>
      </c>
      <c r="O4009">
        <v>2023862</v>
      </c>
    </row>
    <row r="4010" spans="1:15">
      <c r="A4010" t="s">
        <v>4055</v>
      </c>
      <c r="B4010">
        <v>2003</v>
      </c>
      <c r="C4010" t="s">
        <v>73</v>
      </c>
      <c r="D4010" t="s">
        <v>36</v>
      </c>
      <c r="E4010" t="s">
        <v>18</v>
      </c>
      <c r="F4010">
        <v>146</v>
      </c>
      <c r="G4010">
        <v>4027</v>
      </c>
      <c r="H4010">
        <v>845</v>
      </c>
      <c r="I4010">
        <v>39.78</v>
      </c>
      <c r="J4010">
        <v>5</v>
      </c>
      <c r="K4010" t="s">
        <v>24</v>
      </c>
      <c r="L4010" t="s">
        <v>19</v>
      </c>
      <c r="M4010">
        <v>23</v>
      </c>
      <c r="N4010" t="s">
        <v>20</v>
      </c>
      <c r="O4010">
        <v>1428356</v>
      </c>
    </row>
    <row r="4011" spans="1:15">
      <c r="A4011" t="s">
        <v>4056</v>
      </c>
      <c r="B4011">
        <v>2003</v>
      </c>
      <c r="C4011" t="s">
        <v>16</v>
      </c>
      <c r="D4011" t="s">
        <v>51</v>
      </c>
      <c r="E4011" t="s">
        <v>28</v>
      </c>
      <c r="F4011">
        <v>345</v>
      </c>
      <c r="G4011">
        <v>4090</v>
      </c>
      <c r="H4011">
        <v>366</v>
      </c>
      <c r="I4011">
        <v>39.35</v>
      </c>
      <c r="J4011">
        <v>3</v>
      </c>
      <c r="K4011" t="s">
        <v>24</v>
      </c>
      <c r="L4011" t="s">
        <v>19</v>
      </c>
      <c r="M4011">
        <v>4</v>
      </c>
      <c r="N4011" t="s">
        <v>49</v>
      </c>
      <c r="O4011">
        <v>3341761</v>
      </c>
    </row>
    <row r="4012" spans="1:15">
      <c r="A4012" t="s">
        <v>4057</v>
      </c>
      <c r="B4012">
        <v>2014</v>
      </c>
      <c r="C4012" t="s">
        <v>42</v>
      </c>
      <c r="D4012" t="s">
        <v>102</v>
      </c>
      <c r="E4012" t="s">
        <v>28</v>
      </c>
      <c r="F4012">
        <v>430</v>
      </c>
      <c r="G4012">
        <v>4531</v>
      </c>
      <c r="H4012">
        <v>583</v>
      </c>
      <c r="I4012">
        <v>17.809999999999999</v>
      </c>
      <c r="J4012">
        <v>4</v>
      </c>
      <c r="K4012" t="s">
        <v>24</v>
      </c>
      <c r="L4012" t="s">
        <v>19</v>
      </c>
      <c r="M4012">
        <v>12</v>
      </c>
      <c r="N4012" t="s">
        <v>33</v>
      </c>
      <c r="O4012">
        <v>4414885</v>
      </c>
    </row>
    <row r="4013" spans="1:15">
      <c r="A4013" t="s">
        <v>4058</v>
      </c>
      <c r="B4013">
        <v>2013</v>
      </c>
      <c r="C4013" t="s">
        <v>22</v>
      </c>
      <c r="D4013" t="s">
        <v>51</v>
      </c>
      <c r="E4013" t="s">
        <v>40</v>
      </c>
      <c r="F4013">
        <v>84</v>
      </c>
      <c r="G4013">
        <v>2682</v>
      </c>
      <c r="H4013">
        <v>594</v>
      </c>
      <c r="I4013">
        <v>27.76</v>
      </c>
      <c r="J4013">
        <v>6</v>
      </c>
      <c r="K4013" t="s">
        <v>19</v>
      </c>
      <c r="L4013" t="s">
        <v>24</v>
      </c>
      <c r="M4013">
        <v>70</v>
      </c>
      <c r="N4013" t="s">
        <v>25</v>
      </c>
      <c r="O4013">
        <v>2184761</v>
      </c>
    </row>
    <row r="4014" spans="1:15">
      <c r="A4014" t="s">
        <v>4059</v>
      </c>
      <c r="B4014">
        <v>2011</v>
      </c>
      <c r="C4014" t="s">
        <v>59</v>
      </c>
      <c r="D4014" t="s">
        <v>102</v>
      </c>
      <c r="E4014" t="s">
        <v>28</v>
      </c>
      <c r="F4014">
        <v>388</v>
      </c>
      <c r="G4014">
        <v>3032</v>
      </c>
      <c r="H4014">
        <v>515</v>
      </c>
      <c r="I4014">
        <v>12.56</v>
      </c>
      <c r="J4014">
        <v>3</v>
      </c>
      <c r="K4014" t="s">
        <v>24</v>
      </c>
      <c r="L4014" t="s">
        <v>24</v>
      </c>
      <c r="M4014">
        <v>32</v>
      </c>
      <c r="N4014" t="s">
        <v>29</v>
      </c>
      <c r="O4014">
        <v>1029261</v>
      </c>
    </row>
    <row r="4015" spans="1:15">
      <c r="A4015" t="s">
        <v>4060</v>
      </c>
      <c r="B4015">
        <v>2000</v>
      </c>
      <c r="C4015" t="s">
        <v>42</v>
      </c>
      <c r="D4015" t="s">
        <v>46</v>
      </c>
      <c r="E4015" t="s">
        <v>40</v>
      </c>
      <c r="F4015">
        <v>468</v>
      </c>
      <c r="G4015">
        <v>212</v>
      </c>
      <c r="H4015">
        <v>817</v>
      </c>
      <c r="I4015">
        <v>49</v>
      </c>
      <c r="J4015">
        <v>8</v>
      </c>
      <c r="K4015" t="s">
        <v>24</v>
      </c>
      <c r="L4015" t="s">
        <v>24</v>
      </c>
      <c r="M4015">
        <v>29</v>
      </c>
      <c r="N4015" t="s">
        <v>20</v>
      </c>
      <c r="O4015">
        <v>3182074</v>
      </c>
    </row>
    <row r="4016" spans="1:15">
      <c r="A4016" t="s">
        <v>4061</v>
      </c>
      <c r="B4016">
        <v>2020</v>
      </c>
      <c r="C4016" t="s">
        <v>59</v>
      </c>
      <c r="D4016" t="s">
        <v>46</v>
      </c>
      <c r="E4016" t="s">
        <v>23</v>
      </c>
      <c r="F4016">
        <v>202</v>
      </c>
      <c r="G4016">
        <v>5</v>
      </c>
      <c r="H4016">
        <v>235</v>
      </c>
      <c r="I4016">
        <v>45.3</v>
      </c>
      <c r="J4016">
        <v>3</v>
      </c>
      <c r="K4016" t="s">
        <v>19</v>
      </c>
      <c r="L4016" t="s">
        <v>19</v>
      </c>
      <c r="M4016">
        <v>28</v>
      </c>
      <c r="N4016" t="s">
        <v>25</v>
      </c>
      <c r="O4016">
        <v>4894222</v>
      </c>
    </row>
    <row r="4017" spans="1:15">
      <c r="A4017" t="s">
        <v>4062</v>
      </c>
      <c r="B4017">
        <v>2016</v>
      </c>
      <c r="C4017" t="s">
        <v>35</v>
      </c>
      <c r="D4017" t="s">
        <v>17</v>
      </c>
      <c r="E4017" t="s">
        <v>18</v>
      </c>
      <c r="F4017">
        <v>269</v>
      </c>
      <c r="G4017">
        <v>1145</v>
      </c>
      <c r="H4017">
        <v>531</v>
      </c>
      <c r="I4017">
        <v>48.25</v>
      </c>
      <c r="J4017">
        <v>3</v>
      </c>
      <c r="K4017" t="s">
        <v>24</v>
      </c>
      <c r="L4017" t="s">
        <v>19</v>
      </c>
      <c r="M4017">
        <v>30</v>
      </c>
      <c r="N4017" t="s">
        <v>49</v>
      </c>
      <c r="O4017">
        <v>2089496</v>
      </c>
    </row>
    <row r="4018" spans="1:15">
      <c r="A4018" t="s">
        <v>4063</v>
      </c>
      <c r="B4018">
        <v>2004</v>
      </c>
      <c r="C4018" t="s">
        <v>35</v>
      </c>
      <c r="D4018" t="s">
        <v>36</v>
      </c>
      <c r="E4018" t="s">
        <v>18</v>
      </c>
      <c r="F4018">
        <v>145</v>
      </c>
      <c r="G4018">
        <v>685</v>
      </c>
      <c r="H4018">
        <v>621</v>
      </c>
      <c r="I4018">
        <v>24.43</v>
      </c>
      <c r="J4018">
        <v>7</v>
      </c>
      <c r="K4018" t="s">
        <v>19</v>
      </c>
      <c r="L4018" t="s">
        <v>19</v>
      </c>
      <c r="M4018">
        <v>50</v>
      </c>
      <c r="N4018" t="s">
        <v>33</v>
      </c>
      <c r="O4018">
        <v>3014290</v>
      </c>
    </row>
    <row r="4019" spans="1:15">
      <c r="A4019" t="s">
        <v>4064</v>
      </c>
      <c r="B4019">
        <v>2000</v>
      </c>
      <c r="C4019" t="s">
        <v>73</v>
      </c>
      <c r="D4019" t="s">
        <v>39</v>
      </c>
      <c r="E4019" t="s">
        <v>37</v>
      </c>
      <c r="F4019">
        <v>172</v>
      </c>
      <c r="G4019">
        <v>3185</v>
      </c>
      <c r="H4019">
        <v>523</v>
      </c>
      <c r="I4019">
        <v>17.09</v>
      </c>
      <c r="J4019">
        <v>3</v>
      </c>
      <c r="K4019" t="s">
        <v>19</v>
      </c>
      <c r="L4019" t="s">
        <v>19</v>
      </c>
      <c r="M4019">
        <v>55</v>
      </c>
      <c r="N4019" t="s">
        <v>25</v>
      </c>
      <c r="O4019">
        <v>4289721</v>
      </c>
    </row>
    <row r="4020" spans="1:15">
      <c r="A4020" t="s">
        <v>4065</v>
      </c>
      <c r="B4020">
        <v>2004</v>
      </c>
      <c r="C4020" t="s">
        <v>53</v>
      </c>
      <c r="D4020" t="s">
        <v>43</v>
      </c>
      <c r="E4020" t="s">
        <v>37</v>
      </c>
      <c r="F4020">
        <v>150</v>
      </c>
      <c r="G4020">
        <v>3163</v>
      </c>
      <c r="H4020">
        <v>810</v>
      </c>
      <c r="I4020">
        <v>43.67</v>
      </c>
      <c r="J4020">
        <v>1</v>
      </c>
      <c r="K4020" t="s">
        <v>24</v>
      </c>
      <c r="L4020" t="s">
        <v>24</v>
      </c>
      <c r="M4020">
        <v>29</v>
      </c>
      <c r="N4020" t="s">
        <v>29</v>
      </c>
      <c r="O4020">
        <v>3149599</v>
      </c>
    </row>
    <row r="4021" spans="1:15">
      <c r="A4021" t="s">
        <v>4066</v>
      </c>
      <c r="B4021">
        <v>2008</v>
      </c>
      <c r="C4021" t="s">
        <v>59</v>
      </c>
      <c r="D4021" t="s">
        <v>46</v>
      </c>
      <c r="E4021" t="s">
        <v>23</v>
      </c>
      <c r="F4021">
        <v>450</v>
      </c>
      <c r="G4021">
        <v>3161</v>
      </c>
      <c r="H4021">
        <v>131</v>
      </c>
      <c r="I4021">
        <v>46.9</v>
      </c>
      <c r="J4021">
        <v>6</v>
      </c>
      <c r="K4021" t="s">
        <v>19</v>
      </c>
      <c r="L4021" t="s">
        <v>19</v>
      </c>
      <c r="M4021">
        <v>82</v>
      </c>
      <c r="N4021" t="s">
        <v>20</v>
      </c>
      <c r="O4021">
        <v>1424710</v>
      </c>
    </row>
    <row r="4022" spans="1:15">
      <c r="A4022" t="s">
        <v>4067</v>
      </c>
      <c r="B4022">
        <v>2006</v>
      </c>
      <c r="C4022" t="s">
        <v>31</v>
      </c>
      <c r="D4022" t="s">
        <v>36</v>
      </c>
      <c r="E4022" t="s">
        <v>37</v>
      </c>
      <c r="F4022">
        <v>124</v>
      </c>
      <c r="G4022">
        <v>2520</v>
      </c>
      <c r="H4022">
        <v>187</v>
      </c>
      <c r="I4022">
        <v>39.86</v>
      </c>
      <c r="J4022">
        <v>8</v>
      </c>
      <c r="K4022" t="s">
        <v>24</v>
      </c>
      <c r="L4022" t="s">
        <v>24</v>
      </c>
      <c r="M4022">
        <v>87</v>
      </c>
      <c r="N4022" t="s">
        <v>49</v>
      </c>
      <c r="O4022">
        <v>1219990</v>
      </c>
    </row>
    <row r="4023" spans="1:15">
      <c r="A4023" t="s">
        <v>4068</v>
      </c>
      <c r="B4023">
        <v>2006</v>
      </c>
      <c r="C4023" t="s">
        <v>42</v>
      </c>
      <c r="D4023" t="s">
        <v>46</v>
      </c>
      <c r="E4023" t="s">
        <v>28</v>
      </c>
      <c r="F4023">
        <v>123</v>
      </c>
      <c r="G4023">
        <v>1853</v>
      </c>
      <c r="H4023">
        <v>790</v>
      </c>
      <c r="I4023">
        <v>14.49</v>
      </c>
      <c r="J4023">
        <v>4</v>
      </c>
      <c r="K4023" t="s">
        <v>24</v>
      </c>
      <c r="L4023" t="s">
        <v>19</v>
      </c>
      <c r="M4023">
        <v>13</v>
      </c>
      <c r="N4023" t="s">
        <v>20</v>
      </c>
      <c r="O4023">
        <v>3015574</v>
      </c>
    </row>
    <row r="4024" spans="1:15">
      <c r="A4024" t="s">
        <v>4069</v>
      </c>
      <c r="B4024">
        <v>2015</v>
      </c>
      <c r="C4024" t="s">
        <v>42</v>
      </c>
      <c r="D4024" t="s">
        <v>46</v>
      </c>
      <c r="E4024" t="s">
        <v>40</v>
      </c>
      <c r="F4024">
        <v>87</v>
      </c>
      <c r="G4024">
        <v>4440</v>
      </c>
      <c r="H4024">
        <v>149</v>
      </c>
      <c r="I4024">
        <v>10.220000000000001</v>
      </c>
      <c r="J4024">
        <v>9</v>
      </c>
      <c r="K4024" t="s">
        <v>24</v>
      </c>
      <c r="L4024" t="s">
        <v>24</v>
      </c>
      <c r="M4024">
        <v>65</v>
      </c>
      <c r="N4024" t="s">
        <v>25</v>
      </c>
      <c r="O4024">
        <v>1495024</v>
      </c>
    </row>
    <row r="4025" spans="1:15">
      <c r="A4025" t="s">
        <v>4070</v>
      </c>
      <c r="B4025">
        <v>2000</v>
      </c>
      <c r="C4025" t="s">
        <v>22</v>
      </c>
      <c r="D4025" t="s">
        <v>17</v>
      </c>
      <c r="E4025" t="s">
        <v>28</v>
      </c>
      <c r="F4025">
        <v>451</v>
      </c>
      <c r="G4025">
        <v>1569</v>
      </c>
      <c r="H4025">
        <v>82</v>
      </c>
      <c r="I4025">
        <v>28.96</v>
      </c>
      <c r="J4025">
        <v>2</v>
      </c>
      <c r="K4025" t="s">
        <v>19</v>
      </c>
      <c r="L4025" t="s">
        <v>24</v>
      </c>
      <c r="M4025">
        <v>25</v>
      </c>
      <c r="N4025" t="s">
        <v>25</v>
      </c>
      <c r="O4025">
        <v>4363206</v>
      </c>
    </row>
    <row r="4026" spans="1:15">
      <c r="A4026" t="s">
        <v>4071</v>
      </c>
      <c r="B4026">
        <v>2003</v>
      </c>
      <c r="C4026" t="s">
        <v>59</v>
      </c>
      <c r="D4026" t="s">
        <v>95</v>
      </c>
      <c r="E4026" t="s">
        <v>23</v>
      </c>
      <c r="F4026">
        <v>258</v>
      </c>
      <c r="G4026">
        <v>1240</v>
      </c>
      <c r="H4026">
        <v>369</v>
      </c>
      <c r="I4026">
        <v>1.07</v>
      </c>
      <c r="J4026">
        <v>1</v>
      </c>
      <c r="K4026" t="s">
        <v>24</v>
      </c>
      <c r="L4026" t="s">
        <v>19</v>
      </c>
      <c r="M4026">
        <v>10</v>
      </c>
      <c r="N4026" t="s">
        <v>29</v>
      </c>
      <c r="O4026">
        <v>4076403</v>
      </c>
    </row>
    <row r="4027" spans="1:15">
      <c r="A4027" t="s">
        <v>4072</v>
      </c>
      <c r="B4027">
        <v>2019</v>
      </c>
      <c r="C4027" t="s">
        <v>73</v>
      </c>
      <c r="D4027" t="s">
        <v>48</v>
      </c>
      <c r="E4027" t="s">
        <v>37</v>
      </c>
      <c r="F4027">
        <v>442</v>
      </c>
      <c r="G4027">
        <v>3790</v>
      </c>
      <c r="H4027">
        <v>876</v>
      </c>
      <c r="I4027">
        <v>14.21</v>
      </c>
      <c r="J4027">
        <v>9</v>
      </c>
      <c r="K4027" t="s">
        <v>19</v>
      </c>
      <c r="L4027" t="s">
        <v>24</v>
      </c>
      <c r="M4027">
        <v>8</v>
      </c>
      <c r="N4027" t="s">
        <v>20</v>
      </c>
      <c r="O4027">
        <v>4247660</v>
      </c>
    </row>
    <row r="4028" spans="1:15">
      <c r="A4028" t="s">
        <v>4073</v>
      </c>
      <c r="B4028">
        <v>2000</v>
      </c>
      <c r="C4028" t="s">
        <v>59</v>
      </c>
      <c r="D4028" t="s">
        <v>102</v>
      </c>
      <c r="E4028" t="s">
        <v>23</v>
      </c>
      <c r="F4028">
        <v>488</v>
      </c>
      <c r="G4028">
        <v>1786</v>
      </c>
      <c r="H4028">
        <v>989</v>
      </c>
      <c r="I4028">
        <v>40.450000000000003</v>
      </c>
      <c r="J4028">
        <v>7</v>
      </c>
      <c r="K4028" t="s">
        <v>19</v>
      </c>
      <c r="L4028" t="s">
        <v>19</v>
      </c>
      <c r="M4028">
        <v>51</v>
      </c>
      <c r="N4028" t="s">
        <v>49</v>
      </c>
      <c r="O4028">
        <v>1640465</v>
      </c>
    </row>
    <row r="4029" spans="1:15">
      <c r="A4029" t="s">
        <v>4074</v>
      </c>
      <c r="B4029">
        <v>2009</v>
      </c>
      <c r="C4029" t="s">
        <v>45</v>
      </c>
      <c r="D4029" t="s">
        <v>48</v>
      </c>
      <c r="E4029" t="s">
        <v>23</v>
      </c>
      <c r="F4029">
        <v>148</v>
      </c>
      <c r="G4029">
        <v>4370</v>
      </c>
      <c r="H4029">
        <v>284</v>
      </c>
      <c r="I4029">
        <v>35.01</v>
      </c>
      <c r="J4029">
        <v>5</v>
      </c>
      <c r="K4029" t="s">
        <v>19</v>
      </c>
      <c r="L4029" t="s">
        <v>19</v>
      </c>
      <c r="M4029">
        <v>79</v>
      </c>
      <c r="N4029" t="s">
        <v>33</v>
      </c>
      <c r="O4029">
        <v>1755385</v>
      </c>
    </row>
    <row r="4030" spans="1:15">
      <c r="A4030" t="s">
        <v>4075</v>
      </c>
      <c r="B4030">
        <v>2007</v>
      </c>
      <c r="C4030" t="s">
        <v>27</v>
      </c>
      <c r="D4030" t="s">
        <v>102</v>
      </c>
      <c r="E4030" t="s">
        <v>28</v>
      </c>
      <c r="F4030">
        <v>85</v>
      </c>
      <c r="G4030">
        <v>3522</v>
      </c>
      <c r="H4030">
        <v>277</v>
      </c>
      <c r="I4030">
        <v>47.52</v>
      </c>
      <c r="J4030">
        <v>6</v>
      </c>
      <c r="K4030" t="s">
        <v>24</v>
      </c>
      <c r="L4030" t="s">
        <v>24</v>
      </c>
      <c r="M4030">
        <v>54</v>
      </c>
      <c r="N4030" t="s">
        <v>20</v>
      </c>
      <c r="O4030">
        <v>3703790</v>
      </c>
    </row>
    <row r="4031" spans="1:15">
      <c r="A4031" t="s">
        <v>4076</v>
      </c>
      <c r="B4031">
        <v>2000</v>
      </c>
      <c r="C4031" t="s">
        <v>73</v>
      </c>
      <c r="D4031" t="s">
        <v>17</v>
      </c>
      <c r="E4031" t="s">
        <v>40</v>
      </c>
      <c r="F4031">
        <v>267</v>
      </c>
      <c r="G4031">
        <v>2293</v>
      </c>
      <c r="H4031">
        <v>987</v>
      </c>
      <c r="I4031">
        <v>3.54</v>
      </c>
      <c r="J4031">
        <v>6</v>
      </c>
      <c r="K4031" t="s">
        <v>19</v>
      </c>
      <c r="L4031" t="s">
        <v>19</v>
      </c>
      <c r="M4031">
        <v>65</v>
      </c>
      <c r="N4031" t="s">
        <v>29</v>
      </c>
      <c r="O4031">
        <v>4272226</v>
      </c>
    </row>
    <row r="4032" spans="1:15">
      <c r="A4032" t="s">
        <v>4077</v>
      </c>
      <c r="B4032">
        <v>2000</v>
      </c>
      <c r="C4032" t="s">
        <v>27</v>
      </c>
      <c r="D4032" t="s">
        <v>17</v>
      </c>
      <c r="E4032" t="s">
        <v>23</v>
      </c>
      <c r="F4032">
        <v>171</v>
      </c>
      <c r="G4032">
        <v>3651</v>
      </c>
      <c r="H4032">
        <v>981</v>
      </c>
      <c r="I4032">
        <v>42.34</v>
      </c>
      <c r="J4032">
        <v>5</v>
      </c>
      <c r="K4032" t="s">
        <v>24</v>
      </c>
      <c r="L4032" t="s">
        <v>24</v>
      </c>
      <c r="M4032">
        <v>10</v>
      </c>
      <c r="N4032" t="s">
        <v>33</v>
      </c>
      <c r="O4032">
        <v>2110121</v>
      </c>
    </row>
    <row r="4033" spans="1:15">
      <c r="A4033" t="s">
        <v>4078</v>
      </c>
      <c r="B4033">
        <v>2005</v>
      </c>
      <c r="C4033" t="s">
        <v>73</v>
      </c>
      <c r="D4033" t="s">
        <v>17</v>
      </c>
      <c r="E4033" t="s">
        <v>18</v>
      </c>
      <c r="F4033">
        <v>303</v>
      </c>
      <c r="G4033">
        <v>658</v>
      </c>
      <c r="H4033">
        <v>428</v>
      </c>
      <c r="I4033">
        <v>35.22</v>
      </c>
      <c r="J4033">
        <v>4</v>
      </c>
      <c r="K4033" t="s">
        <v>19</v>
      </c>
      <c r="L4033" t="s">
        <v>19</v>
      </c>
      <c r="M4033">
        <v>84</v>
      </c>
      <c r="N4033" t="s">
        <v>20</v>
      </c>
      <c r="O4033">
        <v>4619978</v>
      </c>
    </row>
    <row r="4034" spans="1:15">
      <c r="A4034" t="s">
        <v>4079</v>
      </c>
      <c r="B4034">
        <v>2017</v>
      </c>
      <c r="C4034" t="s">
        <v>45</v>
      </c>
      <c r="D4034" t="s">
        <v>95</v>
      </c>
      <c r="E4034" t="s">
        <v>18</v>
      </c>
      <c r="F4034">
        <v>261</v>
      </c>
      <c r="G4034">
        <v>278</v>
      </c>
      <c r="H4034">
        <v>789</v>
      </c>
      <c r="I4034">
        <v>14.29</v>
      </c>
      <c r="J4034">
        <v>9</v>
      </c>
      <c r="K4034" t="s">
        <v>24</v>
      </c>
      <c r="L4034" t="s">
        <v>24</v>
      </c>
      <c r="M4034">
        <v>3</v>
      </c>
      <c r="N4034" t="s">
        <v>33</v>
      </c>
      <c r="O4034">
        <v>3617989</v>
      </c>
    </row>
    <row r="4035" spans="1:15">
      <c r="A4035" t="s">
        <v>4080</v>
      </c>
      <c r="B4035">
        <v>2000</v>
      </c>
      <c r="C4035" t="s">
        <v>35</v>
      </c>
      <c r="D4035" t="s">
        <v>32</v>
      </c>
      <c r="E4035" t="s">
        <v>28</v>
      </c>
      <c r="F4035">
        <v>107</v>
      </c>
      <c r="G4035">
        <v>4839</v>
      </c>
      <c r="H4035">
        <v>193</v>
      </c>
      <c r="I4035">
        <v>14.06</v>
      </c>
      <c r="J4035">
        <v>2</v>
      </c>
      <c r="K4035" t="s">
        <v>24</v>
      </c>
      <c r="L4035" t="s">
        <v>24</v>
      </c>
      <c r="M4035">
        <v>99</v>
      </c>
      <c r="N4035" t="s">
        <v>49</v>
      </c>
      <c r="O4035">
        <v>1963019</v>
      </c>
    </row>
    <row r="4036" spans="1:15">
      <c r="A4036" t="s">
        <v>4081</v>
      </c>
      <c r="B4036">
        <v>2011</v>
      </c>
      <c r="C4036" t="s">
        <v>73</v>
      </c>
      <c r="D4036" t="s">
        <v>48</v>
      </c>
      <c r="E4036" t="s">
        <v>28</v>
      </c>
      <c r="F4036">
        <v>450</v>
      </c>
      <c r="G4036">
        <v>2283</v>
      </c>
      <c r="H4036">
        <v>153</v>
      </c>
      <c r="I4036">
        <v>25.98</v>
      </c>
      <c r="J4036">
        <v>5</v>
      </c>
      <c r="K4036" t="s">
        <v>24</v>
      </c>
      <c r="L4036" t="s">
        <v>19</v>
      </c>
      <c r="M4036">
        <v>83</v>
      </c>
      <c r="N4036" t="s">
        <v>29</v>
      </c>
      <c r="O4036">
        <v>2876977</v>
      </c>
    </row>
    <row r="4037" spans="1:15">
      <c r="A4037" t="s">
        <v>4082</v>
      </c>
      <c r="B4037">
        <v>2004</v>
      </c>
      <c r="C4037" t="s">
        <v>27</v>
      </c>
      <c r="D4037" t="s">
        <v>48</v>
      </c>
      <c r="E4037" t="s">
        <v>28</v>
      </c>
      <c r="F4037">
        <v>132</v>
      </c>
      <c r="G4037">
        <v>2908</v>
      </c>
      <c r="H4037">
        <v>955</v>
      </c>
      <c r="I4037">
        <v>9.7100000000000009</v>
      </c>
      <c r="J4037">
        <v>1</v>
      </c>
      <c r="K4037" t="s">
        <v>24</v>
      </c>
      <c r="L4037" t="s">
        <v>24</v>
      </c>
      <c r="M4037">
        <v>34</v>
      </c>
      <c r="N4037" t="s">
        <v>29</v>
      </c>
      <c r="O4037">
        <v>3997100</v>
      </c>
    </row>
    <row r="4038" spans="1:15">
      <c r="A4038" t="s">
        <v>4083</v>
      </c>
      <c r="B4038">
        <v>2000</v>
      </c>
      <c r="C4038" t="s">
        <v>31</v>
      </c>
      <c r="D4038" t="s">
        <v>32</v>
      </c>
      <c r="E4038" t="s">
        <v>23</v>
      </c>
      <c r="F4038">
        <v>440</v>
      </c>
      <c r="G4038">
        <v>1916</v>
      </c>
      <c r="H4038">
        <v>533</v>
      </c>
      <c r="I4038">
        <v>10.039999999999999</v>
      </c>
      <c r="J4038">
        <v>7</v>
      </c>
      <c r="K4038" t="s">
        <v>24</v>
      </c>
      <c r="L4038" t="s">
        <v>19</v>
      </c>
      <c r="M4038">
        <v>78</v>
      </c>
      <c r="N4038" t="s">
        <v>20</v>
      </c>
      <c r="O4038">
        <v>3445126</v>
      </c>
    </row>
    <row r="4039" spans="1:15">
      <c r="A4039" t="s">
        <v>4084</v>
      </c>
      <c r="B4039">
        <v>2001</v>
      </c>
      <c r="C4039" t="s">
        <v>16</v>
      </c>
      <c r="D4039" t="s">
        <v>95</v>
      </c>
      <c r="E4039" t="s">
        <v>40</v>
      </c>
      <c r="F4039">
        <v>91</v>
      </c>
      <c r="G4039">
        <v>761</v>
      </c>
      <c r="H4039">
        <v>230</v>
      </c>
      <c r="I4039">
        <v>39.56</v>
      </c>
      <c r="J4039">
        <v>1</v>
      </c>
      <c r="K4039" t="s">
        <v>19</v>
      </c>
      <c r="L4039" t="s">
        <v>19</v>
      </c>
      <c r="M4039">
        <v>58</v>
      </c>
      <c r="N4039" t="s">
        <v>33</v>
      </c>
      <c r="O4039">
        <v>3554104</v>
      </c>
    </row>
    <row r="4040" spans="1:15">
      <c r="A4040" t="s">
        <v>4085</v>
      </c>
      <c r="B4040">
        <v>2013</v>
      </c>
      <c r="C4040" t="s">
        <v>27</v>
      </c>
      <c r="D4040" t="s">
        <v>95</v>
      </c>
      <c r="E4040" t="s">
        <v>40</v>
      </c>
      <c r="F4040">
        <v>249</v>
      </c>
      <c r="G4040">
        <v>423</v>
      </c>
      <c r="H4040">
        <v>731</v>
      </c>
      <c r="I4040">
        <v>16.18</v>
      </c>
      <c r="J4040">
        <v>1</v>
      </c>
      <c r="K4040" t="s">
        <v>24</v>
      </c>
      <c r="L4040" t="s">
        <v>19</v>
      </c>
      <c r="M4040">
        <v>40</v>
      </c>
      <c r="N4040" t="s">
        <v>49</v>
      </c>
      <c r="O4040">
        <v>458956</v>
      </c>
    </row>
    <row r="4041" spans="1:15">
      <c r="A4041" t="s">
        <v>4086</v>
      </c>
      <c r="B4041">
        <v>2022</v>
      </c>
      <c r="C4041" t="s">
        <v>22</v>
      </c>
      <c r="D4041" t="s">
        <v>32</v>
      </c>
      <c r="E4041" t="s">
        <v>40</v>
      </c>
      <c r="F4041">
        <v>388</v>
      </c>
      <c r="G4041">
        <v>1462</v>
      </c>
      <c r="H4041">
        <v>820</v>
      </c>
      <c r="I4041">
        <v>49.11</v>
      </c>
      <c r="J4041">
        <v>5</v>
      </c>
      <c r="K4041" t="s">
        <v>24</v>
      </c>
      <c r="L4041" t="s">
        <v>19</v>
      </c>
      <c r="M4041">
        <v>1</v>
      </c>
      <c r="N4041" t="s">
        <v>49</v>
      </c>
      <c r="O4041">
        <v>3339355</v>
      </c>
    </row>
    <row r="4042" spans="1:15">
      <c r="A4042" t="s">
        <v>4087</v>
      </c>
      <c r="B4042">
        <v>2002</v>
      </c>
      <c r="C4042" t="s">
        <v>42</v>
      </c>
      <c r="D4042" t="s">
        <v>32</v>
      </c>
      <c r="E4042" t="s">
        <v>18</v>
      </c>
      <c r="F4042">
        <v>473</v>
      </c>
      <c r="G4042">
        <v>1200</v>
      </c>
      <c r="H4042">
        <v>968</v>
      </c>
      <c r="I4042">
        <v>47.98</v>
      </c>
      <c r="J4042">
        <v>3</v>
      </c>
      <c r="K4042" t="s">
        <v>24</v>
      </c>
      <c r="L4042" t="s">
        <v>24</v>
      </c>
      <c r="M4042">
        <v>33</v>
      </c>
      <c r="N4042" t="s">
        <v>33</v>
      </c>
      <c r="O4042">
        <v>3368240</v>
      </c>
    </row>
    <row r="4043" spans="1:15">
      <c r="A4043" t="s">
        <v>4088</v>
      </c>
      <c r="B4043">
        <v>2010</v>
      </c>
      <c r="C4043" t="s">
        <v>45</v>
      </c>
      <c r="D4043" t="s">
        <v>32</v>
      </c>
      <c r="E4043" t="s">
        <v>37</v>
      </c>
      <c r="F4043">
        <v>59</v>
      </c>
      <c r="G4043">
        <v>352</v>
      </c>
      <c r="H4043">
        <v>137</v>
      </c>
      <c r="I4043">
        <v>32.21</v>
      </c>
      <c r="J4043">
        <v>7</v>
      </c>
      <c r="K4043" t="s">
        <v>24</v>
      </c>
      <c r="L4043" t="s">
        <v>24</v>
      </c>
      <c r="M4043">
        <v>48</v>
      </c>
      <c r="N4043" t="s">
        <v>49</v>
      </c>
      <c r="O4043">
        <v>753506</v>
      </c>
    </row>
    <row r="4044" spans="1:15">
      <c r="A4044" t="s">
        <v>4089</v>
      </c>
      <c r="B4044">
        <v>2016</v>
      </c>
      <c r="C4044" t="s">
        <v>59</v>
      </c>
      <c r="D4044" t="s">
        <v>102</v>
      </c>
      <c r="E4044" t="s">
        <v>28</v>
      </c>
      <c r="F4044">
        <v>257</v>
      </c>
      <c r="G4044">
        <v>3635</v>
      </c>
      <c r="H4044">
        <v>561</v>
      </c>
      <c r="I4044">
        <v>25.22</v>
      </c>
      <c r="J4044">
        <v>2</v>
      </c>
      <c r="K4044" t="s">
        <v>24</v>
      </c>
      <c r="L4044" t="s">
        <v>24</v>
      </c>
      <c r="M4044">
        <v>60</v>
      </c>
      <c r="N4044" t="s">
        <v>33</v>
      </c>
      <c r="O4044">
        <v>3989188</v>
      </c>
    </row>
    <row r="4045" spans="1:15">
      <c r="A4045" t="s">
        <v>4090</v>
      </c>
      <c r="B4045">
        <v>2002</v>
      </c>
      <c r="C4045" t="s">
        <v>16</v>
      </c>
      <c r="D4045" t="s">
        <v>48</v>
      </c>
      <c r="E4045" t="s">
        <v>23</v>
      </c>
      <c r="F4045">
        <v>3</v>
      </c>
      <c r="G4045">
        <v>4409</v>
      </c>
      <c r="H4045">
        <v>313</v>
      </c>
      <c r="I4045">
        <v>41.39</v>
      </c>
      <c r="J4045">
        <v>1</v>
      </c>
      <c r="K4045" t="s">
        <v>19</v>
      </c>
      <c r="L4045" t="s">
        <v>24</v>
      </c>
      <c r="M4045">
        <v>10</v>
      </c>
      <c r="N4045" t="s">
        <v>20</v>
      </c>
      <c r="O4045">
        <v>2349364</v>
      </c>
    </row>
    <row r="4046" spans="1:15">
      <c r="A4046" t="s">
        <v>4091</v>
      </c>
      <c r="B4046">
        <v>2012</v>
      </c>
      <c r="C4046" t="s">
        <v>31</v>
      </c>
      <c r="D4046" t="s">
        <v>39</v>
      </c>
      <c r="E4046" t="s">
        <v>23</v>
      </c>
      <c r="F4046">
        <v>463</v>
      </c>
      <c r="G4046">
        <v>4177</v>
      </c>
      <c r="H4046">
        <v>680</v>
      </c>
      <c r="I4046">
        <v>24.12</v>
      </c>
      <c r="J4046">
        <v>4</v>
      </c>
      <c r="K4046" t="s">
        <v>24</v>
      </c>
      <c r="L4046" t="s">
        <v>19</v>
      </c>
      <c r="M4046">
        <v>44</v>
      </c>
      <c r="N4046" t="s">
        <v>29</v>
      </c>
      <c r="O4046">
        <v>2787065</v>
      </c>
    </row>
    <row r="4047" spans="1:15">
      <c r="A4047" t="s">
        <v>4092</v>
      </c>
      <c r="B4047">
        <v>2003</v>
      </c>
      <c r="C4047" t="s">
        <v>42</v>
      </c>
      <c r="D4047" t="s">
        <v>36</v>
      </c>
      <c r="E4047" t="s">
        <v>23</v>
      </c>
      <c r="F4047">
        <v>27</v>
      </c>
      <c r="G4047">
        <v>2341</v>
      </c>
      <c r="H4047">
        <v>46</v>
      </c>
      <c r="I4047">
        <v>36.909999999999997</v>
      </c>
      <c r="J4047">
        <v>7</v>
      </c>
      <c r="K4047" t="s">
        <v>19</v>
      </c>
      <c r="L4047" t="s">
        <v>19</v>
      </c>
      <c r="M4047">
        <v>9</v>
      </c>
      <c r="N4047" t="s">
        <v>20</v>
      </c>
      <c r="O4047">
        <v>4629653</v>
      </c>
    </row>
    <row r="4048" spans="1:15">
      <c r="A4048" t="s">
        <v>4093</v>
      </c>
      <c r="B4048">
        <v>2013</v>
      </c>
      <c r="C4048" t="s">
        <v>42</v>
      </c>
      <c r="D4048" t="s">
        <v>95</v>
      </c>
      <c r="E4048" t="s">
        <v>37</v>
      </c>
      <c r="F4048">
        <v>330</v>
      </c>
      <c r="G4048">
        <v>84</v>
      </c>
      <c r="H4048">
        <v>829</v>
      </c>
      <c r="I4048">
        <v>22.88</v>
      </c>
      <c r="J4048">
        <v>8</v>
      </c>
      <c r="K4048" t="s">
        <v>24</v>
      </c>
      <c r="L4048" t="s">
        <v>19</v>
      </c>
      <c r="M4048">
        <v>16</v>
      </c>
      <c r="N4048" t="s">
        <v>25</v>
      </c>
      <c r="O4048">
        <v>936024</v>
      </c>
    </row>
    <row r="4049" spans="1:15">
      <c r="A4049" t="s">
        <v>4094</v>
      </c>
      <c r="B4049">
        <v>2006</v>
      </c>
      <c r="C4049" t="s">
        <v>59</v>
      </c>
      <c r="D4049" t="s">
        <v>102</v>
      </c>
      <c r="E4049" t="s">
        <v>28</v>
      </c>
      <c r="F4049">
        <v>113</v>
      </c>
      <c r="G4049">
        <v>890</v>
      </c>
      <c r="H4049">
        <v>470</v>
      </c>
      <c r="I4049">
        <v>36.94</v>
      </c>
      <c r="J4049">
        <v>8</v>
      </c>
      <c r="K4049" t="s">
        <v>19</v>
      </c>
      <c r="L4049" t="s">
        <v>19</v>
      </c>
      <c r="M4049">
        <v>60</v>
      </c>
      <c r="N4049" t="s">
        <v>49</v>
      </c>
      <c r="O4049">
        <v>3667070</v>
      </c>
    </row>
    <row r="4050" spans="1:15">
      <c r="A4050" t="s">
        <v>4095</v>
      </c>
      <c r="B4050">
        <v>2004</v>
      </c>
      <c r="C4050" t="s">
        <v>45</v>
      </c>
      <c r="D4050" t="s">
        <v>46</v>
      </c>
      <c r="E4050" t="s">
        <v>23</v>
      </c>
      <c r="F4050">
        <v>271</v>
      </c>
      <c r="G4050">
        <v>266</v>
      </c>
      <c r="H4050">
        <v>388</v>
      </c>
      <c r="I4050">
        <v>46.81</v>
      </c>
      <c r="J4050">
        <v>6</v>
      </c>
      <c r="K4050" t="s">
        <v>19</v>
      </c>
      <c r="L4050" t="s">
        <v>24</v>
      </c>
      <c r="M4050">
        <v>87</v>
      </c>
      <c r="N4050" t="s">
        <v>49</v>
      </c>
      <c r="O4050">
        <v>4565279</v>
      </c>
    </row>
    <row r="4051" spans="1:15">
      <c r="A4051" t="s">
        <v>4096</v>
      </c>
      <c r="B4051">
        <v>2017</v>
      </c>
      <c r="C4051" t="s">
        <v>35</v>
      </c>
      <c r="D4051" t="s">
        <v>102</v>
      </c>
      <c r="E4051" t="s">
        <v>40</v>
      </c>
      <c r="F4051">
        <v>8</v>
      </c>
      <c r="G4051">
        <v>844</v>
      </c>
      <c r="H4051">
        <v>117</v>
      </c>
      <c r="I4051">
        <v>0.25</v>
      </c>
      <c r="J4051">
        <v>8</v>
      </c>
      <c r="K4051" t="s">
        <v>24</v>
      </c>
      <c r="L4051" t="s">
        <v>19</v>
      </c>
      <c r="M4051">
        <v>7</v>
      </c>
      <c r="N4051" t="s">
        <v>33</v>
      </c>
      <c r="O4051">
        <v>2329786</v>
      </c>
    </row>
    <row r="4052" spans="1:15">
      <c r="A4052" t="s">
        <v>4097</v>
      </c>
      <c r="B4052">
        <v>2011</v>
      </c>
      <c r="C4052" t="s">
        <v>42</v>
      </c>
      <c r="D4052" t="s">
        <v>46</v>
      </c>
      <c r="E4052" t="s">
        <v>40</v>
      </c>
      <c r="F4052">
        <v>7</v>
      </c>
      <c r="G4052">
        <v>541</v>
      </c>
      <c r="H4052">
        <v>405</v>
      </c>
      <c r="I4052">
        <v>35.630000000000003</v>
      </c>
      <c r="J4052">
        <v>6</v>
      </c>
      <c r="K4052" t="s">
        <v>24</v>
      </c>
      <c r="L4052" t="s">
        <v>19</v>
      </c>
      <c r="M4052">
        <v>4</v>
      </c>
      <c r="N4052" t="s">
        <v>20</v>
      </c>
      <c r="O4052">
        <v>4268716</v>
      </c>
    </row>
    <row r="4053" spans="1:15">
      <c r="A4053" t="s">
        <v>4098</v>
      </c>
      <c r="B4053">
        <v>2013</v>
      </c>
      <c r="C4053" t="s">
        <v>27</v>
      </c>
      <c r="D4053" t="s">
        <v>95</v>
      </c>
      <c r="E4053" t="s">
        <v>28</v>
      </c>
      <c r="F4053">
        <v>328</v>
      </c>
      <c r="G4053">
        <v>747</v>
      </c>
      <c r="H4053">
        <v>46</v>
      </c>
      <c r="I4053">
        <v>28.42</v>
      </c>
      <c r="J4053">
        <v>4</v>
      </c>
      <c r="K4053" t="s">
        <v>24</v>
      </c>
      <c r="L4053" t="s">
        <v>19</v>
      </c>
      <c r="M4053">
        <v>58</v>
      </c>
      <c r="N4053" t="s">
        <v>25</v>
      </c>
      <c r="O4053">
        <v>4478115</v>
      </c>
    </row>
    <row r="4054" spans="1:15">
      <c r="A4054" t="s">
        <v>4099</v>
      </c>
      <c r="B4054">
        <v>2019</v>
      </c>
      <c r="C4054" t="s">
        <v>35</v>
      </c>
      <c r="D4054" t="s">
        <v>39</v>
      </c>
      <c r="E4054" t="s">
        <v>28</v>
      </c>
      <c r="F4054">
        <v>162</v>
      </c>
      <c r="G4054">
        <v>927</v>
      </c>
      <c r="H4054">
        <v>602</v>
      </c>
      <c r="I4054">
        <v>38.840000000000003</v>
      </c>
      <c r="J4054">
        <v>7</v>
      </c>
      <c r="K4054" t="s">
        <v>19</v>
      </c>
      <c r="L4054" t="s">
        <v>24</v>
      </c>
      <c r="M4054">
        <v>69</v>
      </c>
      <c r="N4054" t="s">
        <v>25</v>
      </c>
      <c r="O4054">
        <v>3449969</v>
      </c>
    </row>
    <row r="4055" spans="1:15">
      <c r="A4055" t="s">
        <v>4100</v>
      </c>
      <c r="B4055">
        <v>2007</v>
      </c>
      <c r="C4055" t="s">
        <v>53</v>
      </c>
      <c r="D4055" t="s">
        <v>48</v>
      </c>
      <c r="E4055" t="s">
        <v>40</v>
      </c>
      <c r="F4055">
        <v>304</v>
      </c>
      <c r="G4055">
        <v>1019</v>
      </c>
      <c r="H4055">
        <v>318</v>
      </c>
      <c r="I4055">
        <v>38.24</v>
      </c>
      <c r="J4055">
        <v>9</v>
      </c>
      <c r="K4055" t="s">
        <v>24</v>
      </c>
      <c r="L4055" t="s">
        <v>19</v>
      </c>
      <c r="M4055">
        <v>41</v>
      </c>
      <c r="N4055" t="s">
        <v>49</v>
      </c>
      <c r="O4055">
        <v>4811285</v>
      </c>
    </row>
    <row r="4056" spans="1:15">
      <c r="A4056" t="s">
        <v>4101</v>
      </c>
      <c r="B4056">
        <v>2021</v>
      </c>
      <c r="C4056" t="s">
        <v>73</v>
      </c>
      <c r="D4056" t="s">
        <v>32</v>
      </c>
      <c r="E4056" t="s">
        <v>40</v>
      </c>
      <c r="F4056">
        <v>485</v>
      </c>
      <c r="G4056">
        <v>2935</v>
      </c>
      <c r="H4056">
        <v>666</v>
      </c>
      <c r="I4056">
        <v>42.12</v>
      </c>
      <c r="J4056">
        <v>6</v>
      </c>
      <c r="K4056" t="s">
        <v>24</v>
      </c>
      <c r="L4056" t="s">
        <v>19</v>
      </c>
      <c r="M4056">
        <v>63</v>
      </c>
      <c r="N4056" t="s">
        <v>29</v>
      </c>
      <c r="O4056">
        <v>4740713</v>
      </c>
    </row>
    <row r="4057" spans="1:15">
      <c r="A4057" t="s">
        <v>4102</v>
      </c>
      <c r="B4057">
        <v>2004</v>
      </c>
      <c r="C4057" t="s">
        <v>42</v>
      </c>
      <c r="D4057" t="s">
        <v>43</v>
      </c>
      <c r="E4057" t="s">
        <v>28</v>
      </c>
      <c r="F4057">
        <v>410</v>
      </c>
      <c r="G4057">
        <v>1551</v>
      </c>
      <c r="H4057">
        <v>981</v>
      </c>
      <c r="I4057">
        <v>35.06</v>
      </c>
      <c r="J4057">
        <v>1</v>
      </c>
      <c r="K4057" t="s">
        <v>24</v>
      </c>
      <c r="L4057" t="s">
        <v>24</v>
      </c>
      <c r="M4057">
        <v>94</v>
      </c>
      <c r="N4057" t="s">
        <v>33</v>
      </c>
      <c r="O4057">
        <v>3350836</v>
      </c>
    </row>
    <row r="4058" spans="1:15">
      <c r="A4058" t="s">
        <v>4103</v>
      </c>
      <c r="B4058">
        <v>2006</v>
      </c>
      <c r="C4058" t="s">
        <v>22</v>
      </c>
      <c r="D4058" t="s">
        <v>46</v>
      </c>
      <c r="E4058" t="s">
        <v>18</v>
      </c>
      <c r="F4058">
        <v>368</v>
      </c>
      <c r="G4058">
        <v>414</v>
      </c>
      <c r="H4058">
        <v>104</v>
      </c>
      <c r="I4058">
        <v>20.47</v>
      </c>
      <c r="J4058">
        <v>9</v>
      </c>
      <c r="K4058" t="s">
        <v>24</v>
      </c>
      <c r="L4058" t="s">
        <v>24</v>
      </c>
      <c r="M4058">
        <v>4</v>
      </c>
      <c r="N4058" t="s">
        <v>20</v>
      </c>
      <c r="O4058">
        <v>1122737</v>
      </c>
    </row>
    <row r="4059" spans="1:15">
      <c r="A4059" t="s">
        <v>4104</v>
      </c>
      <c r="B4059">
        <v>2011</v>
      </c>
      <c r="C4059" t="s">
        <v>73</v>
      </c>
      <c r="D4059" t="s">
        <v>36</v>
      </c>
      <c r="E4059" t="s">
        <v>40</v>
      </c>
      <c r="F4059">
        <v>322</v>
      </c>
      <c r="G4059">
        <v>3675</v>
      </c>
      <c r="H4059">
        <v>54</v>
      </c>
      <c r="I4059">
        <v>3.22</v>
      </c>
      <c r="J4059">
        <v>6</v>
      </c>
      <c r="K4059" t="s">
        <v>19</v>
      </c>
      <c r="L4059" t="s">
        <v>19</v>
      </c>
      <c r="M4059">
        <v>21</v>
      </c>
      <c r="N4059" t="s">
        <v>29</v>
      </c>
      <c r="O4059">
        <v>2018238</v>
      </c>
    </row>
    <row r="4060" spans="1:15">
      <c r="A4060" t="s">
        <v>4105</v>
      </c>
      <c r="B4060">
        <v>2005</v>
      </c>
      <c r="C4060" t="s">
        <v>22</v>
      </c>
      <c r="D4060" t="s">
        <v>43</v>
      </c>
      <c r="E4060" t="s">
        <v>37</v>
      </c>
      <c r="F4060">
        <v>399</v>
      </c>
      <c r="G4060">
        <v>13</v>
      </c>
      <c r="H4060">
        <v>292</v>
      </c>
      <c r="I4060">
        <v>35.46</v>
      </c>
      <c r="J4060">
        <v>8</v>
      </c>
      <c r="K4060" t="s">
        <v>19</v>
      </c>
      <c r="L4060" t="s">
        <v>24</v>
      </c>
      <c r="M4060">
        <v>71</v>
      </c>
      <c r="N4060" t="s">
        <v>49</v>
      </c>
      <c r="O4060">
        <v>3229029</v>
      </c>
    </row>
    <row r="4061" spans="1:15">
      <c r="A4061" t="s">
        <v>4106</v>
      </c>
      <c r="B4061">
        <v>2021</v>
      </c>
      <c r="C4061" t="s">
        <v>45</v>
      </c>
      <c r="D4061" t="s">
        <v>51</v>
      </c>
      <c r="E4061" t="s">
        <v>40</v>
      </c>
      <c r="F4061">
        <v>278</v>
      </c>
      <c r="G4061">
        <v>1304</v>
      </c>
      <c r="H4061">
        <v>881</v>
      </c>
      <c r="I4061">
        <v>15.71</v>
      </c>
      <c r="J4061">
        <v>4</v>
      </c>
      <c r="K4061" t="s">
        <v>24</v>
      </c>
      <c r="L4061" t="s">
        <v>24</v>
      </c>
      <c r="M4061">
        <v>87</v>
      </c>
      <c r="N4061" t="s">
        <v>49</v>
      </c>
      <c r="O4061">
        <v>1114638</v>
      </c>
    </row>
    <row r="4062" spans="1:15">
      <c r="A4062" t="s">
        <v>4107</v>
      </c>
      <c r="B4062">
        <v>2014</v>
      </c>
      <c r="C4062" t="s">
        <v>27</v>
      </c>
      <c r="D4062" t="s">
        <v>102</v>
      </c>
      <c r="E4062" t="s">
        <v>37</v>
      </c>
      <c r="F4062">
        <v>335</v>
      </c>
      <c r="G4062">
        <v>1119</v>
      </c>
      <c r="H4062">
        <v>608</v>
      </c>
      <c r="I4062">
        <v>27.9</v>
      </c>
      <c r="J4062">
        <v>4</v>
      </c>
      <c r="K4062" t="s">
        <v>19</v>
      </c>
      <c r="L4062" t="s">
        <v>24</v>
      </c>
      <c r="M4062">
        <v>67</v>
      </c>
      <c r="N4062" t="s">
        <v>49</v>
      </c>
      <c r="O4062">
        <v>4127944</v>
      </c>
    </row>
    <row r="4063" spans="1:15">
      <c r="A4063" t="s">
        <v>4108</v>
      </c>
      <c r="B4063">
        <v>2011</v>
      </c>
      <c r="C4063" t="s">
        <v>35</v>
      </c>
      <c r="D4063" t="s">
        <v>46</v>
      </c>
      <c r="E4063" t="s">
        <v>23</v>
      </c>
      <c r="F4063">
        <v>49</v>
      </c>
      <c r="G4063">
        <v>716</v>
      </c>
      <c r="H4063">
        <v>598</v>
      </c>
      <c r="I4063">
        <v>8.3699999999999992</v>
      </c>
      <c r="J4063">
        <v>7</v>
      </c>
      <c r="K4063" t="s">
        <v>24</v>
      </c>
      <c r="L4063" t="s">
        <v>19</v>
      </c>
      <c r="M4063">
        <v>17</v>
      </c>
      <c r="N4063" t="s">
        <v>20</v>
      </c>
      <c r="O4063">
        <v>4085614</v>
      </c>
    </row>
    <row r="4064" spans="1:15">
      <c r="A4064" t="s">
        <v>4109</v>
      </c>
      <c r="B4064">
        <v>2014</v>
      </c>
      <c r="C4064" t="s">
        <v>59</v>
      </c>
      <c r="D4064" t="s">
        <v>48</v>
      </c>
      <c r="E4064" t="s">
        <v>18</v>
      </c>
      <c r="F4064">
        <v>9</v>
      </c>
      <c r="G4064">
        <v>4397</v>
      </c>
      <c r="H4064">
        <v>916</v>
      </c>
      <c r="I4064">
        <v>47.04</v>
      </c>
      <c r="J4064">
        <v>5</v>
      </c>
      <c r="K4064" t="s">
        <v>19</v>
      </c>
      <c r="L4064" t="s">
        <v>19</v>
      </c>
      <c r="M4064">
        <v>49</v>
      </c>
      <c r="N4064" t="s">
        <v>29</v>
      </c>
      <c r="O4064">
        <v>4480290</v>
      </c>
    </row>
    <row r="4065" spans="1:15">
      <c r="A4065" t="s">
        <v>4110</v>
      </c>
      <c r="B4065">
        <v>2001</v>
      </c>
      <c r="C4065" t="s">
        <v>73</v>
      </c>
      <c r="D4065" t="s">
        <v>95</v>
      </c>
      <c r="E4065" t="s">
        <v>28</v>
      </c>
      <c r="F4065">
        <v>254</v>
      </c>
      <c r="G4065">
        <v>4607</v>
      </c>
      <c r="H4065">
        <v>883</v>
      </c>
      <c r="I4065">
        <v>25.73</v>
      </c>
      <c r="J4065">
        <v>6</v>
      </c>
      <c r="K4065" t="s">
        <v>19</v>
      </c>
      <c r="L4065" t="s">
        <v>19</v>
      </c>
      <c r="M4065">
        <v>72</v>
      </c>
      <c r="N4065" t="s">
        <v>33</v>
      </c>
      <c r="O4065">
        <v>1591751</v>
      </c>
    </row>
    <row r="4066" spans="1:15">
      <c r="A4066" t="s">
        <v>4111</v>
      </c>
      <c r="B4066">
        <v>2000</v>
      </c>
      <c r="C4066" t="s">
        <v>59</v>
      </c>
      <c r="D4066" t="s">
        <v>43</v>
      </c>
      <c r="E4066" t="s">
        <v>37</v>
      </c>
      <c r="F4066">
        <v>375</v>
      </c>
      <c r="G4066">
        <v>4597</v>
      </c>
      <c r="H4066">
        <v>396</v>
      </c>
      <c r="I4066">
        <v>23.75</v>
      </c>
      <c r="J4066">
        <v>6</v>
      </c>
      <c r="K4066" t="s">
        <v>19</v>
      </c>
      <c r="L4066" t="s">
        <v>19</v>
      </c>
      <c r="M4066">
        <v>65</v>
      </c>
      <c r="N4066" t="s">
        <v>49</v>
      </c>
      <c r="O4066">
        <v>3560461</v>
      </c>
    </row>
    <row r="4067" spans="1:15">
      <c r="A4067" t="s">
        <v>4112</v>
      </c>
      <c r="B4067">
        <v>2000</v>
      </c>
      <c r="C4067" t="s">
        <v>59</v>
      </c>
      <c r="D4067" t="s">
        <v>95</v>
      </c>
      <c r="E4067" t="s">
        <v>23</v>
      </c>
      <c r="F4067">
        <v>438</v>
      </c>
      <c r="G4067">
        <v>4439</v>
      </c>
      <c r="H4067">
        <v>180</v>
      </c>
      <c r="I4067">
        <v>13.58</v>
      </c>
      <c r="J4067">
        <v>3</v>
      </c>
      <c r="K4067" t="s">
        <v>19</v>
      </c>
      <c r="L4067" t="s">
        <v>19</v>
      </c>
      <c r="M4067">
        <v>52</v>
      </c>
      <c r="N4067" t="s">
        <v>25</v>
      </c>
      <c r="O4067">
        <v>4715448</v>
      </c>
    </row>
    <row r="4068" spans="1:15">
      <c r="A4068" t="s">
        <v>4113</v>
      </c>
      <c r="B4068">
        <v>2005</v>
      </c>
      <c r="C4068" t="s">
        <v>59</v>
      </c>
      <c r="D4068" t="s">
        <v>36</v>
      </c>
      <c r="E4068" t="s">
        <v>40</v>
      </c>
      <c r="F4068">
        <v>22</v>
      </c>
      <c r="G4068">
        <v>2922</v>
      </c>
      <c r="H4068">
        <v>559</v>
      </c>
      <c r="I4068">
        <v>33.619999999999997</v>
      </c>
      <c r="J4068">
        <v>2</v>
      </c>
      <c r="K4068" t="s">
        <v>24</v>
      </c>
      <c r="L4068" t="s">
        <v>24</v>
      </c>
      <c r="M4068">
        <v>13</v>
      </c>
      <c r="N4068" t="s">
        <v>29</v>
      </c>
      <c r="O4068">
        <v>3892570</v>
      </c>
    </row>
    <row r="4069" spans="1:15">
      <c r="A4069" t="s">
        <v>4114</v>
      </c>
      <c r="B4069">
        <v>2013</v>
      </c>
      <c r="C4069" t="s">
        <v>35</v>
      </c>
      <c r="D4069" t="s">
        <v>102</v>
      </c>
      <c r="E4069" t="s">
        <v>23</v>
      </c>
      <c r="F4069">
        <v>322</v>
      </c>
      <c r="G4069">
        <v>3982</v>
      </c>
      <c r="H4069">
        <v>51</v>
      </c>
      <c r="I4069">
        <v>34.51</v>
      </c>
      <c r="J4069">
        <v>9</v>
      </c>
      <c r="K4069" t="s">
        <v>24</v>
      </c>
      <c r="L4069" t="s">
        <v>24</v>
      </c>
      <c r="M4069">
        <v>95</v>
      </c>
      <c r="N4069" t="s">
        <v>29</v>
      </c>
      <c r="O4069">
        <v>4781454</v>
      </c>
    </row>
    <row r="4070" spans="1:15">
      <c r="A4070" t="s">
        <v>4115</v>
      </c>
      <c r="B4070">
        <v>2010</v>
      </c>
      <c r="C4070" t="s">
        <v>27</v>
      </c>
      <c r="D4070" t="s">
        <v>48</v>
      </c>
      <c r="E4070" t="s">
        <v>18</v>
      </c>
      <c r="F4070">
        <v>200</v>
      </c>
      <c r="G4070">
        <v>2338</v>
      </c>
      <c r="H4070">
        <v>494</v>
      </c>
      <c r="I4070">
        <v>22.05</v>
      </c>
      <c r="J4070">
        <v>3</v>
      </c>
      <c r="K4070" t="s">
        <v>24</v>
      </c>
      <c r="L4070" t="s">
        <v>24</v>
      </c>
      <c r="M4070">
        <v>8</v>
      </c>
      <c r="N4070" t="s">
        <v>29</v>
      </c>
      <c r="O4070">
        <v>2290173</v>
      </c>
    </row>
    <row r="4071" spans="1:15">
      <c r="A4071" t="s">
        <v>4116</v>
      </c>
      <c r="B4071">
        <v>2020</v>
      </c>
      <c r="C4071" t="s">
        <v>73</v>
      </c>
      <c r="D4071" t="s">
        <v>48</v>
      </c>
      <c r="E4071" t="s">
        <v>18</v>
      </c>
      <c r="F4071">
        <v>361</v>
      </c>
      <c r="G4071">
        <v>3420</v>
      </c>
      <c r="H4071">
        <v>885</v>
      </c>
      <c r="I4071">
        <v>49.97</v>
      </c>
      <c r="J4071">
        <v>8</v>
      </c>
      <c r="K4071" t="s">
        <v>24</v>
      </c>
      <c r="L4071" t="s">
        <v>24</v>
      </c>
      <c r="M4071">
        <v>16</v>
      </c>
      <c r="N4071" t="s">
        <v>29</v>
      </c>
      <c r="O4071">
        <v>2950892</v>
      </c>
    </row>
    <row r="4072" spans="1:15">
      <c r="A4072" t="s">
        <v>4117</v>
      </c>
      <c r="B4072">
        <v>2013</v>
      </c>
      <c r="C4072" t="s">
        <v>73</v>
      </c>
      <c r="D4072" t="s">
        <v>43</v>
      </c>
      <c r="E4072" t="s">
        <v>18</v>
      </c>
      <c r="F4072">
        <v>29</v>
      </c>
      <c r="G4072">
        <v>3694</v>
      </c>
      <c r="H4072">
        <v>673</v>
      </c>
      <c r="I4072">
        <v>0.89</v>
      </c>
      <c r="J4072">
        <v>8</v>
      </c>
      <c r="K4072" t="s">
        <v>24</v>
      </c>
      <c r="L4072" t="s">
        <v>24</v>
      </c>
      <c r="M4072">
        <v>31</v>
      </c>
      <c r="N4072" t="s">
        <v>49</v>
      </c>
      <c r="O4072">
        <v>25345</v>
      </c>
    </row>
    <row r="4073" spans="1:15">
      <c r="A4073" t="s">
        <v>4118</v>
      </c>
      <c r="B4073">
        <v>2004</v>
      </c>
      <c r="C4073" t="s">
        <v>59</v>
      </c>
      <c r="D4073" t="s">
        <v>102</v>
      </c>
      <c r="E4073" t="s">
        <v>28</v>
      </c>
      <c r="F4073">
        <v>287</v>
      </c>
      <c r="G4073">
        <v>2564</v>
      </c>
      <c r="H4073">
        <v>215</v>
      </c>
      <c r="I4073">
        <v>41.35</v>
      </c>
      <c r="J4073">
        <v>4</v>
      </c>
      <c r="K4073" t="s">
        <v>19</v>
      </c>
      <c r="L4073" t="s">
        <v>24</v>
      </c>
      <c r="M4073">
        <v>3</v>
      </c>
      <c r="N4073" t="s">
        <v>20</v>
      </c>
      <c r="O4073">
        <v>3950127</v>
      </c>
    </row>
    <row r="4074" spans="1:15">
      <c r="A4074" t="s">
        <v>4119</v>
      </c>
      <c r="B4074">
        <v>2014</v>
      </c>
      <c r="C4074" t="s">
        <v>31</v>
      </c>
      <c r="D4074" t="s">
        <v>32</v>
      </c>
      <c r="E4074" t="s">
        <v>18</v>
      </c>
      <c r="F4074">
        <v>42</v>
      </c>
      <c r="G4074">
        <v>3657</v>
      </c>
      <c r="H4074">
        <v>159</v>
      </c>
      <c r="I4074">
        <v>22.24</v>
      </c>
      <c r="J4074">
        <v>1</v>
      </c>
      <c r="K4074" t="s">
        <v>24</v>
      </c>
      <c r="L4074" t="s">
        <v>24</v>
      </c>
      <c r="M4074">
        <v>52</v>
      </c>
      <c r="N4074" t="s">
        <v>49</v>
      </c>
      <c r="O4074">
        <v>4463319</v>
      </c>
    </row>
    <row r="4075" spans="1:15">
      <c r="A4075" t="s">
        <v>4120</v>
      </c>
      <c r="B4075">
        <v>2016</v>
      </c>
      <c r="C4075" t="s">
        <v>31</v>
      </c>
      <c r="D4075" t="s">
        <v>32</v>
      </c>
      <c r="E4075" t="s">
        <v>23</v>
      </c>
      <c r="F4075">
        <v>308</v>
      </c>
      <c r="G4075">
        <v>40</v>
      </c>
      <c r="H4075">
        <v>837</v>
      </c>
      <c r="I4075">
        <v>18.68</v>
      </c>
      <c r="J4075">
        <v>5</v>
      </c>
      <c r="K4075" t="s">
        <v>24</v>
      </c>
      <c r="L4075" t="s">
        <v>24</v>
      </c>
      <c r="M4075">
        <v>11</v>
      </c>
      <c r="N4075" t="s">
        <v>29</v>
      </c>
      <c r="O4075">
        <v>4938415</v>
      </c>
    </row>
    <row r="4076" spans="1:15">
      <c r="A4076" t="s">
        <v>4121</v>
      </c>
      <c r="B4076">
        <v>2022</v>
      </c>
      <c r="C4076" t="s">
        <v>45</v>
      </c>
      <c r="D4076" t="s">
        <v>48</v>
      </c>
      <c r="E4076" t="s">
        <v>28</v>
      </c>
      <c r="F4076">
        <v>150</v>
      </c>
      <c r="G4076">
        <v>420</v>
      </c>
      <c r="H4076">
        <v>628</v>
      </c>
      <c r="I4076">
        <v>14.41</v>
      </c>
      <c r="J4076">
        <v>8</v>
      </c>
      <c r="K4076" t="s">
        <v>19</v>
      </c>
      <c r="L4076" t="s">
        <v>24</v>
      </c>
      <c r="M4076">
        <v>80</v>
      </c>
      <c r="N4076" t="s">
        <v>49</v>
      </c>
      <c r="O4076">
        <v>4486605</v>
      </c>
    </row>
    <row r="4077" spans="1:15">
      <c r="A4077" t="s">
        <v>4122</v>
      </c>
      <c r="B4077">
        <v>2004</v>
      </c>
      <c r="C4077" t="s">
        <v>45</v>
      </c>
      <c r="D4077" t="s">
        <v>36</v>
      </c>
      <c r="E4077" t="s">
        <v>28</v>
      </c>
      <c r="F4077">
        <v>55</v>
      </c>
      <c r="G4077">
        <v>4893</v>
      </c>
      <c r="H4077">
        <v>35</v>
      </c>
      <c r="I4077">
        <v>15.71</v>
      </c>
      <c r="J4077">
        <v>9</v>
      </c>
      <c r="K4077" t="s">
        <v>19</v>
      </c>
      <c r="L4077" t="s">
        <v>19</v>
      </c>
      <c r="M4077">
        <v>38</v>
      </c>
      <c r="N4077" t="s">
        <v>29</v>
      </c>
      <c r="O4077">
        <v>1000423</v>
      </c>
    </row>
    <row r="4078" spans="1:15">
      <c r="A4078" t="s">
        <v>4123</v>
      </c>
      <c r="B4078">
        <v>2011</v>
      </c>
      <c r="C4078" t="s">
        <v>31</v>
      </c>
      <c r="D4078" t="s">
        <v>102</v>
      </c>
      <c r="E4078" t="s">
        <v>18</v>
      </c>
      <c r="F4078">
        <v>206</v>
      </c>
      <c r="G4078">
        <v>3578</v>
      </c>
      <c r="H4078">
        <v>886</v>
      </c>
      <c r="I4078">
        <v>22.72</v>
      </c>
      <c r="J4078">
        <v>6</v>
      </c>
      <c r="K4078" t="s">
        <v>24</v>
      </c>
      <c r="L4078" t="s">
        <v>24</v>
      </c>
      <c r="M4078">
        <v>44</v>
      </c>
      <c r="N4078" t="s">
        <v>49</v>
      </c>
      <c r="O4078">
        <v>2363417</v>
      </c>
    </row>
    <row r="4079" spans="1:15">
      <c r="A4079" t="s">
        <v>4124</v>
      </c>
      <c r="B4079">
        <v>2008</v>
      </c>
      <c r="C4079" t="s">
        <v>22</v>
      </c>
      <c r="D4079" t="s">
        <v>36</v>
      </c>
      <c r="E4079" t="s">
        <v>37</v>
      </c>
      <c r="F4079">
        <v>358</v>
      </c>
      <c r="G4079">
        <v>3120</v>
      </c>
      <c r="H4079">
        <v>611</v>
      </c>
      <c r="I4079">
        <v>14.27</v>
      </c>
      <c r="J4079">
        <v>7</v>
      </c>
      <c r="K4079" t="s">
        <v>19</v>
      </c>
      <c r="L4079" t="s">
        <v>19</v>
      </c>
      <c r="M4079">
        <v>60</v>
      </c>
      <c r="N4079" t="s">
        <v>20</v>
      </c>
      <c r="O4079">
        <v>2294057</v>
      </c>
    </row>
    <row r="4080" spans="1:15">
      <c r="A4080" t="s">
        <v>4125</v>
      </c>
      <c r="B4080">
        <v>2007</v>
      </c>
      <c r="C4080" t="s">
        <v>22</v>
      </c>
      <c r="D4080" t="s">
        <v>48</v>
      </c>
      <c r="E4080" t="s">
        <v>18</v>
      </c>
      <c r="F4080">
        <v>261</v>
      </c>
      <c r="G4080">
        <v>3553</v>
      </c>
      <c r="H4080">
        <v>8</v>
      </c>
      <c r="I4080">
        <v>14.81</v>
      </c>
      <c r="J4080">
        <v>9</v>
      </c>
      <c r="K4080" t="s">
        <v>19</v>
      </c>
      <c r="L4080" t="s">
        <v>19</v>
      </c>
      <c r="M4080">
        <v>13</v>
      </c>
      <c r="N4080" t="s">
        <v>25</v>
      </c>
      <c r="O4080">
        <v>506950</v>
      </c>
    </row>
    <row r="4081" spans="1:15">
      <c r="A4081" t="s">
        <v>4126</v>
      </c>
      <c r="B4081">
        <v>2009</v>
      </c>
      <c r="C4081" t="s">
        <v>73</v>
      </c>
      <c r="D4081" t="s">
        <v>46</v>
      </c>
      <c r="E4081" t="s">
        <v>28</v>
      </c>
      <c r="F4081">
        <v>146</v>
      </c>
      <c r="G4081">
        <v>3167</v>
      </c>
      <c r="H4081">
        <v>601</v>
      </c>
      <c r="I4081">
        <v>24.05</v>
      </c>
      <c r="J4081">
        <v>6</v>
      </c>
      <c r="K4081" t="s">
        <v>19</v>
      </c>
      <c r="L4081" t="s">
        <v>19</v>
      </c>
      <c r="M4081">
        <v>18</v>
      </c>
      <c r="N4081" t="s">
        <v>20</v>
      </c>
      <c r="O4081">
        <v>1947847</v>
      </c>
    </row>
    <row r="4082" spans="1:15">
      <c r="A4082" t="s">
        <v>4127</v>
      </c>
      <c r="B4082">
        <v>2018</v>
      </c>
      <c r="C4082" t="s">
        <v>35</v>
      </c>
      <c r="D4082" t="s">
        <v>39</v>
      </c>
      <c r="E4082" t="s">
        <v>40</v>
      </c>
      <c r="F4082">
        <v>236</v>
      </c>
      <c r="G4082">
        <v>4487</v>
      </c>
      <c r="H4082">
        <v>983</v>
      </c>
      <c r="I4082">
        <v>4.58</v>
      </c>
      <c r="J4082">
        <v>9</v>
      </c>
      <c r="K4082" t="s">
        <v>24</v>
      </c>
      <c r="L4082" t="s">
        <v>24</v>
      </c>
      <c r="M4082">
        <v>50</v>
      </c>
      <c r="N4082" t="s">
        <v>29</v>
      </c>
      <c r="O4082">
        <v>461020</v>
      </c>
    </row>
    <row r="4083" spans="1:15">
      <c r="A4083" t="s">
        <v>4128</v>
      </c>
      <c r="B4083">
        <v>2006</v>
      </c>
      <c r="C4083" t="s">
        <v>59</v>
      </c>
      <c r="D4083" t="s">
        <v>32</v>
      </c>
      <c r="E4083" t="s">
        <v>23</v>
      </c>
      <c r="F4083">
        <v>347</v>
      </c>
      <c r="G4083">
        <v>1592</v>
      </c>
      <c r="H4083">
        <v>645</v>
      </c>
      <c r="I4083">
        <v>3.31</v>
      </c>
      <c r="J4083">
        <v>6</v>
      </c>
      <c r="K4083" t="s">
        <v>19</v>
      </c>
      <c r="L4083" t="s">
        <v>24</v>
      </c>
      <c r="M4083">
        <v>8</v>
      </c>
      <c r="N4083" t="s">
        <v>20</v>
      </c>
      <c r="O4083">
        <v>388358</v>
      </c>
    </row>
    <row r="4084" spans="1:15">
      <c r="A4084" t="s">
        <v>4129</v>
      </c>
      <c r="B4084">
        <v>2011</v>
      </c>
      <c r="C4084" t="s">
        <v>31</v>
      </c>
      <c r="D4084" t="s">
        <v>32</v>
      </c>
      <c r="E4084" t="s">
        <v>23</v>
      </c>
      <c r="F4084">
        <v>150</v>
      </c>
      <c r="G4084">
        <v>3490</v>
      </c>
      <c r="H4084">
        <v>454</v>
      </c>
      <c r="I4084">
        <v>48.5</v>
      </c>
      <c r="J4084">
        <v>9</v>
      </c>
      <c r="K4084" t="s">
        <v>19</v>
      </c>
      <c r="L4084" t="s">
        <v>19</v>
      </c>
      <c r="M4084">
        <v>96</v>
      </c>
      <c r="N4084" t="s">
        <v>25</v>
      </c>
      <c r="O4084">
        <v>61954</v>
      </c>
    </row>
    <row r="4085" spans="1:15">
      <c r="A4085" t="s">
        <v>4130</v>
      </c>
      <c r="B4085">
        <v>2006</v>
      </c>
      <c r="C4085" t="s">
        <v>59</v>
      </c>
      <c r="D4085" t="s">
        <v>17</v>
      </c>
      <c r="E4085" t="s">
        <v>23</v>
      </c>
      <c r="F4085">
        <v>76</v>
      </c>
      <c r="G4085">
        <v>1462</v>
      </c>
      <c r="H4085">
        <v>720</v>
      </c>
      <c r="I4085">
        <v>38.86</v>
      </c>
      <c r="J4085">
        <v>1</v>
      </c>
      <c r="K4085" t="s">
        <v>24</v>
      </c>
      <c r="L4085" t="s">
        <v>24</v>
      </c>
      <c r="M4085">
        <v>20</v>
      </c>
      <c r="N4085" t="s">
        <v>49</v>
      </c>
      <c r="O4085">
        <v>1134880</v>
      </c>
    </row>
    <row r="4086" spans="1:15">
      <c r="A4086" t="s">
        <v>4131</v>
      </c>
      <c r="B4086">
        <v>2011</v>
      </c>
      <c r="C4086" t="s">
        <v>31</v>
      </c>
      <c r="D4086" t="s">
        <v>102</v>
      </c>
      <c r="E4086" t="s">
        <v>23</v>
      </c>
      <c r="F4086">
        <v>197</v>
      </c>
      <c r="G4086">
        <v>304</v>
      </c>
      <c r="H4086">
        <v>58</v>
      </c>
      <c r="I4086">
        <v>20.67</v>
      </c>
      <c r="J4086">
        <v>5</v>
      </c>
      <c r="K4086" t="s">
        <v>19</v>
      </c>
      <c r="L4086" t="s">
        <v>24</v>
      </c>
      <c r="M4086">
        <v>11</v>
      </c>
      <c r="N4086" t="s">
        <v>29</v>
      </c>
      <c r="O4086">
        <v>474463</v>
      </c>
    </row>
    <row r="4087" spans="1:15">
      <c r="A4087" t="s">
        <v>4132</v>
      </c>
      <c r="B4087">
        <v>2005</v>
      </c>
      <c r="C4087" t="s">
        <v>35</v>
      </c>
      <c r="D4087" t="s">
        <v>102</v>
      </c>
      <c r="E4087" t="s">
        <v>40</v>
      </c>
      <c r="F4087">
        <v>486</v>
      </c>
      <c r="G4087">
        <v>2024</v>
      </c>
      <c r="H4087">
        <v>544</v>
      </c>
      <c r="I4087">
        <v>32.21</v>
      </c>
      <c r="J4087">
        <v>5</v>
      </c>
      <c r="K4087" t="s">
        <v>19</v>
      </c>
      <c r="L4087" t="s">
        <v>19</v>
      </c>
      <c r="M4087">
        <v>36</v>
      </c>
      <c r="N4087" t="s">
        <v>49</v>
      </c>
      <c r="O4087">
        <v>1983961</v>
      </c>
    </row>
    <row r="4088" spans="1:15">
      <c r="A4088" t="s">
        <v>4133</v>
      </c>
      <c r="B4088">
        <v>2004</v>
      </c>
      <c r="C4088" t="s">
        <v>59</v>
      </c>
      <c r="D4088" t="s">
        <v>32</v>
      </c>
      <c r="E4088" t="s">
        <v>28</v>
      </c>
      <c r="F4088">
        <v>121</v>
      </c>
      <c r="G4088">
        <v>5</v>
      </c>
      <c r="H4088">
        <v>330</v>
      </c>
      <c r="I4088">
        <v>3.86</v>
      </c>
      <c r="J4088">
        <v>5</v>
      </c>
      <c r="K4088" t="s">
        <v>24</v>
      </c>
      <c r="L4088" t="s">
        <v>19</v>
      </c>
      <c r="M4088">
        <v>59</v>
      </c>
      <c r="N4088" t="s">
        <v>33</v>
      </c>
      <c r="O4088">
        <v>4843804</v>
      </c>
    </row>
    <row r="4089" spans="1:15">
      <c r="A4089" t="s">
        <v>4134</v>
      </c>
      <c r="B4089">
        <v>2000</v>
      </c>
      <c r="C4089" t="s">
        <v>73</v>
      </c>
      <c r="D4089" t="s">
        <v>32</v>
      </c>
      <c r="E4089" t="s">
        <v>40</v>
      </c>
      <c r="F4089">
        <v>263</v>
      </c>
      <c r="G4089">
        <v>116</v>
      </c>
      <c r="H4089">
        <v>718</v>
      </c>
      <c r="I4089">
        <v>20.92</v>
      </c>
      <c r="J4089">
        <v>8</v>
      </c>
      <c r="K4089" t="s">
        <v>24</v>
      </c>
      <c r="L4089" t="s">
        <v>24</v>
      </c>
      <c r="M4089">
        <v>34</v>
      </c>
      <c r="N4089" t="s">
        <v>33</v>
      </c>
      <c r="O4089">
        <v>69245</v>
      </c>
    </row>
    <row r="4090" spans="1:15">
      <c r="A4090" t="s">
        <v>4135</v>
      </c>
      <c r="B4090">
        <v>2009</v>
      </c>
      <c r="C4090" t="s">
        <v>59</v>
      </c>
      <c r="D4090" t="s">
        <v>32</v>
      </c>
      <c r="E4090" t="s">
        <v>18</v>
      </c>
      <c r="F4090">
        <v>132</v>
      </c>
      <c r="G4090">
        <v>2756</v>
      </c>
      <c r="H4090">
        <v>166</v>
      </c>
      <c r="I4090">
        <v>6.62</v>
      </c>
      <c r="J4090">
        <v>8</v>
      </c>
      <c r="K4090" t="s">
        <v>24</v>
      </c>
      <c r="L4090" t="s">
        <v>24</v>
      </c>
      <c r="M4090">
        <v>18</v>
      </c>
      <c r="N4090" t="s">
        <v>29</v>
      </c>
      <c r="O4090">
        <v>2598847</v>
      </c>
    </row>
    <row r="4091" spans="1:15">
      <c r="A4091" t="s">
        <v>4136</v>
      </c>
      <c r="B4091">
        <v>2014</v>
      </c>
      <c r="C4091" t="s">
        <v>27</v>
      </c>
      <c r="D4091" t="s">
        <v>46</v>
      </c>
      <c r="E4091" t="s">
        <v>40</v>
      </c>
      <c r="F4091">
        <v>70</v>
      </c>
      <c r="G4091">
        <v>1979</v>
      </c>
      <c r="H4091">
        <v>98</v>
      </c>
      <c r="I4091">
        <v>2.5499999999999998</v>
      </c>
      <c r="J4091">
        <v>1</v>
      </c>
      <c r="K4091" t="s">
        <v>19</v>
      </c>
      <c r="L4091" t="s">
        <v>19</v>
      </c>
      <c r="M4091">
        <v>41</v>
      </c>
      <c r="N4091" t="s">
        <v>25</v>
      </c>
      <c r="O4091">
        <v>4057030</v>
      </c>
    </row>
    <row r="4092" spans="1:15">
      <c r="A4092" t="s">
        <v>4137</v>
      </c>
      <c r="B4092">
        <v>2011</v>
      </c>
      <c r="C4092" t="s">
        <v>73</v>
      </c>
      <c r="D4092" t="s">
        <v>46</v>
      </c>
      <c r="E4092" t="s">
        <v>28</v>
      </c>
      <c r="F4092">
        <v>373</v>
      </c>
      <c r="G4092">
        <v>232</v>
      </c>
      <c r="H4092">
        <v>445</v>
      </c>
      <c r="I4092">
        <v>10.08</v>
      </c>
      <c r="J4092">
        <v>1</v>
      </c>
      <c r="K4092" t="s">
        <v>19</v>
      </c>
      <c r="L4092" t="s">
        <v>24</v>
      </c>
      <c r="M4092">
        <v>81</v>
      </c>
      <c r="N4092" t="s">
        <v>25</v>
      </c>
      <c r="O4092">
        <v>1784463</v>
      </c>
    </row>
    <row r="4093" spans="1:15">
      <c r="A4093" t="s">
        <v>4138</v>
      </c>
      <c r="B4093">
        <v>2005</v>
      </c>
      <c r="C4093" t="s">
        <v>59</v>
      </c>
      <c r="D4093" t="s">
        <v>102</v>
      </c>
      <c r="E4093" t="s">
        <v>28</v>
      </c>
      <c r="F4093">
        <v>496</v>
      </c>
      <c r="G4093">
        <v>3090</v>
      </c>
      <c r="H4093">
        <v>999</v>
      </c>
      <c r="I4093">
        <v>10.44</v>
      </c>
      <c r="J4093">
        <v>8</v>
      </c>
      <c r="K4093" t="s">
        <v>19</v>
      </c>
      <c r="L4093" t="s">
        <v>19</v>
      </c>
      <c r="M4093">
        <v>33</v>
      </c>
      <c r="N4093" t="s">
        <v>29</v>
      </c>
      <c r="O4093">
        <v>2698613</v>
      </c>
    </row>
    <row r="4094" spans="1:15">
      <c r="A4094" t="s">
        <v>4139</v>
      </c>
      <c r="B4094">
        <v>2009</v>
      </c>
      <c r="C4094" t="s">
        <v>27</v>
      </c>
      <c r="D4094" t="s">
        <v>43</v>
      </c>
      <c r="E4094" t="s">
        <v>23</v>
      </c>
      <c r="F4094">
        <v>460</v>
      </c>
      <c r="G4094">
        <v>2667</v>
      </c>
      <c r="H4094">
        <v>757</v>
      </c>
      <c r="I4094">
        <v>19.54</v>
      </c>
      <c r="J4094">
        <v>6</v>
      </c>
      <c r="K4094" t="s">
        <v>24</v>
      </c>
      <c r="L4094" t="s">
        <v>24</v>
      </c>
      <c r="M4094">
        <v>36</v>
      </c>
      <c r="N4094" t="s">
        <v>25</v>
      </c>
      <c r="O4094">
        <v>846219</v>
      </c>
    </row>
    <row r="4095" spans="1:15">
      <c r="A4095" t="s">
        <v>4140</v>
      </c>
      <c r="B4095">
        <v>2021</v>
      </c>
      <c r="C4095" t="s">
        <v>59</v>
      </c>
      <c r="D4095" t="s">
        <v>39</v>
      </c>
      <c r="E4095" t="s">
        <v>18</v>
      </c>
      <c r="F4095">
        <v>474</v>
      </c>
      <c r="G4095">
        <v>3932</v>
      </c>
      <c r="H4095">
        <v>809</v>
      </c>
      <c r="I4095">
        <v>31.03</v>
      </c>
      <c r="J4095">
        <v>9</v>
      </c>
      <c r="K4095" t="s">
        <v>24</v>
      </c>
      <c r="L4095" t="s">
        <v>19</v>
      </c>
      <c r="M4095">
        <v>16</v>
      </c>
      <c r="N4095" t="s">
        <v>20</v>
      </c>
      <c r="O4095">
        <v>4014548</v>
      </c>
    </row>
    <row r="4096" spans="1:15">
      <c r="A4096" t="s">
        <v>4141</v>
      </c>
      <c r="B4096">
        <v>2004</v>
      </c>
      <c r="C4096" t="s">
        <v>16</v>
      </c>
      <c r="D4096" t="s">
        <v>17</v>
      </c>
      <c r="E4096" t="s">
        <v>23</v>
      </c>
      <c r="F4096">
        <v>117</v>
      </c>
      <c r="G4096">
        <v>2236</v>
      </c>
      <c r="H4096">
        <v>397</v>
      </c>
      <c r="I4096">
        <v>12.39</v>
      </c>
      <c r="J4096">
        <v>8</v>
      </c>
      <c r="K4096" t="s">
        <v>24</v>
      </c>
      <c r="L4096" t="s">
        <v>24</v>
      </c>
      <c r="M4096">
        <v>48</v>
      </c>
      <c r="N4096" t="s">
        <v>49</v>
      </c>
      <c r="O4096">
        <v>2531369</v>
      </c>
    </row>
    <row r="4097" spans="1:15">
      <c r="A4097" t="s">
        <v>4142</v>
      </c>
      <c r="B4097">
        <v>2003</v>
      </c>
      <c r="C4097" t="s">
        <v>53</v>
      </c>
      <c r="D4097" t="s">
        <v>48</v>
      </c>
      <c r="E4097" t="s">
        <v>37</v>
      </c>
      <c r="F4097">
        <v>179</v>
      </c>
      <c r="G4097">
        <v>4114</v>
      </c>
      <c r="H4097">
        <v>710</v>
      </c>
      <c r="I4097">
        <v>40.94</v>
      </c>
      <c r="J4097">
        <v>8</v>
      </c>
      <c r="K4097" t="s">
        <v>24</v>
      </c>
      <c r="L4097" t="s">
        <v>19</v>
      </c>
      <c r="M4097">
        <v>24</v>
      </c>
      <c r="N4097" t="s">
        <v>49</v>
      </c>
      <c r="O4097">
        <v>1786368</v>
      </c>
    </row>
    <row r="4098" spans="1:15">
      <c r="A4098" t="s">
        <v>4143</v>
      </c>
      <c r="B4098">
        <v>2017</v>
      </c>
      <c r="C4098" t="s">
        <v>73</v>
      </c>
      <c r="D4098" t="s">
        <v>95</v>
      </c>
      <c r="E4098" t="s">
        <v>40</v>
      </c>
      <c r="F4098">
        <v>480</v>
      </c>
      <c r="G4098">
        <v>2574</v>
      </c>
      <c r="H4098">
        <v>714</v>
      </c>
      <c r="I4098">
        <v>18.28</v>
      </c>
      <c r="J4098">
        <v>2</v>
      </c>
      <c r="K4098" t="s">
        <v>19</v>
      </c>
      <c r="L4098" t="s">
        <v>24</v>
      </c>
      <c r="M4098">
        <v>43</v>
      </c>
      <c r="N4098" t="s">
        <v>29</v>
      </c>
      <c r="O4098">
        <v>1193602</v>
      </c>
    </row>
    <row r="4099" spans="1:15">
      <c r="A4099" t="s">
        <v>4144</v>
      </c>
      <c r="B4099">
        <v>2021</v>
      </c>
      <c r="C4099" t="s">
        <v>31</v>
      </c>
      <c r="D4099" t="s">
        <v>36</v>
      </c>
      <c r="E4099" t="s">
        <v>28</v>
      </c>
      <c r="F4099">
        <v>406</v>
      </c>
      <c r="G4099">
        <v>2932</v>
      </c>
      <c r="H4099">
        <v>332</v>
      </c>
      <c r="I4099">
        <v>43.62</v>
      </c>
      <c r="J4099">
        <v>3</v>
      </c>
      <c r="K4099" t="s">
        <v>19</v>
      </c>
      <c r="L4099" t="s">
        <v>19</v>
      </c>
      <c r="M4099">
        <v>15</v>
      </c>
      <c r="N4099" t="s">
        <v>25</v>
      </c>
      <c r="O4099">
        <v>2640955</v>
      </c>
    </row>
    <row r="4100" spans="1:15">
      <c r="A4100" t="s">
        <v>4145</v>
      </c>
      <c r="B4100">
        <v>2005</v>
      </c>
      <c r="C4100" t="s">
        <v>45</v>
      </c>
      <c r="D4100" t="s">
        <v>32</v>
      </c>
      <c r="E4100" t="s">
        <v>23</v>
      </c>
      <c r="F4100">
        <v>449</v>
      </c>
      <c r="G4100">
        <v>1700</v>
      </c>
      <c r="H4100">
        <v>796</v>
      </c>
      <c r="I4100">
        <v>10.42</v>
      </c>
      <c r="J4100">
        <v>6</v>
      </c>
      <c r="K4100" t="s">
        <v>19</v>
      </c>
      <c r="L4100" t="s">
        <v>19</v>
      </c>
      <c r="M4100">
        <v>39</v>
      </c>
      <c r="N4100" t="s">
        <v>33</v>
      </c>
      <c r="O4100">
        <v>3967451</v>
      </c>
    </row>
    <row r="4101" spans="1:15">
      <c r="A4101" t="s">
        <v>4146</v>
      </c>
      <c r="B4101">
        <v>2007</v>
      </c>
      <c r="C4101" t="s">
        <v>42</v>
      </c>
      <c r="D4101" t="s">
        <v>17</v>
      </c>
      <c r="E4101" t="s">
        <v>23</v>
      </c>
      <c r="F4101">
        <v>289</v>
      </c>
      <c r="G4101">
        <v>417</v>
      </c>
      <c r="H4101">
        <v>350</v>
      </c>
      <c r="I4101">
        <v>20.5</v>
      </c>
      <c r="J4101">
        <v>9</v>
      </c>
      <c r="K4101" t="s">
        <v>24</v>
      </c>
      <c r="L4101" t="s">
        <v>24</v>
      </c>
      <c r="M4101">
        <v>65</v>
      </c>
      <c r="N4101" t="s">
        <v>25</v>
      </c>
      <c r="O4101">
        <v>4637240</v>
      </c>
    </row>
    <row r="4102" spans="1:15">
      <c r="A4102" t="s">
        <v>4147</v>
      </c>
      <c r="B4102">
        <v>2015</v>
      </c>
      <c r="C4102" t="s">
        <v>27</v>
      </c>
      <c r="D4102" t="s">
        <v>48</v>
      </c>
      <c r="E4102" t="s">
        <v>18</v>
      </c>
      <c r="F4102">
        <v>298</v>
      </c>
      <c r="G4102">
        <v>1796</v>
      </c>
      <c r="H4102">
        <v>635</v>
      </c>
      <c r="I4102">
        <v>19.96</v>
      </c>
      <c r="J4102">
        <v>8</v>
      </c>
      <c r="K4102" t="s">
        <v>24</v>
      </c>
      <c r="L4102" t="s">
        <v>19</v>
      </c>
      <c r="M4102">
        <v>28</v>
      </c>
      <c r="N4102" t="s">
        <v>33</v>
      </c>
      <c r="O4102">
        <v>3668568</v>
      </c>
    </row>
    <row r="4103" spans="1:15">
      <c r="A4103" t="s">
        <v>4148</v>
      </c>
      <c r="B4103">
        <v>2002</v>
      </c>
      <c r="C4103" t="s">
        <v>59</v>
      </c>
      <c r="D4103" t="s">
        <v>46</v>
      </c>
      <c r="E4103" t="s">
        <v>37</v>
      </c>
      <c r="F4103">
        <v>245</v>
      </c>
      <c r="G4103">
        <v>1668</v>
      </c>
      <c r="H4103">
        <v>348</v>
      </c>
      <c r="I4103">
        <v>15.84</v>
      </c>
      <c r="J4103">
        <v>1</v>
      </c>
      <c r="K4103" t="s">
        <v>19</v>
      </c>
      <c r="L4103" t="s">
        <v>24</v>
      </c>
      <c r="M4103">
        <v>65</v>
      </c>
      <c r="N4103" t="s">
        <v>25</v>
      </c>
      <c r="O4103">
        <v>248048</v>
      </c>
    </row>
    <row r="4104" spans="1:15">
      <c r="A4104" t="s">
        <v>4149</v>
      </c>
      <c r="B4104">
        <v>2013</v>
      </c>
      <c r="C4104" t="s">
        <v>45</v>
      </c>
      <c r="D4104" t="s">
        <v>36</v>
      </c>
      <c r="E4104" t="s">
        <v>37</v>
      </c>
      <c r="F4104">
        <v>176</v>
      </c>
      <c r="G4104">
        <v>4086</v>
      </c>
      <c r="H4104">
        <v>271</v>
      </c>
      <c r="I4104">
        <v>22.03</v>
      </c>
      <c r="J4104">
        <v>8</v>
      </c>
      <c r="K4104" t="s">
        <v>19</v>
      </c>
      <c r="L4104" t="s">
        <v>19</v>
      </c>
      <c r="M4104">
        <v>14</v>
      </c>
      <c r="N4104" t="s">
        <v>49</v>
      </c>
      <c r="O4104">
        <v>3418360</v>
      </c>
    </row>
    <row r="4105" spans="1:15">
      <c r="A4105" t="s">
        <v>4150</v>
      </c>
      <c r="B4105">
        <v>2008</v>
      </c>
      <c r="C4105" t="s">
        <v>59</v>
      </c>
      <c r="D4105" t="s">
        <v>48</v>
      </c>
      <c r="E4105" t="s">
        <v>40</v>
      </c>
      <c r="F4105">
        <v>434</v>
      </c>
      <c r="G4105">
        <v>49</v>
      </c>
      <c r="H4105">
        <v>300</v>
      </c>
      <c r="I4105">
        <v>44.67</v>
      </c>
      <c r="J4105">
        <v>6</v>
      </c>
      <c r="K4105" t="s">
        <v>24</v>
      </c>
      <c r="L4105" t="s">
        <v>24</v>
      </c>
      <c r="M4105">
        <v>39</v>
      </c>
      <c r="N4105" t="s">
        <v>29</v>
      </c>
      <c r="O4105">
        <v>778547</v>
      </c>
    </row>
    <row r="4106" spans="1:15">
      <c r="A4106" t="s">
        <v>4151</v>
      </c>
      <c r="B4106">
        <v>2000</v>
      </c>
      <c r="C4106" t="s">
        <v>73</v>
      </c>
      <c r="D4106" t="s">
        <v>102</v>
      </c>
      <c r="E4106" t="s">
        <v>23</v>
      </c>
      <c r="F4106">
        <v>134</v>
      </c>
      <c r="G4106">
        <v>1061</v>
      </c>
      <c r="H4106">
        <v>67</v>
      </c>
      <c r="I4106">
        <v>14.75</v>
      </c>
      <c r="J4106">
        <v>1</v>
      </c>
      <c r="K4106" t="s">
        <v>19</v>
      </c>
      <c r="L4106" t="s">
        <v>19</v>
      </c>
      <c r="M4106">
        <v>60</v>
      </c>
      <c r="N4106" t="s">
        <v>25</v>
      </c>
      <c r="O4106">
        <v>3284499</v>
      </c>
    </row>
    <row r="4107" spans="1:15">
      <c r="A4107" t="s">
        <v>4152</v>
      </c>
      <c r="B4107">
        <v>2009</v>
      </c>
      <c r="C4107" t="s">
        <v>31</v>
      </c>
      <c r="D4107" t="s">
        <v>95</v>
      </c>
      <c r="E4107" t="s">
        <v>23</v>
      </c>
      <c r="F4107">
        <v>149</v>
      </c>
      <c r="G4107">
        <v>2512</v>
      </c>
      <c r="H4107">
        <v>397</v>
      </c>
      <c r="I4107">
        <v>11.29</v>
      </c>
      <c r="J4107">
        <v>1</v>
      </c>
      <c r="K4107" t="s">
        <v>19</v>
      </c>
      <c r="L4107" t="s">
        <v>24</v>
      </c>
      <c r="M4107">
        <v>59</v>
      </c>
      <c r="N4107" t="s">
        <v>29</v>
      </c>
      <c r="O4107">
        <v>3636401</v>
      </c>
    </row>
    <row r="4108" spans="1:15">
      <c r="A4108" t="s">
        <v>4153</v>
      </c>
      <c r="B4108">
        <v>2013</v>
      </c>
      <c r="C4108" t="s">
        <v>16</v>
      </c>
      <c r="D4108" t="s">
        <v>17</v>
      </c>
      <c r="E4108" t="s">
        <v>18</v>
      </c>
      <c r="F4108">
        <v>25</v>
      </c>
      <c r="G4108">
        <v>2850</v>
      </c>
      <c r="H4108">
        <v>410</v>
      </c>
      <c r="I4108">
        <v>2.96</v>
      </c>
      <c r="J4108">
        <v>3</v>
      </c>
      <c r="K4108" t="s">
        <v>19</v>
      </c>
      <c r="L4108" t="s">
        <v>19</v>
      </c>
      <c r="M4108">
        <v>57</v>
      </c>
      <c r="N4108" t="s">
        <v>49</v>
      </c>
      <c r="O4108">
        <v>3073385</v>
      </c>
    </row>
    <row r="4109" spans="1:15">
      <c r="A4109" t="s">
        <v>4154</v>
      </c>
      <c r="B4109">
        <v>2012</v>
      </c>
      <c r="C4109" t="s">
        <v>16</v>
      </c>
      <c r="D4109" t="s">
        <v>102</v>
      </c>
      <c r="E4109" t="s">
        <v>28</v>
      </c>
      <c r="F4109">
        <v>214</v>
      </c>
      <c r="G4109">
        <v>202</v>
      </c>
      <c r="H4109">
        <v>193</v>
      </c>
      <c r="I4109">
        <v>5.34</v>
      </c>
      <c r="J4109">
        <v>5</v>
      </c>
      <c r="K4109" t="s">
        <v>19</v>
      </c>
      <c r="L4109" t="s">
        <v>24</v>
      </c>
      <c r="M4109">
        <v>4</v>
      </c>
      <c r="N4109" t="s">
        <v>20</v>
      </c>
      <c r="O4109">
        <v>3664620</v>
      </c>
    </row>
    <row r="4110" spans="1:15">
      <c r="A4110" t="s">
        <v>4155</v>
      </c>
      <c r="B4110">
        <v>2005</v>
      </c>
      <c r="C4110" t="s">
        <v>73</v>
      </c>
      <c r="D4110" t="s">
        <v>46</v>
      </c>
      <c r="E4110" t="s">
        <v>28</v>
      </c>
      <c r="F4110">
        <v>12</v>
      </c>
      <c r="G4110">
        <v>3696</v>
      </c>
      <c r="H4110">
        <v>937</v>
      </c>
      <c r="I4110">
        <v>11.16</v>
      </c>
      <c r="J4110">
        <v>7</v>
      </c>
      <c r="K4110" t="s">
        <v>19</v>
      </c>
      <c r="L4110" t="s">
        <v>19</v>
      </c>
      <c r="M4110">
        <v>18</v>
      </c>
      <c r="N4110" t="s">
        <v>20</v>
      </c>
      <c r="O4110">
        <v>3959134</v>
      </c>
    </row>
    <row r="4111" spans="1:15">
      <c r="A4111" t="s">
        <v>4156</v>
      </c>
      <c r="B4111">
        <v>2020</v>
      </c>
      <c r="C4111" t="s">
        <v>59</v>
      </c>
      <c r="D4111" t="s">
        <v>17</v>
      </c>
      <c r="E4111" t="s">
        <v>18</v>
      </c>
      <c r="F4111">
        <v>176</v>
      </c>
      <c r="G4111">
        <v>107</v>
      </c>
      <c r="H4111">
        <v>183</v>
      </c>
      <c r="I4111">
        <v>15.43</v>
      </c>
      <c r="J4111">
        <v>5</v>
      </c>
      <c r="K4111" t="s">
        <v>19</v>
      </c>
      <c r="L4111" t="s">
        <v>19</v>
      </c>
      <c r="M4111">
        <v>56</v>
      </c>
      <c r="N4111" t="s">
        <v>29</v>
      </c>
      <c r="O4111">
        <v>588344</v>
      </c>
    </row>
    <row r="4112" spans="1:15">
      <c r="A4112" t="s">
        <v>4157</v>
      </c>
      <c r="B4112">
        <v>2016</v>
      </c>
      <c r="C4112" t="s">
        <v>42</v>
      </c>
      <c r="D4112" t="s">
        <v>48</v>
      </c>
      <c r="E4112" t="s">
        <v>23</v>
      </c>
      <c r="F4112">
        <v>445</v>
      </c>
      <c r="G4112">
        <v>3005</v>
      </c>
      <c r="H4112">
        <v>93</v>
      </c>
      <c r="I4112">
        <v>2.14</v>
      </c>
      <c r="J4112">
        <v>1</v>
      </c>
      <c r="K4112" t="s">
        <v>24</v>
      </c>
      <c r="L4112" t="s">
        <v>24</v>
      </c>
      <c r="M4112">
        <v>96</v>
      </c>
      <c r="N4112" t="s">
        <v>29</v>
      </c>
      <c r="O4112">
        <v>3303294</v>
      </c>
    </row>
    <row r="4113" spans="1:15">
      <c r="A4113" t="s">
        <v>4158</v>
      </c>
      <c r="B4113">
        <v>2009</v>
      </c>
      <c r="C4113" t="s">
        <v>16</v>
      </c>
      <c r="D4113" t="s">
        <v>43</v>
      </c>
      <c r="E4113" t="s">
        <v>18</v>
      </c>
      <c r="F4113">
        <v>283</v>
      </c>
      <c r="G4113">
        <v>3436</v>
      </c>
      <c r="H4113">
        <v>364</v>
      </c>
      <c r="I4113">
        <v>28.9</v>
      </c>
      <c r="J4113">
        <v>1</v>
      </c>
      <c r="K4113" t="s">
        <v>19</v>
      </c>
      <c r="L4113" t="s">
        <v>19</v>
      </c>
      <c r="M4113">
        <v>59</v>
      </c>
      <c r="N4113" t="s">
        <v>20</v>
      </c>
      <c r="O4113">
        <v>1365956</v>
      </c>
    </row>
    <row r="4114" spans="1:15">
      <c r="A4114" t="s">
        <v>4159</v>
      </c>
      <c r="B4114">
        <v>2002</v>
      </c>
      <c r="C4114" t="s">
        <v>45</v>
      </c>
      <c r="D4114" t="s">
        <v>95</v>
      </c>
      <c r="E4114" t="s">
        <v>28</v>
      </c>
      <c r="F4114">
        <v>240</v>
      </c>
      <c r="G4114">
        <v>4596</v>
      </c>
      <c r="H4114">
        <v>690</v>
      </c>
      <c r="I4114">
        <v>26.74</v>
      </c>
      <c r="J4114">
        <v>1</v>
      </c>
      <c r="K4114" t="s">
        <v>19</v>
      </c>
      <c r="L4114" t="s">
        <v>24</v>
      </c>
      <c r="M4114">
        <v>79</v>
      </c>
      <c r="N4114" t="s">
        <v>33</v>
      </c>
      <c r="O4114">
        <v>2551563</v>
      </c>
    </row>
    <row r="4115" spans="1:15">
      <c r="A4115" t="s">
        <v>4160</v>
      </c>
      <c r="B4115">
        <v>2011</v>
      </c>
      <c r="C4115" t="s">
        <v>16</v>
      </c>
      <c r="D4115" t="s">
        <v>48</v>
      </c>
      <c r="E4115" t="s">
        <v>40</v>
      </c>
      <c r="F4115">
        <v>288</v>
      </c>
      <c r="G4115">
        <v>98</v>
      </c>
      <c r="H4115">
        <v>943</v>
      </c>
      <c r="I4115">
        <v>35.020000000000003</v>
      </c>
      <c r="J4115">
        <v>7</v>
      </c>
      <c r="K4115" t="s">
        <v>24</v>
      </c>
      <c r="L4115" t="s">
        <v>19</v>
      </c>
      <c r="M4115">
        <v>35</v>
      </c>
      <c r="N4115" t="s">
        <v>20</v>
      </c>
      <c r="O4115">
        <v>223801</v>
      </c>
    </row>
    <row r="4116" spans="1:15">
      <c r="A4116" t="s">
        <v>4161</v>
      </c>
      <c r="B4116">
        <v>2000</v>
      </c>
      <c r="C4116" t="s">
        <v>53</v>
      </c>
      <c r="D4116" t="s">
        <v>48</v>
      </c>
      <c r="E4116" t="s">
        <v>18</v>
      </c>
      <c r="F4116">
        <v>254</v>
      </c>
      <c r="G4116">
        <v>2644</v>
      </c>
      <c r="H4116">
        <v>905</v>
      </c>
      <c r="I4116">
        <v>31.96</v>
      </c>
      <c r="J4116">
        <v>6</v>
      </c>
      <c r="K4116" t="s">
        <v>24</v>
      </c>
      <c r="L4116" t="s">
        <v>24</v>
      </c>
      <c r="M4116">
        <v>57</v>
      </c>
      <c r="N4116" t="s">
        <v>25</v>
      </c>
      <c r="O4116">
        <v>2576269</v>
      </c>
    </row>
    <row r="4117" spans="1:15">
      <c r="A4117" t="s">
        <v>4162</v>
      </c>
      <c r="B4117">
        <v>2006</v>
      </c>
      <c r="C4117" t="s">
        <v>73</v>
      </c>
      <c r="D4117" t="s">
        <v>46</v>
      </c>
      <c r="E4117" t="s">
        <v>40</v>
      </c>
      <c r="F4117">
        <v>75</v>
      </c>
      <c r="G4117">
        <v>4468</v>
      </c>
      <c r="H4117">
        <v>871</v>
      </c>
      <c r="I4117">
        <v>23.83</v>
      </c>
      <c r="J4117">
        <v>8</v>
      </c>
      <c r="K4117" t="s">
        <v>19</v>
      </c>
      <c r="L4117" t="s">
        <v>24</v>
      </c>
      <c r="M4117">
        <v>1</v>
      </c>
      <c r="N4117" t="s">
        <v>20</v>
      </c>
      <c r="O4117">
        <v>1862193</v>
      </c>
    </row>
    <row r="4118" spans="1:15">
      <c r="A4118" t="s">
        <v>4163</v>
      </c>
      <c r="B4118">
        <v>2004</v>
      </c>
      <c r="C4118" t="s">
        <v>45</v>
      </c>
      <c r="D4118" t="s">
        <v>39</v>
      </c>
      <c r="E4118" t="s">
        <v>28</v>
      </c>
      <c r="F4118">
        <v>385</v>
      </c>
      <c r="G4118">
        <v>4112</v>
      </c>
      <c r="H4118">
        <v>57</v>
      </c>
      <c r="I4118">
        <v>7.31</v>
      </c>
      <c r="J4118">
        <v>3</v>
      </c>
      <c r="K4118" t="s">
        <v>24</v>
      </c>
      <c r="L4118" t="s">
        <v>19</v>
      </c>
      <c r="M4118">
        <v>36</v>
      </c>
      <c r="N4118" t="s">
        <v>20</v>
      </c>
      <c r="O4118">
        <v>3674810</v>
      </c>
    </row>
    <row r="4119" spans="1:15">
      <c r="A4119" t="s">
        <v>4164</v>
      </c>
      <c r="B4119">
        <v>2007</v>
      </c>
      <c r="C4119" t="s">
        <v>45</v>
      </c>
      <c r="D4119" t="s">
        <v>32</v>
      </c>
      <c r="E4119" t="s">
        <v>18</v>
      </c>
      <c r="F4119">
        <v>288</v>
      </c>
      <c r="G4119">
        <v>1096</v>
      </c>
      <c r="H4119">
        <v>259</v>
      </c>
      <c r="I4119">
        <v>42.49</v>
      </c>
      <c r="J4119">
        <v>6</v>
      </c>
      <c r="K4119" t="s">
        <v>19</v>
      </c>
      <c r="L4119" t="s">
        <v>24</v>
      </c>
      <c r="M4119">
        <v>49</v>
      </c>
      <c r="N4119" t="s">
        <v>29</v>
      </c>
      <c r="O4119">
        <v>3753973</v>
      </c>
    </row>
    <row r="4120" spans="1:15">
      <c r="A4120" t="s">
        <v>4165</v>
      </c>
      <c r="B4120">
        <v>2005</v>
      </c>
      <c r="C4120" t="s">
        <v>45</v>
      </c>
      <c r="D4120" t="s">
        <v>102</v>
      </c>
      <c r="E4120" t="s">
        <v>28</v>
      </c>
      <c r="F4120">
        <v>92</v>
      </c>
      <c r="G4120">
        <v>589</v>
      </c>
      <c r="H4120">
        <v>66</v>
      </c>
      <c r="I4120">
        <v>1.46</v>
      </c>
      <c r="J4120">
        <v>7</v>
      </c>
      <c r="K4120" t="s">
        <v>24</v>
      </c>
      <c r="L4120" t="s">
        <v>24</v>
      </c>
      <c r="M4120">
        <v>34</v>
      </c>
      <c r="N4120" t="s">
        <v>33</v>
      </c>
      <c r="O4120">
        <v>2085178</v>
      </c>
    </row>
    <row r="4121" spans="1:15">
      <c r="A4121" t="s">
        <v>4166</v>
      </c>
      <c r="B4121">
        <v>2011</v>
      </c>
      <c r="C4121" t="s">
        <v>35</v>
      </c>
      <c r="D4121" t="s">
        <v>39</v>
      </c>
      <c r="E4121" t="s">
        <v>40</v>
      </c>
      <c r="F4121">
        <v>157</v>
      </c>
      <c r="G4121">
        <v>4616</v>
      </c>
      <c r="H4121">
        <v>633</v>
      </c>
      <c r="I4121">
        <v>36.369999999999997</v>
      </c>
      <c r="J4121">
        <v>6</v>
      </c>
      <c r="K4121" t="s">
        <v>19</v>
      </c>
      <c r="L4121" t="s">
        <v>19</v>
      </c>
      <c r="M4121">
        <v>37</v>
      </c>
      <c r="N4121" t="s">
        <v>29</v>
      </c>
      <c r="O4121">
        <v>3166302</v>
      </c>
    </row>
    <row r="4122" spans="1:15">
      <c r="A4122" t="s">
        <v>4167</v>
      </c>
      <c r="B4122">
        <v>2015</v>
      </c>
      <c r="C4122" t="s">
        <v>31</v>
      </c>
      <c r="D4122" t="s">
        <v>32</v>
      </c>
      <c r="E4122" t="s">
        <v>23</v>
      </c>
      <c r="F4122">
        <v>101</v>
      </c>
      <c r="G4122">
        <v>4542</v>
      </c>
      <c r="H4122">
        <v>757</v>
      </c>
      <c r="I4122">
        <v>0.16</v>
      </c>
      <c r="J4122">
        <v>4</v>
      </c>
      <c r="K4122" t="s">
        <v>19</v>
      </c>
      <c r="L4122" t="s">
        <v>24</v>
      </c>
      <c r="M4122">
        <v>94</v>
      </c>
      <c r="N4122" t="s">
        <v>29</v>
      </c>
      <c r="O4122">
        <v>2079520</v>
      </c>
    </row>
    <row r="4123" spans="1:15">
      <c r="A4123" t="s">
        <v>4168</v>
      </c>
      <c r="B4123">
        <v>2002</v>
      </c>
      <c r="C4123" t="s">
        <v>35</v>
      </c>
      <c r="D4123" t="s">
        <v>95</v>
      </c>
      <c r="E4123" t="s">
        <v>18</v>
      </c>
      <c r="F4123">
        <v>109</v>
      </c>
      <c r="G4123">
        <v>1129</v>
      </c>
      <c r="H4123">
        <v>909</v>
      </c>
      <c r="I4123">
        <v>18.12</v>
      </c>
      <c r="J4123">
        <v>2</v>
      </c>
      <c r="K4123" t="s">
        <v>24</v>
      </c>
      <c r="L4123" t="s">
        <v>19</v>
      </c>
      <c r="M4123">
        <v>52</v>
      </c>
      <c r="N4123" t="s">
        <v>49</v>
      </c>
      <c r="O4123">
        <v>154087</v>
      </c>
    </row>
    <row r="4124" spans="1:15">
      <c r="A4124" t="s">
        <v>4169</v>
      </c>
      <c r="B4124">
        <v>2020</v>
      </c>
      <c r="C4124" t="s">
        <v>16</v>
      </c>
      <c r="D4124" t="s">
        <v>46</v>
      </c>
      <c r="E4124" t="s">
        <v>18</v>
      </c>
      <c r="F4124">
        <v>182</v>
      </c>
      <c r="G4124">
        <v>4813</v>
      </c>
      <c r="H4124">
        <v>517</v>
      </c>
      <c r="I4124">
        <v>40.28</v>
      </c>
      <c r="J4124">
        <v>8</v>
      </c>
      <c r="K4124" t="s">
        <v>19</v>
      </c>
      <c r="L4124" t="s">
        <v>24</v>
      </c>
      <c r="M4124">
        <v>40</v>
      </c>
      <c r="N4124" t="s">
        <v>49</v>
      </c>
      <c r="O4124">
        <v>4095447</v>
      </c>
    </row>
    <row r="4125" spans="1:15">
      <c r="A4125" t="s">
        <v>4170</v>
      </c>
      <c r="B4125">
        <v>2005</v>
      </c>
      <c r="C4125" t="s">
        <v>27</v>
      </c>
      <c r="D4125" t="s">
        <v>43</v>
      </c>
      <c r="E4125" t="s">
        <v>23</v>
      </c>
      <c r="F4125">
        <v>54</v>
      </c>
      <c r="G4125">
        <v>3713</v>
      </c>
      <c r="H4125">
        <v>923</v>
      </c>
      <c r="I4125">
        <v>41.79</v>
      </c>
      <c r="J4125">
        <v>7</v>
      </c>
      <c r="K4125" t="s">
        <v>19</v>
      </c>
      <c r="L4125" t="s">
        <v>24</v>
      </c>
      <c r="M4125">
        <v>36</v>
      </c>
      <c r="N4125" t="s">
        <v>33</v>
      </c>
      <c r="O4125">
        <v>3577736</v>
      </c>
    </row>
    <row r="4126" spans="1:15">
      <c r="A4126" t="s">
        <v>4171</v>
      </c>
      <c r="B4126">
        <v>2016</v>
      </c>
      <c r="C4126" t="s">
        <v>35</v>
      </c>
      <c r="D4126" t="s">
        <v>95</v>
      </c>
      <c r="E4126" t="s">
        <v>40</v>
      </c>
      <c r="F4126">
        <v>279</v>
      </c>
      <c r="G4126">
        <v>2830</v>
      </c>
      <c r="H4126">
        <v>248</v>
      </c>
      <c r="I4126">
        <v>43.69</v>
      </c>
      <c r="J4126">
        <v>4</v>
      </c>
      <c r="K4126" t="s">
        <v>24</v>
      </c>
      <c r="L4126" t="s">
        <v>19</v>
      </c>
      <c r="M4126">
        <v>75</v>
      </c>
      <c r="N4126" t="s">
        <v>29</v>
      </c>
      <c r="O4126">
        <v>2149230</v>
      </c>
    </row>
    <row r="4127" spans="1:15">
      <c r="A4127" t="s">
        <v>4172</v>
      </c>
      <c r="B4127">
        <v>2014</v>
      </c>
      <c r="C4127" t="s">
        <v>53</v>
      </c>
      <c r="D4127" t="s">
        <v>48</v>
      </c>
      <c r="E4127" t="s">
        <v>18</v>
      </c>
      <c r="F4127">
        <v>490</v>
      </c>
      <c r="G4127">
        <v>3458</v>
      </c>
      <c r="H4127">
        <v>538</v>
      </c>
      <c r="I4127">
        <v>32.85</v>
      </c>
      <c r="J4127">
        <v>6</v>
      </c>
      <c r="K4127" t="s">
        <v>19</v>
      </c>
      <c r="L4127" t="s">
        <v>19</v>
      </c>
      <c r="M4127">
        <v>69</v>
      </c>
      <c r="N4127" t="s">
        <v>49</v>
      </c>
      <c r="O4127">
        <v>2464957</v>
      </c>
    </row>
    <row r="4128" spans="1:15">
      <c r="A4128" t="s">
        <v>4173</v>
      </c>
      <c r="B4128">
        <v>2003</v>
      </c>
      <c r="C4128" t="s">
        <v>22</v>
      </c>
      <c r="D4128" t="s">
        <v>17</v>
      </c>
      <c r="E4128" t="s">
        <v>28</v>
      </c>
      <c r="F4128">
        <v>66</v>
      </c>
      <c r="G4128">
        <v>3873</v>
      </c>
      <c r="H4128">
        <v>684</v>
      </c>
      <c r="I4128">
        <v>44.12</v>
      </c>
      <c r="J4128">
        <v>8</v>
      </c>
      <c r="K4128" t="s">
        <v>24</v>
      </c>
      <c r="L4128" t="s">
        <v>24</v>
      </c>
      <c r="M4128">
        <v>90</v>
      </c>
      <c r="N4128" t="s">
        <v>25</v>
      </c>
      <c r="O4128">
        <v>1211712</v>
      </c>
    </row>
    <row r="4129" spans="1:15">
      <c r="A4129" t="s">
        <v>4174</v>
      </c>
      <c r="B4129">
        <v>2000</v>
      </c>
      <c r="C4129" t="s">
        <v>16</v>
      </c>
      <c r="D4129" t="s">
        <v>17</v>
      </c>
      <c r="E4129" t="s">
        <v>40</v>
      </c>
      <c r="F4129">
        <v>251</v>
      </c>
      <c r="G4129">
        <v>2875</v>
      </c>
      <c r="H4129">
        <v>933</v>
      </c>
      <c r="I4129">
        <v>1.1499999999999999</v>
      </c>
      <c r="J4129">
        <v>3</v>
      </c>
      <c r="K4129" t="s">
        <v>19</v>
      </c>
      <c r="L4129" t="s">
        <v>19</v>
      </c>
      <c r="M4129">
        <v>38</v>
      </c>
      <c r="N4129" t="s">
        <v>29</v>
      </c>
      <c r="O4129">
        <v>4177906</v>
      </c>
    </row>
    <row r="4130" spans="1:15">
      <c r="A4130" t="s">
        <v>4175</v>
      </c>
      <c r="B4130">
        <v>2009</v>
      </c>
      <c r="C4130" t="s">
        <v>59</v>
      </c>
      <c r="D4130" t="s">
        <v>95</v>
      </c>
      <c r="E4130" t="s">
        <v>23</v>
      </c>
      <c r="F4130">
        <v>157</v>
      </c>
      <c r="G4130">
        <v>3858</v>
      </c>
      <c r="H4130">
        <v>708</v>
      </c>
      <c r="I4130">
        <v>30.65</v>
      </c>
      <c r="J4130">
        <v>1</v>
      </c>
      <c r="K4130" t="s">
        <v>24</v>
      </c>
      <c r="L4130" t="s">
        <v>19</v>
      </c>
      <c r="M4130">
        <v>64</v>
      </c>
      <c r="N4130" t="s">
        <v>49</v>
      </c>
      <c r="O4130">
        <v>3474382</v>
      </c>
    </row>
    <row r="4131" spans="1:15">
      <c r="A4131" t="s">
        <v>4176</v>
      </c>
      <c r="B4131">
        <v>2012</v>
      </c>
      <c r="C4131" t="s">
        <v>27</v>
      </c>
      <c r="D4131" t="s">
        <v>36</v>
      </c>
      <c r="E4131" t="s">
        <v>28</v>
      </c>
      <c r="F4131">
        <v>223</v>
      </c>
      <c r="G4131">
        <v>2502</v>
      </c>
      <c r="H4131">
        <v>503</v>
      </c>
      <c r="I4131">
        <v>24.48</v>
      </c>
      <c r="J4131">
        <v>5</v>
      </c>
      <c r="K4131" t="s">
        <v>24</v>
      </c>
      <c r="L4131" t="s">
        <v>24</v>
      </c>
      <c r="M4131">
        <v>32</v>
      </c>
      <c r="N4131" t="s">
        <v>49</v>
      </c>
      <c r="O4131">
        <v>407951</v>
      </c>
    </row>
    <row r="4132" spans="1:15">
      <c r="A4132" t="s">
        <v>4177</v>
      </c>
      <c r="B4132">
        <v>2004</v>
      </c>
      <c r="C4132" t="s">
        <v>59</v>
      </c>
      <c r="D4132" t="s">
        <v>32</v>
      </c>
      <c r="E4132" t="s">
        <v>40</v>
      </c>
      <c r="F4132">
        <v>258</v>
      </c>
      <c r="G4132">
        <v>4333</v>
      </c>
      <c r="H4132">
        <v>625</v>
      </c>
      <c r="I4132">
        <v>44.64</v>
      </c>
      <c r="J4132">
        <v>4</v>
      </c>
      <c r="K4132" t="s">
        <v>19</v>
      </c>
      <c r="L4132" t="s">
        <v>19</v>
      </c>
      <c r="M4132">
        <v>48</v>
      </c>
      <c r="N4132" t="s">
        <v>33</v>
      </c>
      <c r="O4132">
        <v>1016075</v>
      </c>
    </row>
    <row r="4133" spans="1:15">
      <c r="A4133" t="s">
        <v>4178</v>
      </c>
      <c r="B4133">
        <v>2001</v>
      </c>
      <c r="C4133" t="s">
        <v>35</v>
      </c>
      <c r="D4133" t="s">
        <v>95</v>
      </c>
      <c r="E4133" t="s">
        <v>28</v>
      </c>
      <c r="F4133">
        <v>132</v>
      </c>
      <c r="G4133">
        <v>2861</v>
      </c>
      <c r="H4133">
        <v>281</v>
      </c>
      <c r="I4133">
        <v>36.72</v>
      </c>
      <c r="J4133">
        <v>6</v>
      </c>
      <c r="K4133" t="s">
        <v>19</v>
      </c>
      <c r="L4133" t="s">
        <v>24</v>
      </c>
      <c r="M4133">
        <v>14</v>
      </c>
      <c r="N4133" t="s">
        <v>25</v>
      </c>
      <c r="O4133">
        <v>3681689</v>
      </c>
    </row>
    <row r="4134" spans="1:15">
      <c r="A4134" t="s">
        <v>4179</v>
      </c>
      <c r="B4134">
        <v>2007</v>
      </c>
      <c r="C4134" t="s">
        <v>59</v>
      </c>
      <c r="D4134" t="s">
        <v>46</v>
      </c>
      <c r="E4134" t="s">
        <v>40</v>
      </c>
      <c r="F4134">
        <v>75</v>
      </c>
      <c r="G4134">
        <v>3103</v>
      </c>
      <c r="H4134">
        <v>355</v>
      </c>
      <c r="I4134">
        <v>20.98</v>
      </c>
      <c r="J4134">
        <v>2</v>
      </c>
      <c r="K4134" t="s">
        <v>19</v>
      </c>
      <c r="L4134" t="s">
        <v>19</v>
      </c>
      <c r="M4134">
        <v>59</v>
      </c>
      <c r="N4134" t="s">
        <v>25</v>
      </c>
      <c r="O4134">
        <v>2125392</v>
      </c>
    </row>
    <row r="4135" spans="1:15">
      <c r="A4135" t="s">
        <v>4180</v>
      </c>
      <c r="B4135">
        <v>2001</v>
      </c>
      <c r="C4135" t="s">
        <v>45</v>
      </c>
      <c r="D4135" t="s">
        <v>39</v>
      </c>
      <c r="E4135" t="s">
        <v>37</v>
      </c>
      <c r="F4135">
        <v>305</v>
      </c>
      <c r="G4135">
        <v>1047</v>
      </c>
      <c r="H4135">
        <v>402</v>
      </c>
      <c r="I4135">
        <v>20.010000000000002</v>
      </c>
      <c r="J4135">
        <v>3</v>
      </c>
      <c r="K4135" t="s">
        <v>19</v>
      </c>
      <c r="L4135" t="s">
        <v>24</v>
      </c>
      <c r="M4135">
        <v>65</v>
      </c>
      <c r="N4135" t="s">
        <v>49</v>
      </c>
      <c r="O4135">
        <v>4845102</v>
      </c>
    </row>
    <row r="4136" spans="1:15">
      <c r="A4136" t="s">
        <v>4181</v>
      </c>
      <c r="B4136">
        <v>2016</v>
      </c>
      <c r="C4136" t="s">
        <v>53</v>
      </c>
      <c r="D4136" t="s">
        <v>32</v>
      </c>
      <c r="E4136" t="s">
        <v>28</v>
      </c>
      <c r="F4136">
        <v>53</v>
      </c>
      <c r="G4136">
        <v>1904</v>
      </c>
      <c r="H4136">
        <v>69</v>
      </c>
      <c r="I4136">
        <v>5.34</v>
      </c>
      <c r="J4136">
        <v>9</v>
      </c>
      <c r="K4136" t="s">
        <v>24</v>
      </c>
      <c r="L4136" t="s">
        <v>19</v>
      </c>
      <c r="M4136">
        <v>88</v>
      </c>
      <c r="N4136" t="s">
        <v>49</v>
      </c>
      <c r="O4136">
        <v>2478846</v>
      </c>
    </row>
    <row r="4137" spans="1:15">
      <c r="A4137" t="s">
        <v>4182</v>
      </c>
      <c r="B4137">
        <v>2000</v>
      </c>
      <c r="C4137" t="s">
        <v>27</v>
      </c>
      <c r="D4137" t="s">
        <v>46</v>
      </c>
      <c r="E4137" t="s">
        <v>40</v>
      </c>
      <c r="F4137">
        <v>445</v>
      </c>
      <c r="G4137">
        <v>2611</v>
      </c>
      <c r="H4137">
        <v>242</v>
      </c>
      <c r="I4137">
        <v>21.62</v>
      </c>
      <c r="J4137">
        <v>4</v>
      </c>
      <c r="K4137" t="s">
        <v>19</v>
      </c>
      <c r="L4137" t="s">
        <v>24</v>
      </c>
      <c r="M4137">
        <v>74</v>
      </c>
      <c r="N4137" t="s">
        <v>49</v>
      </c>
      <c r="O4137">
        <v>4879810</v>
      </c>
    </row>
    <row r="4138" spans="1:15">
      <c r="A4138" t="s">
        <v>4183</v>
      </c>
      <c r="B4138">
        <v>2009</v>
      </c>
      <c r="C4138" t="s">
        <v>22</v>
      </c>
      <c r="D4138" t="s">
        <v>51</v>
      </c>
      <c r="E4138" t="s">
        <v>18</v>
      </c>
      <c r="F4138">
        <v>93</v>
      </c>
      <c r="G4138">
        <v>2534</v>
      </c>
      <c r="H4138">
        <v>860</v>
      </c>
      <c r="I4138">
        <v>26.32</v>
      </c>
      <c r="J4138">
        <v>6</v>
      </c>
      <c r="K4138" t="s">
        <v>24</v>
      </c>
      <c r="L4138" t="s">
        <v>19</v>
      </c>
      <c r="M4138">
        <v>65</v>
      </c>
      <c r="N4138" t="s">
        <v>29</v>
      </c>
      <c r="O4138">
        <v>4347867</v>
      </c>
    </row>
    <row r="4139" spans="1:15">
      <c r="A4139" t="s">
        <v>4184</v>
      </c>
      <c r="B4139">
        <v>2021</v>
      </c>
      <c r="C4139" t="s">
        <v>45</v>
      </c>
      <c r="D4139" t="s">
        <v>95</v>
      </c>
      <c r="E4139" t="s">
        <v>40</v>
      </c>
      <c r="F4139">
        <v>38</v>
      </c>
      <c r="G4139">
        <v>4821</v>
      </c>
      <c r="H4139">
        <v>511</v>
      </c>
      <c r="I4139">
        <v>21.85</v>
      </c>
      <c r="J4139">
        <v>3</v>
      </c>
      <c r="K4139" t="s">
        <v>24</v>
      </c>
      <c r="L4139" t="s">
        <v>24</v>
      </c>
      <c r="M4139">
        <v>44</v>
      </c>
      <c r="N4139" t="s">
        <v>20</v>
      </c>
      <c r="O4139">
        <v>2595125</v>
      </c>
    </row>
    <row r="4140" spans="1:15">
      <c r="A4140" t="s">
        <v>4185</v>
      </c>
      <c r="B4140">
        <v>2019</v>
      </c>
      <c r="C4140" t="s">
        <v>73</v>
      </c>
      <c r="D4140" t="s">
        <v>51</v>
      </c>
      <c r="E4140" t="s">
        <v>40</v>
      </c>
      <c r="F4140">
        <v>69</v>
      </c>
      <c r="G4140">
        <v>4327</v>
      </c>
      <c r="H4140">
        <v>916</v>
      </c>
      <c r="I4140">
        <v>15.69</v>
      </c>
      <c r="J4140">
        <v>2</v>
      </c>
      <c r="K4140" t="s">
        <v>19</v>
      </c>
      <c r="L4140" t="s">
        <v>24</v>
      </c>
      <c r="M4140">
        <v>81</v>
      </c>
      <c r="N4140" t="s">
        <v>20</v>
      </c>
      <c r="O4140">
        <v>2424197</v>
      </c>
    </row>
    <row r="4141" spans="1:15">
      <c r="A4141" t="s">
        <v>4186</v>
      </c>
      <c r="B4141">
        <v>2007</v>
      </c>
      <c r="C4141" t="s">
        <v>73</v>
      </c>
      <c r="D4141" t="s">
        <v>43</v>
      </c>
      <c r="E4141" t="s">
        <v>28</v>
      </c>
      <c r="F4141">
        <v>270</v>
      </c>
      <c r="G4141">
        <v>963</v>
      </c>
      <c r="H4141">
        <v>385</v>
      </c>
      <c r="I4141">
        <v>31.61</v>
      </c>
      <c r="J4141">
        <v>4</v>
      </c>
      <c r="K4141" t="s">
        <v>24</v>
      </c>
      <c r="L4141" t="s">
        <v>19</v>
      </c>
      <c r="M4141">
        <v>30</v>
      </c>
      <c r="N4141" t="s">
        <v>25</v>
      </c>
      <c r="O4141">
        <v>3100298</v>
      </c>
    </row>
    <row r="4142" spans="1:15">
      <c r="A4142" t="s">
        <v>4187</v>
      </c>
      <c r="B4142">
        <v>2019</v>
      </c>
      <c r="C4142" t="s">
        <v>22</v>
      </c>
      <c r="D4142" t="s">
        <v>46</v>
      </c>
      <c r="E4142" t="s">
        <v>23</v>
      </c>
      <c r="F4142">
        <v>103</v>
      </c>
      <c r="G4142">
        <v>3373</v>
      </c>
      <c r="H4142">
        <v>308</v>
      </c>
      <c r="I4142">
        <v>6.48</v>
      </c>
      <c r="J4142">
        <v>5</v>
      </c>
      <c r="K4142" t="s">
        <v>19</v>
      </c>
      <c r="L4142" t="s">
        <v>24</v>
      </c>
      <c r="M4142">
        <v>71</v>
      </c>
      <c r="N4142" t="s">
        <v>20</v>
      </c>
      <c r="O4142">
        <v>2639673</v>
      </c>
    </row>
    <row r="4143" spans="1:15">
      <c r="A4143" t="s">
        <v>4188</v>
      </c>
      <c r="B4143">
        <v>2011</v>
      </c>
      <c r="C4143" t="s">
        <v>45</v>
      </c>
      <c r="D4143" t="s">
        <v>102</v>
      </c>
      <c r="E4143" t="s">
        <v>28</v>
      </c>
      <c r="F4143">
        <v>177</v>
      </c>
      <c r="G4143">
        <v>2680</v>
      </c>
      <c r="H4143">
        <v>907</v>
      </c>
      <c r="I4143">
        <v>22.77</v>
      </c>
      <c r="J4143">
        <v>1</v>
      </c>
      <c r="K4143" t="s">
        <v>19</v>
      </c>
      <c r="L4143" t="s">
        <v>24</v>
      </c>
      <c r="M4143">
        <v>86</v>
      </c>
      <c r="N4143" t="s">
        <v>29</v>
      </c>
      <c r="O4143">
        <v>2334642</v>
      </c>
    </row>
    <row r="4144" spans="1:15">
      <c r="A4144" t="s">
        <v>4189</v>
      </c>
      <c r="B4144">
        <v>2004</v>
      </c>
      <c r="C4144" t="s">
        <v>16</v>
      </c>
      <c r="D4144" t="s">
        <v>39</v>
      </c>
      <c r="E4144" t="s">
        <v>18</v>
      </c>
      <c r="F4144">
        <v>57</v>
      </c>
      <c r="G4144">
        <v>926</v>
      </c>
      <c r="H4144">
        <v>421</v>
      </c>
      <c r="I4144">
        <v>41.42</v>
      </c>
      <c r="J4144">
        <v>6</v>
      </c>
      <c r="K4144" t="s">
        <v>19</v>
      </c>
      <c r="L4144" t="s">
        <v>19</v>
      </c>
      <c r="M4144">
        <v>20</v>
      </c>
      <c r="N4144" t="s">
        <v>33</v>
      </c>
      <c r="O4144">
        <v>754805</v>
      </c>
    </row>
    <row r="4145" spans="1:15">
      <c r="A4145" t="s">
        <v>4190</v>
      </c>
      <c r="B4145">
        <v>2018</v>
      </c>
      <c r="C4145" t="s">
        <v>16</v>
      </c>
      <c r="D4145" t="s">
        <v>48</v>
      </c>
      <c r="E4145" t="s">
        <v>23</v>
      </c>
      <c r="F4145">
        <v>194</v>
      </c>
      <c r="G4145">
        <v>4173</v>
      </c>
      <c r="H4145">
        <v>222</v>
      </c>
      <c r="I4145">
        <v>48.78</v>
      </c>
      <c r="J4145">
        <v>1</v>
      </c>
      <c r="K4145" t="s">
        <v>24</v>
      </c>
      <c r="L4145" t="s">
        <v>19</v>
      </c>
      <c r="M4145">
        <v>25</v>
      </c>
      <c r="N4145" t="s">
        <v>20</v>
      </c>
      <c r="O4145">
        <v>1231528</v>
      </c>
    </row>
    <row r="4146" spans="1:15">
      <c r="A4146" t="s">
        <v>4191</v>
      </c>
      <c r="B4146">
        <v>2013</v>
      </c>
      <c r="C4146" t="s">
        <v>42</v>
      </c>
      <c r="D4146" t="s">
        <v>17</v>
      </c>
      <c r="E4146" t="s">
        <v>40</v>
      </c>
      <c r="F4146">
        <v>21</v>
      </c>
      <c r="G4146">
        <v>4955</v>
      </c>
      <c r="H4146">
        <v>807</v>
      </c>
      <c r="I4146">
        <v>6.29</v>
      </c>
      <c r="J4146">
        <v>6</v>
      </c>
      <c r="K4146" t="s">
        <v>24</v>
      </c>
      <c r="L4146" t="s">
        <v>19</v>
      </c>
      <c r="M4146">
        <v>27</v>
      </c>
      <c r="N4146" t="s">
        <v>25</v>
      </c>
      <c r="O4146">
        <v>4847157</v>
      </c>
    </row>
    <row r="4147" spans="1:15">
      <c r="A4147" t="s">
        <v>4192</v>
      </c>
      <c r="B4147">
        <v>2001</v>
      </c>
      <c r="C4147" t="s">
        <v>16</v>
      </c>
      <c r="D4147" t="s">
        <v>43</v>
      </c>
      <c r="E4147" t="s">
        <v>37</v>
      </c>
      <c r="F4147">
        <v>12</v>
      </c>
      <c r="G4147">
        <v>4013</v>
      </c>
      <c r="H4147">
        <v>556</v>
      </c>
      <c r="I4147">
        <v>15.49</v>
      </c>
      <c r="J4147">
        <v>6</v>
      </c>
      <c r="K4147" t="s">
        <v>19</v>
      </c>
      <c r="L4147" t="s">
        <v>19</v>
      </c>
      <c r="M4147">
        <v>21</v>
      </c>
      <c r="N4147" t="s">
        <v>25</v>
      </c>
      <c r="O4147">
        <v>730379</v>
      </c>
    </row>
    <row r="4148" spans="1:15">
      <c r="A4148" t="s">
        <v>4193</v>
      </c>
      <c r="B4148">
        <v>2005</v>
      </c>
      <c r="C4148" t="s">
        <v>22</v>
      </c>
      <c r="D4148" t="s">
        <v>43</v>
      </c>
      <c r="E4148" t="s">
        <v>28</v>
      </c>
      <c r="F4148">
        <v>379</v>
      </c>
      <c r="G4148">
        <v>1799</v>
      </c>
      <c r="H4148">
        <v>615</v>
      </c>
      <c r="I4148">
        <v>5.03</v>
      </c>
      <c r="J4148">
        <v>7</v>
      </c>
      <c r="K4148" t="s">
        <v>19</v>
      </c>
      <c r="L4148" t="s">
        <v>19</v>
      </c>
      <c r="M4148">
        <v>40</v>
      </c>
      <c r="N4148" t="s">
        <v>29</v>
      </c>
      <c r="O4148">
        <v>2964293</v>
      </c>
    </row>
    <row r="4149" spans="1:15">
      <c r="A4149" t="s">
        <v>4194</v>
      </c>
      <c r="B4149">
        <v>2012</v>
      </c>
      <c r="C4149" t="s">
        <v>42</v>
      </c>
      <c r="D4149" t="s">
        <v>36</v>
      </c>
      <c r="E4149" t="s">
        <v>37</v>
      </c>
      <c r="F4149">
        <v>198</v>
      </c>
      <c r="G4149">
        <v>4264</v>
      </c>
      <c r="H4149">
        <v>323</v>
      </c>
      <c r="I4149">
        <v>37.21</v>
      </c>
      <c r="J4149">
        <v>7</v>
      </c>
      <c r="K4149" t="s">
        <v>19</v>
      </c>
      <c r="L4149" t="s">
        <v>19</v>
      </c>
      <c r="M4149">
        <v>50</v>
      </c>
      <c r="N4149" t="s">
        <v>49</v>
      </c>
      <c r="O4149">
        <v>3106384</v>
      </c>
    </row>
    <row r="4150" spans="1:15">
      <c r="A4150" t="s">
        <v>4195</v>
      </c>
      <c r="B4150">
        <v>2003</v>
      </c>
      <c r="C4150" t="s">
        <v>73</v>
      </c>
      <c r="D4150" t="s">
        <v>36</v>
      </c>
      <c r="E4150" t="s">
        <v>37</v>
      </c>
      <c r="F4150">
        <v>222</v>
      </c>
      <c r="G4150">
        <v>3943</v>
      </c>
      <c r="H4150">
        <v>212</v>
      </c>
      <c r="I4150">
        <v>12.15</v>
      </c>
      <c r="J4150">
        <v>2</v>
      </c>
      <c r="K4150" t="s">
        <v>24</v>
      </c>
      <c r="L4150" t="s">
        <v>24</v>
      </c>
      <c r="M4150">
        <v>70</v>
      </c>
      <c r="N4150" t="s">
        <v>49</v>
      </c>
      <c r="O4150">
        <v>447775</v>
      </c>
    </row>
    <row r="4151" spans="1:15">
      <c r="A4151" t="s">
        <v>4196</v>
      </c>
      <c r="B4151">
        <v>2020</v>
      </c>
      <c r="C4151" t="s">
        <v>42</v>
      </c>
      <c r="D4151" t="s">
        <v>17</v>
      </c>
      <c r="E4151" t="s">
        <v>23</v>
      </c>
      <c r="F4151">
        <v>61</v>
      </c>
      <c r="G4151">
        <v>2293</v>
      </c>
      <c r="H4151">
        <v>755</v>
      </c>
      <c r="I4151">
        <v>8.4499999999999993</v>
      </c>
      <c r="J4151">
        <v>7</v>
      </c>
      <c r="K4151" t="s">
        <v>24</v>
      </c>
      <c r="L4151" t="s">
        <v>24</v>
      </c>
      <c r="M4151">
        <v>22</v>
      </c>
      <c r="N4151" t="s">
        <v>20</v>
      </c>
      <c r="O4151">
        <v>275600</v>
      </c>
    </row>
    <row r="4152" spans="1:15">
      <c r="A4152" t="s">
        <v>4197</v>
      </c>
      <c r="B4152">
        <v>2001</v>
      </c>
      <c r="C4152" t="s">
        <v>45</v>
      </c>
      <c r="D4152" t="s">
        <v>43</v>
      </c>
      <c r="E4152" t="s">
        <v>37</v>
      </c>
      <c r="F4152">
        <v>207</v>
      </c>
      <c r="G4152">
        <v>3934</v>
      </c>
      <c r="H4152">
        <v>441</v>
      </c>
      <c r="I4152">
        <v>15.23</v>
      </c>
      <c r="J4152">
        <v>1</v>
      </c>
      <c r="K4152" t="s">
        <v>24</v>
      </c>
      <c r="L4152" t="s">
        <v>24</v>
      </c>
      <c r="M4152">
        <v>57</v>
      </c>
      <c r="N4152" t="s">
        <v>33</v>
      </c>
      <c r="O4152">
        <v>2855684</v>
      </c>
    </row>
    <row r="4153" spans="1:15">
      <c r="A4153" t="s">
        <v>4198</v>
      </c>
      <c r="B4153">
        <v>2021</v>
      </c>
      <c r="C4153" t="s">
        <v>31</v>
      </c>
      <c r="D4153" t="s">
        <v>48</v>
      </c>
      <c r="E4153" t="s">
        <v>18</v>
      </c>
      <c r="F4153">
        <v>273</v>
      </c>
      <c r="G4153">
        <v>1406</v>
      </c>
      <c r="H4153">
        <v>76</v>
      </c>
      <c r="I4153">
        <v>46.67</v>
      </c>
      <c r="J4153">
        <v>5</v>
      </c>
      <c r="K4153" t="s">
        <v>19</v>
      </c>
      <c r="L4153" t="s">
        <v>19</v>
      </c>
      <c r="M4153">
        <v>71</v>
      </c>
      <c r="N4153" t="s">
        <v>49</v>
      </c>
      <c r="O4153">
        <v>1958255</v>
      </c>
    </row>
    <row r="4154" spans="1:15">
      <c r="A4154" t="s">
        <v>4199</v>
      </c>
      <c r="B4154">
        <v>2004</v>
      </c>
      <c r="C4154" t="s">
        <v>53</v>
      </c>
      <c r="D4154" t="s">
        <v>102</v>
      </c>
      <c r="E4154" t="s">
        <v>40</v>
      </c>
      <c r="F4154">
        <v>330</v>
      </c>
      <c r="G4154">
        <v>1607</v>
      </c>
      <c r="H4154">
        <v>214</v>
      </c>
      <c r="I4154">
        <v>22.85</v>
      </c>
      <c r="J4154">
        <v>7</v>
      </c>
      <c r="K4154" t="s">
        <v>24</v>
      </c>
      <c r="L4154" t="s">
        <v>24</v>
      </c>
      <c r="M4154">
        <v>75</v>
      </c>
      <c r="N4154" t="s">
        <v>49</v>
      </c>
      <c r="O4154">
        <v>1231032</v>
      </c>
    </row>
    <row r="4155" spans="1:15">
      <c r="A4155" t="s">
        <v>4200</v>
      </c>
      <c r="B4155">
        <v>2011</v>
      </c>
      <c r="C4155" t="s">
        <v>53</v>
      </c>
      <c r="D4155" t="s">
        <v>102</v>
      </c>
      <c r="E4155" t="s">
        <v>23</v>
      </c>
      <c r="F4155">
        <v>355</v>
      </c>
      <c r="G4155">
        <v>4094</v>
      </c>
      <c r="H4155">
        <v>972</v>
      </c>
      <c r="I4155">
        <v>25.38</v>
      </c>
      <c r="J4155">
        <v>8</v>
      </c>
      <c r="K4155" t="s">
        <v>24</v>
      </c>
      <c r="L4155" t="s">
        <v>19</v>
      </c>
      <c r="M4155">
        <v>74</v>
      </c>
      <c r="N4155" t="s">
        <v>29</v>
      </c>
      <c r="O4155">
        <v>3795191</v>
      </c>
    </row>
    <row r="4156" spans="1:15">
      <c r="A4156" t="s">
        <v>4201</v>
      </c>
      <c r="B4156">
        <v>2008</v>
      </c>
      <c r="C4156" t="s">
        <v>42</v>
      </c>
      <c r="D4156" t="s">
        <v>32</v>
      </c>
      <c r="E4156" t="s">
        <v>37</v>
      </c>
      <c r="F4156">
        <v>35</v>
      </c>
      <c r="G4156">
        <v>715</v>
      </c>
      <c r="H4156">
        <v>245</v>
      </c>
      <c r="I4156">
        <v>12.76</v>
      </c>
      <c r="J4156">
        <v>2</v>
      </c>
      <c r="K4156" t="s">
        <v>19</v>
      </c>
      <c r="L4156" t="s">
        <v>19</v>
      </c>
      <c r="M4156">
        <v>95</v>
      </c>
      <c r="N4156" t="s">
        <v>25</v>
      </c>
      <c r="O4156">
        <v>317522</v>
      </c>
    </row>
    <row r="4157" spans="1:15">
      <c r="A4157" t="s">
        <v>4202</v>
      </c>
      <c r="B4157">
        <v>2012</v>
      </c>
      <c r="C4157" t="s">
        <v>42</v>
      </c>
      <c r="D4157" t="s">
        <v>48</v>
      </c>
      <c r="E4157" t="s">
        <v>37</v>
      </c>
      <c r="F4157">
        <v>263</v>
      </c>
      <c r="G4157">
        <v>2202</v>
      </c>
      <c r="H4157">
        <v>29</v>
      </c>
      <c r="I4157">
        <v>45.39</v>
      </c>
      <c r="J4157">
        <v>5</v>
      </c>
      <c r="K4157" t="s">
        <v>19</v>
      </c>
      <c r="L4157" t="s">
        <v>19</v>
      </c>
      <c r="M4157">
        <v>4</v>
      </c>
      <c r="N4157" t="s">
        <v>49</v>
      </c>
      <c r="O4157">
        <v>827332</v>
      </c>
    </row>
    <row r="4158" spans="1:15">
      <c r="A4158" t="s">
        <v>4203</v>
      </c>
      <c r="B4158">
        <v>2001</v>
      </c>
      <c r="C4158" t="s">
        <v>35</v>
      </c>
      <c r="D4158" t="s">
        <v>36</v>
      </c>
      <c r="E4158" t="s">
        <v>37</v>
      </c>
      <c r="F4158">
        <v>194</v>
      </c>
      <c r="G4158">
        <v>685</v>
      </c>
      <c r="H4158">
        <v>610</v>
      </c>
      <c r="I4158">
        <v>34.130000000000003</v>
      </c>
      <c r="J4158">
        <v>6</v>
      </c>
      <c r="K4158" t="s">
        <v>19</v>
      </c>
      <c r="L4158" t="s">
        <v>19</v>
      </c>
      <c r="M4158">
        <v>55</v>
      </c>
      <c r="N4158" t="s">
        <v>49</v>
      </c>
      <c r="O4158">
        <v>4567837</v>
      </c>
    </row>
    <row r="4159" spans="1:15">
      <c r="A4159" t="s">
        <v>4204</v>
      </c>
      <c r="B4159">
        <v>2017</v>
      </c>
      <c r="C4159" t="s">
        <v>42</v>
      </c>
      <c r="D4159" t="s">
        <v>17</v>
      </c>
      <c r="E4159" t="s">
        <v>28</v>
      </c>
      <c r="F4159">
        <v>1</v>
      </c>
      <c r="G4159">
        <v>4973</v>
      </c>
      <c r="H4159">
        <v>477</v>
      </c>
      <c r="I4159">
        <v>45.02</v>
      </c>
      <c r="J4159">
        <v>6</v>
      </c>
      <c r="K4159" t="s">
        <v>19</v>
      </c>
      <c r="L4159" t="s">
        <v>24</v>
      </c>
      <c r="M4159">
        <v>29</v>
      </c>
      <c r="N4159" t="s">
        <v>20</v>
      </c>
      <c r="O4159">
        <v>1354219</v>
      </c>
    </row>
    <row r="4160" spans="1:15">
      <c r="A4160" t="s">
        <v>4205</v>
      </c>
      <c r="B4160">
        <v>2002</v>
      </c>
      <c r="C4160" t="s">
        <v>22</v>
      </c>
      <c r="D4160" t="s">
        <v>39</v>
      </c>
      <c r="E4160" t="s">
        <v>23</v>
      </c>
      <c r="F4160">
        <v>87</v>
      </c>
      <c r="G4160">
        <v>2447</v>
      </c>
      <c r="H4160">
        <v>379</v>
      </c>
      <c r="I4160">
        <v>39.799999999999997</v>
      </c>
      <c r="J4160">
        <v>7</v>
      </c>
      <c r="K4160" t="s">
        <v>24</v>
      </c>
      <c r="L4160" t="s">
        <v>24</v>
      </c>
      <c r="M4160">
        <v>97</v>
      </c>
      <c r="N4160" t="s">
        <v>20</v>
      </c>
      <c r="O4160">
        <v>208160</v>
      </c>
    </row>
    <row r="4161" spans="1:15">
      <c r="A4161" t="s">
        <v>4206</v>
      </c>
      <c r="B4161">
        <v>2001</v>
      </c>
      <c r="C4161" t="s">
        <v>22</v>
      </c>
      <c r="D4161" t="s">
        <v>46</v>
      </c>
      <c r="E4161" t="s">
        <v>23</v>
      </c>
      <c r="F4161">
        <v>470</v>
      </c>
      <c r="G4161">
        <v>71</v>
      </c>
      <c r="H4161">
        <v>465</v>
      </c>
      <c r="I4161">
        <v>34.03</v>
      </c>
      <c r="J4161">
        <v>9</v>
      </c>
      <c r="K4161" t="s">
        <v>19</v>
      </c>
      <c r="L4161" t="s">
        <v>19</v>
      </c>
      <c r="M4161">
        <v>39</v>
      </c>
      <c r="N4161" t="s">
        <v>25</v>
      </c>
      <c r="O4161">
        <v>529859</v>
      </c>
    </row>
    <row r="4162" spans="1:15">
      <c r="A4162" t="s">
        <v>4207</v>
      </c>
      <c r="B4162">
        <v>2013</v>
      </c>
      <c r="C4162" t="s">
        <v>22</v>
      </c>
      <c r="D4162" t="s">
        <v>95</v>
      </c>
      <c r="E4162" t="s">
        <v>40</v>
      </c>
      <c r="F4162">
        <v>66</v>
      </c>
      <c r="G4162">
        <v>3065</v>
      </c>
      <c r="H4162">
        <v>550</v>
      </c>
      <c r="I4162">
        <v>3.72</v>
      </c>
      <c r="J4162">
        <v>4</v>
      </c>
      <c r="K4162" t="s">
        <v>24</v>
      </c>
      <c r="L4162" t="s">
        <v>24</v>
      </c>
      <c r="M4162">
        <v>39</v>
      </c>
      <c r="N4162" t="s">
        <v>25</v>
      </c>
      <c r="O4162">
        <v>2356287</v>
      </c>
    </row>
    <row r="4163" spans="1:15">
      <c r="A4163" t="s">
        <v>4208</v>
      </c>
      <c r="B4163">
        <v>2005</v>
      </c>
      <c r="C4163" t="s">
        <v>27</v>
      </c>
      <c r="D4163" t="s">
        <v>36</v>
      </c>
      <c r="E4163" t="s">
        <v>23</v>
      </c>
      <c r="F4163">
        <v>471</v>
      </c>
      <c r="G4163">
        <v>677</v>
      </c>
      <c r="H4163">
        <v>469</v>
      </c>
      <c r="I4163">
        <v>14.22</v>
      </c>
      <c r="J4163">
        <v>4</v>
      </c>
      <c r="K4163" t="s">
        <v>19</v>
      </c>
      <c r="L4163" t="s">
        <v>24</v>
      </c>
      <c r="M4163">
        <v>49</v>
      </c>
      <c r="N4163" t="s">
        <v>33</v>
      </c>
      <c r="O4163">
        <v>2594939</v>
      </c>
    </row>
    <row r="4164" spans="1:15">
      <c r="A4164" t="s">
        <v>4209</v>
      </c>
      <c r="B4164">
        <v>2000</v>
      </c>
      <c r="C4164" t="s">
        <v>35</v>
      </c>
      <c r="D4164" t="s">
        <v>36</v>
      </c>
      <c r="E4164" t="s">
        <v>18</v>
      </c>
      <c r="F4164">
        <v>248</v>
      </c>
      <c r="G4164">
        <v>1412</v>
      </c>
      <c r="H4164">
        <v>422</v>
      </c>
      <c r="I4164">
        <v>2.56</v>
      </c>
      <c r="J4164">
        <v>6</v>
      </c>
      <c r="K4164" t="s">
        <v>24</v>
      </c>
      <c r="L4164" t="s">
        <v>24</v>
      </c>
      <c r="M4164">
        <v>66</v>
      </c>
      <c r="N4164" t="s">
        <v>29</v>
      </c>
      <c r="O4164">
        <v>2509380</v>
      </c>
    </row>
    <row r="4165" spans="1:15">
      <c r="A4165" t="s">
        <v>4210</v>
      </c>
      <c r="B4165">
        <v>2020</v>
      </c>
      <c r="C4165" t="s">
        <v>27</v>
      </c>
      <c r="D4165" t="s">
        <v>36</v>
      </c>
      <c r="E4165" t="s">
        <v>28</v>
      </c>
      <c r="F4165">
        <v>146</v>
      </c>
      <c r="G4165">
        <v>1366</v>
      </c>
      <c r="H4165">
        <v>208</v>
      </c>
      <c r="I4165">
        <v>16.75</v>
      </c>
      <c r="J4165">
        <v>6</v>
      </c>
      <c r="K4165" t="s">
        <v>24</v>
      </c>
      <c r="L4165" t="s">
        <v>19</v>
      </c>
      <c r="M4165">
        <v>68</v>
      </c>
      <c r="N4165" t="s">
        <v>49</v>
      </c>
      <c r="O4165">
        <v>405736</v>
      </c>
    </row>
    <row r="4166" spans="1:15">
      <c r="A4166" t="s">
        <v>4211</v>
      </c>
      <c r="B4166">
        <v>2020</v>
      </c>
      <c r="C4166" t="s">
        <v>22</v>
      </c>
      <c r="D4166" t="s">
        <v>43</v>
      </c>
      <c r="E4166" t="s">
        <v>28</v>
      </c>
      <c r="F4166">
        <v>236</v>
      </c>
      <c r="G4166">
        <v>2799</v>
      </c>
      <c r="H4166">
        <v>183</v>
      </c>
      <c r="I4166">
        <v>17.55</v>
      </c>
      <c r="J4166">
        <v>3</v>
      </c>
      <c r="K4166" t="s">
        <v>19</v>
      </c>
      <c r="L4166" t="s">
        <v>19</v>
      </c>
      <c r="M4166">
        <v>17</v>
      </c>
      <c r="N4166" t="s">
        <v>33</v>
      </c>
      <c r="O4166">
        <v>3037431</v>
      </c>
    </row>
    <row r="4167" spans="1:15">
      <c r="A4167" t="s">
        <v>4212</v>
      </c>
      <c r="B4167">
        <v>2006</v>
      </c>
      <c r="C4167" t="s">
        <v>16</v>
      </c>
      <c r="D4167" t="s">
        <v>43</v>
      </c>
      <c r="E4167" t="s">
        <v>28</v>
      </c>
      <c r="F4167">
        <v>485</v>
      </c>
      <c r="G4167">
        <v>3484</v>
      </c>
      <c r="H4167">
        <v>173</v>
      </c>
      <c r="I4167">
        <v>7.87</v>
      </c>
      <c r="J4167">
        <v>3</v>
      </c>
      <c r="K4167" t="s">
        <v>24</v>
      </c>
      <c r="L4167" t="s">
        <v>24</v>
      </c>
      <c r="M4167">
        <v>52</v>
      </c>
      <c r="N4167" t="s">
        <v>29</v>
      </c>
      <c r="O4167">
        <v>2807569</v>
      </c>
    </row>
    <row r="4168" spans="1:15">
      <c r="A4168" t="s">
        <v>4213</v>
      </c>
      <c r="B4168">
        <v>2003</v>
      </c>
      <c r="C4168" t="s">
        <v>22</v>
      </c>
      <c r="D4168" t="s">
        <v>48</v>
      </c>
      <c r="E4168" t="s">
        <v>40</v>
      </c>
      <c r="F4168">
        <v>81</v>
      </c>
      <c r="G4168">
        <v>922</v>
      </c>
      <c r="H4168">
        <v>311</v>
      </c>
      <c r="I4168">
        <v>7.62</v>
      </c>
      <c r="J4168">
        <v>7</v>
      </c>
      <c r="K4168" t="s">
        <v>19</v>
      </c>
      <c r="L4168" t="s">
        <v>19</v>
      </c>
      <c r="M4168">
        <v>45</v>
      </c>
      <c r="N4168" t="s">
        <v>29</v>
      </c>
      <c r="O4168">
        <v>1796314</v>
      </c>
    </row>
    <row r="4169" spans="1:15">
      <c r="A4169" t="s">
        <v>4214</v>
      </c>
      <c r="B4169">
        <v>2006</v>
      </c>
      <c r="C4169" t="s">
        <v>22</v>
      </c>
      <c r="D4169" t="s">
        <v>46</v>
      </c>
      <c r="E4169" t="s">
        <v>28</v>
      </c>
      <c r="F4169">
        <v>160</v>
      </c>
      <c r="G4169">
        <v>3701</v>
      </c>
      <c r="H4169">
        <v>901</v>
      </c>
      <c r="I4169">
        <v>32.81</v>
      </c>
      <c r="J4169">
        <v>7</v>
      </c>
      <c r="K4169" t="s">
        <v>19</v>
      </c>
      <c r="L4169" t="s">
        <v>19</v>
      </c>
      <c r="M4169">
        <v>28</v>
      </c>
      <c r="N4169" t="s">
        <v>33</v>
      </c>
      <c r="O4169">
        <v>4193459</v>
      </c>
    </row>
    <row r="4170" spans="1:15">
      <c r="A4170" t="s">
        <v>4215</v>
      </c>
      <c r="B4170">
        <v>2015</v>
      </c>
      <c r="C4170" t="s">
        <v>73</v>
      </c>
      <c r="D4170" t="s">
        <v>95</v>
      </c>
      <c r="E4170" t="s">
        <v>23</v>
      </c>
      <c r="F4170">
        <v>67</v>
      </c>
      <c r="G4170">
        <v>2817</v>
      </c>
      <c r="H4170">
        <v>542</v>
      </c>
      <c r="I4170">
        <v>36.090000000000003</v>
      </c>
      <c r="J4170">
        <v>8</v>
      </c>
      <c r="K4170" t="s">
        <v>19</v>
      </c>
      <c r="L4170" t="s">
        <v>19</v>
      </c>
      <c r="M4170">
        <v>95</v>
      </c>
      <c r="N4170" t="s">
        <v>20</v>
      </c>
      <c r="O4170">
        <v>1384263</v>
      </c>
    </row>
    <row r="4171" spans="1:15">
      <c r="A4171" t="s">
        <v>4216</v>
      </c>
      <c r="B4171">
        <v>2019</v>
      </c>
      <c r="C4171" t="s">
        <v>53</v>
      </c>
      <c r="D4171" t="s">
        <v>36</v>
      </c>
      <c r="E4171" t="s">
        <v>40</v>
      </c>
      <c r="F4171">
        <v>340</v>
      </c>
      <c r="G4171">
        <v>1864</v>
      </c>
      <c r="H4171">
        <v>850</v>
      </c>
      <c r="I4171">
        <v>43.85</v>
      </c>
      <c r="J4171">
        <v>7</v>
      </c>
      <c r="K4171" t="s">
        <v>19</v>
      </c>
      <c r="L4171" t="s">
        <v>19</v>
      </c>
      <c r="M4171">
        <v>64</v>
      </c>
      <c r="N4171" t="s">
        <v>20</v>
      </c>
      <c r="O4171">
        <v>4425973</v>
      </c>
    </row>
    <row r="4172" spans="1:15">
      <c r="A4172" t="s">
        <v>4217</v>
      </c>
      <c r="B4172">
        <v>2020</v>
      </c>
      <c r="C4172" t="s">
        <v>59</v>
      </c>
      <c r="D4172" t="s">
        <v>39</v>
      </c>
      <c r="E4172" t="s">
        <v>28</v>
      </c>
      <c r="F4172">
        <v>43</v>
      </c>
      <c r="G4172">
        <v>2462</v>
      </c>
      <c r="H4172">
        <v>403</v>
      </c>
      <c r="I4172">
        <v>12.8</v>
      </c>
      <c r="J4172">
        <v>3</v>
      </c>
      <c r="K4172" t="s">
        <v>24</v>
      </c>
      <c r="L4172" t="s">
        <v>24</v>
      </c>
      <c r="M4172">
        <v>88</v>
      </c>
      <c r="N4172" t="s">
        <v>33</v>
      </c>
      <c r="O4172">
        <v>526689</v>
      </c>
    </row>
    <row r="4173" spans="1:15">
      <c r="A4173" t="s">
        <v>4218</v>
      </c>
      <c r="B4173">
        <v>2018</v>
      </c>
      <c r="C4173" t="s">
        <v>73</v>
      </c>
      <c r="D4173" t="s">
        <v>39</v>
      </c>
      <c r="E4173" t="s">
        <v>37</v>
      </c>
      <c r="F4173">
        <v>19</v>
      </c>
      <c r="G4173">
        <v>800</v>
      </c>
      <c r="H4173">
        <v>960</v>
      </c>
      <c r="I4173">
        <v>29.92</v>
      </c>
      <c r="J4173">
        <v>8</v>
      </c>
      <c r="K4173" t="s">
        <v>24</v>
      </c>
      <c r="L4173" t="s">
        <v>19</v>
      </c>
      <c r="M4173">
        <v>91</v>
      </c>
      <c r="N4173" t="s">
        <v>20</v>
      </c>
      <c r="O4173">
        <v>4853679</v>
      </c>
    </row>
    <row r="4174" spans="1:15">
      <c r="A4174" t="s">
        <v>4219</v>
      </c>
      <c r="B4174">
        <v>2013</v>
      </c>
      <c r="C4174" t="s">
        <v>35</v>
      </c>
      <c r="D4174" t="s">
        <v>48</v>
      </c>
      <c r="E4174" t="s">
        <v>28</v>
      </c>
      <c r="F4174">
        <v>466</v>
      </c>
      <c r="G4174">
        <v>483</v>
      </c>
      <c r="H4174">
        <v>959</v>
      </c>
      <c r="I4174">
        <v>2.2799999999999998</v>
      </c>
      <c r="J4174">
        <v>7</v>
      </c>
      <c r="K4174" t="s">
        <v>24</v>
      </c>
      <c r="L4174" t="s">
        <v>19</v>
      </c>
      <c r="M4174">
        <v>91</v>
      </c>
      <c r="N4174" t="s">
        <v>20</v>
      </c>
      <c r="O4174">
        <v>3099825</v>
      </c>
    </row>
    <row r="4175" spans="1:15">
      <c r="A4175" t="s">
        <v>4220</v>
      </c>
      <c r="B4175">
        <v>2011</v>
      </c>
      <c r="C4175" t="s">
        <v>35</v>
      </c>
      <c r="D4175" t="s">
        <v>46</v>
      </c>
      <c r="E4175" t="s">
        <v>23</v>
      </c>
      <c r="F4175">
        <v>192</v>
      </c>
      <c r="G4175">
        <v>3825</v>
      </c>
      <c r="H4175">
        <v>20</v>
      </c>
      <c r="I4175">
        <v>49.41</v>
      </c>
      <c r="J4175">
        <v>5</v>
      </c>
      <c r="K4175" t="s">
        <v>19</v>
      </c>
      <c r="L4175" t="s">
        <v>19</v>
      </c>
      <c r="M4175">
        <v>41</v>
      </c>
      <c r="N4175" t="s">
        <v>33</v>
      </c>
      <c r="O4175">
        <v>2870707</v>
      </c>
    </row>
    <row r="4176" spans="1:15">
      <c r="A4176" t="s">
        <v>4221</v>
      </c>
      <c r="B4176">
        <v>2008</v>
      </c>
      <c r="C4176" t="s">
        <v>35</v>
      </c>
      <c r="D4176" t="s">
        <v>43</v>
      </c>
      <c r="E4176" t="s">
        <v>37</v>
      </c>
      <c r="F4176">
        <v>18</v>
      </c>
      <c r="G4176">
        <v>2834</v>
      </c>
      <c r="H4176">
        <v>391</v>
      </c>
      <c r="I4176">
        <v>25.79</v>
      </c>
      <c r="J4176">
        <v>7</v>
      </c>
      <c r="K4176" t="s">
        <v>19</v>
      </c>
      <c r="L4176" t="s">
        <v>19</v>
      </c>
      <c r="M4176">
        <v>43</v>
      </c>
      <c r="N4176" t="s">
        <v>20</v>
      </c>
      <c r="O4176">
        <v>1497288</v>
      </c>
    </row>
    <row r="4177" spans="1:15">
      <c r="A4177" t="s">
        <v>4222</v>
      </c>
      <c r="B4177">
        <v>2004</v>
      </c>
      <c r="C4177" t="s">
        <v>22</v>
      </c>
      <c r="D4177" t="s">
        <v>32</v>
      </c>
      <c r="E4177" t="s">
        <v>18</v>
      </c>
      <c r="F4177">
        <v>471</v>
      </c>
      <c r="G4177">
        <v>3748</v>
      </c>
      <c r="H4177">
        <v>882</v>
      </c>
      <c r="I4177">
        <v>29.17</v>
      </c>
      <c r="J4177">
        <v>6</v>
      </c>
      <c r="K4177" t="s">
        <v>24</v>
      </c>
      <c r="L4177" t="s">
        <v>19</v>
      </c>
      <c r="M4177">
        <v>96</v>
      </c>
      <c r="N4177" t="s">
        <v>25</v>
      </c>
      <c r="O4177">
        <v>2028744</v>
      </c>
    </row>
    <row r="4178" spans="1:15">
      <c r="A4178" t="s">
        <v>4223</v>
      </c>
      <c r="B4178">
        <v>2015</v>
      </c>
      <c r="C4178" t="s">
        <v>31</v>
      </c>
      <c r="D4178" t="s">
        <v>102</v>
      </c>
      <c r="E4178" t="s">
        <v>28</v>
      </c>
      <c r="F4178">
        <v>108</v>
      </c>
      <c r="G4178">
        <v>3295</v>
      </c>
      <c r="H4178">
        <v>975</v>
      </c>
      <c r="I4178">
        <v>13.84</v>
      </c>
      <c r="J4178">
        <v>4</v>
      </c>
      <c r="K4178" t="s">
        <v>24</v>
      </c>
      <c r="L4178" t="s">
        <v>19</v>
      </c>
      <c r="M4178">
        <v>2</v>
      </c>
      <c r="N4178" t="s">
        <v>29</v>
      </c>
      <c r="O4178">
        <v>1301308</v>
      </c>
    </row>
    <row r="4179" spans="1:15">
      <c r="A4179" t="s">
        <v>4224</v>
      </c>
      <c r="B4179">
        <v>2005</v>
      </c>
      <c r="C4179" t="s">
        <v>53</v>
      </c>
      <c r="D4179" t="s">
        <v>46</v>
      </c>
      <c r="E4179" t="s">
        <v>40</v>
      </c>
      <c r="F4179">
        <v>323</v>
      </c>
      <c r="G4179">
        <v>1391</v>
      </c>
      <c r="H4179">
        <v>607</v>
      </c>
      <c r="I4179">
        <v>21.96</v>
      </c>
      <c r="J4179">
        <v>2</v>
      </c>
      <c r="K4179" t="s">
        <v>19</v>
      </c>
      <c r="L4179" t="s">
        <v>24</v>
      </c>
      <c r="M4179">
        <v>25</v>
      </c>
      <c r="N4179" t="s">
        <v>25</v>
      </c>
      <c r="O4179">
        <v>1794360</v>
      </c>
    </row>
    <row r="4180" spans="1:15">
      <c r="A4180" t="s">
        <v>4225</v>
      </c>
      <c r="B4180">
        <v>2004</v>
      </c>
      <c r="C4180" t="s">
        <v>16</v>
      </c>
      <c r="D4180" t="s">
        <v>46</v>
      </c>
      <c r="E4180" t="s">
        <v>18</v>
      </c>
      <c r="F4180">
        <v>120</v>
      </c>
      <c r="G4180">
        <v>4075</v>
      </c>
      <c r="H4180">
        <v>633</v>
      </c>
      <c r="I4180">
        <v>9</v>
      </c>
      <c r="J4180">
        <v>1</v>
      </c>
      <c r="K4180" t="s">
        <v>24</v>
      </c>
      <c r="L4180" t="s">
        <v>19</v>
      </c>
      <c r="M4180">
        <v>73</v>
      </c>
      <c r="N4180" t="s">
        <v>49</v>
      </c>
      <c r="O4180">
        <v>3436800</v>
      </c>
    </row>
    <row r="4181" spans="1:15">
      <c r="A4181" t="s">
        <v>4226</v>
      </c>
      <c r="B4181">
        <v>2010</v>
      </c>
      <c r="C4181" t="s">
        <v>45</v>
      </c>
      <c r="D4181" t="s">
        <v>95</v>
      </c>
      <c r="E4181" t="s">
        <v>40</v>
      </c>
      <c r="F4181">
        <v>153</v>
      </c>
      <c r="G4181">
        <v>1082</v>
      </c>
      <c r="H4181">
        <v>934</v>
      </c>
      <c r="I4181">
        <v>6.68</v>
      </c>
      <c r="J4181">
        <v>7</v>
      </c>
      <c r="K4181" t="s">
        <v>24</v>
      </c>
      <c r="L4181" t="s">
        <v>19</v>
      </c>
      <c r="M4181">
        <v>94</v>
      </c>
      <c r="N4181" t="s">
        <v>20</v>
      </c>
      <c r="O4181">
        <v>3375256</v>
      </c>
    </row>
    <row r="4182" spans="1:15">
      <c r="A4182" t="s">
        <v>4227</v>
      </c>
      <c r="B4182">
        <v>2006</v>
      </c>
      <c r="C4182" t="s">
        <v>45</v>
      </c>
      <c r="D4182" t="s">
        <v>102</v>
      </c>
      <c r="E4182" t="s">
        <v>23</v>
      </c>
      <c r="F4182">
        <v>16</v>
      </c>
      <c r="G4182">
        <v>1956</v>
      </c>
      <c r="H4182">
        <v>83</v>
      </c>
      <c r="I4182">
        <v>33.82</v>
      </c>
      <c r="J4182">
        <v>7</v>
      </c>
      <c r="K4182" t="s">
        <v>24</v>
      </c>
      <c r="L4182" t="s">
        <v>24</v>
      </c>
      <c r="M4182">
        <v>35</v>
      </c>
      <c r="N4182" t="s">
        <v>33</v>
      </c>
      <c r="O4182">
        <v>3238961</v>
      </c>
    </row>
    <row r="4183" spans="1:15">
      <c r="A4183" t="s">
        <v>4228</v>
      </c>
      <c r="B4183">
        <v>2013</v>
      </c>
      <c r="C4183" t="s">
        <v>42</v>
      </c>
      <c r="D4183" t="s">
        <v>46</v>
      </c>
      <c r="E4183" t="s">
        <v>28</v>
      </c>
      <c r="F4183">
        <v>376</v>
      </c>
      <c r="G4183">
        <v>2225</v>
      </c>
      <c r="H4183">
        <v>596</v>
      </c>
      <c r="I4183">
        <v>36.5</v>
      </c>
      <c r="J4183">
        <v>8</v>
      </c>
      <c r="K4183" t="s">
        <v>19</v>
      </c>
      <c r="L4183" t="s">
        <v>19</v>
      </c>
      <c r="M4183">
        <v>59</v>
      </c>
      <c r="N4183" t="s">
        <v>29</v>
      </c>
      <c r="O4183">
        <v>2005831</v>
      </c>
    </row>
    <row r="4184" spans="1:15">
      <c r="A4184" t="s">
        <v>4229</v>
      </c>
      <c r="B4184">
        <v>2010</v>
      </c>
      <c r="C4184" t="s">
        <v>42</v>
      </c>
      <c r="D4184" t="s">
        <v>36</v>
      </c>
      <c r="E4184" t="s">
        <v>37</v>
      </c>
      <c r="F4184">
        <v>329</v>
      </c>
      <c r="G4184">
        <v>3463</v>
      </c>
      <c r="H4184">
        <v>466</v>
      </c>
      <c r="I4184">
        <v>36.68</v>
      </c>
      <c r="J4184">
        <v>8</v>
      </c>
      <c r="K4184" t="s">
        <v>24</v>
      </c>
      <c r="L4184" t="s">
        <v>24</v>
      </c>
      <c r="M4184">
        <v>91</v>
      </c>
      <c r="N4184" t="s">
        <v>49</v>
      </c>
      <c r="O4184">
        <v>2152198</v>
      </c>
    </row>
    <row r="4185" spans="1:15">
      <c r="A4185" t="s">
        <v>4230</v>
      </c>
      <c r="B4185">
        <v>2012</v>
      </c>
      <c r="C4185" t="s">
        <v>73</v>
      </c>
      <c r="D4185" t="s">
        <v>43</v>
      </c>
      <c r="E4185" t="s">
        <v>28</v>
      </c>
      <c r="F4185">
        <v>472</v>
      </c>
      <c r="G4185">
        <v>4128</v>
      </c>
      <c r="H4185">
        <v>710</v>
      </c>
      <c r="I4185">
        <v>7.87</v>
      </c>
      <c r="J4185">
        <v>7</v>
      </c>
      <c r="K4185" t="s">
        <v>24</v>
      </c>
      <c r="L4185" t="s">
        <v>24</v>
      </c>
      <c r="M4185">
        <v>63</v>
      </c>
      <c r="N4185" t="s">
        <v>20</v>
      </c>
      <c r="O4185">
        <v>3967576</v>
      </c>
    </row>
    <row r="4186" spans="1:15">
      <c r="A4186" t="s">
        <v>4231</v>
      </c>
      <c r="B4186">
        <v>2020</v>
      </c>
      <c r="C4186" t="s">
        <v>22</v>
      </c>
      <c r="D4186" t="s">
        <v>32</v>
      </c>
      <c r="E4186" t="s">
        <v>40</v>
      </c>
      <c r="F4186">
        <v>235</v>
      </c>
      <c r="G4186">
        <v>2066</v>
      </c>
      <c r="H4186">
        <v>130</v>
      </c>
      <c r="I4186">
        <v>11.74</v>
      </c>
      <c r="J4186">
        <v>9</v>
      </c>
      <c r="K4186" t="s">
        <v>24</v>
      </c>
      <c r="L4186" t="s">
        <v>24</v>
      </c>
      <c r="M4186">
        <v>79</v>
      </c>
      <c r="N4186" t="s">
        <v>20</v>
      </c>
      <c r="O4186">
        <v>1816048</v>
      </c>
    </row>
    <row r="4187" spans="1:15">
      <c r="A4187" t="s">
        <v>4232</v>
      </c>
      <c r="B4187">
        <v>2017</v>
      </c>
      <c r="C4187" t="s">
        <v>22</v>
      </c>
      <c r="D4187" t="s">
        <v>39</v>
      </c>
      <c r="E4187" t="s">
        <v>23</v>
      </c>
      <c r="F4187">
        <v>163</v>
      </c>
      <c r="G4187">
        <v>3625</v>
      </c>
      <c r="H4187">
        <v>443</v>
      </c>
      <c r="I4187">
        <v>24.44</v>
      </c>
      <c r="J4187">
        <v>8</v>
      </c>
      <c r="K4187" t="s">
        <v>19</v>
      </c>
      <c r="L4187" t="s">
        <v>19</v>
      </c>
      <c r="M4187">
        <v>95</v>
      </c>
      <c r="N4187" t="s">
        <v>49</v>
      </c>
      <c r="O4187">
        <v>2131218</v>
      </c>
    </row>
    <row r="4188" spans="1:15">
      <c r="A4188" t="s">
        <v>4233</v>
      </c>
      <c r="B4188">
        <v>2008</v>
      </c>
      <c r="C4188" t="s">
        <v>53</v>
      </c>
      <c r="D4188" t="s">
        <v>46</v>
      </c>
      <c r="E4188" t="s">
        <v>18</v>
      </c>
      <c r="F4188">
        <v>485</v>
      </c>
      <c r="G4188">
        <v>2787</v>
      </c>
      <c r="H4188">
        <v>43</v>
      </c>
      <c r="I4188">
        <v>23.42</v>
      </c>
      <c r="J4188">
        <v>4</v>
      </c>
      <c r="K4188" t="s">
        <v>24</v>
      </c>
      <c r="L4188" t="s">
        <v>19</v>
      </c>
      <c r="M4188">
        <v>45</v>
      </c>
      <c r="N4188" t="s">
        <v>33</v>
      </c>
      <c r="O4188">
        <v>2098259</v>
      </c>
    </row>
    <row r="4189" spans="1:15">
      <c r="A4189" t="s">
        <v>4234</v>
      </c>
      <c r="B4189">
        <v>2001</v>
      </c>
      <c r="C4189" t="s">
        <v>31</v>
      </c>
      <c r="D4189" t="s">
        <v>51</v>
      </c>
      <c r="E4189" t="s">
        <v>37</v>
      </c>
      <c r="F4189">
        <v>333</v>
      </c>
      <c r="G4189">
        <v>325</v>
      </c>
      <c r="H4189">
        <v>687</v>
      </c>
      <c r="I4189">
        <v>37.58</v>
      </c>
      <c r="J4189">
        <v>5</v>
      </c>
      <c r="K4189" t="s">
        <v>24</v>
      </c>
      <c r="L4189" t="s">
        <v>19</v>
      </c>
      <c r="M4189">
        <v>6</v>
      </c>
      <c r="N4189" t="s">
        <v>29</v>
      </c>
      <c r="O4189">
        <v>3427096</v>
      </c>
    </row>
    <row r="4190" spans="1:15">
      <c r="A4190" t="s">
        <v>4235</v>
      </c>
      <c r="B4190">
        <v>2011</v>
      </c>
      <c r="C4190" t="s">
        <v>42</v>
      </c>
      <c r="D4190" t="s">
        <v>43</v>
      </c>
      <c r="E4190" t="s">
        <v>18</v>
      </c>
      <c r="F4190">
        <v>58</v>
      </c>
      <c r="G4190">
        <v>2030</v>
      </c>
      <c r="H4190">
        <v>54</v>
      </c>
      <c r="I4190">
        <v>38.97</v>
      </c>
      <c r="J4190">
        <v>9</v>
      </c>
      <c r="K4190" t="s">
        <v>19</v>
      </c>
      <c r="L4190" t="s">
        <v>24</v>
      </c>
      <c r="M4190">
        <v>44</v>
      </c>
      <c r="N4190" t="s">
        <v>29</v>
      </c>
      <c r="O4190">
        <v>2149489</v>
      </c>
    </row>
    <row r="4191" spans="1:15">
      <c r="A4191" t="s">
        <v>4236</v>
      </c>
      <c r="B4191">
        <v>2006</v>
      </c>
      <c r="C4191" t="s">
        <v>31</v>
      </c>
      <c r="D4191" t="s">
        <v>32</v>
      </c>
      <c r="E4191" t="s">
        <v>37</v>
      </c>
      <c r="F4191">
        <v>440</v>
      </c>
      <c r="G4191">
        <v>866</v>
      </c>
      <c r="H4191">
        <v>376</v>
      </c>
      <c r="I4191">
        <v>29.78</v>
      </c>
      <c r="J4191">
        <v>7</v>
      </c>
      <c r="K4191" t="s">
        <v>19</v>
      </c>
      <c r="L4191" t="s">
        <v>19</v>
      </c>
      <c r="M4191">
        <v>68</v>
      </c>
      <c r="N4191" t="s">
        <v>25</v>
      </c>
      <c r="O4191">
        <v>1879630</v>
      </c>
    </row>
    <row r="4192" spans="1:15">
      <c r="A4192" t="s">
        <v>4237</v>
      </c>
      <c r="B4192">
        <v>2015</v>
      </c>
      <c r="C4192" t="s">
        <v>45</v>
      </c>
      <c r="D4192" t="s">
        <v>32</v>
      </c>
      <c r="E4192" t="s">
        <v>18</v>
      </c>
      <c r="F4192">
        <v>420</v>
      </c>
      <c r="G4192">
        <v>268</v>
      </c>
      <c r="H4192">
        <v>801</v>
      </c>
      <c r="I4192">
        <v>18.39</v>
      </c>
      <c r="J4192">
        <v>5</v>
      </c>
      <c r="K4192" t="s">
        <v>19</v>
      </c>
      <c r="L4192" t="s">
        <v>24</v>
      </c>
      <c r="M4192">
        <v>82</v>
      </c>
      <c r="N4192" t="s">
        <v>20</v>
      </c>
      <c r="O4192">
        <v>87816</v>
      </c>
    </row>
    <row r="4193" spans="1:15">
      <c r="A4193" t="s">
        <v>4238</v>
      </c>
      <c r="B4193">
        <v>2004</v>
      </c>
      <c r="C4193" t="s">
        <v>53</v>
      </c>
      <c r="D4193" t="s">
        <v>102</v>
      </c>
      <c r="E4193" t="s">
        <v>18</v>
      </c>
      <c r="F4193">
        <v>379</v>
      </c>
      <c r="G4193">
        <v>849</v>
      </c>
      <c r="H4193">
        <v>864</v>
      </c>
      <c r="I4193">
        <v>0.82</v>
      </c>
      <c r="J4193">
        <v>8</v>
      </c>
      <c r="K4193" t="s">
        <v>24</v>
      </c>
      <c r="L4193" t="s">
        <v>24</v>
      </c>
      <c r="M4193">
        <v>30</v>
      </c>
      <c r="N4193" t="s">
        <v>25</v>
      </c>
      <c r="O4193">
        <v>1261493</v>
      </c>
    </row>
    <row r="4194" spans="1:15">
      <c r="A4194" t="s">
        <v>4239</v>
      </c>
      <c r="B4194">
        <v>2003</v>
      </c>
      <c r="C4194" t="s">
        <v>16</v>
      </c>
      <c r="D4194" t="s">
        <v>32</v>
      </c>
      <c r="E4194" t="s">
        <v>18</v>
      </c>
      <c r="F4194">
        <v>146</v>
      </c>
      <c r="G4194">
        <v>2511</v>
      </c>
      <c r="H4194">
        <v>608</v>
      </c>
      <c r="I4194">
        <v>39.93</v>
      </c>
      <c r="J4194">
        <v>3</v>
      </c>
      <c r="K4194" t="s">
        <v>24</v>
      </c>
      <c r="L4194" t="s">
        <v>24</v>
      </c>
      <c r="M4194">
        <v>52</v>
      </c>
      <c r="N4194" t="s">
        <v>33</v>
      </c>
      <c r="O4194">
        <v>2590177</v>
      </c>
    </row>
    <row r="4195" spans="1:15">
      <c r="A4195" t="s">
        <v>4240</v>
      </c>
      <c r="B4195">
        <v>2017</v>
      </c>
      <c r="C4195" t="s">
        <v>45</v>
      </c>
      <c r="D4195" t="s">
        <v>36</v>
      </c>
      <c r="E4195" t="s">
        <v>40</v>
      </c>
      <c r="F4195">
        <v>149</v>
      </c>
      <c r="G4195">
        <v>3879</v>
      </c>
      <c r="H4195">
        <v>488</v>
      </c>
      <c r="I4195">
        <v>36.11</v>
      </c>
      <c r="J4195">
        <v>7</v>
      </c>
      <c r="K4195" t="s">
        <v>24</v>
      </c>
      <c r="L4195" t="s">
        <v>19</v>
      </c>
      <c r="M4195">
        <v>50</v>
      </c>
      <c r="N4195" t="s">
        <v>33</v>
      </c>
      <c r="O4195">
        <v>2427174</v>
      </c>
    </row>
    <row r="4196" spans="1:15">
      <c r="A4196" t="s">
        <v>4241</v>
      </c>
      <c r="B4196">
        <v>2006</v>
      </c>
      <c r="C4196" t="s">
        <v>59</v>
      </c>
      <c r="D4196" t="s">
        <v>51</v>
      </c>
      <c r="E4196" t="s">
        <v>23</v>
      </c>
      <c r="F4196">
        <v>102</v>
      </c>
      <c r="G4196">
        <v>690</v>
      </c>
      <c r="H4196">
        <v>56</v>
      </c>
      <c r="I4196">
        <v>47.98</v>
      </c>
      <c r="J4196">
        <v>5</v>
      </c>
      <c r="K4196" t="s">
        <v>19</v>
      </c>
      <c r="L4196" t="s">
        <v>24</v>
      </c>
      <c r="M4196">
        <v>55</v>
      </c>
      <c r="N4196" t="s">
        <v>33</v>
      </c>
      <c r="O4196">
        <v>2863788</v>
      </c>
    </row>
    <row r="4197" spans="1:15">
      <c r="A4197" t="s">
        <v>4242</v>
      </c>
      <c r="B4197">
        <v>2007</v>
      </c>
      <c r="C4197" t="s">
        <v>31</v>
      </c>
      <c r="D4197" t="s">
        <v>32</v>
      </c>
      <c r="E4197" t="s">
        <v>23</v>
      </c>
      <c r="F4197">
        <v>475</v>
      </c>
      <c r="G4197">
        <v>2111</v>
      </c>
      <c r="H4197">
        <v>526</v>
      </c>
      <c r="I4197">
        <v>41.27</v>
      </c>
      <c r="J4197">
        <v>6</v>
      </c>
      <c r="K4197" t="s">
        <v>24</v>
      </c>
      <c r="L4197" t="s">
        <v>19</v>
      </c>
      <c r="M4197">
        <v>34</v>
      </c>
      <c r="N4197" t="s">
        <v>29</v>
      </c>
      <c r="O4197">
        <v>1266412</v>
      </c>
    </row>
    <row r="4198" spans="1:15">
      <c r="A4198" t="s">
        <v>4243</v>
      </c>
      <c r="B4198">
        <v>2006</v>
      </c>
      <c r="C4198" t="s">
        <v>31</v>
      </c>
      <c r="D4198" t="s">
        <v>95</v>
      </c>
      <c r="E4198" t="s">
        <v>40</v>
      </c>
      <c r="F4198">
        <v>216</v>
      </c>
      <c r="G4198">
        <v>4956</v>
      </c>
      <c r="H4198">
        <v>216</v>
      </c>
      <c r="I4198">
        <v>47.38</v>
      </c>
      <c r="J4198">
        <v>6</v>
      </c>
      <c r="K4198" t="s">
        <v>19</v>
      </c>
      <c r="L4198" t="s">
        <v>19</v>
      </c>
      <c r="M4198">
        <v>74</v>
      </c>
      <c r="N4198" t="s">
        <v>49</v>
      </c>
      <c r="O4198">
        <v>438097</v>
      </c>
    </row>
    <row r="4199" spans="1:15">
      <c r="A4199" t="s">
        <v>4244</v>
      </c>
      <c r="B4199">
        <v>2006</v>
      </c>
      <c r="C4199" t="s">
        <v>31</v>
      </c>
      <c r="D4199" t="s">
        <v>32</v>
      </c>
      <c r="E4199" t="s">
        <v>18</v>
      </c>
      <c r="F4199">
        <v>311</v>
      </c>
      <c r="G4199">
        <v>1030</v>
      </c>
      <c r="H4199">
        <v>695</v>
      </c>
      <c r="I4199">
        <v>42.67</v>
      </c>
      <c r="J4199">
        <v>3</v>
      </c>
      <c r="K4199" t="s">
        <v>19</v>
      </c>
      <c r="L4199" t="s">
        <v>19</v>
      </c>
      <c r="M4199">
        <v>92</v>
      </c>
      <c r="N4199" t="s">
        <v>25</v>
      </c>
      <c r="O4199">
        <v>3993699</v>
      </c>
    </row>
    <row r="4200" spans="1:15">
      <c r="A4200" t="s">
        <v>4245</v>
      </c>
      <c r="B4200">
        <v>2004</v>
      </c>
      <c r="C4200" t="s">
        <v>35</v>
      </c>
      <c r="D4200" t="s">
        <v>36</v>
      </c>
      <c r="E4200" t="s">
        <v>28</v>
      </c>
      <c r="F4200">
        <v>249</v>
      </c>
      <c r="G4200">
        <v>3571</v>
      </c>
      <c r="H4200">
        <v>273</v>
      </c>
      <c r="I4200">
        <v>45.69</v>
      </c>
      <c r="J4200">
        <v>9</v>
      </c>
      <c r="K4200" t="s">
        <v>19</v>
      </c>
      <c r="L4200" t="s">
        <v>24</v>
      </c>
      <c r="M4200">
        <v>13</v>
      </c>
      <c r="N4200" t="s">
        <v>20</v>
      </c>
      <c r="O4200">
        <v>3802088</v>
      </c>
    </row>
    <row r="4201" spans="1:15">
      <c r="A4201" t="s">
        <v>4246</v>
      </c>
      <c r="B4201">
        <v>2022</v>
      </c>
      <c r="C4201" t="s">
        <v>27</v>
      </c>
      <c r="D4201" t="s">
        <v>95</v>
      </c>
      <c r="E4201" t="s">
        <v>37</v>
      </c>
      <c r="F4201">
        <v>345</v>
      </c>
      <c r="G4201">
        <v>1585</v>
      </c>
      <c r="H4201">
        <v>825</v>
      </c>
      <c r="I4201">
        <v>2.4700000000000002</v>
      </c>
      <c r="J4201">
        <v>3</v>
      </c>
      <c r="K4201" t="s">
        <v>19</v>
      </c>
      <c r="L4201" t="s">
        <v>24</v>
      </c>
      <c r="M4201">
        <v>87</v>
      </c>
      <c r="N4201" t="s">
        <v>49</v>
      </c>
      <c r="O4201">
        <v>1629153</v>
      </c>
    </row>
    <row r="4202" spans="1:15">
      <c r="A4202" t="s">
        <v>4247</v>
      </c>
      <c r="B4202">
        <v>2017</v>
      </c>
      <c r="C4202" t="s">
        <v>31</v>
      </c>
      <c r="D4202" t="s">
        <v>102</v>
      </c>
      <c r="E4202" t="s">
        <v>28</v>
      </c>
      <c r="F4202">
        <v>56</v>
      </c>
      <c r="G4202">
        <v>661</v>
      </c>
      <c r="H4202">
        <v>419</v>
      </c>
      <c r="I4202">
        <v>26.23</v>
      </c>
      <c r="J4202">
        <v>7</v>
      </c>
      <c r="K4202" t="s">
        <v>24</v>
      </c>
      <c r="L4202" t="s">
        <v>19</v>
      </c>
      <c r="M4202">
        <v>88</v>
      </c>
      <c r="N4202" t="s">
        <v>49</v>
      </c>
      <c r="O4202">
        <v>217724</v>
      </c>
    </row>
    <row r="4203" spans="1:15">
      <c r="A4203" t="s">
        <v>4248</v>
      </c>
      <c r="B4203">
        <v>2003</v>
      </c>
      <c r="C4203" t="s">
        <v>22</v>
      </c>
      <c r="D4203" t="s">
        <v>36</v>
      </c>
      <c r="E4203" t="s">
        <v>23</v>
      </c>
      <c r="F4203">
        <v>444</v>
      </c>
      <c r="G4203">
        <v>3630</v>
      </c>
      <c r="H4203">
        <v>937</v>
      </c>
      <c r="I4203">
        <v>15.84</v>
      </c>
      <c r="J4203">
        <v>9</v>
      </c>
      <c r="K4203" t="s">
        <v>19</v>
      </c>
      <c r="L4203" t="s">
        <v>19</v>
      </c>
      <c r="M4203">
        <v>53</v>
      </c>
      <c r="N4203" t="s">
        <v>33</v>
      </c>
      <c r="O4203">
        <v>2680487</v>
      </c>
    </row>
    <row r="4204" spans="1:15">
      <c r="A4204" t="s">
        <v>4249</v>
      </c>
      <c r="B4204">
        <v>2022</v>
      </c>
      <c r="C4204" t="s">
        <v>73</v>
      </c>
      <c r="D4204" t="s">
        <v>43</v>
      </c>
      <c r="E4204" t="s">
        <v>23</v>
      </c>
      <c r="F4204">
        <v>2</v>
      </c>
      <c r="G4204">
        <v>2052</v>
      </c>
      <c r="H4204">
        <v>704</v>
      </c>
      <c r="I4204">
        <v>44.56</v>
      </c>
      <c r="J4204">
        <v>2</v>
      </c>
      <c r="K4204" t="s">
        <v>19</v>
      </c>
      <c r="L4204" t="s">
        <v>24</v>
      </c>
      <c r="M4204">
        <v>19</v>
      </c>
      <c r="N4204" t="s">
        <v>20</v>
      </c>
      <c r="O4204">
        <v>693016</v>
      </c>
    </row>
    <row r="4205" spans="1:15">
      <c r="A4205" t="s">
        <v>4250</v>
      </c>
      <c r="B4205">
        <v>2018</v>
      </c>
      <c r="C4205" t="s">
        <v>59</v>
      </c>
      <c r="D4205" t="s">
        <v>36</v>
      </c>
      <c r="E4205" t="s">
        <v>37</v>
      </c>
      <c r="F4205">
        <v>275</v>
      </c>
      <c r="G4205">
        <v>890</v>
      </c>
      <c r="H4205">
        <v>561</v>
      </c>
      <c r="I4205">
        <v>6.54</v>
      </c>
      <c r="J4205">
        <v>7</v>
      </c>
      <c r="K4205" t="s">
        <v>19</v>
      </c>
      <c r="L4205" t="s">
        <v>19</v>
      </c>
      <c r="M4205">
        <v>49</v>
      </c>
      <c r="N4205" t="s">
        <v>33</v>
      </c>
      <c r="O4205">
        <v>2375741</v>
      </c>
    </row>
    <row r="4206" spans="1:15">
      <c r="A4206" t="s">
        <v>4251</v>
      </c>
      <c r="B4206">
        <v>2018</v>
      </c>
      <c r="C4206" t="s">
        <v>45</v>
      </c>
      <c r="D4206" t="s">
        <v>51</v>
      </c>
      <c r="E4206" t="s">
        <v>37</v>
      </c>
      <c r="F4206">
        <v>107</v>
      </c>
      <c r="G4206">
        <v>1838</v>
      </c>
      <c r="H4206">
        <v>677</v>
      </c>
      <c r="I4206">
        <v>26.83</v>
      </c>
      <c r="J4206">
        <v>8</v>
      </c>
      <c r="K4206" t="s">
        <v>24</v>
      </c>
      <c r="L4206" t="s">
        <v>19</v>
      </c>
      <c r="M4206">
        <v>32</v>
      </c>
      <c r="N4206" t="s">
        <v>25</v>
      </c>
      <c r="O4206">
        <v>571716</v>
      </c>
    </row>
    <row r="4207" spans="1:15">
      <c r="A4207" t="s">
        <v>4252</v>
      </c>
      <c r="B4207">
        <v>2002</v>
      </c>
      <c r="C4207" t="s">
        <v>16</v>
      </c>
      <c r="D4207" t="s">
        <v>39</v>
      </c>
      <c r="E4207" t="s">
        <v>18</v>
      </c>
      <c r="F4207">
        <v>369</v>
      </c>
      <c r="G4207">
        <v>4095</v>
      </c>
      <c r="H4207">
        <v>741</v>
      </c>
      <c r="I4207">
        <v>17.41</v>
      </c>
      <c r="J4207">
        <v>9</v>
      </c>
      <c r="K4207" t="s">
        <v>24</v>
      </c>
      <c r="L4207" t="s">
        <v>19</v>
      </c>
      <c r="M4207">
        <v>5</v>
      </c>
      <c r="N4207" t="s">
        <v>29</v>
      </c>
      <c r="O4207">
        <v>2130518</v>
      </c>
    </row>
    <row r="4208" spans="1:15">
      <c r="A4208" t="s">
        <v>4253</v>
      </c>
      <c r="B4208">
        <v>2009</v>
      </c>
      <c r="C4208" t="s">
        <v>35</v>
      </c>
      <c r="D4208" t="s">
        <v>102</v>
      </c>
      <c r="E4208" t="s">
        <v>18</v>
      </c>
      <c r="F4208">
        <v>58</v>
      </c>
      <c r="G4208">
        <v>2189</v>
      </c>
      <c r="H4208">
        <v>396</v>
      </c>
      <c r="I4208">
        <v>49.98</v>
      </c>
      <c r="J4208">
        <v>9</v>
      </c>
      <c r="K4208" t="s">
        <v>19</v>
      </c>
      <c r="L4208" t="s">
        <v>19</v>
      </c>
      <c r="M4208">
        <v>66</v>
      </c>
      <c r="N4208" t="s">
        <v>20</v>
      </c>
      <c r="O4208">
        <v>2806880</v>
      </c>
    </row>
    <row r="4209" spans="1:15">
      <c r="A4209" t="s">
        <v>4254</v>
      </c>
      <c r="B4209">
        <v>2005</v>
      </c>
      <c r="C4209" t="s">
        <v>59</v>
      </c>
      <c r="D4209" t="s">
        <v>95</v>
      </c>
      <c r="E4209" t="s">
        <v>23</v>
      </c>
      <c r="F4209">
        <v>44</v>
      </c>
      <c r="G4209">
        <v>371</v>
      </c>
      <c r="H4209">
        <v>10</v>
      </c>
      <c r="I4209">
        <v>25.53</v>
      </c>
      <c r="J4209">
        <v>7</v>
      </c>
      <c r="K4209" t="s">
        <v>24</v>
      </c>
      <c r="L4209" t="s">
        <v>24</v>
      </c>
      <c r="M4209">
        <v>63</v>
      </c>
      <c r="N4209" t="s">
        <v>49</v>
      </c>
      <c r="O4209">
        <v>3086930</v>
      </c>
    </row>
    <row r="4210" spans="1:15">
      <c r="A4210" t="s">
        <v>4255</v>
      </c>
      <c r="B4210">
        <v>2011</v>
      </c>
      <c r="C4210" t="s">
        <v>45</v>
      </c>
      <c r="D4210" t="s">
        <v>95</v>
      </c>
      <c r="E4210" t="s">
        <v>40</v>
      </c>
      <c r="F4210">
        <v>203</v>
      </c>
      <c r="G4210">
        <v>2079</v>
      </c>
      <c r="H4210">
        <v>980</v>
      </c>
      <c r="I4210">
        <v>38.479999999999997</v>
      </c>
      <c r="J4210">
        <v>7</v>
      </c>
      <c r="K4210" t="s">
        <v>24</v>
      </c>
      <c r="L4210" t="s">
        <v>24</v>
      </c>
      <c r="M4210">
        <v>13</v>
      </c>
      <c r="N4210" t="s">
        <v>20</v>
      </c>
      <c r="O4210">
        <v>587358</v>
      </c>
    </row>
    <row r="4211" spans="1:15">
      <c r="A4211" t="s">
        <v>4256</v>
      </c>
      <c r="B4211">
        <v>2013</v>
      </c>
      <c r="C4211" t="s">
        <v>27</v>
      </c>
      <c r="D4211" t="s">
        <v>43</v>
      </c>
      <c r="E4211" t="s">
        <v>23</v>
      </c>
      <c r="F4211">
        <v>104</v>
      </c>
      <c r="G4211">
        <v>3753</v>
      </c>
      <c r="H4211">
        <v>892</v>
      </c>
      <c r="I4211">
        <v>2.13</v>
      </c>
      <c r="J4211">
        <v>1</v>
      </c>
      <c r="K4211" t="s">
        <v>24</v>
      </c>
      <c r="L4211" t="s">
        <v>24</v>
      </c>
      <c r="M4211">
        <v>1</v>
      </c>
      <c r="N4211" t="s">
        <v>25</v>
      </c>
      <c r="O4211">
        <v>2657256</v>
      </c>
    </row>
    <row r="4212" spans="1:15">
      <c r="A4212" t="s">
        <v>4257</v>
      </c>
      <c r="B4212">
        <v>2016</v>
      </c>
      <c r="C4212" t="s">
        <v>22</v>
      </c>
      <c r="D4212" t="s">
        <v>51</v>
      </c>
      <c r="E4212" t="s">
        <v>23</v>
      </c>
      <c r="F4212">
        <v>309</v>
      </c>
      <c r="G4212">
        <v>4399</v>
      </c>
      <c r="H4212">
        <v>313</v>
      </c>
      <c r="I4212">
        <v>10.96</v>
      </c>
      <c r="J4212">
        <v>8</v>
      </c>
      <c r="K4212" t="s">
        <v>19</v>
      </c>
      <c r="L4212" t="s">
        <v>24</v>
      </c>
      <c r="M4212">
        <v>60</v>
      </c>
      <c r="N4212" t="s">
        <v>33</v>
      </c>
      <c r="O4212">
        <v>1929943</v>
      </c>
    </row>
    <row r="4213" spans="1:15">
      <c r="A4213" t="s">
        <v>4258</v>
      </c>
      <c r="B4213">
        <v>2004</v>
      </c>
      <c r="C4213" t="s">
        <v>53</v>
      </c>
      <c r="D4213" t="s">
        <v>48</v>
      </c>
      <c r="E4213" t="s">
        <v>40</v>
      </c>
      <c r="F4213">
        <v>148</v>
      </c>
      <c r="G4213">
        <v>1435</v>
      </c>
      <c r="H4213">
        <v>333</v>
      </c>
      <c r="I4213">
        <v>31.08</v>
      </c>
      <c r="J4213">
        <v>9</v>
      </c>
      <c r="K4213" t="s">
        <v>24</v>
      </c>
      <c r="L4213" t="s">
        <v>24</v>
      </c>
      <c r="M4213">
        <v>19</v>
      </c>
      <c r="N4213" t="s">
        <v>29</v>
      </c>
      <c r="O4213">
        <v>1671347</v>
      </c>
    </row>
    <row r="4214" spans="1:15">
      <c r="A4214" t="s">
        <v>4259</v>
      </c>
      <c r="B4214">
        <v>2010</v>
      </c>
      <c r="C4214" t="s">
        <v>73</v>
      </c>
      <c r="D4214" t="s">
        <v>17</v>
      </c>
      <c r="E4214" t="s">
        <v>40</v>
      </c>
      <c r="F4214">
        <v>97</v>
      </c>
      <c r="G4214">
        <v>3601</v>
      </c>
      <c r="H4214">
        <v>813</v>
      </c>
      <c r="I4214">
        <v>16.78</v>
      </c>
      <c r="J4214">
        <v>4</v>
      </c>
      <c r="K4214" t="s">
        <v>19</v>
      </c>
      <c r="L4214" t="s">
        <v>24</v>
      </c>
      <c r="M4214">
        <v>96</v>
      </c>
      <c r="N4214" t="s">
        <v>49</v>
      </c>
      <c r="O4214">
        <v>3328087</v>
      </c>
    </row>
    <row r="4215" spans="1:15">
      <c r="A4215" t="s">
        <v>4260</v>
      </c>
      <c r="B4215">
        <v>2021</v>
      </c>
      <c r="C4215" t="s">
        <v>31</v>
      </c>
      <c r="D4215" t="s">
        <v>32</v>
      </c>
      <c r="E4215" t="s">
        <v>18</v>
      </c>
      <c r="F4215">
        <v>52</v>
      </c>
      <c r="G4215">
        <v>3333</v>
      </c>
      <c r="H4215">
        <v>469</v>
      </c>
      <c r="I4215">
        <v>47.43</v>
      </c>
      <c r="J4215">
        <v>1</v>
      </c>
      <c r="K4215" t="s">
        <v>19</v>
      </c>
      <c r="L4215" t="s">
        <v>19</v>
      </c>
      <c r="M4215">
        <v>79</v>
      </c>
      <c r="N4215" t="s">
        <v>20</v>
      </c>
      <c r="O4215">
        <v>2029455</v>
      </c>
    </row>
    <row r="4216" spans="1:15">
      <c r="A4216" t="s">
        <v>4261</v>
      </c>
      <c r="B4216">
        <v>2001</v>
      </c>
      <c r="C4216" t="s">
        <v>42</v>
      </c>
      <c r="D4216" t="s">
        <v>95</v>
      </c>
      <c r="E4216" t="s">
        <v>23</v>
      </c>
      <c r="F4216">
        <v>174</v>
      </c>
      <c r="G4216">
        <v>1293</v>
      </c>
      <c r="H4216">
        <v>296</v>
      </c>
      <c r="I4216">
        <v>36.950000000000003</v>
      </c>
      <c r="J4216">
        <v>8</v>
      </c>
      <c r="K4216" t="s">
        <v>19</v>
      </c>
      <c r="L4216" t="s">
        <v>19</v>
      </c>
      <c r="M4216">
        <v>59</v>
      </c>
      <c r="N4216" t="s">
        <v>49</v>
      </c>
      <c r="O4216">
        <v>3648385</v>
      </c>
    </row>
    <row r="4217" spans="1:15">
      <c r="A4217" t="s">
        <v>4262</v>
      </c>
      <c r="B4217">
        <v>2011</v>
      </c>
      <c r="C4217" t="s">
        <v>45</v>
      </c>
      <c r="D4217" t="s">
        <v>51</v>
      </c>
      <c r="E4217" t="s">
        <v>18</v>
      </c>
      <c r="F4217">
        <v>44</v>
      </c>
      <c r="G4217">
        <v>3615</v>
      </c>
      <c r="H4217">
        <v>76</v>
      </c>
      <c r="I4217">
        <v>8.7899999999999991</v>
      </c>
      <c r="J4217">
        <v>2</v>
      </c>
      <c r="K4217" t="s">
        <v>24</v>
      </c>
      <c r="L4217" t="s">
        <v>24</v>
      </c>
      <c r="M4217">
        <v>14</v>
      </c>
      <c r="N4217" t="s">
        <v>25</v>
      </c>
      <c r="O4217">
        <v>514193</v>
      </c>
    </row>
    <row r="4218" spans="1:15">
      <c r="A4218" t="s">
        <v>4263</v>
      </c>
      <c r="B4218">
        <v>2020</v>
      </c>
      <c r="C4218" t="s">
        <v>16</v>
      </c>
      <c r="D4218" t="s">
        <v>39</v>
      </c>
      <c r="E4218" t="s">
        <v>28</v>
      </c>
      <c r="F4218">
        <v>336</v>
      </c>
      <c r="G4218">
        <v>1095</v>
      </c>
      <c r="H4218">
        <v>844</v>
      </c>
      <c r="I4218">
        <v>35.479999999999997</v>
      </c>
      <c r="J4218">
        <v>5</v>
      </c>
      <c r="K4218" t="s">
        <v>24</v>
      </c>
      <c r="L4218" t="s">
        <v>24</v>
      </c>
      <c r="M4218">
        <v>52</v>
      </c>
      <c r="N4218" t="s">
        <v>33</v>
      </c>
      <c r="O4218">
        <v>3410174</v>
      </c>
    </row>
    <row r="4219" spans="1:15">
      <c r="A4219" t="s">
        <v>4264</v>
      </c>
      <c r="B4219">
        <v>2005</v>
      </c>
      <c r="C4219" t="s">
        <v>45</v>
      </c>
      <c r="D4219" t="s">
        <v>102</v>
      </c>
      <c r="E4219" t="s">
        <v>23</v>
      </c>
      <c r="F4219">
        <v>452</v>
      </c>
      <c r="G4219">
        <v>4539</v>
      </c>
      <c r="H4219">
        <v>727</v>
      </c>
      <c r="I4219">
        <v>33.69</v>
      </c>
      <c r="J4219">
        <v>9</v>
      </c>
      <c r="K4219" t="s">
        <v>24</v>
      </c>
      <c r="L4219" t="s">
        <v>19</v>
      </c>
      <c r="M4219">
        <v>10</v>
      </c>
      <c r="N4219" t="s">
        <v>49</v>
      </c>
      <c r="O4219">
        <v>1345059</v>
      </c>
    </row>
    <row r="4220" spans="1:15">
      <c r="A4220" t="s">
        <v>4265</v>
      </c>
      <c r="B4220">
        <v>2019</v>
      </c>
      <c r="C4220" t="s">
        <v>53</v>
      </c>
      <c r="D4220" t="s">
        <v>36</v>
      </c>
      <c r="E4220" t="s">
        <v>23</v>
      </c>
      <c r="F4220">
        <v>304</v>
      </c>
      <c r="G4220">
        <v>1280</v>
      </c>
      <c r="H4220">
        <v>327</v>
      </c>
      <c r="I4220">
        <v>4.08</v>
      </c>
      <c r="J4220">
        <v>1</v>
      </c>
      <c r="K4220" t="s">
        <v>19</v>
      </c>
      <c r="L4220" t="s">
        <v>24</v>
      </c>
      <c r="M4220">
        <v>76</v>
      </c>
      <c r="N4220" t="s">
        <v>49</v>
      </c>
      <c r="O4220">
        <v>2197607</v>
      </c>
    </row>
    <row r="4221" spans="1:15">
      <c r="A4221" t="s">
        <v>4266</v>
      </c>
      <c r="B4221">
        <v>2014</v>
      </c>
      <c r="C4221" t="s">
        <v>35</v>
      </c>
      <c r="D4221" t="s">
        <v>39</v>
      </c>
      <c r="E4221" t="s">
        <v>28</v>
      </c>
      <c r="F4221">
        <v>231</v>
      </c>
      <c r="G4221">
        <v>2072</v>
      </c>
      <c r="H4221">
        <v>606</v>
      </c>
      <c r="I4221">
        <v>11.73</v>
      </c>
      <c r="J4221">
        <v>7</v>
      </c>
      <c r="K4221" t="s">
        <v>24</v>
      </c>
      <c r="L4221" t="s">
        <v>24</v>
      </c>
      <c r="M4221">
        <v>89</v>
      </c>
      <c r="N4221" t="s">
        <v>49</v>
      </c>
      <c r="O4221">
        <v>3132348</v>
      </c>
    </row>
    <row r="4222" spans="1:15">
      <c r="A4222" t="s">
        <v>4267</v>
      </c>
      <c r="B4222">
        <v>2022</v>
      </c>
      <c r="C4222" t="s">
        <v>35</v>
      </c>
      <c r="D4222" t="s">
        <v>102</v>
      </c>
      <c r="E4222" t="s">
        <v>28</v>
      </c>
      <c r="F4222">
        <v>25</v>
      </c>
      <c r="G4222">
        <v>2845</v>
      </c>
      <c r="H4222">
        <v>811</v>
      </c>
      <c r="I4222">
        <v>29.29</v>
      </c>
      <c r="J4222">
        <v>4</v>
      </c>
      <c r="K4222" t="s">
        <v>19</v>
      </c>
      <c r="L4222" t="s">
        <v>24</v>
      </c>
      <c r="M4222">
        <v>32</v>
      </c>
      <c r="N4222" t="s">
        <v>20</v>
      </c>
      <c r="O4222">
        <v>1091479</v>
      </c>
    </row>
    <row r="4223" spans="1:15">
      <c r="A4223" t="s">
        <v>4268</v>
      </c>
      <c r="B4223">
        <v>2003</v>
      </c>
      <c r="C4223" t="s">
        <v>53</v>
      </c>
      <c r="D4223" t="s">
        <v>102</v>
      </c>
      <c r="E4223" t="s">
        <v>40</v>
      </c>
      <c r="F4223">
        <v>391</v>
      </c>
      <c r="G4223">
        <v>4042</v>
      </c>
      <c r="H4223">
        <v>660</v>
      </c>
      <c r="I4223">
        <v>1.87</v>
      </c>
      <c r="J4223">
        <v>6</v>
      </c>
      <c r="K4223" t="s">
        <v>19</v>
      </c>
      <c r="L4223" t="s">
        <v>19</v>
      </c>
      <c r="M4223">
        <v>56</v>
      </c>
      <c r="N4223" t="s">
        <v>29</v>
      </c>
      <c r="O4223">
        <v>1444105</v>
      </c>
    </row>
    <row r="4224" spans="1:15">
      <c r="A4224" t="s">
        <v>4269</v>
      </c>
      <c r="B4224">
        <v>2009</v>
      </c>
      <c r="C4224" t="s">
        <v>35</v>
      </c>
      <c r="D4224" t="s">
        <v>39</v>
      </c>
      <c r="E4224" t="s">
        <v>23</v>
      </c>
      <c r="F4224">
        <v>147</v>
      </c>
      <c r="G4224">
        <v>2443</v>
      </c>
      <c r="H4224">
        <v>954</v>
      </c>
      <c r="I4224">
        <v>44.48</v>
      </c>
      <c r="J4224">
        <v>8</v>
      </c>
      <c r="K4224" t="s">
        <v>19</v>
      </c>
      <c r="L4224" t="s">
        <v>19</v>
      </c>
      <c r="M4224">
        <v>22</v>
      </c>
      <c r="N4224" t="s">
        <v>29</v>
      </c>
      <c r="O4224">
        <v>3080686</v>
      </c>
    </row>
    <row r="4225" spans="1:15">
      <c r="A4225" t="s">
        <v>4270</v>
      </c>
      <c r="B4225">
        <v>2000</v>
      </c>
      <c r="C4225" t="s">
        <v>27</v>
      </c>
      <c r="D4225" t="s">
        <v>39</v>
      </c>
      <c r="E4225" t="s">
        <v>37</v>
      </c>
      <c r="F4225">
        <v>252</v>
      </c>
      <c r="G4225">
        <v>1044</v>
      </c>
      <c r="H4225">
        <v>548</v>
      </c>
      <c r="I4225">
        <v>26.97</v>
      </c>
      <c r="J4225">
        <v>4</v>
      </c>
      <c r="K4225" t="s">
        <v>24</v>
      </c>
      <c r="L4225" t="s">
        <v>19</v>
      </c>
      <c r="M4225">
        <v>78</v>
      </c>
      <c r="N4225" t="s">
        <v>29</v>
      </c>
      <c r="O4225">
        <v>4057017</v>
      </c>
    </row>
    <row r="4226" spans="1:15">
      <c r="A4226" t="s">
        <v>4271</v>
      </c>
      <c r="B4226">
        <v>2007</v>
      </c>
      <c r="C4226" t="s">
        <v>31</v>
      </c>
      <c r="D4226" t="s">
        <v>51</v>
      </c>
      <c r="E4226" t="s">
        <v>40</v>
      </c>
      <c r="F4226">
        <v>295</v>
      </c>
      <c r="G4226">
        <v>1350</v>
      </c>
      <c r="H4226">
        <v>628</v>
      </c>
      <c r="I4226">
        <v>22.33</v>
      </c>
      <c r="J4226">
        <v>2</v>
      </c>
      <c r="K4226" t="s">
        <v>24</v>
      </c>
      <c r="L4226" t="s">
        <v>19</v>
      </c>
      <c r="M4226">
        <v>22</v>
      </c>
      <c r="N4226" t="s">
        <v>29</v>
      </c>
      <c r="O4226">
        <v>4240247</v>
      </c>
    </row>
    <row r="4227" spans="1:15">
      <c r="A4227" t="s">
        <v>4272</v>
      </c>
      <c r="B4227">
        <v>2010</v>
      </c>
      <c r="C4227" t="s">
        <v>22</v>
      </c>
      <c r="D4227" t="s">
        <v>43</v>
      </c>
      <c r="E4227" t="s">
        <v>37</v>
      </c>
      <c r="F4227">
        <v>468</v>
      </c>
      <c r="G4227">
        <v>4580</v>
      </c>
      <c r="H4227">
        <v>396</v>
      </c>
      <c r="I4227">
        <v>4.28</v>
      </c>
      <c r="J4227">
        <v>9</v>
      </c>
      <c r="K4227" t="s">
        <v>19</v>
      </c>
      <c r="L4227" t="s">
        <v>24</v>
      </c>
      <c r="M4227">
        <v>93</v>
      </c>
      <c r="N4227" t="s">
        <v>33</v>
      </c>
      <c r="O4227">
        <v>725299</v>
      </c>
    </row>
    <row r="4228" spans="1:15">
      <c r="A4228" t="s">
        <v>4273</v>
      </c>
      <c r="B4228">
        <v>2020</v>
      </c>
      <c r="C4228" t="s">
        <v>53</v>
      </c>
      <c r="D4228" t="s">
        <v>17</v>
      </c>
      <c r="E4228" t="s">
        <v>37</v>
      </c>
      <c r="F4228">
        <v>302</v>
      </c>
      <c r="G4228">
        <v>1826</v>
      </c>
      <c r="H4228">
        <v>343</v>
      </c>
      <c r="I4228">
        <v>9.34</v>
      </c>
      <c r="J4228">
        <v>2</v>
      </c>
      <c r="K4228" t="s">
        <v>19</v>
      </c>
      <c r="L4228" t="s">
        <v>24</v>
      </c>
      <c r="M4228">
        <v>47</v>
      </c>
      <c r="N4228" t="s">
        <v>25</v>
      </c>
      <c r="O4228">
        <v>1504135</v>
      </c>
    </row>
    <row r="4229" spans="1:15">
      <c r="A4229" t="s">
        <v>4274</v>
      </c>
      <c r="B4229">
        <v>2004</v>
      </c>
      <c r="C4229" t="s">
        <v>35</v>
      </c>
      <c r="D4229" t="s">
        <v>36</v>
      </c>
      <c r="E4229" t="s">
        <v>40</v>
      </c>
      <c r="F4229">
        <v>472</v>
      </c>
      <c r="G4229">
        <v>1443</v>
      </c>
      <c r="H4229">
        <v>326</v>
      </c>
      <c r="I4229">
        <v>18.55</v>
      </c>
      <c r="J4229">
        <v>1</v>
      </c>
      <c r="K4229" t="s">
        <v>19</v>
      </c>
      <c r="L4229" t="s">
        <v>24</v>
      </c>
      <c r="M4229">
        <v>97</v>
      </c>
      <c r="N4229" t="s">
        <v>25</v>
      </c>
      <c r="O4229">
        <v>4856273</v>
      </c>
    </row>
    <row r="4230" spans="1:15">
      <c r="A4230" t="s">
        <v>4275</v>
      </c>
      <c r="B4230">
        <v>2008</v>
      </c>
      <c r="C4230" t="s">
        <v>45</v>
      </c>
      <c r="D4230" t="s">
        <v>46</v>
      </c>
      <c r="E4230" t="s">
        <v>18</v>
      </c>
      <c r="F4230">
        <v>62</v>
      </c>
      <c r="G4230">
        <v>2737</v>
      </c>
      <c r="H4230">
        <v>971</v>
      </c>
      <c r="I4230">
        <v>29.89</v>
      </c>
      <c r="J4230">
        <v>7</v>
      </c>
      <c r="K4230" t="s">
        <v>19</v>
      </c>
      <c r="L4230" t="s">
        <v>19</v>
      </c>
      <c r="M4230">
        <v>69</v>
      </c>
      <c r="N4230" t="s">
        <v>25</v>
      </c>
      <c r="O4230">
        <v>2595570</v>
      </c>
    </row>
    <row r="4231" spans="1:15">
      <c r="A4231" t="s">
        <v>4276</v>
      </c>
      <c r="B4231">
        <v>2011</v>
      </c>
      <c r="C4231" t="s">
        <v>42</v>
      </c>
      <c r="D4231" t="s">
        <v>36</v>
      </c>
      <c r="E4231" t="s">
        <v>28</v>
      </c>
      <c r="F4231">
        <v>311</v>
      </c>
      <c r="G4231">
        <v>907</v>
      </c>
      <c r="H4231">
        <v>719</v>
      </c>
      <c r="I4231">
        <v>49.22</v>
      </c>
      <c r="J4231">
        <v>9</v>
      </c>
      <c r="K4231" t="s">
        <v>24</v>
      </c>
      <c r="L4231" t="s">
        <v>24</v>
      </c>
      <c r="M4231">
        <v>12</v>
      </c>
      <c r="N4231" t="s">
        <v>29</v>
      </c>
      <c r="O4231">
        <v>605778</v>
      </c>
    </row>
    <row r="4232" spans="1:15">
      <c r="A4232" t="s">
        <v>4277</v>
      </c>
      <c r="B4232">
        <v>2017</v>
      </c>
      <c r="C4232" t="s">
        <v>22</v>
      </c>
      <c r="D4232" t="s">
        <v>51</v>
      </c>
      <c r="E4232" t="s">
        <v>28</v>
      </c>
      <c r="F4232">
        <v>355</v>
      </c>
      <c r="G4232">
        <v>988</v>
      </c>
      <c r="H4232">
        <v>780</v>
      </c>
      <c r="I4232">
        <v>18.52</v>
      </c>
      <c r="J4232">
        <v>5</v>
      </c>
      <c r="K4232" t="s">
        <v>24</v>
      </c>
      <c r="L4232" t="s">
        <v>24</v>
      </c>
      <c r="M4232">
        <v>59</v>
      </c>
      <c r="N4232" t="s">
        <v>25</v>
      </c>
      <c r="O4232">
        <v>2230631</v>
      </c>
    </row>
    <row r="4233" spans="1:15">
      <c r="A4233" t="s">
        <v>4278</v>
      </c>
      <c r="B4233">
        <v>2013</v>
      </c>
      <c r="C4233" t="s">
        <v>16</v>
      </c>
      <c r="D4233" t="s">
        <v>95</v>
      </c>
      <c r="E4233" t="s">
        <v>28</v>
      </c>
      <c r="F4233">
        <v>397</v>
      </c>
      <c r="G4233">
        <v>181</v>
      </c>
      <c r="H4233">
        <v>191</v>
      </c>
      <c r="I4233">
        <v>29.42</v>
      </c>
      <c r="J4233">
        <v>9</v>
      </c>
      <c r="K4233" t="s">
        <v>24</v>
      </c>
      <c r="L4233" t="s">
        <v>19</v>
      </c>
      <c r="M4233">
        <v>98</v>
      </c>
      <c r="N4233" t="s">
        <v>20</v>
      </c>
      <c r="O4233">
        <v>3922130</v>
      </c>
    </row>
    <row r="4234" spans="1:15">
      <c r="A4234" t="s">
        <v>4279</v>
      </c>
      <c r="B4234">
        <v>2012</v>
      </c>
      <c r="C4234" t="s">
        <v>31</v>
      </c>
      <c r="D4234" t="s">
        <v>51</v>
      </c>
      <c r="E4234" t="s">
        <v>18</v>
      </c>
      <c r="F4234">
        <v>190</v>
      </c>
      <c r="G4234">
        <v>3128</v>
      </c>
      <c r="H4234">
        <v>422</v>
      </c>
      <c r="I4234">
        <v>49.22</v>
      </c>
      <c r="J4234">
        <v>4</v>
      </c>
      <c r="K4234" t="s">
        <v>19</v>
      </c>
      <c r="L4234" t="s">
        <v>19</v>
      </c>
      <c r="M4234">
        <v>31</v>
      </c>
      <c r="N4234" t="s">
        <v>33</v>
      </c>
      <c r="O4234">
        <v>3261245</v>
      </c>
    </row>
    <row r="4235" spans="1:15">
      <c r="A4235" t="s">
        <v>4280</v>
      </c>
      <c r="B4235">
        <v>2001</v>
      </c>
      <c r="C4235" t="s">
        <v>35</v>
      </c>
      <c r="D4235" t="s">
        <v>32</v>
      </c>
      <c r="E4235" t="s">
        <v>18</v>
      </c>
      <c r="F4235">
        <v>186</v>
      </c>
      <c r="G4235">
        <v>2997</v>
      </c>
      <c r="H4235">
        <v>433</v>
      </c>
      <c r="I4235">
        <v>9.9499999999999993</v>
      </c>
      <c r="J4235">
        <v>9</v>
      </c>
      <c r="K4235" t="s">
        <v>19</v>
      </c>
      <c r="L4235" t="s">
        <v>24</v>
      </c>
      <c r="M4235">
        <v>75</v>
      </c>
      <c r="N4235" t="s">
        <v>33</v>
      </c>
      <c r="O4235">
        <v>1768871</v>
      </c>
    </row>
    <row r="4236" spans="1:15">
      <c r="A4236" t="s">
        <v>4281</v>
      </c>
      <c r="B4236">
        <v>2013</v>
      </c>
      <c r="C4236" t="s">
        <v>53</v>
      </c>
      <c r="D4236" t="s">
        <v>51</v>
      </c>
      <c r="E4236" t="s">
        <v>28</v>
      </c>
      <c r="F4236">
        <v>216</v>
      </c>
      <c r="G4236">
        <v>850</v>
      </c>
      <c r="H4236">
        <v>569</v>
      </c>
      <c r="I4236">
        <v>37.68</v>
      </c>
      <c r="J4236">
        <v>8</v>
      </c>
      <c r="K4236" t="s">
        <v>19</v>
      </c>
      <c r="L4236" t="s">
        <v>19</v>
      </c>
      <c r="M4236">
        <v>28</v>
      </c>
      <c r="N4236" t="s">
        <v>29</v>
      </c>
      <c r="O4236">
        <v>791924</v>
      </c>
    </row>
    <row r="4237" spans="1:15">
      <c r="A4237" t="s">
        <v>4282</v>
      </c>
      <c r="B4237">
        <v>2009</v>
      </c>
      <c r="C4237" t="s">
        <v>35</v>
      </c>
      <c r="D4237" t="s">
        <v>48</v>
      </c>
      <c r="E4237" t="s">
        <v>18</v>
      </c>
      <c r="F4237">
        <v>7</v>
      </c>
      <c r="G4237">
        <v>1615</v>
      </c>
      <c r="H4237">
        <v>793</v>
      </c>
      <c r="I4237">
        <v>45.11</v>
      </c>
      <c r="J4237">
        <v>9</v>
      </c>
      <c r="K4237" t="s">
        <v>24</v>
      </c>
      <c r="L4237" t="s">
        <v>19</v>
      </c>
      <c r="M4237">
        <v>74</v>
      </c>
      <c r="N4237" t="s">
        <v>25</v>
      </c>
      <c r="O4237">
        <v>1633833</v>
      </c>
    </row>
    <row r="4238" spans="1:15">
      <c r="A4238" t="s">
        <v>4283</v>
      </c>
      <c r="B4238">
        <v>2010</v>
      </c>
      <c r="C4238" t="s">
        <v>53</v>
      </c>
      <c r="D4238" t="s">
        <v>36</v>
      </c>
      <c r="E4238" t="s">
        <v>37</v>
      </c>
      <c r="F4238">
        <v>458</v>
      </c>
      <c r="G4238">
        <v>4494</v>
      </c>
      <c r="H4238">
        <v>661</v>
      </c>
      <c r="I4238">
        <v>34</v>
      </c>
      <c r="J4238">
        <v>8</v>
      </c>
      <c r="K4238" t="s">
        <v>19</v>
      </c>
      <c r="L4238" t="s">
        <v>19</v>
      </c>
      <c r="M4238">
        <v>24</v>
      </c>
      <c r="N4238" t="s">
        <v>25</v>
      </c>
      <c r="O4238">
        <v>1789481</v>
      </c>
    </row>
    <row r="4239" spans="1:15">
      <c r="A4239" t="s">
        <v>4284</v>
      </c>
      <c r="B4239">
        <v>2018</v>
      </c>
      <c r="C4239" t="s">
        <v>27</v>
      </c>
      <c r="D4239" t="s">
        <v>39</v>
      </c>
      <c r="E4239" t="s">
        <v>28</v>
      </c>
      <c r="F4239">
        <v>437</v>
      </c>
      <c r="G4239">
        <v>1374</v>
      </c>
      <c r="H4239">
        <v>325</v>
      </c>
      <c r="I4239">
        <v>1.8</v>
      </c>
      <c r="J4239">
        <v>6</v>
      </c>
      <c r="K4239" t="s">
        <v>24</v>
      </c>
      <c r="L4239" t="s">
        <v>19</v>
      </c>
      <c r="M4239">
        <v>35</v>
      </c>
      <c r="N4239" t="s">
        <v>49</v>
      </c>
      <c r="O4239">
        <v>507118</v>
      </c>
    </row>
    <row r="4240" spans="1:15">
      <c r="A4240" t="s">
        <v>4285</v>
      </c>
      <c r="B4240">
        <v>2019</v>
      </c>
      <c r="C4240" t="s">
        <v>45</v>
      </c>
      <c r="D4240" t="s">
        <v>36</v>
      </c>
      <c r="E4240" t="s">
        <v>18</v>
      </c>
      <c r="F4240">
        <v>76</v>
      </c>
      <c r="G4240">
        <v>3600</v>
      </c>
      <c r="H4240">
        <v>30</v>
      </c>
      <c r="I4240">
        <v>36.81</v>
      </c>
      <c r="J4240">
        <v>9</v>
      </c>
      <c r="K4240" t="s">
        <v>19</v>
      </c>
      <c r="L4240" t="s">
        <v>19</v>
      </c>
      <c r="M4240">
        <v>2</v>
      </c>
      <c r="N4240" t="s">
        <v>20</v>
      </c>
      <c r="O4240">
        <v>3387631</v>
      </c>
    </row>
    <row r="4241" spans="1:15">
      <c r="A4241" t="s">
        <v>4286</v>
      </c>
      <c r="B4241">
        <v>2015</v>
      </c>
      <c r="C4241" t="s">
        <v>31</v>
      </c>
      <c r="D4241" t="s">
        <v>17</v>
      </c>
      <c r="E4241" t="s">
        <v>28</v>
      </c>
      <c r="F4241">
        <v>449</v>
      </c>
      <c r="G4241">
        <v>2874</v>
      </c>
      <c r="H4241">
        <v>4</v>
      </c>
      <c r="I4241">
        <v>3.63</v>
      </c>
      <c r="J4241">
        <v>6</v>
      </c>
      <c r="K4241" t="s">
        <v>24</v>
      </c>
      <c r="L4241" t="s">
        <v>24</v>
      </c>
      <c r="M4241">
        <v>4</v>
      </c>
      <c r="N4241" t="s">
        <v>29</v>
      </c>
      <c r="O4241">
        <v>3414408</v>
      </c>
    </row>
    <row r="4242" spans="1:15">
      <c r="A4242" t="s">
        <v>4287</v>
      </c>
      <c r="B4242">
        <v>2005</v>
      </c>
      <c r="C4242" t="s">
        <v>59</v>
      </c>
      <c r="D4242" t="s">
        <v>102</v>
      </c>
      <c r="E4242" t="s">
        <v>28</v>
      </c>
      <c r="F4242">
        <v>214</v>
      </c>
      <c r="G4242">
        <v>3454</v>
      </c>
      <c r="H4242">
        <v>189</v>
      </c>
      <c r="I4242">
        <v>25.52</v>
      </c>
      <c r="J4242">
        <v>7</v>
      </c>
      <c r="K4242" t="s">
        <v>24</v>
      </c>
      <c r="L4242" t="s">
        <v>24</v>
      </c>
      <c r="M4242">
        <v>52</v>
      </c>
      <c r="N4242" t="s">
        <v>33</v>
      </c>
      <c r="O4242">
        <v>1819318</v>
      </c>
    </row>
    <row r="4243" spans="1:15">
      <c r="A4243" t="s">
        <v>4288</v>
      </c>
      <c r="B4243">
        <v>2011</v>
      </c>
      <c r="C4243" t="s">
        <v>27</v>
      </c>
      <c r="D4243" t="s">
        <v>95</v>
      </c>
      <c r="E4243" t="s">
        <v>28</v>
      </c>
      <c r="F4243">
        <v>353</v>
      </c>
      <c r="G4243">
        <v>1714</v>
      </c>
      <c r="H4243">
        <v>228</v>
      </c>
      <c r="I4243">
        <v>6.69</v>
      </c>
      <c r="J4243">
        <v>5</v>
      </c>
      <c r="K4243" t="s">
        <v>24</v>
      </c>
      <c r="L4243" t="s">
        <v>24</v>
      </c>
      <c r="M4243">
        <v>27</v>
      </c>
      <c r="N4243" t="s">
        <v>49</v>
      </c>
      <c r="O4243">
        <v>1276949</v>
      </c>
    </row>
    <row r="4244" spans="1:15">
      <c r="A4244" t="s">
        <v>4289</v>
      </c>
      <c r="B4244">
        <v>2020</v>
      </c>
      <c r="C4244" t="s">
        <v>16</v>
      </c>
      <c r="D4244" t="s">
        <v>36</v>
      </c>
      <c r="E4244" t="s">
        <v>23</v>
      </c>
      <c r="F4244">
        <v>108</v>
      </c>
      <c r="G4244">
        <v>2724</v>
      </c>
      <c r="H4244">
        <v>927</v>
      </c>
      <c r="I4244">
        <v>36.9</v>
      </c>
      <c r="J4244">
        <v>4</v>
      </c>
      <c r="K4244" t="s">
        <v>19</v>
      </c>
      <c r="L4244" t="s">
        <v>24</v>
      </c>
      <c r="M4244">
        <v>18</v>
      </c>
      <c r="N4244" t="s">
        <v>25</v>
      </c>
      <c r="O4244">
        <v>2658723</v>
      </c>
    </row>
    <row r="4245" spans="1:15">
      <c r="A4245" t="s">
        <v>4290</v>
      </c>
      <c r="B4245">
        <v>2009</v>
      </c>
      <c r="C4245" t="s">
        <v>31</v>
      </c>
      <c r="D4245" t="s">
        <v>48</v>
      </c>
      <c r="E4245" t="s">
        <v>28</v>
      </c>
      <c r="F4245">
        <v>82</v>
      </c>
      <c r="G4245">
        <v>1220</v>
      </c>
      <c r="H4245">
        <v>780</v>
      </c>
      <c r="I4245">
        <v>33.39</v>
      </c>
      <c r="J4245">
        <v>3</v>
      </c>
      <c r="K4245" t="s">
        <v>19</v>
      </c>
      <c r="L4245" t="s">
        <v>19</v>
      </c>
      <c r="M4245">
        <v>5</v>
      </c>
      <c r="N4245" t="s">
        <v>25</v>
      </c>
      <c r="O4245">
        <v>2970828</v>
      </c>
    </row>
    <row r="4246" spans="1:15">
      <c r="A4246" t="s">
        <v>4291</v>
      </c>
      <c r="B4246">
        <v>2012</v>
      </c>
      <c r="C4246" t="s">
        <v>53</v>
      </c>
      <c r="D4246" t="s">
        <v>36</v>
      </c>
      <c r="E4246" t="s">
        <v>28</v>
      </c>
      <c r="F4246">
        <v>263</v>
      </c>
      <c r="G4246">
        <v>3233</v>
      </c>
      <c r="H4246">
        <v>405</v>
      </c>
      <c r="I4246">
        <v>39.99</v>
      </c>
      <c r="J4246">
        <v>3</v>
      </c>
      <c r="K4246" t="s">
        <v>24</v>
      </c>
      <c r="L4246" t="s">
        <v>19</v>
      </c>
      <c r="M4246">
        <v>76</v>
      </c>
      <c r="N4246" t="s">
        <v>49</v>
      </c>
      <c r="O4246">
        <v>3641202</v>
      </c>
    </row>
    <row r="4247" spans="1:15">
      <c r="A4247" t="s">
        <v>4292</v>
      </c>
      <c r="B4247">
        <v>2021</v>
      </c>
      <c r="C4247" t="s">
        <v>59</v>
      </c>
      <c r="D4247" t="s">
        <v>48</v>
      </c>
      <c r="E4247" t="s">
        <v>23</v>
      </c>
      <c r="F4247">
        <v>94</v>
      </c>
      <c r="G4247">
        <v>264</v>
      </c>
      <c r="H4247">
        <v>532</v>
      </c>
      <c r="I4247">
        <v>45.81</v>
      </c>
      <c r="J4247">
        <v>5</v>
      </c>
      <c r="K4247" t="s">
        <v>19</v>
      </c>
      <c r="L4247" t="s">
        <v>19</v>
      </c>
      <c r="M4247">
        <v>62</v>
      </c>
      <c r="N4247" t="s">
        <v>33</v>
      </c>
      <c r="O4247">
        <v>1479071</v>
      </c>
    </row>
    <row r="4248" spans="1:15">
      <c r="A4248" t="s">
        <v>4293</v>
      </c>
      <c r="B4248">
        <v>2000</v>
      </c>
      <c r="C4248" t="s">
        <v>59</v>
      </c>
      <c r="D4248" t="s">
        <v>102</v>
      </c>
      <c r="E4248" t="s">
        <v>28</v>
      </c>
      <c r="F4248">
        <v>173</v>
      </c>
      <c r="G4248">
        <v>4791</v>
      </c>
      <c r="H4248">
        <v>464</v>
      </c>
      <c r="I4248">
        <v>21.03</v>
      </c>
      <c r="J4248">
        <v>9</v>
      </c>
      <c r="K4248" t="s">
        <v>24</v>
      </c>
      <c r="L4248" t="s">
        <v>19</v>
      </c>
      <c r="M4248">
        <v>4</v>
      </c>
      <c r="N4248" t="s">
        <v>33</v>
      </c>
      <c r="O4248">
        <v>2376131</v>
      </c>
    </row>
    <row r="4249" spans="1:15">
      <c r="A4249" t="s">
        <v>4294</v>
      </c>
      <c r="B4249">
        <v>2013</v>
      </c>
      <c r="C4249" t="s">
        <v>53</v>
      </c>
      <c r="D4249" t="s">
        <v>39</v>
      </c>
      <c r="E4249" t="s">
        <v>18</v>
      </c>
      <c r="F4249">
        <v>425</v>
      </c>
      <c r="G4249">
        <v>762</v>
      </c>
      <c r="H4249">
        <v>850</v>
      </c>
      <c r="I4249">
        <v>49.83</v>
      </c>
      <c r="J4249">
        <v>4</v>
      </c>
      <c r="K4249" t="s">
        <v>24</v>
      </c>
      <c r="L4249" t="s">
        <v>19</v>
      </c>
      <c r="M4249">
        <v>71</v>
      </c>
      <c r="N4249" t="s">
        <v>20</v>
      </c>
      <c r="O4249">
        <v>3355409</v>
      </c>
    </row>
    <row r="4250" spans="1:15">
      <c r="A4250" t="s">
        <v>4295</v>
      </c>
      <c r="B4250">
        <v>2004</v>
      </c>
      <c r="C4250" t="s">
        <v>73</v>
      </c>
      <c r="D4250" t="s">
        <v>46</v>
      </c>
      <c r="E4250" t="s">
        <v>23</v>
      </c>
      <c r="F4250">
        <v>214</v>
      </c>
      <c r="G4250">
        <v>4334</v>
      </c>
      <c r="H4250">
        <v>590</v>
      </c>
      <c r="I4250">
        <v>17.46</v>
      </c>
      <c r="J4250">
        <v>9</v>
      </c>
      <c r="K4250" t="s">
        <v>19</v>
      </c>
      <c r="L4250" t="s">
        <v>24</v>
      </c>
      <c r="M4250">
        <v>98</v>
      </c>
      <c r="N4250" t="s">
        <v>33</v>
      </c>
      <c r="O4250">
        <v>4367404</v>
      </c>
    </row>
    <row r="4251" spans="1:15">
      <c r="A4251" t="s">
        <v>4296</v>
      </c>
      <c r="B4251">
        <v>2006</v>
      </c>
      <c r="C4251" t="s">
        <v>42</v>
      </c>
      <c r="D4251" t="s">
        <v>36</v>
      </c>
      <c r="E4251" t="s">
        <v>37</v>
      </c>
      <c r="F4251">
        <v>473</v>
      </c>
      <c r="G4251">
        <v>1025</v>
      </c>
      <c r="H4251">
        <v>905</v>
      </c>
      <c r="I4251">
        <v>37.18</v>
      </c>
      <c r="J4251">
        <v>7</v>
      </c>
      <c r="K4251" t="s">
        <v>19</v>
      </c>
      <c r="L4251" t="s">
        <v>24</v>
      </c>
      <c r="M4251">
        <v>56</v>
      </c>
      <c r="N4251" t="s">
        <v>33</v>
      </c>
      <c r="O4251">
        <v>2661810</v>
      </c>
    </row>
    <row r="4252" spans="1:15">
      <c r="A4252" t="s">
        <v>4297</v>
      </c>
      <c r="B4252">
        <v>2019</v>
      </c>
      <c r="C4252" t="s">
        <v>31</v>
      </c>
      <c r="D4252" t="s">
        <v>51</v>
      </c>
      <c r="E4252" t="s">
        <v>23</v>
      </c>
      <c r="F4252">
        <v>36</v>
      </c>
      <c r="G4252">
        <v>348</v>
      </c>
      <c r="H4252">
        <v>309</v>
      </c>
      <c r="I4252">
        <v>1.02</v>
      </c>
      <c r="J4252">
        <v>7</v>
      </c>
      <c r="K4252" t="s">
        <v>19</v>
      </c>
      <c r="L4252" t="s">
        <v>19</v>
      </c>
      <c r="M4252">
        <v>70</v>
      </c>
      <c r="N4252" t="s">
        <v>33</v>
      </c>
      <c r="O4252">
        <v>3064459</v>
      </c>
    </row>
    <row r="4253" spans="1:15">
      <c r="A4253" t="s">
        <v>4298</v>
      </c>
      <c r="B4253">
        <v>2017</v>
      </c>
      <c r="C4253" t="s">
        <v>27</v>
      </c>
      <c r="D4253" t="s">
        <v>43</v>
      </c>
      <c r="E4253" t="s">
        <v>18</v>
      </c>
      <c r="F4253">
        <v>314</v>
      </c>
      <c r="G4253">
        <v>4336</v>
      </c>
      <c r="H4253">
        <v>23</v>
      </c>
      <c r="I4253">
        <v>33.08</v>
      </c>
      <c r="J4253">
        <v>8</v>
      </c>
      <c r="K4253" t="s">
        <v>19</v>
      </c>
      <c r="L4253" t="s">
        <v>19</v>
      </c>
      <c r="M4253">
        <v>38</v>
      </c>
      <c r="N4253" t="s">
        <v>29</v>
      </c>
      <c r="O4253">
        <v>3912136</v>
      </c>
    </row>
    <row r="4254" spans="1:15">
      <c r="A4254" t="s">
        <v>4299</v>
      </c>
      <c r="B4254">
        <v>2022</v>
      </c>
      <c r="C4254" t="s">
        <v>16</v>
      </c>
      <c r="D4254" t="s">
        <v>39</v>
      </c>
      <c r="E4254" t="s">
        <v>23</v>
      </c>
      <c r="F4254">
        <v>135</v>
      </c>
      <c r="G4254">
        <v>4703</v>
      </c>
      <c r="H4254">
        <v>332</v>
      </c>
      <c r="I4254">
        <v>45.56</v>
      </c>
      <c r="J4254">
        <v>2</v>
      </c>
      <c r="K4254" t="s">
        <v>19</v>
      </c>
      <c r="L4254" t="s">
        <v>19</v>
      </c>
      <c r="M4254">
        <v>56</v>
      </c>
      <c r="N4254" t="s">
        <v>20</v>
      </c>
      <c r="O4254">
        <v>1304032</v>
      </c>
    </row>
    <row r="4255" spans="1:15">
      <c r="A4255" t="s">
        <v>4300</v>
      </c>
      <c r="B4255">
        <v>2008</v>
      </c>
      <c r="C4255" t="s">
        <v>45</v>
      </c>
      <c r="D4255" t="s">
        <v>95</v>
      </c>
      <c r="E4255" t="s">
        <v>18</v>
      </c>
      <c r="F4255">
        <v>78</v>
      </c>
      <c r="G4255">
        <v>1315</v>
      </c>
      <c r="H4255">
        <v>878</v>
      </c>
      <c r="I4255">
        <v>21.65</v>
      </c>
      <c r="J4255">
        <v>4</v>
      </c>
      <c r="K4255" t="s">
        <v>24</v>
      </c>
      <c r="L4255" t="s">
        <v>19</v>
      </c>
      <c r="M4255">
        <v>32</v>
      </c>
      <c r="N4255" t="s">
        <v>29</v>
      </c>
      <c r="O4255">
        <v>3433326</v>
      </c>
    </row>
    <row r="4256" spans="1:15">
      <c r="A4256" t="s">
        <v>4301</v>
      </c>
      <c r="B4256">
        <v>2010</v>
      </c>
      <c r="C4256" t="s">
        <v>35</v>
      </c>
      <c r="D4256" t="s">
        <v>17</v>
      </c>
      <c r="E4256" t="s">
        <v>23</v>
      </c>
      <c r="F4256">
        <v>153</v>
      </c>
      <c r="G4256">
        <v>1707</v>
      </c>
      <c r="H4256">
        <v>464</v>
      </c>
      <c r="I4256">
        <v>48.78</v>
      </c>
      <c r="J4256">
        <v>4</v>
      </c>
      <c r="K4256" t="s">
        <v>19</v>
      </c>
      <c r="L4256" t="s">
        <v>19</v>
      </c>
      <c r="M4256">
        <v>2</v>
      </c>
      <c r="N4256" t="s">
        <v>29</v>
      </c>
      <c r="O4256">
        <v>503960</v>
      </c>
    </row>
    <row r="4257" spans="1:15">
      <c r="A4257" t="s">
        <v>4302</v>
      </c>
      <c r="B4257">
        <v>2003</v>
      </c>
      <c r="C4257" t="s">
        <v>16</v>
      </c>
      <c r="D4257" t="s">
        <v>95</v>
      </c>
      <c r="E4257" t="s">
        <v>18</v>
      </c>
      <c r="F4257">
        <v>225</v>
      </c>
      <c r="G4257">
        <v>2732</v>
      </c>
      <c r="H4257">
        <v>978</v>
      </c>
      <c r="I4257">
        <v>13.67</v>
      </c>
      <c r="J4257">
        <v>8</v>
      </c>
      <c r="K4257" t="s">
        <v>19</v>
      </c>
      <c r="L4257" t="s">
        <v>19</v>
      </c>
      <c r="M4257">
        <v>76</v>
      </c>
      <c r="N4257" t="s">
        <v>49</v>
      </c>
      <c r="O4257">
        <v>3046773</v>
      </c>
    </row>
    <row r="4258" spans="1:15">
      <c r="A4258" t="s">
        <v>4303</v>
      </c>
      <c r="B4258">
        <v>2015</v>
      </c>
      <c r="C4258" t="s">
        <v>35</v>
      </c>
      <c r="D4258" t="s">
        <v>36</v>
      </c>
      <c r="E4258" t="s">
        <v>40</v>
      </c>
      <c r="F4258">
        <v>442</v>
      </c>
      <c r="G4258">
        <v>2847</v>
      </c>
      <c r="H4258">
        <v>477</v>
      </c>
      <c r="I4258">
        <v>35.770000000000003</v>
      </c>
      <c r="J4258">
        <v>2</v>
      </c>
      <c r="K4258" t="s">
        <v>24</v>
      </c>
      <c r="L4258" t="s">
        <v>24</v>
      </c>
      <c r="M4258">
        <v>57</v>
      </c>
      <c r="N4258" t="s">
        <v>49</v>
      </c>
      <c r="O4258">
        <v>3817604</v>
      </c>
    </row>
    <row r="4259" spans="1:15">
      <c r="A4259" t="s">
        <v>4304</v>
      </c>
      <c r="B4259">
        <v>2003</v>
      </c>
      <c r="C4259" t="s">
        <v>16</v>
      </c>
      <c r="D4259" t="s">
        <v>102</v>
      </c>
      <c r="E4259" t="s">
        <v>23</v>
      </c>
      <c r="F4259">
        <v>352</v>
      </c>
      <c r="G4259">
        <v>2168</v>
      </c>
      <c r="H4259">
        <v>285</v>
      </c>
      <c r="I4259">
        <v>0.56000000000000005</v>
      </c>
      <c r="J4259">
        <v>4</v>
      </c>
      <c r="K4259" t="s">
        <v>24</v>
      </c>
      <c r="L4259" t="s">
        <v>19</v>
      </c>
      <c r="M4259">
        <v>90</v>
      </c>
      <c r="N4259" t="s">
        <v>25</v>
      </c>
      <c r="O4259">
        <v>159167</v>
      </c>
    </row>
    <row r="4260" spans="1:15">
      <c r="A4260" t="s">
        <v>4305</v>
      </c>
      <c r="B4260">
        <v>2013</v>
      </c>
      <c r="C4260" t="s">
        <v>53</v>
      </c>
      <c r="D4260" t="s">
        <v>102</v>
      </c>
      <c r="E4260" t="s">
        <v>23</v>
      </c>
      <c r="F4260">
        <v>451</v>
      </c>
      <c r="G4260">
        <v>2692</v>
      </c>
      <c r="H4260">
        <v>704</v>
      </c>
      <c r="I4260">
        <v>28.47</v>
      </c>
      <c r="J4260">
        <v>7</v>
      </c>
      <c r="K4260" t="s">
        <v>19</v>
      </c>
      <c r="L4260" t="s">
        <v>19</v>
      </c>
      <c r="M4260">
        <v>70</v>
      </c>
      <c r="N4260" t="s">
        <v>33</v>
      </c>
      <c r="O4260">
        <v>4189706</v>
      </c>
    </row>
    <row r="4261" spans="1:15">
      <c r="A4261" t="s">
        <v>4306</v>
      </c>
      <c r="B4261">
        <v>2022</v>
      </c>
      <c r="C4261" t="s">
        <v>73</v>
      </c>
      <c r="D4261" t="s">
        <v>36</v>
      </c>
      <c r="E4261" t="s">
        <v>23</v>
      </c>
      <c r="F4261">
        <v>409</v>
      </c>
      <c r="G4261">
        <v>4383</v>
      </c>
      <c r="H4261">
        <v>747</v>
      </c>
      <c r="I4261">
        <v>13.87</v>
      </c>
      <c r="J4261">
        <v>6</v>
      </c>
      <c r="K4261" t="s">
        <v>24</v>
      </c>
      <c r="L4261" t="s">
        <v>24</v>
      </c>
      <c r="M4261">
        <v>49</v>
      </c>
      <c r="N4261" t="s">
        <v>29</v>
      </c>
      <c r="O4261">
        <v>1619364</v>
      </c>
    </row>
    <row r="4262" spans="1:15">
      <c r="A4262" t="s">
        <v>4307</v>
      </c>
      <c r="B4262">
        <v>2011</v>
      </c>
      <c r="C4262" t="s">
        <v>35</v>
      </c>
      <c r="D4262" t="s">
        <v>32</v>
      </c>
      <c r="E4262" t="s">
        <v>28</v>
      </c>
      <c r="F4262">
        <v>478</v>
      </c>
      <c r="G4262">
        <v>2868</v>
      </c>
      <c r="H4262">
        <v>345</v>
      </c>
      <c r="I4262">
        <v>3.72</v>
      </c>
      <c r="J4262">
        <v>7</v>
      </c>
      <c r="K4262" t="s">
        <v>19</v>
      </c>
      <c r="L4262" t="s">
        <v>19</v>
      </c>
      <c r="M4262">
        <v>27</v>
      </c>
      <c r="N4262" t="s">
        <v>20</v>
      </c>
      <c r="O4262">
        <v>3951829</v>
      </c>
    </row>
    <row r="4263" spans="1:15">
      <c r="A4263" t="s">
        <v>4308</v>
      </c>
      <c r="B4263">
        <v>2016</v>
      </c>
      <c r="C4263" t="s">
        <v>73</v>
      </c>
      <c r="D4263" t="s">
        <v>95</v>
      </c>
      <c r="E4263" t="s">
        <v>23</v>
      </c>
      <c r="F4263">
        <v>226</v>
      </c>
      <c r="G4263">
        <v>3358</v>
      </c>
      <c r="H4263">
        <v>786</v>
      </c>
      <c r="I4263">
        <v>19.350000000000001</v>
      </c>
      <c r="J4263">
        <v>2</v>
      </c>
      <c r="K4263" t="s">
        <v>19</v>
      </c>
      <c r="L4263" t="s">
        <v>19</v>
      </c>
      <c r="M4263">
        <v>68</v>
      </c>
      <c r="N4263" t="s">
        <v>33</v>
      </c>
      <c r="O4263">
        <v>2651259</v>
      </c>
    </row>
    <row r="4264" spans="1:15">
      <c r="A4264" t="s">
        <v>4309</v>
      </c>
      <c r="B4264">
        <v>2004</v>
      </c>
      <c r="C4264" t="s">
        <v>73</v>
      </c>
      <c r="D4264" t="s">
        <v>39</v>
      </c>
      <c r="E4264" t="s">
        <v>40</v>
      </c>
      <c r="F4264">
        <v>403</v>
      </c>
      <c r="G4264">
        <v>2627</v>
      </c>
      <c r="H4264">
        <v>125</v>
      </c>
      <c r="I4264">
        <v>44.21</v>
      </c>
      <c r="J4264">
        <v>6</v>
      </c>
      <c r="K4264" t="s">
        <v>24</v>
      </c>
      <c r="L4264" t="s">
        <v>24</v>
      </c>
      <c r="M4264">
        <v>14</v>
      </c>
      <c r="N4264" t="s">
        <v>49</v>
      </c>
      <c r="O4264">
        <v>4879436</v>
      </c>
    </row>
    <row r="4265" spans="1:15">
      <c r="A4265" t="s">
        <v>4310</v>
      </c>
      <c r="B4265">
        <v>2003</v>
      </c>
      <c r="C4265" t="s">
        <v>27</v>
      </c>
      <c r="D4265" t="s">
        <v>48</v>
      </c>
      <c r="E4265" t="s">
        <v>18</v>
      </c>
      <c r="F4265">
        <v>156</v>
      </c>
      <c r="G4265">
        <v>4574</v>
      </c>
      <c r="H4265">
        <v>456</v>
      </c>
      <c r="I4265">
        <v>19.29</v>
      </c>
      <c r="J4265">
        <v>2</v>
      </c>
      <c r="K4265" t="s">
        <v>24</v>
      </c>
      <c r="L4265" t="s">
        <v>24</v>
      </c>
      <c r="M4265">
        <v>34</v>
      </c>
      <c r="N4265" t="s">
        <v>33</v>
      </c>
      <c r="O4265">
        <v>3658342</v>
      </c>
    </row>
    <row r="4266" spans="1:15">
      <c r="A4266" t="s">
        <v>4311</v>
      </c>
      <c r="B4266">
        <v>2007</v>
      </c>
      <c r="C4266" t="s">
        <v>22</v>
      </c>
      <c r="D4266" t="s">
        <v>51</v>
      </c>
      <c r="E4266" t="s">
        <v>18</v>
      </c>
      <c r="F4266">
        <v>166</v>
      </c>
      <c r="G4266">
        <v>4127</v>
      </c>
      <c r="H4266">
        <v>25</v>
      </c>
      <c r="I4266">
        <v>25.23</v>
      </c>
      <c r="J4266">
        <v>6</v>
      </c>
      <c r="K4266" t="s">
        <v>19</v>
      </c>
      <c r="L4266" t="s">
        <v>24</v>
      </c>
      <c r="M4266">
        <v>59</v>
      </c>
      <c r="N4266" t="s">
        <v>29</v>
      </c>
      <c r="O4266">
        <v>4920912</v>
      </c>
    </row>
    <row r="4267" spans="1:15">
      <c r="A4267" t="s">
        <v>4312</v>
      </c>
      <c r="B4267">
        <v>2002</v>
      </c>
      <c r="C4267" t="s">
        <v>35</v>
      </c>
      <c r="D4267" t="s">
        <v>36</v>
      </c>
      <c r="E4267" t="s">
        <v>18</v>
      </c>
      <c r="F4267">
        <v>275</v>
      </c>
      <c r="G4267">
        <v>4809</v>
      </c>
      <c r="H4267">
        <v>958</v>
      </c>
      <c r="I4267">
        <v>38.07</v>
      </c>
      <c r="J4267">
        <v>3</v>
      </c>
      <c r="K4267" t="s">
        <v>24</v>
      </c>
      <c r="L4267" t="s">
        <v>24</v>
      </c>
      <c r="M4267">
        <v>98</v>
      </c>
      <c r="N4267" t="s">
        <v>20</v>
      </c>
      <c r="O4267">
        <v>3290669</v>
      </c>
    </row>
    <row r="4268" spans="1:15">
      <c r="A4268" t="s">
        <v>4313</v>
      </c>
      <c r="B4268">
        <v>2019</v>
      </c>
      <c r="C4268" t="s">
        <v>16</v>
      </c>
      <c r="D4268" t="s">
        <v>51</v>
      </c>
      <c r="E4268" t="s">
        <v>37</v>
      </c>
      <c r="F4268">
        <v>60</v>
      </c>
      <c r="G4268">
        <v>539</v>
      </c>
      <c r="H4268">
        <v>237</v>
      </c>
      <c r="I4268">
        <v>40.270000000000003</v>
      </c>
      <c r="J4268">
        <v>8</v>
      </c>
      <c r="K4268" t="s">
        <v>19</v>
      </c>
      <c r="L4268" t="s">
        <v>19</v>
      </c>
      <c r="M4268">
        <v>68</v>
      </c>
      <c r="N4268" t="s">
        <v>25</v>
      </c>
      <c r="O4268">
        <v>3859150</v>
      </c>
    </row>
    <row r="4269" spans="1:15">
      <c r="A4269" t="s">
        <v>4314</v>
      </c>
      <c r="B4269">
        <v>2003</v>
      </c>
      <c r="C4269" t="s">
        <v>35</v>
      </c>
      <c r="D4269" t="s">
        <v>43</v>
      </c>
      <c r="E4269" t="s">
        <v>37</v>
      </c>
      <c r="F4269">
        <v>4</v>
      </c>
      <c r="G4269">
        <v>15</v>
      </c>
      <c r="H4269">
        <v>630</v>
      </c>
      <c r="I4269">
        <v>43.49</v>
      </c>
      <c r="J4269">
        <v>4</v>
      </c>
      <c r="K4269" t="s">
        <v>24</v>
      </c>
      <c r="L4269" t="s">
        <v>19</v>
      </c>
      <c r="M4269">
        <v>98</v>
      </c>
      <c r="N4269" t="s">
        <v>25</v>
      </c>
      <c r="O4269">
        <v>4786487</v>
      </c>
    </row>
    <row r="4270" spans="1:15">
      <c r="A4270" t="s">
        <v>4315</v>
      </c>
      <c r="B4270">
        <v>2004</v>
      </c>
      <c r="C4270" t="s">
        <v>27</v>
      </c>
      <c r="D4270" t="s">
        <v>48</v>
      </c>
      <c r="E4270" t="s">
        <v>28</v>
      </c>
      <c r="F4270">
        <v>261</v>
      </c>
      <c r="G4270">
        <v>3549</v>
      </c>
      <c r="H4270">
        <v>806</v>
      </c>
      <c r="I4270">
        <v>27.74</v>
      </c>
      <c r="J4270">
        <v>4</v>
      </c>
      <c r="K4270" t="s">
        <v>19</v>
      </c>
      <c r="L4270" t="s">
        <v>24</v>
      </c>
      <c r="M4270">
        <v>57</v>
      </c>
      <c r="N4270" t="s">
        <v>20</v>
      </c>
      <c r="O4270">
        <v>2887120</v>
      </c>
    </row>
    <row r="4271" spans="1:15">
      <c r="A4271" t="s">
        <v>4316</v>
      </c>
      <c r="B4271">
        <v>2003</v>
      </c>
      <c r="C4271" t="s">
        <v>22</v>
      </c>
      <c r="D4271" t="s">
        <v>95</v>
      </c>
      <c r="E4271" t="s">
        <v>18</v>
      </c>
      <c r="F4271">
        <v>242</v>
      </c>
      <c r="G4271">
        <v>4847</v>
      </c>
      <c r="H4271">
        <v>782</v>
      </c>
      <c r="I4271">
        <v>36.44</v>
      </c>
      <c r="J4271">
        <v>5</v>
      </c>
      <c r="K4271" t="s">
        <v>24</v>
      </c>
      <c r="L4271" t="s">
        <v>19</v>
      </c>
      <c r="M4271">
        <v>56</v>
      </c>
      <c r="N4271" t="s">
        <v>49</v>
      </c>
      <c r="O4271">
        <v>2198930</v>
      </c>
    </row>
    <row r="4272" spans="1:15">
      <c r="A4272" t="s">
        <v>4317</v>
      </c>
      <c r="B4272">
        <v>2002</v>
      </c>
      <c r="C4272" t="s">
        <v>42</v>
      </c>
      <c r="D4272" t="s">
        <v>102</v>
      </c>
      <c r="E4272" t="s">
        <v>28</v>
      </c>
      <c r="F4272">
        <v>37</v>
      </c>
      <c r="G4272">
        <v>916</v>
      </c>
      <c r="H4272">
        <v>105</v>
      </c>
      <c r="I4272">
        <v>35.97</v>
      </c>
      <c r="J4272">
        <v>7</v>
      </c>
      <c r="K4272" t="s">
        <v>24</v>
      </c>
      <c r="L4272" t="s">
        <v>24</v>
      </c>
      <c r="M4272">
        <v>50</v>
      </c>
      <c r="N4272" t="s">
        <v>29</v>
      </c>
      <c r="O4272">
        <v>3630441</v>
      </c>
    </row>
    <row r="4273" spans="1:15">
      <c r="A4273" t="s">
        <v>4318</v>
      </c>
      <c r="B4273">
        <v>2006</v>
      </c>
      <c r="C4273" t="s">
        <v>73</v>
      </c>
      <c r="D4273" t="s">
        <v>17</v>
      </c>
      <c r="E4273" t="s">
        <v>18</v>
      </c>
      <c r="F4273">
        <v>439</v>
      </c>
      <c r="G4273">
        <v>3565</v>
      </c>
      <c r="H4273">
        <v>393</v>
      </c>
      <c r="I4273">
        <v>39.15</v>
      </c>
      <c r="J4273">
        <v>6</v>
      </c>
      <c r="K4273" t="s">
        <v>19</v>
      </c>
      <c r="L4273" t="s">
        <v>24</v>
      </c>
      <c r="M4273">
        <v>66</v>
      </c>
      <c r="N4273" t="s">
        <v>29</v>
      </c>
      <c r="O4273">
        <v>4636252</v>
      </c>
    </row>
    <row r="4274" spans="1:15">
      <c r="A4274" t="s">
        <v>4319</v>
      </c>
      <c r="B4274">
        <v>2018</v>
      </c>
      <c r="C4274" t="s">
        <v>16</v>
      </c>
      <c r="D4274" t="s">
        <v>48</v>
      </c>
      <c r="E4274" t="s">
        <v>28</v>
      </c>
      <c r="F4274">
        <v>185</v>
      </c>
      <c r="G4274">
        <v>1460</v>
      </c>
      <c r="H4274">
        <v>652</v>
      </c>
      <c r="I4274">
        <v>26.76</v>
      </c>
      <c r="J4274">
        <v>5</v>
      </c>
      <c r="K4274" t="s">
        <v>19</v>
      </c>
      <c r="L4274" t="s">
        <v>19</v>
      </c>
      <c r="M4274">
        <v>15</v>
      </c>
      <c r="N4274" t="s">
        <v>33</v>
      </c>
      <c r="O4274">
        <v>1865791</v>
      </c>
    </row>
    <row r="4275" spans="1:15">
      <c r="A4275" t="s">
        <v>4320</v>
      </c>
      <c r="B4275">
        <v>2015</v>
      </c>
      <c r="C4275" t="s">
        <v>42</v>
      </c>
      <c r="D4275" t="s">
        <v>95</v>
      </c>
      <c r="E4275" t="s">
        <v>40</v>
      </c>
      <c r="F4275">
        <v>68</v>
      </c>
      <c r="G4275">
        <v>4236</v>
      </c>
      <c r="H4275">
        <v>500</v>
      </c>
      <c r="I4275">
        <v>19.43</v>
      </c>
      <c r="J4275">
        <v>5</v>
      </c>
      <c r="K4275" t="s">
        <v>19</v>
      </c>
      <c r="L4275" t="s">
        <v>19</v>
      </c>
      <c r="M4275">
        <v>49</v>
      </c>
      <c r="N4275" t="s">
        <v>49</v>
      </c>
      <c r="O4275">
        <v>680221</v>
      </c>
    </row>
    <row r="4276" spans="1:15">
      <c r="A4276" t="s">
        <v>4321</v>
      </c>
      <c r="B4276">
        <v>2021</v>
      </c>
      <c r="C4276" t="s">
        <v>31</v>
      </c>
      <c r="D4276" t="s">
        <v>36</v>
      </c>
      <c r="E4276" t="s">
        <v>37</v>
      </c>
      <c r="F4276">
        <v>448</v>
      </c>
      <c r="G4276">
        <v>4856</v>
      </c>
      <c r="H4276">
        <v>525</v>
      </c>
      <c r="I4276">
        <v>40.909999999999997</v>
      </c>
      <c r="J4276">
        <v>2</v>
      </c>
      <c r="K4276" t="s">
        <v>24</v>
      </c>
      <c r="L4276" t="s">
        <v>24</v>
      </c>
      <c r="M4276">
        <v>37</v>
      </c>
      <c r="N4276" t="s">
        <v>25</v>
      </c>
      <c r="O4276">
        <v>4794928</v>
      </c>
    </row>
    <row r="4277" spans="1:15">
      <c r="A4277" t="s">
        <v>4322</v>
      </c>
      <c r="B4277">
        <v>2013</v>
      </c>
      <c r="C4277" t="s">
        <v>73</v>
      </c>
      <c r="D4277" t="s">
        <v>95</v>
      </c>
      <c r="E4277" t="s">
        <v>18</v>
      </c>
      <c r="F4277">
        <v>218</v>
      </c>
      <c r="G4277">
        <v>4971</v>
      </c>
      <c r="H4277">
        <v>832</v>
      </c>
      <c r="I4277">
        <v>26.21</v>
      </c>
      <c r="J4277">
        <v>1</v>
      </c>
      <c r="K4277" t="s">
        <v>24</v>
      </c>
      <c r="L4277" t="s">
        <v>19</v>
      </c>
      <c r="M4277">
        <v>90</v>
      </c>
      <c r="N4277" t="s">
        <v>49</v>
      </c>
      <c r="O4277">
        <v>3838559</v>
      </c>
    </row>
    <row r="4278" spans="1:15">
      <c r="A4278" t="s">
        <v>4323</v>
      </c>
      <c r="B4278">
        <v>2011</v>
      </c>
      <c r="C4278" t="s">
        <v>22</v>
      </c>
      <c r="D4278" t="s">
        <v>95</v>
      </c>
      <c r="E4278" t="s">
        <v>28</v>
      </c>
      <c r="F4278">
        <v>292</v>
      </c>
      <c r="G4278">
        <v>1302</v>
      </c>
      <c r="H4278">
        <v>184</v>
      </c>
      <c r="I4278">
        <v>14.85</v>
      </c>
      <c r="J4278">
        <v>1</v>
      </c>
      <c r="K4278" t="s">
        <v>19</v>
      </c>
      <c r="L4278" t="s">
        <v>19</v>
      </c>
      <c r="M4278">
        <v>59</v>
      </c>
      <c r="N4278" t="s">
        <v>49</v>
      </c>
      <c r="O4278">
        <v>4877883</v>
      </c>
    </row>
    <row r="4279" spans="1:15">
      <c r="A4279" t="s">
        <v>4324</v>
      </c>
      <c r="B4279">
        <v>2007</v>
      </c>
      <c r="C4279" t="s">
        <v>42</v>
      </c>
      <c r="D4279" t="s">
        <v>17</v>
      </c>
      <c r="E4279" t="s">
        <v>23</v>
      </c>
      <c r="F4279">
        <v>121</v>
      </c>
      <c r="G4279">
        <v>3378</v>
      </c>
      <c r="H4279">
        <v>51</v>
      </c>
      <c r="I4279">
        <v>26.18</v>
      </c>
      <c r="J4279">
        <v>5</v>
      </c>
      <c r="K4279" t="s">
        <v>24</v>
      </c>
      <c r="L4279" t="s">
        <v>19</v>
      </c>
      <c r="M4279">
        <v>81</v>
      </c>
      <c r="N4279" t="s">
        <v>20</v>
      </c>
      <c r="O4279">
        <v>2528603</v>
      </c>
    </row>
    <row r="4280" spans="1:15">
      <c r="A4280" t="s">
        <v>4325</v>
      </c>
      <c r="B4280">
        <v>2020</v>
      </c>
      <c r="C4280" t="s">
        <v>16</v>
      </c>
      <c r="D4280" t="s">
        <v>36</v>
      </c>
      <c r="E4280" t="s">
        <v>40</v>
      </c>
      <c r="F4280">
        <v>294</v>
      </c>
      <c r="G4280">
        <v>3726</v>
      </c>
      <c r="H4280">
        <v>499</v>
      </c>
      <c r="I4280">
        <v>20.54</v>
      </c>
      <c r="J4280">
        <v>9</v>
      </c>
      <c r="K4280" t="s">
        <v>19</v>
      </c>
      <c r="L4280" t="s">
        <v>19</v>
      </c>
      <c r="M4280">
        <v>82</v>
      </c>
      <c r="N4280" t="s">
        <v>20</v>
      </c>
      <c r="O4280">
        <v>3580230</v>
      </c>
    </row>
    <row r="4281" spans="1:15">
      <c r="A4281" t="s">
        <v>4326</v>
      </c>
      <c r="B4281">
        <v>2017</v>
      </c>
      <c r="C4281" t="s">
        <v>42</v>
      </c>
      <c r="D4281" t="s">
        <v>36</v>
      </c>
      <c r="E4281" t="s">
        <v>40</v>
      </c>
      <c r="F4281">
        <v>16</v>
      </c>
      <c r="G4281">
        <v>95</v>
      </c>
      <c r="H4281">
        <v>895</v>
      </c>
      <c r="I4281">
        <v>19.59</v>
      </c>
      <c r="J4281">
        <v>6</v>
      </c>
      <c r="K4281" t="s">
        <v>19</v>
      </c>
      <c r="L4281" t="s">
        <v>24</v>
      </c>
      <c r="M4281">
        <v>42</v>
      </c>
      <c r="N4281" t="s">
        <v>49</v>
      </c>
      <c r="O4281">
        <v>101308</v>
      </c>
    </row>
    <row r="4282" spans="1:15">
      <c r="A4282" t="s">
        <v>4327</v>
      </c>
      <c r="B4282">
        <v>2002</v>
      </c>
      <c r="C4282" t="s">
        <v>35</v>
      </c>
      <c r="D4282" t="s">
        <v>102</v>
      </c>
      <c r="E4282" t="s">
        <v>18</v>
      </c>
      <c r="F4282">
        <v>418</v>
      </c>
      <c r="G4282">
        <v>622</v>
      </c>
      <c r="H4282">
        <v>364</v>
      </c>
      <c r="I4282">
        <v>48.04</v>
      </c>
      <c r="J4282">
        <v>9</v>
      </c>
      <c r="K4282" t="s">
        <v>24</v>
      </c>
      <c r="L4282" t="s">
        <v>24</v>
      </c>
      <c r="M4282">
        <v>66</v>
      </c>
      <c r="N4282" t="s">
        <v>25</v>
      </c>
      <c r="O4282">
        <v>530025</v>
      </c>
    </row>
    <row r="4283" spans="1:15">
      <c r="A4283" t="s">
        <v>4328</v>
      </c>
      <c r="B4283">
        <v>2022</v>
      </c>
      <c r="C4283" t="s">
        <v>59</v>
      </c>
      <c r="D4283" t="s">
        <v>48</v>
      </c>
      <c r="E4283" t="s">
        <v>37</v>
      </c>
      <c r="F4283">
        <v>277</v>
      </c>
      <c r="G4283">
        <v>83</v>
      </c>
      <c r="H4283">
        <v>105</v>
      </c>
      <c r="I4283">
        <v>45.65</v>
      </c>
      <c r="J4283">
        <v>7</v>
      </c>
      <c r="K4283" t="s">
        <v>24</v>
      </c>
      <c r="L4283" t="s">
        <v>24</v>
      </c>
      <c r="M4283">
        <v>59</v>
      </c>
      <c r="N4283" t="s">
        <v>20</v>
      </c>
      <c r="O4283">
        <v>839124</v>
      </c>
    </row>
    <row r="4284" spans="1:15">
      <c r="A4284" t="s">
        <v>4329</v>
      </c>
      <c r="B4284">
        <v>2017</v>
      </c>
      <c r="C4284" t="s">
        <v>35</v>
      </c>
      <c r="D4284" t="s">
        <v>39</v>
      </c>
      <c r="E4284" t="s">
        <v>40</v>
      </c>
      <c r="F4284">
        <v>35</v>
      </c>
      <c r="G4284">
        <v>308</v>
      </c>
      <c r="H4284">
        <v>115</v>
      </c>
      <c r="I4284">
        <v>4.54</v>
      </c>
      <c r="J4284">
        <v>1</v>
      </c>
      <c r="K4284" t="s">
        <v>19</v>
      </c>
      <c r="L4284" t="s">
        <v>24</v>
      </c>
      <c r="M4284">
        <v>77</v>
      </c>
      <c r="N4284" t="s">
        <v>29</v>
      </c>
      <c r="O4284">
        <v>4356749</v>
      </c>
    </row>
    <row r="4285" spans="1:15">
      <c r="A4285" t="s">
        <v>4330</v>
      </c>
      <c r="B4285">
        <v>2001</v>
      </c>
      <c r="C4285" t="s">
        <v>27</v>
      </c>
      <c r="D4285" t="s">
        <v>32</v>
      </c>
      <c r="E4285" t="s">
        <v>18</v>
      </c>
      <c r="F4285">
        <v>364</v>
      </c>
      <c r="G4285">
        <v>1940</v>
      </c>
      <c r="H4285">
        <v>291</v>
      </c>
      <c r="I4285">
        <v>14.78</v>
      </c>
      <c r="J4285">
        <v>9</v>
      </c>
      <c r="K4285" t="s">
        <v>19</v>
      </c>
      <c r="L4285" t="s">
        <v>24</v>
      </c>
      <c r="M4285">
        <v>61</v>
      </c>
      <c r="N4285" t="s">
        <v>33</v>
      </c>
      <c r="O4285">
        <v>2353251</v>
      </c>
    </row>
    <row r="4286" spans="1:15">
      <c r="A4286" t="s">
        <v>4331</v>
      </c>
      <c r="B4286">
        <v>2011</v>
      </c>
      <c r="C4286" t="s">
        <v>73</v>
      </c>
      <c r="D4286" t="s">
        <v>95</v>
      </c>
      <c r="E4286" t="s">
        <v>40</v>
      </c>
      <c r="F4286">
        <v>356</v>
      </c>
      <c r="G4286">
        <v>4079</v>
      </c>
      <c r="H4286">
        <v>413</v>
      </c>
      <c r="I4286">
        <v>40.14</v>
      </c>
      <c r="J4286">
        <v>6</v>
      </c>
      <c r="K4286" t="s">
        <v>19</v>
      </c>
      <c r="L4286" t="s">
        <v>19</v>
      </c>
      <c r="M4286">
        <v>67</v>
      </c>
      <c r="N4286" t="s">
        <v>49</v>
      </c>
      <c r="O4286">
        <v>1965447</v>
      </c>
    </row>
    <row r="4287" spans="1:15">
      <c r="A4287" t="s">
        <v>4332</v>
      </c>
      <c r="B4287">
        <v>2004</v>
      </c>
      <c r="C4287" t="s">
        <v>45</v>
      </c>
      <c r="D4287" t="s">
        <v>36</v>
      </c>
      <c r="E4287" t="s">
        <v>40</v>
      </c>
      <c r="F4287">
        <v>301</v>
      </c>
      <c r="G4287">
        <v>997</v>
      </c>
      <c r="H4287">
        <v>321</v>
      </c>
      <c r="I4287">
        <v>41.85</v>
      </c>
      <c r="J4287">
        <v>2</v>
      </c>
      <c r="K4287" t="s">
        <v>24</v>
      </c>
      <c r="L4287" t="s">
        <v>19</v>
      </c>
      <c r="M4287">
        <v>6</v>
      </c>
      <c r="N4287" t="s">
        <v>29</v>
      </c>
      <c r="O4287">
        <v>1884912</v>
      </c>
    </row>
    <row r="4288" spans="1:15">
      <c r="A4288" t="s">
        <v>4333</v>
      </c>
      <c r="B4288">
        <v>2021</v>
      </c>
      <c r="C4288" t="s">
        <v>42</v>
      </c>
      <c r="D4288" t="s">
        <v>39</v>
      </c>
      <c r="E4288" t="s">
        <v>37</v>
      </c>
      <c r="F4288">
        <v>317</v>
      </c>
      <c r="G4288">
        <v>4486</v>
      </c>
      <c r="H4288">
        <v>831</v>
      </c>
      <c r="I4288">
        <v>30.71</v>
      </c>
      <c r="J4288">
        <v>4</v>
      </c>
      <c r="K4288" t="s">
        <v>19</v>
      </c>
      <c r="L4288" t="s">
        <v>24</v>
      </c>
      <c r="M4288">
        <v>87</v>
      </c>
      <c r="N4288" t="s">
        <v>29</v>
      </c>
      <c r="O4288">
        <v>3601683</v>
      </c>
    </row>
    <row r="4289" spans="1:15">
      <c r="A4289" t="s">
        <v>4334</v>
      </c>
      <c r="B4289">
        <v>2014</v>
      </c>
      <c r="C4289" t="s">
        <v>59</v>
      </c>
      <c r="D4289" t="s">
        <v>36</v>
      </c>
      <c r="E4289" t="s">
        <v>18</v>
      </c>
      <c r="F4289">
        <v>22</v>
      </c>
      <c r="G4289">
        <v>4023</v>
      </c>
      <c r="H4289">
        <v>406</v>
      </c>
      <c r="I4289">
        <v>4.43</v>
      </c>
      <c r="J4289">
        <v>2</v>
      </c>
      <c r="K4289" t="s">
        <v>19</v>
      </c>
      <c r="L4289" t="s">
        <v>19</v>
      </c>
      <c r="M4289">
        <v>14</v>
      </c>
      <c r="N4289" t="s">
        <v>49</v>
      </c>
      <c r="O4289">
        <v>521299</v>
      </c>
    </row>
    <row r="4290" spans="1:15">
      <c r="A4290" t="s">
        <v>4335</v>
      </c>
      <c r="B4290">
        <v>2019</v>
      </c>
      <c r="C4290" t="s">
        <v>16</v>
      </c>
      <c r="D4290" t="s">
        <v>48</v>
      </c>
      <c r="E4290" t="s">
        <v>40</v>
      </c>
      <c r="F4290">
        <v>251</v>
      </c>
      <c r="G4290">
        <v>3137</v>
      </c>
      <c r="H4290">
        <v>710</v>
      </c>
      <c r="I4290">
        <v>47.64</v>
      </c>
      <c r="J4290">
        <v>1</v>
      </c>
      <c r="K4290" t="s">
        <v>24</v>
      </c>
      <c r="L4290" t="s">
        <v>24</v>
      </c>
      <c r="M4290">
        <v>26</v>
      </c>
      <c r="N4290" t="s">
        <v>25</v>
      </c>
      <c r="O4290">
        <v>4102115</v>
      </c>
    </row>
    <row r="4291" spans="1:15">
      <c r="A4291" t="s">
        <v>4336</v>
      </c>
      <c r="B4291">
        <v>2010</v>
      </c>
      <c r="C4291" t="s">
        <v>16</v>
      </c>
      <c r="D4291" t="s">
        <v>102</v>
      </c>
      <c r="E4291" t="s">
        <v>23</v>
      </c>
      <c r="F4291">
        <v>444</v>
      </c>
      <c r="G4291">
        <v>2088</v>
      </c>
      <c r="H4291">
        <v>820</v>
      </c>
      <c r="I4291">
        <v>26.85</v>
      </c>
      <c r="J4291">
        <v>1</v>
      </c>
      <c r="K4291" t="s">
        <v>24</v>
      </c>
      <c r="L4291" t="s">
        <v>19</v>
      </c>
      <c r="M4291">
        <v>96</v>
      </c>
      <c r="N4291" t="s">
        <v>25</v>
      </c>
      <c r="O4291">
        <v>2121730</v>
      </c>
    </row>
    <row r="4292" spans="1:15">
      <c r="A4292" t="s">
        <v>4337</v>
      </c>
      <c r="B4292">
        <v>2011</v>
      </c>
      <c r="C4292" t="s">
        <v>73</v>
      </c>
      <c r="D4292" t="s">
        <v>51</v>
      </c>
      <c r="E4292" t="s">
        <v>37</v>
      </c>
      <c r="F4292">
        <v>219</v>
      </c>
      <c r="G4292">
        <v>2829</v>
      </c>
      <c r="H4292">
        <v>633</v>
      </c>
      <c r="I4292">
        <v>3.66</v>
      </c>
      <c r="J4292">
        <v>8</v>
      </c>
      <c r="K4292" t="s">
        <v>19</v>
      </c>
      <c r="L4292" t="s">
        <v>24</v>
      </c>
      <c r="M4292">
        <v>37</v>
      </c>
      <c r="N4292" t="s">
        <v>20</v>
      </c>
      <c r="O4292">
        <v>892285</v>
      </c>
    </row>
    <row r="4293" spans="1:15">
      <c r="A4293" t="s">
        <v>4338</v>
      </c>
      <c r="B4293">
        <v>2020</v>
      </c>
      <c r="C4293" t="s">
        <v>31</v>
      </c>
      <c r="D4293" t="s">
        <v>17</v>
      </c>
      <c r="E4293" t="s">
        <v>40</v>
      </c>
      <c r="F4293">
        <v>83</v>
      </c>
      <c r="G4293">
        <v>2545</v>
      </c>
      <c r="H4293">
        <v>792</v>
      </c>
      <c r="I4293">
        <v>20.39</v>
      </c>
      <c r="J4293">
        <v>7</v>
      </c>
      <c r="K4293" t="s">
        <v>19</v>
      </c>
      <c r="L4293" t="s">
        <v>24</v>
      </c>
      <c r="M4293">
        <v>45</v>
      </c>
      <c r="N4293" t="s">
        <v>25</v>
      </c>
      <c r="O4293">
        <v>2967568</v>
      </c>
    </row>
    <row r="4294" spans="1:15">
      <c r="A4294" t="s">
        <v>4339</v>
      </c>
      <c r="B4294">
        <v>2010</v>
      </c>
      <c r="C4294" t="s">
        <v>53</v>
      </c>
      <c r="D4294" t="s">
        <v>95</v>
      </c>
      <c r="E4294" t="s">
        <v>18</v>
      </c>
      <c r="F4294">
        <v>93</v>
      </c>
      <c r="G4294">
        <v>3543</v>
      </c>
      <c r="H4294">
        <v>794</v>
      </c>
      <c r="I4294">
        <v>44.22</v>
      </c>
      <c r="J4294">
        <v>6</v>
      </c>
      <c r="K4294" t="s">
        <v>24</v>
      </c>
      <c r="L4294" t="s">
        <v>24</v>
      </c>
      <c r="M4294">
        <v>15</v>
      </c>
      <c r="N4294" t="s">
        <v>25</v>
      </c>
      <c r="O4294">
        <v>2733500</v>
      </c>
    </row>
    <row r="4295" spans="1:15">
      <c r="A4295" t="s">
        <v>4340</v>
      </c>
      <c r="B4295">
        <v>2008</v>
      </c>
      <c r="C4295" t="s">
        <v>35</v>
      </c>
      <c r="D4295" t="s">
        <v>46</v>
      </c>
      <c r="E4295" t="s">
        <v>18</v>
      </c>
      <c r="F4295">
        <v>302</v>
      </c>
      <c r="G4295">
        <v>3715</v>
      </c>
      <c r="H4295">
        <v>601</v>
      </c>
      <c r="I4295">
        <v>47.62</v>
      </c>
      <c r="J4295">
        <v>4</v>
      </c>
      <c r="K4295" t="s">
        <v>19</v>
      </c>
      <c r="L4295" t="s">
        <v>24</v>
      </c>
      <c r="M4295">
        <v>72</v>
      </c>
      <c r="N4295" t="s">
        <v>49</v>
      </c>
      <c r="O4295">
        <v>4849565</v>
      </c>
    </row>
    <row r="4296" spans="1:15">
      <c r="A4296" t="s">
        <v>4341</v>
      </c>
      <c r="B4296">
        <v>2005</v>
      </c>
      <c r="C4296" t="s">
        <v>73</v>
      </c>
      <c r="D4296" t="s">
        <v>43</v>
      </c>
      <c r="E4296" t="s">
        <v>23</v>
      </c>
      <c r="F4296">
        <v>149</v>
      </c>
      <c r="G4296">
        <v>457</v>
      </c>
      <c r="H4296">
        <v>359</v>
      </c>
      <c r="I4296">
        <v>18.579999999999998</v>
      </c>
      <c r="J4296">
        <v>5</v>
      </c>
      <c r="K4296" t="s">
        <v>19</v>
      </c>
      <c r="L4296" t="s">
        <v>24</v>
      </c>
      <c r="M4296">
        <v>68</v>
      </c>
      <c r="N4296" t="s">
        <v>25</v>
      </c>
      <c r="O4296">
        <v>3051473</v>
      </c>
    </row>
    <row r="4297" spans="1:15">
      <c r="A4297" t="s">
        <v>4342</v>
      </c>
      <c r="B4297">
        <v>2020</v>
      </c>
      <c r="C4297" t="s">
        <v>45</v>
      </c>
      <c r="D4297" t="s">
        <v>51</v>
      </c>
      <c r="E4297" t="s">
        <v>40</v>
      </c>
      <c r="F4297">
        <v>163</v>
      </c>
      <c r="G4297">
        <v>4259</v>
      </c>
      <c r="H4297">
        <v>997</v>
      </c>
      <c r="I4297">
        <v>17.54</v>
      </c>
      <c r="J4297">
        <v>8</v>
      </c>
      <c r="K4297" t="s">
        <v>24</v>
      </c>
      <c r="L4297" t="s">
        <v>19</v>
      </c>
      <c r="M4297">
        <v>32</v>
      </c>
      <c r="N4297" t="s">
        <v>49</v>
      </c>
      <c r="O4297">
        <v>2029809</v>
      </c>
    </row>
    <row r="4298" spans="1:15">
      <c r="A4298" t="s">
        <v>4343</v>
      </c>
      <c r="B4298">
        <v>2019</v>
      </c>
      <c r="C4298" t="s">
        <v>73</v>
      </c>
      <c r="D4298" t="s">
        <v>102</v>
      </c>
      <c r="E4298" t="s">
        <v>23</v>
      </c>
      <c r="F4298">
        <v>149</v>
      </c>
      <c r="G4298">
        <v>1445</v>
      </c>
      <c r="H4298">
        <v>763</v>
      </c>
      <c r="I4298">
        <v>2.4700000000000002</v>
      </c>
      <c r="J4298">
        <v>7</v>
      </c>
      <c r="K4298" t="s">
        <v>19</v>
      </c>
      <c r="L4298" t="s">
        <v>19</v>
      </c>
      <c r="M4298">
        <v>69</v>
      </c>
      <c r="N4298" t="s">
        <v>29</v>
      </c>
      <c r="O4298">
        <v>1832189</v>
      </c>
    </row>
    <row r="4299" spans="1:15">
      <c r="A4299" t="s">
        <v>4344</v>
      </c>
      <c r="B4299">
        <v>2005</v>
      </c>
      <c r="C4299" t="s">
        <v>27</v>
      </c>
      <c r="D4299" t="s">
        <v>46</v>
      </c>
      <c r="E4299" t="s">
        <v>37</v>
      </c>
      <c r="F4299">
        <v>268</v>
      </c>
      <c r="G4299">
        <v>3586</v>
      </c>
      <c r="H4299">
        <v>685</v>
      </c>
      <c r="I4299">
        <v>9.5500000000000007</v>
      </c>
      <c r="J4299">
        <v>4</v>
      </c>
      <c r="K4299" t="s">
        <v>24</v>
      </c>
      <c r="L4299" t="s">
        <v>19</v>
      </c>
      <c r="M4299">
        <v>61</v>
      </c>
      <c r="N4299" t="s">
        <v>33</v>
      </c>
      <c r="O4299">
        <v>1075151</v>
      </c>
    </row>
    <row r="4300" spans="1:15">
      <c r="A4300" t="s">
        <v>4345</v>
      </c>
      <c r="B4300">
        <v>2009</v>
      </c>
      <c r="C4300" t="s">
        <v>53</v>
      </c>
      <c r="D4300" t="s">
        <v>51</v>
      </c>
      <c r="E4300" t="s">
        <v>40</v>
      </c>
      <c r="F4300">
        <v>479</v>
      </c>
      <c r="G4300">
        <v>1237</v>
      </c>
      <c r="H4300">
        <v>488</v>
      </c>
      <c r="I4300">
        <v>16.28</v>
      </c>
      <c r="J4300">
        <v>2</v>
      </c>
      <c r="K4300" t="s">
        <v>24</v>
      </c>
      <c r="L4300" t="s">
        <v>24</v>
      </c>
      <c r="M4300">
        <v>55</v>
      </c>
      <c r="N4300" t="s">
        <v>20</v>
      </c>
      <c r="O4300">
        <v>3552223</v>
      </c>
    </row>
    <row r="4301" spans="1:15">
      <c r="A4301" t="s">
        <v>4346</v>
      </c>
      <c r="B4301">
        <v>2001</v>
      </c>
      <c r="C4301" t="s">
        <v>16</v>
      </c>
      <c r="D4301" t="s">
        <v>48</v>
      </c>
      <c r="E4301" t="s">
        <v>40</v>
      </c>
      <c r="F4301">
        <v>221</v>
      </c>
      <c r="G4301">
        <v>4462</v>
      </c>
      <c r="H4301">
        <v>950</v>
      </c>
      <c r="I4301">
        <v>21.63</v>
      </c>
      <c r="J4301">
        <v>8</v>
      </c>
      <c r="K4301" t="s">
        <v>19</v>
      </c>
      <c r="L4301" t="s">
        <v>24</v>
      </c>
      <c r="M4301">
        <v>45</v>
      </c>
      <c r="N4301" t="s">
        <v>29</v>
      </c>
      <c r="O4301">
        <v>646595</v>
      </c>
    </row>
    <row r="4302" spans="1:15">
      <c r="A4302" t="s">
        <v>4347</v>
      </c>
      <c r="B4302">
        <v>2010</v>
      </c>
      <c r="C4302" t="s">
        <v>42</v>
      </c>
      <c r="D4302" t="s">
        <v>51</v>
      </c>
      <c r="E4302" t="s">
        <v>28</v>
      </c>
      <c r="F4302">
        <v>193</v>
      </c>
      <c r="G4302">
        <v>497</v>
      </c>
      <c r="H4302">
        <v>441</v>
      </c>
      <c r="I4302">
        <v>27.97</v>
      </c>
      <c r="J4302">
        <v>2</v>
      </c>
      <c r="K4302" t="s">
        <v>19</v>
      </c>
      <c r="L4302" t="s">
        <v>24</v>
      </c>
      <c r="M4302">
        <v>78</v>
      </c>
      <c r="N4302" t="s">
        <v>25</v>
      </c>
      <c r="O4302">
        <v>2425804</v>
      </c>
    </row>
    <row r="4303" spans="1:15">
      <c r="A4303" t="s">
        <v>4348</v>
      </c>
      <c r="B4303">
        <v>2004</v>
      </c>
      <c r="C4303" t="s">
        <v>59</v>
      </c>
      <c r="D4303" t="s">
        <v>102</v>
      </c>
      <c r="E4303" t="s">
        <v>40</v>
      </c>
      <c r="F4303">
        <v>191</v>
      </c>
      <c r="G4303">
        <v>2125</v>
      </c>
      <c r="H4303">
        <v>255</v>
      </c>
      <c r="I4303">
        <v>1.34</v>
      </c>
      <c r="J4303">
        <v>4</v>
      </c>
      <c r="K4303" t="s">
        <v>19</v>
      </c>
      <c r="L4303" t="s">
        <v>19</v>
      </c>
      <c r="M4303">
        <v>38</v>
      </c>
      <c r="N4303" t="s">
        <v>25</v>
      </c>
      <c r="O4303">
        <v>1837024</v>
      </c>
    </row>
    <row r="4304" spans="1:15">
      <c r="A4304" t="s">
        <v>4349</v>
      </c>
      <c r="B4304">
        <v>2005</v>
      </c>
      <c r="C4304" t="s">
        <v>45</v>
      </c>
      <c r="D4304" t="s">
        <v>95</v>
      </c>
      <c r="E4304" t="s">
        <v>28</v>
      </c>
      <c r="F4304">
        <v>318</v>
      </c>
      <c r="G4304">
        <v>164</v>
      </c>
      <c r="H4304">
        <v>580</v>
      </c>
      <c r="I4304">
        <v>39.75</v>
      </c>
      <c r="J4304">
        <v>6</v>
      </c>
      <c r="K4304" t="s">
        <v>24</v>
      </c>
      <c r="L4304" t="s">
        <v>19</v>
      </c>
      <c r="M4304">
        <v>79</v>
      </c>
      <c r="N4304" t="s">
        <v>25</v>
      </c>
      <c r="O4304">
        <v>3340658</v>
      </c>
    </row>
    <row r="4305" spans="1:15">
      <c r="A4305" t="s">
        <v>4350</v>
      </c>
      <c r="B4305">
        <v>2001</v>
      </c>
      <c r="C4305" t="s">
        <v>73</v>
      </c>
      <c r="D4305" t="s">
        <v>51</v>
      </c>
      <c r="E4305" t="s">
        <v>37</v>
      </c>
      <c r="F4305">
        <v>359</v>
      </c>
      <c r="G4305">
        <v>824</v>
      </c>
      <c r="H4305">
        <v>563</v>
      </c>
      <c r="I4305">
        <v>21.81</v>
      </c>
      <c r="J4305">
        <v>5</v>
      </c>
      <c r="K4305" t="s">
        <v>19</v>
      </c>
      <c r="L4305" t="s">
        <v>19</v>
      </c>
      <c r="M4305">
        <v>29</v>
      </c>
      <c r="N4305" t="s">
        <v>29</v>
      </c>
      <c r="O4305">
        <v>1256508</v>
      </c>
    </row>
    <row r="4306" spans="1:15">
      <c r="A4306" t="s">
        <v>4351</v>
      </c>
      <c r="B4306">
        <v>2007</v>
      </c>
      <c r="C4306" t="s">
        <v>73</v>
      </c>
      <c r="D4306" t="s">
        <v>102</v>
      </c>
      <c r="E4306" t="s">
        <v>37</v>
      </c>
      <c r="F4306">
        <v>195</v>
      </c>
      <c r="G4306">
        <v>446</v>
      </c>
      <c r="H4306">
        <v>196</v>
      </c>
      <c r="I4306">
        <v>25.87</v>
      </c>
      <c r="J4306">
        <v>6</v>
      </c>
      <c r="K4306" t="s">
        <v>19</v>
      </c>
      <c r="L4306" t="s">
        <v>19</v>
      </c>
      <c r="M4306">
        <v>88</v>
      </c>
      <c r="N4306" t="s">
        <v>25</v>
      </c>
      <c r="O4306">
        <v>1884505</v>
      </c>
    </row>
    <row r="4307" spans="1:15">
      <c r="A4307" t="s">
        <v>4352</v>
      </c>
      <c r="B4307">
        <v>2013</v>
      </c>
      <c r="C4307" t="s">
        <v>73</v>
      </c>
      <c r="D4307" t="s">
        <v>43</v>
      </c>
      <c r="E4307" t="s">
        <v>28</v>
      </c>
      <c r="F4307">
        <v>372</v>
      </c>
      <c r="G4307">
        <v>611</v>
      </c>
      <c r="H4307">
        <v>38</v>
      </c>
      <c r="I4307">
        <v>32.49</v>
      </c>
      <c r="J4307">
        <v>1</v>
      </c>
      <c r="K4307" t="s">
        <v>24</v>
      </c>
      <c r="L4307" t="s">
        <v>19</v>
      </c>
      <c r="M4307">
        <v>51</v>
      </c>
      <c r="N4307" t="s">
        <v>33</v>
      </c>
      <c r="O4307">
        <v>3873985</v>
      </c>
    </row>
    <row r="4308" spans="1:15">
      <c r="A4308" t="s">
        <v>4353</v>
      </c>
      <c r="B4308">
        <v>2012</v>
      </c>
      <c r="C4308" t="s">
        <v>22</v>
      </c>
      <c r="D4308" t="s">
        <v>43</v>
      </c>
      <c r="E4308" t="s">
        <v>23</v>
      </c>
      <c r="F4308">
        <v>114</v>
      </c>
      <c r="G4308">
        <v>3992</v>
      </c>
      <c r="H4308">
        <v>913</v>
      </c>
      <c r="I4308">
        <v>35.25</v>
      </c>
      <c r="J4308">
        <v>9</v>
      </c>
      <c r="K4308" t="s">
        <v>24</v>
      </c>
      <c r="L4308" t="s">
        <v>24</v>
      </c>
      <c r="M4308">
        <v>43</v>
      </c>
      <c r="N4308" t="s">
        <v>33</v>
      </c>
      <c r="O4308">
        <v>1473022</v>
      </c>
    </row>
    <row r="4309" spans="1:15">
      <c r="A4309" t="s">
        <v>4354</v>
      </c>
      <c r="B4309">
        <v>2019</v>
      </c>
      <c r="C4309" t="s">
        <v>16</v>
      </c>
      <c r="D4309" t="s">
        <v>17</v>
      </c>
      <c r="E4309" t="s">
        <v>18</v>
      </c>
      <c r="F4309">
        <v>282</v>
      </c>
      <c r="G4309">
        <v>383</v>
      </c>
      <c r="H4309">
        <v>661</v>
      </c>
      <c r="I4309">
        <v>31.43</v>
      </c>
      <c r="J4309">
        <v>9</v>
      </c>
      <c r="K4309" t="s">
        <v>24</v>
      </c>
      <c r="L4309" t="s">
        <v>19</v>
      </c>
      <c r="M4309">
        <v>69</v>
      </c>
      <c r="N4309" t="s">
        <v>33</v>
      </c>
      <c r="O4309">
        <v>2929247</v>
      </c>
    </row>
    <row r="4310" spans="1:15">
      <c r="A4310" t="s">
        <v>4355</v>
      </c>
      <c r="B4310">
        <v>2000</v>
      </c>
      <c r="C4310" t="s">
        <v>53</v>
      </c>
      <c r="D4310" t="s">
        <v>102</v>
      </c>
      <c r="E4310" t="s">
        <v>23</v>
      </c>
      <c r="F4310">
        <v>479</v>
      </c>
      <c r="G4310">
        <v>684</v>
      </c>
      <c r="H4310">
        <v>790</v>
      </c>
      <c r="I4310">
        <v>29.14</v>
      </c>
      <c r="J4310">
        <v>2</v>
      </c>
      <c r="K4310" t="s">
        <v>24</v>
      </c>
      <c r="L4310" t="s">
        <v>24</v>
      </c>
      <c r="M4310">
        <v>6</v>
      </c>
      <c r="N4310" t="s">
        <v>33</v>
      </c>
      <c r="O4310">
        <v>423609</v>
      </c>
    </row>
    <row r="4311" spans="1:15">
      <c r="A4311" t="s">
        <v>4356</v>
      </c>
      <c r="B4311">
        <v>2018</v>
      </c>
      <c r="C4311" t="s">
        <v>53</v>
      </c>
      <c r="D4311" t="s">
        <v>17</v>
      </c>
      <c r="E4311" t="s">
        <v>18</v>
      </c>
      <c r="F4311">
        <v>128</v>
      </c>
      <c r="G4311">
        <v>4526</v>
      </c>
      <c r="H4311">
        <v>294</v>
      </c>
      <c r="I4311">
        <v>15.55</v>
      </c>
      <c r="J4311">
        <v>1</v>
      </c>
      <c r="K4311" t="s">
        <v>19</v>
      </c>
      <c r="L4311" t="s">
        <v>19</v>
      </c>
      <c r="M4311">
        <v>97</v>
      </c>
      <c r="N4311" t="s">
        <v>25</v>
      </c>
      <c r="O4311">
        <v>4571308</v>
      </c>
    </row>
    <row r="4312" spans="1:15">
      <c r="A4312" t="s">
        <v>4357</v>
      </c>
      <c r="B4312">
        <v>2010</v>
      </c>
      <c r="C4312" t="s">
        <v>35</v>
      </c>
      <c r="D4312" t="s">
        <v>46</v>
      </c>
      <c r="E4312" t="s">
        <v>37</v>
      </c>
      <c r="F4312">
        <v>138</v>
      </c>
      <c r="G4312">
        <v>4748</v>
      </c>
      <c r="H4312">
        <v>986</v>
      </c>
      <c r="I4312">
        <v>38.86</v>
      </c>
      <c r="J4312">
        <v>3</v>
      </c>
      <c r="K4312" t="s">
        <v>19</v>
      </c>
      <c r="L4312" t="s">
        <v>19</v>
      </c>
      <c r="M4312">
        <v>34</v>
      </c>
      <c r="N4312" t="s">
        <v>49</v>
      </c>
      <c r="O4312">
        <v>3618202</v>
      </c>
    </row>
    <row r="4313" spans="1:15">
      <c r="A4313" t="s">
        <v>4358</v>
      </c>
      <c r="B4313">
        <v>2008</v>
      </c>
      <c r="C4313" t="s">
        <v>22</v>
      </c>
      <c r="D4313" t="s">
        <v>17</v>
      </c>
      <c r="E4313" t="s">
        <v>40</v>
      </c>
      <c r="F4313">
        <v>342</v>
      </c>
      <c r="G4313">
        <v>1195</v>
      </c>
      <c r="H4313">
        <v>350</v>
      </c>
      <c r="I4313">
        <v>44.08</v>
      </c>
      <c r="J4313">
        <v>1</v>
      </c>
      <c r="K4313" t="s">
        <v>24</v>
      </c>
      <c r="L4313" t="s">
        <v>19</v>
      </c>
      <c r="M4313">
        <v>14</v>
      </c>
      <c r="N4313" t="s">
        <v>29</v>
      </c>
      <c r="O4313">
        <v>4910301</v>
      </c>
    </row>
    <row r="4314" spans="1:15">
      <c r="A4314" t="s">
        <v>4359</v>
      </c>
      <c r="B4314">
        <v>2016</v>
      </c>
      <c r="C4314" t="s">
        <v>27</v>
      </c>
      <c r="D4314" t="s">
        <v>48</v>
      </c>
      <c r="E4314" t="s">
        <v>28</v>
      </c>
      <c r="F4314">
        <v>337</v>
      </c>
      <c r="G4314">
        <v>2857</v>
      </c>
      <c r="H4314">
        <v>855</v>
      </c>
      <c r="I4314">
        <v>30.37</v>
      </c>
      <c r="J4314">
        <v>6</v>
      </c>
      <c r="K4314" t="s">
        <v>19</v>
      </c>
      <c r="L4314" t="s">
        <v>19</v>
      </c>
      <c r="M4314">
        <v>57</v>
      </c>
      <c r="N4314" t="s">
        <v>29</v>
      </c>
      <c r="O4314">
        <v>3118950</v>
      </c>
    </row>
    <row r="4315" spans="1:15">
      <c r="A4315" t="s">
        <v>4360</v>
      </c>
      <c r="B4315">
        <v>2016</v>
      </c>
      <c r="C4315" t="s">
        <v>16</v>
      </c>
      <c r="D4315" t="s">
        <v>48</v>
      </c>
      <c r="E4315" t="s">
        <v>18</v>
      </c>
      <c r="F4315">
        <v>300</v>
      </c>
      <c r="G4315">
        <v>2069</v>
      </c>
      <c r="H4315">
        <v>722</v>
      </c>
      <c r="I4315">
        <v>3.8</v>
      </c>
      <c r="J4315">
        <v>5</v>
      </c>
      <c r="K4315" t="s">
        <v>24</v>
      </c>
      <c r="L4315" t="s">
        <v>24</v>
      </c>
      <c r="M4315">
        <v>44</v>
      </c>
      <c r="N4315" t="s">
        <v>33</v>
      </c>
      <c r="O4315">
        <v>884097</v>
      </c>
    </row>
    <row r="4316" spans="1:15">
      <c r="A4316" t="s">
        <v>4361</v>
      </c>
      <c r="B4316">
        <v>2000</v>
      </c>
      <c r="C4316" t="s">
        <v>42</v>
      </c>
      <c r="D4316" t="s">
        <v>102</v>
      </c>
      <c r="E4316" t="s">
        <v>37</v>
      </c>
      <c r="F4316">
        <v>238</v>
      </c>
      <c r="G4316">
        <v>1720</v>
      </c>
      <c r="H4316">
        <v>599</v>
      </c>
      <c r="I4316">
        <v>44.84</v>
      </c>
      <c r="J4316">
        <v>1</v>
      </c>
      <c r="K4316" t="s">
        <v>19</v>
      </c>
      <c r="L4316" t="s">
        <v>19</v>
      </c>
      <c r="M4316">
        <v>41</v>
      </c>
      <c r="N4316" t="s">
        <v>49</v>
      </c>
      <c r="O4316">
        <v>31596</v>
      </c>
    </row>
    <row r="4317" spans="1:15">
      <c r="A4317" t="s">
        <v>4362</v>
      </c>
      <c r="B4317">
        <v>2002</v>
      </c>
      <c r="C4317" t="s">
        <v>16</v>
      </c>
      <c r="D4317" t="s">
        <v>95</v>
      </c>
      <c r="E4317" t="s">
        <v>28</v>
      </c>
      <c r="F4317">
        <v>27</v>
      </c>
      <c r="G4317">
        <v>1712</v>
      </c>
      <c r="H4317">
        <v>416</v>
      </c>
      <c r="I4317">
        <v>4.59</v>
      </c>
      <c r="J4317">
        <v>9</v>
      </c>
      <c r="K4317" t="s">
        <v>19</v>
      </c>
      <c r="L4317" t="s">
        <v>24</v>
      </c>
      <c r="M4317">
        <v>38</v>
      </c>
      <c r="N4317" t="s">
        <v>29</v>
      </c>
      <c r="O4317">
        <v>4070125</v>
      </c>
    </row>
    <row r="4318" spans="1:15">
      <c r="A4318" t="s">
        <v>4363</v>
      </c>
      <c r="B4318">
        <v>2000</v>
      </c>
      <c r="C4318" t="s">
        <v>27</v>
      </c>
      <c r="D4318" t="s">
        <v>48</v>
      </c>
      <c r="E4318" t="s">
        <v>23</v>
      </c>
      <c r="F4318">
        <v>412</v>
      </c>
      <c r="G4318">
        <v>2410</v>
      </c>
      <c r="H4318">
        <v>644</v>
      </c>
      <c r="I4318">
        <v>6.45</v>
      </c>
      <c r="J4318">
        <v>5</v>
      </c>
      <c r="K4318" t="s">
        <v>24</v>
      </c>
      <c r="L4318" t="s">
        <v>19</v>
      </c>
      <c r="M4318">
        <v>4</v>
      </c>
      <c r="N4318" t="s">
        <v>33</v>
      </c>
      <c r="O4318">
        <v>1815710</v>
      </c>
    </row>
    <row r="4319" spans="1:15">
      <c r="A4319" t="s">
        <v>4364</v>
      </c>
      <c r="B4319">
        <v>2002</v>
      </c>
      <c r="C4319" t="s">
        <v>73</v>
      </c>
      <c r="D4319" t="s">
        <v>32</v>
      </c>
      <c r="E4319" t="s">
        <v>23</v>
      </c>
      <c r="F4319">
        <v>494</v>
      </c>
      <c r="G4319">
        <v>3354</v>
      </c>
      <c r="H4319">
        <v>762</v>
      </c>
      <c r="I4319">
        <v>11.2</v>
      </c>
      <c r="J4319">
        <v>4</v>
      </c>
      <c r="K4319" t="s">
        <v>19</v>
      </c>
      <c r="L4319" t="s">
        <v>24</v>
      </c>
      <c r="M4319">
        <v>79</v>
      </c>
      <c r="N4319" t="s">
        <v>33</v>
      </c>
      <c r="O4319">
        <v>3579464</v>
      </c>
    </row>
    <row r="4320" spans="1:15">
      <c r="A4320" t="s">
        <v>4365</v>
      </c>
      <c r="B4320">
        <v>2002</v>
      </c>
      <c r="C4320" t="s">
        <v>53</v>
      </c>
      <c r="D4320" t="s">
        <v>43</v>
      </c>
      <c r="E4320" t="s">
        <v>18</v>
      </c>
      <c r="F4320">
        <v>477</v>
      </c>
      <c r="G4320">
        <v>4005</v>
      </c>
      <c r="H4320">
        <v>475</v>
      </c>
      <c r="I4320">
        <v>5.59</v>
      </c>
      <c r="J4320">
        <v>4</v>
      </c>
      <c r="K4320" t="s">
        <v>19</v>
      </c>
      <c r="L4320" t="s">
        <v>19</v>
      </c>
      <c r="M4320">
        <v>68</v>
      </c>
      <c r="N4320" t="s">
        <v>20</v>
      </c>
      <c r="O4320">
        <v>1681662</v>
      </c>
    </row>
    <row r="4321" spans="1:15">
      <c r="A4321" t="s">
        <v>4366</v>
      </c>
      <c r="B4321">
        <v>2020</v>
      </c>
      <c r="C4321" t="s">
        <v>22</v>
      </c>
      <c r="D4321" t="s">
        <v>36</v>
      </c>
      <c r="E4321" t="s">
        <v>18</v>
      </c>
      <c r="F4321">
        <v>300</v>
      </c>
      <c r="G4321">
        <v>975</v>
      </c>
      <c r="H4321">
        <v>789</v>
      </c>
      <c r="I4321">
        <v>30.86</v>
      </c>
      <c r="J4321">
        <v>2</v>
      </c>
      <c r="K4321" t="s">
        <v>24</v>
      </c>
      <c r="L4321" t="s">
        <v>19</v>
      </c>
      <c r="M4321">
        <v>86</v>
      </c>
      <c r="N4321" t="s">
        <v>29</v>
      </c>
      <c r="O4321">
        <v>4161190</v>
      </c>
    </row>
    <row r="4322" spans="1:15">
      <c r="A4322" t="s">
        <v>4367</v>
      </c>
      <c r="B4322">
        <v>2006</v>
      </c>
      <c r="C4322" t="s">
        <v>31</v>
      </c>
      <c r="D4322" t="s">
        <v>32</v>
      </c>
      <c r="E4322" t="s">
        <v>23</v>
      </c>
      <c r="F4322">
        <v>284</v>
      </c>
      <c r="G4322">
        <v>4554</v>
      </c>
      <c r="H4322">
        <v>144</v>
      </c>
      <c r="I4322">
        <v>25.47</v>
      </c>
      <c r="J4322">
        <v>9</v>
      </c>
      <c r="K4322" t="s">
        <v>24</v>
      </c>
      <c r="L4322" t="s">
        <v>24</v>
      </c>
      <c r="M4322">
        <v>4</v>
      </c>
      <c r="N4322" t="s">
        <v>49</v>
      </c>
      <c r="O4322">
        <v>4952780</v>
      </c>
    </row>
    <row r="4323" spans="1:15">
      <c r="A4323" t="s">
        <v>4368</v>
      </c>
      <c r="B4323">
        <v>2008</v>
      </c>
      <c r="C4323" t="s">
        <v>31</v>
      </c>
      <c r="D4323" t="s">
        <v>48</v>
      </c>
      <c r="E4323" t="s">
        <v>18</v>
      </c>
      <c r="F4323">
        <v>275</v>
      </c>
      <c r="G4323">
        <v>4064</v>
      </c>
      <c r="H4323">
        <v>788</v>
      </c>
      <c r="I4323">
        <v>26.86</v>
      </c>
      <c r="J4323">
        <v>3</v>
      </c>
      <c r="K4323" t="s">
        <v>24</v>
      </c>
      <c r="L4323" t="s">
        <v>24</v>
      </c>
      <c r="M4323">
        <v>12</v>
      </c>
      <c r="N4323" t="s">
        <v>49</v>
      </c>
      <c r="O4323">
        <v>1249700</v>
      </c>
    </row>
    <row r="4324" spans="1:15">
      <c r="A4324" t="s">
        <v>4369</v>
      </c>
      <c r="B4324">
        <v>2009</v>
      </c>
      <c r="C4324" t="s">
        <v>22</v>
      </c>
      <c r="D4324" t="s">
        <v>102</v>
      </c>
      <c r="E4324" t="s">
        <v>18</v>
      </c>
      <c r="F4324">
        <v>269</v>
      </c>
      <c r="G4324">
        <v>3957</v>
      </c>
      <c r="H4324">
        <v>670</v>
      </c>
      <c r="I4324">
        <v>23.81</v>
      </c>
      <c r="J4324">
        <v>1</v>
      </c>
      <c r="K4324" t="s">
        <v>19</v>
      </c>
      <c r="L4324" t="s">
        <v>19</v>
      </c>
      <c r="M4324">
        <v>36</v>
      </c>
      <c r="N4324" t="s">
        <v>49</v>
      </c>
      <c r="O4324">
        <v>3200630</v>
      </c>
    </row>
    <row r="4325" spans="1:15">
      <c r="A4325" t="s">
        <v>4370</v>
      </c>
      <c r="B4325">
        <v>2020</v>
      </c>
      <c r="C4325" t="s">
        <v>31</v>
      </c>
      <c r="D4325" t="s">
        <v>39</v>
      </c>
      <c r="E4325" t="s">
        <v>23</v>
      </c>
      <c r="F4325">
        <v>356</v>
      </c>
      <c r="G4325">
        <v>4470</v>
      </c>
      <c r="H4325">
        <v>663</v>
      </c>
      <c r="I4325">
        <v>34.409999999999997</v>
      </c>
      <c r="J4325">
        <v>6</v>
      </c>
      <c r="K4325" t="s">
        <v>19</v>
      </c>
      <c r="L4325" t="s">
        <v>24</v>
      </c>
      <c r="M4325">
        <v>17</v>
      </c>
      <c r="N4325" t="s">
        <v>29</v>
      </c>
      <c r="O4325">
        <v>3848661</v>
      </c>
    </row>
    <row r="4326" spans="1:15">
      <c r="A4326" t="s">
        <v>4371</v>
      </c>
      <c r="B4326">
        <v>2005</v>
      </c>
      <c r="C4326" t="s">
        <v>42</v>
      </c>
      <c r="D4326" t="s">
        <v>43</v>
      </c>
      <c r="E4326" t="s">
        <v>40</v>
      </c>
      <c r="F4326">
        <v>294</v>
      </c>
      <c r="G4326">
        <v>1454</v>
      </c>
      <c r="H4326">
        <v>698</v>
      </c>
      <c r="I4326">
        <v>1.17</v>
      </c>
      <c r="J4326">
        <v>1</v>
      </c>
      <c r="K4326" t="s">
        <v>19</v>
      </c>
      <c r="L4326" t="s">
        <v>19</v>
      </c>
      <c r="M4326">
        <v>71</v>
      </c>
      <c r="N4326" t="s">
        <v>29</v>
      </c>
      <c r="O4326">
        <v>636758</v>
      </c>
    </row>
    <row r="4327" spans="1:15">
      <c r="A4327" t="s">
        <v>4372</v>
      </c>
      <c r="B4327">
        <v>2019</v>
      </c>
      <c r="C4327" t="s">
        <v>45</v>
      </c>
      <c r="D4327" t="s">
        <v>48</v>
      </c>
      <c r="E4327" t="s">
        <v>18</v>
      </c>
      <c r="F4327">
        <v>158</v>
      </c>
      <c r="G4327">
        <v>4066</v>
      </c>
      <c r="H4327">
        <v>532</v>
      </c>
      <c r="I4327">
        <v>12.44</v>
      </c>
      <c r="J4327">
        <v>2</v>
      </c>
      <c r="K4327" t="s">
        <v>24</v>
      </c>
      <c r="L4327" t="s">
        <v>19</v>
      </c>
      <c r="M4327">
        <v>51</v>
      </c>
      <c r="N4327" t="s">
        <v>20</v>
      </c>
      <c r="O4327">
        <v>2380980</v>
      </c>
    </row>
    <row r="4328" spans="1:15">
      <c r="A4328" t="s">
        <v>4373</v>
      </c>
      <c r="B4328">
        <v>2016</v>
      </c>
      <c r="C4328" t="s">
        <v>42</v>
      </c>
      <c r="D4328" t="s">
        <v>32</v>
      </c>
      <c r="E4328" t="s">
        <v>28</v>
      </c>
      <c r="F4328">
        <v>190</v>
      </c>
      <c r="G4328">
        <v>4891</v>
      </c>
      <c r="H4328">
        <v>899</v>
      </c>
      <c r="I4328">
        <v>41.23</v>
      </c>
      <c r="J4328">
        <v>9</v>
      </c>
      <c r="K4328" t="s">
        <v>19</v>
      </c>
      <c r="L4328" t="s">
        <v>19</v>
      </c>
      <c r="M4328">
        <v>63</v>
      </c>
      <c r="N4328" t="s">
        <v>20</v>
      </c>
      <c r="O4328">
        <v>1489287</v>
      </c>
    </row>
    <row r="4329" spans="1:15">
      <c r="A4329" t="s">
        <v>4374</v>
      </c>
      <c r="B4329">
        <v>2006</v>
      </c>
      <c r="C4329" t="s">
        <v>45</v>
      </c>
      <c r="D4329" t="s">
        <v>95</v>
      </c>
      <c r="E4329" t="s">
        <v>40</v>
      </c>
      <c r="F4329">
        <v>328</v>
      </c>
      <c r="G4329">
        <v>3898</v>
      </c>
      <c r="H4329">
        <v>268</v>
      </c>
      <c r="I4329">
        <v>38.729999999999997</v>
      </c>
      <c r="J4329">
        <v>4</v>
      </c>
      <c r="K4329" t="s">
        <v>19</v>
      </c>
      <c r="L4329" t="s">
        <v>19</v>
      </c>
      <c r="M4329">
        <v>5</v>
      </c>
      <c r="N4329" t="s">
        <v>25</v>
      </c>
      <c r="O4329">
        <v>4460488</v>
      </c>
    </row>
    <row r="4330" spans="1:15">
      <c r="A4330" t="s">
        <v>4375</v>
      </c>
      <c r="B4330">
        <v>2015</v>
      </c>
      <c r="C4330" t="s">
        <v>27</v>
      </c>
      <c r="D4330" t="s">
        <v>32</v>
      </c>
      <c r="E4330" t="s">
        <v>28</v>
      </c>
      <c r="F4330">
        <v>206</v>
      </c>
      <c r="G4330">
        <v>4882</v>
      </c>
      <c r="H4330">
        <v>473</v>
      </c>
      <c r="I4330">
        <v>44.27</v>
      </c>
      <c r="J4330">
        <v>2</v>
      </c>
      <c r="K4330" t="s">
        <v>19</v>
      </c>
      <c r="L4330" t="s">
        <v>19</v>
      </c>
      <c r="M4330">
        <v>91</v>
      </c>
      <c r="N4330" t="s">
        <v>25</v>
      </c>
      <c r="O4330">
        <v>4028434</v>
      </c>
    </row>
    <row r="4331" spans="1:15">
      <c r="A4331" t="s">
        <v>4376</v>
      </c>
      <c r="B4331">
        <v>2022</v>
      </c>
      <c r="C4331" t="s">
        <v>53</v>
      </c>
      <c r="D4331" t="s">
        <v>39</v>
      </c>
      <c r="E4331" t="s">
        <v>28</v>
      </c>
      <c r="F4331">
        <v>138</v>
      </c>
      <c r="G4331">
        <v>2454</v>
      </c>
      <c r="H4331">
        <v>231</v>
      </c>
      <c r="I4331">
        <v>41.86</v>
      </c>
      <c r="J4331">
        <v>2</v>
      </c>
      <c r="K4331" t="s">
        <v>19</v>
      </c>
      <c r="L4331" t="s">
        <v>19</v>
      </c>
      <c r="M4331">
        <v>36</v>
      </c>
      <c r="N4331" t="s">
        <v>20</v>
      </c>
      <c r="O4331">
        <v>1841670</v>
      </c>
    </row>
    <row r="4332" spans="1:15">
      <c r="A4332" t="s">
        <v>4377</v>
      </c>
      <c r="B4332">
        <v>2013</v>
      </c>
      <c r="C4332" t="s">
        <v>35</v>
      </c>
      <c r="D4332" t="s">
        <v>102</v>
      </c>
      <c r="E4332" t="s">
        <v>40</v>
      </c>
      <c r="F4332">
        <v>165</v>
      </c>
      <c r="G4332">
        <v>2655</v>
      </c>
      <c r="H4332">
        <v>487</v>
      </c>
      <c r="I4332">
        <v>43.09</v>
      </c>
      <c r="J4332">
        <v>8</v>
      </c>
      <c r="K4332" t="s">
        <v>19</v>
      </c>
      <c r="L4332" t="s">
        <v>24</v>
      </c>
      <c r="M4332">
        <v>52</v>
      </c>
      <c r="N4332" t="s">
        <v>29</v>
      </c>
      <c r="O4332">
        <v>2752045</v>
      </c>
    </row>
    <row r="4333" spans="1:15">
      <c r="A4333" t="s">
        <v>4378</v>
      </c>
      <c r="B4333">
        <v>2022</v>
      </c>
      <c r="C4333" t="s">
        <v>73</v>
      </c>
      <c r="D4333" t="s">
        <v>46</v>
      </c>
      <c r="E4333" t="s">
        <v>23</v>
      </c>
      <c r="F4333">
        <v>46</v>
      </c>
      <c r="G4333">
        <v>2390</v>
      </c>
      <c r="H4333">
        <v>219</v>
      </c>
      <c r="I4333">
        <v>21.63</v>
      </c>
      <c r="J4333">
        <v>7</v>
      </c>
      <c r="K4333" t="s">
        <v>24</v>
      </c>
      <c r="L4333" t="s">
        <v>24</v>
      </c>
      <c r="M4333">
        <v>52</v>
      </c>
      <c r="N4333" t="s">
        <v>29</v>
      </c>
      <c r="O4333">
        <v>4284954</v>
      </c>
    </row>
    <row r="4334" spans="1:15">
      <c r="A4334" t="s">
        <v>4379</v>
      </c>
      <c r="B4334">
        <v>2018</v>
      </c>
      <c r="C4334" t="s">
        <v>59</v>
      </c>
      <c r="D4334" t="s">
        <v>36</v>
      </c>
      <c r="E4334" t="s">
        <v>23</v>
      </c>
      <c r="F4334">
        <v>70</v>
      </c>
      <c r="G4334">
        <v>959</v>
      </c>
      <c r="H4334">
        <v>391</v>
      </c>
      <c r="I4334">
        <v>41.32</v>
      </c>
      <c r="J4334">
        <v>6</v>
      </c>
      <c r="K4334" t="s">
        <v>24</v>
      </c>
      <c r="L4334" t="s">
        <v>24</v>
      </c>
      <c r="M4334">
        <v>33</v>
      </c>
      <c r="N4334" t="s">
        <v>33</v>
      </c>
      <c r="O4334">
        <v>3071649</v>
      </c>
    </row>
    <row r="4335" spans="1:15">
      <c r="A4335" t="s">
        <v>4380</v>
      </c>
      <c r="B4335">
        <v>2019</v>
      </c>
      <c r="C4335" t="s">
        <v>27</v>
      </c>
      <c r="D4335" t="s">
        <v>102</v>
      </c>
      <c r="E4335" t="s">
        <v>28</v>
      </c>
      <c r="F4335">
        <v>288</v>
      </c>
      <c r="G4335">
        <v>3298</v>
      </c>
      <c r="H4335">
        <v>145</v>
      </c>
      <c r="I4335">
        <v>43</v>
      </c>
      <c r="J4335">
        <v>3</v>
      </c>
      <c r="K4335" t="s">
        <v>24</v>
      </c>
      <c r="L4335" t="s">
        <v>19</v>
      </c>
      <c r="M4335">
        <v>21</v>
      </c>
      <c r="N4335" t="s">
        <v>20</v>
      </c>
      <c r="O4335">
        <v>2102211</v>
      </c>
    </row>
    <row r="4336" spans="1:15">
      <c r="A4336" t="s">
        <v>4381</v>
      </c>
      <c r="B4336">
        <v>2009</v>
      </c>
      <c r="C4336" t="s">
        <v>31</v>
      </c>
      <c r="D4336" t="s">
        <v>43</v>
      </c>
      <c r="E4336" t="s">
        <v>28</v>
      </c>
      <c r="F4336">
        <v>159</v>
      </c>
      <c r="G4336">
        <v>382</v>
      </c>
      <c r="H4336">
        <v>781</v>
      </c>
      <c r="I4336">
        <v>9.58</v>
      </c>
      <c r="J4336">
        <v>2</v>
      </c>
      <c r="K4336" t="s">
        <v>24</v>
      </c>
      <c r="L4336" t="s">
        <v>24</v>
      </c>
      <c r="M4336">
        <v>85</v>
      </c>
      <c r="N4336" t="s">
        <v>33</v>
      </c>
      <c r="O4336">
        <v>393591</v>
      </c>
    </row>
    <row r="4337" spans="1:15">
      <c r="A4337" t="s">
        <v>4382</v>
      </c>
      <c r="B4337">
        <v>2021</v>
      </c>
      <c r="C4337" t="s">
        <v>16</v>
      </c>
      <c r="D4337" t="s">
        <v>32</v>
      </c>
      <c r="E4337" t="s">
        <v>37</v>
      </c>
      <c r="F4337">
        <v>405</v>
      </c>
      <c r="G4337">
        <v>882</v>
      </c>
      <c r="H4337">
        <v>380</v>
      </c>
      <c r="I4337">
        <v>11.91</v>
      </c>
      <c r="J4337">
        <v>6</v>
      </c>
      <c r="K4337" t="s">
        <v>19</v>
      </c>
      <c r="L4337" t="s">
        <v>24</v>
      </c>
      <c r="M4337">
        <v>74</v>
      </c>
      <c r="N4337" t="s">
        <v>29</v>
      </c>
      <c r="O4337">
        <v>2248515</v>
      </c>
    </row>
    <row r="4338" spans="1:15">
      <c r="A4338" t="s">
        <v>4383</v>
      </c>
      <c r="B4338">
        <v>2021</v>
      </c>
      <c r="C4338" t="s">
        <v>27</v>
      </c>
      <c r="D4338" t="s">
        <v>46</v>
      </c>
      <c r="E4338" t="s">
        <v>18</v>
      </c>
      <c r="F4338">
        <v>404</v>
      </c>
      <c r="G4338">
        <v>4679</v>
      </c>
      <c r="H4338">
        <v>983</v>
      </c>
      <c r="I4338">
        <v>22.3</v>
      </c>
      <c r="J4338">
        <v>4</v>
      </c>
      <c r="K4338" t="s">
        <v>19</v>
      </c>
      <c r="L4338" t="s">
        <v>24</v>
      </c>
      <c r="M4338">
        <v>2</v>
      </c>
      <c r="N4338" t="s">
        <v>25</v>
      </c>
      <c r="O4338">
        <v>2432232</v>
      </c>
    </row>
    <row r="4339" spans="1:15">
      <c r="A4339" t="s">
        <v>4384</v>
      </c>
      <c r="B4339">
        <v>2021</v>
      </c>
      <c r="C4339" t="s">
        <v>42</v>
      </c>
      <c r="D4339" t="s">
        <v>17</v>
      </c>
      <c r="E4339" t="s">
        <v>18</v>
      </c>
      <c r="F4339">
        <v>230</v>
      </c>
      <c r="G4339">
        <v>6</v>
      </c>
      <c r="H4339">
        <v>318</v>
      </c>
      <c r="I4339">
        <v>40.659999999999997</v>
      </c>
      <c r="J4339">
        <v>4</v>
      </c>
      <c r="K4339" t="s">
        <v>24</v>
      </c>
      <c r="L4339" t="s">
        <v>24</v>
      </c>
      <c r="M4339">
        <v>75</v>
      </c>
      <c r="N4339" t="s">
        <v>25</v>
      </c>
      <c r="O4339">
        <v>4344894</v>
      </c>
    </row>
    <row r="4340" spans="1:15">
      <c r="A4340" t="s">
        <v>4385</v>
      </c>
      <c r="B4340">
        <v>2019</v>
      </c>
      <c r="C4340" t="s">
        <v>16</v>
      </c>
      <c r="D4340" t="s">
        <v>39</v>
      </c>
      <c r="E4340" t="s">
        <v>23</v>
      </c>
      <c r="F4340">
        <v>494</v>
      </c>
      <c r="G4340">
        <v>4303</v>
      </c>
      <c r="H4340">
        <v>595</v>
      </c>
      <c r="I4340">
        <v>17.940000000000001</v>
      </c>
      <c r="J4340">
        <v>1</v>
      </c>
      <c r="K4340" t="s">
        <v>24</v>
      </c>
      <c r="L4340" t="s">
        <v>19</v>
      </c>
      <c r="M4340">
        <v>3</v>
      </c>
      <c r="N4340" t="s">
        <v>33</v>
      </c>
      <c r="O4340">
        <v>1153388</v>
      </c>
    </row>
    <row r="4341" spans="1:15">
      <c r="A4341" t="s">
        <v>4386</v>
      </c>
      <c r="B4341">
        <v>2015</v>
      </c>
      <c r="C4341" t="s">
        <v>53</v>
      </c>
      <c r="D4341" t="s">
        <v>17</v>
      </c>
      <c r="E4341" t="s">
        <v>23</v>
      </c>
      <c r="F4341">
        <v>244</v>
      </c>
      <c r="G4341">
        <v>1702</v>
      </c>
      <c r="H4341">
        <v>832</v>
      </c>
      <c r="I4341">
        <v>23.57</v>
      </c>
      <c r="J4341">
        <v>1</v>
      </c>
      <c r="K4341" t="s">
        <v>24</v>
      </c>
      <c r="L4341" t="s">
        <v>24</v>
      </c>
      <c r="M4341">
        <v>90</v>
      </c>
      <c r="N4341" t="s">
        <v>33</v>
      </c>
      <c r="O4341">
        <v>4956913</v>
      </c>
    </row>
    <row r="4342" spans="1:15">
      <c r="A4342" t="s">
        <v>4387</v>
      </c>
      <c r="B4342">
        <v>2017</v>
      </c>
      <c r="C4342" t="s">
        <v>22</v>
      </c>
      <c r="D4342" t="s">
        <v>48</v>
      </c>
      <c r="E4342" t="s">
        <v>40</v>
      </c>
      <c r="F4342">
        <v>326</v>
      </c>
      <c r="G4342">
        <v>2497</v>
      </c>
      <c r="H4342">
        <v>755</v>
      </c>
      <c r="I4342">
        <v>11.19</v>
      </c>
      <c r="J4342">
        <v>2</v>
      </c>
      <c r="K4342" t="s">
        <v>24</v>
      </c>
      <c r="L4342" t="s">
        <v>24</v>
      </c>
      <c r="M4342">
        <v>81</v>
      </c>
      <c r="N4342" t="s">
        <v>49</v>
      </c>
      <c r="O4342">
        <v>4071799</v>
      </c>
    </row>
    <row r="4343" spans="1:15">
      <c r="A4343" t="s">
        <v>4388</v>
      </c>
      <c r="B4343">
        <v>2003</v>
      </c>
      <c r="C4343" t="s">
        <v>22</v>
      </c>
      <c r="D4343" t="s">
        <v>46</v>
      </c>
      <c r="E4343" t="s">
        <v>23</v>
      </c>
      <c r="F4343">
        <v>25</v>
      </c>
      <c r="G4343">
        <v>1846</v>
      </c>
      <c r="H4343">
        <v>446</v>
      </c>
      <c r="I4343">
        <v>21.46</v>
      </c>
      <c r="J4343">
        <v>7</v>
      </c>
      <c r="K4343" t="s">
        <v>24</v>
      </c>
      <c r="L4343" t="s">
        <v>24</v>
      </c>
      <c r="M4343">
        <v>9</v>
      </c>
      <c r="N4343" t="s">
        <v>29</v>
      </c>
      <c r="O4343">
        <v>2126562</v>
      </c>
    </row>
    <row r="4344" spans="1:15">
      <c r="A4344" t="s">
        <v>4389</v>
      </c>
      <c r="B4344">
        <v>2018</v>
      </c>
      <c r="C4344" t="s">
        <v>53</v>
      </c>
      <c r="D4344" t="s">
        <v>36</v>
      </c>
      <c r="E4344" t="s">
        <v>18</v>
      </c>
      <c r="F4344">
        <v>411</v>
      </c>
      <c r="G4344">
        <v>1466</v>
      </c>
      <c r="H4344">
        <v>940</v>
      </c>
      <c r="I4344">
        <v>29</v>
      </c>
      <c r="J4344">
        <v>3</v>
      </c>
      <c r="K4344" t="s">
        <v>19</v>
      </c>
      <c r="L4344" t="s">
        <v>19</v>
      </c>
      <c r="M4344">
        <v>59</v>
      </c>
      <c r="N4344" t="s">
        <v>25</v>
      </c>
      <c r="O4344">
        <v>2950767</v>
      </c>
    </row>
    <row r="4345" spans="1:15">
      <c r="A4345" t="s">
        <v>4390</v>
      </c>
      <c r="B4345">
        <v>2019</v>
      </c>
      <c r="C4345" t="s">
        <v>22</v>
      </c>
      <c r="D4345" t="s">
        <v>36</v>
      </c>
      <c r="E4345" t="s">
        <v>37</v>
      </c>
      <c r="F4345">
        <v>345</v>
      </c>
      <c r="G4345">
        <v>3528</v>
      </c>
      <c r="H4345">
        <v>820</v>
      </c>
      <c r="I4345">
        <v>4.29</v>
      </c>
      <c r="J4345">
        <v>3</v>
      </c>
      <c r="K4345" t="s">
        <v>24</v>
      </c>
      <c r="L4345" t="s">
        <v>19</v>
      </c>
      <c r="M4345">
        <v>39</v>
      </c>
      <c r="N4345" t="s">
        <v>20</v>
      </c>
      <c r="O4345">
        <v>4313217</v>
      </c>
    </row>
    <row r="4346" spans="1:15">
      <c r="A4346" t="s">
        <v>4391</v>
      </c>
      <c r="B4346">
        <v>2009</v>
      </c>
      <c r="C4346" t="s">
        <v>73</v>
      </c>
      <c r="D4346" t="s">
        <v>43</v>
      </c>
      <c r="E4346" t="s">
        <v>37</v>
      </c>
      <c r="F4346">
        <v>202</v>
      </c>
      <c r="G4346">
        <v>4188</v>
      </c>
      <c r="H4346">
        <v>183</v>
      </c>
      <c r="I4346">
        <v>3.82</v>
      </c>
      <c r="J4346">
        <v>5</v>
      </c>
      <c r="K4346" t="s">
        <v>19</v>
      </c>
      <c r="L4346" t="s">
        <v>19</v>
      </c>
      <c r="M4346">
        <v>31</v>
      </c>
      <c r="N4346" t="s">
        <v>20</v>
      </c>
      <c r="O4346">
        <v>1378087</v>
      </c>
    </row>
    <row r="4347" spans="1:15">
      <c r="A4347" t="s">
        <v>4392</v>
      </c>
      <c r="B4347">
        <v>2012</v>
      </c>
      <c r="C4347" t="s">
        <v>22</v>
      </c>
      <c r="D4347" t="s">
        <v>102</v>
      </c>
      <c r="E4347" t="s">
        <v>18</v>
      </c>
      <c r="F4347">
        <v>246</v>
      </c>
      <c r="G4347">
        <v>3327</v>
      </c>
      <c r="H4347">
        <v>784</v>
      </c>
      <c r="I4347">
        <v>22.19</v>
      </c>
      <c r="J4347">
        <v>4</v>
      </c>
      <c r="K4347" t="s">
        <v>24</v>
      </c>
      <c r="L4347" t="s">
        <v>24</v>
      </c>
      <c r="M4347">
        <v>10</v>
      </c>
      <c r="N4347" t="s">
        <v>33</v>
      </c>
      <c r="O4347">
        <v>4939759</v>
      </c>
    </row>
    <row r="4348" spans="1:15">
      <c r="A4348" t="s">
        <v>4393</v>
      </c>
      <c r="B4348">
        <v>2018</v>
      </c>
      <c r="C4348" t="s">
        <v>73</v>
      </c>
      <c r="D4348" t="s">
        <v>102</v>
      </c>
      <c r="E4348" t="s">
        <v>23</v>
      </c>
      <c r="F4348">
        <v>17</v>
      </c>
      <c r="G4348">
        <v>3562</v>
      </c>
      <c r="H4348">
        <v>879</v>
      </c>
      <c r="I4348">
        <v>40.18</v>
      </c>
      <c r="J4348">
        <v>5</v>
      </c>
      <c r="K4348" t="s">
        <v>24</v>
      </c>
      <c r="L4348" t="s">
        <v>19</v>
      </c>
      <c r="M4348">
        <v>40</v>
      </c>
      <c r="N4348" t="s">
        <v>29</v>
      </c>
      <c r="O4348">
        <v>3173670</v>
      </c>
    </row>
    <row r="4349" spans="1:15">
      <c r="A4349" t="s">
        <v>4394</v>
      </c>
      <c r="B4349">
        <v>2003</v>
      </c>
      <c r="C4349" t="s">
        <v>27</v>
      </c>
      <c r="D4349" t="s">
        <v>95</v>
      </c>
      <c r="E4349" t="s">
        <v>18</v>
      </c>
      <c r="F4349">
        <v>187</v>
      </c>
      <c r="G4349">
        <v>61</v>
      </c>
      <c r="H4349">
        <v>421</v>
      </c>
      <c r="I4349">
        <v>31.95</v>
      </c>
      <c r="J4349">
        <v>8</v>
      </c>
      <c r="K4349" t="s">
        <v>24</v>
      </c>
      <c r="L4349" t="s">
        <v>24</v>
      </c>
      <c r="M4349">
        <v>93</v>
      </c>
      <c r="N4349" t="s">
        <v>29</v>
      </c>
      <c r="O4349">
        <v>1047940</v>
      </c>
    </row>
    <row r="4350" spans="1:15">
      <c r="A4350" t="s">
        <v>4395</v>
      </c>
      <c r="B4350">
        <v>2018</v>
      </c>
      <c r="C4350" t="s">
        <v>31</v>
      </c>
      <c r="D4350" t="s">
        <v>102</v>
      </c>
      <c r="E4350" t="s">
        <v>28</v>
      </c>
      <c r="F4350">
        <v>46</v>
      </c>
      <c r="G4350">
        <v>4869</v>
      </c>
      <c r="H4350">
        <v>951</v>
      </c>
      <c r="I4350">
        <v>8.77</v>
      </c>
      <c r="J4350">
        <v>9</v>
      </c>
      <c r="K4350" t="s">
        <v>19</v>
      </c>
      <c r="L4350" t="s">
        <v>24</v>
      </c>
      <c r="M4350">
        <v>11</v>
      </c>
      <c r="N4350" t="s">
        <v>49</v>
      </c>
      <c r="O4350">
        <v>4931758</v>
      </c>
    </row>
    <row r="4351" spans="1:15">
      <c r="A4351" t="s">
        <v>4396</v>
      </c>
      <c r="B4351">
        <v>2015</v>
      </c>
      <c r="C4351" t="s">
        <v>16</v>
      </c>
      <c r="D4351" t="s">
        <v>46</v>
      </c>
      <c r="E4351" t="s">
        <v>18</v>
      </c>
      <c r="F4351">
        <v>346</v>
      </c>
      <c r="G4351">
        <v>3937</v>
      </c>
      <c r="H4351">
        <v>642</v>
      </c>
      <c r="I4351">
        <v>10.96</v>
      </c>
      <c r="J4351">
        <v>3</v>
      </c>
      <c r="K4351" t="s">
        <v>24</v>
      </c>
      <c r="L4351" t="s">
        <v>24</v>
      </c>
      <c r="M4351">
        <v>8</v>
      </c>
      <c r="N4351" t="s">
        <v>33</v>
      </c>
      <c r="O4351">
        <v>4638793</v>
      </c>
    </row>
    <row r="4352" spans="1:15">
      <c r="A4352" t="s">
        <v>4397</v>
      </c>
      <c r="B4352">
        <v>2007</v>
      </c>
      <c r="C4352" t="s">
        <v>73</v>
      </c>
      <c r="D4352" t="s">
        <v>48</v>
      </c>
      <c r="E4352" t="s">
        <v>28</v>
      </c>
      <c r="F4352">
        <v>466</v>
      </c>
      <c r="G4352">
        <v>211</v>
      </c>
      <c r="H4352">
        <v>370</v>
      </c>
      <c r="I4352">
        <v>37.24</v>
      </c>
      <c r="J4352">
        <v>2</v>
      </c>
      <c r="K4352" t="s">
        <v>24</v>
      </c>
      <c r="L4352" t="s">
        <v>19</v>
      </c>
      <c r="M4352">
        <v>76</v>
      </c>
      <c r="N4352" t="s">
        <v>29</v>
      </c>
      <c r="O4352">
        <v>3761836</v>
      </c>
    </row>
    <row r="4353" spans="1:15">
      <c r="A4353" t="s">
        <v>4398</v>
      </c>
      <c r="B4353">
        <v>2009</v>
      </c>
      <c r="C4353" t="s">
        <v>45</v>
      </c>
      <c r="D4353" t="s">
        <v>48</v>
      </c>
      <c r="E4353" t="s">
        <v>37</v>
      </c>
      <c r="F4353">
        <v>259</v>
      </c>
      <c r="G4353">
        <v>3122</v>
      </c>
      <c r="H4353">
        <v>746</v>
      </c>
      <c r="I4353">
        <v>18.87</v>
      </c>
      <c r="J4353">
        <v>8</v>
      </c>
      <c r="K4353" t="s">
        <v>24</v>
      </c>
      <c r="L4353" t="s">
        <v>24</v>
      </c>
      <c r="M4353">
        <v>73</v>
      </c>
      <c r="N4353" t="s">
        <v>33</v>
      </c>
      <c r="O4353">
        <v>694278</v>
      </c>
    </row>
    <row r="4354" spans="1:15">
      <c r="A4354" t="s">
        <v>4399</v>
      </c>
      <c r="B4354">
        <v>2003</v>
      </c>
      <c r="C4354" t="s">
        <v>59</v>
      </c>
      <c r="D4354" t="s">
        <v>17</v>
      </c>
      <c r="E4354" t="s">
        <v>23</v>
      </c>
      <c r="F4354">
        <v>278</v>
      </c>
      <c r="G4354">
        <v>2017</v>
      </c>
      <c r="H4354">
        <v>221</v>
      </c>
      <c r="I4354">
        <v>8.51</v>
      </c>
      <c r="J4354">
        <v>6</v>
      </c>
      <c r="K4354" t="s">
        <v>19</v>
      </c>
      <c r="L4354" t="s">
        <v>24</v>
      </c>
      <c r="M4354">
        <v>28</v>
      </c>
      <c r="N4354" t="s">
        <v>33</v>
      </c>
      <c r="O4354">
        <v>748875</v>
      </c>
    </row>
    <row r="4355" spans="1:15">
      <c r="A4355" t="s">
        <v>4400</v>
      </c>
      <c r="B4355">
        <v>2005</v>
      </c>
      <c r="C4355" t="s">
        <v>45</v>
      </c>
      <c r="D4355" t="s">
        <v>48</v>
      </c>
      <c r="E4355" t="s">
        <v>28</v>
      </c>
      <c r="F4355">
        <v>83</v>
      </c>
      <c r="G4355">
        <v>3095</v>
      </c>
      <c r="H4355">
        <v>451</v>
      </c>
      <c r="I4355">
        <v>15.9</v>
      </c>
      <c r="J4355">
        <v>3</v>
      </c>
      <c r="K4355" t="s">
        <v>19</v>
      </c>
      <c r="L4355" t="s">
        <v>19</v>
      </c>
      <c r="M4355">
        <v>68</v>
      </c>
      <c r="N4355" t="s">
        <v>20</v>
      </c>
      <c r="O4355">
        <v>773788</v>
      </c>
    </row>
    <row r="4356" spans="1:15">
      <c r="A4356" t="s">
        <v>4401</v>
      </c>
      <c r="B4356">
        <v>2003</v>
      </c>
      <c r="C4356" t="s">
        <v>73</v>
      </c>
      <c r="D4356" t="s">
        <v>51</v>
      </c>
      <c r="E4356" t="s">
        <v>40</v>
      </c>
      <c r="F4356">
        <v>164</v>
      </c>
      <c r="G4356">
        <v>2103</v>
      </c>
      <c r="H4356">
        <v>336</v>
      </c>
      <c r="I4356">
        <v>21.98</v>
      </c>
      <c r="J4356">
        <v>5</v>
      </c>
      <c r="K4356" t="s">
        <v>24</v>
      </c>
      <c r="L4356" t="s">
        <v>19</v>
      </c>
      <c r="M4356">
        <v>14</v>
      </c>
      <c r="N4356" t="s">
        <v>29</v>
      </c>
      <c r="O4356">
        <v>2226568</v>
      </c>
    </row>
    <row r="4357" spans="1:15">
      <c r="A4357" t="s">
        <v>4402</v>
      </c>
      <c r="B4357">
        <v>2022</v>
      </c>
      <c r="C4357" t="s">
        <v>45</v>
      </c>
      <c r="D4357" t="s">
        <v>43</v>
      </c>
      <c r="E4357" t="s">
        <v>37</v>
      </c>
      <c r="F4357">
        <v>263</v>
      </c>
      <c r="G4357">
        <v>2669</v>
      </c>
      <c r="H4357">
        <v>964</v>
      </c>
      <c r="I4357">
        <v>22.31</v>
      </c>
      <c r="J4357">
        <v>4</v>
      </c>
      <c r="K4357" t="s">
        <v>24</v>
      </c>
      <c r="L4357" t="s">
        <v>24</v>
      </c>
      <c r="M4357">
        <v>74</v>
      </c>
      <c r="N4357" t="s">
        <v>25</v>
      </c>
      <c r="O4357">
        <v>4194863</v>
      </c>
    </row>
    <row r="4358" spans="1:15">
      <c r="A4358" t="s">
        <v>4403</v>
      </c>
      <c r="B4358">
        <v>2016</v>
      </c>
      <c r="C4358" t="s">
        <v>31</v>
      </c>
      <c r="D4358" t="s">
        <v>32</v>
      </c>
      <c r="E4358" t="s">
        <v>40</v>
      </c>
      <c r="F4358">
        <v>372</v>
      </c>
      <c r="G4358">
        <v>1850</v>
      </c>
      <c r="H4358">
        <v>295</v>
      </c>
      <c r="I4358">
        <v>29.05</v>
      </c>
      <c r="J4358">
        <v>1</v>
      </c>
      <c r="K4358" t="s">
        <v>19</v>
      </c>
      <c r="L4358" t="s">
        <v>19</v>
      </c>
      <c r="M4358">
        <v>72</v>
      </c>
      <c r="N4358" t="s">
        <v>20</v>
      </c>
      <c r="O4358">
        <v>4054339</v>
      </c>
    </row>
    <row r="4359" spans="1:15">
      <c r="A4359" t="s">
        <v>4404</v>
      </c>
      <c r="B4359">
        <v>2013</v>
      </c>
      <c r="C4359" t="s">
        <v>22</v>
      </c>
      <c r="D4359" t="s">
        <v>46</v>
      </c>
      <c r="E4359" t="s">
        <v>28</v>
      </c>
      <c r="F4359">
        <v>227</v>
      </c>
      <c r="G4359">
        <v>3351</v>
      </c>
      <c r="H4359">
        <v>130</v>
      </c>
      <c r="I4359">
        <v>10.88</v>
      </c>
      <c r="J4359">
        <v>2</v>
      </c>
      <c r="K4359" t="s">
        <v>24</v>
      </c>
      <c r="L4359" t="s">
        <v>24</v>
      </c>
      <c r="M4359">
        <v>14</v>
      </c>
      <c r="N4359" t="s">
        <v>29</v>
      </c>
      <c r="O4359">
        <v>3499425</v>
      </c>
    </row>
    <row r="4360" spans="1:15">
      <c r="A4360" t="s">
        <v>4405</v>
      </c>
      <c r="B4360">
        <v>2008</v>
      </c>
      <c r="C4360" t="s">
        <v>22</v>
      </c>
      <c r="D4360" t="s">
        <v>43</v>
      </c>
      <c r="E4360" t="s">
        <v>37</v>
      </c>
      <c r="F4360">
        <v>335</v>
      </c>
      <c r="G4360">
        <v>1764</v>
      </c>
      <c r="H4360">
        <v>238</v>
      </c>
      <c r="I4360">
        <v>44.97</v>
      </c>
      <c r="J4360">
        <v>5</v>
      </c>
      <c r="K4360" t="s">
        <v>24</v>
      </c>
      <c r="L4360" t="s">
        <v>19</v>
      </c>
      <c r="M4360">
        <v>31</v>
      </c>
      <c r="N4360" t="s">
        <v>20</v>
      </c>
      <c r="O4360">
        <v>4317785</v>
      </c>
    </row>
    <row r="4361" spans="1:15">
      <c r="A4361" t="s">
        <v>4406</v>
      </c>
      <c r="B4361">
        <v>2005</v>
      </c>
      <c r="C4361" t="s">
        <v>27</v>
      </c>
      <c r="D4361" t="s">
        <v>48</v>
      </c>
      <c r="E4361" t="s">
        <v>40</v>
      </c>
      <c r="F4361">
        <v>14</v>
      </c>
      <c r="G4361">
        <v>2487</v>
      </c>
      <c r="H4361">
        <v>355</v>
      </c>
      <c r="I4361">
        <v>10.33</v>
      </c>
      <c r="J4361">
        <v>4</v>
      </c>
      <c r="K4361" t="s">
        <v>19</v>
      </c>
      <c r="L4361" t="s">
        <v>24</v>
      </c>
      <c r="M4361">
        <v>96</v>
      </c>
      <c r="N4361" t="s">
        <v>33</v>
      </c>
      <c r="O4361">
        <v>2779797</v>
      </c>
    </row>
    <row r="4362" spans="1:15">
      <c r="A4362" t="s">
        <v>4407</v>
      </c>
      <c r="B4362">
        <v>2011</v>
      </c>
      <c r="C4362" t="s">
        <v>45</v>
      </c>
      <c r="D4362" t="s">
        <v>32</v>
      </c>
      <c r="E4362" t="s">
        <v>40</v>
      </c>
      <c r="F4362">
        <v>432</v>
      </c>
      <c r="G4362">
        <v>2413</v>
      </c>
      <c r="H4362">
        <v>731</v>
      </c>
      <c r="I4362">
        <v>11.04</v>
      </c>
      <c r="J4362">
        <v>9</v>
      </c>
      <c r="K4362" t="s">
        <v>19</v>
      </c>
      <c r="L4362" t="s">
        <v>19</v>
      </c>
      <c r="M4362">
        <v>29</v>
      </c>
      <c r="N4362" t="s">
        <v>25</v>
      </c>
      <c r="O4362">
        <v>3755756</v>
      </c>
    </row>
    <row r="4363" spans="1:15">
      <c r="A4363" t="s">
        <v>4408</v>
      </c>
      <c r="B4363">
        <v>2021</v>
      </c>
      <c r="C4363" t="s">
        <v>35</v>
      </c>
      <c r="D4363" t="s">
        <v>17</v>
      </c>
      <c r="E4363" t="s">
        <v>18</v>
      </c>
      <c r="F4363">
        <v>96</v>
      </c>
      <c r="G4363">
        <v>1820</v>
      </c>
      <c r="H4363">
        <v>576</v>
      </c>
      <c r="I4363">
        <v>0.2</v>
      </c>
      <c r="J4363">
        <v>1</v>
      </c>
      <c r="K4363" t="s">
        <v>24</v>
      </c>
      <c r="L4363" t="s">
        <v>19</v>
      </c>
      <c r="M4363">
        <v>25</v>
      </c>
      <c r="N4363" t="s">
        <v>20</v>
      </c>
      <c r="O4363">
        <v>4268395</v>
      </c>
    </row>
    <row r="4364" spans="1:15">
      <c r="A4364" t="s">
        <v>4409</v>
      </c>
      <c r="B4364">
        <v>2022</v>
      </c>
      <c r="C4364" t="s">
        <v>27</v>
      </c>
      <c r="D4364" t="s">
        <v>102</v>
      </c>
      <c r="E4364" t="s">
        <v>23</v>
      </c>
      <c r="F4364">
        <v>283</v>
      </c>
      <c r="G4364">
        <v>421</v>
      </c>
      <c r="H4364">
        <v>464</v>
      </c>
      <c r="I4364">
        <v>48.44</v>
      </c>
      <c r="J4364">
        <v>8</v>
      </c>
      <c r="K4364" t="s">
        <v>24</v>
      </c>
      <c r="L4364" t="s">
        <v>24</v>
      </c>
      <c r="M4364">
        <v>91</v>
      </c>
      <c r="N4364" t="s">
        <v>20</v>
      </c>
      <c r="O4364">
        <v>2374536</v>
      </c>
    </row>
    <row r="4365" spans="1:15">
      <c r="A4365" t="s">
        <v>4410</v>
      </c>
      <c r="B4365">
        <v>2000</v>
      </c>
      <c r="C4365" t="s">
        <v>42</v>
      </c>
      <c r="D4365" t="s">
        <v>102</v>
      </c>
      <c r="E4365" t="s">
        <v>37</v>
      </c>
      <c r="F4365">
        <v>213</v>
      </c>
      <c r="G4365">
        <v>212</v>
      </c>
      <c r="H4365">
        <v>972</v>
      </c>
      <c r="I4365">
        <v>32.729999999999997</v>
      </c>
      <c r="J4365">
        <v>7</v>
      </c>
      <c r="K4365" t="s">
        <v>19</v>
      </c>
      <c r="L4365" t="s">
        <v>19</v>
      </c>
      <c r="M4365">
        <v>27</v>
      </c>
      <c r="N4365" t="s">
        <v>29</v>
      </c>
      <c r="O4365">
        <v>2665921</v>
      </c>
    </row>
    <row r="4366" spans="1:15">
      <c r="A4366" t="s">
        <v>4411</v>
      </c>
      <c r="B4366">
        <v>2002</v>
      </c>
      <c r="C4366" t="s">
        <v>22</v>
      </c>
      <c r="D4366" t="s">
        <v>39</v>
      </c>
      <c r="E4366" t="s">
        <v>37</v>
      </c>
      <c r="F4366">
        <v>131</v>
      </c>
      <c r="G4366">
        <v>2729</v>
      </c>
      <c r="H4366">
        <v>442</v>
      </c>
      <c r="I4366">
        <v>27.61</v>
      </c>
      <c r="J4366">
        <v>3</v>
      </c>
      <c r="K4366" t="s">
        <v>24</v>
      </c>
      <c r="L4366" t="s">
        <v>19</v>
      </c>
      <c r="M4366">
        <v>82</v>
      </c>
      <c r="N4366" t="s">
        <v>33</v>
      </c>
      <c r="O4366">
        <v>4476756</v>
      </c>
    </row>
    <row r="4367" spans="1:15">
      <c r="A4367" t="s">
        <v>4412</v>
      </c>
      <c r="B4367">
        <v>2006</v>
      </c>
      <c r="C4367" t="s">
        <v>16</v>
      </c>
      <c r="D4367" t="s">
        <v>32</v>
      </c>
      <c r="E4367" t="s">
        <v>18</v>
      </c>
      <c r="F4367">
        <v>135</v>
      </c>
      <c r="G4367">
        <v>3803</v>
      </c>
      <c r="H4367">
        <v>529</v>
      </c>
      <c r="I4367">
        <v>20.309999999999999</v>
      </c>
      <c r="J4367">
        <v>1</v>
      </c>
      <c r="K4367" t="s">
        <v>19</v>
      </c>
      <c r="L4367" t="s">
        <v>19</v>
      </c>
      <c r="M4367">
        <v>60</v>
      </c>
      <c r="N4367" t="s">
        <v>29</v>
      </c>
      <c r="O4367">
        <v>701130</v>
      </c>
    </row>
    <row r="4368" spans="1:15">
      <c r="A4368" t="s">
        <v>4413</v>
      </c>
      <c r="B4368">
        <v>2006</v>
      </c>
      <c r="C4368" t="s">
        <v>16</v>
      </c>
      <c r="D4368" t="s">
        <v>17</v>
      </c>
      <c r="E4368" t="s">
        <v>40</v>
      </c>
      <c r="F4368">
        <v>272</v>
      </c>
      <c r="G4368">
        <v>1833</v>
      </c>
      <c r="H4368">
        <v>742</v>
      </c>
      <c r="I4368">
        <v>14.66</v>
      </c>
      <c r="J4368">
        <v>9</v>
      </c>
      <c r="K4368" t="s">
        <v>19</v>
      </c>
      <c r="L4368" t="s">
        <v>24</v>
      </c>
      <c r="M4368">
        <v>30</v>
      </c>
      <c r="N4368" t="s">
        <v>25</v>
      </c>
      <c r="O4368">
        <v>4475917</v>
      </c>
    </row>
    <row r="4369" spans="1:15">
      <c r="A4369" t="s">
        <v>4414</v>
      </c>
      <c r="B4369">
        <v>2003</v>
      </c>
      <c r="C4369" t="s">
        <v>73</v>
      </c>
      <c r="D4369" t="s">
        <v>43</v>
      </c>
      <c r="E4369" t="s">
        <v>18</v>
      </c>
      <c r="F4369">
        <v>88</v>
      </c>
      <c r="G4369">
        <v>304</v>
      </c>
      <c r="H4369">
        <v>208</v>
      </c>
      <c r="I4369">
        <v>9.57</v>
      </c>
      <c r="J4369">
        <v>1</v>
      </c>
      <c r="K4369" t="s">
        <v>19</v>
      </c>
      <c r="L4369" t="s">
        <v>19</v>
      </c>
      <c r="M4369">
        <v>26</v>
      </c>
      <c r="N4369" t="s">
        <v>49</v>
      </c>
      <c r="O4369">
        <v>2979503</v>
      </c>
    </row>
    <row r="4370" spans="1:15">
      <c r="A4370" t="s">
        <v>4415</v>
      </c>
      <c r="B4370">
        <v>2015</v>
      </c>
      <c r="C4370" t="s">
        <v>16</v>
      </c>
      <c r="D4370" t="s">
        <v>39</v>
      </c>
      <c r="E4370" t="s">
        <v>28</v>
      </c>
      <c r="F4370">
        <v>295</v>
      </c>
      <c r="G4370">
        <v>238</v>
      </c>
      <c r="H4370">
        <v>172</v>
      </c>
      <c r="I4370">
        <v>36.909999999999997</v>
      </c>
      <c r="J4370">
        <v>7</v>
      </c>
      <c r="K4370" t="s">
        <v>24</v>
      </c>
      <c r="L4370" t="s">
        <v>19</v>
      </c>
      <c r="M4370">
        <v>77</v>
      </c>
      <c r="N4370" t="s">
        <v>25</v>
      </c>
      <c r="O4370">
        <v>1862745</v>
      </c>
    </row>
    <row r="4371" spans="1:15">
      <c r="A4371" t="s">
        <v>4416</v>
      </c>
      <c r="B4371">
        <v>2004</v>
      </c>
      <c r="C4371" t="s">
        <v>27</v>
      </c>
      <c r="D4371" t="s">
        <v>95</v>
      </c>
      <c r="E4371" t="s">
        <v>37</v>
      </c>
      <c r="F4371">
        <v>270</v>
      </c>
      <c r="G4371">
        <v>539</v>
      </c>
      <c r="H4371">
        <v>437</v>
      </c>
      <c r="I4371">
        <v>38.700000000000003</v>
      </c>
      <c r="J4371">
        <v>1</v>
      </c>
      <c r="K4371" t="s">
        <v>24</v>
      </c>
      <c r="L4371" t="s">
        <v>24</v>
      </c>
      <c r="M4371">
        <v>98</v>
      </c>
      <c r="N4371" t="s">
        <v>49</v>
      </c>
      <c r="O4371">
        <v>2526353</v>
      </c>
    </row>
    <row r="4372" spans="1:15">
      <c r="A4372" t="s">
        <v>4417</v>
      </c>
      <c r="B4372">
        <v>2002</v>
      </c>
      <c r="C4372" t="s">
        <v>42</v>
      </c>
      <c r="D4372" t="s">
        <v>51</v>
      </c>
      <c r="E4372" t="s">
        <v>23</v>
      </c>
      <c r="F4372">
        <v>125</v>
      </c>
      <c r="G4372">
        <v>2953</v>
      </c>
      <c r="H4372">
        <v>806</v>
      </c>
      <c r="I4372">
        <v>14.07</v>
      </c>
      <c r="J4372">
        <v>4</v>
      </c>
      <c r="K4372" t="s">
        <v>19</v>
      </c>
      <c r="L4372" t="s">
        <v>19</v>
      </c>
      <c r="M4372">
        <v>52</v>
      </c>
      <c r="N4372" t="s">
        <v>33</v>
      </c>
      <c r="O4372">
        <v>1781151</v>
      </c>
    </row>
    <row r="4373" spans="1:15">
      <c r="A4373" t="s">
        <v>4418</v>
      </c>
      <c r="B4373">
        <v>2005</v>
      </c>
      <c r="C4373" t="s">
        <v>53</v>
      </c>
      <c r="D4373" t="s">
        <v>51</v>
      </c>
      <c r="E4373" t="s">
        <v>18</v>
      </c>
      <c r="F4373">
        <v>39</v>
      </c>
      <c r="G4373">
        <v>1845</v>
      </c>
      <c r="H4373">
        <v>257</v>
      </c>
      <c r="I4373">
        <v>9.06</v>
      </c>
      <c r="J4373">
        <v>4</v>
      </c>
      <c r="K4373" t="s">
        <v>24</v>
      </c>
      <c r="L4373" t="s">
        <v>19</v>
      </c>
      <c r="M4373">
        <v>93</v>
      </c>
      <c r="N4373" t="s">
        <v>25</v>
      </c>
      <c r="O4373">
        <v>4507183</v>
      </c>
    </row>
    <row r="4374" spans="1:15">
      <c r="A4374" t="s">
        <v>4419</v>
      </c>
      <c r="B4374">
        <v>2021</v>
      </c>
      <c r="C4374" t="s">
        <v>35</v>
      </c>
      <c r="D4374" t="s">
        <v>36</v>
      </c>
      <c r="E4374" t="s">
        <v>23</v>
      </c>
      <c r="F4374">
        <v>171</v>
      </c>
      <c r="G4374">
        <v>2276</v>
      </c>
      <c r="H4374">
        <v>34</v>
      </c>
      <c r="I4374">
        <v>32.909999999999997</v>
      </c>
      <c r="J4374">
        <v>9</v>
      </c>
      <c r="K4374" t="s">
        <v>19</v>
      </c>
      <c r="L4374" t="s">
        <v>24</v>
      </c>
      <c r="M4374">
        <v>40</v>
      </c>
      <c r="N4374" t="s">
        <v>25</v>
      </c>
      <c r="O4374">
        <v>774763</v>
      </c>
    </row>
    <row r="4375" spans="1:15">
      <c r="A4375" t="s">
        <v>4420</v>
      </c>
      <c r="B4375">
        <v>2010</v>
      </c>
      <c r="C4375" t="s">
        <v>35</v>
      </c>
      <c r="D4375" t="s">
        <v>17</v>
      </c>
      <c r="E4375" t="s">
        <v>28</v>
      </c>
      <c r="F4375">
        <v>296</v>
      </c>
      <c r="G4375">
        <v>2069</v>
      </c>
      <c r="H4375">
        <v>58</v>
      </c>
      <c r="I4375">
        <v>47.64</v>
      </c>
      <c r="J4375">
        <v>8</v>
      </c>
      <c r="K4375" t="s">
        <v>19</v>
      </c>
      <c r="L4375" t="s">
        <v>19</v>
      </c>
      <c r="M4375">
        <v>42</v>
      </c>
      <c r="N4375" t="s">
        <v>33</v>
      </c>
      <c r="O4375">
        <v>4135892</v>
      </c>
    </row>
    <row r="4376" spans="1:15">
      <c r="A4376" t="s">
        <v>4421</v>
      </c>
      <c r="B4376">
        <v>2013</v>
      </c>
      <c r="C4376" t="s">
        <v>73</v>
      </c>
      <c r="D4376" t="s">
        <v>32</v>
      </c>
      <c r="E4376" t="s">
        <v>18</v>
      </c>
      <c r="F4376">
        <v>413</v>
      </c>
      <c r="G4376">
        <v>936</v>
      </c>
      <c r="H4376">
        <v>909</v>
      </c>
      <c r="I4376">
        <v>37.32</v>
      </c>
      <c r="J4376">
        <v>6</v>
      </c>
      <c r="K4376" t="s">
        <v>24</v>
      </c>
      <c r="L4376" t="s">
        <v>24</v>
      </c>
      <c r="M4376">
        <v>93</v>
      </c>
      <c r="N4376" t="s">
        <v>25</v>
      </c>
      <c r="O4376">
        <v>2867928</v>
      </c>
    </row>
    <row r="4377" spans="1:15">
      <c r="A4377" t="s">
        <v>4422</v>
      </c>
      <c r="B4377">
        <v>2007</v>
      </c>
      <c r="C4377" t="s">
        <v>73</v>
      </c>
      <c r="D4377" t="s">
        <v>51</v>
      </c>
      <c r="E4377" t="s">
        <v>18</v>
      </c>
      <c r="F4377">
        <v>417</v>
      </c>
      <c r="G4377">
        <v>1681</v>
      </c>
      <c r="H4377">
        <v>99</v>
      </c>
      <c r="I4377">
        <v>43.43</v>
      </c>
      <c r="J4377">
        <v>3</v>
      </c>
      <c r="K4377" t="s">
        <v>24</v>
      </c>
      <c r="L4377" t="s">
        <v>19</v>
      </c>
      <c r="M4377">
        <v>89</v>
      </c>
      <c r="N4377" t="s">
        <v>29</v>
      </c>
      <c r="O4377">
        <v>4293400</v>
      </c>
    </row>
    <row r="4378" spans="1:15">
      <c r="A4378" t="s">
        <v>4423</v>
      </c>
      <c r="B4378">
        <v>2012</v>
      </c>
      <c r="C4378" t="s">
        <v>42</v>
      </c>
      <c r="D4378" t="s">
        <v>48</v>
      </c>
      <c r="E4378" t="s">
        <v>23</v>
      </c>
      <c r="F4378">
        <v>318</v>
      </c>
      <c r="G4378">
        <v>4074</v>
      </c>
      <c r="H4378">
        <v>407</v>
      </c>
      <c r="I4378">
        <v>46.09</v>
      </c>
      <c r="J4378">
        <v>5</v>
      </c>
      <c r="K4378" t="s">
        <v>19</v>
      </c>
      <c r="L4378" t="s">
        <v>24</v>
      </c>
      <c r="M4378">
        <v>24</v>
      </c>
      <c r="N4378" t="s">
        <v>49</v>
      </c>
      <c r="O4378">
        <v>2972095</v>
      </c>
    </row>
    <row r="4379" spans="1:15">
      <c r="A4379" t="s">
        <v>4424</v>
      </c>
      <c r="B4379">
        <v>2008</v>
      </c>
      <c r="C4379" t="s">
        <v>59</v>
      </c>
      <c r="D4379" t="s">
        <v>102</v>
      </c>
      <c r="E4379" t="s">
        <v>37</v>
      </c>
      <c r="F4379">
        <v>38</v>
      </c>
      <c r="G4379">
        <v>1068</v>
      </c>
      <c r="H4379">
        <v>572</v>
      </c>
      <c r="I4379">
        <v>4.09</v>
      </c>
      <c r="J4379">
        <v>7</v>
      </c>
      <c r="K4379" t="s">
        <v>19</v>
      </c>
      <c r="L4379" t="s">
        <v>24</v>
      </c>
      <c r="M4379">
        <v>9</v>
      </c>
      <c r="N4379" t="s">
        <v>49</v>
      </c>
      <c r="O4379">
        <v>4435746</v>
      </c>
    </row>
    <row r="4380" spans="1:15">
      <c r="A4380" t="s">
        <v>4425</v>
      </c>
      <c r="B4380">
        <v>2009</v>
      </c>
      <c r="C4380" t="s">
        <v>27</v>
      </c>
      <c r="D4380" t="s">
        <v>95</v>
      </c>
      <c r="E4380" t="s">
        <v>23</v>
      </c>
      <c r="F4380">
        <v>362</v>
      </c>
      <c r="G4380">
        <v>2231</v>
      </c>
      <c r="H4380">
        <v>794</v>
      </c>
      <c r="I4380">
        <v>2.44</v>
      </c>
      <c r="J4380">
        <v>1</v>
      </c>
      <c r="K4380" t="s">
        <v>19</v>
      </c>
      <c r="L4380" t="s">
        <v>24</v>
      </c>
      <c r="M4380">
        <v>35</v>
      </c>
      <c r="N4380" t="s">
        <v>49</v>
      </c>
      <c r="O4380">
        <v>1990526</v>
      </c>
    </row>
    <row r="4381" spans="1:15">
      <c r="A4381" t="s">
        <v>4426</v>
      </c>
      <c r="B4381">
        <v>2022</v>
      </c>
      <c r="C4381" t="s">
        <v>53</v>
      </c>
      <c r="D4381" t="s">
        <v>51</v>
      </c>
      <c r="E4381" t="s">
        <v>18</v>
      </c>
      <c r="F4381">
        <v>17</v>
      </c>
      <c r="G4381">
        <v>4069</v>
      </c>
      <c r="H4381">
        <v>344</v>
      </c>
      <c r="I4381">
        <v>43.88</v>
      </c>
      <c r="J4381">
        <v>6</v>
      </c>
      <c r="K4381" t="s">
        <v>19</v>
      </c>
      <c r="L4381" t="s">
        <v>19</v>
      </c>
      <c r="M4381">
        <v>26</v>
      </c>
      <c r="N4381" t="s">
        <v>33</v>
      </c>
      <c r="O4381">
        <v>3928025</v>
      </c>
    </row>
    <row r="4382" spans="1:15">
      <c r="A4382" t="s">
        <v>4427</v>
      </c>
      <c r="B4382">
        <v>2015</v>
      </c>
      <c r="C4382" t="s">
        <v>73</v>
      </c>
      <c r="D4382" t="s">
        <v>51</v>
      </c>
      <c r="E4382" t="s">
        <v>40</v>
      </c>
      <c r="F4382">
        <v>161</v>
      </c>
      <c r="G4382">
        <v>2572</v>
      </c>
      <c r="H4382">
        <v>739</v>
      </c>
      <c r="I4382">
        <v>8.51</v>
      </c>
      <c r="J4382">
        <v>5</v>
      </c>
      <c r="K4382" t="s">
        <v>19</v>
      </c>
      <c r="L4382" t="s">
        <v>19</v>
      </c>
      <c r="M4382">
        <v>74</v>
      </c>
      <c r="N4382" t="s">
        <v>49</v>
      </c>
      <c r="O4382">
        <v>785181</v>
      </c>
    </row>
    <row r="4383" spans="1:15">
      <c r="A4383" t="s">
        <v>4428</v>
      </c>
      <c r="B4383">
        <v>2022</v>
      </c>
      <c r="C4383" t="s">
        <v>45</v>
      </c>
      <c r="D4383" t="s">
        <v>46</v>
      </c>
      <c r="E4383" t="s">
        <v>18</v>
      </c>
      <c r="F4383">
        <v>37</v>
      </c>
      <c r="G4383">
        <v>2666</v>
      </c>
      <c r="H4383">
        <v>130</v>
      </c>
      <c r="I4383">
        <v>3.44</v>
      </c>
      <c r="J4383">
        <v>7</v>
      </c>
      <c r="K4383" t="s">
        <v>24</v>
      </c>
      <c r="L4383" t="s">
        <v>19</v>
      </c>
      <c r="M4383">
        <v>89</v>
      </c>
      <c r="N4383" t="s">
        <v>29</v>
      </c>
      <c r="O4383">
        <v>2096802</v>
      </c>
    </row>
    <row r="4384" spans="1:15">
      <c r="A4384" t="s">
        <v>4429</v>
      </c>
      <c r="B4384">
        <v>2008</v>
      </c>
      <c r="C4384" t="s">
        <v>16</v>
      </c>
      <c r="D4384" t="s">
        <v>32</v>
      </c>
      <c r="E4384" t="s">
        <v>28</v>
      </c>
      <c r="F4384">
        <v>189</v>
      </c>
      <c r="G4384">
        <v>1771</v>
      </c>
      <c r="H4384">
        <v>311</v>
      </c>
      <c r="I4384">
        <v>23.43</v>
      </c>
      <c r="J4384">
        <v>4</v>
      </c>
      <c r="K4384" t="s">
        <v>19</v>
      </c>
      <c r="L4384" t="s">
        <v>24</v>
      </c>
      <c r="M4384">
        <v>68</v>
      </c>
      <c r="N4384" t="s">
        <v>20</v>
      </c>
      <c r="O4384">
        <v>4228317</v>
      </c>
    </row>
    <row r="4385" spans="1:15">
      <c r="A4385" t="s">
        <v>4430</v>
      </c>
      <c r="B4385">
        <v>2021</v>
      </c>
      <c r="C4385" t="s">
        <v>27</v>
      </c>
      <c r="D4385" t="s">
        <v>102</v>
      </c>
      <c r="E4385" t="s">
        <v>37</v>
      </c>
      <c r="F4385">
        <v>343</v>
      </c>
      <c r="G4385">
        <v>1177</v>
      </c>
      <c r="H4385">
        <v>541</v>
      </c>
      <c r="I4385">
        <v>32.28</v>
      </c>
      <c r="J4385">
        <v>4</v>
      </c>
      <c r="K4385" t="s">
        <v>19</v>
      </c>
      <c r="L4385" t="s">
        <v>19</v>
      </c>
      <c r="M4385">
        <v>28</v>
      </c>
      <c r="N4385" t="s">
        <v>20</v>
      </c>
      <c r="O4385">
        <v>436617</v>
      </c>
    </row>
    <row r="4386" spans="1:15">
      <c r="A4386" t="s">
        <v>4431</v>
      </c>
      <c r="B4386">
        <v>2021</v>
      </c>
      <c r="C4386" t="s">
        <v>73</v>
      </c>
      <c r="D4386" t="s">
        <v>51</v>
      </c>
      <c r="E4386" t="s">
        <v>28</v>
      </c>
      <c r="F4386">
        <v>300</v>
      </c>
      <c r="G4386">
        <v>2297</v>
      </c>
      <c r="H4386">
        <v>975</v>
      </c>
      <c r="I4386">
        <v>35.42</v>
      </c>
      <c r="J4386">
        <v>4</v>
      </c>
      <c r="K4386" t="s">
        <v>24</v>
      </c>
      <c r="L4386" t="s">
        <v>19</v>
      </c>
      <c r="M4386">
        <v>89</v>
      </c>
      <c r="N4386" t="s">
        <v>29</v>
      </c>
      <c r="O4386">
        <v>1912007</v>
      </c>
    </row>
    <row r="4387" spans="1:15">
      <c r="A4387" t="s">
        <v>4432</v>
      </c>
      <c r="B4387">
        <v>2006</v>
      </c>
      <c r="C4387" t="s">
        <v>16</v>
      </c>
      <c r="D4387" t="s">
        <v>17</v>
      </c>
      <c r="E4387" t="s">
        <v>40</v>
      </c>
      <c r="F4387">
        <v>88</v>
      </c>
      <c r="G4387">
        <v>3655</v>
      </c>
      <c r="H4387">
        <v>1</v>
      </c>
      <c r="I4387">
        <v>13.41</v>
      </c>
      <c r="J4387">
        <v>1</v>
      </c>
      <c r="K4387" t="s">
        <v>24</v>
      </c>
      <c r="L4387" t="s">
        <v>24</v>
      </c>
      <c r="M4387">
        <v>43</v>
      </c>
      <c r="N4387" t="s">
        <v>49</v>
      </c>
      <c r="O4387">
        <v>1994884</v>
      </c>
    </row>
    <row r="4388" spans="1:15">
      <c r="A4388" t="s">
        <v>4433</v>
      </c>
      <c r="B4388">
        <v>2000</v>
      </c>
      <c r="C4388" t="s">
        <v>73</v>
      </c>
      <c r="D4388" t="s">
        <v>36</v>
      </c>
      <c r="E4388" t="s">
        <v>18</v>
      </c>
      <c r="F4388">
        <v>171</v>
      </c>
      <c r="G4388">
        <v>533</v>
      </c>
      <c r="H4388">
        <v>99</v>
      </c>
      <c r="I4388">
        <v>13.84</v>
      </c>
      <c r="J4388">
        <v>4</v>
      </c>
      <c r="K4388" t="s">
        <v>24</v>
      </c>
      <c r="L4388" t="s">
        <v>24</v>
      </c>
      <c r="M4388">
        <v>49</v>
      </c>
      <c r="N4388" t="s">
        <v>49</v>
      </c>
      <c r="O4388">
        <v>3725292</v>
      </c>
    </row>
    <row r="4389" spans="1:15">
      <c r="A4389" t="s">
        <v>4434</v>
      </c>
      <c r="B4389">
        <v>2003</v>
      </c>
      <c r="C4389" t="s">
        <v>42</v>
      </c>
      <c r="D4389" t="s">
        <v>95</v>
      </c>
      <c r="E4389" t="s">
        <v>40</v>
      </c>
      <c r="F4389">
        <v>40</v>
      </c>
      <c r="G4389">
        <v>2773</v>
      </c>
      <c r="H4389">
        <v>43</v>
      </c>
      <c r="I4389">
        <v>3.91</v>
      </c>
      <c r="J4389">
        <v>4</v>
      </c>
      <c r="K4389" t="s">
        <v>24</v>
      </c>
      <c r="L4389" t="s">
        <v>19</v>
      </c>
      <c r="M4389">
        <v>26</v>
      </c>
      <c r="N4389" t="s">
        <v>49</v>
      </c>
      <c r="O4389">
        <v>3589253</v>
      </c>
    </row>
    <row r="4390" spans="1:15">
      <c r="A4390" t="s">
        <v>4435</v>
      </c>
      <c r="B4390">
        <v>2005</v>
      </c>
      <c r="C4390" t="s">
        <v>31</v>
      </c>
      <c r="D4390" t="s">
        <v>17</v>
      </c>
      <c r="E4390" t="s">
        <v>18</v>
      </c>
      <c r="F4390">
        <v>146</v>
      </c>
      <c r="G4390">
        <v>3695</v>
      </c>
      <c r="H4390">
        <v>104</v>
      </c>
      <c r="I4390">
        <v>3.34</v>
      </c>
      <c r="J4390">
        <v>9</v>
      </c>
      <c r="K4390" t="s">
        <v>24</v>
      </c>
      <c r="L4390" t="s">
        <v>24</v>
      </c>
      <c r="M4390">
        <v>45</v>
      </c>
      <c r="N4390" t="s">
        <v>20</v>
      </c>
      <c r="O4390">
        <v>2948809</v>
      </c>
    </row>
    <row r="4391" spans="1:15">
      <c r="A4391" t="s">
        <v>4436</v>
      </c>
      <c r="B4391">
        <v>2008</v>
      </c>
      <c r="C4391" t="s">
        <v>27</v>
      </c>
      <c r="D4391" t="s">
        <v>48</v>
      </c>
      <c r="E4391" t="s">
        <v>37</v>
      </c>
      <c r="F4391">
        <v>472</v>
      </c>
      <c r="G4391">
        <v>3308</v>
      </c>
      <c r="H4391">
        <v>170</v>
      </c>
      <c r="I4391">
        <v>9.0399999999999991</v>
      </c>
      <c r="J4391">
        <v>4</v>
      </c>
      <c r="K4391" t="s">
        <v>24</v>
      </c>
      <c r="L4391" t="s">
        <v>19</v>
      </c>
      <c r="M4391">
        <v>52</v>
      </c>
      <c r="N4391" t="s">
        <v>49</v>
      </c>
      <c r="O4391">
        <v>74630</v>
      </c>
    </row>
    <row r="4392" spans="1:15">
      <c r="A4392" t="s">
        <v>4437</v>
      </c>
      <c r="B4392">
        <v>2016</v>
      </c>
      <c r="C4392" t="s">
        <v>45</v>
      </c>
      <c r="D4392" t="s">
        <v>102</v>
      </c>
      <c r="E4392" t="s">
        <v>18</v>
      </c>
      <c r="F4392">
        <v>308</v>
      </c>
      <c r="G4392">
        <v>1665</v>
      </c>
      <c r="H4392">
        <v>959</v>
      </c>
      <c r="I4392">
        <v>27.13</v>
      </c>
      <c r="J4392">
        <v>8</v>
      </c>
      <c r="K4392" t="s">
        <v>19</v>
      </c>
      <c r="L4392" t="s">
        <v>24</v>
      </c>
      <c r="M4392">
        <v>8</v>
      </c>
      <c r="N4392" t="s">
        <v>49</v>
      </c>
      <c r="O4392">
        <v>4435972</v>
      </c>
    </row>
    <row r="4393" spans="1:15">
      <c r="A4393" t="s">
        <v>4438</v>
      </c>
      <c r="B4393">
        <v>2019</v>
      </c>
      <c r="C4393" t="s">
        <v>53</v>
      </c>
      <c r="D4393" t="s">
        <v>36</v>
      </c>
      <c r="E4393" t="s">
        <v>37</v>
      </c>
      <c r="F4393">
        <v>470</v>
      </c>
      <c r="G4393">
        <v>3616</v>
      </c>
      <c r="H4393">
        <v>524</v>
      </c>
      <c r="I4393">
        <v>45.89</v>
      </c>
      <c r="J4393">
        <v>5</v>
      </c>
      <c r="K4393" t="s">
        <v>19</v>
      </c>
      <c r="L4393" t="s">
        <v>24</v>
      </c>
      <c r="M4393">
        <v>39</v>
      </c>
      <c r="N4393" t="s">
        <v>25</v>
      </c>
      <c r="O4393">
        <v>3058137</v>
      </c>
    </row>
    <row r="4394" spans="1:15">
      <c r="A4394" t="s">
        <v>4439</v>
      </c>
      <c r="B4394">
        <v>2018</v>
      </c>
      <c r="C4394" t="s">
        <v>53</v>
      </c>
      <c r="D4394" t="s">
        <v>39</v>
      </c>
      <c r="E4394" t="s">
        <v>28</v>
      </c>
      <c r="F4394">
        <v>422</v>
      </c>
      <c r="G4394">
        <v>2504</v>
      </c>
      <c r="H4394">
        <v>624</v>
      </c>
      <c r="I4394">
        <v>2.65</v>
      </c>
      <c r="J4394">
        <v>6</v>
      </c>
      <c r="K4394" t="s">
        <v>19</v>
      </c>
      <c r="L4394" t="s">
        <v>19</v>
      </c>
      <c r="M4394">
        <v>5</v>
      </c>
      <c r="N4394" t="s">
        <v>33</v>
      </c>
      <c r="O4394">
        <v>1780445</v>
      </c>
    </row>
    <row r="4395" spans="1:15">
      <c r="A4395" t="s">
        <v>4440</v>
      </c>
      <c r="B4395">
        <v>2004</v>
      </c>
      <c r="C4395" t="s">
        <v>73</v>
      </c>
      <c r="D4395" t="s">
        <v>46</v>
      </c>
      <c r="E4395" t="s">
        <v>23</v>
      </c>
      <c r="F4395">
        <v>98</v>
      </c>
      <c r="G4395">
        <v>4948</v>
      </c>
      <c r="H4395">
        <v>777</v>
      </c>
      <c r="I4395">
        <v>31.55</v>
      </c>
      <c r="J4395">
        <v>9</v>
      </c>
      <c r="K4395" t="s">
        <v>24</v>
      </c>
      <c r="L4395" t="s">
        <v>24</v>
      </c>
      <c r="M4395">
        <v>65</v>
      </c>
      <c r="N4395" t="s">
        <v>20</v>
      </c>
      <c r="O4395">
        <v>2464639</v>
      </c>
    </row>
    <row r="4396" spans="1:15">
      <c r="A4396" t="s">
        <v>4441</v>
      </c>
      <c r="B4396">
        <v>2015</v>
      </c>
      <c r="C4396" t="s">
        <v>73</v>
      </c>
      <c r="D4396" t="s">
        <v>32</v>
      </c>
      <c r="E4396" t="s">
        <v>18</v>
      </c>
      <c r="F4396">
        <v>299</v>
      </c>
      <c r="G4396">
        <v>4848</v>
      </c>
      <c r="H4396">
        <v>181</v>
      </c>
      <c r="I4396">
        <v>13.6</v>
      </c>
      <c r="J4396">
        <v>1</v>
      </c>
      <c r="K4396" t="s">
        <v>19</v>
      </c>
      <c r="L4396" t="s">
        <v>19</v>
      </c>
      <c r="M4396">
        <v>72</v>
      </c>
      <c r="N4396" t="s">
        <v>20</v>
      </c>
      <c r="O4396">
        <v>3660069</v>
      </c>
    </row>
    <row r="4397" spans="1:15">
      <c r="A4397" t="s">
        <v>4442</v>
      </c>
      <c r="B4397">
        <v>2012</v>
      </c>
      <c r="C4397" t="s">
        <v>27</v>
      </c>
      <c r="D4397" t="s">
        <v>43</v>
      </c>
      <c r="E4397" t="s">
        <v>23</v>
      </c>
      <c r="F4397">
        <v>307</v>
      </c>
      <c r="G4397">
        <v>2798</v>
      </c>
      <c r="H4397">
        <v>18</v>
      </c>
      <c r="I4397">
        <v>40.11</v>
      </c>
      <c r="J4397">
        <v>7</v>
      </c>
      <c r="K4397" t="s">
        <v>19</v>
      </c>
      <c r="L4397" t="s">
        <v>19</v>
      </c>
      <c r="M4397">
        <v>75</v>
      </c>
      <c r="N4397" t="s">
        <v>29</v>
      </c>
      <c r="O4397">
        <v>2306123</v>
      </c>
    </row>
    <row r="4398" spans="1:15">
      <c r="A4398" t="s">
        <v>4443</v>
      </c>
      <c r="B4398">
        <v>2012</v>
      </c>
      <c r="C4398" t="s">
        <v>35</v>
      </c>
      <c r="D4398" t="s">
        <v>48</v>
      </c>
      <c r="E4398" t="s">
        <v>18</v>
      </c>
      <c r="F4398">
        <v>448</v>
      </c>
      <c r="G4398">
        <v>1978</v>
      </c>
      <c r="H4398">
        <v>206</v>
      </c>
      <c r="I4398">
        <v>14.96</v>
      </c>
      <c r="J4398">
        <v>7</v>
      </c>
      <c r="K4398" t="s">
        <v>24</v>
      </c>
      <c r="L4398" t="s">
        <v>19</v>
      </c>
      <c r="M4398">
        <v>28</v>
      </c>
      <c r="N4398" t="s">
        <v>20</v>
      </c>
      <c r="O4398">
        <v>4672868</v>
      </c>
    </row>
    <row r="4399" spans="1:15">
      <c r="A4399" t="s">
        <v>4444</v>
      </c>
      <c r="B4399">
        <v>2020</v>
      </c>
      <c r="C4399" t="s">
        <v>42</v>
      </c>
      <c r="D4399" t="s">
        <v>51</v>
      </c>
      <c r="E4399" t="s">
        <v>28</v>
      </c>
      <c r="F4399">
        <v>200</v>
      </c>
      <c r="G4399">
        <v>1460</v>
      </c>
      <c r="H4399">
        <v>358</v>
      </c>
      <c r="I4399">
        <v>18.059999999999999</v>
      </c>
      <c r="J4399">
        <v>9</v>
      </c>
      <c r="K4399" t="s">
        <v>24</v>
      </c>
      <c r="L4399" t="s">
        <v>19</v>
      </c>
      <c r="M4399">
        <v>97</v>
      </c>
      <c r="N4399" t="s">
        <v>25</v>
      </c>
      <c r="O4399">
        <v>3683886</v>
      </c>
    </row>
    <row r="4400" spans="1:15">
      <c r="A4400" t="s">
        <v>4445</v>
      </c>
      <c r="B4400">
        <v>2005</v>
      </c>
      <c r="C4400" t="s">
        <v>31</v>
      </c>
      <c r="D4400" t="s">
        <v>95</v>
      </c>
      <c r="E4400" t="s">
        <v>23</v>
      </c>
      <c r="F4400">
        <v>96</v>
      </c>
      <c r="G4400">
        <v>4888</v>
      </c>
      <c r="H4400">
        <v>842</v>
      </c>
      <c r="I4400">
        <v>41.27</v>
      </c>
      <c r="J4400">
        <v>1</v>
      </c>
      <c r="K4400" t="s">
        <v>24</v>
      </c>
      <c r="L4400" t="s">
        <v>24</v>
      </c>
      <c r="M4400">
        <v>67</v>
      </c>
      <c r="N4400" t="s">
        <v>33</v>
      </c>
      <c r="O4400">
        <v>4885699</v>
      </c>
    </row>
    <row r="4401" spans="1:15">
      <c r="A4401" t="s">
        <v>4446</v>
      </c>
      <c r="B4401">
        <v>2014</v>
      </c>
      <c r="C4401" t="s">
        <v>31</v>
      </c>
      <c r="D4401" t="s">
        <v>39</v>
      </c>
      <c r="E4401" t="s">
        <v>18</v>
      </c>
      <c r="F4401">
        <v>21</v>
      </c>
      <c r="G4401">
        <v>4052</v>
      </c>
      <c r="H4401">
        <v>514</v>
      </c>
      <c r="I4401">
        <v>3.59</v>
      </c>
      <c r="J4401">
        <v>4</v>
      </c>
      <c r="K4401" t="s">
        <v>19</v>
      </c>
      <c r="L4401" t="s">
        <v>24</v>
      </c>
      <c r="M4401">
        <v>85</v>
      </c>
      <c r="N4401" t="s">
        <v>20</v>
      </c>
      <c r="O4401">
        <v>1449975</v>
      </c>
    </row>
    <row r="4402" spans="1:15">
      <c r="A4402" t="s">
        <v>4447</v>
      </c>
      <c r="B4402">
        <v>2006</v>
      </c>
      <c r="C4402" t="s">
        <v>42</v>
      </c>
      <c r="D4402" t="s">
        <v>43</v>
      </c>
      <c r="E4402" t="s">
        <v>18</v>
      </c>
      <c r="F4402">
        <v>242</v>
      </c>
      <c r="G4402">
        <v>4054</v>
      </c>
      <c r="H4402">
        <v>263</v>
      </c>
      <c r="I4402">
        <v>7.82</v>
      </c>
      <c r="J4402">
        <v>3</v>
      </c>
      <c r="K4402" t="s">
        <v>19</v>
      </c>
      <c r="L4402" t="s">
        <v>24</v>
      </c>
      <c r="M4402">
        <v>13</v>
      </c>
      <c r="N4402" t="s">
        <v>29</v>
      </c>
      <c r="O4402">
        <v>811422</v>
      </c>
    </row>
    <row r="4403" spans="1:15">
      <c r="A4403" t="s">
        <v>4448</v>
      </c>
      <c r="B4403">
        <v>2005</v>
      </c>
      <c r="C4403" t="s">
        <v>45</v>
      </c>
      <c r="D4403" t="s">
        <v>36</v>
      </c>
      <c r="E4403" t="s">
        <v>23</v>
      </c>
      <c r="F4403">
        <v>85</v>
      </c>
      <c r="G4403">
        <v>4868</v>
      </c>
      <c r="H4403">
        <v>244</v>
      </c>
      <c r="I4403">
        <v>27.33</v>
      </c>
      <c r="J4403">
        <v>8</v>
      </c>
      <c r="K4403" t="s">
        <v>24</v>
      </c>
      <c r="L4403" t="s">
        <v>19</v>
      </c>
      <c r="M4403">
        <v>39</v>
      </c>
      <c r="N4403" t="s">
        <v>49</v>
      </c>
      <c r="O4403">
        <v>4622430</v>
      </c>
    </row>
    <row r="4404" spans="1:15">
      <c r="A4404" t="s">
        <v>4449</v>
      </c>
      <c r="B4404">
        <v>2014</v>
      </c>
      <c r="C4404" t="s">
        <v>59</v>
      </c>
      <c r="D4404" t="s">
        <v>36</v>
      </c>
      <c r="E4404" t="s">
        <v>40</v>
      </c>
      <c r="F4404">
        <v>334</v>
      </c>
      <c r="G4404">
        <v>3013</v>
      </c>
      <c r="H4404">
        <v>115</v>
      </c>
      <c r="I4404">
        <v>3.65</v>
      </c>
      <c r="J4404">
        <v>9</v>
      </c>
      <c r="K4404" t="s">
        <v>19</v>
      </c>
      <c r="L4404" t="s">
        <v>19</v>
      </c>
      <c r="M4404">
        <v>61</v>
      </c>
      <c r="N4404" t="s">
        <v>25</v>
      </c>
      <c r="O4404">
        <v>4439173</v>
      </c>
    </row>
    <row r="4405" spans="1:15">
      <c r="A4405" t="s">
        <v>4450</v>
      </c>
      <c r="B4405">
        <v>2004</v>
      </c>
      <c r="C4405" t="s">
        <v>35</v>
      </c>
      <c r="D4405" t="s">
        <v>36</v>
      </c>
      <c r="E4405" t="s">
        <v>18</v>
      </c>
      <c r="F4405">
        <v>377</v>
      </c>
      <c r="G4405">
        <v>4067</v>
      </c>
      <c r="H4405">
        <v>143</v>
      </c>
      <c r="I4405">
        <v>27.23</v>
      </c>
      <c r="J4405">
        <v>8</v>
      </c>
      <c r="K4405" t="s">
        <v>24</v>
      </c>
      <c r="L4405" t="s">
        <v>19</v>
      </c>
      <c r="M4405">
        <v>10</v>
      </c>
      <c r="N4405" t="s">
        <v>25</v>
      </c>
      <c r="O4405">
        <v>3980477</v>
      </c>
    </row>
    <row r="4406" spans="1:15">
      <c r="A4406" t="s">
        <v>4451</v>
      </c>
      <c r="B4406">
        <v>2009</v>
      </c>
      <c r="C4406" t="s">
        <v>31</v>
      </c>
      <c r="D4406" t="s">
        <v>46</v>
      </c>
      <c r="E4406" t="s">
        <v>23</v>
      </c>
      <c r="F4406">
        <v>231</v>
      </c>
      <c r="G4406">
        <v>3091</v>
      </c>
      <c r="H4406">
        <v>614</v>
      </c>
      <c r="I4406">
        <v>40.89</v>
      </c>
      <c r="J4406">
        <v>8</v>
      </c>
      <c r="K4406" t="s">
        <v>24</v>
      </c>
      <c r="L4406" t="s">
        <v>24</v>
      </c>
      <c r="M4406">
        <v>79</v>
      </c>
      <c r="N4406" t="s">
        <v>29</v>
      </c>
      <c r="O4406">
        <v>4789745</v>
      </c>
    </row>
    <row r="4407" spans="1:15">
      <c r="A4407" t="s">
        <v>4452</v>
      </c>
      <c r="B4407">
        <v>2009</v>
      </c>
      <c r="C4407" t="s">
        <v>31</v>
      </c>
      <c r="D4407" t="s">
        <v>46</v>
      </c>
      <c r="E4407" t="s">
        <v>37</v>
      </c>
      <c r="F4407">
        <v>26</v>
      </c>
      <c r="G4407">
        <v>4601</v>
      </c>
      <c r="H4407">
        <v>304</v>
      </c>
      <c r="I4407">
        <v>48.16</v>
      </c>
      <c r="J4407">
        <v>9</v>
      </c>
      <c r="K4407" t="s">
        <v>19</v>
      </c>
      <c r="L4407" t="s">
        <v>19</v>
      </c>
      <c r="M4407">
        <v>84</v>
      </c>
      <c r="N4407" t="s">
        <v>25</v>
      </c>
      <c r="O4407">
        <v>1492906</v>
      </c>
    </row>
    <row r="4408" spans="1:15">
      <c r="A4408" t="s">
        <v>4453</v>
      </c>
      <c r="B4408">
        <v>2007</v>
      </c>
      <c r="C4408" t="s">
        <v>45</v>
      </c>
      <c r="D4408" t="s">
        <v>51</v>
      </c>
      <c r="E4408" t="s">
        <v>28</v>
      </c>
      <c r="F4408">
        <v>190</v>
      </c>
      <c r="G4408">
        <v>3915</v>
      </c>
      <c r="H4408">
        <v>597</v>
      </c>
      <c r="I4408">
        <v>5.34</v>
      </c>
      <c r="J4408">
        <v>1</v>
      </c>
      <c r="K4408" t="s">
        <v>24</v>
      </c>
      <c r="L4408" t="s">
        <v>24</v>
      </c>
      <c r="M4408">
        <v>54</v>
      </c>
      <c r="N4408" t="s">
        <v>25</v>
      </c>
      <c r="O4408">
        <v>1977520</v>
      </c>
    </row>
    <row r="4409" spans="1:15">
      <c r="A4409" t="s">
        <v>4454</v>
      </c>
      <c r="B4409">
        <v>2003</v>
      </c>
      <c r="C4409" t="s">
        <v>73</v>
      </c>
      <c r="D4409" t="s">
        <v>36</v>
      </c>
      <c r="E4409" t="s">
        <v>23</v>
      </c>
      <c r="F4409">
        <v>198</v>
      </c>
      <c r="G4409">
        <v>4342</v>
      </c>
      <c r="H4409">
        <v>955</v>
      </c>
      <c r="I4409">
        <v>1.82</v>
      </c>
      <c r="J4409">
        <v>2</v>
      </c>
      <c r="K4409" t="s">
        <v>24</v>
      </c>
      <c r="L4409" t="s">
        <v>24</v>
      </c>
      <c r="M4409">
        <v>60</v>
      </c>
      <c r="N4409" t="s">
        <v>29</v>
      </c>
      <c r="O4409">
        <v>2148271</v>
      </c>
    </row>
    <row r="4410" spans="1:15">
      <c r="A4410" t="s">
        <v>4455</v>
      </c>
      <c r="B4410">
        <v>2001</v>
      </c>
      <c r="C4410" t="s">
        <v>73</v>
      </c>
      <c r="D4410" t="s">
        <v>51</v>
      </c>
      <c r="E4410" t="s">
        <v>28</v>
      </c>
      <c r="F4410">
        <v>488</v>
      </c>
      <c r="G4410">
        <v>3771</v>
      </c>
      <c r="H4410">
        <v>426</v>
      </c>
      <c r="I4410">
        <v>34.58</v>
      </c>
      <c r="J4410">
        <v>3</v>
      </c>
      <c r="K4410" t="s">
        <v>24</v>
      </c>
      <c r="L4410" t="s">
        <v>19</v>
      </c>
      <c r="M4410">
        <v>57</v>
      </c>
      <c r="N4410" t="s">
        <v>49</v>
      </c>
      <c r="O4410">
        <v>157945</v>
      </c>
    </row>
    <row r="4411" spans="1:15">
      <c r="A4411" t="s">
        <v>4456</v>
      </c>
      <c r="B4411">
        <v>2004</v>
      </c>
      <c r="C4411" t="s">
        <v>22</v>
      </c>
      <c r="D4411" t="s">
        <v>48</v>
      </c>
      <c r="E4411" t="s">
        <v>37</v>
      </c>
      <c r="F4411">
        <v>109</v>
      </c>
      <c r="G4411">
        <v>4359</v>
      </c>
      <c r="H4411">
        <v>496</v>
      </c>
      <c r="I4411">
        <v>14.1</v>
      </c>
      <c r="J4411">
        <v>6</v>
      </c>
      <c r="K4411" t="s">
        <v>19</v>
      </c>
      <c r="L4411" t="s">
        <v>19</v>
      </c>
      <c r="M4411">
        <v>2</v>
      </c>
      <c r="N4411" t="s">
        <v>25</v>
      </c>
      <c r="O4411">
        <v>4467631</v>
      </c>
    </row>
    <row r="4412" spans="1:15">
      <c r="A4412" t="s">
        <v>4457</v>
      </c>
      <c r="B4412">
        <v>2022</v>
      </c>
      <c r="C4412" t="s">
        <v>27</v>
      </c>
      <c r="D4412" t="s">
        <v>102</v>
      </c>
      <c r="E4412" t="s">
        <v>40</v>
      </c>
      <c r="F4412">
        <v>258</v>
      </c>
      <c r="G4412">
        <v>610</v>
      </c>
      <c r="H4412">
        <v>259</v>
      </c>
      <c r="I4412">
        <v>43.02</v>
      </c>
      <c r="J4412">
        <v>6</v>
      </c>
      <c r="K4412" t="s">
        <v>19</v>
      </c>
      <c r="L4412" t="s">
        <v>19</v>
      </c>
      <c r="M4412">
        <v>92</v>
      </c>
      <c r="N4412" t="s">
        <v>33</v>
      </c>
      <c r="O4412">
        <v>1849907</v>
      </c>
    </row>
    <row r="4413" spans="1:15">
      <c r="A4413" t="s">
        <v>4458</v>
      </c>
      <c r="B4413">
        <v>2021</v>
      </c>
      <c r="C4413" t="s">
        <v>73</v>
      </c>
      <c r="D4413" t="s">
        <v>36</v>
      </c>
      <c r="E4413" t="s">
        <v>23</v>
      </c>
      <c r="F4413">
        <v>380</v>
      </c>
      <c r="G4413">
        <v>3350</v>
      </c>
      <c r="H4413">
        <v>729</v>
      </c>
      <c r="I4413">
        <v>16.190000000000001</v>
      </c>
      <c r="J4413">
        <v>6</v>
      </c>
      <c r="K4413" t="s">
        <v>24</v>
      </c>
      <c r="L4413" t="s">
        <v>19</v>
      </c>
      <c r="M4413">
        <v>20</v>
      </c>
      <c r="N4413" t="s">
        <v>29</v>
      </c>
      <c r="O4413">
        <v>3781911</v>
      </c>
    </row>
    <row r="4414" spans="1:15">
      <c r="A4414" t="s">
        <v>4459</v>
      </c>
      <c r="B4414">
        <v>2018</v>
      </c>
      <c r="C4414" t="s">
        <v>27</v>
      </c>
      <c r="D4414" t="s">
        <v>46</v>
      </c>
      <c r="E4414" t="s">
        <v>40</v>
      </c>
      <c r="F4414">
        <v>108</v>
      </c>
      <c r="G4414">
        <v>4155</v>
      </c>
      <c r="H4414">
        <v>758</v>
      </c>
      <c r="I4414">
        <v>33.15</v>
      </c>
      <c r="J4414">
        <v>3</v>
      </c>
      <c r="K4414" t="s">
        <v>19</v>
      </c>
      <c r="L4414" t="s">
        <v>19</v>
      </c>
      <c r="M4414">
        <v>75</v>
      </c>
      <c r="N4414" t="s">
        <v>20</v>
      </c>
      <c r="O4414">
        <v>2225342</v>
      </c>
    </row>
    <row r="4415" spans="1:15">
      <c r="A4415" t="s">
        <v>4460</v>
      </c>
      <c r="B4415">
        <v>2003</v>
      </c>
      <c r="C4415" t="s">
        <v>73</v>
      </c>
      <c r="D4415" t="s">
        <v>102</v>
      </c>
      <c r="E4415" t="s">
        <v>37</v>
      </c>
      <c r="F4415">
        <v>230</v>
      </c>
      <c r="G4415">
        <v>4454</v>
      </c>
      <c r="H4415">
        <v>387</v>
      </c>
      <c r="I4415">
        <v>24.64</v>
      </c>
      <c r="J4415">
        <v>8</v>
      </c>
      <c r="K4415" t="s">
        <v>24</v>
      </c>
      <c r="L4415" t="s">
        <v>19</v>
      </c>
      <c r="M4415">
        <v>66</v>
      </c>
      <c r="N4415" t="s">
        <v>49</v>
      </c>
      <c r="O4415">
        <v>3078392</v>
      </c>
    </row>
    <row r="4416" spans="1:15">
      <c r="A4416" t="s">
        <v>4461</v>
      </c>
      <c r="B4416">
        <v>2004</v>
      </c>
      <c r="C4416" t="s">
        <v>59</v>
      </c>
      <c r="D4416" t="s">
        <v>39</v>
      </c>
      <c r="E4416" t="s">
        <v>28</v>
      </c>
      <c r="F4416">
        <v>85</v>
      </c>
      <c r="G4416">
        <v>1820</v>
      </c>
      <c r="H4416">
        <v>162</v>
      </c>
      <c r="I4416">
        <v>18.91</v>
      </c>
      <c r="J4416">
        <v>5</v>
      </c>
      <c r="K4416" t="s">
        <v>19</v>
      </c>
      <c r="L4416" t="s">
        <v>24</v>
      </c>
      <c r="M4416">
        <v>25</v>
      </c>
      <c r="N4416" t="s">
        <v>20</v>
      </c>
      <c r="O4416">
        <v>2539157</v>
      </c>
    </row>
    <row r="4417" spans="1:15">
      <c r="A4417" t="s">
        <v>4462</v>
      </c>
      <c r="B4417">
        <v>2008</v>
      </c>
      <c r="C4417" t="s">
        <v>35</v>
      </c>
      <c r="D4417" t="s">
        <v>17</v>
      </c>
      <c r="E4417" t="s">
        <v>37</v>
      </c>
      <c r="F4417">
        <v>349</v>
      </c>
      <c r="G4417">
        <v>722</v>
      </c>
      <c r="H4417">
        <v>767</v>
      </c>
      <c r="I4417">
        <v>17.8</v>
      </c>
      <c r="J4417">
        <v>3</v>
      </c>
      <c r="K4417" t="s">
        <v>24</v>
      </c>
      <c r="L4417" t="s">
        <v>24</v>
      </c>
      <c r="M4417">
        <v>45</v>
      </c>
      <c r="N4417" t="s">
        <v>20</v>
      </c>
      <c r="O4417">
        <v>4839507</v>
      </c>
    </row>
    <row r="4418" spans="1:15">
      <c r="A4418" t="s">
        <v>4463</v>
      </c>
      <c r="B4418">
        <v>2010</v>
      </c>
      <c r="C4418" t="s">
        <v>22</v>
      </c>
      <c r="D4418" t="s">
        <v>95</v>
      </c>
      <c r="E4418" t="s">
        <v>37</v>
      </c>
      <c r="F4418">
        <v>253</v>
      </c>
      <c r="G4418">
        <v>3378</v>
      </c>
      <c r="H4418">
        <v>809</v>
      </c>
      <c r="I4418">
        <v>48.91</v>
      </c>
      <c r="J4418">
        <v>6</v>
      </c>
      <c r="K4418" t="s">
        <v>19</v>
      </c>
      <c r="L4418" t="s">
        <v>19</v>
      </c>
      <c r="M4418">
        <v>57</v>
      </c>
      <c r="N4418" t="s">
        <v>25</v>
      </c>
      <c r="O4418">
        <v>1198929</v>
      </c>
    </row>
    <row r="4419" spans="1:15">
      <c r="A4419" t="s">
        <v>4464</v>
      </c>
      <c r="B4419">
        <v>2005</v>
      </c>
      <c r="C4419" t="s">
        <v>22</v>
      </c>
      <c r="D4419" t="s">
        <v>48</v>
      </c>
      <c r="E4419" t="s">
        <v>23</v>
      </c>
      <c r="F4419">
        <v>393</v>
      </c>
      <c r="G4419">
        <v>2091</v>
      </c>
      <c r="H4419">
        <v>549</v>
      </c>
      <c r="I4419">
        <v>6.98</v>
      </c>
      <c r="J4419">
        <v>5</v>
      </c>
      <c r="K4419" t="s">
        <v>19</v>
      </c>
      <c r="L4419" t="s">
        <v>19</v>
      </c>
      <c r="M4419">
        <v>84</v>
      </c>
      <c r="N4419" t="s">
        <v>25</v>
      </c>
      <c r="O4419">
        <v>3557813</v>
      </c>
    </row>
    <row r="4420" spans="1:15">
      <c r="A4420" t="s">
        <v>4465</v>
      </c>
      <c r="B4420">
        <v>2016</v>
      </c>
      <c r="C4420" t="s">
        <v>16</v>
      </c>
      <c r="D4420" t="s">
        <v>48</v>
      </c>
      <c r="E4420" t="s">
        <v>18</v>
      </c>
      <c r="F4420">
        <v>289</v>
      </c>
      <c r="G4420">
        <v>4971</v>
      </c>
      <c r="H4420">
        <v>160</v>
      </c>
      <c r="I4420">
        <v>45.8</v>
      </c>
      <c r="J4420">
        <v>4</v>
      </c>
      <c r="K4420" t="s">
        <v>19</v>
      </c>
      <c r="L4420" t="s">
        <v>19</v>
      </c>
      <c r="M4420">
        <v>34</v>
      </c>
      <c r="N4420" t="s">
        <v>49</v>
      </c>
      <c r="O4420">
        <v>1907340</v>
      </c>
    </row>
    <row r="4421" spans="1:15">
      <c r="A4421" t="s">
        <v>4466</v>
      </c>
      <c r="B4421">
        <v>2009</v>
      </c>
      <c r="C4421" t="s">
        <v>35</v>
      </c>
      <c r="D4421" t="s">
        <v>39</v>
      </c>
      <c r="E4421" t="s">
        <v>40</v>
      </c>
      <c r="F4421">
        <v>116</v>
      </c>
      <c r="G4421">
        <v>4772</v>
      </c>
      <c r="H4421">
        <v>794</v>
      </c>
      <c r="I4421">
        <v>42.92</v>
      </c>
      <c r="J4421">
        <v>3</v>
      </c>
      <c r="K4421" t="s">
        <v>24</v>
      </c>
      <c r="L4421" t="s">
        <v>24</v>
      </c>
      <c r="M4421">
        <v>32</v>
      </c>
      <c r="N4421" t="s">
        <v>20</v>
      </c>
      <c r="O4421">
        <v>3907410</v>
      </c>
    </row>
    <row r="4422" spans="1:15">
      <c r="A4422" t="s">
        <v>4467</v>
      </c>
      <c r="B4422">
        <v>2017</v>
      </c>
      <c r="C4422" t="s">
        <v>42</v>
      </c>
      <c r="D4422" t="s">
        <v>17</v>
      </c>
      <c r="E4422" t="s">
        <v>23</v>
      </c>
      <c r="F4422">
        <v>407</v>
      </c>
      <c r="G4422">
        <v>927</v>
      </c>
      <c r="H4422">
        <v>977</v>
      </c>
      <c r="I4422">
        <v>26.39</v>
      </c>
      <c r="J4422">
        <v>6</v>
      </c>
      <c r="K4422" t="s">
        <v>19</v>
      </c>
      <c r="L4422" t="s">
        <v>19</v>
      </c>
      <c r="M4422">
        <v>94</v>
      </c>
      <c r="N4422" t="s">
        <v>20</v>
      </c>
      <c r="O4422">
        <v>4873105</v>
      </c>
    </row>
    <row r="4423" spans="1:15">
      <c r="A4423" t="s">
        <v>4468</v>
      </c>
      <c r="B4423">
        <v>2007</v>
      </c>
      <c r="C4423" t="s">
        <v>27</v>
      </c>
      <c r="D4423" t="s">
        <v>48</v>
      </c>
      <c r="E4423" t="s">
        <v>37</v>
      </c>
      <c r="F4423">
        <v>371</v>
      </c>
      <c r="G4423">
        <v>2150</v>
      </c>
      <c r="H4423">
        <v>690</v>
      </c>
      <c r="I4423">
        <v>41.3</v>
      </c>
      <c r="J4423">
        <v>6</v>
      </c>
      <c r="K4423" t="s">
        <v>24</v>
      </c>
      <c r="L4423" t="s">
        <v>19</v>
      </c>
      <c r="M4423">
        <v>33</v>
      </c>
      <c r="N4423" t="s">
        <v>29</v>
      </c>
      <c r="O4423">
        <v>1861042</v>
      </c>
    </row>
    <row r="4424" spans="1:15">
      <c r="A4424" t="s">
        <v>4469</v>
      </c>
      <c r="B4424">
        <v>2004</v>
      </c>
      <c r="C4424" t="s">
        <v>22</v>
      </c>
      <c r="D4424" t="s">
        <v>51</v>
      </c>
      <c r="E4424" t="s">
        <v>37</v>
      </c>
      <c r="F4424">
        <v>6</v>
      </c>
      <c r="G4424">
        <v>3848</v>
      </c>
      <c r="H4424">
        <v>322</v>
      </c>
      <c r="I4424">
        <v>49.81</v>
      </c>
      <c r="J4424">
        <v>6</v>
      </c>
      <c r="K4424" t="s">
        <v>19</v>
      </c>
      <c r="L4424" t="s">
        <v>24</v>
      </c>
      <c r="M4424">
        <v>75</v>
      </c>
      <c r="N4424" t="s">
        <v>25</v>
      </c>
      <c r="O4424">
        <v>3145150</v>
      </c>
    </row>
    <row r="4425" spans="1:15">
      <c r="A4425" t="s">
        <v>4470</v>
      </c>
      <c r="B4425">
        <v>2010</v>
      </c>
      <c r="C4425" t="s">
        <v>16</v>
      </c>
      <c r="D4425" t="s">
        <v>36</v>
      </c>
      <c r="E4425" t="s">
        <v>23</v>
      </c>
      <c r="F4425">
        <v>481</v>
      </c>
      <c r="G4425">
        <v>465</v>
      </c>
      <c r="H4425">
        <v>537</v>
      </c>
      <c r="I4425">
        <v>27.47</v>
      </c>
      <c r="J4425">
        <v>4</v>
      </c>
      <c r="K4425" t="s">
        <v>19</v>
      </c>
      <c r="L4425" t="s">
        <v>19</v>
      </c>
      <c r="M4425">
        <v>91</v>
      </c>
      <c r="N4425" t="s">
        <v>20</v>
      </c>
      <c r="O4425">
        <v>1773025</v>
      </c>
    </row>
    <row r="4426" spans="1:15">
      <c r="A4426" t="s">
        <v>4471</v>
      </c>
      <c r="B4426">
        <v>2019</v>
      </c>
      <c r="C4426" t="s">
        <v>42</v>
      </c>
      <c r="D4426" t="s">
        <v>43</v>
      </c>
      <c r="E4426" t="s">
        <v>28</v>
      </c>
      <c r="F4426">
        <v>300</v>
      </c>
      <c r="G4426">
        <v>3623</v>
      </c>
      <c r="H4426">
        <v>970</v>
      </c>
      <c r="I4426">
        <v>10.54</v>
      </c>
      <c r="J4426">
        <v>6</v>
      </c>
      <c r="K4426" t="s">
        <v>19</v>
      </c>
      <c r="L4426" t="s">
        <v>19</v>
      </c>
      <c r="M4426">
        <v>68</v>
      </c>
      <c r="N4426" t="s">
        <v>20</v>
      </c>
      <c r="O4426">
        <v>2921710</v>
      </c>
    </row>
    <row r="4427" spans="1:15">
      <c r="A4427" t="s">
        <v>4472</v>
      </c>
      <c r="B4427">
        <v>2019</v>
      </c>
      <c r="C4427" t="s">
        <v>22</v>
      </c>
      <c r="D4427" t="s">
        <v>39</v>
      </c>
      <c r="E4427" t="s">
        <v>28</v>
      </c>
      <c r="F4427">
        <v>35</v>
      </c>
      <c r="G4427">
        <v>2830</v>
      </c>
      <c r="H4427">
        <v>824</v>
      </c>
      <c r="I4427">
        <v>3.26</v>
      </c>
      <c r="J4427">
        <v>7</v>
      </c>
      <c r="K4427" t="s">
        <v>19</v>
      </c>
      <c r="L4427" t="s">
        <v>19</v>
      </c>
      <c r="M4427">
        <v>68</v>
      </c>
      <c r="N4427" t="s">
        <v>25</v>
      </c>
      <c r="O4427">
        <v>2350726</v>
      </c>
    </row>
    <row r="4428" spans="1:15">
      <c r="A4428" t="s">
        <v>4473</v>
      </c>
      <c r="B4428">
        <v>2001</v>
      </c>
      <c r="C4428" t="s">
        <v>31</v>
      </c>
      <c r="D4428" t="s">
        <v>32</v>
      </c>
      <c r="E4428" t="s">
        <v>40</v>
      </c>
      <c r="F4428">
        <v>348</v>
      </c>
      <c r="G4428">
        <v>4103</v>
      </c>
      <c r="H4428">
        <v>138</v>
      </c>
      <c r="I4428">
        <v>46.59</v>
      </c>
      <c r="J4428">
        <v>8</v>
      </c>
      <c r="K4428" t="s">
        <v>24</v>
      </c>
      <c r="L4428" t="s">
        <v>24</v>
      </c>
      <c r="M4428">
        <v>9</v>
      </c>
      <c r="N4428" t="s">
        <v>20</v>
      </c>
      <c r="O4428">
        <v>1653647</v>
      </c>
    </row>
    <row r="4429" spans="1:15">
      <c r="A4429" t="s">
        <v>4474</v>
      </c>
      <c r="B4429">
        <v>2016</v>
      </c>
      <c r="C4429" t="s">
        <v>31</v>
      </c>
      <c r="D4429" t="s">
        <v>32</v>
      </c>
      <c r="E4429" t="s">
        <v>23</v>
      </c>
      <c r="F4429">
        <v>283</v>
      </c>
      <c r="G4429">
        <v>2283</v>
      </c>
      <c r="H4429">
        <v>493</v>
      </c>
      <c r="I4429">
        <v>14.2</v>
      </c>
      <c r="J4429">
        <v>9</v>
      </c>
      <c r="K4429" t="s">
        <v>19</v>
      </c>
      <c r="L4429" t="s">
        <v>19</v>
      </c>
      <c r="M4429">
        <v>20</v>
      </c>
      <c r="N4429" t="s">
        <v>29</v>
      </c>
      <c r="O4429">
        <v>4961456</v>
      </c>
    </row>
    <row r="4430" spans="1:15">
      <c r="A4430" t="s">
        <v>4475</v>
      </c>
      <c r="B4430">
        <v>2004</v>
      </c>
      <c r="C4430" t="s">
        <v>42</v>
      </c>
      <c r="D4430" t="s">
        <v>48</v>
      </c>
      <c r="E4430" t="s">
        <v>37</v>
      </c>
      <c r="F4430">
        <v>194</v>
      </c>
      <c r="G4430">
        <v>4111</v>
      </c>
      <c r="H4430">
        <v>378</v>
      </c>
      <c r="I4430">
        <v>6.24</v>
      </c>
      <c r="J4430">
        <v>7</v>
      </c>
      <c r="K4430" t="s">
        <v>19</v>
      </c>
      <c r="L4430" t="s">
        <v>19</v>
      </c>
      <c r="M4430">
        <v>2</v>
      </c>
      <c r="N4430" t="s">
        <v>29</v>
      </c>
      <c r="O4430">
        <v>4898548</v>
      </c>
    </row>
    <row r="4431" spans="1:15">
      <c r="A4431" t="s">
        <v>4476</v>
      </c>
      <c r="B4431">
        <v>2006</v>
      </c>
      <c r="C4431" t="s">
        <v>27</v>
      </c>
      <c r="D4431" t="s">
        <v>51</v>
      </c>
      <c r="E4431" t="s">
        <v>23</v>
      </c>
      <c r="F4431">
        <v>433</v>
      </c>
      <c r="G4431">
        <v>4478</v>
      </c>
      <c r="H4431">
        <v>638</v>
      </c>
      <c r="I4431">
        <v>47.34</v>
      </c>
      <c r="J4431">
        <v>2</v>
      </c>
      <c r="K4431" t="s">
        <v>19</v>
      </c>
      <c r="L4431" t="s">
        <v>19</v>
      </c>
      <c r="M4431">
        <v>34</v>
      </c>
      <c r="N4431" t="s">
        <v>25</v>
      </c>
      <c r="O4431">
        <v>592364</v>
      </c>
    </row>
    <row r="4432" spans="1:15">
      <c r="A4432" t="s">
        <v>4477</v>
      </c>
      <c r="B4432">
        <v>2005</v>
      </c>
      <c r="C4432" t="s">
        <v>16</v>
      </c>
      <c r="D4432" t="s">
        <v>39</v>
      </c>
      <c r="E4432" t="s">
        <v>23</v>
      </c>
      <c r="F4432">
        <v>241</v>
      </c>
      <c r="G4432">
        <v>265</v>
      </c>
      <c r="H4432">
        <v>733</v>
      </c>
      <c r="I4432">
        <v>47.9</v>
      </c>
      <c r="J4432">
        <v>6</v>
      </c>
      <c r="K4432" t="s">
        <v>24</v>
      </c>
      <c r="L4432" t="s">
        <v>24</v>
      </c>
      <c r="M4432">
        <v>79</v>
      </c>
      <c r="N4432" t="s">
        <v>29</v>
      </c>
      <c r="O4432">
        <v>198353</v>
      </c>
    </row>
    <row r="4433" spans="1:15">
      <c r="A4433" t="s">
        <v>4478</v>
      </c>
      <c r="B4433">
        <v>2007</v>
      </c>
      <c r="C4433" t="s">
        <v>53</v>
      </c>
      <c r="D4433" t="s">
        <v>43</v>
      </c>
      <c r="E4433" t="s">
        <v>37</v>
      </c>
      <c r="F4433">
        <v>496</v>
      </c>
      <c r="G4433">
        <v>4772</v>
      </c>
      <c r="H4433">
        <v>522</v>
      </c>
      <c r="I4433">
        <v>43.38</v>
      </c>
      <c r="J4433">
        <v>8</v>
      </c>
      <c r="K4433" t="s">
        <v>24</v>
      </c>
      <c r="L4433" t="s">
        <v>24</v>
      </c>
      <c r="M4433">
        <v>21</v>
      </c>
      <c r="N4433" t="s">
        <v>33</v>
      </c>
      <c r="O4433">
        <v>1075888</v>
      </c>
    </row>
    <row r="4434" spans="1:15">
      <c r="A4434" t="s">
        <v>4479</v>
      </c>
      <c r="B4434">
        <v>2009</v>
      </c>
      <c r="C4434" t="s">
        <v>22</v>
      </c>
      <c r="D4434" t="s">
        <v>36</v>
      </c>
      <c r="E4434" t="s">
        <v>28</v>
      </c>
      <c r="F4434">
        <v>393</v>
      </c>
      <c r="G4434">
        <v>4472</v>
      </c>
      <c r="H4434">
        <v>1</v>
      </c>
      <c r="I4434">
        <v>44.27</v>
      </c>
      <c r="J4434">
        <v>4</v>
      </c>
      <c r="K4434" t="s">
        <v>19</v>
      </c>
      <c r="L4434" t="s">
        <v>19</v>
      </c>
      <c r="M4434">
        <v>61</v>
      </c>
      <c r="N4434" t="s">
        <v>29</v>
      </c>
      <c r="O4434">
        <v>118650</v>
      </c>
    </row>
    <row r="4435" spans="1:15">
      <c r="A4435" t="s">
        <v>4480</v>
      </c>
      <c r="B4435">
        <v>2009</v>
      </c>
      <c r="C4435" t="s">
        <v>45</v>
      </c>
      <c r="D4435" t="s">
        <v>39</v>
      </c>
      <c r="E4435" t="s">
        <v>28</v>
      </c>
      <c r="F4435">
        <v>51</v>
      </c>
      <c r="G4435">
        <v>4154</v>
      </c>
      <c r="H4435">
        <v>82</v>
      </c>
      <c r="I4435">
        <v>12.52</v>
      </c>
      <c r="J4435">
        <v>5</v>
      </c>
      <c r="K4435" t="s">
        <v>24</v>
      </c>
      <c r="L4435" t="s">
        <v>24</v>
      </c>
      <c r="M4435">
        <v>98</v>
      </c>
      <c r="N4435" t="s">
        <v>33</v>
      </c>
      <c r="O4435">
        <v>3011746</v>
      </c>
    </row>
    <row r="4436" spans="1:15">
      <c r="A4436" t="s">
        <v>4481</v>
      </c>
      <c r="B4436">
        <v>2005</v>
      </c>
      <c r="C4436" t="s">
        <v>22</v>
      </c>
      <c r="D4436" t="s">
        <v>102</v>
      </c>
      <c r="E4436" t="s">
        <v>18</v>
      </c>
      <c r="F4436">
        <v>176</v>
      </c>
      <c r="G4436">
        <v>1273</v>
      </c>
      <c r="H4436">
        <v>991</v>
      </c>
      <c r="I4436">
        <v>14.33</v>
      </c>
      <c r="J4436">
        <v>8</v>
      </c>
      <c r="K4436" t="s">
        <v>24</v>
      </c>
      <c r="L4436" t="s">
        <v>24</v>
      </c>
      <c r="M4436">
        <v>84</v>
      </c>
      <c r="N4436" t="s">
        <v>20</v>
      </c>
      <c r="O4436">
        <v>2326466</v>
      </c>
    </row>
    <row r="4437" spans="1:15">
      <c r="A4437" t="s">
        <v>4482</v>
      </c>
      <c r="B4437">
        <v>2003</v>
      </c>
      <c r="C4437" t="s">
        <v>42</v>
      </c>
      <c r="D4437" t="s">
        <v>36</v>
      </c>
      <c r="E4437" t="s">
        <v>18</v>
      </c>
      <c r="F4437">
        <v>145</v>
      </c>
      <c r="G4437">
        <v>1890</v>
      </c>
      <c r="H4437">
        <v>527</v>
      </c>
      <c r="I4437">
        <v>35.57</v>
      </c>
      <c r="J4437">
        <v>7</v>
      </c>
      <c r="K4437" t="s">
        <v>24</v>
      </c>
      <c r="L4437" t="s">
        <v>24</v>
      </c>
      <c r="M4437">
        <v>96</v>
      </c>
      <c r="N4437" t="s">
        <v>20</v>
      </c>
      <c r="O4437">
        <v>4842364</v>
      </c>
    </row>
    <row r="4438" spans="1:15">
      <c r="A4438" t="s">
        <v>4483</v>
      </c>
      <c r="B4438">
        <v>2008</v>
      </c>
      <c r="C4438" t="s">
        <v>31</v>
      </c>
      <c r="D4438" t="s">
        <v>36</v>
      </c>
      <c r="E4438" t="s">
        <v>37</v>
      </c>
      <c r="F4438">
        <v>275</v>
      </c>
      <c r="G4438">
        <v>3864</v>
      </c>
      <c r="H4438">
        <v>490</v>
      </c>
      <c r="I4438">
        <v>38.520000000000003</v>
      </c>
      <c r="J4438">
        <v>2</v>
      </c>
      <c r="K4438" t="s">
        <v>19</v>
      </c>
      <c r="L4438" t="s">
        <v>24</v>
      </c>
      <c r="M4438">
        <v>60</v>
      </c>
      <c r="N4438" t="s">
        <v>25</v>
      </c>
      <c r="O4438">
        <v>4209289</v>
      </c>
    </row>
    <row r="4439" spans="1:15">
      <c r="A4439" t="s">
        <v>4484</v>
      </c>
      <c r="B4439">
        <v>2000</v>
      </c>
      <c r="C4439" t="s">
        <v>35</v>
      </c>
      <c r="D4439" t="s">
        <v>51</v>
      </c>
      <c r="E4439" t="s">
        <v>28</v>
      </c>
      <c r="F4439">
        <v>410</v>
      </c>
      <c r="G4439">
        <v>4604</v>
      </c>
      <c r="H4439">
        <v>936</v>
      </c>
      <c r="I4439">
        <v>10.23</v>
      </c>
      <c r="J4439">
        <v>8</v>
      </c>
      <c r="K4439" t="s">
        <v>19</v>
      </c>
      <c r="L4439" t="s">
        <v>24</v>
      </c>
      <c r="M4439">
        <v>32</v>
      </c>
      <c r="N4439" t="s">
        <v>25</v>
      </c>
      <c r="O4439">
        <v>385785</v>
      </c>
    </row>
    <row r="4440" spans="1:15">
      <c r="A4440" t="s">
        <v>4485</v>
      </c>
      <c r="B4440">
        <v>2001</v>
      </c>
      <c r="C4440" t="s">
        <v>31</v>
      </c>
      <c r="D4440" t="s">
        <v>39</v>
      </c>
      <c r="E4440" t="s">
        <v>18</v>
      </c>
      <c r="F4440">
        <v>263</v>
      </c>
      <c r="G4440">
        <v>1613</v>
      </c>
      <c r="H4440">
        <v>326</v>
      </c>
      <c r="I4440">
        <v>4.79</v>
      </c>
      <c r="J4440">
        <v>8</v>
      </c>
      <c r="K4440" t="s">
        <v>24</v>
      </c>
      <c r="L4440" t="s">
        <v>19</v>
      </c>
      <c r="M4440">
        <v>28</v>
      </c>
      <c r="N4440" t="s">
        <v>20</v>
      </c>
      <c r="O4440">
        <v>4343118</v>
      </c>
    </row>
    <row r="4441" spans="1:15">
      <c r="A4441" t="s">
        <v>4486</v>
      </c>
      <c r="B4441">
        <v>2013</v>
      </c>
      <c r="C4441" t="s">
        <v>59</v>
      </c>
      <c r="D4441" t="s">
        <v>48</v>
      </c>
      <c r="E4441" t="s">
        <v>40</v>
      </c>
      <c r="F4441">
        <v>433</v>
      </c>
      <c r="G4441">
        <v>1909</v>
      </c>
      <c r="H4441">
        <v>923</v>
      </c>
      <c r="I4441">
        <v>20.56</v>
      </c>
      <c r="J4441">
        <v>1</v>
      </c>
      <c r="K4441" t="s">
        <v>24</v>
      </c>
      <c r="L4441" t="s">
        <v>24</v>
      </c>
      <c r="M4441">
        <v>51</v>
      </c>
      <c r="N4441" t="s">
        <v>25</v>
      </c>
      <c r="O4441">
        <v>4288212</v>
      </c>
    </row>
    <row r="4442" spans="1:15">
      <c r="A4442" t="s">
        <v>4487</v>
      </c>
      <c r="B4442">
        <v>2001</v>
      </c>
      <c r="C4442" t="s">
        <v>31</v>
      </c>
      <c r="D4442" t="s">
        <v>102</v>
      </c>
      <c r="E4442" t="s">
        <v>23</v>
      </c>
      <c r="F4442">
        <v>418</v>
      </c>
      <c r="G4442">
        <v>2326</v>
      </c>
      <c r="H4442">
        <v>864</v>
      </c>
      <c r="I4442">
        <v>46.32</v>
      </c>
      <c r="J4442">
        <v>1</v>
      </c>
      <c r="K4442" t="s">
        <v>24</v>
      </c>
      <c r="L4442" t="s">
        <v>19</v>
      </c>
      <c r="M4442">
        <v>74</v>
      </c>
      <c r="N4442" t="s">
        <v>49</v>
      </c>
      <c r="O4442">
        <v>955672</v>
      </c>
    </row>
    <row r="4443" spans="1:15">
      <c r="A4443" t="s">
        <v>4488</v>
      </c>
      <c r="B4443">
        <v>2004</v>
      </c>
      <c r="C4443" t="s">
        <v>73</v>
      </c>
      <c r="D4443" t="s">
        <v>102</v>
      </c>
      <c r="E4443" t="s">
        <v>23</v>
      </c>
      <c r="F4443">
        <v>468</v>
      </c>
      <c r="G4443">
        <v>1700</v>
      </c>
      <c r="H4443">
        <v>733</v>
      </c>
      <c r="I4443">
        <v>23.84</v>
      </c>
      <c r="J4443">
        <v>2</v>
      </c>
      <c r="K4443" t="s">
        <v>19</v>
      </c>
      <c r="L4443" t="s">
        <v>24</v>
      </c>
      <c r="M4443">
        <v>37</v>
      </c>
      <c r="N4443" t="s">
        <v>33</v>
      </c>
      <c r="O4443">
        <v>576912</v>
      </c>
    </row>
    <row r="4444" spans="1:15">
      <c r="A4444" t="s">
        <v>4489</v>
      </c>
      <c r="B4444">
        <v>2012</v>
      </c>
      <c r="C4444" t="s">
        <v>16</v>
      </c>
      <c r="D4444" t="s">
        <v>95</v>
      </c>
      <c r="E4444" t="s">
        <v>28</v>
      </c>
      <c r="F4444">
        <v>145</v>
      </c>
      <c r="G4444">
        <v>4850</v>
      </c>
      <c r="H4444">
        <v>253</v>
      </c>
      <c r="I4444">
        <v>32.43</v>
      </c>
      <c r="J4444">
        <v>3</v>
      </c>
      <c r="K4444" t="s">
        <v>24</v>
      </c>
      <c r="L4444" t="s">
        <v>19</v>
      </c>
      <c r="M4444">
        <v>15</v>
      </c>
      <c r="N4444" t="s">
        <v>20</v>
      </c>
      <c r="O4444">
        <v>3271559</v>
      </c>
    </row>
    <row r="4445" spans="1:15">
      <c r="A4445" t="s">
        <v>4490</v>
      </c>
      <c r="B4445">
        <v>2002</v>
      </c>
      <c r="C4445" t="s">
        <v>35</v>
      </c>
      <c r="D4445" t="s">
        <v>46</v>
      </c>
      <c r="E4445" t="s">
        <v>28</v>
      </c>
      <c r="F4445">
        <v>382</v>
      </c>
      <c r="G4445">
        <v>1609</v>
      </c>
      <c r="H4445">
        <v>712</v>
      </c>
      <c r="I4445">
        <v>13.5</v>
      </c>
      <c r="J4445">
        <v>1</v>
      </c>
      <c r="K4445" t="s">
        <v>19</v>
      </c>
      <c r="L4445" t="s">
        <v>24</v>
      </c>
      <c r="M4445">
        <v>53</v>
      </c>
      <c r="N4445" t="s">
        <v>29</v>
      </c>
      <c r="O4445">
        <v>2451720</v>
      </c>
    </row>
    <row r="4446" spans="1:15">
      <c r="A4446" t="s">
        <v>4491</v>
      </c>
      <c r="B4446">
        <v>2007</v>
      </c>
      <c r="C4446" t="s">
        <v>35</v>
      </c>
      <c r="D4446" t="s">
        <v>102</v>
      </c>
      <c r="E4446" t="s">
        <v>40</v>
      </c>
      <c r="F4446">
        <v>366</v>
      </c>
      <c r="G4446">
        <v>567</v>
      </c>
      <c r="H4446">
        <v>309</v>
      </c>
      <c r="I4446">
        <v>35.89</v>
      </c>
      <c r="J4446">
        <v>7</v>
      </c>
      <c r="K4446" t="s">
        <v>24</v>
      </c>
      <c r="L4446" t="s">
        <v>19</v>
      </c>
      <c r="M4446">
        <v>61</v>
      </c>
      <c r="N4446" t="s">
        <v>25</v>
      </c>
      <c r="O4446">
        <v>3236260</v>
      </c>
    </row>
    <row r="4447" spans="1:15">
      <c r="A4447" t="s">
        <v>4492</v>
      </c>
      <c r="B4447">
        <v>2010</v>
      </c>
      <c r="C4447" t="s">
        <v>53</v>
      </c>
      <c r="D4447" t="s">
        <v>36</v>
      </c>
      <c r="E4447" t="s">
        <v>37</v>
      </c>
      <c r="F4447">
        <v>206</v>
      </c>
      <c r="G4447">
        <v>3113</v>
      </c>
      <c r="H4447">
        <v>426</v>
      </c>
      <c r="I4447">
        <v>21.07</v>
      </c>
      <c r="J4447">
        <v>3</v>
      </c>
      <c r="K4447" t="s">
        <v>19</v>
      </c>
      <c r="L4447" t="s">
        <v>19</v>
      </c>
      <c r="M4447">
        <v>2</v>
      </c>
      <c r="N4447" t="s">
        <v>49</v>
      </c>
      <c r="O4447">
        <v>4492974</v>
      </c>
    </row>
    <row r="4448" spans="1:15">
      <c r="A4448" t="s">
        <v>4493</v>
      </c>
      <c r="B4448">
        <v>2011</v>
      </c>
      <c r="C4448" t="s">
        <v>31</v>
      </c>
      <c r="D4448" t="s">
        <v>17</v>
      </c>
      <c r="E4448" t="s">
        <v>23</v>
      </c>
      <c r="F4448">
        <v>446</v>
      </c>
      <c r="G4448">
        <v>246</v>
      </c>
      <c r="H4448">
        <v>480</v>
      </c>
      <c r="I4448">
        <v>36.33</v>
      </c>
      <c r="J4448">
        <v>7</v>
      </c>
      <c r="K4448" t="s">
        <v>24</v>
      </c>
      <c r="L4448" t="s">
        <v>19</v>
      </c>
      <c r="M4448">
        <v>34</v>
      </c>
      <c r="N4448" t="s">
        <v>49</v>
      </c>
      <c r="O4448">
        <v>4026175</v>
      </c>
    </row>
    <row r="4449" spans="1:15">
      <c r="A4449" t="s">
        <v>4494</v>
      </c>
      <c r="B4449">
        <v>2012</v>
      </c>
      <c r="C4449" t="s">
        <v>16</v>
      </c>
      <c r="D4449" t="s">
        <v>17</v>
      </c>
      <c r="E4449" t="s">
        <v>28</v>
      </c>
      <c r="F4449">
        <v>178</v>
      </c>
      <c r="G4449">
        <v>3522</v>
      </c>
      <c r="H4449">
        <v>495</v>
      </c>
      <c r="I4449">
        <v>13.64</v>
      </c>
      <c r="J4449">
        <v>8</v>
      </c>
      <c r="K4449" t="s">
        <v>24</v>
      </c>
      <c r="L4449" t="s">
        <v>19</v>
      </c>
      <c r="M4449">
        <v>54</v>
      </c>
      <c r="N4449" t="s">
        <v>20</v>
      </c>
      <c r="O4449">
        <v>334474</v>
      </c>
    </row>
    <row r="4450" spans="1:15">
      <c r="A4450" t="s">
        <v>4495</v>
      </c>
      <c r="B4450">
        <v>2018</v>
      </c>
      <c r="C4450" t="s">
        <v>42</v>
      </c>
      <c r="D4450" t="s">
        <v>17</v>
      </c>
      <c r="E4450" t="s">
        <v>23</v>
      </c>
      <c r="F4450">
        <v>138</v>
      </c>
      <c r="G4450">
        <v>2456</v>
      </c>
      <c r="H4450">
        <v>934</v>
      </c>
      <c r="I4450">
        <v>8.7200000000000006</v>
      </c>
      <c r="J4450">
        <v>2</v>
      </c>
      <c r="K4450" t="s">
        <v>19</v>
      </c>
      <c r="L4450" t="s">
        <v>24</v>
      </c>
      <c r="M4450">
        <v>86</v>
      </c>
      <c r="N4450" t="s">
        <v>20</v>
      </c>
      <c r="O4450">
        <v>4888140</v>
      </c>
    </row>
    <row r="4451" spans="1:15">
      <c r="A4451" t="s">
        <v>4496</v>
      </c>
      <c r="B4451">
        <v>2001</v>
      </c>
      <c r="C4451" t="s">
        <v>27</v>
      </c>
      <c r="D4451" t="s">
        <v>48</v>
      </c>
      <c r="E4451" t="s">
        <v>40</v>
      </c>
      <c r="F4451">
        <v>430</v>
      </c>
      <c r="G4451">
        <v>1185</v>
      </c>
      <c r="H4451">
        <v>866</v>
      </c>
      <c r="I4451">
        <v>22.93</v>
      </c>
      <c r="J4451">
        <v>5</v>
      </c>
      <c r="K4451" t="s">
        <v>24</v>
      </c>
      <c r="L4451" t="s">
        <v>19</v>
      </c>
      <c r="M4451">
        <v>67</v>
      </c>
      <c r="N4451" t="s">
        <v>25</v>
      </c>
      <c r="O4451">
        <v>837648</v>
      </c>
    </row>
    <row r="4452" spans="1:15">
      <c r="A4452" t="s">
        <v>4497</v>
      </c>
      <c r="B4452">
        <v>2017</v>
      </c>
      <c r="C4452" t="s">
        <v>59</v>
      </c>
      <c r="D4452" t="s">
        <v>32</v>
      </c>
      <c r="E4452" t="s">
        <v>37</v>
      </c>
      <c r="F4452">
        <v>306</v>
      </c>
      <c r="G4452">
        <v>3060</v>
      </c>
      <c r="H4452">
        <v>740</v>
      </c>
      <c r="I4452">
        <v>6.22</v>
      </c>
      <c r="J4452">
        <v>6</v>
      </c>
      <c r="K4452" t="s">
        <v>19</v>
      </c>
      <c r="L4452" t="s">
        <v>19</v>
      </c>
      <c r="M4452">
        <v>26</v>
      </c>
      <c r="N4452" t="s">
        <v>33</v>
      </c>
      <c r="O4452">
        <v>4573282</v>
      </c>
    </row>
    <row r="4453" spans="1:15">
      <c r="A4453" t="s">
        <v>4498</v>
      </c>
      <c r="B4453">
        <v>2001</v>
      </c>
      <c r="C4453" t="s">
        <v>27</v>
      </c>
      <c r="D4453" t="s">
        <v>39</v>
      </c>
      <c r="E4453" t="s">
        <v>37</v>
      </c>
      <c r="F4453">
        <v>115</v>
      </c>
      <c r="G4453">
        <v>727</v>
      </c>
      <c r="H4453">
        <v>247</v>
      </c>
      <c r="I4453">
        <v>39.83</v>
      </c>
      <c r="J4453">
        <v>6</v>
      </c>
      <c r="K4453" t="s">
        <v>24</v>
      </c>
      <c r="L4453" t="s">
        <v>19</v>
      </c>
      <c r="M4453">
        <v>27</v>
      </c>
      <c r="N4453" t="s">
        <v>29</v>
      </c>
      <c r="O4453">
        <v>3573036</v>
      </c>
    </row>
    <row r="4454" spans="1:15">
      <c r="A4454" t="s">
        <v>4499</v>
      </c>
      <c r="B4454">
        <v>2000</v>
      </c>
      <c r="C4454" t="s">
        <v>73</v>
      </c>
      <c r="D4454" t="s">
        <v>32</v>
      </c>
      <c r="E4454" t="s">
        <v>18</v>
      </c>
      <c r="F4454">
        <v>80</v>
      </c>
      <c r="G4454">
        <v>3606</v>
      </c>
      <c r="H4454">
        <v>170</v>
      </c>
      <c r="I4454">
        <v>5.95</v>
      </c>
      <c r="J4454">
        <v>2</v>
      </c>
      <c r="K4454" t="s">
        <v>19</v>
      </c>
      <c r="L4454" t="s">
        <v>19</v>
      </c>
      <c r="M4454">
        <v>11</v>
      </c>
      <c r="N4454" t="s">
        <v>29</v>
      </c>
      <c r="O4454">
        <v>460971</v>
      </c>
    </row>
    <row r="4455" spans="1:15">
      <c r="A4455" t="s">
        <v>4500</v>
      </c>
      <c r="B4455">
        <v>2019</v>
      </c>
      <c r="C4455" t="s">
        <v>27</v>
      </c>
      <c r="D4455" t="s">
        <v>39</v>
      </c>
      <c r="E4455" t="s">
        <v>28</v>
      </c>
      <c r="F4455">
        <v>162</v>
      </c>
      <c r="G4455">
        <v>813</v>
      </c>
      <c r="H4455">
        <v>119</v>
      </c>
      <c r="I4455">
        <v>0.83</v>
      </c>
      <c r="J4455">
        <v>2</v>
      </c>
      <c r="K4455" t="s">
        <v>24</v>
      </c>
      <c r="L4455" t="s">
        <v>19</v>
      </c>
      <c r="M4455">
        <v>46</v>
      </c>
      <c r="N4455" t="s">
        <v>29</v>
      </c>
      <c r="O4455">
        <v>1679523</v>
      </c>
    </row>
    <row r="4456" spans="1:15">
      <c r="A4456" t="s">
        <v>4501</v>
      </c>
      <c r="B4456">
        <v>2008</v>
      </c>
      <c r="C4456" t="s">
        <v>42</v>
      </c>
      <c r="D4456" t="s">
        <v>39</v>
      </c>
      <c r="E4456" t="s">
        <v>23</v>
      </c>
      <c r="F4456">
        <v>85</v>
      </c>
      <c r="G4456">
        <v>3410</v>
      </c>
      <c r="H4456">
        <v>534</v>
      </c>
      <c r="I4456">
        <v>9.94</v>
      </c>
      <c r="J4456">
        <v>3</v>
      </c>
      <c r="K4456" t="s">
        <v>19</v>
      </c>
      <c r="L4456" t="s">
        <v>24</v>
      </c>
      <c r="M4456">
        <v>21</v>
      </c>
      <c r="N4456" t="s">
        <v>33</v>
      </c>
      <c r="O4456">
        <v>48412</v>
      </c>
    </row>
    <row r="4457" spans="1:15">
      <c r="A4457" t="s">
        <v>4502</v>
      </c>
      <c r="B4457">
        <v>2012</v>
      </c>
      <c r="C4457" t="s">
        <v>42</v>
      </c>
      <c r="D4457" t="s">
        <v>46</v>
      </c>
      <c r="E4457" t="s">
        <v>18</v>
      </c>
      <c r="F4457">
        <v>41</v>
      </c>
      <c r="G4457">
        <v>3179</v>
      </c>
      <c r="H4457">
        <v>58</v>
      </c>
      <c r="I4457">
        <v>8.3699999999999992</v>
      </c>
      <c r="J4457">
        <v>3</v>
      </c>
      <c r="K4457" t="s">
        <v>19</v>
      </c>
      <c r="L4457" t="s">
        <v>19</v>
      </c>
      <c r="M4457">
        <v>19</v>
      </c>
      <c r="N4457" t="s">
        <v>20</v>
      </c>
      <c r="O4457">
        <v>1482081</v>
      </c>
    </row>
    <row r="4458" spans="1:15">
      <c r="A4458" t="s">
        <v>4503</v>
      </c>
      <c r="B4458">
        <v>2016</v>
      </c>
      <c r="C4458" t="s">
        <v>31</v>
      </c>
      <c r="D4458" t="s">
        <v>95</v>
      </c>
      <c r="E4458" t="s">
        <v>18</v>
      </c>
      <c r="F4458">
        <v>424</v>
      </c>
      <c r="G4458">
        <v>2281</v>
      </c>
      <c r="H4458">
        <v>211</v>
      </c>
      <c r="I4458">
        <v>14.01</v>
      </c>
      <c r="J4458">
        <v>3</v>
      </c>
      <c r="K4458" t="s">
        <v>24</v>
      </c>
      <c r="L4458" t="s">
        <v>19</v>
      </c>
      <c r="M4458">
        <v>6</v>
      </c>
      <c r="N4458" t="s">
        <v>20</v>
      </c>
      <c r="O4458">
        <v>1372501</v>
      </c>
    </row>
    <row r="4459" spans="1:15">
      <c r="A4459" t="s">
        <v>4504</v>
      </c>
      <c r="B4459">
        <v>2010</v>
      </c>
      <c r="C4459" t="s">
        <v>45</v>
      </c>
      <c r="D4459" t="s">
        <v>48</v>
      </c>
      <c r="E4459" t="s">
        <v>18</v>
      </c>
      <c r="F4459">
        <v>153</v>
      </c>
      <c r="G4459">
        <v>4443</v>
      </c>
      <c r="H4459">
        <v>600</v>
      </c>
      <c r="I4459">
        <v>19.37</v>
      </c>
      <c r="J4459">
        <v>3</v>
      </c>
      <c r="K4459" t="s">
        <v>19</v>
      </c>
      <c r="L4459" t="s">
        <v>19</v>
      </c>
      <c r="M4459">
        <v>92</v>
      </c>
      <c r="N4459" t="s">
        <v>25</v>
      </c>
      <c r="O4459">
        <v>676572</v>
      </c>
    </row>
    <row r="4460" spans="1:15">
      <c r="A4460" t="s">
        <v>4505</v>
      </c>
      <c r="B4460">
        <v>2017</v>
      </c>
      <c r="C4460" t="s">
        <v>16</v>
      </c>
      <c r="D4460" t="s">
        <v>17</v>
      </c>
      <c r="E4460" t="s">
        <v>18</v>
      </c>
      <c r="F4460">
        <v>474</v>
      </c>
      <c r="G4460">
        <v>2898</v>
      </c>
      <c r="H4460">
        <v>734</v>
      </c>
      <c r="I4460">
        <v>45.79</v>
      </c>
      <c r="J4460">
        <v>7</v>
      </c>
      <c r="K4460" t="s">
        <v>24</v>
      </c>
      <c r="L4460" t="s">
        <v>19</v>
      </c>
      <c r="M4460">
        <v>91</v>
      </c>
      <c r="N4460" t="s">
        <v>33</v>
      </c>
      <c r="O4460">
        <v>1427778</v>
      </c>
    </row>
    <row r="4461" spans="1:15">
      <c r="A4461" t="s">
        <v>4506</v>
      </c>
      <c r="B4461">
        <v>2005</v>
      </c>
      <c r="C4461" t="s">
        <v>59</v>
      </c>
      <c r="D4461" t="s">
        <v>51</v>
      </c>
      <c r="E4461" t="s">
        <v>40</v>
      </c>
      <c r="F4461">
        <v>115</v>
      </c>
      <c r="G4461">
        <v>3453</v>
      </c>
      <c r="H4461">
        <v>229</v>
      </c>
      <c r="I4461">
        <v>35.25</v>
      </c>
      <c r="J4461">
        <v>5</v>
      </c>
      <c r="K4461" t="s">
        <v>19</v>
      </c>
      <c r="L4461" t="s">
        <v>19</v>
      </c>
      <c r="M4461">
        <v>4</v>
      </c>
      <c r="N4461" t="s">
        <v>29</v>
      </c>
      <c r="O4461">
        <v>4006642</v>
      </c>
    </row>
    <row r="4462" spans="1:15">
      <c r="A4462" t="s">
        <v>4507</v>
      </c>
      <c r="B4462">
        <v>2009</v>
      </c>
      <c r="C4462" t="s">
        <v>42</v>
      </c>
      <c r="D4462" t="s">
        <v>51</v>
      </c>
      <c r="E4462" t="s">
        <v>40</v>
      </c>
      <c r="F4462">
        <v>410</v>
      </c>
      <c r="G4462">
        <v>4052</v>
      </c>
      <c r="H4462">
        <v>456</v>
      </c>
      <c r="I4462">
        <v>41.9</v>
      </c>
      <c r="J4462">
        <v>8</v>
      </c>
      <c r="K4462" t="s">
        <v>24</v>
      </c>
      <c r="L4462" t="s">
        <v>19</v>
      </c>
      <c r="M4462">
        <v>98</v>
      </c>
      <c r="N4462" t="s">
        <v>25</v>
      </c>
      <c r="O4462">
        <v>118169</v>
      </c>
    </row>
    <row r="4463" spans="1:15">
      <c r="A4463" t="s">
        <v>4508</v>
      </c>
      <c r="B4463">
        <v>2004</v>
      </c>
      <c r="C4463" t="s">
        <v>53</v>
      </c>
      <c r="D4463" t="s">
        <v>51</v>
      </c>
      <c r="E4463" t="s">
        <v>28</v>
      </c>
      <c r="F4463">
        <v>65</v>
      </c>
      <c r="G4463">
        <v>2992</v>
      </c>
      <c r="H4463">
        <v>575</v>
      </c>
      <c r="I4463">
        <v>27.36</v>
      </c>
      <c r="J4463">
        <v>1</v>
      </c>
      <c r="K4463" t="s">
        <v>19</v>
      </c>
      <c r="L4463" t="s">
        <v>19</v>
      </c>
      <c r="M4463">
        <v>36</v>
      </c>
      <c r="N4463" t="s">
        <v>49</v>
      </c>
      <c r="O4463">
        <v>136423</v>
      </c>
    </row>
    <row r="4464" spans="1:15">
      <c r="A4464" t="s">
        <v>4509</v>
      </c>
      <c r="B4464">
        <v>2000</v>
      </c>
      <c r="C4464" t="s">
        <v>42</v>
      </c>
      <c r="D4464" t="s">
        <v>17</v>
      </c>
      <c r="E4464" t="s">
        <v>23</v>
      </c>
      <c r="F4464">
        <v>130</v>
      </c>
      <c r="G4464">
        <v>1493</v>
      </c>
      <c r="H4464">
        <v>78</v>
      </c>
      <c r="I4464">
        <v>26.47</v>
      </c>
      <c r="J4464">
        <v>9</v>
      </c>
      <c r="K4464" t="s">
        <v>24</v>
      </c>
      <c r="L4464" t="s">
        <v>19</v>
      </c>
      <c r="M4464">
        <v>42</v>
      </c>
      <c r="N4464" t="s">
        <v>29</v>
      </c>
      <c r="O4464">
        <v>1249763</v>
      </c>
    </row>
    <row r="4465" spans="1:15">
      <c r="A4465" t="s">
        <v>4510</v>
      </c>
      <c r="B4465">
        <v>2003</v>
      </c>
      <c r="C4465" t="s">
        <v>31</v>
      </c>
      <c r="D4465" t="s">
        <v>36</v>
      </c>
      <c r="E4465" t="s">
        <v>18</v>
      </c>
      <c r="F4465">
        <v>7</v>
      </c>
      <c r="G4465">
        <v>4957</v>
      </c>
      <c r="H4465">
        <v>531</v>
      </c>
      <c r="I4465">
        <v>10.61</v>
      </c>
      <c r="J4465">
        <v>9</v>
      </c>
      <c r="K4465" t="s">
        <v>24</v>
      </c>
      <c r="L4465" t="s">
        <v>24</v>
      </c>
      <c r="M4465">
        <v>20</v>
      </c>
      <c r="N4465" t="s">
        <v>49</v>
      </c>
      <c r="O4465">
        <v>4082257</v>
      </c>
    </row>
    <row r="4466" spans="1:15">
      <c r="A4466" t="s">
        <v>4511</v>
      </c>
      <c r="B4466">
        <v>2006</v>
      </c>
      <c r="C4466" t="s">
        <v>16</v>
      </c>
      <c r="D4466" t="s">
        <v>36</v>
      </c>
      <c r="E4466" t="s">
        <v>40</v>
      </c>
      <c r="F4466">
        <v>340</v>
      </c>
      <c r="G4466">
        <v>3542</v>
      </c>
      <c r="H4466">
        <v>158</v>
      </c>
      <c r="I4466">
        <v>13.34</v>
      </c>
      <c r="J4466">
        <v>8</v>
      </c>
      <c r="K4466" t="s">
        <v>24</v>
      </c>
      <c r="L4466" t="s">
        <v>19</v>
      </c>
      <c r="M4466">
        <v>10</v>
      </c>
      <c r="N4466" t="s">
        <v>20</v>
      </c>
      <c r="O4466">
        <v>4411203</v>
      </c>
    </row>
    <row r="4467" spans="1:15">
      <c r="A4467" t="s">
        <v>4512</v>
      </c>
      <c r="B4467">
        <v>2005</v>
      </c>
      <c r="C4467" t="s">
        <v>35</v>
      </c>
      <c r="D4467" t="s">
        <v>51</v>
      </c>
      <c r="E4467" t="s">
        <v>18</v>
      </c>
      <c r="F4467">
        <v>108</v>
      </c>
      <c r="G4467">
        <v>1528</v>
      </c>
      <c r="H4467">
        <v>819</v>
      </c>
      <c r="I4467">
        <v>41.87</v>
      </c>
      <c r="J4467">
        <v>7</v>
      </c>
      <c r="K4467" t="s">
        <v>19</v>
      </c>
      <c r="L4467" t="s">
        <v>19</v>
      </c>
      <c r="M4467">
        <v>19</v>
      </c>
      <c r="N4467" t="s">
        <v>33</v>
      </c>
      <c r="O4467">
        <v>1020202</v>
      </c>
    </row>
    <row r="4468" spans="1:15">
      <c r="A4468" t="s">
        <v>4513</v>
      </c>
      <c r="B4468">
        <v>2014</v>
      </c>
      <c r="C4468" t="s">
        <v>31</v>
      </c>
      <c r="D4468" t="s">
        <v>102</v>
      </c>
      <c r="E4468" t="s">
        <v>23</v>
      </c>
      <c r="F4468">
        <v>164</v>
      </c>
      <c r="G4468">
        <v>2676</v>
      </c>
      <c r="H4468">
        <v>849</v>
      </c>
      <c r="I4468">
        <v>33.26</v>
      </c>
      <c r="J4468">
        <v>2</v>
      </c>
      <c r="K4468" t="s">
        <v>19</v>
      </c>
      <c r="L4468" t="s">
        <v>19</v>
      </c>
      <c r="M4468">
        <v>33</v>
      </c>
      <c r="N4468" t="s">
        <v>49</v>
      </c>
      <c r="O4468">
        <v>1081346</v>
      </c>
    </row>
    <row r="4469" spans="1:15">
      <c r="A4469" t="s">
        <v>4514</v>
      </c>
      <c r="B4469">
        <v>2013</v>
      </c>
      <c r="C4469" t="s">
        <v>45</v>
      </c>
      <c r="D4469" t="s">
        <v>39</v>
      </c>
      <c r="E4469" t="s">
        <v>40</v>
      </c>
      <c r="F4469">
        <v>95</v>
      </c>
      <c r="G4469">
        <v>963</v>
      </c>
      <c r="H4469">
        <v>296</v>
      </c>
      <c r="I4469">
        <v>47.99</v>
      </c>
      <c r="J4469">
        <v>4</v>
      </c>
      <c r="K4469" t="s">
        <v>24</v>
      </c>
      <c r="L4469" t="s">
        <v>19</v>
      </c>
      <c r="M4469">
        <v>36</v>
      </c>
      <c r="N4469" t="s">
        <v>33</v>
      </c>
      <c r="O4469">
        <v>606900</v>
      </c>
    </row>
    <row r="4470" spans="1:15">
      <c r="A4470" t="s">
        <v>4515</v>
      </c>
      <c r="B4470">
        <v>2011</v>
      </c>
      <c r="C4470" t="s">
        <v>31</v>
      </c>
      <c r="D4470" t="s">
        <v>17</v>
      </c>
      <c r="E4470" t="s">
        <v>18</v>
      </c>
      <c r="F4470">
        <v>481</v>
      </c>
      <c r="G4470">
        <v>4960</v>
      </c>
      <c r="H4470">
        <v>203</v>
      </c>
      <c r="I4470">
        <v>18.91</v>
      </c>
      <c r="J4470">
        <v>8</v>
      </c>
      <c r="K4470" t="s">
        <v>24</v>
      </c>
      <c r="L4470" t="s">
        <v>24</v>
      </c>
      <c r="M4470">
        <v>59</v>
      </c>
      <c r="N4470" t="s">
        <v>33</v>
      </c>
      <c r="O4470">
        <v>1841550</v>
      </c>
    </row>
    <row r="4471" spans="1:15">
      <c r="A4471" t="s">
        <v>4516</v>
      </c>
      <c r="B4471">
        <v>2007</v>
      </c>
      <c r="C4471" t="s">
        <v>16</v>
      </c>
      <c r="D4471" t="s">
        <v>32</v>
      </c>
      <c r="E4471" t="s">
        <v>37</v>
      </c>
      <c r="F4471">
        <v>289</v>
      </c>
      <c r="G4471">
        <v>3298</v>
      </c>
      <c r="H4471">
        <v>106</v>
      </c>
      <c r="I4471">
        <v>38.1</v>
      </c>
      <c r="J4471">
        <v>4</v>
      </c>
      <c r="K4471" t="s">
        <v>24</v>
      </c>
      <c r="L4471" t="s">
        <v>19</v>
      </c>
      <c r="M4471">
        <v>19</v>
      </c>
      <c r="N4471" t="s">
        <v>20</v>
      </c>
      <c r="O4471">
        <v>3957198</v>
      </c>
    </row>
    <row r="4472" spans="1:15">
      <c r="A4472" t="s">
        <v>4517</v>
      </c>
      <c r="B4472">
        <v>2013</v>
      </c>
      <c r="C4472" t="s">
        <v>27</v>
      </c>
      <c r="D4472" t="s">
        <v>43</v>
      </c>
      <c r="E4472" t="s">
        <v>28</v>
      </c>
      <c r="F4472">
        <v>137</v>
      </c>
      <c r="G4472">
        <v>3153</v>
      </c>
      <c r="H4472">
        <v>776</v>
      </c>
      <c r="I4472">
        <v>15.99</v>
      </c>
      <c r="J4472">
        <v>5</v>
      </c>
      <c r="K4472" t="s">
        <v>24</v>
      </c>
      <c r="L4472" t="s">
        <v>24</v>
      </c>
      <c r="M4472">
        <v>1</v>
      </c>
      <c r="N4472" t="s">
        <v>20</v>
      </c>
      <c r="O4472">
        <v>2002241</v>
      </c>
    </row>
    <row r="4473" spans="1:15">
      <c r="A4473" t="s">
        <v>4518</v>
      </c>
      <c r="B4473">
        <v>2003</v>
      </c>
      <c r="C4473" t="s">
        <v>31</v>
      </c>
      <c r="D4473" t="s">
        <v>17</v>
      </c>
      <c r="E4473" t="s">
        <v>37</v>
      </c>
      <c r="F4473">
        <v>460</v>
      </c>
      <c r="G4473">
        <v>3691</v>
      </c>
      <c r="H4473">
        <v>757</v>
      </c>
      <c r="I4473">
        <v>40.770000000000003</v>
      </c>
      <c r="J4473">
        <v>9</v>
      </c>
      <c r="K4473" t="s">
        <v>24</v>
      </c>
      <c r="L4473" t="s">
        <v>19</v>
      </c>
      <c r="M4473">
        <v>46</v>
      </c>
      <c r="N4473" t="s">
        <v>20</v>
      </c>
      <c r="O4473">
        <v>1823917</v>
      </c>
    </row>
    <row r="4474" spans="1:15">
      <c r="A4474" t="s">
        <v>4519</v>
      </c>
      <c r="B4474">
        <v>2000</v>
      </c>
      <c r="C4474" t="s">
        <v>16</v>
      </c>
      <c r="D4474" t="s">
        <v>46</v>
      </c>
      <c r="E4474" t="s">
        <v>23</v>
      </c>
      <c r="F4474">
        <v>170</v>
      </c>
      <c r="G4474">
        <v>4322</v>
      </c>
      <c r="H4474">
        <v>708</v>
      </c>
      <c r="I4474">
        <v>18.78</v>
      </c>
      <c r="J4474">
        <v>9</v>
      </c>
      <c r="K4474" t="s">
        <v>24</v>
      </c>
      <c r="L4474" t="s">
        <v>24</v>
      </c>
      <c r="M4474">
        <v>89</v>
      </c>
      <c r="N4474" t="s">
        <v>29</v>
      </c>
      <c r="O4474">
        <v>4902237</v>
      </c>
    </row>
    <row r="4475" spans="1:15">
      <c r="A4475" t="s">
        <v>4520</v>
      </c>
      <c r="B4475">
        <v>2002</v>
      </c>
      <c r="C4475" t="s">
        <v>31</v>
      </c>
      <c r="D4475" t="s">
        <v>32</v>
      </c>
      <c r="E4475" t="s">
        <v>18</v>
      </c>
      <c r="F4475">
        <v>27</v>
      </c>
      <c r="G4475">
        <v>513</v>
      </c>
      <c r="H4475">
        <v>513</v>
      </c>
      <c r="I4475">
        <v>20.239999999999998</v>
      </c>
      <c r="J4475">
        <v>7</v>
      </c>
      <c r="K4475" t="s">
        <v>24</v>
      </c>
      <c r="L4475" t="s">
        <v>19</v>
      </c>
      <c r="M4475">
        <v>11</v>
      </c>
      <c r="N4475" t="s">
        <v>20</v>
      </c>
      <c r="O4475">
        <v>2558739</v>
      </c>
    </row>
    <row r="4476" spans="1:15">
      <c r="A4476" t="s">
        <v>4521</v>
      </c>
      <c r="B4476">
        <v>2019</v>
      </c>
      <c r="C4476" t="s">
        <v>27</v>
      </c>
      <c r="D4476" t="s">
        <v>51</v>
      </c>
      <c r="E4476" t="s">
        <v>28</v>
      </c>
      <c r="F4476">
        <v>117</v>
      </c>
      <c r="G4476">
        <v>4438</v>
      </c>
      <c r="H4476">
        <v>478</v>
      </c>
      <c r="I4476">
        <v>37.35</v>
      </c>
      <c r="J4476">
        <v>4</v>
      </c>
      <c r="K4476" t="s">
        <v>19</v>
      </c>
      <c r="L4476" t="s">
        <v>24</v>
      </c>
      <c r="M4476">
        <v>58</v>
      </c>
      <c r="N4476" t="s">
        <v>25</v>
      </c>
      <c r="O4476">
        <v>4576797</v>
      </c>
    </row>
    <row r="4477" spans="1:15">
      <c r="A4477" t="s">
        <v>4522</v>
      </c>
      <c r="B4477">
        <v>2020</v>
      </c>
      <c r="C4477" t="s">
        <v>45</v>
      </c>
      <c r="D4477" t="s">
        <v>17</v>
      </c>
      <c r="E4477" t="s">
        <v>28</v>
      </c>
      <c r="F4477">
        <v>289</v>
      </c>
      <c r="G4477">
        <v>76</v>
      </c>
      <c r="H4477">
        <v>79</v>
      </c>
      <c r="I4477">
        <v>24.49</v>
      </c>
      <c r="J4477">
        <v>7</v>
      </c>
      <c r="K4477" t="s">
        <v>24</v>
      </c>
      <c r="L4477" t="s">
        <v>19</v>
      </c>
      <c r="M4477">
        <v>30</v>
      </c>
      <c r="N4477" t="s">
        <v>20</v>
      </c>
      <c r="O4477">
        <v>3336322</v>
      </c>
    </row>
    <row r="4478" spans="1:15">
      <c r="A4478" t="s">
        <v>4523</v>
      </c>
      <c r="B4478">
        <v>2011</v>
      </c>
      <c r="C4478" t="s">
        <v>53</v>
      </c>
      <c r="D4478" t="s">
        <v>95</v>
      </c>
      <c r="E4478" t="s">
        <v>23</v>
      </c>
      <c r="F4478">
        <v>344</v>
      </c>
      <c r="G4478">
        <v>325</v>
      </c>
      <c r="H4478">
        <v>754</v>
      </c>
      <c r="I4478">
        <v>26.77</v>
      </c>
      <c r="J4478">
        <v>1</v>
      </c>
      <c r="K4478" t="s">
        <v>24</v>
      </c>
      <c r="L4478" t="s">
        <v>19</v>
      </c>
      <c r="M4478">
        <v>84</v>
      </c>
      <c r="N4478" t="s">
        <v>49</v>
      </c>
      <c r="O4478">
        <v>1210097</v>
      </c>
    </row>
    <row r="4479" spans="1:15">
      <c r="A4479" t="s">
        <v>4524</v>
      </c>
      <c r="B4479">
        <v>2010</v>
      </c>
      <c r="C4479" t="s">
        <v>22</v>
      </c>
      <c r="D4479" t="s">
        <v>102</v>
      </c>
      <c r="E4479" t="s">
        <v>40</v>
      </c>
      <c r="F4479">
        <v>29</v>
      </c>
      <c r="G4479">
        <v>4884</v>
      </c>
      <c r="H4479">
        <v>547</v>
      </c>
      <c r="I4479">
        <v>37.29</v>
      </c>
      <c r="J4479">
        <v>9</v>
      </c>
      <c r="K4479" t="s">
        <v>19</v>
      </c>
      <c r="L4479" t="s">
        <v>24</v>
      </c>
      <c r="M4479">
        <v>88</v>
      </c>
      <c r="N4479" t="s">
        <v>25</v>
      </c>
      <c r="O4479">
        <v>4873750</v>
      </c>
    </row>
    <row r="4480" spans="1:15">
      <c r="A4480" t="s">
        <v>4525</v>
      </c>
      <c r="B4480">
        <v>2001</v>
      </c>
      <c r="C4480" t="s">
        <v>45</v>
      </c>
      <c r="D4480" t="s">
        <v>95</v>
      </c>
      <c r="E4480" t="s">
        <v>18</v>
      </c>
      <c r="F4480">
        <v>222</v>
      </c>
      <c r="G4480">
        <v>664</v>
      </c>
      <c r="H4480">
        <v>376</v>
      </c>
      <c r="I4480">
        <v>24.09</v>
      </c>
      <c r="J4480">
        <v>2</v>
      </c>
      <c r="K4480" t="s">
        <v>19</v>
      </c>
      <c r="L4480" t="s">
        <v>19</v>
      </c>
      <c r="M4480">
        <v>43</v>
      </c>
      <c r="N4480" t="s">
        <v>29</v>
      </c>
      <c r="O4480">
        <v>86365</v>
      </c>
    </row>
    <row r="4481" spans="1:15">
      <c r="A4481" t="s">
        <v>4526</v>
      </c>
      <c r="B4481">
        <v>2010</v>
      </c>
      <c r="C4481" t="s">
        <v>22</v>
      </c>
      <c r="D4481" t="s">
        <v>46</v>
      </c>
      <c r="E4481" t="s">
        <v>18</v>
      </c>
      <c r="F4481">
        <v>478</v>
      </c>
      <c r="G4481">
        <v>4949</v>
      </c>
      <c r="H4481">
        <v>438</v>
      </c>
      <c r="I4481">
        <v>44.55</v>
      </c>
      <c r="J4481">
        <v>2</v>
      </c>
      <c r="K4481" t="s">
        <v>19</v>
      </c>
      <c r="L4481" t="s">
        <v>24</v>
      </c>
      <c r="M4481">
        <v>96</v>
      </c>
      <c r="N4481" t="s">
        <v>25</v>
      </c>
      <c r="O4481">
        <v>2225720</v>
      </c>
    </row>
    <row r="4482" spans="1:15">
      <c r="A4482" t="s">
        <v>4527</v>
      </c>
      <c r="B4482">
        <v>2018</v>
      </c>
      <c r="C4482" t="s">
        <v>53</v>
      </c>
      <c r="D4482" t="s">
        <v>51</v>
      </c>
      <c r="E4482" t="s">
        <v>23</v>
      </c>
      <c r="F4482">
        <v>198</v>
      </c>
      <c r="G4482">
        <v>2960</v>
      </c>
      <c r="H4482">
        <v>166</v>
      </c>
      <c r="I4482">
        <v>24.17</v>
      </c>
      <c r="J4482">
        <v>1</v>
      </c>
      <c r="K4482" t="s">
        <v>24</v>
      </c>
      <c r="L4482" t="s">
        <v>24</v>
      </c>
      <c r="M4482">
        <v>14</v>
      </c>
      <c r="N4482" t="s">
        <v>20</v>
      </c>
      <c r="O4482">
        <v>4816859</v>
      </c>
    </row>
    <row r="4483" spans="1:15">
      <c r="A4483" t="s">
        <v>4528</v>
      </c>
      <c r="B4483">
        <v>2003</v>
      </c>
      <c r="C4483" t="s">
        <v>45</v>
      </c>
      <c r="D4483" t="s">
        <v>32</v>
      </c>
      <c r="E4483" t="s">
        <v>40</v>
      </c>
      <c r="F4483">
        <v>471</v>
      </c>
      <c r="G4483">
        <v>4414</v>
      </c>
      <c r="H4483">
        <v>151</v>
      </c>
      <c r="I4483">
        <v>16.41</v>
      </c>
      <c r="J4483">
        <v>1</v>
      </c>
      <c r="K4483" t="s">
        <v>24</v>
      </c>
      <c r="L4483" t="s">
        <v>24</v>
      </c>
      <c r="M4483">
        <v>64</v>
      </c>
      <c r="N4483" t="s">
        <v>20</v>
      </c>
      <c r="O4483">
        <v>4032529</v>
      </c>
    </row>
    <row r="4484" spans="1:15">
      <c r="A4484" t="s">
        <v>4529</v>
      </c>
      <c r="B4484">
        <v>2021</v>
      </c>
      <c r="C4484" t="s">
        <v>27</v>
      </c>
      <c r="D4484" t="s">
        <v>43</v>
      </c>
      <c r="E4484" t="s">
        <v>37</v>
      </c>
      <c r="F4484">
        <v>412</v>
      </c>
      <c r="G4484">
        <v>3903</v>
      </c>
      <c r="H4484">
        <v>323</v>
      </c>
      <c r="I4484">
        <v>11.05</v>
      </c>
      <c r="J4484">
        <v>4</v>
      </c>
      <c r="K4484" t="s">
        <v>24</v>
      </c>
      <c r="L4484" t="s">
        <v>24</v>
      </c>
      <c r="M4484">
        <v>48</v>
      </c>
      <c r="N4484" t="s">
        <v>49</v>
      </c>
      <c r="O4484">
        <v>3826461</v>
      </c>
    </row>
    <row r="4485" spans="1:15">
      <c r="A4485" t="s">
        <v>4530</v>
      </c>
      <c r="B4485">
        <v>2020</v>
      </c>
      <c r="C4485" t="s">
        <v>16</v>
      </c>
      <c r="D4485" t="s">
        <v>51</v>
      </c>
      <c r="E4485" t="s">
        <v>28</v>
      </c>
      <c r="F4485">
        <v>261</v>
      </c>
      <c r="G4485">
        <v>1342</v>
      </c>
      <c r="H4485">
        <v>363</v>
      </c>
      <c r="I4485">
        <v>46.94</v>
      </c>
      <c r="J4485">
        <v>7</v>
      </c>
      <c r="K4485" t="s">
        <v>24</v>
      </c>
      <c r="L4485" t="s">
        <v>19</v>
      </c>
      <c r="M4485">
        <v>37</v>
      </c>
      <c r="N4485" t="s">
        <v>33</v>
      </c>
      <c r="O4485">
        <v>349167</v>
      </c>
    </row>
    <row r="4486" spans="1:15">
      <c r="A4486" t="s">
        <v>4531</v>
      </c>
      <c r="B4486">
        <v>2003</v>
      </c>
      <c r="C4486" t="s">
        <v>16</v>
      </c>
      <c r="D4486" t="s">
        <v>32</v>
      </c>
      <c r="E4486" t="s">
        <v>18</v>
      </c>
      <c r="F4486">
        <v>86</v>
      </c>
      <c r="G4486">
        <v>1782</v>
      </c>
      <c r="H4486">
        <v>595</v>
      </c>
      <c r="I4486">
        <v>15.93</v>
      </c>
      <c r="J4486">
        <v>4</v>
      </c>
      <c r="K4486" t="s">
        <v>24</v>
      </c>
      <c r="L4486" t="s">
        <v>19</v>
      </c>
      <c r="M4486">
        <v>29</v>
      </c>
      <c r="N4486" t="s">
        <v>20</v>
      </c>
      <c r="O4486">
        <v>4791624</v>
      </c>
    </row>
    <row r="4487" spans="1:15">
      <c r="A4487" t="s">
        <v>4532</v>
      </c>
      <c r="B4487">
        <v>2022</v>
      </c>
      <c r="C4487" t="s">
        <v>73</v>
      </c>
      <c r="D4487" t="s">
        <v>17</v>
      </c>
      <c r="E4487" t="s">
        <v>40</v>
      </c>
      <c r="F4487">
        <v>442</v>
      </c>
      <c r="G4487">
        <v>758</v>
      </c>
      <c r="H4487">
        <v>535</v>
      </c>
      <c r="I4487">
        <v>18.77</v>
      </c>
      <c r="J4487">
        <v>4</v>
      </c>
      <c r="K4487" t="s">
        <v>19</v>
      </c>
      <c r="L4487" t="s">
        <v>19</v>
      </c>
      <c r="M4487">
        <v>5</v>
      </c>
      <c r="N4487" t="s">
        <v>29</v>
      </c>
      <c r="O4487">
        <v>633807</v>
      </c>
    </row>
    <row r="4488" spans="1:15">
      <c r="A4488" t="s">
        <v>4533</v>
      </c>
      <c r="B4488">
        <v>2011</v>
      </c>
      <c r="C4488" t="s">
        <v>16</v>
      </c>
      <c r="D4488" t="s">
        <v>32</v>
      </c>
      <c r="E4488" t="s">
        <v>37</v>
      </c>
      <c r="F4488">
        <v>448</v>
      </c>
      <c r="G4488">
        <v>3943</v>
      </c>
      <c r="H4488">
        <v>708</v>
      </c>
      <c r="I4488">
        <v>28.77</v>
      </c>
      <c r="J4488">
        <v>8</v>
      </c>
      <c r="K4488" t="s">
        <v>19</v>
      </c>
      <c r="L4488" t="s">
        <v>19</v>
      </c>
      <c r="M4488">
        <v>45</v>
      </c>
      <c r="N4488" t="s">
        <v>33</v>
      </c>
      <c r="O4488">
        <v>3280656</v>
      </c>
    </row>
    <row r="4489" spans="1:15">
      <c r="A4489" t="s">
        <v>4534</v>
      </c>
      <c r="B4489">
        <v>2014</v>
      </c>
      <c r="C4489" t="s">
        <v>73</v>
      </c>
      <c r="D4489" t="s">
        <v>46</v>
      </c>
      <c r="E4489" t="s">
        <v>28</v>
      </c>
      <c r="F4489">
        <v>236</v>
      </c>
      <c r="G4489">
        <v>3111</v>
      </c>
      <c r="H4489">
        <v>896</v>
      </c>
      <c r="I4489">
        <v>24.3</v>
      </c>
      <c r="J4489">
        <v>5</v>
      </c>
      <c r="K4489" t="s">
        <v>24</v>
      </c>
      <c r="L4489" t="s">
        <v>24</v>
      </c>
      <c r="M4489">
        <v>61</v>
      </c>
      <c r="N4489" t="s">
        <v>25</v>
      </c>
      <c r="O4489">
        <v>4868539</v>
      </c>
    </row>
    <row r="4490" spans="1:15">
      <c r="A4490" t="s">
        <v>4535</v>
      </c>
      <c r="B4490">
        <v>2001</v>
      </c>
      <c r="C4490" t="s">
        <v>16</v>
      </c>
      <c r="D4490" t="s">
        <v>36</v>
      </c>
      <c r="E4490" t="s">
        <v>37</v>
      </c>
      <c r="F4490">
        <v>377</v>
      </c>
      <c r="G4490">
        <v>2506</v>
      </c>
      <c r="H4490">
        <v>685</v>
      </c>
      <c r="I4490">
        <v>48.54</v>
      </c>
      <c r="J4490">
        <v>9</v>
      </c>
      <c r="K4490" t="s">
        <v>19</v>
      </c>
      <c r="L4490" t="s">
        <v>19</v>
      </c>
      <c r="M4490">
        <v>62</v>
      </c>
      <c r="N4490" t="s">
        <v>25</v>
      </c>
      <c r="O4490">
        <v>3446929</v>
      </c>
    </row>
    <row r="4491" spans="1:15">
      <c r="A4491" t="s">
        <v>4536</v>
      </c>
      <c r="B4491">
        <v>2016</v>
      </c>
      <c r="C4491" t="s">
        <v>59</v>
      </c>
      <c r="D4491" t="s">
        <v>36</v>
      </c>
      <c r="E4491" t="s">
        <v>40</v>
      </c>
      <c r="F4491">
        <v>348</v>
      </c>
      <c r="G4491">
        <v>2330</v>
      </c>
      <c r="H4491">
        <v>665</v>
      </c>
      <c r="I4491">
        <v>4.25</v>
      </c>
      <c r="J4491">
        <v>6</v>
      </c>
      <c r="K4491" t="s">
        <v>24</v>
      </c>
      <c r="L4491" t="s">
        <v>19</v>
      </c>
      <c r="M4491">
        <v>79</v>
      </c>
      <c r="N4491" t="s">
        <v>33</v>
      </c>
      <c r="O4491">
        <v>4250700</v>
      </c>
    </row>
    <row r="4492" spans="1:15">
      <c r="A4492" t="s">
        <v>4537</v>
      </c>
      <c r="B4492">
        <v>2018</v>
      </c>
      <c r="C4492" t="s">
        <v>73</v>
      </c>
      <c r="D4492" t="s">
        <v>46</v>
      </c>
      <c r="E4492" t="s">
        <v>28</v>
      </c>
      <c r="F4492">
        <v>366</v>
      </c>
      <c r="G4492">
        <v>66</v>
      </c>
      <c r="H4492">
        <v>880</v>
      </c>
      <c r="I4492">
        <v>19.28</v>
      </c>
      <c r="J4492">
        <v>4</v>
      </c>
      <c r="K4492" t="s">
        <v>19</v>
      </c>
      <c r="L4492" t="s">
        <v>24</v>
      </c>
      <c r="M4492">
        <v>76</v>
      </c>
      <c r="N4492" t="s">
        <v>20</v>
      </c>
      <c r="O4492">
        <v>1914701</v>
      </c>
    </row>
    <row r="4493" spans="1:15">
      <c r="A4493" t="s">
        <v>4538</v>
      </c>
      <c r="B4493">
        <v>2019</v>
      </c>
      <c r="C4493" t="s">
        <v>22</v>
      </c>
      <c r="D4493" t="s">
        <v>17</v>
      </c>
      <c r="E4493" t="s">
        <v>23</v>
      </c>
      <c r="F4493">
        <v>338</v>
      </c>
      <c r="G4493">
        <v>3261</v>
      </c>
      <c r="H4493">
        <v>711</v>
      </c>
      <c r="I4493">
        <v>46.5</v>
      </c>
      <c r="J4493">
        <v>4</v>
      </c>
      <c r="K4493" t="s">
        <v>24</v>
      </c>
      <c r="L4493" t="s">
        <v>24</v>
      </c>
      <c r="M4493">
        <v>57</v>
      </c>
      <c r="N4493" t="s">
        <v>25</v>
      </c>
      <c r="O4493">
        <v>4492278</v>
      </c>
    </row>
    <row r="4494" spans="1:15">
      <c r="A4494" t="s">
        <v>4539</v>
      </c>
      <c r="B4494">
        <v>2015</v>
      </c>
      <c r="C4494" t="s">
        <v>16</v>
      </c>
      <c r="D4494" t="s">
        <v>17</v>
      </c>
      <c r="E4494" t="s">
        <v>40</v>
      </c>
      <c r="F4494">
        <v>342</v>
      </c>
      <c r="G4494">
        <v>1450</v>
      </c>
      <c r="H4494">
        <v>458</v>
      </c>
      <c r="I4494">
        <v>18.12</v>
      </c>
      <c r="J4494">
        <v>6</v>
      </c>
      <c r="K4494" t="s">
        <v>24</v>
      </c>
      <c r="L4494" t="s">
        <v>24</v>
      </c>
      <c r="M4494">
        <v>59</v>
      </c>
      <c r="N4494" t="s">
        <v>25</v>
      </c>
      <c r="O4494">
        <v>1622708</v>
      </c>
    </row>
    <row r="4495" spans="1:15">
      <c r="A4495" t="s">
        <v>4540</v>
      </c>
      <c r="B4495">
        <v>2001</v>
      </c>
      <c r="C4495" t="s">
        <v>59</v>
      </c>
      <c r="D4495" t="s">
        <v>32</v>
      </c>
      <c r="E4495" t="s">
        <v>37</v>
      </c>
      <c r="F4495">
        <v>272</v>
      </c>
      <c r="G4495">
        <v>3979</v>
      </c>
      <c r="H4495">
        <v>720</v>
      </c>
      <c r="I4495">
        <v>31.85</v>
      </c>
      <c r="J4495">
        <v>9</v>
      </c>
      <c r="K4495" t="s">
        <v>19</v>
      </c>
      <c r="L4495" t="s">
        <v>19</v>
      </c>
      <c r="M4495">
        <v>67</v>
      </c>
      <c r="N4495" t="s">
        <v>25</v>
      </c>
      <c r="O4495">
        <v>2659177</v>
      </c>
    </row>
    <row r="4496" spans="1:15">
      <c r="A4496" t="s">
        <v>4541</v>
      </c>
      <c r="B4496">
        <v>2012</v>
      </c>
      <c r="C4496" t="s">
        <v>73</v>
      </c>
      <c r="D4496" t="s">
        <v>48</v>
      </c>
      <c r="E4496" t="s">
        <v>18</v>
      </c>
      <c r="F4496">
        <v>3</v>
      </c>
      <c r="G4496">
        <v>1142</v>
      </c>
      <c r="H4496">
        <v>406</v>
      </c>
      <c r="I4496">
        <v>13.18</v>
      </c>
      <c r="J4496">
        <v>4</v>
      </c>
      <c r="K4496" t="s">
        <v>19</v>
      </c>
      <c r="L4496" t="s">
        <v>24</v>
      </c>
      <c r="M4496">
        <v>9</v>
      </c>
      <c r="N4496" t="s">
        <v>25</v>
      </c>
      <c r="O4496">
        <v>703479</v>
      </c>
    </row>
    <row r="4497" spans="1:15">
      <c r="A4497" t="s">
        <v>4542</v>
      </c>
      <c r="B4497">
        <v>2017</v>
      </c>
      <c r="C4497" t="s">
        <v>42</v>
      </c>
      <c r="D4497" t="s">
        <v>51</v>
      </c>
      <c r="E4497" t="s">
        <v>40</v>
      </c>
      <c r="F4497">
        <v>35</v>
      </c>
      <c r="G4497">
        <v>2050</v>
      </c>
      <c r="H4497">
        <v>671</v>
      </c>
      <c r="I4497">
        <v>28.98</v>
      </c>
      <c r="J4497">
        <v>7</v>
      </c>
      <c r="K4497" t="s">
        <v>24</v>
      </c>
      <c r="L4497" t="s">
        <v>19</v>
      </c>
      <c r="M4497">
        <v>54</v>
      </c>
      <c r="N4497" t="s">
        <v>49</v>
      </c>
      <c r="O4497">
        <v>4045782</v>
      </c>
    </row>
    <row r="4498" spans="1:15">
      <c r="A4498" t="s">
        <v>4543</v>
      </c>
      <c r="B4498">
        <v>2009</v>
      </c>
      <c r="C4498" t="s">
        <v>59</v>
      </c>
      <c r="D4498" t="s">
        <v>46</v>
      </c>
      <c r="E4498" t="s">
        <v>28</v>
      </c>
      <c r="F4498">
        <v>150</v>
      </c>
      <c r="G4498">
        <v>1370</v>
      </c>
      <c r="H4498">
        <v>84</v>
      </c>
      <c r="I4498">
        <v>11.3</v>
      </c>
      <c r="J4498">
        <v>7</v>
      </c>
      <c r="K4498" t="s">
        <v>19</v>
      </c>
      <c r="L4498" t="s">
        <v>24</v>
      </c>
      <c r="M4498">
        <v>28</v>
      </c>
      <c r="N4498" t="s">
        <v>29</v>
      </c>
      <c r="O4498">
        <v>3113964</v>
      </c>
    </row>
    <row r="4499" spans="1:15">
      <c r="A4499" t="s">
        <v>4544</v>
      </c>
      <c r="B4499">
        <v>2022</v>
      </c>
      <c r="C4499" t="s">
        <v>45</v>
      </c>
      <c r="D4499" t="s">
        <v>46</v>
      </c>
      <c r="E4499" t="s">
        <v>40</v>
      </c>
      <c r="F4499">
        <v>314</v>
      </c>
      <c r="G4499">
        <v>860</v>
      </c>
      <c r="H4499">
        <v>355</v>
      </c>
      <c r="I4499">
        <v>43.15</v>
      </c>
      <c r="J4499">
        <v>9</v>
      </c>
      <c r="K4499" t="s">
        <v>24</v>
      </c>
      <c r="L4499" t="s">
        <v>24</v>
      </c>
      <c r="M4499">
        <v>20</v>
      </c>
      <c r="N4499" t="s">
        <v>33</v>
      </c>
      <c r="O4499">
        <v>2953263</v>
      </c>
    </row>
    <row r="4500" spans="1:15">
      <c r="A4500" t="s">
        <v>4545</v>
      </c>
      <c r="B4500">
        <v>2007</v>
      </c>
      <c r="C4500" t="s">
        <v>31</v>
      </c>
      <c r="D4500" t="s">
        <v>17</v>
      </c>
      <c r="E4500" t="s">
        <v>18</v>
      </c>
      <c r="F4500">
        <v>54</v>
      </c>
      <c r="G4500">
        <v>1383</v>
      </c>
      <c r="H4500">
        <v>121</v>
      </c>
      <c r="I4500">
        <v>31.55</v>
      </c>
      <c r="J4500">
        <v>8</v>
      </c>
      <c r="K4500" t="s">
        <v>24</v>
      </c>
      <c r="L4500" t="s">
        <v>19</v>
      </c>
      <c r="M4500">
        <v>77</v>
      </c>
      <c r="N4500" t="s">
        <v>33</v>
      </c>
      <c r="O4500">
        <v>2820295</v>
      </c>
    </row>
    <row r="4501" spans="1:15">
      <c r="A4501" t="s">
        <v>4546</v>
      </c>
      <c r="B4501">
        <v>2000</v>
      </c>
      <c r="C4501" t="s">
        <v>27</v>
      </c>
      <c r="D4501" t="s">
        <v>102</v>
      </c>
      <c r="E4501" t="s">
        <v>40</v>
      </c>
      <c r="F4501">
        <v>472</v>
      </c>
      <c r="G4501">
        <v>84</v>
      </c>
      <c r="H4501">
        <v>197</v>
      </c>
      <c r="I4501">
        <v>27.97</v>
      </c>
      <c r="J4501">
        <v>3</v>
      </c>
      <c r="K4501" t="s">
        <v>19</v>
      </c>
      <c r="L4501" t="s">
        <v>19</v>
      </c>
      <c r="M4501">
        <v>65</v>
      </c>
      <c r="N4501" t="s">
        <v>33</v>
      </c>
      <c r="O4501">
        <v>2030236</v>
      </c>
    </row>
    <row r="4502" spans="1:15">
      <c r="A4502" t="s">
        <v>4547</v>
      </c>
      <c r="B4502">
        <v>2015</v>
      </c>
      <c r="C4502" t="s">
        <v>16</v>
      </c>
      <c r="D4502" t="s">
        <v>46</v>
      </c>
      <c r="E4502" t="s">
        <v>37</v>
      </c>
      <c r="F4502">
        <v>331</v>
      </c>
      <c r="G4502">
        <v>504</v>
      </c>
      <c r="H4502">
        <v>752</v>
      </c>
      <c r="I4502">
        <v>23.66</v>
      </c>
      <c r="J4502">
        <v>4</v>
      </c>
      <c r="K4502" t="s">
        <v>19</v>
      </c>
      <c r="L4502" t="s">
        <v>19</v>
      </c>
      <c r="M4502">
        <v>45</v>
      </c>
      <c r="N4502" t="s">
        <v>20</v>
      </c>
      <c r="O4502">
        <v>771529</v>
      </c>
    </row>
    <row r="4503" spans="1:15">
      <c r="A4503" t="s">
        <v>4548</v>
      </c>
      <c r="B4503">
        <v>2010</v>
      </c>
      <c r="C4503" t="s">
        <v>53</v>
      </c>
      <c r="D4503" t="s">
        <v>43</v>
      </c>
      <c r="E4503" t="s">
        <v>23</v>
      </c>
      <c r="F4503">
        <v>145</v>
      </c>
      <c r="G4503">
        <v>1272</v>
      </c>
      <c r="H4503">
        <v>103</v>
      </c>
      <c r="I4503">
        <v>19.989999999999998</v>
      </c>
      <c r="J4503">
        <v>2</v>
      </c>
      <c r="K4503" t="s">
        <v>24</v>
      </c>
      <c r="L4503" t="s">
        <v>24</v>
      </c>
      <c r="M4503">
        <v>56</v>
      </c>
      <c r="N4503" t="s">
        <v>25</v>
      </c>
      <c r="O4503">
        <v>3372757</v>
      </c>
    </row>
    <row r="4504" spans="1:15">
      <c r="A4504" t="s">
        <v>4549</v>
      </c>
      <c r="B4504">
        <v>2004</v>
      </c>
      <c r="C4504" t="s">
        <v>45</v>
      </c>
      <c r="D4504" t="s">
        <v>32</v>
      </c>
      <c r="E4504" t="s">
        <v>28</v>
      </c>
      <c r="F4504">
        <v>349</v>
      </c>
      <c r="G4504">
        <v>174</v>
      </c>
      <c r="H4504">
        <v>459</v>
      </c>
      <c r="I4504">
        <v>46.11</v>
      </c>
      <c r="J4504">
        <v>9</v>
      </c>
      <c r="K4504" t="s">
        <v>24</v>
      </c>
      <c r="L4504" t="s">
        <v>19</v>
      </c>
      <c r="M4504">
        <v>41</v>
      </c>
      <c r="N4504" t="s">
        <v>25</v>
      </c>
      <c r="O4504">
        <v>3040137</v>
      </c>
    </row>
    <row r="4505" spans="1:15">
      <c r="A4505" t="s">
        <v>4550</v>
      </c>
      <c r="B4505">
        <v>2012</v>
      </c>
      <c r="C4505" t="s">
        <v>73</v>
      </c>
      <c r="D4505" t="s">
        <v>95</v>
      </c>
      <c r="E4505" t="s">
        <v>37</v>
      </c>
      <c r="F4505">
        <v>431</v>
      </c>
      <c r="G4505">
        <v>1765</v>
      </c>
      <c r="H4505">
        <v>903</v>
      </c>
      <c r="I4505">
        <v>32.159999999999997</v>
      </c>
      <c r="J4505">
        <v>3</v>
      </c>
      <c r="K4505" t="s">
        <v>24</v>
      </c>
      <c r="L4505" t="s">
        <v>24</v>
      </c>
      <c r="M4505">
        <v>19</v>
      </c>
      <c r="N4505" t="s">
        <v>20</v>
      </c>
      <c r="O4505">
        <v>2298185</v>
      </c>
    </row>
    <row r="4506" spans="1:15">
      <c r="A4506" t="s">
        <v>4551</v>
      </c>
      <c r="B4506">
        <v>2008</v>
      </c>
      <c r="C4506" t="s">
        <v>45</v>
      </c>
      <c r="D4506" t="s">
        <v>95</v>
      </c>
      <c r="E4506" t="s">
        <v>40</v>
      </c>
      <c r="F4506">
        <v>209</v>
      </c>
      <c r="G4506">
        <v>592</v>
      </c>
      <c r="H4506">
        <v>572</v>
      </c>
      <c r="I4506">
        <v>8.2799999999999994</v>
      </c>
      <c r="J4506">
        <v>9</v>
      </c>
      <c r="K4506" t="s">
        <v>19</v>
      </c>
      <c r="L4506" t="s">
        <v>24</v>
      </c>
      <c r="M4506">
        <v>3</v>
      </c>
      <c r="N4506" t="s">
        <v>20</v>
      </c>
      <c r="O4506">
        <v>2429695</v>
      </c>
    </row>
    <row r="4507" spans="1:15">
      <c r="A4507" t="s">
        <v>4552</v>
      </c>
      <c r="B4507">
        <v>2006</v>
      </c>
      <c r="C4507" t="s">
        <v>59</v>
      </c>
      <c r="D4507" t="s">
        <v>46</v>
      </c>
      <c r="E4507" t="s">
        <v>28</v>
      </c>
      <c r="F4507">
        <v>3</v>
      </c>
      <c r="G4507">
        <v>313</v>
      </c>
      <c r="H4507">
        <v>872</v>
      </c>
      <c r="I4507">
        <v>38.35</v>
      </c>
      <c r="J4507">
        <v>6</v>
      </c>
      <c r="K4507" t="s">
        <v>19</v>
      </c>
      <c r="L4507" t="s">
        <v>19</v>
      </c>
      <c r="M4507">
        <v>59</v>
      </c>
      <c r="N4507" t="s">
        <v>49</v>
      </c>
      <c r="O4507">
        <v>1409384</v>
      </c>
    </row>
    <row r="4508" spans="1:15">
      <c r="A4508" t="s">
        <v>4553</v>
      </c>
      <c r="B4508">
        <v>2006</v>
      </c>
      <c r="C4508" t="s">
        <v>31</v>
      </c>
      <c r="D4508" t="s">
        <v>48</v>
      </c>
      <c r="E4508" t="s">
        <v>23</v>
      </c>
      <c r="F4508">
        <v>124</v>
      </c>
      <c r="G4508">
        <v>937</v>
      </c>
      <c r="H4508">
        <v>650</v>
      </c>
      <c r="I4508">
        <v>5.67</v>
      </c>
      <c r="J4508">
        <v>2</v>
      </c>
      <c r="K4508" t="s">
        <v>19</v>
      </c>
      <c r="L4508" t="s">
        <v>24</v>
      </c>
      <c r="M4508">
        <v>87</v>
      </c>
      <c r="N4508" t="s">
        <v>20</v>
      </c>
      <c r="O4508">
        <v>3668338</v>
      </c>
    </row>
    <row r="4509" spans="1:15">
      <c r="A4509" t="s">
        <v>4554</v>
      </c>
      <c r="B4509">
        <v>2009</v>
      </c>
      <c r="C4509" t="s">
        <v>53</v>
      </c>
      <c r="D4509" t="s">
        <v>46</v>
      </c>
      <c r="E4509" t="s">
        <v>37</v>
      </c>
      <c r="F4509">
        <v>480</v>
      </c>
      <c r="G4509">
        <v>868</v>
      </c>
      <c r="H4509">
        <v>555</v>
      </c>
      <c r="I4509">
        <v>44.42</v>
      </c>
      <c r="J4509">
        <v>2</v>
      </c>
      <c r="K4509" t="s">
        <v>19</v>
      </c>
      <c r="L4509" t="s">
        <v>24</v>
      </c>
      <c r="M4509">
        <v>55</v>
      </c>
      <c r="N4509" t="s">
        <v>29</v>
      </c>
      <c r="O4509">
        <v>7004</v>
      </c>
    </row>
    <row r="4510" spans="1:15">
      <c r="A4510" t="s">
        <v>4555</v>
      </c>
      <c r="B4510">
        <v>2020</v>
      </c>
      <c r="C4510" t="s">
        <v>45</v>
      </c>
      <c r="D4510" t="s">
        <v>32</v>
      </c>
      <c r="E4510" t="s">
        <v>23</v>
      </c>
      <c r="F4510">
        <v>78</v>
      </c>
      <c r="G4510">
        <v>3125</v>
      </c>
      <c r="H4510">
        <v>643</v>
      </c>
      <c r="I4510">
        <v>35.4</v>
      </c>
      <c r="J4510">
        <v>6</v>
      </c>
      <c r="K4510" t="s">
        <v>24</v>
      </c>
      <c r="L4510" t="s">
        <v>24</v>
      </c>
      <c r="M4510">
        <v>82</v>
      </c>
      <c r="N4510" t="s">
        <v>49</v>
      </c>
      <c r="O4510">
        <v>3406679</v>
      </c>
    </row>
    <row r="4511" spans="1:15">
      <c r="A4511" t="s">
        <v>4556</v>
      </c>
      <c r="B4511">
        <v>2015</v>
      </c>
      <c r="C4511" t="s">
        <v>35</v>
      </c>
      <c r="D4511" t="s">
        <v>36</v>
      </c>
      <c r="E4511" t="s">
        <v>23</v>
      </c>
      <c r="F4511">
        <v>452</v>
      </c>
      <c r="G4511">
        <v>4961</v>
      </c>
      <c r="H4511">
        <v>573</v>
      </c>
      <c r="I4511">
        <v>13.62</v>
      </c>
      <c r="J4511">
        <v>2</v>
      </c>
      <c r="K4511" t="s">
        <v>19</v>
      </c>
      <c r="L4511" t="s">
        <v>19</v>
      </c>
      <c r="M4511">
        <v>19</v>
      </c>
      <c r="N4511" t="s">
        <v>20</v>
      </c>
      <c r="O4511">
        <v>4839605</v>
      </c>
    </row>
    <row r="4512" spans="1:15">
      <c r="A4512" t="s">
        <v>4557</v>
      </c>
      <c r="B4512">
        <v>2007</v>
      </c>
      <c r="C4512" t="s">
        <v>35</v>
      </c>
      <c r="D4512" t="s">
        <v>17</v>
      </c>
      <c r="E4512" t="s">
        <v>28</v>
      </c>
      <c r="F4512">
        <v>29</v>
      </c>
      <c r="G4512">
        <v>1083</v>
      </c>
      <c r="H4512">
        <v>724</v>
      </c>
      <c r="I4512">
        <v>35.58</v>
      </c>
      <c r="J4512">
        <v>5</v>
      </c>
      <c r="K4512" t="s">
        <v>24</v>
      </c>
      <c r="L4512" t="s">
        <v>19</v>
      </c>
      <c r="M4512">
        <v>37</v>
      </c>
      <c r="N4512" t="s">
        <v>49</v>
      </c>
      <c r="O4512">
        <v>2248051</v>
      </c>
    </row>
    <row r="4513" spans="1:15">
      <c r="A4513" t="s">
        <v>4558</v>
      </c>
      <c r="B4513">
        <v>2019</v>
      </c>
      <c r="C4513" t="s">
        <v>73</v>
      </c>
      <c r="D4513" t="s">
        <v>95</v>
      </c>
      <c r="E4513" t="s">
        <v>37</v>
      </c>
      <c r="F4513">
        <v>117</v>
      </c>
      <c r="G4513">
        <v>3707</v>
      </c>
      <c r="H4513">
        <v>340</v>
      </c>
      <c r="I4513">
        <v>8.15</v>
      </c>
      <c r="J4513">
        <v>4</v>
      </c>
      <c r="K4513" t="s">
        <v>24</v>
      </c>
      <c r="L4513" t="s">
        <v>19</v>
      </c>
      <c r="M4513">
        <v>70</v>
      </c>
      <c r="N4513" t="s">
        <v>33</v>
      </c>
      <c r="O4513">
        <v>4200862</v>
      </c>
    </row>
    <row r="4514" spans="1:15">
      <c r="A4514" t="s">
        <v>4559</v>
      </c>
      <c r="B4514">
        <v>2006</v>
      </c>
      <c r="C4514" t="s">
        <v>59</v>
      </c>
      <c r="D4514" t="s">
        <v>48</v>
      </c>
      <c r="E4514" t="s">
        <v>18</v>
      </c>
      <c r="F4514">
        <v>31</v>
      </c>
      <c r="G4514">
        <v>213</v>
      </c>
      <c r="H4514">
        <v>244</v>
      </c>
      <c r="I4514">
        <v>4.63</v>
      </c>
      <c r="J4514">
        <v>3</v>
      </c>
      <c r="K4514" t="s">
        <v>19</v>
      </c>
      <c r="L4514" t="s">
        <v>19</v>
      </c>
      <c r="M4514">
        <v>70</v>
      </c>
      <c r="N4514" t="s">
        <v>29</v>
      </c>
      <c r="O4514">
        <v>407725</v>
      </c>
    </row>
    <row r="4515" spans="1:15">
      <c r="A4515" t="s">
        <v>4560</v>
      </c>
      <c r="B4515">
        <v>2006</v>
      </c>
      <c r="C4515" t="s">
        <v>59</v>
      </c>
      <c r="D4515" t="s">
        <v>51</v>
      </c>
      <c r="E4515" t="s">
        <v>28</v>
      </c>
      <c r="F4515">
        <v>185</v>
      </c>
      <c r="G4515">
        <v>110</v>
      </c>
      <c r="H4515">
        <v>415</v>
      </c>
      <c r="I4515">
        <v>6.64</v>
      </c>
      <c r="J4515">
        <v>7</v>
      </c>
      <c r="K4515" t="s">
        <v>19</v>
      </c>
      <c r="L4515" t="s">
        <v>19</v>
      </c>
      <c r="M4515">
        <v>88</v>
      </c>
      <c r="N4515" t="s">
        <v>25</v>
      </c>
      <c r="O4515">
        <v>3792604</v>
      </c>
    </row>
    <row r="4516" spans="1:15">
      <c r="A4516" t="s">
        <v>4561</v>
      </c>
      <c r="B4516">
        <v>2009</v>
      </c>
      <c r="C4516" t="s">
        <v>31</v>
      </c>
      <c r="D4516" t="s">
        <v>32</v>
      </c>
      <c r="E4516" t="s">
        <v>23</v>
      </c>
      <c r="F4516">
        <v>376</v>
      </c>
      <c r="G4516">
        <v>1407</v>
      </c>
      <c r="H4516">
        <v>72</v>
      </c>
      <c r="I4516">
        <v>21.83</v>
      </c>
      <c r="J4516">
        <v>6</v>
      </c>
      <c r="K4516" t="s">
        <v>24</v>
      </c>
      <c r="L4516" t="s">
        <v>19</v>
      </c>
      <c r="M4516">
        <v>3</v>
      </c>
      <c r="N4516" t="s">
        <v>25</v>
      </c>
      <c r="O4516">
        <v>4263102</v>
      </c>
    </row>
    <row r="4517" spans="1:15">
      <c r="A4517" t="s">
        <v>4562</v>
      </c>
      <c r="B4517">
        <v>2011</v>
      </c>
      <c r="C4517" t="s">
        <v>27</v>
      </c>
      <c r="D4517" t="s">
        <v>46</v>
      </c>
      <c r="E4517" t="s">
        <v>23</v>
      </c>
      <c r="F4517">
        <v>337</v>
      </c>
      <c r="G4517">
        <v>119</v>
      </c>
      <c r="H4517">
        <v>155</v>
      </c>
      <c r="I4517">
        <v>31.02</v>
      </c>
      <c r="J4517">
        <v>7</v>
      </c>
      <c r="K4517" t="s">
        <v>24</v>
      </c>
      <c r="L4517" t="s">
        <v>19</v>
      </c>
      <c r="M4517">
        <v>91</v>
      </c>
      <c r="N4517" t="s">
        <v>49</v>
      </c>
      <c r="O4517">
        <v>3692054</v>
      </c>
    </row>
    <row r="4518" spans="1:15">
      <c r="A4518" t="s">
        <v>4563</v>
      </c>
      <c r="B4518">
        <v>2000</v>
      </c>
      <c r="C4518" t="s">
        <v>53</v>
      </c>
      <c r="D4518" t="s">
        <v>51</v>
      </c>
      <c r="E4518" t="s">
        <v>23</v>
      </c>
      <c r="F4518">
        <v>278</v>
      </c>
      <c r="G4518">
        <v>3905</v>
      </c>
      <c r="H4518">
        <v>652</v>
      </c>
      <c r="I4518">
        <v>5.68</v>
      </c>
      <c r="J4518">
        <v>7</v>
      </c>
      <c r="K4518" t="s">
        <v>19</v>
      </c>
      <c r="L4518" t="s">
        <v>19</v>
      </c>
      <c r="M4518">
        <v>91</v>
      </c>
      <c r="N4518" t="s">
        <v>20</v>
      </c>
      <c r="O4518">
        <v>3593024</v>
      </c>
    </row>
    <row r="4519" spans="1:15">
      <c r="A4519" t="s">
        <v>4564</v>
      </c>
      <c r="B4519">
        <v>2007</v>
      </c>
      <c r="C4519" t="s">
        <v>16</v>
      </c>
      <c r="D4519" t="s">
        <v>36</v>
      </c>
      <c r="E4519" t="s">
        <v>40</v>
      </c>
      <c r="F4519">
        <v>478</v>
      </c>
      <c r="G4519">
        <v>709</v>
      </c>
      <c r="H4519">
        <v>565</v>
      </c>
      <c r="I4519">
        <v>26.25</v>
      </c>
      <c r="J4519">
        <v>3</v>
      </c>
      <c r="K4519" t="s">
        <v>19</v>
      </c>
      <c r="L4519" t="s">
        <v>19</v>
      </c>
      <c r="M4519">
        <v>62</v>
      </c>
      <c r="N4519" t="s">
        <v>49</v>
      </c>
      <c r="O4519">
        <v>1077736</v>
      </c>
    </row>
    <row r="4520" spans="1:15">
      <c r="A4520" t="s">
        <v>4565</v>
      </c>
      <c r="B4520">
        <v>2002</v>
      </c>
      <c r="C4520" t="s">
        <v>73</v>
      </c>
      <c r="D4520" t="s">
        <v>102</v>
      </c>
      <c r="E4520" t="s">
        <v>37</v>
      </c>
      <c r="F4520">
        <v>320</v>
      </c>
      <c r="G4520">
        <v>2820</v>
      </c>
      <c r="H4520">
        <v>209</v>
      </c>
      <c r="I4520">
        <v>7.34</v>
      </c>
      <c r="J4520">
        <v>7</v>
      </c>
      <c r="K4520" t="s">
        <v>24</v>
      </c>
      <c r="L4520" t="s">
        <v>19</v>
      </c>
      <c r="M4520">
        <v>24</v>
      </c>
      <c r="N4520" t="s">
        <v>33</v>
      </c>
      <c r="O4520">
        <v>3690000</v>
      </c>
    </row>
    <row r="4521" spans="1:15">
      <c r="A4521" t="s">
        <v>4566</v>
      </c>
      <c r="B4521">
        <v>2016</v>
      </c>
      <c r="C4521" t="s">
        <v>27</v>
      </c>
      <c r="D4521" t="s">
        <v>102</v>
      </c>
      <c r="E4521" t="s">
        <v>40</v>
      </c>
      <c r="F4521">
        <v>2</v>
      </c>
      <c r="G4521">
        <v>103</v>
      </c>
      <c r="H4521">
        <v>446</v>
      </c>
      <c r="I4521">
        <v>7.29</v>
      </c>
      <c r="J4521">
        <v>4</v>
      </c>
      <c r="K4521" t="s">
        <v>24</v>
      </c>
      <c r="L4521" t="s">
        <v>19</v>
      </c>
      <c r="M4521">
        <v>62</v>
      </c>
      <c r="N4521" t="s">
        <v>25</v>
      </c>
      <c r="O4521">
        <v>3024127</v>
      </c>
    </row>
    <row r="4522" spans="1:15">
      <c r="A4522" t="s">
        <v>4567</v>
      </c>
      <c r="B4522">
        <v>2010</v>
      </c>
      <c r="C4522" t="s">
        <v>35</v>
      </c>
      <c r="D4522" t="s">
        <v>36</v>
      </c>
      <c r="E4522" t="s">
        <v>18</v>
      </c>
      <c r="F4522">
        <v>268</v>
      </c>
      <c r="G4522">
        <v>2364</v>
      </c>
      <c r="H4522">
        <v>681</v>
      </c>
      <c r="I4522">
        <v>25.32</v>
      </c>
      <c r="J4522">
        <v>5</v>
      </c>
      <c r="K4522" t="s">
        <v>19</v>
      </c>
      <c r="L4522" t="s">
        <v>19</v>
      </c>
      <c r="M4522">
        <v>45</v>
      </c>
      <c r="N4522" t="s">
        <v>29</v>
      </c>
      <c r="O4522">
        <v>1004972</v>
      </c>
    </row>
    <row r="4523" spans="1:15">
      <c r="A4523" t="s">
        <v>4568</v>
      </c>
      <c r="B4523">
        <v>2008</v>
      </c>
      <c r="C4523" t="s">
        <v>35</v>
      </c>
      <c r="D4523" t="s">
        <v>95</v>
      </c>
      <c r="E4523" t="s">
        <v>37</v>
      </c>
      <c r="F4523">
        <v>442</v>
      </c>
      <c r="G4523">
        <v>3179</v>
      </c>
      <c r="H4523">
        <v>25</v>
      </c>
      <c r="I4523">
        <v>31.26</v>
      </c>
      <c r="J4523">
        <v>1</v>
      </c>
      <c r="K4523" t="s">
        <v>19</v>
      </c>
      <c r="L4523" t="s">
        <v>19</v>
      </c>
      <c r="M4523">
        <v>99</v>
      </c>
      <c r="N4523" t="s">
        <v>20</v>
      </c>
      <c r="O4523">
        <v>2946600</v>
      </c>
    </row>
    <row r="4524" spans="1:15">
      <c r="A4524" t="s">
        <v>4569</v>
      </c>
      <c r="B4524">
        <v>2002</v>
      </c>
      <c r="C4524" t="s">
        <v>35</v>
      </c>
      <c r="D4524" t="s">
        <v>48</v>
      </c>
      <c r="E4524" t="s">
        <v>40</v>
      </c>
      <c r="F4524">
        <v>416</v>
      </c>
      <c r="G4524">
        <v>1983</v>
      </c>
      <c r="H4524">
        <v>608</v>
      </c>
      <c r="I4524">
        <v>23.24</v>
      </c>
      <c r="J4524">
        <v>6</v>
      </c>
      <c r="K4524" t="s">
        <v>24</v>
      </c>
      <c r="L4524" t="s">
        <v>19</v>
      </c>
      <c r="M4524">
        <v>46</v>
      </c>
      <c r="N4524" t="s">
        <v>25</v>
      </c>
      <c r="O4524">
        <v>306281</v>
      </c>
    </row>
    <row r="4525" spans="1:15">
      <c r="A4525" t="s">
        <v>4570</v>
      </c>
      <c r="B4525">
        <v>2021</v>
      </c>
      <c r="C4525" t="s">
        <v>35</v>
      </c>
      <c r="D4525" t="s">
        <v>46</v>
      </c>
      <c r="E4525" t="s">
        <v>37</v>
      </c>
      <c r="F4525">
        <v>276</v>
      </c>
      <c r="G4525">
        <v>747</v>
      </c>
      <c r="H4525">
        <v>261</v>
      </c>
      <c r="I4525">
        <v>11.64</v>
      </c>
      <c r="J4525">
        <v>2</v>
      </c>
      <c r="K4525" t="s">
        <v>24</v>
      </c>
      <c r="L4525" t="s">
        <v>24</v>
      </c>
      <c r="M4525">
        <v>7</v>
      </c>
      <c r="N4525" t="s">
        <v>29</v>
      </c>
      <c r="O4525">
        <v>2155550</v>
      </c>
    </row>
    <row r="4526" spans="1:15">
      <c r="A4526" t="s">
        <v>4571</v>
      </c>
      <c r="B4526">
        <v>2021</v>
      </c>
      <c r="C4526" t="s">
        <v>27</v>
      </c>
      <c r="D4526" t="s">
        <v>46</v>
      </c>
      <c r="E4526" t="s">
        <v>37</v>
      </c>
      <c r="F4526">
        <v>179</v>
      </c>
      <c r="G4526">
        <v>10</v>
      </c>
      <c r="H4526">
        <v>257</v>
      </c>
      <c r="I4526">
        <v>48.06</v>
      </c>
      <c r="J4526">
        <v>3</v>
      </c>
      <c r="K4526" t="s">
        <v>19</v>
      </c>
      <c r="L4526" t="s">
        <v>19</v>
      </c>
      <c r="M4526">
        <v>56</v>
      </c>
      <c r="N4526" t="s">
        <v>49</v>
      </c>
      <c r="O4526">
        <v>4982176</v>
      </c>
    </row>
    <row r="4527" spans="1:15">
      <c r="A4527" t="s">
        <v>4572</v>
      </c>
      <c r="B4527">
        <v>2008</v>
      </c>
      <c r="C4527" t="s">
        <v>45</v>
      </c>
      <c r="D4527" t="s">
        <v>17</v>
      </c>
      <c r="E4527" t="s">
        <v>37</v>
      </c>
      <c r="F4527">
        <v>152</v>
      </c>
      <c r="G4527">
        <v>4718</v>
      </c>
      <c r="H4527">
        <v>302</v>
      </c>
      <c r="I4527">
        <v>39.85</v>
      </c>
      <c r="J4527">
        <v>2</v>
      </c>
      <c r="K4527" t="s">
        <v>24</v>
      </c>
      <c r="L4527" t="s">
        <v>19</v>
      </c>
      <c r="M4527">
        <v>22</v>
      </c>
      <c r="N4527" t="s">
        <v>49</v>
      </c>
      <c r="O4527">
        <v>1824102</v>
      </c>
    </row>
    <row r="4528" spans="1:15">
      <c r="A4528" t="s">
        <v>4573</v>
      </c>
      <c r="B4528">
        <v>2012</v>
      </c>
      <c r="C4528" t="s">
        <v>53</v>
      </c>
      <c r="D4528" t="s">
        <v>39</v>
      </c>
      <c r="E4528" t="s">
        <v>18</v>
      </c>
      <c r="F4528">
        <v>168</v>
      </c>
      <c r="G4528">
        <v>4940</v>
      </c>
      <c r="H4528">
        <v>173</v>
      </c>
      <c r="I4528">
        <v>5.66</v>
      </c>
      <c r="J4528">
        <v>2</v>
      </c>
      <c r="K4528" t="s">
        <v>24</v>
      </c>
      <c r="L4528" t="s">
        <v>24</v>
      </c>
      <c r="M4528">
        <v>75</v>
      </c>
      <c r="N4528" t="s">
        <v>25</v>
      </c>
      <c r="O4528">
        <v>2105966</v>
      </c>
    </row>
    <row r="4529" spans="1:15">
      <c r="A4529" t="s">
        <v>4574</v>
      </c>
      <c r="B4529">
        <v>2001</v>
      </c>
      <c r="C4529" t="s">
        <v>42</v>
      </c>
      <c r="D4529" t="s">
        <v>32</v>
      </c>
      <c r="E4529" t="s">
        <v>40</v>
      </c>
      <c r="F4529">
        <v>347</v>
      </c>
      <c r="G4529">
        <v>3170</v>
      </c>
      <c r="H4529">
        <v>165</v>
      </c>
      <c r="I4529">
        <v>48.23</v>
      </c>
      <c r="J4529">
        <v>3</v>
      </c>
      <c r="K4529" t="s">
        <v>19</v>
      </c>
      <c r="L4529" t="s">
        <v>19</v>
      </c>
      <c r="M4529">
        <v>12</v>
      </c>
      <c r="N4529" t="s">
        <v>33</v>
      </c>
      <c r="O4529">
        <v>2641006</v>
      </c>
    </row>
    <row r="4530" spans="1:15">
      <c r="A4530" t="s">
        <v>4575</v>
      </c>
      <c r="B4530">
        <v>2017</v>
      </c>
      <c r="C4530" t="s">
        <v>31</v>
      </c>
      <c r="D4530" t="s">
        <v>102</v>
      </c>
      <c r="E4530" t="s">
        <v>28</v>
      </c>
      <c r="F4530">
        <v>368</v>
      </c>
      <c r="G4530">
        <v>1747</v>
      </c>
      <c r="H4530">
        <v>13</v>
      </c>
      <c r="I4530">
        <v>24.23</v>
      </c>
      <c r="J4530">
        <v>8</v>
      </c>
      <c r="K4530" t="s">
        <v>19</v>
      </c>
      <c r="L4530" t="s">
        <v>24</v>
      </c>
      <c r="M4530">
        <v>10</v>
      </c>
      <c r="N4530" t="s">
        <v>29</v>
      </c>
      <c r="O4530">
        <v>4462844</v>
      </c>
    </row>
    <row r="4531" spans="1:15">
      <c r="A4531" t="s">
        <v>4576</v>
      </c>
      <c r="B4531">
        <v>2004</v>
      </c>
      <c r="C4531" t="s">
        <v>73</v>
      </c>
      <c r="D4531" t="s">
        <v>39</v>
      </c>
      <c r="E4531" t="s">
        <v>28</v>
      </c>
      <c r="F4531">
        <v>269</v>
      </c>
      <c r="G4531">
        <v>4019</v>
      </c>
      <c r="H4531">
        <v>108</v>
      </c>
      <c r="I4531">
        <v>18.07</v>
      </c>
      <c r="J4531">
        <v>4</v>
      </c>
      <c r="K4531" t="s">
        <v>24</v>
      </c>
      <c r="L4531" t="s">
        <v>24</v>
      </c>
      <c r="M4531">
        <v>66</v>
      </c>
      <c r="N4531" t="s">
        <v>20</v>
      </c>
      <c r="O4531">
        <v>4752635</v>
      </c>
    </row>
    <row r="4532" spans="1:15">
      <c r="A4532" t="s">
        <v>4577</v>
      </c>
      <c r="B4532">
        <v>2020</v>
      </c>
      <c r="C4532" t="s">
        <v>73</v>
      </c>
      <c r="D4532" t="s">
        <v>32</v>
      </c>
      <c r="E4532" t="s">
        <v>18</v>
      </c>
      <c r="F4532">
        <v>359</v>
      </c>
      <c r="G4532">
        <v>3109</v>
      </c>
      <c r="H4532">
        <v>718</v>
      </c>
      <c r="I4532">
        <v>8.01</v>
      </c>
      <c r="J4532">
        <v>9</v>
      </c>
      <c r="K4532" t="s">
        <v>24</v>
      </c>
      <c r="L4532" t="s">
        <v>19</v>
      </c>
      <c r="M4532">
        <v>56</v>
      </c>
      <c r="N4532" t="s">
        <v>20</v>
      </c>
      <c r="O4532">
        <v>2407582</v>
      </c>
    </row>
    <row r="4533" spans="1:15">
      <c r="A4533" t="s">
        <v>4578</v>
      </c>
      <c r="B4533">
        <v>2017</v>
      </c>
      <c r="C4533" t="s">
        <v>53</v>
      </c>
      <c r="D4533" t="s">
        <v>95</v>
      </c>
      <c r="E4533" t="s">
        <v>37</v>
      </c>
      <c r="F4533">
        <v>493</v>
      </c>
      <c r="G4533">
        <v>1845</v>
      </c>
      <c r="H4533">
        <v>229</v>
      </c>
      <c r="I4533">
        <v>44.84</v>
      </c>
      <c r="J4533">
        <v>6</v>
      </c>
      <c r="K4533" t="s">
        <v>19</v>
      </c>
      <c r="L4533" t="s">
        <v>19</v>
      </c>
      <c r="M4533">
        <v>66</v>
      </c>
      <c r="N4533" t="s">
        <v>20</v>
      </c>
      <c r="O4533">
        <v>2679936</v>
      </c>
    </row>
    <row r="4534" spans="1:15">
      <c r="A4534" t="s">
        <v>4579</v>
      </c>
      <c r="B4534">
        <v>2002</v>
      </c>
      <c r="C4534" t="s">
        <v>59</v>
      </c>
      <c r="D4534" t="s">
        <v>17</v>
      </c>
      <c r="E4534" t="s">
        <v>37</v>
      </c>
      <c r="F4534">
        <v>48</v>
      </c>
      <c r="G4534">
        <v>2100</v>
      </c>
      <c r="H4534">
        <v>361</v>
      </c>
      <c r="I4534">
        <v>28.88</v>
      </c>
      <c r="J4534">
        <v>9</v>
      </c>
      <c r="K4534" t="s">
        <v>19</v>
      </c>
      <c r="L4534" t="s">
        <v>24</v>
      </c>
      <c r="M4534">
        <v>46</v>
      </c>
      <c r="N4534" t="s">
        <v>33</v>
      </c>
      <c r="O4534">
        <v>1774518</v>
      </c>
    </row>
    <row r="4535" spans="1:15">
      <c r="A4535" t="s">
        <v>4580</v>
      </c>
      <c r="B4535">
        <v>2002</v>
      </c>
      <c r="C4535" t="s">
        <v>31</v>
      </c>
      <c r="D4535" t="s">
        <v>102</v>
      </c>
      <c r="E4535" t="s">
        <v>23</v>
      </c>
      <c r="F4535">
        <v>482</v>
      </c>
      <c r="G4535">
        <v>2972</v>
      </c>
      <c r="H4535">
        <v>110</v>
      </c>
      <c r="I4535">
        <v>27.53</v>
      </c>
      <c r="J4535">
        <v>8</v>
      </c>
      <c r="K4535" t="s">
        <v>19</v>
      </c>
      <c r="L4535" t="s">
        <v>24</v>
      </c>
      <c r="M4535">
        <v>14</v>
      </c>
      <c r="N4535" t="s">
        <v>33</v>
      </c>
      <c r="O4535">
        <v>4074003</v>
      </c>
    </row>
    <row r="4536" spans="1:15">
      <c r="A4536" t="s">
        <v>4581</v>
      </c>
      <c r="B4536">
        <v>2018</v>
      </c>
      <c r="C4536" t="s">
        <v>59</v>
      </c>
      <c r="D4536" t="s">
        <v>32</v>
      </c>
      <c r="E4536" t="s">
        <v>18</v>
      </c>
      <c r="F4536">
        <v>317</v>
      </c>
      <c r="G4536">
        <v>543</v>
      </c>
      <c r="H4536">
        <v>990</v>
      </c>
      <c r="I4536">
        <v>26.84</v>
      </c>
      <c r="J4536">
        <v>7</v>
      </c>
      <c r="K4536" t="s">
        <v>24</v>
      </c>
      <c r="L4536" t="s">
        <v>24</v>
      </c>
      <c r="M4536">
        <v>56</v>
      </c>
      <c r="N4536" t="s">
        <v>33</v>
      </c>
      <c r="O4536">
        <v>4389772</v>
      </c>
    </row>
    <row r="4537" spans="1:15">
      <c r="A4537" t="s">
        <v>4582</v>
      </c>
      <c r="B4537">
        <v>2013</v>
      </c>
      <c r="C4537" t="s">
        <v>59</v>
      </c>
      <c r="D4537" t="s">
        <v>17</v>
      </c>
      <c r="E4537" t="s">
        <v>40</v>
      </c>
      <c r="F4537">
        <v>200</v>
      </c>
      <c r="G4537">
        <v>3569</v>
      </c>
      <c r="H4537">
        <v>775</v>
      </c>
      <c r="I4537">
        <v>2.0099999999999998</v>
      </c>
      <c r="J4537">
        <v>7</v>
      </c>
      <c r="K4537" t="s">
        <v>19</v>
      </c>
      <c r="L4537" t="s">
        <v>24</v>
      </c>
      <c r="M4537">
        <v>28</v>
      </c>
      <c r="N4537" t="s">
        <v>29</v>
      </c>
      <c r="O4537">
        <v>3774887</v>
      </c>
    </row>
    <row r="4538" spans="1:15">
      <c r="A4538" t="s">
        <v>4583</v>
      </c>
      <c r="B4538">
        <v>2015</v>
      </c>
      <c r="C4538" t="s">
        <v>35</v>
      </c>
      <c r="D4538" t="s">
        <v>46</v>
      </c>
      <c r="E4538" t="s">
        <v>28</v>
      </c>
      <c r="F4538">
        <v>260</v>
      </c>
      <c r="G4538">
        <v>3055</v>
      </c>
      <c r="H4538">
        <v>101</v>
      </c>
      <c r="I4538">
        <v>38.11</v>
      </c>
      <c r="J4538">
        <v>3</v>
      </c>
      <c r="K4538" t="s">
        <v>24</v>
      </c>
      <c r="L4538" t="s">
        <v>24</v>
      </c>
      <c r="M4538">
        <v>57</v>
      </c>
      <c r="N4538" t="s">
        <v>25</v>
      </c>
      <c r="O4538">
        <v>4093184</v>
      </c>
    </row>
    <row r="4539" spans="1:15">
      <c r="A4539" t="s">
        <v>4584</v>
      </c>
      <c r="B4539">
        <v>2003</v>
      </c>
      <c r="C4539" t="s">
        <v>53</v>
      </c>
      <c r="D4539" t="s">
        <v>43</v>
      </c>
      <c r="E4539" t="s">
        <v>18</v>
      </c>
      <c r="F4539">
        <v>458</v>
      </c>
      <c r="G4539">
        <v>2769</v>
      </c>
      <c r="H4539">
        <v>193</v>
      </c>
      <c r="I4539">
        <v>42.07</v>
      </c>
      <c r="J4539">
        <v>7</v>
      </c>
      <c r="K4539" t="s">
        <v>24</v>
      </c>
      <c r="L4539" t="s">
        <v>19</v>
      </c>
      <c r="M4539">
        <v>48</v>
      </c>
      <c r="N4539" t="s">
        <v>25</v>
      </c>
      <c r="O4539">
        <v>204858</v>
      </c>
    </row>
    <row r="4540" spans="1:15">
      <c r="A4540" t="s">
        <v>4585</v>
      </c>
      <c r="B4540">
        <v>2007</v>
      </c>
      <c r="C4540" t="s">
        <v>53</v>
      </c>
      <c r="D4540" t="s">
        <v>36</v>
      </c>
      <c r="E4540" t="s">
        <v>23</v>
      </c>
      <c r="F4540">
        <v>289</v>
      </c>
      <c r="G4540">
        <v>785</v>
      </c>
      <c r="H4540">
        <v>917</v>
      </c>
      <c r="I4540">
        <v>30.31</v>
      </c>
      <c r="J4540">
        <v>2</v>
      </c>
      <c r="K4540" t="s">
        <v>24</v>
      </c>
      <c r="L4540" t="s">
        <v>24</v>
      </c>
      <c r="M4540">
        <v>20</v>
      </c>
      <c r="N4540" t="s">
        <v>33</v>
      </c>
      <c r="O4540">
        <v>4461813</v>
      </c>
    </row>
    <row r="4541" spans="1:15">
      <c r="A4541" t="s">
        <v>4586</v>
      </c>
      <c r="B4541">
        <v>2002</v>
      </c>
      <c r="C4541" t="s">
        <v>59</v>
      </c>
      <c r="D4541" t="s">
        <v>95</v>
      </c>
      <c r="E4541" t="s">
        <v>40</v>
      </c>
      <c r="F4541">
        <v>221</v>
      </c>
      <c r="G4541">
        <v>1709</v>
      </c>
      <c r="H4541">
        <v>664</v>
      </c>
      <c r="I4541">
        <v>5.98</v>
      </c>
      <c r="J4541">
        <v>1</v>
      </c>
      <c r="K4541" t="s">
        <v>24</v>
      </c>
      <c r="L4541" t="s">
        <v>19</v>
      </c>
      <c r="M4541">
        <v>33</v>
      </c>
      <c r="N4541" t="s">
        <v>20</v>
      </c>
      <c r="O4541">
        <v>3878697</v>
      </c>
    </row>
    <row r="4542" spans="1:15">
      <c r="A4542" t="s">
        <v>4587</v>
      </c>
      <c r="B4542">
        <v>2012</v>
      </c>
      <c r="C4542" t="s">
        <v>53</v>
      </c>
      <c r="D4542" t="s">
        <v>32</v>
      </c>
      <c r="E4542" t="s">
        <v>23</v>
      </c>
      <c r="F4542">
        <v>180</v>
      </c>
      <c r="G4542">
        <v>4730</v>
      </c>
      <c r="H4542">
        <v>819</v>
      </c>
      <c r="I4542">
        <v>21.33</v>
      </c>
      <c r="J4542">
        <v>9</v>
      </c>
      <c r="K4542" t="s">
        <v>19</v>
      </c>
      <c r="L4542" t="s">
        <v>19</v>
      </c>
      <c r="M4542">
        <v>72</v>
      </c>
      <c r="N4542" t="s">
        <v>20</v>
      </c>
      <c r="O4542">
        <v>4900104</v>
      </c>
    </row>
    <row r="4543" spans="1:15">
      <c r="A4543" t="s">
        <v>4588</v>
      </c>
      <c r="B4543">
        <v>2002</v>
      </c>
      <c r="C4543" t="s">
        <v>31</v>
      </c>
      <c r="D4543" t="s">
        <v>32</v>
      </c>
      <c r="E4543" t="s">
        <v>23</v>
      </c>
      <c r="F4543">
        <v>422</v>
      </c>
      <c r="G4543">
        <v>966</v>
      </c>
      <c r="H4543">
        <v>760</v>
      </c>
      <c r="I4543">
        <v>43.65</v>
      </c>
      <c r="J4543">
        <v>8</v>
      </c>
      <c r="K4543" t="s">
        <v>19</v>
      </c>
      <c r="L4543" t="s">
        <v>19</v>
      </c>
      <c r="M4543">
        <v>12</v>
      </c>
      <c r="N4543" t="s">
        <v>20</v>
      </c>
      <c r="O4543">
        <v>4328599</v>
      </c>
    </row>
    <row r="4544" spans="1:15">
      <c r="A4544" t="s">
        <v>4589</v>
      </c>
      <c r="B4544">
        <v>2015</v>
      </c>
      <c r="C4544" t="s">
        <v>53</v>
      </c>
      <c r="D4544" t="s">
        <v>48</v>
      </c>
      <c r="E4544" t="s">
        <v>40</v>
      </c>
      <c r="F4544">
        <v>32</v>
      </c>
      <c r="G4544">
        <v>2254</v>
      </c>
      <c r="H4544">
        <v>391</v>
      </c>
      <c r="I4544">
        <v>24.7</v>
      </c>
      <c r="J4544">
        <v>3</v>
      </c>
      <c r="K4544" t="s">
        <v>19</v>
      </c>
      <c r="L4544" t="s">
        <v>19</v>
      </c>
      <c r="M4544">
        <v>45</v>
      </c>
      <c r="N4544" t="s">
        <v>25</v>
      </c>
      <c r="O4544">
        <v>4705491</v>
      </c>
    </row>
    <row r="4545" spans="1:15">
      <c r="A4545" t="s">
        <v>4590</v>
      </c>
      <c r="B4545">
        <v>2014</v>
      </c>
      <c r="C4545" t="s">
        <v>45</v>
      </c>
      <c r="D4545" t="s">
        <v>39</v>
      </c>
      <c r="E4545" t="s">
        <v>28</v>
      </c>
      <c r="F4545">
        <v>483</v>
      </c>
      <c r="G4545">
        <v>929</v>
      </c>
      <c r="H4545">
        <v>955</v>
      </c>
      <c r="I4545">
        <v>47.81</v>
      </c>
      <c r="J4545">
        <v>7</v>
      </c>
      <c r="K4545" t="s">
        <v>19</v>
      </c>
      <c r="L4545" t="s">
        <v>19</v>
      </c>
      <c r="M4545">
        <v>8</v>
      </c>
      <c r="N4545" t="s">
        <v>49</v>
      </c>
      <c r="O4545">
        <v>2846767</v>
      </c>
    </row>
    <row r="4546" spans="1:15">
      <c r="A4546" t="s">
        <v>4591</v>
      </c>
      <c r="B4546">
        <v>2013</v>
      </c>
      <c r="C4546" t="s">
        <v>42</v>
      </c>
      <c r="D4546" t="s">
        <v>46</v>
      </c>
      <c r="E4546" t="s">
        <v>37</v>
      </c>
      <c r="F4546">
        <v>383</v>
      </c>
      <c r="G4546">
        <v>1440</v>
      </c>
      <c r="H4546">
        <v>492</v>
      </c>
      <c r="I4546">
        <v>39.51</v>
      </c>
      <c r="J4546">
        <v>3</v>
      </c>
      <c r="K4546" t="s">
        <v>19</v>
      </c>
      <c r="L4546" t="s">
        <v>19</v>
      </c>
      <c r="M4546">
        <v>89</v>
      </c>
      <c r="N4546" t="s">
        <v>29</v>
      </c>
      <c r="O4546">
        <v>1640230</v>
      </c>
    </row>
    <row r="4547" spans="1:15">
      <c r="A4547" t="s">
        <v>4592</v>
      </c>
      <c r="B4547">
        <v>2020</v>
      </c>
      <c r="C4547" t="s">
        <v>59</v>
      </c>
      <c r="D4547" t="s">
        <v>36</v>
      </c>
      <c r="E4547" t="s">
        <v>18</v>
      </c>
      <c r="F4547">
        <v>389</v>
      </c>
      <c r="G4547">
        <v>658</v>
      </c>
      <c r="H4547">
        <v>174</v>
      </c>
      <c r="I4547">
        <v>28.05</v>
      </c>
      <c r="J4547">
        <v>6</v>
      </c>
      <c r="K4547" t="s">
        <v>24</v>
      </c>
      <c r="L4547" t="s">
        <v>24</v>
      </c>
      <c r="M4547">
        <v>84</v>
      </c>
      <c r="N4547" t="s">
        <v>20</v>
      </c>
      <c r="O4547">
        <v>786229</v>
      </c>
    </row>
    <row r="4548" spans="1:15">
      <c r="A4548" t="s">
        <v>4593</v>
      </c>
      <c r="B4548">
        <v>2018</v>
      </c>
      <c r="C4548" t="s">
        <v>45</v>
      </c>
      <c r="D4548" t="s">
        <v>39</v>
      </c>
      <c r="E4548" t="s">
        <v>23</v>
      </c>
      <c r="F4548">
        <v>26</v>
      </c>
      <c r="G4548">
        <v>2098</v>
      </c>
      <c r="H4548">
        <v>731</v>
      </c>
      <c r="I4548">
        <v>35.869999999999997</v>
      </c>
      <c r="J4548">
        <v>4</v>
      </c>
      <c r="K4548" t="s">
        <v>19</v>
      </c>
      <c r="L4548" t="s">
        <v>19</v>
      </c>
      <c r="M4548">
        <v>36</v>
      </c>
      <c r="N4548" t="s">
        <v>20</v>
      </c>
      <c r="O4548">
        <v>293123</v>
      </c>
    </row>
    <row r="4549" spans="1:15">
      <c r="A4549" t="s">
        <v>4594</v>
      </c>
      <c r="B4549">
        <v>2018</v>
      </c>
      <c r="C4549" t="s">
        <v>22</v>
      </c>
      <c r="D4549" t="s">
        <v>43</v>
      </c>
      <c r="E4549" t="s">
        <v>40</v>
      </c>
      <c r="F4549">
        <v>99</v>
      </c>
      <c r="G4549">
        <v>3283</v>
      </c>
      <c r="H4549">
        <v>367</v>
      </c>
      <c r="I4549">
        <v>36.479999999999997</v>
      </c>
      <c r="J4549">
        <v>9</v>
      </c>
      <c r="K4549" t="s">
        <v>19</v>
      </c>
      <c r="L4549" t="s">
        <v>19</v>
      </c>
      <c r="M4549">
        <v>76</v>
      </c>
      <c r="N4549" t="s">
        <v>29</v>
      </c>
      <c r="O4549">
        <v>986143</v>
      </c>
    </row>
    <row r="4550" spans="1:15">
      <c r="A4550" t="s">
        <v>4595</v>
      </c>
      <c r="B4550">
        <v>2008</v>
      </c>
      <c r="C4550" t="s">
        <v>16</v>
      </c>
      <c r="D4550" t="s">
        <v>39</v>
      </c>
      <c r="E4550" t="s">
        <v>37</v>
      </c>
      <c r="F4550">
        <v>470</v>
      </c>
      <c r="G4550">
        <v>3845</v>
      </c>
      <c r="H4550">
        <v>292</v>
      </c>
      <c r="I4550">
        <v>47.59</v>
      </c>
      <c r="J4550">
        <v>2</v>
      </c>
      <c r="K4550" t="s">
        <v>19</v>
      </c>
      <c r="L4550" t="s">
        <v>24</v>
      </c>
      <c r="M4550">
        <v>45</v>
      </c>
      <c r="N4550" t="s">
        <v>25</v>
      </c>
      <c r="O4550">
        <v>2031623</v>
      </c>
    </row>
    <row r="4551" spans="1:15">
      <c r="A4551" t="s">
        <v>4596</v>
      </c>
      <c r="B4551">
        <v>2022</v>
      </c>
      <c r="C4551" t="s">
        <v>42</v>
      </c>
      <c r="D4551" t="s">
        <v>36</v>
      </c>
      <c r="E4551" t="s">
        <v>28</v>
      </c>
      <c r="F4551">
        <v>254</v>
      </c>
      <c r="G4551">
        <v>1573</v>
      </c>
      <c r="H4551">
        <v>725</v>
      </c>
      <c r="I4551">
        <v>32.92</v>
      </c>
      <c r="J4551">
        <v>3</v>
      </c>
      <c r="K4551" t="s">
        <v>19</v>
      </c>
      <c r="L4551" t="s">
        <v>19</v>
      </c>
      <c r="M4551">
        <v>57</v>
      </c>
      <c r="N4551" t="s">
        <v>49</v>
      </c>
      <c r="O4551">
        <v>4297837</v>
      </c>
    </row>
    <row r="4552" spans="1:15">
      <c r="A4552" t="s">
        <v>4597</v>
      </c>
      <c r="B4552">
        <v>2021</v>
      </c>
      <c r="C4552" t="s">
        <v>22</v>
      </c>
      <c r="D4552" t="s">
        <v>43</v>
      </c>
      <c r="E4552" t="s">
        <v>18</v>
      </c>
      <c r="F4552">
        <v>65</v>
      </c>
      <c r="G4552">
        <v>2933</v>
      </c>
      <c r="H4552">
        <v>187</v>
      </c>
      <c r="I4552">
        <v>23.36</v>
      </c>
      <c r="J4552">
        <v>1</v>
      </c>
      <c r="K4552" t="s">
        <v>19</v>
      </c>
      <c r="L4552" t="s">
        <v>19</v>
      </c>
      <c r="M4552">
        <v>45</v>
      </c>
      <c r="N4552" t="s">
        <v>25</v>
      </c>
      <c r="O4552">
        <v>336526</v>
      </c>
    </row>
    <row r="4553" spans="1:15">
      <c r="A4553" t="s">
        <v>4598</v>
      </c>
      <c r="B4553">
        <v>2014</v>
      </c>
      <c r="C4553" t="s">
        <v>27</v>
      </c>
      <c r="D4553" t="s">
        <v>46</v>
      </c>
      <c r="E4553" t="s">
        <v>23</v>
      </c>
      <c r="F4553">
        <v>330</v>
      </c>
      <c r="G4553">
        <v>4483</v>
      </c>
      <c r="H4553">
        <v>176</v>
      </c>
      <c r="I4553">
        <v>0.54</v>
      </c>
      <c r="J4553">
        <v>3</v>
      </c>
      <c r="K4553" t="s">
        <v>24</v>
      </c>
      <c r="L4553" t="s">
        <v>19</v>
      </c>
      <c r="M4553">
        <v>11</v>
      </c>
      <c r="N4553" t="s">
        <v>33</v>
      </c>
      <c r="O4553">
        <v>865810</v>
      </c>
    </row>
    <row r="4554" spans="1:15">
      <c r="A4554" t="s">
        <v>4599</v>
      </c>
      <c r="B4554">
        <v>2012</v>
      </c>
      <c r="C4554" t="s">
        <v>59</v>
      </c>
      <c r="D4554" t="s">
        <v>51</v>
      </c>
      <c r="E4554" t="s">
        <v>40</v>
      </c>
      <c r="F4554">
        <v>155</v>
      </c>
      <c r="G4554">
        <v>3306</v>
      </c>
      <c r="H4554">
        <v>346</v>
      </c>
      <c r="I4554">
        <v>13.22</v>
      </c>
      <c r="J4554">
        <v>2</v>
      </c>
      <c r="K4554" t="s">
        <v>19</v>
      </c>
      <c r="L4554" t="s">
        <v>24</v>
      </c>
      <c r="M4554">
        <v>21</v>
      </c>
      <c r="N4554" t="s">
        <v>33</v>
      </c>
      <c r="O4554">
        <v>3751434</v>
      </c>
    </row>
    <row r="4555" spans="1:15">
      <c r="A4555" t="s">
        <v>4600</v>
      </c>
      <c r="B4555">
        <v>2022</v>
      </c>
      <c r="C4555" t="s">
        <v>16</v>
      </c>
      <c r="D4555" t="s">
        <v>48</v>
      </c>
      <c r="E4555" t="s">
        <v>23</v>
      </c>
      <c r="F4555">
        <v>421</v>
      </c>
      <c r="G4555">
        <v>1296</v>
      </c>
      <c r="H4555">
        <v>886</v>
      </c>
      <c r="I4555">
        <v>34.619999999999997</v>
      </c>
      <c r="J4555">
        <v>6</v>
      </c>
      <c r="K4555" t="s">
        <v>19</v>
      </c>
      <c r="L4555" t="s">
        <v>24</v>
      </c>
      <c r="M4555">
        <v>1</v>
      </c>
      <c r="N4555" t="s">
        <v>20</v>
      </c>
      <c r="O4555">
        <v>4723633</v>
      </c>
    </row>
    <row r="4556" spans="1:15">
      <c r="A4556" t="s">
        <v>4601</v>
      </c>
      <c r="B4556">
        <v>2010</v>
      </c>
      <c r="C4556" t="s">
        <v>45</v>
      </c>
      <c r="D4556" t="s">
        <v>102</v>
      </c>
      <c r="E4556" t="s">
        <v>28</v>
      </c>
      <c r="F4556">
        <v>406</v>
      </c>
      <c r="G4556">
        <v>1957</v>
      </c>
      <c r="H4556">
        <v>30</v>
      </c>
      <c r="I4556">
        <v>42.14</v>
      </c>
      <c r="J4556">
        <v>2</v>
      </c>
      <c r="K4556" t="s">
        <v>24</v>
      </c>
      <c r="L4556" t="s">
        <v>24</v>
      </c>
      <c r="M4556">
        <v>63</v>
      </c>
      <c r="N4556" t="s">
        <v>20</v>
      </c>
      <c r="O4556">
        <v>481901</v>
      </c>
    </row>
    <row r="4557" spans="1:15">
      <c r="A4557" t="s">
        <v>4602</v>
      </c>
      <c r="B4557">
        <v>2010</v>
      </c>
      <c r="C4557" t="s">
        <v>53</v>
      </c>
      <c r="D4557" t="s">
        <v>17</v>
      </c>
      <c r="E4557" t="s">
        <v>23</v>
      </c>
      <c r="F4557">
        <v>251</v>
      </c>
      <c r="G4557">
        <v>1342</v>
      </c>
      <c r="H4557">
        <v>942</v>
      </c>
      <c r="I4557">
        <v>31.08</v>
      </c>
      <c r="J4557">
        <v>8</v>
      </c>
      <c r="K4557" t="s">
        <v>19</v>
      </c>
      <c r="L4557" t="s">
        <v>19</v>
      </c>
      <c r="M4557">
        <v>97</v>
      </c>
      <c r="N4557" t="s">
        <v>49</v>
      </c>
      <c r="O4557">
        <v>3265776</v>
      </c>
    </row>
    <row r="4558" spans="1:15">
      <c r="A4558" t="s">
        <v>4603</v>
      </c>
      <c r="B4558">
        <v>2018</v>
      </c>
      <c r="C4558" t="s">
        <v>22</v>
      </c>
      <c r="D4558" t="s">
        <v>39</v>
      </c>
      <c r="E4558" t="s">
        <v>40</v>
      </c>
      <c r="F4558">
        <v>41</v>
      </c>
      <c r="G4558">
        <v>756</v>
      </c>
      <c r="H4558">
        <v>115</v>
      </c>
      <c r="I4558">
        <v>46.09</v>
      </c>
      <c r="J4558">
        <v>4</v>
      </c>
      <c r="K4558" t="s">
        <v>19</v>
      </c>
      <c r="L4558" t="s">
        <v>24</v>
      </c>
      <c r="M4558">
        <v>43</v>
      </c>
      <c r="N4558" t="s">
        <v>29</v>
      </c>
      <c r="O4558">
        <v>3520684</v>
      </c>
    </row>
    <row r="4559" spans="1:15">
      <c r="A4559" t="s">
        <v>4604</v>
      </c>
      <c r="B4559">
        <v>2013</v>
      </c>
      <c r="C4559" t="s">
        <v>27</v>
      </c>
      <c r="D4559" t="s">
        <v>43</v>
      </c>
      <c r="E4559" t="s">
        <v>37</v>
      </c>
      <c r="F4559">
        <v>196</v>
      </c>
      <c r="G4559">
        <v>4883</v>
      </c>
      <c r="H4559">
        <v>497</v>
      </c>
      <c r="I4559">
        <v>42.91</v>
      </c>
      <c r="J4559">
        <v>6</v>
      </c>
      <c r="K4559" t="s">
        <v>19</v>
      </c>
      <c r="L4559" t="s">
        <v>19</v>
      </c>
      <c r="M4559">
        <v>55</v>
      </c>
      <c r="N4559" t="s">
        <v>29</v>
      </c>
      <c r="O4559">
        <v>4828042</v>
      </c>
    </row>
    <row r="4560" spans="1:15">
      <c r="A4560" t="s">
        <v>4605</v>
      </c>
      <c r="B4560">
        <v>2000</v>
      </c>
      <c r="C4560" t="s">
        <v>16</v>
      </c>
      <c r="D4560" t="s">
        <v>102</v>
      </c>
      <c r="E4560" t="s">
        <v>23</v>
      </c>
      <c r="F4560">
        <v>167</v>
      </c>
      <c r="G4560">
        <v>1008</v>
      </c>
      <c r="H4560">
        <v>740</v>
      </c>
      <c r="I4560">
        <v>46.31</v>
      </c>
      <c r="J4560">
        <v>9</v>
      </c>
      <c r="K4560" t="s">
        <v>19</v>
      </c>
      <c r="L4560" t="s">
        <v>19</v>
      </c>
      <c r="M4560">
        <v>92</v>
      </c>
      <c r="N4560" t="s">
        <v>29</v>
      </c>
      <c r="O4560">
        <v>849536</v>
      </c>
    </row>
    <row r="4561" spans="1:15">
      <c r="A4561" t="s">
        <v>4606</v>
      </c>
      <c r="B4561">
        <v>2018</v>
      </c>
      <c r="C4561" t="s">
        <v>45</v>
      </c>
      <c r="D4561" t="s">
        <v>17</v>
      </c>
      <c r="E4561" t="s">
        <v>23</v>
      </c>
      <c r="F4561">
        <v>202</v>
      </c>
      <c r="G4561">
        <v>1984</v>
      </c>
      <c r="H4561">
        <v>682</v>
      </c>
      <c r="I4561">
        <v>34.72</v>
      </c>
      <c r="J4561">
        <v>5</v>
      </c>
      <c r="K4561" t="s">
        <v>24</v>
      </c>
      <c r="L4561" t="s">
        <v>19</v>
      </c>
      <c r="M4561">
        <v>53</v>
      </c>
      <c r="N4561" t="s">
        <v>33</v>
      </c>
      <c r="O4561">
        <v>3497608</v>
      </c>
    </row>
    <row r="4562" spans="1:15">
      <c r="A4562" t="s">
        <v>4607</v>
      </c>
      <c r="B4562">
        <v>2005</v>
      </c>
      <c r="C4562" t="s">
        <v>53</v>
      </c>
      <c r="D4562" t="s">
        <v>51</v>
      </c>
      <c r="E4562" t="s">
        <v>40</v>
      </c>
      <c r="F4562">
        <v>214</v>
      </c>
      <c r="G4562">
        <v>254</v>
      </c>
      <c r="H4562">
        <v>126</v>
      </c>
      <c r="I4562">
        <v>21.1</v>
      </c>
      <c r="J4562">
        <v>8</v>
      </c>
      <c r="K4562" t="s">
        <v>19</v>
      </c>
      <c r="L4562" t="s">
        <v>24</v>
      </c>
      <c r="M4562">
        <v>74</v>
      </c>
      <c r="N4562" t="s">
        <v>29</v>
      </c>
      <c r="O4562">
        <v>2575562</v>
      </c>
    </row>
    <row r="4563" spans="1:15">
      <c r="A4563" t="s">
        <v>4608</v>
      </c>
      <c r="B4563">
        <v>2000</v>
      </c>
      <c r="C4563" t="s">
        <v>35</v>
      </c>
      <c r="D4563" t="s">
        <v>102</v>
      </c>
      <c r="E4563" t="s">
        <v>40</v>
      </c>
      <c r="F4563">
        <v>313</v>
      </c>
      <c r="G4563">
        <v>3656</v>
      </c>
      <c r="H4563">
        <v>727</v>
      </c>
      <c r="I4563">
        <v>22.32</v>
      </c>
      <c r="J4563">
        <v>3</v>
      </c>
      <c r="K4563" t="s">
        <v>19</v>
      </c>
      <c r="L4563" t="s">
        <v>24</v>
      </c>
      <c r="M4563">
        <v>97</v>
      </c>
      <c r="N4563" t="s">
        <v>29</v>
      </c>
      <c r="O4563">
        <v>3134070</v>
      </c>
    </row>
    <row r="4564" spans="1:15">
      <c r="A4564" t="s">
        <v>4609</v>
      </c>
      <c r="B4564">
        <v>2016</v>
      </c>
      <c r="C4564" t="s">
        <v>22</v>
      </c>
      <c r="D4564" t="s">
        <v>32</v>
      </c>
      <c r="E4564" t="s">
        <v>28</v>
      </c>
      <c r="F4564">
        <v>272</v>
      </c>
      <c r="G4564">
        <v>3593</v>
      </c>
      <c r="H4564">
        <v>351</v>
      </c>
      <c r="I4564">
        <v>19.23</v>
      </c>
      <c r="J4564">
        <v>4</v>
      </c>
      <c r="K4564" t="s">
        <v>19</v>
      </c>
      <c r="L4564" t="s">
        <v>19</v>
      </c>
      <c r="M4564">
        <v>82</v>
      </c>
      <c r="N4564" t="s">
        <v>33</v>
      </c>
      <c r="O4564">
        <v>4445300</v>
      </c>
    </row>
    <row r="4565" spans="1:15">
      <c r="A4565" t="s">
        <v>4610</v>
      </c>
      <c r="B4565">
        <v>2005</v>
      </c>
      <c r="C4565" t="s">
        <v>22</v>
      </c>
      <c r="D4565" t="s">
        <v>32</v>
      </c>
      <c r="E4565" t="s">
        <v>37</v>
      </c>
      <c r="F4565">
        <v>231</v>
      </c>
      <c r="G4565">
        <v>4830</v>
      </c>
      <c r="H4565">
        <v>855</v>
      </c>
      <c r="I4565">
        <v>7.3</v>
      </c>
      <c r="J4565">
        <v>9</v>
      </c>
      <c r="K4565" t="s">
        <v>19</v>
      </c>
      <c r="L4565" t="s">
        <v>19</v>
      </c>
      <c r="M4565">
        <v>17</v>
      </c>
      <c r="N4565" t="s">
        <v>49</v>
      </c>
      <c r="O4565">
        <v>3339260</v>
      </c>
    </row>
    <row r="4566" spans="1:15">
      <c r="A4566" t="s">
        <v>4611</v>
      </c>
      <c r="B4566">
        <v>2022</v>
      </c>
      <c r="C4566" t="s">
        <v>16</v>
      </c>
      <c r="D4566" t="s">
        <v>32</v>
      </c>
      <c r="E4566" t="s">
        <v>28</v>
      </c>
      <c r="F4566">
        <v>177</v>
      </c>
      <c r="G4566">
        <v>2736</v>
      </c>
      <c r="H4566">
        <v>678</v>
      </c>
      <c r="I4566">
        <v>0.65</v>
      </c>
      <c r="J4566">
        <v>2</v>
      </c>
      <c r="K4566" t="s">
        <v>19</v>
      </c>
      <c r="L4566" t="s">
        <v>19</v>
      </c>
      <c r="M4566">
        <v>44</v>
      </c>
      <c r="N4566" t="s">
        <v>33</v>
      </c>
      <c r="O4566">
        <v>3372038</v>
      </c>
    </row>
    <row r="4567" spans="1:15">
      <c r="A4567" t="s">
        <v>4612</v>
      </c>
      <c r="B4567">
        <v>2015</v>
      </c>
      <c r="C4567" t="s">
        <v>59</v>
      </c>
      <c r="D4567" t="s">
        <v>48</v>
      </c>
      <c r="E4567" t="s">
        <v>40</v>
      </c>
      <c r="F4567">
        <v>331</v>
      </c>
      <c r="G4567">
        <v>1957</v>
      </c>
      <c r="H4567">
        <v>810</v>
      </c>
      <c r="I4567">
        <v>45.09</v>
      </c>
      <c r="J4567">
        <v>3</v>
      </c>
      <c r="K4567" t="s">
        <v>19</v>
      </c>
      <c r="L4567" t="s">
        <v>24</v>
      </c>
      <c r="M4567">
        <v>8</v>
      </c>
      <c r="N4567" t="s">
        <v>49</v>
      </c>
      <c r="O4567">
        <v>398503</v>
      </c>
    </row>
    <row r="4568" spans="1:15">
      <c r="A4568" t="s">
        <v>4613</v>
      </c>
      <c r="B4568">
        <v>2010</v>
      </c>
      <c r="C4568" t="s">
        <v>31</v>
      </c>
      <c r="D4568" t="s">
        <v>48</v>
      </c>
      <c r="E4568" t="s">
        <v>23</v>
      </c>
      <c r="F4568">
        <v>292</v>
      </c>
      <c r="G4568">
        <v>3764</v>
      </c>
      <c r="H4568">
        <v>463</v>
      </c>
      <c r="I4568">
        <v>47.29</v>
      </c>
      <c r="J4568">
        <v>8</v>
      </c>
      <c r="K4568" t="s">
        <v>24</v>
      </c>
      <c r="L4568" t="s">
        <v>19</v>
      </c>
      <c r="M4568">
        <v>94</v>
      </c>
      <c r="N4568" t="s">
        <v>29</v>
      </c>
      <c r="O4568">
        <v>3743939</v>
      </c>
    </row>
    <row r="4569" spans="1:15">
      <c r="A4569" t="s">
        <v>4614</v>
      </c>
      <c r="B4569">
        <v>2008</v>
      </c>
      <c r="C4569" t="s">
        <v>22</v>
      </c>
      <c r="D4569" t="s">
        <v>51</v>
      </c>
      <c r="E4569" t="s">
        <v>23</v>
      </c>
      <c r="F4569">
        <v>152</v>
      </c>
      <c r="G4569">
        <v>1056</v>
      </c>
      <c r="H4569">
        <v>68</v>
      </c>
      <c r="I4569">
        <v>37.799999999999997</v>
      </c>
      <c r="J4569">
        <v>9</v>
      </c>
      <c r="K4569" t="s">
        <v>24</v>
      </c>
      <c r="L4569" t="s">
        <v>19</v>
      </c>
      <c r="M4569">
        <v>71</v>
      </c>
      <c r="N4569" t="s">
        <v>29</v>
      </c>
      <c r="O4569">
        <v>2691581</v>
      </c>
    </row>
    <row r="4570" spans="1:15">
      <c r="A4570" t="s">
        <v>4615</v>
      </c>
      <c r="B4570">
        <v>2002</v>
      </c>
      <c r="C4570" t="s">
        <v>27</v>
      </c>
      <c r="D4570" t="s">
        <v>95</v>
      </c>
      <c r="E4570" t="s">
        <v>28</v>
      </c>
      <c r="F4570">
        <v>147</v>
      </c>
      <c r="G4570">
        <v>2881</v>
      </c>
      <c r="H4570">
        <v>776</v>
      </c>
      <c r="I4570">
        <v>42.48</v>
      </c>
      <c r="J4570">
        <v>5</v>
      </c>
      <c r="K4570" t="s">
        <v>24</v>
      </c>
      <c r="L4570" t="s">
        <v>24</v>
      </c>
      <c r="M4570">
        <v>83</v>
      </c>
      <c r="N4570" t="s">
        <v>33</v>
      </c>
      <c r="O4570">
        <v>4786833</v>
      </c>
    </row>
    <row r="4571" spans="1:15">
      <c r="A4571" t="s">
        <v>4616</v>
      </c>
      <c r="B4571">
        <v>2018</v>
      </c>
      <c r="C4571" t="s">
        <v>22</v>
      </c>
      <c r="D4571" t="s">
        <v>48</v>
      </c>
      <c r="E4571" t="s">
        <v>18</v>
      </c>
      <c r="F4571">
        <v>413</v>
      </c>
      <c r="G4571">
        <v>1932</v>
      </c>
      <c r="H4571">
        <v>742</v>
      </c>
      <c r="I4571">
        <v>31.6</v>
      </c>
      <c r="J4571">
        <v>1</v>
      </c>
      <c r="K4571" t="s">
        <v>19</v>
      </c>
      <c r="L4571" t="s">
        <v>19</v>
      </c>
      <c r="M4571">
        <v>48</v>
      </c>
      <c r="N4571" t="s">
        <v>25</v>
      </c>
      <c r="O4571">
        <v>4807016</v>
      </c>
    </row>
    <row r="4572" spans="1:15">
      <c r="A4572" t="s">
        <v>4617</v>
      </c>
      <c r="B4572">
        <v>2008</v>
      </c>
      <c r="C4572" t="s">
        <v>53</v>
      </c>
      <c r="D4572" t="s">
        <v>48</v>
      </c>
      <c r="E4572" t="s">
        <v>40</v>
      </c>
      <c r="F4572">
        <v>418</v>
      </c>
      <c r="G4572">
        <v>4453</v>
      </c>
      <c r="H4572">
        <v>938</v>
      </c>
      <c r="I4572">
        <v>6.16</v>
      </c>
      <c r="J4572">
        <v>7</v>
      </c>
      <c r="K4572" t="s">
        <v>19</v>
      </c>
      <c r="L4572" t="s">
        <v>19</v>
      </c>
      <c r="M4572">
        <v>91</v>
      </c>
      <c r="N4572" t="s">
        <v>25</v>
      </c>
      <c r="O4572">
        <v>1245765</v>
      </c>
    </row>
    <row r="4573" spans="1:15">
      <c r="A4573" t="s">
        <v>4618</v>
      </c>
      <c r="B4573">
        <v>2016</v>
      </c>
      <c r="C4573" t="s">
        <v>59</v>
      </c>
      <c r="D4573" t="s">
        <v>43</v>
      </c>
      <c r="E4573" t="s">
        <v>40</v>
      </c>
      <c r="F4573">
        <v>319</v>
      </c>
      <c r="G4573">
        <v>1044</v>
      </c>
      <c r="H4573">
        <v>628</v>
      </c>
      <c r="I4573">
        <v>48.48</v>
      </c>
      <c r="J4573">
        <v>6</v>
      </c>
      <c r="K4573" t="s">
        <v>24</v>
      </c>
      <c r="L4573" t="s">
        <v>24</v>
      </c>
      <c r="M4573">
        <v>27</v>
      </c>
      <c r="N4573" t="s">
        <v>49</v>
      </c>
      <c r="O4573">
        <v>1719414</v>
      </c>
    </row>
    <row r="4574" spans="1:15">
      <c r="A4574" t="s">
        <v>4619</v>
      </c>
      <c r="B4574">
        <v>2008</v>
      </c>
      <c r="C4574" t="s">
        <v>22</v>
      </c>
      <c r="D4574" t="s">
        <v>32</v>
      </c>
      <c r="E4574" t="s">
        <v>23</v>
      </c>
      <c r="F4574">
        <v>431</v>
      </c>
      <c r="G4574">
        <v>3941</v>
      </c>
      <c r="H4574">
        <v>106</v>
      </c>
      <c r="I4574">
        <v>38.909999999999997</v>
      </c>
      <c r="J4574">
        <v>4</v>
      </c>
      <c r="K4574" t="s">
        <v>24</v>
      </c>
      <c r="L4574" t="s">
        <v>19</v>
      </c>
      <c r="M4574">
        <v>99</v>
      </c>
      <c r="N4574" t="s">
        <v>29</v>
      </c>
      <c r="O4574">
        <v>3808822</v>
      </c>
    </row>
    <row r="4575" spans="1:15">
      <c r="A4575" t="s">
        <v>4620</v>
      </c>
      <c r="B4575">
        <v>2019</v>
      </c>
      <c r="C4575" t="s">
        <v>42</v>
      </c>
      <c r="D4575" t="s">
        <v>48</v>
      </c>
      <c r="E4575" t="s">
        <v>40</v>
      </c>
      <c r="F4575">
        <v>287</v>
      </c>
      <c r="G4575">
        <v>4086</v>
      </c>
      <c r="H4575">
        <v>608</v>
      </c>
      <c r="I4575">
        <v>11.61</v>
      </c>
      <c r="J4575">
        <v>3</v>
      </c>
      <c r="K4575" t="s">
        <v>24</v>
      </c>
      <c r="L4575" t="s">
        <v>24</v>
      </c>
      <c r="M4575">
        <v>45</v>
      </c>
      <c r="N4575" t="s">
        <v>29</v>
      </c>
      <c r="O4575">
        <v>4100827</v>
      </c>
    </row>
    <row r="4576" spans="1:15">
      <c r="A4576" t="s">
        <v>4621</v>
      </c>
      <c r="B4576">
        <v>2009</v>
      </c>
      <c r="C4576" t="s">
        <v>31</v>
      </c>
      <c r="D4576" t="s">
        <v>46</v>
      </c>
      <c r="E4576" t="s">
        <v>18</v>
      </c>
      <c r="F4576">
        <v>71</v>
      </c>
      <c r="G4576">
        <v>2746</v>
      </c>
      <c r="H4576">
        <v>411</v>
      </c>
      <c r="I4576">
        <v>30.51</v>
      </c>
      <c r="J4576">
        <v>6</v>
      </c>
      <c r="K4576" t="s">
        <v>24</v>
      </c>
      <c r="L4576" t="s">
        <v>24</v>
      </c>
      <c r="M4576">
        <v>22</v>
      </c>
      <c r="N4576" t="s">
        <v>33</v>
      </c>
      <c r="O4576">
        <v>1299753</v>
      </c>
    </row>
    <row r="4577" spans="1:15">
      <c r="A4577" t="s">
        <v>4622</v>
      </c>
      <c r="B4577">
        <v>2000</v>
      </c>
      <c r="C4577" t="s">
        <v>73</v>
      </c>
      <c r="D4577" t="s">
        <v>39</v>
      </c>
      <c r="E4577" t="s">
        <v>23</v>
      </c>
      <c r="F4577">
        <v>374</v>
      </c>
      <c r="G4577">
        <v>4008</v>
      </c>
      <c r="H4577">
        <v>450</v>
      </c>
      <c r="I4577">
        <v>5.55</v>
      </c>
      <c r="J4577">
        <v>1</v>
      </c>
      <c r="K4577" t="s">
        <v>19</v>
      </c>
      <c r="L4577" t="s">
        <v>24</v>
      </c>
      <c r="M4577">
        <v>48</v>
      </c>
      <c r="N4577" t="s">
        <v>20</v>
      </c>
      <c r="O4577">
        <v>4615012</v>
      </c>
    </row>
    <row r="4578" spans="1:15">
      <c r="A4578" t="s">
        <v>4623</v>
      </c>
      <c r="B4578">
        <v>2022</v>
      </c>
      <c r="C4578" t="s">
        <v>16</v>
      </c>
      <c r="D4578" t="s">
        <v>32</v>
      </c>
      <c r="E4578" t="s">
        <v>28</v>
      </c>
      <c r="F4578">
        <v>470</v>
      </c>
      <c r="G4578">
        <v>111</v>
      </c>
      <c r="H4578">
        <v>377</v>
      </c>
      <c r="I4578">
        <v>9.68</v>
      </c>
      <c r="J4578">
        <v>2</v>
      </c>
      <c r="K4578" t="s">
        <v>19</v>
      </c>
      <c r="L4578" t="s">
        <v>24</v>
      </c>
      <c r="M4578">
        <v>43</v>
      </c>
      <c r="N4578" t="s">
        <v>49</v>
      </c>
      <c r="O4578">
        <v>4441347</v>
      </c>
    </row>
    <row r="4579" spans="1:15">
      <c r="A4579" t="s">
        <v>4624</v>
      </c>
      <c r="B4579">
        <v>2007</v>
      </c>
      <c r="C4579" t="s">
        <v>53</v>
      </c>
      <c r="D4579" t="s">
        <v>102</v>
      </c>
      <c r="E4579" t="s">
        <v>28</v>
      </c>
      <c r="F4579">
        <v>29</v>
      </c>
      <c r="G4579">
        <v>4766</v>
      </c>
      <c r="H4579">
        <v>532</v>
      </c>
      <c r="I4579">
        <v>24.29</v>
      </c>
      <c r="J4579">
        <v>6</v>
      </c>
      <c r="K4579" t="s">
        <v>24</v>
      </c>
      <c r="L4579" t="s">
        <v>19</v>
      </c>
      <c r="M4579">
        <v>25</v>
      </c>
      <c r="N4579" t="s">
        <v>49</v>
      </c>
      <c r="O4579">
        <v>963976</v>
      </c>
    </row>
    <row r="4580" spans="1:15">
      <c r="A4580" t="s">
        <v>4625</v>
      </c>
      <c r="B4580">
        <v>2007</v>
      </c>
      <c r="C4580" t="s">
        <v>73</v>
      </c>
      <c r="D4580" t="s">
        <v>95</v>
      </c>
      <c r="E4580" t="s">
        <v>28</v>
      </c>
      <c r="F4580">
        <v>141</v>
      </c>
      <c r="G4580">
        <v>3351</v>
      </c>
      <c r="H4580">
        <v>694</v>
      </c>
      <c r="I4580">
        <v>28.95</v>
      </c>
      <c r="J4580">
        <v>1</v>
      </c>
      <c r="K4580" t="s">
        <v>19</v>
      </c>
      <c r="L4580" t="s">
        <v>24</v>
      </c>
      <c r="M4580">
        <v>40</v>
      </c>
      <c r="N4580" t="s">
        <v>49</v>
      </c>
      <c r="O4580">
        <v>3833271</v>
      </c>
    </row>
    <row r="4581" spans="1:15">
      <c r="A4581" t="s">
        <v>4626</v>
      </c>
      <c r="B4581">
        <v>2008</v>
      </c>
      <c r="C4581" t="s">
        <v>53</v>
      </c>
      <c r="D4581" t="s">
        <v>102</v>
      </c>
      <c r="E4581" t="s">
        <v>28</v>
      </c>
      <c r="F4581">
        <v>302</v>
      </c>
      <c r="G4581">
        <v>3014</v>
      </c>
      <c r="H4581">
        <v>826</v>
      </c>
      <c r="I4581">
        <v>25.21</v>
      </c>
      <c r="J4581">
        <v>6</v>
      </c>
      <c r="K4581" t="s">
        <v>24</v>
      </c>
      <c r="L4581" t="s">
        <v>24</v>
      </c>
      <c r="M4581">
        <v>12</v>
      </c>
      <c r="N4581" t="s">
        <v>20</v>
      </c>
      <c r="O4581">
        <v>2402684</v>
      </c>
    </row>
    <row r="4582" spans="1:15">
      <c r="A4582" t="s">
        <v>4627</v>
      </c>
      <c r="B4582">
        <v>2017</v>
      </c>
      <c r="C4582" t="s">
        <v>53</v>
      </c>
      <c r="D4582" t="s">
        <v>17</v>
      </c>
      <c r="E4582" t="s">
        <v>28</v>
      </c>
      <c r="F4582">
        <v>449</v>
      </c>
      <c r="G4582">
        <v>1933</v>
      </c>
      <c r="H4582">
        <v>390</v>
      </c>
      <c r="I4582">
        <v>0.35</v>
      </c>
      <c r="J4582">
        <v>4</v>
      </c>
      <c r="K4582" t="s">
        <v>24</v>
      </c>
      <c r="L4582" t="s">
        <v>24</v>
      </c>
      <c r="M4582">
        <v>32</v>
      </c>
      <c r="N4582" t="s">
        <v>33</v>
      </c>
      <c r="O4582">
        <v>1006038</v>
      </c>
    </row>
    <row r="4583" spans="1:15">
      <c r="A4583" t="s">
        <v>4628</v>
      </c>
      <c r="B4583">
        <v>2016</v>
      </c>
      <c r="C4583" t="s">
        <v>31</v>
      </c>
      <c r="D4583" t="s">
        <v>95</v>
      </c>
      <c r="E4583" t="s">
        <v>40</v>
      </c>
      <c r="F4583">
        <v>388</v>
      </c>
      <c r="G4583">
        <v>2618</v>
      </c>
      <c r="H4583">
        <v>592</v>
      </c>
      <c r="I4583">
        <v>1.26</v>
      </c>
      <c r="J4583">
        <v>8</v>
      </c>
      <c r="K4583" t="s">
        <v>19</v>
      </c>
      <c r="L4583" t="s">
        <v>19</v>
      </c>
      <c r="M4583">
        <v>89</v>
      </c>
      <c r="N4583" t="s">
        <v>29</v>
      </c>
      <c r="O4583">
        <v>2369132</v>
      </c>
    </row>
    <row r="4584" spans="1:15">
      <c r="A4584" t="s">
        <v>4629</v>
      </c>
      <c r="B4584">
        <v>2017</v>
      </c>
      <c r="C4584" t="s">
        <v>42</v>
      </c>
      <c r="D4584" t="s">
        <v>51</v>
      </c>
      <c r="E4584" t="s">
        <v>40</v>
      </c>
      <c r="F4584">
        <v>45</v>
      </c>
      <c r="G4584">
        <v>2169</v>
      </c>
      <c r="H4584">
        <v>549</v>
      </c>
      <c r="I4584">
        <v>12.94</v>
      </c>
      <c r="J4584">
        <v>4</v>
      </c>
      <c r="K4584" t="s">
        <v>19</v>
      </c>
      <c r="L4584" t="s">
        <v>24</v>
      </c>
      <c r="M4584">
        <v>47</v>
      </c>
      <c r="N4584" t="s">
        <v>33</v>
      </c>
      <c r="O4584">
        <v>1527536</v>
      </c>
    </row>
    <row r="4585" spans="1:15">
      <c r="A4585" t="s">
        <v>4630</v>
      </c>
      <c r="B4585">
        <v>2015</v>
      </c>
      <c r="C4585" t="s">
        <v>16</v>
      </c>
      <c r="D4585" t="s">
        <v>36</v>
      </c>
      <c r="E4585" t="s">
        <v>18</v>
      </c>
      <c r="F4585">
        <v>322</v>
      </c>
      <c r="G4585">
        <v>464</v>
      </c>
      <c r="H4585">
        <v>798</v>
      </c>
      <c r="I4585">
        <v>5.68</v>
      </c>
      <c r="J4585">
        <v>5</v>
      </c>
      <c r="K4585" t="s">
        <v>24</v>
      </c>
      <c r="L4585" t="s">
        <v>19</v>
      </c>
      <c r="M4585">
        <v>93</v>
      </c>
      <c r="N4585" t="s">
        <v>49</v>
      </c>
      <c r="O4585">
        <v>3353473</v>
      </c>
    </row>
    <row r="4586" spans="1:15">
      <c r="A4586" t="s">
        <v>4631</v>
      </c>
      <c r="B4586">
        <v>2004</v>
      </c>
      <c r="C4586" t="s">
        <v>42</v>
      </c>
      <c r="D4586" t="s">
        <v>32</v>
      </c>
      <c r="E4586" t="s">
        <v>23</v>
      </c>
      <c r="F4586">
        <v>133</v>
      </c>
      <c r="G4586">
        <v>4317</v>
      </c>
      <c r="H4586">
        <v>544</v>
      </c>
      <c r="I4586">
        <v>47.9</v>
      </c>
      <c r="J4586">
        <v>2</v>
      </c>
      <c r="K4586" t="s">
        <v>24</v>
      </c>
      <c r="L4586" t="s">
        <v>24</v>
      </c>
      <c r="M4586">
        <v>84</v>
      </c>
      <c r="N4586" t="s">
        <v>20</v>
      </c>
      <c r="O4586">
        <v>2144970</v>
      </c>
    </row>
    <row r="4587" spans="1:15">
      <c r="A4587" t="s">
        <v>4632</v>
      </c>
      <c r="B4587">
        <v>2003</v>
      </c>
      <c r="C4587" t="s">
        <v>73</v>
      </c>
      <c r="D4587" t="s">
        <v>43</v>
      </c>
      <c r="E4587" t="s">
        <v>28</v>
      </c>
      <c r="F4587">
        <v>348</v>
      </c>
      <c r="G4587">
        <v>1368</v>
      </c>
      <c r="H4587">
        <v>964</v>
      </c>
      <c r="I4587">
        <v>34.03</v>
      </c>
      <c r="J4587">
        <v>6</v>
      </c>
      <c r="K4587" t="s">
        <v>24</v>
      </c>
      <c r="L4587" t="s">
        <v>24</v>
      </c>
      <c r="M4587">
        <v>19</v>
      </c>
      <c r="N4587" t="s">
        <v>20</v>
      </c>
      <c r="O4587">
        <v>1920683</v>
      </c>
    </row>
    <row r="4588" spans="1:15">
      <c r="A4588" t="s">
        <v>4633</v>
      </c>
      <c r="B4588">
        <v>2007</v>
      </c>
      <c r="C4588" t="s">
        <v>35</v>
      </c>
      <c r="D4588" t="s">
        <v>39</v>
      </c>
      <c r="E4588" t="s">
        <v>18</v>
      </c>
      <c r="F4588">
        <v>344</v>
      </c>
      <c r="G4588">
        <v>3069</v>
      </c>
      <c r="H4588">
        <v>948</v>
      </c>
      <c r="I4588">
        <v>46.26</v>
      </c>
      <c r="J4588">
        <v>9</v>
      </c>
      <c r="K4588" t="s">
        <v>24</v>
      </c>
      <c r="L4588" t="s">
        <v>24</v>
      </c>
      <c r="M4588">
        <v>22</v>
      </c>
      <c r="N4588" t="s">
        <v>20</v>
      </c>
      <c r="O4588">
        <v>1800206</v>
      </c>
    </row>
    <row r="4589" spans="1:15">
      <c r="A4589" t="s">
        <v>4634</v>
      </c>
      <c r="B4589">
        <v>2004</v>
      </c>
      <c r="C4589" t="s">
        <v>53</v>
      </c>
      <c r="D4589" t="s">
        <v>51</v>
      </c>
      <c r="E4589" t="s">
        <v>23</v>
      </c>
      <c r="F4589">
        <v>256</v>
      </c>
      <c r="G4589">
        <v>4207</v>
      </c>
      <c r="H4589">
        <v>163</v>
      </c>
      <c r="I4589">
        <v>39.5</v>
      </c>
      <c r="J4589">
        <v>6</v>
      </c>
      <c r="K4589" t="s">
        <v>19</v>
      </c>
      <c r="L4589" t="s">
        <v>19</v>
      </c>
      <c r="M4589">
        <v>4</v>
      </c>
      <c r="N4589" t="s">
        <v>25</v>
      </c>
      <c r="O4589">
        <v>2442744</v>
      </c>
    </row>
    <row r="4590" spans="1:15">
      <c r="A4590" t="s">
        <v>4635</v>
      </c>
      <c r="B4590">
        <v>2011</v>
      </c>
      <c r="C4590" t="s">
        <v>45</v>
      </c>
      <c r="D4590" t="s">
        <v>36</v>
      </c>
      <c r="E4590" t="s">
        <v>37</v>
      </c>
      <c r="F4590">
        <v>137</v>
      </c>
      <c r="G4590">
        <v>4484</v>
      </c>
      <c r="H4590">
        <v>622</v>
      </c>
      <c r="I4590">
        <v>20.28</v>
      </c>
      <c r="J4590">
        <v>2</v>
      </c>
      <c r="K4590" t="s">
        <v>24</v>
      </c>
      <c r="L4590" t="s">
        <v>19</v>
      </c>
      <c r="M4590">
        <v>53</v>
      </c>
      <c r="N4590" t="s">
        <v>33</v>
      </c>
      <c r="O4590">
        <v>4330842</v>
      </c>
    </row>
    <row r="4591" spans="1:15">
      <c r="A4591" t="s">
        <v>4636</v>
      </c>
      <c r="B4591">
        <v>2007</v>
      </c>
      <c r="C4591" t="s">
        <v>42</v>
      </c>
      <c r="D4591" t="s">
        <v>51</v>
      </c>
      <c r="E4591" t="s">
        <v>23</v>
      </c>
      <c r="F4591">
        <v>79</v>
      </c>
      <c r="G4591">
        <v>202</v>
      </c>
      <c r="H4591">
        <v>824</v>
      </c>
      <c r="I4591">
        <v>14.43</v>
      </c>
      <c r="J4591">
        <v>5</v>
      </c>
      <c r="K4591" t="s">
        <v>19</v>
      </c>
      <c r="L4591" t="s">
        <v>19</v>
      </c>
      <c r="M4591">
        <v>77</v>
      </c>
      <c r="N4591" t="s">
        <v>20</v>
      </c>
      <c r="O4591">
        <v>369977</v>
      </c>
    </row>
    <row r="4592" spans="1:15">
      <c r="A4592" t="s">
        <v>4637</v>
      </c>
      <c r="B4592">
        <v>2019</v>
      </c>
      <c r="C4592" t="s">
        <v>16</v>
      </c>
      <c r="D4592" t="s">
        <v>39</v>
      </c>
      <c r="E4592" t="s">
        <v>18</v>
      </c>
      <c r="F4592">
        <v>60</v>
      </c>
      <c r="G4592">
        <v>728</v>
      </c>
      <c r="H4592">
        <v>143</v>
      </c>
      <c r="I4592">
        <v>20.27</v>
      </c>
      <c r="J4592">
        <v>9</v>
      </c>
      <c r="K4592" t="s">
        <v>24</v>
      </c>
      <c r="L4592" t="s">
        <v>19</v>
      </c>
      <c r="M4592">
        <v>94</v>
      </c>
      <c r="N4592" t="s">
        <v>20</v>
      </c>
      <c r="O4592">
        <v>3049266</v>
      </c>
    </row>
    <row r="4593" spans="1:15">
      <c r="A4593" t="s">
        <v>4638</v>
      </c>
      <c r="B4593">
        <v>2014</v>
      </c>
      <c r="C4593" t="s">
        <v>73</v>
      </c>
      <c r="D4593" t="s">
        <v>39</v>
      </c>
      <c r="E4593" t="s">
        <v>23</v>
      </c>
      <c r="F4593">
        <v>263</v>
      </c>
      <c r="G4593">
        <v>2327</v>
      </c>
      <c r="H4593">
        <v>824</v>
      </c>
      <c r="I4593">
        <v>25.47</v>
      </c>
      <c r="J4593">
        <v>2</v>
      </c>
      <c r="K4593" t="s">
        <v>24</v>
      </c>
      <c r="L4593" t="s">
        <v>19</v>
      </c>
      <c r="M4593">
        <v>16</v>
      </c>
      <c r="N4593" t="s">
        <v>33</v>
      </c>
      <c r="O4593">
        <v>3878366</v>
      </c>
    </row>
    <row r="4594" spans="1:15">
      <c r="A4594" t="s">
        <v>4639</v>
      </c>
      <c r="B4594">
        <v>2006</v>
      </c>
      <c r="C4594" t="s">
        <v>73</v>
      </c>
      <c r="D4594" t="s">
        <v>102</v>
      </c>
      <c r="E4594" t="s">
        <v>28</v>
      </c>
      <c r="F4594">
        <v>89</v>
      </c>
      <c r="G4594">
        <v>837</v>
      </c>
      <c r="H4594">
        <v>25</v>
      </c>
      <c r="I4594">
        <v>20.43</v>
      </c>
      <c r="J4594">
        <v>1</v>
      </c>
      <c r="K4594" t="s">
        <v>24</v>
      </c>
      <c r="L4594" t="s">
        <v>24</v>
      </c>
      <c r="M4594">
        <v>32</v>
      </c>
      <c r="N4594" t="s">
        <v>20</v>
      </c>
      <c r="O4594">
        <v>1725008</v>
      </c>
    </row>
    <row r="4595" spans="1:15">
      <c r="A4595" t="s">
        <v>4640</v>
      </c>
      <c r="B4595">
        <v>2004</v>
      </c>
      <c r="C4595" t="s">
        <v>45</v>
      </c>
      <c r="D4595" t="s">
        <v>51</v>
      </c>
      <c r="E4595" t="s">
        <v>18</v>
      </c>
      <c r="F4595">
        <v>220</v>
      </c>
      <c r="G4595">
        <v>4704</v>
      </c>
      <c r="H4595">
        <v>862</v>
      </c>
      <c r="I4595">
        <v>36.76</v>
      </c>
      <c r="J4595">
        <v>1</v>
      </c>
      <c r="K4595" t="s">
        <v>19</v>
      </c>
      <c r="L4595" t="s">
        <v>19</v>
      </c>
      <c r="M4595">
        <v>44</v>
      </c>
      <c r="N4595" t="s">
        <v>25</v>
      </c>
      <c r="O4595">
        <v>1493885</v>
      </c>
    </row>
    <row r="4596" spans="1:15">
      <c r="A4596" t="s">
        <v>4641</v>
      </c>
      <c r="B4596">
        <v>2003</v>
      </c>
      <c r="C4596" t="s">
        <v>59</v>
      </c>
      <c r="D4596" t="s">
        <v>51</v>
      </c>
      <c r="E4596" t="s">
        <v>28</v>
      </c>
      <c r="F4596">
        <v>292</v>
      </c>
      <c r="G4596">
        <v>375</v>
      </c>
      <c r="H4596">
        <v>121</v>
      </c>
      <c r="I4596">
        <v>37.840000000000003</v>
      </c>
      <c r="J4596">
        <v>9</v>
      </c>
      <c r="K4596" t="s">
        <v>19</v>
      </c>
      <c r="L4596" t="s">
        <v>24</v>
      </c>
      <c r="M4596">
        <v>29</v>
      </c>
      <c r="N4596" t="s">
        <v>33</v>
      </c>
      <c r="O4596">
        <v>3615514</v>
      </c>
    </row>
    <row r="4597" spans="1:15">
      <c r="A4597" t="s">
        <v>4642</v>
      </c>
      <c r="B4597">
        <v>2005</v>
      </c>
      <c r="C4597" t="s">
        <v>27</v>
      </c>
      <c r="D4597" t="s">
        <v>36</v>
      </c>
      <c r="E4597" t="s">
        <v>40</v>
      </c>
      <c r="F4597">
        <v>54</v>
      </c>
      <c r="G4597">
        <v>2521</v>
      </c>
      <c r="H4597">
        <v>242</v>
      </c>
      <c r="I4597">
        <v>19.12</v>
      </c>
      <c r="J4597">
        <v>8</v>
      </c>
      <c r="K4597" t="s">
        <v>24</v>
      </c>
      <c r="L4597" t="s">
        <v>19</v>
      </c>
      <c r="M4597">
        <v>78</v>
      </c>
      <c r="N4597" t="s">
        <v>49</v>
      </c>
      <c r="O4597">
        <v>4486884</v>
      </c>
    </row>
    <row r="4598" spans="1:15">
      <c r="A4598" t="s">
        <v>4643</v>
      </c>
      <c r="B4598">
        <v>2009</v>
      </c>
      <c r="C4598" t="s">
        <v>45</v>
      </c>
      <c r="D4598" t="s">
        <v>32</v>
      </c>
      <c r="E4598" t="s">
        <v>23</v>
      </c>
      <c r="F4598">
        <v>201</v>
      </c>
      <c r="G4598">
        <v>2228</v>
      </c>
      <c r="H4598">
        <v>425</v>
      </c>
      <c r="I4598">
        <v>39.19</v>
      </c>
      <c r="J4598">
        <v>3</v>
      </c>
      <c r="K4598" t="s">
        <v>19</v>
      </c>
      <c r="L4598" t="s">
        <v>19</v>
      </c>
      <c r="M4598">
        <v>55</v>
      </c>
      <c r="N4598" t="s">
        <v>29</v>
      </c>
      <c r="O4598">
        <v>1433868</v>
      </c>
    </row>
    <row r="4599" spans="1:15">
      <c r="A4599" t="s">
        <v>4644</v>
      </c>
      <c r="B4599">
        <v>2020</v>
      </c>
      <c r="C4599" t="s">
        <v>31</v>
      </c>
      <c r="D4599" t="s">
        <v>102</v>
      </c>
      <c r="E4599" t="s">
        <v>37</v>
      </c>
      <c r="F4599">
        <v>77</v>
      </c>
      <c r="G4599">
        <v>4550</v>
      </c>
      <c r="H4599">
        <v>152</v>
      </c>
      <c r="I4599">
        <v>8.43</v>
      </c>
      <c r="J4599">
        <v>6</v>
      </c>
      <c r="K4599" t="s">
        <v>19</v>
      </c>
      <c r="L4599" t="s">
        <v>24</v>
      </c>
      <c r="M4599">
        <v>31</v>
      </c>
      <c r="N4599" t="s">
        <v>20</v>
      </c>
      <c r="O4599">
        <v>3617004</v>
      </c>
    </row>
    <row r="4600" spans="1:15">
      <c r="A4600" t="s">
        <v>4645</v>
      </c>
      <c r="B4600">
        <v>2015</v>
      </c>
      <c r="C4600" t="s">
        <v>27</v>
      </c>
      <c r="D4600" t="s">
        <v>95</v>
      </c>
      <c r="E4600" t="s">
        <v>18</v>
      </c>
      <c r="F4600">
        <v>50</v>
      </c>
      <c r="G4600">
        <v>4564</v>
      </c>
      <c r="H4600">
        <v>648</v>
      </c>
      <c r="I4600">
        <v>31.1</v>
      </c>
      <c r="J4600">
        <v>4</v>
      </c>
      <c r="K4600" t="s">
        <v>24</v>
      </c>
      <c r="L4600" t="s">
        <v>24</v>
      </c>
      <c r="M4600">
        <v>82</v>
      </c>
      <c r="N4600" t="s">
        <v>49</v>
      </c>
      <c r="O4600">
        <v>1980198</v>
      </c>
    </row>
    <row r="4601" spans="1:15">
      <c r="A4601" t="s">
        <v>4646</v>
      </c>
      <c r="B4601">
        <v>2016</v>
      </c>
      <c r="C4601" t="s">
        <v>73</v>
      </c>
      <c r="D4601" t="s">
        <v>95</v>
      </c>
      <c r="E4601" t="s">
        <v>23</v>
      </c>
      <c r="F4601">
        <v>191</v>
      </c>
      <c r="G4601">
        <v>46</v>
      </c>
      <c r="H4601">
        <v>211</v>
      </c>
      <c r="I4601">
        <v>6.37</v>
      </c>
      <c r="J4601">
        <v>8</v>
      </c>
      <c r="K4601" t="s">
        <v>19</v>
      </c>
      <c r="L4601" t="s">
        <v>24</v>
      </c>
      <c r="M4601">
        <v>38</v>
      </c>
      <c r="N4601" t="s">
        <v>25</v>
      </c>
      <c r="O4601">
        <v>3501148</v>
      </c>
    </row>
    <row r="4602" spans="1:15">
      <c r="A4602" t="s">
        <v>4647</v>
      </c>
      <c r="B4602">
        <v>2005</v>
      </c>
      <c r="C4602" t="s">
        <v>53</v>
      </c>
      <c r="D4602" t="s">
        <v>95</v>
      </c>
      <c r="E4602" t="s">
        <v>18</v>
      </c>
      <c r="F4602">
        <v>374</v>
      </c>
      <c r="G4602">
        <v>616</v>
      </c>
      <c r="H4602">
        <v>628</v>
      </c>
      <c r="I4602">
        <v>27.74</v>
      </c>
      <c r="J4602">
        <v>1</v>
      </c>
      <c r="K4602" t="s">
        <v>24</v>
      </c>
      <c r="L4602" t="s">
        <v>19</v>
      </c>
      <c r="M4602">
        <v>4</v>
      </c>
      <c r="N4602" t="s">
        <v>29</v>
      </c>
      <c r="O4602">
        <v>2431718</v>
      </c>
    </row>
    <row r="4603" spans="1:15">
      <c r="A4603" t="s">
        <v>4648</v>
      </c>
      <c r="B4603">
        <v>2013</v>
      </c>
      <c r="C4603" t="s">
        <v>53</v>
      </c>
      <c r="D4603" t="s">
        <v>95</v>
      </c>
      <c r="E4603" t="s">
        <v>18</v>
      </c>
      <c r="F4603">
        <v>196</v>
      </c>
      <c r="G4603">
        <v>1269</v>
      </c>
      <c r="H4603">
        <v>412</v>
      </c>
      <c r="I4603">
        <v>23.72</v>
      </c>
      <c r="J4603">
        <v>2</v>
      </c>
      <c r="K4603" t="s">
        <v>24</v>
      </c>
      <c r="L4603" t="s">
        <v>24</v>
      </c>
      <c r="M4603">
        <v>70</v>
      </c>
      <c r="N4603" t="s">
        <v>33</v>
      </c>
      <c r="O4603">
        <v>2697566</v>
      </c>
    </row>
    <row r="4604" spans="1:15">
      <c r="A4604" t="s">
        <v>4649</v>
      </c>
      <c r="B4604">
        <v>2013</v>
      </c>
      <c r="C4604" t="s">
        <v>42</v>
      </c>
      <c r="D4604" t="s">
        <v>17</v>
      </c>
      <c r="E4604" t="s">
        <v>28</v>
      </c>
      <c r="F4604">
        <v>305</v>
      </c>
      <c r="G4604">
        <v>4530</v>
      </c>
      <c r="H4604">
        <v>802</v>
      </c>
      <c r="I4604">
        <v>2.33</v>
      </c>
      <c r="J4604">
        <v>7</v>
      </c>
      <c r="K4604" t="s">
        <v>24</v>
      </c>
      <c r="L4604" t="s">
        <v>24</v>
      </c>
      <c r="M4604">
        <v>34</v>
      </c>
      <c r="N4604" t="s">
        <v>33</v>
      </c>
      <c r="O4604">
        <v>4646418</v>
      </c>
    </row>
    <row r="4605" spans="1:15">
      <c r="A4605" t="s">
        <v>4650</v>
      </c>
      <c r="B4605">
        <v>2000</v>
      </c>
      <c r="C4605" t="s">
        <v>42</v>
      </c>
      <c r="D4605" t="s">
        <v>48</v>
      </c>
      <c r="E4605" t="s">
        <v>23</v>
      </c>
      <c r="F4605">
        <v>490</v>
      </c>
      <c r="G4605">
        <v>4945</v>
      </c>
      <c r="H4605">
        <v>697</v>
      </c>
      <c r="I4605">
        <v>3.18</v>
      </c>
      <c r="J4605">
        <v>3</v>
      </c>
      <c r="K4605" t="s">
        <v>19</v>
      </c>
      <c r="L4605" t="s">
        <v>24</v>
      </c>
      <c r="M4605">
        <v>59</v>
      </c>
      <c r="N4605" t="s">
        <v>33</v>
      </c>
      <c r="O4605">
        <v>3247609</v>
      </c>
    </row>
    <row r="4606" spans="1:15">
      <c r="A4606" t="s">
        <v>4651</v>
      </c>
      <c r="B4606">
        <v>2012</v>
      </c>
      <c r="C4606" t="s">
        <v>59</v>
      </c>
      <c r="D4606" t="s">
        <v>17</v>
      </c>
      <c r="E4606" t="s">
        <v>28</v>
      </c>
      <c r="F4606">
        <v>332</v>
      </c>
      <c r="G4606">
        <v>4304</v>
      </c>
      <c r="H4606">
        <v>18</v>
      </c>
      <c r="I4606">
        <v>8.7200000000000006</v>
      </c>
      <c r="J4606">
        <v>6</v>
      </c>
      <c r="K4606" t="s">
        <v>19</v>
      </c>
      <c r="L4606" t="s">
        <v>19</v>
      </c>
      <c r="M4606">
        <v>21</v>
      </c>
      <c r="N4606" t="s">
        <v>25</v>
      </c>
      <c r="O4606">
        <v>4516680</v>
      </c>
    </row>
    <row r="4607" spans="1:15">
      <c r="A4607" t="s">
        <v>4652</v>
      </c>
      <c r="B4607">
        <v>2005</v>
      </c>
      <c r="C4607" t="s">
        <v>22</v>
      </c>
      <c r="D4607" t="s">
        <v>39</v>
      </c>
      <c r="E4607" t="s">
        <v>23</v>
      </c>
      <c r="F4607">
        <v>2</v>
      </c>
      <c r="G4607">
        <v>3205</v>
      </c>
      <c r="H4607">
        <v>758</v>
      </c>
      <c r="I4607">
        <v>43.38</v>
      </c>
      <c r="J4607">
        <v>5</v>
      </c>
      <c r="K4607" t="s">
        <v>24</v>
      </c>
      <c r="L4607" t="s">
        <v>19</v>
      </c>
      <c r="M4607">
        <v>32</v>
      </c>
      <c r="N4607" t="s">
        <v>33</v>
      </c>
      <c r="O4607">
        <v>1960986</v>
      </c>
    </row>
    <row r="4608" spans="1:15">
      <c r="A4608" t="s">
        <v>4653</v>
      </c>
      <c r="B4608">
        <v>2018</v>
      </c>
      <c r="C4608" t="s">
        <v>59</v>
      </c>
      <c r="D4608" t="s">
        <v>46</v>
      </c>
      <c r="E4608" t="s">
        <v>40</v>
      </c>
      <c r="F4608">
        <v>12</v>
      </c>
      <c r="G4608">
        <v>2982</v>
      </c>
      <c r="H4608">
        <v>693</v>
      </c>
      <c r="I4608">
        <v>28.77</v>
      </c>
      <c r="J4608">
        <v>2</v>
      </c>
      <c r="K4608" t="s">
        <v>19</v>
      </c>
      <c r="L4608" t="s">
        <v>24</v>
      </c>
      <c r="M4608">
        <v>9</v>
      </c>
      <c r="N4608" t="s">
        <v>33</v>
      </c>
      <c r="O4608">
        <v>274787</v>
      </c>
    </row>
    <row r="4609" spans="1:15">
      <c r="A4609" t="s">
        <v>4654</v>
      </c>
      <c r="B4609">
        <v>2014</v>
      </c>
      <c r="C4609" t="s">
        <v>45</v>
      </c>
      <c r="D4609" t="s">
        <v>51</v>
      </c>
      <c r="E4609" t="s">
        <v>37</v>
      </c>
      <c r="F4609">
        <v>376</v>
      </c>
      <c r="G4609">
        <v>2465</v>
      </c>
      <c r="H4609">
        <v>379</v>
      </c>
      <c r="I4609">
        <v>6.17</v>
      </c>
      <c r="J4609">
        <v>3</v>
      </c>
      <c r="K4609" t="s">
        <v>24</v>
      </c>
      <c r="L4609" t="s">
        <v>19</v>
      </c>
      <c r="M4609">
        <v>18</v>
      </c>
      <c r="N4609" t="s">
        <v>20</v>
      </c>
      <c r="O4609">
        <v>380612</v>
      </c>
    </row>
    <row r="4610" spans="1:15">
      <c r="A4610" t="s">
        <v>4655</v>
      </c>
      <c r="B4610">
        <v>2019</v>
      </c>
      <c r="C4610" t="s">
        <v>22</v>
      </c>
      <c r="D4610" t="s">
        <v>102</v>
      </c>
      <c r="E4610" t="s">
        <v>40</v>
      </c>
      <c r="F4610">
        <v>44</v>
      </c>
      <c r="G4610">
        <v>3636</v>
      </c>
      <c r="H4610">
        <v>67</v>
      </c>
      <c r="I4610">
        <v>28.52</v>
      </c>
      <c r="J4610">
        <v>4</v>
      </c>
      <c r="K4610" t="s">
        <v>24</v>
      </c>
      <c r="L4610" t="s">
        <v>19</v>
      </c>
      <c r="M4610">
        <v>79</v>
      </c>
      <c r="N4610" t="s">
        <v>29</v>
      </c>
      <c r="O4610">
        <v>4640943</v>
      </c>
    </row>
    <row r="4611" spans="1:15">
      <c r="A4611" t="s">
        <v>4656</v>
      </c>
      <c r="B4611">
        <v>2019</v>
      </c>
      <c r="C4611" t="s">
        <v>22</v>
      </c>
      <c r="D4611" t="s">
        <v>95</v>
      </c>
      <c r="E4611" t="s">
        <v>28</v>
      </c>
      <c r="F4611">
        <v>115</v>
      </c>
      <c r="G4611">
        <v>761</v>
      </c>
      <c r="H4611">
        <v>356</v>
      </c>
      <c r="I4611">
        <v>30.63</v>
      </c>
      <c r="J4611">
        <v>6</v>
      </c>
      <c r="K4611" t="s">
        <v>24</v>
      </c>
      <c r="L4611" t="s">
        <v>19</v>
      </c>
      <c r="M4611">
        <v>3</v>
      </c>
      <c r="N4611" t="s">
        <v>20</v>
      </c>
      <c r="O4611">
        <v>426509</v>
      </c>
    </row>
    <row r="4612" spans="1:15">
      <c r="A4612" t="s">
        <v>4657</v>
      </c>
      <c r="B4612">
        <v>2012</v>
      </c>
      <c r="C4612" t="s">
        <v>35</v>
      </c>
      <c r="D4612" t="s">
        <v>32</v>
      </c>
      <c r="E4612" t="s">
        <v>18</v>
      </c>
      <c r="F4612">
        <v>85</v>
      </c>
      <c r="G4612">
        <v>2640</v>
      </c>
      <c r="H4612">
        <v>311</v>
      </c>
      <c r="I4612">
        <v>28.56</v>
      </c>
      <c r="J4612">
        <v>8</v>
      </c>
      <c r="K4612" t="s">
        <v>24</v>
      </c>
      <c r="L4612" t="s">
        <v>24</v>
      </c>
      <c r="M4612">
        <v>67</v>
      </c>
      <c r="N4612" t="s">
        <v>49</v>
      </c>
      <c r="O4612">
        <v>4770816</v>
      </c>
    </row>
    <row r="4613" spans="1:15">
      <c r="A4613" t="s">
        <v>4658</v>
      </c>
      <c r="B4613">
        <v>2003</v>
      </c>
      <c r="C4613" t="s">
        <v>45</v>
      </c>
      <c r="D4613" t="s">
        <v>48</v>
      </c>
      <c r="E4613" t="s">
        <v>28</v>
      </c>
      <c r="F4613">
        <v>426</v>
      </c>
      <c r="G4613">
        <v>3955</v>
      </c>
      <c r="H4613">
        <v>445</v>
      </c>
      <c r="I4613">
        <v>35.130000000000003</v>
      </c>
      <c r="J4613">
        <v>2</v>
      </c>
      <c r="K4613" t="s">
        <v>19</v>
      </c>
      <c r="L4613" t="s">
        <v>19</v>
      </c>
      <c r="M4613">
        <v>57</v>
      </c>
      <c r="N4613" t="s">
        <v>25</v>
      </c>
      <c r="O4613">
        <v>927245</v>
      </c>
    </row>
    <row r="4614" spans="1:15">
      <c r="A4614" t="s">
        <v>4659</v>
      </c>
      <c r="B4614">
        <v>2017</v>
      </c>
      <c r="C4614" t="s">
        <v>73</v>
      </c>
      <c r="D4614" t="s">
        <v>36</v>
      </c>
      <c r="E4614" t="s">
        <v>28</v>
      </c>
      <c r="F4614">
        <v>52</v>
      </c>
      <c r="G4614">
        <v>3876</v>
      </c>
      <c r="H4614">
        <v>737</v>
      </c>
      <c r="I4614">
        <v>27.1</v>
      </c>
      <c r="J4614">
        <v>8</v>
      </c>
      <c r="K4614" t="s">
        <v>24</v>
      </c>
      <c r="L4614" t="s">
        <v>24</v>
      </c>
      <c r="M4614">
        <v>49</v>
      </c>
      <c r="N4614" t="s">
        <v>29</v>
      </c>
      <c r="O4614">
        <v>4330015</v>
      </c>
    </row>
    <row r="4615" spans="1:15">
      <c r="A4615" t="s">
        <v>4660</v>
      </c>
      <c r="B4615">
        <v>2002</v>
      </c>
      <c r="C4615" t="s">
        <v>35</v>
      </c>
      <c r="D4615" t="s">
        <v>36</v>
      </c>
      <c r="E4615" t="s">
        <v>37</v>
      </c>
      <c r="F4615">
        <v>43</v>
      </c>
      <c r="G4615">
        <v>2935</v>
      </c>
      <c r="H4615">
        <v>84</v>
      </c>
      <c r="I4615">
        <v>35.21</v>
      </c>
      <c r="J4615">
        <v>4</v>
      </c>
      <c r="K4615" t="s">
        <v>24</v>
      </c>
      <c r="L4615" t="s">
        <v>19</v>
      </c>
      <c r="M4615">
        <v>85</v>
      </c>
      <c r="N4615" t="s">
        <v>25</v>
      </c>
      <c r="O4615">
        <v>817087</v>
      </c>
    </row>
    <row r="4616" spans="1:15">
      <c r="A4616" t="s">
        <v>4661</v>
      </c>
      <c r="B4616">
        <v>2011</v>
      </c>
      <c r="C4616" t="s">
        <v>45</v>
      </c>
      <c r="D4616" t="s">
        <v>102</v>
      </c>
      <c r="E4616" t="s">
        <v>23</v>
      </c>
      <c r="F4616">
        <v>424</v>
      </c>
      <c r="G4616">
        <v>338</v>
      </c>
      <c r="H4616">
        <v>488</v>
      </c>
      <c r="I4616">
        <v>45.85</v>
      </c>
      <c r="J4616">
        <v>3</v>
      </c>
      <c r="K4616" t="s">
        <v>24</v>
      </c>
      <c r="L4616" t="s">
        <v>19</v>
      </c>
      <c r="M4616">
        <v>10</v>
      </c>
      <c r="N4616" t="s">
        <v>29</v>
      </c>
      <c r="O4616">
        <v>148065</v>
      </c>
    </row>
    <row r="4617" spans="1:15">
      <c r="A4617" t="s">
        <v>4662</v>
      </c>
      <c r="B4617">
        <v>2016</v>
      </c>
      <c r="C4617" t="s">
        <v>31</v>
      </c>
      <c r="D4617" t="s">
        <v>32</v>
      </c>
      <c r="E4617" t="s">
        <v>37</v>
      </c>
      <c r="F4617">
        <v>1</v>
      </c>
      <c r="G4617">
        <v>1828</v>
      </c>
      <c r="H4617">
        <v>373</v>
      </c>
      <c r="I4617">
        <v>42.31</v>
      </c>
      <c r="J4617">
        <v>6</v>
      </c>
      <c r="K4617" t="s">
        <v>19</v>
      </c>
      <c r="L4617" t="s">
        <v>19</v>
      </c>
      <c r="M4617">
        <v>5</v>
      </c>
      <c r="N4617" t="s">
        <v>29</v>
      </c>
      <c r="O4617">
        <v>1771419</v>
      </c>
    </row>
    <row r="4618" spans="1:15">
      <c r="A4618" t="s">
        <v>4663</v>
      </c>
      <c r="B4618">
        <v>2009</v>
      </c>
      <c r="C4618" t="s">
        <v>27</v>
      </c>
      <c r="D4618" t="s">
        <v>17</v>
      </c>
      <c r="E4618" t="s">
        <v>40</v>
      </c>
      <c r="F4618">
        <v>398</v>
      </c>
      <c r="G4618">
        <v>4856</v>
      </c>
      <c r="H4618">
        <v>503</v>
      </c>
      <c r="I4618">
        <v>28.19</v>
      </c>
      <c r="J4618">
        <v>8</v>
      </c>
      <c r="K4618" t="s">
        <v>24</v>
      </c>
      <c r="L4618" t="s">
        <v>19</v>
      </c>
      <c r="M4618">
        <v>41</v>
      </c>
      <c r="N4618" t="s">
        <v>20</v>
      </c>
      <c r="O4618">
        <v>3922226</v>
      </c>
    </row>
    <row r="4619" spans="1:15">
      <c r="A4619" t="s">
        <v>4664</v>
      </c>
      <c r="B4619">
        <v>2016</v>
      </c>
      <c r="C4619" t="s">
        <v>59</v>
      </c>
      <c r="D4619" t="s">
        <v>36</v>
      </c>
      <c r="E4619" t="s">
        <v>40</v>
      </c>
      <c r="F4619">
        <v>365</v>
      </c>
      <c r="G4619">
        <v>1241</v>
      </c>
      <c r="H4619">
        <v>110</v>
      </c>
      <c r="I4619">
        <v>34.17</v>
      </c>
      <c r="J4619">
        <v>9</v>
      </c>
      <c r="K4619" t="s">
        <v>24</v>
      </c>
      <c r="L4619" t="s">
        <v>24</v>
      </c>
      <c r="M4619">
        <v>64</v>
      </c>
      <c r="N4619" t="s">
        <v>49</v>
      </c>
      <c r="O4619">
        <v>3531879</v>
      </c>
    </row>
    <row r="4620" spans="1:15">
      <c r="A4620" t="s">
        <v>4665</v>
      </c>
      <c r="B4620">
        <v>2018</v>
      </c>
      <c r="C4620" t="s">
        <v>22</v>
      </c>
      <c r="D4620" t="s">
        <v>32</v>
      </c>
      <c r="E4620" t="s">
        <v>37</v>
      </c>
      <c r="F4620">
        <v>323</v>
      </c>
      <c r="G4620">
        <v>4474</v>
      </c>
      <c r="H4620">
        <v>249</v>
      </c>
      <c r="I4620">
        <v>17.52</v>
      </c>
      <c r="J4620">
        <v>3</v>
      </c>
      <c r="K4620" t="s">
        <v>19</v>
      </c>
      <c r="L4620" t="s">
        <v>24</v>
      </c>
      <c r="M4620">
        <v>15</v>
      </c>
      <c r="N4620" t="s">
        <v>25</v>
      </c>
      <c r="O4620">
        <v>2762091</v>
      </c>
    </row>
    <row r="4621" spans="1:15">
      <c r="A4621" t="s">
        <v>4666</v>
      </c>
      <c r="B4621">
        <v>2011</v>
      </c>
      <c r="C4621" t="s">
        <v>59</v>
      </c>
      <c r="D4621" t="s">
        <v>17</v>
      </c>
      <c r="E4621" t="s">
        <v>37</v>
      </c>
      <c r="F4621">
        <v>104</v>
      </c>
      <c r="G4621">
        <v>3993</v>
      </c>
      <c r="H4621">
        <v>989</v>
      </c>
      <c r="I4621">
        <v>37.68</v>
      </c>
      <c r="J4621">
        <v>9</v>
      </c>
      <c r="K4621" t="s">
        <v>24</v>
      </c>
      <c r="L4621" t="s">
        <v>24</v>
      </c>
      <c r="M4621">
        <v>31</v>
      </c>
      <c r="N4621" t="s">
        <v>20</v>
      </c>
      <c r="O4621">
        <v>3423655</v>
      </c>
    </row>
    <row r="4622" spans="1:15">
      <c r="A4622" t="s">
        <v>4667</v>
      </c>
      <c r="B4622">
        <v>2001</v>
      </c>
      <c r="C4622" t="s">
        <v>27</v>
      </c>
      <c r="D4622" t="s">
        <v>46</v>
      </c>
      <c r="E4622" t="s">
        <v>18</v>
      </c>
      <c r="F4622">
        <v>316</v>
      </c>
      <c r="G4622">
        <v>4668</v>
      </c>
      <c r="H4622">
        <v>270</v>
      </c>
      <c r="I4622">
        <v>32.700000000000003</v>
      </c>
      <c r="J4622">
        <v>1</v>
      </c>
      <c r="K4622" t="s">
        <v>24</v>
      </c>
      <c r="L4622" t="s">
        <v>19</v>
      </c>
      <c r="M4622">
        <v>38</v>
      </c>
      <c r="N4622" t="s">
        <v>49</v>
      </c>
      <c r="O4622">
        <v>918835</v>
      </c>
    </row>
    <row r="4623" spans="1:15">
      <c r="A4623" t="s">
        <v>4668</v>
      </c>
      <c r="B4623">
        <v>2013</v>
      </c>
      <c r="C4623" t="s">
        <v>35</v>
      </c>
      <c r="D4623" t="s">
        <v>43</v>
      </c>
      <c r="E4623" t="s">
        <v>28</v>
      </c>
      <c r="F4623">
        <v>150</v>
      </c>
      <c r="G4623">
        <v>4729</v>
      </c>
      <c r="H4623">
        <v>679</v>
      </c>
      <c r="I4623">
        <v>8.69</v>
      </c>
      <c r="J4623">
        <v>1</v>
      </c>
      <c r="K4623" t="s">
        <v>19</v>
      </c>
      <c r="L4623" t="s">
        <v>24</v>
      </c>
      <c r="M4623">
        <v>14</v>
      </c>
      <c r="N4623" t="s">
        <v>49</v>
      </c>
      <c r="O4623">
        <v>3075084</v>
      </c>
    </row>
    <row r="4624" spans="1:15">
      <c r="A4624" t="s">
        <v>4669</v>
      </c>
      <c r="B4624">
        <v>2009</v>
      </c>
      <c r="C4624" t="s">
        <v>42</v>
      </c>
      <c r="D4624" t="s">
        <v>95</v>
      </c>
      <c r="E4624" t="s">
        <v>40</v>
      </c>
      <c r="F4624">
        <v>56</v>
      </c>
      <c r="G4624">
        <v>4334</v>
      </c>
      <c r="H4624">
        <v>916</v>
      </c>
      <c r="I4624">
        <v>7.21</v>
      </c>
      <c r="J4624">
        <v>6</v>
      </c>
      <c r="K4624" t="s">
        <v>24</v>
      </c>
      <c r="L4624" t="s">
        <v>24</v>
      </c>
      <c r="M4624">
        <v>79</v>
      </c>
      <c r="N4624" t="s">
        <v>49</v>
      </c>
      <c r="O4624">
        <v>2024027</v>
      </c>
    </row>
    <row r="4625" spans="1:15">
      <c r="A4625" t="s">
        <v>4670</v>
      </c>
      <c r="B4625">
        <v>2012</v>
      </c>
      <c r="C4625" t="s">
        <v>22</v>
      </c>
      <c r="D4625" t="s">
        <v>17</v>
      </c>
      <c r="E4625" t="s">
        <v>37</v>
      </c>
      <c r="F4625">
        <v>470</v>
      </c>
      <c r="G4625">
        <v>3000</v>
      </c>
      <c r="H4625">
        <v>936</v>
      </c>
      <c r="I4625">
        <v>33.32</v>
      </c>
      <c r="J4625">
        <v>7</v>
      </c>
      <c r="K4625" t="s">
        <v>19</v>
      </c>
      <c r="L4625" t="s">
        <v>24</v>
      </c>
      <c r="M4625">
        <v>21</v>
      </c>
      <c r="N4625" t="s">
        <v>20</v>
      </c>
      <c r="O4625">
        <v>172158</v>
      </c>
    </row>
    <row r="4626" spans="1:15">
      <c r="A4626" t="s">
        <v>4671</v>
      </c>
      <c r="B4626">
        <v>2018</v>
      </c>
      <c r="C4626" t="s">
        <v>42</v>
      </c>
      <c r="D4626" t="s">
        <v>102</v>
      </c>
      <c r="E4626" t="s">
        <v>18</v>
      </c>
      <c r="F4626">
        <v>117</v>
      </c>
      <c r="G4626">
        <v>1001</v>
      </c>
      <c r="H4626">
        <v>333</v>
      </c>
      <c r="I4626">
        <v>1.62</v>
      </c>
      <c r="J4626">
        <v>4</v>
      </c>
      <c r="K4626" t="s">
        <v>19</v>
      </c>
      <c r="L4626" t="s">
        <v>24</v>
      </c>
      <c r="M4626">
        <v>43</v>
      </c>
      <c r="N4626" t="s">
        <v>25</v>
      </c>
      <c r="O4626">
        <v>2047940</v>
      </c>
    </row>
    <row r="4627" spans="1:15">
      <c r="A4627" t="s">
        <v>4672</v>
      </c>
      <c r="B4627">
        <v>2008</v>
      </c>
      <c r="C4627" t="s">
        <v>53</v>
      </c>
      <c r="D4627" t="s">
        <v>17</v>
      </c>
      <c r="E4627" t="s">
        <v>40</v>
      </c>
      <c r="F4627">
        <v>312</v>
      </c>
      <c r="G4627">
        <v>1613</v>
      </c>
      <c r="H4627">
        <v>514</v>
      </c>
      <c r="I4627">
        <v>2.94</v>
      </c>
      <c r="J4627">
        <v>7</v>
      </c>
      <c r="K4627" t="s">
        <v>19</v>
      </c>
      <c r="L4627" t="s">
        <v>24</v>
      </c>
      <c r="M4627">
        <v>48</v>
      </c>
      <c r="N4627" t="s">
        <v>20</v>
      </c>
      <c r="O4627">
        <v>1434909</v>
      </c>
    </row>
    <row r="4628" spans="1:15">
      <c r="A4628" t="s">
        <v>4673</v>
      </c>
      <c r="B4628">
        <v>2016</v>
      </c>
      <c r="C4628" t="s">
        <v>27</v>
      </c>
      <c r="D4628" t="s">
        <v>48</v>
      </c>
      <c r="E4628" t="s">
        <v>23</v>
      </c>
      <c r="F4628">
        <v>366</v>
      </c>
      <c r="G4628">
        <v>576</v>
      </c>
      <c r="H4628">
        <v>662</v>
      </c>
      <c r="I4628">
        <v>26.76</v>
      </c>
      <c r="J4628">
        <v>7</v>
      </c>
      <c r="K4628" t="s">
        <v>19</v>
      </c>
      <c r="L4628" t="s">
        <v>19</v>
      </c>
      <c r="M4628">
        <v>99</v>
      </c>
      <c r="N4628" t="s">
        <v>49</v>
      </c>
      <c r="O4628">
        <v>3513525</v>
      </c>
    </row>
    <row r="4629" spans="1:15">
      <c r="A4629" t="s">
        <v>4674</v>
      </c>
      <c r="B4629">
        <v>2021</v>
      </c>
      <c r="C4629" t="s">
        <v>31</v>
      </c>
      <c r="D4629" t="s">
        <v>17</v>
      </c>
      <c r="E4629" t="s">
        <v>28</v>
      </c>
      <c r="F4629">
        <v>362</v>
      </c>
      <c r="G4629">
        <v>2307</v>
      </c>
      <c r="H4629">
        <v>915</v>
      </c>
      <c r="I4629">
        <v>14.39</v>
      </c>
      <c r="J4629">
        <v>3</v>
      </c>
      <c r="K4629" t="s">
        <v>24</v>
      </c>
      <c r="L4629" t="s">
        <v>19</v>
      </c>
      <c r="M4629">
        <v>99</v>
      </c>
      <c r="N4629" t="s">
        <v>25</v>
      </c>
      <c r="O4629">
        <v>1282324</v>
      </c>
    </row>
    <row r="4630" spans="1:15">
      <c r="A4630" t="s">
        <v>4675</v>
      </c>
      <c r="B4630">
        <v>2004</v>
      </c>
      <c r="C4630" t="s">
        <v>53</v>
      </c>
      <c r="D4630" t="s">
        <v>32</v>
      </c>
      <c r="E4630" t="s">
        <v>37</v>
      </c>
      <c r="F4630">
        <v>91</v>
      </c>
      <c r="G4630">
        <v>1903</v>
      </c>
      <c r="H4630">
        <v>378</v>
      </c>
      <c r="I4630">
        <v>36.46</v>
      </c>
      <c r="J4630">
        <v>9</v>
      </c>
      <c r="K4630" t="s">
        <v>19</v>
      </c>
      <c r="L4630" t="s">
        <v>24</v>
      </c>
      <c r="M4630">
        <v>60</v>
      </c>
      <c r="N4630" t="s">
        <v>25</v>
      </c>
      <c r="O4630">
        <v>2966746</v>
      </c>
    </row>
    <row r="4631" spans="1:15">
      <c r="A4631" t="s">
        <v>4676</v>
      </c>
      <c r="B4631">
        <v>2013</v>
      </c>
      <c r="C4631" t="s">
        <v>42</v>
      </c>
      <c r="D4631" t="s">
        <v>17</v>
      </c>
      <c r="E4631" t="s">
        <v>18</v>
      </c>
      <c r="F4631">
        <v>254</v>
      </c>
      <c r="G4631">
        <v>3241</v>
      </c>
      <c r="H4631">
        <v>505</v>
      </c>
      <c r="I4631">
        <v>22.99</v>
      </c>
      <c r="J4631">
        <v>8</v>
      </c>
      <c r="K4631" t="s">
        <v>24</v>
      </c>
      <c r="L4631" t="s">
        <v>19</v>
      </c>
      <c r="M4631">
        <v>67</v>
      </c>
      <c r="N4631" t="s">
        <v>25</v>
      </c>
      <c r="O4631">
        <v>4975369</v>
      </c>
    </row>
    <row r="4632" spans="1:15">
      <c r="A4632" t="s">
        <v>4677</v>
      </c>
      <c r="B4632">
        <v>2017</v>
      </c>
      <c r="C4632" t="s">
        <v>59</v>
      </c>
      <c r="D4632" t="s">
        <v>102</v>
      </c>
      <c r="E4632" t="s">
        <v>37</v>
      </c>
      <c r="F4632">
        <v>89</v>
      </c>
      <c r="G4632">
        <v>388</v>
      </c>
      <c r="H4632">
        <v>547</v>
      </c>
      <c r="I4632">
        <v>6.55</v>
      </c>
      <c r="J4632">
        <v>9</v>
      </c>
      <c r="K4632" t="s">
        <v>24</v>
      </c>
      <c r="L4632" t="s">
        <v>19</v>
      </c>
      <c r="M4632">
        <v>29</v>
      </c>
      <c r="N4632" t="s">
        <v>29</v>
      </c>
      <c r="O4632">
        <v>2329782</v>
      </c>
    </row>
    <row r="4633" spans="1:15">
      <c r="A4633" t="s">
        <v>4678</v>
      </c>
      <c r="B4633">
        <v>2000</v>
      </c>
      <c r="C4633" t="s">
        <v>35</v>
      </c>
      <c r="D4633" t="s">
        <v>43</v>
      </c>
      <c r="E4633" t="s">
        <v>37</v>
      </c>
      <c r="F4633">
        <v>383</v>
      </c>
      <c r="G4633">
        <v>2206</v>
      </c>
      <c r="H4633">
        <v>235</v>
      </c>
      <c r="I4633">
        <v>18.440000000000001</v>
      </c>
      <c r="J4633">
        <v>4</v>
      </c>
      <c r="K4633" t="s">
        <v>24</v>
      </c>
      <c r="L4633" t="s">
        <v>24</v>
      </c>
      <c r="M4633">
        <v>61</v>
      </c>
      <c r="N4633" t="s">
        <v>25</v>
      </c>
      <c r="O4633">
        <v>4756229</v>
      </c>
    </row>
    <row r="4634" spans="1:15">
      <c r="A4634" t="s">
        <v>4679</v>
      </c>
      <c r="B4634">
        <v>2002</v>
      </c>
      <c r="C4634" t="s">
        <v>45</v>
      </c>
      <c r="D4634" t="s">
        <v>43</v>
      </c>
      <c r="E4634" t="s">
        <v>18</v>
      </c>
      <c r="F4634">
        <v>455</v>
      </c>
      <c r="G4634">
        <v>3183</v>
      </c>
      <c r="H4634">
        <v>44</v>
      </c>
      <c r="I4634">
        <v>19.36</v>
      </c>
      <c r="J4634">
        <v>1</v>
      </c>
      <c r="K4634" t="s">
        <v>24</v>
      </c>
      <c r="L4634" t="s">
        <v>19</v>
      </c>
      <c r="M4634">
        <v>62</v>
      </c>
      <c r="N4634" t="s">
        <v>25</v>
      </c>
      <c r="O4634">
        <v>3202857</v>
      </c>
    </row>
    <row r="4635" spans="1:15">
      <c r="A4635" t="s">
        <v>4680</v>
      </c>
      <c r="B4635">
        <v>2006</v>
      </c>
      <c r="C4635" t="s">
        <v>42</v>
      </c>
      <c r="D4635" t="s">
        <v>48</v>
      </c>
      <c r="E4635" t="s">
        <v>18</v>
      </c>
      <c r="F4635">
        <v>322</v>
      </c>
      <c r="G4635">
        <v>4363</v>
      </c>
      <c r="H4635">
        <v>662</v>
      </c>
      <c r="I4635">
        <v>7.9</v>
      </c>
      <c r="J4635">
        <v>5</v>
      </c>
      <c r="K4635" t="s">
        <v>24</v>
      </c>
      <c r="L4635" t="s">
        <v>19</v>
      </c>
      <c r="M4635">
        <v>9</v>
      </c>
      <c r="N4635" t="s">
        <v>20</v>
      </c>
      <c r="O4635">
        <v>78888</v>
      </c>
    </row>
    <row r="4636" spans="1:15">
      <c r="A4636" t="s">
        <v>4681</v>
      </c>
      <c r="B4636">
        <v>2010</v>
      </c>
      <c r="C4636" t="s">
        <v>16</v>
      </c>
      <c r="D4636" t="s">
        <v>95</v>
      </c>
      <c r="E4636" t="s">
        <v>40</v>
      </c>
      <c r="F4636">
        <v>134</v>
      </c>
      <c r="G4636">
        <v>4488</v>
      </c>
      <c r="H4636">
        <v>562</v>
      </c>
      <c r="I4636">
        <v>4.6399999999999997</v>
      </c>
      <c r="J4636">
        <v>1</v>
      </c>
      <c r="K4636" t="s">
        <v>24</v>
      </c>
      <c r="L4636" t="s">
        <v>24</v>
      </c>
      <c r="M4636">
        <v>42</v>
      </c>
      <c r="N4636" t="s">
        <v>25</v>
      </c>
      <c r="O4636">
        <v>1889653</v>
      </c>
    </row>
    <row r="4637" spans="1:15">
      <c r="A4637" t="s">
        <v>4682</v>
      </c>
      <c r="B4637">
        <v>2010</v>
      </c>
      <c r="C4637" t="s">
        <v>35</v>
      </c>
      <c r="D4637" t="s">
        <v>48</v>
      </c>
      <c r="E4637" t="s">
        <v>23</v>
      </c>
      <c r="F4637">
        <v>136</v>
      </c>
      <c r="G4637">
        <v>2394</v>
      </c>
      <c r="H4637">
        <v>738</v>
      </c>
      <c r="I4637">
        <v>14.65</v>
      </c>
      <c r="J4637">
        <v>1</v>
      </c>
      <c r="K4637" t="s">
        <v>24</v>
      </c>
      <c r="L4637" t="s">
        <v>24</v>
      </c>
      <c r="M4637">
        <v>67</v>
      </c>
      <c r="N4637" t="s">
        <v>29</v>
      </c>
      <c r="O4637">
        <v>21208</v>
      </c>
    </row>
    <row r="4638" spans="1:15">
      <c r="A4638" t="s">
        <v>4683</v>
      </c>
      <c r="B4638">
        <v>2004</v>
      </c>
      <c r="C4638" t="s">
        <v>16</v>
      </c>
      <c r="D4638" t="s">
        <v>36</v>
      </c>
      <c r="E4638" t="s">
        <v>40</v>
      </c>
      <c r="F4638">
        <v>36</v>
      </c>
      <c r="G4638">
        <v>1185</v>
      </c>
      <c r="H4638">
        <v>152</v>
      </c>
      <c r="I4638">
        <v>45.16</v>
      </c>
      <c r="J4638">
        <v>5</v>
      </c>
      <c r="K4638" t="s">
        <v>19</v>
      </c>
      <c r="L4638" t="s">
        <v>24</v>
      </c>
      <c r="M4638">
        <v>79</v>
      </c>
      <c r="N4638" t="s">
        <v>25</v>
      </c>
      <c r="O4638">
        <v>4449264</v>
      </c>
    </row>
    <row r="4639" spans="1:15">
      <c r="A4639" t="s">
        <v>4684</v>
      </c>
      <c r="B4639">
        <v>2005</v>
      </c>
      <c r="C4639" t="s">
        <v>31</v>
      </c>
      <c r="D4639" t="s">
        <v>102</v>
      </c>
      <c r="E4639" t="s">
        <v>18</v>
      </c>
      <c r="F4639">
        <v>253</v>
      </c>
      <c r="G4639">
        <v>25</v>
      </c>
      <c r="H4639">
        <v>634</v>
      </c>
      <c r="I4639">
        <v>27.48</v>
      </c>
      <c r="J4639">
        <v>5</v>
      </c>
      <c r="K4639" t="s">
        <v>19</v>
      </c>
      <c r="L4639" t="s">
        <v>24</v>
      </c>
      <c r="M4639">
        <v>41</v>
      </c>
      <c r="N4639" t="s">
        <v>33</v>
      </c>
      <c r="O4639">
        <v>3861691</v>
      </c>
    </row>
    <row r="4640" spans="1:15">
      <c r="A4640" t="s">
        <v>4685</v>
      </c>
      <c r="B4640">
        <v>2009</v>
      </c>
      <c r="C4640" t="s">
        <v>22</v>
      </c>
      <c r="D4640" t="s">
        <v>17</v>
      </c>
      <c r="E4640" t="s">
        <v>28</v>
      </c>
      <c r="F4640">
        <v>272</v>
      </c>
      <c r="G4640">
        <v>1080</v>
      </c>
      <c r="H4640">
        <v>140</v>
      </c>
      <c r="I4640">
        <v>32.130000000000003</v>
      </c>
      <c r="J4640">
        <v>1</v>
      </c>
      <c r="K4640" t="s">
        <v>24</v>
      </c>
      <c r="L4640" t="s">
        <v>24</v>
      </c>
      <c r="M4640">
        <v>67</v>
      </c>
      <c r="N4640" t="s">
        <v>20</v>
      </c>
      <c r="O4640">
        <v>1877843</v>
      </c>
    </row>
    <row r="4641" spans="1:15">
      <c r="A4641" t="s">
        <v>4686</v>
      </c>
      <c r="B4641">
        <v>2015</v>
      </c>
      <c r="C4641" t="s">
        <v>73</v>
      </c>
      <c r="D4641" t="s">
        <v>51</v>
      </c>
      <c r="E4641" t="s">
        <v>37</v>
      </c>
      <c r="F4641">
        <v>270</v>
      </c>
      <c r="G4641">
        <v>960</v>
      </c>
      <c r="H4641">
        <v>277</v>
      </c>
      <c r="I4641">
        <v>34.03</v>
      </c>
      <c r="J4641">
        <v>2</v>
      </c>
      <c r="K4641" t="s">
        <v>24</v>
      </c>
      <c r="L4641" t="s">
        <v>19</v>
      </c>
      <c r="M4641">
        <v>83</v>
      </c>
      <c r="N4641" t="s">
        <v>33</v>
      </c>
      <c r="O4641">
        <v>3579571</v>
      </c>
    </row>
    <row r="4642" spans="1:15">
      <c r="A4642" t="s">
        <v>4687</v>
      </c>
      <c r="B4642">
        <v>2017</v>
      </c>
      <c r="C4642" t="s">
        <v>45</v>
      </c>
      <c r="D4642" t="s">
        <v>102</v>
      </c>
      <c r="E4642" t="s">
        <v>40</v>
      </c>
      <c r="F4642">
        <v>50</v>
      </c>
      <c r="G4642">
        <v>1622</v>
      </c>
      <c r="H4642">
        <v>324</v>
      </c>
      <c r="I4642">
        <v>19.25</v>
      </c>
      <c r="J4642">
        <v>1</v>
      </c>
      <c r="K4642" t="s">
        <v>19</v>
      </c>
      <c r="L4642" t="s">
        <v>19</v>
      </c>
      <c r="M4642">
        <v>5</v>
      </c>
      <c r="N4642" t="s">
        <v>29</v>
      </c>
      <c r="O4642">
        <v>2032137</v>
      </c>
    </row>
    <row r="4643" spans="1:15">
      <c r="A4643" t="s">
        <v>4688</v>
      </c>
      <c r="B4643">
        <v>2022</v>
      </c>
      <c r="C4643" t="s">
        <v>31</v>
      </c>
      <c r="D4643" t="s">
        <v>39</v>
      </c>
      <c r="E4643" t="s">
        <v>18</v>
      </c>
      <c r="F4643">
        <v>350</v>
      </c>
      <c r="G4643">
        <v>902</v>
      </c>
      <c r="H4643">
        <v>671</v>
      </c>
      <c r="I4643">
        <v>25.53</v>
      </c>
      <c r="J4643">
        <v>4</v>
      </c>
      <c r="K4643" t="s">
        <v>19</v>
      </c>
      <c r="L4643" t="s">
        <v>24</v>
      </c>
      <c r="M4643">
        <v>99</v>
      </c>
      <c r="N4643" t="s">
        <v>20</v>
      </c>
      <c r="O4643">
        <v>3800443</v>
      </c>
    </row>
    <row r="4644" spans="1:15">
      <c r="A4644" t="s">
        <v>4689</v>
      </c>
      <c r="B4644">
        <v>2006</v>
      </c>
      <c r="C4644" t="s">
        <v>45</v>
      </c>
      <c r="D4644" t="s">
        <v>43</v>
      </c>
      <c r="E4644" t="s">
        <v>18</v>
      </c>
      <c r="F4644">
        <v>449</v>
      </c>
      <c r="G4644">
        <v>2917</v>
      </c>
      <c r="H4644">
        <v>537</v>
      </c>
      <c r="I4644">
        <v>36.75</v>
      </c>
      <c r="J4644">
        <v>8</v>
      </c>
      <c r="K4644" t="s">
        <v>19</v>
      </c>
      <c r="L4644" t="s">
        <v>24</v>
      </c>
      <c r="M4644">
        <v>91</v>
      </c>
      <c r="N4644" t="s">
        <v>25</v>
      </c>
      <c r="O4644">
        <v>1607254</v>
      </c>
    </row>
    <row r="4645" spans="1:15">
      <c r="A4645" t="s">
        <v>4690</v>
      </c>
      <c r="B4645">
        <v>2021</v>
      </c>
      <c r="C4645" t="s">
        <v>35</v>
      </c>
      <c r="D4645" t="s">
        <v>46</v>
      </c>
      <c r="E4645" t="s">
        <v>18</v>
      </c>
      <c r="F4645">
        <v>20</v>
      </c>
      <c r="G4645">
        <v>269</v>
      </c>
      <c r="H4645">
        <v>807</v>
      </c>
      <c r="I4645">
        <v>45.03</v>
      </c>
      <c r="J4645">
        <v>2</v>
      </c>
      <c r="K4645" t="s">
        <v>19</v>
      </c>
      <c r="L4645" t="s">
        <v>19</v>
      </c>
      <c r="M4645">
        <v>19</v>
      </c>
      <c r="N4645" t="s">
        <v>33</v>
      </c>
      <c r="O4645">
        <v>2409042</v>
      </c>
    </row>
    <row r="4646" spans="1:15">
      <c r="A4646" t="s">
        <v>4691</v>
      </c>
      <c r="B4646">
        <v>2009</v>
      </c>
      <c r="C4646" t="s">
        <v>73</v>
      </c>
      <c r="D4646" t="s">
        <v>43</v>
      </c>
      <c r="E4646" t="s">
        <v>40</v>
      </c>
      <c r="F4646">
        <v>397</v>
      </c>
      <c r="G4646">
        <v>867</v>
      </c>
      <c r="H4646">
        <v>17</v>
      </c>
      <c r="I4646">
        <v>45.13</v>
      </c>
      <c r="J4646">
        <v>6</v>
      </c>
      <c r="K4646" t="s">
        <v>24</v>
      </c>
      <c r="L4646" t="s">
        <v>19</v>
      </c>
      <c r="M4646">
        <v>26</v>
      </c>
      <c r="N4646" t="s">
        <v>25</v>
      </c>
      <c r="O4646">
        <v>3750929</v>
      </c>
    </row>
    <row r="4647" spans="1:15">
      <c r="A4647" t="s">
        <v>4692</v>
      </c>
      <c r="B4647">
        <v>2010</v>
      </c>
      <c r="C4647" t="s">
        <v>22</v>
      </c>
      <c r="D4647" t="s">
        <v>39</v>
      </c>
      <c r="E4647" t="s">
        <v>28</v>
      </c>
      <c r="F4647">
        <v>311</v>
      </c>
      <c r="G4647">
        <v>91</v>
      </c>
      <c r="H4647">
        <v>295</v>
      </c>
      <c r="I4647">
        <v>31.81</v>
      </c>
      <c r="J4647">
        <v>8</v>
      </c>
      <c r="K4647" t="s">
        <v>24</v>
      </c>
      <c r="L4647" t="s">
        <v>19</v>
      </c>
      <c r="M4647">
        <v>79</v>
      </c>
      <c r="N4647" t="s">
        <v>25</v>
      </c>
      <c r="O4647">
        <v>3897557</v>
      </c>
    </row>
    <row r="4648" spans="1:15">
      <c r="A4648" t="s">
        <v>4693</v>
      </c>
      <c r="B4648">
        <v>2007</v>
      </c>
      <c r="C4648" t="s">
        <v>31</v>
      </c>
      <c r="D4648" t="s">
        <v>48</v>
      </c>
      <c r="E4648" t="s">
        <v>18</v>
      </c>
      <c r="F4648">
        <v>297</v>
      </c>
      <c r="G4648">
        <v>4537</v>
      </c>
      <c r="H4648">
        <v>554</v>
      </c>
      <c r="I4648">
        <v>43.72</v>
      </c>
      <c r="J4648">
        <v>2</v>
      </c>
      <c r="K4648" t="s">
        <v>24</v>
      </c>
      <c r="L4648" t="s">
        <v>19</v>
      </c>
      <c r="M4648">
        <v>34</v>
      </c>
      <c r="N4648" t="s">
        <v>29</v>
      </c>
      <c r="O4648">
        <v>3166049</v>
      </c>
    </row>
    <row r="4649" spans="1:15">
      <c r="A4649" t="s">
        <v>4694</v>
      </c>
      <c r="B4649">
        <v>2022</v>
      </c>
      <c r="C4649" t="s">
        <v>42</v>
      </c>
      <c r="D4649" t="s">
        <v>43</v>
      </c>
      <c r="E4649" t="s">
        <v>23</v>
      </c>
      <c r="F4649">
        <v>106</v>
      </c>
      <c r="G4649">
        <v>4511</v>
      </c>
      <c r="H4649">
        <v>376</v>
      </c>
      <c r="I4649">
        <v>25.8</v>
      </c>
      <c r="J4649">
        <v>5</v>
      </c>
      <c r="K4649" t="s">
        <v>19</v>
      </c>
      <c r="L4649" t="s">
        <v>24</v>
      </c>
      <c r="M4649">
        <v>64</v>
      </c>
      <c r="N4649" t="s">
        <v>29</v>
      </c>
      <c r="O4649">
        <v>3975793</v>
      </c>
    </row>
    <row r="4650" spans="1:15">
      <c r="A4650" t="s">
        <v>4695</v>
      </c>
      <c r="B4650">
        <v>2022</v>
      </c>
      <c r="C4650" t="s">
        <v>45</v>
      </c>
      <c r="D4650" t="s">
        <v>43</v>
      </c>
      <c r="E4650" t="s">
        <v>23</v>
      </c>
      <c r="F4650">
        <v>15</v>
      </c>
      <c r="G4650">
        <v>3297</v>
      </c>
      <c r="H4650">
        <v>249</v>
      </c>
      <c r="I4650">
        <v>28.23</v>
      </c>
      <c r="J4650">
        <v>9</v>
      </c>
      <c r="K4650" t="s">
        <v>24</v>
      </c>
      <c r="L4650" t="s">
        <v>24</v>
      </c>
      <c r="M4650">
        <v>11</v>
      </c>
      <c r="N4650" t="s">
        <v>33</v>
      </c>
      <c r="O4650">
        <v>1311584</v>
      </c>
    </row>
    <row r="4651" spans="1:15">
      <c r="A4651" t="s">
        <v>4696</v>
      </c>
      <c r="B4651">
        <v>2019</v>
      </c>
      <c r="C4651" t="s">
        <v>16</v>
      </c>
      <c r="D4651" t="s">
        <v>43</v>
      </c>
      <c r="E4651" t="s">
        <v>37</v>
      </c>
      <c r="F4651">
        <v>416</v>
      </c>
      <c r="G4651">
        <v>2744</v>
      </c>
      <c r="H4651">
        <v>456</v>
      </c>
      <c r="I4651">
        <v>47.75</v>
      </c>
      <c r="J4651">
        <v>3</v>
      </c>
      <c r="K4651" t="s">
        <v>19</v>
      </c>
      <c r="L4651" t="s">
        <v>24</v>
      </c>
      <c r="M4651">
        <v>66</v>
      </c>
      <c r="N4651" t="s">
        <v>25</v>
      </c>
      <c r="O4651">
        <v>3512524</v>
      </c>
    </row>
    <row r="4652" spans="1:15">
      <c r="A4652" t="s">
        <v>4697</v>
      </c>
      <c r="B4652">
        <v>2016</v>
      </c>
      <c r="C4652" t="s">
        <v>42</v>
      </c>
      <c r="D4652" t="s">
        <v>48</v>
      </c>
      <c r="E4652" t="s">
        <v>28</v>
      </c>
      <c r="F4652">
        <v>43</v>
      </c>
      <c r="G4652">
        <v>4267</v>
      </c>
      <c r="H4652">
        <v>708</v>
      </c>
      <c r="I4652">
        <v>18.149999999999999</v>
      </c>
      <c r="J4652">
        <v>9</v>
      </c>
      <c r="K4652" t="s">
        <v>24</v>
      </c>
      <c r="L4652" t="s">
        <v>24</v>
      </c>
      <c r="M4652">
        <v>14</v>
      </c>
      <c r="N4652" t="s">
        <v>33</v>
      </c>
      <c r="O4652">
        <v>3649208</v>
      </c>
    </row>
    <row r="4653" spans="1:15">
      <c r="A4653" t="s">
        <v>4698</v>
      </c>
      <c r="B4653">
        <v>2004</v>
      </c>
      <c r="C4653" t="s">
        <v>42</v>
      </c>
      <c r="D4653" t="s">
        <v>32</v>
      </c>
      <c r="E4653" t="s">
        <v>28</v>
      </c>
      <c r="F4653">
        <v>147</v>
      </c>
      <c r="G4653">
        <v>4150</v>
      </c>
      <c r="H4653">
        <v>941</v>
      </c>
      <c r="I4653">
        <v>31.55</v>
      </c>
      <c r="J4653">
        <v>6</v>
      </c>
      <c r="K4653" t="s">
        <v>24</v>
      </c>
      <c r="L4653" t="s">
        <v>19</v>
      </c>
      <c r="M4653">
        <v>12</v>
      </c>
      <c r="N4653" t="s">
        <v>49</v>
      </c>
      <c r="O4653">
        <v>3787612</v>
      </c>
    </row>
    <row r="4654" spans="1:15">
      <c r="A4654" t="s">
        <v>4699</v>
      </c>
      <c r="B4654">
        <v>2011</v>
      </c>
      <c r="C4654" t="s">
        <v>73</v>
      </c>
      <c r="D4654" t="s">
        <v>102</v>
      </c>
      <c r="E4654" t="s">
        <v>40</v>
      </c>
      <c r="F4654">
        <v>394</v>
      </c>
      <c r="G4654">
        <v>589</v>
      </c>
      <c r="H4654">
        <v>119</v>
      </c>
      <c r="I4654">
        <v>47.59</v>
      </c>
      <c r="J4654">
        <v>3</v>
      </c>
      <c r="K4654" t="s">
        <v>24</v>
      </c>
      <c r="L4654" t="s">
        <v>19</v>
      </c>
      <c r="M4654">
        <v>76</v>
      </c>
      <c r="N4654" t="s">
        <v>33</v>
      </c>
      <c r="O4654">
        <v>490082</v>
      </c>
    </row>
    <row r="4655" spans="1:15">
      <c r="A4655" t="s">
        <v>4700</v>
      </c>
      <c r="B4655">
        <v>2009</v>
      </c>
      <c r="C4655" t="s">
        <v>53</v>
      </c>
      <c r="D4655" t="s">
        <v>43</v>
      </c>
      <c r="E4655" t="s">
        <v>37</v>
      </c>
      <c r="F4655">
        <v>330</v>
      </c>
      <c r="G4655">
        <v>2599</v>
      </c>
      <c r="H4655">
        <v>771</v>
      </c>
      <c r="I4655">
        <v>1.68</v>
      </c>
      <c r="J4655">
        <v>1</v>
      </c>
      <c r="K4655" t="s">
        <v>19</v>
      </c>
      <c r="L4655" t="s">
        <v>19</v>
      </c>
      <c r="M4655">
        <v>55</v>
      </c>
      <c r="N4655" t="s">
        <v>25</v>
      </c>
      <c r="O4655">
        <v>3173613</v>
      </c>
    </row>
    <row r="4656" spans="1:15">
      <c r="A4656" t="s">
        <v>4701</v>
      </c>
      <c r="B4656">
        <v>2004</v>
      </c>
      <c r="C4656" t="s">
        <v>22</v>
      </c>
      <c r="D4656" t="s">
        <v>46</v>
      </c>
      <c r="E4656" t="s">
        <v>37</v>
      </c>
      <c r="F4656">
        <v>191</v>
      </c>
      <c r="G4656">
        <v>4031</v>
      </c>
      <c r="H4656">
        <v>789</v>
      </c>
      <c r="I4656">
        <v>31.03</v>
      </c>
      <c r="J4656">
        <v>1</v>
      </c>
      <c r="K4656" t="s">
        <v>19</v>
      </c>
      <c r="L4656" t="s">
        <v>24</v>
      </c>
      <c r="M4656">
        <v>20</v>
      </c>
      <c r="N4656" t="s">
        <v>20</v>
      </c>
      <c r="O4656">
        <v>4069272</v>
      </c>
    </row>
    <row r="4657" spans="1:15">
      <c r="A4657" t="s">
        <v>4702</v>
      </c>
      <c r="B4657">
        <v>2021</v>
      </c>
      <c r="C4657" t="s">
        <v>22</v>
      </c>
      <c r="D4657" t="s">
        <v>95</v>
      </c>
      <c r="E4657" t="s">
        <v>28</v>
      </c>
      <c r="F4657">
        <v>136</v>
      </c>
      <c r="G4657">
        <v>1133</v>
      </c>
      <c r="H4657">
        <v>203</v>
      </c>
      <c r="I4657">
        <v>26.35</v>
      </c>
      <c r="J4657">
        <v>6</v>
      </c>
      <c r="K4657" t="s">
        <v>24</v>
      </c>
      <c r="L4657" t="s">
        <v>19</v>
      </c>
      <c r="M4657">
        <v>11</v>
      </c>
      <c r="N4657" t="s">
        <v>20</v>
      </c>
      <c r="O4657">
        <v>4242149</v>
      </c>
    </row>
    <row r="4658" spans="1:15">
      <c r="A4658" t="s">
        <v>4703</v>
      </c>
      <c r="B4658">
        <v>2020</v>
      </c>
      <c r="C4658" t="s">
        <v>31</v>
      </c>
      <c r="D4658" t="s">
        <v>95</v>
      </c>
      <c r="E4658" t="s">
        <v>23</v>
      </c>
      <c r="F4658">
        <v>426</v>
      </c>
      <c r="G4658">
        <v>1658</v>
      </c>
      <c r="H4658">
        <v>932</v>
      </c>
      <c r="I4658">
        <v>4.68</v>
      </c>
      <c r="J4658">
        <v>8</v>
      </c>
      <c r="K4658" t="s">
        <v>24</v>
      </c>
      <c r="L4658" t="s">
        <v>24</v>
      </c>
      <c r="M4658">
        <v>35</v>
      </c>
      <c r="N4658" t="s">
        <v>25</v>
      </c>
      <c r="O4658">
        <v>3845351</v>
      </c>
    </row>
    <row r="4659" spans="1:15">
      <c r="A4659" t="s">
        <v>4704</v>
      </c>
      <c r="B4659">
        <v>2020</v>
      </c>
      <c r="C4659" t="s">
        <v>16</v>
      </c>
      <c r="D4659" t="s">
        <v>36</v>
      </c>
      <c r="E4659" t="s">
        <v>40</v>
      </c>
      <c r="F4659">
        <v>304</v>
      </c>
      <c r="G4659">
        <v>2387</v>
      </c>
      <c r="H4659">
        <v>407</v>
      </c>
      <c r="I4659">
        <v>15.53</v>
      </c>
      <c r="J4659">
        <v>7</v>
      </c>
      <c r="K4659" t="s">
        <v>24</v>
      </c>
      <c r="L4659" t="s">
        <v>24</v>
      </c>
      <c r="M4659">
        <v>6</v>
      </c>
      <c r="N4659" t="s">
        <v>33</v>
      </c>
      <c r="O4659">
        <v>3105432</v>
      </c>
    </row>
    <row r="4660" spans="1:15">
      <c r="A4660" t="s">
        <v>4705</v>
      </c>
      <c r="B4660">
        <v>2003</v>
      </c>
      <c r="C4660" t="s">
        <v>27</v>
      </c>
      <c r="D4660" t="s">
        <v>43</v>
      </c>
      <c r="E4660" t="s">
        <v>40</v>
      </c>
      <c r="F4660">
        <v>35</v>
      </c>
      <c r="G4660">
        <v>589</v>
      </c>
      <c r="H4660">
        <v>806</v>
      </c>
      <c r="I4660">
        <v>28.12</v>
      </c>
      <c r="J4660">
        <v>3</v>
      </c>
      <c r="K4660" t="s">
        <v>19</v>
      </c>
      <c r="L4660" t="s">
        <v>19</v>
      </c>
      <c r="M4660">
        <v>32</v>
      </c>
      <c r="N4660" t="s">
        <v>49</v>
      </c>
      <c r="O4660">
        <v>3653389</v>
      </c>
    </row>
    <row r="4661" spans="1:15">
      <c r="A4661" t="s">
        <v>4706</v>
      </c>
      <c r="B4661">
        <v>2018</v>
      </c>
      <c r="C4661" t="s">
        <v>73</v>
      </c>
      <c r="D4661" t="s">
        <v>48</v>
      </c>
      <c r="E4661" t="s">
        <v>37</v>
      </c>
      <c r="F4661">
        <v>31</v>
      </c>
      <c r="G4661">
        <v>4917</v>
      </c>
      <c r="H4661">
        <v>425</v>
      </c>
      <c r="I4661">
        <v>36.11</v>
      </c>
      <c r="J4661">
        <v>7</v>
      </c>
      <c r="K4661" t="s">
        <v>24</v>
      </c>
      <c r="L4661" t="s">
        <v>19</v>
      </c>
      <c r="M4661">
        <v>78</v>
      </c>
      <c r="N4661" t="s">
        <v>29</v>
      </c>
      <c r="O4661">
        <v>2313777</v>
      </c>
    </row>
    <row r="4662" spans="1:15">
      <c r="A4662" t="s">
        <v>4707</v>
      </c>
      <c r="B4662">
        <v>2000</v>
      </c>
      <c r="C4662" t="s">
        <v>73</v>
      </c>
      <c r="D4662" t="s">
        <v>32</v>
      </c>
      <c r="E4662" t="s">
        <v>18</v>
      </c>
      <c r="F4662">
        <v>494</v>
      </c>
      <c r="G4662">
        <v>2310</v>
      </c>
      <c r="H4662">
        <v>97</v>
      </c>
      <c r="I4662">
        <v>15.8</v>
      </c>
      <c r="J4662">
        <v>6</v>
      </c>
      <c r="K4662" t="s">
        <v>24</v>
      </c>
      <c r="L4662" t="s">
        <v>24</v>
      </c>
      <c r="M4662">
        <v>84</v>
      </c>
      <c r="N4662" t="s">
        <v>20</v>
      </c>
      <c r="O4662">
        <v>3672656</v>
      </c>
    </row>
    <row r="4663" spans="1:15">
      <c r="A4663" t="s">
        <v>4708</v>
      </c>
      <c r="B4663">
        <v>2017</v>
      </c>
      <c r="C4663" t="s">
        <v>22</v>
      </c>
      <c r="D4663" t="s">
        <v>95</v>
      </c>
      <c r="E4663" t="s">
        <v>28</v>
      </c>
      <c r="F4663">
        <v>284</v>
      </c>
      <c r="G4663">
        <v>2803</v>
      </c>
      <c r="H4663">
        <v>671</v>
      </c>
      <c r="I4663">
        <v>1.88</v>
      </c>
      <c r="J4663">
        <v>5</v>
      </c>
      <c r="K4663" t="s">
        <v>24</v>
      </c>
      <c r="L4663" t="s">
        <v>19</v>
      </c>
      <c r="M4663">
        <v>46</v>
      </c>
      <c r="N4663" t="s">
        <v>33</v>
      </c>
      <c r="O4663">
        <v>1605147</v>
      </c>
    </row>
    <row r="4664" spans="1:15">
      <c r="A4664" t="s">
        <v>4709</v>
      </c>
      <c r="B4664">
        <v>2010</v>
      </c>
      <c r="C4664" t="s">
        <v>45</v>
      </c>
      <c r="D4664" t="s">
        <v>48</v>
      </c>
      <c r="E4664" t="s">
        <v>37</v>
      </c>
      <c r="F4664">
        <v>251</v>
      </c>
      <c r="G4664">
        <v>3683</v>
      </c>
      <c r="H4664">
        <v>614</v>
      </c>
      <c r="I4664">
        <v>14.77</v>
      </c>
      <c r="J4664">
        <v>4</v>
      </c>
      <c r="K4664" t="s">
        <v>19</v>
      </c>
      <c r="L4664" t="s">
        <v>24</v>
      </c>
      <c r="M4664">
        <v>67</v>
      </c>
      <c r="N4664" t="s">
        <v>29</v>
      </c>
      <c r="O4664">
        <v>4292497</v>
      </c>
    </row>
    <row r="4665" spans="1:15">
      <c r="A4665" t="s">
        <v>4710</v>
      </c>
      <c r="B4665">
        <v>2022</v>
      </c>
      <c r="C4665" t="s">
        <v>53</v>
      </c>
      <c r="D4665" t="s">
        <v>17</v>
      </c>
      <c r="E4665" t="s">
        <v>37</v>
      </c>
      <c r="F4665">
        <v>76</v>
      </c>
      <c r="G4665">
        <v>1631</v>
      </c>
      <c r="H4665">
        <v>881</v>
      </c>
      <c r="I4665">
        <v>18.91</v>
      </c>
      <c r="J4665">
        <v>3</v>
      </c>
      <c r="K4665" t="s">
        <v>19</v>
      </c>
      <c r="L4665" t="s">
        <v>24</v>
      </c>
      <c r="M4665">
        <v>59</v>
      </c>
      <c r="N4665" t="s">
        <v>49</v>
      </c>
      <c r="O4665">
        <v>666975</v>
      </c>
    </row>
    <row r="4666" spans="1:15">
      <c r="A4666" t="s">
        <v>4711</v>
      </c>
      <c r="B4666">
        <v>2001</v>
      </c>
      <c r="C4666" t="s">
        <v>53</v>
      </c>
      <c r="D4666" t="s">
        <v>36</v>
      </c>
      <c r="E4666" t="s">
        <v>40</v>
      </c>
      <c r="F4666">
        <v>362</v>
      </c>
      <c r="G4666">
        <v>1980</v>
      </c>
      <c r="H4666">
        <v>624</v>
      </c>
      <c r="I4666">
        <v>38.68</v>
      </c>
      <c r="J4666">
        <v>1</v>
      </c>
      <c r="K4666" t="s">
        <v>24</v>
      </c>
      <c r="L4666" t="s">
        <v>24</v>
      </c>
      <c r="M4666">
        <v>2</v>
      </c>
      <c r="N4666" t="s">
        <v>29</v>
      </c>
      <c r="O4666">
        <v>4121450</v>
      </c>
    </row>
    <row r="4667" spans="1:15">
      <c r="A4667" t="s">
        <v>4712</v>
      </c>
      <c r="B4667">
        <v>2022</v>
      </c>
      <c r="C4667" t="s">
        <v>42</v>
      </c>
      <c r="D4667" t="s">
        <v>36</v>
      </c>
      <c r="E4667" t="s">
        <v>40</v>
      </c>
      <c r="F4667">
        <v>28</v>
      </c>
      <c r="G4667">
        <v>4249</v>
      </c>
      <c r="H4667">
        <v>266</v>
      </c>
      <c r="I4667">
        <v>8.8699999999999992</v>
      </c>
      <c r="J4667">
        <v>3</v>
      </c>
      <c r="K4667" t="s">
        <v>24</v>
      </c>
      <c r="L4667" t="s">
        <v>24</v>
      </c>
      <c r="M4667">
        <v>88</v>
      </c>
      <c r="N4667" t="s">
        <v>25</v>
      </c>
      <c r="O4667">
        <v>2641254</v>
      </c>
    </row>
    <row r="4668" spans="1:15">
      <c r="A4668" t="s">
        <v>4713</v>
      </c>
      <c r="B4668">
        <v>2006</v>
      </c>
      <c r="C4668" t="s">
        <v>22</v>
      </c>
      <c r="D4668" t="s">
        <v>39</v>
      </c>
      <c r="E4668" t="s">
        <v>40</v>
      </c>
      <c r="F4668">
        <v>175</v>
      </c>
      <c r="G4668">
        <v>2712</v>
      </c>
      <c r="H4668">
        <v>613</v>
      </c>
      <c r="I4668">
        <v>16.809999999999999</v>
      </c>
      <c r="J4668">
        <v>7</v>
      </c>
      <c r="K4668" t="s">
        <v>19</v>
      </c>
      <c r="L4668" t="s">
        <v>19</v>
      </c>
      <c r="M4668">
        <v>42</v>
      </c>
      <c r="N4668" t="s">
        <v>49</v>
      </c>
      <c r="O4668">
        <v>3828568</v>
      </c>
    </row>
    <row r="4669" spans="1:15">
      <c r="A4669" t="s">
        <v>4714</v>
      </c>
      <c r="B4669">
        <v>2016</v>
      </c>
      <c r="C4669" t="s">
        <v>35</v>
      </c>
      <c r="D4669" t="s">
        <v>43</v>
      </c>
      <c r="E4669" t="s">
        <v>28</v>
      </c>
      <c r="F4669">
        <v>322</v>
      </c>
      <c r="G4669">
        <v>1070</v>
      </c>
      <c r="H4669">
        <v>21</v>
      </c>
      <c r="I4669">
        <v>43.89</v>
      </c>
      <c r="J4669">
        <v>3</v>
      </c>
      <c r="K4669" t="s">
        <v>24</v>
      </c>
      <c r="L4669" t="s">
        <v>19</v>
      </c>
      <c r="M4669">
        <v>19</v>
      </c>
      <c r="N4669" t="s">
        <v>20</v>
      </c>
      <c r="O4669">
        <v>577800</v>
      </c>
    </row>
    <row r="4670" spans="1:15">
      <c r="A4670" t="s">
        <v>4715</v>
      </c>
      <c r="B4670">
        <v>2003</v>
      </c>
      <c r="C4670" t="s">
        <v>45</v>
      </c>
      <c r="D4670" t="s">
        <v>43</v>
      </c>
      <c r="E4670" t="s">
        <v>23</v>
      </c>
      <c r="F4670">
        <v>406</v>
      </c>
      <c r="G4670">
        <v>2634</v>
      </c>
      <c r="H4670">
        <v>755</v>
      </c>
      <c r="I4670">
        <v>41.58</v>
      </c>
      <c r="J4670">
        <v>6</v>
      </c>
      <c r="K4670" t="s">
        <v>19</v>
      </c>
      <c r="L4670" t="s">
        <v>19</v>
      </c>
      <c r="M4670">
        <v>94</v>
      </c>
      <c r="N4670" t="s">
        <v>25</v>
      </c>
      <c r="O4670">
        <v>1821886</v>
      </c>
    </row>
    <row r="4671" spans="1:15">
      <c r="A4671" t="s">
        <v>4716</v>
      </c>
      <c r="B4671">
        <v>2020</v>
      </c>
      <c r="C4671" t="s">
        <v>35</v>
      </c>
      <c r="D4671" t="s">
        <v>102</v>
      </c>
      <c r="E4671" t="s">
        <v>40</v>
      </c>
      <c r="F4671">
        <v>5</v>
      </c>
      <c r="G4671">
        <v>9</v>
      </c>
      <c r="H4671">
        <v>729</v>
      </c>
      <c r="I4671">
        <v>34.659999999999997</v>
      </c>
      <c r="J4671">
        <v>1</v>
      </c>
      <c r="K4671" t="s">
        <v>19</v>
      </c>
      <c r="L4671" t="s">
        <v>24</v>
      </c>
      <c r="M4671">
        <v>20</v>
      </c>
      <c r="N4671" t="s">
        <v>33</v>
      </c>
      <c r="O4671">
        <v>3846659</v>
      </c>
    </row>
    <row r="4672" spans="1:15">
      <c r="A4672" t="s">
        <v>4717</v>
      </c>
      <c r="B4672">
        <v>2015</v>
      </c>
      <c r="C4672" t="s">
        <v>45</v>
      </c>
      <c r="D4672" t="s">
        <v>95</v>
      </c>
      <c r="E4672" t="s">
        <v>18</v>
      </c>
      <c r="F4672">
        <v>425</v>
      </c>
      <c r="G4672">
        <v>2121</v>
      </c>
      <c r="H4672">
        <v>626</v>
      </c>
      <c r="I4672">
        <v>32.89</v>
      </c>
      <c r="J4672">
        <v>2</v>
      </c>
      <c r="K4672" t="s">
        <v>24</v>
      </c>
      <c r="L4672" t="s">
        <v>19</v>
      </c>
      <c r="M4672">
        <v>90</v>
      </c>
      <c r="N4672" t="s">
        <v>25</v>
      </c>
      <c r="O4672">
        <v>4007903</v>
      </c>
    </row>
    <row r="4673" spans="1:15">
      <c r="A4673" t="s">
        <v>4718</v>
      </c>
      <c r="B4673">
        <v>2011</v>
      </c>
      <c r="C4673" t="s">
        <v>27</v>
      </c>
      <c r="D4673" t="s">
        <v>102</v>
      </c>
      <c r="E4673" t="s">
        <v>28</v>
      </c>
      <c r="F4673">
        <v>13</v>
      </c>
      <c r="G4673">
        <v>4332</v>
      </c>
      <c r="H4673">
        <v>361</v>
      </c>
      <c r="I4673">
        <v>5.74</v>
      </c>
      <c r="J4673">
        <v>4</v>
      </c>
      <c r="K4673" t="s">
        <v>19</v>
      </c>
      <c r="L4673" t="s">
        <v>24</v>
      </c>
      <c r="M4673">
        <v>11</v>
      </c>
      <c r="N4673" t="s">
        <v>25</v>
      </c>
      <c r="O4673">
        <v>1316324</v>
      </c>
    </row>
    <row r="4674" spans="1:15">
      <c r="A4674" t="s">
        <v>4719</v>
      </c>
      <c r="B4674">
        <v>2000</v>
      </c>
      <c r="C4674" t="s">
        <v>53</v>
      </c>
      <c r="D4674" t="s">
        <v>51</v>
      </c>
      <c r="E4674" t="s">
        <v>28</v>
      </c>
      <c r="F4674">
        <v>283</v>
      </c>
      <c r="G4674">
        <v>4994</v>
      </c>
      <c r="H4674">
        <v>718</v>
      </c>
      <c r="I4674">
        <v>40.89</v>
      </c>
      <c r="J4674">
        <v>5</v>
      </c>
      <c r="K4674" t="s">
        <v>19</v>
      </c>
      <c r="L4674" t="s">
        <v>19</v>
      </c>
      <c r="M4674">
        <v>64</v>
      </c>
      <c r="N4674" t="s">
        <v>33</v>
      </c>
      <c r="O4674">
        <v>3097172</v>
      </c>
    </row>
    <row r="4675" spans="1:15">
      <c r="A4675" t="s">
        <v>4720</v>
      </c>
      <c r="B4675">
        <v>2022</v>
      </c>
      <c r="C4675" t="s">
        <v>31</v>
      </c>
      <c r="D4675" t="s">
        <v>48</v>
      </c>
      <c r="E4675" t="s">
        <v>18</v>
      </c>
      <c r="F4675">
        <v>170</v>
      </c>
      <c r="G4675">
        <v>4487</v>
      </c>
      <c r="H4675">
        <v>448</v>
      </c>
      <c r="I4675">
        <v>10.48</v>
      </c>
      <c r="J4675">
        <v>9</v>
      </c>
      <c r="K4675" t="s">
        <v>19</v>
      </c>
      <c r="L4675" t="s">
        <v>19</v>
      </c>
      <c r="M4675">
        <v>62</v>
      </c>
      <c r="N4675" t="s">
        <v>25</v>
      </c>
      <c r="O4675">
        <v>108070</v>
      </c>
    </row>
    <row r="4676" spans="1:15">
      <c r="A4676" t="s">
        <v>4721</v>
      </c>
      <c r="B4676">
        <v>2005</v>
      </c>
      <c r="C4676" t="s">
        <v>16</v>
      </c>
      <c r="D4676" t="s">
        <v>32</v>
      </c>
      <c r="E4676" t="s">
        <v>40</v>
      </c>
      <c r="F4676">
        <v>307</v>
      </c>
      <c r="G4676">
        <v>2522</v>
      </c>
      <c r="H4676">
        <v>546</v>
      </c>
      <c r="I4676">
        <v>14.33</v>
      </c>
      <c r="J4676">
        <v>8</v>
      </c>
      <c r="K4676" t="s">
        <v>24</v>
      </c>
      <c r="L4676" t="s">
        <v>19</v>
      </c>
      <c r="M4676">
        <v>50</v>
      </c>
      <c r="N4676" t="s">
        <v>33</v>
      </c>
      <c r="O4676">
        <v>1687676</v>
      </c>
    </row>
    <row r="4677" spans="1:15">
      <c r="A4677" t="s">
        <v>4722</v>
      </c>
      <c r="B4677">
        <v>2003</v>
      </c>
      <c r="C4677" t="s">
        <v>31</v>
      </c>
      <c r="D4677" t="s">
        <v>46</v>
      </c>
      <c r="E4677" t="s">
        <v>37</v>
      </c>
      <c r="F4677">
        <v>442</v>
      </c>
      <c r="G4677">
        <v>2783</v>
      </c>
      <c r="H4677">
        <v>88</v>
      </c>
      <c r="I4677">
        <v>16.05</v>
      </c>
      <c r="J4677">
        <v>1</v>
      </c>
      <c r="K4677" t="s">
        <v>19</v>
      </c>
      <c r="L4677" t="s">
        <v>19</v>
      </c>
      <c r="M4677">
        <v>72</v>
      </c>
      <c r="N4677" t="s">
        <v>20</v>
      </c>
      <c r="O4677">
        <v>1195762</v>
      </c>
    </row>
    <row r="4678" spans="1:15">
      <c r="A4678" t="s">
        <v>4723</v>
      </c>
      <c r="B4678">
        <v>2022</v>
      </c>
      <c r="C4678" t="s">
        <v>31</v>
      </c>
      <c r="D4678" t="s">
        <v>51</v>
      </c>
      <c r="E4678" t="s">
        <v>28</v>
      </c>
      <c r="F4678">
        <v>230</v>
      </c>
      <c r="G4678">
        <v>2373</v>
      </c>
      <c r="H4678">
        <v>719</v>
      </c>
      <c r="I4678">
        <v>4.99</v>
      </c>
      <c r="J4678">
        <v>8</v>
      </c>
      <c r="K4678" t="s">
        <v>19</v>
      </c>
      <c r="L4678" t="s">
        <v>24</v>
      </c>
      <c r="M4678">
        <v>65</v>
      </c>
      <c r="N4678" t="s">
        <v>29</v>
      </c>
      <c r="O4678">
        <v>3328754</v>
      </c>
    </row>
    <row r="4679" spans="1:15">
      <c r="A4679" t="s">
        <v>4724</v>
      </c>
      <c r="B4679">
        <v>2011</v>
      </c>
      <c r="C4679" t="s">
        <v>16</v>
      </c>
      <c r="D4679" t="s">
        <v>43</v>
      </c>
      <c r="E4679" t="s">
        <v>37</v>
      </c>
      <c r="F4679">
        <v>231</v>
      </c>
      <c r="G4679">
        <v>2661</v>
      </c>
      <c r="H4679">
        <v>796</v>
      </c>
      <c r="I4679">
        <v>26.21</v>
      </c>
      <c r="J4679">
        <v>2</v>
      </c>
      <c r="K4679" t="s">
        <v>24</v>
      </c>
      <c r="L4679" t="s">
        <v>24</v>
      </c>
      <c r="M4679">
        <v>47</v>
      </c>
      <c r="N4679" t="s">
        <v>33</v>
      </c>
      <c r="O4679">
        <v>699057</v>
      </c>
    </row>
    <row r="4680" spans="1:15">
      <c r="A4680" t="s">
        <v>4725</v>
      </c>
      <c r="B4680">
        <v>2017</v>
      </c>
      <c r="C4680" t="s">
        <v>59</v>
      </c>
      <c r="D4680" t="s">
        <v>17</v>
      </c>
      <c r="E4680" t="s">
        <v>23</v>
      </c>
      <c r="F4680">
        <v>282</v>
      </c>
      <c r="G4680">
        <v>3624</v>
      </c>
      <c r="H4680">
        <v>964</v>
      </c>
      <c r="I4680">
        <v>25.71</v>
      </c>
      <c r="J4680">
        <v>6</v>
      </c>
      <c r="K4680" t="s">
        <v>24</v>
      </c>
      <c r="L4680" t="s">
        <v>24</v>
      </c>
      <c r="M4680">
        <v>57</v>
      </c>
      <c r="N4680" t="s">
        <v>29</v>
      </c>
      <c r="O4680">
        <v>4874794</v>
      </c>
    </row>
    <row r="4681" spans="1:15">
      <c r="A4681" t="s">
        <v>4726</v>
      </c>
      <c r="B4681">
        <v>2003</v>
      </c>
      <c r="C4681" t="s">
        <v>45</v>
      </c>
      <c r="D4681" t="s">
        <v>46</v>
      </c>
      <c r="E4681" t="s">
        <v>40</v>
      </c>
      <c r="F4681">
        <v>181</v>
      </c>
      <c r="G4681">
        <v>162</v>
      </c>
      <c r="H4681">
        <v>534</v>
      </c>
      <c r="I4681">
        <v>39.130000000000003</v>
      </c>
      <c r="J4681">
        <v>7</v>
      </c>
      <c r="K4681" t="s">
        <v>19</v>
      </c>
      <c r="L4681" t="s">
        <v>24</v>
      </c>
      <c r="M4681">
        <v>41</v>
      </c>
      <c r="N4681" t="s">
        <v>20</v>
      </c>
      <c r="O4681">
        <v>1724005</v>
      </c>
    </row>
    <row r="4682" spans="1:15">
      <c r="A4682" t="s">
        <v>4727</v>
      </c>
      <c r="B4682">
        <v>2015</v>
      </c>
      <c r="C4682" t="s">
        <v>31</v>
      </c>
      <c r="D4682" t="s">
        <v>43</v>
      </c>
      <c r="E4682" t="s">
        <v>28</v>
      </c>
      <c r="F4682">
        <v>115</v>
      </c>
      <c r="G4682">
        <v>1535</v>
      </c>
      <c r="H4682">
        <v>883</v>
      </c>
      <c r="I4682">
        <v>10.97</v>
      </c>
      <c r="J4682">
        <v>4</v>
      </c>
      <c r="K4682" t="s">
        <v>24</v>
      </c>
      <c r="L4682" t="s">
        <v>19</v>
      </c>
      <c r="M4682">
        <v>54</v>
      </c>
      <c r="N4682" t="s">
        <v>33</v>
      </c>
      <c r="O4682">
        <v>3821580</v>
      </c>
    </row>
    <row r="4683" spans="1:15">
      <c r="A4683" t="s">
        <v>4728</v>
      </c>
      <c r="B4683">
        <v>2019</v>
      </c>
      <c r="C4683" t="s">
        <v>27</v>
      </c>
      <c r="D4683" t="s">
        <v>48</v>
      </c>
      <c r="E4683" t="s">
        <v>23</v>
      </c>
      <c r="F4683">
        <v>194</v>
      </c>
      <c r="G4683">
        <v>746</v>
      </c>
      <c r="H4683">
        <v>575</v>
      </c>
      <c r="I4683">
        <v>9.32</v>
      </c>
      <c r="J4683">
        <v>7</v>
      </c>
      <c r="K4683" t="s">
        <v>19</v>
      </c>
      <c r="L4683" t="s">
        <v>24</v>
      </c>
      <c r="M4683">
        <v>70</v>
      </c>
      <c r="N4683" t="s">
        <v>29</v>
      </c>
      <c r="O4683">
        <v>3024823</v>
      </c>
    </row>
    <row r="4684" spans="1:15">
      <c r="A4684" t="s">
        <v>4729</v>
      </c>
      <c r="B4684">
        <v>2006</v>
      </c>
      <c r="C4684" t="s">
        <v>45</v>
      </c>
      <c r="D4684" t="s">
        <v>39</v>
      </c>
      <c r="E4684" t="s">
        <v>37</v>
      </c>
      <c r="F4684">
        <v>24</v>
      </c>
      <c r="G4684">
        <v>4518</v>
      </c>
      <c r="H4684">
        <v>251</v>
      </c>
      <c r="I4684">
        <v>37.15</v>
      </c>
      <c r="J4684">
        <v>7</v>
      </c>
      <c r="K4684" t="s">
        <v>19</v>
      </c>
      <c r="L4684" t="s">
        <v>19</v>
      </c>
      <c r="M4684">
        <v>16</v>
      </c>
      <c r="N4684" t="s">
        <v>49</v>
      </c>
      <c r="O4684">
        <v>552929</v>
      </c>
    </row>
    <row r="4685" spans="1:15">
      <c r="A4685" t="s">
        <v>4730</v>
      </c>
      <c r="B4685">
        <v>2008</v>
      </c>
      <c r="C4685" t="s">
        <v>31</v>
      </c>
      <c r="D4685" t="s">
        <v>43</v>
      </c>
      <c r="E4685" t="s">
        <v>23</v>
      </c>
      <c r="F4685">
        <v>141</v>
      </c>
      <c r="G4685">
        <v>4270</v>
      </c>
      <c r="H4685">
        <v>949</v>
      </c>
      <c r="I4685">
        <v>37.200000000000003</v>
      </c>
      <c r="J4685">
        <v>9</v>
      </c>
      <c r="K4685" t="s">
        <v>19</v>
      </c>
      <c r="L4685" t="s">
        <v>24</v>
      </c>
      <c r="M4685">
        <v>96</v>
      </c>
      <c r="N4685" t="s">
        <v>49</v>
      </c>
      <c r="O4685">
        <v>1962399</v>
      </c>
    </row>
    <row r="4686" spans="1:15">
      <c r="A4686" t="s">
        <v>4731</v>
      </c>
      <c r="B4686">
        <v>2020</v>
      </c>
      <c r="C4686" t="s">
        <v>35</v>
      </c>
      <c r="D4686" t="s">
        <v>95</v>
      </c>
      <c r="E4686" t="s">
        <v>23</v>
      </c>
      <c r="F4686">
        <v>347</v>
      </c>
      <c r="G4686">
        <v>2345</v>
      </c>
      <c r="H4686">
        <v>214</v>
      </c>
      <c r="I4686">
        <v>30.48</v>
      </c>
      <c r="J4686">
        <v>8</v>
      </c>
      <c r="K4686" t="s">
        <v>19</v>
      </c>
      <c r="L4686" t="s">
        <v>19</v>
      </c>
      <c r="M4686">
        <v>94</v>
      </c>
      <c r="N4686" t="s">
        <v>25</v>
      </c>
      <c r="O4686">
        <v>2371008</v>
      </c>
    </row>
    <row r="4687" spans="1:15">
      <c r="A4687" t="s">
        <v>4732</v>
      </c>
      <c r="B4687">
        <v>2004</v>
      </c>
      <c r="C4687" t="s">
        <v>31</v>
      </c>
      <c r="D4687" t="s">
        <v>102</v>
      </c>
      <c r="E4687" t="s">
        <v>37</v>
      </c>
      <c r="F4687">
        <v>283</v>
      </c>
      <c r="G4687">
        <v>942</v>
      </c>
      <c r="H4687">
        <v>405</v>
      </c>
      <c r="I4687">
        <v>17.23</v>
      </c>
      <c r="J4687">
        <v>5</v>
      </c>
      <c r="K4687" t="s">
        <v>24</v>
      </c>
      <c r="L4687" t="s">
        <v>19</v>
      </c>
      <c r="M4687">
        <v>34</v>
      </c>
      <c r="N4687" t="s">
        <v>49</v>
      </c>
      <c r="O4687">
        <v>3889760</v>
      </c>
    </row>
    <row r="4688" spans="1:15">
      <c r="A4688" t="s">
        <v>4733</v>
      </c>
      <c r="B4688">
        <v>2009</v>
      </c>
      <c r="C4688" t="s">
        <v>53</v>
      </c>
      <c r="D4688" t="s">
        <v>48</v>
      </c>
      <c r="E4688" t="s">
        <v>28</v>
      </c>
      <c r="F4688">
        <v>472</v>
      </c>
      <c r="G4688">
        <v>3622</v>
      </c>
      <c r="H4688">
        <v>145</v>
      </c>
      <c r="I4688">
        <v>13.98</v>
      </c>
      <c r="J4688">
        <v>2</v>
      </c>
      <c r="K4688" t="s">
        <v>24</v>
      </c>
      <c r="L4688" t="s">
        <v>24</v>
      </c>
      <c r="M4688">
        <v>45</v>
      </c>
      <c r="N4688" t="s">
        <v>20</v>
      </c>
      <c r="O4688">
        <v>3419849</v>
      </c>
    </row>
    <row r="4689" spans="1:15">
      <c r="A4689" t="s">
        <v>4734</v>
      </c>
      <c r="B4689">
        <v>2012</v>
      </c>
      <c r="C4689" t="s">
        <v>45</v>
      </c>
      <c r="D4689" t="s">
        <v>43</v>
      </c>
      <c r="E4689" t="s">
        <v>23</v>
      </c>
      <c r="F4689">
        <v>405</v>
      </c>
      <c r="G4689">
        <v>1525</v>
      </c>
      <c r="H4689">
        <v>200</v>
      </c>
      <c r="I4689">
        <v>32.71</v>
      </c>
      <c r="J4689">
        <v>1</v>
      </c>
      <c r="K4689" t="s">
        <v>19</v>
      </c>
      <c r="L4689" t="s">
        <v>19</v>
      </c>
      <c r="M4689">
        <v>79</v>
      </c>
      <c r="N4689" t="s">
        <v>49</v>
      </c>
      <c r="O4689">
        <v>4016643</v>
      </c>
    </row>
    <row r="4690" spans="1:15">
      <c r="A4690" t="s">
        <v>4735</v>
      </c>
      <c r="B4690">
        <v>2008</v>
      </c>
      <c r="C4690" t="s">
        <v>22</v>
      </c>
      <c r="D4690" t="s">
        <v>46</v>
      </c>
      <c r="E4690" t="s">
        <v>37</v>
      </c>
      <c r="F4690">
        <v>481</v>
      </c>
      <c r="G4690">
        <v>297</v>
      </c>
      <c r="H4690">
        <v>762</v>
      </c>
      <c r="I4690">
        <v>47.76</v>
      </c>
      <c r="J4690">
        <v>7</v>
      </c>
      <c r="K4690" t="s">
        <v>19</v>
      </c>
      <c r="L4690" t="s">
        <v>19</v>
      </c>
      <c r="M4690">
        <v>49</v>
      </c>
      <c r="N4690" t="s">
        <v>25</v>
      </c>
      <c r="O4690">
        <v>4416158</v>
      </c>
    </row>
    <row r="4691" spans="1:15">
      <c r="A4691" t="s">
        <v>4736</v>
      </c>
      <c r="B4691">
        <v>2020</v>
      </c>
      <c r="C4691" t="s">
        <v>42</v>
      </c>
      <c r="D4691" t="s">
        <v>36</v>
      </c>
      <c r="E4691" t="s">
        <v>28</v>
      </c>
      <c r="F4691">
        <v>61</v>
      </c>
      <c r="G4691">
        <v>2797</v>
      </c>
      <c r="H4691">
        <v>94</v>
      </c>
      <c r="I4691">
        <v>34.17</v>
      </c>
      <c r="J4691">
        <v>6</v>
      </c>
      <c r="K4691" t="s">
        <v>24</v>
      </c>
      <c r="L4691" t="s">
        <v>19</v>
      </c>
      <c r="M4691">
        <v>52</v>
      </c>
      <c r="N4691" t="s">
        <v>25</v>
      </c>
      <c r="O4691">
        <v>2626160</v>
      </c>
    </row>
    <row r="4692" spans="1:15">
      <c r="A4692" t="s">
        <v>4737</v>
      </c>
      <c r="B4692">
        <v>2015</v>
      </c>
      <c r="C4692" t="s">
        <v>45</v>
      </c>
      <c r="D4692" t="s">
        <v>32</v>
      </c>
      <c r="E4692" t="s">
        <v>23</v>
      </c>
      <c r="F4692">
        <v>368</v>
      </c>
      <c r="G4692">
        <v>3980</v>
      </c>
      <c r="H4692">
        <v>727</v>
      </c>
      <c r="I4692">
        <v>22.57</v>
      </c>
      <c r="J4692">
        <v>5</v>
      </c>
      <c r="K4692" t="s">
        <v>24</v>
      </c>
      <c r="L4692" t="s">
        <v>19</v>
      </c>
      <c r="M4692">
        <v>76</v>
      </c>
      <c r="N4692" t="s">
        <v>25</v>
      </c>
      <c r="O4692">
        <v>3172973</v>
      </c>
    </row>
    <row r="4693" spans="1:15">
      <c r="A4693" t="s">
        <v>4738</v>
      </c>
      <c r="B4693">
        <v>2002</v>
      </c>
      <c r="C4693" t="s">
        <v>31</v>
      </c>
      <c r="D4693" t="s">
        <v>48</v>
      </c>
      <c r="E4693" t="s">
        <v>18</v>
      </c>
      <c r="F4693">
        <v>196</v>
      </c>
      <c r="G4693">
        <v>4690</v>
      </c>
      <c r="H4693">
        <v>869</v>
      </c>
      <c r="I4693">
        <v>23.91</v>
      </c>
      <c r="J4693">
        <v>8</v>
      </c>
      <c r="K4693" t="s">
        <v>24</v>
      </c>
      <c r="L4693" t="s">
        <v>24</v>
      </c>
      <c r="M4693">
        <v>8</v>
      </c>
      <c r="N4693" t="s">
        <v>29</v>
      </c>
      <c r="O4693">
        <v>137195</v>
      </c>
    </row>
    <row r="4694" spans="1:15">
      <c r="A4694" t="s">
        <v>4739</v>
      </c>
      <c r="B4694">
        <v>2016</v>
      </c>
      <c r="C4694" t="s">
        <v>22</v>
      </c>
      <c r="D4694" t="s">
        <v>39</v>
      </c>
      <c r="E4694" t="s">
        <v>18</v>
      </c>
      <c r="F4694">
        <v>188</v>
      </c>
      <c r="G4694">
        <v>1061</v>
      </c>
      <c r="H4694">
        <v>417</v>
      </c>
      <c r="I4694">
        <v>19.149999999999999</v>
      </c>
      <c r="J4694">
        <v>9</v>
      </c>
      <c r="K4694" t="s">
        <v>19</v>
      </c>
      <c r="L4694" t="s">
        <v>19</v>
      </c>
      <c r="M4694">
        <v>81</v>
      </c>
      <c r="N4694" t="s">
        <v>49</v>
      </c>
      <c r="O4694">
        <v>1216408</v>
      </c>
    </row>
    <row r="4695" spans="1:15">
      <c r="A4695" t="s">
        <v>4740</v>
      </c>
      <c r="B4695">
        <v>2015</v>
      </c>
      <c r="C4695" t="s">
        <v>53</v>
      </c>
      <c r="D4695" t="s">
        <v>51</v>
      </c>
      <c r="E4695" t="s">
        <v>37</v>
      </c>
      <c r="F4695">
        <v>262</v>
      </c>
      <c r="G4695">
        <v>4579</v>
      </c>
      <c r="H4695">
        <v>387</v>
      </c>
      <c r="I4695">
        <v>4.5599999999999996</v>
      </c>
      <c r="J4695">
        <v>2</v>
      </c>
      <c r="K4695" t="s">
        <v>24</v>
      </c>
      <c r="L4695" t="s">
        <v>24</v>
      </c>
      <c r="M4695">
        <v>45</v>
      </c>
      <c r="N4695" t="s">
        <v>25</v>
      </c>
      <c r="O4695">
        <v>3270709</v>
      </c>
    </row>
    <row r="4696" spans="1:15">
      <c r="A4696" t="s">
        <v>4741</v>
      </c>
      <c r="B4696">
        <v>2012</v>
      </c>
      <c r="C4696" t="s">
        <v>35</v>
      </c>
      <c r="D4696" t="s">
        <v>43</v>
      </c>
      <c r="E4696" t="s">
        <v>23</v>
      </c>
      <c r="F4696">
        <v>382</v>
      </c>
      <c r="G4696">
        <v>2995</v>
      </c>
      <c r="H4696">
        <v>666</v>
      </c>
      <c r="I4696">
        <v>16.78</v>
      </c>
      <c r="J4696">
        <v>4</v>
      </c>
      <c r="K4696" t="s">
        <v>24</v>
      </c>
      <c r="L4696" t="s">
        <v>24</v>
      </c>
      <c r="M4696">
        <v>42</v>
      </c>
      <c r="N4696" t="s">
        <v>20</v>
      </c>
      <c r="O4696">
        <v>1763663</v>
      </c>
    </row>
    <row r="4697" spans="1:15">
      <c r="A4697" t="s">
        <v>4742</v>
      </c>
      <c r="B4697">
        <v>2014</v>
      </c>
      <c r="C4697" t="s">
        <v>42</v>
      </c>
      <c r="D4697" t="s">
        <v>95</v>
      </c>
      <c r="E4697" t="s">
        <v>40</v>
      </c>
      <c r="F4697">
        <v>245</v>
      </c>
      <c r="G4697">
        <v>1162</v>
      </c>
      <c r="H4697">
        <v>108</v>
      </c>
      <c r="I4697">
        <v>13.85</v>
      </c>
      <c r="J4697">
        <v>5</v>
      </c>
      <c r="K4697" t="s">
        <v>24</v>
      </c>
      <c r="L4697" t="s">
        <v>19</v>
      </c>
      <c r="M4697">
        <v>6</v>
      </c>
      <c r="N4697" t="s">
        <v>20</v>
      </c>
      <c r="O4697">
        <v>276076</v>
      </c>
    </row>
    <row r="4698" spans="1:15">
      <c r="A4698" t="s">
        <v>4743</v>
      </c>
      <c r="B4698">
        <v>2005</v>
      </c>
      <c r="C4698" t="s">
        <v>73</v>
      </c>
      <c r="D4698" t="s">
        <v>46</v>
      </c>
      <c r="E4698" t="s">
        <v>23</v>
      </c>
      <c r="F4698">
        <v>186</v>
      </c>
      <c r="G4698">
        <v>1834</v>
      </c>
      <c r="H4698">
        <v>641</v>
      </c>
      <c r="I4698">
        <v>25.48</v>
      </c>
      <c r="J4698">
        <v>6</v>
      </c>
      <c r="K4698" t="s">
        <v>19</v>
      </c>
      <c r="L4698" t="s">
        <v>24</v>
      </c>
      <c r="M4698">
        <v>36</v>
      </c>
      <c r="N4698" t="s">
        <v>25</v>
      </c>
      <c r="O4698">
        <v>1533662</v>
      </c>
    </row>
    <row r="4699" spans="1:15">
      <c r="A4699" t="s">
        <v>4744</v>
      </c>
      <c r="B4699">
        <v>2013</v>
      </c>
      <c r="C4699" t="s">
        <v>42</v>
      </c>
      <c r="D4699" t="s">
        <v>32</v>
      </c>
      <c r="E4699" t="s">
        <v>28</v>
      </c>
      <c r="F4699">
        <v>347</v>
      </c>
      <c r="G4699">
        <v>2701</v>
      </c>
      <c r="H4699">
        <v>744</v>
      </c>
      <c r="I4699">
        <v>12.13</v>
      </c>
      <c r="J4699">
        <v>1</v>
      </c>
      <c r="K4699" t="s">
        <v>24</v>
      </c>
      <c r="L4699" t="s">
        <v>19</v>
      </c>
      <c r="M4699">
        <v>57</v>
      </c>
      <c r="N4699" t="s">
        <v>49</v>
      </c>
      <c r="O4699">
        <v>3158378</v>
      </c>
    </row>
    <row r="4700" spans="1:15">
      <c r="A4700" t="s">
        <v>4745</v>
      </c>
      <c r="B4700">
        <v>2018</v>
      </c>
      <c r="C4700" t="s">
        <v>45</v>
      </c>
      <c r="D4700" t="s">
        <v>39</v>
      </c>
      <c r="E4700" t="s">
        <v>28</v>
      </c>
      <c r="F4700">
        <v>308</v>
      </c>
      <c r="G4700">
        <v>3528</v>
      </c>
      <c r="H4700">
        <v>849</v>
      </c>
      <c r="I4700">
        <v>18.59</v>
      </c>
      <c r="J4700">
        <v>6</v>
      </c>
      <c r="K4700" t="s">
        <v>24</v>
      </c>
      <c r="L4700" t="s">
        <v>19</v>
      </c>
      <c r="M4700">
        <v>68</v>
      </c>
      <c r="N4700" t="s">
        <v>49</v>
      </c>
      <c r="O4700">
        <v>90470</v>
      </c>
    </row>
    <row r="4701" spans="1:15">
      <c r="A4701" t="s">
        <v>4746</v>
      </c>
      <c r="B4701">
        <v>2005</v>
      </c>
      <c r="C4701" t="s">
        <v>53</v>
      </c>
      <c r="D4701" t="s">
        <v>46</v>
      </c>
      <c r="E4701" t="s">
        <v>18</v>
      </c>
      <c r="F4701">
        <v>370</v>
      </c>
      <c r="G4701">
        <v>822</v>
      </c>
      <c r="H4701">
        <v>597</v>
      </c>
      <c r="I4701">
        <v>6.72</v>
      </c>
      <c r="J4701">
        <v>5</v>
      </c>
      <c r="K4701" t="s">
        <v>24</v>
      </c>
      <c r="L4701" t="s">
        <v>19</v>
      </c>
      <c r="M4701">
        <v>57</v>
      </c>
      <c r="N4701" t="s">
        <v>20</v>
      </c>
      <c r="O4701">
        <v>1334386</v>
      </c>
    </row>
    <row r="4702" spans="1:15">
      <c r="A4702" t="s">
        <v>4747</v>
      </c>
      <c r="B4702">
        <v>2010</v>
      </c>
      <c r="C4702" t="s">
        <v>73</v>
      </c>
      <c r="D4702" t="s">
        <v>51</v>
      </c>
      <c r="E4702" t="s">
        <v>18</v>
      </c>
      <c r="F4702">
        <v>62</v>
      </c>
      <c r="G4702">
        <v>4177</v>
      </c>
      <c r="H4702">
        <v>970</v>
      </c>
      <c r="I4702">
        <v>42.42</v>
      </c>
      <c r="J4702">
        <v>2</v>
      </c>
      <c r="K4702" t="s">
        <v>19</v>
      </c>
      <c r="L4702" t="s">
        <v>19</v>
      </c>
      <c r="M4702">
        <v>66</v>
      </c>
      <c r="N4702" t="s">
        <v>25</v>
      </c>
      <c r="O4702">
        <v>1229512</v>
      </c>
    </row>
    <row r="4703" spans="1:15">
      <c r="A4703" t="s">
        <v>4748</v>
      </c>
      <c r="B4703">
        <v>2009</v>
      </c>
      <c r="C4703" t="s">
        <v>73</v>
      </c>
      <c r="D4703" t="s">
        <v>43</v>
      </c>
      <c r="E4703" t="s">
        <v>40</v>
      </c>
      <c r="F4703">
        <v>165</v>
      </c>
      <c r="G4703">
        <v>660</v>
      </c>
      <c r="H4703">
        <v>763</v>
      </c>
      <c r="I4703">
        <v>21.12</v>
      </c>
      <c r="J4703">
        <v>4</v>
      </c>
      <c r="K4703" t="s">
        <v>19</v>
      </c>
      <c r="L4703" t="s">
        <v>24</v>
      </c>
      <c r="M4703">
        <v>22</v>
      </c>
      <c r="N4703" t="s">
        <v>20</v>
      </c>
      <c r="O4703">
        <v>1917114</v>
      </c>
    </row>
    <row r="4704" spans="1:15">
      <c r="A4704" t="s">
        <v>4749</v>
      </c>
      <c r="B4704">
        <v>2019</v>
      </c>
      <c r="C4704" t="s">
        <v>73</v>
      </c>
      <c r="D4704" t="s">
        <v>17</v>
      </c>
      <c r="E4704" t="s">
        <v>23</v>
      </c>
      <c r="F4704">
        <v>369</v>
      </c>
      <c r="G4704">
        <v>4207</v>
      </c>
      <c r="H4704">
        <v>947</v>
      </c>
      <c r="I4704">
        <v>28.98</v>
      </c>
      <c r="J4704">
        <v>5</v>
      </c>
      <c r="K4704" t="s">
        <v>24</v>
      </c>
      <c r="L4704" t="s">
        <v>19</v>
      </c>
      <c r="M4704">
        <v>99</v>
      </c>
      <c r="N4704" t="s">
        <v>29</v>
      </c>
      <c r="O4704">
        <v>846647</v>
      </c>
    </row>
    <row r="4705" spans="1:15">
      <c r="A4705" t="s">
        <v>4750</v>
      </c>
      <c r="B4705">
        <v>2011</v>
      </c>
      <c r="C4705" t="s">
        <v>31</v>
      </c>
      <c r="D4705" t="s">
        <v>39</v>
      </c>
      <c r="E4705" t="s">
        <v>28</v>
      </c>
      <c r="F4705">
        <v>425</v>
      </c>
      <c r="G4705">
        <v>2666</v>
      </c>
      <c r="H4705">
        <v>446</v>
      </c>
      <c r="I4705">
        <v>48.51</v>
      </c>
      <c r="J4705">
        <v>1</v>
      </c>
      <c r="K4705" t="s">
        <v>19</v>
      </c>
      <c r="L4705" t="s">
        <v>24</v>
      </c>
      <c r="M4705">
        <v>25</v>
      </c>
      <c r="N4705" t="s">
        <v>25</v>
      </c>
      <c r="O4705">
        <v>4499509</v>
      </c>
    </row>
    <row r="4706" spans="1:15">
      <c r="A4706" t="s">
        <v>4751</v>
      </c>
      <c r="B4706">
        <v>2011</v>
      </c>
      <c r="C4706" t="s">
        <v>42</v>
      </c>
      <c r="D4706" t="s">
        <v>43</v>
      </c>
      <c r="E4706" t="s">
        <v>28</v>
      </c>
      <c r="F4706">
        <v>6</v>
      </c>
      <c r="G4706">
        <v>2329</v>
      </c>
      <c r="H4706">
        <v>899</v>
      </c>
      <c r="I4706">
        <v>28.39</v>
      </c>
      <c r="J4706">
        <v>1</v>
      </c>
      <c r="K4706" t="s">
        <v>24</v>
      </c>
      <c r="L4706" t="s">
        <v>19</v>
      </c>
      <c r="M4706">
        <v>9</v>
      </c>
      <c r="N4706" t="s">
        <v>25</v>
      </c>
      <c r="O4706">
        <v>743870</v>
      </c>
    </row>
    <row r="4707" spans="1:15">
      <c r="A4707" t="s">
        <v>4752</v>
      </c>
      <c r="B4707">
        <v>2014</v>
      </c>
      <c r="C4707" t="s">
        <v>35</v>
      </c>
      <c r="D4707" t="s">
        <v>36</v>
      </c>
      <c r="E4707" t="s">
        <v>28</v>
      </c>
      <c r="F4707">
        <v>479</v>
      </c>
      <c r="G4707">
        <v>4452</v>
      </c>
      <c r="H4707">
        <v>321</v>
      </c>
      <c r="I4707">
        <v>23.01</v>
      </c>
      <c r="J4707">
        <v>1</v>
      </c>
      <c r="K4707" t="s">
        <v>19</v>
      </c>
      <c r="L4707" t="s">
        <v>24</v>
      </c>
      <c r="M4707">
        <v>47</v>
      </c>
      <c r="N4707" t="s">
        <v>29</v>
      </c>
      <c r="O4707">
        <v>1202049</v>
      </c>
    </row>
    <row r="4708" spans="1:15">
      <c r="A4708" t="s">
        <v>4753</v>
      </c>
      <c r="B4708">
        <v>2003</v>
      </c>
      <c r="C4708" t="s">
        <v>59</v>
      </c>
      <c r="D4708" t="s">
        <v>36</v>
      </c>
      <c r="E4708" t="s">
        <v>23</v>
      </c>
      <c r="F4708">
        <v>473</v>
      </c>
      <c r="G4708">
        <v>3017</v>
      </c>
      <c r="H4708">
        <v>520</v>
      </c>
      <c r="I4708">
        <v>28.32</v>
      </c>
      <c r="J4708">
        <v>2</v>
      </c>
      <c r="K4708" t="s">
        <v>19</v>
      </c>
      <c r="L4708" t="s">
        <v>24</v>
      </c>
      <c r="M4708">
        <v>79</v>
      </c>
      <c r="N4708" t="s">
        <v>29</v>
      </c>
      <c r="O4708">
        <v>3897034</v>
      </c>
    </row>
    <row r="4709" spans="1:15">
      <c r="A4709" t="s">
        <v>4754</v>
      </c>
      <c r="B4709">
        <v>2003</v>
      </c>
      <c r="C4709" t="s">
        <v>53</v>
      </c>
      <c r="D4709" t="s">
        <v>51</v>
      </c>
      <c r="E4709" t="s">
        <v>28</v>
      </c>
      <c r="F4709">
        <v>149</v>
      </c>
      <c r="G4709">
        <v>23</v>
      </c>
      <c r="H4709">
        <v>445</v>
      </c>
      <c r="I4709">
        <v>1.4</v>
      </c>
      <c r="J4709">
        <v>7</v>
      </c>
      <c r="K4709" t="s">
        <v>24</v>
      </c>
      <c r="L4709" t="s">
        <v>24</v>
      </c>
      <c r="M4709">
        <v>2</v>
      </c>
      <c r="N4709" t="s">
        <v>33</v>
      </c>
      <c r="O4709">
        <v>568256</v>
      </c>
    </row>
    <row r="4710" spans="1:15">
      <c r="A4710" t="s">
        <v>4755</v>
      </c>
      <c r="B4710">
        <v>2011</v>
      </c>
      <c r="C4710" t="s">
        <v>35</v>
      </c>
      <c r="D4710" t="s">
        <v>17</v>
      </c>
      <c r="E4710" t="s">
        <v>37</v>
      </c>
      <c r="F4710">
        <v>276</v>
      </c>
      <c r="G4710">
        <v>4354</v>
      </c>
      <c r="H4710">
        <v>712</v>
      </c>
      <c r="I4710">
        <v>15.45</v>
      </c>
      <c r="J4710">
        <v>3</v>
      </c>
      <c r="K4710" t="s">
        <v>19</v>
      </c>
      <c r="L4710" t="s">
        <v>24</v>
      </c>
      <c r="M4710">
        <v>41</v>
      </c>
      <c r="N4710" t="s">
        <v>33</v>
      </c>
      <c r="O4710">
        <v>570912</v>
      </c>
    </row>
    <row r="4711" spans="1:15">
      <c r="A4711" t="s">
        <v>4756</v>
      </c>
      <c r="B4711">
        <v>2021</v>
      </c>
      <c r="C4711" t="s">
        <v>45</v>
      </c>
      <c r="D4711" t="s">
        <v>95</v>
      </c>
      <c r="E4711" t="s">
        <v>37</v>
      </c>
      <c r="F4711">
        <v>292</v>
      </c>
      <c r="G4711">
        <v>3245</v>
      </c>
      <c r="H4711">
        <v>525</v>
      </c>
      <c r="I4711">
        <v>17.39</v>
      </c>
      <c r="J4711">
        <v>4</v>
      </c>
      <c r="K4711" t="s">
        <v>19</v>
      </c>
      <c r="L4711" t="s">
        <v>24</v>
      </c>
      <c r="M4711">
        <v>62</v>
      </c>
      <c r="N4711" t="s">
        <v>49</v>
      </c>
      <c r="O4711">
        <v>1535438</v>
      </c>
    </row>
    <row r="4712" spans="1:15">
      <c r="A4712" t="s">
        <v>4757</v>
      </c>
      <c r="B4712">
        <v>2003</v>
      </c>
      <c r="C4712" t="s">
        <v>16</v>
      </c>
      <c r="D4712" t="s">
        <v>32</v>
      </c>
      <c r="E4712" t="s">
        <v>23</v>
      </c>
      <c r="F4712">
        <v>295</v>
      </c>
      <c r="G4712">
        <v>2896</v>
      </c>
      <c r="H4712">
        <v>996</v>
      </c>
      <c r="I4712">
        <v>0.15</v>
      </c>
      <c r="J4712">
        <v>3</v>
      </c>
      <c r="K4712" t="s">
        <v>24</v>
      </c>
      <c r="L4712" t="s">
        <v>24</v>
      </c>
      <c r="M4712">
        <v>42</v>
      </c>
      <c r="N4712" t="s">
        <v>33</v>
      </c>
      <c r="O4712">
        <v>686543</v>
      </c>
    </row>
    <row r="4713" spans="1:15">
      <c r="A4713" t="s">
        <v>4758</v>
      </c>
      <c r="B4713">
        <v>2001</v>
      </c>
      <c r="C4713" t="s">
        <v>27</v>
      </c>
      <c r="D4713" t="s">
        <v>32</v>
      </c>
      <c r="E4713" t="s">
        <v>23</v>
      </c>
      <c r="F4713">
        <v>315</v>
      </c>
      <c r="G4713">
        <v>4087</v>
      </c>
      <c r="H4713">
        <v>546</v>
      </c>
      <c r="I4713">
        <v>5.4</v>
      </c>
      <c r="J4713">
        <v>6</v>
      </c>
      <c r="K4713" t="s">
        <v>24</v>
      </c>
      <c r="L4713" t="s">
        <v>19</v>
      </c>
      <c r="M4713">
        <v>78</v>
      </c>
      <c r="N4713" t="s">
        <v>33</v>
      </c>
      <c r="O4713">
        <v>4257345</v>
      </c>
    </row>
    <row r="4714" spans="1:15">
      <c r="A4714" t="s">
        <v>4759</v>
      </c>
      <c r="B4714">
        <v>2015</v>
      </c>
      <c r="C4714" t="s">
        <v>27</v>
      </c>
      <c r="D4714" t="s">
        <v>43</v>
      </c>
      <c r="E4714" t="s">
        <v>28</v>
      </c>
      <c r="F4714">
        <v>61</v>
      </c>
      <c r="G4714">
        <v>651</v>
      </c>
      <c r="H4714">
        <v>371</v>
      </c>
      <c r="I4714">
        <v>2.4700000000000002</v>
      </c>
      <c r="J4714">
        <v>5</v>
      </c>
      <c r="K4714" t="s">
        <v>24</v>
      </c>
      <c r="L4714" t="s">
        <v>24</v>
      </c>
      <c r="M4714">
        <v>8</v>
      </c>
      <c r="N4714" t="s">
        <v>49</v>
      </c>
      <c r="O4714">
        <v>3353999</v>
      </c>
    </row>
    <row r="4715" spans="1:15">
      <c r="A4715" t="s">
        <v>4760</v>
      </c>
      <c r="B4715">
        <v>2000</v>
      </c>
      <c r="C4715" t="s">
        <v>35</v>
      </c>
      <c r="D4715" t="s">
        <v>51</v>
      </c>
      <c r="E4715" t="s">
        <v>28</v>
      </c>
      <c r="F4715">
        <v>194</v>
      </c>
      <c r="G4715">
        <v>4330</v>
      </c>
      <c r="H4715">
        <v>652</v>
      </c>
      <c r="I4715">
        <v>33.04</v>
      </c>
      <c r="J4715">
        <v>3</v>
      </c>
      <c r="K4715" t="s">
        <v>24</v>
      </c>
      <c r="L4715" t="s">
        <v>19</v>
      </c>
      <c r="M4715">
        <v>34</v>
      </c>
      <c r="N4715" t="s">
        <v>49</v>
      </c>
      <c r="O4715">
        <v>1371063</v>
      </c>
    </row>
    <row r="4716" spans="1:15">
      <c r="A4716" t="s">
        <v>4761</v>
      </c>
      <c r="B4716">
        <v>2022</v>
      </c>
      <c r="C4716" t="s">
        <v>27</v>
      </c>
      <c r="D4716" t="s">
        <v>36</v>
      </c>
      <c r="E4716" t="s">
        <v>23</v>
      </c>
      <c r="F4716">
        <v>405</v>
      </c>
      <c r="G4716">
        <v>1587</v>
      </c>
      <c r="H4716">
        <v>215</v>
      </c>
      <c r="I4716">
        <v>41.19</v>
      </c>
      <c r="J4716">
        <v>6</v>
      </c>
      <c r="K4716" t="s">
        <v>24</v>
      </c>
      <c r="L4716" t="s">
        <v>19</v>
      </c>
      <c r="M4716">
        <v>90</v>
      </c>
      <c r="N4716" t="s">
        <v>49</v>
      </c>
      <c r="O4716">
        <v>4158741</v>
      </c>
    </row>
    <row r="4717" spans="1:15">
      <c r="A4717" t="s">
        <v>4762</v>
      </c>
      <c r="B4717">
        <v>2011</v>
      </c>
      <c r="C4717" t="s">
        <v>73</v>
      </c>
      <c r="D4717" t="s">
        <v>95</v>
      </c>
      <c r="E4717" t="s">
        <v>28</v>
      </c>
      <c r="F4717">
        <v>163</v>
      </c>
      <c r="G4717">
        <v>3245</v>
      </c>
      <c r="H4717">
        <v>7</v>
      </c>
      <c r="I4717">
        <v>36.28</v>
      </c>
      <c r="J4717">
        <v>9</v>
      </c>
      <c r="K4717" t="s">
        <v>24</v>
      </c>
      <c r="L4717" t="s">
        <v>24</v>
      </c>
      <c r="M4717">
        <v>37</v>
      </c>
      <c r="N4717" t="s">
        <v>29</v>
      </c>
      <c r="O4717">
        <v>4484268</v>
      </c>
    </row>
    <row r="4718" spans="1:15">
      <c r="A4718" t="s">
        <v>4763</v>
      </c>
      <c r="B4718">
        <v>2022</v>
      </c>
      <c r="C4718" t="s">
        <v>53</v>
      </c>
      <c r="D4718" t="s">
        <v>102</v>
      </c>
      <c r="E4718" t="s">
        <v>40</v>
      </c>
      <c r="F4718">
        <v>51</v>
      </c>
      <c r="G4718">
        <v>4715</v>
      </c>
      <c r="H4718">
        <v>456</v>
      </c>
      <c r="I4718">
        <v>48.9</v>
      </c>
      <c r="J4718">
        <v>1</v>
      </c>
      <c r="K4718" t="s">
        <v>24</v>
      </c>
      <c r="L4718" t="s">
        <v>24</v>
      </c>
      <c r="M4718">
        <v>31</v>
      </c>
      <c r="N4718" t="s">
        <v>49</v>
      </c>
      <c r="O4718">
        <v>3415620</v>
      </c>
    </row>
    <row r="4719" spans="1:15">
      <c r="A4719" t="s">
        <v>4764</v>
      </c>
      <c r="B4719">
        <v>2018</v>
      </c>
      <c r="C4719" t="s">
        <v>35</v>
      </c>
      <c r="D4719" t="s">
        <v>36</v>
      </c>
      <c r="E4719" t="s">
        <v>28</v>
      </c>
      <c r="F4719">
        <v>37</v>
      </c>
      <c r="G4719">
        <v>4356</v>
      </c>
      <c r="H4719">
        <v>403</v>
      </c>
      <c r="I4719">
        <v>1.81</v>
      </c>
      <c r="J4719">
        <v>6</v>
      </c>
      <c r="K4719" t="s">
        <v>19</v>
      </c>
      <c r="L4719" t="s">
        <v>19</v>
      </c>
      <c r="M4719">
        <v>39</v>
      </c>
      <c r="N4719" t="s">
        <v>29</v>
      </c>
      <c r="O4719">
        <v>48123</v>
      </c>
    </row>
    <row r="4720" spans="1:15">
      <c r="A4720" t="s">
        <v>4765</v>
      </c>
      <c r="B4720">
        <v>2003</v>
      </c>
      <c r="C4720" t="s">
        <v>22</v>
      </c>
      <c r="D4720" t="s">
        <v>51</v>
      </c>
      <c r="E4720" t="s">
        <v>37</v>
      </c>
      <c r="F4720">
        <v>232</v>
      </c>
      <c r="G4720">
        <v>450</v>
      </c>
      <c r="H4720">
        <v>472</v>
      </c>
      <c r="I4720">
        <v>17.82</v>
      </c>
      <c r="J4720">
        <v>7</v>
      </c>
      <c r="K4720" t="s">
        <v>19</v>
      </c>
      <c r="L4720" t="s">
        <v>19</v>
      </c>
      <c r="M4720">
        <v>45</v>
      </c>
      <c r="N4720" t="s">
        <v>29</v>
      </c>
      <c r="O4720">
        <v>4167703</v>
      </c>
    </row>
    <row r="4721" spans="1:15">
      <c r="A4721" t="s">
        <v>4766</v>
      </c>
      <c r="B4721">
        <v>2018</v>
      </c>
      <c r="C4721" t="s">
        <v>22</v>
      </c>
      <c r="D4721" t="s">
        <v>32</v>
      </c>
      <c r="E4721" t="s">
        <v>18</v>
      </c>
      <c r="F4721">
        <v>416</v>
      </c>
      <c r="G4721">
        <v>3721</v>
      </c>
      <c r="H4721">
        <v>68</v>
      </c>
      <c r="I4721">
        <v>25.98</v>
      </c>
      <c r="J4721">
        <v>3</v>
      </c>
      <c r="K4721" t="s">
        <v>24</v>
      </c>
      <c r="L4721" t="s">
        <v>24</v>
      </c>
      <c r="M4721">
        <v>79</v>
      </c>
      <c r="N4721" t="s">
        <v>49</v>
      </c>
      <c r="O4721">
        <v>201430</v>
      </c>
    </row>
    <row r="4722" spans="1:15">
      <c r="A4722" t="s">
        <v>4767</v>
      </c>
      <c r="B4722">
        <v>2006</v>
      </c>
      <c r="C4722" t="s">
        <v>53</v>
      </c>
      <c r="D4722" t="s">
        <v>102</v>
      </c>
      <c r="E4722" t="s">
        <v>28</v>
      </c>
      <c r="F4722">
        <v>326</v>
      </c>
      <c r="G4722">
        <v>1482</v>
      </c>
      <c r="H4722">
        <v>207</v>
      </c>
      <c r="I4722">
        <v>37.950000000000003</v>
      </c>
      <c r="J4722">
        <v>2</v>
      </c>
      <c r="K4722" t="s">
        <v>19</v>
      </c>
      <c r="L4722" t="s">
        <v>24</v>
      </c>
      <c r="M4722">
        <v>58</v>
      </c>
      <c r="N4722" t="s">
        <v>33</v>
      </c>
      <c r="O4722">
        <v>3787276</v>
      </c>
    </row>
    <row r="4723" spans="1:15">
      <c r="A4723" t="s">
        <v>4768</v>
      </c>
      <c r="B4723">
        <v>2016</v>
      </c>
      <c r="C4723" t="s">
        <v>31</v>
      </c>
      <c r="D4723" t="s">
        <v>48</v>
      </c>
      <c r="E4723" t="s">
        <v>40</v>
      </c>
      <c r="F4723">
        <v>141</v>
      </c>
      <c r="G4723">
        <v>2850</v>
      </c>
      <c r="H4723">
        <v>946</v>
      </c>
      <c r="I4723">
        <v>27.31</v>
      </c>
      <c r="J4723">
        <v>8</v>
      </c>
      <c r="K4723" t="s">
        <v>24</v>
      </c>
      <c r="L4723" t="s">
        <v>24</v>
      </c>
      <c r="M4723">
        <v>24</v>
      </c>
      <c r="N4723" t="s">
        <v>20</v>
      </c>
      <c r="O4723">
        <v>1864002</v>
      </c>
    </row>
    <row r="4724" spans="1:15">
      <c r="A4724" t="s">
        <v>4769</v>
      </c>
      <c r="B4724">
        <v>2008</v>
      </c>
      <c r="C4724" t="s">
        <v>42</v>
      </c>
      <c r="D4724" t="s">
        <v>48</v>
      </c>
      <c r="E4724" t="s">
        <v>18</v>
      </c>
      <c r="F4724">
        <v>491</v>
      </c>
      <c r="G4724">
        <v>1591</v>
      </c>
      <c r="H4724">
        <v>459</v>
      </c>
      <c r="I4724">
        <v>23.43</v>
      </c>
      <c r="J4724">
        <v>5</v>
      </c>
      <c r="K4724" t="s">
        <v>19</v>
      </c>
      <c r="L4724" t="s">
        <v>19</v>
      </c>
      <c r="M4724">
        <v>42</v>
      </c>
      <c r="N4724" t="s">
        <v>49</v>
      </c>
      <c r="O4724">
        <v>4390021</v>
      </c>
    </row>
    <row r="4725" spans="1:15">
      <c r="A4725" t="s">
        <v>4770</v>
      </c>
      <c r="B4725">
        <v>2004</v>
      </c>
      <c r="C4725" t="s">
        <v>31</v>
      </c>
      <c r="D4725" t="s">
        <v>32</v>
      </c>
      <c r="E4725" t="s">
        <v>40</v>
      </c>
      <c r="F4725">
        <v>366</v>
      </c>
      <c r="G4725">
        <v>3223</v>
      </c>
      <c r="H4725">
        <v>239</v>
      </c>
      <c r="I4725">
        <v>46.25</v>
      </c>
      <c r="J4725">
        <v>5</v>
      </c>
      <c r="K4725" t="s">
        <v>19</v>
      </c>
      <c r="L4725" t="s">
        <v>19</v>
      </c>
      <c r="M4725">
        <v>45</v>
      </c>
      <c r="N4725" t="s">
        <v>25</v>
      </c>
      <c r="O4725">
        <v>1549801</v>
      </c>
    </row>
    <row r="4726" spans="1:15">
      <c r="A4726" t="s">
        <v>4771</v>
      </c>
      <c r="B4726">
        <v>2021</v>
      </c>
      <c r="C4726" t="s">
        <v>42</v>
      </c>
      <c r="D4726" t="s">
        <v>39</v>
      </c>
      <c r="E4726" t="s">
        <v>18</v>
      </c>
      <c r="F4726">
        <v>225</v>
      </c>
      <c r="G4726">
        <v>3677</v>
      </c>
      <c r="H4726">
        <v>712</v>
      </c>
      <c r="I4726">
        <v>46.63</v>
      </c>
      <c r="J4726">
        <v>4</v>
      </c>
      <c r="K4726" t="s">
        <v>19</v>
      </c>
      <c r="L4726" t="s">
        <v>24</v>
      </c>
      <c r="M4726">
        <v>44</v>
      </c>
      <c r="N4726" t="s">
        <v>33</v>
      </c>
      <c r="O4726">
        <v>2094156</v>
      </c>
    </row>
    <row r="4727" spans="1:15">
      <c r="A4727" t="s">
        <v>4772</v>
      </c>
      <c r="B4727">
        <v>2021</v>
      </c>
      <c r="C4727" t="s">
        <v>22</v>
      </c>
      <c r="D4727" t="s">
        <v>17</v>
      </c>
      <c r="E4727" t="s">
        <v>23</v>
      </c>
      <c r="F4727">
        <v>338</v>
      </c>
      <c r="G4727">
        <v>3851</v>
      </c>
      <c r="H4727">
        <v>202</v>
      </c>
      <c r="I4727">
        <v>48.67</v>
      </c>
      <c r="J4727">
        <v>6</v>
      </c>
      <c r="K4727" t="s">
        <v>24</v>
      </c>
      <c r="L4727" t="s">
        <v>19</v>
      </c>
      <c r="M4727">
        <v>35</v>
      </c>
      <c r="N4727" t="s">
        <v>29</v>
      </c>
      <c r="O4727">
        <v>3033762</v>
      </c>
    </row>
    <row r="4728" spans="1:15">
      <c r="A4728" t="s">
        <v>4773</v>
      </c>
      <c r="B4728">
        <v>2005</v>
      </c>
      <c r="C4728" t="s">
        <v>59</v>
      </c>
      <c r="D4728" t="s">
        <v>95</v>
      </c>
      <c r="E4728" t="s">
        <v>23</v>
      </c>
      <c r="F4728">
        <v>26</v>
      </c>
      <c r="G4728">
        <v>924</v>
      </c>
      <c r="H4728">
        <v>730</v>
      </c>
      <c r="I4728">
        <v>16.62</v>
      </c>
      <c r="J4728">
        <v>7</v>
      </c>
      <c r="K4728" t="s">
        <v>19</v>
      </c>
      <c r="L4728" t="s">
        <v>19</v>
      </c>
      <c r="M4728">
        <v>32</v>
      </c>
      <c r="N4728" t="s">
        <v>49</v>
      </c>
      <c r="O4728">
        <v>2914770</v>
      </c>
    </row>
    <row r="4729" spans="1:15">
      <c r="A4729" t="s">
        <v>4774</v>
      </c>
      <c r="B4729">
        <v>2013</v>
      </c>
      <c r="C4729" t="s">
        <v>53</v>
      </c>
      <c r="D4729" t="s">
        <v>102</v>
      </c>
      <c r="E4729" t="s">
        <v>18</v>
      </c>
      <c r="F4729">
        <v>115</v>
      </c>
      <c r="G4729">
        <v>2661</v>
      </c>
      <c r="H4729">
        <v>917</v>
      </c>
      <c r="I4729">
        <v>43.7</v>
      </c>
      <c r="J4729">
        <v>5</v>
      </c>
      <c r="K4729" t="s">
        <v>24</v>
      </c>
      <c r="L4729" t="s">
        <v>19</v>
      </c>
      <c r="M4729">
        <v>78</v>
      </c>
      <c r="N4729" t="s">
        <v>49</v>
      </c>
      <c r="O4729">
        <v>1170388</v>
      </c>
    </row>
    <row r="4730" spans="1:15">
      <c r="A4730" t="s">
        <v>4775</v>
      </c>
      <c r="B4730">
        <v>2003</v>
      </c>
      <c r="C4730" t="s">
        <v>27</v>
      </c>
      <c r="D4730" t="s">
        <v>36</v>
      </c>
      <c r="E4730" t="s">
        <v>18</v>
      </c>
      <c r="F4730">
        <v>5</v>
      </c>
      <c r="G4730">
        <v>3885</v>
      </c>
      <c r="H4730">
        <v>904</v>
      </c>
      <c r="I4730">
        <v>47.5</v>
      </c>
      <c r="J4730">
        <v>6</v>
      </c>
      <c r="K4730" t="s">
        <v>24</v>
      </c>
      <c r="L4730" t="s">
        <v>24</v>
      </c>
      <c r="M4730">
        <v>98</v>
      </c>
      <c r="N4730" t="s">
        <v>29</v>
      </c>
      <c r="O4730">
        <v>3759906</v>
      </c>
    </row>
    <row r="4731" spans="1:15">
      <c r="A4731" t="s">
        <v>4776</v>
      </c>
      <c r="B4731">
        <v>2007</v>
      </c>
      <c r="C4731" t="s">
        <v>16</v>
      </c>
      <c r="D4731" t="s">
        <v>17</v>
      </c>
      <c r="E4731" t="s">
        <v>40</v>
      </c>
      <c r="F4731">
        <v>379</v>
      </c>
      <c r="G4731">
        <v>1340</v>
      </c>
      <c r="H4731">
        <v>929</v>
      </c>
      <c r="I4731">
        <v>32.229999999999997</v>
      </c>
      <c r="J4731">
        <v>3</v>
      </c>
      <c r="K4731" t="s">
        <v>24</v>
      </c>
      <c r="L4731" t="s">
        <v>19</v>
      </c>
      <c r="M4731">
        <v>46</v>
      </c>
      <c r="N4731" t="s">
        <v>49</v>
      </c>
      <c r="O4731">
        <v>1382882</v>
      </c>
    </row>
    <row r="4732" spans="1:15">
      <c r="A4732" t="s">
        <v>4777</v>
      </c>
      <c r="B4732">
        <v>2020</v>
      </c>
      <c r="C4732" t="s">
        <v>35</v>
      </c>
      <c r="D4732" t="s">
        <v>46</v>
      </c>
      <c r="E4732" t="s">
        <v>28</v>
      </c>
      <c r="F4732">
        <v>277</v>
      </c>
      <c r="G4732">
        <v>778</v>
      </c>
      <c r="H4732">
        <v>335</v>
      </c>
      <c r="I4732">
        <v>5.68</v>
      </c>
      <c r="J4732">
        <v>1</v>
      </c>
      <c r="K4732" t="s">
        <v>24</v>
      </c>
      <c r="L4732" t="s">
        <v>19</v>
      </c>
      <c r="M4732">
        <v>11</v>
      </c>
      <c r="N4732" t="s">
        <v>33</v>
      </c>
      <c r="O4732">
        <v>2588279</v>
      </c>
    </row>
    <row r="4733" spans="1:15">
      <c r="A4733" t="s">
        <v>4778</v>
      </c>
      <c r="B4733">
        <v>2005</v>
      </c>
      <c r="C4733" t="s">
        <v>42</v>
      </c>
      <c r="D4733" t="s">
        <v>39</v>
      </c>
      <c r="E4733" t="s">
        <v>37</v>
      </c>
      <c r="F4733">
        <v>34</v>
      </c>
      <c r="G4733">
        <v>604</v>
      </c>
      <c r="H4733">
        <v>59</v>
      </c>
      <c r="I4733">
        <v>47.07</v>
      </c>
      <c r="J4733">
        <v>9</v>
      </c>
      <c r="K4733" t="s">
        <v>19</v>
      </c>
      <c r="L4733" t="s">
        <v>24</v>
      </c>
      <c r="M4733">
        <v>71</v>
      </c>
      <c r="N4733" t="s">
        <v>33</v>
      </c>
      <c r="O4733">
        <v>1643181</v>
      </c>
    </row>
    <row r="4734" spans="1:15">
      <c r="A4734" t="s">
        <v>4779</v>
      </c>
      <c r="B4734">
        <v>2001</v>
      </c>
      <c r="C4734" t="s">
        <v>42</v>
      </c>
      <c r="D4734" t="s">
        <v>102</v>
      </c>
      <c r="E4734" t="s">
        <v>18</v>
      </c>
      <c r="F4734">
        <v>337</v>
      </c>
      <c r="G4734">
        <v>3687</v>
      </c>
      <c r="H4734">
        <v>887</v>
      </c>
      <c r="I4734">
        <v>9.6199999999999992</v>
      </c>
      <c r="J4734">
        <v>5</v>
      </c>
      <c r="K4734" t="s">
        <v>24</v>
      </c>
      <c r="L4734" t="s">
        <v>19</v>
      </c>
      <c r="M4734">
        <v>43</v>
      </c>
      <c r="N4734" t="s">
        <v>33</v>
      </c>
      <c r="O4734">
        <v>2987618</v>
      </c>
    </row>
    <row r="4735" spans="1:15">
      <c r="A4735" t="s">
        <v>4780</v>
      </c>
      <c r="B4735">
        <v>2019</v>
      </c>
      <c r="C4735" t="s">
        <v>35</v>
      </c>
      <c r="D4735" t="s">
        <v>48</v>
      </c>
      <c r="E4735" t="s">
        <v>37</v>
      </c>
      <c r="F4735">
        <v>232</v>
      </c>
      <c r="G4735">
        <v>2465</v>
      </c>
      <c r="H4735">
        <v>725</v>
      </c>
      <c r="I4735">
        <v>36.08</v>
      </c>
      <c r="J4735">
        <v>6</v>
      </c>
      <c r="K4735" t="s">
        <v>24</v>
      </c>
      <c r="L4735" t="s">
        <v>19</v>
      </c>
      <c r="M4735">
        <v>1</v>
      </c>
      <c r="N4735" t="s">
        <v>29</v>
      </c>
      <c r="O4735">
        <v>1669586</v>
      </c>
    </row>
    <row r="4736" spans="1:15">
      <c r="A4736" t="s">
        <v>4781</v>
      </c>
      <c r="B4736">
        <v>2009</v>
      </c>
      <c r="C4736" t="s">
        <v>73</v>
      </c>
      <c r="D4736" t="s">
        <v>32</v>
      </c>
      <c r="E4736" t="s">
        <v>23</v>
      </c>
      <c r="F4736">
        <v>296</v>
      </c>
      <c r="G4736">
        <v>93</v>
      </c>
      <c r="H4736">
        <v>523</v>
      </c>
      <c r="I4736">
        <v>4.07</v>
      </c>
      <c r="J4736">
        <v>2</v>
      </c>
      <c r="K4736" t="s">
        <v>24</v>
      </c>
      <c r="L4736" t="s">
        <v>19</v>
      </c>
      <c r="M4736">
        <v>75</v>
      </c>
      <c r="N4736" t="s">
        <v>25</v>
      </c>
      <c r="O4736">
        <v>3554723</v>
      </c>
    </row>
    <row r="4737" spans="1:15">
      <c r="A4737" t="s">
        <v>4782</v>
      </c>
      <c r="B4737">
        <v>2004</v>
      </c>
      <c r="C4737" t="s">
        <v>73</v>
      </c>
      <c r="D4737" t="s">
        <v>32</v>
      </c>
      <c r="E4737" t="s">
        <v>40</v>
      </c>
      <c r="F4737">
        <v>47</v>
      </c>
      <c r="G4737">
        <v>3998</v>
      </c>
      <c r="H4737">
        <v>404</v>
      </c>
      <c r="I4737">
        <v>34.840000000000003</v>
      </c>
      <c r="J4737">
        <v>2</v>
      </c>
      <c r="K4737" t="s">
        <v>19</v>
      </c>
      <c r="L4737" t="s">
        <v>24</v>
      </c>
      <c r="M4737">
        <v>92</v>
      </c>
      <c r="N4737" t="s">
        <v>49</v>
      </c>
      <c r="O4737">
        <v>2021579</v>
      </c>
    </row>
    <row r="4738" spans="1:15">
      <c r="A4738" t="s">
        <v>4783</v>
      </c>
      <c r="B4738">
        <v>2014</v>
      </c>
      <c r="C4738" t="s">
        <v>31</v>
      </c>
      <c r="D4738" t="s">
        <v>48</v>
      </c>
      <c r="E4738" t="s">
        <v>18</v>
      </c>
      <c r="F4738">
        <v>415</v>
      </c>
      <c r="G4738">
        <v>3897</v>
      </c>
      <c r="H4738">
        <v>854</v>
      </c>
      <c r="I4738">
        <v>19.32</v>
      </c>
      <c r="J4738">
        <v>4</v>
      </c>
      <c r="K4738" t="s">
        <v>19</v>
      </c>
      <c r="L4738" t="s">
        <v>19</v>
      </c>
      <c r="M4738">
        <v>17</v>
      </c>
      <c r="N4738" t="s">
        <v>29</v>
      </c>
      <c r="O4738">
        <v>4971005</v>
      </c>
    </row>
    <row r="4739" spans="1:15">
      <c r="A4739" t="s">
        <v>4784</v>
      </c>
      <c r="B4739">
        <v>2020</v>
      </c>
      <c r="C4739" t="s">
        <v>16</v>
      </c>
      <c r="D4739" t="s">
        <v>95</v>
      </c>
      <c r="E4739" t="s">
        <v>28</v>
      </c>
      <c r="F4739">
        <v>36</v>
      </c>
      <c r="G4739">
        <v>254</v>
      </c>
      <c r="H4739">
        <v>170</v>
      </c>
      <c r="I4739">
        <v>14.87</v>
      </c>
      <c r="J4739">
        <v>7</v>
      </c>
      <c r="K4739" t="s">
        <v>24</v>
      </c>
      <c r="L4739" t="s">
        <v>24</v>
      </c>
      <c r="M4739">
        <v>26</v>
      </c>
      <c r="N4739" t="s">
        <v>29</v>
      </c>
      <c r="O4739">
        <v>897703</v>
      </c>
    </row>
    <row r="4740" spans="1:15">
      <c r="A4740" t="s">
        <v>4785</v>
      </c>
      <c r="B4740">
        <v>2022</v>
      </c>
      <c r="C4740" t="s">
        <v>45</v>
      </c>
      <c r="D4740" t="s">
        <v>102</v>
      </c>
      <c r="E4740" t="s">
        <v>23</v>
      </c>
      <c r="F4740">
        <v>288</v>
      </c>
      <c r="G4740">
        <v>2463</v>
      </c>
      <c r="H4740">
        <v>388</v>
      </c>
      <c r="I4740">
        <v>49.1</v>
      </c>
      <c r="J4740">
        <v>7</v>
      </c>
      <c r="K4740" t="s">
        <v>19</v>
      </c>
      <c r="L4740" t="s">
        <v>19</v>
      </c>
      <c r="M4740">
        <v>71</v>
      </c>
      <c r="N4740" t="s">
        <v>49</v>
      </c>
      <c r="O4740">
        <v>2023580</v>
      </c>
    </row>
    <row r="4741" spans="1:15">
      <c r="A4741" t="s">
        <v>4786</v>
      </c>
      <c r="B4741">
        <v>2014</v>
      </c>
      <c r="C4741" t="s">
        <v>16</v>
      </c>
      <c r="D4741" t="s">
        <v>102</v>
      </c>
      <c r="E4741" t="s">
        <v>40</v>
      </c>
      <c r="F4741">
        <v>250</v>
      </c>
      <c r="G4741">
        <v>2401</v>
      </c>
      <c r="H4741">
        <v>87</v>
      </c>
      <c r="I4741">
        <v>46.58</v>
      </c>
      <c r="J4741">
        <v>4</v>
      </c>
      <c r="K4741" t="s">
        <v>24</v>
      </c>
      <c r="L4741" t="s">
        <v>19</v>
      </c>
      <c r="M4741">
        <v>80</v>
      </c>
      <c r="N4741" t="s">
        <v>29</v>
      </c>
      <c r="O4741">
        <v>1776255</v>
      </c>
    </row>
    <row r="4742" spans="1:15">
      <c r="A4742" t="s">
        <v>4787</v>
      </c>
      <c r="B4742">
        <v>2011</v>
      </c>
      <c r="C4742" t="s">
        <v>27</v>
      </c>
      <c r="D4742" t="s">
        <v>17</v>
      </c>
      <c r="E4742" t="s">
        <v>28</v>
      </c>
      <c r="F4742">
        <v>204</v>
      </c>
      <c r="G4742">
        <v>1762</v>
      </c>
      <c r="H4742">
        <v>762</v>
      </c>
      <c r="I4742">
        <v>17.13</v>
      </c>
      <c r="J4742">
        <v>8</v>
      </c>
      <c r="K4742" t="s">
        <v>19</v>
      </c>
      <c r="L4742" t="s">
        <v>24</v>
      </c>
      <c r="M4742">
        <v>98</v>
      </c>
      <c r="N4742" t="s">
        <v>29</v>
      </c>
      <c r="O4742">
        <v>1852496</v>
      </c>
    </row>
    <row r="4743" spans="1:15">
      <c r="A4743" t="s">
        <v>4788</v>
      </c>
      <c r="B4743">
        <v>2006</v>
      </c>
      <c r="C4743" t="s">
        <v>35</v>
      </c>
      <c r="D4743" t="s">
        <v>39</v>
      </c>
      <c r="E4743" t="s">
        <v>40</v>
      </c>
      <c r="F4743">
        <v>345</v>
      </c>
      <c r="G4743">
        <v>617</v>
      </c>
      <c r="H4743">
        <v>733</v>
      </c>
      <c r="I4743">
        <v>32.020000000000003</v>
      </c>
      <c r="J4743">
        <v>9</v>
      </c>
      <c r="K4743" t="s">
        <v>19</v>
      </c>
      <c r="L4743" t="s">
        <v>19</v>
      </c>
      <c r="M4743">
        <v>50</v>
      </c>
      <c r="N4743" t="s">
        <v>49</v>
      </c>
      <c r="O4743">
        <v>1475950</v>
      </c>
    </row>
    <row r="4744" spans="1:15">
      <c r="A4744" t="s">
        <v>4789</v>
      </c>
      <c r="B4744">
        <v>2015</v>
      </c>
      <c r="C4744" t="s">
        <v>45</v>
      </c>
      <c r="D4744" t="s">
        <v>36</v>
      </c>
      <c r="E4744" t="s">
        <v>23</v>
      </c>
      <c r="F4744">
        <v>29</v>
      </c>
      <c r="G4744">
        <v>4360</v>
      </c>
      <c r="H4744">
        <v>66</v>
      </c>
      <c r="I4744">
        <v>5.54</v>
      </c>
      <c r="J4744">
        <v>2</v>
      </c>
      <c r="K4744" t="s">
        <v>19</v>
      </c>
      <c r="L4744" t="s">
        <v>19</v>
      </c>
      <c r="M4744">
        <v>61</v>
      </c>
      <c r="N4744" t="s">
        <v>29</v>
      </c>
      <c r="O4744">
        <v>4981195</v>
      </c>
    </row>
    <row r="4745" spans="1:15">
      <c r="A4745" t="s">
        <v>4790</v>
      </c>
      <c r="B4745">
        <v>2002</v>
      </c>
      <c r="C4745" t="s">
        <v>53</v>
      </c>
      <c r="D4745" t="s">
        <v>48</v>
      </c>
      <c r="E4745" t="s">
        <v>37</v>
      </c>
      <c r="F4745">
        <v>89</v>
      </c>
      <c r="G4745">
        <v>1415</v>
      </c>
      <c r="H4745">
        <v>572</v>
      </c>
      <c r="I4745">
        <v>28.19</v>
      </c>
      <c r="J4745">
        <v>1</v>
      </c>
      <c r="K4745" t="s">
        <v>19</v>
      </c>
      <c r="L4745" t="s">
        <v>19</v>
      </c>
      <c r="M4745">
        <v>14</v>
      </c>
      <c r="N4745" t="s">
        <v>25</v>
      </c>
      <c r="O4745">
        <v>583783</v>
      </c>
    </row>
    <row r="4746" spans="1:15">
      <c r="A4746" t="s">
        <v>4791</v>
      </c>
      <c r="B4746">
        <v>2000</v>
      </c>
      <c r="C4746" t="s">
        <v>35</v>
      </c>
      <c r="D4746" t="s">
        <v>51</v>
      </c>
      <c r="E4746" t="s">
        <v>37</v>
      </c>
      <c r="F4746">
        <v>298</v>
      </c>
      <c r="G4746">
        <v>1454</v>
      </c>
      <c r="H4746">
        <v>62</v>
      </c>
      <c r="I4746">
        <v>15.89</v>
      </c>
      <c r="J4746">
        <v>8</v>
      </c>
      <c r="K4746" t="s">
        <v>19</v>
      </c>
      <c r="L4746" t="s">
        <v>24</v>
      </c>
      <c r="M4746">
        <v>99</v>
      </c>
      <c r="N4746" t="s">
        <v>29</v>
      </c>
      <c r="O4746">
        <v>3347575</v>
      </c>
    </row>
    <row r="4747" spans="1:15">
      <c r="A4747" t="s">
        <v>4792</v>
      </c>
      <c r="B4747">
        <v>2017</v>
      </c>
      <c r="C4747" t="s">
        <v>59</v>
      </c>
      <c r="D4747" t="s">
        <v>43</v>
      </c>
      <c r="E4747" t="s">
        <v>40</v>
      </c>
      <c r="F4747">
        <v>286</v>
      </c>
      <c r="G4747">
        <v>852</v>
      </c>
      <c r="H4747">
        <v>41</v>
      </c>
      <c r="I4747">
        <v>37.08</v>
      </c>
      <c r="J4747">
        <v>6</v>
      </c>
      <c r="K4747" t="s">
        <v>19</v>
      </c>
      <c r="L4747" t="s">
        <v>19</v>
      </c>
      <c r="M4747">
        <v>2</v>
      </c>
      <c r="N4747" t="s">
        <v>49</v>
      </c>
      <c r="O4747">
        <v>939288</v>
      </c>
    </row>
    <row r="4748" spans="1:15">
      <c r="A4748" t="s">
        <v>4793</v>
      </c>
      <c r="B4748">
        <v>2003</v>
      </c>
      <c r="C4748" t="s">
        <v>35</v>
      </c>
      <c r="D4748" t="s">
        <v>95</v>
      </c>
      <c r="E4748" t="s">
        <v>18</v>
      </c>
      <c r="F4748">
        <v>184</v>
      </c>
      <c r="G4748">
        <v>95</v>
      </c>
      <c r="H4748">
        <v>867</v>
      </c>
      <c r="I4748">
        <v>47.82</v>
      </c>
      <c r="J4748">
        <v>1</v>
      </c>
      <c r="K4748" t="s">
        <v>24</v>
      </c>
      <c r="L4748" t="s">
        <v>24</v>
      </c>
      <c r="M4748">
        <v>38</v>
      </c>
      <c r="N4748" t="s">
        <v>29</v>
      </c>
      <c r="O4748">
        <v>3745245</v>
      </c>
    </row>
    <row r="4749" spans="1:15">
      <c r="A4749" t="s">
        <v>4794</v>
      </c>
      <c r="B4749">
        <v>2000</v>
      </c>
      <c r="C4749" t="s">
        <v>59</v>
      </c>
      <c r="D4749" t="s">
        <v>102</v>
      </c>
      <c r="E4749" t="s">
        <v>28</v>
      </c>
      <c r="F4749">
        <v>480</v>
      </c>
      <c r="G4749">
        <v>3625</v>
      </c>
      <c r="H4749">
        <v>745</v>
      </c>
      <c r="I4749">
        <v>3.53</v>
      </c>
      <c r="J4749">
        <v>1</v>
      </c>
      <c r="K4749" t="s">
        <v>19</v>
      </c>
      <c r="L4749" t="s">
        <v>19</v>
      </c>
      <c r="M4749">
        <v>51</v>
      </c>
      <c r="N4749" t="s">
        <v>33</v>
      </c>
      <c r="O4749">
        <v>2235720</v>
      </c>
    </row>
    <row r="4750" spans="1:15">
      <c r="A4750" t="s">
        <v>4795</v>
      </c>
      <c r="B4750">
        <v>2019</v>
      </c>
      <c r="C4750" t="s">
        <v>22</v>
      </c>
      <c r="D4750" t="s">
        <v>36</v>
      </c>
      <c r="E4750" t="s">
        <v>28</v>
      </c>
      <c r="F4750">
        <v>427</v>
      </c>
      <c r="G4750">
        <v>3651</v>
      </c>
      <c r="H4750">
        <v>457</v>
      </c>
      <c r="I4750">
        <v>10.1</v>
      </c>
      <c r="J4750">
        <v>1</v>
      </c>
      <c r="K4750" t="s">
        <v>24</v>
      </c>
      <c r="L4750" t="s">
        <v>19</v>
      </c>
      <c r="M4750">
        <v>89</v>
      </c>
      <c r="N4750" t="s">
        <v>20</v>
      </c>
      <c r="O4750">
        <v>4736115</v>
      </c>
    </row>
    <row r="4751" spans="1:15">
      <c r="A4751" t="s">
        <v>4796</v>
      </c>
      <c r="B4751">
        <v>2008</v>
      </c>
      <c r="C4751" t="s">
        <v>27</v>
      </c>
      <c r="D4751" t="s">
        <v>95</v>
      </c>
      <c r="E4751" t="s">
        <v>18</v>
      </c>
      <c r="F4751">
        <v>345</v>
      </c>
      <c r="G4751">
        <v>1454</v>
      </c>
      <c r="H4751">
        <v>359</v>
      </c>
      <c r="I4751">
        <v>34.4</v>
      </c>
      <c r="J4751">
        <v>3</v>
      </c>
      <c r="K4751" t="s">
        <v>24</v>
      </c>
      <c r="L4751" t="s">
        <v>19</v>
      </c>
      <c r="M4751">
        <v>12</v>
      </c>
      <c r="N4751" t="s">
        <v>49</v>
      </c>
      <c r="O4751">
        <v>2679893</v>
      </c>
    </row>
    <row r="4752" spans="1:15">
      <c r="A4752" t="s">
        <v>4797</v>
      </c>
      <c r="B4752">
        <v>2000</v>
      </c>
      <c r="C4752" t="s">
        <v>16</v>
      </c>
      <c r="D4752" t="s">
        <v>102</v>
      </c>
      <c r="E4752" t="s">
        <v>40</v>
      </c>
      <c r="F4752">
        <v>342</v>
      </c>
      <c r="G4752">
        <v>1098</v>
      </c>
      <c r="H4752">
        <v>108</v>
      </c>
      <c r="I4752">
        <v>41.6</v>
      </c>
      <c r="J4752">
        <v>9</v>
      </c>
      <c r="K4752" t="s">
        <v>19</v>
      </c>
      <c r="L4752" t="s">
        <v>19</v>
      </c>
      <c r="M4752">
        <v>98</v>
      </c>
      <c r="N4752" t="s">
        <v>49</v>
      </c>
      <c r="O4752">
        <v>3196700</v>
      </c>
    </row>
    <row r="4753" spans="1:15">
      <c r="A4753" t="s">
        <v>4798</v>
      </c>
      <c r="B4753">
        <v>2012</v>
      </c>
      <c r="C4753" t="s">
        <v>42</v>
      </c>
      <c r="D4753" t="s">
        <v>51</v>
      </c>
      <c r="E4753" t="s">
        <v>28</v>
      </c>
      <c r="F4753">
        <v>476</v>
      </c>
      <c r="G4753">
        <v>2073</v>
      </c>
      <c r="H4753">
        <v>368</v>
      </c>
      <c r="I4753">
        <v>3.37</v>
      </c>
      <c r="J4753">
        <v>1</v>
      </c>
      <c r="K4753" t="s">
        <v>19</v>
      </c>
      <c r="L4753" t="s">
        <v>24</v>
      </c>
      <c r="M4753">
        <v>75</v>
      </c>
      <c r="N4753" t="s">
        <v>25</v>
      </c>
      <c r="O4753">
        <v>3613951</v>
      </c>
    </row>
    <row r="4754" spans="1:15">
      <c r="A4754" t="s">
        <v>4799</v>
      </c>
      <c r="B4754">
        <v>2012</v>
      </c>
      <c r="C4754" t="s">
        <v>16</v>
      </c>
      <c r="D4754" t="s">
        <v>102</v>
      </c>
      <c r="E4754" t="s">
        <v>37</v>
      </c>
      <c r="F4754">
        <v>437</v>
      </c>
      <c r="G4754">
        <v>786</v>
      </c>
      <c r="H4754">
        <v>666</v>
      </c>
      <c r="I4754">
        <v>32.840000000000003</v>
      </c>
      <c r="J4754">
        <v>7</v>
      </c>
      <c r="K4754" t="s">
        <v>19</v>
      </c>
      <c r="L4754" t="s">
        <v>19</v>
      </c>
      <c r="M4754">
        <v>39</v>
      </c>
      <c r="N4754" t="s">
        <v>25</v>
      </c>
      <c r="O4754">
        <v>2790389</v>
      </c>
    </row>
    <row r="4755" spans="1:15">
      <c r="A4755" t="s">
        <v>4800</v>
      </c>
      <c r="B4755">
        <v>2021</v>
      </c>
      <c r="C4755" t="s">
        <v>73</v>
      </c>
      <c r="D4755" t="s">
        <v>17</v>
      </c>
      <c r="E4755" t="s">
        <v>18</v>
      </c>
      <c r="F4755">
        <v>470</v>
      </c>
      <c r="G4755">
        <v>1938</v>
      </c>
      <c r="H4755">
        <v>147</v>
      </c>
      <c r="I4755">
        <v>26.08</v>
      </c>
      <c r="J4755">
        <v>4</v>
      </c>
      <c r="K4755" t="s">
        <v>19</v>
      </c>
      <c r="L4755" t="s">
        <v>24</v>
      </c>
      <c r="M4755">
        <v>98</v>
      </c>
      <c r="N4755" t="s">
        <v>20</v>
      </c>
      <c r="O4755">
        <v>4136577</v>
      </c>
    </row>
    <row r="4756" spans="1:15">
      <c r="A4756" t="s">
        <v>4801</v>
      </c>
      <c r="B4756">
        <v>2014</v>
      </c>
      <c r="C4756" t="s">
        <v>53</v>
      </c>
      <c r="D4756" t="s">
        <v>51</v>
      </c>
      <c r="E4756" t="s">
        <v>23</v>
      </c>
      <c r="F4756">
        <v>159</v>
      </c>
      <c r="G4756">
        <v>4630</v>
      </c>
      <c r="H4756">
        <v>19</v>
      </c>
      <c r="I4756">
        <v>37.19</v>
      </c>
      <c r="J4756">
        <v>6</v>
      </c>
      <c r="K4756" t="s">
        <v>19</v>
      </c>
      <c r="L4756" t="s">
        <v>19</v>
      </c>
      <c r="M4756">
        <v>86</v>
      </c>
      <c r="N4756" t="s">
        <v>33</v>
      </c>
      <c r="O4756">
        <v>212947</v>
      </c>
    </row>
    <row r="4757" spans="1:15">
      <c r="A4757" t="s">
        <v>4802</v>
      </c>
      <c r="B4757">
        <v>2000</v>
      </c>
      <c r="C4757" t="s">
        <v>73</v>
      </c>
      <c r="D4757" t="s">
        <v>32</v>
      </c>
      <c r="E4757" t="s">
        <v>40</v>
      </c>
      <c r="F4757">
        <v>89</v>
      </c>
      <c r="G4757">
        <v>4899</v>
      </c>
      <c r="H4757">
        <v>710</v>
      </c>
      <c r="I4757">
        <v>16.25</v>
      </c>
      <c r="J4757">
        <v>3</v>
      </c>
      <c r="K4757" t="s">
        <v>24</v>
      </c>
      <c r="L4757" t="s">
        <v>19</v>
      </c>
      <c r="M4757">
        <v>36</v>
      </c>
      <c r="N4757" t="s">
        <v>20</v>
      </c>
      <c r="O4757">
        <v>2939136</v>
      </c>
    </row>
    <row r="4758" spans="1:15">
      <c r="A4758" t="s">
        <v>4803</v>
      </c>
      <c r="B4758">
        <v>2003</v>
      </c>
      <c r="C4758" t="s">
        <v>73</v>
      </c>
      <c r="D4758" t="s">
        <v>36</v>
      </c>
      <c r="E4758" t="s">
        <v>18</v>
      </c>
      <c r="F4758">
        <v>368</v>
      </c>
      <c r="G4758">
        <v>2578</v>
      </c>
      <c r="H4758">
        <v>884</v>
      </c>
      <c r="I4758">
        <v>14.55</v>
      </c>
      <c r="J4758">
        <v>5</v>
      </c>
      <c r="K4758" t="s">
        <v>24</v>
      </c>
      <c r="L4758" t="s">
        <v>24</v>
      </c>
      <c r="M4758">
        <v>4</v>
      </c>
      <c r="N4758" t="s">
        <v>33</v>
      </c>
      <c r="O4758">
        <v>4400657</v>
      </c>
    </row>
    <row r="4759" spans="1:15">
      <c r="A4759" t="s">
        <v>4804</v>
      </c>
      <c r="B4759">
        <v>2011</v>
      </c>
      <c r="C4759" t="s">
        <v>16</v>
      </c>
      <c r="D4759" t="s">
        <v>39</v>
      </c>
      <c r="E4759" t="s">
        <v>28</v>
      </c>
      <c r="F4759">
        <v>81</v>
      </c>
      <c r="G4759">
        <v>1404</v>
      </c>
      <c r="H4759">
        <v>319</v>
      </c>
      <c r="I4759">
        <v>43.19</v>
      </c>
      <c r="J4759">
        <v>7</v>
      </c>
      <c r="K4759" t="s">
        <v>24</v>
      </c>
      <c r="L4759" t="s">
        <v>24</v>
      </c>
      <c r="M4759">
        <v>61</v>
      </c>
      <c r="N4759" t="s">
        <v>29</v>
      </c>
      <c r="O4759">
        <v>823165</v>
      </c>
    </row>
    <row r="4760" spans="1:15">
      <c r="A4760" t="s">
        <v>4805</v>
      </c>
      <c r="B4760">
        <v>2019</v>
      </c>
      <c r="C4760" t="s">
        <v>35</v>
      </c>
      <c r="D4760" t="s">
        <v>51</v>
      </c>
      <c r="E4760" t="s">
        <v>18</v>
      </c>
      <c r="F4760">
        <v>6</v>
      </c>
      <c r="G4760">
        <v>2152</v>
      </c>
      <c r="H4760">
        <v>203</v>
      </c>
      <c r="I4760">
        <v>29.33</v>
      </c>
      <c r="J4760">
        <v>9</v>
      </c>
      <c r="K4760" t="s">
        <v>19</v>
      </c>
      <c r="L4760" t="s">
        <v>19</v>
      </c>
      <c r="M4760">
        <v>48</v>
      </c>
      <c r="N4760" t="s">
        <v>29</v>
      </c>
      <c r="O4760">
        <v>2757119</v>
      </c>
    </row>
    <row r="4761" spans="1:15">
      <c r="A4761" t="s">
        <v>4806</v>
      </c>
      <c r="B4761">
        <v>2019</v>
      </c>
      <c r="C4761" t="s">
        <v>35</v>
      </c>
      <c r="D4761" t="s">
        <v>46</v>
      </c>
      <c r="E4761" t="s">
        <v>28</v>
      </c>
      <c r="F4761">
        <v>56</v>
      </c>
      <c r="G4761">
        <v>3184</v>
      </c>
      <c r="H4761">
        <v>645</v>
      </c>
      <c r="I4761">
        <v>33.229999999999997</v>
      </c>
      <c r="J4761">
        <v>3</v>
      </c>
      <c r="K4761" t="s">
        <v>24</v>
      </c>
      <c r="L4761" t="s">
        <v>19</v>
      </c>
      <c r="M4761">
        <v>55</v>
      </c>
      <c r="N4761" t="s">
        <v>49</v>
      </c>
      <c r="O4761">
        <v>4830701</v>
      </c>
    </row>
    <row r="4762" spans="1:15">
      <c r="A4762" t="s">
        <v>4807</v>
      </c>
      <c r="B4762">
        <v>2013</v>
      </c>
      <c r="C4762" t="s">
        <v>42</v>
      </c>
      <c r="D4762" t="s">
        <v>48</v>
      </c>
      <c r="E4762" t="s">
        <v>40</v>
      </c>
      <c r="F4762">
        <v>63</v>
      </c>
      <c r="G4762">
        <v>3431</v>
      </c>
      <c r="H4762">
        <v>720</v>
      </c>
      <c r="I4762">
        <v>9.14</v>
      </c>
      <c r="J4762">
        <v>7</v>
      </c>
      <c r="K4762" t="s">
        <v>24</v>
      </c>
      <c r="L4762" t="s">
        <v>24</v>
      </c>
      <c r="M4762">
        <v>82</v>
      </c>
      <c r="N4762" t="s">
        <v>29</v>
      </c>
      <c r="O4762">
        <v>4331960</v>
      </c>
    </row>
    <row r="4763" spans="1:15">
      <c r="A4763" t="s">
        <v>4808</v>
      </c>
      <c r="B4763">
        <v>2001</v>
      </c>
      <c r="C4763" t="s">
        <v>53</v>
      </c>
      <c r="D4763" t="s">
        <v>36</v>
      </c>
      <c r="E4763" t="s">
        <v>18</v>
      </c>
      <c r="F4763">
        <v>333</v>
      </c>
      <c r="G4763">
        <v>1234</v>
      </c>
      <c r="H4763">
        <v>174</v>
      </c>
      <c r="I4763">
        <v>21.87</v>
      </c>
      <c r="J4763">
        <v>8</v>
      </c>
      <c r="K4763" t="s">
        <v>19</v>
      </c>
      <c r="L4763" t="s">
        <v>19</v>
      </c>
      <c r="M4763">
        <v>32</v>
      </c>
      <c r="N4763" t="s">
        <v>25</v>
      </c>
      <c r="O4763">
        <v>1883718</v>
      </c>
    </row>
    <row r="4764" spans="1:15">
      <c r="A4764" t="s">
        <v>4809</v>
      </c>
      <c r="B4764">
        <v>2021</v>
      </c>
      <c r="C4764" t="s">
        <v>16</v>
      </c>
      <c r="D4764" t="s">
        <v>51</v>
      </c>
      <c r="E4764" t="s">
        <v>40</v>
      </c>
      <c r="F4764">
        <v>245</v>
      </c>
      <c r="G4764">
        <v>653</v>
      </c>
      <c r="H4764">
        <v>700</v>
      </c>
      <c r="I4764">
        <v>20.11</v>
      </c>
      <c r="J4764">
        <v>2</v>
      </c>
      <c r="K4764" t="s">
        <v>24</v>
      </c>
      <c r="L4764" t="s">
        <v>19</v>
      </c>
      <c r="M4764">
        <v>52</v>
      </c>
      <c r="N4764" t="s">
        <v>20</v>
      </c>
      <c r="O4764">
        <v>3101042</v>
      </c>
    </row>
    <row r="4765" spans="1:15">
      <c r="A4765" t="s">
        <v>4810</v>
      </c>
      <c r="B4765">
        <v>2012</v>
      </c>
      <c r="C4765" t="s">
        <v>45</v>
      </c>
      <c r="D4765" t="s">
        <v>48</v>
      </c>
      <c r="E4765" t="s">
        <v>37</v>
      </c>
      <c r="F4765">
        <v>419</v>
      </c>
      <c r="G4765">
        <v>1809</v>
      </c>
      <c r="H4765">
        <v>172</v>
      </c>
      <c r="I4765">
        <v>21.84</v>
      </c>
      <c r="J4765">
        <v>6</v>
      </c>
      <c r="K4765" t="s">
        <v>19</v>
      </c>
      <c r="L4765" t="s">
        <v>24</v>
      </c>
      <c r="M4765">
        <v>32</v>
      </c>
      <c r="N4765" t="s">
        <v>20</v>
      </c>
      <c r="O4765">
        <v>2919497</v>
      </c>
    </row>
    <row r="4766" spans="1:15">
      <c r="A4766" t="s">
        <v>4811</v>
      </c>
      <c r="B4766">
        <v>2015</v>
      </c>
      <c r="C4766" t="s">
        <v>42</v>
      </c>
      <c r="D4766" t="s">
        <v>46</v>
      </c>
      <c r="E4766" t="s">
        <v>37</v>
      </c>
      <c r="F4766">
        <v>140</v>
      </c>
      <c r="G4766">
        <v>147</v>
      </c>
      <c r="H4766">
        <v>778</v>
      </c>
      <c r="I4766">
        <v>8.01</v>
      </c>
      <c r="J4766">
        <v>2</v>
      </c>
      <c r="K4766" t="s">
        <v>24</v>
      </c>
      <c r="L4766" t="s">
        <v>19</v>
      </c>
      <c r="M4766">
        <v>77</v>
      </c>
      <c r="N4766" t="s">
        <v>33</v>
      </c>
      <c r="O4766">
        <v>2607269</v>
      </c>
    </row>
    <row r="4767" spans="1:15">
      <c r="A4767" t="s">
        <v>4812</v>
      </c>
      <c r="B4767">
        <v>2019</v>
      </c>
      <c r="C4767" t="s">
        <v>45</v>
      </c>
      <c r="D4767" t="s">
        <v>46</v>
      </c>
      <c r="E4767" t="s">
        <v>18</v>
      </c>
      <c r="F4767">
        <v>120</v>
      </c>
      <c r="G4767">
        <v>1025</v>
      </c>
      <c r="H4767">
        <v>628</v>
      </c>
      <c r="I4767">
        <v>10.029999999999999</v>
      </c>
      <c r="J4767">
        <v>9</v>
      </c>
      <c r="K4767" t="s">
        <v>24</v>
      </c>
      <c r="L4767" t="s">
        <v>19</v>
      </c>
      <c r="M4767">
        <v>91</v>
      </c>
      <c r="N4767" t="s">
        <v>29</v>
      </c>
      <c r="O4767">
        <v>1748613</v>
      </c>
    </row>
    <row r="4768" spans="1:15">
      <c r="A4768" t="s">
        <v>4813</v>
      </c>
      <c r="B4768">
        <v>2001</v>
      </c>
      <c r="C4768" t="s">
        <v>27</v>
      </c>
      <c r="D4768" t="s">
        <v>32</v>
      </c>
      <c r="E4768" t="s">
        <v>18</v>
      </c>
      <c r="F4768">
        <v>54</v>
      </c>
      <c r="G4768">
        <v>3145</v>
      </c>
      <c r="H4768">
        <v>458</v>
      </c>
      <c r="I4768">
        <v>33.979999999999997</v>
      </c>
      <c r="J4768">
        <v>5</v>
      </c>
      <c r="K4768" t="s">
        <v>19</v>
      </c>
      <c r="L4768" t="s">
        <v>19</v>
      </c>
      <c r="M4768">
        <v>25</v>
      </c>
      <c r="N4768" t="s">
        <v>25</v>
      </c>
      <c r="O4768">
        <v>2281387</v>
      </c>
    </row>
    <row r="4769" spans="1:15">
      <c r="A4769" t="s">
        <v>4814</v>
      </c>
      <c r="B4769">
        <v>2006</v>
      </c>
      <c r="C4769" t="s">
        <v>59</v>
      </c>
      <c r="D4769" t="s">
        <v>32</v>
      </c>
      <c r="E4769" t="s">
        <v>18</v>
      </c>
      <c r="F4769">
        <v>155</v>
      </c>
      <c r="G4769">
        <v>4982</v>
      </c>
      <c r="H4769">
        <v>165</v>
      </c>
      <c r="I4769">
        <v>49.44</v>
      </c>
      <c r="J4769">
        <v>3</v>
      </c>
      <c r="K4769" t="s">
        <v>19</v>
      </c>
      <c r="L4769" t="s">
        <v>19</v>
      </c>
      <c r="M4769">
        <v>95</v>
      </c>
      <c r="N4769" t="s">
        <v>33</v>
      </c>
      <c r="O4769">
        <v>3608228</v>
      </c>
    </row>
    <row r="4770" spans="1:15">
      <c r="A4770" t="s">
        <v>4815</v>
      </c>
      <c r="B4770">
        <v>2006</v>
      </c>
      <c r="C4770" t="s">
        <v>22</v>
      </c>
      <c r="D4770" t="s">
        <v>51</v>
      </c>
      <c r="E4770" t="s">
        <v>18</v>
      </c>
      <c r="F4770">
        <v>14</v>
      </c>
      <c r="G4770">
        <v>1969</v>
      </c>
      <c r="H4770">
        <v>861</v>
      </c>
      <c r="I4770">
        <v>8.93</v>
      </c>
      <c r="J4770">
        <v>6</v>
      </c>
      <c r="K4770" t="s">
        <v>19</v>
      </c>
      <c r="L4770" t="s">
        <v>24</v>
      </c>
      <c r="M4770">
        <v>51</v>
      </c>
      <c r="N4770" t="s">
        <v>20</v>
      </c>
      <c r="O4770">
        <v>1695515</v>
      </c>
    </row>
    <row r="4771" spans="1:15">
      <c r="A4771" t="s">
        <v>4816</v>
      </c>
      <c r="B4771">
        <v>2008</v>
      </c>
      <c r="C4771" t="s">
        <v>59</v>
      </c>
      <c r="D4771" t="s">
        <v>51</v>
      </c>
      <c r="E4771" t="s">
        <v>28</v>
      </c>
      <c r="F4771">
        <v>123</v>
      </c>
      <c r="G4771">
        <v>4534</v>
      </c>
      <c r="H4771">
        <v>666</v>
      </c>
      <c r="I4771">
        <v>1.84</v>
      </c>
      <c r="J4771">
        <v>1</v>
      </c>
      <c r="K4771" t="s">
        <v>19</v>
      </c>
      <c r="L4771" t="s">
        <v>24</v>
      </c>
      <c r="M4771">
        <v>13</v>
      </c>
      <c r="N4771" t="s">
        <v>25</v>
      </c>
      <c r="O4771">
        <v>1858043</v>
      </c>
    </row>
    <row r="4772" spans="1:15">
      <c r="A4772" t="s">
        <v>4817</v>
      </c>
      <c r="B4772">
        <v>2013</v>
      </c>
      <c r="C4772" t="s">
        <v>73</v>
      </c>
      <c r="D4772" t="s">
        <v>43</v>
      </c>
      <c r="E4772" t="s">
        <v>40</v>
      </c>
      <c r="F4772">
        <v>10</v>
      </c>
      <c r="G4772">
        <v>4766</v>
      </c>
      <c r="H4772">
        <v>878</v>
      </c>
      <c r="I4772">
        <v>40.380000000000003</v>
      </c>
      <c r="J4772">
        <v>5</v>
      </c>
      <c r="K4772" t="s">
        <v>24</v>
      </c>
      <c r="L4772" t="s">
        <v>19</v>
      </c>
      <c r="M4772">
        <v>45</v>
      </c>
      <c r="N4772" t="s">
        <v>49</v>
      </c>
      <c r="O4772">
        <v>1899360</v>
      </c>
    </row>
    <row r="4773" spans="1:15">
      <c r="A4773" t="s">
        <v>4818</v>
      </c>
      <c r="B4773">
        <v>2020</v>
      </c>
      <c r="C4773" t="s">
        <v>35</v>
      </c>
      <c r="D4773" t="s">
        <v>51</v>
      </c>
      <c r="E4773" t="s">
        <v>28</v>
      </c>
      <c r="F4773">
        <v>159</v>
      </c>
      <c r="G4773">
        <v>703</v>
      </c>
      <c r="H4773">
        <v>224</v>
      </c>
      <c r="I4773">
        <v>27.96</v>
      </c>
      <c r="J4773">
        <v>4</v>
      </c>
      <c r="K4773" t="s">
        <v>19</v>
      </c>
      <c r="L4773" t="s">
        <v>24</v>
      </c>
      <c r="M4773">
        <v>65</v>
      </c>
      <c r="N4773" t="s">
        <v>20</v>
      </c>
      <c r="O4773">
        <v>4416555</v>
      </c>
    </row>
    <row r="4774" spans="1:15">
      <c r="A4774" t="s">
        <v>4819</v>
      </c>
      <c r="B4774">
        <v>2004</v>
      </c>
      <c r="C4774" t="s">
        <v>42</v>
      </c>
      <c r="D4774" t="s">
        <v>39</v>
      </c>
      <c r="E4774" t="s">
        <v>23</v>
      </c>
      <c r="F4774">
        <v>14</v>
      </c>
      <c r="G4774">
        <v>3770</v>
      </c>
      <c r="H4774">
        <v>431</v>
      </c>
      <c r="I4774">
        <v>40.4</v>
      </c>
      <c r="J4774">
        <v>5</v>
      </c>
      <c r="K4774" t="s">
        <v>24</v>
      </c>
      <c r="L4774" t="s">
        <v>24</v>
      </c>
      <c r="M4774">
        <v>44</v>
      </c>
      <c r="N4774" t="s">
        <v>20</v>
      </c>
      <c r="O4774">
        <v>3802873</v>
      </c>
    </row>
    <row r="4775" spans="1:15">
      <c r="A4775" t="s">
        <v>4820</v>
      </c>
      <c r="B4775">
        <v>2020</v>
      </c>
      <c r="C4775" t="s">
        <v>42</v>
      </c>
      <c r="D4775" t="s">
        <v>32</v>
      </c>
      <c r="E4775" t="s">
        <v>23</v>
      </c>
      <c r="F4775">
        <v>212</v>
      </c>
      <c r="G4775">
        <v>4582</v>
      </c>
      <c r="H4775">
        <v>862</v>
      </c>
      <c r="I4775">
        <v>26.65</v>
      </c>
      <c r="J4775">
        <v>9</v>
      </c>
      <c r="K4775" t="s">
        <v>24</v>
      </c>
      <c r="L4775" t="s">
        <v>19</v>
      </c>
      <c r="M4775">
        <v>49</v>
      </c>
      <c r="N4775" t="s">
        <v>29</v>
      </c>
      <c r="O4775">
        <v>4553707</v>
      </c>
    </row>
    <row r="4776" spans="1:15">
      <c r="A4776" t="s">
        <v>4821</v>
      </c>
      <c r="B4776">
        <v>2005</v>
      </c>
      <c r="C4776" t="s">
        <v>42</v>
      </c>
      <c r="D4776" t="s">
        <v>32</v>
      </c>
      <c r="E4776" t="s">
        <v>28</v>
      </c>
      <c r="F4776">
        <v>291</v>
      </c>
      <c r="G4776">
        <v>1198</v>
      </c>
      <c r="H4776">
        <v>716</v>
      </c>
      <c r="I4776">
        <v>44.67</v>
      </c>
      <c r="J4776">
        <v>9</v>
      </c>
      <c r="K4776" t="s">
        <v>19</v>
      </c>
      <c r="L4776" t="s">
        <v>19</v>
      </c>
      <c r="M4776">
        <v>9</v>
      </c>
      <c r="N4776" t="s">
        <v>25</v>
      </c>
      <c r="O4776">
        <v>1810873</v>
      </c>
    </row>
    <row r="4777" spans="1:15">
      <c r="A4777" t="s">
        <v>4822</v>
      </c>
      <c r="B4777">
        <v>2015</v>
      </c>
      <c r="C4777" t="s">
        <v>27</v>
      </c>
      <c r="D4777" t="s">
        <v>95</v>
      </c>
      <c r="E4777" t="s">
        <v>28</v>
      </c>
      <c r="F4777">
        <v>220</v>
      </c>
      <c r="G4777">
        <v>3597</v>
      </c>
      <c r="H4777">
        <v>76</v>
      </c>
      <c r="I4777">
        <v>8.9499999999999993</v>
      </c>
      <c r="J4777">
        <v>6</v>
      </c>
      <c r="K4777" t="s">
        <v>24</v>
      </c>
      <c r="L4777" t="s">
        <v>24</v>
      </c>
      <c r="M4777">
        <v>54</v>
      </c>
      <c r="N4777" t="s">
        <v>25</v>
      </c>
      <c r="O4777">
        <v>489474</v>
      </c>
    </row>
    <row r="4778" spans="1:15">
      <c r="A4778" t="s">
        <v>4823</v>
      </c>
      <c r="B4778">
        <v>2011</v>
      </c>
      <c r="C4778" t="s">
        <v>45</v>
      </c>
      <c r="D4778" t="s">
        <v>32</v>
      </c>
      <c r="E4778" t="s">
        <v>23</v>
      </c>
      <c r="F4778">
        <v>330</v>
      </c>
      <c r="G4778">
        <v>3505</v>
      </c>
      <c r="H4778">
        <v>785</v>
      </c>
      <c r="I4778">
        <v>31.75</v>
      </c>
      <c r="J4778">
        <v>9</v>
      </c>
      <c r="K4778" t="s">
        <v>19</v>
      </c>
      <c r="L4778" t="s">
        <v>19</v>
      </c>
      <c r="M4778">
        <v>14</v>
      </c>
      <c r="N4778" t="s">
        <v>29</v>
      </c>
      <c r="O4778">
        <v>1718529</v>
      </c>
    </row>
    <row r="4779" spans="1:15">
      <c r="A4779" t="s">
        <v>4824</v>
      </c>
      <c r="B4779">
        <v>2005</v>
      </c>
      <c r="C4779" t="s">
        <v>42</v>
      </c>
      <c r="D4779" t="s">
        <v>51</v>
      </c>
      <c r="E4779" t="s">
        <v>23</v>
      </c>
      <c r="F4779">
        <v>300</v>
      </c>
      <c r="G4779">
        <v>3619</v>
      </c>
      <c r="H4779">
        <v>529</v>
      </c>
      <c r="I4779">
        <v>3.47</v>
      </c>
      <c r="J4779">
        <v>3</v>
      </c>
      <c r="K4779" t="s">
        <v>24</v>
      </c>
      <c r="L4779" t="s">
        <v>24</v>
      </c>
      <c r="M4779">
        <v>41</v>
      </c>
      <c r="N4779" t="s">
        <v>20</v>
      </c>
      <c r="O4779">
        <v>3854184</v>
      </c>
    </row>
    <row r="4780" spans="1:15">
      <c r="A4780" t="s">
        <v>4825</v>
      </c>
      <c r="B4780">
        <v>2000</v>
      </c>
      <c r="C4780" t="s">
        <v>35</v>
      </c>
      <c r="D4780" t="s">
        <v>39</v>
      </c>
      <c r="E4780" t="s">
        <v>40</v>
      </c>
      <c r="F4780">
        <v>192</v>
      </c>
      <c r="G4780">
        <v>2287</v>
      </c>
      <c r="H4780">
        <v>610</v>
      </c>
      <c r="I4780">
        <v>0.54</v>
      </c>
      <c r="J4780">
        <v>3</v>
      </c>
      <c r="K4780" t="s">
        <v>24</v>
      </c>
      <c r="L4780" t="s">
        <v>19</v>
      </c>
      <c r="M4780">
        <v>37</v>
      </c>
      <c r="N4780" t="s">
        <v>33</v>
      </c>
      <c r="O4780">
        <v>1190931</v>
      </c>
    </row>
    <row r="4781" spans="1:15">
      <c r="A4781" t="s">
        <v>4826</v>
      </c>
      <c r="B4781">
        <v>2016</v>
      </c>
      <c r="C4781" t="s">
        <v>22</v>
      </c>
      <c r="D4781" t="s">
        <v>102</v>
      </c>
      <c r="E4781" t="s">
        <v>18</v>
      </c>
      <c r="F4781">
        <v>335</v>
      </c>
      <c r="G4781">
        <v>1201</v>
      </c>
      <c r="H4781">
        <v>533</v>
      </c>
      <c r="I4781">
        <v>33.65</v>
      </c>
      <c r="J4781">
        <v>3</v>
      </c>
      <c r="K4781" t="s">
        <v>19</v>
      </c>
      <c r="L4781" t="s">
        <v>24</v>
      </c>
      <c r="M4781">
        <v>36</v>
      </c>
      <c r="N4781" t="s">
        <v>25</v>
      </c>
      <c r="O4781">
        <v>155769</v>
      </c>
    </row>
    <row r="4782" spans="1:15">
      <c r="A4782" t="s">
        <v>4827</v>
      </c>
      <c r="B4782">
        <v>2011</v>
      </c>
      <c r="C4782" t="s">
        <v>35</v>
      </c>
      <c r="D4782" t="s">
        <v>43</v>
      </c>
      <c r="E4782" t="s">
        <v>28</v>
      </c>
      <c r="F4782">
        <v>410</v>
      </c>
      <c r="G4782">
        <v>1310</v>
      </c>
      <c r="H4782">
        <v>840</v>
      </c>
      <c r="I4782">
        <v>5.7</v>
      </c>
      <c r="J4782">
        <v>3</v>
      </c>
      <c r="K4782" t="s">
        <v>19</v>
      </c>
      <c r="L4782" t="s">
        <v>24</v>
      </c>
      <c r="M4782">
        <v>48</v>
      </c>
      <c r="N4782" t="s">
        <v>49</v>
      </c>
      <c r="O4782">
        <v>4011406</v>
      </c>
    </row>
    <row r="4783" spans="1:15">
      <c r="A4783" t="s">
        <v>4828</v>
      </c>
      <c r="B4783">
        <v>2009</v>
      </c>
      <c r="C4783" t="s">
        <v>42</v>
      </c>
      <c r="D4783" t="s">
        <v>48</v>
      </c>
      <c r="E4783" t="s">
        <v>18</v>
      </c>
      <c r="F4783">
        <v>60</v>
      </c>
      <c r="G4783">
        <v>1207</v>
      </c>
      <c r="H4783">
        <v>999</v>
      </c>
      <c r="I4783">
        <v>9.26</v>
      </c>
      <c r="J4783">
        <v>5</v>
      </c>
      <c r="K4783" t="s">
        <v>24</v>
      </c>
      <c r="L4783" t="s">
        <v>19</v>
      </c>
      <c r="M4783">
        <v>18</v>
      </c>
      <c r="N4783" t="s">
        <v>20</v>
      </c>
      <c r="O4783">
        <v>2641166</v>
      </c>
    </row>
    <row r="4784" spans="1:15">
      <c r="A4784" t="s">
        <v>4829</v>
      </c>
      <c r="B4784">
        <v>2006</v>
      </c>
      <c r="C4784" t="s">
        <v>53</v>
      </c>
      <c r="D4784" t="s">
        <v>43</v>
      </c>
      <c r="E4784" t="s">
        <v>28</v>
      </c>
      <c r="F4784">
        <v>210</v>
      </c>
      <c r="G4784">
        <v>4137</v>
      </c>
      <c r="H4784">
        <v>530</v>
      </c>
      <c r="I4784">
        <v>19.25</v>
      </c>
      <c r="J4784">
        <v>6</v>
      </c>
      <c r="K4784" t="s">
        <v>19</v>
      </c>
      <c r="L4784" t="s">
        <v>19</v>
      </c>
      <c r="M4784">
        <v>99</v>
      </c>
      <c r="N4784" t="s">
        <v>20</v>
      </c>
      <c r="O4784">
        <v>974236</v>
      </c>
    </row>
    <row r="4785" spans="1:15">
      <c r="A4785" t="s">
        <v>4830</v>
      </c>
      <c r="B4785">
        <v>2013</v>
      </c>
      <c r="C4785" t="s">
        <v>45</v>
      </c>
      <c r="D4785" t="s">
        <v>43</v>
      </c>
      <c r="E4785" t="s">
        <v>28</v>
      </c>
      <c r="F4785">
        <v>461</v>
      </c>
      <c r="G4785">
        <v>715</v>
      </c>
      <c r="H4785">
        <v>711</v>
      </c>
      <c r="I4785">
        <v>45.91</v>
      </c>
      <c r="J4785">
        <v>9</v>
      </c>
      <c r="K4785" t="s">
        <v>19</v>
      </c>
      <c r="L4785" t="s">
        <v>19</v>
      </c>
      <c r="M4785">
        <v>74</v>
      </c>
      <c r="N4785" t="s">
        <v>49</v>
      </c>
      <c r="O4785">
        <v>1228440</v>
      </c>
    </row>
    <row r="4786" spans="1:15">
      <c r="A4786" t="s">
        <v>4831</v>
      </c>
      <c r="B4786">
        <v>2012</v>
      </c>
      <c r="C4786" t="s">
        <v>27</v>
      </c>
      <c r="D4786" t="s">
        <v>95</v>
      </c>
      <c r="E4786" t="s">
        <v>28</v>
      </c>
      <c r="F4786">
        <v>273</v>
      </c>
      <c r="G4786">
        <v>2488</v>
      </c>
      <c r="H4786">
        <v>279</v>
      </c>
      <c r="I4786">
        <v>34.19</v>
      </c>
      <c r="J4786">
        <v>9</v>
      </c>
      <c r="K4786" t="s">
        <v>24</v>
      </c>
      <c r="L4786" t="s">
        <v>24</v>
      </c>
      <c r="M4786">
        <v>75</v>
      </c>
      <c r="N4786" t="s">
        <v>29</v>
      </c>
      <c r="O4786">
        <v>4453451</v>
      </c>
    </row>
    <row r="4787" spans="1:15">
      <c r="A4787" t="s">
        <v>4832</v>
      </c>
      <c r="B4787">
        <v>2005</v>
      </c>
      <c r="C4787" t="s">
        <v>27</v>
      </c>
      <c r="D4787" t="s">
        <v>48</v>
      </c>
      <c r="E4787" t="s">
        <v>37</v>
      </c>
      <c r="F4787">
        <v>255</v>
      </c>
      <c r="G4787">
        <v>3428</v>
      </c>
      <c r="H4787">
        <v>198</v>
      </c>
      <c r="I4787">
        <v>17.899999999999999</v>
      </c>
      <c r="J4787">
        <v>8</v>
      </c>
      <c r="K4787" t="s">
        <v>24</v>
      </c>
      <c r="L4787" t="s">
        <v>19</v>
      </c>
      <c r="M4787">
        <v>57</v>
      </c>
      <c r="N4787" t="s">
        <v>29</v>
      </c>
      <c r="O4787">
        <v>3084461</v>
      </c>
    </row>
    <row r="4788" spans="1:15">
      <c r="A4788" t="s">
        <v>4833</v>
      </c>
      <c r="B4788">
        <v>2021</v>
      </c>
      <c r="C4788" t="s">
        <v>59</v>
      </c>
      <c r="D4788" t="s">
        <v>36</v>
      </c>
      <c r="E4788" t="s">
        <v>18</v>
      </c>
      <c r="F4788">
        <v>41</v>
      </c>
      <c r="G4788">
        <v>2568</v>
      </c>
      <c r="H4788">
        <v>652</v>
      </c>
      <c r="I4788">
        <v>14.33</v>
      </c>
      <c r="J4788">
        <v>1</v>
      </c>
      <c r="K4788" t="s">
        <v>19</v>
      </c>
      <c r="L4788" t="s">
        <v>19</v>
      </c>
      <c r="M4788">
        <v>24</v>
      </c>
      <c r="N4788" t="s">
        <v>25</v>
      </c>
      <c r="O4788">
        <v>2202550</v>
      </c>
    </row>
    <row r="4789" spans="1:15">
      <c r="A4789" t="s">
        <v>4834</v>
      </c>
      <c r="B4789">
        <v>2005</v>
      </c>
      <c r="C4789" t="s">
        <v>31</v>
      </c>
      <c r="D4789" t="s">
        <v>43</v>
      </c>
      <c r="E4789" t="s">
        <v>40</v>
      </c>
      <c r="F4789">
        <v>387</v>
      </c>
      <c r="G4789">
        <v>2044</v>
      </c>
      <c r="H4789">
        <v>986</v>
      </c>
      <c r="I4789">
        <v>6.86</v>
      </c>
      <c r="J4789">
        <v>1</v>
      </c>
      <c r="K4789" t="s">
        <v>24</v>
      </c>
      <c r="L4789" t="s">
        <v>24</v>
      </c>
      <c r="M4789">
        <v>12</v>
      </c>
      <c r="N4789" t="s">
        <v>49</v>
      </c>
      <c r="O4789">
        <v>2374749</v>
      </c>
    </row>
    <row r="4790" spans="1:15">
      <c r="A4790" t="s">
        <v>4835</v>
      </c>
      <c r="B4790">
        <v>2022</v>
      </c>
      <c r="C4790" t="s">
        <v>35</v>
      </c>
      <c r="D4790" t="s">
        <v>36</v>
      </c>
      <c r="E4790" t="s">
        <v>18</v>
      </c>
      <c r="F4790">
        <v>21</v>
      </c>
      <c r="G4790">
        <v>4041</v>
      </c>
      <c r="H4790">
        <v>531</v>
      </c>
      <c r="I4790">
        <v>45.06</v>
      </c>
      <c r="J4790">
        <v>9</v>
      </c>
      <c r="K4790" t="s">
        <v>24</v>
      </c>
      <c r="L4790" t="s">
        <v>19</v>
      </c>
      <c r="M4790">
        <v>2</v>
      </c>
      <c r="N4790" t="s">
        <v>20</v>
      </c>
      <c r="O4790">
        <v>2170393</v>
      </c>
    </row>
    <row r="4791" spans="1:15">
      <c r="A4791" t="s">
        <v>4836</v>
      </c>
      <c r="B4791">
        <v>2010</v>
      </c>
      <c r="C4791" t="s">
        <v>27</v>
      </c>
      <c r="D4791" t="s">
        <v>48</v>
      </c>
      <c r="E4791" t="s">
        <v>37</v>
      </c>
      <c r="F4791">
        <v>113</v>
      </c>
      <c r="G4791">
        <v>3584</v>
      </c>
      <c r="H4791">
        <v>686</v>
      </c>
      <c r="I4791">
        <v>30.46</v>
      </c>
      <c r="J4791">
        <v>3</v>
      </c>
      <c r="K4791" t="s">
        <v>19</v>
      </c>
      <c r="L4791" t="s">
        <v>24</v>
      </c>
      <c r="M4791">
        <v>94</v>
      </c>
      <c r="N4791" t="s">
        <v>49</v>
      </c>
      <c r="O4791">
        <v>1863669</v>
      </c>
    </row>
    <row r="4792" spans="1:15">
      <c r="A4792" t="s">
        <v>4837</v>
      </c>
      <c r="B4792">
        <v>2020</v>
      </c>
      <c r="C4792" t="s">
        <v>22</v>
      </c>
      <c r="D4792" t="s">
        <v>95</v>
      </c>
      <c r="E4792" t="s">
        <v>18</v>
      </c>
      <c r="F4792">
        <v>12</v>
      </c>
      <c r="G4792">
        <v>3018</v>
      </c>
      <c r="H4792">
        <v>946</v>
      </c>
      <c r="I4792">
        <v>43.1</v>
      </c>
      <c r="J4792">
        <v>2</v>
      </c>
      <c r="K4792" t="s">
        <v>19</v>
      </c>
      <c r="L4792" t="s">
        <v>24</v>
      </c>
      <c r="M4792">
        <v>98</v>
      </c>
      <c r="N4792" t="s">
        <v>29</v>
      </c>
      <c r="O4792">
        <v>3187884</v>
      </c>
    </row>
    <row r="4793" spans="1:15">
      <c r="A4793" t="s">
        <v>4838</v>
      </c>
      <c r="B4793">
        <v>2002</v>
      </c>
      <c r="C4793" t="s">
        <v>45</v>
      </c>
      <c r="D4793" t="s">
        <v>39</v>
      </c>
      <c r="E4793" t="s">
        <v>28</v>
      </c>
      <c r="F4793">
        <v>81</v>
      </c>
      <c r="G4793">
        <v>2721</v>
      </c>
      <c r="H4793">
        <v>740</v>
      </c>
      <c r="I4793">
        <v>45.41</v>
      </c>
      <c r="J4793">
        <v>4</v>
      </c>
      <c r="K4793" t="s">
        <v>24</v>
      </c>
      <c r="L4793" t="s">
        <v>19</v>
      </c>
      <c r="M4793">
        <v>36</v>
      </c>
      <c r="N4793" t="s">
        <v>20</v>
      </c>
      <c r="O4793">
        <v>4372189</v>
      </c>
    </row>
    <row r="4794" spans="1:15">
      <c r="A4794" t="s">
        <v>4839</v>
      </c>
      <c r="B4794">
        <v>2014</v>
      </c>
      <c r="C4794" t="s">
        <v>31</v>
      </c>
      <c r="D4794" t="s">
        <v>43</v>
      </c>
      <c r="E4794" t="s">
        <v>18</v>
      </c>
      <c r="F4794">
        <v>98</v>
      </c>
      <c r="G4794">
        <v>1266</v>
      </c>
      <c r="H4794">
        <v>358</v>
      </c>
      <c r="I4794">
        <v>46.62</v>
      </c>
      <c r="J4794">
        <v>3</v>
      </c>
      <c r="K4794" t="s">
        <v>19</v>
      </c>
      <c r="L4794" t="s">
        <v>24</v>
      </c>
      <c r="M4794">
        <v>44</v>
      </c>
      <c r="N4794" t="s">
        <v>33</v>
      </c>
      <c r="O4794">
        <v>3734809</v>
      </c>
    </row>
    <row r="4795" spans="1:15">
      <c r="A4795" t="s">
        <v>4840</v>
      </c>
      <c r="B4795">
        <v>2000</v>
      </c>
      <c r="C4795" t="s">
        <v>45</v>
      </c>
      <c r="D4795" t="s">
        <v>36</v>
      </c>
      <c r="E4795" t="s">
        <v>28</v>
      </c>
      <c r="F4795">
        <v>168</v>
      </c>
      <c r="G4795">
        <v>968</v>
      </c>
      <c r="H4795">
        <v>926</v>
      </c>
      <c r="I4795">
        <v>20.76</v>
      </c>
      <c r="J4795">
        <v>9</v>
      </c>
      <c r="K4795" t="s">
        <v>24</v>
      </c>
      <c r="L4795" t="s">
        <v>24</v>
      </c>
      <c r="M4795">
        <v>15</v>
      </c>
      <c r="N4795" t="s">
        <v>33</v>
      </c>
      <c r="O4795">
        <v>2460403</v>
      </c>
    </row>
    <row r="4796" spans="1:15">
      <c r="A4796" t="s">
        <v>4841</v>
      </c>
      <c r="B4796">
        <v>2006</v>
      </c>
      <c r="C4796" t="s">
        <v>35</v>
      </c>
      <c r="D4796" t="s">
        <v>36</v>
      </c>
      <c r="E4796" t="s">
        <v>40</v>
      </c>
      <c r="F4796">
        <v>111</v>
      </c>
      <c r="G4796">
        <v>1204</v>
      </c>
      <c r="H4796">
        <v>993</v>
      </c>
      <c r="I4796">
        <v>49.19</v>
      </c>
      <c r="J4796">
        <v>6</v>
      </c>
      <c r="K4796" t="s">
        <v>19</v>
      </c>
      <c r="L4796" t="s">
        <v>19</v>
      </c>
      <c r="M4796">
        <v>11</v>
      </c>
      <c r="N4796" t="s">
        <v>33</v>
      </c>
      <c r="O4796">
        <v>3015711</v>
      </c>
    </row>
    <row r="4797" spans="1:15">
      <c r="A4797" t="s">
        <v>4842</v>
      </c>
      <c r="B4797">
        <v>2020</v>
      </c>
      <c r="C4797" t="s">
        <v>16</v>
      </c>
      <c r="D4797" t="s">
        <v>36</v>
      </c>
      <c r="E4797" t="s">
        <v>18</v>
      </c>
      <c r="F4797">
        <v>360</v>
      </c>
      <c r="G4797">
        <v>974</v>
      </c>
      <c r="H4797">
        <v>426</v>
      </c>
      <c r="I4797">
        <v>32.93</v>
      </c>
      <c r="J4797">
        <v>2</v>
      </c>
      <c r="K4797" t="s">
        <v>19</v>
      </c>
      <c r="L4797" t="s">
        <v>24</v>
      </c>
      <c r="M4797">
        <v>25</v>
      </c>
      <c r="N4797" t="s">
        <v>29</v>
      </c>
      <c r="O4797">
        <v>3933418</v>
      </c>
    </row>
    <row r="4798" spans="1:15">
      <c r="A4798" t="s">
        <v>4843</v>
      </c>
      <c r="B4798">
        <v>2000</v>
      </c>
      <c r="C4798" t="s">
        <v>31</v>
      </c>
      <c r="D4798" t="s">
        <v>39</v>
      </c>
      <c r="E4798" t="s">
        <v>28</v>
      </c>
      <c r="F4798">
        <v>53</v>
      </c>
      <c r="G4798">
        <v>2082</v>
      </c>
      <c r="H4798">
        <v>856</v>
      </c>
      <c r="I4798">
        <v>9.01</v>
      </c>
      <c r="J4798">
        <v>6</v>
      </c>
      <c r="K4798" t="s">
        <v>24</v>
      </c>
      <c r="L4798" t="s">
        <v>24</v>
      </c>
      <c r="M4798">
        <v>2</v>
      </c>
      <c r="N4798" t="s">
        <v>49</v>
      </c>
      <c r="O4798">
        <v>2708601</v>
      </c>
    </row>
    <row r="4799" spans="1:15">
      <c r="A4799" t="s">
        <v>4844</v>
      </c>
      <c r="B4799">
        <v>2001</v>
      </c>
      <c r="C4799" t="s">
        <v>73</v>
      </c>
      <c r="D4799" t="s">
        <v>48</v>
      </c>
      <c r="E4799" t="s">
        <v>18</v>
      </c>
      <c r="F4799">
        <v>410</v>
      </c>
      <c r="G4799">
        <v>1033</v>
      </c>
      <c r="H4799">
        <v>689</v>
      </c>
      <c r="I4799">
        <v>21.07</v>
      </c>
      <c r="J4799">
        <v>3</v>
      </c>
      <c r="K4799" t="s">
        <v>24</v>
      </c>
      <c r="L4799" t="s">
        <v>19</v>
      </c>
      <c r="M4799">
        <v>52</v>
      </c>
      <c r="N4799" t="s">
        <v>33</v>
      </c>
      <c r="O4799">
        <v>3385834</v>
      </c>
    </row>
    <row r="4800" spans="1:15">
      <c r="A4800" t="s">
        <v>4845</v>
      </c>
      <c r="B4800">
        <v>2016</v>
      </c>
      <c r="C4800" t="s">
        <v>27</v>
      </c>
      <c r="D4800" t="s">
        <v>48</v>
      </c>
      <c r="E4800" t="s">
        <v>18</v>
      </c>
      <c r="F4800">
        <v>420</v>
      </c>
      <c r="G4800">
        <v>413</v>
      </c>
      <c r="H4800">
        <v>74</v>
      </c>
      <c r="I4800">
        <v>19.809999999999999</v>
      </c>
      <c r="J4800">
        <v>6</v>
      </c>
      <c r="K4800" t="s">
        <v>19</v>
      </c>
      <c r="L4800" t="s">
        <v>19</v>
      </c>
      <c r="M4800">
        <v>33</v>
      </c>
      <c r="N4800" t="s">
        <v>33</v>
      </c>
      <c r="O4800">
        <v>3939009</v>
      </c>
    </row>
    <row r="4801" spans="1:15">
      <c r="A4801" t="s">
        <v>4846</v>
      </c>
      <c r="B4801">
        <v>2020</v>
      </c>
      <c r="C4801" t="s">
        <v>16</v>
      </c>
      <c r="D4801" t="s">
        <v>32</v>
      </c>
      <c r="E4801" t="s">
        <v>40</v>
      </c>
      <c r="F4801">
        <v>33</v>
      </c>
      <c r="G4801">
        <v>1540</v>
      </c>
      <c r="H4801">
        <v>841</v>
      </c>
      <c r="I4801">
        <v>14.09</v>
      </c>
      <c r="J4801">
        <v>5</v>
      </c>
      <c r="K4801" t="s">
        <v>19</v>
      </c>
      <c r="L4801" t="s">
        <v>19</v>
      </c>
      <c r="M4801">
        <v>61</v>
      </c>
      <c r="N4801" t="s">
        <v>49</v>
      </c>
      <c r="O4801">
        <v>1083140</v>
      </c>
    </row>
    <row r="4802" spans="1:15">
      <c r="A4802" t="s">
        <v>4847</v>
      </c>
      <c r="B4802">
        <v>2013</v>
      </c>
      <c r="C4802" t="s">
        <v>45</v>
      </c>
      <c r="D4802" t="s">
        <v>46</v>
      </c>
      <c r="E4802" t="s">
        <v>28</v>
      </c>
      <c r="F4802">
        <v>84</v>
      </c>
      <c r="G4802">
        <v>533</v>
      </c>
      <c r="H4802">
        <v>460</v>
      </c>
      <c r="I4802">
        <v>45.59</v>
      </c>
      <c r="J4802">
        <v>1</v>
      </c>
      <c r="K4802" t="s">
        <v>19</v>
      </c>
      <c r="L4802" t="s">
        <v>24</v>
      </c>
      <c r="M4802">
        <v>89</v>
      </c>
      <c r="N4802" t="s">
        <v>20</v>
      </c>
      <c r="O4802">
        <v>38826</v>
      </c>
    </row>
    <row r="4803" spans="1:15">
      <c r="A4803" t="s">
        <v>4848</v>
      </c>
      <c r="B4803">
        <v>2011</v>
      </c>
      <c r="C4803" t="s">
        <v>22</v>
      </c>
      <c r="D4803" t="s">
        <v>102</v>
      </c>
      <c r="E4803" t="s">
        <v>28</v>
      </c>
      <c r="F4803">
        <v>440</v>
      </c>
      <c r="G4803">
        <v>3991</v>
      </c>
      <c r="H4803">
        <v>273</v>
      </c>
      <c r="I4803">
        <v>37.9</v>
      </c>
      <c r="J4803">
        <v>7</v>
      </c>
      <c r="K4803" t="s">
        <v>19</v>
      </c>
      <c r="L4803" t="s">
        <v>19</v>
      </c>
      <c r="M4803">
        <v>20</v>
      </c>
      <c r="N4803" t="s">
        <v>49</v>
      </c>
      <c r="O4803">
        <v>4824210</v>
      </c>
    </row>
    <row r="4804" spans="1:15">
      <c r="A4804" t="s">
        <v>4849</v>
      </c>
      <c r="B4804">
        <v>2009</v>
      </c>
      <c r="C4804" t="s">
        <v>16</v>
      </c>
      <c r="D4804" t="s">
        <v>46</v>
      </c>
      <c r="E4804" t="s">
        <v>18</v>
      </c>
      <c r="F4804">
        <v>2</v>
      </c>
      <c r="G4804">
        <v>4170</v>
      </c>
      <c r="H4804">
        <v>369</v>
      </c>
      <c r="I4804">
        <v>46.44</v>
      </c>
      <c r="J4804">
        <v>7</v>
      </c>
      <c r="K4804" t="s">
        <v>19</v>
      </c>
      <c r="L4804" t="s">
        <v>24</v>
      </c>
      <c r="M4804">
        <v>96</v>
      </c>
      <c r="N4804" t="s">
        <v>33</v>
      </c>
      <c r="O4804">
        <v>605252</v>
      </c>
    </row>
    <row r="4805" spans="1:15">
      <c r="A4805" t="s">
        <v>4850</v>
      </c>
      <c r="B4805">
        <v>2015</v>
      </c>
      <c r="C4805" t="s">
        <v>16</v>
      </c>
      <c r="D4805" t="s">
        <v>48</v>
      </c>
      <c r="E4805" t="s">
        <v>28</v>
      </c>
      <c r="F4805">
        <v>149</v>
      </c>
      <c r="G4805">
        <v>2739</v>
      </c>
      <c r="H4805">
        <v>902</v>
      </c>
      <c r="I4805">
        <v>34.14</v>
      </c>
      <c r="J4805">
        <v>1</v>
      </c>
      <c r="K4805" t="s">
        <v>24</v>
      </c>
      <c r="L4805" t="s">
        <v>19</v>
      </c>
      <c r="M4805">
        <v>79</v>
      </c>
      <c r="N4805" t="s">
        <v>49</v>
      </c>
      <c r="O4805">
        <v>4491416</v>
      </c>
    </row>
    <row r="4806" spans="1:15">
      <c r="A4806" t="s">
        <v>4851</v>
      </c>
      <c r="B4806">
        <v>2009</v>
      </c>
      <c r="C4806" t="s">
        <v>73</v>
      </c>
      <c r="D4806" t="s">
        <v>102</v>
      </c>
      <c r="E4806" t="s">
        <v>18</v>
      </c>
      <c r="F4806">
        <v>158</v>
      </c>
      <c r="G4806">
        <v>1667</v>
      </c>
      <c r="H4806">
        <v>657</v>
      </c>
      <c r="I4806">
        <v>37.159999999999997</v>
      </c>
      <c r="J4806">
        <v>7</v>
      </c>
      <c r="K4806" t="s">
        <v>19</v>
      </c>
      <c r="L4806" t="s">
        <v>19</v>
      </c>
      <c r="M4806">
        <v>98</v>
      </c>
      <c r="N4806" t="s">
        <v>49</v>
      </c>
      <c r="O4806">
        <v>2784311</v>
      </c>
    </row>
    <row r="4807" spans="1:15">
      <c r="A4807" t="s">
        <v>4852</v>
      </c>
      <c r="B4807">
        <v>2022</v>
      </c>
      <c r="C4807" t="s">
        <v>31</v>
      </c>
      <c r="D4807" t="s">
        <v>51</v>
      </c>
      <c r="E4807" t="s">
        <v>23</v>
      </c>
      <c r="F4807">
        <v>473</v>
      </c>
      <c r="G4807">
        <v>684</v>
      </c>
      <c r="H4807">
        <v>760</v>
      </c>
      <c r="I4807">
        <v>7.55</v>
      </c>
      <c r="J4807">
        <v>1</v>
      </c>
      <c r="K4807" t="s">
        <v>24</v>
      </c>
      <c r="L4807" t="s">
        <v>19</v>
      </c>
      <c r="M4807">
        <v>58</v>
      </c>
      <c r="N4807" t="s">
        <v>33</v>
      </c>
      <c r="O4807">
        <v>2175443</v>
      </c>
    </row>
    <row r="4808" spans="1:15">
      <c r="A4808" t="s">
        <v>4853</v>
      </c>
      <c r="B4808">
        <v>2019</v>
      </c>
      <c r="C4808" t="s">
        <v>42</v>
      </c>
      <c r="D4808" t="s">
        <v>102</v>
      </c>
      <c r="E4808" t="s">
        <v>18</v>
      </c>
      <c r="F4808">
        <v>190</v>
      </c>
      <c r="G4808">
        <v>3895</v>
      </c>
      <c r="H4808">
        <v>108</v>
      </c>
      <c r="I4808">
        <v>14.15</v>
      </c>
      <c r="J4808">
        <v>1</v>
      </c>
      <c r="K4808" t="s">
        <v>24</v>
      </c>
      <c r="L4808" t="s">
        <v>24</v>
      </c>
      <c r="M4808">
        <v>90</v>
      </c>
      <c r="N4808" t="s">
        <v>20</v>
      </c>
      <c r="O4808">
        <v>1486986</v>
      </c>
    </row>
    <row r="4809" spans="1:15">
      <c r="A4809" t="s">
        <v>4854</v>
      </c>
      <c r="B4809">
        <v>2020</v>
      </c>
      <c r="C4809" t="s">
        <v>73</v>
      </c>
      <c r="D4809" t="s">
        <v>51</v>
      </c>
      <c r="E4809" t="s">
        <v>28</v>
      </c>
      <c r="F4809">
        <v>85</v>
      </c>
      <c r="G4809">
        <v>1925</v>
      </c>
      <c r="H4809">
        <v>733</v>
      </c>
      <c r="I4809">
        <v>16.88</v>
      </c>
      <c r="J4809">
        <v>6</v>
      </c>
      <c r="K4809" t="s">
        <v>19</v>
      </c>
      <c r="L4809" t="s">
        <v>24</v>
      </c>
      <c r="M4809">
        <v>13</v>
      </c>
      <c r="N4809" t="s">
        <v>29</v>
      </c>
      <c r="O4809">
        <v>1834827</v>
      </c>
    </row>
    <row r="4810" spans="1:15">
      <c r="A4810" t="s">
        <v>4855</v>
      </c>
      <c r="B4810">
        <v>2007</v>
      </c>
      <c r="C4810" t="s">
        <v>59</v>
      </c>
      <c r="D4810" t="s">
        <v>51</v>
      </c>
      <c r="E4810" t="s">
        <v>28</v>
      </c>
      <c r="F4810">
        <v>203</v>
      </c>
      <c r="G4810">
        <v>1183</v>
      </c>
      <c r="H4810">
        <v>20</v>
      </c>
      <c r="I4810">
        <v>34.630000000000003</v>
      </c>
      <c r="J4810">
        <v>8</v>
      </c>
      <c r="K4810" t="s">
        <v>24</v>
      </c>
      <c r="L4810" t="s">
        <v>19</v>
      </c>
      <c r="M4810">
        <v>4</v>
      </c>
      <c r="N4810" t="s">
        <v>33</v>
      </c>
      <c r="O4810">
        <v>1036915</v>
      </c>
    </row>
    <row r="4811" spans="1:15">
      <c r="A4811" t="s">
        <v>4856</v>
      </c>
      <c r="B4811">
        <v>2021</v>
      </c>
      <c r="C4811" t="s">
        <v>35</v>
      </c>
      <c r="D4811" t="s">
        <v>32</v>
      </c>
      <c r="E4811" t="s">
        <v>37</v>
      </c>
      <c r="F4811">
        <v>274</v>
      </c>
      <c r="G4811">
        <v>294</v>
      </c>
      <c r="H4811">
        <v>756</v>
      </c>
      <c r="I4811">
        <v>34.21</v>
      </c>
      <c r="J4811">
        <v>9</v>
      </c>
      <c r="K4811" t="s">
        <v>24</v>
      </c>
      <c r="L4811" t="s">
        <v>24</v>
      </c>
      <c r="M4811">
        <v>32</v>
      </c>
      <c r="N4811" t="s">
        <v>20</v>
      </c>
      <c r="O4811">
        <v>816749</v>
      </c>
    </row>
    <row r="4812" spans="1:15">
      <c r="A4812" t="s">
        <v>4857</v>
      </c>
      <c r="B4812">
        <v>2002</v>
      </c>
      <c r="C4812" t="s">
        <v>73</v>
      </c>
      <c r="D4812" t="s">
        <v>95</v>
      </c>
      <c r="E4812" t="s">
        <v>18</v>
      </c>
      <c r="F4812">
        <v>496</v>
      </c>
      <c r="G4812">
        <v>2927</v>
      </c>
      <c r="H4812">
        <v>421</v>
      </c>
      <c r="I4812">
        <v>21.38</v>
      </c>
      <c r="J4812">
        <v>7</v>
      </c>
      <c r="K4812" t="s">
        <v>24</v>
      </c>
      <c r="L4812" t="s">
        <v>19</v>
      </c>
      <c r="M4812">
        <v>91</v>
      </c>
      <c r="N4812" t="s">
        <v>33</v>
      </c>
      <c r="O4812">
        <v>1319414</v>
      </c>
    </row>
    <row r="4813" spans="1:15">
      <c r="A4813" t="s">
        <v>4858</v>
      </c>
      <c r="B4813">
        <v>2019</v>
      </c>
      <c r="C4813" t="s">
        <v>73</v>
      </c>
      <c r="D4813" t="s">
        <v>95</v>
      </c>
      <c r="E4813" t="s">
        <v>37</v>
      </c>
      <c r="F4813">
        <v>30</v>
      </c>
      <c r="G4813">
        <v>4508</v>
      </c>
      <c r="H4813">
        <v>97</v>
      </c>
      <c r="I4813">
        <v>32.85</v>
      </c>
      <c r="J4813">
        <v>2</v>
      </c>
      <c r="K4813" t="s">
        <v>24</v>
      </c>
      <c r="L4813" t="s">
        <v>19</v>
      </c>
      <c r="M4813">
        <v>6</v>
      </c>
      <c r="N4813" t="s">
        <v>49</v>
      </c>
      <c r="O4813">
        <v>3044047</v>
      </c>
    </row>
    <row r="4814" spans="1:15">
      <c r="A4814" t="s">
        <v>4859</v>
      </c>
      <c r="B4814">
        <v>2007</v>
      </c>
      <c r="C4814" t="s">
        <v>16</v>
      </c>
      <c r="D4814" t="s">
        <v>46</v>
      </c>
      <c r="E4814" t="s">
        <v>18</v>
      </c>
      <c r="F4814">
        <v>314</v>
      </c>
      <c r="G4814">
        <v>1299</v>
      </c>
      <c r="H4814">
        <v>408</v>
      </c>
      <c r="I4814">
        <v>45.11</v>
      </c>
      <c r="J4814">
        <v>4</v>
      </c>
      <c r="K4814" t="s">
        <v>19</v>
      </c>
      <c r="L4814" t="s">
        <v>24</v>
      </c>
      <c r="M4814">
        <v>50</v>
      </c>
      <c r="N4814" t="s">
        <v>49</v>
      </c>
      <c r="O4814">
        <v>3460150</v>
      </c>
    </row>
    <row r="4815" spans="1:15">
      <c r="A4815" t="s">
        <v>4860</v>
      </c>
      <c r="B4815">
        <v>2006</v>
      </c>
      <c r="C4815" t="s">
        <v>59</v>
      </c>
      <c r="D4815" t="s">
        <v>17</v>
      </c>
      <c r="E4815" t="s">
        <v>28</v>
      </c>
      <c r="F4815">
        <v>282</v>
      </c>
      <c r="G4815">
        <v>2296</v>
      </c>
      <c r="H4815">
        <v>291</v>
      </c>
      <c r="I4815">
        <v>27.2</v>
      </c>
      <c r="J4815">
        <v>7</v>
      </c>
      <c r="K4815" t="s">
        <v>24</v>
      </c>
      <c r="L4815" t="s">
        <v>24</v>
      </c>
      <c r="M4815">
        <v>67</v>
      </c>
      <c r="N4815" t="s">
        <v>33</v>
      </c>
      <c r="O4815">
        <v>2980004</v>
      </c>
    </row>
    <row r="4816" spans="1:15">
      <c r="A4816" t="s">
        <v>4861</v>
      </c>
      <c r="B4816">
        <v>2022</v>
      </c>
      <c r="C4816" t="s">
        <v>42</v>
      </c>
      <c r="D4816" t="s">
        <v>32</v>
      </c>
      <c r="E4816" t="s">
        <v>18</v>
      </c>
      <c r="F4816">
        <v>414</v>
      </c>
      <c r="G4816">
        <v>776</v>
      </c>
      <c r="H4816">
        <v>291</v>
      </c>
      <c r="I4816">
        <v>34.659999999999997</v>
      </c>
      <c r="J4816">
        <v>4</v>
      </c>
      <c r="K4816" t="s">
        <v>24</v>
      </c>
      <c r="L4816" t="s">
        <v>24</v>
      </c>
      <c r="M4816">
        <v>99</v>
      </c>
      <c r="N4816" t="s">
        <v>20</v>
      </c>
      <c r="O4816">
        <v>3273931</v>
      </c>
    </row>
    <row r="4817" spans="1:15">
      <c r="A4817" t="s">
        <v>4862</v>
      </c>
      <c r="B4817">
        <v>2012</v>
      </c>
      <c r="C4817" t="s">
        <v>31</v>
      </c>
      <c r="D4817" t="s">
        <v>32</v>
      </c>
      <c r="E4817" t="s">
        <v>37</v>
      </c>
      <c r="F4817">
        <v>287</v>
      </c>
      <c r="G4817">
        <v>3564</v>
      </c>
      <c r="H4817">
        <v>815</v>
      </c>
      <c r="I4817">
        <v>0.26</v>
      </c>
      <c r="J4817">
        <v>1</v>
      </c>
      <c r="K4817" t="s">
        <v>19</v>
      </c>
      <c r="L4817" t="s">
        <v>24</v>
      </c>
      <c r="M4817">
        <v>91</v>
      </c>
      <c r="N4817" t="s">
        <v>20</v>
      </c>
      <c r="O4817">
        <v>273514</v>
      </c>
    </row>
    <row r="4818" spans="1:15">
      <c r="A4818" t="s">
        <v>4863</v>
      </c>
      <c r="B4818">
        <v>2014</v>
      </c>
      <c r="C4818" t="s">
        <v>31</v>
      </c>
      <c r="D4818" t="s">
        <v>17</v>
      </c>
      <c r="E4818" t="s">
        <v>23</v>
      </c>
      <c r="F4818">
        <v>2</v>
      </c>
      <c r="G4818">
        <v>4720</v>
      </c>
      <c r="H4818">
        <v>990</v>
      </c>
      <c r="I4818">
        <v>19</v>
      </c>
      <c r="J4818">
        <v>7</v>
      </c>
      <c r="K4818" t="s">
        <v>19</v>
      </c>
      <c r="L4818" t="s">
        <v>19</v>
      </c>
      <c r="M4818">
        <v>48</v>
      </c>
      <c r="N4818" t="s">
        <v>25</v>
      </c>
      <c r="O4818">
        <v>953417</v>
      </c>
    </row>
    <row r="4819" spans="1:15">
      <c r="A4819" t="s">
        <v>4864</v>
      </c>
      <c r="B4819">
        <v>2022</v>
      </c>
      <c r="C4819" t="s">
        <v>53</v>
      </c>
      <c r="D4819" t="s">
        <v>36</v>
      </c>
      <c r="E4819" t="s">
        <v>23</v>
      </c>
      <c r="F4819">
        <v>2</v>
      </c>
      <c r="G4819">
        <v>615</v>
      </c>
      <c r="H4819">
        <v>539</v>
      </c>
      <c r="I4819">
        <v>42.95</v>
      </c>
      <c r="J4819">
        <v>5</v>
      </c>
      <c r="K4819" t="s">
        <v>19</v>
      </c>
      <c r="L4819" t="s">
        <v>19</v>
      </c>
      <c r="M4819">
        <v>51</v>
      </c>
      <c r="N4819" t="s">
        <v>49</v>
      </c>
      <c r="O4819">
        <v>4162338</v>
      </c>
    </row>
    <row r="4820" spans="1:15">
      <c r="A4820" t="s">
        <v>4865</v>
      </c>
      <c r="B4820">
        <v>2020</v>
      </c>
      <c r="C4820" t="s">
        <v>42</v>
      </c>
      <c r="D4820" t="s">
        <v>17</v>
      </c>
      <c r="E4820" t="s">
        <v>28</v>
      </c>
      <c r="F4820">
        <v>350</v>
      </c>
      <c r="G4820">
        <v>4900</v>
      </c>
      <c r="H4820">
        <v>980</v>
      </c>
      <c r="I4820">
        <v>8.2100000000000009</v>
      </c>
      <c r="J4820">
        <v>6</v>
      </c>
      <c r="K4820" t="s">
        <v>24</v>
      </c>
      <c r="L4820" t="s">
        <v>24</v>
      </c>
      <c r="M4820">
        <v>71</v>
      </c>
      <c r="N4820" t="s">
        <v>33</v>
      </c>
      <c r="O4820">
        <v>4377233</v>
      </c>
    </row>
    <row r="4821" spans="1:15">
      <c r="A4821" t="s">
        <v>4866</v>
      </c>
      <c r="B4821">
        <v>2014</v>
      </c>
      <c r="C4821" t="s">
        <v>42</v>
      </c>
      <c r="D4821" t="s">
        <v>17</v>
      </c>
      <c r="E4821" t="s">
        <v>23</v>
      </c>
      <c r="F4821">
        <v>452</v>
      </c>
      <c r="G4821">
        <v>693</v>
      </c>
      <c r="H4821">
        <v>180</v>
      </c>
      <c r="I4821">
        <v>45.66</v>
      </c>
      <c r="J4821">
        <v>9</v>
      </c>
      <c r="K4821" t="s">
        <v>19</v>
      </c>
      <c r="L4821" t="s">
        <v>24</v>
      </c>
      <c r="M4821">
        <v>80</v>
      </c>
      <c r="N4821" t="s">
        <v>20</v>
      </c>
      <c r="O4821">
        <v>3281323</v>
      </c>
    </row>
    <row r="4822" spans="1:15">
      <c r="A4822" t="s">
        <v>4867</v>
      </c>
      <c r="B4822">
        <v>2021</v>
      </c>
      <c r="C4822" t="s">
        <v>16</v>
      </c>
      <c r="D4822" t="s">
        <v>32</v>
      </c>
      <c r="E4822" t="s">
        <v>18</v>
      </c>
      <c r="F4822">
        <v>366</v>
      </c>
      <c r="G4822">
        <v>4018</v>
      </c>
      <c r="H4822">
        <v>543</v>
      </c>
      <c r="I4822">
        <v>44.51</v>
      </c>
      <c r="J4822">
        <v>5</v>
      </c>
      <c r="K4822" t="s">
        <v>19</v>
      </c>
      <c r="L4822" t="s">
        <v>19</v>
      </c>
      <c r="M4822">
        <v>13</v>
      </c>
      <c r="N4822" t="s">
        <v>29</v>
      </c>
      <c r="O4822">
        <v>4845785</v>
      </c>
    </row>
    <row r="4823" spans="1:15">
      <c r="A4823" t="s">
        <v>4868</v>
      </c>
      <c r="B4823">
        <v>2009</v>
      </c>
      <c r="C4823" t="s">
        <v>42</v>
      </c>
      <c r="D4823" t="s">
        <v>39</v>
      </c>
      <c r="E4823" t="s">
        <v>40</v>
      </c>
      <c r="F4823">
        <v>410</v>
      </c>
      <c r="G4823">
        <v>1066</v>
      </c>
      <c r="H4823">
        <v>822</v>
      </c>
      <c r="I4823">
        <v>28.31</v>
      </c>
      <c r="J4823">
        <v>9</v>
      </c>
      <c r="K4823" t="s">
        <v>19</v>
      </c>
      <c r="L4823" t="s">
        <v>19</v>
      </c>
      <c r="M4823">
        <v>11</v>
      </c>
      <c r="N4823" t="s">
        <v>20</v>
      </c>
      <c r="O4823">
        <v>2027135</v>
      </c>
    </row>
    <row r="4824" spans="1:15">
      <c r="A4824" t="s">
        <v>4869</v>
      </c>
      <c r="B4824">
        <v>2018</v>
      </c>
      <c r="C4824" t="s">
        <v>16</v>
      </c>
      <c r="D4824" t="s">
        <v>39</v>
      </c>
      <c r="E4824" t="s">
        <v>37</v>
      </c>
      <c r="F4824">
        <v>199</v>
      </c>
      <c r="G4824">
        <v>284</v>
      </c>
      <c r="H4824">
        <v>348</v>
      </c>
      <c r="I4824">
        <v>4.58</v>
      </c>
      <c r="J4824">
        <v>4</v>
      </c>
      <c r="K4824" t="s">
        <v>24</v>
      </c>
      <c r="L4824" t="s">
        <v>19</v>
      </c>
      <c r="M4824">
        <v>23</v>
      </c>
      <c r="N4824" t="s">
        <v>49</v>
      </c>
      <c r="O4824">
        <v>4496545</v>
      </c>
    </row>
    <row r="4825" spans="1:15">
      <c r="A4825" t="s">
        <v>4870</v>
      </c>
      <c r="B4825">
        <v>2022</v>
      </c>
      <c r="C4825" t="s">
        <v>35</v>
      </c>
      <c r="D4825" t="s">
        <v>95</v>
      </c>
      <c r="E4825" t="s">
        <v>37</v>
      </c>
      <c r="F4825">
        <v>58</v>
      </c>
      <c r="G4825">
        <v>2472</v>
      </c>
      <c r="H4825">
        <v>110</v>
      </c>
      <c r="I4825">
        <v>14.9</v>
      </c>
      <c r="J4825">
        <v>8</v>
      </c>
      <c r="K4825" t="s">
        <v>24</v>
      </c>
      <c r="L4825" t="s">
        <v>24</v>
      </c>
      <c r="M4825">
        <v>34</v>
      </c>
      <c r="N4825" t="s">
        <v>33</v>
      </c>
      <c r="O4825">
        <v>1573113</v>
      </c>
    </row>
    <row r="4826" spans="1:15">
      <c r="A4826" t="s">
        <v>4871</v>
      </c>
      <c r="B4826">
        <v>2006</v>
      </c>
      <c r="C4826" t="s">
        <v>53</v>
      </c>
      <c r="D4826" t="s">
        <v>48</v>
      </c>
      <c r="E4826" t="s">
        <v>37</v>
      </c>
      <c r="F4826">
        <v>359</v>
      </c>
      <c r="G4826">
        <v>2195</v>
      </c>
      <c r="H4826">
        <v>441</v>
      </c>
      <c r="I4826">
        <v>31.13</v>
      </c>
      <c r="J4826">
        <v>6</v>
      </c>
      <c r="K4826" t="s">
        <v>24</v>
      </c>
      <c r="L4826" t="s">
        <v>19</v>
      </c>
      <c r="M4826">
        <v>51</v>
      </c>
      <c r="N4826" t="s">
        <v>20</v>
      </c>
      <c r="O4826">
        <v>1343221</v>
      </c>
    </row>
    <row r="4827" spans="1:15">
      <c r="A4827" t="s">
        <v>4872</v>
      </c>
      <c r="B4827">
        <v>2008</v>
      </c>
      <c r="C4827" t="s">
        <v>22</v>
      </c>
      <c r="D4827" t="s">
        <v>39</v>
      </c>
      <c r="E4827" t="s">
        <v>23</v>
      </c>
      <c r="F4827">
        <v>406</v>
      </c>
      <c r="G4827">
        <v>1642</v>
      </c>
      <c r="H4827">
        <v>814</v>
      </c>
      <c r="I4827">
        <v>46.51</v>
      </c>
      <c r="J4827">
        <v>4</v>
      </c>
      <c r="K4827" t="s">
        <v>24</v>
      </c>
      <c r="L4827" t="s">
        <v>19</v>
      </c>
      <c r="M4827">
        <v>38</v>
      </c>
      <c r="N4827" t="s">
        <v>33</v>
      </c>
      <c r="O4827">
        <v>2592965</v>
      </c>
    </row>
    <row r="4828" spans="1:15">
      <c r="A4828" t="s">
        <v>4873</v>
      </c>
      <c r="B4828">
        <v>2013</v>
      </c>
      <c r="C4828" t="s">
        <v>45</v>
      </c>
      <c r="D4828" t="s">
        <v>43</v>
      </c>
      <c r="E4828" t="s">
        <v>37</v>
      </c>
      <c r="F4828">
        <v>45</v>
      </c>
      <c r="G4828">
        <v>1957</v>
      </c>
      <c r="H4828">
        <v>201</v>
      </c>
      <c r="I4828">
        <v>39.39</v>
      </c>
      <c r="J4828">
        <v>4</v>
      </c>
      <c r="K4828" t="s">
        <v>24</v>
      </c>
      <c r="L4828" t="s">
        <v>19</v>
      </c>
      <c r="M4828">
        <v>47</v>
      </c>
      <c r="N4828" t="s">
        <v>33</v>
      </c>
      <c r="O4828">
        <v>476738</v>
      </c>
    </row>
    <row r="4829" spans="1:15">
      <c r="A4829" t="s">
        <v>4874</v>
      </c>
      <c r="B4829">
        <v>2005</v>
      </c>
      <c r="C4829" t="s">
        <v>16</v>
      </c>
      <c r="D4829" t="s">
        <v>39</v>
      </c>
      <c r="E4829" t="s">
        <v>40</v>
      </c>
      <c r="F4829">
        <v>185</v>
      </c>
      <c r="G4829">
        <v>2039</v>
      </c>
      <c r="H4829">
        <v>870</v>
      </c>
      <c r="I4829">
        <v>16.04</v>
      </c>
      <c r="J4829">
        <v>4</v>
      </c>
      <c r="K4829" t="s">
        <v>24</v>
      </c>
      <c r="L4829" t="s">
        <v>24</v>
      </c>
      <c r="M4829">
        <v>18</v>
      </c>
      <c r="N4829" t="s">
        <v>29</v>
      </c>
      <c r="O4829">
        <v>3408186</v>
      </c>
    </row>
    <row r="4830" spans="1:15">
      <c r="A4830" t="s">
        <v>4875</v>
      </c>
      <c r="B4830">
        <v>2020</v>
      </c>
      <c r="C4830" t="s">
        <v>16</v>
      </c>
      <c r="D4830" t="s">
        <v>51</v>
      </c>
      <c r="E4830" t="s">
        <v>40</v>
      </c>
      <c r="F4830">
        <v>259</v>
      </c>
      <c r="G4830">
        <v>2917</v>
      </c>
      <c r="H4830">
        <v>984</v>
      </c>
      <c r="I4830">
        <v>25.63</v>
      </c>
      <c r="J4830">
        <v>5</v>
      </c>
      <c r="K4830" t="s">
        <v>24</v>
      </c>
      <c r="L4830" t="s">
        <v>24</v>
      </c>
      <c r="M4830">
        <v>98</v>
      </c>
      <c r="N4830" t="s">
        <v>49</v>
      </c>
      <c r="O4830">
        <v>2930503</v>
      </c>
    </row>
    <row r="4831" spans="1:15">
      <c r="A4831" t="s">
        <v>4876</v>
      </c>
      <c r="B4831">
        <v>2005</v>
      </c>
      <c r="C4831" t="s">
        <v>59</v>
      </c>
      <c r="D4831" t="s">
        <v>46</v>
      </c>
      <c r="E4831" t="s">
        <v>23</v>
      </c>
      <c r="F4831">
        <v>446</v>
      </c>
      <c r="G4831">
        <v>4978</v>
      </c>
      <c r="H4831">
        <v>392</v>
      </c>
      <c r="I4831">
        <v>46.5</v>
      </c>
      <c r="J4831">
        <v>9</v>
      </c>
      <c r="K4831" t="s">
        <v>19</v>
      </c>
      <c r="L4831" t="s">
        <v>19</v>
      </c>
      <c r="M4831">
        <v>84</v>
      </c>
      <c r="N4831" t="s">
        <v>33</v>
      </c>
      <c r="O4831">
        <v>450826</v>
      </c>
    </row>
    <row r="4832" spans="1:15">
      <c r="A4832" t="s">
        <v>4877</v>
      </c>
      <c r="B4832">
        <v>2014</v>
      </c>
      <c r="C4832" t="s">
        <v>59</v>
      </c>
      <c r="D4832" t="s">
        <v>95</v>
      </c>
      <c r="E4832" t="s">
        <v>28</v>
      </c>
      <c r="F4832">
        <v>41</v>
      </c>
      <c r="G4832">
        <v>374</v>
      </c>
      <c r="H4832">
        <v>398</v>
      </c>
      <c r="I4832">
        <v>3.03</v>
      </c>
      <c r="J4832">
        <v>2</v>
      </c>
      <c r="K4832" t="s">
        <v>19</v>
      </c>
      <c r="L4832" t="s">
        <v>24</v>
      </c>
      <c r="M4832">
        <v>15</v>
      </c>
      <c r="N4832" t="s">
        <v>29</v>
      </c>
      <c r="O4832">
        <v>3847900</v>
      </c>
    </row>
    <row r="4833" spans="1:15">
      <c r="A4833" t="s">
        <v>4878</v>
      </c>
      <c r="B4833">
        <v>2022</v>
      </c>
      <c r="C4833" t="s">
        <v>22</v>
      </c>
      <c r="D4833" t="s">
        <v>39</v>
      </c>
      <c r="E4833" t="s">
        <v>37</v>
      </c>
      <c r="F4833">
        <v>271</v>
      </c>
      <c r="G4833">
        <v>506</v>
      </c>
      <c r="H4833">
        <v>369</v>
      </c>
      <c r="I4833">
        <v>18.59</v>
      </c>
      <c r="J4833">
        <v>6</v>
      </c>
      <c r="K4833" t="s">
        <v>19</v>
      </c>
      <c r="L4833" t="s">
        <v>24</v>
      </c>
      <c r="M4833">
        <v>42</v>
      </c>
      <c r="N4833" t="s">
        <v>49</v>
      </c>
      <c r="O4833">
        <v>1471808</v>
      </c>
    </row>
    <row r="4834" spans="1:15">
      <c r="A4834" t="s">
        <v>4879</v>
      </c>
      <c r="B4834">
        <v>2001</v>
      </c>
      <c r="C4834" t="s">
        <v>73</v>
      </c>
      <c r="D4834" t="s">
        <v>32</v>
      </c>
      <c r="E4834" t="s">
        <v>23</v>
      </c>
      <c r="F4834">
        <v>315</v>
      </c>
      <c r="G4834">
        <v>1478</v>
      </c>
      <c r="H4834">
        <v>620</v>
      </c>
      <c r="I4834">
        <v>12.56</v>
      </c>
      <c r="J4834">
        <v>1</v>
      </c>
      <c r="K4834" t="s">
        <v>19</v>
      </c>
      <c r="L4834" t="s">
        <v>24</v>
      </c>
      <c r="M4834">
        <v>96</v>
      </c>
      <c r="N4834" t="s">
        <v>25</v>
      </c>
      <c r="O4834">
        <v>3349818</v>
      </c>
    </row>
    <row r="4835" spans="1:15">
      <c r="A4835" t="s">
        <v>4880</v>
      </c>
      <c r="B4835">
        <v>2000</v>
      </c>
      <c r="C4835" t="s">
        <v>53</v>
      </c>
      <c r="D4835" t="s">
        <v>48</v>
      </c>
      <c r="E4835" t="s">
        <v>23</v>
      </c>
      <c r="F4835">
        <v>16</v>
      </c>
      <c r="G4835">
        <v>2483</v>
      </c>
      <c r="H4835">
        <v>155</v>
      </c>
      <c r="I4835">
        <v>42.29</v>
      </c>
      <c r="J4835">
        <v>4</v>
      </c>
      <c r="K4835" t="s">
        <v>24</v>
      </c>
      <c r="L4835" t="s">
        <v>19</v>
      </c>
      <c r="M4835">
        <v>25</v>
      </c>
      <c r="N4835" t="s">
        <v>20</v>
      </c>
      <c r="O4835">
        <v>3426287</v>
      </c>
    </row>
    <row r="4836" spans="1:15">
      <c r="A4836" t="s">
        <v>4881</v>
      </c>
      <c r="B4836">
        <v>2011</v>
      </c>
      <c r="C4836" t="s">
        <v>16</v>
      </c>
      <c r="D4836" t="s">
        <v>43</v>
      </c>
      <c r="E4836" t="s">
        <v>37</v>
      </c>
      <c r="F4836">
        <v>490</v>
      </c>
      <c r="G4836">
        <v>4384</v>
      </c>
      <c r="H4836">
        <v>777</v>
      </c>
      <c r="I4836">
        <v>45.8</v>
      </c>
      <c r="J4836">
        <v>3</v>
      </c>
      <c r="K4836" t="s">
        <v>24</v>
      </c>
      <c r="L4836" t="s">
        <v>19</v>
      </c>
      <c r="M4836">
        <v>33</v>
      </c>
      <c r="N4836" t="s">
        <v>49</v>
      </c>
      <c r="O4836">
        <v>1761603</v>
      </c>
    </row>
    <row r="4837" spans="1:15">
      <c r="A4837" t="s">
        <v>4882</v>
      </c>
      <c r="B4837">
        <v>2003</v>
      </c>
      <c r="C4837" t="s">
        <v>59</v>
      </c>
      <c r="D4837" t="s">
        <v>36</v>
      </c>
      <c r="E4837" t="s">
        <v>23</v>
      </c>
      <c r="F4837">
        <v>491</v>
      </c>
      <c r="G4837">
        <v>3561</v>
      </c>
      <c r="H4837">
        <v>255</v>
      </c>
      <c r="I4837">
        <v>43.01</v>
      </c>
      <c r="J4837">
        <v>5</v>
      </c>
      <c r="K4837" t="s">
        <v>24</v>
      </c>
      <c r="L4837" t="s">
        <v>24</v>
      </c>
      <c r="M4837">
        <v>41</v>
      </c>
      <c r="N4837" t="s">
        <v>25</v>
      </c>
      <c r="O4837">
        <v>1006499</v>
      </c>
    </row>
    <row r="4838" spans="1:15">
      <c r="A4838" t="s">
        <v>4883</v>
      </c>
      <c r="B4838">
        <v>2014</v>
      </c>
      <c r="C4838" t="s">
        <v>45</v>
      </c>
      <c r="D4838" t="s">
        <v>36</v>
      </c>
      <c r="E4838" t="s">
        <v>28</v>
      </c>
      <c r="F4838">
        <v>401</v>
      </c>
      <c r="G4838">
        <v>2003</v>
      </c>
      <c r="H4838">
        <v>176</v>
      </c>
      <c r="I4838">
        <v>43.63</v>
      </c>
      <c r="J4838">
        <v>3</v>
      </c>
      <c r="K4838" t="s">
        <v>24</v>
      </c>
      <c r="L4838" t="s">
        <v>19</v>
      </c>
      <c r="M4838">
        <v>99</v>
      </c>
      <c r="N4838" t="s">
        <v>49</v>
      </c>
      <c r="O4838">
        <v>490274</v>
      </c>
    </row>
    <row r="4839" spans="1:15">
      <c r="A4839" t="s">
        <v>4884</v>
      </c>
      <c r="B4839">
        <v>2006</v>
      </c>
      <c r="C4839" t="s">
        <v>42</v>
      </c>
      <c r="D4839" t="s">
        <v>17</v>
      </c>
      <c r="E4839" t="s">
        <v>37</v>
      </c>
      <c r="F4839">
        <v>175</v>
      </c>
      <c r="G4839">
        <v>683</v>
      </c>
      <c r="H4839">
        <v>683</v>
      </c>
      <c r="I4839">
        <v>23.16</v>
      </c>
      <c r="J4839">
        <v>3</v>
      </c>
      <c r="K4839" t="s">
        <v>19</v>
      </c>
      <c r="L4839" t="s">
        <v>24</v>
      </c>
      <c r="M4839">
        <v>8</v>
      </c>
      <c r="N4839" t="s">
        <v>33</v>
      </c>
      <c r="O4839">
        <v>2447043</v>
      </c>
    </row>
    <row r="4840" spans="1:15">
      <c r="A4840" t="s">
        <v>4885</v>
      </c>
      <c r="B4840">
        <v>2022</v>
      </c>
      <c r="C4840" t="s">
        <v>22</v>
      </c>
      <c r="D4840" t="s">
        <v>43</v>
      </c>
      <c r="E4840" t="s">
        <v>23</v>
      </c>
      <c r="F4840">
        <v>223</v>
      </c>
      <c r="G4840">
        <v>2871</v>
      </c>
      <c r="H4840">
        <v>168</v>
      </c>
      <c r="I4840">
        <v>27.61</v>
      </c>
      <c r="J4840">
        <v>3</v>
      </c>
      <c r="K4840" t="s">
        <v>24</v>
      </c>
      <c r="L4840" t="s">
        <v>24</v>
      </c>
      <c r="M4840">
        <v>1</v>
      </c>
      <c r="N4840" t="s">
        <v>20</v>
      </c>
      <c r="O4840">
        <v>1797758</v>
      </c>
    </row>
    <row r="4841" spans="1:15">
      <c r="A4841" t="s">
        <v>4886</v>
      </c>
      <c r="B4841">
        <v>2003</v>
      </c>
      <c r="C4841" t="s">
        <v>53</v>
      </c>
      <c r="D4841" t="s">
        <v>43</v>
      </c>
      <c r="E4841" t="s">
        <v>40</v>
      </c>
      <c r="F4841">
        <v>327</v>
      </c>
      <c r="G4841">
        <v>2308</v>
      </c>
      <c r="H4841">
        <v>702</v>
      </c>
      <c r="I4841">
        <v>26.79</v>
      </c>
      <c r="J4841">
        <v>9</v>
      </c>
      <c r="K4841" t="s">
        <v>24</v>
      </c>
      <c r="L4841" t="s">
        <v>24</v>
      </c>
      <c r="M4841">
        <v>46</v>
      </c>
      <c r="N4841" t="s">
        <v>20</v>
      </c>
      <c r="O4841">
        <v>4468998</v>
      </c>
    </row>
    <row r="4842" spans="1:15">
      <c r="A4842" t="s">
        <v>4887</v>
      </c>
      <c r="B4842">
        <v>2021</v>
      </c>
      <c r="C4842" t="s">
        <v>45</v>
      </c>
      <c r="D4842" t="s">
        <v>95</v>
      </c>
      <c r="E4842" t="s">
        <v>18</v>
      </c>
      <c r="F4842">
        <v>463</v>
      </c>
      <c r="G4842">
        <v>3279</v>
      </c>
      <c r="H4842">
        <v>282</v>
      </c>
      <c r="I4842">
        <v>49.24</v>
      </c>
      <c r="J4842">
        <v>9</v>
      </c>
      <c r="K4842" t="s">
        <v>24</v>
      </c>
      <c r="L4842" t="s">
        <v>24</v>
      </c>
      <c r="M4842">
        <v>88</v>
      </c>
      <c r="N4842" t="s">
        <v>20</v>
      </c>
      <c r="O4842">
        <v>2679760</v>
      </c>
    </row>
    <row r="4843" spans="1:15">
      <c r="A4843" t="s">
        <v>4888</v>
      </c>
      <c r="B4843">
        <v>2016</v>
      </c>
      <c r="C4843" t="s">
        <v>45</v>
      </c>
      <c r="D4843" t="s">
        <v>32</v>
      </c>
      <c r="E4843" t="s">
        <v>18</v>
      </c>
      <c r="F4843">
        <v>345</v>
      </c>
      <c r="G4843">
        <v>3993</v>
      </c>
      <c r="H4843">
        <v>35</v>
      </c>
      <c r="I4843">
        <v>29.46</v>
      </c>
      <c r="J4843">
        <v>7</v>
      </c>
      <c r="K4843" t="s">
        <v>24</v>
      </c>
      <c r="L4843" t="s">
        <v>24</v>
      </c>
      <c r="M4843">
        <v>67</v>
      </c>
      <c r="N4843" t="s">
        <v>20</v>
      </c>
      <c r="O4843">
        <v>1763775</v>
      </c>
    </row>
    <row r="4844" spans="1:15">
      <c r="A4844" t="s">
        <v>4889</v>
      </c>
      <c r="B4844">
        <v>2014</v>
      </c>
      <c r="C4844" t="s">
        <v>42</v>
      </c>
      <c r="D4844" t="s">
        <v>95</v>
      </c>
      <c r="E4844" t="s">
        <v>18</v>
      </c>
      <c r="F4844">
        <v>240</v>
      </c>
      <c r="G4844">
        <v>1260</v>
      </c>
      <c r="H4844">
        <v>555</v>
      </c>
      <c r="I4844">
        <v>5.64</v>
      </c>
      <c r="J4844">
        <v>6</v>
      </c>
      <c r="K4844" t="s">
        <v>24</v>
      </c>
      <c r="L4844" t="s">
        <v>19</v>
      </c>
      <c r="M4844">
        <v>42</v>
      </c>
      <c r="N4844" t="s">
        <v>49</v>
      </c>
      <c r="O4844">
        <v>4819167</v>
      </c>
    </row>
    <row r="4845" spans="1:15">
      <c r="A4845" t="s">
        <v>4890</v>
      </c>
      <c r="B4845">
        <v>2021</v>
      </c>
      <c r="C4845" t="s">
        <v>16</v>
      </c>
      <c r="D4845" t="s">
        <v>46</v>
      </c>
      <c r="E4845" t="s">
        <v>23</v>
      </c>
      <c r="F4845">
        <v>182</v>
      </c>
      <c r="G4845">
        <v>2380</v>
      </c>
      <c r="H4845">
        <v>230</v>
      </c>
      <c r="I4845">
        <v>32.22</v>
      </c>
      <c r="J4845">
        <v>4</v>
      </c>
      <c r="K4845" t="s">
        <v>24</v>
      </c>
      <c r="L4845" t="s">
        <v>19</v>
      </c>
      <c r="M4845">
        <v>44</v>
      </c>
      <c r="N4845" t="s">
        <v>49</v>
      </c>
      <c r="O4845">
        <v>4274019</v>
      </c>
    </row>
    <row r="4846" spans="1:15">
      <c r="A4846" t="s">
        <v>4891</v>
      </c>
      <c r="B4846">
        <v>2002</v>
      </c>
      <c r="C4846" t="s">
        <v>45</v>
      </c>
      <c r="D4846" t="s">
        <v>95</v>
      </c>
      <c r="E4846" t="s">
        <v>23</v>
      </c>
      <c r="F4846">
        <v>464</v>
      </c>
      <c r="G4846">
        <v>490</v>
      </c>
      <c r="H4846">
        <v>532</v>
      </c>
      <c r="I4846">
        <v>12.98</v>
      </c>
      <c r="J4846">
        <v>2</v>
      </c>
      <c r="K4846" t="s">
        <v>24</v>
      </c>
      <c r="L4846" t="s">
        <v>19</v>
      </c>
      <c r="M4846">
        <v>7</v>
      </c>
      <c r="N4846" t="s">
        <v>49</v>
      </c>
      <c r="O4846">
        <v>3439372</v>
      </c>
    </row>
    <row r="4847" spans="1:15">
      <c r="A4847" t="s">
        <v>4892</v>
      </c>
      <c r="B4847">
        <v>2002</v>
      </c>
      <c r="C4847" t="s">
        <v>16</v>
      </c>
      <c r="D4847" t="s">
        <v>32</v>
      </c>
      <c r="E4847" t="s">
        <v>37</v>
      </c>
      <c r="F4847">
        <v>183</v>
      </c>
      <c r="G4847">
        <v>677</v>
      </c>
      <c r="H4847">
        <v>490</v>
      </c>
      <c r="I4847">
        <v>32.409999999999997</v>
      </c>
      <c r="J4847">
        <v>9</v>
      </c>
      <c r="K4847" t="s">
        <v>24</v>
      </c>
      <c r="L4847" t="s">
        <v>19</v>
      </c>
      <c r="M4847">
        <v>50</v>
      </c>
      <c r="N4847" t="s">
        <v>49</v>
      </c>
      <c r="O4847">
        <v>831169</v>
      </c>
    </row>
    <row r="4848" spans="1:15">
      <c r="A4848" t="s">
        <v>4893</v>
      </c>
      <c r="B4848">
        <v>2015</v>
      </c>
      <c r="C4848" t="s">
        <v>35</v>
      </c>
      <c r="D4848" t="s">
        <v>48</v>
      </c>
      <c r="E4848" t="s">
        <v>40</v>
      </c>
      <c r="F4848">
        <v>359</v>
      </c>
      <c r="G4848">
        <v>803</v>
      </c>
      <c r="H4848">
        <v>301</v>
      </c>
      <c r="I4848">
        <v>13.56</v>
      </c>
      <c r="J4848">
        <v>7</v>
      </c>
      <c r="K4848" t="s">
        <v>24</v>
      </c>
      <c r="L4848" t="s">
        <v>24</v>
      </c>
      <c r="M4848">
        <v>63</v>
      </c>
      <c r="N4848" t="s">
        <v>29</v>
      </c>
      <c r="O4848">
        <v>4772808</v>
      </c>
    </row>
    <row r="4849" spans="1:15">
      <c r="A4849" t="s">
        <v>4894</v>
      </c>
      <c r="B4849">
        <v>2005</v>
      </c>
      <c r="C4849" t="s">
        <v>35</v>
      </c>
      <c r="D4849" t="s">
        <v>51</v>
      </c>
      <c r="E4849" t="s">
        <v>23</v>
      </c>
      <c r="F4849">
        <v>172</v>
      </c>
      <c r="G4849">
        <v>2099</v>
      </c>
      <c r="H4849">
        <v>390</v>
      </c>
      <c r="I4849">
        <v>14.94</v>
      </c>
      <c r="J4849">
        <v>5</v>
      </c>
      <c r="K4849" t="s">
        <v>24</v>
      </c>
      <c r="L4849" t="s">
        <v>24</v>
      </c>
      <c r="M4849">
        <v>29</v>
      </c>
      <c r="N4849" t="s">
        <v>20</v>
      </c>
      <c r="O4849">
        <v>2051033</v>
      </c>
    </row>
    <row r="4850" spans="1:15">
      <c r="A4850" t="s">
        <v>4895</v>
      </c>
      <c r="B4850">
        <v>2021</v>
      </c>
      <c r="C4850" t="s">
        <v>35</v>
      </c>
      <c r="D4850" t="s">
        <v>36</v>
      </c>
      <c r="E4850" t="s">
        <v>37</v>
      </c>
      <c r="F4850">
        <v>365</v>
      </c>
      <c r="G4850">
        <v>3652</v>
      </c>
      <c r="H4850">
        <v>146</v>
      </c>
      <c r="I4850">
        <v>43.45</v>
      </c>
      <c r="J4850">
        <v>5</v>
      </c>
      <c r="K4850" t="s">
        <v>24</v>
      </c>
      <c r="L4850" t="s">
        <v>24</v>
      </c>
      <c r="M4850">
        <v>89</v>
      </c>
      <c r="N4850" t="s">
        <v>25</v>
      </c>
      <c r="O4850">
        <v>570450</v>
      </c>
    </row>
    <row r="4851" spans="1:15">
      <c r="A4851" t="s">
        <v>4896</v>
      </c>
      <c r="B4851">
        <v>2010</v>
      </c>
      <c r="C4851" t="s">
        <v>53</v>
      </c>
      <c r="D4851" t="s">
        <v>36</v>
      </c>
      <c r="E4851" t="s">
        <v>23</v>
      </c>
      <c r="F4851">
        <v>59</v>
      </c>
      <c r="G4851">
        <v>2381</v>
      </c>
      <c r="H4851">
        <v>571</v>
      </c>
      <c r="I4851">
        <v>38.67</v>
      </c>
      <c r="J4851">
        <v>7</v>
      </c>
      <c r="K4851" t="s">
        <v>19</v>
      </c>
      <c r="L4851" t="s">
        <v>24</v>
      </c>
      <c r="M4851">
        <v>92</v>
      </c>
      <c r="N4851" t="s">
        <v>33</v>
      </c>
      <c r="O4851">
        <v>4115490</v>
      </c>
    </row>
    <row r="4852" spans="1:15">
      <c r="A4852" t="s">
        <v>4897</v>
      </c>
      <c r="B4852">
        <v>2004</v>
      </c>
      <c r="C4852" t="s">
        <v>35</v>
      </c>
      <c r="D4852" t="s">
        <v>32</v>
      </c>
      <c r="E4852" t="s">
        <v>28</v>
      </c>
      <c r="F4852">
        <v>152</v>
      </c>
      <c r="G4852">
        <v>2256</v>
      </c>
      <c r="H4852">
        <v>725</v>
      </c>
      <c r="I4852">
        <v>0.6</v>
      </c>
      <c r="J4852">
        <v>8</v>
      </c>
      <c r="K4852" t="s">
        <v>24</v>
      </c>
      <c r="L4852" t="s">
        <v>19</v>
      </c>
      <c r="M4852">
        <v>34</v>
      </c>
      <c r="N4852" t="s">
        <v>29</v>
      </c>
      <c r="O4852">
        <v>3489110</v>
      </c>
    </row>
    <row r="4853" spans="1:15">
      <c r="A4853" t="s">
        <v>4898</v>
      </c>
      <c r="B4853">
        <v>2017</v>
      </c>
      <c r="C4853" t="s">
        <v>31</v>
      </c>
      <c r="D4853" t="s">
        <v>43</v>
      </c>
      <c r="E4853" t="s">
        <v>18</v>
      </c>
      <c r="F4853">
        <v>312</v>
      </c>
      <c r="G4853">
        <v>4127</v>
      </c>
      <c r="H4853">
        <v>685</v>
      </c>
      <c r="I4853">
        <v>4.96</v>
      </c>
      <c r="J4853">
        <v>7</v>
      </c>
      <c r="K4853" t="s">
        <v>24</v>
      </c>
      <c r="L4853" t="s">
        <v>19</v>
      </c>
      <c r="M4853">
        <v>8</v>
      </c>
      <c r="N4853" t="s">
        <v>29</v>
      </c>
      <c r="O4853">
        <v>1011183</v>
      </c>
    </row>
    <row r="4854" spans="1:15">
      <c r="A4854" t="s">
        <v>4899</v>
      </c>
      <c r="B4854">
        <v>2010</v>
      </c>
      <c r="C4854" t="s">
        <v>31</v>
      </c>
      <c r="D4854" t="s">
        <v>17</v>
      </c>
      <c r="E4854" t="s">
        <v>40</v>
      </c>
      <c r="F4854">
        <v>219</v>
      </c>
      <c r="G4854">
        <v>3086</v>
      </c>
      <c r="H4854">
        <v>705</v>
      </c>
      <c r="I4854">
        <v>21.62</v>
      </c>
      <c r="J4854">
        <v>9</v>
      </c>
      <c r="K4854" t="s">
        <v>19</v>
      </c>
      <c r="L4854" t="s">
        <v>19</v>
      </c>
      <c r="M4854">
        <v>23</v>
      </c>
      <c r="N4854" t="s">
        <v>29</v>
      </c>
      <c r="O4854">
        <v>3259359</v>
      </c>
    </row>
    <row r="4855" spans="1:15">
      <c r="A4855" t="s">
        <v>4900</v>
      </c>
      <c r="B4855">
        <v>2020</v>
      </c>
      <c r="C4855" t="s">
        <v>31</v>
      </c>
      <c r="D4855" t="s">
        <v>95</v>
      </c>
      <c r="E4855" t="s">
        <v>40</v>
      </c>
      <c r="F4855">
        <v>346</v>
      </c>
      <c r="G4855">
        <v>4532</v>
      </c>
      <c r="H4855">
        <v>689</v>
      </c>
      <c r="I4855">
        <v>15.93</v>
      </c>
      <c r="J4855">
        <v>4</v>
      </c>
      <c r="K4855" t="s">
        <v>24</v>
      </c>
      <c r="L4855" t="s">
        <v>19</v>
      </c>
      <c r="M4855">
        <v>6</v>
      </c>
      <c r="N4855" t="s">
        <v>33</v>
      </c>
      <c r="O4855">
        <v>4239460</v>
      </c>
    </row>
    <row r="4856" spans="1:15">
      <c r="A4856" t="s">
        <v>4901</v>
      </c>
      <c r="B4856">
        <v>2013</v>
      </c>
      <c r="C4856" t="s">
        <v>35</v>
      </c>
      <c r="D4856" t="s">
        <v>36</v>
      </c>
      <c r="E4856" t="s">
        <v>18</v>
      </c>
      <c r="F4856">
        <v>225</v>
      </c>
      <c r="G4856">
        <v>795</v>
      </c>
      <c r="H4856">
        <v>578</v>
      </c>
      <c r="I4856">
        <v>17.73</v>
      </c>
      <c r="J4856">
        <v>7</v>
      </c>
      <c r="K4856" t="s">
        <v>19</v>
      </c>
      <c r="L4856" t="s">
        <v>24</v>
      </c>
      <c r="M4856">
        <v>10</v>
      </c>
      <c r="N4856" t="s">
        <v>25</v>
      </c>
      <c r="O4856">
        <v>2396055</v>
      </c>
    </row>
    <row r="4857" spans="1:15">
      <c r="A4857" t="s">
        <v>4902</v>
      </c>
      <c r="B4857">
        <v>2017</v>
      </c>
      <c r="C4857" t="s">
        <v>22</v>
      </c>
      <c r="D4857" t="s">
        <v>36</v>
      </c>
      <c r="E4857" t="s">
        <v>37</v>
      </c>
      <c r="F4857">
        <v>52</v>
      </c>
      <c r="G4857">
        <v>2225</v>
      </c>
      <c r="H4857">
        <v>781</v>
      </c>
      <c r="I4857">
        <v>37.32</v>
      </c>
      <c r="J4857">
        <v>1</v>
      </c>
      <c r="K4857" t="s">
        <v>24</v>
      </c>
      <c r="L4857" t="s">
        <v>24</v>
      </c>
      <c r="M4857">
        <v>76</v>
      </c>
      <c r="N4857" t="s">
        <v>29</v>
      </c>
      <c r="O4857">
        <v>4855786</v>
      </c>
    </row>
    <row r="4858" spans="1:15">
      <c r="A4858" t="s">
        <v>4903</v>
      </c>
      <c r="B4858">
        <v>2012</v>
      </c>
      <c r="C4858" t="s">
        <v>73</v>
      </c>
      <c r="D4858" t="s">
        <v>48</v>
      </c>
      <c r="E4858" t="s">
        <v>37</v>
      </c>
      <c r="F4858">
        <v>31</v>
      </c>
      <c r="G4858">
        <v>1088</v>
      </c>
      <c r="H4858">
        <v>200</v>
      </c>
      <c r="I4858">
        <v>24.93</v>
      </c>
      <c r="J4858">
        <v>1</v>
      </c>
      <c r="K4858" t="s">
        <v>19</v>
      </c>
      <c r="L4858" t="s">
        <v>24</v>
      </c>
      <c r="M4858">
        <v>69</v>
      </c>
      <c r="N4858" t="s">
        <v>49</v>
      </c>
      <c r="O4858">
        <v>3470424</v>
      </c>
    </row>
    <row r="4859" spans="1:15">
      <c r="A4859" t="s">
        <v>4904</v>
      </c>
      <c r="B4859">
        <v>2011</v>
      </c>
      <c r="C4859" t="s">
        <v>53</v>
      </c>
      <c r="D4859" t="s">
        <v>39</v>
      </c>
      <c r="E4859" t="s">
        <v>28</v>
      </c>
      <c r="F4859">
        <v>209</v>
      </c>
      <c r="G4859">
        <v>1198</v>
      </c>
      <c r="H4859">
        <v>160</v>
      </c>
      <c r="I4859">
        <v>3.03</v>
      </c>
      <c r="J4859">
        <v>6</v>
      </c>
      <c r="K4859" t="s">
        <v>24</v>
      </c>
      <c r="L4859" t="s">
        <v>19</v>
      </c>
      <c r="M4859">
        <v>63</v>
      </c>
      <c r="N4859" t="s">
        <v>20</v>
      </c>
      <c r="O4859">
        <v>318045</v>
      </c>
    </row>
    <row r="4860" spans="1:15">
      <c r="A4860" t="s">
        <v>4905</v>
      </c>
      <c r="B4860">
        <v>2002</v>
      </c>
      <c r="C4860" t="s">
        <v>73</v>
      </c>
      <c r="D4860" t="s">
        <v>51</v>
      </c>
      <c r="E4860" t="s">
        <v>37</v>
      </c>
      <c r="F4860">
        <v>292</v>
      </c>
      <c r="G4860">
        <v>3236</v>
      </c>
      <c r="H4860">
        <v>12</v>
      </c>
      <c r="I4860">
        <v>48.44</v>
      </c>
      <c r="J4860">
        <v>4</v>
      </c>
      <c r="K4860" t="s">
        <v>19</v>
      </c>
      <c r="L4860" t="s">
        <v>19</v>
      </c>
      <c r="M4860">
        <v>61</v>
      </c>
      <c r="N4860" t="s">
        <v>33</v>
      </c>
      <c r="O4860">
        <v>4013256</v>
      </c>
    </row>
    <row r="4861" spans="1:15">
      <c r="A4861" t="s">
        <v>4906</v>
      </c>
      <c r="B4861">
        <v>2004</v>
      </c>
      <c r="C4861" t="s">
        <v>31</v>
      </c>
      <c r="D4861" t="s">
        <v>36</v>
      </c>
      <c r="E4861" t="s">
        <v>37</v>
      </c>
      <c r="F4861">
        <v>19</v>
      </c>
      <c r="G4861">
        <v>107</v>
      </c>
      <c r="H4861">
        <v>250</v>
      </c>
      <c r="I4861">
        <v>10.15</v>
      </c>
      <c r="J4861">
        <v>2</v>
      </c>
      <c r="K4861" t="s">
        <v>24</v>
      </c>
      <c r="L4861" t="s">
        <v>19</v>
      </c>
      <c r="M4861">
        <v>31</v>
      </c>
      <c r="N4861" t="s">
        <v>20</v>
      </c>
      <c r="O4861">
        <v>1697040</v>
      </c>
    </row>
    <row r="4862" spans="1:15">
      <c r="A4862" t="s">
        <v>4907</v>
      </c>
      <c r="B4862">
        <v>2009</v>
      </c>
      <c r="C4862" t="s">
        <v>45</v>
      </c>
      <c r="D4862" t="s">
        <v>17</v>
      </c>
      <c r="E4862" t="s">
        <v>28</v>
      </c>
      <c r="F4862">
        <v>94</v>
      </c>
      <c r="G4862">
        <v>1514</v>
      </c>
      <c r="H4862">
        <v>937</v>
      </c>
      <c r="I4862">
        <v>14.41</v>
      </c>
      <c r="J4862">
        <v>6</v>
      </c>
      <c r="K4862" t="s">
        <v>24</v>
      </c>
      <c r="L4862" t="s">
        <v>19</v>
      </c>
      <c r="M4862">
        <v>24</v>
      </c>
      <c r="N4862" t="s">
        <v>49</v>
      </c>
      <c r="O4862">
        <v>3606817</v>
      </c>
    </row>
    <row r="4863" spans="1:15">
      <c r="A4863" t="s">
        <v>4908</v>
      </c>
      <c r="B4863">
        <v>2020</v>
      </c>
      <c r="C4863" t="s">
        <v>16</v>
      </c>
      <c r="D4863" t="s">
        <v>102</v>
      </c>
      <c r="E4863" t="s">
        <v>18</v>
      </c>
      <c r="F4863">
        <v>63</v>
      </c>
      <c r="G4863">
        <v>1863</v>
      </c>
      <c r="H4863">
        <v>718</v>
      </c>
      <c r="I4863">
        <v>19.809999999999999</v>
      </c>
      <c r="J4863">
        <v>5</v>
      </c>
      <c r="K4863" t="s">
        <v>19</v>
      </c>
      <c r="L4863" t="s">
        <v>24</v>
      </c>
      <c r="M4863">
        <v>52</v>
      </c>
      <c r="N4863" t="s">
        <v>20</v>
      </c>
      <c r="O4863">
        <v>2839819</v>
      </c>
    </row>
    <row r="4864" spans="1:15">
      <c r="A4864" t="s">
        <v>4909</v>
      </c>
      <c r="B4864">
        <v>2008</v>
      </c>
      <c r="C4864" t="s">
        <v>45</v>
      </c>
      <c r="D4864" t="s">
        <v>17</v>
      </c>
      <c r="E4864" t="s">
        <v>18</v>
      </c>
      <c r="F4864">
        <v>478</v>
      </c>
      <c r="G4864">
        <v>1195</v>
      </c>
      <c r="H4864">
        <v>878</v>
      </c>
      <c r="I4864">
        <v>47.16</v>
      </c>
      <c r="J4864">
        <v>1</v>
      </c>
      <c r="K4864" t="s">
        <v>24</v>
      </c>
      <c r="L4864" t="s">
        <v>24</v>
      </c>
      <c r="M4864">
        <v>52</v>
      </c>
      <c r="N4864" t="s">
        <v>29</v>
      </c>
      <c r="O4864">
        <v>2552809</v>
      </c>
    </row>
    <row r="4865" spans="1:15">
      <c r="A4865" t="s">
        <v>4910</v>
      </c>
      <c r="B4865">
        <v>2012</v>
      </c>
      <c r="C4865" t="s">
        <v>53</v>
      </c>
      <c r="D4865" t="s">
        <v>48</v>
      </c>
      <c r="E4865" t="s">
        <v>40</v>
      </c>
      <c r="F4865">
        <v>91</v>
      </c>
      <c r="G4865">
        <v>2547</v>
      </c>
      <c r="H4865">
        <v>267</v>
      </c>
      <c r="I4865">
        <v>1.1000000000000001</v>
      </c>
      <c r="J4865">
        <v>1</v>
      </c>
      <c r="K4865" t="s">
        <v>24</v>
      </c>
      <c r="L4865" t="s">
        <v>19</v>
      </c>
      <c r="M4865">
        <v>29</v>
      </c>
      <c r="N4865" t="s">
        <v>49</v>
      </c>
      <c r="O4865">
        <v>2590015</v>
      </c>
    </row>
    <row r="4866" spans="1:15">
      <c r="A4866" t="s">
        <v>4911</v>
      </c>
      <c r="B4866">
        <v>2002</v>
      </c>
      <c r="C4866" t="s">
        <v>73</v>
      </c>
      <c r="D4866" t="s">
        <v>51</v>
      </c>
      <c r="E4866" t="s">
        <v>28</v>
      </c>
      <c r="F4866">
        <v>165</v>
      </c>
      <c r="G4866">
        <v>2391</v>
      </c>
      <c r="H4866">
        <v>918</v>
      </c>
      <c r="I4866">
        <v>27.79</v>
      </c>
      <c r="J4866">
        <v>1</v>
      </c>
      <c r="K4866" t="s">
        <v>24</v>
      </c>
      <c r="L4866" t="s">
        <v>19</v>
      </c>
      <c r="M4866">
        <v>80</v>
      </c>
      <c r="N4866" t="s">
        <v>25</v>
      </c>
      <c r="O4866">
        <v>2992394</v>
      </c>
    </row>
    <row r="4867" spans="1:15">
      <c r="A4867" t="s">
        <v>4912</v>
      </c>
      <c r="B4867">
        <v>2015</v>
      </c>
      <c r="C4867" t="s">
        <v>35</v>
      </c>
      <c r="D4867" t="s">
        <v>46</v>
      </c>
      <c r="E4867" t="s">
        <v>23</v>
      </c>
      <c r="F4867">
        <v>452</v>
      </c>
      <c r="G4867">
        <v>2058</v>
      </c>
      <c r="H4867">
        <v>902</v>
      </c>
      <c r="I4867">
        <v>9.74</v>
      </c>
      <c r="J4867">
        <v>9</v>
      </c>
      <c r="K4867" t="s">
        <v>24</v>
      </c>
      <c r="L4867" t="s">
        <v>19</v>
      </c>
      <c r="M4867">
        <v>39</v>
      </c>
      <c r="N4867" t="s">
        <v>49</v>
      </c>
      <c r="O4867">
        <v>4490712</v>
      </c>
    </row>
    <row r="4868" spans="1:15">
      <c r="A4868" t="s">
        <v>4913</v>
      </c>
      <c r="B4868">
        <v>2003</v>
      </c>
      <c r="C4868" t="s">
        <v>16</v>
      </c>
      <c r="D4868" t="s">
        <v>102</v>
      </c>
      <c r="E4868" t="s">
        <v>23</v>
      </c>
      <c r="F4868">
        <v>14</v>
      </c>
      <c r="G4868">
        <v>978</v>
      </c>
      <c r="H4868">
        <v>491</v>
      </c>
      <c r="I4868">
        <v>31.93</v>
      </c>
      <c r="J4868">
        <v>6</v>
      </c>
      <c r="K4868" t="s">
        <v>24</v>
      </c>
      <c r="L4868" t="s">
        <v>24</v>
      </c>
      <c r="M4868">
        <v>46</v>
      </c>
      <c r="N4868" t="s">
        <v>29</v>
      </c>
      <c r="O4868">
        <v>3620547</v>
      </c>
    </row>
    <row r="4869" spans="1:15">
      <c r="A4869" t="s">
        <v>4914</v>
      </c>
      <c r="B4869">
        <v>2012</v>
      </c>
      <c r="C4869" t="s">
        <v>27</v>
      </c>
      <c r="D4869" t="s">
        <v>48</v>
      </c>
      <c r="E4869" t="s">
        <v>23</v>
      </c>
      <c r="F4869">
        <v>116</v>
      </c>
      <c r="G4869">
        <v>4865</v>
      </c>
      <c r="H4869">
        <v>477</v>
      </c>
      <c r="I4869">
        <v>4.3</v>
      </c>
      <c r="J4869">
        <v>3</v>
      </c>
      <c r="K4869" t="s">
        <v>19</v>
      </c>
      <c r="L4869" t="s">
        <v>24</v>
      </c>
      <c r="M4869">
        <v>82</v>
      </c>
      <c r="N4869" t="s">
        <v>33</v>
      </c>
      <c r="O4869">
        <v>2032785</v>
      </c>
    </row>
    <row r="4870" spans="1:15">
      <c r="A4870" t="s">
        <v>4915</v>
      </c>
      <c r="B4870">
        <v>2010</v>
      </c>
      <c r="C4870" t="s">
        <v>45</v>
      </c>
      <c r="D4870" t="s">
        <v>95</v>
      </c>
      <c r="E4870" t="s">
        <v>28</v>
      </c>
      <c r="F4870">
        <v>335</v>
      </c>
      <c r="G4870">
        <v>3171</v>
      </c>
      <c r="H4870">
        <v>235</v>
      </c>
      <c r="I4870">
        <v>33.99</v>
      </c>
      <c r="J4870">
        <v>2</v>
      </c>
      <c r="K4870" t="s">
        <v>19</v>
      </c>
      <c r="L4870" t="s">
        <v>19</v>
      </c>
      <c r="M4870">
        <v>45</v>
      </c>
      <c r="N4870" t="s">
        <v>49</v>
      </c>
      <c r="O4870">
        <v>3097833</v>
      </c>
    </row>
    <row r="4871" spans="1:15">
      <c r="A4871" t="s">
        <v>4916</v>
      </c>
      <c r="B4871">
        <v>2007</v>
      </c>
      <c r="C4871" t="s">
        <v>22</v>
      </c>
      <c r="D4871" t="s">
        <v>102</v>
      </c>
      <c r="E4871" t="s">
        <v>40</v>
      </c>
      <c r="F4871">
        <v>314</v>
      </c>
      <c r="G4871">
        <v>2612</v>
      </c>
      <c r="H4871">
        <v>68</v>
      </c>
      <c r="I4871">
        <v>34.450000000000003</v>
      </c>
      <c r="J4871">
        <v>8</v>
      </c>
      <c r="K4871" t="s">
        <v>24</v>
      </c>
      <c r="L4871" t="s">
        <v>19</v>
      </c>
      <c r="M4871">
        <v>24</v>
      </c>
      <c r="N4871" t="s">
        <v>25</v>
      </c>
      <c r="O4871">
        <v>2601563</v>
      </c>
    </row>
    <row r="4872" spans="1:15">
      <c r="A4872" t="s">
        <v>4917</v>
      </c>
      <c r="B4872">
        <v>2017</v>
      </c>
      <c r="C4872" t="s">
        <v>27</v>
      </c>
      <c r="D4872" t="s">
        <v>95</v>
      </c>
      <c r="E4872" t="s">
        <v>28</v>
      </c>
      <c r="F4872">
        <v>429</v>
      </c>
      <c r="G4872">
        <v>1329</v>
      </c>
      <c r="H4872">
        <v>828</v>
      </c>
      <c r="I4872">
        <v>31.06</v>
      </c>
      <c r="J4872">
        <v>2</v>
      </c>
      <c r="K4872" t="s">
        <v>19</v>
      </c>
      <c r="L4872" t="s">
        <v>19</v>
      </c>
      <c r="M4872">
        <v>87</v>
      </c>
      <c r="N4872" t="s">
        <v>20</v>
      </c>
      <c r="O4872">
        <v>4310912</v>
      </c>
    </row>
    <row r="4873" spans="1:15">
      <c r="A4873" t="s">
        <v>4918</v>
      </c>
      <c r="B4873">
        <v>2014</v>
      </c>
      <c r="C4873" t="s">
        <v>35</v>
      </c>
      <c r="D4873" t="s">
        <v>17</v>
      </c>
      <c r="E4873" t="s">
        <v>37</v>
      </c>
      <c r="F4873">
        <v>46</v>
      </c>
      <c r="G4873">
        <v>646</v>
      </c>
      <c r="H4873">
        <v>455</v>
      </c>
      <c r="I4873">
        <v>0.47</v>
      </c>
      <c r="J4873">
        <v>7</v>
      </c>
      <c r="K4873" t="s">
        <v>24</v>
      </c>
      <c r="L4873" t="s">
        <v>24</v>
      </c>
      <c r="M4873">
        <v>12</v>
      </c>
      <c r="N4873" t="s">
        <v>49</v>
      </c>
      <c r="O4873">
        <v>1482168</v>
      </c>
    </row>
    <row r="4874" spans="1:15">
      <c r="A4874" t="s">
        <v>4919</v>
      </c>
      <c r="B4874">
        <v>2001</v>
      </c>
      <c r="C4874" t="s">
        <v>27</v>
      </c>
      <c r="D4874" t="s">
        <v>46</v>
      </c>
      <c r="E4874" t="s">
        <v>18</v>
      </c>
      <c r="F4874">
        <v>199</v>
      </c>
      <c r="G4874">
        <v>1007</v>
      </c>
      <c r="H4874">
        <v>975</v>
      </c>
      <c r="I4874">
        <v>0.44</v>
      </c>
      <c r="J4874">
        <v>6</v>
      </c>
      <c r="K4874" t="s">
        <v>24</v>
      </c>
      <c r="L4874" t="s">
        <v>24</v>
      </c>
      <c r="M4874">
        <v>91</v>
      </c>
      <c r="N4874" t="s">
        <v>33</v>
      </c>
      <c r="O4874">
        <v>42025</v>
      </c>
    </row>
    <row r="4875" spans="1:15">
      <c r="A4875" t="s">
        <v>4920</v>
      </c>
      <c r="B4875">
        <v>2016</v>
      </c>
      <c r="C4875" t="s">
        <v>31</v>
      </c>
      <c r="D4875" t="s">
        <v>46</v>
      </c>
      <c r="E4875" t="s">
        <v>37</v>
      </c>
      <c r="F4875">
        <v>345</v>
      </c>
      <c r="G4875">
        <v>1014</v>
      </c>
      <c r="H4875">
        <v>336</v>
      </c>
      <c r="I4875">
        <v>7.9</v>
      </c>
      <c r="J4875">
        <v>6</v>
      </c>
      <c r="K4875" t="s">
        <v>19</v>
      </c>
      <c r="L4875" t="s">
        <v>19</v>
      </c>
      <c r="M4875">
        <v>74</v>
      </c>
      <c r="N4875" t="s">
        <v>49</v>
      </c>
      <c r="O4875">
        <v>427914</v>
      </c>
    </row>
    <row r="4876" spans="1:15">
      <c r="A4876" t="s">
        <v>4921</v>
      </c>
      <c r="B4876">
        <v>2006</v>
      </c>
      <c r="C4876" t="s">
        <v>22</v>
      </c>
      <c r="D4876" t="s">
        <v>32</v>
      </c>
      <c r="E4876" t="s">
        <v>23</v>
      </c>
      <c r="F4876">
        <v>382</v>
      </c>
      <c r="G4876">
        <v>4247</v>
      </c>
      <c r="H4876">
        <v>523</v>
      </c>
      <c r="I4876">
        <v>29.17</v>
      </c>
      <c r="J4876">
        <v>4</v>
      </c>
      <c r="K4876" t="s">
        <v>19</v>
      </c>
      <c r="L4876" t="s">
        <v>19</v>
      </c>
      <c r="M4876">
        <v>71</v>
      </c>
      <c r="N4876" t="s">
        <v>29</v>
      </c>
      <c r="O4876">
        <v>3848272</v>
      </c>
    </row>
    <row r="4877" spans="1:15">
      <c r="A4877" t="s">
        <v>4922</v>
      </c>
      <c r="B4877">
        <v>2013</v>
      </c>
      <c r="C4877" t="s">
        <v>31</v>
      </c>
      <c r="D4877" t="s">
        <v>36</v>
      </c>
      <c r="E4877" t="s">
        <v>37</v>
      </c>
      <c r="F4877">
        <v>240</v>
      </c>
      <c r="G4877">
        <v>855</v>
      </c>
      <c r="H4877">
        <v>964</v>
      </c>
      <c r="I4877">
        <v>20.78</v>
      </c>
      <c r="J4877">
        <v>6</v>
      </c>
      <c r="K4877" t="s">
        <v>24</v>
      </c>
      <c r="L4877" t="s">
        <v>19</v>
      </c>
      <c r="M4877">
        <v>51</v>
      </c>
      <c r="N4877" t="s">
        <v>25</v>
      </c>
      <c r="O4877">
        <v>2103346</v>
      </c>
    </row>
    <row r="4878" spans="1:15">
      <c r="A4878" t="s">
        <v>4923</v>
      </c>
      <c r="B4878">
        <v>2003</v>
      </c>
      <c r="C4878" t="s">
        <v>42</v>
      </c>
      <c r="D4878" t="s">
        <v>95</v>
      </c>
      <c r="E4878" t="s">
        <v>40</v>
      </c>
      <c r="F4878">
        <v>364</v>
      </c>
      <c r="G4878">
        <v>2668</v>
      </c>
      <c r="H4878">
        <v>403</v>
      </c>
      <c r="I4878">
        <v>17.579999999999998</v>
      </c>
      <c r="J4878">
        <v>1</v>
      </c>
      <c r="K4878" t="s">
        <v>24</v>
      </c>
      <c r="L4878" t="s">
        <v>19</v>
      </c>
      <c r="M4878">
        <v>63</v>
      </c>
      <c r="N4878" t="s">
        <v>25</v>
      </c>
      <c r="O4878">
        <v>662089</v>
      </c>
    </row>
    <row r="4879" spans="1:15">
      <c r="A4879" t="s">
        <v>4924</v>
      </c>
      <c r="B4879">
        <v>2009</v>
      </c>
      <c r="C4879" t="s">
        <v>45</v>
      </c>
      <c r="D4879" t="s">
        <v>32</v>
      </c>
      <c r="E4879" t="s">
        <v>37</v>
      </c>
      <c r="F4879">
        <v>415</v>
      </c>
      <c r="G4879">
        <v>1607</v>
      </c>
      <c r="H4879">
        <v>14</v>
      </c>
      <c r="I4879">
        <v>45.61</v>
      </c>
      <c r="J4879">
        <v>7</v>
      </c>
      <c r="K4879" t="s">
        <v>24</v>
      </c>
      <c r="L4879" t="s">
        <v>19</v>
      </c>
      <c r="M4879">
        <v>35</v>
      </c>
      <c r="N4879" t="s">
        <v>20</v>
      </c>
      <c r="O4879">
        <v>1204060</v>
      </c>
    </row>
    <row r="4880" spans="1:15">
      <c r="A4880" t="s">
        <v>4925</v>
      </c>
      <c r="B4880">
        <v>2005</v>
      </c>
      <c r="C4880" t="s">
        <v>42</v>
      </c>
      <c r="D4880" t="s">
        <v>39</v>
      </c>
      <c r="E4880" t="s">
        <v>40</v>
      </c>
      <c r="F4880">
        <v>239</v>
      </c>
      <c r="G4880">
        <v>344</v>
      </c>
      <c r="H4880">
        <v>131</v>
      </c>
      <c r="I4880">
        <v>33.78</v>
      </c>
      <c r="J4880">
        <v>5</v>
      </c>
      <c r="K4880" t="s">
        <v>24</v>
      </c>
      <c r="L4880" t="s">
        <v>24</v>
      </c>
      <c r="M4880">
        <v>94</v>
      </c>
      <c r="N4880" t="s">
        <v>33</v>
      </c>
      <c r="O4880">
        <v>2497790</v>
      </c>
    </row>
    <row r="4881" spans="1:15">
      <c r="A4881" t="s">
        <v>4926</v>
      </c>
      <c r="B4881">
        <v>2011</v>
      </c>
      <c r="C4881" t="s">
        <v>73</v>
      </c>
      <c r="D4881" t="s">
        <v>95</v>
      </c>
      <c r="E4881" t="s">
        <v>37</v>
      </c>
      <c r="F4881">
        <v>47</v>
      </c>
      <c r="G4881">
        <v>238</v>
      </c>
      <c r="H4881">
        <v>332</v>
      </c>
      <c r="I4881">
        <v>0.96</v>
      </c>
      <c r="J4881">
        <v>6</v>
      </c>
      <c r="K4881" t="s">
        <v>19</v>
      </c>
      <c r="L4881" t="s">
        <v>24</v>
      </c>
      <c r="M4881">
        <v>58</v>
      </c>
      <c r="N4881" t="s">
        <v>33</v>
      </c>
      <c r="O4881">
        <v>105406</v>
      </c>
    </row>
    <row r="4882" spans="1:15">
      <c r="A4882" t="s">
        <v>4927</v>
      </c>
      <c r="B4882">
        <v>2020</v>
      </c>
      <c r="C4882" t="s">
        <v>45</v>
      </c>
      <c r="D4882" t="s">
        <v>39</v>
      </c>
      <c r="E4882" t="s">
        <v>40</v>
      </c>
      <c r="F4882">
        <v>53</v>
      </c>
      <c r="G4882">
        <v>560</v>
      </c>
      <c r="H4882">
        <v>389</v>
      </c>
      <c r="I4882">
        <v>24.87</v>
      </c>
      <c r="J4882">
        <v>1</v>
      </c>
      <c r="K4882" t="s">
        <v>19</v>
      </c>
      <c r="L4882" t="s">
        <v>24</v>
      </c>
      <c r="M4882">
        <v>65</v>
      </c>
      <c r="N4882" t="s">
        <v>29</v>
      </c>
      <c r="O4882">
        <v>4487007</v>
      </c>
    </row>
    <row r="4883" spans="1:15">
      <c r="A4883" t="s">
        <v>4928</v>
      </c>
      <c r="B4883">
        <v>2022</v>
      </c>
      <c r="C4883" t="s">
        <v>22</v>
      </c>
      <c r="D4883" t="s">
        <v>102</v>
      </c>
      <c r="E4883" t="s">
        <v>40</v>
      </c>
      <c r="F4883">
        <v>106</v>
      </c>
      <c r="G4883">
        <v>1830</v>
      </c>
      <c r="H4883">
        <v>608</v>
      </c>
      <c r="I4883">
        <v>38.17</v>
      </c>
      <c r="J4883">
        <v>5</v>
      </c>
      <c r="K4883" t="s">
        <v>19</v>
      </c>
      <c r="L4883" t="s">
        <v>19</v>
      </c>
      <c r="M4883">
        <v>63</v>
      </c>
      <c r="N4883" t="s">
        <v>20</v>
      </c>
      <c r="O4883">
        <v>1722770</v>
      </c>
    </row>
    <row r="4884" spans="1:15">
      <c r="A4884" t="s">
        <v>4929</v>
      </c>
      <c r="B4884">
        <v>2011</v>
      </c>
      <c r="C4884" t="s">
        <v>16</v>
      </c>
      <c r="D4884" t="s">
        <v>51</v>
      </c>
      <c r="E4884" t="s">
        <v>40</v>
      </c>
      <c r="F4884">
        <v>221</v>
      </c>
      <c r="G4884">
        <v>4488</v>
      </c>
      <c r="H4884">
        <v>387</v>
      </c>
      <c r="I4884">
        <v>47.72</v>
      </c>
      <c r="J4884">
        <v>1</v>
      </c>
      <c r="K4884" t="s">
        <v>19</v>
      </c>
      <c r="L4884" t="s">
        <v>19</v>
      </c>
      <c r="M4884">
        <v>47</v>
      </c>
      <c r="N4884" t="s">
        <v>33</v>
      </c>
      <c r="O4884">
        <v>4107066</v>
      </c>
    </row>
    <row r="4885" spans="1:15">
      <c r="A4885" t="s">
        <v>4930</v>
      </c>
      <c r="B4885">
        <v>2011</v>
      </c>
      <c r="C4885" t="s">
        <v>59</v>
      </c>
      <c r="D4885" t="s">
        <v>48</v>
      </c>
      <c r="E4885" t="s">
        <v>23</v>
      </c>
      <c r="F4885">
        <v>95</v>
      </c>
      <c r="G4885">
        <v>142</v>
      </c>
      <c r="H4885">
        <v>997</v>
      </c>
      <c r="I4885">
        <v>7.28</v>
      </c>
      <c r="J4885">
        <v>7</v>
      </c>
      <c r="K4885" t="s">
        <v>24</v>
      </c>
      <c r="L4885" t="s">
        <v>19</v>
      </c>
      <c r="M4885">
        <v>62</v>
      </c>
      <c r="N4885" t="s">
        <v>29</v>
      </c>
      <c r="O4885">
        <v>4418117</v>
      </c>
    </row>
    <row r="4886" spans="1:15">
      <c r="A4886" t="s">
        <v>4931</v>
      </c>
      <c r="B4886">
        <v>2011</v>
      </c>
      <c r="C4886" t="s">
        <v>27</v>
      </c>
      <c r="D4886" t="s">
        <v>43</v>
      </c>
      <c r="E4886" t="s">
        <v>40</v>
      </c>
      <c r="F4886">
        <v>448</v>
      </c>
      <c r="G4886">
        <v>4477</v>
      </c>
      <c r="H4886">
        <v>13</v>
      </c>
      <c r="I4886">
        <v>4.08</v>
      </c>
      <c r="J4886">
        <v>6</v>
      </c>
      <c r="K4886" t="s">
        <v>24</v>
      </c>
      <c r="L4886" t="s">
        <v>19</v>
      </c>
      <c r="M4886">
        <v>4</v>
      </c>
      <c r="N4886" t="s">
        <v>29</v>
      </c>
      <c r="O4886">
        <v>704598</v>
      </c>
    </row>
    <row r="4887" spans="1:15">
      <c r="A4887" t="s">
        <v>4932</v>
      </c>
      <c r="B4887">
        <v>2016</v>
      </c>
      <c r="C4887" t="s">
        <v>73</v>
      </c>
      <c r="D4887" t="s">
        <v>17</v>
      </c>
      <c r="E4887" t="s">
        <v>40</v>
      </c>
      <c r="F4887">
        <v>308</v>
      </c>
      <c r="G4887">
        <v>1489</v>
      </c>
      <c r="H4887">
        <v>220</v>
      </c>
      <c r="I4887">
        <v>0.19</v>
      </c>
      <c r="J4887">
        <v>8</v>
      </c>
      <c r="K4887" t="s">
        <v>19</v>
      </c>
      <c r="L4887" t="s">
        <v>24</v>
      </c>
      <c r="M4887">
        <v>16</v>
      </c>
      <c r="N4887" t="s">
        <v>25</v>
      </c>
      <c r="O4887">
        <v>502816</v>
      </c>
    </row>
    <row r="4888" spans="1:15">
      <c r="A4888" t="s">
        <v>4933</v>
      </c>
      <c r="B4888">
        <v>2012</v>
      </c>
      <c r="C4888" t="s">
        <v>16</v>
      </c>
      <c r="D4888" t="s">
        <v>39</v>
      </c>
      <c r="E4888" t="s">
        <v>37</v>
      </c>
      <c r="F4888">
        <v>104</v>
      </c>
      <c r="G4888">
        <v>4679</v>
      </c>
      <c r="H4888">
        <v>738</v>
      </c>
      <c r="I4888">
        <v>20.84</v>
      </c>
      <c r="J4888">
        <v>3</v>
      </c>
      <c r="K4888" t="s">
        <v>19</v>
      </c>
      <c r="L4888" t="s">
        <v>19</v>
      </c>
      <c r="M4888">
        <v>67</v>
      </c>
      <c r="N4888" t="s">
        <v>49</v>
      </c>
      <c r="O4888">
        <v>4655970</v>
      </c>
    </row>
    <row r="4889" spans="1:15">
      <c r="A4889" t="s">
        <v>4934</v>
      </c>
      <c r="B4889">
        <v>2020</v>
      </c>
      <c r="C4889" t="s">
        <v>59</v>
      </c>
      <c r="D4889" t="s">
        <v>102</v>
      </c>
      <c r="E4889" t="s">
        <v>37</v>
      </c>
      <c r="F4889">
        <v>272</v>
      </c>
      <c r="G4889">
        <v>4724</v>
      </c>
      <c r="H4889">
        <v>255</v>
      </c>
      <c r="I4889">
        <v>49.02</v>
      </c>
      <c r="J4889">
        <v>3</v>
      </c>
      <c r="K4889" t="s">
        <v>24</v>
      </c>
      <c r="L4889" t="s">
        <v>19</v>
      </c>
      <c r="M4889">
        <v>88</v>
      </c>
      <c r="N4889" t="s">
        <v>29</v>
      </c>
      <c r="O4889">
        <v>3592338</v>
      </c>
    </row>
    <row r="4890" spans="1:15">
      <c r="A4890" t="s">
        <v>4935</v>
      </c>
      <c r="B4890">
        <v>2008</v>
      </c>
      <c r="C4890" t="s">
        <v>73</v>
      </c>
      <c r="D4890" t="s">
        <v>17</v>
      </c>
      <c r="E4890" t="s">
        <v>23</v>
      </c>
      <c r="F4890">
        <v>172</v>
      </c>
      <c r="G4890">
        <v>4367</v>
      </c>
      <c r="H4890">
        <v>448</v>
      </c>
      <c r="I4890">
        <v>21.99</v>
      </c>
      <c r="J4890">
        <v>8</v>
      </c>
      <c r="K4890" t="s">
        <v>19</v>
      </c>
      <c r="L4890" t="s">
        <v>19</v>
      </c>
      <c r="M4890">
        <v>45</v>
      </c>
      <c r="N4890" t="s">
        <v>20</v>
      </c>
      <c r="O4890">
        <v>2958947</v>
      </c>
    </row>
    <row r="4891" spans="1:15">
      <c r="A4891" t="s">
        <v>4936</v>
      </c>
      <c r="B4891">
        <v>2004</v>
      </c>
      <c r="C4891" t="s">
        <v>31</v>
      </c>
      <c r="D4891" t="s">
        <v>95</v>
      </c>
      <c r="E4891" t="s">
        <v>18</v>
      </c>
      <c r="F4891">
        <v>130</v>
      </c>
      <c r="G4891">
        <v>4307</v>
      </c>
      <c r="H4891">
        <v>159</v>
      </c>
      <c r="I4891">
        <v>49.43</v>
      </c>
      <c r="J4891">
        <v>7</v>
      </c>
      <c r="K4891" t="s">
        <v>24</v>
      </c>
      <c r="L4891" t="s">
        <v>24</v>
      </c>
      <c r="M4891">
        <v>15</v>
      </c>
      <c r="N4891" t="s">
        <v>49</v>
      </c>
      <c r="O4891">
        <v>1083684</v>
      </c>
    </row>
    <row r="4892" spans="1:15">
      <c r="A4892" t="s">
        <v>4937</v>
      </c>
      <c r="B4892">
        <v>2003</v>
      </c>
      <c r="C4892" t="s">
        <v>42</v>
      </c>
      <c r="D4892" t="s">
        <v>51</v>
      </c>
      <c r="E4892" t="s">
        <v>37</v>
      </c>
      <c r="F4892">
        <v>475</v>
      </c>
      <c r="G4892">
        <v>2296</v>
      </c>
      <c r="H4892">
        <v>239</v>
      </c>
      <c r="I4892">
        <v>9.67</v>
      </c>
      <c r="J4892">
        <v>8</v>
      </c>
      <c r="K4892" t="s">
        <v>19</v>
      </c>
      <c r="L4892" t="s">
        <v>19</v>
      </c>
      <c r="M4892">
        <v>99</v>
      </c>
      <c r="N4892" t="s">
        <v>29</v>
      </c>
      <c r="O4892">
        <v>579683</v>
      </c>
    </row>
    <row r="4893" spans="1:15">
      <c r="A4893" t="s">
        <v>4938</v>
      </c>
      <c r="B4893">
        <v>2011</v>
      </c>
      <c r="C4893" t="s">
        <v>53</v>
      </c>
      <c r="D4893" t="s">
        <v>48</v>
      </c>
      <c r="E4893" t="s">
        <v>28</v>
      </c>
      <c r="F4893">
        <v>60</v>
      </c>
      <c r="G4893">
        <v>3856</v>
      </c>
      <c r="H4893">
        <v>961</v>
      </c>
      <c r="I4893">
        <v>4.9000000000000004</v>
      </c>
      <c r="J4893">
        <v>2</v>
      </c>
      <c r="K4893" t="s">
        <v>24</v>
      </c>
      <c r="L4893" t="s">
        <v>19</v>
      </c>
      <c r="M4893">
        <v>66</v>
      </c>
      <c r="N4893" t="s">
        <v>29</v>
      </c>
      <c r="O4893">
        <v>2484091</v>
      </c>
    </row>
    <row r="4894" spans="1:15">
      <c r="A4894" t="s">
        <v>4939</v>
      </c>
      <c r="B4894">
        <v>2014</v>
      </c>
      <c r="C4894" t="s">
        <v>27</v>
      </c>
      <c r="D4894" t="s">
        <v>32</v>
      </c>
      <c r="E4894" t="s">
        <v>23</v>
      </c>
      <c r="F4894">
        <v>231</v>
      </c>
      <c r="G4894">
        <v>2694</v>
      </c>
      <c r="H4894">
        <v>801</v>
      </c>
      <c r="I4894">
        <v>23.44</v>
      </c>
      <c r="J4894">
        <v>6</v>
      </c>
      <c r="K4894" t="s">
        <v>19</v>
      </c>
      <c r="L4894" t="s">
        <v>24</v>
      </c>
      <c r="M4894">
        <v>25</v>
      </c>
      <c r="N4894" t="s">
        <v>29</v>
      </c>
      <c r="O4894">
        <v>426753</v>
      </c>
    </row>
    <row r="4895" spans="1:15">
      <c r="A4895" t="s">
        <v>4940</v>
      </c>
      <c r="B4895">
        <v>2016</v>
      </c>
      <c r="C4895" t="s">
        <v>53</v>
      </c>
      <c r="D4895" t="s">
        <v>102</v>
      </c>
      <c r="E4895" t="s">
        <v>18</v>
      </c>
      <c r="F4895">
        <v>302</v>
      </c>
      <c r="G4895">
        <v>748</v>
      </c>
      <c r="H4895">
        <v>376</v>
      </c>
      <c r="I4895">
        <v>3.5</v>
      </c>
      <c r="J4895">
        <v>7</v>
      </c>
      <c r="K4895" t="s">
        <v>24</v>
      </c>
      <c r="L4895" t="s">
        <v>19</v>
      </c>
      <c r="M4895">
        <v>9</v>
      </c>
      <c r="N4895" t="s">
        <v>25</v>
      </c>
      <c r="O4895">
        <v>2163233</v>
      </c>
    </row>
    <row r="4896" spans="1:15">
      <c r="A4896" t="s">
        <v>4941</v>
      </c>
      <c r="B4896">
        <v>2009</v>
      </c>
      <c r="C4896" t="s">
        <v>27</v>
      </c>
      <c r="D4896" t="s">
        <v>102</v>
      </c>
      <c r="E4896" t="s">
        <v>23</v>
      </c>
      <c r="F4896">
        <v>116</v>
      </c>
      <c r="G4896">
        <v>45</v>
      </c>
      <c r="H4896">
        <v>894</v>
      </c>
      <c r="I4896">
        <v>46.87</v>
      </c>
      <c r="J4896">
        <v>3</v>
      </c>
      <c r="K4896" t="s">
        <v>19</v>
      </c>
      <c r="L4896" t="s">
        <v>19</v>
      </c>
      <c r="M4896">
        <v>77</v>
      </c>
      <c r="N4896" t="s">
        <v>33</v>
      </c>
      <c r="O4896">
        <v>212980</v>
      </c>
    </row>
    <row r="4897" spans="1:15">
      <c r="A4897" t="s">
        <v>4942</v>
      </c>
      <c r="B4897">
        <v>2005</v>
      </c>
      <c r="C4897" t="s">
        <v>59</v>
      </c>
      <c r="D4897" t="s">
        <v>95</v>
      </c>
      <c r="E4897" t="s">
        <v>23</v>
      </c>
      <c r="F4897">
        <v>496</v>
      </c>
      <c r="G4897">
        <v>1261</v>
      </c>
      <c r="H4897">
        <v>909</v>
      </c>
      <c r="I4897">
        <v>1.77</v>
      </c>
      <c r="J4897">
        <v>2</v>
      </c>
      <c r="K4897" t="s">
        <v>19</v>
      </c>
      <c r="L4897" t="s">
        <v>19</v>
      </c>
      <c r="M4897">
        <v>74</v>
      </c>
      <c r="N4897" t="s">
        <v>25</v>
      </c>
      <c r="O4897">
        <v>3750082</v>
      </c>
    </row>
    <row r="4898" spans="1:15">
      <c r="A4898" t="s">
        <v>4943</v>
      </c>
      <c r="B4898">
        <v>2009</v>
      </c>
      <c r="C4898" t="s">
        <v>45</v>
      </c>
      <c r="D4898" t="s">
        <v>36</v>
      </c>
      <c r="E4898" t="s">
        <v>40</v>
      </c>
      <c r="F4898">
        <v>198</v>
      </c>
      <c r="G4898">
        <v>653</v>
      </c>
      <c r="H4898">
        <v>425</v>
      </c>
      <c r="I4898">
        <v>36.479999999999997</v>
      </c>
      <c r="J4898">
        <v>2</v>
      </c>
      <c r="K4898" t="s">
        <v>19</v>
      </c>
      <c r="L4898" t="s">
        <v>24</v>
      </c>
      <c r="M4898">
        <v>97</v>
      </c>
      <c r="N4898" t="s">
        <v>33</v>
      </c>
      <c r="O4898">
        <v>2674766</v>
      </c>
    </row>
    <row r="4899" spans="1:15">
      <c r="A4899" t="s">
        <v>4944</v>
      </c>
      <c r="B4899">
        <v>2015</v>
      </c>
      <c r="C4899" t="s">
        <v>53</v>
      </c>
      <c r="D4899" t="s">
        <v>51</v>
      </c>
      <c r="E4899" t="s">
        <v>28</v>
      </c>
      <c r="F4899">
        <v>434</v>
      </c>
      <c r="G4899">
        <v>2127</v>
      </c>
      <c r="H4899">
        <v>4</v>
      </c>
      <c r="I4899">
        <v>22.57</v>
      </c>
      <c r="J4899">
        <v>4</v>
      </c>
      <c r="K4899" t="s">
        <v>19</v>
      </c>
      <c r="L4899" t="s">
        <v>24</v>
      </c>
      <c r="M4899">
        <v>20</v>
      </c>
      <c r="N4899" t="s">
        <v>29</v>
      </c>
      <c r="O4899">
        <v>2364906</v>
      </c>
    </row>
    <row r="4900" spans="1:15">
      <c r="A4900" t="s">
        <v>4945</v>
      </c>
      <c r="B4900">
        <v>2000</v>
      </c>
      <c r="C4900" t="s">
        <v>31</v>
      </c>
      <c r="D4900" t="s">
        <v>17</v>
      </c>
      <c r="E4900" t="s">
        <v>37</v>
      </c>
      <c r="F4900">
        <v>390</v>
      </c>
      <c r="G4900">
        <v>4120</v>
      </c>
      <c r="H4900">
        <v>431</v>
      </c>
      <c r="I4900">
        <v>18.64</v>
      </c>
      <c r="J4900">
        <v>9</v>
      </c>
      <c r="K4900" t="s">
        <v>19</v>
      </c>
      <c r="L4900" t="s">
        <v>19</v>
      </c>
      <c r="M4900">
        <v>49</v>
      </c>
      <c r="N4900" t="s">
        <v>29</v>
      </c>
      <c r="O4900">
        <v>447443</v>
      </c>
    </row>
    <row r="4901" spans="1:15">
      <c r="A4901" t="s">
        <v>4946</v>
      </c>
      <c r="B4901">
        <v>2019</v>
      </c>
      <c r="C4901" t="s">
        <v>35</v>
      </c>
      <c r="D4901" t="s">
        <v>36</v>
      </c>
      <c r="E4901" t="s">
        <v>37</v>
      </c>
      <c r="F4901">
        <v>40</v>
      </c>
      <c r="G4901">
        <v>1475</v>
      </c>
      <c r="H4901">
        <v>764</v>
      </c>
      <c r="I4901">
        <v>42.4</v>
      </c>
      <c r="J4901">
        <v>2</v>
      </c>
      <c r="K4901" t="s">
        <v>24</v>
      </c>
      <c r="L4901" t="s">
        <v>24</v>
      </c>
      <c r="M4901">
        <v>60</v>
      </c>
      <c r="N4901" t="s">
        <v>33</v>
      </c>
      <c r="O4901">
        <v>1211997</v>
      </c>
    </row>
    <row r="4902" spans="1:15">
      <c r="A4902" t="s">
        <v>4947</v>
      </c>
      <c r="B4902">
        <v>2009</v>
      </c>
      <c r="C4902" t="s">
        <v>16</v>
      </c>
      <c r="D4902" t="s">
        <v>39</v>
      </c>
      <c r="E4902" t="s">
        <v>40</v>
      </c>
      <c r="F4902">
        <v>243</v>
      </c>
      <c r="G4902">
        <v>3508</v>
      </c>
      <c r="H4902">
        <v>541</v>
      </c>
      <c r="I4902">
        <v>12.04</v>
      </c>
      <c r="J4902">
        <v>5</v>
      </c>
      <c r="K4902" t="s">
        <v>19</v>
      </c>
      <c r="L4902" t="s">
        <v>24</v>
      </c>
      <c r="M4902">
        <v>94</v>
      </c>
      <c r="N4902" t="s">
        <v>20</v>
      </c>
      <c r="O4902">
        <v>715779</v>
      </c>
    </row>
    <row r="4903" spans="1:15">
      <c r="A4903" t="s">
        <v>4948</v>
      </c>
      <c r="B4903">
        <v>2022</v>
      </c>
      <c r="C4903" t="s">
        <v>16</v>
      </c>
      <c r="D4903" t="s">
        <v>102</v>
      </c>
      <c r="E4903" t="s">
        <v>37</v>
      </c>
      <c r="F4903">
        <v>411</v>
      </c>
      <c r="G4903">
        <v>2799</v>
      </c>
      <c r="H4903">
        <v>807</v>
      </c>
      <c r="I4903">
        <v>46.41</v>
      </c>
      <c r="J4903">
        <v>3</v>
      </c>
      <c r="K4903" t="s">
        <v>19</v>
      </c>
      <c r="L4903" t="s">
        <v>19</v>
      </c>
      <c r="M4903">
        <v>71</v>
      </c>
      <c r="N4903" t="s">
        <v>20</v>
      </c>
      <c r="O4903">
        <v>3780010</v>
      </c>
    </row>
    <row r="4904" spans="1:15">
      <c r="A4904" t="s">
        <v>4949</v>
      </c>
      <c r="B4904">
        <v>2005</v>
      </c>
      <c r="C4904" t="s">
        <v>35</v>
      </c>
      <c r="D4904" t="s">
        <v>32</v>
      </c>
      <c r="E4904" t="s">
        <v>40</v>
      </c>
      <c r="F4904">
        <v>116</v>
      </c>
      <c r="G4904">
        <v>4549</v>
      </c>
      <c r="H4904">
        <v>806</v>
      </c>
      <c r="I4904">
        <v>4.21</v>
      </c>
      <c r="J4904">
        <v>5</v>
      </c>
      <c r="K4904" t="s">
        <v>24</v>
      </c>
      <c r="L4904" t="s">
        <v>24</v>
      </c>
      <c r="M4904">
        <v>27</v>
      </c>
      <c r="N4904" t="s">
        <v>49</v>
      </c>
      <c r="O4904">
        <v>2487419</v>
      </c>
    </row>
    <row r="4905" spans="1:15">
      <c r="A4905" t="s">
        <v>4950</v>
      </c>
      <c r="B4905">
        <v>2016</v>
      </c>
      <c r="C4905" t="s">
        <v>27</v>
      </c>
      <c r="D4905" t="s">
        <v>48</v>
      </c>
      <c r="E4905" t="s">
        <v>37</v>
      </c>
      <c r="F4905">
        <v>468</v>
      </c>
      <c r="G4905">
        <v>3353</v>
      </c>
      <c r="H4905">
        <v>998</v>
      </c>
      <c r="I4905">
        <v>10.52</v>
      </c>
      <c r="J4905">
        <v>9</v>
      </c>
      <c r="K4905" t="s">
        <v>19</v>
      </c>
      <c r="L4905" t="s">
        <v>24</v>
      </c>
      <c r="M4905">
        <v>24</v>
      </c>
      <c r="N4905" t="s">
        <v>29</v>
      </c>
      <c r="O4905">
        <v>1302885</v>
      </c>
    </row>
    <row r="4906" spans="1:15">
      <c r="A4906" t="s">
        <v>4951</v>
      </c>
      <c r="B4906">
        <v>2011</v>
      </c>
      <c r="C4906" t="s">
        <v>53</v>
      </c>
      <c r="D4906" t="s">
        <v>36</v>
      </c>
      <c r="E4906" t="s">
        <v>23</v>
      </c>
      <c r="F4906">
        <v>446</v>
      </c>
      <c r="G4906">
        <v>723</v>
      </c>
      <c r="H4906">
        <v>958</v>
      </c>
      <c r="I4906">
        <v>30.04</v>
      </c>
      <c r="J4906">
        <v>7</v>
      </c>
      <c r="K4906" t="s">
        <v>24</v>
      </c>
      <c r="L4906" t="s">
        <v>19</v>
      </c>
      <c r="M4906">
        <v>13</v>
      </c>
      <c r="N4906" t="s">
        <v>49</v>
      </c>
      <c r="O4906">
        <v>42144</v>
      </c>
    </row>
    <row r="4907" spans="1:15">
      <c r="A4907" t="s">
        <v>4952</v>
      </c>
      <c r="B4907">
        <v>2016</v>
      </c>
      <c r="C4907" t="s">
        <v>73</v>
      </c>
      <c r="D4907" t="s">
        <v>48</v>
      </c>
      <c r="E4907" t="s">
        <v>37</v>
      </c>
      <c r="F4907">
        <v>46</v>
      </c>
      <c r="G4907">
        <v>3074</v>
      </c>
      <c r="H4907">
        <v>758</v>
      </c>
      <c r="I4907">
        <v>21.55</v>
      </c>
      <c r="J4907">
        <v>2</v>
      </c>
      <c r="K4907" t="s">
        <v>19</v>
      </c>
      <c r="L4907" t="s">
        <v>19</v>
      </c>
      <c r="M4907">
        <v>67</v>
      </c>
      <c r="N4907" t="s">
        <v>20</v>
      </c>
      <c r="O4907">
        <v>1041980</v>
      </c>
    </row>
    <row r="4908" spans="1:15">
      <c r="A4908" t="s">
        <v>4953</v>
      </c>
      <c r="B4908">
        <v>2018</v>
      </c>
      <c r="C4908" t="s">
        <v>35</v>
      </c>
      <c r="D4908" t="s">
        <v>39</v>
      </c>
      <c r="E4908" t="s">
        <v>40</v>
      </c>
      <c r="F4908">
        <v>37</v>
      </c>
      <c r="G4908">
        <v>2302</v>
      </c>
      <c r="H4908">
        <v>705</v>
      </c>
      <c r="I4908">
        <v>20.97</v>
      </c>
      <c r="J4908">
        <v>8</v>
      </c>
      <c r="K4908" t="s">
        <v>24</v>
      </c>
      <c r="L4908" t="s">
        <v>24</v>
      </c>
      <c r="M4908">
        <v>47</v>
      </c>
      <c r="N4908" t="s">
        <v>33</v>
      </c>
      <c r="O4908">
        <v>929014</v>
      </c>
    </row>
    <row r="4909" spans="1:15">
      <c r="A4909" t="s">
        <v>4954</v>
      </c>
      <c r="B4909">
        <v>2005</v>
      </c>
      <c r="C4909" t="s">
        <v>73</v>
      </c>
      <c r="D4909" t="s">
        <v>43</v>
      </c>
      <c r="E4909" t="s">
        <v>23</v>
      </c>
      <c r="F4909">
        <v>307</v>
      </c>
      <c r="G4909">
        <v>2510</v>
      </c>
      <c r="H4909">
        <v>355</v>
      </c>
      <c r="I4909">
        <v>47.79</v>
      </c>
      <c r="J4909">
        <v>2</v>
      </c>
      <c r="K4909" t="s">
        <v>19</v>
      </c>
      <c r="L4909" t="s">
        <v>24</v>
      </c>
      <c r="M4909">
        <v>43</v>
      </c>
      <c r="N4909" t="s">
        <v>25</v>
      </c>
      <c r="O4909">
        <v>4108805</v>
      </c>
    </row>
    <row r="4910" spans="1:15">
      <c r="A4910" t="s">
        <v>4955</v>
      </c>
      <c r="B4910">
        <v>2019</v>
      </c>
      <c r="C4910" t="s">
        <v>35</v>
      </c>
      <c r="D4910" t="s">
        <v>43</v>
      </c>
      <c r="E4910" t="s">
        <v>40</v>
      </c>
      <c r="F4910">
        <v>43</v>
      </c>
      <c r="G4910">
        <v>4734</v>
      </c>
      <c r="H4910">
        <v>432</v>
      </c>
      <c r="I4910">
        <v>31.66</v>
      </c>
      <c r="J4910">
        <v>8</v>
      </c>
      <c r="K4910" t="s">
        <v>19</v>
      </c>
      <c r="L4910" t="s">
        <v>24</v>
      </c>
      <c r="M4910">
        <v>24</v>
      </c>
      <c r="N4910" t="s">
        <v>49</v>
      </c>
      <c r="O4910">
        <v>3431677</v>
      </c>
    </row>
    <row r="4911" spans="1:15">
      <c r="A4911" t="s">
        <v>4956</v>
      </c>
      <c r="B4911">
        <v>2004</v>
      </c>
      <c r="C4911" t="s">
        <v>35</v>
      </c>
      <c r="D4911" t="s">
        <v>95</v>
      </c>
      <c r="E4911" t="s">
        <v>18</v>
      </c>
      <c r="F4911">
        <v>193</v>
      </c>
      <c r="G4911">
        <v>440</v>
      </c>
      <c r="H4911">
        <v>836</v>
      </c>
      <c r="I4911">
        <v>7.39</v>
      </c>
      <c r="J4911">
        <v>7</v>
      </c>
      <c r="K4911" t="s">
        <v>19</v>
      </c>
      <c r="L4911" t="s">
        <v>24</v>
      </c>
      <c r="M4911">
        <v>60</v>
      </c>
      <c r="N4911" t="s">
        <v>49</v>
      </c>
      <c r="O4911">
        <v>870869</v>
      </c>
    </row>
    <row r="4912" spans="1:15">
      <c r="A4912" t="s">
        <v>4957</v>
      </c>
      <c r="B4912">
        <v>2004</v>
      </c>
      <c r="C4912" t="s">
        <v>22</v>
      </c>
      <c r="D4912" t="s">
        <v>95</v>
      </c>
      <c r="E4912" t="s">
        <v>23</v>
      </c>
      <c r="F4912">
        <v>436</v>
      </c>
      <c r="G4912">
        <v>2152</v>
      </c>
      <c r="H4912">
        <v>519</v>
      </c>
      <c r="I4912">
        <v>20.7</v>
      </c>
      <c r="J4912">
        <v>4</v>
      </c>
      <c r="K4912" t="s">
        <v>24</v>
      </c>
      <c r="L4912" t="s">
        <v>19</v>
      </c>
      <c r="M4912">
        <v>64</v>
      </c>
      <c r="N4912" t="s">
        <v>29</v>
      </c>
      <c r="O4912">
        <v>325326</v>
      </c>
    </row>
    <row r="4913" spans="1:15">
      <c r="A4913" t="s">
        <v>4958</v>
      </c>
      <c r="B4913">
        <v>2013</v>
      </c>
      <c r="C4913" t="s">
        <v>73</v>
      </c>
      <c r="D4913" t="s">
        <v>39</v>
      </c>
      <c r="E4913" t="s">
        <v>28</v>
      </c>
      <c r="F4913">
        <v>262</v>
      </c>
      <c r="G4913">
        <v>2219</v>
      </c>
      <c r="H4913">
        <v>219</v>
      </c>
      <c r="I4913">
        <v>14.85</v>
      </c>
      <c r="J4913">
        <v>4</v>
      </c>
      <c r="K4913" t="s">
        <v>24</v>
      </c>
      <c r="L4913" t="s">
        <v>19</v>
      </c>
      <c r="M4913">
        <v>9</v>
      </c>
      <c r="N4913" t="s">
        <v>29</v>
      </c>
      <c r="O4913">
        <v>2589105</v>
      </c>
    </row>
    <row r="4914" spans="1:15">
      <c r="A4914" t="s">
        <v>4959</v>
      </c>
      <c r="B4914">
        <v>2014</v>
      </c>
      <c r="C4914" t="s">
        <v>45</v>
      </c>
      <c r="D4914" t="s">
        <v>46</v>
      </c>
      <c r="E4914" t="s">
        <v>28</v>
      </c>
      <c r="F4914">
        <v>317</v>
      </c>
      <c r="G4914">
        <v>1321</v>
      </c>
      <c r="H4914">
        <v>67</v>
      </c>
      <c r="I4914">
        <v>21</v>
      </c>
      <c r="J4914">
        <v>3</v>
      </c>
      <c r="K4914" t="s">
        <v>24</v>
      </c>
      <c r="L4914" t="s">
        <v>24</v>
      </c>
      <c r="M4914">
        <v>40</v>
      </c>
      <c r="N4914" t="s">
        <v>25</v>
      </c>
      <c r="O4914">
        <v>3442324</v>
      </c>
    </row>
    <row r="4915" spans="1:15">
      <c r="A4915" t="s">
        <v>4960</v>
      </c>
      <c r="B4915">
        <v>2013</v>
      </c>
      <c r="C4915" t="s">
        <v>31</v>
      </c>
      <c r="D4915" t="s">
        <v>32</v>
      </c>
      <c r="E4915" t="s">
        <v>37</v>
      </c>
      <c r="F4915">
        <v>305</v>
      </c>
      <c r="G4915">
        <v>4358</v>
      </c>
      <c r="H4915">
        <v>549</v>
      </c>
      <c r="I4915">
        <v>40.89</v>
      </c>
      <c r="J4915">
        <v>7</v>
      </c>
      <c r="K4915" t="s">
        <v>19</v>
      </c>
      <c r="L4915" t="s">
        <v>19</v>
      </c>
      <c r="M4915">
        <v>83</v>
      </c>
      <c r="N4915" t="s">
        <v>25</v>
      </c>
      <c r="O4915">
        <v>189877</v>
      </c>
    </row>
    <row r="4916" spans="1:15">
      <c r="A4916" t="s">
        <v>4961</v>
      </c>
      <c r="B4916">
        <v>2011</v>
      </c>
      <c r="C4916" t="s">
        <v>42</v>
      </c>
      <c r="D4916" t="s">
        <v>51</v>
      </c>
      <c r="E4916" t="s">
        <v>37</v>
      </c>
      <c r="F4916">
        <v>402</v>
      </c>
      <c r="G4916">
        <v>2544</v>
      </c>
      <c r="H4916">
        <v>131</v>
      </c>
      <c r="I4916">
        <v>48.17</v>
      </c>
      <c r="J4916">
        <v>1</v>
      </c>
      <c r="K4916" t="s">
        <v>24</v>
      </c>
      <c r="L4916" t="s">
        <v>19</v>
      </c>
      <c r="M4916">
        <v>47</v>
      </c>
      <c r="N4916" t="s">
        <v>49</v>
      </c>
      <c r="O4916">
        <v>4302466</v>
      </c>
    </row>
    <row r="4917" spans="1:15">
      <c r="A4917" t="s">
        <v>4962</v>
      </c>
      <c r="B4917">
        <v>2005</v>
      </c>
      <c r="C4917" t="s">
        <v>53</v>
      </c>
      <c r="D4917" t="s">
        <v>46</v>
      </c>
      <c r="E4917" t="s">
        <v>40</v>
      </c>
      <c r="F4917">
        <v>477</v>
      </c>
      <c r="G4917">
        <v>92</v>
      </c>
      <c r="H4917">
        <v>511</v>
      </c>
      <c r="I4917">
        <v>18.399999999999999</v>
      </c>
      <c r="J4917">
        <v>5</v>
      </c>
      <c r="K4917" t="s">
        <v>19</v>
      </c>
      <c r="L4917" t="s">
        <v>19</v>
      </c>
      <c r="M4917">
        <v>35</v>
      </c>
      <c r="N4917" t="s">
        <v>20</v>
      </c>
      <c r="O4917">
        <v>1438798</v>
      </c>
    </row>
    <row r="4918" spans="1:15">
      <c r="A4918" t="s">
        <v>4963</v>
      </c>
      <c r="B4918">
        <v>2010</v>
      </c>
      <c r="C4918" t="s">
        <v>53</v>
      </c>
      <c r="D4918" t="s">
        <v>95</v>
      </c>
      <c r="E4918" t="s">
        <v>37</v>
      </c>
      <c r="F4918">
        <v>14</v>
      </c>
      <c r="G4918">
        <v>4514</v>
      </c>
      <c r="H4918">
        <v>485</v>
      </c>
      <c r="I4918">
        <v>24.63</v>
      </c>
      <c r="J4918">
        <v>9</v>
      </c>
      <c r="K4918" t="s">
        <v>19</v>
      </c>
      <c r="L4918" t="s">
        <v>19</v>
      </c>
      <c r="M4918">
        <v>79</v>
      </c>
      <c r="N4918" t="s">
        <v>33</v>
      </c>
      <c r="O4918">
        <v>2489144</v>
      </c>
    </row>
    <row r="4919" spans="1:15">
      <c r="A4919" t="s">
        <v>4964</v>
      </c>
      <c r="B4919">
        <v>2008</v>
      </c>
      <c r="C4919" t="s">
        <v>16</v>
      </c>
      <c r="D4919" t="s">
        <v>17</v>
      </c>
      <c r="E4919" t="s">
        <v>18</v>
      </c>
      <c r="F4919">
        <v>149</v>
      </c>
      <c r="G4919">
        <v>2976</v>
      </c>
      <c r="H4919">
        <v>731</v>
      </c>
      <c r="I4919">
        <v>39.76</v>
      </c>
      <c r="J4919">
        <v>5</v>
      </c>
      <c r="K4919" t="s">
        <v>19</v>
      </c>
      <c r="L4919" t="s">
        <v>19</v>
      </c>
      <c r="M4919">
        <v>82</v>
      </c>
      <c r="N4919" t="s">
        <v>49</v>
      </c>
      <c r="O4919">
        <v>4888775</v>
      </c>
    </row>
    <row r="4920" spans="1:15">
      <c r="A4920" t="s">
        <v>4965</v>
      </c>
      <c r="B4920">
        <v>2001</v>
      </c>
      <c r="C4920" t="s">
        <v>53</v>
      </c>
      <c r="D4920" t="s">
        <v>43</v>
      </c>
      <c r="E4920" t="s">
        <v>23</v>
      </c>
      <c r="F4920">
        <v>120</v>
      </c>
      <c r="G4920">
        <v>1886</v>
      </c>
      <c r="H4920">
        <v>109</v>
      </c>
      <c r="I4920">
        <v>43.3</v>
      </c>
      <c r="J4920">
        <v>6</v>
      </c>
      <c r="K4920" t="s">
        <v>19</v>
      </c>
      <c r="L4920" t="s">
        <v>24</v>
      </c>
      <c r="M4920">
        <v>1</v>
      </c>
      <c r="N4920" t="s">
        <v>20</v>
      </c>
      <c r="O4920">
        <v>911140</v>
      </c>
    </row>
    <row r="4921" spans="1:15">
      <c r="A4921" t="s">
        <v>4966</v>
      </c>
      <c r="B4921">
        <v>2004</v>
      </c>
      <c r="C4921" t="s">
        <v>73</v>
      </c>
      <c r="D4921" t="s">
        <v>51</v>
      </c>
      <c r="E4921" t="s">
        <v>23</v>
      </c>
      <c r="F4921">
        <v>36</v>
      </c>
      <c r="G4921">
        <v>2387</v>
      </c>
      <c r="H4921">
        <v>209</v>
      </c>
      <c r="I4921">
        <v>19.64</v>
      </c>
      <c r="J4921">
        <v>3</v>
      </c>
      <c r="K4921" t="s">
        <v>19</v>
      </c>
      <c r="L4921" t="s">
        <v>24</v>
      </c>
      <c r="M4921">
        <v>8</v>
      </c>
      <c r="N4921" t="s">
        <v>49</v>
      </c>
      <c r="O4921">
        <v>2084059</v>
      </c>
    </row>
    <row r="4922" spans="1:15">
      <c r="A4922" t="s">
        <v>4967</v>
      </c>
      <c r="B4922">
        <v>2020</v>
      </c>
      <c r="C4922" t="s">
        <v>16</v>
      </c>
      <c r="D4922" t="s">
        <v>51</v>
      </c>
      <c r="E4922" t="s">
        <v>28</v>
      </c>
      <c r="F4922">
        <v>209</v>
      </c>
      <c r="G4922">
        <v>3520</v>
      </c>
      <c r="H4922">
        <v>49</v>
      </c>
      <c r="I4922">
        <v>33.69</v>
      </c>
      <c r="J4922">
        <v>3</v>
      </c>
      <c r="K4922" t="s">
        <v>24</v>
      </c>
      <c r="L4922" t="s">
        <v>19</v>
      </c>
      <c r="M4922">
        <v>75</v>
      </c>
      <c r="N4922" t="s">
        <v>33</v>
      </c>
      <c r="O4922">
        <v>4779126</v>
      </c>
    </row>
    <row r="4923" spans="1:15">
      <c r="A4923" t="s">
        <v>4968</v>
      </c>
      <c r="B4923">
        <v>2004</v>
      </c>
      <c r="C4923" t="s">
        <v>16</v>
      </c>
      <c r="D4923" t="s">
        <v>32</v>
      </c>
      <c r="E4923" t="s">
        <v>23</v>
      </c>
      <c r="F4923">
        <v>84</v>
      </c>
      <c r="G4923">
        <v>2117</v>
      </c>
      <c r="H4923">
        <v>621</v>
      </c>
      <c r="I4923">
        <v>37.549999999999997</v>
      </c>
      <c r="J4923">
        <v>1</v>
      </c>
      <c r="K4923" t="s">
        <v>19</v>
      </c>
      <c r="L4923" t="s">
        <v>24</v>
      </c>
      <c r="M4923">
        <v>29</v>
      </c>
      <c r="N4923" t="s">
        <v>33</v>
      </c>
      <c r="O4923">
        <v>3957547</v>
      </c>
    </row>
    <row r="4924" spans="1:15">
      <c r="A4924" t="s">
        <v>4969</v>
      </c>
      <c r="B4924">
        <v>2006</v>
      </c>
      <c r="C4924" t="s">
        <v>31</v>
      </c>
      <c r="D4924" t="s">
        <v>32</v>
      </c>
      <c r="E4924" t="s">
        <v>18</v>
      </c>
      <c r="F4924">
        <v>175</v>
      </c>
      <c r="G4924">
        <v>1946</v>
      </c>
      <c r="H4924">
        <v>986</v>
      </c>
      <c r="I4924">
        <v>23.74</v>
      </c>
      <c r="J4924">
        <v>2</v>
      </c>
      <c r="K4924" t="s">
        <v>19</v>
      </c>
      <c r="L4924" t="s">
        <v>19</v>
      </c>
      <c r="M4924">
        <v>92</v>
      </c>
      <c r="N4924" t="s">
        <v>29</v>
      </c>
      <c r="O4924">
        <v>2711805</v>
      </c>
    </row>
    <row r="4925" spans="1:15">
      <c r="A4925" t="s">
        <v>4970</v>
      </c>
      <c r="B4925">
        <v>2003</v>
      </c>
      <c r="C4925" t="s">
        <v>42</v>
      </c>
      <c r="D4925" t="s">
        <v>46</v>
      </c>
      <c r="E4925" t="s">
        <v>28</v>
      </c>
      <c r="F4925">
        <v>148</v>
      </c>
      <c r="G4925">
        <v>4875</v>
      </c>
      <c r="H4925">
        <v>239</v>
      </c>
      <c r="I4925">
        <v>30.64</v>
      </c>
      <c r="J4925">
        <v>4</v>
      </c>
      <c r="K4925" t="s">
        <v>19</v>
      </c>
      <c r="L4925" t="s">
        <v>19</v>
      </c>
      <c r="M4925">
        <v>28</v>
      </c>
      <c r="N4925" t="s">
        <v>20</v>
      </c>
      <c r="O4925">
        <v>338297</v>
      </c>
    </row>
    <row r="4926" spans="1:15">
      <c r="A4926" t="s">
        <v>4971</v>
      </c>
      <c r="B4926">
        <v>2013</v>
      </c>
      <c r="C4926" t="s">
        <v>73</v>
      </c>
      <c r="D4926" t="s">
        <v>51</v>
      </c>
      <c r="E4926" t="s">
        <v>28</v>
      </c>
      <c r="F4926">
        <v>134</v>
      </c>
      <c r="G4926">
        <v>3550</v>
      </c>
      <c r="H4926">
        <v>966</v>
      </c>
      <c r="I4926">
        <v>43.61</v>
      </c>
      <c r="J4926">
        <v>6</v>
      </c>
      <c r="K4926" t="s">
        <v>19</v>
      </c>
      <c r="L4926" t="s">
        <v>24</v>
      </c>
      <c r="M4926">
        <v>62</v>
      </c>
      <c r="N4926" t="s">
        <v>49</v>
      </c>
      <c r="O4926">
        <v>174604</v>
      </c>
    </row>
    <row r="4927" spans="1:15">
      <c r="A4927" t="s">
        <v>4972</v>
      </c>
      <c r="B4927">
        <v>2013</v>
      </c>
      <c r="C4927" t="s">
        <v>31</v>
      </c>
      <c r="D4927" t="s">
        <v>17</v>
      </c>
      <c r="E4927" t="s">
        <v>40</v>
      </c>
      <c r="F4927">
        <v>200</v>
      </c>
      <c r="G4927">
        <v>4079</v>
      </c>
      <c r="H4927">
        <v>433</v>
      </c>
      <c r="I4927">
        <v>46.14</v>
      </c>
      <c r="J4927">
        <v>9</v>
      </c>
      <c r="K4927" t="s">
        <v>19</v>
      </c>
      <c r="L4927" t="s">
        <v>19</v>
      </c>
      <c r="M4927">
        <v>62</v>
      </c>
      <c r="N4927" t="s">
        <v>29</v>
      </c>
      <c r="O4927">
        <v>4444441</v>
      </c>
    </row>
    <row r="4928" spans="1:15">
      <c r="A4928" t="s">
        <v>4973</v>
      </c>
      <c r="B4928">
        <v>2006</v>
      </c>
      <c r="C4928" t="s">
        <v>45</v>
      </c>
      <c r="D4928" t="s">
        <v>43</v>
      </c>
      <c r="E4928" t="s">
        <v>18</v>
      </c>
      <c r="F4928">
        <v>319</v>
      </c>
      <c r="G4928">
        <v>2653</v>
      </c>
      <c r="H4928">
        <v>778</v>
      </c>
      <c r="I4928">
        <v>19.77</v>
      </c>
      <c r="J4928">
        <v>3</v>
      </c>
      <c r="K4928" t="s">
        <v>19</v>
      </c>
      <c r="L4928" t="s">
        <v>24</v>
      </c>
      <c r="M4928">
        <v>67</v>
      </c>
      <c r="N4928" t="s">
        <v>49</v>
      </c>
      <c r="O4928">
        <v>4732604</v>
      </c>
    </row>
    <row r="4929" spans="1:15">
      <c r="A4929" t="s">
        <v>4974</v>
      </c>
      <c r="B4929">
        <v>2007</v>
      </c>
      <c r="C4929" t="s">
        <v>16</v>
      </c>
      <c r="D4929" t="s">
        <v>43</v>
      </c>
      <c r="E4929" t="s">
        <v>28</v>
      </c>
      <c r="F4929">
        <v>252</v>
      </c>
      <c r="G4929">
        <v>957</v>
      </c>
      <c r="H4929">
        <v>529</v>
      </c>
      <c r="I4929">
        <v>37.049999999999997</v>
      </c>
      <c r="J4929">
        <v>3</v>
      </c>
      <c r="K4929" t="s">
        <v>24</v>
      </c>
      <c r="L4929" t="s">
        <v>19</v>
      </c>
      <c r="M4929">
        <v>98</v>
      </c>
      <c r="N4929" t="s">
        <v>29</v>
      </c>
      <c r="O4929">
        <v>2147487</v>
      </c>
    </row>
    <row r="4930" spans="1:15">
      <c r="A4930" t="s">
        <v>4975</v>
      </c>
      <c r="B4930">
        <v>2000</v>
      </c>
      <c r="C4930" t="s">
        <v>45</v>
      </c>
      <c r="D4930" t="s">
        <v>36</v>
      </c>
      <c r="E4930" t="s">
        <v>37</v>
      </c>
      <c r="F4930">
        <v>15</v>
      </c>
      <c r="G4930">
        <v>1686</v>
      </c>
      <c r="H4930">
        <v>740</v>
      </c>
      <c r="I4930">
        <v>45.02</v>
      </c>
      <c r="J4930">
        <v>3</v>
      </c>
      <c r="K4930" t="s">
        <v>24</v>
      </c>
      <c r="L4930" t="s">
        <v>24</v>
      </c>
      <c r="M4930">
        <v>25</v>
      </c>
      <c r="N4930" t="s">
        <v>20</v>
      </c>
      <c r="O4930">
        <v>1954672</v>
      </c>
    </row>
    <row r="4931" spans="1:15">
      <c r="A4931" t="s">
        <v>4976</v>
      </c>
      <c r="B4931">
        <v>2015</v>
      </c>
      <c r="C4931" t="s">
        <v>16</v>
      </c>
      <c r="D4931" t="s">
        <v>39</v>
      </c>
      <c r="E4931" t="s">
        <v>23</v>
      </c>
      <c r="F4931">
        <v>41</v>
      </c>
      <c r="G4931">
        <v>4718</v>
      </c>
      <c r="H4931">
        <v>121</v>
      </c>
      <c r="I4931">
        <v>41.54</v>
      </c>
      <c r="J4931">
        <v>4</v>
      </c>
      <c r="K4931" t="s">
        <v>24</v>
      </c>
      <c r="L4931" t="s">
        <v>24</v>
      </c>
      <c r="M4931">
        <v>28</v>
      </c>
      <c r="N4931" t="s">
        <v>20</v>
      </c>
      <c r="O4931">
        <v>1547786</v>
      </c>
    </row>
    <row r="4932" spans="1:15">
      <c r="A4932" t="s">
        <v>4977</v>
      </c>
      <c r="B4932">
        <v>2008</v>
      </c>
      <c r="C4932" t="s">
        <v>27</v>
      </c>
      <c r="D4932" t="s">
        <v>17</v>
      </c>
      <c r="E4932" t="s">
        <v>37</v>
      </c>
      <c r="F4932">
        <v>281</v>
      </c>
      <c r="G4932">
        <v>1909</v>
      </c>
      <c r="H4932">
        <v>684</v>
      </c>
      <c r="I4932">
        <v>42.07</v>
      </c>
      <c r="J4932">
        <v>5</v>
      </c>
      <c r="K4932" t="s">
        <v>24</v>
      </c>
      <c r="L4932" t="s">
        <v>19</v>
      </c>
      <c r="M4932">
        <v>63</v>
      </c>
      <c r="N4932" t="s">
        <v>49</v>
      </c>
      <c r="O4932">
        <v>577068</v>
      </c>
    </row>
    <row r="4933" spans="1:15">
      <c r="A4933" t="s">
        <v>4978</v>
      </c>
      <c r="B4933">
        <v>2022</v>
      </c>
      <c r="C4933" t="s">
        <v>22</v>
      </c>
      <c r="D4933" t="s">
        <v>43</v>
      </c>
      <c r="E4933" t="s">
        <v>37</v>
      </c>
      <c r="F4933">
        <v>350</v>
      </c>
      <c r="G4933">
        <v>2723</v>
      </c>
      <c r="H4933">
        <v>999</v>
      </c>
      <c r="I4933">
        <v>1.96</v>
      </c>
      <c r="J4933">
        <v>9</v>
      </c>
      <c r="K4933" t="s">
        <v>24</v>
      </c>
      <c r="L4933" t="s">
        <v>19</v>
      </c>
      <c r="M4933">
        <v>92</v>
      </c>
      <c r="N4933" t="s">
        <v>29</v>
      </c>
      <c r="O4933">
        <v>2296023</v>
      </c>
    </row>
    <row r="4934" spans="1:15">
      <c r="A4934" t="s">
        <v>4979</v>
      </c>
      <c r="B4934">
        <v>2015</v>
      </c>
      <c r="C4934" t="s">
        <v>73</v>
      </c>
      <c r="D4934" t="s">
        <v>32</v>
      </c>
      <c r="E4934" t="s">
        <v>40</v>
      </c>
      <c r="F4934">
        <v>453</v>
      </c>
      <c r="G4934">
        <v>673</v>
      </c>
      <c r="H4934">
        <v>534</v>
      </c>
      <c r="I4934">
        <v>48.27</v>
      </c>
      <c r="J4934">
        <v>4</v>
      </c>
      <c r="K4934" t="s">
        <v>19</v>
      </c>
      <c r="L4934" t="s">
        <v>19</v>
      </c>
      <c r="M4934">
        <v>33</v>
      </c>
      <c r="N4934" t="s">
        <v>25</v>
      </c>
      <c r="O4934">
        <v>4121582</v>
      </c>
    </row>
    <row r="4935" spans="1:15">
      <c r="A4935" t="s">
        <v>4980</v>
      </c>
      <c r="B4935">
        <v>2000</v>
      </c>
      <c r="C4935" t="s">
        <v>73</v>
      </c>
      <c r="D4935" t="s">
        <v>43</v>
      </c>
      <c r="E4935" t="s">
        <v>37</v>
      </c>
      <c r="F4935">
        <v>168</v>
      </c>
      <c r="G4935">
        <v>3197</v>
      </c>
      <c r="H4935">
        <v>68</v>
      </c>
      <c r="I4935">
        <v>5.23</v>
      </c>
      <c r="J4935">
        <v>5</v>
      </c>
      <c r="K4935" t="s">
        <v>24</v>
      </c>
      <c r="L4935" t="s">
        <v>19</v>
      </c>
      <c r="M4935">
        <v>60</v>
      </c>
      <c r="N4935" t="s">
        <v>49</v>
      </c>
      <c r="O4935">
        <v>1556090</v>
      </c>
    </row>
    <row r="4936" spans="1:15">
      <c r="A4936" t="s">
        <v>4981</v>
      </c>
      <c r="B4936">
        <v>2005</v>
      </c>
      <c r="C4936" t="s">
        <v>53</v>
      </c>
      <c r="D4936" t="s">
        <v>51</v>
      </c>
      <c r="E4936" t="s">
        <v>28</v>
      </c>
      <c r="F4936">
        <v>36</v>
      </c>
      <c r="G4936">
        <v>4978</v>
      </c>
      <c r="H4936">
        <v>207</v>
      </c>
      <c r="I4936">
        <v>16.5</v>
      </c>
      <c r="J4936">
        <v>8</v>
      </c>
      <c r="K4936" t="s">
        <v>19</v>
      </c>
      <c r="L4936" t="s">
        <v>19</v>
      </c>
      <c r="M4936">
        <v>69</v>
      </c>
      <c r="N4936" t="s">
        <v>20</v>
      </c>
      <c r="O4936">
        <v>4371415</v>
      </c>
    </row>
    <row r="4937" spans="1:15">
      <c r="A4937" t="s">
        <v>4982</v>
      </c>
      <c r="B4937">
        <v>2012</v>
      </c>
      <c r="C4937" t="s">
        <v>31</v>
      </c>
      <c r="D4937" t="s">
        <v>43</v>
      </c>
      <c r="E4937" t="s">
        <v>23</v>
      </c>
      <c r="F4937">
        <v>166</v>
      </c>
      <c r="G4937">
        <v>4149</v>
      </c>
      <c r="H4937">
        <v>649</v>
      </c>
      <c r="I4937">
        <v>44.3</v>
      </c>
      <c r="J4937">
        <v>2</v>
      </c>
      <c r="K4937" t="s">
        <v>24</v>
      </c>
      <c r="L4937" t="s">
        <v>24</v>
      </c>
      <c r="M4937">
        <v>80</v>
      </c>
      <c r="N4937" t="s">
        <v>20</v>
      </c>
      <c r="O4937">
        <v>4615550</v>
      </c>
    </row>
    <row r="4938" spans="1:15">
      <c r="A4938" t="s">
        <v>4983</v>
      </c>
      <c r="B4938">
        <v>2013</v>
      </c>
      <c r="C4938" t="s">
        <v>73</v>
      </c>
      <c r="D4938" t="s">
        <v>95</v>
      </c>
      <c r="E4938" t="s">
        <v>28</v>
      </c>
      <c r="F4938">
        <v>251</v>
      </c>
      <c r="G4938">
        <v>3657</v>
      </c>
      <c r="H4938">
        <v>898</v>
      </c>
      <c r="I4938">
        <v>22.56</v>
      </c>
      <c r="J4938">
        <v>6</v>
      </c>
      <c r="K4938" t="s">
        <v>19</v>
      </c>
      <c r="L4938" t="s">
        <v>24</v>
      </c>
      <c r="M4938">
        <v>19</v>
      </c>
      <c r="N4938" t="s">
        <v>20</v>
      </c>
      <c r="O4938">
        <v>1396785</v>
      </c>
    </row>
    <row r="4939" spans="1:15">
      <c r="A4939" t="s">
        <v>4984</v>
      </c>
      <c r="B4939">
        <v>2001</v>
      </c>
      <c r="C4939" t="s">
        <v>35</v>
      </c>
      <c r="D4939" t="s">
        <v>102</v>
      </c>
      <c r="E4939" t="s">
        <v>40</v>
      </c>
      <c r="F4939">
        <v>79</v>
      </c>
      <c r="G4939">
        <v>2993</v>
      </c>
      <c r="H4939">
        <v>559</v>
      </c>
      <c r="I4939">
        <v>0.5</v>
      </c>
      <c r="J4939">
        <v>3</v>
      </c>
      <c r="K4939" t="s">
        <v>19</v>
      </c>
      <c r="L4939" t="s">
        <v>24</v>
      </c>
      <c r="M4939">
        <v>3</v>
      </c>
      <c r="N4939" t="s">
        <v>33</v>
      </c>
      <c r="O4939">
        <v>4860703</v>
      </c>
    </row>
    <row r="4940" spans="1:15">
      <c r="A4940" t="s">
        <v>4985</v>
      </c>
      <c r="B4940">
        <v>2002</v>
      </c>
      <c r="C4940" t="s">
        <v>27</v>
      </c>
      <c r="D4940" t="s">
        <v>48</v>
      </c>
      <c r="E4940" t="s">
        <v>37</v>
      </c>
      <c r="F4940">
        <v>251</v>
      </c>
      <c r="G4940">
        <v>4638</v>
      </c>
      <c r="H4940">
        <v>227</v>
      </c>
      <c r="I4940">
        <v>5.86</v>
      </c>
      <c r="J4940">
        <v>1</v>
      </c>
      <c r="K4940" t="s">
        <v>19</v>
      </c>
      <c r="L4940" t="s">
        <v>19</v>
      </c>
      <c r="M4940">
        <v>36</v>
      </c>
      <c r="N4940" t="s">
        <v>25</v>
      </c>
      <c r="O4940">
        <v>1401701</v>
      </c>
    </row>
    <row r="4941" spans="1:15">
      <c r="A4941" t="s">
        <v>4986</v>
      </c>
      <c r="B4941">
        <v>2011</v>
      </c>
      <c r="C4941" t="s">
        <v>27</v>
      </c>
      <c r="D4941" t="s">
        <v>46</v>
      </c>
      <c r="E4941" t="s">
        <v>23</v>
      </c>
      <c r="F4941">
        <v>30</v>
      </c>
      <c r="G4941">
        <v>3141</v>
      </c>
      <c r="H4941">
        <v>307</v>
      </c>
      <c r="I4941">
        <v>6.23</v>
      </c>
      <c r="J4941">
        <v>9</v>
      </c>
      <c r="K4941" t="s">
        <v>24</v>
      </c>
      <c r="L4941" t="s">
        <v>19</v>
      </c>
      <c r="M4941">
        <v>12</v>
      </c>
      <c r="N4941" t="s">
        <v>20</v>
      </c>
      <c r="O4941">
        <v>4819823</v>
      </c>
    </row>
    <row r="4942" spans="1:15">
      <c r="A4942" t="s">
        <v>4987</v>
      </c>
      <c r="B4942">
        <v>2014</v>
      </c>
      <c r="C4942" t="s">
        <v>22</v>
      </c>
      <c r="D4942" t="s">
        <v>32</v>
      </c>
      <c r="E4942" t="s">
        <v>40</v>
      </c>
      <c r="F4942">
        <v>287</v>
      </c>
      <c r="G4942">
        <v>1038</v>
      </c>
      <c r="H4942">
        <v>141</v>
      </c>
      <c r="I4942">
        <v>36.36</v>
      </c>
      <c r="J4942">
        <v>2</v>
      </c>
      <c r="K4942" t="s">
        <v>24</v>
      </c>
      <c r="L4942" t="s">
        <v>24</v>
      </c>
      <c r="M4942">
        <v>50</v>
      </c>
      <c r="N4942" t="s">
        <v>20</v>
      </c>
      <c r="O4942">
        <v>3996301</v>
      </c>
    </row>
    <row r="4943" spans="1:15">
      <c r="A4943" t="s">
        <v>4988</v>
      </c>
      <c r="B4943">
        <v>2013</v>
      </c>
      <c r="C4943" t="s">
        <v>16</v>
      </c>
      <c r="D4943" t="s">
        <v>46</v>
      </c>
      <c r="E4943" t="s">
        <v>23</v>
      </c>
      <c r="F4943">
        <v>366</v>
      </c>
      <c r="G4943">
        <v>236</v>
      </c>
      <c r="H4943">
        <v>722</v>
      </c>
      <c r="I4943">
        <v>46.75</v>
      </c>
      <c r="J4943">
        <v>4</v>
      </c>
      <c r="K4943" t="s">
        <v>24</v>
      </c>
      <c r="L4943" t="s">
        <v>24</v>
      </c>
      <c r="M4943">
        <v>89</v>
      </c>
      <c r="N4943" t="s">
        <v>25</v>
      </c>
      <c r="O4943">
        <v>1233764</v>
      </c>
    </row>
    <row r="4944" spans="1:15">
      <c r="A4944" t="s">
        <v>4989</v>
      </c>
      <c r="B4944">
        <v>2018</v>
      </c>
      <c r="C4944" t="s">
        <v>53</v>
      </c>
      <c r="D4944" t="s">
        <v>102</v>
      </c>
      <c r="E4944" t="s">
        <v>40</v>
      </c>
      <c r="F4944">
        <v>365</v>
      </c>
      <c r="G4944">
        <v>4122</v>
      </c>
      <c r="H4944">
        <v>28</v>
      </c>
      <c r="I4944">
        <v>13.78</v>
      </c>
      <c r="J4944">
        <v>9</v>
      </c>
      <c r="K4944" t="s">
        <v>19</v>
      </c>
      <c r="L4944" t="s">
        <v>19</v>
      </c>
      <c r="M4944">
        <v>29</v>
      </c>
      <c r="N4944" t="s">
        <v>29</v>
      </c>
      <c r="O4944">
        <v>4118868</v>
      </c>
    </row>
    <row r="4945" spans="1:15">
      <c r="A4945" t="s">
        <v>4990</v>
      </c>
      <c r="B4945">
        <v>2004</v>
      </c>
      <c r="C4945" t="s">
        <v>22</v>
      </c>
      <c r="D4945" t="s">
        <v>51</v>
      </c>
      <c r="E4945" t="s">
        <v>37</v>
      </c>
      <c r="F4945">
        <v>200</v>
      </c>
      <c r="G4945">
        <v>2632</v>
      </c>
      <c r="H4945">
        <v>264</v>
      </c>
      <c r="I4945">
        <v>15.79</v>
      </c>
      <c r="J4945">
        <v>4</v>
      </c>
      <c r="K4945" t="s">
        <v>19</v>
      </c>
      <c r="L4945" t="s">
        <v>19</v>
      </c>
      <c r="M4945">
        <v>4</v>
      </c>
      <c r="N4945" t="s">
        <v>33</v>
      </c>
      <c r="O4945">
        <v>2304847</v>
      </c>
    </row>
    <row r="4946" spans="1:15">
      <c r="A4946" t="s">
        <v>4991</v>
      </c>
      <c r="B4946">
        <v>2022</v>
      </c>
      <c r="C4946" t="s">
        <v>45</v>
      </c>
      <c r="D4946" t="s">
        <v>39</v>
      </c>
      <c r="E4946" t="s">
        <v>37</v>
      </c>
      <c r="F4946">
        <v>361</v>
      </c>
      <c r="G4946">
        <v>1715</v>
      </c>
      <c r="H4946">
        <v>695</v>
      </c>
      <c r="I4946">
        <v>36.21</v>
      </c>
      <c r="J4946">
        <v>8</v>
      </c>
      <c r="K4946" t="s">
        <v>24</v>
      </c>
      <c r="L4946" t="s">
        <v>24</v>
      </c>
      <c r="M4946">
        <v>89</v>
      </c>
      <c r="N4946" t="s">
        <v>20</v>
      </c>
      <c r="O4946">
        <v>4693378</v>
      </c>
    </row>
    <row r="4947" spans="1:15">
      <c r="A4947" t="s">
        <v>4992</v>
      </c>
      <c r="B4947">
        <v>2022</v>
      </c>
      <c r="C4947" t="s">
        <v>22</v>
      </c>
      <c r="D4947" t="s">
        <v>32</v>
      </c>
      <c r="E4947" t="s">
        <v>28</v>
      </c>
      <c r="F4947">
        <v>23</v>
      </c>
      <c r="G4947">
        <v>2220</v>
      </c>
      <c r="H4947">
        <v>600</v>
      </c>
      <c r="I4947">
        <v>26.03</v>
      </c>
      <c r="J4947">
        <v>9</v>
      </c>
      <c r="K4947" t="s">
        <v>24</v>
      </c>
      <c r="L4947" t="s">
        <v>19</v>
      </c>
      <c r="M4947">
        <v>52</v>
      </c>
      <c r="N4947" t="s">
        <v>20</v>
      </c>
      <c r="O4947">
        <v>3561274</v>
      </c>
    </row>
    <row r="4948" spans="1:15">
      <c r="A4948" t="s">
        <v>4993</v>
      </c>
      <c r="B4948">
        <v>2011</v>
      </c>
      <c r="C4948" t="s">
        <v>16</v>
      </c>
      <c r="D4948" t="s">
        <v>39</v>
      </c>
      <c r="E4948" t="s">
        <v>23</v>
      </c>
      <c r="F4948">
        <v>357</v>
      </c>
      <c r="G4948">
        <v>4143</v>
      </c>
      <c r="H4948">
        <v>408</v>
      </c>
      <c r="I4948">
        <v>2.4</v>
      </c>
      <c r="J4948">
        <v>5</v>
      </c>
      <c r="K4948" t="s">
        <v>24</v>
      </c>
      <c r="L4948" t="s">
        <v>19</v>
      </c>
      <c r="M4948">
        <v>5</v>
      </c>
      <c r="N4948" t="s">
        <v>29</v>
      </c>
      <c r="O4948">
        <v>3609768</v>
      </c>
    </row>
    <row r="4949" spans="1:15">
      <c r="A4949" t="s">
        <v>4994</v>
      </c>
      <c r="B4949">
        <v>2018</v>
      </c>
      <c r="C4949" t="s">
        <v>45</v>
      </c>
      <c r="D4949" t="s">
        <v>32</v>
      </c>
      <c r="E4949" t="s">
        <v>40</v>
      </c>
      <c r="F4949">
        <v>248</v>
      </c>
      <c r="G4949">
        <v>3550</v>
      </c>
      <c r="H4949">
        <v>261</v>
      </c>
      <c r="I4949">
        <v>18.57</v>
      </c>
      <c r="J4949">
        <v>2</v>
      </c>
      <c r="K4949" t="s">
        <v>19</v>
      </c>
      <c r="L4949" t="s">
        <v>19</v>
      </c>
      <c r="M4949">
        <v>32</v>
      </c>
      <c r="N4949" t="s">
        <v>49</v>
      </c>
      <c r="O4949">
        <v>2098154</v>
      </c>
    </row>
    <row r="4950" spans="1:15">
      <c r="A4950" t="s">
        <v>4995</v>
      </c>
      <c r="B4950">
        <v>2005</v>
      </c>
      <c r="C4950" t="s">
        <v>53</v>
      </c>
      <c r="D4950" t="s">
        <v>32</v>
      </c>
      <c r="E4950" t="s">
        <v>23</v>
      </c>
      <c r="F4950">
        <v>339</v>
      </c>
      <c r="G4950">
        <v>879</v>
      </c>
      <c r="H4950">
        <v>671</v>
      </c>
      <c r="I4950">
        <v>5.13</v>
      </c>
      <c r="J4950">
        <v>6</v>
      </c>
      <c r="K4950" t="s">
        <v>19</v>
      </c>
      <c r="L4950" t="s">
        <v>19</v>
      </c>
      <c r="M4950">
        <v>39</v>
      </c>
      <c r="N4950" t="s">
        <v>49</v>
      </c>
      <c r="O4950">
        <v>3501588</v>
      </c>
    </row>
    <row r="4951" spans="1:15">
      <c r="A4951" t="s">
        <v>4996</v>
      </c>
      <c r="B4951">
        <v>2006</v>
      </c>
      <c r="C4951" t="s">
        <v>31</v>
      </c>
      <c r="D4951" t="s">
        <v>32</v>
      </c>
      <c r="E4951" t="s">
        <v>37</v>
      </c>
      <c r="F4951">
        <v>193</v>
      </c>
      <c r="G4951">
        <v>3599</v>
      </c>
      <c r="H4951">
        <v>125</v>
      </c>
      <c r="I4951">
        <v>1.36</v>
      </c>
      <c r="J4951">
        <v>3</v>
      </c>
      <c r="K4951" t="s">
        <v>19</v>
      </c>
      <c r="L4951" t="s">
        <v>19</v>
      </c>
      <c r="M4951">
        <v>10</v>
      </c>
      <c r="N4951" t="s">
        <v>20</v>
      </c>
      <c r="O4951">
        <v>556292</v>
      </c>
    </row>
    <row r="4952" spans="1:15">
      <c r="A4952" t="s">
        <v>4997</v>
      </c>
      <c r="B4952">
        <v>2003</v>
      </c>
      <c r="C4952" t="s">
        <v>42</v>
      </c>
      <c r="D4952" t="s">
        <v>95</v>
      </c>
      <c r="E4952" t="s">
        <v>40</v>
      </c>
      <c r="F4952">
        <v>3</v>
      </c>
      <c r="G4952">
        <v>181</v>
      </c>
      <c r="H4952">
        <v>667</v>
      </c>
      <c r="I4952">
        <v>13.69</v>
      </c>
      <c r="J4952">
        <v>4</v>
      </c>
      <c r="K4952" t="s">
        <v>24</v>
      </c>
      <c r="L4952" t="s">
        <v>19</v>
      </c>
      <c r="M4952">
        <v>21</v>
      </c>
      <c r="N4952" t="s">
        <v>49</v>
      </c>
      <c r="O4952">
        <v>432083</v>
      </c>
    </row>
    <row r="4953" spans="1:15">
      <c r="A4953" t="s">
        <v>4998</v>
      </c>
      <c r="B4953">
        <v>2003</v>
      </c>
      <c r="C4953" t="s">
        <v>22</v>
      </c>
      <c r="D4953" t="s">
        <v>95</v>
      </c>
      <c r="E4953" t="s">
        <v>37</v>
      </c>
      <c r="F4953">
        <v>235</v>
      </c>
      <c r="G4953">
        <v>846</v>
      </c>
      <c r="H4953">
        <v>450</v>
      </c>
      <c r="I4953">
        <v>15.38</v>
      </c>
      <c r="J4953">
        <v>8</v>
      </c>
      <c r="K4953" t="s">
        <v>24</v>
      </c>
      <c r="L4953" t="s">
        <v>24</v>
      </c>
      <c r="M4953">
        <v>16</v>
      </c>
      <c r="N4953" t="s">
        <v>20</v>
      </c>
      <c r="O4953">
        <v>4092274</v>
      </c>
    </row>
    <row r="4954" spans="1:15">
      <c r="A4954" t="s">
        <v>4999</v>
      </c>
      <c r="B4954">
        <v>2015</v>
      </c>
      <c r="C4954" t="s">
        <v>59</v>
      </c>
      <c r="D4954" t="s">
        <v>51</v>
      </c>
      <c r="E4954" t="s">
        <v>18</v>
      </c>
      <c r="F4954">
        <v>337</v>
      </c>
      <c r="G4954">
        <v>3811</v>
      </c>
      <c r="H4954">
        <v>809</v>
      </c>
      <c r="I4954">
        <v>29.42</v>
      </c>
      <c r="J4954">
        <v>5</v>
      </c>
      <c r="K4954" t="s">
        <v>24</v>
      </c>
      <c r="L4954" t="s">
        <v>24</v>
      </c>
      <c r="M4954">
        <v>51</v>
      </c>
      <c r="N4954" t="s">
        <v>49</v>
      </c>
      <c r="O4954">
        <v>100491</v>
      </c>
    </row>
    <row r="4955" spans="1:15">
      <c r="A4955" t="s">
        <v>5000</v>
      </c>
      <c r="B4955">
        <v>2013</v>
      </c>
      <c r="C4955" t="s">
        <v>31</v>
      </c>
      <c r="D4955" t="s">
        <v>102</v>
      </c>
      <c r="E4955" t="s">
        <v>23</v>
      </c>
      <c r="F4955">
        <v>272</v>
      </c>
      <c r="G4955">
        <v>1359</v>
      </c>
      <c r="H4955">
        <v>349</v>
      </c>
      <c r="I4955">
        <v>23.15</v>
      </c>
      <c r="J4955">
        <v>9</v>
      </c>
      <c r="K4955" t="s">
        <v>19</v>
      </c>
      <c r="L4955" t="s">
        <v>19</v>
      </c>
      <c r="M4955">
        <v>56</v>
      </c>
      <c r="N4955" t="s">
        <v>29</v>
      </c>
      <c r="O4955">
        <v>4817471</v>
      </c>
    </row>
    <row r="4956" spans="1:15">
      <c r="A4956" t="s">
        <v>5001</v>
      </c>
      <c r="B4956">
        <v>2012</v>
      </c>
      <c r="C4956" t="s">
        <v>16</v>
      </c>
      <c r="D4956" t="s">
        <v>32</v>
      </c>
      <c r="E4956" t="s">
        <v>37</v>
      </c>
      <c r="F4956">
        <v>196</v>
      </c>
      <c r="G4956">
        <v>1558</v>
      </c>
      <c r="H4956">
        <v>374</v>
      </c>
      <c r="I4956">
        <v>42.55</v>
      </c>
      <c r="J4956">
        <v>7</v>
      </c>
      <c r="K4956" t="s">
        <v>24</v>
      </c>
      <c r="L4956" t="s">
        <v>19</v>
      </c>
      <c r="M4956">
        <v>72</v>
      </c>
      <c r="N4956" t="s">
        <v>20</v>
      </c>
      <c r="O4956">
        <v>371258</v>
      </c>
    </row>
    <row r="4957" spans="1:15">
      <c r="A4957" t="s">
        <v>5002</v>
      </c>
      <c r="B4957">
        <v>2006</v>
      </c>
      <c r="C4957" t="s">
        <v>42</v>
      </c>
      <c r="D4957" t="s">
        <v>51</v>
      </c>
      <c r="E4957" t="s">
        <v>23</v>
      </c>
      <c r="F4957">
        <v>407</v>
      </c>
      <c r="G4957">
        <v>3938</v>
      </c>
      <c r="H4957">
        <v>74</v>
      </c>
      <c r="I4957">
        <v>36.51</v>
      </c>
      <c r="J4957">
        <v>2</v>
      </c>
      <c r="K4957" t="s">
        <v>24</v>
      </c>
      <c r="L4957" t="s">
        <v>24</v>
      </c>
      <c r="M4957">
        <v>6</v>
      </c>
      <c r="N4957" t="s">
        <v>29</v>
      </c>
      <c r="O4957">
        <v>2507621</v>
      </c>
    </row>
    <row r="4958" spans="1:15">
      <c r="A4958" t="s">
        <v>5003</v>
      </c>
      <c r="B4958">
        <v>2002</v>
      </c>
      <c r="C4958" t="s">
        <v>42</v>
      </c>
      <c r="D4958" t="s">
        <v>32</v>
      </c>
      <c r="E4958" t="s">
        <v>23</v>
      </c>
      <c r="F4958">
        <v>144</v>
      </c>
      <c r="G4958">
        <v>864</v>
      </c>
      <c r="H4958">
        <v>110</v>
      </c>
      <c r="I4958">
        <v>43.28</v>
      </c>
      <c r="J4958">
        <v>1</v>
      </c>
      <c r="K4958" t="s">
        <v>24</v>
      </c>
      <c r="L4958" t="s">
        <v>24</v>
      </c>
      <c r="M4958">
        <v>55</v>
      </c>
      <c r="N4958" t="s">
        <v>33</v>
      </c>
      <c r="O4958">
        <v>2785684</v>
      </c>
    </row>
    <row r="4959" spans="1:15">
      <c r="A4959" t="s">
        <v>5004</v>
      </c>
      <c r="B4959">
        <v>2001</v>
      </c>
      <c r="C4959" t="s">
        <v>27</v>
      </c>
      <c r="D4959" t="s">
        <v>36</v>
      </c>
      <c r="E4959" t="s">
        <v>40</v>
      </c>
      <c r="F4959">
        <v>311</v>
      </c>
      <c r="G4959">
        <v>3444</v>
      </c>
      <c r="H4959">
        <v>551</v>
      </c>
      <c r="I4959">
        <v>28.81</v>
      </c>
      <c r="J4959">
        <v>8</v>
      </c>
      <c r="K4959" t="s">
        <v>19</v>
      </c>
      <c r="L4959" t="s">
        <v>19</v>
      </c>
      <c r="M4959">
        <v>72</v>
      </c>
      <c r="N4959" t="s">
        <v>33</v>
      </c>
      <c r="O4959">
        <v>126001</v>
      </c>
    </row>
    <row r="4960" spans="1:15">
      <c r="A4960" t="s">
        <v>5005</v>
      </c>
      <c r="B4960">
        <v>2018</v>
      </c>
      <c r="C4960" t="s">
        <v>22</v>
      </c>
      <c r="D4960" t="s">
        <v>17</v>
      </c>
      <c r="E4960" t="s">
        <v>37</v>
      </c>
      <c r="F4960">
        <v>301</v>
      </c>
      <c r="G4960">
        <v>1696</v>
      </c>
      <c r="H4960">
        <v>237</v>
      </c>
      <c r="I4960">
        <v>37.9</v>
      </c>
      <c r="J4960">
        <v>2</v>
      </c>
      <c r="K4960" t="s">
        <v>19</v>
      </c>
      <c r="L4960" t="s">
        <v>24</v>
      </c>
      <c r="M4960">
        <v>65</v>
      </c>
      <c r="N4960" t="s">
        <v>20</v>
      </c>
      <c r="O4960">
        <v>1552376</v>
      </c>
    </row>
    <row r="4961" spans="1:15">
      <c r="A4961" t="s">
        <v>5006</v>
      </c>
      <c r="B4961">
        <v>2006</v>
      </c>
      <c r="C4961" t="s">
        <v>27</v>
      </c>
      <c r="D4961" t="s">
        <v>17</v>
      </c>
      <c r="E4961" t="s">
        <v>18</v>
      </c>
      <c r="F4961">
        <v>135</v>
      </c>
      <c r="G4961">
        <v>3936</v>
      </c>
      <c r="H4961">
        <v>329</v>
      </c>
      <c r="I4961">
        <v>28.79</v>
      </c>
      <c r="J4961">
        <v>1</v>
      </c>
      <c r="K4961" t="s">
        <v>19</v>
      </c>
      <c r="L4961" t="s">
        <v>19</v>
      </c>
      <c r="M4961">
        <v>6</v>
      </c>
      <c r="N4961" t="s">
        <v>33</v>
      </c>
      <c r="O4961">
        <v>4071597</v>
      </c>
    </row>
    <row r="4962" spans="1:15">
      <c r="A4962" t="s">
        <v>5007</v>
      </c>
      <c r="B4962">
        <v>2022</v>
      </c>
      <c r="C4962" t="s">
        <v>42</v>
      </c>
      <c r="D4962" t="s">
        <v>39</v>
      </c>
      <c r="E4962" t="s">
        <v>23</v>
      </c>
      <c r="F4962">
        <v>305</v>
      </c>
      <c r="G4962">
        <v>4883</v>
      </c>
      <c r="H4962">
        <v>898</v>
      </c>
      <c r="I4962">
        <v>44.2</v>
      </c>
      <c r="J4962">
        <v>9</v>
      </c>
      <c r="K4962" t="s">
        <v>19</v>
      </c>
      <c r="L4962" t="s">
        <v>24</v>
      </c>
      <c r="M4962">
        <v>95</v>
      </c>
      <c r="N4962" t="s">
        <v>25</v>
      </c>
      <c r="O4962">
        <v>910888</v>
      </c>
    </row>
    <row r="4963" spans="1:15">
      <c r="A4963" t="s">
        <v>5008</v>
      </c>
      <c r="B4963">
        <v>2011</v>
      </c>
      <c r="C4963" t="s">
        <v>59</v>
      </c>
      <c r="D4963" t="s">
        <v>48</v>
      </c>
      <c r="E4963" t="s">
        <v>18</v>
      </c>
      <c r="F4963">
        <v>29</v>
      </c>
      <c r="G4963">
        <v>3342</v>
      </c>
      <c r="H4963">
        <v>806</v>
      </c>
      <c r="I4963">
        <v>10.18</v>
      </c>
      <c r="J4963">
        <v>2</v>
      </c>
      <c r="K4963" t="s">
        <v>19</v>
      </c>
      <c r="L4963" t="s">
        <v>19</v>
      </c>
      <c r="M4963">
        <v>44</v>
      </c>
      <c r="N4963" t="s">
        <v>33</v>
      </c>
      <c r="O4963">
        <v>2654858</v>
      </c>
    </row>
    <row r="4964" spans="1:15">
      <c r="A4964" t="s">
        <v>5009</v>
      </c>
      <c r="B4964">
        <v>2009</v>
      </c>
      <c r="C4964" t="s">
        <v>59</v>
      </c>
      <c r="D4964" t="s">
        <v>32</v>
      </c>
      <c r="E4964" t="s">
        <v>37</v>
      </c>
      <c r="F4964">
        <v>186</v>
      </c>
      <c r="G4964">
        <v>3985</v>
      </c>
      <c r="H4964">
        <v>882</v>
      </c>
      <c r="I4964">
        <v>0.96</v>
      </c>
      <c r="J4964">
        <v>4</v>
      </c>
      <c r="K4964" t="s">
        <v>24</v>
      </c>
      <c r="L4964" t="s">
        <v>19</v>
      </c>
      <c r="M4964">
        <v>20</v>
      </c>
      <c r="N4964" t="s">
        <v>29</v>
      </c>
      <c r="O4964">
        <v>4492308</v>
      </c>
    </row>
    <row r="4965" spans="1:15">
      <c r="A4965" t="s">
        <v>5010</v>
      </c>
      <c r="B4965">
        <v>2010</v>
      </c>
      <c r="C4965" t="s">
        <v>59</v>
      </c>
      <c r="D4965" t="s">
        <v>32</v>
      </c>
      <c r="E4965" t="s">
        <v>28</v>
      </c>
      <c r="F4965">
        <v>46</v>
      </c>
      <c r="G4965">
        <v>2487</v>
      </c>
      <c r="H4965">
        <v>570</v>
      </c>
      <c r="I4965">
        <v>26.39</v>
      </c>
      <c r="J4965">
        <v>7</v>
      </c>
      <c r="K4965" t="s">
        <v>24</v>
      </c>
      <c r="L4965" t="s">
        <v>19</v>
      </c>
      <c r="M4965">
        <v>23</v>
      </c>
      <c r="N4965" t="s">
        <v>20</v>
      </c>
      <c r="O4965">
        <v>2894241</v>
      </c>
    </row>
    <row r="4966" spans="1:15">
      <c r="A4966" t="s">
        <v>5011</v>
      </c>
      <c r="B4966">
        <v>2016</v>
      </c>
      <c r="C4966" t="s">
        <v>27</v>
      </c>
      <c r="D4966" t="s">
        <v>36</v>
      </c>
      <c r="E4966" t="s">
        <v>23</v>
      </c>
      <c r="F4966">
        <v>105</v>
      </c>
      <c r="G4966">
        <v>2460</v>
      </c>
      <c r="H4966">
        <v>803</v>
      </c>
      <c r="I4966">
        <v>28.47</v>
      </c>
      <c r="J4966">
        <v>3</v>
      </c>
      <c r="K4966" t="s">
        <v>19</v>
      </c>
      <c r="L4966" t="s">
        <v>19</v>
      </c>
      <c r="M4966">
        <v>72</v>
      </c>
      <c r="N4966" t="s">
        <v>33</v>
      </c>
      <c r="O4966">
        <v>589680</v>
      </c>
    </row>
    <row r="4967" spans="1:15">
      <c r="A4967" t="s">
        <v>5012</v>
      </c>
      <c r="B4967">
        <v>2006</v>
      </c>
      <c r="C4967" t="s">
        <v>42</v>
      </c>
      <c r="D4967" t="s">
        <v>39</v>
      </c>
      <c r="E4967" t="s">
        <v>37</v>
      </c>
      <c r="F4967">
        <v>165</v>
      </c>
      <c r="G4967">
        <v>4267</v>
      </c>
      <c r="H4967">
        <v>786</v>
      </c>
      <c r="I4967">
        <v>4.8899999999999997</v>
      </c>
      <c r="J4967">
        <v>8</v>
      </c>
      <c r="K4967" t="s">
        <v>24</v>
      </c>
      <c r="L4967" t="s">
        <v>24</v>
      </c>
      <c r="M4967">
        <v>11</v>
      </c>
      <c r="N4967" t="s">
        <v>49</v>
      </c>
      <c r="O4967">
        <v>3415611</v>
      </c>
    </row>
    <row r="4968" spans="1:15">
      <c r="A4968" t="s">
        <v>5013</v>
      </c>
      <c r="B4968">
        <v>2012</v>
      </c>
      <c r="C4968" t="s">
        <v>31</v>
      </c>
      <c r="D4968" t="s">
        <v>43</v>
      </c>
      <c r="E4968" t="s">
        <v>40</v>
      </c>
      <c r="F4968">
        <v>420</v>
      </c>
      <c r="G4968">
        <v>910</v>
      </c>
      <c r="H4968">
        <v>275</v>
      </c>
      <c r="I4968">
        <v>3.42</v>
      </c>
      <c r="J4968">
        <v>1</v>
      </c>
      <c r="K4968" t="s">
        <v>19</v>
      </c>
      <c r="L4968" t="s">
        <v>19</v>
      </c>
      <c r="M4968">
        <v>39</v>
      </c>
      <c r="N4968" t="s">
        <v>33</v>
      </c>
      <c r="O4968">
        <v>3880571</v>
      </c>
    </row>
    <row r="4969" spans="1:15">
      <c r="A4969" t="s">
        <v>5014</v>
      </c>
      <c r="B4969">
        <v>2007</v>
      </c>
      <c r="C4969" t="s">
        <v>31</v>
      </c>
      <c r="D4969" t="s">
        <v>48</v>
      </c>
      <c r="E4969" t="s">
        <v>37</v>
      </c>
      <c r="F4969">
        <v>386</v>
      </c>
      <c r="G4969">
        <v>1630</v>
      </c>
      <c r="H4969">
        <v>109</v>
      </c>
      <c r="I4969">
        <v>8.52</v>
      </c>
      <c r="J4969">
        <v>4</v>
      </c>
      <c r="K4969" t="s">
        <v>24</v>
      </c>
      <c r="L4969" t="s">
        <v>19</v>
      </c>
      <c r="M4969">
        <v>68</v>
      </c>
      <c r="N4969" t="s">
        <v>33</v>
      </c>
      <c r="O4969">
        <v>4328321</v>
      </c>
    </row>
    <row r="4970" spans="1:15">
      <c r="A4970" t="s">
        <v>5015</v>
      </c>
      <c r="B4970">
        <v>2017</v>
      </c>
      <c r="C4970" t="s">
        <v>27</v>
      </c>
      <c r="D4970" t="s">
        <v>32</v>
      </c>
      <c r="E4970" t="s">
        <v>23</v>
      </c>
      <c r="F4970">
        <v>296</v>
      </c>
      <c r="G4970">
        <v>1073</v>
      </c>
      <c r="H4970">
        <v>462</v>
      </c>
      <c r="I4970">
        <v>41.92</v>
      </c>
      <c r="J4970">
        <v>3</v>
      </c>
      <c r="K4970" t="s">
        <v>19</v>
      </c>
      <c r="L4970" t="s">
        <v>24</v>
      </c>
      <c r="M4970">
        <v>12</v>
      </c>
      <c r="N4970" t="s">
        <v>29</v>
      </c>
      <c r="O4970">
        <v>4360511</v>
      </c>
    </row>
    <row r="4971" spans="1:15">
      <c r="A4971" t="s">
        <v>5016</v>
      </c>
      <c r="B4971">
        <v>2014</v>
      </c>
      <c r="C4971" t="s">
        <v>22</v>
      </c>
      <c r="D4971" t="s">
        <v>17</v>
      </c>
      <c r="E4971" t="s">
        <v>18</v>
      </c>
      <c r="F4971">
        <v>398</v>
      </c>
      <c r="G4971">
        <v>10</v>
      </c>
      <c r="H4971">
        <v>751</v>
      </c>
      <c r="I4971">
        <v>35.21</v>
      </c>
      <c r="J4971">
        <v>2</v>
      </c>
      <c r="K4971" t="s">
        <v>24</v>
      </c>
      <c r="L4971" t="s">
        <v>19</v>
      </c>
      <c r="M4971">
        <v>7</v>
      </c>
      <c r="N4971" t="s">
        <v>29</v>
      </c>
      <c r="O4971">
        <v>1775135</v>
      </c>
    </row>
    <row r="4972" spans="1:15">
      <c r="A4972" t="s">
        <v>5017</v>
      </c>
      <c r="B4972">
        <v>2012</v>
      </c>
      <c r="C4972" t="s">
        <v>35</v>
      </c>
      <c r="D4972" t="s">
        <v>17</v>
      </c>
      <c r="E4972" t="s">
        <v>28</v>
      </c>
      <c r="F4972">
        <v>443</v>
      </c>
      <c r="G4972">
        <v>981</v>
      </c>
      <c r="H4972">
        <v>143</v>
      </c>
      <c r="I4972">
        <v>22.02</v>
      </c>
      <c r="J4972">
        <v>7</v>
      </c>
      <c r="K4972" t="s">
        <v>24</v>
      </c>
      <c r="L4972" t="s">
        <v>19</v>
      </c>
      <c r="M4972">
        <v>6</v>
      </c>
      <c r="N4972" t="s">
        <v>20</v>
      </c>
      <c r="O4972">
        <v>2735161</v>
      </c>
    </row>
    <row r="4973" spans="1:15">
      <c r="A4973" t="s">
        <v>5018</v>
      </c>
      <c r="B4973">
        <v>2002</v>
      </c>
      <c r="C4973" t="s">
        <v>35</v>
      </c>
      <c r="D4973" t="s">
        <v>46</v>
      </c>
      <c r="E4973" t="s">
        <v>28</v>
      </c>
      <c r="F4973">
        <v>378</v>
      </c>
      <c r="G4973">
        <v>2733</v>
      </c>
      <c r="H4973">
        <v>658</v>
      </c>
      <c r="I4973">
        <v>12.88</v>
      </c>
      <c r="J4973">
        <v>5</v>
      </c>
      <c r="K4973" t="s">
        <v>19</v>
      </c>
      <c r="L4973" t="s">
        <v>19</v>
      </c>
      <c r="M4973">
        <v>40</v>
      </c>
      <c r="N4973" t="s">
        <v>25</v>
      </c>
      <c r="O4973">
        <v>4269358</v>
      </c>
    </row>
    <row r="4974" spans="1:15">
      <c r="A4974" t="s">
        <v>5019</v>
      </c>
      <c r="B4974">
        <v>2008</v>
      </c>
      <c r="C4974" t="s">
        <v>31</v>
      </c>
      <c r="D4974" t="s">
        <v>46</v>
      </c>
      <c r="E4974" t="s">
        <v>23</v>
      </c>
      <c r="F4974">
        <v>394</v>
      </c>
      <c r="G4974">
        <v>42</v>
      </c>
      <c r="H4974">
        <v>434</v>
      </c>
      <c r="I4974">
        <v>19.8</v>
      </c>
      <c r="J4974">
        <v>1</v>
      </c>
      <c r="K4974" t="s">
        <v>19</v>
      </c>
      <c r="L4974" t="s">
        <v>24</v>
      </c>
      <c r="M4974">
        <v>18</v>
      </c>
      <c r="N4974" t="s">
        <v>29</v>
      </c>
      <c r="O4974">
        <v>3894761</v>
      </c>
    </row>
    <row r="4975" spans="1:15">
      <c r="A4975" t="s">
        <v>5020</v>
      </c>
      <c r="B4975">
        <v>2017</v>
      </c>
      <c r="C4975" t="s">
        <v>27</v>
      </c>
      <c r="D4975" t="s">
        <v>39</v>
      </c>
      <c r="E4975" t="s">
        <v>28</v>
      </c>
      <c r="F4975">
        <v>106</v>
      </c>
      <c r="G4975">
        <v>2680</v>
      </c>
      <c r="H4975">
        <v>892</v>
      </c>
      <c r="I4975">
        <v>38.729999999999997</v>
      </c>
      <c r="J4975">
        <v>3</v>
      </c>
      <c r="K4975" t="s">
        <v>24</v>
      </c>
      <c r="L4975" t="s">
        <v>19</v>
      </c>
      <c r="M4975">
        <v>41</v>
      </c>
      <c r="N4975" t="s">
        <v>25</v>
      </c>
      <c r="O4975">
        <v>4851817</v>
      </c>
    </row>
    <row r="4976" spans="1:15">
      <c r="A4976" t="s">
        <v>5021</v>
      </c>
      <c r="B4976">
        <v>2000</v>
      </c>
      <c r="C4976" t="s">
        <v>73</v>
      </c>
      <c r="D4976" t="s">
        <v>95</v>
      </c>
      <c r="E4976" t="s">
        <v>28</v>
      </c>
      <c r="F4976">
        <v>58</v>
      </c>
      <c r="G4976">
        <v>3154</v>
      </c>
      <c r="H4976">
        <v>837</v>
      </c>
      <c r="I4976">
        <v>33.549999999999997</v>
      </c>
      <c r="J4976">
        <v>2</v>
      </c>
      <c r="K4976" t="s">
        <v>19</v>
      </c>
      <c r="L4976" t="s">
        <v>24</v>
      </c>
      <c r="M4976">
        <v>85</v>
      </c>
      <c r="N4976" t="s">
        <v>33</v>
      </c>
      <c r="O4976">
        <v>2359799</v>
      </c>
    </row>
    <row r="4977" spans="1:15">
      <c r="A4977" t="s">
        <v>5022</v>
      </c>
      <c r="B4977">
        <v>2006</v>
      </c>
      <c r="C4977" t="s">
        <v>27</v>
      </c>
      <c r="D4977" t="s">
        <v>48</v>
      </c>
      <c r="E4977" t="s">
        <v>28</v>
      </c>
      <c r="F4977">
        <v>497</v>
      </c>
      <c r="G4977">
        <v>2382</v>
      </c>
      <c r="H4977">
        <v>520</v>
      </c>
      <c r="I4977">
        <v>0.87</v>
      </c>
      <c r="J4977">
        <v>4</v>
      </c>
      <c r="K4977" t="s">
        <v>24</v>
      </c>
      <c r="L4977" t="s">
        <v>19</v>
      </c>
      <c r="M4977">
        <v>49</v>
      </c>
      <c r="N4977" t="s">
        <v>20</v>
      </c>
      <c r="O4977">
        <v>3897493</v>
      </c>
    </row>
    <row r="4978" spans="1:15">
      <c r="A4978" t="s">
        <v>5023</v>
      </c>
      <c r="B4978">
        <v>2007</v>
      </c>
      <c r="C4978" t="s">
        <v>53</v>
      </c>
      <c r="D4978" t="s">
        <v>95</v>
      </c>
      <c r="E4978" t="s">
        <v>40</v>
      </c>
      <c r="F4978">
        <v>254</v>
      </c>
      <c r="G4978">
        <v>2694</v>
      </c>
      <c r="H4978">
        <v>789</v>
      </c>
      <c r="I4978">
        <v>40.340000000000003</v>
      </c>
      <c r="J4978">
        <v>5</v>
      </c>
      <c r="K4978" t="s">
        <v>24</v>
      </c>
      <c r="L4978" t="s">
        <v>24</v>
      </c>
      <c r="M4978">
        <v>60</v>
      </c>
      <c r="N4978" t="s">
        <v>49</v>
      </c>
      <c r="O4978">
        <v>3255495</v>
      </c>
    </row>
    <row r="4979" spans="1:15">
      <c r="A4979" t="s">
        <v>5024</v>
      </c>
      <c r="B4979">
        <v>2004</v>
      </c>
      <c r="C4979" t="s">
        <v>35</v>
      </c>
      <c r="D4979" t="s">
        <v>36</v>
      </c>
      <c r="E4979" t="s">
        <v>40</v>
      </c>
      <c r="F4979">
        <v>17</v>
      </c>
      <c r="G4979">
        <v>1724</v>
      </c>
      <c r="H4979">
        <v>674</v>
      </c>
      <c r="I4979">
        <v>17.649999999999999</v>
      </c>
      <c r="J4979">
        <v>7</v>
      </c>
      <c r="K4979" t="s">
        <v>24</v>
      </c>
      <c r="L4979" t="s">
        <v>19</v>
      </c>
      <c r="M4979">
        <v>71</v>
      </c>
      <c r="N4979" t="s">
        <v>33</v>
      </c>
      <c r="O4979">
        <v>3566953</v>
      </c>
    </row>
    <row r="4980" spans="1:15">
      <c r="A4980" t="s">
        <v>5025</v>
      </c>
      <c r="B4980">
        <v>2019</v>
      </c>
      <c r="C4980" t="s">
        <v>73</v>
      </c>
      <c r="D4980" t="s">
        <v>32</v>
      </c>
      <c r="E4980" t="s">
        <v>37</v>
      </c>
      <c r="F4980">
        <v>2</v>
      </c>
      <c r="G4980">
        <v>1265</v>
      </c>
      <c r="H4980">
        <v>521</v>
      </c>
      <c r="I4980">
        <v>0.9</v>
      </c>
      <c r="J4980">
        <v>5</v>
      </c>
      <c r="K4980" t="s">
        <v>19</v>
      </c>
      <c r="L4980" t="s">
        <v>24</v>
      </c>
      <c r="M4980">
        <v>1</v>
      </c>
      <c r="N4980" t="s">
        <v>29</v>
      </c>
      <c r="O4980">
        <v>889661</v>
      </c>
    </row>
    <row r="4981" spans="1:15">
      <c r="A4981" t="s">
        <v>5026</v>
      </c>
      <c r="B4981">
        <v>2020</v>
      </c>
      <c r="C4981" t="s">
        <v>35</v>
      </c>
      <c r="D4981" t="s">
        <v>17</v>
      </c>
      <c r="E4981" t="s">
        <v>18</v>
      </c>
      <c r="F4981">
        <v>240</v>
      </c>
      <c r="G4981">
        <v>3516</v>
      </c>
      <c r="H4981">
        <v>327</v>
      </c>
      <c r="I4981">
        <v>37.21</v>
      </c>
      <c r="J4981">
        <v>6</v>
      </c>
      <c r="K4981" t="s">
        <v>24</v>
      </c>
      <c r="L4981" t="s">
        <v>19</v>
      </c>
      <c r="M4981">
        <v>52</v>
      </c>
      <c r="N4981" t="s">
        <v>20</v>
      </c>
      <c r="O4981">
        <v>2436567</v>
      </c>
    </row>
    <row r="4982" spans="1:15">
      <c r="A4982" t="s">
        <v>5027</v>
      </c>
      <c r="B4982">
        <v>2015</v>
      </c>
      <c r="C4982" t="s">
        <v>73</v>
      </c>
      <c r="D4982" t="s">
        <v>95</v>
      </c>
      <c r="E4982" t="s">
        <v>28</v>
      </c>
      <c r="F4982">
        <v>378</v>
      </c>
      <c r="G4982">
        <v>4689</v>
      </c>
      <c r="H4982">
        <v>809</v>
      </c>
      <c r="I4982">
        <v>49.59</v>
      </c>
      <c r="J4982">
        <v>6</v>
      </c>
      <c r="K4982" t="s">
        <v>24</v>
      </c>
      <c r="L4982" t="s">
        <v>19</v>
      </c>
      <c r="M4982">
        <v>98</v>
      </c>
      <c r="N4982" t="s">
        <v>29</v>
      </c>
      <c r="O4982">
        <v>2906558</v>
      </c>
    </row>
    <row r="4983" spans="1:15">
      <c r="A4983" t="s">
        <v>5028</v>
      </c>
      <c r="B4983">
        <v>2003</v>
      </c>
      <c r="C4983" t="s">
        <v>59</v>
      </c>
      <c r="D4983" t="s">
        <v>46</v>
      </c>
      <c r="E4983" t="s">
        <v>28</v>
      </c>
      <c r="F4983">
        <v>59</v>
      </c>
      <c r="G4983">
        <v>926</v>
      </c>
      <c r="H4983">
        <v>558</v>
      </c>
      <c r="I4983">
        <v>20.43</v>
      </c>
      <c r="J4983">
        <v>8</v>
      </c>
      <c r="K4983" t="s">
        <v>19</v>
      </c>
      <c r="L4983" t="s">
        <v>19</v>
      </c>
      <c r="M4983">
        <v>28</v>
      </c>
      <c r="N4983" t="s">
        <v>49</v>
      </c>
      <c r="O4983">
        <v>2437715</v>
      </c>
    </row>
    <row r="4984" spans="1:15">
      <c r="A4984" t="s">
        <v>5029</v>
      </c>
      <c r="B4984">
        <v>2008</v>
      </c>
      <c r="C4984" t="s">
        <v>31</v>
      </c>
      <c r="D4984" t="s">
        <v>48</v>
      </c>
      <c r="E4984" t="s">
        <v>28</v>
      </c>
      <c r="F4984">
        <v>298</v>
      </c>
      <c r="G4984">
        <v>4981</v>
      </c>
      <c r="H4984">
        <v>366</v>
      </c>
      <c r="I4984">
        <v>16.079999999999998</v>
      </c>
      <c r="J4984">
        <v>5</v>
      </c>
      <c r="K4984" t="s">
        <v>19</v>
      </c>
      <c r="L4984" t="s">
        <v>19</v>
      </c>
      <c r="M4984">
        <v>41</v>
      </c>
      <c r="N4984" t="s">
        <v>20</v>
      </c>
      <c r="O4984">
        <v>1838266</v>
      </c>
    </row>
    <row r="4985" spans="1:15">
      <c r="A4985" t="s">
        <v>5030</v>
      </c>
      <c r="B4985">
        <v>2022</v>
      </c>
      <c r="C4985" t="s">
        <v>59</v>
      </c>
      <c r="D4985" t="s">
        <v>43</v>
      </c>
      <c r="E4985" t="s">
        <v>40</v>
      </c>
      <c r="F4985">
        <v>54</v>
      </c>
      <c r="G4985">
        <v>1018</v>
      </c>
      <c r="H4985">
        <v>547</v>
      </c>
      <c r="I4985">
        <v>31.69</v>
      </c>
      <c r="J4985">
        <v>3</v>
      </c>
      <c r="K4985" t="s">
        <v>24</v>
      </c>
      <c r="L4985" t="s">
        <v>24</v>
      </c>
      <c r="M4985">
        <v>87</v>
      </c>
      <c r="N4985" t="s">
        <v>25</v>
      </c>
      <c r="O4985">
        <v>4469643</v>
      </c>
    </row>
    <row r="4986" spans="1:15">
      <c r="A4986" t="s">
        <v>5031</v>
      </c>
      <c r="B4986">
        <v>2022</v>
      </c>
      <c r="C4986" t="s">
        <v>73</v>
      </c>
      <c r="D4986" t="s">
        <v>102</v>
      </c>
      <c r="E4986" t="s">
        <v>28</v>
      </c>
      <c r="F4986">
        <v>447</v>
      </c>
      <c r="G4986">
        <v>3172</v>
      </c>
      <c r="H4986">
        <v>879</v>
      </c>
      <c r="I4986">
        <v>32.94</v>
      </c>
      <c r="J4986">
        <v>6</v>
      </c>
      <c r="K4986" t="s">
        <v>19</v>
      </c>
      <c r="L4986" t="s">
        <v>24</v>
      </c>
      <c r="M4986">
        <v>39</v>
      </c>
      <c r="N4986" t="s">
        <v>20</v>
      </c>
      <c r="O4986">
        <v>2944442</v>
      </c>
    </row>
    <row r="4987" spans="1:15">
      <c r="A4987" t="s">
        <v>5032</v>
      </c>
      <c r="B4987">
        <v>2001</v>
      </c>
      <c r="C4987" t="s">
        <v>16</v>
      </c>
      <c r="D4987" t="s">
        <v>51</v>
      </c>
      <c r="E4987" t="s">
        <v>18</v>
      </c>
      <c r="F4987">
        <v>483</v>
      </c>
      <c r="G4987">
        <v>4414</v>
      </c>
      <c r="H4987">
        <v>42</v>
      </c>
      <c r="I4987">
        <v>46.17</v>
      </c>
      <c r="J4987">
        <v>6</v>
      </c>
      <c r="K4987" t="s">
        <v>19</v>
      </c>
      <c r="L4987" t="s">
        <v>19</v>
      </c>
      <c r="M4987">
        <v>15</v>
      </c>
      <c r="N4987" t="s">
        <v>20</v>
      </c>
      <c r="O4987">
        <v>3352043</v>
      </c>
    </row>
    <row r="4988" spans="1:15">
      <c r="A4988" t="s">
        <v>5033</v>
      </c>
      <c r="B4988">
        <v>2005</v>
      </c>
      <c r="C4988" t="s">
        <v>53</v>
      </c>
      <c r="D4988" t="s">
        <v>32</v>
      </c>
      <c r="E4988" t="s">
        <v>23</v>
      </c>
      <c r="F4988">
        <v>430</v>
      </c>
      <c r="G4988">
        <v>157</v>
      </c>
      <c r="H4988">
        <v>336</v>
      </c>
      <c r="I4988">
        <v>29.13</v>
      </c>
      <c r="J4988">
        <v>5</v>
      </c>
      <c r="K4988" t="s">
        <v>19</v>
      </c>
      <c r="L4988" t="s">
        <v>24</v>
      </c>
      <c r="M4988">
        <v>39</v>
      </c>
      <c r="N4988" t="s">
        <v>20</v>
      </c>
      <c r="O4988">
        <v>3946707</v>
      </c>
    </row>
    <row r="4989" spans="1:15">
      <c r="A4989" t="s">
        <v>5034</v>
      </c>
      <c r="B4989">
        <v>2022</v>
      </c>
      <c r="C4989" t="s">
        <v>73</v>
      </c>
      <c r="D4989" t="s">
        <v>102</v>
      </c>
      <c r="E4989" t="s">
        <v>37</v>
      </c>
      <c r="F4989">
        <v>32</v>
      </c>
      <c r="G4989">
        <v>3632</v>
      </c>
      <c r="H4989">
        <v>288</v>
      </c>
      <c r="I4989">
        <v>23.29</v>
      </c>
      <c r="J4989">
        <v>4</v>
      </c>
      <c r="K4989" t="s">
        <v>24</v>
      </c>
      <c r="L4989" t="s">
        <v>24</v>
      </c>
      <c r="M4989">
        <v>77</v>
      </c>
      <c r="N4989" t="s">
        <v>33</v>
      </c>
      <c r="O4989">
        <v>1924648</v>
      </c>
    </row>
    <row r="4990" spans="1:15">
      <c r="A4990" t="s">
        <v>5035</v>
      </c>
      <c r="B4990">
        <v>2020</v>
      </c>
      <c r="C4990" t="s">
        <v>22</v>
      </c>
      <c r="D4990" t="s">
        <v>102</v>
      </c>
      <c r="E4990" t="s">
        <v>23</v>
      </c>
      <c r="F4990">
        <v>466</v>
      </c>
      <c r="G4990">
        <v>3934</v>
      </c>
      <c r="H4990">
        <v>411</v>
      </c>
      <c r="I4990">
        <v>1.1000000000000001</v>
      </c>
      <c r="J4990">
        <v>3</v>
      </c>
      <c r="K4990" t="s">
        <v>19</v>
      </c>
      <c r="L4990" t="s">
        <v>24</v>
      </c>
      <c r="M4990">
        <v>9</v>
      </c>
      <c r="N4990" t="s">
        <v>29</v>
      </c>
      <c r="O4990">
        <v>3839996</v>
      </c>
    </row>
    <row r="4991" spans="1:15">
      <c r="A4991" t="s">
        <v>5036</v>
      </c>
      <c r="B4991">
        <v>2013</v>
      </c>
      <c r="C4991" t="s">
        <v>27</v>
      </c>
      <c r="D4991" t="s">
        <v>102</v>
      </c>
      <c r="E4991" t="s">
        <v>18</v>
      </c>
      <c r="F4991">
        <v>227</v>
      </c>
      <c r="G4991">
        <v>2762</v>
      </c>
      <c r="H4991">
        <v>677</v>
      </c>
      <c r="I4991">
        <v>18</v>
      </c>
      <c r="J4991">
        <v>1</v>
      </c>
      <c r="K4991" t="s">
        <v>19</v>
      </c>
      <c r="L4991" t="s">
        <v>19</v>
      </c>
      <c r="M4991">
        <v>49</v>
      </c>
      <c r="N4991" t="s">
        <v>49</v>
      </c>
      <c r="O4991">
        <v>2683629</v>
      </c>
    </row>
    <row r="4992" spans="1:15">
      <c r="A4992" t="s">
        <v>5037</v>
      </c>
      <c r="B4992">
        <v>2001</v>
      </c>
      <c r="C4992" t="s">
        <v>42</v>
      </c>
      <c r="D4992" t="s">
        <v>46</v>
      </c>
      <c r="E4992" t="s">
        <v>40</v>
      </c>
      <c r="F4992">
        <v>134</v>
      </c>
      <c r="G4992">
        <v>1074</v>
      </c>
      <c r="H4992">
        <v>289</v>
      </c>
      <c r="I4992">
        <v>31.13</v>
      </c>
      <c r="J4992">
        <v>7</v>
      </c>
      <c r="K4992" t="s">
        <v>19</v>
      </c>
      <c r="L4992" t="s">
        <v>24</v>
      </c>
      <c r="M4992">
        <v>86</v>
      </c>
      <c r="N4992" t="s">
        <v>33</v>
      </c>
      <c r="O4992">
        <v>477288</v>
      </c>
    </row>
    <row r="4993" spans="1:15">
      <c r="A4993" t="s">
        <v>5038</v>
      </c>
      <c r="B4993">
        <v>2004</v>
      </c>
      <c r="C4993" t="s">
        <v>35</v>
      </c>
      <c r="D4993" t="s">
        <v>32</v>
      </c>
      <c r="E4993" t="s">
        <v>18</v>
      </c>
      <c r="F4993">
        <v>391</v>
      </c>
      <c r="G4993">
        <v>2775</v>
      </c>
      <c r="H4993">
        <v>169</v>
      </c>
      <c r="I4993">
        <v>40.58</v>
      </c>
      <c r="J4993">
        <v>4</v>
      </c>
      <c r="K4993" t="s">
        <v>19</v>
      </c>
      <c r="L4993" t="s">
        <v>19</v>
      </c>
      <c r="M4993">
        <v>30</v>
      </c>
      <c r="N4993" t="s">
        <v>49</v>
      </c>
      <c r="O4993">
        <v>3817637</v>
      </c>
    </row>
    <row r="4994" spans="1:15">
      <c r="A4994" t="s">
        <v>5039</v>
      </c>
      <c r="B4994">
        <v>2013</v>
      </c>
      <c r="C4994" t="s">
        <v>42</v>
      </c>
      <c r="D4994" t="s">
        <v>102</v>
      </c>
      <c r="E4994" t="s">
        <v>37</v>
      </c>
      <c r="F4994">
        <v>337</v>
      </c>
      <c r="G4994">
        <v>1174</v>
      </c>
      <c r="H4994">
        <v>286</v>
      </c>
      <c r="I4994">
        <v>27.71</v>
      </c>
      <c r="J4994">
        <v>2</v>
      </c>
      <c r="K4994" t="s">
        <v>24</v>
      </c>
      <c r="L4994" t="s">
        <v>24</v>
      </c>
      <c r="M4994">
        <v>7</v>
      </c>
      <c r="N4994" t="s">
        <v>49</v>
      </c>
      <c r="O4994">
        <v>662769</v>
      </c>
    </row>
    <row r="4995" spans="1:15">
      <c r="A4995" t="s">
        <v>5040</v>
      </c>
      <c r="B4995">
        <v>2019</v>
      </c>
      <c r="C4995" t="s">
        <v>27</v>
      </c>
      <c r="D4995" t="s">
        <v>102</v>
      </c>
      <c r="E4995" t="s">
        <v>40</v>
      </c>
      <c r="F4995">
        <v>167</v>
      </c>
      <c r="G4995">
        <v>3062</v>
      </c>
      <c r="H4995">
        <v>969</v>
      </c>
      <c r="I4995">
        <v>40.270000000000003</v>
      </c>
      <c r="J4995">
        <v>6</v>
      </c>
      <c r="K4995" t="s">
        <v>19</v>
      </c>
      <c r="L4995" t="s">
        <v>19</v>
      </c>
      <c r="M4995">
        <v>62</v>
      </c>
      <c r="N4995" t="s">
        <v>49</v>
      </c>
      <c r="O4995">
        <v>3728507</v>
      </c>
    </row>
    <row r="4996" spans="1:15">
      <c r="A4996" t="s">
        <v>5041</v>
      </c>
      <c r="B4996">
        <v>2001</v>
      </c>
      <c r="C4996" t="s">
        <v>31</v>
      </c>
      <c r="D4996" t="s">
        <v>51</v>
      </c>
      <c r="E4996" t="s">
        <v>28</v>
      </c>
      <c r="F4996">
        <v>244</v>
      </c>
      <c r="G4996">
        <v>1415</v>
      </c>
      <c r="H4996">
        <v>858</v>
      </c>
      <c r="I4996">
        <v>33.69</v>
      </c>
      <c r="J4996">
        <v>4</v>
      </c>
      <c r="K4996" t="s">
        <v>19</v>
      </c>
      <c r="L4996" t="s">
        <v>19</v>
      </c>
      <c r="M4996">
        <v>44</v>
      </c>
      <c r="N4996" t="s">
        <v>29</v>
      </c>
      <c r="O4996">
        <v>1094071</v>
      </c>
    </row>
    <row r="4997" spans="1:15">
      <c r="A4997" t="s">
        <v>5042</v>
      </c>
      <c r="B4997">
        <v>2016</v>
      </c>
      <c r="C4997" t="s">
        <v>16</v>
      </c>
      <c r="D4997" t="s">
        <v>17</v>
      </c>
      <c r="E4997" t="s">
        <v>28</v>
      </c>
      <c r="F4997">
        <v>249</v>
      </c>
      <c r="G4997">
        <v>2378</v>
      </c>
      <c r="H4997">
        <v>84</v>
      </c>
      <c r="I4997">
        <v>3.79</v>
      </c>
      <c r="J4997">
        <v>6</v>
      </c>
      <c r="K4997" t="s">
        <v>24</v>
      </c>
      <c r="L4997" t="s">
        <v>19</v>
      </c>
      <c r="M4997">
        <v>96</v>
      </c>
      <c r="N4997" t="s">
        <v>29</v>
      </c>
      <c r="O4997">
        <v>3527296</v>
      </c>
    </row>
    <row r="4998" spans="1:15">
      <c r="A4998" t="s">
        <v>5043</v>
      </c>
      <c r="B4998">
        <v>2010</v>
      </c>
      <c r="C4998" t="s">
        <v>42</v>
      </c>
      <c r="D4998" t="s">
        <v>32</v>
      </c>
      <c r="E4998" t="s">
        <v>37</v>
      </c>
      <c r="F4998">
        <v>249</v>
      </c>
      <c r="G4998">
        <v>4235</v>
      </c>
      <c r="H4998">
        <v>578</v>
      </c>
      <c r="I4998">
        <v>0.9</v>
      </c>
      <c r="J4998">
        <v>8</v>
      </c>
      <c r="K4998" t="s">
        <v>19</v>
      </c>
      <c r="L4998" t="s">
        <v>19</v>
      </c>
      <c r="M4998">
        <v>55</v>
      </c>
      <c r="N4998" t="s">
        <v>29</v>
      </c>
      <c r="O4998">
        <v>4206134</v>
      </c>
    </row>
    <row r="4999" spans="1:15">
      <c r="A4999" t="s">
        <v>5044</v>
      </c>
      <c r="B4999">
        <v>2017</v>
      </c>
      <c r="C4999" t="s">
        <v>31</v>
      </c>
      <c r="D4999" t="s">
        <v>48</v>
      </c>
      <c r="E4999" t="s">
        <v>18</v>
      </c>
      <c r="F4999">
        <v>336</v>
      </c>
      <c r="G4999">
        <v>2485</v>
      </c>
      <c r="H4999">
        <v>265</v>
      </c>
      <c r="I4999">
        <v>13.07</v>
      </c>
      <c r="J4999">
        <v>1</v>
      </c>
      <c r="K4999" t="s">
        <v>24</v>
      </c>
      <c r="L4999" t="s">
        <v>19</v>
      </c>
      <c r="M4999">
        <v>23</v>
      </c>
      <c r="N4999" t="s">
        <v>33</v>
      </c>
      <c r="O4999">
        <v>1165258</v>
      </c>
    </row>
    <row r="5000" spans="1:15">
      <c r="A5000" t="s">
        <v>5045</v>
      </c>
      <c r="B5000">
        <v>2008</v>
      </c>
      <c r="C5000" t="s">
        <v>31</v>
      </c>
      <c r="D5000" t="s">
        <v>36</v>
      </c>
      <c r="E5000" t="s">
        <v>40</v>
      </c>
      <c r="F5000">
        <v>34</v>
      </c>
      <c r="G5000">
        <v>1734</v>
      </c>
      <c r="H5000">
        <v>35</v>
      </c>
      <c r="I5000">
        <v>46.62</v>
      </c>
      <c r="J5000">
        <v>6</v>
      </c>
      <c r="K5000" t="s">
        <v>24</v>
      </c>
      <c r="L5000" t="s">
        <v>19</v>
      </c>
      <c r="M5000">
        <v>75</v>
      </c>
      <c r="N5000" t="s">
        <v>20</v>
      </c>
      <c r="O5000">
        <v>4353149</v>
      </c>
    </row>
    <row r="5001" spans="1:15">
      <c r="A5001" t="s">
        <v>5046</v>
      </c>
      <c r="B5001">
        <v>2020</v>
      </c>
      <c r="C5001" t="s">
        <v>73</v>
      </c>
      <c r="D5001" t="s">
        <v>46</v>
      </c>
      <c r="E5001" t="s">
        <v>18</v>
      </c>
      <c r="F5001">
        <v>280</v>
      </c>
      <c r="G5001">
        <v>2925</v>
      </c>
      <c r="H5001">
        <v>505</v>
      </c>
      <c r="I5001">
        <v>0.86</v>
      </c>
      <c r="J5001">
        <v>8</v>
      </c>
      <c r="K5001" t="s">
        <v>24</v>
      </c>
      <c r="L5001" t="s">
        <v>24</v>
      </c>
      <c r="M5001">
        <v>87</v>
      </c>
      <c r="N5001" t="s">
        <v>49</v>
      </c>
      <c r="O5001">
        <v>917789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2AF87-7F06-4AC3-8BD6-000C11F4D851}">
  <dimension ref="A1:AC5001"/>
  <sheetViews>
    <sheetView topLeftCell="V1" zoomScale="90" zoomScaleNormal="85" workbookViewId="0">
      <selection activeCell="AC3" sqref="AC3"/>
    </sheetView>
  </sheetViews>
  <sheetFormatPr defaultRowHeight="14.4"/>
  <cols>
    <col min="1" max="1" width="14.109375" customWidth="1"/>
    <col min="2" max="2" width="14" customWidth="1"/>
    <col min="3" max="3" width="9.88671875" customWidth="1"/>
    <col min="4" max="4" width="13" customWidth="1"/>
    <col min="5" max="5" width="15.21875" customWidth="1"/>
    <col min="6" max="6" width="20.109375" customWidth="1"/>
    <col min="7" max="7" width="21.88671875" customWidth="1"/>
    <col min="8" max="8" width="21.44140625" customWidth="1"/>
    <col min="9" max="9" width="15.88671875" customWidth="1"/>
    <col min="10" max="10" width="15.6640625" customWidth="1"/>
    <col min="11" max="11" width="12.33203125" customWidth="1"/>
    <col min="12" max="12" width="11" customWidth="1"/>
    <col min="13" max="13" width="24.5546875" customWidth="1"/>
    <col min="14" max="14" width="14.6640625" customWidth="1"/>
    <col min="15" max="15" width="21.5546875" customWidth="1"/>
    <col min="16" max="16" width="20.88671875" customWidth="1"/>
    <col min="17" max="17" width="17.77734375" customWidth="1"/>
    <col min="18" max="18" width="22.21875" customWidth="1"/>
    <col min="19" max="19" width="24.21875" customWidth="1"/>
    <col min="20" max="20" width="24.77734375" customWidth="1"/>
    <col min="21" max="21" width="16.6640625" customWidth="1"/>
    <col min="22" max="22" width="18.77734375" customWidth="1"/>
    <col min="23" max="23" width="31.6640625" customWidth="1"/>
    <col min="24" max="24" width="15.5546875" customWidth="1"/>
    <col min="25" max="25" width="23.21875" customWidth="1"/>
    <col min="26" max="26" width="24.109375" customWidth="1"/>
    <col min="27" max="27" width="33.5546875" customWidth="1"/>
    <col min="28" max="28" width="33.33203125" customWidth="1"/>
    <col min="29" max="29" width="24.33203125" customWidth="1"/>
    <col min="30" max="30" width="26.88671875" customWidth="1"/>
  </cols>
  <sheetData>
    <row r="1" spans="1:29" ht="15" customHeight="1">
      <c r="A1" t="s">
        <v>0</v>
      </c>
      <c r="B1" t="s">
        <v>1</v>
      </c>
      <c r="C1" t="s">
        <v>2</v>
      </c>
      <c r="D1" t="s">
        <v>3</v>
      </c>
      <c r="E1" t="s">
        <v>4</v>
      </c>
      <c r="F1" s="2" t="s">
        <v>5</v>
      </c>
      <c r="G1" t="s">
        <v>6</v>
      </c>
      <c r="H1" t="s">
        <v>7</v>
      </c>
      <c r="I1" t="s">
        <v>8</v>
      </c>
      <c r="J1" t="s">
        <v>9</v>
      </c>
      <c r="K1" t="s">
        <v>10</v>
      </c>
      <c r="L1" t="s">
        <v>11</v>
      </c>
      <c r="M1" t="s">
        <v>12</v>
      </c>
      <c r="N1" t="s">
        <v>13</v>
      </c>
      <c r="O1" t="s">
        <v>14</v>
      </c>
      <c r="P1" t="s">
        <v>5048</v>
      </c>
      <c r="Q1" t="s">
        <v>5049</v>
      </c>
      <c r="R1" t="s">
        <v>5050</v>
      </c>
      <c r="S1" t="s">
        <v>5051</v>
      </c>
      <c r="T1" s="3" t="s">
        <v>5052</v>
      </c>
      <c r="U1" t="s">
        <v>5054</v>
      </c>
      <c r="V1" t="s">
        <v>5055</v>
      </c>
      <c r="W1" t="s">
        <v>5056</v>
      </c>
      <c r="X1" t="s">
        <v>5057</v>
      </c>
      <c r="Y1" t="s">
        <v>5058</v>
      </c>
      <c r="Z1" t="s">
        <v>5059</v>
      </c>
      <c r="AA1" t="s">
        <v>5060</v>
      </c>
      <c r="AB1" t="s">
        <v>5061</v>
      </c>
      <c r="AC1" t="s">
        <v>5053</v>
      </c>
    </row>
    <row r="2" spans="1:29" ht="14.4" customHeight="1">
      <c r="A2" s="1" t="s">
        <v>1769</v>
      </c>
      <c r="B2" s="1">
        <v>2000</v>
      </c>
      <c r="C2" s="1" t="s">
        <v>27</v>
      </c>
      <c r="D2" s="1" t="s">
        <v>43</v>
      </c>
      <c r="E2" s="1" t="s">
        <v>37</v>
      </c>
      <c r="F2" s="1">
        <v>476</v>
      </c>
      <c r="G2" s="1">
        <v>216</v>
      </c>
      <c r="H2" s="1">
        <v>306</v>
      </c>
      <c r="I2" s="1">
        <v>40.299999999999997</v>
      </c>
      <c r="J2" s="1">
        <v>8</v>
      </c>
      <c r="K2" s="1" t="s">
        <v>19</v>
      </c>
      <c r="L2" s="1" t="s">
        <v>19</v>
      </c>
      <c r="M2" s="1">
        <v>89</v>
      </c>
      <c r="N2" s="1" t="s">
        <v>25</v>
      </c>
      <c r="O2" s="1">
        <v>4972490</v>
      </c>
      <c r="P2" s="1">
        <f t="shared" ref="P2:P65" si="0">IF(E2="Seed", 1,
 IF(E2="Series A", 2,
 IF(E2="Series B", 3,
 IF(E2="Series C", 4,
 IF(E2="IPO", 5, "")))))</f>
        <v>4</v>
      </c>
      <c r="Q2" s="1">
        <f t="shared" ref="Q2:Q65" si="1">2024 - B2</f>
        <v>24</v>
      </c>
      <c r="R2" s="5">
        <f t="shared" ref="R2:R65" si="2">F2 / G2</f>
        <v>2.2037037037037037</v>
      </c>
      <c r="S2" s="6">
        <f t="shared" ref="S2:S65" si="3">(H2 * 1000000) / G2</f>
        <v>1416666.6666666667</v>
      </c>
      <c r="T2" s="4">
        <f t="shared" ref="T2:T65" si="4">H2 / F2</f>
        <v>0.6428571428571429</v>
      </c>
      <c r="U2" s="1" t="str">
        <f>IF(AND(J2&gt;=8, I2&gt;=1), "High Performer", "Normal")</f>
        <v>High Performer</v>
      </c>
      <c r="V2" s="1" t="str">
        <f t="shared" ref="V2:V65" si="5">IF(K2="Yes", "Acquired",
 IF(L2="Yes", "IPO", "Still Private"))</f>
        <v>Still Private</v>
      </c>
      <c r="W2" s="1" t="str">
        <f t="shared" ref="W2:W65" si="6">IF(C2="USA","$",
IF(C2="India","₹",
IF(C2="UK","£",
IF(C2="Germany","€",
IF(C2="France","€",
IF(C2="Canada","$",
IF(C2="Australia","A$",
IF(C2="China","¥",
IF(C2="Japan","¥",)))))))))</f>
        <v>$</v>
      </c>
      <c r="X2" s="1" t="str">
        <f t="shared" ref="X2:X65" si="7">W2 &amp; F2 &amp; "M"</f>
        <v>$476M</v>
      </c>
      <c r="Y2" s="1" t="str">
        <f t="shared" ref="Y2:Y65" si="8">W2 &amp; H2 &amp; "M"</f>
        <v>$306M</v>
      </c>
      <c r="Z2" s="1" t="str">
        <f t="shared" ref="Z2:Z65" si="9">W2 &amp; TEXT(R2,"#,##0")</f>
        <v>$2</v>
      </c>
      <c r="AA2" s="1" t="str">
        <f t="shared" ref="AA2:AA65" si="10">W2 &amp; TEXT(S2,"#,##0")</f>
        <v>$14,16,667</v>
      </c>
      <c r="AB2" s="6">
        <f t="shared" ref="AB2:AB65" si="11">(H2 * 1000000) / (12 * G2)</f>
        <v>118055.55555555556</v>
      </c>
      <c r="AC2" s="1" t="str">
        <f t="shared" ref="AC2:AC65" si="12">IF(F2&lt;100, "Small", IF(F2&lt;=200, "Mid",IF(F2&lt;500,  "Large")))</f>
        <v>Large</v>
      </c>
    </row>
    <row r="3" spans="1:29" ht="13.2" customHeight="1">
      <c r="A3" s="1" t="s">
        <v>4182</v>
      </c>
      <c r="B3" s="1">
        <v>2000</v>
      </c>
      <c r="C3" s="1" t="s">
        <v>27</v>
      </c>
      <c r="D3" s="1" t="s">
        <v>46</v>
      </c>
      <c r="E3" s="1" t="s">
        <v>40</v>
      </c>
      <c r="F3" s="1">
        <v>445</v>
      </c>
      <c r="G3" s="1">
        <v>2611</v>
      </c>
      <c r="H3" s="1">
        <v>242</v>
      </c>
      <c r="I3" s="1">
        <v>21.62</v>
      </c>
      <c r="J3" s="1">
        <v>4</v>
      </c>
      <c r="K3" s="1" t="s">
        <v>19</v>
      </c>
      <c r="L3" s="1" t="s">
        <v>24</v>
      </c>
      <c r="M3" s="1">
        <v>74</v>
      </c>
      <c r="N3" s="1" t="s">
        <v>49</v>
      </c>
      <c r="O3" s="1">
        <v>4879810</v>
      </c>
      <c r="P3" s="1">
        <f t="shared" si="0"/>
        <v>3</v>
      </c>
      <c r="Q3" s="1">
        <f t="shared" si="1"/>
        <v>24</v>
      </c>
      <c r="R3" s="5">
        <f t="shared" si="2"/>
        <v>0.17043278437380313</v>
      </c>
      <c r="S3" s="6">
        <f t="shared" si="3"/>
        <v>92684.795097663737</v>
      </c>
      <c r="T3" s="4">
        <f t="shared" si="4"/>
        <v>0.54382022471910108</v>
      </c>
      <c r="U3" s="1" t="str">
        <f t="shared" ref="U3:U65" si="13">IF(AND(J3&gt;=8, I3&gt;=1), "High Performer", "Normal")</f>
        <v>Normal</v>
      </c>
      <c r="V3" s="1" t="str">
        <f t="shared" si="5"/>
        <v>IPO</v>
      </c>
      <c r="W3" s="1" t="str">
        <f t="shared" si="6"/>
        <v>$</v>
      </c>
      <c r="X3" s="1" t="str">
        <f t="shared" si="7"/>
        <v>$445M</v>
      </c>
      <c r="Y3" s="1" t="str">
        <f t="shared" si="8"/>
        <v>$242M</v>
      </c>
      <c r="Z3" s="1" t="str">
        <f t="shared" si="9"/>
        <v>$0</v>
      </c>
      <c r="AA3" s="1" t="str">
        <f t="shared" si="10"/>
        <v>$92,685</v>
      </c>
      <c r="AB3" s="6">
        <f t="shared" si="11"/>
        <v>7723.7329248053111</v>
      </c>
      <c r="AC3" s="1" t="str">
        <f t="shared" si="12"/>
        <v>Large</v>
      </c>
    </row>
    <row r="4" spans="1:29">
      <c r="A4" s="1" t="s">
        <v>1227</v>
      </c>
      <c r="B4" s="1">
        <v>2000</v>
      </c>
      <c r="C4" s="1" t="s">
        <v>73</v>
      </c>
      <c r="D4" s="1" t="s">
        <v>43</v>
      </c>
      <c r="E4" s="1" t="s">
        <v>40</v>
      </c>
      <c r="F4" s="1">
        <v>351</v>
      </c>
      <c r="G4" s="1">
        <v>842</v>
      </c>
      <c r="H4" s="1">
        <v>500</v>
      </c>
      <c r="I4" s="1">
        <v>32.14</v>
      </c>
      <c r="J4" s="1">
        <v>9</v>
      </c>
      <c r="K4" s="1" t="s">
        <v>19</v>
      </c>
      <c r="L4" s="1" t="s">
        <v>24</v>
      </c>
      <c r="M4" s="1">
        <v>6</v>
      </c>
      <c r="N4" s="1" t="s">
        <v>49</v>
      </c>
      <c r="O4" s="1">
        <v>4854577</v>
      </c>
      <c r="P4" s="1">
        <f t="shared" si="0"/>
        <v>3</v>
      </c>
      <c r="Q4" s="1">
        <f t="shared" si="1"/>
        <v>24</v>
      </c>
      <c r="R4" s="5">
        <f t="shared" si="2"/>
        <v>0.4168646080760095</v>
      </c>
      <c r="S4" s="6">
        <f t="shared" si="3"/>
        <v>593824.2280285036</v>
      </c>
      <c r="T4" s="4">
        <f t="shared" si="4"/>
        <v>1.4245014245014245</v>
      </c>
      <c r="U4" s="1" t="str">
        <f t="shared" si="13"/>
        <v>High Performer</v>
      </c>
      <c r="V4" s="1" t="str">
        <f t="shared" si="5"/>
        <v>IPO</v>
      </c>
      <c r="W4" s="1" t="str">
        <f t="shared" si="6"/>
        <v>€</v>
      </c>
      <c r="X4" s="1" t="str">
        <f t="shared" si="7"/>
        <v>€351M</v>
      </c>
      <c r="Y4" s="1" t="str">
        <f t="shared" si="8"/>
        <v>€500M</v>
      </c>
      <c r="Z4" s="1" t="str">
        <f t="shared" si="9"/>
        <v>€0</v>
      </c>
      <c r="AA4" s="1" t="str">
        <f t="shared" si="10"/>
        <v>€5,93,824</v>
      </c>
      <c r="AB4" s="6">
        <f t="shared" si="11"/>
        <v>49485.352335708631</v>
      </c>
      <c r="AC4" s="1" t="str">
        <f t="shared" si="12"/>
        <v>Large</v>
      </c>
    </row>
    <row r="5" spans="1:29">
      <c r="A5" s="1" t="s">
        <v>1747</v>
      </c>
      <c r="B5" s="1">
        <v>2000</v>
      </c>
      <c r="C5" s="1" t="s">
        <v>27</v>
      </c>
      <c r="D5" s="1" t="s">
        <v>17</v>
      </c>
      <c r="E5" s="1" t="s">
        <v>23</v>
      </c>
      <c r="F5" s="1">
        <v>484</v>
      </c>
      <c r="G5" s="1">
        <v>2263</v>
      </c>
      <c r="H5" s="1">
        <v>900</v>
      </c>
      <c r="I5" s="1">
        <v>43.69</v>
      </c>
      <c r="J5" s="1">
        <v>5</v>
      </c>
      <c r="K5" s="1" t="s">
        <v>19</v>
      </c>
      <c r="L5" s="1" t="s">
        <v>24</v>
      </c>
      <c r="M5" s="1">
        <v>85</v>
      </c>
      <c r="N5" s="1" t="s">
        <v>25</v>
      </c>
      <c r="O5" s="1">
        <v>4849282</v>
      </c>
      <c r="P5" s="1">
        <f t="shared" si="0"/>
        <v>5</v>
      </c>
      <c r="Q5" s="1">
        <f t="shared" si="1"/>
        <v>24</v>
      </c>
      <c r="R5" s="5">
        <f t="shared" si="2"/>
        <v>0.2138753866548829</v>
      </c>
      <c r="S5" s="6">
        <f t="shared" si="3"/>
        <v>397702.16526734421</v>
      </c>
      <c r="T5" s="4">
        <f t="shared" si="4"/>
        <v>1.859504132231405</v>
      </c>
      <c r="U5" s="1" t="str">
        <f t="shared" si="13"/>
        <v>Normal</v>
      </c>
      <c r="V5" s="1" t="str">
        <f t="shared" si="5"/>
        <v>IPO</v>
      </c>
      <c r="W5" s="1" t="str">
        <f t="shared" si="6"/>
        <v>$</v>
      </c>
      <c r="X5" s="1" t="str">
        <f t="shared" si="7"/>
        <v>$484M</v>
      </c>
      <c r="Y5" s="1" t="str">
        <f t="shared" si="8"/>
        <v>$900M</v>
      </c>
      <c r="Z5" s="1" t="str">
        <f t="shared" si="9"/>
        <v>$0</v>
      </c>
      <c r="AA5" s="1" t="str">
        <f t="shared" si="10"/>
        <v>$3,97,702</v>
      </c>
      <c r="AB5" s="6">
        <f t="shared" si="11"/>
        <v>33141.847105612018</v>
      </c>
      <c r="AC5" s="1" t="str">
        <f t="shared" si="12"/>
        <v>Large</v>
      </c>
    </row>
    <row r="6" spans="1:29">
      <c r="A6" s="1" t="s">
        <v>3118</v>
      </c>
      <c r="B6" s="1">
        <v>2000</v>
      </c>
      <c r="C6" s="1" t="s">
        <v>73</v>
      </c>
      <c r="D6" s="1" t="s">
        <v>43</v>
      </c>
      <c r="E6" s="1" t="s">
        <v>37</v>
      </c>
      <c r="F6" s="1">
        <v>448</v>
      </c>
      <c r="G6" s="1">
        <v>75</v>
      </c>
      <c r="H6" s="1">
        <v>724</v>
      </c>
      <c r="I6" s="1">
        <v>4.3</v>
      </c>
      <c r="J6" s="1">
        <v>3</v>
      </c>
      <c r="K6" s="1" t="s">
        <v>19</v>
      </c>
      <c r="L6" s="1" t="s">
        <v>24</v>
      </c>
      <c r="M6" s="1">
        <v>96</v>
      </c>
      <c r="N6" s="1" t="s">
        <v>20</v>
      </c>
      <c r="O6" s="1">
        <v>4835956</v>
      </c>
      <c r="P6" s="1">
        <f t="shared" si="0"/>
        <v>4</v>
      </c>
      <c r="Q6" s="1">
        <f t="shared" si="1"/>
        <v>24</v>
      </c>
      <c r="R6" s="5">
        <f t="shared" si="2"/>
        <v>5.9733333333333336</v>
      </c>
      <c r="S6" s="6">
        <f t="shared" si="3"/>
        <v>9653333.333333334</v>
      </c>
      <c r="T6" s="4">
        <f t="shared" si="4"/>
        <v>1.6160714285714286</v>
      </c>
      <c r="U6" s="1" t="str">
        <f t="shared" si="13"/>
        <v>Normal</v>
      </c>
      <c r="V6" s="1" t="str">
        <f t="shared" si="5"/>
        <v>IPO</v>
      </c>
      <c r="W6" s="1" t="str">
        <f t="shared" si="6"/>
        <v>€</v>
      </c>
      <c r="X6" s="1" t="str">
        <f t="shared" si="7"/>
        <v>€448M</v>
      </c>
      <c r="Y6" s="1" t="str">
        <f t="shared" si="8"/>
        <v>€724M</v>
      </c>
      <c r="Z6" s="1" t="str">
        <f t="shared" si="9"/>
        <v>€6</v>
      </c>
      <c r="AA6" s="1" t="str">
        <f t="shared" si="10"/>
        <v>€96,53,333</v>
      </c>
      <c r="AB6" s="6">
        <f t="shared" si="11"/>
        <v>804444.4444444445</v>
      </c>
      <c r="AC6" s="1" t="str">
        <f t="shared" si="12"/>
        <v>Large</v>
      </c>
    </row>
    <row r="7" spans="1:29">
      <c r="A7" s="1" t="s">
        <v>105</v>
      </c>
      <c r="B7" s="1">
        <v>2000</v>
      </c>
      <c r="C7" s="1" t="s">
        <v>59</v>
      </c>
      <c r="D7" s="1" t="s">
        <v>95</v>
      </c>
      <c r="E7" s="1" t="s">
        <v>37</v>
      </c>
      <c r="F7" s="1">
        <v>218</v>
      </c>
      <c r="G7" s="1">
        <v>1968</v>
      </c>
      <c r="H7" s="1">
        <v>913</v>
      </c>
      <c r="I7" s="1">
        <v>10.88</v>
      </c>
      <c r="J7" s="1">
        <v>1</v>
      </c>
      <c r="K7" s="1" t="s">
        <v>19</v>
      </c>
      <c r="L7" s="1" t="s">
        <v>19</v>
      </c>
      <c r="M7" s="1">
        <v>98</v>
      </c>
      <c r="N7" s="1" t="s">
        <v>20</v>
      </c>
      <c r="O7" s="1">
        <v>4769265</v>
      </c>
      <c r="P7" s="1">
        <f t="shared" si="0"/>
        <v>4</v>
      </c>
      <c r="Q7" s="1">
        <f t="shared" si="1"/>
        <v>24</v>
      </c>
      <c r="R7" s="5">
        <f t="shared" si="2"/>
        <v>0.11077235772357724</v>
      </c>
      <c r="S7" s="6">
        <f t="shared" si="3"/>
        <v>463922.76422764227</v>
      </c>
      <c r="T7" s="4">
        <f t="shared" si="4"/>
        <v>4.1880733944954125</v>
      </c>
      <c r="U7" s="1" t="str">
        <f t="shared" si="13"/>
        <v>Normal</v>
      </c>
      <c r="V7" s="1" t="str">
        <f t="shared" si="5"/>
        <v>Still Private</v>
      </c>
      <c r="W7" s="1" t="str">
        <f t="shared" si="6"/>
        <v>₹</v>
      </c>
      <c r="X7" s="1" t="str">
        <f t="shared" si="7"/>
        <v>₹218M</v>
      </c>
      <c r="Y7" s="1" t="str">
        <f t="shared" si="8"/>
        <v>₹913M</v>
      </c>
      <c r="Z7" s="1" t="str">
        <f t="shared" si="9"/>
        <v>₹0</v>
      </c>
      <c r="AA7" s="1" t="str">
        <f t="shared" si="10"/>
        <v>₹4,63,923</v>
      </c>
      <c r="AB7" s="6">
        <f t="shared" si="11"/>
        <v>38660.230352303523</v>
      </c>
      <c r="AC7" s="1" t="str">
        <f t="shared" si="12"/>
        <v>Large</v>
      </c>
    </row>
    <row r="8" spans="1:29">
      <c r="A8" s="1" t="s">
        <v>4678</v>
      </c>
      <c r="B8" s="1">
        <v>2000</v>
      </c>
      <c r="C8" s="1" t="s">
        <v>35</v>
      </c>
      <c r="D8" s="1" t="s">
        <v>43</v>
      </c>
      <c r="E8" s="1" t="s">
        <v>37</v>
      </c>
      <c r="F8" s="1">
        <v>383</v>
      </c>
      <c r="G8" s="1">
        <v>2206</v>
      </c>
      <c r="H8" s="1">
        <v>235</v>
      </c>
      <c r="I8" s="1">
        <v>18.440000000000001</v>
      </c>
      <c r="J8" s="1">
        <v>4</v>
      </c>
      <c r="K8" s="1" t="s">
        <v>24</v>
      </c>
      <c r="L8" s="1" t="s">
        <v>24</v>
      </c>
      <c r="M8" s="1">
        <v>61</v>
      </c>
      <c r="N8" s="1" t="s">
        <v>25</v>
      </c>
      <c r="O8" s="1">
        <v>4756229</v>
      </c>
      <c r="P8" s="1">
        <f t="shared" si="0"/>
        <v>4</v>
      </c>
      <c r="Q8" s="1">
        <f t="shared" si="1"/>
        <v>24</v>
      </c>
      <c r="R8" s="5">
        <f t="shared" si="2"/>
        <v>0.17361740707162285</v>
      </c>
      <c r="S8" s="6">
        <f t="shared" si="3"/>
        <v>106527.65185856754</v>
      </c>
      <c r="T8" s="4">
        <f t="shared" si="4"/>
        <v>0.61357702349869447</v>
      </c>
      <c r="U8" s="1" t="str">
        <f t="shared" si="13"/>
        <v>Normal</v>
      </c>
      <c r="V8" s="1" t="str">
        <f t="shared" si="5"/>
        <v>Acquired</v>
      </c>
      <c r="W8" s="1" t="str">
        <f t="shared" si="6"/>
        <v>¥</v>
      </c>
      <c r="X8" s="1" t="str">
        <f t="shared" si="7"/>
        <v>¥383M</v>
      </c>
      <c r="Y8" s="1" t="str">
        <f t="shared" si="8"/>
        <v>¥235M</v>
      </c>
      <c r="Z8" s="1" t="str">
        <f t="shared" si="9"/>
        <v>¥0</v>
      </c>
      <c r="AA8" s="1" t="str">
        <f t="shared" si="10"/>
        <v>¥1,06,528</v>
      </c>
      <c r="AB8" s="6">
        <f t="shared" si="11"/>
        <v>8877.3043215472953</v>
      </c>
      <c r="AC8" s="1" t="str">
        <f t="shared" si="12"/>
        <v>Large</v>
      </c>
    </row>
    <row r="9" spans="1:29">
      <c r="A9" s="1" t="s">
        <v>3925</v>
      </c>
      <c r="B9" s="1">
        <v>2000</v>
      </c>
      <c r="C9" s="1" t="s">
        <v>73</v>
      </c>
      <c r="D9" s="1" t="s">
        <v>32</v>
      </c>
      <c r="E9" s="1" t="s">
        <v>40</v>
      </c>
      <c r="F9" s="1">
        <v>464</v>
      </c>
      <c r="G9" s="1">
        <v>630</v>
      </c>
      <c r="H9" s="1">
        <v>359</v>
      </c>
      <c r="I9" s="1">
        <v>35.4</v>
      </c>
      <c r="J9" s="1">
        <v>8</v>
      </c>
      <c r="K9" s="1" t="s">
        <v>19</v>
      </c>
      <c r="L9" s="1" t="s">
        <v>19</v>
      </c>
      <c r="M9" s="1">
        <v>16</v>
      </c>
      <c r="N9" s="1" t="s">
        <v>29</v>
      </c>
      <c r="O9" s="1">
        <v>4742806</v>
      </c>
      <c r="P9" s="1">
        <f t="shared" si="0"/>
        <v>3</v>
      </c>
      <c r="Q9" s="1">
        <f t="shared" si="1"/>
        <v>24</v>
      </c>
      <c r="R9" s="5">
        <f t="shared" si="2"/>
        <v>0.73650793650793656</v>
      </c>
      <c r="S9" s="6">
        <f t="shared" si="3"/>
        <v>569841.26984126982</v>
      </c>
      <c r="T9" s="4">
        <f t="shared" si="4"/>
        <v>0.77370689655172409</v>
      </c>
      <c r="U9" s="1" t="str">
        <f t="shared" si="13"/>
        <v>High Performer</v>
      </c>
      <c r="V9" s="1" t="str">
        <f t="shared" si="5"/>
        <v>Still Private</v>
      </c>
      <c r="W9" s="1" t="str">
        <f t="shared" si="6"/>
        <v>€</v>
      </c>
      <c r="X9" s="1" t="str">
        <f t="shared" si="7"/>
        <v>€464M</v>
      </c>
      <c r="Y9" s="1" t="str">
        <f t="shared" si="8"/>
        <v>€359M</v>
      </c>
      <c r="Z9" s="1" t="str">
        <f t="shared" si="9"/>
        <v>€1</v>
      </c>
      <c r="AA9" s="1" t="str">
        <f t="shared" si="10"/>
        <v>€5,69,841</v>
      </c>
      <c r="AB9" s="6">
        <f t="shared" si="11"/>
        <v>47486.77248677249</v>
      </c>
      <c r="AC9" s="1" t="str">
        <f t="shared" si="12"/>
        <v>Large</v>
      </c>
    </row>
    <row r="10" spans="1:29">
      <c r="A10" s="1" t="s">
        <v>4112</v>
      </c>
      <c r="B10" s="1">
        <v>2000</v>
      </c>
      <c r="C10" s="1" t="s">
        <v>59</v>
      </c>
      <c r="D10" s="1" t="s">
        <v>95</v>
      </c>
      <c r="E10" s="1" t="s">
        <v>23</v>
      </c>
      <c r="F10" s="1">
        <v>438</v>
      </c>
      <c r="G10" s="1">
        <v>4439</v>
      </c>
      <c r="H10" s="1">
        <v>180</v>
      </c>
      <c r="I10" s="1">
        <v>13.58</v>
      </c>
      <c r="J10" s="1">
        <v>3</v>
      </c>
      <c r="K10" s="1" t="s">
        <v>19</v>
      </c>
      <c r="L10" s="1" t="s">
        <v>19</v>
      </c>
      <c r="M10" s="1">
        <v>52</v>
      </c>
      <c r="N10" s="1" t="s">
        <v>25</v>
      </c>
      <c r="O10" s="1">
        <v>4715448</v>
      </c>
      <c r="P10" s="1">
        <f t="shared" si="0"/>
        <v>5</v>
      </c>
      <c r="Q10" s="1">
        <f t="shared" si="1"/>
        <v>24</v>
      </c>
      <c r="R10" s="5">
        <f t="shared" si="2"/>
        <v>9.8670871817977027E-2</v>
      </c>
      <c r="S10" s="6">
        <f t="shared" si="3"/>
        <v>40549.673349853569</v>
      </c>
      <c r="T10" s="4">
        <f t="shared" si="4"/>
        <v>0.41095890410958902</v>
      </c>
      <c r="U10" s="1" t="str">
        <f t="shared" si="13"/>
        <v>Normal</v>
      </c>
      <c r="V10" s="1" t="str">
        <f t="shared" si="5"/>
        <v>Still Private</v>
      </c>
      <c r="W10" s="1" t="str">
        <f t="shared" si="6"/>
        <v>₹</v>
      </c>
      <c r="X10" s="1" t="str">
        <f t="shared" si="7"/>
        <v>₹438M</v>
      </c>
      <c r="Y10" s="1" t="str">
        <f t="shared" si="8"/>
        <v>₹180M</v>
      </c>
      <c r="Z10" s="1" t="str">
        <f t="shared" si="9"/>
        <v>₹0</v>
      </c>
      <c r="AA10" s="1" t="str">
        <f t="shared" si="10"/>
        <v>₹40,550</v>
      </c>
      <c r="AB10" s="6">
        <f t="shared" si="11"/>
        <v>3379.1394458211307</v>
      </c>
      <c r="AC10" s="1" t="str">
        <f t="shared" si="12"/>
        <v>Large</v>
      </c>
    </row>
    <row r="11" spans="1:29">
      <c r="A11" s="1" t="s">
        <v>3665</v>
      </c>
      <c r="B11" s="1">
        <v>2000</v>
      </c>
      <c r="C11" s="1" t="s">
        <v>42</v>
      </c>
      <c r="D11" s="1" t="s">
        <v>36</v>
      </c>
      <c r="E11" s="1" t="s">
        <v>40</v>
      </c>
      <c r="F11" s="1">
        <v>264</v>
      </c>
      <c r="G11" s="1">
        <v>4124</v>
      </c>
      <c r="H11" s="1">
        <v>722</v>
      </c>
      <c r="I11" s="1">
        <v>3.8</v>
      </c>
      <c r="J11" s="1">
        <v>1</v>
      </c>
      <c r="K11" s="1" t="s">
        <v>19</v>
      </c>
      <c r="L11" s="1" t="s">
        <v>24</v>
      </c>
      <c r="M11" s="1">
        <v>79</v>
      </c>
      <c r="N11" s="1" t="s">
        <v>33</v>
      </c>
      <c r="O11" s="1">
        <v>4706076</v>
      </c>
      <c r="P11" s="1">
        <f t="shared" si="0"/>
        <v>3</v>
      </c>
      <c r="Q11" s="1">
        <f t="shared" si="1"/>
        <v>24</v>
      </c>
      <c r="R11" s="5">
        <f t="shared" si="2"/>
        <v>6.4015518913676045E-2</v>
      </c>
      <c r="S11" s="6">
        <f t="shared" si="3"/>
        <v>175072.74490785645</v>
      </c>
      <c r="T11" s="4">
        <f t="shared" si="4"/>
        <v>2.7348484848484849</v>
      </c>
      <c r="U11" s="1" t="str">
        <f t="shared" si="13"/>
        <v>Normal</v>
      </c>
      <c r="V11" s="1" t="str">
        <f t="shared" si="5"/>
        <v>IPO</v>
      </c>
      <c r="W11" s="1" t="str">
        <f t="shared" si="6"/>
        <v>¥</v>
      </c>
      <c r="X11" s="1" t="str">
        <f t="shared" si="7"/>
        <v>¥264M</v>
      </c>
      <c r="Y11" s="1" t="str">
        <f t="shared" si="8"/>
        <v>¥722M</v>
      </c>
      <c r="Z11" s="1" t="str">
        <f t="shared" si="9"/>
        <v>¥0</v>
      </c>
      <c r="AA11" s="1" t="str">
        <f t="shared" si="10"/>
        <v>¥1,75,073</v>
      </c>
      <c r="AB11" s="6">
        <f t="shared" si="11"/>
        <v>14589.395408988037</v>
      </c>
      <c r="AC11" s="1" t="str">
        <f t="shared" si="12"/>
        <v>Large</v>
      </c>
    </row>
    <row r="12" spans="1:29">
      <c r="A12" s="1" t="s">
        <v>4622</v>
      </c>
      <c r="B12" s="1">
        <v>2000</v>
      </c>
      <c r="C12" s="1" t="s">
        <v>73</v>
      </c>
      <c r="D12" s="1" t="s">
        <v>39</v>
      </c>
      <c r="E12" s="1" t="s">
        <v>23</v>
      </c>
      <c r="F12" s="1">
        <v>374</v>
      </c>
      <c r="G12" s="1">
        <v>4008</v>
      </c>
      <c r="H12" s="1">
        <v>450</v>
      </c>
      <c r="I12" s="1">
        <v>5.55</v>
      </c>
      <c r="J12" s="1">
        <v>1</v>
      </c>
      <c r="K12" s="1" t="s">
        <v>19</v>
      </c>
      <c r="L12" s="1" t="s">
        <v>24</v>
      </c>
      <c r="M12" s="1">
        <v>48</v>
      </c>
      <c r="N12" s="1" t="s">
        <v>20</v>
      </c>
      <c r="O12" s="1">
        <v>4615012</v>
      </c>
      <c r="P12" s="1">
        <f t="shared" si="0"/>
        <v>5</v>
      </c>
      <c r="Q12" s="1">
        <f t="shared" si="1"/>
        <v>24</v>
      </c>
      <c r="R12" s="5">
        <f t="shared" si="2"/>
        <v>9.3313373253493009E-2</v>
      </c>
      <c r="S12" s="6">
        <f t="shared" si="3"/>
        <v>112275.4491017964</v>
      </c>
      <c r="T12" s="4">
        <f t="shared" si="4"/>
        <v>1.2032085561497325</v>
      </c>
      <c r="U12" s="1" t="str">
        <f t="shared" si="13"/>
        <v>Normal</v>
      </c>
      <c r="V12" s="1" t="str">
        <f t="shared" si="5"/>
        <v>IPO</v>
      </c>
      <c r="W12" s="1" t="str">
        <f t="shared" si="6"/>
        <v>€</v>
      </c>
      <c r="X12" s="1" t="str">
        <f t="shared" si="7"/>
        <v>€374M</v>
      </c>
      <c r="Y12" s="1" t="str">
        <f t="shared" si="8"/>
        <v>€450M</v>
      </c>
      <c r="Z12" s="1" t="str">
        <f t="shared" si="9"/>
        <v>€0</v>
      </c>
      <c r="AA12" s="1" t="str">
        <f t="shared" si="10"/>
        <v>€1,12,275</v>
      </c>
      <c r="AB12" s="6">
        <f t="shared" si="11"/>
        <v>9356.2874251497014</v>
      </c>
      <c r="AC12" s="1" t="str">
        <f t="shared" si="12"/>
        <v>Large</v>
      </c>
    </row>
    <row r="13" spans="1:29">
      <c r="A13" s="1" t="s">
        <v>3440</v>
      </c>
      <c r="B13" s="1">
        <v>2000</v>
      </c>
      <c r="C13" s="1" t="s">
        <v>45</v>
      </c>
      <c r="D13" s="1" t="s">
        <v>46</v>
      </c>
      <c r="E13" s="1" t="s">
        <v>28</v>
      </c>
      <c r="F13" s="1">
        <v>252</v>
      </c>
      <c r="G13" s="1">
        <v>3275</v>
      </c>
      <c r="H13" s="1">
        <v>350</v>
      </c>
      <c r="I13" s="1">
        <v>26.52</v>
      </c>
      <c r="J13" s="1">
        <v>7</v>
      </c>
      <c r="K13" s="1" t="s">
        <v>24</v>
      </c>
      <c r="L13" s="1" t="s">
        <v>24</v>
      </c>
      <c r="M13" s="1">
        <v>33</v>
      </c>
      <c r="N13" s="1" t="s">
        <v>25</v>
      </c>
      <c r="O13" s="1">
        <v>4490530</v>
      </c>
      <c r="P13" s="1">
        <f t="shared" si="0"/>
        <v>1</v>
      </c>
      <c r="Q13" s="1">
        <f t="shared" si="1"/>
        <v>24</v>
      </c>
      <c r="R13" s="5">
        <f t="shared" si="2"/>
        <v>7.6946564885496185E-2</v>
      </c>
      <c r="S13" s="6">
        <f t="shared" si="3"/>
        <v>106870.22900763359</v>
      </c>
      <c r="T13" s="4">
        <f t="shared" si="4"/>
        <v>1.3888888888888888</v>
      </c>
      <c r="U13" s="1" t="str">
        <f t="shared" si="13"/>
        <v>Normal</v>
      </c>
      <c r="V13" s="1" t="str">
        <f t="shared" si="5"/>
        <v>Acquired</v>
      </c>
      <c r="W13" s="1" t="str">
        <f t="shared" si="6"/>
        <v>A$</v>
      </c>
      <c r="X13" s="1" t="str">
        <f t="shared" si="7"/>
        <v>A$252M</v>
      </c>
      <c r="Y13" s="1" t="str">
        <f t="shared" si="8"/>
        <v>A$350M</v>
      </c>
      <c r="Z13" s="1" t="str">
        <f t="shared" si="9"/>
        <v>A$0</v>
      </c>
      <c r="AA13" s="1" t="str">
        <f t="shared" si="10"/>
        <v>A$1,06,870</v>
      </c>
      <c r="AB13" s="6">
        <f t="shared" si="11"/>
        <v>8905.8524173027981</v>
      </c>
      <c r="AC13" s="1" t="str">
        <f t="shared" si="12"/>
        <v>Large</v>
      </c>
    </row>
    <row r="14" spans="1:29">
      <c r="A14" s="1" t="s">
        <v>2773</v>
      </c>
      <c r="B14" s="1">
        <v>2000</v>
      </c>
      <c r="C14" s="1" t="s">
        <v>45</v>
      </c>
      <c r="D14" s="1" t="s">
        <v>102</v>
      </c>
      <c r="E14" s="1" t="s">
        <v>37</v>
      </c>
      <c r="F14" s="1">
        <v>308</v>
      </c>
      <c r="G14" s="1">
        <v>4390</v>
      </c>
      <c r="H14" s="1">
        <v>72</v>
      </c>
      <c r="I14" s="1">
        <v>43.22</v>
      </c>
      <c r="J14" s="1">
        <v>2</v>
      </c>
      <c r="K14" s="1" t="s">
        <v>24</v>
      </c>
      <c r="L14" s="1" t="s">
        <v>24</v>
      </c>
      <c r="M14" s="1">
        <v>64</v>
      </c>
      <c r="N14" s="1" t="s">
        <v>33</v>
      </c>
      <c r="O14" s="1">
        <v>4488186</v>
      </c>
      <c r="P14" s="1">
        <f t="shared" si="0"/>
        <v>4</v>
      </c>
      <c r="Q14" s="1">
        <f t="shared" si="1"/>
        <v>24</v>
      </c>
      <c r="R14" s="5">
        <f t="shared" si="2"/>
        <v>7.0159453302961278E-2</v>
      </c>
      <c r="S14" s="6">
        <f t="shared" si="3"/>
        <v>16400.911161731208</v>
      </c>
      <c r="T14" s="4">
        <f t="shared" si="4"/>
        <v>0.23376623376623376</v>
      </c>
      <c r="U14" s="1" t="str">
        <f t="shared" si="13"/>
        <v>Normal</v>
      </c>
      <c r="V14" s="1" t="str">
        <f t="shared" si="5"/>
        <v>Acquired</v>
      </c>
      <c r="W14" s="1" t="str">
        <f t="shared" si="6"/>
        <v>A$</v>
      </c>
      <c r="X14" s="1" t="str">
        <f t="shared" si="7"/>
        <v>A$308M</v>
      </c>
      <c r="Y14" s="1" t="str">
        <f t="shared" si="8"/>
        <v>A$72M</v>
      </c>
      <c r="Z14" s="1" t="str">
        <f t="shared" si="9"/>
        <v>A$0</v>
      </c>
      <c r="AA14" s="1" t="str">
        <f t="shared" si="10"/>
        <v>A$16,401</v>
      </c>
      <c r="AB14" s="6">
        <f t="shared" si="11"/>
        <v>1366.7425968109339</v>
      </c>
      <c r="AC14" s="1" t="str">
        <f t="shared" si="12"/>
        <v>Large</v>
      </c>
    </row>
    <row r="15" spans="1:29">
      <c r="A15" s="1" t="s">
        <v>205</v>
      </c>
      <c r="B15" s="1">
        <v>2000</v>
      </c>
      <c r="C15" s="1" t="s">
        <v>16</v>
      </c>
      <c r="D15" s="1" t="s">
        <v>102</v>
      </c>
      <c r="E15" s="1" t="s">
        <v>23</v>
      </c>
      <c r="F15" s="1">
        <v>240</v>
      </c>
      <c r="G15" s="1">
        <v>908</v>
      </c>
      <c r="H15" s="1">
        <v>263</v>
      </c>
      <c r="I15" s="1">
        <v>40</v>
      </c>
      <c r="J15" s="1">
        <v>7</v>
      </c>
      <c r="K15" s="1" t="s">
        <v>24</v>
      </c>
      <c r="L15" s="1" t="s">
        <v>19</v>
      </c>
      <c r="M15" s="1">
        <v>70</v>
      </c>
      <c r="N15" s="1" t="s">
        <v>20</v>
      </c>
      <c r="O15" s="1">
        <v>4410115</v>
      </c>
      <c r="P15" s="1">
        <f t="shared" si="0"/>
        <v>5</v>
      </c>
      <c r="Q15" s="1">
        <f t="shared" si="1"/>
        <v>24</v>
      </c>
      <c r="R15" s="5">
        <f t="shared" si="2"/>
        <v>0.26431718061674009</v>
      </c>
      <c r="S15" s="6">
        <f t="shared" si="3"/>
        <v>289647.577092511</v>
      </c>
      <c r="T15" s="4">
        <f t="shared" si="4"/>
        <v>1.0958333333333334</v>
      </c>
      <c r="U15" s="1" t="str">
        <f t="shared" si="13"/>
        <v>Normal</v>
      </c>
      <c r="V15" s="1" t="str">
        <f t="shared" si="5"/>
        <v>Acquired</v>
      </c>
      <c r="W15" s="1" t="str">
        <f t="shared" si="6"/>
        <v>$</v>
      </c>
      <c r="X15" s="1" t="str">
        <f t="shared" si="7"/>
        <v>$240M</v>
      </c>
      <c r="Y15" s="1" t="str">
        <f t="shared" si="8"/>
        <v>$263M</v>
      </c>
      <c r="Z15" s="1" t="str">
        <f t="shared" si="9"/>
        <v>$0</v>
      </c>
      <c r="AA15" s="1" t="str">
        <f t="shared" si="10"/>
        <v>$2,89,648</v>
      </c>
      <c r="AB15" s="6">
        <f t="shared" si="11"/>
        <v>24137.298091042583</v>
      </c>
      <c r="AC15" s="1" t="str">
        <f t="shared" si="12"/>
        <v>Large</v>
      </c>
    </row>
    <row r="16" spans="1:29">
      <c r="A16" s="1" t="s">
        <v>3016</v>
      </c>
      <c r="B16" s="1">
        <v>2000</v>
      </c>
      <c r="C16" s="1" t="s">
        <v>16</v>
      </c>
      <c r="D16" s="1" t="s">
        <v>48</v>
      </c>
      <c r="E16" s="1" t="s">
        <v>23</v>
      </c>
      <c r="F16" s="1">
        <v>334</v>
      </c>
      <c r="G16" s="1">
        <v>2029</v>
      </c>
      <c r="H16" s="1">
        <v>632</v>
      </c>
      <c r="I16" s="1">
        <v>36.14</v>
      </c>
      <c r="J16" s="1">
        <v>4</v>
      </c>
      <c r="K16" s="1" t="s">
        <v>24</v>
      </c>
      <c r="L16" s="1" t="s">
        <v>24</v>
      </c>
      <c r="M16" s="1">
        <v>22</v>
      </c>
      <c r="N16" s="1" t="s">
        <v>33</v>
      </c>
      <c r="O16" s="1">
        <v>4392645</v>
      </c>
      <c r="P16" s="1">
        <f t="shared" si="0"/>
        <v>5</v>
      </c>
      <c r="Q16" s="1">
        <f t="shared" si="1"/>
        <v>24</v>
      </c>
      <c r="R16" s="5">
        <f t="shared" si="2"/>
        <v>0.1646131099063578</v>
      </c>
      <c r="S16" s="6">
        <f t="shared" si="3"/>
        <v>311483.48940364714</v>
      </c>
      <c r="T16" s="4">
        <f t="shared" si="4"/>
        <v>1.8922155688622755</v>
      </c>
      <c r="U16" s="1" t="str">
        <f t="shared" si="13"/>
        <v>Normal</v>
      </c>
      <c r="V16" s="1" t="str">
        <f t="shared" si="5"/>
        <v>Acquired</v>
      </c>
      <c r="W16" s="1" t="str">
        <f t="shared" si="6"/>
        <v>$</v>
      </c>
      <c r="X16" s="1" t="str">
        <f t="shared" si="7"/>
        <v>$334M</v>
      </c>
      <c r="Y16" s="1" t="str">
        <f t="shared" si="8"/>
        <v>$632M</v>
      </c>
      <c r="Z16" s="1" t="str">
        <f t="shared" si="9"/>
        <v>$0</v>
      </c>
      <c r="AA16" s="1" t="str">
        <f t="shared" si="10"/>
        <v>$3,11,483</v>
      </c>
      <c r="AB16" s="6">
        <f t="shared" si="11"/>
        <v>25956.957450303926</v>
      </c>
      <c r="AC16" s="1" t="str">
        <f t="shared" si="12"/>
        <v>Large</v>
      </c>
    </row>
    <row r="17" spans="1:29">
      <c r="A17" s="1" t="s">
        <v>4070</v>
      </c>
      <c r="B17" s="1">
        <v>2000</v>
      </c>
      <c r="C17" s="1" t="s">
        <v>22</v>
      </c>
      <c r="D17" s="1" t="s">
        <v>17</v>
      </c>
      <c r="E17" s="1" t="s">
        <v>28</v>
      </c>
      <c r="F17" s="1">
        <v>451</v>
      </c>
      <c r="G17" s="1">
        <v>1569</v>
      </c>
      <c r="H17" s="1">
        <v>82</v>
      </c>
      <c r="I17" s="1">
        <v>28.96</v>
      </c>
      <c r="J17" s="1">
        <v>2</v>
      </c>
      <c r="K17" s="1" t="s">
        <v>19</v>
      </c>
      <c r="L17" s="1" t="s">
        <v>24</v>
      </c>
      <c r="M17" s="1">
        <v>25</v>
      </c>
      <c r="N17" s="1" t="s">
        <v>25</v>
      </c>
      <c r="O17" s="1">
        <v>4363206</v>
      </c>
      <c r="P17" s="1">
        <f t="shared" si="0"/>
        <v>1</v>
      </c>
      <c r="Q17" s="1">
        <f t="shared" si="1"/>
        <v>24</v>
      </c>
      <c r="R17" s="5">
        <f t="shared" si="2"/>
        <v>0.28744423199490121</v>
      </c>
      <c r="S17" s="6">
        <f t="shared" si="3"/>
        <v>52262.587635436583</v>
      </c>
      <c r="T17" s="4">
        <f t="shared" si="4"/>
        <v>0.18181818181818182</v>
      </c>
      <c r="U17" s="1" t="str">
        <f t="shared" si="13"/>
        <v>Normal</v>
      </c>
      <c r="V17" s="1" t="str">
        <f t="shared" si="5"/>
        <v>IPO</v>
      </c>
      <c r="W17" s="1" t="str">
        <f t="shared" si="6"/>
        <v>£</v>
      </c>
      <c r="X17" s="1" t="str">
        <f t="shared" si="7"/>
        <v>£451M</v>
      </c>
      <c r="Y17" s="1" t="str">
        <f t="shared" si="8"/>
        <v>£82M</v>
      </c>
      <c r="Z17" s="1" t="str">
        <f t="shared" si="9"/>
        <v>£0</v>
      </c>
      <c r="AA17" s="1" t="str">
        <f t="shared" si="10"/>
        <v>£52,263</v>
      </c>
      <c r="AB17" s="6">
        <f t="shared" si="11"/>
        <v>4355.2156362863816</v>
      </c>
      <c r="AC17" s="1" t="str">
        <f t="shared" si="12"/>
        <v>Large</v>
      </c>
    </row>
    <row r="18" spans="1:29">
      <c r="A18" s="1" t="s">
        <v>3705</v>
      </c>
      <c r="B18" s="1">
        <v>2000</v>
      </c>
      <c r="C18" s="1" t="s">
        <v>53</v>
      </c>
      <c r="D18" s="1" t="s">
        <v>39</v>
      </c>
      <c r="E18" s="1" t="s">
        <v>37</v>
      </c>
      <c r="F18" s="1">
        <v>486</v>
      </c>
      <c r="G18" s="1">
        <v>2954</v>
      </c>
      <c r="H18" s="1">
        <v>968</v>
      </c>
      <c r="I18" s="1">
        <v>30.19</v>
      </c>
      <c r="J18" s="1">
        <v>9</v>
      </c>
      <c r="K18" s="1" t="s">
        <v>24</v>
      </c>
      <c r="L18" s="1" t="s">
        <v>19</v>
      </c>
      <c r="M18" s="1">
        <v>94</v>
      </c>
      <c r="N18" s="1" t="s">
        <v>33</v>
      </c>
      <c r="O18" s="1">
        <v>4287101</v>
      </c>
      <c r="P18" s="1">
        <f t="shared" si="0"/>
        <v>4</v>
      </c>
      <c r="Q18" s="1">
        <f t="shared" si="1"/>
        <v>24</v>
      </c>
      <c r="R18" s="5">
        <f t="shared" si="2"/>
        <v>0.16452268111035884</v>
      </c>
      <c r="S18" s="6">
        <f t="shared" si="3"/>
        <v>327691.26607989165</v>
      </c>
      <c r="T18" s="4">
        <f t="shared" si="4"/>
        <v>1.9917695473251029</v>
      </c>
      <c r="U18" s="1" t="str">
        <f t="shared" si="13"/>
        <v>High Performer</v>
      </c>
      <c r="V18" s="1" t="str">
        <f t="shared" si="5"/>
        <v>Acquired</v>
      </c>
      <c r="W18" s="1">
        <f t="shared" si="6"/>
        <v>0</v>
      </c>
      <c r="X18" s="1" t="str">
        <f t="shared" si="7"/>
        <v>0486M</v>
      </c>
      <c r="Y18" s="1" t="str">
        <f t="shared" si="8"/>
        <v>0968M</v>
      </c>
      <c r="Z18" s="1" t="str">
        <f t="shared" si="9"/>
        <v>00</v>
      </c>
      <c r="AA18" s="1" t="str">
        <f t="shared" si="10"/>
        <v>03,27,691</v>
      </c>
      <c r="AB18" s="6">
        <f t="shared" si="11"/>
        <v>27307.605506657641</v>
      </c>
      <c r="AC18" s="1" t="str">
        <f t="shared" si="12"/>
        <v>Large</v>
      </c>
    </row>
    <row r="19" spans="1:29">
      <c r="A19" s="1" t="s">
        <v>3913</v>
      </c>
      <c r="B19" s="1">
        <v>2000</v>
      </c>
      <c r="C19" s="1" t="s">
        <v>73</v>
      </c>
      <c r="D19" s="1" t="s">
        <v>102</v>
      </c>
      <c r="E19" s="1" t="s">
        <v>40</v>
      </c>
      <c r="F19" s="1">
        <v>385</v>
      </c>
      <c r="G19" s="1">
        <v>2970</v>
      </c>
      <c r="H19" s="1">
        <v>198</v>
      </c>
      <c r="I19" s="1">
        <v>40.19</v>
      </c>
      <c r="J19" s="1">
        <v>2</v>
      </c>
      <c r="K19" s="1" t="s">
        <v>19</v>
      </c>
      <c r="L19" s="1" t="s">
        <v>19</v>
      </c>
      <c r="M19" s="1">
        <v>66</v>
      </c>
      <c r="N19" s="1" t="s">
        <v>25</v>
      </c>
      <c r="O19" s="1">
        <v>4278188</v>
      </c>
      <c r="P19" s="1">
        <f t="shared" si="0"/>
        <v>3</v>
      </c>
      <c r="Q19" s="1">
        <f t="shared" si="1"/>
        <v>24</v>
      </c>
      <c r="R19" s="5">
        <f t="shared" si="2"/>
        <v>0.12962962962962962</v>
      </c>
      <c r="S19" s="6">
        <f t="shared" si="3"/>
        <v>66666.666666666672</v>
      </c>
      <c r="T19" s="4">
        <f t="shared" si="4"/>
        <v>0.51428571428571423</v>
      </c>
      <c r="U19" s="1" t="str">
        <f t="shared" si="13"/>
        <v>Normal</v>
      </c>
      <c r="V19" s="1" t="str">
        <f t="shared" si="5"/>
        <v>Still Private</v>
      </c>
      <c r="W19" s="1" t="str">
        <f t="shared" si="6"/>
        <v>€</v>
      </c>
      <c r="X19" s="1" t="str">
        <f t="shared" si="7"/>
        <v>€385M</v>
      </c>
      <c r="Y19" s="1" t="str">
        <f t="shared" si="8"/>
        <v>€198M</v>
      </c>
      <c r="Z19" s="1" t="str">
        <f t="shared" si="9"/>
        <v>€0</v>
      </c>
      <c r="AA19" s="1" t="str">
        <f t="shared" si="10"/>
        <v>€66,667</v>
      </c>
      <c r="AB19" s="6">
        <f t="shared" si="11"/>
        <v>5555.5555555555557</v>
      </c>
      <c r="AC19" s="1" t="str">
        <f t="shared" si="12"/>
        <v>Large</v>
      </c>
    </row>
    <row r="20" spans="1:29">
      <c r="A20" s="1" t="s">
        <v>4076</v>
      </c>
      <c r="B20" s="1">
        <v>2000</v>
      </c>
      <c r="C20" s="1" t="s">
        <v>73</v>
      </c>
      <c r="D20" s="1" t="s">
        <v>17</v>
      </c>
      <c r="E20" s="1" t="s">
        <v>40</v>
      </c>
      <c r="F20" s="1">
        <v>267</v>
      </c>
      <c r="G20" s="1">
        <v>2293</v>
      </c>
      <c r="H20" s="1">
        <v>987</v>
      </c>
      <c r="I20" s="1">
        <v>3.54</v>
      </c>
      <c r="J20" s="1">
        <v>6</v>
      </c>
      <c r="K20" s="1" t="s">
        <v>19</v>
      </c>
      <c r="L20" s="1" t="s">
        <v>19</v>
      </c>
      <c r="M20" s="1">
        <v>65</v>
      </c>
      <c r="N20" s="1" t="s">
        <v>29</v>
      </c>
      <c r="O20" s="1">
        <v>4272226</v>
      </c>
      <c r="P20" s="1">
        <f t="shared" si="0"/>
        <v>3</v>
      </c>
      <c r="Q20" s="1">
        <f t="shared" si="1"/>
        <v>24</v>
      </c>
      <c r="R20" s="5">
        <f t="shared" si="2"/>
        <v>0.11644134321849106</v>
      </c>
      <c r="S20" s="6">
        <f t="shared" si="3"/>
        <v>430440.47099869169</v>
      </c>
      <c r="T20" s="4">
        <f t="shared" si="4"/>
        <v>3.696629213483146</v>
      </c>
      <c r="U20" s="1" t="str">
        <f t="shared" si="13"/>
        <v>Normal</v>
      </c>
      <c r="V20" s="1" t="str">
        <f t="shared" si="5"/>
        <v>Still Private</v>
      </c>
      <c r="W20" s="1" t="str">
        <f t="shared" si="6"/>
        <v>€</v>
      </c>
      <c r="X20" s="1" t="str">
        <f t="shared" si="7"/>
        <v>€267M</v>
      </c>
      <c r="Y20" s="1" t="str">
        <f t="shared" si="8"/>
        <v>€987M</v>
      </c>
      <c r="Z20" s="1" t="str">
        <f t="shared" si="9"/>
        <v>€0</v>
      </c>
      <c r="AA20" s="1" t="str">
        <f t="shared" si="10"/>
        <v>€4,30,440</v>
      </c>
      <c r="AB20" s="6">
        <f t="shared" si="11"/>
        <v>35870.039249890971</v>
      </c>
      <c r="AC20" s="1" t="str">
        <f t="shared" si="12"/>
        <v>Large</v>
      </c>
    </row>
    <row r="21" spans="1:29">
      <c r="A21" s="1" t="s">
        <v>2945</v>
      </c>
      <c r="B21" s="1">
        <v>2000</v>
      </c>
      <c r="C21" s="1" t="s">
        <v>59</v>
      </c>
      <c r="D21" s="1" t="s">
        <v>95</v>
      </c>
      <c r="E21" s="1" t="s">
        <v>37</v>
      </c>
      <c r="F21" s="1">
        <v>331</v>
      </c>
      <c r="G21" s="1">
        <v>1046</v>
      </c>
      <c r="H21" s="1">
        <v>459</v>
      </c>
      <c r="I21" s="1">
        <v>2.79</v>
      </c>
      <c r="J21" s="1">
        <v>9</v>
      </c>
      <c r="K21" s="1" t="s">
        <v>19</v>
      </c>
      <c r="L21" s="1" t="s">
        <v>24</v>
      </c>
      <c r="M21" s="1">
        <v>48</v>
      </c>
      <c r="N21" s="1" t="s">
        <v>33</v>
      </c>
      <c r="O21" s="1">
        <v>4217625</v>
      </c>
      <c r="P21" s="1">
        <f t="shared" si="0"/>
        <v>4</v>
      </c>
      <c r="Q21" s="1">
        <f t="shared" si="1"/>
        <v>24</v>
      </c>
      <c r="R21" s="5">
        <f t="shared" si="2"/>
        <v>0.31644359464627153</v>
      </c>
      <c r="S21" s="6">
        <f t="shared" si="3"/>
        <v>438814.53154875716</v>
      </c>
      <c r="T21" s="4">
        <f t="shared" si="4"/>
        <v>1.3867069486404835</v>
      </c>
      <c r="U21" s="1" t="str">
        <f t="shared" si="13"/>
        <v>High Performer</v>
      </c>
      <c r="V21" s="1" t="str">
        <f t="shared" si="5"/>
        <v>IPO</v>
      </c>
      <c r="W21" s="1" t="str">
        <f t="shared" si="6"/>
        <v>₹</v>
      </c>
      <c r="X21" s="1" t="str">
        <f t="shared" si="7"/>
        <v>₹331M</v>
      </c>
      <c r="Y21" s="1" t="str">
        <f t="shared" si="8"/>
        <v>₹459M</v>
      </c>
      <c r="Z21" s="1" t="str">
        <f t="shared" si="9"/>
        <v>₹0</v>
      </c>
      <c r="AA21" s="1" t="str">
        <f t="shared" si="10"/>
        <v>₹4,38,815</v>
      </c>
      <c r="AB21" s="6">
        <f t="shared" si="11"/>
        <v>36567.877629063099</v>
      </c>
      <c r="AC21" s="1" t="str">
        <f t="shared" si="12"/>
        <v>Large</v>
      </c>
    </row>
    <row r="22" spans="1:29">
      <c r="A22" s="1" t="s">
        <v>2070</v>
      </c>
      <c r="B22" s="1">
        <v>2000</v>
      </c>
      <c r="C22" s="1" t="s">
        <v>35</v>
      </c>
      <c r="D22" s="1" t="s">
        <v>17</v>
      </c>
      <c r="E22" s="1" t="s">
        <v>37</v>
      </c>
      <c r="F22" s="1">
        <v>271</v>
      </c>
      <c r="G22" s="1">
        <v>2927</v>
      </c>
      <c r="H22" s="1">
        <v>730</v>
      </c>
      <c r="I22" s="1">
        <v>6.63</v>
      </c>
      <c r="J22" s="1">
        <v>8</v>
      </c>
      <c r="K22" s="1" t="s">
        <v>24</v>
      </c>
      <c r="L22" s="1" t="s">
        <v>24</v>
      </c>
      <c r="M22" s="1">
        <v>48</v>
      </c>
      <c r="N22" s="1" t="s">
        <v>33</v>
      </c>
      <c r="O22" s="1">
        <v>4181480</v>
      </c>
      <c r="P22" s="1">
        <f t="shared" si="0"/>
        <v>4</v>
      </c>
      <c r="Q22" s="1">
        <f t="shared" si="1"/>
        <v>24</v>
      </c>
      <c r="R22" s="5">
        <f t="shared" si="2"/>
        <v>9.2586265801161596E-2</v>
      </c>
      <c r="S22" s="6">
        <f t="shared" si="3"/>
        <v>249402.11820977108</v>
      </c>
      <c r="T22" s="4">
        <f t="shared" si="4"/>
        <v>2.6937269372693726</v>
      </c>
      <c r="U22" s="1" t="str">
        <f t="shared" si="13"/>
        <v>High Performer</v>
      </c>
      <c r="V22" s="1" t="str">
        <f t="shared" si="5"/>
        <v>Acquired</v>
      </c>
      <c r="W22" s="1" t="str">
        <f t="shared" si="6"/>
        <v>¥</v>
      </c>
      <c r="X22" s="1" t="str">
        <f t="shared" si="7"/>
        <v>¥271M</v>
      </c>
      <c r="Y22" s="1" t="str">
        <f t="shared" si="8"/>
        <v>¥730M</v>
      </c>
      <c r="Z22" s="1" t="str">
        <f t="shared" si="9"/>
        <v>¥0</v>
      </c>
      <c r="AA22" s="1" t="str">
        <f t="shared" si="10"/>
        <v>¥2,49,402</v>
      </c>
      <c r="AB22" s="6">
        <f t="shared" si="11"/>
        <v>20783.509850814258</v>
      </c>
      <c r="AC22" s="1" t="str">
        <f t="shared" si="12"/>
        <v>Large</v>
      </c>
    </row>
    <row r="23" spans="1:29">
      <c r="A23" s="1" t="s">
        <v>4174</v>
      </c>
      <c r="B23" s="1">
        <v>2000</v>
      </c>
      <c r="C23" s="1" t="s">
        <v>16</v>
      </c>
      <c r="D23" s="1" t="s">
        <v>17</v>
      </c>
      <c r="E23" s="1" t="s">
        <v>40</v>
      </c>
      <c r="F23" s="1">
        <v>251</v>
      </c>
      <c r="G23" s="1">
        <v>2875</v>
      </c>
      <c r="H23" s="1">
        <v>933</v>
      </c>
      <c r="I23" s="1">
        <v>1.1499999999999999</v>
      </c>
      <c r="J23" s="1">
        <v>3</v>
      </c>
      <c r="K23" s="1" t="s">
        <v>19</v>
      </c>
      <c r="L23" s="1" t="s">
        <v>19</v>
      </c>
      <c r="M23" s="1">
        <v>38</v>
      </c>
      <c r="N23" s="1" t="s">
        <v>29</v>
      </c>
      <c r="O23" s="1">
        <v>4177906</v>
      </c>
      <c r="P23" s="1">
        <f t="shared" si="0"/>
        <v>3</v>
      </c>
      <c r="Q23" s="1">
        <f t="shared" si="1"/>
        <v>24</v>
      </c>
      <c r="R23" s="5">
        <f t="shared" si="2"/>
        <v>8.7304347826086953E-2</v>
      </c>
      <c r="S23" s="6">
        <f t="shared" si="3"/>
        <v>324521.73913043475</v>
      </c>
      <c r="T23" s="4">
        <f t="shared" si="4"/>
        <v>3.7171314741035855</v>
      </c>
      <c r="U23" s="1" t="str">
        <f t="shared" si="13"/>
        <v>Normal</v>
      </c>
      <c r="V23" s="1" t="str">
        <f t="shared" si="5"/>
        <v>Still Private</v>
      </c>
      <c r="W23" s="1" t="str">
        <f t="shared" si="6"/>
        <v>$</v>
      </c>
      <c r="X23" s="1" t="str">
        <f t="shared" si="7"/>
        <v>$251M</v>
      </c>
      <c r="Y23" s="1" t="str">
        <f t="shared" si="8"/>
        <v>$933M</v>
      </c>
      <c r="Z23" s="1" t="str">
        <f t="shared" si="9"/>
        <v>$0</v>
      </c>
      <c r="AA23" s="1" t="str">
        <f t="shared" si="10"/>
        <v>$3,24,522</v>
      </c>
      <c r="AB23" s="6">
        <f t="shared" si="11"/>
        <v>27043.478260869564</v>
      </c>
      <c r="AC23" s="1" t="str">
        <f t="shared" si="12"/>
        <v>Large</v>
      </c>
    </row>
    <row r="24" spans="1:29">
      <c r="A24" s="1" t="s">
        <v>974</v>
      </c>
      <c r="B24" s="1">
        <v>2000</v>
      </c>
      <c r="C24" s="1" t="s">
        <v>42</v>
      </c>
      <c r="D24" s="1" t="s">
        <v>17</v>
      </c>
      <c r="E24" s="1" t="s">
        <v>37</v>
      </c>
      <c r="F24" s="1">
        <v>234</v>
      </c>
      <c r="G24" s="1">
        <v>3749</v>
      </c>
      <c r="H24" s="1">
        <v>220</v>
      </c>
      <c r="I24" s="1">
        <v>4.24</v>
      </c>
      <c r="J24" s="1">
        <v>3</v>
      </c>
      <c r="K24" s="1" t="s">
        <v>19</v>
      </c>
      <c r="L24" s="1" t="s">
        <v>19</v>
      </c>
      <c r="M24" s="1">
        <v>10</v>
      </c>
      <c r="N24" s="1" t="s">
        <v>25</v>
      </c>
      <c r="O24" s="1">
        <v>4145636</v>
      </c>
      <c r="P24" s="1">
        <f t="shared" si="0"/>
        <v>4</v>
      </c>
      <c r="Q24" s="1">
        <f t="shared" si="1"/>
        <v>24</v>
      </c>
      <c r="R24" s="5">
        <f t="shared" si="2"/>
        <v>6.2416644438516938E-2</v>
      </c>
      <c r="S24" s="6">
        <f t="shared" si="3"/>
        <v>58682.315284075754</v>
      </c>
      <c r="T24" s="4">
        <f t="shared" si="4"/>
        <v>0.94017094017094016</v>
      </c>
      <c r="U24" s="1" t="str">
        <f t="shared" si="13"/>
        <v>Normal</v>
      </c>
      <c r="V24" s="1" t="str">
        <f t="shared" si="5"/>
        <v>Still Private</v>
      </c>
      <c r="W24" s="1" t="str">
        <f t="shared" si="6"/>
        <v>¥</v>
      </c>
      <c r="X24" s="1" t="str">
        <f t="shared" si="7"/>
        <v>¥234M</v>
      </c>
      <c r="Y24" s="1" t="str">
        <f t="shared" si="8"/>
        <v>¥220M</v>
      </c>
      <c r="Z24" s="1" t="str">
        <f t="shared" si="9"/>
        <v>¥0</v>
      </c>
      <c r="AA24" s="1" t="str">
        <f t="shared" si="10"/>
        <v>¥58,682</v>
      </c>
      <c r="AB24" s="6">
        <f t="shared" si="11"/>
        <v>4890.1929403396462</v>
      </c>
      <c r="AC24" s="1" t="str">
        <f t="shared" si="12"/>
        <v>Large</v>
      </c>
    </row>
    <row r="25" spans="1:29">
      <c r="A25" s="1" t="s">
        <v>3052</v>
      </c>
      <c r="B25" s="1">
        <v>2000</v>
      </c>
      <c r="C25" s="1" t="s">
        <v>22</v>
      </c>
      <c r="D25" s="1" t="s">
        <v>46</v>
      </c>
      <c r="E25" s="1" t="s">
        <v>23</v>
      </c>
      <c r="F25" s="1">
        <v>479</v>
      </c>
      <c r="G25" s="1">
        <v>3050</v>
      </c>
      <c r="H25" s="1">
        <v>923</v>
      </c>
      <c r="I25" s="1">
        <v>40.92</v>
      </c>
      <c r="J25" s="1">
        <v>5</v>
      </c>
      <c r="K25" s="1" t="s">
        <v>19</v>
      </c>
      <c r="L25" s="1" t="s">
        <v>24</v>
      </c>
      <c r="M25" s="1">
        <v>76</v>
      </c>
      <c r="N25" s="1" t="s">
        <v>20</v>
      </c>
      <c r="O25" s="1">
        <v>4083886</v>
      </c>
      <c r="P25" s="1">
        <f t="shared" si="0"/>
        <v>5</v>
      </c>
      <c r="Q25" s="1">
        <f t="shared" si="1"/>
        <v>24</v>
      </c>
      <c r="R25" s="5">
        <f t="shared" si="2"/>
        <v>0.15704918032786885</v>
      </c>
      <c r="S25" s="6">
        <f t="shared" si="3"/>
        <v>302622.95081967214</v>
      </c>
      <c r="T25" s="4">
        <f t="shared" si="4"/>
        <v>1.9269311064718162</v>
      </c>
      <c r="U25" s="1" t="str">
        <f t="shared" si="13"/>
        <v>Normal</v>
      </c>
      <c r="V25" s="1" t="str">
        <f t="shared" si="5"/>
        <v>IPO</v>
      </c>
      <c r="W25" s="1" t="str">
        <f t="shared" si="6"/>
        <v>£</v>
      </c>
      <c r="X25" s="1" t="str">
        <f t="shared" si="7"/>
        <v>£479M</v>
      </c>
      <c r="Y25" s="1" t="str">
        <f t="shared" si="8"/>
        <v>£923M</v>
      </c>
      <c r="Z25" s="1" t="str">
        <f t="shared" si="9"/>
        <v>£0</v>
      </c>
      <c r="AA25" s="1" t="str">
        <f t="shared" si="10"/>
        <v>£3,02,623</v>
      </c>
      <c r="AB25" s="6">
        <f t="shared" si="11"/>
        <v>25218.579234972676</v>
      </c>
      <c r="AC25" s="1" t="str">
        <f t="shared" si="12"/>
        <v>Large</v>
      </c>
    </row>
    <row r="26" spans="1:29">
      <c r="A26" s="1" t="s">
        <v>2757</v>
      </c>
      <c r="B26" s="1">
        <v>2000</v>
      </c>
      <c r="C26" s="1" t="s">
        <v>42</v>
      </c>
      <c r="D26" s="1" t="s">
        <v>32</v>
      </c>
      <c r="E26" s="1" t="s">
        <v>28</v>
      </c>
      <c r="F26" s="1">
        <v>233</v>
      </c>
      <c r="G26" s="1">
        <v>3469</v>
      </c>
      <c r="H26" s="1">
        <v>557</v>
      </c>
      <c r="I26" s="1">
        <v>4.13</v>
      </c>
      <c r="J26" s="1">
        <v>5</v>
      </c>
      <c r="K26" s="1" t="s">
        <v>19</v>
      </c>
      <c r="L26" s="1" t="s">
        <v>24</v>
      </c>
      <c r="M26" s="1">
        <v>46</v>
      </c>
      <c r="N26" s="1" t="s">
        <v>20</v>
      </c>
      <c r="O26" s="1">
        <v>4066147</v>
      </c>
      <c r="P26" s="1">
        <f t="shared" si="0"/>
        <v>1</v>
      </c>
      <c r="Q26" s="1">
        <f t="shared" si="1"/>
        <v>24</v>
      </c>
      <c r="R26" s="5">
        <f t="shared" si="2"/>
        <v>6.7166330354569037E-2</v>
      </c>
      <c r="S26" s="6">
        <f t="shared" si="3"/>
        <v>160565.0043240127</v>
      </c>
      <c r="T26" s="4">
        <f t="shared" si="4"/>
        <v>2.3905579399141632</v>
      </c>
      <c r="U26" s="1" t="str">
        <f t="shared" si="13"/>
        <v>Normal</v>
      </c>
      <c r="V26" s="1" t="str">
        <f t="shared" si="5"/>
        <v>IPO</v>
      </c>
      <c r="W26" s="1" t="str">
        <f t="shared" si="6"/>
        <v>¥</v>
      </c>
      <c r="X26" s="1" t="str">
        <f t="shared" si="7"/>
        <v>¥233M</v>
      </c>
      <c r="Y26" s="1" t="str">
        <f t="shared" si="8"/>
        <v>¥557M</v>
      </c>
      <c r="Z26" s="1" t="str">
        <f t="shared" si="9"/>
        <v>¥0</v>
      </c>
      <c r="AA26" s="1" t="str">
        <f t="shared" si="10"/>
        <v>¥1,60,565</v>
      </c>
      <c r="AB26" s="6">
        <f t="shared" si="11"/>
        <v>13380.417027001056</v>
      </c>
      <c r="AC26" s="1" t="str">
        <f t="shared" si="12"/>
        <v>Large</v>
      </c>
    </row>
    <row r="27" spans="1:29">
      <c r="A27" s="1" t="s">
        <v>4270</v>
      </c>
      <c r="B27" s="1">
        <v>2000</v>
      </c>
      <c r="C27" s="1" t="s">
        <v>27</v>
      </c>
      <c r="D27" s="1" t="s">
        <v>39</v>
      </c>
      <c r="E27" s="1" t="s">
        <v>37</v>
      </c>
      <c r="F27" s="1">
        <v>252</v>
      </c>
      <c r="G27" s="1">
        <v>1044</v>
      </c>
      <c r="H27" s="1">
        <v>548</v>
      </c>
      <c r="I27" s="1">
        <v>26.97</v>
      </c>
      <c r="J27" s="1">
        <v>4</v>
      </c>
      <c r="K27" s="1" t="s">
        <v>24</v>
      </c>
      <c r="L27" s="1" t="s">
        <v>19</v>
      </c>
      <c r="M27" s="1">
        <v>78</v>
      </c>
      <c r="N27" s="1" t="s">
        <v>29</v>
      </c>
      <c r="O27" s="1">
        <v>4057017</v>
      </c>
      <c r="P27" s="1">
        <f t="shared" si="0"/>
        <v>4</v>
      </c>
      <c r="Q27" s="1">
        <f t="shared" si="1"/>
        <v>24</v>
      </c>
      <c r="R27" s="5">
        <f t="shared" si="2"/>
        <v>0.2413793103448276</v>
      </c>
      <c r="S27" s="6">
        <f t="shared" si="3"/>
        <v>524904.21455938695</v>
      </c>
      <c r="T27" s="4">
        <f t="shared" si="4"/>
        <v>2.1746031746031744</v>
      </c>
      <c r="U27" s="1" t="str">
        <f t="shared" si="13"/>
        <v>Normal</v>
      </c>
      <c r="V27" s="1" t="str">
        <f t="shared" si="5"/>
        <v>Acquired</v>
      </c>
      <c r="W27" s="1" t="str">
        <f t="shared" si="6"/>
        <v>$</v>
      </c>
      <c r="X27" s="1" t="str">
        <f t="shared" si="7"/>
        <v>$252M</v>
      </c>
      <c r="Y27" s="1" t="str">
        <f t="shared" si="8"/>
        <v>$548M</v>
      </c>
      <c r="Z27" s="1" t="str">
        <f t="shared" si="9"/>
        <v>$0</v>
      </c>
      <c r="AA27" s="1" t="str">
        <f t="shared" si="10"/>
        <v>$5,24,904</v>
      </c>
      <c r="AB27" s="6">
        <f t="shared" si="11"/>
        <v>43742.017879948915</v>
      </c>
      <c r="AC27" s="1" t="str">
        <f t="shared" si="12"/>
        <v>Large</v>
      </c>
    </row>
    <row r="28" spans="1:29">
      <c r="A28" s="1" t="s">
        <v>3085</v>
      </c>
      <c r="B28" s="1">
        <v>2000</v>
      </c>
      <c r="C28" s="1" t="s">
        <v>73</v>
      </c>
      <c r="D28" s="1" t="s">
        <v>46</v>
      </c>
      <c r="E28" s="1" t="s">
        <v>18</v>
      </c>
      <c r="F28" s="1">
        <v>347</v>
      </c>
      <c r="G28" s="1">
        <v>3026</v>
      </c>
      <c r="H28" s="1">
        <v>42</v>
      </c>
      <c r="I28" s="1">
        <v>42.53</v>
      </c>
      <c r="J28" s="1">
        <v>1</v>
      </c>
      <c r="K28" s="1" t="s">
        <v>24</v>
      </c>
      <c r="L28" s="1" t="s">
        <v>19</v>
      </c>
      <c r="M28" s="1">
        <v>70</v>
      </c>
      <c r="N28" s="1" t="s">
        <v>25</v>
      </c>
      <c r="O28" s="1">
        <v>4025159</v>
      </c>
      <c r="P28" s="1">
        <f t="shared" si="0"/>
        <v>2</v>
      </c>
      <c r="Q28" s="1">
        <f t="shared" si="1"/>
        <v>24</v>
      </c>
      <c r="R28" s="5">
        <f t="shared" si="2"/>
        <v>0.11467283542630535</v>
      </c>
      <c r="S28" s="6">
        <f t="shared" si="3"/>
        <v>13879.709187045604</v>
      </c>
      <c r="T28" s="4">
        <f t="shared" si="4"/>
        <v>0.12103746397694524</v>
      </c>
      <c r="U28" s="1" t="str">
        <f t="shared" si="13"/>
        <v>Normal</v>
      </c>
      <c r="V28" s="1" t="str">
        <f t="shared" si="5"/>
        <v>Acquired</v>
      </c>
      <c r="W28" s="1" t="str">
        <f t="shared" si="6"/>
        <v>€</v>
      </c>
      <c r="X28" s="1" t="str">
        <f t="shared" si="7"/>
        <v>€347M</v>
      </c>
      <c r="Y28" s="1" t="str">
        <f t="shared" si="8"/>
        <v>€42M</v>
      </c>
      <c r="Z28" s="1" t="str">
        <f t="shared" si="9"/>
        <v>€0</v>
      </c>
      <c r="AA28" s="1" t="str">
        <f t="shared" si="10"/>
        <v>€13,880</v>
      </c>
      <c r="AB28" s="6">
        <f t="shared" si="11"/>
        <v>1156.6424322538005</v>
      </c>
      <c r="AC28" s="1" t="str">
        <f t="shared" si="12"/>
        <v>Large</v>
      </c>
    </row>
    <row r="29" spans="1:29">
      <c r="A29" s="1" t="s">
        <v>1471</v>
      </c>
      <c r="B29" s="1">
        <v>2000</v>
      </c>
      <c r="C29" s="1" t="s">
        <v>53</v>
      </c>
      <c r="D29" s="1" t="s">
        <v>32</v>
      </c>
      <c r="E29" s="1" t="s">
        <v>18</v>
      </c>
      <c r="F29" s="1">
        <v>480</v>
      </c>
      <c r="G29" s="1">
        <v>669</v>
      </c>
      <c r="H29" s="1">
        <v>350</v>
      </c>
      <c r="I29" s="1">
        <v>4.24</v>
      </c>
      <c r="J29" s="1">
        <v>9</v>
      </c>
      <c r="K29" s="1" t="s">
        <v>24</v>
      </c>
      <c r="L29" s="1" t="s">
        <v>24</v>
      </c>
      <c r="M29" s="1">
        <v>32</v>
      </c>
      <c r="N29" s="1" t="s">
        <v>49</v>
      </c>
      <c r="O29" s="1">
        <v>3955957</v>
      </c>
      <c r="P29" s="1">
        <f t="shared" si="0"/>
        <v>2</v>
      </c>
      <c r="Q29" s="1">
        <f t="shared" si="1"/>
        <v>24</v>
      </c>
      <c r="R29" s="5">
        <f t="shared" si="2"/>
        <v>0.71748878923766812</v>
      </c>
      <c r="S29" s="6">
        <f t="shared" si="3"/>
        <v>523168.90881913301</v>
      </c>
      <c r="T29" s="4">
        <f t="shared" si="4"/>
        <v>0.72916666666666663</v>
      </c>
      <c r="U29" s="1" t="str">
        <f t="shared" si="13"/>
        <v>High Performer</v>
      </c>
      <c r="V29" s="1" t="str">
        <f t="shared" si="5"/>
        <v>Acquired</v>
      </c>
      <c r="W29" s="1">
        <f t="shared" si="6"/>
        <v>0</v>
      </c>
      <c r="X29" s="1" t="str">
        <f t="shared" si="7"/>
        <v>0480M</v>
      </c>
      <c r="Y29" s="1" t="str">
        <f t="shared" si="8"/>
        <v>0350M</v>
      </c>
      <c r="Z29" s="1" t="str">
        <f t="shared" si="9"/>
        <v>01</v>
      </c>
      <c r="AA29" s="1" t="str">
        <f t="shared" si="10"/>
        <v>05,23,169</v>
      </c>
      <c r="AB29" s="6">
        <f t="shared" si="11"/>
        <v>43597.409068261084</v>
      </c>
      <c r="AC29" s="1" t="str">
        <f t="shared" si="12"/>
        <v>Large</v>
      </c>
    </row>
    <row r="30" spans="1:29">
      <c r="A30" s="1" t="s">
        <v>2126</v>
      </c>
      <c r="B30" s="1">
        <v>2000</v>
      </c>
      <c r="C30" s="1" t="s">
        <v>59</v>
      </c>
      <c r="D30" s="1" t="s">
        <v>32</v>
      </c>
      <c r="E30" s="1" t="s">
        <v>40</v>
      </c>
      <c r="F30" s="1">
        <v>445</v>
      </c>
      <c r="G30" s="1">
        <v>1326</v>
      </c>
      <c r="H30" s="1">
        <v>104</v>
      </c>
      <c r="I30" s="1">
        <v>33.130000000000003</v>
      </c>
      <c r="J30" s="1">
        <v>3</v>
      </c>
      <c r="K30" s="1" t="s">
        <v>24</v>
      </c>
      <c r="L30" s="1" t="s">
        <v>24</v>
      </c>
      <c r="M30" s="1">
        <v>76</v>
      </c>
      <c r="N30" s="1" t="s">
        <v>49</v>
      </c>
      <c r="O30" s="1">
        <v>3955763</v>
      </c>
      <c r="P30" s="1">
        <f t="shared" si="0"/>
        <v>3</v>
      </c>
      <c r="Q30" s="1">
        <f t="shared" si="1"/>
        <v>24</v>
      </c>
      <c r="R30" s="5">
        <f t="shared" si="2"/>
        <v>0.33559577677224733</v>
      </c>
      <c r="S30" s="6">
        <f t="shared" si="3"/>
        <v>78431.372549019608</v>
      </c>
      <c r="T30" s="4">
        <f t="shared" si="4"/>
        <v>0.23370786516853934</v>
      </c>
      <c r="U30" s="1" t="str">
        <f t="shared" si="13"/>
        <v>Normal</v>
      </c>
      <c r="V30" s="1" t="str">
        <f t="shared" si="5"/>
        <v>Acquired</v>
      </c>
      <c r="W30" s="1" t="str">
        <f t="shared" si="6"/>
        <v>₹</v>
      </c>
      <c r="X30" s="1" t="str">
        <f t="shared" si="7"/>
        <v>₹445M</v>
      </c>
      <c r="Y30" s="1" t="str">
        <f t="shared" si="8"/>
        <v>₹104M</v>
      </c>
      <c r="Z30" s="1" t="str">
        <f t="shared" si="9"/>
        <v>₹0</v>
      </c>
      <c r="AA30" s="1" t="str">
        <f t="shared" si="10"/>
        <v>₹78,431</v>
      </c>
      <c r="AB30" s="6">
        <f t="shared" si="11"/>
        <v>6535.9477124183004</v>
      </c>
      <c r="AC30" s="1" t="str">
        <f t="shared" si="12"/>
        <v>Large</v>
      </c>
    </row>
    <row r="31" spans="1:29">
      <c r="A31" s="1" t="s">
        <v>1485</v>
      </c>
      <c r="B31" s="1">
        <v>2000</v>
      </c>
      <c r="C31" s="1" t="s">
        <v>73</v>
      </c>
      <c r="D31" s="1" t="s">
        <v>95</v>
      </c>
      <c r="E31" s="1" t="s">
        <v>23</v>
      </c>
      <c r="F31" s="1">
        <v>474</v>
      </c>
      <c r="G31" s="1">
        <v>3531</v>
      </c>
      <c r="H31" s="1">
        <v>459</v>
      </c>
      <c r="I31" s="1">
        <v>41.43</v>
      </c>
      <c r="J31" s="1">
        <v>8</v>
      </c>
      <c r="K31" s="1" t="s">
        <v>19</v>
      </c>
      <c r="L31" s="1" t="s">
        <v>24</v>
      </c>
      <c r="M31" s="1">
        <v>4</v>
      </c>
      <c r="N31" s="1" t="s">
        <v>20</v>
      </c>
      <c r="O31" s="1">
        <v>3932334</v>
      </c>
      <c r="P31" s="1">
        <f t="shared" si="0"/>
        <v>5</v>
      </c>
      <c r="Q31" s="1">
        <f t="shared" si="1"/>
        <v>24</v>
      </c>
      <c r="R31" s="5">
        <f t="shared" si="2"/>
        <v>0.13423959218351741</v>
      </c>
      <c r="S31" s="6">
        <f t="shared" si="3"/>
        <v>129991.50382327952</v>
      </c>
      <c r="T31" s="4">
        <f t="shared" si="4"/>
        <v>0.96835443037974689</v>
      </c>
      <c r="U31" s="1" t="str">
        <f t="shared" si="13"/>
        <v>High Performer</v>
      </c>
      <c r="V31" s="1" t="str">
        <f t="shared" si="5"/>
        <v>IPO</v>
      </c>
      <c r="W31" s="1" t="str">
        <f t="shared" si="6"/>
        <v>€</v>
      </c>
      <c r="X31" s="1" t="str">
        <f t="shared" si="7"/>
        <v>€474M</v>
      </c>
      <c r="Y31" s="1" t="str">
        <f t="shared" si="8"/>
        <v>€459M</v>
      </c>
      <c r="Z31" s="1" t="str">
        <f t="shared" si="9"/>
        <v>€0</v>
      </c>
      <c r="AA31" s="1" t="str">
        <f t="shared" si="10"/>
        <v>€1,29,992</v>
      </c>
      <c r="AB31" s="6">
        <f t="shared" si="11"/>
        <v>10832.625318606628</v>
      </c>
      <c r="AC31" s="1" t="str">
        <f t="shared" si="12"/>
        <v>Large</v>
      </c>
    </row>
    <row r="32" spans="1:29">
      <c r="A32" s="1" t="s">
        <v>3905</v>
      </c>
      <c r="B32" s="1">
        <v>2000</v>
      </c>
      <c r="C32" s="1" t="s">
        <v>22</v>
      </c>
      <c r="D32" s="1" t="s">
        <v>17</v>
      </c>
      <c r="E32" s="1" t="s">
        <v>18</v>
      </c>
      <c r="F32" s="1">
        <v>272</v>
      </c>
      <c r="G32" s="1">
        <v>227</v>
      </c>
      <c r="H32" s="1">
        <v>465</v>
      </c>
      <c r="I32" s="1">
        <v>45.94</v>
      </c>
      <c r="J32" s="1">
        <v>3</v>
      </c>
      <c r="K32" s="1" t="s">
        <v>19</v>
      </c>
      <c r="L32" s="1" t="s">
        <v>24</v>
      </c>
      <c r="M32" s="1">
        <v>19</v>
      </c>
      <c r="N32" s="1" t="s">
        <v>25</v>
      </c>
      <c r="O32" s="1">
        <v>3907194</v>
      </c>
      <c r="P32" s="1">
        <f t="shared" si="0"/>
        <v>2</v>
      </c>
      <c r="Q32" s="1">
        <f t="shared" si="1"/>
        <v>24</v>
      </c>
      <c r="R32" s="5">
        <f t="shared" si="2"/>
        <v>1.1982378854625551</v>
      </c>
      <c r="S32" s="6">
        <f t="shared" si="3"/>
        <v>2048458.1497797356</v>
      </c>
      <c r="T32" s="4">
        <f t="shared" si="4"/>
        <v>1.7095588235294117</v>
      </c>
      <c r="U32" s="1" t="str">
        <f t="shared" si="13"/>
        <v>Normal</v>
      </c>
      <c r="V32" s="1" t="str">
        <f t="shared" si="5"/>
        <v>IPO</v>
      </c>
      <c r="W32" s="1" t="str">
        <f t="shared" si="6"/>
        <v>£</v>
      </c>
      <c r="X32" s="1" t="str">
        <f t="shared" si="7"/>
        <v>£272M</v>
      </c>
      <c r="Y32" s="1" t="str">
        <f t="shared" si="8"/>
        <v>£465M</v>
      </c>
      <c r="Z32" s="1" t="str">
        <f t="shared" si="9"/>
        <v>£1</v>
      </c>
      <c r="AA32" s="1" t="str">
        <f t="shared" si="10"/>
        <v>£20,48,458</v>
      </c>
      <c r="AB32" s="6">
        <f t="shared" si="11"/>
        <v>170704.84581497798</v>
      </c>
      <c r="AC32" s="1" t="str">
        <f t="shared" si="12"/>
        <v>Large</v>
      </c>
    </row>
    <row r="33" spans="1:29">
      <c r="A33" s="1" t="s">
        <v>3332</v>
      </c>
      <c r="B33" s="1">
        <v>2000</v>
      </c>
      <c r="C33" s="1" t="s">
        <v>45</v>
      </c>
      <c r="D33" s="1" t="s">
        <v>46</v>
      </c>
      <c r="E33" s="1" t="s">
        <v>37</v>
      </c>
      <c r="F33" s="1">
        <v>425</v>
      </c>
      <c r="G33" s="1">
        <v>4507</v>
      </c>
      <c r="H33" s="1">
        <v>841</v>
      </c>
      <c r="I33" s="1">
        <v>1.88</v>
      </c>
      <c r="J33" s="1">
        <v>1</v>
      </c>
      <c r="K33" s="1" t="s">
        <v>24</v>
      </c>
      <c r="L33" s="1" t="s">
        <v>24</v>
      </c>
      <c r="M33" s="1">
        <v>47</v>
      </c>
      <c r="N33" s="1" t="s">
        <v>49</v>
      </c>
      <c r="O33" s="1">
        <v>3856446</v>
      </c>
      <c r="P33" s="1">
        <f t="shared" si="0"/>
        <v>4</v>
      </c>
      <c r="Q33" s="1">
        <f t="shared" si="1"/>
        <v>24</v>
      </c>
      <c r="R33" s="5">
        <f t="shared" si="2"/>
        <v>9.4297759041491014E-2</v>
      </c>
      <c r="S33" s="6">
        <f t="shared" si="3"/>
        <v>186598.62436210341</v>
      </c>
      <c r="T33" s="4">
        <f t="shared" si="4"/>
        <v>1.9788235294117646</v>
      </c>
      <c r="U33" s="1" t="str">
        <f t="shared" si="13"/>
        <v>Normal</v>
      </c>
      <c r="V33" s="1" t="str">
        <f t="shared" si="5"/>
        <v>Acquired</v>
      </c>
      <c r="W33" s="1" t="str">
        <f t="shared" si="6"/>
        <v>A$</v>
      </c>
      <c r="X33" s="1" t="str">
        <f t="shared" si="7"/>
        <v>A$425M</v>
      </c>
      <c r="Y33" s="1" t="str">
        <f t="shared" si="8"/>
        <v>A$841M</v>
      </c>
      <c r="Z33" s="1" t="str">
        <f t="shared" si="9"/>
        <v>A$0</v>
      </c>
      <c r="AA33" s="1" t="str">
        <f t="shared" si="10"/>
        <v>A$1,86,599</v>
      </c>
      <c r="AB33" s="6">
        <f t="shared" si="11"/>
        <v>15549.885363508616</v>
      </c>
      <c r="AC33" s="1" t="str">
        <f t="shared" si="12"/>
        <v>Large</v>
      </c>
    </row>
    <row r="34" spans="1:29">
      <c r="A34" s="1" t="s">
        <v>1738</v>
      </c>
      <c r="B34" s="1">
        <v>2000</v>
      </c>
      <c r="C34" s="1" t="s">
        <v>59</v>
      </c>
      <c r="D34" s="1" t="s">
        <v>48</v>
      </c>
      <c r="E34" s="1" t="s">
        <v>40</v>
      </c>
      <c r="F34" s="1">
        <v>253</v>
      </c>
      <c r="G34" s="1">
        <v>4252</v>
      </c>
      <c r="H34" s="1">
        <v>933</v>
      </c>
      <c r="I34" s="1">
        <v>47.25</v>
      </c>
      <c r="J34" s="1">
        <v>8</v>
      </c>
      <c r="K34" s="1" t="s">
        <v>19</v>
      </c>
      <c r="L34" s="1" t="s">
        <v>19</v>
      </c>
      <c r="M34" s="1">
        <v>70</v>
      </c>
      <c r="N34" s="1" t="s">
        <v>20</v>
      </c>
      <c r="O34" s="1">
        <v>3851172</v>
      </c>
      <c r="P34" s="1">
        <f t="shared" si="0"/>
        <v>3</v>
      </c>
      <c r="Q34" s="1">
        <f t="shared" si="1"/>
        <v>24</v>
      </c>
      <c r="R34" s="5">
        <f t="shared" si="2"/>
        <v>5.9501411100658513E-2</v>
      </c>
      <c r="S34" s="6">
        <f t="shared" si="3"/>
        <v>219426.15239887111</v>
      </c>
      <c r="T34" s="4">
        <f t="shared" si="4"/>
        <v>3.6877470355731226</v>
      </c>
      <c r="U34" s="1" t="str">
        <f t="shared" si="13"/>
        <v>High Performer</v>
      </c>
      <c r="V34" s="1" t="str">
        <f t="shared" si="5"/>
        <v>Still Private</v>
      </c>
      <c r="W34" s="1" t="str">
        <f t="shared" si="6"/>
        <v>₹</v>
      </c>
      <c r="X34" s="1" t="str">
        <f t="shared" si="7"/>
        <v>₹253M</v>
      </c>
      <c r="Y34" s="1" t="str">
        <f t="shared" si="8"/>
        <v>₹933M</v>
      </c>
      <c r="Z34" s="1" t="str">
        <f t="shared" si="9"/>
        <v>₹0</v>
      </c>
      <c r="AA34" s="1" t="str">
        <f t="shared" si="10"/>
        <v>₹2,19,426</v>
      </c>
      <c r="AB34" s="6">
        <f t="shared" si="11"/>
        <v>18285.512699905925</v>
      </c>
      <c r="AC34" s="1" t="str">
        <f t="shared" si="12"/>
        <v>Large</v>
      </c>
    </row>
    <row r="35" spans="1:29">
      <c r="A35" s="1" t="s">
        <v>2823</v>
      </c>
      <c r="B35" s="1">
        <v>2000</v>
      </c>
      <c r="C35" s="1" t="s">
        <v>27</v>
      </c>
      <c r="D35" s="1" t="s">
        <v>48</v>
      </c>
      <c r="E35" s="1" t="s">
        <v>40</v>
      </c>
      <c r="F35" s="1">
        <v>338</v>
      </c>
      <c r="G35" s="1">
        <v>894</v>
      </c>
      <c r="H35" s="1">
        <v>408</v>
      </c>
      <c r="I35" s="1">
        <v>45.82</v>
      </c>
      <c r="J35" s="1">
        <v>9</v>
      </c>
      <c r="K35" s="1" t="s">
        <v>24</v>
      </c>
      <c r="L35" s="1" t="s">
        <v>24</v>
      </c>
      <c r="M35" s="1">
        <v>23</v>
      </c>
      <c r="N35" s="1" t="s">
        <v>49</v>
      </c>
      <c r="O35" s="1">
        <v>3803361</v>
      </c>
      <c r="P35" s="1">
        <f t="shared" si="0"/>
        <v>3</v>
      </c>
      <c r="Q35" s="1">
        <f t="shared" si="1"/>
        <v>24</v>
      </c>
      <c r="R35" s="5">
        <f t="shared" si="2"/>
        <v>0.37807606263982102</v>
      </c>
      <c r="S35" s="6">
        <f t="shared" si="3"/>
        <v>456375.8389261745</v>
      </c>
      <c r="T35" s="4">
        <f t="shared" si="4"/>
        <v>1.2071005917159763</v>
      </c>
      <c r="U35" s="1" t="str">
        <f t="shared" si="13"/>
        <v>High Performer</v>
      </c>
      <c r="V35" s="1" t="str">
        <f t="shared" si="5"/>
        <v>Acquired</v>
      </c>
      <c r="W35" s="1" t="str">
        <f t="shared" si="6"/>
        <v>$</v>
      </c>
      <c r="X35" s="1" t="str">
        <f t="shared" si="7"/>
        <v>$338M</v>
      </c>
      <c r="Y35" s="1" t="str">
        <f t="shared" si="8"/>
        <v>$408M</v>
      </c>
      <c r="Z35" s="1" t="str">
        <f t="shared" si="9"/>
        <v>$0</v>
      </c>
      <c r="AA35" s="1" t="str">
        <f t="shared" si="10"/>
        <v>$4,56,376</v>
      </c>
      <c r="AB35" s="6">
        <f t="shared" si="11"/>
        <v>38031.31991051454</v>
      </c>
      <c r="AC35" s="1" t="str">
        <f t="shared" si="12"/>
        <v>Large</v>
      </c>
    </row>
    <row r="36" spans="1:29">
      <c r="A36" s="1" t="s">
        <v>4707</v>
      </c>
      <c r="B36" s="1">
        <v>2000</v>
      </c>
      <c r="C36" s="1" t="s">
        <v>73</v>
      </c>
      <c r="D36" s="1" t="s">
        <v>32</v>
      </c>
      <c r="E36" s="1" t="s">
        <v>18</v>
      </c>
      <c r="F36" s="1">
        <v>494</v>
      </c>
      <c r="G36" s="1">
        <v>2310</v>
      </c>
      <c r="H36" s="1">
        <v>97</v>
      </c>
      <c r="I36" s="1">
        <v>15.8</v>
      </c>
      <c r="J36" s="1">
        <v>6</v>
      </c>
      <c r="K36" s="1" t="s">
        <v>24</v>
      </c>
      <c r="L36" s="1" t="s">
        <v>24</v>
      </c>
      <c r="M36" s="1">
        <v>84</v>
      </c>
      <c r="N36" s="1" t="s">
        <v>20</v>
      </c>
      <c r="O36" s="1">
        <v>3672656</v>
      </c>
      <c r="P36" s="1">
        <f t="shared" si="0"/>
        <v>2</v>
      </c>
      <c r="Q36" s="1">
        <f t="shared" si="1"/>
        <v>24</v>
      </c>
      <c r="R36" s="5">
        <f t="shared" si="2"/>
        <v>0.21385281385281385</v>
      </c>
      <c r="S36" s="6">
        <f t="shared" si="3"/>
        <v>41991.341991341993</v>
      </c>
      <c r="T36" s="4">
        <f t="shared" si="4"/>
        <v>0.19635627530364372</v>
      </c>
      <c r="U36" s="1" t="str">
        <f t="shared" si="13"/>
        <v>Normal</v>
      </c>
      <c r="V36" s="1" t="str">
        <f t="shared" si="5"/>
        <v>Acquired</v>
      </c>
      <c r="W36" s="1" t="str">
        <f t="shared" si="6"/>
        <v>€</v>
      </c>
      <c r="X36" s="1" t="str">
        <f t="shared" si="7"/>
        <v>€494M</v>
      </c>
      <c r="Y36" s="1" t="str">
        <f t="shared" si="8"/>
        <v>€97M</v>
      </c>
      <c r="Z36" s="1" t="str">
        <f t="shared" si="9"/>
        <v>€0</v>
      </c>
      <c r="AA36" s="1" t="str">
        <f t="shared" si="10"/>
        <v>€41,991</v>
      </c>
      <c r="AB36" s="6">
        <f t="shared" si="11"/>
        <v>3499.2784992784991</v>
      </c>
      <c r="AC36" s="1" t="str">
        <f t="shared" si="12"/>
        <v>Large</v>
      </c>
    </row>
    <row r="37" spans="1:29">
      <c r="A37" s="1" t="s">
        <v>3024</v>
      </c>
      <c r="B37" s="1">
        <v>2000</v>
      </c>
      <c r="C37" s="1" t="s">
        <v>27</v>
      </c>
      <c r="D37" s="1" t="s">
        <v>102</v>
      </c>
      <c r="E37" s="1" t="s">
        <v>40</v>
      </c>
      <c r="F37" s="1">
        <v>261</v>
      </c>
      <c r="G37" s="1">
        <v>2423</v>
      </c>
      <c r="H37" s="1">
        <v>619</v>
      </c>
      <c r="I37" s="1">
        <v>11.41</v>
      </c>
      <c r="J37" s="1">
        <v>6</v>
      </c>
      <c r="K37" s="1" t="s">
        <v>24</v>
      </c>
      <c r="L37" s="1" t="s">
        <v>24</v>
      </c>
      <c r="M37" s="1">
        <v>30</v>
      </c>
      <c r="N37" s="1" t="s">
        <v>25</v>
      </c>
      <c r="O37" s="1">
        <v>3672492</v>
      </c>
      <c r="P37" s="1">
        <f t="shared" si="0"/>
        <v>3</v>
      </c>
      <c r="Q37" s="1">
        <f t="shared" si="1"/>
        <v>24</v>
      </c>
      <c r="R37" s="5">
        <f t="shared" si="2"/>
        <v>0.10771770532397854</v>
      </c>
      <c r="S37" s="6">
        <f t="shared" si="3"/>
        <v>255468.42756912918</v>
      </c>
      <c r="T37" s="4">
        <f t="shared" si="4"/>
        <v>2.3716475095785441</v>
      </c>
      <c r="U37" s="1" t="str">
        <f t="shared" si="13"/>
        <v>Normal</v>
      </c>
      <c r="V37" s="1" t="str">
        <f t="shared" si="5"/>
        <v>Acquired</v>
      </c>
      <c r="W37" s="1" t="str">
        <f t="shared" si="6"/>
        <v>$</v>
      </c>
      <c r="X37" s="1" t="str">
        <f t="shared" si="7"/>
        <v>$261M</v>
      </c>
      <c r="Y37" s="1" t="str">
        <f t="shared" si="8"/>
        <v>$619M</v>
      </c>
      <c r="Z37" s="1" t="str">
        <f t="shared" si="9"/>
        <v>$0</v>
      </c>
      <c r="AA37" s="1" t="str">
        <f t="shared" si="10"/>
        <v>$2,55,468</v>
      </c>
      <c r="AB37" s="6">
        <f t="shared" si="11"/>
        <v>21289.035630760765</v>
      </c>
      <c r="AC37" s="1" t="str">
        <f t="shared" si="12"/>
        <v>Large</v>
      </c>
    </row>
    <row r="38" spans="1:29">
      <c r="A38" s="1" t="s">
        <v>2836</v>
      </c>
      <c r="B38" s="1">
        <v>2000</v>
      </c>
      <c r="C38" s="1" t="s">
        <v>53</v>
      </c>
      <c r="D38" s="1" t="s">
        <v>51</v>
      </c>
      <c r="E38" s="1" t="s">
        <v>23</v>
      </c>
      <c r="F38" s="1">
        <v>296</v>
      </c>
      <c r="G38" s="1">
        <v>1232</v>
      </c>
      <c r="H38" s="1">
        <v>8</v>
      </c>
      <c r="I38" s="1">
        <v>19.760000000000002</v>
      </c>
      <c r="J38" s="1">
        <v>2</v>
      </c>
      <c r="K38" s="1" t="s">
        <v>24</v>
      </c>
      <c r="L38" s="1" t="s">
        <v>24</v>
      </c>
      <c r="M38" s="1">
        <v>36</v>
      </c>
      <c r="N38" s="1" t="s">
        <v>49</v>
      </c>
      <c r="O38" s="1">
        <v>3650071</v>
      </c>
      <c r="P38" s="1">
        <f t="shared" si="0"/>
        <v>5</v>
      </c>
      <c r="Q38" s="1">
        <f t="shared" si="1"/>
        <v>24</v>
      </c>
      <c r="R38" s="5">
        <f t="shared" si="2"/>
        <v>0.24025974025974026</v>
      </c>
      <c r="S38" s="6">
        <f t="shared" si="3"/>
        <v>6493.5064935064938</v>
      </c>
      <c r="T38" s="4">
        <f t="shared" si="4"/>
        <v>2.7027027027027029E-2</v>
      </c>
      <c r="U38" s="1" t="str">
        <f t="shared" si="13"/>
        <v>Normal</v>
      </c>
      <c r="V38" s="1" t="str">
        <f t="shared" si="5"/>
        <v>Acquired</v>
      </c>
      <c r="W38" s="1">
        <f t="shared" si="6"/>
        <v>0</v>
      </c>
      <c r="X38" s="1" t="str">
        <f t="shared" si="7"/>
        <v>0296M</v>
      </c>
      <c r="Y38" s="1" t="str">
        <f t="shared" si="8"/>
        <v>08M</v>
      </c>
      <c r="Z38" s="1" t="str">
        <f t="shared" si="9"/>
        <v>00</v>
      </c>
      <c r="AA38" s="1" t="str">
        <f t="shared" si="10"/>
        <v>06,494</v>
      </c>
      <c r="AB38" s="6">
        <f t="shared" si="11"/>
        <v>541.12554112554108</v>
      </c>
      <c r="AC38" s="1" t="str">
        <f t="shared" si="12"/>
        <v>Large</v>
      </c>
    </row>
    <row r="39" spans="1:29">
      <c r="A39" s="1" t="s">
        <v>2066</v>
      </c>
      <c r="B39" s="1">
        <v>2000</v>
      </c>
      <c r="C39" s="1" t="s">
        <v>42</v>
      </c>
      <c r="D39" s="1" t="s">
        <v>48</v>
      </c>
      <c r="E39" s="1" t="s">
        <v>18</v>
      </c>
      <c r="F39" s="1">
        <v>204</v>
      </c>
      <c r="G39" s="1">
        <v>371</v>
      </c>
      <c r="H39" s="1">
        <v>312</v>
      </c>
      <c r="I39" s="1">
        <v>12.56</v>
      </c>
      <c r="J39" s="1">
        <v>3</v>
      </c>
      <c r="K39" s="1" t="s">
        <v>19</v>
      </c>
      <c r="L39" s="1" t="s">
        <v>19</v>
      </c>
      <c r="M39" s="1">
        <v>36</v>
      </c>
      <c r="N39" s="1" t="s">
        <v>29</v>
      </c>
      <c r="O39" s="1">
        <v>3626871</v>
      </c>
      <c r="P39" s="1">
        <f t="shared" si="0"/>
        <v>2</v>
      </c>
      <c r="Q39" s="1">
        <f t="shared" si="1"/>
        <v>24</v>
      </c>
      <c r="R39" s="5">
        <f t="shared" si="2"/>
        <v>0.54986522911051217</v>
      </c>
      <c r="S39" s="6">
        <f t="shared" si="3"/>
        <v>840970.35040431272</v>
      </c>
      <c r="T39" s="4">
        <f t="shared" si="4"/>
        <v>1.5294117647058822</v>
      </c>
      <c r="U39" s="1" t="str">
        <f t="shared" si="13"/>
        <v>Normal</v>
      </c>
      <c r="V39" s="1" t="str">
        <f t="shared" si="5"/>
        <v>Still Private</v>
      </c>
      <c r="W39" s="1" t="str">
        <f t="shared" si="6"/>
        <v>¥</v>
      </c>
      <c r="X39" s="1" t="str">
        <f t="shared" si="7"/>
        <v>¥204M</v>
      </c>
      <c r="Y39" s="1" t="str">
        <f t="shared" si="8"/>
        <v>¥312M</v>
      </c>
      <c r="Z39" s="1" t="str">
        <f t="shared" si="9"/>
        <v>¥1</v>
      </c>
      <c r="AA39" s="1" t="str">
        <f t="shared" si="10"/>
        <v>¥8,40,970</v>
      </c>
      <c r="AB39" s="6">
        <f t="shared" si="11"/>
        <v>70080.862533692722</v>
      </c>
      <c r="AC39" s="1" t="str">
        <f t="shared" si="12"/>
        <v>Large</v>
      </c>
    </row>
    <row r="40" spans="1:29">
      <c r="A40" s="1" t="s">
        <v>4563</v>
      </c>
      <c r="B40" s="1">
        <v>2000</v>
      </c>
      <c r="C40" s="1" t="s">
        <v>53</v>
      </c>
      <c r="D40" s="1" t="s">
        <v>51</v>
      </c>
      <c r="E40" s="1" t="s">
        <v>23</v>
      </c>
      <c r="F40" s="1">
        <v>278</v>
      </c>
      <c r="G40" s="1">
        <v>3905</v>
      </c>
      <c r="H40" s="1">
        <v>652</v>
      </c>
      <c r="I40" s="1">
        <v>5.68</v>
      </c>
      <c r="J40" s="1">
        <v>7</v>
      </c>
      <c r="K40" s="1" t="s">
        <v>19</v>
      </c>
      <c r="L40" s="1" t="s">
        <v>19</v>
      </c>
      <c r="M40" s="1">
        <v>91</v>
      </c>
      <c r="N40" s="1" t="s">
        <v>20</v>
      </c>
      <c r="O40" s="1">
        <v>3593024</v>
      </c>
      <c r="P40" s="1">
        <f t="shared" si="0"/>
        <v>5</v>
      </c>
      <c r="Q40" s="1">
        <f t="shared" si="1"/>
        <v>24</v>
      </c>
      <c r="R40" s="5">
        <f t="shared" si="2"/>
        <v>7.1190781049935981E-2</v>
      </c>
      <c r="S40" s="6">
        <f t="shared" si="3"/>
        <v>166965.42893725992</v>
      </c>
      <c r="T40" s="4">
        <f t="shared" si="4"/>
        <v>2.3453237410071943</v>
      </c>
      <c r="U40" s="1" t="str">
        <f t="shared" si="13"/>
        <v>Normal</v>
      </c>
      <c r="V40" s="1" t="str">
        <f t="shared" si="5"/>
        <v>Still Private</v>
      </c>
      <c r="W40" s="1">
        <f t="shared" si="6"/>
        <v>0</v>
      </c>
      <c r="X40" s="1" t="str">
        <f t="shared" si="7"/>
        <v>0278M</v>
      </c>
      <c r="Y40" s="1" t="str">
        <f t="shared" si="8"/>
        <v>0652M</v>
      </c>
      <c r="Z40" s="1" t="str">
        <f t="shared" si="9"/>
        <v>00</v>
      </c>
      <c r="AA40" s="1" t="str">
        <f t="shared" si="10"/>
        <v>01,66,965</v>
      </c>
      <c r="AB40" s="6">
        <f t="shared" si="11"/>
        <v>13913.78574477166</v>
      </c>
      <c r="AC40" s="1" t="str">
        <f t="shared" si="12"/>
        <v>Large</v>
      </c>
    </row>
    <row r="41" spans="1:29">
      <c r="A41" s="1" t="s">
        <v>4111</v>
      </c>
      <c r="B41" s="1">
        <v>2000</v>
      </c>
      <c r="C41" s="1" t="s">
        <v>59</v>
      </c>
      <c r="D41" s="1" t="s">
        <v>43</v>
      </c>
      <c r="E41" s="1" t="s">
        <v>37</v>
      </c>
      <c r="F41" s="1">
        <v>375</v>
      </c>
      <c r="G41" s="1">
        <v>4597</v>
      </c>
      <c r="H41" s="1">
        <v>396</v>
      </c>
      <c r="I41" s="1">
        <v>23.75</v>
      </c>
      <c r="J41" s="1">
        <v>6</v>
      </c>
      <c r="K41" s="1" t="s">
        <v>19</v>
      </c>
      <c r="L41" s="1" t="s">
        <v>19</v>
      </c>
      <c r="M41" s="1">
        <v>65</v>
      </c>
      <c r="N41" s="1" t="s">
        <v>49</v>
      </c>
      <c r="O41" s="1">
        <v>3560461</v>
      </c>
      <c r="P41" s="1">
        <f t="shared" si="0"/>
        <v>4</v>
      </c>
      <c r="Q41" s="1">
        <f t="shared" si="1"/>
        <v>24</v>
      </c>
      <c r="R41" s="5">
        <f t="shared" si="2"/>
        <v>8.15749401783772E-2</v>
      </c>
      <c r="S41" s="6">
        <f t="shared" si="3"/>
        <v>86143.136828366332</v>
      </c>
      <c r="T41" s="4">
        <f t="shared" si="4"/>
        <v>1.056</v>
      </c>
      <c r="U41" s="1" t="str">
        <f t="shared" si="13"/>
        <v>Normal</v>
      </c>
      <c r="V41" s="1" t="str">
        <f t="shared" si="5"/>
        <v>Still Private</v>
      </c>
      <c r="W41" s="1" t="str">
        <f t="shared" si="6"/>
        <v>₹</v>
      </c>
      <c r="X41" s="1" t="str">
        <f t="shared" si="7"/>
        <v>₹375M</v>
      </c>
      <c r="Y41" s="1" t="str">
        <f t="shared" si="8"/>
        <v>₹396M</v>
      </c>
      <c r="Z41" s="1" t="str">
        <f t="shared" si="9"/>
        <v>₹0</v>
      </c>
      <c r="AA41" s="1" t="str">
        <f t="shared" si="10"/>
        <v>₹86,143</v>
      </c>
      <c r="AB41" s="6">
        <f t="shared" si="11"/>
        <v>7178.5947356971938</v>
      </c>
      <c r="AC41" s="1" t="str">
        <f t="shared" si="12"/>
        <v>Large</v>
      </c>
    </row>
    <row r="42" spans="1:29">
      <c r="A42" s="1" t="s">
        <v>3880</v>
      </c>
      <c r="B42" s="1">
        <v>2000</v>
      </c>
      <c r="C42" s="1" t="s">
        <v>31</v>
      </c>
      <c r="D42" s="1" t="s">
        <v>43</v>
      </c>
      <c r="E42" s="1" t="s">
        <v>23</v>
      </c>
      <c r="F42" s="1">
        <v>251</v>
      </c>
      <c r="G42" s="1">
        <v>4613</v>
      </c>
      <c r="H42" s="1">
        <v>861</v>
      </c>
      <c r="I42" s="1">
        <v>29.25</v>
      </c>
      <c r="J42" s="1">
        <v>7</v>
      </c>
      <c r="K42" s="1" t="s">
        <v>24</v>
      </c>
      <c r="L42" s="1" t="s">
        <v>24</v>
      </c>
      <c r="M42" s="1">
        <v>9</v>
      </c>
      <c r="N42" s="1" t="s">
        <v>25</v>
      </c>
      <c r="O42" s="1">
        <v>3529410</v>
      </c>
      <c r="P42" s="1">
        <f t="shared" si="0"/>
        <v>5</v>
      </c>
      <c r="Q42" s="1">
        <f t="shared" si="1"/>
        <v>24</v>
      </c>
      <c r="R42" s="5">
        <f t="shared" si="2"/>
        <v>5.4411445913722087E-2</v>
      </c>
      <c r="S42" s="6">
        <f t="shared" si="3"/>
        <v>186646.43399089528</v>
      </c>
      <c r="T42" s="4">
        <f t="shared" si="4"/>
        <v>3.4302788844621515</v>
      </c>
      <c r="U42" s="1" t="str">
        <f t="shared" si="13"/>
        <v>Normal</v>
      </c>
      <c r="V42" s="1" t="str">
        <f t="shared" si="5"/>
        <v>Acquired</v>
      </c>
      <c r="W42" s="1" t="str">
        <f t="shared" si="6"/>
        <v>€</v>
      </c>
      <c r="X42" s="1" t="str">
        <f t="shared" si="7"/>
        <v>€251M</v>
      </c>
      <c r="Y42" s="1" t="str">
        <f t="shared" si="8"/>
        <v>€861M</v>
      </c>
      <c r="Z42" s="1" t="str">
        <f t="shared" si="9"/>
        <v>€0</v>
      </c>
      <c r="AA42" s="1" t="str">
        <f t="shared" si="10"/>
        <v>€1,86,646</v>
      </c>
      <c r="AB42" s="6">
        <f t="shared" si="11"/>
        <v>15553.869499241275</v>
      </c>
      <c r="AC42" s="1" t="str">
        <f t="shared" si="12"/>
        <v>Large</v>
      </c>
    </row>
    <row r="43" spans="1:29">
      <c r="A43" s="1" t="s">
        <v>1970</v>
      </c>
      <c r="B43" s="1">
        <v>2000</v>
      </c>
      <c r="C43" s="1" t="s">
        <v>27</v>
      </c>
      <c r="D43" s="1" t="s">
        <v>102</v>
      </c>
      <c r="E43" s="1" t="s">
        <v>40</v>
      </c>
      <c r="F43" s="1">
        <v>489</v>
      </c>
      <c r="G43" s="1">
        <v>3575</v>
      </c>
      <c r="H43" s="1">
        <v>982</v>
      </c>
      <c r="I43" s="1">
        <v>19.73</v>
      </c>
      <c r="J43" s="1">
        <v>7</v>
      </c>
      <c r="K43" s="1" t="s">
        <v>24</v>
      </c>
      <c r="L43" s="1" t="s">
        <v>19</v>
      </c>
      <c r="M43" s="1">
        <v>93</v>
      </c>
      <c r="N43" s="1" t="s">
        <v>49</v>
      </c>
      <c r="O43" s="1">
        <v>3523002</v>
      </c>
      <c r="P43" s="1">
        <f t="shared" si="0"/>
        <v>3</v>
      </c>
      <c r="Q43" s="1">
        <f t="shared" si="1"/>
        <v>24</v>
      </c>
      <c r="R43" s="5">
        <f t="shared" si="2"/>
        <v>0.13678321678321678</v>
      </c>
      <c r="S43" s="6">
        <f t="shared" si="3"/>
        <v>274685.31468531466</v>
      </c>
      <c r="T43" s="4">
        <f t="shared" si="4"/>
        <v>2.0081799591002043</v>
      </c>
      <c r="U43" s="1" t="str">
        <f t="shared" si="13"/>
        <v>Normal</v>
      </c>
      <c r="V43" s="1" t="str">
        <f t="shared" si="5"/>
        <v>Acquired</v>
      </c>
      <c r="W43" s="1" t="str">
        <f t="shared" si="6"/>
        <v>$</v>
      </c>
      <c r="X43" s="1" t="str">
        <f t="shared" si="7"/>
        <v>$489M</v>
      </c>
      <c r="Y43" s="1" t="str">
        <f t="shared" si="8"/>
        <v>$982M</v>
      </c>
      <c r="Z43" s="1" t="str">
        <f t="shared" si="9"/>
        <v>$0</v>
      </c>
      <c r="AA43" s="1" t="str">
        <f t="shared" si="10"/>
        <v>$2,74,685</v>
      </c>
      <c r="AB43" s="6">
        <f t="shared" si="11"/>
        <v>22890.44289044289</v>
      </c>
      <c r="AC43" s="1" t="str">
        <f t="shared" si="12"/>
        <v>Large</v>
      </c>
    </row>
    <row r="44" spans="1:29">
      <c r="A44" s="1" t="s">
        <v>2543</v>
      </c>
      <c r="B44" s="1">
        <v>2000</v>
      </c>
      <c r="C44" s="1" t="s">
        <v>42</v>
      </c>
      <c r="D44" s="1" t="s">
        <v>102</v>
      </c>
      <c r="E44" s="1" t="s">
        <v>23</v>
      </c>
      <c r="F44" s="1">
        <v>460</v>
      </c>
      <c r="G44" s="1">
        <v>4786</v>
      </c>
      <c r="H44" s="1">
        <v>26</v>
      </c>
      <c r="I44" s="1">
        <v>46.46</v>
      </c>
      <c r="J44" s="1">
        <v>3</v>
      </c>
      <c r="K44" s="1" t="s">
        <v>19</v>
      </c>
      <c r="L44" s="1" t="s">
        <v>19</v>
      </c>
      <c r="M44" s="1">
        <v>27</v>
      </c>
      <c r="N44" s="1" t="s">
        <v>29</v>
      </c>
      <c r="O44" s="1">
        <v>3460475</v>
      </c>
      <c r="P44" s="1">
        <f t="shared" si="0"/>
        <v>5</v>
      </c>
      <c r="Q44" s="1">
        <f t="shared" si="1"/>
        <v>24</v>
      </c>
      <c r="R44" s="5">
        <f t="shared" si="2"/>
        <v>9.6113664855829506E-2</v>
      </c>
      <c r="S44" s="6">
        <f t="shared" si="3"/>
        <v>5432.5114918512327</v>
      </c>
      <c r="T44" s="4">
        <f t="shared" si="4"/>
        <v>5.6521739130434782E-2</v>
      </c>
      <c r="U44" s="1" t="str">
        <f t="shared" si="13"/>
        <v>Normal</v>
      </c>
      <c r="V44" s="1" t="str">
        <f t="shared" si="5"/>
        <v>Still Private</v>
      </c>
      <c r="W44" s="1" t="str">
        <f t="shared" si="6"/>
        <v>¥</v>
      </c>
      <c r="X44" s="1" t="str">
        <f t="shared" si="7"/>
        <v>¥460M</v>
      </c>
      <c r="Y44" s="1" t="str">
        <f t="shared" si="8"/>
        <v>¥26M</v>
      </c>
      <c r="Z44" s="1" t="str">
        <f t="shared" si="9"/>
        <v>¥0</v>
      </c>
      <c r="AA44" s="1" t="str">
        <f t="shared" si="10"/>
        <v>¥5,433</v>
      </c>
      <c r="AB44" s="6">
        <f t="shared" si="11"/>
        <v>452.70929098760274</v>
      </c>
      <c r="AC44" s="1" t="str">
        <f t="shared" si="12"/>
        <v>Large</v>
      </c>
    </row>
    <row r="45" spans="1:29">
      <c r="A45" s="1" t="s">
        <v>1489</v>
      </c>
      <c r="B45" s="1">
        <v>2000</v>
      </c>
      <c r="C45" s="1" t="s">
        <v>16</v>
      </c>
      <c r="D45" s="1" t="s">
        <v>32</v>
      </c>
      <c r="E45" s="1" t="s">
        <v>40</v>
      </c>
      <c r="F45" s="1">
        <v>243</v>
      </c>
      <c r="G45" s="1">
        <v>3100</v>
      </c>
      <c r="H45" s="1">
        <v>867</v>
      </c>
      <c r="I45" s="1">
        <v>10.81</v>
      </c>
      <c r="J45" s="1">
        <v>9</v>
      </c>
      <c r="K45" s="1" t="s">
        <v>24</v>
      </c>
      <c r="L45" s="1" t="s">
        <v>19</v>
      </c>
      <c r="M45" s="1">
        <v>90</v>
      </c>
      <c r="N45" s="1" t="s">
        <v>25</v>
      </c>
      <c r="O45" s="1">
        <v>3447124</v>
      </c>
      <c r="P45" s="1">
        <f t="shared" si="0"/>
        <v>3</v>
      </c>
      <c r="Q45" s="1">
        <f t="shared" si="1"/>
        <v>24</v>
      </c>
      <c r="R45" s="5">
        <f t="shared" si="2"/>
        <v>7.8387096774193546E-2</v>
      </c>
      <c r="S45" s="6">
        <f t="shared" si="3"/>
        <v>279677.41935483873</v>
      </c>
      <c r="T45" s="4">
        <f t="shared" si="4"/>
        <v>3.5679012345679011</v>
      </c>
      <c r="U45" s="1" t="str">
        <f t="shared" si="13"/>
        <v>High Performer</v>
      </c>
      <c r="V45" s="1" t="str">
        <f t="shared" si="5"/>
        <v>Acquired</v>
      </c>
      <c r="W45" s="1" t="str">
        <f t="shared" si="6"/>
        <v>$</v>
      </c>
      <c r="X45" s="1" t="str">
        <f t="shared" si="7"/>
        <v>$243M</v>
      </c>
      <c r="Y45" s="1" t="str">
        <f t="shared" si="8"/>
        <v>$867M</v>
      </c>
      <c r="Z45" s="1" t="str">
        <f t="shared" si="9"/>
        <v>$0</v>
      </c>
      <c r="AA45" s="1" t="str">
        <f t="shared" si="10"/>
        <v>$2,79,677</v>
      </c>
      <c r="AB45" s="6">
        <f t="shared" si="11"/>
        <v>23306.451612903227</v>
      </c>
      <c r="AC45" s="1" t="str">
        <f t="shared" si="12"/>
        <v>Large</v>
      </c>
    </row>
    <row r="46" spans="1:29">
      <c r="A46" s="1" t="s">
        <v>4083</v>
      </c>
      <c r="B46" s="1">
        <v>2000</v>
      </c>
      <c r="C46" s="1" t="s">
        <v>31</v>
      </c>
      <c r="D46" s="1" t="s">
        <v>32</v>
      </c>
      <c r="E46" s="1" t="s">
        <v>23</v>
      </c>
      <c r="F46" s="1">
        <v>440</v>
      </c>
      <c r="G46" s="1">
        <v>1916</v>
      </c>
      <c r="H46" s="1">
        <v>533</v>
      </c>
      <c r="I46" s="1">
        <v>10.039999999999999</v>
      </c>
      <c r="J46" s="1">
        <v>7</v>
      </c>
      <c r="K46" s="1" t="s">
        <v>24</v>
      </c>
      <c r="L46" s="1" t="s">
        <v>19</v>
      </c>
      <c r="M46" s="1">
        <v>78</v>
      </c>
      <c r="N46" s="1" t="s">
        <v>20</v>
      </c>
      <c r="O46" s="1">
        <v>3445126</v>
      </c>
      <c r="P46" s="1">
        <f t="shared" si="0"/>
        <v>5</v>
      </c>
      <c r="Q46" s="1">
        <f t="shared" si="1"/>
        <v>24</v>
      </c>
      <c r="R46" s="5">
        <f t="shared" si="2"/>
        <v>0.22964509394572025</v>
      </c>
      <c r="S46" s="6">
        <f t="shared" si="3"/>
        <v>278183.71607515658</v>
      </c>
      <c r="T46" s="4">
        <f t="shared" si="4"/>
        <v>1.2113636363636364</v>
      </c>
      <c r="U46" s="1" t="str">
        <f t="shared" si="13"/>
        <v>Normal</v>
      </c>
      <c r="V46" s="1" t="str">
        <f t="shared" si="5"/>
        <v>Acquired</v>
      </c>
      <c r="W46" s="1" t="str">
        <f t="shared" si="6"/>
        <v>€</v>
      </c>
      <c r="X46" s="1" t="str">
        <f t="shared" si="7"/>
        <v>€440M</v>
      </c>
      <c r="Y46" s="1" t="str">
        <f t="shared" si="8"/>
        <v>€533M</v>
      </c>
      <c r="Z46" s="1" t="str">
        <f t="shared" si="9"/>
        <v>€0</v>
      </c>
      <c r="AA46" s="1" t="str">
        <f t="shared" si="10"/>
        <v>€2,78,184</v>
      </c>
      <c r="AB46" s="6">
        <f t="shared" si="11"/>
        <v>23181.976339596382</v>
      </c>
      <c r="AC46" s="1" t="str">
        <f t="shared" si="12"/>
        <v>Large</v>
      </c>
    </row>
    <row r="47" spans="1:29">
      <c r="A47" s="1" t="s">
        <v>2829</v>
      </c>
      <c r="B47" s="1">
        <v>2000</v>
      </c>
      <c r="C47" s="1" t="s">
        <v>45</v>
      </c>
      <c r="D47" s="1" t="s">
        <v>36</v>
      </c>
      <c r="E47" s="1" t="s">
        <v>23</v>
      </c>
      <c r="F47" s="1">
        <v>321</v>
      </c>
      <c r="G47" s="1">
        <v>1422</v>
      </c>
      <c r="H47" s="1">
        <v>152</v>
      </c>
      <c r="I47" s="1">
        <v>31.98</v>
      </c>
      <c r="J47" s="1">
        <v>6</v>
      </c>
      <c r="K47" s="1" t="s">
        <v>24</v>
      </c>
      <c r="L47" s="1" t="s">
        <v>24</v>
      </c>
      <c r="M47" s="1">
        <v>64</v>
      </c>
      <c r="N47" s="1" t="s">
        <v>29</v>
      </c>
      <c r="O47" s="1">
        <v>3371647</v>
      </c>
      <c r="P47" s="1">
        <f t="shared" si="0"/>
        <v>5</v>
      </c>
      <c r="Q47" s="1">
        <f t="shared" si="1"/>
        <v>24</v>
      </c>
      <c r="R47" s="5">
        <f t="shared" si="2"/>
        <v>0.22573839662447256</v>
      </c>
      <c r="S47" s="6">
        <f t="shared" si="3"/>
        <v>106891.70182841069</v>
      </c>
      <c r="T47" s="4">
        <f t="shared" si="4"/>
        <v>0.4735202492211838</v>
      </c>
      <c r="U47" s="1" t="str">
        <f t="shared" si="13"/>
        <v>Normal</v>
      </c>
      <c r="V47" s="1" t="str">
        <f t="shared" si="5"/>
        <v>Acquired</v>
      </c>
      <c r="W47" s="1" t="str">
        <f t="shared" si="6"/>
        <v>A$</v>
      </c>
      <c r="X47" s="1" t="str">
        <f t="shared" si="7"/>
        <v>A$321M</v>
      </c>
      <c r="Y47" s="1" t="str">
        <f t="shared" si="8"/>
        <v>A$152M</v>
      </c>
      <c r="Z47" s="1" t="str">
        <f t="shared" si="9"/>
        <v>A$0</v>
      </c>
      <c r="AA47" s="1" t="str">
        <f t="shared" si="10"/>
        <v>A$1,06,892</v>
      </c>
      <c r="AB47" s="6">
        <f t="shared" si="11"/>
        <v>8907.6418190342247</v>
      </c>
      <c r="AC47" s="1" t="str">
        <f t="shared" si="12"/>
        <v>Large</v>
      </c>
    </row>
    <row r="48" spans="1:29">
      <c r="A48" s="1" t="s">
        <v>4791</v>
      </c>
      <c r="B48" s="1">
        <v>2000</v>
      </c>
      <c r="C48" s="1" t="s">
        <v>35</v>
      </c>
      <c r="D48" s="1" t="s">
        <v>51</v>
      </c>
      <c r="E48" s="1" t="s">
        <v>37</v>
      </c>
      <c r="F48" s="1">
        <v>298</v>
      </c>
      <c r="G48" s="1">
        <v>1454</v>
      </c>
      <c r="H48" s="1">
        <v>62</v>
      </c>
      <c r="I48" s="1">
        <v>15.89</v>
      </c>
      <c r="J48" s="1">
        <v>8</v>
      </c>
      <c r="K48" s="1" t="s">
        <v>19</v>
      </c>
      <c r="L48" s="1" t="s">
        <v>24</v>
      </c>
      <c r="M48" s="1">
        <v>99</v>
      </c>
      <c r="N48" s="1" t="s">
        <v>29</v>
      </c>
      <c r="O48" s="1">
        <v>3347575</v>
      </c>
      <c r="P48" s="1">
        <f t="shared" si="0"/>
        <v>4</v>
      </c>
      <c r="Q48" s="1">
        <f t="shared" si="1"/>
        <v>24</v>
      </c>
      <c r="R48" s="5">
        <f t="shared" si="2"/>
        <v>0.20495185694635487</v>
      </c>
      <c r="S48" s="6">
        <f t="shared" si="3"/>
        <v>42640.990371389271</v>
      </c>
      <c r="T48" s="4">
        <f t="shared" si="4"/>
        <v>0.20805369127516779</v>
      </c>
      <c r="U48" s="1" t="str">
        <f t="shared" si="13"/>
        <v>High Performer</v>
      </c>
      <c r="V48" s="1" t="str">
        <f t="shared" si="5"/>
        <v>IPO</v>
      </c>
      <c r="W48" s="1" t="str">
        <f t="shared" si="6"/>
        <v>¥</v>
      </c>
      <c r="X48" s="1" t="str">
        <f t="shared" si="7"/>
        <v>¥298M</v>
      </c>
      <c r="Y48" s="1" t="str">
        <f t="shared" si="8"/>
        <v>¥62M</v>
      </c>
      <c r="Z48" s="1" t="str">
        <f t="shared" si="9"/>
        <v>¥0</v>
      </c>
      <c r="AA48" s="1" t="str">
        <f t="shared" si="10"/>
        <v>¥42,641</v>
      </c>
      <c r="AB48" s="6">
        <f t="shared" si="11"/>
        <v>3553.4158642824391</v>
      </c>
      <c r="AC48" s="1" t="str">
        <f t="shared" si="12"/>
        <v>Large</v>
      </c>
    </row>
    <row r="49" spans="1:29">
      <c r="A49" s="1" t="s">
        <v>359</v>
      </c>
      <c r="B49" s="1">
        <v>2000</v>
      </c>
      <c r="C49" s="1" t="s">
        <v>35</v>
      </c>
      <c r="D49" s="1" t="s">
        <v>102</v>
      </c>
      <c r="E49" s="1" t="s">
        <v>37</v>
      </c>
      <c r="F49" s="1">
        <v>478</v>
      </c>
      <c r="G49" s="1">
        <v>3921</v>
      </c>
      <c r="H49" s="1">
        <v>496</v>
      </c>
      <c r="I49" s="1">
        <v>13.39</v>
      </c>
      <c r="J49" s="1">
        <v>5</v>
      </c>
      <c r="K49" s="1" t="s">
        <v>19</v>
      </c>
      <c r="L49" s="1" t="s">
        <v>24</v>
      </c>
      <c r="M49" s="1">
        <v>95</v>
      </c>
      <c r="N49" s="1" t="s">
        <v>29</v>
      </c>
      <c r="O49" s="1">
        <v>3328503</v>
      </c>
      <c r="P49" s="1">
        <f t="shared" si="0"/>
        <v>4</v>
      </c>
      <c r="Q49" s="1">
        <f t="shared" si="1"/>
        <v>24</v>
      </c>
      <c r="R49" s="5">
        <f t="shared" si="2"/>
        <v>0.1219076766131089</v>
      </c>
      <c r="S49" s="6">
        <f t="shared" si="3"/>
        <v>126498.34225962765</v>
      </c>
      <c r="T49" s="4">
        <f t="shared" si="4"/>
        <v>1.0376569037656904</v>
      </c>
      <c r="U49" s="1" t="str">
        <f t="shared" si="13"/>
        <v>Normal</v>
      </c>
      <c r="V49" s="1" t="str">
        <f t="shared" si="5"/>
        <v>IPO</v>
      </c>
      <c r="W49" s="1" t="str">
        <f t="shared" si="6"/>
        <v>¥</v>
      </c>
      <c r="X49" s="1" t="str">
        <f t="shared" si="7"/>
        <v>¥478M</v>
      </c>
      <c r="Y49" s="1" t="str">
        <f t="shared" si="8"/>
        <v>¥496M</v>
      </c>
      <c r="Z49" s="1" t="str">
        <f t="shared" si="9"/>
        <v>¥0</v>
      </c>
      <c r="AA49" s="1" t="str">
        <f t="shared" si="10"/>
        <v>¥1,26,498</v>
      </c>
      <c r="AB49" s="6">
        <f t="shared" si="11"/>
        <v>10541.528521635637</v>
      </c>
      <c r="AC49" s="1" t="str">
        <f t="shared" si="12"/>
        <v>Large</v>
      </c>
    </row>
    <row r="50" spans="1:29">
      <c r="A50" s="1" t="s">
        <v>4650</v>
      </c>
      <c r="B50" s="1">
        <v>2000</v>
      </c>
      <c r="C50" s="1" t="s">
        <v>42</v>
      </c>
      <c r="D50" s="1" t="s">
        <v>48</v>
      </c>
      <c r="E50" s="1" t="s">
        <v>23</v>
      </c>
      <c r="F50" s="1">
        <v>490</v>
      </c>
      <c r="G50" s="1">
        <v>4945</v>
      </c>
      <c r="H50" s="1">
        <v>697</v>
      </c>
      <c r="I50" s="1">
        <v>3.18</v>
      </c>
      <c r="J50" s="1">
        <v>3</v>
      </c>
      <c r="K50" s="1" t="s">
        <v>19</v>
      </c>
      <c r="L50" s="1" t="s">
        <v>24</v>
      </c>
      <c r="M50" s="1">
        <v>59</v>
      </c>
      <c r="N50" s="1" t="s">
        <v>33</v>
      </c>
      <c r="O50" s="1">
        <v>3247609</v>
      </c>
      <c r="P50" s="1">
        <f t="shared" si="0"/>
        <v>5</v>
      </c>
      <c r="Q50" s="1">
        <f t="shared" si="1"/>
        <v>24</v>
      </c>
      <c r="R50" s="5">
        <f t="shared" si="2"/>
        <v>9.9089989888776542E-2</v>
      </c>
      <c r="S50" s="6">
        <f t="shared" si="3"/>
        <v>140950.45500505561</v>
      </c>
      <c r="T50" s="4">
        <f t="shared" si="4"/>
        <v>1.4224489795918367</v>
      </c>
      <c r="U50" s="1" t="str">
        <f t="shared" si="13"/>
        <v>Normal</v>
      </c>
      <c r="V50" s="1" t="str">
        <f t="shared" si="5"/>
        <v>IPO</v>
      </c>
      <c r="W50" s="1" t="str">
        <f t="shared" si="6"/>
        <v>¥</v>
      </c>
      <c r="X50" s="1" t="str">
        <f t="shared" si="7"/>
        <v>¥490M</v>
      </c>
      <c r="Y50" s="1" t="str">
        <f t="shared" si="8"/>
        <v>¥697M</v>
      </c>
      <c r="Z50" s="1" t="str">
        <f t="shared" si="9"/>
        <v>¥0</v>
      </c>
      <c r="AA50" s="1" t="str">
        <f t="shared" si="10"/>
        <v>¥1,40,950</v>
      </c>
      <c r="AB50" s="6">
        <f t="shared" si="11"/>
        <v>11745.871250421302</v>
      </c>
      <c r="AC50" s="1" t="str">
        <f t="shared" si="12"/>
        <v>Large</v>
      </c>
    </row>
    <row r="51" spans="1:29">
      <c r="A51" s="1" t="s">
        <v>616</v>
      </c>
      <c r="B51" s="1">
        <v>2000</v>
      </c>
      <c r="C51" s="1" t="s">
        <v>45</v>
      </c>
      <c r="D51" s="1" t="s">
        <v>17</v>
      </c>
      <c r="E51" s="1" t="s">
        <v>40</v>
      </c>
      <c r="F51" s="1">
        <v>270</v>
      </c>
      <c r="G51" s="1">
        <v>1244</v>
      </c>
      <c r="H51" s="1">
        <v>521</v>
      </c>
      <c r="I51" s="1">
        <v>11.24</v>
      </c>
      <c r="J51" s="1">
        <v>3</v>
      </c>
      <c r="K51" s="1" t="s">
        <v>19</v>
      </c>
      <c r="L51" s="1" t="s">
        <v>24</v>
      </c>
      <c r="M51" s="1">
        <v>5</v>
      </c>
      <c r="N51" s="1" t="s">
        <v>49</v>
      </c>
      <c r="O51" s="1">
        <v>3243562</v>
      </c>
      <c r="P51" s="1">
        <f t="shared" si="0"/>
        <v>3</v>
      </c>
      <c r="Q51" s="1">
        <f t="shared" si="1"/>
        <v>24</v>
      </c>
      <c r="R51" s="5">
        <f t="shared" si="2"/>
        <v>0.21704180064308681</v>
      </c>
      <c r="S51" s="6">
        <f t="shared" si="3"/>
        <v>418810.2893890675</v>
      </c>
      <c r="T51" s="4">
        <f t="shared" si="4"/>
        <v>1.9296296296296296</v>
      </c>
      <c r="U51" s="1" t="str">
        <f t="shared" si="13"/>
        <v>Normal</v>
      </c>
      <c r="V51" s="1" t="str">
        <f t="shared" si="5"/>
        <v>IPO</v>
      </c>
      <c r="W51" s="1" t="str">
        <f t="shared" si="6"/>
        <v>A$</v>
      </c>
      <c r="X51" s="1" t="str">
        <f t="shared" si="7"/>
        <v>A$270M</v>
      </c>
      <c r="Y51" s="1" t="str">
        <f t="shared" si="8"/>
        <v>A$521M</v>
      </c>
      <c r="Z51" s="1" t="str">
        <f t="shared" si="9"/>
        <v>A$0</v>
      </c>
      <c r="AA51" s="1" t="str">
        <f t="shared" si="10"/>
        <v>A$4,18,810</v>
      </c>
      <c r="AB51" s="6">
        <f t="shared" si="11"/>
        <v>34900.857449088959</v>
      </c>
      <c r="AC51" s="1" t="str">
        <f t="shared" si="12"/>
        <v>Large</v>
      </c>
    </row>
    <row r="52" spans="1:29">
      <c r="A52" s="1" t="s">
        <v>1840</v>
      </c>
      <c r="B52" s="1">
        <v>2000</v>
      </c>
      <c r="C52" s="1" t="s">
        <v>27</v>
      </c>
      <c r="D52" s="1" t="s">
        <v>43</v>
      </c>
      <c r="E52" s="1" t="s">
        <v>40</v>
      </c>
      <c r="F52" s="1">
        <v>408</v>
      </c>
      <c r="G52" s="1">
        <v>3457</v>
      </c>
      <c r="H52" s="1">
        <v>125</v>
      </c>
      <c r="I52" s="1">
        <v>0.76</v>
      </c>
      <c r="J52" s="1">
        <v>5</v>
      </c>
      <c r="K52" s="1" t="s">
        <v>19</v>
      </c>
      <c r="L52" s="1" t="s">
        <v>19</v>
      </c>
      <c r="M52" s="1">
        <v>33</v>
      </c>
      <c r="N52" s="1" t="s">
        <v>20</v>
      </c>
      <c r="O52" s="1">
        <v>3241177</v>
      </c>
      <c r="P52" s="1">
        <f t="shared" si="0"/>
        <v>3</v>
      </c>
      <c r="Q52" s="1">
        <f t="shared" si="1"/>
        <v>24</v>
      </c>
      <c r="R52" s="5">
        <f t="shared" si="2"/>
        <v>0.11802140584321666</v>
      </c>
      <c r="S52" s="6">
        <f t="shared" si="3"/>
        <v>36158.518947063931</v>
      </c>
      <c r="T52" s="4">
        <f t="shared" si="4"/>
        <v>0.30637254901960786</v>
      </c>
      <c r="U52" s="1" t="str">
        <f t="shared" si="13"/>
        <v>Normal</v>
      </c>
      <c r="V52" s="1" t="str">
        <f t="shared" si="5"/>
        <v>Still Private</v>
      </c>
      <c r="W52" s="1" t="str">
        <f t="shared" si="6"/>
        <v>$</v>
      </c>
      <c r="X52" s="1" t="str">
        <f t="shared" si="7"/>
        <v>$408M</v>
      </c>
      <c r="Y52" s="1" t="str">
        <f t="shared" si="8"/>
        <v>$125M</v>
      </c>
      <c r="Z52" s="1" t="str">
        <f t="shared" si="9"/>
        <v>$0</v>
      </c>
      <c r="AA52" s="1" t="str">
        <f t="shared" si="10"/>
        <v>$36,159</v>
      </c>
      <c r="AB52" s="6">
        <f t="shared" si="11"/>
        <v>3013.2099122553273</v>
      </c>
      <c r="AC52" s="1" t="str">
        <f t="shared" si="12"/>
        <v>Large</v>
      </c>
    </row>
    <row r="53" spans="1:29">
      <c r="A53" s="1" t="s">
        <v>2343</v>
      </c>
      <c r="B53" s="1">
        <v>2000</v>
      </c>
      <c r="C53" s="1" t="s">
        <v>27</v>
      </c>
      <c r="D53" s="1" t="s">
        <v>48</v>
      </c>
      <c r="E53" s="1" t="s">
        <v>18</v>
      </c>
      <c r="F53" s="1">
        <v>344</v>
      </c>
      <c r="G53" s="1">
        <v>1895</v>
      </c>
      <c r="H53" s="1">
        <v>593</v>
      </c>
      <c r="I53" s="1">
        <v>49.75</v>
      </c>
      <c r="J53" s="1">
        <v>7</v>
      </c>
      <c r="K53" s="1" t="s">
        <v>24</v>
      </c>
      <c r="L53" s="1" t="s">
        <v>19</v>
      </c>
      <c r="M53" s="1">
        <v>77</v>
      </c>
      <c r="N53" s="1" t="s">
        <v>25</v>
      </c>
      <c r="O53" s="1">
        <v>3237101</v>
      </c>
      <c r="P53" s="1">
        <f t="shared" si="0"/>
        <v>2</v>
      </c>
      <c r="Q53" s="1">
        <f t="shared" si="1"/>
        <v>24</v>
      </c>
      <c r="R53" s="5">
        <f t="shared" si="2"/>
        <v>0.18153034300791557</v>
      </c>
      <c r="S53" s="6">
        <f t="shared" si="3"/>
        <v>312928.7598944591</v>
      </c>
      <c r="T53" s="4">
        <f t="shared" si="4"/>
        <v>1.7238372093023255</v>
      </c>
      <c r="U53" s="1" t="str">
        <f t="shared" si="13"/>
        <v>Normal</v>
      </c>
      <c r="V53" s="1" t="str">
        <f t="shared" si="5"/>
        <v>Acquired</v>
      </c>
      <c r="W53" s="1" t="str">
        <f t="shared" si="6"/>
        <v>$</v>
      </c>
      <c r="X53" s="1" t="str">
        <f t="shared" si="7"/>
        <v>$344M</v>
      </c>
      <c r="Y53" s="1" t="str">
        <f t="shared" si="8"/>
        <v>$593M</v>
      </c>
      <c r="Z53" s="1" t="str">
        <f t="shared" si="9"/>
        <v>$0</v>
      </c>
      <c r="AA53" s="1" t="str">
        <f t="shared" si="10"/>
        <v>$3,12,929</v>
      </c>
      <c r="AB53" s="6">
        <f t="shared" si="11"/>
        <v>26077.396657871592</v>
      </c>
      <c r="AC53" s="1" t="str">
        <f t="shared" si="12"/>
        <v>Large</v>
      </c>
    </row>
    <row r="54" spans="1:29">
      <c r="A54" s="1" t="s">
        <v>3395</v>
      </c>
      <c r="B54" s="1">
        <v>2000</v>
      </c>
      <c r="C54" s="1" t="s">
        <v>16</v>
      </c>
      <c r="D54" s="1" t="s">
        <v>39</v>
      </c>
      <c r="E54" s="1" t="s">
        <v>40</v>
      </c>
      <c r="F54" s="1">
        <v>481</v>
      </c>
      <c r="G54" s="1">
        <v>4332</v>
      </c>
      <c r="H54" s="1">
        <v>19</v>
      </c>
      <c r="I54" s="1">
        <v>31.61</v>
      </c>
      <c r="J54" s="1">
        <v>5</v>
      </c>
      <c r="K54" s="1" t="s">
        <v>19</v>
      </c>
      <c r="L54" s="1" t="s">
        <v>24</v>
      </c>
      <c r="M54" s="1">
        <v>59</v>
      </c>
      <c r="N54" s="1" t="s">
        <v>29</v>
      </c>
      <c r="O54" s="1">
        <v>3211436</v>
      </c>
      <c r="P54" s="1">
        <f t="shared" si="0"/>
        <v>3</v>
      </c>
      <c r="Q54" s="1">
        <f t="shared" si="1"/>
        <v>24</v>
      </c>
      <c r="R54" s="5">
        <f t="shared" si="2"/>
        <v>0.11103416435826408</v>
      </c>
      <c r="S54" s="6">
        <f t="shared" si="3"/>
        <v>4385.9649122807014</v>
      </c>
      <c r="T54" s="4">
        <f t="shared" si="4"/>
        <v>3.9501039501039503E-2</v>
      </c>
      <c r="U54" s="1" t="str">
        <f t="shared" si="13"/>
        <v>Normal</v>
      </c>
      <c r="V54" s="1" t="str">
        <f t="shared" si="5"/>
        <v>IPO</v>
      </c>
      <c r="W54" s="1" t="str">
        <f t="shared" si="6"/>
        <v>$</v>
      </c>
      <c r="X54" s="1" t="str">
        <f t="shared" si="7"/>
        <v>$481M</v>
      </c>
      <c r="Y54" s="1" t="str">
        <f t="shared" si="8"/>
        <v>$19M</v>
      </c>
      <c r="Z54" s="1" t="str">
        <f t="shared" si="9"/>
        <v>$0</v>
      </c>
      <c r="AA54" s="1" t="str">
        <f t="shared" si="10"/>
        <v>$4,386</v>
      </c>
      <c r="AB54" s="6">
        <f t="shared" si="11"/>
        <v>365.4970760233918</v>
      </c>
      <c r="AC54" s="1" t="str">
        <f t="shared" si="12"/>
        <v>Large</v>
      </c>
    </row>
    <row r="55" spans="1:29">
      <c r="A55" s="1" t="s">
        <v>4797</v>
      </c>
      <c r="B55" s="1">
        <v>2000</v>
      </c>
      <c r="C55" s="1" t="s">
        <v>16</v>
      </c>
      <c r="D55" s="1" t="s">
        <v>102</v>
      </c>
      <c r="E55" s="1" t="s">
        <v>40</v>
      </c>
      <c r="F55" s="1">
        <v>342</v>
      </c>
      <c r="G55" s="1">
        <v>1098</v>
      </c>
      <c r="H55" s="1">
        <v>108</v>
      </c>
      <c r="I55" s="1">
        <v>41.6</v>
      </c>
      <c r="J55" s="1">
        <v>9</v>
      </c>
      <c r="K55" s="1" t="s">
        <v>19</v>
      </c>
      <c r="L55" s="1" t="s">
        <v>19</v>
      </c>
      <c r="M55" s="1">
        <v>98</v>
      </c>
      <c r="N55" s="1" t="s">
        <v>49</v>
      </c>
      <c r="O55" s="1">
        <v>3196700</v>
      </c>
      <c r="P55" s="1">
        <f t="shared" si="0"/>
        <v>3</v>
      </c>
      <c r="Q55" s="1">
        <f t="shared" si="1"/>
        <v>24</v>
      </c>
      <c r="R55" s="5">
        <f t="shared" si="2"/>
        <v>0.31147540983606559</v>
      </c>
      <c r="S55" s="6">
        <f t="shared" si="3"/>
        <v>98360.655737704918</v>
      </c>
      <c r="T55" s="4">
        <f t="shared" si="4"/>
        <v>0.31578947368421051</v>
      </c>
      <c r="U55" s="1" t="str">
        <f t="shared" si="13"/>
        <v>High Performer</v>
      </c>
      <c r="V55" s="1" t="str">
        <f t="shared" si="5"/>
        <v>Still Private</v>
      </c>
      <c r="W55" s="1" t="str">
        <f t="shared" si="6"/>
        <v>$</v>
      </c>
      <c r="X55" s="1" t="str">
        <f t="shared" si="7"/>
        <v>$342M</v>
      </c>
      <c r="Y55" s="1" t="str">
        <f t="shared" si="8"/>
        <v>$108M</v>
      </c>
      <c r="Z55" s="1" t="str">
        <f t="shared" si="9"/>
        <v>$0</v>
      </c>
      <c r="AA55" s="1" t="str">
        <f t="shared" si="10"/>
        <v>$98,361</v>
      </c>
      <c r="AB55" s="6">
        <f t="shared" si="11"/>
        <v>8196.7213114754104</v>
      </c>
      <c r="AC55" s="1" t="str">
        <f t="shared" si="12"/>
        <v>Large</v>
      </c>
    </row>
    <row r="56" spans="1:29">
      <c r="A56" s="1" t="s">
        <v>4060</v>
      </c>
      <c r="B56" s="1">
        <v>2000</v>
      </c>
      <c r="C56" s="1" t="s">
        <v>42</v>
      </c>
      <c r="D56" s="1" t="s">
        <v>46</v>
      </c>
      <c r="E56" s="1" t="s">
        <v>40</v>
      </c>
      <c r="F56" s="1">
        <v>468</v>
      </c>
      <c r="G56" s="1">
        <v>212</v>
      </c>
      <c r="H56" s="1">
        <v>817</v>
      </c>
      <c r="I56" s="1">
        <v>49</v>
      </c>
      <c r="J56" s="1">
        <v>8</v>
      </c>
      <c r="K56" s="1" t="s">
        <v>24</v>
      </c>
      <c r="L56" s="1" t="s">
        <v>24</v>
      </c>
      <c r="M56" s="1">
        <v>29</v>
      </c>
      <c r="N56" s="1" t="s">
        <v>20</v>
      </c>
      <c r="O56" s="1">
        <v>3182074</v>
      </c>
      <c r="P56" s="1">
        <f t="shared" si="0"/>
        <v>3</v>
      </c>
      <c r="Q56" s="1">
        <f t="shared" si="1"/>
        <v>24</v>
      </c>
      <c r="R56" s="5">
        <f t="shared" si="2"/>
        <v>2.2075471698113209</v>
      </c>
      <c r="S56" s="6">
        <f t="shared" si="3"/>
        <v>3853773.5849056602</v>
      </c>
      <c r="T56" s="4">
        <f t="shared" si="4"/>
        <v>1.7457264957264957</v>
      </c>
      <c r="U56" s="1" t="str">
        <f t="shared" si="13"/>
        <v>High Performer</v>
      </c>
      <c r="V56" s="1" t="str">
        <f t="shared" si="5"/>
        <v>Acquired</v>
      </c>
      <c r="W56" s="1" t="str">
        <f t="shared" si="6"/>
        <v>¥</v>
      </c>
      <c r="X56" s="1" t="str">
        <f t="shared" si="7"/>
        <v>¥468M</v>
      </c>
      <c r="Y56" s="1" t="str">
        <f t="shared" si="8"/>
        <v>¥817M</v>
      </c>
      <c r="Z56" s="1" t="str">
        <f t="shared" si="9"/>
        <v>¥2</v>
      </c>
      <c r="AA56" s="1" t="str">
        <f t="shared" si="10"/>
        <v>¥38,53,774</v>
      </c>
      <c r="AB56" s="6">
        <f t="shared" si="11"/>
        <v>321147.79874213837</v>
      </c>
      <c r="AC56" s="1" t="str">
        <f t="shared" si="12"/>
        <v>Large</v>
      </c>
    </row>
    <row r="57" spans="1:29">
      <c r="A57" s="1" t="s">
        <v>1524</v>
      </c>
      <c r="B57" s="1">
        <v>2000</v>
      </c>
      <c r="C57" s="1" t="s">
        <v>16</v>
      </c>
      <c r="D57" s="1" t="s">
        <v>39</v>
      </c>
      <c r="E57" s="1" t="s">
        <v>40</v>
      </c>
      <c r="F57" s="1">
        <v>407</v>
      </c>
      <c r="G57" s="1">
        <v>1334</v>
      </c>
      <c r="H57" s="1">
        <v>554</v>
      </c>
      <c r="I57" s="1">
        <v>34.54</v>
      </c>
      <c r="J57" s="1">
        <v>6</v>
      </c>
      <c r="K57" s="1" t="s">
        <v>24</v>
      </c>
      <c r="L57" s="1" t="s">
        <v>19</v>
      </c>
      <c r="M57" s="1">
        <v>77</v>
      </c>
      <c r="N57" s="1" t="s">
        <v>20</v>
      </c>
      <c r="O57" s="1">
        <v>3152216</v>
      </c>
      <c r="P57" s="1">
        <f t="shared" si="0"/>
        <v>3</v>
      </c>
      <c r="Q57" s="1">
        <f t="shared" si="1"/>
        <v>24</v>
      </c>
      <c r="R57" s="5">
        <f t="shared" si="2"/>
        <v>0.30509745127436283</v>
      </c>
      <c r="S57" s="6">
        <f t="shared" si="3"/>
        <v>415292.35382308846</v>
      </c>
      <c r="T57" s="4">
        <f t="shared" si="4"/>
        <v>1.3611793611793612</v>
      </c>
      <c r="U57" s="1" t="str">
        <f t="shared" si="13"/>
        <v>Normal</v>
      </c>
      <c r="V57" s="1" t="str">
        <f t="shared" si="5"/>
        <v>Acquired</v>
      </c>
      <c r="W57" s="1" t="str">
        <f t="shared" si="6"/>
        <v>$</v>
      </c>
      <c r="X57" s="1" t="str">
        <f t="shared" si="7"/>
        <v>$407M</v>
      </c>
      <c r="Y57" s="1" t="str">
        <f t="shared" si="8"/>
        <v>$554M</v>
      </c>
      <c r="Z57" s="1" t="str">
        <f t="shared" si="9"/>
        <v>$0</v>
      </c>
      <c r="AA57" s="1" t="str">
        <f t="shared" si="10"/>
        <v>$4,15,292</v>
      </c>
      <c r="AB57" s="6">
        <f t="shared" si="11"/>
        <v>34607.696151924036</v>
      </c>
      <c r="AC57" s="1" t="str">
        <f t="shared" si="12"/>
        <v>Large</v>
      </c>
    </row>
    <row r="58" spans="1:29">
      <c r="A58" s="1" t="s">
        <v>2290</v>
      </c>
      <c r="B58" s="1">
        <v>2000</v>
      </c>
      <c r="C58" s="1" t="s">
        <v>53</v>
      </c>
      <c r="D58" s="1" t="s">
        <v>95</v>
      </c>
      <c r="E58" s="1" t="s">
        <v>37</v>
      </c>
      <c r="F58" s="1">
        <v>464</v>
      </c>
      <c r="G58" s="1">
        <v>720</v>
      </c>
      <c r="H58" s="1">
        <v>629</v>
      </c>
      <c r="I58" s="1">
        <v>0.56000000000000005</v>
      </c>
      <c r="J58" s="1">
        <v>7</v>
      </c>
      <c r="K58" s="1" t="s">
        <v>24</v>
      </c>
      <c r="L58" s="1" t="s">
        <v>24</v>
      </c>
      <c r="M58" s="1">
        <v>26</v>
      </c>
      <c r="N58" s="1" t="s">
        <v>49</v>
      </c>
      <c r="O58" s="1">
        <v>3144183</v>
      </c>
      <c r="P58" s="1">
        <f t="shared" si="0"/>
        <v>4</v>
      </c>
      <c r="Q58" s="1">
        <f t="shared" si="1"/>
        <v>24</v>
      </c>
      <c r="R58" s="5">
        <f t="shared" si="2"/>
        <v>0.64444444444444449</v>
      </c>
      <c r="S58" s="6">
        <f t="shared" si="3"/>
        <v>873611.11111111112</v>
      </c>
      <c r="T58" s="4">
        <f t="shared" si="4"/>
        <v>1.3556034482758621</v>
      </c>
      <c r="U58" s="1" t="str">
        <f t="shared" si="13"/>
        <v>Normal</v>
      </c>
      <c r="V58" s="1" t="str">
        <f t="shared" si="5"/>
        <v>Acquired</v>
      </c>
      <c r="W58" s="1">
        <f t="shared" si="6"/>
        <v>0</v>
      </c>
      <c r="X58" s="1" t="str">
        <f t="shared" si="7"/>
        <v>0464M</v>
      </c>
      <c r="Y58" s="1" t="str">
        <f t="shared" si="8"/>
        <v>0629M</v>
      </c>
      <c r="Z58" s="1" t="str">
        <f t="shared" si="9"/>
        <v>01</v>
      </c>
      <c r="AA58" s="1" t="str">
        <f t="shared" si="10"/>
        <v>08,73,611</v>
      </c>
      <c r="AB58" s="6">
        <f t="shared" si="11"/>
        <v>72800.925925925927</v>
      </c>
      <c r="AC58" s="1" t="str">
        <f t="shared" si="12"/>
        <v>Large</v>
      </c>
    </row>
    <row r="59" spans="1:29">
      <c r="A59" s="1" t="s">
        <v>4608</v>
      </c>
      <c r="B59" s="1">
        <v>2000</v>
      </c>
      <c r="C59" s="1" t="s">
        <v>35</v>
      </c>
      <c r="D59" s="1" t="s">
        <v>102</v>
      </c>
      <c r="E59" s="1" t="s">
        <v>40</v>
      </c>
      <c r="F59" s="1">
        <v>313</v>
      </c>
      <c r="G59" s="1">
        <v>3656</v>
      </c>
      <c r="H59" s="1">
        <v>727</v>
      </c>
      <c r="I59" s="1">
        <v>22.32</v>
      </c>
      <c r="J59" s="1">
        <v>3</v>
      </c>
      <c r="K59" s="1" t="s">
        <v>19</v>
      </c>
      <c r="L59" s="1" t="s">
        <v>24</v>
      </c>
      <c r="M59" s="1">
        <v>97</v>
      </c>
      <c r="N59" s="1" t="s">
        <v>29</v>
      </c>
      <c r="O59" s="1">
        <v>3134070</v>
      </c>
      <c r="P59" s="1">
        <f t="shared" si="0"/>
        <v>3</v>
      </c>
      <c r="Q59" s="1">
        <f t="shared" si="1"/>
        <v>24</v>
      </c>
      <c r="R59" s="5">
        <f t="shared" si="2"/>
        <v>8.5612691466083149E-2</v>
      </c>
      <c r="S59" s="6">
        <f t="shared" si="3"/>
        <v>198851.2035010941</v>
      </c>
      <c r="T59" s="4">
        <f t="shared" si="4"/>
        <v>2.3226837060702876</v>
      </c>
      <c r="U59" s="1" t="str">
        <f t="shared" si="13"/>
        <v>Normal</v>
      </c>
      <c r="V59" s="1" t="str">
        <f t="shared" si="5"/>
        <v>IPO</v>
      </c>
      <c r="W59" s="1" t="str">
        <f t="shared" si="6"/>
        <v>¥</v>
      </c>
      <c r="X59" s="1" t="str">
        <f t="shared" si="7"/>
        <v>¥313M</v>
      </c>
      <c r="Y59" s="1" t="str">
        <f t="shared" si="8"/>
        <v>¥727M</v>
      </c>
      <c r="Z59" s="1" t="str">
        <f t="shared" si="9"/>
        <v>¥0</v>
      </c>
      <c r="AA59" s="1" t="str">
        <f t="shared" si="10"/>
        <v>¥1,98,851</v>
      </c>
      <c r="AB59" s="6">
        <f t="shared" si="11"/>
        <v>16570.933625091173</v>
      </c>
      <c r="AC59" s="1" t="str">
        <f t="shared" si="12"/>
        <v>Large</v>
      </c>
    </row>
    <row r="60" spans="1:29">
      <c r="A60" s="1" t="s">
        <v>2800</v>
      </c>
      <c r="B60" s="1">
        <v>2000</v>
      </c>
      <c r="C60" s="1" t="s">
        <v>73</v>
      </c>
      <c r="D60" s="1" t="s">
        <v>39</v>
      </c>
      <c r="E60" s="1" t="s">
        <v>23</v>
      </c>
      <c r="F60" s="1">
        <v>323</v>
      </c>
      <c r="G60" s="1">
        <v>1337</v>
      </c>
      <c r="H60" s="1">
        <v>48</v>
      </c>
      <c r="I60" s="1">
        <v>13.82</v>
      </c>
      <c r="J60" s="1">
        <v>2</v>
      </c>
      <c r="K60" s="1" t="s">
        <v>19</v>
      </c>
      <c r="L60" s="1" t="s">
        <v>19</v>
      </c>
      <c r="M60" s="1">
        <v>23</v>
      </c>
      <c r="N60" s="1" t="s">
        <v>25</v>
      </c>
      <c r="O60" s="1">
        <v>3113954</v>
      </c>
      <c r="P60" s="1">
        <f t="shared" si="0"/>
        <v>5</v>
      </c>
      <c r="Q60" s="1">
        <f t="shared" si="1"/>
        <v>24</v>
      </c>
      <c r="R60" s="5">
        <f t="shared" si="2"/>
        <v>0.24158563949139866</v>
      </c>
      <c r="S60" s="6">
        <f t="shared" si="3"/>
        <v>35901.271503365744</v>
      </c>
      <c r="T60" s="4">
        <f t="shared" si="4"/>
        <v>0.14860681114551083</v>
      </c>
      <c r="U60" s="1" t="str">
        <f t="shared" si="13"/>
        <v>Normal</v>
      </c>
      <c r="V60" s="1" t="str">
        <f t="shared" si="5"/>
        <v>Still Private</v>
      </c>
      <c r="W60" s="1" t="str">
        <f t="shared" si="6"/>
        <v>€</v>
      </c>
      <c r="X60" s="1" t="str">
        <f t="shared" si="7"/>
        <v>€323M</v>
      </c>
      <c r="Y60" s="1" t="str">
        <f t="shared" si="8"/>
        <v>€48M</v>
      </c>
      <c r="Z60" s="1" t="str">
        <f t="shared" si="9"/>
        <v>€0</v>
      </c>
      <c r="AA60" s="1" t="str">
        <f t="shared" si="10"/>
        <v>€35,901</v>
      </c>
      <c r="AB60" s="6">
        <f t="shared" si="11"/>
        <v>2991.7726252804787</v>
      </c>
      <c r="AC60" s="1" t="str">
        <f t="shared" si="12"/>
        <v>Large</v>
      </c>
    </row>
    <row r="61" spans="1:29">
      <c r="A61" s="1" t="s">
        <v>4719</v>
      </c>
      <c r="B61" s="1">
        <v>2000</v>
      </c>
      <c r="C61" s="1" t="s">
        <v>53</v>
      </c>
      <c r="D61" s="1" t="s">
        <v>51</v>
      </c>
      <c r="E61" s="1" t="s">
        <v>28</v>
      </c>
      <c r="F61" s="1">
        <v>283</v>
      </c>
      <c r="G61" s="1">
        <v>4994</v>
      </c>
      <c r="H61" s="1">
        <v>718</v>
      </c>
      <c r="I61" s="1">
        <v>40.89</v>
      </c>
      <c r="J61" s="1">
        <v>5</v>
      </c>
      <c r="K61" s="1" t="s">
        <v>19</v>
      </c>
      <c r="L61" s="1" t="s">
        <v>19</v>
      </c>
      <c r="M61" s="1">
        <v>64</v>
      </c>
      <c r="N61" s="1" t="s">
        <v>33</v>
      </c>
      <c r="O61" s="1">
        <v>3097172</v>
      </c>
      <c r="P61" s="1">
        <f t="shared" si="0"/>
        <v>1</v>
      </c>
      <c r="Q61" s="1">
        <f t="shared" si="1"/>
        <v>24</v>
      </c>
      <c r="R61" s="5">
        <f t="shared" si="2"/>
        <v>5.6668001601922306E-2</v>
      </c>
      <c r="S61" s="6">
        <f t="shared" si="3"/>
        <v>143772.52703243893</v>
      </c>
      <c r="T61" s="4">
        <f t="shared" si="4"/>
        <v>2.537102473498233</v>
      </c>
      <c r="U61" s="1" t="str">
        <f t="shared" si="13"/>
        <v>Normal</v>
      </c>
      <c r="V61" s="1" t="str">
        <f t="shared" si="5"/>
        <v>Still Private</v>
      </c>
      <c r="W61" s="1">
        <f t="shared" si="6"/>
        <v>0</v>
      </c>
      <c r="X61" s="1" t="str">
        <f t="shared" si="7"/>
        <v>0283M</v>
      </c>
      <c r="Y61" s="1" t="str">
        <f t="shared" si="8"/>
        <v>0718M</v>
      </c>
      <c r="Z61" s="1" t="str">
        <f t="shared" si="9"/>
        <v>00</v>
      </c>
      <c r="AA61" s="1" t="str">
        <f t="shared" si="10"/>
        <v>01,43,773</v>
      </c>
      <c r="AB61" s="6">
        <f t="shared" si="11"/>
        <v>11981.043919369911</v>
      </c>
      <c r="AC61" s="1" t="str">
        <f t="shared" si="12"/>
        <v>Large</v>
      </c>
    </row>
    <row r="62" spans="1:29">
      <c r="A62" s="1" t="s">
        <v>3938</v>
      </c>
      <c r="B62" s="1">
        <v>2000</v>
      </c>
      <c r="C62" s="1" t="s">
        <v>27</v>
      </c>
      <c r="D62" s="1" t="s">
        <v>46</v>
      </c>
      <c r="E62" s="1" t="s">
        <v>28</v>
      </c>
      <c r="F62" s="1">
        <v>449</v>
      </c>
      <c r="G62" s="1">
        <v>298</v>
      </c>
      <c r="H62" s="1">
        <v>973</v>
      </c>
      <c r="I62" s="1">
        <v>20.61</v>
      </c>
      <c r="J62" s="1">
        <v>8</v>
      </c>
      <c r="K62" s="1" t="s">
        <v>24</v>
      </c>
      <c r="L62" s="1" t="s">
        <v>19</v>
      </c>
      <c r="M62" s="1">
        <v>34</v>
      </c>
      <c r="N62" s="1" t="s">
        <v>20</v>
      </c>
      <c r="O62" s="1">
        <v>3084077</v>
      </c>
      <c r="P62" s="1">
        <f t="shared" si="0"/>
        <v>1</v>
      </c>
      <c r="Q62" s="1">
        <f t="shared" si="1"/>
        <v>24</v>
      </c>
      <c r="R62" s="5">
        <f t="shared" si="2"/>
        <v>1.5067114093959733</v>
      </c>
      <c r="S62" s="6">
        <f t="shared" si="3"/>
        <v>3265100.6711409395</v>
      </c>
      <c r="T62" s="4">
        <f t="shared" si="4"/>
        <v>2.1670378619153676</v>
      </c>
      <c r="U62" s="1" t="str">
        <f t="shared" si="13"/>
        <v>High Performer</v>
      </c>
      <c r="V62" s="1" t="str">
        <f t="shared" si="5"/>
        <v>Acquired</v>
      </c>
      <c r="W62" s="1" t="str">
        <f t="shared" si="6"/>
        <v>$</v>
      </c>
      <c r="X62" s="1" t="str">
        <f t="shared" si="7"/>
        <v>$449M</v>
      </c>
      <c r="Y62" s="1" t="str">
        <f t="shared" si="8"/>
        <v>$973M</v>
      </c>
      <c r="Z62" s="1" t="str">
        <f t="shared" si="9"/>
        <v>$2</v>
      </c>
      <c r="AA62" s="1" t="str">
        <f t="shared" si="10"/>
        <v>$32,65,101</v>
      </c>
      <c r="AB62" s="6">
        <f t="shared" si="11"/>
        <v>272091.72259507829</v>
      </c>
      <c r="AC62" s="1" t="str">
        <f t="shared" si="12"/>
        <v>Large</v>
      </c>
    </row>
    <row r="63" spans="1:29">
      <c r="A63" s="1" t="s">
        <v>1350</v>
      </c>
      <c r="B63" s="1">
        <v>2000</v>
      </c>
      <c r="C63" s="1" t="s">
        <v>42</v>
      </c>
      <c r="D63" s="1" t="s">
        <v>39</v>
      </c>
      <c r="E63" s="1" t="s">
        <v>23</v>
      </c>
      <c r="F63" s="1">
        <v>274</v>
      </c>
      <c r="G63" s="1">
        <v>848</v>
      </c>
      <c r="H63" s="1">
        <v>952</v>
      </c>
      <c r="I63" s="1">
        <v>18.18</v>
      </c>
      <c r="J63" s="1">
        <v>4</v>
      </c>
      <c r="K63" s="1" t="s">
        <v>24</v>
      </c>
      <c r="L63" s="1" t="s">
        <v>19</v>
      </c>
      <c r="M63" s="1">
        <v>12</v>
      </c>
      <c r="N63" s="1" t="s">
        <v>33</v>
      </c>
      <c r="O63" s="1">
        <v>3043256</v>
      </c>
      <c r="P63" s="1">
        <f t="shared" si="0"/>
        <v>5</v>
      </c>
      <c r="Q63" s="1">
        <f t="shared" si="1"/>
        <v>24</v>
      </c>
      <c r="R63" s="5">
        <f t="shared" si="2"/>
        <v>0.32311320754716982</v>
      </c>
      <c r="S63" s="6">
        <f t="shared" si="3"/>
        <v>1122641.5094339622</v>
      </c>
      <c r="T63" s="4">
        <f t="shared" si="4"/>
        <v>3.4744525547445257</v>
      </c>
      <c r="U63" s="1" t="str">
        <f t="shared" si="13"/>
        <v>Normal</v>
      </c>
      <c r="V63" s="1" t="str">
        <f t="shared" si="5"/>
        <v>Acquired</v>
      </c>
      <c r="W63" s="1" t="str">
        <f t="shared" si="6"/>
        <v>¥</v>
      </c>
      <c r="X63" s="1" t="str">
        <f t="shared" si="7"/>
        <v>¥274M</v>
      </c>
      <c r="Y63" s="1" t="str">
        <f t="shared" si="8"/>
        <v>¥952M</v>
      </c>
      <c r="Z63" s="1" t="str">
        <f t="shared" si="9"/>
        <v>¥0</v>
      </c>
      <c r="AA63" s="1" t="str">
        <f t="shared" si="10"/>
        <v>¥11,22,642</v>
      </c>
      <c r="AB63" s="6">
        <f t="shared" si="11"/>
        <v>93553.459119496853</v>
      </c>
      <c r="AC63" s="1" t="str">
        <f t="shared" si="12"/>
        <v>Large</v>
      </c>
    </row>
    <row r="64" spans="1:29">
      <c r="A64" s="1" t="s">
        <v>2204</v>
      </c>
      <c r="B64" s="1">
        <v>2000</v>
      </c>
      <c r="C64" s="1" t="s">
        <v>45</v>
      </c>
      <c r="D64" s="1" t="s">
        <v>48</v>
      </c>
      <c r="E64" s="1" t="s">
        <v>18</v>
      </c>
      <c r="F64" s="1">
        <v>228</v>
      </c>
      <c r="G64" s="1">
        <v>93</v>
      </c>
      <c r="H64" s="1">
        <v>673</v>
      </c>
      <c r="I64" s="1">
        <v>24.8</v>
      </c>
      <c r="J64" s="1">
        <v>8</v>
      </c>
      <c r="K64" s="1" t="s">
        <v>19</v>
      </c>
      <c r="L64" s="1" t="s">
        <v>19</v>
      </c>
      <c r="M64" s="1">
        <v>7</v>
      </c>
      <c r="N64" s="1" t="s">
        <v>49</v>
      </c>
      <c r="O64" s="1">
        <v>2995419</v>
      </c>
      <c r="P64" s="1">
        <f t="shared" si="0"/>
        <v>2</v>
      </c>
      <c r="Q64" s="1">
        <f t="shared" si="1"/>
        <v>24</v>
      </c>
      <c r="R64" s="5">
        <f t="shared" si="2"/>
        <v>2.4516129032258065</v>
      </c>
      <c r="S64" s="6">
        <f t="shared" si="3"/>
        <v>7236559.1397849461</v>
      </c>
      <c r="T64" s="4">
        <f t="shared" si="4"/>
        <v>2.9517543859649122</v>
      </c>
      <c r="U64" s="1" t="str">
        <f t="shared" si="13"/>
        <v>High Performer</v>
      </c>
      <c r="V64" s="1" t="str">
        <f t="shared" si="5"/>
        <v>Still Private</v>
      </c>
      <c r="W64" s="1" t="str">
        <f t="shared" si="6"/>
        <v>A$</v>
      </c>
      <c r="X64" s="1" t="str">
        <f t="shared" si="7"/>
        <v>A$228M</v>
      </c>
      <c r="Y64" s="1" t="str">
        <f t="shared" si="8"/>
        <v>A$673M</v>
      </c>
      <c r="Z64" s="1" t="str">
        <f t="shared" si="9"/>
        <v>A$2</v>
      </c>
      <c r="AA64" s="1" t="str">
        <f t="shared" si="10"/>
        <v>A$72,36,559</v>
      </c>
      <c r="AB64" s="6">
        <f t="shared" si="11"/>
        <v>603046.59498207888</v>
      </c>
      <c r="AC64" s="1" t="str">
        <f t="shared" si="12"/>
        <v>Large</v>
      </c>
    </row>
    <row r="65" spans="1:29">
      <c r="A65" s="1" t="s">
        <v>2636</v>
      </c>
      <c r="B65" s="1">
        <v>2000</v>
      </c>
      <c r="C65" s="1" t="s">
        <v>53</v>
      </c>
      <c r="D65" s="1" t="s">
        <v>102</v>
      </c>
      <c r="E65" s="1" t="s">
        <v>18</v>
      </c>
      <c r="F65" s="1">
        <v>497</v>
      </c>
      <c r="G65" s="1">
        <v>3022</v>
      </c>
      <c r="H65" s="1">
        <v>351</v>
      </c>
      <c r="I65" s="1">
        <v>7.88</v>
      </c>
      <c r="J65" s="1">
        <v>6</v>
      </c>
      <c r="K65" s="1" t="s">
        <v>24</v>
      </c>
      <c r="L65" s="1" t="s">
        <v>24</v>
      </c>
      <c r="M65" s="1">
        <v>33</v>
      </c>
      <c r="N65" s="1" t="s">
        <v>49</v>
      </c>
      <c r="O65" s="1">
        <v>2984175</v>
      </c>
      <c r="P65" s="1">
        <f t="shared" si="0"/>
        <v>2</v>
      </c>
      <c r="Q65" s="1">
        <f t="shared" si="1"/>
        <v>24</v>
      </c>
      <c r="R65" s="5">
        <f t="shared" si="2"/>
        <v>0.16446062210456652</v>
      </c>
      <c r="S65" s="6">
        <f t="shared" si="3"/>
        <v>116148.24619457313</v>
      </c>
      <c r="T65" s="4">
        <f t="shared" si="4"/>
        <v>0.70623742454728367</v>
      </c>
      <c r="U65" s="1" t="str">
        <f t="shared" si="13"/>
        <v>Normal</v>
      </c>
      <c r="V65" s="1" t="str">
        <f t="shared" si="5"/>
        <v>Acquired</v>
      </c>
      <c r="W65" s="1">
        <f t="shared" si="6"/>
        <v>0</v>
      </c>
      <c r="X65" s="1" t="str">
        <f t="shared" si="7"/>
        <v>0497M</v>
      </c>
      <c r="Y65" s="1" t="str">
        <f t="shared" si="8"/>
        <v>0351M</v>
      </c>
      <c r="Z65" s="1" t="str">
        <f t="shared" si="9"/>
        <v>00</v>
      </c>
      <c r="AA65" s="1" t="str">
        <f t="shared" si="10"/>
        <v>01,16,148</v>
      </c>
      <c r="AB65" s="6">
        <f t="shared" si="11"/>
        <v>9679.0205162144284</v>
      </c>
      <c r="AC65" s="1" t="str">
        <f t="shared" si="12"/>
        <v>Large</v>
      </c>
    </row>
    <row r="66" spans="1:29">
      <c r="A66" s="1" t="s">
        <v>1235</v>
      </c>
      <c r="B66" s="1">
        <v>2000</v>
      </c>
      <c r="C66" s="1" t="s">
        <v>31</v>
      </c>
      <c r="D66" s="1" t="s">
        <v>39</v>
      </c>
      <c r="E66" s="1" t="s">
        <v>18</v>
      </c>
      <c r="F66" s="1">
        <v>209</v>
      </c>
      <c r="G66" s="1">
        <v>825</v>
      </c>
      <c r="H66" s="1">
        <v>741</v>
      </c>
      <c r="I66" s="1">
        <v>42.37</v>
      </c>
      <c r="J66" s="1">
        <v>5</v>
      </c>
      <c r="K66" s="1" t="s">
        <v>24</v>
      </c>
      <c r="L66" s="1" t="s">
        <v>24</v>
      </c>
      <c r="M66" s="1">
        <v>13</v>
      </c>
      <c r="N66" s="1" t="s">
        <v>20</v>
      </c>
      <c r="O66" s="1">
        <v>2974768</v>
      </c>
      <c r="P66" s="1">
        <f t="shared" ref="P66:P129" si="14">IF(E66="Seed", 1,
 IF(E66="Series A", 2,
 IF(E66="Series B", 3,
 IF(E66="Series C", 4,
 IF(E66="IPO", 5, "")))))</f>
        <v>2</v>
      </c>
      <c r="Q66" s="1">
        <f t="shared" ref="Q66:Q129" si="15">2024 - B66</f>
        <v>24</v>
      </c>
      <c r="R66" s="5">
        <f t="shared" ref="R66:R129" si="16">F66 / G66</f>
        <v>0.25333333333333335</v>
      </c>
      <c r="S66" s="6">
        <f t="shared" ref="S66:S129" si="17">(H66 * 1000000) / G66</f>
        <v>898181.81818181823</v>
      </c>
      <c r="T66" s="4">
        <f t="shared" ref="T66:T129" si="18">H66 / F66</f>
        <v>3.5454545454545454</v>
      </c>
      <c r="U66" s="1" t="str">
        <f t="shared" ref="U66:U129" si="19">IF(AND(J66&gt;=8, I66&gt;=1), "High Performer", "Normal")</f>
        <v>Normal</v>
      </c>
      <c r="V66" s="1" t="str">
        <f t="shared" ref="V66:V129" si="20">IF(K66="Yes", "Acquired",
 IF(L66="Yes", "IPO", "Still Private"))</f>
        <v>Acquired</v>
      </c>
      <c r="W66" s="1" t="str">
        <f t="shared" ref="W66:W129" si="21">IF(C66="USA","$",
IF(C66="India","₹",
IF(C66="UK","£",
IF(C66="Germany","€",
IF(C66="France","€",
IF(C66="Canada","$",
IF(C66="Australia","A$",
IF(C66="China","¥",
IF(C66="Japan","¥",)))))))))</f>
        <v>€</v>
      </c>
      <c r="X66" s="1" t="str">
        <f t="shared" ref="X66:X129" si="22">W66 &amp; F66 &amp; "M"</f>
        <v>€209M</v>
      </c>
      <c r="Y66" s="1" t="str">
        <f t="shared" ref="Y66:Y129" si="23">W66 &amp; H66 &amp; "M"</f>
        <v>€741M</v>
      </c>
      <c r="Z66" s="1" t="str">
        <f t="shared" ref="Z66:Z129" si="24">W66 &amp; TEXT(R66,"#,##0")</f>
        <v>€0</v>
      </c>
      <c r="AA66" s="1" t="str">
        <f t="shared" ref="AA66:AA129" si="25">W66 &amp; TEXT(S66,"#,##0")</f>
        <v>€8,98,182</v>
      </c>
      <c r="AB66" s="6">
        <f t="shared" ref="AB66:AB129" si="26">(H66 * 1000000) / (12 * G66)</f>
        <v>74848.484848484848</v>
      </c>
      <c r="AC66" s="1" t="str">
        <f t="shared" ref="AC66:AC129" si="27">IF(F66&lt;100, "Small", IF(F66&lt;=200, "Mid",IF(F66&lt;500,  "Large")))</f>
        <v>Large</v>
      </c>
    </row>
    <row r="67" spans="1:29">
      <c r="A67" s="1" t="s">
        <v>135</v>
      </c>
      <c r="B67" s="1">
        <v>2000</v>
      </c>
      <c r="C67" s="1" t="s">
        <v>53</v>
      </c>
      <c r="D67" s="1" t="s">
        <v>48</v>
      </c>
      <c r="E67" s="1" t="s">
        <v>28</v>
      </c>
      <c r="F67" s="1">
        <v>257</v>
      </c>
      <c r="G67" s="1">
        <v>3117</v>
      </c>
      <c r="H67" s="1">
        <v>863</v>
      </c>
      <c r="I67" s="1">
        <v>13.55</v>
      </c>
      <c r="J67" s="1">
        <v>3</v>
      </c>
      <c r="K67" s="1" t="s">
        <v>24</v>
      </c>
      <c r="L67" s="1" t="s">
        <v>19</v>
      </c>
      <c r="M67" s="1">
        <v>56</v>
      </c>
      <c r="N67" s="1" t="s">
        <v>25</v>
      </c>
      <c r="O67" s="1">
        <v>2955915</v>
      </c>
      <c r="P67" s="1">
        <f t="shared" si="14"/>
        <v>1</v>
      </c>
      <c r="Q67" s="1">
        <f t="shared" si="15"/>
        <v>24</v>
      </c>
      <c r="R67" s="5">
        <f t="shared" si="16"/>
        <v>8.2451074751363485E-2</v>
      </c>
      <c r="S67" s="6">
        <f t="shared" si="17"/>
        <v>276868.7840872634</v>
      </c>
      <c r="T67" s="4">
        <f t="shared" si="18"/>
        <v>3.3579766536964981</v>
      </c>
      <c r="U67" s="1" t="str">
        <f t="shared" si="19"/>
        <v>Normal</v>
      </c>
      <c r="V67" s="1" t="str">
        <f t="shared" si="20"/>
        <v>Acquired</v>
      </c>
      <c r="W67" s="1">
        <f t="shared" si="21"/>
        <v>0</v>
      </c>
      <c r="X67" s="1" t="str">
        <f t="shared" si="22"/>
        <v>0257M</v>
      </c>
      <c r="Y67" s="1" t="str">
        <f t="shared" si="23"/>
        <v>0863M</v>
      </c>
      <c r="Z67" s="1" t="str">
        <f t="shared" si="24"/>
        <v>00</v>
      </c>
      <c r="AA67" s="1" t="str">
        <f t="shared" si="25"/>
        <v>02,76,869</v>
      </c>
      <c r="AB67" s="6">
        <f t="shared" si="26"/>
        <v>23072.398673938616</v>
      </c>
      <c r="AC67" s="1" t="str">
        <f t="shared" si="27"/>
        <v>Large</v>
      </c>
    </row>
    <row r="68" spans="1:29">
      <c r="A68" s="1" t="s">
        <v>2413</v>
      </c>
      <c r="B68" s="1">
        <v>2000</v>
      </c>
      <c r="C68" s="1" t="s">
        <v>59</v>
      </c>
      <c r="D68" s="1" t="s">
        <v>36</v>
      </c>
      <c r="E68" s="1" t="s">
        <v>40</v>
      </c>
      <c r="F68" s="1">
        <v>377</v>
      </c>
      <c r="G68" s="1">
        <v>4440</v>
      </c>
      <c r="H68" s="1">
        <v>334</v>
      </c>
      <c r="I68" s="1">
        <v>5.83</v>
      </c>
      <c r="J68" s="1">
        <v>4</v>
      </c>
      <c r="K68" s="1" t="s">
        <v>19</v>
      </c>
      <c r="L68" s="1" t="s">
        <v>24</v>
      </c>
      <c r="M68" s="1">
        <v>19</v>
      </c>
      <c r="N68" s="1" t="s">
        <v>20</v>
      </c>
      <c r="O68" s="1">
        <v>2954589</v>
      </c>
      <c r="P68" s="1">
        <f t="shared" si="14"/>
        <v>3</v>
      </c>
      <c r="Q68" s="1">
        <f t="shared" si="15"/>
        <v>24</v>
      </c>
      <c r="R68" s="5">
        <f t="shared" si="16"/>
        <v>8.4909909909909903E-2</v>
      </c>
      <c r="S68" s="6">
        <f t="shared" si="17"/>
        <v>75225.225225225222</v>
      </c>
      <c r="T68" s="4">
        <f t="shared" si="18"/>
        <v>0.88594164456233426</v>
      </c>
      <c r="U68" s="1" t="str">
        <f t="shared" si="19"/>
        <v>Normal</v>
      </c>
      <c r="V68" s="1" t="str">
        <f t="shared" si="20"/>
        <v>IPO</v>
      </c>
      <c r="W68" s="1" t="str">
        <f t="shared" si="21"/>
        <v>₹</v>
      </c>
      <c r="X68" s="1" t="str">
        <f t="shared" si="22"/>
        <v>₹377M</v>
      </c>
      <c r="Y68" s="1" t="str">
        <f t="shared" si="23"/>
        <v>₹334M</v>
      </c>
      <c r="Z68" s="1" t="str">
        <f t="shared" si="24"/>
        <v>₹0</v>
      </c>
      <c r="AA68" s="1" t="str">
        <f t="shared" si="25"/>
        <v>₹75,225</v>
      </c>
      <c r="AB68" s="6">
        <f t="shared" si="26"/>
        <v>6268.7687687687685</v>
      </c>
      <c r="AC68" s="1" t="str">
        <f t="shared" si="27"/>
        <v>Large</v>
      </c>
    </row>
    <row r="69" spans="1:29">
      <c r="A69" s="1" t="s">
        <v>829</v>
      </c>
      <c r="B69" s="1">
        <v>2000</v>
      </c>
      <c r="C69" s="1" t="s">
        <v>27</v>
      </c>
      <c r="D69" s="1" t="s">
        <v>36</v>
      </c>
      <c r="E69" s="1" t="s">
        <v>23</v>
      </c>
      <c r="F69" s="1">
        <v>260</v>
      </c>
      <c r="G69" s="1">
        <v>1500</v>
      </c>
      <c r="H69" s="1">
        <v>934</v>
      </c>
      <c r="I69" s="1">
        <v>48.12</v>
      </c>
      <c r="J69" s="1">
        <v>2</v>
      </c>
      <c r="K69" s="1" t="s">
        <v>19</v>
      </c>
      <c r="L69" s="1" t="s">
        <v>19</v>
      </c>
      <c r="M69" s="1">
        <v>15</v>
      </c>
      <c r="N69" s="1" t="s">
        <v>29</v>
      </c>
      <c r="O69" s="1">
        <v>2947756</v>
      </c>
      <c r="P69" s="1">
        <f t="shared" si="14"/>
        <v>5</v>
      </c>
      <c r="Q69" s="1">
        <f t="shared" si="15"/>
        <v>24</v>
      </c>
      <c r="R69" s="5">
        <f t="shared" si="16"/>
        <v>0.17333333333333334</v>
      </c>
      <c r="S69" s="6">
        <f t="shared" si="17"/>
        <v>622666.66666666663</v>
      </c>
      <c r="T69" s="4">
        <f t="shared" si="18"/>
        <v>3.5923076923076924</v>
      </c>
      <c r="U69" s="1" t="str">
        <f t="shared" si="19"/>
        <v>Normal</v>
      </c>
      <c r="V69" s="1" t="str">
        <f t="shared" si="20"/>
        <v>Still Private</v>
      </c>
      <c r="W69" s="1" t="str">
        <f t="shared" si="21"/>
        <v>$</v>
      </c>
      <c r="X69" s="1" t="str">
        <f t="shared" si="22"/>
        <v>$260M</v>
      </c>
      <c r="Y69" s="1" t="str">
        <f t="shared" si="23"/>
        <v>$934M</v>
      </c>
      <c r="Z69" s="1" t="str">
        <f t="shared" si="24"/>
        <v>$0</v>
      </c>
      <c r="AA69" s="1" t="str">
        <f t="shared" si="25"/>
        <v>$6,22,667</v>
      </c>
      <c r="AB69" s="6">
        <f t="shared" si="26"/>
        <v>51888.888888888891</v>
      </c>
      <c r="AC69" s="1" t="str">
        <f t="shared" si="27"/>
        <v>Large</v>
      </c>
    </row>
    <row r="70" spans="1:29">
      <c r="A70" s="1" t="s">
        <v>1122</v>
      </c>
      <c r="B70" s="1">
        <v>2000</v>
      </c>
      <c r="C70" s="1" t="s">
        <v>45</v>
      </c>
      <c r="D70" s="1" t="s">
        <v>17</v>
      </c>
      <c r="E70" s="1" t="s">
        <v>28</v>
      </c>
      <c r="F70" s="1">
        <v>238</v>
      </c>
      <c r="G70" s="1">
        <v>932</v>
      </c>
      <c r="H70" s="1">
        <v>375</v>
      </c>
      <c r="I70" s="1">
        <v>40.89</v>
      </c>
      <c r="J70" s="1">
        <v>2</v>
      </c>
      <c r="K70" s="1" t="s">
        <v>19</v>
      </c>
      <c r="L70" s="1" t="s">
        <v>24</v>
      </c>
      <c r="M70" s="1">
        <v>22</v>
      </c>
      <c r="N70" s="1" t="s">
        <v>49</v>
      </c>
      <c r="O70" s="1">
        <v>2904328</v>
      </c>
      <c r="P70" s="1">
        <f t="shared" si="14"/>
        <v>1</v>
      </c>
      <c r="Q70" s="1">
        <f t="shared" si="15"/>
        <v>24</v>
      </c>
      <c r="R70" s="5">
        <f t="shared" si="16"/>
        <v>0.25536480686695279</v>
      </c>
      <c r="S70" s="6">
        <f t="shared" si="17"/>
        <v>402360.5150214592</v>
      </c>
      <c r="T70" s="4">
        <f t="shared" si="18"/>
        <v>1.5756302521008403</v>
      </c>
      <c r="U70" s="1" t="str">
        <f t="shared" si="19"/>
        <v>Normal</v>
      </c>
      <c r="V70" s="1" t="str">
        <f t="shared" si="20"/>
        <v>IPO</v>
      </c>
      <c r="W70" s="1" t="str">
        <f t="shared" si="21"/>
        <v>A$</v>
      </c>
      <c r="X70" s="1" t="str">
        <f t="shared" si="22"/>
        <v>A$238M</v>
      </c>
      <c r="Y70" s="1" t="str">
        <f t="shared" si="23"/>
        <v>A$375M</v>
      </c>
      <c r="Z70" s="1" t="str">
        <f t="shared" si="24"/>
        <v>A$0</v>
      </c>
      <c r="AA70" s="1" t="str">
        <f t="shared" si="25"/>
        <v>A$4,02,361</v>
      </c>
      <c r="AB70" s="6">
        <f t="shared" si="26"/>
        <v>33530.042918454936</v>
      </c>
      <c r="AC70" s="1" t="str">
        <f t="shared" si="27"/>
        <v>Large</v>
      </c>
    </row>
    <row r="71" spans="1:29">
      <c r="A71" s="1" t="s">
        <v>713</v>
      </c>
      <c r="B71" s="1">
        <v>2000</v>
      </c>
      <c r="C71" s="1" t="s">
        <v>16</v>
      </c>
      <c r="D71" s="1" t="s">
        <v>48</v>
      </c>
      <c r="E71" s="1" t="s">
        <v>40</v>
      </c>
      <c r="F71" s="1">
        <v>420</v>
      </c>
      <c r="G71" s="1">
        <v>521</v>
      </c>
      <c r="H71" s="1">
        <v>277</v>
      </c>
      <c r="I71" s="1">
        <v>19.899999999999999</v>
      </c>
      <c r="J71" s="1">
        <v>6</v>
      </c>
      <c r="K71" s="1" t="s">
        <v>24</v>
      </c>
      <c r="L71" s="1" t="s">
        <v>24</v>
      </c>
      <c r="M71" s="1">
        <v>2</v>
      </c>
      <c r="N71" s="1" t="s">
        <v>25</v>
      </c>
      <c r="O71" s="1">
        <v>2889472</v>
      </c>
      <c r="P71" s="1">
        <f t="shared" si="14"/>
        <v>3</v>
      </c>
      <c r="Q71" s="1">
        <f t="shared" si="15"/>
        <v>24</v>
      </c>
      <c r="R71" s="5">
        <f t="shared" si="16"/>
        <v>0.80614203454894429</v>
      </c>
      <c r="S71" s="6">
        <f t="shared" si="17"/>
        <v>531669.86564299429</v>
      </c>
      <c r="T71" s="4">
        <f t="shared" si="18"/>
        <v>0.65952380952380951</v>
      </c>
      <c r="U71" s="1" t="str">
        <f t="shared" si="19"/>
        <v>Normal</v>
      </c>
      <c r="V71" s="1" t="str">
        <f t="shared" si="20"/>
        <v>Acquired</v>
      </c>
      <c r="W71" s="1" t="str">
        <f t="shared" si="21"/>
        <v>$</v>
      </c>
      <c r="X71" s="1" t="str">
        <f t="shared" si="22"/>
        <v>$420M</v>
      </c>
      <c r="Y71" s="1" t="str">
        <f t="shared" si="23"/>
        <v>$277M</v>
      </c>
      <c r="Z71" s="1" t="str">
        <f t="shared" si="24"/>
        <v>$1</v>
      </c>
      <c r="AA71" s="1" t="str">
        <f t="shared" si="25"/>
        <v>$5,31,670</v>
      </c>
      <c r="AB71" s="6">
        <f t="shared" si="26"/>
        <v>44305.822136916184</v>
      </c>
      <c r="AC71" s="1" t="str">
        <f t="shared" si="27"/>
        <v>Large</v>
      </c>
    </row>
    <row r="72" spans="1:29">
      <c r="A72" s="1" t="s">
        <v>962</v>
      </c>
      <c r="B72" s="1">
        <v>2000</v>
      </c>
      <c r="C72" s="1" t="s">
        <v>59</v>
      </c>
      <c r="D72" s="1" t="s">
        <v>32</v>
      </c>
      <c r="E72" s="1" t="s">
        <v>28</v>
      </c>
      <c r="F72" s="1">
        <v>441</v>
      </c>
      <c r="G72" s="1">
        <v>1245</v>
      </c>
      <c r="H72" s="1">
        <v>960</v>
      </c>
      <c r="I72" s="1">
        <v>12.78</v>
      </c>
      <c r="J72" s="1">
        <v>6</v>
      </c>
      <c r="K72" s="1" t="s">
        <v>19</v>
      </c>
      <c r="L72" s="1" t="s">
        <v>19</v>
      </c>
      <c r="M72" s="1">
        <v>37</v>
      </c>
      <c r="N72" s="1" t="s">
        <v>20</v>
      </c>
      <c r="O72" s="1">
        <v>2722765</v>
      </c>
      <c r="P72" s="1">
        <f t="shared" si="14"/>
        <v>1</v>
      </c>
      <c r="Q72" s="1">
        <f t="shared" si="15"/>
        <v>24</v>
      </c>
      <c r="R72" s="5">
        <f t="shared" si="16"/>
        <v>0.35421686746987951</v>
      </c>
      <c r="S72" s="6">
        <f t="shared" si="17"/>
        <v>771084.3373493976</v>
      </c>
      <c r="T72" s="4">
        <f t="shared" si="18"/>
        <v>2.1768707482993199</v>
      </c>
      <c r="U72" s="1" t="str">
        <f t="shared" si="19"/>
        <v>Normal</v>
      </c>
      <c r="V72" s="1" t="str">
        <f t="shared" si="20"/>
        <v>Still Private</v>
      </c>
      <c r="W72" s="1" t="str">
        <f t="shared" si="21"/>
        <v>₹</v>
      </c>
      <c r="X72" s="1" t="str">
        <f t="shared" si="22"/>
        <v>₹441M</v>
      </c>
      <c r="Y72" s="1" t="str">
        <f t="shared" si="23"/>
        <v>₹960M</v>
      </c>
      <c r="Z72" s="1" t="str">
        <f t="shared" si="24"/>
        <v>₹0</v>
      </c>
      <c r="AA72" s="1" t="str">
        <f t="shared" si="25"/>
        <v>₹7,71,084</v>
      </c>
      <c r="AB72" s="6">
        <f t="shared" si="26"/>
        <v>64257.0281124498</v>
      </c>
      <c r="AC72" s="1" t="str">
        <f t="shared" si="27"/>
        <v>Large</v>
      </c>
    </row>
    <row r="73" spans="1:29">
      <c r="A73" s="1" t="s">
        <v>3648</v>
      </c>
      <c r="B73" s="1">
        <v>2000</v>
      </c>
      <c r="C73" s="1" t="s">
        <v>53</v>
      </c>
      <c r="D73" s="1" t="s">
        <v>95</v>
      </c>
      <c r="E73" s="1" t="s">
        <v>37</v>
      </c>
      <c r="F73" s="1">
        <v>298</v>
      </c>
      <c r="G73" s="1">
        <v>3164</v>
      </c>
      <c r="H73" s="1">
        <v>491</v>
      </c>
      <c r="I73" s="1">
        <v>20.12</v>
      </c>
      <c r="J73" s="1">
        <v>2</v>
      </c>
      <c r="K73" s="1" t="s">
        <v>19</v>
      </c>
      <c r="L73" s="1" t="s">
        <v>19</v>
      </c>
      <c r="M73" s="1">
        <v>31</v>
      </c>
      <c r="N73" s="1" t="s">
        <v>29</v>
      </c>
      <c r="O73" s="1">
        <v>2718985</v>
      </c>
      <c r="P73" s="1">
        <f t="shared" si="14"/>
        <v>4</v>
      </c>
      <c r="Q73" s="1">
        <f t="shared" si="15"/>
        <v>24</v>
      </c>
      <c r="R73" s="5">
        <f t="shared" si="16"/>
        <v>9.4184576485461441E-2</v>
      </c>
      <c r="S73" s="6">
        <f t="shared" si="17"/>
        <v>155183.31226295829</v>
      </c>
      <c r="T73" s="4">
        <f t="shared" si="18"/>
        <v>1.6476510067114094</v>
      </c>
      <c r="U73" s="1" t="str">
        <f t="shared" si="19"/>
        <v>Normal</v>
      </c>
      <c r="V73" s="1" t="str">
        <f t="shared" si="20"/>
        <v>Still Private</v>
      </c>
      <c r="W73" s="1">
        <f t="shared" si="21"/>
        <v>0</v>
      </c>
      <c r="X73" s="1" t="str">
        <f t="shared" si="22"/>
        <v>0298M</v>
      </c>
      <c r="Y73" s="1" t="str">
        <f t="shared" si="23"/>
        <v>0491M</v>
      </c>
      <c r="Z73" s="1" t="str">
        <f t="shared" si="24"/>
        <v>00</v>
      </c>
      <c r="AA73" s="1" t="str">
        <f t="shared" si="25"/>
        <v>01,55,183</v>
      </c>
      <c r="AB73" s="6">
        <f t="shared" si="26"/>
        <v>12931.942688579857</v>
      </c>
      <c r="AC73" s="1" t="str">
        <f t="shared" si="27"/>
        <v>Large</v>
      </c>
    </row>
    <row r="74" spans="1:29">
      <c r="A74" s="1" t="s">
        <v>4410</v>
      </c>
      <c r="B74" s="1">
        <v>2000</v>
      </c>
      <c r="C74" s="1" t="s">
        <v>42</v>
      </c>
      <c r="D74" s="1" t="s">
        <v>102</v>
      </c>
      <c r="E74" s="1" t="s">
        <v>37</v>
      </c>
      <c r="F74" s="1">
        <v>213</v>
      </c>
      <c r="G74" s="1">
        <v>212</v>
      </c>
      <c r="H74" s="1">
        <v>972</v>
      </c>
      <c r="I74" s="1">
        <v>32.729999999999997</v>
      </c>
      <c r="J74" s="1">
        <v>7</v>
      </c>
      <c r="K74" s="1" t="s">
        <v>19</v>
      </c>
      <c r="L74" s="1" t="s">
        <v>19</v>
      </c>
      <c r="M74" s="1">
        <v>27</v>
      </c>
      <c r="N74" s="1" t="s">
        <v>29</v>
      </c>
      <c r="O74" s="1">
        <v>2665921</v>
      </c>
      <c r="P74" s="1">
        <f t="shared" si="14"/>
        <v>4</v>
      </c>
      <c r="Q74" s="1">
        <f t="shared" si="15"/>
        <v>24</v>
      </c>
      <c r="R74" s="5">
        <f t="shared" si="16"/>
        <v>1.0047169811320755</v>
      </c>
      <c r="S74" s="6">
        <f t="shared" si="17"/>
        <v>4584905.6603773581</v>
      </c>
      <c r="T74" s="4">
        <f t="shared" si="18"/>
        <v>4.563380281690141</v>
      </c>
      <c r="U74" s="1" t="str">
        <f t="shared" si="19"/>
        <v>Normal</v>
      </c>
      <c r="V74" s="1" t="str">
        <f t="shared" si="20"/>
        <v>Still Private</v>
      </c>
      <c r="W74" s="1" t="str">
        <f t="shared" si="21"/>
        <v>¥</v>
      </c>
      <c r="X74" s="1" t="str">
        <f t="shared" si="22"/>
        <v>¥213M</v>
      </c>
      <c r="Y74" s="1" t="str">
        <f t="shared" si="23"/>
        <v>¥972M</v>
      </c>
      <c r="Z74" s="1" t="str">
        <f t="shared" si="24"/>
        <v>¥1</v>
      </c>
      <c r="AA74" s="1" t="str">
        <f t="shared" si="25"/>
        <v>¥45,84,906</v>
      </c>
      <c r="AB74" s="6">
        <f t="shared" si="26"/>
        <v>382075.47169811319</v>
      </c>
      <c r="AC74" s="1" t="str">
        <f t="shared" si="27"/>
        <v>Large</v>
      </c>
    </row>
    <row r="75" spans="1:29">
      <c r="A75" s="1" t="s">
        <v>1683</v>
      </c>
      <c r="B75" s="1">
        <v>2000</v>
      </c>
      <c r="C75" s="1" t="s">
        <v>59</v>
      </c>
      <c r="D75" s="1" t="s">
        <v>51</v>
      </c>
      <c r="E75" s="1" t="s">
        <v>37</v>
      </c>
      <c r="F75" s="1">
        <v>299</v>
      </c>
      <c r="G75" s="1">
        <v>115</v>
      </c>
      <c r="H75" s="1">
        <v>55</v>
      </c>
      <c r="I75" s="1">
        <v>24.23</v>
      </c>
      <c r="J75" s="1">
        <v>6</v>
      </c>
      <c r="K75" s="1" t="s">
        <v>19</v>
      </c>
      <c r="L75" s="1" t="s">
        <v>24</v>
      </c>
      <c r="M75" s="1">
        <v>97</v>
      </c>
      <c r="N75" s="1" t="s">
        <v>25</v>
      </c>
      <c r="O75" s="1">
        <v>2608546</v>
      </c>
      <c r="P75" s="1">
        <f t="shared" si="14"/>
        <v>4</v>
      </c>
      <c r="Q75" s="1">
        <f t="shared" si="15"/>
        <v>24</v>
      </c>
      <c r="R75" s="5">
        <f t="shared" si="16"/>
        <v>2.6</v>
      </c>
      <c r="S75" s="6">
        <f t="shared" si="17"/>
        <v>478260.86956521741</v>
      </c>
      <c r="T75" s="4">
        <f t="shared" si="18"/>
        <v>0.18394648829431437</v>
      </c>
      <c r="U75" s="1" t="str">
        <f t="shared" si="19"/>
        <v>Normal</v>
      </c>
      <c r="V75" s="1" t="str">
        <f t="shared" si="20"/>
        <v>IPO</v>
      </c>
      <c r="W75" s="1" t="str">
        <f t="shared" si="21"/>
        <v>₹</v>
      </c>
      <c r="X75" s="1" t="str">
        <f t="shared" si="22"/>
        <v>₹299M</v>
      </c>
      <c r="Y75" s="1" t="str">
        <f t="shared" si="23"/>
        <v>₹55M</v>
      </c>
      <c r="Z75" s="1" t="str">
        <f t="shared" si="24"/>
        <v>₹3</v>
      </c>
      <c r="AA75" s="1" t="str">
        <f t="shared" si="25"/>
        <v>₹4,78,261</v>
      </c>
      <c r="AB75" s="6">
        <f t="shared" si="26"/>
        <v>39855.072463768112</v>
      </c>
      <c r="AC75" s="1" t="str">
        <f t="shared" si="27"/>
        <v>Large</v>
      </c>
    </row>
    <row r="76" spans="1:29">
      <c r="A76" s="1" t="s">
        <v>4161</v>
      </c>
      <c r="B76" s="1">
        <v>2000</v>
      </c>
      <c r="C76" s="1" t="s">
        <v>53</v>
      </c>
      <c r="D76" s="1" t="s">
        <v>48</v>
      </c>
      <c r="E76" s="1" t="s">
        <v>18</v>
      </c>
      <c r="F76" s="1">
        <v>254</v>
      </c>
      <c r="G76" s="1">
        <v>2644</v>
      </c>
      <c r="H76" s="1">
        <v>905</v>
      </c>
      <c r="I76" s="1">
        <v>31.96</v>
      </c>
      <c r="J76" s="1">
        <v>6</v>
      </c>
      <c r="K76" s="1" t="s">
        <v>24</v>
      </c>
      <c r="L76" s="1" t="s">
        <v>24</v>
      </c>
      <c r="M76" s="1">
        <v>57</v>
      </c>
      <c r="N76" s="1" t="s">
        <v>25</v>
      </c>
      <c r="O76" s="1">
        <v>2576269</v>
      </c>
      <c r="P76" s="1">
        <f t="shared" si="14"/>
        <v>2</v>
      </c>
      <c r="Q76" s="1">
        <f t="shared" si="15"/>
        <v>24</v>
      </c>
      <c r="R76" s="5">
        <f t="shared" si="16"/>
        <v>9.6066565809379723E-2</v>
      </c>
      <c r="S76" s="6">
        <f t="shared" si="17"/>
        <v>342284.41754916793</v>
      </c>
      <c r="T76" s="4">
        <f t="shared" si="18"/>
        <v>3.5629921259842519</v>
      </c>
      <c r="U76" s="1" t="str">
        <f t="shared" si="19"/>
        <v>Normal</v>
      </c>
      <c r="V76" s="1" t="str">
        <f t="shared" si="20"/>
        <v>Acquired</v>
      </c>
      <c r="W76" s="1">
        <f t="shared" si="21"/>
        <v>0</v>
      </c>
      <c r="X76" s="1" t="str">
        <f t="shared" si="22"/>
        <v>0254M</v>
      </c>
      <c r="Y76" s="1" t="str">
        <f t="shared" si="23"/>
        <v>0905M</v>
      </c>
      <c r="Z76" s="1" t="str">
        <f t="shared" si="24"/>
        <v>00</v>
      </c>
      <c r="AA76" s="1" t="str">
        <f t="shared" si="25"/>
        <v>03,42,284</v>
      </c>
      <c r="AB76" s="6">
        <f t="shared" si="26"/>
        <v>28523.701462430661</v>
      </c>
      <c r="AC76" s="1" t="str">
        <f t="shared" si="27"/>
        <v>Large</v>
      </c>
    </row>
    <row r="77" spans="1:29">
      <c r="A77" s="1" t="s">
        <v>3735</v>
      </c>
      <c r="B77" s="1">
        <v>2000</v>
      </c>
      <c r="C77" s="1" t="s">
        <v>16</v>
      </c>
      <c r="D77" s="1" t="s">
        <v>43</v>
      </c>
      <c r="E77" s="1" t="s">
        <v>18</v>
      </c>
      <c r="F77" s="1">
        <v>295</v>
      </c>
      <c r="G77" s="1">
        <v>297</v>
      </c>
      <c r="H77" s="1">
        <v>260</v>
      </c>
      <c r="I77" s="1">
        <v>22.06</v>
      </c>
      <c r="J77" s="1">
        <v>7</v>
      </c>
      <c r="K77" s="1" t="s">
        <v>19</v>
      </c>
      <c r="L77" s="1" t="s">
        <v>24</v>
      </c>
      <c r="M77" s="1">
        <v>66</v>
      </c>
      <c r="N77" s="1" t="s">
        <v>25</v>
      </c>
      <c r="O77" s="1">
        <v>2549282</v>
      </c>
      <c r="P77" s="1">
        <f t="shared" si="14"/>
        <v>2</v>
      </c>
      <c r="Q77" s="1">
        <f t="shared" si="15"/>
        <v>24</v>
      </c>
      <c r="R77" s="5">
        <f t="shared" si="16"/>
        <v>0.9932659932659933</v>
      </c>
      <c r="S77" s="6">
        <f t="shared" si="17"/>
        <v>875420.87542087538</v>
      </c>
      <c r="T77" s="4">
        <f t="shared" si="18"/>
        <v>0.88135593220338981</v>
      </c>
      <c r="U77" s="1" t="str">
        <f t="shared" si="19"/>
        <v>Normal</v>
      </c>
      <c r="V77" s="1" t="str">
        <f t="shared" si="20"/>
        <v>IPO</v>
      </c>
      <c r="W77" s="1" t="str">
        <f t="shared" si="21"/>
        <v>$</v>
      </c>
      <c r="X77" s="1" t="str">
        <f t="shared" si="22"/>
        <v>$295M</v>
      </c>
      <c r="Y77" s="1" t="str">
        <f t="shared" si="23"/>
        <v>$260M</v>
      </c>
      <c r="Z77" s="1" t="str">
        <f t="shared" si="24"/>
        <v>$1</v>
      </c>
      <c r="AA77" s="1" t="str">
        <f t="shared" si="25"/>
        <v>$8,75,421</v>
      </c>
      <c r="AB77" s="6">
        <f t="shared" si="26"/>
        <v>72951.739618406282</v>
      </c>
      <c r="AC77" s="1" t="str">
        <f t="shared" si="27"/>
        <v>Large</v>
      </c>
    </row>
    <row r="78" spans="1:29">
      <c r="A78" s="1" t="s">
        <v>4209</v>
      </c>
      <c r="B78" s="1">
        <v>2000</v>
      </c>
      <c r="C78" s="1" t="s">
        <v>35</v>
      </c>
      <c r="D78" s="1" t="s">
        <v>36</v>
      </c>
      <c r="E78" s="1" t="s">
        <v>18</v>
      </c>
      <c r="F78" s="1">
        <v>248</v>
      </c>
      <c r="G78" s="1">
        <v>1412</v>
      </c>
      <c r="H78" s="1">
        <v>422</v>
      </c>
      <c r="I78" s="1">
        <v>2.56</v>
      </c>
      <c r="J78" s="1">
        <v>6</v>
      </c>
      <c r="K78" s="1" t="s">
        <v>24</v>
      </c>
      <c r="L78" s="1" t="s">
        <v>24</v>
      </c>
      <c r="M78" s="1">
        <v>66</v>
      </c>
      <c r="N78" s="1" t="s">
        <v>29</v>
      </c>
      <c r="O78" s="1">
        <v>2509380</v>
      </c>
      <c r="P78" s="1">
        <f t="shared" si="14"/>
        <v>2</v>
      </c>
      <c r="Q78" s="1">
        <f t="shared" si="15"/>
        <v>24</v>
      </c>
      <c r="R78" s="5">
        <f t="shared" si="16"/>
        <v>0.17563739376770537</v>
      </c>
      <c r="S78" s="6">
        <f t="shared" si="17"/>
        <v>298866.85552407929</v>
      </c>
      <c r="T78" s="4">
        <f t="shared" si="18"/>
        <v>1.7016129032258065</v>
      </c>
      <c r="U78" s="1" t="str">
        <f t="shared" si="19"/>
        <v>Normal</v>
      </c>
      <c r="V78" s="1" t="str">
        <f t="shared" si="20"/>
        <v>Acquired</v>
      </c>
      <c r="W78" s="1" t="str">
        <f t="shared" si="21"/>
        <v>¥</v>
      </c>
      <c r="X78" s="1" t="str">
        <f t="shared" si="22"/>
        <v>¥248M</v>
      </c>
      <c r="Y78" s="1" t="str">
        <f t="shared" si="23"/>
        <v>¥422M</v>
      </c>
      <c r="Z78" s="1" t="str">
        <f t="shared" si="24"/>
        <v>¥0</v>
      </c>
      <c r="AA78" s="1" t="str">
        <f t="shared" si="25"/>
        <v>¥2,98,867</v>
      </c>
      <c r="AB78" s="6">
        <f t="shared" si="26"/>
        <v>24905.571293673278</v>
      </c>
      <c r="AC78" s="1" t="str">
        <f t="shared" si="27"/>
        <v>Large</v>
      </c>
    </row>
    <row r="79" spans="1:29">
      <c r="A79" s="1" t="s">
        <v>2016</v>
      </c>
      <c r="B79" s="1">
        <v>2000</v>
      </c>
      <c r="C79" s="1" t="s">
        <v>35</v>
      </c>
      <c r="D79" s="1" t="s">
        <v>48</v>
      </c>
      <c r="E79" s="1" t="s">
        <v>18</v>
      </c>
      <c r="F79" s="1">
        <v>414</v>
      </c>
      <c r="G79" s="1">
        <v>2456</v>
      </c>
      <c r="H79" s="1">
        <v>216</v>
      </c>
      <c r="I79" s="1">
        <v>47.46</v>
      </c>
      <c r="J79" s="1">
        <v>6</v>
      </c>
      <c r="K79" s="1" t="s">
        <v>24</v>
      </c>
      <c r="L79" s="1" t="s">
        <v>24</v>
      </c>
      <c r="M79" s="1">
        <v>25</v>
      </c>
      <c r="N79" s="1" t="s">
        <v>33</v>
      </c>
      <c r="O79" s="1">
        <v>2508027</v>
      </c>
      <c r="P79" s="1">
        <f t="shared" si="14"/>
        <v>2</v>
      </c>
      <c r="Q79" s="1">
        <f t="shared" si="15"/>
        <v>24</v>
      </c>
      <c r="R79" s="5">
        <f t="shared" si="16"/>
        <v>0.16856677524429967</v>
      </c>
      <c r="S79" s="6">
        <f t="shared" si="17"/>
        <v>87947.882736156345</v>
      </c>
      <c r="T79" s="4">
        <f t="shared" si="18"/>
        <v>0.52173913043478259</v>
      </c>
      <c r="U79" s="1" t="str">
        <f t="shared" si="19"/>
        <v>Normal</v>
      </c>
      <c r="V79" s="1" t="str">
        <f t="shared" si="20"/>
        <v>Acquired</v>
      </c>
      <c r="W79" s="1" t="str">
        <f t="shared" si="21"/>
        <v>¥</v>
      </c>
      <c r="X79" s="1" t="str">
        <f t="shared" si="22"/>
        <v>¥414M</v>
      </c>
      <c r="Y79" s="1" t="str">
        <f t="shared" si="23"/>
        <v>¥216M</v>
      </c>
      <c r="Z79" s="1" t="str">
        <f t="shared" si="24"/>
        <v>¥0</v>
      </c>
      <c r="AA79" s="1" t="str">
        <f t="shared" si="25"/>
        <v>¥87,948</v>
      </c>
      <c r="AB79" s="6">
        <f t="shared" si="26"/>
        <v>7328.9902280130291</v>
      </c>
      <c r="AC79" s="1" t="str">
        <f t="shared" si="27"/>
        <v>Large</v>
      </c>
    </row>
    <row r="80" spans="1:29">
      <c r="A80" s="1" t="s">
        <v>2009</v>
      </c>
      <c r="B80" s="1">
        <v>2000</v>
      </c>
      <c r="C80" s="1" t="s">
        <v>16</v>
      </c>
      <c r="D80" s="1" t="s">
        <v>46</v>
      </c>
      <c r="E80" s="1" t="s">
        <v>40</v>
      </c>
      <c r="F80" s="1">
        <v>250</v>
      </c>
      <c r="G80" s="1">
        <v>1275</v>
      </c>
      <c r="H80" s="1">
        <v>914</v>
      </c>
      <c r="I80" s="1">
        <v>48.04</v>
      </c>
      <c r="J80" s="1">
        <v>2</v>
      </c>
      <c r="K80" s="1" t="s">
        <v>24</v>
      </c>
      <c r="L80" s="1" t="s">
        <v>24</v>
      </c>
      <c r="M80" s="1">
        <v>48</v>
      </c>
      <c r="N80" s="1" t="s">
        <v>20</v>
      </c>
      <c r="O80" s="1">
        <v>2431350</v>
      </c>
      <c r="P80" s="1">
        <f t="shared" si="14"/>
        <v>3</v>
      </c>
      <c r="Q80" s="1">
        <f t="shared" si="15"/>
        <v>24</v>
      </c>
      <c r="R80" s="5">
        <f t="shared" si="16"/>
        <v>0.19607843137254902</v>
      </c>
      <c r="S80" s="6">
        <f t="shared" si="17"/>
        <v>716862.74509803916</v>
      </c>
      <c r="T80" s="4">
        <f t="shared" si="18"/>
        <v>3.6560000000000001</v>
      </c>
      <c r="U80" s="1" t="str">
        <f t="shared" si="19"/>
        <v>Normal</v>
      </c>
      <c r="V80" s="1" t="str">
        <f t="shared" si="20"/>
        <v>Acquired</v>
      </c>
      <c r="W80" s="1" t="str">
        <f t="shared" si="21"/>
        <v>$</v>
      </c>
      <c r="X80" s="1" t="str">
        <f t="shared" si="22"/>
        <v>$250M</v>
      </c>
      <c r="Y80" s="1" t="str">
        <f t="shared" si="23"/>
        <v>$914M</v>
      </c>
      <c r="Z80" s="1" t="str">
        <f t="shared" si="24"/>
        <v>$0</v>
      </c>
      <c r="AA80" s="1" t="str">
        <f t="shared" si="25"/>
        <v>$7,16,863</v>
      </c>
      <c r="AB80" s="6">
        <f t="shared" si="26"/>
        <v>59738.56209150327</v>
      </c>
      <c r="AC80" s="1" t="str">
        <f t="shared" si="27"/>
        <v>Large</v>
      </c>
    </row>
    <row r="81" spans="1:29">
      <c r="A81" s="1" t="s">
        <v>2639</v>
      </c>
      <c r="B81" s="1">
        <v>2000</v>
      </c>
      <c r="C81" s="1" t="s">
        <v>59</v>
      </c>
      <c r="D81" s="1" t="s">
        <v>43</v>
      </c>
      <c r="E81" s="1" t="s">
        <v>37</v>
      </c>
      <c r="F81" s="1">
        <v>214</v>
      </c>
      <c r="G81" s="1">
        <v>1882</v>
      </c>
      <c r="H81" s="1">
        <v>954</v>
      </c>
      <c r="I81" s="1">
        <v>49.25</v>
      </c>
      <c r="J81" s="1">
        <v>3</v>
      </c>
      <c r="K81" s="1" t="s">
        <v>24</v>
      </c>
      <c r="L81" s="1" t="s">
        <v>19</v>
      </c>
      <c r="M81" s="1">
        <v>70</v>
      </c>
      <c r="N81" s="1" t="s">
        <v>20</v>
      </c>
      <c r="O81" s="1">
        <v>2371373</v>
      </c>
      <c r="P81" s="1">
        <f t="shared" si="14"/>
        <v>4</v>
      </c>
      <c r="Q81" s="1">
        <f t="shared" si="15"/>
        <v>24</v>
      </c>
      <c r="R81" s="5">
        <f t="shared" si="16"/>
        <v>0.11370882040382571</v>
      </c>
      <c r="S81" s="6">
        <f t="shared" si="17"/>
        <v>506907.54516471841</v>
      </c>
      <c r="T81" s="4">
        <f t="shared" si="18"/>
        <v>4.4579439252336446</v>
      </c>
      <c r="U81" s="1" t="str">
        <f t="shared" si="19"/>
        <v>Normal</v>
      </c>
      <c r="V81" s="1" t="str">
        <f t="shared" si="20"/>
        <v>Acquired</v>
      </c>
      <c r="W81" s="1" t="str">
        <f t="shared" si="21"/>
        <v>₹</v>
      </c>
      <c r="X81" s="1" t="str">
        <f t="shared" si="22"/>
        <v>₹214M</v>
      </c>
      <c r="Y81" s="1" t="str">
        <f t="shared" si="23"/>
        <v>₹954M</v>
      </c>
      <c r="Z81" s="1" t="str">
        <f t="shared" si="24"/>
        <v>₹0</v>
      </c>
      <c r="AA81" s="1" t="str">
        <f t="shared" si="25"/>
        <v>₹5,06,908</v>
      </c>
      <c r="AB81" s="6">
        <f t="shared" si="26"/>
        <v>42242.295430393198</v>
      </c>
      <c r="AC81" s="1" t="str">
        <f t="shared" si="27"/>
        <v>Large</v>
      </c>
    </row>
    <row r="82" spans="1:29">
      <c r="A82" s="1" t="s">
        <v>3865</v>
      </c>
      <c r="B82" s="1">
        <v>2000</v>
      </c>
      <c r="C82" s="1" t="s">
        <v>73</v>
      </c>
      <c r="D82" s="1" t="s">
        <v>46</v>
      </c>
      <c r="E82" s="1" t="s">
        <v>18</v>
      </c>
      <c r="F82" s="1">
        <v>380</v>
      </c>
      <c r="G82" s="1">
        <v>741</v>
      </c>
      <c r="H82" s="1">
        <v>303</v>
      </c>
      <c r="I82" s="1">
        <v>39.840000000000003</v>
      </c>
      <c r="J82" s="1">
        <v>7</v>
      </c>
      <c r="K82" s="1" t="s">
        <v>24</v>
      </c>
      <c r="L82" s="1" t="s">
        <v>24</v>
      </c>
      <c r="M82" s="1">
        <v>35</v>
      </c>
      <c r="N82" s="1" t="s">
        <v>20</v>
      </c>
      <c r="O82" s="1">
        <v>2363207</v>
      </c>
      <c r="P82" s="1">
        <f t="shared" si="14"/>
        <v>2</v>
      </c>
      <c r="Q82" s="1">
        <f t="shared" si="15"/>
        <v>24</v>
      </c>
      <c r="R82" s="5">
        <f t="shared" si="16"/>
        <v>0.51282051282051277</v>
      </c>
      <c r="S82" s="6">
        <f t="shared" si="17"/>
        <v>408906.88259109313</v>
      </c>
      <c r="T82" s="4">
        <f t="shared" si="18"/>
        <v>0.79736842105263162</v>
      </c>
      <c r="U82" s="1" t="str">
        <f t="shared" si="19"/>
        <v>Normal</v>
      </c>
      <c r="V82" s="1" t="str">
        <f t="shared" si="20"/>
        <v>Acquired</v>
      </c>
      <c r="W82" s="1" t="str">
        <f t="shared" si="21"/>
        <v>€</v>
      </c>
      <c r="X82" s="1" t="str">
        <f t="shared" si="22"/>
        <v>€380M</v>
      </c>
      <c r="Y82" s="1" t="str">
        <f t="shared" si="23"/>
        <v>€303M</v>
      </c>
      <c r="Z82" s="1" t="str">
        <f t="shared" si="24"/>
        <v>€1</v>
      </c>
      <c r="AA82" s="1" t="str">
        <f t="shared" si="25"/>
        <v>€4,08,907</v>
      </c>
      <c r="AB82" s="6">
        <f t="shared" si="26"/>
        <v>34075.573549257759</v>
      </c>
      <c r="AC82" s="1" t="str">
        <f t="shared" si="27"/>
        <v>Large</v>
      </c>
    </row>
    <row r="83" spans="1:29">
      <c r="A83" s="1" t="s">
        <v>1212</v>
      </c>
      <c r="B83" s="1">
        <v>2000</v>
      </c>
      <c r="C83" s="1" t="s">
        <v>22</v>
      </c>
      <c r="D83" s="1" t="s">
        <v>102</v>
      </c>
      <c r="E83" s="1" t="s">
        <v>18</v>
      </c>
      <c r="F83" s="1">
        <v>364</v>
      </c>
      <c r="G83" s="1">
        <v>1423</v>
      </c>
      <c r="H83" s="1">
        <v>901</v>
      </c>
      <c r="I83" s="1">
        <v>39.880000000000003</v>
      </c>
      <c r="J83" s="1">
        <v>8</v>
      </c>
      <c r="K83" s="1" t="s">
        <v>19</v>
      </c>
      <c r="L83" s="1" t="s">
        <v>19</v>
      </c>
      <c r="M83" s="1">
        <v>99</v>
      </c>
      <c r="N83" s="1" t="s">
        <v>29</v>
      </c>
      <c r="O83" s="1">
        <v>2312529</v>
      </c>
      <c r="P83" s="1">
        <f t="shared" si="14"/>
        <v>2</v>
      </c>
      <c r="Q83" s="1">
        <f t="shared" si="15"/>
        <v>24</v>
      </c>
      <c r="R83" s="5">
        <f t="shared" si="16"/>
        <v>0.25579761068165846</v>
      </c>
      <c r="S83" s="6">
        <f t="shared" si="17"/>
        <v>633169.36050597334</v>
      </c>
      <c r="T83" s="4">
        <f t="shared" si="18"/>
        <v>2.4752747252747254</v>
      </c>
      <c r="U83" s="1" t="str">
        <f t="shared" si="19"/>
        <v>High Performer</v>
      </c>
      <c r="V83" s="1" t="str">
        <f t="shared" si="20"/>
        <v>Still Private</v>
      </c>
      <c r="W83" s="1" t="str">
        <f t="shared" si="21"/>
        <v>£</v>
      </c>
      <c r="X83" s="1" t="str">
        <f t="shared" si="22"/>
        <v>£364M</v>
      </c>
      <c r="Y83" s="1" t="str">
        <f t="shared" si="23"/>
        <v>£901M</v>
      </c>
      <c r="Z83" s="1" t="str">
        <f t="shared" si="24"/>
        <v>£0</v>
      </c>
      <c r="AA83" s="1" t="str">
        <f t="shared" si="25"/>
        <v>£6,33,169</v>
      </c>
      <c r="AB83" s="6">
        <f t="shared" si="26"/>
        <v>52764.113375497778</v>
      </c>
      <c r="AC83" s="1" t="str">
        <f t="shared" si="27"/>
        <v>Large</v>
      </c>
    </row>
    <row r="84" spans="1:29">
      <c r="A84" s="1" t="s">
        <v>1827</v>
      </c>
      <c r="B84" s="1">
        <v>2000</v>
      </c>
      <c r="C84" s="1" t="s">
        <v>53</v>
      </c>
      <c r="D84" s="1" t="s">
        <v>48</v>
      </c>
      <c r="E84" s="1" t="s">
        <v>40</v>
      </c>
      <c r="F84" s="1">
        <v>350</v>
      </c>
      <c r="G84" s="1">
        <v>3048</v>
      </c>
      <c r="H84" s="1">
        <v>766</v>
      </c>
      <c r="I84" s="1">
        <v>1.4</v>
      </c>
      <c r="J84" s="1">
        <v>2</v>
      </c>
      <c r="K84" s="1" t="s">
        <v>24</v>
      </c>
      <c r="L84" s="1" t="s">
        <v>24</v>
      </c>
      <c r="M84" s="1">
        <v>4</v>
      </c>
      <c r="N84" s="1" t="s">
        <v>20</v>
      </c>
      <c r="O84" s="1">
        <v>2307387</v>
      </c>
      <c r="P84" s="1">
        <f t="shared" si="14"/>
        <v>3</v>
      </c>
      <c r="Q84" s="1">
        <f t="shared" si="15"/>
        <v>24</v>
      </c>
      <c r="R84" s="5">
        <f t="shared" si="16"/>
        <v>0.11482939632545931</v>
      </c>
      <c r="S84" s="6">
        <f t="shared" si="17"/>
        <v>251312.33595800525</v>
      </c>
      <c r="T84" s="4">
        <f t="shared" si="18"/>
        <v>2.1885714285714286</v>
      </c>
      <c r="U84" s="1" t="str">
        <f t="shared" si="19"/>
        <v>Normal</v>
      </c>
      <c r="V84" s="1" t="str">
        <f t="shared" si="20"/>
        <v>Acquired</v>
      </c>
      <c r="W84" s="1">
        <f t="shared" si="21"/>
        <v>0</v>
      </c>
      <c r="X84" s="1" t="str">
        <f t="shared" si="22"/>
        <v>0350M</v>
      </c>
      <c r="Y84" s="1" t="str">
        <f t="shared" si="23"/>
        <v>0766M</v>
      </c>
      <c r="Z84" s="1" t="str">
        <f t="shared" si="24"/>
        <v>00</v>
      </c>
      <c r="AA84" s="1" t="str">
        <f t="shared" si="25"/>
        <v>02,51,312</v>
      </c>
      <c r="AB84" s="6">
        <f t="shared" si="26"/>
        <v>20942.694663167105</v>
      </c>
      <c r="AC84" s="1" t="str">
        <f t="shared" si="27"/>
        <v>Large</v>
      </c>
    </row>
    <row r="85" spans="1:29">
      <c r="A85" s="1" t="s">
        <v>4794</v>
      </c>
      <c r="B85" s="1">
        <v>2000</v>
      </c>
      <c r="C85" s="1" t="s">
        <v>59</v>
      </c>
      <c r="D85" s="1" t="s">
        <v>102</v>
      </c>
      <c r="E85" s="1" t="s">
        <v>28</v>
      </c>
      <c r="F85" s="1">
        <v>480</v>
      </c>
      <c r="G85" s="1">
        <v>3625</v>
      </c>
      <c r="H85" s="1">
        <v>745</v>
      </c>
      <c r="I85" s="1">
        <v>3.53</v>
      </c>
      <c r="J85" s="1">
        <v>1</v>
      </c>
      <c r="K85" s="1" t="s">
        <v>19</v>
      </c>
      <c r="L85" s="1" t="s">
        <v>19</v>
      </c>
      <c r="M85" s="1">
        <v>51</v>
      </c>
      <c r="N85" s="1" t="s">
        <v>33</v>
      </c>
      <c r="O85" s="1">
        <v>2235720</v>
      </c>
      <c r="P85" s="1">
        <f t="shared" si="14"/>
        <v>1</v>
      </c>
      <c r="Q85" s="1">
        <f t="shared" si="15"/>
        <v>24</v>
      </c>
      <c r="R85" s="5">
        <f t="shared" si="16"/>
        <v>0.13241379310344828</v>
      </c>
      <c r="S85" s="6">
        <f t="shared" si="17"/>
        <v>205517.24137931035</v>
      </c>
      <c r="T85" s="4">
        <f t="shared" si="18"/>
        <v>1.5520833333333333</v>
      </c>
      <c r="U85" s="1" t="str">
        <f t="shared" si="19"/>
        <v>Normal</v>
      </c>
      <c r="V85" s="1" t="str">
        <f t="shared" si="20"/>
        <v>Still Private</v>
      </c>
      <c r="W85" s="1" t="str">
        <f t="shared" si="21"/>
        <v>₹</v>
      </c>
      <c r="X85" s="1" t="str">
        <f t="shared" si="22"/>
        <v>₹480M</v>
      </c>
      <c r="Y85" s="1" t="str">
        <f t="shared" si="23"/>
        <v>₹745M</v>
      </c>
      <c r="Z85" s="1" t="str">
        <f t="shared" si="24"/>
        <v>₹0</v>
      </c>
      <c r="AA85" s="1" t="str">
        <f t="shared" si="25"/>
        <v>₹2,05,517</v>
      </c>
      <c r="AB85" s="6">
        <f t="shared" si="26"/>
        <v>17126.436781609194</v>
      </c>
      <c r="AC85" s="1" t="str">
        <f t="shared" si="27"/>
        <v>Large</v>
      </c>
    </row>
    <row r="86" spans="1:29">
      <c r="A86" s="1" t="s">
        <v>882</v>
      </c>
      <c r="B86" s="1">
        <v>2000</v>
      </c>
      <c r="C86" s="1" t="s">
        <v>22</v>
      </c>
      <c r="D86" s="1" t="s">
        <v>43</v>
      </c>
      <c r="E86" s="1" t="s">
        <v>40</v>
      </c>
      <c r="F86" s="1">
        <v>414</v>
      </c>
      <c r="G86" s="1">
        <v>3533</v>
      </c>
      <c r="H86" s="1">
        <v>619</v>
      </c>
      <c r="I86" s="1">
        <v>37.46</v>
      </c>
      <c r="J86" s="1">
        <v>8</v>
      </c>
      <c r="K86" s="1" t="s">
        <v>19</v>
      </c>
      <c r="L86" s="1" t="s">
        <v>24</v>
      </c>
      <c r="M86" s="1">
        <v>89</v>
      </c>
      <c r="N86" s="1" t="s">
        <v>25</v>
      </c>
      <c r="O86" s="1">
        <v>2209262</v>
      </c>
      <c r="P86" s="1">
        <f t="shared" si="14"/>
        <v>3</v>
      </c>
      <c r="Q86" s="1">
        <f t="shared" si="15"/>
        <v>24</v>
      </c>
      <c r="R86" s="5">
        <f t="shared" si="16"/>
        <v>0.11718086611944523</v>
      </c>
      <c r="S86" s="6">
        <f t="shared" si="17"/>
        <v>175205.20803849419</v>
      </c>
      <c r="T86" s="4">
        <f t="shared" si="18"/>
        <v>1.4951690821256038</v>
      </c>
      <c r="U86" s="1" t="str">
        <f t="shared" si="19"/>
        <v>High Performer</v>
      </c>
      <c r="V86" s="1" t="str">
        <f t="shared" si="20"/>
        <v>IPO</v>
      </c>
      <c r="W86" s="1" t="str">
        <f t="shared" si="21"/>
        <v>£</v>
      </c>
      <c r="X86" s="1" t="str">
        <f t="shared" si="22"/>
        <v>£414M</v>
      </c>
      <c r="Y86" s="1" t="str">
        <f t="shared" si="23"/>
        <v>£619M</v>
      </c>
      <c r="Z86" s="1" t="str">
        <f t="shared" si="24"/>
        <v>£0</v>
      </c>
      <c r="AA86" s="1" t="str">
        <f t="shared" si="25"/>
        <v>£1,75,205</v>
      </c>
      <c r="AB86" s="6">
        <f t="shared" si="26"/>
        <v>14600.434003207849</v>
      </c>
      <c r="AC86" s="1" t="str">
        <f t="shared" si="27"/>
        <v>Large</v>
      </c>
    </row>
    <row r="87" spans="1:29">
      <c r="A87" s="1" t="s">
        <v>702</v>
      </c>
      <c r="B87" s="1">
        <v>2000</v>
      </c>
      <c r="C87" s="1" t="s">
        <v>53</v>
      </c>
      <c r="D87" s="1" t="s">
        <v>102</v>
      </c>
      <c r="E87" s="1" t="s">
        <v>40</v>
      </c>
      <c r="F87" s="1">
        <v>295</v>
      </c>
      <c r="G87" s="1">
        <v>1013</v>
      </c>
      <c r="H87" s="1">
        <v>852</v>
      </c>
      <c r="I87" s="1">
        <v>33.799999999999997</v>
      </c>
      <c r="J87" s="1">
        <v>2</v>
      </c>
      <c r="K87" s="1" t="s">
        <v>19</v>
      </c>
      <c r="L87" s="1" t="s">
        <v>19</v>
      </c>
      <c r="M87" s="1">
        <v>31</v>
      </c>
      <c r="N87" s="1" t="s">
        <v>49</v>
      </c>
      <c r="O87" s="1">
        <v>2181374</v>
      </c>
      <c r="P87" s="1">
        <f t="shared" si="14"/>
        <v>3</v>
      </c>
      <c r="Q87" s="1">
        <f t="shared" si="15"/>
        <v>24</v>
      </c>
      <c r="R87" s="5">
        <f t="shared" si="16"/>
        <v>0.29121421520236918</v>
      </c>
      <c r="S87" s="6">
        <f t="shared" si="17"/>
        <v>841066.14017769007</v>
      </c>
      <c r="T87" s="4">
        <f t="shared" si="18"/>
        <v>2.8881355932203392</v>
      </c>
      <c r="U87" s="1" t="str">
        <f t="shared" si="19"/>
        <v>Normal</v>
      </c>
      <c r="V87" s="1" t="str">
        <f t="shared" si="20"/>
        <v>Still Private</v>
      </c>
      <c r="W87" s="1">
        <f t="shared" si="21"/>
        <v>0</v>
      </c>
      <c r="X87" s="1" t="str">
        <f t="shared" si="22"/>
        <v>0295M</v>
      </c>
      <c r="Y87" s="1" t="str">
        <f t="shared" si="23"/>
        <v>0852M</v>
      </c>
      <c r="Z87" s="1" t="str">
        <f t="shared" si="24"/>
        <v>00</v>
      </c>
      <c r="AA87" s="1" t="str">
        <f t="shared" si="25"/>
        <v>08,41,066</v>
      </c>
      <c r="AB87" s="6">
        <f t="shared" si="26"/>
        <v>70088.845014807506</v>
      </c>
      <c r="AC87" s="1" t="str">
        <f t="shared" si="27"/>
        <v>Large</v>
      </c>
    </row>
    <row r="88" spans="1:29">
      <c r="A88" s="1" t="s">
        <v>527</v>
      </c>
      <c r="B88" s="1">
        <v>2000</v>
      </c>
      <c r="C88" s="1" t="s">
        <v>31</v>
      </c>
      <c r="D88" s="1" t="s">
        <v>36</v>
      </c>
      <c r="E88" s="1" t="s">
        <v>40</v>
      </c>
      <c r="F88" s="1">
        <v>443</v>
      </c>
      <c r="G88" s="1">
        <v>1330</v>
      </c>
      <c r="H88" s="1">
        <v>835</v>
      </c>
      <c r="I88" s="1">
        <v>39.049999999999997</v>
      </c>
      <c r="J88" s="1">
        <v>2</v>
      </c>
      <c r="K88" s="1" t="s">
        <v>24</v>
      </c>
      <c r="L88" s="1" t="s">
        <v>24</v>
      </c>
      <c r="M88" s="1">
        <v>58</v>
      </c>
      <c r="N88" s="1" t="s">
        <v>29</v>
      </c>
      <c r="O88" s="1">
        <v>2140578</v>
      </c>
      <c r="P88" s="1">
        <f t="shared" si="14"/>
        <v>3</v>
      </c>
      <c r="Q88" s="1">
        <f t="shared" si="15"/>
        <v>24</v>
      </c>
      <c r="R88" s="5">
        <f t="shared" si="16"/>
        <v>0.33308270676691731</v>
      </c>
      <c r="S88" s="6">
        <f t="shared" si="17"/>
        <v>627819.5488721804</v>
      </c>
      <c r="T88" s="4">
        <f t="shared" si="18"/>
        <v>1.8848758465011286</v>
      </c>
      <c r="U88" s="1" t="str">
        <f t="shared" si="19"/>
        <v>Normal</v>
      </c>
      <c r="V88" s="1" t="str">
        <f t="shared" si="20"/>
        <v>Acquired</v>
      </c>
      <c r="W88" s="1" t="str">
        <f t="shared" si="21"/>
        <v>€</v>
      </c>
      <c r="X88" s="1" t="str">
        <f t="shared" si="22"/>
        <v>€443M</v>
      </c>
      <c r="Y88" s="1" t="str">
        <f t="shared" si="23"/>
        <v>€835M</v>
      </c>
      <c r="Z88" s="1" t="str">
        <f t="shared" si="24"/>
        <v>€0</v>
      </c>
      <c r="AA88" s="1" t="str">
        <f t="shared" si="25"/>
        <v>€6,27,820</v>
      </c>
      <c r="AB88" s="6">
        <f t="shared" si="26"/>
        <v>52318.295739348374</v>
      </c>
      <c r="AC88" s="1" t="str">
        <f t="shared" si="27"/>
        <v>Large</v>
      </c>
    </row>
    <row r="89" spans="1:29">
      <c r="A89" s="1" t="s">
        <v>3889</v>
      </c>
      <c r="B89" s="1">
        <v>2000</v>
      </c>
      <c r="C89" s="1" t="s">
        <v>16</v>
      </c>
      <c r="D89" s="1" t="s">
        <v>51</v>
      </c>
      <c r="E89" s="1" t="s">
        <v>40</v>
      </c>
      <c r="F89" s="1">
        <v>372</v>
      </c>
      <c r="G89" s="1">
        <v>4794</v>
      </c>
      <c r="H89" s="1">
        <v>768</v>
      </c>
      <c r="I89" s="1">
        <v>38.270000000000003</v>
      </c>
      <c r="J89" s="1">
        <v>1</v>
      </c>
      <c r="K89" s="1" t="s">
        <v>19</v>
      </c>
      <c r="L89" s="1" t="s">
        <v>19</v>
      </c>
      <c r="M89" s="1">
        <v>72</v>
      </c>
      <c r="N89" s="1" t="s">
        <v>25</v>
      </c>
      <c r="O89" s="1">
        <v>2114257</v>
      </c>
      <c r="P89" s="1">
        <f t="shared" si="14"/>
        <v>3</v>
      </c>
      <c r="Q89" s="1">
        <f t="shared" si="15"/>
        <v>24</v>
      </c>
      <c r="R89" s="5">
        <f t="shared" si="16"/>
        <v>7.7596996245306638E-2</v>
      </c>
      <c r="S89" s="6">
        <f t="shared" si="17"/>
        <v>160200.25031289112</v>
      </c>
      <c r="T89" s="4">
        <f t="shared" si="18"/>
        <v>2.064516129032258</v>
      </c>
      <c r="U89" s="1" t="str">
        <f t="shared" si="19"/>
        <v>Normal</v>
      </c>
      <c r="V89" s="1" t="str">
        <f t="shared" si="20"/>
        <v>Still Private</v>
      </c>
      <c r="W89" s="1" t="str">
        <f t="shared" si="21"/>
        <v>$</v>
      </c>
      <c r="X89" s="1" t="str">
        <f t="shared" si="22"/>
        <v>$372M</v>
      </c>
      <c r="Y89" s="1" t="str">
        <f t="shared" si="23"/>
        <v>$768M</v>
      </c>
      <c r="Z89" s="1" t="str">
        <f t="shared" si="24"/>
        <v>$0</v>
      </c>
      <c r="AA89" s="1" t="str">
        <f t="shared" si="25"/>
        <v>$1,60,200</v>
      </c>
      <c r="AB89" s="6">
        <f t="shared" si="26"/>
        <v>13350.020859407592</v>
      </c>
      <c r="AC89" s="1" t="str">
        <f t="shared" si="27"/>
        <v>Large</v>
      </c>
    </row>
    <row r="90" spans="1:29">
      <c r="A90" s="1" t="s">
        <v>3054</v>
      </c>
      <c r="B90" s="1">
        <v>2000</v>
      </c>
      <c r="C90" s="1" t="s">
        <v>73</v>
      </c>
      <c r="D90" s="1" t="s">
        <v>36</v>
      </c>
      <c r="E90" s="1" t="s">
        <v>23</v>
      </c>
      <c r="F90" s="1">
        <v>349</v>
      </c>
      <c r="G90" s="1">
        <v>2128</v>
      </c>
      <c r="H90" s="1">
        <v>293</v>
      </c>
      <c r="I90" s="1">
        <v>8.75</v>
      </c>
      <c r="J90" s="1">
        <v>8</v>
      </c>
      <c r="K90" s="1" t="s">
        <v>24</v>
      </c>
      <c r="L90" s="1" t="s">
        <v>24</v>
      </c>
      <c r="M90" s="1">
        <v>5</v>
      </c>
      <c r="N90" s="1" t="s">
        <v>29</v>
      </c>
      <c r="O90" s="1">
        <v>2032753</v>
      </c>
      <c r="P90" s="1">
        <f t="shared" si="14"/>
        <v>5</v>
      </c>
      <c r="Q90" s="1">
        <f t="shared" si="15"/>
        <v>24</v>
      </c>
      <c r="R90" s="5">
        <f t="shared" si="16"/>
        <v>0.16400375939849623</v>
      </c>
      <c r="S90" s="6">
        <f t="shared" si="17"/>
        <v>137687.96992481203</v>
      </c>
      <c r="T90" s="4">
        <f t="shared" si="18"/>
        <v>0.83954154727793695</v>
      </c>
      <c r="U90" s="1" t="str">
        <f t="shared" si="19"/>
        <v>High Performer</v>
      </c>
      <c r="V90" s="1" t="str">
        <f t="shared" si="20"/>
        <v>Acquired</v>
      </c>
      <c r="W90" s="1" t="str">
        <f t="shared" si="21"/>
        <v>€</v>
      </c>
      <c r="X90" s="1" t="str">
        <f t="shared" si="22"/>
        <v>€349M</v>
      </c>
      <c r="Y90" s="1" t="str">
        <f t="shared" si="23"/>
        <v>€293M</v>
      </c>
      <c r="Z90" s="1" t="str">
        <f t="shared" si="24"/>
        <v>€0</v>
      </c>
      <c r="AA90" s="1" t="str">
        <f t="shared" si="25"/>
        <v>€1,37,688</v>
      </c>
      <c r="AB90" s="6">
        <f t="shared" si="26"/>
        <v>11473.997493734336</v>
      </c>
      <c r="AC90" s="1" t="str">
        <f t="shared" si="27"/>
        <v>Large</v>
      </c>
    </row>
    <row r="91" spans="1:29">
      <c r="A91" s="1" t="s">
        <v>4546</v>
      </c>
      <c r="B91" s="1">
        <v>2000</v>
      </c>
      <c r="C91" s="1" t="s">
        <v>27</v>
      </c>
      <c r="D91" s="1" t="s">
        <v>102</v>
      </c>
      <c r="E91" s="1" t="s">
        <v>40</v>
      </c>
      <c r="F91" s="1">
        <v>472</v>
      </c>
      <c r="G91" s="1">
        <v>84</v>
      </c>
      <c r="H91" s="1">
        <v>197</v>
      </c>
      <c r="I91" s="1">
        <v>27.97</v>
      </c>
      <c r="J91" s="1">
        <v>3</v>
      </c>
      <c r="K91" s="1" t="s">
        <v>19</v>
      </c>
      <c r="L91" s="1" t="s">
        <v>19</v>
      </c>
      <c r="M91" s="1">
        <v>65</v>
      </c>
      <c r="N91" s="1" t="s">
        <v>33</v>
      </c>
      <c r="O91" s="1">
        <v>2030236</v>
      </c>
      <c r="P91" s="1">
        <f t="shared" si="14"/>
        <v>3</v>
      </c>
      <c r="Q91" s="1">
        <f t="shared" si="15"/>
        <v>24</v>
      </c>
      <c r="R91" s="5">
        <f t="shared" si="16"/>
        <v>5.6190476190476186</v>
      </c>
      <c r="S91" s="6">
        <f t="shared" si="17"/>
        <v>2345238.0952380951</v>
      </c>
      <c r="T91" s="4">
        <f t="shared" si="18"/>
        <v>0.4173728813559322</v>
      </c>
      <c r="U91" s="1" t="str">
        <f t="shared" si="19"/>
        <v>Normal</v>
      </c>
      <c r="V91" s="1" t="str">
        <f t="shared" si="20"/>
        <v>Still Private</v>
      </c>
      <c r="W91" s="1" t="str">
        <f t="shared" si="21"/>
        <v>$</v>
      </c>
      <c r="X91" s="1" t="str">
        <f t="shared" si="22"/>
        <v>$472M</v>
      </c>
      <c r="Y91" s="1" t="str">
        <f t="shared" si="23"/>
        <v>$197M</v>
      </c>
      <c r="Z91" s="1" t="str">
        <f t="shared" si="24"/>
        <v>$6</v>
      </c>
      <c r="AA91" s="1" t="str">
        <f t="shared" si="25"/>
        <v>$23,45,238</v>
      </c>
      <c r="AB91" s="6">
        <f t="shared" si="26"/>
        <v>195436.50793650793</v>
      </c>
      <c r="AC91" s="1" t="str">
        <f t="shared" si="27"/>
        <v>Large</v>
      </c>
    </row>
    <row r="92" spans="1:29">
      <c r="A92" s="1" t="s">
        <v>1417</v>
      </c>
      <c r="B92" s="1">
        <v>2000</v>
      </c>
      <c r="C92" s="1" t="s">
        <v>22</v>
      </c>
      <c r="D92" s="1" t="s">
        <v>32</v>
      </c>
      <c r="E92" s="1" t="s">
        <v>18</v>
      </c>
      <c r="F92" s="1">
        <v>408</v>
      </c>
      <c r="G92" s="1">
        <v>4930</v>
      </c>
      <c r="H92" s="1">
        <v>310</v>
      </c>
      <c r="I92" s="1">
        <v>46.15</v>
      </c>
      <c r="J92" s="1">
        <v>7</v>
      </c>
      <c r="K92" s="1" t="s">
        <v>19</v>
      </c>
      <c r="L92" s="1" t="s">
        <v>19</v>
      </c>
      <c r="M92" s="1">
        <v>25</v>
      </c>
      <c r="N92" s="1" t="s">
        <v>29</v>
      </c>
      <c r="O92" s="1">
        <v>1986586</v>
      </c>
      <c r="P92" s="1">
        <f t="shared" si="14"/>
        <v>2</v>
      </c>
      <c r="Q92" s="1">
        <f t="shared" si="15"/>
        <v>24</v>
      </c>
      <c r="R92" s="5">
        <f t="shared" si="16"/>
        <v>8.2758620689655171E-2</v>
      </c>
      <c r="S92" s="6">
        <f t="shared" si="17"/>
        <v>62880.32454361055</v>
      </c>
      <c r="T92" s="4">
        <f t="shared" si="18"/>
        <v>0.75980392156862742</v>
      </c>
      <c r="U92" s="1" t="str">
        <f t="shared" si="19"/>
        <v>Normal</v>
      </c>
      <c r="V92" s="1" t="str">
        <f t="shared" si="20"/>
        <v>Still Private</v>
      </c>
      <c r="W92" s="1" t="str">
        <f t="shared" si="21"/>
        <v>£</v>
      </c>
      <c r="X92" s="1" t="str">
        <f t="shared" si="22"/>
        <v>£408M</v>
      </c>
      <c r="Y92" s="1" t="str">
        <f t="shared" si="23"/>
        <v>£310M</v>
      </c>
      <c r="Z92" s="1" t="str">
        <f t="shared" si="24"/>
        <v>£0</v>
      </c>
      <c r="AA92" s="1" t="str">
        <f t="shared" si="25"/>
        <v>£62,880</v>
      </c>
      <c r="AB92" s="6">
        <f t="shared" si="26"/>
        <v>5240.0270453008789</v>
      </c>
      <c r="AC92" s="1" t="str">
        <f t="shared" si="27"/>
        <v>Large</v>
      </c>
    </row>
    <row r="93" spans="1:29">
      <c r="A93" s="1" t="s">
        <v>2602</v>
      </c>
      <c r="B93" s="1">
        <v>2000</v>
      </c>
      <c r="C93" s="1" t="s">
        <v>45</v>
      </c>
      <c r="D93" s="1" t="s">
        <v>17</v>
      </c>
      <c r="E93" s="1" t="s">
        <v>28</v>
      </c>
      <c r="F93" s="1">
        <v>226</v>
      </c>
      <c r="G93" s="1">
        <v>4783</v>
      </c>
      <c r="H93" s="1">
        <v>850</v>
      </c>
      <c r="I93" s="1">
        <v>29.46</v>
      </c>
      <c r="J93" s="1">
        <v>5</v>
      </c>
      <c r="K93" s="1" t="s">
        <v>24</v>
      </c>
      <c r="L93" s="1" t="s">
        <v>24</v>
      </c>
      <c r="M93" s="1">
        <v>74</v>
      </c>
      <c r="N93" s="1" t="s">
        <v>25</v>
      </c>
      <c r="O93" s="1">
        <v>1854967</v>
      </c>
      <c r="P93" s="1">
        <f t="shared" si="14"/>
        <v>1</v>
      </c>
      <c r="Q93" s="1">
        <f t="shared" si="15"/>
        <v>24</v>
      </c>
      <c r="R93" s="5">
        <f t="shared" si="16"/>
        <v>4.725067948985992E-2</v>
      </c>
      <c r="S93" s="6">
        <f t="shared" si="17"/>
        <v>177712.73259460588</v>
      </c>
      <c r="T93" s="4">
        <f t="shared" si="18"/>
        <v>3.7610619469026547</v>
      </c>
      <c r="U93" s="1" t="str">
        <f t="shared" si="19"/>
        <v>Normal</v>
      </c>
      <c r="V93" s="1" t="str">
        <f t="shared" si="20"/>
        <v>Acquired</v>
      </c>
      <c r="W93" s="1" t="str">
        <f t="shared" si="21"/>
        <v>A$</v>
      </c>
      <c r="X93" s="1" t="str">
        <f t="shared" si="22"/>
        <v>A$226M</v>
      </c>
      <c r="Y93" s="1" t="str">
        <f t="shared" si="23"/>
        <v>A$850M</v>
      </c>
      <c r="Z93" s="1" t="str">
        <f t="shared" si="24"/>
        <v>A$0</v>
      </c>
      <c r="AA93" s="1" t="str">
        <f t="shared" si="25"/>
        <v>A$1,77,713</v>
      </c>
      <c r="AB93" s="6">
        <f t="shared" si="26"/>
        <v>14809.394382883826</v>
      </c>
      <c r="AC93" s="1" t="str">
        <f t="shared" si="27"/>
        <v>Large</v>
      </c>
    </row>
    <row r="94" spans="1:29">
      <c r="A94" s="1" t="s">
        <v>4363</v>
      </c>
      <c r="B94" s="1">
        <v>2000</v>
      </c>
      <c r="C94" s="1" t="s">
        <v>27</v>
      </c>
      <c r="D94" s="1" t="s">
        <v>48</v>
      </c>
      <c r="E94" s="1" t="s">
        <v>23</v>
      </c>
      <c r="F94" s="1">
        <v>412</v>
      </c>
      <c r="G94" s="1">
        <v>2410</v>
      </c>
      <c r="H94" s="1">
        <v>644</v>
      </c>
      <c r="I94" s="1">
        <v>6.45</v>
      </c>
      <c r="J94" s="1">
        <v>5</v>
      </c>
      <c r="K94" s="1" t="s">
        <v>24</v>
      </c>
      <c r="L94" s="1" t="s">
        <v>19</v>
      </c>
      <c r="M94" s="1">
        <v>4</v>
      </c>
      <c r="N94" s="1" t="s">
        <v>33</v>
      </c>
      <c r="O94" s="1">
        <v>1815710</v>
      </c>
      <c r="P94" s="1">
        <f t="shared" si="14"/>
        <v>5</v>
      </c>
      <c r="Q94" s="1">
        <f t="shared" si="15"/>
        <v>24</v>
      </c>
      <c r="R94" s="5">
        <f t="shared" si="16"/>
        <v>0.17095435684647303</v>
      </c>
      <c r="S94" s="6">
        <f t="shared" si="17"/>
        <v>267219.91701244813</v>
      </c>
      <c r="T94" s="4">
        <f t="shared" si="18"/>
        <v>1.5631067961165048</v>
      </c>
      <c r="U94" s="1" t="str">
        <f t="shared" si="19"/>
        <v>Normal</v>
      </c>
      <c r="V94" s="1" t="str">
        <f t="shared" si="20"/>
        <v>Acquired</v>
      </c>
      <c r="W94" s="1" t="str">
        <f t="shared" si="21"/>
        <v>$</v>
      </c>
      <c r="X94" s="1" t="str">
        <f t="shared" si="22"/>
        <v>$412M</v>
      </c>
      <c r="Y94" s="1" t="str">
        <f t="shared" si="23"/>
        <v>$644M</v>
      </c>
      <c r="Z94" s="1" t="str">
        <f t="shared" si="24"/>
        <v>$0</v>
      </c>
      <c r="AA94" s="1" t="str">
        <f t="shared" si="25"/>
        <v>$2,67,220</v>
      </c>
      <c r="AB94" s="6">
        <f t="shared" si="26"/>
        <v>22268.326417704011</v>
      </c>
      <c r="AC94" s="1" t="str">
        <f t="shared" si="27"/>
        <v>Large</v>
      </c>
    </row>
    <row r="95" spans="1:29">
      <c r="A95" s="1" t="s">
        <v>1419</v>
      </c>
      <c r="B95" s="1">
        <v>2000</v>
      </c>
      <c r="C95" s="1" t="s">
        <v>45</v>
      </c>
      <c r="D95" s="1" t="s">
        <v>102</v>
      </c>
      <c r="E95" s="1" t="s">
        <v>23</v>
      </c>
      <c r="F95" s="1">
        <v>366</v>
      </c>
      <c r="G95" s="1">
        <v>4169</v>
      </c>
      <c r="H95" s="1">
        <v>12</v>
      </c>
      <c r="I95" s="1">
        <v>20.97</v>
      </c>
      <c r="J95" s="1">
        <v>6</v>
      </c>
      <c r="K95" s="1" t="s">
        <v>19</v>
      </c>
      <c r="L95" s="1" t="s">
        <v>19</v>
      </c>
      <c r="M95" s="1">
        <v>22</v>
      </c>
      <c r="N95" s="1" t="s">
        <v>33</v>
      </c>
      <c r="O95" s="1">
        <v>1704743</v>
      </c>
      <c r="P95" s="1">
        <f t="shared" si="14"/>
        <v>5</v>
      </c>
      <c r="Q95" s="1">
        <f t="shared" si="15"/>
        <v>24</v>
      </c>
      <c r="R95" s="5">
        <f t="shared" si="16"/>
        <v>8.7790837131206528E-2</v>
      </c>
      <c r="S95" s="6">
        <f t="shared" si="17"/>
        <v>2878.388102662509</v>
      </c>
      <c r="T95" s="4">
        <f t="shared" si="18"/>
        <v>3.2786885245901641E-2</v>
      </c>
      <c r="U95" s="1" t="str">
        <f t="shared" si="19"/>
        <v>Normal</v>
      </c>
      <c r="V95" s="1" t="str">
        <f t="shared" si="20"/>
        <v>Still Private</v>
      </c>
      <c r="W95" s="1" t="str">
        <f t="shared" si="21"/>
        <v>A$</v>
      </c>
      <c r="X95" s="1" t="str">
        <f t="shared" si="22"/>
        <v>A$366M</v>
      </c>
      <c r="Y95" s="1" t="str">
        <f t="shared" si="23"/>
        <v>A$12M</v>
      </c>
      <c r="Z95" s="1" t="str">
        <f t="shared" si="24"/>
        <v>A$0</v>
      </c>
      <c r="AA95" s="1" t="str">
        <f t="shared" si="25"/>
        <v>A$2,878</v>
      </c>
      <c r="AB95" s="6">
        <f t="shared" si="26"/>
        <v>239.86567522187576</v>
      </c>
      <c r="AC95" s="1" t="str">
        <f t="shared" si="27"/>
        <v>Large</v>
      </c>
    </row>
    <row r="96" spans="1:29">
      <c r="A96" s="1" t="s">
        <v>4073</v>
      </c>
      <c r="B96" s="1">
        <v>2000</v>
      </c>
      <c r="C96" s="1" t="s">
        <v>59</v>
      </c>
      <c r="D96" s="1" t="s">
        <v>102</v>
      </c>
      <c r="E96" s="1" t="s">
        <v>23</v>
      </c>
      <c r="F96" s="1">
        <v>488</v>
      </c>
      <c r="G96" s="1">
        <v>1786</v>
      </c>
      <c r="H96" s="1">
        <v>989</v>
      </c>
      <c r="I96" s="1">
        <v>40.450000000000003</v>
      </c>
      <c r="J96" s="1">
        <v>7</v>
      </c>
      <c r="K96" s="1" t="s">
        <v>19</v>
      </c>
      <c r="L96" s="1" t="s">
        <v>19</v>
      </c>
      <c r="M96" s="1">
        <v>51</v>
      </c>
      <c r="N96" s="1" t="s">
        <v>49</v>
      </c>
      <c r="O96" s="1">
        <v>1640465</v>
      </c>
      <c r="P96" s="1">
        <f t="shared" si="14"/>
        <v>5</v>
      </c>
      <c r="Q96" s="1">
        <f t="shared" si="15"/>
        <v>24</v>
      </c>
      <c r="R96" s="5">
        <f t="shared" si="16"/>
        <v>0.2732362821948488</v>
      </c>
      <c r="S96" s="6">
        <f t="shared" si="17"/>
        <v>553751.3997760358</v>
      </c>
      <c r="T96" s="4">
        <f t="shared" si="18"/>
        <v>2.026639344262295</v>
      </c>
      <c r="U96" s="1" t="str">
        <f t="shared" si="19"/>
        <v>Normal</v>
      </c>
      <c r="V96" s="1" t="str">
        <f t="shared" si="20"/>
        <v>Still Private</v>
      </c>
      <c r="W96" s="1" t="str">
        <f t="shared" si="21"/>
        <v>₹</v>
      </c>
      <c r="X96" s="1" t="str">
        <f t="shared" si="22"/>
        <v>₹488M</v>
      </c>
      <c r="Y96" s="1" t="str">
        <f t="shared" si="23"/>
        <v>₹989M</v>
      </c>
      <c r="Z96" s="1" t="str">
        <f t="shared" si="24"/>
        <v>₹0</v>
      </c>
      <c r="AA96" s="1" t="str">
        <f t="shared" si="25"/>
        <v>₹5,53,751</v>
      </c>
      <c r="AB96" s="6">
        <f t="shared" si="26"/>
        <v>46145.949981336322</v>
      </c>
      <c r="AC96" s="1" t="str">
        <f t="shared" si="27"/>
        <v>Large</v>
      </c>
    </row>
    <row r="97" spans="1:29">
      <c r="A97" s="1" t="s">
        <v>745</v>
      </c>
      <c r="B97" s="1">
        <v>2000</v>
      </c>
      <c r="C97" s="1" t="s">
        <v>45</v>
      </c>
      <c r="D97" s="1" t="s">
        <v>36</v>
      </c>
      <c r="E97" s="1" t="s">
        <v>40</v>
      </c>
      <c r="F97" s="1">
        <v>481</v>
      </c>
      <c r="G97" s="1">
        <v>1115</v>
      </c>
      <c r="H97" s="1">
        <v>476</v>
      </c>
      <c r="I97" s="1">
        <v>33.28</v>
      </c>
      <c r="J97" s="1">
        <v>7</v>
      </c>
      <c r="K97" s="1" t="s">
        <v>19</v>
      </c>
      <c r="L97" s="1" t="s">
        <v>24</v>
      </c>
      <c r="M97" s="1">
        <v>51</v>
      </c>
      <c r="N97" s="1" t="s">
        <v>25</v>
      </c>
      <c r="O97" s="1">
        <v>1634442</v>
      </c>
      <c r="P97" s="1">
        <f t="shared" si="14"/>
        <v>3</v>
      </c>
      <c r="Q97" s="1">
        <f t="shared" si="15"/>
        <v>24</v>
      </c>
      <c r="R97" s="5">
        <f t="shared" si="16"/>
        <v>0.43139013452914798</v>
      </c>
      <c r="S97" s="6">
        <f t="shared" si="17"/>
        <v>426905.82959641254</v>
      </c>
      <c r="T97" s="4">
        <f t="shared" si="18"/>
        <v>0.98960498960498966</v>
      </c>
      <c r="U97" s="1" t="str">
        <f t="shared" si="19"/>
        <v>Normal</v>
      </c>
      <c r="V97" s="1" t="str">
        <f t="shared" si="20"/>
        <v>IPO</v>
      </c>
      <c r="W97" s="1" t="str">
        <f t="shared" si="21"/>
        <v>A$</v>
      </c>
      <c r="X97" s="1" t="str">
        <f t="shared" si="22"/>
        <v>A$481M</v>
      </c>
      <c r="Y97" s="1" t="str">
        <f t="shared" si="23"/>
        <v>A$476M</v>
      </c>
      <c r="Z97" s="1" t="str">
        <f t="shared" si="24"/>
        <v>A$0</v>
      </c>
      <c r="AA97" s="1" t="str">
        <f t="shared" si="25"/>
        <v>A$4,26,906</v>
      </c>
      <c r="AB97" s="6">
        <f t="shared" si="26"/>
        <v>35575.485799701048</v>
      </c>
      <c r="AC97" s="1" t="str">
        <f t="shared" si="27"/>
        <v>Large</v>
      </c>
    </row>
    <row r="98" spans="1:29">
      <c r="A98" s="1" t="s">
        <v>2725</v>
      </c>
      <c r="B98" s="1">
        <v>2000</v>
      </c>
      <c r="C98" s="1" t="s">
        <v>53</v>
      </c>
      <c r="D98" s="1" t="s">
        <v>17</v>
      </c>
      <c r="E98" s="1" t="s">
        <v>18</v>
      </c>
      <c r="F98" s="1">
        <v>347</v>
      </c>
      <c r="G98" s="1">
        <v>4217</v>
      </c>
      <c r="H98" s="1">
        <v>907</v>
      </c>
      <c r="I98" s="1">
        <v>49.89</v>
      </c>
      <c r="J98" s="1">
        <v>1</v>
      </c>
      <c r="K98" s="1" t="s">
        <v>24</v>
      </c>
      <c r="L98" s="1" t="s">
        <v>19</v>
      </c>
      <c r="M98" s="1">
        <v>36</v>
      </c>
      <c r="N98" s="1" t="s">
        <v>49</v>
      </c>
      <c r="O98" s="1">
        <v>1623273</v>
      </c>
      <c r="P98" s="1">
        <f t="shared" si="14"/>
        <v>2</v>
      </c>
      <c r="Q98" s="1">
        <f t="shared" si="15"/>
        <v>24</v>
      </c>
      <c r="R98" s="5">
        <f t="shared" si="16"/>
        <v>8.2285985297604933E-2</v>
      </c>
      <c r="S98" s="6">
        <f t="shared" si="17"/>
        <v>215081.81171448898</v>
      </c>
      <c r="T98" s="4">
        <f t="shared" si="18"/>
        <v>2.6138328530259365</v>
      </c>
      <c r="U98" s="1" t="str">
        <f t="shared" si="19"/>
        <v>Normal</v>
      </c>
      <c r="V98" s="1" t="str">
        <f t="shared" si="20"/>
        <v>Acquired</v>
      </c>
      <c r="W98" s="1">
        <f t="shared" si="21"/>
        <v>0</v>
      </c>
      <c r="X98" s="1" t="str">
        <f t="shared" si="22"/>
        <v>0347M</v>
      </c>
      <c r="Y98" s="1" t="str">
        <f t="shared" si="23"/>
        <v>0907M</v>
      </c>
      <c r="Z98" s="1" t="str">
        <f t="shared" si="24"/>
        <v>00</v>
      </c>
      <c r="AA98" s="1" t="str">
        <f t="shared" si="25"/>
        <v>02,15,082</v>
      </c>
      <c r="AB98" s="6">
        <f t="shared" si="26"/>
        <v>17923.484309540749</v>
      </c>
      <c r="AC98" s="1" t="str">
        <f t="shared" si="27"/>
        <v>Large</v>
      </c>
    </row>
    <row r="99" spans="1:29">
      <c r="A99" s="1" t="s">
        <v>1058</v>
      </c>
      <c r="B99" s="1">
        <v>2000</v>
      </c>
      <c r="C99" s="1" t="s">
        <v>35</v>
      </c>
      <c r="D99" s="1" t="s">
        <v>36</v>
      </c>
      <c r="E99" s="1" t="s">
        <v>28</v>
      </c>
      <c r="F99" s="1">
        <v>489</v>
      </c>
      <c r="G99" s="1">
        <v>4455</v>
      </c>
      <c r="H99" s="1">
        <v>546</v>
      </c>
      <c r="I99" s="1">
        <v>26.24</v>
      </c>
      <c r="J99" s="1">
        <v>4</v>
      </c>
      <c r="K99" s="1" t="s">
        <v>19</v>
      </c>
      <c r="L99" s="1" t="s">
        <v>19</v>
      </c>
      <c r="M99" s="1">
        <v>99</v>
      </c>
      <c r="N99" s="1" t="s">
        <v>25</v>
      </c>
      <c r="O99" s="1">
        <v>1520072</v>
      </c>
      <c r="P99" s="1">
        <f t="shared" si="14"/>
        <v>1</v>
      </c>
      <c r="Q99" s="1">
        <f t="shared" si="15"/>
        <v>24</v>
      </c>
      <c r="R99" s="5">
        <f t="shared" si="16"/>
        <v>0.10976430976430976</v>
      </c>
      <c r="S99" s="6">
        <f t="shared" si="17"/>
        <v>122558.92255892255</v>
      </c>
      <c r="T99" s="4">
        <f t="shared" si="18"/>
        <v>1.1165644171779141</v>
      </c>
      <c r="U99" s="1" t="str">
        <f t="shared" si="19"/>
        <v>Normal</v>
      </c>
      <c r="V99" s="1" t="str">
        <f t="shared" si="20"/>
        <v>Still Private</v>
      </c>
      <c r="W99" s="1" t="str">
        <f t="shared" si="21"/>
        <v>¥</v>
      </c>
      <c r="X99" s="1" t="str">
        <f t="shared" si="22"/>
        <v>¥489M</v>
      </c>
      <c r="Y99" s="1" t="str">
        <f t="shared" si="23"/>
        <v>¥546M</v>
      </c>
      <c r="Z99" s="1" t="str">
        <f t="shared" si="24"/>
        <v>¥0</v>
      </c>
      <c r="AA99" s="1" t="str">
        <f t="shared" si="25"/>
        <v>¥1,22,559</v>
      </c>
      <c r="AB99" s="6">
        <f t="shared" si="26"/>
        <v>10213.243546576879</v>
      </c>
      <c r="AC99" s="1" t="str">
        <f t="shared" si="27"/>
        <v>Large</v>
      </c>
    </row>
    <row r="100" spans="1:29">
      <c r="A100" s="1" t="s">
        <v>3410</v>
      </c>
      <c r="B100" s="1">
        <v>2000</v>
      </c>
      <c r="C100" s="1" t="s">
        <v>22</v>
      </c>
      <c r="D100" s="1" t="s">
        <v>39</v>
      </c>
      <c r="E100" s="1" t="s">
        <v>40</v>
      </c>
      <c r="F100" s="1">
        <v>312</v>
      </c>
      <c r="G100" s="1">
        <v>2475</v>
      </c>
      <c r="H100" s="1">
        <v>978</v>
      </c>
      <c r="I100" s="1">
        <v>5.35</v>
      </c>
      <c r="J100" s="1">
        <v>7</v>
      </c>
      <c r="K100" s="1" t="s">
        <v>24</v>
      </c>
      <c r="L100" s="1" t="s">
        <v>19</v>
      </c>
      <c r="M100" s="1">
        <v>63</v>
      </c>
      <c r="N100" s="1" t="s">
        <v>25</v>
      </c>
      <c r="O100" s="1">
        <v>1470011</v>
      </c>
      <c r="P100" s="1">
        <f t="shared" si="14"/>
        <v>3</v>
      </c>
      <c r="Q100" s="1">
        <f t="shared" si="15"/>
        <v>24</v>
      </c>
      <c r="R100" s="5">
        <f t="shared" si="16"/>
        <v>0.12606060606060607</v>
      </c>
      <c r="S100" s="6">
        <f t="shared" si="17"/>
        <v>395151.51515151514</v>
      </c>
      <c r="T100" s="4">
        <f t="shared" si="18"/>
        <v>3.1346153846153846</v>
      </c>
      <c r="U100" s="1" t="str">
        <f t="shared" si="19"/>
        <v>Normal</v>
      </c>
      <c r="V100" s="1" t="str">
        <f t="shared" si="20"/>
        <v>Acquired</v>
      </c>
      <c r="W100" s="1" t="str">
        <f t="shared" si="21"/>
        <v>£</v>
      </c>
      <c r="X100" s="1" t="str">
        <f t="shared" si="22"/>
        <v>£312M</v>
      </c>
      <c r="Y100" s="1" t="str">
        <f t="shared" si="23"/>
        <v>£978M</v>
      </c>
      <c r="Z100" s="1" t="str">
        <f t="shared" si="24"/>
        <v>£0</v>
      </c>
      <c r="AA100" s="1" t="str">
        <f t="shared" si="25"/>
        <v>£3,95,152</v>
      </c>
      <c r="AB100" s="6">
        <f t="shared" si="26"/>
        <v>32929.292929292926</v>
      </c>
      <c r="AC100" s="1" t="str">
        <f t="shared" si="27"/>
        <v>Large</v>
      </c>
    </row>
    <row r="101" spans="1:29">
      <c r="A101" s="1" t="s">
        <v>1509</v>
      </c>
      <c r="B101" s="1">
        <v>2000</v>
      </c>
      <c r="C101" s="1" t="s">
        <v>53</v>
      </c>
      <c r="D101" s="1" t="s">
        <v>51</v>
      </c>
      <c r="E101" s="1" t="s">
        <v>40</v>
      </c>
      <c r="F101" s="1">
        <v>444</v>
      </c>
      <c r="G101" s="1">
        <v>2768</v>
      </c>
      <c r="H101" s="1">
        <v>126</v>
      </c>
      <c r="I101" s="1">
        <v>43</v>
      </c>
      <c r="J101" s="1">
        <v>1</v>
      </c>
      <c r="K101" s="1" t="s">
        <v>19</v>
      </c>
      <c r="L101" s="1" t="s">
        <v>19</v>
      </c>
      <c r="M101" s="1">
        <v>91</v>
      </c>
      <c r="N101" s="1" t="s">
        <v>33</v>
      </c>
      <c r="O101" s="1">
        <v>1443384</v>
      </c>
      <c r="P101" s="1">
        <f t="shared" si="14"/>
        <v>3</v>
      </c>
      <c r="Q101" s="1">
        <f t="shared" si="15"/>
        <v>24</v>
      </c>
      <c r="R101" s="5">
        <f t="shared" si="16"/>
        <v>0.16040462427745664</v>
      </c>
      <c r="S101" s="6">
        <f t="shared" si="17"/>
        <v>45520.23121387283</v>
      </c>
      <c r="T101" s="4">
        <f t="shared" si="18"/>
        <v>0.28378378378378377</v>
      </c>
      <c r="U101" s="1" t="str">
        <f t="shared" si="19"/>
        <v>Normal</v>
      </c>
      <c r="V101" s="1" t="str">
        <f t="shared" si="20"/>
        <v>Still Private</v>
      </c>
      <c r="W101" s="1">
        <f t="shared" si="21"/>
        <v>0</v>
      </c>
      <c r="X101" s="1" t="str">
        <f t="shared" si="22"/>
        <v>0444M</v>
      </c>
      <c r="Y101" s="1" t="str">
        <f t="shared" si="23"/>
        <v>0126M</v>
      </c>
      <c r="Z101" s="1" t="str">
        <f t="shared" si="24"/>
        <v>00</v>
      </c>
      <c r="AA101" s="1" t="str">
        <f t="shared" si="25"/>
        <v>045,520</v>
      </c>
      <c r="AB101" s="6">
        <f t="shared" si="26"/>
        <v>3793.3526011560693</v>
      </c>
      <c r="AC101" s="1" t="str">
        <f t="shared" si="27"/>
        <v>Large</v>
      </c>
    </row>
    <row r="102" spans="1:29">
      <c r="A102" s="1" t="s">
        <v>3724</v>
      </c>
      <c r="B102" s="1">
        <v>2000</v>
      </c>
      <c r="C102" s="1" t="s">
        <v>59</v>
      </c>
      <c r="D102" s="1" t="s">
        <v>17</v>
      </c>
      <c r="E102" s="1" t="s">
        <v>40</v>
      </c>
      <c r="F102" s="1">
        <v>353</v>
      </c>
      <c r="G102" s="1">
        <v>724</v>
      </c>
      <c r="H102" s="1">
        <v>750</v>
      </c>
      <c r="I102" s="1">
        <v>4.66</v>
      </c>
      <c r="J102" s="1">
        <v>1</v>
      </c>
      <c r="K102" s="1" t="s">
        <v>24</v>
      </c>
      <c r="L102" s="1" t="s">
        <v>24</v>
      </c>
      <c r="M102" s="1">
        <v>76</v>
      </c>
      <c r="N102" s="1" t="s">
        <v>49</v>
      </c>
      <c r="O102" s="1">
        <v>1418244</v>
      </c>
      <c r="P102" s="1">
        <f t="shared" si="14"/>
        <v>3</v>
      </c>
      <c r="Q102" s="1">
        <f t="shared" si="15"/>
        <v>24</v>
      </c>
      <c r="R102" s="5">
        <f t="shared" si="16"/>
        <v>0.48756906077348067</v>
      </c>
      <c r="S102" s="6">
        <f t="shared" si="17"/>
        <v>1035911.6022099447</v>
      </c>
      <c r="T102" s="4">
        <f t="shared" si="18"/>
        <v>2.1246458923512748</v>
      </c>
      <c r="U102" s="1" t="str">
        <f t="shared" si="19"/>
        <v>Normal</v>
      </c>
      <c r="V102" s="1" t="str">
        <f t="shared" si="20"/>
        <v>Acquired</v>
      </c>
      <c r="W102" s="1" t="str">
        <f t="shared" si="21"/>
        <v>₹</v>
      </c>
      <c r="X102" s="1" t="str">
        <f t="shared" si="22"/>
        <v>₹353M</v>
      </c>
      <c r="Y102" s="1" t="str">
        <f t="shared" si="23"/>
        <v>₹750M</v>
      </c>
      <c r="Z102" s="1" t="str">
        <f t="shared" si="24"/>
        <v>₹0</v>
      </c>
      <c r="AA102" s="1" t="str">
        <f t="shared" si="25"/>
        <v>₹10,35,912</v>
      </c>
      <c r="AB102" s="6">
        <f t="shared" si="26"/>
        <v>86325.966850828729</v>
      </c>
      <c r="AC102" s="1" t="str">
        <f t="shared" si="27"/>
        <v>Large</v>
      </c>
    </row>
    <row r="103" spans="1:29">
      <c r="A103" s="1" t="s">
        <v>3211</v>
      </c>
      <c r="B103" s="1">
        <v>2000</v>
      </c>
      <c r="C103" s="1" t="s">
        <v>53</v>
      </c>
      <c r="D103" s="1" t="s">
        <v>51</v>
      </c>
      <c r="E103" s="1" t="s">
        <v>28</v>
      </c>
      <c r="F103" s="1">
        <v>234</v>
      </c>
      <c r="G103" s="1">
        <v>1905</v>
      </c>
      <c r="H103" s="1">
        <v>954</v>
      </c>
      <c r="I103" s="1">
        <v>13.17</v>
      </c>
      <c r="J103" s="1">
        <v>7</v>
      </c>
      <c r="K103" s="1" t="s">
        <v>24</v>
      </c>
      <c r="L103" s="1" t="s">
        <v>19</v>
      </c>
      <c r="M103" s="1">
        <v>98</v>
      </c>
      <c r="N103" s="1" t="s">
        <v>33</v>
      </c>
      <c r="O103" s="1">
        <v>1398406</v>
      </c>
      <c r="P103" s="1">
        <f t="shared" si="14"/>
        <v>1</v>
      </c>
      <c r="Q103" s="1">
        <f t="shared" si="15"/>
        <v>24</v>
      </c>
      <c r="R103" s="5">
        <f t="shared" si="16"/>
        <v>0.12283464566929134</v>
      </c>
      <c r="S103" s="6">
        <f t="shared" si="17"/>
        <v>500787.40157480317</v>
      </c>
      <c r="T103" s="4">
        <f t="shared" si="18"/>
        <v>4.0769230769230766</v>
      </c>
      <c r="U103" s="1" t="str">
        <f t="shared" si="19"/>
        <v>Normal</v>
      </c>
      <c r="V103" s="1" t="str">
        <f t="shared" si="20"/>
        <v>Acquired</v>
      </c>
      <c r="W103" s="1">
        <f t="shared" si="21"/>
        <v>0</v>
      </c>
      <c r="X103" s="1" t="str">
        <f t="shared" si="22"/>
        <v>0234M</v>
      </c>
      <c r="Y103" s="1" t="str">
        <f t="shared" si="23"/>
        <v>0954M</v>
      </c>
      <c r="Z103" s="1" t="str">
        <f t="shared" si="24"/>
        <v>00</v>
      </c>
      <c r="AA103" s="1" t="str">
        <f t="shared" si="25"/>
        <v>05,00,787</v>
      </c>
      <c r="AB103" s="6">
        <f t="shared" si="26"/>
        <v>41732.283464566928</v>
      </c>
      <c r="AC103" s="1" t="str">
        <f t="shared" si="27"/>
        <v>Large</v>
      </c>
    </row>
    <row r="104" spans="1:29">
      <c r="A104" s="1" t="s">
        <v>2079</v>
      </c>
      <c r="B104" s="1">
        <v>2000</v>
      </c>
      <c r="C104" s="1" t="s">
        <v>16</v>
      </c>
      <c r="D104" s="1" t="s">
        <v>46</v>
      </c>
      <c r="E104" s="1" t="s">
        <v>40</v>
      </c>
      <c r="F104" s="1">
        <v>435</v>
      </c>
      <c r="G104" s="1">
        <v>2890</v>
      </c>
      <c r="H104" s="1">
        <v>608</v>
      </c>
      <c r="I104" s="1">
        <v>26.23</v>
      </c>
      <c r="J104" s="1">
        <v>9</v>
      </c>
      <c r="K104" s="1" t="s">
        <v>24</v>
      </c>
      <c r="L104" s="1" t="s">
        <v>19</v>
      </c>
      <c r="M104" s="1">
        <v>57</v>
      </c>
      <c r="N104" s="1" t="s">
        <v>49</v>
      </c>
      <c r="O104" s="1">
        <v>1381992</v>
      </c>
      <c r="P104" s="1">
        <f t="shared" si="14"/>
        <v>3</v>
      </c>
      <c r="Q104" s="1">
        <f t="shared" si="15"/>
        <v>24</v>
      </c>
      <c r="R104" s="5">
        <f t="shared" si="16"/>
        <v>0.15051903114186851</v>
      </c>
      <c r="S104" s="6">
        <f t="shared" si="17"/>
        <v>210380.62283737023</v>
      </c>
      <c r="T104" s="4">
        <f t="shared" si="18"/>
        <v>1.3977011494252873</v>
      </c>
      <c r="U104" s="1" t="str">
        <f t="shared" si="19"/>
        <v>High Performer</v>
      </c>
      <c r="V104" s="1" t="str">
        <f t="shared" si="20"/>
        <v>Acquired</v>
      </c>
      <c r="W104" s="1" t="str">
        <f t="shared" si="21"/>
        <v>$</v>
      </c>
      <c r="X104" s="1" t="str">
        <f t="shared" si="22"/>
        <v>$435M</v>
      </c>
      <c r="Y104" s="1" t="str">
        <f t="shared" si="23"/>
        <v>$608M</v>
      </c>
      <c r="Z104" s="1" t="str">
        <f t="shared" si="24"/>
        <v>$0</v>
      </c>
      <c r="AA104" s="1" t="str">
        <f t="shared" si="25"/>
        <v>$2,10,381</v>
      </c>
      <c r="AB104" s="6">
        <f t="shared" si="26"/>
        <v>17531.718569780853</v>
      </c>
      <c r="AC104" s="1" t="str">
        <f t="shared" si="27"/>
        <v>Large</v>
      </c>
    </row>
    <row r="105" spans="1:29">
      <c r="A105" s="1" t="s">
        <v>1062</v>
      </c>
      <c r="B105" s="1">
        <v>2000</v>
      </c>
      <c r="C105" s="1" t="s">
        <v>45</v>
      </c>
      <c r="D105" s="1" t="s">
        <v>43</v>
      </c>
      <c r="E105" s="1" t="s">
        <v>37</v>
      </c>
      <c r="F105" s="1">
        <v>356</v>
      </c>
      <c r="G105" s="1">
        <v>3646</v>
      </c>
      <c r="H105" s="1">
        <v>549</v>
      </c>
      <c r="I105" s="1">
        <v>46.14</v>
      </c>
      <c r="J105" s="1">
        <v>3</v>
      </c>
      <c r="K105" s="1" t="s">
        <v>24</v>
      </c>
      <c r="L105" s="1" t="s">
        <v>19</v>
      </c>
      <c r="M105" s="1">
        <v>74</v>
      </c>
      <c r="N105" s="1" t="s">
        <v>20</v>
      </c>
      <c r="O105" s="1">
        <v>1336768</v>
      </c>
      <c r="P105" s="1">
        <f t="shared" si="14"/>
        <v>4</v>
      </c>
      <c r="Q105" s="1">
        <f t="shared" si="15"/>
        <v>24</v>
      </c>
      <c r="R105" s="5">
        <f t="shared" si="16"/>
        <v>9.764125068568294E-2</v>
      </c>
      <c r="S105" s="6">
        <f t="shared" si="17"/>
        <v>150575.97366977509</v>
      </c>
      <c r="T105" s="4">
        <f t="shared" si="18"/>
        <v>1.5421348314606742</v>
      </c>
      <c r="U105" s="1" t="str">
        <f t="shared" si="19"/>
        <v>Normal</v>
      </c>
      <c r="V105" s="1" t="str">
        <f t="shared" si="20"/>
        <v>Acquired</v>
      </c>
      <c r="W105" s="1" t="str">
        <f t="shared" si="21"/>
        <v>A$</v>
      </c>
      <c r="X105" s="1" t="str">
        <f t="shared" si="22"/>
        <v>A$356M</v>
      </c>
      <c r="Y105" s="1" t="str">
        <f t="shared" si="23"/>
        <v>A$549M</v>
      </c>
      <c r="Z105" s="1" t="str">
        <f t="shared" si="24"/>
        <v>A$0</v>
      </c>
      <c r="AA105" s="1" t="str">
        <f t="shared" si="25"/>
        <v>A$1,50,576</v>
      </c>
      <c r="AB105" s="6">
        <f t="shared" si="26"/>
        <v>12547.997805814592</v>
      </c>
      <c r="AC105" s="1" t="str">
        <f t="shared" si="27"/>
        <v>Large</v>
      </c>
    </row>
    <row r="106" spans="1:29">
      <c r="A106" s="1" t="s">
        <v>2618</v>
      </c>
      <c r="B106" s="1">
        <v>2000</v>
      </c>
      <c r="C106" s="1" t="s">
        <v>27</v>
      </c>
      <c r="D106" s="1" t="s">
        <v>48</v>
      </c>
      <c r="E106" s="1" t="s">
        <v>37</v>
      </c>
      <c r="F106" s="1">
        <v>278</v>
      </c>
      <c r="G106" s="1">
        <v>2730</v>
      </c>
      <c r="H106" s="1">
        <v>272</v>
      </c>
      <c r="I106" s="1">
        <v>3.18</v>
      </c>
      <c r="J106" s="1">
        <v>9</v>
      </c>
      <c r="K106" s="1" t="s">
        <v>24</v>
      </c>
      <c r="L106" s="1" t="s">
        <v>24</v>
      </c>
      <c r="M106" s="1">
        <v>68</v>
      </c>
      <c r="N106" s="1" t="s">
        <v>29</v>
      </c>
      <c r="O106" s="1">
        <v>1277263</v>
      </c>
      <c r="P106" s="1">
        <f t="shared" si="14"/>
        <v>4</v>
      </c>
      <c r="Q106" s="1">
        <f t="shared" si="15"/>
        <v>24</v>
      </c>
      <c r="R106" s="5">
        <f t="shared" si="16"/>
        <v>0.10183150183150183</v>
      </c>
      <c r="S106" s="6">
        <f t="shared" si="17"/>
        <v>99633.699633699638</v>
      </c>
      <c r="T106" s="4">
        <f t="shared" si="18"/>
        <v>0.97841726618705038</v>
      </c>
      <c r="U106" s="1" t="str">
        <f t="shared" si="19"/>
        <v>High Performer</v>
      </c>
      <c r="V106" s="1" t="str">
        <f t="shared" si="20"/>
        <v>Acquired</v>
      </c>
      <c r="W106" s="1" t="str">
        <f t="shared" si="21"/>
        <v>$</v>
      </c>
      <c r="X106" s="1" t="str">
        <f t="shared" si="22"/>
        <v>$278M</v>
      </c>
      <c r="Y106" s="1" t="str">
        <f t="shared" si="23"/>
        <v>$272M</v>
      </c>
      <c r="Z106" s="1" t="str">
        <f t="shared" si="24"/>
        <v>$0</v>
      </c>
      <c r="AA106" s="1" t="str">
        <f t="shared" si="25"/>
        <v>$99,634</v>
      </c>
      <c r="AB106" s="6">
        <f t="shared" si="26"/>
        <v>8302.808302808302</v>
      </c>
      <c r="AC106" s="1" t="str">
        <f t="shared" si="27"/>
        <v>Large</v>
      </c>
    </row>
    <row r="107" spans="1:29">
      <c r="A107" s="1" t="s">
        <v>2381</v>
      </c>
      <c r="B107" s="1">
        <v>2000</v>
      </c>
      <c r="C107" s="1" t="s">
        <v>22</v>
      </c>
      <c r="D107" s="1" t="s">
        <v>48</v>
      </c>
      <c r="E107" s="1" t="s">
        <v>37</v>
      </c>
      <c r="F107" s="1">
        <v>442</v>
      </c>
      <c r="G107" s="1">
        <v>2783</v>
      </c>
      <c r="H107" s="1">
        <v>317</v>
      </c>
      <c r="I107" s="1">
        <v>0.72</v>
      </c>
      <c r="J107" s="1">
        <v>2</v>
      </c>
      <c r="K107" s="1" t="s">
        <v>19</v>
      </c>
      <c r="L107" s="1" t="s">
        <v>19</v>
      </c>
      <c r="M107" s="1">
        <v>60</v>
      </c>
      <c r="N107" s="1" t="s">
        <v>29</v>
      </c>
      <c r="O107" s="1">
        <v>1269423</v>
      </c>
      <c r="P107" s="1">
        <f t="shared" si="14"/>
        <v>4</v>
      </c>
      <c r="Q107" s="1">
        <f t="shared" si="15"/>
        <v>24</v>
      </c>
      <c r="R107" s="5">
        <f t="shared" si="16"/>
        <v>0.1588214157384118</v>
      </c>
      <c r="S107" s="6">
        <f t="shared" si="17"/>
        <v>113905.85698886093</v>
      </c>
      <c r="T107" s="4">
        <f t="shared" si="18"/>
        <v>0.71719457013574661</v>
      </c>
      <c r="U107" s="1" t="str">
        <f t="shared" si="19"/>
        <v>Normal</v>
      </c>
      <c r="V107" s="1" t="str">
        <f t="shared" si="20"/>
        <v>Still Private</v>
      </c>
      <c r="W107" s="1" t="str">
        <f t="shared" si="21"/>
        <v>£</v>
      </c>
      <c r="X107" s="1" t="str">
        <f t="shared" si="22"/>
        <v>£442M</v>
      </c>
      <c r="Y107" s="1" t="str">
        <f t="shared" si="23"/>
        <v>£317M</v>
      </c>
      <c r="Z107" s="1" t="str">
        <f t="shared" si="24"/>
        <v>£0</v>
      </c>
      <c r="AA107" s="1" t="str">
        <f t="shared" si="25"/>
        <v>£1,13,906</v>
      </c>
      <c r="AB107" s="6">
        <f t="shared" si="26"/>
        <v>9492.1547490717458</v>
      </c>
      <c r="AC107" s="1" t="str">
        <f t="shared" si="27"/>
        <v>Large</v>
      </c>
    </row>
    <row r="108" spans="1:29">
      <c r="A108" s="1" t="s">
        <v>799</v>
      </c>
      <c r="B108" s="1">
        <v>2000</v>
      </c>
      <c r="C108" s="1" t="s">
        <v>35</v>
      </c>
      <c r="D108" s="1" t="s">
        <v>95</v>
      </c>
      <c r="E108" s="1" t="s">
        <v>23</v>
      </c>
      <c r="F108" s="1">
        <v>404</v>
      </c>
      <c r="G108" s="1">
        <v>418</v>
      </c>
      <c r="H108" s="1">
        <v>509</v>
      </c>
      <c r="I108" s="1">
        <v>33.89</v>
      </c>
      <c r="J108" s="1">
        <v>9</v>
      </c>
      <c r="K108" s="1" t="s">
        <v>24</v>
      </c>
      <c r="L108" s="1" t="s">
        <v>19</v>
      </c>
      <c r="M108" s="1">
        <v>18</v>
      </c>
      <c r="N108" s="1" t="s">
        <v>20</v>
      </c>
      <c r="O108" s="1">
        <v>1197075</v>
      </c>
      <c r="P108" s="1">
        <f t="shared" si="14"/>
        <v>5</v>
      </c>
      <c r="Q108" s="1">
        <f t="shared" si="15"/>
        <v>24</v>
      </c>
      <c r="R108" s="5">
        <f t="shared" si="16"/>
        <v>0.96650717703349287</v>
      </c>
      <c r="S108" s="6">
        <f t="shared" si="17"/>
        <v>1217703.3492822966</v>
      </c>
      <c r="T108" s="4">
        <f t="shared" si="18"/>
        <v>1.2599009900990099</v>
      </c>
      <c r="U108" s="1" t="str">
        <f t="shared" si="19"/>
        <v>High Performer</v>
      </c>
      <c r="V108" s="1" t="str">
        <f t="shared" si="20"/>
        <v>Acquired</v>
      </c>
      <c r="W108" s="1" t="str">
        <f t="shared" si="21"/>
        <v>¥</v>
      </c>
      <c r="X108" s="1" t="str">
        <f t="shared" si="22"/>
        <v>¥404M</v>
      </c>
      <c r="Y108" s="1" t="str">
        <f t="shared" si="23"/>
        <v>¥509M</v>
      </c>
      <c r="Z108" s="1" t="str">
        <f t="shared" si="24"/>
        <v>¥1</v>
      </c>
      <c r="AA108" s="1" t="str">
        <f t="shared" si="25"/>
        <v>¥12,17,703</v>
      </c>
      <c r="AB108" s="6">
        <f t="shared" si="26"/>
        <v>101475.27910685806</v>
      </c>
      <c r="AC108" s="1" t="str">
        <f t="shared" si="27"/>
        <v>Large</v>
      </c>
    </row>
    <row r="109" spans="1:29">
      <c r="A109" s="1" t="s">
        <v>2952</v>
      </c>
      <c r="B109" s="1">
        <v>2000</v>
      </c>
      <c r="C109" s="1" t="s">
        <v>45</v>
      </c>
      <c r="D109" s="1" t="s">
        <v>32</v>
      </c>
      <c r="E109" s="1" t="s">
        <v>40</v>
      </c>
      <c r="F109" s="1">
        <v>344</v>
      </c>
      <c r="G109" s="1">
        <v>1369</v>
      </c>
      <c r="H109" s="1">
        <v>146</v>
      </c>
      <c r="I109" s="1">
        <v>33.659999999999997</v>
      </c>
      <c r="J109" s="1">
        <v>2</v>
      </c>
      <c r="K109" s="1" t="s">
        <v>24</v>
      </c>
      <c r="L109" s="1" t="s">
        <v>24</v>
      </c>
      <c r="M109" s="1">
        <v>63</v>
      </c>
      <c r="N109" s="1" t="s">
        <v>20</v>
      </c>
      <c r="O109" s="1">
        <v>1171229</v>
      </c>
      <c r="P109" s="1">
        <f t="shared" si="14"/>
        <v>3</v>
      </c>
      <c r="Q109" s="1">
        <f t="shared" si="15"/>
        <v>24</v>
      </c>
      <c r="R109" s="5">
        <f t="shared" si="16"/>
        <v>0.2512783053323594</v>
      </c>
      <c r="S109" s="6">
        <f t="shared" si="17"/>
        <v>106647.18772826881</v>
      </c>
      <c r="T109" s="4">
        <f t="shared" si="18"/>
        <v>0.42441860465116277</v>
      </c>
      <c r="U109" s="1" t="str">
        <f t="shared" si="19"/>
        <v>Normal</v>
      </c>
      <c r="V109" s="1" t="str">
        <f t="shared" si="20"/>
        <v>Acquired</v>
      </c>
      <c r="W109" s="1" t="str">
        <f t="shared" si="21"/>
        <v>A$</v>
      </c>
      <c r="X109" s="1" t="str">
        <f t="shared" si="22"/>
        <v>A$344M</v>
      </c>
      <c r="Y109" s="1" t="str">
        <f t="shared" si="23"/>
        <v>A$146M</v>
      </c>
      <c r="Z109" s="1" t="str">
        <f t="shared" si="24"/>
        <v>A$0</v>
      </c>
      <c r="AA109" s="1" t="str">
        <f t="shared" si="25"/>
        <v>A$1,06,647</v>
      </c>
      <c r="AB109" s="6">
        <f t="shared" si="26"/>
        <v>8887.2656440224</v>
      </c>
      <c r="AC109" s="1" t="str">
        <f t="shared" si="27"/>
        <v>Large</v>
      </c>
    </row>
    <row r="110" spans="1:29">
      <c r="A110" s="1" t="s">
        <v>309</v>
      </c>
      <c r="B110" s="1">
        <v>2000</v>
      </c>
      <c r="C110" s="1" t="s">
        <v>22</v>
      </c>
      <c r="D110" s="1" t="s">
        <v>102</v>
      </c>
      <c r="E110" s="1" t="s">
        <v>28</v>
      </c>
      <c r="F110" s="1">
        <v>359</v>
      </c>
      <c r="G110" s="1">
        <v>4576</v>
      </c>
      <c r="H110" s="1">
        <v>105</v>
      </c>
      <c r="I110" s="1">
        <v>29.94</v>
      </c>
      <c r="J110" s="1">
        <v>2</v>
      </c>
      <c r="K110" s="1" t="s">
        <v>19</v>
      </c>
      <c r="L110" s="1" t="s">
        <v>24</v>
      </c>
      <c r="M110" s="1">
        <v>61</v>
      </c>
      <c r="N110" s="1" t="s">
        <v>29</v>
      </c>
      <c r="O110" s="1">
        <v>1114955</v>
      </c>
      <c r="P110" s="1">
        <f t="shared" si="14"/>
        <v>1</v>
      </c>
      <c r="Q110" s="1">
        <f t="shared" si="15"/>
        <v>24</v>
      </c>
      <c r="R110" s="5">
        <f t="shared" si="16"/>
        <v>7.84527972027972E-2</v>
      </c>
      <c r="S110" s="6">
        <f t="shared" si="17"/>
        <v>22945.804195804194</v>
      </c>
      <c r="T110" s="4">
        <f t="shared" si="18"/>
        <v>0.29247910863509752</v>
      </c>
      <c r="U110" s="1" t="str">
        <f t="shared" si="19"/>
        <v>Normal</v>
      </c>
      <c r="V110" s="1" t="str">
        <f t="shared" si="20"/>
        <v>IPO</v>
      </c>
      <c r="W110" s="1" t="str">
        <f t="shared" si="21"/>
        <v>£</v>
      </c>
      <c r="X110" s="1" t="str">
        <f t="shared" si="22"/>
        <v>£359M</v>
      </c>
      <c r="Y110" s="1" t="str">
        <f t="shared" si="23"/>
        <v>£105M</v>
      </c>
      <c r="Z110" s="1" t="str">
        <f t="shared" si="24"/>
        <v>£0</v>
      </c>
      <c r="AA110" s="1" t="str">
        <f t="shared" si="25"/>
        <v>£22,946</v>
      </c>
      <c r="AB110" s="6">
        <f t="shared" si="26"/>
        <v>1912.1503496503497</v>
      </c>
      <c r="AC110" s="1" t="str">
        <f t="shared" si="27"/>
        <v>Large</v>
      </c>
    </row>
    <row r="111" spans="1:29">
      <c r="A111" s="1" t="s">
        <v>1519</v>
      </c>
      <c r="B111" s="1">
        <v>2000</v>
      </c>
      <c r="C111" s="1" t="s">
        <v>22</v>
      </c>
      <c r="D111" s="1" t="s">
        <v>39</v>
      </c>
      <c r="E111" s="1" t="s">
        <v>37</v>
      </c>
      <c r="F111" s="1">
        <v>480</v>
      </c>
      <c r="G111" s="1">
        <v>2758</v>
      </c>
      <c r="H111" s="1">
        <v>488</v>
      </c>
      <c r="I111" s="1">
        <v>43.27</v>
      </c>
      <c r="J111" s="1">
        <v>9</v>
      </c>
      <c r="K111" s="1" t="s">
        <v>24</v>
      </c>
      <c r="L111" s="1" t="s">
        <v>19</v>
      </c>
      <c r="M111" s="1">
        <v>13</v>
      </c>
      <c r="N111" s="1" t="s">
        <v>29</v>
      </c>
      <c r="O111" s="1">
        <v>1035256</v>
      </c>
      <c r="P111" s="1">
        <f t="shared" si="14"/>
        <v>4</v>
      </c>
      <c r="Q111" s="1">
        <f t="shared" si="15"/>
        <v>24</v>
      </c>
      <c r="R111" s="5">
        <f t="shared" si="16"/>
        <v>0.17403915881073242</v>
      </c>
      <c r="S111" s="6">
        <f t="shared" si="17"/>
        <v>176939.81145757795</v>
      </c>
      <c r="T111" s="4">
        <f t="shared" si="18"/>
        <v>1.0166666666666666</v>
      </c>
      <c r="U111" s="1" t="str">
        <f t="shared" si="19"/>
        <v>High Performer</v>
      </c>
      <c r="V111" s="1" t="str">
        <f t="shared" si="20"/>
        <v>Acquired</v>
      </c>
      <c r="W111" s="1" t="str">
        <f t="shared" si="21"/>
        <v>£</v>
      </c>
      <c r="X111" s="1" t="str">
        <f t="shared" si="22"/>
        <v>£480M</v>
      </c>
      <c r="Y111" s="1" t="str">
        <f t="shared" si="23"/>
        <v>£488M</v>
      </c>
      <c r="Z111" s="1" t="str">
        <f t="shared" si="24"/>
        <v>£0</v>
      </c>
      <c r="AA111" s="1" t="str">
        <f t="shared" si="25"/>
        <v>£1,76,940</v>
      </c>
      <c r="AB111" s="6">
        <f t="shared" si="26"/>
        <v>14744.984288131496</v>
      </c>
      <c r="AC111" s="1" t="str">
        <f t="shared" si="27"/>
        <v>Large</v>
      </c>
    </row>
    <row r="112" spans="1:29">
      <c r="A112" s="1" t="s">
        <v>785</v>
      </c>
      <c r="B112" s="1">
        <v>2000</v>
      </c>
      <c r="C112" s="1" t="s">
        <v>31</v>
      </c>
      <c r="D112" s="1" t="s">
        <v>43</v>
      </c>
      <c r="E112" s="1" t="s">
        <v>37</v>
      </c>
      <c r="F112" s="1">
        <v>321</v>
      </c>
      <c r="G112" s="1">
        <v>3860</v>
      </c>
      <c r="H112" s="1">
        <v>236</v>
      </c>
      <c r="I112" s="1">
        <v>45.85</v>
      </c>
      <c r="J112" s="1">
        <v>6</v>
      </c>
      <c r="K112" s="1" t="s">
        <v>24</v>
      </c>
      <c r="L112" s="1" t="s">
        <v>19</v>
      </c>
      <c r="M112" s="1">
        <v>43</v>
      </c>
      <c r="N112" s="1" t="s">
        <v>25</v>
      </c>
      <c r="O112" s="1">
        <v>941141</v>
      </c>
      <c r="P112" s="1">
        <f t="shared" si="14"/>
        <v>4</v>
      </c>
      <c r="Q112" s="1">
        <f t="shared" si="15"/>
        <v>24</v>
      </c>
      <c r="R112" s="5">
        <f t="shared" si="16"/>
        <v>8.3160621761658032E-2</v>
      </c>
      <c r="S112" s="6">
        <f t="shared" si="17"/>
        <v>61139.896373056996</v>
      </c>
      <c r="T112" s="4">
        <f t="shared" si="18"/>
        <v>0.73520249221183798</v>
      </c>
      <c r="U112" s="1" t="str">
        <f t="shared" si="19"/>
        <v>Normal</v>
      </c>
      <c r="V112" s="1" t="str">
        <f t="shared" si="20"/>
        <v>Acquired</v>
      </c>
      <c r="W112" s="1" t="str">
        <f t="shared" si="21"/>
        <v>€</v>
      </c>
      <c r="X112" s="1" t="str">
        <f t="shared" si="22"/>
        <v>€321M</v>
      </c>
      <c r="Y112" s="1" t="str">
        <f t="shared" si="23"/>
        <v>€236M</v>
      </c>
      <c r="Z112" s="1" t="str">
        <f t="shared" si="24"/>
        <v>€0</v>
      </c>
      <c r="AA112" s="1" t="str">
        <f t="shared" si="25"/>
        <v>€61,140</v>
      </c>
      <c r="AB112" s="6">
        <f t="shared" si="26"/>
        <v>5094.9913644214166</v>
      </c>
      <c r="AC112" s="1" t="str">
        <f t="shared" si="27"/>
        <v>Large</v>
      </c>
    </row>
    <row r="113" spans="1:29">
      <c r="A113" s="1" t="s">
        <v>3617</v>
      </c>
      <c r="B113" s="1">
        <v>2000</v>
      </c>
      <c r="C113" s="1" t="s">
        <v>42</v>
      </c>
      <c r="D113" s="1" t="s">
        <v>43</v>
      </c>
      <c r="E113" s="1" t="s">
        <v>23</v>
      </c>
      <c r="F113" s="1">
        <v>359</v>
      </c>
      <c r="G113" s="1">
        <v>4182</v>
      </c>
      <c r="H113" s="1">
        <v>342</v>
      </c>
      <c r="I113" s="1">
        <v>23.37</v>
      </c>
      <c r="J113" s="1">
        <v>9</v>
      </c>
      <c r="K113" s="1" t="s">
        <v>19</v>
      </c>
      <c r="L113" s="1" t="s">
        <v>19</v>
      </c>
      <c r="M113" s="1">
        <v>77</v>
      </c>
      <c r="N113" s="1" t="s">
        <v>29</v>
      </c>
      <c r="O113" s="1">
        <v>931970</v>
      </c>
      <c r="P113" s="1">
        <f t="shared" si="14"/>
        <v>5</v>
      </c>
      <c r="Q113" s="1">
        <f t="shared" si="15"/>
        <v>24</v>
      </c>
      <c r="R113" s="5">
        <f t="shared" si="16"/>
        <v>8.5844093735054999E-2</v>
      </c>
      <c r="S113" s="6">
        <f t="shared" si="17"/>
        <v>81779.053084648491</v>
      </c>
      <c r="T113" s="4">
        <f t="shared" si="18"/>
        <v>0.9526462395543176</v>
      </c>
      <c r="U113" s="1" t="str">
        <f t="shared" si="19"/>
        <v>High Performer</v>
      </c>
      <c r="V113" s="1" t="str">
        <f t="shared" si="20"/>
        <v>Still Private</v>
      </c>
      <c r="W113" s="1" t="str">
        <f t="shared" si="21"/>
        <v>¥</v>
      </c>
      <c r="X113" s="1" t="str">
        <f t="shared" si="22"/>
        <v>¥359M</v>
      </c>
      <c r="Y113" s="1" t="str">
        <f t="shared" si="23"/>
        <v>¥342M</v>
      </c>
      <c r="Z113" s="1" t="str">
        <f t="shared" si="24"/>
        <v>¥0</v>
      </c>
      <c r="AA113" s="1" t="str">
        <f t="shared" si="25"/>
        <v>¥81,779</v>
      </c>
      <c r="AB113" s="6">
        <f t="shared" si="26"/>
        <v>6814.9210903873745</v>
      </c>
      <c r="AC113" s="1" t="str">
        <f t="shared" si="27"/>
        <v>Large</v>
      </c>
    </row>
    <row r="114" spans="1:29">
      <c r="A114" s="1" t="s">
        <v>4044</v>
      </c>
      <c r="B114" s="1">
        <v>2000</v>
      </c>
      <c r="C114" s="1" t="s">
        <v>42</v>
      </c>
      <c r="D114" s="1" t="s">
        <v>39</v>
      </c>
      <c r="E114" s="1" t="s">
        <v>28</v>
      </c>
      <c r="F114" s="1">
        <v>243</v>
      </c>
      <c r="G114" s="1">
        <v>3455</v>
      </c>
      <c r="H114" s="1">
        <v>262</v>
      </c>
      <c r="I114" s="1">
        <v>17.7</v>
      </c>
      <c r="J114" s="1">
        <v>7</v>
      </c>
      <c r="K114" s="1" t="s">
        <v>24</v>
      </c>
      <c r="L114" s="1" t="s">
        <v>24</v>
      </c>
      <c r="M114" s="1">
        <v>26</v>
      </c>
      <c r="N114" s="1" t="s">
        <v>25</v>
      </c>
      <c r="O114" s="1">
        <v>803608</v>
      </c>
      <c r="P114" s="1">
        <f t="shared" si="14"/>
        <v>1</v>
      </c>
      <c r="Q114" s="1">
        <f t="shared" si="15"/>
        <v>24</v>
      </c>
      <c r="R114" s="5">
        <f t="shared" si="16"/>
        <v>7.03328509406657E-2</v>
      </c>
      <c r="S114" s="6">
        <f t="shared" si="17"/>
        <v>75832.127351664254</v>
      </c>
      <c r="T114" s="4">
        <f t="shared" si="18"/>
        <v>1.0781893004115226</v>
      </c>
      <c r="U114" s="1" t="str">
        <f t="shared" si="19"/>
        <v>Normal</v>
      </c>
      <c r="V114" s="1" t="str">
        <f t="shared" si="20"/>
        <v>Acquired</v>
      </c>
      <c r="W114" s="1" t="str">
        <f t="shared" si="21"/>
        <v>¥</v>
      </c>
      <c r="X114" s="1" t="str">
        <f t="shared" si="22"/>
        <v>¥243M</v>
      </c>
      <c r="Y114" s="1" t="str">
        <f t="shared" si="23"/>
        <v>¥262M</v>
      </c>
      <c r="Z114" s="1" t="str">
        <f t="shared" si="24"/>
        <v>¥0</v>
      </c>
      <c r="AA114" s="1" t="str">
        <f t="shared" si="25"/>
        <v>¥75,832</v>
      </c>
      <c r="AB114" s="6">
        <f t="shared" si="26"/>
        <v>6319.3439459720212</v>
      </c>
      <c r="AC114" s="1" t="str">
        <f t="shared" si="27"/>
        <v>Large</v>
      </c>
    </row>
    <row r="115" spans="1:29">
      <c r="A115" s="1" t="s">
        <v>3507</v>
      </c>
      <c r="B115" s="1">
        <v>2000</v>
      </c>
      <c r="C115" s="1" t="s">
        <v>22</v>
      </c>
      <c r="D115" s="1" t="s">
        <v>32</v>
      </c>
      <c r="E115" s="1" t="s">
        <v>28</v>
      </c>
      <c r="F115" s="1">
        <v>275</v>
      </c>
      <c r="G115" s="1">
        <v>2161</v>
      </c>
      <c r="H115" s="1">
        <v>251</v>
      </c>
      <c r="I115" s="1">
        <v>45.06</v>
      </c>
      <c r="J115" s="1">
        <v>7</v>
      </c>
      <c r="K115" s="1" t="s">
        <v>24</v>
      </c>
      <c r="L115" s="1" t="s">
        <v>24</v>
      </c>
      <c r="M115" s="1">
        <v>75</v>
      </c>
      <c r="N115" s="1" t="s">
        <v>20</v>
      </c>
      <c r="O115" s="1">
        <v>784695</v>
      </c>
      <c r="P115" s="1">
        <f t="shared" si="14"/>
        <v>1</v>
      </c>
      <c r="Q115" s="1">
        <f t="shared" si="15"/>
        <v>24</v>
      </c>
      <c r="R115" s="5">
        <f t="shared" si="16"/>
        <v>0.12725590004627488</v>
      </c>
      <c r="S115" s="6">
        <f t="shared" si="17"/>
        <v>116149.93058769089</v>
      </c>
      <c r="T115" s="4">
        <f t="shared" si="18"/>
        <v>0.91272727272727272</v>
      </c>
      <c r="U115" s="1" t="str">
        <f t="shared" si="19"/>
        <v>Normal</v>
      </c>
      <c r="V115" s="1" t="str">
        <f t="shared" si="20"/>
        <v>Acquired</v>
      </c>
      <c r="W115" s="1" t="str">
        <f t="shared" si="21"/>
        <v>£</v>
      </c>
      <c r="X115" s="1" t="str">
        <f t="shared" si="22"/>
        <v>£275M</v>
      </c>
      <c r="Y115" s="1" t="str">
        <f t="shared" si="23"/>
        <v>£251M</v>
      </c>
      <c r="Z115" s="1" t="str">
        <f t="shared" si="24"/>
        <v>£0</v>
      </c>
      <c r="AA115" s="1" t="str">
        <f t="shared" si="25"/>
        <v>£1,16,150</v>
      </c>
      <c r="AB115" s="6">
        <f t="shared" si="26"/>
        <v>9679.160882307573</v>
      </c>
      <c r="AC115" s="1" t="str">
        <f t="shared" si="27"/>
        <v>Large</v>
      </c>
    </row>
    <row r="116" spans="1:29">
      <c r="A116" s="1" t="s">
        <v>3890</v>
      </c>
      <c r="B116" s="1">
        <v>2000</v>
      </c>
      <c r="C116" s="1" t="s">
        <v>53</v>
      </c>
      <c r="D116" s="1" t="s">
        <v>51</v>
      </c>
      <c r="E116" s="1" t="s">
        <v>18</v>
      </c>
      <c r="F116" s="1">
        <v>285</v>
      </c>
      <c r="G116" s="1">
        <v>4893</v>
      </c>
      <c r="H116" s="1">
        <v>270</v>
      </c>
      <c r="I116" s="1">
        <v>20.79</v>
      </c>
      <c r="J116" s="1">
        <v>1</v>
      </c>
      <c r="K116" s="1" t="s">
        <v>19</v>
      </c>
      <c r="L116" s="1" t="s">
        <v>19</v>
      </c>
      <c r="M116" s="1">
        <v>15</v>
      </c>
      <c r="N116" s="1" t="s">
        <v>29</v>
      </c>
      <c r="O116" s="1">
        <v>781005</v>
      </c>
      <c r="P116" s="1">
        <f t="shared" si="14"/>
        <v>2</v>
      </c>
      <c r="Q116" s="1">
        <f t="shared" si="15"/>
        <v>24</v>
      </c>
      <c r="R116" s="5">
        <f t="shared" si="16"/>
        <v>5.8246474555487433E-2</v>
      </c>
      <c r="S116" s="6">
        <f t="shared" si="17"/>
        <v>55180.870631514408</v>
      </c>
      <c r="T116" s="4">
        <f t="shared" si="18"/>
        <v>0.94736842105263153</v>
      </c>
      <c r="U116" s="1" t="str">
        <f t="shared" si="19"/>
        <v>Normal</v>
      </c>
      <c r="V116" s="1" t="str">
        <f t="shared" si="20"/>
        <v>Still Private</v>
      </c>
      <c r="W116" s="1">
        <f t="shared" si="21"/>
        <v>0</v>
      </c>
      <c r="X116" s="1" t="str">
        <f t="shared" si="22"/>
        <v>0285M</v>
      </c>
      <c r="Y116" s="1" t="str">
        <f t="shared" si="23"/>
        <v>0270M</v>
      </c>
      <c r="Z116" s="1" t="str">
        <f t="shared" si="24"/>
        <v>00</v>
      </c>
      <c r="AA116" s="1" t="str">
        <f t="shared" si="25"/>
        <v>055,181</v>
      </c>
      <c r="AB116" s="6">
        <f t="shared" si="26"/>
        <v>4598.4058859595343</v>
      </c>
      <c r="AC116" s="1" t="str">
        <f t="shared" si="27"/>
        <v>Large</v>
      </c>
    </row>
    <row r="117" spans="1:29">
      <c r="A117" s="1" t="s">
        <v>2855</v>
      </c>
      <c r="B117" s="1">
        <v>2000</v>
      </c>
      <c r="C117" s="1" t="s">
        <v>73</v>
      </c>
      <c r="D117" s="1" t="s">
        <v>51</v>
      </c>
      <c r="E117" s="1" t="s">
        <v>37</v>
      </c>
      <c r="F117" s="1">
        <v>398</v>
      </c>
      <c r="G117" s="1">
        <v>3834</v>
      </c>
      <c r="H117" s="1">
        <v>965</v>
      </c>
      <c r="I117" s="1">
        <v>31.4</v>
      </c>
      <c r="J117" s="1">
        <v>9</v>
      </c>
      <c r="K117" s="1" t="s">
        <v>19</v>
      </c>
      <c r="L117" s="1" t="s">
        <v>24</v>
      </c>
      <c r="M117" s="1">
        <v>5</v>
      </c>
      <c r="N117" s="1" t="s">
        <v>25</v>
      </c>
      <c r="O117" s="1">
        <v>757287</v>
      </c>
      <c r="P117" s="1">
        <f t="shared" si="14"/>
        <v>4</v>
      </c>
      <c r="Q117" s="1">
        <f t="shared" si="15"/>
        <v>24</v>
      </c>
      <c r="R117" s="5">
        <f t="shared" si="16"/>
        <v>0.10380803338549817</v>
      </c>
      <c r="S117" s="6">
        <f t="shared" si="17"/>
        <v>251695.35732916015</v>
      </c>
      <c r="T117" s="4">
        <f t="shared" si="18"/>
        <v>2.4246231155778895</v>
      </c>
      <c r="U117" s="1" t="str">
        <f t="shared" si="19"/>
        <v>High Performer</v>
      </c>
      <c r="V117" s="1" t="str">
        <f t="shared" si="20"/>
        <v>IPO</v>
      </c>
      <c r="W117" s="1" t="str">
        <f t="shared" si="21"/>
        <v>€</v>
      </c>
      <c r="X117" s="1" t="str">
        <f t="shared" si="22"/>
        <v>€398M</v>
      </c>
      <c r="Y117" s="1" t="str">
        <f t="shared" si="23"/>
        <v>€965M</v>
      </c>
      <c r="Z117" s="1" t="str">
        <f t="shared" si="24"/>
        <v>€0</v>
      </c>
      <c r="AA117" s="1" t="str">
        <f t="shared" si="25"/>
        <v>€2,51,695</v>
      </c>
      <c r="AB117" s="6">
        <f t="shared" si="26"/>
        <v>20974.613110763345</v>
      </c>
      <c r="AC117" s="1" t="str">
        <f t="shared" si="27"/>
        <v>Large</v>
      </c>
    </row>
    <row r="118" spans="1:29">
      <c r="A118" s="1" t="s">
        <v>181</v>
      </c>
      <c r="B118" s="1">
        <v>2000</v>
      </c>
      <c r="C118" s="1" t="s">
        <v>59</v>
      </c>
      <c r="D118" s="1" t="s">
        <v>51</v>
      </c>
      <c r="E118" s="1" t="s">
        <v>18</v>
      </c>
      <c r="F118" s="1">
        <v>364</v>
      </c>
      <c r="G118" s="1">
        <v>279</v>
      </c>
      <c r="H118" s="1">
        <v>428</v>
      </c>
      <c r="I118" s="1">
        <v>36.79</v>
      </c>
      <c r="J118" s="1">
        <v>3</v>
      </c>
      <c r="K118" s="1" t="s">
        <v>19</v>
      </c>
      <c r="L118" s="1" t="s">
        <v>24</v>
      </c>
      <c r="M118" s="1">
        <v>54</v>
      </c>
      <c r="N118" s="1" t="s">
        <v>49</v>
      </c>
      <c r="O118" s="1">
        <v>656788</v>
      </c>
      <c r="P118" s="1">
        <f t="shared" si="14"/>
        <v>2</v>
      </c>
      <c r="Q118" s="1">
        <f t="shared" si="15"/>
        <v>24</v>
      </c>
      <c r="R118" s="5">
        <f t="shared" si="16"/>
        <v>1.3046594982078854</v>
      </c>
      <c r="S118" s="6">
        <f t="shared" si="17"/>
        <v>1534050.1792114696</v>
      </c>
      <c r="T118" s="4">
        <f t="shared" si="18"/>
        <v>1.1758241758241759</v>
      </c>
      <c r="U118" s="1" t="str">
        <f t="shared" si="19"/>
        <v>Normal</v>
      </c>
      <c r="V118" s="1" t="str">
        <f t="shared" si="20"/>
        <v>IPO</v>
      </c>
      <c r="W118" s="1" t="str">
        <f t="shared" si="21"/>
        <v>₹</v>
      </c>
      <c r="X118" s="1" t="str">
        <f t="shared" si="22"/>
        <v>₹364M</v>
      </c>
      <c r="Y118" s="1" t="str">
        <f t="shared" si="23"/>
        <v>₹428M</v>
      </c>
      <c r="Z118" s="1" t="str">
        <f t="shared" si="24"/>
        <v>₹1</v>
      </c>
      <c r="AA118" s="1" t="str">
        <f t="shared" si="25"/>
        <v>₹15,34,050</v>
      </c>
      <c r="AB118" s="6">
        <f t="shared" si="26"/>
        <v>127837.51493428912</v>
      </c>
      <c r="AC118" s="1" t="str">
        <f t="shared" si="27"/>
        <v>Large</v>
      </c>
    </row>
    <row r="119" spans="1:29">
      <c r="A119" s="1" t="s">
        <v>3638</v>
      </c>
      <c r="B119" s="1">
        <v>2000</v>
      </c>
      <c r="C119" s="1" t="s">
        <v>27</v>
      </c>
      <c r="D119" s="1" t="s">
        <v>32</v>
      </c>
      <c r="E119" s="1" t="s">
        <v>23</v>
      </c>
      <c r="F119" s="1">
        <v>234</v>
      </c>
      <c r="G119" s="1">
        <v>475</v>
      </c>
      <c r="H119" s="1">
        <v>214</v>
      </c>
      <c r="I119" s="1">
        <v>44.65</v>
      </c>
      <c r="J119" s="1">
        <v>2</v>
      </c>
      <c r="K119" s="1" t="s">
        <v>19</v>
      </c>
      <c r="L119" s="1" t="s">
        <v>24</v>
      </c>
      <c r="M119" s="1">
        <v>75</v>
      </c>
      <c r="N119" s="1" t="s">
        <v>29</v>
      </c>
      <c r="O119" s="1">
        <v>656646</v>
      </c>
      <c r="P119" s="1">
        <f t="shared" si="14"/>
        <v>5</v>
      </c>
      <c r="Q119" s="1">
        <f t="shared" si="15"/>
        <v>24</v>
      </c>
      <c r="R119" s="5">
        <f t="shared" si="16"/>
        <v>0.49263157894736842</v>
      </c>
      <c r="S119" s="6">
        <f t="shared" si="17"/>
        <v>450526.31578947371</v>
      </c>
      <c r="T119" s="4">
        <f t="shared" si="18"/>
        <v>0.9145299145299145</v>
      </c>
      <c r="U119" s="1" t="str">
        <f t="shared" si="19"/>
        <v>Normal</v>
      </c>
      <c r="V119" s="1" t="str">
        <f t="shared" si="20"/>
        <v>IPO</v>
      </c>
      <c r="W119" s="1" t="str">
        <f t="shared" si="21"/>
        <v>$</v>
      </c>
      <c r="X119" s="1" t="str">
        <f t="shared" si="22"/>
        <v>$234M</v>
      </c>
      <c r="Y119" s="1" t="str">
        <f t="shared" si="23"/>
        <v>$214M</v>
      </c>
      <c r="Z119" s="1" t="str">
        <f t="shared" si="24"/>
        <v>$0</v>
      </c>
      <c r="AA119" s="1" t="str">
        <f t="shared" si="25"/>
        <v>$4,50,526</v>
      </c>
      <c r="AB119" s="6">
        <f t="shared" si="26"/>
        <v>37543.859649122809</v>
      </c>
      <c r="AC119" s="1" t="str">
        <f t="shared" si="27"/>
        <v>Large</v>
      </c>
    </row>
    <row r="120" spans="1:29">
      <c r="A120" s="1" t="s">
        <v>148</v>
      </c>
      <c r="B120" s="1">
        <v>2000</v>
      </c>
      <c r="C120" s="1" t="s">
        <v>42</v>
      </c>
      <c r="D120" s="1" t="s">
        <v>39</v>
      </c>
      <c r="E120" s="1" t="s">
        <v>37</v>
      </c>
      <c r="F120" s="1">
        <v>376</v>
      </c>
      <c r="G120" s="1">
        <v>1018</v>
      </c>
      <c r="H120" s="1">
        <v>924</v>
      </c>
      <c r="I120" s="1">
        <v>9.17</v>
      </c>
      <c r="J120" s="1">
        <v>7</v>
      </c>
      <c r="K120" s="1" t="s">
        <v>24</v>
      </c>
      <c r="L120" s="1" t="s">
        <v>24</v>
      </c>
      <c r="M120" s="1">
        <v>7</v>
      </c>
      <c r="N120" s="1" t="s">
        <v>33</v>
      </c>
      <c r="O120" s="1">
        <v>608616</v>
      </c>
      <c r="P120" s="1">
        <f t="shared" si="14"/>
        <v>4</v>
      </c>
      <c r="Q120" s="1">
        <f t="shared" si="15"/>
        <v>24</v>
      </c>
      <c r="R120" s="5">
        <f t="shared" si="16"/>
        <v>0.36935166994106089</v>
      </c>
      <c r="S120" s="6">
        <f t="shared" si="17"/>
        <v>907662.08251473482</v>
      </c>
      <c r="T120" s="4">
        <f t="shared" si="18"/>
        <v>2.4574468085106385</v>
      </c>
      <c r="U120" s="1" t="str">
        <f t="shared" si="19"/>
        <v>Normal</v>
      </c>
      <c r="V120" s="1" t="str">
        <f t="shared" si="20"/>
        <v>Acquired</v>
      </c>
      <c r="W120" s="1" t="str">
        <f t="shared" si="21"/>
        <v>¥</v>
      </c>
      <c r="X120" s="1" t="str">
        <f t="shared" si="22"/>
        <v>¥376M</v>
      </c>
      <c r="Y120" s="1" t="str">
        <f t="shared" si="23"/>
        <v>¥924M</v>
      </c>
      <c r="Z120" s="1" t="str">
        <f t="shared" si="24"/>
        <v>¥0</v>
      </c>
      <c r="AA120" s="1" t="str">
        <f t="shared" si="25"/>
        <v>¥9,07,662</v>
      </c>
      <c r="AB120" s="6">
        <f t="shared" si="26"/>
        <v>75638.506876227897</v>
      </c>
      <c r="AC120" s="1" t="str">
        <f t="shared" si="27"/>
        <v>Large</v>
      </c>
    </row>
    <row r="121" spans="1:29">
      <c r="A121" s="1" t="s">
        <v>3132</v>
      </c>
      <c r="B121" s="1">
        <v>2000</v>
      </c>
      <c r="C121" s="1" t="s">
        <v>53</v>
      </c>
      <c r="D121" s="1" t="s">
        <v>46</v>
      </c>
      <c r="E121" s="1" t="s">
        <v>40</v>
      </c>
      <c r="F121" s="1">
        <v>268</v>
      </c>
      <c r="G121" s="1">
        <v>1291</v>
      </c>
      <c r="H121" s="1">
        <v>232</v>
      </c>
      <c r="I121" s="1">
        <v>29.84</v>
      </c>
      <c r="J121" s="1">
        <v>5</v>
      </c>
      <c r="K121" s="1" t="s">
        <v>24</v>
      </c>
      <c r="L121" s="1" t="s">
        <v>19</v>
      </c>
      <c r="M121" s="1">
        <v>28</v>
      </c>
      <c r="N121" s="1" t="s">
        <v>25</v>
      </c>
      <c r="O121" s="1">
        <v>579642</v>
      </c>
      <c r="P121" s="1">
        <f t="shared" si="14"/>
        <v>3</v>
      </c>
      <c r="Q121" s="1">
        <f t="shared" si="15"/>
        <v>24</v>
      </c>
      <c r="R121" s="5">
        <f t="shared" si="16"/>
        <v>0.20759101471727343</v>
      </c>
      <c r="S121" s="6">
        <f t="shared" si="17"/>
        <v>179705.65453137102</v>
      </c>
      <c r="T121" s="4">
        <f t="shared" si="18"/>
        <v>0.86567164179104472</v>
      </c>
      <c r="U121" s="1" t="str">
        <f t="shared" si="19"/>
        <v>Normal</v>
      </c>
      <c r="V121" s="1" t="str">
        <f t="shared" si="20"/>
        <v>Acquired</v>
      </c>
      <c r="W121" s="1">
        <f t="shared" si="21"/>
        <v>0</v>
      </c>
      <c r="X121" s="1" t="str">
        <f t="shared" si="22"/>
        <v>0268M</v>
      </c>
      <c r="Y121" s="1" t="str">
        <f t="shared" si="23"/>
        <v>0232M</v>
      </c>
      <c r="Z121" s="1" t="str">
        <f t="shared" si="24"/>
        <v>00</v>
      </c>
      <c r="AA121" s="1" t="str">
        <f t="shared" si="25"/>
        <v>01,79,706</v>
      </c>
      <c r="AB121" s="6">
        <f t="shared" si="26"/>
        <v>14975.471210947586</v>
      </c>
      <c r="AC121" s="1" t="str">
        <f t="shared" si="27"/>
        <v>Large</v>
      </c>
    </row>
    <row r="122" spans="1:29">
      <c r="A122" s="1" t="s">
        <v>2252</v>
      </c>
      <c r="B122" s="1">
        <v>2000</v>
      </c>
      <c r="C122" s="1" t="s">
        <v>59</v>
      </c>
      <c r="D122" s="1" t="s">
        <v>48</v>
      </c>
      <c r="E122" s="1" t="s">
        <v>40</v>
      </c>
      <c r="F122" s="1">
        <v>218</v>
      </c>
      <c r="G122" s="1">
        <v>3914</v>
      </c>
      <c r="H122" s="1">
        <v>497</v>
      </c>
      <c r="I122" s="1">
        <v>31.54</v>
      </c>
      <c r="J122" s="1">
        <v>4</v>
      </c>
      <c r="K122" s="1" t="s">
        <v>24</v>
      </c>
      <c r="L122" s="1" t="s">
        <v>19</v>
      </c>
      <c r="M122" s="1">
        <v>93</v>
      </c>
      <c r="N122" s="1" t="s">
        <v>33</v>
      </c>
      <c r="O122" s="1">
        <v>565261</v>
      </c>
      <c r="P122" s="1">
        <f t="shared" si="14"/>
        <v>3</v>
      </c>
      <c r="Q122" s="1">
        <f t="shared" si="15"/>
        <v>24</v>
      </c>
      <c r="R122" s="5">
        <f t="shared" si="16"/>
        <v>5.5697496167603472E-2</v>
      </c>
      <c r="S122" s="6">
        <f t="shared" si="17"/>
        <v>126980.07153806847</v>
      </c>
      <c r="T122" s="4">
        <f t="shared" si="18"/>
        <v>2.2798165137614679</v>
      </c>
      <c r="U122" s="1" t="str">
        <f t="shared" si="19"/>
        <v>Normal</v>
      </c>
      <c r="V122" s="1" t="str">
        <f t="shared" si="20"/>
        <v>Acquired</v>
      </c>
      <c r="W122" s="1" t="str">
        <f t="shared" si="21"/>
        <v>₹</v>
      </c>
      <c r="X122" s="1" t="str">
        <f t="shared" si="22"/>
        <v>₹218M</v>
      </c>
      <c r="Y122" s="1" t="str">
        <f t="shared" si="23"/>
        <v>₹497M</v>
      </c>
      <c r="Z122" s="1" t="str">
        <f t="shared" si="24"/>
        <v>₹0</v>
      </c>
      <c r="AA122" s="1" t="str">
        <f t="shared" si="25"/>
        <v>₹1,26,980</v>
      </c>
      <c r="AB122" s="6">
        <f t="shared" si="26"/>
        <v>10581.672628172373</v>
      </c>
      <c r="AC122" s="1" t="str">
        <f t="shared" si="27"/>
        <v>Large</v>
      </c>
    </row>
    <row r="123" spans="1:29">
      <c r="A123" s="1" t="s">
        <v>4945</v>
      </c>
      <c r="B123" s="1">
        <v>2000</v>
      </c>
      <c r="C123" s="1" t="s">
        <v>31</v>
      </c>
      <c r="D123" s="1" t="s">
        <v>17</v>
      </c>
      <c r="E123" s="1" t="s">
        <v>37</v>
      </c>
      <c r="F123" s="1">
        <v>390</v>
      </c>
      <c r="G123" s="1">
        <v>4120</v>
      </c>
      <c r="H123" s="1">
        <v>431</v>
      </c>
      <c r="I123" s="1">
        <v>18.64</v>
      </c>
      <c r="J123" s="1">
        <v>9</v>
      </c>
      <c r="K123" s="1" t="s">
        <v>19</v>
      </c>
      <c r="L123" s="1" t="s">
        <v>19</v>
      </c>
      <c r="M123" s="1">
        <v>49</v>
      </c>
      <c r="N123" s="1" t="s">
        <v>29</v>
      </c>
      <c r="O123" s="1">
        <v>447443</v>
      </c>
      <c r="P123" s="1">
        <f t="shared" si="14"/>
        <v>4</v>
      </c>
      <c r="Q123" s="1">
        <f t="shared" si="15"/>
        <v>24</v>
      </c>
      <c r="R123" s="5">
        <f t="shared" si="16"/>
        <v>9.4660194174757281E-2</v>
      </c>
      <c r="S123" s="6">
        <f t="shared" si="17"/>
        <v>104611.6504854369</v>
      </c>
      <c r="T123" s="4">
        <f t="shared" si="18"/>
        <v>1.1051282051282052</v>
      </c>
      <c r="U123" s="1" t="str">
        <f t="shared" si="19"/>
        <v>High Performer</v>
      </c>
      <c r="V123" s="1" t="str">
        <f t="shared" si="20"/>
        <v>Still Private</v>
      </c>
      <c r="W123" s="1" t="str">
        <f t="shared" si="21"/>
        <v>€</v>
      </c>
      <c r="X123" s="1" t="str">
        <f t="shared" si="22"/>
        <v>€390M</v>
      </c>
      <c r="Y123" s="1" t="str">
        <f t="shared" si="23"/>
        <v>€431M</v>
      </c>
      <c r="Z123" s="1" t="str">
        <f t="shared" si="24"/>
        <v>€0</v>
      </c>
      <c r="AA123" s="1" t="str">
        <f t="shared" si="25"/>
        <v>€1,04,612</v>
      </c>
      <c r="AB123" s="6">
        <f t="shared" si="26"/>
        <v>8717.6375404530736</v>
      </c>
      <c r="AC123" s="1" t="str">
        <f t="shared" si="27"/>
        <v>Large</v>
      </c>
    </row>
    <row r="124" spans="1:29">
      <c r="A124" s="1" t="s">
        <v>4355</v>
      </c>
      <c r="B124" s="1">
        <v>2000</v>
      </c>
      <c r="C124" s="1" t="s">
        <v>53</v>
      </c>
      <c r="D124" s="1" t="s">
        <v>102</v>
      </c>
      <c r="E124" s="1" t="s">
        <v>23</v>
      </c>
      <c r="F124" s="1">
        <v>479</v>
      </c>
      <c r="G124" s="1">
        <v>684</v>
      </c>
      <c r="H124" s="1">
        <v>790</v>
      </c>
      <c r="I124" s="1">
        <v>29.14</v>
      </c>
      <c r="J124" s="1">
        <v>2</v>
      </c>
      <c r="K124" s="1" t="s">
        <v>24</v>
      </c>
      <c r="L124" s="1" t="s">
        <v>24</v>
      </c>
      <c r="M124" s="1">
        <v>6</v>
      </c>
      <c r="N124" s="1" t="s">
        <v>33</v>
      </c>
      <c r="O124" s="1">
        <v>423609</v>
      </c>
      <c r="P124" s="1">
        <f t="shared" si="14"/>
        <v>5</v>
      </c>
      <c r="Q124" s="1">
        <f t="shared" si="15"/>
        <v>24</v>
      </c>
      <c r="R124" s="5">
        <f t="shared" si="16"/>
        <v>0.70029239766081874</v>
      </c>
      <c r="S124" s="6">
        <f t="shared" si="17"/>
        <v>1154970.7602339182</v>
      </c>
      <c r="T124" s="4">
        <f t="shared" si="18"/>
        <v>1.6492693110647181</v>
      </c>
      <c r="U124" s="1" t="str">
        <f t="shared" si="19"/>
        <v>Normal</v>
      </c>
      <c r="V124" s="1" t="str">
        <f t="shared" si="20"/>
        <v>Acquired</v>
      </c>
      <c r="W124" s="1">
        <f t="shared" si="21"/>
        <v>0</v>
      </c>
      <c r="X124" s="1" t="str">
        <f t="shared" si="22"/>
        <v>0479M</v>
      </c>
      <c r="Y124" s="1" t="str">
        <f t="shared" si="23"/>
        <v>0790M</v>
      </c>
      <c r="Z124" s="1" t="str">
        <f t="shared" si="24"/>
        <v>01</v>
      </c>
      <c r="AA124" s="1" t="str">
        <f t="shared" si="25"/>
        <v>011,54,971</v>
      </c>
      <c r="AB124" s="6">
        <f t="shared" si="26"/>
        <v>96247.563352826517</v>
      </c>
      <c r="AC124" s="1" t="str">
        <f t="shared" si="27"/>
        <v>Large</v>
      </c>
    </row>
    <row r="125" spans="1:29">
      <c r="A125" s="1" t="s">
        <v>4484</v>
      </c>
      <c r="B125" s="1">
        <v>2000</v>
      </c>
      <c r="C125" s="1" t="s">
        <v>35</v>
      </c>
      <c r="D125" s="1" t="s">
        <v>51</v>
      </c>
      <c r="E125" s="1" t="s">
        <v>28</v>
      </c>
      <c r="F125" s="1">
        <v>410</v>
      </c>
      <c r="G125" s="1">
        <v>4604</v>
      </c>
      <c r="H125" s="1">
        <v>936</v>
      </c>
      <c r="I125" s="1">
        <v>10.23</v>
      </c>
      <c r="J125" s="1">
        <v>8</v>
      </c>
      <c r="K125" s="1" t="s">
        <v>19</v>
      </c>
      <c r="L125" s="1" t="s">
        <v>24</v>
      </c>
      <c r="M125" s="1">
        <v>32</v>
      </c>
      <c r="N125" s="1" t="s">
        <v>25</v>
      </c>
      <c r="O125" s="1">
        <v>385785</v>
      </c>
      <c r="P125" s="1">
        <f t="shared" si="14"/>
        <v>1</v>
      </c>
      <c r="Q125" s="1">
        <f t="shared" si="15"/>
        <v>24</v>
      </c>
      <c r="R125" s="5">
        <f t="shared" si="16"/>
        <v>8.905299739357081E-2</v>
      </c>
      <c r="S125" s="6">
        <f t="shared" si="17"/>
        <v>203301.47697654215</v>
      </c>
      <c r="T125" s="4">
        <f t="shared" si="18"/>
        <v>2.2829268292682925</v>
      </c>
      <c r="U125" s="1" t="str">
        <f t="shared" si="19"/>
        <v>High Performer</v>
      </c>
      <c r="V125" s="1" t="str">
        <f t="shared" si="20"/>
        <v>IPO</v>
      </c>
      <c r="W125" s="1" t="str">
        <f t="shared" si="21"/>
        <v>¥</v>
      </c>
      <c r="X125" s="1" t="str">
        <f t="shared" si="22"/>
        <v>¥410M</v>
      </c>
      <c r="Y125" s="1" t="str">
        <f t="shared" si="23"/>
        <v>¥936M</v>
      </c>
      <c r="Z125" s="1" t="str">
        <f t="shared" si="24"/>
        <v>¥0</v>
      </c>
      <c r="AA125" s="1" t="str">
        <f t="shared" si="25"/>
        <v>¥2,03,301</v>
      </c>
      <c r="AB125" s="6">
        <f t="shared" si="26"/>
        <v>16941.789748045179</v>
      </c>
      <c r="AC125" s="1" t="str">
        <f t="shared" si="27"/>
        <v>Large</v>
      </c>
    </row>
    <row r="126" spans="1:29">
      <c r="A126" s="1" t="s">
        <v>3228</v>
      </c>
      <c r="B126" s="1">
        <v>2000</v>
      </c>
      <c r="C126" s="1" t="s">
        <v>27</v>
      </c>
      <c r="D126" s="1" t="s">
        <v>43</v>
      </c>
      <c r="E126" s="1" t="s">
        <v>40</v>
      </c>
      <c r="F126" s="1">
        <v>249</v>
      </c>
      <c r="G126" s="1">
        <v>4451</v>
      </c>
      <c r="H126" s="1">
        <v>251</v>
      </c>
      <c r="I126" s="1">
        <v>7.62</v>
      </c>
      <c r="J126" s="1">
        <v>2</v>
      </c>
      <c r="K126" s="1" t="s">
        <v>19</v>
      </c>
      <c r="L126" s="1" t="s">
        <v>19</v>
      </c>
      <c r="M126" s="1">
        <v>95</v>
      </c>
      <c r="N126" s="1" t="s">
        <v>33</v>
      </c>
      <c r="O126" s="1">
        <v>375496</v>
      </c>
      <c r="P126" s="1">
        <f t="shared" si="14"/>
        <v>3</v>
      </c>
      <c r="Q126" s="1">
        <f t="shared" si="15"/>
        <v>24</v>
      </c>
      <c r="R126" s="5">
        <f t="shared" si="16"/>
        <v>5.5942484834868571E-2</v>
      </c>
      <c r="S126" s="6">
        <f t="shared" si="17"/>
        <v>56391.822062457875</v>
      </c>
      <c r="T126" s="4">
        <f t="shared" si="18"/>
        <v>1.0080321285140563</v>
      </c>
      <c r="U126" s="1" t="str">
        <f t="shared" si="19"/>
        <v>Normal</v>
      </c>
      <c r="V126" s="1" t="str">
        <f t="shared" si="20"/>
        <v>Still Private</v>
      </c>
      <c r="W126" s="1" t="str">
        <f t="shared" si="21"/>
        <v>$</v>
      </c>
      <c r="X126" s="1" t="str">
        <f t="shared" si="22"/>
        <v>$249M</v>
      </c>
      <c r="Y126" s="1" t="str">
        <f t="shared" si="23"/>
        <v>$251M</v>
      </c>
      <c r="Z126" s="1" t="str">
        <f t="shared" si="24"/>
        <v>$0</v>
      </c>
      <c r="AA126" s="1" t="str">
        <f t="shared" si="25"/>
        <v>$56,392</v>
      </c>
      <c r="AB126" s="6">
        <f t="shared" si="26"/>
        <v>4699.3185052048229</v>
      </c>
      <c r="AC126" s="1" t="str">
        <f t="shared" si="27"/>
        <v>Large</v>
      </c>
    </row>
    <row r="127" spans="1:29">
      <c r="A127" s="1" t="s">
        <v>692</v>
      </c>
      <c r="B127" s="1">
        <v>2000</v>
      </c>
      <c r="C127" s="1" t="s">
        <v>22</v>
      </c>
      <c r="D127" s="1" t="s">
        <v>51</v>
      </c>
      <c r="E127" s="1" t="s">
        <v>23</v>
      </c>
      <c r="F127" s="1">
        <v>225</v>
      </c>
      <c r="G127" s="1">
        <v>380</v>
      </c>
      <c r="H127" s="1">
        <v>669</v>
      </c>
      <c r="I127" s="1">
        <v>47.9</v>
      </c>
      <c r="J127" s="1">
        <v>6</v>
      </c>
      <c r="K127" s="1" t="s">
        <v>19</v>
      </c>
      <c r="L127" s="1" t="s">
        <v>24</v>
      </c>
      <c r="M127" s="1">
        <v>71</v>
      </c>
      <c r="N127" s="1" t="s">
        <v>33</v>
      </c>
      <c r="O127" s="1">
        <v>356969</v>
      </c>
      <c r="P127" s="1">
        <f t="shared" si="14"/>
        <v>5</v>
      </c>
      <c r="Q127" s="1">
        <f t="shared" si="15"/>
        <v>24</v>
      </c>
      <c r="R127" s="5">
        <f t="shared" si="16"/>
        <v>0.59210526315789469</v>
      </c>
      <c r="S127" s="6">
        <f t="shared" si="17"/>
        <v>1760526.3157894737</v>
      </c>
      <c r="T127" s="4">
        <f t="shared" si="18"/>
        <v>2.9733333333333332</v>
      </c>
      <c r="U127" s="1" t="str">
        <f t="shared" si="19"/>
        <v>Normal</v>
      </c>
      <c r="V127" s="1" t="str">
        <f t="shared" si="20"/>
        <v>IPO</v>
      </c>
      <c r="W127" s="1" t="str">
        <f t="shared" si="21"/>
        <v>£</v>
      </c>
      <c r="X127" s="1" t="str">
        <f t="shared" si="22"/>
        <v>£225M</v>
      </c>
      <c r="Y127" s="1" t="str">
        <f t="shared" si="23"/>
        <v>£669M</v>
      </c>
      <c r="Z127" s="1" t="str">
        <f t="shared" si="24"/>
        <v>£1</v>
      </c>
      <c r="AA127" s="1" t="str">
        <f t="shared" si="25"/>
        <v>£17,60,526</v>
      </c>
      <c r="AB127" s="6">
        <f t="shared" si="26"/>
        <v>146710.52631578947</v>
      </c>
      <c r="AC127" s="1" t="str">
        <f t="shared" si="27"/>
        <v>Large</v>
      </c>
    </row>
    <row r="128" spans="1:29">
      <c r="A128" s="1" t="s">
        <v>507</v>
      </c>
      <c r="B128" s="1">
        <v>2000</v>
      </c>
      <c r="C128" s="1" t="s">
        <v>73</v>
      </c>
      <c r="D128" s="1" t="s">
        <v>17</v>
      </c>
      <c r="E128" s="1" t="s">
        <v>37</v>
      </c>
      <c r="F128" s="1">
        <v>402</v>
      </c>
      <c r="G128" s="1">
        <v>852</v>
      </c>
      <c r="H128" s="1">
        <v>836</v>
      </c>
      <c r="I128" s="1">
        <v>31.94</v>
      </c>
      <c r="J128" s="1">
        <v>1</v>
      </c>
      <c r="K128" s="1" t="s">
        <v>24</v>
      </c>
      <c r="L128" s="1" t="s">
        <v>24</v>
      </c>
      <c r="M128" s="1">
        <v>12</v>
      </c>
      <c r="N128" s="1" t="s">
        <v>33</v>
      </c>
      <c r="O128" s="1">
        <v>352836</v>
      </c>
      <c r="P128" s="1">
        <f t="shared" si="14"/>
        <v>4</v>
      </c>
      <c r="Q128" s="1">
        <f t="shared" si="15"/>
        <v>24</v>
      </c>
      <c r="R128" s="5">
        <f t="shared" si="16"/>
        <v>0.47183098591549294</v>
      </c>
      <c r="S128" s="6">
        <f t="shared" si="17"/>
        <v>981220.65727699525</v>
      </c>
      <c r="T128" s="4">
        <f t="shared" si="18"/>
        <v>2.0796019900497513</v>
      </c>
      <c r="U128" s="1" t="str">
        <f t="shared" si="19"/>
        <v>Normal</v>
      </c>
      <c r="V128" s="1" t="str">
        <f t="shared" si="20"/>
        <v>Acquired</v>
      </c>
      <c r="W128" s="1" t="str">
        <f t="shared" si="21"/>
        <v>€</v>
      </c>
      <c r="X128" s="1" t="str">
        <f t="shared" si="22"/>
        <v>€402M</v>
      </c>
      <c r="Y128" s="1" t="str">
        <f t="shared" si="23"/>
        <v>€836M</v>
      </c>
      <c r="Z128" s="1" t="str">
        <f t="shared" si="24"/>
        <v>€0</v>
      </c>
      <c r="AA128" s="1" t="str">
        <f t="shared" si="25"/>
        <v>€9,81,221</v>
      </c>
      <c r="AB128" s="6">
        <f t="shared" si="26"/>
        <v>81768.388106416271</v>
      </c>
      <c r="AC128" s="1" t="str">
        <f t="shared" si="27"/>
        <v>Large</v>
      </c>
    </row>
    <row r="129" spans="1:29">
      <c r="A129" s="1" t="s">
        <v>3698</v>
      </c>
      <c r="B129" s="1">
        <v>2000</v>
      </c>
      <c r="C129" s="1" t="s">
        <v>22</v>
      </c>
      <c r="D129" s="1" t="s">
        <v>102</v>
      </c>
      <c r="E129" s="1" t="s">
        <v>40</v>
      </c>
      <c r="F129" s="1">
        <v>498</v>
      </c>
      <c r="G129" s="1">
        <v>1656</v>
      </c>
      <c r="H129" s="1">
        <v>382</v>
      </c>
      <c r="I129" s="1">
        <v>1.33</v>
      </c>
      <c r="J129" s="1">
        <v>7</v>
      </c>
      <c r="K129" s="1" t="s">
        <v>19</v>
      </c>
      <c r="L129" s="1" t="s">
        <v>24</v>
      </c>
      <c r="M129" s="1">
        <v>29</v>
      </c>
      <c r="N129" s="1" t="s">
        <v>29</v>
      </c>
      <c r="O129" s="1">
        <v>345550</v>
      </c>
      <c r="P129" s="1">
        <f t="shared" si="14"/>
        <v>3</v>
      </c>
      <c r="Q129" s="1">
        <f t="shared" si="15"/>
        <v>24</v>
      </c>
      <c r="R129" s="5">
        <f t="shared" si="16"/>
        <v>0.30072463768115942</v>
      </c>
      <c r="S129" s="6">
        <f t="shared" si="17"/>
        <v>230676.32850241545</v>
      </c>
      <c r="T129" s="4">
        <f t="shared" si="18"/>
        <v>0.76706827309236947</v>
      </c>
      <c r="U129" s="1" t="str">
        <f t="shared" si="19"/>
        <v>Normal</v>
      </c>
      <c r="V129" s="1" t="str">
        <f t="shared" si="20"/>
        <v>IPO</v>
      </c>
      <c r="W129" s="1" t="str">
        <f t="shared" si="21"/>
        <v>£</v>
      </c>
      <c r="X129" s="1" t="str">
        <f t="shared" si="22"/>
        <v>£498M</v>
      </c>
      <c r="Y129" s="1" t="str">
        <f t="shared" si="23"/>
        <v>£382M</v>
      </c>
      <c r="Z129" s="1" t="str">
        <f t="shared" si="24"/>
        <v>£0</v>
      </c>
      <c r="AA129" s="1" t="str">
        <f t="shared" si="25"/>
        <v>£2,30,676</v>
      </c>
      <c r="AB129" s="6">
        <f t="shared" si="26"/>
        <v>19223.027375201287</v>
      </c>
      <c r="AC129" s="1" t="str">
        <f t="shared" si="27"/>
        <v>Large</v>
      </c>
    </row>
    <row r="130" spans="1:29">
      <c r="A130" s="1" t="s">
        <v>626</v>
      </c>
      <c r="B130" s="1">
        <v>2000</v>
      </c>
      <c r="C130" s="1" t="s">
        <v>31</v>
      </c>
      <c r="D130" s="1" t="s">
        <v>39</v>
      </c>
      <c r="E130" s="1" t="s">
        <v>40</v>
      </c>
      <c r="F130" s="1">
        <v>464</v>
      </c>
      <c r="G130" s="1">
        <v>765</v>
      </c>
      <c r="H130" s="1">
        <v>823</v>
      </c>
      <c r="I130" s="1">
        <v>31.37</v>
      </c>
      <c r="J130" s="1">
        <v>6</v>
      </c>
      <c r="K130" s="1" t="s">
        <v>19</v>
      </c>
      <c r="L130" s="1" t="s">
        <v>19</v>
      </c>
      <c r="M130" s="1">
        <v>11</v>
      </c>
      <c r="N130" s="1" t="s">
        <v>20</v>
      </c>
      <c r="O130" s="1">
        <v>233285</v>
      </c>
      <c r="P130" s="1">
        <f t="shared" ref="P130:P193" si="28">IF(E130="Seed", 1,
 IF(E130="Series A", 2,
 IF(E130="Series B", 3,
 IF(E130="Series C", 4,
 IF(E130="IPO", 5, "")))))</f>
        <v>3</v>
      </c>
      <c r="Q130" s="1">
        <f t="shared" ref="Q130:Q193" si="29">2024 - B130</f>
        <v>24</v>
      </c>
      <c r="R130" s="5">
        <f t="shared" ref="R130:R193" si="30">F130 / G130</f>
        <v>0.60653594771241826</v>
      </c>
      <c r="S130" s="6">
        <f t="shared" ref="S130:S193" si="31">(H130 * 1000000) / G130</f>
        <v>1075816.9934640522</v>
      </c>
      <c r="T130" s="4">
        <f t="shared" ref="T130:T193" si="32">H130 / F130</f>
        <v>1.7737068965517242</v>
      </c>
      <c r="U130" s="1" t="str">
        <f t="shared" ref="U130:U193" si="33">IF(AND(J130&gt;=8, I130&gt;=1), "High Performer", "Normal")</f>
        <v>Normal</v>
      </c>
      <c r="V130" s="1" t="str">
        <f t="shared" ref="V130:V193" si="34">IF(K130="Yes", "Acquired",
 IF(L130="Yes", "IPO", "Still Private"))</f>
        <v>Still Private</v>
      </c>
      <c r="W130" s="1" t="str">
        <f t="shared" ref="W130:W193" si="35">IF(C130="USA","$",
IF(C130="India","₹",
IF(C130="UK","£",
IF(C130="Germany","€",
IF(C130="France","€",
IF(C130="Canada","$",
IF(C130="Australia","A$",
IF(C130="China","¥",
IF(C130="Japan","¥",)))))))))</f>
        <v>€</v>
      </c>
      <c r="X130" s="1" t="str">
        <f t="shared" ref="X130:X193" si="36">W130 &amp; F130 &amp; "M"</f>
        <v>€464M</v>
      </c>
      <c r="Y130" s="1" t="str">
        <f t="shared" ref="Y130:Y193" si="37">W130 &amp; H130 &amp; "M"</f>
        <v>€823M</v>
      </c>
      <c r="Z130" s="1" t="str">
        <f t="shared" ref="Z130:Z193" si="38">W130 &amp; TEXT(R130,"#,##0")</f>
        <v>€1</v>
      </c>
      <c r="AA130" s="1" t="str">
        <f t="shared" ref="AA130:AA193" si="39">W130 &amp; TEXT(S130,"#,##0")</f>
        <v>€10,75,817</v>
      </c>
      <c r="AB130" s="6">
        <f t="shared" ref="AB130:AB193" si="40">(H130 * 1000000) / (12 * G130)</f>
        <v>89651.416122004361</v>
      </c>
      <c r="AC130" s="1" t="str">
        <f t="shared" ref="AC130:AC193" si="41">IF(F130&lt;100, "Small", IF(F130&lt;=200, "Mid",IF(F130&lt;500,  "Large")))</f>
        <v>Large</v>
      </c>
    </row>
    <row r="131" spans="1:29">
      <c r="A131" s="1" t="s">
        <v>151</v>
      </c>
      <c r="B131" s="1">
        <v>2000</v>
      </c>
      <c r="C131" s="1" t="s">
        <v>31</v>
      </c>
      <c r="D131" s="1" t="s">
        <v>102</v>
      </c>
      <c r="E131" s="1" t="s">
        <v>28</v>
      </c>
      <c r="F131" s="1">
        <v>306</v>
      </c>
      <c r="G131" s="1">
        <v>4780</v>
      </c>
      <c r="H131" s="1">
        <v>805</v>
      </c>
      <c r="I131" s="1">
        <v>47.77</v>
      </c>
      <c r="J131" s="1">
        <v>2</v>
      </c>
      <c r="K131" s="1" t="s">
        <v>19</v>
      </c>
      <c r="L131" s="1" t="s">
        <v>24</v>
      </c>
      <c r="M131" s="1">
        <v>55</v>
      </c>
      <c r="N131" s="1" t="s">
        <v>25</v>
      </c>
      <c r="O131" s="1">
        <v>127563</v>
      </c>
      <c r="P131" s="1">
        <f t="shared" si="28"/>
        <v>1</v>
      </c>
      <c r="Q131" s="1">
        <f t="shared" si="29"/>
        <v>24</v>
      </c>
      <c r="R131" s="5">
        <f t="shared" si="30"/>
        <v>6.4016736401673643E-2</v>
      </c>
      <c r="S131" s="6">
        <f t="shared" si="31"/>
        <v>168410.04184100419</v>
      </c>
      <c r="T131" s="4">
        <f t="shared" si="32"/>
        <v>2.630718954248366</v>
      </c>
      <c r="U131" s="1" t="str">
        <f t="shared" si="33"/>
        <v>Normal</v>
      </c>
      <c r="V131" s="1" t="str">
        <f t="shared" si="34"/>
        <v>IPO</v>
      </c>
      <c r="W131" s="1" t="str">
        <f t="shared" si="35"/>
        <v>€</v>
      </c>
      <c r="X131" s="1" t="str">
        <f t="shared" si="36"/>
        <v>€306M</v>
      </c>
      <c r="Y131" s="1" t="str">
        <f t="shared" si="37"/>
        <v>€805M</v>
      </c>
      <c r="Z131" s="1" t="str">
        <f t="shared" si="38"/>
        <v>€0</v>
      </c>
      <c r="AA131" s="1" t="str">
        <f t="shared" si="39"/>
        <v>€1,68,410</v>
      </c>
      <c r="AB131" s="6">
        <f t="shared" si="40"/>
        <v>14034.170153417015</v>
      </c>
      <c r="AC131" s="1" t="str">
        <f t="shared" si="41"/>
        <v>Large</v>
      </c>
    </row>
    <row r="132" spans="1:29">
      <c r="A132" s="1" t="s">
        <v>2064</v>
      </c>
      <c r="B132" s="1">
        <v>2000</v>
      </c>
      <c r="C132" s="1" t="s">
        <v>42</v>
      </c>
      <c r="D132" s="1" t="s">
        <v>102</v>
      </c>
      <c r="E132" s="1" t="s">
        <v>28</v>
      </c>
      <c r="F132" s="1">
        <v>228</v>
      </c>
      <c r="G132" s="1">
        <v>3605</v>
      </c>
      <c r="H132" s="1">
        <v>839</v>
      </c>
      <c r="I132" s="1">
        <v>27.47</v>
      </c>
      <c r="J132" s="1">
        <v>8</v>
      </c>
      <c r="K132" s="1" t="s">
        <v>24</v>
      </c>
      <c r="L132" s="1" t="s">
        <v>19</v>
      </c>
      <c r="M132" s="1">
        <v>95</v>
      </c>
      <c r="N132" s="1" t="s">
        <v>49</v>
      </c>
      <c r="O132" s="1">
        <v>116591</v>
      </c>
      <c r="P132" s="1">
        <f t="shared" si="28"/>
        <v>1</v>
      </c>
      <c r="Q132" s="1">
        <f t="shared" si="29"/>
        <v>24</v>
      </c>
      <c r="R132" s="5">
        <f t="shared" si="30"/>
        <v>6.3245492371705958E-2</v>
      </c>
      <c r="S132" s="6">
        <f t="shared" si="31"/>
        <v>232732.31622746185</v>
      </c>
      <c r="T132" s="4">
        <f t="shared" si="32"/>
        <v>3.6798245614035086</v>
      </c>
      <c r="U132" s="1" t="str">
        <f t="shared" si="33"/>
        <v>High Performer</v>
      </c>
      <c r="V132" s="1" t="str">
        <f t="shared" si="34"/>
        <v>Acquired</v>
      </c>
      <c r="W132" s="1" t="str">
        <f t="shared" si="35"/>
        <v>¥</v>
      </c>
      <c r="X132" s="1" t="str">
        <f t="shared" si="36"/>
        <v>¥228M</v>
      </c>
      <c r="Y132" s="1" t="str">
        <f t="shared" si="37"/>
        <v>¥839M</v>
      </c>
      <c r="Z132" s="1" t="str">
        <f t="shared" si="38"/>
        <v>¥0</v>
      </c>
      <c r="AA132" s="1" t="str">
        <f t="shared" si="39"/>
        <v>¥2,32,732</v>
      </c>
      <c r="AB132" s="6">
        <f t="shared" si="40"/>
        <v>19394.359685621821</v>
      </c>
      <c r="AC132" s="1" t="str">
        <f t="shared" si="41"/>
        <v>Large</v>
      </c>
    </row>
    <row r="133" spans="1:29">
      <c r="A133" s="1" t="s">
        <v>4134</v>
      </c>
      <c r="B133" s="1">
        <v>2000</v>
      </c>
      <c r="C133" s="1" t="s">
        <v>73</v>
      </c>
      <c r="D133" s="1" t="s">
        <v>32</v>
      </c>
      <c r="E133" s="1" t="s">
        <v>40</v>
      </c>
      <c r="F133" s="1">
        <v>263</v>
      </c>
      <c r="G133" s="1">
        <v>116</v>
      </c>
      <c r="H133" s="1">
        <v>718</v>
      </c>
      <c r="I133" s="1">
        <v>20.92</v>
      </c>
      <c r="J133" s="1">
        <v>8</v>
      </c>
      <c r="K133" s="1" t="s">
        <v>24</v>
      </c>
      <c r="L133" s="1" t="s">
        <v>24</v>
      </c>
      <c r="M133" s="1">
        <v>34</v>
      </c>
      <c r="N133" s="1" t="s">
        <v>33</v>
      </c>
      <c r="O133" s="1">
        <v>69245</v>
      </c>
      <c r="P133" s="1">
        <f t="shared" si="28"/>
        <v>3</v>
      </c>
      <c r="Q133" s="1">
        <f t="shared" si="29"/>
        <v>24</v>
      </c>
      <c r="R133" s="5">
        <f t="shared" si="30"/>
        <v>2.2672413793103448</v>
      </c>
      <c r="S133" s="6">
        <f t="shared" si="31"/>
        <v>6189655.1724137934</v>
      </c>
      <c r="T133" s="4">
        <f t="shared" si="32"/>
        <v>2.7300380228136882</v>
      </c>
      <c r="U133" s="1" t="str">
        <f t="shared" si="33"/>
        <v>High Performer</v>
      </c>
      <c r="V133" s="1" t="str">
        <f t="shared" si="34"/>
        <v>Acquired</v>
      </c>
      <c r="W133" s="1" t="str">
        <f t="shared" si="35"/>
        <v>€</v>
      </c>
      <c r="X133" s="1" t="str">
        <f t="shared" si="36"/>
        <v>€263M</v>
      </c>
      <c r="Y133" s="1" t="str">
        <f t="shared" si="37"/>
        <v>€718M</v>
      </c>
      <c r="Z133" s="1" t="str">
        <f t="shared" si="38"/>
        <v>€2</v>
      </c>
      <c r="AA133" s="1" t="str">
        <f t="shared" si="39"/>
        <v>€61,89,655</v>
      </c>
      <c r="AB133" s="6">
        <f t="shared" si="40"/>
        <v>515804.59770114941</v>
      </c>
      <c r="AC133" s="1" t="str">
        <f t="shared" si="41"/>
        <v>Large</v>
      </c>
    </row>
    <row r="134" spans="1:29">
      <c r="A134" s="1" t="s">
        <v>4361</v>
      </c>
      <c r="B134" s="1">
        <v>2000</v>
      </c>
      <c r="C134" s="1" t="s">
        <v>42</v>
      </c>
      <c r="D134" s="1" t="s">
        <v>102</v>
      </c>
      <c r="E134" s="1" t="s">
        <v>37</v>
      </c>
      <c r="F134" s="1">
        <v>238</v>
      </c>
      <c r="G134" s="1">
        <v>1720</v>
      </c>
      <c r="H134" s="1">
        <v>599</v>
      </c>
      <c r="I134" s="1">
        <v>44.84</v>
      </c>
      <c r="J134" s="1">
        <v>1</v>
      </c>
      <c r="K134" s="1" t="s">
        <v>19</v>
      </c>
      <c r="L134" s="1" t="s">
        <v>19</v>
      </c>
      <c r="M134" s="1">
        <v>41</v>
      </c>
      <c r="N134" s="1" t="s">
        <v>49</v>
      </c>
      <c r="O134" s="1">
        <v>31596</v>
      </c>
      <c r="P134" s="1">
        <f t="shared" si="28"/>
        <v>4</v>
      </c>
      <c r="Q134" s="1">
        <f t="shared" si="29"/>
        <v>24</v>
      </c>
      <c r="R134" s="5">
        <f t="shared" si="30"/>
        <v>0.13837209302325582</v>
      </c>
      <c r="S134" s="6">
        <f t="shared" si="31"/>
        <v>348255.81395348837</v>
      </c>
      <c r="T134" s="4">
        <f t="shared" si="32"/>
        <v>2.5168067226890756</v>
      </c>
      <c r="U134" s="1" t="str">
        <f t="shared" si="33"/>
        <v>Normal</v>
      </c>
      <c r="V134" s="1" t="str">
        <f t="shared" si="34"/>
        <v>Still Private</v>
      </c>
      <c r="W134" s="1" t="str">
        <f t="shared" si="35"/>
        <v>¥</v>
      </c>
      <c r="X134" s="1" t="str">
        <f t="shared" si="36"/>
        <v>¥238M</v>
      </c>
      <c r="Y134" s="1" t="str">
        <f t="shared" si="37"/>
        <v>¥599M</v>
      </c>
      <c r="Z134" s="1" t="str">
        <f t="shared" si="38"/>
        <v>¥0</v>
      </c>
      <c r="AA134" s="1" t="str">
        <f t="shared" si="39"/>
        <v>¥3,48,256</v>
      </c>
      <c r="AB134" s="6">
        <f t="shared" si="40"/>
        <v>29021.317829457363</v>
      </c>
      <c r="AC134" s="1" t="str">
        <f t="shared" si="41"/>
        <v>Large</v>
      </c>
    </row>
    <row r="135" spans="1:29">
      <c r="A135" s="1" t="s">
        <v>2536</v>
      </c>
      <c r="B135" s="1">
        <v>2001</v>
      </c>
      <c r="C135" s="1" t="s">
        <v>16</v>
      </c>
      <c r="D135" s="1" t="s">
        <v>43</v>
      </c>
      <c r="E135" s="1" t="s">
        <v>37</v>
      </c>
      <c r="F135" s="1">
        <v>342</v>
      </c>
      <c r="G135" s="1">
        <v>20</v>
      </c>
      <c r="H135" s="1">
        <v>112</v>
      </c>
      <c r="I135" s="1">
        <v>34.630000000000003</v>
      </c>
      <c r="J135" s="1">
        <v>9</v>
      </c>
      <c r="K135" s="1" t="s">
        <v>19</v>
      </c>
      <c r="L135" s="1" t="s">
        <v>19</v>
      </c>
      <c r="M135" s="1">
        <v>74</v>
      </c>
      <c r="N135" s="1" t="s">
        <v>25</v>
      </c>
      <c r="O135" s="1">
        <v>4983442</v>
      </c>
      <c r="P135" s="1">
        <f t="shared" si="28"/>
        <v>4</v>
      </c>
      <c r="Q135" s="1">
        <f t="shared" si="29"/>
        <v>23</v>
      </c>
      <c r="R135" s="5">
        <f t="shared" si="30"/>
        <v>17.100000000000001</v>
      </c>
      <c r="S135" s="6">
        <f t="shared" si="31"/>
        <v>5600000</v>
      </c>
      <c r="T135" s="4">
        <f t="shared" si="32"/>
        <v>0.32748538011695905</v>
      </c>
      <c r="U135" s="1" t="str">
        <f t="shared" si="33"/>
        <v>High Performer</v>
      </c>
      <c r="V135" s="1" t="str">
        <f t="shared" si="34"/>
        <v>Still Private</v>
      </c>
      <c r="W135" s="1" t="str">
        <f t="shared" si="35"/>
        <v>$</v>
      </c>
      <c r="X135" s="1" t="str">
        <f t="shared" si="36"/>
        <v>$342M</v>
      </c>
      <c r="Y135" s="1" t="str">
        <f t="shared" si="37"/>
        <v>$112M</v>
      </c>
      <c r="Z135" s="1" t="str">
        <f t="shared" si="38"/>
        <v>$17</v>
      </c>
      <c r="AA135" s="1" t="str">
        <f t="shared" si="39"/>
        <v>$56,00,000</v>
      </c>
      <c r="AB135" s="6">
        <f t="shared" si="40"/>
        <v>466666.66666666669</v>
      </c>
      <c r="AC135" s="1" t="str">
        <f t="shared" si="41"/>
        <v>Large</v>
      </c>
    </row>
    <row r="136" spans="1:29">
      <c r="A136" s="1" t="s">
        <v>598</v>
      </c>
      <c r="B136" s="1">
        <v>2001</v>
      </c>
      <c r="C136" s="1" t="s">
        <v>45</v>
      </c>
      <c r="D136" s="1" t="s">
        <v>46</v>
      </c>
      <c r="E136" s="1" t="s">
        <v>37</v>
      </c>
      <c r="F136" s="1">
        <v>268</v>
      </c>
      <c r="G136" s="1">
        <v>3833</v>
      </c>
      <c r="H136" s="1">
        <v>675</v>
      </c>
      <c r="I136" s="1">
        <v>37.4</v>
      </c>
      <c r="J136" s="1">
        <v>6</v>
      </c>
      <c r="K136" s="1" t="s">
        <v>19</v>
      </c>
      <c r="L136" s="1" t="s">
        <v>19</v>
      </c>
      <c r="M136" s="1">
        <v>13</v>
      </c>
      <c r="N136" s="1" t="s">
        <v>49</v>
      </c>
      <c r="O136" s="1">
        <v>4982613</v>
      </c>
      <c r="P136" s="1">
        <f t="shared" si="28"/>
        <v>4</v>
      </c>
      <c r="Q136" s="1">
        <f t="shared" si="29"/>
        <v>23</v>
      </c>
      <c r="R136" s="5">
        <f t="shared" si="30"/>
        <v>6.9919123402034961E-2</v>
      </c>
      <c r="S136" s="6">
        <f t="shared" si="31"/>
        <v>176102.26976258805</v>
      </c>
      <c r="T136" s="4">
        <f t="shared" si="32"/>
        <v>2.5186567164179103</v>
      </c>
      <c r="U136" s="1" t="str">
        <f t="shared" si="33"/>
        <v>Normal</v>
      </c>
      <c r="V136" s="1" t="str">
        <f t="shared" si="34"/>
        <v>Still Private</v>
      </c>
      <c r="W136" s="1" t="str">
        <f t="shared" si="35"/>
        <v>A$</v>
      </c>
      <c r="X136" s="1" t="str">
        <f t="shared" si="36"/>
        <v>A$268M</v>
      </c>
      <c r="Y136" s="1" t="str">
        <f t="shared" si="37"/>
        <v>A$675M</v>
      </c>
      <c r="Z136" s="1" t="str">
        <f t="shared" si="38"/>
        <v>A$0</v>
      </c>
      <c r="AA136" s="1" t="str">
        <f t="shared" si="39"/>
        <v>A$1,76,102</v>
      </c>
      <c r="AB136" s="6">
        <f t="shared" si="40"/>
        <v>14675.189146882338</v>
      </c>
      <c r="AC136" s="1" t="str">
        <f t="shared" si="41"/>
        <v>Large</v>
      </c>
    </row>
    <row r="137" spans="1:29">
      <c r="A137" s="1" t="s">
        <v>2328</v>
      </c>
      <c r="B137" s="1">
        <v>2001</v>
      </c>
      <c r="C137" s="1" t="s">
        <v>45</v>
      </c>
      <c r="D137" s="1" t="s">
        <v>36</v>
      </c>
      <c r="E137" s="1" t="s">
        <v>40</v>
      </c>
      <c r="F137" s="1">
        <v>336</v>
      </c>
      <c r="G137" s="1">
        <v>4579</v>
      </c>
      <c r="H137" s="1">
        <v>584</v>
      </c>
      <c r="I137" s="1">
        <v>24.91</v>
      </c>
      <c r="J137" s="1">
        <v>2</v>
      </c>
      <c r="K137" s="1" t="s">
        <v>19</v>
      </c>
      <c r="L137" s="1" t="s">
        <v>19</v>
      </c>
      <c r="M137" s="1">
        <v>38</v>
      </c>
      <c r="N137" s="1" t="s">
        <v>25</v>
      </c>
      <c r="O137" s="1">
        <v>4915993</v>
      </c>
      <c r="P137" s="1">
        <f t="shared" si="28"/>
        <v>3</v>
      </c>
      <c r="Q137" s="1">
        <f t="shared" si="29"/>
        <v>23</v>
      </c>
      <c r="R137" s="5">
        <f t="shared" si="30"/>
        <v>7.3378466914173407E-2</v>
      </c>
      <c r="S137" s="6">
        <f t="shared" si="31"/>
        <v>127538.76392225377</v>
      </c>
      <c r="T137" s="4">
        <f t="shared" si="32"/>
        <v>1.7380952380952381</v>
      </c>
      <c r="U137" s="1" t="str">
        <f t="shared" si="33"/>
        <v>Normal</v>
      </c>
      <c r="V137" s="1" t="str">
        <f t="shared" si="34"/>
        <v>Still Private</v>
      </c>
      <c r="W137" s="1" t="str">
        <f t="shared" si="35"/>
        <v>A$</v>
      </c>
      <c r="X137" s="1" t="str">
        <f t="shared" si="36"/>
        <v>A$336M</v>
      </c>
      <c r="Y137" s="1" t="str">
        <f t="shared" si="37"/>
        <v>A$584M</v>
      </c>
      <c r="Z137" s="1" t="str">
        <f t="shared" si="38"/>
        <v>A$0</v>
      </c>
      <c r="AA137" s="1" t="str">
        <f t="shared" si="39"/>
        <v>A$1,27,539</v>
      </c>
      <c r="AB137" s="6">
        <f t="shared" si="40"/>
        <v>10628.23032685448</v>
      </c>
      <c r="AC137" s="1" t="str">
        <f t="shared" si="41"/>
        <v>Large</v>
      </c>
    </row>
    <row r="138" spans="1:29">
      <c r="A138" s="1" t="s">
        <v>4180</v>
      </c>
      <c r="B138" s="1">
        <v>2001</v>
      </c>
      <c r="C138" s="1" t="s">
        <v>45</v>
      </c>
      <c r="D138" s="1" t="s">
        <v>39</v>
      </c>
      <c r="E138" s="1" t="s">
        <v>37</v>
      </c>
      <c r="F138" s="1">
        <v>305</v>
      </c>
      <c r="G138" s="1">
        <v>1047</v>
      </c>
      <c r="H138" s="1">
        <v>402</v>
      </c>
      <c r="I138" s="1">
        <v>20.010000000000002</v>
      </c>
      <c r="J138" s="1">
        <v>3</v>
      </c>
      <c r="K138" s="1" t="s">
        <v>19</v>
      </c>
      <c r="L138" s="1" t="s">
        <v>24</v>
      </c>
      <c r="M138" s="1">
        <v>65</v>
      </c>
      <c r="N138" s="1" t="s">
        <v>49</v>
      </c>
      <c r="O138" s="1">
        <v>4845102</v>
      </c>
      <c r="P138" s="1">
        <f t="shared" si="28"/>
        <v>4</v>
      </c>
      <c r="Q138" s="1">
        <f t="shared" si="29"/>
        <v>23</v>
      </c>
      <c r="R138" s="5">
        <f t="shared" si="30"/>
        <v>0.29130850047755491</v>
      </c>
      <c r="S138" s="6">
        <f t="shared" si="31"/>
        <v>383954.15472779371</v>
      </c>
      <c r="T138" s="4">
        <f t="shared" si="32"/>
        <v>1.3180327868852459</v>
      </c>
      <c r="U138" s="1" t="str">
        <f t="shared" si="33"/>
        <v>Normal</v>
      </c>
      <c r="V138" s="1" t="str">
        <f t="shared" si="34"/>
        <v>IPO</v>
      </c>
      <c r="W138" s="1" t="str">
        <f t="shared" si="35"/>
        <v>A$</v>
      </c>
      <c r="X138" s="1" t="str">
        <f t="shared" si="36"/>
        <v>A$305M</v>
      </c>
      <c r="Y138" s="1" t="str">
        <f t="shared" si="37"/>
        <v>A$402M</v>
      </c>
      <c r="Z138" s="1" t="str">
        <f t="shared" si="38"/>
        <v>A$0</v>
      </c>
      <c r="AA138" s="1" t="str">
        <f t="shared" si="39"/>
        <v>A$3,83,954</v>
      </c>
      <c r="AB138" s="6">
        <f t="shared" si="40"/>
        <v>31996.179560649474</v>
      </c>
      <c r="AC138" s="1" t="str">
        <f t="shared" si="41"/>
        <v>Large</v>
      </c>
    </row>
    <row r="139" spans="1:29">
      <c r="A139" s="1" t="s">
        <v>546</v>
      </c>
      <c r="B139" s="1">
        <v>2001</v>
      </c>
      <c r="C139" s="1" t="s">
        <v>45</v>
      </c>
      <c r="D139" s="1" t="s">
        <v>39</v>
      </c>
      <c r="E139" s="1" t="s">
        <v>37</v>
      </c>
      <c r="F139" s="1">
        <v>429</v>
      </c>
      <c r="G139" s="1">
        <v>3918</v>
      </c>
      <c r="H139" s="1">
        <v>516</v>
      </c>
      <c r="I139" s="1">
        <v>16.190000000000001</v>
      </c>
      <c r="J139" s="1">
        <v>5</v>
      </c>
      <c r="K139" s="1" t="s">
        <v>19</v>
      </c>
      <c r="L139" s="1" t="s">
        <v>24</v>
      </c>
      <c r="M139" s="1">
        <v>16</v>
      </c>
      <c r="N139" s="1" t="s">
        <v>29</v>
      </c>
      <c r="O139" s="1">
        <v>4836534</v>
      </c>
      <c r="P139" s="1">
        <f t="shared" si="28"/>
        <v>4</v>
      </c>
      <c r="Q139" s="1">
        <f t="shared" si="29"/>
        <v>23</v>
      </c>
      <c r="R139" s="5">
        <f t="shared" si="30"/>
        <v>0.10949464012251149</v>
      </c>
      <c r="S139" s="6">
        <f t="shared" si="31"/>
        <v>131699.84686064319</v>
      </c>
      <c r="T139" s="4">
        <f t="shared" si="32"/>
        <v>1.2027972027972027</v>
      </c>
      <c r="U139" s="1" t="str">
        <f t="shared" si="33"/>
        <v>Normal</v>
      </c>
      <c r="V139" s="1" t="str">
        <f t="shared" si="34"/>
        <v>IPO</v>
      </c>
      <c r="W139" s="1" t="str">
        <f t="shared" si="35"/>
        <v>A$</v>
      </c>
      <c r="X139" s="1" t="str">
        <f t="shared" si="36"/>
        <v>A$429M</v>
      </c>
      <c r="Y139" s="1" t="str">
        <f t="shared" si="37"/>
        <v>A$516M</v>
      </c>
      <c r="Z139" s="1" t="str">
        <f t="shared" si="38"/>
        <v>A$0</v>
      </c>
      <c r="AA139" s="1" t="str">
        <f t="shared" si="39"/>
        <v>A$1,31,700</v>
      </c>
      <c r="AB139" s="6">
        <f t="shared" si="40"/>
        <v>10974.987238386931</v>
      </c>
      <c r="AC139" s="1" t="str">
        <f t="shared" si="41"/>
        <v>Large</v>
      </c>
    </row>
    <row r="140" spans="1:29">
      <c r="A140" s="1" t="s">
        <v>1019</v>
      </c>
      <c r="B140" s="1">
        <v>2001</v>
      </c>
      <c r="C140" s="1" t="s">
        <v>16</v>
      </c>
      <c r="D140" s="1" t="s">
        <v>48</v>
      </c>
      <c r="E140" s="1" t="s">
        <v>40</v>
      </c>
      <c r="F140" s="1">
        <v>474</v>
      </c>
      <c r="G140" s="1">
        <v>4677</v>
      </c>
      <c r="H140" s="1">
        <v>151</v>
      </c>
      <c r="I140" s="1">
        <v>33.96</v>
      </c>
      <c r="J140" s="1">
        <v>2</v>
      </c>
      <c r="K140" s="1" t="s">
        <v>19</v>
      </c>
      <c r="L140" s="1" t="s">
        <v>19</v>
      </c>
      <c r="M140" s="1">
        <v>29</v>
      </c>
      <c r="N140" s="1" t="s">
        <v>33</v>
      </c>
      <c r="O140" s="1">
        <v>4758478</v>
      </c>
      <c r="P140" s="1">
        <f t="shared" si="28"/>
        <v>3</v>
      </c>
      <c r="Q140" s="1">
        <f t="shared" si="29"/>
        <v>23</v>
      </c>
      <c r="R140" s="5">
        <f t="shared" si="30"/>
        <v>0.1013470173187941</v>
      </c>
      <c r="S140" s="6">
        <f t="shared" si="31"/>
        <v>32285.65319649348</v>
      </c>
      <c r="T140" s="4">
        <f t="shared" si="32"/>
        <v>0.31856540084388185</v>
      </c>
      <c r="U140" s="1" t="str">
        <f t="shared" si="33"/>
        <v>Normal</v>
      </c>
      <c r="V140" s="1" t="str">
        <f t="shared" si="34"/>
        <v>Still Private</v>
      </c>
      <c r="W140" s="1" t="str">
        <f t="shared" si="35"/>
        <v>$</v>
      </c>
      <c r="X140" s="1" t="str">
        <f t="shared" si="36"/>
        <v>$474M</v>
      </c>
      <c r="Y140" s="1" t="str">
        <f t="shared" si="37"/>
        <v>$151M</v>
      </c>
      <c r="Z140" s="1" t="str">
        <f t="shared" si="38"/>
        <v>$0</v>
      </c>
      <c r="AA140" s="1" t="str">
        <f t="shared" si="39"/>
        <v>$32,286</v>
      </c>
      <c r="AB140" s="6">
        <f t="shared" si="40"/>
        <v>2690.47109970779</v>
      </c>
      <c r="AC140" s="1" t="str">
        <f t="shared" si="41"/>
        <v>Large</v>
      </c>
    </row>
    <row r="141" spans="1:29">
      <c r="A141" s="1" t="s">
        <v>2620</v>
      </c>
      <c r="B141" s="1">
        <v>2001</v>
      </c>
      <c r="C141" s="1" t="s">
        <v>27</v>
      </c>
      <c r="D141" s="1" t="s">
        <v>102</v>
      </c>
      <c r="E141" s="1" t="s">
        <v>23</v>
      </c>
      <c r="F141" s="1">
        <v>204</v>
      </c>
      <c r="G141" s="1">
        <v>2928</v>
      </c>
      <c r="H141" s="1">
        <v>641</v>
      </c>
      <c r="I141" s="1">
        <v>9.18</v>
      </c>
      <c r="J141" s="1">
        <v>1</v>
      </c>
      <c r="K141" s="1" t="s">
        <v>19</v>
      </c>
      <c r="L141" s="1" t="s">
        <v>19</v>
      </c>
      <c r="M141" s="1">
        <v>11</v>
      </c>
      <c r="N141" s="1" t="s">
        <v>33</v>
      </c>
      <c r="O141" s="1">
        <v>4713524</v>
      </c>
      <c r="P141" s="1">
        <f t="shared" si="28"/>
        <v>5</v>
      </c>
      <c r="Q141" s="1">
        <f t="shared" si="29"/>
        <v>23</v>
      </c>
      <c r="R141" s="5">
        <f t="shared" si="30"/>
        <v>6.9672131147540978E-2</v>
      </c>
      <c r="S141" s="6">
        <f t="shared" si="31"/>
        <v>218920.7650273224</v>
      </c>
      <c r="T141" s="4">
        <f t="shared" si="32"/>
        <v>3.142156862745098</v>
      </c>
      <c r="U141" s="1" t="str">
        <f t="shared" si="33"/>
        <v>Normal</v>
      </c>
      <c r="V141" s="1" t="str">
        <f t="shared" si="34"/>
        <v>Still Private</v>
      </c>
      <c r="W141" s="1" t="str">
        <f t="shared" si="35"/>
        <v>$</v>
      </c>
      <c r="X141" s="1" t="str">
        <f t="shared" si="36"/>
        <v>$204M</v>
      </c>
      <c r="Y141" s="1" t="str">
        <f t="shared" si="37"/>
        <v>$641M</v>
      </c>
      <c r="Z141" s="1" t="str">
        <f t="shared" si="38"/>
        <v>$0</v>
      </c>
      <c r="AA141" s="1" t="str">
        <f t="shared" si="39"/>
        <v>$2,18,921</v>
      </c>
      <c r="AB141" s="6">
        <f t="shared" si="40"/>
        <v>18243.397085610199</v>
      </c>
      <c r="AC141" s="1" t="str">
        <f t="shared" si="41"/>
        <v>Large</v>
      </c>
    </row>
    <row r="142" spans="1:29">
      <c r="A142" s="1" t="s">
        <v>3611</v>
      </c>
      <c r="B142" s="1">
        <v>2001</v>
      </c>
      <c r="C142" s="1" t="s">
        <v>45</v>
      </c>
      <c r="D142" s="1" t="s">
        <v>39</v>
      </c>
      <c r="E142" s="1" t="s">
        <v>40</v>
      </c>
      <c r="F142" s="1">
        <v>423</v>
      </c>
      <c r="G142" s="1">
        <v>4091</v>
      </c>
      <c r="H142" s="1">
        <v>866</v>
      </c>
      <c r="I142" s="1">
        <v>11.78</v>
      </c>
      <c r="J142" s="1">
        <v>3</v>
      </c>
      <c r="K142" s="1" t="s">
        <v>24</v>
      </c>
      <c r="L142" s="1" t="s">
        <v>19</v>
      </c>
      <c r="M142" s="1">
        <v>21</v>
      </c>
      <c r="N142" s="1" t="s">
        <v>25</v>
      </c>
      <c r="O142" s="1">
        <v>4669921</v>
      </c>
      <c r="P142" s="1">
        <f t="shared" si="28"/>
        <v>3</v>
      </c>
      <c r="Q142" s="1">
        <f t="shared" si="29"/>
        <v>23</v>
      </c>
      <c r="R142" s="5">
        <f t="shared" si="30"/>
        <v>0.10339770227328282</v>
      </c>
      <c r="S142" s="6">
        <f t="shared" si="31"/>
        <v>211684.18479589344</v>
      </c>
      <c r="T142" s="4">
        <f t="shared" si="32"/>
        <v>2.0472813238770686</v>
      </c>
      <c r="U142" s="1" t="str">
        <f t="shared" si="33"/>
        <v>Normal</v>
      </c>
      <c r="V142" s="1" t="str">
        <f t="shared" si="34"/>
        <v>Acquired</v>
      </c>
      <c r="W142" s="1" t="str">
        <f t="shared" si="35"/>
        <v>A$</v>
      </c>
      <c r="X142" s="1" t="str">
        <f t="shared" si="36"/>
        <v>A$423M</v>
      </c>
      <c r="Y142" s="1" t="str">
        <f t="shared" si="37"/>
        <v>A$866M</v>
      </c>
      <c r="Z142" s="1" t="str">
        <f t="shared" si="38"/>
        <v>A$0</v>
      </c>
      <c r="AA142" s="1" t="str">
        <f t="shared" si="39"/>
        <v>A$2,11,684</v>
      </c>
      <c r="AB142" s="6">
        <f t="shared" si="40"/>
        <v>17640.348732991119</v>
      </c>
      <c r="AC142" s="1" t="str">
        <f t="shared" si="41"/>
        <v>Large</v>
      </c>
    </row>
    <row r="143" spans="1:29">
      <c r="A143" s="1" t="s">
        <v>722</v>
      </c>
      <c r="B143" s="1">
        <v>2001</v>
      </c>
      <c r="C143" s="1" t="s">
        <v>42</v>
      </c>
      <c r="D143" s="1" t="s">
        <v>32</v>
      </c>
      <c r="E143" s="1" t="s">
        <v>40</v>
      </c>
      <c r="F143" s="1">
        <v>203</v>
      </c>
      <c r="G143" s="1">
        <v>2174</v>
      </c>
      <c r="H143" s="1">
        <v>832</v>
      </c>
      <c r="I143" s="1">
        <v>7.85</v>
      </c>
      <c r="J143" s="1">
        <v>6</v>
      </c>
      <c r="K143" s="1" t="s">
        <v>24</v>
      </c>
      <c r="L143" s="1" t="s">
        <v>19</v>
      </c>
      <c r="M143" s="1">
        <v>48</v>
      </c>
      <c r="N143" s="1" t="s">
        <v>33</v>
      </c>
      <c r="O143" s="1">
        <v>4479765</v>
      </c>
      <c r="P143" s="1">
        <f t="shared" si="28"/>
        <v>3</v>
      </c>
      <c r="Q143" s="1">
        <f t="shared" si="29"/>
        <v>23</v>
      </c>
      <c r="R143" s="5">
        <f t="shared" si="30"/>
        <v>9.337626494940203E-2</v>
      </c>
      <c r="S143" s="6">
        <f t="shared" si="31"/>
        <v>382704.69181232748</v>
      </c>
      <c r="T143" s="4">
        <f t="shared" si="32"/>
        <v>4.0985221674876851</v>
      </c>
      <c r="U143" s="1" t="str">
        <f t="shared" si="33"/>
        <v>Normal</v>
      </c>
      <c r="V143" s="1" t="str">
        <f t="shared" si="34"/>
        <v>Acquired</v>
      </c>
      <c r="W143" s="1" t="str">
        <f t="shared" si="35"/>
        <v>¥</v>
      </c>
      <c r="X143" s="1" t="str">
        <f t="shared" si="36"/>
        <v>¥203M</v>
      </c>
      <c r="Y143" s="1" t="str">
        <f t="shared" si="37"/>
        <v>¥832M</v>
      </c>
      <c r="Z143" s="1" t="str">
        <f t="shared" si="38"/>
        <v>¥0</v>
      </c>
      <c r="AA143" s="1" t="str">
        <f t="shared" si="39"/>
        <v>¥3,82,705</v>
      </c>
      <c r="AB143" s="6">
        <f t="shared" si="40"/>
        <v>31892.057651027291</v>
      </c>
      <c r="AC143" s="1" t="str">
        <f t="shared" si="41"/>
        <v>Large</v>
      </c>
    </row>
    <row r="144" spans="1:29">
      <c r="A144" s="1" t="s">
        <v>3346</v>
      </c>
      <c r="B144" s="1">
        <v>2001</v>
      </c>
      <c r="C144" s="1" t="s">
        <v>73</v>
      </c>
      <c r="D144" s="1" t="s">
        <v>51</v>
      </c>
      <c r="E144" s="1" t="s">
        <v>18</v>
      </c>
      <c r="F144" s="1">
        <v>350</v>
      </c>
      <c r="G144" s="1">
        <v>3802</v>
      </c>
      <c r="H144" s="1">
        <v>606</v>
      </c>
      <c r="I144" s="1">
        <v>31.61</v>
      </c>
      <c r="J144" s="1">
        <v>7</v>
      </c>
      <c r="K144" s="1" t="s">
        <v>19</v>
      </c>
      <c r="L144" s="1" t="s">
        <v>19</v>
      </c>
      <c r="M144" s="1">
        <v>21</v>
      </c>
      <c r="N144" s="1" t="s">
        <v>20</v>
      </c>
      <c r="O144" s="1">
        <v>4468463</v>
      </c>
      <c r="P144" s="1">
        <f t="shared" si="28"/>
        <v>2</v>
      </c>
      <c r="Q144" s="1">
        <f t="shared" si="29"/>
        <v>23</v>
      </c>
      <c r="R144" s="5">
        <f t="shared" si="30"/>
        <v>9.2056812204103097E-2</v>
      </c>
      <c r="S144" s="6">
        <f t="shared" si="31"/>
        <v>159389.79484481851</v>
      </c>
      <c r="T144" s="4">
        <f t="shared" si="32"/>
        <v>1.7314285714285715</v>
      </c>
      <c r="U144" s="1" t="str">
        <f t="shared" si="33"/>
        <v>Normal</v>
      </c>
      <c r="V144" s="1" t="str">
        <f t="shared" si="34"/>
        <v>Still Private</v>
      </c>
      <c r="W144" s="1" t="str">
        <f t="shared" si="35"/>
        <v>€</v>
      </c>
      <c r="X144" s="1" t="str">
        <f t="shared" si="36"/>
        <v>€350M</v>
      </c>
      <c r="Y144" s="1" t="str">
        <f t="shared" si="37"/>
        <v>€606M</v>
      </c>
      <c r="Z144" s="1" t="str">
        <f t="shared" si="38"/>
        <v>€0</v>
      </c>
      <c r="AA144" s="1" t="str">
        <f t="shared" si="39"/>
        <v>€1,59,390</v>
      </c>
      <c r="AB144" s="6">
        <f t="shared" si="40"/>
        <v>13282.482903734877</v>
      </c>
      <c r="AC144" s="1" t="str">
        <f t="shared" si="41"/>
        <v>Large</v>
      </c>
    </row>
    <row r="145" spans="1:29">
      <c r="A145" s="1" t="s">
        <v>2822</v>
      </c>
      <c r="B145" s="1">
        <v>2001</v>
      </c>
      <c r="C145" s="1" t="s">
        <v>22</v>
      </c>
      <c r="D145" s="1" t="s">
        <v>46</v>
      </c>
      <c r="E145" s="1" t="s">
        <v>28</v>
      </c>
      <c r="F145" s="1">
        <v>358</v>
      </c>
      <c r="G145" s="1">
        <v>3509</v>
      </c>
      <c r="H145" s="1">
        <v>286</v>
      </c>
      <c r="I145" s="1">
        <v>48.52</v>
      </c>
      <c r="J145" s="1">
        <v>8</v>
      </c>
      <c r="K145" s="1" t="s">
        <v>19</v>
      </c>
      <c r="L145" s="1" t="s">
        <v>24</v>
      </c>
      <c r="M145" s="1">
        <v>7</v>
      </c>
      <c r="N145" s="1" t="s">
        <v>20</v>
      </c>
      <c r="O145" s="1">
        <v>4441030</v>
      </c>
      <c r="P145" s="1">
        <f t="shared" si="28"/>
        <v>1</v>
      </c>
      <c r="Q145" s="1">
        <f t="shared" si="29"/>
        <v>23</v>
      </c>
      <c r="R145" s="5">
        <f t="shared" si="30"/>
        <v>0.10202336848104873</v>
      </c>
      <c r="S145" s="6">
        <f t="shared" si="31"/>
        <v>81504.702194357364</v>
      </c>
      <c r="T145" s="4">
        <f t="shared" si="32"/>
        <v>0.7988826815642458</v>
      </c>
      <c r="U145" s="1" t="str">
        <f t="shared" si="33"/>
        <v>High Performer</v>
      </c>
      <c r="V145" s="1" t="str">
        <f t="shared" si="34"/>
        <v>IPO</v>
      </c>
      <c r="W145" s="1" t="str">
        <f t="shared" si="35"/>
        <v>£</v>
      </c>
      <c r="X145" s="1" t="str">
        <f t="shared" si="36"/>
        <v>£358M</v>
      </c>
      <c r="Y145" s="1" t="str">
        <f t="shared" si="37"/>
        <v>£286M</v>
      </c>
      <c r="Z145" s="1" t="str">
        <f t="shared" si="38"/>
        <v>£0</v>
      </c>
      <c r="AA145" s="1" t="str">
        <f t="shared" si="39"/>
        <v>£81,505</v>
      </c>
      <c r="AB145" s="6">
        <f t="shared" si="40"/>
        <v>6792.0585161964473</v>
      </c>
      <c r="AC145" s="1" t="str">
        <f t="shared" si="41"/>
        <v>Large</v>
      </c>
    </row>
    <row r="146" spans="1:29">
      <c r="A146" s="1" t="s">
        <v>3204</v>
      </c>
      <c r="B146" s="1">
        <v>2001</v>
      </c>
      <c r="C146" s="1" t="s">
        <v>73</v>
      </c>
      <c r="D146" s="1" t="s">
        <v>95</v>
      </c>
      <c r="E146" s="1" t="s">
        <v>28</v>
      </c>
      <c r="F146" s="1">
        <v>241</v>
      </c>
      <c r="G146" s="1">
        <v>4907</v>
      </c>
      <c r="H146" s="1">
        <v>961</v>
      </c>
      <c r="I146" s="1">
        <v>33.01</v>
      </c>
      <c r="J146" s="1">
        <v>3</v>
      </c>
      <c r="K146" s="1" t="s">
        <v>24</v>
      </c>
      <c r="L146" s="1" t="s">
        <v>19</v>
      </c>
      <c r="M146" s="1">
        <v>78</v>
      </c>
      <c r="N146" s="1" t="s">
        <v>49</v>
      </c>
      <c r="O146" s="1">
        <v>4383628</v>
      </c>
      <c r="P146" s="1">
        <f t="shared" si="28"/>
        <v>1</v>
      </c>
      <c r="Q146" s="1">
        <f t="shared" si="29"/>
        <v>23</v>
      </c>
      <c r="R146" s="5">
        <f t="shared" si="30"/>
        <v>4.9113511310372934E-2</v>
      </c>
      <c r="S146" s="6">
        <f t="shared" si="31"/>
        <v>195842.67373140412</v>
      </c>
      <c r="T146" s="4">
        <f t="shared" si="32"/>
        <v>3.9875518672199171</v>
      </c>
      <c r="U146" s="1" t="str">
        <f t="shared" si="33"/>
        <v>Normal</v>
      </c>
      <c r="V146" s="1" t="str">
        <f t="shared" si="34"/>
        <v>Acquired</v>
      </c>
      <c r="W146" s="1" t="str">
        <f t="shared" si="35"/>
        <v>€</v>
      </c>
      <c r="X146" s="1" t="str">
        <f t="shared" si="36"/>
        <v>€241M</v>
      </c>
      <c r="Y146" s="1" t="str">
        <f t="shared" si="37"/>
        <v>€961M</v>
      </c>
      <c r="Z146" s="1" t="str">
        <f t="shared" si="38"/>
        <v>€0</v>
      </c>
      <c r="AA146" s="1" t="str">
        <f t="shared" si="39"/>
        <v>€1,95,843</v>
      </c>
      <c r="AB146" s="6">
        <f t="shared" si="40"/>
        <v>16320.222810950343</v>
      </c>
      <c r="AC146" s="1" t="str">
        <f t="shared" si="41"/>
        <v>Large</v>
      </c>
    </row>
    <row r="147" spans="1:29">
      <c r="A147" s="1" t="s">
        <v>675</v>
      </c>
      <c r="B147" s="1">
        <v>2001</v>
      </c>
      <c r="C147" s="1" t="s">
        <v>31</v>
      </c>
      <c r="D147" s="1" t="s">
        <v>48</v>
      </c>
      <c r="E147" s="1" t="s">
        <v>23</v>
      </c>
      <c r="F147" s="1">
        <v>302</v>
      </c>
      <c r="G147" s="1">
        <v>3987</v>
      </c>
      <c r="H147" s="1">
        <v>910</v>
      </c>
      <c r="I147" s="1">
        <v>33.72</v>
      </c>
      <c r="J147" s="1">
        <v>8</v>
      </c>
      <c r="K147" s="1" t="s">
        <v>24</v>
      </c>
      <c r="L147" s="1" t="s">
        <v>19</v>
      </c>
      <c r="M147" s="1">
        <v>22</v>
      </c>
      <c r="N147" s="1" t="s">
        <v>29</v>
      </c>
      <c r="O147" s="1">
        <v>4344480</v>
      </c>
      <c r="P147" s="1">
        <f t="shared" si="28"/>
        <v>5</v>
      </c>
      <c r="Q147" s="1">
        <f t="shared" si="29"/>
        <v>23</v>
      </c>
      <c r="R147" s="5">
        <f t="shared" si="30"/>
        <v>7.5746175068974173E-2</v>
      </c>
      <c r="S147" s="6">
        <f t="shared" si="31"/>
        <v>228241.78580386256</v>
      </c>
      <c r="T147" s="4">
        <f t="shared" si="32"/>
        <v>3.0132450331125828</v>
      </c>
      <c r="U147" s="1" t="str">
        <f t="shared" si="33"/>
        <v>High Performer</v>
      </c>
      <c r="V147" s="1" t="str">
        <f t="shared" si="34"/>
        <v>Acquired</v>
      </c>
      <c r="W147" s="1" t="str">
        <f t="shared" si="35"/>
        <v>€</v>
      </c>
      <c r="X147" s="1" t="str">
        <f t="shared" si="36"/>
        <v>€302M</v>
      </c>
      <c r="Y147" s="1" t="str">
        <f t="shared" si="37"/>
        <v>€910M</v>
      </c>
      <c r="Z147" s="1" t="str">
        <f t="shared" si="38"/>
        <v>€0</v>
      </c>
      <c r="AA147" s="1" t="str">
        <f t="shared" si="39"/>
        <v>€2,28,242</v>
      </c>
      <c r="AB147" s="6">
        <f t="shared" si="40"/>
        <v>19020.148816988545</v>
      </c>
      <c r="AC147" s="1" t="str">
        <f t="shared" si="41"/>
        <v>Large</v>
      </c>
    </row>
    <row r="148" spans="1:29">
      <c r="A148" s="1" t="s">
        <v>4485</v>
      </c>
      <c r="B148" s="1">
        <v>2001</v>
      </c>
      <c r="C148" s="1" t="s">
        <v>31</v>
      </c>
      <c r="D148" s="1" t="s">
        <v>39</v>
      </c>
      <c r="E148" s="1" t="s">
        <v>18</v>
      </c>
      <c r="F148" s="1">
        <v>263</v>
      </c>
      <c r="G148" s="1">
        <v>1613</v>
      </c>
      <c r="H148" s="1">
        <v>326</v>
      </c>
      <c r="I148" s="1">
        <v>4.79</v>
      </c>
      <c r="J148" s="1">
        <v>8</v>
      </c>
      <c r="K148" s="1" t="s">
        <v>24</v>
      </c>
      <c r="L148" s="1" t="s">
        <v>19</v>
      </c>
      <c r="M148" s="1">
        <v>28</v>
      </c>
      <c r="N148" s="1" t="s">
        <v>20</v>
      </c>
      <c r="O148" s="1">
        <v>4343118</v>
      </c>
      <c r="P148" s="1">
        <f t="shared" si="28"/>
        <v>2</v>
      </c>
      <c r="Q148" s="1">
        <f t="shared" si="29"/>
        <v>23</v>
      </c>
      <c r="R148" s="5">
        <f t="shared" si="30"/>
        <v>0.16305021698698077</v>
      </c>
      <c r="S148" s="6">
        <f t="shared" si="31"/>
        <v>202107.87352758835</v>
      </c>
      <c r="T148" s="4">
        <f t="shared" si="32"/>
        <v>1.2395437262357414</v>
      </c>
      <c r="U148" s="1" t="str">
        <f t="shared" si="33"/>
        <v>High Performer</v>
      </c>
      <c r="V148" s="1" t="str">
        <f t="shared" si="34"/>
        <v>Acquired</v>
      </c>
      <c r="W148" s="1" t="str">
        <f t="shared" si="35"/>
        <v>€</v>
      </c>
      <c r="X148" s="1" t="str">
        <f t="shared" si="36"/>
        <v>€263M</v>
      </c>
      <c r="Y148" s="1" t="str">
        <f t="shared" si="37"/>
        <v>€326M</v>
      </c>
      <c r="Z148" s="1" t="str">
        <f t="shared" si="38"/>
        <v>€0</v>
      </c>
      <c r="AA148" s="1" t="str">
        <f t="shared" si="39"/>
        <v>€2,02,108</v>
      </c>
      <c r="AB148" s="6">
        <f t="shared" si="40"/>
        <v>16842.322793965697</v>
      </c>
      <c r="AC148" s="1" t="str">
        <f t="shared" si="41"/>
        <v>Large</v>
      </c>
    </row>
    <row r="149" spans="1:29">
      <c r="A149" s="1" t="s">
        <v>3796</v>
      </c>
      <c r="B149" s="1">
        <v>2001</v>
      </c>
      <c r="C149" s="1" t="s">
        <v>59</v>
      </c>
      <c r="D149" s="1" t="s">
        <v>43</v>
      </c>
      <c r="E149" s="1" t="s">
        <v>18</v>
      </c>
      <c r="F149" s="1">
        <v>493</v>
      </c>
      <c r="G149" s="1">
        <v>1996</v>
      </c>
      <c r="H149" s="1">
        <v>872</v>
      </c>
      <c r="I149" s="1">
        <v>36.51</v>
      </c>
      <c r="J149" s="1">
        <v>6</v>
      </c>
      <c r="K149" s="1" t="s">
        <v>19</v>
      </c>
      <c r="L149" s="1" t="s">
        <v>24</v>
      </c>
      <c r="M149" s="1">
        <v>42</v>
      </c>
      <c r="N149" s="1" t="s">
        <v>25</v>
      </c>
      <c r="O149" s="1">
        <v>4265714</v>
      </c>
      <c r="P149" s="1">
        <f t="shared" si="28"/>
        <v>2</v>
      </c>
      <c r="Q149" s="1">
        <f t="shared" si="29"/>
        <v>23</v>
      </c>
      <c r="R149" s="5">
        <f t="shared" si="30"/>
        <v>0.2469939879759519</v>
      </c>
      <c r="S149" s="6">
        <f t="shared" si="31"/>
        <v>436873.74749499001</v>
      </c>
      <c r="T149" s="4">
        <f t="shared" si="32"/>
        <v>1.7687626774847871</v>
      </c>
      <c r="U149" s="1" t="str">
        <f t="shared" si="33"/>
        <v>Normal</v>
      </c>
      <c r="V149" s="1" t="str">
        <f t="shared" si="34"/>
        <v>IPO</v>
      </c>
      <c r="W149" s="1" t="str">
        <f t="shared" si="35"/>
        <v>₹</v>
      </c>
      <c r="X149" s="1" t="str">
        <f t="shared" si="36"/>
        <v>₹493M</v>
      </c>
      <c r="Y149" s="1" t="str">
        <f t="shared" si="37"/>
        <v>₹872M</v>
      </c>
      <c r="Z149" s="1" t="str">
        <f t="shared" si="38"/>
        <v>₹0</v>
      </c>
      <c r="AA149" s="1" t="str">
        <f t="shared" si="39"/>
        <v>₹4,36,874</v>
      </c>
      <c r="AB149" s="6">
        <f t="shared" si="40"/>
        <v>36406.145624582496</v>
      </c>
      <c r="AC149" s="1" t="str">
        <f t="shared" si="41"/>
        <v>Large</v>
      </c>
    </row>
    <row r="150" spans="1:29">
      <c r="A150" s="1" t="s">
        <v>4758</v>
      </c>
      <c r="B150" s="1">
        <v>2001</v>
      </c>
      <c r="C150" s="1" t="s">
        <v>27</v>
      </c>
      <c r="D150" s="1" t="s">
        <v>32</v>
      </c>
      <c r="E150" s="1" t="s">
        <v>23</v>
      </c>
      <c r="F150" s="1">
        <v>315</v>
      </c>
      <c r="G150" s="1">
        <v>4087</v>
      </c>
      <c r="H150" s="1">
        <v>546</v>
      </c>
      <c r="I150" s="1">
        <v>5.4</v>
      </c>
      <c r="J150" s="1">
        <v>6</v>
      </c>
      <c r="K150" s="1" t="s">
        <v>24</v>
      </c>
      <c r="L150" s="1" t="s">
        <v>19</v>
      </c>
      <c r="M150" s="1">
        <v>78</v>
      </c>
      <c r="N150" s="1" t="s">
        <v>33</v>
      </c>
      <c r="O150" s="1">
        <v>4257345</v>
      </c>
      <c r="P150" s="1">
        <f t="shared" si="28"/>
        <v>5</v>
      </c>
      <c r="Q150" s="1">
        <f t="shared" si="29"/>
        <v>23</v>
      </c>
      <c r="R150" s="5">
        <f t="shared" si="30"/>
        <v>7.7073648152679225E-2</v>
      </c>
      <c r="S150" s="6">
        <f t="shared" si="31"/>
        <v>133594.323464644</v>
      </c>
      <c r="T150" s="4">
        <f t="shared" si="32"/>
        <v>1.7333333333333334</v>
      </c>
      <c r="U150" s="1" t="str">
        <f t="shared" si="33"/>
        <v>Normal</v>
      </c>
      <c r="V150" s="1" t="str">
        <f t="shared" si="34"/>
        <v>Acquired</v>
      </c>
      <c r="W150" s="1" t="str">
        <f t="shared" si="35"/>
        <v>$</v>
      </c>
      <c r="X150" s="1" t="str">
        <f t="shared" si="36"/>
        <v>$315M</v>
      </c>
      <c r="Y150" s="1" t="str">
        <f t="shared" si="37"/>
        <v>$546M</v>
      </c>
      <c r="Z150" s="1" t="str">
        <f t="shared" si="38"/>
        <v>$0</v>
      </c>
      <c r="AA150" s="1" t="str">
        <f t="shared" si="39"/>
        <v>$1,33,594</v>
      </c>
      <c r="AB150" s="6">
        <f t="shared" si="40"/>
        <v>11132.860288720332</v>
      </c>
      <c r="AC150" s="1" t="str">
        <f t="shared" si="41"/>
        <v>Large</v>
      </c>
    </row>
    <row r="151" spans="1:29">
      <c r="A151" s="1" t="s">
        <v>1669</v>
      </c>
      <c r="B151" s="1">
        <v>2001</v>
      </c>
      <c r="C151" s="1" t="s">
        <v>16</v>
      </c>
      <c r="D151" s="1" t="s">
        <v>36</v>
      </c>
      <c r="E151" s="1" t="s">
        <v>37</v>
      </c>
      <c r="F151" s="1">
        <v>384</v>
      </c>
      <c r="G151" s="1">
        <v>547</v>
      </c>
      <c r="H151" s="1">
        <v>994</v>
      </c>
      <c r="I151" s="1">
        <v>26.57</v>
      </c>
      <c r="J151" s="1">
        <v>7</v>
      </c>
      <c r="K151" s="1" t="s">
        <v>19</v>
      </c>
      <c r="L151" s="1" t="s">
        <v>24</v>
      </c>
      <c r="M151" s="1">
        <v>59</v>
      </c>
      <c r="N151" s="1" t="s">
        <v>33</v>
      </c>
      <c r="O151" s="1">
        <v>4229698</v>
      </c>
      <c r="P151" s="1">
        <f t="shared" si="28"/>
        <v>4</v>
      </c>
      <c r="Q151" s="1">
        <f t="shared" si="29"/>
        <v>23</v>
      </c>
      <c r="R151" s="5">
        <f t="shared" si="30"/>
        <v>0.70201096892138937</v>
      </c>
      <c r="S151" s="6">
        <f t="shared" si="31"/>
        <v>1817184.6435100548</v>
      </c>
      <c r="T151" s="4">
        <f t="shared" si="32"/>
        <v>2.5885416666666665</v>
      </c>
      <c r="U151" s="1" t="str">
        <f t="shared" si="33"/>
        <v>Normal</v>
      </c>
      <c r="V151" s="1" t="str">
        <f t="shared" si="34"/>
        <v>IPO</v>
      </c>
      <c r="W151" s="1" t="str">
        <f t="shared" si="35"/>
        <v>$</v>
      </c>
      <c r="X151" s="1" t="str">
        <f t="shared" si="36"/>
        <v>$384M</v>
      </c>
      <c r="Y151" s="1" t="str">
        <f t="shared" si="37"/>
        <v>$994M</v>
      </c>
      <c r="Z151" s="1" t="str">
        <f t="shared" si="38"/>
        <v>$1</v>
      </c>
      <c r="AA151" s="1" t="str">
        <f t="shared" si="39"/>
        <v>$18,17,185</v>
      </c>
      <c r="AB151" s="6">
        <f t="shared" si="40"/>
        <v>151432.0536258379</v>
      </c>
      <c r="AC151" s="1" t="str">
        <f t="shared" si="41"/>
        <v>Large</v>
      </c>
    </row>
    <row r="152" spans="1:29">
      <c r="A152" s="1" t="s">
        <v>3951</v>
      </c>
      <c r="B152" s="1">
        <v>2001</v>
      </c>
      <c r="C152" s="1" t="s">
        <v>27</v>
      </c>
      <c r="D152" s="1" t="s">
        <v>51</v>
      </c>
      <c r="E152" s="1" t="s">
        <v>23</v>
      </c>
      <c r="F152" s="1">
        <v>472</v>
      </c>
      <c r="G152" s="1">
        <v>3124</v>
      </c>
      <c r="H152" s="1">
        <v>187</v>
      </c>
      <c r="I152" s="1">
        <v>39.700000000000003</v>
      </c>
      <c r="J152" s="1">
        <v>5</v>
      </c>
      <c r="K152" s="1" t="s">
        <v>19</v>
      </c>
      <c r="L152" s="1" t="s">
        <v>19</v>
      </c>
      <c r="M152" s="1">
        <v>6</v>
      </c>
      <c r="N152" s="1" t="s">
        <v>25</v>
      </c>
      <c r="O152" s="1">
        <v>4217834</v>
      </c>
      <c r="P152" s="1">
        <f t="shared" si="28"/>
        <v>5</v>
      </c>
      <c r="Q152" s="1">
        <f t="shared" si="29"/>
        <v>23</v>
      </c>
      <c r="R152" s="5">
        <f t="shared" si="30"/>
        <v>0.15108834827144688</v>
      </c>
      <c r="S152" s="6">
        <f t="shared" si="31"/>
        <v>59859.154929577468</v>
      </c>
      <c r="T152" s="4">
        <f t="shared" si="32"/>
        <v>0.3961864406779661</v>
      </c>
      <c r="U152" s="1" t="str">
        <f t="shared" si="33"/>
        <v>Normal</v>
      </c>
      <c r="V152" s="1" t="str">
        <f t="shared" si="34"/>
        <v>Still Private</v>
      </c>
      <c r="W152" s="1" t="str">
        <f t="shared" si="35"/>
        <v>$</v>
      </c>
      <c r="X152" s="1" t="str">
        <f t="shared" si="36"/>
        <v>$472M</v>
      </c>
      <c r="Y152" s="1" t="str">
        <f t="shared" si="37"/>
        <v>$187M</v>
      </c>
      <c r="Z152" s="1" t="str">
        <f t="shared" si="38"/>
        <v>$0</v>
      </c>
      <c r="AA152" s="1" t="str">
        <f t="shared" si="39"/>
        <v>$59,859</v>
      </c>
      <c r="AB152" s="6">
        <f t="shared" si="40"/>
        <v>4988.262910798122</v>
      </c>
      <c r="AC152" s="1" t="str">
        <f t="shared" si="41"/>
        <v>Large</v>
      </c>
    </row>
    <row r="153" spans="1:29">
      <c r="A153" s="1" t="s">
        <v>2576</v>
      </c>
      <c r="B153" s="1">
        <v>2001</v>
      </c>
      <c r="C153" s="1" t="s">
        <v>27</v>
      </c>
      <c r="D153" s="1" t="s">
        <v>51</v>
      </c>
      <c r="E153" s="1" t="s">
        <v>23</v>
      </c>
      <c r="F153" s="1">
        <v>386</v>
      </c>
      <c r="G153" s="1">
        <v>1020</v>
      </c>
      <c r="H153" s="1">
        <v>150</v>
      </c>
      <c r="I153" s="1">
        <v>21.56</v>
      </c>
      <c r="J153" s="1">
        <v>4</v>
      </c>
      <c r="K153" s="1" t="s">
        <v>24</v>
      </c>
      <c r="L153" s="1" t="s">
        <v>24</v>
      </c>
      <c r="M153" s="1">
        <v>9</v>
      </c>
      <c r="N153" s="1" t="s">
        <v>20</v>
      </c>
      <c r="O153" s="1">
        <v>4197734</v>
      </c>
      <c r="P153" s="1">
        <f t="shared" si="28"/>
        <v>5</v>
      </c>
      <c r="Q153" s="1">
        <f t="shared" si="29"/>
        <v>23</v>
      </c>
      <c r="R153" s="5">
        <f t="shared" si="30"/>
        <v>0.3784313725490196</v>
      </c>
      <c r="S153" s="6">
        <f t="shared" si="31"/>
        <v>147058.82352941178</v>
      </c>
      <c r="T153" s="4">
        <f t="shared" si="32"/>
        <v>0.38860103626943004</v>
      </c>
      <c r="U153" s="1" t="str">
        <f t="shared" si="33"/>
        <v>Normal</v>
      </c>
      <c r="V153" s="1" t="str">
        <f t="shared" si="34"/>
        <v>Acquired</v>
      </c>
      <c r="W153" s="1" t="str">
        <f t="shared" si="35"/>
        <v>$</v>
      </c>
      <c r="X153" s="1" t="str">
        <f t="shared" si="36"/>
        <v>$386M</v>
      </c>
      <c r="Y153" s="1" t="str">
        <f t="shared" si="37"/>
        <v>$150M</v>
      </c>
      <c r="Z153" s="1" t="str">
        <f t="shared" si="38"/>
        <v>$0</v>
      </c>
      <c r="AA153" s="1" t="str">
        <f t="shared" si="39"/>
        <v>$1,47,059</v>
      </c>
      <c r="AB153" s="6">
        <f t="shared" si="40"/>
        <v>12254.901960784313</v>
      </c>
      <c r="AC153" s="1" t="str">
        <f t="shared" si="41"/>
        <v>Large</v>
      </c>
    </row>
    <row r="154" spans="1:29">
      <c r="A154" s="1" t="s">
        <v>2371</v>
      </c>
      <c r="B154" s="1">
        <v>2001</v>
      </c>
      <c r="C154" s="1" t="s">
        <v>31</v>
      </c>
      <c r="D154" s="1" t="s">
        <v>48</v>
      </c>
      <c r="E154" s="1" t="s">
        <v>18</v>
      </c>
      <c r="F154" s="1">
        <v>453</v>
      </c>
      <c r="G154" s="1">
        <v>2622</v>
      </c>
      <c r="H154" s="1">
        <v>938</v>
      </c>
      <c r="I154" s="1">
        <v>33.96</v>
      </c>
      <c r="J154" s="1">
        <v>4</v>
      </c>
      <c r="K154" s="1" t="s">
        <v>24</v>
      </c>
      <c r="L154" s="1" t="s">
        <v>24</v>
      </c>
      <c r="M154" s="1">
        <v>58</v>
      </c>
      <c r="N154" s="1" t="s">
        <v>20</v>
      </c>
      <c r="O154" s="1">
        <v>4171116</v>
      </c>
      <c r="P154" s="1">
        <f t="shared" si="28"/>
        <v>2</v>
      </c>
      <c r="Q154" s="1">
        <f t="shared" si="29"/>
        <v>23</v>
      </c>
      <c r="R154" s="5">
        <f t="shared" si="30"/>
        <v>0.17276887871853547</v>
      </c>
      <c r="S154" s="6">
        <f t="shared" si="31"/>
        <v>357742.18154080852</v>
      </c>
      <c r="T154" s="4">
        <f t="shared" si="32"/>
        <v>2.0706401766004414</v>
      </c>
      <c r="U154" s="1" t="str">
        <f t="shared" si="33"/>
        <v>Normal</v>
      </c>
      <c r="V154" s="1" t="str">
        <f t="shared" si="34"/>
        <v>Acquired</v>
      </c>
      <c r="W154" s="1" t="str">
        <f t="shared" si="35"/>
        <v>€</v>
      </c>
      <c r="X154" s="1" t="str">
        <f t="shared" si="36"/>
        <v>€453M</v>
      </c>
      <c r="Y154" s="1" t="str">
        <f t="shared" si="37"/>
        <v>€938M</v>
      </c>
      <c r="Z154" s="1" t="str">
        <f t="shared" si="38"/>
        <v>€0</v>
      </c>
      <c r="AA154" s="1" t="str">
        <f t="shared" si="39"/>
        <v>€3,57,742</v>
      </c>
      <c r="AB154" s="6">
        <f t="shared" si="40"/>
        <v>29811.848461734044</v>
      </c>
      <c r="AC154" s="1" t="str">
        <f t="shared" si="41"/>
        <v>Large</v>
      </c>
    </row>
    <row r="155" spans="1:29">
      <c r="A155" s="1" t="s">
        <v>4711</v>
      </c>
      <c r="B155" s="1">
        <v>2001</v>
      </c>
      <c r="C155" s="1" t="s">
        <v>53</v>
      </c>
      <c r="D155" s="1" t="s">
        <v>36</v>
      </c>
      <c r="E155" s="1" t="s">
        <v>40</v>
      </c>
      <c r="F155" s="1">
        <v>362</v>
      </c>
      <c r="G155" s="1">
        <v>1980</v>
      </c>
      <c r="H155" s="1">
        <v>624</v>
      </c>
      <c r="I155" s="1">
        <v>38.68</v>
      </c>
      <c r="J155" s="1">
        <v>1</v>
      </c>
      <c r="K155" s="1" t="s">
        <v>24</v>
      </c>
      <c r="L155" s="1" t="s">
        <v>24</v>
      </c>
      <c r="M155" s="1">
        <v>2</v>
      </c>
      <c r="N155" s="1" t="s">
        <v>29</v>
      </c>
      <c r="O155" s="1">
        <v>4121450</v>
      </c>
      <c r="P155" s="1">
        <f t="shared" si="28"/>
        <v>3</v>
      </c>
      <c r="Q155" s="1">
        <f t="shared" si="29"/>
        <v>23</v>
      </c>
      <c r="R155" s="5">
        <f t="shared" si="30"/>
        <v>0.18282828282828284</v>
      </c>
      <c r="S155" s="6">
        <f t="shared" si="31"/>
        <v>315151.51515151514</v>
      </c>
      <c r="T155" s="4">
        <f t="shared" si="32"/>
        <v>1.7237569060773481</v>
      </c>
      <c r="U155" s="1" t="str">
        <f t="shared" si="33"/>
        <v>Normal</v>
      </c>
      <c r="V155" s="1" t="str">
        <f t="shared" si="34"/>
        <v>Acquired</v>
      </c>
      <c r="W155" s="1">
        <f t="shared" si="35"/>
        <v>0</v>
      </c>
      <c r="X155" s="1" t="str">
        <f t="shared" si="36"/>
        <v>0362M</v>
      </c>
      <c r="Y155" s="1" t="str">
        <f t="shared" si="37"/>
        <v>0624M</v>
      </c>
      <c r="Z155" s="1" t="str">
        <f t="shared" si="38"/>
        <v>00</v>
      </c>
      <c r="AA155" s="1" t="str">
        <f t="shared" si="39"/>
        <v>03,15,152</v>
      </c>
      <c r="AB155" s="6">
        <f t="shared" si="40"/>
        <v>26262.626262626261</v>
      </c>
      <c r="AC155" s="1" t="str">
        <f t="shared" si="41"/>
        <v>Large</v>
      </c>
    </row>
    <row r="156" spans="1:29">
      <c r="A156" s="1" t="s">
        <v>2978</v>
      </c>
      <c r="B156" s="1">
        <v>2001</v>
      </c>
      <c r="C156" s="1" t="s">
        <v>27</v>
      </c>
      <c r="D156" s="1" t="s">
        <v>51</v>
      </c>
      <c r="E156" s="1" t="s">
        <v>23</v>
      </c>
      <c r="F156" s="1">
        <v>230</v>
      </c>
      <c r="G156" s="1">
        <v>35</v>
      </c>
      <c r="H156" s="1">
        <v>680</v>
      </c>
      <c r="I156" s="1">
        <v>1.02</v>
      </c>
      <c r="J156" s="1">
        <v>5</v>
      </c>
      <c r="K156" s="1" t="s">
        <v>24</v>
      </c>
      <c r="L156" s="1" t="s">
        <v>24</v>
      </c>
      <c r="M156" s="1">
        <v>73</v>
      </c>
      <c r="N156" s="1" t="s">
        <v>29</v>
      </c>
      <c r="O156" s="1">
        <v>4109664</v>
      </c>
      <c r="P156" s="1">
        <f t="shared" si="28"/>
        <v>5</v>
      </c>
      <c r="Q156" s="1">
        <f t="shared" si="29"/>
        <v>23</v>
      </c>
      <c r="R156" s="5">
        <f t="shared" si="30"/>
        <v>6.5714285714285712</v>
      </c>
      <c r="S156" s="6">
        <f t="shared" si="31"/>
        <v>19428571.428571429</v>
      </c>
      <c r="T156" s="4">
        <f t="shared" si="32"/>
        <v>2.9565217391304346</v>
      </c>
      <c r="U156" s="1" t="str">
        <f t="shared" si="33"/>
        <v>Normal</v>
      </c>
      <c r="V156" s="1" t="str">
        <f t="shared" si="34"/>
        <v>Acquired</v>
      </c>
      <c r="W156" s="1" t="str">
        <f t="shared" si="35"/>
        <v>$</v>
      </c>
      <c r="X156" s="1" t="str">
        <f t="shared" si="36"/>
        <v>$230M</v>
      </c>
      <c r="Y156" s="1" t="str">
        <f t="shared" si="37"/>
        <v>$680M</v>
      </c>
      <c r="Z156" s="1" t="str">
        <f t="shared" si="38"/>
        <v>$7</v>
      </c>
      <c r="AA156" s="1" t="str">
        <f t="shared" si="39"/>
        <v>$1,94,28,571</v>
      </c>
      <c r="AB156" s="6">
        <f t="shared" si="40"/>
        <v>1619047.6190476189</v>
      </c>
      <c r="AC156" s="1" t="str">
        <f t="shared" si="41"/>
        <v>Large</v>
      </c>
    </row>
    <row r="157" spans="1:29">
      <c r="A157" s="1" t="s">
        <v>1907</v>
      </c>
      <c r="B157" s="1">
        <v>2001</v>
      </c>
      <c r="C157" s="1" t="s">
        <v>73</v>
      </c>
      <c r="D157" s="1" t="s">
        <v>32</v>
      </c>
      <c r="E157" s="1" t="s">
        <v>28</v>
      </c>
      <c r="F157" s="1">
        <v>450</v>
      </c>
      <c r="G157" s="1">
        <v>2069</v>
      </c>
      <c r="H157" s="1">
        <v>914</v>
      </c>
      <c r="I157" s="1">
        <v>27.47</v>
      </c>
      <c r="J157" s="1">
        <v>2</v>
      </c>
      <c r="K157" s="1" t="s">
        <v>24</v>
      </c>
      <c r="L157" s="1" t="s">
        <v>19</v>
      </c>
      <c r="M157" s="1">
        <v>47</v>
      </c>
      <c r="N157" s="1" t="s">
        <v>29</v>
      </c>
      <c r="O157" s="1">
        <v>4006782</v>
      </c>
      <c r="P157" s="1">
        <f t="shared" si="28"/>
        <v>1</v>
      </c>
      <c r="Q157" s="1">
        <f t="shared" si="29"/>
        <v>23</v>
      </c>
      <c r="R157" s="5">
        <f t="shared" si="30"/>
        <v>0.21749637506041566</v>
      </c>
      <c r="S157" s="6">
        <f t="shared" si="31"/>
        <v>441759.3040115998</v>
      </c>
      <c r="T157" s="4">
        <f t="shared" si="32"/>
        <v>2.0311111111111111</v>
      </c>
      <c r="U157" s="1" t="str">
        <f t="shared" si="33"/>
        <v>Normal</v>
      </c>
      <c r="V157" s="1" t="str">
        <f t="shared" si="34"/>
        <v>Acquired</v>
      </c>
      <c r="W157" s="1" t="str">
        <f t="shared" si="35"/>
        <v>€</v>
      </c>
      <c r="X157" s="1" t="str">
        <f t="shared" si="36"/>
        <v>€450M</v>
      </c>
      <c r="Y157" s="1" t="str">
        <f t="shared" si="37"/>
        <v>€914M</v>
      </c>
      <c r="Z157" s="1" t="str">
        <f t="shared" si="38"/>
        <v>€0</v>
      </c>
      <c r="AA157" s="1" t="str">
        <f t="shared" si="39"/>
        <v>€4,41,759</v>
      </c>
      <c r="AB157" s="6">
        <f t="shared" si="40"/>
        <v>36813.275334299986</v>
      </c>
      <c r="AC157" s="1" t="str">
        <f t="shared" si="41"/>
        <v>Large</v>
      </c>
    </row>
    <row r="158" spans="1:29">
      <c r="A158" s="1" t="s">
        <v>2654</v>
      </c>
      <c r="B158" s="1">
        <v>2001</v>
      </c>
      <c r="C158" s="1" t="s">
        <v>42</v>
      </c>
      <c r="D158" s="1" t="s">
        <v>46</v>
      </c>
      <c r="E158" s="1" t="s">
        <v>23</v>
      </c>
      <c r="F158" s="1">
        <v>216</v>
      </c>
      <c r="G158" s="1">
        <v>1749</v>
      </c>
      <c r="H158" s="1">
        <v>21</v>
      </c>
      <c r="I158" s="1">
        <v>42.07</v>
      </c>
      <c r="J158" s="1">
        <v>5</v>
      </c>
      <c r="K158" s="1" t="s">
        <v>24</v>
      </c>
      <c r="L158" s="1" t="s">
        <v>19</v>
      </c>
      <c r="M158" s="1">
        <v>35</v>
      </c>
      <c r="N158" s="1" t="s">
        <v>25</v>
      </c>
      <c r="O158" s="1">
        <v>3992666</v>
      </c>
      <c r="P158" s="1">
        <f t="shared" si="28"/>
        <v>5</v>
      </c>
      <c r="Q158" s="1">
        <f t="shared" si="29"/>
        <v>23</v>
      </c>
      <c r="R158" s="5">
        <f t="shared" si="30"/>
        <v>0.1234991423670669</v>
      </c>
      <c r="S158" s="6">
        <f t="shared" si="31"/>
        <v>12006.861063464838</v>
      </c>
      <c r="T158" s="4">
        <f t="shared" si="32"/>
        <v>9.7222222222222224E-2</v>
      </c>
      <c r="U158" s="1" t="str">
        <f t="shared" si="33"/>
        <v>Normal</v>
      </c>
      <c r="V158" s="1" t="str">
        <f t="shared" si="34"/>
        <v>Acquired</v>
      </c>
      <c r="W158" s="1" t="str">
        <f t="shared" si="35"/>
        <v>¥</v>
      </c>
      <c r="X158" s="1" t="str">
        <f t="shared" si="36"/>
        <v>¥216M</v>
      </c>
      <c r="Y158" s="1" t="str">
        <f t="shared" si="37"/>
        <v>¥21M</v>
      </c>
      <c r="Z158" s="1" t="str">
        <f t="shared" si="38"/>
        <v>¥0</v>
      </c>
      <c r="AA158" s="1" t="str">
        <f t="shared" si="39"/>
        <v>¥12,007</v>
      </c>
      <c r="AB158" s="6">
        <f t="shared" si="40"/>
        <v>1000.5717552887364</v>
      </c>
      <c r="AC158" s="1" t="str">
        <f t="shared" si="41"/>
        <v>Large</v>
      </c>
    </row>
    <row r="159" spans="1:29">
      <c r="A159" s="1" t="s">
        <v>1119</v>
      </c>
      <c r="B159" s="1">
        <v>2001</v>
      </c>
      <c r="C159" s="1" t="s">
        <v>27</v>
      </c>
      <c r="D159" s="1" t="s">
        <v>39</v>
      </c>
      <c r="E159" s="1" t="s">
        <v>28</v>
      </c>
      <c r="F159" s="1">
        <v>367</v>
      </c>
      <c r="G159" s="1">
        <v>1720</v>
      </c>
      <c r="H159" s="1">
        <v>519</v>
      </c>
      <c r="I159" s="1">
        <v>16.329999999999998</v>
      </c>
      <c r="J159" s="1">
        <v>7</v>
      </c>
      <c r="K159" s="1" t="s">
        <v>19</v>
      </c>
      <c r="L159" s="1" t="s">
        <v>19</v>
      </c>
      <c r="M159" s="1">
        <v>83</v>
      </c>
      <c r="N159" s="1" t="s">
        <v>25</v>
      </c>
      <c r="O159" s="1">
        <v>3976044</v>
      </c>
      <c r="P159" s="1">
        <f t="shared" si="28"/>
        <v>1</v>
      </c>
      <c r="Q159" s="1">
        <f t="shared" si="29"/>
        <v>23</v>
      </c>
      <c r="R159" s="5">
        <f t="shared" si="30"/>
        <v>0.21337209302325583</v>
      </c>
      <c r="S159" s="6">
        <f t="shared" si="31"/>
        <v>301744.18604651163</v>
      </c>
      <c r="T159" s="4">
        <f t="shared" si="32"/>
        <v>1.4141689373297002</v>
      </c>
      <c r="U159" s="1" t="str">
        <f t="shared" si="33"/>
        <v>Normal</v>
      </c>
      <c r="V159" s="1" t="str">
        <f t="shared" si="34"/>
        <v>Still Private</v>
      </c>
      <c r="W159" s="1" t="str">
        <f t="shared" si="35"/>
        <v>$</v>
      </c>
      <c r="X159" s="1" t="str">
        <f t="shared" si="36"/>
        <v>$367M</v>
      </c>
      <c r="Y159" s="1" t="str">
        <f t="shared" si="37"/>
        <v>$519M</v>
      </c>
      <c r="Z159" s="1" t="str">
        <f t="shared" si="38"/>
        <v>$0</v>
      </c>
      <c r="AA159" s="1" t="str">
        <f t="shared" si="39"/>
        <v>$3,01,744</v>
      </c>
      <c r="AB159" s="6">
        <f t="shared" si="40"/>
        <v>25145.348837209302</v>
      </c>
      <c r="AC159" s="1" t="str">
        <f t="shared" si="41"/>
        <v>Large</v>
      </c>
    </row>
    <row r="160" spans="1:29">
      <c r="A160" s="1" t="s">
        <v>3953</v>
      </c>
      <c r="B160" s="1">
        <v>2001</v>
      </c>
      <c r="C160" s="1" t="s">
        <v>59</v>
      </c>
      <c r="D160" s="1" t="s">
        <v>36</v>
      </c>
      <c r="E160" s="1" t="s">
        <v>28</v>
      </c>
      <c r="F160" s="1">
        <v>262</v>
      </c>
      <c r="G160" s="1">
        <v>307</v>
      </c>
      <c r="H160" s="1">
        <v>787</v>
      </c>
      <c r="I160" s="1">
        <v>44.61</v>
      </c>
      <c r="J160" s="1">
        <v>4</v>
      </c>
      <c r="K160" s="1" t="s">
        <v>19</v>
      </c>
      <c r="L160" s="1" t="s">
        <v>19</v>
      </c>
      <c r="M160" s="1">
        <v>25</v>
      </c>
      <c r="N160" s="1" t="s">
        <v>49</v>
      </c>
      <c r="O160" s="1">
        <v>3947004</v>
      </c>
      <c r="P160" s="1">
        <f t="shared" si="28"/>
        <v>1</v>
      </c>
      <c r="Q160" s="1">
        <f t="shared" si="29"/>
        <v>23</v>
      </c>
      <c r="R160" s="5">
        <f t="shared" si="30"/>
        <v>0.85342019543973946</v>
      </c>
      <c r="S160" s="6">
        <f t="shared" si="31"/>
        <v>2563517.9153094464</v>
      </c>
      <c r="T160" s="4">
        <f t="shared" si="32"/>
        <v>3.0038167938931299</v>
      </c>
      <c r="U160" s="1" t="str">
        <f t="shared" si="33"/>
        <v>Normal</v>
      </c>
      <c r="V160" s="1" t="str">
        <f t="shared" si="34"/>
        <v>Still Private</v>
      </c>
      <c r="W160" s="1" t="str">
        <f t="shared" si="35"/>
        <v>₹</v>
      </c>
      <c r="X160" s="1" t="str">
        <f t="shared" si="36"/>
        <v>₹262M</v>
      </c>
      <c r="Y160" s="1" t="str">
        <f t="shared" si="37"/>
        <v>₹787M</v>
      </c>
      <c r="Z160" s="1" t="str">
        <f t="shared" si="38"/>
        <v>₹1</v>
      </c>
      <c r="AA160" s="1" t="str">
        <f t="shared" si="39"/>
        <v>₹25,63,518</v>
      </c>
      <c r="AB160" s="6">
        <f t="shared" si="40"/>
        <v>213626.49294245386</v>
      </c>
      <c r="AC160" s="1" t="str">
        <f t="shared" si="41"/>
        <v>Large</v>
      </c>
    </row>
    <row r="161" spans="1:29">
      <c r="A161" s="1" t="s">
        <v>3293</v>
      </c>
      <c r="B161" s="1">
        <v>2001</v>
      </c>
      <c r="C161" s="1" t="s">
        <v>16</v>
      </c>
      <c r="D161" s="1" t="s">
        <v>36</v>
      </c>
      <c r="E161" s="1" t="s">
        <v>40</v>
      </c>
      <c r="F161" s="1">
        <v>217</v>
      </c>
      <c r="G161" s="1">
        <v>3496</v>
      </c>
      <c r="H161" s="1">
        <v>130</v>
      </c>
      <c r="I161" s="1">
        <v>3.24</v>
      </c>
      <c r="J161" s="1">
        <v>8</v>
      </c>
      <c r="K161" s="1" t="s">
        <v>19</v>
      </c>
      <c r="L161" s="1" t="s">
        <v>24</v>
      </c>
      <c r="M161" s="1">
        <v>42</v>
      </c>
      <c r="N161" s="1" t="s">
        <v>25</v>
      </c>
      <c r="O161" s="1">
        <v>3922225</v>
      </c>
      <c r="P161" s="1">
        <f t="shared" si="28"/>
        <v>3</v>
      </c>
      <c r="Q161" s="1">
        <f t="shared" si="29"/>
        <v>23</v>
      </c>
      <c r="R161" s="5">
        <f t="shared" si="30"/>
        <v>6.2070938215102976E-2</v>
      </c>
      <c r="S161" s="6">
        <f t="shared" si="31"/>
        <v>37185.354691075518</v>
      </c>
      <c r="T161" s="4">
        <f t="shared" si="32"/>
        <v>0.59907834101382484</v>
      </c>
      <c r="U161" s="1" t="str">
        <f t="shared" si="33"/>
        <v>High Performer</v>
      </c>
      <c r="V161" s="1" t="str">
        <f t="shared" si="34"/>
        <v>IPO</v>
      </c>
      <c r="W161" s="1" t="str">
        <f t="shared" si="35"/>
        <v>$</v>
      </c>
      <c r="X161" s="1" t="str">
        <f t="shared" si="36"/>
        <v>$217M</v>
      </c>
      <c r="Y161" s="1" t="str">
        <f t="shared" si="37"/>
        <v>$130M</v>
      </c>
      <c r="Z161" s="1" t="str">
        <f t="shared" si="38"/>
        <v>$0</v>
      </c>
      <c r="AA161" s="1" t="str">
        <f t="shared" si="39"/>
        <v>$37,185</v>
      </c>
      <c r="AB161" s="6">
        <f t="shared" si="40"/>
        <v>3098.7795575896262</v>
      </c>
      <c r="AC161" s="1" t="str">
        <f t="shared" si="41"/>
        <v>Large</v>
      </c>
    </row>
    <row r="162" spans="1:29">
      <c r="A162" s="1" t="s">
        <v>1696</v>
      </c>
      <c r="B162" s="1">
        <v>2001</v>
      </c>
      <c r="C162" s="1" t="s">
        <v>35</v>
      </c>
      <c r="D162" s="1" t="s">
        <v>32</v>
      </c>
      <c r="E162" s="1" t="s">
        <v>28</v>
      </c>
      <c r="F162" s="1">
        <v>313</v>
      </c>
      <c r="G162" s="1">
        <v>2272</v>
      </c>
      <c r="H162" s="1">
        <v>754</v>
      </c>
      <c r="I162" s="1">
        <v>17.739999999999998</v>
      </c>
      <c r="J162" s="1">
        <v>4</v>
      </c>
      <c r="K162" s="1" t="s">
        <v>19</v>
      </c>
      <c r="L162" s="1" t="s">
        <v>24</v>
      </c>
      <c r="M162" s="1">
        <v>80</v>
      </c>
      <c r="N162" s="1" t="s">
        <v>49</v>
      </c>
      <c r="O162" s="1">
        <v>3919435</v>
      </c>
      <c r="P162" s="1">
        <f t="shared" si="28"/>
        <v>1</v>
      </c>
      <c r="Q162" s="1">
        <f t="shared" si="29"/>
        <v>23</v>
      </c>
      <c r="R162" s="5">
        <f t="shared" si="30"/>
        <v>0.13776408450704225</v>
      </c>
      <c r="S162" s="6">
        <f t="shared" si="31"/>
        <v>331866.19718309859</v>
      </c>
      <c r="T162" s="4">
        <f t="shared" si="32"/>
        <v>2.4089456869009584</v>
      </c>
      <c r="U162" s="1" t="str">
        <f t="shared" si="33"/>
        <v>Normal</v>
      </c>
      <c r="V162" s="1" t="str">
        <f t="shared" si="34"/>
        <v>IPO</v>
      </c>
      <c r="W162" s="1" t="str">
        <f t="shared" si="35"/>
        <v>¥</v>
      </c>
      <c r="X162" s="1" t="str">
        <f t="shared" si="36"/>
        <v>¥313M</v>
      </c>
      <c r="Y162" s="1" t="str">
        <f t="shared" si="37"/>
        <v>¥754M</v>
      </c>
      <c r="Z162" s="1" t="str">
        <f t="shared" si="38"/>
        <v>¥0</v>
      </c>
      <c r="AA162" s="1" t="str">
        <f t="shared" si="39"/>
        <v>¥3,31,866</v>
      </c>
      <c r="AB162" s="6">
        <f t="shared" si="40"/>
        <v>27655.516431924883</v>
      </c>
      <c r="AC162" s="1" t="str">
        <f t="shared" si="41"/>
        <v>Large</v>
      </c>
    </row>
    <row r="163" spans="1:29">
      <c r="A163" s="1" t="s">
        <v>3600</v>
      </c>
      <c r="B163" s="1">
        <v>2001</v>
      </c>
      <c r="C163" s="1" t="s">
        <v>16</v>
      </c>
      <c r="D163" s="1" t="s">
        <v>46</v>
      </c>
      <c r="E163" s="1" t="s">
        <v>40</v>
      </c>
      <c r="F163" s="1">
        <v>440</v>
      </c>
      <c r="G163" s="1">
        <v>732</v>
      </c>
      <c r="H163" s="1">
        <v>72</v>
      </c>
      <c r="I163" s="1">
        <v>4.32</v>
      </c>
      <c r="J163" s="1">
        <v>9</v>
      </c>
      <c r="K163" s="1" t="s">
        <v>19</v>
      </c>
      <c r="L163" s="1" t="s">
        <v>24</v>
      </c>
      <c r="M163" s="1">
        <v>70</v>
      </c>
      <c r="N163" s="1" t="s">
        <v>29</v>
      </c>
      <c r="O163" s="1">
        <v>3906070</v>
      </c>
      <c r="P163" s="1">
        <f t="shared" si="28"/>
        <v>3</v>
      </c>
      <c r="Q163" s="1">
        <f t="shared" si="29"/>
        <v>23</v>
      </c>
      <c r="R163" s="5">
        <f t="shared" si="30"/>
        <v>0.60109289617486339</v>
      </c>
      <c r="S163" s="6">
        <f t="shared" si="31"/>
        <v>98360.655737704918</v>
      </c>
      <c r="T163" s="4">
        <f t="shared" si="32"/>
        <v>0.16363636363636364</v>
      </c>
      <c r="U163" s="1" t="str">
        <f t="shared" si="33"/>
        <v>High Performer</v>
      </c>
      <c r="V163" s="1" t="str">
        <f t="shared" si="34"/>
        <v>IPO</v>
      </c>
      <c r="W163" s="1" t="str">
        <f t="shared" si="35"/>
        <v>$</v>
      </c>
      <c r="X163" s="1" t="str">
        <f t="shared" si="36"/>
        <v>$440M</v>
      </c>
      <c r="Y163" s="1" t="str">
        <f t="shared" si="37"/>
        <v>$72M</v>
      </c>
      <c r="Z163" s="1" t="str">
        <f t="shared" si="38"/>
        <v>$1</v>
      </c>
      <c r="AA163" s="1" t="str">
        <f t="shared" si="39"/>
        <v>$98,361</v>
      </c>
      <c r="AB163" s="6">
        <f t="shared" si="40"/>
        <v>8196.7213114754104</v>
      </c>
      <c r="AC163" s="1" t="str">
        <f t="shared" si="41"/>
        <v>Large</v>
      </c>
    </row>
    <row r="164" spans="1:29">
      <c r="A164" s="1" t="s">
        <v>1300</v>
      </c>
      <c r="B164" s="1">
        <v>2001</v>
      </c>
      <c r="C164" s="1" t="s">
        <v>35</v>
      </c>
      <c r="D164" s="1" t="s">
        <v>48</v>
      </c>
      <c r="E164" s="1" t="s">
        <v>37</v>
      </c>
      <c r="F164" s="1">
        <v>292</v>
      </c>
      <c r="G164" s="1">
        <v>1953</v>
      </c>
      <c r="H164" s="1">
        <v>104</v>
      </c>
      <c r="I164" s="1">
        <v>9.68</v>
      </c>
      <c r="J164" s="1">
        <v>5</v>
      </c>
      <c r="K164" s="1" t="s">
        <v>24</v>
      </c>
      <c r="L164" s="1" t="s">
        <v>19</v>
      </c>
      <c r="M164" s="1">
        <v>34</v>
      </c>
      <c r="N164" s="1" t="s">
        <v>29</v>
      </c>
      <c r="O164" s="1">
        <v>3852322</v>
      </c>
      <c r="P164" s="1">
        <f t="shared" si="28"/>
        <v>4</v>
      </c>
      <c r="Q164" s="1">
        <f t="shared" si="29"/>
        <v>23</v>
      </c>
      <c r="R164" s="5">
        <f t="shared" si="30"/>
        <v>0.14951356886840758</v>
      </c>
      <c r="S164" s="6">
        <f t="shared" si="31"/>
        <v>53251.408090117766</v>
      </c>
      <c r="T164" s="4">
        <f t="shared" si="32"/>
        <v>0.35616438356164382</v>
      </c>
      <c r="U164" s="1" t="str">
        <f t="shared" si="33"/>
        <v>Normal</v>
      </c>
      <c r="V164" s="1" t="str">
        <f t="shared" si="34"/>
        <v>Acquired</v>
      </c>
      <c r="W164" s="1" t="str">
        <f t="shared" si="35"/>
        <v>¥</v>
      </c>
      <c r="X164" s="1" t="str">
        <f t="shared" si="36"/>
        <v>¥292M</v>
      </c>
      <c r="Y164" s="1" t="str">
        <f t="shared" si="37"/>
        <v>¥104M</v>
      </c>
      <c r="Z164" s="1" t="str">
        <f t="shared" si="38"/>
        <v>¥0</v>
      </c>
      <c r="AA164" s="1" t="str">
        <f t="shared" si="39"/>
        <v>¥53,251</v>
      </c>
      <c r="AB164" s="6">
        <f t="shared" si="40"/>
        <v>4437.6173408431468</v>
      </c>
      <c r="AC164" s="1" t="str">
        <f t="shared" si="41"/>
        <v>Large</v>
      </c>
    </row>
    <row r="165" spans="1:29">
      <c r="A165" s="1" t="s">
        <v>1176</v>
      </c>
      <c r="B165" s="1">
        <v>2001</v>
      </c>
      <c r="C165" s="1" t="s">
        <v>27</v>
      </c>
      <c r="D165" s="1" t="s">
        <v>17</v>
      </c>
      <c r="E165" s="1" t="s">
        <v>37</v>
      </c>
      <c r="F165" s="1">
        <v>469</v>
      </c>
      <c r="G165" s="1">
        <v>3236</v>
      </c>
      <c r="H165" s="1">
        <v>175</v>
      </c>
      <c r="I165" s="1">
        <v>29.01</v>
      </c>
      <c r="J165" s="1">
        <v>6</v>
      </c>
      <c r="K165" s="1" t="s">
        <v>19</v>
      </c>
      <c r="L165" s="1" t="s">
        <v>24</v>
      </c>
      <c r="M165" s="1">
        <v>36</v>
      </c>
      <c r="N165" s="1" t="s">
        <v>33</v>
      </c>
      <c r="O165" s="1">
        <v>3811265</v>
      </c>
      <c r="P165" s="1">
        <f t="shared" si="28"/>
        <v>4</v>
      </c>
      <c r="Q165" s="1">
        <f t="shared" si="29"/>
        <v>23</v>
      </c>
      <c r="R165" s="5">
        <f t="shared" si="30"/>
        <v>0.14493201483312732</v>
      </c>
      <c r="S165" s="6">
        <f t="shared" si="31"/>
        <v>54079.110012360936</v>
      </c>
      <c r="T165" s="4">
        <f t="shared" si="32"/>
        <v>0.37313432835820898</v>
      </c>
      <c r="U165" s="1" t="str">
        <f t="shared" si="33"/>
        <v>Normal</v>
      </c>
      <c r="V165" s="1" t="str">
        <f t="shared" si="34"/>
        <v>IPO</v>
      </c>
      <c r="W165" s="1" t="str">
        <f t="shared" si="35"/>
        <v>$</v>
      </c>
      <c r="X165" s="1" t="str">
        <f t="shared" si="36"/>
        <v>$469M</v>
      </c>
      <c r="Y165" s="1" t="str">
        <f t="shared" si="37"/>
        <v>$175M</v>
      </c>
      <c r="Z165" s="1" t="str">
        <f t="shared" si="38"/>
        <v>$0</v>
      </c>
      <c r="AA165" s="1" t="str">
        <f t="shared" si="39"/>
        <v>$54,079</v>
      </c>
      <c r="AB165" s="6">
        <f t="shared" si="40"/>
        <v>4506.592501030078</v>
      </c>
      <c r="AC165" s="1" t="str">
        <f t="shared" si="41"/>
        <v>Large</v>
      </c>
    </row>
    <row r="166" spans="1:29">
      <c r="A166" s="1" t="s">
        <v>3060</v>
      </c>
      <c r="B166" s="1">
        <v>2001</v>
      </c>
      <c r="C166" s="1" t="s">
        <v>22</v>
      </c>
      <c r="D166" s="1" t="s">
        <v>51</v>
      </c>
      <c r="E166" s="1" t="s">
        <v>37</v>
      </c>
      <c r="F166" s="1">
        <v>231</v>
      </c>
      <c r="G166" s="1">
        <v>74</v>
      </c>
      <c r="H166" s="1">
        <v>20</v>
      </c>
      <c r="I166" s="1">
        <v>35.43</v>
      </c>
      <c r="J166" s="1">
        <v>5</v>
      </c>
      <c r="K166" s="1" t="s">
        <v>24</v>
      </c>
      <c r="L166" s="1" t="s">
        <v>19</v>
      </c>
      <c r="M166" s="1">
        <v>80</v>
      </c>
      <c r="N166" s="1" t="s">
        <v>33</v>
      </c>
      <c r="O166" s="1">
        <v>3804434</v>
      </c>
      <c r="P166" s="1">
        <f t="shared" si="28"/>
        <v>4</v>
      </c>
      <c r="Q166" s="1">
        <f t="shared" si="29"/>
        <v>23</v>
      </c>
      <c r="R166" s="5">
        <f t="shared" si="30"/>
        <v>3.1216216216216215</v>
      </c>
      <c r="S166" s="6">
        <f t="shared" si="31"/>
        <v>270270.2702702703</v>
      </c>
      <c r="T166" s="4">
        <f t="shared" si="32"/>
        <v>8.6580086580086577E-2</v>
      </c>
      <c r="U166" s="1" t="str">
        <f t="shared" si="33"/>
        <v>Normal</v>
      </c>
      <c r="V166" s="1" t="str">
        <f t="shared" si="34"/>
        <v>Acquired</v>
      </c>
      <c r="W166" s="1" t="str">
        <f t="shared" si="35"/>
        <v>£</v>
      </c>
      <c r="X166" s="1" t="str">
        <f t="shared" si="36"/>
        <v>£231M</v>
      </c>
      <c r="Y166" s="1" t="str">
        <f t="shared" si="37"/>
        <v>£20M</v>
      </c>
      <c r="Z166" s="1" t="str">
        <f t="shared" si="38"/>
        <v>£3</v>
      </c>
      <c r="AA166" s="1" t="str">
        <f t="shared" si="39"/>
        <v>£2,70,270</v>
      </c>
      <c r="AB166" s="6">
        <f t="shared" si="40"/>
        <v>22522.522522522522</v>
      </c>
      <c r="AC166" s="1" t="str">
        <f t="shared" si="41"/>
        <v>Large</v>
      </c>
    </row>
    <row r="167" spans="1:29">
      <c r="A167" s="1" t="s">
        <v>1453</v>
      </c>
      <c r="B167" s="1">
        <v>2001</v>
      </c>
      <c r="C167" s="1" t="s">
        <v>53</v>
      </c>
      <c r="D167" s="1" t="s">
        <v>48</v>
      </c>
      <c r="E167" s="1" t="s">
        <v>23</v>
      </c>
      <c r="F167" s="1">
        <v>399</v>
      </c>
      <c r="G167" s="1">
        <v>1507</v>
      </c>
      <c r="H167" s="1">
        <v>82</v>
      </c>
      <c r="I167" s="1">
        <v>30.8</v>
      </c>
      <c r="J167" s="1">
        <v>1</v>
      </c>
      <c r="K167" s="1" t="s">
        <v>24</v>
      </c>
      <c r="L167" s="1" t="s">
        <v>24</v>
      </c>
      <c r="M167" s="1">
        <v>35</v>
      </c>
      <c r="N167" s="1" t="s">
        <v>33</v>
      </c>
      <c r="O167" s="1">
        <v>3790947</v>
      </c>
      <c r="P167" s="1">
        <f t="shared" si="28"/>
        <v>5</v>
      </c>
      <c r="Q167" s="1">
        <f t="shared" si="29"/>
        <v>23</v>
      </c>
      <c r="R167" s="5">
        <f t="shared" si="30"/>
        <v>0.26476443264764432</v>
      </c>
      <c r="S167" s="6">
        <f t="shared" si="31"/>
        <v>54412.740544127402</v>
      </c>
      <c r="T167" s="4">
        <f t="shared" si="32"/>
        <v>0.20551378446115287</v>
      </c>
      <c r="U167" s="1" t="str">
        <f t="shared" si="33"/>
        <v>Normal</v>
      </c>
      <c r="V167" s="1" t="str">
        <f t="shared" si="34"/>
        <v>Acquired</v>
      </c>
      <c r="W167" s="1">
        <f t="shared" si="35"/>
        <v>0</v>
      </c>
      <c r="X167" s="1" t="str">
        <f t="shared" si="36"/>
        <v>0399M</v>
      </c>
      <c r="Y167" s="1" t="str">
        <f t="shared" si="37"/>
        <v>082M</v>
      </c>
      <c r="Z167" s="1" t="str">
        <f t="shared" si="38"/>
        <v>00</v>
      </c>
      <c r="AA167" s="1" t="str">
        <f t="shared" si="39"/>
        <v>054,413</v>
      </c>
      <c r="AB167" s="6">
        <f t="shared" si="40"/>
        <v>4534.3950453439502</v>
      </c>
      <c r="AC167" s="1" t="str">
        <f t="shared" si="41"/>
        <v>Large</v>
      </c>
    </row>
    <row r="168" spans="1:29">
      <c r="A168" s="1" t="s">
        <v>3888</v>
      </c>
      <c r="B168" s="1">
        <v>2001</v>
      </c>
      <c r="C168" s="1" t="s">
        <v>42</v>
      </c>
      <c r="D168" s="1" t="s">
        <v>48</v>
      </c>
      <c r="E168" s="1" t="s">
        <v>18</v>
      </c>
      <c r="F168" s="1">
        <v>387</v>
      </c>
      <c r="G168" s="1">
        <v>4920</v>
      </c>
      <c r="H168" s="1">
        <v>908</v>
      </c>
      <c r="I168" s="1">
        <v>38.020000000000003</v>
      </c>
      <c r="J168" s="1">
        <v>8</v>
      </c>
      <c r="K168" s="1" t="s">
        <v>24</v>
      </c>
      <c r="L168" s="1" t="s">
        <v>19</v>
      </c>
      <c r="M168" s="1">
        <v>96</v>
      </c>
      <c r="N168" s="1" t="s">
        <v>20</v>
      </c>
      <c r="O168" s="1">
        <v>3779355</v>
      </c>
      <c r="P168" s="1">
        <f t="shared" si="28"/>
        <v>2</v>
      </c>
      <c r="Q168" s="1">
        <f t="shared" si="29"/>
        <v>23</v>
      </c>
      <c r="R168" s="5">
        <f t="shared" si="30"/>
        <v>7.8658536585365854E-2</v>
      </c>
      <c r="S168" s="6">
        <f t="shared" si="31"/>
        <v>184552.84552845528</v>
      </c>
      <c r="T168" s="4">
        <f t="shared" si="32"/>
        <v>2.3462532299741601</v>
      </c>
      <c r="U168" s="1" t="str">
        <f t="shared" si="33"/>
        <v>High Performer</v>
      </c>
      <c r="V168" s="1" t="str">
        <f t="shared" si="34"/>
        <v>Acquired</v>
      </c>
      <c r="W168" s="1" t="str">
        <f t="shared" si="35"/>
        <v>¥</v>
      </c>
      <c r="X168" s="1" t="str">
        <f t="shared" si="36"/>
        <v>¥387M</v>
      </c>
      <c r="Y168" s="1" t="str">
        <f t="shared" si="37"/>
        <v>¥908M</v>
      </c>
      <c r="Z168" s="1" t="str">
        <f t="shared" si="38"/>
        <v>¥0</v>
      </c>
      <c r="AA168" s="1" t="str">
        <f t="shared" si="39"/>
        <v>¥1,84,553</v>
      </c>
      <c r="AB168" s="6">
        <f t="shared" si="40"/>
        <v>15379.40379403794</v>
      </c>
      <c r="AC168" s="1" t="str">
        <f t="shared" si="41"/>
        <v>Large</v>
      </c>
    </row>
    <row r="169" spans="1:29">
      <c r="A169" s="1" t="s">
        <v>3676</v>
      </c>
      <c r="B169" s="1">
        <v>2001</v>
      </c>
      <c r="C169" s="1" t="s">
        <v>16</v>
      </c>
      <c r="D169" s="1" t="s">
        <v>17</v>
      </c>
      <c r="E169" s="1" t="s">
        <v>23</v>
      </c>
      <c r="F169" s="1">
        <v>374</v>
      </c>
      <c r="G169" s="1">
        <v>1829</v>
      </c>
      <c r="H169" s="1">
        <v>333</v>
      </c>
      <c r="I169" s="1">
        <v>24</v>
      </c>
      <c r="J169" s="1">
        <v>6</v>
      </c>
      <c r="K169" s="1" t="s">
        <v>24</v>
      </c>
      <c r="L169" s="1" t="s">
        <v>24</v>
      </c>
      <c r="M169" s="1">
        <v>98</v>
      </c>
      <c r="N169" s="1" t="s">
        <v>49</v>
      </c>
      <c r="O169" s="1">
        <v>3684262</v>
      </c>
      <c r="P169" s="1">
        <f t="shared" si="28"/>
        <v>5</v>
      </c>
      <c r="Q169" s="1">
        <f t="shared" si="29"/>
        <v>23</v>
      </c>
      <c r="R169" s="5">
        <f t="shared" si="30"/>
        <v>0.20448332422088572</v>
      </c>
      <c r="S169" s="6">
        <f t="shared" si="31"/>
        <v>182066.70311645709</v>
      </c>
      <c r="T169" s="4">
        <f t="shared" si="32"/>
        <v>0.89037433155080214</v>
      </c>
      <c r="U169" s="1" t="str">
        <f t="shared" si="33"/>
        <v>Normal</v>
      </c>
      <c r="V169" s="1" t="str">
        <f t="shared" si="34"/>
        <v>Acquired</v>
      </c>
      <c r="W169" s="1" t="str">
        <f t="shared" si="35"/>
        <v>$</v>
      </c>
      <c r="X169" s="1" t="str">
        <f t="shared" si="36"/>
        <v>$374M</v>
      </c>
      <c r="Y169" s="1" t="str">
        <f t="shared" si="37"/>
        <v>$333M</v>
      </c>
      <c r="Z169" s="1" t="str">
        <f t="shared" si="38"/>
        <v>$0</v>
      </c>
      <c r="AA169" s="1" t="str">
        <f t="shared" si="39"/>
        <v>$1,82,067</v>
      </c>
      <c r="AB169" s="6">
        <f t="shared" si="40"/>
        <v>15172.225259704757</v>
      </c>
      <c r="AC169" s="1" t="str">
        <f t="shared" si="41"/>
        <v>Large</v>
      </c>
    </row>
    <row r="170" spans="1:29">
      <c r="A170" s="1" t="s">
        <v>440</v>
      </c>
      <c r="B170" s="1">
        <v>2001</v>
      </c>
      <c r="C170" s="1" t="s">
        <v>22</v>
      </c>
      <c r="D170" s="1" t="s">
        <v>51</v>
      </c>
      <c r="E170" s="1" t="s">
        <v>18</v>
      </c>
      <c r="F170" s="1">
        <v>269</v>
      </c>
      <c r="G170" s="1">
        <v>2368</v>
      </c>
      <c r="H170" s="1">
        <v>668</v>
      </c>
      <c r="I170" s="1">
        <v>46.4</v>
      </c>
      <c r="J170" s="1">
        <v>1</v>
      </c>
      <c r="K170" s="1" t="s">
        <v>24</v>
      </c>
      <c r="L170" s="1" t="s">
        <v>24</v>
      </c>
      <c r="M170" s="1">
        <v>92</v>
      </c>
      <c r="N170" s="1" t="s">
        <v>20</v>
      </c>
      <c r="O170" s="1">
        <v>3683495</v>
      </c>
      <c r="P170" s="1">
        <f t="shared" si="28"/>
        <v>2</v>
      </c>
      <c r="Q170" s="1">
        <f t="shared" si="29"/>
        <v>23</v>
      </c>
      <c r="R170" s="5">
        <f t="shared" si="30"/>
        <v>0.11359797297297297</v>
      </c>
      <c r="S170" s="6">
        <f t="shared" si="31"/>
        <v>282094.59459459462</v>
      </c>
      <c r="T170" s="4">
        <f t="shared" si="32"/>
        <v>2.483271375464684</v>
      </c>
      <c r="U170" s="1" t="str">
        <f t="shared" si="33"/>
        <v>Normal</v>
      </c>
      <c r="V170" s="1" t="str">
        <f t="shared" si="34"/>
        <v>Acquired</v>
      </c>
      <c r="W170" s="1" t="str">
        <f t="shared" si="35"/>
        <v>£</v>
      </c>
      <c r="X170" s="1" t="str">
        <f t="shared" si="36"/>
        <v>£269M</v>
      </c>
      <c r="Y170" s="1" t="str">
        <f t="shared" si="37"/>
        <v>£668M</v>
      </c>
      <c r="Z170" s="1" t="str">
        <f t="shared" si="38"/>
        <v>£0</v>
      </c>
      <c r="AA170" s="1" t="str">
        <f t="shared" si="39"/>
        <v>£2,82,095</v>
      </c>
      <c r="AB170" s="6">
        <f t="shared" si="40"/>
        <v>23507.882882882885</v>
      </c>
      <c r="AC170" s="1" t="str">
        <f t="shared" si="41"/>
        <v>Large</v>
      </c>
    </row>
    <row r="171" spans="1:29">
      <c r="A171" s="1" t="s">
        <v>3859</v>
      </c>
      <c r="B171" s="1">
        <v>2001</v>
      </c>
      <c r="C171" s="1" t="s">
        <v>31</v>
      </c>
      <c r="D171" s="1" t="s">
        <v>32</v>
      </c>
      <c r="E171" s="1" t="s">
        <v>28</v>
      </c>
      <c r="F171" s="1">
        <v>343</v>
      </c>
      <c r="G171" s="1">
        <v>1115</v>
      </c>
      <c r="H171" s="1">
        <v>735</v>
      </c>
      <c r="I171" s="1">
        <v>45.44</v>
      </c>
      <c r="J171" s="1">
        <v>8</v>
      </c>
      <c r="K171" s="1" t="s">
        <v>24</v>
      </c>
      <c r="L171" s="1" t="s">
        <v>24</v>
      </c>
      <c r="M171" s="1">
        <v>75</v>
      </c>
      <c r="N171" s="1" t="s">
        <v>33</v>
      </c>
      <c r="O171" s="1">
        <v>3679089</v>
      </c>
      <c r="P171" s="1">
        <f t="shared" si="28"/>
        <v>1</v>
      </c>
      <c r="Q171" s="1">
        <f t="shared" si="29"/>
        <v>23</v>
      </c>
      <c r="R171" s="5">
        <f t="shared" si="30"/>
        <v>0.30762331838565021</v>
      </c>
      <c r="S171" s="6">
        <f t="shared" si="31"/>
        <v>659192.82511210768</v>
      </c>
      <c r="T171" s="4">
        <f t="shared" si="32"/>
        <v>2.1428571428571428</v>
      </c>
      <c r="U171" s="1" t="str">
        <f t="shared" si="33"/>
        <v>High Performer</v>
      </c>
      <c r="V171" s="1" t="str">
        <f t="shared" si="34"/>
        <v>Acquired</v>
      </c>
      <c r="W171" s="1" t="str">
        <f t="shared" si="35"/>
        <v>€</v>
      </c>
      <c r="X171" s="1" t="str">
        <f t="shared" si="36"/>
        <v>€343M</v>
      </c>
      <c r="Y171" s="1" t="str">
        <f t="shared" si="37"/>
        <v>€735M</v>
      </c>
      <c r="Z171" s="1" t="str">
        <f t="shared" si="38"/>
        <v>€0</v>
      </c>
      <c r="AA171" s="1" t="str">
        <f t="shared" si="39"/>
        <v>€6,59,193</v>
      </c>
      <c r="AB171" s="6">
        <f t="shared" si="40"/>
        <v>54932.735426008971</v>
      </c>
      <c r="AC171" s="1" t="str">
        <f t="shared" si="41"/>
        <v>Large</v>
      </c>
    </row>
    <row r="172" spans="1:29">
      <c r="A172" s="1" t="s">
        <v>269</v>
      </c>
      <c r="B172" s="1">
        <v>2001</v>
      </c>
      <c r="C172" s="1" t="s">
        <v>42</v>
      </c>
      <c r="D172" s="1" t="s">
        <v>46</v>
      </c>
      <c r="E172" s="1" t="s">
        <v>40</v>
      </c>
      <c r="F172" s="1">
        <v>214</v>
      </c>
      <c r="G172" s="1">
        <v>1996</v>
      </c>
      <c r="H172" s="1">
        <v>42</v>
      </c>
      <c r="I172" s="1">
        <v>44.05</v>
      </c>
      <c r="J172" s="1">
        <v>5</v>
      </c>
      <c r="K172" s="1" t="s">
        <v>24</v>
      </c>
      <c r="L172" s="1" t="s">
        <v>19</v>
      </c>
      <c r="M172" s="1">
        <v>6</v>
      </c>
      <c r="N172" s="1" t="s">
        <v>49</v>
      </c>
      <c r="O172" s="1">
        <v>3657487</v>
      </c>
      <c r="P172" s="1">
        <f t="shared" si="28"/>
        <v>3</v>
      </c>
      <c r="Q172" s="1">
        <f t="shared" si="29"/>
        <v>23</v>
      </c>
      <c r="R172" s="5">
        <f t="shared" si="30"/>
        <v>0.10721442885771543</v>
      </c>
      <c r="S172" s="6">
        <f t="shared" si="31"/>
        <v>21042.084168336674</v>
      </c>
      <c r="T172" s="4">
        <f t="shared" si="32"/>
        <v>0.19626168224299065</v>
      </c>
      <c r="U172" s="1" t="str">
        <f t="shared" si="33"/>
        <v>Normal</v>
      </c>
      <c r="V172" s="1" t="str">
        <f t="shared" si="34"/>
        <v>Acquired</v>
      </c>
      <c r="W172" s="1" t="str">
        <f t="shared" si="35"/>
        <v>¥</v>
      </c>
      <c r="X172" s="1" t="str">
        <f t="shared" si="36"/>
        <v>¥214M</v>
      </c>
      <c r="Y172" s="1" t="str">
        <f t="shared" si="37"/>
        <v>¥42M</v>
      </c>
      <c r="Z172" s="1" t="str">
        <f t="shared" si="38"/>
        <v>¥0</v>
      </c>
      <c r="AA172" s="1" t="str">
        <f t="shared" si="39"/>
        <v>¥21,042</v>
      </c>
      <c r="AB172" s="6">
        <f t="shared" si="40"/>
        <v>1753.5070140280561</v>
      </c>
      <c r="AC172" s="1" t="str">
        <f t="shared" si="41"/>
        <v>Large</v>
      </c>
    </row>
    <row r="173" spans="1:29">
      <c r="A173" s="1" t="s">
        <v>1132</v>
      </c>
      <c r="B173" s="1">
        <v>2001</v>
      </c>
      <c r="C173" s="1" t="s">
        <v>27</v>
      </c>
      <c r="D173" s="1" t="s">
        <v>39</v>
      </c>
      <c r="E173" s="1" t="s">
        <v>28</v>
      </c>
      <c r="F173" s="1">
        <v>205</v>
      </c>
      <c r="G173" s="1">
        <v>526</v>
      </c>
      <c r="H173" s="1">
        <v>179</v>
      </c>
      <c r="I173" s="1">
        <v>7.35</v>
      </c>
      <c r="J173" s="1">
        <v>8</v>
      </c>
      <c r="K173" s="1" t="s">
        <v>19</v>
      </c>
      <c r="L173" s="1" t="s">
        <v>19</v>
      </c>
      <c r="M173" s="1">
        <v>30</v>
      </c>
      <c r="N173" s="1" t="s">
        <v>25</v>
      </c>
      <c r="O173" s="1">
        <v>3619834</v>
      </c>
      <c r="P173" s="1">
        <f t="shared" si="28"/>
        <v>1</v>
      </c>
      <c r="Q173" s="1">
        <f t="shared" si="29"/>
        <v>23</v>
      </c>
      <c r="R173" s="5">
        <f t="shared" si="30"/>
        <v>0.38973384030418251</v>
      </c>
      <c r="S173" s="6">
        <f t="shared" si="31"/>
        <v>340304.18250950571</v>
      </c>
      <c r="T173" s="4">
        <f t="shared" si="32"/>
        <v>0.87317073170731707</v>
      </c>
      <c r="U173" s="1" t="str">
        <f t="shared" si="33"/>
        <v>High Performer</v>
      </c>
      <c r="V173" s="1" t="str">
        <f t="shared" si="34"/>
        <v>Still Private</v>
      </c>
      <c r="W173" s="1" t="str">
        <f t="shared" si="35"/>
        <v>$</v>
      </c>
      <c r="X173" s="1" t="str">
        <f t="shared" si="36"/>
        <v>$205M</v>
      </c>
      <c r="Y173" s="1" t="str">
        <f t="shared" si="37"/>
        <v>$179M</v>
      </c>
      <c r="Z173" s="1" t="str">
        <f t="shared" si="38"/>
        <v>$0</v>
      </c>
      <c r="AA173" s="1" t="str">
        <f t="shared" si="39"/>
        <v>$3,40,304</v>
      </c>
      <c r="AB173" s="6">
        <f t="shared" si="40"/>
        <v>28358.681875792143</v>
      </c>
      <c r="AC173" s="1" t="str">
        <f t="shared" si="41"/>
        <v>Large</v>
      </c>
    </row>
    <row r="174" spans="1:29">
      <c r="A174" s="1" t="s">
        <v>226</v>
      </c>
      <c r="B174" s="1">
        <v>2001</v>
      </c>
      <c r="C174" s="1" t="s">
        <v>16</v>
      </c>
      <c r="D174" s="1" t="s">
        <v>95</v>
      </c>
      <c r="E174" s="1" t="s">
        <v>37</v>
      </c>
      <c r="F174" s="1">
        <v>327</v>
      </c>
      <c r="G174" s="1">
        <v>3978</v>
      </c>
      <c r="H174" s="1">
        <v>652</v>
      </c>
      <c r="I174" s="1">
        <v>46.79</v>
      </c>
      <c r="J174" s="1">
        <v>1</v>
      </c>
      <c r="K174" s="1" t="s">
        <v>19</v>
      </c>
      <c r="L174" s="1" t="s">
        <v>24</v>
      </c>
      <c r="M174" s="1">
        <v>27</v>
      </c>
      <c r="N174" s="1" t="s">
        <v>29</v>
      </c>
      <c r="O174" s="1">
        <v>3571163</v>
      </c>
      <c r="P174" s="1">
        <f t="shared" si="28"/>
        <v>4</v>
      </c>
      <c r="Q174" s="1">
        <f t="shared" si="29"/>
        <v>23</v>
      </c>
      <c r="R174" s="5">
        <f t="shared" si="30"/>
        <v>8.2202111613876319E-2</v>
      </c>
      <c r="S174" s="6">
        <f t="shared" si="31"/>
        <v>163901.45801910508</v>
      </c>
      <c r="T174" s="4">
        <f t="shared" si="32"/>
        <v>1.9938837920489296</v>
      </c>
      <c r="U174" s="1" t="str">
        <f t="shared" si="33"/>
        <v>Normal</v>
      </c>
      <c r="V174" s="1" t="str">
        <f t="shared" si="34"/>
        <v>IPO</v>
      </c>
      <c r="W174" s="1" t="str">
        <f t="shared" si="35"/>
        <v>$</v>
      </c>
      <c r="X174" s="1" t="str">
        <f t="shared" si="36"/>
        <v>$327M</v>
      </c>
      <c r="Y174" s="1" t="str">
        <f t="shared" si="37"/>
        <v>$652M</v>
      </c>
      <c r="Z174" s="1" t="str">
        <f t="shared" si="38"/>
        <v>$0</v>
      </c>
      <c r="AA174" s="1" t="str">
        <f t="shared" si="39"/>
        <v>$1,63,901</v>
      </c>
      <c r="AB174" s="6">
        <f t="shared" si="40"/>
        <v>13658.454834925424</v>
      </c>
      <c r="AC174" s="1" t="str">
        <f t="shared" si="41"/>
        <v>Large</v>
      </c>
    </row>
    <row r="175" spans="1:29">
      <c r="A175" s="1" t="s">
        <v>267</v>
      </c>
      <c r="B175" s="1">
        <v>2001</v>
      </c>
      <c r="C175" s="1" t="s">
        <v>22</v>
      </c>
      <c r="D175" s="1" t="s">
        <v>102</v>
      </c>
      <c r="E175" s="1" t="s">
        <v>28</v>
      </c>
      <c r="F175" s="1">
        <v>433</v>
      </c>
      <c r="G175" s="1">
        <v>1511</v>
      </c>
      <c r="H175" s="1">
        <v>403</v>
      </c>
      <c r="I175" s="1">
        <v>5.55</v>
      </c>
      <c r="J175" s="1">
        <v>9</v>
      </c>
      <c r="K175" s="1" t="s">
        <v>19</v>
      </c>
      <c r="L175" s="1" t="s">
        <v>24</v>
      </c>
      <c r="M175" s="1">
        <v>5</v>
      </c>
      <c r="N175" s="1" t="s">
        <v>25</v>
      </c>
      <c r="O175" s="1">
        <v>3543060</v>
      </c>
      <c r="P175" s="1">
        <f t="shared" si="28"/>
        <v>1</v>
      </c>
      <c r="Q175" s="1">
        <f t="shared" si="29"/>
        <v>23</v>
      </c>
      <c r="R175" s="5">
        <f t="shared" si="30"/>
        <v>0.28656518861681007</v>
      </c>
      <c r="S175" s="6">
        <f t="shared" si="31"/>
        <v>266710.78755790868</v>
      </c>
      <c r="T175" s="4">
        <f t="shared" si="32"/>
        <v>0.93071593533487296</v>
      </c>
      <c r="U175" s="1" t="str">
        <f t="shared" si="33"/>
        <v>High Performer</v>
      </c>
      <c r="V175" s="1" t="str">
        <f t="shared" si="34"/>
        <v>IPO</v>
      </c>
      <c r="W175" s="1" t="str">
        <f t="shared" si="35"/>
        <v>£</v>
      </c>
      <c r="X175" s="1" t="str">
        <f t="shared" si="36"/>
        <v>£433M</v>
      </c>
      <c r="Y175" s="1" t="str">
        <f t="shared" si="37"/>
        <v>£403M</v>
      </c>
      <c r="Z175" s="1" t="str">
        <f t="shared" si="38"/>
        <v>£0</v>
      </c>
      <c r="AA175" s="1" t="str">
        <f t="shared" si="39"/>
        <v>£2,66,711</v>
      </c>
      <c r="AB175" s="6">
        <f t="shared" si="40"/>
        <v>22225.898963159056</v>
      </c>
      <c r="AC175" s="1" t="str">
        <f t="shared" si="41"/>
        <v>Large</v>
      </c>
    </row>
    <row r="176" spans="1:29">
      <c r="A176" s="1" t="s">
        <v>3767</v>
      </c>
      <c r="B176" s="1">
        <v>2001</v>
      </c>
      <c r="C176" s="1" t="s">
        <v>42</v>
      </c>
      <c r="D176" s="1" t="s">
        <v>51</v>
      </c>
      <c r="E176" s="1" t="s">
        <v>37</v>
      </c>
      <c r="F176" s="1">
        <v>390</v>
      </c>
      <c r="G176" s="1">
        <v>2828</v>
      </c>
      <c r="H176" s="1">
        <v>546</v>
      </c>
      <c r="I176" s="1">
        <v>13.97</v>
      </c>
      <c r="J176" s="1">
        <v>1</v>
      </c>
      <c r="K176" s="1" t="s">
        <v>19</v>
      </c>
      <c r="L176" s="1" t="s">
        <v>19</v>
      </c>
      <c r="M176" s="1">
        <v>35</v>
      </c>
      <c r="N176" s="1" t="s">
        <v>33</v>
      </c>
      <c r="O176" s="1">
        <v>3519305</v>
      </c>
      <c r="P176" s="1">
        <f t="shared" si="28"/>
        <v>4</v>
      </c>
      <c r="Q176" s="1">
        <f t="shared" si="29"/>
        <v>23</v>
      </c>
      <c r="R176" s="5">
        <f t="shared" si="30"/>
        <v>0.13790664780763789</v>
      </c>
      <c r="S176" s="6">
        <f t="shared" si="31"/>
        <v>193069.30693069307</v>
      </c>
      <c r="T176" s="4">
        <f t="shared" si="32"/>
        <v>1.4</v>
      </c>
      <c r="U176" s="1" t="str">
        <f t="shared" si="33"/>
        <v>Normal</v>
      </c>
      <c r="V176" s="1" t="str">
        <f t="shared" si="34"/>
        <v>Still Private</v>
      </c>
      <c r="W176" s="1" t="str">
        <f t="shared" si="35"/>
        <v>¥</v>
      </c>
      <c r="X176" s="1" t="str">
        <f t="shared" si="36"/>
        <v>¥390M</v>
      </c>
      <c r="Y176" s="1" t="str">
        <f t="shared" si="37"/>
        <v>¥546M</v>
      </c>
      <c r="Z176" s="1" t="str">
        <f t="shared" si="38"/>
        <v>¥0</v>
      </c>
      <c r="AA176" s="1" t="str">
        <f t="shared" si="39"/>
        <v>¥1,93,069</v>
      </c>
      <c r="AB176" s="6">
        <f t="shared" si="40"/>
        <v>16089.108910891089</v>
      </c>
      <c r="AC176" s="1" t="str">
        <f t="shared" si="41"/>
        <v>Large</v>
      </c>
    </row>
    <row r="177" spans="1:29">
      <c r="A177" s="1" t="s">
        <v>4535</v>
      </c>
      <c r="B177" s="1">
        <v>2001</v>
      </c>
      <c r="C177" s="1" t="s">
        <v>16</v>
      </c>
      <c r="D177" s="1" t="s">
        <v>36</v>
      </c>
      <c r="E177" s="1" t="s">
        <v>37</v>
      </c>
      <c r="F177" s="1">
        <v>377</v>
      </c>
      <c r="G177" s="1">
        <v>2506</v>
      </c>
      <c r="H177" s="1">
        <v>685</v>
      </c>
      <c r="I177" s="1">
        <v>48.54</v>
      </c>
      <c r="J177" s="1">
        <v>9</v>
      </c>
      <c r="K177" s="1" t="s">
        <v>19</v>
      </c>
      <c r="L177" s="1" t="s">
        <v>19</v>
      </c>
      <c r="M177" s="1">
        <v>62</v>
      </c>
      <c r="N177" s="1" t="s">
        <v>25</v>
      </c>
      <c r="O177" s="1">
        <v>3446929</v>
      </c>
      <c r="P177" s="1">
        <f t="shared" si="28"/>
        <v>4</v>
      </c>
      <c r="Q177" s="1">
        <f t="shared" si="29"/>
        <v>23</v>
      </c>
      <c r="R177" s="5">
        <f t="shared" si="30"/>
        <v>0.15043894652833201</v>
      </c>
      <c r="S177" s="6">
        <f t="shared" si="31"/>
        <v>273343.97446129291</v>
      </c>
      <c r="T177" s="4">
        <f t="shared" si="32"/>
        <v>1.8169761273209548</v>
      </c>
      <c r="U177" s="1" t="str">
        <f t="shared" si="33"/>
        <v>High Performer</v>
      </c>
      <c r="V177" s="1" t="str">
        <f t="shared" si="34"/>
        <v>Still Private</v>
      </c>
      <c r="W177" s="1" t="str">
        <f t="shared" si="35"/>
        <v>$</v>
      </c>
      <c r="X177" s="1" t="str">
        <f t="shared" si="36"/>
        <v>$377M</v>
      </c>
      <c r="Y177" s="1" t="str">
        <f t="shared" si="37"/>
        <v>$685M</v>
      </c>
      <c r="Z177" s="1" t="str">
        <f t="shared" si="38"/>
        <v>$0</v>
      </c>
      <c r="AA177" s="1" t="str">
        <f t="shared" si="39"/>
        <v>$2,73,344</v>
      </c>
      <c r="AB177" s="6">
        <f t="shared" si="40"/>
        <v>22778.664538441073</v>
      </c>
      <c r="AC177" s="1" t="str">
        <f t="shared" si="41"/>
        <v>Large</v>
      </c>
    </row>
    <row r="178" spans="1:29">
      <c r="A178" s="1" t="s">
        <v>1428</v>
      </c>
      <c r="B178" s="1">
        <v>2001</v>
      </c>
      <c r="C178" s="1" t="s">
        <v>59</v>
      </c>
      <c r="D178" s="1" t="s">
        <v>48</v>
      </c>
      <c r="E178" s="1" t="s">
        <v>40</v>
      </c>
      <c r="F178" s="1">
        <v>426</v>
      </c>
      <c r="G178" s="1">
        <v>2302</v>
      </c>
      <c r="H178" s="1">
        <v>483</v>
      </c>
      <c r="I178" s="1">
        <v>45.19</v>
      </c>
      <c r="J178" s="1">
        <v>5</v>
      </c>
      <c r="K178" s="1" t="s">
        <v>19</v>
      </c>
      <c r="L178" s="1" t="s">
        <v>24</v>
      </c>
      <c r="M178" s="1">
        <v>96</v>
      </c>
      <c r="N178" s="1" t="s">
        <v>20</v>
      </c>
      <c r="O178" s="1">
        <v>3438852</v>
      </c>
      <c r="P178" s="1">
        <f t="shared" si="28"/>
        <v>3</v>
      </c>
      <c r="Q178" s="1">
        <f t="shared" si="29"/>
        <v>23</v>
      </c>
      <c r="R178" s="5">
        <f t="shared" si="30"/>
        <v>0.18505647263249347</v>
      </c>
      <c r="S178" s="6">
        <f t="shared" si="31"/>
        <v>209817.54995655952</v>
      </c>
      <c r="T178" s="4">
        <f t="shared" si="32"/>
        <v>1.1338028169014085</v>
      </c>
      <c r="U178" s="1" t="str">
        <f t="shared" si="33"/>
        <v>Normal</v>
      </c>
      <c r="V178" s="1" t="str">
        <f t="shared" si="34"/>
        <v>IPO</v>
      </c>
      <c r="W178" s="1" t="str">
        <f t="shared" si="35"/>
        <v>₹</v>
      </c>
      <c r="X178" s="1" t="str">
        <f t="shared" si="36"/>
        <v>₹426M</v>
      </c>
      <c r="Y178" s="1" t="str">
        <f t="shared" si="37"/>
        <v>₹483M</v>
      </c>
      <c r="Z178" s="1" t="str">
        <f t="shared" si="38"/>
        <v>₹0</v>
      </c>
      <c r="AA178" s="1" t="str">
        <f t="shared" si="39"/>
        <v>₹2,09,818</v>
      </c>
      <c r="AB178" s="6">
        <f t="shared" si="40"/>
        <v>17484.795829713294</v>
      </c>
      <c r="AC178" s="1" t="str">
        <f t="shared" si="41"/>
        <v>Large</v>
      </c>
    </row>
    <row r="179" spans="1:29">
      <c r="A179" s="1" t="s">
        <v>4234</v>
      </c>
      <c r="B179" s="1">
        <v>2001</v>
      </c>
      <c r="C179" s="1" t="s">
        <v>31</v>
      </c>
      <c r="D179" s="1" t="s">
        <v>51</v>
      </c>
      <c r="E179" s="1" t="s">
        <v>37</v>
      </c>
      <c r="F179" s="1">
        <v>333</v>
      </c>
      <c r="G179" s="1">
        <v>325</v>
      </c>
      <c r="H179" s="1">
        <v>687</v>
      </c>
      <c r="I179" s="1">
        <v>37.58</v>
      </c>
      <c r="J179" s="1">
        <v>5</v>
      </c>
      <c r="K179" s="1" t="s">
        <v>24</v>
      </c>
      <c r="L179" s="1" t="s">
        <v>19</v>
      </c>
      <c r="M179" s="1">
        <v>6</v>
      </c>
      <c r="N179" s="1" t="s">
        <v>29</v>
      </c>
      <c r="O179" s="1">
        <v>3427096</v>
      </c>
      <c r="P179" s="1">
        <f t="shared" si="28"/>
        <v>4</v>
      </c>
      <c r="Q179" s="1">
        <f t="shared" si="29"/>
        <v>23</v>
      </c>
      <c r="R179" s="5">
        <f t="shared" si="30"/>
        <v>1.0246153846153847</v>
      </c>
      <c r="S179" s="6">
        <f t="shared" si="31"/>
        <v>2113846.153846154</v>
      </c>
      <c r="T179" s="4">
        <f t="shared" si="32"/>
        <v>2.0630630630630629</v>
      </c>
      <c r="U179" s="1" t="str">
        <f t="shared" si="33"/>
        <v>Normal</v>
      </c>
      <c r="V179" s="1" t="str">
        <f t="shared" si="34"/>
        <v>Acquired</v>
      </c>
      <c r="W179" s="1" t="str">
        <f t="shared" si="35"/>
        <v>€</v>
      </c>
      <c r="X179" s="1" t="str">
        <f t="shared" si="36"/>
        <v>€333M</v>
      </c>
      <c r="Y179" s="1" t="str">
        <f t="shared" si="37"/>
        <v>€687M</v>
      </c>
      <c r="Z179" s="1" t="str">
        <f t="shared" si="38"/>
        <v>€1</v>
      </c>
      <c r="AA179" s="1" t="str">
        <f t="shared" si="39"/>
        <v>€21,13,846</v>
      </c>
      <c r="AB179" s="6">
        <f t="shared" si="40"/>
        <v>176153.84615384616</v>
      </c>
      <c r="AC179" s="1" t="str">
        <f t="shared" si="41"/>
        <v>Large</v>
      </c>
    </row>
    <row r="180" spans="1:29">
      <c r="A180" s="1" t="s">
        <v>210</v>
      </c>
      <c r="B180" s="1">
        <v>2001</v>
      </c>
      <c r="C180" s="1" t="s">
        <v>59</v>
      </c>
      <c r="D180" s="1" t="s">
        <v>17</v>
      </c>
      <c r="E180" s="1" t="s">
        <v>18</v>
      </c>
      <c r="F180" s="1">
        <v>215</v>
      </c>
      <c r="G180" s="1">
        <v>4592</v>
      </c>
      <c r="H180" s="1">
        <v>686</v>
      </c>
      <c r="I180" s="1">
        <v>14.79</v>
      </c>
      <c r="J180" s="1">
        <v>7</v>
      </c>
      <c r="K180" s="1" t="s">
        <v>19</v>
      </c>
      <c r="L180" s="1" t="s">
        <v>24</v>
      </c>
      <c r="M180" s="1">
        <v>12</v>
      </c>
      <c r="N180" s="1" t="s">
        <v>20</v>
      </c>
      <c r="O180" s="1">
        <v>3402996</v>
      </c>
      <c r="P180" s="1">
        <f t="shared" si="28"/>
        <v>2</v>
      </c>
      <c r="Q180" s="1">
        <f t="shared" si="29"/>
        <v>23</v>
      </c>
      <c r="R180" s="5">
        <f t="shared" si="30"/>
        <v>4.6820557491289196E-2</v>
      </c>
      <c r="S180" s="6">
        <f t="shared" si="31"/>
        <v>149390.24390243902</v>
      </c>
      <c r="T180" s="4">
        <f t="shared" si="32"/>
        <v>3.1906976744186046</v>
      </c>
      <c r="U180" s="1" t="str">
        <f t="shared" si="33"/>
        <v>Normal</v>
      </c>
      <c r="V180" s="1" t="str">
        <f t="shared" si="34"/>
        <v>IPO</v>
      </c>
      <c r="W180" s="1" t="str">
        <f t="shared" si="35"/>
        <v>₹</v>
      </c>
      <c r="X180" s="1" t="str">
        <f t="shared" si="36"/>
        <v>₹215M</v>
      </c>
      <c r="Y180" s="1" t="str">
        <f t="shared" si="37"/>
        <v>₹686M</v>
      </c>
      <c r="Z180" s="1" t="str">
        <f t="shared" si="38"/>
        <v>₹0</v>
      </c>
      <c r="AA180" s="1" t="str">
        <f t="shared" si="39"/>
        <v>₹1,49,390</v>
      </c>
      <c r="AB180" s="6">
        <f t="shared" si="40"/>
        <v>12449.186991869919</v>
      </c>
      <c r="AC180" s="1" t="str">
        <f t="shared" si="41"/>
        <v>Large</v>
      </c>
    </row>
    <row r="181" spans="1:29">
      <c r="A181" s="1" t="s">
        <v>4844</v>
      </c>
      <c r="B181" s="1">
        <v>2001</v>
      </c>
      <c r="C181" s="1" t="s">
        <v>73</v>
      </c>
      <c r="D181" s="1" t="s">
        <v>48</v>
      </c>
      <c r="E181" s="1" t="s">
        <v>18</v>
      </c>
      <c r="F181" s="1">
        <v>410</v>
      </c>
      <c r="G181" s="1">
        <v>1033</v>
      </c>
      <c r="H181" s="1">
        <v>689</v>
      </c>
      <c r="I181" s="1">
        <v>21.07</v>
      </c>
      <c r="J181" s="1">
        <v>3</v>
      </c>
      <c r="K181" s="1" t="s">
        <v>24</v>
      </c>
      <c r="L181" s="1" t="s">
        <v>19</v>
      </c>
      <c r="M181" s="1">
        <v>52</v>
      </c>
      <c r="N181" s="1" t="s">
        <v>33</v>
      </c>
      <c r="O181" s="1">
        <v>3385834</v>
      </c>
      <c r="P181" s="1">
        <f t="shared" si="28"/>
        <v>2</v>
      </c>
      <c r="Q181" s="1">
        <f t="shared" si="29"/>
        <v>23</v>
      </c>
      <c r="R181" s="5">
        <f t="shared" si="30"/>
        <v>0.39690222652468538</v>
      </c>
      <c r="S181" s="6">
        <f t="shared" si="31"/>
        <v>666989.35140367865</v>
      </c>
      <c r="T181" s="4">
        <f t="shared" si="32"/>
        <v>1.6804878048780487</v>
      </c>
      <c r="U181" s="1" t="str">
        <f t="shared" si="33"/>
        <v>Normal</v>
      </c>
      <c r="V181" s="1" t="str">
        <f t="shared" si="34"/>
        <v>Acquired</v>
      </c>
      <c r="W181" s="1" t="str">
        <f t="shared" si="35"/>
        <v>€</v>
      </c>
      <c r="X181" s="1" t="str">
        <f t="shared" si="36"/>
        <v>€410M</v>
      </c>
      <c r="Y181" s="1" t="str">
        <f t="shared" si="37"/>
        <v>€689M</v>
      </c>
      <c r="Z181" s="1" t="str">
        <f t="shared" si="38"/>
        <v>€0</v>
      </c>
      <c r="AA181" s="1" t="str">
        <f t="shared" si="39"/>
        <v>€6,66,989</v>
      </c>
      <c r="AB181" s="6">
        <f t="shared" si="40"/>
        <v>55582.445950306552</v>
      </c>
      <c r="AC181" s="1" t="str">
        <f t="shared" si="41"/>
        <v>Large</v>
      </c>
    </row>
    <row r="182" spans="1:29">
      <c r="A182" s="1" t="s">
        <v>2875</v>
      </c>
      <c r="B182" s="1">
        <v>2001</v>
      </c>
      <c r="C182" s="1" t="s">
        <v>22</v>
      </c>
      <c r="D182" s="1" t="s">
        <v>46</v>
      </c>
      <c r="E182" s="1" t="s">
        <v>18</v>
      </c>
      <c r="F182" s="1">
        <v>406</v>
      </c>
      <c r="G182" s="1">
        <v>2579</v>
      </c>
      <c r="H182" s="1">
        <v>544</v>
      </c>
      <c r="I182" s="1">
        <v>0.62</v>
      </c>
      <c r="J182" s="1">
        <v>8</v>
      </c>
      <c r="K182" s="1" t="s">
        <v>24</v>
      </c>
      <c r="L182" s="1" t="s">
        <v>24</v>
      </c>
      <c r="M182" s="1">
        <v>57</v>
      </c>
      <c r="N182" s="1" t="s">
        <v>29</v>
      </c>
      <c r="O182" s="1">
        <v>3378015</v>
      </c>
      <c r="P182" s="1">
        <f t="shared" si="28"/>
        <v>2</v>
      </c>
      <c r="Q182" s="1">
        <f t="shared" si="29"/>
        <v>23</v>
      </c>
      <c r="R182" s="5">
        <f t="shared" si="30"/>
        <v>0.15742535866614968</v>
      </c>
      <c r="S182" s="6">
        <f t="shared" si="31"/>
        <v>210934.47072508725</v>
      </c>
      <c r="T182" s="4">
        <f t="shared" si="32"/>
        <v>1.3399014778325122</v>
      </c>
      <c r="U182" s="1" t="str">
        <f t="shared" si="33"/>
        <v>Normal</v>
      </c>
      <c r="V182" s="1" t="str">
        <f t="shared" si="34"/>
        <v>Acquired</v>
      </c>
      <c r="W182" s="1" t="str">
        <f t="shared" si="35"/>
        <v>£</v>
      </c>
      <c r="X182" s="1" t="str">
        <f t="shared" si="36"/>
        <v>£406M</v>
      </c>
      <c r="Y182" s="1" t="str">
        <f t="shared" si="37"/>
        <v>£544M</v>
      </c>
      <c r="Z182" s="1" t="str">
        <f t="shared" si="38"/>
        <v>£0</v>
      </c>
      <c r="AA182" s="1" t="str">
        <f t="shared" si="39"/>
        <v>£2,10,934</v>
      </c>
      <c r="AB182" s="6">
        <f t="shared" si="40"/>
        <v>17577.872560423937</v>
      </c>
      <c r="AC182" s="1" t="str">
        <f t="shared" si="41"/>
        <v>Large</v>
      </c>
    </row>
    <row r="183" spans="1:29">
      <c r="A183" s="1" t="s">
        <v>1229</v>
      </c>
      <c r="B183" s="1">
        <v>2001</v>
      </c>
      <c r="C183" s="1" t="s">
        <v>42</v>
      </c>
      <c r="D183" s="1" t="s">
        <v>46</v>
      </c>
      <c r="E183" s="1" t="s">
        <v>28</v>
      </c>
      <c r="F183" s="1">
        <v>498</v>
      </c>
      <c r="G183" s="1">
        <v>1206</v>
      </c>
      <c r="H183" s="1">
        <v>235</v>
      </c>
      <c r="I183" s="1">
        <v>11.3</v>
      </c>
      <c r="J183" s="1">
        <v>9</v>
      </c>
      <c r="K183" s="1" t="s">
        <v>19</v>
      </c>
      <c r="L183" s="1" t="s">
        <v>19</v>
      </c>
      <c r="M183" s="1">
        <v>30</v>
      </c>
      <c r="N183" s="1" t="s">
        <v>33</v>
      </c>
      <c r="O183" s="1">
        <v>3361795</v>
      </c>
      <c r="P183" s="1">
        <f t="shared" si="28"/>
        <v>1</v>
      </c>
      <c r="Q183" s="1">
        <f t="shared" si="29"/>
        <v>23</v>
      </c>
      <c r="R183" s="5">
        <f t="shared" si="30"/>
        <v>0.41293532338308458</v>
      </c>
      <c r="S183" s="6">
        <f t="shared" si="31"/>
        <v>194859.03814262024</v>
      </c>
      <c r="T183" s="4">
        <f t="shared" si="32"/>
        <v>0.4718875502008032</v>
      </c>
      <c r="U183" s="1" t="str">
        <f t="shared" si="33"/>
        <v>High Performer</v>
      </c>
      <c r="V183" s="1" t="str">
        <f t="shared" si="34"/>
        <v>Still Private</v>
      </c>
      <c r="W183" s="1" t="str">
        <f t="shared" si="35"/>
        <v>¥</v>
      </c>
      <c r="X183" s="1" t="str">
        <f t="shared" si="36"/>
        <v>¥498M</v>
      </c>
      <c r="Y183" s="1" t="str">
        <f t="shared" si="37"/>
        <v>¥235M</v>
      </c>
      <c r="Z183" s="1" t="str">
        <f t="shared" si="38"/>
        <v>¥0</v>
      </c>
      <c r="AA183" s="1" t="str">
        <f t="shared" si="39"/>
        <v>¥1,94,859</v>
      </c>
      <c r="AB183" s="6">
        <f t="shared" si="40"/>
        <v>16238.253178551686</v>
      </c>
      <c r="AC183" s="1" t="str">
        <f t="shared" si="41"/>
        <v>Large</v>
      </c>
    </row>
    <row r="184" spans="1:29">
      <c r="A184" s="1" t="s">
        <v>87</v>
      </c>
      <c r="B184" s="1">
        <v>2001</v>
      </c>
      <c r="C184" s="1" t="s">
        <v>53</v>
      </c>
      <c r="D184" s="1" t="s">
        <v>36</v>
      </c>
      <c r="E184" s="1" t="s">
        <v>23</v>
      </c>
      <c r="F184" s="1">
        <v>301</v>
      </c>
      <c r="G184" s="1">
        <v>2200</v>
      </c>
      <c r="H184" s="1">
        <v>877</v>
      </c>
      <c r="I184" s="1">
        <v>19.29</v>
      </c>
      <c r="J184" s="1">
        <v>3</v>
      </c>
      <c r="K184" s="1" t="s">
        <v>19</v>
      </c>
      <c r="L184" s="1" t="s">
        <v>19</v>
      </c>
      <c r="M184" s="1">
        <v>61</v>
      </c>
      <c r="N184" s="1" t="s">
        <v>25</v>
      </c>
      <c r="O184" s="1">
        <v>3354095</v>
      </c>
      <c r="P184" s="1">
        <f t="shared" si="28"/>
        <v>5</v>
      </c>
      <c r="Q184" s="1">
        <f t="shared" si="29"/>
        <v>23</v>
      </c>
      <c r="R184" s="5">
        <f t="shared" si="30"/>
        <v>0.13681818181818181</v>
      </c>
      <c r="S184" s="6">
        <f t="shared" si="31"/>
        <v>398636.36363636365</v>
      </c>
      <c r="T184" s="4">
        <f t="shared" si="32"/>
        <v>2.9136212624584719</v>
      </c>
      <c r="U184" s="1" t="str">
        <f t="shared" si="33"/>
        <v>Normal</v>
      </c>
      <c r="V184" s="1" t="str">
        <f t="shared" si="34"/>
        <v>Still Private</v>
      </c>
      <c r="W184" s="1">
        <f t="shared" si="35"/>
        <v>0</v>
      </c>
      <c r="X184" s="1" t="str">
        <f t="shared" si="36"/>
        <v>0301M</v>
      </c>
      <c r="Y184" s="1" t="str">
        <f t="shared" si="37"/>
        <v>0877M</v>
      </c>
      <c r="Z184" s="1" t="str">
        <f t="shared" si="38"/>
        <v>00</v>
      </c>
      <c r="AA184" s="1" t="str">
        <f t="shared" si="39"/>
        <v>03,98,636</v>
      </c>
      <c r="AB184" s="6">
        <f t="shared" si="40"/>
        <v>33219.696969696968</v>
      </c>
      <c r="AC184" s="1" t="str">
        <f t="shared" si="41"/>
        <v>Large</v>
      </c>
    </row>
    <row r="185" spans="1:29">
      <c r="A185" s="1" t="s">
        <v>486</v>
      </c>
      <c r="B185" s="1">
        <v>2001</v>
      </c>
      <c r="C185" s="1" t="s">
        <v>31</v>
      </c>
      <c r="D185" s="1" t="s">
        <v>17</v>
      </c>
      <c r="E185" s="1" t="s">
        <v>28</v>
      </c>
      <c r="F185" s="1">
        <v>262</v>
      </c>
      <c r="G185" s="1">
        <v>3526</v>
      </c>
      <c r="H185" s="1">
        <v>278</v>
      </c>
      <c r="I185" s="1">
        <v>15.98</v>
      </c>
      <c r="J185" s="1">
        <v>1</v>
      </c>
      <c r="K185" s="1" t="s">
        <v>24</v>
      </c>
      <c r="L185" s="1" t="s">
        <v>24</v>
      </c>
      <c r="M185" s="1">
        <v>87</v>
      </c>
      <c r="N185" s="1" t="s">
        <v>20</v>
      </c>
      <c r="O185" s="1">
        <v>3352607</v>
      </c>
      <c r="P185" s="1">
        <f t="shared" si="28"/>
        <v>1</v>
      </c>
      <c r="Q185" s="1">
        <f t="shared" si="29"/>
        <v>23</v>
      </c>
      <c r="R185" s="5">
        <f t="shared" si="30"/>
        <v>7.4305161656267729E-2</v>
      </c>
      <c r="S185" s="6">
        <f t="shared" si="31"/>
        <v>78842.881452070331</v>
      </c>
      <c r="T185" s="4">
        <f t="shared" si="32"/>
        <v>1.0610687022900764</v>
      </c>
      <c r="U185" s="1" t="str">
        <f t="shared" si="33"/>
        <v>Normal</v>
      </c>
      <c r="V185" s="1" t="str">
        <f t="shared" si="34"/>
        <v>Acquired</v>
      </c>
      <c r="W185" s="1" t="str">
        <f t="shared" si="35"/>
        <v>€</v>
      </c>
      <c r="X185" s="1" t="str">
        <f t="shared" si="36"/>
        <v>€262M</v>
      </c>
      <c r="Y185" s="1" t="str">
        <f t="shared" si="37"/>
        <v>€278M</v>
      </c>
      <c r="Z185" s="1" t="str">
        <f t="shared" si="38"/>
        <v>€0</v>
      </c>
      <c r="AA185" s="1" t="str">
        <f t="shared" si="39"/>
        <v>€78,843</v>
      </c>
      <c r="AB185" s="6">
        <f t="shared" si="40"/>
        <v>6570.2401210058615</v>
      </c>
      <c r="AC185" s="1" t="str">
        <f t="shared" si="41"/>
        <v>Large</v>
      </c>
    </row>
    <row r="186" spans="1:29">
      <c r="A186" s="1" t="s">
        <v>5032</v>
      </c>
      <c r="B186" s="1">
        <v>2001</v>
      </c>
      <c r="C186" s="1" t="s">
        <v>16</v>
      </c>
      <c r="D186" s="1" t="s">
        <v>51</v>
      </c>
      <c r="E186" s="1" t="s">
        <v>18</v>
      </c>
      <c r="F186" s="1">
        <v>483</v>
      </c>
      <c r="G186" s="1">
        <v>4414</v>
      </c>
      <c r="H186" s="1">
        <v>42</v>
      </c>
      <c r="I186" s="1">
        <v>46.17</v>
      </c>
      <c r="J186" s="1">
        <v>6</v>
      </c>
      <c r="K186" s="1" t="s">
        <v>19</v>
      </c>
      <c r="L186" s="1" t="s">
        <v>19</v>
      </c>
      <c r="M186" s="1">
        <v>15</v>
      </c>
      <c r="N186" s="1" t="s">
        <v>20</v>
      </c>
      <c r="O186" s="1">
        <v>3352043</v>
      </c>
      <c r="P186" s="1">
        <f t="shared" si="28"/>
        <v>2</v>
      </c>
      <c r="Q186" s="1">
        <f t="shared" si="29"/>
        <v>23</v>
      </c>
      <c r="R186" s="5">
        <f t="shared" si="30"/>
        <v>0.10942455822383326</v>
      </c>
      <c r="S186" s="6">
        <f t="shared" si="31"/>
        <v>9515.1789759855001</v>
      </c>
      <c r="T186" s="4">
        <f t="shared" si="32"/>
        <v>8.6956521739130432E-2</v>
      </c>
      <c r="U186" s="1" t="str">
        <f t="shared" si="33"/>
        <v>Normal</v>
      </c>
      <c r="V186" s="1" t="str">
        <f t="shared" si="34"/>
        <v>Still Private</v>
      </c>
      <c r="W186" s="1" t="str">
        <f t="shared" si="35"/>
        <v>$</v>
      </c>
      <c r="X186" s="1" t="str">
        <f t="shared" si="36"/>
        <v>$483M</v>
      </c>
      <c r="Y186" s="1" t="str">
        <f t="shared" si="37"/>
        <v>$42M</v>
      </c>
      <c r="Z186" s="1" t="str">
        <f t="shared" si="38"/>
        <v>$0</v>
      </c>
      <c r="AA186" s="1" t="str">
        <f t="shared" si="39"/>
        <v>$9,515</v>
      </c>
      <c r="AB186" s="6">
        <f t="shared" si="40"/>
        <v>792.93158133212501</v>
      </c>
      <c r="AC186" s="1" t="str">
        <f t="shared" si="41"/>
        <v>Large</v>
      </c>
    </row>
    <row r="187" spans="1:29">
      <c r="A187" s="1" t="s">
        <v>4879</v>
      </c>
      <c r="B187" s="1">
        <v>2001</v>
      </c>
      <c r="C187" s="1" t="s">
        <v>73</v>
      </c>
      <c r="D187" s="1" t="s">
        <v>32</v>
      </c>
      <c r="E187" s="1" t="s">
        <v>23</v>
      </c>
      <c r="F187" s="1">
        <v>315</v>
      </c>
      <c r="G187" s="1">
        <v>1478</v>
      </c>
      <c r="H187" s="1">
        <v>620</v>
      </c>
      <c r="I187" s="1">
        <v>12.56</v>
      </c>
      <c r="J187" s="1">
        <v>1</v>
      </c>
      <c r="K187" s="1" t="s">
        <v>19</v>
      </c>
      <c r="L187" s="1" t="s">
        <v>24</v>
      </c>
      <c r="M187" s="1">
        <v>96</v>
      </c>
      <c r="N187" s="1" t="s">
        <v>25</v>
      </c>
      <c r="O187" s="1">
        <v>3349818</v>
      </c>
      <c r="P187" s="1">
        <f t="shared" si="28"/>
        <v>5</v>
      </c>
      <c r="Q187" s="1">
        <f t="shared" si="29"/>
        <v>23</v>
      </c>
      <c r="R187" s="5">
        <f t="shared" si="30"/>
        <v>0.21312584573748308</v>
      </c>
      <c r="S187" s="6">
        <f t="shared" si="31"/>
        <v>419485.79161028418</v>
      </c>
      <c r="T187" s="4">
        <f t="shared" si="32"/>
        <v>1.9682539682539681</v>
      </c>
      <c r="U187" s="1" t="str">
        <f t="shared" si="33"/>
        <v>Normal</v>
      </c>
      <c r="V187" s="1" t="str">
        <f t="shared" si="34"/>
        <v>IPO</v>
      </c>
      <c r="W187" s="1" t="str">
        <f t="shared" si="35"/>
        <v>€</v>
      </c>
      <c r="X187" s="1" t="str">
        <f t="shared" si="36"/>
        <v>€315M</v>
      </c>
      <c r="Y187" s="1" t="str">
        <f t="shared" si="37"/>
        <v>€620M</v>
      </c>
      <c r="Z187" s="1" t="str">
        <f t="shared" si="38"/>
        <v>€0</v>
      </c>
      <c r="AA187" s="1" t="str">
        <f t="shared" si="39"/>
        <v>€4,19,486</v>
      </c>
      <c r="AB187" s="6">
        <f t="shared" si="40"/>
        <v>34957.149300857011</v>
      </c>
      <c r="AC187" s="1" t="str">
        <f t="shared" si="41"/>
        <v>Large</v>
      </c>
    </row>
    <row r="188" spans="1:29">
      <c r="A188" s="1" t="s">
        <v>339</v>
      </c>
      <c r="B188" s="1">
        <v>2001</v>
      </c>
      <c r="C188" s="1" t="s">
        <v>16</v>
      </c>
      <c r="D188" s="1" t="s">
        <v>102</v>
      </c>
      <c r="E188" s="1" t="s">
        <v>23</v>
      </c>
      <c r="F188" s="1">
        <v>333</v>
      </c>
      <c r="G188" s="1">
        <v>4596</v>
      </c>
      <c r="H188" s="1">
        <v>481</v>
      </c>
      <c r="I188" s="1">
        <v>13.75</v>
      </c>
      <c r="J188" s="1">
        <v>9</v>
      </c>
      <c r="K188" s="1" t="s">
        <v>19</v>
      </c>
      <c r="L188" s="1" t="s">
        <v>24</v>
      </c>
      <c r="M188" s="1">
        <v>30</v>
      </c>
      <c r="N188" s="1" t="s">
        <v>25</v>
      </c>
      <c r="O188" s="1">
        <v>3282541</v>
      </c>
      <c r="P188" s="1">
        <f t="shared" si="28"/>
        <v>5</v>
      </c>
      <c r="Q188" s="1">
        <f t="shared" si="29"/>
        <v>23</v>
      </c>
      <c r="R188" s="5">
        <f t="shared" si="30"/>
        <v>7.2454308093994779E-2</v>
      </c>
      <c r="S188" s="6">
        <f t="shared" si="31"/>
        <v>104656.2228024369</v>
      </c>
      <c r="T188" s="4">
        <f t="shared" si="32"/>
        <v>1.4444444444444444</v>
      </c>
      <c r="U188" s="1" t="str">
        <f t="shared" si="33"/>
        <v>High Performer</v>
      </c>
      <c r="V188" s="1" t="str">
        <f t="shared" si="34"/>
        <v>IPO</v>
      </c>
      <c r="W188" s="1" t="str">
        <f t="shared" si="35"/>
        <v>$</v>
      </c>
      <c r="X188" s="1" t="str">
        <f t="shared" si="36"/>
        <v>$333M</v>
      </c>
      <c r="Y188" s="1" t="str">
        <f t="shared" si="37"/>
        <v>$481M</v>
      </c>
      <c r="Z188" s="1" t="str">
        <f t="shared" si="38"/>
        <v>$0</v>
      </c>
      <c r="AA188" s="1" t="str">
        <f t="shared" si="39"/>
        <v>$1,04,656</v>
      </c>
      <c r="AB188" s="6">
        <f t="shared" si="40"/>
        <v>8721.3519002030753</v>
      </c>
      <c r="AC188" s="1" t="str">
        <f t="shared" si="41"/>
        <v>Large</v>
      </c>
    </row>
    <row r="189" spans="1:29">
      <c r="A189" s="1" t="s">
        <v>2041</v>
      </c>
      <c r="B189" s="1">
        <v>2001</v>
      </c>
      <c r="C189" s="1" t="s">
        <v>16</v>
      </c>
      <c r="D189" s="1" t="s">
        <v>17</v>
      </c>
      <c r="E189" s="1" t="s">
        <v>40</v>
      </c>
      <c r="F189" s="1">
        <v>406</v>
      </c>
      <c r="G189" s="1">
        <v>838</v>
      </c>
      <c r="H189" s="1">
        <v>607</v>
      </c>
      <c r="I189" s="1">
        <v>19.87</v>
      </c>
      <c r="J189" s="1">
        <v>3</v>
      </c>
      <c r="K189" s="1" t="s">
        <v>19</v>
      </c>
      <c r="L189" s="1" t="s">
        <v>19</v>
      </c>
      <c r="M189" s="1">
        <v>12</v>
      </c>
      <c r="N189" s="1" t="s">
        <v>29</v>
      </c>
      <c r="O189" s="1">
        <v>3256060</v>
      </c>
      <c r="P189" s="1">
        <f t="shared" si="28"/>
        <v>3</v>
      </c>
      <c r="Q189" s="1">
        <f t="shared" si="29"/>
        <v>23</v>
      </c>
      <c r="R189" s="5">
        <f t="shared" si="30"/>
        <v>0.48448687350835323</v>
      </c>
      <c r="S189" s="6">
        <f t="shared" si="31"/>
        <v>724343.67541766108</v>
      </c>
      <c r="T189" s="4">
        <f t="shared" si="32"/>
        <v>1.4950738916256157</v>
      </c>
      <c r="U189" s="1" t="str">
        <f t="shared" si="33"/>
        <v>Normal</v>
      </c>
      <c r="V189" s="1" t="str">
        <f t="shared" si="34"/>
        <v>Still Private</v>
      </c>
      <c r="W189" s="1" t="str">
        <f t="shared" si="35"/>
        <v>$</v>
      </c>
      <c r="X189" s="1" t="str">
        <f t="shared" si="36"/>
        <v>$406M</v>
      </c>
      <c r="Y189" s="1" t="str">
        <f t="shared" si="37"/>
        <v>$607M</v>
      </c>
      <c r="Z189" s="1" t="str">
        <f t="shared" si="38"/>
        <v>$0</v>
      </c>
      <c r="AA189" s="1" t="str">
        <f t="shared" si="39"/>
        <v>$7,24,344</v>
      </c>
      <c r="AB189" s="6">
        <f t="shared" si="40"/>
        <v>60361.972951471755</v>
      </c>
      <c r="AC189" s="1" t="str">
        <f t="shared" si="41"/>
        <v>Large</v>
      </c>
    </row>
    <row r="190" spans="1:29">
      <c r="A190" s="1" t="s">
        <v>2720</v>
      </c>
      <c r="B190" s="1">
        <v>2001</v>
      </c>
      <c r="C190" s="1" t="s">
        <v>45</v>
      </c>
      <c r="D190" s="1" t="s">
        <v>43</v>
      </c>
      <c r="E190" s="1" t="s">
        <v>18</v>
      </c>
      <c r="F190" s="1">
        <v>444</v>
      </c>
      <c r="G190" s="1">
        <v>2606</v>
      </c>
      <c r="H190" s="1">
        <v>236</v>
      </c>
      <c r="I190" s="1">
        <v>19.3</v>
      </c>
      <c r="J190" s="1">
        <v>1</v>
      </c>
      <c r="K190" s="1" t="s">
        <v>24</v>
      </c>
      <c r="L190" s="1" t="s">
        <v>24</v>
      </c>
      <c r="M190" s="1">
        <v>45</v>
      </c>
      <c r="N190" s="1" t="s">
        <v>29</v>
      </c>
      <c r="O190" s="1">
        <v>3233820</v>
      </c>
      <c r="P190" s="1">
        <f t="shared" si="28"/>
        <v>2</v>
      </c>
      <c r="Q190" s="1">
        <f t="shared" si="29"/>
        <v>23</v>
      </c>
      <c r="R190" s="5">
        <f t="shared" si="30"/>
        <v>0.17037605525709901</v>
      </c>
      <c r="S190" s="6">
        <f t="shared" si="31"/>
        <v>90560.245587106678</v>
      </c>
      <c r="T190" s="4">
        <f t="shared" si="32"/>
        <v>0.53153153153153154</v>
      </c>
      <c r="U190" s="1" t="str">
        <f t="shared" si="33"/>
        <v>Normal</v>
      </c>
      <c r="V190" s="1" t="str">
        <f t="shared" si="34"/>
        <v>Acquired</v>
      </c>
      <c r="W190" s="1" t="str">
        <f t="shared" si="35"/>
        <v>A$</v>
      </c>
      <c r="X190" s="1" t="str">
        <f t="shared" si="36"/>
        <v>A$444M</v>
      </c>
      <c r="Y190" s="1" t="str">
        <f t="shared" si="37"/>
        <v>A$236M</v>
      </c>
      <c r="Z190" s="1" t="str">
        <f t="shared" si="38"/>
        <v>A$0</v>
      </c>
      <c r="AA190" s="1" t="str">
        <f t="shared" si="39"/>
        <v>A$90,560</v>
      </c>
      <c r="AB190" s="6">
        <f t="shared" si="40"/>
        <v>7546.6871322588895</v>
      </c>
      <c r="AC190" s="1" t="str">
        <f t="shared" si="41"/>
        <v>Large</v>
      </c>
    </row>
    <row r="191" spans="1:29">
      <c r="A191" s="1" t="s">
        <v>1098</v>
      </c>
      <c r="B191" s="1">
        <v>2001</v>
      </c>
      <c r="C191" s="1" t="s">
        <v>16</v>
      </c>
      <c r="D191" s="1" t="s">
        <v>17</v>
      </c>
      <c r="E191" s="1" t="s">
        <v>18</v>
      </c>
      <c r="F191" s="1">
        <v>238</v>
      </c>
      <c r="G191" s="1">
        <v>1137</v>
      </c>
      <c r="H191" s="1">
        <v>267</v>
      </c>
      <c r="I191" s="1">
        <v>48.72</v>
      </c>
      <c r="J191" s="1">
        <v>1</v>
      </c>
      <c r="K191" s="1" t="s">
        <v>19</v>
      </c>
      <c r="L191" s="1" t="s">
        <v>19</v>
      </c>
      <c r="M191" s="1">
        <v>10</v>
      </c>
      <c r="N191" s="1" t="s">
        <v>20</v>
      </c>
      <c r="O191" s="1">
        <v>3223843</v>
      </c>
      <c r="P191" s="1">
        <f t="shared" si="28"/>
        <v>2</v>
      </c>
      <c r="Q191" s="1">
        <f t="shared" si="29"/>
        <v>23</v>
      </c>
      <c r="R191" s="5">
        <f t="shared" si="30"/>
        <v>0.20932277924362358</v>
      </c>
      <c r="S191" s="6">
        <f t="shared" si="31"/>
        <v>234828.49604221637</v>
      </c>
      <c r="T191" s="4">
        <f t="shared" si="32"/>
        <v>1.1218487394957983</v>
      </c>
      <c r="U191" s="1" t="str">
        <f t="shared" si="33"/>
        <v>Normal</v>
      </c>
      <c r="V191" s="1" t="str">
        <f t="shared" si="34"/>
        <v>Still Private</v>
      </c>
      <c r="W191" s="1" t="str">
        <f t="shared" si="35"/>
        <v>$</v>
      </c>
      <c r="X191" s="1" t="str">
        <f t="shared" si="36"/>
        <v>$238M</v>
      </c>
      <c r="Y191" s="1" t="str">
        <f t="shared" si="37"/>
        <v>$267M</v>
      </c>
      <c r="Z191" s="1" t="str">
        <f t="shared" si="38"/>
        <v>$0</v>
      </c>
      <c r="AA191" s="1" t="str">
        <f t="shared" si="39"/>
        <v>$2,34,828</v>
      </c>
      <c r="AB191" s="6">
        <f t="shared" si="40"/>
        <v>19569.041336851362</v>
      </c>
      <c r="AC191" s="1" t="str">
        <f t="shared" si="41"/>
        <v>Large</v>
      </c>
    </row>
    <row r="192" spans="1:29">
      <c r="A192" s="1" t="s">
        <v>945</v>
      </c>
      <c r="B192" s="1">
        <v>2001</v>
      </c>
      <c r="C192" s="1" t="s">
        <v>35</v>
      </c>
      <c r="D192" s="1" t="s">
        <v>102</v>
      </c>
      <c r="E192" s="1" t="s">
        <v>37</v>
      </c>
      <c r="F192" s="1">
        <v>315</v>
      </c>
      <c r="G192" s="1">
        <v>4790</v>
      </c>
      <c r="H192" s="1">
        <v>118</v>
      </c>
      <c r="I192" s="1">
        <v>35.479999999999997</v>
      </c>
      <c r="J192" s="1">
        <v>1</v>
      </c>
      <c r="K192" s="1" t="s">
        <v>19</v>
      </c>
      <c r="L192" s="1" t="s">
        <v>24</v>
      </c>
      <c r="M192" s="1">
        <v>6</v>
      </c>
      <c r="N192" s="1" t="s">
        <v>25</v>
      </c>
      <c r="O192" s="1">
        <v>3220002</v>
      </c>
      <c r="P192" s="1">
        <f t="shared" si="28"/>
        <v>4</v>
      </c>
      <c r="Q192" s="1">
        <f t="shared" si="29"/>
        <v>23</v>
      </c>
      <c r="R192" s="5">
        <f t="shared" si="30"/>
        <v>6.5762004175365346E-2</v>
      </c>
      <c r="S192" s="6">
        <f t="shared" si="31"/>
        <v>24634.65553235908</v>
      </c>
      <c r="T192" s="4">
        <f t="shared" si="32"/>
        <v>0.3746031746031746</v>
      </c>
      <c r="U192" s="1" t="str">
        <f t="shared" si="33"/>
        <v>Normal</v>
      </c>
      <c r="V192" s="1" t="str">
        <f t="shared" si="34"/>
        <v>IPO</v>
      </c>
      <c r="W192" s="1" t="str">
        <f t="shared" si="35"/>
        <v>¥</v>
      </c>
      <c r="X192" s="1" t="str">
        <f t="shared" si="36"/>
        <v>¥315M</v>
      </c>
      <c r="Y192" s="1" t="str">
        <f t="shared" si="37"/>
        <v>¥118M</v>
      </c>
      <c r="Z192" s="1" t="str">
        <f t="shared" si="38"/>
        <v>¥0</v>
      </c>
      <c r="AA192" s="1" t="str">
        <f t="shared" si="39"/>
        <v>¥24,635</v>
      </c>
      <c r="AB192" s="6">
        <f t="shared" si="40"/>
        <v>2052.8879610299236</v>
      </c>
      <c r="AC192" s="1" t="str">
        <f t="shared" si="41"/>
        <v>Large</v>
      </c>
    </row>
    <row r="193" spans="1:29">
      <c r="A193" s="1" t="s">
        <v>398</v>
      </c>
      <c r="B193" s="1">
        <v>2001</v>
      </c>
      <c r="C193" s="1" t="s">
        <v>59</v>
      </c>
      <c r="D193" s="1" t="s">
        <v>39</v>
      </c>
      <c r="E193" s="1" t="s">
        <v>37</v>
      </c>
      <c r="F193" s="1">
        <v>241</v>
      </c>
      <c r="G193" s="1">
        <v>3376</v>
      </c>
      <c r="H193" s="1">
        <v>241</v>
      </c>
      <c r="I193" s="1">
        <v>21.3</v>
      </c>
      <c r="J193" s="1">
        <v>4</v>
      </c>
      <c r="K193" s="1" t="s">
        <v>19</v>
      </c>
      <c r="L193" s="1" t="s">
        <v>24</v>
      </c>
      <c r="M193" s="1">
        <v>84</v>
      </c>
      <c r="N193" s="1" t="s">
        <v>33</v>
      </c>
      <c r="O193" s="1">
        <v>3212680</v>
      </c>
      <c r="P193" s="1">
        <f t="shared" si="28"/>
        <v>4</v>
      </c>
      <c r="Q193" s="1">
        <f t="shared" si="29"/>
        <v>23</v>
      </c>
      <c r="R193" s="5">
        <f t="shared" si="30"/>
        <v>7.1386255924170611E-2</v>
      </c>
      <c r="S193" s="6">
        <f t="shared" si="31"/>
        <v>71386.255924170619</v>
      </c>
      <c r="T193" s="4">
        <f t="shared" si="32"/>
        <v>1</v>
      </c>
      <c r="U193" s="1" t="str">
        <f t="shared" si="33"/>
        <v>Normal</v>
      </c>
      <c r="V193" s="1" t="str">
        <f t="shared" si="34"/>
        <v>IPO</v>
      </c>
      <c r="W193" s="1" t="str">
        <f t="shared" si="35"/>
        <v>₹</v>
      </c>
      <c r="X193" s="1" t="str">
        <f t="shared" si="36"/>
        <v>₹241M</v>
      </c>
      <c r="Y193" s="1" t="str">
        <f t="shared" si="37"/>
        <v>₹241M</v>
      </c>
      <c r="Z193" s="1" t="str">
        <f t="shared" si="38"/>
        <v>₹0</v>
      </c>
      <c r="AA193" s="1" t="str">
        <f t="shared" si="39"/>
        <v>₹71,386</v>
      </c>
      <c r="AB193" s="6">
        <f t="shared" si="40"/>
        <v>5948.8546603475515</v>
      </c>
      <c r="AC193" s="1" t="str">
        <f t="shared" si="41"/>
        <v>Large</v>
      </c>
    </row>
    <row r="194" spans="1:29">
      <c r="A194" s="1" t="s">
        <v>2143</v>
      </c>
      <c r="B194" s="1">
        <v>2001</v>
      </c>
      <c r="C194" s="1" t="s">
        <v>35</v>
      </c>
      <c r="D194" s="1" t="s">
        <v>46</v>
      </c>
      <c r="E194" s="1" t="s">
        <v>18</v>
      </c>
      <c r="F194" s="1">
        <v>448</v>
      </c>
      <c r="G194" s="1">
        <v>2804</v>
      </c>
      <c r="H194" s="1">
        <v>422</v>
      </c>
      <c r="I194" s="1">
        <v>19.45</v>
      </c>
      <c r="J194" s="1">
        <v>2</v>
      </c>
      <c r="K194" s="1" t="s">
        <v>24</v>
      </c>
      <c r="L194" s="1" t="s">
        <v>19</v>
      </c>
      <c r="M194" s="1">
        <v>58</v>
      </c>
      <c r="N194" s="1" t="s">
        <v>29</v>
      </c>
      <c r="O194" s="1">
        <v>3160129</v>
      </c>
      <c r="P194" s="1">
        <f t="shared" ref="P194:P257" si="42">IF(E194="Seed", 1,
 IF(E194="Series A", 2,
 IF(E194="Series B", 3,
 IF(E194="Series C", 4,
 IF(E194="IPO", 5, "")))))</f>
        <v>2</v>
      </c>
      <c r="Q194" s="1">
        <f t="shared" ref="Q194:Q257" si="43">2024 - B194</f>
        <v>23</v>
      </c>
      <c r="R194" s="5">
        <f t="shared" ref="R194:R257" si="44">F194 / G194</f>
        <v>0.15977175463623394</v>
      </c>
      <c r="S194" s="6">
        <f t="shared" ref="S194:S257" si="45">(H194 * 1000000) / G194</f>
        <v>150499.28673323823</v>
      </c>
      <c r="T194" s="4">
        <f t="shared" ref="T194:T257" si="46">H194 / F194</f>
        <v>0.9419642857142857</v>
      </c>
      <c r="U194" s="1" t="str">
        <f t="shared" ref="U194:U257" si="47">IF(AND(J194&gt;=8, I194&gt;=1), "High Performer", "Normal")</f>
        <v>Normal</v>
      </c>
      <c r="V194" s="1" t="str">
        <f t="shared" ref="V194:V257" si="48">IF(K194="Yes", "Acquired",
 IF(L194="Yes", "IPO", "Still Private"))</f>
        <v>Acquired</v>
      </c>
      <c r="W194" s="1" t="str">
        <f t="shared" ref="W194:W257" si="49">IF(C194="USA","$",
IF(C194="India","₹",
IF(C194="UK","£",
IF(C194="Germany","€",
IF(C194="France","€",
IF(C194="Canada","$",
IF(C194="Australia","A$",
IF(C194="China","¥",
IF(C194="Japan","¥",)))))))))</f>
        <v>¥</v>
      </c>
      <c r="X194" s="1" t="str">
        <f t="shared" ref="X194:X257" si="50">W194 &amp; F194 &amp; "M"</f>
        <v>¥448M</v>
      </c>
      <c r="Y194" s="1" t="str">
        <f t="shared" ref="Y194:Y257" si="51">W194 &amp; H194 &amp; "M"</f>
        <v>¥422M</v>
      </c>
      <c r="Z194" s="1" t="str">
        <f t="shared" ref="Z194:Z257" si="52">W194 &amp; TEXT(R194,"#,##0")</f>
        <v>¥0</v>
      </c>
      <c r="AA194" s="1" t="str">
        <f t="shared" ref="AA194:AA257" si="53">W194 &amp; TEXT(S194,"#,##0")</f>
        <v>¥1,50,499</v>
      </c>
      <c r="AB194" s="6">
        <f t="shared" ref="AB194:AB257" si="54">(H194 * 1000000) / (12 * G194)</f>
        <v>12541.607227769853</v>
      </c>
      <c r="AC194" s="1" t="str">
        <f t="shared" ref="AC194:AC257" si="55">IF(F194&lt;100, "Small", IF(F194&lt;=200, "Mid",IF(F194&lt;500,  "Large")))</f>
        <v>Large</v>
      </c>
    </row>
    <row r="195" spans="1:29">
      <c r="A195" s="1" t="s">
        <v>3983</v>
      </c>
      <c r="B195" s="1">
        <v>2001</v>
      </c>
      <c r="C195" s="1" t="s">
        <v>45</v>
      </c>
      <c r="D195" s="1" t="s">
        <v>32</v>
      </c>
      <c r="E195" s="1" t="s">
        <v>37</v>
      </c>
      <c r="F195" s="1">
        <v>464</v>
      </c>
      <c r="G195" s="1">
        <v>1113</v>
      </c>
      <c r="H195" s="1">
        <v>877</v>
      </c>
      <c r="I195" s="1">
        <v>43.62</v>
      </c>
      <c r="J195" s="1">
        <v>8</v>
      </c>
      <c r="K195" s="1" t="s">
        <v>24</v>
      </c>
      <c r="L195" s="1" t="s">
        <v>24</v>
      </c>
      <c r="M195" s="1">
        <v>54</v>
      </c>
      <c r="N195" s="1" t="s">
        <v>25</v>
      </c>
      <c r="O195" s="1">
        <v>3133843</v>
      </c>
      <c r="P195" s="1">
        <f t="shared" si="42"/>
        <v>4</v>
      </c>
      <c r="Q195" s="1">
        <f t="shared" si="43"/>
        <v>23</v>
      </c>
      <c r="R195" s="5">
        <f t="shared" si="44"/>
        <v>0.41689128481581311</v>
      </c>
      <c r="S195" s="6">
        <f t="shared" si="45"/>
        <v>787960.46720575017</v>
      </c>
      <c r="T195" s="4">
        <f t="shared" si="46"/>
        <v>1.8900862068965518</v>
      </c>
      <c r="U195" s="1" t="str">
        <f t="shared" si="47"/>
        <v>High Performer</v>
      </c>
      <c r="V195" s="1" t="str">
        <f t="shared" si="48"/>
        <v>Acquired</v>
      </c>
      <c r="W195" s="1" t="str">
        <f t="shared" si="49"/>
        <v>A$</v>
      </c>
      <c r="X195" s="1" t="str">
        <f t="shared" si="50"/>
        <v>A$464M</v>
      </c>
      <c r="Y195" s="1" t="str">
        <f t="shared" si="51"/>
        <v>A$877M</v>
      </c>
      <c r="Z195" s="1" t="str">
        <f t="shared" si="52"/>
        <v>A$0</v>
      </c>
      <c r="AA195" s="1" t="str">
        <f t="shared" si="53"/>
        <v>A$7,87,960</v>
      </c>
      <c r="AB195" s="6">
        <f t="shared" si="54"/>
        <v>65663.372267145853</v>
      </c>
      <c r="AC195" s="1" t="str">
        <f t="shared" si="55"/>
        <v>Large</v>
      </c>
    </row>
    <row r="196" spans="1:29">
      <c r="A196" s="1" t="s">
        <v>2284</v>
      </c>
      <c r="B196" s="1">
        <v>2001</v>
      </c>
      <c r="C196" s="1" t="s">
        <v>35</v>
      </c>
      <c r="D196" s="1" t="s">
        <v>48</v>
      </c>
      <c r="E196" s="1" t="s">
        <v>28</v>
      </c>
      <c r="F196" s="1">
        <v>353</v>
      </c>
      <c r="G196" s="1">
        <v>2201</v>
      </c>
      <c r="H196" s="1">
        <v>153</v>
      </c>
      <c r="I196" s="1">
        <v>49.08</v>
      </c>
      <c r="J196" s="1">
        <v>9</v>
      </c>
      <c r="K196" s="1" t="s">
        <v>19</v>
      </c>
      <c r="L196" s="1" t="s">
        <v>24</v>
      </c>
      <c r="M196" s="1">
        <v>42</v>
      </c>
      <c r="N196" s="1" t="s">
        <v>49</v>
      </c>
      <c r="O196" s="1">
        <v>3116467</v>
      </c>
      <c r="P196" s="1">
        <f t="shared" si="42"/>
        <v>1</v>
      </c>
      <c r="Q196" s="1">
        <f t="shared" si="43"/>
        <v>23</v>
      </c>
      <c r="R196" s="5">
        <f t="shared" si="44"/>
        <v>0.16038164470695138</v>
      </c>
      <c r="S196" s="6">
        <f t="shared" si="45"/>
        <v>69513.857337573834</v>
      </c>
      <c r="T196" s="4">
        <f t="shared" si="46"/>
        <v>0.43342776203966005</v>
      </c>
      <c r="U196" s="1" t="str">
        <f t="shared" si="47"/>
        <v>High Performer</v>
      </c>
      <c r="V196" s="1" t="str">
        <f t="shared" si="48"/>
        <v>IPO</v>
      </c>
      <c r="W196" s="1" t="str">
        <f t="shared" si="49"/>
        <v>¥</v>
      </c>
      <c r="X196" s="1" t="str">
        <f t="shared" si="50"/>
        <v>¥353M</v>
      </c>
      <c r="Y196" s="1" t="str">
        <f t="shared" si="51"/>
        <v>¥153M</v>
      </c>
      <c r="Z196" s="1" t="str">
        <f t="shared" si="52"/>
        <v>¥0</v>
      </c>
      <c r="AA196" s="1" t="str">
        <f t="shared" si="53"/>
        <v>¥69,514</v>
      </c>
      <c r="AB196" s="6">
        <f t="shared" si="54"/>
        <v>5792.8214447978189</v>
      </c>
      <c r="AC196" s="1" t="str">
        <f t="shared" si="55"/>
        <v>Large</v>
      </c>
    </row>
    <row r="197" spans="1:29">
      <c r="A197" s="1" t="s">
        <v>2705</v>
      </c>
      <c r="B197" s="1">
        <v>2001</v>
      </c>
      <c r="C197" s="1" t="s">
        <v>27</v>
      </c>
      <c r="D197" s="1" t="s">
        <v>102</v>
      </c>
      <c r="E197" s="1" t="s">
        <v>23</v>
      </c>
      <c r="F197" s="1">
        <v>245</v>
      </c>
      <c r="G197" s="1">
        <v>1026</v>
      </c>
      <c r="H197" s="1">
        <v>295</v>
      </c>
      <c r="I197" s="1">
        <v>39.6</v>
      </c>
      <c r="J197" s="1">
        <v>9</v>
      </c>
      <c r="K197" s="1" t="s">
        <v>19</v>
      </c>
      <c r="L197" s="1" t="s">
        <v>24</v>
      </c>
      <c r="M197" s="1">
        <v>63</v>
      </c>
      <c r="N197" s="1" t="s">
        <v>25</v>
      </c>
      <c r="O197" s="1">
        <v>3098073</v>
      </c>
      <c r="P197" s="1">
        <f t="shared" si="42"/>
        <v>5</v>
      </c>
      <c r="Q197" s="1">
        <f t="shared" si="43"/>
        <v>23</v>
      </c>
      <c r="R197" s="5">
        <f t="shared" si="44"/>
        <v>0.2387914230019493</v>
      </c>
      <c r="S197" s="6">
        <f t="shared" si="45"/>
        <v>287524.36647173489</v>
      </c>
      <c r="T197" s="4">
        <f t="shared" si="46"/>
        <v>1.2040816326530612</v>
      </c>
      <c r="U197" s="1" t="str">
        <f t="shared" si="47"/>
        <v>High Performer</v>
      </c>
      <c r="V197" s="1" t="str">
        <f t="shared" si="48"/>
        <v>IPO</v>
      </c>
      <c r="W197" s="1" t="str">
        <f t="shared" si="49"/>
        <v>$</v>
      </c>
      <c r="X197" s="1" t="str">
        <f t="shared" si="50"/>
        <v>$245M</v>
      </c>
      <c r="Y197" s="1" t="str">
        <f t="shared" si="51"/>
        <v>$295M</v>
      </c>
      <c r="Z197" s="1" t="str">
        <f t="shared" si="52"/>
        <v>$0</v>
      </c>
      <c r="AA197" s="1" t="str">
        <f t="shared" si="53"/>
        <v>$2,87,524</v>
      </c>
      <c r="AB197" s="6">
        <f t="shared" si="54"/>
        <v>23960.363872644575</v>
      </c>
      <c r="AC197" s="1" t="str">
        <f t="shared" si="55"/>
        <v>Large</v>
      </c>
    </row>
    <row r="198" spans="1:29">
      <c r="A198" s="1" t="s">
        <v>4779</v>
      </c>
      <c r="B198" s="1">
        <v>2001</v>
      </c>
      <c r="C198" s="1" t="s">
        <v>42</v>
      </c>
      <c r="D198" s="1" t="s">
        <v>102</v>
      </c>
      <c r="E198" s="1" t="s">
        <v>18</v>
      </c>
      <c r="F198" s="1">
        <v>337</v>
      </c>
      <c r="G198" s="1">
        <v>3687</v>
      </c>
      <c r="H198" s="1">
        <v>887</v>
      </c>
      <c r="I198" s="1">
        <v>9.6199999999999992</v>
      </c>
      <c r="J198" s="1">
        <v>5</v>
      </c>
      <c r="K198" s="1" t="s">
        <v>24</v>
      </c>
      <c r="L198" s="1" t="s">
        <v>19</v>
      </c>
      <c r="M198" s="1">
        <v>43</v>
      </c>
      <c r="N198" s="1" t="s">
        <v>33</v>
      </c>
      <c r="O198" s="1">
        <v>2987618</v>
      </c>
      <c r="P198" s="1">
        <f t="shared" si="42"/>
        <v>2</v>
      </c>
      <c r="Q198" s="1">
        <f t="shared" si="43"/>
        <v>23</v>
      </c>
      <c r="R198" s="5">
        <f t="shared" si="44"/>
        <v>9.1402224030376997E-2</v>
      </c>
      <c r="S198" s="6">
        <f t="shared" si="45"/>
        <v>240574.99321941959</v>
      </c>
      <c r="T198" s="4">
        <f t="shared" si="46"/>
        <v>2.6320474777448073</v>
      </c>
      <c r="U198" s="1" t="str">
        <f t="shared" si="47"/>
        <v>Normal</v>
      </c>
      <c r="V198" s="1" t="str">
        <f t="shared" si="48"/>
        <v>Acquired</v>
      </c>
      <c r="W198" s="1" t="str">
        <f t="shared" si="49"/>
        <v>¥</v>
      </c>
      <c r="X198" s="1" t="str">
        <f t="shared" si="50"/>
        <v>¥337M</v>
      </c>
      <c r="Y198" s="1" t="str">
        <f t="shared" si="51"/>
        <v>¥887M</v>
      </c>
      <c r="Z198" s="1" t="str">
        <f t="shared" si="52"/>
        <v>¥0</v>
      </c>
      <c r="AA198" s="1" t="str">
        <f t="shared" si="53"/>
        <v>¥2,40,575</v>
      </c>
      <c r="AB198" s="6">
        <f t="shared" si="54"/>
        <v>20047.916101618299</v>
      </c>
      <c r="AC198" s="1" t="str">
        <f t="shared" si="55"/>
        <v>Large</v>
      </c>
    </row>
    <row r="199" spans="1:29">
      <c r="A199" s="1" t="s">
        <v>1505</v>
      </c>
      <c r="B199" s="1">
        <v>2001</v>
      </c>
      <c r="C199" s="1" t="s">
        <v>27</v>
      </c>
      <c r="D199" s="1" t="s">
        <v>39</v>
      </c>
      <c r="E199" s="1" t="s">
        <v>18</v>
      </c>
      <c r="F199" s="1">
        <v>279</v>
      </c>
      <c r="G199" s="1">
        <v>2635</v>
      </c>
      <c r="H199" s="1">
        <v>167</v>
      </c>
      <c r="I199" s="1">
        <v>18.489999999999998</v>
      </c>
      <c r="J199" s="1">
        <v>5</v>
      </c>
      <c r="K199" s="1" t="s">
        <v>24</v>
      </c>
      <c r="L199" s="1" t="s">
        <v>24</v>
      </c>
      <c r="M199" s="1">
        <v>19</v>
      </c>
      <c r="N199" s="1" t="s">
        <v>29</v>
      </c>
      <c r="O199" s="1">
        <v>2981780</v>
      </c>
      <c r="P199" s="1">
        <f t="shared" si="42"/>
        <v>2</v>
      </c>
      <c r="Q199" s="1">
        <f t="shared" si="43"/>
        <v>23</v>
      </c>
      <c r="R199" s="5">
        <f t="shared" si="44"/>
        <v>0.10588235294117647</v>
      </c>
      <c r="S199" s="6">
        <f t="shared" si="45"/>
        <v>63377.609108159391</v>
      </c>
      <c r="T199" s="4">
        <f t="shared" si="46"/>
        <v>0.59856630824372759</v>
      </c>
      <c r="U199" s="1" t="str">
        <f t="shared" si="47"/>
        <v>Normal</v>
      </c>
      <c r="V199" s="1" t="str">
        <f t="shared" si="48"/>
        <v>Acquired</v>
      </c>
      <c r="W199" s="1" t="str">
        <f t="shared" si="49"/>
        <v>$</v>
      </c>
      <c r="X199" s="1" t="str">
        <f t="shared" si="50"/>
        <v>$279M</v>
      </c>
      <c r="Y199" s="1" t="str">
        <f t="shared" si="51"/>
        <v>$167M</v>
      </c>
      <c r="Z199" s="1" t="str">
        <f t="shared" si="52"/>
        <v>$0</v>
      </c>
      <c r="AA199" s="1" t="str">
        <f t="shared" si="53"/>
        <v>$63,378</v>
      </c>
      <c r="AB199" s="6">
        <f t="shared" si="54"/>
        <v>5281.467425679949</v>
      </c>
      <c r="AC199" s="1" t="str">
        <f t="shared" si="55"/>
        <v>Large</v>
      </c>
    </row>
    <row r="200" spans="1:29">
      <c r="A200" s="1" t="s">
        <v>3829</v>
      </c>
      <c r="B200" s="1">
        <v>2001</v>
      </c>
      <c r="C200" s="1" t="s">
        <v>53</v>
      </c>
      <c r="D200" s="1" t="s">
        <v>39</v>
      </c>
      <c r="E200" s="1" t="s">
        <v>23</v>
      </c>
      <c r="F200" s="1">
        <v>318</v>
      </c>
      <c r="G200" s="1">
        <v>3525</v>
      </c>
      <c r="H200" s="1">
        <v>62</v>
      </c>
      <c r="I200" s="1">
        <v>13.74</v>
      </c>
      <c r="J200" s="1">
        <v>9</v>
      </c>
      <c r="K200" s="1" t="s">
        <v>24</v>
      </c>
      <c r="L200" s="1" t="s">
        <v>19</v>
      </c>
      <c r="M200" s="1">
        <v>47</v>
      </c>
      <c r="N200" s="1" t="s">
        <v>20</v>
      </c>
      <c r="O200" s="1">
        <v>2922389</v>
      </c>
      <c r="P200" s="1">
        <f t="shared" si="42"/>
        <v>5</v>
      </c>
      <c r="Q200" s="1">
        <f t="shared" si="43"/>
        <v>23</v>
      </c>
      <c r="R200" s="5">
        <f t="shared" si="44"/>
        <v>9.0212765957446803E-2</v>
      </c>
      <c r="S200" s="6">
        <f t="shared" si="45"/>
        <v>17588.652482269503</v>
      </c>
      <c r="T200" s="4">
        <f t="shared" si="46"/>
        <v>0.19496855345911951</v>
      </c>
      <c r="U200" s="1" t="str">
        <f t="shared" si="47"/>
        <v>High Performer</v>
      </c>
      <c r="V200" s="1" t="str">
        <f t="shared" si="48"/>
        <v>Acquired</v>
      </c>
      <c r="W200" s="1">
        <f t="shared" si="49"/>
        <v>0</v>
      </c>
      <c r="X200" s="1" t="str">
        <f t="shared" si="50"/>
        <v>0318M</v>
      </c>
      <c r="Y200" s="1" t="str">
        <f t="shared" si="51"/>
        <v>062M</v>
      </c>
      <c r="Z200" s="1" t="str">
        <f t="shared" si="52"/>
        <v>00</v>
      </c>
      <c r="AA200" s="1" t="str">
        <f t="shared" si="53"/>
        <v>017,589</v>
      </c>
      <c r="AB200" s="6">
        <f t="shared" si="54"/>
        <v>1465.7210401891252</v>
      </c>
      <c r="AC200" s="1" t="str">
        <f t="shared" si="55"/>
        <v>Large</v>
      </c>
    </row>
    <row r="201" spans="1:29">
      <c r="A201" s="1" t="s">
        <v>2769</v>
      </c>
      <c r="B201" s="1">
        <v>2001</v>
      </c>
      <c r="C201" s="1" t="s">
        <v>27</v>
      </c>
      <c r="D201" s="1" t="s">
        <v>39</v>
      </c>
      <c r="E201" s="1" t="s">
        <v>37</v>
      </c>
      <c r="F201" s="1">
        <v>339</v>
      </c>
      <c r="G201" s="1">
        <v>2330</v>
      </c>
      <c r="H201" s="1">
        <v>693</v>
      </c>
      <c r="I201" s="1">
        <v>7.15</v>
      </c>
      <c r="J201" s="1">
        <v>3</v>
      </c>
      <c r="K201" s="1" t="s">
        <v>24</v>
      </c>
      <c r="L201" s="1" t="s">
        <v>19</v>
      </c>
      <c r="M201" s="1">
        <v>10</v>
      </c>
      <c r="N201" s="1" t="s">
        <v>33</v>
      </c>
      <c r="O201" s="1">
        <v>2921364</v>
      </c>
      <c r="P201" s="1">
        <f t="shared" si="42"/>
        <v>4</v>
      </c>
      <c r="Q201" s="1">
        <f t="shared" si="43"/>
        <v>23</v>
      </c>
      <c r="R201" s="5">
        <f t="shared" si="44"/>
        <v>0.14549356223175966</v>
      </c>
      <c r="S201" s="6">
        <f t="shared" si="45"/>
        <v>297424.89270386269</v>
      </c>
      <c r="T201" s="4">
        <f t="shared" si="46"/>
        <v>2.0442477876106193</v>
      </c>
      <c r="U201" s="1" t="str">
        <f t="shared" si="47"/>
        <v>Normal</v>
      </c>
      <c r="V201" s="1" t="str">
        <f t="shared" si="48"/>
        <v>Acquired</v>
      </c>
      <c r="W201" s="1" t="str">
        <f t="shared" si="49"/>
        <v>$</v>
      </c>
      <c r="X201" s="1" t="str">
        <f t="shared" si="50"/>
        <v>$339M</v>
      </c>
      <c r="Y201" s="1" t="str">
        <f t="shared" si="51"/>
        <v>$693M</v>
      </c>
      <c r="Z201" s="1" t="str">
        <f t="shared" si="52"/>
        <v>$0</v>
      </c>
      <c r="AA201" s="1" t="str">
        <f t="shared" si="53"/>
        <v>$2,97,425</v>
      </c>
      <c r="AB201" s="6">
        <f t="shared" si="54"/>
        <v>24785.407725321889</v>
      </c>
      <c r="AC201" s="1" t="str">
        <f t="shared" si="55"/>
        <v>Large</v>
      </c>
    </row>
    <row r="202" spans="1:29">
      <c r="A202" s="1" t="s">
        <v>350</v>
      </c>
      <c r="B202" s="1">
        <v>2001</v>
      </c>
      <c r="C202" s="1" t="s">
        <v>45</v>
      </c>
      <c r="D202" s="1" t="s">
        <v>39</v>
      </c>
      <c r="E202" s="1" t="s">
        <v>18</v>
      </c>
      <c r="F202" s="1">
        <v>348</v>
      </c>
      <c r="G202" s="1">
        <v>2749</v>
      </c>
      <c r="H202" s="1">
        <v>228</v>
      </c>
      <c r="I202" s="1">
        <v>22.4</v>
      </c>
      <c r="J202" s="1">
        <v>7</v>
      </c>
      <c r="K202" s="1" t="s">
        <v>24</v>
      </c>
      <c r="L202" s="1" t="s">
        <v>24</v>
      </c>
      <c r="M202" s="1">
        <v>57</v>
      </c>
      <c r="N202" s="1" t="s">
        <v>20</v>
      </c>
      <c r="O202" s="1">
        <v>2917349</v>
      </c>
      <c r="P202" s="1">
        <f t="shared" si="42"/>
        <v>2</v>
      </c>
      <c r="Q202" s="1">
        <f t="shared" si="43"/>
        <v>23</v>
      </c>
      <c r="R202" s="5">
        <f t="shared" si="44"/>
        <v>0.12659148781375046</v>
      </c>
      <c r="S202" s="6">
        <f t="shared" si="45"/>
        <v>82939.250636595127</v>
      </c>
      <c r="T202" s="4">
        <f t="shared" si="46"/>
        <v>0.65517241379310343</v>
      </c>
      <c r="U202" s="1" t="str">
        <f t="shared" si="47"/>
        <v>Normal</v>
      </c>
      <c r="V202" s="1" t="str">
        <f t="shared" si="48"/>
        <v>Acquired</v>
      </c>
      <c r="W202" s="1" t="str">
        <f t="shared" si="49"/>
        <v>A$</v>
      </c>
      <c r="X202" s="1" t="str">
        <f t="shared" si="50"/>
        <v>A$348M</v>
      </c>
      <c r="Y202" s="1" t="str">
        <f t="shared" si="51"/>
        <v>A$228M</v>
      </c>
      <c r="Z202" s="1" t="str">
        <f t="shared" si="52"/>
        <v>A$0</v>
      </c>
      <c r="AA202" s="1" t="str">
        <f t="shared" si="53"/>
        <v>A$82,939</v>
      </c>
      <c r="AB202" s="6">
        <f t="shared" si="54"/>
        <v>6911.6042197162606</v>
      </c>
      <c r="AC202" s="1" t="str">
        <f t="shared" si="55"/>
        <v>Large</v>
      </c>
    </row>
    <row r="203" spans="1:29">
      <c r="A203" s="1" t="s">
        <v>1370</v>
      </c>
      <c r="B203" s="1">
        <v>2001</v>
      </c>
      <c r="C203" s="1" t="s">
        <v>16</v>
      </c>
      <c r="D203" s="1" t="s">
        <v>46</v>
      </c>
      <c r="E203" s="1" t="s">
        <v>37</v>
      </c>
      <c r="F203" s="1">
        <v>204</v>
      </c>
      <c r="G203" s="1">
        <v>442</v>
      </c>
      <c r="H203" s="1">
        <v>85</v>
      </c>
      <c r="I203" s="1">
        <v>25.02</v>
      </c>
      <c r="J203" s="1">
        <v>6</v>
      </c>
      <c r="K203" s="1" t="s">
        <v>24</v>
      </c>
      <c r="L203" s="1" t="s">
        <v>24</v>
      </c>
      <c r="M203" s="1">
        <v>66</v>
      </c>
      <c r="N203" s="1" t="s">
        <v>49</v>
      </c>
      <c r="O203" s="1">
        <v>2906030</v>
      </c>
      <c r="P203" s="1">
        <f t="shared" si="42"/>
        <v>4</v>
      </c>
      <c r="Q203" s="1">
        <f t="shared" si="43"/>
        <v>23</v>
      </c>
      <c r="R203" s="5">
        <f t="shared" si="44"/>
        <v>0.46153846153846156</v>
      </c>
      <c r="S203" s="6">
        <f t="shared" si="45"/>
        <v>192307.69230769231</v>
      </c>
      <c r="T203" s="4">
        <f t="shared" si="46"/>
        <v>0.41666666666666669</v>
      </c>
      <c r="U203" s="1" t="str">
        <f t="shared" si="47"/>
        <v>Normal</v>
      </c>
      <c r="V203" s="1" t="str">
        <f t="shared" si="48"/>
        <v>Acquired</v>
      </c>
      <c r="W203" s="1" t="str">
        <f t="shared" si="49"/>
        <v>$</v>
      </c>
      <c r="X203" s="1" t="str">
        <f t="shared" si="50"/>
        <v>$204M</v>
      </c>
      <c r="Y203" s="1" t="str">
        <f t="shared" si="51"/>
        <v>$85M</v>
      </c>
      <c r="Z203" s="1" t="str">
        <f t="shared" si="52"/>
        <v>$0</v>
      </c>
      <c r="AA203" s="1" t="str">
        <f t="shared" si="53"/>
        <v>$1,92,308</v>
      </c>
      <c r="AB203" s="6">
        <f t="shared" si="54"/>
        <v>16025.641025641025</v>
      </c>
      <c r="AC203" s="1" t="str">
        <f t="shared" si="55"/>
        <v>Large</v>
      </c>
    </row>
    <row r="204" spans="1:29">
      <c r="A204" s="1" t="s">
        <v>4197</v>
      </c>
      <c r="B204" s="1">
        <v>2001</v>
      </c>
      <c r="C204" s="1" t="s">
        <v>45</v>
      </c>
      <c r="D204" s="1" t="s">
        <v>43</v>
      </c>
      <c r="E204" s="1" t="s">
        <v>37</v>
      </c>
      <c r="F204" s="1">
        <v>207</v>
      </c>
      <c r="G204" s="1">
        <v>3934</v>
      </c>
      <c r="H204" s="1">
        <v>441</v>
      </c>
      <c r="I204" s="1">
        <v>15.23</v>
      </c>
      <c r="J204" s="1">
        <v>1</v>
      </c>
      <c r="K204" s="1" t="s">
        <v>24</v>
      </c>
      <c r="L204" s="1" t="s">
        <v>24</v>
      </c>
      <c r="M204" s="1">
        <v>57</v>
      </c>
      <c r="N204" s="1" t="s">
        <v>33</v>
      </c>
      <c r="O204" s="1">
        <v>2855684</v>
      </c>
      <c r="P204" s="1">
        <f t="shared" si="42"/>
        <v>4</v>
      </c>
      <c r="Q204" s="1">
        <f t="shared" si="43"/>
        <v>23</v>
      </c>
      <c r="R204" s="5">
        <f t="shared" si="44"/>
        <v>5.2618200305033044E-2</v>
      </c>
      <c r="S204" s="6">
        <f t="shared" si="45"/>
        <v>112099.64412811388</v>
      </c>
      <c r="T204" s="4">
        <f t="shared" si="46"/>
        <v>2.1304347826086958</v>
      </c>
      <c r="U204" s="1" t="str">
        <f t="shared" si="47"/>
        <v>Normal</v>
      </c>
      <c r="V204" s="1" t="str">
        <f t="shared" si="48"/>
        <v>Acquired</v>
      </c>
      <c r="W204" s="1" t="str">
        <f t="shared" si="49"/>
        <v>A$</v>
      </c>
      <c r="X204" s="1" t="str">
        <f t="shared" si="50"/>
        <v>A$207M</v>
      </c>
      <c r="Y204" s="1" t="str">
        <f t="shared" si="51"/>
        <v>A$441M</v>
      </c>
      <c r="Z204" s="1" t="str">
        <f t="shared" si="52"/>
        <v>A$0</v>
      </c>
      <c r="AA204" s="1" t="str">
        <f t="shared" si="53"/>
        <v>A$1,12,100</v>
      </c>
      <c r="AB204" s="6">
        <f t="shared" si="54"/>
        <v>9341.6370106761569</v>
      </c>
      <c r="AC204" s="1" t="str">
        <f t="shared" si="55"/>
        <v>Large</v>
      </c>
    </row>
    <row r="205" spans="1:29">
      <c r="A205" s="1" t="s">
        <v>320</v>
      </c>
      <c r="B205" s="1">
        <v>2001</v>
      </c>
      <c r="C205" s="1" t="s">
        <v>53</v>
      </c>
      <c r="D205" s="1" t="s">
        <v>43</v>
      </c>
      <c r="E205" s="1" t="s">
        <v>18</v>
      </c>
      <c r="F205" s="1">
        <v>333</v>
      </c>
      <c r="G205" s="1">
        <v>1624</v>
      </c>
      <c r="H205" s="1">
        <v>589</v>
      </c>
      <c r="I205" s="1">
        <v>42.02</v>
      </c>
      <c r="J205" s="1">
        <v>2</v>
      </c>
      <c r="K205" s="1" t="s">
        <v>24</v>
      </c>
      <c r="L205" s="1" t="s">
        <v>24</v>
      </c>
      <c r="M205" s="1">
        <v>10</v>
      </c>
      <c r="N205" s="1" t="s">
        <v>33</v>
      </c>
      <c r="O205" s="1">
        <v>2750098</v>
      </c>
      <c r="P205" s="1">
        <f t="shared" si="42"/>
        <v>2</v>
      </c>
      <c r="Q205" s="1">
        <f t="shared" si="43"/>
        <v>23</v>
      </c>
      <c r="R205" s="5">
        <f t="shared" si="44"/>
        <v>0.20504926108374386</v>
      </c>
      <c r="S205" s="6">
        <f t="shared" si="45"/>
        <v>362684.72906403942</v>
      </c>
      <c r="T205" s="4">
        <f t="shared" si="46"/>
        <v>1.7687687687687688</v>
      </c>
      <c r="U205" s="1" t="str">
        <f t="shared" si="47"/>
        <v>Normal</v>
      </c>
      <c r="V205" s="1" t="str">
        <f t="shared" si="48"/>
        <v>Acquired</v>
      </c>
      <c r="W205" s="1">
        <f t="shared" si="49"/>
        <v>0</v>
      </c>
      <c r="X205" s="1" t="str">
        <f t="shared" si="50"/>
        <v>0333M</v>
      </c>
      <c r="Y205" s="1" t="str">
        <f t="shared" si="51"/>
        <v>0589M</v>
      </c>
      <c r="Z205" s="1" t="str">
        <f t="shared" si="52"/>
        <v>00</v>
      </c>
      <c r="AA205" s="1" t="str">
        <f t="shared" si="53"/>
        <v>03,62,685</v>
      </c>
      <c r="AB205" s="6">
        <f t="shared" si="54"/>
        <v>30223.727422003285</v>
      </c>
      <c r="AC205" s="1" t="str">
        <f t="shared" si="55"/>
        <v>Large</v>
      </c>
    </row>
    <row r="206" spans="1:29">
      <c r="A206" s="1" t="s">
        <v>2998</v>
      </c>
      <c r="B206" s="1">
        <v>2001</v>
      </c>
      <c r="C206" s="1" t="s">
        <v>35</v>
      </c>
      <c r="D206" s="1" t="s">
        <v>36</v>
      </c>
      <c r="E206" s="1" t="s">
        <v>40</v>
      </c>
      <c r="F206" s="1">
        <v>387</v>
      </c>
      <c r="G206" s="1">
        <v>2798</v>
      </c>
      <c r="H206" s="1">
        <v>20</v>
      </c>
      <c r="I206" s="1">
        <v>16.21</v>
      </c>
      <c r="J206" s="1">
        <v>4</v>
      </c>
      <c r="K206" s="1" t="s">
        <v>24</v>
      </c>
      <c r="L206" s="1" t="s">
        <v>24</v>
      </c>
      <c r="M206" s="1">
        <v>95</v>
      </c>
      <c r="N206" s="1" t="s">
        <v>49</v>
      </c>
      <c r="O206" s="1">
        <v>2715657</v>
      </c>
      <c r="P206" s="1">
        <f t="shared" si="42"/>
        <v>3</v>
      </c>
      <c r="Q206" s="1">
        <f t="shared" si="43"/>
        <v>23</v>
      </c>
      <c r="R206" s="5">
        <f t="shared" si="44"/>
        <v>0.13831308077197998</v>
      </c>
      <c r="S206" s="6">
        <f t="shared" si="45"/>
        <v>7147.9628305932811</v>
      </c>
      <c r="T206" s="4">
        <f t="shared" si="46"/>
        <v>5.1679586563307491E-2</v>
      </c>
      <c r="U206" s="1" t="str">
        <f t="shared" si="47"/>
        <v>Normal</v>
      </c>
      <c r="V206" s="1" t="str">
        <f t="shared" si="48"/>
        <v>Acquired</v>
      </c>
      <c r="W206" s="1" t="str">
        <f t="shared" si="49"/>
        <v>¥</v>
      </c>
      <c r="X206" s="1" t="str">
        <f t="shared" si="50"/>
        <v>¥387M</v>
      </c>
      <c r="Y206" s="1" t="str">
        <f t="shared" si="51"/>
        <v>¥20M</v>
      </c>
      <c r="Z206" s="1" t="str">
        <f t="shared" si="52"/>
        <v>¥0</v>
      </c>
      <c r="AA206" s="1" t="str">
        <f t="shared" si="53"/>
        <v>¥7,148</v>
      </c>
      <c r="AB206" s="6">
        <f t="shared" si="54"/>
        <v>595.66356921610679</v>
      </c>
      <c r="AC206" s="1" t="str">
        <f t="shared" si="55"/>
        <v>Large</v>
      </c>
    </row>
    <row r="207" spans="1:29">
      <c r="A207" s="1" t="s">
        <v>2959</v>
      </c>
      <c r="B207" s="1">
        <v>2001</v>
      </c>
      <c r="C207" s="1" t="s">
        <v>31</v>
      </c>
      <c r="D207" s="1" t="s">
        <v>51</v>
      </c>
      <c r="E207" s="1" t="s">
        <v>37</v>
      </c>
      <c r="F207" s="1">
        <v>447</v>
      </c>
      <c r="G207" s="1">
        <v>3167</v>
      </c>
      <c r="H207" s="1">
        <v>27</v>
      </c>
      <c r="I207" s="1">
        <v>27.49</v>
      </c>
      <c r="J207" s="1">
        <v>7</v>
      </c>
      <c r="K207" s="1" t="s">
        <v>24</v>
      </c>
      <c r="L207" s="1" t="s">
        <v>24</v>
      </c>
      <c r="M207" s="1">
        <v>1</v>
      </c>
      <c r="N207" s="1" t="s">
        <v>25</v>
      </c>
      <c r="O207" s="1">
        <v>2709465</v>
      </c>
      <c r="P207" s="1">
        <f t="shared" si="42"/>
        <v>4</v>
      </c>
      <c r="Q207" s="1">
        <f t="shared" si="43"/>
        <v>23</v>
      </c>
      <c r="R207" s="5">
        <f t="shared" si="44"/>
        <v>0.14114303757499211</v>
      </c>
      <c r="S207" s="6">
        <f t="shared" si="45"/>
        <v>8525.4183770129457</v>
      </c>
      <c r="T207" s="4">
        <f t="shared" si="46"/>
        <v>6.0402684563758392E-2</v>
      </c>
      <c r="U207" s="1" t="str">
        <f t="shared" si="47"/>
        <v>Normal</v>
      </c>
      <c r="V207" s="1" t="str">
        <f t="shared" si="48"/>
        <v>Acquired</v>
      </c>
      <c r="W207" s="1" t="str">
        <f t="shared" si="49"/>
        <v>€</v>
      </c>
      <c r="X207" s="1" t="str">
        <f t="shared" si="50"/>
        <v>€447M</v>
      </c>
      <c r="Y207" s="1" t="str">
        <f t="shared" si="51"/>
        <v>€27M</v>
      </c>
      <c r="Z207" s="1" t="str">
        <f t="shared" si="52"/>
        <v>€0</v>
      </c>
      <c r="AA207" s="1" t="str">
        <f t="shared" si="53"/>
        <v>€8,525</v>
      </c>
      <c r="AB207" s="6">
        <f t="shared" si="54"/>
        <v>710.45153141774551</v>
      </c>
      <c r="AC207" s="1" t="str">
        <f t="shared" si="55"/>
        <v>Large</v>
      </c>
    </row>
    <row r="208" spans="1:29">
      <c r="A208" s="1" t="s">
        <v>3116</v>
      </c>
      <c r="B208" s="1">
        <v>2001</v>
      </c>
      <c r="C208" s="1" t="s">
        <v>35</v>
      </c>
      <c r="D208" s="1" t="s">
        <v>36</v>
      </c>
      <c r="E208" s="1" t="s">
        <v>23</v>
      </c>
      <c r="F208" s="1">
        <v>415</v>
      </c>
      <c r="G208" s="1">
        <v>78</v>
      </c>
      <c r="H208" s="1">
        <v>663</v>
      </c>
      <c r="I208" s="1">
        <v>3.46</v>
      </c>
      <c r="J208" s="1">
        <v>5</v>
      </c>
      <c r="K208" s="1" t="s">
        <v>19</v>
      </c>
      <c r="L208" s="1" t="s">
        <v>19</v>
      </c>
      <c r="M208" s="1">
        <v>4</v>
      </c>
      <c r="N208" s="1" t="s">
        <v>25</v>
      </c>
      <c r="O208" s="1">
        <v>2700519</v>
      </c>
      <c r="P208" s="1">
        <f t="shared" si="42"/>
        <v>5</v>
      </c>
      <c r="Q208" s="1">
        <f t="shared" si="43"/>
        <v>23</v>
      </c>
      <c r="R208" s="5">
        <f t="shared" si="44"/>
        <v>5.3205128205128203</v>
      </c>
      <c r="S208" s="6">
        <f t="shared" si="45"/>
        <v>8500000</v>
      </c>
      <c r="T208" s="4">
        <f t="shared" si="46"/>
        <v>1.5975903614457831</v>
      </c>
      <c r="U208" s="1" t="str">
        <f t="shared" si="47"/>
        <v>Normal</v>
      </c>
      <c r="V208" s="1" t="str">
        <f t="shared" si="48"/>
        <v>Still Private</v>
      </c>
      <c r="W208" s="1" t="str">
        <f t="shared" si="49"/>
        <v>¥</v>
      </c>
      <c r="X208" s="1" t="str">
        <f t="shared" si="50"/>
        <v>¥415M</v>
      </c>
      <c r="Y208" s="1" t="str">
        <f t="shared" si="51"/>
        <v>¥663M</v>
      </c>
      <c r="Z208" s="1" t="str">
        <f t="shared" si="52"/>
        <v>¥5</v>
      </c>
      <c r="AA208" s="1" t="str">
        <f t="shared" si="53"/>
        <v>¥85,00,000</v>
      </c>
      <c r="AB208" s="6">
        <f t="shared" si="54"/>
        <v>708333.33333333337</v>
      </c>
      <c r="AC208" s="1" t="str">
        <f t="shared" si="55"/>
        <v>Large</v>
      </c>
    </row>
    <row r="209" spans="1:29">
      <c r="A209" s="1" t="s">
        <v>2464</v>
      </c>
      <c r="B209" s="1">
        <v>2001</v>
      </c>
      <c r="C209" s="1" t="s">
        <v>73</v>
      </c>
      <c r="D209" s="1" t="s">
        <v>95</v>
      </c>
      <c r="E209" s="1" t="s">
        <v>23</v>
      </c>
      <c r="F209" s="1">
        <v>269</v>
      </c>
      <c r="G209" s="1">
        <v>4913</v>
      </c>
      <c r="H209" s="1">
        <v>372</v>
      </c>
      <c r="I209" s="1">
        <v>26.46</v>
      </c>
      <c r="J209" s="1">
        <v>7</v>
      </c>
      <c r="K209" s="1" t="s">
        <v>24</v>
      </c>
      <c r="L209" s="1" t="s">
        <v>19</v>
      </c>
      <c r="M209" s="1">
        <v>60</v>
      </c>
      <c r="N209" s="1" t="s">
        <v>29</v>
      </c>
      <c r="O209" s="1">
        <v>2689140</v>
      </c>
      <c r="P209" s="1">
        <f t="shared" si="42"/>
        <v>5</v>
      </c>
      <c r="Q209" s="1">
        <f t="shared" si="43"/>
        <v>23</v>
      </c>
      <c r="R209" s="5">
        <f t="shared" si="44"/>
        <v>5.4752696926521474E-2</v>
      </c>
      <c r="S209" s="6">
        <f t="shared" si="45"/>
        <v>75717.484225524124</v>
      </c>
      <c r="T209" s="4">
        <f t="shared" si="46"/>
        <v>1.3828996282527881</v>
      </c>
      <c r="U209" s="1" t="str">
        <f t="shared" si="47"/>
        <v>Normal</v>
      </c>
      <c r="V209" s="1" t="str">
        <f t="shared" si="48"/>
        <v>Acquired</v>
      </c>
      <c r="W209" s="1" t="str">
        <f t="shared" si="49"/>
        <v>€</v>
      </c>
      <c r="X209" s="1" t="str">
        <f t="shared" si="50"/>
        <v>€269M</v>
      </c>
      <c r="Y209" s="1" t="str">
        <f t="shared" si="51"/>
        <v>€372M</v>
      </c>
      <c r="Z209" s="1" t="str">
        <f t="shared" si="52"/>
        <v>€0</v>
      </c>
      <c r="AA209" s="1" t="str">
        <f t="shared" si="53"/>
        <v>€75,717</v>
      </c>
      <c r="AB209" s="6">
        <f t="shared" si="54"/>
        <v>6309.79035212701</v>
      </c>
      <c r="AC209" s="1" t="str">
        <f t="shared" si="55"/>
        <v>Large</v>
      </c>
    </row>
    <row r="210" spans="1:29">
      <c r="A210" s="1" t="s">
        <v>4540</v>
      </c>
      <c r="B210" s="1">
        <v>2001</v>
      </c>
      <c r="C210" s="1" t="s">
        <v>59</v>
      </c>
      <c r="D210" s="1" t="s">
        <v>32</v>
      </c>
      <c r="E210" s="1" t="s">
        <v>37</v>
      </c>
      <c r="F210" s="1">
        <v>272</v>
      </c>
      <c r="G210" s="1">
        <v>3979</v>
      </c>
      <c r="H210" s="1">
        <v>720</v>
      </c>
      <c r="I210" s="1">
        <v>31.85</v>
      </c>
      <c r="J210" s="1">
        <v>9</v>
      </c>
      <c r="K210" s="1" t="s">
        <v>19</v>
      </c>
      <c r="L210" s="1" t="s">
        <v>19</v>
      </c>
      <c r="M210" s="1">
        <v>67</v>
      </c>
      <c r="N210" s="1" t="s">
        <v>25</v>
      </c>
      <c r="O210" s="1">
        <v>2659177</v>
      </c>
      <c r="P210" s="1">
        <f t="shared" si="42"/>
        <v>4</v>
      </c>
      <c r="Q210" s="1">
        <f t="shared" si="43"/>
        <v>23</v>
      </c>
      <c r="R210" s="5">
        <f t="shared" si="44"/>
        <v>6.8358884141744153E-2</v>
      </c>
      <c r="S210" s="6">
        <f t="shared" si="45"/>
        <v>180949.98743402865</v>
      </c>
      <c r="T210" s="4">
        <f t="shared" si="46"/>
        <v>2.6470588235294117</v>
      </c>
      <c r="U210" s="1" t="str">
        <f t="shared" si="47"/>
        <v>High Performer</v>
      </c>
      <c r="V210" s="1" t="str">
        <f t="shared" si="48"/>
        <v>Still Private</v>
      </c>
      <c r="W210" s="1" t="str">
        <f t="shared" si="49"/>
        <v>₹</v>
      </c>
      <c r="X210" s="1" t="str">
        <f t="shared" si="50"/>
        <v>₹272M</v>
      </c>
      <c r="Y210" s="1" t="str">
        <f t="shared" si="51"/>
        <v>₹720M</v>
      </c>
      <c r="Z210" s="1" t="str">
        <f t="shared" si="52"/>
        <v>₹0</v>
      </c>
      <c r="AA210" s="1" t="str">
        <f t="shared" si="53"/>
        <v>₹1,80,950</v>
      </c>
      <c r="AB210" s="6">
        <f t="shared" si="54"/>
        <v>15079.165619502388</v>
      </c>
      <c r="AC210" s="1" t="str">
        <f t="shared" si="55"/>
        <v>Large</v>
      </c>
    </row>
    <row r="211" spans="1:29">
      <c r="A211" s="1" t="s">
        <v>4574</v>
      </c>
      <c r="B211" s="1">
        <v>2001</v>
      </c>
      <c r="C211" s="1" t="s">
        <v>42</v>
      </c>
      <c r="D211" s="1" t="s">
        <v>32</v>
      </c>
      <c r="E211" s="1" t="s">
        <v>40</v>
      </c>
      <c r="F211" s="1">
        <v>347</v>
      </c>
      <c r="G211" s="1">
        <v>3170</v>
      </c>
      <c r="H211" s="1">
        <v>165</v>
      </c>
      <c r="I211" s="1">
        <v>48.23</v>
      </c>
      <c r="J211" s="1">
        <v>3</v>
      </c>
      <c r="K211" s="1" t="s">
        <v>19</v>
      </c>
      <c r="L211" s="1" t="s">
        <v>19</v>
      </c>
      <c r="M211" s="1">
        <v>12</v>
      </c>
      <c r="N211" s="1" t="s">
        <v>33</v>
      </c>
      <c r="O211" s="1">
        <v>2641006</v>
      </c>
      <c r="P211" s="1">
        <f t="shared" si="42"/>
        <v>3</v>
      </c>
      <c r="Q211" s="1">
        <f t="shared" si="43"/>
        <v>23</v>
      </c>
      <c r="R211" s="5">
        <f t="shared" si="44"/>
        <v>0.10946372239747634</v>
      </c>
      <c r="S211" s="6">
        <f t="shared" si="45"/>
        <v>52050.473186119874</v>
      </c>
      <c r="T211" s="4">
        <f t="shared" si="46"/>
        <v>0.47550432276657062</v>
      </c>
      <c r="U211" s="1" t="str">
        <f t="shared" si="47"/>
        <v>Normal</v>
      </c>
      <c r="V211" s="1" t="str">
        <f t="shared" si="48"/>
        <v>Still Private</v>
      </c>
      <c r="W211" s="1" t="str">
        <f t="shared" si="49"/>
        <v>¥</v>
      </c>
      <c r="X211" s="1" t="str">
        <f t="shared" si="50"/>
        <v>¥347M</v>
      </c>
      <c r="Y211" s="1" t="str">
        <f t="shared" si="51"/>
        <v>¥165M</v>
      </c>
      <c r="Z211" s="1" t="str">
        <f t="shared" si="52"/>
        <v>¥0</v>
      </c>
      <c r="AA211" s="1" t="str">
        <f t="shared" si="53"/>
        <v>¥52,050</v>
      </c>
      <c r="AB211" s="6">
        <f t="shared" si="54"/>
        <v>4337.5394321766562</v>
      </c>
      <c r="AC211" s="1" t="str">
        <f t="shared" si="55"/>
        <v>Large</v>
      </c>
    </row>
    <row r="212" spans="1:29">
      <c r="A212" s="1" t="s">
        <v>2030</v>
      </c>
      <c r="B212" s="1">
        <v>2001</v>
      </c>
      <c r="C212" s="1" t="s">
        <v>22</v>
      </c>
      <c r="D212" s="1" t="s">
        <v>39</v>
      </c>
      <c r="E212" s="1" t="s">
        <v>40</v>
      </c>
      <c r="F212" s="1">
        <v>367</v>
      </c>
      <c r="G212" s="1">
        <v>832</v>
      </c>
      <c r="H212" s="1">
        <v>273</v>
      </c>
      <c r="I212" s="1">
        <v>10.37</v>
      </c>
      <c r="J212" s="1">
        <v>6</v>
      </c>
      <c r="K212" s="1" t="s">
        <v>24</v>
      </c>
      <c r="L212" s="1" t="s">
        <v>24</v>
      </c>
      <c r="M212" s="1">
        <v>60</v>
      </c>
      <c r="N212" s="1" t="s">
        <v>20</v>
      </c>
      <c r="O212" s="1">
        <v>2639922</v>
      </c>
      <c r="P212" s="1">
        <f t="shared" si="42"/>
        <v>3</v>
      </c>
      <c r="Q212" s="1">
        <f t="shared" si="43"/>
        <v>23</v>
      </c>
      <c r="R212" s="5">
        <f t="shared" si="44"/>
        <v>0.44110576923076922</v>
      </c>
      <c r="S212" s="6">
        <f t="shared" si="45"/>
        <v>328125</v>
      </c>
      <c r="T212" s="4">
        <f t="shared" si="46"/>
        <v>0.7438692098092643</v>
      </c>
      <c r="U212" s="1" t="str">
        <f t="shared" si="47"/>
        <v>Normal</v>
      </c>
      <c r="V212" s="1" t="str">
        <f t="shared" si="48"/>
        <v>Acquired</v>
      </c>
      <c r="W212" s="1" t="str">
        <f t="shared" si="49"/>
        <v>£</v>
      </c>
      <c r="X212" s="1" t="str">
        <f t="shared" si="50"/>
        <v>£367M</v>
      </c>
      <c r="Y212" s="1" t="str">
        <f t="shared" si="51"/>
        <v>£273M</v>
      </c>
      <c r="Z212" s="1" t="str">
        <f t="shared" si="52"/>
        <v>£0</v>
      </c>
      <c r="AA212" s="1" t="str">
        <f t="shared" si="53"/>
        <v>£3,28,125</v>
      </c>
      <c r="AB212" s="6">
        <f t="shared" si="54"/>
        <v>27343.75</v>
      </c>
      <c r="AC212" s="1" t="str">
        <f t="shared" si="55"/>
        <v>Large</v>
      </c>
    </row>
    <row r="213" spans="1:29">
      <c r="A213" s="1" t="s">
        <v>2108</v>
      </c>
      <c r="B213" s="1">
        <v>2001</v>
      </c>
      <c r="C213" s="1" t="s">
        <v>59</v>
      </c>
      <c r="D213" s="1" t="s">
        <v>48</v>
      </c>
      <c r="E213" s="1" t="s">
        <v>28</v>
      </c>
      <c r="F213" s="1">
        <v>296</v>
      </c>
      <c r="G213" s="1">
        <v>1798</v>
      </c>
      <c r="H213" s="1">
        <v>701</v>
      </c>
      <c r="I213" s="1">
        <v>8.24</v>
      </c>
      <c r="J213" s="1">
        <v>1</v>
      </c>
      <c r="K213" s="1" t="s">
        <v>19</v>
      </c>
      <c r="L213" s="1" t="s">
        <v>19</v>
      </c>
      <c r="M213" s="1">
        <v>3</v>
      </c>
      <c r="N213" s="1" t="s">
        <v>29</v>
      </c>
      <c r="O213" s="1">
        <v>2629579</v>
      </c>
      <c r="P213" s="1">
        <f t="shared" si="42"/>
        <v>1</v>
      </c>
      <c r="Q213" s="1">
        <f t="shared" si="43"/>
        <v>23</v>
      </c>
      <c r="R213" s="5">
        <f t="shared" si="44"/>
        <v>0.1646273637374861</v>
      </c>
      <c r="S213" s="6">
        <f t="shared" si="45"/>
        <v>389877.64182424918</v>
      </c>
      <c r="T213" s="4">
        <f t="shared" si="46"/>
        <v>2.3682432432432434</v>
      </c>
      <c r="U213" s="1" t="str">
        <f t="shared" si="47"/>
        <v>Normal</v>
      </c>
      <c r="V213" s="1" t="str">
        <f t="shared" si="48"/>
        <v>Still Private</v>
      </c>
      <c r="W213" s="1" t="str">
        <f t="shared" si="49"/>
        <v>₹</v>
      </c>
      <c r="X213" s="1" t="str">
        <f t="shared" si="50"/>
        <v>₹296M</v>
      </c>
      <c r="Y213" s="1" t="str">
        <f t="shared" si="51"/>
        <v>₹701M</v>
      </c>
      <c r="Z213" s="1" t="str">
        <f t="shared" si="52"/>
        <v>₹0</v>
      </c>
      <c r="AA213" s="1" t="str">
        <f t="shared" si="53"/>
        <v>₹3,89,878</v>
      </c>
      <c r="AB213" s="6">
        <f t="shared" si="54"/>
        <v>32489.803485354096</v>
      </c>
      <c r="AC213" s="1" t="str">
        <f t="shared" si="55"/>
        <v>Large</v>
      </c>
    </row>
    <row r="214" spans="1:29">
      <c r="A214" s="1" t="s">
        <v>1568</v>
      </c>
      <c r="B214" s="1">
        <v>2001</v>
      </c>
      <c r="C214" s="1" t="s">
        <v>42</v>
      </c>
      <c r="D214" s="1" t="s">
        <v>46</v>
      </c>
      <c r="E214" s="1" t="s">
        <v>40</v>
      </c>
      <c r="F214" s="1">
        <v>222</v>
      </c>
      <c r="G214" s="1">
        <v>1258</v>
      </c>
      <c r="H214" s="1">
        <v>347</v>
      </c>
      <c r="I214" s="1">
        <v>8.98</v>
      </c>
      <c r="J214" s="1">
        <v>7</v>
      </c>
      <c r="K214" s="1" t="s">
        <v>24</v>
      </c>
      <c r="L214" s="1" t="s">
        <v>24</v>
      </c>
      <c r="M214" s="1">
        <v>11</v>
      </c>
      <c r="N214" s="1" t="s">
        <v>33</v>
      </c>
      <c r="O214" s="1">
        <v>2629011</v>
      </c>
      <c r="P214" s="1">
        <f t="shared" si="42"/>
        <v>3</v>
      </c>
      <c r="Q214" s="1">
        <f t="shared" si="43"/>
        <v>23</v>
      </c>
      <c r="R214" s="5">
        <f t="shared" si="44"/>
        <v>0.17647058823529413</v>
      </c>
      <c r="S214" s="6">
        <f t="shared" si="45"/>
        <v>275834.65818759939</v>
      </c>
      <c r="T214" s="4">
        <f t="shared" si="46"/>
        <v>1.5630630630630631</v>
      </c>
      <c r="U214" s="1" t="str">
        <f t="shared" si="47"/>
        <v>Normal</v>
      </c>
      <c r="V214" s="1" t="str">
        <f t="shared" si="48"/>
        <v>Acquired</v>
      </c>
      <c r="W214" s="1" t="str">
        <f t="shared" si="49"/>
        <v>¥</v>
      </c>
      <c r="X214" s="1" t="str">
        <f t="shared" si="50"/>
        <v>¥222M</v>
      </c>
      <c r="Y214" s="1" t="str">
        <f t="shared" si="51"/>
        <v>¥347M</v>
      </c>
      <c r="Z214" s="1" t="str">
        <f t="shared" si="52"/>
        <v>¥0</v>
      </c>
      <c r="AA214" s="1" t="str">
        <f t="shared" si="53"/>
        <v>¥2,75,835</v>
      </c>
      <c r="AB214" s="6">
        <f t="shared" si="54"/>
        <v>22986.221515633279</v>
      </c>
      <c r="AC214" s="1" t="str">
        <f t="shared" si="55"/>
        <v>Large</v>
      </c>
    </row>
    <row r="215" spans="1:29">
      <c r="A215" s="1" t="s">
        <v>634</v>
      </c>
      <c r="B215" s="1">
        <v>2001</v>
      </c>
      <c r="C215" s="1" t="s">
        <v>22</v>
      </c>
      <c r="D215" s="1" t="s">
        <v>36</v>
      </c>
      <c r="E215" s="1" t="s">
        <v>23</v>
      </c>
      <c r="F215" s="1">
        <v>250</v>
      </c>
      <c r="G215" s="1">
        <v>2509</v>
      </c>
      <c r="H215" s="1">
        <v>879</v>
      </c>
      <c r="I215" s="1">
        <v>42.36</v>
      </c>
      <c r="J215" s="1">
        <v>5</v>
      </c>
      <c r="K215" s="1" t="s">
        <v>19</v>
      </c>
      <c r="L215" s="1" t="s">
        <v>19</v>
      </c>
      <c r="M215" s="1">
        <v>48</v>
      </c>
      <c r="N215" s="1" t="s">
        <v>29</v>
      </c>
      <c r="O215" s="1">
        <v>2626332</v>
      </c>
      <c r="P215" s="1">
        <f t="shared" si="42"/>
        <v>5</v>
      </c>
      <c r="Q215" s="1">
        <f t="shared" si="43"/>
        <v>23</v>
      </c>
      <c r="R215" s="5">
        <f t="shared" si="44"/>
        <v>9.9641291351135905E-2</v>
      </c>
      <c r="S215" s="6">
        <f t="shared" si="45"/>
        <v>350338.78039059386</v>
      </c>
      <c r="T215" s="4">
        <f t="shared" si="46"/>
        <v>3.516</v>
      </c>
      <c r="U215" s="1" t="str">
        <f t="shared" si="47"/>
        <v>Normal</v>
      </c>
      <c r="V215" s="1" t="str">
        <f t="shared" si="48"/>
        <v>Still Private</v>
      </c>
      <c r="W215" s="1" t="str">
        <f t="shared" si="49"/>
        <v>£</v>
      </c>
      <c r="X215" s="1" t="str">
        <f t="shared" si="50"/>
        <v>£250M</v>
      </c>
      <c r="Y215" s="1" t="str">
        <f t="shared" si="51"/>
        <v>£879M</v>
      </c>
      <c r="Z215" s="1" t="str">
        <f t="shared" si="52"/>
        <v>£0</v>
      </c>
      <c r="AA215" s="1" t="str">
        <f t="shared" si="53"/>
        <v>£3,50,339</v>
      </c>
      <c r="AB215" s="6">
        <f t="shared" si="54"/>
        <v>29194.898365882822</v>
      </c>
      <c r="AC215" s="1" t="str">
        <f t="shared" si="55"/>
        <v>Large</v>
      </c>
    </row>
    <row r="216" spans="1:29">
      <c r="A216" s="1" t="s">
        <v>1884</v>
      </c>
      <c r="B216" s="1">
        <v>2001</v>
      </c>
      <c r="C216" s="1" t="s">
        <v>42</v>
      </c>
      <c r="D216" s="1" t="s">
        <v>46</v>
      </c>
      <c r="E216" s="1" t="s">
        <v>40</v>
      </c>
      <c r="F216" s="1">
        <v>297</v>
      </c>
      <c r="G216" s="1">
        <v>4104</v>
      </c>
      <c r="H216" s="1">
        <v>606</v>
      </c>
      <c r="I216" s="1">
        <v>45.39</v>
      </c>
      <c r="J216" s="1">
        <v>2</v>
      </c>
      <c r="K216" s="1" t="s">
        <v>24</v>
      </c>
      <c r="L216" s="1" t="s">
        <v>19</v>
      </c>
      <c r="M216" s="1">
        <v>54</v>
      </c>
      <c r="N216" s="1" t="s">
        <v>29</v>
      </c>
      <c r="O216" s="1">
        <v>2522964</v>
      </c>
      <c r="P216" s="1">
        <f t="shared" si="42"/>
        <v>3</v>
      </c>
      <c r="Q216" s="1">
        <f t="shared" si="43"/>
        <v>23</v>
      </c>
      <c r="R216" s="5">
        <f t="shared" si="44"/>
        <v>7.2368421052631582E-2</v>
      </c>
      <c r="S216" s="6">
        <f t="shared" si="45"/>
        <v>147660.81871345028</v>
      </c>
      <c r="T216" s="4">
        <f t="shared" si="46"/>
        <v>2.0404040404040402</v>
      </c>
      <c r="U216" s="1" t="str">
        <f t="shared" si="47"/>
        <v>Normal</v>
      </c>
      <c r="V216" s="1" t="str">
        <f t="shared" si="48"/>
        <v>Acquired</v>
      </c>
      <c r="W216" s="1" t="str">
        <f t="shared" si="49"/>
        <v>¥</v>
      </c>
      <c r="X216" s="1" t="str">
        <f t="shared" si="50"/>
        <v>¥297M</v>
      </c>
      <c r="Y216" s="1" t="str">
        <f t="shared" si="51"/>
        <v>¥606M</v>
      </c>
      <c r="Z216" s="1" t="str">
        <f t="shared" si="52"/>
        <v>¥0</v>
      </c>
      <c r="AA216" s="1" t="str">
        <f t="shared" si="53"/>
        <v>¥1,47,661</v>
      </c>
      <c r="AB216" s="6">
        <f t="shared" si="54"/>
        <v>12305.068226120859</v>
      </c>
      <c r="AC216" s="1" t="str">
        <f t="shared" si="55"/>
        <v>Large</v>
      </c>
    </row>
    <row r="217" spans="1:29">
      <c r="A217" s="1" t="s">
        <v>1776</v>
      </c>
      <c r="B217" s="1">
        <v>2001</v>
      </c>
      <c r="C217" s="1" t="s">
        <v>31</v>
      </c>
      <c r="D217" s="1" t="s">
        <v>43</v>
      </c>
      <c r="E217" s="1" t="s">
        <v>40</v>
      </c>
      <c r="F217" s="1">
        <v>424</v>
      </c>
      <c r="G217" s="1">
        <v>2130</v>
      </c>
      <c r="H217" s="1">
        <v>245</v>
      </c>
      <c r="I217" s="1">
        <v>18.77</v>
      </c>
      <c r="J217" s="1">
        <v>6</v>
      </c>
      <c r="K217" s="1" t="s">
        <v>24</v>
      </c>
      <c r="L217" s="1" t="s">
        <v>24</v>
      </c>
      <c r="M217" s="1">
        <v>46</v>
      </c>
      <c r="N217" s="1" t="s">
        <v>20</v>
      </c>
      <c r="O217" s="1">
        <v>2415353</v>
      </c>
      <c r="P217" s="1">
        <f t="shared" si="42"/>
        <v>3</v>
      </c>
      <c r="Q217" s="1">
        <f t="shared" si="43"/>
        <v>23</v>
      </c>
      <c r="R217" s="5">
        <f t="shared" si="44"/>
        <v>0.19906103286384977</v>
      </c>
      <c r="S217" s="6">
        <f t="shared" si="45"/>
        <v>115023.47417840376</v>
      </c>
      <c r="T217" s="4">
        <f t="shared" si="46"/>
        <v>0.57783018867924529</v>
      </c>
      <c r="U217" s="1" t="str">
        <f t="shared" si="47"/>
        <v>Normal</v>
      </c>
      <c r="V217" s="1" t="str">
        <f t="shared" si="48"/>
        <v>Acquired</v>
      </c>
      <c r="W217" s="1" t="str">
        <f t="shared" si="49"/>
        <v>€</v>
      </c>
      <c r="X217" s="1" t="str">
        <f t="shared" si="50"/>
        <v>€424M</v>
      </c>
      <c r="Y217" s="1" t="str">
        <f t="shared" si="51"/>
        <v>€245M</v>
      </c>
      <c r="Z217" s="1" t="str">
        <f t="shared" si="52"/>
        <v>€0</v>
      </c>
      <c r="AA217" s="1" t="str">
        <f t="shared" si="53"/>
        <v>€1,15,023</v>
      </c>
      <c r="AB217" s="6">
        <f t="shared" si="54"/>
        <v>9585.2895148669795</v>
      </c>
      <c r="AC217" s="1" t="str">
        <f t="shared" si="55"/>
        <v>Large</v>
      </c>
    </row>
    <row r="218" spans="1:29">
      <c r="A218" s="1" t="s">
        <v>1064</v>
      </c>
      <c r="B218" s="1">
        <v>2001</v>
      </c>
      <c r="C218" s="1" t="s">
        <v>73</v>
      </c>
      <c r="D218" s="1" t="s">
        <v>43</v>
      </c>
      <c r="E218" s="1" t="s">
        <v>23</v>
      </c>
      <c r="F218" s="1">
        <v>469</v>
      </c>
      <c r="G218" s="1">
        <v>4207</v>
      </c>
      <c r="H218" s="1">
        <v>833</v>
      </c>
      <c r="I218" s="1">
        <v>4.0999999999999996</v>
      </c>
      <c r="J218" s="1">
        <v>2</v>
      </c>
      <c r="K218" s="1" t="s">
        <v>19</v>
      </c>
      <c r="L218" s="1" t="s">
        <v>19</v>
      </c>
      <c r="M218" s="1">
        <v>39</v>
      </c>
      <c r="N218" s="1" t="s">
        <v>33</v>
      </c>
      <c r="O218" s="1">
        <v>2363901</v>
      </c>
      <c r="P218" s="1">
        <f t="shared" si="42"/>
        <v>5</v>
      </c>
      <c r="Q218" s="1">
        <f t="shared" si="43"/>
        <v>23</v>
      </c>
      <c r="R218" s="5">
        <f t="shared" si="44"/>
        <v>0.11148086522462562</v>
      </c>
      <c r="S218" s="6">
        <f t="shared" si="45"/>
        <v>198003.32778702164</v>
      </c>
      <c r="T218" s="4">
        <f t="shared" si="46"/>
        <v>1.7761194029850746</v>
      </c>
      <c r="U218" s="1" t="str">
        <f t="shared" si="47"/>
        <v>Normal</v>
      </c>
      <c r="V218" s="1" t="str">
        <f t="shared" si="48"/>
        <v>Still Private</v>
      </c>
      <c r="W218" s="1" t="str">
        <f t="shared" si="49"/>
        <v>€</v>
      </c>
      <c r="X218" s="1" t="str">
        <f t="shared" si="50"/>
        <v>€469M</v>
      </c>
      <c r="Y218" s="1" t="str">
        <f t="shared" si="51"/>
        <v>€833M</v>
      </c>
      <c r="Z218" s="1" t="str">
        <f t="shared" si="52"/>
        <v>€0</v>
      </c>
      <c r="AA218" s="1" t="str">
        <f t="shared" si="53"/>
        <v>€1,98,003</v>
      </c>
      <c r="AB218" s="6">
        <f t="shared" si="54"/>
        <v>16500.277315585136</v>
      </c>
      <c r="AC218" s="1" t="str">
        <f t="shared" si="55"/>
        <v>Large</v>
      </c>
    </row>
    <row r="219" spans="1:29">
      <c r="A219" s="1" t="s">
        <v>4330</v>
      </c>
      <c r="B219" s="1">
        <v>2001</v>
      </c>
      <c r="C219" s="1" t="s">
        <v>27</v>
      </c>
      <c r="D219" s="1" t="s">
        <v>32</v>
      </c>
      <c r="E219" s="1" t="s">
        <v>18</v>
      </c>
      <c r="F219" s="1">
        <v>364</v>
      </c>
      <c r="G219" s="1">
        <v>1940</v>
      </c>
      <c r="H219" s="1">
        <v>291</v>
      </c>
      <c r="I219" s="1">
        <v>14.78</v>
      </c>
      <c r="J219" s="1">
        <v>9</v>
      </c>
      <c r="K219" s="1" t="s">
        <v>19</v>
      </c>
      <c r="L219" s="1" t="s">
        <v>24</v>
      </c>
      <c r="M219" s="1">
        <v>61</v>
      </c>
      <c r="N219" s="1" t="s">
        <v>33</v>
      </c>
      <c r="O219" s="1">
        <v>2353251</v>
      </c>
      <c r="P219" s="1">
        <f t="shared" si="42"/>
        <v>2</v>
      </c>
      <c r="Q219" s="1">
        <f t="shared" si="43"/>
        <v>23</v>
      </c>
      <c r="R219" s="5">
        <f t="shared" si="44"/>
        <v>0.18762886597938144</v>
      </c>
      <c r="S219" s="6">
        <f t="shared" si="45"/>
        <v>150000</v>
      </c>
      <c r="T219" s="4">
        <f t="shared" si="46"/>
        <v>0.7994505494505495</v>
      </c>
      <c r="U219" s="1" t="str">
        <f t="shared" si="47"/>
        <v>High Performer</v>
      </c>
      <c r="V219" s="1" t="str">
        <f t="shared" si="48"/>
        <v>IPO</v>
      </c>
      <c r="W219" s="1" t="str">
        <f t="shared" si="49"/>
        <v>$</v>
      </c>
      <c r="X219" s="1" t="str">
        <f t="shared" si="50"/>
        <v>$364M</v>
      </c>
      <c r="Y219" s="1" t="str">
        <f t="shared" si="51"/>
        <v>$291M</v>
      </c>
      <c r="Z219" s="1" t="str">
        <f t="shared" si="52"/>
        <v>$0</v>
      </c>
      <c r="AA219" s="1" t="str">
        <f t="shared" si="53"/>
        <v>$1,50,000</v>
      </c>
      <c r="AB219" s="6">
        <f t="shared" si="54"/>
        <v>12500</v>
      </c>
      <c r="AC219" s="1" t="str">
        <f t="shared" si="55"/>
        <v>Large</v>
      </c>
    </row>
    <row r="220" spans="1:29">
      <c r="A220" s="1" t="s">
        <v>1194</v>
      </c>
      <c r="B220" s="1">
        <v>2001</v>
      </c>
      <c r="C220" s="1" t="s">
        <v>42</v>
      </c>
      <c r="D220" s="1" t="s">
        <v>102</v>
      </c>
      <c r="E220" s="1" t="s">
        <v>23</v>
      </c>
      <c r="F220" s="1">
        <v>222</v>
      </c>
      <c r="G220" s="1">
        <v>111</v>
      </c>
      <c r="H220" s="1">
        <v>277</v>
      </c>
      <c r="I220" s="1">
        <v>18.940000000000001</v>
      </c>
      <c r="J220" s="1">
        <v>9</v>
      </c>
      <c r="K220" s="1" t="s">
        <v>19</v>
      </c>
      <c r="L220" s="1" t="s">
        <v>24</v>
      </c>
      <c r="M220" s="1">
        <v>88</v>
      </c>
      <c r="N220" s="1" t="s">
        <v>29</v>
      </c>
      <c r="O220" s="1">
        <v>2306163</v>
      </c>
      <c r="P220" s="1">
        <f t="shared" si="42"/>
        <v>5</v>
      </c>
      <c r="Q220" s="1">
        <f t="shared" si="43"/>
        <v>23</v>
      </c>
      <c r="R220" s="5">
        <f t="shared" si="44"/>
        <v>2</v>
      </c>
      <c r="S220" s="6">
        <f t="shared" si="45"/>
        <v>2495495.4954954954</v>
      </c>
      <c r="T220" s="4">
        <f t="shared" si="46"/>
        <v>1.2477477477477477</v>
      </c>
      <c r="U220" s="1" t="str">
        <f t="shared" si="47"/>
        <v>High Performer</v>
      </c>
      <c r="V220" s="1" t="str">
        <f t="shared" si="48"/>
        <v>IPO</v>
      </c>
      <c r="W220" s="1" t="str">
        <f t="shared" si="49"/>
        <v>¥</v>
      </c>
      <c r="X220" s="1" t="str">
        <f t="shared" si="50"/>
        <v>¥222M</v>
      </c>
      <c r="Y220" s="1" t="str">
        <f t="shared" si="51"/>
        <v>¥277M</v>
      </c>
      <c r="Z220" s="1" t="str">
        <f t="shared" si="52"/>
        <v>¥2</v>
      </c>
      <c r="AA220" s="1" t="str">
        <f t="shared" si="53"/>
        <v>¥24,95,495</v>
      </c>
      <c r="AB220" s="6">
        <f t="shared" si="54"/>
        <v>207957.95795795796</v>
      </c>
      <c r="AC220" s="1" t="str">
        <f t="shared" si="55"/>
        <v>Large</v>
      </c>
    </row>
    <row r="221" spans="1:29">
      <c r="A221" s="1" t="s">
        <v>3886</v>
      </c>
      <c r="B221" s="1">
        <v>2001</v>
      </c>
      <c r="C221" s="1" t="s">
        <v>31</v>
      </c>
      <c r="D221" s="1" t="s">
        <v>48</v>
      </c>
      <c r="E221" s="1" t="s">
        <v>28</v>
      </c>
      <c r="F221" s="1">
        <v>251</v>
      </c>
      <c r="G221" s="1">
        <v>3287</v>
      </c>
      <c r="H221" s="1">
        <v>659</v>
      </c>
      <c r="I221" s="1">
        <v>15.64</v>
      </c>
      <c r="J221" s="1">
        <v>6</v>
      </c>
      <c r="K221" s="1" t="s">
        <v>19</v>
      </c>
      <c r="L221" s="1" t="s">
        <v>19</v>
      </c>
      <c r="M221" s="1">
        <v>24</v>
      </c>
      <c r="N221" s="1" t="s">
        <v>25</v>
      </c>
      <c r="O221" s="1">
        <v>2276201</v>
      </c>
      <c r="P221" s="1">
        <f t="shared" si="42"/>
        <v>1</v>
      </c>
      <c r="Q221" s="1">
        <f t="shared" si="43"/>
        <v>23</v>
      </c>
      <c r="R221" s="5">
        <f t="shared" si="44"/>
        <v>7.6361423790690594E-2</v>
      </c>
      <c r="S221" s="6">
        <f t="shared" si="45"/>
        <v>200486.76604806815</v>
      </c>
      <c r="T221" s="4">
        <f t="shared" si="46"/>
        <v>2.6254980079681274</v>
      </c>
      <c r="U221" s="1" t="str">
        <f t="shared" si="47"/>
        <v>Normal</v>
      </c>
      <c r="V221" s="1" t="str">
        <f t="shared" si="48"/>
        <v>Still Private</v>
      </c>
      <c r="W221" s="1" t="str">
        <f t="shared" si="49"/>
        <v>€</v>
      </c>
      <c r="X221" s="1" t="str">
        <f t="shared" si="50"/>
        <v>€251M</v>
      </c>
      <c r="Y221" s="1" t="str">
        <f t="shared" si="51"/>
        <v>€659M</v>
      </c>
      <c r="Z221" s="1" t="str">
        <f t="shared" si="52"/>
        <v>€0</v>
      </c>
      <c r="AA221" s="1" t="str">
        <f t="shared" si="53"/>
        <v>€2,00,487</v>
      </c>
      <c r="AB221" s="6">
        <f t="shared" si="54"/>
        <v>16707.230504005678</v>
      </c>
      <c r="AC221" s="1" t="str">
        <f t="shared" si="55"/>
        <v>Large</v>
      </c>
    </row>
    <row r="222" spans="1:29">
      <c r="A222" s="1" t="s">
        <v>823</v>
      </c>
      <c r="B222" s="1">
        <v>2001</v>
      </c>
      <c r="C222" s="1" t="s">
        <v>53</v>
      </c>
      <c r="D222" s="1" t="s">
        <v>32</v>
      </c>
      <c r="E222" s="1" t="s">
        <v>18</v>
      </c>
      <c r="F222" s="1">
        <v>238</v>
      </c>
      <c r="G222" s="1">
        <v>2157</v>
      </c>
      <c r="H222" s="1">
        <v>953</v>
      </c>
      <c r="I222" s="1">
        <v>32.619999999999997</v>
      </c>
      <c r="J222" s="1">
        <v>8</v>
      </c>
      <c r="K222" s="1" t="s">
        <v>24</v>
      </c>
      <c r="L222" s="1" t="s">
        <v>24</v>
      </c>
      <c r="M222" s="1">
        <v>29</v>
      </c>
      <c r="N222" s="1" t="s">
        <v>20</v>
      </c>
      <c r="O222" s="1">
        <v>2157243</v>
      </c>
      <c r="P222" s="1">
        <f t="shared" si="42"/>
        <v>2</v>
      </c>
      <c r="Q222" s="1">
        <f t="shared" si="43"/>
        <v>23</v>
      </c>
      <c r="R222" s="5">
        <f t="shared" si="44"/>
        <v>0.11033843300880854</v>
      </c>
      <c r="S222" s="6">
        <f t="shared" si="45"/>
        <v>441817.33889661566</v>
      </c>
      <c r="T222" s="4">
        <f t="shared" si="46"/>
        <v>4.0042016806722689</v>
      </c>
      <c r="U222" s="1" t="str">
        <f t="shared" si="47"/>
        <v>High Performer</v>
      </c>
      <c r="V222" s="1" t="str">
        <f t="shared" si="48"/>
        <v>Acquired</v>
      </c>
      <c r="W222" s="1">
        <f t="shared" si="49"/>
        <v>0</v>
      </c>
      <c r="X222" s="1" t="str">
        <f t="shared" si="50"/>
        <v>0238M</v>
      </c>
      <c r="Y222" s="1" t="str">
        <f t="shared" si="51"/>
        <v>0953M</v>
      </c>
      <c r="Z222" s="1" t="str">
        <f t="shared" si="52"/>
        <v>00</v>
      </c>
      <c r="AA222" s="1" t="str">
        <f t="shared" si="53"/>
        <v>04,41,817</v>
      </c>
      <c r="AB222" s="6">
        <f t="shared" si="54"/>
        <v>36818.111574717972</v>
      </c>
      <c r="AC222" s="1" t="str">
        <f t="shared" si="55"/>
        <v>Large</v>
      </c>
    </row>
    <row r="223" spans="1:29">
      <c r="A223" s="1" t="s">
        <v>2194</v>
      </c>
      <c r="B223" s="1">
        <v>2001</v>
      </c>
      <c r="C223" s="1" t="s">
        <v>16</v>
      </c>
      <c r="D223" s="1" t="s">
        <v>36</v>
      </c>
      <c r="E223" s="1" t="s">
        <v>40</v>
      </c>
      <c r="F223" s="1">
        <v>423</v>
      </c>
      <c r="G223" s="1">
        <v>1897</v>
      </c>
      <c r="H223" s="1">
        <v>138</v>
      </c>
      <c r="I223" s="1">
        <v>38.04</v>
      </c>
      <c r="J223" s="1">
        <v>1</v>
      </c>
      <c r="K223" s="1" t="s">
        <v>24</v>
      </c>
      <c r="L223" s="1" t="s">
        <v>24</v>
      </c>
      <c r="M223" s="1">
        <v>20</v>
      </c>
      <c r="N223" s="1" t="s">
        <v>33</v>
      </c>
      <c r="O223" s="1">
        <v>2057049</v>
      </c>
      <c r="P223" s="1">
        <f t="shared" si="42"/>
        <v>3</v>
      </c>
      <c r="Q223" s="1">
        <f t="shared" si="43"/>
        <v>23</v>
      </c>
      <c r="R223" s="5">
        <f t="shared" si="44"/>
        <v>0.22298365840801265</v>
      </c>
      <c r="S223" s="6">
        <f t="shared" si="45"/>
        <v>72746.44175013178</v>
      </c>
      <c r="T223" s="4">
        <f t="shared" si="46"/>
        <v>0.32624113475177308</v>
      </c>
      <c r="U223" s="1" t="str">
        <f t="shared" si="47"/>
        <v>Normal</v>
      </c>
      <c r="V223" s="1" t="str">
        <f t="shared" si="48"/>
        <v>Acquired</v>
      </c>
      <c r="W223" s="1" t="str">
        <f t="shared" si="49"/>
        <v>$</v>
      </c>
      <c r="X223" s="1" t="str">
        <f t="shared" si="50"/>
        <v>$423M</v>
      </c>
      <c r="Y223" s="1" t="str">
        <f t="shared" si="51"/>
        <v>$138M</v>
      </c>
      <c r="Z223" s="1" t="str">
        <f t="shared" si="52"/>
        <v>$0</v>
      </c>
      <c r="AA223" s="1" t="str">
        <f t="shared" si="53"/>
        <v>$72,746</v>
      </c>
      <c r="AB223" s="6">
        <f t="shared" si="54"/>
        <v>6062.2034791776487</v>
      </c>
      <c r="AC223" s="1" t="str">
        <f t="shared" si="55"/>
        <v>Large</v>
      </c>
    </row>
    <row r="224" spans="1:29">
      <c r="A224" s="1" t="s">
        <v>2681</v>
      </c>
      <c r="B224" s="1">
        <v>2001</v>
      </c>
      <c r="C224" s="1" t="s">
        <v>31</v>
      </c>
      <c r="D224" s="1" t="s">
        <v>32</v>
      </c>
      <c r="E224" s="1" t="s">
        <v>23</v>
      </c>
      <c r="F224" s="1">
        <v>396</v>
      </c>
      <c r="G224" s="1">
        <v>4027</v>
      </c>
      <c r="H224" s="1">
        <v>300</v>
      </c>
      <c r="I224" s="1">
        <v>34.56</v>
      </c>
      <c r="J224" s="1">
        <v>8</v>
      </c>
      <c r="K224" s="1" t="s">
        <v>19</v>
      </c>
      <c r="L224" s="1" t="s">
        <v>19</v>
      </c>
      <c r="M224" s="1">
        <v>32</v>
      </c>
      <c r="N224" s="1" t="s">
        <v>33</v>
      </c>
      <c r="O224" s="1">
        <v>1991486</v>
      </c>
      <c r="P224" s="1">
        <f t="shared" si="42"/>
        <v>5</v>
      </c>
      <c r="Q224" s="1">
        <f t="shared" si="43"/>
        <v>23</v>
      </c>
      <c r="R224" s="5">
        <f t="shared" si="44"/>
        <v>9.8336230444499628E-2</v>
      </c>
      <c r="S224" s="6">
        <f t="shared" si="45"/>
        <v>74497.144276136081</v>
      </c>
      <c r="T224" s="4">
        <f t="shared" si="46"/>
        <v>0.75757575757575757</v>
      </c>
      <c r="U224" s="1" t="str">
        <f t="shared" si="47"/>
        <v>High Performer</v>
      </c>
      <c r="V224" s="1" t="str">
        <f t="shared" si="48"/>
        <v>Still Private</v>
      </c>
      <c r="W224" s="1" t="str">
        <f t="shared" si="49"/>
        <v>€</v>
      </c>
      <c r="X224" s="1" t="str">
        <f t="shared" si="50"/>
        <v>€396M</v>
      </c>
      <c r="Y224" s="1" t="str">
        <f t="shared" si="51"/>
        <v>€300M</v>
      </c>
      <c r="Z224" s="1" t="str">
        <f t="shared" si="52"/>
        <v>€0</v>
      </c>
      <c r="AA224" s="1" t="str">
        <f t="shared" si="53"/>
        <v>€74,497</v>
      </c>
      <c r="AB224" s="6">
        <f t="shared" si="54"/>
        <v>6208.0953563446737</v>
      </c>
      <c r="AC224" s="1" t="str">
        <f t="shared" si="55"/>
        <v>Large</v>
      </c>
    </row>
    <row r="225" spans="1:29">
      <c r="A225" s="1" t="s">
        <v>1279</v>
      </c>
      <c r="B225" s="1">
        <v>2001</v>
      </c>
      <c r="C225" s="1" t="s">
        <v>35</v>
      </c>
      <c r="D225" s="1" t="s">
        <v>32</v>
      </c>
      <c r="E225" s="1" t="s">
        <v>28</v>
      </c>
      <c r="F225" s="1">
        <v>477</v>
      </c>
      <c r="G225" s="1">
        <v>4529</v>
      </c>
      <c r="H225" s="1">
        <v>342</v>
      </c>
      <c r="I225" s="1">
        <v>47.56</v>
      </c>
      <c r="J225" s="1">
        <v>7</v>
      </c>
      <c r="K225" s="1" t="s">
        <v>24</v>
      </c>
      <c r="L225" s="1" t="s">
        <v>19</v>
      </c>
      <c r="M225" s="1">
        <v>53</v>
      </c>
      <c r="N225" s="1" t="s">
        <v>33</v>
      </c>
      <c r="O225" s="1">
        <v>1973399</v>
      </c>
      <c r="P225" s="1">
        <f t="shared" si="42"/>
        <v>1</v>
      </c>
      <c r="Q225" s="1">
        <f t="shared" si="43"/>
        <v>23</v>
      </c>
      <c r="R225" s="5">
        <f t="shared" si="44"/>
        <v>0.10532126297195848</v>
      </c>
      <c r="S225" s="6">
        <f t="shared" si="45"/>
        <v>75513.358357253252</v>
      </c>
      <c r="T225" s="4">
        <f t="shared" si="46"/>
        <v>0.71698113207547165</v>
      </c>
      <c r="U225" s="1" t="str">
        <f t="shared" si="47"/>
        <v>Normal</v>
      </c>
      <c r="V225" s="1" t="str">
        <f t="shared" si="48"/>
        <v>Acquired</v>
      </c>
      <c r="W225" s="1" t="str">
        <f t="shared" si="49"/>
        <v>¥</v>
      </c>
      <c r="X225" s="1" t="str">
        <f t="shared" si="50"/>
        <v>¥477M</v>
      </c>
      <c r="Y225" s="1" t="str">
        <f t="shared" si="51"/>
        <v>¥342M</v>
      </c>
      <c r="Z225" s="1" t="str">
        <f t="shared" si="52"/>
        <v>¥0</v>
      </c>
      <c r="AA225" s="1" t="str">
        <f t="shared" si="53"/>
        <v>¥75,513</v>
      </c>
      <c r="AB225" s="6">
        <f t="shared" si="54"/>
        <v>6292.7798631044379</v>
      </c>
      <c r="AC225" s="1" t="str">
        <f t="shared" si="55"/>
        <v>Large</v>
      </c>
    </row>
    <row r="226" spans="1:29">
      <c r="A226" s="1" t="s">
        <v>3857</v>
      </c>
      <c r="B226" s="1">
        <v>2001</v>
      </c>
      <c r="C226" s="1" t="s">
        <v>73</v>
      </c>
      <c r="D226" s="1" t="s">
        <v>36</v>
      </c>
      <c r="E226" s="1" t="s">
        <v>28</v>
      </c>
      <c r="F226" s="1">
        <v>326</v>
      </c>
      <c r="G226" s="1">
        <v>4764</v>
      </c>
      <c r="H226" s="1">
        <v>54</v>
      </c>
      <c r="I226" s="1">
        <v>31.98</v>
      </c>
      <c r="J226" s="1">
        <v>4</v>
      </c>
      <c r="K226" s="1" t="s">
        <v>19</v>
      </c>
      <c r="L226" s="1" t="s">
        <v>24</v>
      </c>
      <c r="M226" s="1">
        <v>39</v>
      </c>
      <c r="N226" s="1" t="s">
        <v>49</v>
      </c>
      <c r="O226" s="1">
        <v>1890851</v>
      </c>
      <c r="P226" s="1">
        <f t="shared" si="42"/>
        <v>1</v>
      </c>
      <c r="Q226" s="1">
        <f t="shared" si="43"/>
        <v>23</v>
      </c>
      <c r="R226" s="5">
        <f t="shared" si="44"/>
        <v>6.8429890848026864E-2</v>
      </c>
      <c r="S226" s="6">
        <f t="shared" si="45"/>
        <v>11335.012594458438</v>
      </c>
      <c r="T226" s="4">
        <f t="shared" si="46"/>
        <v>0.16564417177914109</v>
      </c>
      <c r="U226" s="1" t="str">
        <f t="shared" si="47"/>
        <v>Normal</v>
      </c>
      <c r="V226" s="1" t="str">
        <f t="shared" si="48"/>
        <v>IPO</v>
      </c>
      <c r="W226" s="1" t="str">
        <f t="shared" si="49"/>
        <v>€</v>
      </c>
      <c r="X226" s="1" t="str">
        <f t="shared" si="50"/>
        <v>€326M</v>
      </c>
      <c r="Y226" s="1" t="str">
        <f t="shared" si="51"/>
        <v>€54M</v>
      </c>
      <c r="Z226" s="1" t="str">
        <f t="shared" si="52"/>
        <v>€0</v>
      </c>
      <c r="AA226" s="1" t="str">
        <f t="shared" si="53"/>
        <v>€11,335</v>
      </c>
      <c r="AB226" s="6">
        <f t="shared" si="54"/>
        <v>944.58438287153649</v>
      </c>
      <c r="AC226" s="1" t="str">
        <f t="shared" si="55"/>
        <v>Large</v>
      </c>
    </row>
    <row r="227" spans="1:29">
      <c r="A227" s="1" t="s">
        <v>4808</v>
      </c>
      <c r="B227" s="1">
        <v>2001</v>
      </c>
      <c r="C227" s="1" t="s">
        <v>53</v>
      </c>
      <c r="D227" s="1" t="s">
        <v>36</v>
      </c>
      <c r="E227" s="1" t="s">
        <v>18</v>
      </c>
      <c r="F227" s="1">
        <v>333</v>
      </c>
      <c r="G227" s="1">
        <v>1234</v>
      </c>
      <c r="H227" s="1">
        <v>174</v>
      </c>
      <c r="I227" s="1">
        <v>21.87</v>
      </c>
      <c r="J227" s="1">
        <v>8</v>
      </c>
      <c r="K227" s="1" t="s">
        <v>19</v>
      </c>
      <c r="L227" s="1" t="s">
        <v>19</v>
      </c>
      <c r="M227" s="1">
        <v>32</v>
      </c>
      <c r="N227" s="1" t="s">
        <v>25</v>
      </c>
      <c r="O227" s="1">
        <v>1883718</v>
      </c>
      <c r="P227" s="1">
        <f t="shared" si="42"/>
        <v>2</v>
      </c>
      <c r="Q227" s="1">
        <f t="shared" si="43"/>
        <v>23</v>
      </c>
      <c r="R227" s="5">
        <f t="shared" si="44"/>
        <v>0.26985413290113452</v>
      </c>
      <c r="S227" s="6">
        <f t="shared" si="45"/>
        <v>141004.86223662886</v>
      </c>
      <c r="T227" s="4">
        <f t="shared" si="46"/>
        <v>0.52252252252252251</v>
      </c>
      <c r="U227" s="1" t="str">
        <f t="shared" si="47"/>
        <v>High Performer</v>
      </c>
      <c r="V227" s="1" t="str">
        <f t="shared" si="48"/>
        <v>Still Private</v>
      </c>
      <c r="W227" s="1">
        <f t="shared" si="49"/>
        <v>0</v>
      </c>
      <c r="X227" s="1" t="str">
        <f t="shared" si="50"/>
        <v>0333M</v>
      </c>
      <c r="Y227" s="1" t="str">
        <f t="shared" si="51"/>
        <v>0174M</v>
      </c>
      <c r="Z227" s="1" t="str">
        <f t="shared" si="52"/>
        <v>00</v>
      </c>
      <c r="AA227" s="1" t="str">
        <f t="shared" si="53"/>
        <v>01,41,005</v>
      </c>
      <c r="AB227" s="6">
        <f t="shared" si="54"/>
        <v>11750.405186385737</v>
      </c>
      <c r="AC227" s="1" t="str">
        <f t="shared" si="55"/>
        <v>Large</v>
      </c>
    </row>
    <row r="228" spans="1:29">
      <c r="A228" s="1" t="s">
        <v>664</v>
      </c>
      <c r="B228" s="1">
        <v>2001</v>
      </c>
      <c r="C228" s="1" t="s">
        <v>59</v>
      </c>
      <c r="D228" s="1" t="s">
        <v>32</v>
      </c>
      <c r="E228" s="1" t="s">
        <v>40</v>
      </c>
      <c r="F228" s="1">
        <v>313</v>
      </c>
      <c r="G228" s="1">
        <v>1383</v>
      </c>
      <c r="H228" s="1">
        <v>425</v>
      </c>
      <c r="I228" s="1">
        <v>33.04</v>
      </c>
      <c r="J228" s="1">
        <v>3</v>
      </c>
      <c r="K228" s="1" t="s">
        <v>24</v>
      </c>
      <c r="L228" s="1" t="s">
        <v>24</v>
      </c>
      <c r="M228" s="1">
        <v>63</v>
      </c>
      <c r="N228" s="1" t="s">
        <v>33</v>
      </c>
      <c r="O228" s="1">
        <v>1814428</v>
      </c>
      <c r="P228" s="1">
        <f t="shared" si="42"/>
        <v>3</v>
      </c>
      <c r="Q228" s="1">
        <f t="shared" si="43"/>
        <v>23</v>
      </c>
      <c r="R228" s="5">
        <f t="shared" si="44"/>
        <v>0.22631959508315258</v>
      </c>
      <c r="S228" s="6">
        <f t="shared" si="45"/>
        <v>307302.96456977585</v>
      </c>
      <c r="T228" s="4">
        <f t="shared" si="46"/>
        <v>1.3578274760383386</v>
      </c>
      <c r="U228" s="1" t="str">
        <f t="shared" si="47"/>
        <v>Normal</v>
      </c>
      <c r="V228" s="1" t="str">
        <f t="shared" si="48"/>
        <v>Acquired</v>
      </c>
      <c r="W228" s="1" t="str">
        <f t="shared" si="49"/>
        <v>₹</v>
      </c>
      <c r="X228" s="1" t="str">
        <f t="shared" si="50"/>
        <v>₹313M</v>
      </c>
      <c r="Y228" s="1" t="str">
        <f t="shared" si="51"/>
        <v>₹425M</v>
      </c>
      <c r="Z228" s="1" t="str">
        <f t="shared" si="52"/>
        <v>₹0</v>
      </c>
      <c r="AA228" s="1" t="str">
        <f t="shared" si="53"/>
        <v>₹3,07,303</v>
      </c>
      <c r="AB228" s="6">
        <f t="shared" si="54"/>
        <v>25608.580380814656</v>
      </c>
      <c r="AC228" s="1" t="str">
        <f t="shared" si="55"/>
        <v>Large</v>
      </c>
    </row>
    <row r="229" spans="1:29">
      <c r="A229" s="1" t="s">
        <v>3631</v>
      </c>
      <c r="B229" s="1">
        <v>2001</v>
      </c>
      <c r="C229" s="1" t="s">
        <v>31</v>
      </c>
      <c r="D229" s="1" t="s">
        <v>32</v>
      </c>
      <c r="E229" s="1" t="s">
        <v>28</v>
      </c>
      <c r="F229" s="1">
        <v>254</v>
      </c>
      <c r="G229" s="1">
        <v>4667</v>
      </c>
      <c r="H229" s="1">
        <v>593</v>
      </c>
      <c r="I229" s="1">
        <v>40.51</v>
      </c>
      <c r="J229" s="1">
        <v>8</v>
      </c>
      <c r="K229" s="1" t="s">
        <v>19</v>
      </c>
      <c r="L229" s="1" t="s">
        <v>24</v>
      </c>
      <c r="M229" s="1">
        <v>67</v>
      </c>
      <c r="N229" s="1" t="s">
        <v>20</v>
      </c>
      <c r="O229" s="1">
        <v>1740181</v>
      </c>
      <c r="P229" s="1">
        <f t="shared" si="42"/>
        <v>1</v>
      </c>
      <c r="Q229" s="1">
        <f t="shared" si="43"/>
        <v>23</v>
      </c>
      <c r="R229" s="5">
        <f t="shared" si="44"/>
        <v>5.4424683951146344E-2</v>
      </c>
      <c r="S229" s="6">
        <f t="shared" si="45"/>
        <v>127062.35268909363</v>
      </c>
      <c r="T229" s="4">
        <f t="shared" si="46"/>
        <v>2.3346456692913384</v>
      </c>
      <c r="U229" s="1" t="str">
        <f t="shared" si="47"/>
        <v>High Performer</v>
      </c>
      <c r="V229" s="1" t="str">
        <f t="shared" si="48"/>
        <v>IPO</v>
      </c>
      <c r="W229" s="1" t="str">
        <f t="shared" si="49"/>
        <v>€</v>
      </c>
      <c r="X229" s="1" t="str">
        <f t="shared" si="50"/>
        <v>€254M</v>
      </c>
      <c r="Y229" s="1" t="str">
        <f t="shared" si="51"/>
        <v>€593M</v>
      </c>
      <c r="Z229" s="1" t="str">
        <f t="shared" si="52"/>
        <v>€0</v>
      </c>
      <c r="AA229" s="1" t="str">
        <f t="shared" si="53"/>
        <v>€1,27,062</v>
      </c>
      <c r="AB229" s="6">
        <f t="shared" si="54"/>
        <v>10588.529390757803</v>
      </c>
      <c r="AC229" s="1" t="str">
        <f t="shared" si="55"/>
        <v>Large</v>
      </c>
    </row>
    <row r="230" spans="1:29">
      <c r="A230" s="1" t="s">
        <v>2815</v>
      </c>
      <c r="B230" s="1">
        <v>2001</v>
      </c>
      <c r="C230" s="1" t="s">
        <v>73</v>
      </c>
      <c r="D230" s="1" t="s">
        <v>32</v>
      </c>
      <c r="E230" s="1" t="s">
        <v>40</v>
      </c>
      <c r="F230" s="1">
        <v>484</v>
      </c>
      <c r="G230" s="1">
        <v>4141</v>
      </c>
      <c r="H230" s="1">
        <v>717</v>
      </c>
      <c r="I230" s="1">
        <v>20.64</v>
      </c>
      <c r="J230" s="1">
        <v>3</v>
      </c>
      <c r="K230" s="1" t="s">
        <v>24</v>
      </c>
      <c r="L230" s="1" t="s">
        <v>19</v>
      </c>
      <c r="M230" s="1">
        <v>75</v>
      </c>
      <c r="N230" s="1" t="s">
        <v>33</v>
      </c>
      <c r="O230" s="1">
        <v>1696563</v>
      </c>
      <c r="P230" s="1">
        <f t="shared" si="42"/>
        <v>3</v>
      </c>
      <c r="Q230" s="1">
        <f t="shared" si="43"/>
        <v>23</v>
      </c>
      <c r="R230" s="5">
        <f t="shared" si="44"/>
        <v>0.11687998068099494</v>
      </c>
      <c r="S230" s="6">
        <f t="shared" si="45"/>
        <v>173146.58295097802</v>
      </c>
      <c r="T230" s="4">
        <f t="shared" si="46"/>
        <v>1.4814049586776858</v>
      </c>
      <c r="U230" s="1" t="str">
        <f t="shared" si="47"/>
        <v>Normal</v>
      </c>
      <c r="V230" s="1" t="str">
        <f t="shared" si="48"/>
        <v>Acquired</v>
      </c>
      <c r="W230" s="1" t="str">
        <f t="shared" si="49"/>
        <v>€</v>
      </c>
      <c r="X230" s="1" t="str">
        <f t="shared" si="50"/>
        <v>€484M</v>
      </c>
      <c r="Y230" s="1" t="str">
        <f t="shared" si="51"/>
        <v>€717M</v>
      </c>
      <c r="Z230" s="1" t="str">
        <f t="shared" si="52"/>
        <v>€0</v>
      </c>
      <c r="AA230" s="1" t="str">
        <f t="shared" si="53"/>
        <v>€1,73,147</v>
      </c>
      <c r="AB230" s="6">
        <f t="shared" si="54"/>
        <v>14428.881912581503</v>
      </c>
      <c r="AC230" s="1" t="str">
        <f t="shared" si="55"/>
        <v>Large</v>
      </c>
    </row>
    <row r="231" spans="1:29">
      <c r="A231" s="1" t="s">
        <v>2433</v>
      </c>
      <c r="B231" s="1">
        <v>2001</v>
      </c>
      <c r="C231" s="1" t="s">
        <v>31</v>
      </c>
      <c r="D231" s="1" t="s">
        <v>32</v>
      </c>
      <c r="E231" s="1" t="s">
        <v>23</v>
      </c>
      <c r="F231" s="1">
        <v>362</v>
      </c>
      <c r="G231" s="1">
        <v>2871</v>
      </c>
      <c r="H231" s="1">
        <v>766</v>
      </c>
      <c r="I231" s="1">
        <v>32.31</v>
      </c>
      <c r="J231" s="1">
        <v>8</v>
      </c>
      <c r="K231" s="1" t="s">
        <v>24</v>
      </c>
      <c r="L231" s="1" t="s">
        <v>19</v>
      </c>
      <c r="M231" s="1">
        <v>1</v>
      </c>
      <c r="N231" s="1" t="s">
        <v>49</v>
      </c>
      <c r="O231" s="1">
        <v>1694908</v>
      </c>
      <c r="P231" s="1">
        <f t="shared" si="42"/>
        <v>5</v>
      </c>
      <c r="Q231" s="1">
        <f t="shared" si="43"/>
        <v>23</v>
      </c>
      <c r="R231" s="5">
        <f t="shared" si="44"/>
        <v>0.12608847091605713</v>
      </c>
      <c r="S231" s="6">
        <f t="shared" si="45"/>
        <v>266805.99094392196</v>
      </c>
      <c r="T231" s="4">
        <f t="shared" si="46"/>
        <v>2.1160220994475138</v>
      </c>
      <c r="U231" s="1" t="str">
        <f t="shared" si="47"/>
        <v>High Performer</v>
      </c>
      <c r="V231" s="1" t="str">
        <f t="shared" si="48"/>
        <v>Acquired</v>
      </c>
      <c r="W231" s="1" t="str">
        <f t="shared" si="49"/>
        <v>€</v>
      </c>
      <c r="X231" s="1" t="str">
        <f t="shared" si="50"/>
        <v>€362M</v>
      </c>
      <c r="Y231" s="1" t="str">
        <f t="shared" si="51"/>
        <v>€766M</v>
      </c>
      <c r="Z231" s="1" t="str">
        <f t="shared" si="52"/>
        <v>€0</v>
      </c>
      <c r="AA231" s="1" t="str">
        <f t="shared" si="53"/>
        <v>€2,66,806</v>
      </c>
      <c r="AB231" s="6">
        <f t="shared" si="54"/>
        <v>22233.832578660164</v>
      </c>
      <c r="AC231" s="1" t="str">
        <f t="shared" si="55"/>
        <v>Large</v>
      </c>
    </row>
    <row r="232" spans="1:29">
      <c r="A232" s="1" t="s">
        <v>4473</v>
      </c>
      <c r="B232" s="1">
        <v>2001</v>
      </c>
      <c r="C232" s="1" t="s">
        <v>31</v>
      </c>
      <c r="D232" s="1" t="s">
        <v>32</v>
      </c>
      <c r="E232" s="1" t="s">
        <v>40</v>
      </c>
      <c r="F232" s="1">
        <v>348</v>
      </c>
      <c r="G232" s="1">
        <v>4103</v>
      </c>
      <c r="H232" s="1">
        <v>138</v>
      </c>
      <c r="I232" s="1">
        <v>46.59</v>
      </c>
      <c r="J232" s="1">
        <v>8</v>
      </c>
      <c r="K232" s="1" t="s">
        <v>24</v>
      </c>
      <c r="L232" s="1" t="s">
        <v>24</v>
      </c>
      <c r="M232" s="1">
        <v>9</v>
      </c>
      <c r="N232" s="1" t="s">
        <v>20</v>
      </c>
      <c r="O232" s="1">
        <v>1653647</v>
      </c>
      <c r="P232" s="1">
        <f t="shared" si="42"/>
        <v>3</v>
      </c>
      <c r="Q232" s="1">
        <f t="shared" si="43"/>
        <v>23</v>
      </c>
      <c r="R232" s="5">
        <f t="shared" si="44"/>
        <v>8.4815988301242998E-2</v>
      </c>
      <c r="S232" s="6">
        <f t="shared" si="45"/>
        <v>33633.926395320494</v>
      </c>
      <c r="T232" s="4">
        <f t="shared" si="46"/>
        <v>0.39655172413793105</v>
      </c>
      <c r="U232" s="1" t="str">
        <f t="shared" si="47"/>
        <v>High Performer</v>
      </c>
      <c r="V232" s="1" t="str">
        <f t="shared" si="48"/>
        <v>Acquired</v>
      </c>
      <c r="W232" s="1" t="str">
        <f t="shared" si="49"/>
        <v>€</v>
      </c>
      <c r="X232" s="1" t="str">
        <f t="shared" si="50"/>
        <v>€348M</v>
      </c>
      <c r="Y232" s="1" t="str">
        <f t="shared" si="51"/>
        <v>€138M</v>
      </c>
      <c r="Z232" s="1" t="str">
        <f t="shared" si="52"/>
        <v>€0</v>
      </c>
      <c r="AA232" s="1" t="str">
        <f t="shared" si="53"/>
        <v>€33,634</v>
      </c>
      <c r="AB232" s="6">
        <f t="shared" si="54"/>
        <v>2802.8271996100416</v>
      </c>
      <c r="AC232" s="1" t="str">
        <f t="shared" si="55"/>
        <v>Large</v>
      </c>
    </row>
    <row r="233" spans="1:29">
      <c r="A233" s="1" t="s">
        <v>940</v>
      </c>
      <c r="B233" s="1">
        <v>2001</v>
      </c>
      <c r="C233" s="1" t="s">
        <v>59</v>
      </c>
      <c r="D233" s="1" t="s">
        <v>48</v>
      </c>
      <c r="E233" s="1" t="s">
        <v>18</v>
      </c>
      <c r="F233" s="1">
        <v>396</v>
      </c>
      <c r="G233" s="1">
        <v>4858</v>
      </c>
      <c r="H233" s="1">
        <v>618</v>
      </c>
      <c r="I233" s="1">
        <v>24.24</v>
      </c>
      <c r="J233" s="1">
        <v>1</v>
      </c>
      <c r="K233" s="1" t="s">
        <v>19</v>
      </c>
      <c r="L233" s="1" t="s">
        <v>19</v>
      </c>
      <c r="M233" s="1">
        <v>93</v>
      </c>
      <c r="N233" s="1" t="s">
        <v>20</v>
      </c>
      <c r="O233" s="1">
        <v>1610442</v>
      </c>
      <c r="P233" s="1">
        <f t="shared" si="42"/>
        <v>2</v>
      </c>
      <c r="Q233" s="1">
        <f t="shared" si="43"/>
        <v>23</v>
      </c>
      <c r="R233" s="5">
        <f t="shared" si="44"/>
        <v>8.1515026759983539E-2</v>
      </c>
      <c r="S233" s="6">
        <f t="shared" si="45"/>
        <v>127212.84479209551</v>
      </c>
      <c r="T233" s="4">
        <f t="shared" si="46"/>
        <v>1.5606060606060606</v>
      </c>
      <c r="U233" s="1" t="str">
        <f t="shared" si="47"/>
        <v>Normal</v>
      </c>
      <c r="V233" s="1" t="str">
        <f t="shared" si="48"/>
        <v>Still Private</v>
      </c>
      <c r="W233" s="1" t="str">
        <f t="shared" si="49"/>
        <v>₹</v>
      </c>
      <c r="X233" s="1" t="str">
        <f t="shared" si="50"/>
        <v>₹396M</v>
      </c>
      <c r="Y233" s="1" t="str">
        <f t="shared" si="51"/>
        <v>₹618M</v>
      </c>
      <c r="Z233" s="1" t="str">
        <f t="shared" si="52"/>
        <v>₹0</v>
      </c>
      <c r="AA233" s="1" t="str">
        <f t="shared" si="53"/>
        <v>₹1,27,213</v>
      </c>
      <c r="AB233" s="6">
        <f t="shared" si="54"/>
        <v>10601.070399341294</v>
      </c>
      <c r="AC233" s="1" t="str">
        <f t="shared" si="55"/>
        <v>Large</v>
      </c>
    </row>
    <row r="234" spans="1:29">
      <c r="A234" s="1" t="s">
        <v>4110</v>
      </c>
      <c r="B234" s="1">
        <v>2001</v>
      </c>
      <c r="C234" s="1" t="s">
        <v>73</v>
      </c>
      <c r="D234" s="1" t="s">
        <v>95</v>
      </c>
      <c r="E234" s="1" t="s">
        <v>28</v>
      </c>
      <c r="F234" s="1">
        <v>254</v>
      </c>
      <c r="G234" s="1">
        <v>4607</v>
      </c>
      <c r="H234" s="1">
        <v>883</v>
      </c>
      <c r="I234" s="1">
        <v>25.73</v>
      </c>
      <c r="J234" s="1">
        <v>6</v>
      </c>
      <c r="K234" s="1" t="s">
        <v>19</v>
      </c>
      <c r="L234" s="1" t="s">
        <v>19</v>
      </c>
      <c r="M234" s="1">
        <v>72</v>
      </c>
      <c r="N234" s="1" t="s">
        <v>33</v>
      </c>
      <c r="O234" s="1">
        <v>1591751</v>
      </c>
      <c r="P234" s="1">
        <f t="shared" si="42"/>
        <v>1</v>
      </c>
      <c r="Q234" s="1">
        <f t="shared" si="43"/>
        <v>23</v>
      </c>
      <c r="R234" s="5">
        <f t="shared" si="44"/>
        <v>5.5133492511395703E-2</v>
      </c>
      <c r="S234" s="6">
        <f t="shared" si="45"/>
        <v>191664.85782504885</v>
      </c>
      <c r="T234" s="4">
        <f t="shared" si="46"/>
        <v>3.4763779527559056</v>
      </c>
      <c r="U234" s="1" t="str">
        <f t="shared" si="47"/>
        <v>Normal</v>
      </c>
      <c r="V234" s="1" t="str">
        <f t="shared" si="48"/>
        <v>Still Private</v>
      </c>
      <c r="W234" s="1" t="str">
        <f t="shared" si="49"/>
        <v>€</v>
      </c>
      <c r="X234" s="1" t="str">
        <f t="shared" si="50"/>
        <v>€254M</v>
      </c>
      <c r="Y234" s="1" t="str">
        <f t="shared" si="51"/>
        <v>€883M</v>
      </c>
      <c r="Z234" s="1" t="str">
        <f t="shared" si="52"/>
        <v>€0</v>
      </c>
      <c r="AA234" s="1" t="str">
        <f t="shared" si="53"/>
        <v>€1,91,665</v>
      </c>
      <c r="AB234" s="6">
        <f t="shared" si="54"/>
        <v>15972.071485420736</v>
      </c>
      <c r="AC234" s="1" t="str">
        <f t="shared" si="55"/>
        <v>Large</v>
      </c>
    </row>
    <row r="235" spans="1:29">
      <c r="A235" s="1" t="s">
        <v>1091</v>
      </c>
      <c r="B235" s="1">
        <v>2001</v>
      </c>
      <c r="C235" s="1" t="s">
        <v>31</v>
      </c>
      <c r="D235" s="1" t="s">
        <v>48</v>
      </c>
      <c r="E235" s="1" t="s">
        <v>40</v>
      </c>
      <c r="F235" s="1">
        <v>301</v>
      </c>
      <c r="G235" s="1">
        <v>2462</v>
      </c>
      <c r="H235" s="1">
        <v>702</v>
      </c>
      <c r="I235" s="1">
        <v>9.3699999999999992</v>
      </c>
      <c r="J235" s="1">
        <v>8</v>
      </c>
      <c r="K235" s="1" t="s">
        <v>24</v>
      </c>
      <c r="L235" s="1" t="s">
        <v>19</v>
      </c>
      <c r="M235" s="1">
        <v>50</v>
      </c>
      <c r="N235" s="1" t="s">
        <v>33</v>
      </c>
      <c r="O235" s="1">
        <v>1557719</v>
      </c>
      <c r="P235" s="1">
        <f t="shared" si="42"/>
        <v>3</v>
      </c>
      <c r="Q235" s="1">
        <f t="shared" si="43"/>
        <v>23</v>
      </c>
      <c r="R235" s="5">
        <f t="shared" si="44"/>
        <v>0.1222583265637693</v>
      </c>
      <c r="S235" s="6">
        <f t="shared" si="45"/>
        <v>285134.0373679935</v>
      </c>
      <c r="T235" s="4">
        <f t="shared" si="46"/>
        <v>2.3322259136212624</v>
      </c>
      <c r="U235" s="1" t="str">
        <f t="shared" si="47"/>
        <v>High Performer</v>
      </c>
      <c r="V235" s="1" t="str">
        <f t="shared" si="48"/>
        <v>Acquired</v>
      </c>
      <c r="W235" s="1" t="str">
        <f t="shared" si="49"/>
        <v>€</v>
      </c>
      <c r="X235" s="1" t="str">
        <f t="shared" si="50"/>
        <v>€301M</v>
      </c>
      <c r="Y235" s="1" t="str">
        <f t="shared" si="51"/>
        <v>€702M</v>
      </c>
      <c r="Z235" s="1" t="str">
        <f t="shared" si="52"/>
        <v>€0</v>
      </c>
      <c r="AA235" s="1" t="str">
        <f t="shared" si="53"/>
        <v>€2,85,134</v>
      </c>
      <c r="AB235" s="6">
        <f t="shared" si="54"/>
        <v>23761.169780666125</v>
      </c>
      <c r="AC235" s="1" t="str">
        <f t="shared" si="55"/>
        <v>Large</v>
      </c>
    </row>
    <row r="236" spans="1:29">
      <c r="A236" s="1" t="s">
        <v>1616</v>
      </c>
      <c r="B236" s="1">
        <v>2001</v>
      </c>
      <c r="C236" s="1" t="s">
        <v>35</v>
      </c>
      <c r="D236" s="1" t="s">
        <v>48</v>
      </c>
      <c r="E236" s="1" t="s">
        <v>37</v>
      </c>
      <c r="F236" s="1">
        <v>396</v>
      </c>
      <c r="G236" s="1">
        <v>194</v>
      </c>
      <c r="H236" s="1">
        <v>6</v>
      </c>
      <c r="I236" s="1">
        <v>14.44</v>
      </c>
      <c r="J236" s="1">
        <v>3</v>
      </c>
      <c r="K236" s="1" t="s">
        <v>24</v>
      </c>
      <c r="L236" s="1" t="s">
        <v>24</v>
      </c>
      <c r="M236" s="1">
        <v>36</v>
      </c>
      <c r="N236" s="1" t="s">
        <v>29</v>
      </c>
      <c r="O236" s="1">
        <v>1492433</v>
      </c>
      <c r="P236" s="1">
        <f t="shared" si="42"/>
        <v>4</v>
      </c>
      <c r="Q236" s="1">
        <f t="shared" si="43"/>
        <v>23</v>
      </c>
      <c r="R236" s="5">
        <f t="shared" si="44"/>
        <v>2.0412371134020617</v>
      </c>
      <c r="S236" s="6">
        <f t="shared" si="45"/>
        <v>30927.835051546394</v>
      </c>
      <c r="T236" s="4">
        <f t="shared" si="46"/>
        <v>1.5151515151515152E-2</v>
      </c>
      <c r="U236" s="1" t="str">
        <f t="shared" si="47"/>
        <v>Normal</v>
      </c>
      <c r="V236" s="1" t="str">
        <f t="shared" si="48"/>
        <v>Acquired</v>
      </c>
      <c r="W236" s="1" t="str">
        <f t="shared" si="49"/>
        <v>¥</v>
      </c>
      <c r="X236" s="1" t="str">
        <f t="shared" si="50"/>
        <v>¥396M</v>
      </c>
      <c r="Y236" s="1" t="str">
        <f t="shared" si="51"/>
        <v>¥6M</v>
      </c>
      <c r="Z236" s="1" t="str">
        <f t="shared" si="52"/>
        <v>¥2</v>
      </c>
      <c r="AA236" s="1" t="str">
        <f t="shared" si="53"/>
        <v>¥30,928</v>
      </c>
      <c r="AB236" s="6">
        <f t="shared" si="54"/>
        <v>2577.319587628866</v>
      </c>
      <c r="AC236" s="1" t="str">
        <f t="shared" si="55"/>
        <v>Large</v>
      </c>
    </row>
    <row r="237" spans="1:29">
      <c r="A237" s="1" t="s">
        <v>307</v>
      </c>
      <c r="B237" s="1">
        <v>2001</v>
      </c>
      <c r="C237" s="1" t="s">
        <v>73</v>
      </c>
      <c r="D237" s="1" t="s">
        <v>17</v>
      </c>
      <c r="E237" s="1" t="s">
        <v>23</v>
      </c>
      <c r="F237" s="1">
        <v>492</v>
      </c>
      <c r="G237" s="1">
        <v>915</v>
      </c>
      <c r="H237" s="1">
        <v>251</v>
      </c>
      <c r="I237" s="1">
        <v>1.55</v>
      </c>
      <c r="J237" s="1">
        <v>2</v>
      </c>
      <c r="K237" s="1" t="s">
        <v>24</v>
      </c>
      <c r="L237" s="1" t="s">
        <v>24</v>
      </c>
      <c r="M237" s="1">
        <v>17</v>
      </c>
      <c r="N237" s="1" t="s">
        <v>49</v>
      </c>
      <c r="O237" s="1">
        <v>1372528</v>
      </c>
      <c r="P237" s="1">
        <f t="shared" si="42"/>
        <v>5</v>
      </c>
      <c r="Q237" s="1">
        <f t="shared" si="43"/>
        <v>23</v>
      </c>
      <c r="R237" s="5">
        <f t="shared" si="44"/>
        <v>0.53770491803278686</v>
      </c>
      <c r="S237" s="6">
        <f t="shared" si="45"/>
        <v>274316.9398907104</v>
      </c>
      <c r="T237" s="4">
        <f t="shared" si="46"/>
        <v>0.51016260162601623</v>
      </c>
      <c r="U237" s="1" t="str">
        <f t="shared" si="47"/>
        <v>Normal</v>
      </c>
      <c r="V237" s="1" t="str">
        <f t="shared" si="48"/>
        <v>Acquired</v>
      </c>
      <c r="W237" s="1" t="str">
        <f t="shared" si="49"/>
        <v>€</v>
      </c>
      <c r="X237" s="1" t="str">
        <f t="shared" si="50"/>
        <v>€492M</v>
      </c>
      <c r="Y237" s="1" t="str">
        <f t="shared" si="51"/>
        <v>€251M</v>
      </c>
      <c r="Z237" s="1" t="str">
        <f t="shared" si="52"/>
        <v>€1</v>
      </c>
      <c r="AA237" s="1" t="str">
        <f t="shared" si="53"/>
        <v>€2,74,317</v>
      </c>
      <c r="AB237" s="6">
        <f t="shared" si="54"/>
        <v>22859.744990892534</v>
      </c>
      <c r="AC237" s="1" t="str">
        <f t="shared" si="55"/>
        <v>Large</v>
      </c>
    </row>
    <row r="238" spans="1:29">
      <c r="A238" s="1" t="s">
        <v>4350</v>
      </c>
      <c r="B238" s="1">
        <v>2001</v>
      </c>
      <c r="C238" s="1" t="s">
        <v>73</v>
      </c>
      <c r="D238" s="1" t="s">
        <v>51</v>
      </c>
      <c r="E238" s="1" t="s">
        <v>37</v>
      </c>
      <c r="F238" s="1">
        <v>359</v>
      </c>
      <c r="G238" s="1">
        <v>824</v>
      </c>
      <c r="H238" s="1">
        <v>563</v>
      </c>
      <c r="I238" s="1">
        <v>21.81</v>
      </c>
      <c r="J238" s="1">
        <v>5</v>
      </c>
      <c r="K238" s="1" t="s">
        <v>19</v>
      </c>
      <c r="L238" s="1" t="s">
        <v>19</v>
      </c>
      <c r="M238" s="1">
        <v>29</v>
      </c>
      <c r="N238" s="1" t="s">
        <v>29</v>
      </c>
      <c r="O238" s="1">
        <v>1256508</v>
      </c>
      <c r="P238" s="1">
        <f t="shared" si="42"/>
        <v>4</v>
      </c>
      <c r="Q238" s="1">
        <f t="shared" si="43"/>
        <v>23</v>
      </c>
      <c r="R238" s="5">
        <f t="shared" si="44"/>
        <v>0.43567961165048541</v>
      </c>
      <c r="S238" s="6">
        <f t="shared" si="45"/>
        <v>683252.42718446604</v>
      </c>
      <c r="T238" s="4">
        <f t="shared" si="46"/>
        <v>1.5682451253481895</v>
      </c>
      <c r="U238" s="1" t="str">
        <f t="shared" si="47"/>
        <v>Normal</v>
      </c>
      <c r="V238" s="1" t="str">
        <f t="shared" si="48"/>
        <v>Still Private</v>
      </c>
      <c r="W238" s="1" t="str">
        <f t="shared" si="49"/>
        <v>€</v>
      </c>
      <c r="X238" s="1" t="str">
        <f t="shared" si="50"/>
        <v>€359M</v>
      </c>
      <c r="Y238" s="1" t="str">
        <f t="shared" si="51"/>
        <v>€563M</v>
      </c>
      <c r="Z238" s="1" t="str">
        <f t="shared" si="52"/>
        <v>€0</v>
      </c>
      <c r="AA238" s="1" t="str">
        <f t="shared" si="53"/>
        <v>€6,83,252</v>
      </c>
      <c r="AB238" s="6">
        <f t="shared" si="54"/>
        <v>56937.702265372165</v>
      </c>
      <c r="AC238" s="1" t="str">
        <f t="shared" si="55"/>
        <v>Large</v>
      </c>
    </row>
    <row r="239" spans="1:29">
      <c r="A239" s="1" t="s">
        <v>2680</v>
      </c>
      <c r="B239" s="1">
        <v>2001</v>
      </c>
      <c r="C239" s="1" t="s">
        <v>59</v>
      </c>
      <c r="D239" s="1" t="s">
        <v>102</v>
      </c>
      <c r="E239" s="1" t="s">
        <v>18</v>
      </c>
      <c r="F239" s="1">
        <v>356</v>
      </c>
      <c r="G239" s="1">
        <v>1200</v>
      </c>
      <c r="H239" s="1">
        <v>688</v>
      </c>
      <c r="I239" s="1">
        <v>17.48</v>
      </c>
      <c r="J239" s="1">
        <v>3</v>
      </c>
      <c r="K239" s="1" t="s">
        <v>24</v>
      </c>
      <c r="L239" s="1" t="s">
        <v>24</v>
      </c>
      <c r="M239" s="1">
        <v>73</v>
      </c>
      <c r="N239" s="1" t="s">
        <v>33</v>
      </c>
      <c r="O239" s="1">
        <v>1230677</v>
      </c>
      <c r="P239" s="1">
        <f t="shared" si="42"/>
        <v>2</v>
      </c>
      <c r="Q239" s="1">
        <f t="shared" si="43"/>
        <v>23</v>
      </c>
      <c r="R239" s="5">
        <f t="shared" si="44"/>
        <v>0.29666666666666669</v>
      </c>
      <c r="S239" s="6">
        <f t="shared" si="45"/>
        <v>573333.33333333337</v>
      </c>
      <c r="T239" s="4">
        <f t="shared" si="46"/>
        <v>1.9325842696629214</v>
      </c>
      <c r="U239" s="1" t="str">
        <f t="shared" si="47"/>
        <v>Normal</v>
      </c>
      <c r="V239" s="1" t="str">
        <f t="shared" si="48"/>
        <v>Acquired</v>
      </c>
      <c r="W239" s="1" t="str">
        <f t="shared" si="49"/>
        <v>₹</v>
      </c>
      <c r="X239" s="1" t="str">
        <f t="shared" si="50"/>
        <v>₹356M</v>
      </c>
      <c r="Y239" s="1" t="str">
        <f t="shared" si="51"/>
        <v>₹688M</v>
      </c>
      <c r="Z239" s="1" t="str">
        <f t="shared" si="52"/>
        <v>₹0</v>
      </c>
      <c r="AA239" s="1" t="str">
        <f t="shared" si="53"/>
        <v>₹5,73,333</v>
      </c>
      <c r="AB239" s="6">
        <f t="shared" si="54"/>
        <v>47777.777777777781</v>
      </c>
      <c r="AC239" s="1" t="str">
        <f t="shared" si="55"/>
        <v>Large</v>
      </c>
    </row>
    <row r="240" spans="1:29">
      <c r="A240" s="1" t="s">
        <v>1341</v>
      </c>
      <c r="B240" s="1">
        <v>2001</v>
      </c>
      <c r="C240" s="1" t="s">
        <v>16</v>
      </c>
      <c r="D240" s="1" t="s">
        <v>17</v>
      </c>
      <c r="E240" s="1" t="s">
        <v>37</v>
      </c>
      <c r="F240" s="1">
        <v>326</v>
      </c>
      <c r="G240" s="1">
        <v>4252</v>
      </c>
      <c r="H240" s="1">
        <v>225</v>
      </c>
      <c r="I240" s="1">
        <v>19.7</v>
      </c>
      <c r="J240" s="1">
        <v>1</v>
      </c>
      <c r="K240" s="1" t="s">
        <v>24</v>
      </c>
      <c r="L240" s="1" t="s">
        <v>24</v>
      </c>
      <c r="M240" s="1">
        <v>86</v>
      </c>
      <c r="N240" s="1" t="s">
        <v>25</v>
      </c>
      <c r="O240" s="1">
        <v>1210087</v>
      </c>
      <c r="P240" s="1">
        <f t="shared" si="42"/>
        <v>4</v>
      </c>
      <c r="Q240" s="1">
        <f t="shared" si="43"/>
        <v>23</v>
      </c>
      <c r="R240" s="5">
        <f t="shared" si="44"/>
        <v>7.6669802445907806E-2</v>
      </c>
      <c r="S240" s="6">
        <f t="shared" si="45"/>
        <v>52916.274694261527</v>
      </c>
      <c r="T240" s="4">
        <f t="shared" si="46"/>
        <v>0.69018404907975461</v>
      </c>
      <c r="U240" s="1" t="str">
        <f t="shared" si="47"/>
        <v>Normal</v>
      </c>
      <c r="V240" s="1" t="str">
        <f t="shared" si="48"/>
        <v>Acquired</v>
      </c>
      <c r="W240" s="1" t="str">
        <f t="shared" si="49"/>
        <v>$</v>
      </c>
      <c r="X240" s="1" t="str">
        <f t="shared" si="50"/>
        <v>$326M</v>
      </c>
      <c r="Y240" s="1" t="str">
        <f t="shared" si="51"/>
        <v>$225M</v>
      </c>
      <c r="Z240" s="1" t="str">
        <f t="shared" si="52"/>
        <v>$0</v>
      </c>
      <c r="AA240" s="1" t="str">
        <f t="shared" si="53"/>
        <v>$52,916</v>
      </c>
      <c r="AB240" s="6">
        <f t="shared" si="54"/>
        <v>4409.6895578551266</v>
      </c>
      <c r="AC240" s="1" t="str">
        <f t="shared" si="55"/>
        <v>Large</v>
      </c>
    </row>
    <row r="241" spans="1:29">
      <c r="A241" s="1" t="s">
        <v>707</v>
      </c>
      <c r="B241" s="1">
        <v>2001</v>
      </c>
      <c r="C241" s="1" t="s">
        <v>59</v>
      </c>
      <c r="D241" s="1" t="s">
        <v>102</v>
      </c>
      <c r="E241" s="1" t="s">
        <v>37</v>
      </c>
      <c r="F241" s="1">
        <v>342</v>
      </c>
      <c r="G241" s="1">
        <v>393</v>
      </c>
      <c r="H241" s="1">
        <v>137</v>
      </c>
      <c r="I241" s="1">
        <v>3.58</v>
      </c>
      <c r="J241" s="1">
        <v>2</v>
      </c>
      <c r="K241" s="1" t="s">
        <v>19</v>
      </c>
      <c r="L241" s="1" t="s">
        <v>24</v>
      </c>
      <c r="M241" s="1">
        <v>1</v>
      </c>
      <c r="N241" s="1" t="s">
        <v>20</v>
      </c>
      <c r="O241" s="1">
        <v>1206504</v>
      </c>
      <c r="P241" s="1">
        <f t="shared" si="42"/>
        <v>4</v>
      </c>
      <c r="Q241" s="1">
        <f t="shared" si="43"/>
        <v>23</v>
      </c>
      <c r="R241" s="5">
        <f t="shared" si="44"/>
        <v>0.87022900763358779</v>
      </c>
      <c r="S241" s="6">
        <f t="shared" si="45"/>
        <v>348600.50890585245</v>
      </c>
      <c r="T241" s="4">
        <f t="shared" si="46"/>
        <v>0.40058479532163743</v>
      </c>
      <c r="U241" s="1" t="str">
        <f t="shared" si="47"/>
        <v>Normal</v>
      </c>
      <c r="V241" s="1" t="str">
        <f t="shared" si="48"/>
        <v>IPO</v>
      </c>
      <c r="W241" s="1" t="str">
        <f t="shared" si="49"/>
        <v>₹</v>
      </c>
      <c r="X241" s="1" t="str">
        <f t="shared" si="50"/>
        <v>₹342M</v>
      </c>
      <c r="Y241" s="1" t="str">
        <f t="shared" si="51"/>
        <v>₹137M</v>
      </c>
      <c r="Z241" s="1" t="str">
        <f t="shared" si="52"/>
        <v>₹1</v>
      </c>
      <c r="AA241" s="1" t="str">
        <f t="shared" si="53"/>
        <v>₹3,48,601</v>
      </c>
      <c r="AB241" s="6">
        <f t="shared" si="54"/>
        <v>29050.042408821035</v>
      </c>
      <c r="AC241" s="1" t="str">
        <f t="shared" si="55"/>
        <v>Large</v>
      </c>
    </row>
    <row r="242" spans="1:29">
      <c r="A242" s="1" t="s">
        <v>5041</v>
      </c>
      <c r="B242" s="1">
        <v>2001</v>
      </c>
      <c r="C242" s="1" t="s">
        <v>31</v>
      </c>
      <c r="D242" s="1" t="s">
        <v>51</v>
      </c>
      <c r="E242" s="1" t="s">
        <v>28</v>
      </c>
      <c r="F242" s="1">
        <v>244</v>
      </c>
      <c r="G242" s="1">
        <v>1415</v>
      </c>
      <c r="H242" s="1">
        <v>858</v>
      </c>
      <c r="I242" s="1">
        <v>33.69</v>
      </c>
      <c r="J242" s="1">
        <v>4</v>
      </c>
      <c r="K242" s="1" t="s">
        <v>19</v>
      </c>
      <c r="L242" s="1" t="s">
        <v>19</v>
      </c>
      <c r="M242" s="1">
        <v>44</v>
      </c>
      <c r="N242" s="1" t="s">
        <v>29</v>
      </c>
      <c r="O242" s="1">
        <v>1094071</v>
      </c>
      <c r="P242" s="1">
        <f t="shared" si="42"/>
        <v>1</v>
      </c>
      <c r="Q242" s="1">
        <f t="shared" si="43"/>
        <v>23</v>
      </c>
      <c r="R242" s="5">
        <f t="shared" si="44"/>
        <v>0.1724381625441696</v>
      </c>
      <c r="S242" s="6">
        <f t="shared" si="45"/>
        <v>606360.42402826855</v>
      </c>
      <c r="T242" s="4">
        <f t="shared" si="46"/>
        <v>3.5163934426229506</v>
      </c>
      <c r="U242" s="1" t="str">
        <f t="shared" si="47"/>
        <v>Normal</v>
      </c>
      <c r="V242" s="1" t="str">
        <f t="shared" si="48"/>
        <v>Still Private</v>
      </c>
      <c r="W242" s="1" t="str">
        <f t="shared" si="49"/>
        <v>€</v>
      </c>
      <c r="X242" s="1" t="str">
        <f t="shared" si="50"/>
        <v>€244M</v>
      </c>
      <c r="Y242" s="1" t="str">
        <f t="shared" si="51"/>
        <v>€858M</v>
      </c>
      <c r="Z242" s="1" t="str">
        <f t="shared" si="52"/>
        <v>€0</v>
      </c>
      <c r="AA242" s="1" t="str">
        <f t="shared" si="53"/>
        <v>€6,06,360</v>
      </c>
      <c r="AB242" s="6">
        <f t="shared" si="54"/>
        <v>50530.035335689048</v>
      </c>
      <c r="AC242" s="1" t="str">
        <f t="shared" si="55"/>
        <v>Large</v>
      </c>
    </row>
    <row r="243" spans="1:29">
      <c r="A243" s="1" t="s">
        <v>3099</v>
      </c>
      <c r="B243" s="1">
        <v>2001</v>
      </c>
      <c r="C243" s="1" t="s">
        <v>73</v>
      </c>
      <c r="D243" s="1" t="s">
        <v>32</v>
      </c>
      <c r="E243" s="1" t="s">
        <v>23</v>
      </c>
      <c r="F243" s="1">
        <v>242</v>
      </c>
      <c r="G243" s="1">
        <v>541</v>
      </c>
      <c r="H243" s="1">
        <v>589</v>
      </c>
      <c r="I243" s="1">
        <v>12.12</v>
      </c>
      <c r="J243" s="1">
        <v>3</v>
      </c>
      <c r="K243" s="1" t="s">
        <v>24</v>
      </c>
      <c r="L243" s="1" t="s">
        <v>19</v>
      </c>
      <c r="M243" s="1">
        <v>46</v>
      </c>
      <c r="N243" s="1" t="s">
        <v>49</v>
      </c>
      <c r="O243" s="1">
        <v>1049662</v>
      </c>
      <c r="P243" s="1">
        <f t="shared" si="42"/>
        <v>5</v>
      </c>
      <c r="Q243" s="1">
        <f t="shared" si="43"/>
        <v>23</v>
      </c>
      <c r="R243" s="5">
        <f t="shared" si="44"/>
        <v>0.44731977818853974</v>
      </c>
      <c r="S243" s="6">
        <f t="shared" si="45"/>
        <v>1088724.5841035121</v>
      </c>
      <c r="T243" s="4">
        <f t="shared" si="46"/>
        <v>2.4338842975206614</v>
      </c>
      <c r="U243" s="1" t="str">
        <f t="shared" si="47"/>
        <v>Normal</v>
      </c>
      <c r="V243" s="1" t="str">
        <f t="shared" si="48"/>
        <v>Acquired</v>
      </c>
      <c r="W243" s="1" t="str">
        <f t="shared" si="49"/>
        <v>€</v>
      </c>
      <c r="X243" s="1" t="str">
        <f t="shared" si="50"/>
        <v>€242M</v>
      </c>
      <c r="Y243" s="1" t="str">
        <f t="shared" si="51"/>
        <v>€589M</v>
      </c>
      <c r="Z243" s="1" t="str">
        <f t="shared" si="52"/>
        <v>€0</v>
      </c>
      <c r="AA243" s="1" t="str">
        <f t="shared" si="53"/>
        <v>€10,88,725</v>
      </c>
      <c r="AB243" s="6">
        <f t="shared" si="54"/>
        <v>90727.048675292666</v>
      </c>
      <c r="AC243" s="1" t="str">
        <f t="shared" si="55"/>
        <v>Large</v>
      </c>
    </row>
    <row r="244" spans="1:29">
      <c r="A244" s="1" t="s">
        <v>4487</v>
      </c>
      <c r="B244" s="1">
        <v>2001</v>
      </c>
      <c r="C244" s="1" t="s">
        <v>31</v>
      </c>
      <c r="D244" s="1" t="s">
        <v>102</v>
      </c>
      <c r="E244" s="1" t="s">
        <v>23</v>
      </c>
      <c r="F244" s="1">
        <v>418</v>
      </c>
      <c r="G244" s="1">
        <v>2326</v>
      </c>
      <c r="H244" s="1">
        <v>864</v>
      </c>
      <c r="I244" s="1">
        <v>46.32</v>
      </c>
      <c r="J244" s="1">
        <v>1</v>
      </c>
      <c r="K244" s="1" t="s">
        <v>24</v>
      </c>
      <c r="L244" s="1" t="s">
        <v>19</v>
      </c>
      <c r="M244" s="1">
        <v>74</v>
      </c>
      <c r="N244" s="1" t="s">
        <v>49</v>
      </c>
      <c r="O244" s="1">
        <v>955672</v>
      </c>
      <c r="P244" s="1">
        <f t="shared" si="42"/>
        <v>5</v>
      </c>
      <c r="Q244" s="1">
        <f t="shared" si="43"/>
        <v>23</v>
      </c>
      <c r="R244" s="5">
        <f t="shared" si="44"/>
        <v>0.17970765262252794</v>
      </c>
      <c r="S244" s="6">
        <f t="shared" si="45"/>
        <v>371453.1384350817</v>
      </c>
      <c r="T244" s="4">
        <f t="shared" si="46"/>
        <v>2.0669856459330145</v>
      </c>
      <c r="U244" s="1" t="str">
        <f t="shared" si="47"/>
        <v>Normal</v>
      </c>
      <c r="V244" s="1" t="str">
        <f t="shared" si="48"/>
        <v>Acquired</v>
      </c>
      <c r="W244" s="1" t="str">
        <f t="shared" si="49"/>
        <v>€</v>
      </c>
      <c r="X244" s="1" t="str">
        <f t="shared" si="50"/>
        <v>€418M</v>
      </c>
      <c r="Y244" s="1" t="str">
        <f t="shared" si="51"/>
        <v>€864M</v>
      </c>
      <c r="Z244" s="1" t="str">
        <f t="shared" si="52"/>
        <v>€0</v>
      </c>
      <c r="AA244" s="1" t="str">
        <f t="shared" si="53"/>
        <v>€3,71,453</v>
      </c>
      <c r="AB244" s="6">
        <f t="shared" si="54"/>
        <v>30954.428202923475</v>
      </c>
      <c r="AC244" s="1" t="str">
        <f t="shared" si="55"/>
        <v>Large</v>
      </c>
    </row>
    <row r="245" spans="1:29">
      <c r="A245" s="1" t="s">
        <v>4667</v>
      </c>
      <c r="B245" s="1">
        <v>2001</v>
      </c>
      <c r="C245" s="1" t="s">
        <v>27</v>
      </c>
      <c r="D245" s="1" t="s">
        <v>46</v>
      </c>
      <c r="E245" s="1" t="s">
        <v>18</v>
      </c>
      <c r="F245" s="1">
        <v>316</v>
      </c>
      <c r="G245" s="1">
        <v>4668</v>
      </c>
      <c r="H245" s="1">
        <v>270</v>
      </c>
      <c r="I245" s="1">
        <v>32.700000000000003</v>
      </c>
      <c r="J245" s="1">
        <v>1</v>
      </c>
      <c r="K245" s="1" t="s">
        <v>24</v>
      </c>
      <c r="L245" s="1" t="s">
        <v>19</v>
      </c>
      <c r="M245" s="1">
        <v>38</v>
      </c>
      <c r="N245" s="1" t="s">
        <v>49</v>
      </c>
      <c r="O245" s="1">
        <v>918835</v>
      </c>
      <c r="P245" s="1">
        <f t="shared" si="42"/>
        <v>2</v>
      </c>
      <c r="Q245" s="1">
        <f t="shared" si="43"/>
        <v>23</v>
      </c>
      <c r="R245" s="5">
        <f t="shared" si="44"/>
        <v>6.7694944301628104E-2</v>
      </c>
      <c r="S245" s="6">
        <f t="shared" si="45"/>
        <v>57840.616966580979</v>
      </c>
      <c r="T245" s="4">
        <f t="shared" si="46"/>
        <v>0.85443037974683544</v>
      </c>
      <c r="U245" s="1" t="str">
        <f t="shared" si="47"/>
        <v>Normal</v>
      </c>
      <c r="V245" s="1" t="str">
        <f t="shared" si="48"/>
        <v>Acquired</v>
      </c>
      <c r="W245" s="1" t="str">
        <f t="shared" si="49"/>
        <v>$</v>
      </c>
      <c r="X245" s="1" t="str">
        <f t="shared" si="50"/>
        <v>$316M</v>
      </c>
      <c r="Y245" s="1" t="str">
        <f t="shared" si="51"/>
        <v>$270M</v>
      </c>
      <c r="Z245" s="1" t="str">
        <f t="shared" si="52"/>
        <v>$0</v>
      </c>
      <c r="AA245" s="1" t="str">
        <f t="shared" si="53"/>
        <v>$57,841</v>
      </c>
      <c r="AB245" s="6">
        <f t="shared" si="54"/>
        <v>4820.051413881748</v>
      </c>
      <c r="AC245" s="1" t="str">
        <f t="shared" si="55"/>
        <v>Large</v>
      </c>
    </row>
    <row r="246" spans="1:29">
      <c r="A246" s="1" t="s">
        <v>959</v>
      </c>
      <c r="B246" s="1">
        <v>2001</v>
      </c>
      <c r="C246" s="1" t="s">
        <v>42</v>
      </c>
      <c r="D246" s="1" t="s">
        <v>32</v>
      </c>
      <c r="E246" s="1" t="s">
        <v>40</v>
      </c>
      <c r="F246" s="1">
        <v>283</v>
      </c>
      <c r="G246" s="1">
        <v>823</v>
      </c>
      <c r="H246" s="1">
        <v>691</v>
      </c>
      <c r="I246" s="1">
        <v>2.85</v>
      </c>
      <c r="J246" s="1">
        <v>5</v>
      </c>
      <c r="K246" s="1" t="s">
        <v>24</v>
      </c>
      <c r="L246" s="1" t="s">
        <v>24</v>
      </c>
      <c r="M246" s="1">
        <v>76</v>
      </c>
      <c r="N246" s="1" t="s">
        <v>25</v>
      </c>
      <c r="O246" s="1">
        <v>898866</v>
      </c>
      <c r="P246" s="1">
        <f t="shared" si="42"/>
        <v>3</v>
      </c>
      <c r="Q246" s="1">
        <f t="shared" si="43"/>
        <v>23</v>
      </c>
      <c r="R246" s="5">
        <f t="shared" si="44"/>
        <v>0.34386391251518833</v>
      </c>
      <c r="S246" s="6">
        <f t="shared" si="45"/>
        <v>839611.17861482385</v>
      </c>
      <c r="T246" s="4">
        <f t="shared" si="46"/>
        <v>2.441696113074205</v>
      </c>
      <c r="U246" s="1" t="str">
        <f t="shared" si="47"/>
        <v>Normal</v>
      </c>
      <c r="V246" s="1" t="str">
        <f t="shared" si="48"/>
        <v>Acquired</v>
      </c>
      <c r="W246" s="1" t="str">
        <f t="shared" si="49"/>
        <v>¥</v>
      </c>
      <c r="X246" s="1" t="str">
        <f t="shared" si="50"/>
        <v>¥283M</v>
      </c>
      <c r="Y246" s="1" t="str">
        <f t="shared" si="51"/>
        <v>¥691M</v>
      </c>
      <c r="Z246" s="1" t="str">
        <f t="shared" si="52"/>
        <v>¥0</v>
      </c>
      <c r="AA246" s="1" t="str">
        <f t="shared" si="53"/>
        <v>¥8,39,611</v>
      </c>
      <c r="AB246" s="6">
        <f t="shared" si="54"/>
        <v>69967.598217901977</v>
      </c>
      <c r="AC246" s="1" t="str">
        <f t="shared" si="55"/>
        <v>Large</v>
      </c>
    </row>
    <row r="247" spans="1:29">
      <c r="A247" s="1" t="s">
        <v>1253</v>
      </c>
      <c r="B247" s="1">
        <v>2001</v>
      </c>
      <c r="C247" s="1" t="s">
        <v>35</v>
      </c>
      <c r="D247" s="1" t="s">
        <v>32</v>
      </c>
      <c r="E247" s="1" t="s">
        <v>40</v>
      </c>
      <c r="F247" s="1">
        <v>412</v>
      </c>
      <c r="G247" s="1">
        <v>3032</v>
      </c>
      <c r="H247" s="1">
        <v>682</v>
      </c>
      <c r="I247" s="1">
        <v>22.39</v>
      </c>
      <c r="J247" s="1">
        <v>3</v>
      </c>
      <c r="K247" s="1" t="s">
        <v>24</v>
      </c>
      <c r="L247" s="1" t="s">
        <v>19</v>
      </c>
      <c r="M247" s="1">
        <v>96</v>
      </c>
      <c r="N247" s="1" t="s">
        <v>20</v>
      </c>
      <c r="O247" s="1">
        <v>882838</v>
      </c>
      <c r="P247" s="1">
        <f t="shared" si="42"/>
        <v>3</v>
      </c>
      <c r="Q247" s="1">
        <f t="shared" si="43"/>
        <v>23</v>
      </c>
      <c r="R247" s="5">
        <f t="shared" si="44"/>
        <v>0.13588390501319261</v>
      </c>
      <c r="S247" s="6">
        <f t="shared" si="45"/>
        <v>224934.03693931398</v>
      </c>
      <c r="T247" s="4">
        <f t="shared" si="46"/>
        <v>1.6553398058252426</v>
      </c>
      <c r="U247" s="1" t="str">
        <f t="shared" si="47"/>
        <v>Normal</v>
      </c>
      <c r="V247" s="1" t="str">
        <f t="shared" si="48"/>
        <v>Acquired</v>
      </c>
      <c r="W247" s="1" t="str">
        <f t="shared" si="49"/>
        <v>¥</v>
      </c>
      <c r="X247" s="1" t="str">
        <f t="shared" si="50"/>
        <v>¥412M</v>
      </c>
      <c r="Y247" s="1" t="str">
        <f t="shared" si="51"/>
        <v>¥682M</v>
      </c>
      <c r="Z247" s="1" t="str">
        <f t="shared" si="52"/>
        <v>¥0</v>
      </c>
      <c r="AA247" s="1" t="str">
        <f t="shared" si="53"/>
        <v>¥2,24,934</v>
      </c>
      <c r="AB247" s="6">
        <f t="shared" si="54"/>
        <v>18744.503078276164</v>
      </c>
      <c r="AC247" s="1" t="str">
        <f t="shared" si="55"/>
        <v>Large</v>
      </c>
    </row>
    <row r="248" spans="1:29">
      <c r="A248" s="1" t="s">
        <v>244</v>
      </c>
      <c r="B248" s="1">
        <v>2001</v>
      </c>
      <c r="C248" s="1" t="s">
        <v>59</v>
      </c>
      <c r="D248" s="1" t="s">
        <v>32</v>
      </c>
      <c r="E248" s="1" t="s">
        <v>23</v>
      </c>
      <c r="F248" s="1">
        <v>258</v>
      </c>
      <c r="G248" s="1">
        <v>2742</v>
      </c>
      <c r="H248" s="1">
        <v>431</v>
      </c>
      <c r="I248" s="1">
        <v>1.64</v>
      </c>
      <c r="J248" s="1">
        <v>2</v>
      </c>
      <c r="K248" s="1" t="s">
        <v>19</v>
      </c>
      <c r="L248" s="1" t="s">
        <v>19</v>
      </c>
      <c r="M248" s="1">
        <v>56</v>
      </c>
      <c r="N248" s="1" t="s">
        <v>29</v>
      </c>
      <c r="O248" s="1">
        <v>878466</v>
      </c>
      <c r="P248" s="1">
        <f t="shared" si="42"/>
        <v>5</v>
      </c>
      <c r="Q248" s="1">
        <f t="shared" si="43"/>
        <v>23</v>
      </c>
      <c r="R248" s="5">
        <f t="shared" si="44"/>
        <v>9.4091903719912467E-2</v>
      </c>
      <c r="S248" s="6">
        <f t="shared" si="45"/>
        <v>157184.53683442742</v>
      </c>
      <c r="T248" s="4">
        <f t="shared" si="46"/>
        <v>1.6705426356589148</v>
      </c>
      <c r="U248" s="1" t="str">
        <f t="shared" si="47"/>
        <v>Normal</v>
      </c>
      <c r="V248" s="1" t="str">
        <f t="shared" si="48"/>
        <v>Still Private</v>
      </c>
      <c r="W248" s="1" t="str">
        <f t="shared" si="49"/>
        <v>₹</v>
      </c>
      <c r="X248" s="1" t="str">
        <f t="shared" si="50"/>
        <v>₹258M</v>
      </c>
      <c r="Y248" s="1" t="str">
        <f t="shared" si="51"/>
        <v>₹431M</v>
      </c>
      <c r="Z248" s="1" t="str">
        <f t="shared" si="52"/>
        <v>₹0</v>
      </c>
      <c r="AA248" s="1" t="str">
        <f t="shared" si="53"/>
        <v>₹1,57,185</v>
      </c>
      <c r="AB248" s="6">
        <f t="shared" si="54"/>
        <v>13098.711402868952</v>
      </c>
      <c r="AC248" s="1" t="str">
        <f t="shared" si="55"/>
        <v>Large</v>
      </c>
    </row>
    <row r="249" spans="1:29">
      <c r="A249" s="1" t="s">
        <v>334</v>
      </c>
      <c r="B249" s="1">
        <v>2001</v>
      </c>
      <c r="C249" s="1" t="s">
        <v>73</v>
      </c>
      <c r="D249" s="1" t="s">
        <v>48</v>
      </c>
      <c r="E249" s="1" t="s">
        <v>28</v>
      </c>
      <c r="F249" s="1">
        <v>484</v>
      </c>
      <c r="G249" s="1">
        <v>2867</v>
      </c>
      <c r="H249" s="1">
        <v>464</v>
      </c>
      <c r="I249" s="1">
        <v>36.08</v>
      </c>
      <c r="J249" s="1">
        <v>9</v>
      </c>
      <c r="K249" s="1" t="s">
        <v>24</v>
      </c>
      <c r="L249" s="1" t="s">
        <v>24</v>
      </c>
      <c r="M249" s="1">
        <v>18</v>
      </c>
      <c r="N249" s="1" t="s">
        <v>33</v>
      </c>
      <c r="O249" s="1">
        <v>841088</v>
      </c>
      <c r="P249" s="1">
        <f t="shared" si="42"/>
        <v>1</v>
      </c>
      <c r="Q249" s="1">
        <f t="shared" si="43"/>
        <v>23</v>
      </c>
      <c r="R249" s="5">
        <f t="shared" si="44"/>
        <v>0.16881757935123823</v>
      </c>
      <c r="S249" s="6">
        <f t="shared" si="45"/>
        <v>161841.64632019532</v>
      </c>
      <c r="T249" s="4">
        <f t="shared" si="46"/>
        <v>0.95867768595041325</v>
      </c>
      <c r="U249" s="1" t="str">
        <f t="shared" si="47"/>
        <v>High Performer</v>
      </c>
      <c r="V249" s="1" t="str">
        <f t="shared" si="48"/>
        <v>Acquired</v>
      </c>
      <c r="W249" s="1" t="str">
        <f t="shared" si="49"/>
        <v>€</v>
      </c>
      <c r="X249" s="1" t="str">
        <f t="shared" si="50"/>
        <v>€484M</v>
      </c>
      <c r="Y249" s="1" t="str">
        <f t="shared" si="51"/>
        <v>€464M</v>
      </c>
      <c r="Z249" s="1" t="str">
        <f t="shared" si="52"/>
        <v>€0</v>
      </c>
      <c r="AA249" s="1" t="str">
        <f t="shared" si="53"/>
        <v>€1,61,842</v>
      </c>
      <c r="AB249" s="6">
        <f t="shared" si="54"/>
        <v>13486.803860016276</v>
      </c>
      <c r="AC249" s="1" t="str">
        <f t="shared" si="55"/>
        <v>Large</v>
      </c>
    </row>
    <row r="250" spans="1:29">
      <c r="A250" s="1" t="s">
        <v>4496</v>
      </c>
      <c r="B250" s="1">
        <v>2001</v>
      </c>
      <c r="C250" s="1" t="s">
        <v>27</v>
      </c>
      <c r="D250" s="1" t="s">
        <v>48</v>
      </c>
      <c r="E250" s="1" t="s">
        <v>40</v>
      </c>
      <c r="F250" s="1">
        <v>430</v>
      </c>
      <c r="G250" s="1">
        <v>1185</v>
      </c>
      <c r="H250" s="1">
        <v>866</v>
      </c>
      <c r="I250" s="1">
        <v>22.93</v>
      </c>
      <c r="J250" s="1">
        <v>5</v>
      </c>
      <c r="K250" s="1" t="s">
        <v>24</v>
      </c>
      <c r="L250" s="1" t="s">
        <v>19</v>
      </c>
      <c r="M250" s="1">
        <v>67</v>
      </c>
      <c r="N250" s="1" t="s">
        <v>25</v>
      </c>
      <c r="O250" s="1">
        <v>837648</v>
      </c>
      <c r="P250" s="1">
        <f t="shared" si="42"/>
        <v>3</v>
      </c>
      <c r="Q250" s="1">
        <f t="shared" si="43"/>
        <v>23</v>
      </c>
      <c r="R250" s="5">
        <f t="shared" si="44"/>
        <v>0.3628691983122363</v>
      </c>
      <c r="S250" s="6">
        <f t="shared" si="45"/>
        <v>730801.68776371307</v>
      </c>
      <c r="T250" s="4">
        <f t="shared" si="46"/>
        <v>2.0139534883720929</v>
      </c>
      <c r="U250" s="1" t="str">
        <f t="shared" si="47"/>
        <v>Normal</v>
      </c>
      <c r="V250" s="1" t="str">
        <f t="shared" si="48"/>
        <v>Acquired</v>
      </c>
      <c r="W250" s="1" t="str">
        <f t="shared" si="49"/>
        <v>$</v>
      </c>
      <c r="X250" s="1" t="str">
        <f t="shared" si="50"/>
        <v>$430M</v>
      </c>
      <c r="Y250" s="1" t="str">
        <f t="shared" si="51"/>
        <v>$866M</v>
      </c>
      <c r="Z250" s="1" t="str">
        <f t="shared" si="52"/>
        <v>$0</v>
      </c>
      <c r="AA250" s="1" t="str">
        <f t="shared" si="53"/>
        <v>$7,30,802</v>
      </c>
      <c r="AB250" s="6">
        <f t="shared" si="54"/>
        <v>60900.140646976091</v>
      </c>
      <c r="AC250" s="1" t="str">
        <f t="shared" si="55"/>
        <v>Large</v>
      </c>
    </row>
    <row r="251" spans="1:29">
      <c r="A251" s="1" t="s">
        <v>2590</v>
      </c>
      <c r="B251" s="1">
        <v>2001</v>
      </c>
      <c r="C251" s="1" t="s">
        <v>22</v>
      </c>
      <c r="D251" s="1" t="s">
        <v>43</v>
      </c>
      <c r="E251" s="1" t="s">
        <v>23</v>
      </c>
      <c r="F251" s="1">
        <v>436</v>
      </c>
      <c r="G251" s="1">
        <v>3941</v>
      </c>
      <c r="H251" s="1">
        <v>926</v>
      </c>
      <c r="I251" s="1">
        <v>28.59</v>
      </c>
      <c r="J251" s="1">
        <v>4</v>
      </c>
      <c r="K251" s="1" t="s">
        <v>19</v>
      </c>
      <c r="L251" s="1" t="s">
        <v>19</v>
      </c>
      <c r="M251" s="1">
        <v>69</v>
      </c>
      <c r="N251" s="1" t="s">
        <v>29</v>
      </c>
      <c r="O251" s="1">
        <v>772063</v>
      </c>
      <c r="P251" s="1">
        <f t="shared" si="42"/>
        <v>5</v>
      </c>
      <c r="Q251" s="1">
        <f t="shared" si="43"/>
        <v>23</v>
      </c>
      <c r="R251" s="5">
        <f t="shared" si="44"/>
        <v>0.11063181933519411</v>
      </c>
      <c r="S251" s="6">
        <f t="shared" si="45"/>
        <v>234965.74473483887</v>
      </c>
      <c r="T251" s="4">
        <f t="shared" si="46"/>
        <v>2.1238532110091741</v>
      </c>
      <c r="U251" s="1" t="str">
        <f t="shared" si="47"/>
        <v>Normal</v>
      </c>
      <c r="V251" s="1" t="str">
        <f t="shared" si="48"/>
        <v>Still Private</v>
      </c>
      <c r="W251" s="1" t="str">
        <f t="shared" si="49"/>
        <v>£</v>
      </c>
      <c r="X251" s="1" t="str">
        <f t="shared" si="50"/>
        <v>£436M</v>
      </c>
      <c r="Y251" s="1" t="str">
        <f t="shared" si="51"/>
        <v>£926M</v>
      </c>
      <c r="Z251" s="1" t="str">
        <f t="shared" si="52"/>
        <v>£0</v>
      </c>
      <c r="AA251" s="1" t="str">
        <f t="shared" si="53"/>
        <v>£2,34,966</v>
      </c>
      <c r="AB251" s="6">
        <f t="shared" si="54"/>
        <v>19580.478727903239</v>
      </c>
      <c r="AC251" s="1" t="str">
        <f t="shared" si="55"/>
        <v>Large</v>
      </c>
    </row>
    <row r="252" spans="1:29">
      <c r="A252" s="1" t="s">
        <v>2545</v>
      </c>
      <c r="B252" s="1">
        <v>2001</v>
      </c>
      <c r="C252" s="1" t="s">
        <v>45</v>
      </c>
      <c r="D252" s="1" t="s">
        <v>51</v>
      </c>
      <c r="E252" s="1" t="s">
        <v>23</v>
      </c>
      <c r="F252" s="1">
        <v>207</v>
      </c>
      <c r="G252" s="1">
        <v>1314</v>
      </c>
      <c r="H252" s="1">
        <v>812</v>
      </c>
      <c r="I252" s="1">
        <v>1.52</v>
      </c>
      <c r="J252" s="1">
        <v>8</v>
      </c>
      <c r="K252" s="1" t="s">
        <v>24</v>
      </c>
      <c r="L252" s="1" t="s">
        <v>19</v>
      </c>
      <c r="M252" s="1">
        <v>13</v>
      </c>
      <c r="N252" s="1" t="s">
        <v>20</v>
      </c>
      <c r="O252" s="1">
        <v>759965</v>
      </c>
      <c r="P252" s="1">
        <f t="shared" si="42"/>
        <v>5</v>
      </c>
      <c r="Q252" s="1">
        <f t="shared" si="43"/>
        <v>23</v>
      </c>
      <c r="R252" s="5">
        <f t="shared" si="44"/>
        <v>0.15753424657534246</v>
      </c>
      <c r="S252" s="6">
        <f t="shared" si="45"/>
        <v>617960.42617960426</v>
      </c>
      <c r="T252" s="4">
        <f t="shared" si="46"/>
        <v>3.9227053140096619</v>
      </c>
      <c r="U252" s="1" t="str">
        <f t="shared" si="47"/>
        <v>High Performer</v>
      </c>
      <c r="V252" s="1" t="str">
        <f t="shared" si="48"/>
        <v>Acquired</v>
      </c>
      <c r="W252" s="1" t="str">
        <f t="shared" si="49"/>
        <v>A$</v>
      </c>
      <c r="X252" s="1" t="str">
        <f t="shared" si="50"/>
        <v>A$207M</v>
      </c>
      <c r="Y252" s="1" t="str">
        <f t="shared" si="51"/>
        <v>A$812M</v>
      </c>
      <c r="Z252" s="1" t="str">
        <f t="shared" si="52"/>
        <v>A$0</v>
      </c>
      <c r="AA252" s="1" t="str">
        <f t="shared" si="53"/>
        <v>A$6,17,960</v>
      </c>
      <c r="AB252" s="6">
        <f t="shared" si="54"/>
        <v>51496.702181633686</v>
      </c>
      <c r="AC252" s="1" t="str">
        <f t="shared" si="55"/>
        <v>Large</v>
      </c>
    </row>
    <row r="253" spans="1:29">
      <c r="A253" s="1" t="s">
        <v>1901</v>
      </c>
      <c r="B253" s="1">
        <v>2001</v>
      </c>
      <c r="C253" s="1" t="s">
        <v>73</v>
      </c>
      <c r="D253" s="1" t="s">
        <v>51</v>
      </c>
      <c r="E253" s="1" t="s">
        <v>28</v>
      </c>
      <c r="F253" s="1">
        <v>308</v>
      </c>
      <c r="G253" s="1">
        <v>395</v>
      </c>
      <c r="H253" s="1">
        <v>228</v>
      </c>
      <c r="I253" s="1">
        <v>20.7</v>
      </c>
      <c r="J253" s="1">
        <v>8</v>
      </c>
      <c r="K253" s="1" t="s">
        <v>24</v>
      </c>
      <c r="L253" s="1" t="s">
        <v>19</v>
      </c>
      <c r="M253" s="1">
        <v>54</v>
      </c>
      <c r="N253" s="1" t="s">
        <v>29</v>
      </c>
      <c r="O253" s="1">
        <v>745821</v>
      </c>
      <c r="P253" s="1">
        <f t="shared" si="42"/>
        <v>1</v>
      </c>
      <c r="Q253" s="1">
        <f t="shared" si="43"/>
        <v>23</v>
      </c>
      <c r="R253" s="5">
        <f t="shared" si="44"/>
        <v>0.77974683544303802</v>
      </c>
      <c r="S253" s="6">
        <f t="shared" si="45"/>
        <v>577215.18987341772</v>
      </c>
      <c r="T253" s="4">
        <f t="shared" si="46"/>
        <v>0.74025974025974028</v>
      </c>
      <c r="U253" s="1" t="str">
        <f t="shared" si="47"/>
        <v>High Performer</v>
      </c>
      <c r="V253" s="1" t="str">
        <f t="shared" si="48"/>
        <v>Acquired</v>
      </c>
      <c r="W253" s="1" t="str">
        <f t="shared" si="49"/>
        <v>€</v>
      </c>
      <c r="X253" s="1" t="str">
        <f t="shared" si="50"/>
        <v>€308M</v>
      </c>
      <c r="Y253" s="1" t="str">
        <f t="shared" si="51"/>
        <v>€228M</v>
      </c>
      <c r="Z253" s="1" t="str">
        <f t="shared" si="52"/>
        <v>€1</v>
      </c>
      <c r="AA253" s="1" t="str">
        <f t="shared" si="53"/>
        <v>€5,77,215</v>
      </c>
      <c r="AB253" s="6">
        <f t="shared" si="54"/>
        <v>48101.265822784808</v>
      </c>
      <c r="AC253" s="1" t="str">
        <f t="shared" si="55"/>
        <v>Large</v>
      </c>
    </row>
    <row r="254" spans="1:29">
      <c r="A254" s="1" t="s">
        <v>1333</v>
      </c>
      <c r="B254" s="1">
        <v>2001</v>
      </c>
      <c r="C254" s="1" t="s">
        <v>73</v>
      </c>
      <c r="D254" s="1" t="s">
        <v>102</v>
      </c>
      <c r="E254" s="1" t="s">
        <v>18</v>
      </c>
      <c r="F254" s="1">
        <v>270</v>
      </c>
      <c r="G254" s="1">
        <v>368</v>
      </c>
      <c r="H254" s="1">
        <v>77</v>
      </c>
      <c r="I254" s="1">
        <v>44.81</v>
      </c>
      <c r="J254" s="1">
        <v>4</v>
      </c>
      <c r="K254" s="1" t="s">
        <v>24</v>
      </c>
      <c r="L254" s="1" t="s">
        <v>19</v>
      </c>
      <c r="M254" s="1">
        <v>65</v>
      </c>
      <c r="N254" s="1" t="s">
        <v>33</v>
      </c>
      <c r="O254" s="1">
        <v>703459</v>
      </c>
      <c r="P254" s="1">
        <f t="shared" si="42"/>
        <v>2</v>
      </c>
      <c r="Q254" s="1">
        <f t="shared" si="43"/>
        <v>23</v>
      </c>
      <c r="R254" s="5">
        <f t="shared" si="44"/>
        <v>0.73369565217391308</v>
      </c>
      <c r="S254" s="6">
        <f t="shared" si="45"/>
        <v>209239.13043478262</v>
      </c>
      <c r="T254" s="4">
        <f t="shared" si="46"/>
        <v>0.28518518518518521</v>
      </c>
      <c r="U254" s="1" t="str">
        <f t="shared" si="47"/>
        <v>Normal</v>
      </c>
      <c r="V254" s="1" t="str">
        <f t="shared" si="48"/>
        <v>Acquired</v>
      </c>
      <c r="W254" s="1" t="str">
        <f t="shared" si="49"/>
        <v>€</v>
      </c>
      <c r="X254" s="1" t="str">
        <f t="shared" si="50"/>
        <v>€270M</v>
      </c>
      <c r="Y254" s="1" t="str">
        <f t="shared" si="51"/>
        <v>€77M</v>
      </c>
      <c r="Z254" s="1" t="str">
        <f t="shared" si="52"/>
        <v>€1</v>
      </c>
      <c r="AA254" s="1" t="str">
        <f t="shared" si="53"/>
        <v>€2,09,239</v>
      </c>
      <c r="AB254" s="6">
        <f t="shared" si="54"/>
        <v>17436.594202898552</v>
      </c>
      <c r="AC254" s="1" t="str">
        <f t="shared" si="55"/>
        <v>Large</v>
      </c>
    </row>
    <row r="255" spans="1:29">
      <c r="A255" s="1" t="s">
        <v>4041</v>
      </c>
      <c r="B255" s="1">
        <v>2001</v>
      </c>
      <c r="C255" s="1" t="s">
        <v>35</v>
      </c>
      <c r="D255" s="1" t="s">
        <v>48</v>
      </c>
      <c r="E255" s="1" t="s">
        <v>40</v>
      </c>
      <c r="F255" s="1">
        <v>489</v>
      </c>
      <c r="G255" s="1">
        <v>589</v>
      </c>
      <c r="H255" s="1">
        <v>420</v>
      </c>
      <c r="I255" s="1">
        <v>0.9</v>
      </c>
      <c r="J255" s="1">
        <v>4</v>
      </c>
      <c r="K255" s="1" t="s">
        <v>19</v>
      </c>
      <c r="L255" s="1" t="s">
        <v>24</v>
      </c>
      <c r="M255" s="1">
        <v>83</v>
      </c>
      <c r="N255" s="1" t="s">
        <v>29</v>
      </c>
      <c r="O255" s="1">
        <v>674254</v>
      </c>
      <c r="P255" s="1">
        <f t="shared" si="42"/>
        <v>3</v>
      </c>
      <c r="Q255" s="1">
        <f t="shared" si="43"/>
        <v>23</v>
      </c>
      <c r="R255" s="5">
        <f t="shared" si="44"/>
        <v>0.83022071307300505</v>
      </c>
      <c r="S255" s="6">
        <f t="shared" si="45"/>
        <v>713073.0050933786</v>
      </c>
      <c r="T255" s="4">
        <f t="shared" si="46"/>
        <v>0.85889570552147243</v>
      </c>
      <c r="U255" s="1" t="str">
        <f t="shared" si="47"/>
        <v>Normal</v>
      </c>
      <c r="V255" s="1" t="str">
        <f t="shared" si="48"/>
        <v>IPO</v>
      </c>
      <c r="W255" s="1" t="str">
        <f t="shared" si="49"/>
        <v>¥</v>
      </c>
      <c r="X255" s="1" t="str">
        <f t="shared" si="50"/>
        <v>¥489M</v>
      </c>
      <c r="Y255" s="1" t="str">
        <f t="shared" si="51"/>
        <v>¥420M</v>
      </c>
      <c r="Z255" s="1" t="str">
        <f t="shared" si="52"/>
        <v>¥1</v>
      </c>
      <c r="AA255" s="1" t="str">
        <f t="shared" si="53"/>
        <v>¥7,13,073</v>
      </c>
      <c r="AB255" s="6">
        <f t="shared" si="54"/>
        <v>59422.750424448219</v>
      </c>
      <c r="AC255" s="1" t="str">
        <f t="shared" si="55"/>
        <v>Large</v>
      </c>
    </row>
    <row r="256" spans="1:29">
      <c r="A256" s="1" t="s">
        <v>2378</v>
      </c>
      <c r="B256" s="1">
        <v>2001</v>
      </c>
      <c r="C256" s="1" t="s">
        <v>53</v>
      </c>
      <c r="D256" s="1" t="s">
        <v>17</v>
      </c>
      <c r="E256" s="1" t="s">
        <v>40</v>
      </c>
      <c r="F256" s="1">
        <v>429</v>
      </c>
      <c r="G256" s="1">
        <v>3762</v>
      </c>
      <c r="H256" s="1">
        <v>543</v>
      </c>
      <c r="I256" s="1">
        <v>16.100000000000001</v>
      </c>
      <c r="J256" s="1">
        <v>5</v>
      </c>
      <c r="K256" s="1" t="s">
        <v>19</v>
      </c>
      <c r="L256" s="1" t="s">
        <v>24</v>
      </c>
      <c r="M256" s="1">
        <v>64</v>
      </c>
      <c r="N256" s="1" t="s">
        <v>49</v>
      </c>
      <c r="O256" s="1">
        <v>672649</v>
      </c>
      <c r="P256" s="1">
        <f t="shared" si="42"/>
        <v>3</v>
      </c>
      <c r="Q256" s="1">
        <f t="shared" si="43"/>
        <v>23</v>
      </c>
      <c r="R256" s="5">
        <f t="shared" si="44"/>
        <v>0.11403508771929824</v>
      </c>
      <c r="S256" s="6">
        <f t="shared" si="45"/>
        <v>144338.11802232856</v>
      </c>
      <c r="T256" s="4">
        <f t="shared" si="46"/>
        <v>1.2657342657342658</v>
      </c>
      <c r="U256" s="1" t="str">
        <f t="shared" si="47"/>
        <v>Normal</v>
      </c>
      <c r="V256" s="1" t="str">
        <f t="shared" si="48"/>
        <v>IPO</v>
      </c>
      <c r="W256" s="1">
        <f t="shared" si="49"/>
        <v>0</v>
      </c>
      <c r="X256" s="1" t="str">
        <f t="shared" si="50"/>
        <v>0429M</v>
      </c>
      <c r="Y256" s="1" t="str">
        <f t="shared" si="51"/>
        <v>0543M</v>
      </c>
      <c r="Z256" s="1" t="str">
        <f t="shared" si="52"/>
        <v>00</v>
      </c>
      <c r="AA256" s="1" t="str">
        <f t="shared" si="53"/>
        <v>01,44,338</v>
      </c>
      <c r="AB256" s="6">
        <f t="shared" si="54"/>
        <v>12028.176501860713</v>
      </c>
      <c r="AC256" s="1" t="str">
        <f t="shared" si="55"/>
        <v>Large</v>
      </c>
    </row>
    <row r="257" spans="1:29">
      <c r="A257" s="1" t="s">
        <v>2263</v>
      </c>
      <c r="B257" s="1">
        <v>2001</v>
      </c>
      <c r="C257" s="1" t="s">
        <v>42</v>
      </c>
      <c r="D257" s="1" t="s">
        <v>32</v>
      </c>
      <c r="E257" s="1" t="s">
        <v>23</v>
      </c>
      <c r="F257" s="1">
        <v>283</v>
      </c>
      <c r="G257" s="1">
        <v>3447</v>
      </c>
      <c r="H257" s="1">
        <v>990</v>
      </c>
      <c r="I257" s="1">
        <v>8.4700000000000006</v>
      </c>
      <c r="J257" s="1">
        <v>8</v>
      </c>
      <c r="K257" s="1" t="s">
        <v>24</v>
      </c>
      <c r="L257" s="1" t="s">
        <v>19</v>
      </c>
      <c r="M257" s="1">
        <v>14</v>
      </c>
      <c r="N257" s="1" t="s">
        <v>49</v>
      </c>
      <c r="O257" s="1">
        <v>667325</v>
      </c>
      <c r="P257" s="1">
        <f t="shared" si="42"/>
        <v>5</v>
      </c>
      <c r="Q257" s="1">
        <f t="shared" si="43"/>
        <v>23</v>
      </c>
      <c r="R257" s="5">
        <f t="shared" si="44"/>
        <v>8.210037713954163E-2</v>
      </c>
      <c r="S257" s="6">
        <f t="shared" si="45"/>
        <v>287206.26631853788</v>
      </c>
      <c r="T257" s="4">
        <f t="shared" si="46"/>
        <v>3.4982332155477032</v>
      </c>
      <c r="U257" s="1" t="str">
        <f t="shared" si="47"/>
        <v>High Performer</v>
      </c>
      <c r="V257" s="1" t="str">
        <f t="shared" si="48"/>
        <v>Acquired</v>
      </c>
      <c r="W257" s="1" t="str">
        <f t="shared" si="49"/>
        <v>¥</v>
      </c>
      <c r="X257" s="1" t="str">
        <f t="shared" si="50"/>
        <v>¥283M</v>
      </c>
      <c r="Y257" s="1" t="str">
        <f t="shared" si="51"/>
        <v>¥990M</v>
      </c>
      <c r="Z257" s="1" t="str">
        <f t="shared" si="52"/>
        <v>¥0</v>
      </c>
      <c r="AA257" s="1" t="str">
        <f t="shared" si="53"/>
        <v>¥2,87,206</v>
      </c>
      <c r="AB257" s="6">
        <f t="shared" si="54"/>
        <v>23933.855526544823</v>
      </c>
      <c r="AC257" s="1" t="str">
        <f t="shared" si="55"/>
        <v>Large</v>
      </c>
    </row>
    <row r="258" spans="1:29">
      <c r="A258" s="1" t="s">
        <v>4346</v>
      </c>
      <c r="B258" s="1">
        <v>2001</v>
      </c>
      <c r="C258" s="1" t="s">
        <v>16</v>
      </c>
      <c r="D258" s="1" t="s">
        <v>48</v>
      </c>
      <c r="E258" s="1" t="s">
        <v>40</v>
      </c>
      <c r="F258" s="1">
        <v>221</v>
      </c>
      <c r="G258" s="1">
        <v>4462</v>
      </c>
      <c r="H258" s="1">
        <v>950</v>
      </c>
      <c r="I258" s="1">
        <v>21.63</v>
      </c>
      <c r="J258" s="1">
        <v>8</v>
      </c>
      <c r="K258" s="1" t="s">
        <v>19</v>
      </c>
      <c r="L258" s="1" t="s">
        <v>24</v>
      </c>
      <c r="M258" s="1">
        <v>45</v>
      </c>
      <c r="N258" s="1" t="s">
        <v>29</v>
      </c>
      <c r="O258" s="1">
        <v>646595</v>
      </c>
      <c r="P258" s="1">
        <f t="shared" ref="P258:P321" si="56">IF(E258="Seed", 1,
 IF(E258="Series A", 2,
 IF(E258="Series B", 3,
 IF(E258="Series C", 4,
 IF(E258="IPO", 5, "")))))</f>
        <v>3</v>
      </c>
      <c r="Q258" s="1">
        <f t="shared" ref="Q258:Q321" si="57">2024 - B258</f>
        <v>23</v>
      </c>
      <c r="R258" s="5">
        <f t="shared" ref="R258:R321" si="58">F258 / G258</f>
        <v>4.9529359031824295E-2</v>
      </c>
      <c r="S258" s="6">
        <f t="shared" ref="S258:S321" si="59">(H258 * 1000000) / G258</f>
        <v>212909.00941281937</v>
      </c>
      <c r="T258" s="4">
        <f t="shared" ref="T258:T321" si="60">H258 / F258</f>
        <v>4.2986425339366514</v>
      </c>
      <c r="U258" s="1" t="str">
        <f t="shared" ref="U258:U321" si="61">IF(AND(J258&gt;=8, I258&gt;=1), "High Performer", "Normal")</f>
        <v>High Performer</v>
      </c>
      <c r="V258" s="1" t="str">
        <f t="shared" ref="V258:V321" si="62">IF(K258="Yes", "Acquired",
 IF(L258="Yes", "IPO", "Still Private"))</f>
        <v>IPO</v>
      </c>
      <c r="W258" s="1" t="str">
        <f t="shared" ref="W258:W321" si="63">IF(C258="USA","$",
IF(C258="India","₹",
IF(C258="UK","£",
IF(C258="Germany","€",
IF(C258="France","€",
IF(C258="Canada","$",
IF(C258="Australia","A$",
IF(C258="China","¥",
IF(C258="Japan","¥",)))))))))</f>
        <v>$</v>
      </c>
      <c r="X258" s="1" t="str">
        <f t="shared" ref="X258:X321" si="64">W258 &amp; F258 &amp; "M"</f>
        <v>$221M</v>
      </c>
      <c r="Y258" s="1" t="str">
        <f t="shared" ref="Y258:Y321" si="65">W258 &amp; H258 &amp; "M"</f>
        <v>$950M</v>
      </c>
      <c r="Z258" s="1" t="str">
        <f t="shared" ref="Z258:Z321" si="66">W258 &amp; TEXT(R258,"#,##0")</f>
        <v>$0</v>
      </c>
      <c r="AA258" s="1" t="str">
        <f t="shared" ref="AA258:AA321" si="67">W258 &amp; TEXT(S258,"#,##0")</f>
        <v>$2,12,909</v>
      </c>
      <c r="AB258" s="6">
        <f t="shared" ref="AB258:AB321" si="68">(H258 * 1000000) / (12 * G258)</f>
        <v>17742.417451068279</v>
      </c>
      <c r="AC258" s="1" t="str">
        <f t="shared" ref="AC258:AC321" si="69">IF(F258&lt;100, "Small", IF(F258&lt;=200, "Mid",IF(F258&lt;500,  "Large")))</f>
        <v>Large</v>
      </c>
    </row>
    <row r="259" spans="1:29">
      <c r="A259" s="1" t="s">
        <v>484</v>
      </c>
      <c r="B259" s="1">
        <v>2001</v>
      </c>
      <c r="C259" s="1" t="s">
        <v>53</v>
      </c>
      <c r="D259" s="1" t="s">
        <v>43</v>
      </c>
      <c r="E259" s="1" t="s">
        <v>40</v>
      </c>
      <c r="F259" s="1">
        <v>333</v>
      </c>
      <c r="G259" s="1">
        <v>3861</v>
      </c>
      <c r="H259" s="1">
        <v>235</v>
      </c>
      <c r="I259" s="1">
        <v>17.7</v>
      </c>
      <c r="J259" s="1">
        <v>6</v>
      </c>
      <c r="K259" s="1" t="s">
        <v>24</v>
      </c>
      <c r="L259" s="1" t="s">
        <v>24</v>
      </c>
      <c r="M259" s="1">
        <v>24</v>
      </c>
      <c r="N259" s="1" t="s">
        <v>20</v>
      </c>
      <c r="O259" s="1">
        <v>641998</v>
      </c>
      <c r="P259" s="1">
        <f t="shared" si="56"/>
        <v>3</v>
      </c>
      <c r="Q259" s="1">
        <f t="shared" si="57"/>
        <v>23</v>
      </c>
      <c r="R259" s="5">
        <f t="shared" si="58"/>
        <v>8.6247086247086241E-2</v>
      </c>
      <c r="S259" s="6">
        <f t="shared" si="59"/>
        <v>60865.060865060863</v>
      </c>
      <c r="T259" s="4">
        <f t="shared" si="60"/>
        <v>0.70570570570570568</v>
      </c>
      <c r="U259" s="1" t="str">
        <f t="shared" si="61"/>
        <v>Normal</v>
      </c>
      <c r="V259" s="1" t="str">
        <f t="shared" si="62"/>
        <v>Acquired</v>
      </c>
      <c r="W259" s="1">
        <f t="shared" si="63"/>
        <v>0</v>
      </c>
      <c r="X259" s="1" t="str">
        <f t="shared" si="64"/>
        <v>0333M</v>
      </c>
      <c r="Y259" s="1" t="str">
        <f t="shared" si="65"/>
        <v>0235M</v>
      </c>
      <c r="Z259" s="1" t="str">
        <f t="shared" si="66"/>
        <v>00</v>
      </c>
      <c r="AA259" s="1" t="str">
        <f t="shared" si="67"/>
        <v>060,865</v>
      </c>
      <c r="AB259" s="6">
        <f t="shared" si="68"/>
        <v>5072.0884054217386</v>
      </c>
      <c r="AC259" s="1" t="str">
        <f t="shared" si="69"/>
        <v>Large</v>
      </c>
    </row>
    <row r="260" spans="1:29">
      <c r="A260" s="1" t="s">
        <v>572</v>
      </c>
      <c r="B260" s="1">
        <v>2001</v>
      </c>
      <c r="C260" s="1" t="s">
        <v>16</v>
      </c>
      <c r="D260" s="1" t="s">
        <v>51</v>
      </c>
      <c r="E260" s="1" t="s">
        <v>23</v>
      </c>
      <c r="F260" s="1">
        <v>343</v>
      </c>
      <c r="G260" s="1">
        <v>3628</v>
      </c>
      <c r="H260" s="1">
        <v>434</v>
      </c>
      <c r="I260" s="1">
        <v>33.22</v>
      </c>
      <c r="J260" s="1">
        <v>6</v>
      </c>
      <c r="K260" s="1" t="s">
        <v>19</v>
      </c>
      <c r="L260" s="1" t="s">
        <v>19</v>
      </c>
      <c r="M260" s="1">
        <v>42</v>
      </c>
      <c r="N260" s="1" t="s">
        <v>33</v>
      </c>
      <c r="O260" s="1">
        <v>636360</v>
      </c>
      <c r="P260" s="1">
        <f t="shared" si="56"/>
        <v>5</v>
      </c>
      <c r="Q260" s="1">
        <f t="shared" si="57"/>
        <v>23</v>
      </c>
      <c r="R260" s="5">
        <f t="shared" si="58"/>
        <v>9.4542447629547957E-2</v>
      </c>
      <c r="S260" s="6">
        <f t="shared" si="59"/>
        <v>119625.13781697906</v>
      </c>
      <c r="T260" s="4">
        <f t="shared" si="60"/>
        <v>1.2653061224489797</v>
      </c>
      <c r="U260" s="1" t="str">
        <f t="shared" si="61"/>
        <v>Normal</v>
      </c>
      <c r="V260" s="1" t="str">
        <f t="shared" si="62"/>
        <v>Still Private</v>
      </c>
      <c r="W260" s="1" t="str">
        <f t="shared" si="63"/>
        <v>$</v>
      </c>
      <c r="X260" s="1" t="str">
        <f t="shared" si="64"/>
        <v>$343M</v>
      </c>
      <c r="Y260" s="1" t="str">
        <f t="shared" si="65"/>
        <v>$434M</v>
      </c>
      <c r="Z260" s="1" t="str">
        <f t="shared" si="66"/>
        <v>$0</v>
      </c>
      <c r="AA260" s="1" t="str">
        <f t="shared" si="67"/>
        <v>$1,19,625</v>
      </c>
      <c r="AB260" s="6">
        <f t="shared" si="68"/>
        <v>9968.7614847482546</v>
      </c>
      <c r="AC260" s="1" t="str">
        <f t="shared" si="69"/>
        <v>Large</v>
      </c>
    </row>
    <row r="261" spans="1:29">
      <c r="A261" s="1" t="s">
        <v>64</v>
      </c>
      <c r="B261" s="1">
        <v>2001</v>
      </c>
      <c r="C261" s="1" t="s">
        <v>45</v>
      </c>
      <c r="D261" s="1" t="s">
        <v>39</v>
      </c>
      <c r="E261" s="1" t="s">
        <v>18</v>
      </c>
      <c r="F261" s="1">
        <v>441</v>
      </c>
      <c r="G261" s="1">
        <v>470</v>
      </c>
      <c r="H261" s="1">
        <v>253</v>
      </c>
      <c r="I261" s="1">
        <v>5.67</v>
      </c>
      <c r="J261" s="1">
        <v>6</v>
      </c>
      <c r="K261" s="1" t="s">
        <v>24</v>
      </c>
      <c r="L261" s="1" t="s">
        <v>24</v>
      </c>
      <c r="M261" s="1">
        <v>63</v>
      </c>
      <c r="N261" s="1" t="s">
        <v>25</v>
      </c>
      <c r="O261" s="1">
        <v>622784</v>
      </c>
      <c r="P261" s="1">
        <f t="shared" si="56"/>
        <v>2</v>
      </c>
      <c r="Q261" s="1">
        <f t="shared" si="57"/>
        <v>23</v>
      </c>
      <c r="R261" s="5">
        <f t="shared" si="58"/>
        <v>0.9382978723404255</v>
      </c>
      <c r="S261" s="6">
        <f t="shared" si="59"/>
        <v>538297.8723404255</v>
      </c>
      <c r="T261" s="4">
        <f t="shared" si="60"/>
        <v>0.57369614512471656</v>
      </c>
      <c r="U261" s="1" t="str">
        <f t="shared" si="61"/>
        <v>Normal</v>
      </c>
      <c r="V261" s="1" t="str">
        <f t="shared" si="62"/>
        <v>Acquired</v>
      </c>
      <c r="W261" s="1" t="str">
        <f t="shared" si="63"/>
        <v>A$</v>
      </c>
      <c r="X261" s="1" t="str">
        <f t="shared" si="64"/>
        <v>A$441M</v>
      </c>
      <c r="Y261" s="1" t="str">
        <f t="shared" si="65"/>
        <v>A$253M</v>
      </c>
      <c r="Z261" s="1" t="str">
        <f t="shared" si="66"/>
        <v>A$1</v>
      </c>
      <c r="AA261" s="1" t="str">
        <f t="shared" si="67"/>
        <v>A$5,38,298</v>
      </c>
      <c r="AB261" s="6">
        <f t="shared" si="68"/>
        <v>44858.156028368794</v>
      </c>
      <c r="AC261" s="1" t="str">
        <f t="shared" si="69"/>
        <v>Large</v>
      </c>
    </row>
    <row r="262" spans="1:29">
      <c r="A262" s="1" t="s">
        <v>2397</v>
      </c>
      <c r="B262" s="1">
        <v>2001</v>
      </c>
      <c r="C262" s="1" t="s">
        <v>16</v>
      </c>
      <c r="D262" s="1" t="s">
        <v>46</v>
      </c>
      <c r="E262" s="1" t="s">
        <v>23</v>
      </c>
      <c r="F262" s="1">
        <v>319</v>
      </c>
      <c r="G262" s="1">
        <v>4192</v>
      </c>
      <c r="H262" s="1">
        <v>430</v>
      </c>
      <c r="I262" s="1">
        <v>14.86</v>
      </c>
      <c r="J262" s="1">
        <v>2</v>
      </c>
      <c r="K262" s="1" t="s">
        <v>19</v>
      </c>
      <c r="L262" s="1" t="s">
        <v>19</v>
      </c>
      <c r="M262" s="1">
        <v>76</v>
      </c>
      <c r="N262" s="1" t="s">
        <v>20</v>
      </c>
      <c r="O262" s="1">
        <v>596635</v>
      </c>
      <c r="P262" s="1">
        <f t="shared" si="56"/>
        <v>5</v>
      </c>
      <c r="Q262" s="1">
        <f t="shared" si="57"/>
        <v>23</v>
      </c>
      <c r="R262" s="5">
        <f t="shared" si="58"/>
        <v>7.6097328244274814E-2</v>
      </c>
      <c r="S262" s="6">
        <f t="shared" si="59"/>
        <v>102576.3358778626</v>
      </c>
      <c r="T262" s="4">
        <f t="shared" si="60"/>
        <v>1.347962382445141</v>
      </c>
      <c r="U262" s="1" t="str">
        <f t="shared" si="61"/>
        <v>Normal</v>
      </c>
      <c r="V262" s="1" t="str">
        <f t="shared" si="62"/>
        <v>Still Private</v>
      </c>
      <c r="W262" s="1" t="str">
        <f t="shared" si="63"/>
        <v>$</v>
      </c>
      <c r="X262" s="1" t="str">
        <f t="shared" si="64"/>
        <v>$319M</v>
      </c>
      <c r="Y262" s="1" t="str">
        <f t="shared" si="65"/>
        <v>$430M</v>
      </c>
      <c r="Z262" s="1" t="str">
        <f t="shared" si="66"/>
        <v>$0</v>
      </c>
      <c r="AA262" s="1" t="str">
        <f t="shared" si="67"/>
        <v>$1,02,576</v>
      </c>
      <c r="AB262" s="6">
        <f t="shared" si="68"/>
        <v>8548.0279898218832</v>
      </c>
      <c r="AC262" s="1" t="str">
        <f t="shared" si="69"/>
        <v>Large</v>
      </c>
    </row>
    <row r="263" spans="1:29">
      <c r="A263" s="1" t="s">
        <v>1124</v>
      </c>
      <c r="B263" s="1">
        <v>2001</v>
      </c>
      <c r="C263" s="1" t="s">
        <v>35</v>
      </c>
      <c r="D263" s="1" t="s">
        <v>36</v>
      </c>
      <c r="E263" s="1" t="s">
        <v>37</v>
      </c>
      <c r="F263" s="1">
        <v>328</v>
      </c>
      <c r="G263" s="1">
        <v>4438</v>
      </c>
      <c r="H263" s="1">
        <v>293</v>
      </c>
      <c r="I263" s="1">
        <v>13</v>
      </c>
      <c r="J263" s="1">
        <v>2</v>
      </c>
      <c r="K263" s="1" t="s">
        <v>19</v>
      </c>
      <c r="L263" s="1" t="s">
        <v>19</v>
      </c>
      <c r="M263" s="1">
        <v>68</v>
      </c>
      <c r="N263" s="1" t="s">
        <v>33</v>
      </c>
      <c r="O263" s="1">
        <v>553012</v>
      </c>
      <c r="P263" s="1">
        <f t="shared" si="56"/>
        <v>4</v>
      </c>
      <c r="Q263" s="1">
        <f t="shared" si="57"/>
        <v>23</v>
      </c>
      <c r="R263" s="5">
        <f t="shared" si="58"/>
        <v>7.3907165389815233E-2</v>
      </c>
      <c r="S263" s="6">
        <f t="shared" si="59"/>
        <v>66020.730058584944</v>
      </c>
      <c r="T263" s="4">
        <f t="shared" si="60"/>
        <v>0.89329268292682928</v>
      </c>
      <c r="U263" s="1" t="str">
        <f t="shared" si="61"/>
        <v>Normal</v>
      </c>
      <c r="V263" s="1" t="str">
        <f t="shared" si="62"/>
        <v>Still Private</v>
      </c>
      <c r="W263" s="1" t="str">
        <f t="shared" si="63"/>
        <v>¥</v>
      </c>
      <c r="X263" s="1" t="str">
        <f t="shared" si="64"/>
        <v>¥328M</v>
      </c>
      <c r="Y263" s="1" t="str">
        <f t="shared" si="65"/>
        <v>¥293M</v>
      </c>
      <c r="Z263" s="1" t="str">
        <f t="shared" si="66"/>
        <v>¥0</v>
      </c>
      <c r="AA263" s="1" t="str">
        <f t="shared" si="67"/>
        <v>¥66,021</v>
      </c>
      <c r="AB263" s="6">
        <f t="shared" si="68"/>
        <v>5501.7275048820793</v>
      </c>
      <c r="AC263" s="1" t="str">
        <f t="shared" si="69"/>
        <v>Large</v>
      </c>
    </row>
    <row r="264" spans="1:29">
      <c r="A264" s="1" t="s">
        <v>1500</v>
      </c>
      <c r="B264" s="1">
        <v>2001</v>
      </c>
      <c r="C264" s="1" t="s">
        <v>42</v>
      </c>
      <c r="D264" s="1" t="s">
        <v>36</v>
      </c>
      <c r="E264" s="1" t="s">
        <v>37</v>
      </c>
      <c r="F264" s="1">
        <v>306</v>
      </c>
      <c r="G264" s="1">
        <v>1910</v>
      </c>
      <c r="H264" s="1">
        <v>147</v>
      </c>
      <c r="I264" s="1">
        <v>8.89</v>
      </c>
      <c r="J264" s="1">
        <v>7</v>
      </c>
      <c r="K264" s="1" t="s">
        <v>19</v>
      </c>
      <c r="L264" s="1" t="s">
        <v>19</v>
      </c>
      <c r="M264" s="1">
        <v>64</v>
      </c>
      <c r="N264" s="1" t="s">
        <v>49</v>
      </c>
      <c r="O264" s="1">
        <v>543065</v>
      </c>
      <c r="P264" s="1">
        <f t="shared" si="56"/>
        <v>4</v>
      </c>
      <c r="Q264" s="1">
        <f t="shared" si="57"/>
        <v>23</v>
      </c>
      <c r="R264" s="5">
        <f t="shared" si="58"/>
        <v>0.16020942408376965</v>
      </c>
      <c r="S264" s="6">
        <f t="shared" si="59"/>
        <v>76963.350785340313</v>
      </c>
      <c r="T264" s="4">
        <f t="shared" si="60"/>
        <v>0.48039215686274511</v>
      </c>
      <c r="U264" s="1" t="str">
        <f t="shared" si="61"/>
        <v>Normal</v>
      </c>
      <c r="V264" s="1" t="str">
        <f t="shared" si="62"/>
        <v>Still Private</v>
      </c>
      <c r="W264" s="1" t="str">
        <f t="shared" si="63"/>
        <v>¥</v>
      </c>
      <c r="X264" s="1" t="str">
        <f t="shared" si="64"/>
        <v>¥306M</v>
      </c>
      <c r="Y264" s="1" t="str">
        <f t="shared" si="65"/>
        <v>¥147M</v>
      </c>
      <c r="Z264" s="1" t="str">
        <f t="shared" si="66"/>
        <v>¥0</v>
      </c>
      <c r="AA264" s="1" t="str">
        <f t="shared" si="67"/>
        <v>¥76,963</v>
      </c>
      <c r="AB264" s="6">
        <f t="shared" si="68"/>
        <v>6413.6125654450261</v>
      </c>
      <c r="AC264" s="1" t="str">
        <f t="shared" si="69"/>
        <v>Large</v>
      </c>
    </row>
    <row r="265" spans="1:29">
      <c r="A265" s="1" t="s">
        <v>4206</v>
      </c>
      <c r="B265" s="1">
        <v>2001</v>
      </c>
      <c r="C265" s="1" t="s">
        <v>22</v>
      </c>
      <c r="D265" s="1" t="s">
        <v>46</v>
      </c>
      <c r="E265" s="1" t="s">
        <v>23</v>
      </c>
      <c r="F265" s="1">
        <v>470</v>
      </c>
      <c r="G265" s="1">
        <v>71</v>
      </c>
      <c r="H265" s="1">
        <v>465</v>
      </c>
      <c r="I265" s="1">
        <v>34.03</v>
      </c>
      <c r="J265" s="1">
        <v>9</v>
      </c>
      <c r="K265" s="1" t="s">
        <v>19</v>
      </c>
      <c r="L265" s="1" t="s">
        <v>19</v>
      </c>
      <c r="M265" s="1">
        <v>39</v>
      </c>
      <c r="N265" s="1" t="s">
        <v>25</v>
      </c>
      <c r="O265" s="1">
        <v>529859</v>
      </c>
      <c r="P265" s="1">
        <f t="shared" si="56"/>
        <v>5</v>
      </c>
      <c r="Q265" s="1">
        <f t="shared" si="57"/>
        <v>23</v>
      </c>
      <c r="R265" s="5">
        <f t="shared" si="58"/>
        <v>6.619718309859155</v>
      </c>
      <c r="S265" s="6">
        <f t="shared" si="59"/>
        <v>6549295.7746478869</v>
      </c>
      <c r="T265" s="4">
        <f t="shared" si="60"/>
        <v>0.98936170212765961</v>
      </c>
      <c r="U265" s="1" t="str">
        <f t="shared" si="61"/>
        <v>High Performer</v>
      </c>
      <c r="V265" s="1" t="str">
        <f t="shared" si="62"/>
        <v>Still Private</v>
      </c>
      <c r="W265" s="1" t="str">
        <f t="shared" si="63"/>
        <v>£</v>
      </c>
      <c r="X265" s="1" t="str">
        <f t="shared" si="64"/>
        <v>£470M</v>
      </c>
      <c r="Y265" s="1" t="str">
        <f t="shared" si="65"/>
        <v>£465M</v>
      </c>
      <c r="Z265" s="1" t="str">
        <f t="shared" si="66"/>
        <v>£7</v>
      </c>
      <c r="AA265" s="1" t="str">
        <f t="shared" si="67"/>
        <v>£65,49,296</v>
      </c>
      <c r="AB265" s="6">
        <f t="shared" si="68"/>
        <v>545774.64788732398</v>
      </c>
      <c r="AC265" s="1" t="str">
        <f t="shared" si="69"/>
        <v>Large</v>
      </c>
    </row>
    <row r="266" spans="1:29">
      <c r="A266" s="1" t="s">
        <v>1080</v>
      </c>
      <c r="B266" s="1">
        <v>2001</v>
      </c>
      <c r="C266" s="1" t="s">
        <v>73</v>
      </c>
      <c r="D266" s="1" t="s">
        <v>46</v>
      </c>
      <c r="E266" s="1" t="s">
        <v>18</v>
      </c>
      <c r="F266" s="1">
        <v>432</v>
      </c>
      <c r="G266" s="1">
        <v>4500</v>
      </c>
      <c r="H266" s="1">
        <v>810</v>
      </c>
      <c r="I266" s="1">
        <v>27.17</v>
      </c>
      <c r="J266" s="1">
        <v>3</v>
      </c>
      <c r="K266" s="1" t="s">
        <v>19</v>
      </c>
      <c r="L266" s="1" t="s">
        <v>24</v>
      </c>
      <c r="M266" s="1">
        <v>70</v>
      </c>
      <c r="N266" s="1" t="s">
        <v>33</v>
      </c>
      <c r="O266" s="1">
        <v>506317</v>
      </c>
      <c r="P266" s="1">
        <f t="shared" si="56"/>
        <v>2</v>
      </c>
      <c r="Q266" s="1">
        <f t="shared" si="57"/>
        <v>23</v>
      </c>
      <c r="R266" s="5">
        <f t="shared" si="58"/>
        <v>9.6000000000000002E-2</v>
      </c>
      <c r="S266" s="6">
        <f t="shared" si="59"/>
        <v>180000</v>
      </c>
      <c r="T266" s="4">
        <f t="shared" si="60"/>
        <v>1.875</v>
      </c>
      <c r="U266" s="1" t="str">
        <f t="shared" si="61"/>
        <v>Normal</v>
      </c>
      <c r="V266" s="1" t="str">
        <f t="shared" si="62"/>
        <v>IPO</v>
      </c>
      <c r="W266" s="1" t="str">
        <f t="shared" si="63"/>
        <v>€</v>
      </c>
      <c r="X266" s="1" t="str">
        <f t="shared" si="64"/>
        <v>€432M</v>
      </c>
      <c r="Y266" s="1" t="str">
        <f t="shared" si="65"/>
        <v>€810M</v>
      </c>
      <c r="Z266" s="1" t="str">
        <f t="shared" si="66"/>
        <v>€0</v>
      </c>
      <c r="AA266" s="1" t="str">
        <f t="shared" si="67"/>
        <v>€1,80,000</v>
      </c>
      <c r="AB266" s="6">
        <f t="shared" si="68"/>
        <v>15000</v>
      </c>
      <c r="AC266" s="1" t="str">
        <f t="shared" si="69"/>
        <v>Large</v>
      </c>
    </row>
    <row r="267" spans="1:29">
      <c r="A267" s="1" t="s">
        <v>438</v>
      </c>
      <c r="B267" s="1">
        <v>2001</v>
      </c>
      <c r="C267" s="1" t="s">
        <v>35</v>
      </c>
      <c r="D267" s="1" t="s">
        <v>39</v>
      </c>
      <c r="E267" s="1" t="s">
        <v>18</v>
      </c>
      <c r="F267" s="1">
        <v>422</v>
      </c>
      <c r="G267" s="1">
        <v>3177</v>
      </c>
      <c r="H267" s="1">
        <v>261</v>
      </c>
      <c r="I267" s="1">
        <v>4.37</v>
      </c>
      <c r="J267" s="1">
        <v>7</v>
      </c>
      <c r="K267" s="1" t="s">
        <v>19</v>
      </c>
      <c r="L267" s="1" t="s">
        <v>19</v>
      </c>
      <c r="M267" s="1">
        <v>78</v>
      </c>
      <c r="N267" s="1" t="s">
        <v>20</v>
      </c>
      <c r="O267" s="1">
        <v>484716</v>
      </c>
      <c r="P267" s="1">
        <f t="shared" si="56"/>
        <v>2</v>
      </c>
      <c r="Q267" s="1">
        <f t="shared" si="57"/>
        <v>23</v>
      </c>
      <c r="R267" s="5">
        <f t="shared" si="58"/>
        <v>0.13282971356625747</v>
      </c>
      <c r="S267" s="6">
        <f t="shared" si="59"/>
        <v>82152.974504249287</v>
      </c>
      <c r="T267" s="4">
        <f t="shared" si="60"/>
        <v>0.61848341232227488</v>
      </c>
      <c r="U267" s="1" t="str">
        <f t="shared" si="61"/>
        <v>Normal</v>
      </c>
      <c r="V267" s="1" t="str">
        <f t="shared" si="62"/>
        <v>Still Private</v>
      </c>
      <c r="W267" s="1" t="str">
        <f t="shared" si="63"/>
        <v>¥</v>
      </c>
      <c r="X267" s="1" t="str">
        <f t="shared" si="64"/>
        <v>¥422M</v>
      </c>
      <c r="Y267" s="1" t="str">
        <f t="shared" si="65"/>
        <v>¥261M</v>
      </c>
      <c r="Z267" s="1" t="str">
        <f t="shared" si="66"/>
        <v>¥0</v>
      </c>
      <c r="AA267" s="1" t="str">
        <f t="shared" si="67"/>
        <v>¥82,153</v>
      </c>
      <c r="AB267" s="6">
        <f t="shared" si="68"/>
        <v>6846.0812086874412</v>
      </c>
      <c r="AC267" s="1" t="str">
        <f t="shared" si="69"/>
        <v>Large</v>
      </c>
    </row>
    <row r="268" spans="1:29">
      <c r="A268" s="1" t="s">
        <v>782</v>
      </c>
      <c r="B268" s="1">
        <v>2001</v>
      </c>
      <c r="C268" s="1" t="s">
        <v>22</v>
      </c>
      <c r="D268" s="1" t="s">
        <v>36</v>
      </c>
      <c r="E268" s="1" t="s">
        <v>23</v>
      </c>
      <c r="F268" s="1">
        <v>245</v>
      </c>
      <c r="G268" s="1">
        <v>4714</v>
      </c>
      <c r="H268" s="1">
        <v>369</v>
      </c>
      <c r="I268" s="1">
        <v>43.95</v>
      </c>
      <c r="J268" s="1">
        <v>2</v>
      </c>
      <c r="K268" s="1" t="s">
        <v>19</v>
      </c>
      <c r="L268" s="1" t="s">
        <v>24</v>
      </c>
      <c r="M268" s="1">
        <v>84</v>
      </c>
      <c r="N268" s="1" t="s">
        <v>33</v>
      </c>
      <c r="O268" s="1">
        <v>446222</v>
      </c>
      <c r="P268" s="1">
        <f t="shared" si="56"/>
        <v>5</v>
      </c>
      <c r="Q268" s="1">
        <f t="shared" si="57"/>
        <v>23</v>
      </c>
      <c r="R268" s="5">
        <f t="shared" si="58"/>
        <v>5.1972846839202377E-2</v>
      </c>
      <c r="S268" s="6">
        <f t="shared" si="59"/>
        <v>78277.471361900723</v>
      </c>
      <c r="T268" s="4">
        <f t="shared" si="60"/>
        <v>1.5061224489795919</v>
      </c>
      <c r="U268" s="1" t="str">
        <f t="shared" si="61"/>
        <v>Normal</v>
      </c>
      <c r="V268" s="1" t="str">
        <f t="shared" si="62"/>
        <v>IPO</v>
      </c>
      <c r="W268" s="1" t="str">
        <f t="shared" si="63"/>
        <v>£</v>
      </c>
      <c r="X268" s="1" t="str">
        <f t="shared" si="64"/>
        <v>£245M</v>
      </c>
      <c r="Y268" s="1" t="str">
        <f t="shared" si="65"/>
        <v>£369M</v>
      </c>
      <c r="Z268" s="1" t="str">
        <f t="shared" si="66"/>
        <v>£0</v>
      </c>
      <c r="AA268" s="1" t="str">
        <f t="shared" si="67"/>
        <v>£78,277</v>
      </c>
      <c r="AB268" s="6">
        <f t="shared" si="68"/>
        <v>6523.122613491727</v>
      </c>
      <c r="AC268" s="1" t="str">
        <f t="shared" si="69"/>
        <v>Large</v>
      </c>
    </row>
    <row r="269" spans="1:29">
      <c r="A269" s="1" t="s">
        <v>3987</v>
      </c>
      <c r="B269" s="1">
        <v>2001</v>
      </c>
      <c r="C269" s="1" t="s">
        <v>53</v>
      </c>
      <c r="D269" s="1" t="s">
        <v>39</v>
      </c>
      <c r="E269" s="1" t="s">
        <v>28</v>
      </c>
      <c r="F269" s="1">
        <v>447</v>
      </c>
      <c r="G269" s="1">
        <v>1267</v>
      </c>
      <c r="H269" s="1">
        <v>121</v>
      </c>
      <c r="I269" s="1">
        <v>46.81</v>
      </c>
      <c r="J269" s="1">
        <v>5</v>
      </c>
      <c r="K269" s="1" t="s">
        <v>24</v>
      </c>
      <c r="L269" s="1" t="s">
        <v>24</v>
      </c>
      <c r="M269" s="1">
        <v>53</v>
      </c>
      <c r="N269" s="1" t="s">
        <v>33</v>
      </c>
      <c r="O269" s="1">
        <v>380628</v>
      </c>
      <c r="P269" s="1">
        <f t="shared" si="56"/>
        <v>1</v>
      </c>
      <c r="Q269" s="1">
        <f t="shared" si="57"/>
        <v>23</v>
      </c>
      <c r="R269" s="5">
        <f t="shared" si="58"/>
        <v>0.35280189423835834</v>
      </c>
      <c r="S269" s="6">
        <f t="shared" si="59"/>
        <v>95501.183898973948</v>
      </c>
      <c r="T269" s="4">
        <f t="shared" si="60"/>
        <v>0.27069351230425054</v>
      </c>
      <c r="U269" s="1" t="str">
        <f t="shared" si="61"/>
        <v>Normal</v>
      </c>
      <c r="V269" s="1" t="str">
        <f t="shared" si="62"/>
        <v>Acquired</v>
      </c>
      <c r="W269" s="1">
        <f t="shared" si="63"/>
        <v>0</v>
      </c>
      <c r="X269" s="1" t="str">
        <f t="shared" si="64"/>
        <v>0447M</v>
      </c>
      <c r="Y269" s="1" t="str">
        <f t="shared" si="65"/>
        <v>0121M</v>
      </c>
      <c r="Z269" s="1" t="str">
        <f t="shared" si="66"/>
        <v>00</v>
      </c>
      <c r="AA269" s="1" t="str">
        <f t="shared" si="67"/>
        <v>095,501</v>
      </c>
      <c r="AB269" s="6">
        <f t="shared" si="68"/>
        <v>7958.4319915811629</v>
      </c>
      <c r="AC269" s="1" t="str">
        <f t="shared" si="69"/>
        <v>Large</v>
      </c>
    </row>
    <row r="270" spans="1:29">
      <c r="A270" s="1" t="s">
        <v>3746</v>
      </c>
      <c r="B270" s="1">
        <v>2001</v>
      </c>
      <c r="C270" s="1" t="s">
        <v>45</v>
      </c>
      <c r="D270" s="1" t="s">
        <v>39</v>
      </c>
      <c r="E270" s="1" t="s">
        <v>28</v>
      </c>
      <c r="F270" s="1">
        <v>361</v>
      </c>
      <c r="G270" s="1">
        <v>2687</v>
      </c>
      <c r="H270" s="1">
        <v>261</v>
      </c>
      <c r="I270" s="1">
        <v>10.94</v>
      </c>
      <c r="J270" s="1">
        <v>2</v>
      </c>
      <c r="K270" s="1" t="s">
        <v>24</v>
      </c>
      <c r="L270" s="1" t="s">
        <v>19</v>
      </c>
      <c r="M270" s="1">
        <v>42</v>
      </c>
      <c r="N270" s="1" t="s">
        <v>29</v>
      </c>
      <c r="O270" s="1">
        <v>334886</v>
      </c>
      <c r="P270" s="1">
        <f t="shared" si="56"/>
        <v>1</v>
      </c>
      <c r="Q270" s="1">
        <f t="shared" si="57"/>
        <v>23</v>
      </c>
      <c r="R270" s="5">
        <f t="shared" si="58"/>
        <v>0.13435057685150725</v>
      </c>
      <c r="S270" s="6">
        <f t="shared" si="59"/>
        <v>97134.350576851502</v>
      </c>
      <c r="T270" s="4">
        <f t="shared" si="60"/>
        <v>0.7229916897506925</v>
      </c>
      <c r="U270" s="1" t="str">
        <f t="shared" si="61"/>
        <v>Normal</v>
      </c>
      <c r="V270" s="1" t="str">
        <f t="shared" si="62"/>
        <v>Acquired</v>
      </c>
      <c r="W270" s="1" t="str">
        <f t="shared" si="63"/>
        <v>A$</v>
      </c>
      <c r="X270" s="1" t="str">
        <f t="shared" si="64"/>
        <v>A$361M</v>
      </c>
      <c r="Y270" s="1" t="str">
        <f t="shared" si="65"/>
        <v>A$261M</v>
      </c>
      <c r="Z270" s="1" t="str">
        <f t="shared" si="66"/>
        <v>A$0</v>
      </c>
      <c r="AA270" s="1" t="str">
        <f t="shared" si="67"/>
        <v>A$97,134</v>
      </c>
      <c r="AB270" s="6">
        <f t="shared" si="68"/>
        <v>8094.5292147376258</v>
      </c>
      <c r="AC270" s="1" t="str">
        <f t="shared" si="69"/>
        <v>Large</v>
      </c>
    </row>
    <row r="271" spans="1:29">
      <c r="A271" s="1" t="s">
        <v>1535</v>
      </c>
      <c r="B271" s="1">
        <v>2001</v>
      </c>
      <c r="C271" s="1" t="s">
        <v>45</v>
      </c>
      <c r="D271" s="1" t="s">
        <v>32</v>
      </c>
      <c r="E271" s="1" t="s">
        <v>18</v>
      </c>
      <c r="F271" s="1">
        <v>364</v>
      </c>
      <c r="G271" s="1">
        <v>1705</v>
      </c>
      <c r="H271" s="1">
        <v>474</v>
      </c>
      <c r="I271" s="1">
        <v>25.59</v>
      </c>
      <c r="J271" s="1">
        <v>3</v>
      </c>
      <c r="K271" s="1" t="s">
        <v>19</v>
      </c>
      <c r="L271" s="1" t="s">
        <v>19</v>
      </c>
      <c r="M271" s="1">
        <v>2</v>
      </c>
      <c r="N271" s="1" t="s">
        <v>25</v>
      </c>
      <c r="O271" s="1">
        <v>241610</v>
      </c>
      <c r="P271" s="1">
        <f t="shared" si="56"/>
        <v>2</v>
      </c>
      <c r="Q271" s="1">
        <f t="shared" si="57"/>
        <v>23</v>
      </c>
      <c r="R271" s="5">
        <f t="shared" si="58"/>
        <v>0.21348973607038124</v>
      </c>
      <c r="S271" s="6">
        <f t="shared" si="59"/>
        <v>278005.86510263931</v>
      </c>
      <c r="T271" s="4">
        <f t="shared" si="60"/>
        <v>1.3021978021978022</v>
      </c>
      <c r="U271" s="1" t="str">
        <f t="shared" si="61"/>
        <v>Normal</v>
      </c>
      <c r="V271" s="1" t="str">
        <f t="shared" si="62"/>
        <v>Still Private</v>
      </c>
      <c r="W271" s="1" t="str">
        <f t="shared" si="63"/>
        <v>A$</v>
      </c>
      <c r="X271" s="1" t="str">
        <f t="shared" si="64"/>
        <v>A$364M</v>
      </c>
      <c r="Y271" s="1" t="str">
        <f t="shared" si="65"/>
        <v>A$474M</v>
      </c>
      <c r="Z271" s="1" t="str">
        <f t="shared" si="66"/>
        <v>A$0</v>
      </c>
      <c r="AA271" s="1" t="str">
        <f t="shared" si="67"/>
        <v>A$2,78,006</v>
      </c>
      <c r="AB271" s="6">
        <f t="shared" si="68"/>
        <v>23167.155425219942</v>
      </c>
      <c r="AC271" s="1" t="str">
        <f t="shared" si="69"/>
        <v>Large</v>
      </c>
    </row>
    <row r="272" spans="1:29">
      <c r="A272" s="1" t="s">
        <v>3155</v>
      </c>
      <c r="B272" s="1">
        <v>2001</v>
      </c>
      <c r="C272" s="1" t="s">
        <v>73</v>
      </c>
      <c r="D272" s="1" t="s">
        <v>43</v>
      </c>
      <c r="E272" s="1" t="s">
        <v>28</v>
      </c>
      <c r="F272" s="1">
        <v>277</v>
      </c>
      <c r="G272" s="1">
        <v>3211</v>
      </c>
      <c r="H272" s="1">
        <v>933</v>
      </c>
      <c r="I272" s="1">
        <v>32.82</v>
      </c>
      <c r="J272" s="1">
        <v>1</v>
      </c>
      <c r="K272" s="1" t="s">
        <v>24</v>
      </c>
      <c r="L272" s="1" t="s">
        <v>24</v>
      </c>
      <c r="M272" s="1">
        <v>81</v>
      </c>
      <c r="N272" s="1" t="s">
        <v>33</v>
      </c>
      <c r="O272" s="1">
        <v>219156</v>
      </c>
      <c r="P272" s="1">
        <f t="shared" si="56"/>
        <v>1</v>
      </c>
      <c r="Q272" s="1">
        <f t="shared" si="57"/>
        <v>23</v>
      </c>
      <c r="R272" s="5">
        <f t="shared" si="58"/>
        <v>8.6265960759887891E-2</v>
      </c>
      <c r="S272" s="6">
        <f t="shared" si="59"/>
        <v>290563.6873248209</v>
      </c>
      <c r="T272" s="4">
        <f t="shared" si="60"/>
        <v>3.3682310469314078</v>
      </c>
      <c r="U272" s="1" t="str">
        <f t="shared" si="61"/>
        <v>Normal</v>
      </c>
      <c r="V272" s="1" t="str">
        <f t="shared" si="62"/>
        <v>Acquired</v>
      </c>
      <c r="W272" s="1" t="str">
        <f t="shared" si="63"/>
        <v>€</v>
      </c>
      <c r="X272" s="1" t="str">
        <f t="shared" si="64"/>
        <v>€277M</v>
      </c>
      <c r="Y272" s="1" t="str">
        <f t="shared" si="65"/>
        <v>€933M</v>
      </c>
      <c r="Z272" s="1" t="str">
        <f t="shared" si="66"/>
        <v>€0</v>
      </c>
      <c r="AA272" s="1" t="str">
        <f t="shared" si="67"/>
        <v>€2,90,564</v>
      </c>
      <c r="AB272" s="6">
        <f t="shared" si="68"/>
        <v>24213.640610401744</v>
      </c>
      <c r="AC272" s="1" t="str">
        <f t="shared" si="69"/>
        <v>Large</v>
      </c>
    </row>
    <row r="273" spans="1:29">
      <c r="A273" s="1" t="s">
        <v>4455</v>
      </c>
      <c r="B273" s="1">
        <v>2001</v>
      </c>
      <c r="C273" s="1" t="s">
        <v>73</v>
      </c>
      <c r="D273" s="1" t="s">
        <v>51</v>
      </c>
      <c r="E273" s="1" t="s">
        <v>28</v>
      </c>
      <c r="F273" s="1">
        <v>488</v>
      </c>
      <c r="G273" s="1">
        <v>3771</v>
      </c>
      <c r="H273" s="1">
        <v>426</v>
      </c>
      <c r="I273" s="1">
        <v>34.58</v>
      </c>
      <c r="J273" s="1">
        <v>3</v>
      </c>
      <c r="K273" s="1" t="s">
        <v>24</v>
      </c>
      <c r="L273" s="1" t="s">
        <v>19</v>
      </c>
      <c r="M273" s="1">
        <v>57</v>
      </c>
      <c r="N273" s="1" t="s">
        <v>49</v>
      </c>
      <c r="O273" s="1">
        <v>157945</v>
      </c>
      <c r="P273" s="1">
        <f t="shared" si="56"/>
        <v>1</v>
      </c>
      <c r="Q273" s="1">
        <f t="shared" si="57"/>
        <v>23</v>
      </c>
      <c r="R273" s="5">
        <f t="shared" si="58"/>
        <v>0.12940864492177143</v>
      </c>
      <c r="S273" s="6">
        <f t="shared" si="59"/>
        <v>112967.38265712012</v>
      </c>
      <c r="T273" s="4">
        <f t="shared" si="60"/>
        <v>0.87295081967213117</v>
      </c>
      <c r="U273" s="1" t="str">
        <f t="shared" si="61"/>
        <v>Normal</v>
      </c>
      <c r="V273" s="1" t="str">
        <f t="shared" si="62"/>
        <v>Acquired</v>
      </c>
      <c r="W273" s="1" t="str">
        <f t="shared" si="63"/>
        <v>€</v>
      </c>
      <c r="X273" s="1" t="str">
        <f t="shared" si="64"/>
        <v>€488M</v>
      </c>
      <c r="Y273" s="1" t="str">
        <f t="shared" si="65"/>
        <v>€426M</v>
      </c>
      <c r="Z273" s="1" t="str">
        <f t="shared" si="66"/>
        <v>€0</v>
      </c>
      <c r="AA273" s="1" t="str">
        <f t="shared" si="67"/>
        <v>€1,12,967</v>
      </c>
      <c r="AB273" s="6">
        <f t="shared" si="68"/>
        <v>9413.9485547600107</v>
      </c>
      <c r="AC273" s="1" t="str">
        <f t="shared" si="69"/>
        <v>Large</v>
      </c>
    </row>
    <row r="274" spans="1:29">
      <c r="A274" s="1" t="s">
        <v>5004</v>
      </c>
      <c r="B274" s="1">
        <v>2001</v>
      </c>
      <c r="C274" s="1" t="s">
        <v>27</v>
      </c>
      <c r="D274" s="1" t="s">
        <v>36</v>
      </c>
      <c r="E274" s="1" t="s">
        <v>40</v>
      </c>
      <c r="F274" s="1">
        <v>311</v>
      </c>
      <c r="G274" s="1">
        <v>3444</v>
      </c>
      <c r="H274" s="1">
        <v>551</v>
      </c>
      <c r="I274" s="1">
        <v>28.81</v>
      </c>
      <c r="J274" s="1">
        <v>8</v>
      </c>
      <c r="K274" s="1" t="s">
        <v>19</v>
      </c>
      <c r="L274" s="1" t="s">
        <v>19</v>
      </c>
      <c r="M274" s="1">
        <v>72</v>
      </c>
      <c r="N274" s="1" t="s">
        <v>33</v>
      </c>
      <c r="O274" s="1">
        <v>126001</v>
      </c>
      <c r="P274" s="1">
        <f t="shared" si="56"/>
        <v>3</v>
      </c>
      <c r="Q274" s="1">
        <f t="shared" si="57"/>
        <v>23</v>
      </c>
      <c r="R274" s="5">
        <f t="shared" si="58"/>
        <v>9.0301974448315905E-2</v>
      </c>
      <c r="S274" s="6">
        <f t="shared" si="59"/>
        <v>159988.3855981417</v>
      </c>
      <c r="T274" s="4">
        <f t="shared" si="60"/>
        <v>1.7717041800643087</v>
      </c>
      <c r="U274" s="1" t="str">
        <f t="shared" si="61"/>
        <v>High Performer</v>
      </c>
      <c r="V274" s="1" t="str">
        <f t="shared" si="62"/>
        <v>Still Private</v>
      </c>
      <c r="W274" s="1" t="str">
        <f t="shared" si="63"/>
        <v>$</v>
      </c>
      <c r="X274" s="1" t="str">
        <f t="shared" si="64"/>
        <v>$311M</v>
      </c>
      <c r="Y274" s="1" t="str">
        <f t="shared" si="65"/>
        <v>$551M</v>
      </c>
      <c r="Z274" s="1" t="str">
        <f t="shared" si="66"/>
        <v>$0</v>
      </c>
      <c r="AA274" s="1" t="str">
        <f t="shared" si="67"/>
        <v>$1,59,988</v>
      </c>
      <c r="AB274" s="6">
        <f t="shared" si="68"/>
        <v>13332.365466511808</v>
      </c>
      <c r="AC274" s="1" t="str">
        <f t="shared" si="69"/>
        <v>Large</v>
      </c>
    </row>
    <row r="275" spans="1:29">
      <c r="A275" s="1" t="s">
        <v>4525</v>
      </c>
      <c r="B275" s="1">
        <v>2001</v>
      </c>
      <c r="C275" s="1" t="s">
        <v>45</v>
      </c>
      <c r="D275" s="1" t="s">
        <v>95</v>
      </c>
      <c r="E275" s="1" t="s">
        <v>18</v>
      </c>
      <c r="F275" s="1">
        <v>222</v>
      </c>
      <c r="G275" s="1">
        <v>664</v>
      </c>
      <c r="H275" s="1">
        <v>376</v>
      </c>
      <c r="I275" s="1">
        <v>24.09</v>
      </c>
      <c r="J275" s="1">
        <v>2</v>
      </c>
      <c r="K275" s="1" t="s">
        <v>19</v>
      </c>
      <c r="L275" s="1" t="s">
        <v>19</v>
      </c>
      <c r="M275" s="1">
        <v>43</v>
      </c>
      <c r="N275" s="1" t="s">
        <v>29</v>
      </c>
      <c r="O275" s="1">
        <v>86365</v>
      </c>
      <c r="P275" s="1">
        <f t="shared" si="56"/>
        <v>2</v>
      </c>
      <c r="Q275" s="1">
        <f t="shared" si="57"/>
        <v>23</v>
      </c>
      <c r="R275" s="5">
        <f t="shared" si="58"/>
        <v>0.33433734939759036</v>
      </c>
      <c r="S275" s="6">
        <f t="shared" si="59"/>
        <v>566265.06024096382</v>
      </c>
      <c r="T275" s="4">
        <f t="shared" si="60"/>
        <v>1.6936936936936937</v>
      </c>
      <c r="U275" s="1" t="str">
        <f t="shared" si="61"/>
        <v>Normal</v>
      </c>
      <c r="V275" s="1" t="str">
        <f t="shared" si="62"/>
        <v>Still Private</v>
      </c>
      <c r="W275" s="1" t="str">
        <f t="shared" si="63"/>
        <v>A$</v>
      </c>
      <c r="X275" s="1" t="str">
        <f t="shared" si="64"/>
        <v>A$222M</v>
      </c>
      <c r="Y275" s="1" t="str">
        <f t="shared" si="65"/>
        <v>A$376M</v>
      </c>
      <c r="Z275" s="1" t="str">
        <f t="shared" si="66"/>
        <v>A$0</v>
      </c>
      <c r="AA275" s="1" t="str">
        <f t="shared" si="67"/>
        <v>A$5,66,265</v>
      </c>
      <c r="AB275" s="6">
        <f t="shared" si="68"/>
        <v>47188.755020080323</v>
      </c>
      <c r="AC275" s="1" t="str">
        <f t="shared" si="69"/>
        <v>Large</v>
      </c>
    </row>
    <row r="276" spans="1:29">
      <c r="A276" s="1" t="s">
        <v>2724</v>
      </c>
      <c r="B276" s="1">
        <v>2001</v>
      </c>
      <c r="C276" s="1" t="s">
        <v>16</v>
      </c>
      <c r="D276" s="1" t="s">
        <v>32</v>
      </c>
      <c r="E276" s="1" t="s">
        <v>18</v>
      </c>
      <c r="F276" s="1">
        <v>310</v>
      </c>
      <c r="G276" s="1">
        <v>3566</v>
      </c>
      <c r="H276" s="1">
        <v>346</v>
      </c>
      <c r="I276" s="1">
        <v>33.51</v>
      </c>
      <c r="J276" s="1">
        <v>1</v>
      </c>
      <c r="K276" s="1" t="s">
        <v>19</v>
      </c>
      <c r="L276" s="1" t="s">
        <v>24</v>
      </c>
      <c r="M276" s="1">
        <v>96</v>
      </c>
      <c r="N276" s="1" t="s">
        <v>20</v>
      </c>
      <c r="O276" s="1">
        <v>70856</v>
      </c>
      <c r="P276" s="1">
        <f t="shared" si="56"/>
        <v>2</v>
      </c>
      <c r="Q276" s="1">
        <f t="shared" si="57"/>
        <v>23</v>
      </c>
      <c r="R276" s="5">
        <f t="shared" si="58"/>
        <v>8.6932136848008976E-2</v>
      </c>
      <c r="S276" s="6">
        <f t="shared" si="59"/>
        <v>97027.48177229389</v>
      </c>
      <c r="T276" s="4">
        <f t="shared" si="60"/>
        <v>1.1161290322580646</v>
      </c>
      <c r="U276" s="1" t="str">
        <f t="shared" si="61"/>
        <v>Normal</v>
      </c>
      <c r="V276" s="1" t="str">
        <f t="shared" si="62"/>
        <v>IPO</v>
      </c>
      <c r="W276" s="1" t="str">
        <f t="shared" si="63"/>
        <v>$</v>
      </c>
      <c r="X276" s="1" t="str">
        <f t="shared" si="64"/>
        <v>$310M</v>
      </c>
      <c r="Y276" s="1" t="str">
        <f t="shared" si="65"/>
        <v>$346M</v>
      </c>
      <c r="Z276" s="1" t="str">
        <f t="shared" si="66"/>
        <v>$0</v>
      </c>
      <c r="AA276" s="1" t="str">
        <f t="shared" si="67"/>
        <v>$97,027</v>
      </c>
      <c r="AB276" s="6">
        <f t="shared" si="68"/>
        <v>8085.6234810244905</v>
      </c>
      <c r="AC276" s="1" t="str">
        <f t="shared" si="69"/>
        <v>Large</v>
      </c>
    </row>
    <row r="277" spans="1:29">
      <c r="A277" s="1" t="s">
        <v>1427</v>
      </c>
      <c r="B277" s="1">
        <v>2001</v>
      </c>
      <c r="C277" s="1" t="s">
        <v>73</v>
      </c>
      <c r="D277" s="1" t="s">
        <v>32</v>
      </c>
      <c r="E277" s="1" t="s">
        <v>28</v>
      </c>
      <c r="F277" s="1">
        <v>481</v>
      </c>
      <c r="G277" s="1">
        <v>146</v>
      </c>
      <c r="H277" s="1">
        <v>637</v>
      </c>
      <c r="I277" s="1">
        <v>22.44</v>
      </c>
      <c r="J277" s="1">
        <v>4</v>
      </c>
      <c r="K277" s="1" t="s">
        <v>19</v>
      </c>
      <c r="L277" s="1" t="s">
        <v>19</v>
      </c>
      <c r="M277" s="1">
        <v>28</v>
      </c>
      <c r="N277" s="1" t="s">
        <v>20</v>
      </c>
      <c r="O277" s="1">
        <v>47608</v>
      </c>
      <c r="P277" s="1">
        <f t="shared" si="56"/>
        <v>1</v>
      </c>
      <c r="Q277" s="1">
        <f t="shared" si="57"/>
        <v>23</v>
      </c>
      <c r="R277" s="5">
        <f t="shared" si="58"/>
        <v>3.2945205479452055</v>
      </c>
      <c r="S277" s="6">
        <f t="shared" si="59"/>
        <v>4363013.6986301374</v>
      </c>
      <c r="T277" s="4">
        <f t="shared" si="60"/>
        <v>1.3243243243243243</v>
      </c>
      <c r="U277" s="1" t="str">
        <f t="shared" si="61"/>
        <v>Normal</v>
      </c>
      <c r="V277" s="1" t="str">
        <f t="shared" si="62"/>
        <v>Still Private</v>
      </c>
      <c r="W277" s="1" t="str">
        <f t="shared" si="63"/>
        <v>€</v>
      </c>
      <c r="X277" s="1" t="str">
        <f t="shared" si="64"/>
        <v>€481M</v>
      </c>
      <c r="Y277" s="1" t="str">
        <f t="shared" si="65"/>
        <v>€637M</v>
      </c>
      <c r="Z277" s="1" t="str">
        <f t="shared" si="66"/>
        <v>€3</v>
      </c>
      <c r="AA277" s="1" t="str">
        <f t="shared" si="67"/>
        <v>€43,63,014</v>
      </c>
      <c r="AB277" s="6">
        <f t="shared" si="68"/>
        <v>363584.47488584474</v>
      </c>
      <c r="AC277" s="1" t="str">
        <f t="shared" si="69"/>
        <v>Large</v>
      </c>
    </row>
    <row r="278" spans="1:29">
      <c r="A278" s="1" t="s">
        <v>2178</v>
      </c>
      <c r="B278" s="1">
        <v>2002</v>
      </c>
      <c r="C278" s="1" t="s">
        <v>31</v>
      </c>
      <c r="D278" s="1" t="s">
        <v>46</v>
      </c>
      <c r="E278" s="1" t="s">
        <v>40</v>
      </c>
      <c r="F278" s="1">
        <v>252</v>
      </c>
      <c r="G278" s="1">
        <v>2213</v>
      </c>
      <c r="H278" s="1">
        <v>286</v>
      </c>
      <c r="I278" s="1">
        <v>15.21</v>
      </c>
      <c r="J278" s="1">
        <v>8</v>
      </c>
      <c r="K278" s="1" t="s">
        <v>24</v>
      </c>
      <c r="L278" s="1" t="s">
        <v>24</v>
      </c>
      <c r="M278" s="1">
        <v>67</v>
      </c>
      <c r="N278" s="1" t="s">
        <v>33</v>
      </c>
      <c r="O278" s="1">
        <v>4984738</v>
      </c>
      <c r="P278" s="1">
        <f t="shared" si="56"/>
        <v>3</v>
      </c>
      <c r="Q278" s="1">
        <f t="shared" si="57"/>
        <v>22</v>
      </c>
      <c r="R278" s="5">
        <f t="shared" si="58"/>
        <v>0.11387257117035698</v>
      </c>
      <c r="S278" s="6">
        <f t="shared" si="59"/>
        <v>129236.33077270673</v>
      </c>
      <c r="T278" s="4">
        <f t="shared" si="60"/>
        <v>1.1349206349206349</v>
      </c>
      <c r="U278" s="1" t="str">
        <f t="shared" si="61"/>
        <v>High Performer</v>
      </c>
      <c r="V278" s="1" t="str">
        <f t="shared" si="62"/>
        <v>Acquired</v>
      </c>
      <c r="W278" s="1" t="str">
        <f t="shared" si="63"/>
        <v>€</v>
      </c>
      <c r="X278" s="1" t="str">
        <f t="shared" si="64"/>
        <v>€252M</v>
      </c>
      <c r="Y278" s="1" t="str">
        <f t="shared" si="65"/>
        <v>€286M</v>
      </c>
      <c r="Z278" s="1" t="str">
        <f t="shared" si="66"/>
        <v>€0</v>
      </c>
      <c r="AA278" s="1" t="str">
        <f t="shared" si="67"/>
        <v>€1,29,236</v>
      </c>
      <c r="AB278" s="6">
        <f t="shared" si="68"/>
        <v>10769.694231058895</v>
      </c>
      <c r="AC278" s="1" t="str">
        <f t="shared" si="69"/>
        <v>Large</v>
      </c>
    </row>
    <row r="279" spans="1:29">
      <c r="A279" s="1" t="s">
        <v>2935</v>
      </c>
      <c r="B279" s="1">
        <v>2002</v>
      </c>
      <c r="C279" s="1" t="s">
        <v>73</v>
      </c>
      <c r="D279" s="1" t="s">
        <v>102</v>
      </c>
      <c r="E279" s="1" t="s">
        <v>28</v>
      </c>
      <c r="F279" s="1">
        <v>398</v>
      </c>
      <c r="G279" s="1">
        <v>3655</v>
      </c>
      <c r="H279" s="1">
        <v>415</v>
      </c>
      <c r="I279" s="1">
        <v>23.64</v>
      </c>
      <c r="J279" s="1">
        <v>7</v>
      </c>
      <c r="K279" s="1" t="s">
        <v>19</v>
      </c>
      <c r="L279" s="1" t="s">
        <v>24</v>
      </c>
      <c r="M279" s="1">
        <v>17</v>
      </c>
      <c r="N279" s="1" t="s">
        <v>29</v>
      </c>
      <c r="O279" s="1">
        <v>4954506</v>
      </c>
      <c r="P279" s="1">
        <f t="shared" si="56"/>
        <v>1</v>
      </c>
      <c r="Q279" s="1">
        <f t="shared" si="57"/>
        <v>22</v>
      </c>
      <c r="R279" s="5">
        <f t="shared" si="58"/>
        <v>0.10889192886456908</v>
      </c>
      <c r="S279" s="6">
        <f t="shared" si="59"/>
        <v>113543.09165526676</v>
      </c>
      <c r="T279" s="4">
        <f t="shared" si="60"/>
        <v>1.0427135678391959</v>
      </c>
      <c r="U279" s="1" t="str">
        <f t="shared" si="61"/>
        <v>Normal</v>
      </c>
      <c r="V279" s="1" t="str">
        <f t="shared" si="62"/>
        <v>IPO</v>
      </c>
      <c r="W279" s="1" t="str">
        <f t="shared" si="63"/>
        <v>€</v>
      </c>
      <c r="X279" s="1" t="str">
        <f t="shared" si="64"/>
        <v>€398M</v>
      </c>
      <c r="Y279" s="1" t="str">
        <f t="shared" si="65"/>
        <v>€415M</v>
      </c>
      <c r="Z279" s="1" t="str">
        <f t="shared" si="66"/>
        <v>€0</v>
      </c>
      <c r="AA279" s="1" t="str">
        <f t="shared" si="67"/>
        <v>€1,13,543</v>
      </c>
      <c r="AB279" s="6">
        <f t="shared" si="68"/>
        <v>9461.9243046055635</v>
      </c>
      <c r="AC279" s="1" t="str">
        <f t="shared" si="69"/>
        <v>Large</v>
      </c>
    </row>
    <row r="280" spans="1:29">
      <c r="A280" s="1" t="s">
        <v>419</v>
      </c>
      <c r="B280" s="1">
        <v>2002</v>
      </c>
      <c r="C280" s="1" t="s">
        <v>16</v>
      </c>
      <c r="D280" s="1" t="s">
        <v>36</v>
      </c>
      <c r="E280" s="1" t="s">
        <v>18</v>
      </c>
      <c r="F280" s="1">
        <v>404</v>
      </c>
      <c r="G280" s="1">
        <v>3768</v>
      </c>
      <c r="H280" s="1">
        <v>146</v>
      </c>
      <c r="I280" s="1">
        <v>48.58</v>
      </c>
      <c r="J280" s="1">
        <v>6</v>
      </c>
      <c r="K280" s="1" t="s">
        <v>19</v>
      </c>
      <c r="L280" s="1" t="s">
        <v>24</v>
      </c>
      <c r="M280" s="1">
        <v>34</v>
      </c>
      <c r="N280" s="1" t="s">
        <v>33</v>
      </c>
      <c r="O280" s="1">
        <v>4930978</v>
      </c>
      <c r="P280" s="1">
        <f t="shared" si="56"/>
        <v>2</v>
      </c>
      <c r="Q280" s="1">
        <f t="shared" si="57"/>
        <v>22</v>
      </c>
      <c r="R280" s="5">
        <f t="shared" si="58"/>
        <v>0.10721868365180467</v>
      </c>
      <c r="S280" s="6">
        <f t="shared" si="59"/>
        <v>38747.34607218684</v>
      </c>
      <c r="T280" s="4">
        <f t="shared" si="60"/>
        <v>0.36138613861386137</v>
      </c>
      <c r="U280" s="1" t="str">
        <f t="shared" si="61"/>
        <v>Normal</v>
      </c>
      <c r="V280" s="1" t="str">
        <f t="shared" si="62"/>
        <v>IPO</v>
      </c>
      <c r="W280" s="1" t="str">
        <f t="shared" si="63"/>
        <v>$</v>
      </c>
      <c r="X280" s="1" t="str">
        <f t="shared" si="64"/>
        <v>$404M</v>
      </c>
      <c r="Y280" s="1" t="str">
        <f t="shared" si="65"/>
        <v>$146M</v>
      </c>
      <c r="Z280" s="1" t="str">
        <f t="shared" si="66"/>
        <v>$0</v>
      </c>
      <c r="AA280" s="1" t="str">
        <f t="shared" si="67"/>
        <v>$38,747</v>
      </c>
      <c r="AB280" s="6">
        <f t="shared" si="68"/>
        <v>3228.9455060155697</v>
      </c>
      <c r="AC280" s="1" t="str">
        <f t="shared" si="69"/>
        <v>Large</v>
      </c>
    </row>
    <row r="281" spans="1:29">
      <c r="A281" s="1" t="s">
        <v>1811</v>
      </c>
      <c r="B281" s="1">
        <v>2002</v>
      </c>
      <c r="C281" s="1" t="s">
        <v>16</v>
      </c>
      <c r="D281" s="1" t="s">
        <v>36</v>
      </c>
      <c r="E281" s="1" t="s">
        <v>23</v>
      </c>
      <c r="F281" s="1">
        <v>396</v>
      </c>
      <c r="G281" s="1">
        <v>4760</v>
      </c>
      <c r="H281" s="1">
        <v>160</v>
      </c>
      <c r="I281" s="1">
        <v>23.1</v>
      </c>
      <c r="J281" s="1">
        <v>1</v>
      </c>
      <c r="K281" s="1" t="s">
        <v>24</v>
      </c>
      <c r="L281" s="1" t="s">
        <v>24</v>
      </c>
      <c r="M281" s="1">
        <v>26</v>
      </c>
      <c r="N281" s="1" t="s">
        <v>49</v>
      </c>
      <c r="O281" s="1">
        <v>4879167</v>
      </c>
      <c r="P281" s="1">
        <f t="shared" si="56"/>
        <v>5</v>
      </c>
      <c r="Q281" s="1">
        <f t="shared" si="57"/>
        <v>22</v>
      </c>
      <c r="R281" s="5">
        <f t="shared" si="58"/>
        <v>8.3193277310924366E-2</v>
      </c>
      <c r="S281" s="6">
        <f t="shared" si="59"/>
        <v>33613.445378151264</v>
      </c>
      <c r="T281" s="4">
        <f t="shared" si="60"/>
        <v>0.40404040404040403</v>
      </c>
      <c r="U281" s="1" t="str">
        <f t="shared" si="61"/>
        <v>Normal</v>
      </c>
      <c r="V281" s="1" t="str">
        <f t="shared" si="62"/>
        <v>Acquired</v>
      </c>
      <c r="W281" s="1" t="str">
        <f t="shared" si="63"/>
        <v>$</v>
      </c>
      <c r="X281" s="1" t="str">
        <f t="shared" si="64"/>
        <v>$396M</v>
      </c>
      <c r="Y281" s="1" t="str">
        <f t="shared" si="65"/>
        <v>$160M</v>
      </c>
      <c r="Z281" s="1" t="str">
        <f t="shared" si="66"/>
        <v>$0</v>
      </c>
      <c r="AA281" s="1" t="str">
        <f t="shared" si="67"/>
        <v>$33,613</v>
      </c>
      <c r="AB281" s="6">
        <f t="shared" si="68"/>
        <v>2801.1204481792715</v>
      </c>
      <c r="AC281" s="1" t="str">
        <f t="shared" si="69"/>
        <v>Large</v>
      </c>
    </row>
    <row r="282" spans="1:29">
      <c r="A282" s="1" t="s">
        <v>1354</v>
      </c>
      <c r="B282" s="1">
        <v>2002</v>
      </c>
      <c r="C282" s="1" t="s">
        <v>73</v>
      </c>
      <c r="D282" s="1" t="s">
        <v>51</v>
      </c>
      <c r="E282" s="1" t="s">
        <v>28</v>
      </c>
      <c r="F282" s="1">
        <v>418</v>
      </c>
      <c r="G282" s="1">
        <v>2538</v>
      </c>
      <c r="H282" s="1">
        <v>261</v>
      </c>
      <c r="I282" s="1">
        <v>6.46</v>
      </c>
      <c r="J282" s="1">
        <v>4</v>
      </c>
      <c r="K282" s="1" t="s">
        <v>19</v>
      </c>
      <c r="L282" s="1" t="s">
        <v>24</v>
      </c>
      <c r="M282" s="1">
        <v>10</v>
      </c>
      <c r="N282" s="1" t="s">
        <v>49</v>
      </c>
      <c r="O282" s="1">
        <v>4839493</v>
      </c>
      <c r="P282" s="1">
        <f t="shared" si="56"/>
        <v>1</v>
      </c>
      <c r="Q282" s="1">
        <f t="shared" si="57"/>
        <v>22</v>
      </c>
      <c r="R282" s="5">
        <f t="shared" si="58"/>
        <v>0.16469661150512213</v>
      </c>
      <c r="S282" s="6">
        <f t="shared" si="59"/>
        <v>102836.87943262412</v>
      </c>
      <c r="T282" s="4">
        <f t="shared" si="60"/>
        <v>0.62440191387559807</v>
      </c>
      <c r="U282" s="1" t="str">
        <f t="shared" si="61"/>
        <v>Normal</v>
      </c>
      <c r="V282" s="1" t="str">
        <f t="shared" si="62"/>
        <v>IPO</v>
      </c>
      <c r="W282" s="1" t="str">
        <f t="shared" si="63"/>
        <v>€</v>
      </c>
      <c r="X282" s="1" t="str">
        <f t="shared" si="64"/>
        <v>€418M</v>
      </c>
      <c r="Y282" s="1" t="str">
        <f t="shared" si="65"/>
        <v>€261M</v>
      </c>
      <c r="Z282" s="1" t="str">
        <f t="shared" si="66"/>
        <v>€0</v>
      </c>
      <c r="AA282" s="1" t="str">
        <f t="shared" si="67"/>
        <v>€1,02,837</v>
      </c>
      <c r="AB282" s="6">
        <f t="shared" si="68"/>
        <v>8569.7399527186753</v>
      </c>
      <c r="AC282" s="1" t="str">
        <f t="shared" si="69"/>
        <v>Large</v>
      </c>
    </row>
    <row r="283" spans="1:29">
      <c r="A283" s="1" t="s">
        <v>1904</v>
      </c>
      <c r="B283" s="1">
        <v>2002</v>
      </c>
      <c r="C283" s="1" t="s">
        <v>16</v>
      </c>
      <c r="D283" s="1" t="s">
        <v>51</v>
      </c>
      <c r="E283" s="1" t="s">
        <v>40</v>
      </c>
      <c r="F283" s="1">
        <v>209</v>
      </c>
      <c r="G283" s="1">
        <v>185</v>
      </c>
      <c r="H283" s="1">
        <v>809</v>
      </c>
      <c r="I283" s="1">
        <v>35.64</v>
      </c>
      <c r="J283" s="1">
        <v>7</v>
      </c>
      <c r="K283" s="1" t="s">
        <v>24</v>
      </c>
      <c r="L283" s="1" t="s">
        <v>24</v>
      </c>
      <c r="M283" s="1">
        <v>93</v>
      </c>
      <c r="N283" s="1" t="s">
        <v>29</v>
      </c>
      <c r="O283" s="1">
        <v>4796192</v>
      </c>
      <c r="P283" s="1">
        <f t="shared" si="56"/>
        <v>3</v>
      </c>
      <c r="Q283" s="1">
        <f t="shared" si="57"/>
        <v>22</v>
      </c>
      <c r="R283" s="5">
        <f t="shared" si="58"/>
        <v>1.1297297297297297</v>
      </c>
      <c r="S283" s="6">
        <f t="shared" si="59"/>
        <v>4372972.9729729732</v>
      </c>
      <c r="T283" s="4">
        <f t="shared" si="60"/>
        <v>3.8708133971291865</v>
      </c>
      <c r="U283" s="1" t="str">
        <f t="shared" si="61"/>
        <v>Normal</v>
      </c>
      <c r="V283" s="1" t="str">
        <f t="shared" si="62"/>
        <v>Acquired</v>
      </c>
      <c r="W283" s="1" t="str">
        <f t="shared" si="63"/>
        <v>$</v>
      </c>
      <c r="X283" s="1" t="str">
        <f t="shared" si="64"/>
        <v>$209M</v>
      </c>
      <c r="Y283" s="1" t="str">
        <f t="shared" si="65"/>
        <v>$809M</v>
      </c>
      <c r="Z283" s="1" t="str">
        <f t="shared" si="66"/>
        <v>$1</v>
      </c>
      <c r="AA283" s="1" t="str">
        <f t="shared" si="67"/>
        <v>$43,72,973</v>
      </c>
      <c r="AB283" s="6">
        <f t="shared" si="68"/>
        <v>364414.41441441444</v>
      </c>
      <c r="AC283" s="1" t="str">
        <f t="shared" si="69"/>
        <v>Large</v>
      </c>
    </row>
    <row r="284" spans="1:29">
      <c r="A284" s="1" t="s">
        <v>2807</v>
      </c>
      <c r="B284" s="1">
        <v>2002</v>
      </c>
      <c r="C284" s="1" t="s">
        <v>59</v>
      </c>
      <c r="D284" s="1" t="s">
        <v>32</v>
      </c>
      <c r="E284" s="1" t="s">
        <v>18</v>
      </c>
      <c r="F284" s="1">
        <v>304</v>
      </c>
      <c r="G284" s="1">
        <v>3558</v>
      </c>
      <c r="H284" s="1">
        <v>389</v>
      </c>
      <c r="I284" s="1">
        <v>39.82</v>
      </c>
      <c r="J284" s="1">
        <v>7</v>
      </c>
      <c r="K284" s="1" t="s">
        <v>19</v>
      </c>
      <c r="L284" s="1" t="s">
        <v>24</v>
      </c>
      <c r="M284" s="1">
        <v>32</v>
      </c>
      <c r="N284" s="1" t="s">
        <v>33</v>
      </c>
      <c r="O284" s="1">
        <v>4793689</v>
      </c>
      <c r="P284" s="1">
        <f t="shared" si="56"/>
        <v>2</v>
      </c>
      <c r="Q284" s="1">
        <f t="shared" si="57"/>
        <v>22</v>
      </c>
      <c r="R284" s="5">
        <f t="shared" si="58"/>
        <v>8.5441259134345138E-2</v>
      </c>
      <c r="S284" s="6">
        <f t="shared" si="59"/>
        <v>109331.08487914559</v>
      </c>
      <c r="T284" s="4">
        <f t="shared" si="60"/>
        <v>1.2796052631578947</v>
      </c>
      <c r="U284" s="1" t="str">
        <f t="shared" si="61"/>
        <v>Normal</v>
      </c>
      <c r="V284" s="1" t="str">
        <f t="shared" si="62"/>
        <v>IPO</v>
      </c>
      <c r="W284" s="1" t="str">
        <f t="shared" si="63"/>
        <v>₹</v>
      </c>
      <c r="X284" s="1" t="str">
        <f t="shared" si="64"/>
        <v>₹304M</v>
      </c>
      <c r="Y284" s="1" t="str">
        <f t="shared" si="65"/>
        <v>₹389M</v>
      </c>
      <c r="Z284" s="1" t="str">
        <f t="shared" si="66"/>
        <v>₹0</v>
      </c>
      <c r="AA284" s="1" t="str">
        <f t="shared" si="67"/>
        <v>₹1,09,331</v>
      </c>
      <c r="AB284" s="6">
        <f t="shared" si="68"/>
        <v>9110.9237399287995</v>
      </c>
      <c r="AC284" s="1" t="str">
        <f t="shared" si="69"/>
        <v>Large</v>
      </c>
    </row>
    <row r="285" spans="1:29">
      <c r="A285" s="1" t="s">
        <v>1250</v>
      </c>
      <c r="B285" s="1">
        <v>2002</v>
      </c>
      <c r="C285" s="1" t="s">
        <v>16</v>
      </c>
      <c r="D285" s="1" t="s">
        <v>39</v>
      </c>
      <c r="E285" s="1" t="s">
        <v>23</v>
      </c>
      <c r="F285" s="1">
        <v>379</v>
      </c>
      <c r="G285" s="1">
        <v>1737</v>
      </c>
      <c r="H285" s="1">
        <v>211</v>
      </c>
      <c r="I285" s="1">
        <v>36.25</v>
      </c>
      <c r="J285" s="1">
        <v>4</v>
      </c>
      <c r="K285" s="1" t="s">
        <v>24</v>
      </c>
      <c r="L285" s="1" t="s">
        <v>19</v>
      </c>
      <c r="M285" s="1">
        <v>46</v>
      </c>
      <c r="N285" s="1" t="s">
        <v>20</v>
      </c>
      <c r="O285" s="1">
        <v>4761813</v>
      </c>
      <c r="P285" s="1">
        <f t="shared" si="56"/>
        <v>5</v>
      </c>
      <c r="Q285" s="1">
        <f t="shared" si="57"/>
        <v>22</v>
      </c>
      <c r="R285" s="5">
        <f t="shared" si="58"/>
        <v>0.2181922855497985</v>
      </c>
      <c r="S285" s="6">
        <f t="shared" si="59"/>
        <v>121473.80541162925</v>
      </c>
      <c r="T285" s="4">
        <f t="shared" si="60"/>
        <v>0.55672823218997358</v>
      </c>
      <c r="U285" s="1" t="str">
        <f t="shared" si="61"/>
        <v>Normal</v>
      </c>
      <c r="V285" s="1" t="str">
        <f t="shared" si="62"/>
        <v>Acquired</v>
      </c>
      <c r="W285" s="1" t="str">
        <f t="shared" si="63"/>
        <v>$</v>
      </c>
      <c r="X285" s="1" t="str">
        <f t="shared" si="64"/>
        <v>$379M</v>
      </c>
      <c r="Y285" s="1" t="str">
        <f t="shared" si="65"/>
        <v>$211M</v>
      </c>
      <c r="Z285" s="1" t="str">
        <f t="shared" si="66"/>
        <v>$0</v>
      </c>
      <c r="AA285" s="1" t="str">
        <f t="shared" si="67"/>
        <v>$1,21,474</v>
      </c>
      <c r="AB285" s="6">
        <f t="shared" si="68"/>
        <v>10122.81711763577</v>
      </c>
      <c r="AC285" s="1" t="str">
        <f t="shared" si="69"/>
        <v>Large</v>
      </c>
    </row>
    <row r="286" spans="1:29">
      <c r="A286" s="1" t="s">
        <v>645</v>
      </c>
      <c r="B286" s="1">
        <v>2002</v>
      </c>
      <c r="C286" s="1" t="s">
        <v>59</v>
      </c>
      <c r="D286" s="1" t="s">
        <v>95</v>
      </c>
      <c r="E286" s="1" t="s">
        <v>23</v>
      </c>
      <c r="F286" s="1">
        <v>220</v>
      </c>
      <c r="G286" s="1">
        <v>4714</v>
      </c>
      <c r="H286" s="1">
        <v>246</v>
      </c>
      <c r="I286" s="1">
        <v>43.01</v>
      </c>
      <c r="J286" s="1">
        <v>6</v>
      </c>
      <c r="K286" s="1" t="s">
        <v>19</v>
      </c>
      <c r="L286" s="1" t="s">
        <v>24</v>
      </c>
      <c r="M286" s="1">
        <v>37</v>
      </c>
      <c r="N286" s="1" t="s">
        <v>20</v>
      </c>
      <c r="O286" s="1">
        <v>4754372</v>
      </c>
      <c r="P286" s="1">
        <f t="shared" si="56"/>
        <v>5</v>
      </c>
      <c r="Q286" s="1">
        <f t="shared" si="57"/>
        <v>22</v>
      </c>
      <c r="R286" s="5">
        <f t="shared" si="58"/>
        <v>4.6669495120916421E-2</v>
      </c>
      <c r="S286" s="6">
        <f t="shared" si="59"/>
        <v>52184.980907933816</v>
      </c>
      <c r="T286" s="4">
        <f t="shared" si="60"/>
        <v>1.1181818181818182</v>
      </c>
      <c r="U286" s="1" t="str">
        <f t="shared" si="61"/>
        <v>Normal</v>
      </c>
      <c r="V286" s="1" t="str">
        <f t="shared" si="62"/>
        <v>IPO</v>
      </c>
      <c r="W286" s="1" t="str">
        <f t="shared" si="63"/>
        <v>₹</v>
      </c>
      <c r="X286" s="1" t="str">
        <f t="shared" si="64"/>
        <v>₹220M</v>
      </c>
      <c r="Y286" s="1" t="str">
        <f t="shared" si="65"/>
        <v>₹246M</v>
      </c>
      <c r="Z286" s="1" t="str">
        <f t="shared" si="66"/>
        <v>₹0</v>
      </c>
      <c r="AA286" s="1" t="str">
        <f t="shared" si="67"/>
        <v>₹52,185</v>
      </c>
      <c r="AB286" s="6">
        <f t="shared" si="68"/>
        <v>4348.7484089944846</v>
      </c>
      <c r="AC286" s="1" t="str">
        <f t="shared" si="69"/>
        <v>Large</v>
      </c>
    </row>
    <row r="287" spans="1:29">
      <c r="A287" s="1" t="s">
        <v>1225</v>
      </c>
      <c r="B287" s="1">
        <v>2002</v>
      </c>
      <c r="C287" s="1" t="s">
        <v>59</v>
      </c>
      <c r="D287" s="1" t="s">
        <v>48</v>
      </c>
      <c r="E287" s="1" t="s">
        <v>28</v>
      </c>
      <c r="F287" s="1">
        <v>268</v>
      </c>
      <c r="G287" s="1">
        <v>4709</v>
      </c>
      <c r="H287" s="1">
        <v>68</v>
      </c>
      <c r="I287" s="1">
        <v>24.4</v>
      </c>
      <c r="J287" s="1">
        <v>8</v>
      </c>
      <c r="K287" s="1" t="s">
        <v>24</v>
      </c>
      <c r="L287" s="1" t="s">
        <v>19</v>
      </c>
      <c r="M287" s="1">
        <v>24</v>
      </c>
      <c r="N287" s="1" t="s">
        <v>33</v>
      </c>
      <c r="O287" s="1">
        <v>4730749</v>
      </c>
      <c r="P287" s="1">
        <f t="shared" si="56"/>
        <v>1</v>
      </c>
      <c r="Q287" s="1">
        <f t="shared" si="57"/>
        <v>22</v>
      </c>
      <c r="R287" s="5">
        <f t="shared" si="58"/>
        <v>5.6912295604162243E-2</v>
      </c>
      <c r="S287" s="6">
        <f t="shared" si="59"/>
        <v>14440.43321299639</v>
      </c>
      <c r="T287" s="4">
        <f t="shared" si="60"/>
        <v>0.2537313432835821</v>
      </c>
      <c r="U287" s="1" t="str">
        <f t="shared" si="61"/>
        <v>High Performer</v>
      </c>
      <c r="V287" s="1" t="str">
        <f t="shared" si="62"/>
        <v>Acquired</v>
      </c>
      <c r="W287" s="1" t="str">
        <f t="shared" si="63"/>
        <v>₹</v>
      </c>
      <c r="X287" s="1" t="str">
        <f t="shared" si="64"/>
        <v>₹268M</v>
      </c>
      <c r="Y287" s="1" t="str">
        <f t="shared" si="65"/>
        <v>₹68M</v>
      </c>
      <c r="Z287" s="1" t="str">
        <f t="shared" si="66"/>
        <v>₹0</v>
      </c>
      <c r="AA287" s="1" t="str">
        <f t="shared" si="67"/>
        <v>₹14,440</v>
      </c>
      <c r="AB287" s="6">
        <f t="shared" si="68"/>
        <v>1203.3694344163657</v>
      </c>
      <c r="AC287" s="1" t="str">
        <f t="shared" si="69"/>
        <v>Large</v>
      </c>
    </row>
    <row r="288" spans="1:29">
      <c r="A288" s="1" t="s">
        <v>3164</v>
      </c>
      <c r="B288" s="1">
        <v>2002</v>
      </c>
      <c r="C288" s="1" t="s">
        <v>16</v>
      </c>
      <c r="D288" s="1" t="s">
        <v>46</v>
      </c>
      <c r="E288" s="1" t="s">
        <v>18</v>
      </c>
      <c r="F288" s="1">
        <v>448</v>
      </c>
      <c r="G288" s="1">
        <v>4965</v>
      </c>
      <c r="H288" s="1">
        <v>653</v>
      </c>
      <c r="I288" s="1">
        <v>49.97</v>
      </c>
      <c r="J288" s="1">
        <v>1</v>
      </c>
      <c r="K288" s="1" t="s">
        <v>19</v>
      </c>
      <c r="L288" s="1" t="s">
        <v>24</v>
      </c>
      <c r="M288" s="1">
        <v>42</v>
      </c>
      <c r="N288" s="1" t="s">
        <v>25</v>
      </c>
      <c r="O288" s="1">
        <v>4698693</v>
      </c>
      <c r="P288" s="1">
        <f t="shared" si="56"/>
        <v>2</v>
      </c>
      <c r="Q288" s="1">
        <f t="shared" si="57"/>
        <v>22</v>
      </c>
      <c r="R288" s="5">
        <f t="shared" si="58"/>
        <v>9.0231621349446123E-2</v>
      </c>
      <c r="S288" s="6">
        <f t="shared" si="59"/>
        <v>131520.64451158108</v>
      </c>
      <c r="T288" s="4">
        <f t="shared" si="60"/>
        <v>1.4575892857142858</v>
      </c>
      <c r="U288" s="1" t="str">
        <f t="shared" si="61"/>
        <v>Normal</v>
      </c>
      <c r="V288" s="1" t="str">
        <f t="shared" si="62"/>
        <v>IPO</v>
      </c>
      <c r="W288" s="1" t="str">
        <f t="shared" si="63"/>
        <v>$</v>
      </c>
      <c r="X288" s="1" t="str">
        <f t="shared" si="64"/>
        <v>$448M</v>
      </c>
      <c r="Y288" s="1" t="str">
        <f t="shared" si="65"/>
        <v>$653M</v>
      </c>
      <c r="Z288" s="1" t="str">
        <f t="shared" si="66"/>
        <v>$0</v>
      </c>
      <c r="AA288" s="1" t="str">
        <f t="shared" si="67"/>
        <v>$1,31,521</v>
      </c>
      <c r="AB288" s="6">
        <f t="shared" si="68"/>
        <v>10960.053709298421</v>
      </c>
      <c r="AC288" s="1" t="str">
        <f t="shared" si="69"/>
        <v>Large</v>
      </c>
    </row>
    <row r="289" spans="1:29">
      <c r="A289" s="1" t="s">
        <v>1203</v>
      </c>
      <c r="B289" s="1">
        <v>2002</v>
      </c>
      <c r="C289" s="1" t="s">
        <v>16</v>
      </c>
      <c r="D289" s="1" t="s">
        <v>48</v>
      </c>
      <c r="E289" s="1" t="s">
        <v>23</v>
      </c>
      <c r="F289" s="1">
        <v>370</v>
      </c>
      <c r="G289" s="1">
        <v>2147</v>
      </c>
      <c r="H289" s="1">
        <v>930</v>
      </c>
      <c r="I289" s="1">
        <v>43.84</v>
      </c>
      <c r="J289" s="1">
        <v>2</v>
      </c>
      <c r="K289" s="1" t="s">
        <v>19</v>
      </c>
      <c r="L289" s="1" t="s">
        <v>19</v>
      </c>
      <c r="M289" s="1">
        <v>55</v>
      </c>
      <c r="N289" s="1" t="s">
        <v>33</v>
      </c>
      <c r="O289" s="1">
        <v>4696945</v>
      </c>
      <c r="P289" s="1">
        <f t="shared" si="56"/>
        <v>5</v>
      </c>
      <c r="Q289" s="1">
        <f t="shared" si="57"/>
        <v>22</v>
      </c>
      <c r="R289" s="5">
        <f t="shared" si="58"/>
        <v>0.17233348858872846</v>
      </c>
      <c r="S289" s="6">
        <f t="shared" si="59"/>
        <v>433162.55239869584</v>
      </c>
      <c r="T289" s="4">
        <f t="shared" si="60"/>
        <v>2.5135135135135136</v>
      </c>
      <c r="U289" s="1" t="str">
        <f t="shared" si="61"/>
        <v>Normal</v>
      </c>
      <c r="V289" s="1" t="str">
        <f t="shared" si="62"/>
        <v>Still Private</v>
      </c>
      <c r="W289" s="1" t="str">
        <f t="shared" si="63"/>
        <v>$</v>
      </c>
      <c r="X289" s="1" t="str">
        <f t="shared" si="64"/>
        <v>$370M</v>
      </c>
      <c r="Y289" s="1" t="str">
        <f t="shared" si="65"/>
        <v>$930M</v>
      </c>
      <c r="Z289" s="1" t="str">
        <f t="shared" si="66"/>
        <v>$0</v>
      </c>
      <c r="AA289" s="1" t="str">
        <f t="shared" si="67"/>
        <v>$4,33,163</v>
      </c>
      <c r="AB289" s="6">
        <f t="shared" si="68"/>
        <v>36096.879366557987</v>
      </c>
      <c r="AC289" s="1" t="str">
        <f t="shared" si="69"/>
        <v>Large</v>
      </c>
    </row>
    <row r="290" spans="1:29">
      <c r="A290" s="1" t="s">
        <v>2451</v>
      </c>
      <c r="B290" s="1">
        <v>2002</v>
      </c>
      <c r="C290" s="1" t="s">
        <v>53</v>
      </c>
      <c r="D290" s="1" t="s">
        <v>51</v>
      </c>
      <c r="E290" s="1" t="s">
        <v>18</v>
      </c>
      <c r="F290" s="1">
        <v>383</v>
      </c>
      <c r="G290" s="1">
        <v>1321</v>
      </c>
      <c r="H290" s="1">
        <v>279</v>
      </c>
      <c r="I290" s="1">
        <v>46.82</v>
      </c>
      <c r="J290" s="1">
        <v>5</v>
      </c>
      <c r="K290" s="1" t="s">
        <v>19</v>
      </c>
      <c r="L290" s="1" t="s">
        <v>19</v>
      </c>
      <c r="M290" s="1">
        <v>90</v>
      </c>
      <c r="N290" s="1" t="s">
        <v>25</v>
      </c>
      <c r="O290" s="1">
        <v>4689762</v>
      </c>
      <c r="P290" s="1">
        <f t="shared" si="56"/>
        <v>2</v>
      </c>
      <c r="Q290" s="1">
        <f t="shared" si="57"/>
        <v>22</v>
      </c>
      <c r="R290" s="5">
        <f t="shared" si="58"/>
        <v>0.28993186979560936</v>
      </c>
      <c r="S290" s="6">
        <f t="shared" si="59"/>
        <v>211203.63361090084</v>
      </c>
      <c r="T290" s="4">
        <f t="shared" si="60"/>
        <v>0.72845953002610964</v>
      </c>
      <c r="U290" s="1" t="str">
        <f t="shared" si="61"/>
        <v>Normal</v>
      </c>
      <c r="V290" s="1" t="str">
        <f t="shared" si="62"/>
        <v>Still Private</v>
      </c>
      <c r="W290" s="1">
        <f t="shared" si="63"/>
        <v>0</v>
      </c>
      <c r="X290" s="1" t="str">
        <f t="shared" si="64"/>
        <v>0383M</v>
      </c>
      <c r="Y290" s="1" t="str">
        <f t="shared" si="65"/>
        <v>0279M</v>
      </c>
      <c r="Z290" s="1" t="str">
        <f t="shared" si="66"/>
        <v>00</v>
      </c>
      <c r="AA290" s="1" t="str">
        <f t="shared" si="67"/>
        <v>02,11,204</v>
      </c>
      <c r="AB290" s="6">
        <f t="shared" si="68"/>
        <v>17600.302800908401</v>
      </c>
      <c r="AC290" s="1" t="str">
        <f t="shared" si="69"/>
        <v>Large</v>
      </c>
    </row>
    <row r="291" spans="1:29">
      <c r="A291" s="1" t="s">
        <v>2839</v>
      </c>
      <c r="B291" s="1">
        <v>2002</v>
      </c>
      <c r="C291" s="1" t="s">
        <v>45</v>
      </c>
      <c r="D291" s="1" t="s">
        <v>48</v>
      </c>
      <c r="E291" s="1" t="s">
        <v>18</v>
      </c>
      <c r="F291" s="1">
        <v>379</v>
      </c>
      <c r="G291" s="1">
        <v>4506</v>
      </c>
      <c r="H291" s="1">
        <v>486</v>
      </c>
      <c r="I291" s="1">
        <v>33.380000000000003</v>
      </c>
      <c r="J291" s="1">
        <v>8</v>
      </c>
      <c r="K291" s="1" t="s">
        <v>19</v>
      </c>
      <c r="L291" s="1" t="s">
        <v>24</v>
      </c>
      <c r="M291" s="1">
        <v>21</v>
      </c>
      <c r="N291" s="1" t="s">
        <v>29</v>
      </c>
      <c r="O291" s="1">
        <v>4663403</v>
      </c>
      <c r="P291" s="1">
        <f t="shared" si="56"/>
        <v>2</v>
      </c>
      <c r="Q291" s="1">
        <f t="shared" si="57"/>
        <v>22</v>
      </c>
      <c r="R291" s="5">
        <f t="shared" si="58"/>
        <v>8.411007545494896E-2</v>
      </c>
      <c r="S291" s="6">
        <f t="shared" si="59"/>
        <v>107856.19174434087</v>
      </c>
      <c r="T291" s="4">
        <f t="shared" si="60"/>
        <v>1.2823218997361479</v>
      </c>
      <c r="U291" s="1" t="str">
        <f t="shared" si="61"/>
        <v>High Performer</v>
      </c>
      <c r="V291" s="1" t="str">
        <f t="shared" si="62"/>
        <v>IPO</v>
      </c>
      <c r="W291" s="1" t="str">
        <f t="shared" si="63"/>
        <v>A$</v>
      </c>
      <c r="X291" s="1" t="str">
        <f t="shared" si="64"/>
        <v>A$379M</v>
      </c>
      <c r="Y291" s="1" t="str">
        <f t="shared" si="65"/>
        <v>A$486M</v>
      </c>
      <c r="Z291" s="1" t="str">
        <f t="shared" si="66"/>
        <v>A$0</v>
      </c>
      <c r="AA291" s="1" t="str">
        <f t="shared" si="67"/>
        <v>A$1,07,856</v>
      </c>
      <c r="AB291" s="6">
        <f t="shared" si="68"/>
        <v>8988.0159786950735</v>
      </c>
      <c r="AC291" s="1" t="str">
        <f t="shared" si="69"/>
        <v>Large</v>
      </c>
    </row>
    <row r="292" spans="1:29">
      <c r="A292" s="1" t="s">
        <v>3355</v>
      </c>
      <c r="B292" s="1">
        <v>2002</v>
      </c>
      <c r="C292" s="1" t="s">
        <v>59</v>
      </c>
      <c r="D292" s="1" t="s">
        <v>102</v>
      </c>
      <c r="E292" s="1" t="s">
        <v>37</v>
      </c>
      <c r="F292" s="1">
        <v>490</v>
      </c>
      <c r="G292" s="1">
        <v>2119</v>
      </c>
      <c r="H292" s="1">
        <v>888</v>
      </c>
      <c r="I292" s="1">
        <v>44.4</v>
      </c>
      <c r="J292" s="1">
        <v>5</v>
      </c>
      <c r="K292" s="1" t="s">
        <v>24</v>
      </c>
      <c r="L292" s="1" t="s">
        <v>24</v>
      </c>
      <c r="M292" s="1">
        <v>46</v>
      </c>
      <c r="N292" s="1" t="s">
        <v>29</v>
      </c>
      <c r="O292" s="1">
        <v>4468993</v>
      </c>
      <c r="P292" s="1">
        <f t="shared" si="56"/>
        <v>4</v>
      </c>
      <c r="Q292" s="1">
        <f t="shared" si="57"/>
        <v>22</v>
      </c>
      <c r="R292" s="5">
        <f t="shared" si="58"/>
        <v>0.23124115148655025</v>
      </c>
      <c r="S292" s="6">
        <f t="shared" si="59"/>
        <v>419065.59697970742</v>
      </c>
      <c r="T292" s="4">
        <f t="shared" si="60"/>
        <v>1.8122448979591836</v>
      </c>
      <c r="U292" s="1" t="str">
        <f t="shared" si="61"/>
        <v>Normal</v>
      </c>
      <c r="V292" s="1" t="str">
        <f t="shared" si="62"/>
        <v>Acquired</v>
      </c>
      <c r="W292" s="1" t="str">
        <f t="shared" si="63"/>
        <v>₹</v>
      </c>
      <c r="X292" s="1" t="str">
        <f t="shared" si="64"/>
        <v>₹490M</v>
      </c>
      <c r="Y292" s="1" t="str">
        <f t="shared" si="65"/>
        <v>₹888M</v>
      </c>
      <c r="Z292" s="1" t="str">
        <f t="shared" si="66"/>
        <v>₹0</v>
      </c>
      <c r="AA292" s="1" t="str">
        <f t="shared" si="67"/>
        <v>₹4,19,066</v>
      </c>
      <c r="AB292" s="6">
        <f t="shared" si="68"/>
        <v>34922.133081642285</v>
      </c>
      <c r="AC292" s="1" t="str">
        <f t="shared" si="69"/>
        <v>Large</v>
      </c>
    </row>
    <row r="293" spans="1:29">
      <c r="A293" s="1" t="s">
        <v>3606</v>
      </c>
      <c r="B293" s="1">
        <v>2002</v>
      </c>
      <c r="C293" s="1" t="s">
        <v>22</v>
      </c>
      <c r="D293" s="1" t="s">
        <v>48</v>
      </c>
      <c r="E293" s="1" t="s">
        <v>23</v>
      </c>
      <c r="F293" s="1">
        <v>315</v>
      </c>
      <c r="G293" s="1">
        <v>652</v>
      </c>
      <c r="H293" s="1">
        <v>329</v>
      </c>
      <c r="I293" s="1">
        <v>21.42</v>
      </c>
      <c r="J293" s="1">
        <v>3</v>
      </c>
      <c r="K293" s="1" t="s">
        <v>19</v>
      </c>
      <c r="L293" s="1" t="s">
        <v>19</v>
      </c>
      <c r="M293" s="1">
        <v>82</v>
      </c>
      <c r="N293" s="1" t="s">
        <v>49</v>
      </c>
      <c r="O293" s="1">
        <v>4451377</v>
      </c>
      <c r="P293" s="1">
        <f t="shared" si="56"/>
        <v>5</v>
      </c>
      <c r="Q293" s="1">
        <f t="shared" si="57"/>
        <v>22</v>
      </c>
      <c r="R293" s="5">
        <f t="shared" si="58"/>
        <v>0.48312883435582821</v>
      </c>
      <c r="S293" s="6">
        <f t="shared" si="59"/>
        <v>504601.22699386504</v>
      </c>
      <c r="T293" s="4">
        <f t="shared" si="60"/>
        <v>1.0444444444444445</v>
      </c>
      <c r="U293" s="1" t="str">
        <f t="shared" si="61"/>
        <v>Normal</v>
      </c>
      <c r="V293" s="1" t="str">
        <f t="shared" si="62"/>
        <v>Still Private</v>
      </c>
      <c r="W293" s="1" t="str">
        <f t="shared" si="63"/>
        <v>£</v>
      </c>
      <c r="X293" s="1" t="str">
        <f t="shared" si="64"/>
        <v>£315M</v>
      </c>
      <c r="Y293" s="1" t="str">
        <f t="shared" si="65"/>
        <v>£329M</v>
      </c>
      <c r="Z293" s="1" t="str">
        <f t="shared" si="66"/>
        <v>£0</v>
      </c>
      <c r="AA293" s="1" t="str">
        <f t="shared" si="67"/>
        <v>£5,04,601</v>
      </c>
      <c r="AB293" s="6">
        <f t="shared" si="68"/>
        <v>42050.102249488751</v>
      </c>
      <c r="AC293" s="1" t="str">
        <f t="shared" si="69"/>
        <v>Large</v>
      </c>
    </row>
    <row r="294" spans="1:29">
      <c r="A294" s="1" t="s">
        <v>2429</v>
      </c>
      <c r="B294" s="1">
        <v>2002</v>
      </c>
      <c r="C294" s="1" t="s">
        <v>35</v>
      </c>
      <c r="D294" s="1" t="s">
        <v>39</v>
      </c>
      <c r="E294" s="1" t="s">
        <v>40</v>
      </c>
      <c r="F294" s="1">
        <v>348</v>
      </c>
      <c r="G294" s="1">
        <v>448</v>
      </c>
      <c r="H294" s="1">
        <v>634</v>
      </c>
      <c r="I294" s="1">
        <v>18.510000000000002</v>
      </c>
      <c r="J294" s="1">
        <v>4</v>
      </c>
      <c r="K294" s="1" t="s">
        <v>24</v>
      </c>
      <c r="L294" s="1" t="s">
        <v>19</v>
      </c>
      <c r="M294" s="1">
        <v>43</v>
      </c>
      <c r="N294" s="1" t="s">
        <v>29</v>
      </c>
      <c r="O294" s="1">
        <v>4337504</v>
      </c>
      <c r="P294" s="1">
        <f t="shared" si="56"/>
        <v>3</v>
      </c>
      <c r="Q294" s="1">
        <f t="shared" si="57"/>
        <v>22</v>
      </c>
      <c r="R294" s="5">
        <f t="shared" si="58"/>
        <v>0.7767857142857143</v>
      </c>
      <c r="S294" s="6">
        <f t="shared" si="59"/>
        <v>1415178.5714285714</v>
      </c>
      <c r="T294" s="4">
        <f t="shared" si="60"/>
        <v>1.8218390804597702</v>
      </c>
      <c r="U294" s="1" t="str">
        <f t="shared" si="61"/>
        <v>Normal</v>
      </c>
      <c r="V294" s="1" t="str">
        <f t="shared" si="62"/>
        <v>Acquired</v>
      </c>
      <c r="W294" s="1" t="str">
        <f t="shared" si="63"/>
        <v>¥</v>
      </c>
      <c r="X294" s="1" t="str">
        <f t="shared" si="64"/>
        <v>¥348M</v>
      </c>
      <c r="Y294" s="1" t="str">
        <f t="shared" si="65"/>
        <v>¥634M</v>
      </c>
      <c r="Z294" s="1" t="str">
        <f t="shared" si="66"/>
        <v>¥1</v>
      </c>
      <c r="AA294" s="1" t="str">
        <f t="shared" si="67"/>
        <v>¥14,15,179</v>
      </c>
      <c r="AB294" s="6">
        <f t="shared" si="68"/>
        <v>117931.54761904762</v>
      </c>
      <c r="AC294" s="1" t="str">
        <f t="shared" si="69"/>
        <v>Large</v>
      </c>
    </row>
    <row r="295" spans="1:29">
      <c r="A295" s="1" t="s">
        <v>4588</v>
      </c>
      <c r="B295" s="1">
        <v>2002</v>
      </c>
      <c r="C295" s="1" t="s">
        <v>31</v>
      </c>
      <c r="D295" s="1" t="s">
        <v>32</v>
      </c>
      <c r="E295" s="1" t="s">
        <v>23</v>
      </c>
      <c r="F295" s="1">
        <v>422</v>
      </c>
      <c r="G295" s="1">
        <v>966</v>
      </c>
      <c r="H295" s="1">
        <v>760</v>
      </c>
      <c r="I295" s="1">
        <v>43.65</v>
      </c>
      <c r="J295" s="1">
        <v>8</v>
      </c>
      <c r="K295" s="1" t="s">
        <v>19</v>
      </c>
      <c r="L295" s="1" t="s">
        <v>19</v>
      </c>
      <c r="M295" s="1">
        <v>12</v>
      </c>
      <c r="N295" s="1" t="s">
        <v>20</v>
      </c>
      <c r="O295" s="1">
        <v>4328599</v>
      </c>
      <c r="P295" s="1">
        <f t="shared" si="56"/>
        <v>5</v>
      </c>
      <c r="Q295" s="1">
        <f t="shared" si="57"/>
        <v>22</v>
      </c>
      <c r="R295" s="5">
        <f t="shared" si="58"/>
        <v>0.43685300207039335</v>
      </c>
      <c r="S295" s="6">
        <f t="shared" si="59"/>
        <v>786749.48240165634</v>
      </c>
      <c r="T295" s="4">
        <f t="shared" si="60"/>
        <v>1.8009478672985781</v>
      </c>
      <c r="U295" s="1" t="str">
        <f t="shared" si="61"/>
        <v>High Performer</v>
      </c>
      <c r="V295" s="1" t="str">
        <f t="shared" si="62"/>
        <v>Still Private</v>
      </c>
      <c r="W295" s="1" t="str">
        <f t="shared" si="63"/>
        <v>€</v>
      </c>
      <c r="X295" s="1" t="str">
        <f t="shared" si="64"/>
        <v>€422M</v>
      </c>
      <c r="Y295" s="1" t="str">
        <f t="shared" si="65"/>
        <v>€760M</v>
      </c>
      <c r="Z295" s="1" t="str">
        <f t="shared" si="66"/>
        <v>€0</v>
      </c>
      <c r="AA295" s="1" t="str">
        <f t="shared" si="67"/>
        <v>€7,86,749</v>
      </c>
      <c r="AB295" s="6">
        <f t="shared" si="68"/>
        <v>65562.4568668047</v>
      </c>
      <c r="AC295" s="1" t="str">
        <f t="shared" si="69"/>
        <v>Large</v>
      </c>
    </row>
    <row r="296" spans="1:29">
      <c r="A296" s="1" t="s">
        <v>3818</v>
      </c>
      <c r="B296" s="1">
        <v>2002</v>
      </c>
      <c r="C296" s="1" t="s">
        <v>59</v>
      </c>
      <c r="D296" s="1" t="s">
        <v>43</v>
      </c>
      <c r="E296" s="1" t="s">
        <v>37</v>
      </c>
      <c r="F296" s="1">
        <v>493</v>
      </c>
      <c r="G296" s="1">
        <v>102</v>
      </c>
      <c r="H296" s="1">
        <v>555</v>
      </c>
      <c r="I296" s="1">
        <v>25.46</v>
      </c>
      <c r="J296" s="1">
        <v>4</v>
      </c>
      <c r="K296" s="1" t="s">
        <v>19</v>
      </c>
      <c r="L296" s="1" t="s">
        <v>19</v>
      </c>
      <c r="M296" s="1">
        <v>10</v>
      </c>
      <c r="N296" s="1" t="s">
        <v>49</v>
      </c>
      <c r="O296" s="1">
        <v>4304489</v>
      </c>
      <c r="P296" s="1">
        <f t="shared" si="56"/>
        <v>4</v>
      </c>
      <c r="Q296" s="1">
        <f t="shared" si="57"/>
        <v>22</v>
      </c>
      <c r="R296" s="5">
        <f t="shared" si="58"/>
        <v>4.833333333333333</v>
      </c>
      <c r="S296" s="6">
        <f t="shared" si="59"/>
        <v>5441176.4705882352</v>
      </c>
      <c r="T296" s="4">
        <f t="shared" si="60"/>
        <v>1.1257606490872212</v>
      </c>
      <c r="U296" s="1" t="str">
        <f t="shared" si="61"/>
        <v>Normal</v>
      </c>
      <c r="V296" s="1" t="str">
        <f t="shared" si="62"/>
        <v>Still Private</v>
      </c>
      <c r="W296" s="1" t="str">
        <f t="shared" si="63"/>
        <v>₹</v>
      </c>
      <c r="X296" s="1" t="str">
        <f t="shared" si="64"/>
        <v>₹493M</v>
      </c>
      <c r="Y296" s="1" t="str">
        <f t="shared" si="65"/>
        <v>₹555M</v>
      </c>
      <c r="Z296" s="1" t="str">
        <f t="shared" si="66"/>
        <v>₹5</v>
      </c>
      <c r="AA296" s="1" t="str">
        <f t="shared" si="67"/>
        <v>₹54,41,176</v>
      </c>
      <c r="AB296" s="6">
        <f t="shared" si="68"/>
        <v>453431.37254901958</v>
      </c>
      <c r="AC296" s="1" t="str">
        <f t="shared" si="69"/>
        <v>Large</v>
      </c>
    </row>
    <row r="297" spans="1:29">
      <c r="A297" s="1" t="s">
        <v>5018</v>
      </c>
      <c r="B297" s="1">
        <v>2002</v>
      </c>
      <c r="C297" s="1" t="s">
        <v>35</v>
      </c>
      <c r="D297" s="1" t="s">
        <v>46</v>
      </c>
      <c r="E297" s="1" t="s">
        <v>28</v>
      </c>
      <c r="F297" s="1">
        <v>378</v>
      </c>
      <c r="G297" s="1">
        <v>2733</v>
      </c>
      <c r="H297" s="1">
        <v>658</v>
      </c>
      <c r="I297" s="1">
        <v>12.88</v>
      </c>
      <c r="J297" s="1">
        <v>5</v>
      </c>
      <c r="K297" s="1" t="s">
        <v>19</v>
      </c>
      <c r="L297" s="1" t="s">
        <v>19</v>
      </c>
      <c r="M297" s="1">
        <v>40</v>
      </c>
      <c r="N297" s="1" t="s">
        <v>25</v>
      </c>
      <c r="O297" s="1">
        <v>4269358</v>
      </c>
      <c r="P297" s="1">
        <f t="shared" si="56"/>
        <v>1</v>
      </c>
      <c r="Q297" s="1">
        <f t="shared" si="57"/>
        <v>22</v>
      </c>
      <c r="R297" s="5">
        <f t="shared" si="58"/>
        <v>0.13830954994511527</v>
      </c>
      <c r="S297" s="6">
        <f t="shared" si="59"/>
        <v>240761.06842297842</v>
      </c>
      <c r="T297" s="4">
        <f t="shared" si="60"/>
        <v>1.7407407407407407</v>
      </c>
      <c r="U297" s="1" t="str">
        <f t="shared" si="61"/>
        <v>Normal</v>
      </c>
      <c r="V297" s="1" t="str">
        <f t="shared" si="62"/>
        <v>Still Private</v>
      </c>
      <c r="W297" s="1" t="str">
        <f t="shared" si="63"/>
        <v>¥</v>
      </c>
      <c r="X297" s="1" t="str">
        <f t="shared" si="64"/>
        <v>¥378M</v>
      </c>
      <c r="Y297" s="1" t="str">
        <f t="shared" si="65"/>
        <v>¥658M</v>
      </c>
      <c r="Z297" s="1" t="str">
        <f t="shared" si="66"/>
        <v>¥0</v>
      </c>
      <c r="AA297" s="1" t="str">
        <f t="shared" si="67"/>
        <v>¥2,40,761</v>
      </c>
      <c r="AB297" s="6">
        <f t="shared" si="68"/>
        <v>20063.422368581534</v>
      </c>
      <c r="AC297" s="1" t="str">
        <f t="shared" si="69"/>
        <v>Large</v>
      </c>
    </row>
    <row r="298" spans="1:29">
      <c r="A298" s="1" t="s">
        <v>3571</v>
      </c>
      <c r="B298" s="1">
        <v>2002</v>
      </c>
      <c r="C298" s="1" t="s">
        <v>53</v>
      </c>
      <c r="D298" s="1" t="s">
        <v>95</v>
      </c>
      <c r="E298" s="1" t="s">
        <v>23</v>
      </c>
      <c r="F298" s="1">
        <v>231</v>
      </c>
      <c r="G298" s="1">
        <v>1871</v>
      </c>
      <c r="H298" s="1">
        <v>587</v>
      </c>
      <c r="I298" s="1">
        <v>7.6</v>
      </c>
      <c r="J298" s="1">
        <v>2</v>
      </c>
      <c r="K298" s="1" t="s">
        <v>24</v>
      </c>
      <c r="L298" s="1" t="s">
        <v>24</v>
      </c>
      <c r="M298" s="1">
        <v>53</v>
      </c>
      <c r="N298" s="1" t="s">
        <v>20</v>
      </c>
      <c r="O298" s="1">
        <v>4255829</v>
      </c>
      <c r="P298" s="1">
        <f t="shared" si="56"/>
        <v>5</v>
      </c>
      <c r="Q298" s="1">
        <f t="shared" si="57"/>
        <v>22</v>
      </c>
      <c r="R298" s="5">
        <f t="shared" si="58"/>
        <v>0.12346338856226617</v>
      </c>
      <c r="S298" s="6">
        <f t="shared" si="59"/>
        <v>313735.97006948158</v>
      </c>
      <c r="T298" s="4">
        <f t="shared" si="60"/>
        <v>2.5411255411255413</v>
      </c>
      <c r="U298" s="1" t="str">
        <f t="shared" si="61"/>
        <v>Normal</v>
      </c>
      <c r="V298" s="1" t="str">
        <f t="shared" si="62"/>
        <v>Acquired</v>
      </c>
      <c r="W298" s="1">
        <f t="shared" si="63"/>
        <v>0</v>
      </c>
      <c r="X298" s="1" t="str">
        <f t="shared" si="64"/>
        <v>0231M</v>
      </c>
      <c r="Y298" s="1" t="str">
        <f t="shared" si="65"/>
        <v>0587M</v>
      </c>
      <c r="Z298" s="1" t="str">
        <f t="shared" si="66"/>
        <v>00</v>
      </c>
      <c r="AA298" s="1" t="str">
        <f t="shared" si="67"/>
        <v>03,13,736</v>
      </c>
      <c r="AB298" s="6">
        <f t="shared" si="68"/>
        <v>26144.664172456796</v>
      </c>
      <c r="AC298" s="1" t="str">
        <f t="shared" si="69"/>
        <v>Large</v>
      </c>
    </row>
    <row r="299" spans="1:29">
      <c r="A299" s="1" t="s">
        <v>1006</v>
      </c>
      <c r="B299" s="1">
        <v>2002</v>
      </c>
      <c r="C299" s="1" t="s">
        <v>73</v>
      </c>
      <c r="D299" s="1" t="s">
        <v>51</v>
      </c>
      <c r="E299" s="1" t="s">
        <v>40</v>
      </c>
      <c r="F299" s="1">
        <v>279</v>
      </c>
      <c r="G299" s="1">
        <v>1048</v>
      </c>
      <c r="H299" s="1">
        <v>298</v>
      </c>
      <c r="I299" s="1">
        <v>13.97</v>
      </c>
      <c r="J299" s="1">
        <v>2</v>
      </c>
      <c r="K299" s="1" t="s">
        <v>19</v>
      </c>
      <c r="L299" s="1" t="s">
        <v>19</v>
      </c>
      <c r="M299" s="1">
        <v>31</v>
      </c>
      <c r="N299" s="1" t="s">
        <v>33</v>
      </c>
      <c r="O299" s="1">
        <v>4238293</v>
      </c>
      <c r="P299" s="1">
        <f t="shared" si="56"/>
        <v>3</v>
      </c>
      <c r="Q299" s="1">
        <f t="shared" si="57"/>
        <v>22</v>
      </c>
      <c r="R299" s="5">
        <f t="shared" si="58"/>
        <v>0.26622137404580154</v>
      </c>
      <c r="S299" s="6">
        <f t="shared" si="59"/>
        <v>284351.14503816795</v>
      </c>
      <c r="T299" s="4">
        <f t="shared" si="60"/>
        <v>1.0681003584229392</v>
      </c>
      <c r="U299" s="1" t="str">
        <f t="shared" si="61"/>
        <v>Normal</v>
      </c>
      <c r="V299" s="1" t="str">
        <f t="shared" si="62"/>
        <v>Still Private</v>
      </c>
      <c r="W299" s="1" t="str">
        <f t="shared" si="63"/>
        <v>€</v>
      </c>
      <c r="X299" s="1" t="str">
        <f t="shared" si="64"/>
        <v>€279M</v>
      </c>
      <c r="Y299" s="1" t="str">
        <f t="shared" si="65"/>
        <v>€298M</v>
      </c>
      <c r="Z299" s="1" t="str">
        <f t="shared" si="66"/>
        <v>€0</v>
      </c>
      <c r="AA299" s="1" t="str">
        <f t="shared" si="67"/>
        <v>€2,84,351</v>
      </c>
      <c r="AB299" s="6">
        <f t="shared" si="68"/>
        <v>23695.928753180662</v>
      </c>
      <c r="AC299" s="1" t="str">
        <f t="shared" si="69"/>
        <v>Large</v>
      </c>
    </row>
    <row r="300" spans="1:29">
      <c r="A300" s="1" t="s">
        <v>1751</v>
      </c>
      <c r="B300" s="1">
        <v>2002</v>
      </c>
      <c r="C300" s="1" t="s">
        <v>42</v>
      </c>
      <c r="D300" s="1" t="s">
        <v>102</v>
      </c>
      <c r="E300" s="1" t="s">
        <v>23</v>
      </c>
      <c r="F300" s="1">
        <v>441</v>
      </c>
      <c r="G300" s="1">
        <v>4110</v>
      </c>
      <c r="H300" s="1">
        <v>19</v>
      </c>
      <c r="I300" s="1">
        <v>13.27</v>
      </c>
      <c r="J300" s="1">
        <v>7</v>
      </c>
      <c r="K300" s="1" t="s">
        <v>24</v>
      </c>
      <c r="L300" s="1" t="s">
        <v>24</v>
      </c>
      <c r="M300" s="1">
        <v>61</v>
      </c>
      <c r="N300" s="1" t="s">
        <v>33</v>
      </c>
      <c r="O300" s="1">
        <v>4186788</v>
      </c>
      <c r="P300" s="1">
        <f t="shared" si="56"/>
        <v>5</v>
      </c>
      <c r="Q300" s="1">
        <f t="shared" si="57"/>
        <v>22</v>
      </c>
      <c r="R300" s="5">
        <f t="shared" si="58"/>
        <v>0.1072992700729927</v>
      </c>
      <c r="S300" s="6">
        <f t="shared" si="59"/>
        <v>4622.8710462287108</v>
      </c>
      <c r="T300" s="4">
        <f t="shared" si="60"/>
        <v>4.3083900226757371E-2</v>
      </c>
      <c r="U300" s="1" t="str">
        <f t="shared" si="61"/>
        <v>Normal</v>
      </c>
      <c r="V300" s="1" t="str">
        <f t="shared" si="62"/>
        <v>Acquired</v>
      </c>
      <c r="W300" s="1" t="str">
        <f t="shared" si="63"/>
        <v>¥</v>
      </c>
      <c r="X300" s="1" t="str">
        <f t="shared" si="64"/>
        <v>¥441M</v>
      </c>
      <c r="Y300" s="1" t="str">
        <f t="shared" si="65"/>
        <v>¥19M</v>
      </c>
      <c r="Z300" s="1" t="str">
        <f t="shared" si="66"/>
        <v>¥0</v>
      </c>
      <c r="AA300" s="1" t="str">
        <f t="shared" si="67"/>
        <v>¥4,623</v>
      </c>
      <c r="AB300" s="6">
        <f t="shared" si="68"/>
        <v>385.23925385239255</v>
      </c>
      <c r="AC300" s="1" t="str">
        <f t="shared" si="69"/>
        <v>Large</v>
      </c>
    </row>
    <row r="301" spans="1:29">
      <c r="A301" s="1" t="s">
        <v>294</v>
      </c>
      <c r="B301" s="1">
        <v>2002</v>
      </c>
      <c r="C301" s="1" t="s">
        <v>22</v>
      </c>
      <c r="D301" s="1" t="s">
        <v>17</v>
      </c>
      <c r="E301" s="1" t="s">
        <v>23</v>
      </c>
      <c r="F301" s="1">
        <v>445</v>
      </c>
      <c r="G301" s="1">
        <v>1491</v>
      </c>
      <c r="H301" s="1">
        <v>722</v>
      </c>
      <c r="I301" s="1">
        <v>7.57</v>
      </c>
      <c r="J301" s="1">
        <v>4</v>
      </c>
      <c r="K301" s="1" t="s">
        <v>19</v>
      </c>
      <c r="L301" s="1" t="s">
        <v>24</v>
      </c>
      <c r="M301" s="1">
        <v>64</v>
      </c>
      <c r="N301" s="1" t="s">
        <v>25</v>
      </c>
      <c r="O301" s="1">
        <v>4162941</v>
      </c>
      <c r="P301" s="1">
        <f t="shared" si="56"/>
        <v>5</v>
      </c>
      <c r="Q301" s="1">
        <f t="shared" si="57"/>
        <v>22</v>
      </c>
      <c r="R301" s="5">
        <f t="shared" si="58"/>
        <v>0.29845741113346747</v>
      </c>
      <c r="S301" s="6">
        <f t="shared" si="59"/>
        <v>484238.7659289068</v>
      </c>
      <c r="T301" s="4">
        <f t="shared" si="60"/>
        <v>1.6224719101123595</v>
      </c>
      <c r="U301" s="1" t="str">
        <f t="shared" si="61"/>
        <v>Normal</v>
      </c>
      <c r="V301" s="1" t="str">
        <f t="shared" si="62"/>
        <v>IPO</v>
      </c>
      <c r="W301" s="1" t="str">
        <f t="shared" si="63"/>
        <v>£</v>
      </c>
      <c r="X301" s="1" t="str">
        <f t="shared" si="64"/>
        <v>£445M</v>
      </c>
      <c r="Y301" s="1" t="str">
        <f t="shared" si="65"/>
        <v>£722M</v>
      </c>
      <c r="Z301" s="1" t="str">
        <f t="shared" si="66"/>
        <v>£0</v>
      </c>
      <c r="AA301" s="1" t="str">
        <f t="shared" si="67"/>
        <v>£4,84,239</v>
      </c>
      <c r="AB301" s="6">
        <f t="shared" si="68"/>
        <v>40353.230494075564</v>
      </c>
      <c r="AC301" s="1" t="str">
        <f t="shared" si="69"/>
        <v>Large</v>
      </c>
    </row>
    <row r="302" spans="1:29">
      <c r="A302" s="1" t="s">
        <v>370</v>
      </c>
      <c r="B302" s="1">
        <v>2002</v>
      </c>
      <c r="C302" s="1" t="s">
        <v>59</v>
      </c>
      <c r="D302" s="1" t="s">
        <v>51</v>
      </c>
      <c r="E302" s="1" t="s">
        <v>18</v>
      </c>
      <c r="F302" s="1">
        <v>352</v>
      </c>
      <c r="G302" s="1">
        <v>1531</v>
      </c>
      <c r="H302" s="1">
        <v>261</v>
      </c>
      <c r="I302" s="1">
        <v>31.33</v>
      </c>
      <c r="J302" s="1">
        <v>7</v>
      </c>
      <c r="K302" s="1" t="s">
        <v>19</v>
      </c>
      <c r="L302" s="1" t="s">
        <v>24</v>
      </c>
      <c r="M302" s="1">
        <v>36</v>
      </c>
      <c r="N302" s="1" t="s">
        <v>25</v>
      </c>
      <c r="O302" s="1">
        <v>4138196</v>
      </c>
      <c r="P302" s="1">
        <f t="shared" si="56"/>
        <v>2</v>
      </c>
      <c r="Q302" s="1">
        <f t="shared" si="57"/>
        <v>22</v>
      </c>
      <c r="R302" s="5">
        <f t="shared" si="58"/>
        <v>0.22991508817766165</v>
      </c>
      <c r="S302" s="6">
        <f t="shared" si="59"/>
        <v>170476.81254082298</v>
      </c>
      <c r="T302" s="4">
        <f t="shared" si="60"/>
        <v>0.74147727272727271</v>
      </c>
      <c r="U302" s="1" t="str">
        <f t="shared" si="61"/>
        <v>Normal</v>
      </c>
      <c r="V302" s="1" t="str">
        <f t="shared" si="62"/>
        <v>IPO</v>
      </c>
      <c r="W302" s="1" t="str">
        <f t="shared" si="63"/>
        <v>₹</v>
      </c>
      <c r="X302" s="1" t="str">
        <f t="shared" si="64"/>
        <v>₹352M</v>
      </c>
      <c r="Y302" s="1" t="str">
        <f t="shared" si="65"/>
        <v>₹261M</v>
      </c>
      <c r="Z302" s="1" t="str">
        <f t="shared" si="66"/>
        <v>₹0</v>
      </c>
      <c r="AA302" s="1" t="str">
        <f t="shared" si="67"/>
        <v>₹1,70,477</v>
      </c>
      <c r="AB302" s="6">
        <f t="shared" si="68"/>
        <v>14206.401045068582</v>
      </c>
      <c r="AC302" s="1" t="str">
        <f t="shared" si="69"/>
        <v>Large</v>
      </c>
    </row>
    <row r="303" spans="1:29">
      <c r="A303" s="1" t="s">
        <v>3561</v>
      </c>
      <c r="B303" s="1">
        <v>2002</v>
      </c>
      <c r="C303" s="1" t="s">
        <v>16</v>
      </c>
      <c r="D303" s="1" t="s">
        <v>43</v>
      </c>
      <c r="E303" s="1" t="s">
        <v>37</v>
      </c>
      <c r="F303" s="1">
        <v>222</v>
      </c>
      <c r="G303" s="1">
        <v>3595</v>
      </c>
      <c r="H303" s="1">
        <v>902</v>
      </c>
      <c r="I303" s="1">
        <v>27.48</v>
      </c>
      <c r="J303" s="1">
        <v>9</v>
      </c>
      <c r="K303" s="1" t="s">
        <v>24</v>
      </c>
      <c r="L303" s="1" t="s">
        <v>24</v>
      </c>
      <c r="M303" s="1">
        <v>72</v>
      </c>
      <c r="N303" s="1" t="s">
        <v>25</v>
      </c>
      <c r="O303" s="1">
        <v>4134291</v>
      </c>
      <c r="P303" s="1">
        <f t="shared" si="56"/>
        <v>4</v>
      </c>
      <c r="Q303" s="1">
        <f t="shared" si="57"/>
        <v>22</v>
      </c>
      <c r="R303" s="5">
        <f t="shared" si="58"/>
        <v>6.1752433936022255E-2</v>
      </c>
      <c r="S303" s="6">
        <f t="shared" si="59"/>
        <v>250904.03337969401</v>
      </c>
      <c r="T303" s="4">
        <f t="shared" si="60"/>
        <v>4.0630630630630629</v>
      </c>
      <c r="U303" s="1" t="str">
        <f t="shared" si="61"/>
        <v>High Performer</v>
      </c>
      <c r="V303" s="1" t="str">
        <f t="shared" si="62"/>
        <v>Acquired</v>
      </c>
      <c r="W303" s="1" t="str">
        <f t="shared" si="63"/>
        <v>$</v>
      </c>
      <c r="X303" s="1" t="str">
        <f t="shared" si="64"/>
        <v>$222M</v>
      </c>
      <c r="Y303" s="1" t="str">
        <f t="shared" si="65"/>
        <v>$902M</v>
      </c>
      <c r="Z303" s="1" t="str">
        <f t="shared" si="66"/>
        <v>$0</v>
      </c>
      <c r="AA303" s="1" t="str">
        <f t="shared" si="67"/>
        <v>$2,50,904</v>
      </c>
      <c r="AB303" s="6">
        <f t="shared" si="68"/>
        <v>20908.669448307835</v>
      </c>
      <c r="AC303" s="1" t="str">
        <f t="shared" si="69"/>
        <v>Large</v>
      </c>
    </row>
    <row r="304" spans="1:29">
      <c r="A304" s="1" t="s">
        <v>3653</v>
      </c>
      <c r="B304" s="1">
        <v>2002</v>
      </c>
      <c r="C304" s="1" t="s">
        <v>73</v>
      </c>
      <c r="D304" s="1" t="s">
        <v>102</v>
      </c>
      <c r="E304" s="1" t="s">
        <v>37</v>
      </c>
      <c r="F304" s="1">
        <v>309</v>
      </c>
      <c r="G304" s="1">
        <v>456</v>
      </c>
      <c r="H304" s="1">
        <v>325</v>
      </c>
      <c r="I304" s="1">
        <v>8.8000000000000007</v>
      </c>
      <c r="J304" s="1">
        <v>4</v>
      </c>
      <c r="K304" s="1" t="s">
        <v>19</v>
      </c>
      <c r="L304" s="1" t="s">
        <v>19</v>
      </c>
      <c r="M304" s="1">
        <v>31</v>
      </c>
      <c r="N304" s="1" t="s">
        <v>25</v>
      </c>
      <c r="O304" s="1">
        <v>4095251</v>
      </c>
      <c r="P304" s="1">
        <f t="shared" si="56"/>
        <v>4</v>
      </c>
      <c r="Q304" s="1">
        <f t="shared" si="57"/>
        <v>22</v>
      </c>
      <c r="R304" s="5">
        <f t="shared" si="58"/>
        <v>0.67763157894736847</v>
      </c>
      <c r="S304" s="6">
        <f t="shared" si="59"/>
        <v>712719.29824561405</v>
      </c>
      <c r="T304" s="4">
        <f t="shared" si="60"/>
        <v>1.051779935275081</v>
      </c>
      <c r="U304" s="1" t="str">
        <f t="shared" si="61"/>
        <v>Normal</v>
      </c>
      <c r="V304" s="1" t="str">
        <f t="shared" si="62"/>
        <v>Still Private</v>
      </c>
      <c r="W304" s="1" t="str">
        <f t="shared" si="63"/>
        <v>€</v>
      </c>
      <c r="X304" s="1" t="str">
        <f t="shared" si="64"/>
        <v>€309M</v>
      </c>
      <c r="Y304" s="1" t="str">
        <f t="shared" si="65"/>
        <v>€325M</v>
      </c>
      <c r="Z304" s="1" t="str">
        <f t="shared" si="66"/>
        <v>€1</v>
      </c>
      <c r="AA304" s="1" t="str">
        <f t="shared" si="67"/>
        <v>€7,12,719</v>
      </c>
      <c r="AB304" s="6">
        <f t="shared" si="68"/>
        <v>59393.274853801173</v>
      </c>
      <c r="AC304" s="1" t="str">
        <f t="shared" si="69"/>
        <v>Large</v>
      </c>
    </row>
    <row r="305" spans="1:29">
      <c r="A305" s="1" t="s">
        <v>4580</v>
      </c>
      <c r="B305" s="1">
        <v>2002</v>
      </c>
      <c r="C305" s="1" t="s">
        <v>31</v>
      </c>
      <c r="D305" s="1" t="s">
        <v>102</v>
      </c>
      <c r="E305" s="1" t="s">
        <v>23</v>
      </c>
      <c r="F305" s="1">
        <v>482</v>
      </c>
      <c r="G305" s="1">
        <v>2972</v>
      </c>
      <c r="H305" s="1">
        <v>110</v>
      </c>
      <c r="I305" s="1">
        <v>27.53</v>
      </c>
      <c r="J305" s="1">
        <v>8</v>
      </c>
      <c r="K305" s="1" t="s">
        <v>19</v>
      </c>
      <c r="L305" s="1" t="s">
        <v>24</v>
      </c>
      <c r="M305" s="1">
        <v>14</v>
      </c>
      <c r="N305" s="1" t="s">
        <v>33</v>
      </c>
      <c r="O305" s="1">
        <v>4074003</v>
      </c>
      <c r="P305" s="1">
        <f t="shared" si="56"/>
        <v>5</v>
      </c>
      <c r="Q305" s="1">
        <f t="shared" si="57"/>
        <v>22</v>
      </c>
      <c r="R305" s="5">
        <f t="shared" si="58"/>
        <v>0.16218034993270525</v>
      </c>
      <c r="S305" s="6">
        <f t="shared" si="59"/>
        <v>37012.113055181697</v>
      </c>
      <c r="T305" s="4">
        <f t="shared" si="60"/>
        <v>0.22821576763485477</v>
      </c>
      <c r="U305" s="1" t="str">
        <f t="shared" si="61"/>
        <v>High Performer</v>
      </c>
      <c r="V305" s="1" t="str">
        <f t="shared" si="62"/>
        <v>IPO</v>
      </c>
      <c r="W305" s="1" t="str">
        <f t="shared" si="63"/>
        <v>€</v>
      </c>
      <c r="X305" s="1" t="str">
        <f t="shared" si="64"/>
        <v>€482M</v>
      </c>
      <c r="Y305" s="1" t="str">
        <f t="shared" si="65"/>
        <v>€110M</v>
      </c>
      <c r="Z305" s="1" t="str">
        <f t="shared" si="66"/>
        <v>€0</v>
      </c>
      <c r="AA305" s="1" t="str">
        <f t="shared" si="67"/>
        <v>€37,012</v>
      </c>
      <c r="AB305" s="6">
        <f t="shared" si="68"/>
        <v>3084.3427545984746</v>
      </c>
      <c r="AC305" s="1" t="str">
        <f t="shared" si="69"/>
        <v>Large</v>
      </c>
    </row>
    <row r="306" spans="1:29">
      <c r="A306" s="1" t="s">
        <v>2665</v>
      </c>
      <c r="B306" s="1">
        <v>2002</v>
      </c>
      <c r="C306" s="1" t="s">
        <v>27</v>
      </c>
      <c r="D306" s="1" t="s">
        <v>48</v>
      </c>
      <c r="E306" s="1" t="s">
        <v>28</v>
      </c>
      <c r="F306" s="1">
        <v>485</v>
      </c>
      <c r="G306" s="1">
        <v>549</v>
      </c>
      <c r="H306" s="1">
        <v>907</v>
      </c>
      <c r="I306" s="1">
        <v>29.49</v>
      </c>
      <c r="J306" s="1">
        <v>1</v>
      </c>
      <c r="K306" s="1" t="s">
        <v>19</v>
      </c>
      <c r="L306" s="1" t="s">
        <v>19</v>
      </c>
      <c r="M306" s="1">
        <v>57</v>
      </c>
      <c r="N306" s="1" t="s">
        <v>29</v>
      </c>
      <c r="O306" s="1">
        <v>4073641</v>
      </c>
      <c r="P306" s="1">
        <f t="shared" si="56"/>
        <v>1</v>
      </c>
      <c r="Q306" s="1">
        <f t="shared" si="57"/>
        <v>22</v>
      </c>
      <c r="R306" s="5">
        <f t="shared" si="58"/>
        <v>0.88342440801457189</v>
      </c>
      <c r="S306" s="6">
        <f t="shared" si="59"/>
        <v>1652094.7176684882</v>
      </c>
      <c r="T306" s="4">
        <f t="shared" si="60"/>
        <v>1.8701030927835052</v>
      </c>
      <c r="U306" s="1" t="str">
        <f t="shared" si="61"/>
        <v>Normal</v>
      </c>
      <c r="V306" s="1" t="str">
        <f t="shared" si="62"/>
        <v>Still Private</v>
      </c>
      <c r="W306" s="1" t="str">
        <f t="shared" si="63"/>
        <v>$</v>
      </c>
      <c r="X306" s="1" t="str">
        <f t="shared" si="64"/>
        <v>$485M</v>
      </c>
      <c r="Y306" s="1" t="str">
        <f t="shared" si="65"/>
        <v>$907M</v>
      </c>
      <c r="Z306" s="1" t="str">
        <f t="shared" si="66"/>
        <v>$1</v>
      </c>
      <c r="AA306" s="1" t="str">
        <f t="shared" si="67"/>
        <v>$16,52,095</v>
      </c>
      <c r="AB306" s="6">
        <f t="shared" si="68"/>
        <v>137674.55980570734</v>
      </c>
      <c r="AC306" s="1" t="str">
        <f t="shared" si="69"/>
        <v>Large</v>
      </c>
    </row>
    <row r="307" spans="1:29">
      <c r="A307" s="1" t="s">
        <v>1527</v>
      </c>
      <c r="B307" s="1">
        <v>2002</v>
      </c>
      <c r="C307" s="1" t="s">
        <v>27</v>
      </c>
      <c r="D307" s="1" t="s">
        <v>36</v>
      </c>
      <c r="E307" s="1" t="s">
        <v>40</v>
      </c>
      <c r="F307" s="1">
        <v>256</v>
      </c>
      <c r="G307" s="1">
        <v>1484</v>
      </c>
      <c r="H307" s="1">
        <v>366</v>
      </c>
      <c r="I307" s="1">
        <v>35.57</v>
      </c>
      <c r="J307" s="1">
        <v>1</v>
      </c>
      <c r="K307" s="1" t="s">
        <v>19</v>
      </c>
      <c r="L307" s="1" t="s">
        <v>19</v>
      </c>
      <c r="M307" s="1">
        <v>71</v>
      </c>
      <c r="N307" s="1" t="s">
        <v>29</v>
      </c>
      <c r="O307" s="1">
        <v>4056839</v>
      </c>
      <c r="P307" s="1">
        <f t="shared" si="56"/>
        <v>3</v>
      </c>
      <c r="Q307" s="1">
        <f t="shared" si="57"/>
        <v>22</v>
      </c>
      <c r="R307" s="5">
        <f t="shared" si="58"/>
        <v>0.1725067385444744</v>
      </c>
      <c r="S307" s="6">
        <f t="shared" si="59"/>
        <v>246630.72776280323</v>
      </c>
      <c r="T307" s="4">
        <f t="shared" si="60"/>
        <v>1.4296875</v>
      </c>
      <c r="U307" s="1" t="str">
        <f t="shared" si="61"/>
        <v>Normal</v>
      </c>
      <c r="V307" s="1" t="str">
        <f t="shared" si="62"/>
        <v>Still Private</v>
      </c>
      <c r="W307" s="1" t="str">
        <f t="shared" si="63"/>
        <v>$</v>
      </c>
      <c r="X307" s="1" t="str">
        <f t="shared" si="64"/>
        <v>$256M</v>
      </c>
      <c r="Y307" s="1" t="str">
        <f t="shared" si="65"/>
        <v>$366M</v>
      </c>
      <c r="Z307" s="1" t="str">
        <f t="shared" si="66"/>
        <v>$0</v>
      </c>
      <c r="AA307" s="1" t="str">
        <f t="shared" si="67"/>
        <v>$2,46,631</v>
      </c>
      <c r="AB307" s="6">
        <f t="shared" si="68"/>
        <v>20552.560646900271</v>
      </c>
      <c r="AC307" s="1" t="str">
        <f t="shared" si="69"/>
        <v>Large</v>
      </c>
    </row>
    <row r="308" spans="1:29">
      <c r="A308" s="1" t="s">
        <v>3719</v>
      </c>
      <c r="B308" s="1">
        <v>2002</v>
      </c>
      <c r="C308" s="1" t="s">
        <v>53</v>
      </c>
      <c r="D308" s="1" t="s">
        <v>36</v>
      </c>
      <c r="E308" s="1" t="s">
        <v>40</v>
      </c>
      <c r="F308" s="1">
        <v>254</v>
      </c>
      <c r="G308" s="1">
        <v>4087</v>
      </c>
      <c r="H308" s="1">
        <v>530</v>
      </c>
      <c r="I308" s="1">
        <v>24.2</v>
      </c>
      <c r="J308" s="1">
        <v>8</v>
      </c>
      <c r="K308" s="1" t="s">
        <v>19</v>
      </c>
      <c r="L308" s="1" t="s">
        <v>24</v>
      </c>
      <c r="M308" s="1">
        <v>43</v>
      </c>
      <c r="N308" s="1" t="s">
        <v>25</v>
      </c>
      <c r="O308" s="1">
        <v>4041977</v>
      </c>
      <c r="P308" s="1">
        <f t="shared" si="56"/>
        <v>3</v>
      </c>
      <c r="Q308" s="1">
        <f t="shared" si="57"/>
        <v>22</v>
      </c>
      <c r="R308" s="5">
        <f t="shared" si="58"/>
        <v>6.2148275018350865E-2</v>
      </c>
      <c r="S308" s="6">
        <f t="shared" si="59"/>
        <v>129679.4714949841</v>
      </c>
      <c r="T308" s="4">
        <f t="shared" si="60"/>
        <v>2.0866141732283463</v>
      </c>
      <c r="U308" s="1" t="str">
        <f t="shared" si="61"/>
        <v>High Performer</v>
      </c>
      <c r="V308" s="1" t="str">
        <f t="shared" si="62"/>
        <v>IPO</v>
      </c>
      <c r="W308" s="1">
        <f t="shared" si="63"/>
        <v>0</v>
      </c>
      <c r="X308" s="1" t="str">
        <f t="shared" si="64"/>
        <v>0254M</v>
      </c>
      <c r="Y308" s="1" t="str">
        <f t="shared" si="65"/>
        <v>0530M</v>
      </c>
      <c r="Z308" s="1" t="str">
        <f t="shared" si="66"/>
        <v>00</v>
      </c>
      <c r="AA308" s="1" t="str">
        <f t="shared" si="67"/>
        <v>01,29,679</v>
      </c>
      <c r="AB308" s="6">
        <f t="shared" si="68"/>
        <v>10806.622624582007</v>
      </c>
      <c r="AC308" s="1" t="str">
        <f t="shared" si="69"/>
        <v>Large</v>
      </c>
    </row>
    <row r="309" spans="1:29">
      <c r="A309" s="1" t="s">
        <v>4905</v>
      </c>
      <c r="B309" s="1">
        <v>2002</v>
      </c>
      <c r="C309" s="1" t="s">
        <v>73</v>
      </c>
      <c r="D309" s="1" t="s">
        <v>51</v>
      </c>
      <c r="E309" s="1" t="s">
        <v>37</v>
      </c>
      <c r="F309" s="1">
        <v>292</v>
      </c>
      <c r="G309" s="1">
        <v>3236</v>
      </c>
      <c r="H309" s="1">
        <v>12</v>
      </c>
      <c r="I309" s="1">
        <v>48.44</v>
      </c>
      <c r="J309" s="1">
        <v>4</v>
      </c>
      <c r="K309" s="1" t="s">
        <v>19</v>
      </c>
      <c r="L309" s="1" t="s">
        <v>19</v>
      </c>
      <c r="M309" s="1">
        <v>61</v>
      </c>
      <c r="N309" s="1" t="s">
        <v>33</v>
      </c>
      <c r="O309" s="1">
        <v>4013256</v>
      </c>
      <c r="P309" s="1">
        <f t="shared" si="56"/>
        <v>4</v>
      </c>
      <c r="Q309" s="1">
        <f t="shared" si="57"/>
        <v>22</v>
      </c>
      <c r="R309" s="5">
        <f t="shared" si="58"/>
        <v>9.0234857849196534E-2</v>
      </c>
      <c r="S309" s="6">
        <f t="shared" si="59"/>
        <v>3708.2818294190361</v>
      </c>
      <c r="T309" s="4">
        <f t="shared" si="60"/>
        <v>4.1095890410958902E-2</v>
      </c>
      <c r="U309" s="1" t="str">
        <f t="shared" si="61"/>
        <v>Normal</v>
      </c>
      <c r="V309" s="1" t="str">
        <f t="shared" si="62"/>
        <v>Still Private</v>
      </c>
      <c r="W309" s="1" t="str">
        <f t="shared" si="63"/>
        <v>€</v>
      </c>
      <c r="X309" s="1" t="str">
        <f t="shared" si="64"/>
        <v>€292M</v>
      </c>
      <c r="Y309" s="1" t="str">
        <f t="shared" si="65"/>
        <v>€12M</v>
      </c>
      <c r="Z309" s="1" t="str">
        <f t="shared" si="66"/>
        <v>€0</v>
      </c>
      <c r="AA309" s="1" t="str">
        <f t="shared" si="67"/>
        <v>€3,708</v>
      </c>
      <c r="AB309" s="6">
        <f t="shared" si="68"/>
        <v>309.02348578491967</v>
      </c>
      <c r="AC309" s="1" t="str">
        <f t="shared" si="69"/>
        <v>Large</v>
      </c>
    </row>
    <row r="310" spans="1:29">
      <c r="A310" s="1" t="s">
        <v>159</v>
      </c>
      <c r="B310" s="1">
        <v>2002</v>
      </c>
      <c r="C310" s="1" t="s">
        <v>73</v>
      </c>
      <c r="D310" s="1" t="s">
        <v>102</v>
      </c>
      <c r="E310" s="1" t="s">
        <v>28</v>
      </c>
      <c r="F310" s="1">
        <v>292</v>
      </c>
      <c r="G310" s="1">
        <v>3968</v>
      </c>
      <c r="H310" s="1">
        <v>876</v>
      </c>
      <c r="I310" s="1">
        <v>31.67</v>
      </c>
      <c r="J310" s="1">
        <v>8</v>
      </c>
      <c r="K310" s="1" t="s">
        <v>19</v>
      </c>
      <c r="L310" s="1" t="s">
        <v>24</v>
      </c>
      <c r="M310" s="1">
        <v>70</v>
      </c>
      <c r="N310" s="1" t="s">
        <v>33</v>
      </c>
      <c r="O310" s="1">
        <v>3982687</v>
      </c>
      <c r="P310" s="1">
        <f t="shared" si="56"/>
        <v>1</v>
      </c>
      <c r="Q310" s="1">
        <f t="shared" si="57"/>
        <v>22</v>
      </c>
      <c r="R310" s="5">
        <f t="shared" si="58"/>
        <v>7.3588709677419359E-2</v>
      </c>
      <c r="S310" s="6">
        <f t="shared" si="59"/>
        <v>220766.12903225806</v>
      </c>
      <c r="T310" s="4">
        <f t="shared" si="60"/>
        <v>3</v>
      </c>
      <c r="U310" s="1" t="str">
        <f t="shared" si="61"/>
        <v>High Performer</v>
      </c>
      <c r="V310" s="1" t="str">
        <f t="shared" si="62"/>
        <v>IPO</v>
      </c>
      <c r="W310" s="1" t="str">
        <f t="shared" si="63"/>
        <v>€</v>
      </c>
      <c r="X310" s="1" t="str">
        <f t="shared" si="64"/>
        <v>€292M</v>
      </c>
      <c r="Y310" s="1" t="str">
        <f t="shared" si="65"/>
        <v>€876M</v>
      </c>
      <c r="Z310" s="1" t="str">
        <f t="shared" si="66"/>
        <v>€0</v>
      </c>
      <c r="AA310" s="1" t="str">
        <f t="shared" si="67"/>
        <v>€2,20,766</v>
      </c>
      <c r="AB310" s="6">
        <f t="shared" si="68"/>
        <v>18397.177419354837</v>
      </c>
      <c r="AC310" s="1" t="str">
        <f t="shared" si="69"/>
        <v>Large</v>
      </c>
    </row>
    <row r="311" spans="1:29">
      <c r="A311" s="1" t="s">
        <v>380</v>
      </c>
      <c r="B311" s="1">
        <v>2002</v>
      </c>
      <c r="C311" s="1" t="s">
        <v>53</v>
      </c>
      <c r="D311" s="1" t="s">
        <v>43</v>
      </c>
      <c r="E311" s="1" t="s">
        <v>18</v>
      </c>
      <c r="F311" s="1">
        <v>327</v>
      </c>
      <c r="G311" s="1">
        <v>26</v>
      </c>
      <c r="H311" s="1">
        <v>129</v>
      </c>
      <c r="I311" s="1">
        <v>26.99</v>
      </c>
      <c r="J311" s="1">
        <v>3</v>
      </c>
      <c r="K311" s="1" t="s">
        <v>24</v>
      </c>
      <c r="L311" s="1" t="s">
        <v>19</v>
      </c>
      <c r="M311" s="1">
        <v>31</v>
      </c>
      <c r="N311" s="1" t="s">
        <v>25</v>
      </c>
      <c r="O311" s="1">
        <v>3953320</v>
      </c>
      <c r="P311" s="1">
        <f t="shared" si="56"/>
        <v>2</v>
      </c>
      <c r="Q311" s="1">
        <f t="shared" si="57"/>
        <v>22</v>
      </c>
      <c r="R311" s="5">
        <f t="shared" si="58"/>
        <v>12.576923076923077</v>
      </c>
      <c r="S311" s="6">
        <f t="shared" si="59"/>
        <v>4961538.461538462</v>
      </c>
      <c r="T311" s="4">
        <f t="shared" si="60"/>
        <v>0.39449541284403672</v>
      </c>
      <c r="U311" s="1" t="str">
        <f t="shared" si="61"/>
        <v>Normal</v>
      </c>
      <c r="V311" s="1" t="str">
        <f t="shared" si="62"/>
        <v>Acquired</v>
      </c>
      <c r="W311" s="1">
        <f t="shared" si="63"/>
        <v>0</v>
      </c>
      <c r="X311" s="1" t="str">
        <f t="shared" si="64"/>
        <v>0327M</v>
      </c>
      <c r="Y311" s="1" t="str">
        <f t="shared" si="65"/>
        <v>0129M</v>
      </c>
      <c r="Z311" s="1" t="str">
        <f t="shared" si="66"/>
        <v>013</v>
      </c>
      <c r="AA311" s="1" t="str">
        <f t="shared" si="67"/>
        <v>049,61,538</v>
      </c>
      <c r="AB311" s="6">
        <f t="shared" si="68"/>
        <v>413461.53846153844</v>
      </c>
      <c r="AC311" s="1" t="str">
        <f t="shared" si="69"/>
        <v>Large</v>
      </c>
    </row>
    <row r="312" spans="1:29">
      <c r="A312" s="1" t="s">
        <v>2269</v>
      </c>
      <c r="B312" s="1">
        <v>2002</v>
      </c>
      <c r="C312" s="1" t="s">
        <v>53</v>
      </c>
      <c r="D312" s="1" t="s">
        <v>51</v>
      </c>
      <c r="E312" s="1" t="s">
        <v>40</v>
      </c>
      <c r="F312" s="1">
        <v>283</v>
      </c>
      <c r="G312" s="1">
        <v>4592</v>
      </c>
      <c r="H312" s="1">
        <v>457</v>
      </c>
      <c r="I312" s="1">
        <v>32.119999999999997</v>
      </c>
      <c r="J312" s="1">
        <v>4</v>
      </c>
      <c r="K312" s="1" t="s">
        <v>24</v>
      </c>
      <c r="L312" s="1" t="s">
        <v>24</v>
      </c>
      <c r="M312" s="1">
        <v>35</v>
      </c>
      <c r="N312" s="1" t="s">
        <v>33</v>
      </c>
      <c r="O312" s="1">
        <v>3923893</v>
      </c>
      <c r="P312" s="1">
        <f t="shared" si="56"/>
        <v>3</v>
      </c>
      <c r="Q312" s="1">
        <f t="shared" si="57"/>
        <v>22</v>
      </c>
      <c r="R312" s="5">
        <f t="shared" si="58"/>
        <v>6.1628919860627178E-2</v>
      </c>
      <c r="S312" s="6">
        <f t="shared" si="59"/>
        <v>99520.905923344952</v>
      </c>
      <c r="T312" s="4">
        <f t="shared" si="60"/>
        <v>1.6148409893992932</v>
      </c>
      <c r="U312" s="1" t="str">
        <f t="shared" si="61"/>
        <v>Normal</v>
      </c>
      <c r="V312" s="1" t="str">
        <f t="shared" si="62"/>
        <v>Acquired</v>
      </c>
      <c r="W312" s="1">
        <f t="shared" si="63"/>
        <v>0</v>
      </c>
      <c r="X312" s="1" t="str">
        <f t="shared" si="64"/>
        <v>0283M</v>
      </c>
      <c r="Y312" s="1" t="str">
        <f t="shared" si="65"/>
        <v>0457M</v>
      </c>
      <c r="Z312" s="1" t="str">
        <f t="shared" si="66"/>
        <v>00</v>
      </c>
      <c r="AA312" s="1" t="str">
        <f t="shared" si="67"/>
        <v>099,521</v>
      </c>
      <c r="AB312" s="6">
        <f t="shared" si="68"/>
        <v>8293.4088269454114</v>
      </c>
      <c r="AC312" s="1" t="str">
        <f t="shared" si="69"/>
        <v>Large</v>
      </c>
    </row>
    <row r="313" spans="1:29">
      <c r="A313" s="1" t="s">
        <v>4586</v>
      </c>
      <c r="B313" s="1">
        <v>2002</v>
      </c>
      <c r="C313" s="1" t="s">
        <v>59</v>
      </c>
      <c r="D313" s="1" t="s">
        <v>95</v>
      </c>
      <c r="E313" s="1" t="s">
        <v>40</v>
      </c>
      <c r="F313" s="1">
        <v>221</v>
      </c>
      <c r="G313" s="1">
        <v>1709</v>
      </c>
      <c r="H313" s="1">
        <v>664</v>
      </c>
      <c r="I313" s="1">
        <v>5.98</v>
      </c>
      <c r="J313" s="1">
        <v>1</v>
      </c>
      <c r="K313" s="1" t="s">
        <v>24</v>
      </c>
      <c r="L313" s="1" t="s">
        <v>19</v>
      </c>
      <c r="M313" s="1">
        <v>33</v>
      </c>
      <c r="N313" s="1" t="s">
        <v>20</v>
      </c>
      <c r="O313" s="1">
        <v>3878697</v>
      </c>
      <c r="P313" s="1">
        <f t="shared" si="56"/>
        <v>3</v>
      </c>
      <c r="Q313" s="1">
        <f t="shared" si="57"/>
        <v>22</v>
      </c>
      <c r="R313" s="5">
        <f t="shared" si="58"/>
        <v>0.12931538911644236</v>
      </c>
      <c r="S313" s="6">
        <f t="shared" si="59"/>
        <v>388531.30485664133</v>
      </c>
      <c r="T313" s="4">
        <f t="shared" si="60"/>
        <v>3.004524886877828</v>
      </c>
      <c r="U313" s="1" t="str">
        <f t="shared" si="61"/>
        <v>Normal</v>
      </c>
      <c r="V313" s="1" t="str">
        <f t="shared" si="62"/>
        <v>Acquired</v>
      </c>
      <c r="W313" s="1" t="str">
        <f t="shared" si="63"/>
        <v>₹</v>
      </c>
      <c r="X313" s="1" t="str">
        <f t="shared" si="64"/>
        <v>₹221M</v>
      </c>
      <c r="Y313" s="1" t="str">
        <f t="shared" si="65"/>
        <v>₹664M</v>
      </c>
      <c r="Z313" s="1" t="str">
        <f t="shared" si="66"/>
        <v>₹0</v>
      </c>
      <c r="AA313" s="1" t="str">
        <f t="shared" si="67"/>
        <v>₹3,88,531</v>
      </c>
      <c r="AB313" s="6">
        <f t="shared" si="68"/>
        <v>32377.608738053441</v>
      </c>
      <c r="AC313" s="1" t="str">
        <f t="shared" si="69"/>
        <v>Large</v>
      </c>
    </row>
    <row r="314" spans="1:29">
      <c r="A314" s="1" t="s">
        <v>1306</v>
      </c>
      <c r="B314" s="1">
        <v>2002</v>
      </c>
      <c r="C314" s="1" t="s">
        <v>22</v>
      </c>
      <c r="D314" s="1" t="s">
        <v>95</v>
      </c>
      <c r="E314" s="1" t="s">
        <v>18</v>
      </c>
      <c r="F314" s="1">
        <v>327</v>
      </c>
      <c r="G314" s="1">
        <v>694</v>
      </c>
      <c r="H314" s="1">
        <v>380</v>
      </c>
      <c r="I314" s="1">
        <v>47.5</v>
      </c>
      <c r="J314" s="1">
        <v>9</v>
      </c>
      <c r="K314" s="1" t="s">
        <v>19</v>
      </c>
      <c r="L314" s="1" t="s">
        <v>19</v>
      </c>
      <c r="M314" s="1">
        <v>24</v>
      </c>
      <c r="N314" s="1" t="s">
        <v>33</v>
      </c>
      <c r="O314" s="1">
        <v>3868870</v>
      </c>
      <c r="P314" s="1">
        <f t="shared" si="56"/>
        <v>2</v>
      </c>
      <c r="Q314" s="1">
        <f t="shared" si="57"/>
        <v>22</v>
      </c>
      <c r="R314" s="5">
        <f t="shared" si="58"/>
        <v>0.47118155619596541</v>
      </c>
      <c r="S314" s="6">
        <f t="shared" si="59"/>
        <v>547550.43227665708</v>
      </c>
      <c r="T314" s="4">
        <f t="shared" si="60"/>
        <v>1.1620795107033639</v>
      </c>
      <c r="U314" s="1" t="str">
        <f t="shared" si="61"/>
        <v>High Performer</v>
      </c>
      <c r="V314" s="1" t="str">
        <f t="shared" si="62"/>
        <v>Still Private</v>
      </c>
      <c r="W314" s="1" t="str">
        <f t="shared" si="63"/>
        <v>£</v>
      </c>
      <c r="X314" s="1" t="str">
        <f t="shared" si="64"/>
        <v>£327M</v>
      </c>
      <c r="Y314" s="1" t="str">
        <f t="shared" si="65"/>
        <v>£380M</v>
      </c>
      <c r="Z314" s="1" t="str">
        <f t="shared" si="66"/>
        <v>£0</v>
      </c>
      <c r="AA314" s="1" t="str">
        <f t="shared" si="67"/>
        <v>£5,47,550</v>
      </c>
      <c r="AB314" s="6">
        <f t="shared" si="68"/>
        <v>45629.202689721424</v>
      </c>
      <c r="AC314" s="1" t="str">
        <f t="shared" si="69"/>
        <v>Large</v>
      </c>
    </row>
    <row r="315" spans="1:29">
      <c r="A315" s="1" t="s">
        <v>263</v>
      </c>
      <c r="B315" s="1">
        <v>2002</v>
      </c>
      <c r="C315" s="1" t="s">
        <v>22</v>
      </c>
      <c r="D315" s="1" t="s">
        <v>43</v>
      </c>
      <c r="E315" s="1" t="s">
        <v>40</v>
      </c>
      <c r="F315" s="1">
        <v>322</v>
      </c>
      <c r="G315" s="1">
        <v>4526</v>
      </c>
      <c r="H315" s="1">
        <v>101</v>
      </c>
      <c r="I315" s="1">
        <v>38.92</v>
      </c>
      <c r="J315" s="1">
        <v>2</v>
      </c>
      <c r="K315" s="1" t="s">
        <v>19</v>
      </c>
      <c r="L315" s="1" t="s">
        <v>24</v>
      </c>
      <c r="M315" s="1">
        <v>79</v>
      </c>
      <c r="N315" s="1" t="s">
        <v>25</v>
      </c>
      <c r="O315" s="1">
        <v>3817132</v>
      </c>
      <c r="P315" s="1">
        <f t="shared" si="56"/>
        <v>3</v>
      </c>
      <c r="Q315" s="1">
        <f t="shared" si="57"/>
        <v>22</v>
      </c>
      <c r="R315" s="5">
        <f t="shared" si="58"/>
        <v>7.1144498453380473E-2</v>
      </c>
      <c r="S315" s="6">
        <f t="shared" si="59"/>
        <v>22315.510384445428</v>
      </c>
      <c r="T315" s="4">
        <f t="shared" si="60"/>
        <v>0.31366459627329191</v>
      </c>
      <c r="U315" s="1" t="str">
        <f t="shared" si="61"/>
        <v>Normal</v>
      </c>
      <c r="V315" s="1" t="str">
        <f t="shared" si="62"/>
        <v>IPO</v>
      </c>
      <c r="W315" s="1" t="str">
        <f t="shared" si="63"/>
        <v>£</v>
      </c>
      <c r="X315" s="1" t="str">
        <f t="shared" si="64"/>
        <v>£322M</v>
      </c>
      <c r="Y315" s="1" t="str">
        <f t="shared" si="65"/>
        <v>£101M</v>
      </c>
      <c r="Z315" s="1" t="str">
        <f t="shared" si="66"/>
        <v>£0</v>
      </c>
      <c r="AA315" s="1" t="str">
        <f t="shared" si="67"/>
        <v>£22,316</v>
      </c>
      <c r="AB315" s="6">
        <f t="shared" si="68"/>
        <v>1859.6258653704522</v>
      </c>
      <c r="AC315" s="1" t="str">
        <f t="shared" si="69"/>
        <v>Large</v>
      </c>
    </row>
    <row r="316" spans="1:29">
      <c r="A316" s="1" t="s">
        <v>2780</v>
      </c>
      <c r="B316" s="1">
        <v>2002</v>
      </c>
      <c r="C316" s="1" t="s">
        <v>42</v>
      </c>
      <c r="D316" s="1" t="s">
        <v>43</v>
      </c>
      <c r="E316" s="1" t="s">
        <v>37</v>
      </c>
      <c r="F316" s="1">
        <v>304</v>
      </c>
      <c r="G316" s="1">
        <v>565</v>
      </c>
      <c r="H316" s="1">
        <v>389</v>
      </c>
      <c r="I316" s="1">
        <v>9.64</v>
      </c>
      <c r="J316" s="1">
        <v>9</v>
      </c>
      <c r="K316" s="1" t="s">
        <v>19</v>
      </c>
      <c r="L316" s="1" t="s">
        <v>19</v>
      </c>
      <c r="M316" s="1">
        <v>81</v>
      </c>
      <c r="N316" s="1" t="s">
        <v>49</v>
      </c>
      <c r="O316" s="1">
        <v>3759168</v>
      </c>
      <c r="P316" s="1">
        <f t="shared" si="56"/>
        <v>4</v>
      </c>
      <c r="Q316" s="1">
        <f t="shared" si="57"/>
        <v>22</v>
      </c>
      <c r="R316" s="5">
        <f t="shared" si="58"/>
        <v>0.53805309734513274</v>
      </c>
      <c r="S316" s="6">
        <f t="shared" si="59"/>
        <v>688495.57522123889</v>
      </c>
      <c r="T316" s="4">
        <f t="shared" si="60"/>
        <v>1.2796052631578947</v>
      </c>
      <c r="U316" s="1" t="str">
        <f t="shared" si="61"/>
        <v>High Performer</v>
      </c>
      <c r="V316" s="1" t="str">
        <f t="shared" si="62"/>
        <v>Still Private</v>
      </c>
      <c r="W316" s="1" t="str">
        <f t="shared" si="63"/>
        <v>¥</v>
      </c>
      <c r="X316" s="1" t="str">
        <f t="shared" si="64"/>
        <v>¥304M</v>
      </c>
      <c r="Y316" s="1" t="str">
        <f t="shared" si="65"/>
        <v>¥389M</v>
      </c>
      <c r="Z316" s="1" t="str">
        <f t="shared" si="66"/>
        <v>¥1</v>
      </c>
      <c r="AA316" s="1" t="str">
        <f t="shared" si="67"/>
        <v>¥6,88,496</v>
      </c>
      <c r="AB316" s="6">
        <f t="shared" si="68"/>
        <v>57374.631268436577</v>
      </c>
      <c r="AC316" s="1" t="str">
        <f t="shared" si="69"/>
        <v>Large</v>
      </c>
    </row>
    <row r="317" spans="1:29">
      <c r="A317" s="1" t="s">
        <v>2404</v>
      </c>
      <c r="B317" s="1">
        <v>2002</v>
      </c>
      <c r="C317" s="1" t="s">
        <v>27</v>
      </c>
      <c r="D317" s="1" t="s">
        <v>17</v>
      </c>
      <c r="E317" s="1" t="s">
        <v>18</v>
      </c>
      <c r="F317" s="1">
        <v>432</v>
      </c>
      <c r="G317" s="1">
        <v>4032</v>
      </c>
      <c r="H317" s="1">
        <v>148</v>
      </c>
      <c r="I317" s="1">
        <v>44.33</v>
      </c>
      <c r="J317" s="1">
        <v>6</v>
      </c>
      <c r="K317" s="1" t="s">
        <v>24</v>
      </c>
      <c r="L317" s="1" t="s">
        <v>24</v>
      </c>
      <c r="M317" s="1">
        <v>4</v>
      </c>
      <c r="N317" s="1" t="s">
        <v>25</v>
      </c>
      <c r="O317" s="1">
        <v>3749943</v>
      </c>
      <c r="P317" s="1">
        <f t="shared" si="56"/>
        <v>2</v>
      </c>
      <c r="Q317" s="1">
        <f t="shared" si="57"/>
        <v>22</v>
      </c>
      <c r="R317" s="5">
        <f t="shared" si="58"/>
        <v>0.10714285714285714</v>
      </c>
      <c r="S317" s="6">
        <f t="shared" si="59"/>
        <v>36706.349206349209</v>
      </c>
      <c r="T317" s="4">
        <f t="shared" si="60"/>
        <v>0.34259259259259262</v>
      </c>
      <c r="U317" s="1" t="str">
        <f t="shared" si="61"/>
        <v>Normal</v>
      </c>
      <c r="V317" s="1" t="str">
        <f t="shared" si="62"/>
        <v>Acquired</v>
      </c>
      <c r="W317" s="1" t="str">
        <f t="shared" si="63"/>
        <v>$</v>
      </c>
      <c r="X317" s="1" t="str">
        <f t="shared" si="64"/>
        <v>$432M</v>
      </c>
      <c r="Y317" s="1" t="str">
        <f t="shared" si="65"/>
        <v>$148M</v>
      </c>
      <c r="Z317" s="1" t="str">
        <f t="shared" si="66"/>
        <v>$0</v>
      </c>
      <c r="AA317" s="1" t="str">
        <f t="shared" si="67"/>
        <v>$36,706</v>
      </c>
      <c r="AB317" s="6">
        <f t="shared" si="68"/>
        <v>3058.862433862434</v>
      </c>
      <c r="AC317" s="1" t="str">
        <f t="shared" si="69"/>
        <v>Large</v>
      </c>
    </row>
    <row r="318" spans="1:29">
      <c r="A318" s="1" t="s">
        <v>3826</v>
      </c>
      <c r="B318" s="1">
        <v>2002</v>
      </c>
      <c r="C318" s="1" t="s">
        <v>53</v>
      </c>
      <c r="D318" s="1" t="s">
        <v>36</v>
      </c>
      <c r="E318" s="1" t="s">
        <v>18</v>
      </c>
      <c r="F318" s="1">
        <v>463</v>
      </c>
      <c r="G318" s="1">
        <v>928</v>
      </c>
      <c r="H318" s="1">
        <v>844</v>
      </c>
      <c r="I318" s="1">
        <v>11.8</v>
      </c>
      <c r="J318" s="1">
        <v>5</v>
      </c>
      <c r="K318" s="1" t="s">
        <v>24</v>
      </c>
      <c r="L318" s="1" t="s">
        <v>24</v>
      </c>
      <c r="M318" s="1">
        <v>23</v>
      </c>
      <c r="N318" s="1" t="s">
        <v>33</v>
      </c>
      <c r="O318" s="1">
        <v>3716411</v>
      </c>
      <c r="P318" s="1">
        <f t="shared" si="56"/>
        <v>2</v>
      </c>
      <c r="Q318" s="1">
        <f t="shared" si="57"/>
        <v>22</v>
      </c>
      <c r="R318" s="5">
        <f t="shared" si="58"/>
        <v>0.49892241379310343</v>
      </c>
      <c r="S318" s="6">
        <f t="shared" si="59"/>
        <v>909482.75862068962</v>
      </c>
      <c r="T318" s="4">
        <f t="shared" si="60"/>
        <v>1.8228941684665227</v>
      </c>
      <c r="U318" s="1" t="str">
        <f t="shared" si="61"/>
        <v>Normal</v>
      </c>
      <c r="V318" s="1" t="str">
        <f t="shared" si="62"/>
        <v>Acquired</v>
      </c>
      <c r="W318" s="1">
        <f t="shared" si="63"/>
        <v>0</v>
      </c>
      <c r="X318" s="1" t="str">
        <f t="shared" si="64"/>
        <v>0463M</v>
      </c>
      <c r="Y318" s="1" t="str">
        <f t="shared" si="65"/>
        <v>0844M</v>
      </c>
      <c r="Z318" s="1" t="str">
        <f t="shared" si="66"/>
        <v>00</v>
      </c>
      <c r="AA318" s="1" t="str">
        <f t="shared" si="67"/>
        <v>09,09,483</v>
      </c>
      <c r="AB318" s="6">
        <f t="shared" si="68"/>
        <v>75790.229885057473</v>
      </c>
      <c r="AC318" s="1" t="str">
        <f t="shared" si="69"/>
        <v>Large</v>
      </c>
    </row>
    <row r="319" spans="1:29">
      <c r="A319" s="1" t="s">
        <v>3678</v>
      </c>
      <c r="B319" s="1">
        <v>2002</v>
      </c>
      <c r="C319" s="1" t="s">
        <v>35</v>
      </c>
      <c r="D319" s="1" t="s">
        <v>102</v>
      </c>
      <c r="E319" s="1" t="s">
        <v>23</v>
      </c>
      <c r="F319" s="1">
        <v>322</v>
      </c>
      <c r="G319" s="1">
        <v>4746</v>
      </c>
      <c r="H319" s="1">
        <v>948</v>
      </c>
      <c r="I319" s="1">
        <v>2.85</v>
      </c>
      <c r="J319" s="1">
        <v>8</v>
      </c>
      <c r="K319" s="1" t="s">
        <v>24</v>
      </c>
      <c r="L319" s="1" t="s">
        <v>24</v>
      </c>
      <c r="M319" s="1">
        <v>82</v>
      </c>
      <c r="N319" s="1" t="s">
        <v>25</v>
      </c>
      <c r="O319" s="1">
        <v>3702385</v>
      </c>
      <c r="P319" s="1">
        <f t="shared" si="56"/>
        <v>5</v>
      </c>
      <c r="Q319" s="1">
        <f t="shared" si="57"/>
        <v>22</v>
      </c>
      <c r="R319" s="5">
        <f t="shared" si="58"/>
        <v>6.7846607669616518E-2</v>
      </c>
      <c r="S319" s="6">
        <f t="shared" si="59"/>
        <v>199747.15549936789</v>
      </c>
      <c r="T319" s="4">
        <f t="shared" si="60"/>
        <v>2.9440993788819876</v>
      </c>
      <c r="U319" s="1" t="str">
        <f t="shared" si="61"/>
        <v>High Performer</v>
      </c>
      <c r="V319" s="1" t="str">
        <f t="shared" si="62"/>
        <v>Acquired</v>
      </c>
      <c r="W319" s="1" t="str">
        <f t="shared" si="63"/>
        <v>¥</v>
      </c>
      <c r="X319" s="1" t="str">
        <f t="shared" si="64"/>
        <v>¥322M</v>
      </c>
      <c r="Y319" s="1" t="str">
        <f t="shared" si="65"/>
        <v>¥948M</v>
      </c>
      <c r="Z319" s="1" t="str">
        <f t="shared" si="66"/>
        <v>¥0</v>
      </c>
      <c r="AA319" s="1" t="str">
        <f t="shared" si="67"/>
        <v>¥1,99,747</v>
      </c>
      <c r="AB319" s="6">
        <f t="shared" si="68"/>
        <v>16645.596291613991</v>
      </c>
      <c r="AC319" s="1" t="str">
        <f t="shared" si="69"/>
        <v>Large</v>
      </c>
    </row>
    <row r="320" spans="1:29">
      <c r="A320" s="1" t="s">
        <v>4565</v>
      </c>
      <c r="B320" s="1">
        <v>2002</v>
      </c>
      <c r="C320" s="1" t="s">
        <v>73</v>
      </c>
      <c r="D320" s="1" t="s">
        <v>102</v>
      </c>
      <c r="E320" s="1" t="s">
        <v>37</v>
      </c>
      <c r="F320" s="1">
        <v>320</v>
      </c>
      <c r="G320" s="1">
        <v>2820</v>
      </c>
      <c r="H320" s="1">
        <v>209</v>
      </c>
      <c r="I320" s="1">
        <v>7.34</v>
      </c>
      <c r="J320" s="1">
        <v>7</v>
      </c>
      <c r="K320" s="1" t="s">
        <v>24</v>
      </c>
      <c r="L320" s="1" t="s">
        <v>19</v>
      </c>
      <c r="M320" s="1">
        <v>24</v>
      </c>
      <c r="N320" s="1" t="s">
        <v>33</v>
      </c>
      <c r="O320" s="1">
        <v>3690000</v>
      </c>
      <c r="P320" s="1">
        <f t="shared" si="56"/>
        <v>4</v>
      </c>
      <c r="Q320" s="1">
        <f t="shared" si="57"/>
        <v>22</v>
      </c>
      <c r="R320" s="5">
        <f t="shared" si="58"/>
        <v>0.11347517730496454</v>
      </c>
      <c r="S320" s="6">
        <f t="shared" si="59"/>
        <v>74113.475177304965</v>
      </c>
      <c r="T320" s="4">
        <f t="shared" si="60"/>
        <v>0.65312499999999996</v>
      </c>
      <c r="U320" s="1" t="str">
        <f t="shared" si="61"/>
        <v>Normal</v>
      </c>
      <c r="V320" s="1" t="str">
        <f t="shared" si="62"/>
        <v>Acquired</v>
      </c>
      <c r="W320" s="1" t="str">
        <f t="shared" si="63"/>
        <v>€</v>
      </c>
      <c r="X320" s="1" t="str">
        <f t="shared" si="64"/>
        <v>€320M</v>
      </c>
      <c r="Y320" s="1" t="str">
        <f t="shared" si="65"/>
        <v>€209M</v>
      </c>
      <c r="Z320" s="1" t="str">
        <f t="shared" si="66"/>
        <v>€0</v>
      </c>
      <c r="AA320" s="1" t="str">
        <f t="shared" si="67"/>
        <v>€74,113</v>
      </c>
      <c r="AB320" s="6">
        <f t="shared" si="68"/>
        <v>6176.1229314420807</v>
      </c>
      <c r="AC320" s="1" t="str">
        <f t="shared" si="69"/>
        <v>Large</v>
      </c>
    </row>
    <row r="321" spans="1:29">
      <c r="A321" s="1" t="s">
        <v>852</v>
      </c>
      <c r="B321" s="1">
        <v>2002</v>
      </c>
      <c r="C321" s="1" t="s">
        <v>31</v>
      </c>
      <c r="D321" s="1" t="s">
        <v>46</v>
      </c>
      <c r="E321" s="1" t="s">
        <v>23</v>
      </c>
      <c r="F321" s="1">
        <v>253</v>
      </c>
      <c r="G321" s="1">
        <v>356</v>
      </c>
      <c r="H321" s="1">
        <v>36</v>
      </c>
      <c r="I321" s="1">
        <v>35.07</v>
      </c>
      <c r="J321" s="1">
        <v>7</v>
      </c>
      <c r="K321" s="1" t="s">
        <v>24</v>
      </c>
      <c r="L321" s="1" t="s">
        <v>24</v>
      </c>
      <c r="M321" s="1">
        <v>87</v>
      </c>
      <c r="N321" s="1" t="s">
        <v>33</v>
      </c>
      <c r="O321" s="1">
        <v>3648433</v>
      </c>
      <c r="P321" s="1">
        <f t="shared" si="56"/>
        <v>5</v>
      </c>
      <c r="Q321" s="1">
        <f t="shared" si="57"/>
        <v>22</v>
      </c>
      <c r="R321" s="5">
        <f t="shared" si="58"/>
        <v>0.7106741573033708</v>
      </c>
      <c r="S321" s="6">
        <f t="shared" si="59"/>
        <v>101123.59550561798</v>
      </c>
      <c r="T321" s="4">
        <f t="shared" si="60"/>
        <v>0.14229249011857709</v>
      </c>
      <c r="U321" s="1" t="str">
        <f t="shared" si="61"/>
        <v>Normal</v>
      </c>
      <c r="V321" s="1" t="str">
        <f t="shared" si="62"/>
        <v>Acquired</v>
      </c>
      <c r="W321" s="1" t="str">
        <f t="shared" si="63"/>
        <v>€</v>
      </c>
      <c r="X321" s="1" t="str">
        <f t="shared" si="64"/>
        <v>€253M</v>
      </c>
      <c r="Y321" s="1" t="str">
        <f t="shared" si="65"/>
        <v>€36M</v>
      </c>
      <c r="Z321" s="1" t="str">
        <f t="shared" si="66"/>
        <v>€1</v>
      </c>
      <c r="AA321" s="1" t="str">
        <f t="shared" si="67"/>
        <v>€1,01,124</v>
      </c>
      <c r="AB321" s="6">
        <f t="shared" si="68"/>
        <v>8426.9662921348317</v>
      </c>
      <c r="AC321" s="1" t="str">
        <f t="shared" si="69"/>
        <v>Large</v>
      </c>
    </row>
    <row r="322" spans="1:29">
      <c r="A322" s="1" t="s">
        <v>3386</v>
      </c>
      <c r="B322" s="1">
        <v>2002</v>
      </c>
      <c r="C322" s="1" t="s">
        <v>53</v>
      </c>
      <c r="D322" s="1" t="s">
        <v>46</v>
      </c>
      <c r="E322" s="1" t="s">
        <v>40</v>
      </c>
      <c r="F322" s="1">
        <v>412</v>
      </c>
      <c r="G322" s="1">
        <v>3428</v>
      </c>
      <c r="H322" s="1">
        <v>405</v>
      </c>
      <c r="I322" s="1">
        <v>48.74</v>
      </c>
      <c r="J322" s="1">
        <v>1</v>
      </c>
      <c r="K322" s="1" t="s">
        <v>24</v>
      </c>
      <c r="L322" s="1" t="s">
        <v>24</v>
      </c>
      <c r="M322" s="1">
        <v>40</v>
      </c>
      <c r="N322" s="1" t="s">
        <v>25</v>
      </c>
      <c r="O322" s="1">
        <v>3627663</v>
      </c>
      <c r="P322" s="1">
        <f t="shared" ref="P322:P385" si="70">IF(E322="Seed", 1,
 IF(E322="Series A", 2,
 IF(E322="Series B", 3,
 IF(E322="Series C", 4,
 IF(E322="IPO", 5, "")))))</f>
        <v>3</v>
      </c>
      <c r="Q322" s="1">
        <f t="shared" ref="Q322:Q385" si="71">2024 - B322</f>
        <v>22</v>
      </c>
      <c r="R322" s="5">
        <f t="shared" ref="R322:R385" si="72">F322 / G322</f>
        <v>0.12018669778296383</v>
      </c>
      <c r="S322" s="6">
        <f t="shared" ref="S322:S385" si="73">(H322 * 1000000) / G322</f>
        <v>118144.69078179696</v>
      </c>
      <c r="T322" s="4">
        <f t="shared" ref="T322:T385" si="74">H322 / F322</f>
        <v>0.98300970873786409</v>
      </c>
      <c r="U322" s="1" t="str">
        <f t="shared" ref="U322:U385" si="75">IF(AND(J322&gt;=8, I322&gt;=1), "High Performer", "Normal")</f>
        <v>Normal</v>
      </c>
      <c r="V322" s="1" t="str">
        <f t="shared" ref="V322:V385" si="76">IF(K322="Yes", "Acquired",
 IF(L322="Yes", "IPO", "Still Private"))</f>
        <v>Acquired</v>
      </c>
      <c r="W322" s="1">
        <f t="shared" ref="W322:W385" si="77">IF(C322="USA","$",
IF(C322="India","₹",
IF(C322="UK","£",
IF(C322="Germany","€",
IF(C322="France","€",
IF(C322="Canada","$",
IF(C322="Australia","A$",
IF(C322="China","¥",
IF(C322="Japan","¥",)))))))))</f>
        <v>0</v>
      </c>
      <c r="X322" s="1" t="str">
        <f t="shared" ref="X322:X385" si="78">W322 &amp; F322 &amp; "M"</f>
        <v>0412M</v>
      </c>
      <c r="Y322" s="1" t="str">
        <f t="shared" ref="Y322:Y385" si="79">W322 &amp; H322 &amp; "M"</f>
        <v>0405M</v>
      </c>
      <c r="Z322" s="1" t="str">
        <f t="shared" ref="Z322:Z385" si="80">W322 &amp; TEXT(R322,"#,##0")</f>
        <v>00</v>
      </c>
      <c r="AA322" s="1" t="str">
        <f t="shared" ref="AA322:AA385" si="81">W322 &amp; TEXT(S322,"#,##0")</f>
        <v>01,18,145</v>
      </c>
      <c r="AB322" s="6">
        <f t="shared" ref="AB322:AB385" si="82">(H322 * 1000000) / (12 * G322)</f>
        <v>9845.3908984830814</v>
      </c>
      <c r="AC322" s="1" t="str">
        <f t="shared" ref="AC322:AC385" si="83">IF(F322&lt;100, "Small", IF(F322&lt;=200, "Mid",IF(F322&lt;500,  "Large")))</f>
        <v>Large</v>
      </c>
    </row>
    <row r="323" spans="1:29">
      <c r="A323" s="1" t="s">
        <v>3520</v>
      </c>
      <c r="B323" s="1">
        <v>2002</v>
      </c>
      <c r="C323" s="1" t="s">
        <v>42</v>
      </c>
      <c r="D323" s="1" t="s">
        <v>36</v>
      </c>
      <c r="E323" s="1" t="s">
        <v>37</v>
      </c>
      <c r="F323" s="1">
        <v>317</v>
      </c>
      <c r="G323" s="1">
        <v>2910</v>
      </c>
      <c r="H323" s="1">
        <v>686</v>
      </c>
      <c r="I323" s="1">
        <v>41.15</v>
      </c>
      <c r="J323" s="1">
        <v>5</v>
      </c>
      <c r="K323" s="1" t="s">
        <v>19</v>
      </c>
      <c r="L323" s="1" t="s">
        <v>19</v>
      </c>
      <c r="M323" s="1">
        <v>87</v>
      </c>
      <c r="N323" s="1" t="s">
        <v>49</v>
      </c>
      <c r="O323" s="1">
        <v>3602081</v>
      </c>
      <c r="P323" s="1">
        <f t="shared" si="70"/>
        <v>4</v>
      </c>
      <c r="Q323" s="1">
        <f t="shared" si="71"/>
        <v>22</v>
      </c>
      <c r="R323" s="5">
        <f t="shared" si="72"/>
        <v>0.10893470790378007</v>
      </c>
      <c r="S323" s="6">
        <f t="shared" si="73"/>
        <v>235738.83161512029</v>
      </c>
      <c r="T323" s="4">
        <f t="shared" si="74"/>
        <v>2.1640378548895898</v>
      </c>
      <c r="U323" s="1" t="str">
        <f t="shared" si="75"/>
        <v>Normal</v>
      </c>
      <c r="V323" s="1" t="str">
        <f t="shared" si="76"/>
        <v>Still Private</v>
      </c>
      <c r="W323" s="1" t="str">
        <f t="shared" si="77"/>
        <v>¥</v>
      </c>
      <c r="X323" s="1" t="str">
        <f t="shared" si="78"/>
        <v>¥317M</v>
      </c>
      <c r="Y323" s="1" t="str">
        <f t="shared" si="79"/>
        <v>¥686M</v>
      </c>
      <c r="Z323" s="1" t="str">
        <f t="shared" si="80"/>
        <v>¥0</v>
      </c>
      <c r="AA323" s="1" t="str">
        <f t="shared" si="81"/>
        <v>¥2,35,739</v>
      </c>
      <c r="AB323" s="6">
        <f t="shared" si="82"/>
        <v>19644.902634593356</v>
      </c>
      <c r="AC323" s="1" t="str">
        <f t="shared" si="83"/>
        <v>Large</v>
      </c>
    </row>
    <row r="324" spans="1:29">
      <c r="A324" s="1" t="s">
        <v>4364</v>
      </c>
      <c r="B324" s="1">
        <v>2002</v>
      </c>
      <c r="C324" s="1" t="s">
        <v>73</v>
      </c>
      <c r="D324" s="1" t="s">
        <v>32</v>
      </c>
      <c r="E324" s="1" t="s">
        <v>23</v>
      </c>
      <c r="F324" s="1">
        <v>494</v>
      </c>
      <c r="G324" s="1">
        <v>3354</v>
      </c>
      <c r="H324" s="1">
        <v>762</v>
      </c>
      <c r="I324" s="1">
        <v>11.2</v>
      </c>
      <c r="J324" s="1">
        <v>4</v>
      </c>
      <c r="K324" s="1" t="s">
        <v>19</v>
      </c>
      <c r="L324" s="1" t="s">
        <v>24</v>
      </c>
      <c r="M324" s="1">
        <v>79</v>
      </c>
      <c r="N324" s="1" t="s">
        <v>33</v>
      </c>
      <c r="O324" s="1">
        <v>3579464</v>
      </c>
      <c r="P324" s="1">
        <f t="shared" si="70"/>
        <v>5</v>
      </c>
      <c r="Q324" s="1">
        <f t="shared" si="71"/>
        <v>22</v>
      </c>
      <c r="R324" s="5">
        <f t="shared" si="72"/>
        <v>0.14728682170542637</v>
      </c>
      <c r="S324" s="6">
        <f t="shared" si="73"/>
        <v>227191.41323792486</v>
      </c>
      <c r="T324" s="4">
        <f t="shared" si="74"/>
        <v>1.5425101214574899</v>
      </c>
      <c r="U324" s="1" t="str">
        <f t="shared" si="75"/>
        <v>Normal</v>
      </c>
      <c r="V324" s="1" t="str">
        <f t="shared" si="76"/>
        <v>IPO</v>
      </c>
      <c r="W324" s="1" t="str">
        <f t="shared" si="77"/>
        <v>€</v>
      </c>
      <c r="X324" s="1" t="str">
        <f t="shared" si="78"/>
        <v>€494M</v>
      </c>
      <c r="Y324" s="1" t="str">
        <f t="shared" si="79"/>
        <v>€762M</v>
      </c>
      <c r="Z324" s="1" t="str">
        <f t="shared" si="80"/>
        <v>€0</v>
      </c>
      <c r="AA324" s="1" t="str">
        <f t="shared" si="81"/>
        <v>€2,27,191</v>
      </c>
      <c r="AB324" s="6">
        <f t="shared" si="82"/>
        <v>18932.617769827073</v>
      </c>
      <c r="AC324" s="1" t="str">
        <f t="shared" si="83"/>
        <v>Large</v>
      </c>
    </row>
    <row r="325" spans="1:29">
      <c r="A325" s="1" t="s">
        <v>157</v>
      </c>
      <c r="B325" s="1">
        <v>2002</v>
      </c>
      <c r="C325" s="1" t="s">
        <v>27</v>
      </c>
      <c r="D325" s="1" t="s">
        <v>39</v>
      </c>
      <c r="E325" s="1" t="s">
        <v>40</v>
      </c>
      <c r="F325" s="1">
        <v>455</v>
      </c>
      <c r="G325" s="1">
        <v>4924</v>
      </c>
      <c r="H325" s="1">
        <v>467</v>
      </c>
      <c r="I325" s="1">
        <v>40.6</v>
      </c>
      <c r="J325" s="1">
        <v>8</v>
      </c>
      <c r="K325" s="1" t="s">
        <v>19</v>
      </c>
      <c r="L325" s="1" t="s">
        <v>24</v>
      </c>
      <c r="M325" s="1">
        <v>50</v>
      </c>
      <c r="N325" s="1" t="s">
        <v>33</v>
      </c>
      <c r="O325" s="1">
        <v>3568628</v>
      </c>
      <c r="P325" s="1">
        <f t="shared" si="70"/>
        <v>3</v>
      </c>
      <c r="Q325" s="1">
        <f t="shared" si="71"/>
        <v>22</v>
      </c>
      <c r="R325" s="5">
        <f t="shared" si="72"/>
        <v>9.2404549147034928E-2</v>
      </c>
      <c r="S325" s="6">
        <f t="shared" si="73"/>
        <v>94841.592201462219</v>
      </c>
      <c r="T325" s="4">
        <f t="shared" si="74"/>
        <v>1.0263736263736263</v>
      </c>
      <c r="U325" s="1" t="str">
        <f t="shared" si="75"/>
        <v>High Performer</v>
      </c>
      <c r="V325" s="1" t="str">
        <f t="shared" si="76"/>
        <v>IPO</v>
      </c>
      <c r="W325" s="1" t="str">
        <f t="shared" si="77"/>
        <v>$</v>
      </c>
      <c r="X325" s="1" t="str">
        <f t="shared" si="78"/>
        <v>$455M</v>
      </c>
      <c r="Y325" s="1" t="str">
        <f t="shared" si="79"/>
        <v>$467M</v>
      </c>
      <c r="Z325" s="1" t="str">
        <f t="shared" si="80"/>
        <v>$0</v>
      </c>
      <c r="AA325" s="1" t="str">
        <f t="shared" si="81"/>
        <v>$94,842</v>
      </c>
      <c r="AB325" s="6">
        <f t="shared" si="82"/>
        <v>7903.4660167885186</v>
      </c>
      <c r="AC325" s="1" t="str">
        <f t="shared" si="83"/>
        <v>Large</v>
      </c>
    </row>
    <row r="326" spans="1:29">
      <c r="A326" s="1" t="s">
        <v>1051</v>
      </c>
      <c r="B326" s="1">
        <v>2002</v>
      </c>
      <c r="C326" s="1" t="s">
        <v>31</v>
      </c>
      <c r="D326" s="1" t="s">
        <v>51</v>
      </c>
      <c r="E326" s="1" t="s">
        <v>18</v>
      </c>
      <c r="F326" s="1">
        <v>430</v>
      </c>
      <c r="G326" s="1">
        <v>599</v>
      </c>
      <c r="H326" s="1">
        <v>95</v>
      </c>
      <c r="I326" s="1">
        <v>15.75</v>
      </c>
      <c r="J326" s="1">
        <v>5</v>
      </c>
      <c r="K326" s="1" t="s">
        <v>19</v>
      </c>
      <c r="L326" s="1" t="s">
        <v>19</v>
      </c>
      <c r="M326" s="1">
        <v>17</v>
      </c>
      <c r="N326" s="1" t="s">
        <v>49</v>
      </c>
      <c r="O326" s="1">
        <v>3457551</v>
      </c>
      <c r="P326" s="1">
        <f t="shared" si="70"/>
        <v>2</v>
      </c>
      <c r="Q326" s="1">
        <f t="shared" si="71"/>
        <v>22</v>
      </c>
      <c r="R326" s="5">
        <f t="shared" si="72"/>
        <v>0.71786310517529217</v>
      </c>
      <c r="S326" s="6">
        <f t="shared" si="73"/>
        <v>158597.66277128548</v>
      </c>
      <c r="T326" s="4">
        <f t="shared" si="74"/>
        <v>0.22093023255813954</v>
      </c>
      <c r="U326" s="1" t="str">
        <f t="shared" si="75"/>
        <v>Normal</v>
      </c>
      <c r="V326" s="1" t="str">
        <f t="shared" si="76"/>
        <v>Still Private</v>
      </c>
      <c r="W326" s="1" t="str">
        <f t="shared" si="77"/>
        <v>€</v>
      </c>
      <c r="X326" s="1" t="str">
        <f t="shared" si="78"/>
        <v>€430M</v>
      </c>
      <c r="Y326" s="1" t="str">
        <f t="shared" si="79"/>
        <v>€95M</v>
      </c>
      <c r="Z326" s="1" t="str">
        <f t="shared" si="80"/>
        <v>€1</v>
      </c>
      <c r="AA326" s="1" t="str">
        <f t="shared" si="81"/>
        <v>€1,58,598</v>
      </c>
      <c r="AB326" s="6">
        <f t="shared" si="82"/>
        <v>13216.471897607124</v>
      </c>
      <c r="AC326" s="1" t="str">
        <f t="shared" si="83"/>
        <v>Large</v>
      </c>
    </row>
    <row r="327" spans="1:29">
      <c r="A327" s="1" t="s">
        <v>4891</v>
      </c>
      <c r="B327" s="1">
        <v>2002</v>
      </c>
      <c r="C327" s="1" t="s">
        <v>45</v>
      </c>
      <c r="D327" s="1" t="s">
        <v>95</v>
      </c>
      <c r="E327" s="1" t="s">
        <v>23</v>
      </c>
      <c r="F327" s="1">
        <v>464</v>
      </c>
      <c r="G327" s="1">
        <v>490</v>
      </c>
      <c r="H327" s="1">
        <v>532</v>
      </c>
      <c r="I327" s="1">
        <v>12.98</v>
      </c>
      <c r="J327" s="1">
        <v>2</v>
      </c>
      <c r="K327" s="1" t="s">
        <v>24</v>
      </c>
      <c r="L327" s="1" t="s">
        <v>19</v>
      </c>
      <c r="M327" s="1">
        <v>7</v>
      </c>
      <c r="N327" s="1" t="s">
        <v>49</v>
      </c>
      <c r="O327" s="1">
        <v>3439372</v>
      </c>
      <c r="P327" s="1">
        <f t="shared" si="70"/>
        <v>5</v>
      </c>
      <c r="Q327" s="1">
        <f t="shared" si="71"/>
        <v>22</v>
      </c>
      <c r="R327" s="5">
        <f t="shared" si="72"/>
        <v>0.94693877551020411</v>
      </c>
      <c r="S327" s="6">
        <f t="shared" si="73"/>
        <v>1085714.2857142857</v>
      </c>
      <c r="T327" s="4">
        <f t="shared" si="74"/>
        <v>1.146551724137931</v>
      </c>
      <c r="U327" s="1" t="str">
        <f t="shared" si="75"/>
        <v>Normal</v>
      </c>
      <c r="V327" s="1" t="str">
        <f t="shared" si="76"/>
        <v>Acquired</v>
      </c>
      <c r="W327" s="1" t="str">
        <f t="shared" si="77"/>
        <v>A$</v>
      </c>
      <c r="X327" s="1" t="str">
        <f t="shared" si="78"/>
        <v>A$464M</v>
      </c>
      <c r="Y327" s="1" t="str">
        <f t="shared" si="79"/>
        <v>A$532M</v>
      </c>
      <c r="Z327" s="1" t="str">
        <f t="shared" si="80"/>
        <v>A$1</v>
      </c>
      <c r="AA327" s="1" t="str">
        <f t="shared" si="81"/>
        <v>A$10,85,714</v>
      </c>
      <c r="AB327" s="6">
        <f t="shared" si="82"/>
        <v>90476.190476190473</v>
      </c>
      <c r="AC327" s="1" t="str">
        <f t="shared" si="83"/>
        <v>Large</v>
      </c>
    </row>
    <row r="328" spans="1:29">
      <c r="A328" s="1" t="s">
        <v>3308</v>
      </c>
      <c r="B328" s="1">
        <v>2002</v>
      </c>
      <c r="C328" s="1" t="s">
        <v>45</v>
      </c>
      <c r="D328" s="1" t="s">
        <v>48</v>
      </c>
      <c r="E328" s="1" t="s">
        <v>23</v>
      </c>
      <c r="F328" s="1">
        <v>469</v>
      </c>
      <c r="G328" s="1">
        <v>1192</v>
      </c>
      <c r="H328" s="1">
        <v>528</v>
      </c>
      <c r="I328" s="1">
        <v>18.510000000000002</v>
      </c>
      <c r="J328" s="1">
        <v>3</v>
      </c>
      <c r="K328" s="1" t="s">
        <v>24</v>
      </c>
      <c r="L328" s="1" t="s">
        <v>19</v>
      </c>
      <c r="M328" s="1">
        <v>11</v>
      </c>
      <c r="N328" s="1" t="s">
        <v>33</v>
      </c>
      <c r="O328" s="1">
        <v>3436468</v>
      </c>
      <c r="P328" s="1">
        <f t="shared" si="70"/>
        <v>5</v>
      </c>
      <c r="Q328" s="1">
        <f t="shared" si="71"/>
        <v>22</v>
      </c>
      <c r="R328" s="5">
        <f t="shared" si="72"/>
        <v>0.39345637583892618</v>
      </c>
      <c r="S328" s="6">
        <f t="shared" si="73"/>
        <v>442953.02013422817</v>
      </c>
      <c r="T328" s="4">
        <f t="shared" si="74"/>
        <v>1.1257995735607675</v>
      </c>
      <c r="U328" s="1" t="str">
        <f t="shared" si="75"/>
        <v>Normal</v>
      </c>
      <c r="V328" s="1" t="str">
        <f t="shared" si="76"/>
        <v>Acquired</v>
      </c>
      <c r="W328" s="1" t="str">
        <f t="shared" si="77"/>
        <v>A$</v>
      </c>
      <c r="X328" s="1" t="str">
        <f t="shared" si="78"/>
        <v>A$469M</v>
      </c>
      <c r="Y328" s="1" t="str">
        <f t="shared" si="79"/>
        <v>A$528M</v>
      </c>
      <c r="Z328" s="1" t="str">
        <f t="shared" si="80"/>
        <v>A$0</v>
      </c>
      <c r="AA328" s="1" t="str">
        <f t="shared" si="81"/>
        <v>A$4,42,953</v>
      </c>
      <c r="AB328" s="6">
        <f t="shared" si="82"/>
        <v>36912.75167785235</v>
      </c>
      <c r="AC328" s="1" t="str">
        <f t="shared" si="83"/>
        <v>Large</v>
      </c>
    </row>
    <row r="329" spans="1:29">
      <c r="A329" s="1" t="s">
        <v>525</v>
      </c>
      <c r="B329" s="1">
        <v>2002</v>
      </c>
      <c r="C329" s="1" t="s">
        <v>42</v>
      </c>
      <c r="D329" s="1" t="s">
        <v>95</v>
      </c>
      <c r="E329" s="1" t="s">
        <v>37</v>
      </c>
      <c r="F329" s="1">
        <v>456</v>
      </c>
      <c r="G329" s="1">
        <v>3202</v>
      </c>
      <c r="H329" s="1">
        <v>979</v>
      </c>
      <c r="I329" s="1">
        <v>24.23</v>
      </c>
      <c r="J329" s="1">
        <v>1</v>
      </c>
      <c r="K329" s="1" t="s">
        <v>24</v>
      </c>
      <c r="L329" s="1" t="s">
        <v>19</v>
      </c>
      <c r="M329" s="1">
        <v>61</v>
      </c>
      <c r="N329" s="1" t="s">
        <v>49</v>
      </c>
      <c r="O329" s="1">
        <v>3379166</v>
      </c>
      <c r="P329" s="1">
        <f t="shared" si="70"/>
        <v>4</v>
      </c>
      <c r="Q329" s="1">
        <f t="shared" si="71"/>
        <v>22</v>
      </c>
      <c r="R329" s="5">
        <f t="shared" si="72"/>
        <v>0.1424109931292942</v>
      </c>
      <c r="S329" s="6">
        <f t="shared" si="73"/>
        <v>305746.40849469084</v>
      </c>
      <c r="T329" s="4">
        <f t="shared" si="74"/>
        <v>2.1469298245614037</v>
      </c>
      <c r="U329" s="1" t="str">
        <f t="shared" si="75"/>
        <v>Normal</v>
      </c>
      <c r="V329" s="1" t="str">
        <f t="shared" si="76"/>
        <v>Acquired</v>
      </c>
      <c r="W329" s="1" t="str">
        <f t="shared" si="77"/>
        <v>¥</v>
      </c>
      <c r="X329" s="1" t="str">
        <f t="shared" si="78"/>
        <v>¥456M</v>
      </c>
      <c r="Y329" s="1" t="str">
        <f t="shared" si="79"/>
        <v>¥979M</v>
      </c>
      <c r="Z329" s="1" t="str">
        <f t="shared" si="80"/>
        <v>¥0</v>
      </c>
      <c r="AA329" s="1" t="str">
        <f t="shared" si="81"/>
        <v>¥3,05,746</v>
      </c>
      <c r="AB329" s="6">
        <f t="shared" si="82"/>
        <v>25478.867374557569</v>
      </c>
      <c r="AC329" s="1" t="str">
        <f t="shared" si="83"/>
        <v>Large</v>
      </c>
    </row>
    <row r="330" spans="1:29">
      <c r="A330" s="1" t="s">
        <v>851</v>
      </c>
      <c r="B330" s="1">
        <v>2002</v>
      </c>
      <c r="C330" s="1" t="s">
        <v>45</v>
      </c>
      <c r="D330" s="1" t="s">
        <v>51</v>
      </c>
      <c r="E330" s="1" t="s">
        <v>37</v>
      </c>
      <c r="F330" s="1">
        <v>384</v>
      </c>
      <c r="G330" s="1">
        <v>1797</v>
      </c>
      <c r="H330" s="1">
        <v>87</v>
      </c>
      <c r="I330" s="1">
        <v>2.52</v>
      </c>
      <c r="J330" s="1">
        <v>4</v>
      </c>
      <c r="K330" s="1" t="s">
        <v>19</v>
      </c>
      <c r="L330" s="1" t="s">
        <v>19</v>
      </c>
      <c r="M330" s="1">
        <v>42</v>
      </c>
      <c r="N330" s="1" t="s">
        <v>33</v>
      </c>
      <c r="O330" s="1">
        <v>3376168</v>
      </c>
      <c r="P330" s="1">
        <f t="shared" si="70"/>
        <v>4</v>
      </c>
      <c r="Q330" s="1">
        <f t="shared" si="71"/>
        <v>22</v>
      </c>
      <c r="R330" s="5">
        <f t="shared" si="72"/>
        <v>0.21368948247078465</v>
      </c>
      <c r="S330" s="6">
        <f t="shared" si="73"/>
        <v>48414.023372287142</v>
      </c>
      <c r="T330" s="4">
        <f t="shared" si="74"/>
        <v>0.2265625</v>
      </c>
      <c r="U330" s="1" t="str">
        <f t="shared" si="75"/>
        <v>Normal</v>
      </c>
      <c r="V330" s="1" t="str">
        <f t="shared" si="76"/>
        <v>Still Private</v>
      </c>
      <c r="W330" s="1" t="str">
        <f t="shared" si="77"/>
        <v>A$</v>
      </c>
      <c r="X330" s="1" t="str">
        <f t="shared" si="78"/>
        <v>A$384M</v>
      </c>
      <c r="Y330" s="1" t="str">
        <f t="shared" si="79"/>
        <v>A$87M</v>
      </c>
      <c r="Z330" s="1" t="str">
        <f t="shared" si="80"/>
        <v>A$0</v>
      </c>
      <c r="AA330" s="1" t="str">
        <f t="shared" si="81"/>
        <v>A$48,414</v>
      </c>
      <c r="AB330" s="6">
        <f t="shared" si="82"/>
        <v>4034.5019476905954</v>
      </c>
      <c r="AC330" s="1" t="str">
        <f t="shared" si="83"/>
        <v>Large</v>
      </c>
    </row>
    <row r="331" spans="1:29">
      <c r="A331" s="1" t="s">
        <v>4087</v>
      </c>
      <c r="B331" s="1">
        <v>2002</v>
      </c>
      <c r="C331" s="1" t="s">
        <v>42</v>
      </c>
      <c r="D331" s="1" t="s">
        <v>32</v>
      </c>
      <c r="E331" s="1" t="s">
        <v>18</v>
      </c>
      <c r="F331" s="1">
        <v>473</v>
      </c>
      <c r="G331" s="1">
        <v>1200</v>
      </c>
      <c r="H331" s="1">
        <v>968</v>
      </c>
      <c r="I331" s="1">
        <v>47.98</v>
      </c>
      <c r="J331" s="1">
        <v>3</v>
      </c>
      <c r="K331" s="1" t="s">
        <v>24</v>
      </c>
      <c r="L331" s="1" t="s">
        <v>24</v>
      </c>
      <c r="M331" s="1">
        <v>33</v>
      </c>
      <c r="N331" s="1" t="s">
        <v>33</v>
      </c>
      <c r="O331" s="1">
        <v>3368240</v>
      </c>
      <c r="P331" s="1">
        <f t="shared" si="70"/>
        <v>2</v>
      </c>
      <c r="Q331" s="1">
        <f t="shared" si="71"/>
        <v>22</v>
      </c>
      <c r="R331" s="5">
        <f t="shared" si="72"/>
        <v>0.39416666666666667</v>
      </c>
      <c r="S331" s="6">
        <f t="shared" si="73"/>
        <v>806666.66666666663</v>
      </c>
      <c r="T331" s="4">
        <f t="shared" si="74"/>
        <v>2.0465116279069768</v>
      </c>
      <c r="U331" s="1" t="str">
        <f t="shared" si="75"/>
        <v>Normal</v>
      </c>
      <c r="V331" s="1" t="str">
        <f t="shared" si="76"/>
        <v>Acquired</v>
      </c>
      <c r="W331" s="1" t="str">
        <f t="shared" si="77"/>
        <v>¥</v>
      </c>
      <c r="X331" s="1" t="str">
        <f t="shared" si="78"/>
        <v>¥473M</v>
      </c>
      <c r="Y331" s="1" t="str">
        <f t="shared" si="79"/>
        <v>¥968M</v>
      </c>
      <c r="Z331" s="1" t="str">
        <f t="shared" si="80"/>
        <v>¥0</v>
      </c>
      <c r="AA331" s="1" t="str">
        <f t="shared" si="81"/>
        <v>¥8,06,667</v>
      </c>
      <c r="AB331" s="6">
        <f t="shared" si="82"/>
        <v>67222.222222222219</v>
      </c>
      <c r="AC331" s="1" t="str">
        <f t="shared" si="83"/>
        <v>Large</v>
      </c>
    </row>
    <row r="332" spans="1:29">
      <c r="A332" s="1" t="s">
        <v>2274</v>
      </c>
      <c r="B332" s="1">
        <v>2002</v>
      </c>
      <c r="C332" s="1" t="s">
        <v>31</v>
      </c>
      <c r="D332" s="1" t="s">
        <v>48</v>
      </c>
      <c r="E332" s="1" t="s">
        <v>23</v>
      </c>
      <c r="F332" s="1">
        <v>433</v>
      </c>
      <c r="G332" s="1">
        <v>3067</v>
      </c>
      <c r="H332" s="1">
        <v>284</v>
      </c>
      <c r="I332" s="1">
        <v>14.91</v>
      </c>
      <c r="J332" s="1">
        <v>1</v>
      </c>
      <c r="K332" s="1" t="s">
        <v>19</v>
      </c>
      <c r="L332" s="1" t="s">
        <v>24</v>
      </c>
      <c r="M332" s="1">
        <v>10</v>
      </c>
      <c r="N332" s="1" t="s">
        <v>29</v>
      </c>
      <c r="O332" s="1">
        <v>3359300</v>
      </c>
      <c r="P332" s="1">
        <f t="shared" si="70"/>
        <v>5</v>
      </c>
      <c r="Q332" s="1">
        <f t="shared" si="71"/>
        <v>22</v>
      </c>
      <c r="R332" s="5">
        <f t="shared" si="72"/>
        <v>0.14118030648842517</v>
      </c>
      <c r="S332" s="6">
        <f t="shared" si="73"/>
        <v>92598.630583632214</v>
      </c>
      <c r="T332" s="4">
        <f t="shared" si="74"/>
        <v>0.65588914549653576</v>
      </c>
      <c r="U332" s="1" t="str">
        <f t="shared" si="75"/>
        <v>Normal</v>
      </c>
      <c r="V332" s="1" t="str">
        <f t="shared" si="76"/>
        <v>IPO</v>
      </c>
      <c r="W332" s="1" t="str">
        <f t="shared" si="77"/>
        <v>€</v>
      </c>
      <c r="X332" s="1" t="str">
        <f t="shared" si="78"/>
        <v>€433M</v>
      </c>
      <c r="Y332" s="1" t="str">
        <f t="shared" si="79"/>
        <v>€284M</v>
      </c>
      <c r="Z332" s="1" t="str">
        <f t="shared" si="80"/>
        <v>€0</v>
      </c>
      <c r="AA332" s="1" t="str">
        <f t="shared" si="81"/>
        <v>€92,599</v>
      </c>
      <c r="AB332" s="6">
        <f t="shared" si="82"/>
        <v>7716.5525486360175</v>
      </c>
      <c r="AC332" s="1" t="str">
        <f t="shared" si="83"/>
        <v>Large</v>
      </c>
    </row>
    <row r="333" spans="1:29">
      <c r="A333" s="1" t="s">
        <v>4312</v>
      </c>
      <c r="B333" s="1">
        <v>2002</v>
      </c>
      <c r="C333" s="1" t="s">
        <v>35</v>
      </c>
      <c r="D333" s="1" t="s">
        <v>36</v>
      </c>
      <c r="E333" s="1" t="s">
        <v>18</v>
      </c>
      <c r="F333" s="1">
        <v>275</v>
      </c>
      <c r="G333" s="1">
        <v>4809</v>
      </c>
      <c r="H333" s="1">
        <v>958</v>
      </c>
      <c r="I333" s="1">
        <v>38.07</v>
      </c>
      <c r="J333" s="1">
        <v>3</v>
      </c>
      <c r="K333" s="1" t="s">
        <v>24</v>
      </c>
      <c r="L333" s="1" t="s">
        <v>24</v>
      </c>
      <c r="M333" s="1">
        <v>98</v>
      </c>
      <c r="N333" s="1" t="s">
        <v>20</v>
      </c>
      <c r="O333" s="1">
        <v>3290669</v>
      </c>
      <c r="P333" s="1">
        <f t="shared" si="70"/>
        <v>2</v>
      </c>
      <c r="Q333" s="1">
        <f t="shared" si="71"/>
        <v>22</v>
      </c>
      <c r="R333" s="5">
        <f t="shared" si="72"/>
        <v>5.7184445830734038E-2</v>
      </c>
      <c r="S333" s="6">
        <f t="shared" si="73"/>
        <v>199209.81493033894</v>
      </c>
      <c r="T333" s="4">
        <f t="shared" si="74"/>
        <v>3.4836363636363634</v>
      </c>
      <c r="U333" s="1" t="str">
        <f t="shared" si="75"/>
        <v>Normal</v>
      </c>
      <c r="V333" s="1" t="str">
        <f t="shared" si="76"/>
        <v>Acquired</v>
      </c>
      <c r="W333" s="1" t="str">
        <f t="shared" si="77"/>
        <v>¥</v>
      </c>
      <c r="X333" s="1" t="str">
        <f t="shared" si="78"/>
        <v>¥275M</v>
      </c>
      <c r="Y333" s="1" t="str">
        <f t="shared" si="79"/>
        <v>¥958M</v>
      </c>
      <c r="Z333" s="1" t="str">
        <f t="shared" si="80"/>
        <v>¥0</v>
      </c>
      <c r="AA333" s="1" t="str">
        <f t="shared" si="81"/>
        <v>¥1,99,210</v>
      </c>
      <c r="AB333" s="6">
        <f t="shared" si="82"/>
        <v>16600.81791086158</v>
      </c>
      <c r="AC333" s="1" t="str">
        <f t="shared" si="83"/>
        <v>Large</v>
      </c>
    </row>
    <row r="334" spans="1:29">
      <c r="A334" s="1" t="s">
        <v>4679</v>
      </c>
      <c r="B334" s="1">
        <v>2002</v>
      </c>
      <c r="C334" s="1" t="s">
        <v>45</v>
      </c>
      <c r="D334" s="1" t="s">
        <v>43</v>
      </c>
      <c r="E334" s="1" t="s">
        <v>18</v>
      </c>
      <c r="F334" s="1">
        <v>455</v>
      </c>
      <c r="G334" s="1">
        <v>3183</v>
      </c>
      <c r="H334" s="1">
        <v>44</v>
      </c>
      <c r="I334" s="1">
        <v>19.36</v>
      </c>
      <c r="J334" s="1">
        <v>1</v>
      </c>
      <c r="K334" s="1" t="s">
        <v>24</v>
      </c>
      <c r="L334" s="1" t="s">
        <v>19</v>
      </c>
      <c r="M334" s="1">
        <v>62</v>
      </c>
      <c r="N334" s="1" t="s">
        <v>25</v>
      </c>
      <c r="O334" s="1">
        <v>3202857</v>
      </c>
      <c r="P334" s="1">
        <f t="shared" si="70"/>
        <v>2</v>
      </c>
      <c r="Q334" s="1">
        <f t="shared" si="71"/>
        <v>22</v>
      </c>
      <c r="R334" s="5">
        <f t="shared" si="72"/>
        <v>0.14294690543512409</v>
      </c>
      <c r="S334" s="6">
        <f t="shared" si="73"/>
        <v>13823.437009110901</v>
      </c>
      <c r="T334" s="4">
        <f t="shared" si="74"/>
        <v>9.6703296703296707E-2</v>
      </c>
      <c r="U334" s="1" t="str">
        <f t="shared" si="75"/>
        <v>Normal</v>
      </c>
      <c r="V334" s="1" t="str">
        <f t="shared" si="76"/>
        <v>Acquired</v>
      </c>
      <c r="W334" s="1" t="str">
        <f t="shared" si="77"/>
        <v>A$</v>
      </c>
      <c r="X334" s="1" t="str">
        <f t="shared" si="78"/>
        <v>A$455M</v>
      </c>
      <c r="Y334" s="1" t="str">
        <f t="shared" si="79"/>
        <v>A$44M</v>
      </c>
      <c r="Z334" s="1" t="str">
        <f t="shared" si="80"/>
        <v>A$0</v>
      </c>
      <c r="AA334" s="1" t="str">
        <f t="shared" si="81"/>
        <v>A$13,823</v>
      </c>
      <c r="AB334" s="6">
        <f t="shared" si="82"/>
        <v>1151.9530840925752</v>
      </c>
      <c r="AC334" s="1" t="str">
        <f t="shared" si="83"/>
        <v>Large</v>
      </c>
    </row>
    <row r="335" spans="1:29">
      <c r="A335" s="1" t="s">
        <v>623</v>
      </c>
      <c r="B335" s="1">
        <v>2002</v>
      </c>
      <c r="C335" s="1" t="s">
        <v>53</v>
      </c>
      <c r="D335" s="1" t="s">
        <v>46</v>
      </c>
      <c r="E335" s="1" t="s">
        <v>23</v>
      </c>
      <c r="F335" s="1">
        <v>405</v>
      </c>
      <c r="G335" s="1">
        <v>1016</v>
      </c>
      <c r="H335" s="1">
        <v>86</v>
      </c>
      <c r="I335" s="1">
        <v>34.65</v>
      </c>
      <c r="J335" s="1">
        <v>8</v>
      </c>
      <c r="K335" s="1" t="s">
        <v>24</v>
      </c>
      <c r="L335" s="1" t="s">
        <v>24</v>
      </c>
      <c r="M335" s="1">
        <v>47</v>
      </c>
      <c r="N335" s="1" t="s">
        <v>25</v>
      </c>
      <c r="O335" s="1">
        <v>3153784</v>
      </c>
      <c r="P335" s="1">
        <f t="shared" si="70"/>
        <v>5</v>
      </c>
      <c r="Q335" s="1">
        <f t="shared" si="71"/>
        <v>22</v>
      </c>
      <c r="R335" s="5">
        <f t="shared" si="72"/>
        <v>0.3986220472440945</v>
      </c>
      <c r="S335" s="6">
        <f t="shared" si="73"/>
        <v>84645.669291338578</v>
      </c>
      <c r="T335" s="4">
        <f t="shared" si="74"/>
        <v>0.21234567901234569</v>
      </c>
      <c r="U335" s="1" t="str">
        <f t="shared" si="75"/>
        <v>High Performer</v>
      </c>
      <c r="V335" s="1" t="str">
        <f t="shared" si="76"/>
        <v>Acquired</v>
      </c>
      <c r="W335" s="1">
        <f t="shared" si="77"/>
        <v>0</v>
      </c>
      <c r="X335" s="1" t="str">
        <f t="shared" si="78"/>
        <v>0405M</v>
      </c>
      <c r="Y335" s="1" t="str">
        <f t="shared" si="79"/>
        <v>086M</v>
      </c>
      <c r="Z335" s="1" t="str">
        <f t="shared" si="80"/>
        <v>00</v>
      </c>
      <c r="AA335" s="1" t="str">
        <f t="shared" si="81"/>
        <v>084,646</v>
      </c>
      <c r="AB335" s="6">
        <f t="shared" si="82"/>
        <v>7053.8057742782148</v>
      </c>
      <c r="AC335" s="1" t="str">
        <f t="shared" si="83"/>
        <v>Large</v>
      </c>
    </row>
    <row r="336" spans="1:29">
      <c r="A336" s="1" t="s">
        <v>199</v>
      </c>
      <c r="B336" s="1">
        <v>2002</v>
      </c>
      <c r="C336" s="1" t="s">
        <v>53</v>
      </c>
      <c r="D336" s="1" t="s">
        <v>17</v>
      </c>
      <c r="E336" s="1" t="s">
        <v>40</v>
      </c>
      <c r="F336" s="1">
        <v>473</v>
      </c>
      <c r="G336" s="1">
        <v>3409</v>
      </c>
      <c r="H336" s="1">
        <v>743</v>
      </c>
      <c r="I336" s="1">
        <v>16.28</v>
      </c>
      <c r="J336" s="1">
        <v>8</v>
      </c>
      <c r="K336" s="1" t="s">
        <v>24</v>
      </c>
      <c r="L336" s="1" t="s">
        <v>24</v>
      </c>
      <c r="M336" s="1">
        <v>27</v>
      </c>
      <c r="N336" s="1" t="s">
        <v>25</v>
      </c>
      <c r="O336" s="1">
        <v>3089571</v>
      </c>
      <c r="P336" s="1">
        <f t="shared" si="70"/>
        <v>3</v>
      </c>
      <c r="Q336" s="1">
        <f t="shared" si="71"/>
        <v>22</v>
      </c>
      <c r="R336" s="5">
        <f t="shared" si="72"/>
        <v>0.13875036667644469</v>
      </c>
      <c r="S336" s="6">
        <f t="shared" si="73"/>
        <v>217952.47873276621</v>
      </c>
      <c r="T336" s="4">
        <f t="shared" si="74"/>
        <v>1.5708245243128964</v>
      </c>
      <c r="U336" s="1" t="str">
        <f t="shared" si="75"/>
        <v>High Performer</v>
      </c>
      <c r="V336" s="1" t="str">
        <f t="shared" si="76"/>
        <v>Acquired</v>
      </c>
      <c r="W336" s="1">
        <f t="shared" si="77"/>
        <v>0</v>
      </c>
      <c r="X336" s="1" t="str">
        <f t="shared" si="78"/>
        <v>0473M</v>
      </c>
      <c r="Y336" s="1" t="str">
        <f t="shared" si="79"/>
        <v>0743M</v>
      </c>
      <c r="Z336" s="1" t="str">
        <f t="shared" si="80"/>
        <v>00</v>
      </c>
      <c r="AA336" s="1" t="str">
        <f t="shared" si="81"/>
        <v>02,17,952</v>
      </c>
      <c r="AB336" s="6">
        <f t="shared" si="82"/>
        <v>18162.706561063849</v>
      </c>
      <c r="AC336" s="1" t="str">
        <f t="shared" si="83"/>
        <v>Large</v>
      </c>
    </row>
    <row r="337" spans="1:29">
      <c r="A337" s="1" t="s">
        <v>2619</v>
      </c>
      <c r="B337" s="1">
        <v>2002</v>
      </c>
      <c r="C337" s="1" t="s">
        <v>35</v>
      </c>
      <c r="D337" s="1" t="s">
        <v>43</v>
      </c>
      <c r="E337" s="1" t="s">
        <v>40</v>
      </c>
      <c r="F337" s="1">
        <v>213</v>
      </c>
      <c r="G337" s="1">
        <v>4712</v>
      </c>
      <c r="H337" s="1">
        <v>233</v>
      </c>
      <c r="I337" s="1">
        <v>12.49</v>
      </c>
      <c r="J337" s="1">
        <v>4</v>
      </c>
      <c r="K337" s="1" t="s">
        <v>19</v>
      </c>
      <c r="L337" s="1" t="s">
        <v>24</v>
      </c>
      <c r="M337" s="1">
        <v>76</v>
      </c>
      <c r="N337" s="1" t="s">
        <v>20</v>
      </c>
      <c r="O337" s="1">
        <v>3053627</v>
      </c>
      <c r="P337" s="1">
        <f t="shared" si="70"/>
        <v>3</v>
      </c>
      <c r="Q337" s="1">
        <f t="shared" si="71"/>
        <v>22</v>
      </c>
      <c r="R337" s="5">
        <f t="shared" si="72"/>
        <v>4.5203735144312397E-2</v>
      </c>
      <c r="S337" s="6">
        <f t="shared" si="73"/>
        <v>49448.217317487266</v>
      </c>
      <c r="T337" s="4">
        <f t="shared" si="74"/>
        <v>1.0938967136150235</v>
      </c>
      <c r="U337" s="1" t="str">
        <f t="shared" si="75"/>
        <v>Normal</v>
      </c>
      <c r="V337" s="1" t="str">
        <f t="shared" si="76"/>
        <v>IPO</v>
      </c>
      <c r="W337" s="1" t="str">
        <f t="shared" si="77"/>
        <v>¥</v>
      </c>
      <c r="X337" s="1" t="str">
        <f t="shared" si="78"/>
        <v>¥213M</v>
      </c>
      <c r="Y337" s="1" t="str">
        <f t="shared" si="79"/>
        <v>¥233M</v>
      </c>
      <c r="Z337" s="1" t="str">
        <f t="shared" si="80"/>
        <v>¥0</v>
      </c>
      <c r="AA337" s="1" t="str">
        <f t="shared" si="81"/>
        <v>¥49,448</v>
      </c>
      <c r="AB337" s="6">
        <f t="shared" si="82"/>
        <v>4120.6847764572722</v>
      </c>
      <c r="AC337" s="1" t="str">
        <f t="shared" si="83"/>
        <v>Large</v>
      </c>
    </row>
    <row r="338" spans="1:29">
      <c r="A338" s="1" t="s">
        <v>1665</v>
      </c>
      <c r="B338" s="1">
        <v>2002</v>
      </c>
      <c r="C338" s="1" t="s">
        <v>27</v>
      </c>
      <c r="D338" s="1" t="s">
        <v>51</v>
      </c>
      <c r="E338" s="1" t="s">
        <v>18</v>
      </c>
      <c r="F338" s="1">
        <v>317</v>
      </c>
      <c r="G338" s="1">
        <v>4570</v>
      </c>
      <c r="H338" s="1">
        <v>801</v>
      </c>
      <c r="I338" s="1">
        <v>30.17</v>
      </c>
      <c r="J338" s="1">
        <v>5</v>
      </c>
      <c r="K338" s="1" t="s">
        <v>19</v>
      </c>
      <c r="L338" s="1" t="s">
        <v>19</v>
      </c>
      <c r="M338" s="1">
        <v>29</v>
      </c>
      <c r="N338" s="1" t="s">
        <v>20</v>
      </c>
      <c r="O338" s="1">
        <v>2991223</v>
      </c>
      <c r="P338" s="1">
        <f t="shared" si="70"/>
        <v>2</v>
      </c>
      <c r="Q338" s="1">
        <f t="shared" si="71"/>
        <v>22</v>
      </c>
      <c r="R338" s="5">
        <f t="shared" si="72"/>
        <v>6.9365426695842447E-2</v>
      </c>
      <c r="S338" s="6">
        <f t="shared" si="73"/>
        <v>175273.52297592998</v>
      </c>
      <c r="T338" s="4">
        <f t="shared" si="74"/>
        <v>2.5268138801261828</v>
      </c>
      <c r="U338" s="1" t="str">
        <f t="shared" si="75"/>
        <v>Normal</v>
      </c>
      <c r="V338" s="1" t="str">
        <f t="shared" si="76"/>
        <v>Still Private</v>
      </c>
      <c r="W338" s="1" t="str">
        <f t="shared" si="77"/>
        <v>$</v>
      </c>
      <c r="X338" s="1" t="str">
        <f t="shared" si="78"/>
        <v>$317M</v>
      </c>
      <c r="Y338" s="1" t="str">
        <f t="shared" si="79"/>
        <v>$801M</v>
      </c>
      <c r="Z338" s="1" t="str">
        <f t="shared" si="80"/>
        <v>$0</v>
      </c>
      <c r="AA338" s="1" t="str">
        <f t="shared" si="81"/>
        <v>$1,75,274</v>
      </c>
      <c r="AB338" s="6">
        <f t="shared" si="82"/>
        <v>14606.126914660832</v>
      </c>
      <c r="AC338" s="1" t="str">
        <f t="shared" si="83"/>
        <v>Large</v>
      </c>
    </row>
    <row r="339" spans="1:29">
      <c r="A339" s="1" t="s">
        <v>2610</v>
      </c>
      <c r="B339" s="1">
        <v>2002</v>
      </c>
      <c r="C339" s="1" t="s">
        <v>73</v>
      </c>
      <c r="D339" s="1" t="s">
        <v>102</v>
      </c>
      <c r="E339" s="1" t="s">
        <v>37</v>
      </c>
      <c r="F339" s="1">
        <v>255</v>
      </c>
      <c r="G339" s="1">
        <v>4258</v>
      </c>
      <c r="H339" s="1">
        <v>403</v>
      </c>
      <c r="I339" s="1">
        <v>0.28999999999999998</v>
      </c>
      <c r="J339" s="1">
        <v>8</v>
      </c>
      <c r="K339" s="1" t="s">
        <v>19</v>
      </c>
      <c r="L339" s="1" t="s">
        <v>24</v>
      </c>
      <c r="M339" s="1">
        <v>78</v>
      </c>
      <c r="N339" s="1" t="s">
        <v>49</v>
      </c>
      <c r="O339" s="1">
        <v>2932951</v>
      </c>
      <c r="P339" s="1">
        <f t="shared" si="70"/>
        <v>4</v>
      </c>
      <c r="Q339" s="1">
        <f t="shared" si="71"/>
        <v>22</v>
      </c>
      <c r="R339" s="5">
        <f t="shared" si="72"/>
        <v>5.9887271019257865E-2</v>
      </c>
      <c r="S339" s="6">
        <f t="shared" si="73"/>
        <v>94645.373414748712</v>
      </c>
      <c r="T339" s="4">
        <f t="shared" si="74"/>
        <v>1.580392156862745</v>
      </c>
      <c r="U339" s="1" t="str">
        <f t="shared" si="75"/>
        <v>Normal</v>
      </c>
      <c r="V339" s="1" t="str">
        <f t="shared" si="76"/>
        <v>IPO</v>
      </c>
      <c r="W339" s="1" t="str">
        <f t="shared" si="77"/>
        <v>€</v>
      </c>
      <c r="X339" s="1" t="str">
        <f t="shared" si="78"/>
        <v>€255M</v>
      </c>
      <c r="Y339" s="1" t="str">
        <f t="shared" si="79"/>
        <v>€403M</v>
      </c>
      <c r="Z339" s="1" t="str">
        <f t="shared" si="80"/>
        <v>€0</v>
      </c>
      <c r="AA339" s="1" t="str">
        <f t="shared" si="81"/>
        <v>€94,645</v>
      </c>
      <c r="AB339" s="6">
        <f t="shared" si="82"/>
        <v>7887.1144512290593</v>
      </c>
      <c r="AC339" s="1" t="str">
        <f t="shared" si="83"/>
        <v>Large</v>
      </c>
    </row>
    <row r="340" spans="1:29">
      <c r="A340" s="1" t="s">
        <v>4046</v>
      </c>
      <c r="B340" s="1">
        <v>2002</v>
      </c>
      <c r="C340" s="1" t="s">
        <v>53</v>
      </c>
      <c r="D340" s="1" t="s">
        <v>17</v>
      </c>
      <c r="E340" s="1" t="s">
        <v>18</v>
      </c>
      <c r="F340" s="1">
        <v>358</v>
      </c>
      <c r="G340" s="1">
        <v>290</v>
      </c>
      <c r="H340" s="1">
        <v>724</v>
      </c>
      <c r="I340" s="1">
        <v>15.44</v>
      </c>
      <c r="J340" s="1">
        <v>3</v>
      </c>
      <c r="K340" s="1" t="s">
        <v>19</v>
      </c>
      <c r="L340" s="1" t="s">
        <v>19</v>
      </c>
      <c r="M340" s="1">
        <v>78</v>
      </c>
      <c r="N340" s="1" t="s">
        <v>49</v>
      </c>
      <c r="O340" s="1">
        <v>2830554</v>
      </c>
      <c r="P340" s="1">
        <f t="shared" si="70"/>
        <v>2</v>
      </c>
      <c r="Q340" s="1">
        <f t="shared" si="71"/>
        <v>22</v>
      </c>
      <c r="R340" s="5">
        <f t="shared" si="72"/>
        <v>1.2344827586206897</v>
      </c>
      <c r="S340" s="6">
        <f t="shared" si="73"/>
        <v>2496551.7241379311</v>
      </c>
      <c r="T340" s="4">
        <f t="shared" si="74"/>
        <v>2.022346368715084</v>
      </c>
      <c r="U340" s="1" t="str">
        <f t="shared" si="75"/>
        <v>Normal</v>
      </c>
      <c r="V340" s="1" t="str">
        <f t="shared" si="76"/>
        <v>Still Private</v>
      </c>
      <c r="W340" s="1">
        <f t="shared" si="77"/>
        <v>0</v>
      </c>
      <c r="X340" s="1" t="str">
        <f t="shared" si="78"/>
        <v>0358M</v>
      </c>
      <c r="Y340" s="1" t="str">
        <f t="shared" si="79"/>
        <v>0724M</v>
      </c>
      <c r="Z340" s="1" t="str">
        <f t="shared" si="80"/>
        <v>01</v>
      </c>
      <c r="AA340" s="1" t="str">
        <f t="shared" si="81"/>
        <v>024,96,552</v>
      </c>
      <c r="AB340" s="6">
        <f t="shared" si="82"/>
        <v>208045.97701149425</v>
      </c>
      <c r="AC340" s="1" t="str">
        <f t="shared" si="83"/>
        <v>Large</v>
      </c>
    </row>
    <row r="341" spans="1:29">
      <c r="A341" s="1" t="s">
        <v>2503</v>
      </c>
      <c r="B341" s="1">
        <v>2002</v>
      </c>
      <c r="C341" s="1" t="s">
        <v>22</v>
      </c>
      <c r="D341" s="1" t="s">
        <v>46</v>
      </c>
      <c r="E341" s="1" t="s">
        <v>37</v>
      </c>
      <c r="F341" s="1">
        <v>279</v>
      </c>
      <c r="G341" s="1">
        <v>4023</v>
      </c>
      <c r="H341" s="1">
        <v>123</v>
      </c>
      <c r="I341" s="1">
        <v>6.57</v>
      </c>
      <c r="J341" s="1">
        <v>3</v>
      </c>
      <c r="K341" s="1" t="s">
        <v>19</v>
      </c>
      <c r="L341" s="1" t="s">
        <v>24</v>
      </c>
      <c r="M341" s="1">
        <v>1</v>
      </c>
      <c r="N341" s="1" t="s">
        <v>29</v>
      </c>
      <c r="O341" s="1">
        <v>2815413</v>
      </c>
      <c r="P341" s="1">
        <f t="shared" si="70"/>
        <v>4</v>
      </c>
      <c r="Q341" s="1">
        <f t="shared" si="71"/>
        <v>22</v>
      </c>
      <c r="R341" s="5">
        <f t="shared" si="72"/>
        <v>6.9351230425055935E-2</v>
      </c>
      <c r="S341" s="6">
        <f t="shared" si="73"/>
        <v>30574.19835943326</v>
      </c>
      <c r="T341" s="4">
        <f t="shared" si="74"/>
        <v>0.44086021505376344</v>
      </c>
      <c r="U341" s="1" t="str">
        <f t="shared" si="75"/>
        <v>Normal</v>
      </c>
      <c r="V341" s="1" t="str">
        <f t="shared" si="76"/>
        <v>IPO</v>
      </c>
      <c r="W341" s="1" t="str">
        <f t="shared" si="77"/>
        <v>£</v>
      </c>
      <c r="X341" s="1" t="str">
        <f t="shared" si="78"/>
        <v>£279M</v>
      </c>
      <c r="Y341" s="1" t="str">
        <f t="shared" si="79"/>
        <v>£123M</v>
      </c>
      <c r="Z341" s="1" t="str">
        <f t="shared" si="80"/>
        <v>£0</v>
      </c>
      <c r="AA341" s="1" t="str">
        <f t="shared" si="81"/>
        <v>£30,574</v>
      </c>
      <c r="AB341" s="6">
        <f t="shared" si="82"/>
        <v>2547.8498632861051</v>
      </c>
      <c r="AC341" s="1" t="str">
        <f t="shared" si="83"/>
        <v>Large</v>
      </c>
    </row>
    <row r="342" spans="1:29">
      <c r="A342" s="1" t="s">
        <v>3373</v>
      </c>
      <c r="B342" s="1">
        <v>2002</v>
      </c>
      <c r="C342" s="1" t="s">
        <v>53</v>
      </c>
      <c r="D342" s="1" t="s">
        <v>48</v>
      </c>
      <c r="E342" s="1" t="s">
        <v>18</v>
      </c>
      <c r="F342" s="1">
        <v>407</v>
      </c>
      <c r="G342" s="1">
        <v>4450</v>
      </c>
      <c r="H342" s="1">
        <v>120</v>
      </c>
      <c r="I342" s="1">
        <v>16.75</v>
      </c>
      <c r="J342" s="1">
        <v>5</v>
      </c>
      <c r="K342" s="1" t="s">
        <v>24</v>
      </c>
      <c r="L342" s="1" t="s">
        <v>19</v>
      </c>
      <c r="M342" s="1">
        <v>98</v>
      </c>
      <c r="N342" s="1" t="s">
        <v>20</v>
      </c>
      <c r="O342" s="1">
        <v>2788787</v>
      </c>
      <c r="P342" s="1">
        <f t="shared" si="70"/>
        <v>2</v>
      </c>
      <c r="Q342" s="1">
        <f t="shared" si="71"/>
        <v>22</v>
      </c>
      <c r="R342" s="5">
        <f t="shared" si="72"/>
        <v>9.146067415730337E-2</v>
      </c>
      <c r="S342" s="6">
        <f t="shared" si="73"/>
        <v>26966.292134831459</v>
      </c>
      <c r="T342" s="4">
        <f t="shared" si="74"/>
        <v>0.29484029484029484</v>
      </c>
      <c r="U342" s="1" t="str">
        <f t="shared" si="75"/>
        <v>Normal</v>
      </c>
      <c r="V342" s="1" t="str">
        <f t="shared" si="76"/>
        <v>Acquired</v>
      </c>
      <c r="W342" s="1">
        <f t="shared" si="77"/>
        <v>0</v>
      </c>
      <c r="X342" s="1" t="str">
        <f t="shared" si="78"/>
        <v>0407M</v>
      </c>
      <c r="Y342" s="1" t="str">
        <f t="shared" si="79"/>
        <v>0120M</v>
      </c>
      <c r="Z342" s="1" t="str">
        <f t="shared" si="80"/>
        <v>00</v>
      </c>
      <c r="AA342" s="1" t="str">
        <f t="shared" si="81"/>
        <v>026,966</v>
      </c>
      <c r="AB342" s="6">
        <f t="shared" si="82"/>
        <v>2247.1910112359551</v>
      </c>
      <c r="AC342" s="1" t="str">
        <f t="shared" si="83"/>
        <v>Large</v>
      </c>
    </row>
    <row r="343" spans="1:29">
      <c r="A343" s="1" t="s">
        <v>2887</v>
      </c>
      <c r="B343" s="1">
        <v>2002</v>
      </c>
      <c r="C343" s="1" t="s">
        <v>73</v>
      </c>
      <c r="D343" s="1" t="s">
        <v>46</v>
      </c>
      <c r="E343" s="1" t="s">
        <v>23</v>
      </c>
      <c r="F343" s="1">
        <v>408</v>
      </c>
      <c r="G343" s="1">
        <v>4858</v>
      </c>
      <c r="H343" s="1">
        <v>325</v>
      </c>
      <c r="I343" s="1">
        <v>28.69</v>
      </c>
      <c r="J343" s="1">
        <v>4</v>
      </c>
      <c r="K343" s="1" t="s">
        <v>24</v>
      </c>
      <c r="L343" s="1" t="s">
        <v>24</v>
      </c>
      <c r="M343" s="1">
        <v>20</v>
      </c>
      <c r="N343" s="1" t="s">
        <v>33</v>
      </c>
      <c r="O343" s="1">
        <v>2786237</v>
      </c>
      <c r="P343" s="1">
        <f t="shared" si="70"/>
        <v>5</v>
      </c>
      <c r="Q343" s="1">
        <f t="shared" si="71"/>
        <v>22</v>
      </c>
      <c r="R343" s="5">
        <f t="shared" si="72"/>
        <v>8.3985179086043638E-2</v>
      </c>
      <c r="S343" s="6">
        <f t="shared" si="73"/>
        <v>66899.958830794567</v>
      </c>
      <c r="T343" s="4">
        <f t="shared" si="74"/>
        <v>0.79656862745098034</v>
      </c>
      <c r="U343" s="1" t="str">
        <f t="shared" si="75"/>
        <v>Normal</v>
      </c>
      <c r="V343" s="1" t="str">
        <f t="shared" si="76"/>
        <v>Acquired</v>
      </c>
      <c r="W343" s="1" t="str">
        <f t="shared" si="77"/>
        <v>€</v>
      </c>
      <c r="X343" s="1" t="str">
        <f t="shared" si="78"/>
        <v>€408M</v>
      </c>
      <c r="Y343" s="1" t="str">
        <f t="shared" si="79"/>
        <v>€325M</v>
      </c>
      <c r="Z343" s="1" t="str">
        <f t="shared" si="80"/>
        <v>€0</v>
      </c>
      <c r="AA343" s="1" t="str">
        <f t="shared" si="81"/>
        <v>€66,900</v>
      </c>
      <c r="AB343" s="6">
        <f t="shared" si="82"/>
        <v>5574.9965692328806</v>
      </c>
      <c r="AC343" s="1" t="str">
        <f t="shared" si="83"/>
        <v>Large</v>
      </c>
    </row>
    <row r="344" spans="1:29">
      <c r="A344" s="1" t="s">
        <v>2190</v>
      </c>
      <c r="B344" s="1">
        <v>2002</v>
      </c>
      <c r="C344" s="1" t="s">
        <v>42</v>
      </c>
      <c r="D344" s="1" t="s">
        <v>102</v>
      </c>
      <c r="E344" s="1" t="s">
        <v>40</v>
      </c>
      <c r="F344" s="1">
        <v>412</v>
      </c>
      <c r="G344" s="1">
        <v>3053</v>
      </c>
      <c r="H344" s="1">
        <v>767</v>
      </c>
      <c r="I344" s="1">
        <v>46.02</v>
      </c>
      <c r="J344" s="1">
        <v>8</v>
      </c>
      <c r="K344" s="1" t="s">
        <v>19</v>
      </c>
      <c r="L344" s="1" t="s">
        <v>24</v>
      </c>
      <c r="M344" s="1">
        <v>8</v>
      </c>
      <c r="N344" s="1" t="s">
        <v>25</v>
      </c>
      <c r="O344" s="1">
        <v>2773729</v>
      </c>
      <c r="P344" s="1">
        <f t="shared" si="70"/>
        <v>3</v>
      </c>
      <c r="Q344" s="1">
        <f t="shared" si="71"/>
        <v>22</v>
      </c>
      <c r="R344" s="5">
        <f t="shared" si="72"/>
        <v>0.1349492302653128</v>
      </c>
      <c r="S344" s="6">
        <f t="shared" si="73"/>
        <v>251228.30003275466</v>
      </c>
      <c r="T344" s="4">
        <f t="shared" si="74"/>
        <v>1.8616504854368932</v>
      </c>
      <c r="U344" s="1" t="str">
        <f t="shared" si="75"/>
        <v>High Performer</v>
      </c>
      <c r="V344" s="1" t="str">
        <f t="shared" si="76"/>
        <v>IPO</v>
      </c>
      <c r="W344" s="1" t="str">
        <f t="shared" si="77"/>
        <v>¥</v>
      </c>
      <c r="X344" s="1" t="str">
        <f t="shared" si="78"/>
        <v>¥412M</v>
      </c>
      <c r="Y344" s="1" t="str">
        <f t="shared" si="79"/>
        <v>¥767M</v>
      </c>
      <c r="Z344" s="1" t="str">
        <f t="shared" si="80"/>
        <v>¥0</v>
      </c>
      <c r="AA344" s="1" t="str">
        <f t="shared" si="81"/>
        <v>¥2,51,228</v>
      </c>
      <c r="AB344" s="6">
        <f t="shared" si="82"/>
        <v>20935.691669396223</v>
      </c>
      <c r="AC344" s="1" t="str">
        <f t="shared" si="83"/>
        <v>Large</v>
      </c>
    </row>
    <row r="345" spans="1:29">
      <c r="A345" s="1" t="s">
        <v>338</v>
      </c>
      <c r="B345" s="1">
        <v>2002</v>
      </c>
      <c r="C345" s="1" t="s">
        <v>59</v>
      </c>
      <c r="D345" s="1" t="s">
        <v>36</v>
      </c>
      <c r="E345" s="1" t="s">
        <v>40</v>
      </c>
      <c r="F345" s="1">
        <v>358</v>
      </c>
      <c r="G345" s="1">
        <v>448</v>
      </c>
      <c r="H345" s="1">
        <v>744</v>
      </c>
      <c r="I345" s="1">
        <v>16.920000000000002</v>
      </c>
      <c r="J345" s="1">
        <v>9</v>
      </c>
      <c r="K345" s="1" t="s">
        <v>19</v>
      </c>
      <c r="L345" s="1" t="s">
        <v>19</v>
      </c>
      <c r="M345" s="1">
        <v>58</v>
      </c>
      <c r="N345" s="1" t="s">
        <v>29</v>
      </c>
      <c r="O345" s="1">
        <v>2685432</v>
      </c>
      <c r="P345" s="1">
        <f t="shared" si="70"/>
        <v>3</v>
      </c>
      <c r="Q345" s="1">
        <f t="shared" si="71"/>
        <v>22</v>
      </c>
      <c r="R345" s="5">
        <f t="shared" si="72"/>
        <v>0.7991071428571429</v>
      </c>
      <c r="S345" s="6">
        <f t="shared" si="73"/>
        <v>1660714.2857142857</v>
      </c>
      <c r="T345" s="4">
        <f t="shared" si="74"/>
        <v>2.0782122905027931</v>
      </c>
      <c r="U345" s="1" t="str">
        <f t="shared" si="75"/>
        <v>High Performer</v>
      </c>
      <c r="V345" s="1" t="str">
        <f t="shared" si="76"/>
        <v>Still Private</v>
      </c>
      <c r="W345" s="1" t="str">
        <f t="shared" si="77"/>
        <v>₹</v>
      </c>
      <c r="X345" s="1" t="str">
        <f t="shared" si="78"/>
        <v>₹358M</v>
      </c>
      <c r="Y345" s="1" t="str">
        <f t="shared" si="79"/>
        <v>₹744M</v>
      </c>
      <c r="Z345" s="1" t="str">
        <f t="shared" si="80"/>
        <v>₹1</v>
      </c>
      <c r="AA345" s="1" t="str">
        <f t="shared" si="81"/>
        <v>₹16,60,714</v>
      </c>
      <c r="AB345" s="6">
        <f t="shared" si="82"/>
        <v>138392.85714285713</v>
      </c>
      <c r="AC345" s="1" t="str">
        <f t="shared" si="83"/>
        <v>Large</v>
      </c>
    </row>
    <row r="346" spans="1:29">
      <c r="A346" s="1" t="s">
        <v>2159</v>
      </c>
      <c r="B346" s="1">
        <v>2002</v>
      </c>
      <c r="C346" s="1" t="s">
        <v>22</v>
      </c>
      <c r="D346" s="1" t="s">
        <v>46</v>
      </c>
      <c r="E346" s="1" t="s">
        <v>18</v>
      </c>
      <c r="F346" s="1">
        <v>367</v>
      </c>
      <c r="G346" s="1">
        <v>1441</v>
      </c>
      <c r="H346" s="1">
        <v>827</v>
      </c>
      <c r="I346" s="1">
        <v>7.76</v>
      </c>
      <c r="J346" s="1">
        <v>6</v>
      </c>
      <c r="K346" s="1" t="s">
        <v>19</v>
      </c>
      <c r="L346" s="1" t="s">
        <v>24</v>
      </c>
      <c r="M346" s="1">
        <v>8</v>
      </c>
      <c r="N346" s="1" t="s">
        <v>33</v>
      </c>
      <c r="O346" s="1">
        <v>2682712</v>
      </c>
      <c r="P346" s="1">
        <f t="shared" si="70"/>
        <v>2</v>
      </c>
      <c r="Q346" s="1">
        <f t="shared" si="71"/>
        <v>22</v>
      </c>
      <c r="R346" s="5">
        <f t="shared" si="72"/>
        <v>0.25468424705065928</v>
      </c>
      <c r="S346" s="6">
        <f t="shared" si="73"/>
        <v>573907.00902151281</v>
      </c>
      <c r="T346" s="4">
        <f t="shared" si="74"/>
        <v>2.2534059945504086</v>
      </c>
      <c r="U346" s="1" t="str">
        <f t="shared" si="75"/>
        <v>Normal</v>
      </c>
      <c r="V346" s="1" t="str">
        <f t="shared" si="76"/>
        <v>IPO</v>
      </c>
      <c r="W346" s="1" t="str">
        <f t="shared" si="77"/>
        <v>£</v>
      </c>
      <c r="X346" s="1" t="str">
        <f t="shared" si="78"/>
        <v>£367M</v>
      </c>
      <c r="Y346" s="1" t="str">
        <f t="shared" si="79"/>
        <v>£827M</v>
      </c>
      <c r="Z346" s="1" t="str">
        <f t="shared" si="80"/>
        <v>£0</v>
      </c>
      <c r="AA346" s="1" t="str">
        <f t="shared" si="81"/>
        <v>£5,73,907</v>
      </c>
      <c r="AB346" s="6">
        <f t="shared" si="82"/>
        <v>47825.584085126073</v>
      </c>
      <c r="AC346" s="1" t="str">
        <f t="shared" si="83"/>
        <v>Large</v>
      </c>
    </row>
    <row r="347" spans="1:29">
      <c r="A347" s="1" t="s">
        <v>1560</v>
      </c>
      <c r="B347" s="1">
        <v>2002</v>
      </c>
      <c r="C347" s="1" t="s">
        <v>31</v>
      </c>
      <c r="D347" s="1" t="s">
        <v>95</v>
      </c>
      <c r="E347" s="1" t="s">
        <v>18</v>
      </c>
      <c r="F347" s="1">
        <v>360</v>
      </c>
      <c r="G347" s="1">
        <v>1688</v>
      </c>
      <c r="H347" s="1">
        <v>789</v>
      </c>
      <c r="I347" s="1">
        <v>9.3800000000000008</v>
      </c>
      <c r="J347" s="1">
        <v>7</v>
      </c>
      <c r="K347" s="1" t="s">
        <v>24</v>
      </c>
      <c r="L347" s="1" t="s">
        <v>24</v>
      </c>
      <c r="M347" s="1">
        <v>55</v>
      </c>
      <c r="N347" s="1" t="s">
        <v>25</v>
      </c>
      <c r="O347" s="1">
        <v>2612354</v>
      </c>
      <c r="P347" s="1">
        <f t="shared" si="70"/>
        <v>2</v>
      </c>
      <c r="Q347" s="1">
        <f t="shared" si="71"/>
        <v>22</v>
      </c>
      <c r="R347" s="5">
        <f t="shared" si="72"/>
        <v>0.2132701421800948</v>
      </c>
      <c r="S347" s="6">
        <f t="shared" si="73"/>
        <v>467417.06161137443</v>
      </c>
      <c r="T347" s="4">
        <f t="shared" si="74"/>
        <v>2.1916666666666669</v>
      </c>
      <c r="U347" s="1" t="str">
        <f t="shared" si="75"/>
        <v>Normal</v>
      </c>
      <c r="V347" s="1" t="str">
        <f t="shared" si="76"/>
        <v>Acquired</v>
      </c>
      <c r="W347" s="1" t="str">
        <f t="shared" si="77"/>
        <v>€</v>
      </c>
      <c r="X347" s="1" t="str">
        <f t="shared" si="78"/>
        <v>€360M</v>
      </c>
      <c r="Y347" s="1" t="str">
        <f t="shared" si="79"/>
        <v>€789M</v>
      </c>
      <c r="Z347" s="1" t="str">
        <f t="shared" si="80"/>
        <v>€0</v>
      </c>
      <c r="AA347" s="1" t="str">
        <f t="shared" si="81"/>
        <v>€4,67,417</v>
      </c>
      <c r="AB347" s="6">
        <f t="shared" si="82"/>
        <v>38951.421800947865</v>
      </c>
      <c r="AC347" s="1" t="str">
        <f t="shared" si="83"/>
        <v>Large</v>
      </c>
    </row>
    <row r="348" spans="1:29">
      <c r="A348" s="1" t="s">
        <v>2962</v>
      </c>
      <c r="B348" s="1">
        <v>2002</v>
      </c>
      <c r="C348" s="1" t="s">
        <v>16</v>
      </c>
      <c r="D348" s="1" t="s">
        <v>43</v>
      </c>
      <c r="E348" s="1" t="s">
        <v>18</v>
      </c>
      <c r="F348" s="1">
        <v>258</v>
      </c>
      <c r="G348" s="1">
        <v>1531</v>
      </c>
      <c r="H348" s="1">
        <v>902</v>
      </c>
      <c r="I348" s="1">
        <v>35.03</v>
      </c>
      <c r="J348" s="1">
        <v>2</v>
      </c>
      <c r="K348" s="1" t="s">
        <v>24</v>
      </c>
      <c r="L348" s="1" t="s">
        <v>19</v>
      </c>
      <c r="M348" s="1">
        <v>20</v>
      </c>
      <c r="N348" s="1" t="s">
        <v>33</v>
      </c>
      <c r="O348" s="1">
        <v>2585758</v>
      </c>
      <c r="P348" s="1">
        <f t="shared" si="70"/>
        <v>2</v>
      </c>
      <c r="Q348" s="1">
        <f t="shared" si="71"/>
        <v>22</v>
      </c>
      <c r="R348" s="5">
        <f t="shared" si="72"/>
        <v>0.16851730894839975</v>
      </c>
      <c r="S348" s="6">
        <f t="shared" si="73"/>
        <v>589157.41345525801</v>
      </c>
      <c r="T348" s="4">
        <f t="shared" si="74"/>
        <v>3.4961240310077519</v>
      </c>
      <c r="U348" s="1" t="str">
        <f t="shared" si="75"/>
        <v>Normal</v>
      </c>
      <c r="V348" s="1" t="str">
        <f t="shared" si="76"/>
        <v>Acquired</v>
      </c>
      <c r="W348" s="1" t="str">
        <f t="shared" si="77"/>
        <v>$</v>
      </c>
      <c r="X348" s="1" t="str">
        <f t="shared" si="78"/>
        <v>$258M</v>
      </c>
      <c r="Y348" s="1" t="str">
        <f t="shared" si="79"/>
        <v>$902M</v>
      </c>
      <c r="Z348" s="1" t="str">
        <f t="shared" si="80"/>
        <v>$0</v>
      </c>
      <c r="AA348" s="1" t="str">
        <f t="shared" si="81"/>
        <v>$5,89,157</v>
      </c>
      <c r="AB348" s="6">
        <f t="shared" si="82"/>
        <v>49096.451121271501</v>
      </c>
      <c r="AC348" s="1" t="str">
        <f t="shared" si="83"/>
        <v>Large</v>
      </c>
    </row>
    <row r="349" spans="1:29">
      <c r="A349" s="1" t="s">
        <v>2957</v>
      </c>
      <c r="B349" s="1">
        <v>2002</v>
      </c>
      <c r="C349" s="1" t="s">
        <v>35</v>
      </c>
      <c r="D349" s="1" t="s">
        <v>102</v>
      </c>
      <c r="E349" s="1" t="s">
        <v>23</v>
      </c>
      <c r="F349" s="1">
        <v>451</v>
      </c>
      <c r="G349" s="1">
        <v>1618</v>
      </c>
      <c r="H349" s="1">
        <v>226</v>
      </c>
      <c r="I349" s="1">
        <v>1.98</v>
      </c>
      <c r="J349" s="1">
        <v>3</v>
      </c>
      <c r="K349" s="1" t="s">
        <v>24</v>
      </c>
      <c r="L349" s="1" t="s">
        <v>19</v>
      </c>
      <c r="M349" s="1">
        <v>47</v>
      </c>
      <c r="N349" s="1" t="s">
        <v>33</v>
      </c>
      <c r="O349" s="1">
        <v>2570179</v>
      </c>
      <c r="P349" s="1">
        <f t="shared" si="70"/>
        <v>5</v>
      </c>
      <c r="Q349" s="1">
        <f t="shared" si="71"/>
        <v>22</v>
      </c>
      <c r="R349" s="5">
        <f t="shared" si="72"/>
        <v>0.27873918417799753</v>
      </c>
      <c r="S349" s="6">
        <f t="shared" si="73"/>
        <v>139678.61557478367</v>
      </c>
      <c r="T349" s="4">
        <f t="shared" si="74"/>
        <v>0.50110864745011086</v>
      </c>
      <c r="U349" s="1" t="str">
        <f t="shared" si="75"/>
        <v>Normal</v>
      </c>
      <c r="V349" s="1" t="str">
        <f t="shared" si="76"/>
        <v>Acquired</v>
      </c>
      <c r="W349" s="1" t="str">
        <f t="shared" si="77"/>
        <v>¥</v>
      </c>
      <c r="X349" s="1" t="str">
        <f t="shared" si="78"/>
        <v>¥451M</v>
      </c>
      <c r="Y349" s="1" t="str">
        <f t="shared" si="79"/>
        <v>¥226M</v>
      </c>
      <c r="Z349" s="1" t="str">
        <f t="shared" si="80"/>
        <v>¥0</v>
      </c>
      <c r="AA349" s="1" t="str">
        <f t="shared" si="81"/>
        <v>¥1,39,679</v>
      </c>
      <c r="AB349" s="6">
        <f t="shared" si="82"/>
        <v>11639.884631231973</v>
      </c>
      <c r="AC349" s="1" t="str">
        <f t="shared" si="83"/>
        <v>Large</v>
      </c>
    </row>
    <row r="350" spans="1:29">
      <c r="A350" s="1" t="s">
        <v>4159</v>
      </c>
      <c r="B350" s="1">
        <v>2002</v>
      </c>
      <c r="C350" s="1" t="s">
        <v>45</v>
      </c>
      <c r="D350" s="1" t="s">
        <v>95</v>
      </c>
      <c r="E350" s="1" t="s">
        <v>28</v>
      </c>
      <c r="F350" s="1">
        <v>240</v>
      </c>
      <c r="G350" s="1">
        <v>4596</v>
      </c>
      <c r="H350" s="1">
        <v>690</v>
      </c>
      <c r="I350" s="1">
        <v>26.74</v>
      </c>
      <c r="J350" s="1">
        <v>1</v>
      </c>
      <c r="K350" s="1" t="s">
        <v>19</v>
      </c>
      <c r="L350" s="1" t="s">
        <v>24</v>
      </c>
      <c r="M350" s="1">
        <v>79</v>
      </c>
      <c r="N350" s="1" t="s">
        <v>33</v>
      </c>
      <c r="O350" s="1">
        <v>2551563</v>
      </c>
      <c r="P350" s="1">
        <f t="shared" si="70"/>
        <v>1</v>
      </c>
      <c r="Q350" s="1">
        <f t="shared" si="71"/>
        <v>22</v>
      </c>
      <c r="R350" s="5">
        <f t="shared" si="72"/>
        <v>5.2219321148825062E-2</v>
      </c>
      <c r="S350" s="6">
        <f t="shared" si="73"/>
        <v>150130.54830287205</v>
      </c>
      <c r="T350" s="4">
        <f t="shared" si="74"/>
        <v>2.875</v>
      </c>
      <c r="U350" s="1" t="str">
        <f t="shared" si="75"/>
        <v>Normal</v>
      </c>
      <c r="V350" s="1" t="str">
        <f t="shared" si="76"/>
        <v>IPO</v>
      </c>
      <c r="W350" s="1" t="str">
        <f t="shared" si="77"/>
        <v>A$</v>
      </c>
      <c r="X350" s="1" t="str">
        <f t="shared" si="78"/>
        <v>A$240M</v>
      </c>
      <c r="Y350" s="1" t="str">
        <f t="shared" si="79"/>
        <v>A$690M</v>
      </c>
      <c r="Z350" s="1" t="str">
        <f t="shared" si="80"/>
        <v>A$0</v>
      </c>
      <c r="AA350" s="1" t="str">
        <f t="shared" si="81"/>
        <v>A$1,50,131</v>
      </c>
      <c r="AB350" s="6">
        <f t="shared" si="82"/>
        <v>12510.879025239339</v>
      </c>
      <c r="AC350" s="1" t="str">
        <f t="shared" si="83"/>
        <v>Large</v>
      </c>
    </row>
    <row r="351" spans="1:29">
      <c r="A351" s="1" t="s">
        <v>2153</v>
      </c>
      <c r="B351" s="1">
        <v>2002</v>
      </c>
      <c r="C351" s="1" t="s">
        <v>22</v>
      </c>
      <c r="D351" s="1" t="s">
        <v>95</v>
      </c>
      <c r="E351" s="1" t="s">
        <v>18</v>
      </c>
      <c r="F351" s="1">
        <v>429</v>
      </c>
      <c r="G351" s="1">
        <v>83</v>
      </c>
      <c r="H351" s="1">
        <v>630</v>
      </c>
      <c r="I351" s="1">
        <v>22.65</v>
      </c>
      <c r="J351" s="1">
        <v>9</v>
      </c>
      <c r="K351" s="1" t="s">
        <v>24</v>
      </c>
      <c r="L351" s="1" t="s">
        <v>24</v>
      </c>
      <c r="M351" s="1">
        <v>38</v>
      </c>
      <c r="N351" s="1" t="s">
        <v>49</v>
      </c>
      <c r="O351" s="1">
        <v>2538617</v>
      </c>
      <c r="P351" s="1">
        <f t="shared" si="70"/>
        <v>2</v>
      </c>
      <c r="Q351" s="1">
        <f t="shared" si="71"/>
        <v>22</v>
      </c>
      <c r="R351" s="5">
        <f t="shared" si="72"/>
        <v>5.168674698795181</v>
      </c>
      <c r="S351" s="6">
        <f t="shared" si="73"/>
        <v>7590361.4457831327</v>
      </c>
      <c r="T351" s="4">
        <f t="shared" si="74"/>
        <v>1.4685314685314685</v>
      </c>
      <c r="U351" s="1" t="str">
        <f t="shared" si="75"/>
        <v>High Performer</v>
      </c>
      <c r="V351" s="1" t="str">
        <f t="shared" si="76"/>
        <v>Acquired</v>
      </c>
      <c r="W351" s="1" t="str">
        <f t="shared" si="77"/>
        <v>£</v>
      </c>
      <c r="X351" s="1" t="str">
        <f t="shared" si="78"/>
        <v>£429M</v>
      </c>
      <c r="Y351" s="1" t="str">
        <f t="shared" si="79"/>
        <v>£630M</v>
      </c>
      <c r="Z351" s="1" t="str">
        <f t="shared" si="80"/>
        <v>£5</v>
      </c>
      <c r="AA351" s="1" t="str">
        <f t="shared" si="81"/>
        <v>£75,90,361</v>
      </c>
      <c r="AB351" s="6">
        <f t="shared" si="82"/>
        <v>632530.12048192776</v>
      </c>
      <c r="AC351" s="1" t="str">
        <f t="shared" si="83"/>
        <v>Large</v>
      </c>
    </row>
    <row r="352" spans="1:29">
      <c r="A352" s="1" t="s">
        <v>2302</v>
      </c>
      <c r="B352" s="1">
        <v>2002</v>
      </c>
      <c r="C352" s="1" t="s">
        <v>73</v>
      </c>
      <c r="D352" s="1" t="s">
        <v>17</v>
      </c>
      <c r="E352" s="1" t="s">
        <v>28</v>
      </c>
      <c r="F352" s="1">
        <v>290</v>
      </c>
      <c r="G352" s="1">
        <v>4810</v>
      </c>
      <c r="H352" s="1">
        <v>125</v>
      </c>
      <c r="I352" s="1">
        <v>0.28000000000000003</v>
      </c>
      <c r="J352" s="1">
        <v>7</v>
      </c>
      <c r="K352" s="1" t="s">
        <v>24</v>
      </c>
      <c r="L352" s="1" t="s">
        <v>24</v>
      </c>
      <c r="M352" s="1">
        <v>43</v>
      </c>
      <c r="N352" s="1" t="s">
        <v>33</v>
      </c>
      <c r="O352" s="1">
        <v>2456602</v>
      </c>
      <c r="P352" s="1">
        <f t="shared" si="70"/>
        <v>1</v>
      </c>
      <c r="Q352" s="1">
        <f t="shared" si="71"/>
        <v>22</v>
      </c>
      <c r="R352" s="5">
        <f t="shared" si="72"/>
        <v>6.0291060291060294E-2</v>
      </c>
      <c r="S352" s="6">
        <f t="shared" si="73"/>
        <v>25987.525987525987</v>
      </c>
      <c r="T352" s="4">
        <f t="shared" si="74"/>
        <v>0.43103448275862066</v>
      </c>
      <c r="U352" s="1" t="str">
        <f t="shared" si="75"/>
        <v>Normal</v>
      </c>
      <c r="V352" s="1" t="str">
        <f t="shared" si="76"/>
        <v>Acquired</v>
      </c>
      <c r="W352" s="1" t="str">
        <f t="shared" si="77"/>
        <v>€</v>
      </c>
      <c r="X352" s="1" t="str">
        <f t="shared" si="78"/>
        <v>€290M</v>
      </c>
      <c r="Y352" s="1" t="str">
        <f t="shared" si="79"/>
        <v>€125M</v>
      </c>
      <c r="Z352" s="1" t="str">
        <f t="shared" si="80"/>
        <v>€0</v>
      </c>
      <c r="AA352" s="1" t="str">
        <f t="shared" si="81"/>
        <v>€25,988</v>
      </c>
      <c r="AB352" s="6">
        <f t="shared" si="82"/>
        <v>2165.6271656271656</v>
      </c>
      <c r="AC352" s="1" t="str">
        <f t="shared" si="83"/>
        <v>Large</v>
      </c>
    </row>
    <row r="353" spans="1:29">
      <c r="A353" s="1" t="s">
        <v>4490</v>
      </c>
      <c r="B353" s="1">
        <v>2002</v>
      </c>
      <c r="C353" s="1" t="s">
        <v>35</v>
      </c>
      <c r="D353" s="1" t="s">
        <v>46</v>
      </c>
      <c r="E353" s="1" t="s">
        <v>28</v>
      </c>
      <c r="F353" s="1">
        <v>382</v>
      </c>
      <c r="G353" s="1">
        <v>1609</v>
      </c>
      <c r="H353" s="1">
        <v>712</v>
      </c>
      <c r="I353" s="1">
        <v>13.5</v>
      </c>
      <c r="J353" s="1">
        <v>1</v>
      </c>
      <c r="K353" s="1" t="s">
        <v>19</v>
      </c>
      <c r="L353" s="1" t="s">
        <v>24</v>
      </c>
      <c r="M353" s="1">
        <v>53</v>
      </c>
      <c r="N353" s="1" t="s">
        <v>29</v>
      </c>
      <c r="O353" s="1">
        <v>2451720</v>
      </c>
      <c r="P353" s="1">
        <f t="shared" si="70"/>
        <v>1</v>
      </c>
      <c r="Q353" s="1">
        <f t="shared" si="71"/>
        <v>22</v>
      </c>
      <c r="R353" s="5">
        <f t="shared" si="72"/>
        <v>0.23741454319453076</v>
      </c>
      <c r="S353" s="6">
        <f t="shared" si="73"/>
        <v>442510.87632069609</v>
      </c>
      <c r="T353" s="4">
        <f t="shared" si="74"/>
        <v>1.8638743455497382</v>
      </c>
      <c r="U353" s="1" t="str">
        <f t="shared" si="75"/>
        <v>Normal</v>
      </c>
      <c r="V353" s="1" t="str">
        <f t="shared" si="76"/>
        <v>IPO</v>
      </c>
      <c r="W353" s="1" t="str">
        <f t="shared" si="77"/>
        <v>¥</v>
      </c>
      <c r="X353" s="1" t="str">
        <f t="shared" si="78"/>
        <v>¥382M</v>
      </c>
      <c r="Y353" s="1" t="str">
        <f t="shared" si="79"/>
        <v>¥712M</v>
      </c>
      <c r="Z353" s="1" t="str">
        <f t="shared" si="80"/>
        <v>¥0</v>
      </c>
      <c r="AA353" s="1" t="str">
        <f t="shared" si="81"/>
        <v>¥4,42,511</v>
      </c>
      <c r="AB353" s="6">
        <f t="shared" si="82"/>
        <v>36875.906360058005</v>
      </c>
      <c r="AC353" s="1" t="str">
        <f t="shared" si="83"/>
        <v>Large</v>
      </c>
    </row>
    <row r="354" spans="1:29">
      <c r="A354" s="1" t="s">
        <v>1516</v>
      </c>
      <c r="B354" s="1">
        <v>2002</v>
      </c>
      <c r="C354" s="1" t="s">
        <v>35</v>
      </c>
      <c r="D354" s="1" t="s">
        <v>39</v>
      </c>
      <c r="E354" s="1" t="s">
        <v>28</v>
      </c>
      <c r="F354" s="1">
        <v>498</v>
      </c>
      <c r="G354" s="1">
        <v>4052</v>
      </c>
      <c r="H354" s="1">
        <v>102</v>
      </c>
      <c r="I354" s="1">
        <v>10.17</v>
      </c>
      <c r="J354" s="1">
        <v>8</v>
      </c>
      <c r="K354" s="1" t="s">
        <v>24</v>
      </c>
      <c r="L354" s="1" t="s">
        <v>19</v>
      </c>
      <c r="M354" s="1">
        <v>17</v>
      </c>
      <c r="N354" s="1" t="s">
        <v>49</v>
      </c>
      <c r="O354" s="1">
        <v>2450314</v>
      </c>
      <c r="P354" s="1">
        <f t="shared" si="70"/>
        <v>1</v>
      </c>
      <c r="Q354" s="1">
        <f t="shared" si="71"/>
        <v>22</v>
      </c>
      <c r="R354" s="5">
        <f t="shared" si="72"/>
        <v>0.12290227048371175</v>
      </c>
      <c r="S354" s="6">
        <f t="shared" si="73"/>
        <v>25172.754195459034</v>
      </c>
      <c r="T354" s="4">
        <f t="shared" si="74"/>
        <v>0.20481927710843373</v>
      </c>
      <c r="U354" s="1" t="str">
        <f t="shared" si="75"/>
        <v>High Performer</v>
      </c>
      <c r="V354" s="1" t="str">
        <f t="shared" si="76"/>
        <v>Acquired</v>
      </c>
      <c r="W354" s="1" t="str">
        <f t="shared" si="77"/>
        <v>¥</v>
      </c>
      <c r="X354" s="1" t="str">
        <f t="shared" si="78"/>
        <v>¥498M</v>
      </c>
      <c r="Y354" s="1" t="str">
        <f t="shared" si="79"/>
        <v>¥102M</v>
      </c>
      <c r="Z354" s="1" t="str">
        <f t="shared" si="80"/>
        <v>¥0</v>
      </c>
      <c r="AA354" s="1" t="str">
        <f t="shared" si="81"/>
        <v>¥25,173</v>
      </c>
      <c r="AB354" s="6">
        <f t="shared" si="82"/>
        <v>2097.7295162882529</v>
      </c>
      <c r="AC354" s="1" t="str">
        <f t="shared" si="83"/>
        <v>Large</v>
      </c>
    </row>
    <row r="355" spans="1:29">
      <c r="A355" s="1" t="s">
        <v>4049</v>
      </c>
      <c r="B355" s="1">
        <v>2002</v>
      </c>
      <c r="C355" s="1" t="s">
        <v>59</v>
      </c>
      <c r="D355" s="1" t="s">
        <v>51</v>
      </c>
      <c r="E355" s="1" t="s">
        <v>37</v>
      </c>
      <c r="F355" s="1">
        <v>461</v>
      </c>
      <c r="G355" s="1">
        <v>1441</v>
      </c>
      <c r="H355" s="1">
        <v>366</v>
      </c>
      <c r="I355" s="1">
        <v>22.63</v>
      </c>
      <c r="J355" s="1">
        <v>3</v>
      </c>
      <c r="K355" s="1" t="s">
        <v>19</v>
      </c>
      <c r="L355" s="1" t="s">
        <v>24</v>
      </c>
      <c r="M355" s="1">
        <v>49</v>
      </c>
      <c r="N355" s="1" t="s">
        <v>20</v>
      </c>
      <c r="O355" s="1">
        <v>2436749</v>
      </c>
      <c r="P355" s="1">
        <f t="shared" si="70"/>
        <v>4</v>
      </c>
      <c r="Q355" s="1">
        <f t="shared" si="71"/>
        <v>22</v>
      </c>
      <c r="R355" s="5">
        <f t="shared" si="72"/>
        <v>0.31991672449687719</v>
      </c>
      <c r="S355" s="6">
        <f t="shared" si="73"/>
        <v>253990.28452463567</v>
      </c>
      <c r="T355" s="4">
        <f t="shared" si="74"/>
        <v>0.79392624728850325</v>
      </c>
      <c r="U355" s="1" t="str">
        <f t="shared" si="75"/>
        <v>Normal</v>
      </c>
      <c r="V355" s="1" t="str">
        <f t="shared" si="76"/>
        <v>IPO</v>
      </c>
      <c r="W355" s="1" t="str">
        <f t="shared" si="77"/>
        <v>₹</v>
      </c>
      <c r="X355" s="1" t="str">
        <f t="shared" si="78"/>
        <v>₹461M</v>
      </c>
      <c r="Y355" s="1" t="str">
        <f t="shared" si="79"/>
        <v>₹366M</v>
      </c>
      <c r="Z355" s="1" t="str">
        <f t="shared" si="80"/>
        <v>₹0</v>
      </c>
      <c r="AA355" s="1" t="str">
        <f t="shared" si="81"/>
        <v>₹2,53,990</v>
      </c>
      <c r="AB355" s="6">
        <f t="shared" si="82"/>
        <v>21165.857043719639</v>
      </c>
      <c r="AC355" s="1" t="str">
        <f t="shared" si="83"/>
        <v>Large</v>
      </c>
    </row>
    <row r="356" spans="1:29">
      <c r="A356" s="1" t="s">
        <v>4036</v>
      </c>
      <c r="B356" s="1">
        <v>2002</v>
      </c>
      <c r="C356" s="1" t="s">
        <v>27</v>
      </c>
      <c r="D356" s="1" t="s">
        <v>39</v>
      </c>
      <c r="E356" s="1" t="s">
        <v>18</v>
      </c>
      <c r="F356" s="1">
        <v>201</v>
      </c>
      <c r="G356" s="1">
        <v>3775</v>
      </c>
      <c r="H356" s="1">
        <v>648</v>
      </c>
      <c r="I356" s="1">
        <v>25.2</v>
      </c>
      <c r="J356" s="1">
        <v>3</v>
      </c>
      <c r="K356" s="1" t="s">
        <v>24</v>
      </c>
      <c r="L356" s="1" t="s">
        <v>24</v>
      </c>
      <c r="M356" s="1">
        <v>74</v>
      </c>
      <c r="N356" s="1" t="s">
        <v>33</v>
      </c>
      <c r="O356" s="1">
        <v>2435638</v>
      </c>
      <c r="P356" s="1">
        <f t="shared" si="70"/>
        <v>2</v>
      </c>
      <c r="Q356" s="1">
        <f t="shared" si="71"/>
        <v>22</v>
      </c>
      <c r="R356" s="5">
        <f t="shared" si="72"/>
        <v>5.3245033112582781E-2</v>
      </c>
      <c r="S356" s="6">
        <f t="shared" si="73"/>
        <v>171655.62913907284</v>
      </c>
      <c r="T356" s="4">
        <f t="shared" si="74"/>
        <v>3.2238805970149254</v>
      </c>
      <c r="U356" s="1" t="str">
        <f t="shared" si="75"/>
        <v>Normal</v>
      </c>
      <c r="V356" s="1" t="str">
        <f t="shared" si="76"/>
        <v>Acquired</v>
      </c>
      <c r="W356" s="1" t="str">
        <f t="shared" si="77"/>
        <v>$</v>
      </c>
      <c r="X356" s="1" t="str">
        <f t="shared" si="78"/>
        <v>$201M</v>
      </c>
      <c r="Y356" s="1" t="str">
        <f t="shared" si="79"/>
        <v>$648M</v>
      </c>
      <c r="Z356" s="1" t="str">
        <f t="shared" si="80"/>
        <v>$0</v>
      </c>
      <c r="AA356" s="1" t="str">
        <f t="shared" si="81"/>
        <v>$1,71,656</v>
      </c>
      <c r="AB356" s="6">
        <f t="shared" si="82"/>
        <v>14304.635761589405</v>
      </c>
      <c r="AC356" s="1" t="str">
        <f t="shared" si="83"/>
        <v>Large</v>
      </c>
    </row>
    <row r="357" spans="1:29">
      <c r="A357" s="1" t="s">
        <v>1652</v>
      </c>
      <c r="B357" s="1">
        <v>2002</v>
      </c>
      <c r="C357" s="1" t="s">
        <v>16</v>
      </c>
      <c r="D357" s="1" t="s">
        <v>32</v>
      </c>
      <c r="E357" s="1" t="s">
        <v>18</v>
      </c>
      <c r="F357" s="1">
        <v>300</v>
      </c>
      <c r="G357" s="1">
        <v>4318</v>
      </c>
      <c r="H357" s="1">
        <v>648</v>
      </c>
      <c r="I357" s="1">
        <v>17.63</v>
      </c>
      <c r="J357" s="1">
        <v>4</v>
      </c>
      <c r="K357" s="1" t="s">
        <v>24</v>
      </c>
      <c r="L357" s="1" t="s">
        <v>19</v>
      </c>
      <c r="M357" s="1">
        <v>8</v>
      </c>
      <c r="N357" s="1" t="s">
        <v>29</v>
      </c>
      <c r="O357" s="1">
        <v>2435366</v>
      </c>
      <c r="P357" s="1">
        <f t="shared" si="70"/>
        <v>2</v>
      </c>
      <c r="Q357" s="1">
        <f t="shared" si="71"/>
        <v>22</v>
      </c>
      <c r="R357" s="5">
        <f t="shared" si="72"/>
        <v>6.9476609541454376E-2</v>
      </c>
      <c r="S357" s="6">
        <f t="shared" si="73"/>
        <v>150069.47660954145</v>
      </c>
      <c r="T357" s="4">
        <f t="shared" si="74"/>
        <v>2.16</v>
      </c>
      <c r="U357" s="1" t="str">
        <f t="shared" si="75"/>
        <v>Normal</v>
      </c>
      <c r="V357" s="1" t="str">
        <f t="shared" si="76"/>
        <v>Acquired</v>
      </c>
      <c r="W357" s="1" t="str">
        <f t="shared" si="77"/>
        <v>$</v>
      </c>
      <c r="X357" s="1" t="str">
        <f t="shared" si="78"/>
        <v>$300M</v>
      </c>
      <c r="Y357" s="1" t="str">
        <f t="shared" si="79"/>
        <v>$648M</v>
      </c>
      <c r="Z357" s="1" t="str">
        <f t="shared" si="80"/>
        <v>$0</v>
      </c>
      <c r="AA357" s="1" t="str">
        <f t="shared" si="81"/>
        <v>$1,50,069</v>
      </c>
      <c r="AB357" s="6">
        <f t="shared" si="82"/>
        <v>12505.789717461788</v>
      </c>
      <c r="AC357" s="1" t="str">
        <f t="shared" si="83"/>
        <v>Large</v>
      </c>
    </row>
    <row r="358" spans="1:29">
      <c r="A358" s="1" t="s">
        <v>3012</v>
      </c>
      <c r="B358" s="1">
        <v>2002</v>
      </c>
      <c r="C358" s="1" t="s">
        <v>73</v>
      </c>
      <c r="D358" s="1" t="s">
        <v>32</v>
      </c>
      <c r="E358" s="1" t="s">
        <v>23</v>
      </c>
      <c r="F358" s="1">
        <v>411</v>
      </c>
      <c r="G358" s="1">
        <v>2851</v>
      </c>
      <c r="H358" s="1">
        <v>312</v>
      </c>
      <c r="I358" s="1">
        <v>44.42</v>
      </c>
      <c r="J358" s="1">
        <v>4</v>
      </c>
      <c r="K358" s="1" t="s">
        <v>24</v>
      </c>
      <c r="L358" s="1" t="s">
        <v>24</v>
      </c>
      <c r="M358" s="1">
        <v>40</v>
      </c>
      <c r="N358" s="1" t="s">
        <v>25</v>
      </c>
      <c r="O358" s="1">
        <v>2403976</v>
      </c>
      <c r="P358" s="1">
        <f t="shared" si="70"/>
        <v>5</v>
      </c>
      <c r="Q358" s="1">
        <f t="shared" si="71"/>
        <v>22</v>
      </c>
      <c r="R358" s="5">
        <f t="shared" si="72"/>
        <v>0.14415994387934059</v>
      </c>
      <c r="S358" s="6">
        <f t="shared" si="73"/>
        <v>109435.28586460892</v>
      </c>
      <c r="T358" s="4">
        <f t="shared" si="74"/>
        <v>0.75912408759124084</v>
      </c>
      <c r="U358" s="1" t="str">
        <f t="shared" si="75"/>
        <v>Normal</v>
      </c>
      <c r="V358" s="1" t="str">
        <f t="shared" si="76"/>
        <v>Acquired</v>
      </c>
      <c r="W358" s="1" t="str">
        <f t="shared" si="77"/>
        <v>€</v>
      </c>
      <c r="X358" s="1" t="str">
        <f t="shared" si="78"/>
        <v>€411M</v>
      </c>
      <c r="Y358" s="1" t="str">
        <f t="shared" si="79"/>
        <v>€312M</v>
      </c>
      <c r="Z358" s="1" t="str">
        <f t="shared" si="80"/>
        <v>€0</v>
      </c>
      <c r="AA358" s="1" t="str">
        <f t="shared" si="81"/>
        <v>€1,09,435</v>
      </c>
      <c r="AB358" s="6">
        <f t="shared" si="82"/>
        <v>9119.6071553840757</v>
      </c>
      <c r="AC358" s="1" t="str">
        <f t="shared" si="83"/>
        <v>Large</v>
      </c>
    </row>
    <row r="359" spans="1:29">
      <c r="A359" s="1" t="s">
        <v>3268</v>
      </c>
      <c r="B359" s="1">
        <v>2002</v>
      </c>
      <c r="C359" s="1" t="s">
        <v>16</v>
      </c>
      <c r="D359" s="1" t="s">
        <v>43</v>
      </c>
      <c r="E359" s="1" t="s">
        <v>40</v>
      </c>
      <c r="F359" s="1">
        <v>495</v>
      </c>
      <c r="G359" s="1">
        <v>2020</v>
      </c>
      <c r="H359" s="1">
        <v>14</v>
      </c>
      <c r="I359" s="1">
        <v>48.13</v>
      </c>
      <c r="J359" s="1">
        <v>6</v>
      </c>
      <c r="K359" s="1" t="s">
        <v>19</v>
      </c>
      <c r="L359" s="1" t="s">
        <v>19</v>
      </c>
      <c r="M359" s="1">
        <v>72</v>
      </c>
      <c r="N359" s="1" t="s">
        <v>49</v>
      </c>
      <c r="O359" s="1">
        <v>2402252</v>
      </c>
      <c r="P359" s="1">
        <f t="shared" si="70"/>
        <v>3</v>
      </c>
      <c r="Q359" s="1">
        <f t="shared" si="71"/>
        <v>22</v>
      </c>
      <c r="R359" s="5">
        <f t="shared" si="72"/>
        <v>0.24504950495049505</v>
      </c>
      <c r="S359" s="6">
        <f t="shared" si="73"/>
        <v>6930.6930693069307</v>
      </c>
      <c r="T359" s="4">
        <f t="shared" si="74"/>
        <v>2.8282828282828285E-2</v>
      </c>
      <c r="U359" s="1" t="str">
        <f t="shared" si="75"/>
        <v>Normal</v>
      </c>
      <c r="V359" s="1" t="str">
        <f t="shared" si="76"/>
        <v>Still Private</v>
      </c>
      <c r="W359" s="1" t="str">
        <f t="shared" si="77"/>
        <v>$</v>
      </c>
      <c r="X359" s="1" t="str">
        <f t="shared" si="78"/>
        <v>$495M</v>
      </c>
      <c r="Y359" s="1" t="str">
        <f t="shared" si="79"/>
        <v>$14M</v>
      </c>
      <c r="Z359" s="1" t="str">
        <f t="shared" si="80"/>
        <v>$0</v>
      </c>
      <c r="AA359" s="1" t="str">
        <f t="shared" si="81"/>
        <v>$6,931</v>
      </c>
      <c r="AB359" s="6">
        <f t="shared" si="82"/>
        <v>577.55775577557756</v>
      </c>
      <c r="AC359" s="1" t="str">
        <f t="shared" si="83"/>
        <v>Large</v>
      </c>
    </row>
    <row r="360" spans="1:29">
      <c r="A360" s="1" t="s">
        <v>2469</v>
      </c>
      <c r="B360" s="1">
        <v>2002</v>
      </c>
      <c r="C360" s="1" t="s">
        <v>45</v>
      </c>
      <c r="D360" s="1" t="s">
        <v>102</v>
      </c>
      <c r="E360" s="1" t="s">
        <v>18</v>
      </c>
      <c r="F360" s="1">
        <v>365</v>
      </c>
      <c r="G360" s="1">
        <v>1204</v>
      </c>
      <c r="H360" s="1">
        <v>873</v>
      </c>
      <c r="I360" s="1">
        <v>8.16</v>
      </c>
      <c r="J360" s="1">
        <v>2</v>
      </c>
      <c r="K360" s="1" t="s">
        <v>24</v>
      </c>
      <c r="L360" s="1" t="s">
        <v>19</v>
      </c>
      <c r="M360" s="1">
        <v>96</v>
      </c>
      <c r="N360" s="1" t="s">
        <v>25</v>
      </c>
      <c r="O360" s="1">
        <v>2364109</v>
      </c>
      <c r="P360" s="1">
        <f t="shared" si="70"/>
        <v>2</v>
      </c>
      <c r="Q360" s="1">
        <f t="shared" si="71"/>
        <v>22</v>
      </c>
      <c r="R360" s="5">
        <f t="shared" si="72"/>
        <v>0.30315614617940201</v>
      </c>
      <c r="S360" s="6">
        <f t="shared" si="73"/>
        <v>725083.05647840537</v>
      </c>
      <c r="T360" s="4">
        <f t="shared" si="74"/>
        <v>2.3917808219178083</v>
      </c>
      <c r="U360" s="1" t="str">
        <f t="shared" si="75"/>
        <v>Normal</v>
      </c>
      <c r="V360" s="1" t="str">
        <f t="shared" si="76"/>
        <v>Acquired</v>
      </c>
      <c r="W360" s="1" t="str">
        <f t="shared" si="77"/>
        <v>A$</v>
      </c>
      <c r="X360" s="1" t="str">
        <f t="shared" si="78"/>
        <v>A$365M</v>
      </c>
      <c r="Y360" s="1" t="str">
        <f t="shared" si="79"/>
        <v>A$873M</v>
      </c>
      <c r="Z360" s="1" t="str">
        <f t="shared" si="80"/>
        <v>A$0</v>
      </c>
      <c r="AA360" s="1" t="str">
        <f t="shared" si="81"/>
        <v>A$7,25,083</v>
      </c>
      <c r="AB360" s="6">
        <f t="shared" si="82"/>
        <v>60423.588039867107</v>
      </c>
      <c r="AC360" s="1" t="str">
        <f t="shared" si="83"/>
        <v>Large</v>
      </c>
    </row>
    <row r="361" spans="1:29">
      <c r="A361" s="1" t="s">
        <v>3607</v>
      </c>
      <c r="B361" s="1">
        <v>2002</v>
      </c>
      <c r="C361" s="1" t="s">
        <v>53</v>
      </c>
      <c r="D361" s="1" t="s">
        <v>95</v>
      </c>
      <c r="E361" s="1" t="s">
        <v>23</v>
      </c>
      <c r="F361" s="1">
        <v>322</v>
      </c>
      <c r="G361" s="1">
        <v>283</v>
      </c>
      <c r="H361" s="1">
        <v>137</v>
      </c>
      <c r="I361" s="1">
        <v>49.81</v>
      </c>
      <c r="J361" s="1">
        <v>6</v>
      </c>
      <c r="K361" s="1" t="s">
        <v>19</v>
      </c>
      <c r="L361" s="1" t="s">
        <v>24</v>
      </c>
      <c r="M361" s="1">
        <v>25</v>
      </c>
      <c r="N361" s="1" t="s">
        <v>20</v>
      </c>
      <c r="O361" s="1">
        <v>2359988</v>
      </c>
      <c r="P361" s="1">
        <f t="shared" si="70"/>
        <v>5</v>
      </c>
      <c r="Q361" s="1">
        <f t="shared" si="71"/>
        <v>22</v>
      </c>
      <c r="R361" s="5">
        <f t="shared" si="72"/>
        <v>1.137809187279152</v>
      </c>
      <c r="S361" s="6">
        <f t="shared" si="73"/>
        <v>484098.93992932863</v>
      </c>
      <c r="T361" s="4">
        <f t="shared" si="74"/>
        <v>0.4254658385093168</v>
      </c>
      <c r="U361" s="1" t="str">
        <f t="shared" si="75"/>
        <v>Normal</v>
      </c>
      <c r="V361" s="1" t="str">
        <f t="shared" si="76"/>
        <v>IPO</v>
      </c>
      <c r="W361" s="1">
        <f t="shared" si="77"/>
        <v>0</v>
      </c>
      <c r="X361" s="1" t="str">
        <f t="shared" si="78"/>
        <v>0322M</v>
      </c>
      <c r="Y361" s="1" t="str">
        <f t="shared" si="79"/>
        <v>0137M</v>
      </c>
      <c r="Z361" s="1" t="str">
        <f t="shared" si="80"/>
        <v>01</v>
      </c>
      <c r="AA361" s="1" t="str">
        <f t="shared" si="81"/>
        <v>04,84,099</v>
      </c>
      <c r="AB361" s="6">
        <f t="shared" si="82"/>
        <v>40341.578327444055</v>
      </c>
      <c r="AC361" s="1" t="str">
        <f t="shared" si="83"/>
        <v>Large</v>
      </c>
    </row>
    <row r="362" spans="1:29">
      <c r="A362" s="1" t="s">
        <v>2445</v>
      </c>
      <c r="B362" s="1">
        <v>2002</v>
      </c>
      <c r="C362" s="1" t="s">
        <v>35</v>
      </c>
      <c r="D362" s="1" t="s">
        <v>17</v>
      </c>
      <c r="E362" s="1" t="s">
        <v>40</v>
      </c>
      <c r="F362" s="1">
        <v>280</v>
      </c>
      <c r="G362" s="1">
        <v>3129</v>
      </c>
      <c r="H362" s="1">
        <v>704</v>
      </c>
      <c r="I362" s="1">
        <v>8.59</v>
      </c>
      <c r="J362" s="1">
        <v>7</v>
      </c>
      <c r="K362" s="1" t="s">
        <v>19</v>
      </c>
      <c r="L362" s="1" t="s">
        <v>24</v>
      </c>
      <c r="M362" s="1">
        <v>31</v>
      </c>
      <c r="N362" s="1" t="s">
        <v>25</v>
      </c>
      <c r="O362" s="1">
        <v>2313549</v>
      </c>
      <c r="P362" s="1">
        <f t="shared" si="70"/>
        <v>3</v>
      </c>
      <c r="Q362" s="1">
        <f t="shared" si="71"/>
        <v>22</v>
      </c>
      <c r="R362" s="5">
        <f t="shared" si="72"/>
        <v>8.9485458612975396E-2</v>
      </c>
      <c r="S362" s="6">
        <f t="shared" si="73"/>
        <v>224992.01022690957</v>
      </c>
      <c r="T362" s="4">
        <f t="shared" si="74"/>
        <v>2.5142857142857142</v>
      </c>
      <c r="U362" s="1" t="str">
        <f t="shared" si="75"/>
        <v>Normal</v>
      </c>
      <c r="V362" s="1" t="str">
        <f t="shared" si="76"/>
        <v>IPO</v>
      </c>
      <c r="W362" s="1" t="str">
        <f t="shared" si="77"/>
        <v>¥</v>
      </c>
      <c r="X362" s="1" t="str">
        <f t="shared" si="78"/>
        <v>¥280M</v>
      </c>
      <c r="Y362" s="1" t="str">
        <f t="shared" si="79"/>
        <v>¥704M</v>
      </c>
      <c r="Z362" s="1" t="str">
        <f t="shared" si="80"/>
        <v>¥0</v>
      </c>
      <c r="AA362" s="1" t="str">
        <f t="shared" si="81"/>
        <v>¥2,24,992</v>
      </c>
      <c r="AB362" s="6">
        <f t="shared" si="82"/>
        <v>18749.334185575797</v>
      </c>
      <c r="AC362" s="1" t="str">
        <f t="shared" si="83"/>
        <v>Large</v>
      </c>
    </row>
    <row r="363" spans="1:29">
      <c r="A363" s="1" t="s">
        <v>2363</v>
      </c>
      <c r="B363" s="1">
        <v>2002</v>
      </c>
      <c r="C363" s="1" t="s">
        <v>27</v>
      </c>
      <c r="D363" s="1" t="s">
        <v>17</v>
      </c>
      <c r="E363" s="1" t="s">
        <v>23</v>
      </c>
      <c r="F363" s="1">
        <v>454</v>
      </c>
      <c r="G363" s="1">
        <v>4322</v>
      </c>
      <c r="H363" s="1">
        <v>630</v>
      </c>
      <c r="I363" s="1">
        <v>18.829999999999998</v>
      </c>
      <c r="J363" s="1">
        <v>6</v>
      </c>
      <c r="K363" s="1" t="s">
        <v>24</v>
      </c>
      <c r="L363" s="1" t="s">
        <v>24</v>
      </c>
      <c r="M363" s="1">
        <v>62</v>
      </c>
      <c r="N363" s="1" t="s">
        <v>20</v>
      </c>
      <c r="O363" s="1">
        <v>2275856</v>
      </c>
      <c r="P363" s="1">
        <f t="shared" si="70"/>
        <v>5</v>
      </c>
      <c r="Q363" s="1">
        <f t="shared" si="71"/>
        <v>22</v>
      </c>
      <c r="R363" s="5">
        <f t="shared" si="72"/>
        <v>0.1050439611291069</v>
      </c>
      <c r="S363" s="6">
        <f t="shared" si="73"/>
        <v>145765.84914391485</v>
      </c>
      <c r="T363" s="4">
        <f t="shared" si="74"/>
        <v>1.3876651982378854</v>
      </c>
      <c r="U363" s="1" t="str">
        <f t="shared" si="75"/>
        <v>Normal</v>
      </c>
      <c r="V363" s="1" t="str">
        <f t="shared" si="76"/>
        <v>Acquired</v>
      </c>
      <c r="W363" s="1" t="str">
        <f t="shared" si="77"/>
        <v>$</v>
      </c>
      <c r="X363" s="1" t="str">
        <f t="shared" si="78"/>
        <v>$454M</v>
      </c>
      <c r="Y363" s="1" t="str">
        <f t="shared" si="79"/>
        <v>$630M</v>
      </c>
      <c r="Z363" s="1" t="str">
        <f t="shared" si="80"/>
        <v>$0</v>
      </c>
      <c r="AA363" s="1" t="str">
        <f t="shared" si="81"/>
        <v>$1,45,766</v>
      </c>
      <c r="AB363" s="6">
        <f t="shared" si="82"/>
        <v>12147.154095326237</v>
      </c>
      <c r="AC363" s="1" t="str">
        <f t="shared" si="83"/>
        <v>Large</v>
      </c>
    </row>
    <row r="364" spans="1:29">
      <c r="A364" s="1" t="s">
        <v>1215</v>
      </c>
      <c r="B364" s="1">
        <v>2002</v>
      </c>
      <c r="C364" s="1" t="s">
        <v>16</v>
      </c>
      <c r="D364" s="1" t="s">
        <v>48</v>
      </c>
      <c r="E364" s="1" t="s">
        <v>40</v>
      </c>
      <c r="F364" s="1">
        <v>416</v>
      </c>
      <c r="G364" s="1">
        <v>4080</v>
      </c>
      <c r="H364" s="1">
        <v>746</v>
      </c>
      <c r="I364" s="1">
        <v>7.95</v>
      </c>
      <c r="J364" s="1">
        <v>3</v>
      </c>
      <c r="K364" s="1" t="s">
        <v>19</v>
      </c>
      <c r="L364" s="1" t="s">
        <v>24</v>
      </c>
      <c r="M364" s="1">
        <v>52</v>
      </c>
      <c r="N364" s="1" t="s">
        <v>33</v>
      </c>
      <c r="O364" s="1">
        <v>2271476</v>
      </c>
      <c r="P364" s="1">
        <f t="shared" si="70"/>
        <v>3</v>
      </c>
      <c r="Q364" s="1">
        <f t="shared" si="71"/>
        <v>22</v>
      </c>
      <c r="R364" s="5">
        <f t="shared" si="72"/>
        <v>0.10196078431372549</v>
      </c>
      <c r="S364" s="6">
        <f t="shared" si="73"/>
        <v>182843.13725490196</v>
      </c>
      <c r="T364" s="4">
        <f t="shared" si="74"/>
        <v>1.7932692307692308</v>
      </c>
      <c r="U364" s="1" t="str">
        <f t="shared" si="75"/>
        <v>Normal</v>
      </c>
      <c r="V364" s="1" t="str">
        <f t="shared" si="76"/>
        <v>IPO</v>
      </c>
      <c r="W364" s="1" t="str">
        <f t="shared" si="77"/>
        <v>$</v>
      </c>
      <c r="X364" s="1" t="str">
        <f t="shared" si="78"/>
        <v>$416M</v>
      </c>
      <c r="Y364" s="1" t="str">
        <f t="shared" si="79"/>
        <v>$746M</v>
      </c>
      <c r="Z364" s="1" t="str">
        <f t="shared" si="80"/>
        <v>$0</v>
      </c>
      <c r="AA364" s="1" t="str">
        <f t="shared" si="81"/>
        <v>$1,82,843</v>
      </c>
      <c r="AB364" s="6">
        <f t="shared" si="82"/>
        <v>15236.928104575163</v>
      </c>
      <c r="AC364" s="1" t="str">
        <f t="shared" si="83"/>
        <v>Large</v>
      </c>
    </row>
    <row r="365" spans="1:29">
      <c r="A365" s="1" t="s">
        <v>1063</v>
      </c>
      <c r="B365" s="1">
        <v>2002</v>
      </c>
      <c r="C365" s="1" t="s">
        <v>42</v>
      </c>
      <c r="D365" s="1" t="s">
        <v>95</v>
      </c>
      <c r="E365" s="1" t="s">
        <v>23</v>
      </c>
      <c r="F365" s="1">
        <v>361</v>
      </c>
      <c r="G365" s="1">
        <v>3938</v>
      </c>
      <c r="H365" s="1">
        <v>658</v>
      </c>
      <c r="I365" s="1">
        <v>15</v>
      </c>
      <c r="J365" s="1">
        <v>2</v>
      </c>
      <c r="K365" s="1" t="s">
        <v>19</v>
      </c>
      <c r="L365" s="1" t="s">
        <v>24</v>
      </c>
      <c r="M365" s="1">
        <v>24</v>
      </c>
      <c r="N365" s="1" t="s">
        <v>33</v>
      </c>
      <c r="O365" s="1">
        <v>2208134</v>
      </c>
      <c r="P365" s="1">
        <f t="shared" si="70"/>
        <v>5</v>
      </c>
      <c r="Q365" s="1">
        <f t="shared" si="71"/>
        <v>22</v>
      </c>
      <c r="R365" s="5">
        <f t="shared" si="72"/>
        <v>9.1670898933468761E-2</v>
      </c>
      <c r="S365" s="6">
        <f t="shared" si="73"/>
        <v>167089.89334687658</v>
      </c>
      <c r="T365" s="4">
        <f t="shared" si="74"/>
        <v>1.8227146814404431</v>
      </c>
      <c r="U365" s="1" t="str">
        <f t="shared" si="75"/>
        <v>Normal</v>
      </c>
      <c r="V365" s="1" t="str">
        <f t="shared" si="76"/>
        <v>IPO</v>
      </c>
      <c r="W365" s="1" t="str">
        <f t="shared" si="77"/>
        <v>¥</v>
      </c>
      <c r="X365" s="1" t="str">
        <f t="shared" si="78"/>
        <v>¥361M</v>
      </c>
      <c r="Y365" s="1" t="str">
        <f t="shared" si="79"/>
        <v>¥658M</v>
      </c>
      <c r="Z365" s="1" t="str">
        <f t="shared" si="80"/>
        <v>¥0</v>
      </c>
      <c r="AA365" s="1" t="str">
        <f t="shared" si="81"/>
        <v>¥1,67,090</v>
      </c>
      <c r="AB365" s="6">
        <f t="shared" si="82"/>
        <v>13924.157778906383</v>
      </c>
      <c r="AC365" s="1" t="str">
        <f t="shared" si="83"/>
        <v>Large</v>
      </c>
    </row>
    <row r="366" spans="1:29">
      <c r="A366" s="1" t="s">
        <v>605</v>
      </c>
      <c r="B366" s="1">
        <v>2002</v>
      </c>
      <c r="C366" s="1" t="s">
        <v>73</v>
      </c>
      <c r="D366" s="1" t="s">
        <v>102</v>
      </c>
      <c r="E366" s="1" t="s">
        <v>18</v>
      </c>
      <c r="F366" s="1">
        <v>349</v>
      </c>
      <c r="G366" s="1">
        <v>3030</v>
      </c>
      <c r="H366" s="1">
        <v>275</v>
      </c>
      <c r="I366" s="1">
        <v>1.43</v>
      </c>
      <c r="J366" s="1">
        <v>7</v>
      </c>
      <c r="K366" s="1" t="s">
        <v>19</v>
      </c>
      <c r="L366" s="1" t="s">
        <v>19</v>
      </c>
      <c r="M366" s="1">
        <v>25</v>
      </c>
      <c r="N366" s="1" t="s">
        <v>29</v>
      </c>
      <c r="O366" s="1">
        <v>2207759</v>
      </c>
      <c r="P366" s="1">
        <f t="shared" si="70"/>
        <v>2</v>
      </c>
      <c r="Q366" s="1">
        <f t="shared" si="71"/>
        <v>22</v>
      </c>
      <c r="R366" s="5">
        <f t="shared" si="72"/>
        <v>0.11518151815181518</v>
      </c>
      <c r="S366" s="6">
        <f t="shared" si="73"/>
        <v>90759.075907590755</v>
      </c>
      <c r="T366" s="4">
        <f t="shared" si="74"/>
        <v>0.78796561604584525</v>
      </c>
      <c r="U366" s="1" t="str">
        <f t="shared" si="75"/>
        <v>Normal</v>
      </c>
      <c r="V366" s="1" t="str">
        <f t="shared" si="76"/>
        <v>Still Private</v>
      </c>
      <c r="W366" s="1" t="str">
        <f t="shared" si="77"/>
        <v>€</v>
      </c>
      <c r="X366" s="1" t="str">
        <f t="shared" si="78"/>
        <v>€349M</v>
      </c>
      <c r="Y366" s="1" t="str">
        <f t="shared" si="79"/>
        <v>€275M</v>
      </c>
      <c r="Z366" s="1" t="str">
        <f t="shared" si="80"/>
        <v>€0</v>
      </c>
      <c r="AA366" s="1" t="str">
        <f t="shared" si="81"/>
        <v>€90,759</v>
      </c>
      <c r="AB366" s="6">
        <f t="shared" si="82"/>
        <v>7563.2563256325629</v>
      </c>
      <c r="AC366" s="1" t="str">
        <f t="shared" si="83"/>
        <v>Large</v>
      </c>
    </row>
    <row r="367" spans="1:29">
      <c r="A367" s="1" t="s">
        <v>975</v>
      </c>
      <c r="B367" s="1">
        <v>2002</v>
      </c>
      <c r="C367" s="1" t="s">
        <v>31</v>
      </c>
      <c r="D367" s="1" t="s">
        <v>95</v>
      </c>
      <c r="E367" s="1" t="s">
        <v>37</v>
      </c>
      <c r="F367" s="1">
        <v>302</v>
      </c>
      <c r="G367" s="1">
        <v>4134</v>
      </c>
      <c r="H367" s="1">
        <v>540</v>
      </c>
      <c r="I367" s="1">
        <v>47.45</v>
      </c>
      <c r="J367" s="1">
        <v>8</v>
      </c>
      <c r="K367" s="1" t="s">
        <v>24</v>
      </c>
      <c r="L367" s="1" t="s">
        <v>24</v>
      </c>
      <c r="M367" s="1">
        <v>97</v>
      </c>
      <c r="N367" s="1" t="s">
        <v>33</v>
      </c>
      <c r="O367" s="1">
        <v>2164146</v>
      </c>
      <c r="P367" s="1">
        <f t="shared" si="70"/>
        <v>4</v>
      </c>
      <c r="Q367" s="1">
        <f t="shared" si="71"/>
        <v>22</v>
      </c>
      <c r="R367" s="5">
        <f t="shared" si="72"/>
        <v>7.3052733430091915E-2</v>
      </c>
      <c r="S367" s="6">
        <f t="shared" si="73"/>
        <v>130624.09288824383</v>
      </c>
      <c r="T367" s="4">
        <f t="shared" si="74"/>
        <v>1.7880794701986755</v>
      </c>
      <c r="U367" s="1" t="str">
        <f t="shared" si="75"/>
        <v>High Performer</v>
      </c>
      <c r="V367" s="1" t="str">
        <f t="shared" si="76"/>
        <v>Acquired</v>
      </c>
      <c r="W367" s="1" t="str">
        <f t="shared" si="77"/>
        <v>€</v>
      </c>
      <c r="X367" s="1" t="str">
        <f t="shared" si="78"/>
        <v>€302M</v>
      </c>
      <c r="Y367" s="1" t="str">
        <f t="shared" si="79"/>
        <v>€540M</v>
      </c>
      <c r="Z367" s="1" t="str">
        <f t="shared" si="80"/>
        <v>€0</v>
      </c>
      <c r="AA367" s="1" t="str">
        <f t="shared" si="81"/>
        <v>€1,30,624</v>
      </c>
      <c r="AB367" s="6">
        <f t="shared" si="82"/>
        <v>10885.34107402032</v>
      </c>
      <c r="AC367" s="1" t="str">
        <f t="shared" si="83"/>
        <v>Large</v>
      </c>
    </row>
    <row r="368" spans="1:29">
      <c r="A368" s="1" t="s">
        <v>4252</v>
      </c>
      <c r="B368" s="1">
        <v>2002</v>
      </c>
      <c r="C368" s="1" t="s">
        <v>16</v>
      </c>
      <c r="D368" s="1" t="s">
        <v>39</v>
      </c>
      <c r="E368" s="1" t="s">
        <v>18</v>
      </c>
      <c r="F368" s="1">
        <v>369</v>
      </c>
      <c r="G368" s="1">
        <v>4095</v>
      </c>
      <c r="H368" s="1">
        <v>741</v>
      </c>
      <c r="I368" s="1">
        <v>17.41</v>
      </c>
      <c r="J368" s="1">
        <v>9</v>
      </c>
      <c r="K368" s="1" t="s">
        <v>24</v>
      </c>
      <c r="L368" s="1" t="s">
        <v>19</v>
      </c>
      <c r="M368" s="1">
        <v>5</v>
      </c>
      <c r="N368" s="1" t="s">
        <v>29</v>
      </c>
      <c r="O368" s="1">
        <v>2130518</v>
      </c>
      <c r="P368" s="1">
        <f t="shared" si="70"/>
        <v>2</v>
      </c>
      <c r="Q368" s="1">
        <f t="shared" si="71"/>
        <v>22</v>
      </c>
      <c r="R368" s="5">
        <f t="shared" si="72"/>
        <v>9.0109890109890109E-2</v>
      </c>
      <c r="S368" s="6">
        <f t="shared" si="73"/>
        <v>180952.38095238095</v>
      </c>
      <c r="T368" s="4">
        <f t="shared" si="74"/>
        <v>2.0081300813008132</v>
      </c>
      <c r="U368" s="1" t="str">
        <f t="shared" si="75"/>
        <v>High Performer</v>
      </c>
      <c r="V368" s="1" t="str">
        <f t="shared" si="76"/>
        <v>Acquired</v>
      </c>
      <c r="W368" s="1" t="str">
        <f t="shared" si="77"/>
        <v>$</v>
      </c>
      <c r="X368" s="1" t="str">
        <f t="shared" si="78"/>
        <v>$369M</v>
      </c>
      <c r="Y368" s="1" t="str">
        <f t="shared" si="79"/>
        <v>$741M</v>
      </c>
      <c r="Z368" s="1" t="str">
        <f t="shared" si="80"/>
        <v>$0</v>
      </c>
      <c r="AA368" s="1" t="str">
        <f t="shared" si="81"/>
        <v>$1,80,952</v>
      </c>
      <c r="AB368" s="6">
        <f t="shared" si="82"/>
        <v>15079.36507936508</v>
      </c>
      <c r="AC368" s="1" t="str">
        <f t="shared" si="83"/>
        <v>Large</v>
      </c>
    </row>
    <row r="369" spans="1:29">
      <c r="A369" s="1" t="s">
        <v>2672</v>
      </c>
      <c r="B369" s="1">
        <v>2002</v>
      </c>
      <c r="C369" s="1" t="s">
        <v>59</v>
      </c>
      <c r="D369" s="1" t="s">
        <v>43</v>
      </c>
      <c r="E369" s="1" t="s">
        <v>40</v>
      </c>
      <c r="F369" s="1">
        <v>417</v>
      </c>
      <c r="G369" s="1">
        <v>4558</v>
      </c>
      <c r="H369" s="1">
        <v>848</v>
      </c>
      <c r="I369" s="1">
        <v>38.36</v>
      </c>
      <c r="J369" s="1">
        <v>2</v>
      </c>
      <c r="K369" s="1" t="s">
        <v>24</v>
      </c>
      <c r="L369" s="1" t="s">
        <v>19</v>
      </c>
      <c r="M369" s="1">
        <v>25</v>
      </c>
      <c r="N369" s="1" t="s">
        <v>49</v>
      </c>
      <c r="O369" s="1">
        <v>2103459</v>
      </c>
      <c r="P369" s="1">
        <f t="shared" si="70"/>
        <v>3</v>
      </c>
      <c r="Q369" s="1">
        <f t="shared" si="71"/>
        <v>22</v>
      </c>
      <c r="R369" s="5">
        <f t="shared" si="72"/>
        <v>9.1487494515138212E-2</v>
      </c>
      <c r="S369" s="6">
        <f t="shared" si="73"/>
        <v>186046.51162790696</v>
      </c>
      <c r="T369" s="4">
        <f t="shared" si="74"/>
        <v>2.0335731414868103</v>
      </c>
      <c r="U369" s="1" t="str">
        <f t="shared" si="75"/>
        <v>Normal</v>
      </c>
      <c r="V369" s="1" t="str">
        <f t="shared" si="76"/>
        <v>Acquired</v>
      </c>
      <c r="W369" s="1" t="str">
        <f t="shared" si="77"/>
        <v>₹</v>
      </c>
      <c r="X369" s="1" t="str">
        <f t="shared" si="78"/>
        <v>₹417M</v>
      </c>
      <c r="Y369" s="1" t="str">
        <f t="shared" si="79"/>
        <v>₹848M</v>
      </c>
      <c r="Z369" s="1" t="str">
        <f t="shared" si="80"/>
        <v>₹0</v>
      </c>
      <c r="AA369" s="1" t="str">
        <f t="shared" si="81"/>
        <v>₹1,86,047</v>
      </c>
      <c r="AB369" s="6">
        <f t="shared" si="82"/>
        <v>15503.875968992248</v>
      </c>
      <c r="AC369" s="1" t="str">
        <f t="shared" si="83"/>
        <v>Large</v>
      </c>
    </row>
    <row r="370" spans="1:29">
      <c r="A370" s="1" t="s">
        <v>86</v>
      </c>
      <c r="B370" s="1">
        <v>2002</v>
      </c>
      <c r="C370" s="1" t="s">
        <v>42</v>
      </c>
      <c r="D370" s="1" t="s">
        <v>17</v>
      </c>
      <c r="E370" s="1" t="s">
        <v>18</v>
      </c>
      <c r="F370" s="1">
        <v>495</v>
      </c>
      <c r="G370" s="1">
        <v>86</v>
      </c>
      <c r="H370" s="1">
        <v>188</v>
      </c>
      <c r="I370" s="1">
        <v>37.090000000000003</v>
      </c>
      <c r="J370" s="1">
        <v>4</v>
      </c>
      <c r="K370" s="1" t="s">
        <v>24</v>
      </c>
      <c r="L370" s="1" t="s">
        <v>19</v>
      </c>
      <c r="M370" s="1">
        <v>93</v>
      </c>
      <c r="N370" s="1" t="s">
        <v>49</v>
      </c>
      <c r="O370" s="1">
        <v>2098731</v>
      </c>
      <c r="P370" s="1">
        <f t="shared" si="70"/>
        <v>2</v>
      </c>
      <c r="Q370" s="1">
        <f t="shared" si="71"/>
        <v>22</v>
      </c>
      <c r="R370" s="5">
        <f t="shared" si="72"/>
        <v>5.7558139534883717</v>
      </c>
      <c r="S370" s="6">
        <f t="shared" si="73"/>
        <v>2186046.5116279069</v>
      </c>
      <c r="T370" s="4">
        <f t="shared" si="74"/>
        <v>0.3797979797979798</v>
      </c>
      <c r="U370" s="1" t="str">
        <f t="shared" si="75"/>
        <v>Normal</v>
      </c>
      <c r="V370" s="1" t="str">
        <f t="shared" si="76"/>
        <v>Acquired</v>
      </c>
      <c r="W370" s="1" t="str">
        <f t="shared" si="77"/>
        <v>¥</v>
      </c>
      <c r="X370" s="1" t="str">
        <f t="shared" si="78"/>
        <v>¥495M</v>
      </c>
      <c r="Y370" s="1" t="str">
        <f t="shared" si="79"/>
        <v>¥188M</v>
      </c>
      <c r="Z370" s="1" t="str">
        <f t="shared" si="80"/>
        <v>¥6</v>
      </c>
      <c r="AA370" s="1" t="str">
        <f t="shared" si="81"/>
        <v>¥21,86,047</v>
      </c>
      <c r="AB370" s="6">
        <f t="shared" si="82"/>
        <v>182170.5426356589</v>
      </c>
      <c r="AC370" s="1" t="str">
        <f t="shared" si="83"/>
        <v>Large</v>
      </c>
    </row>
    <row r="371" spans="1:29">
      <c r="A371" s="1" t="s">
        <v>701</v>
      </c>
      <c r="B371" s="1">
        <v>2002</v>
      </c>
      <c r="C371" s="1" t="s">
        <v>22</v>
      </c>
      <c r="D371" s="1" t="s">
        <v>46</v>
      </c>
      <c r="E371" s="1" t="s">
        <v>37</v>
      </c>
      <c r="F371" s="1">
        <v>427</v>
      </c>
      <c r="G371" s="1">
        <v>2914</v>
      </c>
      <c r="H371" s="1">
        <v>208</v>
      </c>
      <c r="I371" s="1">
        <v>5.89</v>
      </c>
      <c r="J371" s="1">
        <v>1</v>
      </c>
      <c r="K371" s="1" t="s">
        <v>24</v>
      </c>
      <c r="L371" s="1" t="s">
        <v>24</v>
      </c>
      <c r="M371" s="1">
        <v>16</v>
      </c>
      <c r="N371" s="1" t="s">
        <v>20</v>
      </c>
      <c r="O371" s="1">
        <v>2030570</v>
      </c>
      <c r="P371" s="1">
        <f t="shared" si="70"/>
        <v>4</v>
      </c>
      <c r="Q371" s="1">
        <f t="shared" si="71"/>
        <v>22</v>
      </c>
      <c r="R371" s="5">
        <f t="shared" si="72"/>
        <v>0.14653397391901166</v>
      </c>
      <c r="S371" s="6">
        <f t="shared" si="73"/>
        <v>71379.547014413183</v>
      </c>
      <c r="T371" s="4">
        <f t="shared" si="74"/>
        <v>0.48711943793911006</v>
      </c>
      <c r="U371" s="1" t="str">
        <f t="shared" si="75"/>
        <v>Normal</v>
      </c>
      <c r="V371" s="1" t="str">
        <f t="shared" si="76"/>
        <v>Acquired</v>
      </c>
      <c r="W371" s="1" t="str">
        <f t="shared" si="77"/>
        <v>£</v>
      </c>
      <c r="X371" s="1" t="str">
        <f t="shared" si="78"/>
        <v>£427M</v>
      </c>
      <c r="Y371" s="1" t="str">
        <f t="shared" si="79"/>
        <v>£208M</v>
      </c>
      <c r="Z371" s="1" t="str">
        <f t="shared" si="80"/>
        <v>£0</v>
      </c>
      <c r="AA371" s="1" t="str">
        <f t="shared" si="81"/>
        <v>£71,380</v>
      </c>
      <c r="AB371" s="6">
        <f t="shared" si="82"/>
        <v>5948.2955845344313</v>
      </c>
      <c r="AC371" s="1" t="str">
        <f t="shared" si="83"/>
        <v>Large</v>
      </c>
    </row>
    <row r="372" spans="1:29">
      <c r="A372" s="1" t="s">
        <v>1013</v>
      </c>
      <c r="B372" s="1">
        <v>2002</v>
      </c>
      <c r="C372" s="1" t="s">
        <v>31</v>
      </c>
      <c r="D372" s="1" t="s">
        <v>46</v>
      </c>
      <c r="E372" s="1" t="s">
        <v>28</v>
      </c>
      <c r="F372" s="1">
        <v>342</v>
      </c>
      <c r="G372" s="1">
        <v>4321</v>
      </c>
      <c r="H372" s="1">
        <v>520</v>
      </c>
      <c r="I372" s="1">
        <v>9.06</v>
      </c>
      <c r="J372" s="1">
        <v>1</v>
      </c>
      <c r="K372" s="1" t="s">
        <v>19</v>
      </c>
      <c r="L372" s="1" t="s">
        <v>19</v>
      </c>
      <c r="M372" s="1">
        <v>16</v>
      </c>
      <c r="N372" s="1" t="s">
        <v>20</v>
      </c>
      <c r="O372" s="1">
        <v>2028481</v>
      </c>
      <c r="P372" s="1">
        <f t="shared" si="70"/>
        <v>1</v>
      </c>
      <c r="Q372" s="1">
        <f t="shared" si="71"/>
        <v>22</v>
      </c>
      <c r="R372" s="5">
        <f t="shared" si="72"/>
        <v>7.9148345290442026E-2</v>
      </c>
      <c r="S372" s="6">
        <f t="shared" si="73"/>
        <v>120342.51330710483</v>
      </c>
      <c r="T372" s="4">
        <f t="shared" si="74"/>
        <v>1.5204678362573099</v>
      </c>
      <c r="U372" s="1" t="str">
        <f t="shared" si="75"/>
        <v>Normal</v>
      </c>
      <c r="V372" s="1" t="str">
        <f t="shared" si="76"/>
        <v>Still Private</v>
      </c>
      <c r="W372" s="1" t="str">
        <f t="shared" si="77"/>
        <v>€</v>
      </c>
      <c r="X372" s="1" t="str">
        <f t="shared" si="78"/>
        <v>€342M</v>
      </c>
      <c r="Y372" s="1" t="str">
        <f t="shared" si="79"/>
        <v>€520M</v>
      </c>
      <c r="Z372" s="1" t="str">
        <f t="shared" si="80"/>
        <v>€0</v>
      </c>
      <c r="AA372" s="1" t="str">
        <f t="shared" si="81"/>
        <v>€1,20,343</v>
      </c>
      <c r="AB372" s="6">
        <f t="shared" si="82"/>
        <v>10028.54277559207</v>
      </c>
      <c r="AC372" s="1" t="str">
        <f t="shared" si="83"/>
        <v>Large</v>
      </c>
    </row>
    <row r="373" spans="1:29">
      <c r="A373" s="1" t="s">
        <v>641</v>
      </c>
      <c r="B373" s="1">
        <v>2002</v>
      </c>
      <c r="C373" s="1" t="s">
        <v>16</v>
      </c>
      <c r="D373" s="1" t="s">
        <v>95</v>
      </c>
      <c r="E373" s="1" t="s">
        <v>18</v>
      </c>
      <c r="F373" s="1">
        <v>297</v>
      </c>
      <c r="G373" s="1">
        <v>147</v>
      </c>
      <c r="H373" s="1">
        <v>829</v>
      </c>
      <c r="I373" s="1">
        <v>10.24</v>
      </c>
      <c r="J373" s="1">
        <v>6</v>
      </c>
      <c r="K373" s="1" t="s">
        <v>24</v>
      </c>
      <c r="L373" s="1" t="s">
        <v>24</v>
      </c>
      <c r="M373" s="1">
        <v>34</v>
      </c>
      <c r="N373" s="1" t="s">
        <v>49</v>
      </c>
      <c r="O373" s="1">
        <v>1888709</v>
      </c>
      <c r="P373" s="1">
        <f t="shared" si="70"/>
        <v>2</v>
      </c>
      <c r="Q373" s="1">
        <f t="shared" si="71"/>
        <v>22</v>
      </c>
      <c r="R373" s="5">
        <f t="shared" si="72"/>
        <v>2.0204081632653059</v>
      </c>
      <c r="S373" s="6">
        <f t="shared" si="73"/>
        <v>5639455.782312925</v>
      </c>
      <c r="T373" s="4">
        <f t="shared" si="74"/>
        <v>2.7912457912457911</v>
      </c>
      <c r="U373" s="1" t="str">
        <f t="shared" si="75"/>
        <v>Normal</v>
      </c>
      <c r="V373" s="1" t="str">
        <f t="shared" si="76"/>
        <v>Acquired</v>
      </c>
      <c r="W373" s="1" t="str">
        <f t="shared" si="77"/>
        <v>$</v>
      </c>
      <c r="X373" s="1" t="str">
        <f t="shared" si="78"/>
        <v>$297M</v>
      </c>
      <c r="Y373" s="1" t="str">
        <f t="shared" si="79"/>
        <v>$829M</v>
      </c>
      <c r="Z373" s="1" t="str">
        <f t="shared" si="80"/>
        <v>$2</v>
      </c>
      <c r="AA373" s="1" t="str">
        <f t="shared" si="81"/>
        <v>$56,39,456</v>
      </c>
      <c r="AB373" s="6">
        <f t="shared" si="82"/>
        <v>469954.6485260771</v>
      </c>
      <c r="AC373" s="1" t="str">
        <f t="shared" si="83"/>
        <v>Large</v>
      </c>
    </row>
    <row r="374" spans="1:29">
      <c r="A374" s="1" t="s">
        <v>2105</v>
      </c>
      <c r="B374" s="1">
        <v>2002</v>
      </c>
      <c r="C374" s="1" t="s">
        <v>59</v>
      </c>
      <c r="D374" s="1" t="s">
        <v>48</v>
      </c>
      <c r="E374" s="1" t="s">
        <v>28</v>
      </c>
      <c r="F374" s="1">
        <v>312</v>
      </c>
      <c r="G374" s="1">
        <v>565</v>
      </c>
      <c r="H374" s="1">
        <v>987</v>
      </c>
      <c r="I374" s="1">
        <v>26.42</v>
      </c>
      <c r="J374" s="1">
        <v>5</v>
      </c>
      <c r="K374" s="1" t="s">
        <v>19</v>
      </c>
      <c r="L374" s="1" t="s">
        <v>24</v>
      </c>
      <c r="M374" s="1">
        <v>96</v>
      </c>
      <c r="N374" s="1" t="s">
        <v>49</v>
      </c>
      <c r="O374" s="1">
        <v>1863188</v>
      </c>
      <c r="P374" s="1">
        <f t="shared" si="70"/>
        <v>1</v>
      </c>
      <c r="Q374" s="1">
        <f t="shared" si="71"/>
        <v>22</v>
      </c>
      <c r="R374" s="5">
        <f t="shared" si="72"/>
        <v>0.55221238938053097</v>
      </c>
      <c r="S374" s="6">
        <f t="shared" si="73"/>
        <v>1746902.6548672565</v>
      </c>
      <c r="T374" s="4">
        <f t="shared" si="74"/>
        <v>3.1634615384615383</v>
      </c>
      <c r="U374" s="1" t="str">
        <f t="shared" si="75"/>
        <v>Normal</v>
      </c>
      <c r="V374" s="1" t="str">
        <f t="shared" si="76"/>
        <v>IPO</v>
      </c>
      <c r="W374" s="1" t="str">
        <f t="shared" si="77"/>
        <v>₹</v>
      </c>
      <c r="X374" s="1" t="str">
        <f t="shared" si="78"/>
        <v>₹312M</v>
      </c>
      <c r="Y374" s="1" t="str">
        <f t="shared" si="79"/>
        <v>₹987M</v>
      </c>
      <c r="Z374" s="1" t="str">
        <f t="shared" si="80"/>
        <v>₹1</v>
      </c>
      <c r="AA374" s="1" t="str">
        <f t="shared" si="81"/>
        <v>₹17,46,903</v>
      </c>
      <c r="AB374" s="6">
        <f t="shared" si="82"/>
        <v>145575.22123893804</v>
      </c>
      <c r="AC374" s="1" t="str">
        <f t="shared" si="83"/>
        <v>Large</v>
      </c>
    </row>
    <row r="375" spans="1:29">
      <c r="A375" s="1" t="s">
        <v>3004</v>
      </c>
      <c r="B375" s="1">
        <v>2002</v>
      </c>
      <c r="C375" s="1" t="s">
        <v>16</v>
      </c>
      <c r="D375" s="1" t="s">
        <v>95</v>
      </c>
      <c r="E375" s="1" t="s">
        <v>18</v>
      </c>
      <c r="F375" s="1">
        <v>261</v>
      </c>
      <c r="G375" s="1">
        <v>2976</v>
      </c>
      <c r="H375" s="1">
        <v>590</v>
      </c>
      <c r="I375" s="1">
        <v>25.93</v>
      </c>
      <c r="J375" s="1">
        <v>6</v>
      </c>
      <c r="K375" s="1" t="s">
        <v>24</v>
      </c>
      <c r="L375" s="1" t="s">
        <v>19</v>
      </c>
      <c r="M375" s="1">
        <v>1</v>
      </c>
      <c r="N375" s="1" t="s">
        <v>29</v>
      </c>
      <c r="O375" s="1">
        <v>1731149</v>
      </c>
      <c r="P375" s="1">
        <f t="shared" si="70"/>
        <v>2</v>
      </c>
      <c r="Q375" s="1">
        <f t="shared" si="71"/>
        <v>22</v>
      </c>
      <c r="R375" s="5">
        <f t="shared" si="72"/>
        <v>8.7701612903225812E-2</v>
      </c>
      <c r="S375" s="6">
        <f t="shared" si="73"/>
        <v>198252.68817204301</v>
      </c>
      <c r="T375" s="4">
        <f t="shared" si="74"/>
        <v>2.2605363984674329</v>
      </c>
      <c r="U375" s="1" t="str">
        <f t="shared" si="75"/>
        <v>Normal</v>
      </c>
      <c r="V375" s="1" t="str">
        <f t="shared" si="76"/>
        <v>Acquired</v>
      </c>
      <c r="W375" s="1" t="str">
        <f t="shared" si="77"/>
        <v>$</v>
      </c>
      <c r="X375" s="1" t="str">
        <f t="shared" si="78"/>
        <v>$261M</v>
      </c>
      <c r="Y375" s="1" t="str">
        <f t="shared" si="79"/>
        <v>$590M</v>
      </c>
      <c r="Z375" s="1" t="str">
        <f t="shared" si="80"/>
        <v>$0</v>
      </c>
      <c r="AA375" s="1" t="str">
        <f t="shared" si="81"/>
        <v>$1,98,253</v>
      </c>
      <c r="AB375" s="6">
        <f t="shared" si="82"/>
        <v>16521.057347670252</v>
      </c>
      <c r="AC375" s="1" t="str">
        <f t="shared" si="83"/>
        <v>Large</v>
      </c>
    </row>
    <row r="376" spans="1:29">
      <c r="A376" s="1" t="s">
        <v>4365</v>
      </c>
      <c r="B376" s="1">
        <v>2002</v>
      </c>
      <c r="C376" s="1" t="s">
        <v>53</v>
      </c>
      <c r="D376" s="1" t="s">
        <v>43</v>
      </c>
      <c r="E376" s="1" t="s">
        <v>18</v>
      </c>
      <c r="F376" s="1">
        <v>477</v>
      </c>
      <c r="G376" s="1">
        <v>4005</v>
      </c>
      <c r="H376" s="1">
        <v>475</v>
      </c>
      <c r="I376" s="1">
        <v>5.59</v>
      </c>
      <c r="J376" s="1">
        <v>4</v>
      </c>
      <c r="K376" s="1" t="s">
        <v>19</v>
      </c>
      <c r="L376" s="1" t="s">
        <v>19</v>
      </c>
      <c r="M376" s="1">
        <v>68</v>
      </c>
      <c r="N376" s="1" t="s">
        <v>20</v>
      </c>
      <c r="O376" s="1">
        <v>1681662</v>
      </c>
      <c r="P376" s="1">
        <f t="shared" si="70"/>
        <v>2</v>
      </c>
      <c r="Q376" s="1">
        <f t="shared" si="71"/>
        <v>22</v>
      </c>
      <c r="R376" s="5">
        <f t="shared" si="72"/>
        <v>0.11910112359550562</v>
      </c>
      <c r="S376" s="6">
        <f t="shared" si="73"/>
        <v>118601.74781523096</v>
      </c>
      <c r="T376" s="4">
        <f t="shared" si="74"/>
        <v>0.99580712788259962</v>
      </c>
      <c r="U376" s="1" t="str">
        <f t="shared" si="75"/>
        <v>Normal</v>
      </c>
      <c r="V376" s="1" t="str">
        <f t="shared" si="76"/>
        <v>Still Private</v>
      </c>
      <c r="W376" s="1">
        <f t="shared" si="77"/>
        <v>0</v>
      </c>
      <c r="X376" s="1" t="str">
        <f t="shared" si="78"/>
        <v>0477M</v>
      </c>
      <c r="Y376" s="1" t="str">
        <f t="shared" si="79"/>
        <v>0475M</v>
      </c>
      <c r="Z376" s="1" t="str">
        <f t="shared" si="80"/>
        <v>00</v>
      </c>
      <c r="AA376" s="1" t="str">
        <f t="shared" si="81"/>
        <v>01,18,602</v>
      </c>
      <c r="AB376" s="6">
        <f t="shared" si="82"/>
        <v>9883.4789846025797</v>
      </c>
      <c r="AC376" s="1" t="str">
        <f t="shared" si="83"/>
        <v>Large</v>
      </c>
    </row>
    <row r="377" spans="1:29">
      <c r="A377" s="1" t="s">
        <v>3820</v>
      </c>
      <c r="B377" s="1">
        <v>2002</v>
      </c>
      <c r="C377" s="1" t="s">
        <v>27</v>
      </c>
      <c r="D377" s="1" t="s">
        <v>102</v>
      </c>
      <c r="E377" s="1" t="s">
        <v>40</v>
      </c>
      <c r="F377" s="1">
        <v>282</v>
      </c>
      <c r="G377" s="1">
        <v>2371</v>
      </c>
      <c r="H377" s="1">
        <v>274</v>
      </c>
      <c r="I377" s="1">
        <v>23.87</v>
      </c>
      <c r="J377" s="1">
        <v>7</v>
      </c>
      <c r="K377" s="1" t="s">
        <v>24</v>
      </c>
      <c r="L377" s="1" t="s">
        <v>24</v>
      </c>
      <c r="M377" s="1">
        <v>15</v>
      </c>
      <c r="N377" s="1" t="s">
        <v>20</v>
      </c>
      <c r="O377" s="1">
        <v>1678426</v>
      </c>
      <c r="P377" s="1">
        <f t="shared" si="70"/>
        <v>3</v>
      </c>
      <c r="Q377" s="1">
        <f t="shared" si="71"/>
        <v>22</v>
      </c>
      <c r="R377" s="5">
        <f t="shared" si="72"/>
        <v>0.11893715731758751</v>
      </c>
      <c r="S377" s="6">
        <f t="shared" si="73"/>
        <v>115563.05356389709</v>
      </c>
      <c r="T377" s="4">
        <f t="shared" si="74"/>
        <v>0.97163120567375882</v>
      </c>
      <c r="U377" s="1" t="str">
        <f t="shared" si="75"/>
        <v>Normal</v>
      </c>
      <c r="V377" s="1" t="str">
        <f t="shared" si="76"/>
        <v>Acquired</v>
      </c>
      <c r="W377" s="1" t="str">
        <f t="shared" si="77"/>
        <v>$</v>
      </c>
      <c r="X377" s="1" t="str">
        <f t="shared" si="78"/>
        <v>$282M</v>
      </c>
      <c r="Y377" s="1" t="str">
        <f t="shared" si="79"/>
        <v>$274M</v>
      </c>
      <c r="Z377" s="1" t="str">
        <f t="shared" si="80"/>
        <v>$0</v>
      </c>
      <c r="AA377" s="1" t="str">
        <f t="shared" si="81"/>
        <v>$1,15,563</v>
      </c>
      <c r="AB377" s="6">
        <f t="shared" si="82"/>
        <v>9630.2544636580915</v>
      </c>
      <c r="AC377" s="1" t="str">
        <f t="shared" si="83"/>
        <v>Large</v>
      </c>
    </row>
    <row r="378" spans="1:29">
      <c r="A378" s="1" t="s">
        <v>2402</v>
      </c>
      <c r="B378" s="1">
        <v>2002</v>
      </c>
      <c r="C378" s="1" t="s">
        <v>73</v>
      </c>
      <c r="D378" s="1" t="s">
        <v>36</v>
      </c>
      <c r="E378" s="1" t="s">
        <v>28</v>
      </c>
      <c r="F378" s="1">
        <v>384</v>
      </c>
      <c r="G378" s="1">
        <v>599</v>
      </c>
      <c r="H378" s="1">
        <v>397</v>
      </c>
      <c r="I378" s="1">
        <v>36.880000000000003</v>
      </c>
      <c r="J378" s="1">
        <v>4</v>
      </c>
      <c r="K378" s="1" t="s">
        <v>24</v>
      </c>
      <c r="L378" s="1" t="s">
        <v>19</v>
      </c>
      <c r="M378" s="1">
        <v>64</v>
      </c>
      <c r="N378" s="1" t="s">
        <v>20</v>
      </c>
      <c r="O378" s="1">
        <v>1670731</v>
      </c>
      <c r="P378" s="1">
        <f t="shared" si="70"/>
        <v>1</v>
      </c>
      <c r="Q378" s="1">
        <f t="shared" si="71"/>
        <v>22</v>
      </c>
      <c r="R378" s="5">
        <f t="shared" si="72"/>
        <v>0.64106844741235391</v>
      </c>
      <c r="S378" s="6">
        <f t="shared" si="73"/>
        <v>662771.28547579295</v>
      </c>
      <c r="T378" s="4">
        <f t="shared" si="74"/>
        <v>1.0338541666666667</v>
      </c>
      <c r="U378" s="1" t="str">
        <f t="shared" si="75"/>
        <v>Normal</v>
      </c>
      <c r="V378" s="1" t="str">
        <f t="shared" si="76"/>
        <v>Acquired</v>
      </c>
      <c r="W378" s="1" t="str">
        <f t="shared" si="77"/>
        <v>€</v>
      </c>
      <c r="X378" s="1" t="str">
        <f t="shared" si="78"/>
        <v>€384M</v>
      </c>
      <c r="Y378" s="1" t="str">
        <f t="shared" si="79"/>
        <v>€397M</v>
      </c>
      <c r="Z378" s="1" t="str">
        <f t="shared" si="80"/>
        <v>€1</v>
      </c>
      <c r="AA378" s="1" t="str">
        <f t="shared" si="81"/>
        <v>€6,62,771</v>
      </c>
      <c r="AB378" s="6">
        <f t="shared" si="82"/>
        <v>55230.940456316079</v>
      </c>
      <c r="AC378" s="1" t="str">
        <f t="shared" si="83"/>
        <v>Large</v>
      </c>
    </row>
    <row r="379" spans="1:29">
      <c r="A379" s="1" t="s">
        <v>2750</v>
      </c>
      <c r="B379" s="1">
        <v>2002</v>
      </c>
      <c r="C379" s="1" t="s">
        <v>53</v>
      </c>
      <c r="D379" s="1" t="s">
        <v>32</v>
      </c>
      <c r="E379" s="1" t="s">
        <v>28</v>
      </c>
      <c r="F379" s="1">
        <v>208</v>
      </c>
      <c r="G379" s="1">
        <v>2776</v>
      </c>
      <c r="H379" s="1">
        <v>469</v>
      </c>
      <c r="I379" s="1">
        <v>43.61</v>
      </c>
      <c r="J379" s="1">
        <v>3</v>
      </c>
      <c r="K379" s="1" t="s">
        <v>19</v>
      </c>
      <c r="L379" s="1" t="s">
        <v>24</v>
      </c>
      <c r="M379" s="1">
        <v>48</v>
      </c>
      <c r="N379" s="1" t="s">
        <v>33</v>
      </c>
      <c r="O379" s="1">
        <v>1641421</v>
      </c>
      <c r="P379" s="1">
        <f t="shared" si="70"/>
        <v>1</v>
      </c>
      <c r="Q379" s="1">
        <f t="shared" si="71"/>
        <v>22</v>
      </c>
      <c r="R379" s="5">
        <f t="shared" si="72"/>
        <v>7.492795389048991E-2</v>
      </c>
      <c r="S379" s="6">
        <f t="shared" si="73"/>
        <v>168948.12680115274</v>
      </c>
      <c r="T379" s="4">
        <f t="shared" si="74"/>
        <v>2.2548076923076925</v>
      </c>
      <c r="U379" s="1" t="str">
        <f t="shared" si="75"/>
        <v>Normal</v>
      </c>
      <c r="V379" s="1" t="str">
        <f t="shared" si="76"/>
        <v>IPO</v>
      </c>
      <c r="W379" s="1">
        <f t="shared" si="77"/>
        <v>0</v>
      </c>
      <c r="X379" s="1" t="str">
        <f t="shared" si="78"/>
        <v>0208M</v>
      </c>
      <c r="Y379" s="1" t="str">
        <f t="shared" si="79"/>
        <v>0469M</v>
      </c>
      <c r="Z379" s="1" t="str">
        <f t="shared" si="80"/>
        <v>00</v>
      </c>
      <c r="AA379" s="1" t="str">
        <f t="shared" si="81"/>
        <v>01,68,948</v>
      </c>
      <c r="AB379" s="6">
        <f t="shared" si="82"/>
        <v>14079.010566762729</v>
      </c>
      <c r="AC379" s="1" t="str">
        <f t="shared" si="83"/>
        <v>Large</v>
      </c>
    </row>
    <row r="380" spans="1:29">
      <c r="A380" s="1" t="s">
        <v>2197</v>
      </c>
      <c r="B380" s="1">
        <v>2002</v>
      </c>
      <c r="C380" s="1" t="s">
        <v>42</v>
      </c>
      <c r="D380" s="1" t="s">
        <v>48</v>
      </c>
      <c r="E380" s="1" t="s">
        <v>28</v>
      </c>
      <c r="F380" s="1">
        <v>329</v>
      </c>
      <c r="G380" s="1">
        <v>2085</v>
      </c>
      <c r="H380" s="1">
        <v>854</v>
      </c>
      <c r="I380" s="1">
        <v>36.409999999999997</v>
      </c>
      <c r="J380" s="1">
        <v>1</v>
      </c>
      <c r="K380" s="1" t="s">
        <v>24</v>
      </c>
      <c r="L380" s="1" t="s">
        <v>19</v>
      </c>
      <c r="M380" s="1">
        <v>41</v>
      </c>
      <c r="N380" s="1" t="s">
        <v>33</v>
      </c>
      <c r="O380" s="1">
        <v>1584998</v>
      </c>
      <c r="P380" s="1">
        <f t="shared" si="70"/>
        <v>1</v>
      </c>
      <c r="Q380" s="1">
        <f t="shared" si="71"/>
        <v>22</v>
      </c>
      <c r="R380" s="5">
        <f t="shared" si="72"/>
        <v>0.15779376498800959</v>
      </c>
      <c r="S380" s="6">
        <f t="shared" si="73"/>
        <v>409592.32613908872</v>
      </c>
      <c r="T380" s="4">
        <f t="shared" si="74"/>
        <v>2.5957446808510638</v>
      </c>
      <c r="U380" s="1" t="str">
        <f t="shared" si="75"/>
        <v>Normal</v>
      </c>
      <c r="V380" s="1" t="str">
        <f t="shared" si="76"/>
        <v>Acquired</v>
      </c>
      <c r="W380" s="1" t="str">
        <f t="shared" si="77"/>
        <v>¥</v>
      </c>
      <c r="X380" s="1" t="str">
        <f t="shared" si="78"/>
        <v>¥329M</v>
      </c>
      <c r="Y380" s="1" t="str">
        <f t="shared" si="79"/>
        <v>¥854M</v>
      </c>
      <c r="Z380" s="1" t="str">
        <f t="shared" si="80"/>
        <v>¥0</v>
      </c>
      <c r="AA380" s="1" t="str">
        <f t="shared" si="81"/>
        <v>¥4,09,592</v>
      </c>
      <c r="AB380" s="6">
        <f t="shared" si="82"/>
        <v>34132.693844924062</v>
      </c>
      <c r="AC380" s="1" t="str">
        <f t="shared" si="83"/>
        <v>Large</v>
      </c>
    </row>
    <row r="381" spans="1:29">
      <c r="A381" s="1" t="s">
        <v>1997</v>
      </c>
      <c r="B381" s="1">
        <v>2002</v>
      </c>
      <c r="C381" s="1" t="s">
        <v>42</v>
      </c>
      <c r="D381" s="1" t="s">
        <v>17</v>
      </c>
      <c r="E381" s="1" t="s">
        <v>40</v>
      </c>
      <c r="F381" s="1">
        <v>392</v>
      </c>
      <c r="G381" s="1">
        <v>2639</v>
      </c>
      <c r="H381" s="1">
        <v>88</v>
      </c>
      <c r="I381" s="1">
        <v>20.55</v>
      </c>
      <c r="J381" s="1">
        <v>9</v>
      </c>
      <c r="K381" s="1" t="s">
        <v>19</v>
      </c>
      <c r="L381" s="1" t="s">
        <v>19</v>
      </c>
      <c r="M381" s="1">
        <v>15</v>
      </c>
      <c r="N381" s="1" t="s">
        <v>20</v>
      </c>
      <c r="O381" s="1">
        <v>1547045</v>
      </c>
      <c r="P381" s="1">
        <f t="shared" si="70"/>
        <v>3</v>
      </c>
      <c r="Q381" s="1">
        <f t="shared" si="71"/>
        <v>22</v>
      </c>
      <c r="R381" s="5">
        <f t="shared" si="72"/>
        <v>0.14854111405835543</v>
      </c>
      <c r="S381" s="6">
        <f t="shared" si="73"/>
        <v>33345.964380447142</v>
      </c>
      <c r="T381" s="4">
        <f t="shared" si="74"/>
        <v>0.22448979591836735</v>
      </c>
      <c r="U381" s="1" t="str">
        <f t="shared" si="75"/>
        <v>High Performer</v>
      </c>
      <c r="V381" s="1" t="str">
        <f t="shared" si="76"/>
        <v>Still Private</v>
      </c>
      <c r="W381" s="1" t="str">
        <f t="shared" si="77"/>
        <v>¥</v>
      </c>
      <c r="X381" s="1" t="str">
        <f t="shared" si="78"/>
        <v>¥392M</v>
      </c>
      <c r="Y381" s="1" t="str">
        <f t="shared" si="79"/>
        <v>¥88M</v>
      </c>
      <c r="Z381" s="1" t="str">
        <f t="shared" si="80"/>
        <v>¥0</v>
      </c>
      <c r="AA381" s="1" t="str">
        <f t="shared" si="81"/>
        <v>¥33,346</v>
      </c>
      <c r="AB381" s="6">
        <f t="shared" si="82"/>
        <v>2778.8303650372618</v>
      </c>
      <c r="AC381" s="1" t="str">
        <f t="shared" si="83"/>
        <v>Large</v>
      </c>
    </row>
    <row r="382" spans="1:29">
      <c r="A382" s="1" t="s">
        <v>1334</v>
      </c>
      <c r="B382" s="1">
        <v>2002</v>
      </c>
      <c r="C382" s="1" t="s">
        <v>42</v>
      </c>
      <c r="D382" s="1" t="s">
        <v>51</v>
      </c>
      <c r="E382" s="1" t="s">
        <v>40</v>
      </c>
      <c r="F382" s="1">
        <v>279</v>
      </c>
      <c r="G382" s="1">
        <v>2647</v>
      </c>
      <c r="H382" s="1">
        <v>797</v>
      </c>
      <c r="I382" s="1">
        <v>34.85</v>
      </c>
      <c r="J382" s="1">
        <v>3</v>
      </c>
      <c r="K382" s="1" t="s">
        <v>24</v>
      </c>
      <c r="L382" s="1" t="s">
        <v>19</v>
      </c>
      <c r="M382" s="1">
        <v>13</v>
      </c>
      <c r="N382" s="1" t="s">
        <v>25</v>
      </c>
      <c r="O382" s="1">
        <v>1503613</v>
      </c>
      <c r="P382" s="1">
        <f t="shared" si="70"/>
        <v>3</v>
      </c>
      <c r="Q382" s="1">
        <f t="shared" si="71"/>
        <v>22</v>
      </c>
      <c r="R382" s="5">
        <f t="shared" si="72"/>
        <v>0.10540234227427277</v>
      </c>
      <c r="S382" s="6">
        <f t="shared" si="73"/>
        <v>301095.57990177558</v>
      </c>
      <c r="T382" s="4">
        <f t="shared" si="74"/>
        <v>2.8566308243727598</v>
      </c>
      <c r="U382" s="1" t="str">
        <f t="shared" si="75"/>
        <v>Normal</v>
      </c>
      <c r="V382" s="1" t="str">
        <f t="shared" si="76"/>
        <v>Acquired</v>
      </c>
      <c r="W382" s="1" t="str">
        <f t="shared" si="77"/>
        <v>¥</v>
      </c>
      <c r="X382" s="1" t="str">
        <f t="shared" si="78"/>
        <v>¥279M</v>
      </c>
      <c r="Y382" s="1" t="str">
        <f t="shared" si="79"/>
        <v>¥797M</v>
      </c>
      <c r="Z382" s="1" t="str">
        <f t="shared" si="80"/>
        <v>¥0</v>
      </c>
      <c r="AA382" s="1" t="str">
        <f t="shared" si="81"/>
        <v>¥3,01,096</v>
      </c>
      <c r="AB382" s="6">
        <f t="shared" si="82"/>
        <v>25091.298325147967</v>
      </c>
      <c r="AC382" s="1" t="str">
        <f t="shared" si="83"/>
        <v>Large</v>
      </c>
    </row>
    <row r="383" spans="1:29">
      <c r="A383" s="1" t="s">
        <v>4985</v>
      </c>
      <c r="B383" s="1">
        <v>2002</v>
      </c>
      <c r="C383" s="1" t="s">
        <v>27</v>
      </c>
      <c r="D383" s="1" t="s">
        <v>48</v>
      </c>
      <c r="E383" s="1" t="s">
        <v>37</v>
      </c>
      <c r="F383" s="1">
        <v>251</v>
      </c>
      <c r="G383" s="1">
        <v>4638</v>
      </c>
      <c r="H383" s="1">
        <v>227</v>
      </c>
      <c r="I383" s="1">
        <v>5.86</v>
      </c>
      <c r="J383" s="1">
        <v>1</v>
      </c>
      <c r="K383" s="1" t="s">
        <v>19</v>
      </c>
      <c r="L383" s="1" t="s">
        <v>19</v>
      </c>
      <c r="M383" s="1">
        <v>36</v>
      </c>
      <c r="N383" s="1" t="s">
        <v>25</v>
      </c>
      <c r="O383" s="1">
        <v>1401701</v>
      </c>
      <c r="P383" s="1">
        <f t="shared" si="70"/>
        <v>4</v>
      </c>
      <c r="Q383" s="1">
        <f t="shared" si="71"/>
        <v>22</v>
      </c>
      <c r="R383" s="5">
        <f t="shared" si="72"/>
        <v>5.4118154376886586E-2</v>
      </c>
      <c r="S383" s="6">
        <f t="shared" si="73"/>
        <v>48943.510133678312</v>
      </c>
      <c r="T383" s="4">
        <f t="shared" si="74"/>
        <v>0.90438247011952189</v>
      </c>
      <c r="U383" s="1" t="str">
        <f t="shared" si="75"/>
        <v>Normal</v>
      </c>
      <c r="V383" s="1" t="str">
        <f t="shared" si="76"/>
        <v>Still Private</v>
      </c>
      <c r="W383" s="1" t="str">
        <f t="shared" si="77"/>
        <v>$</v>
      </c>
      <c r="X383" s="1" t="str">
        <f t="shared" si="78"/>
        <v>$251M</v>
      </c>
      <c r="Y383" s="1" t="str">
        <f t="shared" si="79"/>
        <v>$227M</v>
      </c>
      <c r="Z383" s="1" t="str">
        <f t="shared" si="80"/>
        <v>$0</v>
      </c>
      <c r="AA383" s="1" t="str">
        <f t="shared" si="81"/>
        <v>$48,944</v>
      </c>
      <c r="AB383" s="6">
        <f t="shared" si="82"/>
        <v>4078.6258444731925</v>
      </c>
      <c r="AC383" s="1" t="str">
        <f t="shared" si="83"/>
        <v>Large</v>
      </c>
    </row>
    <row r="384" spans="1:29">
      <c r="A384" s="1" t="s">
        <v>1510</v>
      </c>
      <c r="B384" s="1">
        <v>2002</v>
      </c>
      <c r="C384" s="1" t="s">
        <v>42</v>
      </c>
      <c r="D384" s="1" t="s">
        <v>17</v>
      </c>
      <c r="E384" s="1" t="s">
        <v>18</v>
      </c>
      <c r="F384" s="1">
        <v>203</v>
      </c>
      <c r="G384" s="1">
        <v>2351</v>
      </c>
      <c r="H384" s="1">
        <v>106</v>
      </c>
      <c r="I384" s="1">
        <v>35.89</v>
      </c>
      <c r="J384" s="1">
        <v>1</v>
      </c>
      <c r="K384" s="1" t="s">
        <v>24</v>
      </c>
      <c r="L384" s="1" t="s">
        <v>19</v>
      </c>
      <c r="M384" s="1">
        <v>34</v>
      </c>
      <c r="N384" s="1" t="s">
        <v>25</v>
      </c>
      <c r="O384" s="1">
        <v>1396354</v>
      </c>
      <c r="P384" s="1">
        <f t="shared" si="70"/>
        <v>2</v>
      </c>
      <c r="Q384" s="1">
        <f t="shared" si="71"/>
        <v>22</v>
      </c>
      <c r="R384" s="5">
        <f t="shared" si="72"/>
        <v>8.6346235644406633E-2</v>
      </c>
      <c r="S384" s="6">
        <f t="shared" si="73"/>
        <v>45087.196937473418</v>
      </c>
      <c r="T384" s="4">
        <f t="shared" si="74"/>
        <v>0.52216748768472909</v>
      </c>
      <c r="U384" s="1" t="str">
        <f t="shared" si="75"/>
        <v>Normal</v>
      </c>
      <c r="V384" s="1" t="str">
        <f t="shared" si="76"/>
        <v>Acquired</v>
      </c>
      <c r="W384" s="1" t="str">
        <f t="shared" si="77"/>
        <v>¥</v>
      </c>
      <c r="X384" s="1" t="str">
        <f t="shared" si="78"/>
        <v>¥203M</v>
      </c>
      <c r="Y384" s="1" t="str">
        <f t="shared" si="79"/>
        <v>¥106M</v>
      </c>
      <c r="Z384" s="1" t="str">
        <f t="shared" si="80"/>
        <v>¥0</v>
      </c>
      <c r="AA384" s="1" t="str">
        <f t="shared" si="81"/>
        <v>¥45,087</v>
      </c>
      <c r="AB384" s="6">
        <f t="shared" si="82"/>
        <v>3757.266411456118</v>
      </c>
      <c r="AC384" s="1" t="str">
        <f t="shared" si="83"/>
        <v>Large</v>
      </c>
    </row>
    <row r="385" spans="1:29">
      <c r="A385" s="1" t="s">
        <v>4857</v>
      </c>
      <c r="B385" s="1">
        <v>2002</v>
      </c>
      <c r="C385" s="1" t="s">
        <v>73</v>
      </c>
      <c r="D385" s="1" t="s">
        <v>95</v>
      </c>
      <c r="E385" s="1" t="s">
        <v>18</v>
      </c>
      <c r="F385" s="1">
        <v>496</v>
      </c>
      <c r="G385" s="1">
        <v>2927</v>
      </c>
      <c r="H385" s="1">
        <v>421</v>
      </c>
      <c r="I385" s="1">
        <v>21.38</v>
      </c>
      <c r="J385" s="1">
        <v>7</v>
      </c>
      <c r="K385" s="1" t="s">
        <v>24</v>
      </c>
      <c r="L385" s="1" t="s">
        <v>19</v>
      </c>
      <c r="M385" s="1">
        <v>91</v>
      </c>
      <c r="N385" s="1" t="s">
        <v>33</v>
      </c>
      <c r="O385" s="1">
        <v>1319414</v>
      </c>
      <c r="P385" s="1">
        <f t="shared" si="70"/>
        <v>2</v>
      </c>
      <c r="Q385" s="1">
        <f t="shared" si="71"/>
        <v>22</v>
      </c>
      <c r="R385" s="5">
        <f t="shared" si="72"/>
        <v>0.16945678168773487</v>
      </c>
      <c r="S385" s="6">
        <f t="shared" si="73"/>
        <v>143833.27639221045</v>
      </c>
      <c r="T385" s="4">
        <f t="shared" si="74"/>
        <v>0.84879032258064513</v>
      </c>
      <c r="U385" s="1" t="str">
        <f t="shared" si="75"/>
        <v>Normal</v>
      </c>
      <c r="V385" s="1" t="str">
        <f t="shared" si="76"/>
        <v>Acquired</v>
      </c>
      <c r="W385" s="1" t="str">
        <f t="shared" si="77"/>
        <v>€</v>
      </c>
      <c r="X385" s="1" t="str">
        <f t="shared" si="78"/>
        <v>€496M</v>
      </c>
      <c r="Y385" s="1" t="str">
        <f t="shared" si="79"/>
        <v>€421M</v>
      </c>
      <c r="Z385" s="1" t="str">
        <f t="shared" si="80"/>
        <v>€0</v>
      </c>
      <c r="AA385" s="1" t="str">
        <f t="shared" si="81"/>
        <v>€1,43,833</v>
      </c>
      <c r="AB385" s="6">
        <f t="shared" si="82"/>
        <v>11986.106366017539</v>
      </c>
      <c r="AC385" s="1" t="str">
        <f t="shared" si="83"/>
        <v>Large</v>
      </c>
    </row>
    <row r="386" spans="1:29">
      <c r="A386" s="1" t="s">
        <v>2313</v>
      </c>
      <c r="B386" s="1">
        <v>2002</v>
      </c>
      <c r="C386" s="1" t="s">
        <v>59</v>
      </c>
      <c r="D386" s="1" t="s">
        <v>43</v>
      </c>
      <c r="E386" s="1" t="s">
        <v>18</v>
      </c>
      <c r="F386" s="1">
        <v>425</v>
      </c>
      <c r="G386" s="1">
        <v>2893</v>
      </c>
      <c r="H386" s="1">
        <v>337</v>
      </c>
      <c r="I386" s="1">
        <v>38.06</v>
      </c>
      <c r="J386" s="1">
        <v>5</v>
      </c>
      <c r="K386" s="1" t="s">
        <v>19</v>
      </c>
      <c r="L386" s="1" t="s">
        <v>19</v>
      </c>
      <c r="M386" s="1">
        <v>4</v>
      </c>
      <c r="N386" s="1" t="s">
        <v>49</v>
      </c>
      <c r="O386" s="1">
        <v>1276486</v>
      </c>
      <c r="P386" s="1">
        <f t="shared" ref="P386:P449" si="84">IF(E386="Seed", 1,
 IF(E386="Series A", 2,
 IF(E386="Series B", 3,
 IF(E386="Series C", 4,
 IF(E386="IPO", 5, "")))))</f>
        <v>2</v>
      </c>
      <c r="Q386" s="1">
        <f t="shared" ref="Q386:Q449" si="85">2024 - B386</f>
        <v>22</v>
      </c>
      <c r="R386" s="5">
        <f t="shared" ref="R386:R449" si="86">F386 / G386</f>
        <v>0.14690632561354994</v>
      </c>
      <c r="S386" s="6">
        <f t="shared" ref="S386:S449" si="87">(H386 * 1000000) / G386</f>
        <v>116488.0746629796</v>
      </c>
      <c r="T386" s="4">
        <f t="shared" ref="T386:T449" si="88">H386 / F386</f>
        <v>0.79294117647058826</v>
      </c>
      <c r="U386" s="1" t="str">
        <f t="shared" ref="U386:U449" si="89">IF(AND(J386&gt;=8, I386&gt;=1), "High Performer", "Normal")</f>
        <v>Normal</v>
      </c>
      <c r="V386" s="1" t="str">
        <f t="shared" ref="V386:V449" si="90">IF(K386="Yes", "Acquired",
 IF(L386="Yes", "IPO", "Still Private"))</f>
        <v>Still Private</v>
      </c>
      <c r="W386" s="1" t="str">
        <f t="shared" ref="W386:W449" si="91">IF(C386="USA","$",
IF(C386="India","₹",
IF(C386="UK","£",
IF(C386="Germany","€",
IF(C386="France","€",
IF(C386="Canada","$",
IF(C386="Australia","A$",
IF(C386="China","¥",
IF(C386="Japan","¥",)))))))))</f>
        <v>₹</v>
      </c>
      <c r="X386" s="1" t="str">
        <f t="shared" ref="X386:X449" si="92">W386 &amp; F386 &amp; "M"</f>
        <v>₹425M</v>
      </c>
      <c r="Y386" s="1" t="str">
        <f t="shared" ref="Y386:Y449" si="93">W386 &amp; H386 &amp; "M"</f>
        <v>₹337M</v>
      </c>
      <c r="Z386" s="1" t="str">
        <f t="shared" ref="Z386:Z449" si="94">W386 &amp; TEXT(R386,"#,##0")</f>
        <v>₹0</v>
      </c>
      <c r="AA386" s="1" t="str">
        <f t="shared" ref="AA386:AA449" si="95">W386 &amp; TEXT(S386,"#,##0")</f>
        <v>₹1,16,488</v>
      </c>
      <c r="AB386" s="6">
        <f t="shared" ref="AB386:AB449" si="96">(H386 * 1000000) / (12 * G386)</f>
        <v>9707.3395552482998</v>
      </c>
      <c r="AC386" s="1" t="str">
        <f t="shared" ref="AC386:AC449" si="97">IF(F386&lt;100, "Small", IF(F386&lt;=200, "Mid",IF(F386&lt;500,  "Large")))</f>
        <v>Large</v>
      </c>
    </row>
    <row r="387" spans="1:29">
      <c r="A387" s="1" t="s">
        <v>3774</v>
      </c>
      <c r="B387" s="1">
        <v>2002</v>
      </c>
      <c r="C387" s="1" t="s">
        <v>31</v>
      </c>
      <c r="D387" s="1" t="s">
        <v>46</v>
      </c>
      <c r="E387" s="1" t="s">
        <v>23</v>
      </c>
      <c r="F387" s="1">
        <v>228</v>
      </c>
      <c r="G387" s="1">
        <v>1632</v>
      </c>
      <c r="H387" s="1">
        <v>697</v>
      </c>
      <c r="I387" s="1">
        <v>10.15</v>
      </c>
      <c r="J387" s="1">
        <v>5</v>
      </c>
      <c r="K387" s="1" t="s">
        <v>19</v>
      </c>
      <c r="L387" s="1" t="s">
        <v>24</v>
      </c>
      <c r="M387" s="1">
        <v>72</v>
      </c>
      <c r="N387" s="1" t="s">
        <v>29</v>
      </c>
      <c r="O387" s="1">
        <v>1177376</v>
      </c>
      <c r="P387" s="1">
        <f t="shared" si="84"/>
        <v>5</v>
      </c>
      <c r="Q387" s="1">
        <f t="shared" si="85"/>
        <v>22</v>
      </c>
      <c r="R387" s="5">
        <f t="shared" si="86"/>
        <v>0.13970588235294118</v>
      </c>
      <c r="S387" s="6">
        <f t="shared" si="87"/>
        <v>427083.33333333331</v>
      </c>
      <c r="T387" s="4">
        <f t="shared" si="88"/>
        <v>3.057017543859649</v>
      </c>
      <c r="U387" s="1" t="str">
        <f t="shared" si="89"/>
        <v>Normal</v>
      </c>
      <c r="V387" s="1" t="str">
        <f t="shared" si="90"/>
        <v>IPO</v>
      </c>
      <c r="W387" s="1" t="str">
        <f t="shared" si="91"/>
        <v>€</v>
      </c>
      <c r="X387" s="1" t="str">
        <f t="shared" si="92"/>
        <v>€228M</v>
      </c>
      <c r="Y387" s="1" t="str">
        <f t="shared" si="93"/>
        <v>€697M</v>
      </c>
      <c r="Z387" s="1" t="str">
        <f t="shared" si="94"/>
        <v>€0</v>
      </c>
      <c r="AA387" s="1" t="str">
        <f t="shared" si="95"/>
        <v>€4,27,083</v>
      </c>
      <c r="AB387" s="6">
        <f t="shared" si="96"/>
        <v>35590.277777777781</v>
      </c>
      <c r="AC387" s="1" t="str">
        <f t="shared" si="97"/>
        <v>Large</v>
      </c>
    </row>
    <row r="388" spans="1:29">
      <c r="A388" s="1" t="s">
        <v>1854</v>
      </c>
      <c r="B388" s="1">
        <v>2002</v>
      </c>
      <c r="C388" s="1" t="s">
        <v>35</v>
      </c>
      <c r="D388" s="1" t="s">
        <v>17</v>
      </c>
      <c r="E388" s="1" t="s">
        <v>37</v>
      </c>
      <c r="F388" s="1">
        <v>359</v>
      </c>
      <c r="G388" s="1">
        <v>1327</v>
      </c>
      <c r="H388" s="1">
        <v>304</v>
      </c>
      <c r="I388" s="1">
        <v>35.35</v>
      </c>
      <c r="J388" s="1">
        <v>1</v>
      </c>
      <c r="K388" s="1" t="s">
        <v>19</v>
      </c>
      <c r="L388" s="1" t="s">
        <v>19</v>
      </c>
      <c r="M388" s="1">
        <v>21</v>
      </c>
      <c r="N388" s="1" t="s">
        <v>49</v>
      </c>
      <c r="O388" s="1">
        <v>1146700</v>
      </c>
      <c r="P388" s="1">
        <f t="shared" si="84"/>
        <v>4</v>
      </c>
      <c r="Q388" s="1">
        <f t="shared" si="85"/>
        <v>22</v>
      </c>
      <c r="R388" s="5">
        <f t="shared" si="86"/>
        <v>0.27053504144687263</v>
      </c>
      <c r="S388" s="6">
        <f t="shared" si="87"/>
        <v>229088.16880180858</v>
      </c>
      <c r="T388" s="4">
        <f t="shared" si="88"/>
        <v>0.84679665738161558</v>
      </c>
      <c r="U388" s="1" t="str">
        <f t="shared" si="89"/>
        <v>Normal</v>
      </c>
      <c r="V388" s="1" t="str">
        <f t="shared" si="90"/>
        <v>Still Private</v>
      </c>
      <c r="W388" s="1" t="str">
        <f t="shared" si="91"/>
        <v>¥</v>
      </c>
      <c r="X388" s="1" t="str">
        <f t="shared" si="92"/>
        <v>¥359M</v>
      </c>
      <c r="Y388" s="1" t="str">
        <f t="shared" si="93"/>
        <v>¥304M</v>
      </c>
      <c r="Z388" s="1" t="str">
        <f t="shared" si="94"/>
        <v>¥0</v>
      </c>
      <c r="AA388" s="1" t="str">
        <f t="shared" si="95"/>
        <v>¥2,29,088</v>
      </c>
      <c r="AB388" s="6">
        <f t="shared" si="96"/>
        <v>19090.680733484049</v>
      </c>
      <c r="AC388" s="1" t="str">
        <f t="shared" si="97"/>
        <v>Large</v>
      </c>
    </row>
    <row r="389" spans="1:29">
      <c r="A389" s="1" t="s">
        <v>313</v>
      </c>
      <c r="B389" s="1">
        <v>2002</v>
      </c>
      <c r="C389" s="1" t="s">
        <v>16</v>
      </c>
      <c r="D389" s="1" t="s">
        <v>17</v>
      </c>
      <c r="E389" s="1" t="s">
        <v>18</v>
      </c>
      <c r="F389" s="1">
        <v>361</v>
      </c>
      <c r="G389" s="1">
        <v>1815</v>
      </c>
      <c r="H389" s="1">
        <v>2</v>
      </c>
      <c r="I389" s="1">
        <v>11.26</v>
      </c>
      <c r="J389" s="1">
        <v>8</v>
      </c>
      <c r="K389" s="1" t="s">
        <v>24</v>
      </c>
      <c r="L389" s="1" t="s">
        <v>24</v>
      </c>
      <c r="M389" s="1">
        <v>8</v>
      </c>
      <c r="N389" s="1" t="s">
        <v>49</v>
      </c>
      <c r="O389" s="1">
        <v>1113956</v>
      </c>
      <c r="P389" s="1">
        <f t="shared" si="84"/>
        <v>2</v>
      </c>
      <c r="Q389" s="1">
        <f t="shared" si="85"/>
        <v>22</v>
      </c>
      <c r="R389" s="5">
        <f t="shared" si="86"/>
        <v>0.19889807162534434</v>
      </c>
      <c r="S389" s="6">
        <f t="shared" si="87"/>
        <v>1101.9283746556473</v>
      </c>
      <c r="T389" s="4">
        <f t="shared" si="88"/>
        <v>5.5401662049861496E-3</v>
      </c>
      <c r="U389" s="1" t="str">
        <f t="shared" si="89"/>
        <v>High Performer</v>
      </c>
      <c r="V389" s="1" t="str">
        <f t="shared" si="90"/>
        <v>Acquired</v>
      </c>
      <c r="W389" s="1" t="str">
        <f t="shared" si="91"/>
        <v>$</v>
      </c>
      <c r="X389" s="1" t="str">
        <f t="shared" si="92"/>
        <v>$361M</v>
      </c>
      <c r="Y389" s="1" t="str">
        <f t="shared" si="93"/>
        <v>$2M</v>
      </c>
      <c r="Z389" s="1" t="str">
        <f t="shared" si="94"/>
        <v>$0</v>
      </c>
      <c r="AA389" s="1" t="str">
        <f t="shared" si="95"/>
        <v>$1,102</v>
      </c>
      <c r="AB389" s="6">
        <f t="shared" si="96"/>
        <v>91.827364554637285</v>
      </c>
      <c r="AC389" s="1" t="str">
        <f t="shared" si="97"/>
        <v>Large</v>
      </c>
    </row>
    <row r="390" spans="1:29">
      <c r="A390" s="1" t="s">
        <v>1612</v>
      </c>
      <c r="B390" s="1">
        <v>2002</v>
      </c>
      <c r="C390" s="1" t="s">
        <v>45</v>
      </c>
      <c r="D390" s="1" t="s">
        <v>32</v>
      </c>
      <c r="E390" s="1" t="s">
        <v>37</v>
      </c>
      <c r="F390" s="1">
        <v>365</v>
      </c>
      <c r="G390" s="1">
        <v>4874</v>
      </c>
      <c r="H390" s="1">
        <v>63</v>
      </c>
      <c r="I390" s="1">
        <v>1.3</v>
      </c>
      <c r="J390" s="1">
        <v>7</v>
      </c>
      <c r="K390" s="1" t="s">
        <v>24</v>
      </c>
      <c r="L390" s="1" t="s">
        <v>24</v>
      </c>
      <c r="M390" s="1">
        <v>60</v>
      </c>
      <c r="N390" s="1" t="s">
        <v>33</v>
      </c>
      <c r="O390" s="1">
        <v>1091060</v>
      </c>
      <c r="P390" s="1">
        <f t="shared" si="84"/>
        <v>4</v>
      </c>
      <c r="Q390" s="1">
        <f t="shared" si="85"/>
        <v>22</v>
      </c>
      <c r="R390" s="5">
        <f t="shared" si="86"/>
        <v>7.4887156339762007E-2</v>
      </c>
      <c r="S390" s="6">
        <f t="shared" si="87"/>
        <v>12925.728354534263</v>
      </c>
      <c r="T390" s="4">
        <f t="shared" si="88"/>
        <v>0.17260273972602741</v>
      </c>
      <c r="U390" s="1" t="str">
        <f t="shared" si="89"/>
        <v>Normal</v>
      </c>
      <c r="V390" s="1" t="str">
        <f t="shared" si="90"/>
        <v>Acquired</v>
      </c>
      <c r="W390" s="1" t="str">
        <f t="shared" si="91"/>
        <v>A$</v>
      </c>
      <c r="X390" s="1" t="str">
        <f t="shared" si="92"/>
        <v>A$365M</v>
      </c>
      <c r="Y390" s="1" t="str">
        <f t="shared" si="93"/>
        <v>A$63M</v>
      </c>
      <c r="Z390" s="1" t="str">
        <f t="shared" si="94"/>
        <v>A$0</v>
      </c>
      <c r="AA390" s="1" t="str">
        <f t="shared" si="95"/>
        <v>A$12,926</v>
      </c>
      <c r="AB390" s="6">
        <f t="shared" si="96"/>
        <v>1077.144029544522</v>
      </c>
      <c r="AC390" s="1" t="str">
        <f t="shared" si="97"/>
        <v>Large</v>
      </c>
    </row>
    <row r="391" spans="1:29">
      <c r="A391" s="1" t="s">
        <v>1439</v>
      </c>
      <c r="B391" s="1">
        <v>2002</v>
      </c>
      <c r="C391" s="1" t="s">
        <v>27</v>
      </c>
      <c r="D391" s="1" t="s">
        <v>43</v>
      </c>
      <c r="E391" s="1" t="s">
        <v>37</v>
      </c>
      <c r="F391" s="1">
        <v>263</v>
      </c>
      <c r="G391" s="1">
        <v>524</v>
      </c>
      <c r="H391" s="1">
        <v>917</v>
      </c>
      <c r="I391" s="1">
        <v>13.8</v>
      </c>
      <c r="J391" s="1">
        <v>4</v>
      </c>
      <c r="K391" s="1" t="s">
        <v>24</v>
      </c>
      <c r="L391" s="1" t="s">
        <v>24</v>
      </c>
      <c r="M391" s="1">
        <v>89</v>
      </c>
      <c r="N391" s="1" t="s">
        <v>25</v>
      </c>
      <c r="O391" s="1">
        <v>1060108</v>
      </c>
      <c r="P391" s="1">
        <f t="shared" si="84"/>
        <v>4</v>
      </c>
      <c r="Q391" s="1">
        <f t="shared" si="85"/>
        <v>22</v>
      </c>
      <c r="R391" s="5">
        <f t="shared" si="86"/>
        <v>0.50190839694656486</v>
      </c>
      <c r="S391" s="6">
        <f t="shared" si="87"/>
        <v>1750000</v>
      </c>
      <c r="T391" s="4">
        <f t="shared" si="88"/>
        <v>3.4866920152091256</v>
      </c>
      <c r="U391" s="1" t="str">
        <f t="shared" si="89"/>
        <v>Normal</v>
      </c>
      <c r="V391" s="1" t="str">
        <f t="shared" si="90"/>
        <v>Acquired</v>
      </c>
      <c r="W391" s="1" t="str">
        <f t="shared" si="91"/>
        <v>$</v>
      </c>
      <c r="X391" s="1" t="str">
        <f t="shared" si="92"/>
        <v>$263M</v>
      </c>
      <c r="Y391" s="1" t="str">
        <f t="shared" si="93"/>
        <v>$917M</v>
      </c>
      <c r="Z391" s="1" t="str">
        <f t="shared" si="94"/>
        <v>$1</v>
      </c>
      <c r="AA391" s="1" t="str">
        <f t="shared" si="95"/>
        <v>$17,50,000</v>
      </c>
      <c r="AB391" s="6">
        <f t="shared" si="96"/>
        <v>145833.33333333334</v>
      </c>
      <c r="AC391" s="1" t="str">
        <f t="shared" si="97"/>
        <v>Large</v>
      </c>
    </row>
    <row r="392" spans="1:29">
      <c r="A392" s="1" t="s">
        <v>2129</v>
      </c>
      <c r="B392" s="1">
        <v>2002</v>
      </c>
      <c r="C392" s="1" t="s">
        <v>31</v>
      </c>
      <c r="D392" s="1" t="s">
        <v>46</v>
      </c>
      <c r="E392" s="1" t="s">
        <v>40</v>
      </c>
      <c r="F392" s="1">
        <v>437</v>
      </c>
      <c r="G392" s="1">
        <v>730</v>
      </c>
      <c r="H392" s="1">
        <v>110</v>
      </c>
      <c r="I392" s="1">
        <v>26.55</v>
      </c>
      <c r="J392" s="1">
        <v>8</v>
      </c>
      <c r="K392" s="1" t="s">
        <v>19</v>
      </c>
      <c r="L392" s="1" t="s">
        <v>19</v>
      </c>
      <c r="M392" s="1">
        <v>32</v>
      </c>
      <c r="N392" s="1" t="s">
        <v>25</v>
      </c>
      <c r="O392" s="1">
        <v>1060085</v>
      </c>
      <c r="P392" s="1">
        <f t="shared" si="84"/>
        <v>3</v>
      </c>
      <c r="Q392" s="1">
        <f t="shared" si="85"/>
        <v>22</v>
      </c>
      <c r="R392" s="5">
        <f t="shared" si="86"/>
        <v>0.59863013698630141</v>
      </c>
      <c r="S392" s="6">
        <f t="shared" si="87"/>
        <v>150684.9315068493</v>
      </c>
      <c r="T392" s="4">
        <f t="shared" si="88"/>
        <v>0.25171624713958812</v>
      </c>
      <c r="U392" s="1" t="str">
        <f t="shared" si="89"/>
        <v>High Performer</v>
      </c>
      <c r="V392" s="1" t="str">
        <f t="shared" si="90"/>
        <v>Still Private</v>
      </c>
      <c r="W392" s="1" t="str">
        <f t="shared" si="91"/>
        <v>€</v>
      </c>
      <c r="X392" s="1" t="str">
        <f t="shared" si="92"/>
        <v>€437M</v>
      </c>
      <c r="Y392" s="1" t="str">
        <f t="shared" si="93"/>
        <v>€110M</v>
      </c>
      <c r="Z392" s="1" t="str">
        <f t="shared" si="94"/>
        <v>€1</v>
      </c>
      <c r="AA392" s="1" t="str">
        <f t="shared" si="95"/>
        <v>€1,50,685</v>
      </c>
      <c r="AB392" s="6">
        <f t="shared" si="96"/>
        <v>12557.077625570777</v>
      </c>
      <c r="AC392" s="1" t="str">
        <f t="shared" si="97"/>
        <v>Large</v>
      </c>
    </row>
    <row r="393" spans="1:29">
      <c r="A393" s="1" t="s">
        <v>3216</v>
      </c>
      <c r="B393" s="1">
        <v>2002</v>
      </c>
      <c r="C393" s="1" t="s">
        <v>27</v>
      </c>
      <c r="D393" s="1" t="s">
        <v>95</v>
      </c>
      <c r="E393" s="1" t="s">
        <v>28</v>
      </c>
      <c r="F393" s="1">
        <v>269</v>
      </c>
      <c r="G393" s="1">
        <v>1800</v>
      </c>
      <c r="H393" s="1">
        <v>793</v>
      </c>
      <c r="I393" s="1">
        <v>48.78</v>
      </c>
      <c r="J393" s="1">
        <v>7</v>
      </c>
      <c r="K393" s="1" t="s">
        <v>24</v>
      </c>
      <c r="L393" s="1" t="s">
        <v>24</v>
      </c>
      <c r="M393" s="1">
        <v>23</v>
      </c>
      <c r="N393" s="1" t="s">
        <v>20</v>
      </c>
      <c r="O393" s="1">
        <v>1027583</v>
      </c>
      <c r="P393" s="1">
        <f t="shared" si="84"/>
        <v>1</v>
      </c>
      <c r="Q393" s="1">
        <f t="shared" si="85"/>
        <v>22</v>
      </c>
      <c r="R393" s="5">
        <f t="shared" si="86"/>
        <v>0.14944444444444444</v>
      </c>
      <c r="S393" s="6">
        <f t="shared" si="87"/>
        <v>440555.55555555556</v>
      </c>
      <c r="T393" s="4">
        <f t="shared" si="88"/>
        <v>2.9479553903345725</v>
      </c>
      <c r="U393" s="1" t="str">
        <f t="shared" si="89"/>
        <v>Normal</v>
      </c>
      <c r="V393" s="1" t="str">
        <f t="shared" si="90"/>
        <v>Acquired</v>
      </c>
      <c r="W393" s="1" t="str">
        <f t="shared" si="91"/>
        <v>$</v>
      </c>
      <c r="X393" s="1" t="str">
        <f t="shared" si="92"/>
        <v>$269M</v>
      </c>
      <c r="Y393" s="1" t="str">
        <f t="shared" si="93"/>
        <v>$793M</v>
      </c>
      <c r="Z393" s="1" t="str">
        <f t="shared" si="94"/>
        <v>$0</v>
      </c>
      <c r="AA393" s="1" t="str">
        <f t="shared" si="95"/>
        <v>$4,40,556</v>
      </c>
      <c r="AB393" s="6">
        <f t="shared" si="96"/>
        <v>36712.962962962964</v>
      </c>
      <c r="AC393" s="1" t="str">
        <f t="shared" si="97"/>
        <v>Large</v>
      </c>
    </row>
    <row r="394" spans="1:29">
      <c r="A394" s="1" t="s">
        <v>1565</v>
      </c>
      <c r="B394" s="1">
        <v>2002</v>
      </c>
      <c r="C394" s="1" t="s">
        <v>45</v>
      </c>
      <c r="D394" s="1" t="s">
        <v>17</v>
      </c>
      <c r="E394" s="1" t="s">
        <v>40</v>
      </c>
      <c r="F394" s="1">
        <v>440</v>
      </c>
      <c r="G394" s="1">
        <v>2207</v>
      </c>
      <c r="H394" s="1">
        <v>404</v>
      </c>
      <c r="I394" s="1">
        <v>33.29</v>
      </c>
      <c r="J394" s="1">
        <v>1</v>
      </c>
      <c r="K394" s="1" t="s">
        <v>24</v>
      </c>
      <c r="L394" s="1" t="s">
        <v>19</v>
      </c>
      <c r="M394" s="1">
        <v>75</v>
      </c>
      <c r="N394" s="1" t="s">
        <v>25</v>
      </c>
      <c r="O394" s="1">
        <v>934749</v>
      </c>
      <c r="P394" s="1">
        <f t="shared" si="84"/>
        <v>3</v>
      </c>
      <c r="Q394" s="1">
        <f t="shared" si="85"/>
        <v>22</v>
      </c>
      <c r="R394" s="5">
        <f t="shared" si="86"/>
        <v>0.19936565473493431</v>
      </c>
      <c r="S394" s="6">
        <f t="shared" si="87"/>
        <v>183053.91934753058</v>
      </c>
      <c r="T394" s="4">
        <f t="shared" si="88"/>
        <v>0.91818181818181821</v>
      </c>
      <c r="U394" s="1" t="str">
        <f t="shared" si="89"/>
        <v>Normal</v>
      </c>
      <c r="V394" s="1" t="str">
        <f t="shared" si="90"/>
        <v>Acquired</v>
      </c>
      <c r="W394" s="1" t="str">
        <f t="shared" si="91"/>
        <v>A$</v>
      </c>
      <c r="X394" s="1" t="str">
        <f t="shared" si="92"/>
        <v>A$440M</v>
      </c>
      <c r="Y394" s="1" t="str">
        <f t="shared" si="93"/>
        <v>A$404M</v>
      </c>
      <c r="Z394" s="1" t="str">
        <f t="shared" si="94"/>
        <v>A$0</v>
      </c>
      <c r="AA394" s="1" t="str">
        <f t="shared" si="95"/>
        <v>A$1,83,054</v>
      </c>
      <c r="AB394" s="6">
        <f t="shared" si="96"/>
        <v>15254.493278960883</v>
      </c>
      <c r="AC394" s="1" t="str">
        <f t="shared" si="97"/>
        <v>Large</v>
      </c>
    </row>
    <row r="395" spans="1:29">
      <c r="A395" s="1" t="s">
        <v>2012</v>
      </c>
      <c r="B395" s="1">
        <v>2002</v>
      </c>
      <c r="C395" s="1" t="s">
        <v>22</v>
      </c>
      <c r="D395" s="1" t="s">
        <v>36</v>
      </c>
      <c r="E395" s="1" t="s">
        <v>28</v>
      </c>
      <c r="F395" s="1">
        <v>344</v>
      </c>
      <c r="G395" s="1">
        <v>2019</v>
      </c>
      <c r="H395" s="1">
        <v>42</v>
      </c>
      <c r="I395" s="1">
        <v>3.68</v>
      </c>
      <c r="J395" s="1">
        <v>8</v>
      </c>
      <c r="K395" s="1" t="s">
        <v>19</v>
      </c>
      <c r="L395" s="1" t="s">
        <v>19</v>
      </c>
      <c r="M395" s="1">
        <v>39</v>
      </c>
      <c r="N395" s="1" t="s">
        <v>20</v>
      </c>
      <c r="O395" s="1">
        <v>834026</v>
      </c>
      <c r="P395" s="1">
        <f t="shared" si="84"/>
        <v>1</v>
      </c>
      <c r="Q395" s="1">
        <f t="shared" si="85"/>
        <v>22</v>
      </c>
      <c r="R395" s="5">
        <f t="shared" si="86"/>
        <v>0.17038137691926697</v>
      </c>
      <c r="S395" s="6">
        <f t="shared" si="87"/>
        <v>20802.377414561663</v>
      </c>
      <c r="T395" s="4">
        <f t="shared" si="88"/>
        <v>0.12209302325581395</v>
      </c>
      <c r="U395" s="1" t="str">
        <f t="shared" si="89"/>
        <v>High Performer</v>
      </c>
      <c r="V395" s="1" t="str">
        <f t="shared" si="90"/>
        <v>Still Private</v>
      </c>
      <c r="W395" s="1" t="str">
        <f t="shared" si="91"/>
        <v>£</v>
      </c>
      <c r="X395" s="1" t="str">
        <f t="shared" si="92"/>
        <v>£344M</v>
      </c>
      <c r="Y395" s="1" t="str">
        <f t="shared" si="93"/>
        <v>£42M</v>
      </c>
      <c r="Z395" s="1" t="str">
        <f t="shared" si="94"/>
        <v>£0</v>
      </c>
      <c r="AA395" s="1" t="str">
        <f t="shared" si="95"/>
        <v>£20,802</v>
      </c>
      <c r="AB395" s="6">
        <f t="shared" si="96"/>
        <v>1733.5314512134721</v>
      </c>
      <c r="AC395" s="1" t="str">
        <f t="shared" si="97"/>
        <v>Large</v>
      </c>
    </row>
    <row r="396" spans="1:29">
      <c r="A396" s="1" t="s">
        <v>1801</v>
      </c>
      <c r="B396" s="1">
        <v>2002</v>
      </c>
      <c r="C396" s="1" t="s">
        <v>42</v>
      </c>
      <c r="D396" s="1" t="s">
        <v>36</v>
      </c>
      <c r="E396" s="1" t="s">
        <v>40</v>
      </c>
      <c r="F396" s="1">
        <v>475</v>
      </c>
      <c r="G396" s="1">
        <v>3567</v>
      </c>
      <c r="H396" s="1">
        <v>790</v>
      </c>
      <c r="I396" s="1">
        <v>26.28</v>
      </c>
      <c r="J396" s="1">
        <v>4</v>
      </c>
      <c r="K396" s="1" t="s">
        <v>24</v>
      </c>
      <c r="L396" s="1" t="s">
        <v>24</v>
      </c>
      <c r="M396" s="1">
        <v>58</v>
      </c>
      <c r="N396" s="1" t="s">
        <v>25</v>
      </c>
      <c r="O396" s="1">
        <v>687449</v>
      </c>
      <c r="P396" s="1">
        <f t="shared" si="84"/>
        <v>3</v>
      </c>
      <c r="Q396" s="1">
        <f t="shared" si="85"/>
        <v>22</v>
      </c>
      <c r="R396" s="5">
        <f t="shared" si="86"/>
        <v>0.13316512475469583</v>
      </c>
      <c r="S396" s="6">
        <f t="shared" si="87"/>
        <v>221474.62853938885</v>
      </c>
      <c r="T396" s="4">
        <f t="shared" si="88"/>
        <v>1.6631578947368422</v>
      </c>
      <c r="U396" s="1" t="str">
        <f t="shared" si="89"/>
        <v>Normal</v>
      </c>
      <c r="V396" s="1" t="str">
        <f t="shared" si="90"/>
        <v>Acquired</v>
      </c>
      <c r="W396" s="1" t="str">
        <f t="shared" si="91"/>
        <v>¥</v>
      </c>
      <c r="X396" s="1" t="str">
        <f t="shared" si="92"/>
        <v>¥475M</v>
      </c>
      <c r="Y396" s="1" t="str">
        <f t="shared" si="93"/>
        <v>¥790M</v>
      </c>
      <c r="Z396" s="1" t="str">
        <f t="shared" si="94"/>
        <v>¥0</v>
      </c>
      <c r="AA396" s="1" t="str">
        <f t="shared" si="95"/>
        <v>¥2,21,475</v>
      </c>
      <c r="AB396" s="6">
        <f t="shared" si="96"/>
        <v>18456.21904494907</v>
      </c>
      <c r="AC396" s="1" t="str">
        <f t="shared" si="97"/>
        <v>Large</v>
      </c>
    </row>
    <row r="397" spans="1:29">
      <c r="A397" s="1" t="s">
        <v>2940</v>
      </c>
      <c r="B397" s="1">
        <v>2002</v>
      </c>
      <c r="C397" s="1" t="s">
        <v>22</v>
      </c>
      <c r="D397" s="1" t="s">
        <v>51</v>
      </c>
      <c r="E397" s="1" t="s">
        <v>18</v>
      </c>
      <c r="F397" s="1">
        <v>204</v>
      </c>
      <c r="G397" s="1">
        <v>1412</v>
      </c>
      <c r="H397" s="1">
        <v>145</v>
      </c>
      <c r="I397" s="1">
        <v>42.63</v>
      </c>
      <c r="J397" s="1">
        <v>3</v>
      </c>
      <c r="K397" s="1" t="s">
        <v>24</v>
      </c>
      <c r="L397" s="1" t="s">
        <v>19</v>
      </c>
      <c r="M397" s="1">
        <v>57</v>
      </c>
      <c r="N397" s="1" t="s">
        <v>33</v>
      </c>
      <c r="O397" s="1">
        <v>684006</v>
      </c>
      <c r="P397" s="1">
        <f t="shared" si="84"/>
        <v>2</v>
      </c>
      <c r="Q397" s="1">
        <f t="shared" si="85"/>
        <v>22</v>
      </c>
      <c r="R397" s="5">
        <f t="shared" si="86"/>
        <v>0.14447592067988668</v>
      </c>
      <c r="S397" s="6">
        <f t="shared" si="87"/>
        <v>102691.21813031161</v>
      </c>
      <c r="T397" s="4">
        <f t="shared" si="88"/>
        <v>0.71078431372549022</v>
      </c>
      <c r="U397" s="1" t="str">
        <f t="shared" si="89"/>
        <v>Normal</v>
      </c>
      <c r="V397" s="1" t="str">
        <f t="shared" si="90"/>
        <v>Acquired</v>
      </c>
      <c r="W397" s="1" t="str">
        <f t="shared" si="91"/>
        <v>£</v>
      </c>
      <c r="X397" s="1" t="str">
        <f t="shared" si="92"/>
        <v>£204M</v>
      </c>
      <c r="Y397" s="1" t="str">
        <f t="shared" si="93"/>
        <v>£145M</v>
      </c>
      <c r="Z397" s="1" t="str">
        <f t="shared" si="94"/>
        <v>£0</v>
      </c>
      <c r="AA397" s="1" t="str">
        <f t="shared" si="95"/>
        <v>£1,02,691</v>
      </c>
      <c r="AB397" s="6">
        <f t="shared" si="96"/>
        <v>8557.6015108593019</v>
      </c>
      <c r="AC397" s="1" t="str">
        <f t="shared" si="97"/>
        <v>Large</v>
      </c>
    </row>
    <row r="398" spans="1:29">
      <c r="A398" s="1" t="s">
        <v>1074</v>
      </c>
      <c r="B398" s="1">
        <v>2002</v>
      </c>
      <c r="C398" s="1" t="s">
        <v>22</v>
      </c>
      <c r="D398" s="1" t="s">
        <v>102</v>
      </c>
      <c r="E398" s="1" t="s">
        <v>18</v>
      </c>
      <c r="F398" s="1">
        <v>220</v>
      </c>
      <c r="G398" s="1">
        <v>514</v>
      </c>
      <c r="H398" s="1">
        <v>852</v>
      </c>
      <c r="I398" s="1">
        <v>41.04</v>
      </c>
      <c r="J398" s="1">
        <v>1</v>
      </c>
      <c r="K398" s="1" t="s">
        <v>24</v>
      </c>
      <c r="L398" s="1" t="s">
        <v>19</v>
      </c>
      <c r="M398" s="1">
        <v>75</v>
      </c>
      <c r="N398" s="1" t="s">
        <v>49</v>
      </c>
      <c r="O398" s="1">
        <v>640925</v>
      </c>
      <c r="P398" s="1">
        <f t="shared" si="84"/>
        <v>2</v>
      </c>
      <c r="Q398" s="1">
        <f t="shared" si="85"/>
        <v>22</v>
      </c>
      <c r="R398" s="5">
        <f t="shared" si="86"/>
        <v>0.42801556420233461</v>
      </c>
      <c r="S398" s="6">
        <f t="shared" si="87"/>
        <v>1657587.5486381324</v>
      </c>
      <c r="T398" s="4">
        <f t="shared" si="88"/>
        <v>3.8727272727272726</v>
      </c>
      <c r="U398" s="1" t="str">
        <f t="shared" si="89"/>
        <v>Normal</v>
      </c>
      <c r="V398" s="1" t="str">
        <f t="shared" si="90"/>
        <v>Acquired</v>
      </c>
      <c r="W398" s="1" t="str">
        <f t="shared" si="91"/>
        <v>£</v>
      </c>
      <c r="X398" s="1" t="str">
        <f t="shared" si="92"/>
        <v>£220M</v>
      </c>
      <c r="Y398" s="1" t="str">
        <f t="shared" si="93"/>
        <v>£852M</v>
      </c>
      <c r="Z398" s="1" t="str">
        <f t="shared" si="94"/>
        <v>£0</v>
      </c>
      <c r="AA398" s="1" t="str">
        <f t="shared" si="95"/>
        <v>£16,57,588</v>
      </c>
      <c r="AB398" s="6">
        <f t="shared" si="96"/>
        <v>138132.29571984435</v>
      </c>
      <c r="AC398" s="1" t="str">
        <f t="shared" si="97"/>
        <v>Large</v>
      </c>
    </row>
    <row r="399" spans="1:29">
      <c r="A399" s="1" t="s">
        <v>1825</v>
      </c>
      <c r="B399" s="1">
        <v>2002</v>
      </c>
      <c r="C399" s="1" t="s">
        <v>35</v>
      </c>
      <c r="D399" s="1" t="s">
        <v>102</v>
      </c>
      <c r="E399" s="1" t="s">
        <v>23</v>
      </c>
      <c r="F399" s="1">
        <v>401</v>
      </c>
      <c r="G399" s="1">
        <v>4347</v>
      </c>
      <c r="H399" s="1">
        <v>930</v>
      </c>
      <c r="I399" s="1">
        <v>48.4</v>
      </c>
      <c r="J399" s="1">
        <v>4</v>
      </c>
      <c r="K399" s="1" t="s">
        <v>19</v>
      </c>
      <c r="L399" s="1" t="s">
        <v>19</v>
      </c>
      <c r="M399" s="1">
        <v>81</v>
      </c>
      <c r="N399" s="1" t="s">
        <v>25</v>
      </c>
      <c r="O399" s="1">
        <v>541183</v>
      </c>
      <c r="P399" s="1">
        <f t="shared" si="84"/>
        <v>5</v>
      </c>
      <c r="Q399" s="1">
        <f t="shared" si="85"/>
        <v>22</v>
      </c>
      <c r="R399" s="5">
        <f t="shared" si="86"/>
        <v>9.2247527030135723E-2</v>
      </c>
      <c r="S399" s="6">
        <f t="shared" si="87"/>
        <v>213940.64872325741</v>
      </c>
      <c r="T399" s="4">
        <f t="shared" si="88"/>
        <v>2.3192019950124689</v>
      </c>
      <c r="U399" s="1" t="str">
        <f t="shared" si="89"/>
        <v>Normal</v>
      </c>
      <c r="V399" s="1" t="str">
        <f t="shared" si="90"/>
        <v>Still Private</v>
      </c>
      <c r="W399" s="1" t="str">
        <f t="shared" si="91"/>
        <v>¥</v>
      </c>
      <c r="X399" s="1" t="str">
        <f t="shared" si="92"/>
        <v>¥401M</v>
      </c>
      <c r="Y399" s="1" t="str">
        <f t="shared" si="93"/>
        <v>¥930M</v>
      </c>
      <c r="Z399" s="1" t="str">
        <f t="shared" si="94"/>
        <v>¥0</v>
      </c>
      <c r="AA399" s="1" t="str">
        <f t="shared" si="95"/>
        <v>¥2,13,941</v>
      </c>
      <c r="AB399" s="6">
        <f t="shared" si="96"/>
        <v>17828.387393604786</v>
      </c>
      <c r="AC399" s="1" t="str">
        <f t="shared" si="97"/>
        <v>Large</v>
      </c>
    </row>
    <row r="400" spans="1:29">
      <c r="A400" s="1" t="s">
        <v>4327</v>
      </c>
      <c r="B400" s="1">
        <v>2002</v>
      </c>
      <c r="C400" s="1" t="s">
        <v>35</v>
      </c>
      <c r="D400" s="1" t="s">
        <v>102</v>
      </c>
      <c r="E400" s="1" t="s">
        <v>18</v>
      </c>
      <c r="F400" s="1">
        <v>418</v>
      </c>
      <c r="G400" s="1">
        <v>622</v>
      </c>
      <c r="H400" s="1">
        <v>364</v>
      </c>
      <c r="I400" s="1">
        <v>48.04</v>
      </c>
      <c r="J400" s="1">
        <v>9</v>
      </c>
      <c r="K400" s="1" t="s">
        <v>24</v>
      </c>
      <c r="L400" s="1" t="s">
        <v>24</v>
      </c>
      <c r="M400" s="1">
        <v>66</v>
      </c>
      <c r="N400" s="1" t="s">
        <v>25</v>
      </c>
      <c r="O400" s="1">
        <v>530025</v>
      </c>
      <c r="P400" s="1">
        <f t="shared" si="84"/>
        <v>2</v>
      </c>
      <c r="Q400" s="1">
        <f t="shared" si="85"/>
        <v>22</v>
      </c>
      <c r="R400" s="5">
        <f t="shared" si="86"/>
        <v>0.67202572347266876</v>
      </c>
      <c r="S400" s="6">
        <f t="shared" si="87"/>
        <v>585209.00321543403</v>
      </c>
      <c r="T400" s="4">
        <f t="shared" si="88"/>
        <v>0.87081339712918659</v>
      </c>
      <c r="U400" s="1" t="str">
        <f t="shared" si="89"/>
        <v>High Performer</v>
      </c>
      <c r="V400" s="1" t="str">
        <f t="shared" si="90"/>
        <v>Acquired</v>
      </c>
      <c r="W400" s="1" t="str">
        <f t="shared" si="91"/>
        <v>¥</v>
      </c>
      <c r="X400" s="1" t="str">
        <f t="shared" si="92"/>
        <v>¥418M</v>
      </c>
      <c r="Y400" s="1" t="str">
        <f t="shared" si="93"/>
        <v>¥364M</v>
      </c>
      <c r="Z400" s="1" t="str">
        <f t="shared" si="94"/>
        <v>¥1</v>
      </c>
      <c r="AA400" s="1" t="str">
        <f t="shared" si="95"/>
        <v>¥5,85,209</v>
      </c>
      <c r="AB400" s="6">
        <f t="shared" si="96"/>
        <v>48767.416934619505</v>
      </c>
      <c r="AC400" s="1" t="str">
        <f t="shared" si="97"/>
        <v>Large</v>
      </c>
    </row>
    <row r="401" spans="1:29">
      <c r="A401" s="1" t="s">
        <v>3612</v>
      </c>
      <c r="B401" s="1">
        <v>2002</v>
      </c>
      <c r="C401" s="1" t="s">
        <v>42</v>
      </c>
      <c r="D401" s="1" t="s">
        <v>95</v>
      </c>
      <c r="E401" s="1" t="s">
        <v>18</v>
      </c>
      <c r="F401" s="1">
        <v>439</v>
      </c>
      <c r="G401" s="1">
        <v>2642</v>
      </c>
      <c r="H401" s="1">
        <v>755</v>
      </c>
      <c r="I401" s="1">
        <v>44.48</v>
      </c>
      <c r="J401" s="1">
        <v>3</v>
      </c>
      <c r="K401" s="1" t="s">
        <v>19</v>
      </c>
      <c r="L401" s="1" t="s">
        <v>19</v>
      </c>
      <c r="M401" s="1">
        <v>5</v>
      </c>
      <c r="N401" s="1" t="s">
        <v>20</v>
      </c>
      <c r="O401" s="1">
        <v>499085</v>
      </c>
      <c r="P401" s="1">
        <f t="shared" si="84"/>
        <v>2</v>
      </c>
      <c r="Q401" s="1">
        <f t="shared" si="85"/>
        <v>22</v>
      </c>
      <c r="R401" s="5">
        <f t="shared" si="86"/>
        <v>0.16616199848599547</v>
      </c>
      <c r="S401" s="6">
        <f t="shared" si="87"/>
        <v>285768.3573050719</v>
      </c>
      <c r="T401" s="4">
        <f t="shared" si="88"/>
        <v>1.7198177676537585</v>
      </c>
      <c r="U401" s="1" t="str">
        <f t="shared" si="89"/>
        <v>Normal</v>
      </c>
      <c r="V401" s="1" t="str">
        <f t="shared" si="90"/>
        <v>Still Private</v>
      </c>
      <c r="W401" s="1" t="str">
        <f t="shared" si="91"/>
        <v>¥</v>
      </c>
      <c r="X401" s="1" t="str">
        <f t="shared" si="92"/>
        <v>¥439M</v>
      </c>
      <c r="Y401" s="1" t="str">
        <f t="shared" si="93"/>
        <v>¥755M</v>
      </c>
      <c r="Z401" s="1" t="str">
        <f t="shared" si="94"/>
        <v>¥0</v>
      </c>
      <c r="AA401" s="1" t="str">
        <f t="shared" si="95"/>
        <v>¥2,85,768</v>
      </c>
      <c r="AB401" s="6">
        <f t="shared" si="96"/>
        <v>23814.029775422659</v>
      </c>
      <c r="AC401" s="1" t="str">
        <f t="shared" si="97"/>
        <v>Large</v>
      </c>
    </row>
    <row r="402" spans="1:29">
      <c r="A402" s="1" t="s">
        <v>225</v>
      </c>
      <c r="B402" s="1">
        <v>2002</v>
      </c>
      <c r="C402" s="1" t="s">
        <v>73</v>
      </c>
      <c r="D402" s="1" t="s">
        <v>51</v>
      </c>
      <c r="E402" s="1" t="s">
        <v>37</v>
      </c>
      <c r="F402" s="1">
        <v>314</v>
      </c>
      <c r="G402" s="1">
        <v>1671</v>
      </c>
      <c r="H402" s="1">
        <v>452</v>
      </c>
      <c r="I402" s="1">
        <v>19.61</v>
      </c>
      <c r="J402" s="1">
        <v>2</v>
      </c>
      <c r="K402" s="1" t="s">
        <v>24</v>
      </c>
      <c r="L402" s="1" t="s">
        <v>24</v>
      </c>
      <c r="M402" s="1">
        <v>87</v>
      </c>
      <c r="N402" s="1" t="s">
        <v>20</v>
      </c>
      <c r="O402" s="1">
        <v>470469</v>
      </c>
      <c r="P402" s="1">
        <f t="shared" si="84"/>
        <v>4</v>
      </c>
      <c r="Q402" s="1">
        <f t="shared" si="85"/>
        <v>22</v>
      </c>
      <c r="R402" s="5">
        <f t="shared" si="86"/>
        <v>0.18791143028126869</v>
      </c>
      <c r="S402" s="6">
        <f t="shared" si="87"/>
        <v>270496.70855774987</v>
      </c>
      <c r="T402" s="4">
        <f t="shared" si="88"/>
        <v>1.4394904458598725</v>
      </c>
      <c r="U402" s="1" t="str">
        <f t="shared" si="89"/>
        <v>Normal</v>
      </c>
      <c r="V402" s="1" t="str">
        <f t="shared" si="90"/>
        <v>Acquired</v>
      </c>
      <c r="W402" s="1" t="str">
        <f t="shared" si="91"/>
        <v>€</v>
      </c>
      <c r="X402" s="1" t="str">
        <f t="shared" si="92"/>
        <v>€314M</v>
      </c>
      <c r="Y402" s="1" t="str">
        <f t="shared" si="93"/>
        <v>€452M</v>
      </c>
      <c r="Z402" s="1" t="str">
        <f t="shared" si="94"/>
        <v>€0</v>
      </c>
      <c r="AA402" s="1" t="str">
        <f t="shared" si="95"/>
        <v>€2,70,497</v>
      </c>
      <c r="AB402" s="6">
        <f t="shared" si="96"/>
        <v>22541.392379812489</v>
      </c>
      <c r="AC402" s="1" t="str">
        <f t="shared" si="97"/>
        <v>Large</v>
      </c>
    </row>
    <row r="403" spans="1:29">
      <c r="A403" s="1" t="s">
        <v>3594</v>
      </c>
      <c r="B403" s="1">
        <v>2002</v>
      </c>
      <c r="C403" s="1" t="s">
        <v>22</v>
      </c>
      <c r="D403" s="1" t="s">
        <v>39</v>
      </c>
      <c r="E403" s="1" t="s">
        <v>28</v>
      </c>
      <c r="F403" s="1">
        <v>208</v>
      </c>
      <c r="G403" s="1">
        <v>4633</v>
      </c>
      <c r="H403" s="1">
        <v>233</v>
      </c>
      <c r="I403" s="1">
        <v>22.35</v>
      </c>
      <c r="J403" s="1">
        <v>4</v>
      </c>
      <c r="K403" s="1" t="s">
        <v>24</v>
      </c>
      <c r="L403" s="1" t="s">
        <v>24</v>
      </c>
      <c r="M403" s="1">
        <v>99</v>
      </c>
      <c r="N403" s="1" t="s">
        <v>33</v>
      </c>
      <c r="O403" s="1">
        <v>464738</v>
      </c>
      <c r="P403" s="1">
        <f t="shared" si="84"/>
        <v>1</v>
      </c>
      <c r="Q403" s="1">
        <f t="shared" si="85"/>
        <v>22</v>
      </c>
      <c r="R403" s="5">
        <f t="shared" si="86"/>
        <v>4.4895316209799266E-2</v>
      </c>
      <c r="S403" s="6">
        <f t="shared" si="87"/>
        <v>50291.387869630911</v>
      </c>
      <c r="T403" s="4">
        <f t="shared" si="88"/>
        <v>1.1201923076923077</v>
      </c>
      <c r="U403" s="1" t="str">
        <f t="shared" si="89"/>
        <v>Normal</v>
      </c>
      <c r="V403" s="1" t="str">
        <f t="shared" si="90"/>
        <v>Acquired</v>
      </c>
      <c r="W403" s="1" t="str">
        <f t="shared" si="91"/>
        <v>£</v>
      </c>
      <c r="X403" s="1" t="str">
        <f t="shared" si="92"/>
        <v>£208M</v>
      </c>
      <c r="Y403" s="1" t="str">
        <f t="shared" si="93"/>
        <v>£233M</v>
      </c>
      <c r="Z403" s="1" t="str">
        <f t="shared" si="94"/>
        <v>£0</v>
      </c>
      <c r="AA403" s="1" t="str">
        <f t="shared" si="95"/>
        <v>£50,291</v>
      </c>
      <c r="AB403" s="6">
        <f t="shared" si="96"/>
        <v>4190.948989135909</v>
      </c>
      <c r="AC403" s="1" t="str">
        <f t="shared" si="97"/>
        <v>Large</v>
      </c>
    </row>
    <row r="404" spans="1:29">
      <c r="A404" s="1" t="s">
        <v>897</v>
      </c>
      <c r="B404" s="1">
        <v>2002</v>
      </c>
      <c r="C404" s="1" t="s">
        <v>45</v>
      </c>
      <c r="D404" s="1" t="s">
        <v>36</v>
      </c>
      <c r="E404" s="1" t="s">
        <v>40</v>
      </c>
      <c r="F404" s="1">
        <v>374</v>
      </c>
      <c r="G404" s="1">
        <v>2652</v>
      </c>
      <c r="H404" s="1">
        <v>720</v>
      </c>
      <c r="I404" s="1">
        <v>1.03</v>
      </c>
      <c r="J404" s="1">
        <v>7</v>
      </c>
      <c r="K404" s="1" t="s">
        <v>24</v>
      </c>
      <c r="L404" s="1" t="s">
        <v>24</v>
      </c>
      <c r="M404" s="1">
        <v>13</v>
      </c>
      <c r="N404" s="1" t="s">
        <v>33</v>
      </c>
      <c r="O404" s="1">
        <v>334918</v>
      </c>
      <c r="P404" s="1">
        <f t="shared" si="84"/>
        <v>3</v>
      </c>
      <c r="Q404" s="1">
        <f t="shared" si="85"/>
        <v>22</v>
      </c>
      <c r="R404" s="5">
        <f t="shared" si="86"/>
        <v>0.14102564102564102</v>
      </c>
      <c r="S404" s="6">
        <f t="shared" si="87"/>
        <v>271493.21266968327</v>
      </c>
      <c r="T404" s="4">
        <f t="shared" si="88"/>
        <v>1.9251336898395721</v>
      </c>
      <c r="U404" s="1" t="str">
        <f t="shared" si="89"/>
        <v>Normal</v>
      </c>
      <c r="V404" s="1" t="str">
        <f t="shared" si="90"/>
        <v>Acquired</v>
      </c>
      <c r="W404" s="1" t="str">
        <f t="shared" si="91"/>
        <v>A$</v>
      </c>
      <c r="X404" s="1" t="str">
        <f t="shared" si="92"/>
        <v>A$374M</v>
      </c>
      <c r="Y404" s="1" t="str">
        <f t="shared" si="93"/>
        <v>A$720M</v>
      </c>
      <c r="Z404" s="1" t="str">
        <f t="shared" si="94"/>
        <v>A$0</v>
      </c>
      <c r="AA404" s="1" t="str">
        <f t="shared" si="95"/>
        <v>A$2,71,493</v>
      </c>
      <c r="AB404" s="6">
        <f t="shared" si="96"/>
        <v>22624.434389140271</v>
      </c>
      <c r="AC404" s="1" t="str">
        <f t="shared" si="97"/>
        <v>Large</v>
      </c>
    </row>
    <row r="405" spans="1:29">
      <c r="A405" s="1" t="s">
        <v>2394</v>
      </c>
      <c r="B405" s="1">
        <v>2002</v>
      </c>
      <c r="C405" s="1" t="s">
        <v>45</v>
      </c>
      <c r="D405" s="1" t="s">
        <v>46</v>
      </c>
      <c r="E405" s="1" t="s">
        <v>23</v>
      </c>
      <c r="F405" s="1">
        <v>309</v>
      </c>
      <c r="G405" s="1">
        <v>4373</v>
      </c>
      <c r="H405" s="1">
        <v>260</v>
      </c>
      <c r="I405" s="1">
        <v>31.58</v>
      </c>
      <c r="J405" s="1">
        <v>8</v>
      </c>
      <c r="K405" s="1" t="s">
        <v>24</v>
      </c>
      <c r="L405" s="1" t="s">
        <v>19</v>
      </c>
      <c r="M405" s="1">
        <v>74</v>
      </c>
      <c r="N405" s="1" t="s">
        <v>33</v>
      </c>
      <c r="O405" s="1">
        <v>318395</v>
      </c>
      <c r="P405" s="1">
        <f t="shared" si="84"/>
        <v>5</v>
      </c>
      <c r="Q405" s="1">
        <f t="shared" si="85"/>
        <v>22</v>
      </c>
      <c r="R405" s="5">
        <f t="shared" si="86"/>
        <v>7.0660873542190722E-2</v>
      </c>
      <c r="S405" s="6">
        <f t="shared" si="87"/>
        <v>59455.751200548824</v>
      </c>
      <c r="T405" s="4">
        <f t="shared" si="88"/>
        <v>0.84142394822006472</v>
      </c>
      <c r="U405" s="1" t="str">
        <f t="shared" si="89"/>
        <v>High Performer</v>
      </c>
      <c r="V405" s="1" t="str">
        <f t="shared" si="90"/>
        <v>Acquired</v>
      </c>
      <c r="W405" s="1" t="str">
        <f t="shared" si="91"/>
        <v>A$</v>
      </c>
      <c r="X405" s="1" t="str">
        <f t="shared" si="92"/>
        <v>A$309M</v>
      </c>
      <c r="Y405" s="1" t="str">
        <f t="shared" si="93"/>
        <v>A$260M</v>
      </c>
      <c r="Z405" s="1" t="str">
        <f t="shared" si="94"/>
        <v>A$0</v>
      </c>
      <c r="AA405" s="1" t="str">
        <f t="shared" si="95"/>
        <v>A$59,456</v>
      </c>
      <c r="AB405" s="6">
        <f t="shared" si="96"/>
        <v>4954.6459333790681</v>
      </c>
      <c r="AC405" s="1" t="str">
        <f t="shared" si="97"/>
        <v>Large</v>
      </c>
    </row>
    <row r="406" spans="1:29">
      <c r="A406" s="1" t="s">
        <v>3922</v>
      </c>
      <c r="B406" s="1">
        <v>2002</v>
      </c>
      <c r="C406" s="1" t="s">
        <v>59</v>
      </c>
      <c r="D406" s="1" t="s">
        <v>46</v>
      </c>
      <c r="E406" s="1" t="s">
        <v>18</v>
      </c>
      <c r="F406" s="1">
        <v>255</v>
      </c>
      <c r="G406" s="1">
        <v>1227</v>
      </c>
      <c r="H406" s="1">
        <v>61</v>
      </c>
      <c r="I406" s="1">
        <v>34.119999999999997</v>
      </c>
      <c r="J406" s="1">
        <v>7</v>
      </c>
      <c r="K406" s="1" t="s">
        <v>19</v>
      </c>
      <c r="L406" s="1" t="s">
        <v>19</v>
      </c>
      <c r="M406" s="1">
        <v>97</v>
      </c>
      <c r="N406" s="1" t="s">
        <v>33</v>
      </c>
      <c r="O406" s="1">
        <v>317141</v>
      </c>
      <c r="P406" s="1">
        <f t="shared" si="84"/>
        <v>2</v>
      </c>
      <c r="Q406" s="1">
        <f t="shared" si="85"/>
        <v>22</v>
      </c>
      <c r="R406" s="5">
        <f t="shared" si="86"/>
        <v>0.20782396088019561</v>
      </c>
      <c r="S406" s="6">
        <f t="shared" si="87"/>
        <v>49714.751426242867</v>
      </c>
      <c r="T406" s="4">
        <f t="shared" si="88"/>
        <v>0.23921568627450981</v>
      </c>
      <c r="U406" s="1" t="str">
        <f t="shared" si="89"/>
        <v>Normal</v>
      </c>
      <c r="V406" s="1" t="str">
        <f t="shared" si="90"/>
        <v>Still Private</v>
      </c>
      <c r="W406" s="1" t="str">
        <f t="shared" si="91"/>
        <v>₹</v>
      </c>
      <c r="X406" s="1" t="str">
        <f t="shared" si="92"/>
        <v>₹255M</v>
      </c>
      <c r="Y406" s="1" t="str">
        <f t="shared" si="93"/>
        <v>₹61M</v>
      </c>
      <c r="Z406" s="1" t="str">
        <f t="shared" si="94"/>
        <v>₹0</v>
      </c>
      <c r="AA406" s="1" t="str">
        <f t="shared" si="95"/>
        <v>₹49,715</v>
      </c>
      <c r="AB406" s="6">
        <f t="shared" si="96"/>
        <v>4142.8959521869056</v>
      </c>
      <c r="AC406" s="1" t="str">
        <f t="shared" si="97"/>
        <v>Large</v>
      </c>
    </row>
    <row r="407" spans="1:29">
      <c r="A407" s="1" t="s">
        <v>4569</v>
      </c>
      <c r="B407" s="1">
        <v>2002</v>
      </c>
      <c r="C407" s="1" t="s">
        <v>35</v>
      </c>
      <c r="D407" s="1" t="s">
        <v>48</v>
      </c>
      <c r="E407" s="1" t="s">
        <v>40</v>
      </c>
      <c r="F407" s="1">
        <v>416</v>
      </c>
      <c r="G407" s="1">
        <v>1983</v>
      </c>
      <c r="H407" s="1">
        <v>608</v>
      </c>
      <c r="I407" s="1">
        <v>23.24</v>
      </c>
      <c r="J407" s="1">
        <v>6</v>
      </c>
      <c r="K407" s="1" t="s">
        <v>24</v>
      </c>
      <c r="L407" s="1" t="s">
        <v>19</v>
      </c>
      <c r="M407" s="1">
        <v>46</v>
      </c>
      <c r="N407" s="1" t="s">
        <v>25</v>
      </c>
      <c r="O407" s="1">
        <v>306281</v>
      </c>
      <c r="P407" s="1">
        <f t="shared" si="84"/>
        <v>3</v>
      </c>
      <c r="Q407" s="1">
        <f t="shared" si="85"/>
        <v>22</v>
      </c>
      <c r="R407" s="5">
        <f t="shared" si="86"/>
        <v>0.20978315683308119</v>
      </c>
      <c r="S407" s="6">
        <f t="shared" si="87"/>
        <v>306606.15229450329</v>
      </c>
      <c r="T407" s="4">
        <f t="shared" si="88"/>
        <v>1.4615384615384615</v>
      </c>
      <c r="U407" s="1" t="str">
        <f t="shared" si="89"/>
        <v>Normal</v>
      </c>
      <c r="V407" s="1" t="str">
        <f t="shared" si="90"/>
        <v>Acquired</v>
      </c>
      <c r="W407" s="1" t="str">
        <f t="shared" si="91"/>
        <v>¥</v>
      </c>
      <c r="X407" s="1" t="str">
        <f t="shared" si="92"/>
        <v>¥416M</v>
      </c>
      <c r="Y407" s="1" t="str">
        <f t="shared" si="93"/>
        <v>¥608M</v>
      </c>
      <c r="Z407" s="1" t="str">
        <f t="shared" si="94"/>
        <v>¥0</v>
      </c>
      <c r="AA407" s="1" t="str">
        <f t="shared" si="95"/>
        <v>¥3,06,606</v>
      </c>
      <c r="AB407" s="6">
        <f t="shared" si="96"/>
        <v>25550.512691208605</v>
      </c>
      <c r="AC407" s="1" t="str">
        <f t="shared" si="97"/>
        <v>Large</v>
      </c>
    </row>
    <row r="408" spans="1:29">
      <c r="A408" s="1" t="s">
        <v>4148</v>
      </c>
      <c r="B408" s="1">
        <v>2002</v>
      </c>
      <c r="C408" s="1" t="s">
        <v>59</v>
      </c>
      <c r="D408" s="1" t="s">
        <v>46</v>
      </c>
      <c r="E408" s="1" t="s">
        <v>37</v>
      </c>
      <c r="F408" s="1">
        <v>245</v>
      </c>
      <c r="G408" s="1">
        <v>1668</v>
      </c>
      <c r="H408" s="1">
        <v>348</v>
      </c>
      <c r="I408" s="1">
        <v>15.84</v>
      </c>
      <c r="J408" s="1">
        <v>1</v>
      </c>
      <c r="K408" s="1" t="s">
        <v>19</v>
      </c>
      <c r="L408" s="1" t="s">
        <v>24</v>
      </c>
      <c r="M408" s="1">
        <v>65</v>
      </c>
      <c r="N408" s="1" t="s">
        <v>25</v>
      </c>
      <c r="O408" s="1">
        <v>248048</v>
      </c>
      <c r="P408" s="1">
        <f t="shared" si="84"/>
        <v>4</v>
      </c>
      <c r="Q408" s="1">
        <f t="shared" si="85"/>
        <v>22</v>
      </c>
      <c r="R408" s="5">
        <f t="shared" si="86"/>
        <v>0.14688249400479617</v>
      </c>
      <c r="S408" s="6">
        <f t="shared" si="87"/>
        <v>208633.09352517987</v>
      </c>
      <c r="T408" s="4">
        <f t="shared" si="88"/>
        <v>1.4204081632653061</v>
      </c>
      <c r="U408" s="1" t="str">
        <f t="shared" si="89"/>
        <v>Normal</v>
      </c>
      <c r="V408" s="1" t="str">
        <f t="shared" si="90"/>
        <v>IPO</v>
      </c>
      <c r="W408" s="1" t="str">
        <f t="shared" si="91"/>
        <v>₹</v>
      </c>
      <c r="X408" s="1" t="str">
        <f t="shared" si="92"/>
        <v>₹245M</v>
      </c>
      <c r="Y408" s="1" t="str">
        <f t="shared" si="93"/>
        <v>₹348M</v>
      </c>
      <c r="Z408" s="1" t="str">
        <f t="shared" si="94"/>
        <v>₹0</v>
      </c>
      <c r="AA408" s="1" t="str">
        <f t="shared" si="95"/>
        <v>₹2,08,633</v>
      </c>
      <c r="AB408" s="6">
        <f t="shared" si="96"/>
        <v>17386.09112709832</v>
      </c>
      <c r="AC408" s="1" t="str">
        <f t="shared" si="97"/>
        <v>Large</v>
      </c>
    </row>
    <row r="409" spans="1:29">
      <c r="A409" s="1" t="s">
        <v>1410</v>
      </c>
      <c r="B409" s="1">
        <v>2002</v>
      </c>
      <c r="C409" s="1" t="s">
        <v>22</v>
      </c>
      <c r="D409" s="1" t="s">
        <v>95</v>
      </c>
      <c r="E409" s="1" t="s">
        <v>28</v>
      </c>
      <c r="F409" s="1">
        <v>303</v>
      </c>
      <c r="G409" s="1">
        <v>181</v>
      </c>
      <c r="H409" s="1">
        <v>43</v>
      </c>
      <c r="I409" s="1">
        <v>26.34</v>
      </c>
      <c r="J409" s="1">
        <v>5</v>
      </c>
      <c r="K409" s="1" t="s">
        <v>19</v>
      </c>
      <c r="L409" s="1" t="s">
        <v>19</v>
      </c>
      <c r="M409" s="1">
        <v>59</v>
      </c>
      <c r="N409" s="1" t="s">
        <v>25</v>
      </c>
      <c r="O409" s="1">
        <v>200334</v>
      </c>
      <c r="P409" s="1">
        <f t="shared" si="84"/>
        <v>1</v>
      </c>
      <c r="Q409" s="1">
        <f t="shared" si="85"/>
        <v>22</v>
      </c>
      <c r="R409" s="5">
        <f t="shared" si="86"/>
        <v>1.6740331491712708</v>
      </c>
      <c r="S409" s="6">
        <f t="shared" si="87"/>
        <v>237569.06077348065</v>
      </c>
      <c r="T409" s="4">
        <f t="shared" si="88"/>
        <v>0.14191419141914191</v>
      </c>
      <c r="U409" s="1" t="str">
        <f t="shared" si="89"/>
        <v>Normal</v>
      </c>
      <c r="V409" s="1" t="str">
        <f t="shared" si="90"/>
        <v>Still Private</v>
      </c>
      <c r="W409" s="1" t="str">
        <f t="shared" si="91"/>
        <v>£</v>
      </c>
      <c r="X409" s="1" t="str">
        <f t="shared" si="92"/>
        <v>£303M</v>
      </c>
      <c r="Y409" s="1" t="str">
        <f t="shared" si="93"/>
        <v>£43M</v>
      </c>
      <c r="Z409" s="1" t="str">
        <f t="shared" si="94"/>
        <v>£2</v>
      </c>
      <c r="AA409" s="1" t="str">
        <f t="shared" si="95"/>
        <v>£2,37,569</v>
      </c>
      <c r="AB409" s="6">
        <f t="shared" si="96"/>
        <v>19797.421731123388</v>
      </c>
      <c r="AC409" s="1" t="str">
        <f t="shared" si="97"/>
        <v>Large</v>
      </c>
    </row>
    <row r="410" spans="1:29">
      <c r="A410" s="1" t="s">
        <v>3098</v>
      </c>
      <c r="B410" s="1">
        <v>2002</v>
      </c>
      <c r="C410" s="1" t="s">
        <v>31</v>
      </c>
      <c r="D410" s="1" t="s">
        <v>17</v>
      </c>
      <c r="E410" s="1" t="s">
        <v>18</v>
      </c>
      <c r="F410" s="1">
        <v>254</v>
      </c>
      <c r="G410" s="1">
        <v>3010</v>
      </c>
      <c r="H410" s="1">
        <v>817</v>
      </c>
      <c r="I410" s="1">
        <v>0.51</v>
      </c>
      <c r="J410" s="1">
        <v>5</v>
      </c>
      <c r="K410" s="1" t="s">
        <v>24</v>
      </c>
      <c r="L410" s="1" t="s">
        <v>19</v>
      </c>
      <c r="M410" s="1">
        <v>93</v>
      </c>
      <c r="N410" s="1" t="s">
        <v>25</v>
      </c>
      <c r="O410" s="1">
        <v>166674</v>
      </c>
      <c r="P410" s="1">
        <f t="shared" si="84"/>
        <v>2</v>
      </c>
      <c r="Q410" s="1">
        <f t="shared" si="85"/>
        <v>22</v>
      </c>
      <c r="R410" s="5">
        <f t="shared" si="86"/>
        <v>8.4385382059800659E-2</v>
      </c>
      <c r="S410" s="6">
        <f t="shared" si="87"/>
        <v>271428.57142857142</v>
      </c>
      <c r="T410" s="4">
        <f t="shared" si="88"/>
        <v>3.2165354330708662</v>
      </c>
      <c r="U410" s="1" t="str">
        <f t="shared" si="89"/>
        <v>Normal</v>
      </c>
      <c r="V410" s="1" t="str">
        <f t="shared" si="90"/>
        <v>Acquired</v>
      </c>
      <c r="W410" s="1" t="str">
        <f t="shared" si="91"/>
        <v>€</v>
      </c>
      <c r="X410" s="1" t="str">
        <f t="shared" si="92"/>
        <v>€254M</v>
      </c>
      <c r="Y410" s="1" t="str">
        <f t="shared" si="93"/>
        <v>€817M</v>
      </c>
      <c r="Z410" s="1" t="str">
        <f t="shared" si="94"/>
        <v>€0</v>
      </c>
      <c r="AA410" s="1" t="str">
        <f t="shared" si="95"/>
        <v>€2,71,429</v>
      </c>
      <c r="AB410" s="6">
        <f t="shared" si="96"/>
        <v>22619.047619047618</v>
      </c>
      <c r="AC410" s="1" t="str">
        <f t="shared" si="97"/>
        <v>Large</v>
      </c>
    </row>
    <row r="411" spans="1:29">
      <c r="A411" s="1" t="s">
        <v>3494</v>
      </c>
      <c r="B411" s="1">
        <v>2002</v>
      </c>
      <c r="C411" s="1" t="s">
        <v>53</v>
      </c>
      <c r="D411" s="1" t="s">
        <v>17</v>
      </c>
      <c r="E411" s="1" t="s">
        <v>40</v>
      </c>
      <c r="F411" s="1">
        <v>476</v>
      </c>
      <c r="G411" s="1">
        <v>3728</v>
      </c>
      <c r="H411" s="1">
        <v>356</v>
      </c>
      <c r="I411" s="1">
        <v>48.57</v>
      </c>
      <c r="J411" s="1">
        <v>3</v>
      </c>
      <c r="K411" s="1" t="s">
        <v>19</v>
      </c>
      <c r="L411" s="1" t="s">
        <v>24</v>
      </c>
      <c r="M411" s="1">
        <v>16</v>
      </c>
      <c r="N411" s="1" t="s">
        <v>29</v>
      </c>
      <c r="O411" s="1">
        <v>136877</v>
      </c>
      <c r="P411" s="1">
        <f t="shared" si="84"/>
        <v>3</v>
      </c>
      <c r="Q411" s="1">
        <f t="shared" si="85"/>
        <v>22</v>
      </c>
      <c r="R411" s="5">
        <f t="shared" si="86"/>
        <v>0.12768240343347639</v>
      </c>
      <c r="S411" s="6">
        <f t="shared" si="87"/>
        <v>95493.562231759657</v>
      </c>
      <c r="T411" s="4">
        <f t="shared" si="88"/>
        <v>0.74789915966386555</v>
      </c>
      <c r="U411" s="1" t="str">
        <f t="shared" si="89"/>
        <v>Normal</v>
      </c>
      <c r="V411" s="1" t="str">
        <f t="shared" si="90"/>
        <v>IPO</v>
      </c>
      <c r="W411" s="1">
        <f t="shared" si="91"/>
        <v>0</v>
      </c>
      <c r="X411" s="1" t="str">
        <f t="shared" si="92"/>
        <v>0476M</v>
      </c>
      <c r="Y411" s="1" t="str">
        <f t="shared" si="93"/>
        <v>0356M</v>
      </c>
      <c r="Z411" s="1" t="str">
        <f t="shared" si="94"/>
        <v>00</v>
      </c>
      <c r="AA411" s="1" t="str">
        <f t="shared" si="95"/>
        <v>095,494</v>
      </c>
      <c r="AB411" s="6">
        <f t="shared" si="96"/>
        <v>7957.7968526466384</v>
      </c>
      <c r="AC411" s="1" t="str">
        <f t="shared" si="97"/>
        <v>Large</v>
      </c>
    </row>
    <row r="412" spans="1:29">
      <c r="A412" s="1" t="s">
        <v>504</v>
      </c>
      <c r="B412" s="1">
        <v>2002</v>
      </c>
      <c r="C412" s="1" t="s">
        <v>31</v>
      </c>
      <c r="D412" s="1" t="s">
        <v>48</v>
      </c>
      <c r="E412" s="1" t="s">
        <v>28</v>
      </c>
      <c r="F412" s="1">
        <v>486</v>
      </c>
      <c r="G412" s="1">
        <v>3653</v>
      </c>
      <c r="H412" s="1">
        <v>832</v>
      </c>
      <c r="I412" s="1">
        <v>49.23</v>
      </c>
      <c r="J412" s="1">
        <v>9</v>
      </c>
      <c r="K412" s="1" t="s">
        <v>19</v>
      </c>
      <c r="L412" s="1" t="s">
        <v>19</v>
      </c>
      <c r="M412" s="1">
        <v>51</v>
      </c>
      <c r="N412" s="1" t="s">
        <v>33</v>
      </c>
      <c r="O412" s="1">
        <v>63251</v>
      </c>
      <c r="P412" s="1">
        <f t="shared" si="84"/>
        <v>1</v>
      </c>
      <c r="Q412" s="1">
        <f t="shared" si="85"/>
        <v>22</v>
      </c>
      <c r="R412" s="5">
        <f t="shared" si="86"/>
        <v>0.13304133588831099</v>
      </c>
      <c r="S412" s="6">
        <f t="shared" si="87"/>
        <v>227758.00711743772</v>
      </c>
      <c r="T412" s="4">
        <f t="shared" si="88"/>
        <v>1.7119341563786008</v>
      </c>
      <c r="U412" s="1" t="str">
        <f t="shared" si="89"/>
        <v>High Performer</v>
      </c>
      <c r="V412" s="1" t="str">
        <f t="shared" si="90"/>
        <v>Still Private</v>
      </c>
      <c r="W412" s="1" t="str">
        <f t="shared" si="91"/>
        <v>€</v>
      </c>
      <c r="X412" s="1" t="str">
        <f t="shared" si="92"/>
        <v>€486M</v>
      </c>
      <c r="Y412" s="1" t="str">
        <f t="shared" si="93"/>
        <v>€832M</v>
      </c>
      <c r="Z412" s="1" t="str">
        <f t="shared" si="94"/>
        <v>€0</v>
      </c>
      <c r="AA412" s="1" t="str">
        <f t="shared" si="95"/>
        <v>€2,27,758</v>
      </c>
      <c r="AB412" s="6">
        <f t="shared" si="96"/>
        <v>18979.833926453142</v>
      </c>
      <c r="AC412" s="1" t="str">
        <f t="shared" si="97"/>
        <v>Large</v>
      </c>
    </row>
    <row r="413" spans="1:29">
      <c r="A413" s="1" t="s">
        <v>2943</v>
      </c>
      <c r="B413" s="1">
        <v>2003</v>
      </c>
      <c r="C413" s="1" t="s">
        <v>27</v>
      </c>
      <c r="D413" s="1" t="s">
        <v>32</v>
      </c>
      <c r="E413" s="1" t="s">
        <v>40</v>
      </c>
      <c r="F413" s="1">
        <v>317</v>
      </c>
      <c r="G413" s="1">
        <v>3545</v>
      </c>
      <c r="H413" s="1">
        <v>954</v>
      </c>
      <c r="I413" s="1">
        <v>14.92</v>
      </c>
      <c r="J413" s="1">
        <v>7</v>
      </c>
      <c r="K413" s="1" t="s">
        <v>24</v>
      </c>
      <c r="L413" s="1" t="s">
        <v>19</v>
      </c>
      <c r="M413" s="1">
        <v>76</v>
      </c>
      <c r="N413" s="1" t="s">
        <v>49</v>
      </c>
      <c r="O413" s="1">
        <v>4965812</v>
      </c>
      <c r="P413" s="1">
        <f t="shared" si="84"/>
        <v>3</v>
      </c>
      <c r="Q413" s="1">
        <f t="shared" si="85"/>
        <v>21</v>
      </c>
      <c r="R413" s="5">
        <f t="shared" si="86"/>
        <v>8.9421720733427357E-2</v>
      </c>
      <c r="S413" s="6">
        <f t="shared" si="87"/>
        <v>269111.42454160791</v>
      </c>
      <c r="T413" s="4">
        <f t="shared" si="88"/>
        <v>3.0094637223974763</v>
      </c>
      <c r="U413" s="1" t="str">
        <f t="shared" si="89"/>
        <v>Normal</v>
      </c>
      <c r="V413" s="1" t="str">
        <f t="shared" si="90"/>
        <v>Acquired</v>
      </c>
      <c r="W413" s="1" t="str">
        <f t="shared" si="91"/>
        <v>$</v>
      </c>
      <c r="X413" s="1" t="str">
        <f t="shared" si="92"/>
        <v>$317M</v>
      </c>
      <c r="Y413" s="1" t="str">
        <f t="shared" si="93"/>
        <v>$954M</v>
      </c>
      <c r="Z413" s="1" t="str">
        <f t="shared" si="94"/>
        <v>$0</v>
      </c>
      <c r="AA413" s="1" t="str">
        <f t="shared" si="95"/>
        <v>$2,69,111</v>
      </c>
      <c r="AB413" s="6">
        <f t="shared" si="96"/>
        <v>22425.952045133992</v>
      </c>
      <c r="AC413" s="1" t="str">
        <f t="shared" si="97"/>
        <v>Large</v>
      </c>
    </row>
    <row r="414" spans="1:29">
      <c r="A414" s="1" t="s">
        <v>2748</v>
      </c>
      <c r="B414" s="1">
        <v>2003</v>
      </c>
      <c r="C414" s="1" t="s">
        <v>31</v>
      </c>
      <c r="D414" s="1" t="s">
        <v>48</v>
      </c>
      <c r="E414" s="1" t="s">
        <v>37</v>
      </c>
      <c r="F414" s="1">
        <v>423</v>
      </c>
      <c r="G414" s="1">
        <v>2828</v>
      </c>
      <c r="H414" s="1">
        <v>558</v>
      </c>
      <c r="I414" s="1">
        <v>43.33</v>
      </c>
      <c r="J414" s="1">
        <v>4</v>
      </c>
      <c r="K414" s="1" t="s">
        <v>19</v>
      </c>
      <c r="L414" s="1" t="s">
        <v>19</v>
      </c>
      <c r="M414" s="1">
        <v>58</v>
      </c>
      <c r="N414" s="1" t="s">
        <v>29</v>
      </c>
      <c r="O414" s="1">
        <v>4880382</v>
      </c>
      <c r="P414" s="1">
        <f t="shared" si="84"/>
        <v>4</v>
      </c>
      <c r="Q414" s="1">
        <f t="shared" si="85"/>
        <v>21</v>
      </c>
      <c r="R414" s="5">
        <f t="shared" si="86"/>
        <v>0.14957567185289958</v>
      </c>
      <c r="S414" s="6">
        <f t="shared" si="87"/>
        <v>197312.58840169731</v>
      </c>
      <c r="T414" s="4">
        <f t="shared" si="88"/>
        <v>1.3191489361702127</v>
      </c>
      <c r="U414" s="1" t="str">
        <f t="shared" si="89"/>
        <v>Normal</v>
      </c>
      <c r="V414" s="1" t="str">
        <f t="shared" si="90"/>
        <v>Still Private</v>
      </c>
      <c r="W414" s="1" t="str">
        <f t="shared" si="91"/>
        <v>€</v>
      </c>
      <c r="X414" s="1" t="str">
        <f t="shared" si="92"/>
        <v>€423M</v>
      </c>
      <c r="Y414" s="1" t="str">
        <f t="shared" si="93"/>
        <v>€558M</v>
      </c>
      <c r="Z414" s="1" t="str">
        <f t="shared" si="94"/>
        <v>€0</v>
      </c>
      <c r="AA414" s="1" t="str">
        <f t="shared" si="95"/>
        <v>€1,97,313</v>
      </c>
      <c r="AB414" s="6">
        <f t="shared" si="96"/>
        <v>16442.715700141442</v>
      </c>
      <c r="AC414" s="1" t="str">
        <f t="shared" si="97"/>
        <v>Large</v>
      </c>
    </row>
    <row r="415" spans="1:29">
      <c r="A415" s="1" t="s">
        <v>1467</v>
      </c>
      <c r="B415" s="1">
        <v>2003</v>
      </c>
      <c r="C415" s="1" t="s">
        <v>59</v>
      </c>
      <c r="D415" s="1" t="s">
        <v>36</v>
      </c>
      <c r="E415" s="1" t="s">
        <v>37</v>
      </c>
      <c r="F415" s="1">
        <v>262</v>
      </c>
      <c r="G415" s="1">
        <v>3804</v>
      </c>
      <c r="H415" s="1">
        <v>302</v>
      </c>
      <c r="I415" s="1">
        <v>32.81</v>
      </c>
      <c r="J415" s="1">
        <v>5</v>
      </c>
      <c r="K415" s="1" t="s">
        <v>19</v>
      </c>
      <c r="L415" s="1" t="s">
        <v>24</v>
      </c>
      <c r="M415" s="1">
        <v>96</v>
      </c>
      <c r="N415" s="1" t="s">
        <v>49</v>
      </c>
      <c r="O415" s="1">
        <v>4820198</v>
      </c>
      <c r="P415" s="1">
        <f t="shared" si="84"/>
        <v>4</v>
      </c>
      <c r="Q415" s="1">
        <f t="shared" si="85"/>
        <v>21</v>
      </c>
      <c r="R415" s="5">
        <f t="shared" si="86"/>
        <v>6.8874868559411148E-2</v>
      </c>
      <c r="S415" s="6">
        <f t="shared" si="87"/>
        <v>79390.115667718186</v>
      </c>
      <c r="T415" s="4">
        <f t="shared" si="88"/>
        <v>1.1526717557251909</v>
      </c>
      <c r="U415" s="1" t="str">
        <f t="shared" si="89"/>
        <v>Normal</v>
      </c>
      <c r="V415" s="1" t="str">
        <f t="shared" si="90"/>
        <v>IPO</v>
      </c>
      <c r="W415" s="1" t="str">
        <f t="shared" si="91"/>
        <v>₹</v>
      </c>
      <c r="X415" s="1" t="str">
        <f t="shared" si="92"/>
        <v>₹262M</v>
      </c>
      <c r="Y415" s="1" t="str">
        <f t="shared" si="93"/>
        <v>₹302M</v>
      </c>
      <c r="Z415" s="1" t="str">
        <f t="shared" si="94"/>
        <v>₹0</v>
      </c>
      <c r="AA415" s="1" t="str">
        <f t="shared" si="95"/>
        <v>₹79,390</v>
      </c>
      <c r="AB415" s="6">
        <f t="shared" si="96"/>
        <v>6615.8429723098488</v>
      </c>
      <c r="AC415" s="1" t="str">
        <f t="shared" si="97"/>
        <v>Large</v>
      </c>
    </row>
    <row r="416" spans="1:29">
      <c r="A416" s="1" t="s">
        <v>318</v>
      </c>
      <c r="B416" s="1">
        <v>2003</v>
      </c>
      <c r="C416" s="1" t="s">
        <v>22</v>
      </c>
      <c r="D416" s="1" t="s">
        <v>102</v>
      </c>
      <c r="E416" s="1" t="s">
        <v>28</v>
      </c>
      <c r="F416" s="1">
        <v>399</v>
      </c>
      <c r="G416" s="1">
        <v>4261</v>
      </c>
      <c r="H416" s="1">
        <v>625</v>
      </c>
      <c r="I416" s="1">
        <v>22.75</v>
      </c>
      <c r="J416" s="1">
        <v>7</v>
      </c>
      <c r="K416" s="1" t="s">
        <v>24</v>
      </c>
      <c r="L416" s="1" t="s">
        <v>24</v>
      </c>
      <c r="M416" s="1">
        <v>96</v>
      </c>
      <c r="N416" s="1" t="s">
        <v>33</v>
      </c>
      <c r="O416" s="1">
        <v>4816945</v>
      </c>
      <c r="P416" s="1">
        <f t="shared" si="84"/>
        <v>1</v>
      </c>
      <c r="Q416" s="1">
        <f t="shared" si="85"/>
        <v>21</v>
      </c>
      <c r="R416" s="5">
        <f t="shared" si="86"/>
        <v>9.3639990612532267E-2</v>
      </c>
      <c r="S416" s="6">
        <f t="shared" si="87"/>
        <v>146679.18329030744</v>
      </c>
      <c r="T416" s="4">
        <f t="shared" si="88"/>
        <v>1.5664160401002507</v>
      </c>
      <c r="U416" s="1" t="str">
        <f t="shared" si="89"/>
        <v>Normal</v>
      </c>
      <c r="V416" s="1" t="str">
        <f t="shared" si="90"/>
        <v>Acquired</v>
      </c>
      <c r="W416" s="1" t="str">
        <f t="shared" si="91"/>
        <v>£</v>
      </c>
      <c r="X416" s="1" t="str">
        <f t="shared" si="92"/>
        <v>£399M</v>
      </c>
      <c r="Y416" s="1" t="str">
        <f t="shared" si="93"/>
        <v>£625M</v>
      </c>
      <c r="Z416" s="1" t="str">
        <f t="shared" si="94"/>
        <v>£0</v>
      </c>
      <c r="AA416" s="1" t="str">
        <f t="shared" si="95"/>
        <v>£1,46,679</v>
      </c>
      <c r="AB416" s="6">
        <f t="shared" si="96"/>
        <v>12223.265274192287</v>
      </c>
      <c r="AC416" s="1" t="str">
        <f t="shared" si="97"/>
        <v>Large</v>
      </c>
    </row>
    <row r="417" spans="1:29">
      <c r="A417" s="1" t="s">
        <v>410</v>
      </c>
      <c r="B417" s="1">
        <v>2003</v>
      </c>
      <c r="C417" s="1" t="s">
        <v>45</v>
      </c>
      <c r="D417" s="1" t="s">
        <v>46</v>
      </c>
      <c r="E417" s="1" t="s">
        <v>37</v>
      </c>
      <c r="F417" s="1">
        <v>345</v>
      </c>
      <c r="G417" s="1">
        <v>12</v>
      </c>
      <c r="H417" s="1">
        <v>434</v>
      </c>
      <c r="I417" s="1">
        <v>49.71</v>
      </c>
      <c r="J417" s="1">
        <v>5</v>
      </c>
      <c r="K417" s="1" t="s">
        <v>24</v>
      </c>
      <c r="L417" s="1" t="s">
        <v>19</v>
      </c>
      <c r="M417" s="1">
        <v>71</v>
      </c>
      <c r="N417" s="1" t="s">
        <v>49</v>
      </c>
      <c r="O417" s="1">
        <v>4695646</v>
      </c>
      <c r="P417" s="1">
        <f t="shared" si="84"/>
        <v>4</v>
      </c>
      <c r="Q417" s="1">
        <f t="shared" si="85"/>
        <v>21</v>
      </c>
      <c r="R417" s="5">
        <f t="shared" si="86"/>
        <v>28.75</v>
      </c>
      <c r="S417" s="6">
        <f t="shared" si="87"/>
        <v>36166666.666666664</v>
      </c>
      <c r="T417" s="4">
        <f t="shared" si="88"/>
        <v>1.2579710144927536</v>
      </c>
      <c r="U417" s="1" t="str">
        <f t="shared" si="89"/>
        <v>Normal</v>
      </c>
      <c r="V417" s="1" t="str">
        <f t="shared" si="90"/>
        <v>Acquired</v>
      </c>
      <c r="W417" s="1" t="str">
        <f t="shared" si="91"/>
        <v>A$</v>
      </c>
      <c r="X417" s="1" t="str">
        <f t="shared" si="92"/>
        <v>A$345M</v>
      </c>
      <c r="Y417" s="1" t="str">
        <f t="shared" si="93"/>
        <v>A$434M</v>
      </c>
      <c r="Z417" s="1" t="str">
        <f t="shared" si="94"/>
        <v>A$29</v>
      </c>
      <c r="AA417" s="1" t="str">
        <f t="shared" si="95"/>
        <v>A$3,61,66,667</v>
      </c>
      <c r="AB417" s="6">
        <f t="shared" si="96"/>
        <v>3013888.888888889</v>
      </c>
      <c r="AC417" s="1" t="str">
        <f t="shared" si="97"/>
        <v>Large</v>
      </c>
    </row>
    <row r="418" spans="1:29">
      <c r="A418" s="1" t="s">
        <v>2942</v>
      </c>
      <c r="B418" s="1">
        <v>2003</v>
      </c>
      <c r="C418" s="1" t="s">
        <v>31</v>
      </c>
      <c r="D418" s="1" t="s">
        <v>36</v>
      </c>
      <c r="E418" s="1" t="s">
        <v>40</v>
      </c>
      <c r="F418" s="1">
        <v>235</v>
      </c>
      <c r="G418" s="1">
        <v>3650</v>
      </c>
      <c r="H418" s="1">
        <v>103</v>
      </c>
      <c r="I418" s="1">
        <v>25.22</v>
      </c>
      <c r="J418" s="1">
        <v>4</v>
      </c>
      <c r="K418" s="1" t="s">
        <v>19</v>
      </c>
      <c r="L418" s="1" t="s">
        <v>24</v>
      </c>
      <c r="M418" s="1">
        <v>27</v>
      </c>
      <c r="N418" s="1" t="s">
        <v>33</v>
      </c>
      <c r="O418" s="1">
        <v>4672734</v>
      </c>
      <c r="P418" s="1">
        <f t="shared" si="84"/>
        <v>3</v>
      </c>
      <c r="Q418" s="1">
        <f t="shared" si="85"/>
        <v>21</v>
      </c>
      <c r="R418" s="5">
        <f t="shared" si="86"/>
        <v>6.4383561643835616E-2</v>
      </c>
      <c r="S418" s="6">
        <f t="shared" si="87"/>
        <v>28219.178082191782</v>
      </c>
      <c r="T418" s="4">
        <f t="shared" si="88"/>
        <v>0.43829787234042555</v>
      </c>
      <c r="U418" s="1" t="str">
        <f t="shared" si="89"/>
        <v>Normal</v>
      </c>
      <c r="V418" s="1" t="str">
        <f t="shared" si="90"/>
        <v>IPO</v>
      </c>
      <c r="W418" s="1" t="str">
        <f t="shared" si="91"/>
        <v>€</v>
      </c>
      <c r="X418" s="1" t="str">
        <f t="shared" si="92"/>
        <v>€235M</v>
      </c>
      <c r="Y418" s="1" t="str">
        <f t="shared" si="93"/>
        <v>€103M</v>
      </c>
      <c r="Z418" s="1" t="str">
        <f t="shared" si="94"/>
        <v>€0</v>
      </c>
      <c r="AA418" s="1" t="str">
        <f t="shared" si="95"/>
        <v>€28,219</v>
      </c>
      <c r="AB418" s="6">
        <f t="shared" si="96"/>
        <v>2351.5981735159817</v>
      </c>
      <c r="AC418" s="1" t="str">
        <f t="shared" si="97"/>
        <v>Large</v>
      </c>
    </row>
    <row r="419" spans="1:29">
      <c r="A419" s="1" t="s">
        <v>2360</v>
      </c>
      <c r="B419" s="1">
        <v>2003</v>
      </c>
      <c r="C419" s="1" t="s">
        <v>16</v>
      </c>
      <c r="D419" s="1" t="s">
        <v>51</v>
      </c>
      <c r="E419" s="1" t="s">
        <v>40</v>
      </c>
      <c r="F419" s="1">
        <v>409</v>
      </c>
      <c r="G419" s="1">
        <v>2131</v>
      </c>
      <c r="H419" s="1">
        <v>447</v>
      </c>
      <c r="I419" s="1">
        <v>21.75</v>
      </c>
      <c r="J419" s="1">
        <v>2</v>
      </c>
      <c r="K419" s="1" t="s">
        <v>24</v>
      </c>
      <c r="L419" s="1" t="s">
        <v>19</v>
      </c>
      <c r="M419" s="1">
        <v>16</v>
      </c>
      <c r="N419" s="1" t="s">
        <v>29</v>
      </c>
      <c r="O419" s="1">
        <v>4641630</v>
      </c>
      <c r="P419" s="1">
        <f t="shared" si="84"/>
        <v>3</v>
      </c>
      <c r="Q419" s="1">
        <f t="shared" si="85"/>
        <v>21</v>
      </c>
      <c r="R419" s="5">
        <f t="shared" si="86"/>
        <v>0.19192867198498356</v>
      </c>
      <c r="S419" s="6">
        <f t="shared" si="87"/>
        <v>209760.67573908964</v>
      </c>
      <c r="T419" s="4">
        <f t="shared" si="88"/>
        <v>1.0929095354523228</v>
      </c>
      <c r="U419" s="1" t="str">
        <f t="shared" si="89"/>
        <v>Normal</v>
      </c>
      <c r="V419" s="1" t="str">
        <f t="shared" si="90"/>
        <v>Acquired</v>
      </c>
      <c r="W419" s="1" t="str">
        <f t="shared" si="91"/>
        <v>$</v>
      </c>
      <c r="X419" s="1" t="str">
        <f t="shared" si="92"/>
        <v>$409M</v>
      </c>
      <c r="Y419" s="1" t="str">
        <f t="shared" si="93"/>
        <v>$447M</v>
      </c>
      <c r="Z419" s="1" t="str">
        <f t="shared" si="94"/>
        <v>$0</v>
      </c>
      <c r="AA419" s="1" t="str">
        <f t="shared" si="95"/>
        <v>$2,09,761</v>
      </c>
      <c r="AB419" s="6">
        <f t="shared" si="96"/>
        <v>17480.056311590801</v>
      </c>
      <c r="AC419" s="1" t="str">
        <f t="shared" si="97"/>
        <v>Large</v>
      </c>
    </row>
    <row r="420" spans="1:29">
      <c r="A420" s="1" t="s">
        <v>1942</v>
      </c>
      <c r="B420" s="1">
        <v>2003</v>
      </c>
      <c r="C420" s="1" t="s">
        <v>59</v>
      </c>
      <c r="D420" s="1" t="s">
        <v>102</v>
      </c>
      <c r="E420" s="1" t="s">
        <v>37</v>
      </c>
      <c r="F420" s="1">
        <v>237</v>
      </c>
      <c r="G420" s="1">
        <v>638</v>
      </c>
      <c r="H420" s="1">
        <v>328</v>
      </c>
      <c r="I420" s="1">
        <v>10.27</v>
      </c>
      <c r="J420" s="1">
        <v>2</v>
      </c>
      <c r="K420" s="1" t="s">
        <v>24</v>
      </c>
      <c r="L420" s="1" t="s">
        <v>24</v>
      </c>
      <c r="M420" s="1">
        <v>75</v>
      </c>
      <c r="N420" s="1" t="s">
        <v>33</v>
      </c>
      <c r="O420" s="1">
        <v>4499136</v>
      </c>
      <c r="P420" s="1">
        <f t="shared" si="84"/>
        <v>4</v>
      </c>
      <c r="Q420" s="1">
        <f t="shared" si="85"/>
        <v>21</v>
      </c>
      <c r="R420" s="5">
        <f t="shared" si="86"/>
        <v>0.37147335423197492</v>
      </c>
      <c r="S420" s="6">
        <f t="shared" si="87"/>
        <v>514106.5830721003</v>
      </c>
      <c r="T420" s="4">
        <f t="shared" si="88"/>
        <v>1.3839662447257384</v>
      </c>
      <c r="U420" s="1" t="str">
        <f t="shared" si="89"/>
        <v>Normal</v>
      </c>
      <c r="V420" s="1" t="str">
        <f t="shared" si="90"/>
        <v>Acquired</v>
      </c>
      <c r="W420" s="1" t="str">
        <f t="shared" si="91"/>
        <v>₹</v>
      </c>
      <c r="X420" s="1" t="str">
        <f t="shared" si="92"/>
        <v>₹237M</v>
      </c>
      <c r="Y420" s="1" t="str">
        <f t="shared" si="93"/>
        <v>₹328M</v>
      </c>
      <c r="Z420" s="1" t="str">
        <f t="shared" si="94"/>
        <v>₹0</v>
      </c>
      <c r="AA420" s="1" t="str">
        <f t="shared" si="95"/>
        <v>₹5,14,107</v>
      </c>
      <c r="AB420" s="6">
        <f t="shared" si="96"/>
        <v>42842.215256008356</v>
      </c>
      <c r="AC420" s="1" t="str">
        <f t="shared" si="97"/>
        <v>Large</v>
      </c>
    </row>
    <row r="421" spans="1:29">
      <c r="A421" s="1" t="s">
        <v>4886</v>
      </c>
      <c r="B421" s="1">
        <v>2003</v>
      </c>
      <c r="C421" s="1" t="s">
        <v>53</v>
      </c>
      <c r="D421" s="1" t="s">
        <v>43</v>
      </c>
      <c r="E421" s="1" t="s">
        <v>40</v>
      </c>
      <c r="F421" s="1">
        <v>327</v>
      </c>
      <c r="G421" s="1">
        <v>2308</v>
      </c>
      <c r="H421" s="1">
        <v>702</v>
      </c>
      <c r="I421" s="1">
        <v>26.79</v>
      </c>
      <c r="J421" s="1">
        <v>9</v>
      </c>
      <c r="K421" s="1" t="s">
        <v>24</v>
      </c>
      <c r="L421" s="1" t="s">
        <v>24</v>
      </c>
      <c r="M421" s="1">
        <v>46</v>
      </c>
      <c r="N421" s="1" t="s">
        <v>20</v>
      </c>
      <c r="O421" s="1">
        <v>4468998</v>
      </c>
      <c r="P421" s="1">
        <f t="shared" si="84"/>
        <v>3</v>
      </c>
      <c r="Q421" s="1">
        <f t="shared" si="85"/>
        <v>21</v>
      </c>
      <c r="R421" s="5">
        <f t="shared" si="86"/>
        <v>0.14168110918544194</v>
      </c>
      <c r="S421" s="6">
        <f t="shared" si="87"/>
        <v>304159.44540727901</v>
      </c>
      <c r="T421" s="4">
        <f t="shared" si="88"/>
        <v>2.1467889908256881</v>
      </c>
      <c r="U421" s="1" t="str">
        <f t="shared" si="89"/>
        <v>High Performer</v>
      </c>
      <c r="V421" s="1" t="str">
        <f t="shared" si="90"/>
        <v>Acquired</v>
      </c>
      <c r="W421" s="1">
        <f t="shared" si="91"/>
        <v>0</v>
      </c>
      <c r="X421" s="1" t="str">
        <f t="shared" si="92"/>
        <v>0327M</v>
      </c>
      <c r="Y421" s="1" t="str">
        <f t="shared" si="93"/>
        <v>0702M</v>
      </c>
      <c r="Z421" s="1" t="str">
        <f t="shared" si="94"/>
        <v>00</v>
      </c>
      <c r="AA421" s="1" t="str">
        <f t="shared" si="95"/>
        <v>03,04,159</v>
      </c>
      <c r="AB421" s="6">
        <f t="shared" si="96"/>
        <v>25346.620450606584</v>
      </c>
      <c r="AC421" s="1" t="str">
        <f t="shared" si="97"/>
        <v>Large</v>
      </c>
    </row>
    <row r="422" spans="1:29">
      <c r="A422" s="1" t="s">
        <v>1403</v>
      </c>
      <c r="B422" s="1">
        <v>2003</v>
      </c>
      <c r="C422" s="1" t="s">
        <v>53</v>
      </c>
      <c r="D422" s="1" t="s">
        <v>102</v>
      </c>
      <c r="E422" s="1" t="s">
        <v>23</v>
      </c>
      <c r="F422" s="1">
        <v>495</v>
      </c>
      <c r="G422" s="1">
        <v>4959</v>
      </c>
      <c r="H422" s="1">
        <v>628</v>
      </c>
      <c r="I422" s="1">
        <v>30.76</v>
      </c>
      <c r="J422" s="1">
        <v>3</v>
      </c>
      <c r="K422" s="1" t="s">
        <v>24</v>
      </c>
      <c r="L422" s="1" t="s">
        <v>24</v>
      </c>
      <c r="M422" s="1">
        <v>3</v>
      </c>
      <c r="N422" s="1" t="s">
        <v>49</v>
      </c>
      <c r="O422" s="1">
        <v>4409045</v>
      </c>
      <c r="P422" s="1">
        <f t="shared" si="84"/>
        <v>5</v>
      </c>
      <c r="Q422" s="1">
        <f t="shared" si="85"/>
        <v>21</v>
      </c>
      <c r="R422" s="5">
        <f t="shared" si="86"/>
        <v>9.9818511796733206E-2</v>
      </c>
      <c r="S422" s="6">
        <f t="shared" si="87"/>
        <v>126638.43516838072</v>
      </c>
      <c r="T422" s="4">
        <f t="shared" si="88"/>
        <v>1.2686868686868686</v>
      </c>
      <c r="U422" s="1" t="str">
        <f t="shared" si="89"/>
        <v>Normal</v>
      </c>
      <c r="V422" s="1" t="str">
        <f t="shared" si="90"/>
        <v>Acquired</v>
      </c>
      <c r="W422" s="1">
        <f t="shared" si="91"/>
        <v>0</v>
      </c>
      <c r="X422" s="1" t="str">
        <f t="shared" si="92"/>
        <v>0495M</v>
      </c>
      <c r="Y422" s="1" t="str">
        <f t="shared" si="93"/>
        <v>0628M</v>
      </c>
      <c r="Z422" s="1" t="str">
        <f t="shared" si="94"/>
        <v>00</v>
      </c>
      <c r="AA422" s="1" t="str">
        <f t="shared" si="95"/>
        <v>01,26,638</v>
      </c>
      <c r="AB422" s="6">
        <f t="shared" si="96"/>
        <v>10553.202930698393</v>
      </c>
      <c r="AC422" s="1" t="str">
        <f t="shared" si="97"/>
        <v>Large</v>
      </c>
    </row>
    <row r="423" spans="1:29">
      <c r="A423" s="1" t="s">
        <v>3537</v>
      </c>
      <c r="B423" s="1">
        <v>2003</v>
      </c>
      <c r="C423" s="1" t="s">
        <v>73</v>
      </c>
      <c r="D423" s="1" t="s">
        <v>48</v>
      </c>
      <c r="E423" s="1" t="s">
        <v>37</v>
      </c>
      <c r="F423" s="1">
        <v>207</v>
      </c>
      <c r="G423" s="1">
        <v>3133</v>
      </c>
      <c r="H423" s="1">
        <v>40</v>
      </c>
      <c r="I423" s="1">
        <v>16.920000000000002</v>
      </c>
      <c r="J423" s="1">
        <v>5</v>
      </c>
      <c r="K423" s="1" t="s">
        <v>19</v>
      </c>
      <c r="L423" s="1" t="s">
        <v>24</v>
      </c>
      <c r="M423" s="1">
        <v>54</v>
      </c>
      <c r="N423" s="1" t="s">
        <v>20</v>
      </c>
      <c r="O423" s="1">
        <v>4403116</v>
      </c>
      <c r="P423" s="1">
        <f t="shared" si="84"/>
        <v>4</v>
      </c>
      <c r="Q423" s="1">
        <f t="shared" si="85"/>
        <v>21</v>
      </c>
      <c r="R423" s="5">
        <f t="shared" si="86"/>
        <v>6.6070858601978935E-2</v>
      </c>
      <c r="S423" s="6">
        <f t="shared" si="87"/>
        <v>12767.315671879987</v>
      </c>
      <c r="T423" s="4">
        <f t="shared" si="88"/>
        <v>0.19323671497584541</v>
      </c>
      <c r="U423" s="1" t="str">
        <f t="shared" si="89"/>
        <v>Normal</v>
      </c>
      <c r="V423" s="1" t="str">
        <f t="shared" si="90"/>
        <v>IPO</v>
      </c>
      <c r="W423" s="1" t="str">
        <f t="shared" si="91"/>
        <v>€</v>
      </c>
      <c r="X423" s="1" t="str">
        <f t="shared" si="92"/>
        <v>€207M</v>
      </c>
      <c r="Y423" s="1" t="str">
        <f t="shared" si="93"/>
        <v>€40M</v>
      </c>
      <c r="Z423" s="1" t="str">
        <f t="shared" si="94"/>
        <v>€0</v>
      </c>
      <c r="AA423" s="1" t="str">
        <f t="shared" si="95"/>
        <v>€12,767</v>
      </c>
      <c r="AB423" s="6">
        <f t="shared" si="96"/>
        <v>1063.9429726566657</v>
      </c>
      <c r="AC423" s="1" t="str">
        <f t="shared" si="97"/>
        <v>Large</v>
      </c>
    </row>
    <row r="424" spans="1:29">
      <c r="A424" s="1" t="s">
        <v>4803</v>
      </c>
      <c r="B424" s="1">
        <v>2003</v>
      </c>
      <c r="C424" s="1" t="s">
        <v>73</v>
      </c>
      <c r="D424" s="1" t="s">
        <v>36</v>
      </c>
      <c r="E424" s="1" t="s">
        <v>18</v>
      </c>
      <c r="F424" s="1">
        <v>368</v>
      </c>
      <c r="G424" s="1">
        <v>2578</v>
      </c>
      <c r="H424" s="1">
        <v>884</v>
      </c>
      <c r="I424" s="1">
        <v>14.55</v>
      </c>
      <c r="J424" s="1">
        <v>5</v>
      </c>
      <c r="K424" s="1" t="s">
        <v>24</v>
      </c>
      <c r="L424" s="1" t="s">
        <v>24</v>
      </c>
      <c r="M424" s="1">
        <v>4</v>
      </c>
      <c r="N424" s="1" t="s">
        <v>33</v>
      </c>
      <c r="O424" s="1">
        <v>4400657</v>
      </c>
      <c r="P424" s="1">
        <f t="shared" si="84"/>
        <v>2</v>
      </c>
      <c r="Q424" s="1">
        <f t="shared" si="85"/>
        <v>21</v>
      </c>
      <c r="R424" s="5">
        <f t="shared" si="86"/>
        <v>0.14274631497284718</v>
      </c>
      <c r="S424" s="6">
        <f t="shared" si="87"/>
        <v>342901.47401086113</v>
      </c>
      <c r="T424" s="4">
        <f t="shared" si="88"/>
        <v>2.402173913043478</v>
      </c>
      <c r="U424" s="1" t="str">
        <f t="shared" si="89"/>
        <v>Normal</v>
      </c>
      <c r="V424" s="1" t="str">
        <f t="shared" si="90"/>
        <v>Acquired</v>
      </c>
      <c r="W424" s="1" t="str">
        <f t="shared" si="91"/>
        <v>€</v>
      </c>
      <c r="X424" s="1" t="str">
        <f t="shared" si="92"/>
        <v>€368M</v>
      </c>
      <c r="Y424" s="1" t="str">
        <f t="shared" si="93"/>
        <v>€884M</v>
      </c>
      <c r="Z424" s="1" t="str">
        <f t="shared" si="94"/>
        <v>€0</v>
      </c>
      <c r="AA424" s="1" t="str">
        <f t="shared" si="95"/>
        <v>€3,42,901</v>
      </c>
      <c r="AB424" s="6">
        <f t="shared" si="96"/>
        <v>28575.122834238427</v>
      </c>
      <c r="AC424" s="1" t="str">
        <f t="shared" si="97"/>
        <v>Large</v>
      </c>
    </row>
    <row r="425" spans="1:29">
      <c r="A425" s="1" t="s">
        <v>1156</v>
      </c>
      <c r="B425" s="1">
        <v>2003</v>
      </c>
      <c r="C425" s="1" t="s">
        <v>22</v>
      </c>
      <c r="D425" s="1" t="s">
        <v>102</v>
      </c>
      <c r="E425" s="1" t="s">
        <v>40</v>
      </c>
      <c r="F425" s="1">
        <v>299</v>
      </c>
      <c r="G425" s="1">
        <v>3030</v>
      </c>
      <c r="H425" s="1">
        <v>320</v>
      </c>
      <c r="I425" s="1">
        <v>46.7</v>
      </c>
      <c r="J425" s="1">
        <v>2</v>
      </c>
      <c r="K425" s="1" t="s">
        <v>24</v>
      </c>
      <c r="L425" s="1" t="s">
        <v>19</v>
      </c>
      <c r="M425" s="1">
        <v>57</v>
      </c>
      <c r="N425" s="1" t="s">
        <v>29</v>
      </c>
      <c r="O425" s="1">
        <v>4335127</v>
      </c>
      <c r="P425" s="1">
        <f t="shared" si="84"/>
        <v>3</v>
      </c>
      <c r="Q425" s="1">
        <f t="shared" si="85"/>
        <v>21</v>
      </c>
      <c r="R425" s="5">
        <f t="shared" si="86"/>
        <v>9.8679867986798675E-2</v>
      </c>
      <c r="S425" s="6">
        <f t="shared" si="87"/>
        <v>105610.56105610561</v>
      </c>
      <c r="T425" s="4">
        <f t="shared" si="88"/>
        <v>1.0702341137123745</v>
      </c>
      <c r="U425" s="1" t="str">
        <f t="shared" si="89"/>
        <v>Normal</v>
      </c>
      <c r="V425" s="1" t="str">
        <f t="shared" si="90"/>
        <v>Acquired</v>
      </c>
      <c r="W425" s="1" t="str">
        <f t="shared" si="91"/>
        <v>£</v>
      </c>
      <c r="X425" s="1" t="str">
        <f t="shared" si="92"/>
        <v>£299M</v>
      </c>
      <c r="Y425" s="1" t="str">
        <f t="shared" si="93"/>
        <v>£320M</v>
      </c>
      <c r="Z425" s="1" t="str">
        <f t="shared" si="94"/>
        <v>£0</v>
      </c>
      <c r="AA425" s="1" t="str">
        <f t="shared" si="95"/>
        <v>£1,05,611</v>
      </c>
      <c r="AB425" s="6">
        <f t="shared" si="96"/>
        <v>8800.8800880088002</v>
      </c>
      <c r="AC425" s="1" t="str">
        <f t="shared" si="97"/>
        <v>Large</v>
      </c>
    </row>
    <row r="426" spans="1:29">
      <c r="A426" s="1" t="s">
        <v>3049</v>
      </c>
      <c r="B426" s="1">
        <v>2003</v>
      </c>
      <c r="C426" s="1" t="s">
        <v>35</v>
      </c>
      <c r="D426" s="1" t="s">
        <v>32</v>
      </c>
      <c r="E426" s="1" t="s">
        <v>18</v>
      </c>
      <c r="F426" s="1">
        <v>369</v>
      </c>
      <c r="G426" s="1">
        <v>4636</v>
      </c>
      <c r="H426" s="1">
        <v>749</v>
      </c>
      <c r="I426" s="1">
        <v>24.19</v>
      </c>
      <c r="J426" s="1">
        <v>6</v>
      </c>
      <c r="K426" s="1" t="s">
        <v>19</v>
      </c>
      <c r="L426" s="1" t="s">
        <v>19</v>
      </c>
      <c r="M426" s="1">
        <v>79</v>
      </c>
      <c r="N426" s="1" t="s">
        <v>25</v>
      </c>
      <c r="O426" s="1">
        <v>4258625</v>
      </c>
      <c r="P426" s="1">
        <f t="shared" si="84"/>
        <v>2</v>
      </c>
      <c r="Q426" s="1">
        <f t="shared" si="85"/>
        <v>21</v>
      </c>
      <c r="R426" s="5">
        <f t="shared" si="86"/>
        <v>7.9594477998274377E-2</v>
      </c>
      <c r="S426" s="6">
        <f t="shared" si="87"/>
        <v>161561.69111302847</v>
      </c>
      <c r="T426" s="4">
        <f t="shared" si="88"/>
        <v>2.0298102981029809</v>
      </c>
      <c r="U426" s="1" t="str">
        <f t="shared" si="89"/>
        <v>Normal</v>
      </c>
      <c r="V426" s="1" t="str">
        <f t="shared" si="90"/>
        <v>Still Private</v>
      </c>
      <c r="W426" s="1" t="str">
        <f t="shared" si="91"/>
        <v>¥</v>
      </c>
      <c r="X426" s="1" t="str">
        <f t="shared" si="92"/>
        <v>¥369M</v>
      </c>
      <c r="Y426" s="1" t="str">
        <f t="shared" si="93"/>
        <v>¥749M</v>
      </c>
      <c r="Z426" s="1" t="str">
        <f t="shared" si="94"/>
        <v>¥0</v>
      </c>
      <c r="AA426" s="1" t="str">
        <f t="shared" si="95"/>
        <v>¥1,61,562</v>
      </c>
      <c r="AB426" s="6">
        <f t="shared" si="96"/>
        <v>13463.474259419039</v>
      </c>
      <c r="AC426" s="1" t="str">
        <f t="shared" si="97"/>
        <v>Large</v>
      </c>
    </row>
    <row r="427" spans="1:29">
      <c r="A427" s="1" t="s">
        <v>872</v>
      </c>
      <c r="B427" s="1">
        <v>2003</v>
      </c>
      <c r="C427" s="1" t="s">
        <v>35</v>
      </c>
      <c r="D427" s="1" t="s">
        <v>48</v>
      </c>
      <c r="E427" s="1" t="s">
        <v>18</v>
      </c>
      <c r="F427" s="1">
        <v>266</v>
      </c>
      <c r="G427" s="1">
        <v>3006</v>
      </c>
      <c r="H427" s="1">
        <v>536</v>
      </c>
      <c r="I427" s="1">
        <v>15.71</v>
      </c>
      <c r="J427" s="1">
        <v>1</v>
      </c>
      <c r="K427" s="1" t="s">
        <v>24</v>
      </c>
      <c r="L427" s="1" t="s">
        <v>19</v>
      </c>
      <c r="M427" s="1">
        <v>52</v>
      </c>
      <c r="N427" s="1" t="s">
        <v>29</v>
      </c>
      <c r="O427" s="1">
        <v>4240296</v>
      </c>
      <c r="P427" s="1">
        <f t="shared" si="84"/>
        <v>2</v>
      </c>
      <c r="Q427" s="1">
        <f t="shared" si="85"/>
        <v>21</v>
      </c>
      <c r="R427" s="5">
        <f t="shared" si="86"/>
        <v>8.8489687292082508E-2</v>
      </c>
      <c r="S427" s="6">
        <f t="shared" si="87"/>
        <v>178310.04657351962</v>
      </c>
      <c r="T427" s="4">
        <f t="shared" si="88"/>
        <v>2.0150375939849625</v>
      </c>
      <c r="U427" s="1" t="str">
        <f t="shared" si="89"/>
        <v>Normal</v>
      </c>
      <c r="V427" s="1" t="str">
        <f t="shared" si="90"/>
        <v>Acquired</v>
      </c>
      <c r="W427" s="1" t="str">
        <f t="shared" si="91"/>
        <v>¥</v>
      </c>
      <c r="X427" s="1" t="str">
        <f t="shared" si="92"/>
        <v>¥266M</v>
      </c>
      <c r="Y427" s="1" t="str">
        <f t="shared" si="93"/>
        <v>¥536M</v>
      </c>
      <c r="Z427" s="1" t="str">
        <f t="shared" si="94"/>
        <v>¥0</v>
      </c>
      <c r="AA427" s="1" t="str">
        <f t="shared" si="95"/>
        <v>¥1,78,310</v>
      </c>
      <c r="AB427" s="6">
        <f t="shared" si="96"/>
        <v>14859.170547793303</v>
      </c>
      <c r="AC427" s="1" t="str">
        <f t="shared" si="97"/>
        <v>Large</v>
      </c>
    </row>
    <row r="428" spans="1:29">
      <c r="A428" s="1" t="s">
        <v>4765</v>
      </c>
      <c r="B428" s="1">
        <v>2003</v>
      </c>
      <c r="C428" s="1" t="s">
        <v>22</v>
      </c>
      <c r="D428" s="1" t="s">
        <v>51</v>
      </c>
      <c r="E428" s="1" t="s">
        <v>37</v>
      </c>
      <c r="F428" s="1">
        <v>232</v>
      </c>
      <c r="G428" s="1">
        <v>450</v>
      </c>
      <c r="H428" s="1">
        <v>472</v>
      </c>
      <c r="I428" s="1">
        <v>17.82</v>
      </c>
      <c r="J428" s="1">
        <v>7</v>
      </c>
      <c r="K428" s="1" t="s">
        <v>19</v>
      </c>
      <c r="L428" s="1" t="s">
        <v>19</v>
      </c>
      <c r="M428" s="1">
        <v>45</v>
      </c>
      <c r="N428" s="1" t="s">
        <v>29</v>
      </c>
      <c r="O428" s="1">
        <v>4167703</v>
      </c>
      <c r="P428" s="1">
        <f t="shared" si="84"/>
        <v>4</v>
      </c>
      <c r="Q428" s="1">
        <f t="shared" si="85"/>
        <v>21</v>
      </c>
      <c r="R428" s="5">
        <f t="shared" si="86"/>
        <v>0.51555555555555554</v>
      </c>
      <c r="S428" s="6">
        <f t="shared" si="87"/>
        <v>1048888.888888889</v>
      </c>
      <c r="T428" s="4">
        <f t="shared" si="88"/>
        <v>2.0344827586206895</v>
      </c>
      <c r="U428" s="1" t="str">
        <f t="shared" si="89"/>
        <v>Normal</v>
      </c>
      <c r="V428" s="1" t="str">
        <f t="shared" si="90"/>
        <v>Still Private</v>
      </c>
      <c r="W428" s="1" t="str">
        <f t="shared" si="91"/>
        <v>£</v>
      </c>
      <c r="X428" s="1" t="str">
        <f t="shared" si="92"/>
        <v>£232M</v>
      </c>
      <c r="Y428" s="1" t="str">
        <f t="shared" si="93"/>
        <v>£472M</v>
      </c>
      <c r="Z428" s="1" t="str">
        <f t="shared" si="94"/>
        <v>£1</v>
      </c>
      <c r="AA428" s="1" t="str">
        <f t="shared" si="95"/>
        <v>£10,48,889</v>
      </c>
      <c r="AB428" s="6">
        <f t="shared" si="96"/>
        <v>87407.407407407401</v>
      </c>
      <c r="AC428" s="1" t="str">
        <f t="shared" si="97"/>
        <v>Large</v>
      </c>
    </row>
    <row r="429" spans="1:29">
      <c r="A429" s="1" t="s">
        <v>1860</v>
      </c>
      <c r="B429" s="1">
        <v>2003</v>
      </c>
      <c r="C429" s="1" t="s">
        <v>35</v>
      </c>
      <c r="D429" s="1" t="s">
        <v>51</v>
      </c>
      <c r="E429" s="1" t="s">
        <v>37</v>
      </c>
      <c r="F429" s="1">
        <v>270</v>
      </c>
      <c r="G429" s="1">
        <v>1362</v>
      </c>
      <c r="H429" s="1">
        <v>357</v>
      </c>
      <c r="I429" s="1">
        <v>31.83</v>
      </c>
      <c r="J429" s="1">
        <v>2</v>
      </c>
      <c r="K429" s="1" t="s">
        <v>24</v>
      </c>
      <c r="L429" s="1" t="s">
        <v>24</v>
      </c>
      <c r="M429" s="1">
        <v>16</v>
      </c>
      <c r="N429" s="1" t="s">
        <v>33</v>
      </c>
      <c r="O429" s="1">
        <v>4146697</v>
      </c>
      <c r="P429" s="1">
        <f t="shared" si="84"/>
        <v>4</v>
      </c>
      <c r="Q429" s="1">
        <f t="shared" si="85"/>
        <v>21</v>
      </c>
      <c r="R429" s="5">
        <f t="shared" si="86"/>
        <v>0.19823788546255505</v>
      </c>
      <c r="S429" s="6">
        <f t="shared" si="87"/>
        <v>262114.53744493393</v>
      </c>
      <c r="T429" s="4">
        <f t="shared" si="88"/>
        <v>1.3222222222222222</v>
      </c>
      <c r="U429" s="1" t="str">
        <f t="shared" si="89"/>
        <v>Normal</v>
      </c>
      <c r="V429" s="1" t="str">
        <f t="shared" si="90"/>
        <v>Acquired</v>
      </c>
      <c r="W429" s="1" t="str">
        <f t="shared" si="91"/>
        <v>¥</v>
      </c>
      <c r="X429" s="1" t="str">
        <f t="shared" si="92"/>
        <v>¥270M</v>
      </c>
      <c r="Y429" s="1" t="str">
        <f t="shared" si="93"/>
        <v>¥357M</v>
      </c>
      <c r="Z429" s="1" t="str">
        <f t="shared" si="94"/>
        <v>¥0</v>
      </c>
      <c r="AA429" s="1" t="str">
        <f t="shared" si="95"/>
        <v>¥2,62,115</v>
      </c>
      <c r="AB429" s="6">
        <f t="shared" si="96"/>
        <v>21842.878120411158</v>
      </c>
      <c r="AC429" s="1" t="str">
        <f t="shared" si="97"/>
        <v>Large</v>
      </c>
    </row>
    <row r="430" spans="1:29">
      <c r="A430" s="1" t="s">
        <v>1145</v>
      </c>
      <c r="B430" s="1">
        <v>2003</v>
      </c>
      <c r="C430" s="1" t="s">
        <v>42</v>
      </c>
      <c r="D430" s="1" t="s">
        <v>17</v>
      </c>
      <c r="E430" s="1" t="s">
        <v>28</v>
      </c>
      <c r="F430" s="1">
        <v>470</v>
      </c>
      <c r="G430" s="1">
        <v>1357</v>
      </c>
      <c r="H430" s="1">
        <v>385</v>
      </c>
      <c r="I430" s="1">
        <v>20.440000000000001</v>
      </c>
      <c r="J430" s="1">
        <v>3</v>
      </c>
      <c r="K430" s="1" t="s">
        <v>19</v>
      </c>
      <c r="L430" s="1" t="s">
        <v>24</v>
      </c>
      <c r="M430" s="1">
        <v>15</v>
      </c>
      <c r="N430" s="1" t="s">
        <v>25</v>
      </c>
      <c r="O430" s="1">
        <v>4121858</v>
      </c>
      <c r="P430" s="1">
        <f t="shared" si="84"/>
        <v>1</v>
      </c>
      <c r="Q430" s="1">
        <f t="shared" si="85"/>
        <v>21</v>
      </c>
      <c r="R430" s="5">
        <f t="shared" si="86"/>
        <v>0.34635224760501104</v>
      </c>
      <c r="S430" s="6">
        <f t="shared" si="87"/>
        <v>283714.07516580692</v>
      </c>
      <c r="T430" s="4">
        <f t="shared" si="88"/>
        <v>0.81914893617021278</v>
      </c>
      <c r="U430" s="1" t="str">
        <f t="shared" si="89"/>
        <v>Normal</v>
      </c>
      <c r="V430" s="1" t="str">
        <f t="shared" si="90"/>
        <v>IPO</v>
      </c>
      <c r="W430" s="1" t="str">
        <f t="shared" si="91"/>
        <v>¥</v>
      </c>
      <c r="X430" s="1" t="str">
        <f t="shared" si="92"/>
        <v>¥470M</v>
      </c>
      <c r="Y430" s="1" t="str">
        <f t="shared" si="93"/>
        <v>¥385M</v>
      </c>
      <c r="Z430" s="1" t="str">
        <f t="shared" si="94"/>
        <v>¥0</v>
      </c>
      <c r="AA430" s="1" t="str">
        <f t="shared" si="95"/>
        <v>¥2,83,714</v>
      </c>
      <c r="AB430" s="6">
        <f t="shared" si="96"/>
        <v>23642.839597150578</v>
      </c>
      <c r="AC430" s="1" t="str">
        <f t="shared" si="97"/>
        <v>Large</v>
      </c>
    </row>
    <row r="431" spans="1:29">
      <c r="A431" s="1" t="s">
        <v>4998</v>
      </c>
      <c r="B431" s="1">
        <v>2003</v>
      </c>
      <c r="C431" s="1" t="s">
        <v>22</v>
      </c>
      <c r="D431" s="1" t="s">
        <v>95</v>
      </c>
      <c r="E431" s="1" t="s">
        <v>37</v>
      </c>
      <c r="F431" s="1">
        <v>235</v>
      </c>
      <c r="G431" s="1">
        <v>846</v>
      </c>
      <c r="H431" s="1">
        <v>450</v>
      </c>
      <c r="I431" s="1">
        <v>15.38</v>
      </c>
      <c r="J431" s="1">
        <v>8</v>
      </c>
      <c r="K431" s="1" t="s">
        <v>24</v>
      </c>
      <c r="L431" s="1" t="s">
        <v>24</v>
      </c>
      <c r="M431" s="1">
        <v>16</v>
      </c>
      <c r="N431" s="1" t="s">
        <v>20</v>
      </c>
      <c r="O431" s="1">
        <v>4092274</v>
      </c>
      <c r="P431" s="1">
        <f t="shared" si="84"/>
        <v>4</v>
      </c>
      <c r="Q431" s="1">
        <f t="shared" si="85"/>
        <v>21</v>
      </c>
      <c r="R431" s="5">
        <f t="shared" si="86"/>
        <v>0.27777777777777779</v>
      </c>
      <c r="S431" s="6">
        <f t="shared" si="87"/>
        <v>531914.89361702127</v>
      </c>
      <c r="T431" s="4">
        <f t="shared" si="88"/>
        <v>1.9148936170212767</v>
      </c>
      <c r="U431" s="1" t="str">
        <f t="shared" si="89"/>
        <v>High Performer</v>
      </c>
      <c r="V431" s="1" t="str">
        <f t="shared" si="90"/>
        <v>Acquired</v>
      </c>
      <c r="W431" s="1" t="str">
        <f t="shared" si="91"/>
        <v>£</v>
      </c>
      <c r="X431" s="1" t="str">
        <f t="shared" si="92"/>
        <v>£235M</v>
      </c>
      <c r="Y431" s="1" t="str">
        <f t="shared" si="93"/>
        <v>£450M</v>
      </c>
      <c r="Z431" s="1" t="str">
        <f t="shared" si="94"/>
        <v>£0</v>
      </c>
      <c r="AA431" s="1" t="str">
        <f t="shared" si="95"/>
        <v>£5,31,915</v>
      </c>
      <c r="AB431" s="6">
        <f t="shared" si="96"/>
        <v>44326.24113475177</v>
      </c>
      <c r="AC431" s="1" t="str">
        <f t="shared" si="97"/>
        <v>Large</v>
      </c>
    </row>
    <row r="432" spans="1:29">
      <c r="A432" s="1" t="s">
        <v>4071</v>
      </c>
      <c r="B432" s="1">
        <v>2003</v>
      </c>
      <c r="C432" s="1" t="s">
        <v>59</v>
      </c>
      <c r="D432" s="1" t="s">
        <v>95</v>
      </c>
      <c r="E432" s="1" t="s">
        <v>23</v>
      </c>
      <c r="F432" s="1">
        <v>258</v>
      </c>
      <c r="G432" s="1">
        <v>1240</v>
      </c>
      <c r="H432" s="1">
        <v>369</v>
      </c>
      <c r="I432" s="1">
        <v>1.07</v>
      </c>
      <c r="J432" s="1">
        <v>1</v>
      </c>
      <c r="K432" s="1" t="s">
        <v>24</v>
      </c>
      <c r="L432" s="1" t="s">
        <v>19</v>
      </c>
      <c r="M432" s="1">
        <v>10</v>
      </c>
      <c r="N432" s="1" t="s">
        <v>29</v>
      </c>
      <c r="O432" s="1">
        <v>4076403</v>
      </c>
      <c r="P432" s="1">
        <f t="shared" si="84"/>
        <v>5</v>
      </c>
      <c r="Q432" s="1">
        <f t="shared" si="85"/>
        <v>21</v>
      </c>
      <c r="R432" s="5">
        <f t="shared" si="86"/>
        <v>0.20806451612903226</v>
      </c>
      <c r="S432" s="6">
        <f t="shared" si="87"/>
        <v>297580.6451612903</v>
      </c>
      <c r="T432" s="4">
        <f t="shared" si="88"/>
        <v>1.430232558139535</v>
      </c>
      <c r="U432" s="1" t="str">
        <f t="shared" si="89"/>
        <v>Normal</v>
      </c>
      <c r="V432" s="1" t="str">
        <f t="shared" si="90"/>
        <v>Acquired</v>
      </c>
      <c r="W432" s="1" t="str">
        <f t="shared" si="91"/>
        <v>₹</v>
      </c>
      <c r="X432" s="1" t="str">
        <f t="shared" si="92"/>
        <v>₹258M</v>
      </c>
      <c r="Y432" s="1" t="str">
        <f t="shared" si="93"/>
        <v>₹369M</v>
      </c>
      <c r="Z432" s="1" t="str">
        <f t="shared" si="94"/>
        <v>₹0</v>
      </c>
      <c r="AA432" s="1" t="str">
        <f t="shared" si="95"/>
        <v>₹2,97,581</v>
      </c>
      <c r="AB432" s="6">
        <f t="shared" si="96"/>
        <v>24798.387096774193</v>
      </c>
      <c r="AC432" s="1" t="str">
        <f t="shared" si="97"/>
        <v>Large</v>
      </c>
    </row>
    <row r="433" spans="1:29">
      <c r="A433" s="1" t="s">
        <v>1920</v>
      </c>
      <c r="B433" s="1">
        <v>2003</v>
      </c>
      <c r="C433" s="1" t="s">
        <v>59</v>
      </c>
      <c r="D433" s="1" t="s">
        <v>32</v>
      </c>
      <c r="E433" s="1" t="s">
        <v>40</v>
      </c>
      <c r="F433" s="1">
        <v>367</v>
      </c>
      <c r="G433" s="1">
        <v>3773</v>
      </c>
      <c r="H433" s="1">
        <v>327</v>
      </c>
      <c r="I433" s="1">
        <v>15.36</v>
      </c>
      <c r="J433" s="1">
        <v>4</v>
      </c>
      <c r="K433" s="1" t="s">
        <v>19</v>
      </c>
      <c r="L433" s="1" t="s">
        <v>24</v>
      </c>
      <c r="M433" s="1">
        <v>18</v>
      </c>
      <c r="N433" s="1" t="s">
        <v>29</v>
      </c>
      <c r="O433" s="1">
        <v>4058050</v>
      </c>
      <c r="P433" s="1">
        <f t="shared" si="84"/>
        <v>3</v>
      </c>
      <c r="Q433" s="1">
        <f t="shared" si="85"/>
        <v>21</v>
      </c>
      <c r="R433" s="5">
        <f t="shared" si="86"/>
        <v>9.7270076861913593E-2</v>
      </c>
      <c r="S433" s="6">
        <f t="shared" si="87"/>
        <v>86668.433607209125</v>
      </c>
      <c r="T433" s="4">
        <f t="shared" si="88"/>
        <v>0.89100817438692093</v>
      </c>
      <c r="U433" s="1" t="str">
        <f t="shared" si="89"/>
        <v>Normal</v>
      </c>
      <c r="V433" s="1" t="str">
        <f t="shared" si="90"/>
        <v>IPO</v>
      </c>
      <c r="W433" s="1" t="str">
        <f t="shared" si="91"/>
        <v>₹</v>
      </c>
      <c r="X433" s="1" t="str">
        <f t="shared" si="92"/>
        <v>₹367M</v>
      </c>
      <c r="Y433" s="1" t="str">
        <f t="shared" si="93"/>
        <v>₹327M</v>
      </c>
      <c r="Z433" s="1" t="str">
        <f t="shared" si="94"/>
        <v>₹0</v>
      </c>
      <c r="AA433" s="1" t="str">
        <f t="shared" si="95"/>
        <v>₹86,668</v>
      </c>
      <c r="AB433" s="6">
        <f t="shared" si="96"/>
        <v>7222.3694672674264</v>
      </c>
      <c r="AC433" s="1" t="str">
        <f t="shared" si="97"/>
        <v>Large</v>
      </c>
    </row>
    <row r="434" spans="1:29">
      <c r="A434" s="1" t="s">
        <v>1766</v>
      </c>
      <c r="B434" s="1">
        <v>2003</v>
      </c>
      <c r="C434" s="1" t="s">
        <v>22</v>
      </c>
      <c r="D434" s="1" t="s">
        <v>32</v>
      </c>
      <c r="E434" s="1" t="s">
        <v>40</v>
      </c>
      <c r="F434" s="1">
        <v>214</v>
      </c>
      <c r="G434" s="1">
        <v>4281</v>
      </c>
      <c r="H434" s="1">
        <v>315</v>
      </c>
      <c r="I434" s="1">
        <v>42.32</v>
      </c>
      <c r="J434" s="1">
        <v>7</v>
      </c>
      <c r="K434" s="1" t="s">
        <v>19</v>
      </c>
      <c r="L434" s="1" t="s">
        <v>19</v>
      </c>
      <c r="M434" s="1">
        <v>57</v>
      </c>
      <c r="N434" s="1" t="s">
        <v>49</v>
      </c>
      <c r="O434" s="1">
        <v>4047761</v>
      </c>
      <c r="P434" s="1">
        <f t="shared" si="84"/>
        <v>3</v>
      </c>
      <c r="Q434" s="1">
        <f t="shared" si="85"/>
        <v>21</v>
      </c>
      <c r="R434" s="5">
        <f t="shared" si="86"/>
        <v>4.9988320485867786E-2</v>
      </c>
      <c r="S434" s="6">
        <f t="shared" si="87"/>
        <v>73580.939032936236</v>
      </c>
      <c r="T434" s="4">
        <f t="shared" si="88"/>
        <v>1.47196261682243</v>
      </c>
      <c r="U434" s="1" t="str">
        <f t="shared" si="89"/>
        <v>Normal</v>
      </c>
      <c r="V434" s="1" t="str">
        <f t="shared" si="90"/>
        <v>Still Private</v>
      </c>
      <c r="W434" s="1" t="str">
        <f t="shared" si="91"/>
        <v>£</v>
      </c>
      <c r="X434" s="1" t="str">
        <f t="shared" si="92"/>
        <v>£214M</v>
      </c>
      <c r="Y434" s="1" t="str">
        <f t="shared" si="93"/>
        <v>£315M</v>
      </c>
      <c r="Z434" s="1" t="str">
        <f t="shared" si="94"/>
        <v>£0</v>
      </c>
      <c r="AA434" s="1" t="str">
        <f t="shared" si="95"/>
        <v>£73,581</v>
      </c>
      <c r="AB434" s="6">
        <f t="shared" si="96"/>
        <v>6131.7449194113524</v>
      </c>
      <c r="AC434" s="1" t="str">
        <f t="shared" si="97"/>
        <v>Large</v>
      </c>
    </row>
    <row r="435" spans="1:29">
      <c r="A435" s="1" t="s">
        <v>4528</v>
      </c>
      <c r="B435" s="1">
        <v>2003</v>
      </c>
      <c r="C435" s="1" t="s">
        <v>45</v>
      </c>
      <c r="D435" s="1" t="s">
        <v>32</v>
      </c>
      <c r="E435" s="1" t="s">
        <v>40</v>
      </c>
      <c r="F435" s="1">
        <v>471</v>
      </c>
      <c r="G435" s="1">
        <v>4414</v>
      </c>
      <c r="H435" s="1">
        <v>151</v>
      </c>
      <c r="I435" s="1">
        <v>16.41</v>
      </c>
      <c r="J435" s="1">
        <v>1</v>
      </c>
      <c r="K435" s="1" t="s">
        <v>24</v>
      </c>
      <c r="L435" s="1" t="s">
        <v>24</v>
      </c>
      <c r="M435" s="1">
        <v>64</v>
      </c>
      <c r="N435" s="1" t="s">
        <v>20</v>
      </c>
      <c r="O435" s="1">
        <v>4032529</v>
      </c>
      <c r="P435" s="1">
        <f t="shared" si="84"/>
        <v>3</v>
      </c>
      <c r="Q435" s="1">
        <f t="shared" si="85"/>
        <v>21</v>
      </c>
      <c r="R435" s="5">
        <f t="shared" si="86"/>
        <v>0.10670593565926598</v>
      </c>
      <c r="S435" s="6">
        <f t="shared" si="87"/>
        <v>34209.333937471682</v>
      </c>
      <c r="T435" s="4">
        <f t="shared" si="88"/>
        <v>0.3205944798301486</v>
      </c>
      <c r="U435" s="1" t="str">
        <f t="shared" si="89"/>
        <v>Normal</v>
      </c>
      <c r="V435" s="1" t="str">
        <f t="shared" si="90"/>
        <v>Acquired</v>
      </c>
      <c r="W435" s="1" t="str">
        <f t="shared" si="91"/>
        <v>A$</v>
      </c>
      <c r="X435" s="1" t="str">
        <f t="shared" si="92"/>
        <v>A$471M</v>
      </c>
      <c r="Y435" s="1" t="str">
        <f t="shared" si="93"/>
        <v>A$151M</v>
      </c>
      <c r="Z435" s="1" t="str">
        <f t="shared" si="94"/>
        <v>A$0</v>
      </c>
      <c r="AA435" s="1" t="str">
        <f t="shared" si="95"/>
        <v>A$34,209</v>
      </c>
      <c r="AB435" s="6">
        <f t="shared" si="96"/>
        <v>2850.7778281226401</v>
      </c>
      <c r="AC435" s="1" t="str">
        <f t="shared" si="97"/>
        <v>Large</v>
      </c>
    </row>
    <row r="436" spans="1:29">
      <c r="A436" s="1" t="s">
        <v>4753</v>
      </c>
      <c r="B436" s="1">
        <v>2003</v>
      </c>
      <c r="C436" s="1" t="s">
        <v>59</v>
      </c>
      <c r="D436" s="1" t="s">
        <v>36</v>
      </c>
      <c r="E436" s="1" t="s">
        <v>23</v>
      </c>
      <c r="F436" s="1">
        <v>473</v>
      </c>
      <c r="G436" s="1">
        <v>3017</v>
      </c>
      <c r="H436" s="1">
        <v>520</v>
      </c>
      <c r="I436" s="1">
        <v>28.32</v>
      </c>
      <c r="J436" s="1">
        <v>2</v>
      </c>
      <c r="K436" s="1" t="s">
        <v>19</v>
      </c>
      <c r="L436" s="1" t="s">
        <v>24</v>
      </c>
      <c r="M436" s="1">
        <v>79</v>
      </c>
      <c r="N436" s="1" t="s">
        <v>29</v>
      </c>
      <c r="O436" s="1">
        <v>3897034</v>
      </c>
      <c r="P436" s="1">
        <f t="shared" si="84"/>
        <v>5</v>
      </c>
      <c r="Q436" s="1">
        <f t="shared" si="85"/>
        <v>21</v>
      </c>
      <c r="R436" s="5">
        <f t="shared" si="86"/>
        <v>0.15677825654623798</v>
      </c>
      <c r="S436" s="6">
        <f t="shared" si="87"/>
        <v>172356.64567451109</v>
      </c>
      <c r="T436" s="4">
        <f t="shared" si="88"/>
        <v>1.0993657505285412</v>
      </c>
      <c r="U436" s="1" t="str">
        <f t="shared" si="89"/>
        <v>Normal</v>
      </c>
      <c r="V436" s="1" t="str">
        <f t="shared" si="90"/>
        <v>IPO</v>
      </c>
      <c r="W436" s="1" t="str">
        <f t="shared" si="91"/>
        <v>₹</v>
      </c>
      <c r="X436" s="1" t="str">
        <f t="shared" si="92"/>
        <v>₹473M</v>
      </c>
      <c r="Y436" s="1" t="str">
        <f t="shared" si="93"/>
        <v>₹520M</v>
      </c>
      <c r="Z436" s="1" t="str">
        <f t="shared" si="94"/>
        <v>₹0</v>
      </c>
      <c r="AA436" s="1" t="str">
        <f t="shared" si="95"/>
        <v>₹1,72,357</v>
      </c>
      <c r="AB436" s="6">
        <f t="shared" si="96"/>
        <v>14363.053806209258</v>
      </c>
      <c r="AC436" s="1" t="str">
        <f t="shared" si="97"/>
        <v>Large</v>
      </c>
    </row>
    <row r="437" spans="1:29">
      <c r="A437" s="1" t="s">
        <v>2848</v>
      </c>
      <c r="B437" s="1">
        <v>2003</v>
      </c>
      <c r="C437" s="1" t="s">
        <v>59</v>
      </c>
      <c r="D437" s="1" t="s">
        <v>39</v>
      </c>
      <c r="E437" s="1" t="s">
        <v>40</v>
      </c>
      <c r="F437" s="1">
        <v>304</v>
      </c>
      <c r="G437" s="1">
        <v>1605</v>
      </c>
      <c r="H437" s="1">
        <v>268</v>
      </c>
      <c r="I437" s="1">
        <v>2.42</v>
      </c>
      <c r="J437" s="1">
        <v>9</v>
      </c>
      <c r="K437" s="1" t="s">
        <v>19</v>
      </c>
      <c r="L437" s="1" t="s">
        <v>19</v>
      </c>
      <c r="M437" s="1">
        <v>81</v>
      </c>
      <c r="N437" s="1" t="s">
        <v>20</v>
      </c>
      <c r="O437" s="1">
        <v>3763939</v>
      </c>
      <c r="P437" s="1">
        <f t="shared" si="84"/>
        <v>3</v>
      </c>
      <c r="Q437" s="1">
        <f t="shared" si="85"/>
        <v>21</v>
      </c>
      <c r="R437" s="5">
        <f t="shared" si="86"/>
        <v>0.18940809968847352</v>
      </c>
      <c r="S437" s="6">
        <f t="shared" si="87"/>
        <v>166978.19314641744</v>
      </c>
      <c r="T437" s="4">
        <f t="shared" si="88"/>
        <v>0.88157894736842102</v>
      </c>
      <c r="U437" s="1" t="str">
        <f t="shared" si="89"/>
        <v>High Performer</v>
      </c>
      <c r="V437" s="1" t="str">
        <f t="shared" si="90"/>
        <v>Still Private</v>
      </c>
      <c r="W437" s="1" t="str">
        <f t="shared" si="91"/>
        <v>₹</v>
      </c>
      <c r="X437" s="1" t="str">
        <f t="shared" si="92"/>
        <v>₹304M</v>
      </c>
      <c r="Y437" s="1" t="str">
        <f t="shared" si="93"/>
        <v>₹268M</v>
      </c>
      <c r="Z437" s="1" t="str">
        <f t="shared" si="94"/>
        <v>₹0</v>
      </c>
      <c r="AA437" s="1" t="str">
        <f t="shared" si="95"/>
        <v>₹1,66,978</v>
      </c>
      <c r="AB437" s="6">
        <f t="shared" si="96"/>
        <v>13914.849428868121</v>
      </c>
      <c r="AC437" s="1" t="str">
        <f t="shared" si="97"/>
        <v>Large</v>
      </c>
    </row>
    <row r="438" spans="1:29">
      <c r="A438" s="1" t="s">
        <v>3470</v>
      </c>
      <c r="B438" s="1">
        <v>2003</v>
      </c>
      <c r="C438" s="1" t="s">
        <v>27</v>
      </c>
      <c r="D438" s="1" t="s">
        <v>46</v>
      </c>
      <c r="E438" s="1" t="s">
        <v>28</v>
      </c>
      <c r="F438" s="1">
        <v>293</v>
      </c>
      <c r="G438" s="1">
        <v>1209</v>
      </c>
      <c r="H438" s="1">
        <v>787</v>
      </c>
      <c r="I438" s="1">
        <v>28.05</v>
      </c>
      <c r="J438" s="1">
        <v>6</v>
      </c>
      <c r="K438" s="1" t="s">
        <v>24</v>
      </c>
      <c r="L438" s="1" t="s">
        <v>19</v>
      </c>
      <c r="M438" s="1">
        <v>87</v>
      </c>
      <c r="N438" s="1" t="s">
        <v>29</v>
      </c>
      <c r="O438" s="1">
        <v>3682785</v>
      </c>
      <c r="P438" s="1">
        <f t="shared" si="84"/>
        <v>1</v>
      </c>
      <c r="Q438" s="1">
        <f t="shared" si="85"/>
        <v>21</v>
      </c>
      <c r="R438" s="5">
        <f t="shared" si="86"/>
        <v>0.24234904880066171</v>
      </c>
      <c r="S438" s="6">
        <f t="shared" si="87"/>
        <v>650951.19933829608</v>
      </c>
      <c r="T438" s="4">
        <f t="shared" si="88"/>
        <v>2.6860068259385668</v>
      </c>
      <c r="U438" s="1" t="str">
        <f t="shared" si="89"/>
        <v>Normal</v>
      </c>
      <c r="V438" s="1" t="str">
        <f t="shared" si="90"/>
        <v>Acquired</v>
      </c>
      <c r="W438" s="1" t="str">
        <f t="shared" si="91"/>
        <v>$</v>
      </c>
      <c r="X438" s="1" t="str">
        <f t="shared" si="92"/>
        <v>$293M</v>
      </c>
      <c r="Y438" s="1" t="str">
        <f t="shared" si="93"/>
        <v>$787M</v>
      </c>
      <c r="Z438" s="1" t="str">
        <f t="shared" si="94"/>
        <v>$0</v>
      </c>
      <c r="AA438" s="1" t="str">
        <f t="shared" si="95"/>
        <v>$6,50,951</v>
      </c>
      <c r="AB438" s="6">
        <f t="shared" si="96"/>
        <v>54245.93327819134</v>
      </c>
      <c r="AC438" s="1" t="str">
        <f t="shared" si="97"/>
        <v>Large</v>
      </c>
    </row>
    <row r="439" spans="1:29">
      <c r="A439" s="1" t="s">
        <v>3018</v>
      </c>
      <c r="B439" s="1">
        <v>2003</v>
      </c>
      <c r="C439" s="1" t="s">
        <v>59</v>
      </c>
      <c r="D439" s="1" t="s">
        <v>95</v>
      </c>
      <c r="E439" s="1" t="s">
        <v>23</v>
      </c>
      <c r="F439" s="1">
        <v>355</v>
      </c>
      <c r="G439" s="1">
        <v>1160</v>
      </c>
      <c r="H439" s="1">
        <v>355</v>
      </c>
      <c r="I439" s="1">
        <v>17.5</v>
      </c>
      <c r="J439" s="1">
        <v>8</v>
      </c>
      <c r="K439" s="1" t="s">
        <v>24</v>
      </c>
      <c r="L439" s="1" t="s">
        <v>19</v>
      </c>
      <c r="M439" s="1">
        <v>85</v>
      </c>
      <c r="N439" s="1" t="s">
        <v>20</v>
      </c>
      <c r="O439" s="1">
        <v>3646701</v>
      </c>
      <c r="P439" s="1">
        <f t="shared" si="84"/>
        <v>5</v>
      </c>
      <c r="Q439" s="1">
        <f t="shared" si="85"/>
        <v>21</v>
      </c>
      <c r="R439" s="5">
        <f t="shared" si="86"/>
        <v>0.30603448275862066</v>
      </c>
      <c r="S439" s="6">
        <f t="shared" si="87"/>
        <v>306034.4827586207</v>
      </c>
      <c r="T439" s="4">
        <f t="shared" si="88"/>
        <v>1</v>
      </c>
      <c r="U439" s="1" t="str">
        <f t="shared" si="89"/>
        <v>High Performer</v>
      </c>
      <c r="V439" s="1" t="str">
        <f t="shared" si="90"/>
        <v>Acquired</v>
      </c>
      <c r="W439" s="1" t="str">
        <f t="shared" si="91"/>
        <v>₹</v>
      </c>
      <c r="X439" s="1" t="str">
        <f t="shared" si="92"/>
        <v>₹355M</v>
      </c>
      <c r="Y439" s="1" t="str">
        <f t="shared" si="93"/>
        <v>₹355M</v>
      </c>
      <c r="Z439" s="1" t="str">
        <f t="shared" si="94"/>
        <v>₹0</v>
      </c>
      <c r="AA439" s="1" t="str">
        <f t="shared" si="95"/>
        <v>₹3,06,034</v>
      </c>
      <c r="AB439" s="6">
        <f t="shared" si="96"/>
        <v>25502.873563218393</v>
      </c>
      <c r="AC439" s="1" t="str">
        <f t="shared" si="97"/>
        <v>Large</v>
      </c>
    </row>
    <row r="440" spans="1:29">
      <c r="A440" s="1" t="s">
        <v>4641</v>
      </c>
      <c r="B440" s="1">
        <v>2003</v>
      </c>
      <c r="C440" s="1" t="s">
        <v>59</v>
      </c>
      <c r="D440" s="1" t="s">
        <v>51</v>
      </c>
      <c r="E440" s="1" t="s">
        <v>28</v>
      </c>
      <c r="F440" s="1">
        <v>292</v>
      </c>
      <c r="G440" s="1">
        <v>375</v>
      </c>
      <c r="H440" s="1">
        <v>121</v>
      </c>
      <c r="I440" s="1">
        <v>37.840000000000003</v>
      </c>
      <c r="J440" s="1">
        <v>9</v>
      </c>
      <c r="K440" s="1" t="s">
        <v>19</v>
      </c>
      <c r="L440" s="1" t="s">
        <v>24</v>
      </c>
      <c r="M440" s="1">
        <v>29</v>
      </c>
      <c r="N440" s="1" t="s">
        <v>33</v>
      </c>
      <c r="O440" s="1">
        <v>3615514</v>
      </c>
      <c r="P440" s="1">
        <f t="shared" si="84"/>
        <v>1</v>
      </c>
      <c r="Q440" s="1">
        <f t="shared" si="85"/>
        <v>21</v>
      </c>
      <c r="R440" s="5">
        <f t="shared" si="86"/>
        <v>0.77866666666666662</v>
      </c>
      <c r="S440" s="6">
        <f t="shared" si="87"/>
        <v>322666.66666666669</v>
      </c>
      <c r="T440" s="4">
        <f t="shared" si="88"/>
        <v>0.41438356164383561</v>
      </c>
      <c r="U440" s="1" t="str">
        <f t="shared" si="89"/>
        <v>High Performer</v>
      </c>
      <c r="V440" s="1" t="str">
        <f t="shared" si="90"/>
        <v>IPO</v>
      </c>
      <c r="W440" s="1" t="str">
        <f t="shared" si="91"/>
        <v>₹</v>
      </c>
      <c r="X440" s="1" t="str">
        <f t="shared" si="92"/>
        <v>₹292M</v>
      </c>
      <c r="Y440" s="1" t="str">
        <f t="shared" si="93"/>
        <v>₹121M</v>
      </c>
      <c r="Z440" s="1" t="str">
        <f t="shared" si="94"/>
        <v>₹1</v>
      </c>
      <c r="AA440" s="1" t="str">
        <f t="shared" si="95"/>
        <v>₹3,22,667</v>
      </c>
      <c r="AB440" s="6">
        <f t="shared" si="96"/>
        <v>26888.888888888891</v>
      </c>
      <c r="AC440" s="1" t="str">
        <f t="shared" si="97"/>
        <v>Large</v>
      </c>
    </row>
    <row r="441" spans="1:29">
      <c r="A441" s="1" t="s">
        <v>1702</v>
      </c>
      <c r="B441" s="1">
        <v>2003</v>
      </c>
      <c r="C441" s="1" t="s">
        <v>53</v>
      </c>
      <c r="D441" s="1" t="s">
        <v>51</v>
      </c>
      <c r="E441" s="1" t="s">
        <v>40</v>
      </c>
      <c r="F441" s="1">
        <v>354</v>
      </c>
      <c r="G441" s="1">
        <v>3304</v>
      </c>
      <c r="H441" s="1">
        <v>976</v>
      </c>
      <c r="I441" s="1">
        <v>2.71</v>
      </c>
      <c r="J441" s="1">
        <v>1</v>
      </c>
      <c r="K441" s="1" t="s">
        <v>24</v>
      </c>
      <c r="L441" s="1" t="s">
        <v>19</v>
      </c>
      <c r="M441" s="1">
        <v>62</v>
      </c>
      <c r="N441" s="1" t="s">
        <v>33</v>
      </c>
      <c r="O441" s="1">
        <v>3585080</v>
      </c>
      <c r="P441" s="1">
        <f t="shared" si="84"/>
        <v>3</v>
      </c>
      <c r="Q441" s="1">
        <f t="shared" si="85"/>
        <v>21</v>
      </c>
      <c r="R441" s="5">
        <f t="shared" si="86"/>
        <v>0.10714285714285714</v>
      </c>
      <c r="S441" s="6">
        <f t="shared" si="87"/>
        <v>295399.51573849877</v>
      </c>
      <c r="T441" s="4">
        <f t="shared" si="88"/>
        <v>2.7570621468926553</v>
      </c>
      <c r="U441" s="1" t="str">
        <f t="shared" si="89"/>
        <v>Normal</v>
      </c>
      <c r="V441" s="1" t="str">
        <f t="shared" si="90"/>
        <v>Acquired</v>
      </c>
      <c r="W441" s="1">
        <f t="shared" si="91"/>
        <v>0</v>
      </c>
      <c r="X441" s="1" t="str">
        <f t="shared" si="92"/>
        <v>0354M</v>
      </c>
      <c r="Y441" s="1" t="str">
        <f t="shared" si="93"/>
        <v>0976M</v>
      </c>
      <c r="Z441" s="1" t="str">
        <f t="shared" si="94"/>
        <v>00</v>
      </c>
      <c r="AA441" s="1" t="str">
        <f t="shared" si="95"/>
        <v>02,95,400</v>
      </c>
      <c r="AB441" s="6">
        <f t="shared" si="96"/>
        <v>24616.626311541564</v>
      </c>
      <c r="AC441" s="1" t="str">
        <f t="shared" si="97"/>
        <v>Large</v>
      </c>
    </row>
    <row r="442" spans="1:29">
      <c r="A442" s="1" t="s">
        <v>3418</v>
      </c>
      <c r="B442" s="1">
        <v>2003</v>
      </c>
      <c r="C442" s="1" t="s">
        <v>16</v>
      </c>
      <c r="D442" s="1" t="s">
        <v>39</v>
      </c>
      <c r="E442" s="1" t="s">
        <v>40</v>
      </c>
      <c r="F442" s="1">
        <v>419</v>
      </c>
      <c r="G442" s="1">
        <v>3160</v>
      </c>
      <c r="H442" s="1">
        <v>105</v>
      </c>
      <c r="I442" s="1">
        <v>8.16</v>
      </c>
      <c r="J442" s="1">
        <v>1</v>
      </c>
      <c r="K442" s="1" t="s">
        <v>19</v>
      </c>
      <c r="L442" s="1" t="s">
        <v>24</v>
      </c>
      <c r="M442" s="1">
        <v>55</v>
      </c>
      <c r="N442" s="1" t="s">
        <v>25</v>
      </c>
      <c r="O442" s="1">
        <v>3522661</v>
      </c>
      <c r="P442" s="1">
        <f t="shared" si="84"/>
        <v>3</v>
      </c>
      <c r="Q442" s="1">
        <f t="shared" si="85"/>
        <v>21</v>
      </c>
      <c r="R442" s="5">
        <f t="shared" si="86"/>
        <v>0.13259493670886077</v>
      </c>
      <c r="S442" s="6">
        <f t="shared" si="87"/>
        <v>33227.848101265823</v>
      </c>
      <c r="T442" s="4">
        <f t="shared" si="88"/>
        <v>0.25059665871121717</v>
      </c>
      <c r="U442" s="1" t="str">
        <f t="shared" si="89"/>
        <v>Normal</v>
      </c>
      <c r="V442" s="1" t="str">
        <f t="shared" si="90"/>
        <v>IPO</v>
      </c>
      <c r="W442" s="1" t="str">
        <f t="shared" si="91"/>
        <v>$</v>
      </c>
      <c r="X442" s="1" t="str">
        <f t="shared" si="92"/>
        <v>$419M</v>
      </c>
      <c r="Y442" s="1" t="str">
        <f t="shared" si="93"/>
        <v>$105M</v>
      </c>
      <c r="Z442" s="1" t="str">
        <f t="shared" si="94"/>
        <v>$0</v>
      </c>
      <c r="AA442" s="1" t="str">
        <f t="shared" si="95"/>
        <v>$33,228</v>
      </c>
      <c r="AB442" s="6">
        <f t="shared" si="96"/>
        <v>2768.9873417721519</v>
      </c>
      <c r="AC442" s="1" t="str">
        <f t="shared" si="97"/>
        <v>Large</v>
      </c>
    </row>
    <row r="443" spans="1:29">
      <c r="A443" s="1" t="s">
        <v>1756</v>
      </c>
      <c r="B443" s="1">
        <v>2003</v>
      </c>
      <c r="C443" s="1" t="s">
        <v>53</v>
      </c>
      <c r="D443" s="1" t="s">
        <v>46</v>
      </c>
      <c r="E443" s="1" t="s">
        <v>40</v>
      </c>
      <c r="F443" s="1">
        <v>451</v>
      </c>
      <c r="G443" s="1">
        <v>434</v>
      </c>
      <c r="H443" s="1">
        <v>502</v>
      </c>
      <c r="I443" s="1">
        <v>8.66</v>
      </c>
      <c r="J443" s="1">
        <v>8</v>
      </c>
      <c r="K443" s="1" t="s">
        <v>19</v>
      </c>
      <c r="L443" s="1" t="s">
        <v>19</v>
      </c>
      <c r="M443" s="1">
        <v>57</v>
      </c>
      <c r="N443" s="1" t="s">
        <v>49</v>
      </c>
      <c r="O443" s="1">
        <v>3496875</v>
      </c>
      <c r="P443" s="1">
        <f t="shared" si="84"/>
        <v>3</v>
      </c>
      <c r="Q443" s="1">
        <f t="shared" si="85"/>
        <v>21</v>
      </c>
      <c r="R443" s="5">
        <f t="shared" si="86"/>
        <v>1.0391705069124424</v>
      </c>
      <c r="S443" s="6">
        <f t="shared" si="87"/>
        <v>1156682.0276497696</v>
      </c>
      <c r="T443" s="4">
        <f t="shared" si="88"/>
        <v>1.1130820399113082</v>
      </c>
      <c r="U443" s="1" t="str">
        <f t="shared" si="89"/>
        <v>High Performer</v>
      </c>
      <c r="V443" s="1" t="str">
        <f t="shared" si="90"/>
        <v>Still Private</v>
      </c>
      <c r="W443" s="1">
        <f t="shared" si="91"/>
        <v>0</v>
      </c>
      <c r="X443" s="1" t="str">
        <f t="shared" si="92"/>
        <v>0451M</v>
      </c>
      <c r="Y443" s="1" t="str">
        <f t="shared" si="93"/>
        <v>0502M</v>
      </c>
      <c r="Z443" s="1" t="str">
        <f t="shared" si="94"/>
        <v>01</v>
      </c>
      <c r="AA443" s="1" t="str">
        <f t="shared" si="95"/>
        <v>011,56,682</v>
      </c>
      <c r="AB443" s="6">
        <f t="shared" si="96"/>
        <v>96390.168970814135</v>
      </c>
      <c r="AC443" s="1" t="str">
        <f t="shared" si="97"/>
        <v>Large</v>
      </c>
    </row>
    <row r="444" spans="1:29">
      <c r="A444" s="1" t="s">
        <v>1114</v>
      </c>
      <c r="B444" s="1">
        <v>2003</v>
      </c>
      <c r="C444" s="1" t="s">
        <v>35</v>
      </c>
      <c r="D444" s="1" t="s">
        <v>39</v>
      </c>
      <c r="E444" s="1" t="s">
        <v>23</v>
      </c>
      <c r="F444" s="1">
        <v>489</v>
      </c>
      <c r="G444" s="1">
        <v>1906</v>
      </c>
      <c r="H444" s="1">
        <v>452</v>
      </c>
      <c r="I444" s="1">
        <v>38.92</v>
      </c>
      <c r="J444" s="1">
        <v>6</v>
      </c>
      <c r="K444" s="1" t="s">
        <v>24</v>
      </c>
      <c r="L444" s="1" t="s">
        <v>19</v>
      </c>
      <c r="M444" s="1">
        <v>43</v>
      </c>
      <c r="N444" s="1" t="s">
        <v>20</v>
      </c>
      <c r="O444" s="1">
        <v>3485810</v>
      </c>
      <c r="P444" s="1">
        <f t="shared" si="84"/>
        <v>5</v>
      </c>
      <c r="Q444" s="1">
        <f t="shared" si="85"/>
        <v>21</v>
      </c>
      <c r="R444" s="5">
        <f t="shared" si="86"/>
        <v>0.25655823714585518</v>
      </c>
      <c r="S444" s="6">
        <f t="shared" si="87"/>
        <v>237145.85519412381</v>
      </c>
      <c r="T444" s="4">
        <f t="shared" si="88"/>
        <v>0.92433537832310841</v>
      </c>
      <c r="U444" s="1" t="str">
        <f t="shared" si="89"/>
        <v>Normal</v>
      </c>
      <c r="V444" s="1" t="str">
        <f t="shared" si="90"/>
        <v>Acquired</v>
      </c>
      <c r="W444" s="1" t="str">
        <f t="shared" si="91"/>
        <v>¥</v>
      </c>
      <c r="X444" s="1" t="str">
        <f t="shared" si="92"/>
        <v>¥489M</v>
      </c>
      <c r="Y444" s="1" t="str">
        <f t="shared" si="93"/>
        <v>¥452M</v>
      </c>
      <c r="Z444" s="1" t="str">
        <f t="shared" si="94"/>
        <v>¥0</v>
      </c>
      <c r="AA444" s="1" t="str">
        <f t="shared" si="95"/>
        <v>¥2,37,146</v>
      </c>
      <c r="AB444" s="6">
        <f t="shared" si="96"/>
        <v>19762.154599510319</v>
      </c>
      <c r="AC444" s="1" t="str">
        <f t="shared" si="97"/>
        <v>Large</v>
      </c>
    </row>
    <row r="445" spans="1:29">
      <c r="A445" s="1" t="s">
        <v>3380</v>
      </c>
      <c r="B445" s="1">
        <v>2003</v>
      </c>
      <c r="C445" s="1" t="s">
        <v>16</v>
      </c>
      <c r="D445" s="1" t="s">
        <v>36</v>
      </c>
      <c r="E445" s="1" t="s">
        <v>23</v>
      </c>
      <c r="F445" s="1">
        <v>386</v>
      </c>
      <c r="G445" s="1">
        <v>4766</v>
      </c>
      <c r="H445" s="1">
        <v>186</v>
      </c>
      <c r="I445" s="1">
        <v>24.5</v>
      </c>
      <c r="J445" s="1">
        <v>2</v>
      </c>
      <c r="K445" s="1" t="s">
        <v>19</v>
      </c>
      <c r="L445" s="1" t="s">
        <v>19</v>
      </c>
      <c r="M445" s="1">
        <v>63</v>
      </c>
      <c r="N445" s="1" t="s">
        <v>29</v>
      </c>
      <c r="O445" s="1">
        <v>3478060</v>
      </c>
      <c r="P445" s="1">
        <f t="shared" si="84"/>
        <v>5</v>
      </c>
      <c r="Q445" s="1">
        <f t="shared" si="85"/>
        <v>21</v>
      </c>
      <c r="R445" s="5">
        <f t="shared" si="86"/>
        <v>8.0990348300461604E-2</v>
      </c>
      <c r="S445" s="6">
        <f t="shared" si="87"/>
        <v>39026.437263952997</v>
      </c>
      <c r="T445" s="4">
        <f t="shared" si="88"/>
        <v>0.48186528497409326</v>
      </c>
      <c r="U445" s="1" t="str">
        <f t="shared" si="89"/>
        <v>Normal</v>
      </c>
      <c r="V445" s="1" t="str">
        <f t="shared" si="90"/>
        <v>Still Private</v>
      </c>
      <c r="W445" s="1" t="str">
        <f t="shared" si="91"/>
        <v>$</v>
      </c>
      <c r="X445" s="1" t="str">
        <f t="shared" si="92"/>
        <v>$386M</v>
      </c>
      <c r="Y445" s="1" t="str">
        <f t="shared" si="93"/>
        <v>$186M</v>
      </c>
      <c r="Z445" s="1" t="str">
        <f t="shared" si="94"/>
        <v>$0</v>
      </c>
      <c r="AA445" s="1" t="str">
        <f t="shared" si="95"/>
        <v>$39,026</v>
      </c>
      <c r="AB445" s="6">
        <f t="shared" si="96"/>
        <v>3252.2031053294168</v>
      </c>
      <c r="AC445" s="1" t="str">
        <f t="shared" si="97"/>
        <v>Large</v>
      </c>
    </row>
    <row r="446" spans="1:29">
      <c r="A446" s="1" t="s">
        <v>231</v>
      </c>
      <c r="B446" s="1">
        <v>2003</v>
      </c>
      <c r="C446" s="1" t="s">
        <v>31</v>
      </c>
      <c r="D446" s="1" t="s">
        <v>39</v>
      </c>
      <c r="E446" s="1" t="s">
        <v>40</v>
      </c>
      <c r="F446" s="1">
        <v>393</v>
      </c>
      <c r="G446" s="1">
        <v>3856</v>
      </c>
      <c r="H446" s="1">
        <v>893</v>
      </c>
      <c r="I446" s="1">
        <v>12.65</v>
      </c>
      <c r="J446" s="1">
        <v>6</v>
      </c>
      <c r="K446" s="1" t="s">
        <v>24</v>
      </c>
      <c r="L446" s="1" t="s">
        <v>24</v>
      </c>
      <c r="M446" s="1">
        <v>21</v>
      </c>
      <c r="N446" s="1" t="s">
        <v>29</v>
      </c>
      <c r="O446" s="1">
        <v>3385632</v>
      </c>
      <c r="P446" s="1">
        <f t="shared" si="84"/>
        <v>3</v>
      </c>
      <c r="Q446" s="1">
        <f t="shared" si="85"/>
        <v>21</v>
      </c>
      <c r="R446" s="5">
        <f t="shared" si="86"/>
        <v>0.10191908713692946</v>
      </c>
      <c r="S446" s="6">
        <f t="shared" si="87"/>
        <v>231587.13692946057</v>
      </c>
      <c r="T446" s="4">
        <f t="shared" si="88"/>
        <v>2.272264631043257</v>
      </c>
      <c r="U446" s="1" t="str">
        <f t="shared" si="89"/>
        <v>Normal</v>
      </c>
      <c r="V446" s="1" t="str">
        <f t="shared" si="90"/>
        <v>Acquired</v>
      </c>
      <c r="W446" s="1" t="str">
        <f t="shared" si="91"/>
        <v>€</v>
      </c>
      <c r="X446" s="1" t="str">
        <f t="shared" si="92"/>
        <v>€393M</v>
      </c>
      <c r="Y446" s="1" t="str">
        <f t="shared" si="93"/>
        <v>€893M</v>
      </c>
      <c r="Z446" s="1" t="str">
        <f t="shared" si="94"/>
        <v>€0</v>
      </c>
      <c r="AA446" s="1" t="str">
        <f t="shared" si="95"/>
        <v>€2,31,587</v>
      </c>
      <c r="AB446" s="6">
        <f t="shared" si="96"/>
        <v>19298.92807745505</v>
      </c>
      <c r="AC446" s="1" t="str">
        <f t="shared" si="97"/>
        <v>Large</v>
      </c>
    </row>
    <row r="447" spans="1:29">
      <c r="A447" s="1" t="s">
        <v>4056</v>
      </c>
      <c r="B447" s="1">
        <v>2003</v>
      </c>
      <c r="C447" s="1" t="s">
        <v>16</v>
      </c>
      <c r="D447" s="1" t="s">
        <v>51</v>
      </c>
      <c r="E447" s="1" t="s">
        <v>28</v>
      </c>
      <c r="F447" s="1">
        <v>345</v>
      </c>
      <c r="G447" s="1">
        <v>4090</v>
      </c>
      <c r="H447" s="1">
        <v>366</v>
      </c>
      <c r="I447" s="1">
        <v>39.35</v>
      </c>
      <c r="J447" s="1">
        <v>3</v>
      </c>
      <c r="K447" s="1" t="s">
        <v>24</v>
      </c>
      <c r="L447" s="1" t="s">
        <v>19</v>
      </c>
      <c r="M447" s="1">
        <v>4</v>
      </c>
      <c r="N447" s="1" t="s">
        <v>49</v>
      </c>
      <c r="O447" s="1">
        <v>3341761</v>
      </c>
      <c r="P447" s="1">
        <f t="shared" si="84"/>
        <v>1</v>
      </c>
      <c r="Q447" s="1">
        <f t="shared" si="85"/>
        <v>21</v>
      </c>
      <c r="R447" s="5">
        <f t="shared" si="86"/>
        <v>8.4352078239608802E-2</v>
      </c>
      <c r="S447" s="6">
        <f t="shared" si="87"/>
        <v>89486.552567237159</v>
      </c>
      <c r="T447" s="4">
        <f t="shared" si="88"/>
        <v>1.0608695652173914</v>
      </c>
      <c r="U447" s="1" t="str">
        <f t="shared" si="89"/>
        <v>Normal</v>
      </c>
      <c r="V447" s="1" t="str">
        <f t="shared" si="90"/>
        <v>Acquired</v>
      </c>
      <c r="W447" s="1" t="str">
        <f t="shared" si="91"/>
        <v>$</v>
      </c>
      <c r="X447" s="1" t="str">
        <f t="shared" si="92"/>
        <v>$345M</v>
      </c>
      <c r="Y447" s="1" t="str">
        <f t="shared" si="93"/>
        <v>$366M</v>
      </c>
      <c r="Z447" s="1" t="str">
        <f t="shared" si="94"/>
        <v>$0</v>
      </c>
      <c r="AA447" s="1" t="str">
        <f t="shared" si="95"/>
        <v>$89,487</v>
      </c>
      <c r="AB447" s="6">
        <f t="shared" si="96"/>
        <v>7457.2127139364302</v>
      </c>
      <c r="AC447" s="1" t="str">
        <f t="shared" si="97"/>
        <v>Large</v>
      </c>
    </row>
    <row r="448" spans="1:29">
      <c r="A448" s="1" t="s">
        <v>251</v>
      </c>
      <c r="B448" s="1">
        <v>2003</v>
      </c>
      <c r="C448" s="1" t="s">
        <v>59</v>
      </c>
      <c r="D448" s="1" t="s">
        <v>48</v>
      </c>
      <c r="E448" s="1" t="s">
        <v>28</v>
      </c>
      <c r="F448" s="1">
        <v>304</v>
      </c>
      <c r="G448" s="1">
        <v>3420</v>
      </c>
      <c r="H448" s="1">
        <v>176</v>
      </c>
      <c r="I448" s="1">
        <v>32.35</v>
      </c>
      <c r="J448" s="1">
        <v>3</v>
      </c>
      <c r="K448" s="1" t="s">
        <v>19</v>
      </c>
      <c r="L448" s="1" t="s">
        <v>24</v>
      </c>
      <c r="M448" s="1">
        <v>24</v>
      </c>
      <c r="N448" s="1" t="s">
        <v>20</v>
      </c>
      <c r="O448" s="1">
        <v>3326100</v>
      </c>
      <c r="P448" s="1">
        <f t="shared" si="84"/>
        <v>1</v>
      </c>
      <c r="Q448" s="1">
        <f t="shared" si="85"/>
        <v>21</v>
      </c>
      <c r="R448" s="5">
        <f t="shared" si="86"/>
        <v>8.8888888888888892E-2</v>
      </c>
      <c r="S448" s="6">
        <f t="shared" si="87"/>
        <v>51461.988304093567</v>
      </c>
      <c r="T448" s="4">
        <f t="shared" si="88"/>
        <v>0.57894736842105265</v>
      </c>
      <c r="U448" s="1" t="str">
        <f t="shared" si="89"/>
        <v>Normal</v>
      </c>
      <c r="V448" s="1" t="str">
        <f t="shared" si="90"/>
        <v>IPO</v>
      </c>
      <c r="W448" s="1" t="str">
        <f t="shared" si="91"/>
        <v>₹</v>
      </c>
      <c r="X448" s="1" t="str">
        <f t="shared" si="92"/>
        <v>₹304M</v>
      </c>
      <c r="Y448" s="1" t="str">
        <f t="shared" si="93"/>
        <v>₹176M</v>
      </c>
      <c r="Z448" s="1" t="str">
        <f t="shared" si="94"/>
        <v>₹0</v>
      </c>
      <c r="AA448" s="1" t="str">
        <f t="shared" si="95"/>
        <v>₹51,462</v>
      </c>
      <c r="AB448" s="6">
        <f t="shared" si="96"/>
        <v>4288.4990253411306</v>
      </c>
      <c r="AC448" s="1" t="str">
        <f t="shared" si="97"/>
        <v>Large</v>
      </c>
    </row>
    <row r="449" spans="1:29">
      <c r="A449" s="1" t="s">
        <v>802</v>
      </c>
      <c r="B449" s="1">
        <v>2003</v>
      </c>
      <c r="C449" s="1" t="s">
        <v>31</v>
      </c>
      <c r="D449" s="1" t="s">
        <v>39</v>
      </c>
      <c r="E449" s="1" t="s">
        <v>28</v>
      </c>
      <c r="F449" s="1">
        <v>279</v>
      </c>
      <c r="G449" s="1">
        <v>2524</v>
      </c>
      <c r="H449" s="1">
        <v>78</v>
      </c>
      <c r="I449" s="1">
        <v>29.32</v>
      </c>
      <c r="J449" s="1">
        <v>1</v>
      </c>
      <c r="K449" s="1" t="s">
        <v>24</v>
      </c>
      <c r="L449" s="1" t="s">
        <v>19</v>
      </c>
      <c r="M449" s="1">
        <v>54</v>
      </c>
      <c r="N449" s="1" t="s">
        <v>29</v>
      </c>
      <c r="O449" s="1">
        <v>3324034</v>
      </c>
      <c r="P449" s="1">
        <f t="shared" si="84"/>
        <v>1</v>
      </c>
      <c r="Q449" s="1">
        <f t="shared" si="85"/>
        <v>21</v>
      </c>
      <c r="R449" s="5">
        <f t="shared" si="86"/>
        <v>0.11053882725832012</v>
      </c>
      <c r="S449" s="6">
        <f t="shared" si="87"/>
        <v>30903.328050713153</v>
      </c>
      <c r="T449" s="4">
        <f t="shared" si="88"/>
        <v>0.27956989247311825</v>
      </c>
      <c r="U449" s="1" t="str">
        <f t="shared" si="89"/>
        <v>Normal</v>
      </c>
      <c r="V449" s="1" t="str">
        <f t="shared" si="90"/>
        <v>Acquired</v>
      </c>
      <c r="W449" s="1" t="str">
        <f t="shared" si="91"/>
        <v>€</v>
      </c>
      <c r="X449" s="1" t="str">
        <f t="shared" si="92"/>
        <v>€279M</v>
      </c>
      <c r="Y449" s="1" t="str">
        <f t="shared" si="93"/>
        <v>€78M</v>
      </c>
      <c r="Z449" s="1" t="str">
        <f t="shared" si="94"/>
        <v>€0</v>
      </c>
      <c r="AA449" s="1" t="str">
        <f t="shared" si="95"/>
        <v>€30,903</v>
      </c>
      <c r="AB449" s="6">
        <f t="shared" si="96"/>
        <v>2575.2773375594293</v>
      </c>
      <c r="AC449" s="1" t="str">
        <f t="shared" si="97"/>
        <v>Large</v>
      </c>
    </row>
    <row r="450" spans="1:29">
      <c r="A450" s="1" t="s">
        <v>2210</v>
      </c>
      <c r="B450" s="1">
        <v>2003</v>
      </c>
      <c r="C450" s="1" t="s">
        <v>45</v>
      </c>
      <c r="D450" s="1" t="s">
        <v>32</v>
      </c>
      <c r="E450" s="1" t="s">
        <v>18</v>
      </c>
      <c r="F450" s="1">
        <v>291</v>
      </c>
      <c r="G450" s="1">
        <v>912</v>
      </c>
      <c r="H450" s="1">
        <v>927</v>
      </c>
      <c r="I450" s="1">
        <v>45.32</v>
      </c>
      <c r="J450" s="1">
        <v>5</v>
      </c>
      <c r="K450" s="1" t="s">
        <v>24</v>
      </c>
      <c r="L450" s="1" t="s">
        <v>19</v>
      </c>
      <c r="M450" s="1">
        <v>68</v>
      </c>
      <c r="N450" s="1" t="s">
        <v>49</v>
      </c>
      <c r="O450" s="1">
        <v>3291420</v>
      </c>
      <c r="P450" s="1">
        <f t="shared" ref="P450:P513" si="98">IF(E450="Seed", 1,
 IF(E450="Series A", 2,
 IF(E450="Series B", 3,
 IF(E450="Series C", 4,
 IF(E450="IPO", 5, "")))))</f>
        <v>2</v>
      </c>
      <c r="Q450" s="1">
        <f t="shared" ref="Q450:Q513" si="99">2024 - B450</f>
        <v>21</v>
      </c>
      <c r="R450" s="5">
        <f t="shared" ref="R450:R513" si="100">F450 / G450</f>
        <v>0.31907894736842107</v>
      </c>
      <c r="S450" s="6">
        <f t="shared" ref="S450:S513" si="101">(H450 * 1000000) / G450</f>
        <v>1016447.3684210526</v>
      </c>
      <c r="T450" s="4">
        <f t="shared" ref="T450:T513" si="102">H450 / F450</f>
        <v>3.1855670103092781</v>
      </c>
      <c r="U450" s="1" t="str">
        <f t="shared" ref="U450:U513" si="103">IF(AND(J450&gt;=8, I450&gt;=1), "High Performer", "Normal")</f>
        <v>Normal</v>
      </c>
      <c r="V450" s="1" t="str">
        <f t="shared" ref="V450:V513" si="104">IF(K450="Yes", "Acquired",
 IF(L450="Yes", "IPO", "Still Private"))</f>
        <v>Acquired</v>
      </c>
      <c r="W450" s="1" t="str">
        <f t="shared" ref="W450:W513" si="105">IF(C450="USA","$",
IF(C450="India","₹",
IF(C450="UK","£",
IF(C450="Germany","€",
IF(C450="France","€",
IF(C450="Canada","$",
IF(C450="Australia","A$",
IF(C450="China","¥",
IF(C450="Japan","¥",)))))))))</f>
        <v>A$</v>
      </c>
      <c r="X450" s="1" t="str">
        <f t="shared" ref="X450:X513" si="106">W450 &amp; F450 &amp; "M"</f>
        <v>A$291M</v>
      </c>
      <c r="Y450" s="1" t="str">
        <f t="shared" ref="Y450:Y513" si="107">W450 &amp; H450 &amp; "M"</f>
        <v>A$927M</v>
      </c>
      <c r="Z450" s="1" t="str">
        <f t="shared" ref="Z450:Z513" si="108">W450 &amp; TEXT(R450,"#,##0")</f>
        <v>A$0</v>
      </c>
      <c r="AA450" s="1" t="str">
        <f t="shared" ref="AA450:AA513" si="109">W450 &amp; TEXT(S450,"#,##0")</f>
        <v>A$10,16,447</v>
      </c>
      <c r="AB450" s="6">
        <f t="shared" ref="AB450:AB513" si="110">(H450 * 1000000) / (12 * G450)</f>
        <v>84703.947368421053</v>
      </c>
      <c r="AC450" s="1" t="str">
        <f t="shared" ref="AC450:AC513" si="111">IF(F450&lt;100, "Small", IF(F450&lt;=200, "Mid",IF(F450&lt;500,  "Large")))</f>
        <v>Large</v>
      </c>
    </row>
    <row r="451" spans="1:29">
      <c r="A451" s="1" t="s">
        <v>3007</v>
      </c>
      <c r="B451" s="1">
        <v>2003</v>
      </c>
      <c r="C451" s="1" t="s">
        <v>16</v>
      </c>
      <c r="D451" s="1" t="s">
        <v>32</v>
      </c>
      <c r="E451" s="1" t="s">
        <v>23</v>
      </c>
      <c r="F451" s="1">
        <v>392</v>
      </c>
      <c r="G451" s="1">
        <v>4644</v>
      </c>
      <c r="H451" s="1">
        <v>773</v>
      </c>
      <c r="I451" s="1">
        <v>26.29</v>
      </c>
      <c r="J451" s="1">
        <v>7</v>
      </c>
      <c r="K451" s="1" t="s">
        <v>24</v>
      </c>
      <c r="L451" s="1" t="s">
        <v>19</v>
      </c>
      <c r="M451" s="1">
        <v>61</v>
      </c>
      <c r="N451" s="1" t="s">
        <v>29</v>
      </c>
      <c r="O451" s="1">
        <v>3230448</v>
      </c>
      <c r="P451" s="1">
        <f t="shared" si="98"/>
        <v>5</v>
      </c>
      <c r="Q451" s="1">
        <f t="shared" si="99"/>
        <v>21</v>
      </c>
      <c r="R451" s="5">
        <f t="shared" si="100"/>
        <v>8.4409991386735578E-2</v>
      </c>
      <c r="S451" s="6">
        <f t="shared" si="101"/>
        <v>166451.33505598622</v>
      </c>
      <c r="T451" s="4">
        <f t="shared" si="102"/>
        <v>1.971938775510204</v>
      </c>
      <c r="U451" s="1" t="str">
        <f t="shared" si="103"/>
        <v>Normal</v>
      </c>
      <c r="V451" s="1" t="str">
        <f t="shared" si="104"/>
        <v>Acquired</v>
      </c>
      <c r="W451" s="1" t="str">
        <f t="shared" si="105"/>
        <v>$</v>
      </c>
      <c r="X451" s="1" t="str">
        <f t="shared" si="106"/>
        <v>$392M</v>
      </c>
      <c r="Y451" s="1" t="str">
        <f t="shared" si="107"/>
        <v>$773M</v>
      </c>
      <c r="Z451" s="1" t="str">
        <f t="shared" si="108"/>
        <v>$0</v>
      </c>
      <c r="AA451" s="1" t="str">
        <f t="shared" si="109"/>
        <v>$1,66,451</v>
      </c>
      <c r="AB451" s="6">
        <f t="shared" si="110"/>
        <v>13870.944587998851</v>
      </c>
      <c r="AC451" s="1" t="str">
        <f t="shared" si="111"/>
        <v>Large</v>
      </c>
    </row>
    <row r="452" spans="1:29">
      <c r="A452" s="1" t="s">
        <v>506</v>
      </c>
      <c r="B452" s="1">
        <v>2003</v>
      </c>
      <c r="C452" s="1" t="s">
        <v>53</v>
      </c>
      <c r="D452" s="1" t="s">
        <v>48</v>
      </c>
      <c r="E452" s="1" t="s">
        <v>18</v>
      </c>
      <c r="F452" s="1">
        <v>471</v>
      </c>
      <c r="G452" s="1">
        <v>252</v>
      </c>
      <c r="H452" s="1">
        <v>808</v>
      </c>
      <c r="I452" s="1">
        <v>19.68</v>
      </c>
      <c r="J452" s="1">
        <v>2</v>
      </c>
      <c r="K452" s="1" t="s">
        <v>19</v>
      </c>
      <c r="L452" s="1" t="s">
        <v>24</v>
      </c>
      <c r="M452" s="1">
        <v>38</v>
      </c>
      <c r="N452" s="1" t="s">
        <v>25</v>
      </c>
      <c r="O452" s="1">
        <v>3162967</v>
      </c>
      <c r="P452" s="1">
        <f t="shared" si="98"/>
        <v>2</v>
      </c>
      <c r="Q452" s="1">
        <f t="shared" si="99"/>
        <v>21</v>
      </c>
      <c r="R452" s="5">
        <f t="shared" si="100"/>
        <v>1.8690476190476191</v>
      </c>
      <c r="S452" s="6">
        <f t="shared" si="101"/>
        <v>3206349.2063492062</v>
      </c>
      <c r="T452" s="4">
        <f t="shared" si="102"/>
        <v>1.7154989384288748</v>
      </c>
      <c r="U452" s="1" t="str">
        <f t="shared" si="103"/>
        <v>Normal</v>
      </c>
      <c r="V452" s="1" t="str">
        <f t="shared" si="104"/>
        <v>IPO</v>
      </c>
      <c r="W452" s="1">
        <f t="shared" si="105"/>
        <v>0</v>
      </c>
      <c r="X452" s="1" t="str">
        <f t="shared" si="106"/>
        <v>0471M</v>
      </c>
      <c r="Y452" s="1" t="str">
        <f t="shared" si="107"/>
        <v>0808M</v>
      </c>
      <c r="Z452" s="1" t="str">
        <f t="shared" si="108"/>
        <v>02</v>
      </c>
      <c r="AA452" s="1" t="str">
        <f t="shared" si="109"/>
        <v>032,06,349</v>
      </c>
      <c r="AB452" s="6">
        <f t="shared" si="110"/>
        <v>267195.7671957672</v>
      </c>
      <c r="AC452" s="1" t="str">
        <f t="shared" si="111"/>
        <v>Large</v>
      </c>
    </row>
    <row r="453" spans="1:29">
      <c r="A453" s="1" t="s">
        <v>705</v>
      </c>
      <c r="B453" s="1">
        <v>2003</v>
      </c>
      <c r="C453" s="1" t="s">
        <v>45</v>
      </c>
      <c r="D453" s="1" t="s">
        <v>102</v>
      </c>
      <c r="E453" s="1" t="s">
        <v>28</v>
      </c>
      <c r="F453" s="1">
        <v>488</v>
      </c>
      <c r="G453" s="1">
        <v>1962</v>
      </c>
      <c r="H453" s="1">
        <v>649</v>
      </c>
      <c r="I453" s="1">
        <v>28.6</v>
      </c>
      <c r="J453" s="1">
        <v>3</v>
      </c>
      <c r="K453" s="1" t="s">
        <v>19</v>
      </c>
      <c r="L453" s="1" t="s">
        <v>19</v>
      </c>
      <c r="M453" s="1">
        <v>77</v>
      </c>
      <c r="N453" s="1" t="s">
        <v>25</v>
      </c>
      <c r="O453" s="1">
        <v>3152781</v>
      </c>
      <c r="P453" s="1">
        <f t="shared" si="98"/>
        <v>1</v>
      </c>
      <c r="Q453" s="1">
        <f t="shared" si="99"/>
        <v>21</v>
      </c>
      <c r="R453" s="5">
        <f t="shared" si="100"/>
        <v>0.24872579001019368</v>
      </c>
      <c r="S453" s="6">
        <f t="shared" si="101"/>
        <v>330784.91335372068</v>
      </c>
      <c r="T453" s="4">
        <f t="shared" si="102"/>
        <v>1.3299180327868851</v>
      </c>
      <c r="U453" s="1" t="str">
        <f t="shared" si="103"/>
        <v>Normal</v>
      </c>
      <c r="V453" s="1" t="str">
        <f t="shared" si="104"/>
        <v>Still Private</v>
      </c>
      <c r="W453" s="1" t="str">
        <f t="shared" si="105"/>
        <v>A$</v>
      </c>
      <c r="X453" s="1" t="str">
        <f t="shared" si="106"/>
        <v>A$488M</v>
      </c>
      <c r="Y453" s="1" t="str">
        <f t="shared" si="107"/>
        <v>A$649M</v>
      </c>
      <c r="Z453" s="1" t="str">
        <f t="shared" si="108"/>
        <v>A$0</v>
      </c>
      <c r="AA453" s="1" t="str">
        <f t="shared" si="109"/>
        <v>A$3,30,785</v>
      </c>
      <c r="AB453" s="6">
        <f t="shared" si="110"/>
        <v>27565.409446143392</v>
      </c>
      <c r="AC453" s="1" t="str">
        <f t="shared" si="111"/>
        <v>Large</v>
      </c>
    </row>
    <row r="454" spans="1:29">
      <c r="A454" s="1" t="s">
        <v>4460</v>
      </c>
      <c r="B454" s="1">
        <v>2003</v>
      </c>
      <c r="C454" s="1" t="s">
        <v>73</v>
      </c>
      <c r="D454" s="1" t="s">
        <v>102</v>
      </c>
      <c r="E454" s="1" t="s">
        <v>37</v>
      </c>
      <c r="F454" s="1">
        <v>230</v>
      </c>
      <c r="G454" s="1">
        <v>4454</v>
      </c>
      <c r="H454" s="1">
        <v>387</v>
      </c>
      <c r="I454" s="1">
        <v>24.64</v>
      </c>
      <c r="J454" s="1">
        <v>8</v>
      </c>
      <c r="K454" s="1" t="s">
        <v>24</v>
      </c>
      <c r="L454" s="1" t="s">
        <v>19</v>
      </c>
      <c r="M454" s="1">
        <v>66</v>
      </c>
      <c r="N454" s="1" t="s">
        <v>49</v>
      </c>
      <c r="O454" s="1">
        <v>3078392</v>
      </c>
      <c r="P454" s="1">
        <f t="shared" si="98"/>
        <v>4</v>
      </c>
      <c r="Q454" s="1">
        <f t="shared" si="99"/>
        <v>21</v>
      </c>
      <c r="R454" s="5">
        <f t="shared" si="100"/>
        <v>5.1638976201167489E-2</v>
      </c>
      <c r="S454" s="6">
        <f t="shared" si="101"/>
        <v>86888.190390660078</v>
      </c>
      <c r="T454" s="4">
        <f t="shared" si="102"/>
        <v>1.682608695652174</v>
      </c>
      <c r="U454" s="1" t="str">
        <f t="shared" si="103"/>
        <v>High Performer</v>
      </c>
      <c r="V454" s="1" t="str">
        <f t="shared" si="104"/>
        <v>Acquired</v>
      </c>
      <c r="W454" s="1" t="str">
        <f t="shared" si="105"/>
        <v>€</v>
      </c>
      <c r="X454" s="1" t="str">
        <f t="shared" si="106"/>
        <v>€230M</v>
      </c>
      <c r="Y454" s="1" t="str">
        <f t="shared" si="107"/>
        <v>€387M</v>
      </c>
      <c r="Z454" s="1" t="str">
        <f t="shared" si="108"/>
        <v>€0</v>
      </c>
      <c r="AA454" s="1" t="str">
        <f t="shared" si="109"/>
        <v>€86,888</v>
      </c>
      <c r="AB454" s="6">
        <f t="shared" si="110"/>
        <v>7240.6825325550071</v>
      </c>
      <c r="AC454" s="1" t="str">
        <f t="shared" si="111"/>
        <v>Large</v>
      </c>
    </row>
    <row r="455" spans="1:29">
      <c r="A455" s="1" t="s">
        <v>2388</v>
      </c>
      <c r="B455" s="1">
        <v>2003</v>
      </c>
      <c r="C455" s="1" t="s">
        <v>73</v>
      </c>
      <c r="D455" s="1" t="s">
        <v>32</v>
      </c>
      <c r="E455" s="1" t="s">
        <v>18</v>
      </c>
      <c r="F455" s="1">
        <v>449</v>
      </c>
      <c r="G455" s="1">
        <v>3707</v>
      </c>
      <c r="H455" s="1">
        <v>672</v>
      </c>
      <c r="I455" s="1">
        <v>27.21</v>
      </c>
      <c r="J455" s="1">
        <v>7</v>
      </c>
      <c r="K455" s="1" t="s">
        <v>19</v>
      </c>
      <c r="L455" s="1" t="s">
        <v>24</v>
      </c>
      <c r="M455" s="1">
        <v>78</v>
      </c>
      <c r="N455" s="1" t="s">
        <v>20</v>
      </c>
      <c r="O455" s="1">
        <v>3073810</v>
      </c>
      <c r="P455" s="1">
        <f t="shared" si="98"/>
        <v>2</v>
      </c>
      <c r="Q455" s="1">
        <f t="shared" si="99"/>
        <v>21</v>
      </c>
      <c r="R455" s="5">
        <f t="shared" si="100"/>
        <v>0.12112220124089561</v>
      </c>
      <c r="S455" s="6">
        <f t="shared" si="101"/>
        <v>181278.66199082817</v>
      </c>
      <c r="T455" s="4">
        <f t="shared" si="102"/>
        <v>1.4966592427616927</v>
      </c>
      <c r="U455" s="1" t="str">
        <f t="shared" si="103"/>
        <v>Normal</v>
      </c>
      <c r="V455" s="1" t="str">
        <f t="shared" si="104"/>
        <v>IPO</v>
      </c>
      <c r="W455" s="1" t="str">
        <f t="shared" si="105"/>
        <v>€</v>
      </c>
      <c r="X455" s="1" t="str">
        <f t="shared" si="106"/>
        <v>€449M</v>
      </c>
      <c r="Y455" s="1" t="str">
        <f t="shared" si="107"/>
        <v>€672M</v>
      </c>
      <c r="Z455" s="1" t="str">
        <f t="shared" si="108"/>
        <v>€0</v>
      </c>
      <c r="AA455" s="1" t="str">
        <f t="shared" si="109"/>
        <v>€1,81,279</v>
      </c>
      <c r="AB455" s="6">
        <f t="shared" si="110"/>
        <v>15106.555165902348</v>
      </c>
      <c r="AC455" s="1" t="str">
        <f t="shared" si="111"/>
        <v>Large</v>
      </c>
    </row>
    <row r="456" spans="1:29">
      <c r="A456" s="1" t="s">
        <v>4302</v>
      </c>
      <c r="B456" s="1">
        <v>2003</v>
      </c>
      <c r="C456" s="1" t="s">
        <v>16</v>
      </c>
      <c r="D456" s="1" t="s">
        <v>95</v>
      </c>
      <c r="E456" s="1" t="s">
        <v>18</v>
      </c>
      <c r="F456" s="1">
        <v>225</v>
      </c>
      <c r="G456" s="1">
        <v>2732</v>
      </c>
      <c r="H456" s="1">
        <v>978</v>
      </c>
      <c r="I456" s="1">
        <v>13.67</v>
      </c>
      <c r="J456" s="1">
        <v>8</v>
      </c>
      <c r="K456" s="1" t="s">
        <v>19</v>
      </c>
      <c r="L456" s="1" t="s">
        <v>19</v>
      </c>
      <c r="M456" s="1">
        <v>76</v>
      </c>
      <c r="N456" s="1" t="s">
        <v>49</v>
      </c>
      <c r="O456" s="1">
        <v>3046773</v>
      </c>
      <c r="P456" s="1">
        <f t="shared" si="98"/>
        <v>2</v>
      </c>
      <c r="Q456" s="1">
        <f t="shared" si="99"/>
        <v>21</v>
      </c>
      <c r="R456" s="5">
        <f t="shared" si="100"/>
        <v>8.235724743777452E-2</v>
      </c>
      <c r="S456" s="6">
        <f t="shared" si="101"/>
        <v>357979.50219619327</v>
      </c>
      <c r="T456" s="4">
        <f t="shared" si="102"/>
        <v>4.3466666666666667</v>
      </c>
      <c r="U456" s="1" t="str">
        <f t="shared" si="103"/>
        <v>High Performer</v>
      </c>
      <c r="V456" s="1" t="str">
        <f t="shared" si="104"/>
        <v>Still Private</v>
      </c>
      <c r="W456" s="1" t="str">
        <f t="shared" si="105"/>
        <v>$</v>
      </c>
      <c r="X456" s="1" t="str">
        <f t="shared" si="106"/>
        <v>$225M</v>
      </c>
      <c r="Y456" s="1" t="str">
        <f t="shared" si="107"/>
        <v>$978M</v>
      </c>
      <c r="Z456" s="1" t="str">
        <f t="shared" si="108"/>
        <v>$0</v>
      </c>
      <c r="AA456" s="1" t="str">
        <f t="shared" si="109"/>
        <v>$3,57,980</v>
      </c>
      <c r="AB456" s="6">
        <f t="shared" si="110"/>
        <v>29831.625183016105</v>
      </c>
      <c r="AC456" s="1" t="str">
        <f t="shared" si="111"/>
        <v>Large</v>
      </c>
    </row>
    <row r="457" spans="1:29">
      <c r="A457" s="1" t="s">
        <v>521</v>
      </c>
      <c r="B457" s="1">
        <v>2003</v>
      </c>
      <c r="C457" s="1" t="s">
        <v>45</v>
      </c>
      <c r="D457" s="1" t="s">
        <v>48</v>
      </c>
      <c r="E457" s="1" t="s">
        <v>40</v>
      </c>
      <c r="F457" s="1">
        <v>346</v>
      </c>
      <c r="G457" s="1">
        <v>1215</v>
      </c>
      <c r="H457" s="1">
        <v>141</v>
      </c>
      <c r="I457" s="1">
        <v>4.51</v>
      </c>
      <c r="J457" s="1">
        <v>3</v>
      </c>
      <c r="K457" s="1" t="s">
        <v>24</v>
      </c>
      <c r="L457" s="1" t="s">
        <v>24</v>
      </c>
      <c r="M457" s="1">
        <v>69</v>
      </c>
      <c r="N457" s="1" t="s">
        <v>33</v>
      </c>
      <c r="O457" s="1">
        <v>3026923</v>
      </c>
      <c r="P457" s="1">
        <f t="shared" si="98"/>
        <v>3</v>
      </c>
      <c r="Q457" s="1">
        <f t="shared" si="99"/>
        <v>21</v>
      </c>
      <c r="R457" s="5">
        <f t="shared" si="100"/>
        <v>0.28477366255144032</v>
      </c>
      <c r="S457" s="6">
        <f t="shared" si="101"/>
        <v>116049.38271604938</v>
      </c>
      <c r="T457" s="4">
        <f t="shared" si="102"/>
        <v>0.40751445086705201</v>
      </c>
      <c r="U457" s="1" t="str">
        <f t="shared" si="103"/>
        <v>Normal</v>
      </c>
      <c r="V457" s="1" t="str">
        <f t="shared" si="104"/>
        <v>Acquired</v>
      </c>
      <c r="W457" s="1" t="str">
        <f t="shared" si="105"/>
        <v>A$</v>
      </c>
      <c r="X457" s="1" t="str">
        <f t="shared" si="106"/>
        <v>A$346M</v>
      </c>
      <c r="Y457" s="1" t="str">
        <f t="shared" si="107"/>
        <v>A$141M</v>
      </c>
      <c r="Z457" s="1" t="str">
        <f t="shared" si="108"/>
        <v>A$0</v>
      </c>
      <c r="AA457" s="1" t="str">
        <f t="shared" si="109"/>
        <v>A$1,16,049</v>
      </c>
      <c r="AB457" s="6">
        <f t="shared" si="110"/>
        <v>9670.7818930041158</v>
      </c>
      <c r="AC457" s="1" t="str">
        <f t="shared" si="111"/>
        <v>Large</v>
      </c>
    </row>
    <row r="458" spans="1:29">
      <c r="A458" s="1" t="s">
        <v>1175</v>
      </c>
      <c r="B458" s="1">
        <v>2003</v>
      </c>
      <c r="C458" s="1" t="s">
        <v>59</v>
      </c>
      <c r="D458" s="1" t="s">
        <v>51</v>
      </c>
      <c r="E458" s="1" t="s">
        <v>40</v>
      </c>
      <c r="F458" s="1">
        <v>224</v>
      </c>
      <c r="G458" s="1">
        <v>2293</v>
      </c>
      <c r="H458" s="1">
        <v>217</v>
      </c>
      <c r="I458" s="1">
        <v>29.32</v>
      </c>
      <c r="J458" s="1">
        <v>5</v>
      </c>
      <c r="K458" s="1" t="s">
        <v>24</v>
      </c>
      <c r="L458" s="1" t="s">
        <v>24</v>
      </c>
      <c r="M458" s="1">
        <v>46</v>
      </c>
      <c r="N458" s="1" t="s">
        <v>20</v>
      </c>
      <c r="O458" s="1">
        <v>2972430</v>
      </c>
      <c r="P458" s="1">
        <f t="shared" si="98"/>
        <v>3</v>
      </c>
      <c r="Q458" s="1">
        <f t="shared" si="99"/>
        <v>21</v>
      </c>
      <c r="R458" s="5">
        <f t="shared" si="100"/>
        <v>9.7688617531617963E-2</v>
      </c>
      <c r="S458" s="6">
        <f t="shared" si="101"/>
        <v>94635.848233754907</v>
      </c>
      <c r="T458" s="4">
        <f t="shared" si="102"/>
        <v>0.96875</v>
      </c>
      <c r="U458" s="1" t="str">
        <f t="shared" si="103"/>
        <v>Normal</v>
      </c>
      <c r="V458" s="1" t="str">
        <f t="shared" si="104"/>
        <v>Acquired</v>
      </c>
      <c r="W458" s="1" t="str">
        <f t="shared" si="105"/>
        <v>₹</v>
      </c>
      <c r="X458" s="1" t="str">
        <f t="shared" si="106"/>
        <v>₹224M</v>
      </c>
      <c r="Y458" s="1" t="str">
        <f t="shared" si="107"/>
        <v>₹217M</v>
      </c>
      <c r="Z458" s="1" t="str">
        <f t="shared" si="108"/>
        <v>₹0</v>
      </c>
      <c r="AA458" s="1" t="str">
        <f t="shared" si="109"/>
        <v>₹94,636</v>
      </c>
      <c r="AB458" s="6">
        <f t="shared" si="110"/>
        <v>7886.3206861462422</v>
      </c>
      <c r="AC458" s="1" t="str">
        <f t="shared" si="111"/>
        <v>Large</v>
      </c>
    </row>
    <row r="459" spans="1:29">
      <c r="A459" s="1" t="s">
        <v>1727</v>
      </c>
      <c r="B459" s="1">
        <v>2003</v>
      </c>
      <c r="C459" s="1" t="s">
        <v>59</v>
      </c>
      <c r="D459" s="1" t="s">
        <v>43</v>
      </c>
      <c r="E459" s="1" t="s">
        <v>28</v>
      </c>
      <c r="F459" s="1">
        <v>324</v>
      </c>
      <c r="G459" s="1">
        <v>4453</v>
      </c>
      <c r="H459" s="1">
        <v>912</v>
      </c>
      <c r="I459" s="1">
        <v>40.69</v>
      </c>
      <c r="J459" s="1">
        <v>2</v>
      </c>
      <c r="K459" s="1" t="s">
        <v>19</v>
      </c>
      <c r="L459" s="1" t="s">
        <v>24</v>
      </c>
      <c r="M459" s="1">
        <v>55</v>
      </c>
      <c r="N459" s="1" t="s">
        <v>20</v>
      </c>
      <c r="O459" s="1">
        <v>2968925</v>
      </c>
      <c r="P459" s="1">
        <f t="shared" si="98"/>
        <v>1</v>
      </c>
      <c r="Q459" s="1">
        <f t="shared" si="99"/>
        <v>21</v>
      </c>
      <c r="R459" s="5">
        <f t="shared" si="100"/>
        <v>7.2759937121041993E-2</v>
      </c>
      <c r="S459" s="6">
        <f t="shared" si="101"/>
        <v>204805.7489333034</v>
      </c>
      <c r="T459" s="4">
        <f t="shared" si="102"/>
        <v>2.8148148148148149</v>
      </c>
      <c r="U459" s="1" t="str">
        <f t="shared" si="103"/>
        <v>Normal</v>
      </c>
      <c r="V459" s="1" t="str">
        <f t="shared" si="104"/>
        <v>IPO</v>
      </c>
      <c r="W459" s="1" t="str">
        <f t="shared" si="105"/>
        <v>₹</v>
      </c>
      <c r="X459" s="1" t="str">
        <f t="shared" si="106"/>
        <v>₹324M</v>
      </c>
      <c r="Y459" s="1" t="str">
        <f t="shared" si="107"/>
        <v>₹912M</v>
      </c>
      <c r="Z459" s="1" t="str">
        <f t="shared" si="108"/>
        <v>₹0</v>
      </c>
      <c r="AA459" s="1" t="str">
        <f t="shared" si="109"/>
        <v>₹2,04,806</v>
      </c>
      <c r="AB459" s="6">
        <f t="shared" si="110"/>
        <v>17067.14574444195</v>
      </c>
      <c r="AC459" s="1" t="str">
        <f t="shared" si="111"/>
        <v>Large</v>
      </c>
    </row>
    <row r="460" spans="1:29">
      <c r="A460" s="1" t="s">
        <v>763</v>
      </c>
      <c r="B460" s="1">
        <v>2003</v>
      </c>
      <c r="C460" s="1" t="s">
        <v>53</v>
      </c>
      <c r="D460" s="1" t="s">
        <v>39</v>
      </c>
      <c r="E460" s="1" t="s">
        <v>40</v>
      </c>
      <c r="F460" s="1">
        <v>461</v>
      </c>
      <c r="G460" s="1">
        <v>4627</v>
      </c>
      <c r="H460" s="1">
        <v>558</v>
      </c>
      <c r="I460" s="1">
        <v>23.15</v>
      </c>
      <c r="J460" s="1">
        <v>9</v>
      </c>
      <c r="K460" s="1" t="s">
        <v>24</v>
      </c>
      <c r="L460" s="1" t="s">
        <v>24</v>
      </c>
      <c r="M460" s="1">
        <v>10</v>
      </c>
      <c r="N460" s="1" t="s">
        <v>25</v>
      </c>
      <c r="O460" s="1">
        <v>2920759</v>
      </c>
      <c r="P460" s="1">
        <f t="shared" si="98"/>
        <v>3</v>
      </c>
      <c r="Q460" s="1">
        <f t="shared" si="99"/>
        <v>21</v>
      </c>
      <c r="R460" s="5">
        <f t="shared" si="100"/>
        <v>9.9632591311865137E-2</v>
      </c>
      <c r="S460" s="6">
        <f t="shared" si="101"/>
        <v>120596.49881132483</v>
      </c>
      <c r="T460" s="4">
        <f t="shared" si="102"/>
        <v>1.210412147505423</v>
      </c>
      <c r="U460" s="1" t="str">
        <f t="shared" si="103"/>
        <v>High Performer</v>
      </c>
      <c r="V460" s="1" t="str">
        <f t="shared" si="104"/>
        <v>Acquired</v>
      </c>
      <c r="W460" s="1">
        <f t="shared" si="105"/>
        <v>0</v>
      </c>
      <c r="X460" s="1" t="str">
        <f t="shared" si="106"/>
        <v>0461M</v>
      </c>
      <c r="Y460" s="1" t="str">
        <f t="shared" si="107"/>
        <v>0558M</v>
      </c>
      <c r="Z460" s="1" t="str">
        <f t="shared" si="108"/>
        <v>00</v>
      </c>
      <c r="AA460" s="1" t="str">
        <f t="shared" si="109"/>
        <v>01,20,596</v>
      </c>
      <c r="AB460" s="6">
        <f t="shared" si="110"/>
        <v>10049.70823427707</v>
      </c>
      <c r="AC460" s="1" t="str">
        <f t="shared" si="111"/>
        <v>Large</v>
      </c>
    </row>
    <row r="461" spans="1:29">
      <c r="A461" s="1" t="s">
        <v>2101</v>
      </c>
      <c r="B461" s="1">
        <v>2003</v>
      </c>
      <c r="C461" s="1" t="s">
        <v>22</v>
      </c>
      <c r="D461" s="1" t="s">
        <v>102</v>
      </c>
      <c r="E461" s="1" t="s">
        <v>37</v>
      </c>
      <c r="F461" s="1">
        <v>312</v>
      </c>
      <c r="G461" s="1">
        <v>3857</v>
      </c>
      <c r="H461" s="1">
        <v>256</v>
      </c>
      <c r="I461" s="1">
        <v>28.11</v>
      </c>
      <c r="J461" s="1">
        <v>2</v>
      </c>
      <c r="K461" s="1" t="s">
        <v>19</v>
      </c>
      <c r="L461" s="1" t="s">
        <v>19</v>
      </c>
      <c r="M461" s="1">
        <v>52</v>
      </c>
      <c r="N461" s="1" t="s">
        <v>25</v>
      </c>
      <c r="O461" s="1">
        <v>2836135</v>
      </c>
      <c r="P461" s="1">
        <f t="shared" si="98"/>
        <v>4</v>
      </c>
      <c r="Q461" s="1">
        <f t="shared" si="99"/>
        <v>21</v>
      </c>
      <c r="R461" s="5">
        <f t="shared" si="100"/>
        <v>8.0891884884625356E-2</v>
      </c>
      <c r="S461" s="6">
        <f t="shared" si="101"/>
        <v>66372.828623282345</v>
      </c>
      <c r="T461" s="4">
        <f t="shared" si="102"/>
        <v>0.82051282051282048</v>
      </c>
      <c r="U461" s="1" t="str">
        <f t="shared" si="103"/>
        <v>Normal</v>
      </c>
      <c r="V461" s="1" t="str">
        <f t="shared" si="104"/>
        <v>Still Private</v>
      </c>
      <c r="W461" s="1" t="str">
        <f t="shared" si="105"/>
        <v>£</v>
      </c>
      <c r="X461" s="1" t="str">
        <f t="shared" si="106"/>
        <v>£312M</v>
      </c>
      <c r="Y461" s="1" t="str">
        <f t="shared" si="107"/>
        <v>£256M</v>
      </c>
      <c r="Z461" s="1" t="str">
        <f t="shared" si="108"/>
        <v>£0</v>
      </c>
      <c r="AA461" s="1" t="str">
        <f t="shared" si="109"/>
        <v>£66,373</v>
      </c>
      <c r="AB461" s="6">
        <f t="shared" si="110"/>
        <v>5531.0690519401951</v>
      </c>
      <c r="AC461" s="1" t="str">
        <f t="shared" si="111"/>
        <v>Large</v>
      </c>
    </row>
    <row r="462" spans="1:29">
      <c r="A462" s="1" t="s">
        <v>3378</v>
      </c>
      <c r="B462" s="1">
        <v>2003</v>
      </c>
      <c r="C462" s="1" t="s">
        <v>16</v>
      </c>
      <c r="D462" s="1" t="s">
        <v>43</v>
      </c>
      <c r="E462" s="1" t="s">
        <v>28</v>
      </c>
      <c r="F462" s="1">
        <v>416</v>
      </c>
      <c r="G462" s="1">
        <v>4363</v>
      </c>
      <c r="H462" s="1">
        <v>226</v>
      </c>
      <c r="I462" s="1">
        <v>0.14000000000000001</v>
      </c>
      <c r="J462" s="1">
        <v>8</v>
      </c>
      <c r="K462" s="1" t="s">
        <v>19</v>
      </c>
      <c r="L462" s="1" t="s">
        <v>24</v>
      </c>
      <c r="M462" s="1">
        <v>96</v>
      </c>
      <c r="N462" s="1" t="s">
        <v>25</v>
      </c>
      <c r="O462" s="1">
        <v>2810418</v>
      </c>
      <c r="P462" s="1">
        <f t="shared" si="98"/>
        <v>1</v>
      </c>
      <c r="Q462" s="1">
        <f t="shared" si="99"/>
        <v>21</v>
      </c>
      <c r="R462" s="5">
        <f t="shared" si="100"/>
        <v>9.5347238138895257E-2</v>
      </c>
      <c r="S462" s="6">
        <f t="shared" si="101"/>
        <v>51799.220719688288</v>
      </c>
      <c r="T462" s="4">
        <f t="shared" si="102"/>
        <v>0.54326923076923073</v>
      </c>
      <c r="U462" s="1" t="str">
        <f t="shared" si="103"/>
        <v>Normal</v>
      </c>
      <c r="V462" s="1" t="str">
        <f t="shared" si="104"/>
        <v>IPO</v>
      </c>
      <c r="W462" s="1" t="str">
        <f t="shared" si="105"/>
        <v>$</v>
      </c>
      <c r="X462" s="1" t="str">
        <f t="shared" si="106"/>
        <v>$416M</v>
      </c>
      <c r="Y462" s="1" t="str">
        <f t="shared" si="107"/>
        <v>$226M</v>
      </c>
      <c r="Z462" s="1" t="str">
        <f t="shared" si="108"/>
        <v>$0</v>
      </c>
      <c r="AA462" s="1" t="str">
        <f t="shared" si="109"/>
        <v>$51,799</v>
      </c>
      <c r="AB462" s="6">
        <f t="shared" si="110"/>
        <v>4316.6017266406907</v>
      </c>
      <c r="AC462" s="1" t="str">
        <f t="shared" si="111"/>
        <v>Large</v>
      </c>
    </row>
    <row r="463" spans="1:29">
      <c r="A463" s="1" t="s">
        <v>2856</v>
      </c>
      <c r="B463" s="1">
        <v>2003</v>
      </c>
      <c r="C463" s="1" t="s">
        <v>59</v>
      </c>
      <c r="D463" s="1" t="s">
        <v>36</v>
      </c>
      <c r="E463" s="1" t="s">
        <v>40</v>
      </c>
      <c r="F463" s="1">
        <v>232</v>
      </c>
      <c r="G463" s="1">
        <v>4121</v>
      </c>
      <c r="H463" s="1">
        <v>27</v>
      </c>
      <c r="I463" s="1">
        <v>24.56</v>
      </c>
      <c r="J463" s="1">
        <v>7</v>
      </c>
      <c r="K463" s="1" t="s">
        <v>24</v>
      </c>
      <c r="L463" s="1" t="s">
        <v>19</v>
      </c>
      <c r="M463" s="1">
        <v>35</v>
      </c>
      <c r="N463" s="1" t="s">
        <v>20</v>
      </c>
      <c r="O463" s="1">
        <v>2809971</v>
      </c>
      <c r="P463" s="1">
        <f t="shared" si="98"/>
        <v>3</v>
      </c>
      <c r="Q463" s="1">
        <f t="shared" si="99"/>
        <v>21</v>
      </c>
      <c r="R463" s="5">
        <f t="shared" si="100"/>
        <v>5.6297015287551565E-2</v>
      </c>
      <c r="S463" s="6">
        <f t="shared" si="101"/>
        <v>6551.807813637467</v>
      </c>
      <c r="T463" s="4">
        <f t="shared" si="102"/>
        <v>0.11637931034482758</v>
      </c>
      <c r="U463" s="1" t="str">
        <f t="shared" si="103"/>
        <v>Normal</v>
      </c>
      <c r="V463" s="1" t="str">
        <f t="shared" si="104"/>
        <v>Acquired</v>
      </c>
      <c r="W463" s="1" t="str">
        <f t="shared" si="105"/>
        <v>₹</v>
      </c>
      <c r="X463" s="1" t="str">
        <f t="shared" si="106"/>
        <v>₹232M</v>
      </c>
      <c r="Y463" s="1" t="str">
        <f t="shared" si="107"/>
        <v>₹27M</v>
      </c>
      <c r="Z463" s="1" t="str">
        <f t="shared" si="108"/>
        <v>₹0</v>
      </c>
      <c r="AA463" s="1" t="str">
        <f t="shared" si="109"/>
        <v>₹6,552</v>
      </c>
      <c r="AB463" s="6">
        <f t="shared" si="110"/>
        <v>545.98398446978888</v>
      </c>
      <c r="AC463" s="1" t="str">
        <f t="shared" si="111"/>
        <v>Large</v>
      </c>
    </row>
    <row r="464" spans="1:29">
      <c r="A464" s="1" t="s">
        <v>875</v>
      </c>
      <c r="B464" s="1">
        <v>2003</v>
      </c>
      <c r="C464" s="1" t="s">
        <v>53</v>
      </c>
      <c r="D464" s="1" t="s">
        <v>39</v>
      </c>
      <c r="E464" s="1" t="s">
        <v>28</v>
      </c>
      <c r="F464" s="1">
        <v>284</v>
      </c>
      <c r="G464" s="1">
        <v>1491</v>
      </c>
      <c r="H464" s="1">
        <v>867</v>
      </c>
      <c r="I464" s="1">
        <v>14.64</v>
      </c>
      <c r="J464" s="1">
        <v>9</v>
      </c>
      <c r="K464" s="1" t="s">
        <v>19</v>
      </c>
      <c r="L464" s="1" t="s">
        <v>19</v>
      </c>
      <c r="M464" s="1">
        <v>81</v>
      </c>
      <c r="N464" s="1" t="s">
        <v>33</v>
      </c>
      <c r="O464" s="1">
        <v>2767875</v>
      </c>
      <c r="P464" s="1">
        <f t="shared" si="98"/>
        <v>1</v>
      </c>
      <c r="Q464" s="1">
        <f t="shared" si="99"/>
        <v>21</v>
      </c>
      <c r="R464" s="5">
        <f t="shared" si="100"/>
        <v>0.19047619047619047</v>
      </c>
      <c r="S464" s="6">
        <f t="shared" si="101"/>
        <v>581488.93360160966</v>
      </c>
      <c r="T464" s="4">
        <f t="shared" si="102"/>
        <v>3.0528169014084505</v>
      </c>
      <c r="U464" s="1" t="str">
        <f t="shared" si="103"/>
        <v>High Performer</v>
      </c>
      <c r="V464" s="1" t="str">
        <f t="shared" si="104"/>
        <v>Still Private</v>
      </c>
      <c r="W464" s="1">
        <f t="shared" si="105"/>
        <v>0</v>
      </c>
      <c r="X464" s="1" t="str">
        <f t="shared" si="106"/>
        <v>0284M</v>
      </c>
      <c r="Y464" s="1" t="str">
        <f t="shared" si="107"/>
        <v>0867M</v>
      </c>
      <c r="Z464" s="1" t="str">
        <f t="shared" si="108"/>
        <v>00</v>
      </c>
      <c r="AA464" s="1" t="str">
        <f t="shared" si="109"/>
        <v>05,81,489</v>
      </c>
      <c r="AB464" s="6">
        <f t="shared" si="110"/>
        <v>48457.411133467474</v>
      </c>
      <c r="AC464" s="1" t="str">
        <f t="shared" si="111"/>
        <v>Large</v>
      </c>
    </row>
    <row r="465" spans="1:29">
      <c r="A465" s="1" t="s">
        <v>1318</v>
      </c>
      <c r="B465" s="1">
        <v>2003</v>
      </c>
      <c r="C465" s="1" t="s">
        <v>42</v>
      </c>
      <c r="D465" s="1" t="s">
        <v>43</v>
      </c>
      <c r="E465" s="1" t="s">
        <v>37</v>
      </c>
      <c r="F465" s="1">
        <v>345</v>
      </c>
      <c r="G465" s="1">
        <v>1870</v>
      </c>
      <c r="H465" s="1">
        <v>152</v>
      </c>
      <c r="I465" s="1">
        <v>45.15</v>
      </c>
      <c r="J465" s="1">
        <v>1</v>
      </c>
      <c r="K465" s="1" t="s">
        <v>19</v>
      </c>
      <c r="L465" s="1" t="s">
        <v>19</v>
      </c>
      <c r="M465" s="1">
        <v>25</v>
      </c>
      <c r="N465" s="1" t="s">
        <v>20</v>
      </c>
      <c r="O465" s="1">
        <v>2760534</v>
      </c>
      <c r="P465" s="1">
        <f t="shared" si="98"/>
        <v>4</v>
      </c>
      <c r="Q465" s="1">
        <f t="shared" si="99"/>
        <v>21</v>
      </c>
      <c r="R465" s="5">
        <f t="shared" si="100"/>
        <v>0.18449197860962566</v>
      </c>
      <c r="S465" s="6">
        <f t="shared" si="101"/>
        <v>81283.422459893045</v>
      </c>
      <c r="T465" s="4">
        <f t="shared" si="102"/>
        <v>0.44057971014492753</v>
      </c>
      <c r="U465" s="1" t="str">
        <f t="shared" si="103"/>
        <v>Normal</v>
      </c>
      <c r="V465" s="1" t="str">
        <f t="shared" si="104"/>
        <v>Still Private</v>
      </c>
      <c r="W465" s="1" t="str">
        <f t="shared" si="105"/>
        <v>¥</v>
      </c>
      <c r="X465" s="1" t="str">
        <f t="shared" si="106"/>
        <v>¥345M</v>
      </c>
      <c r="Y465" s="1" t="str">
        <f t="shared" si="107"/>
        <v>¥152M</v>
      </c>
      <c r="Z465" s="1" t="str">
        <f t="shared" si="108"/>
        <v>¥0</v>
      </c>
      <c r="AA465" s="1" t="str">
        <f t="shared" si="109"/>
        <v>¥81,283</v>
      </c>
      <c r="AB465" s="6">
        <f t="shared" si="110"/>
        <v>6773.618538324421</v>
      </c>
      <c r="AC465" s="1" t="str">
        <f t="shared" si="111"/>
        <v>Large</v>
      </c>
    </row>
    <row r="466" spans="1:29">
      <c r="A466" s="1" t="s">
        <v>4248</v>
      </c>
      <c r="B466" s="1">
        <v>2003</v>
      </c>
      <c r="C466" s="1" t="s">
        <v>22</v>
      </c>
      <c r="D466" s="1" t="s">
        <v>36</v>
      </c>
      <c r="E466" s="1" t="s">
        <v>23</v>
      </c>
      <c r="F466" s="1">
        <v>444</v>
      </c>
      <c r="G466" s="1">
        <v>3630</v>
      </c>
      <c r="H466" s="1">
        <v>937</v>
      </c>
      <c r="I466" s="1">
        <v>15.84</v>
      </c>
      <c r="J466" s="1">
        <v>9</v>
      </c>
      <c r="K466" s="1" t="s">
        <v>19</v>
      </c>
      <c r="L466" s="1" t="s">
        <v>19</v>
      </c>
      <c r="M466" s="1">
        <v>53</v>
      </c>
      <c r="N466" s="1" t="s">
        <v>33</v>
      </c>
      <c r="O466" s="1">
        <v>2680487</v>
      </c>
      <c r="P466" s="1">
        <f t="shared" si="98"/>
        <v>5</v>
      </c>
      <c r="Q466" s="1">
        <f t="shared" si="99"/>
        <v>21</v>
      </c>
      <c r="R466" s="5">
        <f t="shared" si="100"/>
        <v>0.12231404958677686</v>
      </c>
      <c r="S466" s="6">
        <f t="shared" si="101"/>
        <v>258126.7217630854</v>
      </c>
      <c r="T466" s="4">
        <f t="shared" si="102"/>
        <v>2.1103603603603602</v>
      </c>
      <c r="U466" s="1" t="str">
        <f t="shared" si="103"/>
        <v>High Performer</v>
      </c>
      <c r="V466" s="1" t="str">
        <f t="shared" si="104"/>
        <v>Still Private</v>
      </c>
      <c r="W466" s="1" t="str">
        <f t="shared" si="105"/>
        <v>£</v>
      </c>
      <c r="X466" s="1" t="str">
        <f t="shared" si="106"/>
        <v>£444M</v>
      </c>
      <c r="Y466" s="1" t="str">
        <f t="shared" si="107"/>
        <v>£937M</v>
      </c>
      <c r="Z466" s="1" t="str">
        <f t="shared" si="108"/>
        <v>£0</v>
      </c>
      <c r="AA466" s="1" t="str">
        <f t="shared" si="109"/>
        <v>£2,58,127</v>
      </c>
      <c r="AB466" s="6">
        <f t="shared" si="110"/>
        <v>21510.560146923784</v>
      </c>
      <c r="AC466" s="1" t="str">
        <f t="shared" si="111"/>
        <v>Large</v>
      </c>
    </row>
    <row r="467" spans="1:29">
      <c r="A467" s="1" t="s">
        <v>612</v>
      </c>
      <c r="B467" s="1">
        <v>2003</v>
      </c>
      <c r="C467" s="1" t="s">
        <v>27</v>
      </c>
      <c r="D467" s="1" t="s">
        <v>39</v>
      </c>
      <c r="E467" s="1" t="s">
        <v>28</v>
      </c>
      <c r="F467" s="1">
        <v>476</v>
      </c>
      <c r="G467" s="1">
        <v>4879</v>
      </c>
      <c r="H467" s="1">
        <v>69</v>
      </c>
      <c r="I467" s="1">
        <v>32.51</v>
      </c>
      <c r="J467" s="1">
        <v>7</v>
      </c>
      <c r="K467" s="1" t="s">
        <v>24</v>
      </c>
      <c r="L467" s="1" t="s">
        <v>24</v>
      </c>
      <c r="M467" s="1">
        <v>25</v>
      </c>
      <c r="N467" s="1" t="s">
        <v>33</v>
      </c>
      <c r="O467" s="1">
        <v>2652944</v>
      </c>
      <c r="P467" s="1">
        <f t="shared" si="98"/>
        <v>1</v>
      </c>
      <c r="Q467" s="1">
        <f t="shared" si="99"/>
        <v>21</v>
      </c>
      <c r="R467" s="5">
        <f t="shared" si="100"/>
        <v>9.7560975609756101E-2</v>
      </c>
      <c r="S467" s="6">
        <f t="shared" si="101"/>
        <v>14142.242262758762</v>
      </c>
      <c r="T467" s="4">
        <f t="shared" si="102"/>
        <v>0.14495798319327732</v>
      </c>
      <c r="U467" s="1" t="str">
        <f t="shared" si="103"/>
        <v>Normal</v>
      </c>
      <c r="V467" s="1" t="str">
        <f t="shared" si="104"/>
        <v>Acquired</v>
      </c>
      <c r="W467" s="1" t="str">
        <f t="shared" si="105"/>
        <v>$</v>
      </c>
      <c r="X467" s="1" t="str">
        <f t="shared" si="106"/>
        <v>$476M</v>
      </c>
      <c r="Y467" s="1" t="str">
        <f t="shared" si="107"/>
        <v>$69M</v>
      </c>
      <c r="Z467" s="1" t="str">
        <f t="shared" si="108"/>
        <v>$0</v>
      </c>
      <c r="AA467" s="1" t="str">
        <f t="shared" si="109"/>
        <v>$14,142</v>
      </c>
      <c r="AB467" s="6">
        <f t="shared" si="110"/>
        <v>1178.5201885632302</v>
      </c>
      <c r="AC467" s="1" t="str">
        <f t="shared" si="111"/>
        <v>Large</v>
      </c>
    </row>
    <row r="468" spans="1:29">
      <c r="A468" s="1" t="s">
        <v>2303</v>
      </c>
      <c r="B468" s="1">
        <v>2003</v>
      </c>
      <c r="C468" s="1" t="s">
        <v>45</v>
      </c>
      <c r="D468" s="1" t="s">
        <v>51</v>
      </c>
      <c r="E468" s="1" t="s">
        <v>23</v>
      </c>
      <c r="F468" s="1">
        <v>452</v>
      </c>
      <c r="G468" s="1">
        <v>1188</v>
      </c>
      <c r="H468" s="1">
        <v>182</v>
      </c>
      <c r="I468" s="1">
        <v>2.85</v>
      </c>
      <c r="J468" s="1">
        <v>1</v>
      </c>
      <c r="K468" s="1" t="s">
        <v>19</v>
      </c>
      <c r="L468" s="1" t="s">
        <v>24</v>
      </c>
      <c r="M468" s="1">
        <v>16</v>
      </c>
      <c r="N468" s="1" t="s">
        <v>29</v>
      </c>
      <c r="O468" s="1">
        <v>2582489</v>
      </c>
      <c r="P468" s="1">
        <f t="shared" si="98"/>
        <v>5</v>
      </c>
      <c r="Q468" s="1">
        <f t="shared" si="99"/>
        <v>21</v>
      </c>
      <c r="R468" s="5">
        <f t="shared" si="100"/>
        <v>0.38047138047138046</v>
      </c>
      <c r="S468" s="6">
        <f t="shared" si="101"/>
        <v>153198.65319865319</v>
      </c>
      <c r="T468" s="4">
        <f t="shared" si="102"/>
        <v>0.40265486725663718</v>
      </c>
      <c r="U468" s="1" t="str">
        <f t="shared" si="103"/>
        <v>Normal</v>
      </c>
      <c r="V468" s="1" t="str">
        <f t="shared" si="104"/>
        <v>IPO</v>
      </c>
      <c r="W468" s="1" t="str">
        <f t="shared" si="105"/>
        <v>A$</v>
      </c>
      <c r="X468" s="1" t="str">
        <f t="shared" si="106"/>
        <v>A$452M</v>
      </c>
      <c r="Y468" s="1" t="str">
        <f t="shared" si="107"/>
        <v>A$182M</v>
      </c>
      <c r="Z468" s="1" t="str">
        <f t="shared" si="108"/>
        <v>A$0</v>
      </c>
      <c r="AA468" s="1" t="str">
        <f t="shared" si="109"/>
        <v>A$1,53,199</v>
      </c>
      <c r="AB468" s="6">
        <f t="shared" si="110"/>
        <v>12766.554433221099</v>
      </c>
      <c r="AC468" s="1" t="str">
        <f t="shared" si="111"/>
        <v>Large</v>
      </c>
    </row>
    <row r="469" spans="1:29">
      <c r="A469" s="1" t="s">
        <v>2301</v>
      </c>
      <c r="B469" s="1">
        <v>2003</v>
      </c>
      <c r="C469" s="1" t="s">
        <v>16</v>
      </c>
      <c r="D469" s="1" t="s">
        <v>36</v>
      </c>
      <c r="E469" s="1" t="s">
        <v>37</v>
      </c>
      <c r="F469" s="1">
        <v>301</v>
      </c>
      <c r="G469" s="1">
        <v>4930</v>
      </c>
      <c r="H469" s="1">
        <v>768</v>
      </c>
      <c r="I469" s="1">
        <v>36.369999999999997</v>
      </c>
      <c r="J469" s="1">
        <v>2</v>
      </c>
      <c r="K469" s="1" t="s">
        <v>19</v>
      </c>
      <c r="L469" s="1" t="s">
        <v>24</v>
      </c>
      <c r="M469" s="1">
        <v>6</v>
      </c>
      <c r="N469" s="1" t="s">
        <v>49</v>
      </c>
      <c r="O469" s="1">
        <v>2564078</v>
      </c>
      <c r="P469" s="1">
        <f t="shared" si="98"/>
        <v>4</v>
      </c>
      <c r="Q469" s="1">
        <f t="shared" si="99"/>
        <v>21</v>
      </c>
      <c r="R469" s="5">
        <f t="shared" si="100"/>
        <v>6.1054766734279918E-2</v>
      </c>
      <c r="S469" s="6">
        <f t="shared" si="101"/>
        <v>155780.93306288033</v>
      </c>
      <c r="T469" s="4">
        <f t="shared" si="102"/>
        <v>2.5514950166112955</v>
      </c>
      <c r="U469" s="1" t="str">
        <f t="shared" si="103"/>
        <v>Normal</v>
      </c>
      <c r="V469" s="1" t="str">
        <f t="shared" si="104"/>
        <v>IPO</v>
      </c>
      <c r="W469" s="1" t="str">
        <f t="shared" si="105"/>
        <v>$</v>
      </c>
      <c r="X469" s="1" t="str">
        <f t="shared" si="106"/>
        <v>$301M</v>
      </c>
      <c r="Y469" s="1" t="str">
        <f t="shared" si="107"/>
        <v>$768M</v>
      </c>
      <c r="Z469" s="1" t="str">
        <f t="shared" si="108"/>
        <v>$0</v>
      </c>
      <c r="AA469" s="1" t="str">
        <f t="shared" si="109"/>
        <v>$1,55,781</v>
      </c>
      <c r="AB469" s="6">
        <f t="shared" si="110"/>
        <v>12981.744421906693</v>
      </c>
      <c r="AC469" s="1" t="str">
        <f t="shared" si="111"/>
        <v>Large</v>
      </c>
    </row>
    <row r="470" spans="1:29">
      <c r="A470" s="1" t="s">
        <v>757</v>
      </c>
      <c r="B470" s="1">
        <v>2003</v>
      </c>
      <c r="C470" s="1" t="s">
        <v>53</v>
      </c>
      <c r="D470" s="1" t="s">
        <v>48</v>
      </c>
      <c r="E470" s="1" t="s">
        <v>18</v>
      </c>
      <c r="F470" s="1">
        <v>440</v>
      </c>
      <c r="G470" s="1">
        <v>3297</v>
      </c>
      <c r="H470" s="1">
        <v>376</v>
      </c>
      <c r="I470" s="1">
        <v>22.52</v>
      </c>
      <c r="J470" s="1">
        <v>6</v>
      </c>
      <c r="K470" s="1" t="s">
        <v>24</v>
      </c>
      <c r="L470" s="1" t="s">
        <v>24</v>
      </c>
      <c r="M470" s="1">
        <v>50</v>
      </c>
      <c r="N470" s="1" t="s">
        <v>25</v>
      </c>
      <c r="O470" s="1">
        <v>2537107</v>
      </c>
      <c r="P470" s="1">
        <f t="shared" si="98"/>
        <v>2</v>
      </c>
      <c r="Q470" s="1">
        <f t="shared" si="99"/>
        <v>21</v>
      </c>
      <c r="R470" s="5">
        <f t="shared" si="100"/>
        <v>0.13345465574764936</v>
      </c>
      <c r="S470" s="6">
        <f t="shared" si="101"/>
        <v>114043.06945708219</v>
      </c>
      <c r="T470" s="4">
        <f t="shared" si="102"/>
        <v>0.8545454545454545</v>
      </c>
      <c r="U470" s="1" t="str">
        <f t="shared" si="103"/>
        <v>Normal</v>
      </c>
      <c r="V470" s="1" t="str">
        <f t="shared" si="104"/>
        <v>Acquired</v>
      </c>
      <c r="W470" s="1">
        <f t="shared" si="105"/>
        <v>0</v>
      </c>
      <c r="X470" s="1" t="str">
        <f t="shared" si="106"/>
        <v>0440M</v>
      </c>
      <c r="Y470" s="1" t="str">
        <f t="shared" si="107"/>
        <v>0376M</v>
      </c>
      <c r="Z470" s="1" t="str">
        <f t="shared" si="108"/>
        <v>00</v>
      </c>
      <c r="AA470" s="1" t="str">
        <f t="shared" si="109"/>
        <v>01,14,043</v>
      </c>
      <c r="AB470" s="6">
        <f t="shared" si="110"/>
        <v>9503.5891214235162</v>
      </c>
      <c r="AC470" s="1" t="str">
        <f t="shared" si="111"/>
        <v>Large</v>
      </c>
    </row>
    <row r="471" spans="1:29">
      <c r="A471" s="1" t="s">
        <v>1021</v>
      </c>
      <c r="B471" s="1">
        <v>2003</v>
      </c>
      <c r="C471" s="1" t="s">
        <v>73</v>
      </c>
      <c r="D471" s="1" t="s">
        <v>51</v>
      </c>
      <c r="E471" s="1" t="s">
        <v>23</v>
      </c>
      <c r="F471" s="1">
        <v>245</v>
      </c>
      <c r="G471" s="1">
        <v>3821</v>
      </c>
      <c r="H471" s="1">
        <v>954</v>
      </c>
      <c r="I471" s="1">
        <v>4.4400000000000004</v>
      </c>
      <c r="J471" s="1">
        <v>1</v>
      </c>
      <c r="K471" s="1" t="s">
        <v>24</v>
      </c>
      <c r="L471" s="1" t="s">
        <v>24</v>
      </c>
      <c r="M471" s="1">
        <v>85</v>
      </c>
      <c r="N471" s="1" t="s">
        <v>20</v>
      </c>
      <c r="O471" s="1">
        <v>2522785</v>
      </c>
      <c r="P471" s="1">
        <f t="shared" si="98"/>
        <v>5</v>
      </c>
      <c r="Q471" s="1">
        <f t="shared" si="99"/>
        <v>21</v>
      </c>
      <c r="R471" s="5">
        <f t="shared" si="100"/>
        <v>6.4119340486783569E-2</v>
      </c>
      <c r="S471" s="6">
        <f t="shared" si="101"/>
        <v>249672.8605077205</v>
      </c>
      <c r="T471" s="4">
        <f t="shared" si="102"/>
        <v>3.8938775510204082</v>
      </c>
      <c r="U471" s="1" t="str">
        <f t="shared" si="103"/>
        <v>Normal</v>
      </c>
      <c r="V471" s="1" t="str">
        <f t="shared" si="104"/>
        <v>Acquired</v>
      </c>
      <c r="W471" s="1" t="str">
        <f t="shared" si="105"/>
        <v>€</v>
      </c>
      <c r="X471" s="1" t="str">
        <f t="shared" si="106"/>
        <v>€245M</v>
      </c>
      <c r="Y471" s="1" t="str">
        <f t="shared" si="107"/>
        <v>€954M</v>
      </c>
      <c r="Z471" s="1" t="str">
        <f t="shared" si="108"/>
        <v>€0</v>
      </c>
      <c r="AA471" s="1" t="str">
        <f t="shared" si="109"/>
        <v>€2,49,673</v>
      </c>
      <c r="AB471" s="6">
        <f t="shared" si="110"/>
        <v>20806.071708976706</v>
      </c>
      <c r="AC471" s="1" t="str">
        <f t="shared" si="111"/>
        <v>Large</v>
      </c>
    </row>
    <row r="472" spans="1:29">
      <c r="A472" s="1" t="s">
        <v>3456</v>
      </c>
      <c r="B472" s="1">
        <v>2003</v>
      </c>
      <c r="C472" s="1" t="s">
        <v>35</v>
      </c>
      <c r="D472" s="1" t="s">
        <v>43</v>
      </c>
      <c r="E472" s="1" t="s">
        <v>28</v>
      </c>
      <c r="F472" s="1">
        <v>431</v>
      </c>
      <c r="G472" s="1">
        <v>2094</v>
      </c>
      <c r="H472" s="1">
        <v>618</v>
      </c>
      <c r="I472" s="1">
        <v>28.26</v>
      </c>
      <c r="J472" s="1">
        <v>3</v>
      </c>
      <c r="K472" s="1" t="s">
        <v>24</v>
      </c>
      <c r="L472" s="1" t="s">
        <v>24</v>
      </c>
      <c r="M472" s="1">
        <v>52</v>
      </c>
      <c r="N472" s="1" t="s">
        <v>20</v>
      </c>
      <c r="O472" s="1">
        <v>2494489</v>
      </c>
      <c r="P472" s="1">
        <f t="shared" si="98"/>
        <v>1</v>
      </c>
      <c r="Q472" s="1">
        <f t="shared" si="99"/>
        <v>21</v>
      </c>
      <c r="R472" s="5">
        <f t="shared" si="100"/>
        <v>0.20582617000955108</v>
      </c>
      <c r="S472" s="6">
        <f t="shared" si="101"/>
        <v>295128.93982808024</v>
      </c>
      <c r="T472" s="4">
        <f t="shared" si="102"/>
        <v>1.4338747099767981</v>
      </c>
      <c r="U472" s="1" t="str">
        <f t="shared" si="103"/>
        <v>Normal</v>
      </c>
      <c r="V472" s="1" t="str">
        <f t="shared" si="104"/>
        <v>Acquired</v>
      </c>
      <c r="W472" s="1" t="str">
        <f t="shared" si="105"/>
        <v>¥</v>
      </c>
      <c r="X472" s="1" t="str">
        <f t="shared" si="106"/>
        <v>¥431M</v>
      </c>
      <c r="Y472" s="1" t="str">
        <f t="shared" si="107"/>
        <v>¥618M</v>
      </c>
      <c r="Z472" s="1" t="str">
        <f t="shared" si="108"/>
        <v>¥0</v>
      </c>
      <c r="AA472" s="1" t="str">
        <f t="shared" si="109"/>
        <v>¥2,95,129</v>
      </c>
      <c r="AB472" s="6">
        <f t="shared" si="110"/>
        <v>24594.078319006687</v>
      </c>
      <c r="AC472" s="1" t="str">
        <f t="shared" si="111"/>
        <v>Large</v>
      </c>
    </row>
    <row r="473" spans="1:29">
      <c r="A473" s="1" t="s">
        <v>1015</v>
      </c>
      <c r="B473" s="1">
        <v>2003</v>
      </c>
      <c r="C473" s="1" t="s">
        <v>22</v>
      </c>
      <c r="D473" s="1" t="s">
        <v>43</v>
      </c>
      <c r="E473" s="1" t="s">
        <v>37</v>
      </c>
      <c r="F473" s="1">
        <v>433</v>
      </c>
      <c r="G473" s="1">
        <v>3340</v>
      </c>
      <c r="H473" s="1">
        <v>431</v>
      </c>
      <c r="I473" s="1">
        <v>29.49</v>
      </c>
      <c r="J473" s="1">
        <v>6</v>
      </c>
      <c r="K473" s="1" t="s">
        <v>19</v>
      </c>
      <c r="L473" s="1" t="s">
        <v>24</v>
      </c>
      <c r="M473" s="1">
        <v>86</v>
      </c>
      <c r="N473" s="1" t="s">
        <v>49</v>
      </c>
      <c r="O473" s="1">
        <v>2463828</v>
      </c>
      <c r="P473" s="1">
        <f t="shared" si="98"/>
        <v>4</v>
      </c>
      <c r="Q473" s="1">
        <f t="shared" si="99"/>
        <v>21</v>
      </c>
      <c r="R473" s="5">
        <f t="shared" si="100"/>
        <v>0.12964071856287426</v>
      </c>
      <c r="S473" s="6">
        <f t="shared" si="101"/>
        <v>129041.91616766468</v>
      </c>
      <c r="T473" s="4">
        <f t="shared" si="102"/>
        <v>0.99538106235565815</v>
      </c>
      <c r="U473" s="1" t="str">
        <f t="shared" si="103"/>
        <v>Normal</v>
      </c>
      <c r="V473" s="1" t="str">
        <f t="shared" si="104"/>
        <v>IPO</v>
      </c>
      <c r="W473" s="1" t="str">
        <f t="shared" si="105"/>
        <v>£</v>
      </c>
      <c r="X473" s="1" t="str">
        <f t="shared" si="106"/>
        <v>£433M</v>
      </c>
      <c r="Y473" s="1" t="str">
        <f t="shared" si="107"/>
        <v>£431M</v>
      </c>
      <c r="Z473" s="1" t="str">
        <f t="shared" si="108"/>
        <v>£0</v>
      </c>
      <c r="AA473" s="1" t="str">
        <f t="shared" si="109"/>
        <v>£1,29,042</v>
      </c>
      <c r="AB473" s="6">
        <f t="shared" si="110"/>
        <v>10753.493013972056</v>
      </c>
      <c r="AC473" s="1" t="str">
        <f t="shared" si="111"/>
        <v>Large</v>
      </c>
    </row>
    <row r="474" spans="1:29">
      <c r="A474" s="1" t="s">
        <v>776</v>
      </c>
      <c r="B474" s="1">
        <v>2003</v>
      </c>
      <c r="C474" s="1" t="s">
        <v>59</v>
      </c>
      <c r="D474" s="1" t="s">
        <v>32</v>
      </c>
      <c r="E474" s="1" t="s">
        <v>18</v>
      </c>
      <c r="F474" s="1">
        <v>375</v>
      </c>
      <c r="G474" s="1">
        <v>3173</v>
      </c>
      <c r="H474" s="1">
        <v>304</v>
      </c>
      <c r="I474" s="1">
        <v>44.2</v>
      </c>
      <c r="J474" s="1">
        <v>4</v>
      </c>
      <c r="K474" s="1" t="s">
        <v>19</v>
      </c>
      <c r="L474" s="1" t="s">
        <v>24</v>
      </c>
      <c r="M474" s="1">
        <v>7</v>
      </c>
      <c r="N474" s="1" t="s">
        <v>20</v>
      </c>
      <c r="O474" s="1">
        <v>2404169</v>
      </c>
      <c r="P474" s="1">
        <f t="shared" si="98"/>
        <v>2</v>
      </c>
      <c r="Q474" s="1">
        <f t="shared" si="99"/>
        <v>21</v>
      </c>
      <c r="R474" s="5">
        <f t="shared" si="100"/>
        <v>0.11818468326504886</v>
      </c>
      <c r="S474" s="6">
        <f t="shared" si="101"/>
        <v>95808.383233532935</v>
      </c>
      <c r="T474" s="4">
        <f t="shared" si="102"/>
        <v>0.81066666666666665</v>
      </c>
      <c r="U474" s="1" t="str">
        <f t="shared" si="103"/>
        <v>Normal</v>
      </c>
      <c r="V474" s="1" t="str">
        <f t="shared" si="104"/>
        <v>IPO</v>
      </c>
      <c r="W474" s="1" t="str">
        <f t="shared" si="105"/>
        <v>₹</v>
      </c>
      <c r="X474" s="1" t="str">
        <f t="shared" si="106"/>
        <v>₹375M</v>
      </c>
      <c r="Y474" s="1" t="str">
        <f t="shared" si="107"/>
        <v>₹304M</v>
      </c>
      <c r="Z474" s="1" t="str">
        <f t="shared" si="108"/>
        <v>₹0</v>
      </c>
      <c r="AA474" s="1" t="str">
        <f t="shared" si="109"/>
        <v>₹95,808</v>
      </c>
      <c r="AB474" s="6">
        <f t="shared" si="110"/>
        <v>7984.0319361277443</v>
      </c>
      <c r="AC474" s="1" t="str">
        <f t="shared" si="111"/>
        <v>Large</v>
      </c>
    </row>
    <row r="475" spans="1:29">
      <c r="A475" s="1" t="s">
        <v>913</v>
      </c>
      <c r="B475" s="1">
        <v>2003</v>
      </c>
      <c r="C475" s="1" t="s">
        <v>42</v>
      </c>
      <c r="D475" s="1" t="s">
        <v>36</v>
      </c>
      <c r="E475" s="1" t="s">
        <v>40</v>
      </c>
      <c r="F475" s="1">
        <v>294</v>
      </c>
      <c r="G475" s="1">
        <v>559</v>
      </c>
      <c r="H475" s="1">
        <v>322</v>
      </c>
      <c r="I475" s="1">
        <v>41.43</v>
      </c>
      <c r="J475" s="1">
        <v>3</v>
      </c>
      <c r="K475" s="1" t="s">
        <v>19</v>
      </c>
      <c r="L475" s="1" t="s">
        <v>24</v>
      </c>
      <c r="M475" s="1">
        <v>82</v>
      </c>
      <c r="N475" s="1" t="s">
        <v>29</v>
      </c>
      <c r="O475" s="1">
        <v>2373236</v>
      </c>
      <c r="P475" s="1">
        <f t="shared" si="98"/>
        <v>3</v>
      </c>
      <c r="Q475" s="1">
        <f t="shared" si="99"/>
        <v>21</v>
      </c>
      <c r="R475" s="5">
        <f t="shared" si="100"/>
        <v>0.5259391771019678</v>
      </c>
      <c r="S475" s="6">
        <f t="shared" si="101"/>
        <v>576028.62254025042</v>
      </c>
      <c r="T475" s="4">
        <f t="shared" si="102"/>
        <v>1.0952380952380953</v>
      </c>
      <c r="U475" s="1" t="str">
        <f t="shared" si="103"/>
        <v>Normal</v>
      </c>
      <c r="V475" s="1" t="str">
        <f t="shared" si="104"/>
        <v>IPO</v>
      </c>
      <c r="W475" s="1" t="str">
        <f t="shared" si="105"/>
        <v>¥</v>
      </c>
      <c r="X475" s="1" t="str">
        <f t="shared" si="106"/>
        <v>¥294M</v>
      </c>
      <c r="Y475" s="1" t="str">
        <f t="shared" si="107"/>
        <v>¥322M</v>
      </c>
      <c r="Z475" s="1" t="str">
        <f t="shared" si="108"/>
        <v>¥1</v>
      </c>
      <c r="AA475" s="1" t="str">
        <f t="shared" si="109"/>
        <v>¥5,76,029</v>
      </c>
      <c r="AB475" s="6">
        <f t="shared" si="110"/>
        <v>48002.385211687535</v>
      </c>
      <c r="AC475" s="1" t="str">
        <f t="shared" si="111"/>
        <v>Large</v>
      </c>
    </row>
    <row r="476" spans="1:29">
      <c r="A476" s="1" t="s">
        <v>3152</v>
      </c>
      <c r="B476" s="1">
        <v>2003</v>
      </c>
      <c r="C476" s="1" t="s">
        <v>16</v>
      </c>
      <c r="D476" s="1" t="s">
        <v>39</v>
      </c>
      <c r="E476" s="1" t="s">
        <v>18</v>
      </c>
      <c r="F476" s="1">
        <v>304</v>
      </c>
      <c r="G476" s="1">
        <v>1605</v>
      </c>
      <c r="H476" s="1">
        <v>150</v>
      </c>
      <c r="I476" s="1">
        <v>9.9</v>
      </c>
      <c r="J476" s="1">
        <v>9</v>
      </c>
      <c r="K476" s="1" t="s">
        <v>24</v>
      </c>
      <c r="L476" s="1" t="s">
        <v>19</v>
      </c>
      <c r="M476" s="1">
        <v>15</v>
      </c>
      <c r="N476" s="1" t="s">
        <v>29</v>
      </c>
      <c r="O476" s="1">
        <v>2332701</v>
      </c>
      <c r="P476" s="1">
        <f t="shared" si="98"/>
        <v>2</v>
      </c>
      <c r="Q476" s="1">
        <f t="shared" si="99"/>
        <v>21</v>
      </c>
      <c r="R476" s="5">
        <f t="shared" si="100"/>
        <v>0.18940809968847352</v>
      </c>
      <c r="S476" s="6">
        <f t="shared" si="101"/>
        <v>93457.943925233645</v>
      </c>
      <c r="T476" s="4">
        <f t="shared" si="102"/>
        <v>0.49342105263157893</v>
      </c>
      <c r="U476" s="1" t="str">
        <f t="shared" si="103"/>
        <v>High Performer</v>
      </c>
      <c r="V476" s="1" t="str">
        <f t="shared" si="104"/>
        <v>Acquired</v>
      </c>
      <c r="W476" s="1" t="str">
        <f t="shared" si="105"/>
        <v>$</v>
      </c>
      <c r="X476" s="1" t="str">
        <f t="shared" si="106"/>
        <v>$304M</v>
      </c>
      <c r="Y476" s="1" t="str">
        <f t="shared" si="107"/>
        <v>$150M</v>
      </c>
      <c r="Z476" s="1" t="str">
        <f t="shared" si="108"/>
        <v>$0</v>
      </c>
      <c r="AA476" s="1" t="str">
        <f t="shared" si="109"/>
        <v>$93,458</v>
      </c>
      <c r="AB476" s="6">
        <f t="shared" si="110"/>
        <v>7788.1619937694704</v>
      </c>
      <c r="AC476" s="1" t="str">
        <f t="shared" si="111"/>
        <v>Large</v>
      </c>
    </row>
    <row r="477" spans="1:29">
      <c r="A477" s="1" t="s">
        <v>3461</v>
      </c>
      <c r="B477" s="1">
        <v>2003</v>
      </c>
      <c r="C477" s="1" t="s">
        <v>45</v>
      </c>
      <c r="D477" s="1" t="s">
        <v>51</v>
      </c>
      <c r="E477" s="1" t="s">
        <v>37</v>
      </c>
      <c r="F477" s="1">
        <v>288</v>
      </c>
      <c r="G477" s="1">
        <v>3242</v>
      </c>
      <c r="H477" s="1">
        <v>314</v>
      </c>
      <c r="I477" s="1">
        <v>32.29</v>
      </c>
      <c r="J477" s="1">
        <v>6</v>
      </c>
      <c r="K477" s="1" t="s">
        <v>19</v>
      </c>
      <c r="L477" s="1" t="s">
        <v>19</v>
      </c>
      <c r="M477" s="1">
        <v>21</v>
      </c>
      <c r="N477" s="1" t="s">
        <v>33</v>
      </c>
      <c r="O477" s="1">
        <v>2257655</v>
      </c>
      <c r="P477" s="1">
        <f t="shared" si="98"/>
        <v>4</v>
      </c>
      <c r="Q477" s="1">
        <f t="shared" si="99"/>
        <v>21</v>
      </c>
      <c r="R477" s="5">
        <f t="shared" si="100"/>
        <v>8.8834053053670578E-2</v>
      </c>
      <c r="S477" s="6">
        <f t="shared" si="101"/>
        <v>96853.793954349167</v>
      </c>
      <c r="T477" s="4">
        <f t="shared" si="102"/>
        <v>1.0902777777777777</v>
      </c>
      <c r="U477" s="1" t="str">
        <f t="shared" si="103"/>
        <v>Normal</v>
      </c>
      <c r="V477" s="1" t="str">
        <f t="shared" si="104"/>
        <v>Still Private</v>
      </c>
      <c r="W477" s="1" t="str">
        <f t="shared" si="105"/>
        <v>A$</v>
      </c>
      <c r="X477" s="1" t="str">
        <f t="shared" si="106"/>
        <v>A$288M</v>
      </c>
      <c r="Y477" s="1" t="str">
        <f t="shared" si="107"/>
        <v>A$314M</v>
      </c>
      <c r="Z477" s="1" t="str">
        <f t="shared" si="108"/>
        <v>A$0</v>
      </c>
      <c r="AA477" s="1" t="str">
        <f t="shared" si="109"/>
        <v>A$96,854</v>
      </c>
      <c r="AB477" s="6">
        <f t="shared" si="110"/>
        <v>8071.1494961957642</v>
      </c>
      <c r="AC477" s="1" t="str">
        <f t="shared" si="111"/>
        <v>Large</v>
      </c>
    </row>
    <row r="478" spans="1:29">
      <c r="A478" s="1" t="s">
        <v>4316</v>
      </c>
      <c r="B478" s="1">
        <v>2003</v>
      </c>
      <c r="C478" s="1" t="s">
        <v>22</v>
      </c>
      <c r="D478" s="1" t="s">
        <v>95</v>
      </c>
      <c r="E478" s="1" t="s">
        <v>18</v>
      </c>
      <c r="F478" s="1">
        <v>242</v>
      </c>
      <c r="G478" s="1">
        <v>4847</v>
      </c>
      <c r="H478" s="1">
        <v>782</v>
      </c>
      <c r="I478" s="1">
        <v>36.44</v>
      </c>
      <c r="J478" s="1">
        <v>5</v>
      </c>
      <c r="K478" s="1" t="s">
        <v>24</v>
      </c>
      <c r="L478" s="1" t="s">
        <v>19</v>
      </c>
      <c r="M478" s="1">
        <v>56</v>
      </c>
      <c r="N478" s="1" t="s">
        <v>49</v>
      </c>
      <c r="O478" s="1">
        <v>2198930</v>
      </c>
      <c r="P478" s="1">
        <f t="shared" si="98"/>
        <v>2</v>
      </c>
      <c r="Q478" s="1">
        <f t="shared" si="99"/>
        <v>21</v>
      </c>
      <c r="R478" s="5">
        <f t="shared" si="100"/>
        <v>4.9927790385805651E-2</v>
      </c>
      <c r="S478" s="6">
        <f t="shared" si="101"/>
        <v>161336.90942851247</v>
      </c>
      <c r="T478" s="4">
        <f t="shared" si="102"/>
        <v>3.2314049586776861</v>
      </c>
      <c r="U478" s="1" t="str">
        <f t="shared" si="103"/>
        <v>Normal</v>
      </c>
      <c r="V478" s="1" t="str">
        <f t="shared" si="104"/>
        <v>Acquired</v>
      </c>
      <c r="W478" s="1" t="str">
        <f t="shared" si="105"/>
        <v>£</v>
      </c>
      <c r="X478" s="1" t="str">
        <f t="shared" si="106"/>
        <v>£242M</v>
      </c>
      <c r="Y478" s="1" t="str">
        <f t="shared" si="107"/>
        <v>£782M</v>
      </c>
      <c r="Z478" s="1" t="str">
        <f t="shared" si="108"/>
        <v>£0</v>
      </c>
      <c r="AA478" s="1" t="str">
        <f t="shared" si="109"/>
        <v>£1,61,337</v>
      </c>
      <c r="AB478" s="6">
        <f t="shared" si="110"/>
        <v>13444.74245237604</v>
      </c>
      <c r="AC478" s="1" t="str">
        <f t="shared" si="111"/>
        <v>Large</v>
      </c>
    </row>
    <row r="479" spans="1:29">
      <c r="A479" s="1" t="s">
        <v>803</v>
      </c>
      <c r="B479" s="1">
        <v>2003</v>
      </c>
      <c r="C479" s="1" t="s">
        <v>27</v>
      </c>
      <c r="D479" s="1" t="s">
        <v>39</v>
      </c>
      <c r="E479" s="1" t="s">
        <v>28</v>
      </c>
      <c r="F479" s="1">
        <v>328</v>
      </c>
      <c r="G479" s="1">
        <v>678</v>
      </c>
      <c r="H479" s="1">
        <v>423</v>
      </c>
      <c r="I479" s="1">
        <v>28.21</v>
      </c>
      <c r="J479" s="1">
        <v>4</v>
      </c>
      <c r="K479" s="1" t="s">
        <v>19</v>
      </c>
      <c r="L479" s="1" t="s">
        <v>24</v>
      </c>
      <c r="M479" s="1">
        <v>83</v>
      </c>
      <c r="N479" s="1" t="s">
        <v>25</v>
      </c>
      <c r="O479" s="1">
        <v>2079595</v>
      </c>
      <c r="P479" s="1">
        <f t="shared" si="98"/>
        <v>1</v>
      </c>
      <c r="Q479" s="1">
        <f t="shared" si="99"/>
        <v>21</v>
      </c>
      <c r="R479" s="5">
        <f t="shared" si="100"/>
        <v>0.48377581120943952</v>
      </c>
      <c r="S479" s="6">
        <f t="shared" si="101"/>
        <v>623893.80530973454</v>
      </c>
      <c r="T479" s="4">
        <f t="shared" si="102"/>
        <v>1.2896341463414633</v>
      </c>
      <c r="U479" s="1" t="str">
        <f t="shared" si="103"/>
        <v>Normal</v>
      </c>
      <c r="V479" s="1" t="str">
        <f t="shared" si="104"/>
        <v>IPO</v>
      </c>
      <c r="W479" s="1" t="str">
        <f t="shared" si="105"/>
        <v>$</v>
      </c>
      <c r="X479" s="1" t="str">
        <f t="shared" si="106"/>
        <v>$328M</v>
      </c>
      <c r="Y479" s="1" t="str">
        <f t="shared" si="107"/>
        <v>$423M</v>
      </c>
      <c r="Z479" s="1" t="str">
        <f t="shared" si="108"/>
        <v>$0</v>
      </c>
      <c r="AA479" s="1" t="str">
        <f t="shared" si="109"/>
        <v>$6,23,894</v>
      </c>
      <c r="AB479" s="6">
        <f t="shared" si="110"/>
        <v>51991.150442477876</v>
      </c>
      <c r="AC479" s="1" t="str">
        <f t="shared" si="111"/>
        <v>Large</v>
      </c>
    </row>
    <row r="480" spans="1:29">
      <c r="A480" s="1" t="s">
        <v>3375</v>
      </c>
      <c r="B480" s="1">
        <v>2003</v>
      </c>
      <c r="C480" s="1" t="s">
        <v>22</v>
      </c>
      <c r="D480" s="1" t="s">
        <v>43</v>
      </c>
      <c r="E480" s="1" t="s">
        <v>18</v>
      </c>
      <c r="F480" s="1">
        <v>357</v>
      </c>
      <c r="G480" s="1">
        <v>4132</v>
      </c>
      <c r="H480" s="1">
        <v>840</v>
      </c>
      <c r="I480" s="1">
        <v>33.18</v>
      </c>
      <c r="J480" s="1">
        <v>2</v>
      </c>
      <c r="K480" s="1" t="s">
        <v>19</v>
      </c>
      <c r="L480" s="1" t="s">
        <v>19</v>
      </c>
      <c r="M480" s="1">
        <v>72</v>
      </c>
      <c r="N480" s="1" t="s">
        <v>25</v>
      </c>
      <c r="O480" s="1">
        <v>2068701</v>
      </c>
      <c r="P480" s="1">
        <f t="shared" si="98"/>
        <v>2</v>
      </c>
      <c r="Q480" s="1">
        <f t="shared" si="99"/>
        <v>21</v>
      </c>
      <c r="R480" s="5">
        <f t="shared" si="100"/>
        <v>8.6398838334946756E-2</v>
      </c>
      <c r="S480" s="6">
        <f t="shared" si="101"/>
        <v>203291.38431752179</v>
      </c>
      <c r="T480" s="4">
        <f t="shared" si="102"/>
        <v>2.3529411764705883</v>
      </c>
      <c r="U480" s="1" t="str">
        <f t="shared" si="103"/>
        <v>Normal</v>
      </c>
      <c r="V480" s="1" t="str">
        <f t="shared" si="104"/>
        <v>Still Private</v>
      </c>
      <c r="W480" s="1" t="str">
        <f t="shared" si="105"/>
        <v>£</v>
      </c>
      <c r="X480" s="1" t="str">
        <f t="shared" si="106"/>
        <v>£357M</v>
      </c>
      <c r="Y480" s="1" t="str">
        <f t="shared" si="107"/>
        <v>£840M</v>
      </c>
      <c r="Z480" s="1" t="str">
        <f t="shared" si="108"/>
        <v>£0</v>
      </c>
      <c r="AA480" s="1" t="str">
        <f t="shared" si="109"/>
        <v>£2,03,291</v>
      </c>
      <c r="AB480" s="6">
        <f t="shared" si="110"/>
        <v>16940.948693126815</v>
      </c>
      <c r="AC480" s="1" t="str">
        <f t="shared" si="111"/>
        <v>Large</v>
      </c>
    </row>
    <row r="481" spans="1:29">
      <c r="A481" s="1" t="s">
        <v>986</v>
      </c>
      <c r="B481" s="1">
        <v>2003</v>
      </c>
      <c r="C481" s="1" t="s">
        <v>22</v>
      </c>
      <c r="D481" s="1" t="s">
        <v>43</v>
      </c>
      <c r="E481" s="1" t="s">
        <v>37</v>
      </c>
      <c r="F481" s="1">
        <v>301</v>
      </c>
      <c r="G481" s="1">
        <v>2271</v>
      </c>
      <c r="H481" s="1">
        <v>306</v>
      </c>
      <c r="I481" s="1">
        <v>8.99</v>
      </c>
      <c r="J481" s="1">
        <v>6</v>
      </c>
      <c r="K481" s="1" t="s">
        <v>24</v>
      </c>
      <c r="L481" s="1" t="s">
        <v>19</v>
      </c>
      <c r="M481" s="1">
        <v>46</v>
      </c>
      <c r="N481" s="1" t="s">
        <v>29</v>
      </c>
      <c r="O481" s="1">
        <v>2001371</v>
      </c>
      <c r="P481" s="1">
        <f t="shared" si="98"/>
        <v>4</v>
      </c>
      <c r="Q481" s="1">
        <f t="shared" si="99"/>
        <v>21</v>
      </c>
      <c r="R481" s="5">
        <f t="shared" si="100"/>
        <v>0.13254073095552621</v>
      </c>
      <c r="S481" s="6">
        <f t="shared" si="101"/>
        <v>134742.40422721268</v>
      </c>
      <c r="T481" s="4">
        <f t="shared" si="102"/>
        <v>1.0166112956810631</v>
      </c>
      <c r="U481" s="1" t="str">
        <f t="shared" si="103"/>
        <v>Normal</v>
      </c>
      <c r="V481" s="1" t="str">
        <f t="shared" si="104"/>
        <v>Acquired</v>
      </c>
      <c r="W481" s="1" t="str">
        <f t="shared" si="105"/>
        <v>£</v>
      </c>
      <c r="X481" s="1" t="str">
        <f t="shared" si="106"/>
        <v>£301M</v>
      </c>
      <c r="Y481" s="1" t="str">
        <f t="shared" si="107"/>
        <v>£306M</v>
      </c>
      <c r="Z481" s="1" t="str">
        <f t="shared" si="108"/>
        <v>£0</v>
      </c>
      <c r="AA481" s="1" t="str">
        <f t="shared" si="109"/>
        <v>£1,34,742</v>
      </c>
      <c r="AB481" s="6">
        <f t="shared" si="110"/>
        <v>11228.533685601056</v>
      </c>
      <c r="AC481" s="1" t="str">
        <f t="shared" si="111"/>
        <v>Large</v>
      </c>
    </row>
    <row r="482" spans="1:29">
      <c r="A482" s="1" t="s">
        <v>4632</v>
      </c>
      <c r="B482" s="1">
        <v>2003</v>
      </c>
      <c r="C482" s="1" t="s">
        <v>73</v>
      </c>
      <c r="D482" s="1" t="s">
        <v>43</v>
      </c>
      <c r="E482" s="1" t="s">
        <v>28</v>
      </c>
      <c r="F482" s="1">
        <v>348</v>
      </c>
      <c r="G482" s="1">
        <v>1368</v>
      </c>
      <c r="H482" s="1">
        <v>964</v>
      </c>
      <c r="I482" s="1">
        <v>34.03</v>
      </c>
      <c r="J482" s="1">
        <v>6</v>
      </c>
      <c r="K482" s="1" t="s">
        <v>24</v>
      </c>
      <c r="L482" s="1" t="s">
        <v>24</v>
      </c>
      <c r="M482" s="1">
        <v>19</v>
      </c>
      <c r="N482" s="1" t="s">
        <v>20</v>
      </c>
      <c r="O482" s="1">
        <v>1920683</v>
      </c>
      <c r="P482" s="1">
        <f t="shared" si="98"/>
        <v>1</v>
      </c>
      <c r="Q482" s="1">
        <f t="shared" si="99"/>
        <v>21</v>
      </c>
      <c r="R482" s="5">
        <f t="shared" si="100"/>
        <v>0.25438596491228072</v>
      </c>
      <c r="S482" s="6">
        <f t="shared" si="101"/>
        <v>704678.36257309944</v>
      </c>
      <c r="T482" s="4">
        <f t="shared" si="102"/>
        <v>2.7701149425287355</v>
      </c>
      <c r="U482" s="1" t="str">
        <f t="shared" si="103"/>
        <v>Normal</v>
      </c>
      <c r="V482" s="1" t="str">
        <f t="shared" si="104"/>
        <v>Acquired</v>
      </c>
      <c r="W482" s="1" t="str">
        <f t="shared" si="105"/>
        <v>€</v>
      </c>
      <c r="X482" s="1" t="str">
        <f t="shared" si="106"/>
        <v>€348M</v>
      </c>
      <c r="Y482" s="1" t="str">
        <f t="shared" si="107"/>
        <v>€964M</v>
      </c>
      <c r="Z482" s="1" t="str">
        <f t="shared" si="108"/>
        <v>€0</v>
      </c>
      <c r="AA482" s="1" t="str">
        <f t="shared" si="109"/>
        <v>€7,04,678</v>
      </c>
      <c r="AB482" s="6">
        <f t="shared" si="110"/>
        <v>58723.196881091615</v>
      </c>
      <c r="AC482" s="1" t="str">
        <f t="shared" si="111"/>
        <v>Large</v>
      </c>
    </row>
    <row r="483" spans="1:29">
      <c r="A483" s="1" t="s">
        <v>197</v>
      </c>
      <c r="B483" s="1">
        <v>2003</v>
      </c>
      <c r="C483" s="1" t="s">
        <v>35</v>
      </c>
      <c r="D483" s="1" t="s">
        <v>102</v>
      </c>
      <c r="E483" s="1" t="s">
        <v>37</v>
      </c>
      <c r="F483" s="1">
        <v>445</v>
      </c>
      <c r="G483" s="1">
        <v>4501</v>
      </c>
      <c r="H483" s="1">
        <v>613</v>
      </c>
      <c r="I483" s="1">
        <v>23.86</v>
      </c>
      <c r="J483" s="1">
        <v>2</v>
      </c>
      <c r="K483" s="1" t="s">
        <v>24</v>
      </c>
      <c r="L483" s="1" t="s">
        <v>24</v>
      </c>
      <c r="M483" s="1">
        <v>23</v>
      </c>
      <c r="N483" s="1" t="s">
        <v>20</v>
      </c>
      <c r="O483" s="1">
        <v>1851386</v>
      </c>
      <c r="P483" s="1">
        <f t="shared" si="98"/>
        <v>4</v>
      </c>
      <c r="Q483" s="1">
        <f t="shared" si="99"/>
        <v>21</v>
      </c>
      <c r="R483" s="5">
        <f t="shared" si="100"/>
        <v>9.8866918462563874E-2</v>
      </c>
      <c r="S483" s="6">
        <f t="shared" si="101"/>
        <v>136191.9573428127</v>
      </c>
      <c r="T483" s="4">
        <f t="shared" si="102"/>
        <v>1.3775280898876405</v>
      </c>
      <c r="U483" s="1" t="str">
        <f t="shared" si="103"/>
        <v>Normal</v>
      </c>
      <c r="V483" s="1" t="str">
        <f t="shared" si="104"/>
        <v>Acquired</v>
      </c>
      <c r="W483" s="1" t="str">
        <f t="shared" si="105"/>
        <v>¥</v>
      </c>
      <c r="X483" s="1" t="str">
        <f t="shared" si="106"/>
        <v>¥445M</v>
      </c>
      <c r="Y483" s="1" t="str">
        <f t="shared" si="107"/>
        <v>¥613M</v>
      </c>
      <c r="Z483" s="1" t="str">
        <f t="shared" si="108"/>
        <v>¥0</v>
      </c>
      <c r="AA483" s="1" t="str">
        <f t="shared" si="109"/>
        <v>¥1,36,192</v>
      </c>
      <c r="AB483" s="6">
        <f t="shared" si="110"/>
        <v>11349.329778567726</v>
      </c>
      <c r="AC483" s="1" t="str">
        <f t="shared" si="111"/>
        <v>Large</v>
      </c>
    </row>
    <row r="484" spans="1:29">
      <c r="A484" s="1" t="s">
        <v>474</v>
      </c>
      <c r="B484" s="1">
        <v>2003</v>
      </c>
      <c r="C484" s="1" t="s">
        <v>42</v>
      </c>
      <c r="D484" s="1" t="s">
        <v>46</v>
      </c>
      <c r="E484" s="1" t="s">
        <v>40</v>
      </c>
      <c r="F484" s="1">
        <v>356</v>
      </c>
      <c r="G484" s="1">
        <v>4389</v>
      </c>
      <c r="H484" s="1">
        <v>405</v>
      </c>
      <c r="I484" s="1">
        <v>18.87</v>
      </c>
      <c r="J484" s="1">
        <v>5</v>
      </c>
      <c r="K484" s="1" t="s">
        <v>24</v>
      </c>
      <c r="L484" s="1" t="s">
        <v>19</v>
      </c>
      <c r="M484" s="1">
        <v>31</v>
      </c>
      <c r="N484" s="1" t="s">
        <v>33</v>
      </c>
      <c r="O484" s="1">
        <v>1843710</v>
      </c>
      <c r="P484" s="1">
        <f t="shared" si="98"/>
        <v>3</v>
      </c>
      <c r="Q484" s="1">
        <f t="shared" si="99"/>
        <v>21</v>
      </c>
      <c r="R484" s="5">
        <f t="shared" si="100"/>
        <v>8.1111870585554802E-2</v>
      </c>
      <c r="S484" s="6">
        <f t="shared" si="101"/>
        <v>92276.14490772385</v>
      </c>
      <c r="T484" s="4">
        <f t="shared" si="102"/>
        <v>1.1376404494382022</v>
      </c>
      <c r="U484" s="1" t="str">
        <f t="shared" si="103"/>
        <v>Normal</v>
      </c>
      <c r="V484" s="1" t="str">
        <f t="shared" si="104"/>
        <v>Acquired</v>
      </c>
      <c r="W484" s="1" t="str">
        <f t="shared" si="105"/>
        <v>¥</v>
      </c>
      <c r="X484" s="1" t="str">
        <f t="shared" si="106"/>
        <v>¥356M</v>
      </c>
      <c r="Y484" s="1" t="str">
        <f t="shared" si="107"/>
        <v>¥405M</v>
      </c>
      <c r="Z484" s="1" t="str">
        <f t="shared" si="108"/>
        <v>¥0</v>
      </c>
      <c r="AA484" s="1" t="str">
        <f t="shared" si="109"/>
        <v>¥92,276</v>
      </c>
      <c r="AB484" s="6">
        <f t="shared" si="110"/>
        <v>7689.6787423103215</v>
      </c>
      <c r="AC484" s="1" t="str">
        <f t="shared" si="111"/>
        <v>Large</v>
      </c>
    </row>
    <row r="485" spans="1:29">
      <c r="A485" s="1" t="s">
        <v>4518</v>
      </c>
      <c r="B485" s="1">
        <v>2003</v>
      </c>
      <c r="C485" s="1" t="s">
        <v>31</v>
      </c>
      <c r="D485" s="1" t="s">
        <v>17</v>
      </c>
      <c r="E485" s="1" t="s">
        <v>37</v>
      </c>
      <c r="F485" s="1">
        <v>460</v>
      </c>
      <c r="G485" s="1">
        <v>3691</v>
      </c>
      <c r="H485" s="1">
        <v>757</v>
      </c>
      <c r="I485" s="1">
        <v>40.770000000000003</v>
      </c>
      <c r="J485" s="1">
        <v>9</v>
      </c>
      <c r="K485" s="1" t="s">
        <v>24</v>
      </c>
      <c r="L485" s="1" t="s">
        <v>19</v>
      </c>
      <c r="M485" s="1">
        <v>46</v>
      </c>
      <c r="N485" s="1" t="s">
        <v>20</v>
      </c>
      <c r="O485" s="1">
        <v>1823917</v>
      </c>
      <c r="P485" s="1">
        <f t="shared" si="98"/>
        <v>4</v>
      </c>
      <c r="Q485" s="1">
        <f t="shared" si="99"/>
        <v>21</v>
      </c>
      <c r="R485" s="5">
        <f t="shared" si="100"/>
        <v>0.12462747222974803</v>
      </c>
      <c r="S485" s="6">
        <f t="shared" si="101"/>
        <v>205093.4706041723</v>
      </c>
      <c r="T485" s="4">
        <f t="shared" si="102"/>
        <v>1.6456521739130434</v>
      </c>
      <c r="U485" s="1" t="str">
        <f t="shared" si="103"/>
        <v>High Performer</v>
      </c>
      <c r="V485" s="1" t="str">
        <f t="shared" si="104"/>
        <v>Acquired</v>
      </c>
      <c r="W485" s="1" t="str">
        <f t="shared" si="105"/>
        <v>€</v>
      </c>
      <c r="X485" s="1" t="str">
        <f t="shared" si="106"/>
        <v>€460M</v>
      </c>
      <c r="Y485" s="1" t="str">
        <f t="shared" si="107"/>
        <v>€757M</v>
      </c>
      <c r="Z485" s="1" t="str">
        <f t="shared" si="108"/>
        <v>€0</v>
      </c>
      <c r="AA485" s="1" t="str">
        <f t="shared" si="109"/>
        <v>€2,05,093</v>
      </c>
      <c r="AB485" s="6">
        <f t="shared" si="110"/>
        <v>17091.122550347693</v>
      </c>
      <c r="AC485" s="1" t="str">
        <f t="shared" si="111"/>
        <v>Large</v>
      </c>
    </row>
    <row r="486" spans="1:29">
      <c r="A486" s="1" t="s">
        <v>4715</v>
      </c>
      <c r="B486" s="1">
        <v>2003</v>
      </c>
      <c r="C486" s="1" t="s">
        <v>45</v>
      </c>
      <c r="D486" s="1" t="s">
        <v>43</v>
      </c>
      <c r="E486" s="1" t="s">
        <v>23</v>
      </c>
      <c r="F486" s="1">
        <v>406</v>
      </c>
      <c r="G486" s="1">
        <v>2634</v>
      </c>
      <c r="H486" s="1">
        <v>755</v>
      </c>
      <c r="I486" s="1">
        <v>41.58</v>
      </c>
      <c r="J486" s="1">
        <v>6</v>
      </c>
      <c r="K486" s="1" t="s">
        <v>19</v>
      </c>
      <c r="L486" s="1" t="s">
        <v>19</v>
      </c>
      <c r="M486" s="1">
        <v>94</v>
      </c>
      <c r="N486" s="1" t="s">
        <v>25</v>
      </c>
      <c r="O486" s="1">
        <v>1821886</v>
      </c>
      <c r="P486" s="1">
        <f t="shared" si="98"/>
        <v>5</v>
      </c>
      <c r="Q486" s="1">
        <f t="shared" si="99"/>
        <v>21</v>
      </c>
      <c r="R486" s="5">
        <f t="shared" si="100"/>
        <v>0.15413819286256644</v>
      </c>
      <c r="S486" s="6">
        <f t="shared" si="101"/>
        <v>286636.29460895975</v>
      </c>
      <c r="T486" s="4">
        <f t="shared" si="102"/>
        <v>1.8596059113300492</v>
      </c>
      <c r="U486" s="1" t="str">
        <f t="shared" si="103"/>
        <v>Normal</v>
      </c>
      <c r="V486" s="1" t="str">
        <f t="shared" si="104"/>
        <v>Still Private</v>
      </c>
      <c r="W486" s="1" t="str">
        <f t="shared" si="105"/>
        <v>A$</v>
      </c>
      <c r="X486" s="1" t="str">
        <f t="shared" si="106"/>
        <v>A$406M</v>
      </c>
      <c r="Y486" s="1" t="str">
        <f t="shared" si="107"/>
        <v>A$755M</v>
      </c>
      <c r="Z486" s="1" t="str">
        <f t="shared" si="108"/>
        <v>A$0</v>
      </c>
      <c r="AA486" s="1" t="str">
        <f t="shared" si="109"/>
        <v>A$2,86,636</v>
      </c>
      <c r="AB486" s="6">
        <f t="shared" si="110"/>
        <v>23886.357884079978</v>
      </c>
      <c r="AC486" s="1" t="str">
        <f t="shared" si="111"/>
        <v>Large</v>
      </c>
    </row>
    <row r="487" spans="1:29">
      <c r="A487" s="1" t="s">
        <v>2316</v>
      </c>
      <c r="B487" s="1">
        <v>2003</v>
      </c>
      <c r="C487" s="1" t="s">
        <v>42</v>
      </c>
      <c r="D487" s="1" t="s">
        <v>36</v>
      </c>
      <c r="E487" s="1" t="s">
        <v>40</v>
      </c>
      <c r="F487" s="1">
        <v>489</v>
      </c>
      <c r="G487" s="1">
        <v>2288</v>
      </c>
      <c r="H487" s="1">
        <v>990</v>
      </c>
      <c r="I487" s="1">
        <v>13.65</v>
      </c>
      <c r="J487" s="1">
        <v>6</v>
      </c>
      <c r="K487" s="1" t="s">
        <v>19</v>
      </c>
      <c r="L487" s="1" t="s">
        <v>19</v>
      </c>
      <c r="M487" s="1">
        <v>22</v>
      </c>
      <c r="N487" s="1" t="s">
        <v>20</v>
      </c>
      <c r="O487" s="1">
        <v>1786701</v>
      </c>
      <c r="P487" s="1">
        <f t="shared" si="98"/>
        <v>3</v>
      </c>
      <c r="Q487" s="1">
        <f t="shared" si="99"/>
        <v>21</v>
      </c>
      <c r="R487" s="5">
        <f t="shared" si="100"/>
        <v>0.21372377622377622</v>
      </c>
      <c r="S487" s="6">
        <f t="shared" si="101"/>
        <v>432692.30769230769</v>
      </c>
      <c r="T487" s="4">
        <f t="shared" si="102"/>
        <v>2.0245398773006134</v>
      </c>
      <c r="U487" s="1" t="str">
        <f t="shared" si="103"/>
        <v>Normal</v>
      </c>
      <c r="V487" s="1" t="str">
        <f t="shared" si="104"/>
        <v>Still Private</v>
      </c>
      <c r="W487" s="1" t="str">
        <f t="shared" si="105"/>
        <v>¥</v>
      </c>
      <c r="X487" s="1" t="str">
        <f t="shared" si="106"/>
        <v>¥489M</v>
      </c>
      <c r="Y487" s="1" t="str">
        <f t="shared" si="107"/>
        <v>¥990M</v>
      </c>
      <c r="Z487" s="1" t="str">
        <f t="shared" si="108"/>
        <v>¥0</v>
      </c>
      <c r="AA487" s="1" t="str">
        <f t="shared" si="109"/>
        <v>¥4,32,692</v>
      </c>
      <c r="AB487" s="6">
        <f t="shared" si="110"/>
        <v>36057.692307692305</v>
      </c>
      <c r="AC487" s="1" t="str">
        <f t="shared" si="111"/>
        <v>Large</v>
      </c>
    </row>
    <row r="488" spans="1:29">
      <c r="A488" s="1" t="s">
        <v>1138</v>
      </c>
      <c r="B488" s="1">
        <v>2003</v>
      </c>
      <c r="C488" s="1" t="s">
        <v>53</v>
      </c>
      <c r="D488" s="1" t="s">
        <v>17</v>
      </c>
      <c r="E488" s="1" t="s">
        <v>23</v>
      </c>
      <c r="F488" s="1">
        <v>304</v>
      </c>
      <c r="G488" s="1">
        <v>1301</v>
      </c>
      <c r="H488" s="1">
        <v>888</v>
      </c>
      <c r="I488" s="1">
        <v>23.44</v>
      </c>
      <c r="J488" s="1">
        <v>5</v>
      </c>
      <c r="K488" s="1" t="s">
        <v>19</v>
      </c>
      <c r="L488" s="1" t="s">
        <v>19</v>
      </c>
      <c r="M488" s="1">
        <v>75</v>
      </c>
      <c r="N488" s="1" t="s">
        <v>20</v>
      </c>
      <c r="O488" s="1">
        <v>1710911</v>
      </c>
      <c r="P488" s="1">
        <f t="shared" si="98"/>
        <v>5</v>
      </c>
      <c r="Q488" s="1">
        <f t="shared" si="99"/>
        <v>21</v>
      </c>
      <c r="R488" s="5">
        <f t="shared" si="100"/>
        <v>0.23366641045349731</v>
      </c>
      <c r="S488" s="6">
        <f t="shared" si="101"/>
        <v>682551.88316679478</v>
      </c>
      <c r="T488" s="4">
        <f t="shared" si="102"/>
        <v>2.9210526315789473</v>
      </c>
      <c r="U488" s="1" t="str">
        <f t="shared" si="103"/>
        <v>Normal</v>
      </c>
      <c r="V488" s="1" t="str">
        <f t="shared" si="104"/>
        <v>Still Private</v>
      </c>
      <c r="W488" s="1">
        <f t="shared" si="105"/>
        <v>0</v>
      </c>
      <c r="X488" s="1" t="str">
        <f t="shared" si="106"/>
        <v>0304M</v>
      </c>
      <c r="Y488" s="1" t="str">
        <f t="shared" si="107"/>
        <v>0888M</v>
      </c>
      <c r="Z488" s="1" t="str">
        <f t="shared" si="108"/>
        <v>00</v>
      </c>
      <c r="AA488" s="1" t="str">
        <f t="shared" si="109"/>
        <v>06,82,552</v>
      </c>
      <c r="AB488" s="6">
        <f t="shared" si="110"/>
        <v>56879.323597232898</v>
      </c>
      <c r="AC488" s="1" t="str">
        <f t="shared" si="111"/>
        <v>Large</v>
      </c>
    </row>
    <row r="489" spans="1:29">
      <c r="A489" s="1" t="s">
        <v>1012</v>
      </c>
      <c r="B489" s="1">
        <v>2003</v>
      </c>
      <c r="C489" s="1" t="s">
        <v>53</v>
      </c>
      <c r="D489" s="1" t="s">
        <v>95</v>
      </c>
      <c r="E489" s="1" t="s">
        <v>37</v>
      </c>
      <c r="F489" s="1">
        <v>255</v>
      </c>
      <c r="G489" s="1">
        <v>4206</v>
      </c>
      <c r="H489" s="1">
        <v>860</v>
      </c>
      <c r="I489" s="1">
        <v>44.89</v>
      </c>
      <c r="J489" s="1">
        <v>7</v>
      </c>
      <c r="K489" s="1" t="s">
        <v>19</v>
      </c>
      <c r="L489" s="1" t="s">
        <v>24</v>
      </c>
      <c r="M489" s="1">
        <v>12</v>
      </c>
      <c r="N489" s="1" t="s">
        <v>49</v>
      </c>
      <c r="O489" s="1">
        <v>1651576</v>
      </c>
      <c r="P489" s="1">
        <f t="shared" si="98"/>
        <v>4</v>
      </c>
      <c r="Q489" s="1">
        <f t="shared" si="99"/>
        <v>21</v>
      </c>
      <c r="R489" s="5">
        <f t="shared" si="100"/>
        <v>6.062767475035663E-2</v>
      </c>
      <c r="S489" s="6">
        <f t="shared" si="101"/>
        <v>204469.80504041846</v>
      </c>
      <c r="T489" s="4">
        <f t="shared" si="102"/>
        <v>3.3725490196078431</v>
      </c>
      <c r="U489" s="1" t="str">
        <f t="shared" si="103"/>
        <v>Normal</v>
      </c>
      <c r="V489" s="1" t="str">
        <f t="shared" si="104"/>
        <v>IPO</v>
      </c>
      <c r="W489" s="1">
        <f t="shared" si="105"/>
        <v>0</v>
      </c>
      <c r="X489" s="1" t="str">
        <f t="shared" si="106"/>
        <v>0255M</v>
      </c>
      <c r="Y489" s="1" t="str">
        <f t="shared" si="107"/>
        <v>0860M</v>
      </c>
      <c r="Z489" s="1" t="str">
        <f t="shared" si="108"/>
        <v>00</v>
      </c>
      <c r="AA489" s="1" t="str">
        <f t="shared" si="109"/>
        <v>02,04,470</v>
      </c>
      <c r="AB489" s="6">
        <f t="shared" si="110"/>
        <v>17039.150420034872</v>
      </c>
      <c r="AC489" s="1" t="str">
        <f t="shared" si="111"/>
        <v>Large</v>
      </c>
    </row>
    <row r="490" spans="1:29">
      <c r="A490" s="1" t="s">
        <v>1384</v>
      </c>
      <c r="B490" s="1">
        <v>2003</v>
      </c>
      <c r="C490" s="1" t="s">
        <v>42</v>
      </c>
      <c r="D490" s="1" t="s">
        <v>102</v>
      </c>
      <c r="E490" s="1" t="s">
        <v>23</v>
      </c>
      <c r="F490" s="1">
        <v>401</v>
      </c>
      <c r="G490" s="1">
        <v>818</v>
      </c>
      <c r="H490" s="1">
        <v>970</v>
      </c>
      <c r="I490" s="1">
        <v>30.5</v>
      </c>
      <c r="J490" s="1">
        <v>5</v>
      </c>
      <c r="K490" s="1" t="s">
        <v>24</v>
      </c>
      <c r="L490" s="1" t="s">
        <v>19</v>
      </c>
      <c r="M490" s="1">
        <v>32</v>
      </c>
      <c r="N490" s="1" t="s">
        <v>49</v>
      </c>
      <c r="O490" s="1">
        <v>1625908</v>
      </c>
      <c r="P490" s="1">
        <f t="shared" si="98"/>
        <v>5</v>
      </c>
      <c r="Q490" s="1">
        <f t="shared" si="99"/>
        <v>21</v>
      </c>
      <c r="R490" s="5">
        <f t="shared" si="100"/>
        <v>0.49022004889975551</v>
      </c>
      <c r="S490" s="6">
        <f t="shared" si="101"/>
        <v>1185819.0709046454</v>
      </c>
      <c r="T490" s="4">
        <f t="shared" si="102"/>
        <v>2.4189526184538654</v>
      </c>
      <c r="U490" s="1" t="str">
        <f t="shared" si="103"/>
        <v>Normal</v>
      </c>
      <c r="V490" s="1" t="str">
        <f t="shared" si="104"/>
        <v>Acquired</v>
      </c>
      <c r="W490" s="1" t="str">
        <f t="shared" si="105"/>
        <v>¥</v>
      </c>
      <c r="X490" s="1" t="str">
        <f t="shared" si="106"/>
        <v>¥401M</v>
      </c>
      <c r="Y490" s="1" t="str">
        <f t="shared" si="107"/>
        <v>¥970M</v>
      </c>
      <c r="Z490" s="1" t="str">
        <f t="shared" si="108"/>
        <v>¥0</v>
      </c>
      <c r="AA490" s="1" t="str">
        <f t="shared" si="109"/>
        <v>¥11,85,819</v>
      </c>
      <c r="AB490" s="6">
        <f t="shared" si="110"/>
        <v>98818.255908720457</v>
      </c>
      <c r="AC490" s="1" t="str">
        <f t="shared" si="111"/>
        <v>Large</v>
      </c>
    </row>
    <row r="491" spans="1:29">
      <c r="A491" s="1" t="s">
        <v>660</v>
      </c>
      <c r="B491" s="1">
        <v>2003</v>
      </c>
      <c r="C491" s="1" t="s">
        <v>42</v>
      </c>
      <c r="D491" s="1" t="s">
        <v>46</v>
      </c>
      <c r="E491" s="1" t="s">
        <v>18</v>
      </c>
      <c r="F491" s="1">
        <v>227</v>
      </c>
      <c r="G491" s="1">
        <v>44</v>
      </c>
      <c r="H491" s="1">
        <v>198</v>
      </c>
      <c r="I491" s="1">
        <v>23.91</v>
      </c>
      <c r="J491" s="1">
        <v>2</v>
      </c>
      <c r="K491" s="1" t="s">
        <v>19</v>
      </c>
      <c r="L491" s="1" t="s">
        <v>24</v>
      </c>
      <c r="M491" s="1">
        <v>99</v>
      </c>
      <c r="N491" s="1" t="s">
        <v>25</v>
      </c>
      <c r="O491" s="1">
        <v>1615820</v>
      </c>
      <c r="P491" s="1">
        <f t="shared" si="98"/>
        <v>2</v>
      </c>
      <c r="Q491" s="1">
        <f t="shared" si="99"/>
        <v>21</v>
      </c>
      <c r="R491" s="5">
        <f t="shared" si="100"/>
        <v>5.1590909090909092</v>
      </c>
      <c r="S491" s="6">
        <f t="shared" si="101"/>
        <v>4500000</v>
      </c>
      <c r="T491" s="4">
        <f t="shared" si="102"/>
        <v>0.8722466960352423</v>
      </c>
      <c r="U491" s="1" t="str">
        <f t="shared" si="103"/>
        <v>Normal</v>
      </c>
      <c r="V491" s="1" t="str">
        <f t="shared" si="104"/>
        <v>IPO</v>
      </c>
      <c r="W491" s="1" t="str">
        <f t="shared" si="105"/>
        <v>¥</v>
      </c>
      <c r="X491" s="1" t="str">
        <f t="shared" si="106"/>
        <v>¥227M</v>
      </c>
      <c r="Y491" s="1" t="str">
        <f t="shared" si="107"/>
        <v>¥198M</v>
      </c>
      <c r="Z491" s="1" t="str">
        <f t="shared" si="108"/>
        <v>¥5</v>
      </c>
      <c r="AA491" s="1" t="str">
        <f t="shared" si="109"/>
        <v>¥45,00,000</v>
      </c>
      <c r="AB491" s="6">
        <f t="shared" si="110"/>
        <v>375000</v>
      </c>
      <c r="AC491" s="1" t="str">
        <f t="shared" si="111"/>
        <v>Large</v>
      </c>
    </row>
    <row r="492" spans="1:29">
      <c r="A492" s="1" t="s">
        <v>2495</v>
      </c>
      <c r="B492" s="1">
        <v>2003</v>
      </c>
      <c r="C492" s="1" t="s">
        <v>45</v>
      </c>
      <c r="D492" s="1" t="s">
        <v>102</v>
      </c>
      <c r="E492" s="1" t="s">
        <v>23</v>
      </c>
      <c r="F492" s="1">
        <v>264</v>
      </c>
      <c r="G492" s="1">
        <v>1314</v>
      </c>
      <c r="H492" s="1">
        <v>546</v>
      </c>
      <c r="I492" s="1">
        <v>3.44</v>
      </c>
      <c r="J492" s="1">
        <v>9</v>
      </c>
      <c r="K492" s="1" t="s">
        <v>19</v>
      </c>
      <c r="L492" s="1" t="s">
        <v>24</v>
      </c>
      <c r="M492" s="1">
        <v>60</v>
      </c>
      <c r="N492" s="1" t="s">
        <v>20</v>
      </c>
      <c r="O492" s="1">
        <v>1521877</v>
      </c>
      <c r="P492" s="1">
        <f t="shared" si="98"/>
        <v>5</v>
      </c>
      <c r="Q492" s="1">
        <f t="shared" si="99"/>
        <v>21</v>
      </c>
      <c r="R492" s="5">
        <f t="shared" si="100"/>
        <v>0.20091324200913241</v>
      </c>
      <c r="S492" s="6">
        <f t="shared" si="101"/>
        <v>415525.11415525113</v>
      </c>
      <c r="T492" s="4">
        <f t="shared" si="102"/>
        <v>2.0681818181818183</v>
      </c>
      <c r="U492" s="1" t="str">
        <f t="shared" si="103"/>
        <v>High Performer</v>
      </c>
      <c r="V492" s="1" t="str">
        <f t="shared" si="104"/>
        <v>IPO</v>
      </c>
      <c r="W492" s="1" t="str">
        <f t="shared" si="105"/>
        <v>A$</v>
      </c>
      <c r="X492" s="1" t="str">
        <f t="shared" si="106"/>
        <v>A$264M</v>
      </c>
      <c r="Y492" s="1" t="str">
        <f t="shared" si="107"/>
        <v>A$546M</v>
      </c>
      <c r="Z492" s="1" t="str">
        <f t="shared" si="108"/>
        <v>A$0</v>
      </c>
      <c r="AA492" s="1" t="str">
        <f t="shared" si="109"/>
        <v>A$4,15,525</v>
      </c>
      <c r="AB492" s="6">
        <f t="shared" si="110"/>
        <v>34627.092846270927</v>
      </c>
      <c r="AC492" s="1" t="str">
        <f t="shared" si="111"/>
        <v>Large</v>
      </c>
    </row>
    <row r="493" spans="1:29">
      <c r="A493" s="1" t="s">
        <v>4268</v>
      </c>
      <c r="B493" s="1">
        <v>2003</v>
      </c>
      <c r="C493" s="1" t="s">
        <v>53</v>
      </c>
      <c r="D493" s="1" t="s">
        <v>102</v>
      </c>
      <c r="E493" s="1" t="s">
        <v>40</v>
      </c>
      <c r="F493" s="1">
        <v>391</v>
      </c>
      <c r="G493" s="1">
        <v>4042</v>
      </c>
      <c r="H493" s="1">
        <v>660</v>
      </c>
      <c r="I493" s="1">
        <v>1.87</v>
      </c>
      <c r="J493" s="1">
        <v>6</v>
      </c>
      <c r="K493" s="1" t="s">
        <v>19</v>
      </c>
      <c r="L493" s="1" t="s">
        <v>19</v>
      </c>
      <c r="M493" s="1">
        <v>56</v>
      </c>
      <c r="N493" s="1" t="s">
        <v>29</v>
      </c>
      <c r="O493" s="1">
        <v>1444105</v>
      </c>
      <c r="P493" s="1">
        <f t="shared" si="98"/>
        <v>3</v>
      </c>
      <c r="Q493" s="1">
        <f t="shared" si="99"/>
        <v>21</v>
      </c>
      <c r="R493" s="5">
        <f t="shared" si="100"/>
        <v>9.6734289955467595E-2</v>
      </c>
      <c r="S493" s="6">
        <f t="shared" si="101"/>
        <v>163285.50222662048</v>
      </c>
      <c r="T493" s="4">
        <f t="shared" si="102"/>
        <v>1.6879795396419437</v>
      </c>
      <c r="U493" s="1" t="str">
        <f t="shared" si="103"/>
        <v>Normal</v>
      </c>
      <c r="V493" s="1" t="str">
        <f t="shared" si="104"/>
        <v>Still Private</v>
      </c>
      <c r="W493" s="1">
        <f t="shared" si="105"/>
        <v>0</v>
      </c>
      <c r="X493" s="1" t="str">
        <f t="shared" si="106"/>
        <v>0391M</v>
      </c>
      <c r="Y493" s="1" t="str">
        <f t="shared" si="107"/>
        <v>0660M</v>
      </c>
      <c r="Z493" s="1" t="str">
        <f t="shared" si="108"/>
        <v>00</v>
      </c>
      <c r="AA493" s="1" t="str">
        <f t="shared" si="109"/>
        <v>01,63,286</v>
      </c>
      <c r="AB493" s="6">
        <f t="shared" si="110"/>
        <v>13607.125185551708</v>
      </c>
      <c r="AC493" s="1" t="str">
        <f t="shared" si="111"/>
        <v>Large</v>
      </c>
    </row>
    <row r="494" spans="1:29">
      <c r="A494" s="1" t="s">
        <v>2666</v>
      </c>
      <c r="B494" s="1">
        <v>2003</v>
      </c>
      <c r="C494" s="1" t="s">
        <v>27</v>
      </c>
      <c r="D494" s="1" t="s">
        <v>95</v>
      </c>
      <c r="E494" s="1" t="s">
        <v>37</v>
      </c>
      <c r="F494" s="1">
        <v>225</v>
      </c>
      <c r="G494" s="1">
        <v>1027</v>
      </c>
      <c r="H494" s="1">
        <v>516</v>
      </c>
      <c r="I494" s="1">
        <v>9.89</v>
      </c>
      <c r="J494" s="1">
        <v>1</v>
      </c>
      <c r="K494" s="1" t="s">
        <v>19</v>
      </c>
      <c r="L494" s="1" t="s">
        <v>24</v>
      </c>
      <c r="M494" s="1">
        <v>11</v>
      </c>
      <c r="N494" s="1" t="s">
        <v>29</v>
      </c>
      <c r="O494" s="1">
        <v>1420459</v>
      </c>
      <c r="P494" s="1">
        <f t="shared" si="98"/>
        <v>4</v>
      </c>
      <c r="Q494" s="1">
        <f t="shared" si="99"/>
        <v>21</v>
      </c>
      <c r="R494" s="5">
        <f t="shared" si="100"/>
        <v>0.21908471275559882</v>
      </c>
      <c r="S494" s="6">
        <f t="shared" si="101"/>
        <v>502434.2745861733</v>
      </c>
      <c r="T494" s="4">
        <f t="shared" si="102"/>
        <v>2.2933333333333334</v>
      </c>
      <c r="U494" s="1" t="str">
        <f t="shared" si="103"/>
        <v>Normal</v>
      </c>
      <c r="V494" s="1" t="str">
        <f t="shared" si="104"/>
        <v>IPO</v>
      </c>
      <c r="W494" s="1" t="str">
        <f t="shared" si="105"/>
        <v>$</v>
      </c>
      <c r="X494" s="1" t="str">
        <f t="shared" si="106"/>
        <v>$225M</v>
      </c>
      <c r="Y494" s="1" t="str">
        <f t="shared" si="107"/>
        <v>$516M</v>
      </c>
      <c r="Z494" s="1" t="str">
        <f t="shared" si="108"/>
        <v>$0</v>
      </c>
      <c r="AA494" s="1" t="str">
        <f t="shared" si="109"/>
        <v>$5,02,434</v>
      </c>
      <c r="AB494" s="6">
        <f t="shared" si="110"/>
        <v>41869.522882181111</v>
      </c>
      <c r="AC494" s="1" t="str">
        <f t="shared" si="111"/>
        <v>Large</v>
      </c>
    </row>
    <row r="495" spans="1:29">
      <c r="A495" s="1" t="s">
        <v>2732</v>
      </c>
      <c r="B495" s="1">
        <v>2003</v>
      </c>
      <c r="C495" s="1" t="s">
        <v>31</v>
      </c>
      <c r="D495" s="1" t="s">
        <v>102</v>
      </c>
      <c r="E495" s="1" t="s">
        <v>28</v>
      </c>
      <c r="F495" s="1">
        <v>245</v>
      </c>
      <c r="G495" s="1">
        <v>4296</v>
      </c>
      <c r="H495" s="1">
        <v>642</v>
      </c>
      <c r="I495" s="1">
        <v>12.06</v>
      </c>
      <c r="J495" s="1">
        <v>3</v>
      </c>
      <c r="K495" s="1" t="s">
        <v>24</v>
      </c>
      <c r="L495" s="1" t="s">
        <v>24</v>
      </c>
      <c r="M495" s="1">
        <v>26</v>
      </c>
      <c r="N495" s="1" t="s">
        <v>20</v>
      </c>
      <c r="O495" s="1">
        <v>1348585</v>
      </c>
      <c r="P495" s="1">
        <f t="shared" si="98"/>
        <v>1</v>
      </c>
      <c r="Q495" s="1">
        <f t="shared" si="99"/>
        <v>21</v>
      </c>
      <c r="R495" s="5">
        <f t="shared" si="100"/>
        <v>5.7029795158286781E-2</v>
      </c>
      <c r="S495" s="6">
        <f t="shared" si="101"/>
        <v>149441.34078212292</v>
      </c>
      <c r="T495" s="4">
        <f t="shared" si="102"/>
        <v>2.620408163265306</v>
      </c>
      <c r="U495" s="1" t="str">
        <f t="shared" si="103"/>
        <v>Normal</v>
      </c>
      <c r="V495" s="1" t="str">
        <f t="shared" si="104"/>
        <v>Acquired</v>
      </c>
      <c r="W495" s="1" t="str">
        <f t="shared" si="105"/>
        <v>€</v>
      </c>
      <c r="X495" s="1" t="str">
        <f t="shared" si="106"/>
        <v>€245M</v>
      </c>
      <c r="Y495" s="1" t="str">
        <f t="shared" si="107"/>
        <v>€642M</v>
      </c>
      <c r="Z495" s="1" t="str">
        <f t="shared" si="108"/>
        <v>€0</v>
      </c>
      <c r="AA495" s="1" t="str">
        <f t="shared" si="109"/>
        <v>€1,49,441</v>
      </c>
      <c r="AB495" s="6">
        <f t="shared" si="110"/>
        <v>12453.445065176909</v>
      </c>
      <c r="AC495" s="1" t="str">
        <f t="shared" si="111"/>
        <v>Large</v>
      </c>
    </row>
    <row r="496" spans="1:29">
      <c r="A496" s="1" t="s">
        <v>584</v>
      </c>
      <c r="B496" s="1">
        <v>2003</v>
      </c>
      <c r="C496" s="1" t="s">
        <v>42</v>
      </c>
      <c r="D496" s="1" t="s">
        <v>95</v>
      </c>
      <c r="E496" s="1" t="s">
        <v>18</v>
      </c>
      <c r="F496" s="1">
        <v>406</v>
      </c>
      <c r="G496" s="1">
        <v>1185</v>
      </c>
      <c r="H496" s="1">
        <v>734</v>
      </c>
      <c r="I496" s="1">
        <v>10.63</v>
      </c>
      <c r="J496" s="1">
        <v>4</v>
      </c>
      <c r="K496" s="1" t="s">
        <v>24</v>
      </c>
      <c r="L496" s="1" t="s">
        <v>24</v>
      </c>
      <c r="M496" s="1">
        <v>84</v>
      </c>
      <c r="N496" s="1" t="s">
        <v>33</v>
      </c>
      <c r="O496" s="1">
        <v>1339556</v>
      </c>
      <c r="P496" s="1">
        <f t="shared" si="98"/>
        <v>2</v>
      </c>
      <c r="Q496" s="1">
        <f t="shared" si="99"/>
        <v>21</v>
      </c>
      <c r="R496" s="5">
        <f t="shared" si="100"/>
        <v>0.34261603375527427</v>
      </c>
      <c r="S496" s="6">
        <f t="shared" si="101"/>
        <v>619409.28270042199</v>
      </c>
      <c r="T496" s="4">
        <f t="shared" si="102"/>
        <v>1.8078817733990147</v>
      </c>
      <c r="U496" s="1" t="str">
        <f t="shared" si="103"/>
        <v>Normal</v>
      </c>
      <c r="V496" s="1" t="str">
        <f t="shared" si="104"/>
        <v>Acquired</v>
      </c>
      <c r="W496" s="1" t="str">
        <f t="shared" si="105"/>
        <v>¥</v>
      </c>
      <c r="X496" s="1" t="str">
        <f t="shared" si="106"/>
        <v>¥406M</v>
      </c>
      <c r="Y496" s="1" t="str">
        <f t="shared" si="107"/>
        <v>¥734M</v>
      </c>
      <c r="Z496" s="1" t="str">
        <f t="shared" si="108"/>
        <v>¥0</v>
      </c>
      <c r="AA496" s="1" t="str">
        <f t="shared" si="109"/>
        <v>¥6,19,409</v>
      </c>
      <c r="AB496" s="6">
        <f t="shared" si="110"/>
        <v>51617.440225035163</v>
      </c>
      <c r="AC496" s="1" t="str">
        <f t="shared" si="111"/>
        <v>Large</v>
      </c>
    </row>
    <row r="497" spans="1:29">
      <c r="A497" s="1" t="s">
        <v>1110</v>
      </c>
      <c r="B497" s="1">
        <v>2003</v>
      </c>
      <c r="C497" s="1" t="s">
        <v>53</v>
      </c>
      <c r="D497" s="1" t="s">
        <v>43</v>
      </c>
      <c r="E497" s="1" t="s">
        <v>40</v>
      </c>
      <c r="F497" s="1">
        <v>216</v>
      </c>
      <c r="G497" s="1">
        <v>1418</v>
      </c>
      <c r="H497" s="1">
        <v>490</v>
      </c>
      <c r="I497" s="1">
        <v>8.15</v>
      </c>
      <c r="J497" s="1">
        <v>3</v>
      </c>
      <c r="K497" s="1" t="s">
        <v>24</v>
      </c>
      <c r="L497" s="1" t="s">
        <v>24</v>
      </c>
      <c r="M497" s="1">
        <v>41</v>
      </c>
      <c r="N497" s="1" t="s">
        <v>33</v>
      </c>
      <c r="O497" s="1">
        <v>1338134</v>
      </c>
      <c r="P497" s="1">
        <f t="shared" si="98"/>
        <v>3</v>
      </c>
      <c r="Q497" s="1">
        <f t="shared" si="99"/>
        <v>21</v>
      </c>
      <c r="R497" s="5">
        <f t="shared" si="100"/>
        <v>0.15232722143864599</v>
      </c>
      <c r="S497" s="6">
        <f t="shared" si="101"/>
        <v>345557.12270803947</v>
      </c>
      <c r="T497" s="4">
        <f t="shared" si="102"/>
        <v>2.2685185185185186</v>
      </c>
      <c r="U497" s="1" t="str">
        <f t="shared" si="103"/>
        <v>Normal</v>
      </c>
      <c r="V497" s="1" t="str">
        <f t="shared" si="104"/>
        <v>Acquired</v>
      </c>
      <c r="W497" s="1">
        <f t="shared" si="105"/>
        <v>0</v>
      </c>
      <c r="X497" s="1" t="str">
        <f t="shared" si="106"/>
        <v>0216M</v>
      </c>
      <c r="Y497" s="1" t="str">
        <f t="shared" si="107"/>
        <v>0490M</v>
      </c>
      <c r="Z497" s="1" t="str">
        <f t="shared" si="108"/>
        <v>00</v>
      </c>
      <c r="AA497" s="1" t="str">
        <f t="shared" si="109"/>
        <v>03,45,557</v>
      </c>
      <c r="AB497" s="6">
        <f t="shared" si="110"/>
        <v>28796.426892336625</v>
      </c>
      <c r="AC497" s="1" t="str">
        <f t="shared" si="111"/>
        <v>Large</v>
      </c>
    </row>
    <row r="498" spans="1:29">
      <c r="A498" s="1" t="s">
        <v>2546</v>
      </c>
      <c r="B498" s="1">
        <v>2003</v>
      </c>
      <c r="C498" s="1" t="s">
        <v>45</v>
      </c>
      <c r="D498" s="1" t="s">
        <v>102</v>
      </c>
      <c r="E498" s="1" t="s">
        <v>18</v>
      </c>
      <c r="F498" s="1">
        <v>410</v>
      </c>
      <c r="G498" s="1">
        <v>1605</v>
      </c>
      <c r="H498" s="1">
        <v>962</v>
      </c>
      <c r="I498" s="1">
        <v>36.909999999999997</v>
      </c>
      <c r="J498" s="1">
        <v>8</v>
      </c>
      <c r="K498" s="1" t="s">
        <v>24</v>
      </c>
      <c r="L498" s="1" t="s">
        <v>19</v>
      </c>
      <c r="M498" s="1">
        <v>65</v>
      </c>
      <c r="N498" s="1" t="s">
        <v>29</v>
      </c>
      <c r="O498" s="1">
        <v>1329384</v>
      </c>
      <c r="P498" s="1">
        <f t="shared" si="98"/>
        <v>2</v>
      </c>
      <c r="Q498" s="1">
        <f t="shared" si="99"/>
        <v>21</v>
      </c>
      <c r="R498" s="5">
        <f t="shared" si="100"/>
        <v>0.2554517133956386</v>
      </c>
      <c r="S498" s="6">
        <f t="shared" si="101"/>
        <v>599376.94704049849</v>
      </c>
      <c r="T498" s="4">
        <f t="shared" si="102"/>
        <v>2.346341463414634</v>
      </c>
      <c r="U498" s="1" t="str">
        <f t="shared" si="103"/>
        <v>High Performer</v>
      </c>
      <c r="V498" s="1" t="str">
        <f t="shared" si="104"/>
        <v>Acquired</v>
      </c>
      <c r="W498" s="1" t="str">
        <f t="shared" si="105"/>
        <v>A$</v>
      </c>
      <c r="X498" s="1" t="str">
        <f t="shared" si="106"/>
        <v>A$410M</v>
      </c>
      <c r="Y498" s="1" t="str">
        <f t="shared" si="107"/>
        <v>A$962M</v>
      </c>
      <c r="Z498" s="1" t="str">
        <f t="shared" si="108"/>
        <v>A$0</v>
      </c>
      <c r="AA498" s="1" t="str">
        <f t="shared" si="109"/>
        <v>A$5,99,377</v>
      </c>
      <c r="AB498" s="6">
        <f t="shared" si="110"/>
        <v>49948.078920041538</v>
      </c>
      <c r="AC498" s="1" t="str">
        <f t="shared" si="111"/>
        <v>Large</v>
      </c>
    </row>
    <row r="499" spans="1:29">
      <c r="A499" s="1" t="s">
        <v>2983</v>
      </c>
      <c r="B499" s="1">
        <v>2003</v>
      </c>
      <c r="C499" s="1" t="s">
        <v>22</v>
      </c>
      <c r="D499" s="1" t="s">
        <v>102</v>
      </c>
      <c r="E499" s="1" t="s">
        <v>23</v>
      </c>
      <c r="F499" s="1">
        <v>294</v>
      </c>
      <c r="G499" s="1">
        <v>2646</v>
      </c>
      <c r="H499" s="1">
        <v>575</v>
      </c>
      <c r="I499" s="1">
        <v>48.19</v>
      </c>
      <c r="J499" s="1">
        <v>5</v>
      </c>
      <c r="K499" s="1" t="s">
        <v>19</v>
      </c>
      <c r="L499" s="1" t="s">
        <v>19</v>
      </c>
      <c r="M499" s="1">
        <v>59</v>
      </c>
      <c r="N499" s="1" t="s">
        <v>49</v>
      </c>
      <c r="O499" s="1">
        <v>1308262</v>
      </c>
      <c r="P499" s="1">
        <f t="shared" si="98"/>
        <v>5</v>
      </c>
      <c r="Q499" s="1">
        <f t="shared" si="99"/>
        <v>21</v>
      </c>
      <c r="R499" s="5">
        <f t="shared" si="100"/>
        <v>0.1111111111111111</v>
      </c>
      <c r="S499" s="6">
        <f t="shared" si="101"/>
        <v>217309.14588057445</v>
      </c>
      <c r="T499" s="4">
        <f t="shared" si="102"/>
        <v>1.9557823129251701</v>
      </c>
      <c r="U499" s="1" t="str">
        <f t="shared" si="103"/>
        <v>Normal</v>
      </c>
      <c r="V499" s="1" t="str">
        <f t="shared" si="104"/>
        <v>Still Private</v>
      </c>
      <c r="W499" s="1" t="str">
        <f t="shared" si="105"/>
        <v>£</v>
      </c>
      <c r="X499" s="1" t="str">
        <f t="shared" si="106"/>
        <v>£294M</v>
      </c>
      <c r="Y499" s="1" t="str">
        <f t="shared" si="107"/>
        <v>£575M</v>
      </c>
      <c r="Z499" s="1" t="str">
        <f t="shared" si="108"/>
        <v>£0</v>
      </c>
      <c r="AA499" s="1" t="str">
        <f t="shared" si="109"/>
        <v>£2,17,309</v>
      </c>
      <c r="AB499" s="6">
        <f t="shared" si="110"/>
        <v>18109.095490047872</v>
      </c>
      <c r="AC499" s="1" t="str">
        <f t="shared" si="111"/>
        <v>Large</v>
      </c>
    </row>
    <row r="500" spans="1:29">
      <c r="A500" s="1" t="s">
        <v>3697</v>
      </c>
      <c r="B500" s="1">
        <v>2003</v>
      </c>
      <c r="C500" s="1" t="s">
        <v>22</v>
      </c>
      <c r="D500" s="1" t="s">
        <v>43</v>
      </c>
      <c r="E500" s="1" t="s">
        <v>18</v>
      </c>
      <c r="F500" s="1">
        <v>484</v>
      </c>
      <c r="G500" s="1">
        <v>2614</v>
      </c>
      <c r="H500" s="1">
        <v>721</v>
      </c>
      <c r="I500" s="1">
        <v>24.87</v>
      </c>
      <c r="J500" s="1">
        <v>2</v>
      </c>
      <c r="K500" s="1" t="s">
        <v>19</v>
      </c>
      <c r="L500" s="1" t="s">
        <v>19</v>
      </c>
      <c r="M500" s="1">
        <v>90</v>
      </c>
      <c r="N500" s="1" t="s">
        <v>25</v>
      </c>
      <c r="O500" s="1">
        <v>1216025</v>
      </c>
      <c r="P500" s="1">
        <f t="shared" si="98"/>
        <v>2</v>
      </c>
      <c r="Q500" s="1">
        <f t="shared" si="99"/>
        <v>21</v>
      </c>
      <c r="R500" s="5">
        <f t="shared" si="100"/>
        <v>0.18515684774292274</v>
      </c>
      <c r="S500" s="6">
        <f t="shared" si="101"/>
        <v>275822.49426166795</v>
      </c>
      <c r="T500" s="4">
        <f t="shared" si="102"/>
        <v>1.4896694214876034</v>
      </c>
      <c r="U500" s="1" t="str">
        <f t="shared" si="103"/>
        <v>Normal</v>
      </c>
      <c r="V500" s="1" t="str">
        <f t="shared" si="104"/>
        <v>Still Private</v>
      </c>
      <c r="W500" s="1" t="str">
        <f t="shared" si="105"/>
        <v>£</v>
      </c>
      <c r="X500" s="1" t="str">
        <f t="shared" si="106"/>
        <v>£484M</v>
      </c>
      <c r="Y500" s="1" t="str">
        <f t="shared" si="107"/>
        <v>£721M</v>
      </c>
      <c r="Z500" s="1" t="str">
        <f t="shared" si="108"/>
        <v>£0</v>
      </c>
      <c r="AA500" s="1" t="str">
        <f t="shared" si="109"/>
        <v>£2,75,822</v>
      </c>
      <c r="AB500" s="6">
        <f t="shared" si="110"/>
        <v>22985.207855138997</v>
      </c>
      <c r="AC500" s="1" t="str">
        <f t="shared" si="111"/>
        <v>Large</v>
      </c>
    </row>
    <row r="501" spans="1:29">
      <c r="A501" s="1" t="s">
        <v>4722</v>
      </c>
      <c r="B501" s="1">
        <v>2003</v>
      </c>
      <c r="C501" s="1" t="s">
        <v>31</v>
      </c>
      <c r="D501" s="1" t="s">
        <v>46</v>
      </c>
      <c r="E501" s="1" t="s">
        <v>37</v>
      </c>
      <c r="F501" s="1">
        <v>442</v>
      </c>
      <c r="G501" s="1">
        <v>2783</v>
      </c>
      <c r="H501" s="1">
        <v>88</v>
      </c>
      <c r="I501" s="1">
        <v>16.05</v>
      </c>
      <c r="J501" s="1">
        <v>1</v>
      </c>
      <c r="K501" s="1" t="s">
        <v>19</v>
      </c>
      <c r="L501" s="1" t="s">
        <v>19</v>
      </c>
      <c r="M501" s="1">
        <v>72</v>
      </c>
      <c r="N501" s="1" t="s">
        <v>20</v>
      </c>
      <c r="O501" s="1">
        <v>1195762</v>
      </c>
      <c r="P501" s="1">
        <f t="shared" si="98"/>
        <v>4</v>
      </c>
      <c r="Q501" s="1">
        <f t="shared" si="99"/>
        <v>21</v>
      </c>
      <c r="R501" s="5">
        <f t="shared" si="100"/>
        <v>0.1588214157384118</v>
      </c>
      <c r="S501" s="6">
        <f t="shared" si="101"/>
        <v>31620.553359683796</v>
      </c>
      <c r="T501" s="4">
        <f t="shared" si="102"/>
        <v>0.19909502262443438</v>
      </c>
      <c r="U501" s="1" t="str">
        <f t="shared" si="103"/>
        <v>Normal</v>
      </c>
      <c r="V501" s="1" t="str">
        <f t="shared" si="104"/>
        <v>Still Private</v>
      </c>
      <c r="W501" s="1" t="str">
        <f t="shared" si="105"/>
        <v>€</v>
      </c>
      <c r="X501" s="1" t="str">
        <f t="shared" si="106"/>
        <v>€442M</v>
      </c>
      <c r="Y501" s="1" t="str">
        <f t="shared" si="107"/>
        <v>€88M</v>
      </c>
      <c r="Z501" s="1" t="str">
        <f t="shared" si="108"/>
        <v>€0</v>
      </c>
      <c r="AA501" s="1" t="str">
        <f t="shared" si="109"/>
        <v>€31,621</v>
      </c>
      <c r="AB501" s="6">
        <f t="shared" si="110"/>
        <v>2635.046113306983</v>
      </c>
      <c r="AC501" s="1" t="str">
        <f t="shared" si="111"/>
        <v>Large</v>
      </c>
    </row>
    <row r="502" spans="1:29">
      <c r="A502" s="1" t="s">
        <v>1931</v>
      </c>
      <c r="B502" s="1">
        <v>2003</v>
      </c>
      <c r="C502" s="1" t="s">
        <v>22</v>
      </c>
      <c r="D502" s="1" t="s">
        <v>51</v>
      </c>
      <c r="E502" s="1" t="s">
        <v>37</v>
      </c>
      <c r="F502" s="1">
        <v>386</v>
      </c>
      <c r="G502" s="1">
        <v>1712</v>
      </c>
      <c r="H502" s="1">
        <v>968</v>
      </c>
      <c r="I502" s="1">
        <v>8</v>
      </c>
      <c r="J502" s="1">
        <v>4</v>
      </c>
      <c r="K502" s="1" t="s">
        <v>24</v>
      </c>
      <c r="L502" s="1" t="s">
        <v>19</v>
      </c>
      <c r="M502" s="1">
        <v>79</v>
      </c>
      <c r="N502" s="1" t="s">
        <v>29</v>
      </c>
      <c r="O502" s="1">
        <v>1118085</v>
      </c>
      <c r="P502" s="1">
        <f t="shared" si="98"/>
        <v>4</v>
      </c>
      <c r="Q502" s="1">
        <f t="shared" si="99"/>
        <v>21</v>
      </c>
      <c r="R502" s="5">
        <f t="shared" si="100"/>
        <v>0.22546728971962618</v>
      </c>
      <c r="S502" s="6">
        <f t="shared" si="101"/>
        <v>565420.56074766361</v>
      </c>
      <c r="T502" s="4">
        <f t="shared" si="102"/>
        <v>2.5077720207253886</v>
      </c>
      <c r="U502" s="1" t="str">
        <f t="shared" si="103"/>
        <v>Normal</v>
      </c>
      <c r="V502" s="1" t="str">
        <f t="shared" si="104"/>
        <v>Acquired</v>
      </c>
      <c r="W502" s="1" t="str">
        <f t="shared" si="105"/>
        <v>£</v>
      </c>
      <c r="X502" s="1" t="str">
        <f t="shared" si="106"/>
        <v>£386M</v>
      </c>
      <c r="Y502" s="1" t="str">
        <f t="shared" si="107"/>
        <v>£968M</v>
      </c>
      <c r="Z502" s="1" t="str">
        <f t="shared" si="108"/>
        <v>£0</v>
      </c>
      <c r="AA502" s="1" t="str">
        <f t="shared" si="109"/>
        <v>£5,65,421</v>
      </c>
      <c r="AB502" s="6">
        <f t="shared" si="110"/>
        <v>47118.380062305296</v>
      </c>
      <c r="AC502" s="1" t="str">
        <f t="shared" si="111"/>
        <v>Large</v>
      </c>
    </row>
    <row r="503" spans="1:29">
      <c r="A503" s="1" t="s">
        <v>2711</v>
      </c>
      <c r="B503" s="1">
        <v>2003</v>
      </c>
      <c r="C503" s="1" t="s">
        <v>45</v>
      </c>
      <c r="D503" s="1" t="s">
        <v>39</v>
      </c>
      <c r="E503" s="1" t="s">
        <v>18</v>
      </c>
      <c r="F503" s="1">
        <v>439</v>
      </c>
      <c r="G503" s="1">
        <v>906</v>
      </c>
      <c r="H503" s="1">
        <v>299</v>
      </c>
      <c r="I503" s="1">
        <v>47.52</v>
      </c>
      <c r="J503" s="1">
        <v>7</v>
      </c>
      <c r="K503" s="1" t="s">
        <v>24</v>
      </c>
      <c r="L503" s="1" t="s">
        <v>19</v>
      </c>
      <c r="M503" s="1">
        <v>41</v>
      </c>
      <c r="N503" s="1" t="s">
        <v>25</v>
      </c>
      <c r="O503" s="1">
        <v>1083744</v>
      </c>
      <c r="P503" s="1">
        <f t="shared" si="98"/>
        <v>2</v>
      </c>
      <c r="Q503" s="1">
        <f t="shared" si="99"/>
        <v>21</v>
      </c>
      <c r="R503" s="5">
        <f t="shared" si="100"/>
        <v>0.4845474613686534</v>
      </c>
      <c r="S503" s="6">
        <f t="shared" si="101"/>
        <v>330022.07505518763</v>
      </c>
      <c r="T503" s="4">
        <f t="shared" si="102"/>
        <v>0.68109339407744873</v>
      </c>
      <c r="U503" s="1" t="str">
        <f t="shared" si="103"/>
        <v>Normal</v>
      </c>
      <c r="V503" s="1" t="str">
        <f t="shared" si="104"/>
        <v>Acquired</v>
      </c>
      <c r="W503" s="1" t="str">
        <f t="shared" si="105"/>
        <v>A$</v>
      </c>
      <c r="X503" s="1" t="str">
        <f t="shared" si="106"/>
        <v>A$439M</v>
      </c>
      <c r="Y503" s="1" t="str">
        <f t="shared" si="107"/>
        <v>A$299M</v>
      </c>
      <c r="Z503" s="1" t="str">
        <f t="shared" si="108"/>
        <v>A$0</v>
      </c>
      <c r="AA503" s="1" t="str">
        <f t="shared" si="109"/>
        <v>A$3,30,022</v>
      </c>
      <c r="AB503" s="6">
        <f t="shared" si="110"/>
        <v>27501.839587932303</v>
      </c>
      <c r="AC503" s="1" t="str">
        <f t="shared" si="111"/>
        <v>Large</v>
      </c>
    </row>
    <row r="504" spans="1:29">
      <c r="A504" s="1" t="s">
        <v>4882</v>
      </c>
      <c r="B504" s="1">
        <v>2003</v>
      </c>
      <c r="C504" s="1" t="s">
        <v>59</v>
      </c>
      <c r="D504" s="1" t="s">
        <v>36</v>
      </c>
      <c r="E504" s="1" t="s">
        <v>23</v>
      </c>
      <c r="F504" s="1">
        <v>491</v>
      </c>
      <c r="G504" s="1">
        <v>3561</v>
      </c>
      <c r="H504" s="1">
        <v>255</v>
      </c>
      <c r="I504" s="1">
        <v>43.01</v>
      </c>
      <c r="J504" s="1">
        <v>5</v>
      </c>
      <c r="K504" s="1" t="s">
        <v>24</v>
      </c>
      <c r="L504" s="1" t="s">
        <v>24</v>
      </c>
      <c r="M504" s="1">
        <v>41</v>
      </c>
      <c r="N504" s="1" t="s">
        <v>25</v>
      </c>
      <c r="O504" s="1">
        <v>1006499</v>
      </c>
      <c r="P504" s="1">
        <f t="shared" si="98"/>
        <v>5</v>
      </c>
      <c r="Q504" s="1">
        <f t="shared" si="99"/>
        <v>21</v>
      </c>
      <c r="R504" s="5">
        <f t="shared" si="100"/>
        <v>0.13788261724234765</v>
      </c>
      <c r="S504" s="6">
        <f t="shared" si="101"/>
        <v>71609.09856781803</v>
      </c>
      <c r="T504" s="4">
        <f t="shared" si="102"/>
        <v>0.5193482688391039</v>
      </c>
      <c r="U504" s="1" t="str">
        <f t="shared" si="103"/>
        <v>Normal</v>
      </c>
      <c r="V504" s="1" t="str">
        <f t="shared" si="104"/>
        <v>Acquired</v>
      </c>
      <c r="W504" s="1" t="str">
        <f t="shared" si="105"/>
        <v>₹</v>
      </c>
      <c r="X504" s="1" t="str">
        <f t="shared" si="106"/>
        <v>₹491M</v>
      </c>
      <c r="Y504" s="1" t="str">
        <f t="shared" si="107"/>
        <v>₹255M</v>
      </c>
      <c r="Z504" s="1" t="str">
        <f t="shared" si="108"/>
        <v>₹0</v>
      </c>
      <c r="AA504" s="1" t="str">
        <f t="shared" si="109"/>
        <v>₹71,609</v>
      </c>
      <c r="AB504" s="6">
        <f t="shared" si="110"/>
        <v>5967.4248806515025</v>
      </c>
      <c r="AC504" s="1" t="str">
        <f t="shared" si="111"/>
        <v>Large</v>
      </c>
    </row>
    <row r="505" spans="1:29">
      <c r="A505" s="1" t="s">
        <v>3896</v>
      </c>
      <c r="B505" s="1">
        <v>2003</v>
      </c>
      <c r="C505" s="1" t="s">
        <v>59</v>
      </c>
      <c r="D505" s="1" t="s">
        <v>51</v>
      </c>
      <c r="E505" s="1" t="s">
        <v>23</v>
      </c>
      <c r="F505" s="1">
        <v>406</v>
      </c>
      <c r="G505" s="1">
        <v>2590</v>
      </c>
      <c r="H505" s="1">
        <v>700</v>
      </c>
      <c r="I505" s="1">
        <v>8.9499999999999993</v>
      </c>
      <c r="J505" s="1">
        <v>6</v>
      </c>
      <c r="K505" s="1" t="s">
        <v>24</v>
      </c>
      <c r="L505" s="1" t="s">
        <v>24</v>
      </c>
      <c r="M505" s="1">
        <v>89</v>
      </c>
      <c r="N505" s="1" t="s">
        <v>49</v>
      </c>
      <c r="O505" s="1">
        <v>974508</v>
      </c>
      <c r="P505" s="1">
        <f t="shared" si="98"/>
        <v>5</v>
      </c>
      <c r="Q505" s="1">
        <f t="shared" si="99"/>
        <v>21</v>
      </c>
      <c r="R505" s="5">
        <f t="shared" si="100"/>
        <v>0.15675675675675677</v>
      </c>
      <c r="S505" s="6">
        <f t="shared" si="101"/>
        <v>270270.2702702703</v>
      </c>
      <c r="T505" s="4">
        <f t="shared" si="102"/>
        <v>1.7241379310344827</v>
      </c>
      <c r="U505" s="1" t="str">
        <f t="shared" si="103"/>
        <v>Normal</v>
      </c>
      <c r="V505" s="1" t="str">
        <f t="shared" si="104"/>
        <v>Acquired</v>
      </c>
      <c r="W505" s="1" t="str">
        <f t="shared" si="105"/>
        <v>₹</v>
      </c>
      <c r="X505" s="1" t="str">
        <f t="shared" si="106"/>
        <v>₹406M</v>
      </c>
      <c r="Y505" s="1" t="str">
        <f t="shared" si="107"/>
        <v>₹700M</v>
      </c>
      <c r="Z505" s="1" t="str">
        <f t="shared" si="108"/>
        <v>₹0</v>
      </c>
      <c r="AA505" s="1" t="str">
        <f t="shared" si="109"/>
        <v>₹2,70,270</v>
      </c>
      <c r="AB505" s="6">
        <f t="shared" si="110"/>
        <v>22522.522522522522</v>
      </c>
      <c r="AC505" s="1" t="str">
        <f t="shared" si="111"/>
        <v>Large</v>
      </c>
    </row>
    <row r="506" spans="1:29">
      <c r="A506" s="1" t="s">
        <v>863</v>
      </c>
      <c r="B506" s="1">
        <v>2003</v>
      </c>
      <c r="C506" s="1" t="s">
        <v>16</v>
      </c>
      <c r="D506" s="1" t="s">
        <v>39</v>
      </c>
      <c r="E506" s="1" t="s">
        <v>40</v>
      </c>
      <c r="F506" s="1">
        <v>406</v>
      </c>
      <c r="G506" s="1">
        <v>1202</v>
      </c>
      <c r="H506" s="1">
        <v>57</v>
      </c>
      <c r="I506" s="1">
        <v>20.92</v>
      </c>
      <c r="J506" s="1">
        <v>2</v>
      </c>
      <c r="K506" s="1" t="s">
        <v>24</v>
      </c>
      <c r="L506" s="1" t="s">
        <v>24</v>
      </c>
      <c r="M506" s="1">
        <v>34</v>
      </c>
      <c r="N506" s="1" t="s">
        <v>29</v>
      </c>
      <c r="O506" s="1">
        <v>943990</v>
      </c>
      <c r="P506" s="1">
        <f t="shared" si="98"/>
        <v>3</v>
      </c>
      <c r="Q506" s="1">
        <f t="shared" si="99"/>
        <v>21</v>
      </c>
      <c r="R506" s="5">
        <f t="shared" si="100"/>
        <v>0.33777038269550747</v>
      </c>
      <c r="S506" s="6">
        <f t="shared" si="101"/>
        <v>47420.965058236274</v>
      </c>
      <c r="T506" s="4">
        <f t="shared" si="102"/>
        <v>0.14039408866995073</v>
      </c>
      <c r="U506" s="1" t="str">
        <f t="shared" si="103"/>
        <v>Normal</v>
      </c>
      <c r="V506" s="1" t="str">
        <f t="shared" si="104"/>
        <v>Acquired</v>
      </c>
      <c r="W506" s="1" t="str">
        <f t="shared" si="105"/>
        <v>$</v>
      </c>
      <c r="X506" s="1" t="str">
        <f t="shared" si="106"/>
        <v>$406M</v>
      </c>
      <c r="Y506" s="1" t="str">
        <f t="shared" si="107"/>
        <v>$57M</v>
      </c>
      <c r="Z506" s="1" t="str">
        <f t="shared" si="108"/>
        <v>$0</v>
      </c>
      <c r="AA506" s="1" t="str">
        <f t="shared" si="109"/>
        <v>$47,421</v>
      </c>
      <c r="AB506" s="6">
        <f t="shared" si="110"/>
        <v>3951.747088186356</v>
      </c>
      <c r="AC506" s="1" t="str">
        <f t="shared" si="111"/>
        <v>Large</v>
      </c>
    </row>
    <row r="507" spans="1:29">
      <c r="A507" s="1" t="s">
        <v>4658</v>
      </c>
      <c r="B507" s="1">
        <v>2003</v>
      </c>
      <c r="C507" s="1" t="s">
        <v>45</v>
      </c>
      <c r="D507" s="1" t="s">
        <v>48</v>
      </c>
      <c r="E507" s="1" t="s">
        <v>28</v>
      </c>
      <c r="F507" s="1">
        <v>426</v>
      </c>
      <c r="G507" s="1">
        <v>3955</v>
      </c>
      <c r="H507" s="1">
        <v>445</v>
      </c>
      <c r="I507" s="1">
        <v>35.130000000000003</v>
      </c>
      <c r="J507" s="1">
        <v>2</v>
      </c>
      <c r="K507" s="1" t="s">
        <v>19</v>
      </c>
      <c r="L507" s="1" t="s">
        <v>19</v>
      </c>
      <c r="M507" s="1">
        <v>57</v>
      </c>
      <c r="N507" s="1" t="s">
        <v>25</v>
      </c>
      <c r="O507" s="1">
        <v>927245</v>
      </c>
      <c r="P507" s="1">
        <f t="shared" si="98"/>
        <v>1</v>
      </c>
      <c r="Q507" s="1">
        <f t="shared" si="99"/>
        <v>21</v>
      </c>
      <c r="R507" s="5">
        <f t="shared" si="100"/>
        <v>0.1077117572692794</v>
      </c>
      <c r="S507" s="6">
        <f t="shared" si="101"/>
        <v>112515.8027812895</v>
      </c>
      <c r="T507" s="4">
        <f t="shared" si="102"/>
        <v>1.0446009389671362</v>
      </c>
      <c r="U507" s="1" t="str">
        <f t="shared" si="103"/>
        <v>Normal</v>
      </c>
      <c r="V507" s="1" t="str">
        <f t="shared" si="104"/>
        <v>Still Private</v>
      </c>
      <c r="W507" s="1" t="str">
        <f t="shared" si="105"/>
        <v>A$</v>
      </c>
      <c r="X507" s="1" t="str">
        <f t="shared" si="106"/>
        <v>A$426M</v>
      </c>
      <c r="Y507" s="1" t="str">
        <f t="shared" si="107"/>
        <v>A$445M</v>
      </c>
      <c r="Z507" s="1" t="str">
        <f t="shared" si="108"/>
        <v>A$0</v>
      </c>
      <c r="AA507" s="1" t="str">
        <f t="shared" si="109"/>
        <v>A$1,12,516</v>
      </c>
      <c r="AB507" s="6">
        <f t="shared" si="110"/>
        <v>9376.316898440793</v>
      </c>
      <c r="AC507" s="1" t="str">
        <f t="shared" si="111"/>
        <v>Large</v>
      </c>
    </row>
    <row r="508" spans="1:29">
      <c r="A508" s="1" t="s">
        <v>3040</v>
      </c>
      <c r="B508" s="1">
        <v>2003</v>
      </c>
      <c r="C508" s="1" t="s">
        <v>22</v>
      </c>
      <c r="D508" s="1" t="s">
        <v>43</v>
      </c>
      <c r="E508" s="1" t="s">
        <v>23</v>
      </c>
      <c r="F508" s="1">
        <v>309</v>
      </c>
      <c r="G508" s="1">
        <v>1571</v>
      </c>
      <c r="H508" s="1">
        <v>498</v>
      </c>
      <c r="I508" s="1">
        <v>38.119999999999997</v>
      </c>
      <c r="J508" s="1">
        <v>4</v>
      </c>
      <c r="K508" s="1" t="s">
        <v>24</v>
      </c>
      <c r="L508" s="1" t="s">
        <v>24</v>
      </c>
      <c r="M508" s="1">
        <v>62</v>
      </c>
      <c r="N508" s="1" t="s">
        <v>20</v>
      </c>
      <c r="O508" s="1">
        <v>824400</v>
      </c>
      <c r="P508" s="1">
        <f t="shared" si="98"/>
        <v>5</v>
      </c>
      <c r="Q508" s="1">
        <f t="shared" si="99"/>
        <v>21</v>
      </c>
      <c r="R508" s="5">
        <f t="shared" si="100"/>
        <v>0.19669000636537237</v>
      </c>
      <c r="S508" s="6">
        <f t="shared" si="101"/>
        <v>316995.54423933802</v>
      </c>
      <c r="T508" s="4">
        <f t="shared" si="102"/>
        <v>1.6116504854368932</v>
      </c>
      <c r="U508" s="1" t="str">
        <f t="shared" si="103"/>
        <v>Normal</v>
      </c>
      <c r="V508" s="1" t="str">
        <f t="shared" si="104"/>
        <v>Acquired</v>
      </c>
      <c r="W508" s="1" t="str">
        <f t="shared" si="105"/>
        <v>£</v>
      </c>
      <c r="X508" s="1" t="str">
        <f t="shared" si="106"/>
        <v>£309M</v>
      </c>
      <c r="Y508" s="1" t="str">
        <f t="shared" si="107"/>
        <v>£498M</v>
      </c>
      <c r="Z508" s="1" t="str">
        <f t="shared" si="108"/>
        <v>£0</v>
      </c>
      <c r="AA508" s="1" t="str">
        <f t="shared" si="109"/>
        <v>£3,16,996</v>
      </c>
      <c r="AB508" s="6">
        <f t="shared" si="110"/>
        <v>26416.295353278168</v>
      </c>
      <c r="AC508" s="1" t="str">
        <f t="shared" si="111"/>
        <v>Large</v>
      </c>
    </row>
    <row r="509" spans="1:29">
      <c r="A509" s="1" t="s">
        <v>1592</v>
      </c>
      <c r="B509" s="1">
        <v>2003</v>
      </c>
      <c r="C509" s="1" t="s">
        <v>45</v>
      </c>
      <c r="D509" s="1" t="s">
        <v>43</v>
      </c>
      <c r="E509" s="1" t="s">
        <v>28</v>
      </c>
      <c r="F509" s="1">
        <v>467</v>
      </c>
      <c r="G509" s="1">
        <v>4033</v>
      </c>
      <c r="H509" s="1">
        <v>713</v>
      </c>
      <c r="I509" s="1">
        <v>31.42</v>
      </c>
      <c r="J509" s="1">
        <v>4</v>
      </c>
      <c r="K509" s="1" t="s">
        <v>19</v>
      </c>
      <c r="L509" s="1" t="s">
        <v>19</v>
      </c>
      <c r="M509" s="1">
        <v>96</v>
      </c>
      <c r="N509" s="1" t="s">
        <v>25</v>
      </c>
      <c r="O509" s="1">
        <v>822455</v>
      </c>
      <c r="P509" s="1">
        <f t="shared" si="98"/>
        <v>1</v>
      </c>
      <c r="Q509" s="1">
        <f t="shared" si="99"/>
        <v>21</v>
      </c>
      <c r="R509" s="5">
        <f t="shared" si="100"/>
        <v>0.11579469377634516</v>
      </c>
      <c r="S509" s="6">
        <f t="shared" si="101"/>
        <v>176791.47036945203</v>
      </c>
      <c r="T509" s="4">
        <f t="shared" si="102"/>
        <v>1.5267665952890792</v>
      </c>
      <c r="U509" s="1" t="str">
        <f t="shared" si="103"/>
        <v>Normal</v>
      </c>
      <c r="V509" s="1" t="str">
        <f t="shared" si="104"/>
        <v>Still Private</v>
      </c>
      <c r="W509" s="1" t="str">
        <f t="shared" si="105"/>
        <v>A$</v>
      </c>
      <c r="X509" s="1" t="str">
        <f t="shared" si="106"/>
        <v>A$467M</v>
      </c>
      <c r="Y509" s="1" t="str">
        <f t="shared" si="107"/>
        <v>A$713M</v>
      </c>
      <c r="Z509" s="1" t="str">
        <f t="shared" si="108"/>
        <v>A$0</v>
      </c>
      <c r="AA509" s="1" t="str">
        <f t="shared" si="109"/>
        <v>A$1,76,791</v>
      </c>
      <c r="AB509" s="6">
        <f t="shared" si="110"/>
        <v>14732.622530787668</v>
      </c>
      <c r="AC509" s="1" t="str">
        <f t="shared" si="111"/>
        <v>Large</v>
      </c>
    </row>
    <row r="510" spans="1:29">
      <c r="A510" s="1" t="s">
        <v>1689</v>
      </c>
      <c r="B510" s="1">
        <v>2003</v>
      </c>
      <c r="C510" s="1" t="s">
        <v>22</v>
      </c>
      <c r="D510" s="1" t="s">
        <v>17</v>
      </c>
      <c r="E510" s="1" t="s">
        <v>37</v>
      </c>
      <c r="F510" s="1">
        <v>290</v>
      </c>
      <c r="G510" s="1">
        <v>476</v>
      </c>
      <c r="H510" s="1">
        <v>547</v>
      </c>
      <c r="I510" s="1">
        <v>33.33</v>
      </c>
      <c r="J510" s="1">
        <v>6</v>
      </c>
      <c r="K510" s="1" t="s">
        <v>24</v>
      </c>
      <c r="L510" s="1" t="s">
        <v>19</v>
      </c>
      <c r="M510" s="1">
        <v>38</v>
      </c>
      <c r="N510" s="1" t="s">
        <v>49</v>
      </c>
      <c r="O510" s="1">
        <v>792106</v>
      </c>
      <c r="P510" s="1">
        <f t="shared" si="98"/>
        <v>4</v>
      </c>
      <c r="Q510" s="1">
        <f t="shared" si="99"/>
        <v>21</v>
      </c>
      <c r="R510" s="5">
        <f t="shared" si="100"/>
        <v>0.60924369747899154</v>
      </c>
      <c r="S510" s="6">
        <f t="shared" si="101"/>
        <v>1149159.6638655462</v>
      </c>
      <c r="T510" s="4">
        <f t="shared" si="102"/>
        <v>1.8862068965517242</v>
      </c>
      <c r="U510" s="1" t="str">
        <f t="shared" si="103"/>
        <v>Normal</v>
      </c>
      <c r="V510" s="1" t="str">
        <f t="shared" si="104"/>
        <v>Acquired</v>
      </c>
      <c r="W510" s="1" t="str">
        <f t="shared" si="105"/>
        <v>£</v>
      </c>
      <c r="X510" s="1" t="str">
        <f t="shared" si="106"/>
        <v>£290M</v>
      </c>
      <c r="Y510" s="1" t="str">
        <f t="shared" si="107"/>
        <v>£547M</v>
      </c>
      <c r="Z510" s="1" t="str">
        <f t="shared" si="108"/>
        <v>£1</v>
      </c>
      <c r="AA510" s="1" t="str">
        <f t="shared" si="109"/>
        <v>£11,49,160</v>
      </c>
      <c r="AB510" s="6">
        <f t="shared" si="110"/>
        <v>95763.305322128857</v>
      </c>
      <c r="AC510" s="1" t="str">
        <f t="shared" si="111"/>
        <v>Large</v>
      </c>
    </row>
    <row r="511" spans="1:29">
      <c r="A511" s="1" t="s">
        <v>3877</v>
      </c>
      <c r="B511" s="1">
        <v>2003</v>
      </c>
      <c r="C511" s="1" t="s">
        <v>73</v>
      </c>
      <c r="D511" s="1" t="s">
        <v>36</v>
      </c>
      <c r="E511" s="1" t="s">
        <v>28</v>
      </c>
      <c r="F511" s="1">
        <v>307</v>
      </c>
      <c r="G511" s="1">
        <v>508</v>
      </c>
      <c r="H511" s="1">
        <v>333</v>
      </c>
      <c r="I511" s="1">
        <v>22.25</v>
      </c>
      <c r="J511" s="1">
        <v>5</v>
      </c>
      <c r="K511" s="1" t="s">
        <v>19</v>
      </c>
      <c r="L511" s="1" t="s">
        <v>24</v>
      </c>
      <c r="M511" s="1">
        <v>71</v>
      </c>
      <c r="N511" s="1" t="s">
        <v>33</v>
      </c>
      <c r="O511" s="1">
        <v>765186</v>
      </c>
      <c r="P511" s="1">
        <f t="shared" si="98"/>
        <v>1</v>
      </c>
      <c r="Q511" s="1">
        <f t="shared" si="99"/>
        <v>21</v>
      </c>
      <c r="R511" s="5">
        <f t="shared" si="100"/>
        <v>0.60433070866141736</v>
      </c>
      <c r="S511" s="6">
        <f t="shared" si="101"/>
        <v>655511.81102362205</v>
      </c>
      <c r="T511" s="4">
        <f t="shared" si="102"/>
        <v>1.0846905537459284</v>
      </c>
      <c r="U511" s="1" t="str">
        <f t="shared" si="103"/>
        <v>Normal</v>
      </c>
      <c r="V511" s="1" t="str">
        <f t="shared" si="104"/>
        <v>IPO</v>
      </c>
      <c r="W511" s="1" t="str">
        <f t="shared" si="105"/>
        <v>€</v>
      </c>
      <c r="X511" s="1" t="str">
        <f t="shared" si="106"/>
        <v>€307M</v>
      </c>
      <c r="Y511" s="1" t="str">
        <f t="shared" si="107"/>
        <v>€333M</v>
      </c>
      <c r="Z511" s="1" t="str">
        <f t="shared" si="108"/>
        <v>€1</v>
      </c>
      <c r="AA511" s="1" t="str">
        <f t="shared" si="109"/>
        <v>€6,55,512</v>
      </c>
      <c r="AB511" s="6">
        <f t="shared" si="110"/>
        <v>54625.984251968504</v>
      </c>
      <c r="AC511" s="1" t="str">
        <f t="shared" si="111"/>
        <v>Large</v>
      </c>
    </row>
    <row r="512" spans="1:29">
      <c r="A512" s="1" t="s">
        <v>4399</v>
      </c>
      <c r="B512" s="1">
        <v>2003</v>
      </c>
      <c r="C512" s="1" t="s">
        <v>59</v>
      </c>
      <c r="D512" s="1" t="s">
        <v>17</v>
      </c>
      <c r="E512" s="1" t="s">
        <v>23</v>
      </c>
      <c r="F512" s="1">
        <v>278</v>
      </c>
      <c r="G512" s="1">
        <v>2017</v>
      </c>
      <c r="H512" s="1">
        <v>221</v>
      </c>
      <c r="I512" s="1">
        <v>8.51</v>
      </c>
      <c r="J512" s="1">
        <v>6</v>
      </c>
      <c r="K512" s="1" t="s">
        <v>19</v>
      </c>
      <c r="L512" s="1" t="s">
        <v>24</v>
      </c>
      <c r="M512" s="1">
        <v>28</v>
      </c>
      <c r="N512" s="1" t="s">
        <v>33</v>
      </c>
      <c r="O512" s="1">
        <v>748875</v>
      </c>
      <c r="P512" s="1">
        <f t="shared" si="98"/>
        <v>5</v>
      </c>
      <c r="Q512" s="1">
        <f t="shared" si="99"/>
        <v>21</v>
      </c>
      <c r="R512" s="5">
        <f t="shared" si="100"/>
        <v>0.13782845810609817</v>
      </c>
      <c r="S512" s="6">
        <f t="shared" si="101"/>
        <v>109568.66633614279</v>
      </c>
      <c r="T512" s="4">
        <f t="shared" si="102"/>
        <v>0.79496402877697847</v>
      </c>
      <c r="U512" s="1" t="str">
        <f t="shared" si="103"/>
        <v>Normal</v>
      </c>
      <c r="V512" s="1" t="str">
        <f t="shared" si="104"/>
        <v>IPO</v>
      </c>
      <c r="W512" s="1" t="str">
        <f t="shared" si="105"/>
        <v>₹</v>
      </c>
      <c r="X512" s="1" t="str">
        <f t="shared" si="106"/>
        <v>₹278M</v>
      </c>
      <c r="Y512" s="1" t="str">
        <f t="shared" si="107"/>
        <v>₹221M</v>
      </c>
      <c r="Z512" s="1" t="str">
        <f t="shared" si="108"/>
        <v>₹0</v>
      </c>
      <c r="AA512" s="1" t="str">
        <f t="shared" si="109"/>
        <v>₹1,09,569</v>
      </c>
      <c r="AB512" s="6">
        <f t="shared" si="110"/>
        <v>9130.7221946785648</v>
      </c>
      <c r="AC512" s="1" t="str">
        <f t="shared" si="111"/>
        <v>Large</v>
      </c>
    </row>
    <row r="513" spans="1:29">
      <c r="A513" s="1" t="s">
        <v>4757</v>
      </c>
      <c r="B513" s="1">
        <v>2003</v>
      </c>
      <c r="C513" s="1" t="s">
        <v>16</v>
      </c>
      <c r="D513" s="1" t="s">
        <v>32</v>
      </c>
      <c r="E513" s="1" t="s">
        <v>23</v>
      </c>
      <c r="F513" s="1">
        <v>295</v>
      </c>
      <c r="G513" s="1">
        <v>2896</v>
      </c>
      <c r="H513" s="1">
        <v>996</v>
      </c>
      <c r="I513" s="1">
        <v>0.15</v>
      </c>
      <c r="J513" s="1">
        <v>3</v>
      </c>
      <c r="K513" s="1" t="s">
        <v>24</v>
      </c>
      <c r="L513" s="1" t="s">
        <v>24</v>
      </c>
      <c r="M513" s="1">
        <v>42</v>
      </c>
      <c r="N513" s="1" t="s">
        <v>33</v>
      </c>
      <c r="O513" s="1">
        <v>686543</v>
      </c>
      <c r="P513" s="1">
        <f t="shared" si="98"/>
        <v>5</v>
      </c>
      <c r="Q513" s="1">
        <f t="shared" si="99"/>
        <v>21</v>
      </c>
      <c r="R513" s="5">
        <f t="shared" si="100"/>
        <v>0.1018646408839779</v>
      </c>
      <c r="S513" s="6">
        <f t="shared" si="101"/>
        <v>343922.65193370165</v>
      </c>
      <c r="T513" s="4">
        <f t="shared" si="102"/>
        <v>3.376271186440678</v>
      </c>
      <c r="U513" s="1" t="str">
        <f t="shared" si="103"/>
        <v>Normal</v>
      </c>
      <c r="V513" s="1" t="str">
        <f t="shared" si="104"/>
        <v>Acquired</v>
      </c>
      <c r="W513" s="1" t="str">
        <f t="shared" si="105"/>
        <v>$</v>
      </c>
      <c r="X513" s="1" t="str">
        <f t="shared" si="106"/>
        <v>$295M</v>
      </c>
      <c r="Y513" s="1" t="str">
        <f t="shared" si="107"/>
        <v>$996M</v>
      </c>
      <c r="Z513" s="1" t="str">
        <f t="shared" si="108"/>
        <v>$0</v>
      </c>
      <c r="AA513" s="1" t="str">
        <f t="shared" si="109"/>
        <v>$3,43,923</v>
      </c>
      <c r="AB513" s="6">
        <f t="shared" si="110"/>
        <v>28660.220994475138</v>
      </c>
      <c r="AC513" s="1" t="str">
        <f t="shared" si="111"/>
        <v>Large</v>
      </c>
    </row>
    <row r="514" spans="1:29">
      <c r="A514" s="1" t="s">
        <v>4923</v>
      </c>
      <c r="B514" s="1">
        <v>2003</v>
      </c>
      <c r="C514" s="1" t="s">
        <v>42</v>
      </c>
      <c r="D514" s="1" t="s">
        <v>95</v>
      </c>
      <c r="E514" s="1" t="s">
        <v>40</v>
      </c>
      <c r="F514" s="1">
        <v>364</v>
      </c>
      <c r="G514" s="1">
        <v>2668</v>
      </c>
      <c r="H514" s="1">
        <v>403</v>
      </c>
      <c r="I514" s="1">
        <v>17.579999999999998</v>
      </c>
      <c r="J514" s="1">
        <v>1</v>
      </c>
      <c r="K514" s="1" t="s">
        <v>24</v>
      </c>
      <c r="L514" s="1" t="s">
        <v>19</v>
      </c>
      <c r="M514" s="1">
        <v>63</v>
      </c>
      <c r="N514" s="1" t="s">
        <v>25</v>
      </c>
      <c r="O514" s="1">
        <v>662089</v>
      </c>
      <c r="P514" s="1">
        <f t="shared" ref="P514:P519" si="112">IF(E514="Seed", 1,
 IF(E514="Series A", 2,
 IF(E514="Series B", 3,
 IF(E514="Series C", 4,
 IF(E514="IPO", 5, "")))))</f>
        <v>3</v>
      </c>
      <c r="Q514" s="1">
        <f t="shared" ref="Q514:Q577" si="113">2024 - B514</f>
        <v>21</v>
      </c>
      <c r="R514" s="5">
        <f t="shared" ref="R514:R577" si="114">F514 / G514</f>
        <v>0.13643178410794601</v>
      </c>
      <c r="S514" s="6">
        <f t="shared" ref="S514:S577" si="115">(H514 * 1000000) / G514</f>
        <v>151049.47526236883</v>
      </c>
      <c r="T514" s="4">
        <f t="shared" ref="T514:T577" si="116">H514 / F514</f>
        <v>1.1071428571428572</v>
      </c>
      <c r="U514" s="1" t="str">
        <f t="shared" ref="U514:U577" si="117">IF(AND(J514&gt;=8, I514&gt;=1), "High Performer", "Normal")</f>
        <v>Normal</v>
      </c>
      <c r="V514" s="1" t="str">
        <f t="shared" ref="V514:V577" si="118">IF(K514="Yes", "Acquired",
 IF(L514="Yes", "IPO", "Still Private"))</f>
        <v>Acquired</v>
      </c>
      <c r="W514" s="1" t="str">
        <f t="shared" ref="W514:W577" si="119">IF(C514="USA","$",
IF(C514="India","₹",
IF(C514="UK","£",
IF(C514="Germany","€",
IF(C514="France","€",
IF(C514="Canada","$",
IF(C514="Australia","A$",
IF(C514="China","¥",
IF(C514="Japan","¥",)))))))))</f>
        <v>¥</v>
      </c>
      <c r="X514" s="1" t="str">
        <f t="shared" ref="X514:X577" si="120">W514 &amp; F514 &amp; "M"</f>
        <v>¥364M</v>
      </c>
      <c r="Y514" s="1" t="str">
        <f t="shared" ref="Y514:Y577" si="121">W514 &amp; H514 &amp; "M"</f>
        <v>¥403M</v>
      </c>
      <c r="Z514" s="1" t="str">
        <f t="shared" ref="Z514:Z577" si="122">W514 &amp; TEXT(R514,"#,##0")</f>
        <v>¥0</v>
      </c>
      <c r="AA514" s="1" t="str">
        <f t="shared" ref="AA514:AA577" si="123">W514 &amp; TEXT(S514,"#,##0")</f>
        <v>¥1,51,049</v>
      </c>
      <c r="AB514" s="6">
        <f t="shared" ref="AB514:AB577" si="124">(H514 * 1000000) / (12 * G514)</f>
        <v>12587.456271864068</v>
      </c>
      <c r="AC514" s="1" t="str">
        <f t="shared" ref="AC514:AC577" si="125">IF(F514&lt;100, "Small", IF(F514&lt;=200, "Mid",IF(F514&lt;500,  "Large")))</f>
        <v>Large</v>
      </c>
    </row>
    <row r="515" spans="1:29">
      <c r="A515" s="1" t="s">
        <v>4937</v>
      </c>
      <c r="B515" s="1">
        <v>2003</v>
      </c>
      <c r="C515" s="1" t="s">
        <v>42</v>
      </c>
      <c r="D515" s="1" t="s">
        <v>51</v>
      </c>
      <c r="E515" s="1" t="s">
        <v>37</v>
      </c>
      <c r="F515" s="1">
        <v>475</v>
      </c>
      <c r="G515" s="1">
        <v>2296</v>
      </c>
      <c r="H515" s="1">
        <v>239</v>
      </c>
      <c r="I515" s="1">
        <v>9.67</v>
      </c>
      <c r="J515" s="1">
        <v>8</v>
      </c>
      <c r="K515" s="1" t="s">
        <v>19</v>
      </c>
      <c r="L515" s="1" t="s">
        <v>19</v>
      </c>
      <c r="M515" s="1">
        <v>99</v>
      </c>
      <c r="N515" s="1" t="s">
        <v>29</v>
      </c>
      <c r="O515" s="1">
        <v>579683</v>
      </c>
      <c r="P515" s="1">
        <f t="shared" si="112"/>
        <v>4</v>
      </c>
      <c r="Q515" s="1">
        <f t="shared" si="113"/>
        <v>21</v>
      </c>
      <c r="R515" s="5">
        <f t="shared" si="114"/>
        <v>0.20688153310104529</v>
      </c>
      <c r="S515" s="6">
        <f t="shared" si="115"/>
        <v>104094.07665505227</v>
      </c>
      <c r="T515" s="4">
        <f t="shared" si="116"/>
        <v>0.50315789473684214</v>
      </c>
      <c r="U515" s="1" t="str">
        <f t="shared" si="117"/>
        <v>High Performer</v>
      </c>
      <c r="V515" s="1" t="str">
        <f t="shared" si="118"/>
        <v>Still Private</v>
      </c>
      <c r="W515" s="1" t="str">
        <f t="shared" si="119"/>
        <v>¥</v>
      </c>
      <c r="X515" s="1" t="str">
        <f t="shared" si="120"/>
        <v>¥475M</v>
      </c>
      <c r="Y515" s="1" t="str">
        <f t="shared" si="121"/>
        <v>¥239M</v>
      </c>
      <c r="Z515" s="1" t="str">
        <f t="shared" si="122"/>
        <v>¥0</v>
      </c>
      <c r="AA515" s="1" t="str">
        <f t="shared" si="123"/>
        <v>¥1,04,094</v>
      </c>
      <c r="AB515" s="6">
        <f t="shared" si="124"/>
        <v>8674.5063879210229</v>
      </c>
      <c r="AC515" s="1" t="str">
        <f t="shared" si="125"/>
        <v>Large</v>
      </c>
    </row>
    <row r="516" spans="1:29">
      <c r="A516" s="1" t="s">
        <v>4195</v>
      </c>
      <c r="B516" s="1">
        <v>2003</v>
      </c>
      <c r="C516" s="1" t="s">
        <v>73</v>
      </c>
      <c r="D516" s="1" t="s">
        <v>36</v>
      </c>
      <c r="E516" s="1" t="s">
        <v>37</v>
      </c>
      <c r="F516" s="1">
        <v>222</v>
      </c>
      <c r="G516" s="1">
        <v>3943</v>
      </c>
      <c r="H516" s="1">
        <v>212</v>
      </c>
      <c r="I516" s="1">
        <v>12.15</v>
      </c>
      <c r="J516" s="1">
        <v>2</v>
      </c>
      <c r="K516" s="1" t="s">
        <v>24</v>
      </c>
      <c r="L516" s="1" t="s">
        <v>24</v>
      </c>
      <c r="M516" s="1">
        <v>70</v>
      </c>
      <c r="N516" s="1" t="s">
        <v>49</v>
      </c>
      <c r="O516" s="1">
        <v>447775</v>
      </c>
      <c r="P516" s="1">
        <f t="shared" si="112"/>
        <v>4</v>
      </c>
      <c r="Q516" s="1">
        <f t="shared" si="113"/>
        <v>21</v>
      </c>
      <c r="R516" s="5">
        <f t="shared" si="114"/>
        <v>5.6302307887395382E-2</v>
      </c>
      <c r="S516" s="6">
        <f t="shared" si="115"/>
        <v>53766.167892467667</v>
      </c>
      <c r="T516" s="4">
        <f t="shared" si="116"/>
        <v>0.95495495495495497</v>
      </c>
      <c r="U516" s="1" t="str">
        <f t="shared" si="117"/>
        <v>Normal</v>
      </c>
      <c r="V516" s="1" t="str">
        <f t="shared" si="118"/>
        <v>Acquired</v>
      </c>
      <c r="W516" s="1" t="str">
        <f t="shared" si="119"/>
        <v>€</v>
      </c>
      <c r="X516" s="1" t="str">
        <f t="shared" si="120"/>
        <v>€222M</v>
      </c>
      <c r="Y516" s="1" t="str">
        <f t="shared" si="121"/>
        <v>€212M</v>
      </c>
      <c r="Z516" s="1" t="str">
        <f t="shared" si="122"/>
        <v>€0</v>
      </c>
      <c r="AA516" s="1" t="str">
        <f t="shared" si="123"/>
        <v>€53,766</v>
      </c>
      <c r="AB516" s="6">
        <f t="shared" si="124"/>
        <v>4480.5139910389717</v>
      </c>
      <c r="AC516" s="1" t="str">
        <f t="shared" si="125"/>
        <v>Large</v>
      </c>
    </row>
    <row r="517" spans="1:29">
      <c r="A517" s="1" t="s">
        <v>1282</v>
      </c>
      <c r="B517" s="1">
        <v>2003</v>
      </c>
      <c r="C517" s="1" t="s">
        <v>53</v>
      </c>
      <c r="D517" s="1" t="s">
        <v>43</v>
      </c>
      <c r="E517" s="1" t="s">
        <v>18</v>
      </c>
      <c r="F517" s="1">
        <v>245</v>
      </c>
      <c r="G517" s="1">
        <v>1673</v>
      </c>
      <c r="H517" s="1">
        <v>125</v>
      </c>
      <c r="I517" s="1">
        <v>49.86</v>
      </c>
      <c r="J517" s="1">
        <v>2</v>
      </c>
      <c r="K517" s="1" t="s">
        <v>24</v>
      </c>
      <c r="L517" s="1" t="s">
        <v>24</v>
      </c>
      <c r="M517" s="1">
        <v>53</v>
      </c>
      <c r="N517" s="1" t="s">
        <v>49</v>
      </c>
      <c r="O517" s="1">
        <v>396492</v>
      </c>
      <c r="P517" s="1">
        <f t="shared" si="112"/>
        <v>2</v>
      </c>
      <c r="Q517" s="1">
        <f t="shared" si="113"/>
        <v>21</v>
      </c>
      <c r="R517" s="5">
        <f t="shared" si="114"/>
        <v>0.14644351464435146</v>
      </c>
      <c r="S517" s="6">
        <f t="shared" si="115"/>
        <v>74716.078900179316</v>
      </c>
      <c r="T517" s="4">
        <f t="shared" si="116"/>
        <v>0.51020408163265307</v>
      </c>
      <c r="U517" s="1" t="str">
        <f t="shared" si="117"/>
        <v>Normal</v>
      </c>
      <c r="V517" s="1" t="str">
        <f t="shared" si="118"/>
        <v>Acquired</v>
      </c>
      <c r="W517" s="1">
        <f t="shared" si="119"/>
        <v>0</v>
      </c>
      <c r="X517" s="1" t="str">
        <f t="shared" si="120"/>
        <v>0245M</v>
      </c>
      <c r="Y517" s="1" t="str">
        <f t="shared" si="121"/>
        <v>0125M</v>
      </c>
      <c r="Z517" s="1" t="str">
        <f t="shared" si="122"/>
        <v>00</v>
      </c>
      <c r="AA517" s="1" t="str">
        <f t="shared" si="123"/>
        <v>074,716</v>
      </c>
      <c r="AB517" s="6">
        <f t="shared" si="124"/>
        <v>6226.3399083482764</v>
      </c>
      <c r="AC517" s="1" t="str">
        <f t="shared" si="125"/>
        <v>Large</v>
      </c>
    </row>
    <row r="518" spans="1:29">
      <c r="A518" s="1" t="s">
        <v>2505</v>
      </c>
      <c r="B518" s="1">
        <v>2003</v>
      </c>
      <c r="C518" s="1" t="s">
        <v>35</v>
      </c>
      <c r="D518" s="1" t="s">
        <v>32</v>
      </c>
      <c r="E518" s="1" t="s">
        <v>40</v>
      </c>
      <c r="F518" s="1">
        <v>495</v>
      </c>
      <c r="G518" s="1">
        <v>4172</v>
      </c>
      <c r="H518" s="1">
        <v>32</v>
      </c>
      <c r="I518" s="1">
        <v>10.91</v>
      </c>
      <c r="J518" s="1">
        <v>6</v>
      </c>
      <c r="K518" s="1" t="s">
        <v>19</v>
      </c>
      <c r="L518" s="1" t="s">
        <v>24</v>
      </c>
      <c r="M518" s="1">
        <v>3</v>
      </c>
      <c r="N518" s="1" t="s">
        <v>20</v>
      </c>
      <c r="O518" s="1">
        <v>361054</v>
      </c>
      <c r="P518" s="1">
        <f t="shared" si="112"/>
        <v>3</v>
      </c>
      <c r="Q518" s="1">
        <f t="shared" si="113"/>
        <v>21</v>
      </c>
      <c r="R518" s="5">
        <f t="shared" si="114"/>
        <v>0.11864813039309684</v>
      </c>
      <c r="S518" s="6">
        <f t="shared" si="115"/>
        <v>7670.182166826462</v>
      </c>
      <c r="T518" s="4">
        <f t="shared" si="116"/>
        <v>6.4646464646464646E-2</v>
      </c>
      <c r="U518" s="1" t="str">
        <f t="shared" si="117"/>
        <v>Normal</v>
      </c>
      <c r="V518" s="1" t="str">
        <f t="shared" si="118"/>
        <v>IPO</v>
      </c>
      <c r="W518" s="1" t="str">
        <f t="shared" si="119"/>
        <v>¥</v>
      </c>
      <c r="X518" s="1" t="str">
        <f t="shared" si="120"/>
        <v>¥495M</v>
      </c>
      <c r="Y518" s="1" t="str">
        <f t="shared" si="121"/>
        <v>¥32M</v>
      </c>
      <c r="Z518" s="1" t="str">
        <f t="shared" si="122"/>
        <v>¥0</v>
      </c>
      <c r="AA518" s="1" t="str">
        <f t="shared" si="123"/>
        <v>¥7,670</v>
      </c>
      <c r="AB518" s="6">
        <f t="shared" si="124"/>
        <v>639.1818472355385</v>
      </c>
      <c r="AC518" s="1" t="str">
        <f t="shared" si="125"/>
        <v>Large</v>
      </c>
    </row>
    <row r="519" spans="1:29">
      <c r="A519" s="1" t="s">
        <v>883</v>
      </c>
      <c r="B519" s="1">
        <v>2003</v>
      </c>
      <c r="C519" s="1" t="s">
        <v>59</v>
      </c>
      <c r="D519" s="1" t="s">
        <v>102</v>
      </c>
      <c r="E519" s="1" t="s">
        <v>18</v>
      </c>
      <c r="F519" s="1">
        <v>358</v>
      </c>
      <c r="G519" s="1">
        <v>3994</v>
      </c>
      <c r="H519" s="1">
        <v>900</v>
      </c>
      <c r="I519" s="1">
        <v>30.81</v>
      </c>
      <c r="J519" s="1">
        <v>2</v>
      </c>
      <c r="K519" s="1" t="s">
        <v>19</v>
      </c>
      <c r="L519" s="1" t="s">
        <v>24</v>
      </c>
      <c r="M519" s="1">
        <v>61</v>
      </c>
      <c r="N519" s="1" t="s">
        <v>25</v>
      </c>
      <c r="O519" s="1">
        <v>295893</v>
      </c>
      <c r="P519" s="1">
        <f t="shared" si="112"/>
        <v>2</v>
      </c>
      <c r="Q519" s="1">
        <f t="shared" si="113"/>
        <v>21</v>
      </c>
      <c r="R519" s="5">
        <f t="shared" si="114"/>
        <v>8.9634451677516269E-2</v>
      </c>
      <c r="S519" s="6">
        <f t="shared" si="115"/>
        <v>225338.00701051578</v>
      </c>
      <c r="T519" s="4">
        <f t="shared" si="116"/>
        <v>2.5139664804469275</v>
      </c>
      <c r="U519" s="1" t="str">
        <f t="shared" si="117"/>
        <v>Normal</v>
      </c>
      <c r="V519" s="1" t="str">
        <f t="shared" si="118"/>
        <v>IPO</v>
      </c>
      <c r="W519" s="1" t="str">
        <f t="shared" si="119"/>
        <v>₹</v>
      </c>
      <c r="X519" s="1" t="str">
        <f t="shared" si="120"/>
        <v>₹358M</v>
      </c>
      <c r="Y519" s="1" t="str">
        <f t="shared" si="121"/>
        <v>₹900M</v>
      </c>
      <c r="Z519" s="1" t="str">
        <f t="shared" si="122"/>
        <v>₹0</v>
      </c>
      <c r="AA519" s="1" t="str">
        <f t="shared" si="123"/>
        <v>₹2,25,338</v>
      </c>
      <c r="AB519" s="6">
        <f t="shared" si="124"/>
        <v>18778.167250876315</v>
      </c>
      <c r="AC519" s="1" t="str">
        <f t="shared" si="125"/>
        <v>Large</v>
      </c>
    </row>
    <row r="520" spans="1:29">
      <c r="A520" s="1" t="s">
        <v>3066</v>
      </c>
      <c r="B520" s="1">
        <v>2003</v>
      </c>
      <c r="C520" s="1" t="s">
        <v>59</v>
      </c>
      <c r="D520" s="1" t="s">
        <v>43</v>
      </c>
      <c r="E520" s="1" t="s">
        <v>5047</v>
      </c>
      <c r="F520" s="1">
        <v>334</v>
      </c>
      <c r="G520" s="1">
        <v>4986</v>
      </c>
      <c r="H520" s="1">
        <v>439</v>
      </c>
      <c r="I520" s="1">
        <v>6.88</v>
      </c>
      <c r="J520" s="1">
        <v>9</v>
      </c>
      <c r="K520" s="1" t="s">
        <v>24</v>
      </c>
      <c r="L520" s="1" t="s">
        <v>19</v>
      </c>
      <c r="M520" s="1">
        <v>80</v>
      </c>
      <c r="N520" s="1" t="s">
        <v>20</v>
      </c>
      <c r="O520" s="1">
        <v>245204</v>
      </c>
      <c r="P520" s="1">
        <v>1</v>
      </c>
      <c r="Q520" s="1">
        <f t="shared" si="113"/>
        <v>21</v>
      </c>
      <c r="R520" s="5">
        <f t="shared" si="114"/>
        <v>6.6987565182511033E-2</v>
      </c>
      <c r="S520" s="6">
        <f t="shared" si="115"/>
        <v>88046.530284797438</v>
      </c>
      <c r="T520" s="4">
        <f t="shared" si="116"/>
        <v>1.3143712574850299</v>
      </c>
      <c r="U520" s="1" t="str">
        <f t="shared" si="117"/>
        <v>High Performer</v>
      </c>
      <c r="V520" s="1" t="str">
        <f t="shared" si="118"/>
        <v>Acquired</v>
      </c>
      <c r="W520" s="1" t="str">
        <f t="shared" si="119"/>
        <v>₹</v>
      </c>
      <c r="X520" s="1" t="str">
        <f t="shared" si="120"/>
        <v>₹334M</v>
      </c>
      <c r="Y520" s="1" t="str">
        <f t="shared" si="121"/>
        <v>₹439M</v>
      </c>
      <c r="Z520" s="1" t="str">
        <f t="shared" si="122"/>
        <v>₹0</v>
      </c>
      <c r="AA520" s="1" t="str">
        <f t="shared" si="123"/>
        <v>₹88,047</v>
      </c>
      <c r="AB520" s="6">
        <f t="shared" si="124"/>
        <v>7337.2108570664532</v>
      </c>
      <c r="AC520" s="1" t="str">
        <f t="shared" si="125"/>
        <v>Large</v>
      </c>
    </row>
    <row r="521" spans="1:29">
      <c r="A521" s="1" t="s">
        <v>1835</v>
      </c>
      <c r="B521" s="1">
        <v>2003</v>
      </c>
      <c r="C521" s="1" t="s">
        <v>22</v>
      </c>
      <c r="D521" s="1" t="s">
        <v>32</v>
      </c>
      <c r="E521" s="1" t="s">
        <v>28</v>
      </c>
      <c r="F521" s="1">
        <v>403</v>
      </c>
      <c r="G521" s="1">
        <v>3315</v>
      </c>
      <c r="H521" s="1">
        <v>108</v>
      </c>
      <c r="I521" s="1">
        <v>4.91</v>
      </c>
      <c r="J521" s="1">
        <v>6</v>
      </c>
      <c r="K521" s="1" t="s">
        <v>19</v>
      </c>
      <c r="L521" s="1" t="s">
        <v>24</v>
      </c>
      <c r="M521" s="1">
        <v>33</v>
      </c>
      <c r="N521" s="1" t="s">
        <v>20</v>
      </c>
      <c r="O521" s="1">
        <v>226905</v>
      </c>
      <c r="P521" s="1">
        <f t="shared" ref="P521:P584" si="126">IF(E521="Seed", 1,
 IF(E521="Series A", 2,
 IF(E521="Series B", 3,
 IF(E521="Series C", 4,
 IF(E521="IPO", 5, "")))))</f>
        <v>1</v>
      </c>
      <c r="Q521" s="1">
        <f t="shared" si="113"/>
        <v>21</v>
      </c>
      <c r="R521" s="5">
        <f t="shared" si="114"/>
        <v>0.12156862745098039</v>
      </c>
      <c r="S521" s="6">
        <f t="shared" si="115"/>
        <v>32579.185520361993</v>
      </c>
      <c r="T521" s="4">
        <f t="shared" si="116"/>
        <v>0.26799007444168732</v>
      </c>
      <c r="U521" s="1" t="str">
        <f t="shared" si="117"/>
        <v>Normal</v>
      </c>
      <c r="V521" s="1" t="str">
        <f t="shared" si="118"/>
        <v>IPO</v>
      </c>
      <c r="W521" s="1" t="str">
        <f t="shared" si="119"/>
        <v>£</v>
      </c>
      <c r="X521" s="1" t="str">
        <f t="shared" si="120"/>
        <v>£403M</v>
      </c>
      <c r="Y521" s="1" t="str">
        <f t="shared" si="121"/>
        <v>£108M</v>
      </c>
      <c r="Z521" s="1" t="str">
        <f t="shared" si="122"/>
        <v>£0</v>
      </c>
      <c r="AA521" s="1" t="str">
        <f t="shared" si="123"/>
        <v>£32,579</v>
      </c>
      <c r="AB521" s="6">
        <f t="shared" si="124"/>
        <v>2714.9321266968327</v>
      </c>
      <c r="AC521" s="1" t="str">
        <f t="shared" si="125"/>
        <v>Large</v>
      </c>
    </row>
    <row r="522" spans="1:29">
      <c r="A522" s="1" t="s">
        <v>4584</v>
      </c>
      <c r="B522" s="1">
        <v>2003</v>
      </c>
      <c r="C522" s="1" t="s">
        <v>53</v>
      </c>
      <c r="D522" s="1" t="s">
        <v>43</v>
      </c>
      <c r="E522" s="1" t="s">
        <v>18</v>
      </c>
      <c r="F522" s="1">
        <v>458</v>
      </c>
      <c r="G522" s="1">
        <v>2769</v>
      </c>
      <c r="H522" s="1">
        <v>193</v>
      </c>
      <c r="I522" s="1">
        <v>42.07</v>
      </c>
      <c r="J522" s="1">
        <v>7</v>
      </c>
      <c r="K522" s="1" t="s">
        <v>24</v>
      </c>
      <c r="L522" s="1" t="s">
        <v>19</v>
      </c>
      <c r="M522" s="1">
        <v>48</v>
      </c>
      <c r="N522" s="1" t="s">
        <v>25</v>
      </c>
      <c r="O522" s="1">
        <v>204858</v>
      </c>
      <c r="P522" s="1">
        <f t="shared" si="126"/>
        <v>2</v>
      </c>
      <c r="Q522" s="1">
        <f t="shared" si="113"/>
        <v>21</v>
      </c>
      <c r="R522" s="5">
        <f t="shared" si="114"/>
        <v>0.16540267244492596</v>
      </c>
      <c r="S522" s="6">
        <f t="shared" si="115"/>
        <v>69700.252798844347</v>
      </c>
      <c r="T522" s="4">
        <f t="shared" si="116"/>
        <v>0.42139737991266374</v>
      </c>
      <c r="U522" s="1" t="str">
        <f t="shared" si="117"/>
        <v>Normal</v>
      </c>
      <c r="V522" s="1" t="str">
        <f t="shared" si="118"/>
        <v>Acquired</v>
      </c>
      <c r="W522" s="1">
        <f t="shared" si="119"/>
        <v>0</v>
      </c>
      <c r="X522" s="1" t="str">
        <f t="shared" si="120"/>
        <v>0458M</v>
      </c>
      <c r="Y522" s="1" t="str">
        <f t="shared" si="121"/>
        <v>0193M</v>
      </c>
      <c r="Z522" s="1" t="str">
        <f t="shared" si="122"/>
        <v>00</v>
      </c>
      <c r="AA522" s="1" t="str">
        <f t="shared" si="123"/>
        <v>069,700</v>
      </c>
      <c r="AB522" s="6">
        <f t="shared" si="124"/>
        <v>5808.3543999036956</v>
      </c>
      <c r="AC522" s="1" t="str">
        <f t="shared" si="125"/>
        <v>Large</v>
      </c>
    </row>
    <row r="523" spans="1:29">
      <c r="A523" s="1" t="s">
        <v>3451</v>
      </c>
      <c r="B523" s="1">
        <v>2003</v>
      </c>
      <c r="C523" s="1" t="s">
        <v>42</v>
      </c>
      <c r="D523" s="1" t="s">
        <v>39</v>
      </c>
      <c r="E523" s="1" t="s">
        <v>40</v>
      </c>
      <c r="F523" s="1">
        <v>445</v>
      </c>
      <c r="G523" s="1">
        <v>4618</v>
      </c>
      <c r="H523" s="1">
        <v>58</v>
      </c>
      <c r="I523" s="1">
        <v>26.82</v>
      </c>
      <c r="J523" s="1">
        <v>7</v>
      </c>
      <c r="K523" s="1" t="s">
        <v>19</v>
      </c>
      <c r="L523" s="1" t="s">
        <v>24</v>
      </c>
      <c r="M523" s="1">
        <v>18</v>
      </c>
      <c r="N523" s="1" t="s">
        <v>29</v>
      </c>
      <c r="O523" s="1">
        <v>203329</v>
      </c>
      <c r="P523" s="1">
        <f t="shared" si="126"/>
        <v>3</v>
      </c>
      <c r="Q523" s="1">
        <f t="shared" si="113"/>
        <v>21</v>
      </c>
      <c r="R523" s="5">
        <f t="shared" si="114"/>
        <v>9.6362061498484197E-2</v>
      </c>
      <c r="S523" s="6">
        <f t="shared" si="115"/>
        <v>12559.549588566479</v>
      </c>
      <c r="T523" s="4">
        <f t="shared" si="116"/>
        <v>0.1303370786516854</v>
      </c>
      <c r="U523" s="1" t="str">
        <f t="shared" si="117"/>
        <v>Normal</v>
      </c>
      <c r="V523" s="1" t="str">
        <f t="shared" si="118"/>
        <v>IPO</v>
      </c>
      <c r="W523" s="1" t="str">
        <f t="shared" si="119"/>
        <v>¥</v>
      </c>
      <c r="X523" s="1" t="str">
        <f t="shared" si="120"/>
        <v>¥445M</v>
      </c>
      <c r="Y523" s="1" t="str">
        <f t="shared" si="121"/>
        <v>¥58M</v>
      </c>
      <c r="Z523" s="1" t="str">
        <f t="shared" si="122"/>
        <v>¥0</v>
      </c>
      <c r="AA523" s="1" t="str">
        <f t="shared" si="123"/>
        <v>¥12,560</v>
      </c>
      <c r="AB523" s="6">
        <f t="shared" si="124"/>
        <v>1046.6291323805399</v>
      </c>
      <c r="AC523" s="1" t="str">
        <f t="shared" si="125"/>
        <v>Large</v>
      </c>
    </row>
    <row r="524" spans="1:29">
      <c r="A524" s="1" t="s">
        <v>4304</v>
      </c>
      <c r="B524" s="1">
        <v>2003</v>
      </c>
      <c r="C524" s="1" t="s">
        <v>16</v>
      </c>
      <c r="D524" s="1" t="s">
        <v>102</v>
      </c>
      <c r="E524" s="1" t="s">
        <v>23</v>
      </c>
      <c r="F524" s="1">
        <v>352</v>
      </c>
      <c r="G524" s="1">
        <v>2168</v>
      </c>
      <c r="H524" s="1">
        <v>285</v>
      </c>
      <c r="I524" s="1">
        <v>0.56000000000000005</v>
      </c>
      <c r="J524" s="1">
        <v>4</v>
      </c>
      <c r="K524" s="1" t="s">
        <v>24</v>
      </c>
      <c r="L524" s="1" t="s">
        <v>19</v>
      </c>
      <c r="M524" s="1">
        <v>90</v>
      </c>
      <c r="N524" s="1" t="s">
        <v>25</v>
      </c>
      <c r="O524" s="1">
        <v>159167</v>
      </c>
      <c r="P524" s="1">
        <f t="shared" si="126"/>
        <v>5</v>
      </c>
      <c r="Q524" s="1">
        <f t="shared" si="113"/>
        <v>21</v>
      </c>
      <c r="R524" s="5">
        <f t="shared" si="114"/>
        <v>0.16236162361623616</v>
      </c>
      <c r="S524" s="6">
        <f t="shared" si="115"/>
        <v>131457.56457564575</v>
      </c>
      <c r="T524" s="4">
        <f t="shared" si="116"/>
        <v>0.80965909090909094</v>
      </c>
      <c r="U524" s="1" t="str">
        <f t="shared" si="117"/>
        <v>Normal</v>
      </c>
      <c r="V524" s="1" t="str">
        <f t="shared" si="118"/>
        <v>Acquired</v>
      </c>
      <c r="W524" s="1" t="str">
        <f t="shared" si="119"/>
        <v>$</v>
      </c>
      <c r="X524" s="1" t="str">
        <f t="shared" si="120"/>
        <v>$352M</v>
      </c>
      <c r="Y524" s="1" t="str">
        <f t="shared" si="121"/>
        <v>$285M</v>
      </c>
      <c r="Z524" s="1" t="str">
        <f t="shared" si="122"/>
        <v>$0</v>
      </c>
      <c r="AA524" s="1" t="str">
        <f t="shared" si="123"/>
        <v>$1,31,458</v>
      </c>
      <c r="AB524" s="6">
        <f t="shared" si="124"/>
        <v>10954.79704797048</v>
      </c>
      <c r="AC524" s="1" t="str">
        <f t="shared" si="125"/>
        <v>Large</v>
      </c>
    </row>
    <row r="525" spans="1:29">
      <c r="A525" s="1" t="s">
        <v>189</v>
      </c>
      <c r="B525" s="1">
        <v>2003</v>
      </c>
      <c r="C525" s="1" t="s">
        <v>73</v>
      </c>
      <c r="D525" s="1" t="s">
        <v>36</v>
      </c>
      <c r="E525" s="1" t="s">
        <v>28</v>
      </c>
      <c r="F525" s="1">
        <v>388</v>
      </c>
      <c r="G525" s="1">
        <v>241</v>
      </c>
      <c r="H525" s="1">
        <v>50</v>
      </c>
      <c r="I525" s="1">
        <v>39.229999999999997</v>
      </c>
      <c r="J525" s="1">
        <v>4</v>
      </c>
      <c r="K525" s="1" t="s">
        <v>19</v>
      </c>
      <c r="L525" s="1" t="s">
        <v>24</v>
      </c>
      <c r="M525" s="1">
        <v>96</v>
      </c>
      <c r="N525" s="1" t="s">
        <v>49</v>
      </c>
      <c r="O525" s="1">
        <v>14506</v>
      </c>
      <c r="P525" s="1">
        <f t="shared" si="126"/>
        <v>1</v>
      </c>
      <c r="Q525" s="1">
        <f t="shared" si="113"/>
        <v>21</v>
      </c>
      <c r="R525" s="5">
        <f t="shared" si="114"/>
        <v>1.6099585062240664</v>
      </c>
      <c r="S525" s="6">
        <f t="shared" si="115"/>
        <v>207468.87966804981</v>
      </c>
      <c r="T525" s="4">
        <f t="shared" si="116"/>
        <v>0.12886597938144329</v>
      </c>
      <c r="U525" s="1" t="str">
        <f t="shared" si="117"/>
        <v>Normal</v>
      </c>
      <c r="V525" s="1" t="str">
        <f t="shared" si="118"/>
        <v>IPO</v>
      </c>
      <c r="W525" s="1" t="str">
        <f t="shared" si="119"/>
        <v>€</v>
      </c>
      <c r="X525" s="1" t="str">
        <f t="shared" si="120"/>
        <v>€388M</v>
      </c>
      <c r="Y525" s="1" t="str">
        <f t="shared" si="121"/>
        <v>€50M</v>
      </c>
      <c r="Z525" s="1" t="str">
        <f t="shared" si="122"/>
        <v>€2</v>
      </c>
      <c r="AA525" s="1" t="str">
        <f t="shared" si="123"/>
        <v>€2,07,469</v>
      </c>
      <c r="AB525" s="6">
        <f t="shared" si="124"/>
        <v>17289.073305670816</v>
      </c>
      <c r="AC525" s="1" t="str">
        <f t="shared" si="125"/>
        <v>Large</v>
      </c>
    </row>
    <row r="526" spans="1:29">
      <c r="A526" s="1" t="s">
        <v>3398</v>
      </c>
      <c r="B526" s="1">
        <v>2004</v>
      </c>
      <c r="C526" s="1" t="s">
        <v>53</v>
      </c>
      <c r="D526" s="1" t="s">
        <v>51</v>
      </c>
      <c r="E526" s="1" t="s">
        <v>40</v>
      </c>
      <c r="F526" s="1">
        <v>213</v>
      </c>
      <c r="G526" s="1">
        <v>3060</v>
      </c>
      <c r="H526" s="1">
        <v>201</v>
      </c>
      <c r="I526" s="1">
        <v>7.34</v>
      </c>
      <c r="J526" s="1">
        <v>9</v>
      </c>
      <c r="K526" s="1" t="s">
        <v>19</v>
      </c>
      <c r="L526" s="1" t="s">
        <v>19</v>
      </c>
      <c r="M526" s="1">
        <v>43</v>
      </c>
      <c r="N526" s="1" t="s">
        <v>29</v>
      </c>
      <c r="O526" s="1">
        <v>4943267</v>
      </c>
      <c r="P526" s="1">
        <f t="shared" si="126"/>
        <v>3</v>
      </c>
      <c r="Q526" s="1">
        <f t="shared" si="113"/>
        <v>20</v>
      </c>
      <c r="R526" s="5">
        <f t="shared" si="114"/>
        <v>6.9607843137254904E-2</v>
      </c>
      <c r="S526" s="6">
        <f t="shared" si="115"/>
        <v>65686.274509803916</v>
      </c>
      <c r="T526" s="4">
        <f t="shared" si="116"/>
        <v>0.94366197183098588</v>
      </c>
      <c r="U526" s="1" t="str">
        <f t="shared" si="117"/>
        <v>High Performer</v>
      </c>
      <c r="V526" s="1" t="str">
        <f t="shared" si="118"/>
        <v>Still Private</v>
      </c>
      <c r="W526" s="1">
        <f t="shared" si="119"/>
        <v>0</v>
      </c>
      <c r="X526" s="1" t="str">
        <f t="shared" si="120"/>
        <v>0213M</v>
      </c>
      <c r="Y526" s="1" t="str">
        <f t="shared" si="121"/>
        <v>0201M</v>
      </c>
      <c r="Z526" s="1" t="str">
        <f t="shared" si="122"/>
        <v>00</v>
      </c>
      <c r="AA526" s="1" t="str">
        <f t="shared" si="123"/>
        <v>065,686</v>
      </c>
      <c r="AB526" s="6">
        <f t="shared" si="124"/>
        <v>5473.8562091503272</v>
      </c>
      <c r="AC526" s="1" t="str">
        <f t="shared" si="125"/>
        <v>Large</v>
      </c>
    </row>
    <row r="527" spans="1:29">
      <c r="A527" s="1" t="s">
        <v>4309</v>
      </c>
      <c r="B527" s="1">
        <v>2004</v>
      </c>
      <c r="C527" s="1" t="s">
        <v>73</v>
      </c>
      <c r="D527" s="1" t="s">
        <v>39</v>
      </c>
      <c r="E527" s="1" t="s">
        <v>40</v>
      </c>
      <c r="F527" s="1">
        <v>403</v>
      </c>
      <c r="G527" s="1">
        <v>2627</v>
      </c>
      <c r="H527" s="1">
        <v>125</v>
      </c>
      <c r="I527" s="1">
        <v>44.21</v>
      </c>
      <c r="J527" s="1">
        <v>6</v>
      </c>
      <c r="K527" s="1" t="s">
        <v>24</v>
      </c>
      <c r="L527" s="1" t="s">
        <v>24</v>
      </c>
      <c r="M527" s="1">
        <v>14</v>
      </c>
      <c r="N527" s="1" t="s">
        <v>49</v>
      </c>
      <c r="O527" s="1">
        <v>4879436</v>
      </c>
      <c r="P527" s="1">
        <f t="shared" si="126"/>
        <v>3</v>
      </c>
      <c r="Q527" s="1">
        <f t="shared" si="113"/>
        <v>20</v>
      </c>
      <c r="R527" s="5">
        <f t="shared" si="114"/>
        <v>0.15340692805481537</v>
      </c>
      <c r="S527" s="6">
        <f t="shared" si="115"/>
        <v>47582.7940616673</v>
      </c>
      <c r="T527" s="4">
        <f t="shared" si="116"/>
        <v>0.31017369727047145</v>
      </c>
      <c r="U527" s="1" t="str">
        <f t="shared" si="117"/>
        <v>Normal</v>
      </c>
      <c r="V527" s="1" t="str">
        <f t="shared" si="118"/>
        <v>Acquired</v>
      </c>
      <c r="W527" s="1" t="str">
        <f t="shared" si="119"/>
        <v>€</v>
      </c>
      <c r="X527" s="1" t="str">
        <f t="shared" si="120"/>
        <v>€403M</v>
      </c>
      <c r="Y527" s="1" t="str">
        <f t="shared" si="121"/>
        <v>€125M</v>
      </c>
      <c r="Z527" s="1" t="str">
        <f t="shared" si="122"/>
        <v>€0</v>
      </c>
      <c r="AA527" s="1" t="str">
        <f t="shared" si="123"/>
        <v>€47,583</v>
      </c>
      <c r="AB527" s="6">
        <f t="shared" si="124"/>
        <v>3965.232838472275</v>
      </c>
      <c r="AC527" s="1" t="str">
        <f t="shared" si="125"/>
        <v>Large</v>
      </c>
    </row>
    <row r="528" spans="1:29">
      <c r="A528" s="1" t="s">
        <v>4274</v>
      </c>
      <c r="B528" s="1">
        <v>2004</v>
      </c>
      <c r="C528" s="1" t="s">
        <v>35</v>
      </c>
      <c r="D528" s="1" t="s">
        <v>36</v>
      </c>
      <c r="E528" s="1" t="s">
        <v>40</v>
      </c>
      <c r="F528" s="1">
        <v>472</v>
      </c>
      <c r="G528" s="1">
        <v>1443</v>
      </c>
      <c r="H528" s="1">
        <v>326</v>
      </c>
      <c r="I528" s="1">
        <v>18.55</v>
      </c>
      <c r="J528" s="1">
        <v>1</v>
      </c>
      <c r="K528" s="1" t="s">
        <v>19</v>
      </c>
      <c r="L528" s="1" t="s">
        <v>24</v>
      </c>
      <c r="M528" s="1">
        <v>97</v>
      </c>
      <c r="N528" s="1" t="s">
        <v>25</v>
      </c>
      <c r="O528" s="1">
        <v>4856273</v>
      </c>
      <c r="P528" s="1">
        <f t="shared" si="126"/>
        <v>3</v>
      </c>
      <c r="Q528" s="1">
        <f t="shared" si="113"/>
        <v>20</v>
      </c>
      <c r="R528" s="5">
        <f t="shared" si="114"/>
        <v>0.32709632709632708</v>
      </c>
      <c r="S528" s="6">
        <f t="shared" si="115"/>
        <v>225918.22591822591</v>
      </c>
      <c r="T528" s="4">
        <f t="shared" si="116"/>
        <v>0.69067796610169496</v>
      </c>
      <c r="U528" s="1" t="str">
        <f t="shared" si="117"/>
        <v>Normal</v>
      </c>
      <c r="V528" s="1" t="str">
        <f t="shared" si="118"/>
        <v>IPO</v>
      </c>
      <c r="W528" s="1" t="str">
        <f t="shared" si="119"/>
        <v>¥</v>
      </c>
      <c r="X528" s="1" t="str">
        <f t="shared" si="120"/>
        <v>¥472M</v>
      </c>
      <c r="Y528" s="1" t="str">
        <f t="shared" si="121"/>
        <v>¥326M</v>
      </c>
      <c r="Z528" s="1" t="str">
        <f t="shared" si="122"/>
        <v>¥0</v>
      </c>
      <c r="AA528" s="1" t="str">
        <f t="shared" si="123"/>
        <v>¥2,25,918</v>
      </c>
      <c r="AB528" s="6">
        <f t="shared" si="124"/>
        <v>18826.518826518826</v>
      </c>
      <c r="AC528" s="1" t="str">
        <f t="shared" si="125"/>
        <v>Large</v>
      </c>
    </row>
    <row r="529" spans="1:29">
      <c r="A529" s="1" t="s">
        <v>3000</v>
      </c>
      <c r="B529" s="1">
        <v>2004</v>
      </c>
      <c r="C529" s="1" t="s">
        <v>59</v>
      </c>
      <c r="D529" s="1" t="s">
        <v>95</v>
      </c>
      <c r="E529" s="1" t="s">
        <v>18</v>
      </c>
      <c r="F529" s="1">
        <v>489</v>
      </c>
      <c r="G529" s="1">
        <v>1115</v>
      </c>
      <c r="H529" s="1">
        <v>449</v>
      </c>
      <c r="I529" s="1">
        <v>30.45</v>
      </c>
      <c r="J529" s="1">
        <v>3</v>
      </c>
      <c r="K529" s="1" t="s">
        <v>24</v>
      </c>
      <c r="L529" s="1" t="s">
        <v>19</v>
      </c>
      <c r="M529" s="1">
        <v>92</v>
      </c>
      <c r="N529" s="1" t="s">
        <v>49</v>
      </c>
      <c r="O529" s="1">
        <v>4770248</v>
      </c>
      <c r="P529" s="1">
        <f t="shared" si="126"/>
        <v>2</v>
      </c>
      <c r="Q529" s="1">
        <f t="shared" si="113"/>
        <v>20</v>
      </c>
      <c r="R529" s="5">
        <f t="shared" si="114"/>
        <v>0.43856502242152468</v>
      </c>
      <c r="S529" s="6">
        <f t="shared" si="115"/>
        <v>402690.58295964124</v>
      </c>
      <c r="T529" s="4">
        <f t="shared" si="116"/>
        <v>0.91820040899795496</v>
      </c>
      <c r="U529" s="1" t="str">
        <f t="shared" si="117"/>
        <v>Normal</v>
      </c>
      <c r="V529" s="1" t="str">
        <f t="shared" si="118"/>
        <v>Acquired</v>
      </c>
      <c r="W529" s="1" t="str">
        <f t="shared" si="119"/>
        <v>₹</v>
      </c>
      <c r="X529" s="1" t="str">
        <f t="shared" si="120"/>
        <v>₹489M</v>
      </c>
      <c r="Y529" s="1" t="str">
        <f t="shared" si="121"/>
        <v>₹449M</v>
      </c>
      <c r="Z529" s="1" t="str">
        <f t="shared" si="122"/>
        <v>₹0</v>
      </c>
      <c r="AA529" s="1" t="str">
        <f t="shared" si="123"/>
        <v>₹4,02,691</v>
      </c>
      <c r="AB529" s="6">
        <f t="shared" si="124"/>
        <v>33557.548579970105</v>
      </c>
      <c r="AC529" s="1" t="str">
        <f t="shared" si="125"/>
        <v>Large</v>
      </c>
    </row>
    <row r="530" spans="1:29">
      <c r="A530" s="1" t="s">
        <v>4576</v>
      </c>
      <c r="B530" s="1">
        <v>2004</v>
      </c>
      <c r="C530" s="1" t="s">
        <v>73</v>
      </c>
      <c r="D530" s="1" t="s">
        <v>39</v>
      </c>
      <c r="E530" s="1" t="s">
        <v>28</v>
      </c>
      <c r="F530" s="1">
        <v>269</v>
      </c>
      <c r="G530" s="1">
        <v>4019</v>
      </c>
      <c r="H530" s="1">
        <v>108</v>
      </c>
      <c r="I530" s="1">
        <v>18.07</v>
      </c>
      <c r="J530" s="1">
        <v>4</v>
      </c>
      <c r="K530" s="1" t="s">
        <v>24</v>
      </c>
      <c r="L530" s="1" t="s">
        <v>24</v>
      </c>
      <c r="M530" s="1">
        <v>66</v>
      </c>
      <c r="N530" s="1" t="s">
        <v>20</v>
      </c>
      <c r="O530" s="1">
        <v>4752635</v>
      </c>
      <c r="P530" s="1">
        <f t="shared" si="126"/>
        <v>1</v>
      </c>
      <c r="Q530" s="1">
        <f t="shared" si="113"/>
        <v>20</v>
      </c>
      <c r="R530" s="5">
        <f t="shared" si="114"/>
        <v>6.6932072654889277E-2</v>
      </c>
      <c r="S530" s="6">
        <f t="shared" si="115"/>
        <v>26872.35630753919</v>
      </c>
      <c r="T530" s="4">
        <f t="shared" si="116"/>
        <v>0.40148698884758366</v>
      </c>
      <c r="U530" s="1" t="str">
        <f t="shared" si="117"/>
        <v>Normal</v>
      </c>
      <c r="V530" s="1" t="str">
        <f t="shared" si="118"/>
        <v>Acquired</v>
      </c>
      <c r="W530" s="1" t="str">
        <f t="shared" si="119"/>
        <v>€</v>
      </c>
      <c r="X530" s="1" t="str">
        <f t="shared" si="120"/>
        <v>€269M</v>
      </c>
      <c r="Y530" s="1" t="str">
        <f t="shared" si="121"/>
        <v>€108M</v>
      </c>
      <c r="Z530" s="1" t="str">
        <f t="shared" si="122"/>
        <v>€0</v>
      </c>
      <c r="AA530" s="1" t="str">
        <f t="shared" si="123"/>
        <v>€26,872</v>
      </c>
      <c r="AB530" s="6">
        <f t="shared" si="124"/>
        <v>2239.3630256282659</v>
      </c>
      <c r="AC530" s="1" t="str">
        <f t="shared" si="125"/>
        <v>Large</v>
      </c>
    </row>
    <row r="531" spans="1:29">
      <c r="A531" s="1" t="s">
        <v>248</v>
      </c>
      <c r="B531" s="1">
        <v>2004</v>
      </c>
      <c r="C531" s="1" t="s">
        <v>16</v>
      </c>
      <c r="D531" s="1" t="s">
        <v>95</v>
      </c>
      <c r="E531" s="1" t="s">
        <v>28</v>
      </c>
      <c r="F531" s="1">
        <v>422</v>
      </c>
      <c r="G531" s="1">
        <v>4895</v>
      </c>
      <c r="H531" s="1">
        <v>639</v>
      </c>
      <c r="I531" s="1">
        <v>33.24</v>
      </c>
      <c r="J531" s="1">
        <v>9</v>
      </c>
      <c r="K531" s="1" t="s">
        <v>19</v>
      </c>
      <c r="L531" s="1" t="s">
        <v>24</v>
      </c>
      <c r="M531" s="1">
        <v>82</v>
      </c>
      <c r="N531" s="1" t="s">
        <v>33</v>
      </c>
      <c r="O531" s="1">
        <v>4688586</v>
      </c>
      <c r="P531" s="1">
        <f t="shared" si="126"/>
        <v>1</v>
      </c>
      <c r="Q531" s="1">
        <f t="shared" si="113"/>
        <v>20</v>
      </c>
      <c r="R531" s="5">
        <f t="shared" si="114"/>
        <v>8.6210418794688451E-2</v>
      </c>
      <c r="S531" s="6">
        <f t="shared" si="115"/>
        <v>130541.36874361594</v>
      </c>
      <c r="T531" s="4">
        <f t="shared" si="116"/>
        <v>1.514218009478673</v>
      </c>
      <c r="U531" s="1" t="str">
        <f t="shared" si="117"/>
        <v>High Performer</v>
      </c>
      <c r="V531" s="1" t="str">
        <f t="shared" si="118"/>
        <v>IPO</v>
      </c>
      <c r="W531" s="1" t="str">
        <f t="shared" si="119"/>
        <v>$</v>
      </c>
      <c r="X531" s="1" t="str">
        <f t="shared" si="120"/>
        <v>$422M</v>
      </c>
      <c r="Y531" s="1" t="str">
        <f t="shared" si="121"/>
        <v>$639M</v>
      </c>
      <c r="Z531" s="1" t="str">
        <f t="shared" si="122"/>
        <v>$0</v>
      </c>
      <c r="AA531" s="1" t="str">
        <f t="shared" si="123"/>
        <v>$1,30,541</v>
      </c>
      <c r="AB531" s="6">
        <f t="shared" si="124"/>
        <v>10878.447395301328</v>
      </c>
      <c r="AC531" s="1" t="str">
        <f t="shared" si="125"/>
        <v>Large</v>
      </c>
    </row>
    <row r="532" spans="1:29">
      <c r="A532" s="1" t="s">
        <v>1572</v>
      </c>
      <c r="B532" s="1">
        <v>2004</v>
      </c>
      <c r="C532" s="1" t="s">
        <v>59</v>
      </c>
      <c r="D532" s="1" t="s">
        <v>51</v>
      </c>
      <c r="E532" s="1" t="s">
        <v>23</v>
      </c>
      <c r="F532" s="1">
        <v>312</v>
      </c>
      <c r="G532" s="1">
        <v>1140</v>
      </c>
      <c r="H532" s="1">
        <v>306</v>
      </c>
      <c r="I532" s="1">
        <v>20.11</v>
      </c>
      <c r="J532" s="1">
        <v>7</v>
      </c>
      <c r="K532" s="1" t="s">
        <v>24</v>
      </c>
      <c r="L532" s="1" t="s">
        <v>24</v>
      </c>
      <c r="M532" s="1">
        <v>57</v>
      </c>
      <c r="N532" s="1" t="s">
        <v>49</v>
      </c>
      <c r="O532" s="1">
        <v>4577107</v>
      </c>
      <c r="P532" s="1">
        <f t="shared" si="126"/>
        <v>5</v>
      </c>
      <c r="Q532" s="1">
        <f t="shared" si="113"/>
        <v>20</v>
      </c>
      <c r="R532" s="5">
        <f t="shared" si="114"/>
        <v>0.27368421052631581</v>
      </c>
      <c r="S532" s="6">
        <f t="shared" si="115"/>
        <v>268421.05263157893</v>
      </c>
      <c r="T532" s="4">
        <f t="shared" si="116"/>
        <v>0.98076923076923073</v>
      </c>
      <c r="U532" s="1" t="str">
        <f t="shared" si="117"/>
        <v>Normal</v>
      </c>
      <c r="V532" s="1" t="str">
        <f t="shared" si="118"/>
        <v>Acquired</v>
      </c>
      <c r="W532" s="1" t="str">
        <f t="shared" si="119"/>
        <v>₹</v>
      </c>
      <c r="X532" s="1" t="str">
        <f t="shared" si="120"/>
        <v>₹312M</v>
      </c>
      <c r="Y532" s="1" t="str">
        <f t="shared" si="121"/>
        <v>₹306M</v>
      </c>
      <c r="Z532" s="1" t="str">
        <f t="shared" si="122"/>
        <v>₹0</v>
      </c>
      <c r="AA532" s="1" t="str">
        <f t="shared" si="123"/>
        <v>₹2,68,421</v>
      </c>
      <c r="AB532" s="6">
        <f t="shared" si="124"/>
        <v>22368.42105263158</v>
      </c>
      <c r="AC532" s="1" t="str">
        <f t="shared" si="125"/>
        <v>Large</v>
      </c>
    </row>
    <row r="533" spans="1:29">
      <c r="A533" s="1" t="s">
        <v>4095</v>
      </c>
      <c r="B533" s="1">
        <v>2004</v>
      </c>
      <c r="C533" s="1" t="s">
        <v>45</v>
      </c>
      <c r="D533" s="1" t="s">
        <v>46</v>
      </c>
      <c r="E533" s="1" t="s">
        <v>23</v>
      </c>
      <c r="F533" s="1">
        <v>271</v>
      </c>
      <c r="G533" s="1">
        <v>266</v>
      </c>
      <c r="H533" s="1">
        <v>388</v>
      </c>
      <c r="I533" s="1">
        <v>46.81</v>
      </c>
      <c r="J533" s="1">
        <v>6</v>
      </c>
      <c r="K533" s="1" t="s">
        <v>19</v>
      </c>
      <c r="L533" s="1" t="s">
        <v>24</v>
      </c>
      <c r="M533" s="1">
        <v>87</v>
      </c>
      <c r="N533" s="1" t="s">
        <v>49</v>
      </c>
      <c r="O533" s="1">
        <v>4565279</v>
      </c>
      <c r="P533" s="1">
        <f t="shared" si="126"/>
        <v>5</v>
      </c>
      <c r="Q533" s="1">
        <f t="shared" si="113"/>
        <v>20</v>
      </c>
      <c r="R533" s="5">
        <f t="shared" si="114"/>
        <v>1.018796992481203</v>
      </c>
      <c r="S533" s="6">
        <f t="shared" si="115"/>
        <v>1458646.6165413533</v>
      </c>
      <c r="T533" s="4">
        <f t="shared" si="116"/>
        <v>1.4317343173431734</v>
      </c>
      <c r="U533" s="1" t="str">
        <f t="shared" si="117"/>
        <v>Normal</v>
      </c>
      <c r="V533" s="1" t="str">
        <f t="shared" si="118"/>
        <v>IPO</v>
      </c>
      <c r="W533" s="1" t="str">
        <f t="shared" si="119"/>
        <v>A$</v>
      </c>
      <c r="X533" s="1" t="str">
        <f t="shared" si="120"/>
        <v>A$271M</v>
      </c>
      <c r="Y533" s="1" t="str">
        <f t="shared" si="121"/>
        <v>A$388M</v>
      </c>
      <c r="Z533" s="1" t="str">
        <f t="shared" si="122"/>
        <v>A$1</v>
      </c>
      <c r="AA533" s="1" t="str">
        <f t="shared" si="123"/>
        <v>A$14,58,647</v>
      </c>
      <c r="AB533" s="6">
        <f t="shared" si="124"/>
        <v>121553.88471177945</v>
      </c>
      <c r="AC533" s="1" t="str">
        <f t="shared" si="125"/>
        <v>Large</v>
      </c>
    </row>
    <row r="534" spans="1:29">
      <c r="A534" s="1" t="s">
        <v>1838</v>
      </c>
      <c r="B534" s="1">
        <v>2004</v>
      </c>
      <c r="C534" s="1" t="s">
        <v>35</v>
      </c>
      <c r="D534" s="1" t="s">
        <v>51</v>
      </c>
      <c r="E534" s="1" t="s">
        <v>40</v>
      </c>
      <c r="F534" s="1">
        <v>204</v>
      </c>
      <c r="G534" s="1">
        <v>2426</v>
      </c>
      <c r="H534" s="1">
        <v>349</v>
      </c>
      <c r="I534" s="1">
        <v>7.86</v>
      </c>
      <c r="J534" s="1">
        <v>8</v>
      </c>
      <c r="K534" s="1" t="s">
        <v>19</v>
      </c>
      <c r="L534" s="1" t="s">
        <v>19</v>
      </c>
      <c r="M534" s="1">
        <v>34</v>
      </c>
      <c r="N534" s="1" t="s">
        <v>33</v>
      </c>
      <c r="O534" s="1">
        <v>4558029</v>
      </c>
      <c r="P534" s="1">
        <f t="shared" si="126"/>
        <v>3</v>
      </c>
      <c r="Q534" s="1">
        <f t="shared" si="113"/>
        <v>20</v>
      </c>
      <c r="R534" s="5">
        <f t="shared" si="114"/>
        <v>8.4089035449299257E-2</v>
      </c>
      <c r="S534" s="6">
        <f t="shared" si="115"/>
        <v>143858.20280296786</v>
      </c>
      <c r="T534" s="4">
        <f t="shared" si="116"/>
        <v>1.7107843137254901</v>
      </c>
      <c r="U534" s="1" t="str">
        <f t="shared" si="117"/>
        <v>High Performer</v>
      </c>
      <c r="V534" s="1" t="str">
        <f t="shared" si="118"/>
        <v>Still Private</v>
      </c>
      <c r="W534" s="1" t="str">
        <f t="shared" si="119"/>
        <v>¥</v>
      </c>
      <c r="X534" s="1" t="str">
        <f t="shared" si="120"/>
        <v>¥204M</v>
      </c>
      <c r="Y534" s="1" t="str">
        <f t="shared" si="121"/>
        <v>¥349M</v>
      </c>
      <c r="Z534" s="1" t="str">
        <f t="shared" si="122"/>
        <v>¥0</v>
      </c>
      <c r="AA534" s="1" t="str">
        <f t="shared" si="123"/>
        <v>¥1,43,858</v>
      </c>
      <c r="AB534" s="6">
        <f t="shared" si="124"/>
        <v>11988.183566913987</v>
      </c>
      <c r="AC534" s="1" t="str">
        <f t="shared" si="125"/>
        <v>Large</v>
      </c>
    </row>
    <row r="535" spans="1:29">
      <c r="A535" s="1" t="s">
        <v>1552</v>
      </c>
      <c r="B535" s="1">
        <v>2004</v>
      </c>
      <c r="C535" s="1" t="s">
        <v>59</v>
      </c>
      <c r="D535" s="1" t="s">
        <v>32</v>
      </c>
      <c r="E535" s="1" t="s">
        <v>18</v>
      </c>
      <c r="F535" s="1">
        <v>234</v>
      </c>
      <c r="G535" s="1">
        <v>2824</v>
      </c>
      <c r="H535" s="1">
        <v>532</v>
      </c>
      <c r="I535" s="1">
        <v>34.76</v>
      </c>
      <c r="J535" s="1">
        <v>8</v>
      </c>
      <c r="K535" s="1" t="s">
        <v>19</v>
      </c>
      <c r="L535" s="1" t="s">
        <v>24</v>
      </c>
      <c r="M535" s="1">
        <v>61</v>
      </c>
      <c r="N535" s="1" t="s">
        <v>33</v>
      </c>
      <c r="O535" s="1">
        <v>4468421</v>
      </c>
      <c r="P535" s="1">
        <f t="shared" si="126"/>
        <v>2</v>
      </c>
      <c r="Q535" s="1">
        <f t="shared" si="113"/>
        <v>20</v>
      </c>
      <c r="R535" s="5">
        <f t="shared" si="114"/>
        <v>8.2861189801699722E-2</v>
      </c>
      <c r="S535" s="6">
        <f t="shared" si="115"/>
        <v>188385.26912181303</v>
      </c>
      <c r="T535" s="4">
        <f t="shared" si="116"/>
        <v>2.2735042735042734</v>
      </c>
      <c r="U535" s="1" t="str">
        <f t="shared" si="117"/>
        <v>High Performer</v>
      </c>
      <c r="V535" s="1" t="str">
        <f t="shared" si="118"/>
        <v>IPO</v>
      </c>
      <c r="W535" s="1" t="str">
        <f t="shared" si="119"/>
        <v>₹</v>
      </c>
      <c r="X535" s="1" t="str">
        <f t="shared" si="120"/>
        <v>₹234M</v>
      </c>
      <c r="Y535" s="1" t="str">
        <f t="shared" si="121"/>
        <v>₹532M</v>
      </c>
      <c r="Z535" s="1" t="str">
        <f t="shared" si="122"/>
        <v>₹0</v>
      </c>
      <c r="AA535" s="1" t="str">
        <f t="shared" si="123"/>
        <v>₹1,88,385</v>
      </c>
      <c r="AB535" s="6">
        <f t="shared" si="124"/>
        <v>15698.772426817752</v>
      </c>
      <c r="AC535" s="1" t="str">
        <f t="shared" si="125"/>
        <v>Large</v>
      </c>
    </row>
    <row r="536" spans="1:29">
      <c r="A536" s="1" t="s">
        <v>3057</v>
      </c>
      <c r="B536" s="1">
        <v>2004</v>
      </c>
      <c r="C536" s="1" t="s">
        <v>16</v>
      </c>
      <c r="D536" s="1" t="s">
        <v>51</v>
      </c>
      <c r="E536" s="1" t="s">
        <v>18</v>
      </c>
      <c r="F536" s="1">
        <v>372</v>
      </c>
      <c r="G536" s="1">
        <v>4203</v>
      </c>
      <c r="H536" s="1">
        <v>855</v>
      </c>
      <c r="I536" s="1">
        <v>24.8</v>
      </c>
      <c r="J536" s="1">
        <v>7</v>
      </c>
      <c r="K536" s="1" t="s">
        <v>24</v>
      </c>
      <c r="L536" s="1" t="s">
        <v>19</v>
      </c>
      <c r="M536" s="1">
        <v>47</v>
      </c>
      <c r="N536" s="1" t="s">
        <v>25</v>
      </c>
      <c r="O536" s="1">
        <v>4451368</v>
      </c>
      <c r="P536" s="1">
        <f t="shared" si="126"/>
        <v>2</v>
      </c>
      <c r="Q536" s="1">
        <f t="shared" si="113"/>
        <v>20</v>
      </c>
      <c r="R536" s="5">
        <f t="shared" si="114"/>
        <v>8.8508208422555315E-2</v>
      </c>
      <c r="S536" s="6">
        <f t="shared" si="115"/>
        <v>203426.12419700215</v>
      </c>
      <c r="T536" s="4">
        <f t="shared" si="116"/>
        <v>2.2983870967741935</v>
      </c>
      <c r="U536" s="1" t="str">
        <f t="shared" si="117"/>
        <v>Normal</v>
      </c>
      <c r="V536" s="1" t="str">
        <f t="shared" si="118"/>
        <v>Acquired</v>
      </c>
      <c r="W536" s="1" t="str">
        <f t="shared" si="119"/>
        <v>$</v>
      </c>
      <c r="X536" s="1" t="str">
        <f t="shared" si="120"/>
        <v>$372M</v>
      </c>
      <c r="Y536" s="1" t="str">
        <f t="shared" si="121"/>
        <v>$855M</v>
      </c>
      <c r="Z536" s="1" t="str">
        <f t="shared" si="122"/>
        <v>$0</v>
      </c>
      <c r="AA536" s="1" t="str">
        <f t="shared" si="123"/>
        <v>$2,03,426</v>
      </c>
      <c r="AB536" s="6">
        <f t="shared" si="124"/>
        <v>16952.177016416845</v>
      </c>
      <c r="AC536" s="1" t="str">
        <f t="shared" si="125"/>
        <v>Large</v>
      </c>
    </row>
    <row r="537" spans="1:29">
      <c r="A537" s="1" t="s">
        <v>2728</v>
      </c>
      <c r="B537" s="1">
        <v>2004</v>
      </c>
      <c r="C537" s="1" t="s">
        <v>53</v>
      </c>
      <c r="D537" s="1" t="s">
        <v>102</v>
      </c>
      <c r="E537" s="1" t="s">
        <v>37</v>
      </c>
      <c r="F537" s="1">
        <v>406</v>
      </c>
      <c r="G537" s="1">
        <v>2057</v>
      </c>
      <c r="H537" s="1">
        <v>907</v>
      </c>
      <c r="I537" s="1">
        <v>27.13</v>
      </c>
      <c r="J537" s="1">
        <v>3</v>
      </c>
      <c r="K537" s="1" t="s">
        <v>24</v>
      </c>
      <c r="L537" s="1" t="s">
        <v>24</v>
      </c>
      <c r="M537" s="1">
        <v>46</v>
      </c>
      <c r="N537" s="1" t="s">
        <v>49</v>
      </c>
      <c r="O537" s="1">
        <v>4444201</v>
      </c>
      <c r="P537" s="1">
        <f t="shared" si="126"/>
        <v>4</v>
      </c>
      <c r="Q537" s="1">
        <f t="shared" si="113"/>
        <v>20</v>
      </c>
      <c r="R537" s="5">
        <f t="shared" si="114"/>
        <v>0.1973748176956733</v>
      </c>
      <c r="S537" s="6">
        <f t="shared" si="115"/>
        <v>440933.39815264946</v>
      </c>
      <c r="T537" s="4">
        <f t="shared" si="116"/>
        <v>2.2339901477832513</v>
      </c>
      <c r="U537" s="1" t="str">
        <f t="shared" si="117"/>
        <v>Normal</v>
      </c>
      <c r="V537" s="1" t="str">
        <f t="shared" si="118"/>
        <v>Acquired</v>
      </c>
      <c r="W537" s="1">
        <f t="shared" si="119"/>
        <v>0</v>
      </c>
      <c r="X537" s="1" t="str">
        <f t="shared" si="120"/>
        <v>0406M</v>
      </c>
      <c r="Y537" s="1" t="str">
        <f t="shared" si="121"/>
        <v>0907M</v>
      </c>
      <c r="Z537" s="1" t="str">
        <f t="shared" si="122"/>
        <v>00</v>
      </c>
      <c r="AA537" s="1" t="str">
        <f t="shared" si="123"/>
        <v>04,40,933</v>
      </c>
      <c r="AB537" s="6">
        <f t="shared" si="124"/>
        <v>36744.449846054122</v>
      </c>
      <c r="AC537" s="1" t="str">
        <f t="shared" si="125"/>
        <v>Large</v>
      </c>
    </row>
    <row r="538" spans="1:29">
      <c r="A538" s="1" t="s">
        <v>4295</v>
      </c>
      <c r="B538" s="1">
        <v>2004</v>
      </c>
      <c r="C538" s="1" t="s">
        <v>73</v>
      </c>
      <c r="D538" s="1" t="s">
        <v>46</v>
      </c>
      <c r="E538" s="1" t="s">
        <v>23</v>
      </c>
      <c r="F538" s="1">
        <v>214</v>
      </c>
      <c r="G538" s="1">
        <v>4334</v>
      </c>
      <c r="H538" s="1">
        <v>590</v>
      </c>
      <c r="I538" s="1">
        <v>17.46</v>
      </c>
      <c r="J538" s="1">
        <v>9</v>
      </c>
      <c r="K538" s="1" t="s">
        <v>19</v>
      </c>
      <c r="L538" s="1" t="s">
        <v>24</v>
      </c>
      <c r="M538" s="1">
        <v>98</v>
      </c>
      <c r="N538" s="1" t="s">
        <v>33</v>
      </c>
      <c r="O538" s="1">
        <v>4367404</v>
      </c>
      <c r="P538" s="1">
        <f t="shared" si="126"/>
        <v>5</v>
      </c>
      <c r="Q538" s="1">
        <f t="shared" si="113"/>
        <v>20</v>
      </c>
      <c r="R538" s="5">
        <f t="shared" si="114"/>
        <v>4.9377018920166126E-2</v>
      </c>
      <c r="S538" s="6">
        <f t="shared" si="115"/>
        <v>136132.90263036455</v>
      </c>
      <c r="T538" s="4">
        <f t="shared" si="116"/>
        <v>2.7570093457943927</v>
      </c>
      <c r="U538" s="1" t="str">
        <f t="shared" si="117"/>
        <v>High Performer</v>
      </c>
      <c r="V538" s="1" t="str">
        <f t="shared" si="118"/>
        <v>IPO</v>
      </c>
      <c r="W538" s="1" t="str">
        <f t="shared" si="119"/>
        <v>€</v>
      </c>
      <c r="X538" s="1" t="str">
        <f t="shared" si="120"/>
        <v>€214M</v>
      </c>
      <c r="Y538" s="1" t="str">
        <f t="shared" si="121"/>
        <v>€590M</v>
      </c>
      <c r="Z538" s="1" t="str">
        <f t="shared" si="122"/>
        <v>€0</v>
      </c>
      <c r="AA538" s="1" t="str">
        <f t="shared" si="123"/>
        <v>€1,36,133</v>
      </c>
      <c r="AB538" s="6">
        <f t="shared" si="124"/>
        <v>11344.40855253038</v>
      </c>
      <c r="AC538" s="1" t="str">
        <f t="shared" si="125"/>
        <v>Large</v>
      </c>
    </row>
    <row r="539" spans="1:29">
      <c r="A539" s="1" t="s">
        <v>3009</v>
      </c>
      <c r="B539" s="1">
        <v>2004</v>
      </c>
      <c r="C539" s="1" t="s">
        <v>16</v>
      </c>
      <c r="D539" s="1" t="s">
        <v>43</v>
      </c>
      <c r="E539" s="1" t="s">
        <v>18</v>
      </c>
      <c r="F539" s="1">
        <v>494</v>
      </c>
      <c r="G539" s="1">
        <v>237</v>
      </c>
      <c r="H539" s="1">
        <v>60</v>
      </c>
      <c r="I539" s="1">
        <v>41.43</v>
      </c>
      <c r="J539" s="1">
        <v>9</v>
      </c>
      <c r="K539" s="1" t="s">
        <v>19</v>
      </c>
      <c r="L539" s="1" t="s">
        <v>19</v>
      </c>
      <c r="M539" s="1">
        <v>30</v>
      </c>
      <c r="N539" s="1" t="s">
        <v>49</v>
      </c>
      <c r="O539" s="1">
        <v>4308292</v>
      </c>
      <c r="P539" s="1">
        <f t="shared" si="126"/>
        <v>2</v>
      </c>
      <c r="Q539" s="1">
        <f t="shared" si="113"/>
        <v>20</v>
      </c>
      <c r="R539" s="5">
        <f t="shared" si="114"/>
        <v>2.0843881856540083</v>
      </c>
      <c r="S539" s="6">
        <f t="shared" si="115"/>
        <v>253164.55696202532</v>
      </c>
      <c r="T539" s="4">
        <f t="shared" si="116"/>
        <v>0.1214574898785425</v>
      </c>
      <c r="U539" s="1" t="str">
        <f t="shared" si="117"/>
        <v>High Performer</v>
      </c>
      <c r="V539" s="1" t="str">
        <f t="shared" si="118"/>
        <v>Still Private</v>
      </c>
      <c r="W539" s="1" t="str">
        <f t="shared" si="119"/>
        <v>$</v>
      </c>
      <c r="X539" s="1" t="str">
        <f t="shared" si="120"/>
        <v>$494M</v>
      </c>
      <c r="Y539" s="1" t="str">
        <f t="shared" si="121"/>
        <v>$60M</v>
      </c>
      <c r="Z539" s="1" t="str">
        <f t="shared" si="122"/>
        <v>$2</v>
      </c>
      <c r="AA539" s="1" t="str">
        <f t="shared" si="123"/>
        <v>$2,53,165</v>
      </c>
      <c r="AB539" s="6">
        <f t="shared" si="124"/>
        <v>21097.04641350211</v>
      </c>
      <c r="AC539" s="1" t="str">
        <f t="shared" si="125"/>
        <v>Large</v>
      </c>
    </row>
    <row r="540" spans="1:29">
      <c r="A540" s="1" t="s">
        <v>3081</v>
      </c>
      <c r="B540" s="1">
        <v>2004</v>
      </c>
      <c r="C540" s="1" t="s">
        <v>27</v>
      </c>
      <c r="D540" s="1" t="s">
        <v>43</v>
      </c>
      <c r="E540" s="1" t="s">
        <v>23</v>
      </c>
      <c r="F540" s="1">
        <v>477</v>
      </c>
      <c r="G540" s="1">
        <v>2481</v>
      </c>
      <c r="H540" s="1">
        <v>905</v>
      </c>
      <c r="I540" s="1">
        <v>47.09</v>
      </c>
      <c r="J540" s="1">
        <v>7</v>
      </c>
      <c r="K540" s="1" t="s">
        <v>24</v>
      </c>
      <c r="L540" s="1" t="s">
        <v>24</v>
      </c>
      <c r="M540" s="1">
        <v>48</v>
      </c>
      <c r="N540" s="1" t="s">
        <v>25</v>
      </c>
      <c r="O540" s="1">
        <v>4142758</v>
      </c>
      <c r="P540" s="1">
        <f t="shared" si="126"/>
        <v>5</v>
      </c>
      <c r="Q540" s="1">
        <f t="shared" si="113"/>
        <v>20</v>
      </c>
      <c r="R540" s="5">
        <f t="shared" si="114"/>
        <v>0.19226118500604594</v>
      </c>
      <c r="S540" s="6">
        <f t="shared" si="115"/>
        <v>364772.26924627164</v>
      </c>
      <c r="T540" s="4">
        <f t="shared" si="116"/>
        <v>1.8972746331236898</v>
      </c>
      <c r="U540" s="1" t="str">
        <f t="shared" si="117"/>
        <v>Normal</v>
      </c>
      <c r="V540" s="1" t="str">
        <f t="shared" si="118"/>
        <v>Acquired</v>
      </c>
      <c r="W540" s="1" t="str">
        <f t="shared" si="119"/>
        <v>$</v>
      </c>
      <c r="X540" s="1" t="str">
        <f t="shared" si="120"/>
        <v>$477M</v>
      </c>
      <c r="Y540" s="1" t="str">
        <f t="shared" si="121"/>
        <v>$905M</v>
      </c>
      <c r="Z540" s="1" t="str">
        <f t="shared" si="122"/>
        <v>$0</v>
      </c>
      <c r="AA540" s="1" t="str">
        <f t="shared" si="123"/>
        <v>$3,64,772</v>
      </c>
      <c r="AB540" s="6">
        <f t="shared" si="124"/>
        <v>30397.689103855973</v>
      </c>
      <c r="AC540" s="1" t="str">
        <f t="shared" si="125"/>
        <v>Large</v>
      </c>
    </row>
    <row r="541" spans="1:29">
      <c r="A541" s="1" t="s">
        <v>1033</v>
      </c>
      <c r="B541" s="1">
        <v>2004</v>
      </c>
      <c r="C541" s="1" t="s">
        <v>27</v>
      </c>
      <c r="D541" s="1" t="s">
        <v>32</v>
      </c>
      <c r="E541" s="1" t="s">
        <v>40</v>
      </c>
      <c r="F541" s="1">
        <v>390</v>
      </c>
      <c r="G541" s="1">
        <v>1386</v>
      </c>
      <c r="H541" s="1">
        <v>998</v>
      </c>
      <c r="I541" s="1">
        <v>45.86</v>
      </c>
      <c r="J541" s="1">
        <v>9</v>
      </c>
      <c r="K541" s="1" t="s">
        <v>19</v>
      </c>
      <c r="L541" s="1" t="s">
        <v>19</v>
      </c>
      <c r="M541" s="1">
        <v>46</v>
      </c>
      <c r="N541" s="1" t="s">
        <v>20</v>
      </c>
      <c r="O541" s="1">
        <v>4140073</v>
      </c>
      <c r="P541" s="1">
        <f t="shared" si="126"/>
        <v>3</v>
      </c>
      <c r="Q541" s="1">
        <f t="shared" si="113"/>
        <v>20</v>
      </c>
      <c r="R541" s="5">
        <f t="shared" si="114"/>
        <v>0.2813852813852814</v>
      </c>
      <c r="S541" s="6">
        <f t="shared" si="115"/>
        <v>720057.72005772009</v>
      </c>
      <c r="T541" s="4">
        <f t="shared" si="116"/>
        <v>2.5589743589743588</v>
      </c>
      <c r="U541" s="1" t="str">
        <f t="shared" si="117"/>
        <v>High Performer</v>
      </c>
      <c r="V541" s="1" t="str">
        <f t="shared" si="118"/>
        <v>Still Private</v>
      </c>
      <c r="W541" s="1" t="str">
        <f t="shared" si="119"/>
        <v>$</v>
      </c>
      <c r="X541" s="1" t="str">
        <f t="shared" si="120"/>
        <v>$390M</v>
      </c>
      <c r="Y541" s="1" t="str">
        <f t="shared" si="121"/>
        <v>$998M</v>
      </c>
      <c r="Z541" s="1" t="str">
        <f t="shared" si="122"/>
        <v>$0</v>
      </c>
      <c r="AA541" s="1" t="str">
        <f t="shared" si="123"/>
        <v>$7,20,058</v>
      </c>
      <c r="AB541" s="6">
        <f t="shared" si="124"/>
        <v>60004.810004810002</v>
      </c>
      <c r="AC541" s="1" t="str">
        <f t="shared" si="125"/>
        <v>Large</v>
      </c>
    </row>
    <row r="542" spans="1:29">
      <c r="A542" s="1" t="s">
        <v>3558</v>
      </c>
      <c r="B542" s="1">
        <v>2004</v>
      </c>
      <c r="C542" s="1" t="s">
        <v>27</v>
      </c>
      <c r="D542" s="1" t="s">
        <v>17</v>
      </c>
      <c r="E542" s="1" t="s">
        <v>18</v>
      </c>
      <c r="F542" s="1">
        <v>498</v>
      </c>
      <c r="G542" s="1">
        <v>785</v>
      </c>
      <c r="H542" s="1">
        <v>823</v>
      </c>
      <c r="I542" s="1">
        <v>11.07</v>
      </c>
      <c r="J542" s="1">
        <v>3</v>
      </c>
      <c r="K542" s="1" t="s">
        <v>24</v>
      </c>
      <c r="L542" s="1" t="s">
        <v>24</v>
      </c>
      <c r="M542" s="1">
        <v>79</v>
      </c>
      <c r="N542" s="1" t="s">
        <v>49</v>
      </c>
      <c r="O542" s="1">
        <v>4130359</v>
      </c>
      <c r="P542" s="1">
        <f t="shared" si="126"/>
        <v>2</v>
      </c>
      <c r="Q542" s="1">
        <f t="shared" si="113"/>
        <v>20</v>
      </c>
      <c r="R542" s="5">
        <f t="shared" si="114"/>
        <v>0.6343949044585987</v>
      </c>
      <c r="S542" s="6">
        <f t="shared" si="115"/>
        <v>1048407.643312102</v>
      </c>
      <c r="T542" s="4">
        <f t="shared" si="116"/>
        <v>1.6526104417670682</v>
      </c>
      <c r="U542" s="1" t="str">
        <f t="shared" si="117"/>
        <v>Normal</v>
      </c>
      <c r="V542" s="1" t="str">
        <f t="shared" si="118"/>
        <v>Acquired</v>
      </c>
      <c r="W542" s="1" t="str">
        <f t="shared" si="119"/>
        <v>$</v>
      </c>
      <c r="X542" s="1" t="str">
        <f t="shared" si="120"/>
        <v>$498M</v>
      </c>
      <c r="Y542" s="1" t="str">
        <f t="shared" si="121"/>
        <v>$823M</v>
      </c>
      <c r="Z542" s="1" t="str">
        <f t="shared" si="122"/>
        <v>$1</v>
      </c>
      <c r="AA542" s="1" t="str">
        <f t="shared" si="123"/>
        <v>$10,48,408</v>
      </c>
      <c r="AB542" s="6">
        <f t="shared" si="124"/>
        <v>87367.30360934182</v>
      </c>
      <c r="AC542" s="1" t="str">
        <f t="shared" si="125"/>
        <v>Large</v>
      </c>
    </row>
    <row r="543" spans="1:29">
      <c r="A543" s="1" t="s">
        <v>1405</v>
      </c>
      <c r="B543" s="1">
        <v>2004</v>
      </c>
      <c r="C543" s="1" t="s">
        <v>73</v>
      </c>
      <c r="D543" s="1" t="s">
        <v>43</v>
      </c>
      <c r="E543" s="1" t="s">
        <v>37</v>
      </c>
      <c r="F543" s="1">
        <v>286</v>
      </c>
      <c r="G543" s="1">
        <v>3971</v>
      </c>
      <c r="H543" s="1">
        <v>79</v>
      </c>
      <c r="I543" s="1">
        <v>10.09</v>
      </c>
      <c r="J543" s="1">
        <v>9</v>
      </c>
      <c r="K543" s="1" t="s">
        <v>19</v>
      </c>
      <c r="L543" s="1" t="s">
        <v>19</v>
      </c>
      <c r="M543" s="1">
        <v>46</v>
      </c>
      <c r="N543" s="1" t="s">
        <v>33</v>
      </c>
      <c r="O543" s="1">
        <v>4117854</v>
      </c>
      <c r="P543" s="1">
        <f t="shared" si="126"/>
        <v>4</v>
      </c>
      <c r="Q543" s="1">
        <f t="shared" si="113"/>
        <v>20</v>
      </c>
      <c r="R543" s="5">
        <f t="shared" si="114"/>
        <v>7.2022160664819951E-2</v>
      </c>
      <c r="S543" s="6">
        <f t="shared" si="115"/>
        <v>19894.233190632083</v>
      </c>
      <c r="T543" s="4">
        <f t="shared" si="116"/>
        <v>0.2762237762237762</v>
      </c>
      <c r="U543" s="1" t="str">
        <f t="shared" si="117"/>
        <v>High Performer</v>
      </c>
      <c r="V543" s="1" t="str">
        <f t="shared" si="118"/>
        <v>Still Private</v>
      </c>
      <c r="W543" s="1" t="str">
        <f t="shared" si="119"/>
        <v>€</v>
      </c>
      <c r="X543" s="1" t="str">
        <f t="shared" si="120"/>
        <v>€286M</v>
      </c>
      <c r="Y543" s="1" t="str">
        <f t="shared" si="121"/>
        <v>€79M</v>
      </c>
      <c r="Z543" s="1" t="str">
        <f t="shared" si="122"/>
        <v>€0</v>
      </c>
      <c r="AA543" s="1" t="str">
        <f t="shared" si="123"/>
        <v>€19,894</v>
      </c>
      <c r="AB543" s="6">
        <f t="shared" si="124"/>
        <v>1657.8527658860069</v>
      </c>
      <c r="AC543" s="1" t="str">
        <f t="shared" si="125"/>
        <v>Large</v>
      </c>
    </row>
    <row r="544" spans="1:29">
      <c r="A544" s="1" t="s">
        <v>1868</v>
      </c>
      <c r="B544" s="1">
        <v>2004</v>
      </c>
      <c r="C544" s="1" t="s">
        <v>22</v>
      </c>
      <c r="D544" s="1" t="s">
        <v>39</v>
      </c>
      <c r="E544" s="1" t="s">
        <v>40</v>
      </c>
      <c r="F544" s="1">
        <v>467</v>
      </c>
      <c r="G544" s="1">
        <v>4370</v>
      </c>
      <c r="H544" s="1">
        <v>966</v>
      </c>
      <c r="I544" s="1">
        <v>28.77</v>
      </c>
      <c r="J544" s="1">
        <v>6</v>
      </c>
      <c r="K544" s="1" t="s">
        <v>19</v>
      </c>
      <c r="L544" s="1" t="s">
        <v>24</v>
      </c>
      <c r="M544" s="1">
        <v>81</v>
      </c>
      <c r="N544" s="1" t="s">
        <v>20</v>
      </c>
      <c r="O544" s="1">
        <v>4112850</v>
      </c>
      <c r="P544" s="1">
        <f t="shared" si="126"/>
        <v>3</v>
      </c>
      <c r="Q544" s="1">
        <f t="shared" si="113"/>
        <v>20</v>
      </c>
      <c r="R544" s="5">
        <f t="shared" si="114"/>
        <v>0.1068649885583524</v>
      </c>
      <c r="S544" s="6">
        <f t="shared" si="115"/>
        <v>221052.63157894736</v>
      </c>
      <c r="T544" s="4">
        <f t="shared" si="116"/>
        <v>2.0685224839400429</v>
      </c>
      <c r="U544" s="1" t="str">
        <f t="shared" si="117"/>
        <v>Normal</v>
      </c>
      <c r="V544" s="1" t="str">
        <f t="shared" si="118"/>
        <v>IPO</v>
      </c>
      <c r="W544" s="1" t="str">
        <f t="shared" si="119"/>
        <v>£</v>
      </c>
      <c r="X544" s="1" t="str">
        <f t="shared" si="120"/>
        <v>£467M</v>
      </c>
      <c r="Y544" s="1" t="str">
        <f t="shared" si="121"/>
        <v>£966M</v>
      </c>
      <c r="Z544" s="1" t="str">
        <f t="shared" si="122"/>
        <v>£0</v>
      </c>
      <c r="AA544" s="1" t="str">
        <f t="shared" si="123"/>
        <v>£2,21,053</v>
      </c>
      <c r="AB544" s="6">
        <f t="shared" si="124"/>
        <v>18421.052631578947</v>
      </c>
      <c r="AC544" s="1" t="str">
        <f t="shared" si="125"/>
        <v>Large</v>
      </c>
    </row>
    <row r="545" spans="1:29">
      <c r="A545" s="1" t="s">
        <v>1956</v>
      </c>
      <c r="B545" s="1">
        <v>2004</v>
      </c>
      <c r="C545" s="1" t="s">
        <v>22</v>
      </c>
      <c r="D545" s="1" t="s">
        <v>102</v>
      </c>
      <c r="E545" s="1" t="s">
        <v>18</v>
      </c>
      <c r="F545" s="1">
        <v>240</v>
      </c>
      <c r="G545" s="1">
        <v>152</v>
      </c>
      <c r="H545" s="1">
        <v>26</v>
      </c>
      <c r="I545" s="1">
        <v>10.56</v>
      </c>
      <c r="J545" s="1">
        <v>1</v>
      </c>
      <c r="K545" s="1" t="s">
        <v>19</v>
      </c>
      <c r="L545" s="1" t="s">
        <v>19</v>
      </c>
      <c r="M545" s="1">
        <v>84</v>
      </c>
      <c r="N545" s="1" t="s">
        <v>29</v>
      </c>
      <c r="O545" s="1">
        <v>4044658</v>
      </c>
      <c r="P545" s="1">
        <f t="shared" si="126"/>
        <v>2</v>
      </c>
      <c r="Q545" s="1">
        <f t="shared" si="113"/>
        <v>20</v>
      </c>
      <c r="R545" s="5">
        <f t="shared" si="114"/>
        <v>1.5789473684210527</v>
      </c>
      <c r="S545" s="6">
        <f t="shared" si="115"/>
        <v>171052.63157894736</v>
      </c>
      <c r="T545" s="4">
        <f t="shared" si="116"/>
        <v>0.10833333333333334</v>
      </c>
      <c r="U545" s="1" t="str">
        <f t="shared" si="117"/>
        <v>Normal</v>
      </c>
      <c r="V545" s="1" t="str">
        <f t="shared" si="118"/>
        <v>Still Private</v>
      </c>
      <c r="W545" s="1" t="str">
        <f t="shared" si="119"/>
        <v>£</v>
      </c>
      <c r="X545" s="1" t="str">
        <f t="shared" si="120"/>
        <v>£240M</v>
      </c>
      <c r="Y545" s="1" t="str">
        <f t="shared" si="121"/>
        <v>£26M</v>
      </c>
      <c r="Z545" s="1" t="str">
        <f t="shared" si="122"/>
        <v>£2</v>
      </c>
      <c r="AA545" s="1" t="str">
        <f t="shared" si="123"/>
        <v>£1,71,053</v>
      </c>
      <c r="AB545" s="6">
        <f t="shared" si="124"/>
        <v>14254.385964912281</v>
      </c>
      <c r="AC545" s="1" t="str">
        <f t="shared" si="125"/>
        <v>Large</v>
      </c>
    </row>
    <row r="546" spans="1:29">
      <c r="A546" s="1" t="s">
        <v>4450</v>
      </c>
      <c r="B546" s="1">
        <v>2004</v>
      </c>
      <c r="C546" s="1" t="s">
        <v>35</v>
      </c>
      <c r="D546" s="1" t="s">
        <v>36</v>
      </c>
      <c r="E546" s="1" t="s">
        <v>18</v>
      </c>
      <c r="F546" s="1">
        <v>377</v>
      </c>
      <c r="G546" s="1">
        <v>4067</v>
      </c>
      <c r="H546" s="1">
        <v>143</v>
      </c>
      <c r="I546" s="1">
        <v>27.23</v>
      </c>
      <c r="J546" s="1">
        <v>8</v>
      </c>
      <c r="K546" s="1" t="s">
        <v>24</v>
      </c>
      <c r="L546" s="1" t="s">
        <v>19</v>
      </c>
      <c r="M546" s="1">
        <v>10</v>
      </c>
      <c r="N546" s="1" t="s">
        <v>25</v>
      </c>
      <c r="O546" s="1">
        <v>3980477</v>
      </c>
      <c r="P546" s="1">
        <f t="shared" si="126"/>
        <v>2</v>
      </c>
      <c r="Q546" s="1">
        <f t="shared" si="113"/>
        <v>20</v>
      </c>
      <c r="R546" s="5">
        <f t="shared" si="114"/>
        <v>9.2697319891812152E-2</v>
      </c>
      <c r="S546" s="6">
        <f t="shared" si="115"/>
        <v>35161.052372756334</v>
      </c>
      <c r="T546" s="4">
        <f t="shared" si="116"/>
        <v>0.37931034482758619</v>
      </c>
      <c r="U546" s="1" t="str">
        <f t="shared" si="117"/>
        <v>High Performer</v>
      </c>
      <c r="V546" s="1" t="str">
        <f t="shared" si="118"/>
        <v>Acquired</v>
      </c>
      <c r="W546" s="1" t="str">
        <f t="shared" si="119"/>
        <v>¥</v>
      </c>
      <c r="X546" s="1" t="str">
        <f t="shared" si="120"/>
        <v>¥377M</v>
      </c>
      <c r="Y546" s="1" t="str">
        <f t="shared" si="121"/>
        <v>¥143M</v>
      </c>
      <c r="Z546" s="1" t="str">
        <f t="shared" si="122"/>
        <v>¥0</v>
      </c>
      <c r="AA546" s="1" t="str">
        <f t="shared" si="123"/>
        <v>¥35,161</v>
      </c>
      <c r="AB546" s="6">
        <f t="shared" si="124"/>
        <v>2930.0876977296944</v>
      </c>
      <c r="AC546" s="1" t="str">
        <f t="shared" si="125"/>
        <v>Large</v>
      </c>
    </row>
    <row r="547" spans="1:29">
      <c r="A547" s="1" t="s">
        <v>4118</v>
      </c>
      <c r="B547" s="1">
        <v>2004</v>
      </c>
      <c r="C547" s="1" t="s">
        <v>59</v>
      </c>
      <c r="D547" s="1" t="s">
        <v>102</v>
      </c>
      <c r="E547" s="1" t="s">
        <v>28</v>
      </c>
      <c r="F547" s="1">
        <v>287</v>
      </c>
      <c r="G547" s="1">
        <v>2564</v>
      </c>
      <c r="H547" s="1">
        <v>215</v>
      </c>
      <c r="I547" s="1">
        <v>41.35</v>
      </c>
      <c r="J547" s="1">
        <v>4</v>
      </c>
      <c r="K547" s="1" t="s">
        <v>19</v>
      </c>
      <c r="L547" s="1" t="s">
        <v>24</v>
      </c>
      <c r="M547" s="1">
        <v>3</v>
      </c>
      <c r="N547" s="1" t="s">
        <v>20</v>
      </c>
      <c r="O547" s="1">
        <v>3950127</v>
      </c>
      <c r="P547" s="1">
        <f t="shared" si="126"/>
        <v>1</v>
      </c>
      <c r="Q547" s="1">
        <f t="shared" si="113"/>
        <v>20</v>
      </c>
      <c r="R547" s="5">
        <f t="shared" si="114"/>
        <v>0.11193447737909516</v>
      </c>
      <c r="S547" s="6">
        <f t="shared" si="115"/>
        <v>83853.354134165362</v>
      </c>
      <c r="T547" s="4">
        <f t="shared" si="116"/>
        <v>0.74912891986062713</v>
      </c>
      <c r="U547" s="1" t="str">
        <f t="shared" si="117"/>
        <v>Normal</v>
      </c>
      <c r="V547" s="1" t="str">
        <f t="shared" si="118"/>
        <v>IPO</v>
      </c>
      <c r="W547" s="1" t="str">
        <f t="shared" si="119"/>
        <v>₹</v>
      </c>
      <c r="X547" s="1" t="str">
        <f t="shared" si="120"/>
        <v>₹287M</v>
      </c>
      <c r="Y547" s="1" t="str">
        <f t="shared" si="121"/>
        <v>₹215M</v>
      </c>
      <c r="Z547" s="1" t="str">
        <f t="shared" si="122"/>
        <v>₹0</v>
      </c>
      <c r="AA547" s="1" t="str">
        <f t="shared" si="123"/>
        <v>₹83,853</v>
      </c>
      <c r="AB547" s="6">
        <f t="shared" si="124"/>
        <v>6987.7795111804471</v>
      </c>
      <c r="AC547" s="1" t="str">
        <f t="shared" si="125"/>
        <v>Large</v>
      </c>
    </row>
    <row r="548" spans="1:29">
      <c r="A548" s="1" t="s">
        <v>1752</v>
      </c>
      <c r="B548" s="1">
        <v>2004</v>
      </c>
      <c r="C548" s="1" t="s">
        <v>59</v>
      </c>
      <c r="D548" s="1" t="s">
        <v>32</v>
      </c>
      <c r="E548" s="1" t="s">
        <v>37</v>
      </c>
      <c r="F548" s="1">
        <v>332</v>
      </c>
      <c r="G548" s="1">
        <v>101</v>
      </c>
      <c r="H548" s="1">
        <v>424</v>
      </c>
      <c r="I548" s="1">
        <v>23.26</v>
      </c>
      <c r="J548" s="1">
        <v>8</v>
      </c>
      <c r="K548" s="1" t="s">
        <v>24</v>
      </c>
      <c r="L548" s="1" t="s">
        <v>19</v>
      </c>
      <c r="M548" s="1">
        <v>11</v>
      </c>
      <c r="N548" s="1" t="s">
        <v>49</v>
      </c>
      <c r="O548" s="1">
        <v>3891057</v>
      </c>
      <c r="P548" s="1">
        <f t="shared" si="126"/>
        <v>4</v>
      </c>
      <c r="Q548" s="1">
        <f t="shared" si="113"/>
        <v>20</v>
      </c>
      <c r="R548" s="5">
        <f t="shared" si="114"/>
        <v>3.2871287128712869</v>
      </c>
      <c r="S548" s="6">
        <f t="shared" si="115"/>
        <v>4198019.8019801984</v>
      </c>
      <c r="T548" s="4">
        <f t="shared" si="116"/>
        <v>1.2771084337349397</v>
      </c>
      <c r="U548" s="1" t="str">
        <f t="shared" si="117"/>
        <v>High Performer</v>
      </c>
      <c r="V548" s="1" t="str">
        <f t="shared" si="118"/>
        <v>Acquired</v>
      </c>
      <c r="W548" s="1" t="str">
        <f t="shared" si="119"/>
        <v>₹</v>
      </c>
      <c r="X548" s="1" t="str">
        <f t="shared" si="120"/>
        <v>₹332M</v>
      </c>
      <c r="Y548" s="1" t="str">
        <f t="shared" si="121"/>
        <v>₹424M</v>
      </c>
      <c r="Z548" s="1" t="str">
        <f t="shared" si="122"/>
        <v>₹3</v>
      </c>
      <c r="AA548" s="1" t="str">
        <f t="shared" si="123"/>
        <v>₹41,98,020</v>
      </c>
      <c r="AB548" s="6">
        <f t="shared" si="124"/>
        <v>349834.98349834984</v>
      </c>
      <c r="AC548" s="1" t="str">
        <f t="shared" si="125"/>
        <v>Large</v>
      </c>
    </row>
    <row r="549" spans="1:29">
      <c r="A549" s="1" t="s">
        <v>4732</v>
      </c>
      <c r="B549" s="1">
        <v>2004</v>
      </c>
      <c r="C549" s="1" t="s">
        <v>31</v>
      </c>
      <c r="D549" s="1" t="s">
        <v>102</v>
      </c>
      <c r="E549" s="1" t="s">
        <v>37</v>
      </c>
      <c r="F549" s="1">
        <v>283</v>
      </c>
      <c r="G549" s="1">
        <v>942</v>
      </c>
      <c r="H549" s="1">
        <v>405</v>
      </c>
      <c r="I549" s="1">
        <v>17.23</v>
      </c>
      <c r="J549" s="1">
        <v>5</v>
      </c>
      <c r="K549" s="1" t="s">
        <v>24</v>
      </c>
      <c r="L549" s="1" t="s">
        <v>19</v>
      </c>
      <c r="M549" s="1">
        <v>34</v>
      </c>
      <c r="N549" s="1" t="s">
        <v>49</v>
      </c>
      <c r="O549" s="1">
        <v>3889760</v>
      </c>
      <c r="P549" s="1">
        <f t="shared" si="126"/>
        <v>4</v>
      </c>
      <c r="Q549" s="1">
        <f t="shared" si="113"/>
        <v>20</v>
      </c>
      <c r="R549" s="5">
        <f t="shared" si="114"/>
        <v>0.30042462845010615</v>
      </c>
      <c r="S549" s="6">
        <f t="shared" si="115"/>
        <v>429936.30573248409</v>
      </c>
      <c r="T549" s="4">
        <f t="shared" si="116"/>
        <v>1.431095406360424</v>
      </c>
      <c r="U549" s="1" t="str">
        <f t="shared" si="117"/>
        <v>Normal</v>
      </c>
      <c r="V549" s="1" t="str">
        <f t="shared" si="118"/>
        <v>Acquired</v>
      </c>
      <c r="W549" s="1" t="str">
        <f t="shared" si="119"/>
        <v>€</v>
      </c>
      <c r="X549" s="1" t="str">
        <f t="shared" si="120"/>
        <v>€283M</v>
      </c>
      <c r="Y549" s="1" t="str">
        <f t="shared" si="121"/>
        <v>€405M</v>
      </c>
      <c r="Z549" s="1" t="str">
        <f t="shared" si="122"/>
        <v>€0</v>
      </c>
      <c r="AA549" s="1" t="str">
        <f t="shared" si="123"/>
        <v>€4,29,936</v>
      </c>
      <c r="AB549" s="6">
        <f t="shared" si="124"/>
        <v>35828.025477707008</v>
      </c>
      <c r="AC549" s="1" t="str">
        <f t="shared" si="125"/>
        <v>Large</v>
      </c>
    </row>
    <row r="550" spans="1:29">
      <c r="A550" s="1" t="s">
        <v>1294</v>
      </c>
      <c r="B550" s="1">
        <v>2004</v>
      </c>
      <c r="C550" s="1" t="s">
        <v>31</v>
      </c>
      <c r="D550" s="1" t="s">
        <v>39</v>
      </c>
      <c r="E550" s="1" t="s">
        <v>18</v>
      </c>
      <c r="F550" s="1">
        <v>337</v>
      </c>
      <c r="G550" s="1">
        <v>582</v>
      </c>
      <c r="H550" s="1">
        <v>275</v>
      </c>
      <c r="I550" s="1">
        <v>1.96</v>
      </c>
      <c r="J550" s="1">
        <v>6</v>
      </c>
      <c r="K550" s="1" t="s">
        <v>24</v>
      </c>
      <c r="L550" s="1" t="s">
        <v>24</v>
      </c>
      <c r="M550" s="1">
        <v>98</v>
      </c>
      <c r="N550" s="1" t="s">
        <v>33</v>
      </c>
      <c r="O550" s="1">
        <v>3832157</v>
      </c>
      <c r="P550" s="1">
        <f t="shared" si="126"/>
        <v>2</v>
      </c>
      <c r="Q550" s="1">
        <f t="shared" si="113"/>
        <v>20</v>
      </c>
      <c r="R550" s="5">
        <f t="shared" si="114"/>
        <v>0.57903780068728528</v>
      </c>
      <c r="S550" s="6">
        <f t="shared" si="115"/>
        <v>472508.59106529207</v>
      </c>
      <c r="T550" s="4">
        <f t="shared" si="116"/>
        <v>0.81602373887240354</v>
      </c>
      <c r="U550" s="1" t="str">
        <f t="shared" si="117"/>
        <v>Normal</v>
      </c>
      <c r="V550" s="1" t="str">
        <f t="shared" si="118"/>
        <v>Acquired</v>
      </c>
      <c r="W550" s="1" t="str">
        <f t="shared" si="119"/>
        <v>€</v>
      </c>
      <c r="X550" s="1" t="str">
        <f t="shared" si="120"/>
        <v>€337M</v>
      </c>
      <c r="Y550" s="1" t="str">
        <f t="shared" si="121"/>
        <v>€275M</v>
      </c>
      <c r="Z550" s="1" t="str">
        <f t="shared" si="122"/>
        <v>€1</v>
      </c>
      <c r="AA550" s="1" t="str">
        <f t="shared" si="123"/>
        <v>€4,72,509</v>
      </c>
      <c r="AB550" s="6">
        <f t="shared" si="124"/>
        <v>39375.715922107673</v>
      </c>
      <c r="AC550" s="1" t="str">
        <f t="shared" si="125"/>
        <v>Large</v>
      </c>
    </row>
    <row r="551" spans="1:29">
      <c r="A551" s="1" t="s">
        <v>5038</v>
      </c>
      <c r="B551" s="1">
        <v>2004</v>
      </c>
      <c r="C551" s="1" t="s">
        <v>35</v>
      </c>
      <c r="D551" s="1" t="s">
        <v>32</v>
      </c>
      <c r="E551" s="1" t="s">
        <v>18</v>
      </c>
      <c r="F551" s="1">
        <v>391</v>
      </c>
      <c r="G551" s="1">
        <v>2775</v>
      </c>
      <c r="H551" s="1">
        <v>169</v>
      </c>
      <c r="I551" s="1">
        <v>40.58</v>
      </c>
      <c r="J551" s="1">
        <v>4</v>
      </c>
      <c r="K551" s="1" t="s">
        <v>19</v>
      </c>
      <c r="L551" s="1" t="s">
        <v>19</v>
      </c>
      <c r="M551" s="1">
        <v>30</v>
      </c>
      <c r="N551" s="1" t="s">
        <v>49</v>
      </c>
      <c r="O551" s="1">
        <v>3817637</v>
      </c>
      <c r="P551" s="1">
        <f t="shared" si="126"/>
        <v>2</v>
      </c>
      <c r="Q551" s="1">
        <f t="shared" si="113"/>
        <v>20</v>
      </c>
      <c r="R551" s="5">
        <f t="shared" si="114"/>
        <v>0.14090090090090091</v>
      </c>
      <c r="S551" s="6">
        <f t="shared" si="115"/>
        <v>60900.900900900902</v>
      </c>
      <c r="T551" s="4">
        <f t="shared" si="116"/>
        <v>0.43222506393861893</v>
      </c>
      <c r="U551" s="1" t="str">
        <f t="shared" si="117"/>
        <v>Normal</v>
      </c>
      <c r="V551" s="1" t="str">
        <f t="shared" si="118"/>
        <v>Still Private</v>
      </c>
      <c r="W551" s="1" t="str">
        <f t="shared" si="119"/>
        <v>¥</v>
      </c>
      <c r="X551" s="1" t="str">
        <f t="shared" si="120"/>
        <v>¥391M</v>
      </c>
      <c r="Y551" s="1" t="str">
        <f t="shared" si="121"/>
        <v>¥169M</v>
      </c>
      <c r="Z551" s="1" t="str">
        <f t="shared" si="122"/>
        <v>¥0</v>
      </c>
      <c r="AA551" s="1" t="str">
        <f t="shared" si="123"/>
        <v>¥60,901</v>
      </c>
      <c r="AB551" s="6">
        <f t="shared" si="124"/>
        <v>5075.0750750750749</v>
      </c>
      <c r="AC551" s="1" t="str">
        <f t="shared" si="125"/>
        <v>Large</v>
      </c>
    </row>
    <row r="552" spans="1:29">
      <c r="A552" s="1" t="s">
        <v>4245</v>
      </c>
      <c r="B552" s="1">
        <v>2004</v>
      </c>
      <c r="C552" s="1" t="s">
        <v>35</v>
      </c>
      <c r="D552" s="1" t="s">
        <v>36</v>
      </c>
      <c r="E552" s="1" t="s">
        <v>28</v>
      </c>
      <c r="F552" s="1">
        <v>249</v>
      </c>
      <c r="G552" s="1">
        <v>3571</v>
      </c>
      <c r="H552" s="1">
        <v>273</v>
      </c>
      <c r="I552" s="1">
        <v>45.69</v>
      </c>
      <c r="J552" s="1">
        <v>9</v>
      </c>
      <c r="K552" s="1" t="s">
        <v>19</v>
      </c>
      <c r="L552" s="1" t="s">
        <v>24</v>
      </c>
      <c r="M552" s="1">
        <v>13</v>
      </c>
      <c r="N552" s="1" t="s">
        <v>20</v>
      </c>
      <c r="O552" s="1">
        <v>3802088</v>
      </c>
      <c r="P552" s="1">
        <f t="shared" si="126"/>
        <v>1</v>
      </c>
      <c r="Q552" s="1">
        <f t="shared" si="113"/>
        <v>20</v>
      </c>
      <c r="R552" s="5">
        <f t="shared" si="114"/>
        <v>6.9728367404088484E-2</v>
      </c>
      <c r="S552" s="6">
        <f t="shared" si="115"/>
        <v>76449.173900868103</v>
      </c>
      <c r="T552" s="4">
        <f t="shared" si="116"/>
        <v>1.0963855421686748</v>
      </c>
      <c r="U552" s="1" t="str">
        <f t="shared" si="117"/>
        <v>High Performer</v>
      </c>
      <c r="V552" s="1" t="str">
        <f t="shared" si="118"/>
        <v>IPO</v>
      </c>
      <c r="W552" s="1" t="str">
        <f t="shared" si="119"/>
        <v>¥</v>
      </c>
      <c r="X552" s="1" t="str">
        <f t="shared" si="120"/>
        <v>¥249M</v>
      </c>
      <c r="Y552" s="1" t="str">
        <f t="shared" si="121"/>
        <v>¥273M</v>
      </c>
      <c r="Z552" s="1" t="str">
        <f t="shared" si="122"/>
        <v>¥0</v>
      </c>
      <c r="AA552" s="1" t="str">
        <f t="shared" si="123"/>
        <v>¥76,449</v>
      </c>
      <c r="AB552" s="6">
        <f t="shared" si="124"/>
        <v>6370.7644917390089</v>
      </c>
      <c r="AC552" s="1" t="str">
        <f t="shared" si="125"/>
        <v>Large</v>
      </c>
    </row>
    <row r="553" spans="1:29">
      <c r="A553" s="1" t="s">
        <v>1896</v>
      </c>
      <c r="B553" s="1">
        <v>2004</v>
      </c>
      <c r="C553" s="1" t="s">
        <v>16</v>
      </c>
      <c r="D553" s="1" t="s">
        <v>102</v>
      </c>
      <c r="E553" s="1" t="s">
        <v>23</v>
      </c>
      <c r="F553" s="1">
        <v>364</v>
      </c>
      <c r="G553" s="1">
        <v>1861</v>
      </c>
      <c r="H553" s="1">
        <v>605</v>
      </c>
      <c r="I553" s="1">
        <v>38.799999999999997</v>
      </c>
      <c r="J553" s="1">
        <v>9</v>
      </c>
      <c r="K553" s="1" t="s">
        <v>19</v>
      </c>
      <c r="L553" s="1" t="s">
        <v>19</v>
      </c>
      <c r="M553" s="1">
        <v>54</v>
      </c>
      <c r="N553" s="1" t="s">
        <v>25</v>
      </c>
      <c r="O553" s="1">
        <v>3757087</v>
      </c>
      <c r="P553" s="1">
        <f t="shared" si="126"/>
        <v>5</v>
      </c>
      <c r="Q553" s="1">
        <f t="shared" si="113"/>
        <v>20</v>
      </c>
      <c r="R553" s="5">
        <f t="shared" si="114"/>
        <v>0.19559376679204729</v>
      </c>
      <c r="S553" s="6">
        <f t="shared" si="115"/>
        <v>325094.03546480386</v>
      </c>
      <c r="T553" s="4">
        <f t="shared" si="116"/>
        <v>1.6620879120879122</v>
      </c>
      <c r="U553" s="1" t="str">
        <f t="shared" si="117"/>
        <v>High Performer</v>
      </c>
      <c r="V553" s="1" t="str">
        <f t="shared" si="118"/>
        <v>Still Private</v>
      </c>
      <c r="W553" s="1" t="str">
        <f t="shared" si="119"/>
        <v>$</v>
      </c>
      <c r="X553" s="1" t="str">
        <f t="shared" si="120"/>
        <v>$364M</v>
      </c>
      <c r="Y553" s="1" t="str">
        <f t="shared" si="121"/>
        <v>$605M</v>
      </c>
      <c r="Z553" s="1" t="str">
        <f t="shared" si="122"/>
        <v>$0</v>
      </c>
      <c r="AA553" s="1" t="str">
        <f t="shared" si="123"/>
        <v>$3,25,094</v>
      </c>
      <c r="AB553" s="6">
        <f t="shared" si="124"/>
        <v>27091.169622066987</v>
      </c>
      <c r="AC553" s="1" t="str">
        <f t="shared" si="125"/>
        <v>Large</v>
      </c>
    </row>
    <row r="554" spans="1:29">
      <c r="A554" s="1" t="s">
        <v>821</v>
      </c>
      <c r="B554" s="1">
        <v>2004</v>
      </c>
      <c r="C554" s="1" t="s">
        <v>16</v>
      </c>
      <c r="D554" s="1" t="s">
        <v>17</v>
      </c>
      <c r="E554" s="1" t="s">
        <v>28</v>
      </c>
      <c r="F554" s="1">
        <v>309</v>
      </c>
      <c r="G554" s="1">
        <v>1014</v>
      </c>
      <c r="H554" s="1">
        <v>53</v>
      </c>
      <c r="I554" s="1">
        <v>5.39</v>
      </c>
      <c r="J554" s="1">
        <v>3</v>
      </c>
      <c r="K554" s="1" t="s">
        <v>19</v>
      </c>
      <c r="L554" s="1" t="s">
        <v>24</v>
      </c>
      <c r="M554" s="1">
        <v>58</v>
      </c>
      <c r="N554" s="1" t="s">
        <v>25</v>
      </c>
      <c r="O554" s="1">
        <v>3749104</v>
      </c>
      <c r="P554" s="1">
        <f t="shared" si="126"/>
        <v>1</v>
      </c>
      <c r="Q554" s="1">
        <f t="shared" si="113"/>
        <v>20</v>
      </c>
      <c r="R554" s="5">
        <f t="shared" si="114"/>
        <v>0.30473372781065089</v>
      </c>
      <c r="S554" s="6">
        <f t="shared" si="115"/>
        <v>52268.244575936886</v>
      </c>
      <c r="T554" s="4">
        <f t="shared" si="116"/>
        <v>0.17152103559870549</v>
      </c>
      <c r="U554" s="1" t="str">
        <f t="shared" si="117"/>
        <v>Normal</v>
      </c>
      <c r="V554" s="1" t="str">
        <f t="shared" si="118"/>
        <v>IPO</v>
      </c>
      <c r="W554" s="1" t="str">
        <f t="shared" si="119"/>
        <v>$</v>
      </c>
      <c r="X554" s="1" t="str">
        <f t="shared" si="120"/>
        <v>$309M</v>
      </c>
      <c r="Y554" s="1" t="str">
        <f t="shared" si="121"/>
        <v>$53M</v>
      </c>
      <c r="Z554" s="1" t="str">
        <f t="shared" si="122"/>
        <v>$0</v>
      </c>
      <c r="AA554" s="1" t="str">
        <f t="shared" si="123"/>
        <v>$52,268</v>
      </c>
      <c r="AB554" s="6">
        <f t="shared" si="124"/>
        <v>4355.6870479947402</v>
      </c>
      <c r="AC554" s="1" t="str">
        <f t="shared" si="125"/>
        <v>Large</v>
      </c>
    </row>
    <row r="555" spans="1:29">
      <c r="A555" s="1" t="s">
        <v>1836</v>
      </c>
      <c r="B555" s="1">
        <v>2004</v>
      </c>
      <c r="C555" s="1" t="s">
        <v>22</v>
      </c>
      <c r="D555" s="1" t="s">
        <v>32</v>
      </c>
      <c r="E555" s="1" t="s">
        <v>37</v>
      </c>
      <c r="F555" s="1">
        <v>422</v>
      </c>
      <c r="G555" s="1">
        <v>3966</v>
      </c>
      <c r="H555" s="1">
        <v>148</v>
      </c>
      <c r="I555" s="1">
        <v>42.04</v>
      </c>
      <c r="J555" s="1">
        <v>3</v>
      </c>
      <c r="K555" s="1" t="s">
        <v>24</v>
      </c>
      <c r="L555" s="1" t="s">
        <v>19</v>
      </c>
      <c r="M555" s="1">
        <v>23</v>
      </c>
      <c r="N555" s="1" t="s">
        <v>25</v>
      </c>
      <c r="O555" s="1">
        <v>3720615</v>
      </c>
      <c r="P555" s="1">
        <f t="shared" si="126"/>
        <v>4</v>
      </c>
      <c r="Q555" s="1">
        <f t="shared" si="113"/>
        <v>20</v>
      </c>
      <c r="R555" s="5">
        <f t="shared" si="114"/>
        <v>0.10640443772062531</v>
      </c>
      <c r="S555" s="6">
        <f t="shared" si="115"/>
        <v>37317.196167423099</v>
      </c>
      <c r="T555" s="4">
        <f t="shared" si="116"/>
        <v>0.35071090047393366</v>
      </c>
      <c r="U555" s="1" t="str">
        <f t="shared" si="117"/>
        <v>Normal</v>
      </c>
      <c r="V555" s="1" t="str">
        <f t="shared" si="118"/>
        <v>Acquired</v>
      </c>
      <c r="W555" s="1" t="str">
        <f t="shared" si="119"/>
        <v>£</v>
      </c>
      <c r="X555" s="1" t="str">
        <f t="shared" si="120"/>
        <v>£422M</v>
      </c>
      <c r="Y555" s="1" t="str">
        <f t="shared" si="121"/>
        <v>£148M</v>
      </c>
      <c r="Z555" s="1" t="str">
        <f t="shared" si="122"/>
        <v>£0</v>
      </c>
      <c r="AA555" s="1" t="str">
        <f t="shared" si="123"/>
        <v>£37,317</v>
      </c>
      <c r="AB555" s="6">
        <f t="shared" si="124"/>
        <v>3109.7663472852582</v>
      </c>
      <c r="AC555" s="1" t="str">
        <f t="shared" si="125"/>
        <v>Large</v>
      </c>
    </row>
    <row r="556" spans="1:29">
      <c r="A556" s="1" t="s">
        <v>4163</v>
      </c>
      <c r="B556" s="1">
        <v>2004</v>
      </c>
      <c r="C556" s="1" t="s">
        <v>45</v>
      </c>
      <c r="D556" s="1" t="s">
        <v>39</v>
      </c>
      <c r="E556" s="1" t="s">
        <v>28</v>
      </c>
      <c r="F556" s="1">
        <v>385</v>
      </c>
      <c r="G556" s="1">
        <v>4112</v>
      </c>
      <c r="H556" s="1">
        <v>57</v>
      </c>
      <c r="I556" s="1">
        <v>7.31</v>
      </c>
      <c r="J556" s="1">
        <v>3</v>
      </c>
      <c r="K556" s="1" t="s">
        <v>24</v>
      </c>
      <c r="L556" s="1" t="s">
        <v>19</v>
      </c>
      <c r="M556" s="1">
        <v>36</v>
      </c>
      <c r="N556" s="1" t="s">
        <v>20</v>
      </c>
      <c r="O556" s="1">
        <v>3674810</v>
      </c>
      <c r="P556" s="1">
        <f t="shared" si="126"/>
        <v>1</v>
      </c>
      <c r="Q556" s="1">
        <f t="shared" si="113"/>
        <v>20</v>
      </c>
      <c r="R556" s="5">
        <f t="shared" si="114"/>
        <v>9.3628404669260701E-2</v>
      </c>
      <c r="S556" s="6">
        <f t="shared" si="115"/>
        <v>13861.867704280156</v>
      </c>
      <c r="T556" s="4">
        <f t="shared" si="116"/>
        <v>0.14805194805194805</v>
      </c>
      <c r="U556" s="1" t="str">
        <f t="shared" si="117"/>
        <v>Normal</v>
      </c>
      <c r="V556" s="1" t="str">
        <f t="shared" si="118"/>
        <v>Acquired</v>
      </c>
      <c r="W556" s="1" t="str">
        <f t="shared" si="119"/>
        <v>A$</v>
      </c>
      <c r="X556" s="1" t="str">
        <f t="shared" si="120"/>
        <v>A$385M</v>
      </c>
      <c r="Y556" s="1" t="str">
        <f t="shared" si="121"/>
        <v>A$57M</v>
      </c>
      <c r="Z556" s="1" t="str">
        <f t="shared" si="122"/>
        <v>A$0</v>
      </c>
      <c r="AA556" s="1" t="str">
        <f t="shared" si="123"/>
        <v>A$13,862</v>
      </c>
      <c r="AB556" s="6">
        <f t="shared" si="124"/>
        <v>1155.1556420233462</v>
      </c>
      <c r="AC556" s="1" t="str">
        <f t="shared" si="125"/>
        <v>Large</v>
      </c>
    </row>
    <row r="557" spans="1:29">
      <c r="A557" s="1" t="s">
        <v>2367</v>
      </c>
      <c r="B557" s="1">
        <v>2004</v>
      </c>
      <c r="C557" s="1" t="s">
        <v>45</v>
      </c>
      <c r="D557" s="1" t="s">
        <v>46</v>
      </c>
      <c r="E557" s="1" t="s">
        <v>37</v>
      </c>
      <c r="F557" s="1">
        <v>322</v>
      </c>
      <c r="G557" s="1">
        <v>3081</v>
      </c>
      <c r="H557" s="1">
        <v>605</v>
      </c>
      <c r="I557" s="1">
        <v>28.73</v>
      </c>
      <c r="J557" s="1">
        <v>4</v>
      </c>
      <c r="K557" s="1" t="s">
        <v>19</v>
      </c>
      <c r="L557" s="1" t="s">
        <v>19</v>
      </c>
      <c r="M557" s="1">
        <v>70</v>
      </c>
      <c r="N557" s="1" t="s">
        <v>29</v>
      </c>
      <c r="O557" s="1">
        <v>3612590</v>
      </c>
      <c r="P557" s="1">
        <f t="shared" si="126"/>
        <v>4</v>
      </c>
      <c r="Q557" s="1">
        <f t="shared" si="113"/>
        <v>20</v>
      </c>
      <c r="R557" s="5">
        <f t="shared" si="114"/>
        <v>0.10451152223304122</v>
      </c>
      <c r="S557" s="6">
        <f t="shared" si="115"/>
        <v>196364.81661798118</v>
      </c>
      <c r="T557" s="4">
        <f t="shared" si="116"/>
        <v>1.8788819875776397</v>
      </c>
      <c r="U557" s="1" t="str">
        <f t="shared" si="117"/>
        <v>Normal</v>
      </c>
      <c r="V557" s="1" t="str">
        <f t="shared" si="118"/>
        <v>Still Private</v>
      </c>
      <c r="W557" s="1" t="str">
        <f t="shared" si="119"/>
        <v>A$</v>
      </c>
      <c r="X557" s="1" t="str">
        <f t="shared" si="120"/>
        <v>A$322M</v>
      </c>
      <c r="Y557" s="1" t="str">
        <f t="shared" si="121"/>
        <v>A$605M</v>
      </c>
      <c r="Z557" s="1" t="str">
        <f t="shared" si="122"/>
        <v>A$0</v>
      </c>
      <c r="AA557" s="1" t="str">
        <f t="shared" si="123"/>
        <v>A$1,96,365</v>
      </c>
      <c r="AB557" s="6">
        <f t="shared" si="124"/>
        <v>16363.734718165098</v>
      </c>
      <c r="AC557" s="1" t="str">
        <f t="shared" si="125"/>
        <v>Large</v>
      </c>
    </row>
    <row r="558" spans="1:29">
      <c r="A558" s="1" t="s">
        <v>2976</v>
      </c>
      <c r="B558" s="1">
        <v>2004</v>
      </c>
      <c r="C558" s="1" t="s">
        <v>59</v>
      </c>
      <c r="D558" s="1" t="s">
        <v>32</v>
      </c>
      <c r="E558" s="1" t="s">
        <v>23</v>
      </c>
      <c r="F558" s="1">
        <v>259</v>
      </c>
      <c r="G558" s="1">
        <v>1375</v>
      </c>
      <c r="H558" s="1">
        <v>652</v>
      </c>
      <c r="I558" s="1">
        <v>23.3</v>
      </c>
      <c r="J558" s="1">
        <v>2</v>
      </c>
      <c r="K558" s="1" t="s">
        <v>24</v>
      </c>
      <c r="L558" s="1" t="s">
        <v>19</v>
      </c>
      <c r="M558" s="1">
        <v>86</v>
      </c>
      <c r="N558" s="1" t="s">
        <v>20</v>
      </c>
      <c r="O558" s="1">
        <v>3547614</v>
      </c>
      <c r="P558" s="1">
        <f t="shared" si="126"/>
        <v>5</v>
      </c>
      <c r="Q558" s="1">
        <f t="shared" si="113"/>
        <v>20</v>
      </c>
      <c r="R558" s="5">
        <f t="shared" si="114"/>
        <v>0.18836363636363637</v>
      </c>
      <c r="S558" s="6">
        <f t="shared" si="115"/>
        <v>474181.81818181818</v>
      </c>
      <c r="T558" s="4">
        <f t="shared" si="116"/>
        <v>2.5173745173745172</v>
      </c>
      <c r="U558" s="1" t="str">
        <f t="shared" si="117"/>
        <v>Normal</v>
      </c>
      <c r="V558" s="1" t="str">
        <f t="shared" si="118"/>
        <v>Acquired</v>
      </c>
      <c r="W558" s="1" t="str">
        <f t="shared" si="119"/>
        <v>₹</v>
      </c>
      <c r="X558" s="1" t="str">
        <f t="shared" si="120"/>
        <v>₹259M</v>
      </c>
      <c r="Y558" s="1" t="str">
        <f t="shared" si="121"/>
        <v>₹652M</v>
      </c>
      <c r="Z558" s="1" t="str">
        <f t="shared" si="122"/>
        <v>₹0</v>
      </c>
      <c r="AA558" s="1" t="str">
        <f t="shared" si="123"/>
        <v>₹4,74,182</v>
      </c>
      <c r="AB558" s="6">
        <f t="shared" si="124"/>
        <v>39515.151515151512</v>
      </c>
      <c r="AC558" s="1" t="str">
        <f t="shared" si="125"/>
        <v>Large</v>
      </c>
    </row>
    <row r="559" spans="1:29">
      <c r="A559" s="1" t="s">
        <v>3464</v>
      </c>
      <c r="B559" s="1">
        <v>2004</v>
      </c>
      <c r="C559" s="1" t="s">
        <v>27</v>
      </c>
      <c r="D559" s="1" t="s">
        <v>32</v>
      </c>
      <c r="E559" s="1" t="s">
        <v>37</v>
      </c>
      <c r="F559" s="1">
        <v>378</v>
      </c>
      <c r="G559" s="1">
        <v>4683</v>
      </c>
      <c r="H559" s="1">
        <v>632</v>
      </c>
      <c r="I559" s="1">
        <v>31.4</v>
      </c>
      <c r="J559" s="1">
        <v>7</v>
      </c>
      <c r="K559" s="1" t="s">
        <v>19</v>
      </c>
      <c r="L559" s="1" t="s">
        <v>24</v>
      </c>
      <c r="M559" s="1">
        <v>52</v>
      </c>
      <c r="N559" s="1" t="s">
        <v>49</v>
      </c>
      <c r="O559" s="1">
        <v>3532757</v>
      </c>
      <c r="P559" s="1">
        <f t="shared" si="126"/>
        <v>4</v>
      </c>
      <c r="Q559" s="1">
        <f t="shared" si="113"/>
        <v>20</v>
      </c>
      <c r="R559" s="5">
        <f t="shared" si="114"/>
        <v>8.0717488789237665E-2</v>
      </c>
      <c r="S559" s="6">
        <f t="shared" si="115"/>
        <v>134956.2246423233</v>
      </c>
      <c r="T559" s="4">
        <f t="shared" si="116"/>
        <v>1.6719576719576719</v>
      </c>
      <c r="U559" s="1" t="str">
        <f t="shared" si="117"/>
        <v>Normal</v>
      </c>
      <c r="V559" s="1" t="str">
        <f t="shared" si="118"/>
        <v>IPO</v>
      </c>
      <c r="W559" s="1" t="str">
        <f t="shared" si="119"/>
        <v>$</v>
      </c>
      <c r="X559" s="1" t="str">
        <f t="shared" si="120"/>
        <v>$378M</v>
      </c>
      <c r="Y559" s="1" t="str">
        <f t="shared" si="121"/>
        <v>$632M</v>
      </c>
      <c r="Z559" s="1" t="str">
        <f t="shared" si="122"/>
        <v>$0</v>
      </c>
      <c r="AA559" s="1" t="str">
        <f t="shared" si="123"/>
        <v>$1,34,956</v>
      </c>
      <c r="AB559" s="6">
        <f t="shared" si="124"/>
        <v>11246.352053526942</v>
      </c>
      <c r="AC559" s="1" t="str">
        <f t="shared" si="125"/>
        <v>Large</v>
      </c>
    </row>
    <row r="560" spans="1:29">
      <c r="A560" s="1" t="s">
        <v>261</v>
      </c>
      <c r="B560" s="1">
        <v>2004</v>
      </c>
      <c r="C560" s="1" t="s">
        <v>73</v>
      </c>
      <c r="D560" s="1" t="s">
        <v>95</v>
      </c>
      <c r="E560" s="1" t="s">
        <v>28</v>
      </c>
      <c r="F560" s="1">
        <v>372</v>
      </c>
      <c r="G560" s="1">
        <v>1170</v>
      </c>
      <c r="H560" s="1">
        <v>766</v>
      </c>
      <c r="I560" s="1">
        <v>42.38</v>
      </c>
      <c r="J560" s="1">
        <v>2</v>
      </c>
      <c r="K560" s="1" t="s">
        <v>19</v>
      </c>
      <c r="L560" s="1" t="s">
        <v>24</v>
      </c>
      <c r="M560" s="1">
        <v>69</v>
      </c>
      <c r="N560" s="1" t="s">
        <v>20</v>
      </c>
      <c r="O560" s="1">
        <v>3412966</v>
      </c>
      <c r="P560" s="1">
        <f t="shared" si="126"/>
        <v>1</v>
      </c>
      <c r="Q560" s="1">
        <f t="shared" si="113"/>
        <v>20</v>
      </c>
      <c r="R560" s="5">
        <f t="shared" si="114"/>
        <v>0.31794871794871793</v>
      </c>
      <c r="S560" s="6">
        <f t="shared" si="115"/>
        <v>654700.85470085475</v>
      </c>
      <c r="T560" s="4">
        <f t="shared" si="116"/>
        <v>2.0591397849462365</v>
      </c>
      <c r="U560" s="1" t="str">
        <f t="shared" si="117"/>
        <v>Normal</v>
      </c>
      <c r="V560" s="1" t="str">
        <f t="shared" si="118"/>
        <v>IPO</v>
      </c>
      <c r="W560" s="1" t="str">
        <f t="shared" si="119"/>
        <v>€</v>
      </c>
      <c r="X560" s="1" t="str">
        <f t="shared" si="120"/>
        <v>€372M</v>
      </c>
      <c r="Y560" s="1" t="str">
        <f t="shared" si="121"/>
        <v>€766M</v>
      </c>
      <c r="Z560" s="1" t="str">
        <f t="shared" si="122"/>
        <v>€0</v>
      </c>
      <c r="AA560" s="1" t="str">
        <f t="shared" si="123"/>
        <v>€6,54,701</v>
      </c>
      <c r="AB560" s="6">
        <f t="shared" si="124"/>
        <v>54558.40455840456</v>
      </c>
      <c r="AC560" s="1" t="str">
        <f t="shared" si="125"/>
        <v>Large</v>
      </c>
    </row>
    <row r="561" spans="1:29">
      <c r="A561" s="1" t="s">
        <v>1999</v>
      </c>
      <c r="B561" s="1">
        <v>2004</v>
      </c>
      <c r="C561" s="1" t="s">
        <v>59</v>
      </c>
      <c r="D561" s="1" t="s">
        <v>46</v>
      </c>
      <c r="E561" s="1" t="s">
        <v>37</v>
      </c>
      <c r="F561" s="1">
        <v>425</v>
      </c>
      <c r="G561" s="1">
        <v>3621</v>
      </c>
      <c r="H561" s="1">
        <v>86</v>
      </c>
      <c r="I561" s="1">
        <v>33.049999999999997</v>
      </c>
      <c r="J561" s="1">
        <v>8</v>
      </c>
      <c r="K561" s="1" t="s">
        <v>24</v>
      </c>
      <c r="L561" s="1" t="s">
        <v>19</v>
      </c>
      <c r="M561" s="1">
        <v>70</v>
      </c>
      <c r="N561" s="1" t="s">
        <v>25</v>
      </c>
      <c r="O561" s="1">
        <v>3404096</v>
      </c>
      <c r="P561" s="1">
        <f t="shared" si="126"/>
        <v>4</v>
      </c>
      <c r="Q561" s="1">
        <f t="shared" si="113"/>
        <v>20</v>
      </c>
      <c r="R561" s="5">
        <f t="shared" si="114"/>
        <v>0.11737089201877934</v>
      </c>
      <c r="S561" s="6">
        <f t="shared" si="115"/>
        <v>23750.345208505936</v>
      </c>
      <c r="T561" s="4">
        <f t="shared" si="116"/>
        <v>0.2023529411764706</v>
      </c>
      <c r="U561" s="1" t="str">
        <f t="shared" si="117"/>
        <v>High Performer</v>
      </c>
      <c r="V561" s="1" t="str">
        <f t="shared" si="118"/>
        <v>Acquired</v>
      </c>
      <c r="W561" s="1" t="str">
        <f t="shared" si="119"/>
        <v>₹</v>
      </c>
      <c r="X561" s="1" t="str">
        <f t="shared" si="120"/>
        <v>₹425M</v>
      </c>
      <c r="Y561" s="1" t="str">
        <f t="shared" si="121"/>
        <v>₹86M</v>
      </c>
      <c r="Z561" s="1" t="str">
        <f t="shared" si="122"/>
        <v>₹0</v>
      </c>
      <c r="AA561" s="1" t="str">
        <f t="shared" si="123"/>
        <v>₹23,750</v>
      </c>
      <c r="AB561" s="6">
        <f t="shared" si="124"/>
        <v>1979.1954340421614</v>
      </c>
      <c r="AC561" s="1" t="str">
        <f t="shared" si="125"/>
        <v>Large</v>
      </c>
    </row>
    <row r="562" spans="1:29">
      <c r="A562" s="1" t="s">
        <v>1307</v>
      </c>
      <c r="B562" s="1">
        <v>2004</v>
      </c>
      <c r="C562" s="1" t="s">
        <v>53</v>
      </c>
      <c r="D562" s="1" t="s">
        <v>95</v>
      </c>
      <c r="E562" s="1" t="s">
        <v>23</v>
      </c>
      <c r="F562" s="1">
        <v>412</v>
      </c>
      <c r="G562" s="1">
        <v>3946</v>
      </c>
      <c r="H562" s="1">
        <v>938</v>
      </c>
      <c r="I562" s="1">
        <v>48.08</v>
      </c>
      <c r="J562" s="1">
        <v>1</v>
      </c>
      <c r="K562" s="1" t="s">
        <v>24</v>
      </c>
      <c r="L562" s="1" t="s">
        <v>19</v>
      </c>
      <c r="M562" s="1">
        <v>18</v>
      </c>
      <c r="N562" s="1" t="s">
        <v>20</v>
      </c>
      <c r="O562" s="1">
        <v>3395742</v>
      </c>
      <c r="P562" s="1">
        <f t="shared" si="126"/>
        <v>5</v>
      </c>
      <c r="Q562" s="1">
        <f t="shared" si="113"/>
        <v>20</v>
      </c>
      <c r="R562" s="5">
        <f t="shared" si="114"/>
        <v>0.10440952863659402</v>
      </c>
      <c r="S562" s="6">
        <f t="shared" si="115"/>
        <v>237709.07247845919</v>
      </c>
      <c r="T562" s="4">
        <f t="shared" si="116"/>
        <v>2.2766990291262137</v>
      </c>
      <c r="U562" s="1" t="str">
        <f t="shared" si="117"/>
        <v>Normal</v>
      </c>
      <c r="V562" s="1" t="str">
        <f t="shared" si="118"/>
        <v>Acquired</v>
      </c>
      <c r="W562" s="1">
        <f t="shared" si="119"/>
        <v>0</v>
      </c>
      <c r="X562" s="1" t="str">
        <f t="shared" si="120"/>
        <v>0412M</v>
      </c>
      <c r="Y562" s="1" t="str">
        <f t="shared" si="121"/>
        <v>0938M</v>
      </c>
      <c r="Z562" s="1" t="str">
        <f t="shared" si="122"/>
        <v>00</v>
      </c>
      <c r="AA562" s="1" t="str">
        <f t="shared" si="123"/>
        <v>02,37,709</v>
      </c>
      <c r="AB562" s="6">
        <f t="shared" si="124"/>
        <v>19809.089373204934</v>
      </c>
      <c r="AC562" s="1" t="str">
        <f t="shared" si="125"/>
        <v>Large</v>
      </c>
    </row>
    <row r="563" spans="1:29">
      <c r="A563" s="1" t="s">
        <v>4102</v>
      </c>
      <c r="B563" s="1">
        <v>2004</v>
      </c>
      <c r="C563" s="1" t="s">
        <v>42</v>
      </c>
      <c r="D563" s="1" t="s">
        <v>43</v>
      </c>
      <c r="E563" s="1" t="s">
        <v>28</v>
      </c>
      <c r="F563" s="1">
        <v>410</v>
      </c>
      <c r="G563" s="1">
        <v>1551</v>
      </c>
      <c r="H563" s="1">
        <v>981</v>
      </c>
      <c r="I563" s="1">
        <v>35.06</v>
      </c>
      <c r="J563" s="1">
        <v>1</v>
      </c>
      <c r="K563" s="1" t="s">
        <v>24</v>
      </c>
      <c r="L563" s="1" t="s">
        <v>24</v>
      </c>
      <c r="M563" s="1">
        <v>94</v>
      </c>
      <c r="N563" s="1" t="s">
        <v>33</v>
      </c>
      <c r="O563" s="1">
        <v>3350836</v>
      </c>
      <c r="P563" s="1">
        <f t="shared" si="126"/>
        <v>1</v>
      </c>
      <c r="Q563" s="1">
        <f t="shared" si="113"/>
        <v>20</v>
      </c>
      <c r="R563" s="5">
        <f t="shared" si="114"/>
        <v>0.26434558349451964</v>
      </c>
      <c r="S563" s="6">
        <f t="shared" si="115"/>
        <v>632495.16441005806</v>
      </c>
      <c r="T563" s="4">
        <f t="shared" si="116"/>
        <v>2.3926829268292682</v>
      </c>
      <c r="U563" s="1" t="str">
        <f t="shared" si="117"/>
        <v>Normal</v>
      </c>
      <c r="V563" s="1" t="str">
        <f t="shared" si="118"/>
        <v>Acquired</v>
      </c>
      <c r="W563" s="1" t="str">
        <f t="shared" si="119"/>
        <v>¥</v>
      </c>
      <c r="X563" s="1" t="str">
        <f t="shared" si="120"/>
        <v>¥410M</v>
      </c>
      <c r="Y563" s="1" t="str">
        <f t="shared" si="121"/>
        <v>¥981M</v>
      </c>
      <c r="Z563" s="1" t="str">
        <f t="shared" si="122"/>
        <v>¥0</v>
      </c>
      <c r="AA563" s="1" t="str">
        <f t="shared" si="123"/>
        <v>¥6,32,495</v>
      </c>
      <c r="AB563" s="6">
        <f t="shared" si="124"/>
        <v>52707.930367504836</v>
      </c>
      <c r="AC563" s="1" t="str">
        <f t="shared" si="125"/>
        <v>Large</v>
      </c>
    </row>
    <row r="564" spans="1:29">
      <c r="A564" s="1" t="s">
        <v>1763</v>
      </c>
      <c r="B564" s="1">
        <v>2004</v>
      </c>
      <c r="C564" s="1" t="s">
        <v>27</v>
      </c>
      <c r="D564" s="1" t="s">
        <v>102</v>
      </c>
      <c r="E564" s="1" t="s">
        <v>23</v>
      </c>
      <c r="F564" s="1">
        <v>271</v>
      </c>
      <c r="G564" s="1">
        <v>1644</v>
      </c>
      <c r="H564" s="1">
        <v>822</v>
      </c>
      <c r="I564" s="1">
        <v>42.04</v>
      </c>
      <c r="J564" s="1">
        <v>9</v>
      </c>
      <c r="K564" s="1" t="s">
        <v>19</v>
      </c>
      <c r="L564" s="1" t="s">
        <v>19</v>
      </c>
      <c r="M564" s="1">
        <v>92</v>
      </c>
      <c r="N564" s="1" t="s">
        <v>29</v>
      </c>
      <c r="O564" s="1">
        <v>3350133</v>
      </c>
      <c r="P564" s="1">
        <f t="shared" si="126"/>
        <v>5</v>
      </c>
      <c r="Q564" s="1">
        <f t="shared" si="113"/>
        <v>20</v>
      </c>
      <c r="R564" s="5">
        <f t="shared" si="114"/>
        <v>0.16484184914841848</v>
      </c>
      <c r="S564" s="6">
        <f t="shared" si="115"/>
        <v>500000</v>
      </c>
      <c r="T564" s="4">
        <f t="shared" si="116"/>
        <v>3.0332103321033212</v>
      </c>
      <c r="U564" s="1" t="str">
        <f t="shared" si="117"/>
        <v>High Performer</v>
      </c>
      <c r="V564" s="1" t="str">
        <f t="shared" si="118"/>
        <v>Still Private</v>
      </c>
      <c r="W564" s="1" t="str">
        <f t="shared" si="119"/>
        <v>$</v>
      </c>
      <c r="X564" s="1" t="str">
        <f t="shared" si="120"/>
        <v>$271M</v>
      </c>
      <c r="Y564" s="1" t="str">
        <f t="shared" si="121"/>
        <v>$822M</v>
      </c>
      <c r="Z564" s="1" t="str">
        <f t="shared" si="122"/>
        <v>$0</v>
      </c>
      <c r="AA564" s="1" t="str">
        <f t="shared" si="123"/>
        <v>$5,00,000</v>
      </c>
      <c r="AB564" s="6">
        <f t="shared" si="124"/>
        <v>41666.666666666664</v>
      </c>
      <c r="AC564" s="1" t="str">
        <f t="shared" si="125"/>
        <v>Large</v>
      </c>
    </row>
    <row r="565" spans="1:29">
      <c r="A565" s="1" t="s">
        <v>1873</v>
      </c>
      <c r="B565" s="1">
        <v>2004</v>
      </c>
      <c r="C565" s="1" t="s">
        <v>35</v>
      </c>
      <c r="D565" s="1" t="s">
        <v>36</v>
      </c>
      <c r="E565" s="1" t="s">
        <v>37</v>
      </c>
      <c r="F565" s="1">
        <v>261</v>
      </c>
      <c r="G565" s="1">
        <v>278</v>
      </c>
      <c r="H565" s="1">
        <v>887</v>
      </c>
      <c r="I565" s="1">
        <v>29.42</v>
      </c>
      <c r="J565" s="1">
        <v>3</v>
      </c>
      <c r="K565" s="1" t="s">
        <v>19</v>
      </c>
      <c r="L565" s="1" t="s">
        <v>19</v>
      </c>
      <c r="M565" s="1">
        <v>72</v>
      </c>
      <c r="N565" s="1" t="s">
        <v>49</v>
      </c>
      <c r="O565" s="1">
        <v>3340861</v>
      </c>
      <c r="P565" s="1">
        <f t="shared" si="126"/>
        <v>4</v>
      </c>
      <c r="Q565" s="1">
        <f t="shared" si="113"/>
        <v>20</v>
      </c>
      <c r="R565" s="5">
        <f t="shared" si="114"/>
        <v>0.9388489208633094</v>
      </c>
      <c r="S565" s="6">
        <f t="shared" si="115"/>
        <v>3190647.4820143883</v>
      </c>
      <c r="T565" s="4">
        <f t="shared" si="116"/>
        <v>3.3984674329501914</v>
      </c>
      <c r="U565" s="1" t="str">
        <f t="shared" si="117"/>
        <v>Normal</v>
      </c>
      <c r="V565" s="1" t="str">
        <f t="shared" si="118"/>
        <v>Still Private</v>
      </c>
      <c r="W565" s="1" t="str">
        <f t="shared" si="119"/>
        <v>¥</v>
      </c>
      <c r="X565" s="1" t="str">
        <f t="shared" si="120"/>
        <v>¥261M</v>
      </c>
      <c r="Y565" s="1" t="str">
        <f t="shared" si="121"/>
        <v>¥887M</v>
      </c>
      <c r="Z565" s="1" t="str">
        <f t="shared" si="122"/>
        <v>¥1</v>
      </c>
      <c r="AA565" s="1" t="str">
        <f t="shared" si="123"/>
        <v>¥31,90,647</v>
      </c>
      <c r="AB565" s="6">
        <f t="shared" si="124"/>
        <v>265887.29016786569</v>
      </c>
      <c r="AC565" s="1" t="str">
        <f t="shared" si="125"/>
        <v>Large</v>
      </c>
    </row>
    <row r="566" spans="1:29">
      <c r="A566" s="1" t="s">
        <v>1083</v>
      </c>
      <c r="B566" s="1">
        <v>2004</v>
      </c>
      <c r="C566" s="1" t="s">
        <v>16</v>
      </c>
      <c r="D566" s="1" t="s">
        <v>48</v>
      </c>
      <c r="E566" s="1" t="s">
        <v>23</v>
      </c>
      <c r="F566" s="1">
        <v>452</v>
      </c>
      <c r="G566" s="1">
        <v>3879</v>
      </c>
      <c r="H566" s="1">
        <v>29</v>
      </c>
      <c r="I566" s="1">
        <v>2.85</v>
      </c>
      <c r="J566" s="1">
        <v>1</v>
      </c>
      <c r="K566" s="1" t="s">
        <v>19</v>
      </c>
      <c r="L566" s="1" t="s">
        <v>19</v>
      </c>
      <c r="M566" s="1">
        <v>2</v>
      </c>
      <c r="N566" s="1" t="s">
        <v>25</v>
      </c>
      <c r="O566" s="1">
        <v>3331447</v>
      </c>
      <c r="P566" s="1">
        <f t="shared" si="126"/>
        <v>5</v>
      </c>
      <c r="Q566" s="1">
        <f t="shared" si="113"/>
        <v>20</v>
      </c>
      <c r="R566" s="5">
        <f t="shared" si="114"/>
        <v>0.11652487754575921</v>
      </c>
      <c r="S566" s="6">
        <f t="shared" si="115"/>
        <v>7476.1536478473836</v>
      </c>
      <c r="T566" s="4">
        <f t="shared" si="116"/>
        <v>6.4159292035398233E-2</v>
      </c>
      <c r="U566" s="1" t="str">
        <f t="shared" si="117"/>
        <v>Normal</v>
      </c>
      <c r="V566" s="1" t="str">
        <f t="shared" si="118"/>
        <v>Still Private</v>
      </c>
      <c r="W566" s="1" t="str">
        <f t="shared" si="119"/>
        <v>$</v>
      </c>
      <c r="X566" s="1" t="str">
        <f t="shared" si="120"/>
        <v>$452M</v>
      </c>
      <c r="Y566" s="1" t="str">
        <f t="shared" si="121"/>
        <v>$29M</v>
      </c>
      <c r="Z566" s="1" t="str">
        <f t="shared" si="122"/>
        <v>$0</v>
      </c>
      <c r="AA566" s="1" t="str">
        <f t="shared" si="123"/>
        <v>$7,476</v>
      </c>
      <c r="AB566" s="6">
        <f t="shared" si="124"/>
        <v>623.01280398728193</v>
      </c>
      <c r="AC566" s="1" t="str">
        <f t="shared" si="125"/>
        <v>Large</v>
      </c>
    </row>
    <row r="567" spans="1:29">
      <c r="A567" s="1" t="s">
        <v>3149</v>
      </c>
      <c r="B567" s="1">
        <v>2004</v>
      </c>
      <c r="C567" s="1" t="s">
        <v>59</v>
      </c>
      <c r="D567" s="1" t="s">
        <v>95</v>
      </c>
      <c r="E567" s="1" t="s">
        <v>28</v>
      </c>
      <c r="F567" s="1">
        <v>211</v>
      </c>
      <c r="G567" s="1">
        <v>1319</v>
      </c>
      <c r="H567" s="1">
        <v>684</v>
      </c>
      <c r="I567" s="1">
        <v>1.42</v>
      </c>
      <c r="J567" s="1">
        <v>9</v>
      </c>
      <c r="K567" s="1" t="s">
        <v>24</v>
      </c>
      <c r="L567" s="1" t="s">
        <v>24</v>
      </c>
      <c r="M567" s="1">
        <v>76</v>
      </c>
      <c r="N567" s="1" t="s">
        <v>25</v>
      </c>
      <c r="O567" s="1">
        <v>3317137</v>
      </c>
      <c r="P567" s="1">
        <f t="shared" si="126"/>
        <v>1</v>
      </c>
      <c r="Q567" s="1">
        <f t="shared" si="113"/>
        <v>20</v>
      </c>
      <c r="R567" s="5">
        <f t="shared" si="114"/>
        <v>0.15996967399545109</v>
      </c>
      <c r="S567" s="6">
        <f t="shared" si="115"/>
        <v>518574.67778620165</v>
      </c>
      <c r="T567" s="4">
        <f t="shared" si="116"/>
        <v>3.2417061611374409</v>
      </c>
      <c r="U567" s="1" t="str">
        <f t="shared" si="117"/>
        <v>High Performer</v>
      </c>
      <c r="V567" s="1" t="str">
        <f t="shared" si="118"/>
        <v>Acquired</v>
      </c>
      <c r="W567" s="1" t="str">
        <f t="shared" si="119"/>
        <v>₹</v>
      </c>
      <c r="X567" s="1" t="str">
        <f t="shared" si="120"/>
        <v>₹211M</v>
      </c>
      <c r="Y567" s="1" t="str">
        <f t="shared" si="121"/>
        <v>₹684M</v>
      </c>
      <c r="Z567" s="1" t="str">
        <f t="shared" si="122"/>
        <v>₹0</v>
      </c>
      <c r="AA567" s="1" t="str">
        <f t="shared" si="123"/>
        <v>₹5,18,575</v>
      </c>
      <c r="AB567" s="6">
        <f t="shared" si="124"/>
        <v>43214.556482183471</v>
      </c>
      <c r="AC567" s="1" t="str">
        <f t="shared" si="125"/>
        <v>Large</v>
      </c>
    </row>
    <row r="568" spans="1:29">
      <c r="A568" s="1" t="s">
        <v>529</v>
      </c>
      <c r="B568" s="1">
        <v>2004</v>
      </c>
      <c r="C568" s="1" t="s">
        <v>59</v>
      </c>
      <c r="D568" s="1" t="s">
        <v>51</v>
      </c>
      <c r="E568" s="1" t="s">
        <v>40</v>
      </c>
      <c r="F568" s="1">
        <v>239</v>
      </c>
      <c r="G568" s="1">
        <v>1852</v>
      </c>
      <c r="H568" s="1">
        <v>226</v>
      </c>
      <c r="I568" s="1">
        <v>45.83</v>
      </c>
      <c r="J568" s="1">
        <v>2</v>
      </c>
      <c r="K568" s="1" t="s">
        <v>19</v>
      </c>
      <c r="L568" s="1" t="s">
        <v>19</v>
      </c>
      <c r="M568" s="1">
        <v>16</v>
      </c>
      <c r="N568" s="1" t="s">
        <v>29</v>
      </c>
      <c r="O568" s="1">
        <v>3296267</v>
      </c>
      <c r="P568" s="1">
        <f t="shared" si="126"/>
        <v>3</v>
      </c>
      <c r="Q568" s="1">
        <f t="shared" si="113"/>
        <v>20</v>
      </c>
      <c r="R568" s="5">
        <f t="shared" si="114"/>
        <v>0.12904967602591794</v>
      </c>
      <c r="S568" s="6">
        <f t="shared" si="115"/>
        <v>122030.23758099352</v>
      </c>
      <c r="T568" s="4">
        <f t="shared" si="116"/>
        <v>0.94560669456066948</v>
      </c>
      <c r="U568" s="1" t="str">
        <f t="shared" si="117"/>
        <v>Normal</v>
      </c>
      <c r="V568" s="1" t="str">
        <f t="shared" si="118"/>
        <v>Still Private</v>
      </c>
      <c r="W568" s="1" t="str">
        <f t="shared" si="119"/>
        <v>₹</v>
      </c>
      <c r="X568" s="1" t="str">
        <f t="shared" si="120"/>
        <v>₹239M</v>
      </c>
      <c r="Y568" s="1" t="str">
        <f t="shared" si="121"/>
        <v>₹226M</v>
      </c>
      <c r="Z568" s="1" t="str">
        <f t="shared" si="122"/>
        <v>₹0</v>
      </c>
      <c r="AA568" s="1" t="str">
        <f t="shared" si="123"/>
        <v>₹1,22,030</v>
      </c>
      <c r="AB568" s="6">
        <f t="shared" si="124"/>
        <v>10169.186465082794</v>
      </c>
      <c r="AC568" s="1" t="str">
        <f t="shared" si="125"/>
        <v>Large</v>
      </c>
    </row>
    <row r="569" spans="1:29">
      <c r="A569" s="1" t="s">
        <v>3230</v>
      </c>
      <c r="B569" s="1">
        <v>2004</v>
      </c>
      <c r="C569" s="1" t="s">
        <v>16</v>
      </c>
      <c r="D569" s="1" t="s">
        <v>43</v>
      </c>
      <c r="E569" s="1" t="s">
        <v>40</v>
      </c>
      <c r="F569" s="1">
        <v>309</v>
      </c>
      <c r="G569" s="1">
        <v>1572</v>
      </c>
      <c r="H569" s="1">
        <v>494</v>
      </c>
      <c r="I569" s="1">
        <v>46.81</v>
      </c>
      <c r="J569" s="1">
        <v>7</v>
      </c>
      <c r="K569" s="1" t="s">
        <v>19</v>
      </c>
      <c r="L569" s="1" t="s">
        <v>24</v>
      </c>
      <c r="M569" s="1">
        <v>77</v>
      </c>
      <c r="N569" s="1" t="s">
        <v>20</v>
      </c>
      <c r="O569" s="1">
        <v>3224402</v>
      </c>
      <c r="P569" s="1">
        <f t="shared" si="126"/>
        <v>3</v>
      </c>
      <c r="Q569" s="1">
        <f t="shared" si="113"/>
        <v>20</v>
      </c>
      <c r="R569" s="5">
        <f t="shared" si="114"/>
        <v>0.1965648854961832</v>
      </c>
      <c r="S569" s="6">
        <f t="shared" si="115"/>
        <v>314249.3638676845</v>
      </c>
      <c r="T569" s="4">
        <f t="shared" si="116"/>
        <v>1.5987055016181231</v>
      </c>
      <c r="U569" s="1" t="str">
        <f t="shared" si="117"/>
        <v>Normal</v>
      </c>
      <c r="V569" s="1" t="str">
        <f t="shared" si="118"/>
        <v>IPO</v>
      </c>
      <c r="W569" s="1" t="str">
        <f t="shared" si="119"/>
        <v>$</v>
      </c>
      <c r="X569" s="1" t="str">
        <f t="shared" si="120"/>
        <v>$309M</v>
      </c>
      <c r="Y569" s="1" t="str">
        <f t="shared" si="121"/>
        <v>$494M</v>
      </c>
      <c r="Z569" s="1" t="str">
        <f t="shared" si="122"/>
        <v>$0</v>
      </c>
      <c r="AA569" s="1" t="str">
        <f t="shared" si="123"/>
        <v>$3,14,249</v>
      </c>
      <c r="AB569" s="6">
        <f t="shared" si="124"/>
        <v>26187.446988973705</v>
      </c>
      <c r="AC569" s="1" t="str">
        <f t="shared" si="125"/>
        <v>Large</v>
      </c>
    </row>
    <row r="570" spans="1:29">
      <c r="A570" s="1" t="s">
        <v>2338</v>
      </c>
      <c r="B570" s="1">
        <v>2004</v>
      </c>
      <c r="C570" s="1" t="s">
        <v>42</v>
      </c>
      <c r="D570" s="1" t="s">
        <v>46</v>
      </c>
      <c r="E570" s="1" t="s">
        <v>28</v>
      </c>
      <c r="F570" s="1">
        <v>346</v>
      </c>
      <c r="G570" s="1">
        <v>2225</v>
      </c>
      <c r="H570" s="1">
        <v>481</v>
      </c>
      <c r="I570" s="1">
        <v>6.52</v>
      </c>
      <c r="J570" s="1">
        <v>2</v>
      </c>
      <c r="K570" s="1" t="s">
        <v>19</v>
      </c>
      <c r="L570" s="1" t="s">
        <v>24</v>
      </c>
      <c r="M570" s="1">
        <v>18</v>
      </c>
      <c r="N570" s="1" t="s">
        <v>20</v>
      </c>
      <c r="O570" s="1">
        <v>3138679</v>
      </c>
      <c r="P570" s="1">
        <f t="shared" si="126"/>
        <v>1</v>
      </c>
      <c r="Q570" s="1">
        <f t="shared" si="113"/>
        <v>20</v>
      </c>
      <c r="R570" s="5">
        <f t="shared" si="114"/>
        <v>0.1555056179775281</v>
      </c>
      <c r="S570" s="6">
        <f t="shared" si="115"/>
        <v>216179.77528089887</v>
      </c>
      <c r="T570" s="4">
        <f t="shared" si="116"/>
        <v>1.3901734104046244</v>
      </c>
      <c r="U570" s="1" t="str">
        <f t="shared" si="117"/>
        <v>Normal</v>
      </c>
      <c r="V570" s="1" t="str">
        <f t="shared" si="118"/>
        <v>IPO</v>
      </c>
      <c r="W570" s="1" t="str">
        <f t="shared" si="119"/>
        <v>¥</v>
      </c>
      <c r="X570" s="1" t="str">
        <f t="shared" si="120"/>
        <v>¥346M</v>
      </c>
      <c r="Y570" s="1" t="str">
        <f t="shared" si="121"/>
        <v>¥481M</v>
      </c>
      <c r="Z570" s="1" t="str">
        <f t="shared" si="122"/>
        <v>¥0</v>
      </c>
      <c r="AA570" s="1" t="str">
        <f t="shared" si="123"/>
        <v>¥2,16,180</v>
      </c>
      <c r="AB570" s="6">
        <f t="shared" si="124"/>
        <v>18014.981273408241</v>
      </c>
      <c r="AC570" s="1" t="str">
        <f t="shared" si="125"/>
        <v>Large</v>
      </c>
    </row>
    <row r="571" spans="1:29">
      <c r="A571" s="1" t="s">
        <v>3797</v>
      </c>
      <c r="B571" s="1">
        <v>2004</v>
      </c>
      <c r="C571" s="1" t="s">
        <v>45</v>
      </c>
      <c r="D571" s="1" t="s">
        <v>102</v>
      </c>
      <c r="E571" s="1" t="s">
        <v>18</v>
      </c>
      <c r="F571" s="1">
        <v>204</v>
      </c>
      <c r="G571" s="1">
        <v>3283</v>
      </c>
      <c r="H571" s="1">
        <v>931</v>
      </c>
      <c r="I571" s="1">
        <v>21.79</v>
      </c>
      <c r="J571" s="1">
        <v>7</v>
      </c>
      <c r="K571" s="1" t="s">
        <v>24</v>
      </c>
      <c r="L571" s="1" t="s">
        <v>24</v>
      </c>
      <c r="M571" s="1">
        <v>55</v>
      </c>
      <c r="N571" s="1" t="s">
        <v>33</v>
      </c>
      <c r="O571" s="1">
        <v>3131515</v>
      </c>
      <c r="P571" s="1">
        <f t="shared" si="126"/>
        <v>2</v>
      </c>
      <c r="Q571" s="1">
        <f t="shared" si="113"/>
        <v>20</v>
      </c>
      <c r="R571" s="5">
        <f t="shared" si="114"/>
        <v>6.2138288151081328E-2</v>
      </c>
      <c r="S571" s="6">
        <f t="shared" si="115"/>
        <v>283582.08955223882</v>
      </c>
      <c r="T571" s="4">
        <f t="shared" si="116"/>
        <v>4.5637254901960782</v>
      </c>
      <c r="U571" s="1" t="str">
        <f t="shared" si="117"/>
        <v>Normal</v>
      </c>
      <c r="V571" s="1" t="str">
        <f t="shared" si="118"/>
        <v>Acquired</v>
      </c>
      <c r="W571" s="1" t="str">
        <f t="shared" si="119"/>
        <v>A$</v>
      </c>
      <c r="X571" s="1" t="str">
        <f t="shared" si="120"/>
        <v>A$204M</v>
      </c>
      <c r="Y571" s="1" t="str">
        <f t="shared" si="121"/>
        <v>A$931M</v>
      </c>
      <c r="Z571" s="1" t="str">
        <f t="shared" si="122"/>
        <v>A$0</v>
      </c>
      <c r="AA571" s="1" t="str">
        <f t="shared" si="123"/>
        <v>A$2,83,582</v>
      </c>
      <c r="AB571" s="6">
        <f t="shared" si="124"/>
        <v>23631.8407960199</v>
      </c>
      <c r="AC571" s="1" t="str">
        <f t="shared" si="125"/>
        <v>Large</v>
      </c>
    </row>
    <row r="572" spans="1:29">
      <c r="A572" s="1" t="s">
        <v>495</v>
      </c>
      <c r="B572" s="1">
        <v>2004</v>
      </c>
      <c r="C572" s="1" t="s">
        <v>45</v>
      </c>
      <c r="D572" s="1" t="s">
        <v>102</v>
      </c>
      <c r="E572" s="1" t="s">
        <v>40</v>
      </c>
      <c r="F572" s="1">
        <v>210</v>
      </c>
      <c r="G572" s="1">
        <v>3083</v>
      </c>
      <c r="H572" s="1">
        <v>305</v>
      </c>
      <c r="I572" s="1">
        <v>18.670000000000002</v>
      </c>
      <c r="J572" s="1">
        <v>2</v>
      </c>
      <c r="K572" s="1" t="s">
        <v>24</v>
      </c>
      <c r="L572" s="1" t="s">
        <v>19</v>
      </c>
      <c r="M572" s="1">
        <v>98</v>
      </c>
      <c r="N572" s="1" t="s">
        <v>33</v>
      </c>
      <c r="O572" s="1">
        <v>3067837</v>
      </c>
      <c r="P572" s="1">
        <f t="shared" si="126"/>
        <v>3</v>
      </c>
      <c r="Q572" s="1">
        <f t="shared" si="113"/>
        <v>20</v>
      </c>
      <c r="R572" s="5">
        <f t="shared" si="114"/>
        <v>6.8115471942912745E-2</v>
      </c>
      <c r="S572" s="6">
        <f t="shared" si="115"/>
        <v>98929.614012325663</v>
      </c>
      <c r="T572" s="4">
        <f t="shared" si="116"/>
        <v>1.4523809523809523</v>
      </c>
      <c r="U572" s="1" t="str">
        <f t="shared" si="117"/>
        <v>Normal</v>
      </c>
      <c r="V572" s="1" t="str">
        <f t="shared" si="118"/>
        <v>Acquired</v>
      </c>
      <c r="W572" s="1" t="str">
        <f t="shared" si="119"/>
        <v>A$</v>
      </c>
      <c r="X572" s="1" t="str">
        <f t="shared" si="120"/>
        <v>A$210M</v>
      </c>
      <c r="Y572" s="1" t="str">
        <f t="shared" si="121"/>
        <v>A$305M</v>
      </c>
      <c r="Z572" s="1" t="str">
        <f t="shared" si="122"/>
        <v>A$0</v>
      </c>
      <c r="AA572" s="1" t="str">
        <f t="shared" si="123"/>
        <v>A$98,930</v>
      </c>
      <c r="AB572" s="6">
        <f t="shared" si="124"/>
        <v>8244.134501027138</v>
      </c>
      <c r="AC572" s="1" t="str">
        <f t="shared" si="125"/>
        <v>Large</v>
      </c>
    </row>
    <row r="573" spans="1:29">
      <c r="A573" s="1" t="s">
        <v>4549</v>
      </c>
      <c r="B573" s="1">
        <v>2004</v>
      </c>
      <c r="C573" s="1" t="s">
        <v>45</v>
      </c>
      <c r="D573" s="1" t="s">
        <v>32</v>
      </c>
      <c r="E573" s="1" t="s">
        <v>28</v>
      </c>
      <c r="F573" s="1">
        <v>349</v>
      </c>
      <c r="G573" s="1">
        <v>174</v>
      </c>
      <c r="H573" s="1">
        <v>459</v>
      </c>
      <c r="I573" s="1">
        <v>46.11</v>
      </c>
      <c r="J573" s="1">
        <v>9</v>
      </c>
      <c r="K573" s="1" t="s">
        <v>24</v>
      </c>
      <c r="L573" s="1" t="s">
        <v>19</v>
      </c>
      <c r="M573" s="1">
        <v>41</v>
      </c>
      <c r="N573" s="1" t="s">
        <v>25</v>
      </c>
      <c r="O573" s="1">
        <v>3040137</v>
      </c>
      <c r="P573" s="1">
        <f t="shared" si="126"/>
        <v>1</v>
      </c>
      <c r="Q573" s="1">
        <f t="shared" si="113"/>
        <v>20</v>
      </c>
      <c r="R573" s="5">
        <f t="shared" si="114"/>
        <v>2.0057471264367814</v>
      </c>
      <c r="S573" s="6">
        <f t="shared" si="115"/>
        <v>2637931.0344827585</v>
      </c>
      <c r="T573" s="4">
        <f t="shared" si="116"/>
        <v>1.3151862464183381</v>
      </c>
      <c r="U573" s="1" t="str">
        <f t="shared" si="117"/>
        <v>High Performer</v>
      </c>
      <c r="V573" s="1" t="str">
        <f t="shared" si="118"/>
        <v>Acquired</v>
      </c>
      <c r="W573" s="1" t="str">
        <f t="shared" si="119"/>
        <v>A$</v>
      </c>
      <c r="X573" s="1" t="str">
        <f t="shared" si="120"/>
        <v>A$349M</v>
      </c>
      <c r="Y573" s="1" t="str">
        <f t="shared" si="121"/>
        <v>A$459M</v>
      </c>
      <c r="Z573" s="1" t="str">
        <f t="shared" si="122"/>
        <v>A$2</v>
      </c>
      <c r="AA573" s="1" t="str">
        <f t="shared" si="123"/>
        <v>A$26,37,931</v>
      </c>
      <c r="AB573" s="6">
        <f t="shared" si="124"/>
        <v>219827.58620689655</v>
      </c>
      <c r="AC573" s="1" t="str">
        <f t="shared" si="125"/>
        <v>Large</v>
      </c>
    </row>
    <row r="574" spans="1:29">
      <c r="A574" s="1" t="s">
        <v>3795</v>
      </c>
      <c r="B574" s="1">
        <v>2004</v>
      </c>
      <c r="C574" s="1" t="s">
        <v>59</v>
      </c>
      <c r="D574" s="1" t="s">
        <v>48</v>
      </c>
      <c r="E574" s="1" t="s">
        <v>37</v>
      </c>
      <c r="F574" s="1">
        <v>276</v>
      </c>
      <c r="G574" s="1">
        <v>2828</v>
      </c>
      <c r="H574" s="1">
        <v>149</v>
      </c>
      <c r="I574" s="1">
        <v>4.38</v>
      </c>
      <c r="J574" s="1">
        <v>1</v>
      </c>
      <c r="K574" s="1" t="s">
        <v>24</v>
      </c>
      <c r="L574" s="1" t="s">
        <v>19</v>
      </c>
      <c r="M574" s="1">
        <v>79</v>
      </c>
      <c r="N574" s="1" t="s">
        <v>20</v>
      </c>
      <c r="O574" s="1">
        <v>3009386</v>
      </c>
      <c r="P574" s="1">
        <f t="shared" si="126"/>
        <v>4</v>
      </c>
      <c r="Q574" s="1">
        <f t="shared" si="113"/>
        <v>20</v>
      </c>
      <c r="R574" s="5">
        <f t="shared" si="114"/>
        <v>9.7595473833097593E-2</v>
      </c>
      <c r="S574" s="6">
        <f t="shared" si="115"/>
        <v>52687.411598302686</v>
      </c>
      <c r="T574" s="4">
        <f t="shared" si="116"/>
        <v>0.53985507246376807</v>
      </c>
      <c r="U574" s="1" t="str">
        <f t="shared" si="117"/>
        <v>Normal</v>
      </c>
      <c r="V574" s="1" t="str">
        <f t="shared" si="118"/>
        <v>Acquired</v>
      </c>
      <c r="W574" s="1" t="str">
        <f t="shared" si="119"/>
        <v>₹</v>
      </c>
      <c r="X574" s="1" t="str">
        <f t="shared" si="120"/>
        <v>₹276M</v>
      </c>
      <c r="Y574" s="1" t="str">
        <f t="shared" si="121"/>
        <v>₹149M</v>
      </c>
      <c r="Z574" s="1" t="str">
        <f t="shared" si="122"/>
        <v>₹0</v>
      </c>
      <c r="AA574" s="1" t="str">
        <f t="shared" si="123"/>
        <v>₹52,687</v>
      </c>
      <c r="AB574" s="6">
        <f t="shared" si="124"/>
        <v>4390.6176331918905</v>
      </c>
      <c r="AC574" s="1" t="str">
        <f t="shared" si="125"/>
        <v>Large</v>
      </c>
    </row>
    <row r="575" spans="1:29">
      <c r="A575" s="1" t="s">
        <v>2304</v>
      </c>
      <c r="B575" s="1">
        <v>2004</v>
      </c>
      <c r="C575" s="1" t="s">
        <v>27</v>
      </c>
      <c r="D575" s="1" t="s">
        <v>39</v>
      </c>
      <c r="E575" s="1" t="s">
        <v>37</v>
      </c>
      <c r="F575" s="1">
        <v>384</v>
      </c>
      <c r="G575" s="1">
        <v>3161</v>
      </c>
      <c r="H575" s="1">
        <v>533</v>
      </c>
      <c r="I575" s="1">
        <v>11.87</v>
      </c>
      <c r="J575" s="1">
        <v>2</v>
      </c>
      <c r="K575" s="1" t="s">
        <v>24</v>
      </c>
      <c r="L575" s="1" t="s">
        <v>19</v>
      </c>
      <c r="M575" s="1">
        <v>28</v>
      </c>
      <c r="N575" s="1" t="s">
        <v>33</v>
      </c>
      <c r="O575" s="1">
        <v>2933162</v>
      </c>
      <c r="P575" s="1">
        <f t="shared" si="126"/>
        <v>4</v>
      </c>
      <c r="Q575" s="1">
        <f t="shared" si="113"/>
        <v>20</v>
      </c>
      <c r="R575" s="5">
        <f t="shared" si="114"/>
        <v>0.12148054413160392</v>
      </c>
      <c r="S575" s="6">
        <f t="shared" si="115"/>
        <v>168617.52609933566</v>
      </c>
      <c r="T575" s="4">
        <f t="shared" si="116"/>
        <v>1.3880208333333333</v>
      </c>
      <c r="U575" s="1" t="str">
        <f t="shared" si="117"/>
        <v>Normal</v>
      </c>
      <c r="V575" s="1" t="str">
        <f t="shared" si="118"/>
        <v>Acquired</v>
      </c>
      <c r="W575" s="1" t="str">
        <f t="shared" si="119"/>
        <v>$</v>
      </c>
      <c r="X575" s="1" t="str">
        <f t="shared" si="120"/>
        <v>$384M</v>
      </c>
      <c r="Y575" s="1" t="str">
        <f t="shared" si="121"/>
        <v>$533M</v>
      </c>
      <c r="Z575" s="1" t="str">
        <f t="shared" si="122"/>
        <v>$0</v>
      </c>
      <c r="AA575" s="1" t="str">
        <f t="shared" si="123"/>
        <v>$1,68,618</v>
      </c>
      <c r="AB575" s="6">
        <f t="shared" si="124"/>
        <v>14051.460508277971</v>
      </c>
      <c r="AC575" s="1" t="str">
        <f t="shared" si="125"/>
        <v>Large</v>
      </c>
    </row>
    <row r="576" spans="1:29">
      <c r="A576" s="1" t="s">
        <v>1867</v>
      </c>
      <c r="B576" s="1">
        <v>2004</v>
      </c>
      <c r="C576" s="1" t="s">
        <v>53</v>
      </c>
      <c r="D576" s="1" t="s">
        <v>36</v>
      </c>
      <c r="E576" s="1" t="s">
        <v>40</v>
      </c>
      <c r="F576" s="1">
        <v>404</v>
      </c>
      <c r="G576" s="1">
        <v>2354</v>
      </c>
      <c r="H576" s="1">
        <v>517</v>
      </c>
      <c r="I576" s="1">
        <v>43.24</v>
      </c>
      <c r="J576" s="1">
        <v>4</v>
      </c>
      <c r="K576" s="1" t="s">
        <v>24</v>
      </c>
      <c r="L576" s="1" t="s">
        <v>19</v>
      </c>
      <c r="M576" s="1">
        <v>50</v>
      </c>
      <c r="N576" s="1" t="s">
        <v>29</v>
      </c>
      <c r="O576" s="1">
        <v>2898300</v>
      </c>
      <c r="P576" s="1">
        <f t="shared" si="126"/>
        <v>3</v>
      </c>
      <c r="Q576" s="1">
        <f t="shared" si="113"/>
        <v>20</v>
      </c>
      <c r="R576" s="5">
        <f t="shared" si="114"/>
        <v>0.17162276975361088</v>
      </c>
      <c r="S576" s="6">
        <f t="shared" si="115"/>
        <v>219626.16822429906</v>
      </c>
      <c r="T576" s="4">
        <f t="shared" si="116"/>
        <v>1.2797029702970297</v>
      </c>
      <c r="U576" s="1" t="str">
        <f t="shared" si="117"/>
        <v>Normal</v>
      </c>
      <c r="V576" s="1" t="str">
        <f t="shared" si="118"/>
        <v>Acquired</v>
      </c>
      <c r="W576" s="1">
        <f t="shared" si="119"/>
        <v>0</v>
      </c>
      <c r="X576" s="1" t="str">
        <f t="shared" si="120"/>
        <v>0404M</v>
      </c>
      <c r="Y576" s="1" t="str">
        <f t="shared" si="121"/>
        <v>0517M</v>
      </c>
      <c r="Z576" s="1" t="str">
        <f t="shared" si="122"/>
        <v>00</v>
      </c>
      <c r="AA576" s="1" t="str">
        <f t="shared" si="123"/>
        <v>02,19,626</v>
      </c>
      <c r="AB576" s="6">
        <f t="shared" si="124"/>
        <v>18302.180685358257</v>
      </c>
      <c r="AC576" s="1" t="str">
        <f t="shared" si="125"/>
        <v>Large</v>
      </c>
    </row>
    <row r="577" spans="1:29">
      <c r="A577" s="1" t="s">
        <v>1681</v>
      </c>
      <c r="B577" s="1">
        <v>2004</v>
      </c>
      <c r="C577" s="1" t="s">
        <v>16</v>
      </c>
      <c r="D577" s="1" t="s">
        <v>51</v>
      </c>
      <c r="E577" s="1" t="s">
        <v>40</v>
      </c>
      <c r="F577" s="1">
        <v>391</v>
      </c>
      <c r="G577" s="1">
        <v>2098</v>
      </c>
      <c r="H577" s="1">
        <v>302</v>
      </c>
      <c r="I577" s="1">
        <v>9.81</v>
      </c>
      <c r="J577" s="1">
        <v>1</v>
      </c>
      <c r="K577" s="1" t="s">
        <v>24</v>
      </c>
      <c r="L577" s="1" t="s">
        <v>24</v>
      </c>
      <c r="M577" s="1">
        <v>58</v>
      </c>
      <c r="N577" s="1" t="s">
        <v>33</v>
      </c>
      <c r="O577" s="1">
        <v>2889224</v>
      </c>
      <c r="P577" s="1">
        <f t="shared" si="126"/>
        <v>3</v>
      </c>
      <c r="Q577" s="1">
        <f t="shared" si="113"/>
        <v>20</v>
      </c>
      <c r="R577" s="5">
        <f t="shared" si="114"/>
        <v>0.18636796949475692</v>
      </c>
      <c r="S577" s="6">
        <f t="shared" si="115"/>
        <v>143946.61582459486</v>
      </c>
      <c r="T577" s="4">
        <f t="shared" si="116"/>
        <v>0.77237851662404089</v>
      </c>
      <c r="U577" s="1" t="str">
        <f t="shared" si="117"/>
        <v>Normal</v>
      </c>
      <c r="V577" s="1" t="str">
        <f t="shared" si="118"/>
        <v>Acquired</v>
      </c>
      <c r="W577" s="1" t="str">
        <f t="shared" si="119"/>
        <v>$</v>
      </c>
      <c r="X577" s="1" t="str">
        <f t="shared" si="120"/>
        <v>$391M</v>
      </c>
      <c r="Y577" s="1" t="str">
        <f t="shared" si="121"/>
        <v>$302M</v>
      </c>
      <c r="Z577" s="1" t="str">
        <f t="shared" si="122"/>
        <v>$0</v>
      </c>
      <c r="AA577" s="1" t="str">
        <f t="shared" si="123"/>
        <v>$1,43,947</v>
      </c>
      <c r="AB577" s="6">
        <f t="shared" si="124"/>
        <v>11995.551318716238</v>
      </c>
      <c r="AC577" s="1" t="str">
        <f t="shared" si="125"/>
        <v>Large</v>
      </c>
    </row>
    <row r="578" spans="1:29">
      <c r="A578" s="1" t="s">
        <v>4315</v>
      </c>
      <c r="B578" s="1">
        <v>2004</v>
      </c>
      <c r="C578" s="1" t="s">
        <v>27</v>
      </c>
      <c r="D578" s="1" t="s">
        <v>48</v>
      </c>
      <c r="E578" s="1" t="s">
        <v>28</v>
      </c>
      <c r="F578" s="1">
        <v>261</v>
      </c>
      <c r="G578" s="1">
        <v>3549</v>
      </c>
      <c r="H578" s="1">
        <v>806</v>
      </c>
      <c r="I578" s="1">
        <v>27.74</v>
      </c>
      <c r="J578" s="1">
        <v>4</v>
      </c>
      <c r="K578" s="1" t="s">
        <v>19</v>
      </c>
      <c r="L578" s="1" t="s">
        <v>24</v>
      </c>
      <c r="M578" s="1">
        <v>57</v>
      </c>
      <c r="N578" s="1" t="s">
        <v>20</v>
      </c>
      <c r="O578" s="1">
        <v>2887120</v>
      </c>
      <c r="P578" s="1">
        <f t="shared" si="126"/>
        <v>1</v>
      </c>
      <c r="Q578" s="1">
        <f t="shared" ref="Q578:Q641" si="127">2024 - B578</f>
        <v>20</v>
      </c>
      <c r="R578" s="5">
        <f t="shared" ref="R578:R641" si="128">F578 / G578</f>
        <v>7.3541842772611998E-2</v>
      </c>
      <c r="S578" s="6">
        <f t="shared" ref="S578:S641" si="129">(H578 * 1000000) / G578</f>
        <v>227106.2271062271</v>
      </c>
      <c r="T578" s="4">
        <f t="shared" ref="T578:T641" si="130">H578 / F578</f>
        <v>3.0881226053639845</v>
      </c>
      <c r="U578" s="1" t="str">
        <f t="shared" ref="U578:U641" si="131">IF(AND(J578&gt;=8, I578&gt;=1), "High Performer", "Normal")</f>
        <v>Normal</v>
      </c>
      <c r="V578" s="1" t="str">
        <f t="shared" ref="V578:V641" si="132">IF(K578="Yes", "Acquired",
 IF(L578="Yes", "IPO", "Still Private"))</f>
        <v>IPO</v>
      </c>
      <c r="W578" s="1" t="str">
        <f t="shared" ref="W578:W641" si="133">IF(C578="USA","$",
IF(C578="India","₹",
IF(C578="UK","£",
IF(C578="Germany","€",
IF(C578="France","€",
IF(C578="Canada","$",
IF(C578="Australia","A$",
IF(C578="China","¥",
IF(C578="Japan","¥",)))))))))</f>
        <v>$</v>
      </c>
      <c r="X578" s="1" t="str">
        <f t="shared" ref="X578:X641" si="134">W578 &amp; F578 &amp; "M"</f>
        <v>$261M</v>
      </c>
      <c r="Y578" s="1" t="str">
        <f t="shared" ref="Y578:Y641" si="135">W578 &amp; H578 &amp; "M"</f>
        <v>$806M</v>
      </c>
      <c r="Z578" s="1" t="str">
        <f t="shared" ref="Z578:Z641" si="136">W578 &amp; TEXT(R578,"#,##0")</f>
        <v>$0</v>
      </c>
      <c r="AA578" s="1" t="str">
        <f t="shared" ref="AA578:AA641" si="137">W578 &amp; TEXT(S578,"#,##0")</f>
        <v>$2,27,106</v>
      </c>
      <c r="AB578" s="6">
        <f t="shared" ref="AB578:AB641" si="138">(H578 * 1000000) / (12 * G578)</f>
        <v>18925.518925518925</v>
      </c>
      <c r="AC578" s="1" t="str">
        <f t="shared" ref="AC578:AC641" si="139">IF(F578&lt;100, "Small", IF(F578&lt;=200, "Mid",IF(F578&lt;500,  "Large")))</f>
        <v>Large</v>
      </c>
    </row>
    <row r="579" spans="1:29">
      <c r="A579" s="1" t="s">
        <v>3821</v>
      </c>
      <c r="B579" s="1">
        <v>2004</v>
      </c>
      <c r="C579" s="1" t="s">
        <v>59</v>
      </c>
      <c r="D579" s="1" t="s">
        <v>43</v>
      </c>
      <c r="E579" s="1" t="s">
        <v>28</v>
      </c>
      <c r="F579" s="1">
        <v>359</v>
      </c>
      <c r="G579" s="1">
        <v>3065</v>
      </c>
      <c r="H579" s="1">
        <v>568</v>
      </c>
      <c r="I579" s="1">
        <v>43.84</v>
      </c>
      <c r="J579" s="1">
        <v>2</v>
      </c>
      <c r="K579" s="1" t="s">
        <v>24</v>
      </c>
      <c r="L579" s="1" t="s">
        <v>19</v>
      </c>
      <c r="M579" s="1">
        <v>43</v>
      </c>
      <c r="N579" s="1" t="s">
        <v>25</v>
      </c>
      <c r="O579" s="1">
        <v>2880237</v>
      </c>
      <c r="P579" s="1">
        <f t="shared" si="126"/>
        <v>1</v>
      </c>
      <c r="Q579" s="1">
        <f t="shared" si="127"/>
        <v>20</v>
      </c>
      <c r="R579" s="5">
        <f t="shared" si="128"/>
        <v>0.11712887438825449</v>
      </c>
      <c r="S579" s="6">
        <f t="shared" si="129"/>
        <v>185318.10766721045</v>
      </c>
      <c r="T579" s="4">
        <f t="shared" si="130"/>
        <v>1.5821727019498608</v>
      </c>
      <c r="U579" s="1" t="str">
        <f t="shared" si="131"/>
        <v>Normal</v>
      </c>
      <c r="V579" s="1" t="str">
        <f t="shared" si="132"/>
        <v>Acquired</v>
      </c>
      <c r="W579" s="1" t="str">
        <f t="shared" si="133"/>
        <v>₹</v>
      </c>
      <c r="X579" s="1" t="str">
        <f t="shared" si="134"/>
        <v>₹359M</v>
      </c>
      <c r="Y579" s="1" t="str">
        <f t="shared" si="135"/>
        <v>₹568M</v>
      </c>
      <c r="Z579" s="1" t="str">
        <f t="shared" si="136"/>
        <v>₹0</v>
      </c>
      <c r="AA579" s="1" t="str">
        <f t="shared" si="137"/>
        <v>₹1,85,318</v>
      </c>
      <c r="AB579" s="6">
        <f t="shared" si="138"/>
        <v>15443.175638934203</v>
      </c>
      <c r="AC579" s="1" t="str">
        <f t="shared" si="139"/>
        <v>Large</v>
      </c>
    </row>
    <row r="580" spans="1:29">
      <c r="A580" s="1" t="s">
        <v>1934</v>
      </c>
      <c r="B580" s="1">
        <v>2004</v>
      </c>
      <c r="C580" s="1" t="s">
        <v>22</v>
      </c>
      <c r="D580" s="1" t="s">
        <v>39</v>
      </c>
      <c r="E580" s="1" t="s">
        <v>28</v>
      </c>
      <c r="F580" s="1">
        <v>347</v>
      </c>
      <c r="G580" s="1">
        <v>1150</v>
      </c>
      <c r="H580" s="1">
        <v>534</v>
      </c>
      <c r="I580" s="1">
        <v>23.16</v>
      </c>
      <c r="J580" s="1">
        <v>1</v>
      </c>
      <c r="K580" s="1" t="s">
        <v>19</v>
      </c>
      <c r="L580" s="1" t="s">
        <v>19</v>
      </c>
      <c r="M580" s="1">
        <v>41</v>
      </c>
      <c r="N580" s="1" t="s">
        <v>49</v>
      </c>
      <c r="O580" s="1">
        <v>2877857</v>
      </c>
      <c r="P580" s="1">
        <f t="shared" si="126"/>
        <v>1</v>
      </c>
      <c r="Q580" s="1">
        <f t="shared" si="127"/>
        <v>20</v>
      </c>
      <c r="R580" s="5">
        <f t="shared" si="128"/>
        <v>0.30173913043478262</v>
      </c>
      <c r="S580" s="6">
        <f t="shared" si="129"/>
        <v>464347.82608695654</v>
      </c>
      <c r="T580" s="4">
        <f t="shared" si="130"/>
        <v>1.5389048991354466</v>
      </c>
      <c r="U580" s="1" t="str">
        <f t="shared" si="131"/>
        <v>Normal</v>
      </c>
      <c r="V580" s="1" t="str">
        <f t="shared" si="132"/>
        <v>Still Private</v>
      </c>
      <c r="W580" s="1" t="str">
        <f t="shared" si="133"/>
        <v>£</v>
      </c>
      <c r="X580" s="1" t="str">
        <f t="shared" si="134"/>
        <v>£347M</v>
      </c>
      <c r="Y580" s="1" t="str">
        <f t="shared" si="135"/>
        <v>£534M</v>
      </c>
      <c r="Z580" s="1" t="str">
        <f t="shared" si="136"/>
        <v>£0</v>
      </c>
      <c r="AA580" s="1" t="str">
        <f t="shared" si="137"/>
        <v>£4,64,348</v>
      </c>
      <c r="AB580" s="6">
        <f t="shared" si="138"/>
        <v>38695.65217391304</v>
      </c>
      <c r="AC580" s="1" t="str">
        <f t="shared" si="139"/>
        <v>Large</v>
      </c>
    </row>
    <row r="581" spans="1:29">
      <c r="A581" s="1" t="s">
        <v>1401</v>
      </c>
      <c r="B581" s="1">
        <v>2004</v>
      </c>
      <c r="C581" s="1" t="s">
        <v>35</v>
      </c>
      <c r="D581" s="1" t="s">
        <v>32</v>
      </c>
      <c r="E581" s="1" t="s">
        <v>23</v>
      </c>
      <c r="F581" s="1">
        <v>256</v>
      </c>
      <c r="G581" s="1">
        <v>2958</v>
      </c>
      <c r="H581" s="1">
        <v>299</v>
      </c>
      <c r="I581" s="1">
        <v>48.23</v>
      </c>
      <c r="J581" s="1">
        <v>6</v>
      </c>
      <c r="K581" s="1" t="s">
        <v>24</v>
      </c>
      <c r="L581" s="1" t="s">
        <v>19</v>
      </c>
      <c r="M581" s="1">
        <v>41</v>
      </c>
      <c r="N581" s="1" t="s">
        <v>20</v>
      </c>
      <c r="O581" s="1">
        <v>2796703</v>
      </c>
      <c r="P581" s="1">
        <f t="shared" si="126"/>
        <v>5</v>
      </c>
      <c r="Q581" s="1">
        <f t="shared" si="127"/>
        <v>20</v>
      </c>
      <c r="R581" s="5">
        <f t="shared" si="128"/>
        <v>8.654496281271129E-2</v>
      </c>
      <c r="S581" s="6">
        <f t="shared" si="129"/>
        <v>101081.81203515889</v>
      </c>
      <c r="T581" s="4">
        <f t="shared" si="130"/>
        <v>1.16796875</v>
      </c>
      <c r="U581" s="1" t="str">
        <f t="shared" si="131"/>
        <v>Normal</v>
      </c>
      <c r="V581" s="1" t="str">
        <f t="shared" si="132"/>
        <v>Acquired</v>
      </c>
      <c r="W581" s="1" t="str">
        <f t="shared" si="133"/>
        <v>¥</v>
      </c>
      <c r="X581" s="1" t="str">
        <f t="shared" si="134"/>
        <v>¥256M</v>
      </c>
      <c r="Y581" s="1" t="str">
        <f t="shared" si="135"/>
        <v>¥299M</v>
      </c>
      <c r="Z581" s="1" t="str">
        <f t="shared" si="136"/>
        <v>¥0</v>
      </c>
      <c r="AA581" s="1" t="str">
        <f t="shared" si="137"/>
        <v>¥1,01,082</v>
      </c>
      <c r="AB581" s="6">
        <f t="shared" si="138"/>
        <v>8423.48433626324</v>
      </c>
      <c r="AC581" s="1" t="str">
        <f t="shared" si="139"/>
        <v>Large</v>
      </c>
    </row>
    <row r="582" spans="1:29">
      <c r="A582" s="1" t="s">
        <v>1863</v>
      </c>
      <c r="B582" s="1">
        <v>2004</v>
      </c>
      <c r="C582" s="1" t="s">
        <v>59</v>
      </c>
      <c r="D582" s="1" t="s">
        <v>32</v>
      </c>
      <c r="E582" s="1" t="s">
        <v>23</v>
      </c>
      <c r="F582" s="1">
        <v>311</v>
      </c>
      <c r="G582" s="1">
        <v>449</v>
      </c>
      <c r="H582" s="1">
        <v>482</v>
      </c>
      <c r="I582" s="1">
        <v>39.630000000000003</v>
      </c>
      <c r="J582" s="1">
        <v>8</v>
      </c>
      <c r="K582" s="1" t="s">
        <v>19</v>
      </c>
      <c r="L582" s="1" t="s">
        <v>19</v>
      </c>
      <c r="M582" s="1">
        <v>93</v>
      </c>
      <c r="N582" s="1" t="s">
        <v>49</v>
      </c>
      <c r="O582" s="1">
        <v>2775116</v>
      </c>
      <c r="P582" s="1">
        <f t="shared" si="126"/>
        <v>5</v>
      </c>
      <c r="Q582" s="1">
        <f t="shared" si="127"/>
        <v>20</v>
      </c>
      <c r="R582" s="5">
        <f t="shared" si="128"/>
        <v>0.69265033407572385</v>
      </c>
      <c r="S582" s="6">
        <f t="shared" si="129"/>
        <v>1073496.6592427618</v>
      </c>
      <c r="T582" s="4">
        <f t="shared" si="130"/>
        <v>1.54983922829582</v>
      </c>
      <c r="U582" s="1" t="str">
        <f t="shared" si="131"/>
        <v>High Performer</v>
      </c>
      <c r="V582" s="1" t="str">
        <f t="shared" si="132"/>
        <v>Still Private</v>
      </c>
      <c r="W582" s="1" t="str">
        <f t="shared" si="133"/>
        <v>₹</v>
      </c>
      <c r="X582" s="1" t="str">
        <f t="shared" si="134"/>
        <v>₹311M</v>
      </c>
      <c r="Y582" s="1" t="str">
        <f t="shared" si="135"/>
        <v>₹482M</v>
      </c>
      <c r="Z582" s="1" t="str">
        <f t="shared" si="136"/>
        <v>₹1</v>
      </c>
      <c r="AA582" s="1" t="str">
        <f t="shared" si="137"/>
        <v>₹10,73,497</v>
      </c>
      <c r="AB582" s="6">
        <f t="shared" si="138"/>
        <v>89458.054936896806</v>
      </c>
      <c r="AC582" s="1" t="str">
        <f t="shared" si="139"/>
        <v>Large</v>
      </c>
    </row>
    <row r="583" spans="1:29">
      <c r="A583" s="1" t="s">
        <v>332</v>
      </c>
      <c r="B583" s="1">
        <v>2004</v>
      </c>
      <c r="C583" s="1" t="s">
        <v>22</v>
      </c>
      <c r="D583" s="1" t="s">
        <v>32</v>
      </c>
      <c r="E583" s="1" t="s">
        <v>18</v>
      </c>
      <c r="F583" s="1">
        <v>343</v>
      </c>
      <c r="G583" s="1">
        <v>4100</v>
      </c>
      <c r="H583" s="1">
        <v>274</v>
      </c>
      <c r="I583" s="1">
        <v>8.92</v>
      </c>
      <c r="J583" s="1">
        <v>1</v>
      </c>
      <c r="K583" s="1" t="s">
        <v>24</v>
      </c>
      <c r="L583" s="1" t="s">
        <v>24</v>
      </c>
      <c r="M583" s="1">
        <v>23</v>
      </c>
      <c r="N583" s="1" t="s">
        <v>49</v>
      </c>
      <c r="O583" s="1">
        <v>2754016</v>
      </c>
      <c r="P583" s="1">
        <f t="shared" si="126"/>
        <v>2</v>
      </c>
      <c r="Q583" s="1">
        <f t="shared" si="127"/>
        <v>20</v>
      </c>
      <c r="R583" s="5">
        <f t="shared" si="128"/>
        <v>8.3658536585365859E-2</v>
      </c>
      <c r="S583" s="6">
        <f t="shared" si="129"/>
        <v>66829.268292682929</v>
      </c>
      <c r="T583" s="4">
        <f t="shared" si="130"/>
        <v>0.79883381924198249</v>
      </c>
      <c r="U583" s="1" t="str">
        <f t="shared" si="131"/>
        <v>Normal</v>
      </c>
      <c r="V583" s="1" t="str">
        <f t="shared" si="132"/>
        <v>Acquired</v>
      </c>
      <c r="W583" s="1" t="str">
        <f t="shared" si="133"/>
        <v>£</v>
      </c>
      <c r="X583" s="1" t="str">
        <f t="shared" si="134"/>
        <v>£343M</v>
      </c>
      <c r="Y583" s="1" t="str">
        <f t="shared" si="135"/>
        <v>£274M</v>
      </c>
      <c r="Z583" s="1" t="str">
        <f t="shared" si="136"/>
        <v>£0</v>
      </c>
      <c r="AA583" s="1" t="str">
        <f t="shared" si="137"/>
        <v>£66,829</v>
      </c>
      <c r="AB583" s="6">
        <f t="shared" si="138"/>
        <v>5569.1056910569105</v>
      </c>
      <c r="AC583" s="1" t="str">
        <f t="shared" si="139"/>
        <v>Large</v>
      </c>
    </row>
    <row r="584" spans="1:29">
      <c r="A584" s="1" t="s">
        <v>3029</v>
      </c>
      <c r="B584" s="1">
        <v>2004</v>
      </c>
      <c r="C584" s="1" t="s">
        <v>59</v>
      </c>
      <c r="D584" s="1" t="s">
        <v>17</v>
      </c>
      <c r="E584" s="1" t="s">
        <v>23</v>
      </c>
      <c r="F584" s="1">
        <v>270</v>
      </c>
      <c r="G584" s="1">
        <v>561</v>
      </c>
      <c r="H584" s="1">
        <v>496</v>
      </c>
      <c r="I584" s="1">
        <v>21.58</v>
      </c>
      <c r="J584" s="1">
        <v>3</v>
      </c>
      <c r="K584" s="1" t="s">
        <v>24</v>
      </c>
      <c r="L584" s="1" t="s">
        <v>19</v>
      </c>
      <c r="M584" s="1">
        <v>6</v>
      </c>
      <c r="N584" s="1" t="s">
        <v>49</v>
      </c>
      <c r="O584" s="1">
        <v>2676034</v>
      </c>
      <c r="P584" s="1">
        <f t="shared" si="126"/>
        <v>5</v>
      </c>
      <c r="Q584" s="1">
        <f t="shared" si="127"/>
        <v>20</v>
      </c>
      <c r="R584" s="5">
        <f t="shared" si="128"/>
        <v>0.48128342245989303</v>
      </c>
      <c r="S584" s="6">
        <f t="shared" si="129"/>
        <v>884135.47237076645</v>
      </c>
      <c r="T584" s="4">
        <f t="shared" si="130"/>
        <v>1.837037037037037</v>
      </c>
      <c r="U584" s="1" t="str">
        <f t="shared" si="131"/>
        <v>Normal</v>
      </c>
      <c r="V584" s="1" t="str">
        <f t="shared" si="132"/>
        <v>Acquired</v>
      </c>
      <c r="W584" s="1" t="str">
        <f t="shared" si="133"/>
        <v>₹</v>
      </c>
      <c r="X584" s="1" t="str">
        <f t="shared" si="134"/>
        <v>₹270M</v>
      </c>
      <c r="Y584" s="1" t="str">
        <f t="shared" si="135"/>
        <v>₹496M</v>
      </c>
      <c r="Z584" s="1" t="str">
        <f t="shared" si="136"/>
        <v>₹0</v>
      </c>
      <c r="AA584" s="1" t="str">
        <f t="shared" si="137"/>
        <v>₹8,84,135</v>
      </c>
      <c r="AB584" s="6">
        <f t="shared" si="138"/>
        <v>73677.956030897214</v>
      </c>
      <c r="AC584" s="1" t="str">
        <f t="shared" si="139"/>
        <v>Large</v>
      </c>
    </row>
    <row r="585" spans="1:29">
      <c r="A585" s="1" t="s">
        <v>3954</v>
      </c>
      <c r="B585" s="1">
        <v>2004</v>
      </c>
      <c r="C585" s="1" t="s">
        <v>53</v>
      </c>
      <c r="D585" s="1" t="s">
        <v>102</v>
      </c>
      <c r="E585" s="1" t="s">
        <v>37</v>
      </c>
      <c r="F585" s="1">
        <v>452</v>
      </c>
      <c r="G585" s="1">
        <v>4224</v>
      </c>
      <c r="H585" s="1">
        <v>630</v>
      </c>
      <c r="I585" s="1">
        <v>24.82</v>
      </c>
      <c r="J585" s="1">
        <v>1</v>
      </c>
      <c r="K585" s="1" t="s">
        <v>24</v>
      </c>
      <c r="L585" s="1" t="s">
        <v>19</v>
      </c>
      <c r="M585" s="1">
        <v>15</v>
      </c>
      <c r="N585" s="1" t="s">
        <v>29</v>
      </c>
      <c r="O585" s="1">
        <v>2585514</v>
      </c>
      <c r="P585" s="1">
        <f t="shared" ref="P585:P648" si="140">IF(E585="Seed", 1,
 IF(E585="Series A", 2,
 IF(E585="Series B", 3,
 IF(E585="Series C", 4,
 IF(E585="IPO", 5, "")))))</f>
        <v>4</v>
      </c>
      <c r="Q585" s="1">
        <f t="shared" si="127"/>
        <v>20</v>
      </c>
      <c r="R585" s="5">
        <f t="shared" si="128"/>
        <v>0.10700757575757576</v>
      </c>
      <c r="S585" s="6">
        <f t="shared" si="129"/>
        <v>149147.72727272726</v>
      </c>
      <c r="T585" s="4">
        <f t="shared" si="130"/>
        <v>1.3938053097345133</v>
      </c>
      <c r="U585" s="1" t="str">
        <f t="shared" si="131"/>
        <v>Normal</v>
      </c>
      <c r="V585" s="1" t="str">
        <f t="shared" si="132"/>
        <v>Acquired</v>
      </c>
      <c r="W585" s="1">
        <f t="shared" si="133"/>
        <v>0</v>
      </c>
      <c r="X585" s="1" t="str">
        <f t="shared" si="134"/>
        <v>0452M</v>
      </c>
      <c r="Y585" s="1" t="str">
        <f t="shared" si="135"/>
        <v>0630M</v>
      </c>
      <c r="Z585" s="1" t="str">
        <f t="shared" si="136"/>
        <v>00</v>
      </c>
      <c r="AA585" s="1" t="str">
        <f t="shared" si="137"/>
        <v>01,49,148</v>
      </c>
      <c r="AB585" s="6">
        <f t="shared" si="138"/>
        <v>12428.977272727272</v>
      </c>
      <c r="AC585" s="1" t="str">
        <f t="shared" si="139"/>
        <v>Large</v>
      </c>
    </row>
    <row r="586" spans="1:29">
      <c r="A586" s="1" t="s">
        <v>1753</v>
      </c>
      <c r="B586" s="1">
        <v>2004</v>
      </c>
      <c r="C586" s="1" t="s">
        <v>22</v>
      </c>
      <c r="D586" s="1" t="s">
        <v>39</v>
      </c>
      <c r="E586" s="1" t="s">
        <v>40</v>
      </c>
      <c r="F586" s="1">
        <v>245</v>
      </c>
      <c r="G586" s="1">
        <v>123</v>
      </c>
      <c r="H586" s="1">
        <v>479</v>
      </c>
      <c r="I586" s="1">
        <v>40.159999999999997</v>
      </c>
      <c r="J586" s="1">
        <v>8</v>
      </c>
      <c r="K586" s="1" t="s">
        <v>24</v>
      </c>
      <c r="L586" s="1" t="s">
        <v>19</v>
      </c>
      <c r="M586" s="1">
        <v>17</v>
      </c>
      <c r="N586" s="1" t="s">
        <v>49</v>
      </c>
      <c r="O586" s="1">
        <v>2548772</v>
      </c>
      <c r="P586" s="1">
        <f t="shared" si="140"/>
        <v>3</v>
      </c>
      <c r="Q586" s="1">
        <f t="shared" si="127"/>
        <v>20</v>
      </c>
      <c r="R586" s="5">
        <f t="shared" si="128"/>
        <v>1.9918699186991871</v>
      </c>
      <c r="S586" s="6">
        <f t="shared" si="129"/>
        <v>3894308.9430894307</v>
      </c>
      <c r="T586" s="4">
        <f t="shared" si="130"/>
        <v>1.9551020408163264</v>
      </c>
      <c r="U586" s="1" t="str">
        <f t="shared" si="131"/>
        <v>High Performer</v>
      </c>
      <c r="V586" s="1" t="str">
        <f t="shared" si="132"/>
        <v>Acquired</v>
      </c>
      <c r="W586" s="1" t="str">
        <f t="shared" si="133"/>
        <v>£</v>
      </c>
      <c r="X586" s="1" t="str">
        <f t="shared" si="134"/>
        <v>£245M</v>
      </c>
      <c r="Y586" s="1" t="str">
        <f t="shared" si="135"/>
        <v>£479M</v>
      </c>
      <c r="Z586" s="1" t="str">
        <f t="shared" si="136"/>
        <v>£2</v>
      </c>
      <c r="AA586" s="1" t="str">
        <f t="shared" si="137"/>
        <v>£38,94,309</v>
      </c>
      <c r="AB586" s="6">
        <f t="shared" si="138"/>
        <v>324525.7452574526</v>
      </c>
      <c r="AC586" s="1" t="str">
        <f t="shared" si="139"/>
        <v>Large</v>
      </c>
    </row>
    <row r="587" spans="1:29">
      <c r="A587" s="1" t="s">
        <v>4416</v>
      </c>
      <c r="B587" s="1">
        <v>2004</v>
      </c>
      <c r="C587" s="1" t="s">
        <v>27</v>
      </c>
      <c r="D587" s="1" t="s">
        <v>95</v>
      </c>
      <c r="E587" s="1" t="s">
        <v>37</v>
      </c>
      <c r="F587" s="1">
        <v>270</v>
      </c>
      <c r="G587" s="1">
        <v>539</v>
      </c>
      <c r="H587" s="1">
        <v>437</v>
      </c>
      <c r="I587" s="1">
        <v>38.700000000000003</v>
      </c>
      <c r="J587" s="1">
        <v>1</v>
      </c>
      <c r="K587" s="1" t="s">
        <v>24</v>
      </c>
      <c r="L587" s="1" t="s">
        <v>24</v>
      </c>
      <c r="M587" s="1">
        <v>98</v>
      </c>
      <c r="N587" s="1" t="s">
        <v>49</v>
      </c>
      <c r="O587" s="1">
        <v>2526353</v>
      </c>
      <c r="P587" s="1">
        <f t="shared" si="140"/>
        <v>4</v>
      </c>
      <c r="Q587" s="1">
        <f t="shared" si="127"/>
        <v>20</v>
      </c>
      <c r="R587" s="5">
        <f t="shared" si="128"/>
        <v>0.5009276437847866</v>
      </c>
      <c r="S587" s="6">
        <f t="shared" si="129"/>
        <v>810760.66790352506</v>
      </c>
      <c r="T587" s="4">
        <f t="shared" si="130"/>
        <v>1.6185185185185185</v>
      </c>
      <c r="U587" s="1" t="str">
        <f t="shared" si="131"/>
        <v>Normal</v>
      </c>
      <c r="V587" s="1" t="str">
        <f t="shared" si="132"/>
        <v>Acquired</v>
      </c>
      <c r="W587" s="1" t="str">
        <f t="shared" si="133"/>
        <v>$</v>
      </c>
      <c r="X587" s="1" t="str">
        <f t="shared" si="134"/>
        <v>$270M</v>
      </c>
      <c r="Y587" s="1" t="str">
        <f t="shared" si="135"/>
        <v>$437M</v>
      </c>
      <c r="Z587" s="1" t="str">
        <f t="shared" si="136"/>
        <v>$1</v>
      </c>
      <c r="AA587" s="1" t="str">
        <f t="shared" si="137"/>
        <v>$8,10,761</v>
      </c>
      <c r="AB587" s="6">
        <f t="shared" si="138"/>
        <v>67563.388991960426</v>
      </c>
      <c r="AC587" s="1" t="str">
        <f t="shared" si="139"/>
        <v>Large</v>
      </c>
    </row>
    <row r="588" spans="1:29">
      <c r="A588" s="1" t="s">
        <v>3304</v>
      </c>
      <c r="B588" s="1">
        <v>2004</v>
      </c>
      <c r="C588" s="1" t="s">
        <v>16</v>
      </c>
      <c r="D588" s="1" t="s">
        <v>39</v>
      </c>
      <c r="E588" s="1" t="s">
        <v>18</v>
      </c>
      <c r="F588" s="1">
        <v>440</v>
      </c>
      <c r="G588" s="1">
        <v>3163</v>
      </c>
      <c r="H588" s="1">
        <v>56</v>
      </c>
      <c r="I588" s="1">
        <v>11.26</v>
      </c>
      <c r="J588" s="1">
        <v>5</v>
      </c>
      <c r="K588" s="1" t="s">
        <v>19</v>
      </c>
      <c r="L588" s="1" t="s">
        <v>19</v>
      </c>
      <c r="M588" s="1">
        <v>3</v>
      </c>
      <c r="N588" s="1" t="s">
        <v>49</v>
      </c>
      <c r="O588" s="1">
        <v>2446861</v>
      </c>
      <c r="P588" s="1">
        <f t="shared" si="140"/>
        <v>2</v>
      </c>
      <c r="Q588" s="1">
        <f t="shared" si="127"/>
        <v>20</v>
      </c>
      <c r="R588" s="5">
        <f t="shared" si="128"/>
        <v>0.13910844135314573</v>
      </c>
      <c r="S588" s="6">
        <f t="shared" si="129"/>
        <v>17704.710717673097</v>
      </c>
      <c r="T588" s="4">
        <f t="shared" si="130"/>
        <v>0.12727272727272726</v>
      </c>
      <c r="U588" s="1" t="str">
        <f t="shared" si="131"/>
        <v>Normal</v>
      </c>
      <c r="V588" s="1" t="str">
        <f t="shared" si="132"/>
        <v>Still Private</v>
      </c>
      <c r="W588" s="1" t="str">
        <f t="shared" si="133"/>
        <v>$</v>
      </c>
      <c r="X588" s="1" t="str">
        <f t="shared" si="134"/>
        <v>$440M</v>
      </c>
      <c r="Y588" s="1" t="str">
        <f t="shared" si="135"/>
        <v>$56M</v>
      </c>
      <c r="Z588" s="1" t="str">
        <f t="shared" si="136"/>
        <v>$0</v>
      </c>
      <c r="AA588" s="1" t="str">
        <f t="shared" si="137"/>
        <v>$17,705</v>
      </c>
      <c r="AB588" s="6">
        <f t="shared" si="138"/>
        <v>1475.3925598060912</v>
      </c>
      <c r="AC588" s="1" t="str">
        <f t="shared" si="139"/>
        <v>Large</v>
      </c>
    </row>
    <row r="589" spans="1:29">
      <c r="A589" s="1" t="s">
        <v>4634</v>
      </c>
      <c r="B589" s="1">
        <v>2004</v>
      </c>
      <c r="C589" s="1" t="s">
        <v>53</v>
      </c>
      <c r="D589" s="1" t="s">
        <v>51</v>
      </c>
      <c r="E589" s="1" t="s">
        <v>23</v>
      </c>
      <c r="F589" s="1">
        <v>256</v>
      </c>
      <c r="G589" s="1">
        <v>4207</v>
      </c>
      <c r="H589" s="1">
        <v>163</v>
      </c>
      <c r="I589" s="1">
        <v>39.5</v>
      </c>
      <c r="J589" s="1">
        <v>6</v>
      </c>
      <c r="K589" s="1" t="s">
        <v>19</v>
      </c>
      <c r="L589" s="1" t="s">
        <v>19</v>
      </c>
      <c r="M589" s="1">
        <v>4</v>
      </c>
      <c r="N589" s="1" t="s">
        <v>25</v>
      </c>
      <c r="O589" s="1">
        <v>2442744</v>
      </c>
      <c r="P589" s="1">
        <f t="shared" si="140"/>
        <v>5</v>
      </c>
      <c r="Q589" s="1">
        <f t="shared" si="127"/>
        <v>20</v>
      </c>
      <c r="R589" s="5">
        <f t="shared" si="128"/>
        <v>6.0850962681245541E-2</v>
      </c>
      <c r="S589" s="6">
        <f t="shared" si="129"/>
        <v>38744.948894699308</v>
      </c>
      <c r="T589" s="4">
        <f t="shared" si="130"/>
        <v>0.63671875</v>
      </c>
      <c r="U589" s="1" t="str">
        <f t="shared" si="131"/>
        <v>Normal</v>
      </c>
      <c r="V589" s="1" t="str">
        <f t="shared" si="132"/>
        <v>Still Private</v>
      </c>
      <c r="W589" s="1">
        <f t="shared" si="133"/>
        <v>0</v>
      </c>
      <c r="X589" s="1" t="str">
        <f t="shared" si="134"/>
        <v>0256M</v>
      </c>
      <c r="Y589" s="1" t="str">
        <f t="shared" si="135"/>
        <v>0163M</v>
      </c>
      <c r="Z589" s="1" t="str">
        <f t="shared" si="136"/>
        <v>00</v>
      </c>
      <c r="AA589" s="1" t="str">
        <f t="shared" si="137"/>
        <v>038,745</v>
      </c>
      <c r="AB589" s="6">
        <f t="shared" si="138"/>
        <v>3228.7457412249428</v>
      </c>
      <c r="AC589" s="1" t="str">
        <f t="shared" si="139"/>
        <v>Large</v>
      </c>
    </row>
    <row r="590" spans="1:29">
      <c r="A590" s="1" t="s">
        <v>3727</v>
      </c>
      <c r="B590" s="1">
        <v>2004</v>
      </c>
      <c r="C590" s="1" t="s">
        <v>53</v>
      </c>
      <c r="D590" s="1" t="s">
        <v>32</v>
      </c>
      <c r="E590" s="1" t="s">
        <v>23</v>
      </c>
      <c r="F590" s="1">
        <v>270</v>
      </c>
      <c r="G590" s="1">
        <v>4756</v>
      </c>
      <c r="H590" s="1">
        <v>299</v>
      </c>
      <c r="I590" s="1">
        <v>7.62</v>
      </c>
      <c r="J590" s="1">
        <v>2</v>
      </c>
      <c r="K590" s="1" t="s">
        <v>24</v>
      </c>
      <c r="L590" s="1" t="s">
        <v>19</v>
      </c>
      <c r="M590" s="1">
        <v>5</v>
      </c>
      <c r="N590" s="1" t="s">
        <v>33</v>
      </c>
      <c r="O590" s="1">
        <v>2428537</v>
      </c>
      <c r="P590" s="1">
        <f t="shared" si="140"/>
        <v>5</v>
      </c>
      <c r="Q590" s="1">
        <f t="shared" si="127"/>
        <v>20</v>
      </c>
      <c r="R590" s="5">
        <f t="shared" si="128"/>
        <v>5.67703952901598E-2</v>
      </c>
      <c r="S590" s="6">
        <f t="shared" si="129"/>
        <v>62867.956265769557</v>
      </c>
      <c r="T590" s="4">
        <f t="shared" si="130"/>
        <v>1.1074074074074074</v>
      </c>
      <c r="U590" s="1" t="str">
        <f t="shared" si="131"/>
        <v>Normal</v>
      </c>
      <c r="V590" s="1" t="str">
        <f t="shared" si="132"/>
        <v>Acquired</v>
      </c>
      <c r="W590" s="1">
        <f t="shared" si="133"/>
        <v>0</v>
      </c>
      <c r="X590" s="1" t="str">
        <f t="shared" si="134"/>
        <v>0270M</v>
      </c>
      <c r="Y590" s="1" t="str">
        <f t="shared" si="135"/>
        <v>0299M</v>
      </c>
      <c r="Z590" s="1" t="str">
        <f t="shared" si="136"/>
        <v>00</v>
      </c>
      <c r="AA590" s="1" t="str">
        <f t="shared" si="137"/>
        <v>062,868</v>
      </c>
      <c r="AB590" s="6">
        <f t="shared" si="138"/>
        <v>5238.9963554807964</v>
      </c>
      <c r="AC590" s="1" t="str">
        <f t="shared" si="139"/>
        <v>Large</v>
      </c>
    </row>
    <row r="591" spans="1:29">
      <c r="A591" s="1" t="s">
        <v>3267</v>
      </c>
      <c r="B591" s="1">
        <v>2004</v>
      </c>
      <c r="C591" s="1" t="s">
        <v>16</v>
      </c>
      <c r="D591" s="1" t="s">
        <v>95</v>
      </c>
      <c r="E591" s="1" t="s">
        <v>23</v>
      </c>
      <c r="F591" s="1">
        <v>278</v>
      </c>
      <c r="G591" s="1">
        <v>1324</v>
      </c>
      <c r="H591" s="1">
        <v>656</v>
      </c>
      <c r="I591" s="1">
        <v>21.91</v>
      </c>
      <c r="J591" s="1">
        <v>2</v>
      </c>
      <c r="K591" s="1" t="s">
        <v>19</v>
      </c>
      <c r="L591" s="1" t="s">
        <v>24</v>
      </c>
      <c r="M591" s="1">
        <v>18</v>
      </c>
      <c r="N591" s="1" t="s">
        <v>49</v>
      </c>
      <c r="O591" s="1">
        <v>2422223</v>
      </c>
      <c r="P591" s="1">
        <f t="shared" si="140"/>
        <v>5</v>
      </c>
      <c r="Q591" s="1">
        <f t="shared" si="127"/>
        <v>20</v>
      </c>
      <c r="R591" s="5">
        <f t="shared" si="128"/>
        <v>0.20996978851963746</v>
      </c>
      <c r="S591" s="6">
        <f t="shared" si="129"/>
        <v>495468.27794561931</v>
      </c>
      <c r="T591" s="4">
        <f t="shared" si="130"/>
        <v>2.3597122302158273</v>
      </c>
      <c r="U591" s="1" t="str">
        <f t="shared" si="131"/>
        <v>Normal</v>
      </c>
      <c r="V591" s="1" t="str">
        <f t="shared" si="132"/>
        <v>IPO</v>
      </c>
      <c r="W591" s="1" t="str">
        <f t="shared" si="133"/>
        <v>$</v>
      </c>
      <c r="X591" s="1" t="str">
        <f t="shared" si="134"/>
        <v>$278M</v>
      </c>
      <c r="Y591" s="1" t="str">
        <f t="shared" si="135"/>
        <v>$656M</v>
      </c>
      <c r="Z591" s="1" t="str">
        <f t="shared" si="136"/>
        <v>$0</v>
      </c>
      <c r="AA591" s="1" t="str">
        <f t="shared" si="137"/>
        <v>$4,95,468</v>
      </c>
      <c r="AB591" s="6">
        <f t="shared" si="138"/>
        <v>41289.023162134945</v>
      </c>
      <c r="AC591" s="1" t="str">
        <f t="shared" si="139"/>
        <v>Large</v>
      </c>
    </row>
    <row r="592" spans="1:29">
      <c r="A592" s="1" t="s">
        <v>283</v>
      </c>
      <c r="B592" s="1">
        <v>2004</v>
      </c>
      <c r="C592" s="1" t="s">
        <v>53</v>
      </c>
      <c r="D592" s="1" t="s">
        <v>36</v>
      </c>
      <c r="E592" s="1" t="s">
        <v>18</v>
      </c>
      <c r="F592" s="1">
        <v>496</v>
      </c>
      <c r="G592" s="1">
        <v>2776</v>
      </c>
      <c r="H592" s="1">
        <v>611</v>
      </c>
      <c r="I592" s="1">
        <v>42.66</v>
      </c>
      <c r="J592" s="1">
        <v>1</v>
      </c>
      <c r="K592" s="1" t="s">
        <v>19</v>
      </c>
      <c r="L592" s="1" t="s">
        <v>19</v>
      </c>
      <c r="M592" s="1">
        <v>21</v>
      </c>
      <c r="N592" s="1" t="s">
        <v>25</v>
      </c>
      <c r="O592" s="1">
        <v>2324013</v>
      </c>
      <c r="P592" s="1">
        <f t="shared" si="140"/>
        <v>2</v>
      </c>
      <c r="Q592" s="1">
        <f t="shared" si="127"/>
        <v>20</v>
      </c>
      <c r="R592" s="5">
        <f t="shared" si="128"/>
        <v>0.17867435158501441</v>
      </c>
      <c r="S592" s="6">
        <f t="shared" si="129"/>
        <v>220100.86455331411</v>
      </c>
      <c r="T592" s="4">
        <f t="shared" si="130"/>
        <v>1.2318548387096775</v>
      </c>
      <c r="U592" s="1" t="str">
        <f t="shared" si="131"/>
        <v>Normal</v>
      </c>
      <c r="V592" s="1" t="str">
        <f t="shared" si="132"/>
        <v>Still Private</v>
      </c>
      <c r="W592" s="1">
        <f t="shared" si="133"/>
        <v>0</v>
      </c>
      <c r="X592" s="1" t="str">
        <f t="shared" si="134"/>
        <v>0496M</v>
      </c>
      <c r="Y592" s="1" t="str">
        <f t="shared" si="135"/>
        <v>0611M</v>
      </c>
      <c r="Z592" s="1" t="str">
        <f t="shared" si="136"/>
        <v>00</v>
      </c>
      <c r="AA592" s="1" t="str">
        <f t="shared" si="137"/>
        <v>02,20,101</v>
      </c>
      <c r="AB592" s="6">
        <f t="shared" si="138"/>
        <v>18341.738712776176</v>
      </c>
      <c r="AC592" s="1" t="str">
        <f t="shared" si="139"/>
        <v>Large</v>
      </c>
    </row>
    <row r="593" spans="1:29">
      <c r="A593" s="1" t="s">
        <v>2292</v>
      </c>
      <c r="B593" s="1">
        <v>2004</v>
      </c>
      <c r="C593" s="1" t="s">
        <v>27</v>
      </c>
      <c r="D593" s="1" t="s">
        <v>46</v>
      </c>
      <c r="E593" s="1" t="s">
        <v>28</v>
      </c>
      <c r="F593" s="1">
        <v>300</v>
      </c>
      <c r="G593" s="1">
        <v>3282</v>
      </c>
      <c r="H593" s="1">
        <v>521</v>
      </c>
      <c r="I593" s="1">
        <v>26.81</v>
      </c>
      <c r="J593" s="1">
        <v>4</v>
      </c>
      <c r="K593" s="1" t="s">
        <v>19</v>
      </c>
      <c r="L593" s="1" t="s">
        <v>19</v>
      </c>
      <c r="M593" s="1">
        <v>19</v>
      </c>
      <c r="N593" s="1" t="s">
        <v>20</v>
      </c>
      <c r="O593" s="1">
        <v>2198959</v>
      </c>
      <c r="P593" s="1">
        <f t="shared" si="140"/>
        <v>1</v>
      </c>
      <c r="Q593" s="1">
        <f t="shared" si="127"/>
        <v>20</v>
      </c>
      <c r="R593" s="5">
        <f t="shared" si="128"/>
        <v>9.1407678244972576E-2</v>
      </c>
      <c r="S593" s="6">
        <f t="shared" si="129"/>
        <v>158744.66788543572</v>
      </c>
      <c r="T593" s="4">
        <f t="shared" si="130"/>
        <v>1.7366666666666666</v>
      </c>
      <c r="U593" s="1" t="str">
        <f t="shared" si="131"/>
        <v>Normal</v>
      </c>
      <c r="V593" s="1" t="str">
        <f t="shared" si="132"/>
        <v>Still Private</v>
      </c>
      <c r="W593" s="1" t="str">
        <f t="shared" si="133"/>
        <v>$</v>
      </c>
      <c r="X593" s="1" t="str">
        <f t="shared" si="134"/>
        <v>$300M</v>
      </c>
      <c r="Y593" s="1" t="str">
        <f t="shared" si="135"/>
        <v>$521M</v>
      </c>
      <c r="Z593" s="1" t="str">
        <f t="shared" si="136"/>
        <v>$0</v>
      </c>
      <c r="AA593" s="1" t="str">
        <f t="shared" si="137"/>
        <v>$1,58,745</v>
      </c>
      <c r="AB593" s="6">
        <f t="shared" si="138"/>
        <v>13228.722323786309</v>
      </c>
      <c r="AC593" s="1" t="str">
        <f t="shared" si="139"/>
        <v>Large</v>
      </c>
    </row>
    <row r="594" spans="1:29">
      <c r="A594" s="1" t="s">
        <v>3836</v>
      </c>
      <c r="B594" s="1">
        <v>2004</v>
      </c>
      <c r="C594" s="1" t="s">
        <v>16</v>
      </c>
      <c r="D594" s="1" t="s">
        <v>32</v>
      </c>
      <c r="E594" s="1" t="s">
        <v>28</v>
      </c>
      <c r="F594" s="1">
        <v>307</v>
      </c>
      <c r="G594" s="1">
        <v>1136</v>
      </c>
      <c r="H594" s="1">
        <v>631</v>
      </c>
      <c r="I594" s="1">
        <v>44.99</v>
      </c>
      <c r="J594" s="1">
        <v>2</v>
      </c>
      <c r="K594" s="1" t="s">
        <v>24</v>
      </c>
      <c r="L594" s="1" t="s">
        <v>24</v>
      </c>
      <c r="M594" s="1">
        <v>26</v>
      </c>
      <c r="N594" s="1" t="s">
        <v>29</v>
      </c>
      <c r="O594" s="1">
        <v>2069183</v>
      </c>
      <c r="P594" s="1">
        <f t="shared" si="140"/>
        <v>1</v>
      </c>
      <c r="Q594" s="1">
        <f t="shared" si="127"/>
        <v>20</v>
      </c>
      <c r="R594" s="5">
        <f t="shared" si="128"/>
        <v>0.27024647887323944</v>
      </c>
      <c r="S594" s="6">
        <f t="shared" si="129"/>
        <v>555457.74647887319</v>
      </c>
      <c r="T594" s="4">
        <f t="shared" si="130"/>
        <v>2.0553745928338762</v>
      </c>
      <c r="U594" s="1" t="str">
        <f t="shared" si="131"/>
        <v>Normal</v>
      </c>
      <c r="V594" s="1" t="str">
        <f t="shared" si="132"/>
        <v>Acquired</v>
      </c>
      <c r="W594" s="1" t="str">
        <f t="shared" si="133"/>
        <v>$</v>
      </c>
      <c r="X594" s="1" t="str">
        <f t="shared" si="134"/>
        <v>$307M</v>
      </c>
      <c r="Y594" s="1" t="str">
        <f t="shared" si="135"/>
        <v>$631M</v>
      </c>
      <c r="Z594" s="1" t="str">
        <f t="shared" si="136"/>
        <v>$0</v>
      </c>
      <c r="AA594" s="1" t="str">
        <f t="shared" si="137"/>
        <v>$5,55,458</v>
      </c>
      <c r="AB594" s="6">
        <f t="shared" si="138"/>
        <v>46288.145539906101</v>
      </c>
      <c r="AC594" s="1" t="str">
        <f t="shared" si="139"/>
        <v>Large</v>
      </c>
    </row>
    <row r="595" spans="1:29">
      <c r="A595" s="1" t="s">
        <v>553</v>
      </c>
      <c r="B595" s="1">
        <v>2004</v>
      </c>
      <c r="C595" s="1" t="s">
        <v>45</v>
      </c>
      <c r="D595" s="1" t="s">
        <v>43</v>
      </c>
      <c r="E595" s="1" t="s">
        <v>18</v>
      </c>
      <c r="F595" s="1">
        <v>203</v>
      </c>
      <c r="G595" s="1">
        <v>654</v>
      </c>
      <c r="H595" s="1">
        <v>844</v>
      </c>
      <c r="I595" s="1">
        <v>33.81</v>
      </c>
      <c r="J595" s="1">
        <v>1</v>
      </c>
      <c r="K595" s="1" t="s">
        <v>24</v>
      </c>
      <c r="L595" s="1" t="s">
        <v>24</v>
      </c>
      <c r="M595" s="1">
        <v>54</v>
      </c>
      <c r="N595" s="1" t="s">
        <v>33</v>
      </c>
      <c r="O595" s="1">
        <v>2033310</v>
      </c>
      <c r="P595" s="1">
        <f t="shared" si="140"/>
        <v>2</v>
      </c>
      <c r="Q595" s="1">
        <f t="shared" si="127"/>
        <v>20</v>
      </c>
      <c r="R595" s="5">
        <f t="shared" si="128"/>
        <v>0.31039755351681958</v>
      </c>
      <c r="S595" s="6">
        <f t="shared" si="129"/>
        <v>1290519.8776758409</v>
      </c>
      <c r="T595" s="4">
        <f t="shared" si="130"/>
        <v>4.1576354679802954</v>
      </c>
      <c r="U595" s="1" t="str">
        <f t="shared" si="131"/>
        <v>Normal</v>
      </c>
      <c r="V595" s="1" t="str">
        <f t="shared" si="132"/>
        <v>Acquired</v>
      </c>
      <c r="W595" s="1" t="str">
        <f t="shared" si="133"/>
        <v>A$</v>
      </c>
      <c r="X595" s="1" t="str">
        <f t="shared" si="134"/>
        <v>A$203M</v>
      </c>
      <c r="Y595" s="1" t="str">
        <f t="shared" si="135"/>
        <v>A$844M</v>
      </c>
      <c r="Z595" s="1" t="str">
        <f t="shared" si="136"/>
        <v>A$0</v>
      </c>
      <c r="AA595" s="1" t="str">
        <f t="shared" si="137"/>
        <v>A$12,90,520</v>
      </c>
      <c r="AB595" s="6">
        <f t="shared" si="138"/>
        <v>107543.32313965341</v>
      </c>
      <c r="AC595" s="1" t="str">
        <f t="shared" si="139"/>
        <v>Large</v>
      </c>
    </row>
    <row r="596" spans="1:29">
      <c r="A596" s="1" t="s">
        <v>2522</v>
      </c>
      <c r="B596" s="1">
        <v>2004</v>
      </c>
      <c r="C596" s="1" t="s">
        <v>16</v>
      </c>
      <c r="D596" s="1" t="s">
        <v>95</v>
      </c>
      <c r="E596" s="1" t="s">
        <v>18</v>
      </c>
      <c r="F596" s="1">
        <v>421</v>
      </c>
      <c r="G596" s="1">
        <v>3602</v>
      </c>
      <c r="H596" s="1">
        <v>447</v>
      </c>
      <c r="I596" s="1">
        <v>22.24</v>
      </c>
      <c r="J596" s="1">
        <v>2</v>
      </c>
      <c r="K596" s="1" t="s">
        <v>19</v>
      </c>
      <c r="L596" s="1" t="s">
        <v>24</v>
      </c>
      <c r="M596" s="1">
        <v>60</v>
      </c>
      <c r="N596" s="1" t="s">
        <v>49</v>
      </c>
      <c r="O596" s="1">
        <v>2029284</v>
      </c>
      <c r="P596" s="1">
        <f t="shared" si="140"/>
        <v>2</v>
      </c>
      <c r="Q596" s="1">
        <f t="shared" si="127"/>
        <v>20</v>
      </c>
      <c r="R596" s="5">
        <f t="shared" si="128"/>
        <v>0.11687951138256523</v>
      </c>
      <c r="S596" s="6">
        <f t="shared" si="129"/>
        <v>124097.7234869517</v>
      </c>
      <c r="T596" s="4">
        <f t="shared" si="130"/>
        <v>1.0617577197149644</v>
      </c>
      <c r="U596" s="1" t="str">
        <f t="shared" si="131"/>
        <v>Normal</v>
      </c>
      <c r="V596" s="1" t="str">
        <f t="shared" si="132"/>
        <v>IPO</v>
      </c>
      <c r="W596" s="1" t="str">
        <f t="shared" si="133"/>
        <v>$</v>
      </c>
      <c r="X596" s="1" t="str">
        <f t="shared" si="134"/>
        <v>$421M</v>
      </c>
      <c r="Y596" s="1" t="str">
        <f t="shared" si="135"/>
        <v>$447M</v>
      </c>
      <c r="Z596" s="1" t="str">
        <f t="shared" si="136"/>
        <v>$0</v>
      </c>
      <c r="AA596" s="1" t="str">
        <f t="shared" si="137"/>
        <v>$1,24,098</v>
      </c>
      <c r="AB596" s="6">
        <f t="shared" si="138"/>
        <v>10341.476957245974</v>
      </c>
      <c r="AC596" s="1" t="str">
        <f t="shared" si="139"/>
        <v>Large</v>
      </c>
    </row>
    <row r="597" spans="1:29">
      <c r="A597" s="1" t="s">
        <v>4222</v>
      </c>
      <c r="B597" s="1">
        <v>2004</v>
      </c>
      <c r="C597" s="1" t="s">
        <v>22</v>
      </c>
      <c r="D597" s="1" t="s">
        <v>32</v>
      </c>
      <c r="E597" s="1" t="s">
        <v>18</v>
      </c>
      <c r="F597" s="1">
        <v>471</v>
      </c>
      <c r="G597" s="1">
        <v>3748</v>
      </c>
      <c r="H597" s="1">
        <v>882</v>
      </c>
      <c r="I597" s="1">
        <v>29.17</v>
      </c>
      <c r="J597" s="1">
        <v>6</v>
      </c>
      <c r="K597" s="1" t="s">
        <v>24</v>
      </c>
      <c r="L597" s="1" t="s">
        <v>19</v>
      </c>
      <c r="M597" s="1">
        <v>96</v>
      </c>
      <c r="N597" s="1" t="s">
        <v>25</v>
      </c>
      <c r="O597" s="1">
        <v>2028744</v>
      </c>
      <c r="P597" s="1">
        <f t="shared" si="140"/>
        <v>2</v>
      </c>
      <c r="Q597" s="1">
        <f t="shared" si="127"/>
        <v>20</v>
      </c>
      <c r="R597" s="5">
        <f t="shared" si="128"/>
        <v>0.12566702241195304</v>
      </c>
      <c r="S597" s="6">
        <f t="shared" si="129"/>
        <v>235325.50693703309</v>
      </c>
      <c r="T597" s="4">
        <f t="shared" si="130"/>
        <v>1.8726114649681529</v>
      </c>
      <c r="U597" s="1" t="str">
        <f t="shared" si="131"/>
        <v>Normal</v>
      </c>
      <c r="V597" s="1" t="str">
        <f t="shared" si="132"/>
        <v>Acquired</v>
      </c>
      <c r="W597" s="1" t="str">
        <f t="shared" si="133"/>
        <v>£</v>
      </c>
      <c r="X597" s="1" t="str">
        <f t="shared" si="134"/>
        <v>£471M</v>
      </c>
      <c r="Y597" s="1" t="str">
        <f t="shared" si="135"/>
        <v>£882M</v>
      </c>
      <c r="Z597" s="1" t="str">
        <f t="shared" si="136"/>
        <v>£0</v>
      </c>
      <c r="AA597" s="1" t="str">
        <f t="shared" si="137"/>
        <v>£2,35,326</v>
      </c>
      <c r="AB597" s="6">
        <f t="shared" si="138"/>
        <v>19610.458911419424</v>
      </c>
      <c r="AC597" s="1" t="str">
        <f t="shared" si="139"/>
        <v>Large</v>
      </c>
    </row>
    <row r="598" spans="1:29">
      <c r="A598" s="1" t="s">
        <v>2825</v>
      </c>
      <c r="B598" s="1">
        <v>2004</v>
      </c>
      <c r="C598" s="1" t="s">
        <v>59</v>
      </c>
      <c r="D598" s="1" t="s">
        <v>48</v>
      </c>
      <c r="E598" s="1" t="s">
        <v>40</v>
      </c>
      <c r="F598" s="1">
        <v>477</v>
      </c>
      <c r="G598" s="1">
        <v>1420</v>
      </c>
      <c r="H598" s="1">
        <v>296</v>
      </c>
      <c r="I598" s="1">
        <v>49.12</v>
      </c>
      <c r="J598" s="1">
        <v>8</v>
      </c>
      <c r="K598" s="1" t="s">
        <v>24</v>
      </c>
      <c r="L598" s="1" t="s">
        <v>19</v>
      </c>
      <c r="M598" s="1">
        <v>25</v>
      </c>
      <c r="N598" s="1" t="s">
        <v>25</v>
      </c>
      <c r="O598" s="1">
        <v>2006562</v>
      </c>
      <c r="P598" s="1">
        <f t="shared" si="140"/>
        <v>3</v>
      </c>
      <c r="Q598" s="1">
        <f t="shared" si="127"/>
        <v>20</v>
      </c>
      <c r="R598" s="5">
        <f t="shared" si="128"/>
        <v>0.33591549295774648</v>
      </c>
      <c r="S598" s="6">
        <f t="shared" si="129"/>
        <v>208450.70422535212</v>
      </c>
      <c r="T598" s="4">
        <f t="shared" si="130"/>
        <v>0.6205450733752621</v>
      </c>
      <c r="U598" s="1" t="str">
        <f t="shared" si="131"/>
        <v>High Performer</v>
      </c>
      <c r="V598" s="1" t="str">
        <f t="shared" si="132"/>
        <v>Acquired</v>
      </c>
      <c r="W598" s="1" t="str">
        <f t="shared" si="133"/>
        <v>₹</v>
      </c>
      <c r="X598" s="1" t="str">
        <f t="shared" si="134"/>
        <v>₹477M</v>
      </c>
      <c r="Y598" s="1" t="str">
        <f t="shared" si="135"/>
        <v>₹296M</v>
      </c>
      <c r="Z598" s="1" t="str">
        <f t="shared" si="136"/>
        <v>₹0</v>
      </c>
      <c r="AA598" s="1" t="str">
        <f t="shared" si="137"/>
        <v>₹2,08,451</v>
      </c>
      <c r="AB598" s="6">
        <f t="shared" si="138"/>
        <v>17370.892018779341</v>
      </c>
      <c r="AC598" s="1" t="str">
        <f t="shared" si="139"/>
        <v>Large</v>
      </c>
    </row>
    <row r="599" spans="1:29">
      <c r="A599" s="1" t="s">
        <v>2580</v>
      </c>
      <c r="B599" s="1">
        <v>2004</v>
      </c>
      <c r="C599" s="1" t="s">
        <v>73</v>
      </c>
      <c r="D599" s="1" t="s">
        <v>32</v>
      </c>
      <c r="E599" s="1" t="s">
        <v>37</v>
      </c>
      <c r="F599" s="1">
        <v>485</v>
      </c>
      <c r="G599" s="1">
        <v>4026</v>
      </c>
      <c r="H599" s="1">
        <v>101</v>
      </c>
      <c r="I599" s="1">
        <v>29.44</v>
      </c>
      <c r="J599" s="1">
        <v>5</v>
      </c>
      <c r="K599" s="1" t="s">
        <v>19</v>
      </c>
      <c r="L599" s="1" t="s">
        <v>19</v>
      </c>
      <c r="M599" s="1">
        <v>42</v>
      </c>
      <c r="N599" s="1" t="s">
        <v>33</v>
      </c>
      <c r="O599" s="1">
        <v>1991734</v>
      </c>
      <c r="P599" s="1">
        <f t="shared" si="140"/>
        <v>4</v>
      </c>
      <c r="Q599" s="1">
        <f t="shared" si="127"/>
        <v>20</v>
      </c>
      <c r="R599" s="5">
        <f t="shared" si="128"/>
        <v>0.12046696472925982</v>
      </c>
      <c r="S599" s="6">
        <f t="shared" si="129"/>
        <v>25086.934923000495</v>
      </c>
      <c r="T599" s="4">
        <f t="shared" si="130"/>
        <v>0.20824742268041238</v>
      </c>
      <c r="U599" s="1" t="str">
        <f t="shared" si="131"/>
        <v>Normal</v>
      </c>
      <c r="V599" s="1" t="str">
        <f t="shared" si="132"/>
        <v>Still Private</v>
      </c>
      <c r="W599" s="1" t="str">
        <f t="shared" si="133"/>
        <v>€</v>
      </c>
      <c r="X599" s="1" t="str">
        <f t="shared" si="134"/>
        <v>€485M</v>
      </c>
      <c r="Y599" s="1" t="str">
        <f t="shared" si="135"/>
        <v>€101M</v>
      </c>
      <c r="Z599" s="1" t="str">
        <f t="shared" si="136"/>
        <v>€0</v>
      </c>
      <c r="AA599" s="1" t="str">
        <f t="shared" si="137"/>
        <v>€25,087</v>
      </c>
      <c r="AB599" s="6">
        <f t="shared" si="138"/>
        <v>2090.5779102500414</v>
      </c>
      <c r="AC599" s="1" t="str">
        <f t="shared" si="139"/>
        <v>Large</v>
      </c>
    </row>
    <row r="600" spans="1:29">
      <c r="A600" s="1" t="s">
        <v>1390</v>
      </c>
      <c r="B600" s="1">
        <v>2004</v>
      </c>
      <c r="C600" s="1" t="s">
        <v>16</v>
      </c>
      <c r="D600" s="1" t="s">
        <v>39</v>
      </c>
      <c r="E600" s="1" t="s">
        <v>37</v>
      </c>
      <c r="F600" s="1">
        <v>365</v>
      </c>
      <c r="G600" s="1">
        <v>1875</v>
      </c>
      <c r="H600" s="1">
        <v>50</v>
      </c>
      <c r="I600" s="1">
        <v>10.16</v>
      </c>
      <c r="J600" s="1">
        <v>8</v>
      </c>
      <c r="K600" s="1" t="s">
        <v>19</v>
      </c>
      <c r="L600" s="1" t="s">
        <v>24</v>
      </c>
      <c r="M600" s="1">
        <v>25</v>
      </c>
      <c r="N600" s="1" t="s">
        <v>49</v>
      </c>
      <c r="O600" s="1">
        <v>1925672</v>
      </c>
      <c r="P600" s="1">
        <f t="shared" si="140"/>
        <v>4</v>
      </c>
      <c r="Q600" s="1">
        <f t="shared" si="127"/>
        <v>20</v>
      </c>
      <c r="R600" s="5">
        <f t="shared" si="128"/>
        <v>0.19466666666666665</v>
      </c>
      <c r="S600" s="6">
        <f t="shared" si="129"/>
        <v>26666.666666666668</v>
      </c>
      <c r="T600" s="4">
        <f t="shared" si="130"/>
        <v>0.13698630136986301</v>
      </c>
      <c r="U600" s="1" t="str">
        <f t="shared" si="131"/>
        <v>High Performer</v>
      </c>
      <c r="V600" s="1" t="str">
        <f t="shared" si="132"/>
        <v>IPO</v>
      </c>
      <c r="W600" s="1" t="str">
        <f t="shared" si="133"/>
        <v>$</v>
      </c>
      <c r="X600" s="1" t="str">
        <f t="shared" si="134"/>
        <v>$365M</v>
      </c>
      <c r="Y600" s="1" t="str">
        <f t="shared" si="135"/>
        <v>$50M</v>
      </c>
      <c r="Z600" s="1" t="str">
        <f t="shared" si="136"/>
        <v>$0</v>
      </c>
      <c r="AA600" s="1" t="str">
        <f t="shared" si="137"/>
        <v>$26,667</v>
      </c>
      <c r="AB600" s="6">
        <f t="shared" si="138"/>
        <v>2222.2222222222222</v>
      </c>
      <c r="AC600" s="1" t="str">
        <f t="shared" si="139"/>
        <v>Large</v>
      </c>
    </row>
    <row r="601" spans="1:29">
      <c r="A601" s="1" t="s">
        <v>2777</v>
      </c>
      <c r="B601" s="1">
        <v>2004</v>
      </c>
      <c r="C601" s="1" t="s">
        <v>27</v>
      </c>
      <c r="D601" s="1" t="s">
        <v>32</v>
      </c>
      <c r="E601" s="1" t="s">
        <v>18</v>
      </c>
      <c r="F601" s="1">
        <v>330</v>
      </c>
      <c r="G601" s="1">
        <v>3613</v>
      </c>
      <c r="H601" s="1">
        <v>944</v>
      </c>
      <c r="I601" s="1">
        <v>22.2</v>
      </c>
      <c r="J601" s="1">
        <v>9</v>
      </c>
      <c r="K601" s="1" t="s">
        <v>19</v>
      </c>
      <c r="L601" s="1" t="s">
        <v>19</v>
      </c>
      <c r="M601" s="1">
        <v>97</v>
      </c>
      <c r="N601" s="1" t="s">
        <v>29</v>
      </c>
      <c r="O601" s="1">
        <v>1921757</v>
      </c>
      <c r="P601" s="1">
        <f t="shared" si="140"/>
        <v>2</v>
      </c>
      <c r="Q601" s="1">
        <f t="shared" si="127"/>
        <v>20</v>
      </c>
      <c r="R601" s="5">
        <f t="shared" si="128"/>
        <v>9.1336839191807365E-2</v>
      </c>
      <c r="S601" s="6">
        <f t="shared" si="129"/>
        <v>261278.7157486853</v>
      </c>
      <c r="T601" s="4">
        <f t="shared" si="130"/>
        <v>2.8606060606060608</v>
      </c>
      <c r="U601" s="1" t="str">
        <f t="shared" si="131"/>
        <v>High Performer</v>
      </c>
      <c r="V601" s="1" t="str">
        <f t="shared" si="132"/>
        <v>Still Private</v>
      </c>
      <c r="W601" s="1" t="str">
        <f t="shared" si="133"/>
        <v>$</v>
      </c>
      <c r="X601" s="1" t="str">
        <f t="shared" si="134"/>
        <v>$330M</v>
      </c>
      <c r="Y601" s="1" t="str">
        <f t="shared" si="135"/>
        <v>$944M</v>
      </c>
      <c r="Z601" s="1" t="str">
        <f t="shared" si="136"/>
        <v>$0</v>
      </c>
      <c r="AA601" s="1" t="str">
        <f t="shared" si="137"/>
        <v>$2,61,279</v>
      </c>
      <c r="AB601" s="6">
        <f t="shared" si="138"/>
        <v>21773.226312390441</v>
      </c>
      <c r="AC601" s="1" t="str">
        <f t="shared" si="139"/>
        <v>Large</v>
      </c>
    </row>
    <row r="602" spans="1:29">
      <c r="A602" s="1" t="s">
        <v>4332</v>
      </c>
      <c r="B602" s="1">
        <v>2004</v>
      </c>
      <c r="C602" s="1" t="s">
        <v>45</v>
      </c>
      <c r="D602" s="1" t="s">
        <v>36</v>
      </c>
      <c r="E602" s="1" t="s">
        <v>40</v>
      </c>
      <c r="F602" s="1">
        <v>301</v>
      </c>
      <c r="G602" s="1">
        <v>997</v>
      </c>
      <c r="H602" s="1">
        <v>321</v>
      </c>
      <c r="I602" s="1">
        <v>41.85</v>
      </c>
      <c r="J602" s="1">
        <v>2</v>
      </c>
      <c r="K602" s="1" t="s">
        <v>24</v>
      </c>
      <c r="L602" s="1" t="s">
        <v>19</v>
      </c>
      <c r="M602" s="1">
        <v>6</v>
      </c>
      <c r="N602" s="1" t="s">
        <v>29</v>
      </c>
      <c r="O602" s="1">
        <v>1884912</v>
      </c>
      <c r="P602" s="1">
        <f t="shared" si="140"/>
        <v>3</v>
      </c>
      <c r="Q602" s="1">
        <f t="shared" si="127"/>
        <v>20</v>
      </c>
      <c r="R602" s="5">
        <f t="shared" si="128"/>
        <v>0.30190571715145437</v>
      </c>
      <c r="S602" s="6">
        <f t="shared" si="129"/>
        <v>321965.89769307926</v>
      </c>
      <c r="T602" s="4">
        <f t="shared" si="130"/>
        <v>1.0664451827242525</v>
      </c>
      <c r="U602" s="1" t="str">
        <f t="shared" si="131"/>
        <v>Normal</v>
      </c>
      <c r="V602" s="1" t="str">
        <f t="shared" si="132"/>
        <v>Acquired</v>
      </c>
      <c r="W602" s="1" t="str">
        <f t="shared" si="133"/>
        <v>A$</v>
      </c>
      <c r="X602" s="1" t="str">
        <f t="shared" si="134"/>
        <v>A$301M</v>
      </c>
      <c r="Y602" s="1" t="str">
        <f t="shared" si="135"/>
        <v>A$321M</v>
      </c>
      <c r="Z602" s="1" t="str">
        <f t="shared" si="136"/>
        <v>A$0</v>
      </c>
      <c r="AA602" s="1" t="str">
        <f t="shared" si="137"/>
        <v>A$3,21,966</v>
      </c>
      <c r="AB602" s="6">
        <f t="shared" si="138"/>
        <v>26830.49147442327</v>
      </c>
      <c r="AC602" s="1" t="str">
        <f t="shared" si="139"/>
        <v>Large</v>
      </c>
    </row>
    <row r="603" spans="1:29">
      <c r="A603" s="1" t="s">
        <v>734</v>
      </c>
      <c r="B603" s="1">
        <v>2004</v>
      </c>
      <c r="C603" s="1" t="s">
        <v>22</v>
      </c>
      <c r="D603" s="1" t="s">
        <v>51</v>
      </c>
      <c r="E603" s="1" t="s">
        <v>23</v>
      </c>
      <c r="F603" s="1">
        <v>256</v>
      </c>
      <c r="G603" s="1">
        <v>2149</v>
      </c>
      <c r="H603" s="1">
        <v>315</v>
      </c>
      <c r="I603" s="1">
        <v>21.5</v>
      </c>
      <c r="J603" s="1">
        <v>5</v>
      </c>
      <c r="K603" s="1" t="s">
        <v>24</v>
      </c>
      <c r="L603" s="1" t="s">
        <v>24</v>
      </c>
      <c r="M603" s="1">
        <v>68</v>
      </c>
      <c r="N603" s="1" t="s">
        <v>49</v>
      </c>
      <c r="O603" s="1">
        <v>1880465</v>
      </c>
      <c r="P603" s="1">
        <f t="shared" si="140"/>
        <v>5</v>
      </c>
      <c r="Q603" s="1">
        <f t="shared" si="127"/>
        <v>20</v>
      </c>
      <c r="R603" s="5">
        <f t="shared" si="128"/>
        <v>0.11912517449976734</v>
      </c>
      <c r="S603" s="6">
        <f t="shared" si="129"/>
        <v>146579.80456026059</v>
      </c>
      <c r="T603" s="4">
        <f t="shared" si="130"/>
        <v>1.23046875</v>
      </c>
      <c r="U603" s="1" t="str">
        <f t="shared" si="131"/>
        <v>Normal</v>
      </c>
      <c r="V603" s="1" t="str">
        <f t="shared" si="132"/>
        <v>Acquired</v>
      </c>
      <c r="W603" s="1" t="str">
        <f t="shared" si="133"/>
        <v>£</v>
      </c>
      <c r="X603" s="1" t="str">
        <f t="shared" si="134"/>
        <v>£256M</v>
      </c>
      <c r="Y603" s="1" t="str">
        <f t="shared" si="135"/>
        <v>£315M</v>
      </c>
      <c r="Z603" s="1" t="str">
        <f t="shared" si="136"/>
        <v>£0</v>
      </c>
      <c r="AA603" s="1" t="str">
        <f t="shared" si="137"/>
        <v>£1,46,580</v>
      </c>
      <c r="AB603" s="6">
        <f t="shared" si="138"/>
        <v>12214.983713355048</v>
      </c>
      <c r="AC603" s="1" t="str">
        <f t="shared" si="139"/>
        <v>Large</v>
      </c>
    </row>
    <row r="604" spans="1:29">
      <c r="A604" s="1" t="s">
        <v>3994</v>
      </c>
      <c r="B604" s="1">
        <v>2004</v>
      </c>
      <c r="C604" s="1" t="s">
        <v>22</v>
      </c>
      <c r="D604" s="1" t="s">
        <v>46</v>
      </c>
      <c r="E604" s="1" t="s">
        <v>40</v>
      </c>
      <c r="F604" s="1">
        <v>432</v>
      </c>
      <c r="G604" s="1">
        <v>2131</v>
      </c>
      <c r="H604" s="1">
        <v>546</v>
      </c>
      <c r="I604" s="1">
        <v>46.2</v>
      </c>
      <c r="J604" s="1">
        <v>1</v>
      </c>
      <c r="K604" s="1" t="s">
        <v>19</v>
      </c>
      <c r="L604" s="1" t="s">
        <v>24</v>
      </c>
      <c r="M604" s="1">
        <v>96</v>
      </c>
      <c r="N604" s="1" t="s">
        <v>49</v>
      </c>
      <c r="O604" s="1">
        <v>1875712</v>
      </c>
      <c r="P604" s="1">
        <f t="shared" si="140"/>
        <v>3</v>
      </c>
      <c r="Q604" s="1">
        <f t="shared" si="127"/>
        <v>20</v>
      </c>
      <c r="R604" s="5">
        <f t="shared" si="128"/>
        <v>0.20272172688878462</v>
      </c>
      <c r="S604" s="6">
        <f t="shared" si="129"/>
        <v>256217.73815110276</v>
      </c>
      <c r="T604" s="4">
        <f t="shared" si="130"/>
        <v>1.2638888888888888</v>
      </c>
      <c r="U604" s="1" t="str">
        <f t="shared" si="131"/>
        <v>Normal</v>
      </c>
      <c r="V604" s="1" t="str">
        <f t="shared" si="132"/>
        <v>IPO</v>
      </c>
      <c r="W604" s="1" t="str">
        <f t="shared" si="133"/>
        <v>£</v>
      </c>
      <c r="X604" s="1" t="str">
        <f t="shared" si="134"/>
        <v>£432M</v>
      </c>
      <c r="Y604" s="1" t="str">
        <f t="shared" si="135"/>
        <v>£546M</v>
      </c>
      <c r="Z604" s="1" t="str">
        <f t="shared" si="136"/>
        <v>£0</v>
      </c>
      <c r="AA604" s="1" t="str">
        <f t="shared" si="137"/>
        <v>£2,56,218</v>
      </c>
      <c r="AB604" s="6">
        <f t="shared" si="138"/>
        <v>21351.478179258564</v>
      </c>
      <c r="AC604" s="1" t="str">
        <f t="shared" si="139"/>
        <v>Large</v>
      </c>
    </row>
    <row r="605" spans="1:29">
      <c r="A605" s="1" t="s">
        <v>528</v>
      </c>
      <c r="B605" s="1">
        <v>2004</v>
      </c>
      <c r="C605" s="1" t="s">
        <v>42</v>
      </c>
      <c r="D605" s="1" t="s">
        <v>46</v>
      </c>
      <c r="E605" s="1" t="s">
        <v>37</v>
      </c>
      <c r="F605" s="1">
        <v>347</v>
      </c>
      <c r="G605" s="1">
        <v>4216</v>
      </c>
      <c r="H605" s="1">
        <v>379</v>
      </c>
      <c r="I605" s="1">
        <v>7.59</v>
      </c>
      <c r="J605" s="1">
        <v>5</v>
      </c>
      <c r="K605" s="1" t="s">
        <v>19</v>
      </c>
      <c r="L605" s="1" t="s">
        <v>19</v>
      </c>
      <c r="M605" s="1">
        <v>38</v>
      </c>
      <c r="N605" s="1" t="s">
        <v>49</v>
      </c>
      <c r="O605" s="1">
        <v>1802762</v>
      </c>
      <c r="P605" s="1">
        <f t="shared" si="140"/>
        <v>4</v>
      </c>
      <c r="Q605" s="1">
        <f t="shared" si="127"/>
        <v>20</v>
      </c>
      <c r="R605" s="5">
        <f t="shared" si="128"/>
        <v>8.2305502846299811E-2</v>
      </c>
      <c r="S605" s="6">
        <f t="shared" si="129"/>
        <v>89895.635673624289</v>
      </c>
      <c r="T605" s="4">
        <f t="shared" si="130"/>
        <v>1.0922190201729107</v>
      </c>
      <c r="U605" s="1" t="str">
        <f t="shared" si="131"/>
        <v>Normal</v>
      </c>
      <c r="V605" s="1" t="str">
        <f t="shared" si="132"/>
        <v>Still Private</v>
      </c>
      <c r="W605" s="1" t="str">
        <f t="shared" si="133"/>
        <v>¥</v>
      </c>
      <c r="X605" s="1" t="str">
        <f t="shared" si="134"/>
        <v>¥347M</v>
      </c>
      <c r="Y605" s="1" t="str">
        <f t="shared" si="135"/>
        <v>¥379M</v>
      </c>
      <c r="Z605" s="1" t="str">
        <f t="shared" si="136"/>
        <v>¥0</v>
      </c>
      <c r="AA605" s="1" t="str">
        <f t="shared" si="137"/>
        <v>¥89,896</v>
      </c>
      <c r="AB605" s="6">
        <f t="shared" si="138"/>
        <v>7491.3029728020238</v>
      </c>
      <c r="AC605" s="1" t="str">
        <f t="shared" si="139"/>
        <v>Large</v>
      </c>
    </row>
    <row r="606" spans="1:29">
      <c r="A606" s="1" t="s">
        <v>3277</v>
      </c>
      <c r="B606" s="1">
        <v>2004</v>
      </c>
      <c r="C606" s="1" t="s">
        <v>22</v>
      </c>
      <c r="D606" s="1" t="s">
        <v>39</v>
      </c>
      <c r="E606" s="1" t="s">
        <v>40</v>
      </c>
      <c r="F606" s="1">
        <v>498</v>
      </c>
      <c r="G606" s="1">
        <v>18</v>
      </c>
      <c r="H606" s="1">
        <v>221</v>
      </c>
      <c r="I606" s="1">
        <v>47.75</v>
      </c>
      <c r="J606" s="1">
        <v>9</v>
      </c>
      <c r="K606" s="1" t="s">
        <v>19</v>
      </c>
      <c r="L606" s="1" t="s">
        <v>24</v>
      </c>
      <c r="M606" s="1">
        <v>86</v>
      </c>
      <c r="N606" s="1" t="s">
        <v>29</v>
      </c>
      <c r="O606" s="1">
        <v>1794382</v>
      </c>
      <c r="P606" s="1">
        <f t="shared" si="140"/>
        <v>3</v>
      </c>
      <c r="Q606" s="1">
        <f t="shared" si="127"/>
        <v>20</v>
      </c>
      <c r="R606" s="5">
        <f t="shared" si="128"/>
        <v>27.666666666666668</v>
      </c>
      <c r="S606" s="6">
        <f t="shared" si="129"/>
        <v>12277777.777777778</v>
      </c>
      <c r="T606" s="4">
        <f t="shared" si="130"/>
        <v>0.44377510040160645</v>
      </c>
      <c r="U606" s="1" t="str">
        <f t="shared" si="131"/>
        <v>High Performer</v>
      </c>
      <c r="V606" s="1" t="str">
        <f t="shared" si="132"/>
        <v>IPO</v>
      </c>
      <c r="W606" s="1" t="str">
        <f t="shared" si="133"/>
        <v>£</v>
      </c>
      <c r="X606" s="1" t="str">
        <f t="shared" si="134"/>
        <v>£498M</v>
      </c>
      <c r="Y606" s="1" t="str">
        <f t="shared" si="135"/>
        <v>£221M</v>
      </c>
      <c r="Z606" s="1" t="str">
        <f t="shared" si="136"/>
        <v>£28</v>
      </c>
      <c r="AA606" s="1" t="str">
        <f t="shared" si="137"/>
        <v>£1,22,77,778</v>
      </c>
      <c r="AB606" s="6">
        <f t="shared" si="138"/>
        <v>1023148.1481481482</v>
      </c>
      <c r="AC606" s="1" t="str">
        <f t="shared" si="139"/>
        <v>Large</v>
      </c>
    </row>
    <row r="607" spans="1:29">
      <c r="A607" s="1" t="s">
        <v>101</v>
      </c>
      <c r="B607" s="1">
        <v>2004</v>
      </c>
      <c r="C607" s="1" t="s">
        <v>45</v>
      </c>
      <c r="D607" s="1" t="s">
        <v>102</v>
      </c>
      <c r="E607" s="1" t="s">
        <v>23</v>
      </c>
      <c r="F607" s="1">
        <v>456</v>
      </c>
      <c r="G607" s="1">
        <v>3426</v>
      </c>
      <c r="H607" s="1">
        <v>948</v>
      </c>
      <c r="I607" s="1">
        <v>15.82</v>
      </c>
      <c r="J607" s="1">
        <v>9</v>
      </c>
      <c r="K607" s="1" t="s">
        <v>24</v>
      </c>
      <c r="L607" s="1" t="s">
        <v>19</v>
      </c>
      <c r="M607" s="1">
        <v>80</v>
      </c>
      <c r="N607" s="1" t="s">
        <v>25</v>
      </c>
      <c r="O607" s="1">
        <v>1721293</v>
      </c>
      <c r="P607" s="1">
        <f t="shared" si="140"/>
        <v>5</v>
      </c>
      <c r="Q607" s="1">
        <f t="shared" si="127"/>
        <v>20</v>
      </c>
      <c r="R607" s="5">
        <f t="shared" si="128"/>
        <v>0.13309982486865149</v>
      </c>
      <c r="S607" s="6">
        <f t="shared" si="129"/>
        <v>276707.53064798599</v>
      </c>
      <c r="T607" s="4">
        <f t="shared" si="130"/>
        <v>2.0789473684210527</v>
      </c>
      <c r="U607" s="1" t="str">
        <f t="shared" si="131"/>
        <v>High Performer</v>
      </c>
      <c r="V607" s="1" t="str">
        <f t="shared" si="132"/>
        <v>Acquired</v>
      </c>
      <c r="W607" s="1" t="str">
        <f t="shared" si="133"/>
        <v>A$</v>
      </c>
      <c r="X607" s="1" t="str">
        <f t="shared" si="134"/>
        <v>A$456M</v>
      </c>
      <c r="Y607" s="1" t="str">
        <f t="shared" si="135"/>
        <v>A$948M</v>
      </c>
      <c r="Z607" s="1" t="str">
        <f t="shared" si="136"/>
        <v>A$0</v>
      </c>
      <c r="AA607" s="1" t="str">
        <f t="shared" si="137"/>
        <v>A$2,76,708</v>
      </c>
      <c r="AB607" s="6">
        <f t="shared" si="138"/>
        <v>23058.960887332167</v>
      </c>
      <c r="AC607" s="1" t="str">
        <f t="shared" si="139"/>
        <v>Large</v>
      </c>
    </row>
    <row r="608" spans="1:29">
      <c r="A608" s="1" t="s">
        <v>2022</v>
      </c>
      <c r="B608" s="1">
        <v>2004</v>
      </c>
      <c r="C608" s="1" t="s">
        <v>16</v>
      </c>
      <c r="D608" s="1" t="s">
        <v>102</v>
      </c>
      <c r="E608" s="1" t="s">
        <v>28</v>
      </c>
      <c r="F608" s="1">
        <v>299</v>
      </c>
      <c r="G608" s="1">
        <v>2758</v>
      </c>
      <c r="H608" s="1">
        <v>571</v>
      </c>
      <c r="I608" s="1">
        <v>16.32</v>
      </c>
      <c r="J608" s="1">
        <v>7</v>
      </c>
      <c r="K608" s="1" t="s">
        <v>24</v>
      </c>
      <c r="L608" s="1" t="s">
        <v>19</v>
      </c>
      <c r="M608" s="1">
        <v>14</v>
      </c>
      <c r="N608" s="1" t="s">
        <v>49</v>
      </c>
      <c r="O608" s="1">
        <v>1708431</v>
      </c>
      <c r="P608" s="1">
        <f t="shared" si="140"/>
        <v>1</v>
      </c>
      <c r="Q608" s="1">
        <f t="shared" si="127"/>
        <v>20</v>
      </c>
      <c r="R608" s="5">
        <f t="shared" si="128"/>
        <v>0.10841189267585206</v>
      </c>
      <c r="S608" s="6">
        <f t="shared" si="129"/>
        <v>207034.08266860043</v>
      </c>
      <c r="T608" s="4">
        <f t="shared" si="130"/>
        <v>1.9096989966555185</v>
      </c>
      <c r="U608" s="1" t="str">
        <f t="shared" si="131"/>
        <v>Normal</v>
      </c>
      <c r="V608" s="1" t="str">
        <f t="shared" si="132"/>
        <v>Acquired</v>
      </c>
      <c r="W608" s="1" t="str">
        <f t="shared" si="133"/>
        <v>$</v>
      </c>
      <c r="X608" s="1" t="str">
        <f t="shared" si="134"/>
        <v>$299M</v>
      </c>
      <c r="Y608" s="1" t="str">
        <f t="shared" si="135"/>
        <v>$571M</v>
      </c>
      <c r="Z608" s="1" t="str">
        <f t="shared" si="136"/>
        <v>$0</v>
      </c>
      <c r="AA608" s="1" t="str">
        <f t="shared" si="137"/>
        <v>$2,07,034</v>
      </c>
      <c r="AB608" s="6">
        <f t="shared" si="138"/>
        <v>17252.840222383369</v>
      </c>
      <c r="AC608" s="1" t="str">
        <f t="shared" si="139"/>
        <v>Large</v>
      </c>
    </row>
    <row r="609" spans="1:29">
      <c r="A609" s="1" t="s">
        <v>511</v>
      </c>
      <c r="B609" s="1">
        <v>2004</v>
      </c>
      <c r="C609" s="1" t="s">
        <v>31</v>
      </c>
      <c r="D609" s="1" t="s">
        <v>17</v>
      </c>
      <c r="E609" s="1" t="s">
        <v>23</v>
      </c>
      <c r="F609" s="1">
        <v>294</v>
      </c>
      <c r="G609" s="1">
        <v>1215</v>
      </c>
      <c r="H609" s="1">
        <v>556</v>
      </c>
      <c r="I609" s="1">
        <v>4.1500000000000004</v>
      </c>
      <c r="J609" s="1">
        <v>3</v>
      </c>
      <c r="K609" s="1" t="s">
        <v>24</v>
      </c>
      <c r="L609" s="1" t="s">
        <v>19</v>
      </c>
      <c r="M609" s="1">
        <v>89</v>
      </c>
      <c r="N609" s="1" t="s">
        <v>49</v>
      </c>
      <c r="O609" s="1">
        <v>1644709</v>
      </c>
      <c r="P609" s="1">
        <f t="shared" si="140"/>
        <v>5</v>
      </c>
      <c r="Q609" s="1">
        <f t="shared" si="127"/>
        <v>20</v>
      </c>
      <c r="R609" s="5">
        <f t="shared" si="128"/>
        <v>0.24197530864197531</v>
      </c>
      <c r="S609" s="6">
        <f t="shared" si="129"/>
        <v>457613.16872427985</v>
      </c>
      <c r="T609" s="4">
        <f t="shared" si="130"/>
        <v>1.8911564625850341</v>
      </c>
      <c r="U609" s="1" t="str">
        <f t="shared" si="131"/>
        <v>Normal</v>
      </c>
      <c r="V609" s="1" t="str">
        <f t="shared" si="132"/>
        <v>Acquired</v>
      </c>
      <c r="W609" s="1" t="str">
        <f t="shared" si="133"/>
        <v>€</v>
      </c>
      <c r="X609" s="1" t="str">
        <f t="shared" si="134"/>
        <v>€294M</v>
      </c>
      <c r="Y609" s="1" t="str">
        <f t="shared" si="135"/>
        <v>€556M</v>
      </c>
      <c r="Z609" s="1" t="str">
        <f t="shared" si="136"/>
        <v>€0</v>
      </c>
      <c r="AA609" s="1" t="str">
        <f t="shared" si="137"/>
        <v>€4,57,613</v>
      </c>
      <c r="AB609" s="6">
        <f t="shared" si="138"/>
        <v>38134.430727023318</v>
      </c>
      <c r="AC609" s="1" t="str">
        <f t="shared" si="139"/>
        <v>Large</v>
      </c>
    </row>
    <row r="610" spans="1:29">
      <c r="A610" s="1" t="s">
        <v>1729</v>
      </c>
      <c r="B610" s="1">
        <v>2004</v>
      </c>
      <c r="C610" s="1" t="s">
        <v>59</v>
      </c>
      <c r="D610" s="1" t="s">
        <v>46</v>
      </c>
      <c r="E610" s="1" t="s">
        <v>23</v>
      </c>
      <c r="F610" s="1">
        <v>282</v>
      </c>
      <c r="G610" s="1">
        <v>4629</v>
      </c>
      <c r="H610" s="1">
        <v>839</v>
      </c>
      <c r="I610" s="1">
        <v>1.94</v>
      </c>
      <c r="J610" s="1">
        <v>8</v>
      </c>
      <c r="K610" s="1" t="s">
        <v>19</v>
      </c>
      <c r="L610" s="1" t="s">
        <v>19</v>
      </c>
      <c r="M610" s="1">
        <v>88</v>
      </c>
      <c r="N610" s="1" t="s">
        <v>25</v>
      </c>
      <c r="O610" s="1">
        <v>1625755</v>
      </c>
      <c r="P610" s="1">
        <f t="shared" si="140"/>
        <v>5</v>
      </c>
      <c r="Q610" s="1">
        <f t="shared" si="127"/>
        <v>20</v>
      </c>
      <c r="R610" s="5">
        <f t="shared" si="128"/>
        <v>6.0920285158781597E-2</v>
      </c>
      <c r="S610" s="6">
        <f t="shared" si="129"/>
        <v>181248.64981637502</v>
      </c>
      <c r="T610" s="4">
        <f t="shared" si="130"/>
        <v>2.9751773049645389</v>
      </c>
      <c r="U610" s="1" t="str">
        <f t="shared" si="131"/>
        <v>High Performer</v>
      </c>
      <c r="V610" s="1" t="str">
        <f t="shared" si="132"/>
        <v>Still Private</v>
      </c>
      <c r="W610" s="1" t="str">
        <f t="shared" si="133"/>
        <v>₹</v>
      </c>
      <c r="X610" s="1" t="str">
        <f t="shared" si="134"/>
        <v>₹282M</v>
      </c>
      <c r="Y610" s="1" t="str">
        <f t="shared" si="135"/>
        <v>₹839M</v>
      </c>
      <c r="Z610" s="1" t="str">
        <f t="shared" si="136"/>
        <v>₹0</v>
      </c>
      <c r="AA610" s="1" t="str">
        <f t="shared" si="137"/>
        <v>₹1,81,249</v>
      </c>
      <c r="AB610" s="6">
        <f t="shared" si="138"/>
        <v>15104.054151364586</v>
      </c>
      <c r="AC610" s="1" t="str">
        <f t="shared" si="139"/>
        <v>Large</v>
      </c>
    </row>
    <row r="611" spans="1:29">
      <c r="A611" s="1" t="s">
        <v>1231</v>
      </c>
      <c r="B611" s="1">
        <v>2004</v>
      </c>
      <c r="C611" s="1" t="s">
        <v>42</v>
      </c>
      <c r="D611" s="1" t="s">
        <v>17</v>
      </c>
      <c r="E611" s="1" t="s">
        <v>23</v>
      </c>
      <c r="F611" s="1">
        <v>346</v>
      </c>
      <c r="G611" s="1">
        <v>2009</v>
      </c>
      <c r="H611" s="1">
        <v>130</v>
      </c>
      <c r="I611" s="1">
        <v>11.89</v>
      </c>
      <c r="J611" s="1">
        <v>7</v>
      </c>
      <c r="K611" s="1" t="s">
        <v>24</v>
      </c>
      <c r="L611" s="1" t="s">
        <v>19</v>
      </c>
      <c r="M611" s="1">
        <v>96</v>
      </c>
      <c r="N611" s="1" t="s">
        <v>20</v>
      </c>
      <c r="O611" s="1">
        <v>1613684</v>
      </c>
      <c r="P611" s="1">
        <f t="shared" si="140"/>
        <v>5</v>
      </c>
      <c r="Q611" s="1">
        <f t="shared" si="127"/>
        <v>20</v>
      </c>
      <c r="R611" s="5">
        <f t="shared" si="128"/>
        <v>0.17222498755599802</v>
      </c>
      <c r="S611" s="6">
        <f t="shared" si="129"/>
        <v>64708.810353409659</v>
      </c>
      <c r="T611" s="4">
        <f t="shared" si="130"/>
        <v>0.37572254335260113</v>
      </c>
      <c r="U611" s="1" t="str">
        <f t="shared" si="131"/>
        <v>Normal</v>
      </c>
      <c r="V611" s="1" t="str">
        <f t="shared" si="132"/>
        <v>Acquired</v>
      </c>
      <c r="W611" s="1" t="str">
        <f t="shared" si="133"/>
        <v>¥</v>
      </c>
      <c r="X611" s="1" t="str">
        <f t="shared" si="134"/>
        <v>¥346M</v>
      </c>
      <c r="Y611" s="1" t="str">
        <f t="shared" si="135"/>
        <v>¥130M</v>
      </c>
      <c r="Z611" s="1" t="str">
        <f t="shared" si="136"/>
        <v>¥0</v>
      </c>
      <c r="AA611" s="1" t="str">
        <f t="shared" si="137"/>
        <v>¥64,709</v>
      </c>
      <c r="AB611" s="6">
        <f t="shared" si="138"/>
        <v>5392.4008627841376</v>
      </c>
      <c r="AC611" s="1" t="str">
        <f t="shared" si="139"/>
        <v>Large</v>
      </c>
    </row>
    <row r="612" spans="1:29">
      <c r="A612" s="1" t="s">
        <v>813</v>
      </c>
      <c r="B612" s="1">
        <v>2004</v>
      </c>
      <c r="C612" s="1" t="s">
        <v>73</v>
      </c>
      <c r="D612" s="1" t="s">
        <v>46</v>
      </c>
      <c r="E612" s="1" t="s">
        <v>40</v>
      </c>
      <c r="F612" s="1">
        <v>393</v>
      </c>
      <c r="G612" s="1">
        <v>4747</v>
      </c>
      <c r="H612" s="1">
        <v>415</v>
      </c>
      <c r="I612" s="1">
        <v>16.73</v>
      </c>
      <c r="J612" s="1">
        <v>5</v>
      </c>
      <c r="K612" s="1" t="s">
        <v>19</v>
      </c>
      <c r="L612" s="1" t="s">
        <v>19</v>
      </c>
      <c r="M612" s="1">
        <v>43</v>
      </c>
      <c r="N612" s="1" t="s">
        <v>20</v>
      </c>
      <c r="O612" s="1">
        <v>1605842</v>
      </c>
      <c r="P612" s="1">
        <f t="shared" si="140"/>
        <v>3</v>
      </c>
      <c r="Q612" s="1">
        <f t="shared" si="127"/>
        <v>20</v>
      </c>
      <c r="R612" s="5">
        <f t="shared" si="128"/>
        <v>8.2789129976827469E-2</v>
      </c>
      <c r="S612" s="6">
        <f t="shared" si="129"/>
        <v>87423.635980619336</v>
      </c>
      <c r="T612" s="4">
        <f t="shared" si="130"/>
        <v>1.0559796437659033</v>
      </c>
      <c r="U612" s="1" t="str">
        <f t="shared" si="131"/>
        <v>Normal</v>
      </c>
      <c r="V612" s="1" t="str">
        <f t="shared" si="132"/>
        <v>Still Private</v>
      </c>
      <c r="W612" s="1" t="str">
        <f t="shared" si="133"/>
        <v>€</v>
      </c>
      <c r="X612" s="1" t="str">
        <f t="shared" si="134"/>
        <v>€393M</v>
      </c>
      <c r="Y612" s="1" t="str">
        <f t="shared" si="135"/>
        <v>€415M</v>
      </c>
      <c r="Z612" s="1" t="str">
        <f t="shared" si="136"/>
        <v>€0</v>
      </c>
      <c r="AA612" s="1" t="str">
        <f t="shared" si="137"/>
        <v>€87,424</v>
      </c>
      <c r="AB612" s="6">
        <f t="shared" si="138"/>
        <v>7285.3029983849447</v>
      </c>
      <c r="AC612" s="1" t="str">
        <f t="shared" si="139"/>
        <v>Large</v>
      </c>
    </row>
    <row r="613" spans="1:29">
      <c r="A613" s="1" t="s">
        <v>4009</v>
      </c>
      <c r="B613" s="1">
        <v>2004</v>
      </c>
      <c r="C613" s="1" t="s">
        <v>31</v>
      </c>
      <c r="D613" s="1" t="s">
        <v>48</v>
      </c>
      <c r="E613" s="1" t="s">
        <v>40</v>
      </c>
      <c r="F613" s="1">
        <v>404</v>
      </c>
      <c r="G613" s="1">
        <v>2156</v>
      </c>
      <c r="H613" s="1">
        <v>996</v>
      </c>
      <c r="I613" s="1">
        <v>2.33</v>
      </c>
      <c r="J613" s="1">
        <v>1</v>
      </c>
      <c r="K613" s="1" t="s">
        <v>19</v>
      </c>
      <c r="L613" s="1" t="s">
        <v>24</v>
      </c>
      <c r="M613" s="1">
        <v>75</v>
      </c>
      <c r="N613" s="1" t="s">
        <v>29</v>
      </c>
      <c r="O613" s="1">
        <v>1559424</v>
      </c>
      <c r="P613" s="1">
        <f t="shared" si="140"/>
        <v>3</v>
      </c>
      <c r="Q613" s="1">
        <f t="shared" si="127"/>
        <v>20</v>
      </c>
      <c r="R613" s="5">
        <f t="shared" si="128"/>
        <v>0.18738404452690166</v>
      </c>
      <c r="S613" s="6">
        <f t="shared" si="129"/>
        <v>461966.60482374771</v>
      </c>
      <c r="T613" s="4">
        <f t="shared" si="130"/>
        <v>2.4653465346534653</v>
      </c>
      <c r="U613" s="1" t="str">
        <f t="shared" si="131"/>
        <v>Normal</v>
      </c>
      <c r="V613" s="1" t="str">
        <f t="shared" si="132"/>
        <v>IPO</v>
      </c>
      <c r="W613" s="1" t="str">
        <f t="shared" si="133"/>
        <v>€</v>
      </c>
      <c r="X613" s="1" t="str">
        <f t="shared" si="134"/>
        <v>€404M</v>
      </c>
      <c r="Y613" s="1" t="str">
        <f t="shared" si="135"/>
        <v>€996M</v>
      </c>
      <c r="Z613" s="1" t="str">
        <f t="shared" si="136"/>
        <v>€0</v>
      </c>
      <c r="AA613" s="1" t="str">
        <f t="shared" si="137"/>
        <v>€4,61,967</v>
      </c>
      <c r="AB613" s="6">
        <f t="shared" si="138"/>
        <v>38497.217068645637</v>
      </c>
      <c r="AC613" s="1" t="str">
        <f t="shared" si="139"/>
        <v>Large</v>
      </c>
    </row>
    <row r="614" spans="1:29">
      <c r="A614" s="1" t="s">
        <v>1609</v>
      </c>
      <c r="B614" s="1">
        <v>2004</v>
      </c>
      <c r="C614" s="1" t="s">
        <v>16</v>
      </c>
      <c r="D614" s="1" t="s">
        <v>36</v>
      </c>
      <c r="E614" s="1" t="s">
        <v>40</v>
      </c>
      <c r="F614" s="1">
        <v>343</v>
      </c>
      <c r="G614" s="1">
        <v>3908</v>
      </c>
      <c r="H614" s="1">
        <v>910</v>
      </c>
      <c r="I614" s="1">
        <v>30.73</v>
      </c>
      <c r="J614" s="1">
        <v>8</v>
      </c>
      <c r="K614" s="1" t="s">
        <v>24</v>
      </c>
      <c r="L614" s="1" t="s">
        <v>19</v>
      </c>
      <c r="M614" s="1">
        <v>38</v>
      </c>
      <c r="N614" s="1" t="s">
        <v>49</v>
      </c>
      <c r="O614" s="1">
        <v>1559006</v>
      </c>
      <c r="P614" s="1">
        <f t="shared" si="140"/>
        <v>3</v>
      </c>
      <c r="Q614" s="1">
        <f t="shared" si="127"/>
        <v>20</v>
      </c>
      <c r="R614" s="5">
        <f t="shared" si="128"/>
        <v>8.7768679631525071E-2</v>
      </c>
      <c r="S614" s="6">
        <f t="shared" si="129"/>
        <v>232855.68065506654</v>
      </c>
      <c r="T614" s="4">
        <f t="shared" si="130"/>
        <v>2.6530612244897958</v>
      </c>
      <c r="U614" s="1" t="str">
        <f t="shared" si="131"/>
        <v>High Performer</v>
      </c>
      <c r="V614" s="1" t="str">
        <f t="shared" si="132"/>
        <v>Acquired</v>
      </c>
      <c r="W614" s="1" t="str">
        <f t="shared" si="133"/>
        <v>$</v>
      </c>
      <c r="X614" s="1" t="str">
        <f t="shared" si="134"/>
        <v>$343M</v>
      </c>
      <c r="Y614" s="1" t="str">
        <f t="shared" si="135"/>
        <v>$910M</v>
      </c>
      <c r="Z614" s="1" t="str">
        <f t="shared" si="136"/>
        <v>$0</v>
      </c>
      <c r="AA614" s="1" t="str">
        <f t="shared" si="137"/>
        <v>$2,32,856</v>
      </c>
      <c r="AB614" s="6">
        <f t="shared" si="138"/>
        <v>19404.640054588879</v>
      </c>
      <c r="AC614" s="1" t="str">
        <f t="shared" si="139"/>
        <v>Large</v>
      </c>
    </row>
    <row r="615" spans="1:29">
      <c r="A615" s="1" t="s">
        <v>4770</v>
      </c>
      <c r="B615" s="1">
        <v>2004</v>
      </c>
      <c r="C615" s="1" t="s">
        <v>31</v>
      </c>
      <c r="D615" s="1" t="s">
        <v>32</v>
      </c>
      <c r="E615" s="1" t="s">
        <v>40</v>
      </c>
      <c r="F615" s="1">
        <v>366</v>
      </c>
      <c r="G615" s="1">
        <v>3223</v>
      </c>
      <c r="H615" s="1">
        <v>239</v>
      </c>
      <c r="I615" s="1">
        <v>46.25</v>
      </c>
      <c r="J615" s="1">
        <v>5</v>
      </c>
      <c r="K615" s="1" t="s">
        <v>19</v>
      </c>
      <c r="L615" s="1" t="s">
        <v>19</v>
      </c>
      <c r="M615" s="1">
        <v>45</v>
      </c>
      <c r="N615" s="1" t="s">
        <v>25</v>
      </c>
      <c r="O615" s="1">
        <v>1549801</v>
      </c>
      <c r="P615" s="1">
        <f t="shared" si="140"/>
        <v>3</v>
      </c>
      <c r="Q615" s="1">
        <f t="shared" si="127"/>
        <v>20</v>
      </c>
      <c r="R615" s="5">
        <f t="shared" si="128"/>
        <v>0.11355879615265281</v>
      </c>
      <c r="S615" s="6">
        <f t="shared" si="129"/>
        <v>74154.514427551971</v>
      </c>
      <c r="T615" s="4">
        <f t="shared" si="130"/>
        <v>0.65300546448087426</v>
      </c>
      <c r="U615" s="1" t="str">
        <f t="shared" si="131"/>
        <v>Normal</v>
      </c>
      <c r="V615" s="1" t="str">
        <f t="shared" si="132"/>
        <v>Still Private</v>
      </c>
      <c r="W615" s="1" t="str">
        <f t="shared" si="133"/>
        <v>€</v>
      </c>
      <c r="X615" s="1" t="str">
        <f t="shared" si="134"/>
        <v>€366M</v>
      </c>
      <c r="Y615" s="1" t="str">
        <f t="shared" si="135"/>
        <v>€239M</v>
      </c>
      <c r="Z615" s="1" t="str">
        <f t="shared" si="136"/>
        <v>€0</v>
      </c>
      <c r="AA615" s="1" t="str">
        <f t="shared" si="137"/>
        <v>€74,155</v>
      </c>
      <c r="AB615" s="6">
        <f t="shared" si="138"/>
        <v>6179.5428689626642</v>
      </c>
      <c r="AC615" s="1" t="str">
        <f t="shared" si="139"/>
        <v>Large</v>
      </c>
    </row>
    <row r="616" spans="1:29">
      <c r="A616" s="1" t="s">
        <v>4640</v>
      </c>
      <c r="B616" s="1">
        <v>2004</v>
      </c>
      <c r="C616" s="1" t="s">
        <v>45</v>
      </c>
      <c r="D616" s="1" t="s">
        <v>51</v>
      </c>
      <c r="E616" s="1" t="s">
        <v>18</v>
      </c>
      <c r="F616" s="1">
        <v>220</v>
      </c>
      <c r="G616" s="1">
        <v>4704</v>
      </c>
      <c r="H616" s="1">
        <v>862</v>
      </c>
      <c r="I616" s="1">
        <v>36.76</v>
      </c>
      <c r="J616" s="1">
        <v>1</v>
      </c>
      <c r="K616" s="1" t="s">
        <v>19</v>
      </c>
      <c r="L616" s="1" t="s">
        <v>19</v>
      </c>
      <c r="M616" s="1">
        <v>44</v>
      </c>
      <c r="N616" s="1" t="s">
        <v>25</v>
      </c>
      <c r="O616" s="1">
        <v>1493885</v>
      </c>
      <c r="P616" s="1">
        <f t="shared" si="140"/>
        <v>2</v>
      </c>
      <c r="Q616" s="1">
        <f t="shared" si="127"/>
        <v>20</v>
      </c>
      <c r="R616" s="5">
        <f t="shared" si="128"/>
        <v>4.6768707482993201E-2</v>
      </c>
      <c r="S616" s="6">
        <f t="shared" si="129"/>
        <v>183248.2993197279</v>
      </c>
      <c r="T616" s="4">
        <f t="shared" si="130"/>
        <v>3.918181818181818</v>
      </c>
      <c r="U616" s="1" t="str">
        <f t="shared" si="131"/>
        <v>Normal</v>
      </c>
      <c r="V616" s="1" t="str">
        <f t="shared" si="132"/>
        <v>Still Private</v>
      </c>
      <c r="W616" s="1" t="str">
        <f t="shared" si="133"/>
        <v>A$</v>
      </c>
      <c r="X616" s="1" t="str">
        <f t="shared" si="134"/>
        <v>A$220M</v>
      </c>
      <c r="Y616" s="1" t="str">
        <f t="shared" si="135"/>
        <v>A$862M</v>
      </c>
      <c r="Z616" s="1" t="str">
        <f t="shared" si="136"/>
        <v>A$0</v>
      </c>
      <c r="AA616" s="1" t="str">
        <f t="shared" si="137"/>
        <v>A$1,83,248</v>
      </c>
      <c r="AB616" s="6">
        <f t="shared" si="138"/>
        <v>15270.691609977324</v>
      </c>
      <c r="AC616" s="1" t="str">
        <f t="shared" si="139"/>
        <v>Large</v>
      </c>
    </row>
    <row r="617" spans="1:29">
      <c r="A617" s="1" t="s">
        <v>1477</v>
      </c>
      <c r="B617" s="1">
        <v>2004</v>
      </c>
      <c r="C617" s="1" t="s">
        <v>22</v>
      </c>
      <c r="D617" s="1" t="s">
        <v>32</v>
      </c>
      <c r="E617" s="1" t="s">
        <v>23</v>
      </c>
      <c r="F617" s="1">
        <v>380</v>
      </c>
      <c r="G617" s="1">
        <v>2696</v>
      </c>
      <c r="H617" s="1">
        <v>555</v>
      </c>
      <c r="I617" s="1">
        <v>19.07</v>
      </c>
      <c r="J617" s="1">
        <v>4</v>
      </c>
      <c r="K617" s="1" t="s">
        <v>24</v>
      </c>
      <c r="L617" s="1" t="s">
        <v>19</v>
      </c>
      <c r="M617" s="1">
        <v>2</v>
      </c>
      <c r="N617" s="1" t="s">
        <v>25</v>
      </c>
      <c r="O617" s="1">
        <v>1441849</v>
      </c>
      <c r="P617" s="1">
        <f t="shared" si="140"/>
        <v>5</v>
      </c>
      <c r="Q617" s="1">
        <f t="shared" si="127"/>
        <v>20</v>
      </c>
      <c r="R617" s="5">
        <f t="shared" si="128"/>
        <v>0.14094955489614244</v>
      </c>
      <c r="S617" s="6">
        <f t="shared" si="129"/>
        <v>205860.53412462908</v>
      </c>
      <c r="T617" s="4">
        <f t="shared" si="130"/>
        <v>1.4605263157894737</v>
      </c>
      <c r="U617" s="1" t="str">
        <f t="shared" si="131"/>
        <v>Normal</v>
      </c>
      <c r="V617" s="1" t="str">
        <f t="shared" si="132"/>
        <v>Acquired</v>
      </c>
      <c r="W617" s="1" t="str">
        <f t="shared" si="133"/>
        <v>£</v>
      </c>
      <c r="X617" s="1" t="str">
        <f t="shared" si="134"/>
        <v>£380M</v>
      </c>
      <c r="Y617" s="1" t="str">
        <f t="shared" si="135"/>
        <v>£555M</v>
      </c>
      <c r="Z617" s="1" t="str">
        <f t="shared" si="136"/>
        <v>£0</v>
      </c>
      <c r="AA617" s="1" t="str">
        <f t="shared" si="137"/>
        <v>£2,05,861</v>
      </c>
      <c r="AB617" s="6">
        <f t="shared" si="138"/>
        <v>17155.044510385756</v>
      </c>
      <c r="AC617" s="1" t="str">
        <f t="shared" si="139"/>
        <v>Large</v>
      </c>
    </row>
    <row r="618" spans="1:29">
      <c r="A618" s="1" t="s">
        <v>389</v>
      </c>
      <c r="B618" s="1">
        <v>2004</v>
      </c>
      <c r="C618" s="1" t="s">
        <v>42</v>
      </c>
      <c r="D618" s="1" t="s">
        <v>46</v>
      </c>
      <c r="E618" s="1" t="s">
        <v>23</v>
      </c>
      <c r="F618" s="1">
        <v>264</v>
      </c>
      <c r="G618" s="1">
        <v>2039</v>
      </c>
      <c r="H618" s="1">
        <v>3</v>
      </c>
      <c r="I618" s="1">
        <v>2.5</v>
      </c>
      <c r="J618" s="1">
        <v>7</v>
      </c>
      <c r="K618" s="1" t="s">
        <v>19</v>
      </c>
      <c r="L618" s="1" t="s">
        <v>24</v>
      </c>
      <c r="M618" s="1">
        <v>33</v>
      </c>
      <c r="N618" s="1" t="s">
        <v>49</v>
      </c>
      <c r="O618" s="1">
        <v>1405255</v>
      </c>
      <c r="P618" s="1">
        <f t="shared" si="140"/>
        <v>5</v>
      </c>
      <c r="Q618" s="1">
        <f t="shared" si="127"/>
        <v>20</v>
      </c>
      <c r="R618" s="5">
        <f t="shared" si="128"/>
        <v>0.12947523295733201</v>
      </c>
      <c r="S618" s="6">
        <f t="shared" si="129"/>
        <v>1471.3094654242275</v>
      </c>
      <c r="T618" s="4">
        <f t="shared" si="130"/>
        <v>1.1363636363636364E-2</v>
      </c>
      <c r="U618" s="1" t="str">
        <f t="shared" si="131"/>
        <v>Normal</v>
      </c>
      <c r="V618" s="1" t="str">
        <f t="shared" si="132"/>
        <v>IPO</v>
      </c>
      <c r="W618" s="1" t="str">
        <f t="shared" si="133"/>
        <v>¥</v>
      </c>
      <c r="X618" s="1" t="str">
        <f t="shared" si="134"/>
        <v>¥264M</v>
      </c>
      <c r="Y618" s="1" t="str">
        <f t="shared" si="135"/>
        <v>¥3M</v>
      </c>
      <c r="Z618" s="1" t="str">
        <f t="shared" si="136"/>
        <v>¥0</v>
      </c>
      <c r="AA618" s="1" t="str">
        <f t="shared" si="137"/>
        <v>¥1,471</v>
      </c>
      <c r="AB618" s="6">
        <f t="shared" si="138"/>
        <v>122.60912211868563</v>
      </c>
      <c r="AC618" s="1" t="str">
        <f t="shared" si="139"/>
        <v>Large</v>
      </c>
    </row>
    <row r="619" spans="1:29">
      <c r="A619" s="1" t="s">
        <v>3236</v>
      </c>
      <c r="B619" s="1">
        <v>2004</v>
      </c>
      <c r="C619" s="1" t="s">
        <v>73</v>
      </c>
      <c r="D619" s="1" t="s">
        <v>36</v>
      </c>
      <c r="E619" s="1" t="s">
        <v>37</v>
      </c>
      <c r="F619" s="1">
        <v>268</v>
      </c>
      <c r="G619" s="1">
        <v>2878</v>
      </c>
      <c r="H619" s="1">
        <v>761</v>
      </c>
      <c r="I619" s="1">
        <v>35.26</v>
      </c>
      <c r="J619" s="1">
        <v>4</v>
      </c>
      <c r="K619" s="1" t="s">
        <v>24</v>
      </c>
      <c r="L619" s="1" t="s">
        <v>19</v>
      </c>
      <c r="M619" s="1">
        <v>40</v>
      </c>
      <c r="N619" s="1" t="s">
        <v>20</v>
      </c>
      <c r="O619" s="1">
        <v>1393596</v>
      </c>
      <c r="P619" s="1">
        <f t="shared" si="140"/>
        <v>4</v>
      </c>
      <c r="Q619" s="1">
        <f t="shared" si="127"/>
        <v>20</v>
      </c>
      <c r="R619" s="5">
        <f t="shared" si="128"/>
        <v>9.3120222376650449E-2</v>
      </c>
      <c r="S619" s="6">
        <f t="shared" si="129"/>
        <v>264419.7359277276</v>
      </c>
      <c r="T619" s="4">
        <f t="shared" si="130"/>
        <v>2.83955223880597</v>
      </c>
      <c r="U619" s="1" t="str">
        <f t="shared" si="131"/>
        <v>Normal</v>
      </c>
      <c r="V619" s="1" t="str">
        <f t="shared" si="132"/>
        <v>Acquired</v>
      </c>
      <c r="W619" s="1" t="str">
        <f t="shared" si="133"/>
        <v>€</v>
      </c>
      <c r="X619" s="1" t="str">
        <f t="shared" si="134"/>
        <v>€268M</v>
      </c>
      <c r="Y619" s="1" t="str">
        <f t="shared" si="135"/>
        <v>€761M</v>
      </c>
      <c r="Z619" s="1" t="str">
        <f t="shared" si="136"/>
        <v>€0</v>
      </c>
      <c r="AA619" s="1" t="str">
        <f t="shared" si="137"/>
        <v>€2,64,420</v>
      </c>
      <c r="AB619" s="6">
        <f t="shared" si="138"/>
        <v>22034.9779939773</v>
      </c>
      <c r="AC619" s="1" t="str">
        <f t="shared" si="139"/>
        <v>Large</v>
      </c>
    </row>
    <row r="620" spans="1:29">
      <c r="A620" s="1" t="s">
        <v>2526</v>
      </c>
      <c r="B620" s="1">
        <v>2004</v>
      </c>
      <c r="C620" s="1" t="s">
        <v>16</v>
      </c>
      <c r="D620" s="1" t="s">
        <v>39</v>
      </c>
      <c r="E620" s="1" t="s">
        <v>40</v>
      </c>
      <c r="F620" s="1">
        <v>444</v>
      </c>
      <c r="G620" s="1">
        <v>2678</v>
      </c>
      <c r="H620" s="1">
        <v>694</v>
      </c>
      <c r="I620" s="1">
        <v>0.19</v>
      </c>
      <c r="J620" s="1">
        <v>4</v>
      </c>
      <c r="K620" s="1" t="s">
        <v>24</v>
      </c>
      <c r="L620" s="1" t="s">
        <v>19</v>
      </c>
      <c r="M620" s="1">
        <v>89</v>
      </c>
      <c r="N620" s="1" t="s">
        <v>29</v>
      </c>
      <c r="O620" s="1">
        <v>1284759</v>
      </c>
      <c r="P620" s="1">
        <f t="shared" si="140"/>
        <v>3</v>
      </c>
      <c r="Q620" s="1">
        <f t="shared" si="127"/>
        <v>20</v>
      </c>
      <c r="R620" s="5">
        <f t="shared" si="128"/>
        <v>0.16579536967886482</v>
      </c>
      <c r="S620" s="6">
        <f t="shared" si="129"/>
        <v>259148.61837191935</v>
      </c>
      <c r="T620" s="4">
        <f t="shared" si="130"/>
        <v>1.5630630630630631</v>
      </c>
      <c r="U620" s="1" t="str">
        <f t="shared" si="131"/>
        <v>Normal</v>
      </c>
      <c r="V620" s="1" t="str">
        <f t="shared" si="132"/>
        <v>Acquired</v>
      </c>
      <c r="W620" s="1" t="str">
        <f t="shared" si="133"/>
        <v>$</v>
      </c>
      <c r="X620" s="1" t="str">
        <f t="shared" si="134"/>
        <v>$444M</v>
      </c>
      <c r="Y620" s="1" t="str">
        <f t="shared" si="135"/>
        <v>$694M</v>
      </c>
      <c r="Z620" s="1" t="str">
        <f t="shared" si="136"/>
        <v>$0</v>
      </c>
      <c r="AA620" s="1" t="str">
        <f t="shared" si="137"/>
        <v>$2,59,149</v>
      </c>
      <c r="AB620" s="6">
        <f t="shared" si="138"/>
        <v>21595.718197659946</v>
      </c>
      <c r="AC620" s="1" t="str">
        <f t="shared" si="139"/>
        <v>Large</v>
      </c>
    </row>
    <row r="621" spans="1:29">
      <c r="A621" s="1" t="s">
        <v>4238</v>
      </c>
      <c r="B621" s="1">
        <v>2004</v>
      </c>
      <c r="C621" s="1" t="s">
        <v>53</v>
      </c>
      <c r="D621" s="1" t="s">
        <v>102</v>
      </c>
      <c r="E621" s="1" t="s">
        <v>18</v>
      </c>
      <c r="F621" s="1">
        <v>379</v>
      </c>
      <c r="G621" s="1">
        <v>849</v>
      </c>
      <c r="H621" s="1">
        <v>864</v>
      </c>
      <c r="I621" s="1">
        <v>0.82</v>
      </c>
      <c r="J621" s="1">
        <v>8</v>
      </c>
      <c r="K621" s="1" t="s">
        <v>24</v>
      </c>
      <c r="L621" s="1" t="s">
        <v>24</v>
      </c>
      <c r="M621" s="1">
        <v>30</v>
      </c>
      <c r="N621" s="1" t="s">
        <v>25</v>
      </c>
      <c r="O621" s="1">
        <v>1261493</v>
      </c>
      <c r="P621" s="1">
        <f t="shared" si="140"/>
        <v>2</v>
      </c>
      <c r="Q621" s="1">
        <f t="shared" si="127"/>
        <v>20</v>
      </c>
      <c r="R621" s="5">
        <f t="shared" si="128"/>
        <v>0.44640753828032981</v>
      </c>
      <c r="S621" s="6">
        <f t="shared" si="129"/>
        <v>1017667.8445229682</v>
      </c>
      <c r="T621" s="4">
        <f t="shared" si="130"/>
        <v>2.2796833773087073</v>
      </c>
      <c r="U621" s="1" t="str">
        <f t="shared" si="131"/>
        <v>Normal</v>
      </c>
      <c r="V621" s="1" t="str">
        <f t="shared" si="132"/>
        <v>Acquired</v>
      </c>
      <c r="W621" s="1">
        <f t="shared" si="133"/>
        <v>0</v>
      </c>
      <c r="X621" s="1" t="str">
        <f t="shared" si="134"/>
        <v>0379M</v>
      </c>
      <c r="Y621" s="1" t="str">
        <f t="shared" si="135"/>
        <v>0864M</v>
      </c>
      <c r="Z621" s="1" t="str">
        <f t="shared" si="136"/>
        <v>00</v>
      </c>
      <c r="AA621" s="1" t="str">
        <f t="shared" si="137"/>
        <v>010,17,668</v>
      </c>
      <c r="AB621" s="6">
        <f t="shared" si="138"/>
        <v>84805.653710247352</v>
      </c>
      <c r="AC621" s="1" t="str">
        <f t="shared" si="139"/>
        <v>Large</v>
      </c>
    </row>
    <row r="622" spans="1:29">
      <c r="A622" s="1" t="s">
        <v>4199</v>
      </c>
      <c r="B622" s="1">
        <v>2004</v>
      </c>
      <c r="C622" s="1" t="s">
        <v>53</v>
      </c>
      <c r="D622" s="1" t="s">
        <v>102</v>
      </c>
      <c r="E622" s="1" t="s">
        <v>40</v>
      </c>
      <c r="F622" s="1">
        <v>330</v>
      </c>
      <c r="G622" s="1">
        <v>1607</v>
      </c>
      <c r="H622" s="1">
        <v>214</v>
      </c>
      <c r="I622" s="1">
        <v>22.85</v>
      </c>
      <c r="J622" s="1">
        <v>7</v>
      </c>
      <c r="K622" s="1" t="s">
        <v>24</v>
      </c>
      <c r="L622" s="1" t="s">
        <v>24</v>
      </c>
      <c r="M622" s="1">
        <v>75</v>
      </c>
      <c r="N622" s="1" t="s">
        <v>49</v>
      </c>
      <c r="O622" s="1">
        <v>1231032</v>
      </c>
      <c r="P622" s="1">
        <f t="shared" si="140"/>
        <v>3</v>
      </c>
      <c r="Q622" s="1">
        <f t="shared" si="127"/>
        <v>20</v>
      </c>
      <c r="R622" s="5">
        <f t="shared" si="128"/>
        <v>0.20535158680771623</v>
      </c>
      <c r="S622" s="6">
        <f t="shared" si="129"/>
        <v>133167.39265712508</v>
      </c>
      <c r="T622" s="4">
        <f t="shared" si="130"/>
        <v>0.64848484848484844</v>
      </c>
      <c r="U622" s="1" t="str">
        <f t="shared" si="131"/>
        <v>Normal</v>
      </c>
      <c r="V622" s="1" t="str">
        <f t="shared" si="132"/>
        <v>Acquired</v>
      </c>
      <c r="W622" s="1">
        <f t="shared" si="133"/>
        <v>0</v>
      </c>
      <c r="X622" s="1" t="str">
        <f t="shared" si="134"/>
        <v>0330M</v>
      </c>
      <c r="Y622" s="1" t="str">
        <f t="shared" si="135"/>
        <v>0214M</v>
      </c>
      <c r="Z622" s="1" t="str">
        <f t="shared" si="136"/>
        <v>00</v>
      </c>
      <c r="AA622" s="1" t="str">
        <f t="shared" si="137"/>
        <v>01,33,167</v>
      </c>
      <c r="AB622" s="6">
        <f t="shared" si="138"/>
        <v>11097.282721427089</v>
      </c>
      <c r="AC622" s="1" t="str">
        <f t="shared" si="139"/>
        <v>Large</v>
      </c>
    </row>
    <row r="623" spans="1:29">
      <c r="A623" s="1" t="s">
        <v>3506</v>
      </c>
      <c r="B623" s="1">
        <v>2004</v>
      </c>
      <c r="C623" s="1" t="s">
        <v>42</v>
      </c>
      <c r="D623" s="1" t="s">
        <v>39</v>
      </c>
      <c r="E623" s="1" t="s">
        <v>18</v>
      </c>
      <c r="F623" s="1">
        <v>431</v>
      </c>
      <c r="G623" s="1">
        <v>4084</v>
      </c>
      <c r="H623" s="1">
        <v>868</v>
      </c>
      <c r="I623" s="1">
        <v>41.37</v>
      </c>
      <c r="J623" s="1">
        <v>2</v>
      </c>
      <c r="K623" s="1" t="s">
        <v>24</v>
      </c>
      <c r="L623" s="1" t="s">
        <v>24</v>
      </c>
      <c r="M623" s="1">
        <v>53</v>
      </c>
      <c r="N623" s="1" t="s">
        <v>20</v>
      </c>
      <c r="O623" s="1">
        <v>1225390</v>
      </c>
      <c r="P623" s="1">
        <f t="shared" si="140"/>
        <v>2</v>
      </c>
      <c r="Q623" s="1">
        <f t="shared" si="127"/>
        <v>20</v>
      </c>
      <c r="R623" s="5">
        <f t="shared" si="128"/>
        <v>0.10553379040156709</v>
      </c>
      <c r="S623" s="6">
        <f t="shared" si="129"/>
        <v>212536.72869735555</v>
      </c>
      <c r="T623" s="4">
        <f t="shared" si="130"/>
        <v>2.0139211136890953</v>
      </c>
      <c r="U623" s="1" t="str">
        <f t="shared" si="131"/>
        <v>Normal</v>
      </c>
      <c r="V623" s="1" t="str">
        <f t="shared" si="132"/>
        <v>Acquired</v>
      </c>
      <c r="W623" s="1" t="str">
        <f t="shared" si="133"/>
        <v>¥</v>
      </c>
      <c r="X623" s="1" t="str">
        <f t="shared" si="134"/>
        <v>¥431M</v>
      </c>
      <c r="Y623" s="1" t="str">
        <f t="shared" si="135"/>
        <v>¥868M</v>
      </c>
      <c r="Z623" s="1" t="str">
        <f t="shared" si="136"/>
        <v>¥0</v>
      </c>
      <c r="AA623" s="1" t="str">
        <f t="shared" si="137"/>
        <v>¥2,12,537</v>
      </c>
      <c r="AB623" s="6">
        <f t="shared" si="138"/>
        <v>17711.394058112961</v>
      </c>
      <c r="AC623" s="1" t="str">
        <f t="shared" si="139"/>
        <v>Large</v>
      </c>
    </row>
    <row r="624" spans="1:29">
      <c r="A624" s="1" t="s">
        <v>3234</v>
      </c>
      <c r="B624" s="1">
        <v>2004</v>
      </c>
      <c r="C624" s="1" t="s">
        <v>73</v>
      </c>
      <c r="D624" s="1" t="s">
        <v>32</v>
      </c>
      <c r="E624" s="1" t="s">
        <v>40</v>
      </c>
      <c r="F624" s="1">
        <v>210</v>
      </c>
      <c r="G624" s="1">
        <v>1722</v>
      </c>
      <c r="H624" s="1">
        <v>36</v>
      </c>
      <c r="I624" s="1">
        <v>25.72</v>
      </c>
      <c r="J624" s="1">
        <v>1</v>
      </c>
      <c r="K624" s="1" t="s">
        <v>24</v>
      </c>
      <c r="L624" s="1" t="s">
        <v>24</v>
      </c>
      <c r="M624" s="1">
        <v>91</v>
      </c>
      <c r="N624" s="1" t="s">
        <v>20</v>
      </c>
      <c r="O624" s="1">
        <v>1199882</v>
      </c>
      <c r="P624" s="1">
        <f t="shared" si="140"/>
        <v>3</v>
      </c>
      <c r="Q624" s="1">
        <f t="shared" si="127"/>
        <v>20</v>
      </c>
      <c r="R624" s="5">
        <f t="shared" si="128"/>
        <v>0.12195121951219512</v>
      </c>
      <c r="S624" s="6">
        <f t="shared" si="129"/>
        <v>20905.923344947736</v>
      </c>
      <c r="T624" s="4">
        <f t="shared" si="130"/>
        <v>0.17142857142857143</v>
      </c>
      <c r="U624" s="1" t="str">
        <f t="shared" si="131"/>
        <v>Normal</v>
      </c>
      <c r="V624" s="1" t="str">
        <f t="shared" si="132"/>
        <v>Acquired</v>
      </c>
      <c r="W624" s="1" t="str">
        <f t="shared" si="133"/>
        <v>€</v>
      </c>
      <c r="X624" s="1" t="str">
        <f t="shared" si="134"/>
        <v>€210M</v>
      </c>
      <c r="Y624" s="1" t="str">
        <f t="shared" si="135"/>
        <v>€36M</v>
      </c>
      <c r="Z624" s="1" t="str">
        <f t="shared" si="136"/>
        <v>€0</v>
      </c>
      <c r="AA624" s="1" t="str">
        <f t="shared" si="137"/>
        <v>€20,906</v>
      </c>
      <c r="AB624" s="6">
        <f t="shared" si="138"/>
        <v>1742.1602787456445</v>
      </c>
      <c r="AC624" s="1" t="str">
        <f t="shared" si="139"/>
        <v>Large</v>
      </c>
    </row>
    <row r="625" spans="1:29">
      <c r="A625" s="1" t="s">
        <v>1694</v>
      </c>
      <c r="B625" s="1">
        <v>2004</v>
      </c>
      <c r="C625" s="1" t="s">
        <v>22</v>
      </c>
      <c r="D625" s="1" t="s">
        <v>48</v>
      </c>
      <c r="E625" s="1" t="s">
        <v>18</v>
      </c>
      <c r="F625" s="1">
        <v>444</v>
      </c>
      <c r="G625" s="1">
        <v>4267</v>
      </c>
      <c r="H625" s="1">
        <v>802</v>
      </c>
      <c r="I625" s="1">
        <v>36.369999999999997</v>
      </c>
      <c r="J625" s="1">
        <v>2</v>
      </c>
      <c r="K625" s="1" t="s">
        <v>19</v>
      </c>
      <c r="L625" s="1" t="s">
        <v>19</v>
      </c>
      <c r="M625" s="1">
        <v>50</v>
      </c>
      <c r="N625" s="1" t="s">
        <v>29</v>
      </c>
      <c r="O625" s="1">
        <v>1178166</v>
      </c>
      <c r="P625" s="1">
        <f t="shared" si="140"/>
        <v>2</v>
      </c>
      <c r="Q625" s="1">
        <f t="shared" si="127"/>
        <v>20</v>
      </c>
      <c r="R625" s="5">
        <f t="shared" si="128"/>
        <v>0.10405437075228498</v>
      </c>
      <c r="S625" s="6">
        <f t="shared" si="129"/>
        <v>187954.06608858684</v>
      </c>
      <c r="T625" s="4">
        <f t="shared" si="130"/>
        <v>1.8063063063063063</v>
      </c>
      <c r="U625" s="1" t="str">
        <f t="shared" si="131"/>
        <v>Normal</v>
      </c>
      <c r="V625" s="1" t="str">
        <f t="shared" si="132"/>
        <v>Still Private</v>
      </c>
      <c r="W625" s="1" t="str">
        <f t="shared" si="133"/>
        <v>£</v>
      </c>
      <c r="X625" s="1" t="str">
        <f t="shared" si="134"/>
        <v>£444M</v>
      </c>
      <c r="Y625" s="1" t="str">
        <f t="shared" si="135"/>
        <v>£802M</v>
      </c>
      <c r="Z625" s="1" t="str">
        <f t="shared" si="136"/>
        <v>£0</v>
      </c>
      <c r="AA625" s="1" t="str">
        <f t="shared" si="137"/>
        <v>£1,87,954</v>
      </c>
      <c r="AB625" s="6">
        <f t="shared" si="138"/>
        <v>15662.838840715569</v>
      </c>
      <c r="AC625" s="1" t="str">
        <f t="shared" si="139"/>
        <v>Large</v>
      </c>
    </row>
    <row r="626" spans="1:29">
      <c r="A626" s="1" t="s">
        <v>710</v>
      </c>
      <c r="B626" s="1">
        <v>2004</v>
      </c>
      <c r="C626" s="1" t="s">
        <v>27</v>
      </c>
      <c r="D626" s="1" t="s">
        <v>43</v>
      </c>
      <c r="E626" s="1" t="s">
        <v>18</v>
      </c>
      <c r="F626" s="1">
        <v>286</v>
      </c>
      <c r="G626" s="1">
        <v>2357</v>
      </c>
      <c r="H626" s="1">
        <v>225</v>
      </c>
      <c r="I626" s="1">
        <v>6.65</v>
      </c>
      <c r="J626" s="1">
        <v>7</v>
      </c>
      <c r="K626" s="1" t="s">
        <v>24</v>
      </c>
      <c r="L626" s="1" t="s">
        <v>24</v>
      </c>
      <c r="M626" s="1">
        <v>27</v>
      </c>
      <c r="N626" s="1" t="s">
        <v>20</v>
      </c>
      <c r="O626" s="1">
        <v>1023147</v>
      </c>
      <c r="P626" s="1">
        <f t="shared" si="140"/>
        <v>2</v>
      </c>
      <c r="Q626" s="1">
        <f t="shared" si="127"/>
        <v>20</v>
      </c>
      <c r="R626" s="5">
        <f t="shared" si="128"/>
        <v>0.12134068731438269</v>
      </c>
      <c r="S626" s="6">
        <f t="shared" si="129"/>
        <v>95460.330929147225</v>
      </c>
      <c r="T626" s="4">
        <f t="shared" si="130"/>
        <v>0.78671328671328666</v>
      </c>
      <c r="U626" s="1" t="str">
        <f t="shared" si="131"/>
        <v>Normal</v>
      </c>
      <c r="V626" s="1" t="str">
        <f t="shared" si="132"/>
        <v>Acquired</v>
      </c>
      <c r="W626" s="1" t="str">
        <f t="shared" si="133"/>
        <v>$</v>
      </c>
      <c r="X626" s="1" t="str">
        <f t="shared" si="134"/>
        <v>$286M</v>
      </c>
      <c r="Y626" s="1" t="str">
        <f t="shared" si="135"/>
        <v>$225M</v>
      </c>
      <c r="Z626" s="1" t="str">
        <f t="shared" si="136"/>
        <v>$0</v>
      </c>
      <c r="AA626" s="1" t="str">
        <f t="shared" si="137"/>
        <v>$95,460</v>
      </c>
      <c r="AB626" s="6">
        <f t="shared" si="138"/>
        <v>7955.0275774289348</v>
      </c>
      <c r="AC626" s="1" t="str">
        <f t="shared" si="139"/>
        <v>Large</v>
      </c>
    </row>
    <row r="627" spans="1:29">
      <c r="A627" s="1" t="s">
        <v>4177</v>
      </c>
      <c r="B627" s="1">
        <v>2004</v>
      </c>
      <c r="C627" s="1" t="s">
        <v>59</v>
      </c>
      <c r="D627" s="1" t="s">
        <v>32</v>
      </c>
      <c r="E627" s="1" t="s">
        <v>40</v>
      </c>
      <c r="F627" s="1">
        <v>258</v>
      </c>
      <c r="G627" s="1">
        <v>4333</v>
      </c>
      <c r="H627" s="1">
        <v>625</v>
      </c>
      <c r="I627" s="1">
        <v>44.64</v>
      </c>
      <c r="J627" s="1">
        <v>4</v>
      </c>
      <c r="K627" s="1" t="s">
        <v>19</v>
      </c>
      <c r="L627" s="1" t="s">
        <v>19</v>
      </c>
      <c r="M627" s="1">
        <v>48</v>
      </c>
      <c r="N627" s="1" t="s">
        <v>33</v>
      </c>
      <c r="O627" s="1">
        <v>1016075</v>
      </c>
      <c r="P627" s="1">
        <f t="shared" si="140"/>
        <v>3</v>
      </c>
      <c r="Q627" s="1">
        <f t="shared" si="127"/>
        <v>20</v>
      </c>
      <c r="R627" s="5">
        <f t="shared" si="128"/>
        <v>5.9543041772444037E-2</v>
      </c>
      <c r="S627" s="6">
        <f t="shared" si="129"/>
        <v>144241.86475882761</v>
      </c>
      <c r="T627" s="4">
        <f t="shared" si="130"/>
        <v>2.4224806201550386</v>
      </c>
      <c r="U627" s="1" t="str">
        <f t="shared" si="131"/>
        <v>Normal</v>
      </c>
      <c r="V627" s="1" t="str">
        <f t="shared" si="132"/>
        <v>Still Private</v>
      </c>
      <c r="W627" s="1" t="str">
        <f t="shared" si="133"/>
        <v>₹</v>
      </c>
      <c r="X627" s="1" t="str">
        <f t="shared" si="134"/>
        <v>₹258M</v>
      </c>
      <c r="Y627" s="1" t="str">
        <f t="shared" si="135"/>
        <v>₹625M</v>
      </c>
      <c r="Z627" s="1" t="str">
        <f t="shared" si="136"/>
        <v>₹0</v>
      </c>
      <c r="AA627" s="1" t="str">
        <f t="shared" si="137"/>
        <v>₹1,44,242</v>
      </c>
      <c r="AB627" s="6">
        <f t="shared" si="138"/>
        <v>12020.155396568967</v>
      </c>
      <c r="AC627" s="1" t="str">
        <f t="shared" si="139"/>
        <v>Large</v>
      </c>
    </row>
    <row r="628" spans="1:29">
      <c r="A628" s="1" t="s">
        <v>1666</v>
      </c>
      <c r="B628" s="1">
        <v>2004</v>
      </c>
      <c r="C628" s="1" t="s">
        <v>53</v>
      </c>
      <c r="D628" s="1" t="s">
        <v>32</v>
      </c>
      <c r="E628" s="1" t="s">
        <v>37</v>
      </c>
      <c r="F628" s="1">
        <v>295</v>
      </c>
      <c r="G628" s="1">
        <v>2084</v>
      </c>
      <c r="H628" s="1">
        <v>29</v>
      </c>
      <c r="I628" s="1">
        <v>3.46</v>
      </c>
      <c r="J628" s="1">
        <v>1</v>
      </c>
      <c r="K628" s="1" t="s">
        <v>19</v>
      </c>
      <c r="L628" s="1" t="s">
        <v>24</v>
      </c>
      <c r="M628" s="1">
        <v>38</v>
      </c>
      <c r="N628" s="1" t="s">
        <v>49</v>
      </c>
      <c r="O628" s="1">
        <v>1005408</v>
      </c>
      <c r="P628" s="1">
        <f t="shared" si="140"/>
        <v>4</v>
      </c>
      <c r="Q628" s="1">
        <f t="shared" si="127"/>
        <v>20</v>
      </c>
      <c r="R628" s="5">
        <f t="shared" si="128"/>
        <v>0.14155470249520152</v>
      </c>
      <c r="S628" s="6">
        <f t="shared" si="129"/>
        <v>13915.547024952015</v>
      </c>
      <c r="T628" s="4">
        <f t="shared" si="130"/>
        <v>9.8305084745762716E-2</v>
      </c>
      <c r="U628" s="1" t="str">
        <f t="shared" si="131"/>
        <v>Normal</v>
      </c>
      <c r="V628" s="1" t="str">
        <f t="shared" si="132"/>
        <v>IPO</v>
      </c>
      <c r="W628" s="1">
        <f t="shared" si="133"/>
        <v>0</v>
      </c>
      <c r="X628" s="1" t="str">
        <f t="shared" si="134"/>
        <v>0295M</v>
      </c>
      <c r="Y628" s="1" t="str">
        <f t="shared" si="135"/>
        <v>029M</v>
      </c>
      <c r="Z628" s="1" t="str">
        <f t="shared" si="136"/>
        <v>00</v>
      </c>
      <c r="AA628" s="1" t="str">
        <f t="shared" si="137"/>
        <v>013,916</v>
      </c>
      <c r="AB628" s="6">
        <f t="shared" si="138"/>
        <v>1159.6289187460013</v>
      </c>
      <c r="AC628" s="1" t="str">
        <f t="shared" si="139"/>
        <v>Large</v>
      </c>
    </row>
    <row r="629" spans="1:29">
      <c r="A629" s="1" t="s">
        <v>218</v>
      </c>
      <c r="B629" s="1">
        <v>2004</v>
      </c>
      <c r="C629" s="1" t="s">
        <v>53</v>
      </c>
      <c r="D629" s="1" t="s">
        <v>48</v>
      </c>
      <c r="E629" s="1" t="s">
        <v>40</v>
      </c>
      <c r="F629" s="1">
        <v>294</v>
      </c>
      <c r="G629" s="1">
        <v>4201</v>
      </c>
      <c r="H629" s="1">
        <v>694</v>
      </c>
      <c r="I629" s="1">
        <v>6.06</v>
      </c>
      <c r="J629" s="1">
        <v>8</v>
      </c>
      <c r="K629" s="1" t="s">
        <v>24</v>
      </c>
      <c r="L629" s="1" t="s">
        <v>24</v>
      </c>
      <c r="M629" s="1">
        <v>38</v>
      </c>
      <c r="N629" s="1" t="s">
        <v>49</v>
      </c>
      <c r="O629" s="1">
        <v>981890</v>
      </c>
      <c r="P629" s="1">
        <f t="shared" si="140"/>
        <v>3</v>
      </c>
      <c r="Q629" s="1">
        <f t="shared" si="127"/>
        <v>20</v>
      </c>
      <c r="R629" s="5">
        <f t="shared" si="128"/>
        <v>6.9983337300642698E-2</v>
      </c>
      <c r="S629" s="6">
        <f t="shared" si="129"/>
        <v>165198.7621994763</v>
      </c>
      <c r="T629" s="4">
        <f t="shared" si="130"/>
        <v>2.360544217687075</v>
      </c>
      <c r="U629" s="1" t="str">
        <f t="shared" si="131"/>
        <v>High Performer</v>
      </c>
      <c r="V629" s="1" t="str">
        <f t="shared" si="132"/>
        <v>Acquired</v>
      </c>
      <c r="W629" s="1">
        <f t="shared" si="133"/>
        <v>0</v>
      </c>
      <c r="X629" s="1" t="str">
        <f t="shared" si="134"/>
        <v>0294M</v>
      </c>
      <c r="Y629" s="1" t="str">
        <f t="shared" si="135"/>
        <v>0694M</v>
      </c>
      <c r="Z629" s="1" t="str">
        <f t="shared" si="136"/>
        <v>00</v>
      </c>
      <c r="AA629" s="1" t="str">
        <f t="shared" si="137"/>
        <v>01,65,199</v>
      </c>
      <c r="AB629" s="6">
        <f t="shared" si="138"/>
        <v>13766.563516623026</v>
      </c>
      <c r="AC629" s="1" t="str">
        <f t="shared" si="139"/>
        <v>Large</v>
      </c>
    </row>
    <row r="630" spans="1:29">
      <c r="A630" s="1" t="s">
        <v>1541</v>
      </c>
      <c r="B630" s="1">
        <v>2004</v>
      </c>
      <c r="C630" s="1" t="s">
        <v>73</v>
      </c>
      <c r="D630" s="1" t="s">
        <v>43</v>
      </c>
      <c r="E630" s="1" t="s">
        <v>23</v>
      </c>
      <c r="F630" s="1">
        <v>351</v>
      </c>
      <c r="G630" s="1">
        <v>3263</v>
      </c>
      <c r="H630" s="1">
        <v>118</v>
      </c>
      <c r="I630" s="1">
        <v>12.83</v>
      </c>
      <c r="J630" s="1">
        <v>4</v>
      </c>
      <c r="K630" s="1" t="s">
        <v>24</v>
      </c>
      <c r="L630" s="1" t="s">
        <v>19</v>
      </c>
      <c r="M630" s="1">
        <v>1</v>
      </c>
      <c r="N630" s="1" t="s">
        <v>25</v>
      </c>
      <c r="O630" s="1">
        <v>886154</v>
      </c>
      <c r="P630" s="1">
        <f t="shared" si="140"/>
        <v>5</v>
      </c>
      <c r="Q630" s="1">
        <f t="shared" si="127"/>
        <v>20</v>
      </c>
      <c r="R630" s="5">
        <f t="shared" si="128"/>
        <v>0.10756972111553785</v>
      </c>
      <c r="S630" s="6">
        <f t="shared" si="129"/>
        <v>36163.040147103893</v>
      </c>
      <c r="T630" s="4">
        <f t="shared" si="130"/>
        <v>0.33618233618233617</v>
      </c>
      <c r="U630" s="1" t="str">
        <f t="shared" si="131"/>
        <v>Normal</v>
      </c>
      <c r="V630" s="1" t="str">
        <f t="shared" si="132"/>
        <v>Acquired</v>
      </c>
      <c r="W630" s="1" t="str">
        <f t="shared" si="133"/>
        <v>€</v>
      </c>
      <c r="X630" s="1" t="str">
        <f t="shared" si="134"/>
        <v>€351M</v>
      </c>
      <c r="Y630" s="1" t="str">
        <f t="shared" si="135"/>
        <v>€118M</v>
      </c>
      <c r="Z630" s="1" t="str">
        <f t="shared" si="136"/>
        <v>€0</v>
      </c>
      <c r="AA630" s="1" t="str">
        <f t="shared" si="137"/>
        <v>€36,163</v>
      </c>
      <c r="AB630" s="6">
        <f t="shared" si="138"/>
        <v>3013.5866789253241</v>
      </c>
      <c r="AC630" s="1" t="str">
        <f t="shared" si="139"/>
        <v>Large</v>
      </c>
    </row>
    <row r="631" spans="1:29">
      <c r="A631" s="1" t="s">
        <v>674</v>
      </c>
      <c r="B631" s="1">
        <v>2004</v>
      </c>
      <c r="C631" s="1" t="s">
        <v>59</v>
      </c>
      <c r="D631" s="1" t="s">
        <v>102</v>
      </c>
      <c r="E631" s="1" t="s">
        <v>18</v>
      </c>
      <c r="F631" s="1">
        <v>241</v>
      </c>
      <c r="G631" s="1">
        <v>3520</v>
      </c>
      <c r="H631" s="1">
        <v>874</v>
      </c>
      <c r="I631" s="1">
        <v>7.18</v>
      </c>
      <c r="J631" s="1">
        <v>4</v>
      </c>
      <c r="K631" s="1" t="s">
        <v>19</v>
      </c>
      <c r="L631" s="1" t="s">
        <v>24</v>
      </c>
      <c r="M631" s="1">
        <v>52</v>
      </c>
      <c r="N631" s="1" t="s">
        <v>49</v>
      </c>
      <c r="O631" s="1">
        <v>873752</v>
      </c>
      <c r="P631" s="1">
        <f t="shared" si="140"/>
        <v>2</v>
      </c>
      <c r="Q631" s="1">
        <f t="shared" si="127"/>
        <v>20</v>
      </c>
      <c r="R631" s="5">
        <f t="shared" si="128"/>
        <v>6.8465909090909091E-2</v>
      </c>
      <c r="S631" s="6">
        <f t="shared" si="129"/>
        <v>248295.45454545456</v>
      </c>
      <c r="T631" s="4">
        <f t="shared" si="130"/>
        <v>3.6265560165975104</v>
      </c>
      <c r="U631" s="1" t="str">
        <f t="shared" si="131"/>
        <v>Normal</v>
      </c>
      <c r="V631" s="1" t="str">
        <f t="shared" si="132"/>
        <v>IPO</v>
      </c>
      <c r="W631" s="1" t="str">
        <f t="shared" si="133"/>
        <v>₹</v>
      </c>
      <c r="X631" s="1" t="str">
        <f t="shared" si="134"/>
        <v>₹241M</v>
      </c>
      <c r="Y631" s="1" t="str">
        <f t="shared" si="135"/>
        <v>₹874M</v>
      </c>
      <c r="Z631" s="1" t="str">
        <f t="shared" si="136"/>
        <v>₹0</v>
      </c>
      <c r="AA631" s="1" t="str">
        <f t="shared" si="137"/>
        <v>₹2,48,295</v>
      </c>
      <c r="AB631" s="6">
        <f t="shared" si="138"/>
        <v>20691.28787878788</v>
      </c>
      <c r="AC631" s="1" t="str">
        <f t="shared" si="139"/>
        <v>Large</v>
      </c>
    </row>
    <row r="632" spans="1:29">
      <c r="A632" s="1" t="s">
        <v>4488</v>
      </c>
      <c r="B632" s="1">
        <v>2004</v>
      </c>
      <c r="C632" s="1" t="s">
        <v>73</v>
      </c>
      <c r="D632" s="1" t="s">
        <v>102</v>
      </c>
      <c r="E632" s="1" t="s">
        <v>23</v>
      </c>
      <c r="F632" s="1">
        <v>468</v>
      </c>
      <c r="G632" s="1">
        <v>1700</v>
      </c>
      <c r="H632" s="1">
        <v>733</v>
      </c>
      <c r="I632" s="1">
        <v>23.84</v>
      </c>
      <c r="J632" s="1">
        <v>2</v>
      </c>
      <c r="K632" s="1" t="s">
        <v>19</v>
      </c>
      <c r="L632" s="1" t="s">
        <v>24</v>
      </c>
      <c r="M632" s="1">
        <v>37</v>
      </c>
      <c r="N632" s="1" t="s">
        <v>33</v>
      </c>
      <c r="O632" s="1">
        <v>576912</v>
      </c>
      <c r="P632" s="1">
        <f t="shared" si="140"/>
        <v>5</v>
      </c>
      <c r="Q632" s="1">
        <f t="shared" si="127"/>
        <v>20</v>
      </c>
      <c r="R632" s="5">
        <f t="shared" si="128"/>
        <v>0.2752941176470588</v>
      </c>
      <c r="S632" s="6">
        <f t="shared" si="129"/>
        <v>431176.4705882353</v>
      </c>
      <c r="T632" s="4">
        <f t="shared" si="130"/>
        <v>1.5662393162393162</v>
      </c>
      <c r="U632" s="1" t="str">
        <f t="shared" si="131"/>
        <v>Normal</v>
      </c>
      <c r="V632" s="1" t="str">
        <f t="shared" si="132"/>
        <v>IPO</v>
      </c>
      <c r="W632" s="1" t="str">
        <f t="shared" si="133"/>
        <v>€</v>
      </c>
      <c r="X632" s="1" t="str">
        <f t="shared" si="134"/>
        <v>€468M</v>
      </c>
      <c r="Y632" s="1" t="str">
        <f t="shared" si="135"/>
        <v>€733M</v>
      </c>
      <c r="Z632" s="1" t="str">
        <f t="shared" si="136"/>
        <v>€0</v>
      </c>
      <c r="AA632" s="1" t="str">
        <f t="shared" si="137"/>
        <v>€4,31,176</v>
      </c>
      <c r="AB632" s="6">
        <f t="shared" si="138"/>
        <v>35931.372549019608</v>
      </c>
      <c r="AC632" s="1" t="str">
        <f t="shared" si="139"/>
        <v>Large</v>
      </c>
    </row>
    <row r="633" spans="1:29">
      <c r="A633" s="1" t="s">
        <v>253</v>
      </c>
      <c r="B633" s="1">
        <v>2004</v>
      </c>
      <c r="C633" s="1" t="s">
        <v>35</v>
      </c>
      <c r="D633" s="1" t="s">
        <v>17</v>
      </c>
      <c r="E633" s="1" t="s">
        <v>37</v>
      </c>
      <c r="F633" s="1">
        <v>357</v>
      </c>
      <c r="G633" s="1">
        <v>2529</v>
      </c>
      <c r="H633" s="1">
        <v>992</v>
      </c>
      <c r="I633" s="1">
        <v>44.01</v>
      </c>
      <c r="J633" s="1">
        <v>6</v>
      </c>
      <c r="K633" s="1" t="s">
        <v>19</v>
      </c>
      <c r="L633" s="1" t="s">
        <v>19</v>
      </c>
      <c r="M633" s="1">
        <v>3</v>
      </c>
      <c r="N633" s="1" t="s">
        <v>29</v>
      </c>
      <c r="O633" s="1">
        <v>552552</v>
      </c>
      <c r="P633" s="1">
        <f t="shared" si="140"/>
        <v>4</v>
      </c>
      <c r="Q633" s="1">
        <f t="shared" si="127"/>
        <v>20</v>
      </c>
      <c r="R633" s="5">
        <f t="shared" si="128"/>
        <v>0.14116251482799524</v>
      </c>
      <c r="S633" s="6">
        <f t="shared" si="129"/>
        <v>392249.90114669828</v>
      </c>
      <c r="T633" s="4">
        <f t="shared" si="130"/>
        <v>2.7787114845938374</v>
      </c>
      <c r="U633" s="1" t="str">
        <f t="shared" si="131"/>
        <v>Normal</v>
      </c>
      <c r="V633" s="1" t="str">
        <f t="shared" si="132"/>
        <v>Still Private</v>
      </c>
      <c r="W633" s="1" t="str">
        <f t="shared" si="133"/>
        <v>¥</v>
      </c>
      <c r="X633" s="1" t="str">
        <f t="shared" si="134"/>
        <v>¥357M</v>
      </c>
      <c r="Y633" s="1" t="str">
        <f t="shared" si="135"/>
        <v>¥992M</v>
      </c>
      <c r="Z633" s="1" t="str">
        <f t="shared" si="136"/>
        <v>¥0</v>
      </c>
      <c r="AA633" s="1" t="str">
        <f t="shared" si="137"/>
        <v>¥3,92,250</v>
      </c>
      <c r="AB633" s="6">
        <f t="shared" si="138"/>
        <v>32687.491762224858</v>
      </c>
      <c r="AC633" s="1" t="str">
        <f t="shared" si="139"/>
        <v>Large</v>
      </c>
    </row>
    <row r="634" spans="1:29">
      <c r="A634" s="1" t="s">
        <v>2867</v>
      </c>
      <c r="B634" s="1">
        <v>2004</v>
      </c>
      <c r="C634" s="1" t="s">
        <v>27</v>
      </c>
      <c r="D634" s="1" t="s">
        <v>32</v>
      </c>
      <c r="E634" s="1" t="s">
        <v>28</v>
      </c>
      <c r="F634" s="1">
        <v>373</v>
      </c>
      <c r="G634" s="1">
        <v>1688</v>
      </c>
      <c r="H634" s="1">
        <v>983</v>
      </c>
      <c r="I634" s="1">
        <v>12.29</v>
      </c>
      <c r="J634" s="1">
        <v>9</v>
      </c>
      <c r="K634" s="1" t="s">
        <v>24</v>
      </c>
      <c r="L634" s="1" t="s">
        <v>19</v>
      </c>
      <c r="M634" s="1">
        <v>10</v>
      </c>
      <c r="N634" s="1" t="s">
        <v>49</v>
      </c>
      <c r="O634" s="1">
        <v>524698</v>
      </c>
      <c r="P634" s="1">
        <f t="shared" si="140"/>
        <v>1</v>
      </c>
      <c r="Q634" s="1">
        <f t="shared" si="127"/>
        <v>20</v>
      </c>
      <c r="R634" s="5">
        <f t="shared" si="128"/>
        <v>0.22097156398104265</v>
      </c>
      <c r="S634" s="6">
        <f t="shared" si="129"/>
        <v>582345.97156398103</v>
      </c>
      <c r="T634" s="4">
        <f t="shared" si="130"/>
        <v>2.6353887399463809</v>
      </c>
      <c r="U634" s="1" t="str">
        <f t="shared" si="131"/>
        <v>High Performer</v>
      </c>
      <c r="V634" s="1" t="str">
        <f t="shared" si="132"/>
        <v>Acquired</v>
      </c>
      <c r="W634" s="1" t="str">
        <f t="shared" si="133"/>
        <v>$</v>
      </c>
      <c r="X634" s="1" t="str">
        <f t="shared" si="134"/>
        <v>$373M</v>
      </c>
      <c r="Y634" s="1" t="str">
        <f t="shared" si="135"/>
        <v>$983M</v>
      </c>
      <c r="Z634" s="1" t="str">
        <f t="shared" si="136"/>
        <v>$0</v>
      </c>
      <c r="AA634" s="1" t="str">
        <f t="shared" si="137"/>
        <v>$5,82,346</v>
      </c>
      <c r="AB634" s="6">
        <f t="shared" si="138"/>
        <v>48528.830963665088</v>
      </c>
      <c r="AC634" s="1" t="str">
        <f t="shared" si="139"/>
        <v>Large</v>
      </c>
    </row>
    <row r="635" spans="1:29">
      <c r="A635" s="1" t="s">
        <v>3247</v>
      </c>
      <c r="B635" s="1">
        <v>2004</v>
      </c>
      <c r="C635" s="1" t="s">
        <v>45</v>
      </c>
      <c r="D635" s="1" t="s">
        <v>32</v>
      </c>
      <c r="E635" s="1" t="s">
        <v>23</v>
      </c>
      <c r="F635" s="1">
        <v>302</v>
      </c>
      <c r="G635" s="1">
        <v>2464</v>
      </c>
      <c r="H635" s="1">
        <v>489</v>
      </c>
      <c r="I635" s="1">
        <v>11.43</v>
      </c>
      <c r="J635" s="1">
        <v>5</v>
      </c>
      <c r="K635" s="1" t="s">
        <v>19</v>
      </c>
      <c r="L635" s="1" t="s">
        <v>19</v>
      </c>
      <c r="M635" s="1">
        <v>62</v>
      </c>
      <c r="N635" s="1" t="s">
        <v>20</v>
      </c>
      <c r="O635" s="1">
        <v>507467</v>
      </c>
      <c r="P635" s="1">
        <f t="shared" si="140"/>
        <v>5</v>
      </c>
      <c r="Q635" s="1">
        <f t="shared" si="127"/>
        <v>20</v>
      </c>
      <c r="R635" s="5">
        <f t="shared" si="128"/>
        <v>0.12256493506493507</v>
      </c>
      <c r="S635" s="6">
        <f t="shared" si="129"/>
        <v>198457.7922077922</v>
      </c>
      <c r="T635" s="4">
        <f t="shared" si="130"/>
        <v>1.619205298013245</v>
      </c>
      <c r="U635" s="1" t="str">
        <f t="shared" si="131"/>
        <v>Normal</v>
      </c>
      <c r="V635" s="1" t="str">
        <f t="shared" si="132"/>
        <v>Still Private</v>
      </c>
      <c r="W635" s="1" t="str">
        <f t="shared" si="133"/>
        <v>A$</v>
      </c>
      <c r="X635" s="1" t="str">
        <f t="shared" si="134"/>
        <v>A$302M</v>
      </c>
      <c r="Y635" s="1" t="str">
        <f t="shared" si="135"/>
        <v>A$489M</v>
      </c>
      <c r="Z635" s="1" t="str">
        <f t="shared" si="136"/>
        <v>A$0</v>
      </c>
      <c r="AA635" s="1" t="str">
        <f t="shared" si="137"/>
        <v>A$1,98,458</v>
      </c>
      <c r="AB635" s="6">
        <f t="shared" si="138"/>
        <v>16538.14935064935</v>
      </c>
      <c r="AC635" s="1" t="str">
        <f t="shared" si="139"/>
        <v>Large</v>
      </c>
    </row>
    <row r="636" spans="1:29">
      <c r="A636" s="1" t="s">
        <v>2884</v>
      </c>
      <c r="B636" s="1">
        <v>2004</v>
      </c>
      <c r="C636" s="1" t="s">
        <v>45</v>
      </c>
      <c r="D636" s="1" t="s">
        <v>43</v>
      </c>
      <c r="E636" s="1" t="s">
        <v>40</v>
      </c>
      <c r="F636" s="1">
        <v>280</v>
      </c>
      <c r="G636" s="1">
        <v>3578</v>
      </c>
      <c r="H636" s="1">
        <v>427</v>
      </c>
      <c r="I636" s="1">
        <v>15.48</v>
      </c>
      <c r="J636" s="1">
        <v>6</v>
      </c>
      <c r="K636" s="1" t="s">
        <v>24</v>
      </c>
      <c r="L636" s="1" t="s">
        <v>24</v>
      </c>
      <c r="M636" s="1">
        <v>76</v>
      </c>
      <c r="N636" s="1" t="s">
        <v>49</v>
      </c>
      <c r="O636" s="1">
        <v>497728</v>
      </c>
      <c r="P636" s="1">
        <f t="shared" si="140"/>
        <v>3</v>
      </c>
      <c r="Q636" s="1">
        <f t="shared" si="127"/>
        <v>20</v>
      </c>
      <c r="R636" s="5">
        <f t="shared" si="128"/>
        <v>7.8256008943543884E-2</v>
      </c>
      <c r="S636" s="6">
        <f t="shared" si="129"/>
        <v>119340.41363890441</v>
      </c>
      <c r="T636" s="4">
        <f t="shared" si="130"/>
        <v>1.5249999999999999</v>
      </c>
      <c r="U636" s="1" t="str">
        <f t="shared" si="131"/>
        <v>Normal</v>
      </c>
      <c r="V636" s="1" t="str">
        <f t="shared" si="132"/>
        <v>Acquired</v>
      </c>
      <c r="W636" s="1" t="str">
        <f t="shared" si="133"/>
        <v>A$</v>
      </c>
      <c r="X636" s="1" t="str">
        <f t="shared" si="134"/>
        <v>A$280M</v>
      </c>
      <c r="Y636" s="1" t="str">
        <f t="shared" si="135"/>
        <v>A$427M</v>
      </c>
      <c r="Z636" s="1" t="str">
        <f t="shared" si="136"/>
        <v>A$0</v>
      </c>
      <c r="AA636" s="1" t="str">
        <f t="shared" si="137"/>
        <v>A$1,19,340</v>
      </c>
      <c r="AB636" s="6">
        <f t="shared" si="138"/>
        <v>9945.0344699087018</v>
      </c>
      <c r="AC636" s="1" t="str">
        <f t="shared" si="139"/>
        <v>Large</v>
      </c>
    </row>
    <row r="637" spans="1:29">
      <c r="A637" s="1" t="s">
        <v>443</v>
      </c>
      <c r="B637" s="1">
        <v>2004</v>
      </c>
      <c r="C637" s="1" t="s">
        <v>45</v>
      </c>
      <c r="D637" s="1" t="s">
        <v>39</v>
      </c>
      <c r="E637" s="1" t="s">
        <v>23</v>
      </c>
      <c r="F637" s="1">
        <v>324</v>
      </c>
      <c r="G637" s="1">
        <v>3149</v>
      </c>
      <c r="H637" s="1">
        <v>719</v>
      </c>
      <c r="I637" s="1">
        <v>14.97</v>
      </c>
      <c r="J637" s="1">
        <v>4</v>
      </c>
      <c r="K637" s="1" t="s">
        <v>24</v>
      </c>
      <c r="L637" s="1" t="s">
        <v>19</v>
      </c>
      <c r="M637" s="1">
        <v>4</v>
      </c>
      <c r="N637" s="1" t="s">
        <v>20</v>
      </c>
      <c r="O637" s="1">
        <v>445137</v>
      </c>
      <c r="P637" s="1">
        <f t="shared" si="140"/>
        <v>5</v>
      </c>
      <c r="Q637" s="1">
        <f t="shared" si="127"/>
        <v>20</v>
      </c>
      <c r="R637" s="5">
        <f t="shared" si="128"/>
        <v>0.10288980628771038</v>
      </c>
      <c r="S637" s="6">
        <f t="shared" si="129"/>
        <v>228326.45284217212</v>
      </c>
      <c r="T637" s="4">
        <f t="shared" si="130"/>
        <v>2.2191358024691357</v>
      </c>
      <c r="U637" s="1" t="str">
        <f t="shared" si="131"/>
        <v>Normal</v>
      </c>
      <c r="V637" s="1" t="str">
        <f t="shared" si="132"/>
        <v>Acquired</v>
      </c>
      <c r="W637" s="1" t="str">
        <f t="shared" si="133"/>
        <v>A$</v>
      </c>
      <c r="X637" s="1" t="str">
        <f t="shared" si="134"/>
        <v>A$324M</v>
      </c>
      <c r="Y637" s="1" t="str">
        <f t="shared" si="135"/>
        <v>A$719M</v>
      </c>
      <c r="Z637" s="1" t="str">
        <f t="shared" si="136"/>
        <v>A$0</v>
      </c>
      <c r="AA637" s="1" t="str">
        <f t="shared" si="137"/>
        <v>A$2,28,326</v>
      </c>
      <c r="AB637" s="6">
        <f t="shared" si="138"/>
        <v>19027.204403514344</v>
      </c>
      <c r="AC637" s="1" t="str">
        <f t="shared" si="139"/>
        <v>Large</v>
      </c>
    </row>
    <row r="638" spans="1:29">
      <c r="A638" s="1" t="s">
        <v>1418</v>
      </c>
      <c r="B638" s="1">
        <v>2004</v>
      </c>
      <c r="C638" s="1" t="s">
        <v>45</v>
      </c>
      <c r="D638" s="1" t="s">
        <v>95</v>
      </c>
      <c r="E638" s="1" t="s">
        <v>37</v>
      </c>
      <c r="F638" s="1">
        <v>233</v>
      </c>
      <c r="G638" s="1">
        <v>560</v>
      </c>
      <c r="H638" s="1">
        <v>695</v>
      </c>
      <c r="I638" s="1">
        <v>9.85</v>
      </c>
      <c r="J638" s="1">
        <v>4</v>
      </c>
      <c r="K638" s="1" t="s">
        <v>19</v>
      </c>
      <c r="L638" s="1" t="s">
        <v>19</v>
      </c>
      <c r="M638" s="1">
        <v>75</v>
      </c>
      <c r="N638" s="1" t="s">
        <v>25</v>
      </c>
      <c r="O638" s="1">
        <v>378163</v>
      </c>
      <c r="P638" s="1">
        <f t="shared" si="140"/>
        <v>4</v>
      </c>
      <c r="Q638" s="1">
        <f t="shared" si="127"/>
        <v>20</v>
      </c>
      <c r="R638" s="5">
        <f t="shared" si="128"/>
        <v>0.41607142857142859</v>
      </c>
      <c r="S638" s="6">
        <f t="shared" si="129"/>
        <v>1241071.4285714286</v>
      </c>
      <c r="T638" s="4">
        <f t="shared" si="130"/>
        <v>2.9828326180257512</v>
      </c>
      <c r="U638" s="1" t="str">
        <f t="shared" si="131"/>
        <v>Normal</v>
      </c>
      <c r="V638" s="1" t="str">
        <f t="shared" si="132"/>
        <v>Still Private</v>
      </c>
      <c r="W638" s="1" t="str">
        <f t="shared" si="133"/>
        <v>A$</v>
      </c>
      <c r="X638" s="1" t="str">
        <f t="shared" si="134"/>
        <v>A$233M</v>
      </c>
      <c r="Y638" s="1" t="str">
        <f t="shared" si="135"/>
        <v>A$695M</v>
      </c>
      <c r="Z638" s="1" t="str">
        <f t="shared" si="136"/>
        <v>A$0</v>
      </c>
      <c r="AA638" s="1" t="str">
        <f t="shared" si="137"/>
        <v>A$12,41,071</v>
      </c>
      <c r="AB638" s="6">
        <f t="shared" si="138"/>
        <v>103422.61904761905</v>
      </c>
      <c r="AC638" s="1" t="str">
        <f t="shared" si="139"/>
        <v>Large</v>
      </c>
    </row>
    <row r="639" spans="1:29">
      <c r="A639" s="1" t="s">
        <v>4014</v>
      </c>
      <c r="B639" s="1">
        <v>2004</v>
      </c>
      <c r="C639" s="1" t="s">
        <v>35</v>
      </c>
      <c r="D639" s="1" t="s">
        <v>32</v>
      </c>
      <c r="E639" s="1" t="s">
        <v>18</v>
      </c>
      <c r="F639" s="1">
        <v>403</v>
      </c>
      <c r="G639" s="1">
        <v>1787</v>
      </c>
      <c r="H639" s="1">
        <v>430</v>
      </c>
      <c r="I639" s="1">
        <v>37.369999999999997</v>
      </c>
      <c r="J639" s="1">
        <v>5</v>
      </c>
      <c r="K639" s="1" t="s">
        <v>24</v>
      </c>
      <c r="L639" s="1" t="s">
        <v>19</v>
      </c>
      <c r="M639" s="1">
        <v>58</v>
      </c>
      <c r="N639" s="1" t="s">
        <v>20</v>
      </c>
      <c r="O639" s="1">
        <v>342714</v>
      </c>
      <c r="P639" s="1">
        <f t="shared" si="140"/>
        <v>2</v>
      </c>
      <c r="Q639" s="1">
        <f t="shared" si="127"/>
        <v>20</v>
      </c>
      <c r="R639" s="5">
        <f t="shared" si="128"/>
        <v>0.22551762730833799</v>
      </c>
      <c r="S639" s="6">
        <f t="shared" si="129"/>
        <v>240626.74874090654</v>
      </c>
      <c r="T639" s="4">
        <f t="shared" si="130"/>
        <v>1.0669975186104219</v>
      </c>
      <c r="U639" s="1" t="str">
        <f t="shared" si="131"/>
        <v>Normal</v>
      </c>
      <c r="V639" s="1" t="str">
        <f t="shared" si="132"/>
        <v>Acquired</v>
      </c>
      <c r="W639" s="1" t="str">
        <f t="shared" si="133"/>
        <v>¥</v>
      </c>
      <c r="X639" s="1" t="str">
        <f t="shared" si="134"/>
        <v>¥403M</v>
      </c>
      <c r="Y639" s="1" t="str">
        <f t="shared" si="135"/>
        <v>¥430M</v>
      </c>
      <c r="Z639" s="1" t="str">
        <f t="shared" si="136"/>
        <v>¥0</v>
      </c>
      <c r="AA639" s="1" t="str">
        <f t="shared" si="137"/>
        <v>¥2,40,627</v>
      </c>
      <c r="AB639" s="6">
        <f t="shared" si="138"/>
        <v>20052.229061742211</v>
      </c>
      <c r="AC639" s="1" t="str">
        <f t="shared" si="139"/>
        <v>Large</v>
      </c>
    </row>
    <row r="640" spans="1:29">
      <c r="A640" s="1" t="s">
        <v>4957</v>
      </c>
      <c r="B640" s="1">
        <v>2004</v>
      </c>
      <c r="C640" s="1" t="s">
        <v>22</v>
      </c>
      <c r="D640" s="1" t="s">
        <v>95</v>
      </c>
      <c r="E640" s="1" t="s">
        <v>23</v>
      </c>
      <c r="F640" s="1">
        <v>436</v>
      </c>
      <c r="G640" s="1">
        <v>2152</v>
      </c>
      <c r="H640" s="1">
        <v>519</v>
      </c>
      <c r="I640" s="1">
        <v>20.7</v>
      </c>
      <c r="J640" s="1">
        <v>4</v>
      </c>
      <c r="K640" s="1" t="s">
        <v>24</v>
      </c>
      <c r="L640" s="1" t="s">
        <v>19</v>
      </c>
      <c r="M640" s="1">
        <v>64</v>
      </c>
      <c r="N640" s="1" t="s">
        <v>29</v>
      </c>
      <c r="O640" s="1">
        <v>325326</v>
      </c>
      <c r="P640" s="1">
        <f t="shared" si="140"/>
        <v>5</v>
      </c>
      <c r="Q640" s="1">
        <f t="shared" si="127"/>
        <v>20</v>
      </c>
      <c r="R640" s="5">
        <f t="shared" si="128"/>
        <v>0.20260223048327136</v>
      </c>
      <c r="S640" s="6">
        <f t="shared" si="129"/>
        <v>241171.00371747211</v>
      </c>
      <c r="T640" s="4">
        <f t="shared" si="130"/>
        <v>1.1903669724770642</v>
      </c>
      <c r="U640" s="1" t="str">
        <f t="shared" si="131"/>
        <v>Normal</v>
      </c>
      <c r="V640" s="1" t="str">
        <f t="shared" si="132"/>
        <v>Acquired</v>
      </c>
      <c r="W640" s="1" t="str">
        <f t="shared" si="133"/>
        <v>£</v>
      </c>
      <c r="X640" s="1" t="str">
        <f t="shared" si="134"/>
        <v>£436M</v>
      </c>
      <c r="Y640" s="1" t="str">
        <f t="shared" si="135"/>
        <v>£519M</v>
      </c>
      <c r="Z640" s="1" t="str">
        <f t="shared" si="136"/>
        <v>£0</v>
      </c>
      <c r="AA640" s="1" t="str">
        <f t="shared" si="137"/>
        <v>£2,41,171</v>
      </c>
      <c r="AB640" s="6">
        <f t="shared" si="138"/>
        <v>20097.583643122678</v>
      </c>
      <c r="AC640" s="1" t="str">
        <f t="shared" si="139"/>
        <v>Large</v>
      </c>
    </row>
    <row r="641" spans="1:29">
      <c r="A641" s="1" t="s">
        <v>463</v>
      </c>
      <c r="B641" s="1">
        <v>2004</v>
      </c>
      <c r="C641" s="1" t="s">
        <v>59</v>
      </c>
      <c r="D641" s="1" t="s">
        <v>48</v>
      </c>
      <c r="E641" s="1" t="s">
        <v>23</v>
      </c>
      <c r="F641" s="1">
        <v>293</v>
      </c>
      <c r="G641" s="1">
        <v>3133</v>
      </c>
      <c r="H641" s="1">
        <v>609</v>
      </c>
      <c r="I641" s="1">
        <v>42.92</v>
      </c>
      <c r="J641" s="1">
        <v>2</v>
      </c>
      <c r="K641" s="1" t="s">
        <v>24</v>
      </c>
      <c r="L641" s="1" t="s">
        <v>24</v>
      </c>
      <c r="M641" s="1">
        <v>56</v>
      </c>
      <c r="N641" s="1" t="s">
        <v>33</v>
      </c>
      <c r="O641" s="1">
        <v>313357</v>
      </c>
      <c r="P641" s="1">
        <f t="shared" si="140"/>
        <v>5</v>
      </c>
      <c r="Q641" s="1">
        <f t="shared" si="127"/>
        <v>20</v>
      </c>
      <c r="R641" s="5">
        <f t="shared" si="128"/>
        <v>9.3520587296520907E-2</v>
      </c>
      <c r="S641" s="6">
        <f t="shared" si="129"/>
        <v>194382.38110437282</v>
      </c>
      <c r="T641" s="4">
        <f t="shared" si="130"/>
        <v>2.0784982935153584</v>
      </c>
      <c r="U641" s="1" t="str">
        <f t="shared" si="131"/>
        <v>Normal</v>
      </c>
      <c r="V641" s="1" t="str">
        <f t="shared" si="132"/>
        <v>Acquired</v>
      </c>
      <c r="W641" s="1" t="str">
        <f t="shared" si="133"/>
        <v>₹</v>
      </c>
      <c r="X641" s="1" t="str">
        <f t="shared" si="134"/>
        <v>₹293M</v>
      </c>
      <c r="Y641" s="1" t="str">
        <f t="shared" si="135"/>
        <v>₹609M</v>
      </c>
      <c r="Z641" s="1" t="str">
        <f t="shared" si="136"/>
        <v>₹0</v>
      </c>
      <c r="AA641" s="1" t="str">
        <f t="shared" si="137"/>
        <v>₹1,94,382</v>
      </c>
      <c r="AB641" s="6">
        <f t="shared" si="138"/>
        <v>16198.531758697734</v>
      </c>
      <c r="AC641" s="1" t="str">
        <f t="shared" si="139"/>
        <v>Large</v>
      </c>
    </row>
    <row r="642" spans="1:29">
      <c r="A642" s="1" t="s">
        <v>406</v>
      </c>
      <c r="B642" s="1">
        <v>2004</v>
      </c>
      <c r="C642" s="1" t="s">
        <v>35</v>
      </c>
      <c r="D642" s="1" t="s">
        <v>43</v>
      </c>
      <c r="E642" s="1" t="s">
        <v>28</v>
      </c>
      <c r="F642" s="1">
        <v>238</v>
      </c>
      <c r="G642" s="1">
        <v>2403</v>
      </c>
      <c r="H642" s="1">
        <v>187</v>
      </c>
      <c r="I642" s="1">
        <v>1.34</v>
      </c>
      <c r="J642" s="1">
        <v>3</v>
      </c>
      <c r="K642" s="1" t="s">
        <v>19</v>
      </c>
      <c r="L642" s="1" t="s">
        <v>24</v>
      </c>
      <c r="M642" s="1">
        <v>23</v>
      </c>
      <c r="N642" s="1" t="s">
        <v>25</v>
      </c>
      <c r="O642" s="1">
        <v>279098</v>
      </c>
      <c r="P642" s="1">
        <f t="shared" si="140"/>
        <v>1</v>
      </c>
      <c r="Q642" s="1">
        <f t="shared" ref="Q642:Q705" si="141">2024 - B642</f>
        <v>20</v>
      </c>
      <c r="R642" s="5">
        <f t="shared" ref="R642:R705" si="142">F642 / G642</f>
        <v>9.9042863087806909E-2</v>
      </c>
      <c r="S642" s="6">
        <f t="shared" ref="S642:S705" si="143">(H642 * 1000000) / G642</f>
        <v>77819.392426134</v>
      </c>
      <c r="T642" s="4">
        <f t="shared" ref="T642:T705" si="144">H642 / F642</f>
        <v>0.7857142857142857</v>
      </c>
      <c r="U642" s="1" t="str">
        <f t="shared" ref="U642:U705" si="145">IF(AND(J642&gt;=8, I642&gt;=1), "High Performer", "Normal")</f>
        <v>Normal</v>
      </c>
      <c r="V642" s="1" t="str">
        <f t="shared" ref="V642:V705" si="146">IF(K642="Yes", "Acquired",
 IF(L642="Yes", "IPO", "Still Private"))</f>
        <v>IPO</v>
      </c>
      <c r="W642" s="1" t="str">
        <f t="shared" ref="W642:W705" si="147">IF(C642="USA","$",
IF(C642="India","₹",
IF(C642="UK","£",
IF(C642="Germany","€",
IF(C642="France","€",
IF(C642="Canada","$",
IF(C642="Australia","A$",
IF(C642="China","¥",
IF(C642="Japan","¥",)))))))))</f>
        <v>¥</v>
      </c>
      <c r="X642" s="1" t="str">
        <f t="shared" ref="X642:X705" si="148">W642 &amp; F642 &amp; "M"</f>
        <v>¥238M</v>
      </c>
      <c r="Y642" s="1" t="str">
        <f t="shared" ref="Y642:Y705" si="149">W642 &amp; H642 &amp; "M"</f>
        <v>¥187M</v>
      </c>
      <c r="Z642" s="1" t="str">
        <f t="shared" ref="Z642:Z705" si="150">W642 &amp; TEXT(R642,"#,##0")</f>
        <v>¥0</v>
      </c>
      <c r="AA642" s="1" t="str">
        <f t="shared" ref="AA642:AA705" si="151">W642 &amp; TEXT(S642,"#,##0")</f>
        <v>¥77,819</v>
      </c>
      <c r="AB642" s="6">
        <f t="shared" ref="AB642:AB705" si="152">(H642 * 1000000) / (12 * G642)</f>
        <v>6484.9493688445</v>
      </c>
      <c r="AC642" s="1" t="str">
        <f t="shared" ref="AC642:AC705" si="153">IF(F642&lt;100, "Small", IF(F642&lt;=200, "Mid",IF(F642&lt;500,  "Large")))</f>
        <v>Large</v>
      </c>
    </row>
    <row r="643" spans="1:29">
      <c r="A643" s="1" t="s">
        <v>1627</v>
      </c>
      <c r="B643" s="1">
        <v>2004</v>
      </c>
      <c r="C643" s="1" t="s">
        <v>73</v>
      </c>
      <c r="D643" s="1" t="s">
        <v>46</v>
      </c>
      <c r="E643" s="1" t="s">
        <v>23</v>
      </c>
      <c r="F643" s="1">
        <v>481</v>
      </c>
      <c r="G643" s="1">
        <v>4730</v>
      </c>
      <c r="H643" s="1">
        <v>397</v>
      </c>
      <c r="I643" s="1">
        <v>33.57</v>
      </c>
      <c r="J643" s="1">
        <v>7</v>
      </c>
      <c r="K643" s="1" t="s">
        <v>24</v>
      </c>
      <c r="L643" s="1" t="s">
        <v>24</v>
      </c>
      <c r="M643" s="1">
        <v>19</v>
      </c>
      <c r="N643" s="1" t="s">
        <v>29</v>
      </c>
      <c r="O643" s="1">
        <v>148519</v>
      </c>
      <c r="P643" s="1">
        <f t="shared" si="140"/>
        <v>5</v>
      </c>
      <c r="Q643" s="1">
        <f t="shared" si="141"/>
        <v>20</v>
      </c>
      <c r="R643" s="5">
        <f t="shared" si="142"/>
        <v>0.10169133192389006</v>
      </c>
      <c r="S643" s="6">
        <f t="shared" si="143"/>
        <v>83932.346723044393</v>
      </c>
      <c r="T643" s="4">
        <f t="shared" si="144"/>
        <v>0.82536382536382535</v>
      </c>
      <c r="U643" s="1" t="str">
        <f t="shared" si="145"/>
        <v>Normal</v>
      </c>
      <c r="V643" s="1" t="str">
        <f t="shared" si="146"/>
        <v>Acquired</v>
      </c>
      <c r="W643" s="1" t="str">
        <f t="shared" si="147"/>
        <v>€</v>
      </c>
      <c r="X643" s="1" t="str">
        <f t="shared" si="148"/>
        <v>€481M</v>
      </c>
      <c r="Y643" s="1" t="str">
        <f t="shared" si="149"/>
        <v>€397M</v>
      </c>
      <c r="Z643" s="1" t="str">
        <f t="shared" si="150"/>
        <v>€0</v>
      </c>
      <c r="AA643" s="1" t="str">
        <f t="shared" si="151"/>
        <v>€83,932</v>
      </c>
      <c r="AB643" s="6">
        <f t="shared" si="152"/>
        <v>6994.3622269203661</v>
      </c>
      <c r="AC643" s="1" t="str">
        <f t="shared" si="153"/>
        <v>Large</v>
      </c>
    </row>
    <row r="644" spans="1:29">
      <c r="A644" s="1" t="s">
        <v>1324</v>
      </c>
      <c r="B644" s="1">
        <v>2004</v>
      </c>
      <c r="C644" s="1" t="s">
        <v>42</v>
      </c>
      <c r="D644" s="1" t="s">
        <v>32</v>
      </c>
      <c r="E644" s="1" t="s">
        <v>37</v>
      </c>
      <c r="F644" s="1">
        <v>231</v>
      </c>
      <c r="G644" s="1">
        <v>4606</v>
      </c>
      <c r="H644" s="1">
        <v>79</v>
      </c>
      <c r="I644" s="1">
        <v>3.05</v>
      </c>
      <c r="J644" s="1">
        <v>3</v>
      </c>
      <c r="K644" s="1" t="s">
        <v>24</v>
      </c>
      <c r="L644" s="1" t="s">
        <v>24</v>
      </c>
      <c r="M644" s="1">
        <v>85</v>
      </c>
      <c r="N644" s="1" t="s">
        <v>49</v>
      </c>
      <c r="O644" s="1">
        <v>133323</v>
      </c>
      <c r="P644" s="1">
        <f t="shared" si="140"/>
        <v>4</v>
      </c>
      <c r="Q644" s="1">
        <f t="shared" si="141"/>
        <v>20</v>
      </c>
      <c r="R644" s="5">
        <f t="shared" si="142"/>
        <v>5.0151975683890578E-2</v>
      </c>
      <c r="S644" s="6">
        <f t="shared" si="143"/>
        <v>17151.541467650892</v>
      </c>
      <c r="T644" s="4">
        <f t="shared" si="144"/>
        <v>0.34199134199134201</v>
      </c>
      <c r="U644" s="1" t="str">
        <f t="shared" si="145"/>
        <v>Normal</v>
      </c>
      <c r="V644" s="1" t="str">
        <f t="shared" si="146"/>
        <v>Acquired</v>
      </c>
      <c r="W644" s="1" t="str">
        <f t="shared" si="147"/>
        <v>¥</v>
      </c>
      <c r="X644" s="1" t="str">
        <f t="shared" si="148"/>
        <v>¥231M</v>
      </c>
      <c r="Y644" s="1" t="str">
        <f t="shared" si="149"/>
        <v>¥79M</v>
      </c>
      <c r="Z644" s="1" t="str">
        <f t="shared" si="150"/>
        <v>¥0</v>
      </c>
      <c r="AA644" s="1" t="str">
        <f t="shared" si="151"/>
        <v>¥17,152</v>
      </c>
      <c r="AB644" s="6">
        <f t="shared" si="152"/>
        <v>1429.2951223042407</v>
      </c>
      <c r="AC644" s="1" t="str">
        <f t="shared" si="153"/>
        <v>Large</v>
      </c>
    </row>
    <row r="645" spans="1:29">
      <c r="A645" s="1" t="s">
        <v>57</v>
      </c>
      <c r="B645" s="1">
        <v>2004</v>
      </c>
      <c r="C645" s="1" t="s">
        <v>45</v>
      </c>
      <c r="D645" s="1" t="s">
        <v>46</v>
      </c>
      <c r="E645" s="1" t="s">
        <v>40</v>
      </c>
      <c r="F645" s="1">
        <v>290</v>
      </c>
      <c r="G645" s="1">
        <v>2773</v>
      </c>
      <c r="H645" s="1">
        <v>361</v>
      </c>
      <c r="I645" s="1">
        <v>32.659999999999997</v>
      </c>
      <c r="J645" s="1">
        <v>1</v>
      </c>
      <c r="K645" s="1" t="s">
        <v>24</v>
      </c>
      <c r="L645" s="1" t="s">
        <v>19</v>
      </c>
      <c r="M645" s="1">
        <v>45</v>
      </c>
      <c r="N645" s="1" t="s">
        <v>33</v>
      </c>
      <c r="O645" s="1">
        <v>39240</v>
      </c>
      <c r="P645" s="1">
        <f t="shared" si="140"/>
        <v>3</v>
      </c>
      <c r="Q645" s="1">
        <f t="shared" si="141"/>
        <v>20</v>
      </c>
      <c r="R645" s="5">
        <f t="shared" si="142"/>
        <v>0.10457987738910927</v>
      </c>
      <c r="S645" s="6">
        <f t="shared" si="143"/>
        <v>130183.91633609809</v>
      </c>
      <c r="T645" s="4">
        <f t="shared" si="144"/>
        <v>1.2448275862068965</v>
      </c>
      <c r="U645" s="1" t="str">
        <f t="shared" si="145"/>
        <v>Normal</v>
      </c>
      <c r="V645" s="1" t="str">
        <f t="shared" si="146"/>
        <v>Acquired</v>
      </c>
      <c r="W645" s="1" t="str">
        <f t="shared" si="147"/>
        <v>A$</v>
      </c>
      <c r="X645" s="1" t="str">
        <f t="shared" si="148"/>
        <v>A$290M</v>
      </c>
      <c r="Y645" s="1" t="str">
        <f t="shared" si="149"/>
        <v>A$361M</v>
      </c>
      <c r="Z645" s="1" t="str">
        <f t="shared" si="150"/>
        <v>A$0</v>
      </c>
      <c r="AA645" s="1" t="str">
        <f t="shared" si="151"/>
        <v>A$1,30,184</v>
      </c>
      <c r="AB645" s="6">
        <f t="shared" si="152"/>
        <v>10848.659694674841</v>
      </c>
      <c r="AC645" s="1" t="str">
        <f t="shared" si="153"/>
        <v>Large</v>
      </c>
    </row>
    <row r="646" spans="1:29">
      <c r="A646" s="1" t="s">
        <v>3415</v>
      </c>
      <c r="B646" s="1">
        <v>2005</v>
      </c>
      <c r="C646" s="1" t="s">
        <v>35</v>
      </c>
      <c r="D646" s="1" t="s">
        <v>17</v>
      </c>
      <c r="E646" s="1" t="s">
        <v>23</v>
      </c>
      <c r="F646" s="1">
        <v>463</v>
      </c>
      <c r="G646" s="1">
        <v>718</v>
      </c>
      <c r="H646" s="1">
        <v>394</v>
      </c>
      <c r="I646" s="1">
        <v>18.03</v>
      </c>
      <c r="J646" s="1">
        <v>7</v>
      </c>
      <c r="K646" s="1" t="s">
        <v>19</v>
      </c>
      <c r="L646" s="1" t="s">
        <v>24</v>
      </c>
      <c r="M646" s="1">
        <v>87</v>
      </c>
      <c r="N646" s="1" t="s">
        <v>33</v>
      </c>
      <c r="O646" s="1">
        <v>4795346</v>
      </c>
      <c r="P646" s="1">
        <f t="shared" si="140"/>
        <v>5</v>
      </c>
      <c r="Q646" s="1">
        <f t="shared" si="141"/>
        <v>19</v>
      </c>
      <c r="R646" s="5">
        <f t="shared" si="142"/>
        <v>0.64484679665738165</v>
      </c>
      <c r="S646" s="6">
        <f t="shared" si="143"/>
        <v>548746.51810584962</v>
      </c>
      <c r="T646" s="4">
        <f t="shared" si="144"/>
        <v>0.85097192224622031</v>
      </c>
      <c r="U646" s="1" t="str">
        <f t="shared" si="145"/>
        <v>Normal</v>
      </c>
      <c r="V646" s="1" t="str">
        <f t="shared" si="146"/>
        <v>IPO</v>
      </c>
      <c r="W646" s="1" t="str">
        <f t="shared" si="147"/>
        <v>¥</v>
      </c>
      <c r="X646" s="1" t="str">
        <f t="shared" si="148"/>
        <v>¥463M</v>
      </c>
      <c r="Y646" s="1" t="str">
        <f t="shared" si="149"/>
        <v>¥394M</v>
      </c>
      <c r="Z646" s="1" t="str">
        <f t="shared" si="150"/>
        <v>¥1</v>
      </c>
      <c r="AA646" s="1" t="str">
        <f t="shared" si="151"/>
        <v>¥5,48,747</v>
      </c>
      <c r="AB646" s="6">
        <f t="shared" si="152"/>
        <v>45728.876508820802</v>
      </c>
      <c r="AC646" s="1" t="str">
        <f t="shared" si="153"/>
        <v>Large</v>
      </c>
    </row>
    <row r="647" spans="1:29">
      <c r="A647" s="1" t="s">
        <v>4035</v>
      </c>
      <c r="B647" s="1">
        <v>2005</v>
      </c>
      <c r="C647" s="1" t="s">
        <v>35</v>
      </c>
      <c r="D647" s="1" t="s">
        <v>43</v>
      </c>
      <c r="E647" s="1" t="s">
        <v>28</v>
      </c>
      <c r="F647" s="1">
        <v>446</v>
      </c>
      <c r="G647" s="1">
        <v>1442</v>
      </c>
      <c r="H647" s="1">
        <v>302</v>
      </c>
      <c r="I647" s="1">
        <v>6.2</v>
      </c>
      <c r="J647" s="1">
        <v>9</v>
      </c>
      <c r="K647" s="1" t="s">
        <v>24</v>
      </c>
      <c r="L647" s="1" t="s">
        <v>24</v>
      </c>
      <c r="M647" s="1">
        <v>83</v>
      </c>
      <c r="N647" s="1" t="s">
        <v>49</v>
      </c>
      <c r="O647" s="1">
        <v>4788271</v>
      </c>
      <c r="P647" s="1">
        <f t="shared" si="140"/>
        <v>1</v>
      </c>
      <c r="Q647" s="1">
        <f t="shared" si="141"/>
        <v>19</v>
      </c>
      <c r="R647" s="5">
        <f t="shared" si="142"/>
        <v>0.30929264909847431</v>
      </c>
      <c r="S647" s="6">
        <f t="shared" si="143"/>
        <v>209431.34535367545</v>
      </c>
      <c r="T647" s="4">
        <f t="shared" si="144"/>
        <v>0.67713004484304928</v>
      </c>
      <c r="U647" s="1" t="str">
        <f t="shared" si="145"/>
        <v>High Performer</v>
      </c>
      <c r="V647" s="1" t="str">
        <f t="shared" si="146"/>
        <v>Acquired</v>
      </c>
      <c r="W647" s="1" t="str">
        <f t="shared" si="147"/>
        <v>¥</v>
      </c>
      <c r="X647" s="1" t="str">
        <f t="shared" si="148"/>
        <v>¥446M</v>
      </c>
      <c r="Y647" s="1" t="str">
        <f t="shared" si="149"/>
        <v>¥302M</v>
      </c>
      <c r="Z647" s="1" t="str">
        <f t="shared" si="150"/>
        <v>¥0</v>
      </c>
      <c r="AA647" s="1" t="str">
        <f t="shared" si="151"/>
        <v>¥2,09,431</v>
      </c>
      <c r="AB647" s="6">
        <f t="shared" si="152"/>
        <v>17452.612112806288</v>
      </c>
      <c r="AC647" s="1" t="str">
        <f t="shared" si="153"/>
        <v>Large</v>
      </c>
    </row>
    <row r="648" spans="1:29">
      <c r="A648" s="1" t="s">
        <v>4016</v>
      </c>
      <c r="B648" s="1">
        <v>2005</v>
      </c>
      <c r="C648" s="1" t="s">
        <v>35</v>
      </c>
      <c r="D648" s="1" t="s">
        <v>32</v>
      </c>
      <c r="E648" s="1" t="s">
        <v>37</v>
      </c>
      <c r="F648" s="1">
        <v>405</v>
      </c>
      <c r="G648" s="1">
        <v>2325</v>
      </c>
      <c r="H648" s="1">
        <v>998</v>
      </c>
      <c r="I648" s="1">
        <v>3.74</v>
      </c>
      <c r="J648" s="1">
        <v>4</v>
      </c>
      <c r="K648" s="1" t="s">
        <v>24</v>
      </c>
      <c r="L648" s="1" t="s">
        <v>24</v>
      </c>
      <c r="M648" s="1">
        <v>97</v>
      </c>
      <c r="N648" s="1" t="s">
        <v>25</v>
      </c>
      <c r="O648" s="1">
        <v>4704625</v>
      </c>
      <c r="P648" s="1">
        <f t="shared" si="140"/>
        <v>4</v>
      </c>
      <c r="Q648" s="1">
        <f t="shared" si="141"/>
        <v>19</v>
      </c>
      <c r="R648" s="5">
        <f t="shared" si="142"/>
        <v>0.17419354838709677</v>
      </c>
      <c r="S648" s="6">
        <f t="shared" si="143"/>
        <v>429247.31182795699</v>
      </c>
      <c r="T648" s="4">
        <f t="shared" si="144"/>
        <v>2.4641975308641975</v>
      </c>
      <c r="U648" s="1" t="str">
        <f t="shared" si="145"/>
        <v>Normal</v>
      </c>
      <c r="V648" s="1" t="str">
        <f t="shared" si="146"/>
        <v>Acquired</v>
      </c>
      <c r="W648" s="1" t="str">
        <f t="shared" si="147"/>
        <v>¥</v>
      </c>
      <c r="X648" s="1" t="str">
        <f t="shared" si="148"/>
        <v>¥405M</v>
      </c>
      <c r="Y648" s="1" t="str">
        <f t="shared" si="149"/>
        <v>¥998M</v>
      </c>
      <c r="Z648" s="1" t="str">
        <f t="shared" si="150"/>
        <v>¥0</v>
      </c>
      <c r="AA648" s="1" t="str">
        <f t="shared" si="151"/>
        <v>¥4,29,247</v>
      </c>
      <c r="AB648" s="6">
        <f t="shared" si="152"/>
        <v>35770.609318996416</v>
      </c>
      <c r="AC648" s="1" t="str">
        <f t="shared" si="153"/>
        <v>Large</v>
      </c>
    </row>
    <row r="649" spans="1:29">
      <c r="A649" s="1" t="s">
        <v>1797</v>
      </c>
      <c r="B649" s="1">
        <v>2005</v>
      </c>
      <c r="C649" s="1" t="s">
        <v>22</v>
      </c>
      <c r="D649" s="1" t="s">
        <v>39</v>
      </c>
      <c r="E649" s="1" t="s">
        <v>18</v>
      </c>
      <c r="F649" s="1">
        <v>288</v>
      </c>
      <c r="G649" s="1">
        <v>4753</v>
      </c>
      <c r="H649" s="1">
        <v>130</v>
      </c>
      <c r="I649" s="1">
        <v>46.46</v>
      </c>
      <c r="J649" s="1">
        <v>9</v>
      </c>
      <c r="K649" s="1" t="s">
        <v>19</v>
      </c>
      <c r="L649" s="1" t="s">
        <v>19</v>
      </c>
      <c r="M649" s="1">
        <v>17</v>
      </c>
      <c r="N649" s="1" t="s">
        <v>33</v>
      </c>
      <c r="O649" s="1">
        <v>4686003</v>
      </c>
      <c r="P649" s="1">
        <f t="shared" ref="P649:P712" si="154">IF(E649="Seed", 1,
 IF(E649="Series A", 2,
 IF(E649="Series B", 3,
 IF(E649="Series C", 4,
 IF(E649="IPO", 5, "")))))</f>
        <v>2</v>
      </c>
      <c r="Q649" s="1">
        <f t="shared" si="141"/>
        <v>19</v>
      </c>
      <c r="R649" s="5">
        <f t="shared" si="142"/>
        <v>6.0593309488743953E-2</v>
      </c>
      <c r="S649" s="6">
        <f t="shared" si="143"/>
        <v>27351.1466442247</v>
      </c>
      <c r="T649" s="4">
        <f t="shared" si="144"/>
        <v>0.4513888888888889</v>
      </c>
      <c r="U649" s="1" t="str">
        <f t="shared" si="145"/>
        <v>High Performer</v>
      </c>
      <c r="V649" s="1" t="str">
        <f t="shared" si="146"/>
        <v>Still Private</v>
      </c>
      <c r="W649" s="1" t="str">
        <f t="shared" si="147"/>
        <v>£</v>
      </c>
      <c r="X649" s="1" t="str">
        <f t="shared" si="148"/>
        <v>£288M</v>
      </c>
      <c r="Y649" s="1" t="str">
        <f t="shared" si="149"/>
        <v>£130M</v>
      </c>
      <c r="Z649" s="1" t="str">
        <f t="shared" si="150"/>
        <v>£0</v>
      </c>
      <c r="AA649" s="1" t="str">
        <f t="shared" si="151"/>
        <v>£27,351</v>
      </c>
      <c r="AB649" s="6">
        <f t="shared" si="152"/>
        <v>2279.2622203520582</v>
      </c>
      <c r="AC649" s="1" t="str">
        <f t="shared" si="153"/>
        <v>Large</v>
      </c>
    </row>
    <row r="650" spans="1:29">
      <c r="A650" s="1" t="s">
        <v>1303</v>
      </c>
      <c r="B650" s="1">
        <v>2005</v>
      </c>
      <c r="C650" s="1" t="s">
        <v>45</v>
      </c>
      <c r="D650" s="1" t="s">
        <v>43</v>
      </c>
      <c r="E650" s="1" t="s">
        <v>37</v>
      </c>
      <c r="F650" s="1">
        <v>385</v>
      </c>
      <c r="G650" s="1">
        <v>2254</v>
      </c>
      <c r="H650" s="1">
        <v>715</v>
      </c>
      <c r="I650" s="1">
        <v>8.8800000000000008</v>
      </c>
      <c r="J650" s="1">
        <v>9</v>
      </c>
      <c r="K650" s="1" t="s">
        <v>24</v>
      </c>
      <c r="L650" s="1" t="s">
        <v>19</v>
      </c>
      <c r="M650" s="1">
        <v>10</v>
      </c>
      <c r="N650" s="1" t="s">
        <v>49</v>
      </c>
      <c r="O650" s="1">
        <v>4663965</v>
      </c>
      <c r="P650" s="1">
        <f t="shared" si="154"/>
        <v>4</v>
      </c>
      <c r="Q650" s="1">
        <f t="shared" si="141"/>
        <v>19</v>
      </c>
      <c r="R650" s="5">
        <f t="shared" si="142"/>
        <v>0.17080745341614906</v>
      </c>
      <c r="S650" s="6">
        <f t="shared" si="143"/>
        <v>317213.84205856256</v>
      </c>
      <c r="T650" s="4">
        <f t="shared" si="144"/>
        <v>1.8571428571428572</v>
      </c>
      <c r="U650" s="1" t="str">
        <f t="shared" si="145"/>
        <v>High Performer</v>
      </c>
      <c r="V650" s="1" t="str">
        <f t="shared" si="146"/>
        <v>Acquired</v>
      </c>
      <c r="W650" s="1" t="str">
        <f t="shared" si="147"/>
        <v>A$</v>
      </c>
      <c r="X650" s="1" t="str">
        <f t="shared" si="148"/>
        <v>A$385M</v>
      </c>
      <c r="Y650" s="1" t="str">
        <f t="shared" si="149"/>
        <v>A$715M</v>
      </c>
      <c r="Z650" s="1" t="str">
        <f t="shared" si="150"/>
        <v>A$0</v>
      </c>
      <c r="AA650" s="1" t="str">
        <f t="shared" si="151"/>
        <v>A$3,17,214</v>
      </c>
      <c r="AB650" s="6">
        <f t="shared" si="152"/>
        <v>26434.486838213546</v>
      </c>
      <c r="AC650" s="1" t="str">
        <f t="shared" si="153"/>
        <v>Large</v>
      </c>
    </row>
    <row r="651" spans="1:29">
      <c r="A651" s="1" t="s">
        <v>4078</v>
      </c>
      <c r="B651" s="1">
        <v>2005</v>
      </c>
      <c r="C651" s="1" t="s">
        <v>73</v>
      </c>
      <c r="D651" s="1" t="s">
        <v>17</v>
      </c>
      <c r="E651" s="1" t="s">
        <v>18</v>
      </c>
      <c r="F651" s="1">
        <v>303</v>
      </c>
      <c r="G651" s="1">
        <v>658</v>
      </c>
      <c r="H651" s="1">
        <v>428</v>
      </c>
      <c r="I651" s="1">
        <v>35.22</v>
      </c>
      <c r="J651" s="1">
        <v>4</v>
      </c>
      <c r="K651" s="1" t="s">
        <v>19</v>
      </c>
      <c r="L651" s="1" t="s">
        <v>19</v>
      </c>
      <c r="M651" s="1">
        <v>84</v>
      </c>
      <c r="N651" s="1" t="s">
        <v>20</v>
      </c>
      <c r="O651" s="1">
        <v>4619978</v>
      </c>
      <c r="P651" s="1">
        <f t="shared" si="154"/>
        <v>2</v>
      </c>
      <c r="Q651" s="1">
        <f t="shared" si="141"/>
        <v>19</v>
      </c>
      <c r="R651" s="5">
        <f t="shared" si="142"/>
        <v>0.46048632218844987</v>
      </c>
      <c r="S651" s="6">
        <f t="shared" si="143"/>
        <v>650455.92705167178</v>
      </c>
      <c r="T651" s="4">
        <f t="shared" si="144"/>
        <v>1.4125412541254125</v>
      </c>
      <c r="U651" s="1" t="str">
        <f t="shared" si="145"/>
        <v>Normal</v>
      </c>
      <c r="V651" s="1" t="str">
        <f t="shared" si="146"/>
        <v>Still Private</v>
      </c>
      <c r="W651" s="1" t="str">
        <f t="shared" si="147"/>
        <v>€</v>
      </c>
      <c r="X651" s="1" t="str">
        <f t="shared" si="148"/>
        <v>€303M</v>
      </c>
      <c r="Y651" s="1" t="str">
        <f t="shared" si="149"/>
        <v>€428M</v>
      </c>
      <c r="Z651" s="1" t="str">
        <f t="shared" si="150"/>
        <v>€0</v>
      </c>
      <c r="AA651" s="1" t="str">
        <f t="shared" si="151"/>
        <v>€6,50,456</v>
      </c>
      <c r="AB651" s="6">
        <f t="shared" si="152"/>
        <v>54204.660587639308</v>
      </c>
      <c r="AC651" s="1" t="str">
        <f t="shared" si="153"/>
        <v>Large</v>
      </c>
    </row>
    <row r="652" spans="1:29">
      <c r="A652" s="1" t="s">
        <v>732</v>
      </c>
      <c r="B652" s="1">
        <v>2005</v>
      </c>
      <c r="C652" s="1" t="s">
        <v>31</v>
      </c>
      <c r="D652" s="1" t="s">
        <v>39</v>
      </c>
      <c r="E652" s="1" t="s">
        <v>40</v>
      </c>
      <c r="F652" s="1">
        <v>274</v>
      </c>
      <c r="G652" s="1">
        <v>841</v>
      </c>
      <c r="H652" s="1">
        <v>442</v>
      </c>
      <c r="I652" s="1">
        <v>39.479999999999997</v>
      </c>
      <c r="J652" s="1">
        <v>6</v>
      </c>
      <c r="K652" s="1" t="s">
        <v>24</v>
      </c>
      <c r="L652" s="1" t="s">
        <v>19</v>
      </c>
      <c r="M652" s="1">
        <v>17</v>
      </c>
      <c r="N652" s="1" t="s">
        <v>29</v>
      </c>
      <c r="O652" s="1">
        <v>4550985</v>
      </c>
      <c r="P652" s="1">
        <f t="shared" si="154"/>
        <v>3</v>
      </c>
      <c r="Q652" s="1">
        <f t="shared" si="141"/>
        <v>19</v>
      </c>
      <c r="R652" s="5">
        <f t="shared" si="142"/>
        <v>0.32580261593341259</v>
      </c>
      <c r="S652" s="6">
        <f t="shared" si="143"/>
        <v>525564.8038049941</v>
      </c>
      <c r="T652" s="4">
        <f t="shared" si="144"/>
        <v>1.6131386861313868</v>
      </c>
      <c r="U652" s="1" t="str">
        <f t="shared" si="145"/>
        <v>Normal</v>
      </c>
      <c r="V652" s="1" t="str">
        <f t="shared" si="146"/>
        <v>Acquired</v>
      </c>
      <c r="W652" s="1" t="str">
        <f t="shared" si="147"/>
        <v>€</v>
      </c>
      <c r="X652" s="1" t="str">
        <f t="shared" si="148"/>
        <v>€274M</v>
      </c>
      <c r="Y652" s="1" t="str">
        <f t="shared" si="149"/>
        <v>€442M</v>
      </c>
      <c r="Z652" s="1" t="str">
        <f t="shared" si="150"/>
        <v>€0</v>
      </c>
      <c r="AA652" s="1" t="str">
        <f t="shared" si="151"/>
        <v>€5,25,565</v>
      </c>
      <c r="AB652" s="6">
        <f t="shared" si="152"/>
        <v>43797.066983749508</v>
      </c>
      <c r="AC652" s="1" t="str">
        <f t="shared" si="153"/>
        <v>Large</v>
      </c>
    </row>
    <row r="653" spans="1:29">
      <c r="A653" s="1" t="s">
        <v>249</v>
      </c>
      <c r="B653" s="1">
        <v>2005</v>
      </c>
      <c r="C653" s="1" t="s">
        <v>59</v>
      </c>
      <c r="D653" s="1" t="s">
        <v>48</v>
      </c>
      <c r="E653" s="1" t="s">
        <v>23</v>
      </c>
      <c r="F653" s="1">
        <v>213</v>
      </c>
      <c r="G653" s="1">
        <v>3424</v>
      </c>
      <c r="H653" s="1">
        <v>83</v>
      </c>
      <c r="I653" s="1">
        <v>4.2</v>
      </c>
      <c r="J653" s="1">
        <v>3</v>
      </c>
      <c r="K653" s="1" t="s">
        <v>19</v>
      </c>
      <c r="L653" s="1" t="s">
        <v>24</v>
      </c>
      <c r="M653" s="1">
        <v>78</v>
      </c>
      <c r="N653" s="1" t="s">
        <v>25</v>
      </c>
      <c r="O653" s="1">
        <v>4531946</v>
      </c>
      <c r="P653" s="1">
        <f t="shared" si="154"/>
        <v>5</v>
      </c>
      <c r="Q653" s="1">
        <f t="shared" si="141"/>
        <v>19</v>
      </c>
      <c r="R653" s="5">
        <f t="shared" si="142"/>
        <v>6.2207943925233648E-2</v>
      </c>
      <c r="S653" s="6">
        <f t="shared" si="143"/>
        <v>24240.654205607476</v>
      </c>
      <c r="T653" s="4">
        <f t="shared" si="144"/>
        <v>0.38967136150234744</v>
      </c>
      <c r="U653" s="1" t="str">
        <f t="shared" si="145"/>
        <v>Normal</v>
      </c>
      <c r="V653" s="1" t="str">
        <f t="shared" si="146"/>
        <v>IPO</v>
      </c>
      <c r="W653" s="1" t="str">
        <f t="shared" si="147"/>
        <v>₹</v>
      </c>
      <c r="X653" s="1" t="str">
        <f t="shared" si="148"/>
        <v>₹213M</v>
      </c>
      <c r="Y653" s="1" t="str">
        <f t="shared" si="149"/>
        <v>₹83M</v>
      </c>
      <c r="Z653" s="1" t="str">
        <f t="shared" si="150"/>
        <v>₹0</v>
      </c>
      <c r="AA653" s="1" t="str">
        <f t="shared" si="151"/>
        <v>₹24,241</v>
      </c>
      <c r="AB653" s="6">
        <f t="shared" si="152"/>
        <v>2020.0545171339563</v>
      </c>
      <c r="AC653" s="1" t="str">
        <f t="shared" si="153"/>
        <v>Large</v>
      </c>
    </row>
    <row r="654" spans="1:29">
      <c r="A654" s="1" t="s">
        <v>1086</v>
      </c>
      <c r="B654" s="1">
        <v>2005</v>
      </c>
      <c r="C654" s="1" t="s">
        <v>53</v>
      </c>
      <c r="D654" s="1" t="s">
        <v>43</v>
      </c>
      <c r="E654" s="1" t="s">
        <v>37</v>
      </c>
      <c r="F654" s="1">
        <v>213</v>
      </c>
      <c r="G654" s="1">
        <v>3639</v>
      </c>
      <c r="H654" s="1">
        <v>192</v>
      </c>
      <c r="I654" s="1">
        <v>48.28</v>
      </c>
      <c r="J654" s="1">
        <v>2</v>
      </c>
      <c r="K654" s="1" t="s">
        <v>19</v>
      </c>
      <c r="L654" s="1" t="s">
        <v>24</v>
      </c>
      <c r="M654" s="1">
        <v>38</v>
      </c>
      <c r="N654" s="1" t="s">
        <v>20</v>
      </c>
      <c r="O654" s="1">
        <v>4434816</v>
      </c>
      <c r="P654" s="1">
        <f t="shared" si="154"/>
        <v>4</v>
      </c>
      <c r="Q654" s="1">
        <f t="shared" si="141"/>
        <v>19</v>
      </c>
      <c r="R654" s="5">
        <f t="shared" si="142"/>
        <v>5.8532563891178897E-2</v>
      </c>
      <c r="S654" s="6">
        <f t="shared" si="143"/>
        <v>52761.747732893651</v>
      </c>
      <c r="T654" s="4">
        <f t="shared" si="144"/>
        <v>0.90140845070422537</v>
      </c>
      <c r="U654" s="1" t="str">
        <f t="shared" si="145"/>
        <v>Normal</v>
      </c>
      <c r="V654" s="1" t="str">
        <f t="shared" si="146"/>
        <v>IPO</v>
      </c>
      <c r="W654" s="1">
        <f t="shared" si="147"/>
        <v>0</v>
      </c>
      <c r="X654" s="1" t="str">
        <f t="shared" si="148"/>
        <v>0213M</v>
      </c>
      <c r="Y654" s="1" t="str">
        <f t="shared" si="149"/>
        <v>0192M</v>
      </c>
      <c r="Z654" s="1" t="str">
        <f t="shared" si="150"/>
        <v>00</v>
      </c>
      <c r="AA654" s="1" t="str">
        <f t="shared" si="151"/>
        <v>052,762</v>
      </c>
      <c r="AB654" s="6">
        <f t="shared" si="152"/>
        <v>4396.8123110744709</v>
      </c>
      <c r="AC654" s="1" t="str">
        <f t="shared" si="153"/>
        <v>Large</v>
      </c>
    </row>
    <row r="655" spans="1:29">
      <c r="A655" s="1" t="s">
        <v>2889</v>
      </c>
      <c r="B655" s="1">
        <v>2005</v>
      </c>
      <c r="C655" s="1" t="s">
        <v>73</v>
      </c>
      <c r="D655" s="1" t="s">
        <v>46</v>
      </c>
      <c r="E655" s="1" t="s">
        <v>40</v>
      </c>
      <c r="F655" s="1">
        <v>435</v>
      </c>
      <c r="G655" s="1">
        <v>1797</v>
      </c>
      <c r="H655" s="1">
        <v>840</v>
      </c>
      <c r="I655" s="1">
        <v>10.62</v>
      </c>
      <c r="J655" s="1">
        <v>3</v>
      </c>
      <c r="K655" s="1" t="s">
        <v>24</v>
      </c>
      <c r="L655" s="1" t="s">
        <v>19</v>
      </c>
      <c r="M655" s="1">
        <v>93</v>
      </c>
      <c r="N655" s="1" t="s">
        <v>29</v>
      </c>
      <c r="O655" s="1">
        <v>4371504</v>
      </c>
      <c r="P655" s="1">
        <f t="shared" si="154"/>
        <v>3</v>
      </c>
      <c r="Q655" s="1">
        <f t="shared" si="141"/>
        <v>19</v>
      </c>
      <c r="R655" s="5">
        <f t="shared" si="142"/>
        <v>0.24207011686143573</v>
      </c>
      <c r="S655" s="6">
        <f t="shared" si="143"/>
        <v>467445.74290484138</v>
      </c>
      <c r="T655" s="4">
        <f t="shared" si="144"/>
        <v>1.9310344827586208</v>
      </c>
      <c r="U655" s="1" t="str">
        <f t="shared" si="145"/>
        <v>Normal</v>
      </c>
      <c r="V655" s="1" t="str">
        <f t="shared" si="146"/>
        <v>Acquired</v>
      </c>
      <c r="W655" s="1" t="str">
        <f t="shared" si="147"/>
        <v>€</v>
      </c>
      <c r="X655" s="1" t="str">
        <f t="shared" si="148"/>
        <v>€435M</v>
      </c>
      <c r="Y655" s="1" t="str">
        <f t="shared" si="149"/>
        <v>€840M</v>
      </c>
      <c r="Z655" s="1" t="str">
        <f t="shared" si="150"/>
        <v>€0</v>
      </c>
      <c r="AA655" s="1" t="str">
        <f t="shared" si="151"/>
        <v>€4,67,446</v>
      </c>
      <c r="AB655" s="6">
        <f t="shared" si="152"/>
        <v>38953.811908736781</v>
      </c>
      <c r="AC655" s="1" t="str">
        <f t="shared" si="153"/>
        <v>Large</v>
      </c>
    </row>
    <row r="656" spans="1:29">
      <c r="A656" s="1" t="s">
        <v>994</v>
      </c>
      <c r="B656" s="1">
        <v>2005</v>
      </c>
      <c r="C656" s="1" t="s">
        <v>59</v>
      </c>
      <c r="D656" s="1" t="s">
        <v>39</v>
      </c>
      <c r="E656" s="1" t="s">
        <v>28</v>
      </c>
      <c r="F656" s="1">
        <v>398</v>
      </c>
      <c r="G656" s="1">
        <v>4922</v>
      </c>
      <c r="H656" s="1">
        <v>605</v>
      </c>
      <c r="I656" s="1">
        <v>10.35</v>
      </c>
      <c r="J656" s="1">
        <v>2</v>
      </c>
      <c r="K656" s="1" t="s">
        <v>24</v>
      </c>
      <c r="L656" s="1" t="s">
        <v>19</v>
      </c>
      <c r="M656" s="1">
        <v>68</v>
      </c>
      <c r="N656" s="1" t="s">
        <v>33</v>
      </c>
      <c r="O656" s="1">
        <v>4356516</v>
      </c>
      <c r="P656" s="1">
        <f t="shared" si="154"/>
        <v>1</v>
      </c>
      <c r="Q656" s="1">
        <f t="shared" si="141"/>
        <v>19</v>
      </c>
      <c r="R656" s="5">
        <f t="shared" si="142"/>
        <v>8.0861438439658678E-2</v>
      </c>
      <c r="S656" s="6">
        <f t="shared" si="143"/>
        <v>122917.51320601381</v>
      </c>
      <c r="T656" s="4">
        <f t="shared" si="144"/>
        <v>1.5201005025125629</v>
      </c>
      <c r="U656" s="1" t="str">
        <f t="shared" si="145"/>
        <v>Normal</v>
      </c>
      <c r="V656" s="1" t="str">
        <f t="shared" si="146"/>
        <v>Acquired</v>
      </c>
      <c r="W656" s="1" t="str">
        <f t="shared" si="147"/>
        <v>₹</v>
      </c>
      <c r="X656" s="1" t="str">
        <f t="shared" si="148"/>
        <v>₹398M</v>
      </c>
      <c r="Y656" s="1" t="str">
        <f t="shared" si="149"/>
        <v>₹605M</v>
      </c>
      <c r="Z656" s="1" t="str">
        <f t="shared" si="150"/>
        <v>₹0</v>
      </c>
      <c r="AA656" s="1" t="str">
        <f t="shared" si="151"/>
        <v>₹1,22,918</v>
      </c>
      <c r="AB656" s="6">
        <f t="shared" si="152"/>
        <v>10243.126100501151</v>
      </c>
      <c r="AC656" s="1" t="str">
        <f t="shared" si="153"/>
        <v>Large</v>
      </c>
    </row>
    <row r="657" spans="1:29">
      <c r="A657" s="1" t="s">
        <v>737</v>
      </c>
      <c r="B657" s="1">
        <v>2005</v>
      </c>
      <c r="C657" s="1" t="s">
        <v>31</v>
      </c>
      <c r="D657" s="1" t="s">
        <v>46</v>
      </c>
      <c r="E657" s="1" t="s">
        <v>18</v>
      </c>
      <c r="F657" s="1">
        <v>311</v>
      </c>
      <c r="G657" s="1">
        <v>1295</v>
      </c>
      <c r="H657" s="1">
        <v>437</v>
      </c>
      <c r="I657" s="1">
        <v>43.81</v>
      </c>
      <c r="J657" s="1">
        <v>5</v>
      </c>
      <c r="K657" s="1" t="s">
        <v>24</v>
      </c>
      <c r="L657" s="1" t="s">
        <v>19</v>
      </c>
      <c r="M657" s="1">
        <v>68</v>
      </c>
      <c r="N657" s="1" t="s">
        <v>25</v>
      </c>
      <c r="O657" s="1">
        <v>4314951</v>
      </c>
      <c r="P657" s="1">
        <f t="shared" si="154"/>
        <v>2</v>
      </c>
      <c r="Q657" s="1">
        <f t="shared" si="141"/>
        <v>19</v>
      </c>
      <c r="R657" s="5">
        <f t="shared" si="142"/>
        <v>0.24015444015444015</v>
      </c>
      <c r="S657" s="6">
        <f t="shared" si="143"/>
        <v>337451.73745173746</v>
      </c>
      <c r="T657" s="4">
        <f t="shared" si="144"/>
        <v>1.405144694533762</v>
      </c>
      <c r="U657" s="1" t="str">
        <f t="shared" si="145"/>
        <v>Normal</v>
      </c>
      <c r="V657" s="1" t="str">
        <f t="shared" si="146"/>
        <v>Acquired</v>
      </c>
      <c r="W657" s="1" t="str">
        <f t="shared" si="147"/>
        <v>€</v>
      </c>
      <c r="X657" s="1" t="str">
        <f t="shared" si="148"/>
        <v>€311M</v>
      </c>
      <c r="Y657" s="1" t="str">
        <f t="shared" si="149"/>
        <v>€437M</v>
      </c>
      <c r="Z657" s="1" t="str">
        <f t="shared" si="150"/>
        <v>€0</v>
      </c>
      <c r="AA657" s="1" t="str">
        <f t="shared" si="151"/>
        <v>€3,37,452</v>
      </c>
      <c r="AB657" s="6">
        <f t="shared" si="152"/>
        <v>28120.978120978121</v>
      </c>
      <c r="AC657" s="1" t="str">
        <f t="shared" si="153"/>
        <v>Large</v>
      </c>
    </row>
    <row r="658" spans="1:29">
      <c r="A658" s="1" t="s">
        <v>3641</v>
      </c>
      <c r="B658" s="1">
        <v>2005</v>
      </c>
      <c r="C658" s="1" t="s">
        <v>73</v>
      </c>
      <c r="D658" s="1" t="s">
        <v>39</v>
      </c>
      <c r="E658" s="1" t="s">
        <v>23</v>
      </c>
      <c r="F658" s="1">
        <v>294</v>
      </c>
      <c r="G658" s="1">
        <v>3838</v>
      </c>
      <c r="H658" s="1">
        <v>351</v>
      </c>
      <c r="I658" s="1">
        <v>2.88</v>
      </c>
      <c r="J658" s="1">
        <v>1</v>
      </c>
      <c r="K658" s="1" t="s">
        <v>19</v>
      </c>
      <c r="L658" s="1" t="s">
        <v>19</v>
      </c>
      <c r="M658" s="1">
        <v>44</v>
      </c>
      <c r="N658" s="1" t="s">
        <v>29</v>
      </c>
      <c r="O658" s="1">
        <v>4307341</v>
      </c>
      <c r="P658" s="1">
        <f t="shared" si="154"/>
        <v>5</v>
      </c>
      <c r="Q658" s="1">
        <f t="shared" si="141"/>
        <v>19</v>
      </c>
      <c r="R658" s="5">
        <f t="shared" si="142"/>
        <v>7.6602397081813448E-2</v>
      </c>
      <c r="S658" s="6">
        <f t="shared" si="143"/>
        <v>91453.882230328294</v>
      </c>
      <c r="T658" s="4">
        <f t="shared" si="144"/>
        <v>1.1938775510204083</v>
      </c>
      <c r="U658" s="1" t="str">
        <f t="shared" si="145"/>
        <v>Normal</v>
      </c>
      <c r="V658" s="1" t="str">
        <f t="shared" si="146"/>
        <v>Still Private</v>
      </c>
      <c r="W658" s="1" t="str">
        <f t="shared" si="147"/>
        <v>€</v>
      </c>
      <c r="X658" s="1" t="str">
        <f t="shared" si="148"/>
        <v>€294M</v>
      </c>
      <c r="Y658" s="1" t="str">
        <f t="shared" si="149"/>
        <v>€351M</v>
      </c>
      <c r="Z658" s="1" t="str">
        <f t="shared" si="150"/>
        <v>€0</v>
      </c>
      <c r="AA658" s="1" t="str">
        <f t="shared" si="151"/>
        <v>€91,454</v>
      </c>
      <c r="AB658" s="6">
        <f t="shared" si="152"/>
        <v>7621.1568525273578</v>
      </c>
      <c r="AC658" s="1" t="str">
        <f t="shared" si="153"/>
        <v>Large</v>
      </c>
    </row>
    <row r="659" spans="1:29">
      <c r="A659" s="1" t="s">
        <v>1918</v>
      </c>
      <c r="B659" s="1">
        <v>2005</v>
      </c>
      <c r="C659" s="1" t="s">
        <v>42</v>
      </c>
      <c r="D659" s="1" t="s">
        <v>95</v>
      </c>
      <c r="E659" s="1" t="s">
        <v>40</v>
      </c>
      <c r="F659" s="1">
        <v>203</v>
      </c>
      <c r="G659" s="1">
        <v>2858</v>
      </c>
      <c r="H659" s="1">
        <v>620</v>
      </c>
      <c r="I659" s="1">
        <v>35.15</v>
      </c>
      <c r="J659" s="1">
        <v>1</v>
      </c>
      <c r="K659" s="1" t="s">
        <v>19</v>
      </c>
      <c r="L659" s="1" t="s">
        <v>24</v>
      </c>
      <c r="M659" s="1">
        <v>86</v>
      </c>
      <c r="N659" s="1" t="s">
        <v>33</v>
      </c>
      <c r="O659" s="1">
        <v>4304517</v>
      </c>
      <c r="P659" s="1">
        <f t="shared" si="154"/>
        <v>3</v>
      </c>
      <c r="Q659" s="1">
        <f t="shared" si="141"/>
        <v>19</v>
      </c>
      <c r="R659" s="5">
        <f t="shared" si="142"/>
        <v>7.1028691392582222E-2</v>
      </c>
      <c r="S659" s="6">
        <f t="shared" si="143"/>
        <v>216934.91952414275</v>
      </c>
      <c r="T659" s="4">
        <f t="shared" si="144"/>
        <v>3.0541871921182264</v>
      </c>
      <c r="U659" s="1" t="str">
        <f t="shared" si="145"/>
        <v>Normal</v>
      </c>
      <c r="V659" s="1" t="str">
        <f t="shared" si="146"/>
        <v>IPO</v>
      </c>
      <c r="W659" s="1" t="str">
        <f t="shared" si="147"/>
        <v>¥</v>
      </c>
      <c r="X659" s="1" t="str">
        <f t="shared" si="148"/>
        <v>¥203M</v>
      </c>
      <c r="Y659" s="1" t="str">
        <f t="shared" si="149"/>
        <v>¥620M</v>
      </c>
      <c r="Z659" s="1" t="str">
        <f t="shared" si="150"/>
        <v>¥0</v>
      </c>
      <c r="AA659" s="1" t="str">
        <f t="shared" si="151"/>
        <v>¥2,16,935</v>
      </c>
      <c r="AB659" s="6">
        <f t="shared" si="152"/>
        <v>18077.909960345231</v>
      </c>
      <c r="AC659" s="1" t="str">
        <f t="shared" si="153"/>
        <v>Large</v>
      </c>
    </row>
    <row r="660" spans="1:29">
      <c r="A660" s="1" t="s">
        <v>3431</v>
      </c>
      <c r="B660" s="1">
        <v>2005</v>
      </c>
      <c r="C660" s="1" t="s">
        <v>73</v>
      </c>
      <c r="D660" s="1" t="s">
        <v>51</v>
      </c>
      <c r="E660" s="1" t="s">
        <v>37</v>
      </c>
      <c r="F660" s="1">
        <v>210</v>
      </c>
      <c r="G660" s="1">
        <v>3091</v>
      </c>
      <c r="H660" s="1">
        <v>652</v>
      </c>
      <c r="I660" s="1">
        <v>14.03</v>
      </c>
      <c r="J660" s="1">
        <v>1</v>
      </c>
      <c r="K660" s="1" t="s">
        <v>19</v>
      </c>
      <c r="L660" s="1" t="s">
        <v>19</v>
      </c>
      <c r="M660" s="1">
        <v>85</v>
      </c>
      <c r="N660" s="1" t="s">
        <v>25</v>
      </c>
      <c r="O660" s="1">
        <v>4188798</v>
      </c>
      <c r="P660" s="1">
        <f t="shared" si="154"/>
        <v>4</v>
      </c>
      <c r="Q660" s="1">
        <f t="shared" si="141"/>
        <v>19</v>
      </c>
      <c r="R660" s="5">
        <f t="shared" si="142"/>
        <v>6.7939178259462954E-2</v>
      </c>
      <c r="S660" s="6">
        <f t="shared" si="143"/>
        <v>210934.9725008088</v>
      </c>
      <c r="T660" s="4">
        <f t="shared" si="144"/>
        <v>3.1047619047619048</v>
      </c>
      <c r="U660" s="1" t="str">
        <f t="shared" si="145"/>
        <v>Normal</v>
      </c>
      <c r="V660" s="1" t="str">
        <f t="shared" si="146"/>
        <v>Still Private</v>
      </c>
      <c r="W660" s="1" t="str">
        <f t="shared" si="147"/>
        <v>€</v>
      </c>
      <c r="X660" s="1" t="str">
        <f t="shared" si="148"/>
        <v>€210M</v>
      </c>
      <c r="Y660" s="1" t="str">
        <f t="shared" si="149"/>
        <v>€652M</v>
      </c>
      <c r="Z660" s="1" t="str">
        <f t="shared" si="150"/>
        <v>€0</v>
      </c>
      <c r="AA660" s="1" t="str">
        <f t="shared" si="151"/>
        <v>€2,10,935</v>
      </c>
      <c r="AB660" s="6">
        <f t="shared" si="152"/>
        <v>17577.914375067401</v>
      </c>
      <c r="AC660" s="1" t="str">
        <f t="shared" si="153"/>
        <v>Large</v>
      </c>
    </row>
    <row r="661" spans="1:29">
      <c r="A661" s="1" t="s">
        <v>3809</v>
      </c>
      <c r="B661" s="1">
        <v>2005</v>
      </c>
      <c r="C661" s="1" t="s">
        <v>31</v>
      </c>
      <c r="D661" s="1" t="s">
        <v>36</v>
      </c>
      <c r="E661" s="1" t="s">
        <v>23</v>
      </c>
      <c r="F661" s="1">
        <v>211</v>
      </c>
      <c r="G661" s="1">
        <v>3456</v>
      </c>
      <c r="H661" s="1">
        <v>30</v>
      </c>
      <c r="I661" s="1">
        <v>47.54</v>
      </c>
      <c r="J661" s="1">
        <v>6</v>
      </c>
      <c r="K661" s="1" t="s">
        <v>19</v>
      </c>
      <c r="L661" s="1" t="s">
        <v>24</v>
      </c>
      <c r="M661" s="1">
        <v>95</v>
      </c>
      <c r="N661" s="1" t="s">
        <v>20</v>
      </c>
      <c r="O661" s="1">
        <v>4114655</v>
      </c>
      <c r="P661" s="1">
        <f t="shared" si="154"/>
        <v>5</v>
      </c>
      <c r="Q661" s="1">
        <f t="shared" si="141"/>
        <v>19</v>
      </c>
      <c r="R661" s="5">
        <f t="shared" si="142"/>
        <v>6.1053240740740741E-2</v>
      </c>
      <c r="S661" s="6">
        <f t="shared" si="143"/>
        <v>8680.5555555555547</v>
      </c>
      <c r="T661" s="4">
        <f t="shared" si="144"/>
        <v>0.14218009478672985</v>
      </c>
      <c r="U661" s="1" t="str">
        <f t="shared" si="145"/>
        <v>Normal</v>
      </c>
      <c r="V661" s="1" t="str">
        <f t="shared" si="146"/>
        <v>IPO</v>
      </c>
      <c r="W661" s="1" t="str">
        <f t="shared" si="147"/>
        <v>€</v>
      </c>
      <c r="X661" s="1" t="str">
        <f t="shared" si="148"/>
        <v>€211M</v>
      </c>
      <c r="Y661" s="1" t="str">
        <f t="shared" si="149"/>
        <v>€30M</v>
      </c>
      <c r="Z661" s="1" t="str">
        <f t="shared" si="150"/>
        <v>€0</v>
      </c>
      <c r="AA661" s="1" t="str">
        <f t="shared" si="151"/>
        <v>€8,681</v>
      </c>
      <c r="AB661" s="6">
        <f t="shared" si="152"/>
        <v>723.37962962962968</v>
      </c>
      <c r="AC661" s="1" t="str">
        <f t="shared" si="153"/>
        <v>Large</v>
      </c>
    </row>
    <row r="662" spans="1:29">
      <c r="A662" s="1" t="s">
        <v>4954</v>
      </c>
      <c r="B662" s="1">
        <v>2005</v>
      </c>
      <c r="C662" s="1" t="s">
        <v>73</v>
      </c>
      <c r="D662" s="1" t="s">
        <v>43</v>
      </c>
      <c r="E662" s="1" t="s">
        <v>23</v>
      </c>
      <c r="F662" s="1">
        <v>307</v>
      </c>
      <c r="G662" s="1">
        <v>2510</v>
      </c>
      <c r="H662" s="1">
        <v>355</v>
      </c>
      <c r="I662" s="1">
        <v>47.79</v>
      </c>
      <c r="J662" s="1">
        <v>2</v>
      </c>
      <c r="K662" s="1" t="s">
        <v>19</v>
      </c>
      <c r="L662" s="1" t="s">
        <v>24</v>
      </c>
      <c r="M662" s="1">
        <v>43</v>
      </c>
      <c r="N662" s="1" t="s">
        <v>25</v>
      </c>
      <c r="O662" s="1">
        <v>4108805</v>
      </c>
      <c r="P662" s="1">
        <f t="shared" si="154"/>
        <v>5</v>
      </c>
      <c r="Q662" s="1">
        <f t="shared" si="141"/>
        <v>19</v>
      </c>
      <c r="R662" s="5">
        <f t="shared" si="142"/>
        <v>0.12231075697211155</v>
      </c>
      <c r="S662" s="6">
        <f t="shared" si="143"/>
        <v>141434.26294820718</v>
      </c>
      <c r="T662" s="4">
        <f t="shared" si="144"/>
        <v>1.1563517915309447</v>
      </c>
      <c r="U662" s="1" t="str">
        <f t="shared" si="145"/>
        <v>Normal</v>
      </c>
      <c r="V662" s="1" t="str">
        <f t="shared" si="146"/>
        <v>IPO</v>
      </c>
      <c r="W662" s="1" t="str">
        <f t="shared" si="147"/>
        <v>€</v>
      </c>
      <c r="X662" s="1" t="str">
        <f t="shared" si="148"/>
        <v>€307M</v>
      </c>
      <c r="Y662" s="1" t="str">
        <f t="shared" si="149"/>
        <v>€355M</v>
      </c>
      <c r="Z662" s="1" t="str">
        <f t="shared" si="150"/>
        <v>€0</v>
      </c>
      <c r="AA662" s="1" t="str">
        <f t="shared" si="151"/>
        <v>€1,41,434</v>
      </c>
      <c r="AB662" s="6">
        <f t="shared" si="152"/>
        <v>11786.188579017264</v>
      </c>
      <c r="AC662" s="1" t="str">
        <f t="shared" si="153"/>
        <v>Large</v>
      </c>
    </row>
    <row r="663" spans="1:29">
      <c r="A663" s="1" t="s">
        <v>1207</v>
      </c>
      <c r="B663" s="1">
        <v>2005</v>
      </c>
      <c r="C663" s="1" t="s">
        <v>73</v>
      </c>
      <c r="D663" s="1" t="s">
        <v>17</v>
      </c>
      <c r="E663" s="1" t="s">
        <v>37</v>
      </c>
      <c r="F663" s="1">
        <v>212</v>
      </c>
      <c r="G663" s="1">
        <v>4889</v>
      </c>
      <c r="H663" s="1">
        <v>263</v>
      </c>
      <c r="I663" s="1">
        <v>27.05</v>
      </c>
      <c r="J663" s="1">
        <v>3</v>
      </c>
      <c r="K663" s="1" t="s">
        <v>19</v>
      </c>
      <c r="L663" s="1" t="s">
        <v>19</v>
      </c>
      <c r="M663" s="1">
        <v>35</v>
      </c>
      <c r="N663" s="1" t="s">
        <v>49</v>
      </c>
      <c r="O663" s="1">
        <v>4064737</v>
      </c>
      <c r="P663" s="1">
        <f t="shared" si="154"/>
        <v>4</v>
      </c>
      <c r="Q663" s="1">
        <f t="shared" si="141"/>
        <v>19</v>
      </c>
      <c r="R663" s="5">
        <f t="shared" si="142"/>
        <v>4.3362650848844345E-2</v>
      </c>
      <c r="S663" s="6">
        <f t="shared" si="143"/>
        <v>53794.231949273882</v>
      </c>
      <c r="T663" s="4">
        <f t="shared" si="144"/>
        <v>1.2405660377358489</v>
      </c>
      <c r="U663" s="1" t="str">
        <f t="shared" si="145"/>
        <v>Normal</v>
      </c>
      <c r="V663" s="1" t="str">
        <f t="shared" si="146"/>
        <v>Still Private</v>
      </c>
      <c r="W663" s="1" t="str">
        <f t="shared" si="147"/>
        <v>€</v>
      </c>
      <c r="X663" s="1" t="str">
        <f t="shared" si="148"/>
        <v>€212M</v>
      </c>
      <c r="Y663" s="1" t="str">
        <f t="shared" si="149"/>
        <v>€263M</v>
      </c>
      <c r="Z663" s="1" t="str">
        <f t="shared" si="150"/>
        <v>€0</v>
      </c>
      <c r="AA663" s="1" t="str">
        <f t="shared" si="151"/>
        <v>€53,794</v>
      </c>
      <c r="AB663" s="6">
        <f t="shared" si="152"/>
        <v>4482.8526624394899</v>
      </c>
      <c r="AC663" s="1" t="str">
        <f t="shared" si="153"/>
        <v>Large</v>
      </c>
    </row>
    <row r="664" spans="1:29">
      <c r="A664" s="1" t="s">
        <v>3292</v>
      </c>
      <c r="B664" s="1">
        <v>2005</v>
      </c>
      <c r="C664" s="1" t="s">
        <v>35</v>
      </c>
      <c r="D664" s="1" t="s">
        <v>32</v>
      </c>
      <c r="E664" s="1" t="s">
        <v>40</v>
      </c>
      <c r="F664" s="1">
        <v>263</v>
      </c>
      <c r="G664" s="1">
        <v>3254</v>
      </c>
      <c r="H664" s="1">
        <v>341</v>
      </c>
      <c r="I664" s="1">
        <v>14.39</v>
      </c>
      <c r="J664" s="1">
        <v>9</v>
      </c>
      <c r="K664" s="1" t="s">
        <v>24</v>
      </c>
      <c r="L664" s="1" t="s">
        <v>19</v>
      </c>
      <c r="M664" s="1">
        <v>46</v>
      </c>
      <c r="N664" s="1" t="s">
        <v>25</v>
      </c>
      <c r="O664" s="1">
        <v>4004757</v>
      </c>
      <c r="P664" s="1">
        <f t="shared" si="154"/>
        <v>3</v>
      </c>
      <c r="Q664" s="1">
        <f t="shared" si="141"/>
        <v>19</v>
      </c>
      <c r="R664" s="5">
        <f t="shared" si="142"/>
        <v>8.0823601720958815E-2</v>
      </c>
      <c r="S664" s="6">
        <f t="shared" si="143"/>
        <v>104794.09956976029</v>
      </c>
      <c r="T664" s="4">
        <f t="shared" si="144"/>
        <v>1.2965779467680609</v>
      </c>
      <c r="U664" s="1" t="str">
        <f t="shared" si="145"/>
        <v>High Performer</v>
      </c>
      <c r="V664" s="1" t="str">
        <f t="shared" si="146"/>
        <v>Acquired</v>
      </c>
      <c r="W664" s="1" t="str">
        <f t="shared" si="147"/>
        <v>¥</v>
      </c>
      <c r="X664" s="1" t="str">
        <f t="shared" si="148"/>
        <v>¥263M</v>
      </c>
      <c r="Y664" s="1" t="str">
        <f t="shared" si="149"/>
        <v>¥341M</v>
      </c>
      <c r="Z664" s="1" t="str">
        <f t="shared" si="150"/>
        <v>¥0</v>
      </c>
      <c r="AA664" s="1" t="str">
        <f t="shared" si="151"/>
        <v>¥1,04,794</v>
      </c>
      <c r="AB664" s="6">
        <f t="shared" si="152"/>
        <v>8732.8416308133583</v>
      </c>
      <c r="AC664" s="1" t="str">
        <f t="shared" si="153"/>
        <v>Large</v>
      </c>
    </row>
    <row r="665" spans="1:29">
      <c r="A665" s="1" t="s">
        <v>808</v>
      </c>
      <c r="B665" s="1">
        <v>2005</v>
      </c>
      <c r="C665" s="1" t="s">
        <v>31</v>
      </c>
      <c r="D665" s="1" t="s">
        <v>46</v>
      </c>
      <c r="E665" s="1" t="s">
        <v>37</v>
      </c>
      <c r="F665" s="1">
        <v>468</v>
      </c>
      <c r="G665" s="1">
        <v>962</v>
      </c>
      <c r="H665" s="1">
        <v>595</v>
      </c>
      <c r="I665" s="1">
        <v>2.16</v>
      </c>
      <c r="J665" s="1">
        <v>8</v>
      </c>
      <c r="K665" s="1" t="s">
        <v>19</v>
      </c>
      <c r="L665" s="1" t="s">
        <v>24</v>
      </c>
      <c r="M665" s="1">
        <v>84</v>
      </c>
      <c r="N665" s="1" t="s">
        <v>33</v>
      </c>
      <c r="O665" s="1">
        <v>4004709</v>
      </c>
      <c r="P665" s="1">
        <f t="shared" si="154"/>
        <v>4</v>
      </c>
      <c r="Q665" s="1">
        <f t="shared" si="141"/>
        <v>19</v>
      </c>
      <c r="R665" s="5">
        <f t="shared" si="142"/>
        <v>0.48648648648648651</v>
      </c>
      <c r="S665" s="6">
        <f t="shared" si="143"/>
        <v>618503.11850311852</v>
      </c>
      <c r="T665" s="4">
        <f t="shared" si="144"/>
        <v>1.2713675213675213</v>
      </c>
      <c r="U665" s="1" t="str">
        <f t="shared" si="145"/>
        <v>High Performer</v>
      </c>
      <c r="V665" s="1" t="str">
        <f t="shared" si="146"/>
        <v>IPO</v>
      </c>
      <c r="W665" s="1" t="str">
        <f t="shared" si="147"/>
        <v>€</v>
      </c>
      <c r="X665" s="1" t="str">
        <f t="shared" si="148"/>
        <v>€468M</v>
      </c>
      <c r="Y665" s="1" t="str">
        <f t="shared" si="149"/>
        <v>€595M</v>
      </c>
      <c r="Z665" s="1" t="str">
        <f t="shared" si="150"/>
        <v>€0</v>
      </c>
      <c r="AA665" s="1" t="str">
        <f t="shared" si="151"/>
        <v>€6,18,503</v>
      </c>
      <c r="AB665" s="6">
        <f t="shared" si="152"/>
        <v>51541.926541926543</v>
      </c>
      <c r="AC665" s="1" t="str">
        <f t="shared" si="153"/>
        <v>Large</v>
      </c>
    </row>
    <row r="666" spans="1:29">
      <c r="A666" s="1" t="s">
        <v>2908</v>
      </c>
      <c r="B666" s="1">
        <v>2005</v>
      </c>
      <c r="C666" s="1" t="s">
        <v>53</v>
      </c>
      <c r="D666" s="1" t="s">
        <v>102</v>
      </c>
      <c r="E666" s="1" t="s">
        <v>40</v>
      </c>
      <c r="F666" s="1">
        <v>360</v>
      </c>
      <c r="G666" s="1">
        <v>1638</v>
      </c>
      <c r="H666" s="1">
        <v>976</v>
      </c>
      <c r="I666" s="1">
        <v>36.99</v>
      </c>
      <c r="J666" s="1">
        <v>7</v>
      </c>
      <c r="K666" s="1" t="s">
        <v>19</v>
      </c>
      <c r="L666" s="1" t="s">
        <v>24</v>
      </c>
      <c r="M666" s="1">
        <v>34</v>
      </c>
      <c r="N666" s="1" t="s">
        <v>20</v>
      </c>
      <c r="O666" s="1">
        <v>3994418</v>
      </c>
      <c r="P666" s="1">
        <f t="shared" si="154"/>
        <v>3</v>
      </c>
      <c r="Q666" s="1">
        <f t="shared" si="141"/>
        <v>19</v>
      </c>
      <c r="R666" s="5">
        <f t="shared" si="142"/>
        <v>0.21978021978021978</v>
      </c>
      <c r="S666" s="6">
        <f t="shared" si="143"/>
        <v>595848.59584859584</v>
      </c>
      <c r="T666" s="4">
        <f t="shared" si="144"/>
        <v>2.7111111111111112</v>
      </c>
      <c r="U666" s="1" t="str">
        <f t="shared" si="145"/>
        <v>Normal</v>
      </c>
      <c r="V666" s="1" t="str">
        <f t="shared" si="146"/>
        <v>IPO</v>
      </c>
      <c r="W666" s="1">
        <f t="shared" si="147"/>
        <v>0</v>
      </c>
      <c r="X666" s="1" t="str">
        <f t="shared" si="148"/>
        <v>0360M</v>
      </c>
      <c r="Y666" s="1" t="str">
        <f t="shared" si="149"/>
        <v>0976M</v>
      </c>
      <c r="Z666" s="1" t="str">
        <f t="shared" si="150"/>
        <v>00</v>
      </c>
      <c r="AA666" s="1" t="str">
        <f t="shared" si="151"/>
        <v>05,95,849</v>
      </c>
      <c r="AB666" s="6">
        <f t="shared" si="152"/>
        <v>49654.049654049653</v>
      </c>
      <c r="AC666" s="1" t="str">
        <f t="shared" si="153"/>
        <v>Large</v>
      </c>
    </row>
    <row r="667" spans="1:29">
      <c r="A667" s="1" t="s">
        <v>814</v>
      </c>
      <c r="B667" s="1">
        <v>2005</v>
      </c>
      <c r="C667" s="1" t="s">
        <v>45</v>
      </c>
      <c r="D667" s="1" t="s">
        <v>36</v>
      </c>
      <c r="E667" s="1" t="s">
        <v>37</v>
      </c>
      <c r="F667" s="1">
        <v>387</v>
      </c>
      <c r="G667" s="1">
        <v>523</v>
      </c>
      <c r="H667" s="1">
        <v>340</v>
      </c>
      <c r="I667" s="1">
        <v>29.22</v>
      </c>
      <c r="J667" s="1">
        <v>9</v>
      </c>
      <c r="K667" s="1" t="s">
        <v>19</v>
      </c>
      <c r="L667" s="1" t="s">
        <v>24</v>
      </c>
      <c r="M667" s="1">
        <v>15</v>
      </c>
      <c r="N667" s="1" t="s">
        <v>25</v>
      </c>
      <c r="O667" s="1">
        <v>3968934</v>
      </c>
      <c r="P667" s="1">
        <f t="shared" si="154"/>
        <v>4</v>
      </c>
      <c r="Q667" s="1">
        <f t="shared" si="141"/>
        <v>19</v>
      </c>
      <c r="R667" s="5">
        <f t="shared" si="142"/>
        <v>0.73996175908221795</v>
      </c>
      <c r="S667" s="6">
        <f t="shared" si="143"/>
        <v>650095.60229445505</v>
      </c>
      <c r="T667" s="4">
        <f t="shared" si="144"/>
        <v>0.87855297157622736</v>
      </c>
      <c r="U667" s="1" t="str">
        <f t="shared" si="145"/>
        <v>High Performer</v>
      </c>
      <c r="V667" s="1" t="str">
        <f t="shared" si="146"/>
        <v>IPO</v>
      </c>
      <c r="W667" s="1" t="str">
        <f t="shared" si="147"/>
        <v>A$</v>
      </c>
      <c r="X667" s="1" t="str">
        <f t="shared" si="148"/>
        <v>A$387M</v>
      </c>
      <c r="Y667" s="1" t="str">
        <f t="shared" si="149"/>
        <v>A$340M</v>
      </c>
      <c r="Z667" s="1" t="str">
        <f t="shared" si="150"/>
        <v>A$1</v>
      </c>
      <c r="AA667" s="1" t="str">
        <f t="shared" si="151"/>
        <v>A$6,50,096</v>
      </c>
      <c r="AB667" s="6">
        <f t="shared" si="152"/>
        <v>54174.633524537923</v>
      </c>
      <c r="AC667" s="1" t="str">
        <f t="shared" si="153"/>
        <v>Large</v>
      </c>
    </row>
    <row r="668" spans="1:29">
      <c r="A668" s="1" t="s">
        <v>4145</v>
      </c>
      <c r="B668" s="1">
        <v>2005</v>
      </c>
      <c r="C668" s="1" t="s">
        <v>45</v>
      </c>
      <c r="D668" s="1" t="s">
        <v>32</v>
      </c>
      <c r="E668" s="1" t="s">
        <v>23</v>
      </c>
      <c r="F668" s="1">
        <v>449</v>
      </c>
      <c r="G668" s="1">
        <v>1700</v>
      </c>
      <c r="H668" s="1">
        <v>796</v>
      </c>
      <c r="I668" s="1">
        <v>10.42</v>
      </c>
      <c r="J668" s="1">
        <v>6</v>
      </c>
      <c r="K668" s="1" t="s">
        <v>19</v>
      </c>
      <c r="L668" s="1" t="s">
        <v>19</v>
      </c>
      <c r="M668" s="1">
        <v>39</v>
      </c>
      <c r="N668" s="1" t="s">
        <v>33</v>
      </c>
      <c r="O668" s="1">
        <v>3967451</v>
      </c>
      <c r="P668" s="1">
        <f t="shared" si="154"/>
        <v>5</v>
      </c>
      <c r="Q668" s="1">
        <f t="shared" si="141"/>
        <v>19</v>
      </c>
      <c r="R668" s="5">
        <f t="shared" si="142"/>
        <v>0.26411764705882351</v>
      </c>
      <c r="S668" s="6">
        <f t="shared" si="143"/>
        <v>468235.29411764705</v>
      </c>
      <c r="T668" s="4">
        <f t="shared" si="144"/>
        <v>1.7728285077951003</v>
      </c>
      <c r="U668" s="1" t="str">
        <f t="shared" si="145"/>
        <v>Normal</v>
      </c>
      <c r="V668" s="1" t="str">
        <f t="shared" si="146"/>
        <v>Still Private</v>
      </c>
      <c r="W668" s="1" t="str">
        <f t="shared" si="147"/>
        <v>A$</v>
      </c>
      <c r="X668" s="1" t="str">
        <f t="shared" si="148"/>
        <v>A$449M</v>
      </c>
      <c r="Y668" s="1" t="str">
        <f t="shared" si="149"/>
        <v>A$796M</v>
      </c>
      <c r="Z668" s="1" t="str">
        <f t="shared" si="150"/>
        <v>A$0</v>
      </c>
      <c r="AA668" s="1" t="str">
        <f t="shared" si="151"/>
        <v>A$4,68,235</v>
      </c>
      <c r="AB668" s="6">
        <f t="shared" si="152"/>
        <v>39019.607843137252</v>
      </c>
      <c r="AC668" s="1" t="str">
        <f t="shared" si="153"/>
        <v>Large</v>
      </c>
    </row>
    <row r="669" spans="1:29">
      <c r="A669" s="1" t="s">
        <v>5033</v>
      </c>
      <c r="B669" s="1">
        <v>2005</v>
      </c>
      <c r="C669" s="1" t="s">
        <v>53</v>
      </c>
      <c r="D669" s="1" t="s">
        <v>32</v>
      </c>
      <c r="E669" s="1" t="s">
        <v>23</v>
      </c>
      <c r="F669" s="1">
        <v>430</v>
      </c>
      <c r="G669" s="1">
        <v>157</v>
      </c>
      <c r="H669" s="1">
        <v>336</v>
      </c>
      <c r="I669" s="1">
        <v>29.13</v>
      </c>
      <c r="J669" s="1">
        <v>5</v>
      </c>
      <c r="K669" s="1" t="s">
        <v>19</v>
      </c>
      <c r="L669" s="1" t="s">
        <v>24</v>
      </c>
      <c r="M669" s="1">
        <v>39</v>
      </c>
      <c r="N669" s="1" t="s">
        <v>20</v>
      </c>
      <c r="O669" s="1">
        <v>3946707</v>
      </c>
      <c r="P669" s="1">
        <f t="shared" si="154"/>
        <v>5</v>
      </c>
      <c r="Q669" s="1">
        <f t="shared" si="141"/>
        <v>19</v>
      </c>
      <c r="R669" s="5">
        <f t="shared" si="142"/>
        <v>2.7388535031847132</v>
      </c>
      <c r="S669" s="6">
        <f t="shared" si="143"/>
        <v>2140127.388535032</v>
      </c>
      <c r="T669" s="4">
        <f t="shared" si="144"/>
        <v>0.78139534883720929</v>
      </c>
      <c r="U669" s="1" t="str">
        <f t="shared" si="145"/>
        <v>Normal</v>
      </c>
      <c r="V669" s="1" t="str">
        <f t="shared" si="146"/>
        <v>IPO</v>
      </c>
      <c r="W669" s="1">
        <f t="shared" si="147"/>
        <v>0</v>
      </c>
      <c r="X669" s="1" t="str">
        <f t="shared" si="148"/>
        <v>0430M</v>
      </c>
      <c r="Y669" s="1" t="str">
        <f t="shared" si="149"/>
        <v>0336M</v>
      </c>
      <c r="Z669" s="1" t="str">
        <f t="shared" si="150"/>
        <v>03</v>
      </c>
      <c r="AA669" s="1" t="str">
        <f t="shared" si="151"/>
        <v>021,40,127</v>
      </c>
      <c r="AB669" s="6">
        <f t="shared" si="152"/>
        <v>178343.94904458598</v>
      </c>
      <c r="AC669" s="1" t="str">
        <f t="shared" si="153"/>
        <v>Large</v>
      </c>
    </row>
    <row r="670" spans="1:29">
      <c r="A670" s="1" t="s">
        <v>1810</v>
      </c>
      <c r="B670" s="1">
        <v>2005</v>
      </c>
      <c r="C670" s="1" t="s">
        <v>42</v>
      </c>
      <c r="D670" s="1" t="s">
        <v>39</v>
      </c>
      <c r="E670" s="1" t="s">
        <v>23</v>
      </c>
      <c r="F670" s="1">
        <v>389</v>
      </c>
      <c r="G670" s="1">
        <v>2805</v>
      </c>
      <c r="H670" s="1">
        <v>209</v>
      </c>
      <c r="I670" s="1">
        <v>33</v>
      </c>
      <c r="J670" s="1">
        <v>4</v>
      </c>
      <c r="K670" s="1" t="s">
        <v>19</v>
      </c>
      <c r="L670" s="1" t="s">
        <v>24</v>
      </c>
      <c r="M670" s="1">
        <v>20</v>
      </c>
      <c r="N670" s="1" t="s">
        <v>25</v>
      </c>
      <c r="O670" s="1">
        <v>3890201</v>
      </c>
      <c r="P670" s="1">
        <f t="shared" si="154"/>
        <v>5</v>
      </c>
      <c r="Q670" s="1">
        <f t="shared" si="141"/>
        <v>19</v>
      </c>
      <c r="R670" s="5">
        <f t="shared" si="142"/>
        <v>0.13868092691622103</v>
      </c>
      <c r="S670" s="6">
        <f t="shared" si="143"/>
        <v>74509.803921568629</v>
      </c>
      <c r="T670" s="4">
        <f t="shared" si="144"/>
        <v>0.53727506426735216</v>
      </c>
      <c r="U670" s="1" t="str">
        <f t="shared" si="145"/>
        <v>Normal</v>
      </c>
      <c r="V670" s="1" t="str">
        <f t="shared" si="146"/>
        <v>IPO</v>
      </c>
      <c r="W670" s="1" t="str">
        <f t="shared" si="147"/>
        <v>¥</v>
      </c>
      <c r="X670" s="1" t="str">
        <f t="shared" si="148"/>
        <v>¥389M</v>
      </c>
      <c r="Y670" s="1" t="str">
        <f t="shared" si="149"/>
        <v>¥209M</v>
      </c>
      <c r="Z670" s="1" t="str">
        <f t="shared" si="150"/>
        <v>¥0</v>
      </c>
      <c r="AA670" s="1" t="str">
        <f t="shared" si="151"/>
        <v>¥74,510</v>
      </c>
      <c r="AB670" s="6">
        <f t="shared" si="152"/>
        <v>6209.1503267973858</v>
      </c>
      <c r="AC670" s="1" t="str">
        <f t="shared" si="153"/>
        <v>Large</v>
      </c>
    </row>
    <row r="671" spans="1:29">
      <c r="A671" s="1" t="s">
        <v>2262</v>
      </c>
      <c r="B671" s="1">
        <v>2005</v>
      </c>
      <c r="C671" s="1" t="s">
        <v>73</v>
      </c>
      <c r="D671" s="1" t="s">
        <v>39</v>
      </c>
      <c r="E671" s="1" t="s">
        <v>23</v>
      </c>
      <c r="F671" s="1">
        <v>475</v>
      </c>
      <c r="G671" s="1">
        <v>857</v>
      </c>
      <c r="H671" s="1">
        <v>904</v>
      </c>
      <c r="I671" s="1">
        <v>49.56</v>
      </c>
      <c r="J671" s="1">
        <v>7</v>
      </c>
      <c r="K671" s="1" t="s">
        <v>19</v>
      </c>
      <c r="L671" s="1" t="s">
        <v>24</v>
      </c>
      <c r="M671" s="1">
        <v>58</v>
      </c>
      <c r="N671" s="1" t="s">
        <v>49</v>
      </c>
      <c r="O671" s="1">
        <v>3863491</v>
      </c>
      <c r="P671" s="1">
        <f t="shared" si="154"/>
        <v>5</v>
      </c>
      <c r="Q671" s="1">
        <f t="shared" si="141"/>
        <v>19</v>
      </c>
      <c r="R671" s="5">
        <f t="shared" si="142"/>
        <v>0.55425904317386232</v>
      </c>
      <c r="S671" s="6">
        <f t="shared" si="143"/>
        <v>1054842.4737456243</v>
      </c>
      <c r="T671" s="4">
        <f t="shared" si="144"/>
        <v>1.9031578947368422</v>
      </c>
      <c r="U671" s="1" t="str">
        <f t="shared" si="145"/>
        <v>Normal</v>
      </c>
      <c r="V671" s="1" t="str">
        <f t="shared" si="146"/>
        <v>IPO</v>
      </c>
      <c r="W671" s="1" t="str">
        <f t="shared" si="147"/>
        <v>€</v>
      </c>
      <c r="X671" s="1" t="str">
        <f t="shared" si="148"/>
        <v>€475M</v>
      </c>
      <c r="Y671" s="1" t="str">
        <f t="shared" si="149"/>
        <v>€904M</v>
      </c>
      <c r="Z671" s="1" t="str">
        <f t="shared" si="150"/>
        <v>€1</v>
      </c>
      <c r="AA671" s="1" t="str">
        <f t="shared" si="151"/>
        <v>€10,54,842</v>
      </c>
      <c r="AB671" s="6">
        <f t="shared" si="152"/>
        <v>87903.53947880202</v>
      </c>
      <c r="AC671" s="1" t="str">
        <f t="shared" si="153"/>
        <v>Large</v>
      </c>
    </row>
    <row r="672" spans="1:29">
      <c r="A672" s="1" t="s">
        <v>4684</v>
      </c>
      <c r="B672" s="1">
        <v>2005</v>
      </c>
      <c r="C672" s="1" t="s">
        <v>31</v>
      </c>
      <c r="D672" s="1" t="s">
        <v>102</v>
      </c>
      <c r="E672" s="1" t="s">
        <v>18</v>
      </c>
      <c r="F672" s="1">
        <v>253</v>
      </c>
      <c r="G672" s="1">
        <v>25</v>
      </c>
      <c r="H672" s="1">
        <v>634</v>
      </c>
      <c r="I672" s="1">
        <v>27.48</v>
      </c>
      <c r="J672" s="1">
        <v>5</v>
      </c>
      <c r="K672" s="1" t="s">
        <v>19</v>
      </c>
      <c r="L672" s="1" t="s">
        <v>24</v>
      </c>
      <c r="M672" s="1">
        <v>41</v>
      </c>
      <c r="N672" s="1" t="s">
        <v>33</v>
      </c>
      <c r="O672" s="1">
        <v>3861691</v>
      </c>
      <c r="P672" s="1">
        <f t="shared" si="154"/>
        <v>2</v>
      </c>
      <c r="Q672" s="1">
        <f t="shared" si="141"/>
        <v>19</v>
      </c>
      <c r="R672" s="5">
        <f t="shared" si="142"/>
        <v>10.119999999999999</v>
      </c>
      <c r="S672" s="6">
        <f t="shared" si="143"/>
        <v>25360000</v>
      </c>
      <c r="T672" s="4">
        <f t="shared" si="144"/>
        <v>2.5059288537549409</v>
      </c>
      <c r="U672" s="1" t="str">
        <f t="shared" si="145"/>
        <v>Normal</v>
      </c>
      <c r="V672" s="1" t="str">
        <f t="shared" si="146"/>
        <v>IPO</v>
      </c>
      <c r="W672" s="1" t="str">
        <f t="shared" si="147"/>
        <v>€</v>
      </c>
      <c r="X672" s="1" t="str">
        <f t="shared" si="148"/>
        <v>€253M</v>
      </c>
      <c r="Y672" s="1" t="str">
        <f t="shared" si="149"/>
        <v>€634M</v>
      </c>
      <c r="Z672" s="1" t="str">
        <f t="shared" si="150"/>
        <v>€10</v>
      </c>
      <c r="AA672" s="1" t="str">
        <f t="shared" si="151"/>
        <v>€2,53,60,000</v>
      </c>
      <c r="AB672" s="6">
        <f t="shared" si="152"/>
        <v>2113333.3333333335</v>
      </c>
      <c r="AC672" s="1" t="str">
        <f t="shared" si="153"/>
        <v>Large</v>
      </c>
    </row>
    <row r="673" spans="1:29">
      <c r="A673" s="1" t="s">
        <v>4824</v>
      </c>
      <c r="B673" s="1">
        <v>2005</v>
      </c>
      <c r="C673" s="1" t="s">
        <v>42</v>
      </c>
      <c r="D673" s="1" t="s">
        <v>51</v>
      </c>
      <c r="E673" s="1" t="s">
        <v>23</v>
      </c>
      <c r="F673" s="1">
        <v>300</v>
      </c>
      <c r="G673" s="1">
        <v>3619</v>
      </c>
      <c r="H673" s="1">
        <v>529</v>
      </c>
      <c r="I673" s="1">
        <v>3.47</v>
      </c>
      <c r="J673" s="1">
        <v>3</v>
      </c>
      <c r="K673" s="1" t="s">
        <v>24</v>
      </c>
      <c r="L673" s="1" t="s">
        <v>24</v>
      </c>
      <c r="M673" s="1">
        <v>41</v>
      </c>
      <c r="N673" s="1" t="s">
        <v>20</v>
      </c>
      <c r="O673" s="1">
        <v>3854184</v>
      </c>
      <c r="P673" s="1">
        <f t="shared" si="154"/>
        <v>5</v>
      </c>
      <c r="Q673" s="1">
        <f t="shared" si="141"/>
        <v>19</v>
      </c>
      <c r="R673" s="5">
        <f t="shared" si="142"/>
        <v>8.2895827576678641E-2</v>
      </c>
      <c r="S673" s="6">
        <f t="shared" si="143"/>
        <v>146172.97596020999</v>
      </c>
      <c r="T673" s="4">
        <f t="shared" si="144"/>
        <v>1.7633333333333334</v>
      </c>
      <c r="U673" s="1" t="str">
        <f t="shared" si="145"/>
        <v>Normal</v>
      </c>
      <c r="V673" s="1" t="str">
        <f t="shared" si="146"/>
        <v>Acquired</v>
      </c>
      <c r="W673" s="1" t="str">
        <f t="shared" si="147"/>
        <v>¥</v>
      </c>
      <c r="X673" s="1" t="str">
        <f t="shared" si="148"/>
        <v>¥300M</v>
      </c>
      <c r="Y673" s="1" t="str">
        <f t="shared" si="149"/>
        <v>¥529M</v>
      </c>
      <c r="Z673" s="1" t="str">
        <f t="shared" si="150"/>
        <v>¥0</v>
      </c>
      <c r="AA673" s="1" t="str">
        <f t="shared" si="151"/>
        <v>¥1,46,173</v>
      </c>
      <c r="AB673" s="6">
        <f t="shared" si="152"/>
        <v>12181.0813300175</v>
      </c>
      <c r="AC673" s="1" t="str">
        <f t="shared" si="153"/>
        <v>Large</v>
      </c>
    </row>
    <row r="674" spans="1:29">
      <c r="A674" s="1" t="s">
        <v>2910</v>
      </c>
      <c r="B674" s="1">
        <v>2005</v>
      </c>
      <c r="C674" s="1" t="s">
        <v>42</v>
      </c>
      <c r="D674" s="1" t="s">
        <v>46</v>
      </c>
      <c r="E674" s="1" t="s">
        <v>28</v>
      </c>
      <c r="F674" s="1">
        <v>351</v>
      </c>
      <c r="G674" s="1">
        <v>4599</v>
      </c>
      <c r="H674" s="1">
        <v>799</v>
      </c>
      <c r="I674" s="1">
        <v>32.33</v>
      </c>
      <c r="J674" s="1">
        <v>2</v>
      </c>
      <c r="K674" s="1" t="s">
        <v>24</v>
      </c>
      <c r="L674" s="1" t="s">
        <v>19</v>
      </c>
      <c r="M674" s="1">
        <v>97</v>
      </c>
      <c r="N674" s="1" t="s">
        <v>49</v>
      </c>
      <c r="O674" s="1">
        <v>3808012</v>
      </c>
      <c r="P674" s="1">
        <f t="shared" si="154"/>
        <v>1</v>
      </c>
      <c r="Q674" s="1">
        <f t="shared" si="141"/>
        <v>19</v>
      </c>
      <c r="R674" s="5">
        <f t="shared" si="142"/>
        <v>7.6320939334637961E-2</v>
      </c>
      <c r="S674" s="6">
        <f t="shared" si="143"/>
        <v>173733.42030876278</v>
      </c>
      <c r="T674" s="4">
        <f t="shared" si="144"/>
        <v>2.2763532763532766</v>
      </c>
      <c r="U674" s="1" t="str">
        <f t="shared" si="145"/>
        <v>Normal</v>
      </c>
      <c r="V674" s="1" t="str">
        <f t="shared" si="146"/>
        <v>Acquired</v>
      </c>
      <c r="W674" s="1" t="str">
        <f t="shared" si="147"/>
        <v>¥</v>
      </c>
      <c r="X674" s="1" t="str">
        <f t="shared" si="148"/>
        <v>¥351M</v>
      </c>
      <c r="Y674" s="1" t="str">
        <f t="shared" si="149"/>
        <v>¥799M</v>
      </c>
      <c r="Z674" s="1" t="str">
        <f t="shared" si="150"/>
        <v>¥0</v>
      </c>
      <c r="AA674" s="1" t="str">
        <f t="shared" si="151"/>
        <v>¥1,73,733</v>
      </c>
      <c r="AB674" s="6">
        <f t="shared" si="152"/>
        <v>14477.785025730231</v>
      </c>
      <c r="AC674" s="1" t="str">
        <f t="shared" si="153"/>
        <v>Large</v>
      </c>
    </row>
    <row r="675" spans="1:29">
      <c r="A675" s="1" t="s">
        <v>4942</v>
      </c>
      <c r="B675" s="1">
        <v>2005</v>
      </c>
      <c r="C675" s="1" t="s">
        <v>59</v>
      </c>
      <c r="D675" s="1" t="s">
        <v>95</v>
      </c>
      <c r="E675" s="1" t="s">
        <v>23</v>
      </c>
      <c r="F675" s="1">
        <v>496</v>
      </c>
      <c r="G675" s="1">
        <v>1261</v>
      </c>
      <c r="H675" s="1">
        <v>909</v>
      </c>
      <c r="I675" s="1">
        <v>1.77</v>
      </c>
      <c r="J675" s="1">
        <v>2</v>
      </c>
      <c r="K675" s="1" t="s">
        <v>19</v>
      </c>
      <c r="L675" s="1" t="s">
        <v>19</v>
      </c>
      <c r="M675" s="1">
        <v>74</v>
      </c>
      <c r="N675" s="1" t="s">
        <v>25</v>
      </c>
      <c r="O675" s="1">
        <v>3750082</v>
      </c>
      <c r="P675" s="1">
        <f t="shared" si="154"/>
        <v>5</v>
      </c>
      <c r="Q675" s="1">
        <f t="shared" si="141"/>
        <v>19</v>
      </c>
      <c r="R675" s="5">
        <f t="shared" si="142"/>
        <v>0.39333862014274384</v>
      </c>
      <c r="S675" s="6">
        <f t="shared" si="143"/>
        <v>720856.46312450431</v>
      </c>
      <c r="T675" s="4">
        <f t="shared" si="144"/>
        <v>1.8326612903225807</v>
      </c>
      <c r="U675" s="1" t="str">
        <f t="shared" si="145"/>
        <v>Normal</v>
      </c>
      <c r="V675" s="1" t="str">
        <f t="shared" si="146"/>
        <v>Still Private</v>
      </c>
      <c r="W675" s="1" t="str">
        <f t="shared" si="147"/>
        <v>₹</v>
      </c>
      <c r="X675" s="1" t="str">
        <f t="shared" si="148"/>
        <v>₹496M</v>
      </c>
      <c r="Y675" s="1" t="str">
        <f t="shared" si="149"/>
        <v>₹909M</v>
      </c>
      <c r="Z675" s="1" t="str">
        <f t="shared" si="150"/>
        <v>₹0</v>
      </c>
      <c r="AA675" s="1" t="str">
        <f t="shared" si="151"/>
        <v>₹7,20,856</v>
      </c>
      <c r="AB675" s="6">
        <f t="shared" si="152"/>
        <v>60071.371927042033</v>
      </c>
      <c r="AC675" s="1" t="str">
        <f t="shared" si="153"/>
        <v>Large</v>
      </c>
    </row>
    <row r="676" spans="1:29">
      <c r="A676" s="1" t="s">
        <v>2743</v>
      </c>
      <c r="B676" s="1">
        <v>2005</v>
      </c>
      <c r="C676" s="1" t="s">
        <v>27</v>
      </c>
      <c r="D676" s="1" t="s">
        <v>32</v>
      </c>
      <c r="E676" s="1" t="s">
        <v>40</v>
      </c>
      <c r="F676" s="1">
        <v>466</v>
      </c>
      <c r="G676" s="1">
        <v>3384</v>
      </c>
      <c r="H676" s="1">
        <v>248</v>
      </c>
      <c r="I676" s="1">
        <v>24.75</v>
      </c>
      <c r="J676" s="1">
        <v>2</v>
      </c>
      <c r="K676" s="1" t="s">
        <v>19</v>
      </c>
      <c r="L676" s="1" t="s">
        <v>24</v>
      </c>
      <c r="M676" s="1">
        <v>95</v>
      </c>
      <c r="N676" s="1" t="s">
        <v>25</v>
      </c>
      <c r="O676" s="1">
        <v>3714174</v>
      </c>
      <c r="P676" s="1">
        <f t="shared" si="154"/>
        <v>3</v>
      </c>
      <c r="Q676" s="1">
        <f t="shared" si="141"/>
        <v>19</v>
      </c>
      <c r="R676" s="5">
        <f t="shared" si="142"/>
        <v>0.13770685579196218</v>
      </c>
      <c r="S676" s="6">
        <f t="shared" si="143"/>
        <v>73286.052009456267</v>
      </c>
      <c r="T676" s="4">
        <f t="shared" si="144"/>
        <v>0.53218884120171672</v>
      </c>
      <c r="U676" s="1" t="str">
        <f t="shared" si="145"/>
        <v>Normal</v>
      </c>
      <c r="V676" s="1" t="str">
        <f t="shared" si="146"/>
        <v>IPO</v>
      </c>
      <c r="W676" s="1" t="str">
        <f t="shared" si="147"/>
        <v>$</v>
      </c>
      <c r="X676" s="1" t="str">
        <f t="shared" si="148"/>
        <v>$466M</v>
      </c>
      <c r="Y676" s="1" t="str">
        <f t="shared" si="149"/>
        <v>$248M</v>
      </c>
      <c r="Z676" s="1" t="str">
        <f t="shared" si="150"/>
        <v>$0</v>
      </c>
      <c r="AA676" s="1" t="str">
        <f t="shared" si="151"/>
        <v>$73,286</v>
      </c>
      <c r="AB676" s="6">
        <f t="shared" si="152"/>
        <v>6107.171000788022</v>
      </c>
      <c r="AC676" s="1" t="str">
        <f t="shared" si="153"/>
        <v>Large</v>
      </c>
    </row>
    <row r="677" spans="1:29">
      <c r="A677" s="1" t="s">
        <v>3685</v>
      </c>
      <c r="B677" s="1">
        <v>2005</v>
      </c>
      <c r="C677" s="1" t="s">
        <v>45</v>
      </c>
      <c r="D677" s="1" t="s">
        <v>51</v>
      </c>
      <c r="E677" s="1" t="s">
        <v>18</v>
      </c>
      <c r="F677" s="1">
        <v>413</v>
      </c>
      <c r="G677" s="1">
        <v>2586</v>
      </c>
      <c r="H677" s="1">
        <v>556</v>
      </c>
      <c r="I677" s="1">
        <v>8.4700000000000006</v>
      </c>
      <c r="J677" s="1">
        <v>9</v>
      </c>
      <c r="K677" s="1" t="s">
        <v>19</v>
      </c>
      <c r="L677" s="1" t="s">
        <v>19</v>
      </c>
      <c r="M677" s="1">
        <v>50</v>
      </c>
      <c r="N677" s="1" t="s">
        <v>29</v>
      </c>
      <c r="O677" s="1">
        <v>3683733</v>
      </c>
      <c r="P677" s="1">
        <f t="shared" si="154"/>
        <v>2</v>
      </c>
      <c r="Q677" s="1">
        <f t="shared" si="141"/>
        <v>19</v>
      </c>
      <c r="R677" s="5">
        <f t="shared" si="142"/>
        <v>0.15970610982211911</v>
      </c>
      <c r="S677" s="6">
        <f t="shared" si="143"/>
        <v>215003.86697602476</v>
      </c>
      <c r="T677" s="4">
        <f t="shared" si="144"/>
        <v>1.3462469733656175</v>
      </c>
      <c r="U677" s="1" t="str">
        <f t="shared" si="145"/>
        <v>High Performer</v>
      </c>
      <c r="V677" s="1" t="str">
        <f t="shared" si="146"/>
        <v>Still Private</v>
      </c>
      <c r="W677" s="1" t="str">
        <f t="shared" si="147"/>
        <v>A$</v>
      </c>
      <c r="X677" s="1" t="str">
        <f t="shared" si="148"/>
        <v>A$413M</v>
      </c>
      <c r="Y677" s="1" t="str">
        <f t="shared" si="149"/>
        <v>A$556M</v>
      </c>
      <c r="Z677" s="1" t="str">
        <f t="shared" si="150"/>
        <v>A$0</v>
      </c>
      <c r="AA677" s="1" t="str">
        <f t="shared" si="151"/>
        <v>A$2,15,004</v>
      </c>
      <c r="AB677" s="6">
        <f t="shared" si="152"/>
        <v>17916.988914668727</v>
      </c>
      <c r="AC677" s="1" t="str">
        <f t="shared" si="153"/>
        <v>Large</v>
      </c>
    </row>
    <row r="678" spans="1:29">
      <c r="A678" s="1" t="s">
        <v>4464</v>
      </c>
      <c r="B678" s="1">
        <v>2005</v>
      </c>
      <c r="C678" s="1" t="s">
        <v>22</v>
      </c>
      <c r="D678" s="1" t="s">
        <v>48</v>
      </c>
      <c r="E678" s="1" t="s">
        <v>23</v>
      </c>
      <c r="F678" s="1">
        <v>393</v>
      </c>
      <c r="G678" s="1">
        <v>2091</v>
      </c>
      <c r="H678" s="1">
        <v>549</v>
      </c>
      <c r="I678" s="1">
        <v>6.98</v>
      </c>
      <c r="J678" s="1">
        <v>5</v>
      </c>
      <c r="K678" s="1" t="s">
        <v>19</v>
      </c>
      <c r="L678" s="1" t="s">
        <v>19</v>
      </c>
      <c r="M678" s="1">
        <v>84</v>
      </c>
      <c r="N678" s="1" t="s">
        <v>25</v>
      </c>
      <c r="O678" s="1">
        <v>3557813</v>
      </c>
      <c r="P678" s="1">
        <f t="shared" si="154"/>
        <v>5</v>
      </c>
      <c r="Q678" s="1">
        <f t="shared" si="141"/>
        <v>19</v>
      </c>
      <c r="R678" s="5">
        <f t="shared" si="142"/>
        <v>0.18794835007173602</v>
      </c>
      <c r="S678" s="6">
        <f t="shared" si="143"/>
        <v>262553.8020086083</v>
      </c>
      <c r="T678" s="4">
        <f t="shared" si="144"/>
        <v>1.3969465648854962</v>
      </c>
      <c r="U678" s="1" t="str">
        <f t="shared" si="145"/>
        <v>Normal</v>
      </c>
      <c r="V678" s="1" t="str">
        <f t="shared" si="146"/>
        <v>Still Private</v>
      </c>
      <c r="W678" s="1" t="str">
        <f t="shared" si="147"/>
        <v>£</v>
      </c>
      <c r="X678" s="1" t="str">
        <f t="shared" si="148"/>
        <v>£393M</v>
      </c>
      <c r="Y678" s="1" t="str">
        <f t="shared" si="149"/>
        <v>£549M</v>
      </c>
      <c r="Z678" s="1" t="str">
        <f t="shared" si="150"/>
        <v>£0</v>
      </c>
      <c r="AA678" s="1" t="str">
        <f t="shared" si="151"/>
        <v>£2,62,554</v>
      </c>
      <c r="AB678" s="6">
        <f t="shared" si="152"/>
        <v>21879.483500717361</v>
      </c>
      <c r="AC678" s="1" t="str">
        <f t="shared" si="153"/>
        <v>Large</v>
      </c>
    </row>
    <row r="679" spans="1:29">
      <c r="A679" s="1" t="s">
        <v>1046</v>
      </c>
      <c r="B679" s="1">
        <v>2005</v>
      </c>
      <c r="C679" s="1" t="s">
        <v>59</v>
      </c>
      <c r="D679" s="1" t="s">
        <v>95</v>
      </c>
      <c r="E679" s="1" t="s">
        <v>28</v>
      </c>
      <c r="F679" s="1">
        <v>295</v>
      </c>
      <c r="G679" s="1">
        <v>3011</v>
      </c>
      <c r="H679" s="1">
        <v>785</v>
      </c>
      <c r="I679" s="1">
        <v>48.6</v>
      </c>
      <c r="J679" s="1">
        <v>5</v>
      </c>
      <c r="K679" s="1" t="s">
        <v>24</v>
      </c>
      <c r="L679" s="1" t="s">
        <v>19</v>
      </c>
      <c r="M679" s="1">
        <v>1</v>
      </c>
      <c r="N679" s="1" t="s">
        <v>49</v>
      </c>
      <c r="O679" s="1">
        <v>3549908</v>
      </c>
      <c r="P679" s="1">
        <f t="shared" si="154"/>
        <v>1</v>
      </c>
      <c r="Q679" s="1">
        <f t="shared" si="141"/>
        <v>19</v>
      </c>
      <c r="R679" s="5">
        <f t="shared" si="142"/>
        <v>9.7974094985054799E-2</v>
      </c>
      <c r="S679" s="6">
        <f t="shared" si="143"/>
        <v>260710.72733311192</v>
      </c>
      <c r="T679" s="4">
        <f t="shared" si="144"/>
        <v>2.6610169491525424</v>
      </c>
      <c r="U679" s="1" t="str">
        <f t="shared" si="145"/>
        <v>Normal</v>
      </c>
      <c r="V679" s="1" t="str">
        <f t="shared" si="146"/>
        <v>Acquired</v>
      </c>
      <c r="W679" s="1" t="str">
        <f t="shared" si="147"/>
        <v>₹</v>
      </c>
      <c r="X679" s="1" t="str">
        <f t="shared" si="148"/>
        <v>₹295M</v>
      </c>
      <c r="Y679" s="1" t="str">
        <f t="shared" si="149"/>
        <v>₹785M</v>
      </c>
      <c r="Z679" s="1" t="str">
        <f t="shared" si="150"/>
        <v>₹0</v>
      </c>
      <c r="AA679" s="1" t="str">
        <f t="shared" si="151"/>
        <v>₹2,60,711</v>
      </c>
      <c r="AB679" s="6">
        <f t="shared" si="152"/>
        <v>21725.893944425992</v>
      </c>
      <c r="AC679" s="1" t="str">
        <f t="shared" si="153"/>
        <v>Large</v>
      </c>
    </row>
    <row r="680" spans="1:29">
      <c r="A680" s="1" t="s">
        <v>545</v>
      </c>
      <c r="B680" s="1">
        <v>2005</v>
      </c>
      <c r="C680" s="1" t="s">
        <v>73</v>
      </c>
      <c r="D680" s="1" t="s">
        <v>32</v>
      </c>
      <c r="E680" s="1" t="s">
        <v>37</v>
      </c>
      <c r="F680" s="1">
        <v>413</v>
      </c>
      <c r="G680" s="1">
        <v>4754</v>
      </c>
      <c r="H680" s="1">
        <v>1</v>
      </c>
      <c r="I680" s="1">
        <v>41.43</v>
      </c>
      <c r="J680" s="1">
        <v>6</v>
      </c>
      <c r="K680" s="1" t="s">
        <v>24</v>
      </c>
      <c r="L680" s="1" t="s">
        <v>24</v>
      </c>
      <c r="M680" s="1">
        <v>33</v>
      </c>
      <c r="N680" s="1" t="s">
        <v>33</v>
      </c>
      <c r="O680" s="1">
        <v>3504228</v>
      </c>
      <c r="P680" s="1">
        <f t="shared" si="154"/>
        <v>4</v>
      </c>
      <c r="Q680" s="1">
        <f t="shared" si="141"/>
        <v>19</v>
      </c>
      <c r="R680" s="5">
        <f t="shared" si="142"/>
        <v>8.6874211190576353E-2</v>
      </c>
      <c r="S680" s="6">
        <f t="shared" si="143"/>
        <v>210.34917963819942</v>
      </c>
      <c r="T680" s="4">
        <f t="shared" si="144"/>
        <v>2.4213075060532689E-3</v>
      </c>
      <c r="U680" s="1" t="str">
        <f t="shared" si="145"/>
        <v>Normal</v>
      </c>
      <c r="V680" s="1" t="str">
        <f t="shared" si="146"/>
        <v>Acquired</v>
      </c>
      <c r="W680" s="1" t="str">
        <f t="shared" si="147"/>
        <v>€</v>
      </c>
      <c r="X680" s="1" t="str">
        <f t="shared" si="148"/>
        <v>€413M</v>
      </c>
      <c r="Y680" s="1" t="str">
        <f t="shared" si="149"/>
        <v>€1M</v>
      </c>
      <c r="Z680" s="1" t="str">
        <f t="shared" si="150"/>
        <v>€0</v>
      </c>
      <c r="AA680" s="1" t="str">
        <f t="shared" si="151"/>
        <v>€210</v>
      </c>
      <c r="AB680" s="6">
        <f t="shared" si="152"/>
        <v>17.529098303183286</v>
      </c>
      <c r="AC680" s="1" t="str">
        <f t="shared" si="153"/>
        <v>Large</v>
      </c>
    </row>
    <row r="681" spans="1:29">
      <c r="A681" s="1" t="s">
        <v>4995</v>
      </c>
      <c r="B681" s="1">
        <v>2005</v>
      </c>
      <c r="C681" s="1" t="s">
        <v>53</v>
      </c>
      <c r="D681" s="1" t="s">
        <v>32</v>
      </c>
      <c r="E681" s="1" t="s">
        <v>23</v>
      </c>
      <c r="F681" s="1">
        <v>339</v>
      </c>
      <c r="G681" s="1">
        <v>879</v>
      </c>
      <c r="H681" s="1">
        <v>671</v>
      </c>
      <c r="I681" s="1">
        <v>5.13</v>
      </c>
      <c r="J681" s="1">
        <v>6</v>
      </c>
      <c r="K681" s="1" t="s">
        <v>19</v>
      </c>
      <c r="L681" s="1" t="s">
        <v>19</v>
      </c>
      <c r="M681" s="1">
        <v>39</v>
      </c>
      <c r="N681" s="1" t="s">
        <v>49</v>
      </c>
      <c r="O681" s="1">
        <v>3501588</v>
      </c>
      <c r="P681" s="1">
        <f t="shared" si="154"/>
        <v>5</v>
      </c>
      <c r="Q681" s="1">
        <f t="shared" si="141"/>
        <v>19</v>
      </c>
      <c r="R681" s="5">
        <f t="shared" si="142"/>
        <v>0.38566552901023893</v>
      </c>
      <c r="S681" s="6">
        <f t="shared" si="143"/>
        <v>763367.46302616608</v>
      </c>
      <c r="T681" s="4">
        <f t="shared" si="144"/>
        <v>1.9793510324483776</v>
      </c>
      <c r="U681" s="1" t="str">
        <f t="shared" si="145"/>
        <v>Normal</v>
      </c>
      <c r="V681" s="1" t="str">
        <f t="shared" si="146"/>
        <v>Still Private</v>
      </c>
      <c r="W681" s="1">
        <f t="shared" si="147"/>
        <v>0</v>
      </c>
      <c r="X681" s="1" t="str">
        <f t="shared" si="148"/>
        <v>0339M</v>
      </c>
      <c r="Y681" s="1" t="str">
        <f t="shared" si="149"/>
        <v>0671M</v>
      </c>
      <c r="Z681" s="1" t="str">
        <f t="shared" si="150"/>
        <v>00</v>
      </c>
      <c r="AA681" s="1" t="str">
        <f t="shared" si="151"/>
        <v>07,63,367</v>
      </c>
      <c r="AB681" s="6">
        <f t="shared" si="152"/>
        <v>63613.955252180509</v>
      </c>
      <c r="AC681" s="1" t="str">
        <f t="shared" si="153"/>
        <v>Large</v>
      </c>
    </row>
    <row r="682" spans="1:29">
      <c r="A682" s="1" t="s">
        <v>2917</v>
      </c>
      <c r="B682" s="1">
        <v>2005</v>
      </c>
      <c r="C682" s="1" t="s">
        <v>31</v>
      </c>
      <c r="D682" s="1" t="s">
        <v>36</v>
      </c>
      <c r="E682" s="1" t="s">
        <v>18</v>
      </c>
      <c r="F682" s="1">
        <v>453</v>
      </c>
      <c r="G682" s="1">
        <v>1435</v>
      </c>
      <c r="H682" s="1">
        <v>852</v>
      </c>
      <c r="I682" s="1">
        <v>20.94</v>
      </c>
      <c r="J682" s="1">
        <v>3</v>
      </c>
      <c r="K682" s="1" t="s">
        <v>24</v>
      </c>
      <c r="L682" s="1" t="s">
        <v>24</v>
      </c>
      <c r="M682" s="1">
        <v>44</v>
      </c>
      <c r="N682" s="1" t="s">
        <v>49</v>
      </c>
      <c r="O682" s="1">
        <v>3496293</v>
      </c>
      <c r="P682" s="1">
        <f t="shared" si="154"/>
        <v>2</v>
      </c>
      <c r="Q682" s="1">
        <f t="shared" si="141"/>
        <v>19</v>
      </c>
      <c r="R682" s="5">
        <f t="shared" si="142"/>
        <v>0.31567944250871083</v>
      </c>
      <c r="S682" s="6">
        <f t="shared" si="143"/>
        <v>593728.22299651569</v>
      </c>
      <c r="T682" s="4">
        <f t="shared" si="144"/>
        <v>1.880794701986755</v>
      </c>
      <c r="U682" s="1" t="str">
        <f t="shared" si="145"/>
        <v>Normal</v>
      </c>
      <c r="V682" s="1" t="str">
        <f t="shared" si="146"/>
        <v>Acquired</v>
      </c>
      <c r="W682" s="1" t="str">
        <f t="shared" si="147"/>
        <v>€</v>
      </c>
      <c r="X682" s="1" t="str">
        <f t="shared" si="148"/>
        <v>€453M</v>
      </c>
      <c r="Y682" s="1" t="str">
        <f t="shared" si="149"/>
        <v>€852M</v>
      </c>
      <c r="Z682" s="1" t="str">
        <f t="shared" si="150"/>
        <v>€0</v>
      </c>
      <c r="AA682" s="1" t="str">
        <f t="shared" si="151"/>
        <v>€5,93,728</v>
      </c>
      <c r="AB682" s="6">
        <f t="shared" si="152"/>
        <v>49477.351916376305</v>
      </c>
      <c r="AC682" s="1" t="str">
        <f t="shared" si="153"/>
        <v>Large</v>
      </c>
    </row>
    <row r="683" spans="1:29">
      <c r="A683" s="1" t="s">
        <v>3654</v>
      </c>
      <c r="B683" s="1">
        <v>2005</v>
      </c>
      <c r="C683" s="1" t="s">
        <v>45</v>
      </c>
      <c r="D683" s="1" t="s">
        <v>95</v>
      </c>
      <c r="E683" s="1" t="s">
        <v>28</v>
      </c>
      <c r="F683" s="1">
        <v>274</v>
      </c>
      <c r="G683" s="1">
        <v>1196</v>
      </c>
      <c r="H683" s="1">
        <v>712</v>
      </c>
      <c r="I683" s="1">
        <v>18.41</v>
      </c>
      <c r="J683" s="1">
        <v>6</v>
      </c>
      <c r="K683" s="1" t="s">
        <v>24</v>
      </c>
      <c r="L683" s="1" t="s">
        <v>19</v>
      </c>
      <c r="M683" s="1">
        <v>78</v>
      </c>
      <c r="N683" s="1" t="s">
        <v>20</v>
      </c>
      <c r="O683" s="1">
        <v>3456050</v>
      </c>
      <c r="P683" s="1">
        <f t="shared" si="154"/>
        <v>1</v>
      </c>
      <c r="Q683" s="1">
        <f t="shared" si="141"/>
        <v>19</v>
      </c>
      <c r="R683" s="5">
        <f t="shared" si="142"/>
        <v>0.22909698996655517</v>
      </c>
      <c r="S683" s="6">
        <f t="shared" si="143"/>
        <v>595317.72575250838</v>
      </c>
      <c r="T683" s="4">
        <f t="shared" si="144"/>
        <v>2.5985401459854014</v>
      </c>
      <c r="U683" s="1" t="str">
        <f t="shared" si="145"/>
        <v>Normal</v>
      </c>
      <c r="V683" s="1" t="str">
        <f t="shared" si="146"/>
        <v>Acquired</v>
      </c>
      <c r="W683" s="1" t="str">
        <f t="shared" si="147"/>
        <v>A$</v>
      </c>
      <c r="X683" s="1" t="str">
        <f t="shared" si="148"/>
        <v>A$274M</v>
      </c>
      <c r="Y683" s="1" t="str">
        <f t="shared" si="149"/>
        <v>A$712M</v>
      </c>
      <c r="Z683" s="1" t="str">
        <f t="shared" si="150"/>
        <v>A$0</v>
      </c>
      <c r="AA683" s="1" t="str">
        <f t="shared" si="151"/>
        <v>A$5,95,318</v>
      </c>
      <c r="AB683" s="6">
        <f t="shared" si="152"/>
        <v>49609.810479375694</v>
      </c>
      <c r="AC683" s="1" t="str">
        <f t="shared" si="153"/>
        <v>Large</v>
      </c>
    </row>
    <row r="684" spans="1:29">
      <c r="A684" s="1" t="s">
        <v>2532</v>
      </c>
      <c r="B684" s="1">
        <v>2005</v>
      </c>
      <c r="C684" s="1" t="s">
        <v>16</v>
      </c>
      <c r="D684" s="1" t="s">
        <v>39</v>
      </c>
      <c r="E684" s="1" t="s">
        <v>23</v>
      </c>
      <c r="F684" s="1">
        <v>273</v>
      </c>
      <c r="G684" s="1">
        <v>1915</v>
      </c>
      <c r="H684" s="1">
        <v>738</v>
      </c>
      <c r="I684" s="1">
        <v>35.32</v>
      </c>
      <c r="J684" s="1">
        <v>6</v>
      </c>
      <c r="K684" s="1" t="s">
        <v>24</v>
      </c>
      <c r="L684" s="1" t="s">
        <v>19</v>
      </c>
      <c r="M684" s="1">
        <v>68</v>
      </c>
      <c r="N684" s="1" t="s">
        <v>20</v>
      </c>
      <c r="O684" s="1">
        <v>3448809</v>
      </c>
      <c r="P684" s="1">
        <f t="shared" si="154"/>
        <v>5</v>
      </c>
      <c r="Q684" s="1">
        <f t="shared" si="141"/>
        <v>19</v>
      </c>
      <c r="R684" s="5">
        <f t="shared" si="142"/>
        <v>0.14255874673629243</v>
      </c>
      <c r="S684" s="6">
        <f t="shared" si="143"/>
        <v>385378.59007832897</v>
      </c>
      <c r="T684" s="4">
        <f t="shared" si="144"/>
        <v>2.7032967032967035</v>
      </c>
      <c r="U684" s="1" t="str">
        <f t="shared" si="145"/>
        <v>Normal</v>
      </c>
      <c r="V684" s="1" t="str">
        <f t="shared" si="146"/>
        <v>Acquired</v>
      </c>
      <c r="W684" s="1" t="str">
        <f t="shared" si="147"/>
        <v>$</v>
      </c>
      <c r="X684" s="1" t="str">
        <f t="shared" si="148"/>
        <v>$273M</v>
      </c>
      <c r="Y684" s="1" t="str">
        <f t="shared" si="149"/>
        <v>$738M</v>
      </c>
      <c r="Z684" s="1" t="str">
        <f t="shared" si="150"/>
        <v>$0</v>
      </c>
      <c r="AA684" s="1" t="str">
        <f t="shared" si="151"/>
        <v>$3,85,379</v>
      </c>
      <c r="AB684" s="6">
        <f t="shared" si="152"/>
        <v>32114.882506527414</v>
      </c>
      <c r="AC684" s="1" t="str">
        <f t="shared" si="153"/>
        <v>Large</v>
      </c>
    </row>
    <row r="685" spans="1:29">
      <c r="A685" s="1" t="s">
        <v>2379</v>
      </c>
      <c r="B685" s="1">
        <v>2005</v>
      </c>
      <c r="C685" s="1" t="s">
        <v>45</v>
      </c>
      <c r="D685" s="1" t="s">
        <v>32</v>
      </c>
      <c r="E685" s="1" t="s">
        <v>23</v>
      </c>
      <c r="F685" s="1">
        <v>245</v>
      </c>
      <c r="G685" s="1">
        <v>1162</v>
      </c>
      <c r="H685" s="1">
        <v>211</v>
      </c>
      <c r="I685" s="1">
        <v>41.62</v>
      </c>
      <c r="J685" s="1">
        <v>7</v>
      </c>
      <c r="K685" s="1" t="s">
        <v>19</v>
      </c>
      <c r="L685" s="1" t="s">
        <v>24</v>
      </c>
      <c r="M685" s="1">
        <v>32</v>
      </c>
      <c r="N685" s="1" t="s">
        <v>20</v>
      </c>
      <c r="O685" s="1">
        <v>3399826</v>
      </c>
      <c r="P685" s="1">
        <f t="shared" si="154"/>
        <v>5</v>
      </c>
      <c r="Q685" s="1">
        <f t="shared" si="141"/>
        <v>19</v>
      </c>
      <c r="R685" s="5">
        <f t="shared" si="142"/>
        <v>0.21084337349397592</v>
      </c>
      <c r="S685" s="6">
        <f t="shared" si="143"/>
        <v>181583.47676419964</v>
      </c>
      <c r="T685" s="4">
        <f t="shared" si="144"/>
        <v>0.86122448979591837</v>
      </c>
      <c r="U685" s="1" t="str">
        <f t="shared" si="145"/>
        <v>Normal</v>
      </c>
      <c r="V685" s="1" t="str">
        <f t="shared" si="146"/>
        <v>IPO</v>
      </c>
      <c r="W685" s="1" t="str">
        <f t="shared" si="147"/>
        <v>A$</v>
      </c>
      <c r="X685" s="1" t="str">
        <f t="shared" si="148"/>
        <v>A$245M</v>
      </c>
      <c r="Y685" s="1" t="str">
        <f t="shared" si="149"/>
        <v>A$211M</v>
      </c>
      <c r="Z685" s="1" t="str">
        <f t="shared" si="150"/>
        <v>A$0</v>
      </c>
      <c r="AA685" s="1" t="str">
        <f t="shared" si="151"/>
        <v>A$1,81,583</v>
      </c>
      <c r="AB685" s="6">
        <f t="shared" si="152"/>
        <v>15131.956397016638</v>
      </c>
      <c r="AC685" s="1" t="str">
        <f t="shared" si="153"/>
        <v>Large</v>
      </c>
    </row>
    <row r="686" spans="1:29">
      <c r="A686" s="1" t="s">
        <v>234</v>
      </c>
      <c r="B686" s="1">
        <v>2005</v>
      </c>
      <c r="C686" s="1" t="s">
        <v>35</v>
      </c>
      <c r="D686" s="1" t="s">
        <v>48</v>
      </c>
      <c r="E686" s="1" t="s">
        <v>28</v>
      </c>
      <c r="F686" s="1">
        <v>364</v>
      </c>
      <c r="G686" s="1">
        <v>4205</v>
      </c>
      <c r="H686" s="1">
        <v>741</v>
      </c>
      <c r="I686" s="1">
        <v>41.43</v>
      </c>
      <c r="J686" s="1">
        <v>7</v>
      </c>
      <c r="K686" s="1" t="s">
        <v>24</v>
      </c>
      <c r="L686" s="1" t="s">
        <v>19</v>
      </c>
      <c r="M686" s="1">
        <v>40</v>
      </c>
      <c r="N686" s="1" t="s">
        <v>20</v>
      </c>
      <c r="O686" s="1">
        <v>3349891</v>
      </c>
      <c r="P686" s="1">
        <f t="shared" si="154"/>
        <v>1</v>
      </c>
      <c r="Q686" s="1">
        <f t="shared" si="141"/>
        <v>19</v>
      </c>
      <c r="R686" s="5">
        <f t="shared" si="142"/>
        <v>8.6563614744351966E-2</v>
      </c>
      <c r="S686" s="6">
        <f t="shared" si="143"/>
        <v>176218.78715814507</v>
      </c>
      <c r="T686" s="4">
        <f t="shared" si="144"/>
        <v>2.0357142857142856</v>
      </c>
      <c r="U686" s="1" t="str">
        <f t="shared" si="145"/>
        <v>Normal</v>
      </c>
      <c r="V686" s="1" t="str">
        <f t="shared" si="146"/>
        <v>Acquired</v>
      </c>
      <c r="W686" s="1" t="str">
        <f t="shared" si="147"/>
        <v>¥</v>
      </c>
      <c r="X686" s="1" t="str">
        <f t="shared" si="148"/>
        <v>¥364M</v>
      </c>
      <c r="Y686" s="1" t="str">
        <f t="shared" si="149"/>
        <v>¥741M</v>
      </c>
      <c r="Z686" s="1" t="str">
        <f t="shared" si="150"/>
        <v>¥0</v>
      </c>
      <c r="AA686" s="1" t="str">
        <f t="shared" si="151"/>
        <v>¥1,76,219</v>
      </c>
      <c r="AB686" s="6">
        <f t="shared" si="152"/>
        <v>14684.898929845422</v>
      </c>
      <c r="AC686" s="1" t="str">
        <f t="shared" si="153"/>
        <v>Large</v>
      </c>
    </row>
    <row r="687" spans="1:29">
      <c r="A687" s="1" t="s">
        <v>4349</v>
      </c>
      <c r="B687" s="1">
        <v>2005</v>
      </c>
      <c r="C687" s="1" t="s">
        <v>45</v>
      </c>
      <c r="D687" s="1" t="s">
        <v>95</v>
      </c>
      <c r="E687" s="1" t="s">
        <v>28</v>
      </c>
      <c r="F687" s="1">
        <v>318</v>
      </c>
      <c r="G687" s="1">
        <v>164</v>
      </c>
      <c r="H687" s="1">
        <v>580</v>
      </c>
      <c r="I687" s="1">
        <v>39.75</v>
      </c>
      <c r="J687" s="1">
        <v>6</v>
      </c>
      <c r="K687" s="1" t="s">
        <v>24</v>
      </c>
      <c r="L687" s="1" t="s">
        <v>19</v>
      </c>
      <c r="M687" s="1">
        <v>79</v>
      </c>
      <c r="N687" s="1" t="s">
        <v>25</v>
      </c>
      <c r="O687" s="1">
        <v>3340658</v>
      </c>
      <c r="P687" s="1">
        <f t="shared" si="154"/>
        <v>1</v>
      </c>
      <c r="Q687" s="1">
        <f t="shared" si="141"/>
        <v>19</v>
      </c>
      <c r="R687" s="5">
        <f t="shared" si="142"/>
        <v>1.9390243902439024</v>
      </c>
      <c r="S687" s="6">
        <f t="shared" si="143"/>
        <v>3536585.3658536584</v>
      </c>
      <c r="T687" s="4">
        <f t="shared" si="144"/>
        <v>1.8238993710691824</v>
      </c>
      <c r="U687" s="1" t="str">
        <f t="shared" si="145"/>
        <v>Normal</v>
      </c>
      <c r="V687" s="1" t="str">
        <f t="shared" si="146"/>
        <v>Acquired</v>
      </c>
      <c r="W687" s="1" t="str">
        <f t="shared" si="147"/>
        <v>A$</v>
      </c>
      <c r="X687" s="1" t="str">
        <f t="shared" si="148"/>
        <v>A$318M</v>
      </c>
      <c r="Y687" s="1" t="str">
        <f t="shared" si="149"/>
        <v>A$580M</v>
      </c>
      <c r="Z687" s="1" t="str">
        <f t="shared" si="150"/>
        <v>A$2</v>
      </c>
      <c r="AA687" s="1" t="str">
        <f t="shared" si="151"/>
        <v>A$35,36,585</v>
      </c>
      <c r="AB687" s="6">
        <f t="shared" si="152"/>
        <v>294715.44715447153</v>
      </c>
      <c r="AC687" s="1" t="str">
        <f t="shared" si="153"/>
        <v>Large</v>
      </c>
    </row>
    <row r="688" spans="1:29">
      <c r="A688" s="1" t="s">
        <v>4610</v>
      </c>
      <c r="B688" s="1">
        <v>2005</v>
      </c>
      <c r="C688" s="1" t="s">
        <v>22</v>
      </c>
      <c r="D688" s="1" t="s">
        <v>32</v>
      </c>
      <c r="E688" s="1" t="s">
        <v>37</v>
      </c>
      <c r="F688" s="1">
        <v>231</v>
      </c>
      <c r="G688" s="1">
        <v>4830</v>
      </c>
      <c r="H688" s="1">
        <v>855</v>
      </c>
      <c r="I688" s="1">
        <v>7.3</v>
      </c>
      <c r="J688" s="1">
        <v>9</v>
      </c>
      <c r="K688" s="1" t="s">
        <v>19</v>
      </c>
      <c r="L688" s="1" t="s">
        <v>19</v>
      </c>
      <c r="M688" s="1">
        <v>17</v>
      </c>
      <c r="N688" s="1" t="s">
        <v>49</v>
      </c>
      <c r="O688" s="1">
        <v>3339260</v>
      </c>
      <c r="P688" s="1">
        <f t="shared" si="154"/>
        <v>4</v>
      </c>
      <c r="Q688" s="1">
        <f t="shared" si="141"/>
        <v>19</v>
      </c>
      <c r="R688" s="5">
        <f t="shared" si="142"/>
        <v>4.7826086956521741E-2</v>
      </c>
      <c r="S688" s="6">
        <f t="shared" si="143"/>
        <v>177018.63354037268</v>
      </c>
      <c r="T688" s="4">
        <f t="shared" si="144"/>
        <v>3.7012987012987013</v>
      </c>
      <c r="U688" s="1" t="str">
        <f t="shared" si="145"/>
        <v>High Performer</v>
      </c>
      <c r="V688" s="1" t="str">
        <f t="shared" si="146"/>
        <v>Still Private</v>
      </c>
      <c r="W688" s="1" t="str">
        <f t="shared" si="147"/>
        <v>£</v>
      </c>
      <c r="X688" s="1" t="str">
        <f t="shared" si="148"/>
        <v>£231M</v>
      </c>
      <c r="Y688" s="1" t="str">
        <f t="shared" si="149"/>
        <v>£855M</v>
      </c>
      <c r="Z688" s="1" t="str">
        <f t="shared" si="150"/>
        <v>£0</v>
      </c>
      <c r="AA688" s="1" t="str">
        <f t="shared" si="151"/>
        <v>£1,77,019</v>
      </c>
      <c r="AB688" s="6">
        <f t="shared" si="152"/>
        <v>14751.552795031055</v>
      </c>
      <c r="AC688" s="1" t="str">
        <f t="shared" si="153"/>
        <v>Large</v>
      </c>
    </row>
    <row r="689" spans="1:29">
      <c r="A689" s="1" t="s">
        <v>3322</v>
      </c>
      <c r="B689" s="1">
        <v>2005</v>
      </c>
      <c r="C689" s="1" t="s">
        <v>53</v>
      </c>
      <c r="D689" s="1" t="s">
        <v>32</v>
      </c>
      <c r="E689" s="1" t="s">
        <v>23</v>
      </c>
      <c r="F689" s="1">
        <v>299</v>
      </c>
      <c r="G689" s="1">
        <v>1002</v>
      </c>
      <c r="H689" s="1">
        <v>468</v>
      </c>
      <c r="I689" s="1">
        <v>36.380000000000003</v>
      </c>
      <c r="J689" s="1">
        <v>7</v>
      </c>
      <c r="K689" s="1" t="s">
        <v>24</v>
      </c>
      <c r="L689" s="1" t="s">
        <v>19</v>
      </c>
      <c r="M689" s="1">
        <v>1</v>
      </c>
      <c r="N689" s="1" t="s">
        <v>49</v>
      </c>
      <c r="O689" s="1">
        <v>3314618</v>
      </c>
      <c r="P689" s="1">
        <f t="shared" si="154"/>
        <v>5</v>
      </c>
      <c r="Q689" s="1">
        <f t="shared" si="141"/>
        <v>19</v>
      </c>
      <c r="R689" s="5">
        <f t="shared" si="142"/>
        <v>0.29840319361277445</v>
      </c>
      <c r="S689" s="6">
        <f t="shared" si="143"/>
        <v>467065.86826347304</v>
      </c>
      <c r="T689" s="4">
        <f t="shared" si="144"/>
        <v>1.5652173913043479</v>
      </c>
      <c r="U689" s="1" t="str">
        <f t="shared" si="145"/>
        <v>Normal</v>
      </c>
      <c r="V689" s="1" t="str">
        <f t="shared" si="146"/>
        <v>Acquired</v>
      </c>
      <c r="W689" s="1">
        <f t="shared" si="147"/>
        <v>0</v>
      </c>
      <c r="X689" s="1" t="str">
        <f t="shared" si="148"/>
        <v>0299M</v>
      </c>
      <c r="Y689" s="1" t="str">
        <f t="shared" si="149"/>
        <v>0468M</v>
      </c>
      <c r="Z689" s="1" t="str">
        <f t="shared" si="150"/>
        <v>00</v>
      </c>
      <c r="AA689" s="1" t="str">
        <f t="shared" si="151"/>
        <v>04,67,066</v>
      </c>
      <c r="AB689" s="6">
        <f t="shared" si="152"/>
        <v>38922.155688622755</v>
      </c>
      <c r="AC689" s="1" t="str">
        <f t="shared" si="153"/>
        <v>Large</v>
      </c>
    </row>
    <row r="690" spans="1:29">
      <c r="A690" s="1" t="s">
        <v>4105</v>
      </c>
      <c r="B690" s="1">
        <v>2005</v>
      </c>
      <c r="C690" s="1" t="s">
        <v>22</v>
      </c>
      <c r="D690" s="1" t="s">
        <v>43</v>
      </c>
      <c r="E690" s="1" t="s">
        <v>37</v>
      </c>
      <c r="F690" s="1">
        <v>399</v>
      </c>
      <c r="G690" s="1">
        <v>13</v>
      </c>
      <c r="H690" s="1">
        <v>292</v>
      </c>
      <c r="I690" s="1">
        <v>35.46</v>
      </c>
      <c r="J690" s="1">
        <v>8</v>
      </c>
      <c r="K690" s="1" t="s">
        <v>19</v>
      </c>
      <c r="L690" s="1" t="s">
        <v>24</v>
      </c>
      <c r="M690" s="1">
        <v>71</v>
      </c>
      <c r="N690" s="1" t="s">
        <v>49</v>
      </c>
      <c r="O690" s="1">
        <v>3229029</v>
      </c>
      <c r="P690" s="1">
        <f t="shared" si="154"/>
        <v>4</v>
      </c>
      <c r="Q690" s="1">
        <f t="shared" si="141"/>
        <v>19</v>
      </c>
      <c r="R690" s="5">
        <f t="shared" si="142"/>
        <v>30.692307692307693</v>
      </c>
      <c r="S690" s="6">
        <f t="shared" si="143"/>
        <v>22461538.46153846</v>
      </c>
      <c r="T690" s="4">
        <f t="shared" si="144"/>
        <v>0.73182957393483705</v>
      </c>
      <c r="U690" s="1" t="str">
        <f t="shared" si="145"/>
        <v>High Performer</v>
      </c>
      <c r="V690" s="1" t="str">
        <f t="shared" si="146"/>
        <v>IPO</v>
      </c>
      <c r="W690" s="1" t="str">
        <f t="shared" si="147"/>
        <v>£</v>
      </c>
      <c r="X690" s="1" t="str">
        <f t="shared" si="148"/>
        <v>£399M</v>
      </c>
      <c r="Y690" s="1" t="str">
        <f t="shared" si="149"/>
        <v>£292M</v>
      </c>
      <c r="Z690" s="1" t="str">
        <f t="shared" si="150"/>
        <v>£31</v>
      </c>
      <c r="AA690" s="1" t="str">
        <f t="shared" si="151"/>
        <v>£2,24,61,538</v>
      </c>
      <c r="AB690" s="6">
        <f t="shared" si="152"/>
        <v>1871794.8717948718</v>
      </c>
      <c r="AC690" s="1" t="str">
        <f t="shared" si="153"/>
        <v>Large</v>
      </c>
    </row>
    <row r="691" spans="1:29">
      <c r="A691" s="1" t="s">
        <v>2686</v>
      </c>
      <c r="B691" s="1">
        <v>2005</v>
      </c>
      <c r="C691" s="1" t="s">
        <v>45</v>
      </c>
      <c r="D691" s="1" t="s">
        <v>36</v>
      </c>
      <c r="E691" s="1" t="s">
        <v>28</v>
      </c>
      <c r="F691" s="1">
        <v>463</v>
      </c>
      <c r="G691" s="1">
        <v>3021</v>
      </c>
      <c r="H691" s="1">
        <v>580</v>
      </c>
      <c r="I691" s="1">
        <v>43.28</v>
      </c>
      <c r="J691" s="1">
        <v>6</v>
      </c>
      <c r="K691" s="1" t="s">
        <v>24</v>
      </c>
      <c r="L691" s="1" t="s">
        <v>19</v>
      </c>
      <c r="M691" s="1">
        <v>12</v>
      </c>
      <c r="N691" s="1" t="s">
        <v>25</v>
      </c>
      <c r="O691" s="1">
        <v>3141464</v>
      </c>
      <c r="P691" s="1">
        <f t="shared" si="154"/>
        <v>1</v>
      </c>
      <c r="Q691" s="1">
        <f t="shared" si="141"/>
        <v>19</v>
      </c>
      <c r="R691" s="5">
        <f t="shared" si="142"/>
        <v>0.15326050976497849</v>
      </c>
      <c r="S691" s="6">
        <f t="shared" si="143"/>
        <v>191989.40748096656</v>
      </c>
      <c r="T691" s="4">
        <f t="shared" si="144"/>
        <v>1.2526997840172787</v>
      </c>
      <c r="U691" s="1" t="str">
        <f t="shared" si="145"/>
        <v>Normal</v>
      </c>
      <c r="V691" s="1" t="str">
        <f t="shared" si="146"/>
        <v>Acquired</v>
      </c>
      <c r="W691" s="1" t="str">
        <f t="shared" si="147"/>
        <v>A$</v>
      </c>
      <c r="X691" s="1" t="str">
        <f t="shared" si="148"/>
        <v>A$463M</v>
      </c>
      <c r="Y691" s="1" t="str">
        <f t="shared" si="149"/>
        <v>A$580M</v>
      </c>
      <c r="Z691" s="1" t="str">
        <f t="shared" si="150"/>
        <v>A$0</v>
      </c>
      <c r="AA691" s="1" t="str">
        <f t="shared" si="151"/>
        <v>A$1,91,989</v>
      </c>
      <c r="AB691" s="6">
        <f t="shared" si="152"/>
        <v>15999.117290080547</v>
      </c>
      <c r="AC691" s="1" t="str">
        <f t="shared" si="153"/>
        <v>Large</v>
      </c>
    </row>
    <row r="692" spans="1:29">
      <c r="A692" s="1" t="s">
        <v>1239</v>
      </c>
      <c r="B692" s="1">
        <v>2005</v>
      </c>
      <c r="C692" s="1" t="s">
        <v>45</v>
      </c>
      <c r="D692" s="1" t="s">
        <v>39</v>
      </c>
      <c r="E692" s="1" t="s">
        <v>40</v>
      </c>
      <c r="F692" s="1">
        <v>349</v>
      </c>
      <c r="G692" s="1">
        <v>2616</v>
      </c>
      <c r="H692" s="1">
        <v>592</v>
      </c>
      <c r="I692" s="1">
        <v>17.809999999999999</v>
      </c>
      <c r="J692" s="1">
        <v>1</v>
      </c>
      <c r="K692" s="1" t="s">
        <v>19</v>
      </c>
      <c r="L692" s="1" t="s">
        <v>19</v>
      </c>
      <c r="M692" s="1">
        <v>50</v>
      </c>
      <c r="N692" s="1" t="s">
        <v>49</v>
      </c>
      <c r="O692" s="1">
        <v>3130244</v>
      </c>
      <c r="P692" s="1">
        <f t="shared" si="154"/>
        <v>3</v>
      </c>
      <c r="Q692" s="1">
        <f t="shared" si="141"/>
        <v>19</v>
      </c>
      <c r="R692" s="5">
        <f t="shared" si="142"/>
        <v>0.13340978593272171</v>
      </c>
      <c r="S692" s="6">
        <f t="shared" si="143"/>
        <v>226299.69418960245</v>
      </c>
      <c r="T692" s="4">
        <f t="shared" si="144"/>
        <v>1.6962750716332378</v>
      </c>
      <c r="U692" s="1" t="str">
        <f t="shared" si="145"/>
        <v>Normal</v>
      </c>
      <c r="V692" s="1" t="str">
        <f t="shared" si="146"/>
        <v>Still Private</v>
      </c>
      <c r="W692" s="1" t="str">
        <f t="shared" si="147"/>
        <v>A$</v>
      </c>
      <c r="X692" s="1" t="str">
        <f t="shared" si="148"/>
        <v>A$349M</v>
      </c>
      <c r="Y692" s="1" t="str">
        <f t="shared" si="149"/>
        <v>A$592M</v>
      </c>
      <c r="Z692" s="1" t="str">
        <f t="shared" si="150"/>
        <v>A$0</v>
      </c>
      <c r="AA692" s="1" t="str">
        <f t="shared" si="151"/>
        <v>A$2,26,300</v>
      </c>
      <c r="AB692" s="6">
        <f t="shared" si="152"/>
        <v>18858.307849133536</v>
      </c>
      <c r="AC692" s="1" t="str">
        <f t="shared" si="153"/>
        <v>Large</v>
      </c>
    </row>
    <row r="693" spans="1:29">
      <c r="A693" s="1" t="s">
        <v>767</v>
      </c>
      <c r="B693" s="1">
        <v>2005</v>
      </c>
      <c r="C693" s="1" t="s">
        <v>35</v>
      </c>
      <c r="D693" s="1" t="s">
        <v>51</v>
      </c>
      <c r="E693" s="1" t="s">
        <v>23</v>
      </c>
      <c r="F693" s="1">
        <v>323</v>
      </c>
      <c r="G693" s="1">
        <v>1713</v>
      </c>
      <c r="H693" s="1">
        <v>192</v>
      </c>
      <c r="I693" s="1">
        <v>37.9</v>
      </c>
      <c r="J693" s="1">
        <v>9</v>
      </c>
      <c r="K693" s="1" t="s">
        <v>24</v>
      </c>
      <c r="L693" s="1" t="s">
        <v>19</v>
      </c>
      <c r="M693" s="1">
        <v>56</v>
      </c>
      <c r="N693" s="1" t="s">
        <v>25</v>
      </c>
      <c r="O693" s="1">
        <v>3112283</v>
      </c>
      <c r="P693" s="1">
        <f t="shared" si="154"/>
        <v>5</v>
      </c>
      <c r="Q693" s="1">
        <f t="shared" si="141"/>
        <v>19</v>
      </c>
      <c r="R693" s="5">
        <f t="shared" si="142"/>
        <v>0.18855808523058962</v>
      </c>
      <c r="S693" s="6">
        <f t="shared" si="143"/>
        <v>112084.06304728547</v>
      </c>
      <c r="T693" s="4">
        <f t="shared" si="144"/>
        <v>0.59442724458204332</v>
      </c>
      <c r="U693" s="1" t="str">
        <f t="shared" si="145"/>
        <v>High Performer</v>
      </c>
      <c r="V693" s="1" t="str">
        <f t="shared" si="146"/>
        <v>Acquired</v>
      </c>
      <c r="W693" s="1" t="str">
        <f t="shared" si="147"/>
        <v>¥</v>
      </c>
      <c r="X693" s="1" t="str">
        <f t="shared" si="148"/>
        <v>¥323M</v>
      </c>
      <c r="Y693" s="1" t="str">
        <f t="shared" si="149"/>
        <v>¥192M</v>
      </c>
      <c r="Z693" s="1" t="str">
        <f t="shared" si="150"/>
        <v>¥0</v>
      </c>
      <c r="AA693" s="1" t="str">
        <f t="shared" si="151"/>
        <v>¥1,12,084</v>
      </c>
      <c r="AB693" s="6">
        <f t="shared" si="152"/>
        <v>9340.338587273789</v>
      </c>
      <c r="AC693" s="1" t="str">
        <f t="shared" si="153"/>
        <v>Large</v>
      </c>
    </row>
    <row r="694" spans="1:29">
      <c r="A694" s="1" t="s">
        <v>4832</v>
      </c>
      <c r="B694" s="1">
        <v>2005</v>
      </c>
      <c r="C694" s="1" t="s">
        <v>27</v>
      </c>
      <c r="D694" s="1" t="s">
        <v>48</v>
      </c>
      <c r="E694" s="1" t="s">
        <v>37</v>
      </c>
      <c r="F694" s="1">
        <v>255</v>
      </c>
      <c r="G694" s="1">
        <v>3428</v>
      </c>
      <c r="H694" s="1">
        <v>198</v>
      </c>
      <c r="I694" s="1">
        <v>17.899999999999999</v>
      </c>
      <c r="J694" s="1">
        <v>8</v>
      </c>
      <c r="K694" s="1" t="s">
        <v>24</v>
      </c>
      <c r="L694" s="1" t="s">
        <v>19</v>
      </c>
      <c r="M694" s="1">
        <v>57</v>
      </c>
      <c r="N694" s="1" t="s">
        <v>29</v>
      </c>
      <c r="O694" s="1">
        <v>3084461</v>
      </c>
      <c r="P694" s="1">
        <f t="shared" si="154"/>
        <v>4</v>
      </c>
      <c r="Q694" s="1">
        <f t="shared" si="141"/>
        <v>19</v>
      </c>
      <c r="R694" s="5">
        <f t="shared" si="142"/>
        <v>7.4387397899649946E-2</v>
      </c>
      <c r="S694" s="6">
        <f t="shared" si="143"/>
        <v>57759.626604434074</v>
      </c>
      <c r="T694" s="4">
        <f t="shared" si="144"/>
        <v>0.77647058823529413</v>
      </c>
      <c r="U694" s="1" t="str">
        <f t="shared" si="145"/>
        <v>High Performer</v>
      </c>
      <c r="V694" s="1" t="str">
        <f t="shared" si="146"/>
        <v>Acquired</v>
      </c>
      <c r="W694" s="1" t="str">
        <f t="shared" si="147"/>
        <v>$</v>
      </c>
      <c r="X694" s="1" t="str">
        <f t="shared" si="148"/>
        <v>$255M</v>
      </c>
      <c r="Y694" s="1" t="str">
        <f t="shared" si="149"/>
        <v>$198M</v>
      </c>
      <c r="Z694" s="1" t="str">
        <f t="shared" si="150"/>
        <v>$0</v>
      </c>
      <c r="AA694" s="1" t="str">
        <f t="shared" si="151"/>
        <v>$57,760</v>
      </c>
      <c r="AB694" s="6">
        <f t="shared" si="152"/>
        <v>4813.3022170361728</v>
      </c>
      <c r="AC694" s="1" t="str">
        <f t="shared" si="153"/>
        <v>Large</v>
      </c>
    </row>
    <row r="695" spans="1:29">
      <c r="A695" s="1" t="s">
        <v>3217</v>
      </c>
      <c r="B695" s="1">
        <v>2005</v>
      </c>
      <c r="C695" s="1" t="s">
        <v>53</v>
      </c>
      <c r="D695" s="1" t="s">
        <v>39</v>
      </c>
      <c r="E695" s="1" t="s">
        <v>23</v>
      </c>
      <c r="F695" s="1">
        <v>368</v>
      </c>
      <c r="G695" s="1">
        <v>3302</v>
      </c>
      <c r="H695" s="1">
        <v>536</v>
      </c>
      <c r="I695" s="1">
        <v>29.12</v>
      </c>
      <c r="J695" s="1">
        <v>4</v>
      </c>
      <c r="K695" s="1" t="s">
        <v>24</v>
      </c>
      <c r="L695" s="1" t="s">
        <v>24</v>
      </c>
      <c r="M695" s="1">
        <v>8</v>
      </c>
      <c r="N695" s="1" t="s">
        <v>29</v>
      </c>
      <c r="O695" s="1">
        <v>3068091</v>
      </c>
      <c r="P695" s="1">
        <f t="shared" si="154"/>
        <v>5</v>
      </c>
      <c r="Q695" s="1">
        <f t="shared" si="141"/>
        <v>19</v>
      </c>
      <c r="R695" s="5">
        <f t="shared" si="142"/>
        <v>0.11144760751059964</v>
      </c>
      <c r="S695" s="6">
        <f t="shared" si="143"/>
        <v>162325.8631132647</v>
      </c>
      <c r="T695" s="4">
        <f t="shared" si="144"/>
        <v>1.4565217391304348</v>
      </c>
      <c r="U695" s="1" t="str">
        <f t="shared" si="145"/>
        <v>Normal</v>
      </c>
      <c r="V695" s="1" t="str">
        <f t="shared" si="146"/>
        <v>Acquired</v>
      </c>
      <c r="W695" s="1">
        <f t="shared" si="147"/>
        <v>0</v>
      </c>
      <c r="X695" s="1" t="str">
        <f t="shared" si="148"/>
        <v>0368M</v>
      </c>
      <c r="Y695" s="1" t="str">
        <f t="shared" si="149"/>
        <v>0536M</v>
      </c>
      <c r="Z695" s="1" t="str">
        <f t="shared" si="150"/>
        <v>00</v>
      </c>
      <c r="AA695" s="1" t="str">
        <f t="shared" si="151"/>
        <v>01,62,326</v>
      </c>
      <c r="AB695" s="6">
        <f t="shared" si="152"/>
        <v>13527.155259438725</v>
      </c>
      <c r="AC695" s="1" t="str">
        <f t="shared" si="153"/>
        <v>Large</v>
      </c>
    </row>
    <row r="696" spans="1:29">
      <c r="A696" s="1" t="s">
        <v>4193</v>
      </c>
      <c r="B696" s="1">
        <v>2005</v>
      </c>
      <c r="C696" s="1" t="s">
        <v>22</v>
      </c>
      <c r="D696" s="1" t="s">
        <v>43</v>
      </c>
      <c r="E696" s="1" t="s">
        <v>28</v>
      </c>
      <c r="F696" s="1">
        <v>379</v>
      </c>
      <c r="G696" s="1">
        <v>1799</v>
      </c>
      <c r="H696" s="1">
        <v>615</v>
      </c>
      <c r="I696" s="1">
        <v>5.03</v>
      </c>
      <c r="J696" s="1">
        <v>7</v>
      </c>
      <c r="K696" s="1" t="s">
        <v>19</v>
      </c>
      <c r="L696" s="1" t="s">
        <v>19</v>
      </c>
      <c r="M696" s="1">
        <v>40</v>
      </c>
      <c r="N696" s="1" t="s">
        <v>29</v>
      </c>
      <c r="O696" s="1">
        <v>2964293</v>
      </c>
      <c r="P696" s="1">
        <f t="shared" si="154"/>
        <v>1</v>
      </c>
      <c r="Q696" s="1">
        <f t="shared" si="141"/>
        <v>19</v>
      </c>
      <c r="R696" s="5">
        <f t="shared" si="142"/>
        <v>0.21067259588660367</v>
      </c>
      <c r="S696" s="6">
        <f t="shared" si="143"/>
        <v>341856.58699277375</v>
      </c>
      <c r="T696" s="4">
        <f t="shared" si="144"/>
        <v>1.6226912928759893</v>
      </c>
      <c r="U696" s="1" t="str">
        <f t="shared" si="145"/>
        <v>Normal</v>
      </c>
      <c r="V696" s="1" t="str">
        <f t="shared" si="146"/>
        <v>Still Private</v>
      </c>
      <c r="W696" s="1" t="str">
        <f t="shared" si="147"/>
        <v>£</v>
      </c>
      <c r="X696" s="1" t="str">
        <f t="shared" si="148"/>
        <v>£379M</v>
      </c>
      <c r="Y696" s="1" t="str">
        <f t="shared" si="149"/>
        <v>£615M</v>
      </c>
      <c r="Z696" s="1" t="str">
        <f t="shared" si="150"/>
        <v>£0</v>
      </c>
      <c r="AA696" s="1" t="str">
        <f t="shared" si="151"/>
        <v>£3,41,857</v>
      </c>
      <c r="AB696" s="6">
        <f t="shared" si="152"/>
        <v>28488.048916064479</v>
      </c>
      <c r="AC696" s="1" t="str">
        <f t="shared" si="153"/>
        <v>Large</v>
      </c>
    </row>
    <row r="697" spans="1:29">
      <c r="A697" s="1" t="s">
        <v>1113</v>
      </c>
      <c r="B697" s="1">
        <v>2005</v>
      </c>
      <c r="C697" s="1" t="s">
        <v>22</v>
      </c>
      <c r="D697" s="1" t="s">
        <v>36</v>
      </c>
      <c r="E697" s="1" t="s">
        <v>18</v>
      </c>
      <c r="F697" s="1">
        <v>366</v>
      </c>
      <c r="G697" s="1">
        <v>1420</v>
      </c>
      <c r="H697" s="1">
        <v>452</v>
      </c>
      <c r="I697" s="1">
        <v>3.38</v>
      </c>
      <c r="J697" s="1">
        <v>8</v>
      </c>
      <c r="K697" s="1" t="s">
        <v>19</v>
      </c>
      <c r="L697" s="1" t="s">
        <v>24</v>
      </c>
      <c r="M697" s="1">
        <v>12</v>
      </c>
      <c r="N697" s="1" t="s">
        <v>20</v>
      </c>
      <c r="O697" s="1">
        <v>2925033</v>
      </c>
      <c r="P697" s="1">
        <f t="shared" si="154"/>
        <v>2</v>
      </c>
      <c r="Q697" s="1">
        <f t="shared" si="141"/>
        <v>19</v>
      </c>
      <c r="R697" s="5">
        <f t="shared" si="142"/>
        <v>0.25774647887323943</v>
      </c>
      <c r="S697" s="6">
        <f t="shared" si="143"/>
        <v>318309.85915492958</v>
      </c>
      <c r="T697" s="4">
        <f t="shared" si="144"/>
        <v>1.2349726775956285</v>
      </c>
      <c r="U697" s="1" t="str">
        <f t="shared" si="145"/>
        <v>High Performer</v>
      </c>
      <c r="V697" s="1" t="str">
        <f t="shared" si="146"/>
        <v>IPO</v>
      </c>
      <c r="W697" s="1" t="str">
        <f t="shared" si="147"/>
        <v>£</v>
      </c>
      <c r="X697" s="1" t="str">
        <f t="shared" si="148"/>
        <v>£366M</v>
      </c>
      <c r="Y697" s="1" t="str">
        <f t="shared" si="149"/>
        <v>£452M</v>
      </c>
      <c r="Z697" s="1" t="str">
        <f t="shared" si="150"/>
        <v>£0</v>
      </c>
      <c r="AA697" s="1" t="str">
        <f t="shared" si="151"/>
        <v>£3,18,310</v>
      </c>
      <c r="AB697" s="6">
        <f t="shared" si="152"/>
        <v>26525.821596244132</v>
      </c>
      <c r="AC697" s="1" t="str">
        <f t="shared" si="153"/>
        <v>Large</v>
      </c>
    </row>
    <row r="698" spans="1:29">
      <c r="A698" s="1" t="s">
        <v>1514</v>
      </c>
      <c r="B698" s="1">
        <v>2005</v>
      </c>
      <c r="C698" s="1" t="s">
        <v>53</v>
      </c>
      <c r="D698" s="1" t="s">
        <v>36</v>
      </c>
      <c r="E698" s="1" t="s">
        <v>28</v>
      </c>
      <c r="F698" s="1">
        <v>321</v>
      </c>
      <c r="G698" s="1">
        <v>2950</v>
      </c>
      <c r="H698" s="1">
        <v>963</v>
      </c>
      <c r="I698" s="1">
        <v>10.15</v>
      </c>
      <c r="J698" s="1">
        <v>6</v>
      </c>
      <c r="K698" s="1" t="s">
        <v>24</v>
      </c>
      <c r="L698" s="1" t="s">
        <v>24</v>
      </c>
      <c r="M698" s="1">
        <v>45</v>
      </c>
      <c r="N698" s="1" t="s">
        <v>20</v>
      </c>
      <c r="O698" s="1">
        <v>2909702</v>
      </c>
      <c r="P698" s="1">
        <f t="shared" si="154"/>
        <v>1</v>
      </c>
      <c r="Q698" s="1">
        <f t="shared" si="141"/>
        <v>19</v>
      </c>
      <c r="R698" s="5">
        <f t="shared" si="142"/>
        <v>0.1088135593220339</v>
      </c>
      <c r="S698" s="6">
        <f t="shared" si="143"/>
        <v>326440.67796610168</v>
      </c>
      <c r="T698" s="4">
        <f t="shared" si="144"/>
        <v>3</v>
      </c>
      <c r="U698" s="1" t="str">
        <f t="shared" si="145"/>
        <v>Normal</v>
      </c>
      <c r="V698" s="1" t="str">
        <f t="shared" si="146"/>
        <v>Acquired</v>
      </c>
      <c r="W698" s="1">
        <f t="shared" si="147"/>
        <v>0</v>
      </c>
      <c r="X698" s="1" t="str">
        <f t="shared" si="148"/>
        <v>0321M</v>
      </c>
      <c r="Y698" s="1" t="str">
        <f t="shared" si="149"/>
        <v>0963M</v>
      </c>
      <c r="Z698" s="1" t="str">
        <f t="shared" si="150"/>
        <v>00</v>
      </c>
      <c r="AA698" s="1" t="str">
        <f t="shared" si="151"/>
        <v>03,26,441</v>
      </c>
      <c r="AB698" s="6">
        <f t="shared" si="152"/>
        <v>27203.389830508473</v>
      </c>
      <c r="AC698" s="1" t="str">
        <f t="shared" si="153"/>
        <v>Large</v>
      </c>
    </row>
    <row r="699" spans="1:29">
      <c r="A699" s="1" t="s">
        <v>1538</v>
      </c>
      <c r="B699" s="1">
        <v>2005</v>
      </c>
      <c r="C699" s="1" t="s">
        <v>42</v>
      </c>
      <c r="D699" s="1" t="s">
        <v>43</v>
      </c>
      <c r="E699" s="1" t="s">
        <v>40</v>
      </c>
      <c r="F699" s="1">
        <v>461</v>
      </c>
      <c r="G699" s="1">
        <v>2071</v>
      </c>
      <c r="H699" s="1">
        <v>87</v>
      </c>
      <c r="I699" s="1">
        <v>13.97</v>
      </c>
      <c r="J699" s="1">
        <v>3</v>
      </c>
      <c r="K699" s="1" t="s">
        <v>19</v>
      </c>
      <c r="L699" s="1" t="s">
        <v>24</v>
      </c>
      <c r="M699" s="1">
        <v>60</v>
      </c>
      <c r="N699" s="1" t="s">
        <v>29</v>
      </c>
      <c r="O699" s="1">
        <v>2905448</v>
      </c>
      <c r="P699" s="1">
        <f t="shared" si="154"/>
        <v>3</v>
      </c>
      <c r="Q699" s="1">
        <f t="shared" si="141"/>
        <v>19</v>
      </c>
      <c r="R699" s="5">
        <f t="shared" si="142"/>
        <v>0.22259777885079671</v>
      </c>
      <c r="S699" s="6">
        <f t="shared" si="143"/>
        <v>42008.69145340415</v>
      </c>
      <c r="T699" s="4">
        <f t="shared" si="144"/>
        <v>0.18872017353579176</v>
      </c>
      <c r="U699" s="1" t="str">
        <f t="shared" si="145"/>
        <v>Normal</v>
      </c>
      <c r="V699" s="1" t="str">
        <f t="shared" si="146"/>
        <v>IPO</v>
      </c>
      <c r="W699" s="1" t="str">
        <f t="shared" si="147"/>
        <v>¥</v>
      </c>
      <c r="X699" s="1" t="str">
        <f t="shared" si="148"/>
        <v>¥461M</v>
      </c>
      <c r="Y699" s="1" t="str">
        <f t="shared" si="149"/>
        <v>¥87M</v>
      </c>
      <c r="Z699" s="1" t="str">
        <f t="shared" si="150"/>
        <v>¥0</v>
      </c>
      <c r="AA699" s="1" t="str">
        <f t="shared" si="151"/>
        <v>¥42,009</v>
      </c>
      <c r="AB699" s="6">
        <f t="shared" si="152"/>
        <v>3500.7242877836793</v>
      </c>
      <c r="AC699" s="1" t="str">
        <f t="shared" si="153"/>
        <v>Large</v>
      </c>
    </row>
    <row r="700" spans="1:29">
      <c r="A700" s="1" t="s">
        <v>2410</v>
      </c>
      <c r="B700" s="1">
        <v>2005</v>
      </c>
      <c r="C700" s="1" t="s">
        <v>59</v>
      </c>
      <c r="D700" s="1" t="s">
        <v>51</v>
      </c>
      <c r="E700" s="1" t="s">
        <v>18</v>
      </c>
      <c r="F700" s="1">
        <v>283</v>
      </c>
      <c r="G700" s="1">
        <v>3763</v>
      </c>
      <c r="H700" s="1">
        <v>22</v>
      </c>
      <c r="I700" s="1">
        <v>1.79</v>
      </c>
      <c r="J700" s="1">
        <v>8</v>
      </c>
      <c r="K700" s="1" t="s">
        <v>19</v>
      </c>
      <c r="L700" s="1" t="s">
        <v>19</v>
      </c>
      <c r="M700" s="1">
        <v>97</v>
      </c>
      <c r="N700" s="1" t="s">
        <v>33</v>
      </c>
      <c r="O700" s="1">
        <v>2898454</v>
      </c>
      <c r="P700" s="1">
        <f t="shared" si="154"/>
        <v>2</v>
      </c>
      <c r="Q700" s="1">
        <f t="shared" si="141"/>
        <v>19</v>
      </c>
      <c r="R700" s="5">
        <f t="shared" si="142"/>
        <v>7.5205952697315975E-2</v>
      </c>
      <c r="S700" s="6">
        <f t="shared" si="143"/>
        <v>5846.3991496146691</v>
      </c>
      <c r="T700" s="4">
        <f t="shared" si="144"/>
        <v>7.7738515901060068E-2</v>
      </c>
      <c r="U700" s="1" t="str">
        <f t="shared" si="145"/>
        <v>High Performer</v>
      </c>
      <c r="V700" s="1" t="str">
        <f t="shared" si="146"/>
        <v>Still Private</v>
      </c>
      <c r="W700" s="1" t="str">
        <f t="shared" si="147"/>
        <v>₹</v>
      </c>
      <c r="X700" s="1" t="str">
        <f t="shared" si="148"/>
        <v>₹283M</v>
      </c>
      <c r="Y700" s="1" t="str">
        <f t="shared" si="149"/>
        <v>₹22M</v>
      </c>
      <c r="Z700" s="1" t="str">
        <f t="shared" si="150"/>
        <v>₹0</v>
      </c>
      <c r="AA700" s="1" t="str">
        <f t="shared" si="151"/>
        <v>₹5,846</v>
      </c>
      <c r="AB700" s="6">
        <f t="shared" si="152"/>
        <v>487.19992913455576</v>
      </c>
      <c r="AC700" s="1" t="str">
        <f t="shared" si="153"/>
        <v>Large</v>
      </c>
    </row>
    <row r="701" spans="1:29">
      <c r="A701" s="1" t="s">
        <v>1326</v>
      </c>
      <c r="B701" s="1">
        <v>2005</v>
      </c>
      <c r="C701" s="1" t="s">
        <v>59</v>
      </c>
      <c r="D701" s="1" t="s">
        <v>95</v>
      </c>
      <c r="E701" s="1" t="s">
        <v>18</v>
      </c>
      <c r="F701" s="1">
        <v>245</v>
      </c>
      <c r="G701" s="1">
        <v>3946</v>
      </c>
      <c r="H701" s="1">
        <v>226</v>
      </c>
      <c r="I701" s="1">
        <v>31.16</v>
      </c>
      <c r="J701" s="1">
        <v>9</v>
      </c>
      <c r="K701" s="1" t="s">
        <v>24</v>
      </c>
      <c r="L701" s="1" t="s">
        <v>19</v>
      </c>
      <c r="M701" s="1">
        <v>95</v>
      </c>
      <c r="N701" s="1" t="s">
        <v>33</v>
      </c>
      <c r="O701" s="1">
        <v>2862018</v>
      </c>
      <c r="P701" s="1">
        <f t="shared" si="154"/>
        <v>2</v>
      </c>
      <c r="Q701" s="1">
        <f t="shared" si="141"/>
        <v>19</v>
      </c>
      <c r="R701" s="5">
        <f t="shared" si="142"/>
        <v>6.2088190572731877E-2</v>
      </c>
      <c r="S701" s="6">
        <f t="shared" si="143"/>
        <v>57273.18803852002</v>
      </c>
      <c r="T701" s="4">
        <f t="shared" si="144"/>
        <v>0.92244897959183669</v>
      </c>
      <c r="U701" s="1" t="str">
        <f t="shared" si="145"/>
        <v>High Performer</v>
      </c>
      <c r="V701" s="1" t="str">
        <f t="shared" si="146"/>
        <v>Acquired</v>
      </c>
      <c r="W701" s="1" t="str">
        <f t="shared" si="147"/>
        <v>₹</v>
      </c>
      <c r="X701" s="1" t="str">
        <f t="shared" si="148"/>
        <v>₹245M</v>
      </c>
      <c r="Y701" s="1" t="str">
        <f t="shared" si="149"/>
        <v>₹226M</v>
      </c>
      <c r="Z701" s="1" t="str">
        <f t="shared" si="150"/>
        <v>₹0</v>
      </c>
      <c r="AA701" s="1" t="str">
        <f t="shared" si="151"/>
        <v>₹57,273</v>
      </c>
      <c r="AB701" s="6">
        <f t="shared" si="152"/>
        <v>4772.7656698766687</v>
      </c>
      <c r="AC701" s="1" t="str">
        <f t="shared" si="153"/>
        <v>Large</v>
      </c>
    </row>
    <row r="702" spans="1:29">
      <c r="A702" s="1" t="s">
        <v>1035</v>
      </c>
      <c r="B702" s="1">
        <v>2005</v>
      </c>
      <c r="C702" s="1" t="s">
        <v>59</v>
      </c>
      <c r="D702" s="1" t="s">
        <v>43</v>
      </c>
      <c r="E702" s="1" t="s">
        <v>18</v>
      </c>
      <c r="F702" s="1">
        <v>245</v>
      </c>
      <c r="G702" s="1">
        <v>634</v>
      </c>
      <c r="H702" s="1">
        <v>853</v>
      </c>
      <c r="I702" s="1">
        <v>30.02</v>
      </c>
      <c r="J702" s="1">
        <v>9</v>
      </c>
      <c r="K702" s="1" t="s">
        <v>24</v>
      </c>
      <c r="L702" s="1" t="s">
        <v>24</v>
      </c>
      <c r="M702" s="1">
        <v>29</v>
      </c>
      <c r="N702" s="1" t="s">
        <v>33</v>
      </c>
      <c r="O702" s="1">
        <v>2843876</v>
      </c>
      <c r="P702" s="1">
        <f t="shared" si="154"/>
        <v>2</v>
      </c>
      <c r="Q702" s="1">
        <f t="shared" si="141"/>
        <v>19</v>
      </c>
      <c r="R702" s="5">
        <f t="shared" si="142"/>
        <v>0.3864353312302839</v>
      </c>
      <c r="S702" s="6">
        <f t="shared" si="143"/>
        <v>1345425.8675078864</v>
      </c>
      <c r="T702" s="4">
        <f t="shared" si="144"/>
        <v>3.4816326530612245</v>
      </c>
      <c r="U702" s="1" t="str">
        <f t="shared" si="145"/>
        <v>High Performer</v>
      </c>
      <c r="V702" s="1" t="str">
        <f t="shared" si="146"/>
        <v>Acquired</v>
      </c>
      <c r="W702" s="1" t="str">
        <f t="shared" si="147"/>
        <v>₹</v>
      </c>
      <c r="X702" s="1" t="str">
        <f t="shared" si="148"/>
        <v>₹245M</v>
      </c>
      <c r="Y702" s="1" t="str">
        <f t="shared" si="149"/>
        <v>₹853M</v>
      </c>
      <c r="Z702" s="1" t="str">
        <f t="shared" si="150"/>
        <v>₹0</v>
      </c>
      <c r="AA702" s="1" t="str">
        <f t="shared" si="151"/>
        <v>₹13,45,426</v>
      </c>
      <c r="AB702" s="6">
        <f t="shared" si="152"/>
        <v>112118.82229232386</v>
      </c>
      <c r="AC702" s="1" t="str">
        <f t="shared" si="153"/>
        <v>Large</v>
      </c>
    </row>
    <row r="703" spans="1:29">
      <c r="A703" s="1" t="s">
        <v>1050</v>
      </c>
      <c r="B703" s="1">
        <v>2005</v>
      </c>
      <c r="C703" s="1" t="s">
        <v>42</v>
      </c>
      <c r="D703" s="1" t="s">
        <v>48</v>
      </c>
      <c r="E703" s="1" t="s">
        <v>28</v>
      </c>
      <c r="F703" s="1">
        <v>267</v>
      </c>
      <c r="G703" s="1">
        <v>2511</v>
      </c>
      <c r="H703" s="1">
        <v>510</v>
      </c>
      <c r="I703" s="1">
        <v>24.44</v>
      </c>
      <c r="J703" s="1">
        <v>9</v>
      </c>
      <c r="K703" s="1" t="s">
        <v>24</v>
      </c>
      <c r="L703" s="1" t="s">
        <v>19</v>
      </c>
      <c r="M703" s="1">
        <v>25</v>
      </c>
      <c r="N703" s="1" t="s">
        <v>49</v>
      </c>
      <c r="O703" s="1">
        <v>2801098</v>
      </c>
      <c r="P703" s="1">
        <f t="shared" si="154"/>
        <v>1</v>
      </c>
      <c r="Q703" s="1">
        <f t="shared" si="141"/>
        <v>19</v>
      </c>
      <c r="R703" s="5">
        <f t="shared" si="142"/>
        <v>0.1063321385902031</v>
      </c>
      <c r="S703" s="6">
        <f t="shared" si="143"/>
        <v>203106.33213859019</v>
      </c>
      <c r="T703" s="4">
        <f t="shared" si="144"/>
        <v>1.9101123595505618</v>
      </c>
      <c r="U703" s="1" t="str">
        <f t="shared" si="145"/>
        <v>High Performer</v>
      </c>
      <c r="V703" s="1" t="str">
        <f t="shared" si="146"/>
        <v>Acquired</v>
      </c>
      <c r="W703" s="1" t="str">
        <f t="shared" si="147"/>
        <v>¥</v>
      </c>
      <c r="X703" s="1" t="str">
        <f t="shared" si="148"/>
        <v>¥267M</v>
      </c>
      <c r="Y703" s="1" t="str">
        <f t="shared" si="149"/>
        <v>¥510M</v>
      </c>
      <c r="Z703" s="1" t="str">
        <f t="shared" si="150"/>
        <v>¥0</v>
      </c>
      <c r="AA703" s="1" t="str">
        <f t="shared" si="151"/>
        <v>¥2,03,106</v>
      </c>
      <c r="AB703" s="6">
        <f t="shared" si="152"/>
        <v>16925.527678215851</v>
      </c>
      <c r="AC703" s="1" t="str">
        <f t="shared" si="153"/>
        <v>Large</v>
      </c>
    </row>
    <row r="704" spans="1:29">
      <c r="A704" s="1" t="s">
        <v>3881</v>
      </c>
      <c r="B704" s="1">
        <v>2005</v>
      </c>
      <c r="C704" s="1" t="s">
        <v>16</v>
      </c>
      <c r="D704" s="1" t="s">
        <v>51</v>
      </c>
      <c r="E704" s="1" t="s">
        <v>40</v>
      </c>
      <c r="F704" s="1">
        <v>363</v>
      </c>
      <c r="G704" s="1">
        <v>338</v>
      </c>
      <c r="H704" s="1">
        <v>72</v>
      </c>
      <c r="I704" s="1">
        <v>15.24</v>
      </c>
      <c r="J704" s="1">
        <v>7</v>
      </c>
      <c r="K704" s="1" t="s">
        <v>19</v>
      </c>
      <c r="L704" s="1" t="s">
        <v>19</v>
      </c>
      <c r="M704" s="1">
        <v>51</v>
      </c>
      <c r="N704" s="1" t="s">
        <v>25</v>
      </c>
      <c r="O704" s="1">
        <v>2773388</v>
      </c>
      <c r="P704" s="1">
        <f t="shared" si="154"/>
        <v>3</v>
      </c>
      <c r="Q704" s="1">
        <f t="shared" si="141"/>
        <v>19</v>
      </c>
      <c r="R704" s="5">
        <f t="shared" si="142"/>
        <v>1.0739644970414202</v>
      </c>
      <c r="S704" s="6">
        <f t="shared" si="143"/>
        <v>213017.75147928993</v>
      </c>
      <c r="T704" s="4">
        <f t="shared" si="144"/>
        <v>0.19834710743801653</v>
      </c>
      <c r="U704" s="1" t="str">
        <f t="shared" si="145"/>
        <v>Normal</v>
      </c>
      <c r="V704" s="1" t="str">
        <f t="shared" si="146"/>
        <v>Still Private</v>
      </c>
      <c r="W704" s="1" t="str">
        <f t="shared" si="147"/>
        <v>$</v>
      </c>
      <c r="X704" s="1" t="str">
        <f t="shared" si="148"/>
        <v>$363M</v>
      </c>
      <c r="Y704" s="1" t="str">
        <f t="shared" si="149"/>
        <v>$72M</v>
      </c>
      <c r="Z704" s="1" t="str">
        <f t="shared" si="150"/>
        <v>$1</v>
      </c>
      <c r="AA704" s="1" t="str">
        <f t="shared" si="151"/>
        <v>$2,13,018</v>
      </c>
      <c r="AB704" s="6">
        <f t="shared" si="152"/>
        <v>17751.479289940828</v>
      </c>
      <c r="AC704" s="1" t="str">
        <f t="shared" si="153"/>
        <v>Large</v>
      </c>
    </row>
    <row r="705" spans="1:29">
      <c r="A705" s="1" t="s">
        <v>2160</v>
      </c>
      <c r="B705" s="1">
        <v>2005</v>
      </c>
      <c r="C705" s="1" t="s">
        <v>42</v>
      </c>
      <c r="D705" s="1" t="s">
        <v>39</v>
      </c>
      <c r="E705" s="1" t="s">
        <v>40</v>
      </c>
      <c r="F705" s="1">
        <v>403</v>
      </c>
      <c r="G705" s="1">
        <v>4906</v>
      </c>
      <c r="H705" s="1">
        <v>331</v>
      </c>
      <c r="I705" s="1">
        <v>13.87</v>
      </c>
      <c r="J705" s="1">
        <v>1</v>
      </c>
      <c r="K705" s="1" t="s">
        <v>19</v>
      </c>
      <c r="L705" s="1" t="s">
        <v>24</v>
      </c>
      <c r="M705" s="1">
        <v>39</v>
      </c>
      <c r="N705" s="1" t="s">
        <v>33</v>
      </c>
      <c r="O705" s="1">
        <v>2762327</v>
      </c>
      <c r="P705" s="1">
        <f t="shared" si="154"/>
        <v>3</v>
      </c>
      <c r="Q705" s="1">
        <f t="shared" si="141"/>
        <v>19</v>
      </c>
      <c r="R705" s="5">
        <f t="shared" si="142"/>
        <v>8.2144313086017121E-2</v>
      </c>
      <c r="S705" s="6">
        <f t="shared" si="143"/>
        <v>67468.406033428459</v>
      </c>
      <c r="T705" s="4">
        <f t="shared" si="144"/>
        <v>0.82133995037220842</v>
      </c>
      <c r="U705" s="1" t="str">
        <f t="shared" si="145"/>
        <v>Normal</v>
      </c>
      <c r="V705" s="1" t="str">
        <f t="shared" si="146"/>
        <v>IPO</v>
      </c>
      <c r="W705" s="1" t="str">
        <f t="shared" si="147"/>
        <v>¥</v>
      </c>
      <c r="X705" s="1" t="str">
        <f t="shared" si="148"/>
        <v>¥403M</v>
      </c>
      <c r="Y705" s="1" t="str">
        <f t="shared" si="149"/>
        <v>¥331M</v>
      </c>
      <c r="Z705" s="1" t="str">
        <f t="shared" si="150"/>
        <v>¥0</v>
      </c>
      <c r="AA705" s="1" t="str">
        <f t="shared" si="151"/>
        <v>¥67,468</v>
      </c>
      <c r="AB705" s="6">
        <f t="shared" si="152"/>
        <v>5622.3671694523709</v>
      </c>
      <c r="AC705" s="1" t="str">
        <f t="shared" si="153"/>
        <v>Large</v>
      </c>
    </row>
    <row r="706" spans="1:29">
      <c r="A706" s="1" t="s">
        <v>929</v>
      </c>
      <c r="B706" s="1">
        <v>2005</v>
      </c>
      <c r="C706" s="1" t="s">
        <v>53</v>
      </c>
      <c r="D706" s="1" t="s">
        <v>46</v>
      </c>
      <c r="E706" s="1" t="s">
        <v>18</v>
      </c>
      <c r="F706" s="1">
        <v>202</v>
      </c>
      <c r="G706" s="1">
        <v>2663</v>
      </c>
      <c r="H706" s="1">
        <v>9</v>
      </c>
      <c r="I706" s="1">
        <v>9.41</v>
      </c>
      <c r="J706" s="1">
        <v>2</v>
      </c>
      <c r="K706" s="1" t="s">
        <v>19</v>
      </c>
      <c r="L706" s="1" t="s">
        <v>19</v>
      </c>
      <c r="M706" s="1">
        <v>63</v>
      </c>
      <c r="N706" s="1" t="s">
        <v>29</v>
      </c>
      <c r="O706" s="1">
        <v>2734239</v>
      </c>
      <c r="P706" s="1">
        <f t="shared" si="154"/>
        <v>2</v>
      </c>
      <c r="Q706" s="1">
        <f t="shared" ref="Q706:Q769" si="155">2024 - B706</f>
        <v>19</v>
      </c>
      <c r="R706" s="5">
        <f t="shared" ref="R706:R769" si="156">F706 / G706</f>
        <v>7.5854299662035302E-2</v>
      </c>
      <c r="S706" s="6">
        <f t="shared" ref="S706:S769" si="157">(H706 * 1000000) / G706</f>
        <v>3379.647014645137</v>
      </c>
      <c r="T706" s="4">
        <f t="shared" ref="T706:T769" si="158">H706 / F706</f>
        <v>4.4554455445544552E-2</v>
      </c>
      <c r="U706" s="1" t="str">
        <f t="shared" ref="U706:U769" si="159">IF(AND(J706&gt;=8, I706&gt;=1), "High Performer", "Normal")</f>
        <v>Normal</v>
      </c>
      <c r="V706" s="1" t="str">
        <f t="shared" ref="V706:V769" si="160">IF(K706="Yes", "Acquired",
 IF(L706="Yes", "IPO", "Still Private"))</f>
        <v>Still Private</v>
      </c>
      <c r="W706" s="1">
        <f t="shared" ref="W706:W769" si="161">IF(C706="USA","$",
IF(C706="India","₹",
IF(C706="UK","£",
IF(C706="Germany","€",
IF(C706="France","€",
IF(C706="Canada","$",
IF(C706="Australia","A$",
IF(C706="China","¥",
IF(C706="Japan","¥",)))))))))</f>
        <v>0</v>
      </c>
      <c r="X706" s="1" t="str">
        <f t="shared" ref="X706:X769" si="162">W706 &amp; F706 &amp; "M"</f>
        <v>0202M</v>
      </c>
      <c r="Y706" s="1" t="str">
        <f t="shared" ref="Y706:Y769" si="163">W706 &amp; H706 &amp; "M"</f>
        <v>09M</v>
      </c>
      <c r="Z706" s="1" t="str">
        <f t="shared" ref="Z706:Z769" si="164">W706 &amp; TEXT(R706,"#,##0")</f>
        <v>00</v>
      </c>
      <c r="AA706" s="1" t="str">
        <f t="shared" ref="AA706:AA769" si="165">W706 &amp; TEXT(S706,"#,##0")</f>
        <v>03,380</v>
      </c>
      <c r="AB706" s="6">
        <f t="shared" ref="AB706:AB769" si="166">(H706 * 1000000) / (12 * G706)</f>
        <v>281.63725122042808</v>
      </c>
      <c r="AC706" s="1" t="str">
        <f t="shared" ref="AC706:AC769" si="167">IF(F706&lt;100, "Small", IF(F706&lt;=200, "Mid",IF(F706&lt;500,  "Large")))</f>
        <v>Large</v>
      </c>
    </row>
    <row r="707" spans="1:29">
      <c r="A707" s="1" t="s">
        <v>4138</v>
      </c>
      <c r="B707" s="1">
        <v>2005</v>
      </c>
      <c r="C707" s="1" t="s">
        <v>59</v>
      </c>
      <c r="D707" s="1" t="s">
        <v>102</v>
      </c>
      <c r="E707" s="1" t="s">
        <v>28</v>
      </c>
      <c r="F707" s="1">
        <v>496</v>
      </c>
      <c r="G707" s="1">
        <v>3090</v>
      </c>
      <c r="H707" s="1">
        <v>999</v>
      </c>
      <c r="I707" s="1">
        <v>10.44</v>
      </c>
      <c r="J707" s="1">
        <v>8</v>
      </c>
      <c r="K707" s="1" t="s">
        <v>19</v>
      </c>
      <c r="L707" s="1" t="s">
        <v>19</v>
      </c>
      <c r="M707" s="1">
        <v>33</v>
      </c>
      <c r="N707" s="1" t="s">
        <v>29</v>
      </c>
      <c r="O707" s="1">
        <v>2698613</v>
      </c>
      <c r="P707" s="1">
        <f t="shared" si="154"/>
        <v>1</v>
      </c>
      <c r="Q707" s="1">
        <f t="shared" si="155"/>
        <v>19</v>
      </c>
      <c r="R707" s="5">
        <f t="shared" si="156"/>
        <v>0.16051779935275082</v>
      </c>
      <c r="S707" s="6">
        <f t="shared" si="157"/>
        <v>323300.97087378643</v>
      </c>
      <c r="T707" s="4">
        <f t="shared" si="158"/>
        <v>2.0141129032258065</v>
      </c>
      <c r="U707" s="1" t="str">
        <f t="shared" si="159"/>
        <v>High Performer</v>
      </c>
      <c r="V707" s="1" t="str">
        <f t="shared" si="160"/>
        <v>Still Private</v>
      </c>
      <c r="W707" s="1" t="str">
        <f t="shared" si="161"/>
        <v>₹</v>
      </c>
      <c r="X707" s="1" t="str">
        <f t="shared" si="162"/>
        <v>₹496M</v>
      </c>
      <c r="Y707" s="1" t="str">
        <f t="shared" si="163"/>
        <v>₹999M</v>
      </c>
      <c r="Z707" s="1" t="str">
        <f t="shared" si="164"/>
        <v>₹0</v>
      </c>
      <c r="AA707" s="1" t="str">
        <f t="shared" si="165"/>
        <v>₹3,23,301</v>
      </c>
      <c r="AB707" s="6">
        <f t="shared" si="166"/>
        <v>26941.747572815533</v>
      </c>
      <c r="AC707" s="1" t="str">
        <f t="shared" si="167"/>
        <v>Large</v>
      </c>
    </row>
    <row r="708" spans="1:29">
      <c r="A708" s="1" t="s">
        <v>2846</v>
      </c>
      <c r="B708" s="1">
        <v>2005</v>
      </c>
      <c r="C708" s="1" t="s">
        <v>59</v>
      </c>
      <c r="D708" s="1" t="s">
        <v>46</v>
      </c>
      <c r="E708" s="1" t="s">
        <v>23</v>
      </c>
      <c r="F708" s="1">
        <v>333</v>
      </c>
      <c r="G708" s="1">
        <v>1596</v>
      </c>
      <c r="H708" s="1">
        <v>15</v>
      </c>
      <c r="I708" s="1">
        <v>30.48</v>
      </c>
      <c r="J708" s="1">
        <v>9</v>
      </c>
      <c r="K708" s="1" t="s">
        <v>24</v>
      </c>
      <c r="L708" s="1" t="s">
        <v>24</v>
      </c>
      <c r="M708" s="1">
        <v>76</v>
      </c>
      <c r="N708" s="1" t="s">
        <v>25</v>
      </c>
      <c r="O708" s="1">
        <v>2686043</v>
      </c>
      <c r="P708" s="1">
        <f t="shared" si="154"/>
        <v>5</v>
      </c>
      <c r="Q708" s="1">
        <f t="shared" si="155"/>
        <v>19</v>
      </c>
      <c r="R708" s="5">
        <f t="shared" si="156"/>
        <v>0.20864661654135339</v>
      </c>
      <c r="S708" s="6">
        <f t="shared" si="157"/>
        <v>9398.4962406015038</v>
      </c>
      <c r="T708" s="4">
        <f t="shared" si="158"/>
        <v>4.5045045045045043E-2</v>
      </c>
      <c r="U708" s="1" t="str">
        <f t="shared" si="159"/>
        <v>High Performer</v>
      </c>
      <c r="V708" s="1" t="str">
        <f t="shared" si="160"/>
        <v>Acquired</v>
      </c>
      <c r="W708" s="1" t="str">
        <f t="shared" si="161"/>
        <v>₹</v>
      </c>
      <c r="X708" s="1" t="str">
        <f t="shared" si="162"/>
        <v>₹333M</v>
      </c>
      <c r="Y708" s="1" t="str">
        <f t="shared" si="163"/>
        <v>₹15M</v>
      </c>
      <c r="Z708" s="1" t="str">
        <f t="shared" si="164"/>
        <v>₹0</v>
      </c>
      <c r="AA708" s="1" t="str">
        <f t="shared" si="165"/>
        <v>₹9,398</v>
      </c>
      <c r="AB708" s="6">
        <f t="shared" si="166"/>
        <v>783.20802005012536</v>
      </c>
      <c r="AC708" s="1" t="str">
        <f t="shared" si="167"/>
        <v>Large</v>
      </c>
    </row>
    <row r="709" spans="1:29">
      <c r="A709" s="1" t="s">
        <v>982</v>
      </c>
      <c r="B709" s="1">
        <v>2005</v>
      </c>
      <c r="C709" s="1" t="s">
        <v>22</v>
      </c>
      <c r="D709" s="1" t="s">
        <v>36</v>
      </c>
      <c r="E709" s="1" t="s">
        <v>37</v>
      </c>
      <c r="F709" s="1">
        <v>352</v>
      </c>
      <c r="G709" s="1">
        <v>3059</v>
      </c>
      <c r="H709" s="1">
        <v>620</v>
      </c>
      <c r="I709" s="1">
        <v>31.86</v>
      </c>
      <c r="J709" s="1">
        <v>3</v>
      </c>
      <c r="K709" s="1" t="s">
        <v>24</v>
      </c>
      <c r="L709" s="1" t="s">
        <v>19</v>
      </c>
      <c r="M709" s="1">
        <v>81</v>
      </c>
      <c r="N709" s="1" t="s">
        <v>20</v>
      </c>
      <c r="O709" s="1">
        <v>2668090</v>
      </c>
      <c r="P709" s="1">
        <f t="shared" si="154"/>
        <v>4</v>
      </c>
      <c r="Q709" s="1">
        <f t="shared" si="155"/>
        <v>19</v>
      </c>
      <c r="R709" s="5">
        <f t="shared" si="156"/>
        <v>0.11507028440666885</v>
      </c>
      <c r="S709" s="6">
        <f t="shared" si="157"/>
        <v>202680.61457992808</v>
      </c>
      <c r="T709" s="4">
        <f t="shared" si="158"/>
        <v>1.7613636363636365</v>
      </c>
      <c r="U709" s="1" t="str">
        <f t="shared" si="159"/>
        <v>Normal</v>
      </c>
      <c r="V709" s="1" t="str">
        <f t="shared" si="160"/>
        <v>Acquired</v>
      </c>
      <c r="W709" s="1" t="str">
        <f t="shared" si="161"/>
        <v>£</v>
      </c>
      <c r="X709" s="1" t="str">
        <f t="shared" si="162"/>
        <v>£352M</v>
      </c>
      <c r="Y709" s="1" t="str">
        <f t="shared" si="163"/>
        <v>£620M</v>
      </c>
      <c r="Z709" s="1" t="str">
        <f t="shared" si="164"/>
        <v>£0</v>
      </c>
      <c r="AA709" s="1" t="str">
        <f t="shared" si="165"/>
        <v>£2,02,681</v>
      </c>
      <c r="AB709" s="6">
        <f t="shared" si="166"/>
        <v>16890.051214994008</v>
      </c>
      <c r="AC709" s="1" t="str">
        <f t="shared" si="167"/>
        <v>Large</v>
      </c>
    </row>
    <row r="710" spans="1:29">
      <c r="A710" s="1" t="s">
        <v>3522</v>
      </c>
      <c r="B710" s="1">
        <v>2005</v>
      </c>
      <c r="C710" s="1" t="s">
        <v>73</v>
      </c>
      <c r="D710" s="1" t="s">
        <v>46</v>
      </c>
      <c r="E710" s="1" t="s">
        <v>28</v>
      </c>
      <c r="F710" s="1">
        <v>268</v>
      </c>
      <c r="G710" s="1">
        <v>3005</v>
      </c>
      <c r="H710" s="1">
        <v>323</v>
      </c>
      <c r="I710" s="1">
        <v>45.61</v>
      </c>
      <c r="J710" s="1">
        <v>9</v>
      </c>
      <c r="K710" s="1" t="s">
        <v>24</v>
      </c>
      <c r="L710" s="1" t="s">
        <v>24</v>
      </c>
      <c r="M710" s="1">
        <v>75</v>
      </c>
      <c r="N710" s="1" t="s">
        <v>25</v>
      </c>
      <c r="O710" s="1">
        <v>2665671</v>
      </c>
      <c r="P710" s="1">
        <f t="shared" si="154"/>
        <v>1</v>
      </c>
      <c r="Q710" s="1">
        <f t="shared" si="155"/>
        <v>19</v>
      </c>
      <c r="R710" s="5">
        <f t="shared" si="156"/>
        <v>8.91846921797005E-2</v>
      </c>
      <c r="S710" s="6">
        <f t="shared" si="157"/>
        <v>107487.52079866889</v>
      </c>
      <c r="T710" s="4">
        <f t="shared" si="158"/>
        <v>1.205223880597015</v>
      </c>
      <c r="U710" s="1" t="str">
        <f t="shared" si="159"/>
        <v>High Performer</v>
      </c>
      <c r="V710" s="1" t="str">
        <f t="shared" si="160"/>
        <v>Acquired</v>
      </c>
      <c r="W710" s="1" t="str">
        <f t="shared" si="161"/>
        <v>€</v>
      </c>
      <c r="X710" s="1" t="str">
        <f t="shared" si="162"/>
        <v>€268M</v>
      </c>
      <c r="Y710" s="1" t="str">
        <f t="shared" si="163"/>
        <v>€323M</v>
      </c>
      <c r="Z710" s="1" t="str">
        <f t="shared" si="164"/>
        <v>€0</v>
      </c>
      <c r="AA710" s="1" t="str">
        <f t="shared" si="165"/>
        <v>€1,07,488</v>
      </c>
      <c r="AB710" s="6">
        <f t="shared" si="166"/>
        <v>8957.293399889073</v>
      </c>
      <c r="AC710" s="1" t="str">
        <f t="shared" si="167"/>
        <v>Large</v>
      </c>
    </row>
    <row r="711" spans="1:29">
      <c r="A711" s="1" t="s">
        <v>3499</v>
      </c>
      <c r="B711" s="1">
        <v>2005</v>
      </c>
      <c r="C711" s="1" t="s">
        <v>27</v>
      </c>
      <c r="D711" s="1" t="s">
        <v>46</v>
      </c>
      <c r="E711" s="1" t="s">
        <v>23</v>
      </c>
      <c r="F711" s="1">
        <v>275</v>
      </c>
      <c r="G711" s="1">
        <v>67</v>
      </c>
      <c r="H711" s="1">
        <v>169</v>
      </c>
      <c r="I711" s="1">
        <v>41.15</v>
      </c>
      <c r="J711" s="1">
        <v>9</v>
      </c>
      <c r="K711" s="1" t="s">
        <v>19</v>
      </c>
      <c r="L711" s="1" t="s">
        <v>24</v>
      </c>
      <c r="M711" s="1">
        <v>66</v>
      </c>
      <c r="N711" s="1" t="s">
        <v>29</v>
      </c>
      <c r="O711" s="1">
        <v>2631975</v>
      </c>
      <c r="P711" s="1">
        <f t="shared" si="154"/>
        <v>5</v>
      </c>
      <c r="Q711" s="1">
        <f t="shared" si="155"/>
        <v>19</v>
      </c>
      <c r="R711" s="5">
        <f t="shared" si="156"/>
        <v>4.1044776119402986</v>
      </c>
      <c r="S711" s="6">
        <f t="shared" si="157"/>
        <v>2522388.0597014925</v>
      </c>
      <c r="T711" s="4">
        <f t="shared" si="158"/>
        <v>0.61454545454545451</v>
      </c>
      <c r="U711" s="1" t="str">
        <f t="shared" si="159"/>
        <v>High Performer</v>
      </c>
      <c r="V711" s="1" t="str">
        <f t="shared" si="160"/>
        <v>IPO</v>
      </c>
      <c r="W711" s="1" t="str">
        <f t="shared" si="161"/>
        <v>$</v>
      </c>
      <c r="X711" s="1" t="str">
        <f t="shared" si="162"/>
        <v>$275M</v>
      </c>
      <c r="Y711" s="1" t="str">
        <f t="shared" si="163"/>
        <v>$169M</v>
      </c>
      <c r="Z711" s="1" t="str">
        <f t="shared" si="164"/>
        <v>$4</v>
      </c>
      <c r="AA711" s="1" t="str">
        <f t="shared" si="165"/>
        <v>$25,22,388</v>
      </c>
      <c r="AB711" s="6">
        <f t="shared" si="166"/>
        <v>210199.00497512438</v>
      </c>
      <c r="AC711" s="1" t="str">
        <f t="shared" si="167"/>
        <v>Large</v>
      </c>
    </row>
    <row r="712" spans="1:29">
      <c r="A712" s="1" t="s">
        <v>1496</v>
      </c>
      <c r="B712" s="1">
        <v>2005</v>
      </c>
      <c r="C712" s="1" t="s">
        <v>59</v>
      </c>
      <c r="D712" s="1" t="s">
        <v>17</v>
      </c>
      <c r="E712" s="1" t="s">
        <v>18</v>
      </c>
      <c r="F712" s="1">
        <v>355</v>
      </c>
      <c r="G712" s="1">
        <v>545</v>
      </c>
      <c r="H712" s="1">
        <v>508</v>
      </c>
      <c r="I712" s="1">
        <v>42.45</v>
      </c>
      <c r="J712" s="1">
        <v>4</v>
      </c>
      <c r="K712" s="1" t="s">
        <v>24</v>
      </c>
      <c r="L712" s="1" t="s">
        <v>19</v>
      </c>
      <c r="M712" s="1">
        <v>64</v>
      </c>
      <c r="N712" s="1" t="s">
        <v>20</v>
      </c>
      <c r="O712" s="1">
        <v>2611000</v>
      </c>
      <c r="P712" s="1">
        <f t="shared" si="154"/>
        <v>2</v>
      </c>
      <c r="Q712" s="1">
        <f t="shared" si="155"/>
        <v>19</v>
      </c>
      <c r="R712" s="5">
        <f t="shared" si="156"/>
        <v>0.65137614678899081</v>
      </c>
      <c r="S712" s="6">
        <f t="shared" si="157"/>
        <v>932110.09174311929</v>
      </c>
      <c r="T712" s="4">
        <f t="shared" si="158"/>
        <v>1.4309859154929578</v>
      </c>
      <c r="U712" s="1" t="str">
        <f t="shared" si="159"/>
        <v>Normal</v>
      </c>
      <c r="V712" s="1" t="str">
        <f t="shared" si="160"/>
        <v>Acquired</v>
      </c>
      <c r="W712" s="1" t="str">
        <f t="shared" si="161"/>
        <v>₹</v>
      </c>
      <c r="X712" s="1" t="str">
        <f t="shared" si="162"/>
        <v>₹355M</v>
      </c>
      <c r="Y712" s="1" t="str">
        <f t="shared" si="163"/>
        <v>₹508M</v>
      </c>
      <c r="Z712" s="1" t="str">
        <f t="shared" si="164"/>
        <v>₹1</v>
      </c>
      <c r="AA712" s="1" t="str">
        <f t="shared" si="165"/>
        <v>₹9,32,110</v>
      </c>
      <c r="AB712" s="6">
        <f t="shared" si="166"/>
        <v>77675.840978593274</v>
      </c>
      <c r="AC712" s="1" t="str">
        <f t="shared" si="167"/>
        <v>Large</v>
      </c>
    </row>
    <row r="713" spans="1:29">
      <c r="A713" s="1" t="s">
        <v>3242</v>
      </c>
      <c r="B713" s="1">
        <v>2005</v>
      </c>
      <c r="C713" s="1" t="s">
        <v>31</v>
      </c>
      <c r="D713" s="1" t="s">
        <v>48</v>
      </c>
      <c r="E713" s="1" t="s">
        <v>37</v>
      </c>
      <c r="F713" s="1">
        <v>438</v>
      </c>
      <c r="G713" s="1">
        <v>3420</v>
      </c>
      <c r="H713" s="1">
        <v>509</v>
      </c>
      <c r="I713" s="1">
        <v>25.71</v>
      </c>
      <c r="J713" s="1">
        <v>9</v>
      </c>
      <c r="K713" s="1" t="s">
        <v>19</v>
      </c>
      <c r="L713" s="1" t="s">
        <v>24</v>
      </c>
      <c r="M713" s="1">
        <v>67</v>
      </c>
      <c r="N713" s="1" t="s">
        <v>25</v>
      </c>
      <c r="O713" s="1">
        <v>2604603</v>
      </c>
      <c r="P713" s="1">
        <f t="shared" ref="P713:P776" si="168">IF(E713="Seed", 1,
 IF(E713="Series A", 2,
 IF(E713="Series B", 3,
 IF(E713="Series C", 4,
 IF(E713="IPO", 5, "")))))</f>
        <v>4</v>
      </c>
      <c r="Q713" s="1">
        <f t="shared" si="155"/>
        <v>19</v>
      </c>
      <c r="R713" s="5">
        <f t="shared" si="156"/>
        <v>0.1280701754385965</v>
      </c>
      <c r="S713" s="6">
        <f t="shared" si="157"/>
        <v>148830.40935672514</v>
      </c>
      <c r="T713" s="4">
        <f t="shared" si="158"/>
        <v>1.1621004566210045</v>
      </c>
      <c r="U713" s="1" t="str">
        <f t="shared" si="159"/>
        <v>High Performer</v>
      </c>
      <c r="V713" s="1" t="str">
        <f t="shared" si="160"/>
        <v>IPO</v>
      </c>
      <c r="W713" s="1" t="str">
        <f t="shared" si="161"/>
        <v>€</v>
      </c>
      <c r="X713" s="1" t="str">
        <f t="shared" si="162"/>
        <v>€438M</v>
      </c>
      <c r="Y713" s="1" t="str">
        <f t="shared" si="163"/>
        <v>€509M</v>
      </c>
      <c r="Z713" s="1" t="str">
        <f t="shared" si="164"/>
        <v>€0</v>
      </c>
      <c r="AA713" s="1" t="str">
        <f t="shared" si="165"/>
        <v>€1,48,830</v>
      </c>
      <c r="AB713" s="6">
        <f t="shared" si="166"/>
        <v>12402.534113060428</v>
      </c>
      <c r="AC713" s="1" t="str">
        <f t="shared" si="167"/>
        <v>Large</v>
      </c>
    </row>
    <row r="714" spans="1:29">
      <c r="A714" s="1" t="s">
        <v>4208</v>
      </c>
      <c r="B714" s="1">
        <v>2005</v>
      </c>
      <c r="C714" s="1" t="s">
        <v>27</v>
      </c>
      <c r="D714" s="1" t="s">
        <v>36</v>
      </c>
      <c r="E714" s="1" t="s">
        <v>23</v>
      </c>
      <c r="F714" s="1">
        <v>471</v>
      </c>
      <c r="G714" s="1">
        <v>677</v>
      </c>
      <c r="H714" s="1">
        <v>469</v>
      </c>
      <c r="I714" s="1">
        <v>14.22</v>
      </c>
      <c r="J714" s="1">
        <v>4</v>
      </c>
      <c r="K714" s="1" t="s">
        <v>19</v>
      </c>
      <c r="L714" s="1" t="s">
        <v>24</v>
      </c>
      <c r="M714" s="1">
        <v>49</v>
      </c>
      <c r="N714" s="1" t="s">
        <v>33</v>
      </c>
      <c r="O714" s="1">
        <v>2594939</v>
      </c>
      <c r="P714" s="1">
        <f t="shared" si="168"/>
        <v>5</v>
      </c>
      <c r="Q714" s="1">
        <f t="shared" si="155"/>
        <v>19</v>
      </c>
      <c r="R714" s="5">
        <f t="shared" si="156"/>
        <v>0.69571639586410639</v>
      </c>
      <c r="S714" s="6">
        <f t="shared" si="157"/>
        <v>692762.18611521414</v>
      </c>
      <c r="T714" s="4">
        <f t="shared" si="158"/>
        <v>0.99575371549893843</v>
      </c>
      <c r="U714" s="1" t="str">
        <f t="shared" si="159"/>
        <v>Normal</v>
      </c>
      <c r="V714" s="1" t="str">
        <f t="shared" si="160"/>
        <v>IPO</v>
      </c>
      <c r="W714" s="1" t="str">
        <f t="shared" si="161"/>
        <v>$</v>
      </c>
      <c r="X714" s="1" t="str">
        <f t="shared" si="162"/>
        <v>$471M</v>
      </c>
      <c r="Y714" s="1" t="str">
        <f t="shared" si="163"/>
        <v>$469M</v>
      </c>
      <c r="Z714" s="1" t="str">
        <f t="shared" si="164"/>
        <v>$1</v>
      </c>
      <c r="AA714" s="1" t="str">
        <f t="shared" si="165"/>
        <v>$6,92,762</v>
      </c>
      <c r="AB714" s="6">
        <f t="shared" si="166"/>
        <v>57730.182176267852</v>
      </c>
      <c r="AC714" s="1" t="str">
        <f t="shared" si="167"/>
        <v>Large</v>
      </c>
    </row>
    <row r="715" spans="1:29">
      <c r="A715" s="1" t="s">
        <v>2130</v>
      </c>
      <c r="B715" s="1">
        <v>2005</v>
      </c>
      <c r="C715" s="1" t="s">
        <v>73</v>
      </c>
      <c r="D715" s="1" t="s">
        <v>48</v>
      </c>
      <c r="E715" s="1" t="s">
        <v>37</v>
      </c>
      <c r="F715" s="1">
        <v>407</v>
      </c>
      <c r="G715" s="1">
        <v>4924</v>
      </c>
      <c r="H715" s="1">
        <v>202</v>
      </c>
      <c r="I715" s="1">
        <v>41.32</v>
      </c>
      <c r="J715" s="1">
        <v>4</v>
      </c>
      <c r="K715" s="1" t="s">
        <v>24</v>
      </c>
      <c r="L715" s="1" t="s">
        <v>24</v>
      </c>
      <c r="M715" s="1">
        <v>65</v>
      </c>
      <c r="N715" s="1" t="s">
        <v>25</v>
      </c>
      <c r="O715" s="1">
        <v>2592436</v>
      </c>
      <c r="P715" s="1">
        <f t="shared" si="168"/>
        <v>4</v>
      </c>
      <c r="Q715" s="1">
        <f t="shared" si="155"/>
        <v>19</v>
      </c>
      <c r="R715" s="5">
        <f t="shared" si="156"/>
        <v>8.2656376929325745E-2</v>
      </c>
      <c r="S715" s="6">
        <f t="shared" si="157"/>
        <v>41023.558082859461</v>
      </c>
      <c r="T715" s="4">
        <f t="shared" si="158"/>
        <v>0.49631449631449631</v>
      </c>
      <c r="U715" s="1" t="str">
        <f t="shared" si="159"/>
        <v>Normal</v>
      </c>
      <c r="V715" s="1" t="str">
        <f t="shared" si="160"/>
        <v>Acquired</v>
      </c>
      <c r="W715" s="1" t="str">
        <f t="shared" si="161"/>
        <v>€</v>
      </c>
      <c r="X715" s="1" t="str">
        <f t="shared" si="162"/>
        <v>€407M</v>
      </c>
      <c r="Y715" s="1" t="str">
        <f t="shared" si="163"/>
        <v>€202M</v>
      </c>
      <c r="Z715" s="1" t="str">
        <f t="shared" si="164"/>
        <v>€0</v>
      </c>
      <c r="AA715" s="1" t="str">
        <f t="shared" si="165"/>
        <v>€41,024</v>
      </c>
      <c r="AB715" s="6">
        <f t="shared" si="166"/>
        <v>3418.6298402382886</v>
      </c>
      <c r="AC715" s="1" t="str">
        <f t="shared" si="167"/>
        <v>Large</v>
      </c>
    </row>
    <row r="716" spans="1:29">
      <c r="A716" s="1" t="s">
        <v>4607</v>
      </c>
      <c r="B716" s="1">
        <v>2005</v>
      </c>
      <c r="C716" s="1" t="s">
        <v>53</v>
      </c>
      <c r="D716" s="1" t="s">
        <v>51</v>
      </c>
      <c r="E716" s="1" t="s">
        <v>40</v>
      </c>
      <c r="F716" s="1">
        <v>214</v>
      </c>
      <c r="G716" s="1">
        <v>254</v>
      </c>
      <c r="H716" s="1">
        <v>126</v>
      </c>
      <c r="I716" s="1">
        <v>21.1</v>
      </c>
      <c r="J716" s="1">
        <v>8</v>
      </c>
      <c r="K716" s="1" t="s">
        <v>19</v>
      </c>
      <c r="L716" s="1" t="s">
        <v>24</v>
      </c>
      <c r="M716" s="1">
        <v>74</v>
      </c>
      <c r="N716" s="1" t="s">
        <v>29</v>
      </c>
      <c r="O716" s="1">
        <v>2575562</v>
      </c>
      <c r="P716" s="1">
        <f t="shared" si="168"/>
        <v>3</v>
      </c>
      <c r="Q716" s="1">
        <f t="shared" si="155"/>
        <v>19</v>
      </c>
      <c r="R716" s="5">
        <f t="shared" si="156"/>
        <v>0.84251968503937003</v>
      </c>
      <c r="S716" s="6">
        <f t="shared" si="157"/>
        <v>496062.99212598422</v>
      </c>
      <c r="T716" s="4">
        <f t="shared" si="158"/>
        <v>0.58878504672897192</v>
      </c>
      <c r="U716" s="1" t="str">
        <f t="shared" si="159"/>
        <v>High Performer</v>
      </c>
      <c r="V716" s="1" t="str">
        <f t="shared" si="160"/>
        <v>IPO</v>
      </c>
      <c r="W716" s="1">
        <f t="shared" si="161"/>
        <v>0</v>
      </c>
      <c r="X716" s="1" t="str">
        <f t="shared" si="162"/>
        <v>0214M</v>
      </c>
      <c r="Y716" s="1" t="str">
        <f t="shared" si="163"/>
        <v>0126M</v>
      </c>
      <c r="Z716" s="1" t="str">
        <f t="shared" si="164"/>
        <v>01</v>
      </c>
      <c r="AA716" s="1" t="str">
        <f t="shared" si="165"/>
        <v>04,96,063</v>
      </c>
      <c r="AB716" s="6">
        <f t="shared" si="166"/>
        <v>41338.582677165352</v>
      </c>
      <c r="AC716" s="1" t="str">
        <f t="shared" si="167"/>
        <v>Large</v>
      </c>
    </row>
    <row r="717" spans="1:29">
      <c r="A717" s="1" t="s">
        <v>2372</v>
      </c>
      <c r="B717" s="1">
        <v>2005</v>
      </c>
      <c r="C717" s="1" t="s">
        <v>16</v>
      </c>
      <c r="D717" s="1" t="s">
        <v>39</v>
      </c>
      <c r="E717" s="1" t="s">
        <v>40</v>
      </c>
      <c r="F717" s="1">
        <v>455</v>
      </c>
      <c r="G717" s="1">
        <v>3502</v>
      </c>
      <c r="H717" s="1">
        <v>946</v>
      </c>
      <c r="I717" s="1">
        <v>14.93</v>
      </c>
      <c r="J717" s="1">
        <v>7</v>
      </c>
      <c r="K717" s="1" t="s">
        <v>19</v>
      </c>
      <c r="L717" s="1" t="s">
        <v>24</v>
      </c>
      <c r="M717" s="1">
        <v>65</v>
      </c>
      <c r="N717" s="1" t="s">
        <v>29</v>
      </c>
      <c r="O717" s="1">
        <v>2574134</v>
      </c>
      <c r="P717" s="1">
        <f t="shared" si="168"/>
        <v>3</v>
      </c>
      <c r="Q717" s="1">
        <f t="shared" si="155"/>
        <v>19</v>
      </c>
      <c r="R717" s="5">
        <f t="shared" si="156"/>
        <v>0.12992575671045117</v>
      </c>
      <c r="S717" s="6">
        <f t="shared" si="157"/>
        <v>270131.3535122787</v>
      </c>
      <c r="T717" s="4">
        <f t="shared" si="158"/>
        <v>2.0791208791208793</v>
      </c>
      <c r="U717" s="1" t="str">
        <f t="shared" si="159"/>
        <v>Normal</v>
      </c>
      <c r="V717" s="1" t="str">
        <f t="shared" si="160"/>
        <v>IPO</v>
      </c>
      <c r="W717" s="1" t="str">
        <f t="shared" si="161"/>
        <v>$</v>
      </c>
      <c r="X717" s="1" t="str">
        <f t="shared" si="162"/>
        <v>$455M</v>
      </c>
      <c r="Y717" s="1" t="str">
        <f t="shared" si="163"/>
        <v>$946M</v>
      </c>
      <c r="Z717" s="1" t="str">
        <f t="shared" si="164"/>
        <v>$0</v>
      </c>
      <c r="AA717" s="1" t="str">
        <f t="shared" si="165"/>
        <v>$2,70,131</v>
      </c>
      <c r="AB717" s="6">
        <f t="shared" si="166"/>
        <v>22510.946126023224</v>
      </c>
      <c r="AC717" s="1" t="str">
        <f t="shared" si="167"/>
        <v>Large</v>
      </c>
    </row>
    <row r="718" spans="1:29">
      <c r="A718" s="1" t="s">
        <v>4925</v>
      </c>
      <c r="B718" s="1">
        <v>2005</v>
      </c>
      <c r="C718" s="1" t="s">
        <v>42</v>
      </c>
      <c r="D718" s="1" t="s">
        <v>39</v>
      </c>
      <c r="E718" s="1" t="s">
        <v>40</v>
      </c>
      <c r="F718" s="1">
        <v>239</v>
      </c>
      <c r="G718" s="1">
        <v>344</v>
      </c>
      <c r="H718" s="1">
        <v>131</v>
      </c>
      <c r="I718" s="1">
        <v>33.78</v>
      </c>
      <c r="J718" s="1">
        <v>5</v>
      </c>
      <c r="K718" s="1" t="s">
        <v>24</v>
      </c>
      <c r="L718" s="1" t="s">
        <v>24</v>
      </c>
      <c r="M718" s="1">
        <v>94</v>
      </c>
      <c r="N718" s="1" t="s">
        <v>33</v>
      </c>
      <c r="O718" s="1">
        <v>2497790</v>
      </c>
      <c r="P718" s="1">
        <f t="shared" si="168"/>
        <v>3</v>
      </c>
      <c r="Q718" s="1">
        <f t="shared" si="155"/>
        <v>19</v>
      </c>
      <c r="R718" s="5">
        <f t="shared" si="156"/>
        <v>0.69476744186046513</v>
      </c>
      <c r="S718" s="6">
        <f t="shared" si="157"/>
        <v>380813.95348837209</v>
      </c>
      <c r="T718" s="4">
        <f t="shared" si="158"/>
        <v>0.54811715481171552</v>
      </c>
      <c r="U718" s="1" t="str">
        <f t="shared" si="159"/>
        <v>Normal</v>
      </c>
      <c r="V718" s="1" t="str">
        <f t="shared" si="160"/>
        <v>Acquired</v>
      </c>
      <c r="W718" s="1" t="str">
        <f t="shared" si="161"/>
        <v>¥</v>
      </c>
      <c r="X718" s="1" t="str">
        <f t="shared" si="162"/>
        <v>¥239M</v>
      </c>
      <c r="Y718" s="1" t="str">
        <f t="shared" si="163"/>
        <v>¥131M</v>
      </c>
      <c r="Z718" s="1" t="str">
        <f t="shared" si="164"/>
        <v>¥1</v>
      </c>
      <c r="AA718" s="1" t="str">
        <f t="shared" si="165"/>
        <v>¥3,80,814</v>
      </c>
      <c r="AB718" s="6">
        <f t="shared" si="166"/>
        <v>31734.496124031008</v>
      </c>
      <c r="AC718" s="1" t="str">
        <f t="shared" si="167"/>
        <v>Large</v>
      </c>
    </row>
    <row r="719" spans="1:29">
      <c r="A719" s="1" t="s">
        <v>4647</v>
      </c>
      <c r="B719" s="1">
        <v>2005</v>
      </c>
      <c r="C719" s="1" t="s">
        <v>53</v>
      </c>
      <c r="D719" s="1" t="s">
        <v>95</v>
      </c>
      <c r="E719" s="1" t="s">
        <v>18</v>
      </c>
      <c r="F719" s="1">
        <v>374</v>
      </c>
      <c r="G719" s="1">
        <v>616</v>
      </c>
      <c r="H719" s="1">
        <v>628</v>
      </c>
      <c r="I719" s="1">
        <v>27.74</v>
      </c>
      <c r="J719" s="1">
        <v>1</v>
      </c>
      <c r="K719" s="1" t="s">
        <v>24</v>
      </c>
      <c r="L719" s="1" t="s">
        <v>19</v>
      </c>
      <c r="M719" s="1">
        <v>4</v>
      </c>
      <c r="N719" s="1" t="s">
        <v>29</v>
      </c>
      <c r="O719" s="1">
        <v>2431718</v>
      </c>
      <c r="P719" s="1">
        <f t="shared" si="168"/>
        <v>2</v>
      </c>
      <c r="Q719" s="1">
        <f t="shared" si="155"/>
        <v>19</v>
      </c>
      <c r="R719" s="5">
        <f t="shared" si="156"/>
        <v>0.6071428571428571</v>
      </c>
      <c r="S719" s="6">
        <f t="shared" si="157"/>
        <v>1019480.5194805195</v>
      </c>
      <c r="T719" s="4">
        <f t="shared" si="158"/>
        <v>1.679144385026738</v>
      </c>
      <c r="U719" s="1" t="str">
        <f t="shared" si="159"/>
        <v>Normal</v>
      </c>
      <c r="V719" s="1" t="str">
        <f t="shared" si="160"/>
        <v>Acquired</v>
      </c>
      <c r="W719" s="1">
        <f t="shared" si="161"/>
        <v>0</v>
      </c>
      <c r="X719" s="1" t="str">
        <f t="shared" si="162"/>
        <v>0374M</v>
      </c>
      <c r="Y719" s="1" t="str">
        <f t="shared" si="163"/>
        <v>0628M</v>
      </c>
      <c r="Z719" s="1" t="str">
        <f t="shared" si="164"/>
        <v>01</v>
      </c>
      <c r="AA719" s="1" t="str">
        <f t="shared" si="165"/>
        <v>010,19,481</v>
      </c>
      <c r="AB719" s="6">
        <f t="shared" si="166"/>
        <v>84956.70995670995</v>
      </c>
      <c r="AC719" s="1" t="str">
        <f t="shared" si="167"/>
        <v>Large</v>
      </c>
    </row>
    <row r="720" spans="1:29">
      <c r="A720" s="1" t="s">
        <v>4834</v>
      </c>
      <c r="B720" s="1">
        <v>2005</v>
      </c>
      <c r="C720" s="1" t="s">
        <v>31</v>
      </c>
      <c r="D720" s="1" t="s">
        <v>43</v>
      </c>
      <c r="E720" s="1" t="s">
        <v>40</v>
      </c>
      <c r="F720" s="1">
        <v>387</v>
      </c>
      <c r="G720" s="1">
        <v>2044</v>
      </c>
      <c r="H720" s="1">
        <v>986</v>
      </c>
      <c r="I720" s="1">
        <v>6.86</v>
      </c>
      <c r="J720" s="1">
        <v>1</v>
      </c>
      <c r="K720" s="1" t="s">
        <v>24</v>
      </c>
      <c r="L720" s="1" t="s">
        <v>24</v>
      </c>
      <c r="M720" s="1">
        <v>12</v>
      </c>
      <c r="N720" s="1" t="s">
        <v>49</v>
      </c>
      <c r="O720" s="1">
        <v>2374749</v>
      </c>
      <c r="P720" s="1">
        <f t="shared" si="168"/>
        <v>3</v>
      </c>
      <c r="Q720" s="1">
        <f t="shared" si="155"/>
        <v>19</v>
      </c>
      <c r="R720" s="5">
        <f t="shared" si="156"/>
        <v>0.18933463796477495</v>
      </c>
      <c r="S720" s="6">
        <f t="shared" si="157"/>
        <v>482387.47553816048</v>
      </c>
      <c r="T720" s="4">
        <f t="shared" si="158"/>
        <v>2.5478036175710592</v>
      </c>
      <c r="U720" s="1" t="str">
        <f t="shared" si="159"/>
        <v>Normal</v>
      </c>
      <c r="V720" s="1" t="str">
        <f t="shared" si="160"/>
        <v>Acquired</v>
      </c>
      <c r="W720" s="1" t="str">
        <f t="shared" si="161"/>
        <v>€</v>
      </c>
      <c r="X720" s="1" t="str">
        <f t="shared" si="162"/>
        <v>€387M</v>
      </c>
      <c r="Y720" s="1" t="str">
        <f t="shared" si="163"/>
        <v>€986M</v>
      </c>
      <c r="Z720" s="1" t="str">
        <f t="shared" si="164"/>
        <v>€0</v>
      </c>
      <c r="AA720" s="1" t="str">
        <f t="shared" si="165"/>
        <v>€4,82,387</v>
      </c>
      <c r="AB720" s="6">
        <f t="shared" si="166"/>
        <v>40198.956294846706</v>
      </c>
      <c r="AC720" s="1" t="str">
        <f t="shared" si="167"/>
        <v>Large</v>
      </c>
    </row>
    <row r="721" spans="1:29">
      <c r="A721" s="1" t="s">
        <v>2874</v>
      </c>
      <c r="B721" s="1">
        <v>2005</v>
      </c>
      <c r="C721" s="1" t="s">
        <v>22</v>
      </c>
      <c r="D721" s="1" t="s">
        <v>43</v>
      </c>
      <c r="E721" s="1" t="s">
        <v>23</v>
      </c>
      <c r="F721" s="1">
        <v>241</v>
      </c>
      <c r="G721" s="1">
        <v>953</v>
      </c>
      <c r="H721" s="1">
        <v>171</v>
      </c>
      <c r="I721" s="1">
        <v>49.72</v>
      </c>
      <c r="J721" s="1">
        <v>8</v>
      </c>
      <c r="K721" s="1" t="s">
        <v>24</v>
      </c>
      <c r="L721" s="1" t="s">
        <v>19</v>
      </c>
      <c r="M721" s="1">
        <v>44</v>
      </c>
      <c r="N721" s="1" t="s">
        <v>25</v>
      </c>
      <c r="O721" s="1">
        <v>2213558</v>
      </c>
      <c r="P721" s="1">
        <f t="shared" si="168"/>
        <v>5</v>
      </c>
      <c r="Q721" s="1">
        <f t="shared" si="155"/>
        <v>19</v>
      </c>
      <c r="R721" s="5">
        <f t="shared" si="156"/>
        <v>0.25288562434417627</v>
      </c>
      <c r="S721" s="6">
        <f t="shared" si="157"/>
        <v>179433.3683105981</v>
      </c>
      <c r="T721" s="4">
        <f t="shared" si="158"/>
        <v>0.70954356846473032</v>
      </c>
      <c r="U721" s="1" t="str">
        <f t="shared" si="159"/>
        <v>High Performer</v>
      </c>
      <c r="V721" s="1" t="str">
        <f t="shared" si="160"/>
        <v>Acquired</v>
      </c>
      <c r="W721" s="1" t="str">
        <f t="shared" si="161"/>
        <v>£</v>
      </c>
      <c r="X721" s="1" t="str">
        <f t="shared" si="162"/>
        <v>£241M</v>
      </c>
      <c r="Y721" s="1" t="str">
        <f t="shared" si="163"/>
        <v>£171M</v>
      </c>
      <c r="Z721" s="1" t="str">
        <f t="shared" si="164"/>
        <v>£0</v>
      </c>
      <c r="AA721" s="1" t="str">
        <f t="shared" si="165"/>
        <v>£1,79,433</v>
      </c>
      <c r="AB721" s="6">
        <f t="shared" si="166"/>
        <v>14952.780692549843</v>
      </c>
      <c r="AC721" s="1" t="str">
        <f t="shared" si="167"/>
        <v>Large</v>
      </c>
    </row>
    <row r="722" spans="1:29">
      <c r="A722" s="1" t="s">
        <v>431</v>
      </c>
      <c r="B722" s="1">
        <v>2005</v>
      </c>
      <c r="C722" s="1" t="s">
        <v>22</v>
      </c>
      <c r="D722" s="1" t="s">
        <v>39</v>
      </c>
      <c r="E722" s="1" t="s">
        <v>37</v>
      </c>
      <c r="F722" s="1">
        <v>223</v>
      </c>
      <c r="G722" s="1">
        <v>4845</v>
      </c>
      <c r="H722" s="1">
        <v>555</v>
      </c>
      <c r="I722" s="1">
        <v>18.190000000000001</v>
      </c>
      <c r="J722" s="1">
        <v>4</v>
      </c>
      <c r="K722" s="1" t="s">
        <v>19</v>
      </c>
      <c r="L722" s="1" t="s">
        <v>24</v>
      </c>
      <c r="M722" s="1">
        <v>64</v>
      </c>
      <c r="N722" s="1" t="s">
        <v>29</v>
      </c>
      <c r="O722" s="1">
        <v>2183861</v>
      </c>
      <c r="P722" s="1">
        <f t="shared" si="168"/>
        <v>4</v>
      </c>
      <c r="Q722" s="1">
        <f t="shared" si="155"/>
        <v>19</v>
      </c>
      <c r="R722" s="5">
        <f t="shared" si="156"/>
        <v>4.6026831785345716E-2</v>
      </c>
      <c r="S722" s="6">
        <f t="shared" si="157"/>
        <v>114551.08359133126</v>
      </c>
      <c r="T722" s="4">
        <f t="shared" si="158"/>
        <v>2.4887892376681613</v>
      </c>
      <c r="U722" s="1" t="str">
        <f t="shared" si="159"/>
        <v>Normal</v>
      </c>
      <c r="V722" s="1" t="str">
        <f t="shared" si="160"/>
        <v>IPO</v>
      </c>
      <c r="W722" s="1" t="str">
        <f t="shared" si="161"/>
        <v>£</v>
      </c>
      <c r="X722" s="1" t="str">
        <f t="shared" si="162"/>
        <v>£223M</v>
      </c>
      <c r="Y722" s="1" t="str">
        <f t="shared" si="163"/>
        <v>£555M</v>
      </c>
      <c r="Z722" s="1" t="str">
        <f t="shared" si="164"/>
        <v>£0</v>
      </c>
      <c r="AA722" s="1" t="str">
        <f t="shared" si="165"/>
        <v>£1,14,551</v>
      </c>
      <c r="AB722" s="6">
        <f t="shared" si="166"/>
        <v>9545.9236326109385</v>
      </c>
      <c r="AC722" s="1" t="str">
        <f t="shared" si="167"/>
        <v>Large</v>
      </c>
    </row>
    <row r="723" spans="1:29">
      <c r="A723" s="1" t="s">
        <v>1456</v>
      </c>
      <c r="B723" s="1">
        <v>2005</v>
      </c>
      <c r="C723" s="1" t="s">
        <v>53</v>
      </c>
      <c r="D723" s="1" t="s">
        <v>95</v>
      </c>
      <c r="E723" s="1" t="s">
        <v>18</v>
      </c>
      <c r="F723" s="1">
        <v>253</v>
      </c>
      <c r="G723" s="1">
        <v>113</v>
      </c>
      <c r="H723" s="1">
        <v>597</v>
      </c>
      <c r="I723" s="1">
        <v>9.3699999999999992</v>
      </c>
      <c r="J723" s="1">
        <v>6</v>
      </c>
      <c r="K723" s="1" t="s">
        <v>19</v>
      </c>
      <c r="L723" s="1" t="s">
        <v>19</v>
      </c>
      <c r="M723" s="1">
        <v>37</v>
      </c>
      <c r="N723" s="1" t="s">
        <v>33</v>
      </c>
      <c r="O723" s="1">
        <v>2158325</v>
      </c>
      <c r="P723" s="1">
        <f t="shared" si="168"/>
        <v>2</v>
      </c>
      <c r="Q723" s="1">
        <f t="shared" si="155"/>
        <v>19</v>
      </c>
      <c r="R723" s="5">
        <f t="shared" si="156"/>
        <v>2.2389380530973453</v>
      </c>
      <c r="S723" s="6">
        <f t="shared" si="157"/>
        <v>5283185.8407079643</v>
      </c>
      <c r="T723" s="4">
        <f t="shared" si="158"/>
        <v>2.3596837944664033</v>
      </c>
      <c r="U723" s="1" t="str">
        <f t="shared" si="159"/>
        <v>Normal</v>
      </c>
      <c r="V723" s="1" t="str">
        <f t="shared" si="160"/>
        <v>Still Private</v>
      </c>
      <c r="W723" s="1">
        <f t="shared" si="161"/>
        <v>0</v>
      </c>
      <c r="X723" s="1" t="str">
        <f t="shared" si="162"/>
        <v>0253M</v>
      </c>
      <c r="Y723" s="1" t="str">
        <f t="shared" si="163"/>
        <v>0597M</v>
      </c>
      <c r="Z723" s="1" t="str">
        <f t="shared" si="164"/>
        <v>02</v>
      </c>
      <c r="AA723" s="1" t="str">
        <f t="shared" si="165"/>
        <v>052,83,186</v>
      </c>
      <c r="AB723" s="6">
        <f t="shared" si="166"/>
        <v>440265.48672566371</v>
      </c>
      <c r="AC723" s="1" t="str">
        <f t="shared" si="167"/>
        <v>Large</v>
      </c>
    </row>
    <row r="724" spans="1:29">
      <c r="A724" s="1" t="s">
        <v>778</v>
      </c>
      <c r="B724" s="1">
        <v>2005</v>
      </c>
      <c r="C724" s="1" t="s">
        <v>22</v>
      </c>
      <c r="D724" s="1" t="s">
        <v>39</v>
      </c>
      <c r="E724" s="1" t="s">
        <v>18</v>
      </c>
      <c r="F724" s="1">
        <v>303</v>
      </c>
      <c r="G724" s="1">
        <v>1440</v>
      </c>
      <c r="H724" s="1">
        <v>912</v>
      </c>
      <c r="I724" s="1">
        <v>11.62</v>
      </c>
      <c r="J724" s="1">
        <v>9</v>
      </c>
      <c r="K724" s="1" t="s">
        <v>24</v>
      </c>
      <c r="L724" s="1" t="s">
        <v>24</v>
      </c>
      <c r="M724" s="1">
        <v>10</v>
      </c>
      <c r="N724" s="1" t="s">
        <v>20</v>
      </c>
      <c r="O724" s="1">
        <v>2137075</v>
      </c>
      <c r="P724" s="1">
        <f t="shared" si="168"/>
        <v>2</v>
      </c>
      <c r="Q724" s="1">
        <f t="shared" si="155"/>
        <v>19</v>
      </c>
      <c r="R724" s="5">
        <f t="shared" si="156"/>
        <v>0.21041666666666667</v>
      </c>
      <c r="S724" s="6">
        <f t="shared" si="157"/>
        <v>633333.33333333337</v>
      </c>
      <c r="T724" s="4">
        <f t="shared" si="158"/>
        <v>3.0099009900990099</v>
      </c>
      <c r="U724" s="1" t="str">
        <f t="shared" si="159"/>
        <v>High Performer</v>
      </c>
      <c r="V724" s="1" t="str">
        <f t="shared" si="160"/>
        <v>Acquired</v>
      </c>
      <c r="W724" s="1" t="str">
        <f t="shared" si="161"/>
        <v>£</v>
      </c>
      <c r="X724" s="1" t="str">
        <f t="shared" si="162"/>
        <v>£303M</v>
      </c>
      <c r="Y724" s="1" t="str">
        <f t="shared" si="163"/>
        <v>£912M</v>
      </c>
      <c r="Z724" s="1" t="str">
        <f t="shared" si="164"/>
        <v>£0</v>
      </c>
      <c r="AA724" s="1" t="str">
        <f t="shared" si="165"/>
        <v>£6,33,333</v>
      </c>
      <c r="AB724" s="6">
        <f t="shared" si="166"/>
        <v>52777.777777777781</v>
      </c>
      <c r="AC724" s="1" t="str">
        <f t="shared" si="167"/>
        <v>Large</v>
      </c>
    </row>
    <row r="725" spans="1:29">
      <c r="A725" s="1" t="s">
        <v>1661</v>
      </c>
      <c r="B725" s="1">
        <v>2005</v>
      </c>
      <c r="C725" s="1" t="s">
        <v>42</v>
      </c>
      <c r="D725" s="1" t="s">
        <v>46</v>
      </c>
      <c r="E725" s="1" t="s">
        <v>18</v>
      </c>
      <c r="F725" s="1">
        <v>495</v>
      </c>
      <c r="G725" s="1">
        <v>4789</v>
      </c>
      <c r="H725" s="1">
        <v>438</v>
      </c>
      <c r="I725" s="1">
        <v>17.399999999999999</v>
      </c>
      <c r="J725" s="1">
        <v>8</v>
      </c>
      <c r="K725" s="1" t="s">
        <v>24</v>
      </c>
      <c r="L725" s="1" t="s">
        <v>19</v>
      </c>
      <c r="M725" s="1">
        <v>39</v>
      </c>
      <c r="N725" s="1" t="s">
        <v>49</v>
      </c>
      <c r="O725" s="1">
        <v>2105425</v>
      </c>
      <c r="P725" s="1">
        <f t="shared" si="168"/>
        <v>2</v>
      </c>
      <c r="Q725" s="1">
        <f t="shared" si="155"/>
        <v>19</v>
      </c>
      <c r="R725" s="5">
        <f t="shared" si="156"/>
        <v>0.1033618709542702</v>
      </c>
      <c r="S725" s="6">
        <f t="shared" si="157"/>
        <v>91459.594904990605</v>
      </c>
      <c r="T725" s="4">
        <f t="shared" si="158"/>
        <v>0.88484848484848488</v>
      </c>
      <c r="U725" s="1" t="str">
        <f t="shared" si="159"/>
        <v>High Performer</v>
      </c>
      <c r="V725" s="1" t="str">
        <f t="shared" si="160"/>
        <v>Acquired</v>
      </c>
      <c r="W725" s="1" t="str">
        <f t="shared" si="161"/>
        <v>¥</v>
      </c>
      <c r="X725" s="1" t="str">
        <f t="shared" si="162"/>
        <v>¥495M</v>
      </c>
      <c r="Y725" s="1" t="str">
        <f t="shared" si="163"/>
        <v>¥438M</v>
      </c>
      <c r="Z725" s="1" t="str">
        <f t="shared" si="164"/>
        <v>¥0</v>
      </c>
      <c r="AA725" s="1" t="str">
        <f t="shared" si="165"/>
        <v>¥91,460</v>
      </c>
      <c r="AB725" s="6">
        <f t="shared" si="166"/>
        <v>7621.6329087492168</v>
      </c>
      <c r="AC725" s="1" t="str">
        <f t="shared" si="167"/>
        <v>Large</v>
      </c>
    </row>
    <row r="726" spans="1:29">
      <c r="A726" s="1" t="s">
        <v>1719</v>
      </c>
      <c r="B726" s="1">
        <v>2005</v>
      </c>
      <c r="C726" s="1" t="s">
        <v>27</v>
      </c>
      <c r="D726" s="1" t="s">
        <v>43</v>
      </c>
      <c r="E726" s="1" t="s">
        <v>37</v>
      </c>
      <c r="F726" s="1">
        <v>362</v>
      </c>
      <c r="G726" s="1">
        <v>983</v>
      </c>
      <c r="H726" s="1">
        <v>757</v>
      </c>
      <c r="I726" s="1">
        <v>17.2</v>
      </c>
      <c r="J726" s="1">
        <v>4</v>
      </c>
      <c r="K726" s="1" t="s">
        <v>19</v>
      </c>
      <c r="L726" s="1" t="s">
        <v>24</v>
      </c>
      <c r="M726" s="1">
        <v>59</v>
      </c>
      <c r="N726" s="1" t="s">
        <v>33</v>
      </c>
      <c r="O726" s="1">
        <v>2102581</v>
      </c>
      <c r="P726" s="1">
        <f t="shared" si="168"/>
        <v>4</v>
      </c>
      <c r="Q726" s="1">
        <f t="shared" si="155"/>
        <v>19</v>
      </c>
      <c r="R726" s="5">
        <f t="shared" si="156"/>
        <v>0.36826042726347913</v>
      </c>
      <c r="S726" s="6">
        <f t="shared" si="157"/>
        <v>770091.55645981687</v>
      </c>
      <c r="T726" s="4">
        <f t="shared" si="158"/>
        <v>2.0911602209944751</v>
      </c>
      <c r="U726" s="1" t="str">
        <f t="shared" si="159"/>
        <v>Normal</v>
      </c>
      <c r="V726" s="1" t="str">
        <f t="shared" si="160"/>
        <v>IPO</v>
      </c>
      <c r="W726" s="1" t="str">
        <f t="shared" si="161"/>
        <v>$</v>
      </c>
      <c r="X726" s="1" t="str">
        <f t="shared" si="162"/>
        <v>$362M</v>
      </c>
      <c r="Y726" s="1" t="str">
        <f t="shared" si="163"/>
        <v>$757M</v>
      </c>
      <c r="Z726" s="1" t="str">
        <f t="shared" si="164"/>
        <v>$0</v>
      </c>
      <c r="AA726" s="1" t="str">
        <f t="shared" si="165"/>
        <v>$7,70,092</v>
      </c>
      <c r="AB726" s="6">
        <f t="shared" si="166"/>
        <v>64174.296371651406</v>
      </c>
      <c r="AC726" s="1" t="str">
        <f t="shared" si="167"/>
        <v>Large</v>
      </c>
    </row>
    <row r="727" spans="1:29">
      <c r="A727" s="1" t="s">
        <v>3468</v>
      </c>
      <c r="B727" s="1">
        <v>2005</v>
      </c>
      <c r="C727" s="1" t="s">
        <v>31</v>
      </c>
      <c r="D727" s="1" t="s">
        <v>43</v>
      </c>
      <c r="E727" s="1" t="s">
        <v>37</v>
      </c>
      <c r="F727" s="1">
        <v>297</v>
      </c>
      <c r="G727" s="1">
        <v>4164</v>
      </c>
      <c r="H727" s="1">
        <v>188</v>
      </c>
      <c r="I727" s="1">
        <v>25.2</v>
      </c>
      <c r="J727" s="1">
        <v>2</v>
      </c>
      <c r="K727" s="1" t="s">
        <v>19</v>
      </c>
      <c r="L727" s="1" t="s">
        <v>19</v>
      </c>
      <c r="M727" s="1">
        <v>81</v>
      </c>
      <c r="N727" s="1" t="s">
        <v>49</v>
      </c>
      <c r="O727" s="1">
        <v>2102027</v>
      </c>
      <c r="P727" s="1">
        <f t="shared" si="168"/>
        <v>4</v>
      </c>
      <c r="Q727" s="1">
        <f t="shared" si="155"/>
        <v>19</v>
      </c>
      <c r="R727" s="5">
        <f t="shared" si="156"/>
        <v>7.1325648414985593E-2</v>
      </c>
      <c r="S727" s="6">
        <f t="shared" si="157"/>
        <v>45148.895292987509</v>
      </c>
      <c r="T727" s="4">
        <f t="shared" si="158"/>
        <v>0.632996632996633</v>
      </c>
      <c r="U727" s="1" t="str">
        <f t="shared" si="159"/>
        <v>Normal</v>
      </c>
      <c r="V727" s="1" t="str">
        <f t="shared" si="160"/>
        <v>Still Private</v>
      </c>
      <c r="W727" s="1" t="str">
        <f t="shared" si="161"/>
        <v>€</v>
      </c>
      <c r="X727" s="1" t="str">
        <f t="shared" si="162"/>
        <v>€297M</v>
      </c>
      <c r="Y727" s="1" t="str">
        <f t="shared" si="163"/>
        <v>€188M</v>
      </c>
      <c r="Z727" s="1" t="str">
        <f t="shared" si="164"/>
        <v>€0</v>
      </c>
      <c r="AA727" s="1" t="str">
        <f t="shared" si="165"/>
        <v>€45,149</v>
      </c>
      <c r="AB727" s="6">
        <f t="shared" si="166"/>
        <v>3762.4079410822928</v>
      </c>
      <c r="AC727" s="1" t="str">
        <f t="shared" si="167"/>
        <v>Large</v>
      </c>
    </row>
    <row r="728" spans="1:29">
      <c r="A728" s="1" t="s">
        <v>4132</v>
      </c>
      <c r="B728" s="1">
        <v>2005</v>
      </c>
      <c r="C728" s="1" t="s">
        <v>35</v>
      </c>
      <c r="D728" s="1" t="s">
        <v>102</v>
      </c>
      <c r="E728" s="1" t="s">
        <v>40</v>
      </c>
      <c r="F728" s="1">
        <v>486</v>
      </c>
      <c r="G728" s="1">
        <v>2024</v>
      </c>
      <c r="H728" s="1">
        <v>544</v>
      </c>
      <c r="I728" s="1">
        <v>32.21</v>
      </c>
      <c r="J728" s="1">
        <v>5</v>
      </c>
      <c r="K728" s="1" t="s">
        <v>19</v>
      </c>
      <c r="L728" s="1" t="s">
        <v>19</v>
      </c>
      <c r="M728" s="1">
        <v>36</v>
      </c>
      <c r="N728" s="1" t="s">
        <v>49</v>
      </c>
      <c r="O728" s="1">
        <v>1983961</v>
      </c>
      <c r="P728" s="1">
        <f t="shared" si="168"/>
        <v>3</v>
      </c>
      <c r="Q728" s="1">
        <f t="shared" si="155"/>
        <v>19</v>
      </c>
      <c r="R728" s="5">
        <f t="shared" si="156"/>
        <v>0.24011857707509882</v>
      </c>
      <c r="S728" s="6">
        <f t="shared" si="157"/>
        <v>268774.70355731226</v>
      </c>
      <c r="T728" s="4">
        <f t="shared" si="158"/>
        <v>1.1193415637860082</v>
      </c>
      <c r="U728" s="1" t="str">
        <f t="shared" si="159"/>
        <v>Normal</v>
      </c>
      <c r="V728" s="1" t="str">
        <f t="shared" si="160"/>
        <v>Still Private</v>
      </c>
      <c r="W728" s="1" t="str">
        <f t="shared" si="161"/>
        <v>¥</v>
      </c>
      <c r="X728" s="1" t="str">
        <f t="shared" si="162"/>
        <v>¥486M</v>
      </c>
      <c r="Y728" s="1" t="str">
        <f t="shared" si="163"/>
        <v>¥544M</v>
      </c>
      <c r="Z728" s="1" t="str">
        <f t="shared" si="164"/>
        <v>¥0</v>
      </c>
      <c r="AA728" s="1" t="str">
        <f t="shared" si="165"/>
        <v>¥2,68,775</v>
      </c>
      <c r="AB728" s="6">
        <f t="shared" si="166"/>
        <v>22397.891963109356</v>
      </c>
      <c r="AC728" s="1" t="str">
        <f t="shared" si="167"/>
        <v>Large</v>
      </c>
    </row>
    <row r="729" spans="1:29">
      <c r="A729" s="1" t="s">
        <v>2193</v>
      </c>
      <c r="B729" s="1">
        <v>2005</v>
      </c>
      <c r="C729" s="1" t="s">
        <v>35</v>
      </c>
      <c r="D729" s="1" t="s">
        <v>51</v>
      </c>
      <c r="E729" s="1" t="s">
        <v>28</v>
      </c>
      <c r="F729" s="1">
        <v>403</v>
      </c>
      <c r="G729" s="1">
        <v>307</v>
      </c>
      <c r="H729" s="1">
        <v>880</v>
      </c>
      <c r="I729" s="1">
        <v>41.56</v>
      </c>
      <c r="J729" s="1">
        <v>8</v>
      </c>
      <c r="K729" s="1" t="s">
        <v>24</v>
      </c>
      <c r="L729" s="1" t="s">
        <v>24</v>
      </c>
      <c r="M729" s="1">
        <v>33</v>
      </c>
      <c r="N729" s="1" t="s">
        <v>25</v>
      </c>
      <c r="O729" s="1">
        <v>1839905</v>
      </c>
      <c r="P729" s="1">
        <f t="shared" si="168"/>
        <v>1</v>
      </c>
      <c r="Q729" s="1">
        <f t="shared" si="155"/>
        <v>19</v>
      </c>
      <c r="R729" s="5">
        <f t="shared" si="156"/>
        <v>1.3127035830618892</v>
      </c>
      <c r="S729" s="6">
        <f t="shared" si="157"/>
        <v>2866449.5114006517</v>
      </c>
      <c r="T729" s="4">
        <f t="shared" si="158"/>
        <v>2.1836228287841193</v>
      </c>
      <c r="U729" s="1" t="str">
        <f t="shared" si="159"/>
        <v>High Performer</v>
      </c>
      <c r="V729" s="1" t="str">
        <f t="shared" si="160"/>
        <v>Acquired</v>
      </c>
      <c r="W729" s="1" t="str">
        <f t="shared" si="161"/>
        <v>¥</v>
      </c>
      <c r="X729" s="1" t="str">
        <f t="shared" si="162"/>
        <v>¥403M</v>
      </c>
      <c r="Y729" s="1" t="str">
        <f t="shared" si="163"/>
        <v>¥880M</v>
      </c>
      <c r="Z729" s="1" t="str">
        <f t="shared" si="164"/>
        <v>¥1</v>
      </c>
      <c r="AA729" s="1" t="str">
        <f t="shared" si="165"/>
        <v>¥28,66,450</v>
      </c>
      <c r="AB729" s="6">
        <f t="shared" si="166"/>
        <v>238870.79261672095</v>
      </c>
      <c r="AC729" s="1" t="str">
        <f t="shared" si="167"/>
        <v>Large</v>
      </c>
    </row>
    <row r="730" spans="1:29">
      <c r="A730" s="1" t="s">
        <v>4287</v>
      </c>
      <c r="B730" s="1">
        <v>2005</v>
      </c>
      <c r="C730" s="1" t="s">
        <v>59</v>
      </c>
      <c r="D730" s="1" t="s">
        <v>102</v>
      </c>
      <c r="E730" s="1" t="s">
        <v>28</v>
      </c>
      <c r="F730" s="1">
        <v>214</v>
      </c>
      <c r="G730" s="1">
        <v>3454</v>
      </c>
      <c r="H730" s="1">
        <v>189</v>
      </c>
      <c r="I730" s="1">
        <v>25.52</v>
      </c>
      <c r="J730" s="1">
        <v>7</v>
      </c>
      <c r="K730" s="1" t="s">
        <v>24</v>
      </c>
      <c r="L730" s="1" t="s">
        <v>24</v>
      </c>
      <c r="M730" s="1">
        <v>52</v>
      </c>
      <c r="N730" s="1" t="s">
        <v>33</v>
      </c>
      <c r="O730" s="1">
        <v>1819318</v>
      </c>
      <c r="P730" s="1">
        <f t="shared" si="168"/>
        <v>1</v>
      </c>
      <c r="Q730" s="1">
        <f t="shared" si="155"/>
        <v>19</v>
      </c>
      <c r="R730" s="5">
        <f t="shared" si="156"/>
        <v>6.195715112912565E-2</v>
      </c>
      <c r="S730" s="6">
        <f t="shared" si="157"/>
        <v>54719.166184134338</v>
      </c>
      <c r="T730" s="4">
        <f t="shared" si="158"/>
        <v>0.88317757009345799</v>
      </c>
      <c r="U730" s="1" t="str">
        <f t="shared" si="159"/>
        <v>Normal</v>
      </c>
      <c r="V730" s="1" t="str">
        <f t="shared" si="160"/>
        <v>Acquired</v>
      </c>
      <c r="W730" s="1" t="str">
        <f t="shared" si="161"/>
        <v>₹</v>
      </c>
      <c r="X730" s="1" t="str">
        <f t="shared" si="162"/>
        <v>₹214M</v>
      </c>
      <c r="Y730" s="1" t="str">
        <f t="shared" si="163"/>
        <v>₹189M</v>
      </c>
      <c r="Z730" s="1" t="str">
        <f t="shared" si="164"/>
        <v>₹0</v>
      </c>
      <c r="AA730" s="1" t="str">
        <f t="shared" si="165"/>
        <v>₹54,719</v>
      </c>
      <c r="AB730" s="6">
        <f t="shared" si="166"/>
        <v>4559.9305153445284</v>
      </c>
      <c r="AC730" s="1" t="str">
        <f t="shared" si="167"/>
        <v>Large</v>
      </c>
    </row>
    <row r="731" spans="1:29">
      <c r="A731" s="1" t="s">
        <v>4821</v>
      </c>
      <c r="B731" s="1">
        <v>2005</v>
      </c>
      <c r="C731" s="1" t="s">
        <v>42</v>
      </c>
      <c r="D731" s="1" t="s">
        <v>32</v>
      </c>
      <c r="E731" s="1" t="s">
        <v>28</v>
      </c>
      <c r="F731" s="1">
        <v>291</v>
      </c>
      <c r="G731" s="1">
        <v>1198</v>
      </c>
      <c r="H731" s="1">
        <v>716</v>
      </c>
      <c r="I731" s="1">
        <v>44.67</v>
      </c>
      <c r="J731" s="1">
        <v>9</v>
      </c>
      <c r="K731" s="1" t="s">
        <v>19</v>
      </c>
      <c r="L731" s="1" t="s">
        <v>19</v>
      </c>
      <c r="M731" s="1">
        <v>9</v>
      </c>
      <c r="N731" s="1" t="s">
        <v>25</v>
      </c>
      <c r="O731" s="1">
        <v>1810873</v>
      </c>
      <c r="P731" s="1">
        <f t="shared" si="168"/>
        <v>1</v>
      </c>
      <c r="Q731" s="1">
        <f t="shared" si="155"/>
        <v>19</v>
      </c>
      <c r="R731" s="5">
        <f t="shared" si="156"/>
        <v>0.24290484140233723</v>
      </c>
      <c r="S731" s="6">
        <f t="shared" si="157"/>
        <v>597662.77128547581</v>
      </c>
      <c r="T731" s="4">
        <f t="shared" si="158"/>
        <v>2.4604810996563575</v>
      </c>
      <c r="U731" s="1" t="str">
        <f t="shared" si="159"/>
        <v>High Performer</v>
      </c>
      <c r="V731" s="1" t="str">
        <f t="shared" si="160"/>
        <v>Still Private</v>
      </c>
      <c r="W731" s="1" t="str">
        <f t="shared" si="161"/>
        <v>¥</v>
      </c>
      <c r="X731" s="1" t="str">
        <f t="shared" si="162"/>
        <v>¥291M</v>
      </c>
      <c r="Y731" s="1" t="str">
        <f t="shared" si="163"/>
        <v>¥716M</v>
      </c>
      <c r="Z731" s="1" t="str">
        <f t="shared" si="164"/>
        <v>¥0</v>
      </c>
      <c r="AA731" s="1" t="str">
        <f t="shared" si="165"/>
        <v>¥5,97,663</v>
      </c>
      <c r="AB731" s="6">
        <f t="shared" si="166"/>
        <v>49805.230940456313</v>
      </c>
      <c r="AC731" s="1" t="str">
        <f t="shared" si="167"/>
        <v>Large</v>
      </c>
    </row>
    <row r="732" spans="1:29">
      <c r="A732" s="1" t="s">
        <v>3434</v>
      </c>
      <c r="B732" s="1">
        <v>2005</v>
      </c>
      <c r="C732" s="1" t="s">
        <v>27</v>
      </c>
      <c r="D732" s="1" t="s">
        <v>48</v>
      </c>
      <c r="E732" s="1" t="s">
        <v>18</v>
      </c>
      <c r="F732" s="1">
        <v>210</v>
      </c>
      <c r="G732" s="1">
        <v>141</v>
      </c>
      <c r="H732" s="1">
        <v>821</v>
      </c>
      <c r="I732" s="1">
        <v>26.37</v>
      </c>
      <c r="J732" s="1">
        <v>2</v>
      </c>
      <c r="K732" s="1" t="s">
        <v>19</v>
      </c>
      <c r="L732" s="1" t="s">
        <v>24</v>
      </c>
      <c r="M732" s="1">
        <v>80</v>
      </c>
      <c r="N732" s="1" t="s">
        <v>29</v>
      </c>
      <c r="O732" s="1">
        <v>1796585</v>
      </c>
      <c r="P732" s="1">
        <f t="shared" si="168"/>
        <v>2</v>
      </c>
      <c r="Q732" s="1">
        <f t="shared" si="155"/>
        <v>19</v>
      </c>
      <c r="R732" s="5">
        <f t="shared" si="156"/>
        <v>1.4893617021276595</v>
      </c>
      <c r="S732" s="6">
        <f t="shared" si="157"/>
        <v>5822695.0354609927</v>
      </c>
      <c r="T732" s="4">
        <f t="shared" si="158"/>
        <v>3.9095238095238094</v>
      </c>
      <c r="U732" s="1" t="str">
        <f t="shared" si="159"/>
        <v>Normal</v>
      </c>
      <c r="V732" s="1" t="str">
        <f t="shared" si="160"/>
        <v>IPO</v>
      </c>
      <c r="W732" s="1" t="str">
        <f t="shared" si="161"/>
        <v>$</v>
      </c>
      <c r="X732" s="1" t="str">
        <f t="shared" si="162"/>
        <v>$210M</v>
      </c>
      <c r="Y732" s="1" t="str">
        <f t="shared" si="163"/>
        <v>$821M</v>
      </c>
      <c r="Z732" s="1" t="str">
        <f t="shared" si="164"/>
        <v>$1</v>
      </c>
      <c r="AA732" s="1" t="str">
        <f t="shared" si="165"/>
        <v>$58,22,695</v>
      </c>
      <c r="AB732" s="6">
        <f t="shared" si="166"/>
        <v>485224.58628841606</v>
      </c>
      <c r="AC732" s="1" t="str">
        <f t="shared" si="167"/>
        <v>Large</v>
      </c>
    </row>
    <row r="733" spans="1:29">
      <c r="A733" s="1" t="s">
        <v>178</v>
      </c>
      <c r="B733" s="1">
        <v>2005</v>
      </c>
      <c r="C733" s="1" t="s">
        <v>22</v>
      </c>
      <c r="D733" s="1" t="s">
        <v>102</v>
      </c>
      <c r="E733" s="1" t="s">
        <v>28</v>
      </c>
      <c r="F733" s="1">
        <v>434</v>
      </c>
      <c r="G733" s="1">
        <v>810</v>
      </c>
      <c r="H733" s="1">
        <v>392</v>
      </c>
      <c r="I733" s="1">
        <v>37.22</v>
      </c>
      <c r="J733" s="1">
        <v>7</v>
      </c>
      <c r="K733" s="1" t="s">
        <v>19</v>
      </c>
      <c r="L733" s="1" t="s">
        <v>19</v>
      </c>
      <c r="M733" s="1">
        <v>74</v>
      </c>
      <c r="N733" s="1" t="s">
        <v>25</v>
      </c>
      <c r="O733" s="1">
        <v>1796469</v>
      </c>
      <c r="P733" s="1">
        <f t="shared" si="168"/>
        <v>1</v>
      </c>
      <c r="Q733" s="1">
        <f t="shared" si="155"/>
        <v>19</v>
      </c>
      <c r="R733" s="5">
        <f t="shared" si="156"/>
        <v>0.53580246913580243</v>
      </c>
      <c r="S733" s="6">
        <f t="shared" si="157"/>
        <v>483950.61728395062</v>
      </c>
      <c r="T733" s="4">
        <f t="shared" si="158"/>
        <v>0.90322580645161288</v>
      </c>
      <c r="U733" s="1" t="str">
        <f t="shared" si="159"/>
        <v>Normal</v>
      </c>
      <c r="V733" s="1" t="str">
        <f t="shared" si="160"/>
        <v>Still Private</v>
      </c>
      <c r="W733" s="1" t="str">
        <f t="shared" si="161"/>
        <v>£</v>
      </c>
      <c r="X733" s="1" t="str">
        <f t="shared" si="162"/>
        <v>£434M</v>
      </c>
      <c r="Y733" s="1" t="str">
        <f t="shared" si="163"/>
        <v>£392M</v>
      </c>
      <c r="Z733" s="1" t="str">
        <f t="shared" si="164"/>
        <v>£1</v>
      </c>
      <c r="AA733" s="1" t="str">
        <f t="shared" si="165"/>
        <v>£4,83,951</v>
      </c>
      <c r="AB733" s="6">
        <f t="shared" si="166"/>
        <v>40329.218106995882</v>
      </c>
      <c r="AC733" s="1" t="str">
        <f t="shared" si="167"/>
        <v>Large</v>
      </c>
    </row>
    <row r="734" spans="1:29">
      <c r="A734" s="1" t="s">
        <v>4224</v>
      </c>
      <c r="B734" s="1">
        <v>2005</v>
      </c>
      <c r="C734" s="1" t="s">
        <v>53</v>
      </c>
      <c r="D734" s="1" t="s">
        <v>46</v>
      </c>
      <c r="E734" s="1" t="s">
        <v>40</v>
      </c>
      <c r="F734" s="1">
        <v>323</v>
      </c>
      <c r="G734" s="1">
        <v>1391</v>
      </c>
      <c r="H734" s="1">
        <v>607</v>
      </c>
      <c r="I734" s="1">
        <v>21.96</v>
      </c>
      <c r="J734" s="1">
        <v>2</v>
      </c>
      <c r="K734" s="1" t="s">
        <v>19</v>
      </c>
      <c r="L734" s="1" t="s">
        <v>24</v>
      </c>
      <c r="M734" s="1">
        <v>25</v>
      </c>
      <c r="N734" s="1" t="s">
        <v>25</v>
      </c>
      <c r="O734" s="1">
        <v>1794360</v>
      </c>
      <c r="P734" s="1">
        <f t="shared" si="168"/>
        <v>3</v>
      </c>
      <c r="Q734" s="1">
        <f t="shared" si="155"/>
        <v>19</v>
      </c>
      <c r="R734" s="5">
        <f t="shared" si="156"/>
        <v>0.23220704529115743</v>
      </c>
      <c r="S734" s="6">
        <f t="shared" si="157"/>
        <v>436376.70740474481</v>
      </c>
      <c r="T734" s="4">
        <f t="shared" si="158"/>
        <v>1.8792569659442724</v>
      </c>
      <c r="U734" s="1" t="str">
        <f t="shared" si="159"/>
        <v>Normal</v>
      </c>
      <c r="V734" s="1" t="str">
        <f t="shared" si="160"/>
        <v>IPO</v>
      </c>
      <c r="W734" s="1">
        <f t="shared" si="161"/>
        <v>0</v>
      </c>
      <c r="X734" s="1" t="str">
        <f t="shared" si="162"/>
        <v>0323M</v>
      </c>
      <c r="Y734" s="1" t="str">
        <f t="shared" si="163"/>
        <v>0607M</v>
      </c>
      <c r="Z734" s="1" t="str">
        <f t="shared" si="164"/>
        <v>00</v>
      </c>
      <c r="AA734" s="1" t="str">
        <f t="shared" si="165"/>
        <v>04,36,377</v>
      </c>
      <c r="AB734" s="6">
        <f t="shared" si="166"/>
        <v>36364.725617062068</v>
      </c>
      <c r="AC734" s="1" t="str">
        <f t="shared" si="167"/>
        <v>Large</v>
      </c>
    </row>
    <row r="735" spans="1:29">
      <c r="A735" s="1" t="s">
        <v>4721</v>
      </c>
      <c r="B735" s="1">
        <v>2005</v>
      </c>
      <c r="C735" s="1" t="s">
        <v>16</v>
      </c>
      <c r="D735" s="1" t="s">
        <v>32</v>
      </c>
      <c r="E735" s="1" t="s">
        <v>40</v>
      </c>
      <c r="F735" s="1">
        <v>307</v>
      </c>
      <c r="G735" s="1">
        <v>2522</v>
      </c>
      <c r="H735" s="1">
        <v>546</v>
      </c>
      <c r="I735" s="1">
        <v>14.33</v>
      </c>
      <c r="J735" s="1">
        <v>8</v>
      </c>
      <c r="K735" s="1" t="s">
        <v>24</v>
      </c>
      <c r="L735" s="1" t="s">
        <v>19</v>
      </c>
      <c r="M735" s="1">
        <v>50</v>
      </c>
      <c r="N735" s="1" t="s">
        <v>33</v>
      </c>
      <c r="O735" s="1">
        <v>1687676</v>
      </c>
      <c r="P735" s="1">
        <f t="shared" si="168"/>
        <v>3</v>
      </c>
      <c r="Q735" s="1">
        <f t="shared" si="155"/>
        <v>19</v>
      </c>
      <c r="R735" s="5">
        <f t="shared" si="156"/>
        <v>0.12172878667724028</v>
      </c>
      <c r="S735" s="6">
        <f t="shared" si="157"/>
        <v>216494.84536082475</v>
      </c>
      <c r="T735" s="4">
        <f t="shared" si="158"/>
        <v>1.778501628664495</v>
      </c>
      <c r="U735" s="1" t="str">
        <f t="shared" si="159"/>
        <v>High Performer</v>
      </c>
      <c r="V735" s="1" t="str">
        <f t="shared" si="160"/>
        <v>Acquired</v>
      </c>
      <c r="W735" s="1" t="str">
        <f t="shared" si="161"/>
        <v>$</v>
      </c>
      <c r="X735" s="1" t="str">
        <f t="shared" si="162"/>
        <v>$307M</v>
      </c>
      <c r="Y735" s="1" t="str">
        <f t="shared" si="163"/>
        <v>$546M</v>
      </c>
      <c r="Z735" s="1" t="str">
        <f t="shared" si="164"/>
        <v>$0</v>
      </c>
      <c r="AA735" s="1" t="str">
        <f t="shared" si="165"/>
        <v>$2,16,495</v>
      </c>
      <c r="AB735" s="6">
        <f t="shared" si="166"/>
        <v>18041.237113402061</v>
      </c>
      <c r="AC735" s="1" t="str">
        <f t="shared" si="167"/>
        <v>Large</v>
      </c>
    </row>
    <row r="736" spans="1:29">
      <c r="A736" s="1" t="s">
        <v>3514</v>
      </c>
      <c r="B736" s="1">
        <v>2005</v>
      </c>
      <c r="C736" s="1" t="s">
        <v>42</v>
      </c>
      <c r="D736" s="1" t="s">
        <v>32</v>
      </c>
      <c r="E736" s="1" t="s">
        <v>28</v>
      </c>
      <c r="F736" s="1">
        <v>272</v>
      </c>
      <c r="G736" s="1">
        <v>3618</v>
      </c>
      <c r="H736" s="1">
        <v>985</v>
      </c>
      <c r="I736" s="1">
        <v>3.09</v>
      </c>
      <c r="J736" s="1">
        <v>3</v>
      </c>
      <c r="K736" s="1" t="s">
        <v>24</v>
      </c>
      <c r="L736" s="1" t="s">
        <v>19</v>
      </c>
      <c r="M736" s="1">
        <v>89</v>
      </c>
      <c r="N736" s="1" t="s">
        <v>29</v>
      </c>
      <c r="O736" s="1">
        <v>1653970</v>
      </c>
      <c r="P736" s="1">
        <f t="shared" si="168"/>
        <v>1</v>
      </c>
      <c r="Q736" s="1">
        <f t="shared" si="155"/>
        <v>19</v>
      </c>
      <c r="R736" s="5">
        <f t="shared" si="156"/>
        <v>7.5179657269209513E-2</v>
      </c>
      <c r="S736" s="6">
        <f t="shared" si="157"/>
        <v>272249.86180210061</v>
      </c>
      <c r="T736" s="4">
        <f t="shared" si="158"/>
        <v>3.6213235294117645</v>
      </c>
      <c r="U736" s="1" t="str">
        <f t="shared" si="159"/>
        <v>Normal</v>
      </c>
      <c r="V736" s="1" t="str">
        <f t="shared" si="160"/>
        <v>Acquired</v>
      </c>
      <c r="W736" s="1" t="str">
        <f t="shared" si="161"/>
        <v>¥</v>
      </c>
      <c r="X736" s="1" t="str">
        <f t="shared" si="162"/>
        <v>¥272M</v>
      </c>
      <c r="Y736" s="1" t="str">
        <f t="shared" si="163"/>
        <v>¥985M</v>
      </c>
      <c r="Z736" s="1" t="str">
        <f t="shared" si="164"/>
        <v>¥0</v>
      </c>
      <c r="AA736" s="1" t="str">
        <f t="shared" si="165"/>
        <v>¥2,72,250</v>
      </c>
      <c r="AB736" s="6">
        <f t="shared" si="166"/>
        <v>22687.488483508383</v>
      </c>
      <c r="AC736" s="1" t="str">
        <f t="shared" si="167"/>
        <v>Large</v>
      </c>
    </row>
    <row r="737" spans="1:29">
      <c r="A737" s="1" t="s">
        <v>1826</v>
      </c>
      <c r="B737" s="1">
        <v>2005</v>
      </c>
      <c r="C737" s="1" t="s">
        <v>16</v>
      </c>
      <c r="D737" s="1" t="s">
        <v>95</v>
      </c>
      <c r="E737" s="1" t="s">
        <v>23</v>
      </c>
      <c r="F737" s="1">
        <v>313</v>
      </c>
      <c r="G737" s="1">
        <v>2101</v>
      </c>
      <c r="H737" s="1">
        <v>240</v>
      </c>
      <c r="I737" s="1">
        <v>38.869999999999997</v>
      </c>
      <c r="J737" s="1">
        <v>1</v>
      </c>
      <c r="K737" s="1" t="s">
        <v>24</v>
      </c>
      <c r="L737" s="1" t="s">
        <v>24</v>
      </c>
      <c r="M737" s="1">
        <v>54</v>
      </c>
      <c r="N737" s="1" t="s">
        <v>29</v>
      </c>
      <c r="O737" s="1">
        <v>1637462</v>
      </c>
      <c r="P737" s="1">
        <f t="shared" si="168"/>
        <v>5</v>
      </c>
      <c r="Q737" s="1">
        <f t="shared" si="155"/>
        <v>19</v>
      </c>
      <c r="R737" s="5">
        <f t="shared" si="156"/>
        <v>0.1489766777724893</v>
      </c>
      <c r="S737" s="6">
        <f t="shared" si="157"/>
        <v>114231.3184198001</v>
      </c>
      <c r="T737" s="4">
        <f t="shared" si="158"/>
        <v>0.76677316293929709</v>
      </c>
      <c r="U737" s="1" t="str">
        <f t="shared" si="159"/>
        <v>Normal</v>
      </c>
      <c r="V737" s="1" t="str">
        <f t="shared" si="160"/>
        <v>Acquired</v>
      </c>
      <c r="W737" s="1" t="str">
        <f t="shared" si="161"/>
        <v>$</v>
      </c>
      <c r="X737" s="1" t="str">
        <f t="shared" si="162"/>
        <v>$313M</v>
      </c>
      <c r="Y737" s="1" t="str">
        <f t="shared" si="163"/>
        <v>$240M</v>
      </c>
      <c r="Z737" s="1" t="str">
        <f t="shared" si="164"/>
        <v>$0</v>
      </c>
      <c r="AA737" s="1" t="str">
        <f t="shared" si="165"/>
        <v>$1,14,231</v>
      </c>
      <c r="AB737" s="6">
        <f t="shared" si="166"/>
        <v>9519.2765349833408</v>
      </c>
      <c r="AC737" s="1" t="str">
        <f t="shared" si="167"/>
        <v>Large</v>
      </c>
    </row>
    <row r="738" spans="1:29">
      <c r="A738" s="1" t="s">
        <v>559</v>
      </c>
      <c r="B738" s="1">
        <v>2005</v>
      </c>
      <c r="C738" s="1" t="s">
        <v>35</v>
      </c>
      <c r="D738" s="1" t="s">
        <v>43</v>
      </c>
      <c r="E738" s="1" t="s">
        <v>18</v>
      </c>
      <c r="F738" s="1">
        <v>482</v>
      </c>
      <c r="G738" s="1">
        <v>2633</v>
      </c>
      <c r="H738" s="1">
        <v>39</v>
      </c>
      <c r="I738" s="1">
        <v>34.700000000000003</v>
      </c>
      <c r="J738" s="1">
        <v>3</v>
      </c>
      <c r="K738" s="1" t="s">
        <v>24</v>
      </c>
      <c r="L738" s="1" t="s">
        <v>24</v>
      </c>
      <c r="M738" s="1">
        <v>73</v>
      </c>
      <c r="N738" s="1" t="s">
        <v>33</v>
      </c>
      <c r="O738" s="1">
        <v>1602147</v>
      </c>
      <c r="P738" s="1">
        <f t="shared" si="168"/>
        <v>2</v>
      </c>
      <c r="Q738" s="1">
        <f t="shared" si="155"/>
        <v>19</v>
      </c>
      <c r="R738" s="5">
        <f t="shared" si="156"/>
        <v>0.18306114698063045</v>
      </c>
      <c r="S738" s="6">
        <f t="shared" si="157"/>
        <v>14812.001519179643</v>
      </c>
      <c r="T738" s="4">
        <f t="shared" si="158"/>
        <v>8.0912863070539423E-2</v>
      </c>
      <c r="U738" s="1" t="str">
        <f t="shared" si="159"/>
        <v>Normal</v>
      </c>
      <c r="V738" s="1" t="str">
        <f t="shared" si="160"/>
        <v>Acquired</v>
      </c>
      <c r="W738" s="1" t="str">
        <f t="shared" si="161"/>
        <v>¥</v>
      </c>
      <c r="X738" s="1" t="str">
        <f t="shared" si="162"/>
        <v>¥482M</v>
      </c>
      <c r="Y738" s="1" t="str">
        <f t="shared" si="163"/>
        <v>¥39M</v>
      </c>
      <c r="Z738" s="1" t="str">
        <f t="shared" si="164"/>
        <v>¥0</v>
      </c>
      <c r="AA738" s="1" t="str">
        <f t="shared" si="165"/>
        <v>¥14,812</v>
      </c>
      <c r="AB738" s="6">
        <f t="shared" si="166"/>
        <v>1234.333459931637</v>
      </c>
      <c r="AC738" s="1" t="str">
        <f t="shared" si="167"/>
        <v>Large</v>
      </c>
    </row>
    <row r="739" spans="1:29">
      <c r="A739" s="1" t="s">
        <v>455</v>
      </c>
      <c r="B739" s="1">
        <v>2005</v>
      </c>
      <c r="C739" s="1" t="s">
        <v>35</v>
      </c>
      <c r="D739" s="1" t="s">
        <v>17</v>
      </c>
      <c r="E739" s="1" t="s">
        <v>37</v>
      </c>
      <c r="F739" s="1">
        <v>484</v>
      </c>
      <c r="G739" s="1">
        <v>2999</v>
      </c>
      <c r="H739" s="1">
        <v>922</v>
      </c>
      <c r="I739" s="1">
        <v>45.38</v>
      </c>
      <c r="J739" s="1">
        <v>4</v>
      </c>
      <c r="K739" s="1" t="s">
        <v>24</v>
      </c>
      <c r="L739" s="1" t="s">
        <v>19</v>
      </c>
      <c r="M739" s="1">
        <v>94</v>
      </c>
      <c r="N739" s="1" t="s">
        <v>20</v>
      </c>
      <c r="O739" s="1">
        <v>1444158</v>
      </c>
      <c r="P739" s="1">
        <f t="shared" si="168"/>
        <v>4</v>
      </c>
      <c r="Q739" s="1">
        <f t="shared" si="155"/>
        <v>19</v>
      </c>
      <c r="R739" s="5">
        <f t="shared" si="156"/>
        <v>0.16138712904301433</v>
      </c>
      <c r="S739" s="6">
        <f t="shared" si="157"/>
        <v>307435.81193731242</v>
      </c>
      <c r="T739" s="4">
        <f t="shared" si="158"/>
        <v>1.9049586776859504</v>
      </c>
      <c r="U739" s="1" t="str">
        <f t="shared" si="159"/>
        <v>Normal</v>
      </c>
      <c r="V739" s="1" t="str">
        <f t="shared" si="160"/>
        <v>Acquired</v>
      </c>
      <c r="W739" s="1" t="str">
        <f t="shared" si="161"/>
        <v>¥</v>
      </c>
      <c r="X739" s="1" t="str">
        <f t="shared" si="162"/>
        <v>¥484M</v>
      </c>
      <c r="Y739" s="1" t="str">
        <f t="shared" si="163"/>
        <v>¥922M</v>
      </c>
      <c r="Z739" s="1" t="str">
        <f t="shared" si="164"/>
        <v>¥0</v>
      </c>
      <c r="AA739" s="1" t="str">
        <f t="shared" si="165"/>
        <v>¥3,07,436</v>
      </c>
      <c r="AB739" s="6">
        <f t="shared" si="166"/>
        <v>25619.650994776035</v>
      </c>
      <c r="AC739" s="1" t="str">
        <f t="shared" si="167"/>
        <v>Large</v>
      </c>
    </row>
    <row r="740" spans="1:29">
      <c r="A740" s="1" t="s">
        <v>4962</v>
      </c>
      <c r="B740" s="1">
        <v>2005</v>
      </c>
      <c r="C740" s="1" t="s">
        <v>53</v>
      </c>
      <c r="D740" s="1" t="s">
        <v>46</v>
      </c>
      <c r="E740" s="1" t="s">
        <v>40</v>
      </c>
      <c r="F740" s="1">
        <v>477</v>
      </c>
      <c r="G740" s="1">
        <v>92</v>
      </c>
      <c r="H740" s="1">
        <v>511</v>
      </c>
      <c r="I740" s="1">
        <v>18.399999999999999</v>
      </c>
      <c r="J740" s="1">
        <v>5</v>
      </c>
      <c r="K740" s="1" t="s">
        <v>19</v>
      </c>
      <c r="L740" s="1" t="s">
        <v>19</v>
      </c>
      <c r="M740" s="1">
        <v>35</v>
      </c>
      <c r="N740" s="1" t="s">
        <v>20</v>
      </c>
      <c r="O740" s="1">
        <v>1438798</v>
      </c>
      <c r="P740" s="1">
        <f t="shared" si="168"/>
        <v>3</v>
      </c>
      <c r="Q740" s="1">
        <f t="shared" si="155"/>
        <v>19</v>
      </c>
      <c r="R740" s="5">
        <f t="shared" si="156"/>
        <v>5.1847826086956523</v>
      </c>
      <c r="S740" s="6">
        <f t="shared" si="157"/>
        <v>5554347.8260869561</v>
      </c>
      <c r="T740" s="4">
        <f t="shared" si="158"/>
        <v>1.071278825995807</v>
      </c>
      <c r="U740" s="1" t="str">
        <f t="shared" si="159"/>
        <v>Normal</v>
      </c>
      <c r="V740" s="1" t="str">
        <f t="shared" si="160"/>
        <v>Still Private</v>
      </c>
      <c r="W740" s="1">
        <f t="shared" si="161"/>
        <v>0</v>
      </c>
      <c r="X740" s="1" t="str">
        <f t="shared" si="162"/>
        <v>0477M</v>
      </c>
      <c r="Y740" s="1" t="str">
        <f t="shared" si="163"/>
        <v>0511M</v>
      </c>
      <c r="Z740" s="1" t="str">
        <f t="shared" si="164"/>
        <v>05</v>
      </c>
      <c r="AA740" s="1" t="str">
        <f t="shared" si="165"/>
        <v>055,54,348</v>
      </c>
      <c r="AB740" s="6">
        <f t="shared" si="166"/>
        <v>462862.31884057971</v>
      </c>
      <c r="AC740" s="1" t="str">
        <f t="shared" si="167"/>
        <v>Large</v>
      </c>
    </row>
    <row r="741" spans="1:29">
      <c r="A741" s="1" t="s">
        <v>1096</v>
      </c>
      <c r="B741" s="1">
        <v>2005</v>
      </c>
      <c r="C741" s="1" t="s">
        <v>27</v>
      </c>
      <c r="D741" s="1" t="s">
        <v>46</v>
      </c>
      <c r="E741" s="1" t="s">
        <v>18</v>
      </c>
      <c r="F741" s="1">
        <v>345</v>
      </c>
      <c r="G741" s="1">
        <v>601</v>
      </c>
      <c r="H741" s="1">
        <v>955</v>
      </c>
      <c r="I741" s="1">
        <v>33.14</v>
      </c>
      <c r="J741" s="1">
        <v>4</v>
      </c>
      <c r="K741" s="1" t="s">
        <v>19</v>
      </c>
      <c r="L741" s="1" t="s">
        <v>19</v>
      </c>
      <c r="M741" s="1">
        <v>41</v>
      </c>
      <c r="N741" s="1" t="s">
        <v>33</v>
      </c>
      <c r="O741" s="1">
        <v>1402215</v>
      </c>
      <c r="P741" s="1">
        <f t="shared" si="168"/>
        <v>2</v>
      </c>
      <c r="Q741" s="1">
        <f t="shared" si="155"/>
        <v>19</v>
      </c>
      <c r="R741" s="5">
        <f t="shared" si="156"/>
        <v>0.57404326123128124</v>
      </c>
      <c r="S741" s="6">
        <f t="shared" si="157"/>
        <v>1589018.302828619</v>
      </c>
      <c r="T741" s="4">
        <f t="shared" si="158"/>
        <v>2.7681159420289854</v>
      </c>
      <c r="U741" s="1" t="str">
        <f t="shared" si="159"/>
        <v>Normal</v>
      </c>
      <c r="V741" s="1" t="str">
        <f t="shared" si="160"/>
        <v>Still Private</v>
      </c>
      <c r="W741" s="1" t="str">
        <f t="shared" si="161"/>
        <v>$</v>
      </c>
      <c r="X741" s="1" t="str">
        <f t="shared" si="162"/>
        <v>$345M</v>
      </c>
      <c r="Y741" s="1" t="str">
        <f t="shared" si="163"/>
        <v>$955M</v>
      </c>
      <c r="Z741" s="1" t="str">
        <f t="shared" si="164"/>
        <v>$1</v>
      </c>
      <c r="AA741" s="1" t="str">
        <f t="shared" si="165"/>
        <v>$15,89,018</v>
      </c>
      <c r="AB741" s="6">
        <f t="shared" si="166"/>
        <v>132418.19190238492</v>
      </c>
      <c r="AC741" s="1" t="str">
        <f t="shared" si="167"/>
        <v>Large</v>
      </c>
    </row>
    <row r="742" spans="1:29">
      <c r="A742" s="1" t="s">
        <v>2155</v>
      </c>
      <c r="B742" s="1">
        <v>2005</v>
      </c>
      <c r="C742" s="1" t="s">
        <v>53</v>
      </c>
      <c r="D742" s="1" t="s">
        <v>17</v>
      </c>
      <c r="E742" s="1" t="s">
        <v>28</v>
      </c>
      <c r="F742" s="1">
        <v>396</v>
      </c>
      <c r="G742" s="1">
        <v>1314</v>
      </c>
      <c r="H742" s="1">
        <v>472</v>
      </c>
      <c r="I742" s="1">
        <v>26.07</v>
      </c>
      <c r="J742" s="1">
        <v>9</v>
      </c>
      <c r="K742" s="1" t="s">
        <v>19</v>
      </c>
      <c r="L742" s="1" t="s">
        <v>19</v>
      </c>
      <c r="M742" s="1">
        <v>15</v>
      </c>
      <c r="N742" s="1" t="s">
        <v>49</v>
      </c>
      <c r="O742" s="1">
        <v>1366599</v>
      </c>
      <c r="P742" s="1">
        <f t="shared" si="168"/>
        <v>1</v>
      </c>
      <c r="Q742" s="1">
        <f t="shared" si="155"/>
        <v>19</v>
      </c>
      <c r="R742" s="5">
        <f t="shared" si="156"/>
        <v>0.30136986301369861</v>
      </c>
      <c r="S742" s="6">
        <f t="shared" si="157"/>
        <v>359208.52359208523</v>
      </c>
      <c r="T742" s="4">
        <f t="shared" si="158"/>
        <v>1.1919191919191918</v>
      </c>
      <c r="U742" s="1" t="str">
        <f t="shared" si="159"/>
        <v>High Performer</v>
      </c>
      <c r="V742" s="1" t="str">
        <f t="shared" si="160"/>
        <v>Still Private</v>
      </c>
      <c r="W742" s="1">
        <f t="shared" si="161"/>
        <v>0</v>
      </c>
      <c r="X742" s="1" t="str">
        <f t="shared" si="162"/>
        <v>0396M</v>
      </c>
      <c r="Y742" s="1" t="str">
        <f t="shared" si="163"/>
        <v>0472M</v>
      </c>
      <c r="Z742" s="1" t="str">
        <f t="shared" si="164"/>
        <v>00</v>
      </c>
      <c r="AA742" s="1" t="str">
        <f t="shared" si="165"/>
        <v>03,59,209</v>
      </c>
      <c r="AB742" s="6">
        <f t="shared" si="166"/>
        <v>29934.043632673769</v>
      </c>
      <c r="AC742" s="1" t="str">
        <f t="shared" si="167"/>
        <v>Large</v>
      </c>
    </row>
    <row r="743" spans="1:29">
      <c r="A743" s="1" t="s">
        <v>2560</v>
      </c>
      <c r="B743" s="1">
        <v>2005</v>
      </c>
      <c r="C743" s="1" t="s">
        <v>42</v>
      </c>
      <c r="D743" s="1" t="s">
        <v>51</v>
      </c>
      <c r="E743" s="1" t="s">
        <v>18</v>
      </c>
      <c r="F743" s="1">
        <v>421</v>
      </c>
      <c r="G743" s="1">
        <v>906</v>
      </c>
      <c r="H743" s="1">
        <v>514</v>
      </c>
      <c r="I743" s="1">
        <v>46.4</v>
      </c>
      <c r="J743" s="1">
        <v>1</v>
      </c>
      <c r="K743" s="1" t="s">
        <v>19</v>
      </c>
      <c r="L743" s="1" t="s">
        <v>24</v>
      </c>
      <c r="M743" s="1">
        <v>97</v>
      </c>
      <c r="N743" s="1" t="s">
        <v>25</v>
      </c>
      <c r="O743" s="1">
        <v>1363310</v>
      </c>
      <c r="P743" s="1">
        <f t="shared" si="168"/>
        <v>2</v>
      </c>
      <c r="Q743" s="1">
        <f t="shared" si="155"/>
        <v>19</v>
      </c>
      <c r="R743" s="5">
        <f t="shared" si="156"/>
        <v>0.46467991169977924</v>
      </c>
      <c r="S743" s="6">
        <f t="shared" si="157"/>
        <v>567328.91832229577</v>
      </c>
      <c r="T743" s="4">
        <f t="shared" si="158"/>
        <v>1.2209026128266034</v>
      </c>
      <c r="U743" s="1" t="str">
        <f t="shared" si="159"/>
        <v>Normal</v>
      </c>
      <c r="V743" s="1" t="str">
        <f t="shared" si="160"/>
        <v>IPO</v>
      </c>
      <c r="W743" s="1" t="str">
        <f t="shared" si="161"/>
        <v>¥</v>
      </c>
      <c r="X743" s="1" t="str">
        <f t="shared" si="162"/>
        <v>¥421M</v>
      </c>
      <c r="Y743" s="1" t="str">
        <f t="shared" si="163"/>
        <v>¥514M</v>
      </c>
      <c r="Z743" s="1" t="str">
        <f t="shared" si="164"/>
        <v>¥0</v>
      </c>
      <c r="AA743" s="1" t="str">
        <f t="shared" si="165"/>
        <v>¥5,67,329</v>
      </c>
      <c r="AB743" s="6">
        <f t="shared" si="166"/>
        <v>47277.409860191314</v>
      </c>
      <c r="AC743" s="1" t="str">
        <f t="shared" si="167"/>
        <v>Large</v>
      </c>
    </row>
    <row r="744" spans="1:29">
      <c r="A744" s="1" t="s">
        <v>4264</v>
      </c>
      <c r="B744" s="1">
        <v>2005</v>
      </c>
      <c r="C744" s="1" t="s">
        <v>45</v>
      </c>
      <c r="D744" s="1" t="s">
        <v>102</v>
      </c>
      <c r="E744" s="1" t="s">
        <v>23</v>
      </c>
      <c r="F744" s="1">
        <v>452</v>
      </c>
      <c r="G744" s="1">
        <v>4539</v>
      </c>
      <c r="H744" s="1">
        <v>727</v>
      </c>
      <c r="I744" s="1">
        <v>33.69</v>
      </c>
      <c r="J744" s="1">
        <v>9</v>
      </c>
      <c r="K744" s="1" t="s">
        <v>24</v>
      </c>
      <c r="L744" s="1" t="s">
        <v>19</v>
      </c>
      <c r="M744" s="1">
        <v>10</v>
      </c>
      <c r="N744" s="1" t="s">
        <v>49</v>
      </c>
      <c r="O744" s="1">
        <v>1345059</v>
      </c>
      <c r="P744" s="1">
        <f t="shared" si="168"/>
        <v>5</v>
      </c>
      <c r="Q744" s="1">
        <f t="shared" si="155"/>
        <v>19</v>
      </c>
      <c r="R744" s="5">
        <f t="shared" si="156"/>
        <v>9.9581405595946249E-2</v>
      </c>
      <c r="S744" s="6">
        <f t="shared" si="157"/>
        <v>160167.43776162149</v>
      </c>
      <c r="T744" s="4">
        <f t="shared" si="158"/>
        <v>1.6084070796460177</v>
      </c>
      <c r="U744" s="1" t="str">
        <f t="shared" si="159"/>
        <v>High Performer</v>
      </c>
      <c r="V744" s="1" t="str">
        <f t="shared" si="160"/>
        <v>Acquired</v>
      </c>
      <c r="W744" s="1" t="str">
        <f t="shared" si="161"/>
        <v>A$</v>
      </c>
      <c r="X744" s="1" t="str">
        <f t="shared" si="162"/>
        <v>A$452M</v>
      </c>
      <c r="Y744" s="1" t="str">
        <f t="shared" si="163"/>
        <v>A$727M</v>
      </c>
      <c r="Z744" s="1" t="str">
        <f t="shared" si="164"/>
        <v>A$0</v>
      </c>
      <c r="AA744" s="1" t="str">
        <f t="shared" si="165"/>
        <v>A$1,60,167</v>
      </c>
      <c r="AB744" s="6">
        <f t="shared" si="166"/>
        <v>13347.286480135126</v>
      </c>
      <c r="AC744" s="1" t="str">
        <f t="shared" si="167"/>
        <v>Large</v>
      </c>
    </row>
    <row r="745" spans="1:29">
      <c r="A745" s="1" t="s">
        <v>4746</v>
      </c>
      <c r="B745" s="1">
        <v>2005</v>
      </c>
      <c r="C745" s="1" t="s">
        <v>53</v>
      </c>
      <c r="D745" s="1" t="s">
        <v>46</v>
      </c>
      <c r="E745" s="1" t="s">
        <v>18</v>
      </c>
      <c r="F745" s="1">
        <v>370</v>
      </c>
      <c r="G745" s="1">
        <v>822</v>
      </c>
      <c r="H745" s="1">
        <v>597</v>
      </c>
      <c r="I745" s="1">
        <v>6.72</v>
      </c>
      <c r="J745" s="1">
        <v>5</v>
      </c>
      <c r="K745" s="1" t="s">
        <v>24</v>
      </c>
      <c r="L745" s="1" t="s">
        <v>19</v>
      </c>
      <c r="M745" s="1">
        <v>57</v>
      </c>
      <c r="N745" s="1" t="s">
        <v>20</v>
      </c>
      <c r="O745" s="1">
        <v>1334386</v>
      </c>
      <c r="P745" s="1">
        <f t="shared" si="168"/>
        <v>2</v>
      </c>
      <c r="Q745" s="1">
        <f t="shared" si="155"/>
        <v>19</v>
      </c>
      <c r="R745" s="5">
        <f t="shared" si="156"/>
        <v>0.45012165450121655</v>
      </c>
      <c r="S745" s="6">
        <f t="shared" si="157"/>
        <v>726277.37226277369</v>
      </c>
      <c r="T745" s="4">
        <f t="shared" si="158"/>
        <v>1.6135135135135135</v>
      </c>
      <c r="U745" s="1" t="str">
        <f t="shared" si="159"/>
        <v>Normal</v>
      </c>
      <c r="V745" s="1" t="str">
        <f t="shared" si="160"/>
        <v>Acquired</v>
      </c>
      <c r="W745" s="1">
        <f t="shared" si="161"/>
        <v>0</v>
      </c>
      <c r="X745" s="1" t="str">
        <f t="shared" si="162"/>
        <v>0370M</v>
      </c>
      <c r="Y745" s="1" t="str">
        <f t="shared" si="163"/>
        <v>0597M</v>
      </c>
      <c r="Z745" s="1" t="str">
        <f t="shared" si="164"/>
        <v>00</v>
      </c>
      <c r="AA745" s="1" t="str">
        <f t="shared" si="165"/>
        <v>07,26,277</v>
      </c>
      <c r="AB745" s="6">
        <f t="shared" si="166"/>
        <v>60523.114355231141</v>
      </c>
      <c r="AC745" s="1" t="str">
        <f t="shared" si="167"/>
        <v>Large</v>
      </c>
    </row>
    <row r="746" spans="1:29">
      <c r="A746" s="1" t="s">
        <v>3430</v>
      </c>
      <c r="B746" s="1">
        <v>2005</v>
      </c>
      <c r="C746" s="1" t="s">
        <v>45</v>
      </c>
      <c r="D746" s="1" t="s">
        <v>95</v>
      </c>
      <c r="E746" s="1" t="s">
        <v>37</v>
      </c>
      <c r="F746" s="1">
        <v>229</v>
      </c>
      <c r="G746" s="1">
        <v>3989</v>
      </c>
      <c r="H746" s="1">
        <v>901</v>
      </c>
      <c r="I746" s="1">
        <v>46.59</v>
      </c>
      <c r="J746" s="1">
        <v>6</v>
      </c>
      <c r="K746" s="1" t="s">
        <v>24</v>
      </c>
      <c r="L746" s="1" t="s">
        <v>19</v>
      </c>
      <c r="M746" s="1">
        <v>4</v>
      </c>
      <c r="N746" s="1" t="s">
        <v>20</v>
      </c>
      <c r="O746" s="1">
        <v>1309896</v>
      </c>
      <c r="P746" s="1">
        <f t="shared" si="168"/>
        <v>4</v>
      </c>
      <c r="Q746" s="1">
        <f t="shared" si="155"/>
        <v>19</v>
      </c>
      <c r="R746" s="5">
        <f t="shared" si="156"/>
        <v>5.7407871647029332E-2</v>
      </c>
      <c r="S746" s="6">
        <f t="shared" si="157"/>
        <v>225871.14565053899</v>
      </c>
      <c r="T746" s="4">
        <f t="shared" si="158"/>
        <v>3.9344978165938866</v>
      </c>
      <c r="U746" s="1" t="str">
        <f t="shared" si="159"/>
        <v>Normal</v>
      </c>
      <c r="V746" s="1" t="str">
        <f t="shared" si="160"/>
        <v>Acquired</v>
      </c>
      <c r="W746" s="1" t="str">
        <f t="shared" si="161"/>
        <v>A$</v>
      </c>
      <c r="X746" s="1" t="str">
        <f t="shared" si="162"/>
        <v>A$229M</v>
      </c>
      <c r="Y746" s="1" t="str">
        <f t="shared" si="163"/>
        <v>A$901M</v>
      </c>
      <c r="Z746" s="1" t="str">
        <f t="shared" si="164"/>
        <v>A$0</v>
      </c>
      <c r="AA746" s="1" t="str">
        <f t="shared" si="165"/>
        <v>A$2,25,871</v>
      </c>
      <c r="AB746" s="6">
        <f t="shared" si="166"/>
        <v>18822.595470878248</v>
      </c>
      <c r="AC746" s="1" t="str">
        <f t="shared" si="167"/>
        <v>Large</v>
      </c>
    </row>
    <row r="747" spans="1:29">
      <c r="A747" s="1" t="s">
        <v>1482</v>
      </c>
      <c r="B747" s="1">
        <v>2005</v>
      </c>
      <c r="C747" s="1" t="s">
        <v>27</v>
      </c>
      <c r="D747" s="1" t="s">
        <v>39</v>
      </c>
      <c r="E747" s="1" t="s">
        <v>18</v>
      </c>
      <c r="F747" s="1">
        <v>267</v>
      </c>
      <c r="G747" s="1">
        <v>2452</v>
      </c>
      <c r="H747" s="1">
        <v>130</v>
      </c>
      <c r="I747" s="1">
        <v>34.51</v>
      </c>
      <c r="J747" s="1">
        <v>4</v>
      </c>
      <c r="K747" s="1" t="s">
        <v>24</v>
      </c>
      <c r="L747" s="1" t="s">
        <v>24</v>
      </c>
      <c r="M747" s="1">
        <v>80</v>
      </c>
      <c r="N747" s="1" t="s">
        <v>33</v>
      </c>
      <c r="O747" s="1">
        <v>1272827</v>
      </c>
      <c r="P747" s="1">
        <f t="shared" si="168"/>
        <v>2</v>
      </c>
      <c r="Q747" s="1">
        <f t="shared" si="155"/>
        <v>19</v>
      </c>
      <c r="R747" s="5">
        <f t="shared" si="156"/>
        <v>0.10889070146818923</v>
      </c>
      <c r="S747" s="6">
        <f t="shared" si="157"/>
        <v>53017.944535073409</v>
      </c>
      <c r="T747" s="4">
        <f t="shared" si="158"/>
        <v>0.48689138576779029</v>
      </c>
      <c r="U747" s="1" t="str">
        <f t="shared" si="159"/>
        <v>Normal</v>
      </c>
      <c r="V747" s="1" t="str">
        <f t="shared" si="160"/>
        <v>Acquired</v>
      </c>
      <c r="W747" s="1" t="str">
        <f t="shared" si="161"/>
        <v>$</v>
      </c>
      <c r="X747" s="1" t="str">
        <f t="shared" si="162"/>
        <v>$267M</v>
      </c>
      <c r="Y747" s="1" t="str">
        <f t="shared" si="163"/>
        <v>$130M</v>
      </c>
      <c r="Z747" s="1" t="str">
        <f t="shared" si="164"/>
        <v>$0</v>
      </c>
      <c r="AA747" s="1" t="str">
        <f t="shared" si="165"/>
        <v>$53,018</v>
      </c>
      <c r="AB747" s="6">
        <f t="shared" si="166"/>
        <v>4418.1620445894505</v>
      </c>
      <c r="AC747" s="1" t="str">
        <f t="shared" si="167"/>
        <v>Large</v>
      </c>
    </row>
    <row r="748" spans="1:29">
      <c r="A748" s="1" t="s">
        <v>1628</v>
      </c>
      <c r="B748" s="1">
        <v>2005</v>
      </c>
      <c r="C748" s="1" t="s">
        <v>42</v>
      </c>
      <c r="D748" s="1" t="s">
        <v>39</v>
      </c>
      <c r="E748" s="1" t="s">
        <v>28</v>
      </c>
      <c r="F748" s="1">
        <v>360</v>
      </c>
      <c r="G748" s="1">
        <v>1211</v>
      </c>
      <c r="H748" s="1">
        <v>51</v>
      </c>
      <c r="I748" s="1">
        <v>40.21</v>
      </c>
      <c r="J748" s="1">
        <v>7</v>
      </c>
      <c r="K748" s="1" t="s">
        <v>19</v>
      </c>
      <c r="L748" s="1" t="s">
        <v>19</v>
      </c>
      <c r="M748" s="1">
        <v>79</v>
      </c>
      <c r="N748" s="1" t="s">
        <v>29</v>
      </c>
      <c r="O748" s="1">
        <v>1247569</v>
      </c>
      <c r="P748" s="1">
        <f t="shared" si="168"/>
        <v>1</v>
      </c>
      <c r="Q748" s="1">
        <f t="shared" si="155"/>
        <v>19</v>
      </c>
      <c r="R748" s="5">
        <f t="shared" si="156"/>
        <v>0.29727497935590419</v>
      </c>
      <c r="S748" s="6">
        <f t="shared" si="157"/>
        <v>42113.9554087531</v>
      </c>
      <c r="T748" s="4">
        <f t="shared" si="158"/>
        <v>0.14166666666666666</v>
      </c>
      <c r="U748" s="1" t="str">
        <f t="shared" si="159"/>
        <v>Normal</v>
      </c>
      <c r="V748" s="1" t="str">
        <f t="shared" si="160"/>
        <v>Still Private</v>
      </c>
      <c r="W748" s="1" t="str">
        <f t="shared" si="161"/>
        <v>¥</v>
      </c>
      <c r="X748" s="1" t="str">
        <f t="shared" si="162"/>
        <v>¥360M</v>
      </c>
      <c r="Y748" s="1" t="str">
        <f t="shared" si="163"/>
        <v>¥51M</v>
      </c>
      <c r="Z748" s="1" t="str">
        <f t="shared" si="164"/>
        <v>¥0</v>
      </c>
      <c r="AA748" s="1" t="str">
        <f t="shared" si="165"/>
        <v>¥42,114</v>
      </c>
      <c r="AB748" s="6">
        <f t="shared" si="166"/>
        <v>3509.4962840627581</v>
      </c>
      <c r="AC748" s="1" t="str">
        <f t="shared" si="167"/>
        <v>Large</v>
      </c>
    </row>
    <row r="749" spans="1:29">
      <c r="A749" s="1" t="s">
        <v>2852</v>
      </c>
      <c r="B749" s="1">
        <v>2005</v>
      </c>
      <c r="C749" s="1" t="s">
        <v>35</v>
      </c>
      <c r="D749" s="1" t="s">
        <v>36</v>
      </c>
      <c r="E749" s="1" t="s">
        <v>23</v>
      </c>
      <c r="F749" s="1">
        <v>255</v>
      </c>
      <c r="G749" s="1">
        <v>3794</v>
      </c>
      <c r="H749" s="1">
        <v>96</v>
      </c>
      <c r="I749" s="1">
        <v>28.92</v>
      </c>
      <c r="J749" s="1">
        <v>3</v>
      </c>
      <c r="K749" s="1" t="s">
        <v>19</v>
      </c>
      <c r="L749" s="1" t="s">
        <v>19</v>
      </c>
      <c r="M749" s="1">
        <v>85</v>
      </c>
      <c r="N749" s="1" t="s">
        <v>29</v>
      </c>
      <c r="O749" s="1">
        <v>1149442</v>
      </c>
      <c r="P749" s="1">
        <f t="shared" si="168"/>
        <v>5</v>
      </c>
      <c r="Q749" s="1">
        <f t="shared" si="155"/>
        <v>19</v>
      </c>
      <c r="R749" s="5">
        <f t="shared" si="156"/>
        <v>6.7211386399578285E-2</v>
      </c>
      <c r="S749" s="6">
        <f t="shared" si="157"/>
        <v>25303.110173958881</v>
      </c>
      <c r="T749" s="4">
        <f t="shared" si="158"/>
        <v>0.37647058823529411</v>
      </c>
      <c r="U749" s="1" t="str">
        <f t="shared" si="159"/>
        <v>Normal</v>
      </c>
      <c r="V749" s="1" t="str">
        <f t="shared" si="160"/>
        <v>Still Private</v>
      </c>
      <c r="W749" s="1" t="str">
        <f t="shared" si="161"/>
        <v>¥</v>
      </c>
      <c r="X749" s="1" t="str">
        <f t="shared" si="162"/>
        <v>¥255M</v>
      </c>
      <c r="Y749" s="1" t="str">
        <f t="shared" si="163"/>
        <v>¥96M</v>
      </c>
      <c r="Z749" s="1" t="str">
        <f t="shared" si="164"/>
        <v>¥0</v>
      </c>
      <c r="AA749" s="1" t="str">
        <f t="shared" si="165"/>
        <v>¥25,303</v>
      </c>
      <c r="AB749" s="6">
        <f t="shared" si="166"/>
        <v>2108.5925144965736</v>
      </c>
      <c r="AC749" s="1" t="str">
        <f t="shared" si="167"/>
        <v>Large</v>
      </c>
    </row>
    <row r="750" spans="1:29">
      <c r="A750" s="1" t="s">
        <v>130</v>
      </c>
      <c r="B750" s="1">
        <v>2005</v>
      </c>
      <c r="C750" s="1" t="s">
        <v>42</v>
      </c>
      <c r="D750" s="1" t="s">
        <v>36</v>
      </c>
      <c r="E750" s="1" t="s">
        <v>18</v>
      </c>
      <c r="F750" s="1">
        <v>438</v>
      </c>
      <c r="G750" s="1">
        <v>4725</v>
      </c>
      <c r="H750" s="1">
        <v>838</v>
      </c>
      <c r="I750" s="1">
        <v>46.66</v>
      </c>
      <c r="J750" s="1">
        <v>6</v>
      </c>
      <c r="K750" s="1" t="s">
        <v>24</v>
      </c>
      <c r="L750" s="1" t="s">
        <v>19</v>
      </c>
      <c r="M750" s="1">
        <v>12</v>
      </c>
      <c r="N750" s="1" t="s">
        <v>20</v>
      </c>
      <c r="O750" s="1">
        <v>1108667</v>
      </c>
      <c r="P750" s="1">
        <f t="shared" si="168"/>
        <v>2</v>
      </c>
      <c r="Q750" s="1">
        <f t="shared" si="155"/>
        <v>19</v>
      </c>
      <c r="R750" s="5">
        <f t="shared" si="156"/>
        <v>9.2698412698412697E-2</v>
      </c>
      <c r="S750" s="6">
        <f t="shared" si="157"/>
        <v>177354.49735449735</v>
      </c>
      <c r="T750" s="4">
        <f t="shared" si="158"/>
        <v>1.91324200913242</v>
      </c>
      <c r="U750" s="1" t="str">
        <f t="shared" si="159"/>
        <v>Normal</v>
      </c>
      <c r="V750" s="1" t="str">
        <f t="shared" si="160"/>
        <v>Acquired</v>
      </c>
      <c r="W750" s="1" t="str">
        <f t="shared" si="161"/>
        <v>¥</v>
      </c>
      <c r="X750" s="1" t="str">
        <f t="shared" si="162"/>
        <v>¥438M</v>
      </c>
      <c r="Y750" s="1" t="str">
        <f t="shared" si="163"/>
        <v>¥838M</v>
      </c>
      <c r="Z750" s="1" t="str">
        <f t="shared" si="164"/>
        <v>¥0</v>
      </c>
      <c r="AA750" s="1" t="str">
        <f t="shared" si="165"/>
        <v>¥1,77,354</v>
      </c>
      <c r="AB750" s="6">
        <f t="shared" si="166"/>
        <v>14779.541446208113</v>
      </c>
      <c r="AC750" s="1" t="str">
        <f t="shared" si="167"/>
        <v>Large</v>
      </c>
    </row>
    <row r="751" spans="1:29">
      <c r="A751" s="1" t="s">
        <v>609</v>
      </c>
      <c r="B751" s="1">
        <v>2005</v>
      </c>
      <c r="C751" s="1" t="s">
        <v>73</v>
      </c>
      <c r="D751" s="1" t="s">
        <v>102</v>
      </c>
      <c r="E751" s="1" t="s">
        <v>18</v>
      </c>
      <c r="F751" s="1">
        <v>254</v>
      </c>
      <c r="G751" s="1">
        <v>4167</v>
      </c>
      <c r="H751" s="1">
        <v>509</v>
      </c>
      <c r="I751" s="1">
        <v>24.68</v>
      </c>
      <c r="J751" s="1">
        <v>4</v>
      </c>
      <c r="K751" s="1" t="s">
        <v>19</v>
      </c>
      <c r="L751" s="1" t="s">
        <v>24</v>
      </c>
      <c r="M751" s="1">
        <v>55</v>
      </c>
      <c r="N751" s="1" t="s">
        <v>20</v>
      </c>
      <c r="O751" s="1">
        <v>1101367</v>
      </c>
      <c r="P751" s="1">
        <f t="shared" si="168"/>
        <v>2</v>
      </c>
      <c r="Q751" s="1">
        <f t="shared" si="155"/>
        <v>19</v>
      </c>
      <c r="R751" s="5">
        <f t="shared" si="156"/>
        <v>6.0955123590112792E-2</v>
      </c>
      <c r="S751" s="6">
        <f t="shared" si="157"/>
        <v>122150.22798176146</v>
      </c>
      <c r="T751" s="4">
        <f t="shared" si="158"/>
        <v>2.0039370078740157</v>
      </c>
      <c r="U751" s="1" t="str">
        <f t="shared" si="159"/>
        <v>Normal</v>
      </c>
      <c r="V751" s="1" t="str">
        <f t="shared" si="160"/>
        <v>IPO</v>
      </c>
      <c r="W751" s="1" t="str">
        <f t="shared" si="161"/>
        <v>€</v>
      </c>
      <c r="X751" s="1" t="str">
        <f t="shared" si="162"/>
        <v>€254M</v>
      </c>
      <c r="Y751" s="1" t="str">
        <f t="shared" si="163"/>
        <v>€509M</v>
      </c>
      <c r="Z751" s="1" t="str">
        <f t="shared" si="164"/>
        <v>€0</v>
      </c>
      <c r="AA751" s="1" t="str">
        <f t="shared" si="165"/>
        <v>€1,22,150</v>
      </c>
      <c r="AB751" s="6">
        <f t="shared" si="166"/>
        <v>10179.185665146788</v>
      </c>
      <c r="AC751" s="1" t="str">
        <f t="shared" si="167"/>
        <v>Large</v>
      </c>
    </row>
    <row r="752" spans="1:29">
      <c r="A752" s="1" t="s">
        <v>4344</v>
      </c>
      <c r="B752" s="1">
        <v>2005</v>
      </c>
      <c r="C752" s="1" t="s">
        <v>27</v>
      </c>
      <c r="D752" s="1" t="s">
        <v>46</v>
      </c>
      <c r="E752" s="1" t="s">
        <v>37</v>
      </c>
      <c r="F752" s="1">
        <v>268</v>
      </c>
      <c r="G752" s="1">
        <v>3586</v>
      </c>
      <c r="H752" s="1">
        <v>685</v>
      </c>
      <c r="I752" s="1">
        <v>9.5500000000000007</v>
      </c>
      <c r="J752" s="1">
        <v>4</v>
      </c>
      <c r="K752" s="1" t="s">
        <v>24</v>
      </c>
      <c r="L752" s="1" t="s">
        <v>19</v>
      </c>
      <c r="M752" s="1">
        <v>61</v>
      </c>
      <c r="N752" s="1" t="s">
        <v>33</v>
      </c>
      <c r="O752" s="1">
        <v>1075151</v>
      </c>
      <c r="P752" s="1">
        <f t="shared" si="168"/>
        <v>4</v>
      </c>
      <c r="Q752" s="1">
        <f t="shared" si="155"/>
        <v>19</v>
      </c>
      <c r="R752" s="5">
        <f t="shared" si="156"/>
        <v>7.4735080870050194E-2</v>
      </c>
      <c r="S752" s="6">
        <f t="shared" si="157"/>
        <v>191020.63580591188</v>
      </c>
      <c r="T752" s="4">
        <f t="shared" si="158"/>
        <v>2.5559701492537314</v>
      </c>
      <c r="U752" s="1" t="str">
        <f t="shared" si="159"/>
        <v>Normal</v>
      </c>
      <c r="V752" s="1" t="str">
        <f t="shared" si="160"/>
        <v>Acquired</v>
      </c>
      <c r="W752" s="1" t="str">
        <f t="shared" si="161"/>
        <v>$</v>
      </c>
      <c r="X752" s="1" t="str">
        <f t="shared" si="162"/>
        <v>$268M</v>
      </c>
      <c r="Y752" s="1" t="str">
        <f t="shared" si="163"/>
        <v>$685M</v>
      </c>
      <c r="Z752" s="1" t="str">
        <f t="shared" si="164"/>
        <v>$0</v>
      </c>
      <c r="AA752" s="1" t="str">
        <f t="shared" si="165"/>
        <v>$1,91,021</v>
      </c>
      <c r="AB752" s="6">
        <f t="shared" si="166"/>
        <v>15918.386317159324</v>
      </c>
      <c r="AC752" s="1" t="str">
        <f t="shared" si="167"/>
        <v>Large</v>
      </c>
    </row>
    <row r="753" spans="1:29">
      <c r="A753" s="1" t="s">
        <v>2975</v>
      </c>
      <c r="B753" s="1">
        <v>2005</v>
      </c>
      <c r="C753" s="1" t="s">
        <v>22</v>
      </c>
      <c r="D753" s="1" t="s">
        <v>95</v>
      </c>
      <c r="E753" s="1" t="s">
        <v>23</v>
      </c>
      <c r="F753" s="1">
        <v>322</v>
      </c>
      <c r="G753" s="1">
        <v>4493</v>
      </c>
      <c r="H753" s="1">
        <v>888</v>
      </c>
      <c r="I753" s="1">
        <v>31.97</v>
      </c>
      <c r="J753" s="1">
        <v>1</v>
      </c>
      <c r="K753" s="1" t="s">
        <v>19</v>
      </c>
      <c r="L753" s="1" t="s">
        <v>19</v>
      </c>
      <c r="M753" s="1">
        <v>24</v>
      </c>
      <c r="N753" s="1" t="s">
        <v>29</v>
      </c>
      <c r="O753" s="1">
        <v>1015656</v>
      </c>
      <c r="P753" s="1">
        <f t="shared" si="168"/>
        <v>5</v>
      </c>
      <c r="Q753" s="1">
        <f t="shared" si="155"/>
        <v>19</v>
      </c>
      <c r="R753" s="5">
        <f t="shared" si="156"/>
        <v>7.1667037614066328E-2</v>
      </c>
      <c r="S753" s="6">
        <f t="shared" si="157"/>
        <v>197640.77453817049</v>
      </c>
      <c r="T753" s="4">
        <f t="shared" si="158"/>
        <v>2.7577639751552794</v>
      </c>
      <c r="U753" s="1" t="str">
        <f t="shared" si="159"/>
        <v>Normal</v>
      </c>
      <c r="V753" s="1" t="str">
        <f t="shared" si="160"/>
        <v>Still Private</v>
      </c>
      <c r="W753" s="1" t="str">
        <f t="shared" si="161"/>
        <v>£</v>
      </c>
      <c r="X753" s="1" t="str">
        <f t="shared" si="162"/>
        <v>£322M</v>
      </c>
      <c r="Y753" s="1" t="str">
        <f t="shared" si="163"/>
        <v>£888M</v>
      </c>
      <c r="Z753" s="1" t="str">
        <f t="shared" si="164"/>
        <v>£0</v>
      </c>
      <c r="AA753" s="1" t="str">
        <f t="shared" si="165"/>
        <v>£1,97,641</v>
      </c>
      <c r="AB753" s="6">
        <f t="shared" si="166"/>
        <v>16470.064544847541</v>
      </c>
      <c r="AC753" s="1" t="str">
        <f t="shared" si="167"/>
        <v>Large</v>
      </c>
    </row>
    <row r="754" spans="1:29">
      <c r="A754" s="1" t="s">
        <v>2736</v>
      </c>
      <c r="B754" s="1">
        <v>2005</v>
      </c>
      <c r="C754" s="1" t="s">
        <v>22</v>
      </c>
      <c r="D754" s="1" t="s">
        <v>43</v>
      </c>
      <c r="E754" s="1" t="s">
        <v>40</v>
      </c>
      <c r="F754" s="1">
        <v>459</v>
      </c>
      <c r="G754" s="1">
        <v>1712</v>
      </c>
      <c r="H754" s="1">
        <v>948</v>
      </c>
      <c r="I754" s="1">
        <v>2.1</v>
      </c>
      <c r="J754" s="1">
        <v>2</v>
      </c>
      <c r="K754" s="1" t="s">
        <v>24</v>
      </c>
      <c r="L754" s="1" t="s">
        <v>24</v>
      </c>
      <c r="M754" s="1">
        <v>92</v>
      </c>
      <c r="N754" s="1" t="s">
        <v>29</v>
      </c>
      <c r="O754" s="1">
        <v>986435</v>
      </c>
      <c r="P754" s="1">
        <f t="shared" si="168"/>
        <v>3</v>
      </c>
      <c r="Q754" s="1">
        <f t="shared" si="155"/>
        <v>19</v>
      </c>
      <c r="R754" s="5">
        <f t="shared" si="156"/>
        <v>0.26810747663551404</v>
      </c>
      <c r="S754" s="6">
        <f t="shared" si="157"/>
        <v>553738.3177570093</v>
      </c>
      <c r="T754" s="4">
        <f t="shared" si="158"/>
        <v>2.0653594771241832</v>
      </c>
      <c r="U754" s="1" t="str">
        <f t="shared" si="159"/>
        <v>Normal</v>
      </c>
      <c r="V754" s="1" t="str">
        <f t="shared" si="160"/>
        <v>Acquired</v>
      </c>
      <c r="W754" s="1" t="str">
        <f t="shared" si="161"/>
        <v>£</v>
      </c>
      <c r="X754" s="1" t="str">
        <f t="shared" si="162"/>
        <v>£459M</v>
      </c>
      <c r="Y754" s="1" t="str">
        <f t="shared" si="163"/>
        <v>£948M</v>
      </c>
      <c r="Z754" s="1" t="str">
        <f t="shared" si="164"/>
        <v>£0</v>
      </c>
      <c r="AA754" s="1" t="str">
        <f t="shared" si="165"/>
        <v>£5,53,738</v>
      </c>
      <c r="AB754" s="6">
        <f t="shared" si="166"/>
        <v>46144.859813084113</v>
      </c>
      <c r="AC754" s="1" t="str">
        <f t="shared" si="167"/>
        <v>Large</v>
      </c>
    </row>
    <row r="755" spans="1:29">
      <c r="A755" s="1" t="s">
        <v>3830</v>
      </c>
      <c r="B755" s="1">
        <v>2005</v>
      </c>
      <c r="C755" s="1" t="s">
        <v>27</v>
      </c>
      <c r="D755" s="1" t="s">
        <v>95</v>
      </c>
      <c r="E755" s="1" t="s">
        <v>18</v>
      </c>
      <c r="F755" s="1">
        <v>487</v>
      </c>
      <c r="G755" s="1">
        <v>1816</v>
      </c>
      <c r="H755" s="1">
        <v>407</v>
      </c>
      <c r="I755" s="1">
        <v>35.22</v>
      </c>
      <c r="J755" s="1">
        <v>4</v>
      </c>
      <c r="K755" s="1" t="s">
        <v>24</v>
      </c>
      <c r="L755" s="1" t="s">
        <v>24</v>
      </c>
      <c r="M755" s="1">
        <v>78</v>
      </c>
      <c r="N755" s="1" t="s">
        <v>33</v>
      </c>
      <c r="O755" s="1">
        <v>929499</v>
      </c>
      <c r="P755" s="1">
        <f t="shared" si="168"/>
        <v>2</v>
      </c>
      <c r="Q755" s="1">
        <f t="shared" si="155"/>
        <v>19</v>
      </c>
      <c r="R755" s="5">
        <f t="shared" si="156"/>
        <v>0.26817180616740088</v>
      </c>
      <c r="S755" s="6">
        <f t="shared" si="157"/>
        <v>224118.94273127752</v>
      </c>
      <c r="T755" s="4">
        <f t="shared" si="158"/>
        <v>0.83572895277207393</v>
      </c>
      <c r="U755" s="1" t="str">
        <f t="shared" si="159"/>
        <v>Normal</v>
      </c>
      <c r="V755" s="1" t="str">
        <f t="shared" si="160"/>
        <v>Acquired</v>
      </c>
      <c r="W755" s="1" t="str">
        <f t="shared" si="161"/>
        <v>$</v>
      </c>
      <c r="X755" s="1" t="str">
        <f t="shared" si="162"/>
        <v>$487M</v>
      </c>
      <c r="Y755" s="1" t="str">
        <f t="shared" si="163"/>
        <v>$407M</v>
      </c>
      <c r="Z755" s="1" t="str">
        <f t="shared" si="164"/>
        <v>$0</v>
      </c>
      <c r="AA755" s="1" t="str">
        <f t="shared" si="165"/>
        <v>$2,24,119</v>
      </c>
      <c r="AB755" s="6">
        <f t="shared" si="166"/>
        <v>18676.578560939794</v>
      </c>
      <c r="AC755" s="1" t="str">
        <f t="shared" si="167"/>
        <v>Large</v>
      </c>
    </row>
    <row r="756" spans="1:29">
      <c r="A756" s="1" t="s">
        <v>2634</v>
      </c>
      <c r="B756" s="1">
        <v>2005</v>
      </c>
      <c r="C756" s="1" t="s">
        <v>22</v>
      </c>
      <c r="D756" s="1" t="s">
        <v>17</v>
      </c>
      <c r="E756" s="1" t="s">
        <v>40</v>
      </c>
      <c r="F756" s="1">
        <v>497</v>
      </c>
      <c r="G756" s="1">
        <v>4735</v>
      </c>
      <c r="H756" s="1">
        <v>162</v>
      </c>
      <c r="I756" s="1">
        <v>24.02</v>
      </c>
      <c r="J756" s="1">
        <v>4</v>
      </c>
      <c r="K756" s="1" t="s">
        <v>19</v>
      </c>
      <c r="L756" s="1" t="s">
        <v>24</v>
      </c>
      <c r="M756" s="1">
        <v>37</v>
      </c>
      <c r="N756" s="1" t="s">
        <v>33</v>
      </c>
      <c r="O756" s="1">
        <v>877211</v>
      </c>
      <c r="P756" s="1">
        <f t="shared" si="168"/>
        <v>3</v>
      </c>
      <c r="Q756" s="1">
        <f t="shared" si="155"/>
        <v>19</v>
      </c>
      <c r="R756" s="5">
        <f t="shared" si="156"/>
        <v>0.10496304118268215</v>
      </c>
      <c r="S756" s="6">
        <f t="shared" si="157"/>
        <v>34213.305174234425</v>
      </c>
      <c r="T756" s="4">
        <f t="shared" si="158"/>
        <v>0.32595573440643866</v>
      </c>
      <c r="U756" s="1" t="str">
        <f t="shared" si="159"/>
        <v>Normal</v>
      </c>
      <c r="V756" s="1" t="str">
        <f t="shared" si="160"/>
        <v>IPO</v>
      </c>
      <c r="W756" s="1" t="str">
        <f t="shared" si="161"/>
        <v>£</v>
      </c>
      <c r="X756" s="1" t="str">
        <f t="shared" si="162"/>
        <v>£497M</v>
      </c>
      <c r="Y756" s="1" t="str">
        <f t="shared" si="163"/>
        <v>£162M</v>
      </c>
      <c r="Z756" s="1" t="str">
        <f t="shared" si="164"/>
        <v>£0</v>
      </c>
      <c r="AA756" s="1" t="str">
        <f t="shared" si="165"/>
        <v>£34,213</v>
      </c>
      <c r="AB756" s="6">
        <f t="shared" si="166"/>
        <v>2851.1087645195353</v>
      </c>
      <c r="AC756" s="1" t="str">
        <f t="shared" si="167"/>
        <v>Large</v>
      </c>
    </row>
    <row r="757" spans="1:29">
      <c r="A757" s="1" t="s">
        <v>2362</v>
      </c>
      <c r="B757" s="1">
        <v>2005</v>
      </c>
      <c r="C757" s="1" t="s">
        <v>16</v>
      </c>
      <c r="D757" s="1" t="s">
        <v>102</v>
      </c>
      <c r="E757" s="1" t="s">
        <v>23</v>
      </c>
      <c r="F757" s="1">
        <v>444</v>
      </c>
      <c r="G757" s="1">
        <v>1543</v>
      </c>
      <c r="H757" s="1">
        <v>216</v>
      </c>
      <c r="I757" s="1">
        <v>5.72</v>
      </c>
      <c r="J757" s="1">
        <v>4</v>
      </c>
      <c r="K757" s="1" t="s">
        <v>19</v>
      </c>
      <c r="L757" s="1" t="s">
        <v>19</v>
      </c>
      <c r="M757" s="1">
        <v>54</v>
      </c>
      <c r="N757" s="1" t="s">
        <v>20</v>
      </c>
      <c r="O757" s="1">
        <v>852432</v>
      </c>
      <c r="P757" s="1">
        <f t="shared" si="168"/>
        <v>5</v>
      </c>
      <c r="Q757" s="1">
        <f t="shared" si="155"/>
        <v>19</v>
      </c>
      <c r="R757" s="5">
        <f t="shared" si="156"/>
        <v>0.28775113415424497</v>
      </c>
      <c r="S757" s="6">
        <f t="shared" si="157"/>
        <v>139987.03823720026</v>
      </c>
      <c r="T757" s="4">
        <f t="shared" si="158"/>
        <v>0.48648648648648651</v>
      </c>
      <c r="U757" s="1" t="str">
        <f t="shared" si="159"/>
        <v>Normal</v>
      </c>
      <c r="V757" s="1" t="str">
        <f t="shared" si="160"/>
        <v>Still Private</v>
      </c>
      <c r="W757" s="1" t="str">
        <f t="shared" si="161"/>
        <v>$</v>
      </c>
      <c r="X757" s="1" t="str">
        <f t="shared" si="162"/>
        <v>$444M</v>
      </c>
      <c r="Y757" s="1" t="str">
        <f t="shared" si="163"/>
        <v>$216M</v>
      </c>
      <c r="Z757" s="1" t="str">
        <f t="shared" si="164"/>
        <v>$0</v>
      </c>
      <c r="AA757" s="1" t="str">
        <f t="shared" si="165"/>
        <v>$1,39,987</v>
      </c>
      <c r="AB757" s="6">
        <f t="shared" si="166"/>
        <v>11665.586519766688</v>
      </c>
      <c r="AC757" s="1" t="str">
        <f t="shared" si="167"/>
        <v>Large</v>
      </c>
    </row>
    <row r="758" spans="1:29">
      <c r="A758" s="1" t="s">
        <v>1749</v>
      </c>
      <c r="B758" s="1">
        <v>2005</v>
      </c>
      <c r="C758" s="1" t="s">
        <v>16</v>
      </c>
      <c r="D758" s="1" t="s">
        <v>43</v>
      </c>
      <c r="E758" s="1" t="s">
        <v>40</v>
      </c>
      <c r="F758" s="1">
        <v>202</v>
      </c>
      <c r="G758" s="1">
        <v>4224</v>
      </c>
      <c r="H758" s="1">
        <v>856</v>
      </c>
      <c r="I758" s="1">
        <v>47.05</v>
      </c>
      <c r="J758" s="1">
        <v>8</v>
      </c>
      <c r="K758" s="1" t="s">
        <v>24</v>
      </c>
      <c r="L758" s="1" t="s">
        <v>24</v>
      </c>
      <c r="M758" s="1">
        <v>47</v>
      </c>
      <c r="N758" s="1" t="s">
        <v>20</v>
      </c>
      <c r="O758" s="1">
        <v>847101</v>
      </c>
      <c r="P758" s="1">
        <f t="shared" si="168"/>
        <v>3</v>
      </c>
      <c r="Q758" s="1">
        <f t="shared" si="155"/>
        <v>19</v>
      </c>
      <c r="R758" s="5">
        <f t="shared" si="156"/>
        <v>4.7821969696969696E-2</v>
      </c>
      <c r="S758" s="6">
        <f t="shared" si="157"/>
        <v>202651.51515151514</v>
      </c>
      <c r="T758" s="4">
        <f t="shared" si="158"/>
        <v>4.2376237623762378</v>
      </c>
      <c r="U758" s="1" t="str">
        <f t="shared" si="159"/>
        <v>High Performer</v>
      </c>
      <c r="V758" s="1" t="str">
        <f t="shared" si="160"/>
        <v>Acquired</v>
      </c>
      <c r="W758" s="1" t="str">
        <f t="shared" si="161"/>
        <v>$</v>
      </c>
      <c r="X758" s="1" t="str">
        <f t="shared" si="162"/>
        <v>$202M</v>
      </c>
      <c r="Y758" s="1" t="str">
        <f t="shared" si="163"/>
        <v>$856M</v>
      </c>
      <c r="Z758" s="1" t="str">
        <f t="shared" si="164"/>
        <v>$0</v>
      </c>
      <c r="AA758" s="1" t="str">
        <f t="shared" si="165"/>
        <v>$2,02,652</v>
      </c>
      <c r="AB758" s="6">
        <f t="shared" si="166"/>
        <v>16887.626262626261</v>
      </c>
      <c r="AC758" s="1" t="str">
        <f t="shared" si="167"/>
        <v>Large</v>
      </c>
    </row>
    <row r="759" spans="1:29">
      <c r="A759" s="1" t="s">
        <v>3790</v>
      </c>
      <c r="B759" s="1">
        <v>2005</v>
      </c>
      <c r="C759" s="1" t="s">
        <v>45</v>
      </c>
      <c r="D759" s="1" t="s">
        <v>39</v>
      </c>
      <c r="E759" s="1" t="s">
        <v>18</v>
      </c>
      <c r="F759" s="1">
        <v>271</v>
      </c>
      <c r="G759" s="1">
        <v>4661</v>
      </c>
      <c r="H759" s="1">
        <v>572</v>
      </c>
      <c r="I759" s="1">
        <v>3.15</v>
      </c>
      <c r="J759" s="1">
        <v>3</v>
      </c>
      <c r="K759" s="1" t="s">
        <v>24</v>
      </c>
      <c r="L759" s="1" t="s">
        <v>19</v>
      </c>
      <c r="M759" s="1">
        <v>53</v>
      </c>
      <c r="N759" s="1" t="s">
        <v>29</v>
      </c>
      <c r="O759" s="1">
        <v>789815</v>
      </c>
      <c r="P759" s="1">
        <f t="shared" si="168"/>
        <v>2</v>
      </c>
      <c r="Q759" s="1">
        <f t="shared" si="155"/>
        <v>19</v>
      </c>
      <c r="R759" s="5">
        <f t="shared" si="156"/>
        <v>5.8142029607380394E-2</v>
      </c>
      <c r="S759" s="6">
        <f t="shared" si="157"/>
        <v>122720.4462561682</v>
      </c>
      <c r="T759" s="4">
        <f t="shared" si="158"/>
        <v>2.1107011070110699</v>
      </c>
      <c r="U759" s="1" t="str">
        <f t="shared" si="159"/>
        <v>Normal</v>
      </c>
      <c r="V759" s="1" t="str">
        <f t="shared" si="160"/>
        <v>Acquired</v>
      </c>
      <c r="W759" s="1" t="str">
        <f t="shared" si="161"/>
        <v>A$</v>
      </c>
      <c r="X759" s="1" t="str">
        <f t="shared" si="162"/>
        <v>A$271M</v>
      </c>
      <c r="Y759" s="1" t="str">
        <f t="shared" si="163"/>
        <v>A$572M</v>
      </c>
      <c r="Z759" s="1" t="str">
        <f t="shared" si="164"/>
        <v>A$0</v>
      </c>
      <c r="AA759" s="1" t="str">
        <f t="shared" si="165"/>
        <v>A$1,22,720</v>
      </c>
      <c r="AB759" s="6">
        <f t="shared" si="166"/>
        <v>10226.703854680683</v>
      </c>
      <c r="AC759" s="1" t="str">
        <f t="shared" si="167"/>
        <v>Large</v>
      </c>
    </row>
    <row r="760" spans="1:29">
      <c r="A760" s="1" t="s">
        <v>992</v>
      </c>
      <c r="B760" s="1">
        <v>2005</v>
      </c>
      <c r="C760" s="1" t="s">
        <v>53</v>
      </c>
      <c r="D760" s="1" t="s">
        <v>102</v>
      </c>
      <c r="E760" s="1" t="s">
        <v>28</v>
      </c>
      <c r="F760" s="1">
        <v>462</v>
      </c>
      <c r="G760" s="1">
        <v>2045</v>
      </c>
      <c r="H760" s="1">
        <v>392</v>
      </c>
      <c r="I760" s="1">
        <v>14.78</v>
      </c>
      <c r="J760" s="1">
        <v>8</v>
      </c>
      <c r="K760" s="1" t="s">
        <v>24</v>
      </c>
      <c r="L760" s="1" t="s">
        <v>24</v>
      </c>
      <c r="M760" s="1">
        <v>85</v>
      </c>
      <c r="N760" s="1" t="s">
        <v>49</v>
      </c>
      <c r="O760" s="1">
        <v>769428</v>
      </c>
      <c r="P760" s="1">
        <f t="shared" si="168"/>
        <v>1</v>
      </c>
      <c r="Q760" s="1">
        <f t="shared" si="155"/>
        <v>19</v>
      </c>
      <c r="R760" s="5">
        <f t="shared" si="156"/>
        <v>0.22591687041564792</v>
      </c>
      <c r="S760" s="6">
        <f t="shared" si="157"/>
        <v>191687.04156479216</v>
      </c>
      <c r="T760" s="4">
        <f t="shared" si="158"/>
        <v>0.84848484848484851</v>
      </c>
      <c r="U760" s="1" t="str">
        <f t="shared" si="159"/>
        <v>High Performer</v>
      </c>
      <c r="V760" s="1" t="str">
        <f t="shared" si="160"/>
        <v>Acquired</v>
      </c>
      <c r="W760" s="1">
        <f t="shared" si="161"/>
        <v>0</v>
      </c>
      <c r="X760" s="1" t="str">
        <f t="shared" si="162"/>
        <v>0462M</v>
      </c>
      <c r="Y760" s="1" t="str">
        <f t="shared" si="163"/>
        <v>0392M</v>
      </c>
      <c r="Z760" s="1" t="str">
        <f t="shared" si="164"/>
        <v>00</v>
      </c>
      <c r="AA760" s="1" t="str">
        <f t="shared" si="165"/>
        <v>01,91,687</v>
      </c>
      <c r="AB760" s="6">
        <f t="shared" si="166"/>
        <v>15973.920130399349</v>
      </c>
      <c r="AC760" s="1" t="str">
        <f t="shared" si="167"/>
        <v>Large</v>
      </c>
    </row>
    <row r="761" spans="1:29">
      <c r="A761" s="1" t="s">
        <v>2080</v>
      </c>
      <c r="B761" s="1">
        <v>2005</v>
      </c>
      <c r="C761" s="1" t="s">
        <v>22</v>
      </c>
      <c r="D761" s="1" t="s">
        <v>17</v>
      </c>
      <c r="E761" s="1" t="s">
        <v>23</v>
      </c>
      <c r="F761" s="1">
        <v>260</v>
      </c>
      <c r="G761" s="1">
        <v>4346</v>
      </c>
      <c r="H761" s="1">
        <v>204</v>
      </c>
      <c r="I761" s="1">
        <v>36.65</v>
      </c>
      <c r="J761" s="1">
        <v>1</v>
      </c>
      <c r="K761" s="1" t="s">
        <v>24</v>
      </c>
      <c r="L761" s="1" t="s">
        <v>19</v>
      </c>
      <c r="M761" s="1">
        <v>90</v>
      </c>
      <c r="N761" s="1" t="s">
        <v>20</v>
      </c>
      <c r="O761" s="1">
        <v>762872</v>
      </c>
      <c r="P761" s="1">
        <f t="shared" si="168"/>
        <v>5</v>
      </c>
      <c r="Q761" s="1">
        <f t="shared" si="155"/>
        <v>19</v>
      </c>
      <c r="R761" s="5">
        <f t="shared" si="156"/>
        <v>5.9825126553152322E-2</v>
      </c>
      <c r="S761" s="6">
        <f t="shared" si="157"/>
        <v>46939.714680165671</v>
      </c>
      <c r="T761" s="4">
        <f t="shared" si="158"/>
        <v>0.7846153846153846</v>
      </c>
      <c r="U761" s="1" t="str">
        <f t="shared" si="159"/>
        <v>Normal</v>
      </c>
      <c r="V761" s="1" t="str">
        <f t="shared" si="160"/>
        <v>Acquired</v>
      </c>
      <c r="W761" s="1" t="str">
        <f t="shared" si="161"/>
        <v>£</v>
      </c>
      <c r="X761" s="1" t="str">
        <f t="shared" si="162"/>
        <v>£260M</v>
      </c>
      <c r="Y761" s="1" t="str">
        <f t="shared" si="163"/>
        <v>£204M</v>
      </c>
      <c r="Z761" s="1" t="str">
        <f t="shared" si="164"/>
        <v>£0</v>
      </c>
      <c r="AA761" s="1" t="str">
        <f t="shared" si="165"/>
        <v>£46,940</v>
      </c>
      <c r="AB761" s="6">
        <f t="shared" si="166"/>
        <v>3911.6428900138058</v>
      </c>
      <c r="AC761" s="1" t="str">
        <f t="shared" si="167"/>
        <v>Large</v>
      </c>
    </row>
    <row r="762" spans="1:29">
      <c r="A762" s="1" t="s">
        <v>2676</v>
      </c>
      <c r="B762" s="1">
        <v>2005</v>
      </c>
      <c r="C762" s="1" t="s">
        <v>16</v>
      </c>
      <c r="D762" s="1" t="s">
        <v>36</v>
      </c>
      <c r="E762" s="1" t="s">
        <v>37</v>
      </c>
      <c r="F762" s="1">
        <v>401</v>
      </c>
      <c r="G762" s="1">
        <v>3466</v>
      </c>
      <c r="H762" s="1">
        <v>475</v>
      </c>
      <c r="I762" s="1">
        <v>22.23</v>
      </c>
      <c r="J762" s="1">
        <v>7</v>
      </c>
      <c r="K762" s="1" t="s">
        <v>24</v>
      </c>
      <c r="L762" s="1" t="s">
        <v>19</v>
      </c>
      <c r="M762" s="1">
        <v>73</v>
      </c>
      <c r="N762" s="1" t="s">
        <v>29</v>
      </c>
      <c r="O762" s="1">
        <v>727386</v>
      </c>
      <c r="P762" s="1">
        <f t="shared" si="168"/>
        <v>4</v>
      </c>
      <c r="Q762" s="1">
        <f t="shared" si="155"/>
        <v>19</v>
      </c>
      <c r="R762" s="5">
        <f t="shared" si="156"/>
        <v>0.11569532602423543</v>
      </c>
      <c r="S762" s="6">
        <f t="shared" si="157"/>
        <v>137045.58568955568</v>
      </c>
      <c r="T762" s="4">
        <f t="shared" si="158"/>
        <v>1.1845386533665836</v>
      </c>
      <c r="U762" s="1" t="str">
        <f t="shared" si="159"/>
        <v>Normal</v>
      </c>
      <c r="V762" s="1" t="str">
        <f t="shared" si="160"/>
        <v>Acquired</v>
      </c>
      <c r="W762" s="1" t="str">
        <f t="shared" si="161"/>
        <v>$</v>
      </c>
      <c r="X762" s="1" t="str">
        <f t="shared" si="162"/>
        <v>$401M</v>
      </c>
      <c r="Y762" s="1" t="str">
        <f t="shared" si="163"/>
        <v>$475M</v>
      </c>
      <c r="Z762" s="1" t="str">
        <f t="shared" si="164"/>
        <v>$0</v>
      </c>
      <c r="AA762" s="1" t="str">
        <f t="shared" si="165"/>
        <v>$1,37,046</v>
      </c>
      <c r="AB762" s="6">
        <f t="shared" si="166"/>
        <v>11420.46547412964</v>
      </c>
      <c r="AC762" s="1" t="str">
        <f t="shared" si="167"/>
        <v>Large</v>
      </c>
    </row>
    <row r="763" spans="1:29">
      <c r="A763" s="1" t="s">
        <v>646</v>
      </c>
      <c r="B763" s="1">
        <v>2005</v>
      </c>
      <c r="C763" s="1" t="s">
        <v>59</v>
      </c>
      <c r="D763" s="1" t="s">
        <v>17</v>
      </c>
      <c r="E763" s="1" t="s">
        <v>37</v>
      </c>
      <c r="F763" s="1">
        <v>369</v>
      </c>
      <c r="G763" s="1">
        <v>3179</v>
      </c>
      <c r="H763" s="1">
        <v>657</v>
      </c>
      <c r="I763" s="1">
        <v>11.71</v>
      </c>
      <c r="J763" s="1">
        <v>3</v>
      </c>
      <c r="K763" s="1" t="s">
        <v>19</v>
      </c>
      <c r="L763" s="1" t="s">
        <v>19</v>
      </c>
      <c r="M763" s="1">
        <v>39</v>
      </c>
      <c r="N763" s="1" t="s">
        <v>33</v>
      </c>
      <c r="O763" s="1">
        <v>703874</v>
      </c>
      <c r="P763" s="1">
        <f t="shared" si="168"/>
        <v>4</v>
      </c>
      <c r="Q763" s="1">
        <f t="shared" si="155"/>
        <v>19</v>
      </c>
      <c r="R763" s="5">
        <f t="shared" si="156"/>
        <v>0.11607423718150361</v>
      </c>
      <c r="S763" s="6">
        <f t="shared" si="157"/>
        <v>206668.76376218937</v>
      </c>
      <c r="T763" s="4">
        <f t="shared" si="158"/>
        <v>1.7804878048780488</v>
      </c>
      <c r="U763" s="1" t="str">
        <f t="shared" si="159"/>
        <v>Normal</v>
      </c>
      <c r="V763" s="1" t="str">
        <f t="shared" si="160"/>
        <v>Still Private</v>
      </c>
      <c r="W763" s="1" t="str">
        <f t="shared" si="161"/>
        <v>₹</v>
      </c>
      <c r="X763" s="1" t="str">
        <f t="shared" si="162"/>
        <v>₹369M</v>
      </c>
      <c r="Y763" s="1" t="str">
        <f t="shared" si="163"/>
        <v>₹657M</v>
      </c>
      <c r="Z763" s="1" t="str">
        <f t="shared" si="164"/>
        <v>₹0</v>
      </c>
      <c r="AA763" s="1" t="str">
        <f t="shared" si="165"/>
        <v>₹2,06,669</v>
      </c>
      <c r="AB763" s="6">
        <f t="shared" si="166"/>
        <v>17222.396980182446</v>
      </c>
      <c r="AC763" s="1" t="str">
        <f t="shared" si="167"/>
        <v>Large</v>
      </c>
    </row>
    <row r="764" spans="1:29">
      <c r="A764" s="1" t="s">
        <v>291</v>
      </c>
      <c r="B764" s="1">
        <v>2005</v>
      </c>
      <c r="C764" s="1" t="s">
        <v>42</v>
      </c>
      <c r="D764" s="1" t="s">
        <v>32</v>
      </c>
      <c r="E764" s="1" t="s">
        <v>23</v>
      </c>
      <c r="F764" s="1">
        <v>242</v>
      </c>
      <c r="G764" s="1">
        <v>2751</v>
      </c>
      <c r="H764" s="1">
        <v>987</v>
      </c>
      <c r="I764" s="1">
        <v>47.13</v>
      </c>
      <c r="J764" s="1">
        <v>6</v>
      </c>
      <c r="K764" s="1" t="s">
        <v>24</v>
      </c>
      <c r="L764" s="1" t="s">
        <v>19</v>
      </c>
      <c r="M764" s="1">
        <v>4</v>
      </c>
      <c r="N764" s="1" t="s">
        <v>29</v>
      </c>
      <c r="O764" s="1">
        <v>665542</v>
      </c>
      <c r="P764" s="1">
        <f t="shared" si="168"/>
        <v>5</v>
      </c>
      <c r="Q764" s="1">
        <f t="shared" si="155"/>
        <v>19</v>
      </c>
      <c r="R764" s="5">
        <f t="shared" si="156"/>
        <v>8.7968011632133775E-2</v>
      </c>
      <c r="S764" s="6">
        <f t="shared" si="157"/>
        <v>358778.62595419848</v>
      </c>
      <c r="T764" s="4">
        <f t="shared" si="158"/>
        <v>4.0785123966942152</v>
      </c>
      <c r="U764" s="1" t="str">
        <f t="shared" si="159"/>
        <v>Normal</v>
      </c>
      <c r="V764" s="1" t="str">
        <f t="shared" si="160"/>
        <v>Acquired</v>
      </c>
      <c r="W764" s="1" t="str">
        <f t="shared" si="161"/>
        <v>¥</v>
      </c>
      <c r="X764" s="1" t="str">
        <f t="shared" si="162"/>
        <v>¥242M</v>
      </c>
      <c r="Y764" s="1" t="str">
        <f t="shared" si="163"/>
        <v>¥987M</v>
      </c>
      <c r="Z764" s="1" t="str">
        <f t="shared" si="164"/>
        <v>¥0</v>
      </c>
      <c r="AA764" s="1" t="str">
        <f t="shared" si="165"/>
        <v>¥3,58,779</v>
      </c>
      <c r="AB764" s="6">
        <f t="shared" si="166"/>
        <v>29898.21882951654</v>
      </c>
      <c r="AC764" s="1" t="str">
        <f t="shared" si="167"/>
        <v>Large</v>
      </c>
    </row>
    <row r="765" spans="1:29">
      <c r="A765" s="1" t="s">
        <v>4371</v>
      </c>
      <c r="B765" s="1">
        <v>2005</v>
      </c>
      <c r="C765" s="1" t="s">
        <v>42</v>
      </c>
      <c r="D765" s="1" t="s">
        <v>43</v>
      </c>
      <c r="E765" s="1" t="s">
        <v>40</v>
      </c>
      <c r="F765" s="1">
        <v>294</v>
      </c>
      <c r="G765" s="1">
        <v>1454</v>
      </c>
      <c r="H765" s="1">
        <v>698</v>
      </c>
      <c r="I765" s="1">
        <v>1.17</v>
      </c>
      <c r="J765" s="1">
        <v>1</v>
      </c>
      <c r="K765" s="1" t="s">
        <v>19</v>
      </c>
      <c r="L765" s="1" t="s">
        <v>19</v>
      </c>
      <c r="M765" s="1">
        <v>71</v>
      </c>
      <c r="N765" s="1" t="s">
        <v>29</v>
      </c>
      <c r="O765" s="1">
        <v>636758</v>
      </c>
      <c r="P765" s="1">
        <f t="shared" si="168"/>
        <v>3</v>
      </c>
      <c r="Q765" s="1">
        <f t="shared" si="155"/>
        <v>19</v>
      </c>
      <c r="R765" s="5">
        <f t="shared" si="156"/>
        <v>0.20220082530949107</v>
      </c>
      <c r="S765" s="6">
        <f t="shared" si="157"/>
        <v>480055.02063273726</v>
      </c>
      <c r="T765" s="4">
        <f t="shared" si="158"/>
        <v>2.3741496598639458</v>
      </c>
      <c r="U765" s="1" t="str">
        <f t="shared" si="159"/>
        <v>Normal</v>
      </c>
      <c r="V765" s="1" t="str">
        <f t="shared" si="160"/>
        <v>Still Private</v>
      </c>
      <c r="W765" s="1" t="str">
        <f t="shared" si="161"/>
        <v>¥</v>
      </c>
      <c r="X765" s="1" t="str">
        <f t="shared" si="162"/>
        <v>¥294M</v>
      </c>
      <c r="Y765" s="1" t="str">
        <f t="shared" si="163"/>
        <v>¥698M</v>
      </c>
      <c r="Z765" s="1" t="str">
        <f t="shared" si="164"/>
        <v>¥0</v>
      </c>
      <c r="AA765" s="1" t="str">
        <f t="shared" si="165"/>
        <v>¥4,80,055</v>
      </c>
      <c r="AB765" s="6">
        <f t="shared" si="166"/>
        <v>40004.585052728107</v>
      </c>
      <c r="AC765" s="1" t="str">
        <f t="shared" si="167"/>
        <v>Large</v>
      </c>
    </row>
    <row r="766" spans="1:29">
      <c r="A766" s="1" t="s">
        <v>662</v>
      </c>
      <c r="B766" s="1">
        <v>2005</v>
      </c>
      <c r="C766" s="1" t="s">
        <v>35</v>
      </c>
      <c r="D766" s="1" t="s">
        <v>36</v>
      </c>
      <c r="E766" s="1" t="s">
        <v>37</v>
      </c>
      <c r="F766" s="1">
        <v>441</v>
      </c>
      <c r="G766" s="1">
        <v>3210</v>
      </c>
      <c r="H766" s="1">
        <v>906</v>
      </c>
      <c r="I766" s="1">
        <v>2.79</v>
      </c>
      <c r="J766" s="1">
        <v>4</v>
      </c>
      <c r="K766" s="1" t="s">
        <v>19</v>
      </c>
      <c r="L766" s="1" t="s">
        <v>24</v>
      </c>
      <c r="M766" s="1">
        <v>80</v>
      </c>
      <c r="N766" s="1" t="s">
        <v>20</v>
      </c>
      <c r="O766" s="1">
        <v>592231</v>
      </c>
      <c r="P766" s="1">
        <f t="shared" si="168"/>
        <v>4</v>
      </c>
      <c r="Q766" s="1">
        <f t="shared" si="155"/>
        <v>19</v>
      </c>
      <c r="R766" s="5">
        <f t="shared" si="156"/>
        <v>0.13738317757009347</v>
      </c>
      <c r="S766" s="6">
        <f t="shared" si="157"/>
        <v>282242.99065420561</v>
      </c>
      <c r="T766" s="4">
        <f t="shared" si="158"/>
        <v>2.0544217687074831</v>
      </c>
      <c r="U766" s="1" t="str">
        <f t="shared" si="159"/>
        <v>Normal</v>
      </c>
      <c r="V766" s="1" t="str">
        <f t="shared" si="160"/>
        <v>IPO</v>
      </c>
      <c r="W766" s="1" t="str">
        <f t="shared" si="161"/>
        <v>¥</v>
      </c>
      <c r="X766" s="1" t="str">
        <f t="shared" si="162"/>
        <v>¥441M</v>
      </c>
      <c r="Y766" s="1" t="str">
        <f t="shared" si="163"/>
        <v>¥906M</v>
      </c>
      <c r="Z766" s="1" t="str">
        <f t="shared" si="164"/>
        <v>¥0</v>
      </c>
      <c r="AA766" s="1" t="str">
        <f t="shared" si="165"/>
        <v>¥2,82,243</v>
      </c>
      <c r="AB766" s="6">
        <f t="shared" si="166"/>
        <v>23520.2492211838</v>
      </c>
      <c r="AC766" s="1" t="str">
        <f t="shared" si="167"/>
        <v>Large</v>
      </c>
    </row>
    <row r="767" spans="1:29">
      <c r="A767" s="1" t="s">
        <v>125</v>
      </c>
      <c r="B767" s="1">
        <v>2005</v>
      </c>
      <c r="C767" s="1" t="s">
        <v>53</v>
      </c>
      <c r="D767" s="1" t="s">
        <v>17</v>
      </c>
      <c r="E767" s="1" t="s">
        <v>18</v>
      </c>
      <c r="F767" s="1">
        <v>438</v>
      </c>
      <c r="G767" s="1">
        <v>1518</v>
      </c>
      <c r="H767" s="1">
        <v>868</v>
      </c>
      <c r="I767" s="1">
        <v>19.96</v>
      </c>
      <c r="J767" s="1">
        <v>4</v>
      </c>
      <c r="K767" s="1" t="s">
        <v>24</v>
      </c>
      <c r="L767" s="1" t="s">
        <v>19</v>
      </c>
      <c r="M767" s="1">
        <v>43</v>
      </c>
      <c r="N767" s="1" t="s">
        <v>20</v>
      </c>
      <c r="O767" s="1">
        <v>534264</v>
      </c>
      <c r="P767" s="1">
        <f t="shared" si="168"/>
        <v>2</v>
      </c>
      <c r="Q767" s="1">
        <f t="shared" si="155"/>
        <v>19</v>
      </c>
      <c r="R767" s="5">
        <f t="shared" si="156"/>
        <v>0.28853754940711462</v>
      </c>
      <c r="S767" s="6">
        <f t="shared" si="157"/>
        <v>571805.00658761524</v>
      </c>
      <c r="T767" s="4">
        <f t="shared" si="158"/>
        <v>1.9817351598173516</v>
      </c>
      <c r="U767" s="1" t="str">
        <f t="shared" si="159"/>
        <v>Normal</v>
      </c>
      <c r="V767" s="1" t="str">
        <f t="shared" si="160"/>
        <v>Acquired</v>
      </c>
      <c r="W767" s="1">
        <f t="shared" si="161"/>
        <v>0</v>
      </c>
      <c r="X767" s="1" t="str">
        <f t="shared" si="162"/>
        <v>0438M</v>
      </c>
      <c r="Y767" s="1" t="str">
        <f t="shared" si="163"/>
        <v>0868M</v>
      </c>
      <c r="Z767" s="1" t="str">
        <f t="shared" si="164"/>
        <v>00</v>
      </c>
      <c r="AA767" s="1" t="str">
        <f t="shared" si="165"/>
        <v>05,71,805</v>
      </c>
      <c r="AB767" s="6">
        <f t="shared" si="166"/>
        <v>47650.41721563461</v>
      </c>
      <c r="AC767" s="1" t="str">
        <f t="shared" si="167"/>
        <v>Large</v>
      </c>
    </row>
    <row r="768" spans="1:29">
      <c r="A768" s="1" t="s">
        <v>3725</v>
      </c>
      <c r="B768" s="1">
        <v>2005</v>
      </c>
      <c r="C768" s="1" t="s">
        <v>45</v>
      </c>
      <c r="D768" s="1" t="s">
        <v>46</v>
      </c>
      <c r="E768" s="1" t="s">
        <v>37</v>
      </c>
      <c r="F768" s="1">
        <v>396</v>
      </c>
      <c r="G768" s="1">
        <v>2260</v>
      </c>
      <c r="H768" s="1">
        <v>608</v>
      </c>
      <c r="I768" s="1">
        <v>41.08</v>
      </c>
      <c r="J768" s="1">
        <v>6</v>
      </c>
      <c r="K768" s="1" t="s">
        <v>24</v>
      </c>
      <c r="L768" s="1" t="s">
        <v>24</v>
      </c>
      <c r="M768" s="1">
        <v>66</v>
      </c>
      <c r="N768" s="1" t="s">
        <v>25</v>
      </c>
      <c r="O768" s="1">
        <v>505198</v>
      </c>
      <c r="P768" s="1">
        <f t="shared" si="168"/>
        <v>4</v>
      </c>
      <c r="Q768" s="1">
        <f t="shared" si="155"/>
        <v>19</v>
      </c>
      <c r="R768" s="5">
        <f t="shared" si="156"/>
        <v>0.17522123893805311</v>
      </c>
      <c r="S768" s="6">
        <f t="shared" si="157"/>
        <v>269026.54867256636</v>
      </c>
      <c r="T768" s="4">
        <f t="shared" si="158"/>
        <v>1.5353535353535352</v>
      </c>
      <c r="U768" s="1" t="str">
        <f t="shared" si="159"/>
        <v>Normal</v>
      </c>
      <c r="V768" s="1" t="str">
        <f t="shared" si="160"/>
        <v>Acquired</v>
      </c>
      <c r="W768" s="1" t="str">
        <f t="shared" si="161"/>
        <v>A$</v>
      </c>
      <c r="X768" s="1" t="str">
        <f t="shared" si="162"/>
        <v>A$396M</v>
      </c>
      <c r="Y768" s="1" t="str">
        <f t="shared" si="163"/>
        <v>A$608M</v>
      </c>
      <c r="Z768" s="1" t="str">
        <f t="shared" si="164"/>
        <v>A$0</v>
      </c>
      <c r="AA768" s="1" t="str">
        <f t="shared" si="165"/>
        <v>A$2,69,027</v>
      </c>
      <c r="AB768" s="6">
        <f t="shared" si="166"/>
        <v>22418.879056047197</v>
      </c>
      <c r="AC768" s="1" t="str">
        <f t="shared" si="167"/>
        <v>Large</v>
      </c>
    </row>
    <row r="769" spans="1:29">
      <c r="A769" s="1" t="s">
        <v>676</v>
      </c>
      <c r="B769" s="1">
        <v>2005</v>
      </c>
      <c r="C769" s="1" t="s">
        <v>31</v>
      </c>
      <c r="D769" s="1" t="s">
        <v>46</v>
      </c>
      <c r="E769" s="1" t="s">
        <v>28</v>
      </c>
      <c r="F769" s="1">
        <v>461</v>
      </c>
      <c r="G769" s="1">
        <v>412</v>
      </c>
      <c r="H769" s="1">
        <v>447</v>
      </c>
      <c r="I769" s="1">
        <v>2.0299999999999998</v>
      </c>
      <c r="J769" s="1">
        <v>7</v>
      </c>
      <c r="K769" s="1" t="s">
        <v>24</v>
      </c>
      <c r="L769" s="1" t="s">
        <v>19</v>
      </c>
      <c r="M769" s="1">
        <v>71</v>
      </c>
      <c r="N769" s="1" t="s">
        <v>49</v>
      </c>
      <c r="O769" s="1">
        <v>463145</v>
      </c>
      <c r="P769" s="1">
        <f t="shared" si="168"/>
        <v>1</v>
      </c>
      <c r="Q769" s="1">
        <f t="shared" si="155"/>
        <v>19</v>
      </c>
      <c r="R769" s="5">
        <f t="shared" si="156"/>
        <v>1.1189320388349515</v>
      </c>
      <c r="S769" s="6">
        <f t="shared" si="157"/>
        <v>1084951.4563106797</v>
      </c>
      <c r="T769" s="4">
        <f t="shared" si="158"/>
        <v>0.96963123644251625</v>
      </c>
      <c r="U769" s="1" t="str">
        <f t="shared" si="159"/>
        <v>Normal</v>
      </c>
      <c r="V769" s="1" t="str">
        <f t="shared" si="160"/>
        <v>Acquired</v>
      </c>
      <c r="W769" s="1" t="str">
        <f t="shared" si="161"/>
        <v>€</v>
      </c>
      <c r="X769" s="1" t="str">
        <f t="shared" si="162"/>
        <v>€461M</v>
      </c>
      <c r="Y769" s="1" t="str">
        <f t="shared" si="163"/>
        <v>€447M</v>
      </c>
      <c r="Z769" s="1" t="str">
        <f t="shared" si="164"/>
        <v>€1</v>
      </c>
      <c r="AA769" s="1" t="str">
        <f t="shared" si="165"/>
        <v>€10,84,951</v>
      </c>
      <c r="AB769" s="6">
        <f t="shared" si="166"/>
        <v>90412.621359223296</v>
      </c>
      <c r="AC769" s="1" t="str">
        <f t="shared" si="167"/>
        <v>Large</v>
      </c>
    </row>
    <row r="770" spans="1:29">
      <c r="A770" s="1" t="s">
        <v>1241</v>
      </c>
      <c r="B770" s="1">
        <v>2005</v>
      </c>
      <c r="C770" s="1" t="s">
        <v>42</v>
      </c>
      <c r="D770" s="1" t="s">
        <v>43</v>
      </c>
      <c r="E770" s="1" t="s">
        <v>37</v>
      </c>
      <c r="F770" s="1">
        <v>312</v>
      </c>
      <c r="G770" s="1">
        <v>590</v>
      </c>
      <c r="H770" s="1">
        <v>12</v>
      </c>
      <c r="I770" s="1">
        <v>45.48</v>
      </c>
      <c r="J770" s="1">
        <v>5</v>
      </c>
      <c r="K770" s="1" t="s">
        <v>19</v>
      </c>
      <c r="L770" s="1" t="s">
        <v>24</v>
      </c>
      <c r="M770" s="1">
        <v>38</v>
      </c>
      <c r="N770" s="1" t="s">
        <v>49</v>
      </c>
      <c r="O770" s="1">
        <v>452792</v>
      </c>
      <c r="P770" s="1">
        <f t="shared" si="168"/>
        <v>4</v>
      </c>
      <c r="Q770" s="1">
        <f t="shared" ref="Q770:Q833" si="169">2024 - B770</f>
        <v>19</v>
      </c>
      <c r="R770" s="5">
        <f t="shared" ref="R770:R833" si="170">F770 / G770</f>
        <v>0.52881355932203389</v>
      </c>
      <c r="S770" s="6">
        <f t="shared" ref="S770:S833" si="171">(H770 * 1000000) / G770</f>
        <v>20338.983050847459</v>
      </c>
      <c r="T770" s="4">
        <f t="shared" ref="T770:T833" si="172">H770 / F770</f>
        <v>3.8461538461538464E-2</v>
      </c>
      <c r="U770" s="1" t="str">
        <f t="shared" ref="U770:U833" si="173">IF(AND(J770&gt;=8, I770&gt;=1), "High Performer", "Normal")</f>
        <v>Normal</v>
      </c>
      <c r="V770" s="1" t="str">
        <f t="shared" ref="V770:V833" si="174">IF(K770="Yes", "Acquired",
 IF(L770="Yes", "IPO", "Still Private"))</f>
        <v>IPO</v>
      </c>
      <c r="W770" s="1" t="str">
        <f t="shared" ref="W770:W833" si="175">IF(C770="USA","$",
IF(C770="India","₹",
IF(C770="UK","£",
IF(C770="Germany","€",
IF(C770="France","€",
IF(C770="Canada","$",
IF(C770="Australia","A$",
IF(C770="China","¥",
IF(C770="Japan","¥",)))))))))</f>
        <v>¥</v>
      </c>
      <c r="X770" s="1" t="str">
        <f t="shared" ref="X770:X833" si="176">W770 &amp; F770 &amp; "M"</f>
        <v>¥312M</v>
      </c>
      <c r="Y770" s="1" t="str">
        <f t="shared" ref="Y770:Y833" si="177">W770 &amp; H770 &amp; "M"</f>
        <v>¥12M</v>
      </c>
      <c r="Z770" s="1" t="str">
        <f t="shared" ref="Z770:Z833" si="178">W770 &amp; TEXT(R770,"#,##0")</f>
        <v>¥1</v>
      </c>
      <c r="AA770" s="1" t="str">
        <f t="shared" ref="AA770:AA833" si="179">W770 &amp; TEXT(S770,"#,##0")</f>
        <v>¥20,339</v>
      </c>
      <c r="AB770" s="6">
        <f t="shared" ref="AB770:AB833" si="180">(H770 * 1000000) / (12 * G770)</f>
        <v>1694.9152542372881</v>
      </c>
      <c r="AC770" s="1" t="str">
        <f t="shared" ref="AC770:AC833" si="181">IF(F770&lt;100, "Small", IF(F770&lt;=200, "Mid",IF(F770&lt;500,  "Large")))</f>
        <v>Large</v>
      </c>
    </row>
    <row r="771" spans="1:29">
      <c r="A771" s="1" t="s">
        <v>4876</v>
      </c>
      <c r="B771" s="1">
        <v>2005</v>
      </c>
      <c r="C771" s="1" t="s">
        <v>59</v>
      </c>
      <c r="D771" s="1" t="s">
        <v>46</v>
      </c>
      <c r="E771" s="1" t="s">
        <v>23</v>
      </c>
      <c r="F771" s="1">
        <v>446</v>
      </c>
      <c r="G771" s="1">
        <v>4978</v>
      </c>
      <c r="H771" s="1">
        <v>392</v>
      </c>
      <c r="I771" s="1">
        <v>46.5</v>
      </c>
      <c r="J771" s="1">
        <v>9</v>
      </c>
      <c r="K771" s="1" t="s">
        <v>19</v>
      </c>
      <c r="L771" s="1" t="s">
        <v>19</v>
      </c>
      <c r="M771" s="1">
        <v>84</v>
      </c>
      <c r="N771" s="1" t="s">
        <v>33</v>
      </c>
      <c r="O771" s="1">
        <v>450826</v>
      </c>
      <c r="P771" s="1">
        <f t="shared" si="168"/>
        <v>5</v>
      </c>
      <c r="Q771" s="1">
        <f t="shared" si="169"/>
        <v>19</v>
      </c>
      <c r="R771" s="5">
        <f t="shared" si="170"/>
        <v>8.9594214543993578E-2</v>
      </c>
      <c r="S771" s="6">
        <f t="shared" si="171"/>
        <v>78746.484531940543</v>
      </c>
      <c r="T771" s="4">
        <f t="shared" si="172"/>
        <v>0.87892376681614348</v>
      </c>
      <c r="U771" s="1" t="str">
        <f t="shared" si="173"/>
        <v>High Performer</v>
      </c>
      <c r="V771" s="1" t="str">
        <f t="shared" si="174"/>
        <v>Still Private</v>
      </c>
      <c r="W771" s="1" t="str">
        <f t="shared" si="175"/>
        <v>₹</v>
      </c>
      <c r="X771" s="1" t="str">
        <f t="shared" si="176"/>
        <v>₹446M</v>
      </c>
      <c r="Y771" s="1" t="str">
        <f t="shared" si="177"/>
        <v>₹392M</v>
      </c>
      <c r="Z771" s="1" t="str">
        <f t="shared" si="178"/>
        <v>₹0</v>
      </c>
      <c r="AA771" s="1" t="str">
        <f t="shared" si="179"/>
        <v>₹78,746</v>
      </c>
      <c r="AB771" s="6">
        <f t="shared" si="180"/>
        <v>6562.2070443283783</v>
      </c>
      <c r="AC771" s="1" t="str">
        <f t="shared" si="181"/>
        <v>Large</v>
      </c>
    </row>
    <row r="772" spans="1:29">
      <c r="A772" s="1" t="s">
        <v>1537</v>
      </c>
      <c r="B772" s="1">
        <v>2005</v>
      </c>
      <c r="C772" s="1" t="s">
        <v>45</v>
      </c>
      <c r="D772" s="1" t="s">
        <v>102</v>
      </c>
      <c r="E772" s="1" t="s">
        <v>40</v>
      </c>
      <c r="F772" s="1">
        <v>288</v>
      </c>
      <c r="G772" s="1">
        <v>4010</v>
      </c>
      <c r="H772" s="1">
        <v>700</v>
      </c>
      <c r="I772" s="1">
        <v>32.869999999999997</v>
      </c>
      <c r="J772" s="1">
        <v>2</v>
      </c>
      <c r="K772" s="1" t="s">
        <v>19</v>
      </c>
      <c r="L772" s="1" t="s">
        <v>24</v>
      </c>
      <c r="M772" s="1">
        <v>19</v>
      </c>
      <c r="N772" s="1" t="s">
        <v>29</v>
      </c>
      <c r="O772" s="1">
        <v>314726</v>
      </c>
      <c r="P772" s="1">
        <f t="shared" si="168"/>
        <v>3</v>
      </c>
      <c r="Q772" s="1">
        <f t="shared" si="169"/>
        <v>19</v>
      </c>
      <c r="R772" s="5">
        <f t="shared" si="170"/>
        <v>7.182044887780549E-2</v>
      </c>
      <c r="S772" s="6">
        <f t="shared" si="171"/>
        <v>174563.5910224439</v>
      </c>
      <c r="T772" s="4">
        <f t="shared" si="172"/>
        <v>2.4305555555555554</v>
      </c>
      <c r="U772" s="1" t="str">
        <f t="shared" si="173"/>
        <v>Normal</v>
      </c>
      <c r="V772" s="1" t="str">
        <f t="shared" si="174"/>
        <v>IPO</v>
      </c>
      <c r="W772" s="1" t="str">
        <f t="shared" si="175"/>
        <v>A$</v>
      </c>
      <c r="X772" s="1" t="str">
        <f t="shared" si="176"/>
        <v>A$288M</v>
      </c>
      <c r="Y772" s="1" t="str">
        <f t="shared" si="177"/>
        <v>A$700M</v>
      </c>
      <c r="Z772" s="1" t="str">
        <f t="shared" si="178"/>
        <v>A$0</v>
      </c>
      <c r="AA772" s="1" t="str">
        <f t="shared" si="179"/>
        <v>A$1,74,564</v>
      </c>
      <c r="AB772" s="6">
        <f t="shared" si="180"/>
        <v>14546.965918536991</v>
      </c>
      <c r="AC772" s="1" t="str">
        <f t="shared" si="181"/>
        <v>Large</v>
      </c>
    </row>
    <row r="773" spans="1:29">
      <c r="A773" s="1" t="s">
        <v>2233</v>
      </c>
      <c r="B773" s="1">
        <v>2005</v>
      </c>
      <c r="C773" s="1" t="s">
        <v>35</v>
      </c>
      <c r="D773" s="1" t="s">
        <v>17</v>
      </c>
      <c r="E773" s="1" t="s">
        <v>37</v>
      </c>
      <c r="F773" s="1">
        <v>300</v>
      </c>
      <c r="G773" s="1">
        <v>600</v>
      </c>
      <c r="H773" s="1">
        <v>377</v>
      </c>
      <c r="I773" s="1">
        <v>38.85</v>
      </c>
      <c r="J773" s="1">
        <v>9</v>
      </c>
      <c r="K773" s="1" t="s">
        <v>19</v>
      </c>
      <c r="L773" s="1" t="s">
        <v>19</v>
      </c>
      <c r="M773" s="1">
        <v>35</v>
      </c>
      <c r="N773" s="1" t="s">
        <v>33</v>
      </c>
      <c r="O773" s="1">
        <v>296875</v>
      </c>
      <c r="P773" s="1">
        <f t="shared" si="168"/>
        <v>4</v>
      </c>
      <c r="Q773" s="1">
        <f t="shared" si="169"/>
        <v>19</v>
      </c>
      <c r="R773" s="5">
        <f t="shared" si="170"/>
        <v>0.5</v>
      </c>
      <c r="S773" s="6">
        <f t="shared" si="171"/>
        <v>628333.33333333337</v>
      </c>
      <c r="T773" s="4">
        <f t="shared" si="172"/>
        <v>1.2566666666666666</v>
      </c>
      <c r="U773" s="1" t="str">
        <f t="shared" si="173"/>
        <v>High Performer</v>
      </c>
      <c r="V773" s="1" t="str">
        <f t="shared" si="174"/>
        <v>Still Private</v>
      </c>
      <c r="W773" s="1" t="str">
        <f t="shared" si="175"/>
        <v>¥</v>
      </c>
      <c r="X773" s="1" t="str">
        <f t="shared" si="176"/>
        <v>¥300M</v>
      </c>
      <c r="Y773" s="1" t="str">
        <f t="shared" si="177"/>
        <v>¥377M</v>
      </c>
      <c r="Z773" s="1" t="str">
        <f t="shared" si="178"/>
        <v>¥1</v>
      </c>
      <c r="AA773" s="1" t="str">
        <f t="shared" si="179"/>
        <v>¥6,28,333</v>
      </c>
      <c r="AB773" s="6">
        <f t="shared" si="180"/>
        <v>52361.111111111109</v>
      </c>
      <c r="AC773" s="1" t="str">
        <f t="shared" si="181"/>
        <v>Large</v>
      </c>
    </row>
    <row r="774" spans="1:29">
      <c r="A774" s="1" t="s">
        <v>3476</v>
      </c>
      <c r="B774" s="1">
        <v>2005</v>
      </c>
      <c r="C774" s="1" t="s">
        <v>42</v>
      </c>
      <c r="D774" s="1" t="s">
        <v>43</v>
      </c>
      <c r="E774" s="1" t="s">
        <v>18</v>
      </c>
      <c r="F774" s="1">
        <v>298</v>
      </c>
      <c r="G774" s="1">
        <v>258</v>
      </c>
      <c r="H774" s="1">
        <v>407</v>
      </c>
      <c r="I774" s="1">
        <v>39.76</v>
      </c>
      <c r="J774" s="1">
        <v>7</v>
      </c>
      <c r="K774" s="1" t="s">
        <v>19</v>
      </c>
      <c r="L774" s="1" t="s">
        <v>24</v>
      </c>
      <c r="M774" s="1">
        <v>38</v>
      </c>
      <c r="N774" s="1" t="s">
        <v>49</v>
      </c>
      <c r="O774" s="1">
        <v>234901</v>
      </c>
      <c r="P774" s="1">
        <f t="shared" si="168"/>
        <v>2</v>
      </c>
      <c r="Q774" s="1">
        <f t="shared" si="169"/>
        <v>19</v>
      </c>
      <c r="R774" s="5">
        <f t="shared" si="170"/>
        <v>1.1550387596899225</v>
      </c>
      <c r="S774" s="6">
        <f t="shared" si="171"/>
        <v>1577519.3798449612</v>
      </c>
      <c r="T774" s="4">
        <f t="shared" si="172"/>
        <v>1.3657718120805369</v>
      </c>
      <c r="U774" s="1" t="str">
        <f t="shared" si="173"/>
        <v>Normal</v>
      </c>
      <c r="V774" s="1" t="str">
        <f t="shared" si="174"/>
        <v>IPO</v>
      </c>
      <c r="W774" s="1" t="str">
        <f t="shared" si="175"/>
        <v>¥</v>
      </c>
      <c r="X774" s="1" t="str">
        <f t="shared" si="176"/>
        <v>¥298M</v>
      </c>
      <c r="Y774" s="1" t="str">
        <f t="shared" si="177"/>
        <v>¥407M</v>
      </c>
      <c r="Z774" s="1" t="str">
        <f t="shared" si="178"/>
        <v>¥1</v>
      </c>
      <c r="AA774" s="1" t="str">
        <f t="shared" si="179"/>
        <v>¥15,77,519</v>
      </c>
      <c r="AB774" s="6">
        <f t="shared" si="180"/>
        <v>131459.94832041344</v>
      </c>
      <c r="AC774" s="1" t="str">
        <f t="shared" si="181"/>
        <v>Large</v>
      </c>
    </row>
    <row r="775" spans="1:29">
      <c r="A775" s="1" t="s">
        <v>4477</v>
      </c>
      <c r="B775" s="1">
        <v>2005</v>
      </c>
      <c r="C775" s="1" t="s">
        <v>16</v>
      </c>
      <c r="D775" s="1" t="s">
        <v>39</v>
      </c>
      <c r="E775" s="1" t="s">
        <v>23</v>
      </c>
      <c r="F775" s="1">
        <v>241</v>
      </c>
      <c r="G775" s="1">
        <v>265</v>
      </c>
      <c r="H775" s="1">
        <v>733</v>
      </c>
      <c r="I775" s="1">
        <v>47.9</v>
      </c>
      <c r="J775" s="1">
        <v>6</v>
      </c>
      <c r="K775" s="1" t="s">
        <v>24</v>
      </c>
      <c r="L775" s="1" t="s">
        <v>24</v>
      </c>
      <c r="M775" s="1">
        <v>79</v>
      </c>
      <c r="N775" s="1" t="s">
        <v>29</v>
      </c>
      <c r="O775" s="1">
        <v>198353</v>
      </c>
      <c r="P775" s="1">
        <f t="shared" si="168"/>
        <v>5</v>
      </c>
      <c r="Q775" s="1">
        <f t="shared" si="169"/>
        <v>19</v>
      </c>
      <c r="R775" s="5">
        <f t="shared" si="170"/>
        <v>0.90943396226415096</v>
      </c>
      <c r="S775" s="6">
        <f t="shared" si="171"/>
        <v>2766037.7358490564</v>
      </c>
      <c r="T775" s="4">
        <f t="shared" si="172"/>
        <v>3.0414937759336098</v>
      </c>
      <c r="U775" s="1" t="str">
        <f t="shared" si="173"/>
        <v>Normal</v>
      </c>
      <c r="V775" s="1" t="str">
        <f t="shared" si="174"/>
        <v>Acquired</v>
      </c>
      <c r="W775" s="1" t="str">
        <f t="shared" si="175"/>
        <v>$</v>
      </c>
      <c r="X775" s="1" t="str">
        <f t="shared" si="176"/>
        <v>$241M</v>
      </c>
      <c r="Y775" s="1" t="str">
        <f t="shared" si="177"/>
        <v>$733M</v>
      </c>
      <c r="Z775" s="1" t="str">
        <f t="shared" si="178"/>
        <v>$1</v>
      </c>
      <c r="AA775" s="1" t="str">
        <f t="shared" si="179"/>
        <v>$27,66,038</v>
      </c>
      <c r="AB775" s="6">
        <f t="shared" si="180"/>
        <v>230503.14465408804</v>
      </c>
      <c r="AC775" s="1" t="str">
        <f t="shared" si="181"/>
        <v>Large</v>
      </c>
    </row>
    <row r="776" spans="1:29">
      <c r="A776" s="1" t="s">
        <v>203</v>
      </c>
      <c r="B776" s="1">
        <v>2005</v>
      </c>
      <c r="C776" s="1" t="s">
        <v>53</v>
      </c>
      <c r="D776" s="1" t="s">
        <v>32</v>
      </c>
      <c r="E776" s="1" t="s">
        <v>40</v>
      </c>
      <c r="F776" s="1">
        <v>299</v>
      </c>
      <c r="G776" s="1">
        <v>4027</v>
      </c>
      <c r="H776" s="1">
        <v>587</v>
      </c>
      <c r="I776" s="1">
        <v>16.37</v>
      </c>
      <c r="J776" s="1">
        <v>2</v>
      </c>
      <c r="K776" s="1" t="s">
        <v>19</v>
      </c>
      <c r="L776" s="1" t="s">
        <v>19</v>
      </c>
      <c r="M776" s="1">
        <v>68</v>
      </c>
      <c r="N776" s="1" t="s">
        <v>49</v>
      </c>
      <c r="O776" s="1">
        <v>194605</v>
      </c>
      <c r="P776" s="1">
        <f t="shared" si="168"/>
        <v>3</v>
      </c>
      <c r="Q776" s="1">
        <f t="shared" si="169"/>
        <v>19</v>
      </c>
      <c r="R776" s="5">
        <f t="shared" si="170"/>
        <v>7.4248820461882289E-2</v>
      </c>
      <c r="S776" s="6">
        <f t="shared" si="171"/>
        <v>145766.07896697294</v>
      </c>
      <c r="T776" s="4">
        <f t="shared" si="172"/>
        <v>1.9632107023411371</v>
      </c>
      <c r="U776" s="1" t="str">
        <f t="shared" si="173"/>
        <v>Normal</v>
      </c>
      <c r="V776" s="1" t="str">
        <f t="shared" si="174"/>
        <v>Still Private</v>
      </c>
      <c r="W776" s="1">
        <f t="shared" si="175"/>
        <v>0</v>
      </c>
      <c r="X776" s="1" t="str">
        <f t="shared" si="176"/>
        <v>0299M</v>
      </c>
      <c r="Y776" s="1" t="str">
        <f t="shared" si="177"/>
        <v>0587M</v>
      </c>
      <c r="Z776" s="1" t="str">
        <f t="shared" si="178"/>
        <v>00</v>
      </c>
      <c r="AA776" s="1" t="str">
        <f t="shared" si="179"/>
        <v>01,45,766</v>
      </c>
      <c r="AB776" s="6">
        <f t="shared" si="180"/>
        <v>12147.173247247745</v>
      </c>
      <c r="AC776" s="1" t="str">
        <f t="shared" si="181"/>
        <v>Large</v>
      </c>
    </row>
    <row r="777" spans="1:29">
      <c r="A777" s="1" t="s">
        <v>3310</v>
      </c>
      <c r="B777" s="1">
        <v>2005</v>
      </c>
      <c r="C777" s="1" t="s">
        <v>73</v>
      </c>
      <c r="D777" s="1" t="s">
        <v>102</v>
      </c>
      <c r="E777" s="1" t="s">
        <v>37</v>
      </c>
      <c r="F777" s="1">
        <v>334</v>
      </c>
      <c r="G777" s="1">
        <v>4165</v>
      </c>
      <c r="H777" s="1">
        <v>955</v>
      </c>
      <c r="I777" s="1">
        <v>31.57</v>
      </c>
      <c r="J777" s="1">
        <v>9</v>
      </c>
      <c r="K777" s="1" t="s">
        <v>19</v>
      </c>
      <c r="L777" s="1" t="s">
        <v>19</v>
      </c>
      <c r="M777" s="1">
        <v>97</v>
      </c>
      <c r="N777" s="1" t="s">
        <v>33</v>
      </c>
      <c r="O777" s="1">
        <v>166250</v>
      </c>
      <c r="P777" s="1">
        <f t="shared" ref="P777:P840" si="182">IF(E777="Seed", 1,
 IF(E777="Series A", 2,
 IF(E777="Series B", 3,
 IF(E777="Series C", 4,
 IF(E777="IPO", 5, "")))))</f>
        <v>4</v>
      </c>
      <c r="Q777" s="1">
        <f t="shared" si="169"/>
        <v>19</v>
      </c>
      <c r="R777" s="5">
        <f t="shared" si="170"/>
        <v>8.019207683073229E-2</v>
      </c>
      <c r="S777" s="6">
        <f t="shared" si="171"/>
        <v>229291.71668667466</v>
      </c>
      <c r="T777" s="4">
        <f t="shared" si="172"/>
        <v>2.8592814371257487</v>
      </c>
      <c r="U777" s="1" t="str">
        <f t="shared" si="173"/>
        <v>High Performer</v>
      </c>
      <c r="V777" s="1" t="str">
        <f t="shared" si="174"/>
        <v>Still Private</v>
      </c>
      <c r="W777" s="1" t="str">
        <f t="shared" si="175"/>
        <v>€</v>
      </c>
      <c r="X777" s="1" t="str">
        <f t="shared" si="176"/>
        <v>€334M</v>
      </c>
      <c r="Y777" s="1" t="str">
        <f t="shared" si="177"/>
        <v>€955M</v>
      </c>
      <c r="Z777" s="1" t="str">
        <f t="shared" si="178"/>
        <v>€0</v>
      </c>
      <c r="AA777" s="1" t="str">
        <f t="shared" si="179"/>
        <v>€2,29,292</v>
      </c>
      <c r="AB777" s="6">
        <f t="shared" si="180"/>
        <v>19107.643057222889</v>
      </c>
      <c r="AC777" s="1" t="str">
        <f t="shared" si="181"/>
        <v>Large</v>
      </c>
    </row>
    <row r="778" spans="1:29">
      <c r="A778" s="1" t="s">
        <v>569</v>
      </c>
      <c r="B778" s="1">
        <v>2005</v>
      </c>
      <c r="C778" s="1" t="s">
        <v>59</v>
      </c>
      <c r="D778" s="1" t="s">
        <v>51</v>
      </c>
      <c r="E778" s="1" t="s">
        <v>23</v>
      </c>
      <c r="F778" s="1">
        <v>337</v>
      </c>
      <c r="G778" s="1">
        <v>429</v>
      </c>
      <c r="H778" s="1">
        <v>253</v>
      </c>
      <c r="I778" s="1">
        <v>43.99</v>
      </c>
      <c r="J778" s="1">
        <v>1</v>
      </c>
      <c r="K778" s="1" t="s">
        <v>19</v>
      </c>
      <c r="L778" s="1" t="s">
        <v>24</v>
      </c>
      <c r="M778" s="1">
        <v>19</v>
      </c>
      <c r="N778" s="1" t="s">
        <v>29</v>
      </c>
      <c r="O778" s="1">
        <v>153883</v>
      </c>
      <c r="P778" s="1">
        <f t="shared" si="182"/>
        <v>5</v>
      </c>
      <c r="Q778" s="1">
        <f t="shared" si="169"/>
        <v>19</v>
      </c>
      <c r="R778" s="5">
        <f t="shared" si="170"/>
        <v>0.78554778554778559</v>
      </c>
      <c r="S778" s="6">
        <f t="shared" si="171"/>
        <v>589743.58974358975</v>
      </c>
      <c r="T778" s="4">
        <f t="shared" si="172"/>
        <v>0.75074183976261133</v>
      </c>
      <c r="U778" s="1" t="str">
        <f t="shared" si="173"/>
        <v>Normal</v>
      </c>
      <c r="V778" s="1" t="str">
        <f t="shared" si="174"/>
        <v>IPO</v>
      </c>
      <c r="W778" s="1" t="str">
        <f t="shared" si="175"/>
        <v>₹</v>
      </c>
      <c r="X778" s="1" t="str">
        <f t="shared" si="176"/>
        <v>₹337M</v>
      </c>
      <c r="Y778" s="1" t="str">
        <f t="shared" si="177"/>
        <v>₹253M</v>
      </c>
      <c r="Z778" s="1" t="str">
        <f t="shared" si="178"/>
        <v>₹1</v>
      </c>
      <c r="AA778" s="1" t="str">
        <f t="shared" si="179"/>
        <v>₹5,89,744</v>
      </c>
      <c r="AB778" s="6">
        <f t="shared" si="180"/>
        <v>49145.299145299148</v>
      </c>
      <c r="AC778" s="1" t="str">
        <f t="shared" si="181"/>
        <v>Large</v>
      </c>
    </row>
    <row r="779" spans="1:29">
      <c r="A779" s="1" t="s">
        <v>2563</v>
      </c>
      <c r="B779" s="1">
        <v>2005</v>
      </c>
      <c r="C779" s="1" t="s">
        <v>31</v>
      </c>
      <c r="D779" s="1" t="s">
        <v>17</v>
      </c>
      <c r="E779" s="1" t="s">
        <v>18</v>
      </c>
      <c r="F779" s="1">
        <v>237</v>
      </c>
      <c r="G779" s="1">
        <v>3581</v>
      </c>
      <c r="H779" s="1">
        <v>606</v>
      </c>
      <c r="I779" s="1">
        <v>25.96</v>
      </c>
      <c r="J779" s="1">
        <v>3</v>
      </c>
      <c r="K779" s="1" t="s">
        <v>19</v>
      </c>
      <c r="L779" s="1" t="s">
        <v>24</v>
      </c>
      <c r="M779" s="1">
        <v>86</v>
      </c>
      <c r="N779" s="1" t="s">
        <v>20</v>
      </c>
      <c r="O779" s="1">
        <v>149943</v>
      </c>
      <c r="P779" s="1">
        <f t="shared" si="182"/>
        <v>2</v>
      </c>
      <c r="Q779" s="1">
        <f t="shared" si="169"/>
        <v>19</v>
      </c>
      <c r="R779" s="5">
        <f t="shared" si="170"/>
        <v>6.618263055012566E-2</v>
      </c>
      <c r="S779" s="6">
        <f t="shared" si="171"/>
        <v>169226.47305222004</v>
      </c>
      <c r="T779" s="4">
        <f t="shared" si="172"/>
        <v>2.5569620253164556</v>
      </c>
      <c r="U779" s="1" t="str">
        <f t="shared" si="173"/>
        <v>Normal</v>
      </c>
      <c r="V779" s="1" t="str">
        <f t="shared" si="174"/>
        <v>IPO</v>
      </c>
      <c r="W779" s="1" t="str">
        <f t="shared" si="175"/>
        <v>€</v>
      </c>
      <c r="X779" s="1" t="str">
        <f t="shared" si="176"/>
        <v>€237M</v>
      </c>
      <c r="Y779" s="1" t="str">
        <f t="shared" si="177"/>
        <v>€606M</v>
      </c>
      <c r="Z779" s="1" t="str">
        <f t="shared" si="178"/>
        <v>€0</v>
      </c>
      <c r="AA779" s="1" t="str">
        <f t="shared" si="179"/>
        <v>€1,69,226</v>
      </c>
      <c r="AB779" s="6">
        <f t="shared" si="180"/>
        <v>14102.206087685005</v>
      </c>
      <c r="AC779" s="1" t="str">
        <f t="shared" si="181"/>
        <v>Large</v>
      </c>
    </row>
    <row r="780" spans="1:29">
      <c r="A780" s="1" t="s">
        <v>2383</v>
      </c>
      <c r="B780" s="1">
        <v>2005</v>
      </c>
      <c r="C780" s="1" t="s">
        <v>35</v>
      </c>
      <c r="D780" s="1" t="s">
        <v>48</v>
      </c>
      <c r="E780" s="1" t="s">
        <v>18</v>
      </c>
      <c r="F780" s="1">
        <v>238</v>
      </c>
      <c r="G780" s="1">
        <v>1567</v>
      </c>
      <c r="H780" s="1">
        <v>423</v>
      </c>
      <c r="I780" s="1">
        <v>5.82</v>
      </c>
      <c r="J780" s="1">
        <v>3</v>
      </c>
      <c r="K780" s="1" t="s">
        <v>24</v>
      </c>
      <c r="L780" s="1" t="s">
        <v>24</v>
      </c>
      <c r="M780" s="1">
        <v>47</v>
      </c>
      <c r="N780" s="1" t="s">
        <v>49</v>
      </c>
      <c r="O780" s="1">
        <v>97747</v>
      </c>
      <c r="P780" s="1">
        <f t="shared" si="182"/>
        <v>2</v>
      </c>
      <c r="Q780" s="1">
        <f t="shared" si="169"/>
        <v>19</v>
      </c>
      <c r="R780" s="5">
        <f t="shared" si="170"/>
        <v>0.15188257817485643</v>
      </c>
      <c r="S780" s="6">
        <f t="shared" si="171"/>
        <v>269942.56541161455</v>
      </c>
      <c r="T780" s="4">
        <f t="shared" si="172"/>
        <v>1.7773109243697478</v>
      </c>
      <c r="U780" s="1" t="str">
        <f t="shared" si="173"/>
        <v>Normal</v>
      </c>
      <c r="V780" s="1" t="str">
        <f t="shared" si="174"/>
        <v>Acquired</v>
      </c>
      <c r="W780" s="1" t="str">
        <f t="shared" si="175"/>
        <v>¥</v>
      </c>
      <c r="X780" s="1" t="str">
        <f t="shared" si="176"/>
        <v>¥238M</v>
      </c>
      <c r="Y780" s="1" t="str">
        <f t="shared" si="177"/>
        <v>¥423M</v>
      </c>
      <c r="Z780" s="1" t="str">
        <f t="shared" si="178"/>
        <v>¥0</v>
      </c>
      <c r="AA780" s="1" t="str">
        <f t="shared" si="179"/>
        <v>¥2,69,943</v>
      </c>
      <c r="AB780" s="6">
        <f t="shared" si="180"/>
        <v>22495.213784301213</v>
      </c>
      <c r="AC780" s="1" t="str">
        <f t="shared" si="181"/>
        <v>Large</v>
      </c>
    </row>
    <row r="781" spans="1:29">
      <c r="A781" s="1" t="s">
        <v>290</v>
      </c>
      <c r="B781" s="1">
        <v>2005</v>
      </c>
      <c r="C781" s="1" t="s">
        <v>31</v>
      </c>
      <c r="D781" s="1" t="s">
        <v>95</v>
      </c>
      <c r="E781" s="1" t="s">
        <v>18</v>
      </c>
      <c r="F781" s="1">
        <v>426</v>
      </c>
      <c r="G781" s="1">
        <v>4039</v>
      </c>
      <c r="H781" s="1">
        <v>376</v>
      </c>
      <c r="I781" s="1">
        <v>29.84</v>
      </c>
      <c r="J781" s="1">
        <v>8</v>
      </c>
      <c r="K781" s="1" t="s">
        <v>19</v>
      </c>
      <c r="L781" s="1" t="s">
        <v>24</v>
      </c>
      <c r="M781" s="1">
        <v>48</v>
      </c>
      <c r="N781" s="1" t="s">
        <v>49</v>
      </c>
      <c r="O781" s="1">
        <v>45654</v>
      </c>
      <c r="P781" s="1">
        <f t="shared" si="182"/>
        <v>2</v>
      </c>
      <c r="Q781" s="1">
        <f t="shared" si="169"/>
        <v>19</v>
      </c>
      <c r="R781" s="5">
        <f t="shared" si="170"/>
        <v>0.10547165139886111</v>
      </c>
      <c r="S781" s="6">
        <f t="shared" si="171"/>
        <v>93092.349591483042</v>
      </c>
      <c r="T781" s="4">
        <f t="shared" si="172"/>
        <v>0.88262910798122063</v>
      </c>
      <c r="U781" s="1" t="str">
        <f t="shared" si="173"/>
        <v>High Performer</v>
      </c>
      <c r="V781" s="1" t="str">
        <f t="shared" si="174"/>
        <v>IPO</v>
      </c>
      <c r="W781" s="1" t="str">
        <f t="shared" si="175"/>
        <v>€</v>
      </c>
      <c r="X781" s="1" t="str">
        <f t="shared" si="176"/>
        <v>€426M</v>
      </c>
      <c r="Y781" s="1" t="str">
        <f t="shared" si="177"/>
        <v>€376M</v>
      </c>
      <c r="Z781" s="1" t="str">
        <f t="shared" si="178"/>
        <v>€0</v>
      </c>
      <c r="AA781" s="1" t="str">
        <f t="shared" si="179"/>
        <v>€93,092</v>
      </c>
      <c r="AB781" s="6">
        <f t="shared" si="180"/>
        <v>7757.6957992902535</v>
      </c>
      <c r="AC781" s="1" t="str">
        <f t="shared" si="181"/>
        <v>Large</v>
      </c>
    </row>
    <row r="782" spans="1:29">
      <c r="A782" s="1" t="s">
        <v>2215</v>
      </c>
      <c r="B782" s="1">
        <v>2005</v>
      </c>
      <c r="C782" s="1" t="s">
        <v>59</v>
      </c>
      <c r="D782" s="1" t="s">
        <v>43</v>
      </c>
      <c r="E782" s="1" t="s">
        <v>28</v>
      </c>
      <c r="F782" s="1">
        <v>455</v>
      </c>
      <c r="G782" s="1">
        <v>2598</v>
      </c>
      <c r="H782" s="1">
        <v>651</v>
      </c>
      <c r="I782" s="1">
        <v>36.81</v>
      </c>
      <c r="J782" s="1">
        <v>3</v>
      </c>
      <c r="K782" s="1" t="s">
        <v>24</v>
      </c>
      <c r="L782" s="1" t="s">
        <v>19</v>
      </c>
      <c r="M782" s="1">
        <v>51</v>
      </c>
      <c r="N782" s="1" t="s">
        <v>25</v>
      </c>
      <c r="O782" s="1">
        <v>45182</v>
      </c>
      <c r="P782" s="1">
        <f t="shared" si="182"/>
        <v>1</v>
      </c>
      <c r="Q782" s="1">
        <f t="shared" si="169"/>
        <v>19</v>
      </c>
      <c r="R782" s="5">
        <f t="shared" si="170"/>
        <v>0.17513471901462663</v>
      </c>
      <c r="S782" s="6">
        <f t="shared" si="171"/>
        <v>250577.36720554272</v>
      </c>
      <c r="T782" s="4">
        <f t="shared" si="172"/>
        <v>1.4307692307692308</v>
      </c>
      <c r="U782" s="1" t="str">
        <f t="shared" si="173"/>
        <v>Normal</v>
      </c>
      <c r="V782" s="1" t="str">
        <f t="shared" si="174"/>
        <v>Acquired</v>
      </c>
      <c r="W782" s="1" t="str">
        <f t="shared" si="175"/>
        <v>₹</v>
      </c>
      <c r="X782" s="1" t="str">
        <f t="shared" si="176"/>
        <v>₹455M</v>
      </c>
      <c r="Y782" s="1" t="str">
        <f t="shared" si="177"/>
        <v>₹651M</v>
      </c>
      <c r="Z782" s="1" t="str">
        <f t="shared" si="178"/>
        <v>₹0</v>
      </c>
      <c r="AA782" s="1" t="str">
        <f t="shared" si="179"/>
        <v>₹2,50,577</v>
      </c>
      <c r="AB782" s="6">
        <f t="shared" si="180"/>
        <v>20881.447267128562</v>
      </c>
      <c r="AC782" s="1" t="str">
        <f t="shared" si="181"/>
        <v>Large</v>
      </c>
    </row>
    <row r="783" spans="1:29">
      <c r="A783" s="1" t="s">
        <v>2558</v>
      </c>
      <c r="B783" s="1">
        <v>2005</v>
      </c>
      <c r="C783" s="1" t="s">
        <v>35</v>
      </c>
      <c r="D783" s="1" t="s">
        <v>36</v>
      </c>
      <c r="E783" s="1" t="s">
        <v>18</v>
      </c>
      <c r="F783" s="1">
        <v>499</v>
      </c>
      <c r="G783" s="1">
        <v>1716</v>
      </c>
      <c r="H783" s="1">
        <v>424</v>
      </c>
      <c r="I783" s="1">
        <v>41.78</v>
      </c>
      <c r="J783" s="1">
        <v>7</v>
      </c>
      <c r="K783" s="1" t="s">
        <v>19</v>
      </c>
      <c r="L783" s="1" t="s">
        <v>19</v>
      </c>
      <c r="M783" s="1">
        <v>13</v>
      </c>
      <c r="N783" s="1" t="s">
        <v>25</v>
      </c>
      <c r="O783" s="1">
        <v>32533</v>
      </c>
      <c r="P783" s="1">
        <f t="shared" si="182"/>
        <v>2</v>
      </c>
      <c r="Q783" s="1">
        <f t="shared" si="169"/>
        <v>19</v>
      </c>
      <c r="R783" s="5">
        <f t="shared" si="170"/>
        <v>0.2907925407925408</v>
      </c>
      <c r="S783" s="6">
        <f t="shared" si="171"/>
        <v>247086.24708624708</v>
      </c>
      <c r="T783" s="4">
        <f t="shared" si="172"/>
        <v>0.84969939879759515</v>
      </c>
      <c r="U783" s="1" t="str">
        <f t="shared" si="173"/>
        <v>Normal</v>
      </c>
      <c r="V783" s="1" t="str">
        <f t="shared" si="174"/>
        <v>Still Private</v>
      </c>
      <c r="W783" s="1" t="str">
        <f t="shared" si="175"/>
        <v>¥</v>
      </c>
      <c r="X783" s="1" t="str">
        <f t="shared" si="176"/>
        <v>¥499M</v>
      </c>
      <c r="Y783" s="1" t="str">
        <f t="shared" si="177"/>
        <v>¥424M</v>
      </c>
      <c r="Z783" s="1" t="str">
        <f t="shared" si="178"/>
        <v>¥0</v>
      </c>
      <c r="AA783" s="1" t="str">
        <f t="shared" si="179"/>
        <v>¥2,47,086</v>
      </c>
      <c r="AB783" s="6">
        <f t="shared" si="180"/>
        <v>20590.520590520591</v>
      </c>
      <c r="AC783" s="1" t="str">
        <f t="shared" si="181"/>
        <v>Large</v>
      </c>
    </row>
    <row r="784" spans="1:29">
      <c r="A784" s="1" t="s">
        <v>686</v>
      </c>
      <c r="B784" s="1">
        <v>2006</v>
      </c>
      <c r="C784" s="1" t="s">
        <v>31</v>
      </c>
      <c r="D784" s="1" t="s">
        <v>39</v>
      </c>
      <c r="E784" s="1" t="s">
        <v>28</v>
      </c>
      <c r="F784" s="1">
        <v>298</v>
      </c>
      <c r="G784" s="1">
        <v>2172</v>
      </c>
      <c r="H784" s="1">
        <v>53</v>
      </c>
      <c r="I784" s="1">
        <v>46.68</v>
      </c>
      <c r="J784" s="1">
        <v>4</v>
      </c>
      <c r="K784" s="1" t="s">
        <v>19</v>
      </c>
      <c r="L784" s="1" t="s">
        <v>19</v>
      </c>
      <c r="M784" s="1">
        <v>36</v>
      </c>
      <c r="N784" s="1" t="s">
        <v>20</v>
      </c>
      <c r="O784" s="1">
        <v>4985695</v>
      </c>
      <c r="P784" s="1">
        <f t="shared" si="182"/>
        <v>1</v>
      </c>
      <c r="Q784" s="1">
        <f t="shared" si="169"/>
        <v>18</v>
      </c>
      <c r="R784" s="5">
        <f t="shared" si="170"/>
        <v>0.13720073664825047</v>
      </c>
      <c r="S784" s="6">
        <f t="shared" si="171"/>
        <v>24401.473296500921</v>
      </c>
      <c r="T784" s="4">
        <f t="shared" si="172"/>
        <v>0.17785234899328858</v>
      </c>
      <c r="U784" s="1" t="str">
        <f t="shared" si="173"/>
        <v>Normal</v>
      </c>
      <c r="V784" s="1" t="str">
        <f t="shared" si="174"/>
        <v>Still Private</v>
      </c>
      <c r="W784" s="1" t="str">
        <f t="shared" si="175"/>
        <v>€</v>
      </c>
      <c r="X784" s="1" t="str">
        <f t="shared" si="176"/>
        <v>€298M</v>
      </c>
      <c r="Y784" s="1" t="str">
        <f t="shared" si="177"/>
        <v>€53M</v>
      </c>
      <c r="Z784" s="1" t="str">
        <f t="shared" si="178"/>
        <v>€0</v>
      </c>
      <c r="AA784" s="1" t="str">
        <f t="shared" si="179"/>
        <v>€24,401</v>
      </c>
      <c r="AB784" s="6">
        <f t="shared" si="180"/>
        <v>2033.4561080417434</v>
      </c>
      <c r="AC784" s="1" t="str">
        <f t="shared" si="181"/>
        <v>Large</v>
      </c>
    </row>
    <row r="785" spans="1:29">
      <c r="A785" s="1" t="s">
        <v>4367</v>
      </c>
      <c r="B785" s="1">
        <v>2006</v>
      </c>
      <c r="C785" s="1" t="s">
        <v>31</v>
      </c>
      <c r="D785" s="1" t="s">
        <v>32</v>
      </c>
      <c r="E785" s="1" t="s">
        <v>23</v>
      </c>
      <c r="F785" s="1">
        <v>284</v>
      </c>
      <c r="G785" s="1">
        <v>4554</v>
      </c>
      <c r="H785" s="1">
        <v>144</v>
      </c>
      <c r="I785" s="1">
        <v>25.47</v>
      </c>
      <c r="J785" s="1">
        <v>9</v>
      </c>
      <c r="K785" s="1" t="s">
        <v>24</v>
      </c>
      <c r="L785" s="1" t="s">
        <v>24</v>
      </c>
      <c r="M785" s="1">
        <v>4</v>
      </c>
      <c r="N785" s="1" t="s">
        <v>49</v>
      </c>
      <c r="O785" s="1">
        <v>4952780</v>
      </c>
      <c r="P785" s="1">
        <f t="shared" si="182"/>
        <v>5</v>
      </c>
      <c r="Q785" s="1">
        <f t="shared" si="169"/>
        <v>18</v>
      </c>
      <c r="R785" s="5">
        <f t="shared" si="170"/>
        <v>6.2362758014931928E-2</v>
      </c>
      <c r="S785" s="6">
        <f t="shared" si="171"/>
        <v>31620.553359683796</v>
      </c>
      <c r="T785" s="4">
        <f t="shared" si="172"/>
        <v>0.50704225352112675</v>
      </c>
      <c r="U785" s="1" t="str">
        <f t="shared" si="173"/>
        <v>High Performer</v>
      </c>
      <c r="V785" s="1" t="str">
        <f t="shared" si="174"/>
        <v>Acquired</v>
      </c>
      <c r="W785" s="1" t="str">
        <f t="shared" si="175"/>
        <v>€</v>
      </c>
      <c r="X785" s="1" t="str">
        <f t="shared" si="176"/>
        <v>€284M</v>
      </c>
      <c r="Y785" s="1" t="str">
        <f t="shared" si="177"/>
        <v>€144M</v>
      </c>
      <c r="Z785" s="1" t="str">
        <f t="shared" si="178"/>
        <v>€0</v>
      </c>
      <c r="AA785" s="1" t="str">
        <f t="shared" si="179"/>
        <v>€31,621</v>
      </c>
      <c r="AB785" s="6">
        <f t="shared" si="180"/>
        <v>2635.046113306983</v>
      </c>
      <c r="AC785" s="1" t="str">
        <f t="shared" si="181"/>
        <v>Large</v>
      </c>
    </row>
    <row r="786" spans="1:29">
      <c r="A786" s="1" t="s">
        <v>508</v>
      </c>
      <c r="B786" s="1">
        <v>2006</v>
      </c>
      <c r="C786" s="1" t="s">
        <v>27</v>
      </c>
      <c r="D786" s="1" t="s">
        <v>48</v>
      </c>
      <c r="E786" s="1" t="s">
        <v>18</v>
      </c>
      <c r="F786" s="1">
        <v>272</v>
      </c>
      <c r="G786" s="1">
        <v>3941</v>
      </c>
      <c r="H786" s="1">
        <v>358</v>
      </c>
      <c r="I786" s="1">
        <v>10.67</v>
      </c>
      <c r="J786" s="1">
        <v>9</v>
      </c>
      <c r="K786" s="1" t="s">
        <v>24</v>
      </c>
      <c r="L786" s="1" t="s">
        <v>19</v>
      </c>
      <c r="M786" s="1">
        <v>17</v>
      </c>
      <c r="N786" s="1" t="s">
        <v>49</v>
      </c>
      <c r="O786" s="1">
        <v>4944894</v>
      </c>
      <c r="P786" s="1">
        <f t="shared" si="182"/>
        <v>2</v>
      </c>
      <c r="Q786" s="1">
        <f t="shared" si="169"/>
        <v>18</v>
      </c>
      <c r="R786" s="5">
        <f t="shared" si="170"/>
        <v>6.9018015732047702E-2</v>
      </c>
      <c r="S786" s="6">
        <f t="shared" si="171"/>
        <v>90839.888353209841</v>
      </c>
      <c r="T786" s="4">
        <f t="shared" si="172"/>
        <v>1.3161764705882353</v>
      </c>
      <c r="U786" s="1" t="str">
        <f t="shared" si="173"/>
        <v>High Performer</v>
      </c>
      <c r="V786" s="1" t="str">
        <f t="shared" si="174"/>
        <v>Acquired</v>
      </c>
      <c r="W786" s="1" t="str">
        <f t="shared" si="175"/>
        <v>$</v>
      </c>
      <c r="X786" s="1" t="str">
        <f t="shared" si="176"/>
        <v>$272M</v>
      </c>
      <c r="Y786" s="1" t="str">
        <f t="shared" si="177"/>
        <v>$358M</v>
      </c>
      <c r="Z786" s="1" t="str">
        <f t="shared" si="178"/>
        <v>$0</v>
      </c>
      <c r="AA786" s="1" t="str">
        <f t="shared" si="179"/>
        <v>$90,840</v>
      </c>
      <c r="AB786" s="6">
        <f t="shared" si="180"/>
        <v>7569.9906961008201</v>
      </c>
      <c r="AC786" s="1" t="str">
        <f t="shared" si="181"/>
        <v>Large</v>
      </c>
    </row>
    <row r="787" spans="1:29">
      <c r="A787" s="1" t="s">
        <v>2790</v>
      </c>
      <c r="B787" s="1">
        <v>2006</v>
      </c>
      <c r="C787" s="1" t="s">
        <v>59</v>
      </c>
      <c r="D787" s="1" t="s">
        <v>32</v>
      </c>
      <c r="E787" s="1" t="s">
        <v>18</v>
      </c>
      <c r="F787" s="1">
        <v>313</v>
      </c>
      <c r="G787" s="1">
        <v>592</v>
      </c>
      <c r="H787" s="1">
        <v>720</v>
      </c>
      <c r="I787" s="1">
        <v>21.68</v>
      </c>
      <c r="J787" s="1">
        <v>3</v>
      </c>
      <c r="K787" s="1" t="s">
        <v>19</v>
      </c>
      <c r="L787" s="1" t="s">
        <v>19</v>
      </c>
      <c r="M787" s="1">
        <v>50</v>
      </c>
      <c r="N787" s="1" t="s">
        <v>25</v>
      </c>
      <c r="O787" s="1">
        <v>4941496</v>
      </c>
      <c r="P787" s="1">
        <f t="shared" si="182"/>
        <v>2</v>
      </c>
      <c r="Q787" s="1">
        <f t="shared" si="169"/>
        <v>18</v>
      </c>
      <c r="R787" s="5">
        <f t="shared" si="170"/>
        <v>0.52871621621621623</v>
      </c>
      <c r="S787" s="6">
        <f t="shared" si="171"/>
        <v>1216216.2162162163</v>
      </c>
      <c r="T787" s="4">
        <f t="shared" si="172"/>
        <v>2.3003194888178915</v>
      </c>
      <c r="U787" s="1" t="str">
        <f t="shared" si="173"/>
        <v>Normal</v>
      </c>
      <c r="V787" s="1" t="str">
        <f t="shared" si="174"/>
        <v>Still Private</v>
      </c>
      <c r="W787" s="1" t="str">
        <f t="shared" si="175"/>
        <v>₹</v>
      </c>
      <c r="X787" s="1" t="str">
        <f t="shared" si="176"/>
        <v>₹313M</v>
      </c>
      <c r="Y787" s="1" t="str">
        <f t="shared" si="177"/>
        <v>₹720M</v>
      </c>
      <c r="Z787" s="1" t="str">
        <f t="shared" si="178"/>
        <v>₹1</v>
      </c>
      <c r="AA787" s="1" t="str">
        <f t="shared" si="179"/>
        <v>₹12,16,216</v>
      </c>
      <c r="AB787" s="6">
        <f t="shared" si="180"/>
        <v>101351.35135135135</v>
      </c>
      <c r="AC787" s="1" t="str">
        <f t="shared" si="181"/>
        <v>Large</v>
      </c>
    </row>
    <row r="788" spans="1:29">
      <c r="A788" s="1" t="s">
        <v>3669</v>
      </c>
      <c r="B788" s="1">
        <v>2006</v>
      </c>
      <c r="C788" s="1" t="s">
        <v>73</v>
      </c>
      <c r="D788" s="1" t="s">
        <v>46</v>
      </c>
      <c r="E788" s="1" t="s">
        <v>18</v>
      </c>
      <c r="F788" s="1">
        <v>376</v>
      </c>
      <c r="G788" s="1">
        <v>864</v>
      </c>
      <c r="H788" s="1">
        <v>909</v>
      </c>
      <c r="I788" s="1">
        <v>17.37</v>
      </c>
      <c r="J788" s="1">
        <v>5</v>
      </c>
      <c r="K788" s="1" t="s">
        <v>19</v>
      </c>
      <c r="L788" s="1" t="s">
        <v>24</v>
      </c>
      <c r="M788" s="1">
        <v>52</v>
      </c>
      <c r="N788" s="1" t="s">
        <v>33</v>
      </c>
      <c r="O788" s="1">
        <v>4817714</v>
      </c>
      <c r="P788" s="1">
        <f t="shared" si="182"/>
        <v>2</v>
      </c>
      <c r="Q788" s="1">
        <f t="shared" si="169"/>
        <v>18</v>
      </c>
      <c r="R788" s="5">
        <f t="shared" si="170"/>
        <v>0.43518518518518517</v>
      </c>
      <c r="S788" s="6">
        <f t="shared" si="171"/>
        <v>1052083.3333333333</v>
      </c>
      <c r="T788" s="4">
        <f t="shared" si="172"/>
        <v>2.4175531914893615</v>
      </c>
      <c r="U788" s="1" t="str">
        <f t="shared" si="173"/>
        <v>Normal</v>
      </c>
      <c r="V788" s="1" t="str">
        <f t="shared" si="174"/>
        <v>IPO</v>
      </c>
      <c r="W788" s="1" t="str">
        <f t="shared" si="175"/>
        <v>€</v>
      </c>
      <c r="X788" s="1" t="str">
        <f t="shared" si="176"/>
        <v>€376M</v>
      </c>
      <c r="Y788" s="1" t="str">
        <f t="shared" si="177"/>
        <v>€909M</v>
      </c>
      <c r="Z788" s="1" t="str">
        <f t="shared" si="178"/>
        <v>€0</v>
      </c>
      <c r="AA788" s="1" t="str">
        <f t="shared" si="179"/>
        <v>€10,52,083</v>
      </c>
      <c r="AB788" s="6">
        <f t="shared" si="180"/>
        <v>87673.611111111109</v>
      </c>
      <c r="AC788" s="1" t="str">
        <f t="shared" si="181"/>
        <v>Large</v>
      </c>
    </row>
    <row r="789" spans="1:29">
      <c r="A789" s="1" t="s">
        <v>4973</v>
      </c>
      <c r="B789" s="1">
        <v>2006</v>
      </c>
      <c r="C789" s="1" t="s">
        <v>45</v>
      </c>
      <c r="D789" s="1" t="s">
        <v>43</v>
      </c>
      <c r="E789" s="1" t="s">
        <v>18</v>
      </c>
      <c r="F789" s="1">
        <v>319</v>
      </c>
      <c r="G789" s="1">
        <v>2653</v>
      </c>
      <c r="H789" s="1">
        <v>778</v>
      </c>
      <c r="I789" s="1">
        <v>19.77</v>
      </c>
      <c r="J789" s="1">
        <v>3</v>
      </c>
      <c r="K789" s="1" t="s">
        <v>19</v>
      </c>
      <c r="L789" s="1" t="s">
        <v>24</v>
      </c>
      <c r="M789" s="1">
        <v>67</v>
      </c>
      <c r="N789" s="1" t="s">
        <v>49</v>
      </c>
      <c r="O789" s="1">
        <v>4732604</v>
      </c>
      <c r="P789" s="1">
        <f t="shared" si="182"/>
        <v>2</v>
      </c>
      <c r="Q789" s="1">
        <f t="shared" si="169"/>
        <v>18</v>
      </c>
      <c r="R789" s="5">
        <f t="shared" si="170"/>
        <v>0.12024123633622315</v>
      </c>
      <c r="S789" s="6">
        <f t="shared" si="171"/>
        <v>293252.92122125893</v>
      </c>
      <c r="T789" s="4">
        <f t="shared" si="172"/>
        <v>2.438871473354232</v>
      </c>
      <c r="U789" s="1" t="str">
        <f t="shared" si="173"/>
        <v>Normal</v>
      </c>
      <c r="V789" s="1" t="str">
        <f t="shared" si="174"/>
        <v>IPO</v>
      </c>
      <c r="W789" s="1" t="str">
        <f t="shared" si="175"/>
        <v>A$</v>
      </c>
      <c r="X789" s="1" t="str">
        <f t="shared" si="176"/>
        <v>A$319M</v>
      </c>
      <c r="Y789" s="1" t="str">
        <f t="shared" si="177"/>
        <v>A$778M</v>
      </c>
      <c r="Z789" s="1" t="str">
        <f t="shared" si="178"/>
        <v>A$0</v>
      </c>
      <c r="AA789" s="1" t="str">
        <f t="shared" si="179"/>
        <v>A$2,93,253</v>
      </c>
      <c r="AB789" s="6">
        <f t="shared" si="180"/>
        <v>24437.743435104912</v>
      </c>
      <c r="AC789" s="1" t="str">
        <f t="shared" si="181"/>
        <v>Large</v>
      </c>
    </row>
    <row r="790" spans="1:29">
      <c r="A790" s="1" t="s">
        <v>1480</v>
      </c>
      <c r="B790" s="1">
        <v>2006</v>
      </c>
      <c r="C790" s="1" t="s">
        <v>53</v>
      </c>
      <c r="D790" s="1" t="s">
        <v>95</v>
      </c>
      <c r="E790" s="1" t="s">
        <v>28</v>
      </c>
      <c r="F790" s="1">
        <v>472</v>
      </c>
      <c r="G790" s="1">
        <v>1228</v>
      </c>
      <c r="H790" s="1">
        <v>162</v>
      </c>
      <c r="I790" s="1">
        <v>27.18</v>
      </c>
      <c r="J790" s="1">
        <v>5</v>
      </c>
      <c r="K790" s="1" t="s">
        <v>24</v>
      </c>
      <c r="L790" s="1" t="s">
        <v>24</v>
      </c>
      <c r="M790" s="1">
        <v>14</v>
      </c>
      <c r="N790" s="1" t="s">
        <v>49</v>
      </c>
      <c r="O790" s="1">
        <v>4722408</v>
      </c>
      <c r="P790" s="1">
        <f t="shared" si="182"/>
        <v>1</v>
      </c>
      <c r="Q790" s="1">
        <f t="shared" si="169"/>
        <v>18</v>
      </c>
      <c r="R790" s="5">
        <f t="shared" si="170"/>
        <v>0.38436482084690554</v>
      </c>
      <c r="S790" s="6">
        <f t="shared" si="171"/>
        <v>131921.82410423452</v>
      </c>
      <c r="T790" s="4">
        <f t="shared" si="172"/>
        <v>0.34322033898305082</v>
      </c>
      <c r="U790" s="1" t="str">
        <f t="shared" si="173"/>
        <v>Normal</v>
      </c>
      <c r="V790" s="1" t="str">
        <f t="shared" si="174"/>
        <v>Acquired</v>
      </c>
      <c r="W790" s="1">
        <f t="shared" si="175"/>
        <v>0</v>
      </c>
      <c r="X790" s="1" t="str">
        <f t="shared" si="176"/>
        <v>0472M</v>
      </c>
      <c r="Y790" s="1" t="str">
        <f t="shared" si="177"/>
        <v>0162M</v>
      </c>
      <c r="Z790" s="1" t="str">
        <f t="shared" si="178"/>
        <v>00</v>
      </c>
      <c r="AA790" s="1" t="str">
        <f t="shared" si="179"/>
        <v>01,31,922</v>
      </c>
      <c r="AB790" s="6">
        <f t="shared" si="180"/>
        <v>10993.485342019543</v>
      </c>
      <c r="AC790" s="1" t="str">
        <f t="shared" si="181"/>
        <v>Large</v>
      </c>
    </row>
    <row r="791" spans="1:29">
      <c r="A791" s="1" t="s">
        <v>1877</v>
      </c>
      <c r="B791" s="1">
        <v>2006</v>
      </c>
      <c r="C791" s="1" t="s">
        <v>59</v>
      </c>
      <c r="D791" s="1" t="s">
        <v>95</v>
      </c>
      <c r="E791" s="1" t="s">
        <v>40</v>
      </c>
      <c r="F791" s="1">
        <v>394</v>
      </c>
      <c r="G791" s="1">
        <v>4882</v>
      </c>
      <c r="H791" s="1">
        <v>65</v>
      </c>
      <c r="I791" s="1">
        <v>45.19</v>
      </c>
      <c r="J791" s="1">
        <v>9</v>
      </c>
      <c r="K791" s="1" t="s">
        <v>24</v>
      </c>
      <c r="L791" s="1" t="s">
        <v>19</v>
      </c>
      <c r="M791" s="1">
        <v>62</v>
      </c>
      <c r="N791" s="1" t="s">
        <v>20</v>
      </c>
      <c r="O791" s="1">
        <v>4708821</v>
      </c>
      <c r="P791" s="1">
        <f t="shared" si="182"/>
        <v>3</v>
      </c>
      <c r="Q791" s="1">
        <f t="shared" si="169"/>
        <v>18</v>
      </c>
      <c r="R791" s="5">
        <f t="shared" si="170"/>
        <v>8.0704629250307247E-2</v>
      </c>
      <c r="S791" s="6">
        <f t="shared" si="171"/>
        <v>13314.21548545678</v>
      </c>
      <c r="T791" s="4">
        <f t="shared" si="172"/>
        <v>0.1649746192893401</v>
      </c>
      <c r="U791" s="1" t="str">
        <f t="shared" si="173"/>
        <v>High Performer</v>
      </c>
      <c r="V791" s="1" t="str">
        <f t="shared" si="174"/>
        <v>Acquired</v>
      </c>
      <c r="W791" s="1" t="str">
        <f t="shared" si="175"/>
        <v>₹</v>
      </c>
      <c r="X791" s="1" t="str">
        <f t="shared" si="176"/>
        <v>₹394M</v>
      </c>
      <c r="Y791" s="1" t="str">
        <f t="shared" si="177"/>
        <v>₹65M</v>
      </c>
      <c r="Z791" s="1" t="str">
        <f t="shared" si="178"/>
        <v>₹0</v>
      </c>
      <c r="AA791" s="1" t="str">
        <f t="shared" si="179"/>
        <v>₹13,314</v>
      </c>
      <c r="AB791" s="6">
        <f t="shared" si="180"/>
        <v>1109.5179571213982</v>
      </c>
      <c r="AC791" s="1" t="str">
        <f t="shared" si="181"/>
        <v>Large</v>
      </c>
    </row>
    <row r="792" spans="1:29">
      <c r="A792" s="1" t="s">
        <v>4318</v>
      </c>
      <c r="B792" s="1">
        <v>2006</v>
      </c>
      <c r="C792" s="1" t="s">
        <v>73</v>
      </c>
      <c r="D792" s="1" t="s">
        <v>17</v>
      </c>
      <c r="E792" s="1" t="s">
        <v>18</v>
      </c>
      <c r="F792" s="1">
        <v>439</v>
      </c>
      <c r="G792" s="1">
        <v>3565</v>
      </c>
      <c r="H792" s="1">
        <v>393</v>
      </c>
      <c r="I792" s="1">
        <v>39.15</v>
      </c>
      <c r="J792" s="1">
        <v>6</v>
      </c>
      <c r="K792" s="1" t="s">
        <v>19</v>
      </c>
      <c r="L792" s="1" t="s">
        <v>24</v>
      </c>
      <c r="M792" s="1">
        <v>66</v>
      </c>
      <c r="N792" s="1" t="s">
        <v>29</v>
      </c>
      <c r="O792" s="1">
        <v>4636252</v>
      </c>
      <c r="P792" s="1">
        <f t="shared" si="182"/>
        <v>2</v>
      </c>
      <c r="Q792" s="1">
        <f t="shared" si="169"/>
        <v>18</v>
      </c>
      <c r="R792" s="5">
        <f t="shared" si="170"/>
        <v>0.12314165497896214</v>
      </c>
      <c r="S792" s="6">
        <f t="shared" si="171"/>
        <v>110238.42917251051</v>
      </c>
      <c r="T792" s="4">
        <f t="shared" si="172"/>
        <v>0.89521640091116172</v>
      </c>
      <c r="U792" s="1" t="str">
        <f t="shared" si="173"/>
        <v>Normal</v>
      </c>
      <c r="V792" s="1" t="str">
        <f t="shared" si="174"/>
        <v>IPO</v>
      </c>
      <c r="W792" s="1" t="str">
        <f t="shared" si="175"/>
        <v>€</v>
      </c>
      <c r="X792" s="1" t="str">
        <f t="shared" si="176"/>
        <v>€439M</v>
      </c>
      <c r="Y792" s="1" t="str">
        <f t="shared" si="177"/>
        <v>€393M</v>
      </c>
      <c r="Z792" s="1" t="str">
        <f t="shared" si="178"/>
        <v>€0</v>
      </c>
      <c r="AA792" s="1" t="str">
        <f t="shared" si="179"/>
        <v>€1,10,238</v>
      </c>
      <c r="AB792" s="6">
        <f t="shared" si="180"/>
        <v>9186.5357643758762</v>
      </c>
      <c r="AC792" s="1" t="str">
        <f t="shared" si="181"/>
        <v>Large</v>
      </c>
    </row>
    <row r="793" spans="1:29">
      <c r="A793" s="1" t="s">
        <v>2782</v>
      </c>
      <c r="B793" s="1">
        <v>2006</v>
      </c>
      <c r="C793" s="1" t="s">
        <v>42</v>
      </c>
      <c r="D793" s="1" t="s">
        <v>95</v>
      </c>
      <c r="E793" s="1" t="s">
        <v>23</v>
      </c>
      <c r="F793" s="1">
        <v>280</v>
      </c>
      <c r="G793" s="1">
        <v>816</v>
      </c>
      <c r="H793" s="1">
        <v>827</v>
      </c>
      <c r="I793" s="1">
        <v>6.71</v>
      </c>
      <c r="J793" s="1">
        <v>2</v>
      </c>
      <c r="K793" s="1" t="s">
        <v>19</v>
      </c>
      <c r="L793" s="1" t="s">
        <v>19</v>
      </c>
      <c r="M793" s="1">
        <v>59</v>
      </c>
      <c r="N793" s="1" t="s">
        <v>49</v>
      </c>
      <c r="O793" s="1">
        <v>4589808</v>
      </c>
      <c r="P793" s="1">
        <f t="shared" si="182"/>
        <v>5</v>
      </c>
      <c r="Q793" s="1">
        <f t="shared" si="169"/>
        <v>18</v>
      </c>
      <c r="R793" s="5">
        <f t="shared" si="170"/>
        <v>0.34313725490196079</v>
      </c>
      <c r="S793" s="6">
        <f t="shared" si="171"/>
        <v>1013480.3921568628</v>
      </c>
      <c r="T793" s="4">
        <f t="shared" si="172"/>
        <v>2.9535714285714287</v>
      </c>
      <c r="U793" s="1" t="str">
        <f t="shared" si="173"/>
        <v>Normal</v>
      </c>
      <c r="V793" s="1" t="str">
        <f t="shared" si="174"/>
        <v>Still Private</v>
      </c>
      <c r="W793" s="1" t="str">
        <f t="shared" si="175"/>
        <v>¥</v>
      </c>
      <c r="X793" s="1" t="str">
        <f t="shared" si="176"/>
        <v>¥280M</v>
      </c>
      <c r="Y793" s="1" t="str">
        <f t="shared" si="177"/>
        <v>¥827M</v>
      </c>
      <c r="Z793" s="1" t="str">
        <f t="shared" si="178"/>
        <v>¥0</v>
      </c>
      <c r="AA793" s="1" t="str">
        <f t="shared" si="179"/>
        <v>¥10,13,480</v>
      </c>
      <c r="AB793" s="6">
        <f t="shared" si="180"/>
        <v>84456.699346405236</v>
      </c>
      <c r="AC793" s="1" t="str">
        <f t="shared" si="181"/>
        <v>Large</v>
      </c>
    </row>
    <row r="794" spans="1:29">
      <c r="A794" s="1" t="s">
        <v>2525</v>
      </c>
      <c r="B794" s="1">
        <v>2006</v>
      </c>
      <c r="C794" s="1" t="s">
        <v>27</v>
      </c>
      <c r="D794" s="1" t="s">
        <v>39</v>
      </c>
      <c r="E794" s="1" t="s">
        <v>40</v>
      </c>
      <c r="F794" s="1">
        <v>491</v>
      </c>
      <c r="G794" s="1">
        <v>4915</v>
      </c>
      <c r="H794" s="1">
        <v>784</v>
      </c>
      <c r="I794" s="1">
        <v>23.69</v>
      </c>
      <c r="J794" s="1">
        <v>1</v>
      </c>
      <c r="K794" s="1" t="s">
        <v>24</v>
      </c>
      <c r="L794" s="1" t="s">
        <v>24</v>
      </c>
      <c r="M794" s="1">
        <v>10</v>
      </c>
      <c r="N794" s="1" t="s">
        <v>49</v>
      </c>
      <c r="O794" s="1">
        <v>4576645</v>
      </c>
      <c r="P794" s="1">
        <f t="shared" si="182"/>
        <v>3</v>
      </c>
      <c r="Q794" s="1">
        <f t="shared" si="169"/>
        <v>18</v>
      </c>
      <c r="R794" s="5">
        <f t="shared" si="170"/>
        <v>9.9898270600203454E-2</v>
      </c>
      <c r="S794" s="6">
        <f t="shared" si="171"/>
        <v>159511.69888097659</v>
      </c>
      <c r="T794" s="4">
        <f t="shared" si="172"/>
        <v>1.5967413441955194</v>
      </c>
      <c r="U794" s="1" t="str">
        <f t="shared" si="173"/>
        <v>Normal</v>
      </c>
      <c r="V794" s="1" t="str">
        <f t="shared" si="174"/>
        <v>Acquired</v>
      </c>
      <c r="W794" s="1" t="str">
        <f t="shared" si="175"/>
        <v>$</v>
      </c>
      <c r="X794" s="1" t="str">
        <f t="shared" si="176"/>
        <v>$491M</v>
      </c>
      <c r="Y794" s="1" t="str">
        <f t="shared" si="177"/>
        <v>$784M</v>
      </c>
      <c r="Z794" s="1" t="str">
        <f t="shared" si="178"/>
        <v>$0</v>
      </c>
      <c r="AA794" s="1" t="str">
        <f t="shared" si="179"/>
        <v>$1,59,512</v>
      </c>
      <c r="AB794" s="6">
        <f t="shared" si="180"/>
        <v>13292.641573414718</v>
      </c>
      <c r="AC794" s="1" t="str">
        <f t="shared" si="181"/>
        <v>Large</v>
      </c>
    </row>
    <row r="795" spans="1:29">
      <c r="A795" s="1" t="s">
        <v>1421</v>
      </c>
      <c r="B795" s="1">
        <v>2006</v>
      </c>
      <c r="C795" s="1" t="s">
        <v>45</v>
      </c>
      <c r="D795" s="1" t="s">
        <v>48</v>
      </c>
      <c r="E795" s="1" t="s">
        <v>28</v>
      </c>
      <c r="F795" s="1">
        <v>342</v>
      </c>
      <c r="G795" s="1">
        <v>1169</v>
      </c>
      <c r="H795" s="1">
        <v>574</v>
      </c>
      <c r="I795" s="1">
        <v>34.31</v>
      </c>
      <c r="J795" s="1">
        <v>6</v>
      </c>
      <c r="K795" s="1" t="s">
        <v>19</v>
      </c>
      <c r="L795" s="1" t="s">
        <v>24</v>
      </c>
      <c r="M795" s="1">
        <v>73</v>
      </c>
      <c r="N795" s="1" t="s">
        <v>25</v>
      </c>
      <c r="O795" s="1">
        <v>4551460</v>
      </c>
      <c r="P795" s="1">
        <f t="shared" si="182"/>
        <v>1</v>
      </c>
      <c r="Q795" s="1">
        <f t="shared" si="169"/>
        <v>18</v>
      </c>
      <c r="R795" s="5">
        <f t="shared" si="170"/>
        <v>0.29255774165953807</v>
      </c>
      <c r="S795" s="6">
        <f t="shared" si="171"/>
        <v>491017.96407185629</v>
      </c>
      <c r="T795" s="4">
        <f t="shared" si="172"/>
        <v>1.6783625730994152</v>
      </c>
      <c r="U795" s="1" t="str">
        <f t="shared" si="173"/>
        <v>Normal</v>
      </c>
      <c r="V795" s="1" t="str">
        <f t="shared" si="174"/>
        <v>IPO</v>
      </c>
      <c r="W795" s="1" t="str">
        <f t="shared" si="175"/>
        <v>A$</v>
      </c>
      <c r="X795" s="1" t="str">
        <f t="shared" si="176"/>
        <v>A$342M</v>
      </c>
      <c r="Y795" s="1" t="str">
        <f t="shared" si="177"/>
        <v>A$574M</v>
      </c>
      <c r="Z795" s="1" t="str">
        <f t="shared" si="178"/>
        <v>A$0</v>
      </c>
      <c r="AA795" s="1" t="str">
        <f t="shared" si="179"/>
        <v>A$4,91,018</v>
      </c>
      <c r="AB795" s="6">
        <f t="shared" si="180"/>
        <v>40918.163672654693</v>
      </c>
      <c r="AC795" s="1" t="str">
        <f t="shared" si="181"/>
        <v>Large</v>
      </c>
    </row>
    <row r="796" spans="1:29">
      <c r="A796" s="1" t="s">
        <v>4413</v>
      </c>
      <c r="B796" s="1">
        <v>2006</v>
      </c>
      <c r="C796" s="1" t="s">
        <v>16</v>
      </c>
      <c r="D796" s="1" t="s">
        <v>17</v>
      </c>
      <c r="E796" s="1" t="s">
        <v>40</v>
      </c>
      <c r="F796" s="1">
        <v>272</v>
      </c>
      <c r="G796" s="1">
        <v>1833</v>
      </c>
      <c r="H796" s="1">
        <v>742</v>
      </c>
      <c r="I796" s="1">
        <v>14.66</v>
      </c>
      <c r="J796" s="1">
        <v>9</v>
      </c>
      <c r="K796" s="1" t="s">
        <v>19</v>
      </c>
      <c r="L796" s="1" t="s">
        <v>24</v>
      </c>
      <c r="M796" s="1">
        <v>30</v>
      </c>
      <c r="N796" s="1" t="s">
        <v>25</v>
      </c>
      <c r="O796" s="1">
        <v>4475917</v>
      </c>
      <c r="P796" s="1">
        <f t="shared" si="182"/>
        <v>3</v>
      </c>
      <c r="Q796" s="1">
        <f t="shared" si="169"/>
        <v>18</v>
      </c>
      <c r="R796" s="5">
        <f t="shared" si="170"/>
        <v>0.14839061647572285</v>
      </c>
      <c r="S796" s="6">
        <f t="shared" si="171"/>
        <v>404800.87288597925</v>
      </c>
      <c r="T796" s="4">
        <f t="shared" si="172"/>
        <v>2.7279411764705883</v>
      </c>
      <c r="U796" s="1" t="str">
        <f t="shared" si="173"/>
        <v>High Performer</v>
      </c>
      <c r="V796" s="1" t="str">
        <f t="shared" si="174"/>
        <v>IPO</v>
      </c>
      <c r="W796" s="1" t="str">
        <f t="shared" si="175"/>
        <v>$</v>
      </c>
      <c r="X796" s="1" t="str">
        <f t="shared" si="176"/>
        <v>$272M</v>
      </c>
      <c r="Y796" s="1" t="str">
        <f t="shared" si="177"/>
        <v>$742M</v>
      </c>
      <c r="Z796" s="1" t="str">
        <f t="shared" si="178"/>
        <v>$0</v>
      </c>
      <c r="AA796" s="1" t="str">
        <f t="shared" si="179"/>
        <v>$4,04,801</v>
      </c>
      <c r="AB796" s="6">
        <f t="shared" si="180"/>
        <v>33733.406073831604</v>
      </c>
      <c r="AC796" s="1" t="str">
        <f t="shared" si="181"/>
        <v>Large</v>
      </c>
    </row>
    <row r="797" spans="1:29">
      <c r="A797" s="1" t="s">
        <v>4374</v>
      </c>
      <c r="B797" s="1">
        <v>2006</v>
      </c>
      <c r="C797" s="1" t="s">
        <v>45</v>
      </c>
      <c r="D797" s="1" t="s">
        <v>95</v>
      </c>
      <c r="E797" s="1" t="s">
        <v>40</v>
      </c>
      <c r="F797" s="1">
        <v>328</v>
      </c>
      <c r="G797" s="1">
        <v>3898</v>
      </c>
      <c r="H797" s="1">
        <v>268</v>
      </c>
      <c r="I797" s="1">
        <v>38.729999999999997</v>
      </c>
      <c r="J797" s="1">
        <v>4</v>
      </c>
      <c r="K797" s="1" t="s">
        <v>19</v>
      </c>
      <c r="L797" s="1" t="s">
        <v>19</v>
      </c>
      <c r="M797" s="1">
        <v>5</v>
      </c>
      <c r="N797" s="1" t="s">
        <v>25</v>
      </c>
      <c r="O797" s="1">
        <v>4460488</v>
      </c>
      <c r="P797" s="1">
        <f t="shared" si="182"/>
        <v>3</v>
      </c>
      <c r="Q797" s="1">
        <f t="shared" si="169"/>
        <v>18</v>
      </c>
      <c r="R797" s="5">
        <f t="shared" si="170"/>
        <v>8.4145715751667516E-2</v>
      </c>
      <c r="S797" s="6">
        <f t="shared" si="171"/>
        <v>68753.206772703954</v>
      </c>
      <c r="T797" s="4">
        <f t="shared" si="172"/>
        <v>0.81707317073170727</v>
      </c>
      <c r="U797" s="1" t="str">
        <f t="shared" si="173"/>
        <v>Normal</v>
      </c>
      <c r="V797" s="1" t="str">
        <f t="shared" si="174"/>
        <v>Still Private</v>
      </c>
      <c r="W797" s="1" t="str">
        <f t="shared" si="175"/>
        <v>A$</v>
      </c>
      <c r="X797" s="1" t="str">
        <f t="shared" si="176"/>
        <v>A$328M</v>
      </c>
      <c r="Y797" s="1" t="str">
        <f t="shared" si="177"/>
        <v>A$268M</v>
      </c>
      <c r="Z797" s="1" t="str">
        <f t="shared" si="178"/>
        <v>A$0</v>
      </c>
      <c r="AA797" s="1" t="str">
        <f t="shared" si="179"/>
        <v>A$68,753</v>
      </c>
      <c r="AB797" s="6">
        <f t="shared" si="180"/>
        <v>5729.4338977253292</v>
      </c>
      <c r="AC797" s="1" t="str">
        <f t="shared" si="181"/>
        <v>Large</v>
      </c>
    </row>
    <row r="798" spans="1:29">
      <c r="A798" s="1" t="s">
        <v>1633</v>
      </c>
      <c r="B798" s="1">
        <v>2006</v>
      </c>
      <c r="C798" s="1" t="s">
        <v>31</v>
      </c>
      <c r="D798" s="1" t="s">
        <v>48</v>
      </c>
      <c r="E798" s="1" t="s">
        <v>40</v>
      </c>
      <c r="F798" s="1">
        <v>311</v>
      </c>
      <c r="G798" s="1">
        <v>4269</v>
      </c>
      <c r="H798" s="1">
        <v>680</v>
      </c>
      <c r="I798" s="1">
        <v>13.41</v>
      </c>
      <c r="J798" s="1">
        <v>3</v>
      </c>
      <c r="K798" s="1" t="s">
        <v>19</v>
      </c>
      <c r="L798" s="1" t="s">
        <v>19</v>
      </c>
      <c r="M798" s="1">
        <v>6</v>
      </c>
      <c r="N798" s="1" t="s">
        <v>25</v>
      </c>
      <c r="O798" s="1">
        <v>4437114</v>
      </c>
      <c r="P798" s="1">
        <f t="shared" si="182"/>
        <v>3</v>
      </c>
      <c r="Q798" s="1">
        <f t="shared" si="169"/>
        <v>18</v>
      </c>
      <c r="R798" s="5">
        <f t="shared" si="170"/>
        <v>7.2850784727102366E-2</v>
      </c>
      <c r="S798" s="6">
        <f t="shared" si="171"/>
        <v>159287.88943546498</v>
      </c>
      <c r="T798" s="4">
        <f t="shared" si="172"/>
        <v>2.1864951768488745</v>
      </c>
      <c r="U798" s="1" t="str">
        <f t="shared" si="173"/>
        <v>Normal</v>
      </c>
      <c r="V798" s="1" t="str">
        <f t="shared" si="174"/>
        <v>Still Private</v>
      </c>
      <c r="W798" s="1" t="str">
        <f t="shared" si="175"/>
        <v>€</v>
      </c>
      <c r="X798" s="1" t="str">
        <f t="shared" si="176"/>
        <v>€311M</v>
      </c>
      <c r="Y798" s="1" t="str">
        <f t="shared" si="177"/>
        <v>€680M</v>
      </c>
      <c r="Z798" s="1" t="str">
        <f t="shared" si="178"/>
        <v>€0</v>
      </c>
      <c r="AA798" s="1" t="str">
        <f t="shared" si="179"/>
        <v>€1,59,288</v>
      </c>
      <c r="AB798" s="6">
        <f t="shared" si="180"/>
        <v>13273.990786288748</v>
      </c>
      <c r="AC798" s="1" t="str">
        <f t="shared" si="181"/>
        <v>Large</v>
      </c>
    </row>
    <row r="799" spans="1:29">
      <c r="A799" s="1" t="s">
        <v>496</v>
      </c>
      <c r="B799" s="1">
        <v>2006</v>
      </c>
      <c r="C799" s="1" t="s">
        <v>31</v>
      </c>
      <c r="D799" s="1" t="s">
        <v>39</v>
      </c>
      <c r="E799" s="1" t="s">
        <v>37</v>
      </c>
      <c r="F799" s="1">
        <v>238</v>
      </c>
      <c r="G799" s="1">
        <v>2978</v>
      </c>
      <c r="H799" s="1">
        <v>358</v>
      </c>
      <c r="I799" s="1">
        <v>20.16</v>
      </c>
      <c r="J799" s="1">
        <v>8</v>
      </c>
      <c r="K799" s="1" t="s">
        <v>24</v>
      </c>
      <c r="L799" s="1" t="s">
        <v>24</v>
      </c>
      <c r="M799" s="1">
        <v>52</v>
      </c>
      <c r="N799" s="1" t="s">
        <v>29</v>
      </c>
      <c r="O799" s="1">
        <v>4418745</v>
      </c>
      <c r="P799" s="1">
        <f t="shared" si="182"/>
        <v>4</v>
      </c>
      <c r="Q799" s="1">
        <f t="shared" si="169"/>
        <v>18</v>
      </c>
      <c r="R799" s="5">
        <f t="shared" si="170"/>
        <v>7.9919408999328409E-2</v>
      </c>
      <c r="S799" s="6">
        <f t="shared" si="171"/>
        <v>120214.90933512425</v>
      </c>
      <c r="T799" s="4">
        <f t="shared" si="172"/>
        <v>1.5042016806722689</v>
      </c>
      <c r="U799" s="1" t="str">
        <f t="shared" si="173"/>
        <v>High Performer</v>
      </c>
      <c r="V799" s="1" t="str">
        <f t="shared" si="174"/>
        <v>Acquired</v>
      </c>
      <c r="W799" s="1" t="str">
        <f t="shared" si="175"/>
        <v>€</v>
      </c>
      <c r="X799" s="1" t="str">
        <f t="shared" si="176"/>
        <v>€238M</v>
      </c>
      <c r="Y799" s="1" t="str">
        <f t="shared" si="177"/>
        <v>€358M</v>
      </c>
      <c r="Z799" s="1" t="str">
        <f t="shared" si="178"/>
        <v>€0</v>
      </c>
      <c r="AA799" s="1" t="str">
        <f t="shared" si="179"/>
        <v>€1,20,215</v>
      </c>
      <c r="AB799" s="6">
        <f t="shared" si="180"/>
        <v>10017.909111260353</v>
      </c>
      <c r="AC799" s="1" t="str">
        <f t="shared" si="181"/>
        <v>Large</v>
      </c>
    </row>
    <row r="800" spans="1:29">
      <c r="A800" s="1" t="s">
        <v>1991</v>
      </c>
      <c r="B800" s="1">
        <v>2006</v>
      </c>
      <c r="C800" s="1" t="s">
        <v>35</v>
      </c>
      <c r="D800" s="1" t="s">
        <v>51</v>
      </c>
      <c r="E800" s="1" t="s">
        <v>23</v>
      </c>
      <c r="F800" s="1">
        <v>382</v>
      </c>
      <c r="G800" s="1">
        <v>2263</v>
      </c>
      <c r="H800" s="1">
        <v>569</v>
      </c>
      <c r="I800" s="1">
        <v>33.99</v>
      </c>
      <c r="J800" s="1">
        <v>6</v>
      </c>
      <c r="K800" s="1" t="s">
        <v>24</v>
      </c>
      <c r="L800" s="1" t="s">
        <v>19</v>
      </c>
      <c r="M800" s="1">
        <v>20</v>
      </c>
      <c r="N800" s="1" t="s">
        <v>29</v>
      </c>
      <c r="O800" s="1">
        <v>4418487</v>
      </c>
      <c r="P800" s="1">
        <f t="shared" si="182"/>
        <v>5</v>
      </c>
      <c r="Q800" s="1">
        <f t="shared" si="169"/>
        <v>18</v>
      </c>
      <c r="R800" s="5">
        <f t="shared" si="170"/>
        <v>0.16880247459125056</v>
      </c>
      <c r="S800" s="6">
        <f t="shared" si="171"/>
        <v>251436.14670790985</v>
      </c>
      <c r="T800" s="4">
        <f t="shared" si="172"/>
        <v>1.4895287958115184</v>
      </c>
      <c r="U800" s="1" t="str">
        <f t="shared" si="173"/>
        <v>Normal</v>
      </c>
      <c r="V800" s="1" t="str">
        <f t="shared" si="174"/>
        <v>Acquired</v>
      </c>
      <c r="W800" s="1" t="str">
        <f t="shared" si="175"/>
        <v>¥</v>
      </c>
      <c r="X800" s="1" t="str">
        <f t="shared" si="176"/>
        <v>¥382M</v>
      </c>
      <c r="Y800" s="1" t="str">
        <f t="shared" si="177"/>
        <v>¥569M</v>
      </c>
      <c r="Z800" s="1" t="str">
        <f t="shared" si="178"/>
        <v>¥0</v>
      </c>
      <c r="AA800" s="1" t="str">
        <f t="shared" si="179"/>
        <v>¥2,51,436</v>
      </c>
      <c r="AB800" s="6">
        <f t="shared" si="180"/>
        <v>20953.012225659153</v>
      </c>
      <c r="AC800" s="1" t="str">
        <f t="shared" si="181"/>
        <v>Large</v>
      </c>
    </row>
    <row r="801" spans="1:29">
      <c r="A801" s="1" t="s">
        <v>4511</v>
      </c>
      <c r="B801" s="1">
        <v>2006</v>
      </c>
      <c r="C801" s="1" t="s">
        <v>16</v>
      </c>
      <c r="D801" s="1" t="s">
        <v>36</v>
      </c>
      <c r="E801" s="1" t="s">
        <v>40</v>
      </c>
      <c r="F801" s="1">
        <v>340</v>
      </c>
      <c r="G801" s="1">
        <v>3542</v>
      </c>
      <c r="H801" s="1">
        <v>158</v>
      </c>
      <c r="I801" s="1">
        <v>13.34</v>
      </c>
      <c r="J801" s="1">
        <v>8</v>
      </c>
      <c r="K801" s="1" t="s">
        <v>24</v>
      </c>
      <c r="L801" s="1" t="s">
        <v>19</v>
      </c>
      <c r="M801" s="1">
        <v>10</v>
      </c>
      <c r="N801" s="1" t="s">
        <v>20</v>
      </c>
      <c r="O801" s="1">
        <v>4411203</v>
      </c>
      <c r="P801" s="1">
        <f t="shared" si="182"/>
        <v>3</v>
      </c>
      <c r="Q801" s="1">
        <f t="shared" si="169"/>
        <v>18</v>
      </c>
      <c r="R801" s="5">
        <f t="shared" si="170"/>
        <v>9.5990965556182944E-2</v>
      </c>
      <c r="S801" s="6">
        <f t="shared" si="171"/>
        <v>44607.566346696782</v>
      </c>
      <c r="T801" s="4">
        <f t="shared" si="172"/>
        <v>0.46470588235294119</v>
      </c>
      <c r="U801" s="1" t="str">
        <f t="shared" si="173"/>
        <v>High Performer</v>
      </c>
      <c r="V801" s="1" t="str">
        <f t="shared" si="174"/>
        <v>Acquired</v>
      </c>
      <c r="W801" s="1" t="str">
        <f t="shared" si="175"/>
        <v>$</v>
      </c>
      <c r="X801" s="1" t="str">
        <f t="shared" si="176"/>
        <v>$340M</v>
      </c>
      <c r="Y801" s="1" t="str">
        <f t="shared" si="177"/>
        <v>$158M</v>
      </c>
      <c r="Z801" s="1" t="str">
        <f t="shared" si="178"/>
        <v>$0</v>
      </c>
      <c r="AA801" s="1" t="str">
        <f t="shared" si="179"/>
        <v>$44,608</v>
      </c>
      <c r="AB801" s="6">
        <f t="shared" si="180"/>
        <v>3717.2971955580651</v>
      </c>
      <c r="AC801" s="1" t="str">
        <f t="shared" si="181"/>
        <v>Large</v>
      </c>
    </row>
    <row r="802" spans="1:29">
      <c r="A802" s="1" t="s">
        <v>3320</v>
      </c>
      <c r="B802" s="1">
        <v>2006</v>
      </c>
      <c r="C802" s="1" t="s">
        <v>45</v>
      </c>
      <c r="D802" s="1" t="s">
        <v>102</v>
      </c>
      <c r="E802" s="1" t="s">
        <v>18</v>
      </c>
      <c r="F802" s="1">
        <v>386</v>
      </c>
      <c r="G802" s="1">
        <v>1167</v>
      </c>
      <c r="H802" s="1">
        <v>105</v>
      </c>
      <c r="I802" s="1">
        <v>15.47</v>
      </c>
      <c r="J802" s="1">
        <v>8</v>
      </c>
      <c r="K802" s="1" t="s">
        <v>24</v>
      </c>
      <c r="L802" s="1" t="s">
        <v>24</v>
      </c>
      <c r="M802" s="1">
        <v>40</v>
      </c>
      <c r="N802" s="1" t="s">
        <v>33</v>
      </c>
      <c r="O802" s="1">
        <v>4385546</v>
      </c>
      <c r="P802" s="1">
        <f t="shared" si="182"/>
        <v>2</v>
      </c>
      <c r="Q802" s="1">
        <f t="shared" si="169"/>
        <v>18</v>
      </c>
      <c r="R802" s="5">
        <f t="shared" si="170"/>
        <v>0.33076263924592975</v>
      </c>
      <c r="S802" s="6">
        <f t="shared" si="171"/>
        <v>89974.293059125965</v>
      </c>
      <c r="T802" s="4">
        <f t="shared" si="172"/>
        <v>0.27202072538860106</v>
      </c>
      <c r="U802" s="1" t="str">
        <f t="shared" si="173"/>
        <v>High Performer</v>
      </c>
      <c r="V802" s="1" t="str">
        <f t="shared" si="174"/>
        <v>Acquired</v>
      </c>
      <c r="W802" s="1" t="str">
        <f t="shared" si="175"/>
        <v>A$</v>
      </c>
      <c r="X802" s="1" t="str">
        <f t="shared" si="176"/>
        <v>A$386M</v>
      </c>
      <c r="Y802" s="1" t="str">
        <f t="shared" si="177"/>
        <v>A$105M</v>
      </c>
      <c r="Z802" s="1" t="str">
        <f t="shared" si="178"/>
        <v>A$0</v>
      </c>
      <c r="AA802" s="1" t="str">
        <f t="shared" si="179"/>
        <v>A$89,974</v>
      </c>
      <c r="AB802" s="6">
        <f t="shared" si="180"/>
        <v>7497.857754927164</v>
      </c>
      <c r="AC802" s="1" t="str">
        <f t="shared" si="181"/>
        <v>Large</v>
      </c>
    </row>
    <row r="803" spans="1:29">
      <c r="A803" s="1" t="s">
        <v>1499</v>
      </c>
      <c r="B803" s="1">
        <v>2006</v>
      </c>
      <c r="C803" s="1" t="s">
        <v>31</v>
      </c>
      <c r="D803" s="1" t="s">
        <v>17</v>
      </c>
      <c r="E803" s="1" t="s">
        <v>18</v>
      </c>
      <c r="F803" s="1">
        <v>487</v>
      </c>
      <c r="G803" s="1">
        <v>4319</v>
      </c>
      <c r="H803" s="1">
        <v>222</v>
      </c>
      <c r="I803" s="1">
        <v>26.25</v>
      </c>
      <c r="J803" s="1">
        <v>3</v>
      </c>
      <c r="K803" s="1" t="s">
        <v>24</v>
      </c>
      <c r="L803" s="1" t="s">
        <v>19</v>
      </c>
      <c r="M803" s="1">
        <v>19</v>
      </c>
      <c r="N803" s="1" t="s">
        <v>25</v>
      </c>
      <c r="O803" s="1">
        <v>4250340</v>
      </c>
      <c r="P803" s="1">
        <f t="shared" si="182"/>
        <v>2</v>
      </c>
      <c r="Q803" s="1">
        <f t="shared" si="169"/>
        <v>18</v>
      </c>
      <c r="R803" s="5">
        <f t="shared" si="170"/>
        <v>0.11275758277379024</v>
      </c>
      <c r="S803" s="6">
        <f t="shared" si="171"/>
        <v>51400.787219263715</v>
      </c>
      <c r="T803" s="4">
        <f t="shared" si="172"/>
        <v>0.45585215605749485</v>
      </c>
      <c r="U803" s="1" t="str">
        <f t="shared" si="173"/>
        <v>Normal</v>
      </c>
      <c r="V803" s="1" t="str">
        <f t="shared" si="174"/>
        <v>Acquired</v>
      </c>
      <c r="W803" s="1" t="str">
        <f t="shared" si="175"/>
        <v>€</v>
      </c>
      <c r="X803" s="1" t="str">
        <f t="shared" si="176"/>
        <v>€487M</v>
      </c>
      <c r="Y803" s="1" t="str">
        <f t="shared" si="177"/>
        <v>€222M</v>
      </c>
      <c r="Z803" s="1" t="str">
        <f t="shared" si="178"/>
        <v>€0</v>
      </c>
      <c r="AA803" s="1" t="str">
        <f t="shared" si="179"/>
        <v>€51,401</v>
      </c>
      <c r="AB803" s="6">
        <f t="shared" si="180"/>
        <v>4283.3989349386429</v>
      </c>
      <c r="AC803" s="1" t="str">
        <f t="shared" si="181"/>
        <v>Large</v>
      </c>
    </row>
    <row r="804" spans="1:29">
      <c r="A804" s="1" t="s">
        <v>241</v>
      </c>
      <c r="B804" s="1">
        <v>2006</v>
      </c>
      <c r="C804" s="1" t="s">
        <v>59</v>
      </c>
      <c r="D804" s="1" t="s">
        <v>17</v>
      </c>
      <c r="E804" s="1" t="s">
        <v>40</v>
      </c>
      <c r="F804" s="1">
        <v>490</v>
      </c>
      <c r="G804" s="1">
        <v>980</v>
      </c>
      <c r="H804" s="1">
        <v>519</v>
      </c>
      <c r="I804" s="1">
        <v>30.82</v>
      </c>
      <c r="J804" s="1">
        <v>1</v>
      </c>
      <c r="K804" s="1" t="s">
        <v>24</v>
      </c>
      <c r="L804" s="1" t="s">
        <v>24</v>
      </c>
      <c r="M804" s="1">
        <v>16</v>
      </c>
      <c r="N804" s="1" t="s">
        <v>25</v>
      </c>
      <c r="O804" s="1">
        <v>4231540</v>
      </c>
      <c r="P804" s="1">
        <f t="shared" si="182"/>
        <v>3</v>
      </c>
      <c r="Q804" s="1">
        <f t="shared" si="169"/>
        <v>18</v>
      </c>
      <c r="R804" s="5">
        <f t="shared" si="170"/>
        <v>0.5</v>
      </c>
      <c r="S804" s="6">
        <f t="shared" si="171"/>
        <v>529591.83673469385</v>
      </c>
      <c r="T804" s="4">
        <f t="shared" si="172"/>
        <v>1.0591836734693878</v>
      </c>
      <c r="U804" s="1" t="str">
        <f t="shared" si="173"/>
        <v>Normal</v>
      </c>
      <c r="V804" s="1" t="str">
        <f t="shared" si="174"/>
        <v>Acquired</v>
      </c>
      <c r="W804" s="1" t="str">
        <f t="shared" si="175"/>
        <v>₹</v>
      </c>
      <c r="X804" s="1" t="str">
        <f t="shared" si="176"/>
        <v>₹490M</v>
      </c>
      <c r="Y804" s="1" t="str">
        <f t="shared" si="177"/>
        <v>₹519M</v>
      </c>
      <c r="Z804" s="1" t="str">
        <f t="shared" si="178"/>
        <v>₹1</v>
      </c>
      <c r="AA804" s="1" t="str">
        <f t="shared" si="179"/>
        <v>₹5,29,592</v>
      </c>
      <c r="AB804" s="6">
        <f t="shared" si="180"/>
        <v>44132.65306122449</v>
      </c>
      <c r="AC804" s="1" t="str">
        <f t="shared" si="181"/>
        <v>Large</v>
      </c>
    </row>
    <row r="805" spans="1:29">
      <c r="A805" s="1" t="s">
        <v>715</v>
      </c>
      <c r="B805" s="1">
        <v>2006</v>
      </c>
      <c r="C805" s="1" t="s">
        <v>27</v>
      </c>
      <c r="D805" s="1" t="s">
        <v>102</v>
      </c>
      <c r="E805" s="1" t="s">
        <v>40</v>
      </c>
      <c r="F805" s="1">
        <v>468</v>
      </c>
      <c r="G805" s="1">
        <v>335</v>
      </c>
      <c r="H805" s="1">
        <v>48</v>
      </c>
      <c r="I805" s="1">
        <v>28.4</v>
      </c>
      <c r="J805" s="1">
        <v>1</v>
      </c>
      <c r="K805" s="1" t="s">
        <v>24</v>
      </c>
      <c r="L805" s="1" t="s">
        <v>24</v>
      </c>
      <c r="M805" s="1">
        <v>23</v>
      </c>
      <c r="N805" s="1" t="s">
        <v>25</v>
      </c>
      <c r="O805" s="1">
        <v>4186638</v>
      </c>
      <c r="P805" s="1">
        <f t="shared" si="182"/>
        <v>3</v>
      </c>
      <c r="Q805" s="1">
        <f t="shared" si="169"/>
        <v>18</v>
      </c>
      <c r="R805" s="5">
        <f t="shared" si="170"/>
        <v>1.3970149253731343</v>
      </c>
      <c r="S805" s="6">
        <f t="shared" si="171"/>
        <v>143283.58208955225</v>
      </c>
      <c r="T805" s="4">
        <f t="shared" si="172"/>
        <v>0.10256410256410256</v>
      </c>
      <c r="U805" s="1" t="str">
        <f t="shared" si="173"/>
        <v>Normal</v>
      </c>
      <c r="V805" s="1" t="str">
        <f t="shared" si="174"/>
        <v>Acquired</v>
      </c>
      <c r="W805" s="1" t="str">
        <f t="shared" si="175"/>
        <v>$</v>
      </c>
      <c r="X805" s="1" t="str">
        <f t="shared" si="176"/>
        <v>$468M</v>
      </c>
      <c r="Y805" s="1" t="str">
        <f t="shared" si="177"/>
        <v>$48M</v>
      </c>
      <c r="Z805" s="1" t="str">
        <f t="shared" si="178"/>
        <v>$1</v>
      </c>
      <c r="AA805" s="1" t="str">
        <f t="shared" si="179"/>
        <v>$1,43,284</v>
      </c>
      <c r="AB805" s="6">
        <f t="shared" si="180"/>
        <v>11940.298507462687</v>
      </c>
      <c r="AC805" s="1" t="str">
        <f t="shared" si="181"/>
        <v>Large</v>
      </c>
    </row>
    <row r="806" spans="1:29">
      <c r="A806" s="1" t="s">
        <v>761</v>
      </c>
      <c r="B806" s="1">
        <v>2006</v>
      </c>
      <c r="C806" s="1" t="s">
        <v>31</v>
      </c>
      <c r="D806" s="1" t="s">
        <v>46</v>
      </c>
      <c r="E806" s="1" t="s">
        <v>28</v>
      </c>
      <c r="F806" s="1">
        <v>230</v>
      </c>
      <c r="G806" s="1">
        <v>1568</v>
      </c>
      <c r="H806" s="1">
        <v>893</v>
      </c>
      <c r="I806" s="1">
        <v>14.96</v>
      </c>
      <c r="J806" s="1">
        <v>6</v>
      </c>
      <c r="K806" s="1" t="s">
        <v>24</v>
      </c>
      <c r="L806" s="1" t="s">
        <v>19</v>
      </c>
      <c r="M806" s="1">
        <v>19</v>
      </c>
      <c r="N806" s="1" t="s">
        <v>29</v>
      </c>
      <c r="O806" s="1">
        <v>4116229</v>
      </c>
      <c r="P806" s="1">
        <f t="shared" si="182"/>
        <v>1</v>
      </c>
      <c r="Q806" s="1">
        <f t="shared" si="169"/>
        <v>18</v>
      </c>
      <c r="R806" s="5">
        <f t="shared" si="170"/>
        <v>0.14668367346938777</v>
      </c>
      <c r="S806" s="6">
        <f t="shared" si="171"/>
        <v>569515.30612244899</v>
      </c>
      <c r="T806" s="4">
        <f t="shared" si="172"/>
        <v>3.8826086956521739</v>
      </c>
      <c r="U806" s="1" t="str">
        <f t="shared" si="173"/>
        <v>Normal</v>
      </c>
      <c r="V806" s="1" t="str">
        <f t="shared" si="174"/>
        <v>Acquired</v>
      </c>
      <c r="W806" s="1" t="str">
        <f t="shared" si="175"/>
        <v>€</v>
      </c>
      <c r="X806" s="1" t="str">
        <f t="shared" si="176"/>
        <v>€230M</v>
      </c>
      <c r="Y806" s="1" t="str">
        <f t="shared" si="177"/>
        <v>€893M</v>
      </c>
      <c r="Z806" s="1" t="str">
        <f t="shared" si="178"/>
        <v>€0</v>
      </c>
      <c r="AA806" s="1" t="str">
        <f t="shared" si="179"/>
        <v>€5,69,515</v>
      </c>
      <c r="AB806" s="6">
        <f t="shared" si="180"/>
        <v>47459.608843537419</v>
      </c>
      <c r="AC806" s="1" t="str">
        <f t="shared" si="181"/>
        <v>Large</v>
      </c>
    </row>
    <row r="807" spans="1:29">
      <c r="A807" s="1" t="s">
        <v>3253</v>
      </c>
      <c r="B807" s="1">
        <v>2006</v>
      </c>
      <c r="C807" s="1" t="s">
        <v>53</v>
      </c>
      <c r="D807" s="1" t="s">
        <v>43</v>
      </c>
      <c r="E807" s="1" t="s">
        <v>23</v>
      </c>
      <c r="F807" s="1">
        <v>242</v>
      </c>
      <c r="G807" s="1">
        <v>2102</v>
      </c>
      <c r="H807" s="1">
        <v>962</v>
      </c>
      <c r="I807" s="1">
        <v>15.41</v>
      </c>
      <c r="J807" s="1">
        <v>3</v>
      </c>
      <c r="K807" s="1" t="s">
        <v>24</v>
      </c>
      <c r="L807" s="1" t="s">
        <v>19</v>
      </c>
      <c r="M807" s="1">
        <v>72</v>
      </c>
      <c r="N807" s="1" t="s">
        <v>25</v>
      </c>
      <c r="O807" s="1">
        <v>4098902</v>
      </c>
      <c r="P807" s="1">
        <f t="shared" si="182"/>
        <v>5</v>
      </c>
      <c r="Q807" s="1">
        <f t="shared" si="169"/>
        <v>18</v>
      </c>
      <c r="R807" s="5">
        <f t="shared" si="170"/>
        <v>0.11512844909609896</v>
      </c>
      <c r="S807" s="6">
        <f t="shared" si="171"/>
        <v>457659.37202664127</v>
      </c>
      <c r="T807" s="4">
        <f t="shared" si="172"/>
        <v>3.9752066115702478</v>
      </c>
      <c r="U807" s="1" t="str">
        <f t="shared" si="173"/>
        <v>Normal</v>
      </c>
      <c r="V807" s="1" t="str">
        <f t="shared" si="174"/>
        <v>Acquired</v>
      </c>
      <c r="W807" s="1">
        <f t="shared" si="175"/>
        <v>0</v>
      </c>
      <c r="X807" s="1" t="str">
        <f t="shared" si="176"/>
        <v>0242M</v>
      </c>
      <c r="Y807" s="1" t="str">
        <f t="shared" si="177"/>
        <v>0962M</v>
      </c>
      <c r="Z807" s="1" t="str">
        <f t="shared" si="178"/>
        <v>00</v>
      </c>
      <c r="AA807" s="1" t="str">
        <f t="shared" si="179"/>
        <v>04,57,659</v>
      </c>
      <c r="AB807" s="6">
        <f t="shared" si="180"/>
        <v>38138.281002220108</v>
      </c>
      <c r="AC807" s="1" t="str">
        <f t="shared" si="181"/>
        <v>Large</v>
      </c>
    </row>
    <row r="808" spans="1:29">
      <c r="A808" s="1" t="s">
        <v>2601</v>
      </c>
      <c r="B808" s="1">
        <v>2006</v>
      </c>
      <c r="C808" s="1" t="s">
        <v>59</v>
      </c>
      <c r="D808" s="1" t="s">
        <v>51</v>
      </c>
      <c r="E808" s="1" t="s">
        <v>40</v>
      </c>
      <c r="F808" s="1">
        <v>488</v>
      </c>
      <c r="G808" s="1">
        <v>1693</v>
      </c>
      <c r="H808" s="1">
        <v>79</v>
      </c>
      <c r="I808" s="1">
        <v>35.909999999999997</v>
      </c>
      <c r="J808" s="1">
        <v>3</v>
      </c>
      <c r="K808" s="1" t="s">
        <v>24</v>
      </c>
      <c r="L808" s="1" t="s">
        <v>19</v>
      </c>
      <c r="M808" s="1">
        <v>17</v>
      </c>
      <c r="N808" s="1" t="s">
        <v>49</v>
      </c>
      <c r="O808" s="1">
        <v>4025043</v>
      </c>
      <c r="P808" s="1">
        <f t="shared" si="182"/>
        <v>3</v>
      </c>
      <c r="Q808" s="1">
        <f t="shared" si="169"/>
        <v>18</v>
      </c>
      <c r="R808" s="5">
        <f t="shared" si="170"/>
        <v>0.28824571766095686</v>
      </c>
      <c r="S808" s="6">
        <f t="shared" si="171"/>
        <v>46662.728883638512</v>
      </c>
      <c r="T808" s="4">
        <f t="shared" si="172"/>
        <v>0.16188524590163936</v>
      </c>
      <c r="U808" s="1" t="str">
        <f t="shared" si="173"/>
        <v>Normal</v>
      </c>
      <c r="V808" s="1" t="str">
        <f t="shared" si="174"/>
        <v>Acquired</v>
      </c>
      <c r="W808" s="1" t="str">
        <f t="shared" si="175"/>
        <v>₹</v>
      </c>
      <c r="X808" s="1" t="str">
        <f t="shared" si="176"/>
        <v>₹488M</v>
      </c>
      <c r="Y808" s="1" t="str">
        <f t="shared" si="177"/>
        <v>₹79M</v>
      </c>
      <c r="Z808" s="1" t="str">
        <f t="shared" si="178"/>
        <v>₹0</v>
      </c>
      <c r="AA808" s="1" t="str">
        <f t="shared" si="179"/>
        <v>₹46,663</v>
      </c>
      <c r="AB808" s="6">
        <f t="shared" si="180"/>
        <v>3888.5607403032095</v>
      </c>
      <c r="AC808" s="1" t="str">
        <f t="shared" si="181"/>
        <v>Large</v>
      </c>
    </row>
    <row r="809" spans="1:29">
      <c r="A809" s="1" t="s">
        <v>4244</v>
      </c>
      <c r="B809" s="1">
        <v>2006</v>
      </c>
      <c r="C809" s="1" t="s">
        <v>31</v>
      </c>
      <c r="D809" s="1" t="s">
        <v>32</v>
      </c>
      <c r="E809" s="1" t="s">
        <v>18</v>
      </c>
      <c r="F809" s="1">
        <v>311</v>
      </c>
      <c r="G809" s="1">
        <v>1030</v>
      </c>
      <c r="H809" s="1">
        <v>695</v>
      </c>
      <c r="I809" s="1">
        <v>42.67</v>
      </c>
      <c r="J809" s="1">
        <v>3</v>
      </c>
      <c r="K809" s="1" t="s">
        <v>19</v>
      </c>
      <c r="L809" s="1" t="s">
        <v>19</v>
      </c>
      <c r="M809" s="1">
        <v>92</v>
      </c>
      <c r="N809" s="1" t="s">
        <v>25</v>
      </c>
      <c r="O809" s="1">
        <v>3993699</v>
      </c>
      <c r="P809" s="1">
        <f t="shared" si="182"/>
        <v>2</v>
      </c>
      <c r="Q809" s="1">
        <f t="shared" si="169"/>
        <v>18</v>
      </c>
      <c r="R809" s="5">
        <f t="shared" si="170"/>
        <v>0.30194174757281556</v>
      </c>
      <c r="S809" s="6">
        <f t="shared" si="171"/>
        <v>674757.281553398</v>
      </c>
      <c r="T809" s="4">
        <f t="shared" si="172"/>
        <v>2.234726688102894</v>
      </c>
      <c r="U809" s="1" t="str">
        <f t="shared" si="173"/>
        <v>Normal</v>
      </c>
      <c r="V809" s="1" t="str">
        <f t="shared" si="174"/>
        <v>Still Private</v>
      </c>
      <c r="W809" s="1" t="str">
        <f t="shared" si="175"/>
        <v>€</v>
      </c>
      <c r="X809" s="1" t="str">
        <f t="shared" si="176"/>
        <v>€311M</v>
      </c>
      <c r="Y809" s="1" t="str">
        <f t="shared" si="177"/>
        <v>€695M</v>
      </c>
      <c r="Z809" s="1" t="str">
        <f t="shared" si="178"/>
        <v>€0</v>
      </c>
      <c r="AA809" s="1" t="str">
        <f t="shared" si="179"/>
        <v>€6,74,757</v>
      </c>
      <c r="AB809" s="6">
        <f t="shared" si="180"/>
        <v>56229.773462783174</v>
      </c>
      <c r="AC809" s="1" t="str">
        <f t="shared" si="181"/>
        <v>Large</v>
      </c>
    </row>
    <row r="810" spans="1:29">
      <c r="A810" s="1" t="s">
        <v>1543</v>
      </c>
      <c r="B810" s="1">
        <v>2006</v>
      </c>
      <c r="C810" s="1" t="s">
        <v>42</v>
      </c>
      <c r="D810" s="1" t="s">
        <v>102</v>
      </c>
      <c r="E810" s="1" t="s">
        <v>23</v>
      </c>
      <c r="F810" s="1">
        <v>233</v>
      </c>
      <c r="G810" s="1">
        <v>2748</v>
      </c>
      <c r="H810" s="1">
        <v>709</v>
      </c>
      <c r="I810" s="1">
        <v>34.94</v>
      </c>
      <c r="J810" s="1">
        <v>2</v>
      </c>
      <c r="K810" s="1" t="s">
        <v>24</v>
      </c>
      <c r="L810" s="1" t="s">
        <v>19</v>
      </c>
      <c r="M810" s="1">
        <v>13</v>
      </c>
      <c r="N810" s="1" t="s">
        <v>49</v>
      </c>
      <c r="O810" s="1">
        <v>3909657</v>
      </c>
      <c r="P810" s="1">
        <f t="shared" si="182"/>
        <v>5</v>
      </c>
      <c r="Q810" s="1">
        <f t="shared" si="169"/>
        <v>18</v>
      </c>
      <c r="R810" s="5">
        <f t="shared" si="170"/>
        <v>8.4788937409024739E-2</v>
      </c>
      <c r="S810" s="6">
        <f t="shared" si="171"/>
        <v>258005.82241630278</v>
      </c>
      <c r="T810" s="4">
        <f t="shared" si="172"/>
        <v>3.0429184549356223</v>
      </c>
      <c r="U810" s="1" t="str">
        <f t="shared" si="173"/>
        <v>Normal</v>
      </c>
      <c r="V810" s="1" t="str">
        <f t="shared" si="174"/>
        <v>Acquired</v>
      </c>
      <c r="W810" s="1" t="str">
        <f t="shared" si="175"/>
        <v>¥</v>
      </c>
      <c r="X810" s="1" t="str">
        <f t="shared" si="176"/>
        <v>¥233M</v>
      </c>
      <c r="Y810" s="1" t="str">
        <f t="shared" si="177"/>
        <v>¥709M</v>
      </c>
      <c r="Z810" s="1" t="str">
        <f t="shared" si="178"/>
        <v>¥0</v>
      </c>
      <c r="AA810" s="1" t="str">
        <f t="shared" si="179"/>
        <v>¥2,58,006</v>
      </c>
      <c r="AB810" s="6">
        <f t="shared" si="180"/>
        <v>21500.485201358562</v>
      </c>
      <c r="AC810" s="1" t="str">
        <f t="shared" si="181"/>
        <v>Large</v>
      </c>
    </row>
    <row r="811" spans="1:29">
      <c r="A811" s="1" t="s">
        <v>5022</v>
      </c>
      <c r="B811" s="1">
        <v>2006</v>
      </c>
      <c r="C811" s="1" t="s">
        <v>27</v>
      </c>
      <c r="D811" s="1" t="s">
        <v>48</v>
      </c>
      <c r="E811" s="1" t="s">
        <v>28</v>
      </c>
      <c r="F811" s="1">
        <v>497</v>
      </c>
      <c r="G811" s="1">
        <v>2382</v>
      </c>
      <c r="H811" s="1">
        <v>520</v>
      </c>
      <c r="I811" s="1">
        <v>0.87</v>
      </c>
      <c r="J811" s="1">
        <v>4</v>
      </c>
      <c r="K811" s="1" t="s">
        <v>24</v>
      </c>
      <c r="L811" s="1" t="s">
        <v>19</v>
      </c>
      <c r="M811" s="1">
        <v>49</v>
      </c>
      <c r="N811" s="1" t="s">
        <v>20</v>
      </c>
      <c r="O811" s="1">
        <v>3897493</v>
      </c>
      <c r="P811" s="1">
        <f t="shared" si="182"/>
        <v>1</v>
      </c>
      <c r="Q811" s="1">
        <f t="shared" si="169"/>
        <v>18</v>
      </c>
      <c r="R811" s="5">
        <f t="shared" si="170"/>
        <v>0.2086481947942905</v>
      </c>
      <c r="S811" s="6">
        <f t="shared" si="171"/>
        <v>218303.946263644</v>
      </c>
      <c r="T811" s="4">
        <f t="shared" si="172"/>
        <v>1.0462776659959758</v>
      </c>
      <c r="U811" s="1" t="str">
        <f t="shared" si="173"/>
        <v>Normal</v>
      </c>
      <c r="V811" s="1" t="str">
        <f t="shared" si="174"/>
        <v>Acquired</v>
      </c>
      <c r="W811" s="1" t="str">
        <f t="shared" si="175"/>
        <v>$</v>
      </c>
      <c r="X811" s="1" t="str">
        <f t="shared" si="176"/>
        <v>$497M</v>
      </c>
      <c r="Y811" s="1" t="str">
        <f t="shared" si="177"/>
        <v>$520M</v>
      </c>
      <c r="Z811" s="1" t="str">
        <f t="shared" si="178"/>
        <v>$0</v>
      </c>
      <c r="AA811" s="1" t="str">
        <f t="shared" si="179"/>
        <v>$2,18,304</v>
      </c>
      <c r="AB811" s="6">
        <f t="shared" si="180"/>
        <v>18191.995521970333</v>
      </c>
      <c r="AC811" s="1" t="str">
        <f t="shared" si="181"/>
        <v>Large</v>
      </c>
    </row>
    <row r="812" spans="1:29">
      <c r="A812" s="1" t="s">
        <v>4921</v>
      </c>
      <c r="B812" s="1">
        <v>2006</v>
      </c>
      <c r="C812" s="1" t="s">
        <v>22</v>
      </c>
      <c r="D812" s="1" t="s">
        <v>32</v>
      </c>
      <c r="E812" s="1" t="s">
        <v>23</v>
      </c>
      <c r="F812" s="1">
        <v>382</v>
      </c>
      <c r="G812" s="1">
        <v>4247</v>
      </c>
      <c r="H812" s="1">
        <v>523</v>
      </c>
      <c r="I812" s="1">
        <v>29.17</v>
      </c>
      <c r="J812" s="1">
        <v>4</v>
      </c>
      <c r="K812" s="1" t="s">
        <v>19</v>
      </c>
      <c r="L812" s="1" t="s">
        <v>19</v>
      </c>
      <c r="M812" s="1">
        <v>71</v>
      </c>
      <c r="N812" s="1" t="s">
        <v>29</v>
      </c>
      <c r="O812" s="1">
        <v>3848272</v>
      </c>
      <c r="P812" s="1">
        <f t="shared" si="182"/>
        <v>5</v>
      </c>
      <c r="Q812" s="1">
        <f t="shared" si="169"/>
        <v>18</v>
      </c>
      <c r="R812" s="5">
        <f t="shared" si="170"/>
        <v>8.9945844125264893E-2</v>
      </c>
      <c r="S812" s="6">
        <f t="shared" si="171"/>
        <v>123145.74994113491</v>
      </c>
      <c r="T812" s="4">
        <f t="shared" si="172"/>
        <v>1.369109947643979</v>
      </c>
      <c r="U812" s="1" t="str">
        <f t="shared" si="173"/>
        <v>Normal</v>
      </c>
      <c r="V812" s="1" t="str">
        <f t="shared" si="174"/>
        <v>Still Private</v>
      </c>
      <c r="W812" s="1" t="str">
        <f t="shared" si="175"/>
        <v>£</v>
      </c>
      <c r="X812" s="1" t="str">
        <f t="shared" si="176"/>
        <v>£382M</v>
      </c>
      <c r="Y812" s="1" t="str">
        <f t="shared" si="177"/>
        <v>£523M</v>
      </c>
      <c r="Z812" s="1" t="str">
        <f t="shared" si="178"/>
        <v>£0</v>
      </c>
      <c r="AA812" s="1" t="str">
        <f t="shared" si="179"/>
        <v>£1,23,146</v>
      </c>
      <c r="AB812" s="6">
        <f t="shared" si="180"/>
        <v>10262.145828427911</v>
      </c>
      <c r="AC812" s="1" t="str">
        <f t="shared" si="181"/>
        <v>Large</v>
      </c>
    </row>
    <row r="813" spans="1:29">
      <c r="A813" s="1" t="s">
        <v>4767</v>
      </c>
      <c r="B813" s="1">
        <v>2006</v>
      </c>
      <c r="C813" s="1" t="s">
        <v>53</v>
      </c>
      <c r="D813" s="1" t="s">
        <v>102</v>
      </c>
      <c r="E813" s="1" t="s">
        <v>28</v>
      </c>
      <c r="F813" s="1">
        <v>326</v>
      </c>
      <c r="G813" s="1">
        <v>1482</v>
      </c>
      <c r="H813" s="1">
        <v>207</v>
      </c>
      <c r="I813" s="1">
        <v>37.950000000000003</v>
      </c>
      <c r="J813" s="1">
        <v>2</v>
      </c>
      <c r="K813" s="1" t="s">
        <v>19</v>
      </c>
      <c r="L813" s="1" t="s">
        <v>24</v>
      </c>
      <c r="M813" s="1">
        <v>58</v>
      </c>
      <c r="N813" s="1" t="s">
        <v>33</v>
      </c>
      <c r="O813" s="1">
        <v>3787276</v>
      </c>
      <c r="P813" s="1">
        <f t="shared" si="182"/>
        <v>1</v>
      </c>
      <c r="Q813" s="1">
        <f t="shared" si="169"/>
        <v>18</v>
      </c>
      <c r="R813" s="5">
        <f t="shared" si="170"/>
        <v>0.21997300944669365</v>
      </c>
      <c r="S813" s="6">
        <f t="shared" si="171"/>
        <v>139676.11336032388</v>
      </c>
      <c r="T813" s="4">
        <f t="shared" si="172"/>
        <v>0.63496932515337423</v>
      </c>
      <c r="U813" s="1" t="str">
        <f t="shared" si="173"/>
        <v>Normal</v>
      </c>
      <c r="V813" s="1" t="str">
        <f t="shared" si="174"/>
        <v>IPO</v>
      </c>
      <c r="W813" s="1">
        <f t="shared" si="175"/>
        <v>0</v>
      </c>
      <c r="X813" s="1" t="str">
        <f t="shared" si="176"/>
        <v>0326M</v>
      </c>
      <c r="Y813" s="1" t="str">
        <f t="shared" si="177"/>
        <v>0207M</v>
      </c>
      <c r="Z813" s="1" t="str">
        <f t="shared" si="178"/>
        <v>00</v>
      </c>
      <c r="AA813" s="1" t="str">
        <f t="shared" si="179"/>
        <v>01,39,676</v>
      </c>
      <c r="AB813" s="6">
        <f t="shared" si="180"/>
        <v>11639.676113360323</v>
      </c>
      <c r="AC813" s="1" t="str">
        <f t="shared" si="181"/>
        <v>Large</v>
      </c>
    </row>
    <row r="814" spans="1:29">
      <c r="A814" s="1" t="s">
        <v>208</v>
      </c>
      <c r="B814" s="1">
        <v>2006</v>
      </c>
      <c r="C814" s="1" t="s">
        <v>35</v>
      </c>
      <c r="D814" s="1" t="s">
        <v>39</v>
      </c>
      <c r="E814" s="1" t="s">
        <v>18</v>
      </c>
      <c r="F814" s="1">
        <v>229</v>
      </c>
      <c r="G814" s="1">
        <v>2598</v>
      </c>
      <c r="H814" s="1">
        <v>647</v>
      </c>
      <c r="I814" s="1">
        <v>49.47</v>
      </c>
      <c r="J814" s="1">
        <v>8</v>
      </c>
      <c r="K814" s="1" t="s">
        <v>19</v>
      </c>
      <c r="L814" s="1" t="s">
        <v>24</v>
      </c>
      <c r="M814" s="1">
        <v>41</v>
      </c>
      <c r="N814" s="1" t="s">
        <v>25</v>
      </c>
      <c r="O814" s="1">
        <v>3704873</v>
      </c>
      <c r="P814" s="1">
        <f t="shared" si="182"/>
        <v>2</v>
      </c>
      <c r="Q814" s="1">
        <f t="shared" si="169"/>
        <v>18</v>
      </c>
      <c r="R814" s="5">
        <f t="shared" si="170"/>
        <v>8.8144726712856045E-2</v>
      </c>
      <c r="S814" s="6">
        <f t="shared" si="171"/>
        <v>249037.72132409544</v>
      </c>
      <c r="T814" s="4">
        <f t="shared" si="172"/>
        <v>2.8253275109170306</v>
      </c>
      <c r="U814" s="1" t="str">
        <f t="shared" si="173"/>
        <v>High Performer</v>
      </c>
      <c r="V814" s="1" t="str">
        <f t="shared" si="174"/>
        <v>IPO</v>
      </c>
      <c r="W814" s="1" t="str">
        <f t="shared" si="175"/>
        <v>¥</v>
      </c>
      <c r="X814" s="1" t="str">
        <f t="shared" si="176"/>
        <v>¥229M</v>
      </c>
      <c r="Y814" s="1" t="str">
        <f t="shared" si="177"/>
        <v>¥647M</v>
      </c>
      <c r="Z814" s="1" t="str">
        <f t="shared" si="178"/>
        <v>¥0</v>
      </c>
      <c r="AA814" s="1" t="str">
        <f t="shared" si="179"/>
        <v>¥2,49,038</v>
      </c>
      <c r="AB814" s="6">
        <f t="shared" si="180"/>
        <v>20753.14344367462</v>
      </c>
      <c r="AC814" s="1" t="str">
        <f t="shared" si="181"/>
        <v>Large</v>
      </c>
    </row>
    <row r="815" spans="1:29">
      <c r="A815" s="1" t="s">
        <v>2595</v>
      </c>
      <c r="B815" s="1">
        <v>2006</v>
      </c>
      <c r="C815" s="1" t="s">
        <v>27</v>
      </c>
      <c r="D815" s="1" t="s">
        <v>102</v>
      </c>
      <c r="E815" s="1" t="s">
        <v>18</v>
      </c>
      <c r="F815" s="1">
        <v>384</v>
      </c>
      <c r="G815" s="1">
        <v>2682</v>
      </c>
      <c r="H815" s="1">
        <v>634</v>
      </c>
      <c r="I815" s="1">
        <v>44.18</v>
      </c>
      <c r="J815" s="1">
        <v>6</v>
      </c>
      <c r="K815" s="1" t="s">
        <v>24</v>
      </c>
      <c r="L815" s="1" t="s">
        <v>24</v>
      </c>
      <c r="M815" s="1">
        <v>46</v>
      </c>
      <c r="N815" s="1" t="s">
        <v>25</v>
      </c>
      <c r="O815" s="1">
        <v>3690831</v>
      </c>
      <c r="P815" s="1">
        <f t="shared" si="182"/>
        <v>2</v>
      </c>
      <c r="Q815" s="1">
        <f t="shared" si="169"/>
        <v>18</v>
      </c>
      <c r="R815" s="5">
        <f t="shared" si="170"/>
        <v>0.14317673378076062</v>
      </c>
      <c r="S815" s="6">
        <f t="shared" si="171"/>
        <v>236390.75316927666</v>
      </c>
      <c r="T815" s="4">
        <f t="shared" si="172"/>
        <v>1.6510416666666667</v>
      </c>
      <c r="U815" s="1" t="str">
        <f t="shared" si="173"/>
        <v>Normal</v>
      </c>
      <c r="V815" s="1" t="str">
        <f t="shared" si="174"/>
        <v>Acquired</v>
      </c>
      <c r="W815" s="1" t="str">
        <f t="shared" si="175"/>
        <v>$</v>
      </c>
      <c r="X815" s="1" t="str">
        <f t="shared" si="176"/>
        <v>$384M</v>
      </c>
      <c r="Y815" s="1" t="str">
        <f t="shared" si="177"/>
        <v>$634M</v>
      </c>
      <c r="Z815" s="1" t="str">
        <f t="shared" si="178"/>
        <v>$0</v>
      </c>
      <c r="AA815" s="1" t="str">
        <f t="shared" si="179"/>
        <v>$2,36,391</v>
      </c>
      <c r="AB815" s="6">
        <f t="shared" si="180"/>
        <v>19699.229430773055</v>
      </c>
      <c r="AC815" s="1" t="str">
        <f t="shared" si="181"/>
        <v>Large</v>
      </c>
    </row>
    <row r="816" spans="1:29">
      <c r="A816" s="1" t="s">
        <v>1848</v>
      </c>
      <c r="B816" s="1">
        <v>2006</v>
      </c>
      <c r="C816" s="1" t="s">
        <v>31</v>
      </c>
      <c r="D816" s="1" t="s">
        <v>51</v>
      </c>
      <c r="E816" s="1" t="s">
        <v>40</v>
      </c>
      <c r="F816" s="1">
        <v>424</v>
      </c>
      <c r="G816" s="1">
        <v>4578</v>
      </c>
      <c r="H816" s="1">
        <v>856</v>
      </c>
      <c r="I816" s="1">
        <v>31.14</v>
      </c>
      <c r="J816" s="1">
        <v>6</v>
      </c>
      <c r="K816" s="1" t="s">
        <v>19</v>
      </c>
      <c r="L816" s="1" t="s">
        <v>19</v>
      </c>
      <c r="M816" s="1">
        <v>7</v>
      </c>
      <c r="N816" s="1" t="s">
        <v>33</v>
      </c>
      <c r="O816" s="1">
        <v>3639800</v>
      </c>
      <c r="P816" s="1">
        <f t="shared" si="182"/>
        <v>3</v>
      </c>
      <c r="Q816" s="1">
        <f t="shared" si="169"/>
        <v>18</v>
      </c>
      <c r="R816" s="5">
        <f t="shared" si="170"/>
        <v>9.2616863259065096E-2</v>
      </c>
      <c r="S816" s="6">
        <f t="shared" si="171"/>
        <v>186981.2145041503</v>
      </c>
      <c r="T816" s="4">
        <f t="shared" si="172"/>
        <v>2.0188679245283021</v>
      </c>
      <c r="U816" s="1" t="str">
        <f t="shared" si="173"/>
        <v>Normal</v>
      </c>
      <c r="V816" s="1" t="str">
        <f t="shared" si="174"/>
        <v>Still Private</v>
      </c>
      <c r="W816" s="1" t="str">
        <f t="shared" si="175"/>
        <v>€</v>
      </c>
      <c r="X816" s="1" t="str">
        <f t="shared" si="176"/>
        <v>€424M</v>
      </c>
      <c r="Y816" s="1" t="str">
        <f t="shared" si="177"/>
        <v>€856M</v>
      </c>
      <c r="Z816" s="1" t="str">
        <f t="shared" si="178"/>
        <v>€0</v>
      </c>
      <c r="AA816" s="1" t="str">
        <f t="shared" si="179"/>
        <v>€1,86,981</v>
      </c>
      <c r="AB816" s="6">
        <f t="shared" si="180"/>
        <v>15581.767875345857</v>
      </c>
      <c r="AC816" s="1" t="str">
        <f t="shared" si="181"/>
        <v>Large</v>
      </c>
    </row>
    <row r="817" spans="1:29">
      <c r="A817" s="1" t="s">
        <v>2763</v>
      </c>
      <c r="B817" s="1">
        <v>2006</v>
      </c>
      <c r="C817" s="1" t="s">
        <v>35</v>
      </c>
      <c r="D817" s="1" t="s">
        <v>46</v>
      </c>
      <c r="E817" s="1" t="s">
        <v>18</v>
      </c>
      <c r="F817" s="1">
        <v>349</v>
      </c>
      <c r="G817" s="1">
        <v>1526</v>
      </c>
      <c r="H817" s="1">
        <v>77</v>
      </c>
      <c r="I817" s="1">
        <v>5.89</v>
      </c>
      <c r="J817" s="1">
        <v>2</v>
      </c>
      <c r="K817" s="1" t="s">
        <v>19</v>
      </c>
      <c r="L817" s="1" t="s">
        <v>19</v>
      </c>
      <c r="M817" s="1">
        <v>21</v>
      </c>
      <c r="N817" s="1" t="s">
        <v>49</v>
      </c>
      <c r="O817" s="1">
        <v>3598023</v>
      </c>
      <c r="P817" s="1">
        <f t="shared" si="182"/>
        <v>2</v>
      </c>
      <c r="Q817" s="1">
        <f t="shared" si="169"/>
        <v>18</v>
      </c>
      <c r="R817" s="5">
        <f t="shared" si="170"/>
        <v>0.22870249017038008</v>
      </c>
      <c r="S817" s="6">
        <f t="shared" si="171"/>
        <v>50458.715596330272</v>
      </c>
      <c r="T817" s="4">
        <f t="shared" si="172"/>
        <v>0.22063037249283668</v>
      </c>
      <c r="U817" s="1" t="str">
        <f t="shared" si="173"/>
        <v>Normal</v>
      </c>
      <c r="V817" s="1" t="str">
        <f t="shared" si="174"/>
        <v>Still Private</v>
      </c>
      <c r="W817" s="1" t="str">
        <f t="shared" si="175"/>
        <v>¥</v>
      </c>
      <c r="X817" s="1" t="str">
        <f t="shared" si="176"/>
        <v>¥349M</v>
      </c>
      <c r="Y817" s="1" t="str">
        <f t="shared" si="177"/>
        <v>¥77M</v>
      </c>
      <c r="Z817" s="1" t="str">
        <f t="shared" si="178"/>
        <v>¥0</v>
      </c>
      <c r="AA817" s="1" t="str">
        <f t="shared" si="179"/>
        <v>¥50,459</v>
      </c>
      <c r="AB817" s="6">
        <f t="shared" si="180"/>
        <v>4204.892966360856</v>
      </c>
      <c r="AC817" s="1" t="str">
        <f t="shared" si="181"/>
        <v>Large</v>
      </c>
    </row>
    <row r="818" spans="1:29">
      <c r="A818" s="1" t="s">
        <v>3168</v>
      </c>
      <c r="B818" s="1">
        <v>2006</v>
      </c>
      <c r="C818" s="1" t="s">
        <v>53</v>
      </c>
      <c r="D818" s="1" t="s">
        <v>95</v>
      </c>
      <c r="E818" s="1" t="s">
        <v>40</v>
      </c>
      <c r="F818" s="1">
        <v>336</v>
      </c>
      <c r="G818" s="1">
        <v>3686</v>
      </c>
      <c r="H818" s="1">
        <v>953</v>
      </c>
      <c r="I818" s="1">
        <v>25.66</v>
      </c>
      <c r="J818" s="1">
        <v>2</v>
      </c>
      <c r="K818" s="1" t="s">
        <v>24</v>
      </c>
      <c r="L818" s="1" t="s">
        <v>19</v>
      </c>
      <c r="M818" s="1">
        <v>70</v>
      </c>
      <c r="N818" s="1" t="s">
        <v>33</v>
      </c>
      <c r="O818" s="1">
        <v>3557607</v>
      </c>
      <c r="P818" s="1">
        <f t="shared" si="182"/>
        <v>3</v>
      </c>
      <c r="Q818" s="1">
        <f t="shared" si="169"/>
        <v>18</v>
      </c>
      <c r="R818" s="5">
        <f t="shared" si="170"/>
        <v>9.115572436245252E-2</v>
      </c>
      <c r="S818" s="6">
        <f t="shared" si="171"/>
        <v>258545.84915897992</v>
      </c>
      <c r="T818" s="4">
        <f t="shared" si="172"/>
        <v>2.8363095238095237</v>
      </c>
      <c r="U818" s="1" t="str">
        <f t="shared" si="173"/>
        <v>Normal</v>
      </c>
      <c r="V818" s="1" t="str">
        <f t="shared" si="174"/>
        <v>Acquired</v>
      </c>
      <c r="W818" s="1">
        <f t="shared" si="175"/>
        <v>0</v>
      </c>
      <c r="X818" s="1" t="str">
        <f t="shared" si="176"/>
        <v>0336M</v>
      </c>
      <c r="Y818" s="1" t="str">
        <f t="shared" si="177"/>
        <v>0953M</v>
      </c>
      <c r="Z818" s="1" t="str">
        <f t="shared" si="178"/>
        <v>00</v>
      </c>
      <c r="AA818" s="1" t="str">
        <f t="shared" si="179"/>
        <v>02,58,546</v>
      </c>
      <c r="AB818" s="6">
        <f t="shared" si="180"/>
        <v>21545.487429914992</v>
      </c>
      <c r="AC818" s="1" t="str">
        <f t="shared" si="181"/>
        <v>Large</v>
      </c>
    </row>
    <row r="819" spans="1:29">
      <c r="A819" s="1" t="s">
        <v>3256</v>
      </c>
      <c r="B819" s="1">
        <v>2006</v>
      </c>
      <c r="C819" s="1" t="s">
        <v>53</v>
      </c>
      <c r="D819" s="1" t="s">
        <v>46</v>
      </c>
      <c r="E819" s="1" t="s">
        <v>28</v>
      </c>
      <c r="F819" s="1">
        <v>286</v>
      </c>
      <c r="G819" s="1">
        <v>3173</v>
      </c>
      <c r="H819" s="1">
        <v>613</v>
      </c>
      <c r="I819" s="1">
        <v>33.799999999999997</v>
      </c>
      <c r="J819" s="1">
        <v>2</v>
      </c>
      <c r="K819" s="1" t="s">
        <v>24</v>
      </c>
      <c r="L819" s="1" t="s">
        <v>24</v>
      </c>
      <c r="M819" s="1">
        <v>96</v>
      </c>
      <c r="N819" s="1" t="s">
        <v>33</v>
      </c>
      <c r="O819" s="1">
        <v>3532416</v>
      </c>
      <c r="P819" s="1">
        <f t="shared" si="182"/>
        <v>1</v>
      </c>
      <c r="Q819" s="1">
        <f t="shared" si="169"/>
        <v>18</v>
      </c>
      <c r="R819" s="5">
        <f t="shared" si="170"/>
        <v>9.0135518436810586E-2</v>
      </c>
      <c r="S819" s="6">
        <f t="shared" si="171"/>
        <v>193192.56224393318</v>
      </c>
      <c r="T819" s="4">
        <f t="shared" si="172"/>
        <v>2.1433566433566433</v>
      </c>
      <c r="U819" s="1" t="str">
        <f t="shared" si="173"/>
        <v>Normal</v>
      </c>
      <c r="V819" s="1" t="str">
        <f t="shared" si="174"/>
        <v>Acquired</v>
      </c>
      <c r="W819" s="1">
        <f t="shared" si="175"/>
        <v>0</v>
      </c>
      <c r="X819" s="1" t="str">
        <f t="shared" si="176"/>
        <v>0286M</v>
      </c>
      <c r="Y819" s="1" t="str">
        <f t="shared" si="177"/>
        <v>0613M</v>
      </c>
      <c r="Z819" s="1" t="str">
        <f t="shared" si="178"/>
        <v>00</v>
      </c>
      <c r="AA819" s="1" t="str">
        <f t="shared" si="179"/>
        <v>01,93,193</v>
      </c>
      <c r="AB819" s="6">
        <f t="shared" si="180"/>
        <v>16099.380186994433</v>
      </c>
      <c r="AC819" s="1" t="str">
        <f t="shared" si="181"/>
        <v>Large</v>
      </c>
    </row>
    <row r="820" spans="1:29">
      <c r="A820" s="1" t="s">
        <v>2071</v>
      </c>
      <c r="B820" s="1">
        <v>2006</v>
      </c>
      <c r="C820" s="1" t="s">
        <v>35</v>
      </c>
      <c r="D820" s="1" t="s">
        <v>32</v>
      </c>
      <c r="E820" s="1" t="s">
        <v>40</v>
      </c>
      <c r="F820" s="1">
        <v>455</v>
      </c>
      <c r="G820" s="1">
        <v>4945</v>
      </c>
      <c r="H820" s="1">
        <v>50</v>
      </c>
      <c r="I820" s="1">
        <v>27.34</v>
      </c>
      <c r="J820" s="1">
        <v>2</v>
      </c>
      <c r="K820" s="1" t="s">
        <v>19</v>
      </c>
      <c r="L820" s="1" t="s">
        <v>19</v>
      </c>
      <c r="M820" s="1">
        <v>43</v>
      </c>
      <c r="N820" s="1" t="s">
        <v>29</v>
      </c>
      <c r="O820" s="1">
        <v>3513508</v>
      </c>
      <c r="P820" s="1">
        <f t="shared" si="182"/>
        <v>3</v>
      </c>
      <c r="Q820" s="1">
        <f t="shared" si="169"/>
        <v>18</v>
      </c>
      <c r="R820" s="5">
        <f t="shared" si="170"/>
        <v>9.201213346814964E-2</v>
      </c>
      <c r="S820" s="6">
        <f t="shared" si="171"/>
        <v>10111.223458038423</v>
      </c>
      <c r="T820" s="4">
        <f t="shared" si="172"/>
        <v>0.10989010989010989</v>
      </c>
      <c r="U820" s="1" t="str">
        <f t="shared" si="173"/>
        <v>Normal</v>
      </c>
      <c r="V820" s="1" t="str">
        <f t="shared" si="174"/>
        <v>Still Private</v>
      </c>
      <c r="W820" s="1" t="str">
        <f t="shared" si="175"/>
        <v>¥</v>
      </c>
      <c r="X820" s="1" t="str">
        <f t="shared" si="176"/>
        <v>¥455M</v>
      </c>
      <c r="Y820" s="1" t="str">
        <f t="shared" si="177"/>
        <v>¥50M</v>
      </c>
      <c r="Z820" s="1" t="str">
        <f t="shared" si="178"/>
        <v>¥0</v>
      </c>
      <c r="AA820" s="1" t="str">
        <f t="shared" si="179"/>
        <v>¥10,111</v>
      </c>
      <c r="AB820" s="6">
        <f t="shared" si="180"/>
        <v>842.60195483653524</v>
      </c>
      <c r="AC820" s="1" t="str">
        <f t="shared" si="181"/>
        <v>Large</v>
      </c>
    </row>
    <row r="821" spans="1:29">
      <c r="A821" s="1" t="s">
        <v>2948</v>
      </c>
      <c r="B821" s="1">
        <v>2006</v>
      </c>
      <c r="C821" s="1" t="s">
        <v>45</v>
      </c>
      <c r="D821" s="1" t="s">
        <v>46</v>
      </c>
      <c r="E821" s="1" t="s">
        <v>23</v>
      </c>
      <c r="F821" s="1">
        <v>210</v>
      </c>
      <c r="G821" s="1">
        <v>2457</v>
      </c>
      <c r="H821" s="1">
        <v>417</v>
      </c>
      <c r="I821" s="1">
        <v>36.86</v>
      </c>
      <c r="J821" s="1">
        <v>8</v>
      </c>
      <c r="K821" s="1" t="s">
        <v>19</v>
      </c>
      <c r="L821" s="1" t="s">
        <v>24</v>
      </c>
      <c r="M821" s="1">
        <v>93</v>
      </c>
      <c r="N821" s="1" t="s">
        <v>25</v>
      </c>
      <c r="O821" s="1">
        <v>3350447</v>
      </c>
      <c r="P821" s="1">
        <f t="shared" si="182"/>
        <v>5</v>
      </c>
      <c r="Q821" s="1">
        <f t="shared" si="169"/>
        <v>18</v>
      </c>
      <c r="R821" s="5">
        <f t="shared" si="170"/>
        <v>8.5470085470085472E-2</v>
      </c>
      <c r="S821" s="6">
        <f t="shared" si="171"/>
        <v>169719.16971916973</v>
      </c>
      <c r="T821" s="4">
        <f t="shared" si="172"/>
        <v>1.9857142857142858</v>
      </c>
      <c r="U821" s="1" t="str">
        <f t="shared" si="173"/>
        <v>High Performer</v>
      </c>
      <c r="V821" s="1" t="str">
        <f t="shared" si="174"/>
        <v>IPO</v>
      </c>
      <c r="W821" s="1" t="str">
        <f t="shared" si="175"/>
        <v>A$</v>
      </c>
      <c r="X821" s="1" t="str">
        <f t="shared" si="176"/>
        <v>A$210M</v>
      </c>
      <c r="Y821" s="1" t="str">
        <f t="shared" si="177"/>
        <v>A$417M</v>
      </c>
      <c r="Z821" s="1" t="str">
        <f t="shared" si="178"/>
        <v>A$0</v>
      </c>
      <c r="AA821" s="1" t="str">
        <f t="shared" si="179"/>
        <v>A$1,69,719</v>
      </c>
      <c r="AB821" s="6">
        <f t="shared" si="180"/>
        <v>14143.264143264143</v>
      </c>
      <c r="AC821" s="1" t="str">
        <f t="shared" si="181"/>
        <v>Large</v>
      </c>
    </row>
    <row r="822" spans="1:29">
      <c r="A822" s="1" t="s">
        <v>3032</v>
      </c>
      <c r="B822" s="1">
        <v>2006</v>
      </c>
      <c r="C822" s="1" t="s">
        <v>31</v>
      </c>
      <c r="D822" s="1" t="s">
        <v>36</v>
      </c>
      <c r="E822" s="1" t="s">
        <v>23</v>
      </c>
      <c r="F822" s="1">
        <v>375</v>
      </c>
      <c r="G822" s="1">
        <v>728</v>
      </c>
      <c r="H822" s="1">
        <v>528</v>
      </c>
      <c r="I822" s="1">
        <v>3.64</v>
      </c>
      <c r="J822" s="1">
        <v>3</v>
      </c>
      <c r="K822" s="1" t="s">
        <v>24</v>
      </c>
      <c r="L822" s="1" t="s">
        <v>19</v>
      </c>
      <c r="M822" s="1">
        <v>36</v>
      </c>
      <c r="N822" s="1" t="s">
        <v>25</v>
      </c>
      <c r="O822" s="1">
        <v>3343694</v>
      </c>
      <c r="P822" s="1">
        <f t="shared" si="182"/>
        <v>5</v>
      </c>
      <c r="Q822" s="1">
        <f t="shared" si="169"/>
        <v>18</v>
      </c>
      <c r="R822" s="5">
        <f t="shared" si="170"/>
        <v>0.51510989010989006</v>
      </c>
      <c r="S822" s="6">
        <f t="shared" si="171"/>
        <v>725274.72527472524</v>
      </c>
      <c r="T822" s="4">
        <f t="shared" si="172"/>
        <v>1.4079999999999999</v>
      </c>
      <c r="U822" s="1" t="str">
        <f t="shared" si="173"/>
        <v>Normal</v>
      </c>
      <c r="V822" s="1" t="str">
        <f t="shared" si="174"/>
        <v>Acquired</v>
      </c>
      <c r="W822" s="1" t="str">
        <f t="shared" si="175"/>
        <v>€</v>
      </c>
      <c r="X822" s="1" t="str">
        <f t="shared" si="176"/>
        <v>€375M</v>
      </c>
      <c r="Y822" s="1" t="str">
        <f t="shared" si="177"/>
        <v>€528M</v>
      </c>
      <c r="Z822" s="1" t="str">
        <f t="shared" si="178"/>
        <v>€1</v>
      </c>
      <c r="AA822" s="1" t="str">
        <f t="shared" si="179"/>
        <v>€7,25,275</v>
      </c>
      <c r="AB822" s="6">
        <f t="shared" si="180"/>
        <v>60439.560439560439</v>
      </c>
      <c r="AC822" s="1" t="str">
        <f t="shared" si="181"/>
        <v>Large</v>
      </c>
    </row>
    <row r="823" spans="1:29">
      <c r="A823" s="1" t="s">
        <v>1520</v>
      </c>
      <c r="B823" s="1">
        <v>2006</v>
      </c>
      <c r="C823" s="1" t="s">
        <v>27</v>
      </c>
      <c r="D823" s="1" t="s">
        <v>43</v>
      </c>
      <c r="E823" s="1" t="s">
        <v>23</v>
      </c>
      <c r="F823" s="1">
        <v>464</v>
      </c>
      <c r="G823" s="1">
        <v>1887</v>
      </c>
      <c r="H823" s="1">
        <v>503</v>
      </c>
      <c r="I823" s="1">
        <v>4.25</v>
      </c>
      <c r="J823" s="1">
        <v>3</v>
      </c>
      <c r="K823" s="1" t="s">
        <v>24</v>
      </c>
      <c r="L823" s="1" t="s">
        <v>24</v>
      </c>
      <c r="M823" s="1">
        <v>44</v>
      </c>
      <c r="N823" s="1" t="s">
        <v>49</v>
      </c>
      <c r="O823" s="1">
        <v>3327938</v>
      </c>
      <c r="P823" s="1">
        <f t="shared" si="182"/>
        <v>5</v>
      </c>
      <c r="Q823" s="1">
        <f t="shared" si="169"/>
        <v>18</v>
      </c>
      <c r="R823" s="5">
        <f t="shared" si="170"/>
        <v>0.24589295177530471</v>
      </c>
      <c r="S823" s="6">
        <f t="shared" si="171"/>
        <v>266560.67832538421</v>
      </c>
      <c r="T823" s="4">
        <f t="shared" si="172"/>
        <v>1.084051724137931</v>
      </c>
      <c r="U823" s="1" t="str">
        <f t="shared" si="173"/>
        <v>Normal</v>
      </c>
      <c r="V823" s="1" t="str">
        <f t="shared" si="174"/>
        <v>Acquired</v>
      </c>
      <c r="W823" s="1" t="str">
        <f t="shared" si="175"/>
        <v>$</v>
      </c>
      <c r="X823" s="1" t="str">
        <f t="shared" si="176"/>
        <v>$464M</v>
      </c>
      <c r="Y823" s="1" t="str">
        <f t="shared" si="177"/>
        <v>$503M</v>
      </c>
      <c r="Z823" s="1" t="str">
        <f t="shared" si="178"/>
        <v>$0</v>
      </c>
      <c r="AA823" s="1" t="str">
        <f t="shared" si="179"/>
        <v>$2,66,561</v>
      </c>
      <c r="AB823" s="6">
        <f t="shared" si="180"/>
        <v>22213.389860448686</v>
      </c>
      <c r="AC823" s="1" t="str">
        <f t="shared" si="181"/>
        <v>Large</v>
      </c>
    </row>
    <row r="824" spans="1:29">
      <c r="A824" s="1" t="s">
        <v>3854</v>
      </c>
      <c r="B824" s="1">
        <v>2006</v>
      </c>
      <c r="C824" s="1" t="s">
        <v>22</v>
      </c>
      <c r="D824" s="1" t="s">
        <v>32</v>
      </c>
      <c r="E824" s="1" t="s">
        <v>40</v>
      </c>
      <c r="F824" s="1">
        <v>444</v>
      </c>
      <c r="G824" s="1">
        <v>326</v>
      </c>
      <c r="H824" s="1">
        <v>57</v>
      </c>
      <c r="I824" s="1">
        <v>46.29</v>
      </c>
      <c r="J824" s="1">
        <v>4</v>
      </c>
      <c r="K824" s="1" t="s">
        <v>24</v>
      </c>
      <c r="L824" s="1" t="s">
        <v>24</v>
      </c>
      <c r="M824" s="1">
        <v>45</v>
      </c>
      <c r="N824" s="1" t="s">
        <v>20</v>
      </c>
      <c r="O824" s="1">
        <v>3285339</v>
      </c>
      <c r="P824" s="1">
        <f t="shared" si="182"/>
        <v>3</v>
      </c>
      <c r="Q824" s="1">
        <f t="shared" si="169"/>
        <v>18</v>
      </c>
      <c r="R824" s="5">
        <f t="shared" si="170"/>
        <v>1.361963190184049</v>
      </c>
      <c r="S824" s="6">
        <f t="shared" si="171"/>
        <v>174846.62576687118</v>
      </c>
      <c r="T824" s="4">
        <f t="shared" si="172"/>
        <v>0.12837837837837837</v>
      </c>
      <c r="U824" s="1" t="str">
        <f t="shared" si="173"/>
        <v>Normal</v>
      </c>
      <c r="V824" s="1" t="str">
        <f t="shared" si="174"/>
        <v>Acquired</v>
      </c>
      <c r="W824" s="1" t="str">
        <f t="shared" si="175"/>
        <v>£</v>
      </c>
      <c r="X824" s="1" t="str">
        <f t="shared" si="176"/>
        <v>£444M</v>
      </c>
      <c r="Y824" s="1" t="str">
        <f t="shared" si="177"/>
        <v>£57M</v>
      </c>
      <c r="Z824" s="1" t="str">
        <f t="shared" si="178"/>
        <v>£1</v>
      </c>
      <c r="AA824" s="1" t="str">
        <f t="shared" si="179"/>
        <v>£1,74,847</v>
      </c>
      <c r="AB824" s="6">
        <f t="shared" si="180"/>
        <v>14570.552147239263</v>
      </c>
      <c r="AC824" s="1" t="str">
        <f t="shared" si="181"/>
        <v>Large</v>
      </c>
    </row>
    <row r="825" spans="1:29">
      <c r="A825" s="1" t="s">
        <v>1704</v>
      </c>
      <c r="B825" s="1">
        <v>2006</v>
      </c>
      <c r="C825" s="1" t="s">
        <v>42</v>
      </c>
      <c r="D825" s="1" t="s">
        <v>17</v>
      </c>
      <c r="E825" s="1" t="s">
        <v>40</v>
      </c>
      <c r="F825" s="1">
        <v>268</v>
      </c>
      <c r="G825" s="1">
        <v>4036</v>
      </c>
      <c r="H825" s="1">
        <v>628</v>
      </c>
      <c r="I825" s="1">
        <v>19.78</v>
      </c>
      <c r="J825" s="1">
        <v>2</v>
      </c>
      <c r="K825" s="1" t="s">
        <v>19</v>
      </c>
      <c r="L825" s="1" t="s">
        <v>19</v>
      </c>
      <c r="M825" s="1">
        <v>72</v>
      </c>
      <c r="N825" s="1" t="s">
        <v>49</v>
      </c>
      <c r="O825" s="1">
        <v>3268674</v>
      </c>
      <c r="P825" s="1">
        <f t="shared" si="182"/>
        <v>3</v>
      </c>
      <c r="Q825" s="1">
        <f t="shared" si="169"/>
        <v>18</v>
      </c>
      <c r="R825" s="5">
        <f t="shared" si="170"/>
        <v>6.6402378592666012E-2</v>
      </c>
      <c r="S825" s="6">
        <f t="shared" si="171"/>
        <v>155599.60356788899</v>
      </c>
      <c r="T825" s="4">
        <f t="shared" si="172"/>
        <v>2.3432835820895521</v>
      </c>
      <c r="U825" s="1" t="str">
        <f t="shared" si="173"/>
        <v>Normal</v>
      </c>
      <c r="V825" s="1" t="str">
        <f t="shared" si="174"/>
        <v>Still Private</v>
      </c>
      <c r="W825" s="1" t="str">
        <f t="shared" si="175"/>
        <v>¥</v>
      </c>
      <c r="X825" s="1" t="str">
        <f t="shared" si="176"/>
        <v>¥268M</v>
      </c>
      <c r="Y825" s="1" t="str">
        <f t="shared" si="177"/>
        <v>¥628M</v>
      </c>
      <c r="Z825" s="1" t="str">
        <f t="shared" si="178"/>
        <v>¥0</v>
      </c>
      <c r="AA825" s="1" t="str">
        <f t="shared" si="179"/>
        <v>¥1,55,600</v>
      </c>
      <c r="AB825" s="6">
        <f t="shared" si="180"/>
        <v>12966.633630657416</v>
      </c>
      <c r="AC825" s="1" t="str">
        <f t="shared" si="181"/>
        <v>Large</v>
      </c>
    </row>
    <row r="826" spans="1:29">
      <c r="A826" s="1" t="s">
        <v>1743</v>
      </c>
      <c r="B826" s="1">
        <v>2006</v>
      </c>
      <c r="C826" s="1" t="s">
        <v>53</v>
      </c>
      <c r="D826" s="1" t="s">
        <v>46</v>
      </c>
      <c r="E826" s="1" t="s">
        <v>18</v>
      </c>
      <c r="F826" s="1">
        <v>391</v>
      </c>
      <c r="G826" s="1">
        <v>1957</v>
      </c>
      <c r="H826" s="1">
        <v>406</v>
      </c>
      <c r="I826" s="1">
        <v>10.09</v>
      </c>
      <c r="J826" s="1">
        <v>1</v>
      </c>
      <c r="K826" s="1" t="s">
        <v>24</v>
      </c>
      <c r="L826" s="1" t="s">
        <v>19</v>
      </c>
      <c r="M826" s="1">
        <v>35</v>
      </c>
      <c r="N826" s="1" t="s">
        <v>25</v>
      </c>
      <c r="O826" s="1">
        <v>3244974</v>
      </c>
      <c r="P826" s="1">
        <f t="shared" si="182"/>
        <v>2</v>
      </c>
      <c r="Q826" s="1">
        <f t="shared" si="169"/>
        <v>18</v>
      </c>
      <c r="R826" s="5">
        <f t="shared" si="170"/>
        <v>0.199795605518651</v>
      </c>
      <c r="S826" s="6">
        <f t="shared" si="171"/>
        <v>207460.39856923863</v>
      </c>
      <c r="T826" s="4">
        <f t="shared" si="172"/>
        <v>1.0383631713554988</v>
      </c>
      <c r="U826" s="1" t="str">
        <f t="shared" si="173"/>
        <v>Normal</v>
      </c>
      <c r="V826" s="1" t="str">
        <f t="shared" si="174"/>
        <v>Acquired</v>
      </c>
      <c r="W826" s="1">
        <f t="shared" si="175"/>
        <v>0</v>
      </c>
      <c r="X826" s="1" t="str">
        <f t="shared" si="176"/>
        <v>0391M</v>
      </c>
      <c r="Y826" s="1" t="str">
        <f t="shared" si="177"/>
        <v>0406M</v>
      </c>
      <c r="Z826" s="1" t="str">
        <f t="shared" si="178"/>
        <v>00</v>
      </c>
      <c r="AA826" s="1" t="str">
        <f t="shared" si="179"/>
        <v>02,07,460</v>
      </c>
      <c r="AB826" s="6">
        <f t="shared" si="180"/>
        <v>17288.366547436552</v>
      </c>
      <c r="AC826" s="1" t="str">
        <f t="shared" si="181"/>
        <v>Large</v>
      </c>
    </row>
    <row r="827" spans="1:29">
      <c r="A827" s="1" t="s">
        <v>3919</v>
      </c>
      <c r="B827" s="1">
        <v>2006</v>
      </c>
      <c r="C827" s="1" t="s">
        <v>45</v>
      </c>
      <c r="D827" s="1" t="s">
        <v>46</v>
      </c>
      <c r="E827" s="1" t="s">
        <v>40</v>
      </c>
      <c r="F827" s="1">
        <v>273</v>
      </c>
      <c r="G827" s="1">
        <v>1393</v>
      </c>
      <c r="H827" s="1">
        <v>903</v>
      </c>
      <c r="I827" s="1">
        <v>39.020000000000003</v>
      </c>
      <c r="J827" s="1">
        <v>3</v>
      </c>
      <c r="K827" s="1" t="s">
        <v>24</v>
      </c>
      <c r="L827" s="1" t="s">
        <v>19</v>
      </c>
      <c r="M827" s="1">
        <v>34</v>
      </c>
      <c r="N827" s="1" t="s">
        <v>29</v>
      </c>
      <c r="O827" s="1">
        <v>3204039</v>
      </c>
      <c r="P827" s="1">
        <f t="shared" si="182"/>
        <v>3</v>
      </c>
      <c r="Q827" s="1">
        <f t="shared" si="169"/>
        <v>18</v>
      </c>
      <c r="R827" s="5">
        <f t="shared" si="170"/>
        <v>0.19597989949748743</v>
      </c>
      <c r="S827" s="6">
        <f t="shared" si="171"/>
        <v>648241.20603015076</v>
      </c>
      <c r="T827" s="4">
        <f t="shared" si="172"/>
        <v>3.3076923076923075</v>
      </c>
      <c r="U827" s="1" t="str">
        <f t="shared" si="173"/>
        <v>Normal</v>
      </c>
      <c r="V827" s="1" t="str">
        <f t="shared" si="174"/>
        <v>Acquired</v>
      </c>
      <c r="W827" s="1" t="str">
        <f t="shared" si="175"/>
        <v>A$</v>
      </c>
      <c r="X827" s="1" t="str">
        <f t="shared" si="176"/>
        <v>A$273M</v>
      </c>
      <c r="Y827" s="1" t="str">
        <f t="shared" si="177"/>
        <v>A$903M</v>
      </c>
      <c r="Z827" s="1" t="str">
        <f t="shared" si="178"/>
        <v>A$0</v>
      </c>
      <c r="AA827" s="1" t="str">
        <f t="shared" si="179"/>
        <v>A$6,48,241</v>
      </c>
      <c r="AB827" s="6">
        <f t="shared" si="180"/>
        <v>54020.100502512563</v>
      </c>
      <c r="AC827" s="1" t="str">
        <f t="shared" si="181"/>
        <v>Large</v>
      </c>
    </row>
    <row r="828" spans="1:29">
      <c r="A828" s="1" t="s">
        <v>719</v>
      </c>
      <c r="B828" s="1">
        <v>2006</v>
      </c>
      <c r="C828" s="1" t="s">
        <v>27</v>
      </c>
      <c r="D828" s="1" t="s">
        <v>48</v>
      </c>
      <c r="E828" s="1" t="s">
        <v>40</v>
      </c>
      <c r="F828" s="1">
        <v>333</v>
      </c>
      <c r="G828" s="1">
        <v>2887</v>
      </c>
      <c r="H828" s="1">
        <v>775</v>
      </c>
      <c r="I828" s="1">
        <v>0.88</v>
      </c>
      <c r="J828" s="1">
        <v>7</v>
      </c>
      <c r="K828" s="1" t="s">
        <v>19</v>
      </c>
      <c r="L828" s="1" t="s">
        <v>24</v>
      </c>
      <c r="M828" s="1">
        <v>14</v>
      </c>
      <c r="N828" s="1" t="s">
        <v>49</v>
      </c>
      <c r="O828" s="1">
        <v>3100690</v>
      </c>
      <c r="P828" s="1">
        <f t="shared" si="182"/>
        <v>3</v>
      </c>
      <c r="Q828" s="1">
        <f t="shared" si="169"/>
        <v>18</v>
      </c>
      <c r="R828" s="5">
        <f t="shared" si="170"/>
        <v>0.11534464842396952</v>
      </c>
      <c r="S828" s="6">
        <f t="shared" si="171"/>
        <v>268444.75233806722</v>
      </c>
      <c r="T828" s="4">
        <f t="shared" si="172"/>
        <v>2.3273273273273274</v>
      </c>
      <c r="U828" s="1" t="str">
        <f t="shared" si="173"/>
        <v>Normal</v>
      </c>
      <c r="V828" s="1" t="str">
        <f t="shared" si="174"/>
        <v>IPO</v>
      </c>
      <c r="W828" s="1" t="str">
        <f t="shared" si="175"/>
        <v>$</v>
      </c>
      <c r="X828" s="1" t="str">
        <f t="shared" si="176"/>
        <v>$333M</v>
      </c>
      <c r="Y828" s="1" t="str">
        <f t="shared" si="177"/>
        <v>$775M</v>
      </c>
      <c r="Z828" s="1" t="str">
        <f t="shared" si="178"/>
        <v>$0</v>
      </c>
      <c r="AA828" s="1" t="str">
        <f t="shared" si="179"/>
        <v>$2,68,445</v>
      </c>
      <c r="AB828" s="6">
        <f t="shared" si="180"/>
        <v>22370.396028172265</v>
      </c>
      <c r="AC828" s="1" t="str">
        <f t="shared" si="181"/>
        <v>Large</v>
      </c>
    </row>
    <row r="829" spans="1:29">
      <c r="A829" s="1" t="s">
        <v>743</v>
      </c>
      <c r="B829" s="1">
        <v>2006</v>
      </c>
      <c r="C829" s="1" t="s">
        <v>22</v>
      </c>
      <c r="D829" s="1" t="s">
        <v>48</v>
      </c>
      <c r="E829" s="1" t="s">
        <v>37</v>
      </c>
      <c r="F829" s="1">
        <v>335</v>
      </c>
      <c r="G829" s="1">
        <v>2248</v>
      </c>
      <c r="H829" s="1">
        <v>850</v>
      </c>
      <c r="I829" s="1">
        <v>18.91</v>
      </c>
      <c r="J829" s="1">
        <v>2</v>
      </c>
      <c r="K829" s="1" t="s">
        <v>19</v>
      </c>
      <c r="L829" s="1" t="s">
        <v>24</v>
      </c>
      <c r="M829" s="1">
        <v>27</v>
      </c>
      <c r="N829" s="1" t="s">
        <v>29</v>
      </c>
      <c r="O829" s="1">
        <v>3097242</v>
      </c>
      <c r="P829" s="1">
        <f t="shared" si="182"/>
        <v>4</v>
      </c>
      <c r="Q829" s="1">
        <f t="shared" si="169"/>
        <v>18</v>
      </c>
      <c r="R829" s="5">
        <f t="shared" si="170"/>
        <v>0.14902135231316727</v>
      </c>
      <c r="S829" s="6">
        <f t="shared" si="171"/>
        <v>378113.87900355872</v>
      </c>
      <c r="T829" s="4">
        <f t="shared" si="172"/>
        <v>2.5373134328358211</v>
      </c>
      <c r="U829" s="1" t="str">
        <f t="shared" si="173"/>
        <v>Normal</v>
      </c>
      <c r="V829" s="1" t="str">
        <f t="shared" si="174"/>
        <v>IPO</v>
      </c>
      <c r="W829" s="1" t="str">
        <f t="shared" si="175"/>
        <v>£</v>
      </c>
      <c r="X829" s="1" t="str">
        <f t="shared" si="176"/>
        <v>£335M</v>
      </c>
      <c r="Y829" s="1" t="str">
        <f t="shared" si="177"/>
        <v>£850M</v>
      </c>
      <c r="Z829" s="1" t="str">
        <f t="shared" si="178"/>
        <v>£0</v>
      </c>
      <c r="AA829" s="1" t="str">
        <f t="shared" si="179"/>
        <v>£3,78,114</v>
      </c>
      <c r="AB829" s="6">
        <f t="shared" si="180"/>
        <v>31509.489916963226</v>
      </c>
      <c r="AC829" s="1" t="str">
        <f t="shared" si="181"/>
        <v>Large</v>
      </c>
    </row>
    <row r="830" spans="1:29">
      <c r="A830" s="1" t="s">
        <v>1988</v>
      </c>
      <c r="B830" s="1">
        <v>2006</v>
      </c>
      <c r="C830" s="1" t="s">
        <v>22</v>
      </c>
      <c r="D830" s="1" t="s">
        <v>32</v>
      </c>
      <c r="E830" s="1" t="s">
        <v>28</v>
      </c>
      <c r="F830" s="1">
        <v>462</v>
      </c>
      <c r="G830" s="1">
        <v>3666</v>
      </c>
      <c r="H830" s="1">
        <v>943</v>
      </c>
      <c r="I830" s="1">
        <v>12</v>
      </c>
      <c r="J830" s="1">
        <v>8</v>
      </c>
      <c r="K830" s="1" t="s">
        <v>24</v>
      </c>
      <c r="L830" s="1" t="s">
        <v>19</v>
      </c>
      <c r="M830" s="1">
        <v>30</v>
      </c>
      <c r="N830" s="1" t="s">
        <v>20</v>
      </c>
      <c r="O830" s="1">
        <v>3049489</v>
      </c>
      <c r="P830" s="1">
        <f t="shared" si="182"/>
        <v>1</v>
      </c>
      <c r="Q830" s="1">
        <f t="shared" si="169"/>
        <v>18</v>
      </c>
      <c r="R830" s="5">
        <f t="shared" si="170"/>
        <v>0.1260229132569558</v>
      </c>
      <c r="S830" s="6">
        <f t="shared" si="171"/>
        <v>257228.58701582105</v>
      </c>
      <c r="T830" s="4">
        <f t="shared" si="172"/>
        <v>2.0411255411255413</v>
      </c>
      <c r="U830" s="1" t="str">
        <f t="shared" si="173"/>
        <v>High Performer</v>
      </c>
      <c r="V830" s="1" t="str">
        <f t="shared" si="174"/>
        <v>Acquired</v>
      </c>
      <c r="W830" s="1" t="str">
        <f t="shared" si="175"/>
        <v>£</v>
      </c>
      <c r="X830" s="1" t="str">
        <f t="shared" si="176"/>
        <v>£462M</v>
      </c>
      <c r="Y830" s="1" t="str">
        <f t="shared" si="177"/>
        <v>£943M</v>
      </c>
      <c r="Z830" s="1" t="str">
        <f t="shared" si="178"/>
        <v>£0</v>
      </c>
      <c r="AA830" s="1" t="str">
        <f t="shared" si="179"/>
        <v>£2,57,229</v>
      </c>
      <c r="AB830" s="6">
        <f t="shared" si="180"/>
        <v>21435.715584651756</v>
      </c>
      <c r="AC830" s="1" t="str">
        <f t="shared" si="181"/>
        <v>Large</v>
      </c>
    </row>
    <row r="831" spans="1:29">
      <c r="A831" s="1" t="s">
        <v>141</v>
      </c>
      <c r="B831" s="1">
        <v>2006</v>
      </c>
      <c r="C831" s="1" t="s">
        <v>59</v>
      </c>
      <c r="D831" s="1" t="s">
        <v>46</v>
      </c>
      <c r="E831" s="1" t="s">
        <v>40</v>
      </c>
      <c r="F831" s="1">
        <v>293</v>
      </c>
      <c r="G831" s="1">
        <v>4767</v>
      </c>
      <c r="H831" s="1">
        <v>808</v>
      </c>
      <c r="I831" s="1">
        <v>3.39</v>
      </c>
      <c r="J831" s="1">
        <v>7</v>
      </c>
      <c r="K831" s="1" t="s">
        <v>19</v>
      </c>
      <c r="L831" s="1" t="s">
        <v>19</v>
      </c>
      <c r="M831" s="1">
        <v>16</v>
      </c>
      <c r="N831" s="1" t="s">
        <v>33</v>
      </c>
      <c r="O831" s="1">
        <v>2980031</v>
      </c>
      <c r="P831" s="1">
        <f t="shared" si="182"/>
        <v>3</v>
      </c>
      <c r="Q831" s="1">
        <f t="shared" si="169"/>
        <v>18</v>
      </c>
      <c r="R831" s="5">
        <f t="shared" si="170"/>
        <v>6.1464233270400674E-2</v>
      </c>
      <c r="S831" s="6">
        <f t="shared" si="171"/>
        <v>169498.63645898888</v>
      </c>
      <c r="T831" s="4">
        <f t="shared" si="172"/>
        <v>2.7576791808873722</v>
      </c>
      <c r="U831" s="1" t="str">
        <f t="shared" si="173"/>
        <v>Normal</v>
      </c>
      <c r="V831" s="1" t="str">
        <f t="shared" si="174"/>
        <v>Still Private</v>
      </c>
      <c r="W831" s="1" t="str">
        <f t="shared" si="175"/>
        <v>₹</v>
      </c>
      <c r="X831" s="1" t="str">
        <f t="shared" si="176"/>
        <v>₹293M</v>
      </c>
      <c r="Y831" s="1" t="str">
        <f t="shared" si="177"/>
        <v>₹808M</v>
      </c>
      <c r="Z831" s="1" t="str">
        <f t="shared" si="178"/>
        <v>₹0</v>
      </c>
      <c r="AA831" s="1" t="str">
        <f t="shared" si="179"/>
        <v>₹1,69,499</v>
      </c>
      <c r="AB831" s="6">
        <f t="shared" si="180"/>
        <v>14124.886371582406</v>
      </c>
      <c r="AC831" s="1" t="str">
        <f t="shared" si="181"/>
        <v>Large</v>
      </c>
    </row>
    <row r="832" spans="1:29">
      <c r="A832" s="1" t="s">
        <v>4860</v>
      </c>
      <c r="B832" s="1">
        <v>2006</v>
      </c>
      <c r="C832" s="1" t="s">
        <v>59</v>
      </c>
      <c r="D832" s="1" t="s">
        <v>17</v>
      </c>
      <c r="E832" s="1" t="s">
        <v>28</v>
      </c>
      <c r="F832" s="1">
        <v>282</v>
      </c>
      <c r="G832" s="1">
        <v>2296</v>
      </c>
      <c r="H832" s="1">
        <v>291</v>
      </c>
      <c r="I832" s="1">
        <v>27.2</v>
      </c>
      <c r="J832" s="1">
        <v>7</v>
      </c>
      <c r="K832" s="1" t="s">
        <v>24</v>
      </c>
      <c r="L832" s="1" t="s">
        <v>24</v>
      </c>
      <c r="M832" s="1">
        <v>67</v>
      </c>
      <c r="N832" s="1" t="s">
        <v>33</v>
      </c>
      <c r="O832" s="1">
        <v>2980004</v>
      </c>
      <c r="P832" s="1">
        <f t="shared" si="182"/>
        <v>1</v>
      </c>
      <c r="Q832" s="1">
        <f t="shared" si="169"/>
        <v>18</v>
      </c>
      <c r="R832" s="5">
        <f t="shared" si="170"/>
        <v>0.12282229965156795</v>
      </c>
      <c r="S832" s="6">
        <f t="shared" si="171"/>
        <v>126742.16027874565</v>
      </c>
      <c r="T832" s="4">
        <f t="shared" si="172"/>
        <v>1.0319148936170213</v>
      </c>
      <c r="U832" s="1" t="str">
        <f t="shared" si="173"/>
        <v>Normal</v>
      </c>
      <c r="V832" s="1" t="str">
        <f t="shared" si="174"/>
        <v>Acquired</v>
      </c>
      <c r="W832" s="1" t="str">
        <f t="shared" si="175"/>
        <v>₹</v>
      </c>
      <c r="X832" s="1" t="str">
        <f t="shared" si="176"/>
        <v>₹282M</v>
      </c>
      <c r="Y832" s="1" t="str">
        <f t="shared" si="177"/>
        <v>₹291M</v>
      </c>
      <c r="Z832" s="1" t="str">
        <f t="shared" si="178"/>
        <v>₹0</v>
      </c>
      <c r="AA832" s="1" t="str">
        <f t="shared" si="179"/>
        <v>₹1,26,742</v>
      </c>
      <c r="AB832" s="6">
        <f t="shared" si="180"/>
        <v>10561.84668989547</v>
      </c>
      <c r="AC832" s="1" t="str">
        <f t="shared" si="181"/>
        <v>Large</v>
      </c>
    </row>
    <row r="833" spans="1:29">
      <c r="A833" s="1" t="s">
        <v>2051</v>
      </c>
      <c r="B833" s="1">
        <v>2006</v>
      </c>
      <c r="C833" s="1" t="s">
        <v>27</v>
      </c>
      <c r="D833" s="1" t="s">
        <v>39</v>
      </c>
      <c r="E833" s="1" t="s">
        <v>28</v>
      </c>
      <c r="F833" s="1">
        <v>444</v>
      </c>
      <c r="G833" s="1">
        <v>2548</v>
      </c>
      <c r="H833" s="1">
        <v>449</v>
      </c>
      <c r="I833" s="1">
        <v>25.91</v>
      </c>
      <c r="J833" s="1">
        <v>4</v>
      </c>
      <c r="K833" s="1" t="s">
        <v>24</v>
      </c>
      <c r="L833" s="1" t="s">
        <v>24</v>
      </c>
      <c r="M833" s="1">
        <v>13</v>
      </c>
      <c r="N833" s="1" t="s">
        <v>49</v>
      </c>
      <c r="O833" s="1">
        <v>2873488</v>
      </c>
      <c r="P833" s="1">
        <f t="shared" si="182"/>
        <v>1</v>
      </c>
      <c r="Q833" s="1">
        <f t="shared" si="169"/>
        <v>18</v>
      </c>
      <c r="R833" s="5">
        <f t="shared" si="170"/>
        <v>0.17425431711145997</v>
      </c>
      <c r="S833" s="6">
        <f t="shared" si="171"/>
        <v>176216.6405023548</v>
      </c>
      <c r="T833" s="4">
        <f t="shared" si="172"/>
        <v>1.0112612612612613</v>
      </c>
      <c r="U833" s="1" t="str">
        <f t="shared" si="173"/>
        <v>Normal</v>
      </c>
      <c r="V833" s="1" t="str">
        <f t="shared" si="174"/>
        <v>Acquired</v>
      </c>
      <c r="W833" s="1" t="str">
        <f t="shared" si="175"/>
        <v>$</v>
      </c>
      <c r="X833" s="1" t="str">
        <f t="shared" si="176"/>
        <v>$444M</v>
      </c>
      <c r="Y833" s="1" t="str">
        <f t="shared" si="177"/>
        <v>$449M</v>
      </c>
      <c r="Z833" s="1" t="str">
        <f t="shared" si="178"/>
        <v>$0</v>
      </c>
      <c r="AA833" s="1" t="str">
        <f t="shared" si="179"/>
        <v>$1,76,217</v>
      </c>
      <c r="AB833" s="6">
        <f t="shared" si="180"/>
        <v>14684.720041862898</v>
      </c>
      <c r="AC833" s="1" t="str">
        <f t="shared" si="181"/>
        <v>Large</v>
      </c>
    </row>
    <row r="834" spans="1:29">
      <c r="A834" s="1" t="s">
        <v>3765</v>
      </c>
      <c r="B834" s="1">
        <v>2006</v>
      </c>
      <c r="C834" s="1" t="s">
        <v>22</v>
      </c>
      <c r="D834" s="1" t="s">
        <v>39</v>
      </c>
      <c r="E834" s="1" t="s">
        <v>37</v>
      </c>
      <c r="F834" s="1">
        <v>202</v>
      </c>
      <c r="G834" s="1">
        <v>2545</v>
      </c>
      <c r="H834" s="1">
        <v>796</v>
      </c>
      <c r="I834" s="1">
        <v>7.75</v>
      </c>
      <c r="J834" s="1">
        <v>9</v>
      </c>
      <c r="K834" s="1" t="s">
        <v>24</v>
      </c>
      <c r="L834" s="1" t="s">
        <v>19</v>
      </c>
      <c r="M834" s="1">
        <v>27</v>
      </c>
      <c r="N834" s="1" t="s">
        <v>25</v>
      </c>
      <c r="O834" s="1">
        <v>2818788</v>
      </c>
      <c r="P834" s="1">
        <f t="shared" si="182"/>
        <v>4</v>
      </c>
      <c r="Q834" s="1">
        <f t="shared" ref="Q834:Q897" si="183">2024 - B834</f>
        <v>18</v>
      </c>
      <c r="R834" s="5">
        <f t="shared" ref="R834:R897" si="184">F834 / G834</f>
        <v>7.9371316306483294E-2</v>
      </c>
      <c r="S834" s="6">
        <f t="shared" ref="S834:S897" si="185">(H834 * 1000000) / G834</f>
        <v>312770.13752455794</v>
      </c>
      <c r="T834" s="4">
        <f t="shared" ref="T834:T897" si="186">H834 / F834</f>
        <v>3.9405940594059405</v>
      </c>
      <c r="U834" s="1" t="str">
        <f t="shared" ref="U834:U897" si="187">IF(AND(J834&gt;=8, I834&gt;=1), "High Performer", "Normal")</f>
        <v>High Performer</v>
      </c>
      <c r="V834" s="1" t="str">
        <f t="shared" ref="V834:V897" si="188">IF(K834="Yes", "Acquired",
 IF(L834="Yes", "IPO", "Still Private"))</f>
        <v>Acquired</v>
      </c>
      <c r="W834" s="1" t="str">
        <f t="shared" ref="W834:W897" si="189">IF(C834="USA","$",
IF(C834="India","₹",
IF(C834="UK","£",
IF(C834="Germany","€",
IF(C834="France","€",
IF(C834="Canada","$",
IF(C834="Australia","A$",
IF(C834="China","¥",
IF(C834="Japan","¥",)))))))))</f>
        <v>£</v>
      </c>
      <c r="X834" s="1" t="str">
        <f t="shared" ref="X834:X897" si="190">W834 &amp; F834 &amp; "M"</f>
        <v>£202M</v>
      </c>
      <c r="Y834" s="1" t="str">
        <f t="shared" ref="Y834:Y897" si="191">W834 &amp; H834 &amp; "M"</f>
        <v>£796M</v>
      </c>
      <c r="Z834" s="1" t="str">
        <f t="shared" ref="Z834:Z897" si="192">W834 &amp; TEXT(R834,"#,##0")</f>
        <v>£0</v>
      </c>
      <c r="AA834" s="1" t="str">
        <f t="shared" ref="AA834:AA897" si="193">W834 &amp; TEXT(S834,"#,##0")</f>
        <v>£3,12,770</v>
      </c>
      <c r="AB834" s="6">
        <f t="shared" ref="AB834:AB897" si="194">(H834 * 1000000) / (12 * G834)</f>
        <v>26064.178127046496</v>
      </c>
      <c r="AC834" s="1" t="str">
        <f t="shared" ref="AC834:AC897" si="195">IF(F834&lt;100, "Small", IF(F834&lt;=200, "Mid",IF(F834&lt;500,  "Large")))</f>
        <v>Large</v>
      </c>
    </row>
    <row r="835" spans="1:29">
      <c r="A835" s="1" t="s">
        <v>4212</v>
      </c>
      <c r="B835" s="1">
        <v>2006</v>
      </c>
      <c r="C835" s="1" t="s">
        <v>16</v>
      </c>
      <c r="D835" s="1" t="s">
        <v>43</v>
      </c>
      <c r="E835" s="1" t="s">
        <v>28</v>
      </c>
      <c r="F835" s="1">
        <v>485</v>
      </c>
      <c r="G835" s="1">
        <v>3484</v>
      </c>
      <c r="H835" s="1">
        <v>173</v>
      </c>
      <c r="I835" s="1">
        <v>7.87</v>
      </c>
      <c r="J835" s="1">
        <v>3</v>
      </c>
      <c r="K835" s="1" t="s">
        <v>24</v>
      </c>
      <c r="L835" s="1" t="s">
        <v>24</v>
      </c>
      <c r="M835" s="1">
        <v>52</v>
      </c>
      <c r="N835" s="1" t="s">
        <v>29</v>
      </c>
      <c r="O835" s="1">
        <v>2807569</v>
      </c>
      <c r="P835" s="1">
        <f t="shared" si="182"/>
        <v>1</v>
      </c>
      <c r="Q835" s="1">
        <f t="shared" si="183"/>
        <v>18</v>
      </c>
      <c r="R835" s="5">
        <f t="shared" si="184"/>
        <v>0.13920780711825487</v>
      </c>
      <c r="S835" s="6">
        <f t="shared" si="185"/>
        <v>49655.568312284733</v>
      </c>
      <c r="T835" s="4">
        <f t="shared" si="186"/>
        <v>0.35670103092783506</v>
      </c>
      <c r="U835" s="1" t="str">
        <f t="shared" si="187"/>
        <v>Normal</v>
      </c>
      <c r="V835" s="1" t="str">
        <f t="shared" si="188"/>
        <v>Acquired</v>
      </c>
      <c r="W835" s="1" t="str">
        <f t="shared" si="189"/>
        <v>$</v>
      </c>
      <c r="X835" s="1" t="str">
        <f t="shared" si="190"/>
        <v>$485M</v>
      </c>
      <c r="Y835" s="1" t="str">
        <f t="shared" si="191"/>
        <v>$173M</v>
      </c>
      <c r="Z835" s="1" t="str">
        <f t="shared" si="192"/>
        <v>$0</v>
      </c>
      <c r="AA835" s="1" t="str">
        <f t="shared" si="193"/>
        <v>$49,656</v>
      </c>
      <c r="AB835" s="6">
        <f t="shared" si="194"/>
        <v>4137.9640260237275</v>
      </c>
      <c r="AC835" s="1" t="str">
        <f t="shared" si="195"/>
        <v>Large</v>
      </c>
    </row>
    <row r="836" spans="1:29">
      <c r="A836" s="1" t="s">
        <v>238</v>
      </c>
      <c r="B836" s="1">
        <v>2006</v>
      </c>
      <c r="C836" s="1" t="s">
        <v>53</v>
      </c>
      <c r="D836" s="1" t="s">
        <v>48</v>
      </c>
      <c r="E836" s="1" t="s">
        <v>40</v>
      </c>
      <c r="F836" s="1">
        <v>224</v>
      </c>
      <c r="G836" s="1">
        <v>2336</v>
      </c>
      <c r="H836" s="1">
        <v>295</v>
      </c>
      <c r="I836" s="1">
        <v>9.25</v>
      </c>
      <c r="J836" s="1">
        <v>9</v>
      </c>
      <c r="K836" s="1" t="s">
        <v>24</v>
      </c>
      <c r="L836" s="1" t="s">
        <v>19</v>
      </c>
      <c r="M836" s="1">
        <v>74</v>
      </c>
      <c r="N836" s="1" t="s">
        <v>25</v>
      </c>
      <c r="O836" s="1">
        <v>2787145</v>
      </c>
      <c r="P836" s="1">
        <f t="shared" si="182"/>
        <v>3</v>
      </c>
      <c r="Q836" s="1">
        <f t="shared" si="183"/>
        <v>18</v>
      </c>
      <c r="R836" s="5">
        <f t="shared" si="184"/>
        <v>9.5890410958904104E-2</v>
      </c>
      <c r="S836" s="6">
        <f t="shared" si="185"/>
        <v>126284.24657534246</v>
      </c>
      <c r="T836" s="4">
        <f t="shared" si="186"/>
        <v>1.3169642857142858</v>
      </c>
      <c r="U836" s="1" t="str">
        <f t="shared" si="187"/>
        <v>High Performer</v>
      </c>
      <c r="V836" s="1" t="str">
        <f t="shared" si="188"/>
        <v>Acquired</v>
      </c>
      <c r="W836" s="1">
        <f t="shared" si="189"/>
        <v>0</v>
      </c>
      <c r="X836" s="1" t="str">
        <f t="shared" si="190"/>
        <v>0224M</v>
      </c>
      <c r="Y836" s="1" t="str">
        <f t="shared" si="191"/>
        <v>0295M</v>
      </c>
      <c r="Z836" s="1" t="str">
        <f t="shared" si="192"/>
        <v>00</v>
      </c>
      <c r="AA836" s="1" t="str">
        <f t="shared" si="193"/>
        <v>01,26,284</v>
      </c>
      <c r="AB836" s="6">
        <f t="shared" si="194"/>
        <v>10523.687214611871</v>
      </c>
      <c r="AC836" s="1" t="str">
        <f t="shared" si="195"/>
        <v>Large</v>
      </c>
    </row>
    <row r="837" spans="1:29">
      <c r="A837" s="1" t="s">
        <v>2932</v>
      </c>
      <c r="B837" s="1">
        <v>2006</v>
      </c>
      <c r="C837" s="1" t="s">
        <v>59</v>
      </c>
      <c r="D837" s="1" t="s">
        <v>95</v>
      </c>
      <c r="E837" s="1" t="s">
        <v>28</v>
      </c>
      <c r="F837" s="1">
        <v>287</v>
      </c>
      <c r="G837" s="1">
        <v>1399</v>
      </c>
      <c r="H837" s="1">
        <v>737</v>
      </c>
      <c r="I837" s="1">
        <v>4.47</v>
      </c>
      <c r="J837" s="1">
        <v>3</v>
      </c>
      <c r="K837" s="1" t="s">
        <v>19</v>
      </c>
      <c r="L837" s="1" t="s">
        <v>19</v>
      </c>
      <c r="M837" s="1">
        <v>13</v>
      </c>
      <c r="N837" s="1" t="s">
        <v>49</v>
      </c>
      <c r="O837" s="1">
        <v>2725388</v>
      </c>
      <c r="P837" s="1">
        <f t="shared" si="182"/>
        <v>1</v>
      </c>
      <c r="Q837" s="1">
        <f t="shared" si="183"/>
        <v>18</v>
      </c>
      <c r="R837" s="5">
        <f t="shared" si="184"/>
        <v>0.20514653323802717</v>
      </c>
      <c r="S837" s="6">
        <f t="shared" si="185"/>
        <v>526804.86061472481</v>
      </c>
      <c r="T837" s="4">
        <f t="shared" si="186"/>
        <v>2.5679442508710801</v>
      </c>
      <c r="U837" s="1" t="str">
        <f t="shared" si="187"/>
        <v>Normal</v>
      </c>
      <c r="V837" s="1" t="str">
        <f t="shared" si="188"/>
        <v>Still Private</v>
      </c>
      <c r="W837" s="1" t="str">
        <f t="shared" si="189"/>
        <v>₹</v>
      </c>
      <c r="X837" s="1" t="str">
        <f t="shared" si="190"/>
        <v>₹287M</v>
      </c>
      <c r="Y837" s="1" t="str">
        <f t="shared" si="191"/>
        <v>₹737M</v>
      </c>
      <c r="Z837" s="1" t="str">
        <f t="shared" si="192"/>
        <v>₹0</v>
      </c>
      <c r="AA837" s="1" t="str">
        <f t="shared" si="193"/>
        <v>₹5,26,805</v>
      </c>
      <c r="AB837" s="6">
        <f t="shared" si="194"/>
        <v>43900.40505122707</v>
      </c>
      <c r="AC837" s="1" t="str">
        <f t="shared" si="195"/>
        <v>Large</v>
      </c>
    </row>
    <row r="838" spans="1:29">
      <c r="A838" s="1" t="s">
        <v>3254</v>
      </c>
      <c r="B838" s="1">
        <v>2006</v>
      </c>
      <c r="C838" s="1" t="s">
        <v>59</v>
      </c>
      <c r="D838" s="1" t="s">
        <v>51</v>
      </c>
      <c r="E838" s="1" t="s">
        <v>18</v>
      </c>
      <c r="F838" s="1">
        <v>420</v>
      </c>
      <c r="G838" s="1">
        <v>1757</v>
      </c>
      <c r="H838" s="1">
        <v>991</v>
      </c>
      <c r="I838" s="1">
        <v>14.36</v>
      </c>
      <c r="J838" s="1">
        <v>9</v>
      </c>
      <c r="K838" s="1" t="s">
        <v>24</v>
      </c>
      <c r="L838" s="1" t="s">
        <v>24</v>
      </c>
      <c r="M838" s="1">
        <v>17</v>
      </c>
      <c r="N838" s="1" t="s">
        <v>29</v>
      </c>
      <c r="O838" s="1">
        <v>2716778</v>
      </c>
      <c r="P838" s="1">
        <f t="shared" si="182"/>
        <v>2</v>
      </c>
      <c r="Q838" s="1">
        <f t="shared" si="183"/>
        <v>18</v>
      </c>
      <c r="R838" s="5">
        <f t="shared" si="184"/>
        <v>0.23904382470119523</v>
      </c>
      <c r="S838" s="6">
        <f t="shared" si="185"/>
        <v>564029.59590210591</v>
      </c>
      <c r="T838" s="4">
        <f t="shared" si="186"/>
        <v>2.3595238095238096</v>
      </c>
      <c r="U838" s="1" t="str">
        <f t="shared" si="187"/>
        <v>High Performer</v>
      </c>
      <c r="V838" s="1" t="str">
        <f t="shared" si="188"/>
        <v>Acquired</v>
      </c>
      <c r="W838" s="1" t="str">
        <f t="shared" si="189"/>
        <v>₹</v>
      </c>
      <c r="X838" s="1" t="str">
        <f t="shared" si="190"/>
        <v>₹420M</v>
      </c>
      <c r="Y838" s="1" t="str">
        <f t="shared" si="191"/>
        <v>₹991M</v>
      </c>
      <c r="Z838" s="1" t="str">
        <f t="shared" si="192"/>
        <v>₹0</v>
      </c>
      <c r="AA838" s="1" t="str">
        <f t="shared" si="193"/>
        <v>₹5,64,030</v>
      </c>
      <c r="AB838" s="6">
        <f t="shared" si="194"/>
        <v>47002.46632517549</v>
      </c>
      <c r="AC838" s="1" t="str">
        <f t="shared" si="195"/>
        <v>Large</v>
      </c>
    </row>
    <row r="839" spans="1:29">
      <c r="A839" s="1" t="s">
        <v>4296</v>
      </c>
      <c r="B839" s="1">
        <v>2006</v>
      </c>
      <c r="C839" s="1" t="s">
        <v>42</v>
      </c>
      <c r="D839" s="1" t="s">
        <v>36</v>
      </c>
      <c r="E839" s="1" t="s">
        <v>37</v>
      </c>
      <c r="F839" s="1">
        <v>473</v>
      </c>
      <c r="G839" s="1">
        <v>1025</v>
      </c>
      <c r="H839" s="1">
        <v>905</v>
      </c>
      <c r="I839" s="1">
        <v>37.18</v>
      </c>
      <c r="J839" s="1">
        <v>7</v>
      </c>
      <c r="K839" s="1" t="s">
        <v>19</v>
      </c>
      <c r="L839" s="1" t="s">
        <v>24</v>
      </c>
      <c r="M839" s="1">
        <v>56</v>
      </c>
      <c r="N839" s="1" t="s">
        <v>33</v>
      </c>
      <c r="O839" s="1">
        <v>2661810</v>
      </c>
      <c r="P839" s="1">
        <f t="shared" si="182"/>
        <v>4</v>
      </c>
      <c r="Q839" s="1">
        <f t="shared" si="183"/>
        <v>18</v>
      </c>
      <c r="R839" s="5">
        <f t="shared" si="184"/>
        <v>0.46146341463414636</v>
      </c>
      <c r="S839" s="6">
        <f t="shared" si="185"/>
        <v>882926.82926829264</v>
      </c>
      <c r="T839" s="4">
        <f t="shared" si="186"/>
        <v>1.9133192389006342</v>
      </c>
      <c r="U839" s="1" t="str">
        <f t="shared" si="187"/>
        <v>Normal</v>
      </c>
      <c r="V839" s="1" t="str">
        <f t="shared" si="188"/>
        <v>IPO</v>
      </c>
      <c r="W839" s="1" t="str">
        <f t="shared" si="189"/>
        <v>¥</v>
      </c>
      <c r="X839" s="1" t="str">
        <f t="shared" si="190"/>
        <v>¥473M</v>
      </c>
      <c r="Y839" s="1" t="str">
        <f t="shared" si="191"/>
        <v>¥905M</v>
      </c>
      <c r="Z839" s="1" t="str">
        <f t="shared" si="192"/>
        <v>¥0</v>
      </c>
      <c r="AA839" s="1" t="str">
        <f t="shared" si="193"/>
        <v>¥8,82,927</v>
      </c>
      <c r="AB839" s="6">
        <f t="shared" si="194"/>
        <v>73577.23577235773</v>
      </c>
      <c r="AC839" s="1" t="str">
        <f t="shared" si="195"/>
        <v>Large</v>
      </c>
    </row>
    <row r="840" spans="1:29">
      <c r="A840" s="1" t="s">
        <v>1739</v>
      </c>
      <c r="B840" s="1">
        <v>2006</v>
      </c>
      <c r="C840" s="1" t="s">
        <v>27</v>
      </c>
      <c r="D840" s="1" t="s">
        <v>51</v>
      </c>
      <c r="E840" s="1" t="s">
        <v>28</v>
      </c>
      <c r="F840" s="1">
        <v>322</v>
      </c>
      <c r="G840" s="1">
        <v>1885</v>
      </c>
      <c r="H840" s="1">
        <v>736</v>
      </c>
      <c r="I840" s="1">
        <v>29.65</v>
      </c>
      <c r="J840" s="1">
        <v>2</v>
      </c>
      <c r="K840" s="1" t="s">
        <v>24</v>
      </c>
      <c r="L840" s="1" t="s">
        <v>24</v>
      </c>
      <c r="M840" s="1">
        <v>35</v>
      </c>
      <c r="N840" s="1" t="s">
        <v>29</v>
      </c>
      <c r="O840" s="1">
        <v>2637890</v>
      </c>
      <c r="P840" s="1">
        <f t="shared" si="182"/>
        <v>1</v>
      </c>
      <c r="Q840" s="1">
        <f t="shared" si="183"/>
        <v>18</v>
      </c>
      <c r="R840" s="5">
        <f t="shared" si="184"/>
        <v>0.17082228116710876</v>
      </c>
      <c r="S840" s="6">
        <f t="shared" si="185"/>
        <v>390450.92838196288</v>
      </c>
      <c r="T840" s="4">
        <f t="shared" si="186"/>
        <v>2.2857142857142856</v>
      </c>
      <c r="U840" s="1" t="str">
        <f t="shared" si="187"/>
        <v>Normal</v>
      </c>
      <c r="V840" s="1" t="str">
        <f t="shared" si="188"/>
        <v>Acquired</v>
      </c>
      <c r="W840" s="1" t="str">
        <f t="shared" si="189"/>
        <v>$</v>
      </c>
      <c r="X840" s="1" t="str">
        <f t="shared" si="190"/>
        <v>$322M</v>
      </c>
      <c r="Y840" s="1" t="str">
        <f t="shared" si="191"/>
        <v>$736M</v>
      </c>
      <c r="Z840" s="1" t="str">
        <f t="shared" si="192"/>
        <v>$0</v>
      </c>
      <c r="AA840" s="1" t="str">
        <f t="shared" si="193"/>
        <v>$3,90,451</v>
      </c>
      <c r="AB840" s="6">
        <f t="shared" si="194"/>
        <v>32537.577365163572</v>
      </c>
      <c r="AC840" s="1" t="str">
        <f t="shared" si="195"/>
        <v>Large</v>
      </c>
    </row>
    <row r="841" spans="1:29">
      <c r="A841" s="1" t="s">
        <v>2670</v>
      </c>
      <c r="B841" s="1">
        <v>2006</v>
      </c>
      <c r="C841" s="1" t="s">
        <v>42</v>
      </c>
      <c r="D841" s="1" t="s">
        <v>32</v>
      </c>
      <c r="E841" s="1" t="s">
        <v>23</v>
      </c>
      <c r="F841" s="1">
        <v>409</v>
      </c>
      <c r="G841" s="1">
        <v>4213</v>
      </c>
      <c r="H841" s="1">
        <v>164</v>
      </c>
      <c r="I841" s="1">
        <v>4.9800000000000004</v>
      </c>
      <c r="J841" s="1">
        <v>4</v>
      </c>
      <c r="K841" s="1" t="s">
        <v>19</v>
      </c>
      <c r="L841" s="1" t="s">
        <v>19</v>
      </c>
      <c r="M841" s="1">
        <v>23</v>
      </c>
      <c r="N841" s="1" t="s">
        <v>25</v>
      </c>
      <c r="O841" s="1">
        <v>2624134</v>
      </c>
      <c r="P841" s="1">
        <f t="shared" ref="P841:P904" si="196">IF(E841="Seed", 1,
 IF(E841="Series A", 2,
 IF(E841="Series B", 3,
 IF(E841="Series C", 4,
 IF(E841="IPO", 5, "")))))</f>
        <v>5</v>
      </c>
      <c r="Q841" s="1">
        <f t="shared" si="183"/>
        <v>18</v>
      </c>
      <c r="R841" s="5">
        <f t="shared" si="184"/>
        <v>9.7080465226679333E-2</v>
      </c>
      <c r="S841" s="6">
        <f t="shared" si="185"/>
        <v>38927.130310942324</v>
      </c>
      <c r="T841" s="4">
        <f t="shared" si="186"/>
        <v>0.40097799511002447</v>
      </c>
      <c r="U841" s="1" t="str">
        <f t="shared" si="187"/>
        <v>Normal</v>
      </c>
      <c r="V841" s="1" t="str">
        <f t="shared" si="188"/>
        <v>Still Private</v>
      </c>
      <c r="W841" s="1" t="str">
        <f t="shared" si="189"/>
        <v>¥</v>
      </c>
      <c r="X841" s="1" t="str">
        <f t="shared" si="190"/>
        <v>¥409M</v>
      </c>
      <c r="Y841" s="1" t="str">
        <f t="shared" si="191"/>
        <v>¥164M</v>
      </c>
      <c r="Z841" s="1" t="str">
        <f t="shared" si="192"/>
        <v>¥0</v>
      </c>
      <c r="AA841" s="1" t="str">
        <f t="shared" si="193"/>
        <v>¥38,927</v>
      </c>
      <c r="AB841" s="6">
        <f t="shared" si="194"/>
        <v>3243.9275259118599</v>
      </c>
      <c r="AC841" s="1" t="str">
        <f t="shared" si="195"/>
        <v>Large</v>
      </c>
    </row>
    <row r="842" spans="1:29">
      <c r="A842" s="1" t="s">
        <v>3235</v>
      </c>
      <c r="B842" s="1">
        <v>2006</v>
      </c>
      <c r="C842" s="1" t="s">
        <v>59</v>
      </c>
      <c r="D842" s="1" t="s">
        <v>32</v>
      </c>
      <c r="E842" s="1" t="s">
        <v>23</v>
      </c>
      <c r="F842" s="1">
        <v>244</v>
      </c>
      <c r="G842" s="1">
        <v>3217</v>
      </c>
      <c r="H842" s="1">
        <v>533</v>
      </c>
      <c r="I842" s="1">
        <v>19.149999999999999</v>
      </c>
      <c r="J842" s="1">
        <v>9</v>
      </c>
      <c r="K842" s="1" t="s">
        <v>19</v>
      </c>
      <c r="L842" s="1" t="s">
        <v>24</v>
      </c>
      <c r="M842" s="1">
        <v>91</v>
      </c>
      <c r="N842" s="1" t="s">
        <v>29</v>
      </c>
      <c r="O842" s="1">
        <v>2534967</v>
      </c>
      <c r="P842" s="1">
        <f t="shared" si="196"/>
        <v>5</v>
      </c>
      <c r="Q842" s="1">
        <f t="shared" si="183"/>
        <v>18</v>
      </c>
      <c r="R842" s="5">
        <f t="shared" si="184"/>
        <v>7.5847062480571964E-2</v>
      </c>
      <c r="S842" s="6">
        <f t="shared" si="185"/>
        <v>165682.31271370844</v>
      </c>
      <c r="T842" s="4">
        <f t="shared" si="186"/>
        <v>2.1844262295081966</v>
      </c>
      <c r="U842" s="1" t="str">
        <f t="shared" si="187"/>
        <v>High Performer</v>
      </c>
      <c r="V842" s="1" t="str">
        <f t="shared" si="188"/>
        <v>IPO</v>
      </c>
      <c r="W842" s="1" t="str">
        <f t="shared" si="189"/>
        <v>₹</v>
      </c>
      <c r="X842" s="1" t="str">
        <f t="shared" si="190"/>
        <v>₹244M</v>
      </c>
      <c r="Y842" s="1" t="str">
        <f t="shared" si="191"/>
        <v>₹533M</v>
      </c>
      <c r="Z842" s="1" t="str">
        <f t="shared" si="192"/>
        <v>₹0</v>
      </c>
      <c r="AA842" s="1" t="str">
        <f t="shared" si="193"/>
        <v>₹1,65,682</v>
      </c>
      <c r="AB842" s="6">
        <f t="shared" si="194"/>
        <v>13806.859392809036</v>
      </c>
      <c r="AC842" s="1" t="str">
        <f t="shared" si="195"/>
        <v>Large</v>
      </c>
    </row>
    <row r="843" spans="1:29">
      <c r="A843" s="1" t="s">
        <v>5002</v>
      </c>
      <c r="B843" s="1">
        <v>2006</v>
      </c>
      <c r="C843" s="1" t="s">
        <v>42</v>
      </c>
      <c r="D843" s="1" t="s">
        <v>51</v>
      </c>
      <c r="E843" s="1" t="s">
        <v>23</v>
      </c>
      <c r="F843" s="1">
        <v>407</v>
      </c>
      <c r="G843" s="1">
        <v>3938</v>
      </c>
      <c r="H843" s="1">
        <v>74</v>
      </c>
      <c r="I843" s="1">
        <v>36.51</v>
      </c>
      <c r="J843" s="1">
        <v>2</v>
      </c>
      <c r="K843" s="1" t="s">
        <v>24</v>
      </c>
      <c r="L843" s="1" t="s">
        <v>24</v>
      </c>
      <c r="M843" s="1">
        <v>6</v>
      </c>
      <c r="N843" s="1" t="s">
        <v>29</v>
      </c>
      <c r="O843" s="1">
        <v>2507621</v>
      </c>
      <c r="P843" s="1">
        <f t="shared" si="196"/>
        <v>5</v>
      </c>
      <c r="Q843" s="1">
        <f t="shared" si="183"/>
        <v>18</v>
      </c>
      <c r="R843" s="5">
        <f t="shared" si="184"/>
        <v>0.10335195530726257</v>
      </c>
      <c r="S843" s="6">
        <f t="shared" si="185"/>
        <v>18791.264601320469</v>
      </c>
      <c r="T843" s="4">
        <f t="shared" si="186"/>
        <v>0.18181818181818182</v>
      </c>
      <c r="U843" s="1" t="str">
        <f t="shared" si="187"/>
        <v>Normal</v>
      </c>
      <c r="V843" s="1" t="str">
        <f t="shared" si="188"/>
        <v>Acquired</v>
      </c>
      <c r="W843" s="1" t="str">
        <f t="shared" si="189"/>
        <v>¥</v>
      </c>
      <c r="X843" s="1" t="str">
        <f t="shared" si="190"/>
        <v>¥407M</v>
      </c>
      <c r="Y843" s="1" t="str">
        <f t="shared" si="191"/>
        <v>¥74M</v>
      </c>
      <c r="Z843" s="1" t="str">
        <f t="shared" si="192"/>
        <v>¥0</v>
      </c>
      <c r="AA843" s="1" t="str">
        <f t="shared" si="193"/>
        <v>¥18,791</v>
      </c>
      <c r="AB843" s="6">
        <f t="shared" si="194"/>
        <v>1565.9387167767056</v>
      </c>
      <c r="AC843" s="1" t="str">
        <f t="shared" si="195"/>
        <v>Large</v>
      </c>
    </row>
    <row r="844" spans="1:29">
      <c r="A844" s="1" t="s">
        <v>2519</v>
      </c>
      <c r="B844" s="1">
        <v>2006</v>
      </c>
      <c r="C844" s="1" t="s">
        <v>22</v>
      </c>
      <c r="D844" s="1" t="s">
        <v>48</v>
      </c>
      <c r="E844" s="1" t="s">
        <v>28</v>
      </c>
      <c r="F844" s="1">
        <v>419</v>
      </c>
      <c r="G844" s="1">
        <v>4770</v>
      </c>
      <c r="H844" s="1">
        <v>36</v>
      </c>
      <c r="I844" s="1">
        <v>3.07</v>
      </c>
      <c r="J844" s="1">
        <v>5</v>
      </c>
      <c r="K844" s="1" t="s">
        <v>24</v>
      </c>
      <c r="L844" s="1" t="s">
        <v>24</v>
      </c>
      <c r="M844" s="1">
        <v>53</v>
      </c>
      <c r="N844" s="1" t="s">
        <v>25</v>
      </c>
      <c r="O844" s="1">
        <v>2389742</v>
      </c>
      <c r="P844" s="1">
        <f t="shared" si="196"/>
        <v>1</v>
      </c>
      <c r="Q844" s="1">
        <f t="shared" si="183"/>
        <v>18</v>
      </c>
      <c r="R844" s="5">
        <f t="shared" si="184"/>
        <v>8.7840670859538783E-2</v>
      </c>
      <c r="S844" s="6">
        <f t="shared" si="185"/>
        <v>7547.1698113207549</v>
      </c>
      <c r="T844" s="4">
        <f t="shared" si="186"/>
        <v>8.5918854415274457E-2</v>
      </c>
      <c r="U844" s="1" t="str">
        <f t="shared" si="187"/>
        <v>Normal</v>
      </c>
      <c r="V844" s="1" t="str">
        <f t="shared" si="188"/>
        <v>Acquired</v>
      </c>
      <c r="W844" s="1" t="str">
        <f t="shared" si="189"/>
        <v>£</v>
      </c>
      <c r="X844" s="1" t="str">
        <f t="shared" si="190"/>
        <v>£419M</v>
      </c>
      <c r="Y844" s="1" t="str">
        <f t="shared" si="191"/>
        <v>£36M</v>
      </c>
      <c r="Z844" s="1" t="str">
        <f t="shared" si="192"/>
        <v>£0</v>
      </c>
      <c r="AA844" s="1" t="str">
        <f t="shared" si="193"/>
        <v>£7,547</v>
      </c>
      <c r="AB844" s="6">
        <f t="shared" si="194"/>
        <v>628.93081761006295</v>
      </c>
      <c r="AC844" s="1" t="str">
        <f t="shared" si="195"/>
        <v>Large</v>
      </c>
    </row>
    <row r="845" spans="1:29">
      <c r="A845" s="1" t="s">
        <v>2811</v>
      </c>
      <c r="B845" s="1">
        <v>2006</v>
      </c>
      <c r="C845" s="1" t="s">
        <v>45</v>
      </c>
      <c r="D845" s="1" t="s">
        <v>17</v>
      </c>
      <c r="E845" s="1" t="s">
        <v>23</v>
      </c>
      <c r="F845" s="1">
        <v>338</v>
      </c>
      <c r="G845" s="1">
        <v>1307</v>
      </c>
      <c r="H845" s="1">
        <v>726</v>
      </c>
      <c r="I845" s="1">
        <v>30.78</v>
      </c>
      <c r="J845" s="1">
        <v>8</v>
      </c>
      <c r="K845" s="1" t="s">
        <v>19</v>
      </c>
      <c r="L845" s="1" t="s">
        <v>19</v>
      </c>
      <c r="M845" s="1">
        <v>67</v>
      </c>
      <c r="N845" s="1" t="s">
        <v>49</v>
      </c>
      <c r="O845" s="1">
        <v>2336340</v>
      </c>
      <c r="P845" s="1">
        <f t="shared" si="196"/>
        <v>5</v>
      </c>
      <c r="Q845" s="1">
        <f t="shared" si="183"/>
        <v>18</v>
      </c>
      <c r="R845" s="5">
        <f t="shared" si="184"/>
        <v>0.25860749808722266</v>
      </c>
      <c r="S845" s="6">
        <f t="shared" si="185"/>
        <v>555470.54322876816</v>
      </c>
      <c r="T845" s="4">
        <f t="shared" si="186"/>
        <v>2.1479289940828403</v>
      </c>
      <c r="U845" s="1" t="str">
        <f t="shared" si="187"/>
        <v>High Performer</v>
      </c>
      <c r="V845" s="1" t="str">
        <f t="shared" si="188"/>
        <v>Still Private</v>
      </c>
      <c r="W845" s="1" t="str">
        <f t="shared" si="189"/>
        <v>A$</v>
      </c>
      <c r="X845" s="1" t="str">
        <f t="shared" si="190"/>
        <v>A$338M</v>
      </c>
      <c r="Y845" s="1" t="str">
        <f t="shared" si="191"/>
        <v>A$726M</v>
      </c>
      <c r="Z845" s="1" t="str">
        <f t="shared" si="192"/>
        <v>A$0</v>
      </c>
      <c r="AA845" s="1" t="str">
        <f t="shared" si="193"/>
        <v>A$5,55,471</v>
      </c>
      <c r="AB845" s="6">
        <f t="shared" si="194"/>
        <v>46289.21193573068</v>
      </c>
      <c r="AC845" s="1" t="str">
        <f t="shared" si="195"/>
        <v>Large</v>
      </c>
    </row>
    <row r="846" spans="1:29">
      <c r="A846" s="1" t="s">
        <v>1220</v>
      </c>
      <c r="B846" s="1">
        <v>2006</v>
      </c>
      <c r="C846" s="1" t="s">
        <v>73</v>
      </c>
      <c r="D846" s="1" t="s">
        <v>43</v>
      </c>
      <c r="E846" s="1" t="s">
        <v>40</v>
      </c>
      <c r="F846" s="1">
        <v>213</v>
      </c>
      <c r="G846" s="1">
        <v>292</v>
      </c>
      <c r="H846" s="1">
        <v>914</v>
      </c>
      <c r="I846" s="1">
        <v>36.880000000000003</v>
      </c>
      <c r="J846" s="1">
        <v>4</v>
      </c>
      <c r="K846" s="1" t="s">
        <v>19</v>
      </c>
      <c r="L846" s="1" t="s">
        <v>19</v>
      </c>
      <c r="M846" s="1">
        <v>29</v>
      </c>
      <c r="N846" s="1" t="s">
        <v>29</v>
      </c>
      <c r="O846" s="1">
        <v>2290536</v>
      </c>
      <c r="P846" s="1">
        <f t="shared" si="196"/>
        <v>3</v>
      </c>
      <c r="Q846" s="1">
        <f t="shared" si="183"/>
        <v>18</v>
      </c>
      <c r="R846" s="5">
        <f t="shared" si="184"/>
        <v>0.72945205479452058</v>
      </c>
      <c r="S846" s="6">
        <f t="shared" si="185"/>
        <v>3130136.98630137</v>
      </c>
      <c r="T846" s="4">
        <f t="shared" si="186"/>
        <v>4.291079812206573</v>
      </c>
      <c r="U846" s="1" t="str">
        <f t="shared" si="187"/>
        <v>Normal</v>
      </c>
      <c r="V846" s="1" t="str">
        <f t="shared" si="188"/>
        <v>Still Private</v>
      </c>
      <c r="W846" s="1" t="str">
        <f t="shared" si="189"/>
        <v>€</v>
      </c>
      <c r="X846" s="1" t="str">
        <f t="shared" si="190"/>
        <v>€213M</v>
      </c>
      <c r="Y846" s="1" t="str">
        <f t="shared" si="191"/>
        <v>€914M</v>
      </c>
      <c r="Z846" s="1" t="str">
        <f t="shared" si="192"/>
        <v>€1</v>
      </c>
      <c r="AA846" s="1" t="str">
        <f t="shared" si="193"/>
        <v>€31,30,137</v>
      </c>
      <c r="AB846" s="6">
        <f t="shared" si="194"/>
        <v>260844.74885844748</v>
      </c>
      <c r="AC846" s="1" t="str">
        <f t="shared" si="195"/>
        <v>Large</v>
      </c>
    </row>
    <row r="847" spans="1:29">
      <c r="A847" s="1" t="s">
        <v>2722</v>
      </c>
      <c r="B847" s="1">
        <v>2006</v>
      </c>
      <c r="C847" s="1" t="s">
        <v>35</v>
      </c>
      <c r="D847" s="1" t="s">
        <v>46</v>
      </c>
      <c r="E847" s="1" t="s">
        <v>37</v>
      </c>
      <c r="F847" s="1">
        <v>271</v>
      </c>
      <c r="G847" s="1">
        <v>1453</v>
      </c>
      <c r="H847" s="1">
        <v>158</v>
      </c>
      <c r="I847" s="1">
        <v>28.43</v>
      </c>
      <c r="J847" s="1">
        <v>9</v>
      </c>
      <c r="K847" s="1" t="s">
        <v>19</v>
      </c>
      <c r="L847" s="1" t="s">
        <v>19</v>
      </c>
      <c r="M847" s="1">
        <v>62</v>
      </c>
      <c r="N847" s="1" t="s">
        <v>20</v>
      </c>
      <c r="O847" s="1">
        <v>2233197</v>
      </c>
      <c r="P847" s="1">
        <f t="shared" si="196"/>
        <v>4</v>
      </c>
      <c r="Q847" s="1">
        <f t="shared" si="183"/>
        <v>18</v>
      </c>
      <c r="R847" s="5">
        <f t="shared" si="184"/>
        <v>0.18651066758430832</v>
      </c>
      <c r="S847" s="6">
        <f t="shared" si="185"/>
        <v>108740.53682037165</v>
      </c>
      <c r="T847" s="4">
        <f t="shared" si="186"/>
        <v>0.58302583025830257</v>
      </c>
      <c r="U847" s="1" t="str">
        <f t="shared" si="187"/>
        <v>High Performer</v>
      </c>
      <c r="V847" s="1" t="str">
        <f t="shared" si="188"/>
        <v>Still Private</v>
      </c>
      <c r="W847" s="1" t="str">
        <f t="shared" si="189"/>
        <v>¥</v>
      </c>
      <c r="X847" s="1" t="str">
        <f t="shared" si="190"/>
        <v>¥271M</v>
      </c>
      <c r="Y847" s="1" t="str">
        <f t="shared" si="191"/>
        <v>¥158M</v>
      </c>
      <c r="Z847" s="1" t="str">
        <f t="shared" si="192"/>
        <v>¥0</v>
      </c>
      <c r="AA847" s="1" t="str">
        <f t="shared" si="193"/>
        <v>¥1,08,741</v>
      </c>
      <c r="AB847" s="6">
        <f t="shared" si="194"/>
        <v>9061.7114016976375</v>
      </c>
      <c r="AC847" s="1" t="str">
        <f t="shared" si="195"/>
        <v>Large</v>
      </c>
    </row>
    <row r="848" spans="1:29">
      <c r="A848" s="1" t="s">
        <v>3055</v>
      </c>
      <c r="B848" s="1">
        <v>2006</v>
      </c>
      <c r="C848" s="1" t="s">
        <v>73</v>
      </c>
      <c r="D848" s="1" t="s">
        <v>32</v>
      </c>
      <c r="E848" s="1" t="s">
        <v>23</v>
      </c>
      <c r="F848" s="1">
        <v>478</v>
      </c>
      <c r="G848" s="1">
        <v>4719</v>
      </c>
      <c r="H848" s="1">
        <v>719</v>
      </c>
      <c r="I848" s="1">
        <v>23.03</v>
      </c>
      <c r="J848" s="1">
        <v>3</v>
      </c>
      <c r="K848" s="1" t="s">
        <v>24</v>
      </c>
      <c r="L848" s="1" t="s">
        <v>24</v>
      </c>
      <c r="M848" s="1">
        <v>78</v>
      </c>
      <c r="N848" s="1" t="s">
        <v>33</v>
      </c>
      <c r="O848" s="1">
        <v>2174138</v>
      </c>
      <c r="P848" s="1">
        <f t="shared" si="196"/>
        <v>5</v>
      </c>
      <c r="Q848" s="1">
        <f t="shared" si="183"/>
        <v>18</v>
      </c>
      <c r="R848" s="5">
        <f t="shared" si="184"/>
        <v>0.1012926467471922</v>
      </c>
      <c r="S848" s="6">
        <f t="shared" si="185"/>
        <v>152362.78872642509</v>
      </c>
      <c r="T848" s="4">
        <f t="shared" si="186"/>
        <v>1.50418410041841</v>
      </c>
      <c r="U848" s="1" t="str">
        <f t="shared" si="187"/>
        <v>Normal</v>
      </c>
      <c r="V848" s="1" t="str">
        <f t="shared" si="188"/>
        <v>Acquired</v>
      </c>
      <c r="W848" s="1" t="str">
        <f t="shared" si="189"/>
        <v>€</v>
      </c>
      <c r="X848" s="1" t="str">
        <f t="shared" si="190"/>
        <v>€478M</v>
      </c>
      <c r="Y848" s="1" t="str">
        <f t="shared" si="191"/>
        <v>€719M</v>
      </c>
      <c r="Z848" s="1" t="str">
        <f t="shared" si="192"/>
        <v>€0</v>
      </c>
      <c r="AA848" s="1" t="str">
        <f t="shared" si="193"/>
        <v>€1,52,363</v>
      </c>
      <c r="AB848" s="6">
        <f t="shared" si="194"/>
        <v>12696.899060535425</v>
      </c>
      <c r="AC848" s="1" t="str">
        <f t="shared" si="195"/>
        <v>Large</v>
      </c>
    </row>
    <row r="849" spans="1:29">
      <c r="A849" s="1" t="s">
        <v>3238</v>
      </c>
      <c r="B849" s="1">
        <v>2006</v>
      </c>
      <c r="C849" s="1" t="s">
        <v>42</v>
      </c>
      <c r="D849" s="1" t="s">
        <v>102</v>
      </c>
      <c r="E849" s="1" t="s">
        <v>40</v>
      </c>
      <c r="F849" s="1">
        <v>482</v>
      </c>
      <c r="G849" s="1">
        <v>3827</v>
      </c>
      <c r="H849" s="1">
        <v>729</v>
      </c>
      <c r="I849" s="1">
        <v>33.64</v>
      </c>
      <c r="J849" s="1">
        <v>7</v>
      </c>
      <c r="K849" s="1" t="s">
        <v>24</v>
      </c>
      <c r="L849" s="1" t="s">
        <v>24</v>
      </c>
      <c r="M849" s="1">
        <v>74</v>
      </c>
      <c r="N849" s="1" t="s">
        <v>33</v>
      </c>
      <c r="O849" s="1">
        <v>2171581</v>
      </c>
      <c r="P849" s="1">
        <f t="shared" si="196"/>
        <v>3</v>
      </c>
      <c r="Q849" s="1">
        <f t="shared" si="183"/>
        <v>18</v>
      </c>
      <c r="R849" s="5">
        <f t="shared" si="184"/>
        <v>0.125947217141364</v>
      </c>
      <c r="S849" s="6">
        <f t="shared" si="185"/>
        <v>190488.63339430364</v>
      </c>
      <c r="T849" s="4">
        <f t="shared" si="186"/>
        <v>1.5124481327800829</v>
      </c>
      <c r="U849" s="1" t="str">
        <f t="shared" si="187"/>
        <v>Normal</v>
      </c>
      <c r="V849" s="1" t="str">
        <f t="shared" si="188"/>
        <v>Acquired</v>
      </c>
      <c r="W849" s="1" t="str">
        <f t="shared" si="189"/>
        <v>¥</v>
      </c>
      <c r="X849" s="1" t="str">
        <f t="shared" si="190"/>
        <v>¥482M</v>
      </c>
      <c r="Y849" s="1" t="str">
        <f t="shared" si="191"/>
        <v>¥729M</v>
      </c>
      <c r="Z849" s="1" t="str">
        <f t="shared" si="192"/>
        <v>¥0</v>
      </c>
      <c r="AA849" s="1" t="str">
        <f t="shared" si="193"/>
        <v>¥1,90,489</v>
      </c>
      <c r="AB849" s="6">
        <f t="shared" si="194"/>
        <v>15874.052782858636</v>
      </c>
      <c r="AC849" s="1" t="str">
        <f t="shared" si="195"/>
        <v>Large</v>
      </c>
    </row>
    <row r="850" spans="1:29">
      <c r="A850" s="1" t="s">
        <v>1911</v>
      </c>
      <c r="B850" s="1">
        <v>2006</v>
      </c>
      <c r="C850" s="1" t="s">
        <v>16</v>
      </c>
      <c r="D850" s="1" t="s">
        <v>36</v>
      </c>
      <c r="E850" s="1" t="s">
        <v>23</v>
      </c>
      <c r="F850" s="1">
        <v>439</v>
      </c>
      <c r="G850" s="1">
        <v>4572</v>
      </c>
      <c r="H850" s="1">
        <v>778</v>
      </c>
      <c r="I850" s="1">
        <v>24.11</v>
      </c>
      <c r="J850" s="1">
        <v>1</v>
      </c>
      <c r="K850" s="1" t="s">
        <v>19</v>
      </c>
      <c r="L850" s="1" t="s">
        <v>19</v>
      </c>
      <c r="M850" s="1">
        <v>48</v>
      </c>
      <c r="N850" s="1" t="s">
        <v>49</v>
      </c>
      <c r="O850" s="1">
        <v>2098019</v>
      </c>
      <c r="P850" s="1">
        <f t="shared" si="196"/>
        <v>5</v>
      </c>
      <c r="Q850" s="1">
        <f t="shared" si="183"/>
        <v>18</v>
      </c>
      <c r="R850" s="5">
        <f t="shared" si="184"/>
        <v>9.6019247594050741E-2</v>
      </c>
      <c r="S850" s="6">
        <f t="shared" si="185"/>
        <v>170166.22922134734</v>
      </c>
      <c r="T850" s="4">
        <f t="shared" si="186"/>
        <v>1.7722095671981777</v>
      </c>
      <c r="U850" s="1" t="str">
        <f t="shared" si="187"/>
        <v>Normal</v>
      </c>
      <c r="V850" s="1" t="str">
        <f t="shared" si="188"/>
        <v>Still Private</v>
      </c>
      <c r="W850" s="1" t="str">
        <f t="shared" si="189"/>
        <v>$</v>
      </c>
      <c r="X850" s="1" t="str">
        <f t="shared" si="190"/>
        <v>$439M</v>
      </c>
      <c r="Y850" s="1" t="str">
        <f t="shared" si="191"/>
        <v>$778M</v>
      </c>
      <c r="Z850" s="1" t="str">
        <f t="shared" si="192"/>
        <v>$0</v>
      </c>
      <c r="AA850" s="1" t="str">
        <f t="shared" si="193"/>
        <v>$1,70,166</v>
      </c>
      <c r="AB850" s="6">
        <f t="shared" si="194"/>
        <v>14180.519101778944</v>
      </c>
      <c r="AC850" s="1" t="str">
        <f t="shared" si="195"/>
        <v>Large</v>
      </c>
    </row>
    <row r="851" spans="1:29">
      <c r="A851" s="1" t="s">
        <v>387</v>
      </c>
      <c r="B851" s="1">
        <v>2006</v>
      </c>
      <c r="C851" s="1" t="s">
        <v>53</v>
      </c>
      <c r="D851" s="1" t="s">
        <v>95</v>
      </c>
      <c r="E851" s="1" t="s">
        <v>28</v>
      </c>
      <c r="F851" s="1">
        <v>363</v>
      </c>
      <c r="G851" s="1">
        <v>1636</v>
      </c>
      <c r="H851" s="1">
        <v>839</v>
      </c>
      <c r="I851" s="1">
        <v>44.1</v>
      </c>
      <c r="J851" s="1">
        <v>2</v>
      </c>
      <c r="K851" s="1" t="s">
        <v>19</v>
      </c>
      <c r="L851" s="1" t="s">
        <v>19</v>
      </c>
      <c r="M851" s="1">
        <v>27</v>
      </c>
      <c r="N851" s="1" t="s">
        <v>49</v>
      </c>
      <c r="O851" s="1">
        <v>2033928</v>
      </c>
      <c r="P851" s="1">
        <f t="shared" si="196"/>
        <v>1</v>
      </c>
      <c r="Q851" s="1">
        <f t="shared" si="183"/>
        <v>18</v>
      </c>
      <c r="R851" s="5">
        <f t="shared" si="184"/>
        <v>0.22188264058679708</v>
      </c>
      <c r="S851" s="6">
        <f t="shared" si="185"/>
        <v>512836.1858190709</v>
      </c>
      <c r="T851" s="4">
        <f t="shared" si="186"/>
        <v>2.3112947658402203</v>
      </c>
      <c r="U851" s="1" t="str">
        <f t="shared" si="187"/>
        <v>Normal</v>
      </c>
      <c r="V851" s="1" t="str">
        <f t="shared" si="188"/>
        <v>Still Private</v>
      </c>
      <c r="W851" s="1">
        <f t="shared" si="189"/>
        <v>0</v>
      </c>
      <c r="X851" s="1" t="str">
        <f t="shared" si="190"/>
        <v>0363M</v>
      </c>
      <c r="Y851" s="1" t="str">
        <f t="shared" si="191"/>
        <v>0839M</v>
      </c>
      <c r="Z851" s="1" t="str">
        <f t="shared" si="192"/>
        <v>00</v>
      </c>
      <c r="AA851" s="1" t="str">
        <f t="shared" si="193"/>
        <v>05,12,836</v>
      </c>
      <c r="AB851" s="6">
        <f t="shared" si="194"/>
        <v>42736.348818255909</v>
      </c>
      <c r="AC851" s="1" t="str">
        <f t="shared" si="195"/>
        <v>Large</v>
      </c>
    </row>
    <row r="852" spans="1:29">
      <c r="A852" s="1" t="s">
        <v>2219</v>
      </c>
      <c r="B852" s="1">
        <v>2006</v>
      </c>
      <c r="C852" s="1" t="s">
        <v>59</v>
      </c>
      <c r="D852" s="1" t="s">
        <v>36</v>
      </c>
      <c r="E852" s="1" t="s">
        <v>37</v>
      </c>
      <c r="F852" s="1">
        <v>232</v>
      </c>
      <c r="G852" s="1">
        <v>4814</v>
      </c>
      <c r="H852" s="1">
        <v>151</v>
      </c>
      <c r="I852" s="1">
        <v>4.28</v>
      </c>
      <c r="J852" s="1">
        <v>1</v>
      </c>
      <c r="K852" s="1" t="s">
        <v>24</v>
      </c>
      <c r="L852" s="1" t="s">
        <v>19</v>
      </c>
      <c r="M852" s="1">
        <v>54</v>
      </c>
      <c r="N852" s="1" t="s">
        <v>49</v>
      </c>
      <c r="O852" s="1">
        <v>2014611</v>
      </c>
      <c r="P852" s="1">
        <f t="shared" si="196"/>
        <v>4</v>
      </c>
      <c r="Q852" s="1">
        <f t="shared" si="183"/>
        <v>18</v>
      </c>
      <c r="R852" s="5">
        <f t="shared" si="184"/>
        <v>4.8192771084337352E-2</v>
      </c>
      <c r="S852" s="6">
        <f t="shared" si="185"/>
        <v>31366.846697133362</v>
      </c>
      <c r="T852" s="4">
        <f t="shared" si="186"/>
        <v>0.65086206896551724</v>
      </c>
      <c r="U852" s="1" t="str">
        <f t="shared" si="187"/>
        <v>Normal</v>
      </c>
      <c r="V852" s="1" t="str">
        <f t="shared" si="188"/>
        <v>Acquired</v>
      </c>
      <c r="W852" s="1" t="str">
        <f t="shared" si="189"/>
        <v>₹</v>
      </c>
      <c r="X852" s="1" t="str">
        <f t="shared" si="190"/>
        <v>₹232M</v>
      </c>
      <c r="Y852" s="1" t="str">
        <f t="shared" si="191"/>
        <v>₹151M</v>
      </c>
      <c r="Z852" s="1" t="str">
        <f t="shared" si="192"/>
        <v>₹0</v>
      </c>
      <c r="AA852" s="1" t="str">
        <f t="shared" si="193"/>
        <v>₹31,367</v>
      </c>
      <c r="AB852" s="6">
        <f t="shared" si="194"/>
        <v>2613.9038914277803</v>
      </c>
      <c r="AC852" s="1" t="str">
        <f t="shared" si="195"/>
        <v>Large</v>
      </c>
    </row>
    <row r="853" spans="1:29">
      <c r="A853" s="1" t="s">
        <v>4236</v>
      </c>
      <c r="B853" s="1">
        <v>2006</v>
      </c>
      <c r="C853" s="1" t="s">
        <v>31</v>
      </c>
      <c r="D853" s="1" t="s">
        <v>32</v>
      </c>
      <c r="E853" s="1" t="s">
        <v>37</v>
      </c>
      <c r="F853" s="1">
        <v>440</v>
      </c>
      <c r="G853" s="1">
        <v>866</v>
      </c>
      <c r="H853" s="1">
        <v>376</v>
      </c>
      <c r="I853" s="1">
        <v>29.78</v>
      </c>
      <c r="J853" s="1">
        <v>7</v>
      </c>
      <c r="K853" s="1" t="s">
        <v>19</v>
      </c>
      <c r="L853" s="1" t="s">
        <v>19</v>
      </c>
      <c r="M853" s="1">
        <v>68</v>
      </c>
      <c r="N853" s="1" t="s">
        <v>25</v>
      </c>
      <c r="O853" s="1">
        <v>1879630</v>
      </c>
      <c r="P853" s="1">
        <f t="shared" si="196"/>
        <v>4</v>
      </c>
      <c r="Q853" s="1">
        <f t="shared" si="183"/>
        <v>18</v>
      </c>
      <c r="R853" s="5">
        <f t="shared" si="184"/>
        <v>0.5080831408775982</v>
      </c>
      <c r="S853" s="6">
        <f t="shared" si="185"/>
        <v>434180.13856812933</v>
      </c>
      <c r="T853" s="4">
        <f t="shared" si="186"/>
        <v>0.8545454545454545</v>
      </c>
      <c r="U853" s="1" t="str">
        <f t="shared" si="187"/>
        <v>Normal</v>
      </c>
      <c r="V853" s="1" t="str">
        <f t="shared" si="188"/>
        <v>Still Private</v>
      </c>
      <c r="W853" s="1" t="str">
        <f t="shared" si="189"/>
        <v>€</v>
      </c>
      <c r="X853" s="1" t="str">
        <f t="shared" si="190"/>
        <v>€440M</v>
      </c>
      <c r="Y853" s="1" t="str">
        <f t="shared" si="191"/>
        <v>€376M</v>
      </c>
      <c r="Z853" s="1" t="str">
        <f t="shared" si="192"/>
        <v>€1</v>
      </c>
      <c r="AA853" s="1" t="str">
        <f t="shared" si="193"/>
        <v>€4,34,180</v>
      </c>
      <c r="AB853" s="6">
        <f t="shared" si="194"/>
        <v>36181.678214010775</v>
      </c>
      <c r="AC853" s="1" t="str">
        <f t="shared" si="195"/>
        <v>Large</v>
      </c>
    </row>
    <row r="854" spans="1:29">
      <c r="A854" s="1" t="s">
        <v>1781</v>
      </c>
      <c r="B854" s="1">
        <v>2006</v>
      </c>
      <c r="C854" s="1" t="s">
        <v>35</v>
      </c>
      <c r="D854" s="1" t="s">
        <v>48</v>
      </c>
      <c r="E854" s="1" t="s">
        <v>40</v>
      </c>
      <c r="F854" s="1">
        <v>212</v>
      </c>
      <c r="G854" s="1">
        <v>3317</v>
      </c>
      <c r="H854" s="1">
        <v>845</v>
      </c>
      <c r="I854" s="1">
        <v>33.33</v>
      </c>
      <c r="J854" s="1">
        <v>2</v>
      </c>
      <c r="K854" s="1" t="s">
        <v>19</v>
      </c>
      <c r="L854" s="1" t="s">
        <v>24</v>
      </c>
      <c r="M854" s="1">
        <v>60</v>
      </c>
      <c r="N854" s="1" t="s">
        <v>20</v>
      </c>
      <c r="O854" s="1">
        <v>1834418</v>
      </c>
      <c r="P854" s="1">
        <f t="shared" si="196"/>
        <v>3</v>
      </c>
      <c r="Q854" s="1">
        <f t="shared" si="183"/>
        <v>18</v>
      </c>
      <c r="R854" s="5">
        <f t="shared" si="184"/>
        <v>6.391317455532107E-2</v>
      </c>
      <c r="S854" s="6">
        <f t="shared" si="185"/>
        <v>254748.2665058788</v>
      </c>
      <c r="T854" s="4">
        <f t="shared" si="186"/>
        <v>3.9858490566037736</v>
      </c>
      <c r="U854" s="1" t="str">
        <f t="shared" si="187"/>
        <v>Normal</v>
      </c>
      <c r="V854" s="1" t="str">
        <f t="shared" si="188"/>
        <v>IPO</v>
      </c>
      <c r="W854" s="1" t="str">
        <f t="shared" si="189"/>
        <v>¥</v>
      </c>
      <c r="X854" s="1" t="str">
        <f t="shared" si="190"/>
        <v>¥212M</v>
      </c>
      <c r="Y854" s="1" t="str">
        <f t="shared" si="191"/>
        <v>¥845M</v>
      </c>
      <c r="Z854" s="1" t="str">
        <f t="shared" si="192"/>
        <v>¥0</v>
      </c>
      <c r="AA854" s="1" t="str">
        <f t="shared" si="193"/>
        <v>¥2,54,748</v>
      </c>
      <c r="AB854" s="6">
        <f t="shared" si="194"/>
        <v>21229.022208823233</v>
      </c>
      <c r="AC854" s="1" t="str">
        <f t="shared" si="195"/>
        <v>Large</v>
      </c>
    </row>
    <row r="855" spans="1:29">
      <c r="A855" s="1" t="s">
        <v>2082</v>
      </c>
      <c r="B855" s="1">
        <v>2006</v>
      </c>
      <c r="C855" s="1" t="s">
        <v>27</v>
      </c>
      <c r="D855" s="1" t="s">
        <v>95</v>
      </c>
      <c r="E855" s="1" t="s">
        <v>23</v>
      </c>
      <c r="F855" s="1">
        <v>422</v>
      </c>
      <c r="G855" s="1">
        <v>3075</v>
      </c>
      <c r="H855" s="1">
        <v>152</v>
      </c>
      <c r="I855" s="1">
        <v>23.5</v>
      </c>
      <c r="J855" s="1">
        <v>8</v>
      </c>
      <c r="K855" s="1" t="s">
        <v>24</v>
      </c>
      <c r="L855" s="1" t="s">
        <v>24</v>
      </c>
      <c r="M855" s="1">
        <v>92</v>
      </c>
      <c r="N855" s="1" t="s">
        <v>49</v>
      </c>
      <c r="O855" s="1">
        <v>1820673</v>
      </c>
      <c r="P855" s="1">
        <f t="shared" si="196"/>
        <v>5</v>
      </c>
      <c r="Q855" s="1">
        <f t="shared" si="183"/>
        <v>18</v>
      </c>
      <c r="R855" s="5">
        <f t="shared" si="184"/>
        <v>0.13723577235772358</v>
      </c>
      <c r="S855" s="6">
        <f t="shared" si="185"/>
        <v>49430.89430894309</v>
      </c>
      <c r="T855" s="4">
        <f t="shared" si="186"/>
        <v>0.36018957345971564</v>
      </c>
      <c r="U855" s="1" t="str">
        <f t="shared" si="187"/>
        <v>High Performer</v>
      </c>
      <c r="V855" s="1" t="str">
        <f t="shared" si="188"/>
        <v>Acquired</v>
      </c>
      <c r="W855" s="1" t="str">
        <f t="shared" si="189"/>
        <v>$</v>
      </c>
      <c r="X855" s="1" t="str">
        <f t="shared" si="190"/>
        <v>$422M</v>
      </c>
      <c r="Y855" s="1" t="str">
        <f t="shared" si="191"/>
        <v>$152M</v>
      </c>
      <c r="Z855" s="1" t="str">
        <f t="shared" si="192"/>
        <v>$0</v>
      </c>
      <c r="AA855" s="1" t="str">
        <f t="shared" si="193"/>
        <v>$49,431</v>
      </c>
      <c r="AB855" s="6">
        <f t="shared" si="194"/>
        <v>4119.2411924119242</v>
      </c>
      <c r="AC855" s="1" t="str">
        <f t="shared" si="195"/>
        <v>Large</v>
      </c>
    </row>
    <row r="856" spans="1:29">
      <c r="A856" s="1" t="s">
        <v>2644</v>
      </c>
      <c r="B856" s="1">
        <v>2006</v>
      </c>
      <c r="C856" s="1" t="s">
        <v>73</v>
      </c>
      <c r="D856" s="1" t="s">
        <v>48</v>
      </c>
      <c r="E856" s="1" t="s">
        <v>18</v>
      </c>
      <c r="F856" s="1">
        <v>332</v>
      </c>
      <c r="G856" s="1">
        <v>2539</v>
      </c>
      <c r="H856" s="1">
        <v>780</v>
      </c>
      <c r="I856" s="1">
        <v>4.9400000000000004</v>
      </c>
      <c r="J856" s="1">
        <v>8</v>
      </c>
      <c r="K856" s="1" t="s">
        <v>19</v>
      </c>
      <c r="L856" s="1" t="s">
        <v>24</v>
      </c>
      <c r="M856" s="1">
        <v>9</v>
      </c>
      <c r="N856" s="1" t="s">
        <v>20</v>
      </c>
      <c r="O856" s="1">
        <v>1819793</v>
      </c>
      <c r="P856" s="1">
        <f t="shared" si="196"/>
        <v>2</v>
      </c>
      <c r="Q856" s="1">
        <f t="shared" si="183"/>
        <v>18</v>
      </c>
      <c r="R856" s="5">
        <f t="shared" si="184"/>
        <v>0.13076014178810555</v>
      </c>
      <c r="S856" s="6">
        <f t="shared" si="185"/>
        <v>307207.56203229621</v>
      </c>
      <c r="T856" s="4">
        <f t="shared" si="186"/>
        <v>2.3493975903614457</v>
      </c>
      <c r="U856" s="1" t="str">
        <f t="shared" si="187"/>
        <v>High Performer</v>
      </c>
      <c r="V856" s="1" t="str">
        <f t="shared" si="188"/>
        <v>IPO</v>
      </c>
      <c r="W856" s="1" t="str">
        <f t="shared" si="189"/>
        <v>€</v>
      </c>
      <c r="X856" s="1" t="str">
        <f t="shared" si="190"/>
        <v>€332M</v>
      </c>
      <c r="Y856" s="1" t="str">
        <f t="shared" si="191"/>
        <v>€780M</v>
      </c>
      <c r="Z856" s="1" t="str">
        <f t="shared" si="192"/>
        <v>€0</v>
      </c>
      <c r="AA856" s="1" t="str">
        <f t="shared" si="193"/>
        <v>€3,07,208</v>
      </c>
      <c r="AB856" s="6">
        <f t="shared" si="194"/>
        <v>25600.630169358014</v>
      </c>
      <c r="AC856" s="1" t="str">
        <f t="shared" si="195"/>
        <v>Large</v>
      </c>
    </row>
    <row r="857" spans="1:29">
      <c r="A857" s="1" t="s">
        <v>4038</v>
      </c>
      <c r="B857" s="1">
        <v>2006</v>
      </c>
      <c r="C857" s="1" t="s">
        <v>59</v>
      </c>
      <c r="D857" s="1" t="s">
        <v>102</v>
      </c>
      <c r="E857" s="1" t="s">
        <v>37</v>
      </c>
      <c r="F857" s="1">
        <v>444</v>
      </c>
      <c r="G857" s="1">
        <v>1044</v>
      </c>
      <c r="H857" s="1">
        <v>963</v>
      </c>
      <c r="I857" s="1">
        <v>2.08</v>
      </c>
      <c r="J857" s="1">
        <v>2</v>
      </c>
      <c r="K857" s="1" t="s">
        <v>19</v>
      </c>
      <c r="L857" s="1" t="s">
        <v>24</v>
      </c>
      <c r="M857" s="1">
        <v>97</v>
      </c>
      <c r="N857" s="1" t="s">
        <v>20</v>
      </c>
      <c r="O857" s="1">
        <v>1773428</v>
      </c>
      <c r="P857" s="1">
        <f t="shared" si="196"/>
        <v>4</v>
      </c>
      <c r="Q857" s="1">
        <f t="shared" si="183"/>
        <v>18</v>
      </c>
      <c r="R857" s="5">
        <f t="shared" si="184"/>
        <v>0.42528735632183906</v>
      </c>
      <c r="S857" s="6">
        <f t="shared" si="185"/>
        <v>922413.79310344823</v>
      </c>
      <c r="T857" s="4">
        <f t="shared" si="186"/>
        <v>2.1689189189189189</v>
      </c>
      <c r="U857" s="1" t="str">
        <f t="shared" si="187"/>
        <v>Normal</v>
      </c>
      <c r="V857" s="1" t="str">
        <f t="shared" si="188"/>
        <v>IPO</v>
      </c>
      <c r="W857" s="1" t="str">
        <f t="shared" si="189"/>
        <v>₹</v>
      </c>
      <c r="X857" s="1" t="str">
        <f t="shared" si="190"/>
        <v>₹444M</v>
      </c>
      <c r="Y857" s="1" t="str">
        <f t="shared" si="191"/>
        <v>₹963M</v>
      </c>
      <c r="Z857" s="1" t="str">
        <f t="shared" si="192"/>
        <v>₹0</v>
      </c>
      <c r="AA857" s="1" t="str">
        <f t="shared" si="193"/>
        <v>₹9,22,414</v>
      </c>
      <c r="AB857" s="6">
        <f t="shared" si="194"/>
        <v>76867.816091954024</v>
      </c>
      <c r="AC857" s="1" t="str">
        <f t="shared" si="195"/>
        <v>Large</v>
      </c>
    </row>
    <row r="858" spans="1:29">
      <c r="A858" s="1" t="s">
        <v>3273</v>
      </c>
      <c r="B858" s="1">
        <v>2006</v>
      </c>
      <c r="C858" s="1" t="s">
        <v>35</v>
      </c>
      <c r="D858" s="1" t="s">
        <v>102</v>
      </c>
      <c r="E858" s="1" t="s">
        <v>28</v>
      </c>
      <c r="F858" s="1">
        <v>494</v>
      </c>
      <c r="G858" s="1">
        <v>3441</v>
      </c>
      <c r="H858" s="1">
        <v>573</v>
      </c>
      <c r="I858" s="1">
        <v>31.35</v>
      </c>
      <c r="J858" s="1">
        <v>9</v>
      </c>
      <c r="K858" s="1" t="s">
        <v>19</v>
      </c>
      <c r="L858" s="1" t="s">
        <v>24</v>
      </c>
      <c r="M858" s="1">
        <v>18</v>
      </c>
      <c r="N858" s="1" t="s">
        <v>33</v>
      </c>
      <c r="O858" s="1">
        <v>1733994</v>
      </c>
      <c r="P858" s="1">
        <f t="shared" si="196"/>
        <v>1</v>
      </c>
      <c r="Q858" s="1">
        <f t="shared" si="183"/>
        <v>18</v>
      </c>
      <c r="R858" s="5">
        <f t="shared" si="184"/>
        <v>0.14356291775646615</v>
      </c>
      <c r="S858" s="6">
        <f t="shared" si="185"/>
        <v>166521.36006974717</v>
      </c>
      <c r="T858" s="4">
        <f t="shared" si="186"/>
        <v>1.1599190283400809</v>
      </c>
      <c r="U858" s="1" t="str">
        <f t="shared" si="187"/>
        <v>High Performer</v>
      </c>
      <c r="V858" s="1" t="str">
        <f t="shared" si="188"/>
        <v>IPO</v>
      </c>
      <c r="W858" s="1" t="str">
        <f t="shared" si="189"/>
        <v>¥</v>
      </c>
      <c r="X858" s="1" t="str">
        <f t="shared" si="190"/>
        <v>¥494M</v>
      </c>
      <c r="Y858" s="1" t="str">
        <f t="shared" si="191"/>
        <v>¥573M</v>
      </c>
      <c r="Z858" s="1" t="str">
        <f t="shared" si="192"/>
        <v>¥0</v>
      </c>
      <c r="AA858" s="1" t="str">
        <f t="shared" si="193"/>
        <v>¥1,66,521</v>
      </c>
      <c r="AB858" s="6">
        <f t="shared" si="194"/>
        <v>13876.780005812263</v>
      </c>
      <c r="AC858" s="1" t="str">
        <f t="shared" si="195"/>
        <v>Large</v>
      </c>
    </row>
    <row r="859" spans="1:29">
      <c r="A859" s="1" t="s">
        <v>211</v>
      </c>
      <c r="B859" s="1">
        <v>2006</v>
      </c>
      <c r="C859" s="1" t="s">
        <v>22</v>
      </c>
      <c r="D859" s="1" t="s">
        <v>46</v>
      </c>
      <c r="E859" s="1" t="s">
        <v>40</v>
      </c>
      <c r="F859" s="1">
        <v>244</v>
      </c>
      <c r="G859" s="1">
        <v>4436</v>
      </c>
      <c r="H859" s="1">
        <v>773</v>
      </c>
      <c r="I859" s="1">
        <v>31.59</v>
      </c>
      <c r="J859" s="1">
        <v>3</v>
      </c>
      <c r="K859" s="1" t="s">
        <v>19</v>
      </c>
      <c r="L859" s="1" t="s">
        <v>19</v>
      </c>
      <c r="M859" s="1">
        <v>36</v>
      </c>
      <c r="N859" s="1" t="s">
        <v>49</v>
      </c>
      <c r="O859" s="1">
        <v>1658058</v>
      </c>
      <c r="P859" s="1">
        <f t="shared" si="196"/>
        <v>3</v>
      </c>
      <c r="Q859" s="1">
        <f t="shared" si="183"/>
        <v>18</v>
      </c>
      <c r="R859" s="5">
        <f t="shared" si="184"/>
        <v>5.5004508566275923E-2</v>
      </c>
      <c r="S859" s="6">
        <f t="shared" si="185"/>
        <v>174256.0865644725</v>
      </c>
      <c r="T859" s="4">
        <f t="shared" si="186"/>
        <v>3.168032786885246</v>
      </c>
      <c r="U859" s="1" t="str">
        <f t="shared" si="187"/>
        <v>Normal</v>
      </c>
      <c r="V859" s="1" t="str">
        <f t="shared" si="188"/>
        <v>Still Private</v>
      </c>
      <c r="W859" s="1" t="str">
        <f t="shared" si="189"/>
        <v>£</v>
      </c>
      <c r="X859" s="1" t="str">
        <f t="shared" si="190"/>
        <v>£244M</v>
      </c>
      <c r="Y859" s="1" t="str">
        <f t="shared" si="191"/>
        <v>£773M</v>
      </c>
      <c r="Z859" s="1" t="str">
        <f t="shared" si="192"/>
        <v>£0</v>
      </c>
      <c r="AA859" s="1" t="str">
        <f t="shared" si="193"/>
        <v>£1,74,256</v>
      </c>
      <c r="AB859" s="6">
        <f t="shared" si="194"/>
        <v>14521.340547039375</v>
      </c>
      <c r="AC859" s="1" t="str">
        <f t="shared" si="195"/>
        <v>Large</v>
      </c>
    </row>
    <row r="860" spans="1:29">
      <c r="A860" s="1" t="s">
        <v>177</v>
      </c>
      <c r="B860" s="1">
        <v>2006</v>
      </c>
      <c r="C860" s="1" t="s">
        <v>73</v>
      </c>
      <c r="D860" s="1" t="s">
        <v>46</v>
      </c>
      <c r="E860" s="1" t="s">
        <v>37</v>
      </c>
      <c r="F860" s="1">
        <v>282</v>
      </c>
      <c r="G860" s="1">
        <v>814</v>
      </c>
      <c r="H860" s="1">
        <v>757</v>
      </c>
      <c r="I860" s="1">
        <v>10.67</v>
      </c>
      <c r="J860" s="1">
        <v>1</v>
      </c>
      <c r="K860" s="1" t="s">
        <v>19</v>
      </c>
      <c r="L860" s="1" t="s">
        <v>19</v>
      </c>
      <c r="M860" s="1">
        <v>14</v>
      </c>
      <c r="N860" s="1" t="s">
        <v>25</v>
      </c>
      <c r="O860" s="1">
        <v>1635486</v>
      </c>
      <c r="P860" s="1">
        <f t="shared" si="196"/>
        <v>4</v>
      </c>
      <c r="Q860" s="1">
        <f t="shared" si="183"/>
        <v>18</v>
      </c>
      <c r="R860" s="5">
        <f t="shared" si="184"/>
        <v>0.34643734643734642</v>
      </c>
      <c r="S860" s="6">
        <f t="shared" si="185"/>
        <v>929975.42997543002</v>
      </c>
      <c r="T860" s="4">
        <f t="shared" si="186"/>
        <v>2.6843971631205674</v>
      </c>
      <c r="U860" s="1" t="str">
        <f t="shared" si="187"/>
        <v>Normal</v>
      </c>
      <c r="V860" s="1" t="str">
        <f t="shared" si="188"/>
        <v>Still Private</v>
      </c>
      <c r="W860" s="1" t="str">
        <f t="shared" si="189"/>
        <v>€</v>
      </c>
      <c r="X860" s="1" t="str">
        <f t="shared" si="190"/>
        <v>€282M</v>
      </c>
      <c r="Y860" s="1" t="str">
        <f t="shared" si="191"/>
        <v>€757M</v>
      </c>
      <c r="Z860" s="1" t="str">
        <f t="shared" si="192"/>
        <v>€0</v>
      </c>
      <c r="AA860" s="1" t="str">
        <f t="shared" si="193"/>
        <v>€9,29,975</v>
      </c>
      <c r="AB860" s="6">
        <f t="shared" si="194"/>
        <v>77497.952497952501</v>
      </c>
      <c r="AC860" s="1" t="str">
        <f t="shared" si="195"/>
        <v>Large</v>
      </c>
    </row>
    <row r="861" spans="1:29">
      <c r="A861" s="1" t="s">
        <v>4689</v>
      </c>
      <c r="B861" s="1">
        <v>2006</v>
      </c>
      <c r="C861" s="1" t="s">
        <v>45</v>
      </c>
      <c r="D861" s="1" t="s">
        <v>43</v>
      </c>
      <c r="E861" s="1" t="s">
        <v>18</v>
      </c>
      <c r="F861" s="1">
        <v>449</v>
      </c>
      <c r="G861" s="1">
        <v>2917</v>
      </c>
      <c r="H861" s="1">
        <v>537</v>
      </c>
      <c r="I861" s="1">
        <v>36.75</v>
      </c>
      <c r="J861" s="1">
        <v>8</v>
      </c>
      <c r="K861" s="1" t="s">
        <v>19</v>
      </c>
      <c r="L861" s="1" t="s">
        <v>24</v>
      </c>
      <c r="M861" s="1">
        <v>91</v>
      </c>
      <c r="N861" s="1" t="s">
        <v>25</v>
      </c>
      <c r="O861" s="1">
        <v>1607254</v>
      </c>
      <c r="P861" s="1">
        <f t="shared" si="196"/>
        <v>2</v>
      </c>
      <c r="Q861" s="1">
        <f t="shared" si="183"/>
        <v>18</v>
      </c>
      <c r="R861" s="5">
        <f t="shared" si="184"/>
        <v>0.15392526568392184</v>
      </c>
      <c r="S861" s="6">
        <f t="shared" si="185"/>
        <v>184093.24648611588</v>
      </c>
      <c r="T861" s="4">
        <f t="shared" si="186"/>
        <v>1.1959910913140313</v>
      </c>
      <c r="U861" s="1" t="str">
        <f t="shared" si="187"/>
        <v>High Performer</v>
      </c>
      <c r="V861" s="1" t="str">
        <f t="shared" si="188"/>
        <v>IPO</v>
      </c>
      <c r="W861" s="1" t="str">
        <f t="shared" si="189"/>
        <v>A$</v>
      </c>
      <c r="X861" s="1" t="str">
        <f t="shared" si="190"/>
        <v>A$449M</v>
      </c>
      <c r="Y861" s="1" t="str">
        <f t="shared" si="191"/>
        <v>A$537M</v>
      </c>
      <c r="Z861" s="1" t="str">
        <f t="shared" si="192"/>
        <v>A$0</v>
      </c>
      <c r="AA861" s="1" t="str">
        <f t="shared" si="193"/>
        <v>A$1,84,093</v>
      </c>
      <c r="AB861" s="6">
        <f t="shared" si="194"/>
        <v>15341.103873842989</v>
      </c>
      <c r="AC861" s="1" t="str">
        <f t="shared" si="195"/>
        <v>Large</v>
      </c>
    </row>
    <row r="862" spans="1:29">
      <c r="A862" s="1" t="s">
        <v>4788</v>
      </c>
      <c r="B862" s="1">
        <v>2006</v>
      </c>
      <c r="C862" s="1" t="s">
        <v>35</v>
      </c>
      <c r="D862" s="1" t="s">
        <v>39</v>
      </c>
      <c r="E862" s="1" t="s">
        <v>40</v>
      </c>
      <c r="F862" s="1">
        <v>345</v>
      </c>
      <c r="G862" s="1">
        <v>617</v>
      </c>
      <c r="H862" s="1">
        <v>733</v>
      </c>
      <c r="I862" s="1">
        <v>32.020000000000003</v>
      </c>
      <c r="J862" s="1">
        <v>9</v>
      </c>
      <c r="K862" s="1" t="s">
        <v>19</v>
      </c>
      <c r="L862" s="1" t="s">
        <v>19</v>
      </c>
      <c r="M862" s="1">
        <v>50</v>
      </c>
      <c r="N862" s="1" t="s">
        <v>49</v>
      </c>
      <c r="O862" s="1">
        <v>1475950</v>
      </c>
      <c r="P862" s="1">
        <f t="shared" si="196"/>
        <v>3</v>
      </c>
      <c r="Q862" s="1">
        <f t="shared" si="183"/>
        <v>18</v>
      </c>
      <c r="R862" s="5">
        <f t="shared" si="184"/>
        <v>0.55915721231766613</v>
      </c>
      <c r="S862" s="6">
        <f t="shared" si="185"/>
        <v>1188006.4829821717</v>
      </c>
      <c r="T862" s="4">
        <f t="shared" si="186"/>
        <v>2.1246376811594203</v>
      </c>
      <c r="U862" s="1" t="str">
        <f t="shared" si="187"/>
        <v>High Performer</v>
      </c>
      <c r="V862" s="1" t="str">
        <f t="shared" si="188"/>
        <v>Still Private</v>
      </c>
      <c r="W862" s="1" t="str">
        <f t="shared" si="189"/>
        <v>¥</v>
      </c>
      <c r="X862" s="1" t="str">
        <f t="shared" si="190"/>
        <v>¥345M</v>
      </c>
      <c r="Y862" s="1" t="str">
        <f t="shared" si="191"/>
        <v>¥733M</v>
      </c>
      <c r="Z862" s="1" t="str">
        <f t="shared" si="192"/>
        <v>¥1</v>
      </c>
      <c r="AA862" s="1" t="str">
        <f t="shared" si="193"/>
        <v>¥11,88,006</v>
      </c>
      <c r="AB862" s="6">
        <f t="shared" si="194"/>
        <v>99000.540248514313</v>
      </c>
      <c r="AC862" s="1" t="str">
        <f t="shared" si="195"/>
        <v>Large</v>
      </c>
    </row>
    <row r="863" spans="1:29">
      <c r="A863" s="1" t="s">
        <v>83</v>
      </c>
      <c r="B863" s="1">
        <v>2006</v>
      </c>
      <c r="C863" s="1" t="s">
        <v>42</v>
      </c>
      <c r="D863" s="1" t="s">
        <v>32</v>
      </c>
      <c r="E863" s="1" t="s">
        <v>40</v>
      </c>
      <c r="F863" s="1">
        <v>466</v>
      </c>
      <c r="G863" s="1">
        <v>4013</v>
      </c>
      <c r="H863" s="1">
        <v>205</v>
      </c>
      <c r="I863" s="1">
        <v>27.11</v>
      </c>
      <c r="J863" s="1">
        <v>3</v>
      </c>
      <c r="K863" s="1" t="s">
        <v>24</v>
      </c>
      <c r="L863" s="1" t="s">
        <v>19</v>
      </c>
      <c r="M863" s="1">
        <v>64</v>
      </c>
      <c r="N863" s="1" t="s">
        <v>29</v>
      </c>
      <c r="O863" s="1">
        <v>1404970</v>
      </c>
      <c r="P863" s="1">
        <f t="shared" si="196"/>
        <v>3</v>
      </c>
      <c r="Q863" s="1">
        <f t="shared" si="183"/>
        <v>18</v>
      </c>
      <c r="R863" s="5">
        <f t="shared" si="184"/>
        <v>0.11612260154497882</v>
      </c>
      <c r="S863" s="6">
        <f t="shared" si="185"/>
        <v>51083.977074507849</v>
      </c>
      <c r="T863" s="4">
        <f t="shared" si="186"/>
        <v>0.43991416309012876</v>
      </c>
      <c r="U863" s="1" t="str">
        <f t="shared" si="187"/>
        <v>Normal</v>
      </c>
      <c r="V863" s="1" t="str">
        <f t="shared" si="188"/>
        <v>Acquired</v>
      </c>
      <c r="W863" s="1" t="str">
        <f t="shared" si="189"/>
        <v>¥</v>
      </c>
      <c r="X863" s="1" t="str">
        <f t="shared" si="190"/>
        <v>¥466M</v>
      </c>
      <c r="Y863" s="1" t="str">
        <f t="shared" si="191"/>
        <v>¥205M</v>
      </c>
      <c r="Z863" s="1" t="str">
        <f t="shared" si="192"/>
        <v>¥0</v>
      </c>
      <c r="AA863" s="1" t="str">
        <f t="shared" si="193"/>
        <v>¥51,084</v>
      </c>
      <c r="AB863" s="6">
        <f t="shared" si="194"/>
        <v>4256.9980895423205</v>
      </c>
      <c r="AC863" s="1" t="str">
        <f t="shared" si="195"/>
        <v>Large</v>
      </c>
    </row>
    <row r="864" spans="1:29">
      <c r="A864" s="1" t="s">
        <v>2878</v>
      </c>
      <c r="B864" s="1">
        <v>2006</v>
      </c>
      <c r="C864" s="1" t="s">
        <v>53</v>
      </c>
      <c r="D864" s="1" t="s">
        <v>48</v>
      </c>
      <c r="E864" s="1" t="s">
        <v>23</v>
      </c>
      <c r="F864" s="1">
        <v>314</v>
      </c>
      <c r="G864" s="1">
        <v>4245</v>
      </c>
      <c r="H864" s="1">
        <v>786</v>
      </c>
      <c r="I864" s="1">
        <v>46.41</v>
      </c>
      <c r="J864" s="1">
        <v>3</v>
      </c>
      <c r="K864" s="1" t="s">
        <v>24</v>
      </c>
      <c r="L864" s="1" t="s">
        <v>19</v>
      </c>
      <c r="M864" s="1">
        <v>4</v>
      </c>
      <c r="N864" s="1" t="s">
        <v>49</v>
      </c>
      <c r="O864" s="1">
        <v>1385716</v>
      </c>
      <c r="P864" s="1">
        <f t="shared" si="196"/>
        <v>5</v>
      </c>
      <c r="Q864" s="1">
        <f t="shared" si="183"/>
        <v>18</v>
      </c>
      <c r="R864" s="5">
        <f t="shared" si="184"/>
        <v>7.3969375736160192E-2</v>
      </c>
      <c r="S864" s="6">
        <f t="shared" si="185"/>
        <v>185159.01060070671</v>
      </c>
      <c r="T864" s="4">
        <f t="shared" si="186"/>
        <v>2.5031847133757963</v>
      </c>
      <c r="U864" s="1" t="str">
        <f t="shared" si="187"/>
        <v>Normal</v>
      </c>
      <c r="V864" s="1" t="str">
        <f t="shared" si="188"/>
        <v>Acquired</v>
      </c>
      <c r="W864" s="1">
        <f t="shared" si="189"/>
        <v>0</v>
      </c>
      <c r="X864" s="1" t="str">
        <f t="shared" si="190"/>
        <v>0314M</v>
      </c>
      <c r="Y864" s="1" t="str">
        <f t="shared" si="191"/>
        <v>0786M</v>
      </c>
      <c r="Z864" s="1" t="str">
        <f t="shared" si="192"/>
        <v>00</v>
      </c>
      <c r="AA864" s="1" t="str">
        <f t="shared" si="193"/>
        <v>01,85,159</v>
      </c>
      <c r="AB864" s="6">
        <f t="shared" si="194"/>
        <v>15429.917550058894</v>
      </c>
      <c r="AC864" s="1" t="str">
        <f t="shared" si="195"/>
        <v>Large</v>
      </c>
    </row>
    <row r="865" spans="1:29">
      <c r="A865" s="1" t="s">
        <v>367</v>
      </c>
      <c r="B865" s="1">
        <v>2006</v>
      </c>
      <c r="C865" s="1" t="s">
        <v>16</v>
      </c>
      <c r="D865" s="1" t="s">
        <v>48</v>
      </c>
      <c r="E865" s="1" t="s">
        <v>40</v>
      </c>
      <c r="F865" s="1">
        <v>413</v>
      </c>
      <c r="G865" s="1">
        <v>767</v>
      </c>
      <c r="H865" s="1">
        <v>94</v>
      </c>
      <c r="I865" s="1">
        <v>14.6</v>
      </c>
      <c r="J865" s="1">
        <v>5</v>
      </c>
      <c r="K865" s="1" t="s">
        <v>24</v>
      </c>
      <c r="L865" s="1" t="s">
        <v>24</v>
      </c>
      <c r="M865" s="1">
        <v>76</v>
      </c>
      <c r="N865" s="1" t="s">
        <v>49</v>
      </c>
      <c r="O865" s="1">
        <v>1366540</v>
      </c>
      <c r="P865" s="1">
        <f t="shared" si="196"/>
        <v>3</v>
      </c>
      <c r="Q865" s="1">
        <f t="shared" si="183"/>
        <v>18</v>
      </c>
      <c r="R865" s="5">
        <f t="shared" si="184"/>
        <v>0.53846153846153844</v>
      </c>
      <c r="S865" s="6">
        <f t="shared" si="185"/>
        <v>122555.41069100391</v>
      </c>
      <c r="T865" s="4">
        <f t="shared" si="186"/>
        <v>0.22760290556900725</v>
      </c>
      <c r="U865" s="1" t="str">
        <f t="shared" si="187"/>
        <v>Normal</v>
      </c>
      <c r="V865" s="1" t="str">
        <f t="shared" si="188"/>
        <v>Acquired</v>
      </c>
      <c r="W865" s="1" t="str">
        <f t="shared" si="189"/>
        <v>$</v>
      </c>
      <c r="X865" s="1" t="str">
        <f t="shared" si="190"/>
        <v>$413M</v>
      </c>
      <c r="Y865" s="1" t="str">
        <f t="shared" si="191"/>
        <v>$94M</v>
      </c>
      <c r="Z865" s="1" t="str">
        <f t="shared" si="192"/>
        <v>$1</v>
      </c>
      <c r="AA865" s="1" t="str">
        <f t="shared" si="193"/>
        <v>$1,22,555</v>
      </c>
      <c r="AB865" s="6">
        <f t="shared" si="194"/>
        <v>10212.950890916993</v>
      </c>
      <c r="AC865" s="1" t="str">
        <f t="shared" si="195"/>
        <v>Large</v>
      </c>
    </row>
    <row r="866" spans="1:29">
      <c r="A866" s="1" t="s">
        <v>4871</v>
      </c>
      <c r="B866" s="1">
        <v>2006</v>
      </c>
      <c r="C866" s="1" t="s">
        <v>53</v>
      </c>
      <c r="D866" s="1" t="s">
        <v>48</v>
      </c>
      <c r="E866" s="1" t="s">
        <v>37</v>
      </c>
      <c r="F866" s="1">
        <v>359</v>
      </c>
      <c r="G866" s="1">
        <v>2195</v>
      </c>
      <c r="H866" s="1">
        <v>441</v>
      </c>
      <c r="I866" s="1">
        <v>31.13</v>
      </c>
      <c r="J866" s="1">
        <v>6</v>
      </c>
      <c r="K866" s="1" t="s">
        <v>24</v>
      </c>
      <c r="L866" s="1" t="s">
        <v>19</v>
      </c>
      <c r="M866" s="1">
        <v>51</v>
      </c>
      <c r="N866" s="1" t="s">
        <v>20</v>
      </c>
      <c r="O866" s="1">
        <v>1343221</v>
      </c>
      <c r="P866" s="1">
        <f t="shared" si="196"/>
        <v>4</v>
      </c>
      <c r="Q866" s="1">
        <f t="shared" si="183"/>
        <v>18</v>
      </c>
      <c r="R866" s="5">
        <f t="shared" si="184"/>
        <v>0.16355353075170842</v>
      </c>
      <c r="S866" s="6">
        <f t="shared" si="185"/>
        <v>200911.16173120728</v>
      </c>
      <c r="T866" s="4">
        <f t="shared" si="186"/>
        <v>1.2284122562674096</v>
      </c>
      <c r="U866" s="1" t="str">
        <f t="shared" si="187"/>
        <v>Normal</v>
      </c>
      <c r="V866" s="1" t="str">
        <f t="shared" si="188"/>
        <v>Acquired</v>
      </c>
      <c r="W866" s="1">
        <f t="shared" si="189"/>
        <v>0</v>
      </c>
      <c r="X866" s="1" t="str">
        <f t="shared" si="190"/>
        <v>0359M</v>
      </c>
      <c r="Y866" s="1" t="str">
        <f t="shared" si="191"/>
        <v>0441M</v>
      </c>
      <c r="Z866" s="1" t="str">
        <f t="shared" si="192"/>
        <v>00</v>
      </c>
      <c r="AA866" s="1" t="str">
        <f t="shared" si="193"/>
        <v>02,00,911</v>
      </c>
      <c r="AB866" s="6">
        <f t="shared" si="194"/>
        <v>16742.596810933941</v>
      </c>
      <c r="AC866" s="1" t="str">
        <f t="shared" si="195"/>
        <v>Large</v>
      </c>
    </row>
    <row r="867" spans="1:29">
      <c r="A867" s="1" t="s">
        <v>2097</v>
      </c>
      <c r="B867" s="1">
        <v>2006</v>
      </c>
      <c r="C867" s="1" t="s">
        <v>35</v>
      </c>
      <c r="D867" s="1" t="s">
        <v>39</v>
      </c>
      <c r="E867" s="1" t="s">
        <v>40</v>
      </c>
      <c r="F867" s="1">
        <v>324</v>
      </c>
      <c r="G867" s="1">
        <v>1449</v>
      </c>
      <c r="H867" s="1">
        <v>358</v>
      </c>
      <c r="I867" s="1">
        <v>2.57</v>
      </c>
      <c r="J867" s="1">
        <v>3</v>
      </c>
      <c r="K867" s="1" t="s">
        <v>19</v>
      </c>
      <c r="L867" s="1" t="s">
        <v>19</v>
      </c>
      <c r="M867" s="1">
        <v>13</v>
      </c>
      <c r="N867" s="1" t="s">
        <v>29</v>
      </c>
      <c r="O867" s="1">
        <v>1289563</v>
      </c>
      <c r="P867" s="1">
        <f t="shared" si="196"/>
        <v>3</v>
      </c>
      <c r="Q867" s="1">
        <f t="shared" si="183"/>
        <v>18</v>
      </c>
      <c r="R867" s="5">
        <f t="shared" si="184"/>
        <v>0.2236024844720497</v>
      </c>
      <c r="S867" s="6">
        <f t="shared" si="185"/>
        <v>247066.94271911663</v>
      </c>
      <c r="T867" s="4">
        <f t="shared" si="186"/>
        <v>1.1049382716049383</v>
      </c>
      <c r="U867" s="1" t="str">
        <f t="shared" si="187"/>
        <v>Normal</v>
      </c>
      <c r="V867" s="1" t="str">
        <f t="shared" si="188"/>
        <v>Still Private</v>
      </c>
      <c r="W867" s="1" t="str">
        <f t="shared" si="189"/>
        <v>¥</v>
      </c>
      <c r="X867" s="1" t="str">
        <f t="shared" si="190"/>
        <v>¥324M</v>
      </c>
      <c r="Y867" s="1" t="str">
        <f t="shared" si="191"/>
        <v>¥358M</v>
      </c>
      <c r="Z867" s="1" t="str">
        <f t="shared" si="192"/>
        <v>¥0</v>
      </c>
      <c r="AA867" s="1" t="str">
        <f t="shared" si="193"/>
        <v>¥2,47,067</v>
      </c>
      <c r="AB867" s="6">
        <f t="shared" si="194"/>
        <v>20588.911893259719</v>
      </c>
      <c r="AC867" s="1" t="str">
        <f t="shared" si="195"/>
        <v>Large</v>
      </c>
    </row>
    <row r="868" spans="1:29">
      <c r="A868" s="1" t="s">
        <v>133</v>
      </c>
      <c r="B868" s="1">
        <v>2006</v>
      </c>
      <c r="C868" s="1" t="s">
        <v>27</v>
      </c>
      <c r="D868" s="1" t="s">
        <v>32</v>
      </c>
      <c r="E868" s="1" t="s">
        <v>37</v>
      </c>
      <c r="F868" s="1">
        <v>479</v>
      </c>
      <c r="G868" s="1">
        <v>3651</v>
      </c>
      <c r="H868" s="1">
        <v>727</v>
      </c>
      <c r="I868" s="1">
        <v>8.02</v>
      </c>
      <c r="J868" s="1">
        <v>1</v>
      </c>
      <c r="K868" s="1" t="s">
        <v>24</v>
      </c>
      <c r="L868" s="1" t="s">
        <v>24</v>
      </c>
      <c r="M868" s="1">
        <v>36</v>
      </c>
      <c r="N868" s="1" t="s">
        <v>20</v>
      </c>
      <c r="O868" s="1">
        <v>1288611</v>
      </c>
      <c r="P868" s="1">
        <f t="shared" si="196"/>
        <v>4</v>
      </c>
      <c r="Q868" s="1">
        <f t="shared" si="183"/>
        <v>18</v>
      </c>
      <c r="R868" s="5">
        <f t="shared" si="184"/>
        <v>0.13119693234730212</v>
      </c>
      <c r="S868" s="6">
        <f t="shared" si="185"/>
        <v>199123.52780060258</v>
      </c>
      <c r="T868" s="4">
        <f t="shared" si="186"/>
        <v>1.5177453027139876</v>
      </c>
      <c r="U868" s="1" t="str">
        <f t="shared" si="187"/>
        <v>Normal</v>
      </c>
      <c r="V868" s="1" t="str">
        <f t="shared" si="188"/>
        <v>Acquired</v>
      </c>
      <c r="W868" s="1" t="str">
        <f t="shared" si="189"/>
        <v>$</v>
      </c>
      <c r="X868" s="1" t="str">
        <f t="shared" si="190"/>
        <v>$479M</v>
      </c>
      <c r="Y868" s="1" t="str">
        <f t="shared" si="191"/>
        <v>$727M</v>
      </c>
      <c r="Z868" s="1" t="str">
        <f t="shared" si="192"/>
        <v>$0</v>
      </c>
      <c r="AA868" s="1" t="str">
        <f t="shared" si="193"/>
        <v>$1,99,124</v>
      </c>
      <c r="AB868" s="6">
        <f t="shared" si="194"/>
        <v>16593.62731671688</v>
      </c>
      <c r="AC868" s="1" t="str">
        <f t="shared" si="195"/>
        <v>Large</v>
      </c>
    </row>
    <row r="869" spans="1:29">
      <c r="A869" s="1" t="s">
        <v>2758</v>
      </c>
      <c r="B869" s="1">
        <v>2006</v>
      </c>
      <c r="C869" s="1" t="s">
        <v>27</v>
      </c>
      <c r="D869" s="1" t="s">
        <v>36</v>
      </c>
      <c r="E869" s="1" t="s">
        <v>37</v>
      </c>
      <c r="F869" s="1">
        <v>419</v>
      </c>
      <c r="G869" s="1">
        <v>442</v>
      </c>
      <c r="H869" s="1">
        <v>653</v>
      </c>
      <c r="I869" s="1">
        <v>26.75</v>
      </c>
      <c r="J869" s="1">
        <v>3</v>
      </c>
      <c r="K869" s="1" t="s">
        <v>19</v>
      </c>
      <c r="L869" s="1" t="s">
        <v>24</v>
      </c>
      <c r="M869" s="1">
        <v>8</v>
      </c>
      <c r="N869" s="1" t="s">
        <v>49</v>
      </c>
      <c r="O869" s="1">
        <v>1201547</v>
      </c>
      <c r="P869" s="1">
        <f t="shared" si="196"/>
        <v>4</v>
      </c>
      <c r="Q869" s="1">
        <f t="shared" si="183"/>
        <v>18</v>
      </c>
      <c r="R869" s="5">
        <f t="shared" si="184"/>
        <v>0.94796380090497734</v>
      </c>
      <c r="S869" s="6">
        <f t="shared" si="185"/>
        <v>1477375.5656108598</v>
      </c>
      <c r="T869" s="4">
        <f t="shared" si="186"/>
        <v>1.5584725536992841</v>
      </c>
      <c r="U869" s="1" t="str">
        <f t="shared" si="187"/>
        <v>Normal</v>
      </c>
      <c r="V869" s="1" t="str">
        <f t="shared" si="188"/>
        <v>IPO</v>
      </c>
      <c r="W869" s="1" t="str">
        <f t="shared" si="189"/>
        <v>$</v>
      </c>
      <c r="X869" s="1" t="str">
        <f t="shared" si="190"/>
        <v>$419M</v>
      </c>
      <c r="Y869" s="1" t="str">
        <f t="shared" si="191"/>
        <v>$653M</v>
      </c>
      <c r="Z869" s="1" t="str">
        <f t="shared" si="192"/>
        <v>$1</v>
      </c>
      <c r="AA869" s="1" t="str">
        <f t="shared" si="193"/>
        <v>$14,77,376</v>
      </c>
      <c r="AB869" s="6">
        <f t="shared" si="194"/>
        <v>123114.63046757164</v>
      </c>
      <c r="AC869" s="1" t="str">
        <f t="shared" si="195"/>
        <v>Large</v>
      </c>
    </row>
    <row r="870" spans="1:29">
      <c r="A870" s="1" t="s">
        <v>3409</v>
      </c>
      <c r="B870" s="1">
        <v>2006</v>
      </c>
      <c r="C870" s="1" t="s">
        <v>27</v>
      </c>
      <c r="D870" s="1" t="s">
        <v>95</v>
      </c>
      <c r="E870" s="1" t="s">
        <v>28</v>
      </c>
      <c r="F870" s="1">
        <v>314</v>
      </c>
      <c r="G870" s="1">
        <v>1325</v>
      </c>
      <c r="H870" s="1">
        <v>235</v>
      </c>
      <c r="I870" s="1">
        <v>39.19</v>
      </c>
      <c r="J870" s="1">
        <v>7</v>
      </c>
      <c r="K870" s="1" t="s">
        <v>19</v>
      </c>
      <c r="L870" s="1" t="s">
        <v>19</v>
      </c>
      <c r="M870" s="1">
        <v>63</v>
      </c>
      <c r="N870" s="1" t="s">
        <v>20</v>
      </c>
      <c r="O870" s="1">
        <v>1141082</v>
      </c>
      <c r="P870" s="1">
        <f t="shared" si="196"/>
        <v>1</v>
      </c>
      <c r="Q870" s="1">
        <f t="shared" si="183"/>
        <v>18</v>
      </c>
      <c r="R870" s="5">
        <f t="shared" si="184"/>
        <v>0.2369811320754717</v>
      </c>
      <c r="S870" s="6">
        <f t="shared" si="185"/>
        <v>177358.49056603774</v>
      </c>
      <c r="T870" s="4">
        <f t="shared" si="186"/>
        <v>0.74840764331210186</v>
      </c>
      <c r="U870" s="1" t="str">
        <f t="shared" si="187"/>
        <v>Normal</v>
      </c>
      <c r="V870" s="1" t="str">
        <f t="shared" si="188"/>
        <v>Still Private</v>
      </c>
      <c r="W870" s="1" t="str">
        <f t="shared" si="189"/>
        <v>$</v>
      </c>
      <c r="X870" s="1" t="str">
        <f t="shared" si="190"/>
        <v>$314M</v>
      </c>
      <c r="Y870" s="1" t="str">
        <f t="shared" si="191"/>
        <v>$235M</v>
      </c>
      <c r="Z870" s="1" t="str">
        <f t="shared" si="192"/>
        <v>$0</v>
      </c>
      <c r="AA870" s="1" t="str">
        <f t="shared" si="193"/>
        <v>$1,77,358</v>
      </c>
      <c r="AB870" s="6">
        <f t="shared" si="194"/>
        <v>14779.874213836478</v>
      </c>
      <c r="AC870" s="1" t="str">
        <f t="shared" si="195"/>
        <v>Large</v>
      </c>
    </row>
    <row r="871" spans="1:29">
      <c r="A871" s="1" t="s">
        <v>4103</v>
      </c>
      <c r="B871" s="1">
        <v>2006</v>
      </c>
      <c r="C871" s="1" t="s">
        <v>22</v>
      </c>
      <c r="D871" s="1" t="s">
        <v>46</v>
      </c>
      <c r="E871" s="1" t="s">
        <v>18</v>
      </c>
      <c r="F871" s="1">
        <v>368</v>
      </c>
      <c r="G871" s="1">
        <v>414</v>
      </c>
      <c r="H871" s="1">
        <v>104</v>
      </c>
      <c r="I871" s="1">
        <v>20.47</v>
      </c>
      <c r="J871" s="1">
        <v>9</v>
      </c>
      <c r="K871" s="1" t="s">
        <v>24</v>
      </c>
      <c r="L871" s="1" t="s">
        <v>24</v>
      </c>
      <c r="M871" s="1">
        <v>4</v>
      </c>
      <c r="N871" s="1" t="s">
        <v>20</v>
      </c>
      <c r="O871" s="1">
        <v>1122737</v>
      </c>
      <c r="P871" s="1">
        <f t="shared" si="196"/>
        <v>2</v>
      </c>
      <c r="Q871" s="1">
        <f t="shared" si="183"/>
        <v>18</v>
      </c>
      <c r="R871" s="5">
        <f t="shared" si="184"/>
        <v>0.88888888888888884</v>
      </c>
      <c r="S871" s="6">
        <f t="shared" si="185"/>
        <v>251207.72946859902</v>
      </c>
      <c r="T871" s="4">
        <f t="shared" si="186"/>
        <v>0.28260869565217389</v>
      </c>
      <c r="U871" s="1" t="str">
        <f t="shared" si="187"/>
        <v>High Performer</v>
      </c>
      <c r="V871" s="1" t="str">
        <f t="shared" si="188"/>
        <v>Acquired</v>
      </c>
      <c r="W871" s="1" t="str">
        <f t="shared" si="189"/>
        <v>£</v>
      </c>
      <c r="X871" s="1" t="str">
        <f t="shared" si="190"/>
        <v>£368M</v>
      </c>
      <c r="Y871" s="1" t="str">
        <f t="shared" si="191"/>
        <v>£104M</v>
      </c>
      <c r="Z871" s="1" t="str">
        <f t="shared" si="192"/>
        <v>£1</v>
      </c>
      <c r="AA871" s="1" t="str">
        <f t="shared" si="193"/>
        <v>£2,51,208</v>
      </c>
      <c r="AB871" s="6">
        <f t="shared" si="194"/>
        <v>20933.977455716587</v>
      </c>
      <c r="AC871" s="1" t="str">
        <f t="shared" si="195"/>
        <v>Large</v>
      </c>
    </row>
    <row r="872" spans="1:29">
      <c r="A872" s="1" t="s">
        <v>3694</v>
      </c>
      <c r="B872" s="1">
        <v>2006</v>
      </c>
      <c r="C872" s="1" t="s">
        <v>42</v>
      </c>
      <c r="D872" s="1" t="s">
        <v>43</v>
      </c>
      <c r="E872" s="1" t="s">
        <v>23</v>
      </c>
      <c r="F872" s="1">
        <v>218</v>
      </c>
      <c r="G872" s="1">
        <v>357</v>
      </c>
      <c r="H872" s="1">
        <v>275</v>
      </c>
      <c r="I872" s="1">
        <v>17.41</v>
      </c>
      <c r="J872" s="1">
        <v>1</v>
      </c>
      <c r="K872" s="1" t="s">
        <v>19</v>
      </c>
      <c r="L872" s="1" t="s">
        <v>19</v>
      </c>
      <c r="M872" s="1">
        <v>15</v>
      </c>
      <c r="N872" s="1" t="s">
        <v>25</v>
      </c>
      <c r="O872" s="1">
        <v>1105279</v>
      </c>
      <c r="P872" s="1">
        <f t="shared" si="196"/>
        <v>5</v>
      </c>
      <c r="Q872" s="1">
        <f t="shared" si="183"/>
        <v>18</v>
      </c>
      <c r="R872" s="5">
        <f t="shared" si="184"/>
        <v>0.61064425770308128</v>
      </c>
      <c r="S872" s="6">
        <f t="shared" si="185"/>
        <v>770308.12324929971</v>
      </c>
      <c r="T872" s="4">
        <f t="shared" si="186"/>
        <v>1.261467889908257</v>
      </c>
      <c r="U872" s="1" t="str">
        <f t="shared" si="187"/>
        <v>Normal</v>
      </c>
      <c r="V872" s="1" t="str">
        <f t="shared" si="188"/>
        <v>Still Private</v>
      </c>
      <c r="W872" s="1" t="str">
        <f t="shared" si="189"/>
        <v>¥</v>
      </c>
      <c r="X872" s="1" t="str">
        <f t="shared" si="190"/>
        <v>¥218M</v>
      </c>
      <c r="Y872" s="1" t="str">
        <f t="shared" si="191"/>
        <v>¥275M</v>
      </c>
      <c r="Z872" s="1" t="str">
        <f t="shared" si="192"/>
        <v>¥1</v>
      </c>
      <c r="AA872" s="1" t="str">
        <f t="shared" si="193"/>
        <v>¥7,70,308</v>
      </c>
      <c r="AB872" s="6">
        <f t="shared" si="194"/>
        <v>64192.343604108311</v>
      </c>
      <c r="AC872" s="1" t="str">
        <f t="shared" si="195"/>
        <v>Large</v>
      </c>
    </row>
    <row r="873" spans="1:29">
      <c r="A873" s="1" t="s">
        <v>4829</v>
      </c>
      <c r="B873" s="1">
        <v>2006</v>
      </c>
      <c r="C873" s="1" t="s">
        <v>53</v>
      </c>
      <c r="D873" s="1" t="s">
        <v>43</v>
      </c>
      <c r="E873" s="1" t="s">
        <v>28</v>
      </c>
      <c r="F873" s="1">
        <v>210</v>
      </c>
      <c r="G873" s="1">
        <v>4137</v>
      </c>
      <c r="H873" s="1">
        <v>530</v>
      </c>
      <c r="I873" s="1">
        <v>19.25</v>
      </c>
      <c r="J873" s="1">
        <v>6</v>
      </c>
      <c r="K873" s="1" t="s">
        <v>19</v>
      </c>
      <c r="L873" s="1" t="s">
        <v>19</v>
      </c>
      <c r="M873" s="1">
        <v>99</v>
      </c>
      <c r="N873" s="1" t="s">
        <v>20</v>
      </c>
      <c r="O873" s="1">
        <v>974236</v>
      </c>
      <c r="P873" s="1">
        <f t="shared" si="196"/>
        <v>1</v>
      </c>
      <c r="Q873" s="1">
        <f t="shared" si="183"/>
        <v>18</v>
      </c>
      <c r="R873" s="5">
        <f t="shared" si="184"/>
        <v>5.0761421319796954E-2</v>
      </c>
      <c r="S873" s="6">
        <f t="shared" si="185"/>
        <v>128112.15856901136</v>
      </c>
      <c r="T873" s="4">
        <f t="shared" si="186"/>
        <v>2.5238095238095237</v>
      </c>
      <c r="U873" s="1" t="str">
        <f t="shared" si="187"/>
        <v>Normal</v>
      </c>
      <c r="V873" s="1" t="str">
        <f t="shared" si="188"/>
        <v>Still Private</v>
      </c>
      <c r="W873" s="1">
        <f t="shared" si="189"/>
        <v>0</v>
      </c>
      <c r="X873" s="1" t="str">
        <f t="shared" si="190"/>
        <v>0210M</v>
      </c>
      <c r="Y873" s="1" t="str">
        <f t="shared" si="191"/>
        <v>0530M</v>
      </c>
      <c r="Z873" s="1" t="str">
        <f t="shared" si="192"/>
        <v>00</v>
      </c>
      <c r="AA873" s="1" t="str">
        <f t="shared" si="193"/>
        <v>01,28,112</v>
      </c>
      <c r="AB873" s="6">
        <f t="shared" si="194"/>
        <v>10676.01321408428</v>
      </c>
      <c r="AC873" s="1" t="str">
        <f t="shared" si="195"/>
        <v>Large</v>
      </c>
    </row>
    <row r="874" spans="1:29">
      <c r="A874" s="1" t="s">
        <v>2185</v>
      </c>
      <c r="B874" s="1">
        <v>2006</v>
      </c>
      <c r="C874" s="1" t="s">
        <v>16</v>
      </c>
      <c r="D874" s="1" t="s">
        <v>95</v>
      </c>
      <c r="E874" s="1" t="s">
        <v>18</v>
      </c>
      <c r="F874" s="1">
        <v>325</v>
      </c>
      <c r="G874" s="1">
        <v>1623</v>
      </c>
      <c r="H874" s="1">
        <v>776</v>
      </c>
      <c r="I874" s="1">
        <v>46.66</v>
      </c>
      <c r="J874" s="1">
        <v>6</v>
      </c>
      <c r="K874" s="1" t="s">
        <v>24</v>
      </c>
      <c r="L874" s="1" t="s">
        <v>19</v>
      </c>
      <c r="M874" s="1">
        <v>13</v>
      </c>
      <c r="N874" s="1" t="s">
        <v>29</v>
      </c>
      <c r="O874" s="1">
        <v>959383</v>
      </c>
      <c r="P874" s="1">
        <f t="shared" si="196"/>
        <v>2</v>
      </c>
      <c r="Q874" s="1">
        <f t="shared" si="183"/>
        <v>18</v>
      </c>
      <c r="R874" s="5">
        <f t="shared" si="184"/>
        <v>0.2002464571780653</v>
      </c>
      <c r="S874" s="6">
        <f t="shared" si="185"/>
        <v>478126.92544670362</v>
      </c>
      <c r="T874" s="4">
        <f t="shared" si="186"/>
        <v>2.3876923076923076</v>
      </c>
      <c r="U874" s="1" t="str">
        <f t="shared" si="187"/>
        <v>Normal</v>
      </c>
      <c r="V874" s="1" t="str">
        <f t="shared" si="188"/>
        <v>Acquired</v>
      </c>
      <c r="W874" s="1" t="str">
        <f t="shared" si="189"/>
        <v>$</v>
      </c>
      <c r="X874" s="1" t="str">
        <f t="shared" si="190"/>
        <v>$325M</v>
      </c>
      <c r="Y874" s="1" t="str">
        <f t="shared" si="191"/>
        <v>$776M</v>
      </c>
      <c r="Z874" s="1" t="str">
        <f t="shared" si="192"/>
        <v>$0</v>
      </c>
      <c r="AA874" s="1" t="str">
        <f t="shared" si="193"/>
        <v>$4,78,127</v>
      </c>
      <c r="AB874" s="6">
        <f t="shared" si="194"/>
        <v>39843.910453891971</v>
      </c>
      <c r="AC874" s="1" t="str">
        <f t="shared" si="195"/>
        <v>Large</v>
      </c>
    </row>
    <row r="875" spans="1:29">
      <c r="A875" s="1" t="s">
        <v>2206</v>
      </c>
      <c r="B875" s="1">
        <v>2006</v>
      </c>
      <c r="C875" s="1" t="s">
        <v>31</v>
      </c>
      <c r="D875" s="1" t="s">
        <v>102</v>
      </c>
      <c r="E875" s="1" t="s">
        <v>23</v>
      </c>
      <c r="F875" s="1">
        <v>407</v>
      </c>
      <c r="G875" s="1">
        <v>4129</v>
      </c>
      <c r="H875" s="1">
        <v>733</v>
      </c>
      <c r="I875" s="1">
        <v>19.899999999999999</v>
      </c>
      <c r="J875" s="1">
        <v>3</v>
      </c>
      <c r="K875" s="1" t="s">
        <v>24</v>
      </c>
      <c r="L875" s="1" t="s">
        <v>24</v>
      </c>
      <c r="M875" s="1">
        <v>4</v>
      </c>
      <c r="N875" s="1" t="s">
        <v>25</v>
      </c>
      <c r="O875" s="1">
        <v>947954</v>
      </c>
      <c r="P875" s="1">
        <f t="shared" si="196"/>
        <v>5</v>
      </c>
      <c r="Q875" s="1">
        <f t="shared" si="183"/>
        <v>18</v>
      </c>
      <c r="R875" s="5">
        <f t="shared" si="184"/>
        <v>9.8571082586582703E-2</v>
      </c>
      <c r="S875" s="6">
        <f t="shared" si="185"/>
        <v>177524.82441269074</v>
      </c>
      <c r="T875" s="4">
        <f t="shared" si="186"/>
        <v>1.8009828009828011</v>
      </c>
      <c r="U875" s="1" t="str">
        <f t="shared" si="187"/>
        <v>Normal</v>
      </c>
      <c r="V875" s="1" t="str">
        <f t="shared" si="188"/>
        <v>Acquired</v>
      </c>
      <c r="W875" s="1" t="str">
        <f t="shared" si="189"/>
        <v>€</v>
      </c>
      <c r="X875" s="1" t="str">
        <f t="shared" si="190"/>
        <v>€407M</v>
      </c>
      <c r="Y875" s="1" t="str">
        <f t="shared" si="191"/>
        <v>€733M</v>
      </c>
      <c r="Z875" s="1" t="str">
        <f t="shared" si="192"/>
        <v>€0</v>
      </c>
      <c r="AA875" s="1" t="str">
        <f t="shared" si="193"/>
        <v>€1,77,525</v>
      </c>
      <c r="AB875" s="6">
        <f t="shared" si="194"/>
        <v>14793.735367724226</v>
      </c>
      <c r="AC875" s="1" t="str">
        <f t="shared" si="195"/>
        <v>Large</v>
      </c>
    </row>
    <row r="876" spans="1:29">
      <c r="A876" s="1" t="s">
        <v>742</v>
      </c>
      <c r="B876" s="1">
        <v>2006</v>
      </c>
      <c r="C876" s="1" t="s">
        <v>31</v>
      </c>
      <c r="D876" s="1" t="s">
        <v>32</v>
      </c>
      <c r="E876" s="1" t="s">
        <v>28</v>
      </c>
      <c r="F876" s="1">
        <v>408</v>
      </c>
      <c r="G876" s="1">
        <v>4020</v>
      </c>
      <c r="H876" s="1">
        <v>856</v>
      </c>
      <c r="I876" s="1">
        <v>32.26</v>
      </c>
      <c r="J876" s="1">
        <v>2</v>
      </c>
      <c r="K876" s="1" t="s">
        <v>19</v>
      </c>
      <c r="L876" s="1" t="s">
        <v>19</v>
      </c>
      <c r="M876" s="1">
        <v>58</v>
      </c>
      <c r="N876" s="1" t="s">
        <v>33</v>
      </c>
      <c r="O876" s="1">
        <v>870506</v>
      </c>
      <c r="P876" s="1">
        <f t="shared" si="196"/>
        <v>1</v>
      </c>
      <c r="Q876" s="1">
        <f t="shared" si="183"/>
        <v>18</v>
      </c>
      <c r="R876" s="5">
        <f t="shared" si="184"/>
        <v>0.10149253731343283</v>
      </c>
      <c r="S876" s="6">
        <f t="shared" si="185"/>
        <v>212935.32338308459</v>
      </c>
      <c r="T876" s="4">
        <f t="shared" si="186"/>
        <v>2.0980392156862746</v>
      </c>
      <c r="U876" s="1" t="str">
        <f t="shared" si="187"/>
        <v>Normal</v>
      </c>
      <c r="V876" s="1" t="str">
        <f t="shared" si="188"/>
        <v>Still Private</v>
      </c>
      <c r="W876" s="1" t="str">
        <f t="shared" si="189"/>
        <v>€</v>
      </c>
      <c r="X876" s="1" t="str">
        <f t="shared" si="190"/>
        <v>€408M</v>
      </c>
      <c r="Y876" s="1" t="str">
        <f t="shared" si="191"/>
        <v>€856M</v>
      </c>
      <c r="Z876" s="1" t="str">
        <f t="shared" si="192"/>
        <v>€0</v>
      </c>
      <c r="AA876" s="1" t="str">
        <f t="shared" si="193"/>
        <v>€2,12,935</v>
      </c>
      <c r="AB876" s="6">
        <f t="shared" si="194"/>
        <v>17744.610281923713</v>
      </c>
      <c r="AC876" s="1" t="str">
        <f t="shared" si="195"/>
        <v>Large</v>
      </c>
    </row>
    <row r="877" spans="1:29">
      <c r="A877" s="1" t="s">
        <v>4447</v>
      </c>
      <c r="B877" s="1">
        <v>2006</v>
      </c>
      <c r="C877" s="1" t="s">
        <v>42</v>
      </c>
      <c r="D877" s="1" t="s">
        <v>43</v>
      </c>
      <c r="E877" s="1" t="s">
        <v>18</v>
      </c>
      <c r="F877" s="1">
        <v>242</v>
      </c>
      <c r="G877" s="1">
        <v>4054</v>
      </c>
      <c r="H877" s="1">
        <v>263</v>
      </c>
      <c r="I877" s="1">
        <v>7.82</v>
      </c>
      <c r="J877" s="1">
        <v>3</v>
      </c>
      <c r="K877" s="1" t="s">
        <v>19</v>
      </c>
      <c r="L877" s="1" t="s">
        <v>24</v>
      </c>
      <c r="M877" s="1">
        <v>13</v>
      </c>
      <c r="N877" s="1" t="s">
        <v>29</v>
      </c>
      <c r="O877" s="1">
        <v>811422</v>
      </c>
      <c r="P877" s="1">
        <f t="shared" si="196"/>
        <v>2</v>
      </c>
      <c r="Q877" s="1">
        <f t="shared" si="183"/>
        <v>18</v>
      </c>
      <c r="R877" s="5">
        <f t="shared" si="184"/>
        <v>5.9694129255056731E-2</v>
      </c>
      <c r="S877" s="6">
        <f t="shared" si="185"/>
        <v>64874.198322644304</v>
      </c>
      <c r="T877" s="4">
        <f t="shared" si="186"/>
        <v>1.0867768595041323</v>
      </c>
      <c r="U877" s="1" t="str">
        <f t="shared" si="187"/>
        <v>Normal</v>
      </c>
      <c r="V877" s="1" t="str">
        <f t="shared" si="188"/>
        <v>IPO</v>
      </c>
      <c r="W877" s="1" t="str">
        <f t="shared" si="189"/>
        <v>¥</v>
      </c>
      <c r="X877" s="1" t="str">
        <f t="shared" si="190"/>
        <v>¥242M</v>
      </c>
      <c r="Y877" s="1" t="str">
        <f t="shared" si="191"/>
        <v>¥263M</v>
      </c>
      <c r="Z877" s="1" t="str">
        <f t="shared" si="192"/>
        <v>¥0</v>
      </c>
      <c r="AA877" s="1" t="str">
        <f t="shared" si="193"/>
        <v>¥64,874</v>
      </c>
      <c r="AB877" s="6">
        <f t="shared" si="194"/>
        <v>5406.183193553692</v>
      </c>
      <c r="AC877" s="1" t="str">
        <f t="shared" si="195"/>
        <v>Large</v>
      </c>
    </row>
    <row r="878" spans="1:29">
      <c r="A878" s="1" t="s">
        <v>3959</v>
      </c>
      <c r="B878" s="1">
        <v>2006</v>
      </c>
      <c r="C878" s="1" t="s">
        <v>31</v>
      </c>
      <c r="D878" s="1" t="s">
        <v>102</v>
      </c>
      <c r="E878" s="1" t="s">
        <v>37</v>
      </c>
      <c r="F878" s="1">
        <v>320</v>
      </c>
      <c r="G878" s="1">
        <v>1417</v>
      </c>
      <c r="H878" s="1">
        <v>691</v>
      </c>
      <c r="I878" s="1">
        <v>18.079999999999998</v>
      </c>
      <c r="J878" s="1">
        <v>2</v>
      </c>
      <c r="K878" s="1" t="s">
        <v>19</v>
      </c>
      <c r="L878" s="1" t="s">
        <v>19</v>
      </c>
      <c r="M878" s="1">
        <v>94</v>
      </c>
      <c r="N878" s="1" t="s">
        <v>20</v>
      </c>
      <c r="O878" s="1">
        <v>770166</v>
      </c>
      <c r="P878" s="1">
        <f t="shared" si="196"/>
        <v>4</v>
      </c>
      <c r="Q878" s="1">
        <f t="shared" si="183"/>
        <v>18</v>
      </c>
      <c r="R878" s="5">
        <f t="shared" si="184"/>
        <v>0.22582921665490474</v>
      </c>
      <c r="S878" s="6">
        <f t="shared" si="185"/>
        <v>487649.96471418487</v>
      </c>
      <c r="T878" s="4">
        <f t="shared" si="186"/>
        <v>2.1593749999999998</v>
      </c>
      <c r="U878" s="1" t="str">
        <f t="shared" si="187"/>
        <v>Normal</v>
      </c>
      <c r="V878" s="1" t="str">
        <f t="shared" si="188"/>
        <v>Still Private</v>
      </c>
      <c r="W878" s="1" t="str">
        <f t="shared" si="189"/>
        <v>€</v>
      </c>
      <c r="X878" s="1" t="str">
        <f t="shared" si="190"/>
        <v>€320M</v>
      </c>
      <c r="Y878" s="1" t="str">
        <f t="shared" si="191"/>
        <v>€691M</v>
      </c>
      <c r="Z878" s="1" t="str">
        <f t="shared" si="192"/>
        <v>€0</v>
      </c>
      <c r="AA878" s="1" t="str">
        <f t="shared" si="193"/>
        <v>€4,87,650</v>
      </c>
      <c r="AB878" s="6">
        <f t="shared" si="194"/>
        <v>40637.497059515408</v>
      </c>
      <c r="AC878" s="1" t="str">
        <f t="shared" si="195"/>
        <v>Large</v>
      </c>
    </row>
    <row r="879" spans="1:29">
      <c r="A879" s="1" t="s">
        <v>575</v>
      </c>
      <c r="B879" s="1">
        <v>2006</v>
      </c>
      <c r="C879" s="1" t="s">
        <v>16</v>
      </c>
      <c r="D879" s="1" t="s">
        <v>102</v>
      </c>
      <c r="E879" s="1" t="s">
        <v>23</v>
      </c>
      <c r="F879" s="1">
        <v>485</v>
      </c>
      <c r="G879" s="1">
        <v>2507</v>
      </c>
      <c r="H879" s="1">
        <v>20</v>
      </c>
      <c r="I879" s="1">
        <v>0.21</v>
      </c>
      <c r="J879" s="1">
        <v>4</v>
      </c>
      <c r="K879" s="1" t="s">
        <v>19</v>
      </c>
      <c r="L879" s="1" t="s">
        <v>19</v>
      </c>
      <c r="M879" s="1">
        <v>60</v>
      </c>
      <c r="N879" s="1" t="s">
        <v>20</v>
      </c>
      <c r="O879" s="1">
        <v>737833</v>
      </c>
      <c r="P879" s="1">
        <f t="shared" si="196"/>
        <v>5</v>
      </c>
      <c r="Q879" s="1">
        <f t="shared" si="183"/>
        <v>18</v>
      </c>
      <c r="R879" s="5">
        <f t="shared" si="184"/>
        <v>0.19345831671320304</v>
      </c>
      <c r="S879" s="6">
        <f t="shared" si="185"/>
        <v>7977.6625448743516</v>
      </c>
      <c r="T879" s="4">
        <f t="shared" si="186"/>
        <v>4.1237113402061855E-2</v>
      </c>
      <c r="U879" s="1" t="str">
        <f t="shared" si="187"/>
        <v>Normal</v>
      </c>
      <c r="V879" s="1" t="str">
        <f t="shared" si="188"/>
        <v>Still Private</v>
      </c>
      <c r="W879" s="1" t="str">
        <f t="shared" si="189"/>
        <v>$</v>
      </c>
      <c r="X879" s="1" t="str">
        <f t="shared" si="190"/>
        <v>$485M</v>
      </c>
      <c r="Y879" s="1" t="str">
        <f t="shared" si="191"/>
        <v>$20M</v>
      </c>
      <c r="Z879" s="1" t="str">
        <f t="shared" si="192"/>
        <v>$0</v>
      </c>
      <c r="AA879" s="1" t="str">
        <f t="shared" si="193"/>
        <v>$7,978</v>
      </c>
      <c r="AB879" s="6">
        <f t="shared" si="194"/>
        <v>664.80521207286267</v>
      </c>
      <c r="AC879" s="1" t="str">
        <f t="shared" si="195"/>
        <v>Large</v>
      </c>
    </row>
    <row r="880" spans="1:29">
      <c r="A880" s="1" t="s">
        <v>1367</v>
      </c>
      <c r="B880" s="1">
        <v>2006</v>
      </c>
      <c r="C880" s="1" t="s">
        <v>22</v>
      </c>
      <c r="D880" s="1" t="s">
        <v>36</v>
      </c>
      <c r="E880" s="1" t="s">
        <v>28</v>
      </c>
      <c r="F880" s="1">
        <v>495</v>
      </c>
      <c r="G880" s="1">
        <v>564</v>
      </c>
      <c r="H880" s="1">
        <v>467</v>
      </c>
      <c r="I880" s="1">
        <v>30.08</v>
      </c>
      <c r="J880" s="1">
        <v>7</v>
      </c>
      <c r="K880" s="1" t="s">
        <v>19</v>
      </c>
      <c r="L880" s="1" t="s">
        <v>24</v>
      </c>
      <c r="M880" s="1">
        <v>51</v>
      </c>
      <c r="N880" s="1" t="s">
        <v>25</v>
      </c>
      <c r="O880" s="1">
        <v>674725</v>
      </c>
      <c r="P880" s="1">
        <f t="shared" si="196"/>
        <v>1</v>
      </c>
      <c r="Q880" s="1">
        <f t="shared" si="183"/>
        <v>18</v>
      </c>
      <c r="R880" s="5">
        <f t="shared" si="184"/>
        <v>0.87765957446808507</v>
      </c>
      <c r="S880" s="6">
        <f t="shared" si="185"/>
        <v>828014.1843971631</v>
      </c>
      <c r="T880" s="4">
        <f t="shared" si="186"/>
        <v>0.9434343434343434</v>
      </c>
      <c r="U880" s="1" t="str">
        <f t="shared" si="187"/>
        <v>Normal</v>
      </c>
      <c r="V880" s="1" t="str">
        <f t="shared" si="188"/>
        <v>IPO</v>
      </c>
      <c r="W880" s="1" t="str">
        <f t="shared" si="189"/>
        <v>£</v>
      </c>
      <c r="X880" s="1" t="str">
        <f t="shared" si="190"/>
        <v>£495M</v>
      </c>
      <c r="Y880" s="1" t="str">
        <f t="shared" si="191"/>
        <v>£467M</v>
      </c>
      <c r="Z880" s="1" t="str">
        <f t="shared" si="192"/>
        <v>£1</v>
      </c>
      <c r="AA880" s="1" t="str">
        <f t="shared" si="193"/>
        <v>£8,28,014</v>
      </c>
      <c r="AB880" s="6">
        <f t="shared" si="194"/>
        <v>69001.18203309692</v>
      </c>
      <c r="AC880" s="1" t="str">
        <f t="shared" si="195"/>
        <v>Large</v>
      </c>
    </row>
    <row r="881" spans="1:29">
      <c r="A881" s="1" t="s">
        <v>1858</v>
      </c>
      <c r="B881" s="1">
        <v>2006</v>
      </c>
      <c r="C881" s="1" t="s">
        <v>22</v>
      </c>
      <c r="D881" s="1" t="s">
        <v>17</v>
      </c>
      <c r="E881" s="1" t="s">
        <v>37</v>
      </c>
      <c r="F881" s="1">
        <v>276</v>
      </c>
      <c r="G881" s="1">
        <v>4863</v>
      </c>
      <c r="H881" s="1">
        <v>775</v>
      </c>
      <c r="I881" s="1">
        <v>4.18</v>
      </c>
      <c r="J881" s="1">
        <v>8</v>
      </c>
      <c r="K881" s="1" t="s">
        <v>24</v>
      </c>
      <c r="L881" s="1" t="s">
        <v>24</v>
      </c>
      <c r="M881" s="1">
        <v>7</v>
      </c>
      <c r="N881" s="1" t="s">
        <v>25</v>
      </c>
      <c r="O881" s="1">
        <v>664793</v>
      </c>
      <c r="P881" s="1">
        <f t="shared" si="196"/>
        <v>4</v>
      </c>
      <c r="Q881" s="1">
        <f t="shared" si="183"/>
        <v>18</v>
      </c>
      <c r="R881" s="5">
        <f t="shared" si="184"/>
        <v>5.6755089450956198E-2</v>
      </c>
      <c r="S881" s="6">
        <f t="shared" si="185"/>
        <v>159366.64610322847</v>
      </c>
      <c r="T881" s="4">
        <f t="shared" si="186"/>
        <v>2.8079710144927534</v>
      </c>
      <c r="U881" s="1" t="str">
        <f t="shared" si="187"/>
        <v>High Performer</v>
      </c>
      <c r="V881" s="1" t="str">
        <f t="shared" si="188"/>
        <v>Acquired</v>
      </c>
      <c r="W881" s="1" t="str">
        <f t="shared" si="189"/>
        <v>£</v>
      </c>
      <c r="X881" s="1" t="str">
        <f t="shared" si="190"/>
        <v>£276M</v>
      </c>
      <c r="Y881" s="1" t="str">
        <f t="shared" si="191"/>
        <v>£775M</v>
      </c>
      <c r="Z881" s="1" t="str">
        <f t="shared" si="192"/>
        <v>£0</v>
      </c>
      <c r="AA881" s="1" t="str">
        <f t="shared" si="193"/>
        <v>£1,59,367</v>
      </c>
      <c r="AB881" s="6">
        <f t="shared" si="194"/>
        <v>13280.553841935705</v>
      </c>
      <c r="AC881" s="1" t="str">
        <f t="shared" si="195"/>
        <v>Large</v>
      </c>
    </row>
    <row r="882" spans="1:29">
      <c r="A882" s="1" t="s">
        <v>4476</v>
      </c>
      <c r="B882" s="1">
        <v>2006</v>
      </c>
      <c r="C882" s="1" t="s">
        <v>27</v>
      </c>
      <c r="D882" s="1" t="s">
        <v>51</v>
      </c>
      <c r="E882" s="1" t="s">
        <v>23</v>
      </c>
      <c r="F882" s="1">
        <v>433</v>
      </c>
      <c r="G882" s="1">
        <v>4478</v>
      </c>
      <c r="H882" s="1">
        <v>638</v>
      </c>
      <c r="I882" s="1">
        <v>47.34</v>
      </c>
      <c r="J882" s="1">
        <v>2</v>
      </c>
      <c r="K882" s="1" t="s">
        <v>19</v>
      </c>
      <c r="L882" s="1" t="s">
        <v>19</v>
      </c>
      <c r="M882" s="1">
        <v>34</v>
      </c>
      <c r="N882" s="1" t="s">
        <v>25</v>
      </c>
      <c r="O882" s="1">
        <v>592364</v>
      </c>
      <c r="P882" s="1">
        <f t="shared" si="196"/>
        <v>5</v>
      </c>
      <c r="Q882" s="1">
        <f t="shared" si="183"/>
        <v>18</v>
      </c>
      <c r="R882" s="5">
        <f t="shared" si="184"/>
        <v>9.6694953104064313E-2</v>
      </c>
      <c r="S882" s="6">
        <f t="shared" si="185"/>
        <v>142474.31889236267</v>
      </c>
      <c r="T882" s="4">
        <f t="shared" si="186"/>
        <v>1.4734411085450347</v>
      </c>
      <c r="U882" s="1" t="str">
        <f t="shared" si="187"/>
        <v>Normal</v>
      </c>
      <c r="V882" s="1" t="str">
        <f t="shared" si="188"/>
        <v>Still Private</v>
      </c>
      <c r="W882" s="1" t="str">
        <f t="shared" si="189"/>
        <v>$</v>
      </c>
      <c r="X882" s="1" t="str">
        <f t="shared" si="190"/>
        <v>$433M</v>
      </c>
      <c r="Y882" s="1" t="str">
        <f t="shared" si="191"/>
        <v>$638M</v>
      </c>
      <c r="Z882" s="1" t="str">
        <f t="shared" si="192"/>
        <v>$0</v>
      </c>
      <c r="AA882" s="1" t="str">
        <f t="shared" si="193"/>
        <v>$1,42,474</v>
      </c>
      <c r="AB882" s="6">
        <f t="shared" si="194"/>
        <v>11872.859907696888</v>
      </c>
      <c r="AC882" s="1" t="str">
        <f t="shared" si="195"/>
        <v>Large</v>
      </c>
    </row>
    <row r="883" spans="1:29">
      <c r="A883" s="1" t="s">
        <v>3105</v>
      </c>
      <c r="B883" s="1">
        <v>2006</v>
      </c>
      <c r="C883" s="1" t="s">
        <v>16</v>
      </c>
      <c r="D883" s="1" t="s">
        <v>48</v>
      </c>
      <c r="E883" s="1" t="s">
        <v>23</v>
      </c>
      <c r="F883" s="1">
        <v>242</v>
      </c>
      <c r="G883" s="1">
        <v>4786</v>
      </c>
      <c r="H883" s="1">
        <v>306</v>
      </c>
      <c r="I883" s="1">
        <v>9.3699999999999992</v>
      </c>
      <c r="J883" s="1">
        <v>6</v>
      </c>
      <c r="K883" s="1" t="s">
        <v>19</v>
      </c>
      <c r="L883" s="1" t="s">
        <v>19</v>
      </c>
      <c r="M883" s="1">
        <v>26</v>
      </c>
      <c r="N883" s="1" t="s">
        <v>29</v>
      </c>
      <c r="O883" s="1">
        <v>532058</v>
      </c>
      <c r="P883" s="1">
        <f t="shared" si="196"/>
        <v>5</v>
      </c>
      <c r="Q883" s="1">
        <f t="shared" si="183"/>
        <v>18</v>
      </c>
      <c r="R883" s="5">
        <f t="shared" si="184"/>
        <v>5.0564145424153779E-2</v>
      </c>
      <c r="S883" s="6">
        <f t="shared" si="185"/>
        <v>63936.481404095277</v>
      </c>
      <c r="T883" s="4">
        <f t="shared" si="186"/>
        <v>1.2644628099173554</v>
      </c>
      <c r="U883" s="1" t="str">
        <f t="shared" si="187"/>
        <v>Normal</v>
      </c>
      <c r="V883" s="1" t="str">
        <f t="shared" si="188"/>
        <v>Still Private</v>
      </c>
      <c r="W883" s="1" t="str">
        <f t="shared" si="189"/>
        <v>$</v>
      </c>
      <c r="X883" s="1" t="str">
        <f t="shared" si="190"/>
        <v>$242M</v>
      </c>
      <c r="Y883" s="1" t="str">
        <f t="shared" si="191"/>
        <v>$306M</v>
      </c>
      <c r="Z883" s="1" t="str">
        <f t="shared" si="192"/>
        <v>$0</v>
      </c>
      <c r="AA883" s="1" t="str">
        <f t="shared" si="193"/>
        <v>$63,936</v>
      </c>
      <c r="AB883" s="6">
        <f t="shared" si="194"/>
        <v>5328.0401170079394</v>
      </c>
      <c r="AC883" s="1" t="str">
        <f t="shared" si="195"/>
        <v>Large</v>
      </c>
    </row>
    <row r="884" spans="1:29">
      <c r="A884" s="1" t="s">
        <v>4243</v>
      </c>
      <c r="B884" s="1">
        <v>2006</v>
      </c>
      <c r="C884" s="1" t="s">
        <v>31</v>
      </c>
      <c r="D884" s="1" t="s">
        <v>95</v>
      </c>
      <c r="E884" s="1" t="s">
        <v>40</v>
      </c>
      <c r="F884" s="1">
        <v>216</v>
      </c>
      <c r="G884" s="1">
        <v>4956</v>
      </c>
      <c r="H884" s="1">
        <v>216</v>
      </c>
      <c r="I884" s="1">
        <v>47.38</v>
      </c>
      <c r="J884" s="1">
        <v>6</v>
      </c>
      <c r="K884" s="1" t="s">
        <v>19</v>
      </c>
      <c r="L884" s="1" t="s">
        <v>19</v>
      </c>
      <c r="M884" s="1">
        <v>74</v>
      </c>
      <c r="N884" s="1" t="s">
        <v>49</v>
      </c>
      <c r="O884" s="1">
        <v>438097</v>
      </c>
      <c r="P884" s="1">
        <f t="shared" si="196"/>
        <v>3</v>
      </c>
      <c r="Q884" s="1">
        <f t="shared" si="183"/>
        <v>18</v>
      </c>
      <c r="R884" s="5">
        <f t="shared" si="184"/>
        <v>4.3583535108958835E-2</v>
      </c>
      <c r="S884" s="6">
        <f t="shared" si="185"/>
        <v>43583.535108958837</v>
      </c>
      <c r="T884" s="4">
        <f t="shared" si="186"/>
        <v>1</v>
      </c>
      <c r="U884" s="1" t="str">
        <f t="shared" si="187"/>
        <v>Normal</v>
      </c>
      <c r="V884" s="1" t="str">
        <f t="shared" si="188"/>
        <v>Still Private</v>
      </c>
      <c r="W884" s="1" t="str">
        <f t="shared" si="189"/>
        <v>€</v>
      </c>
      <c r="X884" s="1" t="str">
        <f t="shared" si="190"/>
        <v>€216M</v>
      </c>
      <c r="Y884" s="1" t="str">
        <f t="shared" si="191"/>
        <v>€216M</v>
      </c>
      <c r="Z884" s="1" t="str">
        <f t="shared" si="192"/>
        <v>€0</v>
      </c>
      <c r="AA884" s="1" t="str">
        <f t="shared" si="193"/>
        <v>€43,584</v>
      </c>
      <c r="AB884" s="6">
        <f t="shared" si="194"/>
        <v>3631.9612590799034</v>
      </c>
      <c r="AC884" s="1" t="str">
        <f t="shared" si="195"/>
        <v>Large</v>
      </c>
    </row>
    <row r="885" spans="1:29">
      <c r="A885" s="1" t="s">
        <v>2531</v>
      </c>
      <c r="B885" s="1">
        <v>2006</v>
      </c>
      <c r="C885" s="1" t="s">
        <v>45</v>
      </c>
      <c r="D885" s="1" t="s">
        <v>95</v>
      </c>
      <c r="E885" s="1" t="s">
        <v>40</v>
      </c>
      <c r="F885" s="1">
        <v>465</v>
      </c>
      <c r="G885" s="1">
        <v>704</v>
      </c>
      <c r="H885" s="1">
        <v>209</v>
      </c>
      <c r="I885" s="1">
        <v>40.03</v>
      </c>
      <c r="J885" s="1">
        <v>2</v>
      </c>
      <c r="K885" s="1" t="s">
        <v>19</v>
      </c>
      <c r="L885" s="1" t="s">
        <v>19</v>
      </c>
      <c r="M885" s="1">
        <v>82</v>
      </c>
      <c r="N885" s="1" t="s">
        <v>20</v>
      </c>
      <c r="O885" s="1">
        <v>427013</v>
      </c>
      <c r="P885" s="1">
        <f t="shared" si="196"/>
        <v>3</v>
      </c>
      <c r="Q885" s="1">
        <f t="shared" si="183"/>
        <v>18</v>
      </c>
      <c r="R885" s="5">
        <f t="shared" si="184"/>
        <v>0.66051136363636365</v>
      </c>
      <c r="S885" s="6">
        <f t="shared" si="185"/>
        <v>296875</v>
      </c>
      <c r="T885" s="4">
        <f t="shared" si="186"/>
        <v>0.44946236559139785</v>
      </c>
      <c r="U885" s="1" t="str">
        <f t="shared" si="187"/>
        <v>Normal</v>
      </c>
      <c r="V885" s="1" t="str">
        <f t="shared" si="188"/>
        <v>Still Private</v>
      </c>
      <c r="W885" s="1" t="str">
        <f t="shared" si="189"/>
        <v>A$</v>
      </c>
      <c r="X885" s="1" t="str">
        <f t="shared" si="190"/>
        <v>A$465M</v>
      </c>
      <c r="Y885" s="1" t="str">
        <f t="shared" si="191"/>
        <v>A$209M</v>
      </c>
      <c r="Z885" s="1" t="str">
        <f t="shared" si="192"/>
        <v>A$1</v>
      </c>
      <c r="AA885" s="1" t="str">
        <f t="shared" si="193"/>
        <v>A$2,96,875</v>
      </c>
      <c r="AB885" s="6">
        <f t="shared" si="194"/>
        <v>24739.583333333332</v>
      </c>
      <c r="AC885" s="1" t="str">
        <f t="shared" si="195"/>
        <v>Large</v>
      </c>
    </row>
    <row r="886" spans="1:29">
      <c r="A886" s="1" t="s">
        <v>1285</v>
      </c>
      <c r="B886" s="1">
        <v>2006</v>
      </c>
      <c r="C886" s="1" t="s">
        <v>16</v>
      </c>
      <c r="D886" s="1" t="s">
        <v>43</v>
      </c>
      <c r="E886" s="1" t="s">
        <v>23</v>
      </c>
      <c r="F886" s="1">
        <v>493</v>
      </c>
      <c r="G886" s="1">
        <v>3517</v>
      </c>
      <c r="H886" s="1">
        <v>620</v>
      </c>
      <c r="I886" s="1">
        <v>42.79</v>
      </c>
      <c r="J886" s="1">
        <v>5</v>
      </c>
      <c r="K886" s="1" t="s">
        <v>24</v>
      </c>
      <c r="L886" s="1" t="s">
        <v>19</v>
      </c>
      <c r="M886" s="1">
        <v>14</v>
      </c>
      <c r="N886" s="1" t="s">
        <v>33</v>
      </c>
      <c r="O886" s="1">
        <v>407351</v>
      </c>
      <c r="P886" s="1">
        <f t="shared" si="196"/>
        <v>5</v>
      </c>
      <c r="Q886" s="1">
        <f t="shared" si="183"/>
        <v>18</v>
      </c>
      <c r="R886" s="5">
        <f t="shared" si="184"/>
        <v>0.14017628660790446</v>
      </c>
      <c r="S886" s="6">
        <f t="shared" si="185"/>
        <v>176286.60790446404</v>
      </c>
      <c r="T886" s="4">
        <f t="shared" si="186"/>
        <v>1.2576064908722109</v>
      </c>
      <c r="U886" s="1" t="str">
        <f t="shared" si="187"/>
        <v>Normal</v>
      </c>
      <c r="V886" s="1" t="str">
        <f t="shared" si="188"/>
        <v>Acquired</v>
      </c>
      <c r="W886" s="1" t="str">
        <f t="shared" si="189"/>
        <v>$</v>
      </c>
      <c r="X886" s="1" t="str">
        <f t="shared" si="190"/>
        <v>$493M</v>
      </c>
      <c r="Y886" s="1" t="str">
        <f t="shared" si="191"/>
        <v>$620M</v>
      </c>
      <c r="Z886" s="1" t="str">
        <f t="shared" si="192"/>
        <v>$0</v>
      </c>
      <c r="AA886" s="1" t="str">
        <f t="shared" si="193"/>
        <v>$1,76,287</v>
      </c>
      <c r="AB886" s="6">
        <f t="shared" si="194"/>
        <v>14690.550658705335</v>
      </c>
      <c r="AC886" s="1" t="str">
        <f t="shared" si="195"/>
        <v>Large</v>
      </c>
    </row>
    <row r="887" spans="1:29">
      <c r="A887" s="1" t="s">
        <v>4128</v>
      </c>
      <c r="B887" s="1">
        <v>2006</v>
      </c>
      <c r="C887" s="1" t="s">
        <v>59</v>
      </c>
      <c r="D887" s="1" t="s">
        <v>32</v>
      </c>
      <c r="E887" s="1" t="s">
        <v>23</v>
      </c>
      <c r="F887" s="1">
        <v>347</v>
      </c>
      <c r="G887" s="1">
        <v>1592</v>
      </c>
      <c r="H887" s="1">
        <v>645</v>
      </c>
      <c r="I887" s="1">
        <v>3.31</v>
      </c>
      <c r="J887" s="1">
        <v>6</v>
      </c>
      <c r="K887" s="1" t="s">
        <v>19</v>
      </c>
      <c r="L887" s="1" t="s">
        <v>24</v>
      </c>
      <c r="M887" s="1">
        <v>8</v>
      </c>
      <c r="N887" s="1" t="s">
        <v>20</v>
      </c>
      <c r="O887" s="1">
        <v>388358</v>
      </c>
      <c r="P887" s="1">
        <f t="shared" si="196"/>
        <v>5</v>
      </c>
      <c r="Q887" s="1">
        <f t="shared" si="183"/>
        <v>18</v>
      </c>
      <c r="R887" s="5">
        <f t="shared" si="184"/>
        <v>0.217964824120603</v>
      </c>
      <c r="S887" s="6">
        <f t="shared" si="185"/>
        <v>405150.75376884424</v>
      </c>
      <c r="T887" s="4">
        <f t="shared" si="186"/>
        <v>1.8587896253602305</v>
      </c>
      <c r="U887" s="1" t="str">
        <f t="shared" si="187"/>
        <v>Normal</v>
      </c>
      <c r="V887" s="1" t="str">
        <f t="shared" si="188"/>
        <v>IPO</v>
      </c>
      <c r="W887" s="1" t="str">
        <f t="shared" si="189"/>
        <v>₹</v>
      </c>
      <c r="X887" s="1" t="str">
        <f t="shared" si="190"/>
        <v>₹347M</v>
      </c>
      <c r="Y887" s="1" t="str">
        <f t="shared" si="191"/>
        <v>₹645M</v>
      </c>
      <c r="Z887" s="1" t="str">
        <f t="shared" si="192"/>
        <v>₹0</v>
      </c>
      <c r="AA887" s="1" t="str">
        <f t="shared" si="193"/>
        <v>₹4,05,151</v>
      </c>
      <c r="AB887" s="6">
        <f t="shared" si="194"/>
        <v>33762.562814070348</v>
      </c>
      <c r="AC887" s="1" t="str">
        <f t="shared" si="195"/>
        <v>Large</v>
      </c>
    </row>
    <row r="888" spans="1:29">
      <c r="A888" s="1" t="s">
        <v>34</v>
      </c>
      <c r="B888" s="1">
        <v>2006</v>
      </c>
      <c r="C888" s="1" t="s">
        <v>35</v>
      </c>
      <c r="D888" s="1" t="s">
        <v>36</v>
      </c>
      <c r="E888" s="1" t="s">
        <v>37</v>
      </c>
      <c r="F888" s="1">
        <v>419</v>
      </c>
      <c r="G888" s="1">
        <v>3917</v>
      </c>
      <c r="H888" s="1">
        <v>280</v>
      </c>
      <c r="I888" s="1">
        <v>4.3899999999999997</v>
      </c>
      <c r="J888" s="1">
        <v>6</v>
      </c>
      <c r="K888" s="1" t="s">
        <v>24</v>
      </c>
      <c r="L888" s="1" t="s">
        <v>24</v>
      </c>
      <c r="M888" s="1">
        <v>30</v>
      </c>
      <c r="N888" s="1" t="s">
        <v>25</v>
      </c>
      <c r="O888" s="1">
        <v>365956</v>
      </c>
      <c r="P888" s="1">
        <f t="shared" si="196"/>
        <v>4</v>
      </c>
      <c r="Q888" s="1">
        <f t="shared" si="183"/>
        <v>18</v>
      </c>
      <c r="R888" s="5">
        <f t="shared" si="184"/>
        <v>0.10696961960684197</v>
      </c>
      <c r="S888" s="6">
        <f t="shared" si="185"/>
        <v>71483.278018892015</v>
      </c>
      <c r="T888" s="4">
        <f t="shared" si="186"/>
        <v>0.66825775656324582</v>
      </c>
      <c r="U888" s="1" t="str">
        <f t="shared" si="187"/>
        <v>Normal</v>
      </c>
      <c r="V888" s="1" t="str">
        <f t="shared" si="188"/>
        <v>Acquired</v>
      </c>
      <c r="W888" s="1" t="str">
        <f t="shared" si="189"/>
        <v>¥</v>
      </c>
      <c r="X888" s="1" t="str">
        <f t="shared" si="190"/>
        <v>¥419M</v>
      </c>
      <c r="Y888" s="1" t="str">
        <f t="shared" si="191"/>
        <v>¥280M</v>
      </c>
      <c r="Z888" s="1" t="str">
        <f t="shared" si="192"/>
        <v>¥0</v>
      </c>
      <c r="AA888" s="1" t="str">
        <f t="shared" si="193"/>
        <v>¥71,483</v>
      </c>
      <c r="AB888" s="6">
        <f t="shared" si="194"/>
        <v>5956.9398349076673</v>
      </c>
      <c r="AC888" s="1" t="str">
        <f t="shared" si="195"/>
        <v>Large</v>
      </c>
    </row>
    <row r="889" spans="1:29">
      <c r="A889" s="1" t="s">
        <v>991</v>
      </c>
      <c r="B889" s="1">
        <v>2006</v>
      </c>
      <c r="C889" s="1" t="s">
        <v>73</v>
      </c>
      <c r="D889" s="1" t="s">
        <v>36</v>
      </c>
      <c r="E889" s="1" t="s">
        <v>37</v>
      </c>
      <c r="F889" s="1">
        <v>429</v>
      </c>
      <c r="G889" s="1">
        <v>1294</v>
      </c>
      <c r="H889" s="1">
        <v>638</v>
      </c>
      <c r="I889" s="1">
        <v>28.72</v>
      </c>
      <c r="J889" s="1">
        <v>8</v>
      </c>
      <c r="K889" s="1" t="s">
        <v>19</v>
      </c>
      <c r="L889" s="1" t="s">
        <v>24</v>
      </c>
      <c r="M889" s="1">
        <v>20</v>
      </c>
      <c r="N889" s="1" t="s">
        <v>49</v>
      </c>
      <c r="O889" s="1">
        <v>357247</v>
      </c>
      <c r="P889" s="1">
        <f t="shared" si="196"/>
        <v>4</v>
      </c>
      <c r="Q889" s="1">
        <f t="shared" si="183"/>
        <v>18</v>
      </c>
      <c r="R889" s="5">
        <f t="shared" si="184"/>
        <v>0.33153013910355489</v>
      </c>
      <c r="S889" s="6">
        <f t="shared" si="185"/>
        <v>493044.82225656876</v>
      </c>
      <c r="T889" s="4">
        <f t="shared" si="186"/>
        <v>1.4871794871794872</v>
      </c>
      <c r="U889" s="1" t="str">
        <f t="shared" si="187"/>
        <v>High Performer</v>
      </c>
      <c r="V889" s="1" t="str">
        <f t="shared" si="188"/>
        <v>IPO</v>
      </c>
      <c r="W889" s="1" t="str">
        <f t="shared" si="189"/>
        <v>€</v>
      </c>
      <c r="X889" s="1" t="str">
        <f t="shared" si="190"/>
        <v>€429M</v>
      </c>
      <c r="Y889" s="1" t="str">
        <f t="shared" si="191"/>
        <v>€638M</v>
      </c>
      <c r="Z889" s="1" t="str">
        <f t="shared" si="192"/>
        <v>€0</v>
      </c>
      <c r="AA889" s="1" t="str">
        <f t="shared" si="193"/>
        <v>€4,93,045</v>
      </c>
      <c r="AB889" s="6">
        <f t="shared" si="194"/>
        <v>41087.06852138073</v>
      </c>
      <c r="AC889" s="1" t="str">
        <f t="shared" si="195"/>
        <v>Large</v>
      </c>
    </row>
    <row r="890" spans="1:29">
      <c r="A890" s="1" t="s">
        <v>1635</v>
      </c>
      <c r="B890" s="1">
        <v>2006</v>
      </c>
      <c r="C890" s="1" t="s">
        <v>31</v>
      </c>
      <c r="D890" s="1" t="s">
        <v>36</v>
      </c>
      <c r="E890" s="1" t="s">
        <v>23</v>
      </c>
      <c r="F890" s="1">
        <v>414</v>
      </c>
      <c r="G890" s="1">
        <v>184</v>
      </c>
      <c r="H890" s="1">
        <v>171</v>
      </c>
      <c r="I890" s="1">
        <v>35.39</v>
      </c>
      <c r="J890" s="1">
        <v>1</v>
      </c>
      <c r="K890" s="1" t="s">
        <v>24</v>
      </c>
      <c r="L890" s="1" t="s">
        <v>19</v>
      </c>
      <c r="M890" s="1">
        <v>95</v>
      </c>
      <c r="N890" s="1" t="s">
        <v>33</v>
      </c>
      <c r="O890" s="1">
        <v>347191</v>
      </c>
      <c r="P890" s="1">
        <f t="shared" si="196"/>
        <v>5</v>
      </c>
      <c r="Q890" s="1">
        <f t="shared" si="183"/>
        <v>18</v>
      </c>
      <c r="R890" s="5">
        <f t="shared" si="184"/>
        <v>2.25</v>
      </c>
      <c r="S890" s="6">
        <f t="shared" si="185"/>
        <v>929347.82608695654</v>
      </c>
      <c r="T890" s="4">
        <f t="shared" si="186"/>
        <v>0.41304347826086957</v>
      </c>
      <c r="U890" s="1" t="str">
        <f t="shared" si="187"/>
        <v>Normal</v>
      </c>
      <c r="V890" s="1" t="str">
        <f t="shared" si="188"/>
        <v>Acquired</v>
      </c>
      <c r="W890" s="1" t="str">
        <f t="shared" si="189"/>
        <v>€</v>
      </c>
      <c r="X890" s="1" t="str">
        <f t="shared" si="190"/>
        <v>€414M</v>
      </c>
      <c r="Y890" s="1" t="str">
        <f t="shared" si="191"/>
        <v>€171M</v>
      </c>
      <c r="Z890" s="1" t="str">
        <f t="shared" si="192"/>
        <v>€2</v>
      </c>
      <c r="AA890" s="1" t="str">
        <f t="shared" si="193"/>
        <v>€9,29,348</v>
      </c>
      <c r="AB890" s="6">
        <f t="shared" si="194"/>
        <v>77445.65217391304</v>
      </c>
      <c r="AC890" s="1" t="str">
        <f t="shared" si="195"/>
        <v>Large</v>
      </c>
    </row>
    <row r="891" spans="1:29">
      <c r="A891" s="1" t="s">
        <v>3947</v>
      </c>
      <c r="B891" s="1">
        <v>2006</v>
      </c>
      <c r="C891" s="1" t="s">
        <v>22</v>
      </c>
      <c r="D891" s="1" t="s">
        <v>17</v>
      </c>
      <c r="E891" s="1" t="s">
        <v>37</v>
      </c>
      <c r="F891" s="1">
        <v>267</v>
      </c>
      <c r="G891" s="1">
        <v>1233</v>
      </c>
      <c r="H891" s="1">
        <v>545</v>
      </c>
      <c r="I891" s="1">
        <v>47.22</v>
      </c>
      <c r="J891" s="1">
        <v>9</v>
      </c>
      <c r="K891" s="1" t="s">
        <v>24</v>
      </c>
      <c r="L891" s="1" t="s">
        <v>24</v>
      </c>
      <c r="M891" s="1">
        <v>8</v>
      </c>
      <c r="N891" s="1" t="s">
        <v>33</v>
      </c>
      <c r="O891" s="1">
        <v>325125</v>
      </c>
      <c r="P891" s="1">
        <f t="shared" si="196"/>
        <v>4</v>
      </c>
      <c r="Q891" s="1">
        <f t="shared" si="183"/>
        <v>18</v>
      </c>
      <c r="R891" s="5">
        <f t="shared" si="184"/>
        <v>0.21654501216545013</v>
      </c>
      <c r="S891" s="6">
        <f t="shared" si="185"/>
        <v>442011.35442011355</v>
      </c>
      <c r="T891" s="4">
        <f t="shared" si="186"/>
        <v>2.0411985018726591</v>
      </c>
      <c r="U891" s="1" t="str">
        <f t="shared" si="187"/>
        <v>High Performer</v>
      </c>
      <c r="V891" s="1" t="str">
        <f t="shared" si="188"/>
        <v>Acquired</v>
      </c>
      <c r="W891" s="1" t="str">
        <f t="shared" si="189"/>
        <v>£</v>
      </c>
      <c r="X891" s="1" t="str">
        <f t="shared" si="190"/>
        <v>£267M</v>
      </c>
      <c r="Y891" s="1" t="str">
        <f t="shared" si="191"/>
        <v>£545M</v>
      </c>
      <c r="Z891" s="1" t="str">
        <f t="shared" si="192"/>
        <v>£0</v>
      </c>
      <c r="AA891" s="1" t="str">
        <f t="shared" si="193"/>
        <v>£4,42,011</v>
      </c>
      <c r="AB891" s="6">
        <f t="shared" si="194"/>
        <v>36834.27953500946</v>
      </c>
      <c r="AC891" s="1" t="str">
        <f t="shared" si="195"/>
        <v>Large</v>
      </c>
    </row>
    <row r="892" spans="1:29">
      <c r="A892" s="1" t="s">
        <v>1575</v>
      </c>
      <c r="B892" s="1">
        <v>2006</v>
      </c>
      <c r="C892" s="1" t="s">
        <v>35</v>
      </c>
      <c r="D892" s="1" t="s">
        <v>102</v>
      </c>
      <c r="E892" s="1" t="s">
        <v>23</v>
      </c>
      <c r="F892" s="1">
        <v>486</v>
      </c>
      <c r="G892" s="1">
        <v>1152</v>
      </c>
      <c r="H892" s="1">
        <v>500</v>
      </c>
      <c r="I892" s="1">
        <v>42.43</v>
      </c>
      <c r="J892" s="1">
        <v>5</v>
      </c>
      <c r="K892" s="1" t="s">
        <v>24</v>
      </c>
      <c r="L892" s="1" t="s">
        <v>24</v>
      </c>
      <c r="M892" s="1">
        <v>10</v>
      </c>
      <c r="N892" s="1" t="s">
        <v>25</v>
      </c>
      <c r="O892" s="1">
        <v>303125</v>
      </c>
      <c r="P892" s="1">
        <f t="shared" si="196"/>
        <v>5</v>
      </c>
      <c r="Q892" s="1">
        <f t="shared" si="183"/>
        <v>18</v>
      </c>
      <c r="R892" s="5">
        <f t="shared" si="184"/>
        <v>0.421875</v>
      </c>
      <c r="S892" s="6">
        <f t="shared" si="185"/>
        <v>434027.77777777775</v>
      </c>
      <c r="T892" s="4">
        <f t="shared" si="186"/>
        <v>1.0288065843621399</v>
      </c>
      <c r="U892" s="1" t="str">
        <f t="shared" si="187"/>
        <v>Normal</v>
      </c>
      <c r="V892" s="1" t="str">
        <f t="shared" si="188"/>
        <v>Acquired</v>
      </c>
      <c r="W892" s="1" t="str">
        <f t="shared" si="189"/>
        <v>¥</v>
      </c>
      <c r="X892" s="1" t="str">
        <f t="shared" si="190"/>
        <v>¥486M</v>
      </c>
      <c r="Y892" s="1" t="str">
        <f t="shared" si="191"/>
        <v>¥500M</v>
      </c>
      <c r="Z892" s="1" t="str">
        <f t="shared" si="192"/>
        <v>¥0</v>
      </c>
      <c r="AA892" s="1" t="str">
        <f t="shared" si="193"/>
        <v>¥4,34,028</v>
      </c>
      <c r="AB892" s="6">
        <f t="shared" si="194"/>
        <v>36168.981481481482</v>
      </c>
      <c r="AC892" s="1" t="str">
        <f t="shared" si="195"/>
        <v>Large</v>
      </c>
    </row>
    <row r="893" spans="1:29">
      <c r="A893" s="1" t="s">
        <v>2730</v>
      </c>
      <c r="B893" s="1">
        <v>2006</v>
      </c>
      <c r="C893" s="1" t="s">
        <v>42</v>
      </c>
      <c r="D893" s="1" t="s">
        <v>43</v>
      </c>
      <c r="E893" s="1" t="s">
        <v>28</v>
      </c>
      <c r="F893" s="1">
        <v>280</v>
      </c>
      <c r="G893" s="1">
        <v>3714</v>
      </c>
      <c r="H893" s="1">
        <v>635</v>
      </c>
      <c r="I893" s="1">
        <v>10.64</v>
      </c>
      <c r="J893" s="1">
        <v>7</v>
      </c>
      <c r="K893" s="1" t="s">
        <v>24</v>
      </c>
      <c r="L893" s="1" t="s">
        <v>24</v>
      </c>
      <c r="M893" s="1">
        <v>89</v>
      </c>
      <c r="N893" s="1" t="s">
        <v>25</v>
      </c>
      <c r="O893" s="1">
        <v>271175</v>
      </c>
      <c r="P893" s="1">
        <f t="shared" si="196"/>
        <v>1</v>
      </c>
      <c r="Q893" s="1">
        <f t="shared" si="183"/>
        <v>18</v>
      </c>
      <c r="R893" s="5">
        <f t="shared" si="184"/>
        <v>7.5390414647280565E-2</v>
      </c>
      <c r="S893" s="6">
        <f t="shared" si="185"/>
        <v>170974.69036079699</v>
      </c>
      <c r="T893" s="4">
        <f t="shared" si="186"/>
        <v>2.2678571428571428</v>
      </c>
      <c r="U893" s="1" t="str">
        <f t="shared" si="187"/>
        <v>Normal</v>
      </c>
      <c r="V893" s="1" t="str">
        <f t="shared" si="188"/>
        <v>Acquired</v>
      </c>
      <c r="W893" s="1" t="str">
        <f t="shared" si="189"/>
        <v>¥</v>
      </c>
      <c r="X893" s="1" t="str">
        <f t="shared" si="190"/>
        <v>¥280M</v>
      </c>
      <c r="Y893" s="1" t="str">
        <f t="shared" si="191"/>
        <v>¥635M</v>
      </c>
      <c r="Z893" s="1" t="str">
        <f t="shared" si="192"/>
        <v>¥0</v>
      </c>
      <c r="AA893" s="1" t="str">
        <f t="shared" si="193"/>
        <v>¥1,70,975</v>
      </c>
      <c r="AB893" s="6">
        <f t="shared" si="194"/>
        <v>14247.890863399749</v>
      </c>
      <c r="AC893" s="1" t="str">
        <f t="shared" si="195"/>
        <v>Large</v>
      </c>
    </row>
    <row r="894" spans="1:29">
      <c r="A894" s="1" t="s">
        <v>3435</v>
      </c>
      <c r="B894" s="1">
        <v>2006</v>
      </c>
      <c r="C894" s="1" t="s">
        <v>35</v>
      </c>
      <c r="D894" s="1" t="s">
        <v>102</v>
      </c>
      <c r="E894" s="1" t="s">
        <v>23</v>
      </c>
      <c r="F894" s="1">
        <v>248</v>
      </c>
      <c r="G894" s="1">
        <v>3813</v>
      </c>
      <c r="H894" s="1">
        <v>182</v>
      </c>
      <c r="I894" s="1">
        <v>17.32</v>
      </c>
      <c r="J894" s="1">
        <v>6</v>
      </c>
      <c r="K894" s="1" t="s">
        <v>19</v>
      </c>
      <c r="L894" s="1" t="s">
        <v>19</v>
      </c>
      <c r="M894" s="1">
        <v>87</v>
      </c>
      <c r="N894" s="1" t="s">
        <v>20</v>
      </c>
      <c r="O894" s="1">
        <v>258938</v>
      </c>
      <c r="P894" s="1">
        <f t="shared" si="196"/>
        <v>5</v>
      </c>
      <c r="Q894" s="1">
        <f t="shared" si="183"/>
        <v>18</v>
      </c>
      <c r="R894" s="5">
        <f t="shared" si="184"/>
        <v>6.5040650406504072E-2</v>
      </c>
      <c r="S894" s="6">
        <f t="shared" si="185"/>
        <v>47731.445056386045</v>
      </c>
      <c r="T894" s="4">
        <f t="shared" si="186"/>
        <v>0.7338709677419355</v>
      </c>
      <c r="U894" s="1" t="str">
        <f t="shared" si="187"/>
        <v>Normal</v>
      </c>
      <c r="V894" s="1" t="str">
        <f t="shared" si="188"/>
        <v>Still Private</v>
      </c>
      <c r="W894" s="1" t="str">
        <f t="shared" si="189"/>
        <v>¥</v>
      </c>
      <c r="X894" s="1" t="str">
        <f t="shared" si="190"/>
        <v>¥248M</v>
      </c>
      <c r="Y894" s="1" t="str">
        <f t="shared" si="191"/>
        <v>¥182M</v>
      </c>
      <c r="Z894" s="1" t="str">
        <f t="shared" si="192"/>
        <v>¥0</v>
      </c>
      <c r="AA894" s="1" t="str">
        <f t="shared" si="193"/>
        <v>¥47,731</v>
      </c>
      <c r="AB894" s="6">
        <f t="shared" si="194"/>
        <v>3977.6204213655042</v>
      </c>
      <c r="AC894" s="1" t="str">
        <f t="shared" si="195"/>
        <v>Large</v>
      </c>
    </row>
    <row r="895" spans="1:29">
      <c r="A895" s="1" t="s">
        <v>259</v>
      </c>
      <c r="B895" s="1">
        <v>2006</v>
      </c>
      <c r="C895" s="1" t="s">
        <v>53</v>
      </c>
      <c r="D895" s="1" t="s">
        <v>46</v>
      </c>
      <c r="E895" s="1" t="s">
        <v>37</v>
      </c>
      <c r="F895" s="1">
        <v>473</v>
      </c>
      <c r="G895" s="1">
        <v>1537</v>
      </c>
      <c r="H895" s="1">
        <v>211</v>
      </c>
      <c r="I895" s="1">
        <v>2.15</v>
      </c>
      <c r="J895" s="1">
        <v>4</v>
      </c>
      <c r="K895" s="1" t="s">
        <v>24</v>
      </c>
      <c r="L895" s="1" t="s">
        <v>19</v>
      </c>
      <c r="M895" s="1">
        <v>97</v>
      </c>
      <c r="N895" s="1" t="s">
        <v>33</v>
      </c>
      <c r="O895" s="1">
        <v>234694</v>
      </c>
      <c r="P895" s="1">
        <f t="shared" si="196"/>
        <v>4</v>
      </c>
      <c r="Q895" s="1">
        <f t="shared" si="183"/>
        <v>18</v>
      </c>
      <c r="R895" s="5">
        <f t="shared" si="184"/>
        <v>0.30774235523747562</v>
      </c>
      <c r="S895" s="6">
        <f t="shared" si="185"/>
        <v>137280.4163955758</v>
      </c>
      <c r="T895" s="4">
        <f t="shared" si="186"/>
        <v>0.44608879492600423</v>
      </c>
      <c r="U895" s="1" t="str">
        <f t="shared" si="187"/>
        <v>Normal</v>
      </c>
      <c r="V895" s="1" t="str">
        <f t="shared" si="188"/>
        <v>Acquired</v>
      </c>
      <c r="W895" s="1">
        <f t="shared" si="189"/>
        <v>0</v>
      </c>
      <c r="X895" s="1" t="str">
        <f t="shared" si="190"/>
        <v>0473M</v>
      </c>
      <c r="Y895" s="1" t="str">
        <f t="shared" si="191"/>
        <v>0211M</v>
      </c>
      <c r="Z895" s="1" t="str">
        <f t="shared" si="192"/>
        <v>00</v>
      </c>
      <c r="AA895" s="1" t="str">
        <f t="shared" si="193"/>
        <v>01,37,280</v>
      </c>
      <c r="AB895" s="6">
        <f t="shared" si="194"/>
        <v>11440.034699631316</v>
      </c>
      <c r="AC895" s="1" t="str">
        <f t="shared" si="195"/>
        <v>Large</v>
      </c>
    </row>
    <row r="896" spans="1:29">
      <c r="A896" s="1" t="s">
        <v>4680</v>
      </c>
      <c r="B896" s="1">
        <v>2006</v>
      </c>
      <c r="C896" s="1" t="s">
        <v>42</v>
      </c>
      <c r="D896" s="1" t="s">
        <v>48</v>
      </c>
      <c r="E896" s="1" t="s">
        <v>18</v>
      </c>
      <c r="F896" s="1">
        <v>322</v>
      </c>
      <c r="G896" s="1">
        <v>4363</v>
      </c>
      <c r="H896" s="1">
        <v>662</v>
      </c>
      <c r="I896" s="1">
        <v>7.9</v>
      </c>
      <c r="J896" s="1">
        <v>5</v>
      </c>
      <c r="K896" s="1" t="s">
        <v>24</v>
      </c>
      <c r="L896" s="1" t="s">
        <v>19</v>
      </c>
      <c r="M896" s="1">
        <v>9</v>
      </c>
      <c r="N896" s="1" t="s">
        <v>20</v>
      </c>
      <c r="O896" s="1">
        <v>78888</v>
      </c>
      <c r="P896" s="1">
        <f t="shared" si="196"/>
        <v>2</v>
      </c>
      <c r="Q896" s="1">
        <f t="shared" si="183"/>
        <v>18</v>
      </c>
      <c r="R896" s="5">
        <f t="shared" si="184"/>
        <v>7.380242952097181E-2</v>
      </c>
      <c r="S896" s="6">
        <f t="shared" si="185"/>
        <v>151730.46069218428</v>
      </c>
      <c r="T896" s="4">
        <f t="shared" si="186"/>
        <v>2.0559006211180124</v>
      </c>
      <c r="U896" s="1" t="str">
        <f t="shared" si="187"/>
        <v>Normal</v>
      </c>
      <c r="V896" s="1" t="str">
        <f t="shared" si="188"/>
        <v>Acquired</v>
      </c>
      <c r="W896" s="1" t="str">
        <f t="shared" si="189"/>
        <v>¥</v>
      </c>
      <c r="X896" s="1" t="str">
        <f t="shared" si="190"/>
        <v>¥322M</v>
      </c>
      <c r="Y896" s="1" t="str">
        <f t="shared" si="191"/>
        <v>¥662M</v>
      </c>
      <c r="Z896" s="1" t="str">
        <f t="shared" si="192"/>
        <v>¥0</v>
      </c>
      <c r="AA896" s="1" t="str">
        <f t="shared" si="193"/>
        <v>¥1,51,730</v>
      </c>
      <c r="AB896" s="6">
        <f t="shared" si="194"/>
        <v>12644.205057682024</v>
      </c>
      <c r="AC896" s="1" t="str">
        <f t="shared" si="195"/>
        <v>Large</v>
      </c>
    </row>
    <row r="897" spans="1:29">
      <c r="A897" s="1" t="s">
        <v>2706</v>
      </c>
      <c r="B897" s="1">
        <v>2006</v>
      </c>
      <c r="C897" s="1" t="s">
        <v>45</v>
      </c>
      <c r="D897" s="1" t="s">
        <v>102</v>
      </c>
      <c r="E897" s="1" t="s">
        <v>37</v>
      </c>
      <c r="F897" s="1">
        <v>313</v>
      </c>
      <c r="G897" s="1">
        <v>1280</v>
      </c>
      <c r="H897" s="1">
        <v>976</v>
      </c>
      <c r="I897" s="1">
        <v>37.89</v>
      </c>
      <c r="J897" s="1">
        <v>6</v>
      </c>
      <c r="K897" s="1" t="s">
        <v>24</v>
      </c>
      <c r="L897" s="1" t="s">
        <v>24</v>
      </c>
      <c r="M897" s="1">
        <v>53</v>
      </c>
      <c r="N897" s="1" t="s">
        <v>33</v>
      </c>
      <c r="O897" s="1">
        <v>59471</v>
      </c>
      <c r="P897" s="1">
        <f t="shared" si="196"/>
        <v>4</v>
      </c>
      <c r="Q897" s="1">
        <f t="shared" si="183"/>
        <v>18</v>
      </c>
      <c r="R897" s="5">
        <f t="shared" si="184"/>
        <v>0.24453125000000001</v>
      </c>
      <c r="S897" s="6">
        <f t="shared" si="185"/>
        <v>762500</v>
      </c>
      <c r="T897" s="4">
        <f t="shared" si="186"/>
        <v>3.1182108626198084</v>
      </c>
      <c r="U897" s="1" t="str">
        <f t="shared" si="187"/>
        <v>Normal</v>
      </c>
      <c r="V897" s="1" t="str">
        <f t="shared" si="188"/>
        <v>Acquired</v>
      </c>
      <c r="W897" s="1" t="str">
        <f t="shared" si="189"/>
        <v>A$</v>
      </c>
      <c r="X897" s="1" t="str">
        <f t="shared" si="190"/>
        <v>A$313M</v>
      </c>
      <c r="Y897" s="1" t="str">
        <f t="shared" si="191"/>
        <v>A$976M</v>
      </c>
      <c r="Z897" s="1" t="str">
        <f t="shared" si="192"/>
        <v>A$0</v>
      </c>
      <c r="AA897" s="1" t="str">
        <f t="shared" si="193"/>
        <v>A$7,62,500</v>
      </c>
      <c r="AB897" s="6">
        <f t="shared" si="194"/>
        <v>63541.666666666664</v>
      </c>
      <c r="AC897" s="1" t="str">
        <f t="shared" si="195"/>
        <v>Large</v>
      </c>
    </row>
    <row r="898" spans="1:29">
      <c r="A898" s="1" t="s">
        <v>3649</v>
      </c>
      <c r="B898" s="1">
        <v>2007</v>
      </c>
      <c r="C898" s="1" t="s">
        <v>16</v>
      </c>
      <c r="D898" s="1" t="s">
        <v>51</v>
      </c>
      <c r="E898" s="1" t="s">
        <v>18</v>
      </c>
      <c r="F898" s="1">
        <v>327</v>
      </c>
      <c r="G898" s="1">
        <v>1888</v>
      </c>
      <c r="H898" s="1">
        <v>737</v>
      </c>
      <c r="I898" s="1">
        <v>44.21</v>
      </c>
      <c r="J898" s="1">
        <v>3</v>
      </c>
      <c r="K898" s="1" t="s">
        <v>24</v>
      </c>
      <c r="L898" s="1" t="s">
        <v>19</v>
      </c>
      <c r="M898" s="1">
        <v>31</v>
      </c>
      <c r="N898" s="1" t="s">
        <v>29</v>
      </c>
      <c r="O898" s="1">
        <v>4989710</v>
      </c>
      <c r="P898" s="1">
        <f t="shared" si="196"/>
        <v>2</v>
      </c>
      <c r="Q898" s="1">
        <f t="shared" ref="Q898:Q961" si="197">2024 - B898</f>
        <v>17</v>
      </c>
      <c r="R898" s="5">
        <f t="shared" ref="R898:R961" si="198">F898 / G898</f>
        <v>0.17319915254237289</v>
      </c>
      <c r="S898" s="6">
        <f t="shared" ref="S898:S961" si="199">(H898 * 1000000) / G898</f>
        <v>390360.16949152545</v>
      </c>
      <c r="T898" s="4">
        <f t="shared" ref="T898:T961" si="200">H898 / F898</f>
        <v>2.2538226299694188</v>
      </c>
      <c r="U898" s="1" t="str">
        <f t="shared" ref="U898:U961" si="201">IF(AND(J898&gt;=8, I898&gt;=1), "High Performer", "Normal")</f>
        <v>Normal</v>
      </c>
      <c r="V898" s="1" t="str">
        <f t="shared" ref="V898:V961" si="202">IF(K898="Yes", "Acquired",
 IF(L898="Yes", "IPO", "Still Private"))</f>
        <v>Acquired</v>
      </c>
      <c r="W898" s="1" t="str">
        <f t="shared" ref="W898:W961" si="203">IF(C898="USA","$",
IF(C898="India","₹",
IF(C898="UK","£",
IF(C898="Germany","€",
IF(C898="France","€",
IF(C898="Canada","$",
IF(C898="Australia","A$",
IF(C898="China","¥",
IF(C898="Japan","¥",)))))))))</f>
        <v>$</v>
      </c>
      <c r="X898" s="1" t="str">
        <f t="shared" ref="X898:X961" si="204">W898 &amp; F898 &amp; "M"</f>
        <v>$327M</v>
      </c>
      <c r="Y898" s="1" t="str">
        <f t="shared" ref="Y898:Y961" si="205">W898 &amp; H898 &amp; "M"</f>
        <v>$737M</v>
      </c>
      <c r="Z898" s="1" t="str">
        <f t="shared" ref="Z898:Z961" si="206">W898 &amp; TEXT(R898,"#,##0")</f>
        <v>$0</v>
      </c>
      <c r="AA898" s="1" t="str">
        <f t="shared" ref="AA898:AA961" si="207">W898 &amp; TEXT(S898,"#,##0")</f>
        <v>$3,90,360</v>
      </c>
      <c r="AB898" s="6">
        <f t="shared" ref="AB898:AB961" si="208">(H898 * 1000000) / (12 * G898)</f>
        <v>32530.014124293786</v>
      </c>
      <c r="AC898" s="1" t="str">
        <f t="shared" ref="AC898:AC961" si="209">IF(F898&lt;100, "Small", IF(F898&lt;=200, "Mid",IF(F898&lt;500,  "Large")))</f>
        <v>Large</v>
      </c>
    </row>
    <row r="899" spans="1:29">
      <c r="A899" s="1" t="s">
        <v>465</v>
      </c>
      <c r="B899" s="1">
        <v>2007</v>
      </c>
      <c r="C899" s="1" t="s">
        <v>35</v>
      </c>
      <c r="D899" s="1" t="s">
        <v>95</v>
      </c>
      <c r="E899" s="1" t="s">
        <v>23</v>
      </c>
      <c r="F899" s="1">
        <v>457</v>
      </c>
      <c r="G899" s="1">
        <v>1724</v>
      </c>
      <c r="H899" s="1">
        <v>486</v>
      </c>
      <c r="I899" s="1">
        <v>22.14</v>
      </c>
      <c r="J899" s="1">
        <v>4</v>
      </c>
      <c r="K899" s="1" t="s">
        <v>19</v>
      </c>
      <c r="L899" s="1" t="s">
        <v>24</v>
      </c>
      <c r="M899" s="1">
        <v>9</v>
      </c>
      <c r="N899" s="1" t="s">
        <v>33</v>
      </c>
      <c r="O899" s="1">
        <v>4972535</v>
      </c>
      <c r="P899" s="1">
        <f t="shared" si="196"/>
        <v>5</v>
      </c>
      <c r="Q899" s="1">
        <f t="shared" si="197"/>
        <v>17</v>
      </c>
      <c r="R899" s="5">
        <f t="shared" si="198"/>
        <v>0.26508120649651973</v>
      </c>
      <c r="S899" s="6">
        <f t="shared" si="199"/>
        <v>281902.55220417632</v>
      </c>
      <c r="T899" s="4">
        <f t="shared" si="200"/>
        <v>1.0634573304157549</v>
      </c>
      <c r="U899" s="1" t="str">
        <f t="shared" si="201"/>
        <v>Normal</v>
      </c>
      <c r="V899" s="1" t="str">
        <f t="shared" si="202"/>
        <v>IPO</v>
      </c>
      <c r="W899" s="1" t="str">
        <f t="shared" si="203"/>
        <v>¥</v>
      </c>
      <c r="X899" s="1" t="str">
        <f t="shared" si="204"/>
        <v>¥457M</v>
      </c>
      <c r="Y899" s="1" t="str">
        <f t="shared" si="205"/>
        <v>¥486M</v>
      </c>
      <c r="Z899" s="1" t="str">
        <f t="shared" si="206"/>
        <v>¥0</v>
      </c>
      <c r="AA899" s="1" t="str">
        <f t="shared" si="207"/>
        <v>¥2,81,903</v>
      </c>
      <c r="AB899" s="6">
        <f t="shared" si="208"/>
        <v>23491.879350348026</v>
      </c>
      <c r="AC899" s="1" t="str">
        <f t="shared" si="209"/>
        <v>Large</v>
      </c>
    </row>
    <row r="900" spans="1:29">
      <c r="A900" s="1" t="s">
        <v>2175</v>
      </c>
      <c r="B900" s="1">
        <v>2007</v>
      </c>
      <c r="C900" s="1" t="s">
        <v>45</v>
      </c>
      <c r="D900" s="1" t="s">
        <v>17</v>
      </c>
      <c r="E900" s="1" t="s">
        <v>40</v>
      </c>
      <c r="F900" s="1">
        <v>398</v>
      </c>
      <c r="G900" s="1">
        <v>3683</v>
      </c>
      <c r="H900" s="1">
        <v>229</v>
      </c>
      <c r="I900" s="1">
        <v>42.22</v>
      </c>
      <c r="J900" s="1">
        <v>6</v>
      </c>
      <c r="K900" s="1" t="s">
        <v>19</v>
      </c>
      <c r="L900" s="1" t="s">
        <v>19</v>
      </c>
      <c r="M900" s="1">
        <v>47</v>
      </c>
      <c r="N900" s="1" t="s">
        <v>33</v>
      </c>
      <c r="O900" s="1">
        <v>4903742</v>
      </c>
      <c r="P900" s="1">
        <f t="shared" si="196"/>
        <v>3</v>
      </c>
      <c r="Q900" s="1">
        <f t="shared" si="197"/>
        <v>17</v>
      </c>
      <c r="R900" s="5">
        <f t="shared" si="198"/>
        <v>0.10806407819712191</v>
      </c>
      <c r="S900" s="6">
        <f t="shared" si="199"/>
        <v>62177.57263100733</v>
      </c>
      <c r="T900" s="4">
        <f t="shared" si="200"/>
        <v>0.57537688442211055</v>
      </c>
      <c r="U900" s="1" t="str">
        <f t="shared" si="201"/>
        <v>Normal</v>
      </c>
      <c r="V900" s="1" t="str">
        <f t="shared" si="202"/>
        <v>Still Private</v>
      </c>
      <c r="W900" s="1" t="str">
        <f t="shared" si="203"/>
        <v>A$</v>
      </c>
      <c r="X900" s="1" t="str">
        <f t="shared" si="204"/>
        <v>A$398M</v>
      </c>
      <c r="Y900" s="1" t="str">
        <f t="shared" si="205"/>
        <v>A$229M</v>
      </c>
      <c r="Z900" s="1" t="str">
        <f t="shared" si="206"/>
        <v>A$0</v>
      </c>
      <c r="AA900" s="1" t="str">
        <f t="shared" si="207"/>
        <v>A$62,178</v>
      </c>
      <c r="AB900" s="6">
        <f t="shared" si="208"/>
        <v>5181.4643859172775</v>
      </c>
      <c r="AC900" s="1" t="str">
        <f t="shared" si="209"/>
        <v>Large</v>
      </c>
    </row>
    <row r="901" spans="1:29">
      <c r="A901" s="1" t="s">
        <v>887</v>
      </c>
      <c r="B901" s="1">
        <v>2007</v>
      </c>
      <c r="C901" s="1" t="s">
        <v>31</v>
      </c>
      <c r="D901" s="1" t="s">
        <v>32</v>
      </c>
      <c r="E901" s="1" t="s">
        <v>40</v>
      </c>
      <c r="F901" s="1">
        <v>309</v>
      </c>
      <c r="G901" s="1">
        <v>4063</v>
      </c>
      <c r="H901" s="1">
        <v>330</v>
      </c>
      <c r="I901" s="1">
        <v>37.97</v>
      </c>
      <c r="J901" s="1">
        <v>4</v>
      </c>
      <c r="K901" s="1" t="s">
        <v>24</v>
      </c>
      <c r="L901" s="1" t="s">
        <v>19</v>
      </c>
      <c r="M901" s="1">
        <v>61</v>
      </c>
      <c r="N901" s="1" t="s">
        <v>25</v>
      </c>
      <c r="O901" s="1">
        <v>4893575</v>
      </c>
      <c r="P901" s="1">
        <f t="shared" si="196"/>
        <v>3</v>
      </c>
      <c r="Q901" s="1">
        <f t="shared" si="197"/>
        <v>17</v>
      </c>
      <c r="R901" s="5">
        <f t="shared" si="198"/>
        <v>7.6052178193453113E-2</v>
      </c>
      <c r="S901" s="6">
        <f t="shared" si="199"/>
        <v>81220.772827959634</v>
      </c>
      <c r="T901" s="4">
        <f t="shared" si="200"/>
        <v>1.0679611650485437</v>
      </c>
      <c r="U901" s="1" t="str">
        <f t="shared" si="201"/>
        <v>Normal</v>
      </c>
      <c r="V901" s="1" t="str">
        <f t="shared" si="202"/>
        <v>Acquired</v>
      </c>
      <c r="W901" s="1" t="str">
        <f t="shared" si="203"/>
        <v>€</v>
      </c>
      <c r="X901" s="1" t="str">
        <f t="shared" si="204"/>
        <v>€309M</v>
      </c>
      <c r="Y901" s="1" t="str">
        <f t="shared" si="205"/>
        <v>€330M</v>
      </c>
      <c r="Z901" s="1" t="str">
        <f t="shared" si="206"/>
        <v>€0</v>
      </c>
      <c r="AA901" s="1" t="str">
        <f t="shared" si="207"/>
        <v>€81,221</v>
      </c>
      <c r="AB901" s="6">
        <f t="shared" si="208"/>
        <v>6768.3977356633031</v>
      </c>
      <c r="AC901" s="1" t="str">
        <f t="shared" si="209"/>
        <v>Large</v>
      </c>
    </row>
    <row r="902" spans="1:29">
      <c r="A902" s="1" t="s">
        <v>71</v>
      </c>
      <c r="B902" s="1">
        <v>2007</v>
      </c>
      <c r="C902" s="1" t="s">
        <v>42</v>
      </c>
      <c r="D902" s="1" t="s">
        <v>48</v>
      </c>
      <c r="E902" s="1" t="s">
        <v>40</v>
      </c>
      <c r="F902" s="1">
        <v>318</v>
      </c>
      <c r="G902" s="1">
        <v>3707</v>
      </c>
      <c r="H902" s="1">
        <v>145</v>
      </c>
      <c r="I902" s="1">
        <v>40.770000000000003</v>
      </c>
      <c r="J902" s="1">
        <v>7</v>
      </c>
      <c r="K902" s="1" t="s">
        <v>19</v>
      </c>
      <c r="L902" s="1" t="s">
        <v>24</v>
      </c>
      <c r="M902" s="1">
        <v>58</v>
      </c>
      <c r="N902" s="1" t="s">
        <v>29</v>
      </c>
      <c r="O902" s="1">
        <v>4823603</v>
      </c>
      <c r="P902" s="1">
        <f t="shared" si="196"/>
        <v>3</v>
      </c>
      <c r="Q902" s="1">
        <f t="shared" si="197"/>
        <v>17</v>
      </c>
      <c r="R902" s="5">
        <f t="shared" si="198"/>
        <v>8.578365254923119E-2</v>
      </c>
      <c r="S902" s="6">
        <f t="shared" si="199"/>
        <v>39115.187483140005</v>
      </c>
      <c r="T902" s="4">
        <f t="shared" si="200"/>
        <v>0.45597484276729561</v>
      </c>
      <c r="U902" s="1" t="str">
        <f t="shared" si="201"/>
        <v>Normal</v>
      </c>
      <c r="V902" s="1" t="str">
        <f t="shared" si="202"/>
        <v>IPO</v>
      </c>
      <c r="W902" s="1" t="str">
        <f t="shared" si="203"/>
        <v>¥</v>
      </c>
      <c r="X902" s="1" t="str">
        <f t="shared" si="204"/>
        <v>¥318M</v>
      </c>
      <c r="Y902" s="1" t="str">
        <f t="shared" si="205"/>
        <v>¥145M</v>
      </c>
      <c r="Z902" s="1" t="str">
        <f t="shared" si="206"/>
        <v>¥0</v>
      </c>
      <c r="AA902" s="1" t="str">
        <f t="shared" si="207"/>
        <v>¥39,115</v>
      </c>
      <c r="AB902" s="6">
        <f t="shared" si="208"/>
        <v>3259.5989569283338</v>
      </c>
      <c r="AC902" s="1" t="str">
        <f t="shared" si="209"/>
        <v>Large</v>
      </c>
    </row>
    <row r="903" spans="1:29">
      <c r="A903" s="1" t="s">
        <v>4100</v>
      </c>
      <c r="B903" s="1">
        <v>2007</v>
      </c>
      <c r="C903" s="1" t="s">
        <v>53</v>
      </c>
      <c r="D903" s="1" t="s">
        <v>48</v>
      </c>
      <c r="E903" s="1" t="s">
        <v>40</v>
      </c>
      <c r="F903" s="1">
        <v>304</v>
      </c>
      <c r="G903" s="1">
        <v>1019</v>
      </c>
      <c r="H903" s="1">
        <v>318</v>
      </c>
      <c r="I903" s="1">
        <v>38.24</v>
      </c>
      <c r="J903" s="1">
        <v>9</v>
      </c>
      <c r="K903" s="1" t="s">
        <v>24</v>
      </c>
      <c r="L903" s="1" t="s">
        <v>19</v>
      </c>
      <c r="M903" s="1">
        <v>41</v>
      </c>
      <c r="N903" s="1" t="s">
        <v>49</v>
      </c>
      <c r="O903" s="1">
        <v>4811285</v>
      </c>
      <c r="P903" s="1">
        <f t="shared" si="196"/>
        <v>3</v>
      </c>
      <c r="Q903" s="1">
        <f t="shared" si="197"/>
        <v>17</v>
      </c>
      <c r="R903" s="5">
        <f t="shared" si="198"/>
        <v>0.2983316977428852</v>
      </c>
      <c r="S903" s="6">
        <f t="shared" si="199"/>
        <v>312070.65750736016</v>
      </c>
      <c r="T903" s="4">
        <f t="shared" si="200"/>
        <v>1.0460526315789473</v>
      </c>
      <c r="U903" s="1" t="str">
        <f t="shared" si="201"/>
        <v>High Performer</v>
      </c>
      <c r="V903" s="1" t="str">
        <f t="shared" si="202"/>
        <v>Acquired</v>
      </c>
      <c r="W903" s="1">
        <f t="shared" si="203"/>
        <v>0</v>
      </c>
      <c r="X903" s="1" t="str">
        <f t="shared" si="204"/>
        <v>0304M</v>
      </c>
      <c r="Y903" s="1" t="str">
        <f t="shared" si="205"/>
        <v>0318M</v>
      </c>
      <c r="Z903" s="1" t="str">
        <f t="shared" si="206"/>
        <v>00</v>
      </c>
      <c r="AA903" s="1" t="str">
        <f t="shared" si="207"/>
        <v>03,12,071</v>
      </c>
      <c r="AB903" s="6">
        <f t="shared" si="208"/>
        <v>26005.888125613346</v>
      </c>
      <c r="AC903" s="1" t="str">
        <f t="shared" si="209"/>
        <v>Large</v>
      </c>
    </row>
    <row r="904" spans="1:29">
      <c r="A904" s="1" t="s">
        <v>3251</v>
      </c>
      <c r="B904" s="1">
        <v>2007</v>
      </c>
      <c r="C904" s="1" t="s">
        <v>42</v>
      </c>
      <c r="D904" s="1" t="s">
        <v>43</v>
      </c>
      <c r="E904" s="1" t="s">
        <v>40</v>
      </c>
      <c r="F904" s="1">
        <v>262</v>
      </c>
      <c r="G904" s="1">
        <v>3558</v>
      </c>
      <c r="H904" s="1">
        <v>42</v>
      </c>
      <c r="I904" s="1">
        <v>39.200000000000003</v>
      </c>
      <c r="J904" s="1">
        <v>4</v>
      </c>
      <c r="K904" s="1" t="s">
        <v>24</v>
      </c>
      <c r="L904" s="1" t="s">
        <v>19</v>
      </c>
      <c r="M904" s="1">
        <v>28</v>
      </c>
      <c r="N904" s="1" t="s">
        <v>33</v>
      </c>
      <c r="O904" s="1">
        <v>4785952</v>
      </c>
      <c r="P904" s="1">
        <f t="shared" si="196"/>
        <v>3</v>
      </c>
      <c r="Q904" s="1">
        <f t="shared" si="197"/>
        <v>17</v>
      </c>
      <c r="R904" s="5">
        <f t="shared" si="198"/>
        <v>7.3636874648679032E-2</v>
      </c>
      <c r="S904" s="6">
        <f t="shared" si="199"/>
        <v>11804.384485666105</v>
      </c>
      <c r="T904" s="4">
        <f t="shared" si="200"/>
        <v>0.16030534351145037</v>
      </c>
      <c r="U904" s="1" t="str">
        <f t="shared" si="201"/>
        <v>Normal</v>
      </c>
      <c r="V904" s="1" t="str">
        <f t="shared" si="202"/>
        <v>Acquired</v>
      </c>
      <c r="W904" s="1" t="str">
        <f t="shared" si="203"/>
        <v>¥</v>
      </c>
      <c r="X904" s="1" t="str">
        <f t="shared" si="204"/>
        <v>¥262M</v>
      </c>
      <c r="Y904" s="1" t="str">
        <f t="shared" si="205"/>
        <v>¥42M</v>
      </c>
      <c r="Z904" s="1" t="str">
        <f t="shared" si="206"/>
        <v>¥0</v>
      </c>
      <c r="AA904" s="1" t="str">
        <f t="shared" si="207"/>
        <v>¥11,804</v>
      </c>
      <c r="AB904" s="6">
        <f t="shared" si="208"/>
        <v>983.698707138842</v>
      </c>
      <c r="AC904" s="1" t="str">
        <f t="shared" si="209"/>
        <v>Large</v>
      </c>
    </row>
    <row r="905" spans="1:29">
      <c r="A905" s="1" t="s">
        <v>4146</v>
      </c>
      <c r="B905" s="1">
        <v>2007</v>
      </c>
      <c r="C905" s="1" t="s">
        <v>42</v>
      </c>
      <c r="D905" s="1" t="s">
        <v>17</v>
      </c>
      <c r="E905" s="1" t="s">
        <v>23</v>
      </c>
      <c r="F905" s="1">
        <v>289</v>
      </c>
      <c r="G905" s="1">
        <v>417</v>
      </c>
      <c r="H905" s="1">
        <v>350</v>
      </c>
      <c r="I905" s="1">
        <v>20.5</v>
      </c>
      <c r="J905" s="1">
        <v>9</v>
      </c>
      <c r="K905" s="1" t="s">
        <v>24</v>
      </c>
      <c r="L905" s="1" t="s">
        <v>24</v>
      </c>
      <c r="M905" s="1">
        <v>65</v>
      </c>
      <c r="N905" s="1" t="s">
        <v>25</v>
      </c>
      <c r="O905" s="1">
        <v>4637240</v>
      </c>
      <c r="P905" s="1">
        <f t="shared" ref="P905:P968" si="210">IF(E905="Seed", 1,
 IF(E905="Series A", 2,
 IF(E905="Series B", 3,
 IF(E905="Series C", 4,
 IF(E905="IPO", 5, "")))))</f>
        <v>5</v>
      </c>
      <c r="Q905" s="1">
        <f t="shared" si="197"/>
        <v>17</v>
      </c>
      <c r="R905" s="5">
        <f t="shared" si="198"/>
        <v>0.69304556354916069</v>
      </c>
      <c r="S905" s="6">
        <f t="shared" si="199"/>
        <v>839328.53717026382</v>
      </c>
      <c r="T905" s="4">
        <f t="shared" si="200"/>
        <v>1.2110726643598615</v>
      </c>
      <c r="U905" s="1" t="str">
        <f t="shared" si="201"/>
        <v>High Performer</v>
      </c>
      <c r="V905" s="1" t="str">
        <f t="shared" si="202"/>
        <v>Acquired</v>
      </c>
      <c r="W905" s="1" t="str">
        <f t="shared" si="203"/>
        <v>¥</v>
      </c>
      <c r="X905" s="1" t="str">
        <f t="shared" si="204"/>
        <v>¥289M</v>
      </c>
      <c r="Y905" s="1" t="str">
        <f t="shared" si="205"/>
        <v>¥350M</v>
      </c>
      <c r="Z905" s="1" t="str">
        <f t="shared" si="206"/>
        <v>¥1</v>
      </c>
      <c r="AA905" s="1" t="str">
        <f t="shared" si="207"/>
        <v>¥8,39,329</v>
      </c>
      <c r="AB905" s="6">
        <f t="shared" si="208"/>
        <v>69944.044764188642</v>
      </c>
      <c r="AC905" s="1" t="str">
        <f t="shared" si="209"/>
        <v>Large</v>
      </c>
    </row>
    <row r="906" spans="1:29">
      <c r="A906" s="1" t="s">
        <v>3473</v>
      </c>
      <c r="B906" s="1">
        <v>2007</v>
      </c>
      <c r="C906" s="1" t="s">
        <v>31</v>
      </c>
      <c r="D906" s="1" t="s">
        <v>51</v>
      </c>
      <c r="E906" s="1" t="s">
        <v>37</v>
      </c>
      <c r="F906" s="1">
        <v>333</v>
      </c>
      <c r="G906" s="1">
        <v>4256</v>
      </c>
      <c r="H906" s="1">
        <v>701</v>
      </c>
      <c r="I906" s="1">
        <v>22.52</v>
      </c>
      <c r="J906" s="1">
        <v>7</v>
      </c>
      <c r="K906" s="1" t="s">
        <v>24</v>
      </c>
      <c r="L906" s="1" t="s">
        <v>24</v>
      </c>
      <c r="M906" s="1">
        <v>79</v>
      </c>
      <c r="N906" s="1" t="s">
        <v>49</v>
      </c>
      <c r="O906" s="1">
        <v>4630357</v>
      </c>
      <c r="P906" s="1">
        <f t="shared" si="210"/>
        <v>4</v>
      </c>
      <c r="Q906" s="1">
        <f t="shared" si="197"/>
        <v>17</v>
      </c>
      <c r="R906" s="5">
        <f t="shared" si="198"/>
        <v>7.8242481203007516E-2</v>
      </c>
      <c r="S906" s="6">
        <f t="shared" si="199"/>
        <v>164708.64661654134</v>
      </c>
      <c r="T906" s="4">
        <f t="shared" si="200"/>
        <v>2.1051051051051051</v>
      </c>
      <c r="U906" s="1" t="str">
        <f t="shared" si="201"/>
        <v>Normal</v>
      </c>
      <c r="V906" s="1" t="str">
        <f t="shared" si="202"/>
        <v>Acquired</v>
      </c>
      <c r="W906" s="1" t="str">
        <f t="shared" si="203"/>
        <v>€</v>
      </c>
      <c r="X906" s="1" t="str">
        <f t="shared" si="204"/>
        <v>€333M</v>
      </c>
      <c r="Y906" s="1" t="str">
        <f t="shared" si="205"/>
        <v>€701M</v>
      </c>
      <c r="Z906" s="1" t="str">
        <f t="shared" si="206"/>
        <v>€0</v>
      </c>
      <c r="AA906" s="1" t="str">
        <f t="shared" si="207"/>
        <v>€1,64,709</v>
      </c>
      <c r="AB906" s="6">
        <f t="shared" si="208"/>
        <v>13725.720551378447</v>
      </c>
      <c r="AC906" s="1" t="str">
        <f t="shared" si="209"/>
        <v>Large</v>
      </c>
    </row>
    <row r="907" spans="1:29">
      <c r="A907" s="1" t="s">
        <v>3700</v>
      </c>
      <c r="B907" s="1">
        <v>2007</v>
      </c>
      <c r="C907" s="1" t="s">
        <v>53</v>
      </c>
      <c r="D907" s="1" t="s">
        <v>36</v>
      </c>
      <c r="E907" s="1" t="s">
        <v>18</v>
      </c>
      <c r="F907" s="1">
        <v>206</v>
      </c>
      <c r="G907" s="1">
        <v>4810</v>
      </c>
      <c r="H907" s="1">
        <v>187</v>
      </c>
      <c r="I907" s="1">
        <v>30.31</v>
      </c>
      <c r="J907" s="1">
        <v>4</v>
      </c>
      <c r="K907" s="1" t="s">
        <v>19</v>
      </c>
      <c r="L907" s="1" t="s">
        <v>19</v>
      </c>
      <c r="M907" s="1">
        <v>24</v>
      </c>
      <c r="N907" s="1" t="s">
        <v>20</v>
      </c>
      <c r="O907" s="1">
        <v>4609589</v>
      </c>
      <c r="P907" s="1">
        <f t="shared" si="210"/>
        <v>2</v>
      </c>
      <c r="Q907" s="1">
        <f t="shared" si="197"/>
        <v>17</v>
      </c>
      <c r="R907" s="5">
        <f t="shared" si="198"/>
        <v>4.282744282744283E-2</v>
      </c>
      <c r="S907" s="6">
        <f t="shared" si="199"/>
        <v>38877.33887733888</v>
      </c>
      <c r="T907" s="4">
        <f t="shared" si="200"/>
        <v>0.90776699029126218</v>
      </c>
      <c r="U907" s="1" t="str">
        <f t="shared" si="201"/>
        <v>Normal</v>
      </c>
      <c r="V907" s="1" t="str">
        <f t="shared" si="202"/>
        <v>Still Private</v>
      </c>
      <c r="W907" s="1">
        <f t="shared" si="203"/>
        <v>0</v>
      </c>
      <c r="X907" s="1" t="str">
        <f t="shared" si="204"/>
        <v>0206M</v>
      </c>
      <c r="Y907" s="1" t="str">
        <f t="shared" si="205"/>
        <v>0187M</v>
      </c>
      <c r="Z907" s="1" t="str">
        <f t="shared" si="206"/>
        <v>00</v>
      </c>
      <c r="AA907" s="1" t="str">
        <f t="shared" si="207"/>
        <v>038,877</v>
      </c>
      <c r="AB907" s="6">
        <f t="shared" si="208"/>
        <v>3239.7782397782398</v>
      </c>
      <c r="AC907" s="1" t="str">
        <f t="shared" si="209"/>
        <v>Large</v>
      </c>
    </row>
    <row r="908" spans="1:29">
      <c r="A908" s="1" t="s">
        <v>1990</v>
      </c>
      <c r="B908" s="1">
        <v>2007</v>
      </c>
      <c r="C908" s="1" t="s">
        <v>45</v>
      </c>
      <c r="D908" s="1" t="s">
        <v>48</v>
      </c>
      <c r="E908" s="1" t="s">
        <v>23</v>
      </c>
      <c r="F908" s="1">
        <v>336</v>
      </c>
      <c r="G908" s="1">
        <v>1422</v>
      </c>
      <c r="H908" s="1">
        <v>868</v>
      </c>
      <c r="I908" s="1">
        <v>48.1</v>
      </c>
      <c r="J908" s="1">
        <v>6</v>
      </c>
      <c r="K908" s="1" t="s">
        <v>19</v>
      </c>
      <c r="L908" s="1" t="s">
        <v>19</v>
      </c>
      <c r="M908" s="1">
        <v>49</v>
      </c>
      <c r="N908" s="1" t="s">
        <v>20</v>
      </c>
      <c r="O908" s="1">
        <v>4600178</v>
      </c>
      <c r="P908" s="1">
        <f t="shared" si="210"/>
        <v>5</v>
      </c>
      <c r="Q908" s="1">
        <f t="shared" si="197"/>
        <v>17</v>
      </c>
      <c r="R908" s="5">
        <f t="shared" si="198"/>
        <v>0.23628691983122363</v>
      </c>
      <c r="S908" s="6">
        <f t="shared" si="199"/>
        <v>610407.87623066106</v>
      </c>
      <c r="T908" s="4">
        <f t="shared" si="200"/>
        <v>2.5833333333333335</v>
      </c>
      <c r="U908" s="1" t="str">
        <f t="shared" si="201"/>
        <v>Normal</v>
      </c>
      <c r="V908" s="1" t="str">
        <f t="shared" si="202"/>
        <v>Still Private</v>
      </c>
      <c r="W908" s="1" t="str">
        <f t="shared" si="203"/>
        <v>A$</v>
      </c>
      <c r="X908" s="1" t="str">
        <f t="shared" si="204"/>
        <v>A$336M</v>
      </c>
      <c r="Y908" s="1" t="str">
        <f t="shared" si="205"/>
        <v>A$868M</v>
      </c>
      <c r="Z908" s="1" t="str">
        <f t="shared" si="206"/>
        <v>A$0</v>
      </c>
      <c r="AA908" s="1" t="str">
        <f t="shared" si="207"/>
        <v>A$6,10,408</v>
      </c>
      <c r="AB908" s="6">
        <f t="shared" si="208"/>
        <v>50867.323019221752</v>
      </c>
      <c r="AC908" s="1" t="str">
        <f t="shared" si="209"/>
        <v>Large</v>
      </c>
    </row>
    <row r="909" spans="1:29">
      <c r="A909" s="1" t="s">
        <v>1547</v>
      </c>
      <c r="B909" s="1">
        <v>2007</v>
      </c>
      <c r="C909" s="1" t="s">
        <v>59</v>
      </c>
      <c r="D909" s="1" t="s">
        <v>102</v>
      </c>
      <c r="E909" s="1" t="s">
        <v>37</v>
      </c>
      <c r="F909" s="1">
        <v>212</v>
      </c>
      <c r="G909" s="1">
        <v>3350</v>
      </c>
      <c r="H909" s="1">
        <v>737</v>
      </c>
      <c r="I909" s="1">
        <v>39.32</v>
      </c>
      <c r="J909" s="1">
        <v>8</v>
      </c>
      <c r="K909" s="1" t="s">
        <v>19</v>
      </c>
      <c r="L909" s="1" t="s">
        <v>19</v>
      </c>
      <c r="M909" s="1">
        <v>85</v>
      </c>
      <c r="N909" s="1" t="s">
        <v>25</v>
      </c>
      <c r="O909" s="1">
        <v>4560822</v>
      </c>
      <c r="P909" s="1">
        <f t="shared" si="210"/>
        <v>4</v>
      </c>
      <c r="Q909" s="1">
        <f t="shared" si="197"/>
        <v>17</v>
      </c>
      <c r="R909" s="5">
        <f t="shared" si="198"/>
        <v>6.3283582089552246E-2</v>
      </c>
      <c r="S909" s="6">
        <f t="shared" si="199"/>
        <v>220000</v>
      </c>
      <c r="T909" s="4">
        <f t="shared" si="200"/>
        <v>3.4764150943396226</v>
      </c>
      <c r="U909" s="1" t="str">
        <f t="shared" si="201"/>
        <v>High Performer</v>
      </c>
      <c r="V909" s="1" t="str">
        <f t="shared" si="202"/>
        <v>Still Private</v>
      </c>
      <c r="W909" s="1" t="str">
        <f t="shared" si="203"/>
        <v>₹</v>
      </c>
      <c r="X909" s="1" t="str">
        <f t="shared" si="204"/>
        <v>₹212M</v>
      </c>
      <c r="Y909" s="1" t="str">
        <f t="shared" si="205"/>
        <v>₹737M</v>
      </c>
      <c r="Z909" s="1" t="str">
        <f t="shared" si="206"/>
        <v>₹0</v>
      </c>
      <c r="AA909" s="1" t="str">
        <f t="shared" si="207"/>
        <v>₹2,20,000</v>
      </c>
      <c r="AB909" s="6">
        <f t="shared" si="208"/>
        <v>18333.333333333332</v>
      </c>
      <c r="AC909" s="1" t="str">
        <f t="shared" si="209"/>
        <v>Large</v>
      </c>
    </row>
    <row r="910" spans="1:29">
      <c r="A910" s="1" t="s">
        <v>3816</v>
      </c>
      <c r="B910" s="1">
        <v>2007</v>
      </c>
      <c r="C910" s="1" t="s">
        <v>35</v>
      </c>
      <c r="D910" s="1" t="s">
        <v>39</v>
      </c>
      <c r="E910" s="1" t="s">
        <v>23</v>
      </c>
      <c r="F910" s="1">
        <v>211</v>
      </c>
      <c r="G910" s="1">
        <v>1187</v>
      </c>
      <c r="H910" s="1">
        <v>357</v>
      </c>
      <c r="I910" s="1">
        <v>36.18</v>
      </c>
      <c r="J910" s="1">
        <v>5</v>
      </c>
      <c r="K910" s="1" t="s">
        <v>24</v>
      </c>
      <c r="L910" s="1" t="s">
        <v>24</v>
      </c>
      <c r="M910" s="1">
        <v>44</v>
      </c>
      <c r="N910" s="1" t="s">
        <v>25</v>
      </c>
      <c r="O910" s="1">
        <v>4523561</v>
      </c>
      <c r="P910" s="1">
        <f t="shared" si="210"/>
        <v>5</v>
      </c>
      <c r="Q910" s="1">
        <f t="shared" si="197"/>
        <v>17</v>
      </c>
      <c r="R910" s="5">
        <f t="shared" si="198"/>
        <v>0.17775905644481887</v>
      </c>
      <c r="S910" s="6">
        <f t="shared" si="199"/>
        <v>300758.21398483572</v>
      </c>
      <c r="T910" s="4">
        <f t="shared" si="200"/>
        <v>1.6919431279620853</v>
      </c>
      <c r="U910" s="1" t="str">
        <f t="shared" si="201"/>
        <v>Normal</v>
      </c>
      <c r="V910" s="1" t="str">
        <f t="shared" si="202"/>
        <v>Acquired</v>
      </c>
      <c r="W910" s="1" t="str">
        <f t="shared" si="203"/>
        <v>¥</v>
      </c>
      <c r="X910" s="1" t="str">
        <f t="shared" si="204"/>
        <v>¥211M</v>
      </c>
      <c r="Y910" s="1" t="str">
        <f t="shared" si="205"/>
        <v>¥357M</v>
      </c>
      <c r="Z910" s="1" t="str">
        <f t="shared" si="206"/>
        <v>¥0</v>
      </c>
      <c r="AA910" s="1" t="str">
        <f t="shared" si="207"/>
        <v>¥3,00,758</v>
      </c>
      <c r="AB910" s="6">
        <f t="shared" si="208"/>
        <v>25063.184498736311</v>
      </c>
      <c r="AC910" s="1" t="str">
        <f t="shared" si="209"/>
        <v>Large</v>
      </c>
    </row>
    <row r="911" spans="1:29">
      <c r="A911" s="1" t="s">
        <v>807</v>
      </c>
      <c r="B911" s="1">
        <v>2007</v>
      </c>
      <c r="C911" s="1" t="s">
        <v>42</v>
      </c>
      <c r="D911" s="1" t="s">
        <v>48</v>
      </c>
      <c r="E911" s="1" t="s">
        <v>18</v>
      </c>
      <c r="F911" s="1">
        <v>372</v>
      </c>
      <c r="G911" s="1">
        <v>1116</v>
      </c>
      <c r="H911" s="1">
        <v>360</v>
      </c>
      <c r="I911" s="1">
        <v>21.31</v>
      </c>
      <c r="J911" s="1">
        <v>5</v>
      </c>
      <c r="K911" s="1" t="s">
        <v>24</v>
      </c>
      <c r="L911" s="1" t="s">
        <v>19</v>
      </c>
      <c r="M911" s="1">
        <v>98</v>
      </c>
      <c r="N911" s="1" t="s">
        <v>25</v>
      </c>
      <c r="O911" s="1">
        <v>4494584</v>
      </c>
      <c r="P911" s="1">
        <f t="shared" si="210"/>
        <v>2</v>
      </c>
      <c r="Q911" s="1">
        <f t="shared" si="197"/>
        <v>17</v>
      </c>
      <c r="R911" s="5">
        <f t="shared" si="198"/>
        <v>0.33333333333333331</v>
      </c>
      <c r="S911" s="6">
        <f t="shared" si="199"/>
        <v>322580.6451612903</v>
      </c>
      <c r="T911" s="4">
        <f t="shared" si="200"/>
        <v>0.967741935483871</v>
      </c>
      <c r="U911" s="1" t="str">
        <f t="shared" si="201"/>
        <v>Normal</v>
      </c>
      <c r="V911" s="1" t="str">
        <f t="shared" si="202"/>
        <v>Acquired</v>
      </c>
      <c r="W911" s="1" t="str">
        <f t="shared" si="203"/>
        <v>¥</v>
      </c>
      <c r="X911" s="1" t="str">
        <f t="shared" si="204"/>
        <v>¥372M</v>
      </c>
      <c r="Y911" s="1" t="str">
        <f t="shared" si="205"/>
        <v>¥360M</v>
      </c>
      <c r="Z911" s="1" t="str">
        <f t="shared" si="206"/>
        <v>¥0</v>
      </c>
      <c r="AA911" s="1" t="str">
        <f t="shared" si="207"/>
        <v>¥3,22,581</v>
      </c>
      <c r="AB911" s="6">
        <f t="shared" si="208"/>
        <v>26881.720430107525</v>
      </c>
      <c r="AC911" s="1" t="str">
        <f t="shared" si="209"/>
        <v>Large</v>
      </c>
    </row>
    <row r="912" spans="1:29">
      <c r="A912" s="1" t="s">
        <v>4585</v>
      </c>
      <c r="B912" s="1">
        <v>2007</v>
      </c>
      <c r="C912" s="1" t="s">
        <v>53</v>
      </c>
      <c r="D912" s="1" t="s">
        <v>36</v>
      </c>
      <c r="E912" s="1" t="s">
        <v>23</v>
      </c>
      <c r="F912" s="1">
        <v>289</v>
      </c>
      <c r="G912" s="1">
        <v>785</v>
      </c>
      <c r="H912" s="1">
        <v>917</v>
      </c>
      <c r="I912" s="1">
        <v>30.31</v>
      </c>
      <c r="J912" s="1">
        <v>2</v>
      </c>
      <c r="K912" s="1" t="s">
        <v>24</v>
      </c>
      <c r="L912" s="1" t="s">
        <v>24</v>
      </c>
      <c r="M912" s="1">
        <v>20</v>
      </c>
      <c r="N912" s="1" t="s">
        <v>33</v>
      </c>
      <c r="O912" s="1">
        <v>4461813</v>
      </c>
      <c r="P912" s="1">
        <f t="shared" si="210"/>
        <v>5</v>
      </c>
      <c r="Q912" s="1">
        <f t="shared" si="197"/>
        <v>17</v>
      </c>
      <c r="R912" s="5">
        <f t="shared" si="198"/>
        <v>0.36815286624203819</v>
      </c>
      <c r="S912" s="6">
        <f t="shared" si="199"/>
        <v>1168152.8662420383</v>
      </c>
      <c r="T912" s="4">
        <f t="shared" si="200"/>
        <v>3.1730103806228374</v>
      </c>
      <c r="U912" s="1" t="str">
        <f t="shared" si="201"/>
        <v>Normal</v>
      </c>
      <c r="V912" s="1" t="str">
        <f t="shared" si="202"/>
        <v>Acquired</v>
      </c>
      <c r="W912" s="1">
        <f t="shared" si="203"/>
        <v>0</v>
      </c>
      <c r="X912" s="1" t="str">
        <f t="shared" si="204"/>
        <v>0289M</v>
      </c>
      <c r="Y912" s="1" t="str">
        <f t="shared" si="205"/>
        <v>0917M</v>
      </c>
      <c r="Z912" s="1" t="str">
        <f t="shared" si="206"/>
        <v>00</v>
      </c>
      <c r="AA912" s="1" t="str">
        <f t="shared" si="207"/>
        <v>011,68,153</v>
      </c>
      <c r="AB912" s="6">
        <f t="shared" si="208"/>
        <v>97346.072186836522</v>
      </c>
      <c r="AC912" s="1" t="str">
        <f t="shared" si="209"/>
        <v>Large</v>
      </c>
    </row>
    <row r="913" spans="1:29">
      <c r="A913" s="1" t="s">
        <v>1772</v>
      </c>
      <c r="B913" s="1">
        <v>2007</v>
      </c>
      <c r="C913" s="1" t="s">
        <v>53</v>
      </c>
      <c r="D913" s="1" t="s">
        <v>39</v>
      </c>
      <c r="E913" s="1" t="s">
        <v>40</v>
      </c>
      <c r="F913" s="1">
        <v>228</v>
      </c>
      <c r="G913" s="1">
        <v>646</v>
      </c>
      <c r="H913" s="1">
        <v>969</v>
      </c>
      <c r="I913" s="1">
        <v>28.47</v>
      </c>
      <c r="J913" s="1">
        <v>6</v>
      </c>
      <c r="K913" s="1" t="s">
        <v>24</v>
      </c>
      <c r="L913" s="1" t="s">
        <v>19</v>
      </c>
      <c r="M913" s="1">
        <v>78</v>
      </c>
      <c r="N913" s="1" t="s">
        <v>25</v>
      </c>
      <c r="O913" s="1">
        <v>4453686</v>
      </c>
      <c r="P913" s="1">
        <f t="shared" si="210"/>
        <v>3</v>
      </c>
      <c r="Q913" s="1">
        <f t="shared" si="197"/>
        <v>17</v>
      </c>
      <c r="R913" s="5">
        <f t="shared" si="198"/>
        <v>0.35294117647058826</v>
      </c>
      <c r="S913" s="6">
        <f t="shared" si="199"/>
        <v>1500000</v>
      </c>
      <c r="T913" s="4">
        <f t="shared" si="200"/>
        <v>4.25</v>
      </c>
      <c r="U913" s="1" t="str">
        <f t="shared" si="201"/>
        <v>Normal</v>
      </c>
      <c r="V913" s="1" t="str">
        <f t="shared" si="202"/>
        <v>Acquired</v>
      </c>
      <c r="W913" s="1">
        <f t="shared" si="203"/>
        <v>0</v>
      </c>
      <c r="X913" s="1" t="str">
        <f t="shared" si="204"/>
        <v>0228M</v>
      </c>
      <c r="Y913" s="1" t="str">
        <f t="shared" si="205"/>
        <v>0969M</v>
      </c>
      <c r="Z913" s="1" t="str">
        <f t="shared" si="206"/>
        <v>00</v>
      </c>
      <c r="AA913" s="1" t="str">
        <f t="shared" si="207"/>
        <v>015,00,000</v>
      </c>
      <c r="AB913" s="6">
        <f t="shared" si="208"/>
        <v>125000</v>
      </c>
      <c r="AC913" s="1" t="str">
        <f t="shared" si="209"/>
        <v>Large</v>
      </c>
    </row>
    <row r="914" spans="1:29">
      <c r="A914" s="1" t="s">
        <v>3232</v>
      </c>
      <c r="B914" s="1">
        <v>2007</v>
      </c>
      <c r="C914" s="1" t="s">
        <v>59</v>
      </c>
      <c r="D914" s="1" t="s">
        <v>102</v>
      </c>
      <c r="E914" s="1" t="s">
        <v>40</v>
      </c>
      <c r="F914" s="1">
        <v>391</v>
      </c>
      <c r="G914" s="1">
        <v>3766</v>
      </c>
      <c r="H914" s="1">
        <v>102</v>
      </c>
      <c r="I914" s="1">
        <v>39.06</v>
      </c>
      <c r="J914" s="1">
        <v>7</v>
      </c>
      <c r="K914" s="1" t="s">
        <v>24</v>
      </c>
      <c r="L914" s="1" t="s">
        <v>19</v>
      </c>
      <c r="M914" s="1">
        <v>38</v>
      </c>
      <c r="N914" s="1" t="s">
        <v>20</v>
      </c>
      <c r="O914" s="1">
        <v>4437258</v>
      </c>
      <c r="P914" s="1">
        <f t="shared" si="210"/>
        <v>3</v>
      </c>
      <c r="Q914" s="1">
        <f t="shared" si="197"/>
        <v>17</v>
      </c>
      <c r="R914" s="5">
        <f t="shared" si="198"/>
        <v>0.10382368560807223</v>
      </c>
      <c r="S914" s="6">
        <f t="shared" si="199"/>
        <v>27084.439723844927</v>
      </c>
      <c r="T914" s="4">
        <f t="shared" si="200"/>
        <v>0.2608695652173913</v>
      </c>
      <c r="U914" s="1" t="str">
        <f t="shared" si="201"/>
        <v>Normal</v>
      </c>
      <c r="V914" s="1" t="str">
        <f t="shared" si="202"/>
        <v>Acquired</v>
      </c>
      <c r="W914" s="1" t="str">
        <f t="shared" si="203"/>
        <v>₹</v>
      </c>
      <c r="X914" s="1" t="str">
        <f t="shared" si="204"/>
        <v>₹391M</v>
      </c>
      <c r="Y914" s="1" t="str">
        <f t="shared" si="205"/>
        <v>₹102M</v>
      </c>
      <c r="Z914" s="1" t="str">
        <f t="shared" si="206"/>
        <v>₹0</v>
      </c>
      <c r="AA914" s="1" t="str">
        <f t="shared" si="207"/>
        <v>₹27,084</v>
      </c>
      <c r="AB914" s="6">
        <f t="shared" si="208"/>
        <v>2257.0366436537442</v>
      </c>
      <c r="AC914" s="1" t="str">
        <f t="shared" si="209"/>
        <v>Large</v>
      </c>
    </row>
    <row r="915" spans="1:29">
      <c r="A915" s="1" t="s">
        <v>1678</v>
      </c>
      <c r="B915" s="1">
        <v>2007</v>
      </c>
      <c r="C915" s="1" t="s">
        <v>16</v>
      </c>
      <c r="D915" s="1" t="s">
        <v>102</v>
      </c>
      <c r="E915" s="1" t="s">
        <v>37</v>
      </c>
      <c r="F915" s="1">
        <v>496</v>
      </c>
      <c r="G915" s="1">
        <v>1717</v>
      </c>
      <c r="H915" s="1">
        <v>921</v>
      </c>
      <c r="I915" s="1">
        <v>15.25</v>
      </c>
      <c r="J915" s="1">
        <v>9</v>
      </c>
      <c r="K915" s="1" t="s">
        <v>19</v>
      </c>
      <c r="L915" s="1" t="s">
        <v>24</v>
      </c>
      <c r="M915" s="1">
        <v>8</v>
      </c>
      <c r="N915" s="1" t="s">
        <v>20</v>
      </c>
      <c r="O915" s="1">
        <v>4381045</v>
      </c>
      <c r="P915" s="1">
        <f t="shared" si="210"/>
        <v>4</v>
      </c>
      <c r="Q915" s="1">
        <f t="shared" si="197"/>
        <v>17</v>
      </c>
      <c r="R915" s="5">
        <f t="shared" si="198"/>
        <v>0.28887594641817121</v>
      </c>
      <c r="S915" s="6">
        <f t="shared" si="199"/>
        <v>536400.69889341877</v>
      </c>
      <c r="T915" s="4">
        <f t="shared" si="200"/>
        <v>1.8568548387096775</v>
      </c>
      <c r="U915" s="1" t="str">
        <f t="shared" si="201"/>
        <v>High Performer</v>
      </c>
      <c r="V915" s="1" t="str">
        <f t="shared" si="202"/>
        <v>IPO</v>
      </c>
      <c r="W915" s="1" t="str">
        <f t="shared" si="203"/>
        <v>$</v>
      </c>
      <c r="X915" s="1" t="str">
        <f t="shared" si="204"/>
        <v>$496M</v>
      </c>
      <c r="Y915" s="1" t="str">
        <f t="shared" si="205"/>
        <v>$921M</v>
      </c>
      <c r="Z915" s="1" t="str">
        <f t="shared" si="206"/>
        <v>$0</v>
      </c>
      <c r="AA915" s="1" t="str">
        <f t="shared" si="207"/>
        <v>$5,36,401</v>
      </c>
      <c r="AB915" s="6">
        <f t="shared" si="208"/>
        <v>44700.058241118226</v>
      </c>
      <c r="AC915" s="1" t="str">
        <f t="shared" si="209"/>
        <v>Large</v>
      </c>
    </row>
    <row r="916" spans="1:29">
      <c r="A916" s="1" t="s">
        <v>120</v>
      </c>
      <c r="B916" s="1">
        <v>2007</v>
      </c>
      <c r="C916" s="1" t="s">
        <v>31</v>
      </c>
      <c r="D916" s="1" t="s">
        <v>17</v>
      </c>
      <c r="E916" s="1" t="s">
        <v>18</v>
      </c>
      <c r="F916" s="1">
        <v>300</v>
      </c>
      <c r="G916" s="1">
        <v>1471</v>
      </c>
      <c r="H916" s="1">
        <v>599</v>
      </c>
      <c r="I916" s="1">
        <v>1.85</v>
      </c>
      <c r="J916" s="1">
        <v>8</v>
      </c>
      <c r="K916" s="1" t="s">
        <v>19</v>
      </c>
      <c r="L916" s="1" t="s">
        <v>19</v>
      </c>
      <c r="M916" s="1">
        <v>20</v>
      </c>
      <c r="N916" s="1" t="s">
        <v>25</v>
      </c>
      <c r="O916" s="1">
        <v>4353758</v>
      </c>
      <c r="P916" s="1">
        <f t="shared" si="210"/>
        <v>2</v>
      </c>
      <c r="Q916" s="1">
        <f t="shared" si="197"/>
        <v>17</v>
      </c>
      <c r="R916" s="5">
        <f t="shared" si="198"/>
        <v>0.20394289598912305</v>
      </c>
      <c r="S916" s="6">
        <f t="shared" si="199"/>
        <v>407205.982324949</v>
      </c>
      <c r="T916" s="4">
        <f t="shared" si="200"/>
        <v>1.9966666666666666</v>
      </c>
      <c r="U916" s="1" t="str">
        <f t="shared" si="201"/>
        <v>High Performer</v>
      </c>
      <c r="V916" s="1" t="str">
        <f t="shared" si="202"/>
        <v>Still Private</v>
      </c>
      <c r="W916" s="1" t="str">
        <f t="shared" si="203"/>
        <v>€</v>
      </c>
      <c r="X916" s="1" t="str">
        <f t="shared" si="204"/>
        <v>€300M</v>
      </c>
      <c r="Y916" s="1" t="str">
        <f t="shared" si="205"/>
        <v>€599M</v>
      </c>
      <c r="Z916" s="1" t="str">
        <f t="shared" si="206"/>
        <v>€0</v>
      </c>
      <c r="AA916" s="1" t="str">
        <f t="shared" si="207"/>
        <v>€4,07,206</v>
      </c>
      <c r="AB916" s="6">
        <f t="shared" si="208"/>
        <v>33933.831860412414</v>
      </c>
      <c r="AC916" s="1" t="str">
        <f t="shared" si="209"/>
        <v>Large</v>
      </c>
    </row>
    <row r="917" spans="1:29">
      <c r="A917" s="1" t="s">
        <v>5014</v>
      </c>
      <c r="B917" s="1">
        <v>2007</v>
      </c>
      <c r="C917" s="1" t="s">
        <v>31</v>
      </c>
      <c r="D917" s="1" t="s">
        <v>48</v>
      </c>
      <c r="E917" s="1" t="s">
        <v>37</v>
      </c>
      <c r="F917" s="1">
        <v>386</v>
      </c>
      <c r="G917" s="1">
        <v>1630</v>
      </c>
      <c r="H917" s="1">
        <v>109</v>
      </c>
      <c r="I917" s="1">
        <v>8.52</v>
      </c>
      <c r="J917" s="1">
        <v>4</v>
      </c>
      <c r="K917" s="1" t="s">
        <v>24</v>
      </c>
      <c r="L917" s="1" t="s">
        <v>19</v>
      </c>
      <c r="M917" s="1">
        <v>68</v>
      </c>
      <c r="N917" s="1" t="s">
        <v>33</v>
      </c>
      <c r="O917" s="1">
        <v>4328321</v>
      </c>
      <c r="P917" s="1">
        <f t="shared" si="210"/>
        <v>4</v>
      </c>
      <c r="Q917" s="1">
        <f t="shared" si="197"/>
        <v>17</v>
      </c>
      <c r="R917" s="5">
        <f t="shared" si="198"/>
        <v>0.23680981595092024</v>
      </c>
      <c r="S917" s="6">
        <f t="shared" si="199"/>
        <v>66871.165644171779</v>
      </c>
      <c r="T917" s="4">
        <f t="shared" si="200"/>
        <v>0.28238341968911918</v>
      </c>
      <c r="U917" s="1" t="str">
        <f t="shared" si="201"/>
        <v>Normal</v>
      </c>
      <c r="V917" s="1" t="str">
        <f t="shared" si="202"/>
        <v>Acquired</v>
      </c>
      <c r="W917" s="1" t="str">
        <f t="shared" si="203"/>
        <v>€</v>
      </c>
      <c r="X917" s="1" t="str">
        <f t="shared" si="204"/>
        <v>€386M</v>
      </c>
      <c r="Y917" s="1" t="str">
        <f t="shared" si="205"/>
        <v>€109M</v>
      </c>
      <c r="Z917" s="1" t="str">
        <f t="shared" si="206"/>
        <v>€0</v>
      </c>
      <c r="AA917" s="1" t="str">
        <f t="shared" si="207"/>
        <v>€66,871</v>
      </c>
      <c r="AB917" s="6">
        <f t="shared" si="208"/>
        <v>5572.5971370143152</v>
      </c>
      <c r="AC917" s="1" t="str">
        <f t="shared" si="209"/>
        <v>Large</v>
      </c>
    </row>
    <row r="918" spans="1:29">
      <c r="A918" s="1" t="s">
        <v>2764</v>
      </c>
      <c r="B918" s="1">
        <v>2007</v>
      </c>
      <c r="C918" s="1" t="s">
        <v>31</v>
      </c>
      <c r="D918" s="1" t="s">
        <v>17</v>
      </c>
      <c r="E918" s="1" t="s">
        <v>18</v>
      </c>
      <c r="F918" s="1">
        <v>397</v>
      </c>
      <c r="G918" s="1">
        <v>2239</v>
      </c>
      <c r="H918" s="1">
        <v>876</v>
      </c>
      <c r="I918" s="1">
        <v>6.94</v>
      </c>
      <c r="J918" s="1">
        <v>6</v>
      </c>
      <c r="K918" s="1" t="s">
        <v>19</v>
      </c>
      <c r="L918" s="1" t="s">
        <v>24</v>
      </c>
      <c r="M918" s="1">
        <v>76</v>
      </c>
      <c r="N918" s="1" t="s">
        <v>20</v>
      </c>
      <c r="O918" s="1">
        <v>4310101</v>
      </c>
      <c r="P918" s="1">
        <f t="shared" si="210"/>
        <v>2</v>
      </c>
      <c r="Q918" s="1">
        <f t="shared" si="197"/>
        <v>17</v>
      </c>
      <c r="R918" s="5">
        <f t="shared" si="198"/>
        <v>0.17731129968736042</v>
      </c>
      <c r="S918" s="6">
        <f t="shared" si="199"/>
        <v>391246.09200535953</v>
      </c>
      <c r="T918" s="4">
        <f t="shared" si="200"/>
        <v>2.2065491183879091</v>
      </c>
      <c r="U918" s="1" t="str">
        <f t="shared" si="201"/>
        <v>Normal</v>
      </c>
      <c r="V918" s="1" t="str">
        <f t="shared" si="202"/>
        <v>IPO</v>
      </c>
      <c r="W918" s="1" t="str">
        <f t="shared" si="203"/>
        <v>€</v>
      </c>
      <c r="X918" s="1" t="str">
        <f t="shared" si="204"/>
        <v>€397M</v>
      </c>
      <c r="Y918" s="1" t="str">
        <f t="shared" si="205"/>
        <v>€876M</v>
      </c>
      <c r="Z918" s="1" t="str">
        <f t="shared" si="206"/>
        <v>€0</v>
      </c>
      <c r="AA918" s="1" t="str">
        <f t="shared" si="207"/>
        <v>€3,91,246</v>
      </c>
      <c r="AB918" s="6">
        <f t="shared" si="208"/>
        <v>32603.841000446628</v>
      </c>
      <c r="AC918" s="1" t="str">
        <f t="shared" si="209"/>
        <v>Large</v>
      </c>
    </row>
    <row r="919" spans="1:29">
      <c r="A919" s="1" t="s">
        <v>4422</v>
      </c>
      <c r="B919" s="1">
        <v>2007</v>
      </c>
      <c r="C919" s="1" t="s">
        <v>73</v>
      </c>
      <c r="D919" s="1" t="s">
        <v>51</v>
      </c>
      <c r="E919" s="1" t="s">
        <v>18</v>
      </c>
      <c r="F919" s="1">
        <v>417</v>
      </c>
      <c r="G919" s="1">
        <v>1681</v>
      </c>
      <c r="H919" s="1">
        <v>99</v>
      </c>
      <c r="I919" s="1">
        <v>43.43</v>
      </c>
      <c r="J919" s="1">
        <v>3</v>
      </c>
      <c r="K919" s="1" t="s">
        <v>24</v>
      </c>
      <c r="L919" s="1" t="s">
        <v>19</v>
      </c>
      <c r="M919" s="1">
        <v>89</v>
      </c>
      <c r="N919" s="1" t="s">
        <v>29</v>
      </c>
      <c r="O919" s="1">
        <v>4293400</v>
      </c>
      <c r="P919" s="1">
        <f t="shared" si="210"/>
        <v>2</v>
      </c>
      <c r="Q919" s="1">
        <f t="shared" si="197"/>
        <v>17</v>
      </c>
      <c r="R919" s="5">
        <f t="shared" si="198"/>
        <v>0.24806662700773349</v>
      </c>
      <c r="S919" s="6">
        <f t="shared" si="199"/>
        <v>58893.515764425938</v>
      </c>
      <c r="T919" s="4">
        <f t="shared" si="200"/>
        <v>0.23741007194244604</v>
      </c>
      <c r="U919" s="1" t="str">
        <f t="shared" si="201"/>
        <v>Normal</v>
      </c>
      <c r="V919" s="1" t="str">
        <f t="shared" si="202"/>
        <v>Acquired</v>
      </c>
      <c r="W919" s="1" t="str">
        <f t="shared" si="203"/>
        <v>€</v>
      </c>
      <c r="X919" s="1" t="str">
        <f t="shared" si="204"/>
        <v>€417M</v>
      </c>
      <c r="Y919" s="1" t="str">
        <f t="shared" si="205"/>
        <v>€99M</v>
      </c>
      <c r="Z919" s="1" t="str">
        <f t="shared" si="206"/>
        <v>€0</v>
      </c>
      <c r="AA919" s="1" t="str">
        <f t="shared" si="207"/>
        <v>€58,894</v>
      </c>
      <c r="AB919" s="6">
        <f t="shared" si="208"/>
        <v>4907.7929803688285</v>
      </c>
      <c r="AC919" s="1" t="str">
        <f t="shared" si="209"/>
        <v>Large</v>
      </c>
    </row>
    <row r="920" spans="1:29">
      <c r="A920" s="1" t="s">
        <v>896</v>
      </c>
      <c r="B920" s="1">
        <v>2007</v>
      </c>
      <c r="C920" s="1" t="s">
        <v>42</v>
      </c>
      <c r="D920" s="1" t="s">
        <v>32</v>
      </c>
      <c r="E920" s="1" t="s">
        <v>40</v>
      </c>
      <c r="F920" s="1">
        <v>290</v>
      </c>
      <c r="G920" s="1">
        <v>132</v>
      </c>
      <c r="H920" s="1">
        <v>94</v>
      </c>
      <c r="I920" s="1">
        <v>47.45</v>
      </c>
      <c r="J920" s="1">
        <v>2</v>
      </c>
      <c r="K920" s="1" t="s">
        <v>19</v>
      </c>
      <c r="L920" s="1" t="s">
        <v>19</v>
      </c>
      <c r="M920" s="1">
        <v>97</v>
      </c>
      <c r="N920" s="1" t="s">
        <v>33</v>
      </c>
      <c r="O920" s="1">
        <v>4267013</v>
      </c>
      <c r="P920" s="1">
        <f t="shared" si="210"/>
        <v>3</v>
      </c>
      <c r="Q920" s="1">
        <f t="shared" si="197"/>
        <v>17</v>
      </c>
      <c r="R920" s="5">
        <f t="shared" si="198"/>
        <v>2.1969696969696968</v>
      </c>
      <c r="S920" s="6">
        <f t="shared" si="199"/>
        <v>712121.21212121216</v>
      </c>
      <c r="T920" s="4">
        <f t="shared" si="200"/>
        <v>0.32413793103448274</v>
      </c>
      <c r="U920" s="1" t="str">
        <f t="shared" si="201"/>
        <v>Normal</v>
      </c>
      <c r="V920" s="1" t="str">
        <f t="shared" si="202"/>
        <v>Still Private</v>
      </c>
      <c r="W920" s="1" t="str">
        <f t="shared" si="203"/>
        <v>¥</v>
      </c>
      <c r="X920" s="1" t="str">
        <f t="shared" si="204"/>
        <v>¥290M</v>
      </c>
      <c r="Y920" s="1" t="str">
        <f t="shared" si="205"/>
        <v>¥94M</v>
      </c>
      <c r="Z920" s="1" t="str">
        <f t="shared" si="206"/>
        <v>¥2</v>
      </c>
      <c r="AA920" s="1" t="str">
        <f t="shared" si="207"/>
        <v>¥7,12,121</v>
      </c>
      <c r="AB920" s="6">
        <f t="shared" si="208"/>
        <v>59343.434343434346</v>
      </c>
      <c r="AC920" s="1" t="str">
        <f t="shared" si="209"/>
        <v>Large</v>
      </c>
    </row>
    <row r="921" spans="1:29">
      <c r="A921" s="1" t="s">
        <v>4271</v>
      </c>
      <c r="B921" s="1">
        <v>2007</v>
      </c>
      <c r="C921" s="1" t="s">
        <v>31</v>
      </c>
      <c r="D921" s="1" t="s">
        <v>51</v>
      </c>
      <c r="E921" s="1" t="s">
        <v>40</v>
      </c>
      <c r="F921" s="1">
        <v>295</v>
      </c>
      <c r="G921" s="1">
        <v>1350</v>
      </c>
      <c r="H921" s="1">
        <v>628</v>
      </c>
      <c r="I921" s="1">
        <v>22.33</v>
      </c>
      <c r="J921" s="1">
        <v>2</v>
      </c>
      <c r="K921" s="1" t="s">
        <v>24</v>
      </c>
      <c r="L921" s="1" t="s">
        <v>19</v>
      </c>
      <c r="M921" s="1">
        <v>22</v>
      </c>
      <c r="N921" s="1" t="s">
        <v>29</v>
      </c>
      <c r="O921" s="1">
        <v>4240247</v>
      </c>
      <c r="P921" s="1">
        <f t="shared" si="210"/>
        <v>3</v>
      </c>
      <c r="Q921" s="1">
        <f t="shared" si="197"/>
        <v>17</v>
      </c>
      <c r="R921" s="5">
        <f t="shared" si="198"/>
        <v>0.21851851851851853</v>
      </c>
      <c r="S921" s="6">
        <f t="shared" si="199"/>
        <v>465185.18518518517</v>
      </c>
      <c r="T921" s="4">
        <f t="shared" si="200"/>
        <v>2.1288135593220341</v>
      </c>
      <c r="U921" s="1" t="str">
        <f t="shared" si="201"/>
        <v>Normal</v>
      </c>
      <c r="V921" s="1" t="str">
        <f t="shared" si="202"/>
        <v>Acquired</v>
      </c>
      <c r="W921" s="1" t="str">
        <f t="shared" si="203"/>
        <v>€</v>
      </c>
      <c r="X921" s="1" t="str">
        <f t="shared" si="204"/>
        <v>€295M</v>
      </c>
      <c r="Y921" s="1" t="str">
        <f t="shared" si="205"/>
        <v>€628M</v>
      </c>
      <c r="Z921" s="1" t="str">
        <f t="shared" si="206"/>
        <v>€0</v>
      </c>
      <c r="AA921" s="1" t="str">
        <f t="shared" si="207"/>
        <v>€4,65,185</v>
      </c>
      <c r="AB921" s="6">
        <f t="shared" si="208"/>
        <v>38765.432098765436</v>
      </c>
      <c r="AC921" s="1" t="str">
        <f t="shared" si="209"/>
        <v>Large</v>
      </c>
    </row>
    <row r="922" spans="1:29">
      <c r="A922" s="1" t="s">
        <v>1943</v>
      </c>
      <c r="B922" s="1">
        <v>2007</v>
      </c>
      <c r="C922" s="1" t="s">
        <v>35</v>
      </c>
      <c r="D922" s="1" t="s">
        <v>48</v>
      </c>
      <c r="E922" s="1" t="s">
        <v>28</v>
      </c>
      <c r="F922" s="1">
        <v>387</v>
      </c>
      <c r="G922" s="1">
        <v>2560</v>
      </c>
      <c r="H922" s="1">
        <v>23</v>
      </c>
      <c r="I922" s="1">
        <v>17.010000000000002</v>
      </c>
      <c r="J922" s="1">
        <v>6</v>
      </c>
      <c r="K922" s="1" t="s">
        <v>24</v>
      </c>
      <c r="L922" s="1" t="s">
        <v>24</v>
      </c>
      <c r="M922" s="1">
        <v>10</v>
      </c>
      <c r="N922" s="1" t="s">
        <v>49</v>
      </c>
      <c r="O922" s="1">
        <v>4216051</v>
      </c>
      <c r="P922" s="1">
        <f t="shared" si="210"/>
        <v>1</v>
      </c>
      <c r="Q922" s="1">
        <f t="shared" si="197"/>
        <v>17</v>
      </c>
      <c r="R922" s="5">
        <f t="shared" si="198"/>
        <v>0.15117187500000001</v>
      </c>
      <c r="S922" s="6">
        <f t="shared" si="199"/>
        <v>8984.375</v>
      </c>
      <c r="T922" s="4">
        <f t="shared" si="200"/>
        <v>5.9431524547803614E-2</v>
      </c>
      <c r="U922" s="1" t="str">
        <f t="shared" si="201"/>
        <v>Normal</v>
      </c>
      <c r="V922" s="1" t="str">
        <f t="shared" si="202"/>
        <v>Acquired</v>
      </c>
      <c r="W922" s="1" t="str">
        <f t="shared" si="203"/>
        <v>¥</v>
      </c>
      <c r="X922" s="1" t="str">
        <f t="shared" si="204"/>
        <v>¥387M</v>
      </c>
      <c r="Y922" s="1" t="str">
        <f t="shared" si="205"/>
        <v>¥23M</v>
      </c>
      <c r="Z922" s="1" t="str">
        <f t="shared" si="206"/>
        <v>¥0</v>
      </c>
      <c r="AA922" s="1" t="str">
        <f t="shared" si="207"/>
        <v>¥8,984</v>
      </c>
      <c r="AB922" s="6">
        <f t="shared" si="208"/>
        <v>748.69791666666663</v>
      </c>
      <c r="AC922" s="1" t="str">
        <f t="shared" si="209"/>
        <v>Large</v>
      </c>
    </row>
    <row r="923" spans="1:29">
      <c r="A923" s="1" t="s">
        <v>593</v>
      </c>
      <c r="B923" s="1">
        <v>2007</v>
      </c>
      <c r="C923" s="1" t="s">
        <v>73</v>
      </c>
      <c r="D923" s="1" t="s">
        <v>17</v>
      </c>
      <c r="E923" s="1" t="s">
        <v>23</v>
      </c>
      <c r="F923" s="1">
        <v>215</v>
      </c>
      <c r="G923" s="1">
        <v>1249</v>
      </c>
      <c r="H923" s="1">
        <v>961</v>
      </c>
      <c r="I923" s="1">
        <v>32.22</v>
      </c>
      <c r="J923" s="1">
        <v>9</v>
      </c>
      <c r="K923" s="1" t="s">
        <v>24</v>
      </c>
      <c r="L923" s="1" t="s">
        <v>24</v>
      </c>
      <c r="M923" s="1">
        <v>93</v>
      </c>
      <c r="N923" s="1" t="s">
        <v>33</v>
      </c>
      <c r="O923" s="1">
        <v>4145760</v>
      </c>
      <c r="P923" s="1">
        <f t="shared" si="210"/>
        <v>5</v>
      </c>
      <c r="Q923" s="1">
        <f t="shared" si="197"/>
        <v>17</v>
      </c>
      <c r="R923" s="5">
        <f t="shared" si="198"/>
        <v>0.17213771016813451</v>
      </c>
      <c r="S923" s="6">
        <f t="shared" si="199"/>
        <v>769415.53242594074</v>
      </c>
      <c r="T923" s="4">
        <f t="shared" si="200"/>
        <v>4.4697674418604647</v>
      </c>
      <c r="U923" s="1" t="str">
        <f t="shared" si="201"/>
        <v>High Performer</v>
      </c>
      <c r="V923" s="1" t="str">
        <f t="shared" si="202"/>
        <v>Acquired</v>
      </c>
      <c r="W923" s="1" t="str">
        <f t="shared" si="203"/>
        <v>€</v>
      </c>
      <c r="X923" s="1" t="str">
        <f t="shared" si="204"/>
        <v>€215M</v>
      </c>
      <c r="Y923" s="1" t="str">
        <f t="shared" si="205"/>
        <v>€961M</v>
      </c>
      <c r="Z923" s="1" t="str">
        <f t="shared" si="206"/>
        <v>€0</v>
      </c>
      <c r="AA923" s="1" t="str">
        <f t="shared" si="207"/>
        <v>€7,69,416</v>
      </c>
      <c r="AB923" s="6">
        <f t="shared" si="208"/>
        <v>64117.961035495064</v>
      </c>
      <c r="AC923" s="1" t="str">
        <f t="shared" si="209"/>
        <v>Large</v>
      </c>
    </row>
    <row r="924" spans="1:29">
      <c r="A924" s="1" t="s">
        <v>2032</v>
      </c>
      <c r="B924" s="1">
        <v>2007</v>
      </c>
      <c r="C924" s="1" t="s">
        <v>22</v>
      </c>
      <c r="D924" s="1" t="s">
        <v>46</v>
      </c>
      <c r="E924" s="1" t="s">
        <v>28</v>
      </c>
      <c r="F924" s="1">
        <v>219</v>
      </c>
      <c r="G924" s="1">
        <v>2149</v>
      </c>
      <c r="H924" s="1">
        <v>864</v>
      </c>
      <c r="I924" s="1">
        <v>25.46</v>
      </c>
      <c r="J924" s="1">
        <v>5</v>
      </c>
      <c r="K924" s="1" t="s">
        <v>19</v>
      </c>
      <c r="L924" s="1" t="s">
        <v>24</v>
      </c>
      <c r="M924" s="1">
        <v>8</v>
      </c>
      <c r="N924" s="1" t="s">
        <v>20</v>
      </c>
      <c r="O924" s="1">
        <v>4132649</v>
      </c>
      <c r="P924" s="1">
        <f t="shared" si="210"/>
        <v>1</v>
      </c>
      <c r="Q924" s="1">
        <f t="shared" si="197"/>
        <v>17</v>
      </c>
      <c r="R924" s="5">
        <f t="shared" si="198"/>
        <v>0.10190786412284783</v>
      </c>
      <c r="S924" s="6">
        <f t="shared" si="199"/>
        <v>402047.46393671475</v>
      </c>
      <c r="T924" s="4">
        <f t="shared" si="200"/>
        <v>3.9452054794520546</v>
      </c>
      <c r="U924" s="1" t="str">
        <f t="shared" si="201"/>
        <v>Normal</v>
      </c>
      <c r="V924" s="1" t="str">
        <f t="shared" si="202"/>
        <v>IPO</v>
      </c>
      <c r="W924" s="1" t="str">
        <f t="shared" si="203"/>
        <v>£</v>
      </c>
      <c r="X924" s="1" t="str">
        <f t="shared" si="204"/>
        <v>£219M</v>
      </c>
      <c r="Y924" s="1" t="str">
        <f t="shared" si="205"/>
        <v>£864M</v>
      </c>
      <c r="Z924" s="1" t="str">
        <f t="shared" si="206"/>
        <v>£0</v>
      </c>
      <c r="AA924" s="1" t="str">
        <f t="shared" si="207"/>
        <v>£4,02,047</v>
      </c>
      <c r="AB924" s="6">
        <f t="shared" si="208"/>
        <v>33503.955328059565</v>
      </c>
      <c r="AC924" s="1" t="str">
        <f t="shared" si="209"/>
        <v>Large</v>
      </c>
    </row>
    <row r="925" spans="1:29">
      <c r="A925" s="1" t="s">
        <v>3843</v>
      </c>
      <c r="B925" s="1">
        <v>2007</v>
      </c>
      <c r="C925" s="1" t="s">
        <v>59</v>
      </c>
      <c r="D925" s="1" t="s">
        <v>102</v>
      </c>
      <c r="E925" s="1" t="s">
        <v>40</v>
      </c>
      <c r="F925" s="1">
        <v>353</v>
      </c>
      <c r="G925" s="1">
        <v>648</v>
      </c>
      <c r="H925" s="1">
        <v>826</v>
      </c>
      <c r="I925" s="1">
        <v>31.47</v>
      </c>
      <c r="J925" s="1">
        <v>2</v>
      </c>
      <c r="K925" s="1" t="s">
        <v>24</v>
      </c>
      <c r="L925" s="1" t="s">
        <v>24</v>
      </c>
      <c r="M925" s="1">
        <v>64</v>
      </c>
      <c r="N925" s="1" t="s">
        <v>29</v>
      </c>
      <c r="O925" s="1">
        <v>4067913</v>
      </c>
      <c r="P925" s="1">
        <f t="shared" si="210"/>
        <v>3</v>
      </c>
      <c r="Q925" s="1">
        <f t="shared" si="197"/>
        <v>17</v>
      </c>
      <c r="R925" s="5">
        <f t="shared" si="198"/>
        <v>0.54475308641975306</v>
      </c>
      <c r="S925" s="6">
        <f t="shared" si="199"/>
        <v>1274691.3580246915</v>
      </c>
      <c r="T925" s="4">
        <f t="shared" si="200"/>
        <v>2.3399433427762037</v>
      </c>
      <c r="U925" s="1" t="str">
        <f t="shared" si="201"/>
        <v>Normal</v>
      </c>
      <c r="V925" s="1" t="str">
        <f t="shared" si="202"/>
        <v>Acquired</v>
      </c>
      <c r="W925" s="1" t="str">
        <f t="shared" si="203"/>
        <v>₹</v>
      </c>
      <c r="X925" s="1" t="str">
        <f t="shared" si="204"/>
        <v>₹353M</v>
      </c>
      <c r="Y925" s="1" t="str">
        <f t="shared" si="205"/>
        <v>₹826M</v>
      </c>
      <c r="Z925" s="1" t="str">
        <f t="shared" si="206"/>
        <v>₹1</v>
      </c>
      <c r="AA925" s="1" t="str">
        <f t="shared" si="207"/>
        <v>₹12,74,691</v>
      </c>
      <c r="AB925" s="6">
        <f t="shared" si="208"/>
        <v>106224.27983539095</v>
      </c>
      <c r="AC925" s="1" t="str">
        <f t="shared" si="209"/>
        <v>Large</v>
      </c>
    </row>
    <row r="926" spans="1:29">
      <c r="A926" s="1" t="s">
        <v>2876</v>
      </c>
      <c r="B926" s="1">
        <v>2007</v>
      </c>
      <c r="C926" s="1" t="s">
        <v>16</v>
      </c>
      <c r="D926" s="1" t="s">
        <v>46</v>
      </c>
      <c r="E926" s="1" t="s">
        <v>40</v>
      </c>
      <c r="F926" s="1">
        <v>300</v>
      </c>
      <c r="G926" s="1">
        <v>4554</v>
      </c>
      <c r="H926" s="1">
        <v>74</v>
      </c>
      <c r="I926" s="1">
        <v>47.82</v>
      </c>
      <c r="J926" s="1">
        <v>9</v>
      </c>
      <c r="K926" s="1" t="s">
        <v>19</v>
      </c>
      <c r="L926" s="1" t="s">
        <v>19</v>
      </c>
      <c r="M926" s="1">
        <v>78</v>
      </c>
      <c r="N926" s="1" t="s">
        <v>25</v>
      </c>
      <c r="O926" s="1">
        <v>4015796</v>
      </c>
      <c r="P926" s="1">
        <f t="shared" si="210"/>
        <v>3</v>
      </c>
      <c r="Q926" s="1">
        <f t="shared" si="197"/>
        <v>17</v>
      </c>
      <c r="R926" s="5">
        <f t="shared" si="198"/>
        <v>6.5876152832674575E-2</v>
      </c>
      <c r="S926" s="6">
        <f t="shared" si="199"/>
        <v>16249.451032059727</v>
      </c>
      <c r="T926" s="4">
        <f t="shared" si="200"/>
        <v>0.24666666666666667</v>
      </c>
      <c r="U926" s="1" t="str">
        <f t="shared" si="201"/>
        <v>High Performer</v>
      </c>
      <c r="V926" s="1" t="str">
        <f t="shared" si="202"/>
        <v>Still Private</v>
      </c>
      <c r="W926" s="1" t="str">
        <f t="shared" si="203"/>
        <v>$</v>
      </c>
      <c r="X926" s="1" t="str">
        <f t="shared" si="204"/>
        <v>$300M</v>
      </c>
      <c r="Y926" s="1" t="str">
        <f t="shared" si="205"/>
        <v>$74M</v>
      </c>
      <c r="Z926" s="1" t="str">
        <f t="shared" si="206"/>
        <v>$0</v>
      </c>
      <c r="AA926" s="1" t="str">
        <f t="shared" si="207"/>
        <v>$16,249</v>
      </c>
      <c r="AB926" s="6">
        <f t="shared" si="208"/>
        <v>1354.1209193383106</v>
      </c>
      <c r="AC926" s="1" t="str">
        <f t="shared" si="209"/>
        <v>Large</v>
      </c>
    </row>
    <row r="927" spans="1:29">
      <c r="A927" s="1" t="s">
        <v>2540</v>
      </c>
      <c r="B927" s="1">
        <v>2007</v>
      </c>
      <c r="C927" s="1" t="s">
        <v>31</v>
      </c>
      <c r="D927" s="1" t="s">
        <v>46</v>
      </c>
      <c r="E927" s="1" t="s">
        <v>18</v>
      </c>
      <c r="F927" s="1">
        <v>255</v>
      </c>
      <c r="G927" s="1">
        <v>4556</v>
      </c>
      <c r="H927" s="1">
        <v>831</v>
      </c>
      <c r="I927" s="1">
        <v>48.54</v>
      </c>
      <c r="J927" s="1">
        <v>5</v>
      </c>
      <c r="K927" s="1" t="s">
        <v>24</v>
      </c>
      <c r="L927" s="1" t="s">
        <v>24</v>
      </c>
      <c r="M927" s="1">
        <v>22</v>
      </c>
      <c r="N927" s="1" t="s">
        <v>33</v>
      </c>
      <c r="O927" s="1">
        <v>3999101</v>
      </c>
      <c r="P927" s="1">
        <f t="shared" si="210"/>
        <v>2</v>
      </c>
      <c r="Q927" s="1">
        <f t="shared" si="197"/>
        <v>17</v>
      </c>
      <c r="R927" s="5">
        <f t="shared" si="198"/>
        <v>5.5970149253731345E-2</v>
      </c>
      <c r="S927" s="6">
        <f t="shared" si="199"/>
        <v>182396.83933274803</v>
      </c>
      <c r="T927" s="4">
        <f t="shared" si="200"/>
        <v>3.2588235294117647</v>
      </c>
      <c r="U927" s="1" t="str">
        <f t="shared" si="201"/>
        <v>Normal</v>
      </c>
      <c r="V927" s="1" t="str">
        <f t="shared" si="202"/>
        <v>Acquired</v>
      </c>
      <c r="W927" s="1" t="str">
        <f t="shared" si="203"/>
        <v>€</v>
      </c>
      <c r="X927" s="1" t="str">
        <f t="shared" si="204"/>
        <v>€255M</v>
      </c>
      <c r="Y927" s="1" t="str">
        <f t="shared" si="205"/>
        <v>€831M</v>
      </c>
      <c r="Z927" s="1" t="str">
        <f t="shared" si="206"/>
        <v>€0</v>
      </c>
      <c r="AA927" s="1" t="str">
        <f t="shared" si="207"/>
        <v>€1,82,397</v>
      </c>
      <c r="AB927" s="6">
        <f t="shared" si="208"/>
        <v>15199.736611062335</v>
      </c>
      <c r="AC927" s="1" t="str">
        <f t="shared" si="209"/>
        <v>Large</v>
      </c>
    </row>
    <row r="928" spans="1:29">
      <c r="A928" s="1" t="s">
        <v>4516</v>
      </c>
      <c r="B928" s="1">
        <v>2007</v>
      </c>
      <c r="C928" s="1" t="s">
        <v>16</v>
      </c>
      <c r="D928" s="1" t="s">
        <v>32</v>
      </c>
      <c r="E928" s="1" t="s">
        <v>37</v>
      </c>
      <c r="F928" s="1">
        <v>289</v>
      </c>
      <c r="G928" s="1">
        <v>3298</v>
      </c>
      <c r="H928" s="1">
        <v>106</v>
      </c>
      <c r="I928" s="1">
        <v>38.1</v>
      </c>
      <c r="J928" s="1">
        <v>4</v>
      </c>
      <c r="K928" s="1" t="s">
        <v>24</v>
      </c>
      <c r="L928" s="1" t="s">
        <v>19</v>
      </c>
      <c r="M928" s="1">
        <v>19</v>
      </c>
      <c r="N928" s="1" t="s">
        <v>20</v>
      </c>
      <c r="O928" s="1">
        <v>3957198</v>
      </c>
      <c r="P928" s="1">
        <f t="shared" si="210"/>
        <v>4</v>
      </c>
      <c r="Q928" s="1">
        <f t="shared" si="197"/>
        <v>17</v>
      </c>
      <c r="R928" s="5">
        <f t="shared" si="198"/>
        <v>8.7628865979381437E-2</v>
      </c>
      <c r="S928" s="6">
        <f t="shared" si="199"/>
        <v>32140.691328077624</v>
      </c>
      <c r="T928" s="4">
        <f t="shared" si="200"/>
        <v>0.36678200692041524</v>
      </c>
      <c r="U928" s="1" t="str">
        <f t="shared" si="201"/>
        <v>Normal</v>
      </c>
      <c r="V928" s="1" t="str">
        <f t="shared" si="202"/>
        <v>Acquired</v>
      </c>
      <c r="W928" s="1" t="str">
        <f t="shared" si="203"/>
        <v>$</v>
      </c>
      <c r="X928" s="1" t="str">
        <f t="shared" si="204"/>
        <v>$289M</v>
      </c>
      <c r="Y928" s="1" t="str">
        <f t="shared" si="205"/>
        <v>$106M</v>
      </c>
      <c r="Z928" s="1" t="str">
        <f t="shared" si="206"/>
        <v>$0</v>
      </c>
      <c r="AA928" s="1" t="str">
        <f t="shared" si="207"/>
        <v>$32,141</v>
      </c>
      <c r="AB928" s="6">
        <f t="shared" si="208"/>
        <v>2678.3909440064685</v>
      </c>
      <c r="AC928" s="1" t="str">
        <f t="shared" si="209"/>
        <v>Large</v>
      </c>
    </row>
    <row r="929" spans="1:29">
      <c r="A929" s="1" t="s">
        <v>1071</v>
      </c>
      <c r="B929" s="1">
        <v>2007</v>
      </c>
      <c r="C929" s="1" t="s">
        <v>59</v>
      </c>
      <c r="D929" s="1" t="s">
        <v>48</v>
      </c>
      <c r="E929" s="1" t="s">
        <v>37</v>
      </c>
      <c r="F929" s="1">
        <v>335</v>
      </c>
      <c r="G929" s="1">
        <v>4816</v>
      </c>
      <c r="H929" s="1">
        <v>682</v>
      </c>
      <c r="I929" s="1">
        <v>10.48</v>
      </c>
      <c r="J929" s="1">
        <v>6</v>
      </c>
      <c r="K929" s="1" t="s">
        <v>24</v>
      </c>
      <c r="L929" s="1" t="s">
        <v>19</v>
      </c>
      <c r="M929" s="1">
        <v>59</v>
      </c>
      <c r="N929" s="1" t="s">
        <v>25</v>
      </c>
      <c r="O929" s="1">
        <v>3807686</v>
      </c>
      <c r="P929" s="1">
        <f t="shared" si="210"/>
        <v>4</v>
      </c>
      <c r="Q929" s="1">
        <f t="shared" si="197"/>
        <v>17</v>
      </c>
      <c r="R929" s="5">
        <f t="shared" si="198"/>
        <v>6.9559800664451832E-2</v>
      </c>
      <c r="S929" s="6">
        <f t="shared" si="199"/>
        <v>141611.29568106311</v>
      </c>
      <c r="T929" s="4">
        <f t="shared" si="200"/>
        <v>2.035820895522388</v>
      </c>
      <c r="U929" s="1" t="str">
        <f t="shared" si="201"/>
        <v>Normal</v>
      </c>
      <c r="V929" s="1" t="str">
        <f t="shared" si="202"/>
        <v>Acquired</v>
      </c>
      <c r="W929" s="1" t="str">
        <f t="shared" si="203"/>
        <v>₹</v>
      </c>
      <c r="X929" s="1" t="str">
        <f t="shared" si="204"/>
        <v>₹335M</v>
      </c>
      <c r="Y929" s="1" t="str">
        <f t="shared" si="205"/>
        <v>₹682M</v>
      </c>
      <c r="Z929" s="1" t="str">
        <f t="shared" si="206"/>
        <v>₹0</v>
      </c>
      <c r="AA929" s="1" t="str">
        <f t="shared" si="207"/>
        <v>₹1,41,611</v>
      </c>
      <c r="AB929" s="6">
        <f t="shared" si="208"/>
        <v>11800.94130675526</v>
      </c>
      <c r="AC929" s="1" t="str">
        <f t="shared" si="209"/>
        <v>Large</v>
      </c>
    </row>
    <row r="930" spans="1:29">
      <c r="A930" s="1" t="s">
        <v>3391</v>
      </c>
      <c r="B930" s="1">
        <v>2007</v>
      </c>
      <c r="C930" s="1" t="s">
        <v>16</v>
      </c>
      <c r="D930" s="1" t="s">
        <v>95</v>
      </c>
      <c r="E930" s="1" t="s">
        <v>40</v>
      </c>
      <c r="F930" s="1">
        <v>426</v>
      </c>
      <c r="G930" s="1">
        <v>88</v>
      </c>
      <c r="H930" s="1">
        <v>572</v>
      </c>
      <c r="I930" s="1">
        <v>24.28</v>
      </c>
      <c r="J930" s="1">
        <v>2</v>
      </c>
      <c r="K930" s="1" t="s">
        <v>24</v>
      </c>
      <c r="L930" s="1" t="s">
        <v>24</v>
      </c>
      <c r="M930" s="1">
        <v>52</v>
      </c>
      <c r="N930" s="1" t="s">
        <v>33</v>
      </c>
      <c r="O930" s="1">
        <v>3772304</v>
      </c>
      <c r="P930" s="1">
        <f t="shared" si="210"/>
        <v>3</v>
      </c>
      <c r="Q930" s="1">
        <f t="shared" si="197"/>
        <v>17</v>
      </c>
      <c r="R930" s="5">
        <f t="shared" si="198"/>
        <v>4.8409090909090908</v>
      </c>
      <c r="S930" s="6">
        <f t="shared" si="199"/>
        <v>6500000</v>
      </c>
      <c r="T930" s="4">
        <f t="shared" si="200"/>
        <v>1.3427230046948357</v>
      </c>
      <c r="U930" s="1" t="str">
        <f t="shared" si="201"/>
        <v>Normal</v>
      </c>
      <c r="V930" s="1" t="str">
        <f t="shared" si="202"/>
        <v>Acquired</v>
      </c>
      <c r="W930" s="1" t="str">
        <f t="shared" si="203"/>
        <v>$</v>
      </c>
      <c r="X930" s="1" t="str">
        <f t="shared" si="204"/>
        <v>$426M</v>
      </c>
      <c r="Y930" s="1" t="str">
        <f t="shared" si="205"/>
        <v>$572M</v>
      </c>
      <c r="Z930" s="1" t="str">
        <f t="shared" si="206"/>
        <v>$5</v>
      </c>
      <c r="AA930" s="1" t="str">
        <f t="shared" si="207"/>
        <v>$65,00,000</v>
      </c>
      <c r="AB930" s="6">
        <f t="shared" si="208"/>
        <v>541666.66666666663</v>
      </c>
      <c r="AC930" s="1" t="str">
        <f t="shared" si="209"/>
        <v>Large</v>
      </c>
    </row>
    <row r="931" spans="1:29">
      <c r="A931" s="1" t="s">
        <v>1082</v>
      </c>
      <c r="B931" s="1">
        <v>2007</v>
      </c>
      <c r="C931" s="1" t="s">
        <v>59</v>
      </c>
      <c r="D931" s="1" t="s">
        <v>51</v>
      </c>
      <c r="E931" s="1" t="s">
        <v>23</v>
      </c>
      <c r="F931" s="1">
        <v>239</v>
      </c>
      <c r="G931" s="1">
        <v>327</v>
      </c>
      <c r="H931" s="1">
        <v>825</v>
      </c>
      <c r="I931" s="1">
        <v>34.119999999999997</v>
      </c>
      <c r="J931" s="1">
        <v>8</v>
      </c>
      <c r="K931" s="1" t="s">
        <v>19</v>
      </c>
      <c r="L931" s="1" t="s">
        <v>24</v>
      </c>
      <c r="M931" s="1">
        <v>7</v>
      </c>
      <c r="N931" s="1" t="s">
        <v>49</v>
      </c>
      <c r="O931" s="1">
        <v>3769916</v>
      </c>
      <c r="P931" s="1">
        <f t="shared" si="210"/>
        <v>5</v>
      </c>
      <c r="Q931" s="1">
        <f t="shared" si="197"/>
        <v>17</v>
      </c>
      <c r="R931" s="5">
        <f t="shared" si="198"/>
        <v>0.73088685015290522</v>
      </c>
      <c r="S931" s="6">
        <f t="shared" si="199"/>
        <v>2522935.7798165139</v>
      </c>
      <c r="T931" s="4">
        <f t="shared" si="200"/>
        <v>3.4518828451882846</v>
      </c>
      <c r="U931" s="1" t="str">
        <f t="shared" si="201"/>
        <v>High Performer</v>
      </c>
      <c r="V931" s="1" t="str">
        <f t="shared" si="202"/>
        <v>IPO</v>
      </c>
      <c r="W931" s="1" t="str">
        <f t="shared" si="203"/>
        <v>₹</v>
      </c>
      <c r="X931" s="1" t="str">
        <f t="shared" si="204"/>
        <v>₹239M</v>
      </c>
      <c r="Y931" s="1" t="str">
        <f t="shared" si="205"/>
        <v>₹825M</v>
      </c>
      <c r="Z931" s="1" t="str">
        <f t="shared" si="206"/>
        <v>₹1</v>
      </c>
      <c r="AA931" s="1" t="str">
        <f t="shared" si="207"/>
        <v>₹25,22,936</v>
      </c>
      <c r="AB931" s="6">
        <f t="shared" si="208"/>
        <v>210244.6483180428</v>
      </c>
      <c r="AC931" s="1" t="str">
        <f t="shared" si="209"/>
        <v>Large</v>
      </c>
    </row>
    <row r="932" spans="1:29">
      <c r="A932" s="1" t="s">
        <v>4397</v>
      </c>
      <c r="B932" s="1">
        <v>2007</v>
      </c>
      <c r="C932" s="1" t="s">
        <v>73</v>
      </c>
      <c r="D932" s="1" t="s">
        <v>48</v>
      </c>
      <c r="E932" s="1" t="s">
        <v>28</v>
      </c>
      <c r="F932" s="1">
        <v>466</v>
      </c>
      <c r="G932" s="1">
        <v>211</v>
      </c>
      <c r="H932" s="1">
        <v>370</v>
      </c>
      <c r="I932" s="1">
        <v>37.24</v>
      </c>
      <c r="J932" s="1">
        <v>2</v>
      </c>
      <c r="K932" s="1" t="s">
        <v>24</v>
      </c>
      <c r="L932" s="1" t="s">
        <v>19</v>
      </c>
      <c r="M932" s="1">
        <v>76</v>
      </c>
      <c r="N932" s="1" t="s">
        <v>29</v>
      </c>
      <c r="O932" s="1">
        <v>3761836</v>
      </c>
      <c r="P932" s="1">
        <f t="shared" si="210"/>
        <v>1</v>
      </c>
      <c r="Q932" s="1">
        <f t="shared" si="197"/>
        <v>17</v>
      </c>
      <c r="R932" s="5">
        <f t="shared" si="198"/>
        <v>2.2085308056872037</v>
      </c>
      <c r="S932" s="6">
        <f t="shared" si="199"/>
        <v>1753554.5023696683</v>
      </c>
      <c r="T932" s="4">
        <f t="shared" si="200"/>
        <v>0.79399141630901282</v>
      </c>
      <c r="U932" s="1" t="str">
        <f t="shared" si="201"/>
        <v>Normal</v>
      </c>
      <c r="V932" s="1" t="str">
        <f t="shared" si="202"/>
        <v>Acquired</v>
      </c>
      <c r="W932" s="1" t="str">
        <f t="shared" si="203"/>
        <v>€</v>
      </c>
      <c r="X932" s="1" t="str">
        <f t="shared" si="204"/>
        <v>€466M</v>
      </c>
      <c r="Y932" s="1" t="str">
        <f t="shared" si="205"/>
        <v>€370M</v>
      </c>
      <c r="Z932" s="1" t="str">
        <f t="shared" si="206"/>
        <v>€2</v>
      </c>
      <c r="AA932" s="1" t="str">
        <f t="shared" si="207"/>
        <v>€17,53,555</v>
      </c>
      <c r="AB932" s="6">
        <f t="shared" si="208"/>
        <v>146129.54186413903</v>
      </c>
      <c r="AC932" s="1" t="str">
        <f t="shared" si="209"/>
        <v>Large</v>
      </c>
    </row>
    <row r="933" spans="1:29">
      <c r="A933" s="1" t="s">
        <v>4164</v>
      </c>
      <c r="B933" s="1">
        <v>2007</v>
      </c>
      <c r="C933" s="1" t="s">
        <v>45</v>
      </c>
      <c r="D933" s="1" t="s">
        <v>32</v>
      </c>
      <c r="E933" s="1" t="s">
        <v>18</v>
      </c>
      <c r="F933" s="1">
        <v>288</v>
      </c>
      <c r="G933" s="1">
        <v>1096</v>
      </c>
      <c r="H933" s="1">
        <v>259</v>
      </c>
      <c r="I933" s="1">
        <v>42.49</v>
      </c>
      <c r="J933" s="1">
        <v>6</v>
      </c>
      <c r="K933" s="1" t="s">
        <v>19</v>
      </c>
      <c r="L933" s="1" t="s">
        <v>24</v>
      </c>
      <c r="M933" s="1">
        <v>49</v>
      </c>
      <c r="N933" s="1" t="s">
        <v>29</v>
      </c>
      <c r="O933" s="1">
        <v>3753973</v>
      </c>
      <c r="P933" s="1">
        <f t="shared" si="210"/>
        <v>2</v>
      </c>
      <c r="Q933" s="1">
        <f t="shared" si="197"/>
        <v>17</v>
      </c>
      <c r="R933" s="5">
        <f t="shared" si="198"/>
        <v>0.26277372262773724</v>
      </c>
      <c r="S933" s="6">
        <f t="shared" si="199"/>
        <v>236313.86861313868</v>
      </c>
      <c r="T933" s="4">
        <f t="shared" si="200"/>
        <v>0.89930555555555558</v>
      </c>
      <c r="U933" s="1" t="str">
        <f t="shared" si="201"/>
        <v>Normal</v>
      </c>
      <c r="V933" s="1" t="str">
        <f t="shared" si="202"/>
        <v>IPO</v>
      </c>
      <c r="W933" s="1" t="str">
        <f t="shared" si="203"/>
        <v>A$</v>
      </c>
      <c r="X933" s="1" t="str">
        <f t="shared" si="204"/>
        <v>A$288M</v>
      </c>
      <c r="Y933" s="1" t="str">
        <f t="shared" si="205"/>
        <v>A$259M</v>
      </c>
      <c r="Z933" s="1" t="str">
        <f t="shared" si="206"/>
        <v>A$0</v>
      </c>
      <c r="AA933" s="1" t="str">
        <f t="shared" si="207"/>
        <v>A$2,36,314</v>
      </c>
      <c r="AB933" s="6">
        <f t="shared" si="208"/>
        <v>19692.822384428226</v>
      </c>
      <c r="AC933" s="1" t="str">
        <f t="shared" si="209"/>
        <v>Large</v>
      </c>
    </row>
    <row r="934" spans="1:29">
      <c r="A934" s="1" t="s">
        <v>2831</v>
      </c>
      <c r="B934" s="1">
        <v>2007</v>
      </c>
      <c r="C934" s="1" t="s">
        <v>22</v>
      </c>
      <c r="D934" s="1" t="s">
        <v>39</v>
      </c>
      <c r="E934" s="1" t="s">
        <v>37</v>
      </c>
      <c r="F934" s="1">
        <v>430</v>
      </c>
      <c r="G934" s="1">
        <v>3609</v>
      </c>
      <c r="H934" s="1">
        <v>904</v>
      </c>
      <c r="I934" s="1">
        <v>5.41</v>
      </c>
      <c r="J934" s="1">
        <v>7</v>
      </c>
      <c r="K934" s="1" t="s">
        <v>19</v>
      </c>
      <c r="L934" s="1" t="s">
        <v>24</v>
      </c>
      <c r="M934" s="1">
        <v>84</v>
      </c>
      <c r="N934" s="1" t="s">
        <v>20</v>
      </c>
      <c r="O934" s="1">
        <v>3685914</v>
      </c>
      <c r="P934" s="1">
        <f t="shared" si="210"/>
        <v>4</v>
      </c>
      <c r="Q934" s="1">
        <f t="shared" si="197"/>
        <v>17</v>
      </c>
      <c r="R934" s="5">
        <f t="shared" si="198"/>
        <v>0.11914657799944584</v>
      </c>
      <c r="S934" s="6">
        <f t="shared" si="199"/>
        <v>250484.89886395124</v>
      </c>
      <c r="T934" s="4">
        <f t="shared" si="200"/>
        <v>2.1023255813953488</v>
      </c>
      <c r="U934" s="1" t="str">
        <f t="shared" si="201"/>
        <v>Normal</v>
      </c>
      <c r="V934" s="1" t="str">
        <f t="shared" si="202"/>
        <v>IPO</v>
      </c>
      <c r="W934" s="1" t="str">
        <f t="shared" si="203"/>
        <v>£</v>
      </c>
      <c r="X934" s="1" t="str">
        <f t="shared" si="204"/>
        <v>£430M</v>
      </c>
      <c r="Y934" s="1" t="str">
        <f t="shared" si="205"/>
        <v>£904M</v>
      </c>
      <c r="Z934" s="1" t="str">
        <f t="shared" si="206"/>
        <v>£0</v>
      </c>
      <c r="AA934" s="1" t="str">
        <f t="shared" si="207"/>
        <v>£2,50,485</v>
      </c>
      <c r="AB934" s="6">
        <f t="shared" si="208"/>
        <v>20873.741571995935</v>
      </c>
      <c r="AC934" s="1" t="str">
        <f t="shared" si="209"/>
        <v>Large</v>
      </c>
    </row>
    <row r="935" spans="1:29">
      <c r="A935" s="1" t="s">
        <v>2387</v>
      </c>
      <c r="B935" s="1">
        <v>2007</v>
      </c>
      <c r="C935" s="1" t="s">
        <v>22</v>
      </c>
      <c r="D935" s="1" t="s">
        <v>17</v>
      </c>
      <c r="E935" s="1" t="s">
        <v>40</v>
      </c>
      <c r="F935" s="1">
        <v>371</v>
      </c>
      <c r="G935" s="1">
        <v>3976</v>
      </c>
      <c r="H935" s="1">
        <v>382</v>
      </c>
      <c r="I935" s="1">
        <v>6.22</v>
      </c>
      <c r="J935" s="1">
        <v>3</v>
      </c>
      <c r="K935" s="1" t="s">
        <v>24</v>
      </c>
      <c r="L935" s="1" t="s">
        <v>24</v>
      </c>
      <c r="M935" s="1">
        <v>98</v>
      </c>
      <c r="N935" s="1" t="s">
        <v>25</v>
      </c>
      <c r="O935" s="1">
        <v>3654717</v>
      </c>
      <c r="P935" s="1">
        <f t="shared" si="210"/>
        <v>3</v>
      </c>
      <c r="Q935" s="1">
        <f t="shared" si="197"/>
        <v>17</v>
      </c>
      <c r="R935" s="5">
        <f t="shared" si="198"/>
        <v>9.3309859154929578E-2</v>
      </c>
      <c r="S935" s="6">
        <f t="shared" si="199"/>
        <v>96076.458752515086</v>
      </c>
      <c r="T935" s="4">
        <f t="shared" si="200"/>
        <v>1.0296495956873315</v>
      </c>
      <c r="U935" s="1" t="str">
        <f t="shared" si="201"/>
        <v>Normal</v>
      </c>
      <c r="V935" s="1" t="str">
        <f t="shared" si="202"/>
        <v>Acquired</v>
      </c>
      <c r="W935" s="1" t="str">
        <f t="shared" si="203"/>
        <v>£</v>
      </c>
      <c r="X935" s="1" t="str">
        <f t="shared" si="204"/>
        <v>£371M</v>
      </c>
      <c r="Y935" s="1" t="str">
        <f t="shared" si="205"/>
        <v>£382M</v>
      </c>
      <c r="Z935" s="1" t="str">
        <f t="shared" si="206"/>
        <v>£0</v>
      </c>
      <c r="AA935" s="1" t="str">
        <f t="shared" si="207"/>
        <v>£96,076</v>
      </c>
      <c r="AB935" s="6">
        <f t="shared" si="208"/>
        <v>8006.3715627095908</v>
      </c>
      <c r="AC935" s="1" t="str">
        <f t="shared" si="209"/>
        <v>Large</v>
      </c>
    </row>
    <row r="936" spans="1:29">
      <c r="A936" s="1" t="s">
        <v>4859</v>
      </c>
      <c r="B936" s="1">
        <v>2007</v>
      </c>
      <c r="C936" s="1" t="s">
        <v>16</v>
      </c>
      <c r="D936" s="1" t="s">
        <v>46</v>
      </c>
      <c r="E936" s="1" t="s">
        <v>18</v>
      </c>
      <c r="F936" s="1">
        <v>314</v>
      </c>
      <c r="G936" s="1">
        <v>1299</v>
      </c>
      <c r="H936" s="1">
        <v>408</v>
      </c>
      <c r="I936" s="1">
        <v>45.11</v>
      </c>
      <c r="J936" s="1">
        <v>4</v>
      </c>
      <c r="K936" s="1" t="s">
        <v>19</v>
      </c>
      <c r="L936" s="1" t="s">
        <v>24</v>
      </c>
      <c r="M936" s="1">
        <v>50</v>
      </c>
      <c r="N936" s="1" t="s">
        <v>49</v>
      </c>
      <c r="O936" s="1">
        <v>3460150</v>
      </c>
      <c r="P936" s="1">
        <f t="shared" si="210"/>
        <v>2</v>
      </c>
      <c r="Q936" s="1">
        <f t="shared" si="197"/>
        <v>17</v>
      </c>
      <c r="R936" s="5">
        <f t="shared" si="198"/>
        <v>0.24172440338722093</v>
      </c>
      <c r="S936" s="6">
        <f t="shared" si="199"/>
        <v>314087.75981524249</v>
      </c>
      <c r="T936" s="4">
        <f t="shared" si="200"/>
        <v>1.2993630573248407</v>
      </c>
      <c r="U936" s="1" t="str">
        <f t="shared" si="201"/>
        <v>Normal</v>
      </c>
      <c r="V936" s="1" t="str">
        <f t="shared" si="202"/>
        <v>IPO</v>
      </c>
      <c r="W936" s="1" t="str">
        <f t="shared" si="203"/>
        <v>$</v>
      </c>
      <c r="X936" s="1" t="str">
        <f t="shared" si="204"/>
        <v>$314M</v>
      </c>
      <c r="Y936" s="1" t="str">
        <f t="shared" si="205"/>
        <v>$408M</v>
      </c>
      <c r="Z936" s="1" t="str">
        <f t="shared" si="206"/>
        <v>$0</v>
      </c>
      <c r="AA936" s="1" t="str">
        <f t="shared" si="207"/>
        <v>$3,14,088</v>
      </c>
      <c r="AB936" s="6">
        <f t="shared" si="208"/>
        <v>26173.979984603542</v>
      </c>
      <c r="AC936" s="1" t="str">
        <f t="shared" si="209"/>
        <v>Large</v>
      </c>
    </row>
    <row r="937" spans="1:29">
      <c r="A937" s="1" t="s">
        <v>1389</v>
      </c>
      <c r="B937" s="1">
        <v>2007</v>
      </c>
      <c r="C937" s="1" t="s">
        <v>35</v>
      </c>
      <c r="D937" s="1" t="s">
        <v>51</v>
      </c>
      <c r="E937" s="1" t="s">
        <v>37</v>
      </c>
      <c r="F937" s="1">
        <v>488</v>
      </c>
      <c r="G937" s="1">
        <v>3169</v>
      </c>
      <c r="H937" s="1">
        <v>312</v>
      </c>
      <c r="I937" s="1">
        <v>19.489999999999998</v>
      </c>
      <c r="J937" s="1">
        <v>2</v>
      </c>
      <c r="K937" s="1" t="s">
        <v>24</v>
      </c>
      <c r="L937" s="1" t="s">
        <v>24</v>
      </c>
      <c r="M937" s="1">
        <v>71</v>
      </c>
      <c r="N937" s="1" t="s">
        <v>49</v>
      </c>
      <c r="O937" s="1">
        <v>3451397</v>
      </c>
      <c r="P937" s="1">
        <f t="shared" si="210"/>
        <v>4</v>
      </c>
      <c r="Q937" s="1">
        <f t="shared" si="197"/>
        <v>17</v>
      </c>
      <c r="R937" s="5">
        <f t="shared" si="198"/>
        <v>0.1539917955190912</v>
      </c>
      <c r="S937" s="6">
        <f t="shared" si="199"/>
        <v>98453.770905648475</v>
      </c>
      <c r="T937" s="4">
        <f t="shared" si="200"/>
        <v>0.63934426229508201</v>
      </c>
      <c r="U937" s="1" t="str">
        <f t="shared" si="201"/>
        <v>Normal</v>
      </c>
      <c r="V937" s="1" t="str">
        <f t="shared" si="202"/>
        <v>Acquired</v>
      </c>
      <c r="W937" s="1" t="str">
        <f t="shared" si="203"/>
        <v>¥</v>
      </c>
      <c r="X937" s="1" t="str">
        <f t="shared" si="204"/>
        <v>¥488M</v>
      </c>
      <c r="Y937" s="1" t="str">
        <f t="shared" si="205"/>
        <v>¥312M</v>
      </c>
      <c r="Z937" s="1" t="str">
        <f t="shared" si="206"/>
        <v>¥0</v>
      </c>
      <c r="AA937" s="1" t="str">
        <f t="shared" si="207"/>
        <v>¥98,454</v>
      </c>
      <c r="AB937" s="6">
        <f t="shared" si="208"/>
        <v>8204.4809088040383</v>
      </c>
      <c r="AC937" s="1" t="str">
        <f t="shared" si="209"/>
        <v>Large</v>
      </c>
    </row>
    <row r="938" spans="1:29">
      <c r="A938" s="1" t="s">
        <v>3125</v>
      </c>
      <c r="B938" s="1">
        <v>2007</v>
      </c>
      <c r="C938" s="1" t="s">
        <v>73</v>
      </c>
      <c r="D938" s="1" t="s">
        <v>48</v>
      </c>
      <c r="E938" s="1" t="s">
        <v>37</v>
      </c>
      <c r="F938" s="1">
        <v>238</v>
      </c>
      <c r="G938" s="1">
        <v>4173</v>
      </c>
      <c r="H938" s="1">
        <v>124</v>
      </c>
      <c r="I938" s="1">
        <v>0.56999999999999995</v>
      </c>
      <c r="J938" s="1">
        <v>9</v>
      </c>
      <c r="K938" s="1" t="s">
        <v>19</v>
      </c>
      <c r="L938" s="1" t="s">
        <v>24</v>
      </c>
      <c r="M938" s="1">
        <v>81</v>
      </c>
      <c r="N938" s="1" t="s">
        <v>49</v>
      </c>
      <c r="O938" s="1">
        <v>3369651</v>
      </c>
      <c r="P938" s="1">
        <f t="shared" si="210"/>
        <v>4</v>
      </c>
      <c r="Q938" s="1">
        <f t="shared" si="197"/>
        <v>17</v>
      </c>
      <c r="R938" s="5">
        <f t="shared" si="198"/>
        <v>5.7033309369757965E-2</v>
      </c>
      <c r="S938" s="6">
        <f t="shared" si="199"/>
        <v>29714.833453151212</v>
      </c>
      <c r="T938" s="4">
        <f t="shared" si="200"/>
        <v>0.52100840336134457</v>
      </c>
      <c r="U938" s="1" t="str">
        <f t="shared" si="201"/>
        <v>Normal</v>
      </c>
      <c r="V938" s="1" t="str">
        <f t="shared" si="202"/>
        <v>IPO</v>
      </c>
      <c r="W938" s="1" t="str">
        <f t="shared" si="203"/>
        <v>€</v>
      </c>
      <c r="X938" s="1" t="str">
        <f t="shared" si="204"/>
        <v>€238M</v>
      </c>
      <c r="Y938" s="1" t="str">
        <f t="shared" si="205"/>
        <v>€124M</v>
      </c>
      <c r="Z938" s="1" t="str">
        <f t="shared" si="206"/>
        <v>€0</v>
      </c>
      <c r="AA938" s="1" t="str">
        <f t="shared" si="207"/>
        <v>€29,715</v>
      </c>
      <c r="AB938" s="6">
        <f t="shared" si="208"/>
        <v>2476.2361210959343</v>
      </c>
      <c r="AC938" s="1" t="str">
        <f t="shared" si="209"/>
        <v>Large</v>
      </c>
    </row>
    <row r="939" spans="1:29">
      <c r="A939" s="1" t="s">
        <v>1522</v>
      </c>
      <c r="B939" s="1">
        <v>2007</v>
      </c>
      <c r="C939" s="1" t="s">
        <v>27</v>
      </c>
      <c r="D939" s="1" t="s">
        <v>43</v>
      </c>
      <c r="E939" s="1" t="s">
        <v>37</v>
      </c>
      <c r="F939" s="1">
        <v>342</v>
      </c>
      <c r="G939" s="1">
        <v>3557</v>
      </c>
      <c r="H939" s="1">
        <v>968</v>
      </c>
      <c r="I939" s="1">
        <v>8.9499999999999993</v>
      </c>
      <c r="J939" s="1">
        <v>3</v>
      </c>
      <c r="K939" s="1" t="s">
        <v>24</v>
      </c>
      <c r="L939" s="1" t="s">
        <v>19</v>
      </c>
      <c r="M939" s="1">
        <v>81</v>
      </c>
      <c r="N939" s="1" t="s">
        <v>49</v>
      </c>
      <c r="O939" s="1">
        <v>3342400</v>
      </c>
      <c r="P939" s="1">
        <f t="shared" si="210"/>
        <v>4</v>
      </c>
      <c r="Q939" s="1">
        <f t="shared" si="197"/>
        <v>17</v>
      </c>
      <c r="R939" s="5">
        <f t="shared" si="198"/>
        <v>9.614843969637335E-2</v>
      </c>
      <c r="S939" s="6">
        <f t="shared" si="199"/>
        <v>272139.44335113862</v>
      </c>
      <c r="T939" s="4">
        <f t="shared" si="200"/>
        <v>2.8304093567251463</v>
      </c>
      <c r="U939" s="1" t="str">
        <f t="shared" si="201"/>
        <v>Normal</v>
      </c>
      <c r="V939" s="1" t="str">
        <f t="shared" si="202"/>
        <v>Acquired</v>
      </c>
      <c r="W939" s="1" t="str">
        <f t="shared" si="203"/>
        <v>$</v>
      </c>
      <c r="X939" s="1" t="str">
        <f t="shared" si="204"/>
        <v>$342M</v>
      </c>
      <c r="Y939" s="1" t="str">
        <f t="shared" si="205"/>
        <v>$968M</v>
      </c>
      <c r="Z939" s="1" t="str">
        <f t="shared" si="206"/>
        <v>$0</v>
      </c>
      <c r="AA939" s="1" t="str">
        <f t="shared" si="207"/>
        <v>$2,72,139</v>
      </c>
      <c r="AB939" s="6">
        <f t="shared" si="208"/>
        <v>22678.286945928216</v>
      </c>
      <c r="AC939" s="1" t="str">
        <f t="shared" si="209"/>
        <v>Large</v>
      </c>
    </row>
    <row r="940" spans="1:29">
      <c r="A940" s="1" t="s">
        <v>2356</v>
      </c>
      <c r="B940" s="1">
        <v>2007</v>
      </c>
      <c r="C940" s="1" t="s">
        <v>31</v>
      </c>
      <c r="D940" s="1" t="s">
        <v>39</v>
      </c>
      <c r="E940" s="1" t="s">
        <v>28</v>
      </c>
      <c r="F940" s="1">
        <v>495</v>
      </c>
      <c r="G940" s="1">
        <v>1375</v>
      </c>
      <c r="H940" s="1">
        <v>171</v>
      </c>
      <c r="I940" s="1">
        <v>35.26</v>
      </c>
      <c r="J940" s="1">
        <v>8</v>
      </c>
      <c r="K940" s="1" t="s">
        <v>24</v>
      </c>
      <c r="L940" s="1" t="s">
        <v>19</v>
      </c>
      <c r="M940" s="1">
        <v>32</v>
      </c>
      <c r="N940" s="1" t="s">
        <v>33</v>
      </c>
      <c r="O940" s="1">
        <v>3338813</v>
      </c>
      <c r="P940" s="1">
        <f t="shared" si="210"/>
        <v>1</v>
      </c>
      <c r="Q940" s="1">
        <f t="shared" si="197"/>
        <v>17</v>
      </c>
      <c r="R940" s="5">
        <f t="shared" si="198"/>
        <v>0.36</v>
      </c>
      <c r="S940" s="6">
        <f t="shared" si="199"/>
        <v>124363.63636363637</v>
      </c>
      <c r="T940" s="4">
        <f t="shared" si="200"/>
        <v>0.34545454545454546</v>
      </c>
      <c r="U940" s="1" t="str">
        <f t="shared" si="201"/>
        <v>High Performer</v>
      </c>
      <c r="V940" s="1" t="str">
        <f t="shared" si="202"/>
        <v>Acquired</v>
      </c>
      <c r="W940" s="1" t="str">
        <f t="shared" si="203"/>
        <v>€</v>
      </c>
      <c r="X940" s="1" t="str">
        <f t="shared" si="204"/>
        <v>€495M</v>
      </c>
      <c r="Y940" s="1" t="str">
        <f t="shared" si="205"/>
        <v>€171M</v>
      </c>
      <c r="Z940" s="1" t="str">
        <f t="shared" si="206"/>
        <v>€0</v>
      </c>
      <c r="AA940" s="1" t="str">
        <f t="shared" si="207"/>
        <v>€1,24,364</v>
      </c>
      <c r="AB940" s="6">
        <f t="shared" si="208"/>
        <v>10363.636363636364</v>
      </c>
      <c r="AC940" s="1" t="str">
        <f t="shared" si="209"/>
        <v>Large</v>
      </c>
    </row>
    <row r="941" spans="1:29">
      <c r="A941" s="1" t="s">
        <v>3309</v>
      </c>
      <c r="B941" s="1">
        <v>2007</v>
      </c>
      <c r="C941" s="1" t="s">
        <v>22</v>
      </c>
      <c r="D941" s="1" t="s">
        <v>102</v>
      </c>
      <c r="E941" s="1" t="s">
        <v>28</v>
      </c>
      <c r="F941" s="1">
        <v>398</v>
      </c>
      <c r="G941" s="1">
        <v>3852</v>
      </c>
      <c r="H941" s="1">
        <v>211</v>
      </c>
      <c r="I941" s="1">
        <v>25.64</v>
      </c>
      <c r="J941" s="1">
        <v>8</v>
      </c>
      <c r="K941" s="1" t="s">
        <v>19</v>
      </c>
      <c r="L941" s="1" t="s">
        <v>24</v>
      </c>
      <c r="M941" s="1">
        <v>82</v>
      </c>
      <c r="N941" s="1" t="s">
        <v>49</v>
      </c>
      <c r="O941" s="1">
        <v>3326101</v>
      </c>
      <c r="P941" s="1">
        <f t="shared" si="210"/>
        <v>1</v>
      </c>
      <c r="Q941" s="1">
        <f t="shared" si="197"/>
        <v>17</v>
      </c>
      <c r="R941" s="5">
        <f t="shared" si="198"/>
        <v>0.10332294911734165</v>
      </c>
      <c r="S941" s="6">
        <f t="shared" si="199"/>
        <v>54776.739356178608</v>
      </c>
      <c r="T941" s="4">
        <f t="shared" si="200"/>
        <v>0.53015075376884424</v>
      </c>
      <c r="U941" s="1" t="str">
        <f t="shared" si="201"/>
        <v>High Performer</v>
      </c>
      <c r="V941" s="1" t="str">
        <f t="shared" si="202"/>
        <v>IPO</v>
      </c>
      <c r="W941" s="1" t="str">
        <f t="shared" si="203"/>
        <v>£</v>
      </c>
      <c r="X941" s="1" t="str">
        <f t="shared" si="204"/>
        <v>£398M</v>
      </c>
      <c r="Y941" s="1" t="str">
        <f t="shared" si="205"/>
        <v>£211M</v>
      </c>
      <c r="Z941" s="1" t="str">
        <f t="shared" si="206"/>
        <v>£0</v>
      </c>
      <c r="AA941" s="1" t="str">
        <f t="shared" si="207"/>
        <v>£54,777</v>
      </c>
      <c r="AB941" s="6">
        <f t="shared" si="208"/>
        <v>4564.7282796815507</v>
      </c>
      <c r="AC941" s="1" t="str">
        <f t="shared" si="209"/>
        <v>Large</v>
      </c>
    </row>
    <row r="942" spans="1:29">
      <c r="A942" s="1" t="s">
        <v>942</v>
      </c>
      <c r="B942" s="1">
        <v>2007</v>
      </c>
      <c r="C942" s="1" t="s">
        <v>16</v>
      </c>
      <c r="D942" s="1" t="s">
        <v>39</v>
      </c>
      <c r="E942" s="1" t="s">
        <v>18</v>
      </c>
      <c r="F942" s="1">
        <v>231</v>
      </c>
      <c r="G942" s="1">
        <v>1557</v>
      </c>
      <c r="H942" s="1">
        <v>195</v>
      </c>
      <c r="I942" s="1">
        <v>48.79</v>
      </c>
      <c r="J942" s="1">
        <v>5</v>
      </c>
      <c r="K942" s="1" t="s">
        <v>24</v>
      </c>
      <c r="L942" s="1" t="s">
        <v>24</v>
      </c>
      <c r="M942" s="1">
        <v>82</v>
      </c>
      <c r="N942" s="1" t="s">
        <v>29</v>
      </c>
      <c r="O942" s="1">
        <v>3303825</v>
      </c>
      <c r="P942" s="1">
        <f t="shared" si="210"/>
        <v>2</v>
      </c>
      <c r="Q942" s="1">
        <f t="shared" si="197"/>
        <v>17</v>
      </c>
      <c r="R942" s="5">
        <f t="shared" si="198"/>
        <v>0.14836223506743737</v>
      </c>
      <c r="S942" s="6">
        <f t="shared" si="199"/>
        <v>125240.84778420039</v>
      </c>
      <c r="T942" s="4">
        <f t="shared" si="200"/>
        <v>0.8441558441558441</v>
      </c>
      <c r="U942" s="1" t="str">
        <f t="shared" si="201"/>
        <v>Normal</v>
      </c>
      <c r="V942" s="1" t="str">
        <f t="shared" si="202"/>
        <v>Acquired</v>
      </c>
      <c r="W942" s="1" t="str">
        <f t="shared" si="203"/>
        <v>$</v>
      </c>
      <c r="X942" s="1" t="str">
        <f t="shared" si="204"/>
        <v>$231M</v>
      </c>
      <c r="Y942" s="1" t="str">
        <f t="shared" si="205"/>
        <v>$195M</v>
      </c>
      <c r="Z942" s="1" t="str">
        <f t="shared" si="206"/>
        <v>$0</v>
      </c>
      <c r="AA942" s="1" t="str">
        <f t="shared" si="207"/>
        <v>$1,25,241</v>
      </c>
      <c r="AB942" s="6">
        <f t="shared" si="208"/>
        <v>10436.737315350032</v>
      </c>
      <c r="AC942" s="1" t="str">
        <f t="shared" si="209"/>
        <v>Large</v>
      </c>
    </row>
    <row r="943" spans="1:29">
      <c r="A943" s="1" t="s">
        <v>166</v>
      </c>
      <c r="B943" s="1">
        <v>2007</v>
      </c>
      <c r="C943" s="1" t="s">
        <v>45</v>
      </c>
      <c r="D943" s="1" t="s">
        <v>36</v>
      </c>
      <c r="E943" s="1" t="s">
        <v>18</v>
      </c>
      <c r="F943" s="1">
        <v>420</v>
      </c>
      <c r="G943" s="1">
        <v>4674</v>
      </c>
      <c r="H943" s="1">
        <v>691</v>
      </c>
      <c r="I943" s="1">
        <v>49.01</v>
      </c>
      <c r="J943" s="1">
        <v>4</v>
      </c>
      <c r="K943" s="1" t="s">
        <v>24</v>
      </c>
      <c r="L943" s="1" t="s">
        <v>19</v>
      </c>
      <c r="M943" s="1">
        <v>33</v>
      </c>
      <c r="N943" s="1" t="s">
        <v>49</v>
      </c>
      <c r="O943" s="1">
        <v>3276266</v>
      </c>
      <c r="P943" s="1">
        <f t="shared" si="210"/>
        <v>2</v>
      </c>
      <c r="Q943" s="1">
        <f t="shared" si="197"/>
        <v>17</v>
      </c>
      <c r="R943" s="5">
        <f t="shared" si="198"/>
        <v>8.9858793324775352E-2</v>
      </c>
      <c r="S943" s="6">
        <f t="shared" si="199"/>
        <v>147839.10997004708</v>
      </c>
      <c r="T943" s="4">
        <f t="shared" si="200"/>
        <v>1.6452380952380952</v>
      </c>
      <c r="U943" s="1" t="str">
        <f t="shared" si="201"/>
        <v>Normal</v>
      </c>
      <c r="V943" s="1" t="str">
        <f t="shared" si="202"/>
        <v>Acquired</v>
      </c>
      <c r="W943" s="1" t="str">
        <f t="shared" si="203"/>
        <v>A$</v>
      </c>
      <c r="X943" s="1" t="str">
        <f t="shared" si="204"/>
        <v>A$420M</v>
      </c>
      <c r="Y943" s="1" t="str">
        <f t="shared" si="205"/>
        <v>A$691M</v>
      </c>
      <c r="Z943" s="1" t="str">
        <f t="shared" si="206"/>
        <v>A$0</v>
      </c>
      <c r="AA943" s="1" t="str">
        <f t="shared" si="207"/>
        <v>A$1,47,839</v>
      </c>
      <c r="AB943" s="6">
        <f t="shared" si="208"/>
        <v>12319.925830837255</v>
      </c>
      <c r="AC943" s="1" t="str">
        <f t="shared" si="209"/>
        <v>Large</v>
      </c>
    </row>
    <row r="944" spans="1:29">
      <c r="A944" s="1" t="s">
        <v>720</v>
      </c>
      <c r="B944" s="1">
        <v>2007</v>
      </c>
      <c r="C944" s="1" t="s">
        <v>59</v>
      </c>
      <c r="D944" s="1" t="s">
        <v>102</v>
      </c>
      <c r="E944" s="1" t="s">
        <v>37</v>
      </c>
      <c r="F944" s="1">
        <v>231</v>
      </c>
      <c r="G944" s="1">
        <v>2967</v>
      </c>
      <c r="H944" s="1">
        <v>170</v>
      </c>
      <c r="I944" s="1">
        <v>37.76</v>
      </c>
      <c r="J944" s="1">
        <v>1</v>
      </c>
      <c r="K944" s="1" t="s">
        <v>24</v>
      </c>
      <c r="L944" s="1" t="s">
        <v>24</v>
      </c>
      <c r="M944" s="1">
        <v>8</v>
      </c>
      <c r="N944" s="1" t="s">
        <v>29</v>
      </c>
      <c r="O944" s="1">
        <v>3270223</v>
      </c>
      <c r="P944" s="1">
        <f t="shared" si="210"/>
        <v>4</v>
      </c>
      <c r="Q944" s="1">
        <f t="shared" si="197"/>
        <v>17</v>
      </c>
      <c r="R944" s="5">
        <f t="shared" si="198"/>
        <v>7.785642062689585E-2</v>
      </c>
      <c r="S944" s="6">
        <f t="shared" si="199"/>
        <v>57296.932928884395</v>
      </c>
      <c r="T944" s="4">
        <f t="shared" si="200"/>
        <v>0.73593073593073588</v>
      </c>
      <c r="U944" s="1" t="str">
        <f t="shared" si="201"/>
        <v>Normal</v>
      </c>
      <c r="V944" s="1" t="str">
        <f t="shared" si="202"/>
        <v>Acquired</v>
      </c>
      <c r="W944" s="1" t="str">
        <f t="shared" si="203"/>
        <v>₹</v>
      </c>
      <c r="X944" s="1" t="str">
        <f t="shared" si="204"/>
        <v>₹231M</v>
      </c>
      <c r="Y944" s="1" t="str">
        <f t="shared" si="205"/>
        <v>₹170M</v>
      </c>
      <c r="Z944" s="1" t="str">
        <f t="shared" si="206"/>
        <v>₹0</v>
      </c>
      <c r="AA944" s="1" t="str">
        <f t="shared" si="207"/>
        <v>₹57,297</v>
      </c>
      <c r="AB944" s="6">
        <f t="shared" si="208"/>
        <v>4774.7444107403662</v>
      </c>
      <c r="AC944" s="1" t="str">
        <f t="shared" si="209"/>
        <v>Large</v>
      </c>
    </row>
    <row r="945" spans="1:29">
      <c r="A945" s="1" t="s">
        <v>3237</v>
      </c>
      <c r="B945" s="1">
        <v>2007</v>
      </c>
      <c r="C945" s="1" t="s">
        <v>27</v>
      </c>
      <c r="D945" s="1" t="s">
        <v>17</v>
      </c>
      <c r="E945" s="1" t="s">
        <v>40</v>
      </c>
      <c r="F945" s="1">
        <v>337</v>
      </c>
      <c r="G945" s="1">
        <v>1522</v>
      </c>
      <c r="H945" s="1">
        <v>823</v>
      </c>
      <c r="I945" s="1">
        <v>33.450000000000003</v>
      </c>
      <c r="J945" s="1">
        <v>1</v>
      </c>
      <c r="K945" s="1" t="s">
        <v>19</v>
      </c>
      <c r="L945" s="1" t="s">
        <v>24</v>
      </c>
      <c r="M945" s="1">
        <v>45</v>
      </c>
      <c r="N945" s="1" t="s">
        <v>29</v>
      </c>
      <c r="O945" s="1">
        <v>3257382</v>
      </c>
      <c r="P945" s="1">
        <f t="shared" si="210"/>
        <v>3</v>
      </c>
      <c r="Q945" s="1">
        <f t="shared" si="197"/>
        <v>17</v>
      </c>
      <c r="R945" s="5">
        <f t="shared" si="198"/>
        <v>0.221419185282523</v>
      </c>
      <c r="S945" s="6">
        <f t="shared" si="199"/>
        <v>540735.87385019707</v>
      </c>
      <c r="T945" s="4">
        <f t="shared" si="200"/>
        <v>2.4421364985163203</v>
      </c>
      <c r="U945" s="1" t="str">
        <f t="shared" si="201"/>
        <v>Normal</v>
      </c>
      <c r="V945" s="1" t="str">
        <f t="shared" si="202"/>
        <v>IPO</v>
      </c>
      <c r="W945" s="1" t="str">
        <f t="shared" si="203"/>
        <v>$</v>
      </c>
      <c r="X945" s="1" t="str">
        <f t="shared" si="204"/>
        <v>$337M</v>
      </c>
      <c r="Y945" s="1" t="str">
        <f t="shared" si="205"/>
        <v>$823M</v>
      </c>
      <c r="Z945" s="1" t="str">
        <f t="shared" si="206"/>
        <v>$0</v>
      </c>
      <c r="AA945" s="1" t="str">
        <f t="shared" si="207"/>
        <v>$5,40,736</v>
      </c>
      <c r="AB945" s="6">
        <f t="shared" si="208"/>
        <v>45061.32282084976</v>
      </c>
      <c r="AC945" s="1" t="str">
        <f t="shared" si="209"/>
        <v>Large</v>
      </c>
    </row>
    <row r="946" spans="1:29">
      <c r="A946" s="1" t="s">
        <v>5023</v>
      </c>
      <c r="B946" s="1">
        <v>2007</v>
      </c>
      <c r="C946" s="1" t="s">
        <v>53</v>
      </c>
      <c r="D946" s="1" t="s">
        <v>95</v>
      </c>
      <c r="E946" s="1" t="s">
        <v>40</v>
      </c>
      <c r="F946" s="1">
        <v>254</v>
      </c>
      <c r="G946" s="1">
        <v>2694</v>
      </c>
      <c r="H946" s="1">
        <v>789</v>
      </c>
      <c r="I946" s="1">
        <v>40.340000000000003</v>
      </c>
      <c r="J946" s="1">
        <v>5</v>
      </c>
      <c r="K946" s="1" t="s">
        <v>24</v>
      </c>
      <c r="L946" s="1" t="s">
        <v>24</v>
      </c>
      <c r="M946" s="1">
        <v>60</v>
      </c>
      <c r="N946" s="1" t="s">
        <v>49</v>
      </c>
      <c r="O946" s="1">
        <v>3255495</v>
      </c>
      <c r="P946" s="1">
        <f t="shared" si="210"/>
        <v>3</v>
      </c>
      <c r="Q946" s="1">
        <f t="shared" si="197"/>
        <v>17</v>
      </c>
      <c r="R946" s="5">
        <f t="shared" si="198"/>
        <v>9.4283593170007424E-2</v>
      </c>
      <c r="S946" s="6">
        <f t="shared" si="199"/>
        <v>292873.0512249443</v>
      </c>
      <c r="T946" s="4">
        <f t="shared" si="200"/>
        <v>3.106299212598425</v>
      </c>
      <c r="U946" s="1" t="str">
        <f t="shared" si="201"/>
        <v>Normal</v>
      </c>
      <c r="V946" s="1" t="str">
        <f t="shared" si="202"/>
        <v>Acquired</v>
      </c>
      <c r="W946" s="1">
        <f t="shared" si="203"/>
        <v>0</v>
      </c>
      <c r="X946" s="1" t="str">
        <f t="shared" si="204"/>
        <v>0254M</v>
      </c>
      <c r="Y946" s="1" t="str">
        <f t="shared" si="205"/>
        <v>0789M</v>
      </c>
      <c r="Z946" s="1" t="str">
        <f t="shared" si="206"/>
        <v>00</v>
      </c>
      <c r="AA946" s="1" t="str">
        <f t="shared" si="207"/>
        <v>02,92,873</v>
      </c>
      <c r="AB946" s="6">
        <f t="shared" si="208"/>
        <v>24406.087602078693</v>
      </c>
      <c r="AC946" s="1" t="str">
        <f t="shared" si="209"/>
        <v>Large</v>
      </c>
    </row>
    <row r="947" spans="1:29">
      <c r="A947" s="1" t="s">
        <v>3048</v>
      </c>
      <c r="B947" s="1">
        <v>2007</v>
      </c>
      <c r="C947" s="1" t="s">
        <v>45</v>
      </c>
      <c r="D947" s="1" t="s">
        <v>51</v>
      </c>
      <c r="E947" s="1" t="s">
        <v>40</v>
      </c>
      <c r="F947" s="1">
        <v>448</v>
      </c>
      <c r="G947" s="1">
        <v>4379</v>
      </c>
      <c r="H947" s="1">
        <v>43</v>
      </c>
      <c r="I947" s="1">
        <v>17.420000000000002</v>
      </c>
      <c r="J947" s="1">
        <v>1</v>
      </c>
      <c r="K947" s="1" t="s">
        <v>19</v>
      </c>
      <c r="L947" s="1" t="s">
        <v>24</v>
      </c>
      <c r="M947" s="1">
        <v>78</v>
      </c>
      <c r="N947" s="1" t="s">
        <v>25</v>
      </c>
      <c r="O947" s="1">
        <v>3253062</v>
      </c>
      <c r="P947" s="1">
        <f t="shared" si="210"/>
        <v>3</v>
      </c>
      <c r="Q947" s="1">
        <f t="shared" si="197"/>
        <v>17</v>
      </c>
      <c r="R947" s="5">
        <f t="shared" si="198"/>
        <v>0.10230646266270838</v>
      </c>
      <c r="S947" s="6">
        <f t="shared" si="199"/>
        <v>9819.593514501028</v>
      </c>
      <c r="T947" s="4">
        <f t="shared" si="200"/>
        <v>9.5982142857142863E-2</v>
      </c>
      <c r="U947" s="1" t="str">
        <f t="shared" si="201"/>
        <v>Normal</v>
      </c>
      <c r="V947" s="1" t="str">
        <f t="shared" si="202"/>
        <v>IPO</v>
      </c>
      <c r="W947" s="1" t="str">
        <f t="shared" si="203"/>
        <v>A$</v>
      </c>
      <c r="X947" s="1" t="str">
        <f t="shared" si="204"/>
        <v>A$448M</v>
      </c>
      <c r="Y947" s="1" t="str">
        <f t="shared" si="205"/>
        <v>A$43M</v>
      </c>
      <c r="Z947" s="1" t="str">
        <f t="shared" si="206"/>
        <v>A$0</v>
      </c>
      <c r="AA947" s="1" t="str">
        <f t="shared" si="207"/>
        <v>A$9,820</v>
      </c>
      <c r="AB947" s="6">
        <f t="shared" si="208"/>
        <v>818.2994595417523</v>
      </c>
      <c r="AC947" s="1" t="str">
        <f t="shared" si="209"/>
        <v>Large</v>
      </c>
    </row>
    <row r="948" spans="1:29">
      <c r="A948" s="1" t="s">
        <v>4491</v>
      </c>
      <c r="B948" s="1">
        <v>2007</v>
      </c>
      <c r="C948" s="1" t="s">
        <v>35</v>
      </c>
      <c r="D948" s="1" t="s">
        <v>102</v>
      </c>
      <c r="E948" s="1" t="s">
        <v>40</v>
      </c>
      <c r="F948" s="1">
        <v>366</v>
      </c>
      <c r="G948" s="1">
        <v>567</v>
      </c>
      <c r="H948" s="1">
        <v>309</v>
      </c>
      <c r="I948" s="1">
        <v>35.89</v>
      </c>
      <c r="J948" s="1">
        <v>7</v>
      </c>
      <c r="K948" s="1" t="s">
        <v>24</v>
      </c>
      <c r="L948" s="1" t="s">
        <v>19</v>
      </c>
      <c r="M948" s="1">
        <v>61</v>
      </c>
      <c r="N948" s="1" t="s">
        <v>25</v>
      </c>
      <c r="O948" s="1">
        <v>3236260</v>
      </c>
      <c r="P948" s="1">
        <f t="shared" si="210"/>
        <v>3</v>
      </c>
      <c r="Q948" s="1">
        <f t="shared" si="197"/>
        <v>17</v>
      </c>
      <c r="R948" s="5">
        <f t="shared" si="198"/>
        <v>0.64550264550264547</v>
      </c>
      <c r="S948" s="6">
        <f t="shared" si="199"/>
        <v>544973.54497354501</v>
      </c>
      <c r="T948" s="4">
        <f t="shared" si="200"/>
        <v>0.84426229508196726</v>
      </c>
      <c r="U948" s="1" t="str">
        <f t="shared" si="201"/>
        <v>Normal</v>
      </c>
      <c r="V948" s="1" t="str">
        <f t="shared" si="202"/>
        <v>Acquired</v>
      </c>
      <c r="W948" s="1" t="str">
        <f t="shared" si="203"/>
        <v>¥</v>
      </c>
      <c r="X948" s="1" t="str">
        <f t="shared" si="204"/>
        <v>¥366M</v>
      </c>
      <c r="Y948" s="1" t="str">
        <f t="shared" si="205"/>
        <v>¥309M</v>
      </c>
      <c r="Z948" s="1" t="str">
        <f t="shared" si="206"/>
        <v>¥1</v>
      </c>
      <c r="AA948" s="1" t="str">
        <f t="shared" si="207"/>
        <v>¥5,44,974</v>
      </c>
      <c r="AB948" s="6">
        <f t="shared" si="208"/>
        <v>45414.462081128746</v>
      </c>
      <c r="AC948" s="1" t="str">
        <f t="shared" si="209"/>
        <v>Large</v>
      </c>
    </row>
    <row r="949" spans="1:29">
      <c r="A949" s="1" t="s">
        <v>731</v>
      </c>
      <c r="B949" s="1">
        <v>2007</v>
      </c>
      <c r="C949" s="1" t="s">
        <v>42</v>
      </c>
      <c r="D949" s="1" t="s">
        <v>48</v>
      </c>
      <c r="E949" s="1" t="s">
        <v>23</v>
      </c>
      <c r="F949" s="1">
        <v>267</v>
      </c>
      <c r="G949" s="1">
        <v>382</v>
      </c>
      <c r="H949" s="1">
        <v>860</v>
      </c>
      <c r="I949" s="1">
        <v>18.579999999999998</v>
      </c>
      <c r="J949" s="1">
        <v>9</v>
      </c>
      <c r="K949" s="1" t="s">
        <v>24</v>
      </c>
      <c r="L949" s="1" t="s">
        <v>24</v>
      </c>
      <c r="M949" s="1">
        <v>68</v>
      </c>
      <c r="N949" s="1" t="s">
        <v>33</v>
      </c>
      <c r="O949" s="1">
        <v>3224547</v>
      </c>
      <c r="P949" s="1">
        <f t="shared" si="210"/>
        <v>5</v>
      </c>
      <c r="Q949" s="1">
        <f t="shared" si="197"/>
        <v>17</v>
      </c>
      <c r="R949" s="5">
        <f t="shared" si="198"/>
        <v>0.69895287958115182</v>
      </c>
      <c r="S949" s="6">
        <f t="shared" si="199"/>
        <v>2251308.9005235601</v>
      </c>
      <c r="T949" s="4">
        <f t="shared" si="200"/>
        <v>3.2209737827715355</v>
      </c>
      <c r="U949" s="1" t="str">
        <f t="shared" si="201"/>
        <v>High Performer</v>
      </c>
      <c r="V949" s="1" t="str">
        <f t="shared" si="202"/>
        <v>Acquired</v>
      </c>
      <c r="W949" s="1" t="str">
        <f t="shared" si="203"/>
        <v>¥</v>
      </c>
      <c r="X949" s="1" t="str">
        <f t="shared" si="204"/>
        <v>¥267M</v>
      </c>
      <c r="Y949" s="1" t="str">
        <f t="shared" si="205"/>
        <v>¥860M</v>
      </c>
      <c r="Z949" s="1" t="str">
        <f t="shared" si="206"/>
        <v>¥1</v>
      </c>
      <c r="AA949" s="1" t="str">
        <f t="shared" si="207"/>
        <v>¥22,51,309</v>
      </c>
      <c r="AB949" s="6">
        <f t="shared" si="208"/>
        <v>187609.07504363003</v>
      </c>
      <c r="AC949" s="1" t="str">
        <f t="shared" si="209"/>
        <v>Large</v>
      </c>
    </row>
    <row r="950" spans="1:29">
      <c r="A950" s="1" t="s">
        <v>2111</v>
      </c>
      <c r="B950" s="1">
        <v>2007</v>
      </c>
      <c r="C950" s="1" t="s">
        <v>53</v>
      </c>
      <c r="D950" s="1" t="s">
        <v>17</v>
      </c>
      <c r="E950" s="1" t="s">
        <v>23</v>
      </c>
      <c r="F950" s="1">
        <v>355</v>
      </c>
      <c r="G950" s="1">
        <v>4849</v>
      </c>
      <c r="H950" s="1">
        <v>584</v>
      </c>
      <c r="I950" s="1">
        <v>27.06</v>
      </c>
      <c r="J950" s="1">
        <v>1</v>
      </c>
      <c r="K950" s="1" t="s">
        <v>24</v>
      </c>
      <c r="L950" s="1" t="s">
        <v>24</v>
      </c>
      <c r="M950" s="1">
        <v>96</v>
      </c>
      <c r="N950" s="1" t="s">
        <v>29</v>
      </c>
      <c r="O950" s="1">
        <v>3218835</v>
      </c>
      <c r="P950" s="1">
        <f t="shared" si="210"/>
        <v>5</v>
      </c>
      <c r="Q950" s="1">
        <f t="shared" si="197"/>
        <v>17</v>
      </c>
      <c r="R950" s="5">
        <f t="shared" si="198"/>
        <v>7.321097133429573E-2</v>
      </c>
      <c r="S950" s="6">
        <f t="shared" si="199"/>
        <v>120437.20354712312</v>
      </c>
      <c r="T950" s="4">
        <f t="shared" si="200"/>
        <v>1.6450704225352113</v>
      </c>
      <c r="U950" s="1" t="str">
        <f t="shared" si="201"/>
        <v>Normal</v>
      </c>
      <c r="V950" s="1" t="str">
        <f t="shared" si="202"/>
        <v>Acquired</v>
      </c>
      <c r="W950" s="1">
        <f t="shared" si="203"/>
        <v>0</v>
      </c>
      <c r="X950" s="1" t="str">
        <f t="shared" si="204"/>
        <v>0355M</v>
      </c>
      <c r="Y950" s="1" t="str">
        <f t="shared" si="205"/>
        <v>0584M</v>
      </c>
      <c r="Z950" s="1" t="str">
        <f t="shared" si="206"/>
        <v>00</v>
      </c>
      <c r="AA950" s="1" t="str">
        <f t="shared" si="207"/>
        <v>01,20,437</v>
      </c>
      <c r="AB950" s="6">
        <f t="shared" si="208"/>
        <v>10036.433628926927</v>
      </c>
      <c r="AC950" s="1" t="str">
        <f t="shared" si="209"/>
        <v>Large</v>
      </c>
    </row>
    <row r="951" spans="1:29">
      <c r="A951" s="1" t="s">
        <v>3632</v>
      </c>
      <c r="B951" s="1">
        <v>2007</v>
      </c>
      <c r="C951" s="1" t="s">
        <v>42</v>
      </c>
      <c r="D951" s="1" t="s">
        <v>51</v>
      </c>
      <c r="E951" s="1" t="s">
        <v>40</v>
      </c>
      <c r="F951" s="1">
        <v>410</v>
      </c>
      <c r="G951" s="1">
        <v>133</v>
      </c>
      <c r="H951" s="1">
        <v>731</v>
      </c>
      <c r="I951" s="1">
        <v>5.15</v>
      </c>
      <c r="J951" s="1">
        <v>8</v>
      </c>
      <c r="K951" s="1" t="s">
        <v>19</v>
      </c>
      <c r="L951" s="1" t="s">
        <v>24</v>
      </c>
      <c r="M951" s="1">
        <v>17</v>
      </c>
      <c r="N951" s="1" t="s">
        <v>29</v>
      </c>
      <c r="O951" s="1">
        <v>3177565</v>
      </c>
      <c r="P951" s="1">
        <f t="shared" si="210"/>
        <v>3</v>
      </c>
      <c r="Q951" s="1">
        <f t="shared" si="197"/>
        <v>17</v>
      </c>
      <c r="R951" s="5">
        <f t="shared" si="198"/>
        <v>3.0827067669172932</v>
      </c>
      <c r="S951" s="6">
        <f t="shared" si="199"/>
        <v>5496240.6015037596</v>
      </c>
      <c r="T951" s="4">
        <f t="shared" si="200"/>
        <v>1.7829268292682927</v>
      </c>
      <c r="U951" s="1" t="str">
        <f t="shared" si="201"/>
        <v>High Performer</v>
      </c>
      <c r="V951" s="1" t="str">
        <f t="shared" si="202"/>
        <v>IPO</v>
      </c>
      <c r="W951" s="1" t="str">
        <f t="shared" si="203"/>
        <v>¥</v>
      </c>
      <c r="X951" s="1" t="str">
        <f t="shared" si="204"/>
        <v>¥410M</v>
      </c>
      <c r="Y951" s="1" t="str">
        <f t="shared" si="205"/>
        <v>¥731M</v>
      </c>
      <c r="Z951" s="1" t="str">
        <f t="shared" si="206"/>
        <v>¥3</v>
      </c>
      <c r="AA951" s="1" t="str">
        <f t="shared" si="207"/>
        <v>¥54,96,241</v>
      </c>
      <c r="AB951" s="6">
        <f t="shared" si="208"/>
        <v>458020.05012531328</v>
      </c>
      <c r="AC951" s="1" t="str">
        <f t="shared" si="209"/>
        <v>Large</v>
      </c>
    </row>
    <row r="952" spans="1:29">
      <c r="A952" s="1" t="s">
        <v>4693</v>
      </c>
      <c r="B952" s="1">
        <v>2007</v>
      </c>
      <c r="C952" s="1" t="s">
        <v>31</v>
      </c>
      <c r="D952" s="1" t="s">
        <v>48</v>
      </c>
      <c r="E952" s="1" t="s">
        <v>18</v>
      </c>
      <c r="F952" s="1">
        <v>297</v>
      </c>
      <c r="G952" s="1">
        <v>4537</v>
      </c>
      <c r="H952" s="1">
        <v>554</v>
      </c>
      <c r="I952" s="1">
        <v>43.72</v>
      </c>
      <c r="J952" s="1">
        <v>2</v>
      </c>
      <c r="K952" s="1" t="s">
        <v>24</v>
      </c>
      <c r="L952" s="1" t="s">
        <v>19</v>
      </c>
      <c r="M952" s="1">
        <v>34</v>
      </c>
      <c r="N952" s="1" t="s">
        <v>29</v>
      </c>
      <c r="O952" s="1">
        <v>3166049</v>
      </c>
      <c r="P952" s="1">
        <f t="shared" si="210"/>
        <v>2</v>
      </c>
      <c r="Q952" s="1">
        <f t="shared" si="197"/>
        <v>17</v>
      </c>
      <c r="R952" s="5">
        <f t="shared" si="198"/>
        <v>6.5461758871500991E-2</v>
      </c>
      <c r="S952" s="6">
        <f t="shared" si="199"/>
        <v>122107.11924178973</v>
      </c>
      <c r="T952" s="4">
        <f t="shared" si="200"/>
        <v>1.8653198653198653</v>
      </c>
      <c r="U952" s="1" t="str">
        <f t="shared" si="201"/>
        <v>Normal</v>
      </c>
      <c r="V952" s="1" t="str">
        <f t="shared" si="202"/>
        <v>Acquired</v>
      </c>
      <c r="W952" s="1" t="str">
        <f t="shared" si="203"/>
        <v>€</v>
      </c>
      <c r="X952" s="1" t="str">
        <f t="shared" si="204"/>
        <v>€297M</v>
      </c>
      <c r="Y952" s="1" t="str">
        <f t="shared" si="205"/>
        <v>€554M</v>
      </c>
      <c r="Z952" s="1" t="str">
        <f t="shared" si="206"/>
        <v>€0</v>
      </c>
      <c r="AA952" s="1" t="str">
        <f t="shared" si="207"/>
        <v>€1,22,107</v>
      </c>
      <c r="AB952" s="6">
        <f t="shared" si="208"/>
        <v>10175.593270149144</v>
      </c>
      <c r="AC952" s="1" t="str">
        <f t="shared" si="209"/>
        <v>Large</v>
      </c>
    </row>
    <row r="953" spans="1:29">
      <c r="A953" s="1" t="s">
        <v>2150</v>
      </c>
      <c r="B953" s="1">
        <v>2007</v>
      </c>
      <c r="C953" s="1" t="s">
        <v>22</v>
      </c>
      <c r="D953" s="1" t="s">
        <v>43</v>
      </c>
      <c r="E953" s="1" t="s">
        <v>23</v>
      </c>
      <c r="F953" s="1">
        <v>368</v>
      </c>
      <c r="G953" s="1">
        <v>287</v>
      </c>
      <c r="H953" s="1">
        <v>983</v>
      </c>
      <c r="I953" s="1">
        <v>14.44</v>
      </c>
      <c r="J953" s="1">
        <v>4</v>
      </c>
      <c r="K953" s="1" t="s">
        <v>24</v>
      </c>
      <c r="L953" s="1" t="s">
        <v>24</v>
      </c>
      <c r="M953" s="1">
        <v>79</v>
      </c>
      <c r="N953" s="1" t="s">
        <v>33</v>
      </c>
      <c r="O953" s="1">
        <v>3144007</v>
      </c>
      <c r="P953" s="1">
        <f t="shared" si="210"/>
        <v>5</v>
      </c>
      <c r="Q953" s="1">
        <f t="shared" si="197"/>
        <v>17</v>
      </c>
      <c r="R953" s="5">
        <f t="shared" si="198"/>
        <v>1.2822299651567943</v>
      </c>
      <c r="S953" s="6">
        <f t="shared" si="199"/>
        <v>3425087.1080139372</v>
      </c>
      <c r="T953" s="4">
        <f t="shared" si="200"/>
        <v>2.6711956521739131</v>
      </c>
      <c r="U953" s="1" t="str">
        <f t="shared" si="201"/>
        <v>Normal</v>
      </c>
      <c r="V953" s="1" t="str">
        <f t="shared" si="202"/>
        <v>Acquired</v>
      </c>
      <c r="W953" s="1" t="str">
        <f t="shared" si="203"/>
        <v>£</v>
      </c>
      <c r="X953" s="1" t="str">
        <f t="shared" si="204"/>
        <v>£368M</v>
      </c>
      <c r="Y953" s="1" t="str">
        <f t="shared" si="205"/>
        <v>£983M</v>
      </c>
      <c r="Z953" s="1" t="str">
        <f t="shared" si="206"/>
        <v>£1</v>
      </c>
      <c r="AA953" s="1" t="str">
        <f t="shared" si="207"/>
        <v>£34,25,087</v>
      </c>
      <c r="AB953" s="6">
        <f t="shared" si="208"/>
        <v>285423.92566782812</v>
      </c>
      <c r="AC953" s="1" t="str">
        <f t="shared" si="209"/>
        <v>Large</v>
      </c>
    </row>
    <row r="954" spans="1:29">
      <c r="A954" s="1" t="s">
        <v>1982</v>
      </c>
      <c r="B954" s="1">
        <v>2007</v>
      </c>
      <c r="C954" s="1" t="s">
        <v>16</v>
      </c>
      <c r="D954" s="1" t="s">
        <v>48</v>
      </c>
      <c r="E954" s="1" t="s">
        <v>40</v>
      </c>
      <c r="F954" s="1">
        <v>381</v>
      </c>
      <c r="G954" s="1">
        <v>1148</v>
      </c>
      <c r="H954" s="1">
        <v>956</v>
      </c>
      <c r="I954" s="1">
        <v>38.69</v>
      </c>
      <c r="J954" s="1">
        <v>7</v>
      </c>
      <c r="K954" s="1" t="s">
        <v>24</v>
      </c>
      <c r="L954" s="1" t="s">
        <v>24</v>
      </c>
      <c r="M954" s="1">
        <v>25</v>
      </c>
      <c r="N954" s="1" t="s">
        <v>20</v>
      </c>
      <c r="O954" s="1">
        <v>3110370</v>
      </c>
      <c r="P954" s="1">
        <f t="shared" si="210"/>
        <v>3</v>
      </c>
      <c r="Q954" s="1">
        <f t="shared" si="197"/>
        <v>17</v>
      </c>
      <c r="R954" s="5">
        <f t="shared" si="198"/>
        <v>0.33188153310104529</v>
      </c>
      <c r="S954" s="6">
        <f t="shared" si="199"/>
        <v>832752.61324041814</v>
      </c>
      <c r="T954" s="4">
        <f t="shared" si="200"/>
        <v>2.5091863517060369</v>
      </c>
      <c r="U954" s="1" t="str">
        <f t="shared" si="201"/>
        <v>Normal</v>
      </c>
      <c r="V954" s="1" t="str">
        <f t="shared" si="202"/>
        <v>Acquired</v>
      </c>
      <c r="W954" s="1" t="str">
        <f t="shared" si="203"/>
        <v>$</v>
      </c>
      <c r="X954" s="1" t="str">
        <f t="shared" si="204"/>
        <v>$381M</v>
      </c>
      <c r="Y954" s="1" t="str">
        <f t="shared" si="205"/>
        <v>$956M</v>
      </c>
      <c r="Z954" s="1" t="str">
        <f t="shared" si="206"/>
        <v>$0</v>
      </c>
      <c r="AA954" s="1" t="str">
        <f t="shared" si="207"/>
        <v>$8,32,753</v>
      </c>
      <c r="AB954" s="6">
        <f t="shared" si="208"/>
        <v>69396.051103368183</v>
      </c>
      <c r="AC954" s="1" t="str">
        <f t="shared" si="209"/>
        <v>Large</v>
      </c>
    </row>
    <row r="955" spans="1:29">
      <c r="A955" s="1" t="s">
        <v>4186</v>
      </c>
      <c r="B955" s="1">
        <v>2007</v>
      </c>
      <c r="C955" s="1" t="s">
        <v>73</v>
      </c>
      <c r="D955" s="1" t="s">
        <v>43</v>
      </c>
      <c r="E955" s="1" t="s">
        <v>28</v>
      </c>
      <c r="F955" s="1">
        <v>270</v>
      </c>
      <c r="G955" s="1">
        <v>963</v>
      </c>
      <c r="H955" s="1">
        <v>385</v>
      </c>
      <c r="I955" s="1">
        <v>31.61</v>
      </c>
      <c r="J955" s="1">
        <v>4</v>
      </c>
      <c r="K955" s="1" t="s">
        <v>24</v>
      </c>
      <c r="L955" s="1" t="s">
        <v>19</v>
      </c>
      <c r="M955" s="1">
        <v>30</v>
      </c>
      <c r="N955" s="1" t="s">
        <v>25</v>
      </c>
      <c r="O955" s="1">
        <v>3100298</v>
      </c>
      <c r="P955" s="1">
        <f t="shared" si="210"/>
        <v>1</v>
      </c>
      <c r="Q955" s="1">
        <f t="shared" si="197"/>
        <v>17</v>
      </c>
      <c r="R955" s="5">
        <f t="shared" si="198"/>
        <v>0.28037383177570091</v>
      </c>
      <c r="S955" s="6">
        <f t="shared" si="199"/>
        <v>399792.31568016612</v>
      </c>
      <c r="T955" s="4">
        <f t="shared" si="200"/>
        <v>1.4259259259259258</v>
      </c>
      <c r="U955" s="1" t="str">
        <f t="shared" si="201"/>
        <v>Normal</v>
      </c>
      <c r="V955" s="1" t="str">
        <f t="shared" si="202"/>
        <v>Acquired</v>
      </c>
      <c r="W955" s="1" t="str">
        <f t="shared" si="203"/>
        <v>€</v>
      </c>
      <c r="X955" s="1" t="str">
        <f t="shared" si="204"/>
        <v>€270M</v>
      </c>
      <c r="Y955" s="1" t="str">
        <f t="shared" si="205"/>
        <v>€385M</v>
      </c>
      <c r="Z955" s="1" t="str">
        <f t="shared" si="206"/>
        <v>€0</v>
      </c>
      <c r="AA955" s="1" t="str">
        <f t="shared" si="207"/>
        <v>€3,99,792</v>
      </c>
      <c r="AB955" s="6">
        <f t="shared" si="208"/>
        <v>33316.026306680513</v>
      </c>
      <c r="AC955" s="1" t="str">
        <f t="shared" si="209"/>
        <v>Large</v>
      </c>
    </row>
    <row r="956" spans="1:29">
      <c r="A956" s="1" t="s">
        <v>3930</v>
      </c>
      <c r="B956" s="1">
        <v>2007</v>
      </c>
      <c r="C956" s="1" t="s">
        <v>73</v>
      </c>
      <c r="D956" s="1" t="s">
        <v>102</v>
      </c>
      <c r="E956" s="1" t="s">
        <v>23</v>
      </c>
      <c r="F956" s="1">
        <v>231</v>
      </c>
      <c r="G956" s="1">
        <v>3171</v>
      </c>
      <c r="H956" s="1">
        <v>189</v>
      </c>
      <c r="I956" s="1">
        <v>44.83</v>
      </c>
      <c r="J956" s="1">
        <v>4</v>
      </c>
      <c r="K956" s="1" t="s">
        <v>19</v>
      </c>
      <c r="L956" s="1" t="s">
        <v>19</v>
      </c>
      <c r="M956" s="1">
        <v>53</v>
      </c>
      <c r="N956" s="1" t="s">
        <v>20</v>
      </c>
      <c r="O956" s="1">
        <v>3013952</v>
      </c>
      <c r="P956" s="1">
        <f t="shared" si="210"/>
        <v>5</v>
      </c>
      <c r="Q956" s="1">
        <f t="shared" si="197"/>
        <v>17</v>
      </c>
      <c r="R956" s="5">
        <f t="shared" si="198"/>
        <v>7.2847682119205295E-2</v>
      </c>
      <c r="S956" s="6">
        <f t="shared" si="199"/>
        <v>59602.649006622516</v>
      </c>
      <c r="T956" s="4">
        <f t="shared" si="200"/>
        <v>0.81818181818181823</v>
      </c>
      <c r="U956" s="1" t="str">
        <f t="shared" si="201"/>
        <v>Normal</v>
      </c>
      <c r="V956" s="1" t="str">
        <f t="shared" si="202"/>
        <v>Still Private</v>
      </c>
      <c r="W956" s="1" t="str">
        <f t="shared" si="203"/>
        <v>€</v>
      </c>
      <c r="X956" s="1" t="str">
        <f t="shared" si="204"/>
        <v>€231M</v>
      </c>
      <c r="Y956" s="1" t="str">
        <f t="shared" si="205"/>
        <v>€189M</v>
      </c>
      <c r="Z956" s="1" t="str">
        <f t="shared" si="206"/>
        <v>€0</v>
      </c>
      <c r="AA956" s="1" t="str">
        <f t="shared" si="207"/>
        <v>€59,603</v>
      </c>
      <c r="AB956" s="6">
        <f t="shared" si="208"/>
        <v>4966.8874172185433</v>
      </c>
      <c r="AC956" s="1" t="str">
        <f t="shared" si="209"/>
        <v>Large</v>
      </c>
    </row>
    <row r="957" spans="1:29">
      <c r="A957" s="1" t="s">
        <v>1362</v>
      </c>
      <c r="B957" s="1">
        <v>2007</v>
      </c>
      <c r="C957" s="1" t="s">
        <v>22</v>
      </c>
      <c r="D957" s="1" t="s">
        <v>32</v>
      </c>
      <c r="E957" s="1" t="s">
        <v>23</v>
      </c>
      <c r="F957" s="1">
        <v>442</v>
      </c>
      <c r="G957" s="1">
        <v>1867</v>
      </c>
      <c r="H957" s="1">
        <v>134</v>
      </c>
      <c r="I957" s="1">
        <v>36.75</v>
      </c>
      <c r="J957" s="1">
        <v>3</v>
      </c>
      <c r="K957" s="1" t="s">
        <v>19</v>
      </c>
      <c r="L957" s="1" t="s">
        <v>19</v>
      </c>
      <c r="M957" s="1">
        <v>22</v>
      </c>
      <c r="N957" s="1" t="s">
        <v>29</v>
      </c>
      <c r="O957" s="1">
        <v>2981008</v>
      </c>
      <c r="P957" s="1">
        <f t="shared" si="210"/>
        <v>5</v>
      </c>
      <c r="Q957" s="1">
        <f t="shared" si="197"/>
        <v>17</v>
      </c>
      <c r="R957" s="5">
        <f t="shared" si="198"/>
        <v>0.23674343867166578</v>
      </c>
      <c r="S957" s="6">
        <f t="shared" si="199"/>
        <v>71772.897696839849</v>
      </c>
      <c r="T957" s="4">
        <f t="shared" si="200"/>
        <v>0.30316742081447962</v>
      </c>
      <c r="U957" s="1" t="str">
        <f t="shared" si="201"/>
        <v>Normal</v>
      </c>
      <c r="V957" s="1" t="str">
        <f t="shared" si="202"/>
        <v>Still Private</v>
      </c>
      <c r="W957" s="1" t="str">
        <f t="shared" si="203"/>
        <v>£</v>
      </c>
      <c r="X957" s="1" t="str">
        <f t="shared" si="204"/>
        <v>£442M</v>
      </c>
      <c r="Y957" s="1" t="str">
        <f t="shared" si="205"/>
        <v>£134M</v>
      </c>
      <c r="Z957" s="1" t="str">
        <f t="shared" si="206"/>
        <v>£0</v>
      </c>
      <c r="AA957" s="1" t="str">
        <f t="shared" si="207"/>
        <v>£71,773</v>
      </c>
      <c r="AB957" s="6">
        <f t="shared" si="208"/>
        <v>5981.0748080699877</v>
      </c>
      <c r="AC957" s="1" t="str">
        <f t="shared" si="209"/>
        <v>Large</v>
      </c>
    </row>
    <row r="958" spans="1:29">
      <c r="A958" s="1" t="s">
        <v>2915</v>
      </c>
      <c r="B958" s="1">
        <v>2007</v>
      </c>
      <c r="C958" s="1" t="s">
        <v>73</v>
      </c>
      <c r="D958" s="1" t="s">
        <v>32</v>
      </c>
      <c r="E958" s="1" t="s">
        <v>40</v>
      </c>
      <c r="F958" s="1">
        <v>496</v>
      </c>
      <c r="G958" s="1">
        <v>1183</v>
      </c>
      <c r="H958" s="1">
        <v>583</v>
      </c>
      <c r="I958" s="1">
        <v>45.73</v>
      </c>
      <c r="J958" s="1">
        <v>8</v>
      </c>
      <c r="K958" s="1" t="s">
        <v>19</v>
      </c>
      <c r="L958" s="1" t="s">
        <v>19</v>
      </c>
      <c r="M958" s="1">
        <v>71</v>
      </c>
      <c r="N958" s="1" t="s">
        <v>29</v>
      </c>
      <c r="O958" s="1">
        <v>2941757</v>
      </c>
      <c r="P958" s="1">
        <f t="shared" si="210"/>
        <v>3</v>
      </c>
      <c r="Q958" s="1">
        <f t="shared" si="197"/>
        <v>17</v>
      </c>
      <c r="R958" s="5">
        <f t="shared" si="198"/>
        <v>0.41927303465765003</v>
      </c>
      <c r="S958" s="6">
        <f t="shared" si="199"/>
        <v>492814.87743026204</v>
      </c>
      <c r="T958" s="4">
        <f t="shared" si="200"/>
        <v>1.1754032258064515</v>
      </c>
      <c r="U958" s="1" t="str">
        <f t="shared" si="201"/>
        <v>High Performer</v>
      </c>
      <c r="V958" s="1" t="str">
        <f t="shared" si="202"/>
        <v>Still Private</v>
      </c>
      <c r="W958" s="1" t="str">
        <f t="shared" si="203"/>
        <v>€</v>
      </c>
      <c r="X958" s="1" t="str">
        <f t="shared" si="204"/>
        <v>€496M</v>
      </c>
      <c r="Y958" s="1" t="str">
        <f t="shared" si="205"/>
        <v>€583M</v>
      </c>
      <c r="Z958" s="1" t="str">
        <f t="shared" si="206"/>
        <v>€0</v>
      </c>
      <c r="AA958" s="1" t="str">
        <f t="shared" si="207"/>
        <v>€4,92,815</v>
      </c>
      <c r="AB958" s="6">
        <f t="shared" si="208"/>
        <v>41067.906452521835</v>
      </c>
      <c r="AC958" s="1" t="str">
        <f t="shared" si="209"/>
        <v>Large</v>
      </c>
    </row>
    <row r="959" spans="1:29">
      <c r="A959" s="1" t="s">
        <v>2017</v>
      </c>
      <c r="B959" s="1">
        <v>2007</v>
      </c>
      <c r="C959" s="1" t="s">
        <v>42</v>
      </c>
      <c r="D959" s="1" t="s">
        <v>46</v>
      </c>
      <c r="E959" s="1" t="s">
        <v>37</v>
      </c>
      <c r="F959" s="1">
        <v>364</v>
      </c>
      <c r="G959" s="1">
        <v>2590</v>
      </c>
      <c r="H959" s="1">
        <v>487</v>
      </c>
      <c r="I959" s="1">
        <v>48.01</v>
      </c>
      <c r="J959" s="1">
        <v>3</v>
      </c>
      <c r="K959" s="1" t="s">
        <v>19</v>
      </c>
      <c r="L959" s="1" t="s">
        <v>24</v>
      </c>
      <c r="M959" s="1">
        <v>19</v>
      </c>
      <c r="N959" s="1" t="s">
        <v>33</v>
      </c>
      <c r="O959" s="1">
        <v>2874563</v>
      </c>
      <c r="P959" s="1">
        <f t="shared" si="210"/>
        <v>4</v>
      </c>
      <c r="Q959" s="1">
        <f t="shared" si="197"/>
        <v>17</v>
      </c>
      <c r="R959" s="5">
        <f t="shared" si="198"/>
        <v>0.14054054054054055</v>
      </c>
      <c r="S959" s="6">
        <f t="shared" si="199"/>
        <v>188030.88803088802</v>
      </c>
      <c r="T959" s="4">
        <f t="shared" si="200"/>
        <v>1.3379120879120878</v>
      </c>
      <c r="U959" s="1" t="str">
        <f t="shared" si="201"/>
        <v>Normal</v>
      </c>
      <c r="V959" s="1" t="str">
        <f t="shared" si="202"/>
        <v>IPO</v>
      </c>
      <c r="W959" s="1" t="str">
        <f t="shared" si="203"/>
        <v>¥</v>
      </c>
      <c r="X959" s="1" t="str">
        <f t="shared" si="204"/>
        <v>¥364M</v>
      </c>
      <c r="Y959" s="1" t="str">
        <f t="shared" si="205"/>
        <v>¥487M</v>
      </c>
      <c r="Z959" s="1" t="str">
        <f t="shared" si="206"/>
        <v>¥0</v>
      </c>
      <c r="AA959" s="1" t="str">
        <f t="shared" si="207"/>
        <v>¥1,88,031</v>
      </c>
      <c r="AB959" s="6">
        <f t="shared" si="208"/>
        <v>15669.240669240669</v>
      </c>
      <c r="AC959" s="1" t="str">
        <f t="shared" si="209"/>
        <v>Large</v>
      </c>
    </row>
    <row r="960" spans="1:29">
      <c r="A960" s="1" t="s">
        <v>2900</v>
      </c>
      <c r="B960" s="1">
        <v>2007</v>
      </c>
      <c r="C960" s="1" t="s">
        <v>31</v>
      </c>
      <c r="D960" s="1" t="s">
        <v>102</v>
      </c>
      <c r="E960" s="1" t="s">
        <v>28</v>
      </c>
      <c r="F960" s="1">
        <v>480</v>
      </c>
      <c r="G960" s="1">
        <v>1380</v>
      </c>
      <c r="H960" s="1">
        <v>642</v>
      </c>
      <c r="I960" s="1">
        <v>35.409999999999997</v>
      </c>
      <c r="J960" s="1">
        <v>4</v>
      </c>
      <c r="K960" s="1" t="s">
        <v>24</v>
      </c>
      <c r="L960" s="1" t="s">
        <v>24</v>
      </c>
      <c r="M960" s="1">
        <v>46</v>
      </c>
      <c r="N960" s="1" t="s">
        <v>33</v>
      </c>
      <c r="O960" s="1">
        <v>2796780</v>
      </c>
      <c r="P960" s="1">
        <f t="shared" si="210"/>
        <v>1</v>
      </c>
      <c r="Q960" s="1">
        <f t="shared" si="197"/>
        <v>17</v>
      </c>
      <c r="R960" s="5">
        <f t="shared" si="198"/>
        <v>0.34782608695652173</v>
      </c>
      <c r="S960" s="6">
        <f t="shared" si="199"/>
        <v>465217.39130434784</v>
      </c>
      <c r="T960" s="4">
        <f t="shared" si="200"/>
        <v>1.3374999999999999</v>
      </c>
      <c r="U960" s="1" t="str">
        <f t="shared" si="201"/>
        <v>Normal</v>
      </c>
      <c r="V960" s="1" t="str">
        <f t="shared" si="202"/>
        <v>Acquired</v>
      </c>
      <c r="W960" s="1" t="str">
        <f t="shared" si="203"/>
        <v>€</v>
      </c>
      <c r="X960" s="1" t="str">
        <f t="shared" si="204"/>
        <v>€480M</v>
      </c>
      <c r="Y960" s="1" t="str">
        <f t="shared" si="205"/>
        <v>€642M</v>
      </c>
      <c r="Z960" s="1" t="str">
        <f t="shared" si="206"/>
        <v>€0</v>
      </c>
      <c r="AA960" s="1" t="str">
        <f t="shared" si="207"/>
        <v>€4,65,217</v>
      </c>
      <c r="AB960" s="6">
        <f t="shared" si="208"/>
        <v>38768.115942028984</v>
      </c>
      <c r="AC960" s="1" t="str">
        <f t="shared" si="209"/>
        <v>Large</v>
      </c>
    </row>
    <row r="961" spans="1:29">
      <c r="A961" s="1" t="s">
        <v>1458</v>
      </c>
      <c r="B961" s="1">
        <v>2007</v>
      </c>
      <c r="C961" s="1" t="s">
        <v>53</v>
      </c>
      <c r="D961" s="1" t="s">
        <v>43</v>
      </c>
      <c r="E961" s="1" t="s">
        <v>40</v>
      </c>
      <c r="F961" s="1">
        <v>230</v>
      </c>
      <c r="G961" s="1">
        <v>1800</v>
      </c>
      <c r="H961" s="1">
        <v>287</v>
      </c>
      <c r="I961" s="1">
        <v>25.53</v>
      </c>
      <c r="J961" s="1">
        <v>7</v>
      </c>
      <c r="K961" s="1" t="s">
        <v>19</v>
      </c>
      <c r="L961" s="1" t="s">
        <v>24</v>
      </c>
      <c r="M961" s="1">
        <v>84</v>
      </c>
      <c r="N961" s="1" t="s">
        <v>25</v>
      </c>
      <c r="O961" s="1">
        <v>2792179</v>
      </c>
      <c r="P961" s="1">
        <f t="shared" si="210"/>
        <v>3</v>
      </c>
      <c r="Q961" s="1">
        <f t="shared" si="197"/>
        <v>17</v>
      </c>
      <c r="R961" s="5">
        <f t="shared" si="198"/>
        <v>0.12777777777777777</v>
      </c>
      <c r="S961" s="6">
        <f t="shared" si="199"/>
        <v>159444.44444444444</v>
      </c>
      <c r="T961" s="4">
        <f t="shared" si="200"/>
        <v>1.2478260869565216</v>
      </c>
      <c r="U961" s="1" t="str">
        <f t="shared" si="201"/>
        <v>Normal</v>
      </c>
      <c r="V961" s="1" t="str">
        <f t="shared" si="202"/>
        <v>IPO</v>
      </c>
      <c r="W961" s="1">
        <f t="shared" si="203"/>
        <v>0</v>
      </c>
      <c r="X961" s="1" t="str">
        <f t="shared" si="204"/>
        <v>0230M</v>
      </c>
      <c r="Y961" s="1" t="str">
        <f t="shared" si="205"/>
        <v>0287M</v>
      </c>
      <c r="Z961" s="1" t="str">
        <f t="shared" si="206"/>
        <v>00</v>
      </c>
      <c r="AA961" s="1" t="str">
        <f t="shared" si="207"/>
        <v>01,59,444</v>
      </c>
      <c r="AB961" s="6">
        <f t="shared" si="208"/>
        <v>13287.037037037036</v>
      </c>
      <c r="AC961" s="1" t="str">
        <f t="shared" si="209"/>
        <v>Large</v>
      </c>
    </row>
    <row r="962" spans="1:29">
      <c r="A962" s="1" t="s">
        <v>3502</v>
      </c>
      <c r="B962" s="1">
        <v>2007</v>
      </c>
      <c r="C962" s="1" t="s">
        <v>73</v>
      </c>
      <c r="D962" s="1" t="s">
        <v>36</v>
      </c>
      <c r="E962" s="1" t="s">
        <v>28</v>
      </c>
      <c r="F962" s="1">
        <v>293</v>
      </c>
      <c r="G962" s="1">
        <v>2938</v>
      </c>
      <c r="H962" s="1">
        <v>31</v>
      </c>
      <c r="I962" s="1">
        <v>24.91</v>
      </c>
      <c r="J962" s="1">
        <v>8</v>
      </c>
      <c r="K962" s="1" t="s">
        <v>19</v>
      </c>
      <c r="L962" s="1" t="s">
        <v>24</v>
      </c>
      <c r="M962" s="1">
        <v>4</v>
      </c>
      <c r="N962" s="1" t="s">
        <v>20</v>
      </c>
      <c r="O962" s="1">
        <v>2739176</v>
      </c>
      <c r="P962" s="1">
        <f t="shared" si="210"/>
        <v>1</v>
      </c>
      <c r="Q962" s="1">
        <f t="shared" ref="Q962:Q1025" si="211">2024 - B962</f>
        <v>17</v>
      </c>
      <c r="R962" s="5">
        <f t="shared" ref="R962:R1025" si="212">F962 / G962</f>
        <v>9.9727705922396187E-2</v>
      </c>
      <c r="S962" s="6">
        <f t="shared" ref="S962:S1025" si="213">(H962 * 1000000) / G962</f>
        <v>10551.395507147719</v>
      </c>
      <c r="T962" s="4">
        <f t="shared" ref="T962:T1025" si="214">H962 / F962</f>
        <v>0.10580204778156997</v>
      </c>
      <c r="U962" s="1" t="str">
        <f t="shared" ref="U962:U1025" si="215">IF(AND(J962&gt;=8, I962&gt;=1), "High Performer", "Normal")</f>
        <v>High Performer</v>
      </c>
      <c r="V962" s="1" t="str">
        <f t="shared" ref="V962:V1025" si="216">IF(K962="Yes", "Acquired",
 IF(L962="Yes", "IPO", "Still Private"))</f>
        <v>IPO</v>
      </c>
      <c r="W962" s="1" t="str">
        <f t="shared" ref="W962:W1025" si="217">IF(C962="USA","$",
IF(C962="India","₹",
IF(C962="UK","£",
IF(C962="Germany","€",
IF(C962="France","€",
IF(C962="Canada","$",
IF(C962="Australia","A$",
IF(C962="China","¥",
IF(C962="Japan","¥",)))))))))</f>
        <v>€</v>
      </c>
      <c r="X962" s="1" t="str">
        <f t="shared" ref="X962:X1025" si="218">W962 &amp; F962 &amp; "M"</f>
        <v>€293M</v>
      </c>
      <c r="Y962" s="1" t="str">
        <f t="shared" ref="Y962:Y1025" si="219">W962 &amp; H962 &amp; "M"</f>
        <v>€31M</v>
      </c>
      <c r="Z962" s="1" t="str">
        <f t="shared" ref="Z962:Z1025" si="220">W962 &amp; TEXT(R962,"#,##0")</f>
        <v>€0</v>
      </c>
      <c r="AA962" s="1" t="str">
        <f t="shared" ref="AA962:AA1025" si="221">W962 &amp; TEXT(S962,"#,##0")</f>
        <v>€10,551</v>
      </c>
      <c r="AB962" s="6">
        <f t="shared" ref="AB962:AB1025" si="222">(H962 * 1000000) / (12 * G962)</f>
        <v>879.28295892897665</v>
      </c>
      <c r="AC962" s="1" t="str">
        <f t="shared" ref="AC962:AC1025" si="223">IF(F962&lt;100, "Small", IF(F962&lt;=200, "Mid",IF(F962&lt;500,  "Large")))</f>
        <v>Large</v>
      </c>
    </row>
    <row r="963" spans="1:29">
      <c r="A963" s="1" t="s">
        <v>3171</v>
      </c>
      <c r="B963" s="1">
        <v>2007</v>
      </c>
      <c r="C963" s="1" t="s">
        <v>73</v>
      </c>
      <c r="D963" s="1" t="s">
        <v>39</v>
      </c>
      <c r="E963" s="1" t="s">
        <v>37</v>
      </c>
      <c r="F963" s="1">
        <v>306</v>
      </c>
      <c r="G963" s="1">
        <v>81</v>
      </c>
      <c r="H963" s="1">
        <v>461</v>
      </c>
      <c r="I963" s="1">
        <v>46.72</v>
      </c>
      <c r="J963" s="1">
        <v>1</v>
      </c>
      <c r="K963" s="1" t="s">
        <v>19</v>
      </c>
      <c r="L963" s="1" t="s">
        <v>24</v>
      </c>
      <c r="M963" s="1">
        <v>89</v>
      </c>
      <c r="N963" s="1" t="s">
        <v>25</v>
      </c>
      <c r="O963" s="1">
        <v>2716139</v>
      </c>
      <c r="P963" s="1">
        <f t="shared" si="210"/>
        <v>4</v>
      </c>
      <c r="Q963" s="1">
        <f t="shared" si="211"/>
        <v>17</v>
      </c>
      <c r="R963" s="5">
        <f t="shared" si="212"/>
        <v>3.7777777777777777</v>
      </c>
      <c r="S963" s="6">
        <f t="shared" si="213"/>
        <v>5691358.0246913582</v>
      </c>
      <c r="T963" s="4">
        <f t="shared" si="214"/>
        <v>1.5065359477124183</v>
      </c>
      <c r="U963" s="1" t="str">
        <f t="shared" si="215"/>
        <v>Normal</v>
      </c>
      <c r="V963" s="1" t="str">
        <f t="shared" si="216"/>
        <v>IPO</v>
      </c>
      <c r="W963" s="1" t="str">
        <f t="shared" si="217"/>
        <v>€</v>
      </c>
      <c r="X963" s="1" t="str">
        <f t="shared" si="218"/>
        <v>€306M</v>
      </c>
      <c r="Y963" s="1" t="str">
        <f t="shared" si="219"/>
        <v>€461M</v>
      </c>
      <c r="Z963" s="1" t="str">
        <f t="shared" si="220"/>
        <v>€4</v>
      </c>
      <c r="AA963" s="1" t="str">
        <f t="shared" si="221"/>
        <v>€56,91,358</v>
      </c>
      <c r="AB963" s="6">
        <f t="shared" si="222"/>
        <v>474279.83539094648</v>
      </c>
      <c r="AC963" s="1" t="str">
        <f t="shared" si="223"/>
        <v>Large</v>
      </c>
    </row>
    <row r="964" spans="1:29">
      <c r="A964" s="1" t="s">
        <v>2177</v>
      </c>
      <c r="B964" s="1">
        <v>2007</v>
      </c>
      <c r="C964" s="1" t="s">
        <v>22</v>
      </c>
      <c r="D964" s="1" t="s">
        <v>48</v>
      </c>
      <c r="E964" s="1" t="s">
        <v>23</v>
      </c>
      <c r="F964" s="1">
        <v>473</v>
      </c>
      <c r="G964" s="1">
        <v>2221</v>
      </c>
      <c r="H964" s="1">
        <v>112</v>
      </c>
      <c r="I964" s="1">
        <v>47.41</v>
      </c>
      <c r="J964" s="1">
        <v>4</v>
      </c>
      <c r="K964" s="1" t="s">
        <v>19</v>
      </c>
      <c r="L964" s="1" t="s">
        <v>24</v>
      </c>
      <c r="M964" s="1">
        <v>68</v>
      </c>
      <c r="N964" s="1" t="s">
        <v>33</v>
      </c>
      <c r="O964" s="1">
        <v>2659052</v>
      </c>
      <c r="P964" s="1">
        <f t="shared" si="210"/>
        <v>5</v>
      </c>
      <c r="Q964" s="1">
        <f t="shared" si="211"/>
        <v>17</v>
      </c>
      <c r="R964" s="5">
        <f t="shared" si="212"/>
        <v>0.2129671319225574</v>
      </c>
      <c r="S964" s="6">
        <f t="shared" si="213"/>
        <v>50427.735254389918</v>
      </c>
      <c r="T964" s="4">
        <f t="shared" si="214"/>
        <v>0.23678646934460887</v>
      </c>
      <c r="U964" s="1" t="str">
        <f t="shared" si="215"/>
        <v>Normal</v>
      </c>
      <c r="V964" s="1" t="str">
        <f t="shared" si="216"/>
        <v>IPO</v>
      </c>
      <c r="W964" s="1" t="str">
        <f t="shared" si="217"/>
        <v>£</v>
      </c>
      <c r="X964" s="1" t="str">
        <f t="shared" si="218"/>
        <v>£473M</v>
      </c>
      <c r="Y964" s="1" t="str">
        <f t="shared" si="219"/>
        <v>£112M</v>
      </c>
      <c r="Z964" s="1" t="str">
        <f t="shared" si="220"/>
        <v>£0</v>
      </c>
      <c r="AA964" s="1" t="str">
        <f t="shared" si="221"/>
        <v>£50,428</v>
      </c>
      <c r="AB964" s="6">
        <f t="shared" si="222"/>
        <v>4202.3112711991598</v>
      </c>
      <c r="AC964" s="1" t="str">
        <f t="shared" si="223"/>
        <v>Large</v>
      </c>
    </row>
    <row r="965" spans="1:29">
      <c r="A965" s="1" t="s">
        <v>571</v>
      </c>
      <c r="B965" s="1">
        <v>2007</v>
      </c>
      <c r="C965" s="1" t="s">
        <v>16</v>
      </c>
      <c r="D965" s="1" t="s">
        <v>17</v>
      </c>
      <c r="E965" s="1" t="s">
        <v>40</v>
      </c>
      <c r="F965" s="1">
        <v>451</v>
      </c>
      <c r="G965" s="1">
        <v>1144</v>
      </c>
      <c r="H965" s="1">
        <v>159</v>
      </c>
      <c r="I965" s="1">
        <v>36.31</v>
      </c>
      <c r="J965" s="1">
        <v>4</v>
      </c>
      <c r="K965" s="1" t="s">
        <v>24</v>
      </c>
      <c r="L965" s="1" t="s">
        <v>24</v>
      </c>
      <c r="M965" s="1">
        <v>82</v>
      </c>
      <c r="N965" s="1" t="s">
        <v>20</v>
      </c>
      <c r="O965" s="1">
        <v>2618688</v>
      </c>
      <c r="P965" s="1">
        <f t="shared" si="210"/>
        <v>3</v>
      </c>
      <c r="Q965" s="1">
        <f t="shared" si="211"/>
        <v>17</v>
      </c>
      <c r="R965" s="5">
        <f t="shared" si="212"/>
        <v>0.39423076923076922</v>
      </c>
      <c r="S965" s="6">
        <f t="shared" si="213"/>
        <v>138986.01398601398</v>
      </c>
      <c r="T965" s="4">
        <f t="shared" si="214"/>
        <v>0.35254988913525498</v>
      </c>
      <c r="U965" s="1" t="str">
        <f t="shared" si="215"/>
        <v>Normal</v>
      </c>
      <c r="V965" s="1" t="str">
        <f t="shared" si="216"/>
        <v>Acquired</v>
      </c>
      <c r="W965" s="1" t="str">
        <f t="shared" si="217"/>
        <v>$</v>
      </c>
      <c r="X965" s="1" t="str">
        <f t="shared" si="218"/>
        <v>$451M</v>
      </c>
      <c r="Y965" s="1" t="str">
        <f t="shared" si="219"/>
        <v>$159M</v>
      </c>
      <c r="Z965" s="1" t="str">
        <f t="shared" si="220"/>
        <v>$0</v>
      </c>
      <c r="AA965" s="1" t="str">
        <f t="shared" si="221"/>
        <v>$1,38,986</v>
      </c>
      <c r="AB965" s="6">
        <f t="shared" si="222"/>
        <v>11582.167832167832</v>
      </c>
      <c r="AC965" s="1" t="str">
        <f t="shared" si="223"/>
        <v>Large</v>
      </c>
    </row>
    <row r="966" spans="1:29">
      <c r="A966" s="1" t="s">
        <v>4916</v>
      </c>
      <c r="B966" s="1">
        <v>2007</v>
      </c>
      <c r="C966" s="1" t="s">
        <v>22</v>
      </c>
      <c r="D966" s="1" t="s">
        <v>102</v>
      </c>
      <c r="E966" s="1" t="s">
        <v>40</v>
      </c>
      <c r="F966" s="1">
        <v>314</v>
      </c>
      <c r="G966" s="1">
        <v>2612</v>
      </c>
      <c r="H966" s="1">
        <v>68</v>
      </c>
      <c r="I966" s="1">
        <v>34.450000000000003</v>
      </c>
      <c r="J966" s="1">
        <v>8</v>
      </c>
      <c r="K966" s="1" t="s">
        <v>24</v>
      </c>
      <c r="L966" s="1" t="s">
        <v>19</v>
      </c>
      <c r="M966" s="1">
        <v>24</v>
      </c>
      <c r="N966" s="1" t="s">
        <v>25</v>
      </c>
      <c r="O966" s="1">
        <v>2601563</v>
      </c>
      <c r="P966" s="1">
        <f t="shared" si="210"/>
        <v>3</v>
      </c>
      <c r="Q966" s="1">
        <f t="shared" si="211"/>
        <v>17</v>
      </c>
      <c r="R966" s="5">
        <f t="shared" si="212"/>
        <v>0.12021439509954059</v>
      </c>
      <c r="S966" s="6">
        <f t="shared" si="213"/>
        <v>26033.690658499236</v>
      </c>
      <c r="T966" s="4">
        <f t="shared" si="214"/>
        <v>0.21656050955414013</v>
      </c>
      <c r="U966" s="1" t="str">
        <f t="shared" si="215"/>
        <v>High Performer</v>
      </c>
      <c r="V966" s="1" t="str">
        <f t="shared" si="216"/>
        <v>Acquired</v>
      </c>
      <c r="W966" s="1" t="str">
        <f t="shared" si="217"/>
        <v>£</v>
      </c>
      <c r="X966" s="1" t="str">
        <f t="shared" si="218"/>
        <v>£314M</v>
      </c>
      <c r="Y966" s="1" t="str">
        <f t="shared" si="219"/>
        <v>£68M</v>
      </c>
      <c r="Z966" s="1" t="str">
        <f t="shared" si="220"/>
        <v>£0</v>
      </c>
      <c r="AA966" s="1" t="str">
        <f t="shared" si="221"/>
        <v>£26,034</v>
      </c>
      <c r="AB966" s="6">
        <f t="shared" si="222"/>
        <v>2169.4742215416027</v>
      </c>
      <c r="AC966" s="1" t="str">
        <f t="shared" si="223"/>
        <v>Large</v>
      </c>
    </row>
    <row r="967" spans="1:29">
      <c r="A967" s="1" t="s">
        <v>246</v>
      </c>
      <c r="B967" s="1">
        <v>2007</v>
      </c>
      <c r="C967" s="1" t="s">
        <v>27</v>
      </c>
      <c r="D967" s="1" t="s">
        <v>17</v>
      </c>
      <c r="E967" s="1" t="s">
        <v>28</v>
      </c>
      <c r="F967" s="1">
        <v>315</v>
      </c>
      <c r="G967" s="1">
        <v>2825</v>
      </c>
      <c r="H967" s="1">
        <v>364</v>
      </c>
      <c r="I967" s="1">
        <v>42.72</v>
      </c>
      <c r="J967" s="1">
        <v>4</v>
      </c>
      <c r="K967" s="1" t="s">
        <v>19</v>
      </c>
      <c r="L967" s="1" t="s">
        <v>19</v>
      </c>
      <c r="M967" s="1">
        <v>38</v>
      </c>
      <c r="N967" s="1" t="s">
        <v>25</v>
      </c>
      <c r="O967" s="1">
        <v>2601536</v>
      </c>
      <c r="P967" s="1">
        <f t="shared" si="210"/>
        <v>1</v>
      </c>
      <c r="Q967" s="1">
        <f t="shared" si="211"/>
        <v>17</v>
      </c>
      <c r="R967" s="5">
        <f t="shared" si="212"/>
        <v>0.11150442477876106</v>
      </c>
      <c r="S967" s="6">
        <f t="shared" si="213"/>
        <v>128849.5575221239</v>
      </c>
      <c r="T967" s="4">
        <f t="shared" si="214"/>
        <v>1.1555555555555554</v>
      </c>
      <c r="U967" s="1" t="str">
        <f t="shared" si="215"/>
        <v>Normal</v>
      </c>
      <c r="V967" s="1" t="str">
        <f t="shared" si="216"/>
        <v>Still Private</v>
      </c>
      <c r="W967" s="1" t="str">
        <f t="shared" si="217"/>
        <v>$</v>
      </c>
      <c r="X967" s="1" t="str">
        <f t="shared" si="218"/>
        <v>$315M</v>
      </c>
      <c r="Y967" s="1" t="str">
        <f t="shared" si="219"/>
        <v>$364M</v>
      </c>
      <c r="Z967" s="1" t="str">
        <f t="shared" si="220"/>
        <v>$0</v>
      </c>
      <c r="AA967" s="1" t="str">
        <f t="shared" si="221"/>
        <v>$1,28,850</v>
      </c>
      <c r="AB967" s="6">
        <f t="shared" si="222"/>
        <v>10737.463126843657</v>
      </c>
      <c r="AC967" s="1" t="str">
        <f t="shared" si="223"/>
        <v>Large</v>
      </c>
    </row>
    <row r="968" spans="1:29">
      <c r="A968" s="1" t="s">
        <v>75</v>
      </c>
      <c r="B968" s="1">
        <v>2007</v>
      </c>
      <c r="C968" s="1" t="s">
        <v>53</v>
      </c>
      <c r="D968" s="1" t="s">
        <v>43</v>
      </c>
      <c r="E968" s="1" t="s">
        <v>18</v>
      </c>
      <c r="F968" s="1">
        <v>243</v>
      </c>
      <c r="G968" s="1">
        <v>3292</v>
      </c>
      <c r="H968" s="1">
        <v>987</v>
      </c>
      <c r="I968" s="1">
        <v>45.29</v>
      </c>
      <c r="J968" s="1">
        <v>5</v>
      </c>
      <c r="K968" s="1" t="s">
        <v>19</v>
      </c>
      <c r="L968" s="1" t="s">
        <v>24</v>
      </c>
      <c r="M968" s="1">
        <v>4</v>
      </c>
      <c r="N968" s="1" t="s">
        <v>20</v>
      </c>
      <c r="O968" s="1">
        <v>2578332</v>
      </c>
      <c r="P968" s="1">
        <f t="shared" si="210"/>
        <v>2</v>
      </c>
      <c r="Q968" s="1">
        <f t="shared" si="211"/>
        <v>17</v>
      </c>
      <c r="R968" s="5">
        <f t="shared" si="212"/>
        <v>7.3815309842041307E-2</v>
      </c>
      <c r="S968" s="6">
        <f t="shared" si="213"/>
        <v>299817.73997569864</v>
      </c>
      <c r="T968" s="4">
        <f t="shared" si="214"/>
        <v>4.0617283950617287</v>
      </c>
      <c r="U968" s="1" t="str">
        <f t="shared" si="215"/>
        <v>Normal</v>
      </c>
      <c r="V968" s="1" t="str">
        <f t="shared" si="216"/>
        <v>IPO</v>
      </c>
      <c r="W968" s="1">
        <f t="shared" si="217"/>
        <v>0</v>
      </c>
      <c r="X968" s="1" t="str">
        <f t="shared" si="218"/>
        <v>0243M</v>
      </c>
      <c r="Y968" s="1" t="str">
        <f t="shared" si="219"/>
        <v>0987M</v>
      </c>
      <c r="Z968" s="1" t="str">
        <f t="shared" si="220"/>
        <v>00</v>
      </c>
      <c r="AA968" s="1" t="str">
        <f t="shared" si="221"/>
        <v>02,99,818</v>
      </c>
      <c r="AB968" s="6">
        <f t="shared" si="222"/>
        <v>24984.811664641555</v>
      </c>
      <c r="AC968" s="1" t="str">
        <f t="shared" si="223"/>
        <v>Large</v>
      </c>
    </row>
    <row r="969" spans="1:29">
      <c r="A969" s="1" t="s">
        <v>3139</v>
      </c>
      <c r="B969" s="1">
        <v>2007</v>
      </c>
      <c r="C969" s="1" t="s">
        <v>73</v>
      </c>
      <c r="D969" s="1" t="s">
        <v>43</v>
      </c>
      <c r="E969" s="1" t="s">
        <v>18</v>
      </c>
      <c r="F969" s="1">
        <v>294</v>
      </c>
      <c r="G969" s="1">
        <v>639</v>
      </c>
      <c r="H969" s="1">
        <v>930</v>
      </c>
      <c r="I969" s="1">
        <v>14.56</v>
      </c>
      <c r="J969" s="1">
        <v>7</v>
      </c>
      <c r="K969" s="1" t="s">
        <v>24</v>
      </c>
      <c r="L969" s="1" t="s">
        <v>19</v>
      </c>
      <c r="M969" s="1">
        <v>22</v>
      </c>
      <c r="N969" s="1" t="s">
        <v>20</v>
      </c>
      <c r="O969" s="1">
        <v>2559772</v>
      </c>
      <c r="P969" s="1">
        <f t="shared" ref="P969:P1032" si="224">IF(E969="Seed", 1,
 IF(E969="Series A", 2,
 IF(E969="Series B", 3,
 IF(E969="Series C", 4,
 IF(E969="IPO", 5, "")))))</f>
        <v>2</v>
      </c>
      <c r="Q969" s="1">
        <f t="shared" si="211"/>
        <v>17</v>
      </c>
      <c r="R969" s="5">
        <f t="shared" si="212"/>
        <v>0.460093896713615</v>
      </c>
      <c r="S969" s="6">
        <f t="shared" si="213"/>
        <v>1455399.0610328638</v>
      </c>
      <c r="T969" s="4">
        <f t="shared" si="214"/>
        <v>3.1632653061224492</v>
      </c>
      <c r="U969" s="1" t="str">
        <f t="shared" si="215"/>
        <v>Normal</v>
      </c>
      <c r="V969" s="1" t="str">
        <f t="shared" si="216"/>
        <v>Acquired</v>
      </c>
      <c r="W969" s="1" t="str">
        <f t="shared" si="217"/>
        <v>€</v>
      </c>
      <c r="X969" s="1" t="str">
        <f t="shared" si="218"/>
        <v>€294M</v>
      </c>
      <c r="Y969" s="1" t="str">
        <f t="shared" si="219"/>
        <v>€930M</v>
      </c>
      <c r="Z969" s="1" t="str">
        <f t="shared" si="220"/>
        <v>€0</v>
      </c>
      <c r="AA969" s="1" t="str">
        <f t="shared" si="221"/>
        <v>€14,55,399</v>
      </c>
      <c r="AB969" s="6">
        <f t="shared" si="222"/>
        <v>121283.25508607199</v>
      </c>
      <c r="AC969" s="1" t="str">
        <f t="shared" si="223"/>
        <v>Large</v>
      </c>
    </row>
    <row r="970" spans="1:29">
      <c r="A970" s="1" t="s">
        <v>3033</v>
      </c>
      <c r="B970" s="1">
        <v>2007</v>
      </c>
      <c r="C970" s="1" t="s">
        <v>59</v>
      </c>
      <c r="D970" s="1" t="s">
        <v>32</v>
      </c>
      <c r="E970" s="1" t="s">
        <v>18</v>
      </c>
      <c r="F970" s="1">
        <v>491</v>
      </c>
      <c r="G970" s="1">
        <v>3712</v>
      </c>
      <c r="H970" s="1">
        <v>847</v>
      </c>
      <c r="I970" s="1">
        <v>36.65</v>
      </c>
      <c r="J970" s="1">
        <v>2</v>
      </c>
      <c r="K970" s="1" t="s">
        <v>19</v>
      </c>
      <c r="L970" s="1" t="s">
        <v>19</v>
      </c>
      <c r="M970" s="1">
        <v>92</v>
      </c>
      <c r="N970" s="1" t="s">
        <v>25</v>
      </c>
      <c r="O970" s="1">
        <v>2557630</v>
      </c>
      <c r="P970" s="1">
        <f t="shared" si="224"/>
        <v>2</v>
      </c>
      <c r="Q970" s="1">
        <f t="shared" si="211"/>
        <v>17</v>
      </c>
      <c r="R970" s="5">
        <f t="shared" si="212"/>
        <v>0.13227370689655171</v>
      </c>
      <c r="S970" s="6">
        <f t="shared" si="213"/>
        <v>228178.87931034484</v>
      </c>
      <c r="T970" s="4">
        <f t="shared" si="214"/>
        <v>1.725050916496945</v>
      </c>
      <c r="U970" s="1" t="str">
        <f t="shared" si="215"/>
        <v>Normal</v>
      </c>
      <c r="V970" s="1" t="str">
        <f t="shared" si="216"/>
        <v>Still Private</v>
      </c>
      <c r="W970" s="1" t="str">
        <f t="shared" si="217"/>
        <v>₹</v>
      </c>
      <c r="X970" s="1" t="str">
        <f t="shared" si="218"/>
        <v>₹491M</v>
      </c>
      <c r="Y970" s="1" t="str">
        <f t="shared" si="219"/>
        <v>₹847M</v>
      </c>
      <c r="Z970" s="1" t="str">
        <f t="shared" si="220"/>
        <v>₹0</v>
      </c>
      <c r="AA970" s="1" t="str">
        <f t="shared" si="221"/>
        <v>₹2,28,179</v>
      </c>
      <c r="AB970" s="6">
        <f t="shared" si="222"/>
        <v>19014.906609195401</v>
      </c>
      <c r="AC970" s="1" t="str">
        <f t="shared" si="223"/>
        <v>Large</v>
      </c>
    </row>
    <row r="971" spans="1:29">
      <c r="A971" s="1" t="s">
        <v>2439</v>
      </c>
      <c r="B971" s="1">
        <v>2007</v>
      </c>
      <c r="C971" s="1" t="s">
        <v>35</v>
      </c>
      <c r="D971" s="1" t="s">
        <v>102</v>
      </c>
      <c r="E971" s="1" t="s">
        <v>18</v>
      </c>
      <c r="F971" s="1">
        <v>415</v>
      </c>
      <c r="G971" s="1">
        <v>2606</v>
      </c>
      <c r="H971" s="1">
        <v>808</v>
      </c>
      <c r="I971" s="1">
        <v>38.64</v>
      </c>
      <c r="J971" s="1">
        <v>7</v>
      </c>
      <c r="K971" s="1" t="s">
        <v>24</v>
      </c>
      <c r="L971" s="1" t="s">
        <v>24</v>
      </c>
      <c r="M971" s="1">
        <v>66</v>
      </c>
      <c r="N971" s="1" t="s">
        <v>33</v>
      </c>
      <c r="O971" s="1">
        <v>2556561</v>
      </c>
      <c r="P971" s="1">
        <f t="shared" si="224"/>
        <v>2</v>
      </c>
      <c r="Q971" s="1">
        <f t="shared" si="211"/>
        <v>17</v>
      </c>
      <c r="R971" s="5">
        <f t="shared" si="212"/>
        <v>0.15924788948580199</v>
      </c>
      <c r="S971" s="6">
        <f t="shared" si="213"/>
        <v>310053.72217958554</v>
      </c>
      <c r="T971" s="4">
        <f t="shared" si="214"/>
        <v>1.9469879518072288</v>
      </c>
      <c r="U971" s="1" t="str">
        <f t="shared" si="215"/>
        <v>Normal</v>
      </c>
      <c r="V971" s="1" t="str">
        <f t="shared" si="216"/>
        <v>Acquired</v>
      </c>
      <c r="W971" s="1" t="str">
        <f t="shared" si="217"/>
        <v>¥</v>
      </c>
      <c r="X971" s="1" t="str">
        <f t="shared" si="218"/>
        <v>¥415M</v>
      </c>
      <c r="Y971" s="1" t="str">
        <f t="shared" si="219"/>
        <v>¥808M</v>
      </c>
      <c r="Z971" s="1" t="str">
        <f t="shared" si="220"/>
        <v>¥0</v>
      </c>
      <c r="AA971" s="1" t="str">
        <f t="shared" si="221"/>
        <v>¥3,10,054</v>
      </c>
      <c r="AB971" s="6">
        <f t="shared" si="222"/>
        <v>25837.810181632132</v>
      </c>
      <c r="AC971" s="1" t="str">
        <f t="shared" si="223"/>
        <v>Large</v>
      </c>
    </row>
    <row r="972" spans="1:29">
      <c r="A972" s="1" t="s">
        <v>2625</v>
      </c>
      <c r="B972" s="1">
        <v>2007</v>
      </c>
      <c r="C972" s="1" t="s">
        <v>35</v>
      </c>
      <c r="D972" s="1" t="s">
        <v>39</v>
      </c>
      <c r="E972" s="1" t="s">
        <v>28</v>
      </c>
      <c r="F972" s="1">
        <v>251</v>
      </c>
      <c r="G972" s="1">
        <v>4280</v>
      </c>
      <c r="H972" s="1">
        <v>625</v>
      </c>
      <c r="I972" s="1">
        <v>13.78</v>
      </c>
      <c r="J972" s="1">
        <v>7</v>
      </c>
      <c r="K972" s="1" t="s">
        <v>19</v>
      </c>
      <c r="L972" s="1" t="s">
        <v>19</v>
      </c>
      <c r="M972" s="1">
        <v>31</v>
      </c>
      <c r="N972" s="1" t="s">
        <v>49</v>
      </c>
      <c r="O972" s="1">
        <v>2553956</v>
      </c>
      <c r="P972" s="1">
        <f t="shared" si="224"/>
        <v>1</v>
      </c>
      <c r="Q972" s="1">
        <f t="shared" si="211"/>
        <v>17</v>
      </c>
      <c r="R972" s="5">
        <f t="shared" si="212"/>
        <v>5.8644859813084114E-2</v>
      </c>
      <c r="S972" s="6">
        <f t="shared" si="213"/>
        <v>146028.03738317758</v>
      </c>
      <c r="T972" s="4">
        <f t="shared" si="214"/>
        <v>2.4900398406374502</v>
      </c>
      <c r="U972" s="1" t="str">
        <f t="shared" si="215"/>
        <v>Normal</v>
      </c>
      <c r="V972" s="1" t="str">
        <f t="shared" si="216"/>
        <v>Still Private</v>
      </c>
      <c r="W972" s="1" t="str">
        <f t="shared" si="217"/>
        <v>¥</v>
      </c>
      <c r="X972" s="1" t="str">
        <f t="shared" si="218"/>
        <v>¥251M</v>
      </c>
      <c r="Y972" s="1" t="str">
        <f t="shared" si="219"/>
        <v>¥625M</v>
      </c>
      <c r="Z972" s="1" t="str">
        <f t="shared" si="220"/>
        <v>¥0</v>
      </c>
      <c r="AA972" s="1" t="str">
        <f t="shared" si="221"/>
        <v>¥1,46,028</v>
      </c>
      <c r="AB972" s="6">
        <f t="shared" si="222"/>
        <v>12169.003115264797</v>
      </c>
      <c r="AC972" s="1" t="str">
        <f t="shared" si="223"/>
        <v>Large</v>
      </c>
    </row>
    <row r="973" spans="1:29">
      <c r="A973" s="1" t="s">
        <v>573</v>
      </c>
      <c r="B973" s="1">
        <v>2007</v>
      </c>
      <c r="C973" s="1" t="s">
        <v>22</v>
      </c>
      <c r="D973" s="1" t="s">
        <v>48</v>
      </c>
      <c r="E973" s="1" t="s">
        <v>28</v>
      </c>
      <c r="F973" s="1">
        <v>431</v>
      </c>
      <c r="G973" s="1">
        <v>3487</v>
      </c>
      <c r="H973" s="1">
        <v>122</v>
      </c>
      <c r="I973" s="1">
        <v>16.16</v>
      </c>
      <c r="J973" s="1">
        <v>5</v>
      </c>
      <c r="K973" s="1" t="s">
        <v>24</v>
      </c>
      <c r="L973" s="1" t="s">
        <v>19</v>
      </c>
      <c r="M973" s="1">
        <v>8</v>
      </c>
      <c r="N973" s="1" t="s">
        <v>33</v>
      </c>
      <c r="O973" s="1">
        <v>2251237</v>
      </c>
      <c r="P973" s="1">
        <f t="shared" si="224"/>
        <v>1</v>
      </c>
      <c r="Q973" s="1">
        <f t="shared" si="211"/>
        <v>17</v>
      </c>
      <c r="R973" s="5">
        <f t="shared" si="212"/>
        <v>0.12360195010037281</v>
      </c>
      <c r="S973" s="6">
        <f t="shared" si="213"/>
        <v>34987.094924003439</v>
      </c>
      <c r="T973" s="4">
        <f t="shared" si="214"/>
        <v>0.28306264501160094</v>
      </c>
      <c r="U973" s="1" t="str">
        <f t="shared" si="215"/>
        <v>Normal</v>
      </c>
      <c r="V973" s="1" t="str">
        <f t="shared" si="216"/>
        <v>Acquired</v>
      </c>
      <c r="W973" s="1" t="str">
        <f t="shared" si="217"/>
        <v>£</v>
      </c>
      <c r="X973" s="1" t="str">
        <f t="shared" si="218"/>
        <v>£431M</v>
      </c>
      <c r="Y973" s="1" t="str">
        <f t="shared" si="219"/>
        <v>£122M</v>
      </c>
      <c r="Z973" s="1" t="str">
        <f t="shared" si="220"/>
        <v>£0</v>
      </c>
      <c r="AA973" s="1" t="str">
        <f t="shared" si="221"/>
        <v>£34,987</v>
      </c>
      <c r="AB973" s="6">
        <f t="shared" si="222"/>
        <v>2915.5912436669532</v>
      </c>
      <c r="AC973" s="1" t="str">
        <f t="shared" si="223"/>
        <v>Large</v>
      </c>
    </row>
    <row r="974" spans="1:29">
      <c r="A974" s="1" t="s">
        <v>4974</v>
      </c>
      <c r="B974" s="1">
        <v>2007</v>
      </c>
      <c r="C974" s="1" t="s">
        <v>16</v>
      </c>
      <c r="D974" s="1" t="s">
        <v>43</v>
      </c>
      <c r="E974" s="1" t="s">
        <v>28</v>
      </c>
      <c r="F974" s="1">
        <v>252</v>
      </c>
      <c r="G974" s="1">
        <v>957</v>
      </c>
      <c r="H974" s="1">
        <v>529</v>
      </c>
      <c r="I974" s="1">
        <v>37.049999999999997</v>
      </c>
      <c r="J974" s="1">
        <v>3</v>
      </c>
      <c r="K974" s="1" t="s">
        <v>24</v>
      </c>
      <c r="L974" s="1" t="s">
        <v>19</v>
      </c>
      <c r="M974" s="1">
        <v>98</v>
      </c>
      <c r="N974" s="1" t="s">
        <v>29</v>
      </c>
      <c r="O974" s="1">
        <v>2147487</v>
      </c>
      <c r="P974" s="1">
        <f t="shared" si="224"/>
        <v>1</v>
      </c>
      <c r="Q974" s="1">
        <f t="shared" si="211"/>
        <v>17</v>
      </c>
      <c r="R974" s="5">
        <f t="shared" si="212"/>
        <v>0.26332288401253917</v>
      </c>
      <c r="S974" s="6">
        <f t="shared" si="213"/>
        <v>552769.07001044927</v>
      </c>
      <c r="T974" s="4">
        <f t="shared" si="214"/>
        <v>2.0992063492063493</v>
      </c>
      <c r="U974" s="1" t="str">
        <f t="shared" si="215"/>
        <v>Normal</v>
      </c>
      <c r="V974" s="1" t="str">
        <f t="shared" si="216"/>
        <v>Acquired</v>
      </c>
      <c r="W974" s="1" t="str">
        <f t="shared" si="217"/>
        <v>$</v>
      </c>
      <c r="X974" s="1" t="str">
        <f t="shared" si="218"/>
        <v>$252M</v>
      </c>
      <c r="Y974" s="1" t="str">
        <f t="shared" si="219"/>
        <v>$529M</v>
      </c>
      <c r="Z974" s="1" t="str">
        <f t="shared" si="220"/>
        <v>$0</v>
      </c>
      <c r="AA974" s="1" t="str">
        <f t="shared" si="221"/>
        <v>$5,52,769</v>
      </c>
      <c r="AB974" s="6">
        <f t="shared" si="222"/>
        <v>46064.089167537444</v>
      </c>
      <c r="AC974" s="1" t="str">
        <f t="shared" si="223"/>
        <v>Large</v>
      </c>
    </row>
    <row r="975" spans="1:29">
      <c r="A975" s="1" t="s">
        <v>3981</v>
      </c>
      <c r="B975" s="1">
        <v>2007</v>
      </c>
      <c r="C975" s="1" t="s">
        <v>31</v>
      </c>
      <c r="D975" s="1" t="s">
        <v>46</v>
      </c>
      <c r="E975" s="1" t="s">
        <v>23</v>
      </c>
      <c r="F975" s="1">
        <v>478</v>
      </c>
      <c r="G975" s="1">
        <v>1602</v>
      </c>
      <c r="H975" s="1">
        <v>269</v>
      </c>
      <c r="I975" s="1">
        <v>13.84</v>
      </c>
      <c r="J975" s="1">
        <v>3</v>
      </c>
      <c r="K975" s="1" t="s">
        <v>24</v>
      </c>
      <c r="L975" s="1" t="s">
        <v>19</v>
      </c>
      <c r="M975" s="1">
        <v>40</v>
      </c>
      <c r="N975" s="1" t="s">
        <v>29</v>
      </c>
      <c r="O975" s="1">
        <v>2057766</v>
      </c>
      <c r="P975" s="1">
        <f t="shared" si="224"/>
        <v>5</v>
      </c>
      <c r="Q975" s="1">
        <f t="shared" si="211"/>
        <v>17</v>
      </c>
      <c r="R975" s="5">
        <f t="shared" si="212"/>
        <v>0.29837702871410737</v>
      </c>
      <c r="S975" s="6">
        <f t="shared" si="213"/>
        <v>167915.10611735331</v>
      </c>
      <c r="T975" s="4">
        <f t="shared" si="214"/>
        <v>0.56276150627615062</v>
      </c>
      <c r="U975" s="1" t="str">
        <f t="shared" si="215"/>
        <v>Normal</v>
      </c>
      <c r="V975" s="1" t="str">
        <f t="shared" si="216"/>
        <v>Acquired</v>
      </c>
      <c r="W975" s="1" t="str">
        <f t="shared" si="217"/>
        <v>€</v>
      </c>
      <c r="X975" s="1" t="str">
        <f t="shared" si="218"/>
        <v>€478M</v>
      </c>
      <c r="Y975" s="1" t="str">
        <f t="shared" si="219"/>
        <v>€269M</v>
      </c>
      <c r="Z975" s="1" t="str">
        <f t="shared" si="220"/>
        <v>€0</v>
      </c>
      <c r="AA975" s="1" t="str">
        <f t="shared" si="221"/>
        <v>€1,67,915</v>
      </c>
      <c r="AB975" s="6">
        <f t="shared" si="222"/>
        <v>13992.925509779443</v>
      </c>
      <c r="AC975" s="1" t="str">
        <f t="shared" si="223"/>
        <v>Large</v>
      </c>
    </row>
    <row r="976" spans="1:29">
      <c r="A976" s="1" t="s">
        <v>4468</v>
      </c>
      <c r="B976" s="1">
        <v>2007</v>
      </c>
      <c r="C976" s="1" t="s">
        <v>27</v>
      </c>
      <c r="D976" s="1" t="s">
        <v>48</v>
      </c>
      <c r="E976" s="1" t="s">
        <v>37</v>
      </c>
      <c r="F976" s="1">
        <v>371</v>
      </c>
      <c r="G976" s="1">
        <v>2150</v>
      </c>
      <c r="H976" s="1">
        <v>690</v>
      </c>
      <c r="I976" s="1">
        <v>41.3</v>
      </c>
      <c r="J976" s="1">
        <v>6</v>
      </c>
      <c r="K976" s="1" t="s">
        <v>24</v>
      </c>
      <c r="L976" s="1" t="s">
        <v>19</v>
      </c>
      <c r="M976" s="1">
        <v>33</v>
      </c>
      <c r="N976" s="1" t="s">
        <v>29</v>
      </c>
      <c r="O976" s="1">
        <v>1861042</v>
      </c>
      <c r="P976" s="1">
        <f t="shared" si="224"/>
        <v>4</v>
      </c>
      <c r="Q976" s="1">
        <f t="shared" si="211"/>
        <v>17</v>
      </c>
      <c r="R976" s="5">
        <f t="shared" si="212"/>
        <v>0.17255813953488372</v>
      </c>
      <c r="S976" s="6">
        <f t="shared" si="213"/>
        <v>320930.23255813954</v>
      </c>
      <c r="T976" s="4">
        <f t="shared" si="214"/>
        <v>1.8598382749326146</v>
      </c>
      <c r="U976" s="1" t="str">
        <f t="shared" si="215"/>
        <v>Normal</v>
      </c>
      <c r="V976" s="1" t="str">
        <f t="shared" si="216"/>
        <v>Acquired</v>
      </c>
      <c r="W976" s="1" t="str">
        <f t="shared" si="217"/>
        <v>$</v>
      </c>
      <c r="X976" s="1" t="str">
        <f t="shared" si="218"/>
        <v>$371M</v>
      </c>
      <c r="Y976" s="1" t="str">
        <f t="shared" si="219"/>
        <v>$690M</v>
      </c>
      <c r="Z976" s="1" t="str">
        <f t="shared" si="220"/>
        <v>$0</v>
      </c>
      <c r="AA976" s="1" t="str">
        <f t="shared" si="221"/>
        <v>$3,20,930</v>
      </c>
      <c r="AB976" s="6">
        <f t="shared" si="222"/>
        <v>26744.18604651163</v>
      </c>
      <c r="AC976" s="1" t="str">
        <f t="shared" si="223"/>
        <v>Large</v>
      </c>
    </row>
    <row r="977" spans="1:29">
      <c r="A977" s="1" t="s">
        <v>1883</v>
      </c>
      <c r="B977" s="1">
        <v>2007</v>
      </c>
      <c r="C977" s="1" t="s">
        <v>42</v>
      </c>
      <c r="D977" s="1" t="s">
        <v>32</v>
      </c>
      <c r="E977" s="1" t="s">
        <v>28</v>
      </c>
      <c r="F977" s="1">
        <v>242</v>
      </c>
      <c r="G977" s="1">
        <v>459</v>
      </c>
      <c r="H977" s="1">
        <v>211</v>
      </c>
      <c r="I977" s="1">
        <v>9.83</v>
      </c>
      <c r="J977" s="1">
        <v>9</v>
      </c>
      <c r="K977" s="1" t="s">
        <v>24</v>
      </c>
      <c r="L977" s="1" t="s">
        <v>24</v>
      </c>
      <c r="M977" s="1">
        <v>16</v>
      </c>
      <c r="N977" s="1" t="s">
        <v>25</v>
      </c>
      <c r="O977" s="1">
        <v>1850983</v>
      </c>
      <c r="P977" s="1">
        <f t="shared" si="224"/>
        <v>1</v>
      </c>
      <c r="Q977" s="1">
        <f t="shared" si="211"/>
        <v>17</v>
      </c>
      <c r="R977" s="5">
        <f t="shared" si="212"/>
        <v>0.52723311546840956</v>
      </c>
      <c r="S977" s="6">
        <f t="shared" si="213"/>
        <v>459694.98910675384</v>
      </c>
      <c r="T977" s="4">
        <f t="shared" si="214"/>
        <v>0.87190082644628097</v>
      </c>
      <c r="U977" s="1" t="str">
        <f t="shared" si="215"/>
        <v>High Performer</v>
      </c>
      <c r="V977" s="1" t="str">
        <f t="shared" si="216"/>
        <v>Acquired</v>
      </c>
      <c r="W977" s="1" t="str">
        <f t="shared" si="217"/>
        <v>¥</v>
      </c>
      <c r="X977" s="1" t="str">
        <f t="shared" si="218"/>
        <v>¥242M</v>
      </c>
      <c r="Y977" s="1" t="str">
        <f t="shared" si="219"/>
        <v>¥211M</v>
      </c>
      <c r="Z977" s="1" t="str">
        <f t="shared" si="220"/>
        <v>¥1</v>
      </c>
      <c r="AA977" s="1" t="str">
        <f t="shared" si="221"/>
        <v>¥4,59,695</v>
      </c>
      <c r="AB977" s="6">
        <f t="shared" si="222"/>
        <v>38307.915758896153</v>
      </c>
      <c r="AC977" s="1" t="str">
        <f t="shared" si="223"/>
        <v>Large</v>
      </c>
    </row>
    <row r="978" spans="1:29">
      <c r="A978" s="1" t="s">
        <v>4633</v>
      </c>
      <c r="B978" s="1">
        <v>2007</v>
      </c>
      <c r="C978" s="1" t="s">
        <v>35</v>
      </c>
      <c r="D978" s="1" t="s">
        <v>39</v>
      </c>
      <c r="E978" s="1" t="s">
        <v>18</v>
      </c>
      <c r="F978" s="1">
        <v>344</v>
      </c>
      <c r="G978" s="1">
        <v>3069</v>
      </c>
      <c r="H978" s="1">
        <v>948</v>
      </c>
      <c r="I978" s="1">
        <v>46.26</v>
      </c>
      <c r="J978" s="1">
        <v>9</v>
      </c>
      <c r="K978" s="1" t="s">
        <v>24</v>
      </c>
      <c r="L978" s="1" t="s">
        <v>24</v>
      </c>
      <c r="M978" s="1">
        <v>22</v>
      </c>
      <c r="N978" s="1" t="s">
        <v>20</v>
      </c>
      <c r="O978" s="1">
        <v>1800206</v>
      </c>
      <c r="P978" s="1">
        <f t="shared" si="224"/>
        <v>2</v>
      </c>
      <c r="Q978" s="1">
        <f t="shared" si="211"/>
        <v>17</v>
      </c>
      <c r="R978" s="5">
        <f t="shared" si="212"/>
        <v>0.11208862821766048</v>
      </c>
      <c r="S978" s="6">
        <f t="shared" si="213"/>
        <v>308895.40566959919</v>
      </c>
      <c r="T978" s="4">
        <f t="shared" si="214"/>
        <v>2.7558139534883721</v>
      </c>
      <c r="U978" s="1" t="str">
        <f t="shared" si="215"/>
        <v>High Performer</v>
      </c>
      <c r="V978" s="1" t="str">
        <f t="shared" si="216"/>
        <v>Acquired</v>
      </c>
      <c r="W978" s="1" t="str">
        <f t="shared" si="217"/>
        <v>¥</v>
      </c>
      <c r="X978" s="1" t="str">
        <f t="shared" si="218"/>
        <v>¥344M</v>
      </c>
      <c r="Y978" s="1" t="str">
        <f t="shared" si="219"/>
        <v>¥948M</v>
      </c>
      <c r="Z978" s="1" t="str">
        <f t="shared" si="220"/>
        <v>¥0</v>
      </c>
      <c r="AA978" s="1" t="str">
        <f t="shared" si="221"/>
        <v>¥3,08,895</v>
      </c>
      <c r="AB978" s="6">
        <f t="shared" si="222"/>
        <v>25741.283805799936</v>
      </c>
      <c r="AC978" s="1" t="str">
        <f t="shared" si="223"/>
        <v>Large</v>
      </c>
    </row>
    <row r="979" spans="1:29">
      <c r="A979" s="1" t="s">
        <v>2542</v>
      </c>
      <c r="B979" s="1">
        <v>2007</v>
      </c>
      <c r="C979" s="1" t="s">
        <v>45</v>
      </c>
      <c r="D979" s="1" t="s">
        <v>102</v>
      </c>
      <c r="E979" s="1" t="s">
        <v>23</v>
      </c>
      <c r="F979" s="1">
        <v>410</v>
      </c>
      <c r="G979" s="1">
        <v>465</v>
      </c>
      <c r="H979" s="1">
        <v>567</v>
      </c>
      <c r="I979" s="1">
        <v>22.05</v>
      </c>
      <c r="J979" s="1">
        <v>2</v>
      </c>
      <c r="K979" s="1" t="s">
        <v>24</v>
      </c>
      <c r="L979" s="1" t="s">
        <v>24</v>
      </c>
      <c r="M979" s="1">
        <v>43</v>
      </c>
      <c r="N979" s="1" t="s">
        <v>20</v>
      </c>
      <c r="O979" s="1">
        <v>1765864</v>
      </c>
      <c r="P979" s="1">
        <f t="shared" si="224"/>
        <v>5</v>
      </c>
      <c r="Q979" s="1">
        <f t="shared" si="211"/>
        <v>17</v>
      </c>
      <c r="R979" s="5">
        <f t="shared" si="212"/>
        <v>0.88172043010752688</v>
      </c>
      <c r="S979" s="6">
        <f t="shared" si="213"/>
        <v>1219354.8387096773</v>
      </c>
      <c r="T979" s="4">
        <f t="shared" si="214"/>
        <v>1.3829268292682926</v>
      </c>
      <c r="U979" s="1" t="str">
        <f t="shared" si="215"/>
        <v>Normal</v>
      </c>
      <c r="V979" s="1" t="str">
        <f t="shared" si="216"/>
        <v>Acquired</v>
      </c>
      <c r="W979" s="1" t="str">
        <f t="shared" si="217"/>
        <v>A$</v>
      </c>
      <c r="X979" s="1" t="str">
        <f t="shared" si="218"/>
        <v>A$410M</v>
      </c>
      <c r="Y979" s="1" t="str">
        <f t="shared" si="219"/>
        <v>A$567M</v>
      </c>
      <c r="Z979" s="1" t="str">
        <f t="shared" si="220"/>
        <v>A$1</v>
      </c>
      <c r="AA979" s="1" t="str">
        <f t="shared" si="221"/>
        <v>A$12,19,355</v>
      </c>
      <c r="AB979" s="6">
        <f t="shared" si="222"/>
        <v>101612.90322580645</v>
      </c>
      <c r="AC979" s="1" t="str">
        <f t="shared" si="223"/>
        <v>Large</v>
      </c>
    </row>
    <row r="980" spans="1:29">
      <c r="A980" s="1" t="s">
        <v>3210</v>
      </c>
      <c r="B980" s="1">
        <v>2007</v>
      </c>
      <c r="C980" s="1" t="s">
        <v>16</v>
      </c>
      <c r="D980" s="1" t="s">
        <v>32</v>
      </c>
      <c r="E980" s="1" t="s">
        <v>37</v>
      </c>
      <c r="F980" s="1">
        <v>463</v>
      </c>
      <c r="G980" s="1">
        <v>4327</v>
      </c>
      <c r="H980" s="1">
        <v>358</v>
      </c>
      <c r="I980" s="1">
        <v>15.94</v>
      </c>
      <c r="J980" s="1">
        <v>7</v>
      </c>
      <c r="K980" s="1" t="s">
        <v>19</v>
      </c>
      <c r="L980" s="1" t="s">
        <v>24</v>
      </c>
      <c r="M980" s="1">
        <v>39</v>
      </c>
      <c r="N980" s="1" t="s">
        <v>49</v>
      </c>
      <c r="O980" s="1">
        <v>1765048</v>
      </c>
      <c r="P980" s="1">
        <f t="shared" si="224"/>
        <v>4</v>
      </c>
      <c r="Q980" s="1">
        <f t="shared" si="211"/>
        <v>17</v>
      </c>
      <c r="R980" s="5">
        <f t="shared" si="212"/>
        <v>0.10700254217702797</v>
      </c>
      <c r="S980" s="6">
        <f t="shared" si="213"/>
        <v>82736.306910099374</v>
      </c>
      <c r="T980" s="4">
        <f t="shared" si="214"/>
        <v>0.77321814254859611</v>
      </c>
      <c r="U980" s="1" t="str">
        <f t="shared" si="215"/>
        <v>Normal</v>
      </c>
      <c r="V980" s="1" t="str">
        <f t="shared" si="216"/>
        <v>IPO</v>
      </c>
      <c r="W980" s="1" t="str">
        <f t="shared" si="217"/>
        <v>$</v>
      </c>
      <c r="X980" s="1" t="str">
        <f t="shared" si="218"/>
        <v>$463M</v>
      </c>
      <c r="Y980" s="1" t="str">
        <f t="shared" si="219"/>
        <v>$358M</v>
      </c>
      <c r="Z980" s="1" t="str">
        <f t="shared" si="220"/>
        <v>$0</v>
      </c>
      <c r="AA980" s="1" t="str">
        <f t="shared" si="221"/>
        <v>$82,736</v>
      </c>
      <c r="AB980" s="6">
        <f t="shared" si="222"/>
        <v>6894.6922425082812</v>
      </c>
      <c r="AC980" s="1" t="str">
        <f t="shared" si="223"/>
        <v>Large</v>
      </c>
    </row>
    <row r="981" spans="1:29">
      <c r="A981" s="1" t="s">
        <v>3931</v>
      </c>
      <c r="B981" s="1">
        <v>2007</v>
      </c>
      <c r="C981" s="1" t="s">
        <v>35</v>
      </c>
      <c r="D981" s="1" t="s">
        <v>36</v>
      </c>
      <c r="E981" s="1" t="s">
        <v>37</v>
      </c>
      <c r="F981" s="1">
        <v>403</v>
      </c>
      <c r="G981" s="1">
        <v>85</v>
      </c>
      <c r="H981" s="1">
        <v>528</v>
      </c>
      <c r="I981" s="1">
        <v>16.399999999999999</v>
      </c>
      <c r="J981" s="1">
        <v>7</v>
      </c>
      <c r="K981" s="1" t="s">
        <v>24</v>
      </c>
      <c r="L981" s="1" t="s">
        <v>24</v>
      </c>
      <c r="M981" s="1">
        <v>75</v>
      </c>
      <c r="N981" s="1" t="s">
        <v>29</v>
      </c>
      <c r="O981" s="1">
        <v>1696968</v>
      </c>
      <c r="P981" s="1">
        <f t="shared" si="224"/>
        <v>4</v>
      </c>
      <c r="Q981" s="1">
        <f t="shared" si="211"/>
        <v>17</v>
      </c>
      <c r="R981" s="5">
        <f t="shared" si="212"/>
        <v>4.7411764705882353</v>
      </c>
      <c r="S981" s="6">
        <f t="shared" si="213"/>
        <v>6211764.7058823528</v>
      </c>
      <c r="T981" s="4">
        <f t="shared" si="214"/>
        <v>1.3101736972704714</v>
      </c>
      <c r="U981" s="1" t="str">
        <f t="shared" si="215"/>
        <v>Normal</v>
      </c>
      <c r="V981" s="1" t="str">
        <f t="shared" si="216"/>
        <v>Acquired</v>
      </c>
      <c r="W981" s="1" t="str">
        <f t="shared" si="217"/>
        <v>¥</v>
      </c>
      <c r="X981" s="1" t="str">
        <f t="shared" si="218"/>
        <v>¥403M</v>
      </c>
      <c r="Y981" s="1" t="str">
        <f t="shared" si="219"/>
        <v>¥528M</v>
      </c>
      <c r="Z981" s="1" t="str">
        <f t="shared" si="220"/>
        <v>¥5</v>
      </c>
      <c r="AA981" s="1" t="str">
        <f t="shared" si="221"/>
        <v>¥62,11,765</v>
      </c>
      <c r="AB981" s="6">
        <f t="shared" si="222"/>
        <v>517647.0588235294</v>
      </c>
      <c r="AC981" s="1" t="str">
        <f t="shared" si="223"/>
        <v>Large</v>
      </c>
    </row>
    <row r="982" spans="1:29">
      <c r="A982" s="1" t="s">
        <v>779</v>
      </c>
      <c r="B982" s="1">
        <v>2007</v>
      </c>
      <c r="C982" s="1" t="s">
        <v>59</v>
      </c>
      <c r="D982" s="1" t="s">
        <v>95</v>
      </c>
      <c r="E982" s="1" t="s">
        <v>37</v>
      </c>
      <c r="F982" s="1">
        <v>259</v>
      </c>
      <c r="G982" s="1">
        <v>4517</v>
      </c>
      <c r="H982" s="1">
        <v>92</v>
      </c>
      <c r="I982" s="1">
        <v>35.159999999999997</v>
      </c>
      <c r="J982" s="1">
        <v>7</v>
      </c>
      <c r="K982" s="1" t="s">
        <v>19</v>
      </c>
      <c r="L982" s="1" t="s">
        <v>24</v>
      </c>
      <c r="M982" s="1">
        <v>19</v>
      </c>
      <c r="N982" s="1" t="s">
        <v>25</v>
      </c>
      <c r="O982" s="1">
        <v>1518996</v>
      </c>
      <c r="P982" s="1">
        <f t="shared" si="224"/>
        <v>4</v>
      </c>
      <c r="Q982" s="1">
        <f t="shared" si="211"/>
        <v>17</v>
      </c>
      <c r="R982" s="5">
        <f t="shared" si="212"/>
        <v>5.7338941775514719E-2</v>
      </c>
      <c r="S982" s="6">
        <f t="shared" si="213"/>
        <v>20367.500553464688</v>
      </c>
      <c r="T982" s="4">
        <f t="shared" si="214"/>
        <v>0.35521235521235522</v>
      </c>
      <c r="U982" s="1" t="str">
        <f t="shared" si="215"/>
        <v>Normal</v>
      </c>
      <c r="V982" s="1" t="str">
        <f t="shared" si="216"/>
        <v>IPO</v>
      </c>
      <c r="W982" s="1" t="str">
        <f t="shared" si="217"/>
        <v>₹</v>
      </c>
      <c r="X982" s="1" t="str">
        <f t="shared" si="218"/>
        <v>₹259M</v>
      </c>
      <c r="Y982" s="1" t="str">
        <f t="shared" si="219"/>
        <v>₹92M</v>
      </c>
      <c r="Z982" s="1" t="str">
        <f t="shared" si="220"/>
        <v>₹0</v>
      </c>
      <c r="AA982" s="1" t="str">
        <f t="shared" si="221"/>
        <v>₹20,368</v>
      </c>
      <c r="AB982" s="6">
        <f t="shared" si="222"/>
        <v>1697.291712788724</v>
      </c>
      <c r="AC982" s="1" t="str">
        <f t="shared" si="223"/>
        <v>Large</v>
      </c>
    </row>
    <row r="983" spans="1:29">
      <c r="A983" s="1" t="s">
        <v>3624</v>
      </c>
      <c r="B983" s="1">
        <v>2007</v>
      </c>
      <c r="C983" s="1" t="s">
        <v>27</v>
      </c>
      <c r="D983" s="1" t="s">
        <v>39</v>
      </c>
      <c r="E983" s="1" t="s">
        <v>40</v>
      </c>
      <c r="F983" s="1">
        <v>492</v>
      </c>
      <c r="G983" s="1">
        <v>1058</v>
      </c>
      <c r="H983" s="1">
        <v>919</v>
      </c>
      <c r="I983" s="1">
        <v>41.54</v>
      </c>
      <c r="J983" s="1">
        <v>4</v>
      </c>
      <c r="K983" s="1" t="s">
        <v>19</v>
      </c>
      <c r="L983" s="1" t="s">
        <v>24</v>
      </c>
      <c r="M983" s="1">
        <v>44</v>
      </c>
      <c r="N983" s="1" t="s">
        <v>33</v>
      </c>
      <c r="O983" s="1">
        <v>1499320</v>
      </c>
      <c r="P983" s="1">
        <f t="shared" si="224"/>
        <v>3</v>
      </c>
      <c r="Q983" s="1">
        <f t="shared" si="211"/>
        <v>17</v>
      </c>
      <c r="R983" s="5">
        <f t="shared" si="212"/>
        <v>0.46502835538752363</v>
      </c>
      <c r="S983" s="6">
        <f t="shared" si="213"/>
        <v>868620.03780718334</v>
      </c>
      <c r="T983" s="4">
        <f t="shared" si="214"/>
        <v>1.8678861788617886</v>
      </c>
      <c r="U983" s="1" t="str">
        <f t="shared" si="215"/>
        <v>Normal</v>
      </c>
      <c r="V983" s="1" t="str">
        <f t="shared" si="216"/>
        <v>IPO</v>
      </c>
      <c r="W983" s="1" t="str">
        <f t="shared" si="217"/>
        <v>$</v>
      </c>
      <c r="X983" s="1" t="str">
        <f t="shared" si="218"/>
        <v>$492M</v>
      </c>
      <c r="Y983" s="1" t="str">
        <f t="shared" si="219"/>
        <v>$919M</v>
      </c>
      <c r="Z983" s="1" t="str">
        <f t="shared" si="220"/>
        <v>$0</v>
      </c>
      <c r="AA983" s="1" t="str">
        <f t="shared" si="221"/>
        <v>$8,68,620</v>
      </c>
      <c r="AB983" s="6">
        <f t="shared" si="222"/>
        <v>72385.003150598612</v>
      </c>
      <c r="AC983" s="1" t="str">
        <f t="shared" si="223"/>
        <v>Large</v>
      </c>
    </row>
    <row r="984" spans="1:29">
      <c r="A984" s="1" t="s">
        <v>145</v>
      </c>
      <c r="B984" s="1">
        <v>2007</v>
      </c>
      <c r="C984" s="1" t="s">
        <v>73</v>
      </c>
      <c r="D984" s="1" t="s">
        <v>46</v>
      </c>
      <c r="E984" s="1" t="s">
        <v>37</v>
      </c>
      <c r="F984" s="1">
        <v>420</v>
      </c>
      <c r="G984" s="1">
        <v>4821</v>
      </c>
      <c r="H984" s="1">
        <v>262</v>
      </c>
      <c r="I984" s="1">
        <v>22.57</v>
      </c>
      <c r="J984" s="1">
        <v>3</v>
      </c>
      <c r="K984" s="1" t="s">
        <v>24</v>
      </c>
      <c r="L984" s="1" t="s">
        <v>19</v>
      </c>
      <c r="M984" s="1">
        <v>11</v>
      </c>
      <c r="N984" s="1" t="s">
        <v>33</v>
      </c>
      <c r="O984" s="1">
        <v>1470291</v>
      </c>
      <c r="P984" s="1">
        <f t="shared" si="224"/>
        <v>4</v>
      </c>
      <c r="Q984" s="1">
        <f t="shared" si="211"/>
        <v>17</v>
      </c>
      <c r="R984" s="5">
        <f t="shared" si="212"/>
        <v>8.7118855009334167E-2</v>
      </c>
      <c r="S984" s="6">
        <f t="shared" si="213"/>
        <v>54345.571458203689</v>
      </c>
      <c r="T984" s="4">
        <f t="shared" si="214"/>
        <v>0.62380952380952381</v>
      </c>
      <c r="U984" s="1" t="str">
        <f t="shared" si="215"/>
        <v>Normal</v>
      </c>
      <c r="V984" s="1" t="str">
        <f t="shared" si="216"/>
        <v>Acquired</v>
      </c>
      <c r="W984" s="1" t="str">
        <f t="shared" si="217"/>
        <v>€</v>
      </c>
      <c r="X984" s="1" t="str">
        <f t="shared" si="218"/>
        <v>€420M</v>
      </c>
      <c r="Y984" s="1" t="str">
        <f t="shared" si="219"/>
        <v>€262M</v>
      </c>
      <c r="Z984" s="1" t="str">
        <f t="shared" si="220"/>
        <v>€0</v>
      </c>
      <c r="AA984" s="1" t="str">
        <f t="shared" si="221"/>
        <v>€54,346</v>
      </c>
      <c r="AB984" s="6">
        <f t="shared" si="222"/>
        <v>4528.7976215169747</v>
      </c>
      <c r="AC984" s="1" t="str">
        <f t="shared" si="223"/>
        <v>Large</v>
      </c>
    </row>
    <row r="985" spans="1:29">
      <c r="A985" s="1" t="s">
        <v>526</v>
      </c>
      <c r="B985" s="1">
        <v>2007</v>
      </c>
      <c r="C985" s="1" t="s">
        <v>45</v>
      </c>
      <c r="D985" s="1" t="s">
        <v>102</v>
      </c>
      <c r="E985" s="1" t="s">
        <v>37</v>
      </c>
      <c r="F985" s="1">
        <v>391</v>
      </c>
      <c r="G985" s="1">
        <v>4200</v>
      </c>
      <c r="H985" s="1">
        <v>344</v>
      </c>
      <c r="I985" s="1">
        <v>15.93</v>
      </c>
      <c r="J985" s="1">
        <v>5</v>
      </c>
      <c r="K985" s="1" t="s">
        <v>19</v>
      </c>
      <c r="L985" s="1" t="s">
        <v>24</v>
      </c>
      <c r="M985" s="1">
        <v>95</v>
      </c>
      <c r="N985" s="1" t="s">
        <v>33</v>
      </c>
      <c r="O985" s="1">
        <v>1438058</v>
      </c>
      <c r="P985" s="1">
        <f t="shared" si="224"/>
        <v>4</v>
      </c>
      <c r="Q985" s="1">
        <f t="shared" si="211"/>
        <v>17</v>
      </c>
      <c r="R985" s="5">
        <f t="shared" si="212"/>
        <v>9.3095238095238092E-2</v>
      </c>
      <c r="S985" s="6">
        <f t="shared" si="213"/>
        <v>81904.761904761908</v>
      </c>
      <c r="T985" s="4">
        <f t="shared" si="214"/>
        <v>0.87979539641943738</v>
      </c>
      <c r="U985" s="1" t="str">
        <f t="shared" si="215"/>
        <v>Normal</v>
      </c>
      <c r="V985" s="1" t="str">
        <f t="shared" si="216"/>
        <v>IPO</v>
      </c>
      <c r="W985" s="1" t="str">
        <f t="shared" si="217"/>
        <v>A$</v>
      </c>
      <c r="X985" s="1" t="str">
        <f t="shared" si="218"/>
        <v>A$391M</v>
      </c>
      <c r="Y985" s="1" t="str">
        <f t="shared" si="219"/>
        <v>A$344M</v>
      </c>
      <c r="Z985" s="1" t="str">
        <f t="shared" si="220"/>
        <v>A$0</v>
      </c>
      <c r="AA985" s="1" t="str">
        <f t="shared" si="221"/>
        <v>A$81,905</v>
      </c>
      <c r="AB985" s="6">
        <f t="shared" si="222"/>
        <v>6825.3968253968251</v>
      </c>
      <c r="AC985" s="1" t="str">
        <f t="shared" si="223"/>
        <v>Large</v>
      </c>
    </row>
    <row r="986" spans="1:29">
      <c r="A986" s="1" t="s">
        <v>2298</v>
      </c>
      <c r="B986" s="1">
        <v>2007</v>
      </c>
      <c r="C986" s="1" t="s">
        <v>45</v>
      </c>
      <c r="D986" s="1" t="s">
        <v>17</v>
      </c>
      <c r="E986" s="1" t="s">
        <v>23</v>
      </c>
      <c r="F986" s="1">
        <v>401</v>
      </c>
      <c r="G986" s="1">
        <v>2967</v>
      </c>
      <c r="H986" s="1">
        <v>838</v>
      </c>
      <c r="I986" s="1">
        <v>5.12</v>
      </c>
      <c r="J986" s="1">
        <v>8</v>
      </c>
      <c r="K986" s="1" t="s">
        <v>24</v>
      </c>
      <c r="L986" s="1" t="s">
        <v>24</v>
      </c>
      <c r="M986" s="1">
        <v>67</v>
      </c>
      <c r="N986" s="1" t="s">
        <v>20</v>
      </c>
      <c r="O986" s="1">
        <v>1422966</v>
      </c>
      <c r="P986" s="1">
        <f t="shared" si="224"/>
        <v>5</v>
      </c>
      <c r="Q986" s="1">
        <f t="shared" si="211"/>
        <v>17</v>
      </c>
      <c r="R986" s="5">
        <f t="shared" si="212"/>
        <v>0.13515335355578026</v>
      </c>
      <c r="S986" s="6">
        <f t="shared" si="213"/>
        <v>282440.17526120663</v>
      </c>
      <c r="T986" s="4">
        <f t="shared" si="214"/>
        <v>2.089775561097257</v>
      </c>
      <c r="U986" s="1" t="str">
        <f t="shared" si="215"/>
        <v>High Performer</v>
      </c>
      <c r="V986" s="1" t="str">
        <f t="shared" si="216"/>
        <v>Acquired</v>
      </c>
      <c r="W986" s="1" t="str">
        <f t="shared" si="217"/>
        <v>A$</v>
      </c>
      <c r="X986" s="1" t="str">
        <f t="shared" si="218"/>
        <v>A$401M</v>
      </c>
      <c r="Y986" s="1" t="str">
        <f t="shared" si="219"/>
        <v>A$838M</v>
      </c>
      <c r="Z986" s="1" t="str">
        <f t="shared" si="220"/>
        <v>A$0</v>
      </c>
      <c r="AA986" s="1" t="str">
        <f t="shared" si="221"/>
        <v>A$2,82,440</v>
      </c>
      <c r="AB986" s="6">
        <f t="shared" si="222"/>
        <v>23536.681271767218</v>
      </c>
      <c r="AC986" s="1" t="str">
        <f t="shared" si="223"/>
        <v>Large</v>
      </c>
    </row>
    <row r="987" spans="1:29">
      <c r="A987" s="1" t="s">
        <v>1169</v>
      </c>
      <c r="B987" s="1">
        <v>2007</v>
      </c>
      <c r="C987" s="1" t="s">
        <v>73</v>
      </c>
      <c r="D987" s="1" t="s">
        <v>48</v>
      </c>
      <c r="E987" s="1" t="s">
        <v>37</v>
      </c>
      <c r="F987" s="1">
        <v>390</v>
      </c>
      <c r="G987" s="1">
        <v>4490</v>
      </c>
      <c r="H987" s="1">
        <v>593</v>
      </c>
      <c r="I987" s="1">
        <v>45.66</v>
      </c>
      <c r="J987" s="1">
        <v>7</v>
      </c>
      <c r="K987" s="1" t="s">
        <v>24</v>
      </c>
      <c r="L987" s="1" t="s">
        <v>24</v>
      </c>
      <c r="M987" s="1">
        <v>17</v>
      </c>
      <c r="N987" s="1" t="s">
        <v>25</v>
      </c>
      <c r="O987" s="1">
        <v>1395108</v>
      </c>
      <c r="P987" s="1">
        <f t="shared" si="224"/>
        <v>4</v>
      </c>
      <c r="Q987" s="1">
        <f t="shared" si="211"/>
        <v>17</v>
      </c>
      <c r="R987" s="5">
        <f t="shared" si="212"/>
        <v>8.6859688195991089E-2</v>
      </c>
      <c r="S987" s="6">
        <f t="shared" si="213"/>
        <v>132071.26948775057</v>
      </c>
      <c r="T987" s="4">
        <f t="shared" si="214"/>
        <v>1.5205128205128204</v>
      </c>
      <c r="U987" s="1" t="str">
        <f t="shared" si="215"/>
        <v>Normal</v>
      </c>
      <c r="V987" s="1" t="str">
        <f t="shared" si="216"/>
        <v>Acquired</v>
      </c>
      <c r="W987" s="1" t="str">
        <f t="shared" si="217"/>
        <v>€</v>
      </c>
      <c r="X987" s="1" t="str">
        <f t="shared" si="218"/>
        <v>€390M</v>
      </c>
      <c r="Y987" s="1" t="str">
        <f t="shared" si="219"/>
        <v>€593M</v>
      </c>
      <c r="Z987" s="1" t="str">
        <f t="shared" si="220"/>
        <v>€0</v>
      </c>
      <c r="AA987" s="1" t="str">
        <f t="shared" si="221"/>
        <v>€1,32,071</v>
      </c>
      <c r="AB987" s="6">
        <f t="shared" si="222"/>
        <v>11005.939123979213</v>
      </c>
      <c r="AC987" s="1" t="str">
        <f t="shared" si="223"/>
        <v>Large</v>
      </c>
    </row>
    <row r="988" spans="1:29">
      <c r="A988" s="1" t="s">
        <v>530</v>
      </c>
      <c r="B988" s="1">
        <v>2007</v>
      </c>
      <c r="C988" s="1" t="s">
        <v>53</v>
      </c>
      <c r="D988" s="1" t="s">
        <v>48</v>
      </c>
      <c r="E988" s="1" t="s">
        <v>23</v>
      </c>
      <c r="F988" s="1">
        <v>492</v>
      </c>
      <c r="G988" s="1">
        <v>2208</v>
      </c>
      <c r="H988" s="1">
        <v>322</v>
      </c>
      <c r="I988" s="1">
        <v>16.71</v>
      </c>
      <c r="J988" s="1">
        <v>8</v>
      </c>
      <c r="K988" s="1" t="s">
        <v>19</v>
      </c>
      <c r="L988" s="1" t="s">
        <v>19</v>
      </c>
      <c r="M988" s="1">
        <v>62</v>
      </c>
      <c r="N988" s="1" t="s">
        <v>49</v>
      </c>
      <c r="O988" s="1">
        <v>1393119</v>
      </c>
      <c r="P988" s="1">
        <f t="shared" si="224"/>
        <v>5</v>
      </c>
      <c r="Q988" s="1">
        <f t="shared" si="211"/>
        <v>17</v>
      </c>
      <c r="R988" s="5">
        <f t="shared" si="212"/>
        <v>0.22282608695652173</v>
      </c>
      <c r="S988" s="6">
        <f t="shared" si="213"/>
        <v>145833.33333333334</v>
      </c>
      <c r="T988" s="4">
        <f t="shared" si="214"/>
        <v>0.65447154471544711</v>
      </c>
      <c r="U988" s="1" t="str">
        <f t="shared" si="215"/>
        <v>High Performer</v>
      </c>
      <c r="V988" s="1" t="str">
        <f t="shared" si="216"/>
        <v>Still Private</v>
      </c>
      <c r="W988" s="1">
        <f t="shared" si="217"/>
        <v>0</v>
      </c>
      <c r="X988" s="1" t="str">
        <f t="shared" si="218"/>
        <v>0492M</v>
      </c>
      <c r="Y988" s="1" t="str">
        <f t="shared" si="219"/>
        <v>0322M</v>
      </c>
      <c r="Z988" s="1" t="str">
        <f t="shared" si="220"/>
        <v>00</v>
      </c>
      <c r="AA988" s="1" t="str">
        <f t="shared" si="221"/>
        <v>01,45,833</v>
      </c>
      <c r="AB988" s="6">
        <f t="shared" si="222"/>
        <v>12152.777777777777</v>
      </c>
      <c r="AC988" s="1" t="str">
        <f t="shared" si="223"/>
        <v>Large</v>
      </c>
    </row>
    <row r="989" spans="1:29">
      <c r="A989" s="1" t="s">
        <v>1106</v>
      </c>
      <c r="B989" s="1">
        <v>2007</v>
      </c>
      <c r="C989" s="1" t="s">
        <v>31</v>
      </c>
      <c r="D989" s="1" t="s">
        <v>36</v>
      </c>
      <c r="E989" s="1" t="s">
        <v>18</v>
      </c>
      <c r="F989" s="1">
        <v>290</v>
      </c>
      <c r="G989" s="1">
        <v>3575</v>
      </c>
      <c r="H989" s="1">
        <v>671</v>
      </c>
      <c r="I989" s="1">
        <v>25.02</v>
      </c>
      <c r="J989" s="1">
        <v>4</v>
      </c>
      <c r="K989" s="1" t="s">
        <v>24</v>
      </c>
      <c r="L989" s="1" t="s">
        <v>24</v>
      </c>
      <c r="M989" s="1">
        <v>45</v>
      </c>
      <c r="N989" s="1" t="s">
        <v>33</v>
      </c>
      <c r="O989" s="1">
        <v>1389117</v>
      </c>
      <c r="P989" s="1">
        <f t="shared" si="224"/>
        <v>2</v>
      </c>
      <c r="Q989" s="1">
        <f t="shared" si="211"/>
        <v>17</v>
      </c>
      <c r="R989" s="5">
        <f t="shared" si="212"/>
        <v>8.1118881118881117E-2</v>
      </c>
      <c r="S989" s="6">
        <f t="shared" si="213"/>
        <v>187692.30769230769</v>
      </c>
      <c r="T989" s="4">
        <f t="shared" si="214"/>
        <v>2.3137931034482757</v>
      </c>
      <c r="U989" s="1" t="str">
        <f t="shared" si="215"/>
        <v>Normal</v>
      </c>
      <c r="V989" s="1" t="str">
        <f t="shared" si="216"/>
        <v>Acquired</v>
      </c>
      <c r="W989" s="1" t="str">
        <f t="shared" si="217"/>
        <v>€</v>
      </c>
      <c r="X989" s="1" t="str">
        <f t="shared" si="218"/>
        <v>€290M</v>
      </c>
      <c r="Y989" s="1" t="str">
        <f t="shared" si="219"/>
        <v>€671M</v>
      </c>
      <c r="Z989" s="1" t="str">
        <f t="shared" si="220"/>
        <v>€0</v>
      </c>
      <c r="AA989" s="1" t="str">
        <f t="shared" si="221"/>
        <v>€1,87,692</v>
      </c>
      <c r="AB989" s="6">
        <f t="shared" si="222"/>
        <v>15641.025641025641</v>
      </c>
      <c r="AC989" s="1" t="str">
        <f t="shared" si="223"/>
        <v>Large</v>
      </c>
    </row>
    <row r="990" spans="1:29">
      <c r="A990" s="1" t="s">
        <v>4776</v>
      </c>
      <c r="B990" s="1">
        <v>2007</v>
      </c>
      <c r="C990" s="1" t="s">
        <v>16</v>
      </c>
      <c r="D990" s="1" t="s">
        <v>17</v>
      </c>
      <c r="E990" s="1" t="s">
        <v>40</v>
      </c>
      <c r="F990" s="1">
        <v>379</v>
      </c>
      <c r="G990" s="1">
        <v>1340</v>
      </c>
      <c r="H990" s="1">
        <v>929</v>
      </c>
      <c r="I990" s="1">
        <v>32.229999999999997</v>
      </c>
      <c r="J990" s="1">
        <v>3</v>
      </c>
      <c r="K990" s="1" t="s">
        <v>24</v>
      </c>
      <c r="L990" s="1" t="s">
        <v>19</v>
      </c>
      <c r="M990" s="1">
        <v>46</v>
      </c>
      <c r="N990" s="1" t="s">
        <v>49</v>
      </c>
      <c r="O990" s="1">
        <v>1382882</v>
      </c>
      <c r="P990" s="1">
        <f t="shared" si="224"/>
        <v>3</v>
      </c>
      <c r="Q990" s="1">
        <f t="shared" si="211"/>
        <v>17</v>
      </c>
      <c r="R990" s="5">
        <f t="shared" si="212"/>
        <v>0.28283582089552239</v>
      </c>
      <c r="S990" s="6">
        <f t="shared" si="213"/>
        <v>693283.58208955219</v>
      </c>
      <c r="T990" s="4">
        <f t="shared" si="214"/>
        <v>2.4511873350923481</v>
      </c>
      <c r="U990" s="1" t="str">
        <f t="shared" si="215"/>
        <v>Normal</v>
      </c>
      <c r="V990" s="1" t="str">
        <f t="shared" si="216"/>
        <v>Acquired</v>
      </c>
      <c r="W990" s="1" t="str">
        <f t="shared" si="217"/>
        <v>$</v>
      </c>
      <c r="X990" s="1" t="str">
        <f t="shared" si="218"/>
        <v>$379M</v>
      </c>
      <c r="Y990" s="1" t="str">
        <f t="shared" si="219"/>
        <v>$929M</v>
      </c>
      <c r="Z990" s="1" t="str">
        <f t="shared" si="220"/>
        <v>$0</v>
      </c>
      <c r="AA990" s="1" t="str">
        <f t="shared" si="221"/>
        <v>$6,93,284</v>
      </c>
      <c r="AB990" s="6">
        <f t="shared" si="222"/>
        <v>57773.631840796021</v>
      </c>
      <c r="AC990" s="1" t="str">
        <f t="shared" si="223"/>
        <v>Large</v>
      </c>
    </row>
    <row r="991" spans="1:29">
      <c r="A991" s="1" t="s">
        <v>2765</v>
      </c>
      <c r="B991" s="1">
        <v>2007</v>
      </c>
      <c r="C991" s="1" t="s">
        <v>35</v>
      </c>
      <c r="D991" s="1" t="s">
        <v>95</v>
      </c>
      <c r="E991" s="1" t="s">
        <v>40</v>
      </c>
      <c r="F991" s="1">
        <v>413</v>
      </c>
      <c r="G991" s="1">
        <v>211</v>
      </c>
      <c r="H991" s="1">
        <v>841</v>
      </c>
      <c r="I991" s="1">
        <v>11.69</v>
      </c>
      <c r="J991" s="1">
        <v>3</v>
      </c>
      <c r="K991" s="1" t="s">
        <v>24</v>
      </c>
      <c r="L991" s="1" t="s">
        <v>19</v>
      </c>
      <c r="M991" s="1">
        <v>83</v>
      </c>
      <c r="N991" s="1" t="s">
        <v>49</v>
      </c>
      <c r="O991" s="1">
        <v>1380146</v>
      </c>
      <c r="P991" s="1">
        <f t="shared" si="224"/>
        <v>3</v>
      </c>
      <c r="Q991" s="1">
        <f t="shared" si="211"/>
        <v>17</v>
      </c>
      <c r="R991" s="5">
        <f t="shared" si="212"/>
        <v>1.9573459715639809</v>
      </c>
      <c r="S991" s="6">
        <f t="shared" si="213"/>
        <v>3985781.9905213271</v>
      </c>
      <c r="T991" s="4">
        <f t="shared" si="214"/>
        <v>2.0363196125907992</v>
      </c>
      <c r="U991" s="1" t="str">
        <f t="shared" si="215"/>
        <v>Normal</v>
      </c>
      <c r="V991" s="1" t="str">
        <f t="shared" si="216"/>
        <v>Acquired</v>
      </c>
      <c r="W991" s="1" t="str">
        <f t="shared" si="217"/>
        <v>¥</v>
      </c>
      <c r="X991" s="1" t="str">
        <f t="shared" si="218"/>
        <v>¥413M</v>
      </c>
      <c r="Y991" s="1" t="str">
        <f t="shared" si="219"/>
        <v>¥841M</v>
      </c>
      <c r="Z991" s="1" t="str">
        <f t="shared" si="220"/>
        <v>¥2</v>
      </c>
      <c r="AA991" s="1" t="str">
        <f t="shared" si="221"/>
        <v>¥39,85,782</v>
      </c>
      <c r="AB991" s="6">
        <f t="shared" si="222"/>
        <v>332148.49921011057</v>
      </c>
      <c r="AC991" s="1" t="str">
        <f t="shared" si="223"/>
        <v>Large</v>
      </c>
    </row>
    <row r="992" spans="1:29">
      <c r="A992" s="1" t="s">
        <v>3742</v>
      </c>
      <c r="B992" s="1">
        <v>2007</v>
      </c>
      <c r="C992" s="1" t="s">
        <v>16</v>
      </c>
      <c r="D992" s="1" t="s">
        <v>46</v>
      </c>
      <c r="E992" s="1" t="s">
        <v>23</v>
      </c>
      <c r="F992" s="1">
        <v>256</v>
      </c>
      <c r="G992" s="1">
        <v>2710</v>
      </c>
      <c r="H992" s="1">
        <v>904</v>
      </c>
      <c r="I992" s="1">
        <v>45.19</v>
      </c>
      <c r="J992" s="1">
        <v>7</v>
      </c>
      <c r="K992" s="1" t="s">
        <v>19</v>
      </c>
      <c r="L992" s="1" t="s">
        <v>19</v>
      </c>
      <c r="M992" s="1">
        <v>18</v>
      </c>
      <c r="N992" s="1" t="s">
        <v>29</v>
      </c>
      <c r="O992" s="1">
        <v>1359947</v>
      </c>
      <c r="P992" s="1">
        <f t="shared" si="224"/>
        <v>5</v>
      </c>
      <c r="Q992" s="1">
        <f t="shared" si="211"/>
        <v>17</v>
      </c>
      <c r="R992" s="5">
        <f t="shared" si="212"/>
        <v>9.4464944649446492E-2</v>
      </c>
      <c r="S992" s="6">
        <f t="shared" si="213"/>
        <v>333579.33579335792</v>
      </c>
      <c r="T992" s="4">
        <f t="shared" si="214"/>
        <v>3.53125</v>
      </c>
      <c r="U992" s="1" t="str">
        <f t="shared" si="215"/>
        <v>Normal</v>
      </c>
      <c r="V992" s="1" t="str">
        <f t="shared" si="216"/>
        <v>Still Private</v>
      </c>
      <c r="W992" s="1" t="str">
        <f t="shared" si="217"/>
        <v>$</v>
      </c>
      <c r="X992" s="1" t="str">
        <f t="shared" si="218"/>
        <v>$256M</v>
      </c>
      <c r="Y992" s="1" t="str">
        <f t="shared" si="219"/>
        <v>$904M</v>
      </c>
      <c r="Z992" s="1" t="str">
        <f t="shared" si="220"/>
        <v>$0</v>
      </c>
      <c r="AA992" s="1" t="str">
        <f t="shared" si="221"/>
        <v>$3,33,579</v>
      </c>
      <c r="AB992" s="6">
        <f t="shared" si="222"/>
        <v>27798.277982779829</v>
      </c>
      <c r="AC992" s="1" t="str">
        <f t="shared" si="223"/>
        <v>Large</v>
      </c>
    </row>
    <row r="993" spans="1:29">
      <c r="A993" s="1" t="s">
        <v>941</v>
      </c>
      <c r="B993" s="1">
        <v>2007</v>
      </c>
      <c r="C993" s="1" t="s">
        <v>53</v>
      </c>
      <c r="D993" s="1" t="s">
        <v>48</v>
      </c>
      <c r="E993" s="1" t="s">
        <v>40</v>
      </c>
      <c r="F993" s="1">
        <v>395</v>
      </c>
      <c r="G993" s="1">
        <v>889</v>
      </c>
      <c r="H993" s="1">
        <v>562</v>
      </c>
      <c r="I993" s="1">
        <v>16.489999999999998</v>
      </c>
      <c r="J993" s="1">
        <v>9</v>
      </c>
      <c r="K993" s="1" t="s">
        <v>24</v>
      </c>
      <c r="L993" s="1" t="s">
        <v>19</v>
      </c>
      <c r="M993" s="1">
        <v>35</v>
      </c>
      <c r="N993" s="1" t="s">
        <v>29</v>
      </c>
      <c r="O993" s="1">
        <v>1352353</v>
      </c>
      <c r="P993" s="1">
        <f t="shared" si="224"/>
        <v>3</v>
      </c>
      <c r="Q993" s="1">
        <f t="shared" si="211"/>
        <v>17</v>
      </c>
      <c r="R993" s="5">
        <f t="shared" si="212"/>
        <v>0.44431946006749157</v>
      </c>
      <c r="S993" s="6">
        <f t="shared" si="213"/>
        <v>632170.97862767149</v>
      </c>
      <c r="T993" s="4">
        <f t="shared" si="214"/>
        <v>1.4227848101265823</v>
      </c>
      <c r="U993" s="1" t="str">
        <f t="shared" si="215"/>
        <v>High Performer</v>
      </c>
      <c r="V993" s="1" t="str">
        <f t="shared" si="216"/>
        <v>Acquired</v>
      </c>
      <c r="W993" s="1">
        <f t="shared" si="217"/>
        <v>0</v>
      </c>
      <c r="X993" s="1" t="str">
        <f t="shared" si="218"/>
        <v>0395M</v>
      </c>
      <c r="Y993" s="1" t="str">
        <f t="shared" si="219"/>
        <v>0562M</v>
      </c>
      <c r="Z993" s="1" t="str">
        <f t="shared" si="220"/>
        <v>00</v>
      </c>
      <c r="AA993" s="1" t="str">
        <f t="shared" si="221"/>
        <v>06,32,171</v>
      </c>
      <c r="AB993" s="6">
        <f t="shared" si="222"/>
        <v>52680.914885639293</v>
      </c>
      <c r="AC993" s="1" t="str">
        <f t="shared" si="223"/>
        <v>Large</v>
      </c>
    </row>
    <row r="994" spans="1:29">
      <c r="A994" s="1" t="s">
        <v>4242</v>
      </c>
      <c r="B994" s="1">
        <v>2007</v>
      </c>
      <c r="C994" s="1" t="s">
        <v>31</v>
      </c>
      <c r="D994" s="1" t="s">
        <v>32</v>
      </c>
      <c r="E994" s="1" t="s">
        <v>23</v>
      </c>
      <c r="F994" s="1">
        <v>475</v>
      </c>
      <c r="G994" s="1">
        <v>2111</v>
      </c>
      <c r="H994" s="1">
        <v>526</v>
      </c>
      <c r="I994" s="1">
        <v>41.27</v>
      </c>
      <c r="J994" s="1">
        <v>6</v>
      </c>
      <c r="K994" s="1" t="s">
        <v>24</v>
      </c>
      <c r="L994" s="1" t="s">
        <v>19</v>
      </c>
      <c r="M994" s="1">
        <v>34</v>
      </c>
      <c r="N994" s="1" t="s">
        <v>29</v>
      </c>
      <c r="O994" s="1">
        <v>1266412</v>
      </c>
      <c r="P994" s="1">
        <f t="shared" si="224"/>
        <v>5</v>
      </c>
      <c r="Q994" s="1">
        <f t="shared" si="211"/>
        <v>17</v>
      </c>
      <c r="R994" s="5">
        <f t="shared" si="212"/>
        <v>0.22501184272856467</v>
      </c>
      <c r="S994" s="6">
        <f t="shared" si="213"/>
        <v>249171.00900047371</v>
      </c>
      <c r="T994" s="4">
        <f t="shared" si="214"/>
        <v>1.1073684210526316</v>
      </c>
      <c r="U994" s="1" t="str">
        <f t="shared" si="215"/>
        <v>Normal</v>
      </c>
      <c r="V994" s="1" t="str">
        <f t="shared" si="216"/>
        <v>Acquired</v>
      </c>
      <c r="W994" s="1" t="str">
        <f t="shared" si="217"/>
        <v>€</v>
      </c>
      <c r="X994" s="1" t="str">
        <f t="shared" si="218"/>
        <v>€475M</v>
      </c>
      <c r="Y994" s="1" t="str">
        <f t="shared" si="219"/>
        <v>€526M</v>
      </c>
      <c r="Z994" s="1" t="str">
        <f t="shared" si="220"/>
        <v>€0</v>
      </c>
      <c r="AA994" s="1" t="str">
        <f t="shared" si="221"/>
        <v>€2,49,171</v>
      </c>
      <c r="AB994" s="6">
        <f t="shared" si="222"/>
        <v>20764.250750039475</v>
      </c>
      <c r="AC994" s="1" t="str">
        <f t="shared" si="223"/>
        <v>Large</v>
      </c>
    </row>
    <row r="995" spans="1:29">
      <c r="A995" s="1" t="s">
        <v>2188</v>
      </c>
      <c r="B995" s="1">
        <v>2007</v>
      </c>
      <c r="C995" s="1" t="s">
        <v>22</v>
      </c>
      <c r="D995" s="1" t="s">
        <v>17</v>
      </c>
      <c r="E995" s="1" t="s">
        <v>37</v>
      </c>
      <c r="F995" s="1">
        <v>308</v>
      </c>
      <c r="G995" s="1">
        <v>2748</v>
      </c>
      <c r="H995" s="1">
        <v>438</v>
      </c>
      <c r="I995" s="1">
        <v>48.14</v>
      </c>
      <c r="J995" s="1">
        <v>4</v>
      </c>
      <c r="K995" s="1" t="s">
        <v>24</v>
      </c>
      <c r="L995" s="1" t="s">
        <v>24</v>
      </c>
      <c r="M995" s="1">
        <v>31</v>
      </c>
      <c r="N995" s="1" t="s">
        <v>25</v>
      </c>
      <c r="O995" s="1">
        <v>1223737</v>
      </c>
      <c r="P995" s="1">
        <f t="shared" si="224"/>
        <v>4</v>
      </c>
      <c r="Q995" s="1">
        <f t="shared" si="211"/>
        <v>17</v>
      </c>
      <c r="R995" s="5">
        <f t="shared" si="212"/>
        <v>0.11208151382823872</v>
      </c>
      <c r="S995" s="6">
        <f t="shared" si="213"/>
        <v>159388.64628820959</v>
      </c>
      <c r="T995" s="4">
        <f t="shared" si="214"/>
        <v>1.4220779220779221</v>
      </c>
      <c r="U995" s="1" t="str">
        <f t="shared" si="215"/>
        <v>Normal</v>
      </c>
      <c r="V995" s="1" t="str">
        <f t="shared" si="216"/>
        <v>Acquired</v>
      </c>
      <c r="W995" s="1" t="str">
        <f t="shared" si="217"/>
        <v>£</v>
      </c>
      <c r="X995" s="1" t="str">
        <f t="shared" si="218"/>
        <v>£308M</v>
      </c>
      <c r="Y995" s="1" t="str">
        <f t="shared" si="219"/>
        <v>£438M</v>
      </c>
      <c r="Z995" s="1" t="str">
        <f t="shared" si="220"/>
        <v>£0</v>
      </c>
      <c r="AA995" s="1" t="str">
        <f t="shared" si="221"/>
        <v>£1,59,389</v>
      </c>
      <c r="AB995" s="6">
        <f t="shared" si="222"/>
        <v>13282.387190684134</v>
      </c>
      <c r="AC995" s="1" t="str">
        <f t="shared" si="223"/>
        <v>Large</v>
      </c>
    </row>
    <row r="996" spans="1:29">
      <c r="A996" s="1" t="s">
        <v>2606</v>
      </c>
      <c r="B996" s="1">
        <v>2007</v>
      </c>
      <c r="C996" s="1" t="s">
        <v>53</v>
      </c>
      <c r="D996" s="1" t="s">
        <v>95</v>
      </c>
      <c r="E996" s="1" t="s">
        <v>18</v>
      </c>
      <c r="F996" s="1">
        <v>366</v>
      </c>
      <c r="G996" s="1">
        <v>4840</v>
      </c>
      <c r="H996" s="1">
        <v>250</v>
      </c>
      <c r="I996" s="1">
        <v>41.69</v>
      </c>
      <c r="J996" s="1">
        <v>1</v>
      </c>
      <c r="K996" s="1" t="s">
        <v>24</v>
      </c>
      <c r="L996" s="1" t="s">
        <v>19</v>
      </c>
      <c r="M996" s="1">
        <v>30</v>
      </c>
      <c r="N996" s="1" t="s">
        <v>29</v>
      </c>
      <c r="O996" s="1">
        <v>1100425</v>
      </c>
      <c r="P996" s="1">
        <f t="shared" si="224"/>
        <v>2</v>
      </c>
      <c r="Q996" s="1">
        <f t="shared" si="211"/>
        <v>17</v>
      </c>
      <c r="R996" s="5">
        <f t="shared" si="212"/>
        <v>7.5619834710743808E-2</v>
      </c>
      <c r="S996" s="6">
        <f t="shared" si="213"/>
        <v>51652.89256198347</v>
      </c>
      <c r="T996" s="4">
        <f t="shared" si="214"/>
        <v>0.68306010928961747</v>
      </c>
      <c r="U996" s="1" t="str">
        <f t="shared" si="215"/>
        <v>Normal</v>
      </c>
      <c r="V996" s="1" t="str">
        <f t="shared" si="216"/>
        <v>Acquired</v>
      </c>
      <c r="W996" s="1">
        <f t="shared" si="217"/>
        <v>0</v>
      </c>
      <c r="X996" s="1" t="str">
        <f t="shared" si="218"/>
        <v>0366M</v>
      </c>
      <c r="Y996" s="1" t="str">
        <f t="shared" si="219"/>
        <v>0250M</v>
      </c>
      <c r="Z996" s="1" t="str">
        <f t="shared" si="220"/>
        <v>00</v>
      </c>
      <c r="AA996" s="1" t="str">
        <f t="shared" si="221"/>
        <v>051,653</v>
      </c>
      <c r="AB996" s="6">
        <f t="shared" si="222"/>
        <v>4304.4077134986228</v>
      </c>
      <c r="AC996" s="1" t="str">
        <f t="shared" si="223"/>
        <v>Large</v>
      </c>
    </row>
    <row r="997" spans="1:29">
      <c r="A997" s="1" t="s">
        <v>4564</v>
      </c>
      <c r="B997" s="1">
        <v>2007</v>
      </c>
      <c r="C997" s="1" t="s">
        <v>16</v>
      </c>
      <c r="D997" s="1" t="s">
        <v>36</v>
      </c>
      <c r="E997" s="1" t="s">
        <v>40</v>
      </c>
      <c r="F997" s="1">
        <v>478</v>
      </c>
      <c r="G997" s="1">
        <v>709</v>
      </c>
      <c r="H997" s="1">
        <v>565</v>
      </c>
      <c r="I997" s="1">
        <v>26.25</v>
      </c>
      <c r="J997" s="1">
        <v>3</v>
      </c>
      <c r="K997" s="1" t="s">
        <v>19</v>
      </c>
      <c r="L997" s="1" t="s">
        <v>19</v>
      </c>
      <c r="M997" s="1">
        <v>62</v>
      </c>
      <c r="N997" s="1" t="s">
        <v>49</v>
      </c>
      <c r="O997" s="1">
        <v>1077736</v>
      </c>
      <c r="P997" s="1">
        <f t="shared" si="224"/>
        <v>3</v>
      </c>
      <c r="Q997" s="1">
        <f t="shared" si="211"/>
        <v>17</v>
      </c>
      <c r="R997" s="5">
        <f t="shared" si="212"/>
        <v>0.67418899858956272</v>
      </c>
      <c r="S997" s="6">
        <f t="shared" si="213"/>
        <v>796897.03808180534</v>
      </c>
      <c r="T997" s="4">
        <f t="shared" si="214"/>
        <v>1.1820083682008369</v>
      </c>
      <c r="U997" s="1" t="str">
        <f t="shared" si="215"/>
        <v>Normal</v>
      </c>
      <c r="V997" s="1" t="str">
        <f t="shared" si="216"/>
        <v>Still Private</v>
      </c>
      <c r="W997" s="1" t="str">
        <f t="shared" si="217"/>
        <v>$</v>
      </c>
      <c r="X997" s="1" t="str">
        <f t="shared" si="218"/>
        <v>$478M</v>
      </c>
      <c r="Y997" s="1" t="str">
        <f t="shared" si="219"/>
        <v>$565M</v>
      </c>
      <c r="Z997" s="1" t="str">
        <f t="shared" si="220"/>
        <v>$1</v>
      </c>
      <c r="AA997" s="1" t="str">
        <f t="shared" si="221"/>
        <v>$7,96,897</v>
      </c>
      <c r="AB997" s="6">
        <f t="shared" si="222"/>
        <v>66408.086506817112</v>
      </c>
      <c r="AC997" s="1" t="str">
        <f t="shared" si="223"/>
        <v>Large</v>
      </c>
    </row>
    <row r="998" spans="1:29">
      <c r="A998" s="1" t="s">
        <v>4478</v>
      </c>
      <c r="B998" s="1">
        <v>2007</v>
      </c>
      <c r="C998" s="1" t="s">
        <v>53</v>
      </c>
      <c r="D998" s="1" t="s">
        <v>43</v>
      </c>
      <c r="E998" s="1" t="s">
        <v>37</v>
      </c>
      <c r="F998" s="1">
        <v>496</v>
      </c>
      <c r="G998" s="1">
        <v>4772</v>
      </c>
      <c r="H998" s="1">
        <v>522</v>
      </c>
      <c r="I998" s="1">
        <v>43.38</v>
      </c>
      <c r="J998" s="1">
        <v>8</v>
      </c>
      <c r="K998" s="1" t="s">
        <v>24</v>
      </c>
      <c r="L998" s="1" t="s">
        <v>24</v>
      </c>
      <c r="M998" s="1">
        <v>21</v>
      </c>
      <c r="N998" s="1" t="s">
        <v>33</v>
      </c>
      <c r="O998" s="1">
        <v>1075888</v>
      </c>
      <c r="P998" s="1">
        <f t="shared" si="224"/>
        <v>4</v>
      </c>
      <c r="Q998" s="1">
        <f t="shared" si="211"/>
        <v>17</v>
      </c>
      <c r="R998" s="5">
        <f t="shared" si="212"/>
        <v>0.10393964794635373</v>
      </c>
      <c r="S998" s="6">
        <f t="shared" si="213"/>
        <v>109388.0972338642</v>
      </c>
      <c r="T998" s="4">
        <f t="shared" si="214"/>
        <v>1.0524193548387097</v>
      </c>
      <c r="U998" s="1" t="str">
        <f t="shared" si="215"/>
        <v>High Performer</v>
      </c>
      <c r="V998" s="1" t="str">
        <f t="shared" si="216"/>
        <v>Acquired</v>
      </c>
      <c r="W998" s="1">
        <f t="shared" si="217"/>
        <v>0</v>
      </c>
      <c r="X998" s="1" t="str">
        <f t="shared" si="218"/>
        <v>0496M</v>
      </c>
      <c r="Y998" s="1" t="str">
        <f t="shared" si="219"/>
        <v>0522M</v>
      </c>
      <c r="Z998" s="1" t="str">
        <f t="shared" si="220"/>
        <v>00</v>
      </c>
      <c r="AA998" s="1" t="str">
        <f t="shared" si="221"/>
        <v>01,09,388</v>
      </c>
      <c r="AB998" s="6">
        <f t="shared" si="222"/>
        <v>9115.6747694886835</v>
      </c>
      <c r="AC998" s="1" t="str">
        <f t="shared" si="223"/>
        <v>Large</v>
      </c>
    </row>
    <row r="999" spans="1:29">
      <c r="A999" s="1" t="s">
        <v>3911</v>
      </c>
      <c r="B999" s="1">
        <v>2007</v>
      </c>
      <c r="C999" s="1" t="s">
        <v>16</v>
      </c>
      <c r="D999" s="1" t="s">
        <v>36</v>
      </c>
      <c r="E999" s="1" t="s">
        <v>23</v>
      </c>
      <c r="F999" s="1">
        <v>260</v>
      </c>
      <c r="G999" s="1">
        <v>681</v>
      </c>
      <c r="H999" s="1">
        <v>457</v>
      </c>
      <c r="I999" s="1">
        <v>13.58</v>
      </c>
      <c r="J999" s="1">
        <v>1</v>
      </c>
      <c r="K999" s="1" t="s">
        <v>24</v>
      </c>
      <c r="L999" s="1" t="s">
        <v>24</v>
      </c>
      <c r="M999" s="1">
        <v>88</v>
      </c>
      <c r="N999" s="1" t="s">
        <v>25</v>
      </c>
      <c r="O999" s="1">
        <v>1043380</v>
      </c>
      <c r="P999" s="1">
        <f t="shared" si="224"/>
        <v>5</v>
      </c>
      <c r="Q999" s="1">
        <f t="shared" si="211"/>
        <v>17</v>
      </c>
      <c r="R999" s="5">
        <f t="shared" si="212"/>
        <v>0.38179148311306904</v>
      </c>
      <c r="S999" s="6">
        <f t="shared" si="213"/>
        <v>671071.95301027899</v>
      </c>
      <c r="T999" s="4">
        <f t="shared" si="214"/>
        <v>1.7576923076923077</v>
      </c>
      <c r="U999" s="1" t="str">
        <f t="shared" si="215"/>
        <v>Normal</v>
      </c>
      <c r="V999" s="1" t="str">
        <f t="shared" si="216"/>
        <v>Acquired</v>
      </c>
      <c r="W999" s="1" t="str">
        <f t="shared" si="217"/>
        <v>$</v>
      </c>
      <c r="X999" s="1" t="str">
        <f t="shared" si="218"/>
        <v>$260M</v>
      </c>
      <c r="Y999" s="1" t="str">
        <f t="shared" si="219"/>
        <v>$457M</v>
      </c>
      <c r="Z999" s="1" t="str">
        <f t="shared" si="220"/>
        <v>$0</v>
      </c>
      <c r="AA999" s="1" t="str">
        <f t="shared" si="221"/>
        <v>$6,71,072</v>
      </c>
      <c r="AB999" s="6">
        <f t="shared" si="222"/>
        <v>55922.662750856587</v>
      </c>
      <c r="AC999" s="1" t="str">
        <f t="shared" si="223"/>
        <v>Large</v>
      </c>
    </row>
    <row r="1000" spans="1:29">
      <c r="A1000" s="1" t="s">
        <v>4855</v>
      </c>
      <c r="B1000" s="1">
        <v>2007</v>
      </c>
      <c r="C1000" s="1" t="s">
        <v>59</v>
      </c>
      <c r="D1000" s="1" t="s">
        <v>51</v>
      </c>
      <c r="E1000" s="1" t="s">
        <v>28</v>
      </c>
      <c r="F1000" s="1">
        <v>203</v>
      </c>
      <c r="G1000" s="1">
        <v>1183</v>
      </c>
      <c r="H1000" s="1">
        <v>20</v>
      </c>
      <c r="I1000" s="1">
        <v>34.630000000000003</v>
      </c>
      <c r="J1000" s="1">
        <v>8</v>
      </c>
      <c r="K1000" s="1" t="s">
        <v>24</v>
      </c>
      <c r="L1000" s="1" t="s">
        <v>19</v>
      </c>
      <c r="M1000" s="1">
        <v>4</v>
      </c>
      <c r="N1000" s="1" t="s">
        <v>33</v>
      </c>
      <c r="O1000" s="1">
        <v>1036915</v>
      </c>
      <c r="P1000" s="1">
        <f t="shared" si="224"/>
        <v>1</v>
      </c>
      <c r="Q1000" s="1">
        <f t="shared" si="211"/>
        <v>17</v>
      </c>
      <c r="R1000" s="5">
        <f t="shared" si="212"/>
        <v>0.17159763313609466</v>
      </c>
      <c r="S1000" s="6">
        <f t="shared" si="213"/>
        <v>16906.170752324597</v>
      </c>
      <c r="T1000" s="4">
        <f t="shared" si="214"/>
        <v>9.8522167487684734E-2</v>
      </c>
      <c r="U1000" s="1" t="str">
        <f t="shared" si="215"/>
        <v>High Performer</v>
      </c>
      <c r="V1000" s="1" t="str">
        <f t="shared" si="216"/>
        <v>Acquired</v>
      </c>
      <c r="W1000" s="1" t="str">
        <f t="shared" si="217"/>
        <v>₹</v>
      </c>
      <c r="X1000" s="1" t="str">
        <f t="shared" si="218"/>
        <v>₹203M</v>
      </c>
      <c r="Y1000" s="1" t="str">
        <f t="shared" si="219"/>
        <v>₹20M</v>
      </c>
      <c r="Z1000" s="1" t="str">
        <f t="shared" si="220"/>
        <v>₹0</v>
      </c>
      <c r="AA1000" s="1" t="str">
        <f t="shared" si="221"/>
        <v>₹16,906</v>
      </c>
      <c r="AB1000" s="6">
        <f t="shared" si="222"/>
        <v>1408.8475626937166</v>
      </c>
      <c r="AC1000" s="1" t="str">
        <f t="shared" si="223"/>
        <v>Large</v>
      </c>
    </row>
    <row r="1001" spans="1:29">
      <c r="A1001" s="1" t="s">
        <v>1444</v>
      </c>
      <c r="B1001" s="1">
        <v>2007</v>
      </c>
      <c r="C1001" s="1" t="s">
        <v>22</v>
      </c>
      <c r="D1001" s="1" t="s">
        <v>36</v>
      </c>
      <c r="E1001" s="1" t="s">
        <v>23</v>
      </c>
      <c r="F1001" s="1">
        <v>470</v>
      </c>
      <c r="G1001" s="1">
        <v>1001</v>
      </c>
      <c r="H1001" s="1">
        <v>494</v>
      </c>
      <c r="I1001" s="1">
        <v>39.18</v>
      </c>
      <c r="J1001" s="1">
        <v>4</v>
      </c>
      <c r="K1001" s="1" t="s">
        <v>19</v>
      </c>
      <c r="L1001" s="1" t="s">
        <v>19</v>
      </c>
      <c r="M1001" s="1">
        <v>49</v>
      </c>
      <c r="N1001" s="1" t="s">
        <v>49</v>
      </c>
      <c r="O1001" s="1">
        <v>1018718</v>
      </c>
      <c r="P1001" s="1">
        <f t="shared" si="224"/>
        <v>5</v>
      </c>
      <c r="Q1001" s="1">
        <f t="shared" si="211"/>
        <v>17</v>
      </c>
      <c r="R1001" s="5">
        <f t="shared" si="212"/>
        <v>0.46953046953046951</v>
      </c>
      <c r="S1001" s="6">
        <f t="shared" si="213"/>
        <v>493506.49350649351</v>
      </c>
      <c r="T1001" s="4">
        <f t="shared" si="214"/>
        <v>1.0510638297872341</v>
      </c>
      <c r="U1001" s="1" t="str">
        <f t="shared" si="215"/>
        <v>Normal</v>
      </c>
      <c r="V1001" s="1" t="str">
        <f t="shared" si="216"/>
        <v>Still Private</v>
      </c>
      <c r="W1001" s="1" t="str">
        <f t="shared" si="217"/>
        <v>£</v>
      </c>
      <c r="X1001" s="1" t="str">
        <f t="shared" si="218"/>
        <v>£470M</v>
      </c>
      <c r="Y1001" s="1" t="str">
        <f t="shared" si="219"/>
        <v>£494M</v>
      </c>
      <c r="Z1001" s="1" t="str">
        <f t="shared" si="220"/>
        <v>£0</v>
      </c>
      <c r="AA1001" s="1" t="str">
        <f t="shared" si="221"/>
        <v>£4,93,506</v>
      </c>
      <c r="AB1001" s="6">
        <f t="shared" si="222"/>
        <v>41125.541125541124</v>
      </c>
      <c r="AC1001" s="1" t="str">
        <f t="shared" si="223"/>
        <v>Large</v>
      </c>
    </row>
    <row r="1002" spans="1:29">
      <c r="A1002" s="1" t="s">
        <v>862</v>
      </c>
      <c r="B1002" s="1">
        <v>2007</v>
      </c>
      <c r="C1002" s="1" t="s">
        <v>42</v>
      </c>
      <c r="D1002" s="1" t="s">
        <v>46</v>
      </c>
      <c r="E1002" s="1" t="s">
        <v>28</v>
      </c>
      <c r="F1002" s="1">
        <v>216</v>
      </c>
      <c r="G1002" s="1">
        <v>2351</v>
      </c>
      <c r="H1002" s="1">
        <v>874</v>
      </c>
      <c r="I1002" s="1">
        <v>31.52</v>
      </c>
      <c r="J1002" s="1">
        <v>8</v>
      </c>
      <c r="K1002" s="1" t="s">
        <v>19</v>
      </c>
      <c r="L1002" s="1" t="s">
        <v>24</v>
      </c>
      <c r="M1002" s="1">
        <v>67</v>
      </c>
      <c r="N1002" s="1" t="s">
        <v>25</v>
      </c>
      <c r="O1002" s="1">
        <v>889825</v>
      </c>
      <c r="P1002" s="1">
        <f t="shared" si="224"/>
        <v>1</v>
      </c>
      <c r="Q1002" s="1">
        <f t="shared" si="211"/>
        <v>17</v>
      </c>
      <c r="R1002" s="5">
        <f t="shared" si="212"/>
        <v>9.1875797532964695E-2</v>
      </c>
      <c r="S1002" s="6">
        <f t="shared" si="213"/>
        <v>371756.69927690347</v>
      </c>
      <c r="T1002" s="4">
        <f t="shared" si="214"/>
        <v>4.0462962962962967</v>
      </c>
      <c r="U1002" s="1" t="str">
        <f t="shared" si="215"/>
        <v>High Performer</v>
      </c>
      <c r="V1002" s="1" t="str">
        <f t="shared" si="216"/>
        <v>IPO</v>
      </c>
      <c r="W1002" s="1" t="str">
        <f t="shared" si="217"/>
        <v>¥</v>
      </c>
      <c r="X1002" s="1" t="str">
        <f t="shared" si="218"/>
        <v>¥216M</v>
      </c>
      <c r="Y1002" s="1" t="str">
        <f t="shared" si="219"/>
        <v>¥874M</v>
      </c>
      <c r="Z1002" s="1" t="str">
        <f t="shared" si="220"/>
        <v>¥0</v>
      </c>
      <c r="AA1002" s="1" t="str">
        <f t="shared" si="221"/>
        <v>¥3,71,757</v>
      </c>
      <c r="AB1002" s="6">
        <f t="shared" si="222"/>
        <v>30979.724939741955</v>
      </c>
      <c r="AC1002" s="1" t="str">
        <f t="shared" si="223"/>
        <v>Large</v>
      </c>
    </row>
    <row r="1003" spans="1:29">
      <c r="A1003" s="1" t="s">
        <v>985</v>
      </c>
      <c r="B1003" s="1">
        <v>2007</v>
      </c>
      <c r="C1003" s="1" t="s">
        <v>53</v>
      </c>
      <c r="D1003" s="1" t="s">
        <v>95</v>
      </c>
      <c r="E1003" s="1" t="s">
        <v>40</v>
      </c>
      <c r="F1003" s="1">
        <v>352</v>
      </c>
      <c r="G1003" s="1">
        <v>2709</v>
      </c>
      <c r="H1003" s="1">
        <v>264</v>
      </c>
      <c r="I1003" s="1">
        <v>18.22</v>
      </c>
      <c r="J1003" s="1">
        <v>4</v>
      </c>
      <c r="K1003" s="1" t="s">
        <v>24</v>
      </c>
      <c r="L1003" s="1" t="s">
        <v>24</v>
      </c>
      <c r="M1003" s="1">
        <v>29</v>
      </c>
      <c r="N1003" s="1" t="s">
        <v>29</v>
      </c>
      <c r="O1003" s="1">
        <v>848339</v>
      </c>
      <c r="P1003" s="1">
        <f t="shared" si="224"/>
        <v>3</v>
      </c>
      <c r="Q1003" s="1">
        <f t="shared" si="211"/>
        <v>17</v>
      </c>
      <c r="R1003" s="5">
        <f t="shared" si="212"/>
        <v>0.12993724621631597</v>
      </c>
      <c r="S1003" s="6">
        <f t="shared" si="213"/>
        <v>97452.934662236992</v>
      </c>
      <c r="T1003" s="4">
        <f t="shared" si="214"/>
        <v>0.75</v>
      </c>
      <c r="U1003" s="1" t="str">
        <f t="shared" si="215"/>
        <v>Normal</v>
      </c>
      <c r="V1003" s="1" t="str">
        <f t="shared" si="216"/>
        <v>Acquired</v>
      </c>
      <c r="W1003" s="1">
        <f t="shared" si="217"/>
        <v>0</v>
      </c>
      <c r="X1003" s="1" t="str">
        <f t="shared" si="218"/>
        <v>0352M</v>
      </c>
      <c r="Y1003" s="1" t="str">
        <f t="shared" si="219"/>
        <v>0264M</v>
      </c>
      <c r="Z1003" s="1" t="str">
        <f t="shared" si="220"/>
        <v>00</v>
      </c>
      <c r="AA1003" s="1" t="str">
        <f t="shared" si="221"/>
        <v>097,453</v>
      </c>
      <c r="AB1003" s="6">
        <f t="shared" si="222"/>
        <v>8121.0778885197487</v>
      </c>
      <c r="AC1003" s="1" t="str">
        <f t="shared" si="223"/>
        <v>Large</v>
      </c>
    </row>
    <row r="1004" spans="1:29">
      <c r="A1004" s="1" t="s">
        <v>260</v>
      </c>
      <c r="B1004" s="1">
        <v>2007</v>
      </c>
      <c r="C1004" s="1" t="s">
        <v>16</v>
      </c>
      <c r="D1004" s="1" t="s">
        <v>36</v>
      </c>
      <c r="E1004" s="1" t="s">
        <v>40</v>
      </c>
      <c r="F1004" s="1">
        <v>353</v>
      </c>
      <c r="G1004" s="1">
        <v>4650</v>
      </c>
      <c r="H1004" s="1">
        <v>321</v>
      </c>
      <c r="I1004" s="1">
        <v>18.059999999999999</v>
      </c>
      <c r="J1004" s="1">
        <v>2</v>
      </c>
      <c r="K1004" s="1" t="s">
        <v>19</v>
      </c>
      <c r="L1004" s="1" t="s">
        <v>24</v>
      </c>
      <c r="M1004" s="1">
        <v>3</v>
      </c>
      <c r="N1004" s="1" t="s">
        <v>29</v>
      </c>
      <c r="O1004" s="1">
        <v>804369</v>
      </c>
      <c r="P1004" s="1">
        <f t="shared" si="224"/>
        <v>3</v>
      </c>
      <c r="Q1004" s="1">
        <f t="shared" si="211"/>
        <v>17</v>
      </c>
      <c r="R1004" s="5">
        <f t="shared" si="212"/>
        <v>7.5913978494623655E-2</v>
      </c>
      <c r="S1004" s="6">
        <f t="shared" si="213"/>
        <v>69032.258064516136</v>
      </c>
      <c r="T1004" s="4">
        <f t="shared" si="214"/>
        <v>0.90934844192634556</v>
      </c>
      <c r="U1004" s="1" t="str">
        <f t="shared" si="215"/>
        <v>Normal</v>
      </c>
      <c r="V1004" s="1" t="str">
        <f t="shared" si="216"/>
        <v>IPO</v>
      </c>
      <c r="W1004" s="1" t="str">
        <f t="shared" si="217"/>
        <v>$</v>
      </c>
      <c r="X1004" s="1" t="str">
        <f t="shared" si="218"/>
        <v>$353M</v>
      </c>
      <c r="Y1004" s="1" t="str">
        <f t="shared" si="219"/>
        <v>$321M</v>
      </c>
      <c r="Z1004" s="1" t="str">
        <f t="shared" si="220"/>
        <v>$0</v>
      </c>
      <c r="AA1004" s="1" t="str">
        <f t="shared" si="221"/>
        <v>$69,032</v>
      </c>
      <c r="AB1004" s="6">
        <f t="shared" si="222"/>
        <v>5752.688172043011</v>
      </c>
      <c r="AC1004" s="1" t="str">
        <f t="shared" si="223"/>
        <v>Large</v>
      </c>
    </row>
    <row r="1005" spans="1:29">
      <c r="A1005" s="1" t="s">
        <v>2377</v>
      </c>
      <c r="B1005" s="1">
        <v>2007</v>
      </c>
      <c r="C1005" s="1" t="s">
        <v>59</v>
      </c>
      <c r="D1005" s="1" t="s">
        <v>95</v>
      </c>
      <c r="E1005" s="1" t="s">
        <v>40</v>
      </c>
      <c r="F1005" s="1">
        <v>238</v>
      </c>
      <c r="G1005" s="1">
        <v>818</v>
      </c>
      <c r="H1005" s="1">
        <v>52</v>
      </c>
      <c r="I1005" s="1">
        <v>25.47</v>
      </c>
      <c r="J1005" s="1">
        <v>4</v>
      </c>
      <c r="K1005" s="1" t="s">
        <v>19</v>
      </c>
      <c r="L1005" s="1" t="s">
        <v>24</v>
      </c>
      <c r="M1005" s="1">
        <v>36</v>
      </c>
      <c r="N1005" s="1" t="s">
        <v>49</v>
      </c>
      <c r="O1005" s="1">
        <v>760708</v>
      </c>
      <c r="P1005" s="1">
        <f t="shared" si="224"/>
        <v>3</v>
      </c>
      <c r="Q1005" s="1">
        <f t="shared" si="211"/>
        <v>17</v>
      </c>
      <c r="R1005" s="5">
        <f t="shared" si="212"/>
        <v>0.29095354523227385</v>
      </c>
      <c r="S1005" s="6">
        <f t="shared" si="213"/>
        <v>63569.682151589244</v>
      </c>
      <c r="T1005" s="4">
        <f t="shared" si="214"/>
        <v>0.21848739495798319</v>
      </c>
      <c r="U1005" s="1" t="str">
        <f t="shared" si="215"/>
        <v>Normal</v>
      </c>
      <c r="V1005" s="1" t="str">
        <f t="shared" si="216"/>
        <v>IPO</v>
      </c>
      <c r="W1005" s="1" t="str">
        <f t="shared" si="217"/>
        <v>₹</v>
      </c>
      <c r="X1005" s="1" t="str">
        <f t="shared" si="218"/>
        <v>₹238M</v>
      </c>
      <c r="Y1005" s="1" t="str">
        <f t="shared" si="219"/>
        <v>₹52M</v>
      </c>
      <c r="Z1005" s="1" t="str">
        <f t="shared" si="220"/>
        <v>₹0</v>
      </c>
      <c r="AA1005" s="1" t="str">
        <f t="shared" si="221"/>
        <v>₹63,570</v>
      </c>
      <c r="AB1005" s="6">
        <f t="shared" si="222"/>
        <v>5297.4735126324367</v>
      </c>
      <c r="AC1005" s="1" t="str">
        <f t="shared" si="223"/>
        <v>Large</v>
      </c>
    </row>
    <row r="1006" spans="1:29">
      <c r="A1006" s="1" t="s">
        <v>1503</v>
      </c>
      <c r="B1006" s="1">
        <v>2007</v>
      </c>
      <c r="C1006" s="1" t="s">
        <v>22</v>
      </c>
      <c r="D1006" s="1" t="s">
        <v>43</v>
      </c>
      <c r="E1006" s="1" t="s">
        <v>37</v>
      </c>
      <c r="F1006" s="1">
        <v>409</v>
      </c>
      <c r="G1006" s="1">
        <v>2680</v>
      </c>
      <c r="H1006" s="1">
        <v>163</v>
      </c>
      <c r="I1006" s="1">
        <v>19.899999999999999</v>
      </c>
      <c r="J1006" s="1">
        <v>4</v>
      </c>
      <c r="K1006" s="1" t="s">
        <v>24</v>
      </c>
      <c r="L1006" s="1" t="s">
        <v>19</v>
      </c>
      <c r="M1006" s="1">
        <v>81</v>
      </c>
      <c r="N1006" s="1" t="s">
        <v>33</v>
      </c>
      <c r="O1006" s="1">
        <v>645676</v>
      </c>
      <c r="P1006" s="1">
        <f t="shared" si="224"/>
        <v>4</v>
      </c>
      <c r="Q1006" s="1">
        <f t="shared" si="211"/>
        <v>17</v>
      </c>
      <c r="R1006" s="5">
        <f t="shared" si="212"/>
        <v>0.15261194029850747</v>
      </c>
      <c r="S1006" s="6">
        <f t="shared" si="213"/>
        <v>60820.895522388062</v>
      </c>
      <c r="T1006" s="4">
        <f t="shared" si="214"/>
        <v>0.39853300733496333</v>
      </c>
      <c r="U1006" s="1" t="str">
        <f t="shared" si="215"/>
        <v>Normal</v>
      </c>
      <c r="V1006" s="1" t="str">
        <f t="shared" si="216"/>
        <v>Acquired</v>
      </c>
      <c r="W1006" s="1" t="str">
        <f t="shared" si="217"/>
        <v>£</v>
      </c>
      <c r="X1006" s="1" t="str">
        <f t="shared" si="218"/>
        <v>£409M</v>
      </c>
      <c r="Y1006" s="1" t="str">
        <f t="shared" si="219"/>
        <v>£163M</v>
      </c>
      <c r="Z1006" s="1" t="str">
        <f t="shared" si="220"/>
        <v>£0</v>
      </c>
      <c r="AA1006" s="1" t="str">
        <f t="shared" si="221"/>
        <v>£60,821</v>
      </c>
      <c r="AB1006" s="6">
        <f t="shared" si="222"/>
        <v>5068.4079601990052</v>
      </c>
      <c r="AC1006" s="1" t="str">
        <f t="shared" si="223"/>
        <v>Large</v>
      </c>
    </row>
    <row r="1007" spans="1:29">
      <c r="A1007" s="1" t="s">
        <v>257</v>
      </c>
      <c r="B1007" s="1">
        <v>2007</v>
      </c>
      <c r="C1007" s="1" t="s">
        <v>27</v>
      </c>
      <c r="D1007" s="1" t="s">
        <v>39</v>
      </c>
      <c r="E1007" s="1" t="s">
        <v>40</v>
      </c>
      <c r="F1007" s="1">
        <v>411</v>
      </c>
      <c r="G1007" s="1">
        <v>3513</v>
      </c>
      <c r="H1007" s="1">
        <v>69</v>
      </c>
      <c r="I1007" s="1">
        <v>17.84</v>
      </c>
      <c r="J1007" s="1">
        <v>7</v>
      </c>
      <c r="K1007" s="1" t="s">
        <v>24</v>
      </c>
      <c r="L1007" s="1" t="s">
        <v>19</v>
      </c>
      <c r="M1007" s="1">
        <v>55</v>
      </c>
      <c r="N1007" s="1" t="s">
        <v>33</v>
      </c>
      <c r="O1007" s="1">
        <v>642169</v>
      </c>
      <c r="P1007" s="1">
        <f t="shared" si="224"/>
        <v>3</v>
      </c>
      <c r="Q1007" s="1">
        <f t="shared" si="211"/>
        <v>17</v>
      </c>
      <c r="R1007" s="5">
        <f t="shared" si="212"/>
        <v>0.11699402220324509</v>
      </c>
      <c r="S1007" s="6">
        <f t="shared" si="213"/>
        <v>19641.332194705381</v>
      </c>
      <c r="T1007" s="4">
        <f t="shared" si="214"/>
        <v>0.16788321167883211</v>
      </c>
      <c r="U1007" s="1" t="str">
        <f t="shared" si="215"/>
        <v>Normal</v>
      </c>
      <c r="V1007" s="1" t="str">
        <f t="shared" si="216"/>
        <v>Acquired</v>
      </c>
      <c r="W1007" s="1" t="str">
        <f t="shared" si="217"/>
        <v>$</v>
      </c>
      <c r="X1007" s="1" t="str">
        <f t="shared" si="218"/>
        <v>$411M</v>
      </c>
      <c r="Y1007" s="1" t="str">
        <f t="shared" si="219"/>
        <v>$69M</v>
      </c>
      <c r="Z1007" s="1" t="str">
        <f t="shared" si="220"/>
        <v>$0</v>
      </c>
      <c r="AA1007" s="1" t="str">
        <f t="shared" si="221"/>
        <v>$19,641</v>
      </c>
      <c r="AB1007" s="6">
        <f t="shared" si="222"/>
        <v>1636.7776828921151</v>
      </c>
      <c r="AC1007" s="1" t="str">
        <f t="shared" si="223"/>
        <v>Large</v>
      </c>
    </row>
    <row r="1008" spans="1:29">
      <c r="A1008" s="1" t="s">
        <v>838</v>
      </c>
      <c r="B1008" s="1">
        <v>2007</v>
      </c>
      <c r="C1008" s="1" t="s">
        <v>22</v>
      </c>
      <c r="D1008" s="1" t="s">
        <v>95</v>
      </c>
      <c r="E1008" s="1" t="s">
        <v>37</v>
      </c>
      <c r="F1008" s="1">
        <v>371</v>
      </c>
      <c r="G1008" s="1">
        <v>551</v>
      </c>
      <c r="H1008" s="1">
        <v>951</v>
      </c>
      <c r="I1008" s="1">
        <v>26.57</v>
      </c>
      <c r="J1008" s="1">
        <v>1</v>
      </c>
      <c r="K1008" s="1" t="s">
        <v>19</v>
      </c>
      <c r="L1008" s="1" t="s">
        <v>19</v>
      </c>
      <c r="M1008" s="1">
        <v>67</v>
      </c>
      <c r="N1008" s="1" t="s">
        <v>49</v>
      </c>
      <c r="O1008" s="1">
        <v>629343</v>
      </c>
      <c r="P1008" s="1">
        <f t="shared" si="224"/>
        <v>4</v>
      </c>
      <c r="Q1008" s="1">
        <f t="shared" si="211"/>
        <v>17</v>
      </c>
      <c r="R1008" s="5">
        <f t="shared" si="212"/>
        <v>0.67332123411978217</v>
      </c>
      <c r="S1008" s="6">
        <f t="shared" si="213"/>
        <v>1725952.8130671505</v>
      </c>
      <c r="T1008" s="4">
        <f t="shared" si="214"/>
        <v>2.5633423180592994</v>
      </c>
      <c r="U1008" s="1" t="str">
        <f t="shared" si="215"/>
        <v>Normal</v>
      </c>
      <c r="V1008" s="1" t="str">
        <f t="shared" si="216"/>
        <v>Still Private</v>
      </c>
      <c r="W1008" s="1" t="str">
        <f t="shared" si="217"/>
        <v>£</v>
      </c>
      <c r="X1008" s="1" t="str">
        <f t="shared" si="218"/>
        <v>£371M</v>
      </c>
      <c r="Y1008" s="1" t="str">
        <f t="shared" si="219"/>
        <v>£951M</v>
      </c>
      <c r="Z1008" s="1" t="str">
        <f t="shared" si="220"/>
        <v>£1</v>
      </c>
      <c r="AA1008" s="1" t="str">
        <f t="shared" si="221"/>
        <v>£17,25,953</v>
      </c>
      <c r="AB1008" s="6">
        <f t="shared" si="222"/>
        <v>143829.40108892921</v>
      </c>
      <c r="AC1008" s="1" t="str">
        <f t="shared" si="223"/>
        <v>Large</v>
      </c>
    </row>
    <row r="1009" spans="1:29">
      <c r="A1009" s="1" t="s">
        <v>4019</v>
      </c>
      <c r="B1009" s="1">
        <v>2007</v>
      </c>
      <c r="C1009" s="1" t="s">
        <v>42</v>
      </c>
      <c r="D1009" s="1" t="s">
        <v>36</v>
      </c>
      <c r="E1009" s="1" t="s">
        <v>18</v>
      </c>
      <c r="F1009" s="1">
        <v>493</v>
      </c>
      <c r="G1009" s="1">
        <v>3559</v>
      </c>
      <c r="H1009" s="1">
        <v>778</v>
      </c>
      <c r="I1009" s="1">
        <v>47.08</v>
      </c>
      <c r="J1009" s="1">
        <v>5</v>
      </c>
      <c r="K1009" s="1" t="s">
        <v>19</v>
      </c>
      <c r="L1009" s="1" t="s">
        <v>24</v>
      </c>
      <c r="M1009" s="1">
        <v>79</v>
      </c>
      <c r="N1009" s="1" t="s">
        <v>29</v>
      </c>
      <c r="O1009" s="1">
        <v>595544</v>
      </c>
      <c r="P1009" s="1">
        <f t="shared" si="224"/>
        <v>2</v>
      </c>
      <c r="Q1009" s="1">
        <f t="shared" si="211"/>
        <v>17</v>
      </c>
      <c r="R1009" s="5">
        <f t="shared" si="212"/>
        <v>0.13852205675751617</v>
      </c>
      <c r="S1009" s="6">
        <f t="shared" si="213"/>
        <v>218600.73054228717</v>
      </c>
      <c r="T1009" s="4">
        <f t="shared" si="214"/>
        <v>1.5780933062880325</v>
      </c>
      <c r="U1009" s="1" t="str">
        <f t="shared" si="215"/>
        <v>Normal</v>
      </c>
      <c r="V1009" s="1" t="str">
        <f t="shared" si="216"/>
        <v>IPO</v>
      </c>
      <c r="W1009" s="1" t="str">
        <f t="shared" si="217"/>
        <v>¥</v>
      </c>
      <c r="X1009" s="1" t="str">
        <f t="shared" si="218"/>
        <v>¥493M</v>
      </c>
      <c r="Y1009" s="1" t="str">
        <f t="shared" si="219"/>
        <v>¥778M</v>
      </c>
      <c r="Z1009" s="1" t="str">
        <f t="shared" si="220"/>
        <v>¥0</v>
      </c>
      <c r="AA1009" s="1" t="str">
        <f t="shared" si="221"/>
        <v>¥2,18,601</v>
      </c>
      <c r="AB1009" s="6">
        <f t="shared" si="222"/>
        <v>18216.727545190595</v>
      </c>
      <c r="AC1009" s="1" t="str">
        <f t="shared" si="223"/>
        <v>Large</v>
      </c>
    </row>
    <row r="1010" spans="1:29">
      <c r="A1010" s="1" t="s">
        <v>3579</v>
      </c>
      <c r="B1010" s="1">
        <v>2007</v>
      </c>
      <c r="C1010" s="1" t="s">
        <v>31</v>
      </c>
      <c r="D1010" s="1" t="s">
        <v>51</v>
      </c>
      <c r="E1010" s="1" t="s">
        <v>18</v>
      </c>
      <c r="F1010" s="1">
        <v>257</v>
      </c>
      <c r="G1010" s="1">
        <v>1528</v>
      </c>
      <c r="H1010" s="1">
        <v>87</v>
      </c>
      <c r="I1010" s="1">
        <v>2.21</v>
      </c>
      <c r="J1010" s="1">
        <v>9</v>
      </c>
      <c r="K1010" s="1" t="s">
        <v>19</v>
      </c>
      <c r="L1010" s="1" t="s">
        <v>24</v>
      </c>
      <c r="M1010" s="1">
        <v>53</v>
      </c>
      <c r="N1010" s="1" t="s">
        <v>25</v>
      </c>
      <c r="O1010" s="1">
        <v>570944</v>
      </c>
      <c r="P1010" s="1">
        <f t="shared" si="224"/>
        <v>2</v>
      </c>
      <c r="Q1010" s="1">
        <f t="shared" si="211"/>
        <v>17</v>
      </c>
      <c r="R1010" s="5">
        <f t="shared" si="212"/>
        <v>0.16819371727748691</v>
      </c>
      <c r="S1010" s="6">
        <f t="shared" si="213"/>
        <v>56937.172774869112</v>
      </c>
      <c r="T1010" s="4">
        <f t="shared" si="214"/>
        <v>0.33852140077821014</v>
      </c>
      <c r="U1010" s="1" t="str">
        <f t="shared" si="215"/>
        <v>High Performer</v>
      </c>
      <c r="V1010" s="1" t="str">
        <f t="shared" si="216"/>
        <v>IPO</v>
      </c>
      <c r="W1010" s="1" t="str">
        <f t="shared" si="217"/>
        <v>€</v>
      </c>
      <c r="X1010" s="1" t="str">
        <f t="shared" si="218"/>
        <v>€257M</v>
      </c>
      <c r="Y1010" s="1" t="str">
        <f t="shared" si="219"/>
        <v>€87M</v>
      </c>
      <c r="Z1010" s="1" t="str">
        <f t="shared" si="220"/>
        <v>€0</v>
      </c>
      <c r="AA1010" s="1" t="str">
        <f t="shared" si="221"/>
        <v>€56,937</v>
      </c>
      <c r="AB1010" s="6">
        <f t="shared" si="222"/>
        <v>4744.7643979057593</v>
      </c>
      <c r="AC1010" s="1" t="str">
        <f t="shared" si="223"/>
        <v>Large</v>
      </c>
    </row>
    <row r="1011" spans="1:29">
      <c r="A1011" s="1" t="s">
        <v>1465</v>
      </c>
      <c r="B1011" s="1">
        <v>2007</v>
      </c>
      <c r="C1011" s="1" t="s">
        <v>42</v>
      </c>
      <c r="D1011" s="1" t="s">
        <v>36</v>
      </c>
      <c r="E1011" s="1" t="s">
        <v>28</v>
      </c>
      <c r="F1011" s="1">
        <v>457</v>
      </c>
      <c r="G1011" s="1">
        <v>2899</v>
      </c>
      <c r="H1011" s="1">
        <v>74</v>
      </c>
      <c r="I1011" s="1">
        <v>45.28</v>
      </c>
      <c r="J1011" s="1">
        <v>3</v>
      </c>
      <c r="K1011" s="1" t="s">
        <v>19</v>
      </c>
      <c r="L1011" s="1" t="s">
        <v>24</v>
      </c>
      <c r="M1011" s="1">
        <v>55</v>
      </c>
      <c r="N1011" s="1" t="s">
        <v>29</v>
      </c>
      <c r="O1011" s="1">
        <v>565035</v>
      </c>
      <c r="P1011" s="1">
        <f t="shared" si="224"/>
        <v>1</v>
      </c>
      <c r="Q1011" s="1">
        <f t="shared" si="211"/>
        <v>17</v>
      </c>
      <c r="R1011" s="5">
        <f t="shared" si="212"/>
        <v>0.15764056571231458</v>
      </c>
      <c r="S1011" s="6">
        <f t="shared" si="213"/>
        <v>25526.043463263195</v>
      </c>
      <c r="T1011" s="4">
        <f t="shared" si="214"/>
        <v>0.16192560175054704</v>
      </c>
      <c r="U1011" s="1" t="str">
        <f t="shared" si="215"/>
        <v>Normal</v>
      </c>
      <c r="V1011" s="1" t="str">
        <f t="shared" si="216"/>
        <v>IPO</v>
      </c>
      <c r="W1011" s="1" t="str">
        <f t="shared" si="217"/>
        <v>¥</v>
      </c>
      <c r="X1011" s="1" t="str">
        <f t="shared" si="218"/>
        <v>¥457M</v>
      </c>
      <c r="Y1011" s="1" t="str">
        <f t="shared" si="219"/>
        <v>¥74M</v>
      </c>
      <c r="Z1011" s="1" t="str">
        <f t="shared" si="220"/>
        <v>¥0</v>
      </c>
      <c r="AA1011" s="1" t="str">
        <f t="shared" si="221"/>
        <v>¥25,526</v>
      </c>
      <c r="AB1011" s="6">
        <f t="shared" si="222"/>
        <v>2127.1702886052663</v>
      </c>
      <c r="AC1011" s="1" t="str">
        <f t="shared" si="223"/>
        <v>Large</v>
      </c>
    </row>
    <row r="1012" spans="1:29">
      <c r="A1012" s="1" t="s">
        <v>3148</v>
      </c>
      <c r="B1012" s="1">
        <v>2007</v>
      </c>
      <c r="C1012" s="1" t="s">
        <v>27</v>
      </c>
      <c r="D1012" s="1" t="s">
        <v>95</v>
      </c>
      <c r="E1012" s="1" t="s">
        <v>18</v>
      </c>
      <c r="F1012" s="1">
        <v>441</v>
      </c>
      <c r="G1012" s="1">
        <v>4235</v>
      </c>
      <c r="H1012" s="1">
        <v>317</v>
      </c>
      <c r="I1012" s="1">
        <v>3.23</v>
      </c>
      <c r="J1012" s="1">
        <v>8</v>
      </c>
      <c r="K1012" s="1" t="s">
        <v>19</v>
      </c>
      <c r="L1012" s="1" t="s">
        <v>24</v>
      </c>
      <c r="M1012" s="1">
        <v>9</v>
      </c>
      <c r="N1012" s="1" t="s">
        <v>20</v>
      </c>
      <c r="O1012" s="1">
        <v>532778</v>
      </c>
      <c r="P1012" s="1">
        <f t="shared" si="224"/>
        <v>2</v>
      </c>
      <c r="Q1012" s="1">
        <f t="shared" si="211"/>
        <v>17</v>
      </c>
      <c r="R1012" s="5">
        <f t="shared" si="212"/>
        <v>0.10413223140495868</v>
      </c>
      <c r="S1012" s="6">
        <f t="shared" si="213"/>
        <v>74852.420306965767</v>
      </c>
      <c r="T1012" s="4">
        <f t="shared" si="214"/>
        <v>0.71882086167800452</v>
      </c>
      <c r="U1012" s="1" t="str">
        <f t="shared" si="215"/>
        <v>High Performer</v>
      </c>
      <c r="V1012" s="1" t="str">
        <f t="shared" si="216"/>
        <v>IPO</v>
      </c>
      <c r="W1012" s="1" t="str">
        <f t="shared" si="217"/>
        <v>$</v>
      </c>
      <c r="X1012" s="1" t="str">
        <f t="shared" si="218"/>
        <v>$441M</v>
      </c>
      <c r="Y1012" s="1" t="str">
        <f t="shared" si="219"/>
        <v>$317M</v>
      </c>
      <c r="Z1012" s="1" t="str">
        <f t="shared" si="220"/>
        <v>$0</v>
      </c>
      <c r="AA1012" s="1" t="str">
        <f t="shared" si="221"/>
        <v>$74,852</v>
      </c>
      <c r="AB1012" s="6">
        <f t="shared" si="222"/>
        <v>6237.7016922471466</v>
      </c>
      <c r="AC1012" s="1" t="str">
        <f t="shared" si="223"/>
        <v>Large</v>
      </c>
    </row>
    <row r="1013" spans="1:29">
      <c r="A1013" s="1" t="s">
        <v>4125</v>
      </c>
      <c r="B1013" s="1">
        <v>2007</v>
      </c>
      <c r="C1013" s="1" t="s">
        <v>22</v>
      </c>
      <c r="D1013" s="1" t="s">
        <v>48</v>
      </c>
      <c r="E1013" s="1" t="s">
        <v>18</v>
      </c>
      <c r="F1013" s="1">
        <v>261</v>
      </c>
      <c r="G1013" s="1">
        <v>3553</v>
      </c>
      <c r="H1013" s="1">
        <v>8</v>
      </c>
      <c r="I1013" s="1">
        <v>14.81</v>
      </c>
      <c r="J1013" s="1">
        <v>9</v>
      </c>
      <c r="K1013" s="1" t="s">
        <v>19</v>
      </c>
      <c r="L1013" s="1" t="s">
        <v>19</v>
      </c>
      <c r="M1013" s="1">
        <v>13</v>
      </c>
      <c r="N1013" s="1" t="s">
        <v>25</v>
      </c>
      <c r="O1013" s="1">
        <v>506950</v>
      </c>
      <c r="P1013" s="1">
        <f t="shared" si="224"/>
        <v>2</v>
      </c>
      <c r="Q1013" s="1">
        <f t="shared" si="211"/>
        <v>17</v>
      </c>
      <c r="R1013" s="5">
        <f t="shared" si="212"/>
        <v>7.3459048691246837E-2</v>
      </c>
      <c r="S1013" s="6">
        <f t="shared" si="213"/>
        <v>2251.6183506895582</v>
      </c>
      <c r="T1013" s="4">
        <f t="shared" si="214"/>
        <v>3.0651340996168581E-2</v>
      </c>
      <c r="U1013" s="1" t="str">
        <f t="shared" si="215"/>
        <v>High Performer</v>
      </c>
      <c r="V1013" s="1" t="str">
        <f t="shared" si="216"/>
        <v>Still Private</v>
      </c>
      <c r="W1013" s="1" t="str">
        <f t="shared" si="217"/>
        <v>£</v>
      </c>
      <c r="X1013" s="1" t="str">
        <f t="shared" si="218"/>
        <v>£261M</v>
      </c>
      <c r="Y1013" s="1" t="str">
        <f t="shared" si="219"/>
        <v>£8M</v>
      </c>
      <c r="Z1013" s="1" t="str">
        <f t="shared" si="220"/>
        <v>£0</v>
      </c>
      <c r="AA1013" s="1" t="str">
        <f t="shared" si="221"/>
        <v>£2,252</v>
      </c>
      <c r="AB1013" s="6">
        <f t="shared" si="222"/>
        <v>187.63486255746318</v>
      </c>
      <c r="AC1013" s="1" t="str">
        <f t="shared" si="223"/>
        <v>Large</v>
      </c>
    </row>
    <row r="1014" spans="1:29">
      <c r="A1014" s="1" t="s">
        <v>1531</v>
      </c>
      <c r="B1014" s="1">
        <v>2007</v>
      </c>
      <c r="C1014" s="1" t="s">
        <v>42</v>
      </c>
      <c r="D1014" s="1" t="s">
        <v>32</v>
      </c>
      <c r="E1014" s="1" t="s">
        <v>37</v>
      </c>
      <c r="F1014" s="1">
        <v>358</v>
      </c>
      <c r="G1014" s="1">
        <v>2080</v>
      </c>
      <c r="H1014" s="1">
        <v>762</v>
      </c>
      <c r="I1014" s="1">
        <v>15.18</v>
      </c>
      <c r="J1014" s="1">
        <v>7</v>
      </c>
      <c r="K1014" s="1" t="s">
        <v>19</v>
      </c>
      <c r="L1014" s="1" t="s">
        <v>24</v>
      </c>
      <c r="M1014" s="1">
        <v>75</v>
      </c>
      <c r="N1014" s="1" t="s">
        <v>49</v>
      </c>
      <c r="O1014" s="1">
        <v>488374</v>
      </c>
      <c r="P1014" s="1">
        <f t="shared" si="224"/>
        <v>4</v>
      </c>
      <c r="Q1014" s="1">
        <f t="shared" si="211"/>
        <v>17</v>
      </c>
      <c r="R1014" s="5">
        <f t="shared" si="212"/>
        <v>0.17211538461538461</v>
      </c>
      <c r="S1014" s="6">
        <f t="shared" si="213"/>
        <v>366346.15384615387</v>
      </c>
      <c r="T1014" s="4">
        <f t="shared" si="214"/>
        <v>2.1284916201117317</v>
      </c>
      <c r="U1014" s="1" t="str">
        <f t="shared" si="215"/>
        <v>Normal</v>
      </c>
      <c r="V1014" s="1" t="str">
        <f t="shared" si="216"/>
        <v>IPO</v>
      </c>
      <c r="W1014" s="1" t="str">
        <f t="shared" si="217"/>
        <v>¥</v>
      </c>
      <c r="X1014" s="1" t="str">
        <f t="shared" si="218"/>
        <v>¥358M</v>
      </c>
      <c r="Y1014" s="1" t="str">
        <f t="shared" si="219"/>
        <v>¥762M</v>
      </c>
      <c r="Z1014" s="1" t="str">
        <f t="shared" si="220"/>
        <v>¥0</v>
      </c>
      <c r="AA1014" s="1" t="str">
        <f t="shared" si="221"/>
        <v>¥3,66,346</v>
      </c>
      <c r="AB1014" s="6">
        <f t="shared" si="222"/>
        <v>30528.846153846152</v>
      </c>
      <c r="AC1014" s="1" t="str">
        <f t="shared" si="223"/>
        <v>Large</v>
      </c>
    </row>
    <row r="1015" spans="1:29">
      <c r="A1015" s="1" t="s">
        <v>2909</v>
      </c>
      <c r="B1015" s="1">
        <v>2007</v>
      </c>
      <c r="C1015" s="1" t="s">
        <v>73</v>
      </c>
      <c r="D1015" s="1" t="s">
        <v>46</v>
      </c>
      <c r="E1015" s="1" t="s">
        <v>18</v>
      </c>
      <c r="F1015" s="1">
        <v>451</v>
      </c>
      <c r="G1015" s="1">
        <v>2547</v>
      </c>
      <c r="H1015" s="1">
        <v>511</v>
      </c>
      <c r="I1015" s="1">
        <v>8.27</v>
      </c>
      <c r="J1015" s="1">
        <v>5</v>
      </c>
      <c r="K1015" s="1" t="s">
        <v>24</v>
      </c>
      <c r="L1015" s="1" t="s">
        <v>24</v>
      </c>
      <c r="M1015" s="1">
        <v>68</v>
      </c>
      <c r="N1015" s="1" t="s">
        <v>29</v>
      </c>
      <c r="O1015" s="1">
        <v>468574</v>
      </c>
      <c r="P1015" s="1">
        <f t="shared" si="224"/>
        <v>2</v>
      </c>
      <c r="Q1015" s="1">
        <f t="shared" si="211"/>
        <v>17</v>
      </c>
      <c r="R1015" s="5">
        <f t="shared" si="212"/>
        <v>0.17707106399685904</v>
      </c>
      <c r="S1015" s="6">
        <f t="shared" si="213"/>
        <v>200628.1900274833</v>
      </c>
      <c r="T1015" s="4">
        <f t="shared" si="214"/>
        <v>1.1330376940133038</v>
      </c>
      <c r="U1015" s="1" t="str">
        <f t="shared" si="215"/>
        <v>Normal</v>
      </c>
      <c r="V1015" s="1" t="str">
        <f t="shared" si="216"/>
        <v>Acquired</v>
      </c>
      <c r="W1015" s="1" t="str">
        <f t="shared" si="217"/>
        <v>€</v>
      </c>
      <c r="X1015" s="1" t="str">
        <f t="shared" si="218"/>
        <v>€451M</v>
      </c>
      <c r="Y1015" s="1" t="str">
        <f t="shared" si="219"/>
        <v>€511M</v>
      </c>
      <c r="Z1015" s="1" t="str">
        <f t="shared" si="220"/>
        <v>€0</v>
      </c>
      <c r="AA1015" s="1" t="str">
        <f t="shared" si="221"/>
        <v>€2,00,628</v>
      </c>
      <c r="AB1015" s="6">
        <f t="shared" si="222"/>
        <v>16719.01583562361</v>
      </c>
      <c r="AC1015" s="1" t="str">
        <f t="shared" si="223"/>
        <v>Large</v>
      </c>
    </row>
    <row r="1016" spans="1:29">
      <c r="A1016" s="1" t="s">
        <v>3885</v>
      </c>
      <c r="B1016" s="1">
        <v>2007</v>
      </c>
      <c r="C1016" s="1" t="s">
        <v>35</v>
      </c>
      <c r="D1016" s="1" t="s">
        <v>48</v>
      </c>
      <c r="E1016" s="1" t="s">
        <v>23</v>
      </c>
      <c r="F1016" s="1">
        <v>413</v>
      </c>
      <c r="G1016" s="1">
        <v>169</v>
      </c>
      <c r="H1016" s="1">
        <v>591</v>
      </c>
      <c r="I1016" s="1">
        <v>32.479999999999997</v>
      </c>
      <c r="J1016" s="1">
        <v>8</v>
      </c>
      <c r="K1016" s="1" t="s">
        <v>19</v>
      </c>
      <c r="L1016" s="1" t="s">
        <v>24</v>
      </c>
      <c r="M1016" s="1">
        <v>13</v>
      </c>
      <c r="N1016" s="1" t="s">
        <v>25</v>
      </c>
      <c r="O1016" s="1">
        <v>437841</v>
      </c>
      <c r="P1016" s="1">
        <f t="shared" si="224"/>
        <v>5</v>
      </c>
      <c r="Q1016" s="1">
        <f t="shared" si="211"/>
        <v>17</v>
      </c>
      <c r="R1016" s="5">
        <f t="shared" si="212"/>
        <v>2.4437869822485205</v>
      </c>
      <c r="S1016" s="6">
        <f t="shared" si="213"/>
        <v>3497041.4201183431</v>
      </c>
      <c r="T1016" s="4">
        <f t="shared" si="214"/>
        <v>1.4309927360774819</v>
      </c>
      <c r="U1016" s="1" t="str">
        <f t="shared" si="215"/>
        <v>High Performer</v>
      </c>
      <c r="V1016" s="1" t="str">
        <f t="shared" si="216"/>
        <v>IPO</v>
      </c>
      <c r="W1016" s="1" t="str">
        <f t="shared" si="217"/>
        <v>¥</v>
      </c>
      <c r="X1016" s="1" t="str">
        <f t="shared" si="218"/>
        <v>¥413M</v>
      </c>
      <c r="Y1016" s="1" t="str">
        <f t="shared" si="219"/>
        <v>¥591M</v>
      </c>
      <c r="Z1016" s="1" t="str">
        <f t="shared" si="220"/>
        <v>¥2</v>
      </c>
      <c r="AA1016" s="1" t="str">
        <f t="shared" si="221"/>
        <v>¥34,97,041</v>
      </c>
      <c r="AB1016" s="6">
        <f t="shared" si="222"/>
        <v>291420.11834319524</v>
      </c>
      <c r="AC1016" s="1" t="str">
        <f t="shared" si="223"/>
        <v>Large</v>
      </c>
    </row>
    <row r="1017" spans="1:29">
      <c r="A1017" s="1" t="s">
        <v>3467</v>
      </c>
      <c r="B1017" s="1">
        <v>2007</v>
      </c>
      <c r="C1017" s="1" t="s">
        <v>73</v>
      </c>
      <c r="D1017" s="1" t="s">
        <v>32</v>
      </c>
      <c r="E1017" s="1" t="s">
        <v>37</v>
      </c>
      <c r="F1017" s="1">
        <v>479</v>
      </c>
      <c r="G1017" s="1">
        <v>1417</v>
      </c>
      <c r="H1017" s="1">
        <v>93</v>
      </c>
      <c r="I1017" s="1">
        <v>14.03</v>
      </c>
      <c r="J1017" s="1">
        <v>3</v>
      </c>
      <c r="K1017" s="1" t="s">
        <v>19</v>
      </c>
      <c r="L1017" s="1" t="s">
        <v>19</v>
      </c>
      <c r="M1017" s="1">
        <v>29</v>
      </c>
      <c r="N1017" s="1" t="s">
        <v>49</v>
      </c>
      <c r="O1017" s="1">
        <v>388641</v>
      </c>
      <c r="P1017" s="1">
        <f t="shared" si="224"/>
        <v>4</v>
      </c>
      <c r="Q1017" s="1">
        <f t="shared" si="211"/>
        <v>17</v>
      </c>
      <c r="R1017" s="5">
        <f t="shared" si="212"/>
        <v>0.33803810868031053</v>
      </c>
      <c r="S1017" s="6">
        <f t="shared" si="213"/>
        <v>65631.616090331692</v>
      </c>
      <c r="T1017" s="4">
        <f t="shared" si="214"/>
        <v>0.19415448851774531</v>
      </c>
      <c r="U1017" s="1" t="str">
        <f t="shared" si="215"/>
        <v>Normal</v>
      </c>
      <c r="V1017" s="1" t="str">
        <f t="shared" si="216"/>
        <v>Still Private</v>
      </c>
      <c r="W1017" s="1" t="str">
        <f t="shared" si="217"/>
        <v>€</v>
      </c>
      <c r="X1017" s="1" t="str">
        <f t="shared" si="218"/>
        <v>€479M</v>
      </c>
      <c r="Y1017" s="1" t="str">
        <f t="shared" si="219"/>
        <v>€93M</v>
      </c>
      <c r="Z1017" s="1" t="str">
        <f t="shared" si="220"/>
        <v>€0</v>
      </c>
      <c r="AA1017" s="1" t="str">
        <f t="shared" si="221"/>
        <v>€65,632</v>
      </c>
      <c r="AB1017" s="6">
        <f t="shared" si="222"/>
        <v>5469.3013408609741</v>
      </c>
      <c r="AC1017" s="1" t="str">
        <f t="shared" si="223"/>
        <v>Large</v>
      </c>
    </row>
    <row r="1018" spans="1:29">
      <c r="A1018" s="1" t="s">
        <v>2458</v>
      </c>
      <c r="B1018" s="1">
        <v>2007</v>
      </c>
      <c r="C1018" s="1" t="s">
        <v>35</v>
      </c>
      <c r="D1018" s="1" t="s">
        <v>95</v>
      </c>
      <c r="E1018" s="1" t="s">
        <v>23</v>
      </c>
      <c r="F1018" s="1">
        <v>313</v>
      </c>
      <c r="G1018" s="1">
        <v>1915</v>
      </c>
      <c r="H1018" s="1">
        <v>758</v>
      </c>
      <c r="I1018" s="1">
        <v>12.82</v>
      </c>
      <c r="J1018" s="1">
        <v>1</v>
      </c>
      <c r="K1018" s="1" t="s">
        <v>24</v>
      </c>
      <c r="L1018" s="1" t="s">
        <v>24</v>
      </c>
      <c r="M1018" s="1">
        <v>87</v>
      </c>
      <c r="N1018" s="1" t="s">
        <v>33</v>
      </c>
      <c r="O1018" s="1">
        <v>381110</v>
      </c>
      <c r="P1018" s="1">
        <f t="shared" si="224"/>
        <v>5</v>
      </c>
      <c r="Q1018" s="1">
        <f t="shared" si="211"/>
        <v>17</v>
      </c>
      <c r="R1018" s="5">
        <f t="shared" si="212"/>
        <v>0.16344647519582245</v>
      </c>
      <c r="S1018" s="6">
        <f t="shared" si="213"/>
        <v>395822.45430809399</v>
      </c>
      <c r="T1018" s="4">
        <f t="shared" si="214"/>
        <v>2.4217252396166136</v>
      </c>
      <c r="U1018" s="1" t="str">
        <f t="shared" si="215"/>
        <v>Normal</v>
      </c>
      <c r="V1018" s="1" t="str">
        <f t="shared" si="216"/>
        <v>Acquired</v>
      </c>
      <c r="W1018" s="1" t="str">
        <f t="shared" si="217"/>
        <v>¥</v>
      </c>
      <c r="X1018" s="1" t="str">
        <f t="shared" si="218"/>
        <v>¥313M</v>
      </c>
      <c r="Y1018" s="1" t="str">
        <f t="shared" si="219"/>
        <v>¥758M</v>
      </c>
      <c r="Z1018" s="1" t="str">
        <f t="shared" si="220"/>
        <v>¥0</v>
      </c>
      <c r="AA1018" s="1" t="str">
        <f t="shared" si="221"/>
        <v>¥3,95,822</v>
      </c>
      <c r="AB1018" s="6">
        <f t="shared" si="222"/>
        <v>32985.204525674497</v>
      </c>
      <c r="AC1018" s="1" t="str">
        <f t="shared" si="223"/>
        <v>Large</v>
      </c>
    </row>
    <row r="1019" spans="1:29">
      <c r="A1019" s="1" t="s">
        <v>3181</v>
      </c>
      <c r="B1019" s="1">
        <v>2007</v>
      </c>
      <c r="C1019" s="1" t="s">
        <v>22</v>
      </c>
      <c r="D1019" s="1" t="s">
        <v>48</v>
      </c>
      <c r="E1019" s="1" t="s">
        <v>28</v>
      </c>
      <c r="F1019" s="1">
        <v>224</v>
      </c>
      <c r="G1019" s="1">
        <v>135</v>
      </c>
      <c r="H1019" s="1">
        <v>695</v>
      </c>
      <c r="I1019" s="1">
        <v>34.69</v>
      </c>
      <c r="J1019" s="1">
        <v>6</v>
      </c>
      <c r="K1019" s="1" t="s">
        <v>24</v>
      </c>
      <c r="L1019" s="1" t="s">
        <v>19</v>
      </c>
      <c r="M1019" s="1">
        <v>84</v>
      </c>
      <c r="N1019" s="1" t="s">
        <v>33</v>
      </c>
      <c r="O1019" s="1">
        <v>309802</v>
      </c>
      <c r="P1019" s="1">
        <f t="shared" si="224"/>
        <v>1</v>
      </c>
      <c r="Q1019" s="1">
        <f t="shared" si="211"/>
        <v>17</v>
      </c>
      <c r="R1019" s="5">
        <f t="shared" si="212"/>
        <v>1.6592592592592592</v>
      </c>
      <c r="S1019" s="6">
        <f t="shared" si="213"/>
        <v>5148148.1481481483</v>
      </c>
      <c r="T1019" s="4">
        <f t="shared" si="214"/>
        <v>3.1026785714285716</v>
      </c>
      <c r="U1019" s="1" t="str">
        <f t="shared" si="215"/>
        <v>Normal</v>
      </c>
      <c r="V1019" s="1" t="str">
        <f t="shared" si="216"/>
        <v>Acquired</v>
      </c>
      <c r="W1019" s="1" t="str">
        <f t="shared" si="217"/>
        <v>£</v>
      </c>
      <c r="X1019" s="1" t="str">
        <f t="shared" si="218"/>
        <v>£224M</v>
      </c>
      <c r="Y1019" s="1" t="str">
        <f t="shared" si="219"/>
        <v>£695M</v>
      </c>
      <c r="Z1019" s="1" t="str">
        <f t="shared" si="220"/>
        <v>£2</v>
      </c>
      <c r="AA1019" s="1" t="str">
        <f t="shared" si="221"/>
        <v>£51,48,148</v>
      </c>
      <c r="AB1019" s="6">
        <f t="shared" si="222"/>
        <v>429012.34567901236</v>
      </c>
      <c r="AC1019" s="1" t="str">
        <f t="shared" si="223"/>
        <v>Large</v>
      </c>
    </row>
    <row r="1020" spans="1:29">
      <c r="A1020" s="1" t="s">
        <v>3609</v>
      </c>
      <c r="B1020" s="1">
        <v>2007</v>
      </c>
      <c r="C1020" s="1" t="s">
        <v>42</v>
      </c>
      <c r="D1020" s="1" t="s">
        <v>102</v>
      </c>
      <c r="E1020" s="1" t="s">
        <v>28</v>
      </c>
      <c r="F1020" s="1">
        <v>226</v>
      </c>
      <c r="G1020" s="1">
        <v>1897</v>
      </c>
      <c r="H1020" s="1">
        <v>298</v>
      </c>
      <c r="I1020" s="1">
        <v>39.369999999999997</v>
      </c>
      <c r="J1020" s="1">
        <v>6</v>
      </c>
      <c r="K1020" s="1" t="s">
        <v>19</v>
      </c>
      <c r="L1020" s="1" t="s">
        <v>24</v>
      </c>
      <c r="M1020" s="1">
        <v>81</v>
      </c>
      <c r="N1020" s="1" t="s">
        <v>25</v>
      </c>
      <c r="O1020" s="1">
        <v>185614</v>
      </c>
      <c r="P1020" s="1">
        <f t="shared" si="224"/>
        <v>1</v>
      </c>
      <c r="Q1020" s="1">
        <f t="shared" si="211"/>
        <v>17</v>
      </c>
      <c r="R1020" s="5">
        <f t="shared" si="212"/>
        <v>0.1191354770690564</v>
      </c>
      <c r="S1020" s="6">
        <f t="shared" si="213"/>
        <v>157090.14232999473</v>
      </c>
      <c r="T1020" s="4">
        <f t="shared" si="214"/>
        <v>1.3185840707964602</v>
      </c>
      <c r="U1020" s="1" t="str">
        <f t="shared" si="215"/>
        <v>Normal</v>
      </c>
      <c r="V1020" s="1" t="str">
        <f t="shared" si="216"/>
        <v>IPO</v>
      </c>
      <c r="W1020" s="1" t="str">
        <f t="shared" si="217"/>
        <v>¥</v>
      </c>
      <c r="X1020" s="1" t="str">
        <f t="shared" si="218"/>
        <v>¥226M</v>
      </c>
      <c r="Y1020" s="1" t="str">
        <f t="shared" si="219"/>
        <v>¥298M</v>
      </c>
      <c r="Z1020" s="1" t="str">
        <f t="shared" si="220"/>
        <v>¥0</v>
      </c>
      <c r="AA1020" s="1" t="str">
        <f t="shared" si="221"/>
        <v>¥1,57,090</v>
      </c>
      <c r="AB1020" s="6">
        <f t="shared" si="222"/>
        <v>13090.845194166228</v>
      </c>
      <c r="AC1020" s="1" t="str">
        <f t="shared" si="223"/>
        <v>Large</v>
      </c>
    </row>
    <row r="1021" spans="1:29">
      <c r="A1021" s="1" t="s">
        <v>1607</v>
      </c>
      <c r="B1021" s="1">
        <v>2007</v>
      </c>
      <c r="C1021" s="1" t="s">
        <v>35</v>
      </c>
      <c r="D1021" s="1" t="s">
        <v>39</v>
      </c>
      <c r="E1021" s="1" t="s">
        <v>28</v>
      </c>
      <c r="F1021" s="1">
        <v>209</v>
      </c>
      <c r="G1021" s="1">
        <v>922</v>
      </c>
      <c r="H1021" s="1">
        <v>518</v>
      </c>
      <c r="I1021" s="1">
        <v>13.87</v>
      </c>
      <c r="J1021" s="1">
        <v>2</v>
      </c>
      <c r="K1021" s="1" t="s">
        <v>19</v>
      </c>
      <c r="L1021" s="1" t="s">
        <v>24</v>
      </c>
      <c r="M1021" s="1">
        <v>58</v>
      </c>
      <c r="N1021" s="1" t="s">
        <v>20</v>
      </c>
      <c r="O1021" s="1">
        <v>106903</v>
      </c>
      <c r="P1021" s="1">
        <f t="shared" si="224"/>
        <v>1</v>
      </c>
      <c r="Q1021" s="1">
        <f t="shared" si="211"/>
        <v>17</v>
      </c>
      <c r="R1021" s="5">
        <f t="shared" si="212"/>
        <v>0.22668112798264642</v>
      </c>
      <c r="S1021" s="6">
        <f t="shared" si="213"/>
        <v>561822.12581344903</v>
      </c>
      <c r="T1021" s="4">
        <f t="shared" si="214"/>
        <v>2.4784688995215309</v>
      </c>
      <c r="U1021" s="1" t="str">
        <f t="shared" si="215"/>
        <v>Normal</v>
      </c>
      <c r="V1021" s="1" t="str">
        <f t="shared" si="216"/>
        <v>IPO</v>
      </c>
      <c r="W1021" s="1" t="str">
        <f t="shared" si="217"/>
        <v>¥</v>
      </c>
      <c r="X1021" s="1" t="str">
        <f t="shared" si="218"/>
        <v>¥209M</v>
      </c>
      <c r="Y1021" s="1" t="str">
        <f t="shared" si="219"/>
        <v>¥518M</v>
      </c>
      <c r="Z1021" s="1" t="str">
        <f t="shared" si="220"/>
        <v>¥0</v>
      </c>
      <c r="AA1021" s="1" t="str">
        <f t="shared" si="221"/>
        <v>¥5,61,822</v>
      </c>
      <c r="AB1021" s="6">
        <f t="shared" si="222"/>
        <v>46818.510484454084</v>
      </c>
      <c r="AC1021" s="1" t="str">
        <f t="shared" si="223"/>
        <v>Large</v>
      </c>
    </row>
    <row r="1022" spans="1:29">
      <c r="A1022" s="1" t="s">
        <v>963</v>
      </c>
      <c r="B1022" s="1">
        <v>2007</v>
      </c>
      <c r="C1022" s="1" t="s">
        <v>35</v>
      </c>
      <c r="D1022" s="1" t="s">
        <v>39</v>
      </c>
      <c r="E1022" s="1" t="s">
        <v>37</v>
      </c>
      <c r="F1022" s="1">
        <v>361</v>
      </c>
      <c r="G1022" s="1">
        <v>4833</v>
      </c>
      <c r="H1022" s="1">
        <v>691</v>
      </c>
      <c r="I1022" s="1">
        <v>26.54</v>
      </c>
      <c r="J1022" s="1">
        <v>5</v>
      </c>
      <c r="K1022" s="1" t="s">
        <v>19</v>
      </c>
      <c r="L1022" s="1" t="s">
        <v>24</v>
      </c>
      <c r="M1022" s="1">
        <v>40</v>
      </c>
      <c r="N1022" s="1" t="s">
        <v>29</v>
      </c>
      <c r="O1022" s="1">
        <v>56252</v>
      </c>
      <c r="P1022" s="1">
        <f t="shared" si="224"/>
        <v>4</v>
      </c>
      <c r="Q1022" s="1">
        <f t="shared" si="211"/>
        <v>17</v>
      </c>
      <c r="R1022" s="5">
        <f t="shared" si="212"/>
        <v>7.4694806538381953E-2</v>
      </c>
      <c r="S1022" s="6">
        <f t="shared" si="213"/>
        <v>142975.37761224911</v>
      </c>
      <c r="T1022" s="4">
        <f t="shared" si="214"/>
        <v>1.9141274238227146</v>
      </c>
      <c r="U1022" s="1" t="str">
        <f t="shared" si="215"/>
        <v>Normal</v>
      </c>
      <c r="V1022" s="1" t="str">
        <f t="shared" si="216"/>
        <v>IPO</v>
      </c>
      <c r="W1022" s="1" t="str">
        <f t="shared" si="217"/>
        <v>¥</v>
      </c>
      <c r="X1022" s="1" t="str">
        <f t="shared" si="218"/>
        <v>¥361M</v>
      </c>
      <c r="Y1022" s="1" t="str">
        <f t="shared" si="219"/>
        <v>¥691M</v>
      </c>
      <c r="Z1022" s="1" t="str">
        <f t="shared" si="220"/>
        <v>¥0</v>
      </c>
      <c r="AA1022" s="1" t="str">
        <f t="shared" si="221"/>
        <v>¥1,42,975</v>
      </c>
      <c r="AB1022" s="6">
        <f t="shared" si="222"/>
        <v>11914.61480102076</v>
      </c>
      <c r="AC1022" s="1" t="str">
        <f t="shared" si="223"/>
        <v>Large</v>
      </c>
    </row>
    <row r="1023" spans="1:29">
      <c r="A1023" s="1" t="s">
        <v>2484</v>
      </c>
      <c r="B1023" s="1">
        <v>2007</v>
      </c>
      <c r="C1023" s="1" t="s">
        <v>73</v>
      </c>
      <c r="D1023" s="1" t="s">
        <v>102</v>
      </c>
      <c r="E1023" s="1" t="s">
        <v>37</v>
      </c>
      <c r="F1023" s="1">
        <v>463</v>
      </c>
      <c r="G1023" s="1">
        <v>1278</v>
      </c>
      <c r="H1023" s="1">
        <v>207</v>
      </c>
      <c r="I1023" s="1">
        <v>6.18</v>
      </c>
      <c r="J1023" s="1">
        <v>8</v>
      </c>
      <c r="K1023" s="1" t="s">
        <v>24</v>
      </c>
      <c r="L1023" s="1" t="s">
        <v>19</v>
      </c>
      <c r="M1023" s="1">
        <v>25</v>
      </c>
      <c r="N1023" s="1" t="s">
        <v>49</v>
      </c>
      <c r="O1023" s="1">
        <v>23175</v>
      </c>
      <c r="P1023" s="1">
        <f t="shared" si="224"/>
        <v>4</v>
      </c>
      <c r="Q1023" s="1">
        <f t="shared" si="211"/>
        <v>17</v>
      </c>
      <c r="R1023" s="5">
        <f t="shared" si="212"/>
        <v>0.36228482003129892</v>
      </c>
      <c r="S1023" s="6">
        <f t="shared" si="213"/>
        <v>161971.8309859155</v>
      </c>
      <c r="T1023" s="4">
        <f t="shared" si="214"/>
        <v>0.44708423326133911</v>
      </c>
      <c r="U1023" s="1" t="str">
        <f t="shared" si="215"/>
        <v>High Performer</v>
      </c>
      <c r="V1023" s="1" t="str">
        <f t="shared" si="216"/>
        <v>Acquired</v>
      </c>
      <c r="W1023" s="1" t="str">
        <f t="shared" si="217"/>
        <v>€</v>
      </c>
      <c r="X1023" s="1" t="str">
        <f t="shared" si="218"/>
        <v>€463M</v>
      </c>
      <c r="Y1023" s="1" t="str">
        <f t="shared" si="219"/>
        <v>€207M</v>
      </c>
      <c r="Z1023" s="1" t="str">
        <f t="shared" si="220"/>
        <v>€0</v>
      </c>
      <c r="AA1023" s="1" t="str">
        <f t="shared" si="221"/>
        <v>€1,61,972</v>
      </c>
      <c r="AB1023" s="6">
        <f t="shared" si="222"/>
        <v>13497.652582159624</v>
      </c>
      <c r="AC1023" s="1" t="str">
        <f t="shared" si="223"/>
        <v>Large</v>
      </c>
    </row>
    <row r="1024" spans="1:29">
      <c r="A1024" s="1" t="s">
        <v>1425</v>
      </c>
      <c r="B1024" s="1">
        <v>2007</v>
      </c>
      <c r="C1024" s="1" t="s">
        <v>16</v>
      </c>
      <c r="D1024" s="1" t="s">
        <v>46</v>
      </c>
      <c r="E1024" s="1" t="s">
        <v>40</v>
      </c>
      <c r="F1024" s="1">
        <v>444</v>
      </c>
      <c r="G1024" s="1">
        <v>4044</v>
      </c>
      <c r="H1024" s="1">
        <v>457</v>
      </c>
      <c r="I1024" s="1">
        <v>14.68</v>
      </c>
      <c r="J1024" s="1">
        <v>4</v>
      </c>
      <c r="K1024" s="1" t="s">
        <v>19</v>
      </c>
      <c r="L1024" s="1" t="s">
        <v>19</v>
      </c>
      <c r="M1024" s="1">
        <v>69</v>
      </c>
      <c r="N1024" s="1" t="s">
        <v>29</v>
      </c>
      <c r="O1024" s="1">
        <v>5613</v>
      </c>
      <c r="P1024" s="1">
        <f t="shared" si="224"/>
        <v>3</v>
      </c>
      <c r="Q1024" s="1">
        <f t="shared" si="211"/>
        <v>17</v>
      </c>
      <c r="R1024" s="5">
        <f t="shared" si="212"/>
        <v>0.10979228486646884</v>
      </c>
      <c r="S1024" s="6">
        <f t="shared" si="213"/>
        <v>113006.92383778437</v>
      </c>
      <c r="T1024" s="4">
        <f t="shared" si="214"/>
        <v>1.0292792792792793</v>
      </c>
      <c r="U1024" s="1" t="str">
        <f t="shared" si="215"/>
        <v>Normal</v>
      </c>
      <c r="V1024" s="1" t="str">
        <f t="shared" si="216"/>
        <v>Still Private</v>
      </c>
      <c r="W1024" s="1" t="str">
        <f t="shared" si="217"/>
        <v>$</v>
      </c>
      <c r="X1024" s="1" t="str">
        <f t="shared" si="218"/>
        <v>$444M</v>
      </c>
      <c r="Y1024" s="1" t="str">
        <f t="shared" si="219"/>
        <v>$457M</v>
      </c>
      <c r="Z1024" s="1" t="str">
        <f t="shared" si="220"/>
        <v>$0</v>
      </c>
      <c r="AA1024" s="1" t="str">
        <f t="shared" si="221"/>
        <v>$1,13,007</v>
      </c>
      <c r="AB1024" s="6">
        <f t="shared" si="222"/>
        <v>9417.2436531486983</v>
      </c>
      <c r="AC1024" s="1" t="str">
        <f t="shared" si="223"/>
        <v>Large</v>
      </c>
    </row>
    <row r="1025" spans="1:29">
      <c r="A1025" s="1" t="s">
        <v>1492</v>
      </c>
      <c r="B1025" s="1">
        <v>2007</v>
      </c>
      <c r="C1025" s="1" t="s">
        <v>73</v>
      </c>
      <c r="D1025" s="1" t="s">
        <v>36</v>
      </c>
      <c r="E1025" s="1" t="s">
        <v>40</v>
      </c>
      <c r="F1025" s="1">
        <v>478</v>
      </c>
      <c r="G1025" s="1">
        <v>313</v>
      </c>
      <c r="H1025" s="1">
        <v>577</v>
      </c>
      <c r="I1025" s="1">
        <v>40.96</v>
      </c>
      <c r="J1025" s="1">
        <v>8</v>
      </c>
      <c r="K1025" s="1" t="s">
        <v>24</v>
      </c>
      <c r="L1025" s="1" t="s">
        <v>24</v>
      </c>
      <c r="M1025" s="1">
        <v>5</v>
      </c>
      <c r="N1025" s="1" t="s">
        <v>49</v>
      </c>
      <c r="O1025" s="1">
        <v>1005</v>
      </c>
      <c r="P1025" s="1">
        <f t="shared" si="224"/>
        <v>3</v>
      </c>
      <c r="Q1025" s="1">
        <f t="shared" si="211"/>
        <v>17</v>
      </c>
      <c r="R1025" s="5">
        <f t="shared" si="212"/>
        <v>1.5271565495207668</v>
      </c>
      <c r="S1025" s="6">
        <f t="shared" si="213"/>
        <v>1843450.4792332267</v>
      </c>
      <c r="T1025" s="4">
        <f t="shared" si="214"/>
        <v>1.2071129707112971</v>
      </c>
      <c r="U1025" s="1" t="str">
        <f t="shared" si="215"/>
        <v>High Performer</v>
      </c>
      <c r="V1025" s="1" t="str">
        <f t="shared" si="216"/>
        <v>Acquired</v>
      </c>
      <c r="W1025" s="1" t="str">
        <f t="shared" si="217"/>
        <v>€</v>
      </c>
      <c r="X1025" s="1" t="str">
        <f t="shared" si="218"/>
        <v>€478M</v>
      </c>
      <c r="Y1025" s="1" t="str">
        <f t="shared" si="219"/>
        <v>€577M</v>
      </c>
      <c r="Z1025" s="1" t="str">
        <f t="shared" si="220"/>
        <v>€2</v>
      </c>
      <c r="AA1025" s="1" t="str">
        <f t="shared" si="221"/>
        <v>€18,43,450</v>
      </c>
      <c r="AB1025" s="6">
        <f t="shared" si="222"/>
        <v>153620.87326943557</v>
      </c>
      <c r="AC1025" s="1" t="str">
        <f t="shared" si="223"/>
        <v>Large</v>
      </c>
    </row>
    <row r="1026" spans="1:29">
      <c r="A1026" s="1" t="s">
        <v>363</v>
      </c>
      <c r="B1026" s="1">
        <v>2008</v>
      </c>
      <c r="C1026" s="1" t="s">
        <v>31</v>
      </c>
      <c r="D1026" s="1" t="s">
        <v>36</v>
      </c>
      <c r="E1026" s="1" t="s">
        <v>37</v>
      </c>
      <c r="F1026" s="1">
        <v>225</v>
      </c>
      <c r="G1026" s="1">
        <v>3516</v>
      </c>
      <c r="H1026" s="1">
        <v>747</v>
      </c>
      <c r="I1026" s="1">
        <v>4.03</v>
      </c>
      <c r="J1026" s="1">
        <v>6</v>
      </c>
      <c r="K1026" s="1" t="s">
        <v>24</v>
      </c>
      <c r="L1026" s="1" t="s">
        <v>19</v>
      </c>
      <c r="M1026" s="1">
        <v>49</v>
      </c>
      <c r="N1026" s="1" t="s">
        <v>33</v>
      </c>
      <c r="O1026" s="1">
        <v>4989570</v>
      </c>
      <c r="P1026" s="1">
        <f t="shared" si="224"/>
        <v>4</v>
      </c>
      <c r="Q1026" s="1">
        <f t="shared" ref="Q1026:Q1089" si="225">2024 - B1026</f>
        <v>16</v>
      </c>
      <c r="R1026" s="5">
        <f t="shared" ref="R1026:R1089" si="226">F1026 / G1026</f>
        <v>6.3993174061433442E-2</v>
      </c>
      <c r="S1026" s="6">
        <f t="shared" ref="S1026:S1089" si="227">(H1026 * 1000000) / G1026</f>
        <v>212457.33788395906</v>
      </c>
      <c r="T1026" s="4">
        <f t="shared" ref="T1026:T1089" si="228">H1026 / F1026</f>
        <v>3.32</v>
      </c>
      <c r="U1026" s="1" t="str">
        <f t="shared" ref="U1026:U1089" si="229">IF(AND(J1026&gt;=8, I1026&gt;=1), "High Performer", "Normal")</f>
        <v>Normal</v>
      </c>
      <c r="V1026" s="1" t="str">
        <f t="shared" ref="V1026:V1089" si="230">IF(K1026="Yes", "Acquired",
 IF(L1026="Yes", "IPO", "Still Private"))</f>
        <v>Acquired</v>
      </c>
      <c r="W1026" s="1" t="str">
        <f t="shared" ref="W1026:W1089" si="231">IF(C1026="USA","$",
IF(C1026="India","₹",
IF(C1026="UK","£",
IF(C1026="Germany","€",
IF(C1026="France","€",
IF(C1026="Canada","$",
IF(C1026="Australia","A$",
IF(C1026="China","¥",
IF(C1026="Japan","¥",)))))))))</f>
        <v>€</v>
      </c>
      <c r="X1026" s="1" t="str">
        <f t="shared" ref="X1026:X1089" si="232">W1026 &amp; F1026 &amp; "M"</f>
        <v>€225M</v>
      </c>
      <c r="Y1026" s="1" t="str">
        <f t="shared" ref="Y1026:Y1089" si="233">W1026 &amp; H1026 &amp; "M"</f>
        <v>€747M</v>
      </c>
      <c r="Z1026" s="1" t="str">
        <f t="shared" ref="Z1026:Z1089" si="234">W1026 &amp; TEXT(R1026,"#,##0")</f>
        <v>€0</v>
      </c>
      <c r="AA1026" s="1" t="str">
        <f t="shared" ref="AA1026:AA1089" si="235">W1026 &amp; TEXT(S1026,"#,##0")</f>
        <v>€2,12,457</v>
      </c>
      <c r="AB1026" s="6">
        <f t="shared" ref="AB1026:AB1089" si="236">(H1026 * 1000000) / (12 * G1026)</f>
        <v>17704.778156996588</v>
      </c>
      <c r="AC1026" s="1" t="str">
        <f t="shared" ref="AC1026:AC1089" si="237">IF(F1026&lt;100, "Small", IF(F1026&lt;=200, "Mid",IF(F1026&lt;500,  "Large")))</f>
        <v>Large</v>
      </c>
    </row>
    <row r="1027" spans="1:29">
      <c r="A1027" s="1" t="s">
        <v>452</v>
      </c>
      <c r="B1027" s="1">
        <v>2008</v>
      </c>
      <c r="C1027" s="1" t="s">
        <v>27</v>
      </c>
      <c r="D1027" s="1" t="s">
        <v>43</v>
      </c>
      <c r="E1027" s="1" t="s">
        <v>23</v>
      </c>
      <c r="F1027" s="1">
        <v>320</v>
      </c>
      <c r="G1027" s="1">
        <v>4970</v>
      </c>
      <c r="H1027" s="1">
        <v>391</v>
      </c>
      <c r="I1027" s="1">
        <v>32.94</v>
      </c>
      <c r="J1027" s="1">
        <v>7</v>
      </c>
      <c r="K1027" s="1" t="s">
        <v>24</v>
      </c>
      <c r="L1027" s="1" t="s">
        <v>24</v>
      </c>
      <c r="M1027" s="1">
        <v>68</v>
      </c>
      <c r="N1027" s="1" t="s">
        <v>20</v>
      </c>
      <c r="O1027" s="1">
        <v>4920278</v>
      </c>
      <c r="P1027" s="1">
        <f t="shared" si="224"/>
        <v>5</v>
      </c>
      <c r="Q1027" s="1">
        <f t="shared" si="225"/>
        <v>16</v>
      </c>
      <c r="R1027" s="5">
        <f t="shared" si="226"/>
        <v>6.4386317907444673E-2</v>
      </c>
      <c r="S1027" s="6">
        <f t="shared" si="227"/>
        <v>78672.032193158957</v>
      </c>
      <c r="T1027" s="4">
        <f t="shared" si="228"/>
        <v>1.221875</v>
      </c>
      <c r="U1027" s="1" t="str">
        <f t="shared" si="229"/>
        <v>Normal</v>
      </c>
      <c r="V1027" s="1" t="str">
        <f t="shared" si="230"/>
        <v>Acquired</v>
      </c>
      <c r="W1027" s="1" t="str">
        <f t="shared" si="231"/>
        <v>$</v>
      </c>
      <c r="X1027" s="1" t="str">
        <f t="shared" si="232"/>
        <v>$320M</v>
      </c>
      <c r="Y1027" s="1" t="str">
        <f t="shared" si="233"/>
        <v>$391M</v>
      </c>
      <c r="Z1027" s="1" t="str">
        <f t="shared" si="234"/>
        <v>$0</v>
      </c>
      <c r="AA1027" s="1" t="str">
        <f t="shared" si="235"/>
        <v>$78,672</v>
      </c>
      <c r="AB1027" s="6">
        <f t="shared" si="236"/>
        <v>6556.0026827632464</v>
      </c>
      <c r="AC1027" s="1" t="str">
        <f t="shared" si="237"/>
        <v>Large</v>
      </c>
    </row>
    <row r="1028" spans="1:29">
      <c r="A1028" s="1" t="s">
        <v>4358</v>
      </c>
      <c r="B1028" s="1">
        <v>2008</v>
      </c>
      <c r="C1028" s="1" t="s">
        <v>22</v>
      </c>
      <c r="D1028" s="1" t="s">
        <v>17</v>
      </c>
      <c r="E1028" s="1" t="s">
        <v>40</v>
      </c>
      <c r="F1028" s="1">
        <v>342</v>
      </c>
      <c r="G1028" s="1">
        <v>1195</v>
      </c>
      <c r="H1028" s="1">
        <v>350</v>
      </c>
      <c r="I1028" s="1">
        <v>44.08</v>
      </c>
      <c r="J1028" s="1">
        <v>1</v>
      </c>
      <c r="K1028" s="1" t="s">
        <v>24</v>
      </c>
      <c r="L1028" s="1" t="s">
        <v>19</v>
      </c>
      <c r="M1028" s="1">
        <v>14</v>
      </c>
      <c r="N1028" s="1" t="s">
        <v>29</v>
      </c>
      <c r="O1028" s="1">
        <v>4910301</v>
      </c>
      <c r="P1028" s="1">
        <f t="shared" si="224"/>
        <v>3</v>
      </c>
      <c r="Q1028" s="1">
        <f t="shared" si="225"/>
        <v>16</v>
      </c>
      <c r="R1028" s="5">
        <f t="shared" si="226"/>
        <v>0.28619246861924685</v>
      </c>
      <c r="S1028" s="6">
        <f t="shared" si="227"/>
        <v>292887.02928870294</v>
      </c>
      <c r="T1028" s="4">
        <f t="shared" si="228"/>
        <v>1.0233918128654971</v>
      </c>
      <c r="U1028" s="1" t="str">
        <f t="shared" si="229"/>
        <v>Normal</v>
      </c>
      <c r="V1028" s="1" t="str">
        <f t="shared" si="230"/>
        <v>Acquired</v>
      </c>
      <c r="W1028" s="1" t="str">
        <f t="shared" si="231"/>
        <v>£</v>
      </c>
      <c r="X1028" s="1" t="str">
        <f t="shared" si="232"/>
        <v>£342M</v>
      </c>
      <c r="Y1028" s="1" t="str">
        <f t="shared" si="233"/>
        <v>£350M</v>
      </c>
      <c r="Z1028" s="1" t="str">
        <f t="shared" si="234"/>
        <v>£0</v>
      </c>
      <c r="AA1028" s="1" t="str">
        <f t="shared" si="235"/>
        <v>£2,92,887</v>
      </c>
      <c r="AB1028" s="6">
        <f t="shared" si="236"/>
        <v>24407.252440725246</v>
      </c>
      <c r="AC1028" s="1" t="str">
        <f t="shared" si="237"/>
        <v>Large</v>
      </c>
    </row>
    <row r="1029" spans="1:29">
      <c r="A1029" s="1" t="s">
        <v>341</v>
      </c>
      <c r="B1029" s="1">
        <v>2008</v>
      </c>
      <c r="C1029" s="1" t="s">
        <v>53</v>
      </c>
      <c r="D1029" s="1" t="s">
        <v>17</v>
      </c>
      <c r="E1029" s="1" t="s">
        <v>37</v>
      </c>
      <c r="F1029" s="1">
        <v>396</v>
      </c>
      <c r="G1029" s="1">
        <v>4263</v>
      </c>
      <c r="H1029" s="1">
        <v>93</v>
      </c>
      <c r="I1029" s="1">
        <v>34.93</v>
      </c>
      <c r="J1029" s="1">
        <v>7</v>
      </c>
      <c r="K1029" s="1" t="s">
        <v>19</v>
      </c>
      <c r="L1029" s="1" t="s">
        <v>19</v>
      </c>
      <c r="M1029" s="1">
        <v>33</v>
      </c>
      <c r="N1029" s="1" t="s">
        <v>33</v>
      </c>
      <c r="O1029" s="1">
        <v>4901996</v>
      </c>
      <c r="P1029" s="1">
        <f t="shared" si="224"/>
        <v>4</v>
      </c>
      <c r="Q1029" s="1">
        <f t="shared" si="225"/>
        <v>16</v>
      </c>
      <c r="R1029" s="5">
        <f t="shared" si="226"/>
        <v>9.2892329345531321E-2</v>
      </c>
      <c r="S1029" s="6">
        <f t="shared" si="227"/>
        <v>21815.622800844474</v>
      </c>
      <c r="T1029" s="4">
        <f t="shared" si="228"/>
        <v>0.23484848484848486</v>
      </c>
      <c r="U1029" s="1" t="str">
        <f t="shared" si="229"/>
        <v>Normal</v>
      </c>
      <c r="V1029" s="1" t="str">
        <f t="shared" si="230"/>
        <v>Still Private</v>
      </c>
      <c r="W1029" s="1">
        <f t="shared" si="231"/>
        <v>0</v>
      </c>
      <c r="X1029" s="1" t="str">
        <f t="shared" si="232"/>
        <v>0396M</v>
      </c>
      <c r="Y1029" s="1" t="str">
        <f t="shared" si="233"/>
        <v>093M</v>
      </c>
      <c r="Z1029" s="1" t="str">
        <f t="shared" si="234"/>
        <v>00</v>
      </c>
      <c r="AA1029" s="1" t="str">
        <f t="shared" si="235"/>
        <v>021,816</v>
      </c>
      <c r="AB1029" s="6">
        <f t="shared" si="236"/>
        <v>1817.9685667370397</v>
      </c>
      <c r="AC1029" s="1" t="str">
        <f t="shared" si="237"/>
        <v>Large</v>
      </c>
    </row>
    <row r="1030" spans="1:29">
      <c r="A1030" s="1" t="s">
        <v>4340</v>
      </c>
      <c r="B1030" s="1">
        <v>2008</v>
      </c>
      <c r="C1030" s="1" t="s">
        <v>35</v>
      </c>
      <c r="D1030" s="1" t="s">
        <v>46</v>
      </c>
      <c r="E1030" s="1" t="s">
        <v>18</v>
      </c>
      <c r="F1030" s="1">
        <v>302</v>
      </c>
      <c r="G1030" s="1">
        <v>3715</v>
      </c>
      <c r="H1030" s="1">
        <v>601</v>
      </c>
      <c r="I1030" s="1">
        <v>47.62</v>
      </c>
      <c r="J1030" s="1">
        <v>4</v>
      </c>
      <c r="K1030" s="1" t="s">
        <v>19</v>
      </c>
      <c r="L1030" s="1" t="s">
        <v>24</v>
      </c>
      <c r="M1030" s="1">
        <v>72</v>
      </c>
      <c r="N1030" s="1" t="s">
        <v>49</v>
      </c>
      <c r="O1030" s="1">
        <v>4849565</v>
      </c>
      <c r="P1030" s="1">
        <f t="shared" si="224"/>
        <v>2</v>
      </c>
      <c r="Q1030" s="1">
        <f t="shared" si="225"/>
        <v>16</v>
      </c>
      <c r="R1030" s="5">
        <f t="shared" si="226"/>
        <v>8.1292059219380888E-2</v>
      </c>
      <c r="S1030" s="6">
        <f t="shared" si="227"/>
        <v>161776.58142664871</v>
      </c>
      <c r="T1030" s="4">
        <f t="shared" si="228"/>
        <v>1.990066225165563</v>
      </c>
      <c r="U1030" s="1" t="str">
        <f t="shared" si="229"/>
        <v>Normal</v>
      </c>
      <c r="V1030" s="1" t="str">
        <f t="shared" si="230"/>
        <v>IPO</v>
      </c>
      <c r="W1030" s="1" t="str">
        <f t="shared" si="231"/>
        <v>¥</v>
      </c>
      <c r="X1030" s="1" t="str">
        <f t="shared" si="232"/>
        <v>¥302M</v>
      </c>
      <c r="Y1030" s="1" t="str">
        <f t="shared" si="233"/>
        <v>¥601M</v>
      </c>
      <c r="Z1030" s="1" t="str">
        <f t="shared" si="234"/>
        <v>¥0</v>
      </c>
      <c r="AA1030" s="1" t="str">
        <f t="shared" si="235"/>
        <v>¥1,61,777</v>
      </c>
      <c r="AB1030" s="6">
        <f t="shared" si="236"/>
        <v>13481.38178555406</v>
      </c>
      <c r="AC1030" s="1" t="str">
        <f t="shared" si="237"/>
        <v>Large</v>
      </c>
    </row>
    <row r="1031" spans="1:29">
      <c r="A1031" s="1" t="s">
        <v>4462</v>
      </c>
      <c r="B1031" s="1">
        <v>2008</v>
      </c>
      <c r="C1031" s="1" t="s">
        <v>35</v>
      </c>
      <c r="D1031" s="1" t="s">
        <v>17</v>
      </c>
      <c r="E1031" s="1" t="s">
        <v>37</v>
      </c>
      <c r="F1031" s="1">
        <v>349</v>
      </c>
      <c r="G1031" s="1">
        <v>722</v>
      </c>
      <c r="H1031" s="1">
        <v>767</v>
      </c>
      <c r="I1031" s="1">
        <v>17.8</v>
      </c>
      <c r="J1031" s="1">
        <v>3</v>
      </c>
      <c r="K1031" s="1" t="s">
        <v>24</v>
      </c>
      <c r="L1031" s="1" t="s">
        <v>24</v>
      </c>
      <c r="M1031" s="1">
        <v>45</v>
      </c>
      <c r="N1031" s="1" t="s">
        <v>20</v>
      </c>
      <c r="O1031" s="1">
        <v>4839507</v>
      </c>
      <c r="P1031" s="1">
        <f t="shared" si="224"/>
        <v>4</v>
      </c>
      <c r="Q1031" s="1">
        <f t="shared" si="225"/>
        <v>16</v>
      </c>
      <c r="R1031" s="5">
        <f t="shared" si="226"/>
        <v>0.48337950138504154</v>
      </c>
      <c r="S1031" s="6">
        <f t="shared" si="227"/>
        <v>1062326.8698060941</v>
      </c>
      <c r="T1031" s="4">
        <f t="shared" si="228"/>
        <v>2.1977077363896846</v>
      </c>
      <c r="U1031" s="1" t="str">
        <f t="shared" si="229"/>
        <v>Normal</v>
      </c>
      <c r="V1031" s="1" t="str">
        <f t="shared" si="230"/>
        <v>Acquired</v>
      </c>
      <c r="W1031" s="1" t="str">
        <f t="shared" si="231"/>
        <v>¥</v>
      </c>
      <c r="X1031" s="1" t="str">
        <f t="shared" si="232"/>
        <v>¥349M</v>
      </c>
      <c r="Y1031" s="1" t="str">
        <f t="shared" si="233"/>
        <v>¥767M</v>
      </c>
      <c r="Z1031" s="1" t="str">
        <f t="shared" si="234"/>
        <v>¥0</v>
      </c>
      <c r="AA1031" s="1" t="str">
        <f t="shared" si="235"/>
        <v>¥10,62,327</v>
      </c>
      <c r="AB1031" s="6">
        <f t="shared" si="236"/>
        <v>88527.239150507856</v>
      </c>
      <c r="AC1031" s="1" t="str">
        <f t="shared" si="237"/>
        <v>Large</v>
      </c>
    </row>
    <row r="1032" spans="1:29">
      <c r="A1032" s="1" t="s">
        <v>2937</v>
      </c>
      <c r="B1032" s="1">
        <v>2008</v>
      </c>
      <c r="C1032" s="1" t="s">
        <v>16</v>
      </c>
      <c r="D1032" s="1" t="s">
        <v>17</v>
      </c>
      <c r="E1032" s="1" t="s">
        <v>23</v>
      </c>
      <c r="F1032" s="1">
        <v>363</v>
      </c>
      <c r="G1032" s="1">
        <v>3754</v>
      </c>
      <c r="H1032" s="1">
        <v>440</v>
      </c>
      <c r="I1032" s="1">
        <v>18.100000000000001</v>
      </c>
      <c r="J1032" s="1">
        <v>3</v>
      </c>
      <c r="K1032" s="1" t="s">
        <v>19</v>
      </c>
      <c r="L1032" s="1" t="s">
        <v>24</v>
      </c>
      <c r="M1032" s="1">
        <v>56</v>
      </c>
      <c r="N1032" s="1" t="s">
        <v>49</v>
      </c>
      <c r="O1032" s="1">
        <v>4824410</v>
      </c>
      <c r="P1032" s="1">
        <f t="shared" si="224"/>
        <v>5</v>
      </c>
      <c r="Q1032" s="1">
        <f t="shared" si="225"/>
        <v>16</v>
      </c>
      <c r="R1032" s="5">
        <f t="shared" si="226"/>
        <v>9.6696856686201385E-2</v>
      </c>
      <c r="S1032" s="6">
        <f t="shared" si="227"/>
        <v>117208.31113478956</v>
      </c>
      <c r="T1032" s="4">
        <f t="shared" si="228"/>
        <v>1.2121212121212122</v>
      </c>
      <c r="U1032" s="1" t="str">
        <f t="shared" si="229"/>
        <v>Normal</v>
      </c>
      <c r="V1032" s="1" t="str">
        <f t="shared" si="230"/>
        <v>IPO</v>
      </c>
      <c r="W1032" s="1" t="str">
        <f t="shared" si="231"/>
        <v>$</v>
      </c>
      <c r="X1032" s="1" t="str">
        <f t="shared" si="232"/>
        <v>$363M</v>
      </c>
      <c r="Y1032" s="1" t="str">
        <f t="shared" si="233"/>
        <v>$440M</v>
      </c>
      <c r="Z1032" s="1" t="str">
        <f t="shared" si="234"/>
        <v>$0</v>
      </c>
      <c r="AA1032" s="1" t="str">
        <f t="shared" si="235"/>
        <v>$1,17,208</v>
      </c>
      <c r="AB1032" s="6">
        <f t="shared" si="236"/>
        <v>9767.3592612324628</v>
      </c>
      <c r="AC1032" s="1" t="str">
        <f t="shared" si="237"/>
        <v>Large</v>
      </c>
    </row>
    <row r="1033" spans="1:29">
      <c r="A1033" s="1" t="s">
        <v>152</v>
      </c>
      <c r="B1033" s="1">
        <v>2008</v>
      </c>
      <c r="C1033" s="1" t="s">
        <v>35</v>
      </c>
      <c r="D1033" s="1" t="s">
        <v>51</v>
      </c>
      <c r="E1033" s="1" t="s">
        <v>23</v>
      </c>
      <c r="F1033" s="1">
        <v>291</v>
      </c>
      <c r="G1033" s="1">
        <v>4908</v>
      </c>
      <c r="H1033" s="1">
        <v>707</v>
      </c>
      <c r="I1033" s="1">
        <v>38.82</v>
      </c>
      <c r="J1033" s="1">
        <v>7</v>
      </c>
      <c r="K1033" s="1" t="s">
        <v>24</v>
      </c>
      <c r="L1033" s="1" t="s">
        <v>24</v>
      </c>
      <c r="M1033" s="1">
        <v>94</v>
      </c>
      <c r="N1033" s="1" t="s">
        <v>25</v>
      </c>
      <c r="O1033" s="1">
        <v>4789305</v>
      </c>
      <c r="P1033" s="1">
        <f t="shared" ref="P1033:P1096" si="238">IF(E1033="Seed", 1,
 IF(E1033="Series A", 2,
 IF(E1033="Series B", 3,
 IF(E1033="Series C", 4,
 IF(E1033="IPO", 5, "")))))</f>
        <v>5</v>
      </c>
      <c r="Q1033" s="1">
        <f t="shared" si="225"/>
        <v>16</v>
      </c>
      <c r="R1033" s="5">
        <f t="shared" si="226"/>
        <v>5.9290953545232276E-2</v>
      </c>
      <c r="S1033" s="6">
        <f t="shared" si="227"/>
        <v>144050.52974735128</v>
      </c>
      <c r="T1033" s="4">
        <f t="shared" si="228"/>
        <v>2.4295532646048108</v>
      </c>
      <c r="U1033" s="1" t="str">
        <f t="shared" si="229"/>
        <v>Normal</v>
      </c>
      <c r="V1033" s="1" t="str">
        <f t="shared" si="230"/>
        <v>Acquired</v>
      </c>
      <c r="W1033" s="1" t="str">
        <f t="shared" si="231"/>
        <v>¥</v>
      </c>
      <c r="X1033" s="1" t="str">
        <f t="shared" si="232"/>
        <v>¥291M</v>
      </c>
      <c r="Y1033" s="1" t="str">
        <f t="shared" si="233"/>
        <v>¥707M</v>
      </c>
      <c r="Z1033" s="1" t="str">
        <f t="shared" si="234"/>
        <v>¥0</v>
      </c>
      <c r="AA1033" s="1" t="str">
        <f t="shared" si="235"/>
        <v>¥1,44,051</v>
      </c>
      <c r="AB1033" s="6">
        <f t="shared" si="236"/>
        <v>12004.210812279272</v>
      </c>
      <c r="AC1033" s="1" t="str">
        <f t="shared" si="237"/>
        <v>Large</v>
      </c>
    </row>
    <row r="1034" spans="1:29">
      <c r="A1034" s="1" t="s">
        <v>2804</v>
      </c>
      <c r="B1034" s="1">
        <v>2008</v>
      </c>
      <c r="C1034" s="1" t="s">
        <v>59</v>
      </c>
      <c r="D1034" s="1" t="s">
        <v>51</v>
      </c>
      <c r="E1034" s="1" t="s">
        <v>23</v>
      </c>
      <c r="F1034" s="1">
        <v>337</v>
      </c>
      <c r="G1034" s="1">
        <v>2844</v>
      </c>
      <c r="H1034" s="1">
        <v>639</v>
      </c>
      <c r="I1034" s="1">
        <v>3.25</v>
      </c>
      <c r="J1034" s="1">
        <v>4</v>
      </c>
      <c r="K1034" s="1" t="s">
        <v>19</v>
      </c>
      <c r="L1034" s="1" t="s">
        <v>24</v>
      </c>
      <c r="M1034" s="1">
        <v>28</v>
      </c>
      <c r="N1034" s="1" t="s">
        <v>20</v>
      </c>
      <c r="O1034" s="1">
        <v>4787180</v>
      </c>
      <c r="P1034" s="1">
        <f t="shared" si="238"/>
        <v>5</v>
      </c>
      <c r="Q1034" s="1">
        <f t="shared" si="225"/>
        <v>16</v>
      </c>
      <c r="R1034" s="5">
        <f t="shared" si="226"/>
        <v>0.11849507735583685</v>
      </c>
      <c r="S1034" s="6">
        <f t="shared" si="227"/>
        <v>224683.54430379748</v>
      </c>
      <c r="T1034" s="4">
        <f t="shared" si="228"/>
        <v>1.8961424332344214</v>
      </c>
      <c r="U1034" s="1" t="str">
        <f t="shared" si="229"/>
        <v>Normal</v>
      </c>
      <c r="V1034" s="1" t="str">
        <f t="shared" si="230"/>
        <v>IPO</v>
      </c>
      <c r="W1034" s="1" t="str">
        <f t="shared" si="231"/>
        <v>₹</v>
      </c>
      <c r="X1034" s="1" t="str">
        <f t="shared" si="232"/>
        <v>₹337M</v>
      </c>
      <c r="Y1034" s="1" t="str">
        <f t="shared" si="233"/>
        <v>₹639M</v>
      </c>
      <c r="Z1034" s="1" t="str">
        <f t="shared" si="234"/>
        <v>₹0</v>
      </c>
      <c r="AA1034" s="1" t="str">
        <f t="shared" si="235"/>
        <v>₹2,24,684</v>
      </c>
      <c r="AB1034" s="6">
        <f t="shared" si="236"/>
        <v>18723.628691983122</v>
      </c>
      <c r="AC1034" s="1" t="str">
        <f t="shared" si="237"/>
        <v>Large</v>
      </c>
    </row>
    <row r="1035" spans="1:29">
      <c r="A1035" s="1" t="s">
        <v>1881</v>
      </c>
      <c r="B1035" s="1">
        <v>2008</v>
      </c>
      <c r="C1035" s="1" t="s">
        <v>27</v>
      </c>
      <c r="D1035" s="1" t="s">
        <v>51</v>
      </c>
      <c r="E1035" s="1" t="s">
        <v>18</v>
      </c>
      <c r="F1035" s="1">
        <v>267</v>
      </c>
      <c r="G1035" s="1">
        <v>4126</v>
      </c>
      <c r="H1035" s="1">
        <v>378</v>
      </c>
      <c r="I1035" s="1">
        <v>0.57999999999999996</v>
      </c>
      <c r="J1035" s="1">
        <v>3</v>
      </c>
      <c r="K1035" s="1" t="s">
        <v>19</v>
      </c>
      <c r="L1035" s="1" t="s">
        <v>19</v>
      </c>
      <c r="M1035" s="1">
        <v>56</v>
      </c>
      <c r="N1035" s="1" t="s">
        <v>33</v>
      </c>
      <c r="O1035" s="1">
        <v>4713461</v>
      </c>
      <c r="P1035" s="1">
        <f t="shared" si="238"/>
        <v>2</v>
      </c>
      <c r="Q1035" s="1">
        <f t="shared" si="225"/>
        <v>16</v>
      </c>
      <c r="R1035" s="5">
        <f t="shared" si="226"/>
        <v>6.4711585070285987E-2</v>
      </c>
      <c r="S1035" s="6">
        <f t="shared" si="227"/>
        <v>91614.154144449829</v>
      </c>
      <c r="T1035" s="4">
        <f t="shared" si="228"/>
        <v>1.4157303370786516</v>
      </c>
      <c r="U1035" s="1" t="str">
        <f t="shared" si="229"/>
        <v>Normal</v>
      </c>
      <c r="V1035" s="1" t="str">
        <f t="shared" si="230"/>
        <v>Still Private</v>
      </c>
      <c r="W1035" s="1" t="str">
        <f t="shared" si="231"/>
        <v>$</v>
      </c>
      <c r="X1035" s="1" t="str">
        <f t="shared" si="232"/>
        <v>$267M</v>
      </c>
      <c r="Y1035" s="1" t="str">
        <f t="shared" si="233"/>
        <v>$378M</v>
      </c>
      <c r="Z1035" s="1" t="str">
        <f t="shared" si="234"/>
        <v>$0</v>
      </c>
      <c r="AA1035" s="1" t="str">
        <f t="shared" si="235"/>
        <v>$91,614</v>
      </c>
      <c r="AB1035" s="6">
        <f t="shared" si="236"/>
        <v>7634.5128453708194</v>
      </c>
      <c r="AC1035" s="1" t="str">
        <f t="shared" si="237"/>
        <v>Large</v>
      </c>
    </row>
    <row r="1036" spans="1:29">
      <c r="A1036" s="1" t="s">
        <v>2171</v>
      </c>
      <c r="B1036" s="1">
        <v>2008</v>
      </c>
      <c r="C1036" s="1" t="s">
        <v>16</v>
      </c>
      <c r="D1036" s="1" t="s">
        <v>36</v>
      </c>
      <c r="E1036" s="1" t="s">
        <v>28</v>
      </c>
      <c r="F1036" s="1">
        <v>331</v>
      </c>
      <c r="G1036" s="1">
        <v>64</v>
      </c>
      <c r="H1036" s="1">
        <v>379</v>
      </c>
      <c r="I1036" s="1">
        <v>21.62</v>
      </c>
      <c r="J1036" s="1">
        <v>3</v>
      </c>
      <c r="K1036" s="1" t="s">
        <v>19</v>
      </c>
      <c r="L1036" s="1" t="s">
        <v>19</v>
      </c>
      <c r="M1036" s="1">
        <v>70</v>
      </c>
      <c r="N1036" s="1" t="s">
        <v>20</v>
      </c>
      <c r="O1036" s="1">
        <v>4673578</v>
      </c>
      <c r="P1036" s="1">
        <f t="shared" si="238"/>
        <v>1</v>
      </c>
      <c r="Q1036" s="1">
        <f t="shared" si="225"/>
        <v>16</v>
      </c>
      <c r="R1036" s="5">
        <f t="shared" si="226"/>
        <v>5.171875</v>
      </c>
      <c r="S1036" s="6">
        <f t="shared" si="227"/>
        <v>5921875</v>
      </c>
      <c r="T1036" s="4">
        <f t="shared" si="228"/>
        <v>1.1450151057401812</v>
      </c>
      <c r="U1036" s="1" t="str">
        <f t="shared" si="229"/>
        <v>Normal</v>
      </c>
      <c r="V1036" s="1" t="str">
        <f t="shared" si="230"/>
        <v>Still Private</v>
      </c>
      <c r="W1036" s="1" t="str">
        <f t="shared" si="231"/>
        <v>$</v>
      </c>
      <c r="X1036" s="1" t="str">
        <f t="shared" si="232"/>
        <v>$331M</v>
      </c>
      <c r="Y1036" s="1" t="str">
        <f t="shared" si="233"/>
        <v>$379M</v>
      </c>
      <c r="Z1036" s="1" t="str">
        <f t="shared" si="234"/>
        <v>$5</v>
      </c>
      <c r="AA1036" s="1" t="str">
        <f t="shared" si="235"/>
        <v>$59,21,875</v>
      </c>
      <c r="AB1036" s="6">
        <f t="shared" si="236"/>
        <v>493489.58333333331</v>
      </c>
      <c r="AC1036" s="1" t="str">
        <f t="shared" si="237"/>
        <v>Large</v>
      </c>
    </row>
    <row r="1037" spans="1:29">
      <c r="A1037" s="1" t="s">
        <v>2645</v>
      </c>
      <c r="B1037" s="1">
        <v>2008</v>
      </c>
      <c r="C1037" s="1" t="s">
        <v>27</v>
      </c>
      <c r="D1037" s="1" t="s">
        <v>95</v>
      </c>
      <c r="E1037" s="1" t="s">
        <v>37</v>
      </c>
      <c r="F1037" s="1">
        <v>439</v>
      </c>
      <c r="G1037" s="1">
        <v>4998</v>
      </c>
      <c r="H1037" s="1">
        <v>159</v>
      </c>
      <c r="I1037" s="1">
        <v>33.19</v>
      </c>
      <c r="J1037" s="1">
        <v>4</v>
      </c>
      <c r="K1037" s="1" t="s">
        <v>19</v>
      </c>
      <c r="L1037" s="1" t="s">
        <v>24</v>
      </c>
      <c r="M1037" s="1">
        <v>88</v>
      </c>
      <c r="N1037" s="1" t="s">
        <v>49</v>
      </c>
      <c r="O1037" s="1">
        <v>4595540</v>
      </c>
      <c r="P1037" s="1">
        <f t="shared" si="238"/>
        <v>4</v>
      </c>
      <c r="Q1037" s="1">
        <f t="shared" si="225"/>
        <v>16</v>
      </c>
      <c r="R1037" s="5">
        <f t="shared" si="226"/>
        <v>8.783513405362145E-2</v>
      </c>
      <c r="S1037" s="6">
        <f t="shared" si="227"/>
        <v>31812.725090036016</v>
      </c>
      <c r="T1037" s="4">
        <f t="shared" si="228"/>
        <v>0.36218678815489752</v>
      </c>
      <c r="U1037" s="1" t="str">
        <f t="shared" si="229"/>
        <v>Normal</v>
      </c>
      <c r="V1037" s="1" t="str">
        <f t="shared" si="230"/>
        <v>IPO</v>
      </c>
      <c r="W1037" s="1" t="str">
        <f t="shared" si="231"/>
        <v>$</v>
      </c>
      <c r="X1037" s="1" t="str">
        <f t="shared" si="232"/>
        <v>$439M</v>
      </c>
      <c r="Y1037" s="1" t="str">
        <f t="shared" si="233"/>
        <v>$159M</v>
      </c>
      <c r="Z1037" s="1" t="str">
        <f t="shared" si="234"/>
        <v>$0</v>
      </c>
      <c r="AA1037" s="1" t="str">
        <f t="shared" si="235"/>
        <v>$31,813</v>
      </c>
      <c r="AB1037" s="6">
        <f t="shared" si="236"/>
        <v>2651.0604241696678</v>
      </c>
      <c r="AC1037" s="1" t="str">
        <f t="shared" si="237"/>
        <v>Large</v>
      </c>
    </row>
    <row r="1038" spans="1:29">
      <c r="A1038" s="1" t="s">
        <v>1440</v>
      </c>
      <c r="B1038" s="1">
        <v>2008</v>
      </c>
      <c r="C1038" s="1" t="s">
        <v>16</v>
      </c>
      <c r="D1038" s="1" t="s">
        <v>17</v>
      </c>
      <c r="E1038" s="1" t="s">
        <v>23</v>
      </c>
      <c r="F1038" s="1">
        <v>318</v>
      </c>
      <c r="G1038" s="1">
        <v>1638</v>
      </c>
      <c r="H1038" s="1">
        <v>54</v>
      </c>
      <c r="I1038" s="1">
        <v>27.95</v>
      </c>
      <c r="J1038" s="1">
        <v>9</v>
      </c>
      <c r="K1038" s="1" t="s">
        <v>19</v>
      </c>
      <c r="L1038" s="1" t="s">
        <v>19</v>
      </c>
      <c r="M1038" s="1">
        <v>27</v>
      </c>
      <c r="N1038" s="1" t="s">
        <v>25</v>
      </c>
      <c r="O1038" s="1">
        <v>4488192</v>
      </c>
      <c r="P1038" s="1">
        <f t="shared" si="238"/>
        <v>5</v>
      </c>
      <c r="Q1038" s="1">
        <f t="shared" si="225"/>
        <v>16</v>
      </c>
      <c r="R1038" s="5">
        <f t="shared" si="226"/>
        <v>0.19413919413919414</v>
      </c>
      <c r="S1038" s="6">
        <f t="shared" si="227"/>
        <v>32967.032967032967</v>
      </c>
      <c r="T1038" s="4">
        <f t="shared" si="228"/>
        <v>0.16981132075471697</v>
      </c>
      <c r="U1038" s="1" t="str">
        <f t="shared" si="229"/>
        <v>High Performer</v>
      </c>
      <c r="V1038" s="1" t="str">
        <f t="shared" si="230"/>
        <v>Still Private</v>
      </c>
      <c r="W1038" s="1" t="str">
        <f t="shared" si="231"/>
        <v>$</v>
      </c>
      <c r="X1038" s="1" t="str">
        <f t="shared" si="232"/>
        <v>$318M</v>
      </c>
      <c r="Y1038" s="1" t="str">
        <f t="shared" si="233"/>
        <v>$54M</v>
      </c>
      <c r="Z1038" s="1" t="str">
        <f t="shared" si="234"/>
        <v>$0</v>
      </c>
      <c r="AA1038" s="1" t="str">
        <f t="shared" si="235"/>
        <v>$32,967</v>
      </c>
      <c r="AB1038" s="6">
        <f t="shared" si="236"/>
        <v>2747.2527472527472</v>
      </c>
      <c r="AC1038" s="1" t="str">
        <f t="shared" si="237"/>
        <v>Large</v>
      </c>
    </row>
    <row r="1039" spans="1:29">
      <c r="A1039" s="1" t="s">
        <v>2242</v>
      </c>
      <c r="B1039" s="1">
        <v>2008</v>
      </c>
      <c r="C1039" s="1" t="s">
        <v>27</v>
      </c>
      <c r="D1039" s="1" t="s">
        <v>95</v>
      </c>
      <c r="E1039" s="1" t="s">
        <v>40</v>
      </c>
      <c r="F1039" s="1">
        <v>398</v>
      </c>
      <c r="G1039" s="1">
        <v>1199</v>
      </c>
      <c r="H1039" s="1">
        <v>310</v>
      </c>
      <c r="I1039" s="1">
        <v>15.58</v>
      </c>
      <c r="J1039" s="1">
        <v>7</v>
      </c>
      <c r="K1039" s="1" t="s">
        <v>24</v>
      </c>
      <c r="L1039" s="1" t="s">
        <v>19</v>
      </c>
      <c r="M1039" s="1">
        <v>41</v>
      </c>
      <c r="N1039" s="1" t="s">
        <v>20</v>
      </c>
      <c r="O1039" s="1">
        <v>4451342</v>
      </c>
      <c r="P1039" s="1">
        <f t="shared" si="238"/>
        <v>3</v>
      </c>
      <c r="Q1039" s="1">
        <f t="shared" si="225"/>
        <v>16</v>
      </c>
      <c r="R1039" s="5">
        <f t="shared" si="226"/>
        <v>0.33194328607172646</v>
      </c>
      <c r="S1039" s="6">
        <f t="shared" si="227"/>
        <v>258548.79065888241</v>
      </c>
      <c r="T1039" s="4">
        <f t="shared" si="228"/>
        <v>0.77889447236180909</v>
      </c>
      <c r="U1039" s="1" t="str">
        <f t="shared" si="229"/>
        <v>Normal</v>
      </c>
      <c r="V1039" s="1" t="str">
        <f t="shared" si="230"/>
        <v>Acquired</v>
      </c>
      <c r="W1039" s="1" t="str">
        <f t="shared" si="231"/>
        <v>$</v>
      </c>
      <c r="X1039" s="1" t="str">
        <f t="shared" si="232"/>
        <v>$398M</v>
      </c>
      <c r="Y1039" s="1" t="str">
        <f t="shared" si="233"/>
        <v>$310M</v>
      </c>
      <c r="Z1039" s="1" t="str">
        <f t="shared" si="234"/>
        <v>$0</v>
      </c>
      <c r="AA1039" s="1" t="str">
        <f t="shared" si="235"/>
        <v>$2,58,549</v>
      </c>
      <c r="AB1039" s="6">
        <f t="shared" si="236"/>
        <v>21545.732554906866</v>
      </c>
      <c r="AC1039" s="1" t="str">
        <f t="shared" si="237"/>
        <v>Large</v>
      </c>
    </row>
    <row r="1040" spans="1:29">
      <c r="A1040" s="1" t="s">
        <v>4735</v>
      </c>
      <c r="B1040" s="1">
        <v>2008</v>
      </c>
      <c r="C1040" s="1" t="s">
        <v>22</v>
      </c>
      <c r="D1040" s="1" t="s">
        <v>46</v>
      </c>
      <c r="E1040" s="1" t="s">
        <v>37</v>
      </c>
      <c r="F1040" s="1">
        <v>481</v>
      </c>
      <c r="G1040" s="1">
        <v>297</v>
      </c>
      <c r="H1040" s="1">
        <v>762</v>
      </c>
      <c r="I1040" s="1">
        <v>47.76</v>
      </c>
      <c r="J1040" s="1">
        <v>7</v>
      </c>
      <c r="K1040" s="1" t="s">
        <v>19</v>
      </c>
      <c r="L1040" s="1" t="s">
        <v>19</v>
      </c>
      <c r="M1040" s="1">
        <v>49</v>
      </c>
      <c r="N1040" s="1" t="s">
        <v>25</v>
      </c>
      <c r="O1040" s="1">
        <v>4416158</v>
      </c>
      <c r="P1040" s="1">
        <f t="shared" si="238"/>
        <v>4</v>
      </c>
      <c r="Q1040" s="1">
        <f t="shared" si="225"/>
        <v>16</v>
      </c>
      <c r="R1040" s="5">
        <f t="shared" si="226"/>
        <v>1.6195286195286196</v>
      </c>
      <c r="S1040" s="6">
        <f t="shared" si="227"/>
        <v>2565656.5656565656</v>
      </c>
      <c r="T1040" s="4">
        <f t="shared" si="228"/>
        <v>1.5841995841995842</v>
      </c>
      <c r="U1040" s="1" t="str">
        <f t="shared" si="229"/>
        <v>Normal</v>
      </c>
      <c r="V1040" s="1" t="str">
        <f t="shared" si="230"/>
        <v>Still Private</v>
      </c>
      <c r="W1040" s="1" t="str">
        <f t="shared" si="231"/>
        <v>£</v>
      </c>
      <c r="X1040" s="1" t="str">
        <f t="shared" si="232"/>
        <v>£481M</v>
      </c>
      <c r="Y1040" s="1" t="str">
        <f t="shared" si="233"/>
        <v>£762M</v>
      </c>
      <c r="Z1040" s="1" t="str">
        <f t="shared" si="234"/>
        <v>£2</v>
      </c>
      <c r="AA1040" s="1" t="str">
        <f t="shared" si="235"/>
        <v>£25,65,657</v>
      </c>
      <c r="AB1040" s="6">
        <f t="shared" si="236"/>
        <v>213804.7138047138</v>
      </c>
      <c r="AC1040" s="1" t="str">
        <f t="shared" si="237"/>
        <v>Large</v>
      </c>
    </row>
    <row r="1041" spans="1:29">
      <c r="A1041" s="1" t="s">
        <v>237</v>
      </c>
      <c r="B1041" s="1">
        <v>2008</v>
      </c>
      <c r="C1041" s="1" t="s">
        <v>45</v>
      </c>
      <c r="D1041" s="1" t="s">
        <v>95</v>
      </c>
      <c r="E1041" s="1" t="s">
        <v>18</v>
      </c>
      <c r="F1041" s="1">
        <v>379</v>
      </c>
      <c r="G1041" s="1">
        <v>3557</v>
      </c>
      <c r="H1041" s="1">
        <v>433</v>
      </c>
      <c r="I1041" s="1">
        <v>35.380000000000003</v>
      </c>
      <c r="J1041" s="1">
        <v>8</v>
      </c>
      <c r="K1041" s="1" t="s">
        <v>24</v>
      </c>
      <c r="L1041" s="1" t="s">
        <v>19</v>
      </c>
      <c r="M1041" s="1">
        <v>30</v>
      </c>
      <c r="N1041" s="1" t="s">
        <v>49</v>
      </c>
      <c r="O1041" s="1">
        <v>4408950</v>
      </c>
      <c r="P1041" s="1">
        <f t="shared" si="238"/>
        <v>2</v>
      </c>
      <c r="Q1041" s="1">
        <f t="shared" si="225"/>
        <v>16</v>
      </c>
      <c r="R1041" s="5">
        <f t="shared" si="226"/>
        <v>0.10655046387405116</v>
      </c>
      <c r="S1041" s="6">
        <f t="shared" si="227"/>
        <v>121731.79645768907</v>
      </c>
      <c r="T1041" s="4">
        <f t="shared" si="228"/>
        <v>1.1424802110817942</v>
      </c>
      <c r="U1041" s="1" t="str">
        <f t="shared" si="229"/>
        <v>High Performer</v>
      </c>
      <c r="V1041" s="1" t="str">
        <f t="shared" si="230"/>
        <v>Acquired</v>
      </c>
      <c r="W1041" s="1" t="str">
        <f t="shared" si="231"/>
        <v>A$</v>
      </c>
      <c r="X1041" s="1" t="str">
        <f t="shared" si="232"/>
        <v>A$379M</v>
      </c>
      <c r="Y1041" s="1" t="str">
        <f t="shared" si="233"/>
        <v>A$433M</v>
      </c>
      <c r="Z1041" s="1" t="str">
        <f t="shared" si="234"/>
        <v>A$0</v>
      </c>
      <c r="AA1041" s="1" t="str">
        <f t="shared" si="235"/>
        <v>A$1,21,732</v>
      </c>
      <c r="AB1041" s="6">
        <f t="shared" si="236"/>
        <v>10144.316371474089</v>
      </c>
      <c r="AC1041" s="1" t="str">
        <f t="shared" si="237"/>
        <v>Large</v>
      </c>
    </row>
    <row r="1042" spans="1:29">
      <c r="A1042" s="1" t="s">
        <v>4769</v>
      </c>
      <c r="B1042" s="1">
        <v>2008</v>
      </c>
      <c r="C1042" s="1" t="s">
        <v>42</v>
      </c>
      <c r="D1042" s="1" t="s">
        <v>48</v>
      </c>
      <c r="E1042" s="1" t="s">
        <v>18</v>
      </c>
      <c r="F1042" s="1">
        <v>491</v>
      </c>
      <c r="G1042" s="1">
        <v>1591</v>
      </c>
      <c r="H1042" s="1">
        <v>459</v>
      </c>
      <c r="I1042" s="1">
        <v>23.43</v>
      </c>
      <c r="J1042" s="1">
        <v>5</v>
      </c>
      <c r="K1042" s="1" t="s">
        <v>19</v>
      </c>
      <c r="L1042" s="1" t="s">
        <v>19</v>
      </c>
      <c r="M1042" s="1">
        <v>42</v>
      </c>
      <c r="N1042" s="1" t="s">
        <v>49</v>
      </c>
      <c r="O1042" s="1">
        <v>4390021</v>
      </c>
      <c r="P1042" s="1">
        <f t="shared" si="238"/>
        <v>2</v>
      </c>
      <c r="Q1042" s="1">
        <f t="shared" si="225"/>
        <v>16</v>
      </c>
      <c r="R1042" s="5">
        <f t="shared" si="226"/>
        <v>0.30861093651791327</v>
      </c>
      <c r="S1042" s="6">
        <f t="shared" si="227"/>
        <v>288497.80012570712</v>
      </c>
      <c r="T1042" s="4">
        <f t="shared" si="228"/>
        <v>0.93482688391038693</v>
      </c>
      <c r="U1042" s="1" t="str">
        <f t="shared" si="229"/>
        <v>Normal</v>
      </c>
      <c r="V1042" s="1" t="str">
        <f t="shared" si="230"/>
        <v>Still Private</v>
      </c>
      <c r="W1042" s="1" t="str">
        <f t="shared" si="231"/>
        <v>¥</v>
      </c>
      <c r="X1042" s="1" t="str">
        <f t="shared" si="232"/>
        <v>¥491M</v>
      </c>
      <c r="Y1042" s="1" t="str">
        <f t="shared" si="233"/>
        <v>¥459M</v>
      </c>
      <c r="Z1042" s="1" t="str">
        <f t="shared" si="234"/>
        <v>¥0</v>
      </c>
      <c r="AA1042" s="1" t="str">
        <f t="shared" si="235"/>
        <v>¥2,88,498</v>
      </c>
      <c r="AB1042" s="6">
        <f t="shared" si="236"/>
        <v>24041.483343808926</v>
      </c>
      <c r="AC1042" s="1" t="str">
        <f t="shared" si="237"/>
        <v>Large</v>
      </c>
    </row>
    <row r="1043" spans="1:29">
      <c r="A1043" s="1" t="s">
        <v>2162</v>
      </c>
      <c r="B1043" s="1">
        <v>2008</v>
      </c>
      <c r="C1043" s="1" t="s">
        <v>73</v>
      </c>
      <c r="D1043" s="1" t="s">
        <v>36</v>
      </c>
      <c r="E1043" s="1" t="s">
        <v>28</v>
      </c>
      <c r="F1043" s="1">
        <v>307</v>
      </c>
      <c r="G1043" s="1">
        <v>2685</v>
      </c>
      <c r="H1043" s="1">
        <v>379</v>
      </c>
      <c r="I1043" s="1">
        <v>15.26</v>
      </c>
      <c r="J1043" s="1">
        <v>1</v>
      </c>
      <c r="K1043" s="1" t="s">
        <v>19</v>
      </c>
      <c r="L1043" s="1" t="s">
        <v>24</v>
      </c>
      <c r="M1043" s="1">
        <v>34</v>
      </c>
      <c r="N1043" s="1" t="s">
        <v>49</v>
      </c>
      <c r="O1043" s="1">
        <v>4348775</v>
      </c>
      <c r="P1043" s="1">
        <f t="shared" si="238"/>
        <v>1</v>
      </c>
      <c r="Q1043" s="1">
        <f t="shared" si="225"/>
        <v>16</v>
      </c>
      <c r="R1043" s="5">
        <f t="shared" si="226"/>
        <v>0.11433891992551211</v>
      </c>
      <c r="S1043" s="6">
        <f t="shared" si="227"/>
        <v>141154.56238361268</v>
      </c>
      <c r="T1043" s="4">
        <f t="shared" si="228"/>
        <v>1.234527687296417</v>
      </c>
      <c r="U1043" s="1" t="str">
        <f t="shared" si="229"/>
        <v>Normal</v>
      </c>
      <c r="V1043" s="1" t="str">
        <f t="shared" si="230"/>
        <v>IPO</v>
      </c>
      <c r="W1043" s="1" t="str">
        <f t="shared" si="231"/>
        <v>€</v>
      </c>
      <c r="X1043" s="1" t="str">
        <f t="shared" si="232"/>
        <v>€307M</v>
      </c>
      <c r="Y1043" s="1" t="str">
        <f t="shared" si="233"/>
        <v>€379M</v>
      </c>
      <c r="Z1043" s="1" t="str">
        <f t="shared" si="234"/>
        <v>€0</v>
      </c>
      <c r="AA1043" s="1" t="str">
        <f t="shared" si="235"/>
        <v>€1,41,155</v>
      </c>
      <c r="AB1043" s="6">
        <f t="shared" si="236"/>
        <v>11762.880198634388</v>
      </c>
      <c r="AC1043" s="1" t="str">
        <f t="shared" si="237"/>
        <v>Large</v>
      </c>
    </row>
    <row r="1044" spans="1:29">
      <c r="A1044" s="1" t="s">
        <v>4405</v>
      </c>
      <c r="B1044" s="1">
        <v>2008</v>
      </c>
      <c r="C1044" s="1" t="s">
        <v>22</v>
      </c>
      <c r="D1044" s="1" t="s">
        <v>43</v>
      </c>
      <c r="E1044" s="1" t="s">
        <v>37</v>
      </c>
      <c r="F1044" s="1">
        <v>335</v>
      </c>
      <c r="G1044" s="1">
        <v>1764</v>
      </c>
      <c r="H1044" s="1">
        <v>238</v>
      </c>
      <c r="I1044" s="1">
        <v>44.97</v>
      </c>
      <c r="J1044" s="1">
        <v>5</v>
      </c>
      <c r="K1044" s="1" t="s">
        <v>24</v>
      </c>
      <c r="L1044" s="1" t="s">
        <v>19</v>
      </c>
      <c r="M1044" s="1">
        <v>31</v>
      </c>
      <c r="N1044" s="1" t="s">
        <v>20</v>
      </c>
      <c r="O1044" s="1">
        <v>4317785</v>
      </c>
      <c r="P1044" s="1">
        <f t="shared" si="238"/>
        <v>4</v>
      </c>
      <c r="Q1044" s="1">
        <f t="shared" si="225"/>
        <v>16</v>
      </c>
      <c r="R1044" s="5">
        <f t="shared" si="226"/>
        <v>0.1899092970521542</v>
      </c>
      <c r="S1044" s="6">
        <f t="shared" si="227"/>
        <v>134920.63492063491</v>
      </c>
      <c r="T1044" s="4">
        <f t="shared" si="228"/>
        <v>0.71044776119402986</v>
      </c>
      <c r="U1044" s="1" t="str">
        <f t="shared" si="229"/>
        <v>Normal</v>
      </c>
      <c r="V1044" s="1" t="str">
        <f t="shared" si="230"/>
        <v>Acquired</v>
      </c>
      <c r="W1044" s="1" t="str">
        <f t="shared" si="231"/>
        <v>£</v>
      </c>
      <c r="X1044" s="1" t="str">
        <f t="shared" si="232"/>
        <v>£335M</v>
      </c>
      <c r="Y1044" s="1" t="str">
        <f t="shared" si="233"/>
        <v>£238M</v>
      </c>
      <c r="Z1044" s="1" t="str">
        <f t="shared" si="234"/>
        <v>£0</v>
      </c>
      <c r="AA1044" s="1" t="str">
        <f t="shared" si="235"/>
        <v>£1,34,921</v>
      </c>
      <c r="AB1044" s="6">
        <f t="shared" si="236"/>
        <v>11243.386243386243</v>
      </c>
      <c r="AC1044" s="1" t="str">
        <f t="shared" si="237"/>
        <v>Large</v>
      </c>
    </row>
    <row r="1045" spans="1:29">
      <c r="A1045" s="1" t="s">
        <v>1224</v>
      </c>
      <c r="B1045" s="1">
        <v>2008</v>
      </c>
      <c r="C1045" s="1" t="s">
        <v>42</v>
      </c>
      <c r="D1045" s="1" t="s">
        <v>51</v>
      </c>
      <c r="E1045" s="1" t="s">
        <v>37</v>
      </c>
      <c r="F1045" s="1">
        <v>415</v>
      </c>
      <c r="G1045" s="1">
        <v>1848</v>
      </c>
      <c r="H1045" s="1">
        <v>286</v>
      </c>
      <c r="I1045" s="1">
        <v>47.28</v>
      </c>
      <c r="J1045" s="1">
        <v>9</v>
      </c>
      <c r="K1045" s="1" t="s">
        <v>19</v>
      </c>
      <c r="L1045" s="1" t="s">
        <v>24</v>
      </c>
      <c r="M1045" s="1">
        <v>31</v>
      </c>
      <c r="N1045" s="1" t="s">
        <v>49</v>
      </c>
      <c r="O1045" s="1">
        <v>4311476</v>
      </c>
      <c r="P1045" s="1">
        <f t="shared" si="238"/>
        <v>4</v>
      </c>
      <c r="Q1045" s="1">
        <f t="shared" si="225"/>
        <v>16</v>
      </c>
      <c r="R1045" s="5">
        <f t="shared" si="226"/>
        <v>0.22456709956709955</v>
      </c>
      <c r="S1045" s="6">
        <f t="shared" si="227"/>
        <v>154761.90476190476</v>
      </c>
      <c r="T1045" s="4">
        <f t="shared" si="228"/>
        <v>0.68915662650602405</v>
      </c>
      <c r="U1045" s="1" t="str">
        <f t="shared" si="229"/>
        <v>High Performer</v>
      </c>
      <c r="V1045" s="1" t="str">
        <f t="shared" si="230"/>
        <v>IPO</v>
      </c>
      <c r="W1045" s="1" t="str">
        <f t="shared" si="231"/>
        <v>¥</v>
      </c>
      <c r="X1045" s="1" t="str">
        <f t="shared" si="232"/>
        <v>¥415M</v>
      </c>
      <c r="Y1045" s="1" t="str">
        <f t="shared" si="233"/>
        <v>¥286M</v>
      </c>
      <c r="Z1045" s="1" t="str">
        <f t="shared" si="234"/>
        <v>¥0</v>
      </c>
      <c r="AA1045" s="1" t="str">
        <f t="shared" si="235"/>
        <v>¥1,54,762</v>
      </c>
      <c r="AB1045" s="6">
        <f t="shared" si="236"/>
        <v>12896.825396825398</v>
      </c>
      <c r="AC1045" s="1" t="str">
        <f t="shared" si="237"/>
        <v>Large</v>
      </c>
    </row>
    <row r="1046" spans="1:29">
      <c r="A1046" s="1" t="s">
        <v>1054</v>
      </c>
      <c r="B1046" s="1">
        <v>2008</v>
      </c>
      <c r="C1046" s="1" t="s">
        <v>22</v>
      </c>
      <c r="D1046" s="1" t="s">
        <v>36</v>
      </c>
      <c r="E1046" s="1" t="s">
        <v>23</v>
      </c>
      <c r="F1046" s="1">
        <v>227</v>
      </c>
      <c r="G1046" s="1">
        <v>361</v>
      </c>
      <c r="H1046" s="1">
        <v>542</v>
      </c>
      <c r="I1046" s="1">
        <v>23.86</v>
      </c>
      <c r="J1046" s="1">
        <v>5</v>
      </c>
      <c r="K1046" s="1" t="s">
        <v>19</v>
      </c>
      <c r="L1046" s="1" t="s">
        <v>19</v>
      </c>
      <c r="M1046" s="1">
        <v>21</v>
      </c>
      <c r="N1046" s="1" t="s">
        <v>49</v>
      </c>
      <c r="O1046" s="1">
        <v>4246484</v>
      </c>
      <c r="P1046" s="1">
        <f t="shared" si="238"/>
        <v>5</v>
      </c>
      <c r="Q1046" s="1">
        <f t="shared" si="225"/>
        <v>16</v>
      </c>
      <c r="R1046" s="5">
        <f t="shared" si="226"/>
        <v>0.62880886426592797</v>
      </c>
      <c r="S1046" s="6">
        <f t="shared" si="227"/>
        <v>1501385.0415512465</v>
      </c>
      <c r="T1046" s="4">
        <f t="shared" si="228"/>
        <v>2.3876651982378854</v>
      </c>
      <c r="U1046" s="1" t="str">
        <f t="shared" si="229"/>
        <v>Normal</v>
      </c>
      <c r="V1046" s="1" t="str">
        <f t="shared" si="230"/>
        <v>Still Private</v>
      </c>
      <c r="W1046" s="1" t="str">
        <f t="shared" si="231"/>
        <v>£</v>
      </c>
      <c r="X1046" s="1" t="str">
        <f t="shared" si="232"/>
        <v>£227M</v>
      </c>
      <c r="Y1046" s="1" t="str">
        <f t="shared" si="233"/>
        <v>£542M</v>
      </c>
      <c r="Z1046" s="1" t="str">
        <f t="shared" si="234"/>
        <v>£1</v>
      </c>
      <c r="AA1046" s="1" t="str">
        <f t="shared" si="235"/>
        <v>£15,01,385</v>
      </c>
      <c r="AB1046" s="6">
        <f t="shared" si="236"/>
        <v>125115.42012927054</v>
      </c>
      <c r="AC1046" s="1" t="str">
        <f t="shared" si="237"/>
        <v>Large</v>
      </c>
    </row>
    <row r="1047" spans="1:29">
      <c r="A1047" s="1" t="s">
        <v>4483</v>
      </c>
      <c r="B1047" s="1">
        <v>2008</v>
      </c>
      <c r="C1047" s="1" t="s">
        <v>31</v>
      </c>
      <c r="D1047" s="1" t="s">
        <v>36</v>
      </c>
      <c r="E1047" s="1" t="s">
        <v>37</v>
      </c>
      <c r="F1047" s="1">
        <v>275</v>
      </c>
      <c r="G1047" s="1">
        <v>3864</v>
      </c>
      <c r="H1047" s="1">
        <v>490</v>
      </c>
      <c r="I1047" s="1">
        <v>38.520000000000003</v>
      </c>
      <c r="J1047" s="1">
        <v>2</v>
      </c>
      <c r="K1047" s="1" t="s">
        <v>19</v>
      </c>
      <c r="L1047" s="1" t="s">
        <v>24</v>
      </c>
      <c r="M1047" s="1">
        <v>60</v>
      </c>
      <c r="N1047" s="1" t="s">
        <v>25</v>
      </c>
      <c r="O1047" s="1">
        <v>4209289</v>
      </c>
      <c r="P1047" s="1">
        <f t="shared" si="238"/>
        <v>4</v>
      </c>
      <c r="Q1047" s="1">
        <f t="shared" si="225"/>
        <v>16</v>
      </c>
      <c r="R1047" s="5">
        <f t="shared" si="226"/>
        <v>7.1169772256728783E-2</v>
      </c>
      <c r="S1047" s="6">
        <f t="shared" si="227"/>
        <v>126811.59420289854</v>
      </c>
      <c r="T1047" s="4">
        <f t="shared" si="228"/>
        <v>1.7818181818181817</v>
      </c>
      <c r="U1047" s="1" t="str">
        <f t="shared" si="229"/>
        <v>Normal</v>
      </c>
      <c r="V1047" s="1" t="str">
        <f t="shared" si="230"/>
        <v>IPO</v>
      </c>
      <c r="W1047" s="1" t="str">
        <f t="shared" si="231"/>
        <v>€</v>
      </c>
      <c r="X1047" s="1" t="str">
        <f t="shared" si="232"/>
        <v>€275M</v>
      </c>
      <c r="Y1047" s="1" t="str">
        <f t="shared" si="233"/>
        <v>€490M</v>
      </c>
      <c r="Z1047" s="1" t="str">
        <f t="shared" si="234"/>
        <v>€0</v>
      </c>
      <c r="AA1047" s="1" t="str">
        <f t="shared" si="235"/>
        <v>€1,26,812</v>
      </c>
      <c r="AB1047" s="6">
        <f t="shared" si="236"/>
        <v>10567.632850241545</v>
      </c>
      <c r="AC1047" s="1" t="str">
        <f t="shared" si="237"/>
        <v>Large</v>
      </c>
    </row>
    <row r="1048" spans="1:29">
      <c r="A1048" s="1" t="s">
        <v>1256</v>
      </c>
      <c r="B1048" s="1">
        <v>2008</v>
      </c>
      <c r="C1048" s="1" t="s">
        <v>73</v>
      </c>
      <c r="D1048" s="1" t="s">
        <v>36</v>
      </c>
      <c r="E1048" s="1" t="s">
        <v>28</v>
      </c>
      <c r="F1048" s="1">
        <v>242</v>
      </c>
      <c r="G1048" s="1">
        <v>4151</v>
      </c>
      <c r="H1048" s="1">
        <v>568</v>
      </c>
      <c r="I1048" s="1">
        <v>15.7</v>
      </c>
      <c r="J1048" s="1">
        <v>1</v>
      </c>
      <c r="K1048" s="1" t="s">
        <v>24</v>
      </c>
      <c r="L1048" s="1" t="s">
        <v>24</v>
      </c>
      <c r="M1048" s="1">
        <v>29</v>
      </c>
      <c r="N1048" s="1" t="s">
        <v>33</v>
      </c>
      <c r="O1048" s="1">
        <v>4197791</v>
      </c>
      <c r="P1048" s="1">
        <f t="shared" si="238"/>
        <v>1</v>
      </c>
      <c r="Q1048" s="1">
        <f t="shared" si="225"/>
        <v>16</v>
      </c>
      <c r="R1048" s="5">
        <f t="shared" si="226"/>
        <v>5.8299205010840759E-2</v>
      </c>
      <c r="S1048" s="6">
        <f t="shared" si="227"/>
        <v>136834.49771139486</v>
      </c>
      <c r="T1048" s="4">
        <f t="shared" si="228"/>
        <v>2.3471074380165291</v>
      </c>
      <c r="U1048" s="1" t="str">
        <f t="shared" si="229"/>
        <v>Normal</v>
      </c>
      <c r="V1048" s="1" t="str">
        <f t="shared" si="230"/>
        <v>Acquired</v>
      </c>
      <c r="W1048" s="1" t="str">
        <f t="shared" si="231"/>
        <v>€</v>
      </c>
      <c r="X1048" s="1" t="str">
        <f t="shared" si="232"/>
        <v>€242M</v>
      </c>
      <c r="Y1048" s="1" t="str">
        <f t="shared" si="233"/>
        <v>€568M</v>
      </c>
      <c r="Z1048" s="1" t="str">
        <f t="shared" si="234"/>
        <v>€0</v>
      </c>
      <c r="AA1048" s="1" t="str">
        <f t="shared" si="235"/>
        <v>€1,36,834</v>
      </c>
      <c r="AB1048" s="6">
        <f t="shared" si="236"/>
        <v>11402.874809282905</v>
      </c>
      <c r="AC1048" s="1" t="str">
        <f t="shared" si="237"/>
        <v>Large</v>
      </c>
    </row>
    <row r="1049" spans="1:29">
      <c r="A1049" s="1" t="s">
        <v>1041</v>
      </c>
      <c r="B1049" s="1">
        <v>2008</v>
      </c>
      <c r="C1049" s="1" t="s">
        <v>16</v>
      </c>
      <c r="D1049" s="1" t="s">
        <v>39</v>
      </c>
      <c r="E1049" s="1" t="s">
        <v>23</v>
      </c>
      <c r="F1049" s="1">
        <v>432</v>
      </c>
      <c r="G1049" s="1">
        <v>4770</v>
      </c>
      <c r="H1049" s="1">
        <v>29</v>
      </c>
      <c r="I1049" s="1">
        <v>23.95</v>
      </c>
      <c r="J1049" s="1">
        <v>9</v>
      </c>
      <c r="K1049" s="1" t="s">
        <v>19</v>
      </c>
      <c r="L1049" s="1" t="s">
        <v>19</v>
      </c>
      <c r="M1049" s="1">
        <v>26</v>
      </c>
      <c r="N1049" s="1" t="s">
        <v>25</v>
      </c>
      <c r="O1049" s="1">
        <v>4177148</v>
      </c>
      <c r="P1049" s="1">
        <f t="shared" si="238"/>
        <v>5</v>
      </c>
      <c r="Q1049" s="1">
        <f t="shared" si="225"/>
        <v>16</v>
      </c>
      <c r="R1049" s="5">
        <f t="shared" si="226"/>
        <v>9.056603773584905E-2</v>
      </c>
      <c r="S1049" s="6">
        <f t="shared" si="227"/>
        <v>6079.6645702306078</v>
      </c>
      <c r="T1049" s="4">
        <f t="shared" si="228"/>
        <v>6.7129629629629636E-2</v>
      </c>
      <c r="U1049" s="1" t="str">
        <f t="shared" si="229"/>
        <v>High Performer</v>
      </c>
      <c r="V1049" s="1" t="str">
        <f t="shared" si="230"/>
        <v>Still Private</v>
      </c>
      <c r="W1049" s="1" t="str">
        <f t="shared" si="231"/>
        <v>$</v>
      </c>
      <c r="X1049" s="1" t="str">
        <f t="shared" si="232"/>
        <v>$432M</v>
      </c>
      <c r="Y1049" s="1" t="str">
        <f t="shared" si="233"/>
        <v>$29M</v>
      </c>
      <c r="Z1049" s="1" t="str">
        <f t="shared" si="234"/>
        <v>$0</v>
      </c>
      <c r="AA1049" s="1" t="str">
        <f t="shared" si="235"/>
        <v>$6,080</v>
      </c>
      <c r="AB1049" s="6">
        <f t="shared" si="236"/>
        <v>506.638714185884</v>
      </c>
      <c r="AC1049" s="1" t="str">
        <f t="shared" si="237"/>
        <v>Large</v>
      </c>
    </row>
    <row r="1050" spans="1:29">
      <c r="A1050" s="1" t="s">
        <v>3794</v>
      </c>
      <c r="B1050" s="1">
        <v>2008</v>
      </c>
      <c r="C1050" s="1" t="s">
        <v>45</v>
      </c>
      <c r="D1050" s="1" t="s">
        <v>51</v>
      </c>
      <c r="E1050" s="1" t="s">
        <v>18</v>
      </c>
      <c r="F1050" s="1">
        <v>494</v>
      </c>
      <c r="G1050" s="1">
        <v>2930</v>
      </c>
      <c r="H1050" s="1">
        <v>946</v>
      </c>
      <c r="I1050" s="1">
        <v>6.8</v>
      </c>
      <c r="J1050" s="1">
        <v>4</v>
      </c>
      <c r="K1050" s="1" t="s">
        <v>24</v>
      </c>
      <c r="L1050" s="1" t="s">
        <v>24</v>
      </c>
      <c r="M1050" s="1">
        <v>49</v>
      </c>
      <c r="N1050" s="1" t="s">
        <v>29</v>
      </c>
      <c r="O1050" s="1">
        <v>4142633</v>
      </c>
      <c r="P1050" s="1">
        <f t="shared" si="238"/>
        <v>2</v>
      </c>
      <c r="Q1050" s="1">
        <f t="shared" si="225"/>
        <v>16</v>
      </c>
      <c r="R1050" s="5">
        <f t="shared" si="226"/>
        <v>0.16860068259385666</v>
      </c>
      <c r="S1050" s="6">
        <f t="shared" si="227"/>
        <v>322866.89419795224</v>
      </c>
      <c r="T1050" s="4">
        <f t="shared" si="228"/>
        <v>1.9149797570850202</v>
      </c>
      <c r="U1050" s="1" t="str">
        <f t="shared" si="229"/>
        <v>Normal</v>
      </c>
      <c r="V1050" s="1" t="str">
        <f t="shared" si="230"/>
        <v>Acquired</v>
      </c>
      <c r="W1050" s="1" t="str">
        <f t="shared" si="231"/>
        <v>A$</v>
      </c>
      <c r="X1050" s="1" t="str">
        <f t="shared" si="232"/>
        <v>A$494M</v>
      </c>
      <c r="Y1050" s="1" t="str">
        <f t="shared" si="233"/>
        <v>A$946M</v>
      </c>
      <c r="Z1050" s="1" t="str">
        <f t="shared" si="234"/>
        <v>A$0</v>
      </c>
      <c r="AA1050" s="1" t="str">
        <f t="shared" si="235"/>
        <v>A$3,22,867</v>
      </c>
      <c r="AB1050" s="6">
        <f t="shared" si="236"/>
        <v>26905.574516496017</v>
      </c>
      <c r="AC1050" s="1" t="str">
        <f t="shared" si="237"/>
        <v>Large</v>
      </c>
    </row>
    <row r="1051" spans="1:29">
      <c r="A1051" s="1" t="s">
        <v>3807</v>
      </c>
      <c r="B1051" s="1">
        <v>2008</v>
      </c>
      <c r="C1051" s="1" t="s">
        <v>73</v>
      </c>
      <c r="D1051" s="1" t="s">
        <v>102</v>
      </c>
      <c r="E1051" s="1" t="s">
        <v>40</v>
      </c>
      <c r="F1051" s="1">
        <v>339</v>
      </c>
      <c r="G1051" s="1">
        <v>2993</v>
      </c>
      <c r="H1051" s="1">
        <v>932</v>
      </c>
      <c r="I1051" s="1">
        <v>32.340000000000003</v>
      </c>
      <c r="J1051" s="1">
        <v>5</v>
      </c>
      <c r="K1051" s="1" t="s">
        <v>19</v>
      </c>
      <c r="L1051" s="1" t="s">
        <v>24</v>
      </c>
      <c r="M1051" s="1">
        <v>70</v>
      </c>
      <c r="N1051" s="1" t="s">
        <v>49</v>
      </c>
      <c r="O1051" s="1">
        <v>4138867</v>
      </c>
      <c r="P1051" s="1">
        <f t="shared" si="238"/>
        <v>3</v>
      </c>
      <c r="Q1051" s="1">
        <f t="shared" si="225"/>
        <v>16</v>
      </c>
      <c r="R1051" s="5">
        <f t="shared" si="226"/>
        <v>0.11326428332776478</v>
      </c>
      <c r="S1051" s="6">
        <f t="shared" si="227"/>
        <v>311393.25091881055</v>
      </c>
      <c r="T1051" s="4">
        <f t="shared" si="228"/>
        <v>2.7492625368731565</v>
      </c>
      <c r="U1051" s="1" t="str">
        <f t="shared" si="229"/>
        <v>Normal</v>
      </c>
      <c r="V1051" s="1" t="str">
        <f t="shared" si="230"/>
        <v>IPO</v>
      </c>
      <c r="W1051" s="1" t="str">
        <f t="shared" si="231"/>
        <v>€</v>
      </c>
      <c r="X1051" s="1" t="str">
        <f t="shared" si="232"/>
        <v>€339M</v>
      </c>
      <c r="Y1051" s="1" t="str">
        <f t="shared" si="233"/>
        <v>€932M</v>
      </c>
      <c r="Z1051" s="1" t="str">
        <f t="shared" si="234"/>
        <v>€0</v>
      </c>
      <c r="AA1051" s="1" t="str">
        <f t="shared" si="235"/>
        <v>€3,11,393</v>
      </c>
      <c r="AB1051" s="6">
        <f t="shared" si="236"/>
        <v>25949.437576567547</v>
      </c>
      <c r="AC1051" s="1" t="str">
        <f t="shared" si="237"/>
        <v>Large</v>
      </c>
    </row>
    <row r="1052" spans="1:29">
      <c r="A1052" s="1" t="s">
        <v>1121</v>
      </c>
      <c r="B1052" s="1">
        <v>2008</v>
      </c>
      <c r="C1052" s="1" t="s">
        <v>27</v>
      </c>
      <c r="D1052" s="1" t="s">
        <v>95</v>
      </c>
      <c r="E1052" s="1" t="s">
        <v>23</v>
      </c>
      <c r="F1052" s="1">
        <v>263</v>
      </c>
      <c r="G1052" s="1">
        <v>820</v>
      </c>
      <c r="H1052" s="1">
        <v>119</v>
      </c>
      <c r="I1052" s="1">
        <v>32.67</v>
      </c>
      <c r="J1052" s="1">
        <v>2</v>
      </c>
      <c r="K1052" s="1" t="s">
        <v>24</v>
      </c>
      <c r="L1052" s="1" t="s">
        <v>19</v>
      </c>
      <c r="M1052" s="1">
        <v>17</v>
      </c>
      <c r="N1052" s="1" t="s">
        <v>25</v>
      </c>
      <c r="O1052" s="1">
        <v>4118567</v>
      </c>
      <c r="P1052" s="1">
        <f t="shared" si="238"/>
        <v>5</v>
      </c>
      <c r="Q1052" s="1">
        <f t="shared" si="225"/>
        <v>16</v>
      </c>
      <c r="R1052" s="5">
        <f t="shared" si="226"/>
        <v>0.32073170731707318</v>
      </c>
      <c r="S1052" s="6">
        <f t="shared" si="227"/>
        <v>145121.95121951221</v>
      </c>
      <c r="T1052" s="4">
        <f t="shared" si="228"/>
        <v>0.45247148288973382</v>
      </c>
      <c r="U1052" s="1" t="str">
        <f t="shared" si="229"/>
        <v>Normal</v>
      </c>
      <c r="V1052" s="1" t="str">
        <f t="shared" si="230"/>
        <v>Acquired</v>
      </c>
      <c r="W1052" s="1" t="str">
        <f t="shared" si="231"/>
        <v>$</v>
      </c>
      <c r="X1052" s="1" t="str">
        <f t="shared" si="232"/>
        <v>$263M</v>
      </c>
      <c r="Y1052" s="1" t="str">
        <f t="shared" si="233"/>
        <v>$119M</v>
      </c>
      <c r="Z1052" s="1" t="str">
        <f t="shared" si="234"/>
        <v>$0</v>
      </c>
      <c r="AA1052" s="1" t="str">
        <f t="shared" si="235"/>
        <v>$1,45,122</v>
      </c>
      <c r="AB1052" s="6">
        <f t="shared" si="236"/>
        <v>12093.49593495935</v>
      </c>
      <c r="AC1052" s="1" t="str">
        <f t="shared" si="237"/>
        <v>Large</v>
      </c>
    </row>
    <row r="1053" spans="1:29">
      <c r="A1053" s="1" t="s">
        <v>2418</v>
      </c>
      <c r="B1053" s="1">
        <v>2008</v>
      </c>
      <c r="C1053" s="1" t="s">
        <v>22</v>
      </c>
      <c r="D1053" s="1" t="s">
        <v>102</v>
      </c>
      <c r="E1053" s="1" t="s">
        <v>18</v>
      </c>
      <c r="F1053" s="1">
        <v>319</v>
      </c>
      <c r="G1053" s="1">
        <v>86</v>
      </c>
      <c r="H1053" s="1">
        <v>223</v>
      </c>
      <c r="I1053" s="1">
        <v>13.91</v>
      </c>
      <c r="J1053" s="1">
        <v>5</v>
      </c>
      <c r="K1053" s="1" t="s">
        <v>24</v>
      </c>
      <c r="L1053" s="1" t="s">
        <v>19</v>
      </c>
      <c r="M1053" s="1">
        <v>87</v>
      </c>
      <c r="N1053" s="1" t="s">
        <v>33</v>
      </c>
      <c r="O1053" s="1">
        <v>4063130</v>
      </c>
      <c r="P1053" s="1">
        <f t="shared" si="238"/>
        <v>2</v>
      </c>
      <c r="Q1053" s="1">
        <f t="shared" si="225"/>
        <v>16</v>
      </c>
      <c r="R1053" s="5">
        <f t="shared" si="226"/>
        <v>3.7093023255813953</v>
      </c>
      <c r="S1053" s="6">
        <f t="shared" si="227"/>
        <v>2593023.2558139535</v>
      </c>
      <c r="T1053" s="4">
        <f t="shared" si="228"/>
        <v>0.69905956112852663</v>
      </c>
      <c r="U1053" s="1" t="str">
        <f t="shared" si="229"/>
        <v>Normal</v>
      </c>
      <c r="V1053" s="1" t="str">
        <f t="shared" si="230"/>
        <v>Acquired</v>
      </c>
      <c r="W1053" s="1" t="str">
        <f t="shared" si="231"/>
        <v>£</v>
      </c>
      <c r="X1053" s="1" t="str">
        <f t="shared" si="232"/>
        <v>£319M</v>
      </c>
      <c r="Y1053" s="1" t="str">
        <f t="shared" si="233"/>
        <v>£223M</v>
      </c>
      <c r="Z1053" s="1" t="str">
        <f t="shared" si="234"/>
        <v>£4</v>
      </c>
      <c r="AA1053" s="1" t="str">
        <f t="shared" si="235"/>
        <v>£25,93,023</v>
      </c>
      <c r="AB1053" s="6">
        <f t="shared" si="236"/>
        <v>216085.27131782947</v>
      </c>
      <c r="AC1053" s="1" t="str">
        <f t="shared" si="237"/>
        <v>Large</v>
      </c>
    </row>
    <row r="1054" spans="1:29">
      <c r="A1054" s="1" t="s">
        <v>3429</v>
      </c>
      <c r="B1054" s="1">
        <v>2008</v>
      </c>
      <c r="C1054" s="1" t="s">
        <v>35</v>
      </c>
      <c r="D1054" s="1" t="s">
        <v>48</v>
      </c>
      <c r="E1054" s="1" t="s">
        <v>23</v>
      </c>
      <c r="F1054" s="1">
        <v>280</v>
      </c>
      <c r="G1054" s="1">
        <v>3319</v>
      </c>
      <c r="H1054" s="1">
        <v>920</v>
      </c>
      <c r="I1054" s="1">
        <v>46.71</v>
      </c>
      <c r="J1054" s="1">
        <v>8</v>
      </c>
      <c r="K1054" s="1" t="s">
        <v>19</v>
      </c>
      <c r="L1054" s="1" t="s">
        <v>19</v>
      </c>
      <c r="M1054" s="1">
        <v>23</v>
      </c>
      <c r="N1054" s="1" t="s">
        <v>49</v>
      </c>
      <c r="O1054" s="1">
        <v>4052176</v>
      </c>
      <c r="P1054" s="1">
        <f t="shared" si="238"/>
        <v>5</v>
      </c>
      <c r="Q1054" s="1">
        <f t="shared" si="225"/>
        <v>16</v>
      </c>
      <c r="R1054" s="5">
        <f t="shared" si="226"/>
        <v>8.4362759867429943E-2</v>
      </c>
      <c r="S1054" s="6">
        <f t="shared" si="227"/>
        <v>277191.92527869839</v>
      </c>
      <c r="T1054" s="4">
        <f t="shared" si="228"/>
        <v>3.2857142857142856</v>
      </c>
      <c r="U1054" s="1" t="str">
        <f t="shared" si="229"/>
        <v>High Performer</v>
      </c>
      <c r="V1054" s="1" t="str">
        <f t="shared" si="230"/>
        <v>Still Private</v>
      </c>
      <c r="W1054" s="1" t="str">
        <f t="shared" si="231"/>
        <v>¥</v>
      </c>
      <c r="X1054" s="1" t="str">
        <f t="shared" si="232"/>
        <v>¥280M</v>
      </c>
      <c r="Y1054" s="1" t="str">
        <f t="shared" si="233"/>
        <v>¥920M</v>
      </c>
      <c r="Z1054" s="1" t="str">
        <f t="shared" si="234"/>
        <v>¥0</v>
      </c>
      <c r="AA1054" s="1" t="str">
        <f t="shared" si="235"/>
        <v>¥2,77,192</v>
      </c>
      <c r="AB1054" s="6">
        <f t="shared" si="236"/>
        <v>23099.327106558201</v>
      </c>
      <c r="AC1054" s="1" t="str">
        <f t="shared" si="237"/>
        <v>Large</v>
      </c>
    </row>
    <row r="1055" spans="1:29">
      <c r="A1055" s="1" t="s">
        <v>2674</v>
      </c>
      <c r="B1055" s="1">
        <v>2008</v>
      </c>
      <c r="C1055" s="1" t="s">
        <v>42</v>
      </c>
      <c r="D1055" s="1" t="s">
        <v>36</v>
      </c>
      <c r="E1055" s="1" t="s">
        <v>40</v>
      </c>
      <c r="F1055" s="1">
        <v>370</v>
      </c>
      <c r="G1055" s="1">
        <v>4177</v>
      </c>
      <c r="H1055" s="1">
        <v>862</v>
      </c>
      <c r="I1055" s="1">
        <v>37.24</v>
      </c>
      <c r="J1055" s="1">
        <v>4</v>
      </c>
      <c r="K1055" s="1" t="s">
        <v>24</v>
      </c>
      <c r="L1055" s="1" t="s">
        <v>19</v>
      </c>
      <c r="M1055" s="1">
        <v>37</v>
      </c>
      <c r="N1055" s="1" t="s">
        <v>33</v>
      </c>
      <c r="O1055" s="1">
        <v>3987043</v>
      </c>
      <c r="P1055" s="1">
        <f t="shared" si="238"/>
        <v>3</v>
      </c>
      <c r="Q1055" s="1">
        <f t="shared" si="225"/>
        <v>16</v>
      </c>
      <c r="R1055" s="5">
        <f t="shared" si="226"/>
        <v>8.8580320804405074E-2</v>
      </c>
      <c r="S1055" s="6">
        <f t="shared" si="227"/>
        <v>206368.20684701941</v>
      </c>
      <c r="T1055" s="4">
        <f t="shared" si="228"/>
        <v>2.3297297297297299</v>
      </c>
      <c r="U1055" s="1" t="str">
        <f t="shared" si="229"/>
        <v>Normal</v>
      </c>
      <c r="V1055" s="1" t="str">
        <f t="shared" si="230"/>
        <v>Acquired</v>
      </c>
      <c r="W1055" s="1" t="str">
        <f t="shared" si="231"/>
        <v>¥</v>
      </c>
      <c r="X1055" s="1" t="str">
        <f t="shared" si="232"/>
        <v>¥370M</v>
      </c>
      <c r="Y1055" s="1" t="str">
        <f t="shared" si="233"/>
        <v>¥862M</v>
      </c>
      <c r="Z1055" s="1" t="str">
        <f t="shared" si="234"/>
        <v>¥0</v>
      </c>
      <c r="AA1055" s="1" t="str">
        <f t="shared" si="235"/>
        <v>¥2,06,368</v>
      </c>
      <c r="AB1055" s="6">
        <f t="shared" si="236"/>
        <v>17197.350570584949</v>
      </c>
      <c r="AC1055" s="1" t="str">
        <f t="shared" si="237"/>
        <v>Large</v>
      </c>
    </row>
    <row r="1056" spans="1:29">
      <c r="A1056" s="1" t="s">
        <v>1007</v>
      </c>
      <c r="B1056" s="1">
        <v>2008</v>
      </c>
      <c r="C1056" s="1" t="s">
        <v>42</v>
      </c>
      <c r="D1056" s="1" t="s">
        <v>46</v>
      </c>
      <c r="E1056" s="1" t="s">
        <v>28</v>
      </c>
      <c r="F1056" s="1">
        <v>467</v>
      </c>
      <c r="G1056" s="1">
        <v>4506</v>
      </c>
      <c r="H1056" s="1">
        <v>402</v>
      </c>
      <c r="I1056" s="1">
        <v>40.93</v>
      </c>
      <c r="J1056" s="1">
        <v>4</v>
      </c>
      <c r="K1056" s="1" t="s">
        <v>19</v>
      </c>
      <c r="L1056" s="1" t="s">
        <v>24</v>
      </c>
      <c r="M1056" s="1">
        <v>89</v>
      </c>
      <c r="N1056" s="1" t="s">
        <v>49</v>
      </c>
      <c r="O1056" s="1">
        <v>3933132</v>
      </c>
      <c r="P1056" s="1">
        <f t="shared" si="238"/>
        <v>1</v>
      </c>
      <c r="Q1056" s="1">
        <f t="shared" si="225"/>
        <v>16</v>
      </c>
      <c r="R1056" s="5">
        <f t="shared" si="226"/>
        <v>0.10363959165557035</v>
      </c>
      <c r="S1056" s="6">
        <f t="shared" si="227"/>
        <v>89214.38082556591</v>
      </c>
      <c r="T1056" s="4">
        <f t="shared" si="228"/>
        <v>0.86081370449678796</v>
      </c>
      <c r="U1056" s="1" t="str">
        <f t="shared" si="229"/>
        <v>Normal</v>
      </c>
      <c r="V1056" s="1" t="str">
        <f t="shared" si="230"/>
        <v>IPO</v>
      </c>
      <c r="W1056" s="1" t="str">
        <f t="shared" si="231"/>
        <v>¥</v>
      </c>
      <c r="X1056" s="1" t="str">
        <f t="shared" si="232"/>
        <v>¥467M</v>
      </c>
      <c r="Y1056" s="1" t="str">
        <f t="shared" si="233"/>
        <v>¥402M</v>
      </c>
      <c r="Z1056" s="1" t="str">
        <f t="shared" si="234"/>
        <v>¥0</v>
      </c>
      <c r="AA1056" s="1" t="str">
        <f t="shared" si="235"/>
        <v>¥89,214</v>
      </c>
      <c r="AB1056" s="6">
        <f t="shared" si="236"/>
        <v>7434.5317354638264</v>
      </c>
      <c r="AC1056" s="1" t="str">
        <f t="shared" si="237"/>
        <v>Large</v>
      </c>
    </row>
    <row r="1057" spans="1:29">
      <c r="A1057" s="1" t="s">
        <v>5019</v>
      </c>
      <c r="B1057" s="1">
        <v>2008</v>
      </c>
      <c r="C1057" s="1" t="s">
        <v>31</v>
      </c>
      <c r="D1057" s="1" t="s">
        <v>46</v>
      </c>
      <c r="E1057" s="1" t="s">
        <v>23</v>
      </c>
      <c r="F1057" s="1">
        <v>394</v>
      </c>
      <c r="G1057" s="1">
        <v>42</v>
      </c>
      <c r="H1057" s="1">
        <v>434</v>
      </c>
      <c r="I1057" s="1">
        <v>19.8</v>
      </c>
      <c r="J1057" s="1">
        <v>1</v>
      </c>
      <c r="K1057" s="1" t="s">
        <v>19</v>
      </c>
      <c r="L1057" s="1" t="s">
        <v>24</v>
      </c>
      <c r="M1057" s="1">
        <v>18</v>
      </c>
      <c r="N1057" s="1" t="s">
        <v>29</v>
      </c>
      <c r="O1057" s="1">
        <v>3894761</v>
      </c>
      <c r="P1057" s="1">
        <f t="shared" si="238"/>
        <v>5</v>
      </c>
      <c r="Q1057" s="1">
        <f t="shared" si="225"/>
        <v>16</v>
      </c>
      <c r="R1057" s="5">
        <f t="shared" si="226"/>
        <v>9.3809523809523814</v>
      </c>
      <c r="S1057" s="6">
        <f t="shared" si="227"/>
        <v>10333333.333333334</v>
      </c>
      <c r="T1057" s="4">
        <f t="shared" si="228"/>
        <v>1.101522842639594</v>
      </c>
      <c r="U1057" s="1" t="str">
        <f t="shared" si="229"/>
        <v>Normal</v>
      </c>
      <c r="V1057" s="1" t="str">
        <f t="shared" si="230"/>
        <v>IPO</v>
      </c>
      <c r="W1057" s="1" t="str">
        <f t="shared" si="231"/>
        <v>€</v>
      </c>
      <c r="X1057" s="1" t="str">
        <f t="shared" si="232"/>
        <v>€394M</v>
      </c>
      <c r="Y1057" s="1" t="str">
        <f t="shared" si="233"/>
        <v>€434M</v>
      </c>
      <c r="Z1057" s="1" t="str">
        <f t="shared" si="234"/>
        <v>€9</v>
      </c>
      <c r="AA1057" s="1" t="str">
        <f t="shared" si="235"/>
        <v>€1,03,33,333</v>
      </c>
      <c r="AB1057" s="6">
        <f t="shared" si="236"/>
        <v>861111.11111111112</v>
      </c>
      <c r="AC1057" s="1" t="str">
        <f t="shared" si="237"/>
        <v>Large</v>
      </c>
    </row>
    <row r="1058" spans="1:29">
      <c r="A1058" s="1" t="s">
        <v>889</v>
      </c>
      <c r="B1058" s="1">
        <v>2008</v>
      </c>
      <c r="C1058" s="1" t="s">
        <v>59</v>
      </c>
      <c r="D1058" s="1" t="s">
        <v>95</v>
      </c>
      <c r="E1058" s="1" t="s">
        <v>40</v>
      </c>
      <c r="F1058" s="1">
        <v>287</v>
      </c>
      <c r="G1058" s="1">
        <v>4019</v>
      </c>
      <c r="H1058" s="1">
        <v>597</v>
      </c>
      <c r="I1058" s="1">
        <v>4.12</v>
      </c>
      <c r="J1058" s="1">
        <v>3</v>
      </c>
      <c r="K1058" s="1" t="s">
        <v>19</v>
      </c>
      <c r="L1058" s="1" t="s">
        <v>19</v>
      </c>
      <c r="M1058" s="1">
        <v>93</v>
      </c>
      <c r="N1058" s="1" t="s">
        <v>33</v>
      </c>
      <c r="O1058" s="1">
        <v>3890438</v>
      </c>
      <c r="P1058" s="1">
        <f t="shared" si="238"/>
        <v>3</v>
      </c>
      <c r="Q1058" s="1">
        <f t="shared" si="225"/>
        <v>16</v>
      </c>
      <c r="R1058" s="5">
        <f t="shared" si="226"/>
        <v>7.1410798706145806E-2</v>
      </c>
      <c r="S1058" s="6">
        <f t="shared" si="227"/>
        <v>148544.41403334163</v>
      </c>
      <c r="T1058" s="4">
        <f t="shared" si="228"/>
        <v>2.0801393728222997</v>
      </c>
      <c r="U1058" s="1" t="str">
        <f t="shared" si="229"/>
        <v>Normal</v>
      </c>
      <c r="V1058" s="1" t="str">
        <f t="shared" si="230"/>
        <v>Still Private</v>
      </c>
      <c r="W1058" s="1" t="str">
        <f t="shared" si="231"/>
        <v>₹</v>
      </c>
      <c r="X1058" s="1" t="str">
        <f t="shared" si="232"/>
        <v>₹287M</v>
      </c>
      <c r="Y1058" s="1" t="str">
        <f t="shared" si="233"/>
        <v>₹597M</v>
      </c>
      <c r="Z1058" s="1" t="str">
        <f t="shared" si="234"/>
        <v>₹0</v>
      </c>
      <c r="AA1058" s="1" t="str">
        <f t="shared" si="235"/>
        <v>₹1,48,544</v>
      </c>
      <c r="AB1058" s="6">
        <f t="shared" si="236"/>
        <v>12378.701169445136</v>
      </c>
      <c r="AC1058" s="1" t="str">
        <f t="shared" si="237"/>
        <v>Large</v>
      </c>
    </row>
    <row r="1059" spans="1:29">
      <c r="A1059" s="1" t="s">
        <v>1010</v>
      </c>
      <c r="B1059" s="1">
        <v>2008</v>
      </c>
      <c r="C1059" s="1" t="s">
        <v>35</v>
      </c>
      <c r="D1059" s="1" t="s">
        <v>51</v>
      </c>
      <c r="E1059" s="1" t="s">
        <v>18</v>
      </c>
      <c r="F1059" s="1">
        <v>440</v>
      </c>
      <c r="G1059" s="1">
        <v>364</v>
      </c>
      <c r="H1059" s="1">
        <v>495</v>
      </c>
      <c r="I1059" s="1">
        <v>38.15</v>
      </c>
      <c r="J1059" s="1">
        <v>5</v>
      </c>
      <c r="K1059" s="1" t="s">
        <v>19</v>
      </c>
      <c r="L1059" s="1" t="s">
        <v>19</v>
      </c>
      <c r="M1059" s="1">
        <v>23</v>
      </c>
      <c r="N1059" s="1" t="s">
        <v>20</v>
      </c>
      <c r="O1059" s="1">
        <v>3849873</v>
      </c>
      <c r="P1059" s="1">
        <f t="shared" si="238"/>
        <v>2</v>
      </c>
      <c r="Q1059" s="1">
        <f t="shared" si="225"/>
        <v>16</v>
      </c>
      <c r="R1059" s="5">
        <f t="shared" si="226"/>
        <v>1.2087912087912087</v>
      </c>
      <c r="S1059" s="6">
        <f t="shared" si="227"/>
        <v>1359890.1098901099</v>
      </c>
      <c r="T1059" s="4">
        <f t="shared" si="228"/>
        <v>1.125</v>
      </c>
      <c r="U1059" s="1" t="str">
        <f t="shared" si="229"/>
        <v>Normal</v>
      </c>
      <c r="V1059" s="1" t="str">
        <f t="shared" si="230"/>
        <v>Still Private</v>
      </c>
      <c r="W1059" s="1" t="str">
        <f t="shared" si="231"/>
        <v>¥</v>
      </c>
      <c r="X1059" s="1" t="str">
        <f t="shared" si="232"/>
        <v>¥440M</v>
      </c>
      <c r="Y1059" s="1" t="str">
        <f t="shared" si="233"/>
        <v>¥495M</v>
      </c>
      <c r="Z1059" s="1" t="str">
        <f t="shared" si="234"/>
        <v>¥1</v>
      </c>
      <c r="AA1059" s="1" t="str">
        <f t="shared" si="235"/>
        <v>¥13,59,890</v>
      </c>
      <c r="AB1059" s="6">
        <f t="shared" si="236"/>
        <v>113324.17582417582</v>
      </c>
      <c r="AC1059" s="1" t="str">
        <f t="shared" si="237"/>
        <v>Large</v>
      </c>
    </row>
    <row r="1060" spans="1:29">
      <c r="A1060" s="1" t="s">
        <v>1352</v>
      </c>
      <c r="B1060" s="1">
        <v>2008</v>
      </c>
      <c r="C1060" s="1" t="s">
        <v>35</v>
      </c>
      <c r="D1060" s="1" t="s">
        <v>102</v>
      </c>
      <c r="E1060" s="1" t="s">
        <v>37</v>
      </c>
      <c r="F1060" s="1">
        <v>437</v>
      </c>
      <c r="G1060" s="1">
        <v>3400</v>
      </c>
      <c r="H1060" s="1">
        <v>885</v>
      </c>
      <c r="I1060" s="1">
        <v>7.06</v>
      </c>
      <c r="J1060" s="1">
        <v>5</v>
      </c>
      <c r="K1060" s="1" t="s">
        <v>24</v>
      </c>
      <c r="L1060" s="1" t="s">
        <v>19</v>
      </c>
      <c r="M1060" s="1">
        <v>26</v>
      </c>
      <c r="N1060" s="1" t="s">
        <v>33</v>
      </c>
      <c r="O1060" s="1">
        <v>3812859</v>
      </c>
      <c r="P1060" s="1">
        <f t="shared" si="238"/>
        <v>4</v>
      </c>
      <c r="Q1060" s="1">
        <f t="shared" si="225"/>
        <v>16</v>
      </c>
      <c r="R1060" s="5">
        <f t="shared" si="226"/>
        <v>0.12852941176470589</v>
      </c>
      <c r="S1060" s="6">
        <f t="shared" si="227"/>
        <v>260294.11764705883</v>
      </c>
      <c r="T1060" s="4">
        <f t="shared" si="228"/>
        <v>2.0251716247139586</v>
      </c>
      <c r="U1060" s="1" t="str">
        <f t="shared" si="229"/>
        <v>Normal</v>
      </c>
      <c r="V1060" s="1" t="str">
        <f t="shared" si="230"/>
        <v>Acquired</v>
      </c>
      <c r="W1060" s="1" t="str">
        <f t="shared" si="231"/>
        <v>¥</v>
      </c>
      <c r="X1060" s="1" t="str">
        <f t="shared" si="232"/>
        <v>¥437M</v>
      </c>
      <c r="Y1060" s="1" t="str">
        <f t="shared" si="233"/>
        <v>¥885M</v>
      </c>
      <c r="Z1060" s="1" t="str">
        <f t="shared" si="234"/>
        <v>¥0</v>
      </c>
      <c r="AA1060" s="1" t="str">
        <f t="shared" si="235"/>
        <v>¥2,60,294</v>
      </c>
      <c r="AB1060" s="6">
        <f t="shared" si="236"/>
        <v>21691.176470588234</v>
      </c>
      <c r="AC1060" s="1" t="str">
        <f t="shared" si="237"/>
        <v>Large</v>
      </c>
    </row>
    <row r="1061" spans="1:29">
      <c r="A1061" s="1" t="s">
        <v>4619</v>
      </c>
      <c r="B1061" s="1">
        <v>2008</v>
      </c>
      <c r="C1061" s="1" t="s">
        <v>22</v>
      </c>
      <c r="D1061" s="1" t="s">
        <v>32</v>
      </c>
      <c r="E1061" s="1" t="s">
        <v>23</v>
      </c>
      <c r="F1061" s="1">
        <v>431</v>
      </c>
      <c r="G1061" s="1">
        <v>3941</v>
      </c>
      <c r="H1061" s="1">
        <v>106</v>
      </c>
      <c r="I1061" s="1">
        <v>38.909999999999997</v>
      </c>
      <c r="J1061" s="1">
        <v>4</v>
      </c>
      <c r="K1061" s="1" t="s">
        <v>24</v>
      </c>
      <c r="L1061" s="1" t="s">
        <v>19</v>
      </c>
      <c r="M1061" s="1">
        <v>99</v>
      </c>
      <c r="N1061" s="1" t="s">
        <v>29</v>
      </c>
      <c r="O1061" s="1">
        <v>3808822</v>
      </c>
      <c r="P1061" s="1">
        <f t="shared" si="238"/>
        <v>5</v>
      </c>
      <c r="Q1061" s="1">
        <f t="shared" si="225"/>
        <v>16</v>
      </c>
      <c r="R1061" s="5">
        <f t="shared" si="226"/>
        <v>0.10936310581070795</v>
      </c>
      <c r="S1061" s="6">
        <f t="shared" si="227"/>
        <v>26896.726719106824</v>
      </c>
      <c r="T1061" s="4">
        <f t="shared" si="228"/>
        <v>0.24593967517401391</v>
      </c>
      <c r="U1061" s="1" t="str">
        <f t="shared" si="229"/>
        <v>Normal</v>
      </c>
      <c r="V1061" s="1" t="str">
        <f t="shared" si="230"/>
        <v>Acquired</v>
      </c>
      <c r="W1061" s="1" t="str">
        <f t="shared" si="231"/>
        <v>£</v>
      </c>
      <c r="X1061" s="1" t="str">
        <f t="shared" si="232"/>
        <v>£431M</v>
      </c>
      <c r="Y1061" s="1" t="str">
        <f t="shared" si="233"/>
        <v>£106M</v>
      </c>
      <c r="Z1061" s="1" t="str">
        <f t="shared" si="234"/>
        <v>£0</v>
      </c>
      <c r="AA1061" s="1" t="str">
        <f t="shared" si="235"/>
        <v>£26,897</v>
      </c>
      <c r="AB1061" s="6">
        <f t="shared" si="236"/>
        <v>2241.3938932589022</v>
      </c>
      <c r="AC1061" s="1" t="str">
        <f t="shared" si="237"/>
        <v>Large</v>
      </c>
    </row>
    <row r="1062" spans="1:29">
      <c r="A1062" s="1" t="s">
        <v>2038</v>
      </c>
      <c r="B1062" s="1">
        <v>2008</v>
      </c>
      <c r="C1062" s="1" t="s">
        <v>59</v>
      </c>
      <c r="D1062" s="1" t="s">
        <v>95</v>
      </c>
      <c r="E1062" s="1" t="s">
        <v>18</v>
      </c>
      <c r="F1062" s="1">
        <v>288</v>
      </c>
      <c r="G1062" s="1">
        <v>383</v>
      </c>
      <c r="H1062" s="1">
        <v>381</v>
      </c>
      <c r="I1062" s="1">
        <v>25.16</v>
      </c>
      <c r="J1062" s="1">
        <v>5</v>
      </c>
      <c r="K1062" s="1" t="s">
        <v>24</v>
      </c>
      <c r="L1062" s="1" t="s">
        <v>19</v>
      </c>
      <c r="M1062" s="1">
        <v>72</v>
      </c>
      <c r="N1062" s="1" t="s">
        <v>49</v>
      </c>
      <c r="O1062" s="1">
        <v>3763193</v>
      </c>
      <c r="P1062" s="1">
        <f t="shared" si="238"/>
        <v>2</v>
      </c>
      <c r="Q1062" s="1">
        <f t="shared" si="225"/>
        <v>16</v>
      </c>
      <c r="R1062" s="5">
        <f t="shared" si="226"/>
        <v>0.75195822454308092</v>
      </c>
      <c r="S1062" s="6">
        <f t="shared" si="227"/>
        <v>994778.06788511749</v>
      </c>
      <c r="T1062" s="4">
        <f t="shared" si="228"/>
        <v>1.3229166666666667</v>
      </c>
      <c r="U1062" s="1" t="str">
        <f t="shared" si="229"/>
        <v>Normal</v>
      </c>
      <c r="V1062" s="1" t="str">
        <f t="shared" si="230"/>
        <v>Acquired</v>
      </c>
      <c r="W1062" s="1" t="str">
        <f t="shared" si="231"/>
        <v>₹</v>
      </c>
      <c r="X1062" s="1" t="str">
        <f t="shared" si="232"/>
        <v>₹288M</v>
      </c>
      <c r="Y1062" s="1" t="str">
        <f t="shared" si="233"/>
        <v>₹381M</v>
      </c>
      <c r="Z1062" s="1" t="str">
        <f t="shared" si="234"/>
        <v>₹1</v>
      </c>
      <c r="AA1062" s="1" t="str">
        <f t="shared" si="235"/>
        <v>₹9,94,778</v>
      </c>
      <c r="AB1062" s="6">
        <f t="shared" si="236"/>
        <v>82898.172323759791</v>
      </c>
      <c r="AC1062" s="1" t="str">
        <f t="shared" si="237"/>
        <v>Large</v>
      </c>
    </row>
    <row r="1063" spans="1:29">
      <c r="A1063" s="1" t="s">
        <v>312</v>
      </c>
      <c r="B1063" s="1">
        <v>2008</v>
      </c>
      <c r="C1063" s="1" t="s">
        <v>53</v>
      </c>
      <c r="D1063" s="1" t="s">
        <v>17</v>
      </c>
      <c r="E1063" s="1" t="s">
        <v>28</v>
      </c>
      <c r="F1063" s="1">
        <v>453</v>
      </c>
      <c r="G1063" s="1">
        <v>937</v>
      </c>
      <c r="H1063" s="1">
        <v>534</v>
      </c>
      <c r="I1063" s="1">
        <v>31.08</v>
      </c>
      <c r="J1063" s="1">
        <v>9</v>
      </c>
      <c r="K1063" s="1" t="s">
        <v>24</v>
      </c>
      <c r="L1063" s="1" t="s">
        <v>24</v>
      </c>
      <c r="M1063" s="1">
        <v>19</v>
      </c>
      <c r="N1063" s="1" t="s">
        <v>33</v>
      </c>
      <c r="O1063" s="1">
        <v>3761179</v>
      </c>
      <c r="P1063" s="1">
        <f t="shared" si="238"/>
        <v>1</v>
      </c>
      <c r="Q1063" s="1">
        <f t="shared" si="225"/>
        <v>16</v>
      </c>
      <c r="R1063" s="5">
        <f t="shared" si="226"/>
        <v>0.48345784418356458</v>
      </c>
      <c r="S1063" s="6">
        <f t="shared" si="227"/>
        <v>569903.94877267873</v>
      </c>
      <c r="T1063" s="4">
        <f t="shared" si="228"/>
        <v>1.1788079470198676</v>
      </c>
      <c r="U1063" s="1" t="str">
        <f t="shared" si="229"/>
        <v>High Performer</v>
      </c>
      <c r="V1063" s="1" t="str">
        <f t="shared" si="230"/>
        <v>Acquired</v>
      </c>
      <c r="W1063" s="1">
        <f t="shared" si="231"/>
        <v>0</v>
      </c>
      <c r="X1063" s="1" t="str">
        <f t="shared" si="232"/>
        <v>0453M</v>
      </c>
      <c r="Y1063" s="1" t="str">
        <f t="shared" si="233"/>
        <v>0534M</v>
      </c>
      <c r="Z1063" s="1" t="str">
        <f t="shared" si="234"/>
        <v>00</v>
      </c>
      <c r="AA1063" s="1" t="str">
        <f t="shared" si="235"/>
        <v>05,69,904</v>
      </c>
      <c r="AB1063" s="6">
        <f t="shared" si="236"/>
        <v>47491.995731056566</v>
      </c>
      <c r="AC1063" s="1" t="str">
        <f t="shared" si="237"/>
        <v>Large</v>
      </c>
    </row>
    <row r="1064" spans="1:29">
      <c r="A1064" s="1" t="s">
        <v>1185</v>
      </c>
      <c r="B1064" s="1">
        <v>2008</v>
      </c>
      <c r="C1064" s="1" t="s">
        <v>35</v>
      </c>
      <c r="D1064" s="1" t="s">
        <v>48</v>
      </c>
      <c r="E1064" s="1" t="s">
        <v>40</v>
      </c>
      <c r="F1064" s="1">
        <v>409</v>
      </c>
      <c r="G1064" s="1">
        <v>2666</v>
      </c>
      <c r="H1064" s="1">
        <v>159</v>
      </c>
      <c r="I1064" s="1">
        <v>12.77</v>
      </c>
      <c r="J1064" s="1">
        <v>8</v>
      </c>
      <c r="K1064" s="1" t="s">
        <v>19</v>
      </c>
      <c r="L1064" s="1" t="s">
        <v>24</v>
      </c>
      <c r="M1064" s="1">
        <v>2</v>
      </c>
      <c r="N1064" s="1" t="s">
        <v>33</v>
      </c>
      <c r="O1064" s="1">
        <v>3754660</v>
      </c>
      <c r="P1064" s="1">
        <f t="shared" si="238"/>
        <v>3</v>
      </c>
      <c r="Q1064" s="1">
        <f t="shared" si="225"/>
        <v>16</v>
      </c>
      <c r="R1064" s="5">
        <f t="shared" si="226"/>
        <v>0.15341335333833458</v>
      </c>
      <c r="S1064" s="6">
        <f t="shared" si="227"/>
        <v>59639.909977494375</v>
      </c>
      <c r="T1064" s="4">
        <f t="shared" si="228"/>
        <v>0.38875305623471884</v>
      </c>
      <c r="U1064" s="1" t="str">
        <f t="shared" si="229"/>
        <v>High Performer</v>
      </c>
      <c r="V1064" s="1" t="str">
        <f t="shared" si="230"/>
        <v>IPO</v>
      </c>
      <c r="W1064" s="1" t="str">
        <f t="shared" si="231"/>
        <v>¥</v>
      </c>
      <c r="X1064" s="1" t="str">
        <f t="shared" si="232"/>
        <v>¥409M</v>
      </c>
      <c r="Y1064" s="1" t="str">
        <f t="shared" si="233"/>
        <v>¥159M</v>
      </c>
      <c r="Z1064" s="1" t="str">
        <f t="shared" si="234"/>
        <v>¥0</v>
      </c>
      <c r="AA1064" s="1" t="str">
        <f t="shared" si="235"/>
        <v>¥59,640</v>
      </c>
      <c r="AB1064" s="6">
        <f t="shared" si="236"/>
        <v>4969.9924981245313</v>
      </c>
      <c r="AC1064" s="1" t="str">
        <f t="shared" si="237"/>
        <v>Large</v>
      </c>
    </row>
    <row r="1065" spans="1:29">
      <c r="A1065" s="1" t="s">
        <v>3104</v>
      </c>
      <c r="B1065" s="1">
        <v>2008</v>
      </c>
      <c r="C1065" s="1" t="s">
        <v>73</v>
      </c>
      <c r="D1065" s="1" t="s">
        <v>36</v>
      </c>
      <c r="E1065" s="1" t="s">
        <v>37</v>
      </c>
      <c r="F1065" s="1">
        <v>274</v>
      </c>
      <c r="G1065" s="1">
        <v>2330</v>
      </c>
      <c r="H1065" s="1">
        <v>175</v>
      </c>
      <c r="I1065" s="1">
        <v>4.3499999999999996</v>
      </c>
      <c r="J1065" s="1">
        <v>1</v>
      </c>
      <c r="K1065" s="1" t="s">
        <v>24</v>
      </c>
      <c r="L1065" s="1" t="s">
        <v>24</v>
      </c>
      <c r="M1065" s="1">
        <v>71</v>
      </c>
      <c r="N1065" s="1" t="s">
        <v>29</v>
      </c>
      <c r="O1065" s="1">
        <v>3686975</v>
      </c>
      <c r="P1065" s="1">
        <f t="shared" si="238"/>
        <v>4</v>
      </c>
      <c r="Q1065" s="1">
        <f t="shared" si="225"/>
        <v>16</v>
      </c>
      <c r="R1065" s="5">
        <f t="shared" si="226"/>
        <v>0.11759656652360514</v>
      </c>
      <c r="S1065" s="6">
        <f t="shared" si="227"/>
        <v>75107.296137339057</v>
      </c>
      <c r="T1065" s="4">
        <f t="shared" si="228"/>
        <v>0.63868613138686137</v>
      </c>
      <c r="U1065" s="1" t="str">
        <f t="shared" si="229"/>
        <v>Normal</v>
      </c>
      <c r="V1065" s="1" t="str">
        <f t="shared" si="230"/>
        <v>Acquired</v>
      </c>
      <c r="W1065" s="1" t="str">
        <f t="shared" si="231"/>
        <v>€</v>
      </c>
      <c r="X1065" s="1" t="str">
        <f t="shared" si="232"/>
        <v>€274M</v>
      </c>
      <c r="Y1065" s="1" t="str">
        <f t="shared" si="233"/>
        <v>€175M</v>
      </c>
      <c r="Z1065" s="1" t="str">
        <f t="shared" si="234"/>
        <v>€0</v>
      </c>
      <c r="AA1065" s="1" t="str">
        <f t="shared" si="235"/>
        <v>€75,107</v>
      </c>
      <c r="AB1065" s="6">
        <f t="shared" si="236"/>
        <v>6258.9413447782545</v>
      </c>
      <c r="AC1065" s="1" t="str">
        <f t="shared" si="237"/>
        <v>Large</v>
      </c>
    </row>
    <row r="1066" spans="1:29">
      <c r="A1066" s="1" t="s">
        <v>1878</v>
      </c>
      <c r="B1066" s="1">
        <v>2008</v>
      </c>
      <c r="C1066" s="1" t="s">
        <v>73</v>
      </c>
      <c r="D1066" s="1" t="s">
        <v>46</v>
      </c>
      <c r="E1066" s="1" t="s">
        <v>37</v>
      </c>
      <c r="F1066" s="1">
        <v>436</v>
      </c>
      <c r="G1066" s="1">
        <v>1059</v>
      </c>
      <c r="H1066" s="1">
        <v>592</v>
      </c>
      <c r="I1066" s="1">
        <v>23.71</v>
      </c>
      <c r="J1066" s="1">
        <v>7</v>
      </c>
      <c r="K1066" s="1" t="s">
        <v>19</v>
      </c>
      <c r="L1066" s="1" t="s">
        <v>19</v>
      </c>
      <c r="M1066" s="1">
        <v>64</v>
      </c>
      <c r="N1066" s="1" t="s">
        <v>25</v>
      </c>
      <c r="O1066" s="1">
        <v>3624460</v>
      </c>
      <c r="P1066" s="1">
        <f t="shared" si="238"/>
        <v>4</v>
      </c>
      <c r="Q1066" s="1">
        <f t="shared" si="225"/>
        <v>16</v>
      </c>
      <c r="R1066" s="5">
        <f t="shared" si="226"/>
        <v>0.41170915958451371</v>
      </c>
      <c r="S1066" s="6">
        <f t="shared" si="227"/>
        <v>559017.94145420205</v>
      </c>
      <c r="T1066" s="4">
        <f t="shared" si="228"/>
        <v>1.3577981651376148</v>
      </c>
      <c r="U1066" s="1" t="str">
        <f t="shared" si="229"/>
        <v>Normal</v>
      </c>
      <c r="V1066" s="1" t="str">
        <f t="shared" si="230"/>
        <v>Still Private</v>
      </c>
      <c r="W1066" s="1" t="str">
        <f t="shared" si="231"/>
        <v>€</v>
      </c>
      <c r="X1066" s="1" t="str">
        <f t="shared" si="232"/>
        <v>€436M</v>
      </c>
      <c r="Y1066" s="1" t="str">
        <f t="shared" si="233"/>
        <v>€592M</v>
      </c>
      <c r="Z1066" s="1" t="str">
        <f t="shared" si="234"/>
        <v>€0</v>
      </c>
      <c r="AA1066" s="1" t="str">
        <f t="shared" si="235"/>
        <v>€5,59,018</v>
      </c>
      <c r="AB1066" s="6">
        <f t="shared" si="236"/>
        <v>46584.828454516843</v>
      </c>
      <c r="AC1066" s="1" t="str">
        <f t="shared" si="237"/>
        <v>Large</v>
      </c>
    </row>
    <row r="1067" spans="1:29">
      <c r="A1067" s="1" t="s">
        <v>2275</v>
      </c>
      <c r="B1067" s="1">
        <v>2008</v>
      </c>
      <c r="C1067" s="1" t="s">
        <v>45</v>
      </c>
      <c r="D1067" s="1" t="s">
        <v>32</v>
      </c>
      <c r="E1067" s="1" t="s">
        <v>37</v>
      </c>
      <c r="F1067" s="1">
        <v>474</v>
      </c>
      <c r="G1067" s="1">
        <v>241</v>
      </c>
      <c r="H1067" s="1">
        <v>968</v>
      </c>
      <c r="I1067" s="1">
        <v>31.86</v>
      </c>
      <c r="J1067" s="1">
        <v>5</v>
      </c>
      <c r="K1067" s="1" t="s">
        <v>24</v>
      </c>
      <c r="L1067" s="1" t="s">
        <v>19</v>
      </c>
      <c r="M1067" s="1">
        <v>40</v>
      </c>
      <c r="N1067" s="1" t="s">
        <v>20</v>
      </c>
      <c r="O1067" s="1">
        <v>3497234</v>
      </c>
      <c r="P1067" s="1">
        <f t="shared" si="238"/>
        <v>4</v>
      </c>
      <c r="Q1067" s="1">
        <f t="shared" si="225"/>
        <v>16</v>
      </c>
      <c r="R1067" s="5">
        <f t="shared" si="226"/>
        <v>1.9668049792531119</v>
      </c>
      <c r="S1067" s="6">
        <f t="shared" si="227"/>
        <v>4016597.5103734438</v>
      </c>
      <c r="T1067" s="4">
        <f t="shared" si="228"/>
        <v>2.0421940928270041</v>
      </c>
      <c r="U1067" s="1" t="str">
        <f t="shared" si="229"/>
        <v>Normal</v>
      </c>
      <c r="V1067" s="1" t="str">
        <f t="shared" si="230"/>
        <v>Acquired</v>
      </c>
      <c r="W1067" s="1" t="str">
        <f t="shared" si="231"/>
        <v>A$</v>
      </c>
      <c r="X1067" s="1" t="str">
        <f t="shared" si="232"/>
        <v>A$474M</v>
      </c>
      <c r="Y1067" s="1" t="str">
        <f t="shared" si="233"/>
        <v>A$968M</v>
      </c>
      <c r="Z1067" s="1" t="str">
        <f t="shared" si="234"/>
        <v>A$2</v>
      </c>
      <c r="AA1067" s="1" t="str">
        <f t="shared" si="235"/>
        <v>A$40,16,598</v>
      </c>
      <c r="AB1067" s="6">
        <f t="shared" si="236"/>
        <v>334716.45919778699</v>
      </c>
      <c r="AC1067" s="1" t="str">
        <f t="shared" si="237"/>
        <v>Large</v>
      </c>
    </row>
    <row r="1068" spans="1:29">
      <c r="A1068" s="1" t="s">
        <v>1005</v>
      </c>
      <c r="B1068" s="1">
        <v>2008</v>
      </c>
      <c r="C1068" s="1" t="s">
        <v>42</v>
      </c>
      <c r="D1068" s="1" t="s">
        <v>36</v>
      </c>
      <c r="E1068" s="1" t="s">
        <v>28</v>
      </c>
      <c r="F1068" s="1">
        <v>456</v>
      </c>
      <c r="G1068" s="1">
        <v>1981</v>
      </c>
      <c r="H1068" s="1">
        <v>89</v>
      </c>
      <c r="I1068" s="1">
        <v>21.15</v>
      </c>
      <c r="J1068" s="1">
        <v>5</v>
      </c>
      <c r="K1068" s="1" t="s">
        <v>24</v>
      </c>
      <c r="L1068" s="1" t="s">
        <v>24</v>
      </c>
      <c r="M1068" s="1">
        <v>79</v>
      </c>
      <c r="N1068" s="1" t="s">
        <v>20</v>
      </c>
      <c r="O1068" s="1">
        <v>3486388</v>
      </c>
      <c r="P1068" s="1">
        <f t="shared" si="238"/>
        <v>1</v>
      </c>
      <c r="Q1068" s="1">
        <f t="shared" si="225"/>
        <v>16</v>
      </c>
      <c r="R1068" s="5">
        <f t="shared" si="226"/>
        <v>0.23018677435638565</v>
      </c>
      <c r="S1068" s="6">
        <f t="shared" si="227"/>
        <v>44926.804644119133</v>
      </c>
      <c r="T1068" s="4">
        <f t="shared" si="228"/>
        <v>0.19517543859649122</v>
      </c>
      <c r="U1068" s="1" t="str">
        <f t="shared" si="229"/>
        <v>Normal</v>
      </c>
      <c r="V1068" s="1" t="str">
        <f t="shared" si="230"/>
        <v>Acquired</v>
      </c>
      <c r="W1068" s="1" t="str">
        <f t="shared" si="231"/>
        <v>¥</v>
      </c>
      <c r="X1068" s="1" t="str">
        <f t="shared" si="232"/>
        <v>¥456M</v>
      </c>
      <c r="Y1068" s="1" t="str">
        <f t="shared" si="233"/>
        <v>¥89M</v>
      </c>
      <c r="Z1068" s="1" t="str">
        <f t="shared" si="234"/>
        <v>¥0</v>
      </c>
      <c r="AA1068" s="1" t="str">
        <f t="shared" si="235"/>
        <v>¥44,927</v>
      </c>
      <c r="AB1068" s="6">
        <f t="shared" si="236"/>
        <v>3743.9003870099277</v>
      </c>
      <c r="AC1068" s="1" t="str">
        <f t="shared" si="237"/>
        <v>Large</v>
      </c>
    </row>
    <row r="1069" spans="1:29">
      <c r="A1069" s="1" t="s">
        <v>3593</v>
      </c>
      <c r="B1069" s="1">
        <v>2008</v>
      </c>
      <c r="C1069" s="1" t="s">
        <v>42</v>
      </c>
      <c r="D1069" s="1" t="s">
        <v>102</v>
      </c>
      <c r="E1069" s="1" t="s">
        <v>37</v>
      </c>
      <c r="F1069" s="1">
        <v>444</v>
      </c>
      <c r="G1069" s="1">
        <v>1187</v>
      </c>
      <c r="H1069" s="1">
        <v>31</v>
      </c>
      <c r="I1069" s="1">
        <v>45.02</v>
      </c>
      <c r="J1069" s="1">
        <v>3</v>
      </c>
      <c r="K1069" s="1" t="s">
        <v>24</v>
      </c>
      <c r="L1069" s="1" t="s">
        <v>19</v>
      </c>
      <c r="M1069" s="1">
        <v>80</v>
      </c>
      <c r="N1069" s="1" t="s">
        <v>25</v>
      </c>
      <c r="O1069" s="1">
        <v>3471369</v>
      </c>
      <c r="P1069" s="1">
        <f t="shared" si="238"/>
        <v>4</v>
      </c>
      <c r="Q1069" s="1">
        <f t="shared" si="225"/>
        <v>16</v>
      </c>
      <c r="R1069" s="5">
        <f t="shared" si="226"/>
        <v>0.37405223251895536</v>
      </c>
      <c r="S1069" s="6">
        <f t="shared" si="227"/>
        <v>26116.259477674812</v>
      </c>
      <c r="T1069" s="4">
        <f t="shared" si="228"/>
        <v>6.9819819819819814E-2</v>
      </c>
      <c r="U1069" s="1" t="str">
        <f t="shared" si="229"/>
        <v>Normal</v>
      </c>
      <c r="V1069" s="1" t="str">
        <f t="shared" si="230"/>
        <v>Acquired</v>
      </c>
      <c r="W1069" s="1" t="str">
        <f t="shared" si="231"/>
        <v>¥</v>
      </c>
      <c r="X1069" s="1" t="str">
        <f t="shared" si="232"/>
        <v>¥444M</v>
      </c>
      <c r="Y1069" s="1" t="str">
        <f t="shared" si="233"/>
        <v>¥31M</v>
      </c>
      <c r="Z1069" s="1" t="str">
        <f t="shared" si="234"/>
        <v>¥0</v>
      </c>
      <c r="AA1069" s="1" t="str">
        <f t="shared" si="235"/>
        <v>¥26,116</v>
      </c>
      <c r="AB1069" s="6">
        <f t="shared" si="236"/>
        <v>2176.354956472901</v>
      </c>
      <c r="AC1069" s="1" t="str">
        <f t="shared" si="237"/>
        <v>Large</v>
      </c>
    </row>
    <row r="1070" spans="1:29">
      <c r="A1070" s="1" t="s">
        <v>2124</v>
      </c>
      <c r="B1070" s="1">
        <v>2008</v>
      </c>
      <c r="C1070" s="1" t="s">
        <v>59</v>
      </c>
      <c r="D1070" s="1" t="s">
        <v>17</v>
      </c>
      <c r="E1070" s="1" t="s">
        <v>37</v>
      </c>
      <c r="F1070" s="1">
        <v>386</v>
      </c>
      <c r="G1070" s="1">
        <v>4719</v>
      </c>
      <c r="H1070" s="1">
        <v>158</v>
      </c>
      <c r="I1070" s="1">
        <v>24.95</v>
      </c>
      <c r="J1070" s="1">
        <v>8</v>
      </c>
      <c r="K1070" s="1" t="s">
        <v>24</v>
      </c>
      <c r="L1070" s="1" t="s">
        <v>24</v>
      </c>
      <c r="M1070" s="1">
        <v>53</v>
      </c>
      <c r="N1070" s="1" t="s">
        <v>20</v>
      </c>
      <c r="O1070" s="1">
        <v>3402198</v>
      </c>
      <c r="P1070" s="1">
        <f t="shared" si="238"/>
        <v>4</v>
      </c>
      <c r="Q1070" s="1">
        <f t="shared" si="225"/>
        <v>16</v>
      </c>
      <c r="R1070" s="5">
        <f t="shared" si="226"/>
        <v>8.1796990887899976E-2</v>
      </c>
      <c r="S1070" s="6">
        <f t="shared" si="227"/>
        <v>33481.669845306205</v>
      </c>
      <c r="T1070" s="4">
        <f t="shared" si="228"/>
        <v>0.40932642487046633</v>
      </c>
      <c r="U1070" s="1" t="str">
        <f t="shared" si="229"/>
        <v>High Performer</v>
      </c>
      <c r="V1070" s="1" t="str">
        <f t="shared" si="230"/>
        <v>Acquired</v>
      </c>
      <c r="W1070" s="1" t="str">
        <f t="shared" si="231"/>
        <v>₹</v>
      </c>
      <c r="X1070" s="1" t="str">
        <f t="shared" si="232"/>
        <v>₹386M</v>
      </c>
      <c r="Y1070" s="1" t="str">
        <f t="shared" si="233"/>
        <v>₹158M</v>
      </c>
      <c r="Z1070" s="1" t="str">
        <f t="shared" si="234"/>
        <v>₹0</v>
      </c>
      <c r="AA1070" s="1" t="str">
        <f t="shared" si="235"/>
        <v>₹33,482</v>
      </c>
      <c r="AB1070" s="6">
        <f t="shared" si="236"/>
        <v>2790.1391537755176</v>
      </c>
      <c r="AC1070" s="1" t="str">
        <f t="shared" si="237"/>
        <v>Large</v>
      </c>
    </row>
    <row r="1071" spans="1:29">
      <c r="A1071" s="1" t="s">
        <v>3334</v>
      </c>
      <c r="B1071" s="1">
        <v>2008</v>
      </c>
      <c r="C1071" s="1" t="s">
        <v>59</v>
      </c>
      <c r="D1071" s="1" t="s">
        <v>32</v>
      </c>
      <c r="E1071" s="1" t="s">
        <v>23</v>
      </c>
      <c r="F1071" s="1">
        <v>234</v>
      </c>
      <c r="G1071" s="1">
        <v>778</v>
      </c>
      <c r="H1071" s="1">
        <v>509</v>
      </c>
      <c r="I1071" s="1">
        <v>1.97</v>
      </c>
      <c r="J1071" s="1">
        <v>9</v>
      </c>
      <c r="K1071" s="1" t="s">
        <v>24</v>
      </c>
      <c r="L1071" s="1" t="s">
        <v>24</v>
      </c>
      <c r="M1071" s="1">
        <v>38</v>
      </c>
      <c r="N1071" s="1" t="s">
        <v>49</v>
      </c>
      <c r="O1071" s="1">
        <v>3351796</v>
      </c>
      <c r="P1071" s="1">
        <f t="shared" si="238"/>
        <v>5</v>
      </c>
      <c r="Q1071" s="1">
        <f t="shared" si="225"/>
        <v>16</v>
      </c>
      <c r="R1071" s="5">
        <f t="shared" si="226"/>
        <v>0.30077120822622105</v>
      </c>
      <c r="S1071" s="6">
        <f t="shared" si="227"/>
        <v>654241.64524421596</v>
      </c>
      <c r="T1071" s="4">
        <f t="shared" si="228"/>
        <v>2.175213675213675</v>
      </c>
      <c r="U1071" s="1" t="str">
        <f t="shared" si="229"/>
        <v>High Performer</v>
      </c>
      <c r="V1071" s="1" t="str">
        <f t="shared" si="230"/>
        <v>Acquired</v>
      </c>
      <c r="W1071" s="1" t="str">
        <f t="shared" si="231"/>
        <v>₹</v>
      </c>
      <c r="X1071" s="1" t="str">
        <f t="shared" si="232"/>
        <v>₹234M</v>
      </c>
      <c r="Y1071" s="1" t="str">
        <f t="shared" si="233"/>
        <v>₹509M</v>
      </c>
      <c r="Z1071" s="1" t="str">
        <f t="shared" si="234"/>
        <v>₹0</v>
      </c>
      <c r="AA1071" s="1" t="str">
        <f t="shared" si="235"/>
        <v>₹6,54,242</v>
      </c>
      <c r="AB1071" s="6">
        <f t="shared" si="236"/>
        <v>54520.137103684661</v>
      </c>
      <c r="AC1071" s="1" t="str">
        <f t="shared" si="237"/>
        <v>Large</v>
      </c>
    </row>
    <row r="1072" spans="1:29">
      <c r="A1072" s="1" t="s">
        <v>2488</v>
      </c>
      <c r="B1072" s="1">
        <v>2008</v>
      </c>
      <c r="C1072" s="1" t="s">
        <v>45</v>
      </c>
      <c r="D1072" s="1" t="s">
        <v>36</v>
      </c>
      <c r="E1072" s="1" t="s">
        <v>28</v>
      </c>
      <c r="F1072" s="1">
        <v>335</v>
      </c>
      <c r="G1072" s="1">
        <v>579</v>
      </c>
      <c r="H1072" s="1">
        <v>718</v>
      </c>
      <c r="I1072" s="1">
        <v>3.05</v>
      </c>
      <c r="J1072" s="1">
        <v>8</v>
      </c>
      <c r="K1072" s="1" t="s">
        <v>24</v>
      </c>
      <c r="L1072" s="1" t="s">
        <v>24</v>
      </c>
      <c r="M1072" s="1">
        <v>1</v>
      </c>
      <c r="N1072" s="1" t="s">
        <v>20</v>
      </c>
      <c r="O1072" s="1">
        <v>3312195</v>
      </c>
      <c r="P1072" s="1">
        <f t="shared" si="238"/>
        <v>1</v>
      </c>
      <c r="Q1072" s="1">
        <f t="shared" si="225"/>
        <v>16</v>
      </c>
      <c r="R1072" s="5">
        <f t="shared" si="226"/>
        <v>0.5785837651122625</v>
      </c>
      <c r="S1072" s="6">
        <f t="shared" si="227"/>
        <v>1240069.08462867</v>
      </c>
      <c r="T1072" s="4">
        <f t="shared" si="228"/>
        <v>2.1432835820895524</v>
      </c>
      <c r="U1072" s="1" t="str">
        <f t="shared" si="229"/>
        <v>High Performer</v>
      </c>
      <c r="V1072" s="1" t="str">
        <f t="shared" si="230"/>
        <v>Acquired</v>
      </c>
      <c r="W1072" s="1" t="str">
        <f t="shared" si="231"/>
        <v>A$</v>
      </c>
      <c r="X1072" s="1" t="str">
        <f t="shared" si="232"/>
        <v>A$335M</v>
      </c>
      <c r="Y1072" s="1" t="str">
        <f t="shared" si="233"/>
        <v>A$718M</v>
      </c>
      <c r="Z1072" s="1" t="str">
        <f t="shared" si="234"/>
        <v>A$1</v>
      </c>
      <c r="AA1072" s="1" t="str">
        <f t="shared" si="235"/>
        <v>A$12,40,069</v>
      </c>
      <c r="AB1072" s="6">
        <f t="shared" si="236"/>
        <v>103339.09038572251</v>
      </c>
      <c r="AC1072" s="1" t="str">
        <f t="shared" si="237"/>
        <v>Large</v>
      </c>
    </row>
    <row r="1073" spans="1:29">
      <c r="A1073" s="1" t="s">
        <v>1532</v>
      </c>
      <c r="B1073" s="1">
        <v>2008</v>
      </c>
      <c r="C1073" s="1" t="s">
        <v>27</v>
      </c>
      <c r="D1073" s="1" t="s">
        <v>51</v>
      </c>
      <c r="E1073" s="1" t="s">
        <v>23</v>
      </c>
      <c r="F1073" s="1">
        <v>445</v>
      </c>
      <c r="G1073" s="1">
        <v>4633</v>
      </c>
      <c r="H1073" s="1">
        <v>285</v>
      </c>
      <c r="I1073" s="1">
        <v>16.239999999999998</v>
      </c>
      <c r="J1073" s="1">
        <v>7</v>
      </c>
      <c r="K1073" s="1" t="s">
        <v>19</v>
      </c>
      <c r="L1073" s="1" t="s">
        <v>19</v>
      </c>
      <c r="M1073" s="1">
        <v>49</v>
      </c>
      <c r="N1073" s="1" t="s">
        <v>29</v>
      </c>
      <c r="O1073" s="1">
        <v>3290243</v>
      </c>
      <c r="P1073" s="1">
        <f t="shared" si="238"/>
        <v>5</v>
      </c>
      <c r="Q1073" s="1">
        <f t="shared" si="225"/>
        <v>16</v>
      </c>
      <c r="R1073" s="5">
        <f t="shared" si="226"/>
        <v>9.6050075545003236E-2</v>
      </c>
      <c r="S1073" s="6">
        <f t="shared" si="227"/>
        <v>61515.216922080726</v>
      </c>
      <c r="T1073" s="4">
        <f t="shared" si="228"/>
        <v>0.6404494382022472</v>
      </c>
      <c r="U1073" s="1" t="str">
        <f t="shared" si="229"/>
        <v>Normal</v>
      </c>
      <c r="V1073" s="1" t="str">
        <f t="shared" si="230"/>
        <v>Still Private</v>
      </c>
      <c r="W1073" s="1" t="str">
        <f t="shared" si="231"/>
        <v>$</v>
      </c>
      <c r="X1073" s="1" t="str">
        <f t="shared" si="232"/>
        <v>$445M</v>
      </c>
      <c r="Y1073" s="1" t="str">
        <f t="shared" si="233"/>
        <v>$285M</v>
      </c>
      <c r="Z1073" s="1" t="str">
        <f t="shared" si="234"/>
        <v>$0</v>
      </c>
      <c r="AA1073" s="1" t="str">
        <f t="shared" si="235"/>
        <v>$61,515</v>
      </c>
      <c r="AB1073" s="6">
        <f t="shared" si="236"/>
        <v>5126.2680768400605</v>
      </c>
      <c r="AC1073" s="1" t="str">
        <f t="shared" si="237"/>
        <v>Large</v>
      </c>
    </row>
    <row r="1074" spans="1:29">
      <c r="A1074" s="1" t="s">
        <v>1449</v>
      </c>
      <c r="B1074" s="1">
        <v>2008</v>
      </c>
      <c r="C1074" s="1" t="s">
        <v>53</v>
      </c>
      <c r="D1074" s="1" t="s">
        <v>48</v>
      </c>
      <c r="E1074" s="1" t="s">
        <v>37</v>
      </c>
      <c r="F1074" s="1">
        <v>370</v>
      </c>
      <c r="G1074" s="1">
        <v>132</v>
      </c>
      <c r="H1074" s="1">
        <v>321</v>
      </c>
      <c r="I1074" s="1">
        <v>26.28</v>
      </c>
      <c r="J1074" s="1">
        <v>5</v>
      </c>
      <c r="K1074" s="1" t="s">
        <v>24</v>
      </c>
      <c r="L1074" s="1" t="s">
        <v>19</v>
      </c>
      <c r="M1074" s="1">
        <v>38</v>
      </c>
      <c r="N1074" s="1" t="s">
        <v>20</v>
      </c>
      <c r="O1074" s="1">
        <v>3235269</v>
      </c>
      <c r="P1074" s="1">
        <f t="shared" si="238"/>
        <v>4</v>
      </c>
      <c r="Q1074" s="1">
        <f t="shared" si="225"/>
        <v>16</v>
      </c>
      <c r="R1074" s="5">
        <f t="shared" si="226"/>
        <v>2.8030303030303032</v>
      </c>
      <c r="S1074" s="6">
        <f t="shared" si="227"/>
        <v>2431818.1818181816</v>
      </c>
      <c r="T1074" s="4">
        <f t="shared" si="228"/>
        <v>0.86756756756756759</v>
      </c>
      <c r="U1074" s="1" t="str">
        <f t="shared" si="229"/>
        <v>Normal</v>
      </c>
      <c r="V1074" s="1" t="str">
        <f t="shared" si="230"/>
        <v>Acquired</v>
      </c>
      <c r="W1074" s="1">
        <f t="shared" si="231"/>
        <v>0</v>
      </c>
      <c r="X1074" s="1" t="str">
        <f t="shared" si="232"/>
        <v>0370M</v>
      </c>
      <c r="Y1074" s="1" t="str">
        <f t="shared" si="233"/>
        <v>0321M</v>
      </c>
      <c r="Z1074" s="1" t="str">
        <f t="shared" si="234"/>
        <v>03</v>
      </c>
      <c r="AA1074" s="1" t="str">
        <f t="shared" si="235"/>
        <v>024,31,818</v>
      </c>
      <c r="AB1074" s="6">
        <f t="shared" si="236"/>
        <v>202651.51515151514</v>
      </c>
      <c r="AC1074" s="1" t="str">
        <f t="shared" si="237"/>
        <v>Large</v>
      </c>
    </row>
    <row r="1075" spans="1:29">
      <c r="A1075" s="1" t="s">
        <v>1855</v>
      </c>
      <c r="B1075" s="1">
        <v>2008</v>
      </c>
      <c r="C1075" s="1" t="s">
        <v>45</v>
      </c>
      <c r="D1075" s="1" t="s">
        <v>39</v>
      </c>
      <c r="E1075" s="1" t="s">
        <v>23</v>
      </c>
      <c r="F1075" s="1">
        <v>219</v>
      </c>
      <c r="G1075" s="1">
        <v>4975</v>
      </c>
      <c r="H1075" s="1">
        <v>471</v>
      </c>
      <c r="I1075" s="1">
        <v>19.82</v>
      </c>
      <c r="J1075" s="1">
        <v>6</v>
      </c>
      <c r="K1075" s="1" t="s">
        <v>24</v>
      </c>
      <c r="L1075" s="1" t="s">
        <v>19</v>
      </c>
      <c r="M1075" s="1">
        <v>49</v>
      </c>
      <c r="N1075" s="1" t="s">
        <v>33</v>
      </c>
      <c r="O1075" s="1">
        <v>3234604</v>
      </c>
      <c r="P1075" s="1">
        <f t="shared" si="238"/>
        <v>5</v>
      </c>
      <c r="Q1075" s="1">
        <f t="shared" si="225"/>
        <v>16</v>
      </c>
      <c r="R1075" s="5">
        <f t="shared" si="226"/>
        <v>4.4020100502512566E-2</v>
      </c>
      <c r="S1075" s="6">
        <f t="shared" si="227"/>
        <v>94673.366834170854</v>
      </c>
      <c r="T1075" s="4">
        <f t="shared" si="228"/>
        <v>2.1506849315068495</v>
      </c>
      <c r="U1075" s="1" t="str">
        <f t="shared" si="229"/>
        <v>Normal</v>
      </c>
      <c r="V1075" s="1" t="str">
        <f t="shared" si="230"/>
        <v>Acquired</v>
      </c>
      <c r="W1075" s="1" t="str">
        <f t="shared" si="231"/>
        <v>A$</v>
      </c>
      <c r="X1075" s="1" t="str">
        <f t="shared" si="232"/>
        <v>A$219M</v>
      </c>
      <c r="Y1075" s="1" t="str">
        <f t="shared" si="233"/>
        <v>A$471M</v>
      </c>
      <c r="Z1075" s="1" t="str">
        <f t="shared" si="234"/>
        <v>A$0</v>
      </c>
      <c r="AA1075" s="1" t="str">
        <f t="shared" si="235"/>
        <v>A$94,673</v>
      </c>
      <c r="AB1075" s="6">
        <f t="shared" si="236"/>
        <v>7889.4472361809048</v>
      </c>
      <c r="AC1075" s="1" t="str">
        <f t="shared" si="237"/>
        <v>Large</v>
      </c>
    </row>
    <row r="1076" spans="1:29">
      <c r="A1076" s="1" t="s">
        <v>2502</v>
      </c>
      <c r="B1076" s="1">
        <v>2008</v>
      </c>
      <c r="C1076" s="1" t="s">
        <v>27</v>
      </c>
      <c r="D1076" s="1" t="s">
        <v>17</v>
      </c>
      <c r="E1076" s="1" t="s">
        <v>23</v>
      </c>
      <c r="F1076" s="1">
        <v>319</v>
      </c>
      <c r="G1076" s="1">
        <v>1478</v>
      </c>
      <c r="H1076" s="1">
        <v>63</v>
      </c>
      <c r="I1076" s="1">
        <v>4.76</v>
      </c>
      <c r="J1076" s="1">
        <v>1</v>
      </c>
      <c r="K1076" s="1" t="s">
        <v>19</v>
      </c>
      <c r="L1076" s="1" t="s">
        <v>19</v>
      </c>
      <c r="M1076" s="1">
        <v>87</v>
      </c>
      <c r="N1076" s="1" t="s">
        <v>29</v>
      </c>
      <c r="O1076" s="1">
        <v>3215809</v>
      </c>
      <c r="P1076" s="1">
        <f t="shared" si="238"/>
        <v>5</v>
      </c>
      <c r="Q1076" s="1">
        <f t="shared" si="225"/>
        <v>16</v>
      </c>
      <c r="R1076" s="5">
        <f t="shared" si="226"/>
        <v>0.2158322056833559</v>
      </c>
      <c r="S1076" s="6">
        <f t="shared" si="227"/>
        <v>42625.169147496614</v>
      </c>
      <c r="T1076" s="4">
        <f t="shared" si="228"/>
        <v>0.19749216300940439</v>
      </c>
      <c r="U1076" s="1" t="str">
        <f t="shared" si="229"/>
        <v>Normal</v>
      </c>
      <c r="V1076" s="1" t="str">
        <f t="shared" si="230"/>
        <v>Still Private</v>
      </c>
      <c r="W1076" s="1" t="str">
        <f t="shared" si="231"/>
        <v>$</v>
      </c>
      <c r="X1076" s="1" t="str">
        <f t="shared" si="232"/>
        <v>$319M</v>
      </c>
      <c r="Y1076" s="1" t="str">
        <f t="shared" si="233"/>
        <v>$63M</v>
      </c>
      <c r="Z1076" s="1" t="str">
        <f t="shared" si="234"/>
        <v>$0</v>
      </c>
      <c r="AA1076" s="1" t="str">
        <f t="shared" si="235"/>
        <v>$42,625</v>
      </c>
      <c r="AB1076" s="6">
        <f t="shared" si="236"/>
        <v>3552.0974289580513</v>
      </c>
      <c r="AC1076" s="1" t="str">
        <f t="shared" si="237"/>
        <v>Large</v>
      </c>
    </row>
    <row r="1077" spans="1:29">
      <c r="A1077" s="1" t="s">
        <v>3858</v>
      </c>
      <c r="B1077" s="1">
        <v>2008</v>
      </c>
      <c r="C1077" s="1" t="s">
        <v>45</v>
      </c>
      <c r="D1077" s="1" t="s">
        <v>36</v>
      </c>
      <c r="E1077" s="1" t="s">
        <v>40</v>
      </c>
      <c r="F1077" s="1">
        <v>220</v>
      </c>
      <c r="G1077" s="1">
        <v>2222</v>
      </c>
      <c r="H1077" s="1">
        <v>267</v>
      </c>
      <c r="I1077" s="1">
        <v>24.28</v>
      </c>
      <c r="J1077" s="1">
        <v>6</v>
      </c>
      <c r="K1077" s="1" t="s">
        <v>24</v>
      </c>
      <c r="L1077" s="1" t="s">
        <v>24</v>
      </c>
      <c r="M1077" s="1">
        <v>3</v>
      </c>
      <c r="N1077" s="1" t="s">
        <v>25</v>
      </c>
      <c r="O1077" s="1">
        <v>3168734</v>
      </c>
      <c r="P1077" s="1">
        <f t="shared" si="238"/>
        <v>3</v>
      </c>
      <c r="Q1077" s="1">
        <f t="shared" si="225"/>
        <v>16</v>
      </c>
      <c r="R1077" s="5">
        <f t="shared" si="226"/>
        <v>9.9009900990099015E-2</v>
      </c>
      <c r="S1077" s="6">
        <f t="shared" si="227"/>
        <v>120162.01620162016</v>
      </c>
      <c r="T1077" s="4">
        <f t="shared" si="228"/>
        <v>1.2136363636363636</v>
      </c>
      <c r="U1077" s="1" t="str">
        <f t="shared" si="229"/>
        <v>Normal</v>
      </c>
      <c r="V1077" s="1" t="str">
        <f t="shared" si="230"/>
        <v>Acquired</v>
      </c>
      <c r="W1077" s="1" t="str">
        <f t="shared" si="231"/>
        <v>A$</v>
      </c>
      <c r="X1077" s="1" t="str">
        <f t="shared" si="232"/>
        <v>A$220M</v>
      </c>
      <c r="Y1077" s="1" t="str">
        <f t="shared" si="233"/>
        <v>A$267M</v>
      </c>
      <c r="Z1077" s="1" t="str">
        <f t="shared" si="234"/>
        <v>A$0</v>
      </c>
      <c r="AA1077" s="1" t="str">
        <f t="shared" si="235"/>
        <v>A$1,20,162</v>
      </c>
      <c r="AB1077" s="6">
        <f t="shared" si="236"/>
        <v>10013.501350135013</v>
      </c>
      <c r="AC1077" s="1" t="str">
        <f t="shared" si="237"/>
        <v>Large</v>
      </c>
    </row>
    <row r="1078" spans="1:29">
      <c r="A1078" s="1" t="s">
        <v>3895</v>
      </c>
      <c r="B1078" s="1">
        <v>2008</v>
      </c>
      <c r="C1078" s="1" t="s">
        <v>35</v>
      </c>
      <c r="D1078" s="1" t="s">
        <v>43</v>
      </c>
      <c r="E1078" s="1" t="s">
        <v>28</v>
      </c>
      <c r="F1078" s="1">
        <v>285</v>
      </c>
      <c r="G1078" s="1">
        <v>188</v>
      </c>
      <c r="H1078" s="1">
        <v>692</v>
      </c>
      <c r="I1078" s="1">
        <v>24.05</v>
      </c>
      <c r="J1078" s="1">
        <v>5</v>
      </c>
      <c r="K1078" s="1" t="s">
        <v>24</v>
      </c>
      <c r="L1078" s="1" t="s">
        <v>19</v>
      </c>
      <c r="M1078" s="1">
        <v>12</v>
      </c>
      <c r="N1078" s="1" t="s">
        <v>33</v>
      </c>
      <c r="O1078" s="1">
        <v>3162693</v>
      </c>
      <c r="P1078" s="1">
        <f t="shared" si="238"/>
        <v>1</v>
      </c>
      <c r="Q1078" s="1">
        <f t="shared" si="225"/>
        <v>16</v>
      </c>
      <c r="R1078" s="5">
        <f t="shared" si="226"/>
        <v>1.5159574468085106</v>
      </c>
      <c r="S1078" s="6">
        <f t="shared" si="227"/>
        <v>3680851.0638297871</v>
      </c>
      <c r="T1078" s="4">
        <f t="shared" si="228"/>
        <v>2.4280701754385965</v>
      </c>
      <c r="U1078" s="1" t="str">
        <f t="shared" si="229"/>
        <v>Normal</v>
      </c>
      <c r="V1078" s="1" t="str">
        <f t="shared" si="230"/>
        <v>Acquired</v>
      </c>
      <c r="W1078" s="1" t="str">
        <f t="shared" si="231"/>
        <v>¥</v>
      </c>
      <c r="X1078" s="1" t="str">
        <f t="shared" si="232"/>
        <v>¥285M</v>
      </c>
      <c r="Y1078" s="1" t="str">
        <f t="shared" si="233"/>
        <v>¥692M</v>
      </c>
      <c r="Z1078" s="1" t="str">
        <f t="shared" si="234"/>
        <v>¥2</v>
      </c>
      <c r="AA1078" s="1" t="str">
        <f t="shared" si="235"/>
        <v>¥36,80,851</v>
      </c>
      <c r="AB1078" s="6">
        <f t="shared" si="236"/>
        <v>306737.58865248226</v>
      </c>
      <c r="AC1078" s="1" t="str">
        <f t="shared" si="237"/>
        <v>Large</v>
      </c>
    </row>
    <row r="1079" spans="1:29">
      <c r="A1079" s="1" t="s">
        <v>3389</v>
      </c>
      <c r="B1079" s="1">
        <v>2008</v>
      </c>
      <c r="C1079" s="1" t="s">
        <v>53</v>
      </c>
      <c r="D1079" s="1" t="s">
        <v>32</v>
      </c>
      <c r="E1079" s="1" t="s">
        <v>37</v>
      </c>
      <c r="F1079" s="1">
        <v>227</v>
      </c>
      <c r="G1079" s="1">
        <v>1088</v>
      </c>
      <c r="H1079" s="1">
        <v>967</v>
      </c>
      <c r="I1079" s="1">
        <v>13.61</v>
      </c>
      <c r="J1079" s="1">
        <v>3</v>
      </c>
      <c r="K1079" s="1" t="s">
        <v>19</v>
      </c>
      <c r="L1079" s="1" t="s">
        <v>19</v>
      </c>
      <c r="M1079" s="1">
        <v>51</v>
      </c>
      <c r="N1079" s="1" t="s">
        <v>49</v>
      </c>
      <c r="O1079" s="1">
        <v>3131104</v>
      </c>
      <c r="P1079" s="1">
        <f t="shared" si="238"/>
        <v>4</v>
      </c>
      <c r="Q1079" s="1">
        <f t="shared" si="225"/>
        <v>16</v>
      </c>
      <c r="R1079" s="5">
        <f t="shared" si="226"/>
        <v>0.20863970588235295</v>
      </c>
      <c r="S1079" s="6">
        <f t="shared" si="227"/>
        <v>888786.76470588241</v>
      </c>
      <c r="T1079" s="4">
        <f t="shared" si="228"/>
        <v>4.2599118942731273</v>
      </c>
      <c r="U1079" s="1" t="str">
        <f t="shared" si="229"/>
        <v>Normal</v>
      </c>
      <c r="V1079" s="1" t="str">
        <f t="shared" si="230"/>
        <v>Still Private</v>
      </c>
      <c r="W1079" s="1">
        <f t="shared" si="231"/>
        <v>0</v>
      </c>
      <c r="X1079" s="1" t="str">
        <f t="shared" si="232"/>
        <v>0227M</v>
      </c>
      <c r="Y1079" s="1" t="str">
        <f t="shared" si="233"/>
        <v>0967M</v>
      </c>
      <c r="Z1079" s="1" t="str">
        <f t="shared" si="234"/>
        <v>00</v>
      </c>
      <c r="AA1079" s="1" t="str">
        <f t="shared" si="235"/>
        <v>08,88,787</v>
      </c>
      <c r="AB1079" s="6">
        <f t="shared" si="236"/>
        <v>74065.563725490196</v>
      </c>
      <c r="AC1079" s="1" t="str">
        <f t="shared" si="237"/>
        <v>Large</v>
      </c>
    </row>
    <row r="1080" spans="1:29">
      <c r="A1080" s="1" t="s">
        <v>709</v>
      </c>
      <c r="B1080" s="1">
        <v>2008</v>
      </c>
      <c r="C1080" s="1" t="s">
        <v>35</v>
      </c>
      <c r="D1080" s="1" t="s">
        <v>46</v>
      </c>
      <c r="E1080" s="1" t="s">
        <v>18</v>
      </c>
      <c r="F1080" s="1">
        <v>315</v>
      </c>
      <c r="G1080" s="1">
        <v>3625</v>
      </c>
      <c r="H1080" s="1">
        <v>553</v>
      </c>
      <c r="I1080" s="1">
        <v>28.87</v>
      </c>
      <c r="J1080" s="1">
        <v>9</v>
      </c>
      <c r="K1080" s="1" t="s">
        <v>19</v>
      </c>
      <c r="L1080" s="1" t="s">
        <v>24</v>
      </c>
      <c r="M1080" s="1">
        <v>32</v>
      </c>
      <c r="N1080" s="1" t="s">
        <v>49</v>
      </c>
      <c r="O1080" s="1">
        <v>3106481</v>
      </c>
      <c r="P1080" s="1">
        <f t="shared" si="238"/>
        <v>2</v>
      </c>
      <c r="Q1080" s="1">
        <f t="shared" si="225"/>
        <v>16</v>
      </c>
      <c r="R1080" s="5">
        <f t="shared" si="226"/>
        <v>8.6896551724137933E-2</v>
      </c>
      <c r="S1080" s="6">
        <f t="shared" si="227"/>
        <v>152551.72413793104</v>
      </c>
      <c r="T1080" s="4">
        <f t="shared" si="228"/>
        <v>1.7555555555555555</v>
      </c>
      <c r="U1080" s="1" t="str">
        <f t="shared" si="229"/>
        <v>High Performer</v>
      </c>
      <c r="V1080" s="1" t="str">
        <f t="shared" si="230"/>
        <v>IPO</v>
      </c>
      <c r="W1080" s="1" t="str">
        <f t="shared" si="231"/>
        <v>¥</v>
      </c>
      <c r="X1080" s="1" t="str">
        <f t="shared" si="232"/>
        <v>¥315M</v>
      </c>
      <c r="Y1080" s="1" t="str">
        <f t="shared" si="233"/>
        <v>¥553M</v>
      </c>
      <c r="Z1080" s="1" t="str">
        <f t="shared" si="234"/>
        <v>¥0</v>
      </c>
      <c r="AA1080" s="1" t="str">
        <f t="shared" si="235"/>
        <v>¥1,52,552</v>
      </c>
      <c r="AB1080" s="6">
        <f t="shared" si="236"/>
        <v>12712.643678160919</v>
      </c>
      <c r="AC1080" s="1" t="str">
        <f t="shared" si="237"/>
        <v>Large</v>
      </c>
    </row>
    <row r="1081" spans="1:29">
      <c r="A1081" s="1" t="s">
        <v>3949</v>
      </c>
      <c r="B1081" s="1">
        <v>2008</v>
      </c>
      <c r="C1081" s="1" t="s">
        <v>73</v>
      </c>
      <c r="D1081" s="1" t="s">
        <v>32</v>
      </c>
      <c r="E1081" s="1" t="s">
        <v>23</v>
      </c>
      <c r="F1081" s="1">
        <v>401</v>
      </c>
      <c r="G1081" s="1">
        <v>51</v>
      </c>
      <c r="H1081" s="1">
        <v>848</v>
      </c>
      <c r="I1081" s="1">
        <v>39.53</v>
      </c>
      <c r="J1081" s="1">
        <v>3</v>
      </c>
      <c r="K1081" s="1" t="s">
        <v>19</v>
      </c>
      <c r="L1081" s="1" t="s">
        <v>19</v>
      </c>
      <c r="M1081" s="1">
        <v>87</v>
      </c>
      <c r="N1081" s="1" t="s">
        <v>33</v>
      </c>
      <c r="O1081" s="1">
        <v>3103179</v>
      </c>
      <c r="P1081" s="1">
        <f t="shared" si="238"/>
        <v>5</v>
      </c>
      <c r="Q1081" s="1">
        <f t="shared" si="225"/>
        <v>16</v>
      </c>
      <c r="R1081" s="5">
        <f t="shared" si="226"/>
        <v>7.8627450980392153</v>
      </c>
      <c r="S1081" s="6">
        <f t="shared" si="227"/>
        <v>16627450.980392156</v>
      </c>
      <c r="T1081" s="4">
        <f t="shared" si="228"/>
        <v>2.1147132169576062</v>
      </c>
      <c r="U1081" s="1" t="str">
        <f t="shared" si="229"/>
        <v>Normal</v>
      </c>
      <c r="V1081" s="1" t="str">
        <f t="shared" si="230"/>
        <v>Still Private</v>
      </c>
      <c r="W1081" s="1" t="str">
        <f t="shared" si="231"/>
        <v>€</v>
      </c>
      <c r="X1081" s="1" t="str">
        <f t="shared" si="232"/>
        <v>€401M</v>
      </c>
      <c r="Y1081" s="1" t="str">
        <f t="shared" si="233"/>
        <v>€848M</v>
      </c>
      <c r="Z1081" s="1" t="str">
        <f t="shared" si="234"/>
        <v>€8</v>
      </c>
      <c r="AA1081" s="1" t="str">
        <f t="shared" si="235"/>
        <v>€1,66,27,451</v>
      </c>
      <c r="AB1081" s="6">
        <f t="shared" si="236"/>
        <v>1385620.9150326797</v>
      </c>
      <c r="AC1081" s="1" t="str">
        <f t="shared" si="237"/>
        <v>Large</v>
      </c>
    </row>
    <row r="1082" spans="1:29">
      <c r="A1082" s="1" t="s">
        <v>3508</v>
      </c>
      <c r="B1082" s="1">
        <v>2008</v>
      </c>
      <c r="C1082" s="1" t="s">
        <v>16</v>
      </c>
      <c r="D1082" s="1" t="s">
        <v>102</v>
      </c>
      <c r="E1082" s="1" t="s">
        <v>28</v>
      </c>
      <c r="F1082" s="1">
        <v>484</v>
      </c>
      <c r="G1082" s="1">
        <v>523</v>
      </c>
      <c r="H1082" s="1">
        <v>529</v>
      </c>
      <c r="I1082" s="1">
        <v>28.32</v>
      </c>
      <c r="J1082" s="1">
        <v>1</v>
      </c>
      <c r="K1082" s="1" t="s">
        <v>19</v>
      </c>
      <c r="L1082" s="1" t="s">
        <v>24</v>
      </c>
      <c r="M1082" s="1">
        <v>61</v>
      </c>
      <c r="N1082" s="1" t="s">
        <v>49</v>
      </c>
      <c r="O1082" s="1">
        <v>3034332</v>
      </c>
      <c r="P1082" s="1">
        <f t="shared" si="238"/>
        <v>1</v>
      </c>
      <c r="Q1082" s="1">
        <f t="shared" si="225"/>
        <v>16</v>
      </c>
      <c r="R1082" s="5">
        <f t="shared" si="226"/>
        <v>0.9254302103250478</v>
      </c>
      <c r="S1082" s="6">
        <f t="shared" si="227"/>
        <v>1011472.275334608</v>
      </c>
      <c r="T1082" s="4">
        <f t="shared" si="228"/>
        <v>1.0929752066115703</v>
      </c>
      <c r="U1082" s="1" t="str">
        <f t="shared" si="229"/>
        <v>Normal</v>
      </c>
      <c r="V1082" s="1" t="str">
        <f t="shared" si="230"/>
        <v>IPO</v>
      </c>
      <c r="W1082" s="1" t="str">
        <f t="shared" si="231"/>
        <v>$</v>
      </c>
      <c r="X1082" s="1" t="str">
        <f t="shared" si="232"/>
        <v>$484M</v>
      </c>
      <c r="Y1082" s="1" t="str">
        <f t="shared" si="233"/>
        <v>$529M</v>
      </c>
      <c r="Z1082" s="1" t="str">
        <f t="shared" si="234"/>
        <v>$1</v>
      </c>
      <c r="AA1082" s="1" t="str">
        <f t="shared" si="235"/>
        <v>$10,11,472</v>
      </c>
      <c r="AB1082" s="6">
        <f t="shared" si="236"/>
        <v>84289.356277883999</v>
      </c>
      <c r="AC1082" s="1" t="str">
        <f t="shared" si="237"/>
        <v>Large</v>
      </c>
    </row>
    <row r="1083" spans="1:29">
      <c r="A1083" s="1" t="s">
        <v>1222</v>
      </c>
      <c r="B1083" s="1">
        <v>2008</v>
      </c>
      <c r="C1083" s="1" t="s">
        <v>22</v>
      </c>
      <c r="D1083" s="1" t="s">
        <v>102</v>
      </c>
      <c r="E1083" s="1" t="s">
        <v>28</v>
      </c>
      <c r="F1083" s="1">
        <v>274</v>
      </c>
      <c r="G1083" s="1">
        <v>4102</v>
      </c>
      <c r="H1083" s="1">
        <v>519</v>
      </c>
      <c r="I1083" s="1">
        <v>49.1</v>
      </c>
      <c r="J1083" s="1">
        <v>2</v>
      </c>
      <c r="K1083" s="1" t="s">
        <v>19</v>
      </c>
      <c r="L1083" s="1" t="s">
        <v>24</v>
      </c>
      <c r="M1083" s="1">
        <v>69</v>
      </c>
      <c r="N1083" s="1" t="s">
        <v>33</v>
      </c>
      <c r="O1083" s="1">
        <v>3014349</v>
      </c>
      <c r="P1083" s="1">
        <f t="shared" si="238"/>
        <v>1</v>
      </c>
      <c r="Q1083" s="1">
        <f t="shared" si="225"/>
        <v>16</v>
      </c>
      <c r="R1083" s="5">
        <f t="shared" si="226"/>
        <v>6.6796684544124824E-2</v>
      </c>
      <c r="S1083" s="6">
        <f t="shared" si="227"/>
        <v>126523.6470014627</v>
      </c>
      <c r="T1083" s="4">
        <f t="shared" si="228"/>
        <v>1.8941605839416058</v>
      </c>
      <c r="U1083" s="1" t="str">
        <f t="shared" si="229"/>
        <v>Normal</v>
      </c>
      <c r="V1083" s="1" t="str">
        <f t="shared" si="230"/>
        <v>IPO</v>
      </c>
      <c r="W1083" s="1" t="str">
        <f t="shared" si="231"/>
        <v>£</v>
      </c>
      <c r="X1083" s="1" t="str">
        <f t="shared" si="232"/>
        <v>£274M</v>
      </c>
      <c r="Y1083" s="1" t="str">
        <f t="shared" si="233"/>
        <v>£519M</v>
      </c>
      <c r="Z1083" s="1" t="str">
        <f t="shared" si="234"/>
        <v>£0</v>
      </c>
      <c r="AA1083" s="1" t="str">
        <f t="shared" si="235"/>
        <v>£1,26,524</v>
      </c>
      <c r="AB1083" s="6">
        <f t="shared" si="236"/>
        <v>10543.637250121892</v>
      </c>
      <c r="AC1083" s="1" t="str">
        <f t="shared" si="237"/>
        <v>Large</v>
      </c>
    </row>
    <row r="1084" spans="1:29">
      <c r="A1084" s="1" t="s">
        <v>3096</v>
      </c>
      <c r="B1084" s="1">
        <v>2008</v>
      </c>
      <c r="C1084" s="1" t="s">
        <v>27</v>
      </c>
      <c r="D1084" s="1" t="s">
        <v>48</v>
      </c>
      <c r="E1084" s="1" t="s">
        <v>28</v>
      </c>
      <c r="F1084" s="1">
        <v>427</v>
      </c>
      <c r="G1084" s="1">
        <v>1837</v>
      </c>
      <c r="H1084" s="1">
        <v>104</v>
      </c>
      <c r="I1084" s="1">
        <v>36.58</v>
      </c>
      <c r="J1084" s="1">
        <v>7</v>
      </c>
      <c r="K1084" s="1" t="s">
        <v>24</v>
      </c>
      <c r="L1084" s="1" t="s">
        <v>24</v>
      </c>
      <c r="M1084" s="1">
        <v>64</v>
      </c>
      <c r="N1084" s="1" t="s">
        <v>25</v>
      </c>
      <c r="O1084" s="1">
        <v>2954336</v>
      </c>
      <c r="P1084" s="1">
        <f t="shared" si="238"/>
        <v>1</v>
      </c>
      <c r="Q1084" s="1">
        <f t="shared" si="225"/>
        <v>16</v>
      </c>
      <c r="R1084" s="5">
        <f t="shared" si="226"/>
        <v>0.23244420250408274</v>
      </c>
      <c r="S1084" s="6">
        <f t="shared" si="227"/>
        <v>56614.044637996732</v>
      </c>
      <c r="T1084" s="4">
        <f t="shared" si="228"/>
        <v>0.24355971896955503</v>
      </c>
      <c r="U1084" s="1" t="str">
        <f t="shared" si="229"/>
        <v>Normal</v>
      </c>
      <c r="V1084" s="1" t="str">
        <f t="shared" si="230"/>
        <v>Acquired</v>
      </c>
      <c r="W1084" s="1" t="str">
        <f t="shared" si="231"/>
        <v>$</v>
      </c>
      <c r="X1084" s="1" t="str">
        <f t="shared" si="232"/>
        <v>$427M</v>
      </c>
      <c r="Y1084" s="1" t="str">
        <f t="shared" si="233"/>
        <v>$104M</v>
      </c>
      <c r="Z1084" s="1" t="str">
        <f t="shared" si="234"/>
        <v>$0</v>
      </c>
      <c r="AA1084" s="1" t="str">
        <f t="shared" si="235"/>
        <v>$56,614</v>
      </c>
      <c r="AB1084" s="6">
        <f t="shared" si="236"/>
        <v>4717.8370531663941</v>
      </c>
      <c r="AC1084" s="1" t="str">
        <f t="shared" si="237"/>
        <v>Large</v>
      </c>
    </row>
    <row r="1085" spans="1:29">
      <c r="A1085" s="1" t="s">
        <v>4568</v>
      </c>
      <c r="B1085" s="1">
        <v>2008</v>
      </c>
      <c r="C1085" s="1" t="s">
        <v>35</v>
      </c>
      <c r="D1085" s="1" t="s">
        <v>95</v>
      </c>
      <c r="E1085" s="1" t="s">
        <v>37</v>
      </c>
      <c r="F1085" s="1">
        <v>442</v>
      </c>
      <c r="G1085" s="1">
        <v>3179</v>
      </c>
      <c r="H1085" s="1">
        <v>25</v>
      </c>
      <c r="I1085" s="1">
        <v>31.26</v>
      </c>
      <c r="J1085" s="1">
        <v>1</v>
      </c>
      <c r="K1085" s="1" t="s">
        <v>19</v>
      </c>
      <c r="L1085" s="1" t="s">
        <v>19</v>
      </c>
      <c r="M1085" s="1">
        <v>99</v>
      </c>
      <c r="N1085" s="1" t="s">
        <v>20</v>
      </c>
      <c r="O1085" s="1">
        <v>2946600</v>
      </c>
      <c r="P1085" s="1">
        <f t="shared" si="238"/>
        <v>4</v>
      </c>
      <c r="Q1085" s="1">
        <f t="shared" si="225"/>
        <v>16</v>
      </c>
      <c r="R1085" s="5">
        <f t="shared" si="226"/>
        <v>0.13903743315508021</v>
      </c>
      <c r="S1085" s="6">
        <f t="shared" si="227"/>
        <v>7864.1082101289712</v>
      </c>
      <c r="T1085" s="4">
        <f t="shared" si="228"/>
        <v>5.6561085972850679E-2</v>
      </c>
      <c r="U1085" s="1" t="str">
        <f t="shared" si="229"/>
        <v>Normal</v>
      </c>
      <c r="V1085" s="1" t="str">
        <f t="shared" si="230"/>
        <v>Still Private</v>
      </c>
      <c r="W1085" s="1" t="str">
        <f t="shared" si="231"/>
        <v>¥</v>
      </c>
      <c r="X1085" s="1" t="str">
        <f t="shared" si="232"/>
        <v>¥442M</v>
      </c>
      <c r="Y1085" s="1" t="str">
        <f t="shared" si="233"/>
        <v>¥25M</v>
      </c>
      <c r="Z1085" s="1" t="str">
        <f t="shared" si="234"/>
        <v>¥0</v>
      </c>
      <c r="AA1085" s="1" t="str">
        <f t="shared" si="235"/>
        <v>¥7,864</v>
      </c>
      <c r="AB1085" s="6">
        <f t="shared" si="236"/>
        <v>655.3423508440809</v>
      </c>
      <c r="AC1085" s="1" t="str">
        <f t="shared" si="237"/>
        <v>Large</v>
      </c>
    </row>
    <row r="1086" spans="1:29">
      <c r="A1086" s="1" t="s">
        <v>1009</v>
      </c>
      <c r="B1086" s="1">
        <v>2008</v>
      </c>
      <c r="C1086" s="1" t="s">
        <v>73</v>
      </c>
      <c r="D1086" s="1" t="s">
        <v>46</v>
      </c>
      <c r="E1086" s="1" t="s">
        <v>28</v>
      </c>
      <c r="F1086" s="1">
        <v>237</v>
      </c>
      <c r="G1086" s="1">
        <v>2989</v>
      </c>
      <c r="H1086" s="1">
        <v>238</v>
      </c>
      <c r="I1086" s="1">
        <v>32.51</v>
      </c>
      <c r="J1086" s="1">
        <v>4</v>
      </c>
      <c r="K1086" s="1" t="s">
        <v>24</v>
      </c>
      <c r="L1086" s="1" t="s">
        <v>24</v>
      </c>
      <c r="M1086" s="1">
        <v>91</v>
      </c>
      <c r="N1086" s="1" t="s">
        <v>33</v>
      </c>
      <c r="O1086" s="1">
        <v>2840514</v>
      </c>
      <c r="P1086" s="1">
        <f t="shared" si="238"/>
        <v>1</v>
      </c>
      <c r="Q1086" s="1">
        <f t="shared" si="225"/>
        <v>16</v>
      </c>
      <c r="R1086" s="5">
        <f t="shared" si="226"/>
        <v>7.9290732686517235E-2</v>
      </c>
      <c r="S1086" s="6">
        <f t="shared" si="227"/>
        <v>79625.292740046832</v>
      </c>
      <c r="T1086" s="4">
        <f t="shared" si="228"/>
        <v>1.0042194092827004</v>
      </c>
      <c r="U1086" s="1" t="str">
        <f t="shared" si="229"/>
        <v>Normal</v>
      </c>
      <c r="V1086" s="1" t="str">
        <f t="shared" si="230"/>
        <v>Acquired</v>
      </c>
      <c r="W1086" s="1" t="str">
        <f t="shared" si="231"/>
        <v>€</v>
      </c>
      <c r="X1086" s="1" t="str">
        <f t="shared" si="232"/>
        <v>€237M</v>
      </c>
      <c r="Y1086" s="1" t="str">
        <f t="shared" si="233"/>
        <v>€238M</v>
      </c>
      <c r="Z1086" s="1" t="str">
        <f t="shared" si="234"/>
        <v>€0</v>
      </c>
      <c r="AA1086" s="1" t="str">
        <f t="shared" si="235"/>
        <v>€79,625</v>
      </c>
      <c r="AB1086" s="6">
        <f t="shared" si="236"/>
        <v>6635.44106167057</v>
      </c>
      <c r="AC1086" s="1" t="str">
        <f t="shared" si="237"/>
        <v>Large</v>
      </c>
    </row>
    <row r="1087" spans="1:29">
      <c r="A1087" s="1" t="s">
        <v>3271</v>
      </c>
      <c r="B1087" s="1">
        <v>2008</v>
      </c>
      <c r="C1087" s="1" t="s">
        <v>45</v>
      </c>
      <c r="D1087" s="1" t="s">
        <v>17</v>
      </c>
      <c r="E1087" s="1" t="s">
        <v>40</v>
      </c>
      <c r="F1087" s="1">
        <v>243</v>
      </c>
      <c r="G1087" s="1">
        <v>2714</v>
      </c>
      <c r="H1087" s="1">
        <v>432</v>
      </c>
      <c r="I1087" s="1">
        <v>30.87</v>
      </c>
      <c r="J1087" s="1">
        <v>6</v>
      </c>
      <c r="K1087" s="1" t="s">
        <v>24</v>
      </c>
      <c r="L1087" s="1" t="s">
        <v>24</v>
      </c>
      <c r="M1087" s="1">
        <v>27</v>
      </c>
      <c r="N1087" s="1" t="s">
        <v>49</v>
      </c>
      <c r="O1087" s="1">
        <v>2827931</v>
      </c>
      <c r="P1087" s="1">
        <f t="shared" si="238"/>
        <v>3</v>
      </c>
      <c r="Q1087" s="1">
        <f t="shared" si="225"/>
        <v>16</v>
      </c>
      <c r="R1087" s="5">
        <f t="shared" si="226"/>
        <v>8.9535740604274133E-2</v>
      </c>
      <c r="S1087" s="6">
        <f t="shared" si="227"/>
        <v>159174.64996315402</v>
      </c>
      <c r="T1087" s="4">
        <f t="shared" si="228"/>
        <v>1.7777777777777777</v>
      </c>
      <c r="U1087" s="1" t="str">
        <f t="shared" si="229"/>
        <v>Normal</v>
      </c>
      <c r="V1087" s="1" t="str">
        <f t="shared" si="230"/>
        <v>Acquired</v>
      </c>
      <c r="W1087" s="1" t="str">
        <f t="shared" si="231"/>
        <v>A$</v>
      </c>
      <c r="X1087" s="1" t="str">
        <f t="shared" si="232"/>
        <v>A$243M</v>
      </c>
      <c r="Y1087" s="1" t="str">
        <f t="shared" si="233"/>
        <v>A$432M</v>
      </c>
      <c r="Z1087" s="1" t="str">
        <f t="shared" si="234"/>
        <v>A$0</v>
      </c>
      <c r="AA1087" s="1" t="str">
        <f t="shared" si="235"/>
        <v>A$1,59,175</v>
      </c>
      <c r="AB1087" s="6">
        <f t="shared" si="236"/>
        <v>13264.554163596167</v>
      </c>
      <c r="AC1087" s="1" t="str">
        <f t="shared" si="237"/>
        <v>Large</v>
      </c>
    </row>
    <row r="1088" spans="1:29">
      <c r="A1088" s="1" t="s">
        <v>3625</v>
      </c>
      <c r="B1088" s="1">
        <v>2008</v>
      </c>
      <c r="C1088" s="1" t="s">
        <v>35</v>
      </c>
      <c r="D1088" s="1" t="s">
        <v>17</v>
      </c>
      <c r="E1088" s="1" t="s">
        <v>23</v>
      </c>
      <c r="F1088" s="1">
        <v>201</v>
      </c>
      <c r="G1088" s="1">
        <v>3045</v>
      </c>
      <c r="H1088" s="1">
        <v>995</v>
      </c>
      <c r="I1088" s="1">
        <v>20.63</v>
      </c>
      <c r="J1088" s="1">
        <v>3</v>
      </c>
      <c r="K1088" s="1" t="s">
        <v>19</v>
      </c>
      <c r="L1088" s="1" t="s">
        <v>19</v>
      </c>
      <c r="M1088" s="1">
        <v>30</v>
      </c>
      <c r="N1088" s="1" t="s">
        <v>25</v>
      </c>
      <c r="O1088" s="1">
        <v>2715980</v>
      </c>
      <c r="P1088" s="1">
        <f t="shared" si="238"/>
        <v>5</v>
      </c>
      <c r="Q1088" s="1">
        <f t="shared" si="225"/>
        <v>16</v>
      </c>
      <c r="R1088" s="5">
        <f t="shared" si="226"/>
        <v>6.6009852216748766E-2</v>
      </c>
      <c r="S1088" s="6">
        <f t="shared" si="227"/>
        <v>326765.18883415434</v>
      </c>
      <c r="T1088" s="4">
        <f t="shared" si="228"/>
        <v>4.9502487562189055</v>
      </c>
      <c r="U1088" s="1" t="str">
        <f t="shared" si="229"/>
        <v>Normal</v>
      </c>
      <c r="V1088" s="1" t="str">
        <f t="shared" si="230"/>
        <v>Still Private</v>
      </c>
      <c r="W1088" s="1" t="str">
        <f t="shared" si="231"/>
        <v>¥</v>
      </c>
      <c r="X1088" s="1" t="str">
        <f t="shared" si="232"/>
        <v>¥201M</v>
      </c>
      <c r="Y1088" s="1" t="str">
        <f t="shared" si="233"/>
        <v>¥995M</v>
      </c>
      <c r="Z1088" s="1" t="str">
        <f t="shared" si="234"/>
        <v>¥0</v>
      </c>
      <c r="AA1088" s="1" t="str">
        <f t="shared" si="235"/>
        <v>¥3,26,765</v>
      </c>
      <c r="AB1088" s="6">
        <f t="shared" si="236"/>
        <v>27230.432402846196</v>
      </c>
      <c r="AC1088" s="1" t="str">
        <f t="shared" si="237"/>
        <v>Large</v>
      </c>
    </row>
    <row r="1089" spans="1:29">
      <c r="A1089" s="1" t="s">
        <v>4796</v>
      </c>
      <c r="B1089" s="1">
        <v>2008</v>
      </c>
      <c r="C1089" s="1" t="s">
        <v>27</v>
      </c>
      <c r="D1089" s="1" t="s">
        <v>95</v>
      </c>
      <c r="E1089" s="1" t="s">
        <v>18</v>
      </c>
      <c r="F1089" s="1">
        <v>345</v>
      </c>
      <c r="G1089" s="1">
        <v>1454</v>
      </c>
      <c r="H1089" s="1">
        <v>359</v>
      </c>
      <c r="I1089" s="1">
        <v>34.4</v>
      </c>
      <c r="J1089" s="1">
        <v>3</v>
      </c>
      <c r="K1089" s="1" t="s">
        <v>24</v>
      </c>
      <c r="L1089" s="1" t="s">
        <v>19</v>
      </c>
      <c r="M1089" s="1">
        <v>12</v>
      </c>
      <c r="N1089" s="1" t="s">
        <v>49</v>
      </c>
      <c r="O1089" s="1">
        <v>2679893</v>
      </c>
      <c r="P1089" s="1">
        <f t="shared" si="238"/>
        <v>2</v>
      </c>
      <c r="Q1089" s="1">
        <f t="shared" si="225"/>
        <v>16</v>
      </c>
      <c r="R1089" s="5">
        <f t="shared" si="226"/>
        <v>0.23727647867950483</v>
      </c>
      <c r="S1089" s="6">
        <f t="shared" si="227"/>
        <v>246905.08940852821</v>
      </c>
      <c r="T1089" s="4">
        <f t="shared" si="228"/>
        <v>1.0405797101449274</v>
      </c>
      <c r="U1089" s="1" t="str">
        <f t="shared" si="229"/>
        <v>Normal</v>
      </c>
      <c r="V1089" s="1" t="str">
        <f t="shared" si="230"/>
        <v>Acquired</v>
      </c>
      <c r="W1089" s="1" t="str">
        <f t="shared" si="231"/>
        <v>$</v>
      </c>
      <c r="X1089" s="1" t="str">
        <f t="shared" si="232"/>
        <v>$345M</v>
      </c>
      <c r="Y1089" s="1" t="str">
        <f t="shared" si="233"/>
        <v>$359M</v>
      </c>
      <c r="Z1089" s="1" t="str">
        <f t="shared" si="234"/>
        <v>$0</v>
      </c>
      <c r="AA1089" s="1" t="str">
        <f t="shared" si="235"/>
        <v>$2,46,905</v>
      </c>
      <c r="AB1089" s="6">
        <f t="shared" si="236"/>
        <v>20575.424117377352</v>
      </c>
      <c r="AC1089" s="1" t="str">
        <f t="shared" si="237"/>
        <v>Large</v>
      </c>
    </row>
    <row r="1090" spans="1:29">
      <c r="A1090" s="1" t="s">
        <v>2695</v>
      </c>
      <c r="B1090" s="1">
        <v>2008</v>
      </c>
      <c r="C1090" s="1" t="s">
        <v>27</v>
      </c>
      <c r="D1090" s="1" t="s">
        <v>36</v>
      </c>
      <c r="E1090" s="1" t="s">
        <v>37</v>
      </c>
      <c r="F1090" s="1">
        <v>472</v>
      </c>
      <c r="G1090" s="1">
        <v>2796</v>
      </c>
      <c r="H1090" s="1">
        <v>660</v>
      </c>
      <c r="I1090" s="1">
        <v>10.46</v>
      </c>
      <c r="J1090" s="1">
        <v>7</v>
      </c>
      <c r="K1090" s="1" t="s">
        <v>24</v>
      </c>
      <c r="L1090" s="1" t="s">
        <v>19</v>
      </c>
      <c r="M1090" s="1">
        <v>17</v>
      </c>
      <c r="N1090" s="1" t="s">
        <v>33</v>
      </c>
      <c r="O1090" s="1">
        <v>2658961</v>
      </c>
      <c r="P1090" s="1">
        <f t="shared" si="238"/>
        <v>4</v>
      </c>
      <c r="Q1090" s="1">
        <f t="shared" ref="Q1090:Q1153" si="239">2024 - B1090</f>
        <v>16</v>
      </c>
      <c r="R1090" s="5">
        <f t="shared" ref="R1090:R1153" si="240">F1090 / G1090</f>
        <v>0.16881258941344779</v>
      </c>
      <c r="S1090" s="6">
        <f t="shared" ref="S1090:S1153" si="241">(H1090 * 1000000) / G1090</f>
        <v>236051.50214592274</v>
      </c>
      <c r="T1090" s="4">
        <f t="shared" ref="T1090:T1153" si="242">H1090 / F1090</f>
        <v>1.3983050847457628</v>
      </c>
      <c r="U1090" s="1" t="str">
        <f t="shared" ref="U1090:U1153" si="243">IF(AND(J1090&gt;=8, I1090&gt;=1), "High Performer", "Normal")</f>
        <v>Normal</v>
      </c>
      <c r="V1090" s="1" t="str">
        <f t="shared" ref="V1090:V1153" si="244">IF(K1090="Yes", "Acquired",
 IF(L1090="Yes", "IPO", "Still Private"))</f>
        <v>Acquired</v>
      </c>
      <c r="W1090" s="1" t="str">
        <f t="shared" ref="W1090:W1153" si="245">IF(C1090="USA","$",
IF(C1090="India","₹",
IF(C1090="UK","£",
IF(C1090="Germany","€",
IF(C1090="France","€",
IF(C1090="Canada","$",
IF(C1090="Australia","A$",
IF(C1090="China","¥",
IF(C1090="Japan","¥",)))))))))</f>
        <v>$</v>
      </c>
      <c r="X1090" s="1" t="str">
        <f t="shared" ref="X1090:X1153" si="246">W1090 &amp; F1090 &amp; "M"</f>
        <v>$472M</v>
      </c>
      <c r="Y1090" s="1" t="str">
        <f t="shared" ref="Y1090:Y1153" si="247">W1090 &amp; H1090 &amp; "M"</f>
        <v>$660M</v>
      </c>
      <c r="Z1090" s="1" t="str">
        <f t="shared" ref="Z1090:Z1153" si="248">W1090 &amp; TEXT(R1090,"#,##0")</f>
        <v>$0</v>
      </c>
      <c r="AA1090" s="1" t="str">
        <f t="shared" ref="AA1090:AA1153" si="249">W1090 &amp; TEXT(S1090,"#,##0")</f>
        <v>$2,36,052</v>
      </c>
      <c r="AB1090" s="6">
        <f t="shared" ref="AB1090:AB1153" si="250">(H1090 * 1000000) / (12 * G1090)</f>
        <v>19670.958512160229</v>
      </c>
      <c r="AC1090" s="1" t="str">
        <f t="shared" ref="AC1090:AC1153" si="251">IF(F1090&lt;100, "Small", IF(F1090&lt;=200, "Mid",IF(F1090&lt;500,  "Large")))</f>
        <v>Large</v>
      </c>
    </row>
    <row r="1091" spans="1:29">
      <c r="A1091" s="1" t="s">
        <v>301</v>
      </c>
      <c r="B1091" s="1">
        <v>2008</v>
      </c>
      <c r="C1091" s="1" t="s">
        <v>27</v>
      </c>
      <c r="D1091" s="1" t="s">
        <v>48</v>
      </c>
      <c r="E1091" s="1" t="s">
        <v>18</v>
      </c>
      <c r="F1091" s="1">
        <v>341</v>
      </c>
      <c r="G1091" s="1">
        <v>3257</v>
      </c>
      <c r="H1091" s="1">
        <v>851</v>
      </c>
      <c r="I1091" s="1">
        <v>21.26</v>
      </c>
      <c r="J1091" s="1">
        <v>8</v>
      </c>
      <c r="K1091" s="1" t="s">
        <v>24</v>
      </c>
      <c r="L1091" s="1" t="s">
        <v>19</v>
      </c>
      <c r="M1091" s="1">
        <v>61</v>
      </c>
      <c r="N1091" s="1" t="s">
        <v>49</v>
      </c>
      <c r="O1091" s="1">
        <v>2619881</v>
      </c>
      <c r="P1091" s="1">
        <f t="shared" si="238"/>
        <v>2</v>
      </c>
      <c r="Q1091" s="1">
        <f t="shared" si="239"/>
        <v>16</v>
      </c>
      <c r="R1091" s="5">
        <f t="shared" si="240"/>
        <v>0.10469757445501995</v>
      </c>
      <c r="S1091" s="6">
        <f t="shared" si="241"/>
        <v>261283.38962235185</v>
      </c>
      <c r="T1091" s="4">
        <f t="shared" si="242"/>
        <v>2.4956011730205279</v>
      </c>
      <c r="U1091" s="1" t="str">
        <f t="shared" si="243"/>
        <v>High Performer</v>
      </c>
      <c r="V1091" s="1" t="str">
        <f t="shared" si="244"/>
        <v>Acquired</v>
      </c>
      <c r="W1091" s="1" t="str">
        <f t="shared" si="245"/>
        <v>$</v>
      </c>
      <c r="X1091" s="1" t="str">
        <f t="shared" si="246"/>
        <v>$341M</v>
      </c>
      <c r="Y1091" s="1" t="str">
        <f t="shared" si="247"/>
        <v>$851M</v>
      </c>
      <c r="Z1091" s="1" t="str">
        <f t="shared" si="248"/>
        <v>$0</v>
      </c>
      <c r="AA1091" s="1" t="str">
        <f t="shared" si="249"/>
        <v>$2,61,283</v>
      </c>
      <c r="AB1091" s="6">
        <f t="shared" si="250"/>
        <v>21773.615801862656</v>
      </c>
      <c r="AC1091" s="1" t="str">
        <f t="shared" si="251"/>
        <v>Large</v>
      </c>
    </row>
    <row r="1092" spans="1:29">
      <c r="A1092" s="1" t="s">
        <v>3120</v>
      </c>
      <c r="B1092" s="1">
        <v>2008</v>
      </c>
      <c r="C1092" s="1" t="s">
        <v>35</v>
      </c>
      <c r="D1092" s="1" t="s">
        <v>39</v>
      </c>
      <c r="E1092" s="1" t="s">
        <v>40</v>
      </c>
      <c r="F1092" s="1">
        <v>313</v>
      </c>
      <c r="G1092" s="1">
        <v>4731</v>
      </c>
      <c r="H1092" s="1">
        <v>944</v>
      </c>
      <c r="I1092" s="1">
        <v>37.22</v>
      </c>
      <c r="J1092" s="1">
        <v>3</v>
      </c>
      <c r="K1092" s="1" t="s">
        <v>24</v>
      </c>
      <c r="L1092" s="1" t="s">
        <v>19</v>
      </c>
      <c r="M1092" s="1">
        <v>71</v>
      </c>
      <c r="N1092" s="1" t="s">
        <v>29</v>
      </c>
      <c r="O1092" s="1">
        <v>2602699</v>
      </c>
      <c r="P1092" s="1">
        <f t="shared" si="238"/>
        <v>3</v>
      </c>
      <c r="Q1092" s="1">
        <f t="shared" si="239"/>
        <v>16</v>
      </c>
      <c r="R1092" s="5">
        <f t="shared" si="240"/>
        <v>6.6159374339463117E-2</v>
      </c>
      <c r="S1092" s="6">
        <f t="shared" si="241"/>
        <v>199534.98203339675</v>
      </c>
      <c r="T1092" s="4">
        <f t="shared" si="242"/>
        <v>3.0159744408945688</v>
      </c>
      <c r="U1092" s="1" t="str">
        <f t="shared" si="243"/>
        <v>Normal</v>
      </c>
      <c r="V1092" s="1" t="str">
        <f t="shared" si="244"/>
        <v>Acquired</v>
      </c>
      <c r="W1092" s="1" t="str">
        <f t="shared" si="245"/>
        <v>¥</v>
      </c>
      <c r="X1092" s="1" t="str">
        <f t="shared" si="246"/>
        <v>¥313M</v>
      </c>
      <c r="Y1092" s="1" t="str">
        <f t="shared" si="247"/>
        <v>¥944M</v>
      </c>
      <c r="Z1092" s="1" t="str">
        <f t="shared" si="248"/>
        <v>¥0</v>
      </c>
      <c r="AA1092" s="1" t="str">
        <f t="shared" si="249"/>
        <v>¥1,99,535</v>
      </c>
      <c r="AB1092" s="6">
        <f t="shared" si="250"/>
        <v>16627.91516944973</v>
      </c>
      <c r="AC1092" s="1" t="str">
        <f t="shared" si="251"/>
        <v>Large</v>
      </c>
    </row>
    <row r="1093" spans="1:29">
      <c r="A1093" s="1" t="s">
        <v>1819</v>
      </c>
      <c r="B1093" s="1">
        <v>2008</v>
      </c>
      <c r="C1093" s="1" t="s">
        <v>45</v>
      </c>
      <c r="D1093" s="1" t="s">
        <v>17</v>
      </c>
      <c r="E1093" s="1" t="s">
        <v>40</v>
      </c>
      <c r="F1093" s="1">
        <v>452</v>
      </c>
      <c r="G1093" s="1">
        <v>4665</v>
      </c>
      <c r="H1093" s="1">
        <v>881</v>
      </c>
      <c r="I1093" s="1">
        <v>9.5299999999999994</v>
      </c>
      <c r="J1093" s="1">
        <v>4</v>
      </c>
      <c r="K1093" s="1" t="s">
        <v>24</v>
      </c>
      <c r="L1093" s="1" t="s">
        <v>19</v>
      </c>
      <c r="M1093" s="1">
        <v>59</v>
      </c>
      <c r="N1093" s="1" t="s">
        <v>25</v>
      </c>
      <c r="O1093" s="1">
        <v>2594244</v>
      </c>
      <c r="P1093" s="1">
        <f t="shared" si="238"/>
        <v>3</v>
      </c>
      <c r="Q1093" s="1">
        <f t="shared" si="239"/>
        <v>16</v>
      </c>
      <c r="R1093" s="5">
        <f t="shared" si="240"/>
        <v>9.6891747052518754E-2</v>
      </c>
      <c r="S1093" s="6">
        <f t="shared" si="241"/>
        <v>188853.16184351555</v>
      </c>
      <c r="T1093" s="4">
        <f t="shared" si="242"/>
        <v>1.9491150442477876</v>
      </c>
      <c r="U1093" s="1" t="str">
        <f t="shared" si="243"/>
        <v>Normal</v>
      </c>
      <c r="V1093" s="1" t="str">
        <f t="shared" si="244"/>
        <v>Acquired</v>
      </c>
      <c r="W1093" s="1" t="str">
        <f t="shared" si="245"/>
        <v>A$</v>
      </c>
      <c r="X1093" s="1" t="str">
        <f t="shared" si="246"/>
        <v>A$452M</v>
      </c>
      <c r="Y1093" s="1" t="str">
        <f t="shared" si="247"/>
        <v>A$881M</v>
      </c>
      <c r="Z1093" s="1" t="str">
        <f t="shared" si="248"/>
        <v>A$0</v>
      </c>
      <c r="AA1093" s="1" t="str">
        <f t="shared" si="249"/>
        <v>A$1,88,853</v>
      </c>
      <c r="AB1093" s="6">
        <f t="shared" si="250"/>
        <v>15737.763486959628</v>
      </c>
      <c r="AC1093" s="1" t="str">
        <f t="shared" si="251"/>
        <v>Large</v>
      </c>
    </row>
    <row r="1094" spans="1:29">
      <c r="A1094" s="1" t="s">
        <v>4872</v>
      </c>
      <c r="B1094" s="1">
        <v>2008</v>
      </c>
      <c r="C1094" s="1" t="s">
        <v>22</v>
      </c>
      <c r="D1094" s="1" t="s">
        <v>39</v>
      </c>
      <c r="E1094" s="1" t="s">
        <v>23</v>
      </c>
      <c r="F1094" s="1">
        <v>406</v>
      </c>
      <c r="G1094" s="1">
        <v>1642</v>
      </c>
      <c r="H1094" s="1">
        <v>814</v>
      </c>
      <c r="I1094" s="1">
        <v>46.51</v>
      </c>
      <c r="J1094" s="1">
        <v>4</v>
      </c>
      <c r="K1094" s="1" t="s">
        <v>24</v>
      </c>
      <c r="L1094" s="1" t="s">
        <v>19</v>
      </c>
      <c r="M1094" s="1">
        <v>38</v>
      </c>
      <c r="N1094" s="1" t="s">
        <v>33</v>
      </c>
      <c r="O1094" s="1">
        <v>2592965</v>
      </c>
      <c r="P1094" s="1">
        <f t="shared" si="238"/>
        <v>5</v>
      </c>
      <c r="Q1094" s="1">
        <f t="shared" si="239"/>
        <v>16</v>
      </c>
      <c r="R1094" s="5">
        <f t="shared" si="240"/>
        <v>0.24725943970767356</v>
      </c>
      <c r="S1094" s="6">
        <f t="shared" si="241"/>
        <v>495736.90621193667</v>
      </c>
      <c r="T1094" s="4">
        <f t="shared" si="242"/>
        <v>2.0049261083743843</v>
      </c>
      <c r="U1094" s="1" t="str">
        <f t="shared" si="243"/>
        <v>Normal</v>
      </c>
      <c r="V1094" s="1" t="str">
        <f t="shared" si="244"/>
        <v>Acquired</v>
      </c>
      <c r="W1094" s="1" t="str">
        <f t="shared" si="245"/>
        <v>£</v>
      </c>
      <c r="X1094" s="1" t="str">
        <f t="shared" si="246"/>
        <v>£406M</v>
      </c>
      <c r="Y1094" s="1" t="str">
        <f t="shared" si="247"/>
        <v>£814M</v>
      </c>
      <c r="Z1094" s="1" t="str">
        <f t="shared" si="248"/>
        <v>£0</v>
      </c>
      <c r="AA1094" s="1" t="str">
        <f t="shared" si="249"/>
        <v>£4,95,737</v>
      </c>
      <c r="AB1094" s="6">
        <f t="shared" si="250"/>
        <v>41311.408850994725</v>
      </c>
      <c r="AC1094" s="1" t="str">
        <f t="shared" si="251"/>
        <v>Large</v>
      </c>
    </row>
    <row r="1095" spans="1:29">
      <c r="A1095" s="1" t="s">
        <v>658</v>
      </c>
      <c r="B1095" s="1">
        <v>2008</v>
      </c>
      <c r="C1095" s="1" t="s">
        <v>27</v>
      </c>
      <c r="D1095" s="1" t="s">
        <v>95</v>
      </c>
      <c r="E1095" s="1" t="s">
        <v>18</v>
      </c>
      <c r="F1095" s="1">
        <v>460</v>
      </c>
      <c r="G1095" s="1">
        <v>1415</v>
      </c>
      <c r="H1095" s="1">
        <v>906</v>
      </c>
      <c r="I1095" s="1">
        <v>24.31</v>
      </c>
      <c r="J1095" s="1">
        <v>7</v>
      </c>
      <c r="K1095" s="1" t="s">
        <v>19</v>
      </c>
      <c r="L1095" s="1" t="s">
        <v>19</v>
      </c>
      <c r="M1095" s="1">
        <v>50</v>
      </c>
      <c r="N1095" s="1" t="s">
        <v>25</v>
      </c>
      <c r="O1095" s="1">
        <v>2560480</v>
      </c>
      <c r="P1095" s="1">
        <f t="shared" si="238"/>
        <v>2</v>
      </c>
      <c r="Q1095" s="1">
        <f t="shared" si="239"/>
        <v>16</v>
      </c>
      <c r="R1095" s="5">
        <f t="shared" si="240"/>
        <v>0.32508833922261482</v>
      </c>
      <c r="S1095" s="6">
        <f t="shared" si="241"/>
        <v>640282.68551236752</v>
      </c>
      <c r="T1095" s="4">
        <f t="shared" si="242"/>
        <v>1.9695652173913043</v>
      </c>
      <c r="U1095" s="1" t="str">
        <f t="shared" si="243"/>
        <v>Normal</v>
      </c>
      <c r="V1095" s="1" t="str">
        <f t="shared" si="244"/>
        <v>Still Private</v>
      </c>
      <c r="W1095" s="1" t="str">
        <f t="shared" si="245"/>
        <v>$</v>
      </c>
      <c r="X1095" s="1" t="str">
        <f t="shared" si="246"/>
        <v>$460M</v>
      </c>
      <c r="Y1095" s="1" t="str">
        <f t="shared" si="247"/>
        <v>$906M</v>
      </c>
      <c r="Z1095" s="1" t="str">
        <f t="shared" si="248"/>
        <v>$0</v>
      </c>
      <c r="AA1095" s="1" t="str">
        <f t="shared" si="249"/>
        <v>$6,40,283</v>
      </c>
      <c r="AB1095" s="6">
        <f t="shared" si="250"/>
        <v>53356.89045936396</v>
      </c>
      <c r="AC1095" s="1" t="str">
        <f t="shared" si="251"/>
        <v>Large</v>
      </c>
    </row>
    <row r="1096" spans="1:29">
      <c r="A1096" s="1" t="s">
        <v>4909</v>
      </c>
      <c r="B1096" s="1">
        <v>2008</v>
      </c>
      <c r="C1096" s="1" t="s">
        <v>45</v>
      </c>
      <c r="D1096" s="1" t="s">
        <v>17</v>
      </c>
      <c r="E1096" s="1" t="s">
        <v>18</v>
      </c>
      <c r="F1096" s="1">
        <v>478</v>
      </c>
      <c r="G1096" s="1">
        <v>1195</v>
      </c>
      <c r="H1096" s="1">
        <v>878</v>
      </c>
      <c r="I1096" s="1">
        <v>47.16</v>
      </c>
      <c r="J1096" s="1">
        <v>1</v>
      </c>
      <c r="K1096" s="1" t="s">
        <v>24</v>
      </c>
      <c r="L1096" s="1" t="s">
        <v>24</v>
      </c>
      <c r="M1096" s="1">
        <v>52</v>
      </c>
      <c r="N1096" s="1" t="s">
        <v>29</v>
      </c>
      <c r="O1096" s="1">
        <v>2552809</v>
      </c>
      <c r="P1096" s="1">
        <f t="shared" si="238"/>
        <v>2</v>
      </c>
      <c r="Q1096" s="1">
        <f t="shared" si="239"/>
        <v>16</v>
      </c>
      <c r="R1096" s="5">
        <f t="shared" si="240"/>
        <v>0.4</v>
      </c>
      <c r="S1096" s="6">
        <f t="shared" si="241"/>
        <v>734728.0334728033</v>
      </c>
      <c r="T1096" s="4">
        <f t="shared" si="242"/>
        <v>1.8368200836820083</v>
      </c>
      <c r="U1096" s="1" t="str">
        <f t="shared" si="243"/>
        <v>Normal</v>
      </c>
      <c r="V1096" s="1" t="str">
        <f t="shared" si="244"/>
        <v>Acquired</v>
      </c>
      <c r="W1096" s="1" t="str">
        <f t="shared" si="245"/>
        <v>A$</v>
      </c>
      <c r="X1096" s="1" t="str">
        <f t="shared" si="246"/>
        <v>A$478M</v>
      </c>
      <c r="Y1096" s="1" t="str">
        <f t="shared" si="247"/>
        <v>A$878M</v>
      </c>
      <c r="Z1096" s="1" t="str">
        <f t="shared" si="248"/>
        <v>A$0</v>
      </c>
      <c r="AA1096" s="1" t="str">
        <f t="shared" si="249"/>
        <v>A$7,34,728</v>
      </c>
      <c r="AB1096" s="6">
        <f t="shared" si="250"/>
        <v>61227.336122733614</v>
      </c>
      <c r="AC1096" s="1" t="str">
        <f t="shared" si="251"/>
        <v>Large</v>
      </c>
    </row>
    <row r="1097" spans="1:29">
      <c r="A1097" s="1" t="s">
        <v>1134</v>
      </c>
      <c r="B1097" s="1">
        <v>2008</v>
      </c>
      <c r="C1097" s="1" t="s">
        <v>22</v>
      </c>
      <c r="D1097" s="1" t="s">
        <v>46</v>
      </c>
      <c r="E1097" s="1" t="s">
        <v>28</v>
      </c>
      <c r="F1097" s="1">
        <v>349</v>
      </c>
      <c r="G1097" s="1">
        <v>2882</v>
      </c>
      <c r="H1097" s="1">
        <v>496</v>
      </c>
      <c r="I1097" s="1">
        <v>47.35</v>
      </c>
      <c r="J1097" s="1">
        <v>3</v>
      </c>
      <c r="K1097" s="1" t="s">
        <v>24</v>
      </c>
      <c r="L1097" s="1" t="s">
        <v>24</v>
      </c>
      <c r="M1097" s="1">
        <v>33</v>
      </c>
      <c r="N1097" s="1" t="s">
        <v>25</v>
      </c>
      <c r="O1097" s="1">
        <v>2486447</v>
      </c>
      <c r="P1097" s="1">
        <f t="shared" ref="P1097:P1160" si="252">IF(E1097="Seed", 1,
 IF(E1097="Series A", 2,
 IF(E1097="Series B", 3,
 IF(E1097="Series C", 4,
 IF(E1097="IPO", 5, "")))))</f>
        <v>1</v>
      </c>
      <c r="Q1097" s="1">
        <f t="shared" si="239"/>
        <v>16</v>
      </c>
      <c r="R1097" s="5">
        <f t="shared" si="240"/>
        <v>0.12109646079111729</v>
      </c>
      <c r="S1097" s="6">
        <f t="shared" si="241"/>
        <v>172102.70645385148</v>
      </c>
      <c r="T1097" s="4">
        <f t="shared" si="242"/>
        <v>1.4212034383954155</v>
      </c>
      <c r="U1097" s="1" t="str">
        <f t="shared" si="243"/>
        <v>Normal</v>
      </c>
      <c r="V1097" s="1" t="str">
        <f t="shared" si="244"/>
        <v>Acquired</v>
      </c>
      <c r="W1097" s="1" t="str">
        <f t="shared" si="245"/>
        <v>£</v>
      </c>
      <c r="X1097" s="1" t="str">
        <f t="shared" si="246"/>
        <v>£349M</v>
      </c>
      <c r="Y1097" s="1" t="str">
        <f t="shared" si="247"/>
        <v>£496M</v>
      </c>
      <c r="Z1097" s="1" t="str">
        <f t="shared" si="248"/>
        <v>£0</v>
      </c>
      <c r="AA1097" s="1" t="str">
        <f t="shared" si="249"/>
        <v>£1,72,103</v>
      </c>
      <c r="AB1097" s="6">
        <f t="shared" si="250"/>
        <v>14341.892204487624</v>
      </c>
      <c r="AC1097" s="1" t="str">
        <f t="shared" si="251"/>
        <v>Large</v>
      </c>
    </row>
    <row r="1098" spans="1:29">
      <c r="A1098" s="1" t="s">
        <v>4551</v>
      </c>
      <c r="B1098" s="1">
        <v>2008</v>
      </c>
      <c r="C1098" s="1" t="s">
        <v>45</v>
      </c>
      <c r="D1098" s="1" t="s">
        <v>95</v>
      </c>
      <c r="E1098" s="1" t="s">
        <v>40</v>
      </c>
      <c r="F1098" s="1">
        <v>209</v>
      </c>
      <c r="G1098" s="1">
        <v>592</v>
      </c>
      <c r="H1098" s="1">
        <v>572</v>
      </c>
      <c r="I1098" s="1">
        <v>8.2799999999999994</v>
      </c>
      <c r="J1098" s="1">
        <v>9</v>
      </c>
      <c r="K1098" s="1" t="s">
        <v>19</v>
      </c>
      <c r="L1098" s="1" t="s">
        <v>24</v>
      </c>
      <c r="M1098" s="1">
        <v>3</v>
      </c>
      <c r="N1098" s="1" t="s">
        <v>20</v>
      </c>
      <c r="O1098" s="1">
        <v>2429695</v>
      </c>
      <c r="P1098" s="1">
        <f t="shared" si="252"/>
        <v>3</v>
      </c>
      <c r="Q1098" s="1">
        <f t="shared" si="239"/>
        <v>16</v>
      </c>
      <c r="R1098" s="5">
        <f t="shared" si="240"/>
        <v>0.35304054054054052</v>
      </c>
      <c r="S1098" s="6">
        <f t="shared" si="241"/>
        <v>966216.21621621621</v>
      </c>
      <c r="T1098" s="4">
        <f t="shared" si="242"/>
        <v>2.736842105263158</v>
      </c>
      <c r="U1098" s="1" t="str">
        <f t="shared" si="243"/>
        <v>High Performer</v>
      </c>
      <c r="V1098" s="1" t="str">
        <f t="shared" si="244"/>
        <v>IPO</v>
      </c>
      <c r="W1098" s="1" t="str">
        <f t="shared" si="245"/>
        <v>A$</v>
      </c>
      <c r="X1098" s="1" t="str">
        <f t="shared" si="246"/>
        <v>A$209M</v>
      </c>
      <c r="Y1098" s="1" t="str">
        <f t="shared" si="247"/>
        <v>A$572M</v>
      </c>
      <c r="Z1098" s="1" t="str">
        <f t="shared" si="248"/>
        <v>A$0</v>
      </c>
      <c r="AA1098" s="1" t="str">
        <f t="shared" si="249"/>
        <v>A$9,66,216</v>
      </c>
      <c r="AB1098" s="6">
        <f t="shared" si="250"/>
        <v>80518.018018018018</v>
      </c>
      <c r="AC1098" s="1" t="str">
        <f t="shared" si="251"/>
        <v>Large</v>
      </c>
    </row>
    <row r="1099" spans="1:29">
      <c r="A1099" s="1" t="s">
        <v>4626</v>
      </c>
      <c r="B1099" s="1">
        <v>2008</v>
      </c>
      <c r="C1099" s="1" t="s">
        <v>53</v>
      </c>
      <c r="D1099" s="1" t="s">
        <v>102</v>
      </c>
      <c r="E1099" s="1" t="s">
        <v>28</v>
      </c>
      <c r="F1099" s="1">
        <v>302</v>
      </c>
      <c r="G1099" s="1">
        <v>3014</v>
      </c>
      <c r="H1099" s="1">
        <v>826</v>
      </c>
      <c r="I1099" s="1">
        <v>25.21</v>
      </c>
      <c r="J1099" s="1">
        <v>6</v>
      </c>
      <c r="K1099" s="1" t="s">
        <v>24</v>
      </c>
      <c r="L1099" s="1" t="s">
        <v>24</v>
      </c>
      <c r="M1099" s="1">
        <v>12</v>
      </c>
      <c r="N1099" s="1" t="s">
        <v>20</v>
      </c>
      <c r="O1099" s="1">
        <v>2402684</v>
      </c>
      <c r="P1099" s="1">
        <f t="shared" si="252"/>
        <v>1</v>
      </c>
      <c r="Q1099" s="1">
        <f t="shared" si="239"/>
        <v>16</v>
      </c>
      <c r="R1099" s="5">
        <f t="shared" si="240"/>
        <v>0.10019907100199071</v>
      </c>
      <c r="S1099" s="6">
        <f t="shared" si="241"/>
        <v>274054.41274054412</v>
      </c>
      <c r="T1099" s="4">
        <f t="shared" si="242"/>
        <v>2.7350993377483444</v>
      </c>
      <c r="U1099" s="1" t="str">
        <f t="shared" si="243"/>
        <v>Normal</v>
      </c>
      <c r="V1099" s="1" t="str">
        <f t="shared" si="244"/>
        <v>Acquired</v>
      </c>
      <c r="W1099" s="1">
        <f t="shared" si="245"/>
        <v>0</v>
      </c>
      <c r="X1099" s="1" t="str">
        <f t="shared" si="246"/>
        <v>0302M</v>
      </c>
      <c r="Y1099" s="1" t="str">
        <f t="shared" si="247"/>
        <v>0826M</v>
      </c>
      <c r="Z1099" s="1" t="str">
        <f t="shared" si="248"/>
        <v>00</v>
      </c>
      <c r="AA1099" s="1" t="str">
        <f t="shared" si="249"/>
        <v>02,74,054</v>
      </c>
      <c r="AB1099" s="6">
        <f t="shared" si="250"/>
        <v>22837.867728378678</v>
      </c>
      <c r="AC1099" s="1" t="str">
        <f t="shared" si="251"/>
        <v>Large</v>
      </c>
    </row>
    <row r="1100" spans="1:29">
      <c r="A1100" s="1" t="s">
        <v>1472</v>
      </c>
      <c r="B1100" s="1">
        <v>2008</v>
      </c>
      <c r="C1100" s="1" t="s">
        <v>42</v>
      </c>
      <c r="D1100" s="1" t="s">
        <v>36</v>
      </c>
      <c r="E1100" s="1" t="s">
        <v>40</v>
      </c>
      <c r="F1100" s="1">
        <v>382</v>
      </c>
      <c r="G1100" s="1">
        <v>2903</v>
      </c>
      <c r="H1100" s="1">
        <v>625</v>
      </c>
      <c r="I1100" s="1">
        <v>37</v>
      </c>
      <c r="J1100" s="1">
        <v>5</v>
      </c>
      <c r="K1100" s="1" t="s">
        <v>19</v>
      </c>
      <c r="L1100" s="1" t="s">
        <v>24</v>
      </c>
      <c r="M1100" s="1">
        <v>10</v>
      </c>
      <c r="N1100" s="1" t="s">
        <v>20</v>
      </c>
      <c r="O1100" s="1">
        <v>2401311</v>
      </c>
      <c r="P1100" s="1">
        <f t="shared" si="252"/>
        <v>3</v>
      </c>
      <c r="Q1100" s="1">
        <f t="shared" si="239"/>
        <v>16</v>
      </c>
      <c r="R1100" s="5">
        <f t="shared" si="240"/>
        <v>0.13158801240096452</v>
      </c>
      <c r="S1100" s="6">
        <f t="shared" si="241"/>
        <v>215294.52290733723</v>
      </c>
      <c r="T1100" s="4">
        <f t="shared" si="242"/>
        <v>1.6361256544502618</v>
      </c>
      <c r="U1100" s="1" t="str">
        <f t="shared" si="243"/>
        <v>Normal</v>
      </c>
      <c r="V1100" s="1" t="str">
        <f t="shared" si="244"/>
        <v>IPO</v>
      </c>
      <c r="W1100" s="1" t="str">
        <f t="shared" si="245"/>
        <v>¥</v>
      </c>
      <c r="X1100" s="1" t="str">
        <f t="shared" si="246"/>
        <v>¥382M</v>
      </c>
      <c r="Y1100" s="1" t="str">
        <f t="shared" si="247"/>
        <v>¥625M</v>
      </c>
      <c r="Z1100" s="1" t="str">
        <f t="shared" si="248"/>
        <v>¥0</v>
      </c>
      <c r="AA1100" s="1" t="str">
        <f t="shared" si="249"/>
        <v>¥2,15,295</v>
      </c>
      <c r="AB1100" s="6">
        <f t="shared" si="250"/>
        <v>17941.210242278103</v>
      </c>
      <c r="AC1100" s="1" t="str">
        <f t="shared" si="251"/>
        <v>Large</v>
      </c>
    </row>
    <row r="1101" spans="1:29">
      <c r="A1101" s="1" t="s">
        <v>3316</v>
      </c>
      <c r="B1101" s="1">
        <v>2008</v>
      </c>
      <c r="C1101" s="1" t="s">
        <v>27</v>
      </c>
      <c r="D1101" s="1" t="s">
        <v>102</v>
      </c>
      <c r="E1101" s="1" t="s">
        <v>37</v>
      </c>
      <c r="F1101" s="1">
        <v>360</v>
      </c>
      <c r="G1101" s="1">
        <v>3923</v>
      </c>
      <c r="H1101" s="1">
        <v>819</v>
      </c>
      <c r="I1101" s="1">
        <v>22.9</v>
      </c>
      <c r="J1101" s="1">
        <v>9</v>
      </c>
      <c r="K1101" s="1" t="s">
        <v>19</v>
      </c>
      <c r="L1101" s="1" t="s">
        <v>24</v>
      </c>
      <c r="M1101" s="1">
        <v>24</v>
      </c>
      <c r="N1101" s="1" t="s">
        <v>33</v>
      </c>
      <c r="O1101" s="1">
        <v>2322109</v>
      </c>
      <c r="P1101" s="1">
        <f t="shared" si="252"/>
        <v>4</v>
      </c>
      <c r="Q1101" s="1">
        <f t="shared" si="239"/>
        <v>16</v>
      </c>
      <c r="R1101" s="5">
        <f t="shared" si="240"/>
        <v>9.1766505225592654E-2</v>
      </c>
      <c r="S1101" s="6">
        <f t="shared" si="241"/>
        <v>208768.7993882233</v>
      </c>
      <c r="T1101" s="4">
        <f t="shared" si="242"/>
        <v>2.2749999999999999</v>
      </c>
      <c r="U1101" s="1" t="str">
        <f t="shared" si="243"/>
        <v>High Performer</v>
      </c>
      <c r="V1101" s="1" t="str">
        <f t="shared" si="244"/>
        <v>IPO</v>
      </c>
      <c r="W1101" s="1" t="str">
        <f t="shared" si="245"/>
        <v>$</v>
      </c>
      <c r="X1101" s="1" t="str">
        <f t="shared" si="246"/>
        <v>$360M</v>
      </c>
      <c r="Y1101" s="1" t="str">
        <f t="shared" si="247"/>
        <v>$819M</v>
      </c>
      <c r="Z1101" s="1" t="str">
        <f t="shared" si="248"/>
        <v>$0</v>
      </c>
      <c r="AA1101" s="1" t="str">
        <f t="shared" si="249"/>
        <v>$2,08,769</v>
      </c>
      <c r="AB1101" s="6">
        <f t="shared" si="250"/>
        <v>17397.399949018607</v>
      </c>
      <c r="AC1101" s="1" t="str">
        <f t="shared" si="251"/>
        <v>Large</v>
      </c>
    </row>
    <row r="1102" spans="1:29">
      <c r="A1102" s="1" t="s">
        <v>4124</v>
      </c>
      <c r="B1102" s="1">
        <v>2008</v>
      </c>
      <c r="C1102" s="1" t="s">
        <v>22</v>
      </c>
      <c r="D1102" s="1" t="s">
        <v>36</v>
      </c>
      <c r="E1102" s="1" t="s">
        <v>37</v>
      </c>
      <c r="F1102" s="1">
        <v>358</v>
      </c>
      <c r="G1102" s="1">
        <v>3120</v>
      </c>
      <c r="H1102" s="1">
        <v>611</v>
      </c>
      <c r="I1102" s="1">
        <v>14.27</v>
      </c>
      <c r="J1102" s="1">
        <v>7</v>
      </c>
      <c r="K1102" s="1" t="s">
        <v>19</v>
      </c>
      <c r="L1102" s="1" t="s">
        <v>19</v>
      </c>
      <c r="M1102" s="1">
        <v>60</v>
      </c>
      <c r="N1102" s="1" t="s">
        <v>20</v>
      </c>
      <c r="O1102" s="1">
        <v>2294057</v>
      </c>
      <c r="P1102" s="1">
        <f t="shared" si="252"/>
        <v>4</v>
      </c>
      <c r="Q1102" s="1">
        <f t="shared" si="239"/>
        <v>16</v>
      </c>
      <c r="R1102" s="5">
        <f t="shared" si="240"/>
        <v>0.11474358974358974</v>
      </c>
      <c r="S1102" s="6">
        <f t="shared" si="241"/>
        <v>195833.33333333334</v>
      </c>
      <c r="T1102" s="4">
        <f t="shared" si="242"/>
        <v>1.7067039106145252</v>
      </c>
      <c r="U1102" s="1" t="str">
        <f t="shared" si="243"/>
        <v>Normal</v>
      </c>
      <c r="V1102" s="1" t="str">
        <f t="shared" si="244"/>
        <v>Still Private</v>
      </c>
      <c r="W1102" s="1" t="str">
        <f t="shared" si="245"/>
        <v>£</v>
      </c>
      <c r="X1102" s="1" t="str">
        <f t="shared" si="246"/>
        <v>£358M</v>
      </c>
      <c r="Y1102" s="1" t="str">
        <f t="shared" si="247"/>
        <v>£611M</v>
      </c>
      <c r="Z1102" s="1" t="str">
        <f t="shared" si="248"/>
        <v>£0</v>
      </c>
      <c r="AA1102" s="1" t="str">
        <f t="shared" si="249"/>
        <v>£1,95,833</v>
      </c>
      <c r="AB1102" s="6">
        <f t="shared" si="250"/>
        <v>16319.444444444445</v>
      </c>
      <c r="AC1102" s="1" t="str">
        <f t="shared" si="251"/>
        <v>Large</v>
      </c>
    </row>
    <row r="1103" spans="1:29">
      <c r="A1103" s="1" t="s">
        <v>2230</v>
      </c>
      <c r="B1103" s="1">
        <v>2008</v>
      </c>
      <c r="C1103" s="1" t="s">
        <v>73</v>
      </c>
      <c r="D1103" s="1" t="s">
        <v>43</v>
      </c>
      <c r="E1103" s="1" t="s">
        <v>40</v>
      </c>
      <c r="F1103" s="1">
        <v>223</v>
      </c>
      <c r="G1103" s="1">
        <v>3178</v>
      </c>
      <c r="H1103" s="1">
        <v>803</v>
      </c>
      <c r="I1103" s="1">
        <v>10.79</v>
      </c>
      <c r="J1103" s="1">
        <v>3</v>
      </c>
      <c r="K1103" s="1" t="s">
        <v>19</v>
      </c>
      <c r="L1103" s="1" t="s">
        <v>19</v>
      </c>
      <c r="M1103" s="1">
        <v>2</v>
      </c>
      <c r="N1103" s="1" t="s">
        <v>25</v>
      </c>
      <c r="O1103" s="1">
        <v>2284960</v>
      </c>
      <c r="P1103" s="1">
        <f t="shared" si="252"/>
        <v>3</v>
      </c>
      <c r="Q1103" s="1">
        <f t="shared" si="239"/>
        <v>16</v>
      </c>
      <c r="R1103" s="5">
        <f t="shared" si="240"/>
        <v>7.0169918187539329E-2</v>
      </c>
      <c r="S1103" s="6">
        <f t="shared" si="241"/>
        <v>252674.63813719319</v>
      </c>
      <c r="T1103" s="4">
        <f t="shared" si="242"/>
        <v>3.600896860986547</v>
      </c>
      <c r="U1103" s="1" t="str">
        <f t="shared" si="243"/>
        <v>Normal</v>
      </c>
      <c r="V1103" s="1" t="str">
        <f t="shared" si="244"/>
        <v>Still Private</v>
      </c>
      <c r="W1103" s="1" t="str">
        <f t="shared" si="245"/>
        <v>€</v>
      </c>
      <c r="X1103" s="1" t="str">
        <f t="shared" si="246"/>
        <v>€223M</v>
      </c>
      <c r="Y1103" s="1" t="str">
        <f t="shared" si="247"/>
        <v>€803M</v>
      </c>
      <c r="Z1103" s="1" t="str">
        <f t="shared" si="248"/>
        <v>€0</v>
      </c>
      <c r="AA1103" s="1" t="str">
        <f t="shared" si="249"/>
        <v>€2,52,675</v>
      </c>
      <c r="AB1103" s="6">
        <f t="shared" si="250"/>
        <v>21056.219844766099</v>
      </c>
      <c r="AC1103" s="1" t="str">
        <f t="shared" si="251"/>
        <v>Large</v>
      </c>
    </row>
    <row r="1104" spans="1:29">
      <c r="A1104" s="1" t="s">
        <v>1298</v>
      </c>
      <c r="B1104" s="1">
        <v>2008</v>
      </c>
      <c r="C1104" s="1" t="s">
        <v>16</v>
      </c>
      <c r="D1104" s="1" t="s">
        <v>95</v>
      </c>
      <c r="E1104" s="1" t="s">
        <v>23</v>
      </c>
      <c r="F1104" s="1">
        <v>463</v>
      </c>
      <c r="G1104" s="1">
        <v>157</v>
      </c>
      <c r="H1104" s="1">
        <v>660</v>
      </c>
      <c r="I1104" s="1">
        <v>15.97</v>
      </c>
      <c r="J1104" s="1">
        <v>4</v>
      </c>
      <c r="K1104" s="1" t="s">
        <v>19</v>
      </c>
      <c r="L1104" s="1" t="s">
        <v>19</v>
      </c>
      <c r="M1104" s="1">
        <v>57</v>
      </c>
      <c r="N1104" s="1" t="s">
        <v>20</v>
      </c>
      <c r="O1104" s="1">
        <v>2259131</v>
      </c>
      <c r="P1104" s="1">
        <f t="shared" si="252"/>
        <v>5</v>
      </c>
      <c r="Q1104" s="1">
        <f t="shared" si="239"/>
        <v>16</v>
      </c>
      <c r="R1104" s="5">
        <f t="shared" si="240"/>
        <v>2.9490445859872612</v>
      </c>
      <c r="S1104" s="6">
        <f t="shared" si="241"/>
        <v>4203821.6560509559</v>
      </c>
      <c r="T1104" s="4">
        <f t="shared" si="242"/>
        <v>1.4254859611231101</v>
      </c>
      <c r="U1104" s="1" t="str">
        <f t="shared" si="243"/>
        <v>Normal</v>
      </c>
      <c r="V1104" s="1" t="str">
        <f t="shared" si="244"/>
        <v>Still Private</v>
      </c>
      <c r="W1104" s="1" t="str">
        <f t="shared" si="245"/>
        <v>$</v>
      </c>
      <c r="X1104" s="1" t="str">
        <f t="shared" si="246"/>
        <v>$463M</v>
      </c>
      <c r="Y1104" s="1" t="str">
        <f t="shared" si="247"/>
        <v>$660M</v>
      </c>
      <c r="Z1104" s="1" t="str">
        <f t="shared" si="248"/>
        <v>$3</v>
      </c>
      <c r="AA1104" s="1" t="str">
        <f t="shared" si="249"/>
        <v>$42,03,822</v>
      </c>
      <c r="AB1104" s="6">
        <f t="shared" si="250"/>
        <v>350318.4713375796</v>
      </c>
      <c r="AC1104" s="1" t="str">
        <f t="shared" si="251"/>
        <v>Large</v>
      </c>
    </row>
    <row r="1105" spans="1:29">
      <c r="A1105" s="1" t="s">
        <v>2324</v>
      </c>
      <c r="B1105" s="1">
        <v>2008</v>
      </c>
      <c r="C1105" s="1" t="s">
        <v>53</v>
      </c>
      <c r="D1105" s="1" t="s">
        <v>95</v>
      </c>
      <c r="E1105" s="1" t="s">
        <v>28</v>
      </c>
      <c r="F1105" s="1">
        <v>407</v>
      </c>
      <c r="G1105" s="1">
        <v>3775</v>
      </c>
      <c r="H1105" s="1">
        <v>180</v>
      </c>
      <c r="I1105" s="1">
        <v>11.83</v>
      </c>
      <c r="J1105" s="1">
        <v>5</v>
      </c>
      <c r="K1105" s="1" t="s">
        <v>19</v>
      </c>
      <c r="L1105" s="1" t="s">
        <v>19</v>
      </c>
      <c r="M1105" s="1">
        <v>81</v>
      </c>
      <c r="N1105" s="1" t="s">
        <v>20</v>
      </c>
      <c r="O1105" s="1">
        <v>2229042</v>
      </c>
      <c r="P1105" s="1">
        <f t="shared" si="252"/>
        <v>1</v>
      </c>
      <c r="Q1105" s="1">
        <f t="shared" si="239"/>
        <v>16</v>
      </c>
      <c r="R1105" s="5">
        <f t="shared" si="240"/>
        <v>0.10781456953642383</v>
      </c>
      <c r="S1105" s="6">
        <f t="shared" si="241"/>
        <v>47682.119205298011</v>
      </c>
      <c r="T1105" s="4">
        <f t="shared" si="242"/>
        <v>0.44226044226044225</v>
      </c>
      <c r="U1105" s="1" t="str">
        <f t="shared" si="243"/>
        <v>Normal</v>
      </c>
      <c r="V1105" s="1" t="str">
        <f t="shared" si="244"/>
        <v>Still Private</v>
      </c>
      <c r="W1105" s="1">
        <f t="shared" si="245"/>
        <v>0</v>
      </c>
      <c r="X1105" s="1" t="str">
        <f t="shared" si="246"/>
        <v>0407M</v>
      </c>
      <c r="Y1105" s="1" t="str">
        <f t="shared" si="247"/>
        <v>0180M</v>
      </c>
      <c r="Z1105" s="1" t="str">
        <f t="shared" si="248"/>
        <v>00</v>
      </c>
      <c r="AA1105" s="1" t="str">
        <f t="shared" si="249"/>
        <v>047,682</v>
      </c>
      <c r="AB1105" s="6">
        <f t="shared" si="250"/>
        <v>3973.5099337748343</v>
      </c>
      <c r="AC1105" s="1" t="str">
        <f t="shared" si="251"/>
        <v>Large</v>
      </c>
    </row>
    <row r="1106" spans="1:29">
      <c r="A1106" s="1" t="s">
        <v>242</v>
      </c>
      <c r="B1106" s="1">
        <v>2008</v>
      </c>
      <c r="C1106" s="1" t="s">
        <v>16</v>
      </c>
      <c r="D1106" s="1" t="s">
        <v>102</v>
      </c>
      <c r="E1106" s="1" t="s">
        <v>40</v>
      </c>
      <c r="F1106" s="1">
        <v>329</v>
      </c>
      <c r="G1106" s="1">
        <v>2991</v>
      </c>
      <c r="H1106" s="1">
        <v>496</v>
      </c>
      <c r="I1106" s="1">
        <v>15.74</v>
      </c>
      <c r="J1106" s="1">
        <v>2</v>
      </c>
      <c r="K1106" s="1" t="s">
        <v>24</v>
      </c>
      <c r="L1106" s="1" t="s">
        <v>24</v>
      </c>
      <c r="M1106" s="1">
        <v>14</v>
      </c>
      <c r="N1106" s="1" t="s">
        <v>20</v>
      </c>
      <c r="O1106" s="1">
        <v>2164738</v>
      </c>
      <c r="P1106" s="1">
        <f t="shared" si="252"/>
        <v>3</v>
      </c>
      <c r="Q1106" s="1">
        <f t="shared" si="239"/>
        <v>16</v>
      </c>
      <c r="R1106" s="5">
        <f t="shared" si="240"/>
        <v>0.1099966566365764</v>
      </c>
      <c r="S1106" s="6">
        <f t="shared" si="241"/>
        <v>165830.82581076564</v>
      </c>
      <c r="T1106" s="4">
        <f t="shared" si="242"/>
        <v>1.5075987841945289</v>
      </c>
      <c r="U1106" s="1" t="str">
        <f t="shared" si="243"/>
        <v>Normal</v>
      </c>
      <c r="V1106" s="1" t="str">
        <f t="shared" si="244"/>
        <v>Acquired</v>
      </c>
      <c r="W1106" s="1" t="str">
        <f t="shared" si="245"/>
        <v>$</v>
      </c>
      <c r="X1106" s="1" t="str">
        <f t="shared" si="246"/>
        <v>$329M</v>
      </c>
      <c r="Y1106" s="1" t="str">
        <f t="shared" si="247"/>
        <v>$496M</v>
      </c>
      <c r="Z1106" s="1" t="str">
        <f t="shared" si="248"/>
        <v>$0</v>
      </c>
      <c r="AA1106" s="1" t="str">
        <f t="shared" si="249"/>
        <v>$1,65,831</v>
      </c>
      <c r="AB1106" s="6">
        <f t="shared" si="250"/>
        <v>13819.235484230469</v>
      </c>
      <c r="AC1106" s="1" t="str">
        <f t="shared" si="251"/>
        <v>Large</v>
      </c>
    </row>
    <row r="1107" spans="1:29">
      <c r="A1107" s="1" t="s">
        <v>4233</v>
      </c>
      <c r="B1107" s="1">
        <v>2008</v>
      </c>
      <c r="C1107" s="1" t="s">
        <v>53</v>
      </c>
      <c r="D1107" s="1" t="s">
        <v>46</v>
      </c>
      <c r="E1107" s="1" t="s">
        <v>18</v>
      </c>
      <c r="F1107" s="1">
        <v>485</v>
      </c>
      <c r="G1107" s="1">
        <v>2787</v>
      </c>
      <c r="H1107" s="1">
        <v>43</v>
      </c>
      <c r="I1107" s="1">
        <v>23.42</v>
      </c>
      <c r="J1107" s="1">
        <v>4</v>
      </c>
      <c r="K1107" s="1" t="s">
        <v>24</v>
      </c>
      <c r="L1107" s="1" t="s">
        <v>19</v>
      </c>
      <c r="M1107" s="1">
        <v>45</v>
      </c>
      <c r="N1107" s="1" t="s">
        <v>33</v>
      </c>
      <c r="O1107" s="1">
        <v>2098259</v>
      </c>
      <c r="P1107" s="1">
        <f t="shared" si="252"/>
        <v>2</v>
      </c>
      <c r="Q1107" s="1">
        <f t="shared" si="239"/>
        <v>16</v>
      </c>
      <c r="R1107" s="5">
        <f t="shared" si="240"/>
        <v>0.1740222461428059</v>
      </c>
      <c r="S1107" s="6">
        <f t="shared" si="241"/>
        <v>15428.776462145677</v>
      </c>
      <c r="T1107" s="4">
        <f t="shared" si="242"/>
        <v>8.8659793814432994E-2</v>
      </c>
      <c r="U1107" s="1" t="str">
        <f t="shared" si="243"/>
        <v>Normal</v>
      </c>
      <c r="V1107" s="1" t="str">
        <f t="shared" si="244"/>
        <v>Acquired</v>
      </c>
      <c r="W1107" s="1">
        <f t="shared" si="245"/>
        <v>0</v>
      </c>
      <c r="X1107" s="1" t="str">
        <f t="shared" si="246"/>
        <v>0485M</v>
      </c>
      <c r="Y1107" s="1" t="str">
        <f t="shared" si="247"/>
        <v>043M</v>
      </c>
      <c r="Z1107" s="1" t="str">
        <f t="shared" si="248"/>
        <v>00</v>
      </c>
      <c r="AA1107" s="1" t="str">
        <f t="shared" si="249"/>
        <v>015,429</v>
      </c>
      <c r="AB1107" s="6">
        <f t="shared" si="250"/>
        <v>1285.7313718454729</v>
      </c>
      <c r="AC1107" s="1" t="str">
        <f t="shared" si="251"/>
        <v>Large</v>
      </c>
    </row>
    <row r="1108" spans="1:29">
      <c r="A1108" s="1" t="s">
        <v>4045</v>
      </c>
      <c r="B1108" s="1">
        <v>2008</v>
      </c>
      <c r="C1108" s="1" t="s">
        <v>31</v>
      </c>
      <c r="D1108" s="1" t="s">
        <v>95</v>
      </c>
      <c r="E1108" s="1" t="s">
        <v>37</v>
      </c>
      <c r="F1108" s="1">
        <v>313</v>
      </c>
      <c r="G1108" s="1">
        <v>1845</v>
      </c>
      <c r="H1108" s="1">
        <v>640</v>
      </c>
      <c r="I1108" s="1">
        <v>9.1300000000000008</v>
      </c>
      <c r="J1108" s="1">
        <v>6</v>
      </c>
      <c r="K1108" s="1" t="s">
        <v>24</v>
      </c>
      <c r="L1108" s="1" t="s">
        <v>19</v>
      </c>
      <c r="M1108" s="1">
        <v>50</v>
      </c>
      <c r="N1108" s="1" t="s">
        <v>29</v>
      </c>
      <c r="O1108" s="1">
        <v>2084910</v>
      </c>
      <c r="P1108" s="1">
        <f t="shared" si="252"/>
        <v>4</v>
      </c>
      <c r="Q1108" s="1">
        <f t="shared" si="239"/>
        <v>16</v>
      </c>
      <c r="R1108" s="5">
        <f t="shared" si="240"/>
        <v>0.16964769647696476</v>
      </c>
      <c r="S1108" s="6">
        <f t="shared" si="241"/>
        <v>346883.46883468836</v>
      </c>
      <c r="T1108" s="4">
        <f t="shared" si="242"/>
        <v>2.0447284345047922</v>
      </c>
      <c r="U1108" s="1" t="str">
        <f t="shared" si="243"/>
        <v>Normal</v>
      </c>
      <c r="V1108" s="1" t="str">
        <f t="shared" si="244"/>
        <v>Acquired</v>
      </c>
      <c r="W1108" s="1" t="str">
        <f t="shared" si="245"/>
        <v>€</v>
      </c>
      <c r="X1108" s="1" t="str">
        <f t="shared" si="246"/>
        <v>€313M</v>
      </c>
      <c r="Y1108" s="1" t="str">
        <f t="shared" si="247"/>
        <v>€640M</v>
      </c>
      <c r="Z1108" s="1" t="str">
        <f t="shared" si="248"/>
        <v>€0</v>
      </c>
      <c r="AA1108" s="1" t="str">
        <f t="shared" si="249"/>
        <v>€3,46,883</v>
      </c>
      <c r="AB1108" s="6">
        <f t="shared" si="250"/>
        <v>28906.95573622403</v>
      </c>
      <c r="AC1108" s="1" t="str">
        <f t="shared" si="251"/>
        <v>Large</v>
      </c>
    </row>
    <row r="1109" spans="1:29">
      <c r="A1109" s="1" t="s">
        <v>3312</v>
      </c>
      <c r="B1109" s="1">
        <v>2008</v>
      </c>
      <c r="C1109" s="1" t="s">
        <v>35</v>
      </c>
      <c r="D1109" s="1" t="s">
        <v>95</v>
      </c>
      <c r="E1109" s="1" t="s">
        <v>23</v>
      </c>
      <c r="F1109" s="1">
        <v>341</v>
      </c>
      <c r="G1109" s="1">
        <v>623</v>
      </c>
      <c r="H1109" s="1">
        <v>554</v>
      </c>
      <c r="I1109" s="1">
        <v>25.43</v>
      </c>
      <c r="J1109" s="1">
        <v>8</v>
      </c>
      <c r="K1109" s="1" t="s">
        <v>19</v>
      </c>
      <c r="L1109" s="1" t="s">
        <v>19</v>
      </c>
      <c r="M1109" s="1">
        <v>68</v>
      </c>
      <c r="N1109" s="1" t="s">
        <v>49</v>
      </c>
      <c r="O1109" s="1">
        <v>2070626</v>
      </c>
      <c r="P1109" s="1">
        <f t="shared" si="252"/>
        <v>5</v>
      </c>
      <c r="Q1109" s="1">
        <f t="shared" si="239"/>
        <v>16</v>
      </c>
      <c r="R1109" s="5">
        <f t="shared" si="240"/>
        <v>0.5473515248796148</v>
      </c>
      <c r="S1109" s="6">
        <f t="shared" si="241"/>
        <v>889245.58587479941</v>
      </c>
      <c r="T1109" s="4">
        <f t="shared" si="242"/>
        <v>1.6246334310850439</v>
      </c>
      <c r="U1109" s="1" t="str">
        <f t="shared" si="243"/>
        <v>High Performer</v>
      </c>
      <c r="V1109" s="1" t="str">
        <f t="shared" si="244"/>
        <v>Still Private</v>
      </c>
      <c r="W1109" s="1" t="str">
        <f t="shared" si="245"/>
        <v>¥</v>
      </c>
      <c r="X1109" s="1" t="str">
        <f t="shared" si="246"/>
        <v>¥341M</v>
      </c>
      <c r="Y1109" s="1" t="str">
        <f t="shared" si="247"/>
        <v>¥554M</v>
      </c>
      <c r="Z1109" s="1" t="str">
        <f t="shared" si="248"/>
        <v>¥1</v>
      </c>
      <c r="AA1109" s="1" t="str">
        <f t="shared" si="249"/>
        <v>¥8,89,246</v>
      </c>
      <c r="AB1109" s="6">
        <f t="shared" si="250"/>
        <v>74103.798822899946</v>
      </c>
      <c r="AC1109" s="1" t="str">
        <f t="shared" si="251"/>
        <v>Large</v>
      </c>
    </row>
    <row r="1110" spans="1:29">
      <c r="A1110" s="1" t="s">
        <v>1242</v>
      </c>
      <c r="B1110" s="1">
        <v>2008</v>
      </c>
      <c r="C1110" s="1" t="s">
        <v>35</v>
      </c>
      <c r="D1110" s="1" t="s">
        <v>17</v>
      </c>
      <c r="E1110" s="1" t="s">
        <v>28</v>
      </c>
      <c r="F1110" s="1">
        <v>232</v>
      </c>
      <c r="G1110" s="1">
        <v>2704</v>
      </c>
      <c r="H1110" s="1">
        <v>809</v>
      </c>
      <c r="I1110" s="1">
        <v>37.799999999999997</v>
      </c>
      <c r="J1110" s="1">
        <v>5</v>
      </c>
      <c r="K1110" s="1" t="s">
        <v>24</v>
      </c>
      <c r="L1110" s="1" t="s">
        <v>24</v>
      </c>
      <c r="M1110" s="1">
        <v>56</v>
      </c>
      <c r="N1110" s="1" t="s">
        <v>49</v>
      </c>
      <c r="O1110" s="1">
        <v>2067515</v>
      </c>
      <c r="P1110" s="1">
        <f t="shared" si="252"/>
        <v>1</v>
      </c>
      <c r="Q1110" s="1">
        <f t="shared" si="239"/>
        <v>16</v>
      </c>
      <c r="R1110" s="5">
        <f t="shared" si="240"/>
        <v>8.5798816568047331E-2</v>
      </c>
      <c r="S1110" s="6">
        <f t="shared" si="241"/>
        <v>299186.39053254441</v>
      </c>
      <c r="T1110" s="4">
        <f t="shared" si="242"/>
        <v>3.4870689655172415</v>
      </c>
      <c r="U1110" s="1" t="str">
        <f t="shared" si="243"/>
        <v>Normal</v>
      </c>
      <c r="V1110" s="1" t="str">
        <f t="shared" si="244"/>
        <v>Acquired</v>
      </c>
      <c r="W1110" s="1" t="str">
        <f t="shared" si="245"/>
        <v>¥</v>
      </c>
      <c r="X1110" s="1" t="str">
        <f t="shared" si="246"/>
        <v>¥232M</v>
      </c>
      <c r="Y1110" s="1" t="str">
        <f t="shared" si="247"/>
        <v>¥809M</v>
      </c>
      <c r="Z1110" s="1" t="str">
        <f t="shared" si="248"/>
        <v>¥0</v>
      </c>
      <c r="AA1110" s="1" t="str">
        <f t="shared" si="249"/>
        <v>¥2,99,186</v>
      </c>
      <c r="AB1110" s="6">
        <f t="shared" si="250"/>
        <v>24932.199211045365</v>
      </c>
      <c r="AC1110" s="1" t="str">
        <f t="shared" si="251"/>
        <v>Large</v>
      </c>
    </row>
    <row r="1111" spans="1:29">
      <c r="A1111" s="1" t="s">
        <v>333</v>
      </c>
      <c r="B1111" s="1">
        <v>2008</v>
      </c>
      <c r="C1111" s="1" t="s">
        <v>22</v>
      </c>
      <c r="D1111" s="1" t="s">
        <v>32</v>
      </c>
      <c r="E1111" s="1" t="s">
        <v>37</v>
      </c>
      <c r="F1111" s="1">
        <v>349</v>
      </c>
      <c r="G1111" s="1">
        <v>684</v>
      </c>
      <c r="H1111" s="1">
        <v>62</v>
      </c>
      <c r="I1111" s="1">
        <v>16.149999999999999</v>
      </c>
      <c r="J1111" s="1">
        <v>8</v>
      </c>
      <c r="K1111" s="1" t="s">
        <v>24</v>
      </c>
      <c r="L1111" s="1" t="s">
        <v>24</v>
      </c>
      <c r="M1111" s="1">
        <v>80</v>
      </c>
      <c r="N1111" s="1" t="s">
        <v>49</v>
      </c>
      <c r="O1111" s="1">
        <v>2064978</v>
      </c>
      <c r="P1111" s="1">
        <f t="shared" si="252"/>
        <v>4</v>
      </c>
      <c r="Q1111" s="1">
        <f t="shared" si="239"/>
        <v>16</v>
      </c>
      <c r="R1111" s="5">
        <f t="shared" si="240"/>
        <v>0.51023391812865493</v>
      </c>
      <c r="S1111" s="6">
        <f t="shared" si="241"/>
        <v>90643.274853801166</v>
      </c>
      <c r="T1111" s="4">
        <f t="shared" si="242"/>
        <v>0.17765042979942694</v>
      </c>
      <c r="U1111" s="1" t="str">
        <f t="shared" si="243"/>
        <v>High Performer</v>
      </c>
      <c r="V1111" s="1" t="str">
        <f t="shared" si="244"/>
        <v>Acquired</v>
      </c>
      <c r="W1111" s="1" t="str">
        <f t="shared" si="245"/>
        <v>£</v>
      </c>
      <c r="X1111" s="1" t="str">
        <f t="shared" si="246"/>
        <v>£349M</v>
      </c>
      <c r="Y1111" s="1" t="str">
        <f t="shared" si="247"/>
        <v>£62M</v>
      </c>
      <c r="Z1111" s="1" t="str">
        <f t="shared" si="248"/>
        <v>£1</v>
      </c>
      <c r="AA1111" s="1" t="str">
        <f t="shared" si="249"/>
        <v>£90,643</v>
      </c>
      <c r="AB1111" s="6">
        <f t="shared" si="250"/>
        <v>7553.6062378167644</v>
      </c>
      <c r="AC1111" s="1" t="str">
        <f t="shared" si="251"/>
        <v>Large</v>
      </c>
    </row>
    <row r="1112" spans="1:29">
      <c r="A1112" s="1" t="s">
        <v>2446</v>
      </c>
      <c r="B1112" s="1">
        <v>2008</v>
      </c>
      <c r="C1112" s="1" t="s">
        <v>16</v>
      </c>
      <c r="D1112" s="1" t="s">
        <v>32</v>
      </c>
      <c r="E1112" s="1" t="s">
        <v>28</v>
      </c>
      <c r="F1112" s="1">
        <v>221</v>
      </c>
      <c r="G1112" s="1">
        <v>2502</v>
      </c>
      <c r="H1112" s="1">
        <v>130</v>
      </c>
      <c r="I1112" s="1">
        <v>21.45</v>
      </c>
      <c r="J1112" s="1">
        <v>3</v>
      </c>
      <c r="K1112" s="1" t="s">
        <v>24</v>
      </c>
      <c r="L1112" s="1" t="s">
        <v>19</v>
      </c>
      <c r="M1112" s="1">
        <v>40</v>
      </c>
      <c r="N1112" s="1" t="s">
        <v>33</v>
      </c>
      <c r="O1112" s="1">
        <v>2063207</v>
      </c>
      <c r="P1112" s="1">
        <f t="shared" si="252"/>
        <v>1</v>
      </c>
      <c r="Q1112" s="1">
        <f t="shared" si="239"/>
        <v>16</v>
      </c>
      <c r="R1112" s="5">
        <f t="shared" si="240"/>
        <v>8.8329336530775376E-2</v>
      </c>
      <c r="S1112" s="6">
        <f t="shared" si="241"/>
        <v>51958.433253397285</v>
      </c>
      <c r="T1112" s="4">
        <f t="shared" si="242"/>
        <v>0.58823529411764708</v>
      </c>
      <c r="U1112" s="1" t="str">
        <f t="shared" si="243"/>
        <v>Normal</v>
      </c>
      <c r="V1112" s="1" t="str">
        <f t="shared" si="244"/>
        <v>Acquired</v>
      </c>
      <c r="W1112" s="1" t="str">
        <f t="shared" si="245"/>
        <v>$</v>
      </c>
      <c r="X1112" s="1" t="str">
        <f t="shared" si="246"/>
        <v>$221M</v>
      </c>
      <c r="Y1112" s="1" t="str">
        <f t="shared" si="247"/>
        <v>$130M</v>
      </c>
      <c r="Z1112" s="1" t="str">
        <f t="shared" si="248"/>
        <v>$0</v>
      </c>
      <c r="AA1112" s="1" t="str">
        <f t="shared" si="249"/>
        <v>$51,958</v>
      </c>
      <c r="AB1112" s="6">
        <f t="shared" si="250"/>
        <v>4329.8694377831071</v>
      </c>
      <c r="AC1112" s="1" t="str">
        <f t="shared" si="251"/>
        <v>Large</v>
      </c>
    </row>
    <row r="1113" spans="1:29">
      <c r="A1113" s="1" t="s">
        <v>4595</v>
      </c>
      <c r="B1113" s="1">
        <v>2008</v>
      </c>
      <c r="C1113" s="1" t="s">
        <v>16</v>
      </c>
      <c r="D1113" s="1" t="s">
        <v>39</v>
      </c>
      <c r="E1113" s="1" t="s">
        <v>37</v>
      </c>
      <c r="F1113" s="1">
        <v>470</v>
      </c>
      <c r="G1113" s="1">
        <v>3845</v>
      </c>
      <c r="H1113" s="1">
        <v>292</v>
      </c>
      <c r="I1113" s="1">
        <v>47.59</v>
      </c>
      <c r="J1113" s="1">
        <v>2</v>
      </c>
      <c r="K1113" s="1" t="s">
        <v>19</v>
      </c>
      <c r="L1113" s="1" t="s">
        <v>24</v>
      </c>
      <c r="M1113" s="1">
        <v>45</v>
      </c>
      <c r="N1113" s="1" t="s">
        <v>25</v>
      </c>
      <c r="O1113" s="1">
        <v>2031623</v>
      </c>
      <c r="P1113" s="1">
        <f t="shared" si="252"/>
        <v>4</v>
      </c>
      <c r="Q1113" s="1">
        <f t="shared" si="239"/>
        <v>16</v>
      </c>
      <c r="R1113" s="5">
        <f t="shared" si="240"/>
        <v>0.1222366710013004</v>
      </c>
      <c r="S1113" s="6">
        <f t="shared" si="241"/>
        <v>75942.782834850455</v>
      </c>
      <c r="T1113" s="4">
        <f t="shared" si="242"/>
        <v>0.62127659574468086</v>
      </c>
      <c r="U1113" s="1" t="str">
        <f t="shared" si="243"/>
        <v>Normal</v>
      </c>
      <c r="V1113" s="1" t="str">
        <f t="shared" si="244"/>
        <v>IPO</v>
      </c>
      <c r="W1113" s="1" t="str">
        <f t="shared" si="245"/>
        <v>$</v>
      </c>
      <c r="X1113" s="1" t="str">
        <f t="shared" si="246"/>
        <v>$470M</v>
      </c>
      <c r="Y1113" s="1" t="str">
        <f t="shared" si="247"/>
        <v>$292M</v>
      </c>
      <c r="Z1113" s="1" t="str">
        <f t="shared" si="248"/>
        <v>$0</v>
      </c>
      <c r="AA1113" s="1" t="str">
        <f t="shared" si="249"/>
        <v>$75,943</v>
      </c>
      <c r="AB1113" s="6">
        <f t="shared" si="250"/>
        <v>6328.5652362375376</v>
      </c>
      <c r="AC1113" s="1" t="str">
        <f t="shared" si="251"/>
        <v>Large</v>
      </c>
    </row>
    <row r="1114" spans="1:29">
      <c r="A1114" s="1" t="s">
        <v>1179</v>
      </c>
      <c r="B1114" s="1">
        <v>2008</v>
      </c>
      <c r="C1114" s="1" t="s">
        <v>31</v>
      </c>
      <c r="D1114" s="1" t="s">
        <v>46</v>
      </c>
      <c r="E1114" s="1" t="s">
        <v>40</v>
      </c>
      <c r="F1114" s="1">
        <v>313</v>
      </c>
      <c r="G1114" s="1">
        <v>1629</v>
      </c>
      <c r="H1114" s="1">
        <v>605</v>
      </c>
      <c r="I1114" s="1">
        <v>20.8</v>
      </c>
      <c r="J1114" s="1">
        <v>8</v>
      </c>
      <c r="K1114" s="1" t="s">
        <v>24</v>
      </c>
      <c r="L1114" s="1" t="s">
        <v>24</v>
      </c>
      <c r="M1114" s="1">
        <v>8</v>
      </c>
      <c r="N1114" s="1" t="s">
        <v>25</v>
      </c>
      <c r="O1114" s="1">
        <v>2011509</v>
      </c>
      <c r="P1114" s="1">
        <f t="shared" si="252"/>
        <v>3</v>
      </c>
      <c r="Q1114" s="1">
        <f t="shared" si="239"/>
        <v>16</v>
      </c>
      <c r="R1114" s="5">
        <f t="shared" si="240"/>
        <v>0.19214241866175569</v>
      </c>
      <c r="S1114" s="6">
        <f t="shared" si="241"/>
        <v>371393.49294045428</v>
      </c>
      <c r="T1114" s="4">
        <f t="shared" si="242"/>
        <v>1.9329073482428114</v>
      </c>
      <c r="U1114" s="1" t="str">
        <f t="shared" si="243"/>
        <v>High Performer</v>
      </c>
      <c r="V1114" s="1" t="str">
        <f t="shared" si="244"/>
        <v>Acquired</v>
      </c>
      <c r="W1114" s="1" t="str">
        <f t="shared" si="245"/>
        <v>€</v>
      </c>
      <c r="X1114" s="1" t="str">
        <f t="shared" si="246"/>
        <v>€313M</v>
      </c>
      <c r="Y1114" s="1" t="str">
        <f t="shared" si="247"/>
        <v>€605M</v>
      </c>
      <c r="Z1114" s="1" t="str">
        <f t="shared" si="248"/>
        <v>€0</v>
      </c>
      <c r="AA1114" s="1" t="str">
        <f t="shared" si="249"/>
        <v>€3,71,393</v>
      </c>
      <c r="AB1114" s="6">
        <f t="shared" si="250"/>
        <v>30949.457745037857</v>
      </c>
      <c r="AC1114" s="1" t="str">
        <f t="shared" si="251"/>
        <v>Large</v>
      </c>
    </row>
    <row r="1115" spans="1:29">
      <c r="A1115" s="1" t="s">
        <v>1336</v>
      </c>
      <c r="B1115" s="1">
        <v>2008</v>
      </c>
      <c r="C1115" s="1" t="s">
        <v>73</v>
      </c>
      <c r="D1115" s="1" t="s">
        <v>51</v>
      </c>
      <c r="E1115" s="1" t="s">
        <v>37</v>
      </c>
      <c r="F1115" s="1">
        <v>390</v>
      </c>
      <c r="G1115" s="1">
        <v>202</v>
      </c>
      <c r="H1115" s="1">
        <v>250</v>
      </c>
      <c r="I1115" s="1">
        <v>0.23</v>
      </c>
      <c r="J1115" s="1">
        <v>3</v>
      </c>
      <c r="K1115" s="1" t="s">
        <v>19</v>
      </c>
      <c r="L1115" s="1" t="s">
        <v>19</v>
      </c>
      <c r="M1115" s="1">
        <v>47</v>
      </c>
      <c r="N1115" s="1" t="s">
        <v>49</v>
      </c>
      <c r="O1115" s="1">
        <v>1998012</v>
      </c>
      <c r="P1115" s="1">
        <f t="shared" si="252"/>
        <v>4</v>
      </c>
      <c r="Q1115" s="1">
        <f t="shared" si="239"/>
        <v>16</v>
      </c>
      <c r="R1115" s="5">
        <f t="shared" si="240"/>
        <v>1.9306930693069306</v>
      </c>
      <c r="S1115" s="6">
        <f t="shared" si="241"/>
        <v>1237623.7623762377</v>
      </c>
      <c r="T1115" s="4">
        <f t="shared" si="242"/>
        <v>0.64102564102564108</v>
      </c>
      <c r="U1115" s="1" t="str">
        <f t="shared" si="243"/>
        <v>Normal</v>
      </c>
      <c r="V1115" s="1" t="str">
        <f t="shared" si="244"/>
        <v>Still Private</v>
      </c>
      <c r="W1115" s="1" t="str">
        <f t="shared" si="245"/>
        <v>€</v>
      </c>
      <c r="X1115" s="1" t="str">
        <f t="shared" si="246"/>
        <v>€390M</v>
      </c>
      <c r="Y1115" s="1" t="str">
        <f t="shared" si="247"/>
        <v>€250M</v>
      </c>
      <c r="Z1115" s="1" t="str">
        <f t="shared" si="248"/>
        <v>€2</v>
      </c>
      <c r="AA1115" s="1" t="str">
        <f t="shared" si="249"/>
        <v>€12,37,624</v>
      </c>
      <c r="AB1115" s="6">
        <f t="shared" si="250"/>
        <v>103135.31353135314</v>
      </c>
      <c r="AC1115" s="1" t="str">
        <f t="shared" si="251"/>
        <v>Large</v>
      </c>
    </row>
    <row r="1116" spans="1:29">
      <c r="A1116" s="1" t="s">
        <v>2955</v>
      </c>
      <c r="B1116" s="1">
        <v>2008</v>
      </c>
      <c r="C1116" s="1" t="s">
        <v>35</v>
      </c>
      <c r="D1116" s="1" t="s">
        <v>32</v>
      </c>
      <c r="E1116" s="1" t="s">
        <v>23</v>
      </c>
      <c r="F1116" s="1">
        <v>406</v>
      </c>
      <c r="G1116" s="1">
        <v>3376</v>
      </c>
      <c r="H1116" s="1">
        <v>76</v>
      </c>
      <c r="I1116" s="1">
        <v>45</v>
      </c>
      <c r="J1116" s="1">
        <v>4</v>
      </c>
      <c r="K1116" s="1" t="s">
        <v>24</v>
      </c>
      <c r="L1116" s="1" t="s">
        <v>19</v>
      </c>
      <c r="M1116" s="1">
        <v>85</v>
      </c>
      <c r="N1116" s="1" t="s">
        <v>49</v>
      </c>
      <c r="O1116" s="1">
        <v>1973649</v>
      </c>
      <c r="P1116" s="1">
        <f t="shared" si="252"/>
        <v>5</v>
      </c>
      <c r="Q1116" s="1">
        <f t="shared" si="239"/>
        <v>16</v>
      </c>
      <c r="R1116" s="5">
        <f t="shared" si="240"/>
        <v>0.12026066350710901</v>
      </c>
      <c r="S1116" s="6">
        <f t="shared" si="241"/>
        <v>22511.848341232228</v>
      </c>
      <c r="T1116" s="4">
        <f t="shared" si="242"/>
        <v>0.18719211822660098</v>
      </c>
      <c r="U1116" s="1" t="str">
        <f t="shared" si="243"/>
        <v>Normal</v>
      </c>
      <c r="V1116" s="1" t="str">
        <f t="shared" si="244"/>
        <v>Acquired</v>
      </c>
      <c r="W1116" s="1" t="str">
        <f t="shared" si="245"/>
        <v>¥</v>
      </c>
      <c r="X1116" s="1" t="str">
        <f t="shared" si="246"/>
        <v>¥406M</v>
      </c>
      <c r="Y1116" s="1" t="str">
        <f t="shared" si="247"/>
        <v>¥76M</v>
      </c>
      <c r="Z1116" s="1" t="str">
        <f t="shared" si="248"/>
        <v>¥0</v>
      </c>
      <c r="AA1116" s="1" t="str">
        <f t="shared" si="249"/>
        <v>¥22,512</v>
      </c>
      <c r="AB1116" s="6">
        <f t="shared" si="250"/>
        <v>1875.9873617693522</v>
      </c>
      <c r="AC1116" s="1" t="str">
        <f t="shared" si="251"/>
        <v>Large</v>
      </c>
    </row>
    <row r="1117" spans="1:29">
      <c r="A1117" s="1" t="s">
        <v>360</v>
      </c>
      <c r="B1117" s="1">
        <v>2008</v>
      </c>
      <c r="C1117" s="1" t="s">
        <v>27</v>
      </c>
      <c r="D1117" s="1" t="s">
        <v>43</v>
      </c>
      <c r="E1117" s="1" t="s">
        <v>28</v>
      </c>
      <c r="F1117" s="1">
        <v>303</v>
      </c>
      <c r="G1117" s="1">
        <v>2904</v>
      </c>
      <c r="H1117" s="1">
        <v>275</v>
      </c>
      <c r="I1117" s="1">
        <v>10.25</v>
      </c>
      <c r="J1117" s="1">
        <v>3</v>
      </c>
      <c r="K1117" s="1" t="s">
        <v>19</v>
      </c>
      <c r="L1117" s="1" t="s">
        <v>19</v>
      </c>
      <c r="M1117" s="1">
        <v>11</v>
      </c>
      <c r="N1117" s="1" t="s">
        <v>29</v>
      </c>
      <c r="O1117" s="1">
        <v>1949316</v>
      </c>
      <c r="P1117" s="1">
        <f t="shared" si="252"/>
        <v>1</v>
      </c>
      <c r="Q1117" s="1">
        <f t="shared" si="239"/>
        <v>16</v>
      </c>
      <c r="R1117" s="5">
        <f t="shared" si="240"/>
        <v>0.10433884297520661</v>
      </c>
      <c r="S1117" s="6">
        <f t="shared" si="241"/>
        <v>94696.969696969696</v>
      </c>
      <c r="T1117" s="4">
        <f t="shared" si="242"/>
        <v>0.90759075907590758</v>
      </c>
      <c r="U1117" s="1" t="str">
        <f t="shared" si="243"/>
        <v>Normal</v>
      </c>
      <c r="V1117" s="1" t="str">
        <f t="shared" si="244"/>
        <v>Still Private</v>
      </c>
      <c r="W1117" s="1" t="str">
        <f t="shared" si="245"/>
        <v>$</v>
      </c>
      <c r="X1117" s="1" t="str">
        <f t="shared" si="246"/>
        <v>$303M</v>
      </c>
      <c r="Y1117" s="1" t="str">
        <f t="shared" si="247"/>
        <v>$275M</v>
      </c>
      <c r="Z1117" s="1" t="str">
        <f t="shared" si="248"/>
        <v>$0</v>
      </c>
      <c r="AA1117" s="1" t="str">
        <f t="shared" si="249"/>
        <v>$94,697</v>
      </c>
      <c r="AB1117" s="6">
        <f t="shared" si="250"/>
        <v>7891.4141414141413</v>
      </c>
      <c r="AC1117" s="1" t="str">
        <f t="shared" si="251"/>
        <v>Large</v>
      </c>
    </row>
    <row r="1118" spans="1:29">
      <c r="A1118" s="1" t="s">
        <v>3942</v>
      </c>
      <c r="B1118" s="1">
        <v>2008</v>
      </c>
      <c r="C1118" s="1" t="s">
        <v>16</v>
      </c>
      <c r="D1118" s="1" t="s">
        <v>36</v>
      </c>
      <c r="E1118" s="1" t="s">
        <v>18</v>
      </c>
      <c r="F1118" s="1">
        <v>455</v>
      </c>
      <c r="G1118" s="1">
        <v>4682</v>
      </c>
      <c r="H1118" s="1">
        <v>699</v>
      </c>
      <c r="I1118" s="1">
        <v>28.33</v>
      </c>
      <c r="J1118" s="1">
        <v>2</v>
      </c>
      <c r="K1118" s="1" t="s">
        <v>24</v>
      </c>
      <c r="L1118" s="1" t="s">
        <v>24</v>
      </c>
      <c r="M1118" s="1">
        <v>92</v>
      </c>
      <c r="N1118" s="1" t="s">
        <v>49</v>
      </c>
      <c r="O1118" s="1">
        <v>1922572</v>
      </c>
      <c r="P1118" s="1">
        <f t="shared" si="252"/>
        <v>2</v>
      </c>
      <c r="Q1118" s="1">
        <f t="shared" si="239"/>
        <v>16</v>
      </c>
      <c r="R1118" s="5">
        <f t="shared" si="240"/>
        <v>9.7180692011960695E-2</v>
      </c>
      <c r="S1118" s="6">
        <f t="shared" si="241"/>
        <v>149295.17300299017</v>
      </c>
      <c r="T1118" s="4">
        <f t="shared" si="242"/>
        <v>1.5362637362637364</v>
      </c>
      <c r="U1118" s="1" t="str">
        <f t="shared" si="243"/>
        <v>Normal</v>
      </c>
      <c r="V1118" s="1" t="str">
        <f t="shared" si="244"/>
        <v>Acquired</v>
      </c>
      <c r="W1118" s="1" t="str">
        <f t="shared" si="245"/>
        <v>$</v>
      </c>
      <c r="X1118" s="1" t="str">
        <f t="shared" si="246"/>
        <v>$455M</v>
      </c>
      <c r="Y1118" s="1" t="str">
        <f t="shared" si="247"/>
        <v>$699M</v>
      </c>
      <c r="Z1118" s="1" t="str">
        <f t="shared" si="248"/>
        <v>$0</v>
      </c>
      <c r="AA1118" s="1" t="str">
        <f t="shared" si="249"/>
        <v>$1,49,295</v>
      </c>
      <c r="AB1118" s="6">
        <f t="shared" si="250"/>
        <v>12441.264416915848</v>
      </c>
      <c r="AC1118" s="1" t="str">
        <f t="shared" si="251"/>
        <v>Large</v>
      </c>
    </row>
    <row r="1119" spans="1:29">
      <c r="A1119" s="1" t="s">
        <v>1000</v>
      </c>
      <c r="B1119" s="1">
        <v>2008</v>
      </c>
      <c r="C1119" s="1" t="s">
        <v>27</v>
      </c>
      <c r="D1119" s="1" t="s">
        <v>36</v>
      </c>
      <c r="E1119" s="1" t="s">
        <v>37</v>
      </c>
      <c r="F1119" s="1">
        <v>390</v>
      </c>
      <c r="G1119" s="1">
        <v>4403</v>
      </c>
      <c r="H1119" s="1">
        <v>587</v>
      </c>
      <c r="I1119" s="1">
        <v>19.760000000000002</v>
      </c>
      <c r="J1119" s="1">
        <v>6</v>
      </c>
      <c r="K1119" s="1" t="s">
        <v>24</v>
      </c>
      <c r="L1119" s="1" t="s">
        <v>19</v>
      </c>
      <c r="M1119" s="1">
        <v>40</v>
      </c>
      <c r="N1119" s="1" t="s">
        <v>49</v>
      </c>
      <c r="O1119" s="1">
        <v>1898803</v>
      </c>
      <c r="P1119" s="1">
        <f t="shared" si="252"/>
        <v>4</v>
      </c>
      <c r="Q1119" s="1">
        <f t="shared" si="239"/>
        <v>16</v>
      </c>
      <c r="R1119" s="5">
        <f t="shared" si="240"/>
        <v>8.8575970928912104E-2</v>
      </c>
      <c r="S1119" s="6">
        <f t="shared" si="241"/>
        <v>133318.19214172155</v>
      </c>
      <c r="T1119" s="4">
        <f t="shared" si="242"/>
        <v>1.5051282051282051</v>
      </c>
      <c r="U1119" s="1" t="str">
        <f t="shared" si="243"/>
        <v>Normal</v>
      </c>
      <c r="V1119" s="1" t="str">
        <f t="shared" si="244"/>
        <v>Acquired</v>
      </c>
      <c r="W1119" s="1" t="str">
        <f t="shared" si="245"/>
        <v>$</v>
      </c>
      <c r="X1119" s="1" t="str">
        <f t="shared" si="246"/>
        <v>$390M</v>
      </c>
      <c r="Y1119" s="1" t="str">
        <f t="shared" si="247"/>
        <v>$587M</v>
      </c>
      <c r="Z1119" s="1" t="str">
        <f t="shared" si="248"/>
        <v>$0</v>
      </c>
      <c r="AA1119" s="1" t="str">
        <f t="shared" si="249"/>
        <v>$1,33,318</v>
      </c>
      <c r="AB1119" s="6">
        <f t="shared" si="250"/>
        <v>11109.849345143462</v>
      </c>
      <c r="AC1119" s="1" t="str">
        <f t="shared" si="251"/>
        <v>Large</v>
      </c>
    </row>
    <row r="1120" spans="1:29">
      <c r="A1120" s="1" t="s">
        <v>850</v>
      </c>
      <c r="B1120" s="1">
        <v>2008</v>
      </c>
      <c r="C1120" s="1" t="s">
        <v>22</v>
      </c>
      <c r="D1120" s="1" t="s">
        <v>36</v>
      </c>
      <c r="E1120" s="1" t="s">
        <v>23</v>
      </c>
      <c r="F1120" s="1">
        <v>265</v>
      </c>
      <c r="G1120" s="1">
        <v>1845</v>
      </c>
      <c r="H1120" s="1">
        <v>274</v>
      </c>
      <c r="I1120" s="1">
        <v>40.270000000000003</v>
      </c>
      <c r="J1120" s="1">
        <v>6</v>
      </c>
      <c r="K1120" s="1" t="s">
        <v>19</v>
      </c>
      <c r="L1120" s="1" t="s">
        <v>19</v>
      </c>
      <c r="M1120" s="1">
        <v>25</v>
      </c>
      <c r="N1120" s="1" t="s">
        <v>20</v>
      </c>
      <c r="O1120" s="1">
        <v>1867349</v>
      </c>
      <c r="P1120" s="1">
        <f t="shared" si="252"/>
        <v>5</v>
      </c>
      <c r="Q1120" s="1">
        <f t="shared" si="239"/>
        <v>16</v>
      </c>
      <c r="R1120" s="5">
        <f t="shared" si="240"/>
        <v>0.14363143631436315</v>
      </c>
      <c r="S1120" s="6">
        <f t="shared" si="241"/>
        <v>148509.48509485094</v>
      </c>
      <c r="T1120" s="4">
        <f t="shared" si="242"/>
        <v>1.0339622641509434</v>
      </c>
      <c r="U1120" s="1" t="str">
        <f t="shared" si="243"/>
        <v>Normal</v>
      </c>
      <c r="V1120" s="1" t="str">
        <f t="shared" si="244"/>
        <v>Still Private</v>
      </c>
      <c r="W1120" s="1" t="str">
        <f t="shared" si="245"/>
        <v>£</v>
      </c>
      <c r="X1120" s="1" t="str">
        <f t="shared" si="246"/>
        <v>£265M</v>
      </c>
      <c r="Y1120" s="1" t="str">
        <f t="shared" si="247"/>
        <v>£274M</v>
      </c>
      <c r="Z1120" s="1" t="str">
        <f t="shared" si="248"/>
        <v>£0</v>
      </c>
      <c r="AA1120" s="1" t="str">
        <f t="shared" si="249"/>
        <v>£1,48,509</v>
      </c>
      <c r="AB1120" s="6">
        <f t="shared" si="250"/>
        <v>12375.790424570912</v>
      </c>
      <c r="AC1120" s="1" t="str">
        <f t="shared" si="251"/>
        <v>Large</v>
      </c>
    </row>
    <row r="1121" spans="1:29">
      <c r="A1121" s="1" t="s">
        <v>1452</v>
      </c>
      <c r="B1121" s="1">
        <v>2008</v>
      </c>
      <c r="C1121" s="1" t="s">
        <v>42</v>
      </c>
      <c r="D1121" s="1" t="s">
        <v>43</v>
      </c>
      <c r="E1121" s="1" t="s">
        <v>37</v>
      </c>
      <c r="F1121" s="1">
        <v>213</v>
      </c>
      <c r="G1121" s="1">
        <v>3986</v>
      </c>
      <c r="H1121" s="1">
        <v>456</v>
      </c>
      <c r="I1121" s="1">
        <v>28.8</v>
      </c>
      <c r="J1121" s="1">
        <v>6</v>
      </c>
      <c r="K1121" s="1" t="s">
        <v>19</v>
      </c>
      <c r="L1121" s="1" t="s">
        <v>19</v>
      </c>
      <c r="M1121" s="1">
        <v>69</v>
      </c>
      <c r="N1121" s="1" t="s">
        <v>25</v>
      </c>
      <c r="O1121" s="1">
        <v>1850397</v>
      </c>
      <c r="P1121" s="1">
        <f t="shared" si="252"/>
        <v>4</v>
      </c>
      <c r="Q1121" s="1">
        <f t="shared" si="239"/>
        <v>16</v>
      </c>
      <c r="R1121" s="5">
        <f t="shared" si="240"/>
        <v>5.3437029603612643E-2</v>
      </c>
      <c r="S1121" s="6">
        <f t="shared" si="241"/>
        <v>114400.40140491721</v>
      </c>
      <c r="T1121" s="4">
        <f t="shared" si="242"/>
        <v>2.140845070422535</v>
      </c>
      <c r="U1121" s="1" t="str">
        <f t="shared" si="243"/>
        <v>Normal</v>
      </c>
      <c r="V1121" s="1" t="str">
        <f t="shared" si="244"/>
        <v>Still Private</v>
      </c>
      <c r="W1121" s="1" t="str">
        <f t="shared" si="245"/>
        <v>¥</v>
      </c>
      <c r="X1121" s="1" t="str">
        <f t="shared" si="246"/>
        <v>¥213M</v>
      </c>
      <c r="Y1121" s="1" t="str">
        <f t="shared" si="247"/>
        <v>¥456M</v>
      </c>
      <c r="Z1121" s="1" t="str">
        <f t="shared" si="248"/>
        <v>¥0</v>
      </c>
      <c r="AA1121" s="1" t="str">
        <f t="shared" si="249"/>
        <v>¥1,14,400</v>
      </c>
      <c r="AB1121" s="6">
        <f t="shared" si="250"/>
        <v>9533.3667837431003</v>
      </c>
      <c r="AC1121" s="1" t="str">
        <f t="shared" si="251"/>
        <v>Large</v>
      </c>
    </row>
    <row r="1122" spans="1:29">
      <c r="A1122" s="1" t="s">
        <v>5029</v>
      </c>
      <c r="B1122" s="1">
        <v>2008</v>
      </c>
      <c r="C1122" s="1" t="s">
        <v>31</v>
      </c>
      <c r="D1122" s="1" t="s">
        <v>48</v>
      </c>
      <c r="E1122" s="1" t="s">
        <v>28</v>
      </c>
      <c r="F1122" s="1">
        <v>298</v>
      </c>
      <c r="G1122" s="1">
        <v>4981</v>
      </c>
      <c r="H1122" s="1">
        <v>366</v>
      </c>
      <c r="I1122" s="1">
        <v>16.079999999999998</v>
      </c>
      <c r="J1122" s="1">
        <v>5</v>
      </c>
      <c r="K1122" s="1" t="s">
        <v>19</v>
      </c>
      <c r="L1122" s="1" t="s">
        <v>19</v>
      </c>
      <c r="M1122" s="1">
        <v>41</v>
      </c>
      <c r="N1122" s="1" t="s">
        <v>20</v>
      </c>
      <c r="O1122" s="1">
        <v>1838266</v>
      </c>
      <c r="P1122" s="1">
        <f t="shared" si="252"/>
        <v>1</v>
      </c>
      <c r="Q1122" s="1">
        <f t="shared" si="239"/>
        <v>16</v>
      </c>
      <c r="R1122" s="5">
        <f t="shared" si="240"/>
        <v>5.9827343906846013E-2</v>
      </c>
      <c r="S1122" s="6">
        <f t="shared" si="241"/>
        <v>73479.221039951823</v>
      </c>
      <c r="T1122" s="4">
        <f t="shared" si="242"/>
        <v>1.2281879194630871</v>
      </c>
      <c r="U1122" s="1" t="str">
        <f t="shared" si="243"/>
        <v>Normal</v>
      </c>
      <c r="V1122" s="1" t="str">
        <f t="shared" si="244"/>
        <v>Still Private</v>
      </c>
      <c r="W1122" s="1" t="str">
        <f t="shared" si="245"/>
        <v>€</v>
      </c>
      <c r="X1122" s="1" t="str">
        <f t="shared" si="246"/>
        <v>€298M</v>
      </c>
      <c r="Y1122" s="1" t="str">
        <f t="shared" si="247"/>
        <v>€366M</v>
      </c>
      <c r="Z1122" s="1" t="str">
        <f t="shared" si="248"/>
        <v>€0</v>
      </c>
      <c r="AA1122" s="1" t="str">
        <f t="shared" si="249"/>
        <v>€73,479</v>
      </c>
      <c r="AB1122" s="6">
        <f t="shared" si="250"/>
        <v>6123.2684199959849</v>
      </c>
      <c r="AC1122" s="1" t="str">
        <f t="shared" si="251"/>
        <v>Large</v>
      </c>
    </row>
    <row r="1123" spans="1:29">
      <c r="A1123" s="1" t="s">
        <v>2020</v>
      </c>
      <c r="B1123" s="1">
        <v>2008</v>
      </c>
      <c r="C1123" s="1" t="s">
        <v>35</v>
      </c>
      <c r="D1123" s="1" t="s">
        <v>48</v>
      </c>
      <c r="E1123" s="1" t="s">
        <v>37</v>
      </c>
      <c r="F1123" s="1">
        <v>389</v>
      </c>
      <c r="G1123" s="1">
        <v>4480</v>
      </c>
      <c r="H1123" s="1">
        <v>209</v>
      </c>
      <c r="I1123" s="1">
        <v>20.87</v>
      </c>
      <c r="J1123" s="1">
        <v>6</v>
      </c>
      <c r="K1123" s="1" t="s">
        <v>24</v>
      </c>
      <c r="L1123" s="1" t="s">
        <v>24</v>
      </c>
      <c r="M1123" s="1">
        <v>55</v>
      </c>
      <c r="N1123" s="1" t="s">
        <v>20</v>
      </c>
      <c r="O1123" s="1">
        <v>1808977</v>
      </c>
      <c r="P1123" s="1">
        <f t="shared" si="252"/>
        <v>4</v>
      </c>
      <c r="Q1123" s="1">
        <f t="shared" si="239"/>
        <v>16</v>
      </c>
      <c r="R1123" s="5">
        <f t="shared" si="240"/>
        <v>8.683035714285714E-2</v>
      </c>
      <c r="S1123" s="6">
        <f t="shared" si="241"/>
        <v>46651.785714285717</v>
      </c>
      <c r="T1123" s="4">
        <f t="shared" si="242"/>
        <v>0.53727506426735216</v>
      </c>
      <c r="U1123" s="1" t="str">
        <f t="shared" si="243"/>
        <v>Normal</v>
      </c>
      <c r="V1123" s="1" t="str">
        <f t="shared" si="244"/>
        <v>Acquired</v>
      </c>
      <c r="W1123" s="1" t="str">
        <f t="shared" si="245"/>
        <v>¥</v>
      </c>
      <c r="X1123" s="1" t="str">
        <f t="shared" si="246"/>
        <v>¥389M</v>
      </c>
      <c r="Y1123" s="1" t="str">
        <f t="shared" si="247"/>
        <v>¥209M</v>
      </c>
      <c r="Z1123" s="1" t="str">
        <f t="shared" si="248"/>
        <v>¥0</v>
      </c>
      <c r="AA1123" s="1" t="str">
        <f t="shared" si="249"/>
        <v>¥46,652</v>
      </c>
      <c r="AB1123" s="6">
        <f t="shared" si="250"/>
        <v>3887.6488095238096</v>
      </c>
      <c r="AC1123" s="1" t="str">
        <f t="shared" si="251"/>
        <v>Large</v>
      </c>
    </row>
    <row r="1124" spans="1:29">
      <c r="A1124" s="1" t="s">
        <v>3161</v>
      </c>
      <c r="B1124" s="1">
        <v>2008</v>
      </c>
      <c r="C1124" s="1" t="s">
        <v>73</v>
      </c>
      <c r="D1124" s="1" t="s">
        <v>39</v>
      </c>
      <c r="E1124" s="1" t="s">
        <v>28</v>
      </c>
      <c r="F1124" s="1">
        <v>206</v>
      </c>
      <c r="G1124" s="1">
        <v>2836</v>
      </c>
      <c r="H1124" s="1">
        <v>306</v>
      </c>
      <c r="I1124" s="1">
        <v>37.979999999999997</v>
      </c>
      <c r="J1124" s="1">
        <v>2</v>
      </c>
      <c r="K1124" s="1" t="s">
        <v>24</v>
      </c>
      <c r="L1124" s="1" t="s">
        <v>19</v>
      </c>
      <c r="M1124" s="1">
        <v>66</v>
      </c>
      <c r="N1124" s="1" t="s">
        <v>29</v>
      </c>
      <c r="O1124" s="1">
        <v>1796909</v>
      </c>
      <c r="P1124" s="1">
        <f t="shared" si="252"/>
        <v>1</v>
      </c>
      <c r="Q1124" s="1">
        <f t="shared" si="239"/>
        <v>16</v>
      </c>
      <c r="R1124" s="5">
        <f t="shared" si="240"/>
        <v>7.2637517630465442E-2</v>
      </c>
      <c r="S1124" s="6">
        <f t="shared" si="241"/>
        <v>107898.4485190409</v>
      </c>
      <c r="T1124" s="4">
        <f t="shared" si="242"/>
        <v>1.4854368932038835</v>
      </c>
      <c r="U1124" s="1" t="str">
        <f t="shared" si="243"/>
        <v>Normal</v>
      </c>
      <c r="V1124" s="1" t="str">
        <f t="shared" si="244"/>
        <v>Acquired</v>
      </c>
      <c r="W1124" s="1" t="str">
        <f t="shared" si="245"/>
        <v>€</v>
      </c>
      <c r="X1124" s="1" t="str">
        <f t="shared" si="246"/>
        <v>€206M</v>
      </c>
      <c r="Y1124" s="1" t="str">
        <f t="shared" si="247"/>
        <v>€306M</v>
      </c>
      <c r="Z1124" s="1" t="str">
        <f t="shared" si="248"/>
        <v>€0</v>
      </c>
      <c r="AA1124" s="1" t="str">
        <f t="shared" si="249"/>
        <v>€1,07,898</v>
      </c>
      <c r="AB1124" s="6">
        <f t="shared" si="250"/>
        <v>8991.5373765867425</v>
      </c>
      <c r="AC1124" s="1" t="str">
        <f t="shared" si="251"/>
        <v>Large</v>
      </c>
    </row>
    <row r="1125" spans="1:29">
      <c r="A1125" s="1" t="s">
        <v>3715</v>
      </c>
      <c r="B1125" s="1">
        <v>2008</v>
      </c>
      <c r="C1125" s="1" t="s">
        <v>45</v>
      </c>
      <c r="D1125" s="1" t="s">
        <v>43</v>
      </c>
      <c r="E1125" s="1" t="s">
        <v>18</v>
      </c>
      <c r="F1125" s="1">
        <v>222</v>
      </c>
      <c r="G1125" s="1">
        <v>2035</v>
      </c>
      <c r="H1125" s="1">
        <v>152</v>
      </c>
      <c r="I1125" s="1">
        <v>40.01</v>
      </c>
      <c r="J1125" s="1">
        <v>3</v>
      </c>
      <c r="K1125" s="1" t="s">
        <v>24</v>
      </c>
      <c r="L1125" s="1" t="s">
        <v>19</v>
      </c>
      <c r="M1125" s="1">
        <v>31</v>
      </c>
      <c r="N1125" s="1" t="s">
        <v>20</v>
      </c>
      <c r="O1125" s="1">
        <v>1749690</v>
      </c>
      <c r="P1125" s="1">
        <f t="shared" si="252"/>
        <v>2</v>
      </c>
      <c r="Q1125" s="1">
        <f t="shared" si="239"/>
        <v>16</v>
      </c>
      <c r="R1125" s="5">
        <f t="shared" si="240"/>
        <v>0.10909090909090909</v>
      </c>
      <c r="S1125" s="6">
        <f t="shared" si="241"/>
        <v>74692.874692874699</v>
      </c>
      <c r="T1125" s="4">
        <f t="shared" si="242"/>
        <v>0.68468468468468469</v>
      </c>
      <c r="U1125" s="1" t="str">
        <f t="shared" si="243"/>
        <v>Normal</v>
      </c>
      <c r="V1125" s="1" t="str">
        <f t="shared" si="244"/>
        <v>Acquired</v>
      </c>
      <c r="W1125" s="1" t="str">
        <f t="shared" si="245"/>
        <v>A$</v>
      </c>
      <c r="X1125" s="1" t="str">
        <f t="shared" si="246"/>
        <v>A$222M</v>
      </c>
      <c r="Y1125" s="1" t="str">
        <f t="shared" si="247"/>
        <v>A$152M</v>
      </c>
      <c r="Z1125" s="1" t="str">
        <f t="shared" si="248"/>
        <v>A$0</v>
      </c>
      <c r="AA1125" s="1" t="str">
        <f t="shared" si="249"/>
        <v>A$74,693</v>
      </c>
      <c r="AB1125" s="6">
        <f t="shared" si="250"/>
        <v>6224.4062244062243</v>
      </c>
      <c r="AC1125" s="1" t="str">
        <f t="shared" si="251"/>
        <v>Large</v>
      </c>
    </row>
    <row r="1126" spans="1:29">
      <c r="A1126" s="1" t="s">
        <v>519</v>
      </c>
      <c r="B1126" s="1">
        <v>2008</v>
      </c>
      <c r="C1126" s="1" t="s">
        <v>53</v>
      </c>
      <c r="D1126" s="1" t="s">
        <v>17</v>
      </c>
      <c r="E1126" s="1" t="s">
        <v>23</v>
      </c>
      <c r="F1126" s="1">
        <v>215</v>
      </c>
      <c r="G1126" s="1">
        <v>2064</v>
      </c>
      <c r="H1126" s="1">
        <v>990</v>
      </c>
      <c r="I1126" s="1">
        <v>22.93</v>
      </c>
      <c r="J1126" s="1">
        <v>2</v>
      </c>
      <c r="K1126" s="1" t="s">
        <v>24</v>
      </c>
      <c r="L1126" s="1" t="s">
        <v>19</v>
      </c>
      <c r="M1126" s="1">
        <v>22</v>
      </c>
      <c r="N1126" s="1" t="s">
        <v>29</v>
      </c>
      <c r="O1126" s="1">
        <v>1733134</v>
      </c>
      <c r="P1126" s="1">
        <f t="shared" si="252"/>
        <v>5</v>
      </c>
      <c r="Q1126" s="1">
        <f t="shared" si="239"/>
        <v>16</v>
      </c>
      <c r="R1126" s="5">
        <f t="shared" si="240"/>
        <v>0.10416666666666667</v>
      </c>
      <c r="S1126" s="6">
        <f t="shared" si="241"/>
        <v>479651.16279069765</v>
      </c>
      <c r="T1126" s="4">
        <f t="shared" si="242"/>
        <v>4.6046511627906979</v>
      </c>
      <c r="U1126" s="1" t="str">
        <f t="shared" si="243"/>
        <v>Normal</v>
      </c>
      <c r="V1126" s="1" t="str">
        <f t="shared" si="244"/>
        <v>Acquired</v>
      </c>
      <c r="W1126" s="1">
        <f t="shared" si="245"/>
        <v>0</v>
      </c>
      <c r="X1126" s="1" t="str">
        <f t="shared" si="246"/>
        <v>0215M</v>
      </c>
      <c r="Y1126" s="1" t="str">
        <f t="shared" si="247"/>
        <v>0990M</v>
      </c>
      <c r="Z1126" s="1" t="str">
        <f t="shared" si="248"/>
        <v>00</v>
      </c>
      <c r="AA1126" s="1" t="str">
        <f t="shared" si="249"/>
        <v>04,79,651</v>
      </c>
      <c r="AB1126" s="6">
        <f t="shared" si="250"/>
        <v>39970.930232558138</v>
      </c>
      <c r="AC1126" s="1" t="str">
        <f t="shared" si="251"/>
        <v>Large</v>
      </c>
    </row>
    <row r="1127" spans="1:29">
      <c r="A1127" s="1" t="s">
        <v>3741</v>
      </c>
      <c r="B1127" s="1">
        <v>2008</v>
      </c>
      <c r="C1127" s="1" t="s">
        <v>31</v>
      </c>
      <c r="D1127" s="1" t="s">
        <v>46</v>
      </c>
      <c r="E1127" s="1" t="s">
        <v>18</v>
      </c>
      <c r="F1127" s="1">
        <v>474</v>
      </c>
      <c r="G1127" s="1">
        <v>4065</v>
      </c>
      <c r="H1127" s="1">
        <v>116</v>
      </c>
      <c r="I1127" s="1">
        <v>9.4</v>
      </c>
      <c r="J1127" s="1">
        <v>9</v>
      </c>
      <c r="K1127" s="1" t="s">
        <v>24</v>
      </c>
      <c r="L1127" s="1" t="s">
        <v>19</v>
      </c>
      <c r="M1127" s="1">
        <v>69</v>
      </c>
      <c r="N1127" s="1" t="s">
        <v>49</v>
      </c>
      <c r="O1127" s="1">
        <v>1712363</v>
      </c>
      <c r="P1127" s="1">
        <f t="shared" si="252"/>
        <v>2</v>
      </c>
      <c r="Q1127" s="1">
        <f t="shared" si="239"/>
        <v>16</v>
      </c>
      <c r="R1127" s="5">
        <f t="shared" si="240"/>
        <v>0.11660516605166052</v>
      </c>
      <c r="S1127" s="6">
        <f t="shared" si="241"/>
        <v>28536.285362853629</v>
      </c>
      <c r="T1127" s="4">
        <f t="shared" si="242"/>
        <v>0.24472573839662448</v>
      </c>
      <c r="U1127" s="1" t="str">
        <f t="shared" si="243"/>
        <v>High Performer</v>
      </c>
      <c r="V1127" s="1" t="str">
        <f t="shared" si="244"/>
        <v>Acquired</v>
      </c>
      <c r="W1127" s="1" t="str">
        <f t="shared" si="245"/>
        <v>€</v>
      </c>
      <c r="X1127" s="1" t="str">
        <f t="shared" si="246"/>
        <v>€474M</v>
      </c>
      <c r="Y1127" s="1" t="str">
        <f t="shared" si="247"/>
        <v>€116M</v>
      </c>
      <c r="Z1127" s="1" t="str">
        <f t="shared" si="248"/>
        <v>€0</v>
      </c>
      <c r="AA1127" s="1" t="str">
        <f t="shared" si="249"/>
        <v>€28,536</v>
      </c>
      <c r="AB1127" s="6">
        <f t="shared" si="250"/>
        <v>2378.0237802378024</v>
      </c>
      <c r="AC1127" s="1" t="str">
        <f t="shared" si="251"/>
        <v>Large</v>
      </c>
    </row>
    <row r="1128" spans="1:29">
      <c r="A1128" s="1" t="s">
        <v>1424</v>
      </c>
      <c r="B1128" s="1">
        <v>2008</v>
      </c>
      <c r="C1128" s="1" t="s">
        <v>31</v>
      </c>
      <c r="D1128" s="1" t="s">
        <v>95</v>
      </c>
      <c r="E1128" s="1" t="s">
        <v>28</v>
      </c>
      <c r="F1128" s="1">
        <v>434</v>
      </c>
      <c r="G1128" s="1">
        <v>4775</v>
      </c>
      <c r="H1128" s="1">
        <v>573</v>
      </c>
      <c r="I1128" s="1">
        <v>9.8800000000000008</v>
      </c>
      <c r="J1128" s="1">
        <v>7</v>
      </c>
      <c r="K1128" s="1" t="s">
        <v>19</v>
      </c>
      <c r="L1128" s="1" t="s">
        <v>24</v>
      </c>
      <c r="M1128" s="1">
        <v>16</v>
      </c>
      <c r="N1128" s="1" t="s">
        <v>33</v>
      </c>
      <c r="O1128" s="1">
        <v>1689762</v>
      </c>
      <c r="P1128" s="1">
        <f t="shared" si="252"/>
        <v>1</v>
      </c>
      <c r="Q1128" s="1">
        <f t="shared" si="239"/>
        <v>16</v>
      </c>
      <c r="R1128" s="5">
        <f t="shared" si="240"/>
        <v>9.0890052356020948E-2</v>
      </c>
      <c r="S1128" s="6">
        <f t="shared" si="241"/>
        <v>120000</v>
      </c>
      <c r="T1128" s="4">
        <f t="shared" si="242"/>
        <v>1.3202764976958525</v>
      </c>
      <c r="U1128" s="1" t="str">
        <f t="shared" si="243"/>
        <v>Normal</v>
      </c>
      <c r="V1128" s="1" t="str">
        <f t="shared" si="244"/>
        <v>IPO</v>
      </c>
      <c r="W1128" s="1" t="str">
        <f t="shared" si="245"/>
        <v>€</v>
      </c>
      <c r="X1128" s="1" t="str">
        <f t="shared" si="246"/>
        <v>€434M</v>
      </c>
      <c r="Y1128" s="1" t="str">
        <f t="shared" si="247"/>
        <v>€573M</v>
      </c>
      <c r="Z1128" s="1" t="str">
        <f t="shared" si="248"/>
        <v>€0</v>
      </c>
      <c r="AA1128" s="1" t="str">
        <f t="shared" si="249"/>
        <v>€1,20,000</v>
      </c>
      <c r="AB1128" s="6">
        <f t="shared" si="250"/>
        <v>10000</v>
      </c>
      <c r="AC1128" s="1" t="str">
        <f t="shared" si="251"/>
        <v>Large</v>
      </c>
    </row>
    <row r="1129" spans="1:29">
      <c r="A1129" s="1" t="s">
        <v>1135</v>
      </c>
      <c r="B1129" s="1">
        <v>2008</v>
      </c>
      <c r="C1129" s="1" t="s">
        <v>31</v>
      </c>
      <c r="D1129" s="1" t="s">
        <v>95</v>
      </c>
      <c r="E1129" s="1" t="s">
        <v>28</v>
      </c>
      <c r="F1129" s="1">
        <v>327</v>
      </c>
      <c r="G1129" s="1">
        <v>3765</v>
      </c>
      <c r="H1129" s="1">
        <v>890</v>
      </c>
      <c r="I1129" s="1">
        <v>12.36</v>
      </c>
      <c r="J1129" s="1">
        <v>9</v>
      </c>
      <c r="K1129" s="1" t="s">
        <v>19</v>
      </c>
      <c r="L1129" s="1" t="s">
        <v>19</v>
      </c>
      <c r="M1129" s="1">
        <v>58</v>
      </c>
      <c r="N1129" s="1" t="s">
        <v>33</v>
      </c>
      <c r="O1129" s="1">
        <v>1671654</v>
      </c>
      <c r="P1129" s="1">
        <f t="shared" si="252"/>
        <v>1</v>
      </c>
      <c r="Q1129" s="1">
        <f t="shared" si="239"/>
        <v>16</v>
      </c>
      <c r="R1129" s="5">
        <f t="shared" si="240"/>
        <v>8.6852589641434261E-2</v>
      </c>
      <c r="S1129" s="6">
        <f t="shared" si="241"/>
        <v>236387.78220451527</v>
      </c>
      <c r="T1129" s="4">
        <f t="shared" si="242"/>
        <v>2.7217125382262997</v>
      </c>
      <c r="U1129" s="1" t="str">
        <f t="shared" si="243"/>
        <v>High Performer</v>
      </c>
      <c r="V1129" s="1" t="str">
        <f t="shared" si="244"/>
        <v>Still Private</v>
      </c>
      <c r="W1129" s="1" t="str">
        <f t="shared" si="245"/>
        <v>€</v>
      </c>
      <c r="X1129" s="1" t="str">
        <f t="shared" si="246"/>
        <v>€327M</v>
      </c>
      <c r="Y1129" s="1" t="str">
        <f t="shared" si="247"/>
        <v>€890M</v>
      </c>
      <c r="Z1129" s="1" t="str">
        <f t="shared" si="248"/>
        <v>€0</v>
      </c>
      <c r="AA1129" s="1" t="str">
        <f t="shared" si="249"/>
        <v>€2,36,388</v>
      </c>
      <c r="AB1129" s="6">
        <f t="shared" si="250"/>
        <v>19698.981850376273</v>
      </c>
      <c r="AC1129" s="1" t="str">
        <f t="shared" si="251"/>
        <v>Large</v>
      </c>
    </row>
    <row r="1130" spans="1:29">
      <c r="A1130" s="1" t="s">
        <v>4672</v>
      </c>
      <c r="B1130" s="1">
        <v>2008</v>
      </c>
      <c r="C1130" s="1" t="s">
        <v>53</v>
      </c>
      <c r="D1130" s="1" t="s">
        <v>17</v>
      </c>
      <c r="E1130" s="1" t="s">
        <v>40</v>
      </c>
      <c r="F1130" s="1">
        <v>312</v>
      </c>
      <c r="G1130" s="1">
        <v>1613</v>
      </c>
      <c r="H1130" s="1">
        <v>514</v>
      </c>
      <c r="I1130" s="1">
        <v>2.94</v>
      </c>
      <c r="J1130" s="1">
        <v>7</v>
      </c>
      <c r="K1130" s="1" t="s">
        <v>19</v>
      </c>
      <c r="L1130" s="1" t="s">
        <v>24</v>
      </c>
      <c r="M1130" s="1">
        <v>48</v>
      </c>
      <c r="N1130" s="1" t="s">
        <v>20</v>
      </c>
      <c r="O1130" s="1">
        <v>1434909</v>
      </c>
      <c r="P1130" s="1">
        <f t="shared" si="252"/>
        <v>3</v>
      </c>
      <c r="Q1130" s="1">
        <f t="shared" si="239"/>
        <v>16</v>
      </c>
      <c r="R1130" s="5">
        <f t="shared" si="240"/>
        <v>0.19342839429634223</v>
      </c>
      <c r="S1130" s="6">
        <f t="shared" si="241"/>
        <v>318660.88034717919</v>
      </c>
      <c r="T1130" s="4">
        <f t="shared" si="242"/>
        <v>1.6474358974358974</v>
      </c>
      <c r="U1130" s="1" t="str">
        <f t="shared" si="243"/>
        <v>Normal</v>
      </c>
      <c r="V1130" s="1" t="str">
        <f t="shared" si="244"/>
        <v>IPO</v>
      </c>
      <c r="W1130" s="1">
        <f t="shared" si="245"/>
        <v>0</v>
      </c>
      <c r="X1130" s="1" t="str">
        <f t="shared" si="246"/>
        <v>0312M</v>
      </c>
      <c r="Y1130" s="1" t="str">
        <f t="shared" si="247"/>
        <v>0514M</v>
      </c>
      <c r="Z1130" s="1" t="str">
        <f t="shared" si="248"/>
        <v>00</v>
      </c>
      <c r="AA1130" s="1" t="str">
        <f t="shared" si="249"/>
        <v>03,18,661</v>
      </c>
      <c r="AB1130" s="6">
        <f t="shared" si="250"/>
        <v>26555.073362264931</v>
      </c>
      <c r="AC1130" s="1" t="str">
        <f t="shared" si="251"/>
        <v>Large</v>
      </c>
    </row>
    <row r="1131" spans="1:29">
      <c r="A1131" s="1" t="s">
        <v>4066</v>
      </c>
      <c r="B1131" s="1">
        <v>2008</v>
      </c>
      <c r="C1131" s="1" t="s">
        <v>59</v>
      </c>
      <c r="D1131" s="1" t="s">
        <v>46</v>
      </c>
      <c r="E1131" s="1" t="s">
        <v>23</v>
      </c>
      <c r="F1131" s="1">
        <v>450</v>
      </c>
      <c r="G1131" s="1">
        <v>3161</v>
      </c>
      <c r="H1131" s="1">
        <v>131</v>
      </c>
      <c r="I1131" s="1">
        <v>46.9</v>
      </c>
      <c r="J1131" s="1">
        <v>6</v>
      </c>
      <c r="K1131" s="1" t="s">
        <v>19</v>
      </c>
      <c r="L1131" s="1" t="s">
        <v>19</v>
      </c>
      <c r="M1131" s="1">
        <v>82</v>
      </c>
      <c r="N1131" s="1" t="s">
        <v>20</v>
      </c>
      <c r="O1131" s="1">
        <v>1424710</v>
      </c>
      <c r="P1131" s="1">
        <f t="shared" si="252"/>
        <v>5</v>
      </c>
      <c r="Q1131" s="1">
        <f t="shared" si="239"/>
        <v>16</v>
      </c>
      <c r="R1131" s="5">
        <f t="shared" si="240"/>
        <v>0.14236001265422335</v>
      </c>
      <c r="S1131" s="6">
        <f t="shared" si="241"/>
        <v>41442.581461562797</v>
      </c>
      <c r="T1131" s="4">
        <f t="shared" si="242"/>
        <v>0.2911111111111111</v>
      </c>
      <c r="U1131" s="1" t="str">
        <f t="shared" si="243"/>
        <v>Normal</v>
      </c>
      <c r="V1131" s="1" t="str">
        <f t="shared" si="244"/>
        <v>Still Private</v>
      </c>
      <c r="W1131" s="1" t="str">
        <f t="shared" si="245"/>
        <v>₹</v>
      </c>
      <c r="X1131" s="1" t="str">
        <f t="shared" si="246"/>
        <v>₹450M</v>
      </c>
      <c r="Y1131" s="1" t="str">
        <f t="shared" si="247"/>
        <v>₹131M</v>
      </c>
      <c r="Z1131" s="1" t="str">
        <f t="shared" si="248"/>
        <v>₹0</v>
      </c>
      <c r="AA1131" s="1" t="str">
        <f t="shared" si="249"/>
        <v>₹41,443</v>
      </c>
      <c r="AB1131" s="6">
        <f t="shared" si="250"/>
        <v>3453.5484551302329</v>
      </c>
      <c r="AC1131" s="1" t="str">
        <f t="shared" si="251"/>
        <v>Large</v>
      </c>
    </row>
    <row r="1132" spans="1:29">
      <c r="A1132" s="1" t="s">
        <v>2089</v>
      </c>
      <c r="B1132" s="1">
        <v>2008</v>
      </c>
      <c r="C1132" s="1" t="s">
        <v>59</v>
      </c>
      <c r="D1132" s="1" t="s">
        <v>48</v>
      </c>
      <c r="E1132" s="1" t="s">
        <v>18</v>
      </c>
      <c r="F1132" s="1">
        <v>409</v>
      </c>
      <c r="G1132" s="1">
        <v>4592</v>
      </c>
      <c r="H1132" s="1">
        <v>1</v>
      </c>
      <c r="I1132" s="1">
        <v>7.34</v>
      </c>
      <c r="J1132" s="1">
        <v>7</v>
      </c>
      <c r="K1132" s="1" t="s">
        <v>24</v>
      </c>
      <c r="L1132" s="1" t="s">
        <v>24</v>
      </c>
      <c r="M1132" s="1">
        <v>8</v>
      </c>
      <c r="N1132" s="1" t="s">
        <v>33</v>
      </c>
      <c r="O1132" s="1">
        <v>1421868</v>
      </c>
      <c r="P1132" s="1">
        <f t="shared" si="252"/>
        <v>2</v>
      </c>
      <c r="Q1132" s="1">
        <f t="shared" si="239"/>
        <v>16</v>
      </c>
      <c r="R1132" s="5">
        <f t="shared" si="240"/>
        <v>8.9067944250871084E-2</v>
      </c>
      <c r="S1132" s="6">
        <f t="shared" si="241"/>
        <v>217.77003484320556</v>
      </c>
      <c r="T1132" s="4">
        <f t="shared" si="242"/>
        <v>2.4449877750611247E-3</v>
      </c>
      <c r="U1132" s="1" t="str">
        <f t="shared" si="243"/>
        <v>Normal</v>
      </c>
      <c r="V1132" s="1" t="str">
        <f t="shared" si="244"/>
        <v>Acquired</v>
      </c>
      <c r="W1132" s="1" t="str">
        <f t="shared" si="245"/>
        <v>₹</v>
      </c>
      <c r="X1132" s="1" t="str">
        <f t="shared" si="246"/>
        <v>₹409M</v>
      </c>
      <c r="Y1132" s="1" t="str">
        <f t="shared" si="247"/>
        <v>₹1M</v>
      </c>
      <c r="Z1132" s="1" t="str">
        <f t="shared" si="248"/>
        <v>₹0</v>
      </c>
      <c r="AA1132" s="1" t="str">
        <f t="shared" si="249"/>
        <v>₹218</v>
      </c>
      <c r="AB1132" s="6">
        <f t="shared" si="250"/>
        <v>18.147502903600465</v>
      </c>
      <c r="AC1132" s="1" t="str">
        <f t="shared" si="251"/>
        <v>Large</v>
      </c>
    </row>
    <row r="1133" spans="1:29">
      <c r="A1133" s="1" t="s">
        <v>1651</v>
      </c>
      <c r="B1133" s="1">
        <v>2008</v>
      </c>
      <c r="C1133" s="1" t="s">
        <v>53</v>
      </c>
      <c r="D1133" s="1" t="s">
        <v>95</v>
      </c>
      <c r="E1133" s="1" t="s">
        <v>40</v>
      </c>
      <c r="F1133" s="1">
        <v>311</v>
      </c>
      <c r="G1133" s="1">
        <v>854</v>
      </c>
      <c r="H1133" s="1">
        <v>566</v>
      </c>
      <c r="I1133" s="1">
        <v>28.1</v>
      </c>
      <c r="J1133" s="1">
        <v>2</v>
      </c>
      <c r="K1133" s="1" t="s">
        <v>24</v>
      </c>
      <c r="L1133" s="1" t="s">
        <v>19</v>
      </c>
      <c r="M1133" s="1">
        <v>96</v>
      </c>
      <c r="N1133" s="1" t="s">
        <v>29</v>
      </c>
      <c r="O1133" s="1">
        <v>1413916</v>
      </c>
      <c r="P1133" s="1">
        <f t="shared" si="252"/>
        <v>3</v>
      </c>
      <c r="Q1133" s="1">
        <f t="shared" si="239"/>
        <v>16</v>
      </c>
      <c r="R1133" s="5">
        <f t="shared" si="240"/>
        <v>0.36416861826697894</v>
      </c>
      <c r="S1133" s="6">
        <f t="shared" si="241"/>
        <v>662763.46604215459</v>
      </c>
      <c r="T1133" s="4">
        <f t="shared" si="242"/>
        <v>1.819935691318328</v>
      </c>
      <c r="U1133" s="1" t="str">
        <f t="shared" si="243"/>
        <v>Normal</v>
      </c>
      <c r="V1133" s="1" t="str">
        <f t="shared" si="244"/>
        <v>Acquired</v>
      </c>
      <c r="W1133" s="1">
        <f t="shared" si="245"/>
        <v>0</v>
      </c>
      <c r="X1133" s="1" t="str">
        <f t="shared" si="246"/>
        <v>0311M</v>
      </c>
      <c r="Y1133" s="1" t="str">
        <f t="shared" si="247"/>
        <v>0566M</v>
      </c>
      <c r="Z1133" s="1" t="str">
        <f t="shared" si="248"/>
        <v>00</v>
      </c>
      <c r="AA1133" s="1" t="str">
        <f t="shared" si="249"/>
        <v>06,62,763</v>
      </c>
      <c r="AB1133" s="6">
        <f t="shared" si="250"/>
        <v>55230.288836846215</v>
      </c>
      <c r="AC1133" s="1" t="str">
        <f t="shared" si="251"/>
        <v>Large</v>
      </c>
    </row>
    <row r="1134" spans="1:29">
      <c r="A1134" s="1" t="s">
        <v>3708</v>
      </c>
      <c r="B1134" s="1">
        <v>2008</v>
      </c>
      <c r="C1134" s="1" t="s">
        <v>27</v>
      </c>
      <c r="D1134" s="1" t="s">
        <v>39</v>
      </c>
      <c r="E1134" s="1" t="s">
        <v>23</v>
      </c>
      <c r="F1134" s="1">
        <v>468</v>
      </c>
      <c r="G1134" s="1">
        <v>850</v>
      </c>
      <c r="H1134" s="1">
        <v>886</v>
      </c>
      <c r="I1134" s="1">
        <v>44.89</v>
      </c>
      <c r="J1134" s="1">
        <v>9</v>
      </c>
      <c r="K1134" s="1" t="s">
        <v>24</v>
      </c>
      <c r="L1134" s="1" t="s">
        <v>24</v>
      </c>
      <c r="M1134" s="1">
        <v>25</v>
      </c>
      <c r="N1134" s="1" t="s">
        <v>20</v>
      </c>
      <c r="O1134" s="1">
        <v>1392378</v>
      </c>
      <c r="P1134" s="1">
        <f t="shared" si="252"/>
        <v>5</v>
      </c>
      <c r="Q1134" s="1">
        <f t="shared" si="239"/>
        <v>16</v>
      </c>
      <c r="R1134" s="5">
        <f t="shared" si="240"/>
        <v>0.5505882352941176</v>
      </c>
      <c r="S1134" s="6">
        <f t="shared" si="241"/>
        <v>1042352.9411764706</v>
      </c>
      <c r="T1134" s="4">
        <f t="shared" si="242"/>
        <v>1.8931623931623931</v>
      </c>
      <c r="U1134" s="1" t="str">
        <f t="shared" si="243"/>
        <v>High Performer</v>
      </c>
      <c r="V1134" s="1" t="str">
        <f t="shared" si="244"/>
        <v>Acquired</v>
      </c>
      <c r="W1134" s="1" t="str">
        <f t="shared" si="245"/>
        <v>$</v>
      </c>
      <c r="X1134" s="1" t="str">
        <f t="shared" si="246"/>
        <v>$468M</v>
      </c>
      <c r="Y1134" s="1" t="str">
        <f t="shared" si="247"/>
        <v>$886M</v>
      </c>
      <c r="Z1134" s="1" t="str">
        <f t="shared" si="248"/>
        <v>$1</v>
      </c>
      <c r="AA1134" s="1" t="str">
        <f t="shared" si="249"/>
        <v>$10,42,353</v>
      </c>
      <c r="AB1134" s="6">
        <f t="shared" si="250"/>
        <v>86862.745098039217</v>
      </c>
      <c r="AC1134" s="1" t="str">
        <f t="shared" si="251"/>
        <v>Large</v>
      </c>
    </row>
    <row r="1135" spans="1:29">
      <c r="A1135" s="1" t="s">
        <v>3706</v>
      </c>
      <c r="B1135" s="1">
        <v>2008</v>
      </c>
      <c r="C1135" s="1" t="s">
        <v>73</v>
      </c>
      <c r="D1135" s="1" t="s">
        <v>51</v>
      </c>
      <c r="E1135" s="1" t="s">
        <v>18</v>
      </c>
      <c r="F1135" s="1">
        <v>417</v>
      </c>
      <c r="G1135" s="1">
        <v>2181</v>
      </c>
      <c r="H1135" s="1">
        <v>376</v>
      </c>
      <c r="I1135" s="1">
        <v>21.03</v>
      </c>
      <c r="J1135" s="1">
        <v>9</v>
      </c>
      <c r="K1135" s="1" t="s">
        <v>24</v>
      </c>
      <c r="L1135" s="1" t="s">
        <v>19</v>
      </c>
      <c r="M1135" s="1">
        <v>68</v>
      </c>
      <c r="N1135" s="1" t="s">
        <v>20</v>
      </c>
      <c r="O1135" s="1">
        <v>1312634</v>
      </c>
      <c r="P1135" s="1">
        <f t="shared" si="252"/>
        <v>2</v>
      </c>
      <c r="Q1135" s="1">
        <f t="shared" si="239"/>
        <v>16</v>
      </c>
      <c r="R1135" s="5">
        <f t="shared" si="240"/>
        <v>0.19119669876203577</v>
      </c>
      <c r="S1135" s="6">
        <f t="shared" si="241"/>
        <v>172397.98257679964</v>
      </c>
      <c r="T1135" s="4">
        <f t="shared" si="242"/>
        <v>0.90167865707434047</v>
      </c>
      <c r="U1135" s="1" t="str">
        <f t="shared" si="243"/>
        <v>High Performer</v>
      </c>
      <c r="V1135" s="1" t="str">
        <f t="shared" si="244"/>
        <v>Acquired</v>
      </c>
      <c r="W1135" s="1" t="str">
        <f t="shared" si="245"/>
        <v>€</v>
      </c>
      <c r="X1135" s="1" t="str">
        <f t="shared" si="246"/>
        <v>€417M</v>
      </c>
      <c r="Y1135" s="1" t="str">
        <f t="shared" si="247"/>
        <v>€376M</v>
      </c>
      <c r="Z1135" s="1" t="str">
        <f t="shared" si="248"/>
        <v>€0</v>
      </c>
      <c r="AA1135" s="1" t="str">
        <f t="shared" si="249"/>
        <v>€1,72,398</v>
      </c>
      <c r="AB1135" s="6">
        <f t="shared" si="250"/>
        <v>14366.498548066636</v>
      </c>
      <c r="AC1135" s="1" t="str">
        <f t="shared" si="251"/>
        <v>Large</v>
      </c>
    </row>
    <row r="1136" spans="1:29">
      <c r="A1136" s="1" t="s">
        <v>2085</v>
      </c>
      <c r="B1136" s="1">
        <v>2008</v>
      </c>
      <c r="C1136" s="1" t="s">
        <v>27</v>
      </c>
      <c r="D1136" s="1" t="s">
        <v>46</v>
      </c>
      <c r="E1136" s="1" t="s">
        <v>40</v>
      </c>
      <c r="F1136" s="1">
        <v>349</v>
      </c>
      <c r="G1136" s="1">
        <v>4891</v>
      </c>
      <c r="H1136" s="1">
        <v>966</v>
      </c>
      <c r="I1136" s="1">
        <v>33.020000000000003</v>
      </c>
      <c r="J1136" s="1">
        <v>6</v>
      </c>
      <c r="K1136" s="1" t="s">
        <v>19</v>
      </c>
      <c r="L1136" s="1" t="s">
        <v>24</v>
      </c>
      <c r="M1136" s="1">
        <v>43</v>
      </c>
      <c r="N1136" s="1" t="s">
        <v>33</v>
      </c>
      <c r="O1136" s="1">
        <v>1309646</v>
      </c>
      <c r="P1136" s="1">
        <f t="shared" si="252"/>
        <v>3</v>
      </c>
      <c r="Q1136" s="1">
        <f t="shared" si="239"/>
        <v>16</v>
      </c>
      <c r="R1136" s="5">
        <f t="shared" si="240"/>
        <v>7.1355551012062979E-2</v>
      </c>
      <c r="S1136" s="6">
        <f t="shared" si="241"/>
        <v>197505.62257207115</v>
      </c>
      <c r="T1136" s="4">
        <f t="shared" si="242"/>
        <v>2.7679083094555872</v>
      </c>
      <c r="U1136" s="1" t="str">
        <f t="shared" si="243"/>
        <v>Normal</v>
      </c>
      <c r="V1136" s="1" t="str">
        <f t="shared" si="244"/>
        <v>IPO</v>
      </c>
      <c r="W1136" s="1" t="str">
        <f t="shared" si="245"/>
        <v>$</v>
      </c>
      <c r="X1136" s="1" t="str">
        <f t="shared" si="246"/>
        <v>$349M</v>
      </c>
      <c r="Y1136" s="1" t="str">
        <f t="shared" si="247"/>
        <v>$966M</v>
      </c>
      <c r="Z1136" s="1" t="str">
        <f t="shared" si="248"/>
        <v>$0</v>
      </c>
      <c r="AA1136" s="1" t="str">
        <f t="shared" si="249"/>
        <v>$1,97,506</v>
      </c>
      <c r="AB1136" s="6">
        <f t="shared" si="250"/>
        <v>16458.801881005929</v>
      </c>
      <c r="AC1136" s="1" t="str">
        <f t="shared" si="251"/>
        <v>Large</v>
      </c>
    </row>
    <row r="1137" spans="1:29">
      <c r="A1137" s="1" t="s">
        <v>3357</v>
      </c>
      <c r="B1137" s="1">
        <v>2008</v>
      </c>
      <c r="C1137" s="1" t="s">
        <v>45</v>
      </c>
      <c r="D1137" s="1" t="s">
        <v>43</v>
      </c>
      <c r="E1137" s="1" t="s">
        <v>28</v>
      </c>
      <c r="F1137" s="1">
        <v>384</v>
      </c>
      <c r="G1137" s="1">
        <v>3382</v>
      </c>
      <c r="H1137" s="1">
        <v>14</v>
      </c>
      <c r="I1137" s="1">
        <v>45.2</v>
      </c>
      <c r="J1137" s="1">
        <v>8</v>
      </c>
      <c r="K1137" s="1" t="s">
        <v>19</v>
      </c>
      <c r="L1137" s="1" t="s">
        <v>19</v>
      </c>
      <c r="M1137" s="1">
        <v>94</v>
      </c>
      <c r="N1137" s="1" t="s">
        <v>49</v>
      </c>
      <c r="O1137" s="1">
        <v>1278122</v>
      </c>
      <c r="P1137" s="1">
        <f t="shared" si="252"/>
        <v>1</v>
      </c>
      <c r="Q1137" s="1">
        <f t="shared" si="239"/>
        <v>16</v>
      </c>
      <c r="R1137" s="5">
        <f t="shared" si="240"/>
        <v>0.11354228267297457</v>
      </c>
      <c r="S1137" s="6">
        <f t="shared" si="241"/>
        <v>4139.5623891188643</v>
      </c>
      <c r="T1137" s="4">
        <f t="shared" si="242"/>
        <v>3.6458333333333336E-2</v>
      </c>
      <c r="U1137" s="1" t="str">
        <f t="shared" si="243"/>
        <v>High Performer</v>
      </c>
      <c r="V1137" s="1" t="str">
        <f t="shared" si="244"/>
        <v>Still Private</v>
      </c>
      <c r="W1137" s="1" t="str">
        <f t="shared" si="245"/>
        <v>A$</v>
      </c>
      <c r="X1137" s="1" t="str">
        <f t="shared" si="246"/>
        <v>A$384M</v>
      </c>
      <c r="Y1137" s="1" t="str">
        <f t="shared" si="247"/>
        <v>A$14M</v>
      </c>
      <c r="Z1137" s="1" t="str">
        <f t="shared" si="248"/>
        <v>A$0</v>
      </c>
      <c r="AA1137" s="1" t="str">
        <f t="shared" si="249"/>
        <v>A$4,140</v>
      </c>
      <c r="AB1137" s="6">
        <f t="shared" si="250"/>
        <v>344.96353242657204</v>
      </c>
      <c r="AC1137" s="1" t="str">
        <f t="shared" si="251"/>
        <v>Large</v>
      </c>
    </row>
    <row r="1138" spans="1:29">
      <c r="A1138" s="1" t="s">
        <v>4368</v>
      </c>
      <c r="B1138" s="1">
        <v>2008</v>
      </c>
      <c r="C1138" s="1" t="s">
        <v>31</v>
      </c>
      <c r="D1138" s="1" t="s">
        <v>48</v>
      </c>
      <c r="E1138" s="1" t="s">
        <v>18</v>
      </c>
      <c r="F1138" s="1">
        <v>275</v>
      </c>
      <c r="G1138" s="1">
        <v>4064</v>
      </c>
      <c r="H1138" s="1">
        <v>788</v>
      </c>
      <c r="I1138" s="1">
        <v>26.86</v>
      </c>
      <c r="J1138" s="1">
        <v>3</v>
      </c>
      <c r="K1138" s="1" t="s">
        <v>24</v>
      </c>
      <c r="L1138" s="1" t="s">
        <v>24</v>
      </c>
      <c r="M1138" s="1">
        <v>12</v>
      </c>
      <c r="N1138" s="1" t="s">
        <v>49</v>
      </c>
      <c r="O1138" s="1">
        <v>1249700</v>
      </c>
      <c r="P1138" s="1">
        <f t="shared" si="252"/>
        <v>2</v>
      </c>
      <c r="Q1138" s="1">
        <f t="shared" si="239"/>
        <v>16</v>
      </c>
      <c r="R1138" s="5">
        <f t="shared" si="240"/>
        <v>6.7667322834645674E-2</v>
      </c>
      <c r="S1138" s="6">
        <f t="shared" si="241"/>
        <v>193897.6377952756</v>
      </c>
      <c r="T1138" s="4">
        <f t="shared" si="242"/>
        <v>2.8654545454545453</v>
      </c>
      <c r="U1138" s="1" t="str">
        <f t="shared" si="243"/>
        <v>Normal</v>
      </c>
      <c r="V1138" s="1" t="str">
        <f t="shared" si="244"/>
        <v>Acquired</v>
      </c>
      <c r="W1138" s="1" t="str">
        <f t="shared" si="245"/>
        <v>€</v>
      </c>
      <c r="X1138" s="1" t="str">
        <f t="shared" si="246"/>
        <v>€275M</v>
      </c>
      <c r="Y1138" s="1" t="str">
        <f t="shared" si="247"/>
        <v>€788M</v>
      </c>
      <c r="Z1138" s="1" t="str">
        <f t="shared" si="248"/>
        <v>€0</v>
      </c>
      <c r="AA1138" s="1" t="str">
        <f t="shared" si="249"/>
        <v>€1,93,898</v>
      </c>
      <c r="AB1138" s="6">
        <f t="shared" si="250"/>
        <v>16158.136482939633</v>
      </c>
      <c r="AC1138" s="1" t="str">
        <f t="shared" si="251"/>
        <v>Large</v>
      </c>
    </row>
    <row r="1139" spans="1:29">
      <c r="A1139" s="1" t="s">
        <v>4617</v>
      </c>
      <c r="B1139" s="1">
        <v>2008</v>
      </c>
      <c r="C1139" s="1" t="s">
        <v>53</v>
      </c>
      <c r="D1139" s="1" t="s">
        <v>48</v>
      </c>
      <c r="E1139" s="1" t="s">
        <v>40</v>
      </c>
      <c r="F1139" s="1">
        <v>418</v>
      </c>
      <c r="G1139" s="1">
        <v>4453</v>
      </c>
      <c r="H1139" s="1">
        <v>938</v>
      </c>
      <c r="I1139" s="1">
        <v>6.16</v>
      </c>
      <c r="J1139" s="1">
        <v>7</v>
      </c>
      <c r="K1139" s="1" t="s">
        <v>19</v>
      </c>
      <c r="L1139" s="1" t="s">
        <v>19</v>
      </c>
      <c r="M1139" s="1">
        <v>91</v>
      </c>
      <c r="N1139" s="1" t="s">
        <v>25</v>
      </c>
      <c r="O1139" s="1">
        <v>1245765</v>
      </c>
      <c r="P1139" s="1">
        <f t="shared" si="252"/>
        <v>3</v>
      </c>
      <c r="Q1139" s="1">
        <f t="shared" si="239"/>
        <v>16</v>
      </c>
      <c r="R1139" s="5">
        <f t="shared" si="240"/>
        <v>9.3869301594430715E-2</v>
      </c>
      <c r="S1139" s="6">
        <f t="shared" si="241"/>
        <v>210644.50931955985</v>
      </c>
      <c r="T1139" s="4">
        <f t="shared" si="242"/>
        <v>2.2440191387559807</v>
      </c>
      <c r="U1139" s="1" t="str">
        <f t="shared" si="243"/>
        <v>Normal</v>
      </c>
      <c r="V1139" s="1" t="str">
        <f t="shared" si="244"/>
        <v>Still Private</v>
      </c>
      <c r="W1139" s="1">
        <f t="shared" si="245"/>
        <v>0</v>
      </c>
      <c r="X1139" s="1" t="str">
        <f t="shared" si="246"/>
        <v>0418M</v>
      </c>
      <c r="Y1139" s="1" t="str">
        <f t="shared" si="247"/>
        <v>0938M</v>
      </c>
      <c r="Z1139" s="1" t="str">
        <f t="shared" si="248"/>
        <v>00</v>
      </c>
      <c r="AA1139" s="1" t="str">
        <f t="shared" si="249"/>
        <v>02,10,645</v>
      </c>
      <c r="AB1139" s="6">
        <f t="shared" si="250"/>
        <v>17553.709109963322</v>
      </c>
      <c r="AC1139" s="1" t="str">
        <f t="shared" si="251"/>
        <v>Large</v>
      </c>
    </row>
    <row r="1140" spans="1:29">
      <c r="A1140" s="1" t="s">
        <v>3477</v>
      </c>
      <c r="B1140" s="1">
        <v>2008</v>
      </c>
      <c r="C1140" s="1" t="s">
        <v>22</v>
      </c>
      <c r="D1140" s="1" t="s">
        <v>48</v>
      </c>
      <c r="E1140" s="1" t="s">
        <v>28</v>
      </c>
      <c r="F1140" s="1">
        <v>269</v>
      </c>
      <c r="G1140" s="1">
        <v>2375</v>
      </c>
      <c r="H1140" s="1">
        <v>359</v>
      </c>
      <c r="I1140" s="1">
        <v>32.520000000000003</v>
      </c>
      <c r="J1140" s="1">
        <v>8</v>
      </c>
      <c r="K1140" s="1" t="s">
        <v>19</v>
      </c>
      <c r="L1140" s="1" t="s">
        <v>24</v>
      </c>
      <c r="M1140" s="1">
        <v>47</v>
      </c>
      <c r="N1140" s="1" t="s">
        <v>49</v>
      </c>
      <c r="O1140" s="1">
        <v>1231293</v>
      </c>
      <c r="P1140" s="1">
        <f t="shared" si="252"/>
        <v>1</v>
      </c>
      <c r="Q1140" s="1">
        <f t="shared" si="239"/>
        <v>16</v>
      </c>
      <c r="R1140" s="5">
        <f t="shared" si="240"/>
        <v>0.11326315789473684</v>
      </c>
      <c r="S1140" s="6">
        <f t="shared" si="241"/>
        <v>151157.89473684211</v>
      </c>
      <c r="T1140" s="4">
        <f t="shared" si="242"/>
        <v>1.3345724907063197</v>
      </c>
      <c r="U1140" s="1" t="str">
        <f t="shared" si="243"/>
        <v>High Performer</v>
      </c>
      <c r="V1140" s="1" t="str">
        <f t="shared" si="244"/>
        <v>IPO</v>
      </c>
      <c r="W1140" s="1" t="str">
        <f t="shared" si="245"/>
        <v>£</v>
      </c>
      <c r="X1140" s="1" t="str">
        <f t="shared" si="246"/>
        <v>£269M</v>
      </c>
      <c r="Y1140" s="1" t="str">
        <f t="shared" si="247"/>
        <v>£359M</v>
      </c>
      <c r="Z1140" s="1" t="str">
        <f t="shared" si="248"/>
        <v>£0</v>
      </c>
      <c r="AA1140" s="1" t="str">
        <f t="shared" si="249"/>
        <v>£1,51,158</v>
      </c>
      <c r="AB1140" s="6">
        <f t="shared" si="250"/>
        <v>12596.491228070176</v>
      </c>
      <c r="AC1140" s="1" t="str">
        <f t="shared" si="251"/>
        <v>Large</v>
      </c>
    </row>
    <row r="1141" spans="1:29">
      <c r="A1141" s="1" t="s">
        <v>2354</v>
      </c>
      <c r="B1141" s="1">
        <v>2008</v>
      </c>
      <c r="C1141" s="1" t="s">
        <v>45</v>
      </c>
      <c r="D1141" s="1" t="s">
        <v>32</v>
      </c>
      <c r="E1141" s="1" t="s">
        <v>40</v>
      </c>
      <c r="F1141" s="1">
        <v>313</v>
      </c>
      <c r="G1141" s="1">
        <v>1451</v>
      </c>
      <c r="H1141" s="1">
        <v>285</v>
      </c>
      <c r="I1141" s="1">
        <v>0.35</v>
      </c>
      <c r="J1141" s="1">
        <v>9</v>
      </c>
      <c r="K1141" s="1" t="s">
        <v>19</v>
      </c>
      <c r="L1141" s="1" t="s">
        <v>19</v>
      </c>
      <c r="M1141" s="1">
        <v>23</v>
      </c>
      <c r="N1141" s="1" t="s">
        <v>33</v>
      </c>
      <c r="O1141" s="1">
        <v>1171932</v>
      </c>
      <c r="P1141" s="1">
        <f t="shared" si="252"/>
        <v>3</v>
      </c>
      <c r="Q1141" s="1">
        <f t="shared" si="239"/>
        <v>16</v>
      </c>
      <c r="R1141" s="5">
        <f t="shared" si="240"/>
        <v>0.21571330117160578</v>
      </c>
      <c r="S1141" s="6">
        <f t="shared" si="241"/>
        <v>196416.26464507237</v>
      </c>
      <c r="T1141" s="4">
        <f t="shared" si="242"/>
        <v>0.91054313099041528</v>
      </c>
      <c r="U1141" s="1" t="str">
        <f t="shared" si="243"/>
        <v>Normal</v>
      </c>
      <c r="V1141" s="1" t="str">
        <f t="shared" si="244"/>
        <v>Still Private</v>
      </c>
      <c r="W1141" s="1" t="str">
        <f t="shared" si="245"/>
        <v>A$</v>
      </c>
      <c r="X1141" s="1" t="str">
        <f t="shared" si="246"/>
        <v>A$313M</v>
      </c>
      <c r="Y1141" s="1" t="str">
        <f t="shared" si="247"/>
        <v>A$285M</v>
      </c>
      <c r="Z1141" s="1" t="str">
        <f t="shared" si="248"/>
        <v>A$0</v>
      </c>
      <c r="AA1141" s="1" t="str">
        <f t="shared" si="249"/>
        <v>A$1,96,416</v>
      </c>
      <c r="AB1141" s="6">
        <f t="shared" si="250"/>
        <v>16368.022053756031</v>
      </c>
      <c r="AC1141" s="1" t="str">
        <f t="shared" si="251"/>
        <v>Large</v>
      </c>
    </row>
    <row r="1142" spans="1:29">
      <c r="A1142" s="1" t="s">
        <v>2985</v>
      </c>
      <c r="B1142" s="1">
        <v>2008</v>
      </c>
      <c r="C1142" s="1" t="s">
        <v>31</v>
      </c>
      <c r="D1142" s="1" t="s">
        <v>102</v>
      </c>
      <c r="E1142" s="1" t="s">
        <v>37</v>
      </c>
      <c r="F1142" s="1">
        <v>406</v>
      </c>
      <c r="G1142" s="1">
        <v>1441</v>
      </c>
      <c r="H1142" s="1">
        <v>892</v>
      </c>
      <c r="I1142" s="1">
        <v>44.69</v>
      </c>
      <c r="J1142" s="1">
        <v>3</v>
      </c>
      <c r="K1142" s="1" t="s">
        <v>19</v>
      </c>
      <c r="L1142" s="1" t="s">
        <v>19</v>
      </c>
      <c r="M1142" s="1">
        <v>23</v>
      </c>
      <c r="N1142" s="1" t="s">
        <v>25</v>
      </c>
      <c r="O1142" s="1">
        <v>1030018</v>
      </c>
      <c r="P1142" s="1">
        <f t="shared" si="252"/>
        <v>4</v>
      </c>
      <c r="Q1142" s="1">
        <f t="shared" si="239"/>
        <v>16</v>
      </c>
      <c r="R1142" s="5">
        <f t="shared" si="240"/>
        <v>0.28174878556557947</v>
      </c>
      <c r="S1142" s="6">
        <f t="shared" si="241"/>
        <v>619014.57321304653</v>
      </c>
      <c r="T1142" s="4">
        <f t="shared" si="242"/>
        <v>2.1970443349753697</v>
      </c>
      <c r="U1142" s="1" t="str">
        <f t="shared" si="243"/>
        <v>Normal</v>
      </c>
      <c r="V1142" s="1" t="str">
        <f t="shared" si="244"/>
        <v>Still Private</v>
      </c>
      <c r="W1142" s="1" t="str">
        <f t="shared" si="245"/>
        <v>€</v>
      </c>
      <c r="X1142" s="1" t="str">
        <f t="shared" si="246"/>
        <v>€406M</v>
      </c>
      <c r="Y1142" s="1" t="str">
        <f t="shared" si="247"/>
        <v>€892M</v>
      </c>
      <c r="Z1142" s="1" t="str">
        <f t="shared" si="248"/>
        <v>€0</v>
      </c>
      <c r="AA1142" s="1" t="str">
        <f t="shared" si="249"/>
        <v>€6,19,015</v>
      </c>
      <c r="AB1142" s="6">
        <f t="shared" si="250"/>
        <v>51584.547767753873</v>
      </c>
      <c r="AC1142" s="1" t="str">
        <f t="shared" si="251"/>
        <v>Large</v>
      </c>
    </row>
    <row r="1143" spans="1:29">
      <c r="A1143" s="1" t="s">
        <v>2662</v>
      </c>
      <c r="B1143" s="1">
        <v>2008</v>
      </c>
      <c r="C1143" s="1" t="s">
        <v>31</v>
      </c>
      <c r="D1143" s="1" t="s">
        <v>95</v>
      </c>
      <c r="E1143" s="1" t="s">
        <v>18</v>
      </c>
      <c r="F1143" s="1">
        <v>286</v>
      </c>
      <c r="G1143" s="1">
        <v>1751</v>
      </c>
      <c r="H1143" s="1">
        <v>587</v>
      </c>
      <c r="I1143" s="1">
        <v>39.07</v>
      </c>
      <c r="J1143" s="1">
        <v>2</v>
      </c>
      <c r="K1143" s="1" t="s">
        <v>24</v>
      </c>
      <c r="L1143" s="1" t="s">
        <v>24</v>
      </c>
      <c r="M1143" s="1">
        <v>43</v>
      </c>
      <c r="N1143" s="1" t="s">
        <v>49</v>
      </c>
      <c r="O1143" s="1">
        <v>961556</v>
      </c>
      <c r="P1143" s="1">
        <f t="shared" si="252"/>
        <v>2</v>
      </c>
      <c r="Q1143" s="1">
        <f t="shared" si="239"/>
        <v>16</v>
      </c>
      <c r="R1143" s="5">
        <f t="shared" si="240"/>
        <v>0.16333523700742433</v>
      </c>
      <c r="S1143" s="6">
        <f t="shared" si="241"/>
        <v>335237.00742432894</v>
      </c>
      <c r="T1143" s="4">
        <f t="shared" si="242"/>
        <v>2.0524475524475525</v>
      </c>
      <c r="U1143" s="1" t="str">
        <f t="shared" si="243"/>
        <v>Normal</v>
      </c>
      <c r="V1143" s="1" t="str">
        <f t="shared" si="244"/>
        <v>Acquired</v>
      </c>
      <c r="W1143" s="1" t="str">
        <f t="shared" si="245"/>
        <v>€</v>
      </c>
      <c r="X1143" s="1" t="str">
        <f t="shared" si="246"/>
        <v>€286M</v>
      </c>
      <c r="Y1143" s="1" t="str">
        <f t="shared" si="247"/>
        <v>€587M</v>
      </c>
      <c r="Z1143" s="1" t="str">
        <f t="shared" si="248"/>
        <v>€0</v>
      </c>
      <c r="AA1143" s="1" t="str">
        <f t="shared" si="249"/>
        <v>€3,35,237</v>
      </c>
      <c r="AB1143" s="6">
        <f t="shared" si="250"/>
        <v>27936.417285360745</v>
      </c>
      <c r="AC1143" s="1" t="str">
        <f t="shared" si="251"/>
        <v>Large</v>
      </c>
    </row>
    <row r="1144" spans="1:29">
      <c r="A1144" s="1" t="s">
        <v>3327</v>
      </c>
      <c r="B1144" s="1">
        <v>2008</v>
      </c>
      <c r="C1144" s="1" t="s">
        <v>35</v>
      </c>
      <c r="D1144" s="1" t="s">
        <v>17</v>
      </c>
      <c r="E1144" s="1" t="s">
        <v>23</v>
      </c>
      <c r="F1144" s="1">
        <v>277</v>
      </c>
      <c r="G1144" s="1">
        <v>2862</v>
      </c>
      <c r="H1144" s="1">
        <v>862</v>
      </c>
      <c r="I1144" s="1">
        <v>20.3</v>
      </c>
      <c r="J1144" s="1">
        <v>9</v>
      </c>
      <c r="K1144" s="1" t="s">
        <v>24</v>
      </c>
      <c r="L1144" s="1" t="s">
        <v>24</v>
      </c>
      <c r="M1144" s="1">
        <v>96</v>
      </c>
      <c r="N1144" s="1" t="s">
        <v>33</v>
      </c>
      <c r="O1144" s="1">
        <v>959181</v>
      </c>
      <c r="P1144" s="1">
        <f t="shared" si="252"/>
        <v>5</v>
      </c>
      <c r="Q1144" s="1">
        <f t="shared" si="239"/>
        <v>16</v>
      </c>
      <c r="R1144" s="5">
        <f t="shared" si="240"/>
        <v>9.678546470999301E-2</v>
      </c>
      <c r="S1144" s="6">
        <f t="shared" si="241"/>
        <v>301187.98043326347</v>
      </c>
      <c r="T1144" s="4">
        <f t="shared" si="242"/>
        <v>3.1119133574007218</v>
      </c>
      <c r="U1144" s="1" t="str">
        <f t="shared" si="243"/>
        <v>High Performer</v>
      </c>
      <c r="V1144" s="1" t="str">
        <f t="shared" si="244"/>
        <v>Acquired</v>
      </c>
      <c r="W1144" s="1" t="str">
        <f t="shared" si="245"/>
        <v>¥</v>
      </c>
      <c r="X1144" s="1" t="str">
        <f t="shared" si="246"/>
        <v>¥277M</v>
      </c>
      <c r="Y1144" s="1" t="str">
        <f t="shared" si="247"/>
        <v>¥862M</v>
      </c>
      <c r="Z1144" s="1" t="str">
        <f t="shared" si="248"/>
        <v>¥0</v>
      </c>
      <c r="AA1144" s="1" t="str">
        <f t="shared" si="249"/>
        <v>¥3,01,188</v>
      </c>
      <c r="AB1144" s="6">
        <f t="shared" si="250"/>
        <v>25098.998369438621</v>
      </c>
      <c r="AC1144" s="1" t="str">
        <f t="shared" si="251"/>
        <v>Large</v>
      </c>
    </row>
    <row r="1145" spans="1:29">
      <c r="A1145" s="1" t="s">
        <v>1897</v>
      </c>
      <c r="B1145" s="1">
        <v>2008</v>
      </c>
      <c r="C1145" s="1" t="s">
        <v>16</v>
      </c>
      <c r="D1145" s="1" t="s">
        <v>48</v>
      </c>
      <c r="E1145" s="1" t="s">
        <v>28</v>
      </c>
      <c r="F1145" s="1">
        <v>475</v>
      </c>
      <c r="G1145" s="1">
        <v>3459</v>
      </c>
      <c r="H1145" s="1">
        <v>778</v>
      </c>
      <c r="I1145" s="1">
        <v>41.08</v>
      </c>
      <c r="J1145" s="1">
        <v>3</v>
      </c>
      <c r="K1145" s="1" t="s">
        <v>19</v>
      </c>
      <c r="L1145" s="1" t="s">
        <v>19</v>
      </c>
      <c r="M1145" s="1">
        <v>26</v>
      </c>
      <c r="N1145" s="1" t="s">
        <v>33</v>
      </c>
      <c r="O1145" s="1">
        <v>914073</v>
      </c>
      <c r="P1145" s="1">
        <f t="shared" si="252"/>
        <v>1</v>
      </c>
      <c r="Q1145" s="1">
        <f t="shared" si="239"/>
        <v>16</v>
      </c>
      <c r="R1145" s="5">
        <f t="shared" si="240"/>
        <v>0.13732292570106969</v>
      </c>
      <c r="S1145" s="6">
        <f t="shared" si="241"/>
        <v>224920.49725354149</v>
      </c>
      <c r="T1145" s="4">
        <f t="shared" si="242"/>
        <v>1.6378947368421053</v>
      </c>
      <c r="U1145" s="1" t="str">
        <f t="shared" si="243"/>
        <v>Normal</v>
      </c>
      <c r="V1145" s="1" t="str">
        <f t="shared" si="244"/>
        <v>Still Private</v>
      </c>
      <c r="W1145" s="1" t="str">
        <f t="shared" si="245"/>
        <v>$</v>
      </c>
      <c r="X1145" s="1" t="str">
        <f t="shared" si="246"/>
        <v>$475M</v>
      </c>
      <c r="Y1145" s="1" t="str">
        <f t="shared" si="247"/>
        <v>$778M</v>
      </c>
      <c r="Z1145" s="1" t="str">
        <f t="shared" si="248"/>
        <v>$0</v>
      </c>
      <c r="AA1145" s="1" t="str">
        <f t="shared" si="249"/>
        <v>$2,24,920</v>
      </c>
      <c r="AB1145" s="6">
        <f t="shared" si="250"/>
        <v>18743.374771128456</v>
      </c>
      <c r="AC1145" s="1" t="str">
        <f t="shared" si="251"/>
        <v>Large</v>
      </c>
    </row>
    <row r="1146" spans="1:29">
      <c r="A1146" s="1" t="s">
        <v>3295</v>
      </c>
      <c r="B1146" s="1">
        <v>2008</v>
      </c>
      <c r="C1146" s="1" t="s">
        <v>16</v>
      </c>
      <c r="D1146" s="1" t="s">
        <v>43</v>
      </c>
      <c r="E1146" s="1" t="s">
        <v>18</v>
      </c>
      <c r="F1146" s="1">
        <v>445</v>
      </c>
      <c r="G1146" s="1">
        <v>1255</v>
      </c>
      <c r="H1146" s="1">
        <v>562</v>
      </c>
      <c r="I1146" s="1">
        <v>11.1</v>
      </c>
      <c r="J1146" s="1">
        <v>7</v>
      </c>
      <c r="K1146" s="1" t="s">
        <v>24</v>
      </c>
      <c r="L1146" s="1" t="s">
        <v>24</v>
      </c>
      <c r="M1146" s="1">
        <v>2</v>
      </c>
      <c r="N1146" s="1" t="s">
        <v>49</v>
      </c>
      <c r="O1146" s="1">
        <v>899350</v>
      </c>
      <c r="P1146" s="1">
        <f t="shared" si="252"/>
        <v>2</v>
      </c>
      <c r="Q1146" s="1">
        <f t="shared" si="239"/>
        <v>16</v>
      </c>
      <c r="R1146" s="5">
        <f t="shared" si="240"/>
        <v>0.35458167330677293</v>
      </c>
      <c r="S1146" s="6">
        <f t="shared" si="241"/>
        <v>447808.76494023902</v>
      </c>
      <c r="T1146" s="4">
        <f t="shared" si="242"/>
        <v>1.2629213483146067</v>
      </c>
      <c r="U1146" s="1" t="str">
        <f t="shared" si="243"/>
        <v>Normal</v>
      </c>
      <c r="V1146" s="1" t="str">
        <f t="shared" si="244"/>
        <v>Acquired</v>
      </c>
      <c r="W1146" s="1" t="str">
        <f t="shared" si="245"/>
        <v>$</v>
      </c>
      <c r="X1146" s="1" t="str">
        <f t="shared" si="246"/>
        <v>$445M</v>
      </c>
      <c r="Y1146" s="1" t="str">
        <f t="shared" si="247"/>
        <v>$562M</v>
      </c>
      <c r="Z1146" s="1" t="str">
        <f t="shared" si="248"/>
        <v>$0</v>
      </c>
      <c r="AA1146" s="1" t="str">
        <f t="shared" si="249"/>
        <v>$4,47,809</v>
      </c>
      <c r="AB1146" s="6">
        <f t="shared" si="250"/>
        <v>37317.397078353257</v>
      </c>
      <c r="AC1146" s="1" t="str">
        <f t="shared" si="251"/>
        <v>Large</v>
      </c>
    </row>
    <row r="1147" spans="1:29">
      <c r="A1147" s="1" t="s">
        <v>2886</v>
      </c>
      <c r="B1147" s="1">
        <v>2008</v>
      </c>
      <c r="C1147" s="1" t="s">
        <v>22</v>
      </c>
      <c r="D1147" s="1" t="s">
        <v>95</v>
      </c>
      <c r="E1147" s="1" t="s">
        <v>40</v>
      </c>
      <c r="F1147" s="1">
        <v>249</v>
      </c>
      <c r="G1147" s="1">
        <v>4153</v>
      </c>
      <c r="H1147" s="1">
        <v>213</v>
      </c>
      <c r="I1147" s="1">
        <v>31.82</v>
      </c>
      <c r="J1147" s="1">
        <v>2</v>
      </c>
      <c r="K1147" s="1" t="s">
        <v>19</v>
      </c>
      <c r="L1147" s="1" t="s">
        <v>24</v>
      </c>
      <c r="M1147" s="1">
        <v>14</v>
      </c>
      <c r="N1147" s="1" t="s">
        <v>33</v>
      </c>
      <c r="O1147" s="1">
        <v>817358</v>
      </c>
      <c r="P1147" s="1">
        <f t="shared" si="252"/>
        <v>3</v>
      </c>
      <c r="Q1147" s="1">
        <f t="shared" si="239"/>
        <v>16</v>
      </c>
      <c r="R1147" s="5">
        <f t="shared" si="240"/>
        <v>5.9956657837707684E-2</v>
      </c>
      <c r="S1147" s="6">
        <f t="shared" si="241"/>
        <v>51288.225379243922</v>
      </c>
      <c r="T1147" s="4">
        <f t="shared" si="242"/>
        <v>0.85542168674698793</v>
      </c>
      <c r="U1147" s="1" t="str">
        <f t="shared" si="243"/>
        <v>Normal</v>
      </c>
      <c r="V1147" s="1" t="str">
        <f t="shared" si="244"/>
        <v>IPO</v>
      </c>
      <c r="W1147" s="1" t="str">
        <f t="shared" si="245"/>
        <v>£</v>
      </c>
      <c r="X1147" s="1" t="str">
        <f t="shared" si="246"/>
        <v>£249M</v>
      </c>
      <c r="Y1147" s="1" t="str">
        <f t="shared" si="247"/>
        <v>£213M</v>
      </c>
      <c r="Z1147" s="1" t="str">
        <f t="shared" si="248"/>
        <v>£0</v>
      </c>
      <c r="AA1147" s="1" t="str">
        <f t="shared" si="249"/>
        <v>£51,288</v>
      </c>
      <c r="AB1147" s="6">
        <f t="shared" si="250"/>
        <v>4274.0187816036596</v>
      </c>
      <c r="AC1147" s="1" t="str">
        <f t="shared" si="251"/>
        <v>Large</v>
      </c>
    </row>
    <row r="1148" spans="1:29">
      <c r="A1148" s="1" t="s">
        <v>4150</v>
      </c>
      <c r="B1148" s="1">
        <v>2008</v>
      </c>
      <c r="C1148" s="1" t="s">
        <v>59</v>
      </c>
      <c r="D1148" s="1" t="s">
        <v>48</v>
      </c>
      <c r="E1148" s="1" t="s">
        <v>40</v>
      </c>
      <c r="F1148" s="1">
        <v>434</v>
      </c>
      <c r="G1148" s="1">
        <v>49</v>
      </c>
      <c r="H1148" s="1">
        <v>300</v>
      </c>
      <c r="I1148" s="1">
        <v>44.67</v>
      </c>
      <c r="J1148" s="1">
        <v>6</v>
      </c>
      <c r="K1148" s="1" t="s">
        <v>24</v>
      </c>
      <c r="L1148" s="1" t="s">
        <v>24</v>
      </c>
      <c r="M1148" s="1">
        <v>39</v>
      </c>
      <c r="N1148" s="1" t="s">
        <v>29</v>
      </c>
      <c r="O1148" s="1">
        <v>778547</v>
      </c>
      <c r="P1148" s="1">
        <f t="shared" si="252"/>
        <v>3</v>
      </c>
      <c r="Q1148" s="1">
        <f t="shared" si="239"/>
        <v>16</v>
      </c>
      <c r="R1148" s="5">
        <f t="shared" si="240"/>
        <v>8.8571428571428577</v>
      </c>
      <c r="S1148" s="6">
        <f t="shared" si="241"/>
        <v>6122448.9795918372</v>
      </c>
      <c r="T1148" s="4">
        <f t="shared" si="242"/>
        <v>0.69124423963133641</v>
      </c>
      <c r="U1148" s="1" t="str">
        <f t="shared" si="243"/>
        <v>Normal</v>
      </c>
      <c r="V1148" s="1" t="str">
        <f t="shared" si="244"/>
        <v>Acquired</v>
      </c>
      <c r="W1148" s="1" t="str">
        <f t="shared" si="245"/>
        <v>₹</v>
      </c>
      <c r="X1148" s="1" t="str">
        <f t="shared" si="246"/>
        <v>₹434M</v>
      </c>
      <c r="Y1148" s="1" t="str">
        <f t="shared" si="247"/>
        <v>₹300M</v>
      </c>
      <c r="Z1148" s="1" t="str">
        <f t="shared" si="248"/>
        <v>₹9</v>
      </c>
      <c r="AA1148" s="1" t="str">
        <f t="shared" si="249"/>
        <v>₹61,22,449</v>
      </c>
      <c r="AB1148" s="6">
        <f t="shared" si="250"/>
        <v>510204.08163265308</v>
      </c>
      <c r="AC1148" s="1" t="str">
        <f t="shared" si="251"/>
        <v>Large</v>
      </c>
    </row>
    <row r="1149" spans="1:29">
      <c r="A1149" s="1" t="s">
        <v>454</v>
      </c>
      <c r="B1149" s="1">
        <v>2008</v>
      </c>
      <c r="C1149" s="1" t="s">
        <v>22</v>
      </c>
      <c r="D1149" s="1" t="s">
        <v>32</v>
      </c>
      <c r="E1149" s="1" t="s">
        <v>40</v>
      </c>
      <c r="F1149" s="1">
        <v>399</v>
      </c>
      <c r="G1149" s="1">
        <v>4124</v>
      </c>
      <c r="H1149" s="1">
        <v>206</v>
      </c>
      <c r="I1149" s="1">
        <v>45.68</v>
      </c>
      <c r="J1149" s="1">
        <v>8</v>
      </c>
      <c r="K1149" s="1" t="s">
        <v>24</v>
      </c>
      <c r="L1149" s="1" t="s">
        <v>24</v>
      </c>
      <c r="M1149" s="1">
        <v>48</v>
      </c>
      <c r="N1149" s="1" t="s">
        <v>33</v>
      </c>
      <c r="O1149" s="1">
        <v>764257</v>
      </c>
      <c r="P1149" s="1">
        <f t="shared" si="252"/>
        <v>3</v>
      </c>
      <c r="Q1149" s="1">
        <f t="shared" si="239"/>
        <v>16</v>
      </c>
      <c r="R1149" s="5">
        <f t="shared" si="240"/>
        <v>9.6750727449078561E-2</v>
      </c>
      <c r="S1149" s="6">
        <f t="shared" si="241"/>
        <v>49951.503394762367</v>
      </c>
      <c r="T1149" s="4">
        <f t="shared" si="242"/>
        <v>0.51629072681704258</v>
      </c>
      <c r="U1149" s="1" t="str">
        <f t="shared" si="243"/>
        <v>High Performer</v>
      </c>
      <c r="V1149" s="1" t="str">
        <f t="shared" si="244"/>
        <v>Acquired</v>
      </c>
      <c r="W1149" s="1" t="str">
        <f t="shared" si="245"/>
        <v>£</v>
      </c>
      <c r="X1149" s="1" t="str">
        <f t="shared" si="246"/>
        <v>£399M</v>
      </c>
      <c r="Y1149" s="1" t="str">
        <f t="shared" si="247"/>
        <v>£206M</v>
      </c>
      <c r="Z1149" s="1" t="str">
        <f t="shared" si="248"/>
        <v>£0</v>
      </c>
      <c r="AA1149" s="1" t="str">
        <f t="shared" si="249"/>
        <v>£49,952</v>
      </c>
      <c r="AB1149" s="6">
        <f t="shared" si="250"/>
        <v>4162.6252828968636</v>
      </c>
      <c r="AC1149" s="1" t="str">
        <f t="shared" si="251"/>
        <v>Large</v>
      </c>
    </row>
    <row r="1150" spans="1:29">
      <c r="A1150" s="1" t="s">
        <v>2541</v>
      </c>
      <c r="B1150" s="1">
        <v>2008</v>
      </c>
      <c r="C1150" s="1" t="s">
        <v>31</v>
      </c>
      <c r="D1150" s="1" t="s">
        <v>95</v>
      </c>
      <c r="E1150" s="1" t="s">
        <v>18</v>
      </c>
      <c r="F1150" s="1">
        <v>237</v>
      </c>
      <c r="G1150" s="1">
        <v>2826</v>
      </c>
      <c r="H1150" s="1">
        <v>911</v>
      </c>
      <c r="I1150" s="1">
        <v>26.65</v>
      </c>
      <c r="J1150" s="1">
        <v>1</v>
      </c>
      <c r="K1150" s="1" t="s">
        <v>19</v>
      </c>
      <c r="L1150" s="1" t="s">
        <v>19</v>
      </c>
      <c r="M1150" s="1">
        <v>64</v>
      </c>
      <c r="N1150" s="1" t="s">
        <v>33</v>
      </c>
      <c r="O1150" s="1">
        <v>755588</v>
      </c>
      <c r="P1150" s="1">
        <f t="shared" si="252"/>
        <v>2</v>
      </c>
      <c r="Q1150" s="1">
        <f t="shared" si="239"/>
        <v>16</v>
      </c>
      <c r="R1150" s="5">
        <f t="shared" si="240"/>
        <v>8.3864118895966025E-2</v>
      </c>
      <c r="S1150" s="6">
        <f t="shared" si="241"/>
        <v>322363.76503892429</v>
      </c>
      <c r="T1150" s="4">
        <f t="shared" si="242"/>
        <v>3.8438818565400843</v>
      </c>
      <c r="U1150" s="1" t="str">
        <f t="shared" si="243"/>
        <v>Normal</v>
      </c>
      <c r="V1150" s="1" t="str">
        <f t="shared" si="244"/>
        <v>Still Private</v>
      </c>
      <c r="W1150" s="1" t="str">
        <f t="shared" si="245"/>
        <v>€</v>
      </c>
      <c r="X1150" s="1" t="str">
        <f t="shared" si="246"/>
        <v>€237M</v>
      </c>
      <c r="Y1150" s="1" t="str">
        <f t="shared" si="247"/>
        <v>€911M</v>
      </c>
      <c r="Z1150" s="1" t="str">
        <f t="shared" si="248"/>
        <v>€0</v>
      </c>
      <c r="AA1150" s="1" t="str">
        <f t="shared" si="249"/>
        <v>€3,22,364</v>
      </c>
      <c r="AB1150" s="6">
        <f t="shared" si="250"/>
        <v>26863.647086577024</v>
      </c>
      <c r="AC1150" s="1" t="str">
        <f t="shared" si="251"/>
        <v>Large</v>
      </c>
    </row>
    <row r="1151" spans="1:29">
      <c r="A1151" s="1" t="s">
        <v>516</v>
      </c>
      <c r="B1151" s="1">
        <v>2008</v>
      </c>
      <c r="C1151" s="1" t="s">
        <v>53</v>
      </c>
      <c r="D1151" s="1" t="s">
        <v>36</v>
      </c>
      <c r="E1151" s="1" t="s">
        <v>23</v>
      </c>
      <c r="F1151" s="1">
        <v>398</v>
      </c>
      <c r="G1151" s="1">
        <v>122</v>
      </c>
      <c r="H1151" s="1">
        <v>453</v>
      </c>
      <c r="I1151" s="1">
        <v>10.23</v>
      </c>
      <c r="J1151" s="1">
        <v>1</v>
      </c>
      <c r="K1151" s="1" t="s">
        <v>19</v>
      </c>
      <c r="L1151" s="1" t="s">
        <v>24</v>
      </c>
      <c r="M1151" s="1">
        <v>15</v>
      </c>
      <c r="N1151" s="1" t="s">
        <v>20</v>
      </c>
      <c r="O1151" s="1">
        <v>720748</v>
      </c>
      <c r="P1151" s="1">
        <f t="shared" si="252"/>
        <v>5</v>
      </c>
      <c r="Q1151" s="1">
        <f t="shared" si="239"/>
        <v>16</v>
      </c>
      <c r="R1151" s="5">
        <f t="shared" si="240"/>
        <v>3.262295081967213</v>
      </c>
      <c r="S1151" s="6">
        <f t="shared" si="241"/>
        <v>3713114.7540983604</v>
      </c>
      <c r="T1151" s="4">
        <f t="shared" si="242"/>
        <v>1.1381909547738693</v>
      </c>
      <c r="U1151" s="1" t="str">
        <f t="shared" si="243"/>
        <v>Normal</v>
      </c>
      <c r="V1151" s="1" t="str">
        <f t="shared" si="244"/>
        <v>IPO</v>
      </c>
      <c r="W1151" s="1">
        <f t="shared" si="245"/>
        <v>0</v>
      </c>
      <c r="X1151" s="1" t="str">
        <f t="shared" si="246"/>
        <v>0398M</v>
      </c>
      <c r="Y1151" s="1" t="str">
        <f t="shared" si="247"/>
        <v>0453M</v>
      </c>
      <c r="Z1151" s="1" t="str">
        <f t="shared" si="248"/>
        <v>03</v>
      </c>
      <c r="AA1151" s="1" t="str">
        <f t="shared" si="249"/>
        <v>037,13,115</v>
      </c>
      <c r="AB1151" s="6">
        <f t="shared" si="250"/>
        <v>309426.2295081967</v>
      </c>
      <c r="AC1151" s="1" t="str">
        <f t="shared" si="251"/>
        <v>Large</v>
      </c>
    </row>
    <row r="1152" spans="1:29">
      <c r="A1152" s="1" t="s">
        <v>1024</v>
      </c>
      <c r="B1152" s="1">
        <v>2008</v>
      </c>
      <c r="C1152" s="1" t="s">
        <v>16</v>
      </c>
      <c r="D1152" s="1" t="s">
        <v>32</v>
      </c>
      <c r="E1152" s="1" t="s">
        <v>40</v>
      </c>
      <c r="F1152" s="1">
        <v>445</v>
      </c>
      <c r="G1152" s="1">
        <v>3409</v>
      </c>
      <c r="H1152" s="1">
        <v>617</v>
      </c>
      <c r="I1152" s="1">
        <v>48.19</v>
      </c>
      <c r="J1152" s="1">
        <v>3</v>
      </c>
      <c r="K1152" s="1" t="s">
        <v>19</v>
      </c>
      <c r="L1152" s="1" t="s">
        <v>24</v>
      </c>
      <c r="M1152" s="1">
        <v>56</v>
      </c>
      <c r="N1152" s="1" t="s">
        <v>29</v>
      </c>
      <c r="O1152" s="1">
        <v>698245</v>
      </c>
      <c r="P1152" s="1">
        <f t="shared" si="252"/>
        <v>3</v>
      </c>
      <c r="Q1152" s="1">
        <f t="shared" si="239"/>
        <v>16</v>
      </c>
      <c r="R1152" s="5">
        <f t="shared" si="240"/>
        <v>0.13053681431504841</v>
      </c>
      <c r="S1152" s="6">
        <f t="shared" si="241"/>
        <v>180991.49310648284</v>
      </c>
      <c r="T1152" s="4">
        <f t="shared" si="242"/>
        <v>1.3865168539325843</v>
      </c>
      <c r="U1152" s="1" t="str">
        <f t="shared" si="243"/>
        <v>Normal</v>
      </c>
      <c r="V1152" s="1" t="str">
        <f t="shared" si="244"/>
        <v>IPO</v>
      </c>
      <c r="W1152" s="1" t="str">
        <f t="shared" si="245"/>
        <v>$</v>
      </c>
      <c r="X1152" s="1" t="str">
        <f t="shared" si="246"/>
        <v>$445M</v>
      </c>
      <c r="Y1152" s="1" t="str">
        <f t="shared" si="247"/>
        <v>$617M</v>
      </c>
      <c r="Z1152" s="1" t="str">
        <f t="shared" si="248"/>
        <v>$0</v>
      </c>
      <c r="AA1152" s="1" t="str">
        <f t="shared" si="249"/>
        <v>$1,80,991</v>
      </c>
      <c r="AB1152" s="6">
        <f t="shared" si="250"/>
        <v>15082.624425540236</v>
      </c>
      <c r="AC1152" s="1" t="str">
        <f t="shared" si="251"/>
        <v>Large</v>
      </c>
    </row>
    <row r="1153" spans="1:29">
      <c r="A1153" s="1" t="s">
        <v>2996</v>
      </c>
      <c r="B1153" s="1">
        <v>2008</v>
      </c>
      <c r="C1153" s="1" t="s">
        <v>27</v>
      </c>
      <c r="D1153" s="1" t="s">
        <v>17</v>
      </c>
      <c r="E1153" s="1" t="s">
        <v>37</v>
      </c>
      <c r="F1153" s="1">
        <v>305</v>
      </c>
      <c r="G1153" s="1">
        <v>4183</v>
      </c>
      <c r="H1153" s="1">
        <v>417</v>
      </c>
      <c r="I1153" s="1">
        <v>47.64</v>
      </c>
      <c r="J1153" s="1">
        <v>8</v>
      </c>
      <c r="K1153" s="1" t="s">
        <v>19</v>
      </c>
      <c r="L1153" s="1" t="s">
        <v>19</v>
      </c>
      <c r="M1153" s="1">
        <v>88</v>
      </c>
      <c r="N1153" s="1" t="s">
        <v>20</v>
      </c>
      <c r="O1153" s="1">
        <v>672485</v>
      </c>
      <c r="P1153" s="1">
        <f t="shared" si="252"/>
        <v>4</v>
      </c>
      <c r="Q1153" s="1">
        <f t="shared" si="239"/>
        <v>16</v>
      </c>
      <c r="R1153" s="5">
        <f t="shared" si="240"/>
        <v>7.2914176428400673E-2</v>
      </c>
      <c r="S1153" s="6">
        <f t="shared" si="241"/>
        <v>99689.218264403535</v>
      </c>
      <c r="T1153" s="4">
        <f t="shared" si="242"/>
        <v>1.3672131147540985</v>
      </c>
      <c r="U1153" s="1" t="str">
        <f t="shared" si="243"/>
        <v>High Performer</v>
      </c>
      <c r="V1153" s="1" t="str">
        <f t="shared" si="244"/>
        <v>Still Private</v>
      </c>
      <c r="W1153" s="1" t="str">
        <f t="shared" si="245"/>
        <v>$</v>
      </c>
      <c r="X1153" s="1" t="str">
        <f t="shared" si="246"/>
        <v>$305M</v>
      </c>
      <c r="Y1153" s="1" t="str">
        <f t="shared" si="247"/>
        <v>$417M</v>
      </c>
      <c r="Z1153" s="1" t="str">
        <f t="shared" si="248"/>
        <v>$0</v>
      </c>
      <c r="AA1153" s="1" t="str">
        <f t="shared" si="249"/>
        <v>$99,689</v>
      </c>
      <c r="AB1153" s="6">
        <f t="shared" si="250"/>
        <v>8307.4348553669606</v>
      </c>
      <c r="AC1153" s="1" t="str">
        <f t="shared" si="251"/>
        <v>Large</v>
      </c>
    </row>
    <row r="1154" spans="1:29">
      <c r="A1154" s="1" t="s">
        <v>3027</v>
      </c>
      <c r="B1154" s="1">
        <v>2008</v>
      </c>
      <c r="C1154" s="1" t="s">
        <v>45</v>
      </c>
      <c r="D1154" s="1" t="s">
        <v>46</v>
      </c>
      <c r="E1154" s="1" t="s">
        <v>40</v>
      </c>
      <c r="F1154" s="1">
        <v>391</v>
      </c>
      <c r="G1154" s="1">
        <v>4653</v>
      </c>
      <c r="H1154" s="1">
        <v>602</v>
      </c>
      <c r="I1154" s="1">
        <v>9.7200000000000006</v>
      </c>
      <c r="J1154" s="1">
        <v>9</v>
      </c>
      <c r="K1154" s="1" t="s">
        <v>24</v>
      </c>
      <c r="L1154" s="1" t="s">
        <v>19</v>
      </c>
      <c r="M1154" s="1">
        <v>13</v>
      </c>
      <c r="N1154" s="1" t="s">
        <v>25</v>
      </c>
      <c r="O1154" s="1">
        <v>664631</v>
      </c>
      <c r="P1154" s="1">
        <f t="shared" si="252"/>
        <v>3</v>
      </c>
      <c r="Q1154" s="1">
        <f t="shared" ref="Q1154:Q1217" si="253">2024 - B1154</f>
        <v>16</v>
      </c>
      <c r="R1154" s="5">
        <f t="shared" ref="R1154:R1217" si="254">F1154 / G1154</f>
        <v>8.4031807436062755E-2</v>
      </c>
      <c r="S1154" s="6">
        <f t="shared" ref="S1154:S1217" si="255">(H1154 * 1000000) / G1154</f>
        <v>129378.89533634215</v>
      </c>
      <c r="T1154" s="4">
        <f t="shared" ref="T1154:T1217" si="256">H1154 / F1154</f>
        <v>1.5396419437340154</v>
      </c>
      <c r="U1154" s="1" t="str">
        <f t="shared" ref="U1154:U1217" si="257">IF(AND(J1154&gt;=8, I1154&gt;=1), "High Performer", "Normal")</f>
        <v>High Performer</v>
      </c>
      <c r="V1154" s="1" t="str">
        <f t="shared" ref="V1154:V1217" si="258">IF(K1154="Yes", "Acquired",
 IF(L1154="Yes", "IPO", "Still Private"))</f>
        <v>Acquired</v>
      </c>
      <c r="W1154" s="1" t="str">
        <f t="shared" ref="W1154:W1217" si="259">IF(C1154="USA","$",
IF(C1154="India","₹",
IF(C1154="UK","£",
IF(C1154="Germany","€",
IF(C1154="France","€",
IF(C1154="Canada","$",
IF(C1154="Australia","A$",
IF(C1154="China","¥",
IF(C1154="Japan","¥",)))))))))</f>
        <v>A$</v>
      </c>
      <c r="X1154" s="1" t="str">
        <f t="shared" ref="X1154:X1217" si="260">W1154 &amp; F1154 &amp; "M"</f>
        <v>A$391M</v>
      </c>
      <c r="Y1154" s="1" t="str">
        <f t="shared" ref="Y1154:Y1217" si="261">W1154 &amp; H1154 &amp; "M"</f>
        <v>A$602M</v>
      </c>
      <c r="Z1154" s="1" t="str">
        <f t="shared" ref="Z1154:Z1217" si="262">W1154 &amp; TEXT(R1154,"#,##0")</f>
        <v>A$0</v>
      </c>
      <c r="AA1154" s="1" t="str">
        <f t="shared" ref="AA1154:AA1217" si="263">W1154 &amp; TEXT(S1154,"#,##0")</f>
        <v>A$1,29,379</v>
      </c>
      <c r="AB1154" s="6">
        <f t="shared" ref="AB1154:AB1217" si="264">(H1154 * 1000000) / (12 * G1154)</f>
        <v>10781.574611361846</v>
      </c>
      <c r="AC1154" s="1" t="str">
        <f t="shared" ref="AC1154:AC1217" si="265">IF(F1154&lt;100, "Small", IF(F1154&lt;=200, "Mid",IF(F1154&lt;500,  "Large")))</f>
        <v>Large</v>
      </c>
    </row>
    <row r="1155" spans="1:29">
      <c r="A1155" s="1" t="s">
        <v>3478</v>
      </c>
      <c r="B1155" s="1">
        <v>2008</v>
      </c>
      <c r="C1155" s="1" t="s">
        <v>16</v>
      </c>
      <c r="D1155" s="1" t="s">
        <v>43</v>
      </c>
      <c r="E1155" s="1" t="s">
        <v>23</v>
      </c>
      <c r="F1155" s="1">
        <v>405</v>
      </c>
      <c r="G1155" s="1">
        <v>2854</v>
      </c>
      <c r="H1155" s="1">
        <v>267</v>
      </c>
      <c r="I1155" s="1">
        <v>3.36</v>
      </c>
      <c r="J1155" s="1">
        <v>1</v>
      </c>
      <c r="K1155" s="1" t="s">
        <v>19</v>
      </c>
      <c r="L1155" s="1" t="s">
        <v>19</v>
      </c>
      <c r="M1155" s="1">
        <v>21</v>
      </c>
      <c r="N1155" s="1" t="s">
        <v>33</v>
      </c>
      <c r="O1155" s="1">
        <v>602139</v>
      </c>
      <c r="P1155" s="1">
        <f t="shared" si="252"/>
        <v>5</v>
      </c>
      <c r="Q1155" s="1">
        <f t="shared" si="253"/>
        <v>16</v>
      </c>
      <c r="R1155" s="5">
        <f t="shared" si="254"/>
        <v>0.14190609670637702</v>
      </c>
      <c r="S1155" s="6">
        <f t="shared" si="255"/>
        <v>93552.908199018915</v>
      </c>
      <c r="T1155" s="4">
        <f t="shared" si="256"/>
        <v>0.65925925925925921</v>
      </c>
      <c r="U1155" s="1" t="str">
        <f t="shared" si="257"/>
        <v>Normal</v>
      </c>
      <c r="V1155" s="1" t="str">
        <f t="shared" si="258"/>
        <v>Still Private</v>
      </c>
      <c r="W1155" s="1" t="str">
        <f t="shared" si="259"/>
        <v>$</v>
      </c>
      <c r="X1155" s="1" t="str">
        <f t="shared" si="260"/>
        <v>$405M</v>
      </c>
      <c r="Y1155" s="1" t="str">
        <f t="shared" si="261"/>
        <v>$267M</v>
      </c>
      <c r="Z1155" s="1" t="str">
        <f t="shared" si="262"/>
        <v>$0</v>
      </c>
      <c r="AA1155" s="1" t="str">
        <f t="shared" si="263"/>
        <v>$93,553</v>
      </c>
      <c r="AB1155" s="6">
        <f t="shared" si="264"/>
        <v>7796.0756832515772</v>
      </c>
      <c r="AC1155" s="1" t="str">
        <f t="shared" si="265"/>
        <v>Large</v>
      </c>
    </row>
    <row r="1156" spans="1:29">
      <c r="A1156" s="1" t="s">
        <v>4977</v>
      </c>
      <c r="B1156" s="1">
        <v>2008</v>
      </c>
      <c r="C1156" s="1" t="s">
        <v>27</v>
      </c>
      <c r="D1156" s="1" t="s">
        <v>17</v>
      </c>
      <c r="E1156" s="1" t="s">
        <v>37</v>
      </c>
      <c r="F1156" s="1">
        <v>281</v>
      </c>
      <c r="G1156" s="1">
        <v>1909</v>
      </c>
      <c r="H1156" s="1">
        <v>684</v>
      </c>
      <c r="I1156" s="1">
        <v>42.07</v>
      </c>
      <c r="J1156" s="1">
        <v>5</v>
      </c>
      <c r="K1156" s="1" t="s">
        <v>24</v>
      </c>
      <c r="L1156" s="1" t="s">
        <v>19</v>
      </c>
      <c r="M1156" s="1">
        <v>63</v>
      </c>
      <c r="N1156" s="1" t="s">
        <v>49</v>
      </c>
      <c r="O1156" s="1">
        <v>577068</v>
      </c>
      <c r="P1156" s="1">
        <f t="shared" si="252"/>
        <v>4</v>
      </c>
      <c r="Q1156" s="1">
        <f t="shared" si="253"/>
        <v>16</v>
      </c>
      <c r="R1156" s="5">
        <f t="shared" si="254"/>
        <v>0.14719748559455212</v>
      </c>
      <c r="S1156" s="6">
        <f t="shared" si="255"/>
        <v>358302.77632268204</v>
      </c>
      <c r="T1156" s="4">
        <f t="shared" si="256"/>
        <v>2.4341637010676158</v>
      </c>
      <c r="U1156" s="1" t="str">
        <f t="shared" si="257"/>
        <v>Normal</v>
      </c>
      <c r="V1156" s="1" t="str">
        <f t="shared" si="258"/>
        <v>Acquired</v>
      </c>
      <c r="W1156" s="1" t="str">
        <f t="shared" si="259"/>
        <v>$</v>
      </c>
      <c r="X1156" s="1" t="str">
        <f t="shared" si="260"/>
        <v>$281M</v>
      </c>
      <c r="Y1156" s="1" t="str">
        <f t="shared" si="261"/>
        <v>$684M</v>
      </c>
      <c r="Z1156" s="1" t="str">
        <f t="shared" si="262"/>
        <v>$0</v>
      </c>
      <c r="AA1156" s="1" t="str">
        <f t="shared" si="263"/>
        <v>$3,58,303</v>
      </c>
      <c r="AB1156" s="6">
        <f t="shared" si="264"/>
        <v>29858.564693556837</v>
      </c>
      <c r="AC1156" s="1" t="str">
        <f t="shared" si="265"/>
        <v>Large</v>
      </c>
    </row>
    <row r="1157" spans="1:29">
      <c r="A1157" s="1" t="s">
        <v>3850</v>
      </c>
      <c r="B1157" s="1">
        <v>2008</v>
      </c>
      <c r="C1157" s="1" t="s">
        <v>22</v>
      </c>
      <c r="D1157" s="1" t="s">
        <v>95</v>
      </c>
      <c r="E1157" s="1" t="s">
        <v>18</v>
      </c>
      <c r="F1157" s="1">
        <v>309</v>
      </c>
      <c r="G1157" s="1">
        <v>69</v>
      </c>
      <c r="H1157" s="1">
        <v>797</v>
      </c>
      <c r="I1157" s="1">
        <v>10.039999999999999</v>
      </c>
      <c r="J1157" s="1">
        <v>4</v>
      </c>
      <c r="K1157" s="1" t="s">
        <v>19</v>
      </c>
      <c r="L1157" s="1" t="s">
        <v>24</v>
      </c>
      <c r="M1157" s="1">
        <v>59</v>
      </c>
      <c r="N1157" s="1" t="s">
        <v>20</v>
      </c>
      <c r="O1157" s="1">
        <v>574206</v>
      </c>
      <c r="P1157" s="1">
        <f t="shared" si="252"/>
        <v>2</v>
      </c>
      <c r="Q1157" s="1">
        <f t="shared" si="253"/>
        <v>16</v>
      </c>
      <c r="R1157" s="5">
        <f t="shared" si="254"/>
        <v>4.4782608695652177</v>
      </c>
      <c r="S1157" s="6">
        <f t="shared" si="255"/>
        <v>11550724.63768116</v>
      </c>
      <c r="T1157" s="4">
        <f t="shared" si="256"/>
        <v>2.5792880258899675</v>
      </c>
      <c r="U1157" s="1" t="str">
        <f t="shared" si="257"/>
        <v>Normal</v>
      </c>
      <c r="V1157" s="1" t="str">
        <f t="shared" si="258"/>
        <v>IPO</v>
      </c>
      <c r="W1157" s="1" t="str">
        <f t="shared" si="259"/>
        <v>£</v>
      </c>
      <c r="X1157" s="1" t="str">
        <f t="shared" si="260"/>
        <v>£309M</v>
      </c>
      <c r="Y1157" s="1" t="str">
        <f t="shared" si="261"/>
        <v>£797M</v>
      </c>
      <c r="Z1157" s="1" t="str">
        <f t="shared" si="262"/>
        <v>£4</v>
      </c>
      <c r="AA1157" s="1" t="str">
        <f t="shared" si="263"/>
        <v>£1,15,50,725</v>
      </c>
      <c r="AB1157" s="6">
        <f t="shared" si="264"/>
        <v>962560.38647342997</v>
      </c>
      <c r="AC1157" s="1" t="str">
        <f t="shared" si="265"/>
        <v>Large</v>
      </c>
    </row>
    <row r="1158" spans="1:29">
      <c r="A1158" s="1" t="s">
        <v>204</v>
      </c>
      <c r="B1158" s="1">
        <v>2008</v>
      </c>
      <c r="C1158" s="1" t="s">
        <v>35</v>
      </c>
      <c r="D1158" s="1" t="s">
        <v>39</v>
      </c>
      <c r="E1158" s="1" t="s">
        <v>37</v>
      </c>
      <c r="F1158" s="1">
        <v>494</v>
      </c>
      <c r="G1158" s="1">
        <v>3383</v>
      </c>
      <c r="H1158" s="1">
        <v>691</v>
      </c>
      <c r="I1158" s="1">
        <v>43.44</v>
      </c>
      <c r="J1158" s="1">
        <v>5</v>
      </c>
      <c r="K1158" s="1" t="s">
        <v>24</v>
      </c>
      <c r="L1158" s="1" t="s">
        <v>19</v>
      </c>
      <c r="M1158" s="1">
        <v>88</v>
      </c>
      <c r="N1158" s="1" t="s">
        <v>20</v>
      </c>
      <c r="O1158" s="1">
        <v>470209</v>
      </c>
      <c r="P1158" s="1">
        <f t="shared" si="252"/>
        <v>4</v>
      </c>
      <c r="Q1158" s="1">
        <f t="shared" si="253"/>
        <v>16</v>
      </c>
      <c r="R1158" s="5">
        <f t="shared" si="254"/>
        <v>0.14602423884126514</v>
      </c>
      <c r="S1158" s="6">
        <f t="shared" si="255"/>
        <v>204256.57700266037</v>
      </c>
      <c r="T1158" s="4">
        <f t="shared" si="256"/>
        <v>1.3987854251012146</v>
      </c>
      <c r="U1158" s="1" t="str">
        <f t="shared" si="257"/>
        <v>Normal</v>
      </c>
      <c r="V1158" s="1" t="str">
        <f t="shared" si="258"/>
        <v>Acquired</v>
      </c>
      <c r="W1158" s="1" t="str">
        <f t="shared" si="259"/>
        <v>¥</v>
      </c>
      <c r="X1158" s="1" t="str">
        <f t="shared" si="260"/>
        <v>¥494M</v>
      </c>
      <c r="Y1158" s="1" t="str">
        <f t="shared" si="261"/>
        <v>¥691M</v>
      </c>
      <c r="Z1158" s="1" t="str">
        <f t="shared" si="262"/>
        <v>¥0</v>
      </c>
      <c r="AA1158" s="1" t="str">
        <f t="shared" si="263"/>
        <v>¥2,04,257</v>
      </c>
      <c r="AB1158" s="6">
        <f t="shared" si="264"/>
        <v>17021.381416888362</v>
      </c>
      <c r="AC1158" s="1" t="str">
        <f t="shared" si="265"/>
        <v>Large</v>
      </c>
    </row>
    <row r="1159" spans="1:29">
      <c r="A1159" s="1" t="s">
        <v>3615</v>
      </c>
      <c r="B1159" s="1">
        <v>2008</v>
      </c>
      <c r="C1159" s="1" t="s">
        <v>27</v>
      </c>
      <c r="D1159" s="1" t="s">
        <v>51</v>
      </c>
      <c r="E1159" s="1" t="s">
        <v>37</v>
      </c>
      <c r="F1159" s="1">
        <v>288</v>
      </c>
      <c r="G1159" s="1">
        <v>2663</v>
      </c>
      <c r="H1159" s="1">
        <v>521</v>
      </c>
      <c r="I1159" s="1">
        <v>18.989999999999998</v>
      </c>
      <c r="J1159" s="1">
        <v>6</v>
      </c>
      <c r="K1159" s="1" t="s">
        <v>24</v>
      </c>
      <c r="L1159" s="1" t="s">
        <v>24</v>
      </c>
      <c r="M1159" s="1">
        <v>94</v>
      </c>
      <c r="N1159" s="1" t="s">
        <v>29</v>
      </c>
      <c r="O1159" s="1">
        <v>455352</v>
      </c>
      <c r="P1159" s="1">
        <f t="shared" si="252"/>
        <v>4</v>
      </c>
      <c r="Q1159" s="1">
        <f t="shared" si="253"/>
        <v>16</v>
      </c>
      <c r="R1159" s="5">
        <f t="shared" si="254"/>
        <v>0.10814870446864439</v>
      </c>
      <c r="S1159" s="6">
        <f t="shared" si="255"/>
        <v>195644.01051445739</v>
      </c>
      <c r="T1159" s="4">
        <f t="shared" si="256"/>
        <v>1.8090277777777777</v>
      </c>
      <c r="U1159" s="1" t="str">
        <f t="shared" si="257"/>
        <v>Normal</v>
      </c>
      <c r="V1159" s="1" t="str">
        <f t="shared" si="258"/>
        <v>Acquired</v>
      </c>
      <c r="W1159" s="1" t="str">
        <f t="shared" si="259"/>
        <v>$</v>
      </c>
      <c r="X1159" s="1" t="str">
        <f t="shared" si="260"/>
        <v>$288M</v>
      </c>
      <c r="Y1159" s="1" t="str">
        <f t="shared" si="261"/>
        <v>$521M</v>
      </c>
      <c r="Z1159" s="1" t="str">
        <f t="shared" si="262"/>
        <v>$0</v>
      </c>
      <c r="AA1159" s="1" t="str">
        <f t="shared" si="263"/>
        <v>$1,95,644</v>
      </c>
      <c r="AB1159" s="6">
        <f t="shared" si="264"/>
        <v>16303.667542871448</v>
      </c>
      <c r="AC1159" s="1" t="str">
        <f t="shared" si="265"/>
        <v>Large</v>
      </c>
    </row>
    <row r="1160" spans="1:29">
      <c r="A1160" s="1" t="s">
        <v>167</v>
      </c>
      <c r="B1160" s="1">
        <v>2008</v>
      </c>
      <c r="C1160" s="1" t="s">
        <v>45</v>
      </c>
      <c r="D1160" s="1" t="s">
        <v>102</v>
      </c>
      <c r="E1160" s="1" t="s">
        <v>18</v>
      </c>
      <c r="F1160" s="1">
        <v>243</v>
      </c>
      <c r="G1160" s="1">
        <v>1172</v>
      </c>
      <c r="H1160" s="1">
        <v>634</v>
      </c>
      <c r="I1160" s="1">
        <v>8.77</v>
      </c>
      <c r="J1160" s="1">
        <v>1</v>
      </c>
      <c r="K1160" s="1" t="s">
        <v>24</v>
      </c>
      <c r="L1160" s="1" t="s">
        <v>24</v>
      </c>
      <c r="M1160" s="1">
        <v>80</v>
      </c>
      <c r="N1160" s="1" t="s">
        <v>20</v>
      </c>
      <c r="O1160" s="1">
        <v>385753</v>
      </c>
      <c r="P1160" s="1">
        <f t="shared" si="252"/>
        <v>2</v>
      </c>
      <c r="Q1160" s="1">
        <f t="shared" si="253"/>
        <v>16</v>
      </c>
      <c r="R1160" s="5">
        <f t="shared" si="254"/>
        <v>0.20733788395904437</v>
      </c>
      <c r="S1160" s="6">
        <f t="shared" si="255"/>
        <v>540955.63139931741</v>
      </c>
      <c r="T1160" s="4">
        <f t="shared" si="256"/>
        <v>2.6090534979423867</v>
      </c>
      <c r="U1160" s="1" t="str">
        <f t="shared" si="257"/>
        <v>Normal</v>
      </c>
      <c r="V1160" s="1" t="str">
        <f t="shared" si="258"/>
        <v>Acquired</v>
      </c>
      <c r="W1160" s="1" t="str">
        <f t="shared" si="259"/>
        <v>A$</v>
      </c>
      <c r="X1160" s="1" t="str">
        <f t="shared" si="260"/>
        <v>A$243M</v>
      </c>
      <c r="Y1160" s="1" t="str">
        <f t="shared" si="261"/>
        <v>A$634M</v>
      </c>
      <c r="Z1160" s="1" t="str">
        <f t="shared" si="262"/>
        <v>A$0</v>
      </c>
      <c r="AA1160" s="1" t="str">
        <f t="shared" si="263"/>
        <v>A$5,40,956</v>
      </c>
      <c r="AB1160" s="6">
        <f t="shared" si="264"/>
        <v>45079.63594994312</v>
      </c>
      <c r="AC1160" s="1" t="str">
        <f t="shared" si="265"/>
        <v>Large</v>
      </c>
    </row>
    <row r="1161" spans="1:29">
      <c r="A1161" s="1" t="s">
        <v>590</v>
      </c>
      <c r="B1161" s="1">
        <v>2008</v>
      </c>
      <c r="C1161" s="1" t="s">
        <v>42</v>
      </c>
      <c r="D1161" s="1" t="s">
        <v>102</v>
      </c>
      <c r="E1161" s="1" t="s">
        <v>37</v>
      </c>
      <c r="F1161" s="1">
        <v>350</v>
      </c>
      <c r="G1161" s="1">
        <v>67</v>
      </c>
      <c r="H1161" s="1">
        <v>533</v>
      </c>
      <c r="I1161" s="1">
        <v>45.83</v>
      </c>
      <c r="J1161" s="1">
        <v>9</v>
      </c>
      <c r="K1161" s="1" t="s">
        <v>19</v>
      </c>
      <c r="L1161" s="1" t="s">
        <v>19</v>
      </c>
      <c r="M1161" s="1">
        <v>34</v>
      </c>
      <c r="N1161" s="1" t="s">
        <v>25</v>
      </c>
      <c r="O1161" s="1">
        <v>252971</v>
      </c>
      <c r="P1161" s="1">
        <f t="shared" ref="P1161:P1224" si="266">IF(E1161="Seed", 1,
 IF(E1161="Series A", 2,
 IF(E1161="Series B", 3,
 IF(E1161="Series C", 4,
 IF(E1161="IPO", 5, "")))))</f>
        <v>4</v>
      </c>
      <c r="Q1161" s="1">
        <f t="shared" si="253"/>
        <v>16</v>
      </c>
      <c r="R1161" s="5">
        <f t="shared" si="254"/>
        <v>5.2238805970149258</v>
      </c>
      <c r="S1161" s="6">
        <f t="shared" si="255"/>
        <v>7955223.8805970149</v>
      </c>
      <c r="T1161" s="4">
        <f t="shared" si="256"/>
        <v>1.5228571428571429</v>
      </c>
      <c r="U1161" s="1" t="str">
        <f t="shared" si="257"/>
        <v>High Performer</v>
      </c>
      <c r="V1161" s="1" t="str">
        <f t="shared" si="258"/>
        <v>Still Private</v>
      </c>
      <c r="W1161" s="1" t="str">
        <f t="shared" si="259"/>
        <v>¥</v>
      </c>
      <c r="X1161" s="1" t="str">
        <f t="shared" si="260"/>
        <v>¥350M</v>
      </c>
      <c r="Y1161" s="1" t="str">
        <f t="shared" si="261"/>
        <v>¥533M</v>
      </c>
      <c r="Z1161" s="1" t="str">
        <f t="shared" si="262"/>
        <v>¥5</v>
      </c>
      <c r="AA1161" s="1" t="str">
        <f t="shared" si="263"/>
        <v>¥79,55,224</v>
      </c>
      <c r="AB1161" s="6">
        <f t="shared" si="264"/>
        <v>662935.32338308461</v>
      </c>
      <c r="AC1161" s="1" t="str">
        <f t="shared" si="265"/>
        <v>Large</v>
      </c>
    </row>
    <row r="1162" spans="1:29">
      <c r="A1162" s="1" t="s">
        <v>2157</v>
      </c>
      <c r="B1162" s="1">
        <v>2008</v>
      </c>
      <c r="C1162" s="1" t="s">
        <v>73</v>
      </c>
      <c r="D1162" s="1" t="s">
        <v>48</v>
      </c>
      <c r="E1162" s="1" t="s">
        <v>37</v>
      </c>
      <c r="F1162" s="1">
        <v>339</v>
      </c>
      <c r="G1162" s="1">
        <v>4846</v>
      </c>
      <c r="H1162" s="1">
        <v>181</v>
      </c>
      <c r="I1162" s="1">
        <v>17.52</v>
      </c>
      <c r="J1162" s="1">
        <v>5</v>
      </c>
      <c r="K1162" s="1" t="s">
        <v>24</v>
      </c>
      <c r="L1162" s="1" t="s">
        <v>19</v>
      </c>
      <c r="M1162" s="1">
        <v>27</v>
      </c>
      <c r="N1162" s="1" t="s">
        <v>20</v>
      </c>
      <c r="O1162" s="1">
        <v>250913</v>
      </c>
      <c r="P1162" s="1">
        <f t="shared" si="266"/>
        <v>4</v>
      </c>
      <c r="Q1162" s="1">
        <f t="shared" si="253"/>
        <v>16</v>
      </c>
      <c r="R1162" s="5">
        <f t="shared" si="254"/>
        <v>6.9954601733388355E-2</v>
      </c>
      <c r="S1162" s="6">
        <f t="shared" si="255"/>
        <v>37350.392075938922</v>
      </c>
      <c r="T1162" s="4">
        <f t="shared" si="256"/>
        <v>0.53392330383480824</v>
      </c>
      <c r="U1162" s="1" t="str">
        <f t="shared" si="257"/>
        <v>Normal</v>
      </c>
      <c r="V1162" s="1" t="str">
        <f t="shared" si="258"/>
        <v>Acquired</v>
      </c>
      <c r="W1162" s="1" t="str">
        <f t="shared" si="259"/>
        <v>€</v>
      </c>
      <c r="X1162" s="1" t="str">
        <f t="shared" si="260"/>
        <v>€339M</v>
      </c>
      <c r="Y1162" s="1" t="str">
        <f t="shared" si="261"/>
        <v>€181M</v>
      </c>
      <c r="Z1162" s="1" t="str">
        <f t="shared" si="262"/>
        <v>€0</v>
      </c>
      <c r="AA1162" s="1" t="str">
        <f t="shared" si="263"/>
        <v>€37,350</v>
      </c>
      <c r="AB1162" s="6">
        <f t="shared" si="264"/>
        <v>3112.5326729949097</v>
      </c>
      <c r="AC1162" s="1" t="str">
        <f t="shared" si="265"/>
        <v>Large</v>
      </c>
    </row>
    <row r="1163" spans="1:29">
      <c r="A1163" s="1" t="s">
        <v>2164</v>
      </c>
      <c r="B1163" s="1">
        <v>2008</v>
      </c>
      <c r="C1163" s="1" t="s">
        <v>45</v>
      </c>
      <c r="D1163" s="1" t="s">
        <v>46</v>
      </c>
      <c r="E1163" s="1" t="s">
        <v>37</v>
      </c>
      <c r="F1163" s="1">
        <v>371</v>
      </c>
      <c r="G1163" s="1">
        <v>4569</v>
      </c>
      <c r="H1163" s="1">
        <v>975</v>
      </c>
      <c r="I1163" s="1">
        <v>1.1299999999999999</v>
      </c>
      <c r="J1163" s="1">
        <v>7</v>
      </c>
      <c r="K1163" s="1" t="s">
        <v>24</v>
      </c>
      <c r="L1163" s="1" t="s">
        <v>19</v>
      </c>
      <c r="M1163" s="1">
        <v>78</v>
      </c>
      <c r="N1163" s="1" t="s">
        <v>49</v>
      </c>
      <c r="O1163" s="1">
        <v>241199</v>
      </c>
      <c r="P1163" s="1">
        <f t="shared" si="266"/>
        <v>4</v>
      </c>
      <c r="Q1163" s="1">
        <f t="shared" si="253"/>
        <v>16</v>
      </c>
      <c r="R1163" s="5">
        <f t="shared" si="254"/>
        <v>8.1199387174436422E-2</v>
      </c>
      <c r="S1163" s="6">
        <f t="shared" si="255"/>
        <v>213394.6158896914</v>
      </c>
      <c r="T1163" s="4">
        <f t="shared" si="256"/>
        <v>2.628032345013477</v>
      </c>
      <c r="U1163" s="1" t="str">
        <f t="shared" si="257"/>
        <v>Normal</v>
      </c>
      <c r="V1163" s="1" t="str">
        <f t="shared" si="258"/>
        <v>Acquired</v>
      </c>
      <c r="W1163" s="1" t="str">
        <f t="shared" si="259"/>
        <v>A$</v>
      </c>
      <c r="X1163" s="1" t="str">
        <f t="shared" si="260"/>
        <v>A$371M</v>
      </c>
      <c r="Y1163" s="1" t="str">
        <f t="shared" si="261"/>
        <v>A$975M</v>
      </c>
      <c r="Z1163" s="1" t="str">
        <f t="shared" si="262"/>
        <v>A$0</v>
      </c>
      <c r="AA1163" s="1" t="str">
        <f t="shared" si="263"/>
        <v>A$2,13,395</v>
      </c>
      <c r="AB1163" s="6">
        <f t="shared" si="264"/>
        <v>17782.884657474282</v>
      </c>
      <c r="AC1163" s="1" t="str">
        <f t="shared" si="265"/>
        <v>Large</v>
      </c>
    </row>
    <row r="1164" spans="1:29">
      <c r="A1164" s="1" t="s">
        <v>1133</v>
      </c>
      <c r="B1164" s="1">
        <v>2008</v>
      </c>
      <c r="C1164" s="1" t="s">
        <v>73</v>
      </c>
      <c r="D1164" s="1" t="s">
        <v>39</v>
      </c>
      <c r="E1164" s="1" t="s">
        <v>28</v>
      </c>
      <c r="F1164" s="1">
        <v>357</v>
      </c>
      <c r="G1164" s="1">
        <v>775</v>
      </c>
      <c r="H1164" s="1">
        <v>801</v>
      </c>
      <c r="I1164" s="1">
        <v>19.07</v>
      </c>
      <c r="J1164" s="1">
        <v>9</v>
      </c>
      <c r="K1164" s="1" t="s">
        <v>24</v>
      </c>
      <c r="L1164" s="1" t="s">
        <v>24</v>
      </c>
      <c r="M1164" s="1">
        <v>61</v>
      </c>
      <c r="N1164" s="1" t="s">
        <v>29</v>
      </c>
      <c r="O1164" s="1">
        <v>185089</v>
      </c>
      <c r="P1164" s="1">
        <f t="shared" si="266"/>
        <v>1</v>
      </c>
      <c r="Q1164" s="1">
        <f t="shared" si="253"/>
        <v>16</v>
      </c>
      <c r="R1164" s="5">
        <f t="shared" si="254"/>
        <v>0.46064516129032257</v>
      </c>
      <c r="S1164" s="6">
        <f t="shared" si="255"/>
        <v>1033548.3870967742</v>
      </c>
      <c r="T1164" s="4">
        <f t="shared" si="256"/>
        <v>2.2436974789915967</v>
      </c>
      <c r="U1164" s="1" t="str">
        <f t="shared" si="257"/>
        <v>High Performer</v>
      </c>
      <c r="V1164" s="1" t="str">
        <f t="shared" si="258"/>
        <v>Acquired</v>
      </c>
      <c r="W1164" s="1" t="str">
        <f t="shared" si="259"/>
        <v>€</v>
      </c>
      <c r="X1164" s="1" t="str">
        <f t="shared" si="260"/>
        <v>€357M</v>
      </c>
      <c r="Y1164" s="1" t="str">
        <f t="shared" si="261"/>
        <v>€801M</v>
      </c>
      <c r="Z1164" s="1" t="str">
        <f t="shared" si="262"/>
        <v>€0</v>
      </c>
      <c r="AA1164" s="1" t="str">
        <f t="shared" si="263"/>
        <v>€10,33,548</v>
      </c>
      <c r="AB1164" s="6">
        <f t="shared" si="264"/>
        <v>86129.032258064515</v>
      </c>
      <c r="AC1164" s="1" t="str">
        <f t="shared" si="265"/>
        <v>Large</v>
      </c>
    </row>
    <row r="1165" spans="1:29">
      <c r="A1165" s="1" t="s">
        <v>2723</v>
      </c>
      <c r="B1165" s="1">
        <v>2008</v>
      </c>
      <c r="C1165" s="1" t="s">
        <v>35</v>
      </c>
      <c r="D1165" s="1" t="s">
        <v>51</v>
      </c>
      <c r="E1165" s="1" t="s">
        <v>23</v>
      </c>
      <c r="F1165" s="1">
        <v>244</v>
      </c>
      <c r="G1165" s="1">
        <v>1609</v>
      </c>
      <c r="H1165" s="1">
        <v>847</v>
      </c>
      <c r="I1165" s="1">
        <v>23.45</v>
      </c>
      <c r="J1165" s="1">
        <v>1</v>
      </c>
      <c r="K1165" s="1" t="s">
        <v>19</v>
      </c>
      <c r="L1165" s="1" t="s">
        <v>24</v>
      </c>
      <c r="M1165" s="1">
        <v>41</v>
      </c>
      <c r="N1165" s="1" t="s">
        <v>49</v>
      </c>
      <c r="O1165" s="1">
        <v>74785</v>
      </c>
      <c r="P1165" s="1">
        <f t="shared" si="266"/>
        <v>5</v>
      </c>
      <c r="Q1165" s="1">
        <f t="shared" si="253"/>
        <v>16</v>
      </c>
      <c r="R1165" s="5">
        <f t="shared" si="254"/>
        <v>0.15164698570540708</v>
      </c>
      <c r="S1165" s="6">
        <f t="shared" si="255"/>
        <v>526413.92169049103</v>
      </c>
      <c r="T1165" s="4">
        <f t="shared" si="256"/>
        <v>3.471311475409836</v>
      </c>
      <c r="U1165" s="1" t="str">
        <f t="shared" si="257"/>
        <v>Normal</v>
      </c>
      <c r="V1165" s="1" t="str">
        <f t="shared" si="258"/>
        <v>IPO</v>
      </c>
      <c r="W1165" s="1" t="str">
        <f t="shared" si="259"/>
        <v>¥</v>
      </c>
      <c r="X1165" s="1" t="str">
        <f t="shared" si="260"/>
        <v>¥244M</v>
      </c>
      <c r="Y1165" s="1" t="str">
        <f t="shared" si="261"/>
        <v>¥847M</v>
      </c>
      <c r="Z1165" s="1" t="str">
        <f t="shared" si="262"/>
        <v>¥0</v>
      </c>
      <c r="AA1165" s="1" t="str">
        <f t="shared" si="263"/>
        <v>¥5,26,414</v>
      </c>
      <c r="AB1165" s="6">
        <f t="shared" si="264"/>
        <v>43867.826807540914</v>
      </c>
      <c r="AC1165" s="1" t="str">
        <f t="shared" si="265"/>
        <v>Large</v>
      </c>
    </row>
    <row r="1166" spans="1:29">
      <c r="A1166" s="1" t="s">
        <v>4436</v>
      </c>
      <c r="B1166" s="1">
        <v>2008</v>
      </c>
      <c r="C1166" s="1" t="s">
        <v>27</v>
      </c>
      <c r="D1166" s="1" t="s">
        <v>48</v>
      </c>
      <c r="E1166" s="1" t="s">
        <v>37</v>
      </c>
      <c r="F1166" s="1">
        <v>472</v>
      </c>
      <c r="G1166" s="1">
        <v>3308</v>
      </c>
      <c r="H1166" s="1">
        <v>170</v>
      </c>
      <c r="I1166" s="1">
        <v>9.0399999999999991</v>
      </c>
      <c r="J1166" s="1">
        <v>4</v>
      </c>
      <c r="K1166" s="1" t="s">
        <v>24</v>
      </c>
      <c r="L1166" s="1" t="s">
        <v>19</v>
      </c>
      <c r="M1166" s="1">
        <v>52</v>
      </c>
      <c r="N1166" s="1" t="s">
        <v>49</v>
      </c>
      <c r="O1166" s="1">
        <v>74630</v>
      </c>
      <c r="P1166" s="1">
        <f t="shared" si="266"/>
        <v>4</v>
      </c>
      <c r="Q1166" s="1">
        <f t="shared" si="253"/>
        <v>16</v>
      </c>
      <c r="R1166" s="5">
        <f t="shared" si="254"/>
        <v>0.14268440145102781</v>
      </c>
      <c r="S1166" s="6">
        <f t="shared" si="255"/>
        <v>51390.56831922612</v>
      </c>
      <c r="T1166" s="4">
        <f t="shared" si="256"/>
        <v>0.36016949152542371</v>
      </c>
      <c r="U1166" s="1" t="str">
        <f t="shared" si="257"/>
        <v>Normal</v>
      </c>
      <c r="V1166" s="1" t="str">
        <f t="shared" si="258"/>
        <v>Acquired</v>
      </c>
      <c r="W1166" s="1" t="str">
        <f t="shared" si="259"/>
        <v>$</v>
      </c>
      <c r="X1166" s="1" t="str">
        <f t="shared" si="260"/>
        <v>$472M</v>
      </c>
      <c r="Y1166" s="1" t="str">
        <f t="shared" si="261"/>
        <v>$170M</v>
      </c>
      <c r="Z1166" s="1" t="str">
        <f t="shared" si="262"/>
        <v>$0</v>
      </c>
      <c r="AA1166" s="1" t="str">
        <f t="shared" si="263"/>
        <v>$51,391</v>
      </c>
      <c r="AB1166" s="6">
        <f t="shared" si="264"/>
        <v>4282.54735993551</v>
      </c>
      <c r="AC1166" s="1" t="str">
        <f t="shared" si="265"/>
        <v>Large</v>
      </c>
    </row>
    <row r="1167" spans="1:29">
      <c r="A1167" s="1" t="s">
        <v>2534</v>
      </c>
      <c r="B1167" s="1">
        <v>2009</v>
      </c>
      <c r="C1167" s="1" t="s">
        <v>53</v>
      </c>
      <c r="D1167" s="1" t="s">
        <v>32</v>
      </c>
      <c r="E1167" s="1" t="s">
        <v>18</v>
      </c>
      <c r="F1167" s="1">
        <v>344</v>
      </c>
      <c r="G1167" s="1">
        <v>369</v>
      </c>
      <c r="H1167" s="1">
        <v>841</v>
      </c>
      <c r="I1167" s="1">
        <v>45.04</v>
      </c>
      <c r="J1167" s="1">
        <v>2</v>
      </c>
      <c r="K1167" s="1" t="s">
        <v>24</v>
      </c>
      <c r="L1167" s="1" t="s">
        <v>24</v>
      </c>
      <c r="M1167" s="1">
        <v>96</v>
      </c>
      <c r="N1167" s="1" t="s">
        <v>49</v>
      </c>
      <c r="O1167" s="1">
        <v>4952163</v>
      </c>
      <c r="P1167" s="1">
        <f t="shared" si="266"/>
        <v>2</v>
      </c>
      <c r="Q1167" s="1">
        <f t="shared" si="253"/>
        <v>15</v>
      </c>
      <c r="R1167" s="5">
        <f t="shared" si="254"/>
        <v>0.9322493224932249</v>
      </c>
      <c r="S1167" s="6">
        <f t="shared" si="255"/>
        <v>2279132.7913279133</v>
      </c>
      <c r="T1167" s="4">
        <f t="shared" si="256"/>
        <v>2.4447674418604652</v>
      </c>
      <c r="U1167" s="1" t="str">
        <f t="shared" si="257"/>
        <v>Normal</v>
      </c>
      <c r="V1167" s="1" t="str">
        <f t="shared" si="258"/>
        <v>Acquired</v>
      </c>
      <c r="W1167" s="1">
        <f t="shared" si="259"/>
        <v>0</v>
      </c>
      <c r="X1167" s="1" t="str">
        <f t="shared" si="260"/>
        <v>0344M</v>
      </c>
      <c r="Y1167" s="1" t="str">
        <f t="shared" si="261"/>
        <v>0841M</v>
      </c>
      <c r="Z1167" s="1" t="str">
        <f t="shared" si="262"/>
        <v>01</v>
      </c>
      <c r="AA1167" s="1" t="str">
        <f t="shared" si="263"/>
        <v>022,79,133</v>
      </c>
      <c r="AB1167" s="6">
        <f t="shared" si="264"/>
        <v>189927.73261065944</v>
      </c>
      <c r="AC1167" s="1" t="str">
        <f t="shared" si="265"/>
        <v>Large</v>
      </c>
    </row>
    <row r="1168" spans="1:29">
      <c r="A1168" s="1" t="s">
        <v>1104</v>
      </c>
      <c r="B1168" s="1">
        <v>2009</v>
      </c>
      <c r="C1168" s="1" t="s">
        <v>73</v>
      </c>
      <c r="D1168" s="1" t="s">
        <v>95</v>
      </c>
      <c r="E1168" s="1" t="s">
        <v>23</v>
      </c>
      <c r="F1168" s="1">
        <v>436</v>
      </c>
      <c r="G1168" s="1">
        <v>3874</v>
      </c>
      <c r="H1168" s="1">
        <v>281</v>
      </c>
      <c r="I1168" s="1">
        <v>45.84</v>
      </c>
      <c r="J1168" s="1">
        <v>5</v>
      </c>
      <c r="K1168" s="1" t="s">
        <v>24</v>
      </c>
      <c r="L1168" s="1" t="s">
        <v>19</v>
      </c>
      <c r="M1168" s="1">
        <v>64</v>
      </c>
      <c r="N1168" s="1" t="s">
        <v>20</v>
      </c>
      <c r="O1168" s="1">
        <v>4923297</v>
      </c>
      <c r="P1168" s="1">
        <f t="shared" si="266"/>
        <v>5</v>
      </c>
      <c r="Q1168" s="1">
        <f t="shared" si="253"/>
        <v>15</v>
      </c>
      <c r="R1168" s="5">
        <f t="shared" si="254"/>
        <v>0.11254517294785751</v>
      </c>
      <c r="S1168" s="6">
        <f t="shared" si="255"/>
        <v>72534.847702632935</v>
      </c>
      <c r="T1168" s="4">
        <f t="shared" si="256"/>
        <v>0.64449541284403666</v>
      </c>
      <c r="U1168" s="1" t="str">
        <f t="shared" si="257"/>
        <v>Normal</v>
      </c>
      <c r="V1168" s="1" t="str">
        <f t="shared" si="258"/>
        <v>Acquired</v>
      </c>
      <c r="W1168" s="1" t="str">
        <f t="shared" si="259"/>
        <v>€</v>
      </c>
      <c r="X1168" s="1" t="str">
        <f t="shared" si="260"/>
        <v>€436M</v>
      </c>
      <c r="Y1168" s="1" t="str">
        <f t="shared" si="261"/>
        <v>€281M</v>
      </c>
      <c r="Z1168" s="1" t="str">
        <f t="shared" si="262"/>
        <v>€0</v>
      </c>
      <c r="AA1168" s="1" t="str">
        <f t="shared" si="263"/>
        <v>€72,535</v>
      </c>
      <c r="AB1168" s="6">
        <f t="shared" si="264"/>
        <v>6044.5706418860782</v>
      </c>
      <c r="AC1168" s="1" t="str">
        <f t="shared" si="265"/>
        <v>Large</v>
      </c>
    </row>
    <row r="1169" spans="1:29">
      <c r="A1169" s="1" t="s">
        <v>4451</v>
      </c>
      <c r="B1169" s="1">
        <v>2009</v>
      </c>
      <c r="C1169" s="1" t="s">
        <v>31</v>
      </c>
      <c r="D1169" s="1" t="s">
        <v>46</v>
      </c>
      <c r="E1169" s="1" t="s">
        <v>23</v>
      </c>
      <c r="F1169" s="1">
        <v>231</v>
      </c>
      <c r="G1169" s="1">
        <v>3091</v>
      </c>
      <c r="H1169" s="1">
        <v>614</v>
      </c>
      <c r="I1169" s="1">
        <v>40.89</v>
      </c>
      <c r="J1169" s="1">
        <v>8</v>
      </c>
      <c r="K1169" s="1" t="s">
        <v>24</v>
      </c>
      <c r="L1169" s="1" t="s">
        <v>24</v>
      </c>
      <c r="M1169" s="1">
        <v>79</v>
      </c>
      <c r="N1169" s="1" t="s">
        <v>29</v>
      </c>
      <c r="O1169" s="1">
        <v>4789745</v>
      </c>
      <c r="P1169" s="1">
        <f t="shared" si="266"/>
        <v>5</v>
      </c>
      <c r="Q1169" s="1">
        <f t="shared" si="253"/>
        <v>15</v>
      </c>
      <c r="R1169" s="5">
        <f t="shared" si="254"/>
        <v>7.4733096085409248E-2</v>
      </c>
      <c r="S1169" s="6">
        <f t="shared" si="255"/>
        <v>198641.21643481075</v>
      </c>
      <c r="T1169" s="4">
        <f t="shared" si="256"/>
        <v>2.6580086580086579</v>
      </c>
      <c r="U1169" s="1" t="str">
        <f t="shared" si="257"/>
        <v>High Performer</v>
      </c>
      <c r="V1169" s="1" t="str">
        <f t="shared" si="258"/>
        <v>Acquired</v>
      </c>
      <c r="W1169" s="1" t="str">
        <f t="shared" si="259"/>
        <v>€</v>
      </c>
      <c r="X1169" s="1" t="str">
        <f t="shared" si="260"/>
        <v>€231M</v>
      </c>
      <c r="Y1169" s="1" t="str">
        <f t="shared" si="261"/>
        <v>€614M</v>
      </c>
      <c r="Z1169" s="1" t="str">
        <f t="shared" si="262"/>
        <v>€0</v>
      </c>
      <c r="AA1169" s="1" t="str">
        <f t="shared" si="263"/>
        <v>€1,98,641</v>
      </c>
      <c r="AB1169" s="6">
        <f t="shared" si="264"/>
        <v>16553.434702900897</v>
      </c>
      <c r="AC1169" s="1" t="str">
        <f t="shared" si="265"/>
        <v>Large</v>
      </c>
    </row>
    <row r="1170" spans="1:29">
      <c r="A1170" s="1" t="s">
        <v>276</v>
      </c>
      <c r="B1170" s="1">
        <v>2009</v>
      </c>
      <c r="C1170" s="1" t="s">
        <v>45</v>
      </c>
      <c r="D1170" s="1" t="s">
        <v>36</v>
      </c>
      <c r="E1170" s="1" t="s">
        <v>23</v>
      </c>
      <c r="F1170" s="1">
        <v>456</v>
      </c>
      <c r="G1170" s="1">
        <v>4805</v>
      </c>
      <c r="H1170" s="1">
        <v>586</v>
      </c>
      <c r="I1170" s="1">
        <v>33.6</v>
      </c>
      <c r="J1170" s="1">
        <v>7</v>
      </c>
      <c r="K1170" s="1" t="s">
        <v>24</v>
      </c>
      <c r="L1170" s="1" t="s">
        <v>19</v>
      </c>
      <c r="M1170" s="1">
        <v>5</v>
      </c>
      <c r="N1170" s="1" t="s">
        <v>29</v>
      </c>
      <c r="O1170" s="1">
        <v>4785202</v>
      </c>
      <c r="P1170" s="1">
        <f t="shared" si="266"/>
        <v>5</v>
      </c>
      <c r="Q1170" s="1">
        <f t="shared" si="253"/>
        <v>15</v>
      </c>
      <c r="R1170" s="5">
        <f t="shared" si="254"/>
        <v>9.4901144640998955E-2</v>
      </c>
      <c r="S1170" s="6">
        <f t="shared" si="255"/>
        <v>121956.29552549428</v>
      </c>
      <c r="T1170" s="4">
        <f t="shared" si="256"/>
        <v>1.2850877192982457</v>
      </c>
      <c r="U1170" s="1" t="str">
        <f t="shared" si="257"/>
        <v>Normal</v>
      </c>
      <c r="V1170" s="1" t="str">
        <f t="shared" si="258"/>
        <v>Acquired</v>
      </c>
      <c r="W1170" s="1" t="str">
        <f t="shared" si="259"/>
        <v>A$</v>
      </c>
      <c r="X1170" s="1" t="str">
        <f t="shared" si="260"/>
        <v>A$456M</v>
      </c>
      <c r="Y1170" s="1" t="str">
        <f t="shared" si="261"/>
        <v>A$586M</v>
      </c>
      <c r="Z1170" s="1" t="str">
        <f t="shared" si="262"/>
        <v>A$0</v>
      </c>
      <c r="AA1170" s="1" t="str">
        <f t="shared" si="263"/>
        <v>A$1,21,956</v>
      </c>
      <c r="AB1170" s="6">
        <f t="shared" si="264"/>
        <v>10163.024627124523</v>
      </c>
      <c r="AC1170" s="1" t="str">
        <f t="shared" si="265"/>
        <v>Large</v>
      </c>
    </row>
    <row r="1171" spans="1:29">
      <c r="A1171" s="1" t="s">
        <v>2849</v>
      </c>
      <c r="B1171" s="1">
        <v>2009</v>
      </c>
      <c r="C1171" s="1" t="s">
        <v>42</v>
      </c>
      <c r="D1171" s="1" t="s">
        <v>32</v>
      </c>
      <c r="E1171" s="1" t="s">
        <v>37</v>
      </c>
      <c r="F1171" s="1">
        <v>371</v>
      </c>
      <c r="G1171" s="1">
        <v>2449</v>
      </c>
      <c r="H1171" s="1">
        <v>966</v>
      </c>
      <c r="I1171" s="1">
        <v>31.16</v>
      </c>
      <c r="J1171" s="1">
        <v>9</v>
      </c>
      <c r="K1171" s="1" t="s">
        <v>24</v>
      </c>
      <c r="L1171" s="1" t="s">
        <v>24</v>
      </c>
      <c r="M1171" s="1">
        <v>90</v>
      </c>
      <c r="N1171" s="1" t="s">
        <v>49</v>
      </c>
      <c r="O1171" s="1">
        <v>4710838</v>
      </c>
      <c r="P1171" s="1">
        <f t="shared" si="266"/>
        <v>4</v>
      </c>
      <c r="Q1171" s="1">
        <f t="shared" si="253"/>
        <v>15</v>
      </c>
      <c r="R1171" s="5">
        <f t="shared" si="254"/>
        <v>0.15149040424663127</v>
      </c>
      <c r="S1171" s="6">
        <f t="shared" si="255"/>
        <v>394446.71294405882</v>
      </c>
      <c r="T1171" s="4">
        <f t="shared" si="256"/>
        <v>2.6037735849056602</v>
      </c>
      <c r="U1171" s="1" t="str">
        <f t="shared" si="257"/>
        <v>High Performer</v>
      </c>
      <c r="V1171" s="1" t="str">
        <f t="shared" si="258"/>
        <v>Acquired</v>
      </c>
      <c r="W1171" s="1" t="str">
        <f t="shared" si="259"/>
        <v>¥</v>
      </c>
      <c r="X1171" s="1" t="str">
        <f t="shared" si="260"/>
        <v>¥371M</v>
      </c>
      <c r="Y1171" s="1" t="str">
        <f t="shared" si="261"/>
        <v>¥966M</v>
      </c>
      <c r="Z1171" s="1" t="str">
        <f t="shared" si="262"/>
        <v>¥0</v>
      </c>
      <c r="AA1171" s="1" t="str">
        <f t="shared" si="263"/>
        <v>¥3,94,447</v>
      </c>
      <c r="AB1171" s="6">
        <f t="shared" si="264"/>
        <v>32870.559412004899</v>
      </c>
      <c r="AC1171" s="1" t="str">
        <f t="shared" si="265"/>
        <v>Large</v>
      </c>
    </row>
    <row r="1172" spans="1:29">
      <c r="A1172" s="1" t="s">
        <v>1507</v>
      </c>
      <c r="B1172" s="1">
        <v>2009</v>
      </c>
      <c r="C1172" s="1" t="s">
        <v>73</v>
      </c>
      <c r="D1172" s="1" t="s">
        <v>32</v>
      </c>
      <c r="E1172" s="1" t="s">
        <v>23</v>
      </c>
      <c r="F1172" s="1">
        <v>227</v>
      </c>
      <c r="G1172" s="1">
        <v>1459</v>
      </c>
      <c r="H1172" s="1">
        <v>773</v>
      </c>
      <c r="I1172" s="1">
        <v>2.7</v>
      </c>
      <c r="J1172" s="1">
        <v>1</v>
      </c>
      <c r="K1172" s="1" t="s">
        <v>24</v>
      </c>
      <c r="L1172" s="1" t="s">
        <v>24</v>
      </c>
      <c r="M1172" s="1">
        <v>32</v>
      </c>
      <c r="N1172" s="1" t="s">
        <v>29</v>
      </c>
      <c r="O1172" s="1">
        <v>4689047</v>
      </c>
      <c r="P1172" s="1">
        <f t="shared" si="266"/>
        <v>5</v>
      </c>
      <c r="Q1172" s="1">
        <f t="shared" si="253"/>
        <v>15</v>
      </c>
      <c r="R1172" s="5">
        <f t="shared" si="254"/>
        <v>0.15558601782042494</v>
      </c>
      <c r="S1172" s="6">
        <f t="shared" si="255"/>
        <v>529814.94174091844</v>
      </c>
      <c r="T1172" s="4">
        <f t="shared" si="256"/>
        <v>3.4052863436123348</v>
      </c>
      <c r="U1172" s="1" t="str">
        <f t="shared" si="257"/>
        <v>Normal</v>
      </c>
      <c r="V1172" s="1" t="str">
        <f t="shared" si="258"/>
        <v>Acquired</v>
      </c>
      <c r="W1172" s="1" t="str">
        <f t="shared" si="259"/>
        <v>€</v>
      </c>
      <c r="X1172" s="1" t="str">
        <f t="shared" si="260"/>
        <v>€227M</v>
      </c>
      <c r="Y1172" s="1" t="str">
        <f t="shared" si="261"/>
        <v>€773M</v>
      </c>
      <c r="Z1172" s="1" t="str">
        <f t="shared" si="262"/>
        <v>€0</v>
      </c>
      <c r="AA1172" s="1" t="str">
        <f t="shared" si="263"/>
        <v>€5,29,815</v>
      </c>
      <c r="AB1172" s="6">
        <f t="shared" si="264"/>
        <v>44151.245145076537</v>
      </c>
      <c r="AC1172" s="1" t="str">
        <f t="shared" si="265"/>
        <v>Large</v>
      </c>
    </row>
    <row r="1173" spans="1:29">
      <c r="A1173" s="1" t="s">
        <v>3488</v>
      </c>
      <c r="B1173" s="1">
        <v>2009</v>
      </c>
      <c r="C1173" s="1" t="s">
        <v>31</v>
      </c>
      <c r="D1173" s="1" t="s">
        <v>43</v>
      </c>
      <c r="E1173" s="1" t="s">
        <v>28</v>
      </c>
      <c r="F1173" s="1">
        <v>253</v>
      </c>
      <c r="G1173" s="1">
        <v>4725</v>
      </c>
      <c r="H1173" s="1">
        <v>879</v>
      </c>
      <c r="I1173" s="1">
        <v>27.21</v>
      </c>
      <c r="J1173" s="1">
        <v>4</v>
      </c>
      <c r="K1173" s="1" t="s">
        <v>24</v>
      </c>
      <c r="L1173" s="1" t="s">
        <v>24</v>
      </c>
      <c r="M1173" s="1">
        <v>89</v>
      </c>
      <c r="N1173" s="1" t="s">
        <v>33</v>
      </c>
      <c r="O1173" s="1">
        <v>4578241</v>
      </c>
      <c r="P1173" s="1">
        <f t="shared" si="266"/>
        <v>1</v>
      </c>
      <c r="Q1173" s="1">
        <f t="shared" si="253"/>
        <v>15</v>
      </c>
      <c r="R1173" s="5">
        <f t="shared" si="254"/>
        <v>5.3544973544973548E-2</v>
      </c>
      <c r="S1173" s="6">
        <f t="shared" si="255"/>
        <v>186031.74603174604</v>
      </c>
      <c r="T1173" s="4">
        <f t="shared" si="256"/>
        <v>3.4743083003952568</v>
      </c>
      <c r="U1173" s="1" t="str">
        <f t="shared" si="257"/>
        <v>Normal</v>
      </c>
      <c r="V1173" s="1" t="str">
        <f t="shared" si="258"/>
        <v>Acquired</v>
      </c>
      <c r="W1173" s="1" t="str">
        <f t="shared" si="259"/>
        <v>€</v>
      </c>
      <c r="X1173" s="1" t="str">
        <f t="shared" si="260"/>
        <v>€253M</v>
      </c>
      <c r="Y1173" s="1" t="str">
        <f t="shared" si="261"/>
        <v>€879M</v>
      </c>
      <c r="Z1173" s="1" t="str">
        <f t="shared" si="262"/>
        <v>€0</v>
      </c>
      <c r="AA1173" s="1" t="str">
        <f t="shared" si="263"/>
        <v>€1,86,032</v>
      </c>
      <c r="AB1173" s="6">
        <f t="shared" si="264"/>
        <v>15502.645502645502</v>
      </c>
      <c r="AC1173" s="1" t="str">
        <f t="shared" si="265"/>
        <v>Large</v>
      </c>
    </row>
    <row r="1174" spans="1:29">
      <c r="A1174" s="1" t="s">
        <v>3504</v>
      </c>
      <c r="B1174" s="1">
        <v>2009</v>
      </c>
      <c r="C1174" s="1" t="s">
        <v>16</v>
      </c>
      <c r="D1174" s="1" t="s">
        <v>51</v>
      </c>
      <c r="E1174" s="1" t="s">
        <v>23</v>
      </c>
      <c r="F1174" s="1">
        <v>357</v>
      </c>
      <c r="G1174" s="1">
        <v>4760</v>
      </c>
      <c r="H1174" s="1">
        <v>754</v>
      </c>
      <c r="I1174" s="1">
        <v>18.71</v>
      </c>
      <c r="J1174" s="1">
        <v>9</v>
      </c>
      <c r="K1174" s="1" t="s">
        <v>24</v>
      </c>
      <c r="L1174" s="1" t="s">
        <v>19</v>
      </c>
      <c r="M1174" s="1">
        <v>98</v>
      </c>
      <c r="N1174" s="1" t="s">
        <v>33</v>
      </c>
      <c r="O1174" s="1">
        <v>4577632</v>
      </c>
      <c r="P1174" s="1">
        <f t="shared" si="266"/>
        <v>5</v>
      </c>
      <c r="Q1174" s="1">
        <f t="shared" si="253"/>
        <v>15</v>
      </c>
      <c r="R1174" s="5">
        <f t="shared" si="254"/>
        <v>7.4999999999999997E-2</v>
      </c>
      <c r="S1174" s="6">
        <f t="shared" si="255"/>
        <v>158403.36134453781</v>
      </c>
      <c r="T1174" s="4">
        <f t="shared" si="256"/>
        <v>2.1120448179271709</v>
      </c>
      <c r="U1174" s="1" t="str">
        <f t="shared" si="257"/>
        <v>High Performer</v>
      </c>
      <c r="V1174" s="1" t="str">
        <f t="shared" si="258"/>
        <v>Acquired</v>
      </c>
      <c r="W1174" s="1" t="str">
        <f t="shared" si="259"/>
        <v>$</v>
      </c>
      <c r="X1174" s="1" t="str">
        <f t="shared" si="260"/>
        <v>$357M</v>
      </c>
      <c r="Y1174" s="1" t="str">
        <f t="shared" si="261"/>
        <v>$754M</v>
      </c>
      <c r="Z1174" s="1" t="str">
        <f t="shared" si="262"/>
        <v>$0</v>
      </c>
      <c r="AA1174" s="1" t="str">
        <f t="shared" si="263"/>
        <v>$1,58,403</v>
      </c>
      <c r="AB1174" s="6">
        <f t="shared" si="264"/>
        <v>13200.280112044818</v>
      </c>
      <c r="AC1174" s="1" t="str">
        <f t="shared" si="265"/>
        <v>Large</v>
      </c>
    </row>
    <row r="1175" spans="1:29">
      <c r="A1175" s="1" t="s">
        <v>2333</v>
      </c>
      <c r="B1175" s="1">
        <v>2009</v>
      </c>
      <c r="C1175" s="1" t="s">
        <v>59</v>
      </c>
      <c r="D1175" s="1" t="s">
        <v>102</v>
      </c>
      <c r="E1175" s="1" t="s">
        <v>37</v>
      </c>
      <c r="F1175" s="1">
        <v>267</v>
      </c>
      <c r="G1175" s="1">
        <v>1291</v>
      </c>
      <c r="H1175" s="1">
        <v>854</v>
      </c>
      <c r="I1175" s="1">
        <v>32.630000000000003</v>
      </c>
      <c r="J1175" s="1">
        <v>5</v>
      </c>
      <c r="K1175" s="1" t="s">
        <v>19</v>
      </c>
      <c r="L1175" s="1" t="s">
        <v>24</v>
      </c>
      <c r="M1175" s="1">
        <v>46</v>
      </c>
      <c r="N1175" s="1" t="s">
        <v>33</v>
      </c>
      <c r="O1175" s="1">
        <v>4536352</v>
      </c>
      <c r="P1175" s="1">
        <f t="shared" si="266"/>
        <v>4</v>
      </c>
      <c r="Q1175" s="1">
        <f t="shared" si="253"/>
        <v>15</v>
      </c>
      <c r="R1175" s="5">
        <f t="shared" si="254"/>
        <v>0.20681642137877615</v>
      </c>
      <c r="S1175" s="6">
        <f t="shared" si="255"/>
        <v>661502.71107668476</v>
      </c>
      <c r="T1175" s="4">
        <f t="shared" si="256"/>
        <v>3.1985018726591758</v>
      </c>
      <c r="U1175" s="1" t="str">
        <f t="shared" si="257"/>
        <v>Normal</v>
      </c>
      <c r="V1175" s="1" t="str">
        <f t="shared" si="258"/>
        <v>IPO</v>
      </c>
      <c r="W1175" s="1" t="str">
        <f t="shared" si="259"/>
        <v>₹</v>
      </c>
      <c r="X1175" s="1" t="str">
        <f t="shared" si="260"/>
        <v>₹267M</v>
      </c>
      <c r="Y1175" s="1" t="str">
        <f t="shared" si="261"/>
        <v>₹854M</v>
      </c>
      <c r="Z1175" s="1" t="str">
        <f t="shared" si="262"/>
        <v>₹0</v>
      </c>
      <c r="AA1175" s="1" t="str">
        <f t="shared" si="263"/>
        <v>₹6,61,503</v>
      </c>
      <c r="AB1175" s="6">
        <f t="shared" si="264"/>
        <v>55125.225923057063</v>
      </c>
      <c r="AC1175" s="1" t="str">
        <f t="shared" si="265"/>
        <v>Large</v>
      </c>
    </row>
    <row r="1176" spans="1:29">
      <c r="A1176" s="1" t="s">
        <v>464</v>
      </c>
      <c r="B1176" s="1">
        <v>2009</v>
      </c>
      <c r="C1176" s="1" t="s">
        <v>45</v>
      </c>
      <c r="D1176" s="1" t="s">
        <v>46</v>
      </c>
      <c r="E1176" s="1" t="s">
        <v>40</v>
      </c>
      <c r="F1176" s="1">
        <v>242</v>
      </c>
      <c r="G1176" s="1">
        <v>3221</v>
      </c>
      <c r="H1176" s="1">
        <v>739</v>
      </c>
      <c r="I1176" s="1">
        <v>14.75</v>
      </c>
      <c r="J1176" s="1">
        <v>6</v>
      </c>
      <c r="K1176" s="1" t="s">
        <v>19</v>
      </c>
      <c r="L1176" s="1" t="s">
        <v>24</v>
      </c>
      <c r="M1176" s="1">
        <v>73</v>
      </c>
      <c r="N1176" s="1" t="s">
        <v>33</v>
      </c>
      <c r="O1176" s="1">
        <v>4526306</v>
      </c>
      <c r="P1176" s="1">
        <f t="shared" si="266"/>
        <v>3</v>
      </c>
      <c r="Q1176" s="1">
        <f t="shared" si="253"/>
        <v>15</v>
      </c>
      <c r="R1176" s="5">
        <f t="shared" si="254"/>
        <v>7.5131946600434651E-2</v>
      </c>
      <c r="S1176" s="6">
        <f t="shared" si="255"/>
        <v>229431.85346165788</v>
      </c>
      <c r="T1176" s="4">
        <f t="shared" si="256"/>
        <v>3.053719008264463</v>
      </c>
      <c r="U1176" s="1" t="str">
        <f t="shared" si="257"/>
        <v>Normal</v>
      </c>
      <c r="V1176" s="1" t="str">
        <f t="shared" si="258"/>
        <v>IPO</v>
      </c>
      <c r="W1176" s="1" t="str">
        <f t="shared" si="259"/>
        <v>A$</v>
      </c>
      <c r="X1176" s="1" t="str">
        <f t="shared" si="260"/>
        <v>A$242M</v>
      </c>
      <c r="Y1176" s="1" t="str">
        <f t="shared" si="261"/>
        <v>A$739M</v>
      </c>
      <c r="Z1176" s="1" t="str">
        <f t="shared" si="262"/>
        <v>A$0</v>
      </c>
      <c r="AA1176" s="1" t="str">
        <f t="shared" si="263"/>
        <v>A$2,29,432</v>
      </c>
      <c r="AB1176" s="6">
        <f t="shared" si="264"/>
        <v>19119.321121804824</v>
      </c>
      <c r="AC1176" s="1" t="str">
        <f t="shared" si="265"/>
        <v>Large</v>
      </c>
    </row>
    <row r="1177" spans="1:29">
      <c r="A1177" s="1" t="s">
        <v>2447</v>
      </c>
      <c r="B1177" s="1">
        <v>2009</v>
      </c>
      <c r="C1177" s="1" t="s">
        <v>22</v>
      </c>
      <c r="D1177" s="1" t="s">
        <v>32</v>
      </c>
      <c r="E1177" s="1" t="s">
        <v>37</v>
      </c>
      <c r="F1177" s="1">
        <v>437</v>
      </c>
      <c r="G1177" s="1">
        <v>586</v>
      </c>
      <c r="H1177" s="1">
        <v>224</v>
      </c>
      <c r="I1177" s="1">
        <v>28.38</v>
      </c>
      <c r="J1177" s="1">
        <v>6</v>
      </c>
      <c r="K1177" s="1" t="s">
        <v>19</v>
      </c>
      <c r="L1177" s="1" t="s">
        <v>19</v>
      </c>
      <c r="M1177" s="1">
        <v>16</v>
      </c>
      <c r="N1177" s="1" t="s">
        <v>49</v>
      </c>
      <c r="O1177" s="1">
        <v>4508310</v>
      </c>
      <c r="P1177" s="1">
        <f t="shared" si="266"/>
        <v>4</v>
      </c>
      <c r="Q1177" s="1">
        <f t="shared" si="253"/>
        <v>15</v>
      </c>
      <c r="R1177" s="5">
        <f t="shared" si="254"/>
        <v>0.74573378839590443</v>
      </c>
      <c r="S1177" s="6">
        <f t="shared" si="255"/>
        <v>382252.55972696247</v>
      </c>
      <c r="T1177" s="4">
        <f t="shared" si="256"/>
        <v>0.51258581235697942</v>
      </c>
      <c r="U1177" s="1" t="str">
        <f t="shared" si="257"/>
        <v>Normal</v>
      </c>
      <c r="V1177" s="1" t="str">
        <f t="shared" si="258"/>
        <v>Still Private</v>
      </c>
      <c r="W1177" s="1" t="str">
        <f t="shared" si="259"/>
        <v>£</v>
      </c>
      <c r="X1177" s="1" t="str">
        <f t="shared" si="260"/>
        <v>£437M</v>
      </c>
      <c r="Y1177" s="1" t="str">
        <f t="shared" si="261"/>
        <v>£224M</v>
      </c>
      <c r="Z1177" s="1" t="str">
        <f t="shared" si="262"/>
        <v>£1</v>
      </c>
      <c r="AA1177" s="1" t="str">
        <f t="shared" si="263"/>
        <v>£3,82,253</v>
      </c>
      <c r="AB1177" s="6">
        <f t="shared" si="264"/>
        <v>31854.37997724687</v>
      </c>
      <c r="AC1177" s="1" t="str">
        <f t="shared" si="265"/>
        <v>Large</v>
      </c>
    </row>
    <row r="1178" spans="1:29">
      <c r="A1178" s="1" t="s">
        <v>1842</v>
      </c>
      <c r="B1178" s="1">
        <v>2009</v>
      </c>
      <c r="C1178" s="1" t="s">
        <v>42</v>
      </c>
      <c r="D1178" s="1" t="s">
        <v>39</v>
      </c>
      <c r="E1178" s="1" t="s">
        <v>18</v>
      </c>
      <c r="F1178" s="1">
        <v>460</v>
      </c>
      <c r="G1178" s="1">
        <v>2301</v>
      </c>
      <c r="H1178" s="1">
        <v>575</v>
      </c>
      <c r="I1178" s="1">
        <v>15.87</v>
      </c>
      <c r="J1178" s="1">
        <v>1</v>
      </c>
      <c r="K1178" s="1" t="s">
        <v>24</v>
      </c>
      <c r="L1178" s="1" t="s">
        <v>24</v>
      </c>
      <c r="M1178" s="1">
        <v>96</v>
      </c>
      <c r="N1178" s="1" t="s">
        <v>49</v>
      </c>
      <c r="O1178" s="1">
        <v>4468568</v>
      </c>
      <c r="P1178" s="1">
        <f t="shared" si="266"/>
        <v>2</v>
      </c>
      <c r="Q1178" s="1">
        <f t="shared" si="253"/>
        <v>15</v>
      </c>
      <c r="R1178" s="5">
        <f t="shared" si="254"/>
        <v>0.19991308126901347</v>
      </c>
      <c r="S1178" s="6">
        <f t="shared" si="255"/>
        <v>249891.35158626683</v>
      </c>
      <c r="T1178" s="4">
        <f t="shared" si="256"/>
        <v>1.25</v>
      </c>
      <c r="U1178" s="1" t="str">
        <f t="shared" si="257"/>
        <v>Normal</v>
      </c>
      <c r="V1178" s="1" t="str">
        <f t="shared" si="258"/>
        <v>Acquired</v>
      </c>
      <c r="W1178" s="1" t="str">
        <f t="shared" si="259"/>
        <v>¥</v>
      </c>
      <c r="X1178" s="1" t="str">
        <f t="shared" si="260"/>
        <v>¥460M</v>
      </c>
      <c r="Y1178" s="1" t="str">
        <f t="shared" si="261"/>
        <v>¥575M</v>
      </c>
      <c r="Z1178" s="1" t="str">
        <f t="shared" si="262"/>
        <v>¥0</v>
      </c>
      <c r="AA1178" s="1" t="str">
        <f t="shared" si="263"/>
        <v>¥2,49,891</v>
      </c>
      <c r="AB1178" s="6">
        <f t="shared" si="264"/>
        <v>20824.27929885557</v>
      </c>
      <c r="AC1178" s="1" t="str">
        <f t="shared" si="265"/>
        <v>Large</v>
      </c>
    </row>
    <row r="1179" spans="1:29">
      <c r="A1179" s="1" t="s">
        <v>2570</v>
      </c>
      <c r="B1179" s="1">
        <v>2009</v>
      </c>
      <c r="C1179" s="1" t="s">
        <v>27</v>
      </c>
      <c r="D1179" s="1" t="s">
        <v>43</v>
      </c>
      <c r="E1179" s="1" t="s">
        <v>40</v>
      </c>
      <c r="F1179" s="1">
        <v>490</v>
      </c>
      <c r="G1179" s="1">
        <v>383</v>
      </c>
      <c r="H1179" s="1">
        <v>107</v>
      </c>
      <c r="I1179" s="1">
        <v>27.49</v>
      </c>
      <c r="J1179" s="1">
        <v>7</v>
      </c>
      <c r="K1179" s="1" t="s">
        <v>24</v>
      </c>
      <c r="L1179" s="1" t="s">
        <v>19</v>
      </c>
      <c r="M1179" s="1">
        <v>66</v>
      </c>
      <c r="N1179" s="1" t="s">
        <v>20</v>
      </c>
      <c r="O1179" s="1">
        <v>4440913</v>
      </c>
      <c r="P1179" s="1">
        <f t="shared" si="266"/>
        <v>3</v>
      </c>
      <c r="Q1179" s="1">
        <f t="shared" si="253"/>
        <v>15</v>
      </c>
      <c r="R1179" s="5">
        <f t="shared" si="254"/>
        <v>1.2793733681462141</v>
      </c>
      <c r="S1179" s="6">
        <f t="shared" si="255"/>
        <v>279373.36814621411</v>
      </c>
      <c r="T1179" s="4">
        <f t="shared" si="256"/>
        <v>0.21836734693877552</v>
      </c>
      <c r="U1179" s="1" t="str">
        <f t="shared" si="257"/>
        <v>Normal</v>
      </c>
      <c r="V1179" s="1" t="str">
        <f t="shared" si="258"/>
        <v>Acquired</v>
      </c>
      <c r="W1179" s="1" t="str">
        <f t="shared" si="259"/>
        <v>$</v>
      </c>
      <c r="X1179" s="1" t="str">
        <f t="shared" si="260"/>
        <v>$490M</v>
      </c>
      <c r="Y1179" s="1" t="str">
        <f t="shared" si="261"/>
        <v>$107M</v>
      </c>
      <c r="Z1179" s="1" t="str">
        <f t="shared" si="262"/>
        <v>$1</v>
      </c>
      <c r="AA1179" s="1" t="str">
        <f t="shared" si="263"/>
        <v>$2,79,373</v>
      </c>
      <c r="AB1179" s="6">
        <f t="shared" si="264"/>
        <v>23281.114012184509</v>
      </c>
      <c r="AC1179" s="1" t="str">
        <f t="shared" si="265"/>
        <v>Large</v>
      </c>
    </row>
    <row r="1180" spans="1:29">
      <c r="A1180" s="1" t="s">
        <v>953</v>
      </c>
      <c r="B1180" s="1">
        <v>2009</v>
      </c>
      <c r="C1180" s="1" t="s">
        <v>42</v>
      </c>
      <c r="D1180" s="1" t="s">
        <v>17</v>
      </c>
      <c r="E1180" s="1" t="s">
        <v>18</v>
      </c>
      <c r="F1180" s="1">
        <v>473</v>
      </c>
      <c r="G1180" s="1">
        <v>1977</v>
      </c>
      <c r="H1180" s="1">
        <v>721</v>
      </c>
      <c r="I1180" s="1">
        <v>43.1</v>
      </c>
      <c r="J1180" s="1">
        <v>5</v>
      </c>
      <c r="K1180" s="1" t="s">
        <v>19</v>
      </c>
      <c r="L1180" s="1" t="s">
        <v>24</v>
      </c>
      <c r="M1180" s="1">
        <v>38</v>
      </c>
      <c r="N1180" s="1" t="s">
        <v>29</v>
      </c>
      <c r="O1180" s="1">
        <v>4363567</v>
      </c>
      <c r="P1180" s="1">
        <f t="shared" si="266"/>
        <v>2</v>
      </c>
      <c r="Q1180" s="1">
        <f t="shared" si="253"/>
        <v>15</v>
      </c>
      <c r="R1180" s="5">
        <f t="shared" si="254"/>
        <v>0.23925139099645928</v>
      </c>
      <c r="S1180" s="6">
        <f t="shared" si="255"/>
        <v>364693.98077895801</v>
      </c>
      <c r="T1180" s="4">
        <f t="shared" si="256"/>
        <v>1.5243128964059196</v>
      </c>
      <c r="U1180" s="1" t="str">
        <f t="shared" si="257"/>
        <v>Normal</v>
      </c>
      <c r="V1180" s="1" t="str">
        <f t="shared" si="258"/>
        <v>IPO</v>
      </c>
      <c r="W1180" s="1" t="str">
        <f t="shared" si="259"/>
        <v>¥</v>
      </c>
      <c r="X1180" s="1" t="str">
        <f t="shared" si="260"/>
        <v>¥473M</v>
      </c>
      <c r="Y1180" s="1" t="str">
        <f t="shared" si="261"/>
        <v>¥721M</v>
      </c>
      <c r="Z1180" s="1" t="str">
        <f t="shared" si="262"/>
        <v>¥0</v>
      </c>
      <c r="AA1180" s="1" t="str">
        <f t="shared" si="263"/>
        <v>¥3,64,694</v>
      </c>
      <c r="AB1180" s="6">
        <f t="shared" si="264"/>
        <v>30391.16506491317</v>
      </c>
      <c r="AC1180" s="1" t="str">
        <f t="shared" si="265"/>
        <v>Large</v>
      </c>
    </row>
    <row r="1181" spans="1:29">
      <c r="A1181" s="1" t="s">
        <v>1137</v>
      </c>
      <c r="B1181" s="1">
        <v>2009</v>
      </c>
      <c r="C1181" s="1" t="s">
        <v>31</v>
      </c>
      <c r="D1181" s="1" t="s">
        <v>43</v>
      </c>
      <c r="E1181" s="1" t="s">
        <v>28</v>
      </c>
      <c r="F1181" s="1">
        <v>228</v>
      </c>
      <c r="G1181" s="1">
        <v>493</v>
      </c>
      <c r="H1181" s="1">
        <v>721</v>
      </c>
      <c r="I1181" s="1">
        <v>14.61</v>
      </c>
      <c r="J1181" s="1">
        <v>5</v>
      </c>
      <c r="K1181" s="1" t="s">
        <v>24</v>
      </c>
      <c r="L1181" s="1" t="s">
        <v>19</v>
      </c>
      <c r="M1181" s="1">
        <v>17</v>
      </c>
      <c r="N1181" s="1" t="s">
        <v>33</v>
      </c>
      <c r="O1181" s="1">
        <v>4338519</v>
      </c>
      <c r="P1181" s="1">
        <f t="shared" si="266"/>
        <v>1</v>
      </c>
      <c r="Q1181" s="1">
        <f t="shared" si="253"/>
        <v>15</v>
      </c>
      <c r="R1181" s="5">
        <f t="shared" si="254"/>
        <v>0.46247464503042596</v>
      </c>
      <c r="S1181" s="6">
        <f t="shared" si="255"/>
        <v>1462474.6450304259</v>
      </c>
      <c r="T1181" s="4">
        <f t="shared" si="256"/>
        <v>3.1622807017543861</v>
      </c>
      <c r="U1181" s="1" t="str">
        <f t="shared" si="257"/>
        <v>Normal</v>
      </c>
      <c r="V1181" s="1" t="str">
        <f t="shared" si="258"/>
        <v>Acquired</v>
      </c>
      <c r="W1181" s="1" t="str">
        <f t="shared" si="259"/>
        <v>€</v>
      </c>
      <c r="X1181" s="1" t="str">
        <f t="shared" si="260"/>
        <v>€228M</v>
      </c>
      <c r="Y1181" s="1" t="str">
        <f t="shared" si="261"/>
        <v>€721M</v>
      </c>
      <c r="Z1181" s="1" t="str">
        <f t="shared" si="262"/>
        <v>€0</v>
      </c>
      <c r="AA1181" s="1" t="str">
        <f t="shared" si="263"/>
        <v>€14,62,475</v>
      </c>
      <c r="AB1181" s="6">
        <f t="shared" si="264"/>
        <v>121872.88708586883</v>
      </c>
      <c r="AC1181" s="1" t="str">
        <f t="shared" si="265"/>
        <v>Large</v>
      </c>
    </row>
    <row r="1182" spans="1:29">
      <c r="A1182" s="1" t="s">
        <v>2772</v>
      </c>
      <c r="B1182" s="1">
        <v>2009</v>
      </c>
      <c r="C1182" s="1" t="s">
        <v>16</v>
      </c>
      <c r="D1182" s="1" t="s">
        <v>46</v>
      </c>
      <c r="E1182" s="1" t="s">
        <v>28</v>
      </c>
      <c r="F1182" s="1">
        <v>354</v>
      </c>
      <c r="G1182" s="1">
        <v>3371</v>
      </c>
      <c r="H1182" s="1">
        <v>198</v>
      </c>
      <c r="I1182" s="1">
        <v>40.24</v>
      </c>
      <c r="J1182" s="1">
        <v>9</v>
      </c>
      <c r="K1182" s="1" t="s">
        <v>24</v>
      </c>
      <c r="L1182" s="1" t="s">
        <v>24</v>
      </c>
      <c r="M1182" s="1">
        <v>79</v>
      </c>
      <c r="N1182" s="1" t="s">
        <v>29</v>
      </c>
      <c r="O1182" s="1">
        <v>4268483</v>
      </c>
      <c r="P1182" s="1">
        <f t="shared" si="266"/>
        <v>1</v>
      </c>
      <c r="Q1182" s="1">
        <f t="shared" si="253"/>
        <v>15</v>
      </c>
      <c r="R1182" s="5">
        <f t="shared" si="254"/>
        <v>0.10501334915455354</v>
      </c>
      <c r="S1182" s="6">
        <f t="shared" si="255"/>
        <v>58736.280035597745</v>
      </c>
      <c r="T1182" s="4">
        <f t="shared" si="256"/>
        <v>0.55932203389830504</v>
      </c>
      <c r="U1182" s="1" t="str">
        <f t="shared" si="257"/>
        <v>High Performer</v>
      </c>
      <c r="V1182" s="1" t="str">
        <f t="shared" si="258"/>
        <v>Acquired</v>
      </c>
      <c r="W1182" s="1" t="str">
        <f t="shared" si="259"/>
        <v>$</v>
      </c>
      <c r="X1182" s="1" t="str">
        <f t="shared" si="260"/>
        <v>$354M</v>
      </c>
      <c r="Y1182" s="1" t="str">
        <f t="shared" si="261"/>
        <v>$198M</v>
      </c>
      <c r="Z1182" s="1" t="str">
        <f t="shared" si="262"/>
        <v>$0</v>
      </c>
      <c r="AA1182" s="1" t="str">
        <f t="shared" si="263"/>
        <v>$58,736</v>
      </c>
      <c r="AB1182" s="6">
        <f t="shared" si="264"/>
        <v>4894.6900029664785</v>
      </c>
      <c r="AC1182" s="1" t="str">
        <f t="shared" si="265"/>
        <v>Large</v>
      </c>
    </row>
    <row r="1183" spans="1:29">
      <c r="A1183" s="1" t="s">
        <v>4561</v>
      </c>
      <c r="B1183" s="1">
        <v>2009</v>
      </c>
      <c r="C1183" s="1" t="s">
        <v>31</v>
      </c>
      <c r="D1183" s="1" t="s">
        <v>32</v>
      </c>
      <c r="E1183" s="1" t="s">
        <v>23</v>
      </c>
      <c r="F1183" s="1">
        <v>376</v>
      </c>
      <c r="G1183" s="1">
        <v>1407</v>
      </c>
      <c r="H1183" s="1">
        <v>72</v>
      </c>
      <c r="I1183" s="1">
        <v>21.83</v>
      </c>
      <c r="J1183" s="1">
        <v>6</v>
      </c>
      <c r="K1183" s="1" t="s">
        <v>24</v>
      </c>
      <c r="L1183" s="1" t="s">
        <v>19</v>
      </c>
      <c r="M1183" s="1">
        <v>3</v>
      </c>
      <c r="N1183" s="1" t="s">
        <v>25</v>
      </c>
      <c r="O1183" s="1">
        <v>4263102</v>
      </c>
      <c r="P1183" s="1">
        <f t="shared" si="266"/>
        <v>5</v>
      </c>
      <c r="Q1183" s="1">
        <f t="shared" si="253"/>
        <v>15</v>
      </c>
      <c r="R1183" s="5">
        <f t="shared" si="254"/>
        <v>0.26723525230987916</v>
      </c>
      <c r="S1183" s="6">
        <f t="shared" si="255"/>
        <v>51172.707889125799</v>
      </c>
      <c r="T1183" s="4">
        <f t="shared" si="256"/>
        <v>0.19148936170212766</v>
      </c>
      <c r="U1183" s="1" t="str">
        <f t="shared" si="257"/>
        <v>Normal</v>
      </c>
      <c r="V1183" s="1" t="str">
        <f t="shared" si="258"/>
        <v>Acquired</v>
      </c>
      <c r="W1183" s="1" t="str">
        <f t="shared" si="259"/>
        <v>€</v>
      </c>
      <c r="X1183" s="1" t="str">
        <f t="shared" si="260"/>
        <v>€376M</v>
      </c>
      <c r="Y1183" s="1" t="str">
        <f t="shared" si="261"/>
        <v>€72M</v>
      </c>
      <c r="Z1183" s="1" t="str">
        <f t="shared" si="262"/>
        <v>€0</v>
      </c>
      <c r="AA1183" s="1" t="str">
        <f t="shared" si="263"/>
        <v>€51,173</v>
      </c>
      <c r="AB1183" s="6">
        <f t="shared" si="264"/>
        <v>4264.3923240938166</v>
      </c>
      <c r="AC1183" s="1" t="str">
        <f t="shared" si="265"/>
        <v>Large</v>
      </c>
    </row>
    <row r="1184" spans="1:29">
      <c r="A1184" s="1" t="s">
        <v>2137</v>
      </c>
      <c r="B1184" s="1">
        <v>2009</v>
      </c>
      <c r="C1184" s="1" t="s">
        <v>59</v>
      </c>
      <c r="D1184" s="1" t="s">
        <v>46</v>
      </c>
      <c r="E1184" s="1" t="s">
        <v>40</v>
      </c>
      <c r="F1184" s="1">
        <v>304</v>
      </c>
      <c r="G1184" s="1">
        <v>2233</v>
      </c>
      <c r="H1184" s="1">
        <v>391</v>
      </c>
      <c r="I1184" s="1">
        <v>19.309999999999999</v>
      </c>
      <c r="J1184" s="1">
        <v>5</v>
      </c>
      <c r="K1184" s="1" t="s">
        <v>24</v>
      </c>
      <c r="L1184" s="1" t="s">
        <v>24</v>
      </c>
      <c r="M1184" s="1">
        <v>31</v>
      </c>
      <c r="N1184" s="1" t="s">
        <v>29</v>
      </c>
      <c r="O1184" s="1">
        <v>4189705</v>
      </c>
      <c r="P1184" s="1">
        <f t="shared" si="266"/>
        <v>3</v>
      </c>
      <c r="Q1184" s="1">
        <f t="shared" si="253"/>
        <v>15</v>
      </c>
      <c r="R1184" s="5">
        <f t="shared" si="254"/>
        <v>0.13613972234661889</v>
      </c>
      <c r="S1184" s="6">
        <f t="shared" si="255"/>
        <v>175100.76130765787</v>
      </c>
      <c r="T1184" s="4">
        <f t="shared" si="256"/>
        <v>1.2861842105263157</v>
      </c>
      <c r="U1184" s="1" t="str">
        <f t="shared" si="257"/>
        <v>Normal</v>
      </c>
      <c r="V1184" s="1" t="str">
        <f t="shared" si="258"/>
        <v>Acquired</v>
      </c>
      <c r="W1184" s="1" t="str">
        <f t="shared" si="259"/>
        <v>₹</v>
      </c>
      <c r="X1184" s="1" t="str">
        <f t="shared" si="260"/>
        <v>₹304M</v>
      </c>
      <c r="Y1184" s="1" t="str">
        <f t="shared" si="261"/>
        <v>₹391M</v>
      </c>
      <c r="Z1184" s="1" t="str">
        <f t="shared" si="262"/>
        <v>₹0</v>
      </c>
      <c r="AA1184" s="1" t="str">
        <f t="shared" si="263"/>
        <v>₹1,75,101</v>
      </c>
      <c r="AB1184" s="6">
        <f t="shared" si="264"/>
        <v>14591.730108971487</v>
      </c>
      <c r="AC1184" s="1" t="str">
        <f t="shared" si="265"/>
        <v>Large</v>
      </c>
    </row>
    <row r="1185" spans="1:29">
      <c r="A1185" s="1" t="s">
        <v>15</v>
      </c>
      <c r="B1185" s="1">
        <v>2009</v>
      </c>
      <c r="C1185" s="1" t="s">
        <v>16</v>
      </c>
      <c r="D1185" s="1" t="s">
        <v>17</v>
      </c>
      <c r="E1185" s="1" t="s">
        <v>18</v>
      </c>
      <c r="F1185" s="1">
        <v>269</v>
      </c>
      <c r="G1185" s="1">
        <v>3047</v>
      </c>
      <c r="H1185" s="1">
        <v>104</v>
      </c>
      <c r="I1185" s="1">
        <v>46.11</v>
      </c>
      <c r="J1185" s="1">
        <v>5</v>
      </c>
      <c r="K1185" s="1" t="s">
        <v>19</v>
      </c>
      <c r="L1185" s="1" t="s">
        <v>19</v>
      </c>
      <c r="M1185" s="1">
        <v>43</v>
      </c>
      <c r="N1185" s="1" t="s">
        <v>20</v>
      </c>
      <c r="O1185" s="1">
        <v>4158814</v>
      </c>
      <c r="P1185" s="1">
        <f t="shared" si="266"/>
        <v>2</v>
      </c>
      <c r="Q1185" s="1">
        <f t="shared" si="253"/>
        <v>15</v>
      </c>
      <c r="R1185" s="5">
        <f t="shared" si="254"/>
        <v>8.8283557597637022E-2</v>
      </c>
      <c r="S1185" s="6">
        <f t="shared" si="255"/>
        <v>34131.933048900559</v>
      </c>
      <c r="T1185" s="4">
        <f t="shared" si="256"/>
        <v>0.38661710037174724</v>
      </c>
      <c r="U1185" s="1" t="str">
        <f t="shared" si="257"/>
        <v>Normal</v>
      </c>
      <c r="V1185" s="1" t="str">
        <f t="shared" si="258"/>
        <v>Still Private</v>
      </c>
      <c r="W1185" s="1" t="str">
        <f t="shared" si="259"/>
        <v>$</v>
      </c>
      <c r="X1185" s="1" t="str">
        <f t="shared" si="260"/>
        <v>$269M</v>
      </c>
      <c r="Y1185" s="1" t="str">
        <f t="shared" si="261"/>
        <v>$104M</v>
      </c>
      <c r="Z1185" s="1" t="str">
        <f t="shared" si="262"/>
        <v>$0</v>
      </c>
      <c r="AA1185" s="1" t="str">
        <f t="shared" si="263"/>
        <v>$34,132</v>
      </c>
      <c r="AB1185" s="6">
        <f t="shared" si="264"/>
        <v>2844.3277540750464</v>
      </c>
      <c r="AC1185" s="1" t="str">
        <f t="shared" si="265"/>
        <v>Large</v>
      </c>
    </row>
    <row r="1186" spans="1:29">
      <c r="A1186" s="1" t="s">
        <v>3597</v>
      </c>
      <c r="B1186" s="1">
        <v>2009</v>
      </c>
      <c r="C1186" s="1" t="s">
        <v>42</v>
      </c>
      <c r="D1186" s="1" t="s">
        <v>48</v>
      </c>
      <c r="E1186" s="1" t="s">
        <v>37</v>
      </c>
      <c r="F1186" s="1">
        <v>325</v>
      </c>
      <c r="G1186" s="1">
        <v>1563</v>
      </c>
      <c r="H1186" s="1">
        <v>161</v>
      </c>
      <c r="I1186" s="1">
        <v>27.12</v>
      </c>
      <c r="J1186" s="1">
        <v>4</v>
      </c>
      <c r="K1186" s="1" t="s">
        <v>24</v>
      </c>
      <c r="L1186" s="1" t="s">
        <v>24</v>
      </c>
      <c r="M1186" s="1">
        <v>56</v>
      </c>
      <c r="N1186" s="1" t="s">
        <v>29</v>
      </c>
      <c r="O1186" s="1">
        <v>4143597</v>
      </c>
      <c r="P1186" s="1">
        <f t="shared" si="266"/>
        <v>4</v>
      </c>
      <c r="Q1186" s="1">
        <f t="shared" si="253"/>
        <v>15</v>
      </c>
      <c r="R1186" s="5">
        <f t="shared" si="254"/>
        <v>0.20793346129238643</v>
      </c>
      <c r="S1186" s="6">
        <f t="shared" si="255"/>
        <v>103007.03774792067</v>
      </c>
      <c r="T1186" s="4">
        <f t="shared" si="256"/>
        <v>0.49538461538461537</v>
      </c>
      <c r="U1186" s="1" t="str">
        <f t="shared" si="257"/>
        <v>Normal</v>
      </c>
      <c r="V1186" s="1" t="str">
        <f t="shared" si="258"/>
        <v>Acquired</v>
      </c>
      <c r="W1186" s="1" t="str">
        <f t="shared" si="259"/>
        <v>¥</v>
      </c>
      <c r="X1186" s="1" t="str">
        <f t="shared" si="260"/>
        <v>¥325M</v>
      </c>
      <c r="Y1186" s="1" t="str">
        <f t="shared" si="261"/>
        <v>¥161M</v>
      </c>
      <c r="Z1186" s="1" t="str">
        <f t="shared" si="262"/>
        <v>¥0</v>
      </c>
      <c r="AA1186" s="1" t="str">
        <f t="shared" si="263"/>
        <v>¥1,03,007</v>
      </c>
      <c r="AB1186" s="6">
        <f t="shared" si="264"/>
        <v>8583.9198123267215</v>
      </c>
      <c r="AC1186" s="1" t="str">
        <f t="shared" si="265"/>
        <v>Large</v>
      </c>
    </row>
    <row r="1187" spans="1:29">
      <c r="A1187" s="1" t="s">
        <v>2891</v>
      </c>
      <c r="B1187" s="1">
        <v>2009</v>
      </c>
      <c r="C1187" s="1" t="s">
        <v>31</v>
      </c>
      <c r="D1187" s="1" t="s">
        <v>36</v>
      </c>
      <c r="E1187" s="1" t="s">
        <v>37</v>
      </c>
      <c r="F1187" s="1">
        <v>379</v>
      </c>
      <c r="G1187" s="1">
        <v>4740</v>
      </c>
      <c r="H1187" s="1">
        <v>132</v>
      </c>
      <c r="I1187" s="1">
        <v>42.97</v>
      </c>
      <c r="J1187" s="1">
        <v>3</v>
      </c>
      <c r="K1187" s="1" t="s">
        <v>24</v>
      </c>
      <c r="L1187" s="1" t="s">
        <v>19</v>
      </c>
      <c r="M1187" s="1">
        <v>69</v>
      </c>
      <c r="N1187" s="1" t="s">
        <v>33</v>
      </c>
      <c r="O1187" s="1">
        <v>4117123</v>
      </c>
      <c r="P1187" s="1">
        <f t="shared" si="266"/>
        <v>4</v>
      </c>
      <c r="Q1187" s="1">
        <f t="shared" si="253"/>
        <v>15</v>
      </c>
      <c r="R1187" s="5">
        <f t="shared" si="254"/>
        <v>7.9957805907172996E-2</v>
      </c>
      <c r="S1187" s="6">
        <f t="shared" si="255"/>
        <v>27848.101265822785</v>
      </c>
      <c r="T1187" s="4">
        <f t="shared" si="256"/>
        <v>0.34828496042216361</v>
      </c>
      <c r="U1187" s="1" t="str">
        <f t="shared" si="257"/>
        <v>Normal</v>
      </c>
      <c r="V1187" s="1" t="str">
        <f t="shared" si="258"/>
        <v>Acquired</v>
      </c>
      <c r="W1187" s="1" t="str">
        <f t="shared" si="259"/>
        <v>€</v>
      </c>
      <c r="X1187" s="1" t="str">
        <f t="shared" si="260"/>
        <v>€379M</v>
      </c>
      <c r="Y1187" s="1" t="str">
        <f t="shared" si="261"/>
        <v>€132M</v>
      </c>
      <c r="Z1187" s="1" t="str">
        <f t="shared" si="262"/>
        <v>€0</v>
      </c>
      <c r="AA1187" s="1" t="str">
        <f t="shared" si="263"/>
        <v>€27,848</v>
      </c>
      <c r="AB1187" s="6">
        <f t="shared" si="264"/>
        <v>2320.6751054852321</v>
      </c>
      <c r="AC1187" s="1" t="str">
        <f t="shared" si="265"/>
        <v>Large</v>
      </c>
    </row>
    <row r="1188" spans="1:29">
      <c r="A1188" s="1" t="s">
        <v>3898</v>
      </c>
      <c r="B1188" s="1">
        <v>2009</v>
      </c>
      <c r="C1188" s="1" t="s">
        <v>27</v>
      </c>
      <c r="D1188" s="1" t="s">
        <v>32</v>
      </c>
      <c r="E1188" s="1" t="s">
        <v>23</v>
      </c>
      <c r="F1188" s="1">
        <v>298</v>
      </c>
      <c r="G1188" s="1">
        <v>4157</v>
      </c>
      <c r="H1188" s="1">
        <v>577</v>
      </c>
      <c r="I1188" s="1">
        <v>7.4</v>
      </c>
      <c r="J1188" s="1">
        <v>9</v>
      </c>
      <c r="K1188" s="1" t="s">
        <v>19</v>
      </c>
      <c r="L1188" s="1" t="s">
        <v>24</v>
      </c>
      <c r="M1188" s="1">
        <v>23</v>
      </c>
      <c r="N1188" s="1" t="s">
        <v>49</v>
      </c>
      <c r="O1188" s="1">
        <v>3998928</v>
      </c>
      <c r="P1188" s="1">
        <f t="shared" si="266"/>
        <v>5</v>
      </c>
      <c r="Q1188" s="1">
        <f t="shared" si="253"/>
        <v>15</v>
      </c>
      <c r="R1188" s="5">
        <f t="shared" si="254"/>
        <v>7.1686312244407024E-2</v>
      </c>
      <c r="S1188" s="6">
        <f t="shared" si="255"/>
        <v>138802.02068799615</v>
      </c>
      <c r="T1188" s="4">
        <f t="shared" si="256"/>
        <v>1.936241610738255</v>
      </c>
      <c r="U1188" s="1" t="str">
        <f t="shared" si="257"/>
        <v>High Performer</v>
      </c>
      <c r="V1188" s="1" t="str">
        <f t="shared" si="258"/>
        <v>IPO</v>
      </c>
      <c r="W1188" s="1" t="str">
        <f t="shared" si="259"/>
        <v>$</v>
      </c>
      <c r="X1188" s="1" t="str">
        <f t="shared" si="260"/>
        <v>$298M</v>
      </c>
      <c r="Y1188" s="1" t="str">
        <f t="shared" si="261"/>
        <v>$577M</v>
      </c>
      <c r="Z1188" s="1" t="str">
        <f t="shared" si="262"/>
        <v>$0</v>
      </c>
      <c r="AA1188" s="1" t="str">
        <f t="shared" si="263"/>
        <v>$1,38,802</v>
      </c>
      <c r="AB1188" s="6">
        <f t="shared" si="264"/>
        <v>11566.835057333012</v>
      </c>
      <c r="AC1188" s="1" t="str">
        <f t="shared" si="265"/>
        <v>Large</v>
      </c>
    </row>
    <row r="1189" spans="1:29">
      <c r="A1189" s="1" t="s">
        <v>1068</v>
      </c>
      <c r="B1189" s="1">
        <v>2009</v>
      </c>
      <c r="C1189" s="1" t="s">
        <v>59</v>
      </c>
      <c r="D1189" s="1" t="s">
        <v>36</v>
      </c>
      <c r="E1189" s="1" t="s">
        <v>37</v>
      </c>
      <c r="F1189" s="1">
        <v>329</v>
      </c>
      <c r="G1189" s="1">
        <v>782</v>
      </c>
      <c r="H1189" s="1">
        <v>724</v>
      </c>
      <c r="I1189" s="1">
        <v>49.05</v>
      </c>
      <c r="J1189" s="1">
        <v>1</v>
      </c>
      <c r="K1189" s="1" t="s">
        <v>24</v>
      </c>
      <c r="L1189" s="1" t="s">
        <v>19</v>
      </c>
      <c r="M1189" s="1">
        <v>69</v>
      </c>
      <c r="N1189" s="1" t="s">
        <v>25</v>
      </c>
      <c r="O1189" s="1">
        <v>3985271</v>
      </c>
      <c r="P1189" s="1">
        <f t="shared" si="266"/>
        <v>4</v>
      </c>
      <c r="Q1189" s="1">
        <f t="shared" si="253"/>
        <v>15</v>
      </c>
      <c r="R1189" s="5">
        <f t="shared" si="254"/>
        <v>0.42071611253196933</v>
      </c>
      <c r="S1189" s="6">
        <f t="shared" si="255"/>
        <v>925831.20204603579</v>
      </c>
      <c r="T1189" s="4">
        <f t="shared" si="256"/>
        <v>2.2006079027355625</v>
      </c>
      <c r="U1189" s="1" t="str">
        <f t="shared" si="257"/>
        <v>Normal</v>
      </c>
      <c r="V1189" s="1" t="str">
        <f t="shared" si="258"/>
        <v>Acquired</v>
      </c>
      <c r="W1189" s="1" t="str">
        <f t="shared" si="259"/>
        <v>₹</v>
      </c>
      <c r="X1189" s="1" t="str">
        <f t="shared" si="260"/>
        <v>₹329M</v>
      </c>
      <c r="Y1189" s="1" t="str">
        <f t="shared" si="261"/>
        <v>₹724M</v>
      </c>
      <c r="Z1189" s="1" t="str">
        <f t="shared" si="262"/>
        <v>₹0</v>
      </c>
      <c r="AA1189" s="1" t="str">
        <f t="shared" si="263"/>
        <v>₹9,25,831</v>
      </c>
      <c r="AB1189" s="6">
        <f t="shared" si="264"/>
        <v>77152.600170502978</v>
      </c>
      <c r="AC1189" s="1" t="str">
        <f t="shared" si="265"/>
        <v>Large</v>
      </c>
    </row>
    <row r="1190" spans="1:29">
      <c r="A1190" s="1" t="s">
        <v>4663</v>
      </c>
      <c r="B1190" s="1">
        <v>2009</v>
      </c>
      <c r="C1190" s="1" t="s">
        <v>27</v>
      </c>
      <c r="D1190" s="1" t="s">
        <v>17</v>
      </c>
      <c r="E1190" s="1" t="s">
        <v>40</v>
      </c>
      <c r="F1190" s="1">
        <v>398</v>
      </c>
      <c r="G1190" s="1">
        <v>4856</v>
      </c>
      <c r="H1190" s="1">
        <v>503</v>
      </c>
      <c r="I1190" s="1">
        <v>28.19</v>
      </c>
      <c r="J1190" s="1">
        <v>8</v>
      </c>
      <c r="K1190" s="1" t="s">
        <v>24</v>
      </c>
      <c r="L1190" s="1" t="s">
        <v>19</v>
      </c>
      <c r="M1190" s="1">
        <v>41</v>
      </c>
      <c r="N1190" s="1" t="s">
        <v>20</v>
      </c>
      <c r="O1190" s="1">
        <v>3922226</v>
      </c>
      <c r="P1190" s="1">
        <f t="shared" si="266"/>
        <v>3</v>
      </c>
      <c r="Q1190" s="1">
        <f t="shared" si="253"/>
        <v>15</v>
      </c>
      <c r="R1190" s="5">
        <f t="shared" si="254"/>
        <v>8.1960461285008238E-2</v>
      </c>
      <c r="S1190" s="6">
        <f t="shared" si="255"/>
        <v>103583.19604612851</v>
      </c>
      <c r="T1190" s="4">
        <f t="shared" si="256"/>
        <v>1.2638190954773869</v>
      </c>
      <c r="U1190" s="1" t="str">
        <f t="shared" si="257"/>
        <v>High Performer</v>
      </c>
      <c r="V1190" s="1" t="str">
        <f t="shared" si="258"/>
        <v>Acquired</v>
      </c>
      <c r="W1190" s="1" t="str">
        <f t="shared" si="259"/>
        <v>$</v>
      </c>
      <c r="X1190" s="1" t="str">
        <f t="shared" si="260"/>
        <v>$398M</v>
      </c>
      <c r="Y1190" s="1" t="str">
        <f t="shared" si="261"/>
        <v>$503M</v>
      </c>
      <c r="Z1190" s="1" t="str">
        <f t="shared" si="262"/>
        <v>$0</v>
      </c>
      <c r="AA1190" s="1" t="str">
        <f t="shared" si="263"/>
        <v>$1,03,583</v>
      </c>
      <c r="AB1190" s="6">
        <f t="shared" si="264"/>
        <v>8631.9330038440421</v>
      </c>
      <c r="AC1190" s="1" t="str">
        <f t="shared" si="265"/>
        <v>Large</v>
      </c>
    </row>
    <row r="1191" spans="1:29">
      <c r="A1191" s="1" t="s">
        <v>944</v>
      </c>
      <c r="B1191" s="1">
        <v>2009</v>
      </c>
      <c r="C1191" s="1" t="s">
        <v>16</v>
      </c>
      <c r="D1191" s="1" t="s">
        <v>102</v>
      </c>
      <c r="E1191" s="1" t="s">
        <v>40</v>
      </c>
      <c r="F1191" s="1">
        <v>463</v>
      </c>
      <c r="G1191" s="1">
        <v>4341</v>
      </c>
      <c r="H1191" s="1">
        <v>798</v>
      </c>
      <c r="I1191" s="1">
        <v>45.04</v>
      </c>
      <c r="J1191" s="1">
        <v>5</v>
      </c>
      <c r="K1191" s="1" t="s">
        <v>19</v>
      </c>
      <c r="L1191" s="1" t="s">
        <v>19</v>
      </c>
      <c r="M1191" s="1">
        <v>15</v>
      </c>
      <c r="N1191" s="1" t="s">
        <v>29</v>
      </c>
      <c r="O1191" s="1">
        <v>3905489</v>
      </c>
      <c r="P1191" s="1">
        <f t="shared" si="266"/>
        <v>3</v>
      </c>
      <c r="Q1191" s="1">
        <f t="shared" si="253"/>
        <v>15</v>
      </c>
      <c r="R1191" s="5">
        <f t="shared" si="254"/>
        <v>0.10665745219995393</v>
      </c>
      <c r="S1191" s="6">
        <f t="shared" si="255"/>
        <v>183828.61091914304</v>
      </c>
      <c r="T1191" s="4">
        <f t="shared" si="256"/>
        <v>1.7235421166306695</v>
      </c>
      <c r="U1191" s="1" t="str">
        <f t="shared" si="257"/>
        <v>Normal</v>
      </c>
      <c r="V1191" s="1" t="str">
        <f t="shared" si="258"/>
        <v>Still Private</v>
      </c>
      <c r="W1191" s="1" t="str">
        <f t="shared" si="259"/>
        <v>$</v>
      </c>
      <c r="X1191" s="1" t="str">
        <f t="shared" si="260"/>
        <v>$463M</v>
      </c>
      <c r="Y1191" s="1" t="str">
        <f t="shared" si="261"/>
        <v>$798M</v>
      </c>
      <c r="Z1191" s="1" t="str">
        <f t="shared" si="262"/>
        <v>$0</v>
      </c>
      <c r="AA1191" s="1" t="str">
        <f t="shared" si="263"/>
        <v>$1,83,829</v>
      </c>
      <c r="AB1191" s="6">
        <f t="shared" si="264"/>
        <v>15319.050909928588</v>
      </c>
      <c r="AC1191" s="1" t="str">
        <f t="shared" si="265"/>
        <v>Large</v>
      </c>
    </row>
    <row r="1192" spans="1:29">
      <c r="A1192" s="1" t="s">
        <v>1388</v>
      </c>
      <c r="B1192" s="1">
        <v>2009</v>
      </c>
      <c r="C1192" s="1" t="s">
        <v>45</v>
      </c>
      <c r="D1192" s="1" t="s">
        <v>48</v>
      </c>
      <c r="E1192" s="1" t="s">
        <v>37</v>
      </c>
      <c r="F1192" s="1">
        <v>420</v>
      </c>
      <c r="G1192" s="1">
        <v>4855</v>
      </c>
      <c r="H1192" s="1">
        <v>361</v>
      </c>
      <c r="I1192" s="1">
        <v>24.78</v>
      </c>
      <c r="J1192" s="1">
        <v>5</v>
      </c>
      <c r="K1192" s="1" t="s">
        <v>24</v>
      </c>
      <c r="L1192" s="1" t="s">
        <v>24</v>
      </c>
      <c r="M1192" s="1">
        <v>76</v>
      </c>
      <c r="N1192" s="1" t="s">
        <v>20</v>
      </c>
      <c r="O1192" s="1">
        <v>3806331</v>
      </c>
      <c r="P1192" s="1">
        <f t="shared" si="266"/>
        <v>4</v>
      </c>
      <c r="Q1192" s="1">
        <f t="shared" si="253"/>
        <v>15</v>
      </c>
      <c r="R1192" s="5">
        <f t="shared" si="254"/>
        <v>8.6508753861997939E-2</v>
      </c>
      <c r="S1192" s="6">
        <f t="shared" si="255"/>
        <v>74356.333676622045</v>
      </c>
      <c r="T1192" s="4">
        <f t="shared" si="256"/>
        <v>0.85952380952380958</v>
      </c>
      <c r="U1192" s="1" t="str">
        <f t="shared" si="257"/>
        <v>Normal</v>
      </c>
      <c r="V1192" s="1" t="str">
        <f t="shared" si="258"/>
        <v>Acquired</v>
      </c>
      <c r="W1192" s="1" t="str">
        <f t="shared" si="259"/>
        <v>A$</v>
      </c>
      <c r="X1192" s="1" t="str">
        <f t="shared" si="260"/>
        <v>A$420M</v>
      </c>
      <c r="Y1192" s="1" t="str">
        <f t="shared" si="261"/>
        <v>A$361M</v>
      </c>
      <c r="Z1192" s="1" t="str">
        <f t="shared" si="262"/>
        <v>A$0</v>
      </c>
      <c r="AA1192" s="1" t="str">
        <f t="shared" si="263"/>
        <v>A$74,356</v>
      </c>
      <c r="AB1192" s="6">
        <f t="shared" si="264"/>
        <v>6196.3611397185032</v>
      </c>
      <c r="AC1192" s="1" t="str">
        <f t="shared" si="265"/>
        <v>Large</v>
      </c>
    </row>
    <row r="1193" spans="1:29">
      <c r="A1193" s="1" t="s">
        <v>1544</v>
      </c>
      <c r="B1193" s="1">
        <v>2009</v>
      </c>
      <c r="C1193" s="1" t="s">
        <v>73</v>
      </c>
      <c r="D1193" s="1" t="s">
        <v>39</v>
      </c>
      <c r="E1193" s="1" t="s">
        <v>18</v>
      </c>
      <c r="F1193" s="1">
        <v>469</v>
      </c>
      <c r="G1193" s="1">
        <v>1069</v>
      </c>
      <c r="H1193" s="1">
        <v>226</v>
      </c>
      <c r="I1193" s="1">
        <v>16.23</v>
      </c>
      <c r="J1193" s="1">
        <v>8</v>
      </c>
      <c r="K1193" s="1" t="s">
        <v>19</v>
      </c>
      <c r="L1193" s="1" t="s">
        <v>19</v>
      </c>
      <c r="M1193" s="1">
        <v>96</v>
      </c>
      <c r="N1193" s="1" t="s">
        <v>49</v>
      </c>
      <c r="O1193" s="1">
        <v>3799527</v>
      </c>
      <c r="P1193" s="1">
        <f t="shared" si="266"/>
        <v>2</v>
      </c>
      <c r="Q1193" s="1">
        <f t="shared" si="253"/>
        <v>15</v>
      </c>
      <c r="R1193" s="5">
        <f t="shared" si="254"/>
        <v>0.43872778297474274</v>
      </c>
      <c r="S1193" s="6">
        <f t="shared" si="255"/>
        <v>211412.53507951356</v>
      </c>
      <c r="T1193" s="4">
        <f t="shared" si="256"/>
        <v>0.48187633262260127</v>
      </c>
      <c r="U1193" s="1" t="str">
        <f t="shared" si="257"/>
        <v>High Performer</v>
      </c>
      <c r="V1193" s="1" t="str">
        <f t="shared" si="258"/>
        <v>Still Private</v>
      </c>
      <c r="W1193" s="1" t="str">
        <f t="shared" si="259"/>
        <v>€</v>
      </c>
      <c r="X1193" s="1" t="str">
        <f t="shared" si="260"/>
        <v>€469M</v>
      </c>
      <c r="Y1193" s="1" t="str">
        <f t="shared" si="261"/>
        <v>€226M</v>
      </c>
      <c r="Z1193" s="1" t="str">
        <f t="shared" si="262"/>
        <v>€0</v>
      </c>
      <c r="AA1193" s="1" t="str">
        <f t="shared" si="263"/>
        <v>€2,11,413</v>
      </c>
      <c r="AB1193" s="6">
        <f t="shared" si="264"/>
        <v>17617.711256626131</v>
      </c>
      <c r="AC1193" s="1" t="str">
        <f t="shared" si="265"/>
        <v>Large</v>
      </c>
    </row>
    <row r="1194" spans="1:29">
      <c r="A1194" s="1" t="s">
        <v>3737</v>
      </c>
      <c r="B1194" s="1">
        <v>2009</v>
      </c>
      <c r="C1194" s="1" t="s">
        <v>45</v>
      </c>
      <c r="D1194" s="1" t="s">
        <v>39</v>
      </c>
      <c r="E1194" s="1" t="s">
        <v>40</v>
      </c>
      <c r="F1194" s="1">
        <v>377</v>
      </c>
      <c r="G1194" s="1">
        <v>4817</v>
      </c>
      <c r="H1194" s="1">
        <v>687</v>
      </c>
      <c r="I1194" s="1">
        <v>15.55</v>
      </c>
      <c r="J1194" s="1">
        <v>4</v>
      </c>
      <c r="K1194" s="1" t="s">
        <v>24</v>
      </c>
      <c r="L1194" s="1" t="s">
        <v>24</v>
      </c>
      <c r="M1194" s="1">
        <v>46</v>
      </c>
      <c r="N1194" s="1" t="s">
        <v>33</v>
      </c>
      <c r="O1194" s="1">
        <v>3776928</v>
      </c>
      <c r="P1194" s="1">
        <f t="shared" si="266"/>
        <v>3</v>
      </c>
      <c r="Q1194" s="1">
        <f t="shared" si="253"/>
        <v>15</v>
      </c>
      <c r="R1194" s="5">
        <f t="shared" si="254"/>
        <v>7.8264479966784303E-2</v>
      </c>
      <c r="S1194" s="6">
        <f t="shared" si="255"/>
        <v>142619.88789703135</v>
      </c>
      <c r="T1194" s="4">
        <f t="shared" si="256"/>
        <v>1.8222811671087533</v>
      </c>
      <c r="U1194" s="1" t="str">
        <f t="shared" si="257"/>
        <v>Normal</v>
      </c>
      <c r="V1194" s="1" t="str">
        <f t="shared" si="258"/>
        <v>Acquired</v>
      </c>
      <c r="W1194" s="1" t="str">
        <f t="shared" si="259"/>
        <v>A$</v>
      </c>
      <c r="X1194" s="1" t="str">
        <f t="shared" si="260"/>
        <v>A$377M</v>
      </c>
      <c r="Y1194" s="1" t="str">
        <f t="shared" si="261"/>
        <v>A$687M</v>
      </c>
      <c r="Z1194" s="1" t="str">
        <f t="shared" si="262"/>
        <v>A$0</v>
      </c>
      <c r="AA1194" s="1" t="str">
        <f t="shared" si="263"/>
        <v>A$1,42,620</v>
      </c>
      <c r="AB1194" s="6">
        <f t="shared" si="264"/>
        <v>11884.990658085946</v>
      </c>
      <c r="AC1194" s="1" t="str">
        <f t="shared" si="265"/>
        <v>Large</v>
      </c>
    </row>
    <row r="1195" spans="1:29">
      <c r="A1195" s="1" t="s">
        <v>1028</v>
      </c>
      <c r="B1195" s="1">
        <v>2009</v>
      </c>
      <c r="C1195" s="1" t="s">
        <v>45</v>
      </c>
      <c r="D1195" s="1" t="s">
        <v>43</v>
      </c>
      <c r="E1195" s="1" t="s">
        <v>18</v>
      </c>
      <c r="F1195" s="1">
        <v>393</v>
      </c>
      <c r="G1195" s="1">
        <v>4687</v>
      </c>
      <c r="H1195" s="1">
        <v>641</v>
      </c>
      <c r="I1195" s="1">
        <v>19.489999999999998</v>
      </c>
      <c r="J1195" s="1">
        <v>8</v>
      </c>
      <c r="K1195" s="1" t="s">
        <v>19</v>
      </c>
      <c r="L1195" s="1" t="s">
        <v>24</v>
      </c>
      <c r="M1195" s="1">
        <v>69</v>
      </c>
      <c r="N1195" s="1" t="s">
        <v>25</v>
      </c>
      <c r="O1195" s="1">
        <v>3765605</v>
      </c>
      <c r="P1195" s="1">
        <f t="shared" si="266"/>
        <v>2</v>
      </c>
      <c r="Q1195" s="1">
        <f t="shared" si="253"/>
        <v>15</v>
      </c>
      <c r="R1195" s="5">
        <f t="shared" si="254"/>
        <v>8.3848943887347982E-2</v>
      </c>
      <c r="S1195" s="6">
        <f t="shared" si="255"/>
        <v>136761.25453381694</v>
      </c>
      <c r="T1195" s="4">
        <f t="shared" si="256"/>
        <v>1.6310432569974556</v>
      </c>
      <c r="U1195" s="1" t="str">
        <f t="shared" si="257"/>
        <v>High Performer</v>
      </c>
      <c r="V1195" s="1" t="str">
        <f t="shared" si="258"/>
        <v>IPO</v>
      </c>
      <c r="W1195" s="1" t="str">
        <f t="shared" si="259"/>
        <v>A$</v>
      </c>
      <c r="X1195" s="1" t="str">
        <f t="shared" si="260"/>
        <v>A$393M</v>
      </c>
      <c r="Y1195" s="1" t="str">
        <f t="shared" si="261"/>
        <v>A$641M</v>
      </c>
      <c r="Z1195" s="1" t="str">
        <f t="shared" si="262"/>
        <v>A$0</v>
      </c>
      <c r="AA1195" s="1" t="str">
        <f t="shared" si="263"/>
        <v>A$1,36,761</v>
      </c>
      <c r="AB1195" s="6">
        <f t="shared" si="264"/>
        <v>11396.771211151412</v>
      </c>
      <c r="AC1195" s="1" t="str">
        <f t="shared" si="265"/>
        <v>Large</v>
      </c>
    </row>
    <row r="1196" spans="1:29">
      <c r="A1196" s="1" t="s">
        <v>314</v>
      </c>
      <c r="B1196" s="1">
        <v>2009</v>
      </c>
      <c r="C1196" s="1" t="s">
        <v>45</v>
      </c>
      <c r="D1196" s="1" t="s">
        <v>102</v>
      </c>
      <c r="E1196" s="1" t="s">
        <v>18</v>
      </c>
      <c r="F1196" s="1">
        <v>366</v>
      </c>
      <c r="G1196" s="1">
        <v>3713</v>
      </c>
      <c r="H1196" s="1">
        <v>230</v>
      </c>
      <c r="I1196" s="1">
        <v>28.51</v>
      </c>
      <c r="J1196" s="1">
        <v>7</v>
      </c>
      <c r="K1196" s="1" t="s">
        <v>19</v>
      </c>
      <c r="L1196" s="1" t="s">
        <v>24</v>
      </c>
      <c r="M1196" s="1">
        <v>90</v>
      </c>
      <c r="N1196" s="1" t="s">
        <v>29</v>
      </c>
      <c r="O1196" s="1">
        <v>3760245</v>
      </c>
      <c r="P1196" s="1">
        <f t="shared" si="266"/>
        <v>2</v>
      </c>
      <c r="Q1196" s="1">
        <f t="shared" si="253"/>
        <v>15</v>
      </c>
      <c r="R1196" s="5">
        <f t="shared" si="254"/>
        <v>9.8572582817129009E-2</v>
      </c>
      <c r="S1196" s="6">
        <f t="shared" si="255"/>
        <v>61944.519256665772</v>
      </c>
      <c r="T1196" s="4">
        <f t="shared" si="256"/>
        <v>0.62841530054644812</v>
      </c>
      <c r="U1196" s="1" t="str">
        <f t="shared" si="257"/>
        <v>Normal</v>
      </c>
      <c r="V1196" s="1" t="str">
        <f t="shared" si="258"/>
        <v>IPO</v>
      </c>
      <c r="W1196" s="1" t="str">
        <f t="shared" si="259"/>
        <v>A$</v>
      </c>
      <c r="X1196" s="1" t="str">
        <f t="shared" si="260"/>
        <v>A$366M</v>
      </c>
      <c r="Y1196" s="1" t="str">
        <f t="shared" si="261"/>
        <v>A$230M</v>
      </c>
      <c r="Z1196" s="1" t="str">
        <f t="shared" si="262"/>
        <v>A$0</v>
      </c>
      <c r="AA1196" s="1" t="str">
        <f t="shared" si="263"/>
        <v>A$61,945</v>
      </c>
      <c r="AB1196" s="6">
        <f t="shared" si="264"/>
        <v>5162.043271388814</v>
      </c>
      <c r="AC1196" s="1" t="str">
        <f t="shared" si="265"/>
        <v>Large</v>
      </c>
    </row>
    <row r="1197" spans="1:29">
      <c r="A1197" s="1" t="s">
        <v>4691</v>
      </c>
      <c r="B1197" s="1">
        <v>2009</v>
      </c>
      <c r="C1197" s="1" t="s">
        <v>73</v>
      </c>
      <c r="D1197" s="1" t="s">
        <v>43</v>
      </c>
      <c r="E1197" s="1" t="s">
        <v>40</v>
      </c>
      <c r="F1197" s="1">
        <v>397</v>
      </c>
      <c r="G1197" s="1">
        <v>867</v>
      </c>
      <c r="H1197" s="1">
        <v>17</v>
      </c>
      <c r="I1197" s="1">
        <v>45.13</v>
      </c>
      <c r="J1197" s="1">
        <v>6</v>
      </c>
      <c r="K1197" s="1" t="s">
        <v>24</v>
      </c>
      <c r="L1197" s="1" t="s">
        <v>19</v>
      </c>
      <c r="M1197" s="1">
        <v>26</v>
      </c>
      <c r="N1197" s="1" t="s">
        <v>25</v>
      </c>
      <c r="O1197" s="1">
        <v>3750929</v>
      </c>
      <c r="P1197" s="1">
        <f t="shared" si="266"/>
        <v>3</v>
      </c>
      <c r="Q1197" s="1">
        <f t="shared" si="253"/>
        <v>15</v>
      </c>
      <c r="R1197" s="5">
        <f t="shared" si="254"/>
        <v>0.45790080738177624</v>
      </c>
      <c r="S1197" s="6">
        <f t="shared" si="255"/>
        <v>19607.843137254902</v>
      </c>
      <c r="T1197" s="4">
        <f t="shared" si="256"/>
        <v>4.2821158690176324E-2</v>
      </c>
      <c r="U1197" s="1" t="str">
        <f t="shared" si="257"/>
        <v>Normal</v>
      </c>
      <c r="V1197" s="1" t="str">
        <f t="shared" si="258"/>
        <v>Acquired</v>
      </c>
      <c r="W1197" s="1" t="str">
        <f t="shared" si="259"/>
        <v>€</v>
      </c>
      <c r="X1197" s="1" t="str">
        <f t="shared" si="260"/>
        <v>€397M</v>
      </c>
      <c r="Y1197" s="1" t="str">
        <f t="shared" si="261"/>
        <v>€17M</v>
      </c>
      <c r="Z1197" s="1" t="str">
        <f t="shared" si="262"/>
        <v>€0</v>
      </c>
      <c r="AA1197" s="1" t="str">
        <f t="shared" si="263"/>
        <v>€19,608</v>
      </c>
      <c r="AB1197" s="6">
        <f t="shared" si="264"/>
        <v>1633.9869281045751</v>
      </c>
      <c r="AC1197" s="1" t="str">
        <f t="shared" si="265"/>
        <v>Large</v>
      </c>
    </row>
    <row r="1198" spans="1:29">
      <c r="A1198" s="1" t="s">
        <v>1518</v>
      </c>
      <c r="B1198" s="1">
        <v>2009</v>
      </c>
      <c r="C1198" s="1" t="s">
        <v>31</v>
      </c>
      <c r="D1198" s="1" t="s">
        <v>36</v>
      </c>
      <c r="E1198" s="1" t="s">
        <v>18</v>
      </c>
      <c r="F1198" s="1">
        <v>249</v>
      </c>
      <c r="G1198" s="1">
        <v>3788</v>
      </c>
      <c r="H1198" s="1">
        <v>617</v>
      </c>
      <c r="I1198" s="1">
        <v>17.850000000000001</v>
      </c>
      <c r="J1198" s="1">
        <v>6</v>
      </c>
      <c r="K1198" s="1" t="s">
        <v>19</v>
      </c>
      <c r="L1198" s="1" t="s">
        <v>19</v>
      </c>
      <c r="M1198" s="1">
        <v>27</v>
      </c>
      <c r="N1198" s="1" t="s">
        <v>20</v>
      </c>
      <c r="O1198" s="1">
        <v>3629027</v>
      </c>
      <c r="P1198" s="1">
        <f t="shared" si="266"/>
        <v>2</v>
      </c>
      <c r="Q1198" s="1">
        <f t="shared" si="253"/>
        <v>15</v>
      </c>
      <c r="R1198" s="5">
        <f t="shared" si="254"/>
        <v>6.5733896515311516E-2</v>
      </c>
      <c r="S1198" s="6">
        <f t="shared" si="255"/>
        <v>162882.78775079196</v>
      </c>
      <c r="T1198" s="4">
        <f t="shared" si="256"/>
        <v>2.4779116465863456</v>
      </c>
      <c r="U1198" s="1" t="str">
        <f t="shared" si="257"/>
        <v>Normal</v>
      </c>
      <c r="V1198" s="1" t="str">
        <f t="shared" si="258"/>
        <v>Still Private</v>
      </c>
      <c r="W1198" s="1" t="str">
        <f t="shared" si="259"/>
        <v>€</v>
      </c>
      <c r="X1198" s="1" t="str">
        <f t="shared" si="260"/>
        <v>€249M</v>
      </c>
      <c r="Y1198" s="1" t="str">
        <f t="shared" si="261"/>
        <v>€617M</v>
      </c>
      <c r="Z1198" s="1" t="str">
        <f t="shared" si="262"/>
        <v>€0</v>
      </c>
      <c r="AA1198" s="1" t="str">
        <f t="shared" si="263"/>
        <v>€1,62,883</v>
      </c>
      <c r="AB1198" s="6">
        <f t="shared" si="264"/>
        <v>13573.565645899331</v>
      </c>
      <c r="AC1198" s="1" t="str">
        <f t="shared" si="265"/>
        <v>Large</v>
      </c>
    </row>
    <row r="1199" spans="1:29">
      <c r="A1199" s="1" t="s">
        <v>729</v>
      </c>
      <c r="B1199" s="1">
        <v>2009</v>
      </c>
      <c r="C1199" s="1" t="s">
        <v>22</v>
      </c>
      <c r="D1199" s="1" t="s">
        <v>51</v>
      </c>
      <c r="E1199" s="1" t="s">
        <v>23</v>
      </c>
      <c r="F1199" s="1">
        <v>330</v>
      </c>
      <c r="G1199" s="1">
        <v>1278</v>
      </c>
      <c r="H1199" s="1">
        <v>312</v>
      </c>
      <c r="I1199" s="1">
        <v>28.86</v>
      </c>
      <c r="J1199" s="1">
        <v>9</v>
      </c>
      <c r="K1199" s="1" t="s">
        <v>24</v>
      </c>
      <c r="L1199" s="1" t="s">
        <v>19</v>
      </c>
      <c r="M1199" s="1">
        <v>18</v>
      </c>
      <c r="N1199" s="1" t="s">
        <v>49</v>
      </c>
      <c r="O1199" s="1">
        <v>3628576</v>
      </c>
      <c r="P1199" s="1">
        <f t="shared" si="266"/>
        <v>5</v>
      </c>
      <c r="Q1199" s="1">
        <f t="shared" si="253"/>
        <v>15</v>
      </c>
      <c r="R1199" s="5">
        <f t="shared" si="254"/>
        <v>0.25821596244131456</v>
      </c>
      <c r="S1199" s="6">
        <f t="shared" si="255"/>
        <v>244131.45539906103</v>
      </c>
      <c r="T1199" s="4">
        <f t="shared" si="256"/>
        <v>0.94545454545454544</v>
      </c>
      <c r="U1199" s="1" t="str">
        <f t="shared" si="257"/>
        <v>High Performer</v>
      </c>
      <c r="V1199" s="1" t="str">
        <f t="shared" si="258"/>
        <v>Acquired</v>
      </c>
      <c r="W1199" s="1" t="str">
        <f t="shared" si="259"/>
        <v>£</v>
      </c>
      <c r="X1199" s="1" t="str">
        <f t="shared" si="260"/>
        <v>£330M</v>
      </c>
      <c r="Y1199" s="1" t="str">
        <f t="shared" si="261"/>
        <v>£312M</v>
      </c>
      <c r="Z1199" s="1" t="str">
        <f t="shared" si="262"/>
        <v>£0</v>
      </c>
      <c r="AA1199" s="1" t="str">
        <f t="shared" si="263"/>
        <v>£2,44,131</v>
      </c>
      <c r="AB1199" s="6">
        <f t="shared" si="264"/>
        <v>20344.287949921752</v>
      </c>
      <c r="AC1199" s="1" t="str">
        <f t="shared" si="265"/>
        <v>Large</v>
      </c>
    </row>
    <row r="1200" spans="1:29">
      <c r="A1200" s="1" t="s">
        <v>3110</v>
      </c>
      <c r="B1200" s="1">
        <v>2009</v>
      </c>
      <c r="C1200" s="1" t="s">
        <v>16</v>
      </c>
      <c r="D1200" s="1" t="s">
        <v>32</v>
      </c>
      <c r="E1200" s="1" t="s">
        <v>18</v>
      </c>
      <c r="F1200" s="1">
        <v>489</v>
      </c>
      <c r="G1200" s="1">
        <v>2039</v>
      </c>
      <c r="H1200" s="1">
        <v>283</v>
      </c>
      <c r="I1200" s="1">
        <v>32.29</v>
      </c>
      <c r="J1200" s="1">
        <v>2</v>
      </c>
      <c r="K1200" s="1" t="s">
        <v>24</v>
      </c>
      <c r="L1200" s="1" t="s">
        <v>19</v>
      </c>
      <c r="M1200" s="1">
        <v>19</v>
      </c>
      <c r="N1200" s="1" t="s">
        <v>49</v>
      </c>
      <c r="O1200" s="1">
        <v>3566784</v>
      </c>
      <c r="P1200" s="1">
        <f t="shared" si="266"/>
        <v>2</v>
      </c>
      <c r="Q1200" s="1">
        <f t="shared" si="253"/>
        <v>15</v>
      </c>
      <c r="R1200" s="5">
        <f t="shared" si="254"/>
        <v>0.23982344286414908</v>
      </c>
      <c r="S1200" s="6">
        <f t="shared" si="255"/>
        <v>138793.52623835215</v>
      </c>
      <c r="T1200" s="4">
        <f t="shared" si="256"/>
        <v>0.57873210633946826</v>
      </c>
      <c r="U1200" s="1" t="str">
        <f t="shared" si="257"/>
        <v>Normal</v>
      </c>
      <c r="V1200" s="1" t="str">
        <f t="shared" si="258"/>
        <v>Acquired</v>
      </c>
      <c r="W1200" s="1" t="str">
        <f t="shared" si="259"/>
        <v>$</v>
      </c>
      <c r="X1200" s="1" t="str">
        <f t="shared" si="260"/>
        <v>$489M</v>
      </c>
      <c r="Y1200" s="1" t="str">
        <f t="shared" si="261"/>
        <v>$283M</v>
      </c>
      <c r="Z1200" s="1" t="str">
        <f t="shared" si="262"/>
        <v>$0</v>
      </c>
      <c r="AA1200" s="1" t="str">
        <f t="shared" si="263"/>
        <v>$1,38,794</v>
      </c>
      <c r="AB1200" s="6">
        <f t="shared" si="264"/>
        <v>11566.127186529344</v>
      </c>
      <c r="AC1200" s="1" t="str">
        <f t="shared" si="265"/>
        <v>Large</v>
      </c>
    </row>
    <row r="1201" spans="1:29">
      <c r="A1201" s="1" t="s">
        <v>3692</v>
      </c>
      <c r="B1201" s="1">
        <v>2009</v>
      </c>
      <c r="C1201" s="1" t="s">
        <v>16</v>
      </c>
      <c r="D1201" s="1" t="s">
        <v>36</v>
      </c>
      <c r="E1201" s="1" t="s">
        <v>37</v>
      </c>
      <c r="F1201" s="1">
        <v>429</v>
      </c>
      <c r="G1201" s="1">
        <v>4685</v>
      </c>
      <c r="H1201" s="1">
        <v>793</v>
      </c>
      <c r="I1201" s="1">
        <v>20.83</v>
      </c>
      <c r="J1201" s="1">
        <v>8</v>
      </c>
      <c r="K1201" s="1" t="s">
        <v>24</v>
      </c>
      <c r="L1201" s="1" t="s">
        <v>19</v>
      </c>
      <c r="M1201" s="1">
        <v>21</v>
      </c>
      <c r="N1201" s="1" t="s">
        <v>33</v>
      </c>
      <c r="O1201" s="1">
        <v>3560454</v>
      </c>
      <c r="P1201" s="1">
        <f t="shared" si="266"/>
        <v>4</v>
      </c>
      <c r="Q1201" s="1">
        <f t="shared" si="253"/>
        <v>15</v>
      </c>
      <c r="R1201" s="5">
        <f t="shared" si="254"/>
        <v>9.1568836712913548E-2</v>
      </c>
      <c r="S1201" s="6">
        <f t="shared" si="255"/>
        <v>169263.60725720384</v>
      </c>
      <c r="T1201" s="4">
        <f t="shared" si="256"/>
        <v>1.8484848484848484</v>
      </c>
      <c r="U1201" s="1" t="str">
        <f t="shared" si="257"/>
        <v>High Performer</v>
      </c>
      <c r="V1201" s="1" t="str">
        <f t="shared" si="258"/>
        <v>Acquired</v>
      </c>
      <c r="W1201" s="1" t="str">
        <f t="shared" si="259"/>
        <v>$</v>
      </c>
      <c r="X1201" s="1" t="str">
        <f t="shared" si="260"/>
        <v>$429M</v>
      </c>
      <c r="Y1201" s="1" t="str">
        <f t="shared" si="261"/>
        <v>$793M</v>
      </c>
      <c r="Z1201" s="1" t="str">
        <f t="shared" si="262"/>
        <v>$0</v>
      </c>
      <c r="AA1201" s="1" t="str">
        <f t="shared" si="263"/>
        <v>$1,69,264</v>
      </c>
      <c r="AB1201" s="6">
        <f t="shared" si="264"/>
        <v>14105.300604766986</v>
      </c>
      <c r="AC1201" s="1" t="str">
        <f t="shared" si="265"/>
        <v>Large</v>
      </c>
    </row>
    <row r="1202" spans="1:29">
      <c r="A1202" s="1" t="s">
        <v>4781</v>
      </c>
      <c r="B1202" s="1">
        <v>2009</v>
      </c>
      <c r="C1202" s="1" t="s">
        <v>73</v>
      </c>
      <c r="D1202" s="1" t="s">
        <v>32</v>
      </c>
      <c r="E1202" s="1" t="s">
        <v>23</v>
      </c>
      <c r="F1202" s="1">
        <v>296</v>
      </c>
      <c r="G1202" s="1">
        <v>93</v>
      </c>
      <c r="H1202" s="1">
        <v>523</v>
      </c>
      <c r="I1202" s="1">
        <v>4.07</v>
      </c>
      <c r="J1202" s="1">
        <v>2</v>
      </c>
      <c r="K1202" s="1" t="s">
        <v>24</v>
      </c>
      <c r="L1202" s="1" t="s">
        <v>19</v>
      </c>
      <c r="M1202" s="1">
        <v>75</v>
      </c>
      <c r="N1202" s="1" t="s">
        <v>25</v>
      </c>
      <c r="O1202" s="1">
        <v>3554723</v>
      </c>
      <c r="P1202" s="1">
        <f t="shared" si="266"/>
        <v>5</v>
      </c>
      <c r="Q1202" s="1">
        <f t="shared" si="253"/>
        <v>15</v>
      </c>
      <c r="R1202" s="5">
        <f t="shared" si="254"/>
        <v>3.182795698924731</v>
      </c>
      <c r="S1202" s="6">
        <f t="shared" si="255"/>
        <v>5623655.9139784947</v>
      </c>
      <c r="T1202" s="4">
        <f t="shared" si="256"/>
        <v>1.7668918918918919</v>
      </c>
      <c r="U1202" s="1" t="str">
        <f t="shared" si="257"/>
        <v>Normal</v>
      </c>
      <c r="V1202" s="1" t="str">
        <f t="shared" si="258"/>
        <v>Acquired</v>
      </c>
      <c r="W1202" s="1" t="str">
        <f t="shared" si="259"/>
        <v>€</v>
      </c>
      <c r="X1202" s="1" t="str">
        <f t="shared" si="260"/>
        <v>€296M</v>
      </c>
      <c r="Y1202" s="1" t="str">
        <f t="shared" si="261"/>
        <v>€523M</v>
      </c>
      <c r="Z1202" s="1" t="str">
        <f t="shared" si="262"/>
        <v>€3</v>
      </c>
      <c r="AA1202" s="1" t="str">
        <f t="shared" si="263"/>
        <v>€56,23,656</v>
      </c>
      <c r="AB1202" s="6">
        <f t="shared" si="264"/>
        <v>468637.99283154123</v>
      </c>
      <c r="AC1202" s="1" t="str">
        <f t="shared" si="265"/>
        <v>Large</v>
      </c>
    </row>
    <row r="1203" spans="1:29">
      <c r="A1203" s="1" t="s">
        <v>4345</v>
      </c>
      <c r="B1203" s="1">
        <v>2009</v>
      </c>
      <c r="C1203" s="1" t="s">
        <v>53</v>
      </c>
      <c r="D1203" s="1" t="s">
        <v>51</v>
      </c>
      <c r="E1203" s="1" t="s">
        <v>40</v>
      </c>
      <c r="F1203" s="1">
        <v>479</v>
      </c>
      <c r="G1203" s="1">
        <v>1237</v>
      </c>
      <c r="H1203" s="1">
        <v>488</v>
      </c>
      <c r="I1203" s="1">
        <v>16.28</v>
      </c>
      <c r="J1203" s="1">
        <v>2</v>
      </c>
      <c r="K1203" s="1" t="s">
        <v>24</v>
      </c>
      <c r="L1203" s="1" t="s">
        <v>24</v>
      </c>
      <c r="M1203" s="1">
        <v>55</v>
      </c>
      <c r="N1203" s="1" t="s">
        <v>20</v>
      </c>
      <c r="O1203" s="1">
        <v>3552223</v>
      </c>
      <c r="P1203" s="1">
        <f t="shared" si="266"/>
        <v>3</v>
      </c>
      <c r="Q1203" s="1">
        <f t="shared" si="253"/>
        <v>15</v>
      </c>
      <c r="R1203" s="5">
        <f t="shared" si="254"/>
        <v>0.38722716248989492</v>
      </c>
      <c r="S1203" s="6">
        <f t="shared" si="255"/>
        <v>394502.82942603074</v>
      </c>
      <c r="T1203" s="4">
        <f t="shared" si="256"/>
        <v>1.0187891440501045</v>
      </c>
      <c r="U1203" s="1" t="str">
        <f t="shared" si="257"/>
        <v>Normal</v>
      </c>
      <c r="V1203" s="1" t="str">
        <f t="shared" si="258"/>
        <v>Acquired</v>
      </c>
      <c r="W1203" s="1">
        <f t="shared" si="259"/>
        <v>0</v>
      </c>
      <c r="X1203" s="1" t="str">
        <f t="shared" si="260"/>
        <v>0479M</v>
      </c>
      <c r="Y1203" s="1" t="str">
        <f t="shared" si="261"/>
        <v>0488M</v>
      </c>
      <c r="Z1203" s="1" t="str">
        <f t="shared" si="262"/>
        <v>00</v>
      </c>
      <c r="AA1203" s="1" t="str">
        <f t="shared" si="263"/>
        <v>03,94,503</v>
      </c>
      <c r="AB1203" s="6">
        <f t="shared" si="264"/>
        <v>32875.235785502562</v>
      </c>
      <c r="AC1203" s="1" t="str">
        <f t="shared" si="265"/>
        <v>Large</v>
      </c>
    </row>
    <row r="1204" spans="1:29">
      <c r="A1204" s="1" t="s">
        <v>494</v>
      </c>
      <c r="B1204" s="1">
        <v>2009</v>
      </c>
      <c r="C1204" s="1" t="s">
        <v>22</v>
      </c>
      <c r="D1204" s="1" t="s">
        <v>39</v>
      </c>
      <c r="E1204" s="1" t="s">
        <v>28</v>
      </c>
      <c r="F1204" s="1">
        <v>353</v>
      </c>
      <c r="G1204" s="1">
        <v>880</v>
      </c>
      <c r="H1204" s="1">
        <v>674</v>
      </c>
      <c r="I1204" s="1">
        <v>20.32</v>
      </c>
      <c r="J1204" s="1">
        <v>5</v>
      </c>
      <c r="K1204" s="1" t="s">
        <v>19</v>
      </c>
      <c r="L1204" s="1" t="s">
        <v>19</v>
      </c>
      <c r="M1204" s="1">
        <v>60</v>
      </c>
      <c r="N1204" s="1" t="s">
        <v>33</v>
      </c>
      <c r="O1204" s="1">
        <v>3543346</v>
      </c>
      <c r="P1204" s="1">
        <f t="shared" si="266"/>
        <v>1</v>
      </c>
      <c r="Q1204" s="1">
        <f t="shared" si="253"/>
        <v>15</v>
      </c>
      <c r="R1204" s="5">
        <f t="shared" si="254"/>
        <v>0.40113636363636362</v>
      </c>
      <c r="S1204" s="6">
        <f t="shared" si="255"/>
        <v>765909.09090909094</v>
      </c>
      <c r="T1204" s="4">
        <f t="shared" si="256"/>
        <v>1.9093484419263456</v>
      </c>
      <c r="U1204" s="1" t="str">
        <f t="shared" si="257"/>
        <v>Normal</v>
      </c>
      <c r="V1204" s="1" t="str">
        <f t="shared" si="258"/>
        <v>Still Private</v>
      </c>
      <c r="W1204" s="1" t="str">
        <f t="shared" si="259"/>
        <v>£</v>
      </c>
      <c r="X1204" s="1" t="str">
        <f t="shared" si="260"/>
        <v>£353M</v>
      </c>
      <c r="Y1204" s="1" t="str">
        <f t="shared" si="261"/>
        <v>£674M</v>
      </c>
      <c r="Z1204" s="1" t="str">
        <f t="shared" si="262"/>
        <v>£0</v>
      </c>
      <c r="AA1204" s="1" t="str">
        <f t="shared" si="263"/>
        <v>£7,65,909</v>
      </c>
      <c r="AB1204" s="6">
        <f t="shared" si="264"/>
        <v>63825.757575757576</v>
      </c>
      <c r="AC1204" s="1" t="str">
        <f t="shared" si="265"/>
        <v>Large</v>
      </c>
    </row>
    <row r="1205" spans="1:29">
      <c r="A1205" s="1" t="s">
        <v>832</v>
      </c>
      <c r="B1205" s="1">
        <v>2009</v>
      </c>
      <c r="C1205" s="1" t="s">
        <v>35</v>
      </c>
      <c r="D1205" s="1" t="s">
        <v>48</v>
      </c>
      <c r="E1205" s="1" t="s">
        <v>23</v>
      </c>
      <c r="F1205" s="1">
        <v>456</v>
      </c>
      <c r="G1205" s="1">
        <v>3650</v>
      </c>
      <c r="H1205" s="1">
        <v>396</v>
      </c>
      <c r="I1205" s="1">
        <v>33.57</v>
      </c>
      <c r="J1205" s="1">
        <v>5</v>
      </c>
      <c r="K1205" s="1" t="s">
        <v>19</v>
      </c>
      <c r="L1205" s="1" t="s">
        <v>19</v>
      </c>
      <c r="M1205" s="1">
        <v>49</v>
      </c>
      <c r="N1205" s="1" t="s">
        <v>33</v>
      </c>
      <c r="O1205" s="1">
        <v>3526711</v>
      </c>
      <c r="P1205" s="1">
        <f t="shared" si="266"/>
        <v>5</v>
      </c>
      <c r="Q1205" s="1">
        <f t="shared" si="253"/>
        <v>15</v>
      </c>
      <c r="R1205" s="5">
        <f t="shared" si="254"/>
        <v>0.12493150684931507</v>
      </c>
      <c r="S1205" s="6">
        <f t="shared" si="255"/>
        <v>108493.1506849315</v>
      </c>
      <c r="T1205" s="4">
        <f t="shared" si="256"/>
        <v>0.86842105263157898</v>
      </c>
      <c r="U1205" s="1" t="str">
        <f t="shared" si="257"/>
        <v>Normal</v>
      </c>
      <c r="V1205" s="1" t="str">
        <f t="shared" si="258"/>
        <v>Still Private</v>
      </c>
      <c r="W1205" s="1" t="str">
        <f t="shared" si="259"/>
        <v>¥</v>
      </c>
      <c r="X1205" s="1" t="str">
        <f t="shared" si="260"/>
        <v>¥456M</v>
      </c>
      <c r="Y1205" s="1" t="str">
        <f t="shared" si="261"/>
        <v>¥396M</v>
      </c>
      <c r="Z1205" s="1" t="str">
        <f t="shared" si="262"/>
        <v>¥0</v>
      </c>
      <c r="AA1205" s="1" t="str">
        <f t="shared" si="263"/>
        <v>¥1,08,493</v>
      </c>
      <c r="AB1205" s="6">
        <f t="shared" si="264"/>
        <v>9041.0958904109593</v>
      </c>
      <c r="AC1205" s="1" t="str">
        <f t="shared" si="265"/>
        <v>Large</v>
      </c>
    </row>
    <row r="1206" spans="1:29">
      <c r="A1206" s="1" t="s">
        <v>795</v>
      </c>
      <c r="B1206" s="1">
        <v>2009</v>
      </c>
      <c r="C1206" s="1" t="s">
        <v>45</v>
      </c>
      <c r="D1206" s="1" t="s">
        <v>32</v>
      </c>
      <c r="E1206" s="1" t="s">
        <v>28</v>
      </c>
      <c r="F1206" s="1">
        <v>285</v>
      </c>
      <c r="G1206" s="1">
        <v>3079</v>
      </c>
      <c r="H1206" s="1">
        <v>961</v>
      </c>
      <c r="I1206" s="1">
        <v>36.520000000000003</v>
      </c>
      <c r="J1206" s="1">
        <v>4</v>
      </c>
      <c r="K1206" s="1" t="s">
        <v>24</v>
      </c>
      <c r="L1206" s="1" t="s">
        <v>24</v>
      </c>
      <c r="M1206" s="1">
        <v>59</v>
      </c>
      <c r="N1206" s="1" t="s">
        <v>20</v>
      </c>
      <c r="O1206" s="1">
        <v>3435604</v>
      </c>
      <c r="P1206" s="1">
        <f t="shared" si="266"/>
        <v>1</v>
      </c>
      <c r="Q1206" s="1">
        <f t="shared" si="253"/>
        <v>15</v>
      </c>
      <c r="R1206" s="5">
        <f t="shared" si="254"/>
        <v>9.2562520298798315E-2</v>
      </c>
      <c r="S1206" s="6">
        <f t="shared" si="255"/>
        <v>312114.32283208834</v>
      </c>
      <c r="T1206" s="4">
        <f t="shared" si="256"/>
        <v>3.3719298245614033</v>
      </c>
      <c r="U1206" s="1" t="str">
        <f t="shared" si="257"/>
        <v>Normal</v>
      </c>
      <c r="V1206" s="1" t="str">
        <f t="shared" si="258"/>
        <v>Acquired</v>
      </c>
      <c r="W1206" s="1" t="str">
        <f t="shared" si="259"/>
        <v>A$</v>
      </c>
      <c r="X1206" s="1" t="str">
        <f t="shared" si="260"/>
        <v>A$285M</v>
      </c>
      <c r="Y1206" s="1" t="str">
        <f t="shared" si="261"/>
        <v>A$961M</v>
      </c>
      <c r="Z1206" s="1" t="str">
        <f t="shared" si="262"/>
        <v>A$0</v>
      </c>
      <c r="AA1206" s="1" t="str">
        <f t="shared" si="263"/>
        <v>A$3,12,114</v>
      </c>
      <c r="AB1206" s="6">
        <f t="shared" si="264"/>
        <v>26009.526902674028</v>
      </c>
      <c r="AC1206" s="1" t="str">
        <f t="shared" si="265"/>
        <v>Large</v>
      </c>
    </row>
    <row r="1207" spans="1:29">
      <c r="A1207" s="1" t="s">
        <v>4733</v>
      </c>
      <c r="B1207" s="1">
        <v>2009</v>
      </c>
      <c r="C1207" s="1" t="s">
        <v>53</v>
      </c>
      <c r="D1207" s="1" t="s">
        <v>48</v>
      </c>
      <c r="E1207" s="1" t="s">
        <v>28</v>
      </c>
      <c r="F1207" s="1">
        <v>472</v>
      </c>
      <c r="G1207" s="1">
        <v>3622</v>
      </c>
      <c r="H1207" s="1">
        <v>145</v>
      </c>
      <c r="I1207" s="1">
        <v>13.98</v>
      </c>
      <c r="J1207" s="1">
        <v>2</v>
      </c>
      <c r="K1207" s="1" t="s">
        <v>24</v>
      </c>
      <c r="L1207" s="1" t="s">
        <v>24</v>
      </c>
      <c r="M1207" s="1">
        <v>45</v>
      </c>
      <c r="N1207" s="1" t="s">
        <v>20</v>
      </c>
      <c r="O1207" s="1">
        <v>3419849</v>
      </c>
      <c r="P1207" s="1">
        <f t="shared" si="266"/>
        <v>1</v>
      </c>
      <c r="Q1207" s="1">
        <f t="shared" si="253"/>
        <v>15</v>
      </c>
      <c r="R1207" s="5">
        <f t="shared" si="254"/>
        <v>0.13031474323578135</v>
      </c>
      <c r="S1207" s="6">
        <f t="shared" si="255"/>
        <v>40033.130866924352</v>
      </c>
      <c r="T1207" s="4">
        <f t="shared" si="256"/>
        <v>0.30720338983050849</v>
      </c>
      <c r="U1207" s="1" t="str">
        <f t="shared" si="257"/>
        <v>Normal</v>
      </c>
      <c r="V1207" s="1" t="str">
        <f t="shared" si="258"/>
        <v>Acquired</v>
      </c>
      <c r="W1207" s="1">
        <f t="shared" si="259"/>
        <v>0</v>
      </c>
      <c r="X1207" s="1" t="str">
        <f t="shared" si="260"/>
        <v>0472M</v>
      </c>
      <c r="Y1207" s="1" t="str">
        <f t="shared" si="261"/>
        <v>0145M</v>
      </c>
      <c r="Z1207" s="1" t="str">
        <f t="shared" si="262"/>
        <v>00</v>
      </c>
      <c r="AA1207" s="1" t="str">
        <f t="shared" si="263"/>
        <v>040,033</v>
      </c>
      <c r="AB1207" s="6">
        <f t="shared" si="264"/>
        <v>3336.0942389103625</v>
      </c>
      <c r="AC1207" s="1" t="str">
        <f t="shared" si="265"/>
        <v>Large</v>
      </c>
    </row>
    <row r="1208" spans="1:29">
      <c r="A1208" s="1" t="s">
        <v>3354</v>
      </c>
      <c r="B1208" s="1">
        <v>2009</v>
      </c>
      <c r="C1208" s="1" t="s">
        <v>53</v>
      </c>
      <c r="D1208" s="1" t="s">
        <v>32</v>
      </c>
      <c r="E1208" s="1" t="s">
        <v>18</v>
      </c>
      <c r="F1208" s="1">
        <v>451</v>
      </c>
      <c r="G1208" s="1">
        <v>930</v>
      </c>
      <c r="H1208" s="1">
        <v>561</v>
      </c>
      <c r="I1208" s="1">
        <v>4.76</v>
      </c>
      <c r="J1208" s="1">
        <v>6</v>
      </c>
      <c r="K1208" s="1" t="s">
        <v>19</v>
      </c>
      <c r="L1208" s="1" t="s">
        <v>19</v>
      </c>
      <c r="M1208" s="1">
        <v>12</v>
      </c>
      <c r="N1208" s="1" t="s">
        <v>49</v>
      </c>
      <c r="O1208" s="1">
        <v>3395918</v>
      </c>
      <c r="P1208" s="1">
        <f t="shared" si="266"/>
        <v>2</v>
      </c>
      <c r="Q1208" s="1">
        <f t="shared" si="253"/>
        <v>15</v>
      </c>
      <c r="R1208" s="5">
        <f t="shared" si="254"/>
        <v>0.48494623655913977</v>
      </c>
      <c r="S1208" s="6">
        <f t="shared" si="255"/>
        <v>603225.80645161285</v>
      </c>
      <c r="T1208" s="4">
        <f t="shared" si="256"/>
        <v>1.2439024390243902</v>
      </c>
      <c r="U1208" s="1" t="str">
        <f t="shared" si="257"/>
        <v>Normal</v>
      </c>
      <c r="V1208" s="1" t="str">
        <f t="shared" si="258"/>
        <v>Still Private</v>
      </c>
      <c r="W1208" s="1">
        <f t="shared" si="259"/>
        <v>0</v>
      </c>
      <c r="X1208" s="1" t="str">
        <f t="shared" si="260"/>
        <v>0451M</v>
      </c>
      <c r="Y1208" s="1" t="str">
        <f t="shared" si="261"/>
        <v>0561M</v>
      </c>
      <c r="Z1208" s="1" t="str">
        <f t="shared" si="262"/>
        <v>00</v>
      </c>
      <c r="AA1208" s="1" t="str">
        <f t="shared" si="263"/>
        <v>06,03,226</v>
      </c>
      <c r="AB1208" s="6">
        <f t="shared" si="264"/>
        <v>50268.817204301078</v>
      </c>
      <c r="AC1208" s="1" t="str">
        <f t="shared" si="265"/>
        <v>Large</v>
      </c>
    </row>
    <row r="1209" spans="1:29">
      <c r="A1209" s="1" t="s">
        <v>1644</v>
      </c>
      <c r="B1209" s="1">
        <v>2009</v>
      </c>
      <c r="C1209" s="1" t="s">
        <v>45</v>
      </c>
      <c r="D1209" s="1" t="s">
        <v>95</v>
      </c>
      <c r="E1209" s="1" t="s">
        <v>18</v>
      </c>
      <c r="F1209" s="1">
        <v>480</v>
      </c>
      <c r="G1209" s="1">
        <v>2520</v>
      </c>
      <c r="H1209" s="1">
        <v>639</v>
      </c>
      <c r="I1209" s="1">
        <v>7.07</v>
      </c>
      <c r="J1209" s="1">
        <v>8</v>
      </c>
      <c r="K1209" s="1" t="s">
        <v>19</v>
      </c>
      <c r="L1209" s="1" t="s">
        <v>24</v>
      </c>
      <c r="M1209" s="1">
        <v>85</v>
      </c>
      <c r="N1209" s="1" t="s">
        <v>49</v>
      </c>
      <c r="O1209" s="1">
        <v>3334463</v>
      </c>
      <c r="P1209" s="1">
        <f t="shared" si="266"/>
        <v>2</v>
      </c>
      <c r="Q1209" s="1">
        <f t="shared" si="253"/>
        <v>15</v>
      </c>
      <c r="R1209" s="5">
        <f t="shared" si="254"/>
        <v>0.19047619047619047</v>
      </c>
      <c r="S1209" s="6">
        <f t="shared" si="255"/>
        <v>253571.42857142858</v>
      </c>
      <c r="T1209" s="4">
        <f t="shared" si="256"/>
        <v>1.33125</v>
      </c>
      <c r="U1209" s="1" t="str">
        <f t="shared" si="257"/>
        <v>High Performer</v>
      </c>
      <c r="V1209" s="1" t="str">
        <f t="shared" si="258"/>
        <v>IPO</v>
      </c>
      <c r="W1209" s="1" t="str">
        <f t="shared" si="259"/>
        <v>A$</v>
      </c>
      <c r="X1209" s="1" t="str">
        <f t="shared" si="260"/>
        <v>A$480M</v>
      </c>
      <c r="Y1209" s="1" t="str">
        <f t="shared" si="261"/>
        <v>A$639M</v>
      </c>
      <c r="Z1209" s="1" t="str">
        <f t="shared" si="262"/>
        <v>A$0</v>
      </c>
      <c r="AA1209" s="1" t="str">
        <f t="shared" si="263"/>
        <v>A$2,53,571</v>
      </c>
      <c r="AB1209" s="6">
        <f t="shared" si="264"/>
        <v>21130.952380952382</v>
      </c>
      <c r="AC1209" s="1" t="str">
        <f t="shared" si="265"/>
        <v>Large</v>
      </c>
    </row>
    <row r="1210" spans="1:29">
      <c r="A1210" s="1" t="s">
        <v>2013</v>
      </c>
      <c r="B1210" s="1">
        <v>2009</v>
      </c>
      <c r="C1210" s="1" t="s">
        <v>59</v>
      </c>
      <c r="D1210" s="1" t="s">
        <v>95</v>
      </c>
      <c r="E1210" s="1" t="s">
        <v>23</v>
      </c>
      <c r="F1210" s="1">
        <v>393</v>
      </c>
      <c r="G1210" s="1">
        <v>3559</v>
      </c>
      <c r="H1210" s="1">
        <v>46</v>
      </c>
      <c r="I1210" s="1">
        <v>36.9</v>
      </c>
      <c r="J1210" s="1">
        <v>1</v>
      </c>
      <c r="K1210" s="1" t="s">
        <v>19</v>
      </c>
      <c r="L1210" s="1" t="s">
        <v>19</v>
      </c>
      <c r="M1210" s="1">
        <v>16</v>
      </c>
      <c r="N1210" s="1" t="s">
        <v>20</v>
      </c>
      <c r="O1210" s="1">
        <v>3325939</v>
      </c>
      <c r="P1210" s="1">
        <f t="shared" si="266"/>
        <v>5</v>
      </c>
      <c r="Q1210" s="1">
        <f t="shared" si="253"/>
        <v>15</v>
      </c>
      <c r="R1210" s="5">
        <f t="shared" si="254"/>
        <v>0.11042427648215791</v>
      </c>
      <c r="S1210" s="6">
        <f t="shared" si="255"/>
        <v>12924.978926664793</v>
      </c>
      <c r="T1210" s="4">
        <f t="shared" si="256"/>
        <v>0.11704834605597965</v>
      </c>
      <c r="U1210" s="1" t="str">
        <f t="shared" si="257"/>
        <v>Normal</v>
      </c>
      <c r="V1210" s="1" t="str">
        <f t="shared" si="258"/>
        <v>Still Private</v>
      </c>
      <c r="W1210" s="1" t="str">
        <f t="shared" si="259"/>
        <v>₹</v>
      </c>
      <c r="X1210" s="1" t="str">
        <f t="shared" si="260"/>
        <v>₹393M</v>
      </c>
      <c r="Y1210" s="1" t="str">
        <f t="shared" si="261"/>
        <v>₹46M</v>
      </c>
      <c r="Z1210" s="1" t="str">
        <f t="shared" si="262"/>
        <v>₹0</v>
      </c>
      <c r="AA1210" s="1" t="str">
        <f t="shared" si="263"/>
        <v>₹12,925</v>
      </c>
      <c r="AB1210" s="6">
        <f t="shared" si="264"/>
        <v>1077.081577222066</v>
      </c>
      <c r="AC1210" s="1" t="str">
        <f t="shared" si="265"/>
        <v>Large</v>
      </c>
    </row>
    <row r="1211" spans="1:29">
      <c r="A1211" s="1" t="s">
        <v>3713</v>
      </c>
      <c r="B1211" s="1">
        <v>2009</v>
      </c>
      <c r="C1211" s="1" t="s">
        <v>16</v>
      </c>
      <c r="D1211" s="1" t="s">
        <v>43</v>
      </c>
      <c r="E1211" s="1" t="s">
        <v>23</v>
      </c>
      <c r="F1211" s="1">
        <v>408</v>
      </c>
      <c r="G1211" s="1">
        <v>1480</v>
      </c>
      <c r="H1211" s="1">
        <v>809</v>
      </c>
      <c r="I1211" s="1">
        <v>30.78</v>
      </c>
      <c r="J1211" s="1">
        <v>7</v>
      </c>
      <c r="K1211" s="1" t="s">
        <v>24</v>
      </c>
      <c r="L1211" s="1" t="s">
        <v>24</v>
      </c>
      <c r="M1211" s="1">
        <v>84</v>
      </c>
      <c r="N1211" s="1" t="s">
        <v>49</v>
      </c>
      <c r="O1211" s="1">
        <v>3274271</v>
      </c>
      <c r="P1211" s="1">
        <f t="shared" si="266"/>
        <v>5</v>
      </c>
      <c r="Q1211" s="1">
        <f t="shared" si="253"/>
        <v>15</v>
      </c>
      <c r="R1211" s="5">
        <f t="shared" si="254"/>
        <v>0.27567567567567569</v>
      </c>
      <c r="S1211" s="6">
        <f t="shared" si="255"/>
        <v>546621.62162162166</v>
      </c>
      <c r="T1211" s="4">
        <f t="shared" si="256"/>
        <v>1.982843137254902</v>
      </c>
      <c r="U1211" s="1" t="str">
        <f t="shared" si="257"/>
        <v>Normal</v>
      </c>
      <c r="V1211" s="1" t="str">
        <f t="shared" si="258"/>
        <v>Acquired</v>
      </c>
      <c r="W1211" s="1" t="str">
        <f t="shared" si="259"/>
        <v>$</v>
      </c>
      <c r="X1211" s="1" t="str">
        <f t="shared" si="260"/>
        <v>$408M</v>
      </c>
      <c r="Y1211" s="1" t="str">
        <f t="shared" si="261"/>
        <v>$809M</v>
      </c>
      <c r="Z1211" s="1" t="str">
        <f t="shared" si="262"/>
        <v>$0</v>
      </c>
      <c r="AA1211" s="1" t="str">
        <f t="shared" si="263"/>
        <v>$5,46,622</v>
      </c>
      <c r="AB1211" s="6">
        <f t="shared" si="264"/>
        <v>45551.801801801805</v>
      </c>
      <c r="AC1211" s="1" t="str">
        <f t="shared" si="265"/>
        <v>Large</v>
      </c>
    </row>
    <row r="1212" spans="1:29">
      <c r="A1212" s="1" t="s">
        <v>3209</v>
      </c>
      <c r="B1212" s="1">
        <v>2009</v>
      </c>
      <c r="C1212" s="1" t="s">
        <v>27</v>
      </c>
      <c r="D1212" s="1" t="s">
        <v>39</v>
      </c>
      <c r="E1212" s="1" t="s">
        <v>40</v>
      </c>
      <c r="F1212" s="1">
        <v>215</v>
      </c>
      <c r="G1212" s="1">
        <v>2474</v>
      </c>
      <c r="H1212" s="1">
        <v>929</v>
      </c>
      <c r="I1212" s="1">
        <v>46.96</v>
      </c>
      <c r="J1212" s="1">
        <v>2</v>
      </c>
      <c r="K1212" s="1" t="s">
        <v>24</v>
      </c>
      <c r="L1212" s="1" t="s">
        <v>24</v>
      </c>
      <c r="M1212" s="1">
        <v>12</v>
      </c>
      <c r="N1212" s="1" t="s">
        <v>29</v>
      </c>
      <c r="O1212" s="1">
        <v>3262323</v>
      </c>
      <c r="P1212" s="1">
        <f t="shared" si="266"/>
        <v>3</v>
      </c>
      <c r="Q1212" s="1">
        <f t="shared" si="253"/>
        <v>15</v>
      </c>
      <c r="R1212" s="5">
        <f t="shared" si="254"/>
        <v>8.690379951495554E-2</v>
      </c>
      <c r="S1212" s="6">
        <f t="shared" si="255"/>
        <v>375505.25464834279</v>
      </c>
      <c r="T1212" s="4">
        <f t="shared" si="256"/>
        <v>4.3209302325581396</v>
      </c>
      <c r="U1212" s="1" t="str">
        <f t="shared" si="257"/>
        <v>Normal</v>
      </c>
      <c r="V1212" s="1" t="str">
        <f t="shared" si="258"/>
        <v>Acquired</v>
      </c>
      <c r="W1212" s="1" t="str">
        <f t="shared" si="259"/>
        <v>$</v>
      </c>
      <c r="X1212" s="1" t="str">
        <f t="shared" si="260"/>
        <v>$215M</v>
      </c>
      <c r="Y1212" s="1" t="str">
        <f t="shared" si="261"/>
        <v>$929M</v>
      </c>
      <c r="Z1212" s="1" t="str">
        <f t="shared" si="262"/>
        <v>$0</v>
      </c>
      <c r="AA1212" s="1" t="str">
        <f t="shared" si="263"/>
        <v>$3,75,505</v>
      </c>
      <c r="AB1212" s="6">
        <f t="shared" si="264"/>
        <v>31292.104554028563</v>
      </c>
      <c r="AC1212" s="1" t="str">
        <f t="shared" si="265"/>
        <v>Large</v>
      </c>
    </row>
    <row r="1213" spans="1:29">
      <c r="A1213" s="1" t="s">
        <v>4369</v>
      </c>
      <c r="B1213" s="1">
        <v>2009</v>
      </c>
      <c r="C1213" s="1" t="s">
        <v>22</v>
      </c>
      <c r="D1213" s="1" t="s">
        <v>102</v>
      </c>
      <c r="E1213" s="1" t="s">
        <v>18</v>
      </c>
      <c r="F1213" s="1">
        <v>269</v>
      </c>
      <c r="G1213" s="1">
        <v>3957</v>
      </c>
      <c r="H1213" s="1">
        <v>670</v>
      </c>
      <c r="I1213" s="1">
        <v>23.81</v>
      </c>
      <c r="J1213" s="1">
        <v>1</v>
      </c>
      <c r="K1213" s="1" t="s">
        <v>19</v>
      </c>
      <c r="L1213" s="1" t="s">
        <v>19</v>
      </c>
      <c r="M1213" s="1">
        <v>36</v>
      </c>
      <c r="N1213" s="1" t="s">
        <v>49</v>
      </c>
      <c r="O1213" s="1">
        <v>3200630</v>
      </c>
      <c r="P1213" s="1">
        <f t="shared" si="266"/>
        <v>2</v>
      </c>
      <c r="Q1213" s="1">
        <f t="shared" si="253"/>
        <v>15</v>
      </c>
      <c r="R1213" s="5">
        <f t="shared" si="254"/>
        <v>6.798079353045236E-2</v>
      </c>
      <c r="S1213" s="6">
        <f t="shared" si="255"/>
        <v>169320.19206469547</v>
      </c>
      <c r="T1213" s="4">
        <f t="shared" si="256"/>
        <v>2.490706319702602</v>
      </c>
      <c r="U1213" s="1" t="str">
        <f t="shared" si="257"/>
        <v>Normal</v>
      </c>
      <c r="V1213" s="1" t="str">
        <f t="shared" si="258"/>
        <v>Still Private</v>
      </c>
      <c r="W1213" s="1" t="str">
        <f t="shared" si="259"/>
        <v>£</v>
      </c>
      <c r="X1213" s="1" t="str">
        <f t="shared" si="260"/>
        <v>£269M</v>
      </c>
      <c r="Y1213" s="1" t="str">
        <f t="shared" si="261"/>
        <v>£670M</v>
      </c>
      <c r="Z1213" s="1" t="str">
        <f t="shared" si="262"/>
        <v>£0</v>
      </c>
      <c r="AA1213" s="1" t="str">
        <f t="shared" si="263"/>
        <v>£1,69,320</v>
      </c>
      <c r="AB1213" s="6">
        <f t="shared" si="264"/>
        <v>14110.01600539129</v>
      </c>
      <c r="AC1213" s="1" t="str">
        <f t="shared" si="265"/>
        <v>Large</v>
      </c>
    </row>
    <row r="1214" spans="1:29">
      <c r="A1214" s="1" t="s">
        <v>4700</v>
      </c>
      <c r="B1214" s="1">
        <v>2009</v>
      </c>
      <c r="C1214" s="1" t="s">
        <v>53</v>
      </c>
      <c r="D1214" s="1" t="s">
        <v>43</v>
      </c>
      <c r="E1214" s="1" t="s">
        <v>37</v>
      </c>
      <c r="F1214" s="1">
        <v>330</v>
      </c>
      <c r="G1214" s="1">
        <v>2599</v>
      </c>
      <c r="H1214" s="1">
        <v>771</v>
      </c>
      <c r="I1214" s="1">
        <v>1.68</v>
      </c>
      <c r="J1214" s="1">
        <v>1</v>
      </c>
      <c r="K1214" s="1" t="s">
        <v>19</v>
      </c>
      <c r="L1214" s="1" t="s">
        <v>19</v>
      </c>
      <c r="M1214" s="1">
        <v>55</v>
      </c>
      <c r="N1214" s="1" t="s">
        <v>25</v>
      </c>
      <c r="O1214" s="1">
        <v>3173613</v>
      </c>
      <c r="P1214" s="1">
        <f t="shared" si="266"/>
        <v>4</v>
      </c>
      <c r="Q1214" s="1">
        <f t="shared" si="253"/>
        <v>15</v>
      </c>
      <c r="R1214" s="5">
        <f t="shared" si="254"/>
        <v>0.12697191227395152</v>
      </c>
      <c r="S1214" s="6">
        <f t="shared" si="255"/>
        <v>296652.55867641402</v>
      </c>
      <c r="T1214" s="4">
        <f t="shared" si="256"/>
        <v>2.3363636363636364</v>
      </c>
      <c r="U1214" s="1" t="str">
        <f t="shared" si="257"/>
        <v>Normal</v>
      </c>
      <c r="V1214" s="1" t="str">
        <f t="shared" si="258"/>
        <v>Still Private</v>
      </c>
      <c r="W1214" s="1">
        <f t="shared" si="259"/>
        <v>0</v>
      </c>
      <c r="X1214" s="1" t="str">
        <f t="shared" si="260"/>
        <v>0330M</v>
      </c>
      <c r="Y1214" s="1" t="str">
        <f t="shared" si="261"/>
        <v>0771M</v>
      </c>
      <c r="Z1214" s="1" t="str">
        <f t="shared" si="262"/>
        <v>00</v>
      </c>
      <c r="AA1214" s="1" t="str">
        <f t="shared" si="263"/>
        <v>02,96,653</v>
      </c>
      <c r="AB1214" s="6">
        <f t="shared" si="264"/>
        <v>24721.046556367834</v>
      </c>
      <c r="AC1214" s="1" t="str">
        <f t="shared" si="265"/>
        <v>Large</v>
      </c>
    </row>
    <row r="1215" spans="1:29">
      <c r="A1215" s="1" t="s">
        <v>3780</v>
      </c>
      <c r="B1215" s="1">
        <v>2009</v>
      </c>
      <c r="C1215" s="1" t="s">
        <v>53</v>
      </c>
      <c r="D1215" s="1" t="s">
        <v>39</v>
      </c>
      <c r="E1215" s="1" t="s">
        <v>28</v>
      </c>
      <c r="F1215" s="1">
        <v>255</v>
      </c>
      <c r="G1215" s="1">
        <v>740</v>
      </c>
      <c r="H1215" s="1">
        <v>904</v>
      </c>
      <c r="I1215" s="1">
        <v>1.53</v>
      </c>
      <c r="J1215" s="1">
        <v>2</v>
      </c>
      <c r="K1215" s="1" t="s">
        <v>24</v>
      </c>
      <c r="L1215" s="1" t="s">
        <v>24</v>
      </c>
      <c r="M1215" s="1">
        <v>31</v>
      </c>
      <c r="N1215" s="1" t="s">
        <v>25</v>
      </c>
      <c r="O1215" s="1">
        <v>3121694</v>
      </c>
      <c r="P1215" s="1">
        <f t="shared" si="266"/>
        <v>1</v>
      </c>
      <c r="Q1215" s="1">
        <f t="shared" si="253"/>
        <v>15</v>
      </c>
      <c r="R1215" s="5">
        <f t="shared" si="254"/>
        <v>0.34459459459459457</v>
      </c>
      <c r="S1215" s="6">
        <f t="shared" si="255"/>
        <v>1221621.6216216215</v>
      </c>
      <c r="T1215" s="4">
        <f t="shared" si="256"/>
        <v>3.5450980392156861</v>
      </c>
      <c r="U1215" s="1" t="str">
        <f t="shared" si="257"/>
        <v>Normal</v>
      </c>
      <c r="V1215" s="1" t="str">
        <f t="shared" si="258"/>
        <v>Acquired</v>
      </c>
      <c r="W1215" s="1">
        <f t="shared" si="259"/>
        <v>0</v>
      </c>
      <c r="X1215" s="1" t="str">
        <f t="shared" si="260"/>
        <v>0255M</v>
      </c>
      <c r="Y1215" s="1" t="str">
        <f t="shared" si="261"/>
        <v>0904M</v>
      </c>
      <c r="Z1215" s="1" t="str">
        <f t="shared" si="262"/>
        <v>00</v>
      </c>
      <c r="AA1215" s="1" t="str">
        <f t="shared" si="263"/>
        <v>012,21,622</v>
      </c>
      <c r="AB1215" s="6">
        <f t="shared" si="264"/>
        <v>101801.8018018018</v>
      </c>
      <c r="AC1215" s="1" t="str">
        <f t="shared" si="265"/>
        <v>Large</v>
      </c>
    </row>
    <row r="1216" spans="1:29">
      <c r="A1216" s="1" t="s">
        <v>1070</v>
      </c>
      <c r="B1216" s="1">
        <v>2009</v>
      </c>
      <c r="C1216" s="1" t="s">
        <v>59</v>
      </c>
      <c r="D1216" s="1" t="s">
        <v>43</v>
      </c>
      <c r="E1216" s="1" t="s">
        <v>28</v>
      </c>
      <c r="F1216" s="1">
        <v>475</v>
      </c>
      <c r="G1216" s="1">
        <v>3570</v>
      </c>
      <c r="H1216" s="1">
        <v>482</v>
      </c>
      <c r="I1216" s="1">
        <v>17.82</v>
      </c>
      <c r="J1216" s="1">
        <v>8</v>
      </c>
      <c r="K1216" s="1" t="s">
        <v>24</v>
      </c>
      <c r="L1216" s="1" t="s">
        <v>19</v>
      </c>
      <c r="M1216" s="1">
        <v>50</v>
      </c>
      <c r="N1216" s="1" t="s">
        <v>33</v>
      </c>
      <c r="O1216" s="1">
        <v>3107615</v>
      </c>
      <c r="P1216" s="1">
        <f t="shared" si="266"/>
        <v>1</v>
      </c>
      <c r="Q1216" s="1">
        <f t="shared" si="253"/>
        <v>15</v>
      </c>
      <c r="R1216" s="5">
        <f t="shared" si="254"/>
        <v>0.13305322128851541</v>
      </c>
      <c r="S1216" s="6">
        <f t="shared" si="255"/>
        <v>135014.00560224088</v>
      </c>
      <c r="T1216" s="4">
        <f t="shared" si="256"/>
        <v>1.0147368421052632</v>
      </c>
      <c r="U1216" s="1" t="str">
        <f t="shared" si="257"/>
        <v>High Performer</v>
      </c>
      <c r="V1216" s="1" t="str">
        <f t="shared" si="258"/>
        <v>Acquired</v>
      </c>
      <c r="W1216" s="1" t="str">
        <f t="shared" si="259"/>
        <v>₹</v>
      </c>
      <c r="X1216" s="1" t="str">
        <f t="shared" si="260"/>
        <v>₹475M</v>
      </c>
      <c r="Y1216" s="1" t="str">
        <f t="shared" si="261"/>
        <v>₹482M</v>
      </c>
      <c r="Z1216" s="1" t="str">
        <f t="shared" si="262"/>
        <v>₹0</v>
      </c>
      <c r="AA1216" s="1" t="str">
        <f t="shared" si="263"/>
        <v>₹1,35,014</v>
      </c>
      <c r="AB1216" s="6">
        <f t="shared" si="264"/>
        <v>11251.167133520075</v>
      </c>
      <c r="AC1216" s="1" t="str">
        <f t="shared" si="265"/>
        <v>Large</v>
      </c>
    </row>
    <row r="1217" spans="1:29">
      <c r="A1217" s="1" t="s">
        <v>1844</v>
      </c>
      <c r="B1217" s="1">
        <v>2009</v>
      </c>
      <c r="C1217" s="1" t="s">
        <v>73</v>
      </c>
      <c r="D1217" s="1" t="s">
        <v>46</v>
      </c>
      <c r="E1217" s="1" t="s">
        <v>40</v>
      </c>
      <c r="F1217" s="1">
        <v>206</v>
      </c>
      <c r="G1217" s="1">
        <v>4404</v>
      </c>
      <c r="H1217" s="1">
        <v>628</v>
      </c>
      <c r="I1217" s="1">
        <v>37.26</v>
      </c>
      <c r="J1217" s="1">
        <v>1</v>
      </c>
      <c r="K1217" s="1" t="s">
        <v>19</v>
      </c>
      <c r="L1217" s="1" t="s">
        <v>19</v>
      </c>
      <c r="M1217" s="1">
        <v>38</v>
      </c>
      <c r="N1217" s="1" t="s">
        <v>25</v>
      </c>
      <c r="O1217" s="1">
        <v>3087949</v>
      </c>
      <c r="P1217" s="1">
        <f t="shared" si="266"/>
        <v>3</v>
      </c>
      <c r="Q1217" s="1">
        <f t="shared" si="253"/>
        <v>15</v>
      </c>
      <c r="R1217" s="5">
        <f t="shared" si="254"/>
        <v>4.6775658492279742E-2</v>
      </c>
      <c r="S1217" s="6">
        <f t="shared" si="255"/>
        <v>142597.63851044505</v>
      </c>
      <c r="T1217" s="4">
        <f t="shared" si="256"/>
        <v>3.0485436893203883</v>
      </c>
      <c r="U1217" s="1" t="str">
        <f t="shared" si="257"/>
        <v>Normal</v>
      </c>
      <c r="V1217" s="1" t="str">
        <f t="shared" si="258"/>
        <v>Still Private</v>
      </c>
      <c r="W1217" s="1" t="str">
        <f t="shared" si="259"/>
        <v>€</v>
      </c>
      <c r="X1217" s="1" t="str">
        <f t="shared" si="260"/>
        <v>€206M</v>
      </c>
      <c r="Y1217" s="1" t="str">
        <f t="shared" si="261"/>
        <v>€628M</v>
      </c>
      <c r="Z1217" s="1" t="str">
        <f t="shared" si="262"/>
        <v>€0</v>
      </c>
      <c r="AA1217" s="1" t="str">
        <f t="shared" si="263"/>
        <v>€1,42,598</v>
      </c>
      <c r="AB1217" s="6">
        <f t="shared" si="264"/>
        <v>11883.136542537088</v>
      </c>
      <c r="AC1217" s="1" t="str">
        <f t="shared" si="265"/>
        <v>Large</v>
      </c>
    </row>
    <row r="1218" spans="1:29">
      <c r="A1218" s="1" t="s">
        <v>2993</v>
      </c>
      <c r="B1218" s="1">
        <v>2009</v>
      </c>
      <c r="C1218" s="1" t="s">
        <v>27</v>
      </c>
      <c r="D1218" s="1" t="s">
        <v>48</v>
      </c>
      <c r="E1218" s="1" t="s">
        <v>40</v>
      </c>
      <c r="F1218" s="1">
        <v>271</v>
      </c>
      <c r="G1218" s="1">
        <v>144</v>
      </c>
      <c r="H1218" s="1">
        <v>205</v>
      </c>
      <c r="I1218" s="1">
        <v>31.77</v>
      </c>
      <c r="J1218" s="1">
        <v>1</v>
      </c>
      <c r="K1218" s="1" t="s">
        <v>19</v>
      </c>
      <c r="L1218" s="1" t="s">
        <v>19</v>
      </c>
      <c r="M1218" s="1">
        <v>15</v>
      </c>
      <c r="N1218" s="1" t="s">
        <v>33</v>
      </c>
      <c r="O1218" s="1">
        <v>3067091</v>
      </c>
      <c r="P1218" s="1">
        <f t="shared" si="266"/>
        <v>3</v>
      </c>
      <c r="Q1218" s="1">
        <f t="shared" ref="Q1218:Q1281" si="267">2024 - B1218</f>
        <v>15</v>
      </c>
      <c r="R1218" s="5">
        <f t="shared" ref="R1218:R1281" si="268">F1218 / G1218</f>
        <v>1.8819444444444444</v>
      </c>
      <c r="S1218" s="6">
        <f t="shared" ref="S1218:S1281" si="269">(H1218 * 1000000) / G1218</f>
        <v>1423611.111111111</v>
      </c>
      <c r="T1218" s="4">
        <f t="shared" ref="T1218:T1281" si="270">H1218 / F1218</f>
        <v>0.75645756457564572</v>
      </c>
      <c r="U1218" s="1" t="str">
        <f t="shared" ref="U1218:U1281" si="271">IF(AND(J1218&gt;=8, I1218&gt;=1), "High Performer", "Normal")</f>
        <v>Normal</v>
      </c>
      <c r="V1218" s="1" t="str">
        <f t="shared" ref="V1218:V1281" si="272">IF(K1218="Yes", "Acquired",
 IF(L1218="Yes", "IPO", "Still Private"))</f>
        <v>Still Private</v>
      </c>
      <c r="W1218" s="1" t="str">
        <f t="shared" ref="W1218:W1281" si="273">IF(C1218="USA","$",
IF(C1218="India","₹",
IF(C1218="UK","£",
IF(C1218="Germany","€",
IF(C1218="France","€",
IF(C1218="Canada","$",
IF(C1218="Australia","A$",
IF(C1218="China","¥",
IF(C1218="Japan","¥",)))))))))</f>
        <v>$</v>
      </c>
      <c r="X1218" s="1" t="str">
        <f t="shared" ref="X1218:X1281" si="274">W1218 &amp; F1218 &amp; "M"</f>
        <v>$271M</v>
      </c>
      <c r="Y1218" s="1" t="str">
        <f t="shared" ref="Y1218:Y1281" si="275">W1218 &amp; H1218 &amp; "M"</f>
        <v>$205M</v>
      </c>
      <c r="Z1218" s="1" t="str">
        <f t="shared" ref="Z1218:Z1281" si="276">W1218 &amp; TEXT(R1218,"#,##0")</f>
        <v>$2</v>
      </c>
      <c r="AA1218" s="1" t="str">
        <f t="shared" ref="AA1218:AA1281" si="277">W1218 &amp; TEXT(S1218,"#,##0")</f>
        <v>$14,23,611</v>
      </c>
      <c r="AB1218" s="6">
        <f t="shared" ref="AB1218:AB1281" si="278">(H1218 * 1000000) / (12 * G1218)</f>
        <v>118634.25925925926</v>
      </c>
      <c r="AC1218" s="1" t="str">
        <f t="shared" ref="AC1218:AC1281" si="279">IF(F1218&lt;100, "Small", IF(F1218&lt;=200, "Mid",IF(F1218&lt;500,  "Large")))</f>
        <v>Large</v>
      </c>
    </row>
    <row r="1219" spans="1:29">
      <c r="A1219" s="1" t="s">
        <v>2964</v>
      </c>
      <c r="B1219" s="1">
        <v>2009</v>
      </c>
      <c r="C1219" s="1" t="s">
        <v>16</v>
      </c>
      <c r="D1219" s="1" t="s">
        <v>32</v>
      </c>
      <c r="E1219" s="1" t="s">
        <v>37</v>
      </c>
      <c r="F1219" s="1">
        <v>438</v>
      </c>
      <c r="G1219" s="1">
        <v>205</v>
      </c>
      <c r="H1219" s="1">
        <v>895</v>
      </c>
      <c r="I1219" s="1">
        <v>38.35</v>
      </c>
      <c r="J1219" s="1">
        <v>6</v>
      </c>
      <c r="K1219" s="1" t="s">
        <v>19</v>
      </c>
      <c r="L1219" s="1" t="s">
        <v>24</v>
      </c>
      <c r="M1219" s="1">
        <v>46</v>
      </c>
      <c r="N1219" s="1" t="s">
        <v>25</v>
      </c>
      <c r="O1219" s="1">
        <v>3037920</v>
      </c>
      <c r="P1219" s="1">
        <f t="shared" si="266"/>
        <v>4</v>
      </c>
      <c r="Q1219" s="1">
        <f t="shared" si="267"/>
        <v>15</v>
      </c>
      <c r="R1219" s="5">
        <f t="shared" si="268"/>
        <v>2.1365853658536587</v>
      </c>
      <c r="S1219" s="6">
        <f t="shared" si="269"/>
        <v>4365853.658536585</v>
      </c>
      <c r="T1219" s="4">
        <f t="shared" si="270"/>
        <v>2.0433789954337898</v>
      </c>
      <c r="U1219" s="1" t="str">
        <f t="shared" si="271"/>
        <v>Normal</v>
      </c>
      <c r="V1219" s="1" t="str">
        <f t="shared" si="272"/>
        <v>IPO</v>
      </c>
      <c r="W1219" s="1" t="str">
        <f t="shared" si="273"/>
        <v>$</v>
      </c>
      <c r="X1219" s="1" t="str">
        <f t="shared" si="274"/>
        <v>$438M</v>
      </c>
      <c r="Y1219" s="1" t="str">
        <f t="shared" si="275"/>
        <v>$895M</v>
      </c>
      <c r="Z1219" s="1" t="str">
        <f t="shared" si="276"/>
        <v>$2</v>
      </c>
      <c r="AA1219" s="1" t="str">
        <f t="shared" si="277"/>
        <v>$43,65,854</v>
      </c>
      <c r="AB1219" s="6">
        <f t="shared" si="278"/>
        <v>363821.13821138209</v>
      </c>
      <c r="AC1219" s="1" t="str">
        <f t="shared" si="279"/>
        <v>Large</v>
      </c>
    </row>
    <row r="1220" spans="1:29">
      <c r="A1220" s="1" t="s">
        <v>2621</v>
      </c>
      <c r="B1220" s="1">
        <v>2009</v>
      </c>
      <c r="C1220" s="1" t="s">
        <v>73</v>
      </c>
      <c r="D1220" s="1" t="s">
        <v>39</v>
      </c>
      <c r="E1220" s="1" t="s">
        <v>23</v>
      </c>
      <c r="F1220" s="1">
        <v>233</v>
      </c>
      <c r="G1220" s="1">
        <v>337</v>
      </c>
      <c r="H1220" s="1">
        <v>762</v>
      </c>
      <c r="I1220" s="1">
        <v>6.98</v>
      </c>
      <c r="J1220" s="1">
        <v>7</v>
      </c>
      <c r="K1220" s="1" t="s">
        <v>19</v>
      </c>
      <c r="L1220" s="1" t="s">
        <v>19</v>
      </c>
      <c r="M1220" s="1">
        <v>49</v>
      </c>
      <c r="N1220" s="1" t="s">
        <v>33</v>
      </c>
      <c r="O1220" s="1">
        <v>3025764</v>
      </c>
      <c r="P1220" s="1">
        <f t="shared" si="266"/>
        <v>5</v>
      </c>
      <c r="Q1220" s="1">
        <f t="shared" si="267"/>
        <v>15</v>
      </c>
      <c r="R1220" s="5">
        <f t="shared" si="268"/>
        <v>0.6913946587537092</v>
      </c>
      <c r="S1220" s="6">
        <f t="shared" si="269"/>
        <v>2261127.5964391693</v>
      </c>
      <c r="T1220" s="4">
        <f t="shared" si="270"/>
        <v>3.2703862660944205</v>
      </c>
      <c r="U1220" s="1" t="str">
        <f t="shared" si="271"/>
        <v>Normal</v>
      </c>
      <c r="V1220" s="1" t="str">
        <f t="shared" si="272"/>
        <v>Still Private</v>
      </c>
      <c r="W1220" s="1" t="str">
        <f t="shared" si="273"/>
        <v>€</v>
      </c>
      <c r="X1220" s="1" t="str">
        <f t="shared" si="274"/>
        <v>€233M</v>
      </c>
      <c r="Y1220" s="1" t="str">
        <f t="shared" si="275"/>
        <v>€762M</v>
      </c>
      <c r="Z1220" s="1" t="str">
        <f t="shared" si="276"/>
        <v>€1</v>
      </c>
      <c r="AA1220" s="1" t="str">
        <f t="shared" si="277"/>
        <v>€22,61,128</v>
      </c>
      <c r="AB1220" s="6">
        <f t="shared" si="278"/>
        <v>188427.29970326409</v>
      </c>
      <c r="AC1220" s="1" t="str">
        <f t="shared" si="279"/>
        <v>Large</v>
      </c>
    </row>
    <row r="1221" spans="1:29">
      <c r="A1221" s="1" t="s">
        <v>3739</v>
      </c>
      <c r="B1221" s="1">
        <v>2009</v>
      </c>
      <c r="C1221" s="1" t="s">
        <v>73</v>
      </c>
      <c r="D1221" s="1" t="s">
        <v>17</v>
      </c>
      <c r="E1221" s="1" t="s">
        <v>28</v>
      </c>
      <c r="F1221" s="1">
        <v>290</v>
      </c>
      <c r="G1221" s="1">
        <v>4129</v>
      </c>
      <c r="H1221" s="1">
        <v>981</v>
      </c>
      <c r="I1221" s="1">
        <v>35.11</v>
      </c>
      <c r="J1221" s="1">
        <v>6</v>
      </c>
      <c r="K1221" s="1" t="s">
        <v>19</v>
      </c>
      <c r="L1221" s="1" t="s">
        <v>19</v>
      </c>
      <c r="M1221" s="1">
        <v>51</v>
      </c>
      <c r="N1221" s="1" t="s">
        <v>20</v>
      </c>
      <c r="O1221" s="1">
        <v>2932705</v>
      </c>
      <c r="P1221" s="1">
        <f t="shared" si="266"/>
        <v>1</v>
      </c>
      <c r="Q1221" s="1">
        <f t="shared" si="267"/>
        <v>15</v>
      </c>
      <c r="R1221" s="5">
        <f t="shared" si="268"/>
        <v>7.0234923710341485E-2</v>
      </c>
      <c r="S1221" s="6">
        <f t="shared" si="269"/>
        <v>237587.79365463794</v>
      </c>
      <c r="T1221" s="4">
        <f t="shared" si="270"/>
        <v>3.3827586206896552</v>
      </c>
      <c r="U1221" s="1" t="str">
        <f t="shared" si="271"/>
        <v>Normal</v>
      </c>
      <c r="V1221" s="1" t="str">
        <f t="shared" si="272"/>
        <v>Still Private</v>
      </c>
      <c r="W1221" s="1" t="str">
        <f t="shared" si="273"/>
        <v>€</v>
      </c>
      <c r="X1221" s="1" t="str">
        <f t="shared" si="274"/>
        <v>€290M</v>
      </c>
      <c r="Y1221" s="1" t="str">
        <f t="shared" si="275"/>
        <v>€981M</v>
      </c>
      <c r="Z1221" s="1" t="str">
        <f t="shared" si="276"/>
        <v>€0</v>
      </c>
      <c r="AA1221" s="1" t="str">
        <f t="shared" si="277"/>
        <v>€2,37,588</v>
      </c>
      <c r="AB1221" s="6">
        <f t="shared" si="278"/>
        <v>19798.982804553161</v>
      </c>
      <c r="AC1221" s="1" t="str">
        <f t="shared" si="279"/>
        <v>Large</v>
      </c>
    </row>
    <row r="1222" spans="1:29">
      <c r="A1222" s="1" t="s">
        <v>1875</v>
      </c>
      <c r="B1222" s="1">
        <v>2009</v>
      </c>
      <c r="C1222" s="1" t="s">
        <v>53</v>
      </c>
      <c r="D1222" s="1" t="s">
        <v>43</v>
      </c>
      <c r="E1222" s="1" t="s">
        <v>18</v>
      </c>
      <c r="F1222" s="1">
        <v>253</v>
      </c>
      <c r="G1222" s="1">
        <v>2572</v>
      </c>
      <c r="H1222" s="1">
        <v>358</v>
      </c>
      <c r="I1222" s="1">
        <v>9.61</v>
      </c>
      <c r="J1222" s="1">
        <v>2</v>
      </c>
      <c r="K1222" s="1" t="s">
        <v>19</v>
      </c>
      <c r="L1222" s="1" t="s">
        <v>24</v>
      </c>
      <c r="M1222" s="1">
        <v>52</v>
      </c>
      <c r="N1222" s="1" t="s">
        <v>33</v>
      </c>
      <c r="O1222" s="1">
        <v>2853961</v>
      </c>
      <c r="P1222" s="1">
        <f t="shared" si="266"/>
        <v>2</v>
      </c>
      <c r="Q1222" s="1">
        <f t="shared" si="267"/>
        <v>15</v>
      </c>
      <c r="R1222" s="5">
        <f t="shared" si="268"/>
        <v>9.8367029548989113E-2</v>
      </c>
      <c r="S1222" s="6">
        <f t="shared" si="269"/>
        <v>139191.29082426126</v>
      </c>
      <c r="T1222" s="4">
        <f t="shared" si="270"/>
        <v>1.4150197628458498</v>
      </c>
      <c r="U1222" s="1" t="str">
        <f t="shared" si="271"/>
        <v>Normal</v>
      </c>
      <c r="V1222" s="1" t="str">
        <f t="shared" si="272"/>
        <v>IPO</v>
      </c>
      <c r="W1222" s="1">
        <f t="shared" si="273"/>
        <v>0</v>
      </c>
      <c r="X1222" s="1" t="str">
        <f t="shared" si="274"/>
        <v>0253M</v>
      </c>
      <c r="Y1222" s="1" t="str">
        <f t="shared" si="275"/>
        <v>0358M</v>
      </c>
      <c r="Z1222" s="1" t="str">
        <f t="shared" si="276"/>
        <v>00</v>
      </c>
      <c r="AA1222" s="1" t="str">
        <f t="shared" si="277"/>
        <v>01,39,191</v>
      </c>
      <c r="AB1222" s="6">
        <f t="shared" si="278"/>
        <v>11599.274235355106</v>
      </c>
      <c r="AC1222" s="1" t="str">
        <f t="shared" si="279"/>
        <v>Large</v>
      </c>
    </row>
    <row r="1223" spans="1:29">
      <c r="A1223" s="1" t="s">
        <v>3792</v>
      </c>
      <c r="B1223" s="1">
        <v>2009</v>
      </c>
      <c r="C1223" s="1" t="s">
        <v>73</v>
      </c>
      <c r="D1223" s="1" t="s">
        <v>48</v>
      </c>
      <c r="E1223" s="1" t="s">
        <v>23</v>
      </c>
      <c r="F1223" s="1">
        <v>373</v>
      </c>
      <c r="G1223" s="1">
        <v>880</v>
      </c>
      <c r="H1223" s="1">
        <v>787</v>
      </c>
      <c r="I1223" s="1">
        <v>48.11</v>
      </c>
      <c r="J1223" s="1">
        <v>5</v>
      </c>
      <c r="K1223" s="1" t="s">
        <v>24</v>
      </c>
      <c r="L1223" s="1" t="s">
        <v>19</v>
      </c>
      <c r="M1223" s="1">
        <v>9</v>
      </c>
      <c r="N1223" s="1" t="s">
        <v>29</v>
      </c>
      <c r="O1223" s="1">
        <v>2812148</v>
      </c>
      <c r="P1223" s="1">
        <f t="shared" si="266"/>
        <v>5</v>
      </c>
      <c r="Q1223" s="1">
        <f t="shared" si="267"/>
        <v>15</v>
      </c>
      <c r="R1223" s="5">
        <f t="shared" si="268"/>
        <v>0.42386363636363639</v>
      </c>
      <c r="S1223" s="6">
        <f t="shared" si="269"/>
        <v>894318.18181818177</v>
      </c>
      <c r="T1223" s="4">
        <f t="shared" si="270"/>
        <v>2.1099195710455763</v>
      </c>
      <c r="U1223" s="1" t="str">
        <f t="shared" si="271"/>
        <v>Normal</v>
      </c>
      <c r="V1223" s="1" t="str">
        <f t="shared" si="272"/>
        <v>Acquired</v>
      </c>
      <c r="W1223" s="1" t="str">
        <f t="shared" si="273"/>
        <v>€</v>
      </c>
      <c r="X1223" s="1" t="str">
        <f t="shared" si="274"/>
        <v>€373M</v>
      </c>
      <c r="Y1223" s="1" t="str">
        <f t="shared" si="275"/>
        <v>€787M</v>
      </c>
      <c r="Z1223" s="1" t="str">
        <f t="shared" si="276"/>
        <v>€0</v>
      </c>
      <c r="AA1223" s="1" t="str">
        <f t="shared" si="277"/>
        <v>€8,94,318</v>
      </c>
      <c r="AB1223" s="6">
        <f t="shared" si="278"/>
        <v>74526.515151515152</v>
      </c>
      <c r="AC1223" s="1" t="str">
        <f t="shared" si="279"/>
        <v>Large</v>
      </c>
    </row>
    <row r="1224" spans="1:29">
      <c r="A1224" s="1" t="s">
        <v>783</v>
      </c>
      <c r="B1224" s="1">
        <v>2009</v>
      </c>
      <c r="C1224" s="1" t="s">
        <v>27</v>
      </c>
      <c r="D1224" s="1" t="s">
        <v>51</v>
      </c>
      <c r="E1224" s="1" t="s">
        <v>28</v>
      </c>
      <c r="F1224" s="1">
        <v>370</v>
      </c>
      <c r="G1224" s="1">
        <v>4389</v>
      </c>
      <c r="H1224" s="1">
        <v>855</v>
      </c>
      <c r="I1224" s="1">
        <v>18.23</v>
      </c>
      <c r="J1224" s="1">
        <v>1</v>
      </c>
      <c r="K1224" s="1" t="s">
        <v>24</v>
      </c>
      <c r="L1224" s="1" t="s">
        <v>19</v>
      </c>
      <c r="M1224" s="1">
        <v>35</v>
      </c>
      <c r="N1224" s="1" t="s">
        <v>29</v>
      </c>
      <c r="O1224" s="1">
        <v>2809267</v>
      </c>
      <c r="P1224" s="1">
        <f t="shared" si="266"/>
        <v>1</v>
      </c>
      <c r="Q1224" s="1">
        <f t="shared" si="267"/>
        <v>15</v>
      </c>
      <c r="R1224" s="5">
        <f t="shared" si="268"/>
        <v>8.4301663249031669E-2</v>
      </c>
      <c r="S1224" s="6">
        <f t="shared" si="269"/>
        <v>194805.1948051948</v>
      </c>
      <c r="T1224" s="4">
        <f t="shared" si="270"/>
        <v>2.310810810810811</v>
      </c>
      <c r="U1224" s="1" t="str">
        <f t="shared" si="271"/>
        <v>Normal</v>
      </c>
      <c r="V1224" s="1" t="str">
        <f t="shared" si="272"/>
        <v>Acquired</v>
      </c>
      <c r="W1224" s="1" t="str">
        <f t="shared" si="273"/>
        <v>$</v>
      </c>
      <c r="X1224" s="1" t="str">
        <f t="shared" si="274"/>
        <v>$370M</v>
      </c>
      <c r="Y1224" s="1" t="str">
        <f t="shared" si="275"/>
        <v>$855M</v>
      </c>
      <c r="Z1224" s="1" t="str">
        <f t="shared" si="276"/>
        <v>$0</v>
      </c>
      <c r="AA1224" s="1" t="str">
        <f t="shared" si="277"/>
        <v>$1,94,805</v>
      </c>
      <c r="AB1224" s="6">
        <f t="shared" si="278"/>
        <v>16233.766233766233</v>
      </c>
      <c r="AC1224" s="1" t="str">
        <f t="shared" si="279"/>
        <v>Large</v>
      </c>
    </row>
    <row r="1225" spans="1:29">
      <c r="A1225" s="1" t="s">
        <v>3186</v>
      </c>
      <c r="B1225" s="1">
        <v>2009</v>
      </c>
      <c r="C1225" s="1" t="s">
        <v>22</v>
      </c>
      <c r="D1225" s="1" t="s">
        <v>102</v>
      </c>
      <c r="E1225" s="1" t="s">
        <v>37</v>
      </c>
      <c r="F1225" s="1">
        <v>210</v>
      </c>
      <c r="G1225" s="1">
        <v>1953</v>
      </c>
      <c r="H1225" s="1">
        <v>401</v>
      </c>
      <c r="I1225" s="1">
        <v>16.54</v>
      </c>
      <c r="J1225" s="1">
        <v>3</v>
      </c>
      <c r="K1225" s="1" t="s">
        <v>24</v>
      </c>
      <c r="L1225" s="1" t="s">
        <v>24</v>
      </c>
      <c r="M1225" s="1">
        <v>94</v>
      </c>
      <c r="N1225" s="1" t="s">
        <v>25</v>
      </c>
      <c r="O1225" s="1">
        <v>2805931</v>
      </c>
      <c r="P1225" s="1">
        <f t="shared" ref="P1225:P1288" si="280">IF(E1225="Seed", 1,
 IF(E1225="Series A", 2,
 IF(E1225="Series B", 3,
 IF(E1225="Series C", 4,
 IF(E1225="IPO", 5, "")))))</f>
        <v>4</v>
      </c>
      <c r="Q1225" s="1">
        <f t="shared" si="267"/>
        <v>15</v>
      </c>
      <c r="R1225" s="5">
        <f t="shared" si="268"/>
        <v>0.10752688172043011</v>
      </c>
      <c r="S1225" s="6">
        <f t="shared" si="269"/>
        <v>205325.14080901179</v>
      </c>
      <c r="T1225" s="4">
        <f t="shared" si="270"/>
        <v>1.9095238095238096</v>
      </c>
      <c r="U1225" s="1" t="str">
        <f t="shared" si="271"/>
        <v>Normal</v>
      </c>
      <c r="V1225" s="1" t="str">
        <f t="shared" si="272"/>
        <v>Acquired</v>
      </c>
      <c r="W1225" s="1" t="str">
        <f t="shared" si="273"/>
        <v>£</v>
      </c>
      <c r="X1225" s="1" t="str">
        <f t="shared" si="274"/>
        <v>£210M</v>
      </c>
      <c r="Y1225" s="1" t="str">
        <f t="shared" si="275"/>
        <v>£401M</v>
      </c>
      <c r="Z1225" s="1" t="str">
        <f t="shared" si="276"/>
        <v>£0</v>
      </c>
      <c r="AA1225" s="1" t="str">
        <f t="shared" si="277"/>
        <v>£2,05,325</v>
      </c>
      <c r="AB1225" s="6">
        <f t="shared" si="278"/>
        <v>17110.428400750981</v>
      </c>
      <c r="AC1225" s="1" t="str">
        <f t="shared" si="279"/>
        <v>Large</v>
      </c>
    </row>
    <row r="1226" spans="1:29">
      <c r="A1226" s="1" t="s">
        <v>2631</v>
      </c>
      <c r="B1226" s="1">
        <v>2009</v>
      </c>
      <c r="C1226" s="1" t="s">
        <v>53</v>
      </c>
      <c r="D1226" s="1" t="s">
        <v>36</v>
      </c>
      <c r="E1226" s="1" t="s">
        <v>37</v>
      </c>
      <c r="F1226" s="1">
        <v>398</v>
      </c>
      <c r="G1226" s="1">
        <v>1528</v>
      </c>
      <c r="H1226" s="1">
        <v>111</v>
      </c>
      <c r="I1226" s="1">
        <v>26.41</v>
      </c>
      <c r="J1226" s="1">
        <v>1</v>
      </c>
      <c r="K1226" s="1" t="s">
        <v>19</v>
      </c>
      <c r="L1226" s="1" t="s">
        <v>24</v>
      </c>
      <c r="M1226" s="1">
        <v>20</v>
      </c>
      <c r="N1226" s="1" t="s">
        <v>33</v>
      </c>
      <c r="O1226" s="1">
        <v>2752117</v>
      </c>
      <c r="P1226" s="1">
        <f t="shared" si="280"/>
        <v>4</v>
      </c>
      <c r="Q1226" s="1">
        <f t="shared" si="267"/>
        <v>15</v>
      </c>
      <c r="R1226" s="5">
        <f t="shared" si="268"/>
        <v>0.26047120418848169</v>
      </c>
      <c r="S1226" s="6">
        <f t="shared" si="269"/>
        <v>72643.979057591627</v>
      </c>
      <c r="T1226" s="4">
        <f t="shared" si="270"/>
        <v>0.27889447236180903</v>
      </c>
      <c r="U1226" s="1" t="str">
        <f t="shared" si="271"/>
        <v>Normal</v>
      </c>
      <c r="V1226" s="1" t="str">
        <f t="shared" si="272"/>
        <v>IPO</v>
      </c>
      <c r="W1226" s="1">
        <f t="shared" si="273"/>
        <v>0</v>
      </c>
      <c r="X1226" s="1" t="str">
        <f t="shared" si="274"/>
        <v>0398M</v>
      </c>
      <c r="Y1226" s="1" t="str">
        <f t="shared" si="275"/>
        <v>0111M</v>
      </c>
      <c r="Z1226" s="1" t="str">
        <f t="shared" si="276"/>
        <v>00</v>
      </c>
      <c r="AA1226" s="1" t="str">
        <f t="shared" si="277"/>
        <v>072,644</v>
      </c>
      <c r="AB1226" s="6">
        <f t="shared" si="278"/>
        <v>6053.6649214659683</v>
      </c>
      <c r="AC1226" s="1" t="str">
        <f t="shared" si="279"/>
        <v>Large</v>
      </c>
    </row>
    <row r="1227" spans="1:29">
      <c r="A1227" s="1" t="s">
        <v>894</v>
      </c>
      <c r="B1227" s="1">
        <v>2009</v>
      </c>
      <c r="C1227" s="1" t="s">
        <v>53</v>
      </c>
      <c r="D1227" s="1" t="s">
        <v>95</v>
      </c>
      <c r="E1227" s="1" t="s">
        <v>28</v>
      </c>
      <c r="F1227" s="1">
        <v>287</v>
      </c>
      <c r="G1227" s="1">
        <v>1534</v>
      </c>
      <c r="H1227" s="1">
        <v>195</v>
      </c>
      <c r="I1227" s="1">
        <v>30.14</v>
      </c>
      <c r="J1227" s="1">
        <v>1</v>
      </c>
      <c r="K1227" s="1" t="s">
        <v>19</v>
      </c>
      <c r="L1227" s="1" t="s">
        <v>24</v>
      </c>
      <c r="M1227" s="1">
        <v>77</v>
      </c>
      <c r="N1227" s="1" t="s">
        <v>33</v>
      </c>
      <c r="O1227" s="1">
        <v>2739503</v>
      </c>
      <c r="P1227" s="1">
        <f t="shared" si="280"/>
        <v>1</v>
      </c>
      <c r="Q1227" s="1">
        <f t="shared" si="267"/>
        <v>15</v>
      </c>
      <c r="R1227" s="5">
        <f t="shared" si="268"/>
        <v>0.18709256844850064</v>
      </c>
      <c r="S1227" s="6">
        <f t="shared" si="269"/>
        <v>127118.64406779662</v>
      </c>
      <c r="T1227" s="4">
        <f t="shared" si="270"/>
        <v>0.67944250871080136</v>
      </c>
      <c r="U1227" s="1" t="str">
        <f t="shared" si="271"/>
        <v>Normal</v>
      </c>
      <c r="V1227" s="1" t="str">
        <f t="shared" si="272"/>
        <v>IPO</v>
      </c>
      <c r="W1227" s="1">
        <f t="shared" si="273"/>
        <v>0</v>
      </c>
      <c r="X1227" s="1" t="str">
        <f t="shared" si="274"/>
        <v>0287M</v>
      </c>
      <c r="Y1227" s="1" t="str">
        <f t="shared" si="275"/>
        <v>0195M</v>
      </c>
      <c r="Z1227" s="1" t="str">
        <f t="shared" si="276"/>
        <v>00</v>
      </c>
      <c r="AA1227" s="1" t="str">
        <f t="shared" si="277"/>
        <v>01,27,119</v>
      </c>
      <c r="AB1227" s="6">
        <f t="shared" si="278"/>
        <v>10593.22033898305</v>
      </c>
      <c r="AC1227" s="1" t="str">
        <f t="shared" si="279"/>
        <v>Large</v>
      </c>
    </row>
    <row r="1228" spans="1:29">
      <c r="A1228" s="1" t="s">
        <v>2573</v>
      </c>
      <c r="B1228" s="1">
        <v>2009</v>
      </c>
      <c r="C1228" s="1" t="s">
        <v>45</v>
      </c>
      <c r="D1228" s="1" t="s">
        <v>17</v>
      </c>
      <c r="E1228" s="1" t="s">
        <v>40</v>
      </c>
      <c r="F1228" s="1">
        <v>438</v>
      </c>
      <c r="G1228" s="1">
        <v>3860</v>
      </c>
      <c r="H1228" s="1">
        <v>217</v>
      </c>
      <c r="I1228" s="1">
        <v>25.03</v>
      </c>
      <c r="J1228" s="1">
        <v>4</v>
      </c>
      <c r="K1228" s="1" t="s">
        <v>19</v>
      </c>
      <c r="L1228" s="1" t="s">
        <v>24</v>
      </c>
      <c r="M1228" s="1">
        <v>69</v>
      </c>
      <c r="N1228" s="1" t="s">
        <v>20</v>
      </c>
      <c r="O1228" s="1">
        <v>2612244</v>
      </c>
      <c r="P1228" s="1">
        <f t="shared" si="280"/>
        <v>3</v>
      </c>
      <c r="Q1228" s="1">
        <f t="shared" si="267"/>
        <v>15</v>
      </c>
      <c r="R1228" s="5">
        <f t="shared" si="268"/>
        <v>0.11347150259067358</v>
      </c>
      <c r="S1228" s="6">
        <f t="shared" si="269"/>
        <v>56217.616580310882</v>
      </c>
      <c r="T1228" s="4">
        <f t="shared" si="270"/>
        <v>0.4954337899543379</v>
      </c>
      <c r="U1228" s="1" t="str">
        <f t="shared" si="271"/>
        <v>Normal</v>
      </c>
      <c r="V1228" s="1" t="str">
        <f t="shared" si="272"/>
        <v>IPO</v>
      </c>
      <c r="W1228" s="1" t="str">
        <f t="shared" si="273"/>
        <v>A$</v>
      </c>
      <c r="X1228" s="1" t="str">
        <f t="shared" si="274"/>
        <v>A$438M</v>
      </c>
      <c r="Y1228" s="1" t="str">
        <f t="shared" si="275"/>
        <v>A$217M</v>
      </c>
      <c r="Z1228" s="1" t="str">
        <f t="shared" si="276"/>
        <v>A$0</v>
      </c>
      <c r="AA1228" s="1" t="str">
        <f t="shared" si="277"/>
        <v>A$56,218</v>
      </c>
      <c r="AB1228" s="6">
        <f t="shared" si="278"/>
        <v>4684.8013816925732</v>
      </c>
      <c r="AC1228" s="1" t="str">
        <f t="shared" si="279"/>
        <v>Large</v>
      </c>
    </row>
    <row r="1229" spans="1:29">
      <c r="A1229" s="1" t="s">
        <v>336</v>
      </c>
      <c r="B1229" s="1">
        <v>2009</v>
      </c>
      <c r="C1229" s="1" t="s">
        <v>35</v>
      </c>
      <c r="D1229" s="1" t="s">
        <v>36</v>
      </c>
      <c r="E1229" s="1" t="s">
        <v>40</v>
      </c>
      <c r="F1229" s="1">
        <v>262</v>
      </c>
      <c r="G1229" s="1">
        <v>2273</v>
      </c>
      <c r="H1229" s="1">
        <v>945</v>
      </c>
      <c r="I1229" s="1">
        <v>28.1</v>
      </c>
      <c r="J1229" s="1">
        <v>3</v>
      </c>
      <c r="K1229" s="1" t="s">
        <v>19</v>
      </c>
      <c r="L1229" s="1" t="s">
        <v>24</v>
      </c>
      <c r="M1229" s="1">
        <v>94</v>
      </c>
      <c r="N1229" s="1" t="s">
        <v>29</v>
      </c>
      <c r="O1229" s="1">
        <v>2611381</v>
      </c>
      <c r="P1229" s="1">
        <f t="shared" si="280"/>
        <v>3</v>
      </c>
      <c r="Q1229" s="1">
        <f t="shared" si="267"/>
        <v>15</v>
      </c>
      <c r="R1229" s="5">
        <f t="shared" si="268"/>
        <v>0.11526616805983282</v>
      </c>
      <c r="S1229" s="6">
        <f t="shared" si="269"/>
        <v>415750.10998680157</v>
      </c>
      <c r="T1229" s="4">
        <f t="shared" si="270"/>
        <v>3.6068702290076335</v>
      </c>
      <c r="U1229" s="1" t="str">
        <f t="shared" si="271"/>
        <v>Normal</v>
      </c>
      <c r="V1229" s="1" t="str">
        <f t="shared" si="272"/>
        <v>IPO</v>
      </c>
      <c r="W1229" s="1" t="str">
        <f t="shared" si="273"/>
        <v>¥</v>
      </c>
      <c r="X1229" s="1" t="str">
        <f t="shared" si="274"/>
        <v>¥262M</v>
      </c>
      <c r="Y1229" s="1" t="str">
        <f t="shared" si="275"/>
        <v>¥945M</v>
      </c>
      <c r="Z1229" s="1" t="str">
        <f t="shared" si="276"/>
        <v>¥0</v>
      </c>
      <c r="AA1229" s="1" t="str">
        <f t="shared" si="277"/>
        <v>¥4,15,750</v>
      </c>
      <c r="AB1229" s="6">
        <f t="shared" si="278"/>
        <v>34645.842498900129</v>
      </c>
      <c r="AC1229" s="1" t="str">
        <f t="shared" si="279"/>
        <v>Large</v>
      </c>
    </row>
    <row r="1230" spans="1:29">
      <c r="A1230" s="1" t="s">
        <v>2779</v>
      </c>
      <c r="B1230" s="1">
        <v>2009</v>
      </c>
      <c r="C1230" s="1" t="s">
        <v>42</v>
      </c>
      <c r="D1230" s="1" t="s">
        <v>17</v>
      </c>
      <c r="E1230" s="1" t="s">
        <v>23</v>
      </c>
      <c r="F1230" s="1">
        <v>348</v>
      </c>
      <c r="G1230" s="1">
        <v>2885</v>
      </c>
      <c r="H1230" s="1">
        <v>886</v>
      </c>
      <c r="I1230" s="1">
        <v>37.090000000000003</v>
      </c>
      <c r="J1230" s="1">
        <v>8</v>
      </c>
      <c r="K1230" s="1" t="s">
        <v>24</v>
      </c>
      <c r="L1230" s="1" t="s">
        <v>24</v>
      </c>
      <c r="M1230" s="1">
        <v>55</v>
      </c>
      <c r="N1230" s="1" t="s">
        <v>33</v>
      </c>
      <c r="O1230" s="1">
        <v>2588904</v>
      </c>
      <c r="P1230" s="1">
        <f t="shared" si="280"/>
        <v>5</v>
      </c>
      <c r="Q1230" s="1">
        <f t="shared" si="267"/>
        <v>15</v>
      </c>
      <c r="R1230" s="5">
        <f t="shared" si="268"/>
        <v>0.12062391681109186</v>
      </c>
      <c r="S1230" s="6">
        <f t="shared" si="269"/>
        <v>307105.71923743503</v>
      </c>
      <c r="T1230" s="4">
        <f t="shared" si="270"/>
        <v>2.5459770114942528</v>
      </c>
      <c r="U1230" s="1" t="str">
        <f t="shared" si="271"/>
        <v>High Performer</v>
      </c>
      <c r="V1230" s="1" t="str">
        <f t="shared" si="272"/>
        <v>Acquired</v>
      </c>
      <c r="W1230" s="1" t="str">
        <f t="shared" si="273"/>
        <v>¥</v>
      </c>
      <c r="X1230" s="1" t="str">
        <f t="shared" si="274"/>
        <v>¥348M</v>
      </c>
      <c r="Y1230" s="1" t="str">
        <f t="shared" si="275"/>
        <v>¥886M</v>
      </c>
      <c r="Z1230" s="1" t="str">
        <f t="shared" si="276"/>
        <v>¥0</v>
      </c>
      <c r="AA1230" s="1" t="str">
        <f t="shared" si="277"/>
        <v>¥3,07,106</v>
      </c>
      <c r="AB1230" s="6">
        <f t="shared" si="278"/>
        <v>25592.143269786251</v>
      </c>
      <c r="AC1230" s="1" t="str">
        <f t="shared" si="279"/>
        <v>Large</v>
      </c>
    </row>
    <row r="1231" spans="1:29">
      <c r="A1231" s="1" t="s">
        <v>2189</v>
      </c>
      <c r="B1231" s="1">
        <v>2009</v>
      </c>
      <c r="C1231" s="1" t="s">
        <v>27</v>
      </c>
      <c r="D1231" s="1" t="s">
        <v>102</v>
      </c>
      <c r="E1231" s="1" t="s">
        <v>18</v>
      </c>
      <c r="F1231" s="1">
        <v>400</v>
      </c>
      <c r="G1231" s="1">
        <v>1395</v>
      </c>
      <c r="H1231" s="1">
        <v>65</v>
      </c>
      <c r="I1231" s="1">
        <v>33.15</v>
      </c>
      <c r="J1231" s="1">
        <v>7</v>
      </c>
      <c r="K1231" s="1" t="s">
        <v>24</v>
      </c>
      <c r="L1231" s="1" t="s">
        <v>24</v>
      </c>
      <c r="M1231" s="1">
        <v>1</v>
      </c>
      <c r="N1231" s="1" t="s">
        <v>49</v>
      </c>
      <c r="O1231" s="1">
        <v>2338254</v>
      </c>
      <c r="P1231" s="1">
        <f t="shared" si="280"/>
        <v>2</v>
      </c>
      <c r="Q1231" s="1">
        <f t="shared" si="267"/>
        <v>15</v>
      </c>
      <c r="R1231" s="5">
        <f t="shared" si="268"/>
        <v>0.28673835125448027</v>
      </c>
      <c r="S1231" s="6">
        <f t="shared" si="269"/>
        <v>46594.982078853049</v>
      </c>
      <c r="T1231" s="4">
        <f t="shared" si="270"/>
        <v>0.16250000000000001</v>
      </c>
      <c r="U1231" s="1" t="str">
        <f t="shared" si="271"/>
        <v>Normal</v>
      </c>
      <c r="V1231" s="1" t="str">
        <f t="shared" si="272"/>
        <v>Acquired</v>
      </c>
      <c r="W1231" s="1" t="str">
        <f t="shared" si="273"/>
        <v>$</v>
      </c>
      <c r="X1231" s="1" t="str">
        <f t="shared" si="274"/>
        <v>$400M</v>
      </c>
      <c r="Y1231" s="1" t="str">
        <f t="shared" si="275"/>
        <v>$65M</v>
      </c>
      <c r="Z1231" s="1" t="str">
        <f t="shared" si="276"/>
        <v>$0</v>
      </c>
      <c r="AA1231" s="1" t="str">
        <f t="shared" si="277"/>
        <v>$46,595</v>
      </c>
      <c r="AB1231" s="6">
        <f t="shared" si="278"/>
        <v>3882.9151732377541</v>
      </c>
      <c r="AC1231" s="1" t="str">
        <f t="shared" si="279"/>
        <v>Large</v>
      </c>
    </row>
    <row r="1232" spans="1:29">
      <c r="A1232" s="1" t="s">
        <v>580</v>
      </c>
      <c r="B1232" s="1">
        <v>2009</v>
      </c>
      <c r="C1232" s="1" t="s">
        <v>22</v>
      </c>
      <c r="D1232" s="1" t="s">
        <v>39</v>
      </c>
      <c r="E1232" s="1" t="s">
        <v>37</v>
      </c>
      <c r="F1232" s="1">
        <v>393</v>
      </c>
      <c r="G1232" s="1">
        <v>412</v>
      </c>
      <c r="H1232" s="1">
        <v>134</v>
      </c>
      <c r="I1232" s="1">
        <v>2.97</v>
      </c>
      <c r="J1232" s="1">
        <v>3</v>
      </c>
      <c r="K1232" s="1" t="s">
        <v>19</v>
      </c>
      <c r="L1232" s="1" t="s">
        <v>24</v>
      </c>
      <c r="M1232" s="1">
        <v>67</v>
      </c>
      <c r="N1232" s="1" t="s">
        <v>33</v>
      </c>
      <c r="O1232" s="1">
        <v>2234841</v>
      </c>
      <c r="P1232" s="1">
        <f t="shared" si="280"/>
        <v>4</v>
      </c>
      <c r="Q1232" s="1">
        <f t="shared" si="267"/>
        <v>15</v>
      </c>
      <c r="R1232" s="5">
        <f t="shared" si="268"/>
        <v>0.95388349514563109</v>
      </c>
      <c r="S1232" s="6">
        <f t="shared" si="269"/>
        <v>325242.71844660194</v>
      </c>
      <c r="T1232" s="4">
        <f t="shared" si="270"/>
        <v>0.34096692111959287</v>
      </c>
      <c r="U1232" s="1" t="str">
        <f t="shared" si="271"/>
        <v>Normal</v>
      </c>
      <c r="V1232" s="1" t="str">
        <f t="shared" si="272"/>
        <v>IPO</v>
      </c>
      <c r="W1232" s="1" t="str">
        <f t="shared" si="273"/>
        <v>£</v>
      </c>
      <c r="X1232" s="1" t="str">
        <f t="shared" si="274"/>
        <v>£393M</v>
      </c>
      <c r="Y1232" s="1" t="str">
        <f t="shared" si="275"/>
        <v>£134M</v>
      </c>
      <c r="Z1232" s="1" t="str">
        <f t="shared" si="276"/>
        <v>£1</v>
      </c>
      <c r="AA1232" s="1" t="str">
        <f t="shared" si="277"/>
        <v>£3,25,243</v>
      </c>
      <c r="AB1232" s="6">
        <f t="shared" si="278"/>
        <v>27103.559870550162</v>
      </c>
      <c r="AC1232" s="1" t="str">
        <f t="shared" si="279"/>
        <v>Large</v>
      </c>
    </row>
    <row r="1233" spans="1:29">
      <c r="A1233" s="1" t="s">
        <v>542</v>
      </c>
      <c r="B1233" s="1">
        <v>2009</v>
      </c>
      <c r="C1233" s="1" t="s">
        <v>35</v>
      </c>
      <c r="D1233" s="1" t="s">
        <v>32</v>
      </c>
      <c r="E1233" s="1" t="s">
        <v>40</v>
      </c>
      <c r="F1233" s="1">
        <v>440</v>
      </c>
      <c r="G1233" s="1">
        <v>3295</v>
      </c>
      <c r="H1233" s="1">
        <v>218</v>
      </c>
      <c r="I1233" s="1">
        <v>7.09</v>
      </c>
      <c r="J1233" s="1">
        <v>8</v>
      </c>
      <c r="K1233" s="1" t="s">
        <v>19</v>
      </c>
      <c r="L1233" s="1" t="s">
        <v>19</v>
      </c>
      <c r="M1233" s="1">
        <v>30</v>
      </c>
      <c r="N1233" s="1" t="s">
        <v>29</v>
      </c>
      <c r="O1233" s="1">
        <v>2214357</v>
      </c>
      <c r="P1233" s="1">
        <f t="shared" si="280"/>
        <v>3</v>
      </c>
      <c r="Q1233" s="1">
        <f t="shared" si="267"/>
        <v>15</v>
      </c>
      <c r="R1233" s="5">
        <f t="shared" si="268"/>
        <v>0.13353566009104703</v>
      </c>
      <c r="S1233" s="6">
        <f t="shared" si="269"/>
        <v>66160.849772382397</v>
      </c>
      <c r="T1233" s="4">
        <f t="shared" si="270"/>
        <v>0.49545454545454548</v>
      </c>
      <c r="U1233" s="1" t="str">
        <f t="shared" si="271"/>
        <v>High Performer</v>
      </c>
      <c r="V1233" s="1" t="str">
        <f t="shared" si="272"/>
        <v>Still Private</v>
      </c>
      <c r="W1233" s="1" t="str">
        <f t="shared" si="273"/>
        <v>¥</v>
      </c>
      <c r="X1233" s="1" t="str">
        <f t="shared" si="274"/>
        <v>¥440M</v>
      </c>
      <c r="Y1233" s="1" t="str">
        <f t="shared" si="275"/>
        <v>¥218M</v>
      </c>
      <c r="Z1233" s="1" t="str">
        <f t="shared" si="276"/>
        <v>¥0</v>
      </c>
      <c r="AA1233" s="1" t="str">
        <f t="shared" si="277"/>
        <v>¥66,161</v>
      </c>
      <c r="AB1233" s="6">
        <f t="shared" si="278"/>
        <v>5513.4041476985331</v>
      </c>
      <c r="AC1233" s="1" t="str">
        <f t="shared" si="279"/>
        <v>Large</v>
      </c>
    </row>
    <row r="1234" spans="1:29">
      <c r="A1234" s="1" t="s">
        <v>977</v>
      </c>
      <c r="B1234" s="1">
        <v>2009</v>
      </c>
      <c r="C1234" s="1" t="s">
        <v>27</v>
      </c>
      <c r="D1234" s="1" t="s">
        <v>32</v>
      </c>
      <c r="E1234" s="1" t="s">
        <v>23</v>
      </c>
      <c r="F1234" s="1">
        <v>292</v>
      </c>
      <c r="G1234" s="1">
        <v>1616</v>
      </c>
      <c r="H1234" s="1">
        <v>829</v>
      </c>
      <c r="I1234" s="1">
        <v>10.73</v>
      </c>
      <c r="J1234" s="1">
        <v>6</v>
      </c>
      <c r="K1234" s="1" t="s">
        <v>19</v>
      </c>
      <c r="L1234" s="1" t="s">
        <v>19</v>
      </c>
      <c r="M1234" s="1">
        <v>96</v>
      </c>
      <c r="N1234" s="1" t="s">
        <v>33</v>
      </c>
      <c r="O1234" s="1">
        <v>2212279</v>
      </c>
      <c r="P1234" s="1">
        <f t="shared" si="280"/>
        <v>5</v>
      </c>
      <c r="Q1234" s="1">
        <f t="shared" si="267"/>
        <v>15</v>
      </c>
      <c r="R1234" s="5">
        <f t="shared" si="268"/>
        <v>0.18069306930693069</v>
      </c>
      <c r="S1234" s="6">
        <f t="shared" si="269"/>
        <v>512995.04950495047</v>
      </c>
      <c r="T1234" s="4">
        <f t="shared" si="270"/>
        <v>2.8390410958904111</v>
      </c>
      <c r="U1234" s="1" t="str">
        <f t="shared" si="271"/>
        <v>Normal</v>
      </c>
      <c r="V1234" s="1" t="str">
        <f t="shared" si="272"/>
        <v>Still Private</v>
      </c>
      <c r="W1234" s="1" t="str">
        <f t="shared" si="273"/>
        <v>$</v>
      </c>
      <c r="X1234" s="1" t="str">
        <f t="shared" si="274"/>
        <v>$292M</v>
      </c>
      <c r="Y1234" s="1" t="str">
        <f t="shared" si="275"/>
        <v>$829M</v>
      </c>
      <c r="Z1234" s="1" t="str">
        <f t="shared" si="276"/>
        <v>$0</v>
      </c>
      <c r="AA1234" s="1" t="str">
        <f t="shared" si="277"/>
        <v>$5,12,995</v>
      </c>
      <c r="AB1234" s="6">
        <f t="shared" si="278"/>
        <v>42749.587458745875</v>
      </c>
      <c r="AC1234" s="1" t="str">
        <f t="shared" si="279"/>
        <v>Large</v>
      </c>
    </row>
    <row r="1235" spans="1:29">
      <c r="A1235" s="1" t="s">
        <v>960</v>
      </c>
      <c r="B1235" s="1">
        <v>2009</v>
      </c>
      <c r="C1235" s="1" t="s">
        <v>16</v>
      </c>
      <c r="D1235" s="1" t="s">
        <v>43</v>
      </c>
      <c r="E1235" s="1" t="s">
        <v>28</v>
      </c>
      <c r="F1235" s="1">
        <v>422</v>
      </c>
      <c r="G1235" s="1">
        <v>797</v>
      </c>
      <c r="H1235" s="1">
        <v>712</v>
      </c>
      <c r="I1235" s="1">
        <v>35.21</v>
      </c>
      <c r="J1235" s="1">
        <v>8</v>
      </c>
      <c r="K1235" s="1" t="s">
        <v>19</v>
      </c>
      <c r="L1235" s="1" t="s">
        <v>24</v>
      </c>
      <c r="M1235" s="1">
        <v>35</v>
      </c>
      <c r="N1235" s="1" t="s">
        <v>25</v>
      </c>
      <c r="O1235" s="1">
        <v>2208306</v>
      </c>
      <c r="P1235" s="1">
        <f t="shared" si="280"/>
        <v>1</v>
      </c>
      <c r="Q1235" s="1">
        <f t="shared" si="267"/>
        <v>15</v>
      </c>
      <c r="R1235" s="5">
        <f t="shared" si="268"/>
        <v>0.5294855708908407</v>
      </c>
      <c r="S1235" s="6">
        <f t="shared" si="269"/>
        <v>893350.0627352572</v>
      </c>
      <c r="T1235" s="4">
        <f t="shared" si="270"/>
        <v>1.6872037914691944</v>
      </c>
      <c r="U1235" s="1" t="str">
        <f t="shared" si="271"/>
        <v>High Performer</v>
      </c>
      <c r="V1235" s="1" t="str">
        <f t="shared" si="272"/>
        <v>IPO</v>
      </c>
      <c r="W1235" s="1" t="str">
        <f t="shared" si="273"/>
        <v>$</v>
      </c>
      <c r="X1235" s="1" t="str">
        <f t="shared" si="274"/>
        <v>$422M</v>
      </c>
      <c r="Y1235" s="1" t="str">
        <f t="shared" si="275"/>
        <v>$712M</v>
      </c>
      <c r="Z1235" s="1" t="str">
        <f t="shared" si="276"/>
        <v>$1</v>
      </c>
      <c r="AA1235" s="1" t="str">
        <f t="shared" si="277"/>
        <v>$8,93,350</v>
      </c>
      <c r="AB1235" s="6">
        <f t="shared" si="278"/>
        <v>74445.838561271434</v>
      </c>
      <c r="AC1235" s="1" t="str">
        <f t="shared" si="279"/>
        <v>Large</v>
      </c>
    </row>
    <row r="1236" spans="1:29">
      <c r="A1236" s="1" t="s">
        <v>3517</v>
      </c>
      <c r="B1236" s="1">
        <v>2009</v>
      </c>
      <c r="C1236" s="1" t="s">
        <v>22</v>
      </c>
      <c r="D1236" s="1" t="s">
        <v>48</v>
      </c>
      <c r="E1236" s="1" t="s">
        <v>40</v>
      </c>
      <c r="F1236" s="1">
        <v>266</v>
      </c>
      <c r="G1236" s="1">
        <v>2126</v>
      </c>
      <c r="H1236" s="1">
        <v>419</v>
      </c>
      <c r="I1236" s="1">
        <v>32.36</v>
      </c>
      <c r="J1236" s="1">
        <v>3</v>
      </c>
      <c r="K1236" s="1" t="s">
        <v>24</v>
      </c>
      <c r="L1236" s="1" t="s">
        <v>19</v>
      </c>
      <c r="M1236" s="1">
        <v>16</v>
      </c>
      <c r="N1236" s="1" t="s">
        <v>25</v>
      </c>
      <c r="O1236" s="1">
        <v>2115639</v>
      </c>
      <c r="P1236" s="1">
        <f t="shared" si="280"/>
        <v>3</v>
      </c>
      <c r="Q1236" s="1">
        <f t="shared" si="267"/>
        <v>15</v>
      </c>
      <c r="R1236" s="5">
        <f t="shared" si="268"/>
        <v>0.1251175917215428</v>
      </c>
      <c r="S1236" s="6">
        <f t="shared" si="269"/>
        <v>197083.72530573848</v>
      </c>
      <c r="T1236" s="4">
        <f t="shared" si="270"/>
        <v>1.5751879699248121</v>
      </c>
      <c r="U1236" s="1" t="str">
        <f t="shared" si="271"/>
        <v>Normal</v>
      </c>
      <c r="V1236" s="1" t="str">
        <f t="shared" si="272"/>
        <v>Acquired</v>
      </c>
      <c r="W1236" s="1" t="str">
        <f t="shared" si="273"/>
        <v>£</v>
      </c>
      <c r="X1236" s="1" t="str">
        <f t="shared" si="274"/>
        <v>£266M</v>
      </c>
      <c r="Y1236" s="1" t="str">
        <f t="shared" si="275"/>
        <v>£419M</v>
      </c>
      <c r="Z1236" s="1" t="str">
        <f t="shared" si="276"/>
        <v>£0</v>
      </c>
      <c r="AA1236" s="1" t="str">
        <f t="shared" si="277"/>
        <v>£1,97,084</v>
      </c>
      <c r="AB1236" s="6">
        <f t="shared" si="278"/>
        <v>16423.643775478205</v>
      </c>
      <c r="AC1236" s="1" t="str">
        <f t="shared" si="279"/>
        <v>Large</v>
      </c>
    </row>
    <row r="1237" spans="1:29">
      <c r="A1237" s="1" t="s">
        <v>4030</v>
      </c>
      <c r="B1237" s="1">
        <v>2009</v>
      </c>
      <c r="C1237" s="1" t="s">
        <v>27</v>
      </c>
      <c r="D1237" s="1" t="s">
        <v>48</v>
      </c>
      <c r="E1237" s="1" t="s">
        <v>23</v>
      </c>
      <c r="F1237" s="1">
        <v>296</v>
      </c>
      <c r="G1237" s="1">
        <v>4964</v>
      </c>
      <c r="H1237" s="1">
        <v>738</v>
      </c>
      <c r="I1237" s="1">
        <v>18.739999999999998</v>
      </c>
      <c r="J1237" s="1">
        <v>6</v>
      </c>
      <c r="K1237" s="1" t="s">
        <v>24</v>
      </c>
      <c r="L1237" s="1" t="s">
        <v>24</v>
      </c>
      <c r="M1237" s="1">
        <v>77</v>
      </c>
      <c r="N1237" s="1" t="s">
        <v>49</v>
      </c>
      <c r="O1237" s="1">
        <v>2046789</v>
      </c>
      <c r="P1237" s="1">
        <f t="shared" si="280"/>
        <v>5</v>
      </c>
      <c r="Q1237" s="1">
        <f t="shared" si="267"/>
        <v>15</v>
      </c>
      <c r="R1237" s="5">
        <f t="shared" si="268"/>
        <v>5.9629331184528608E-2</v>
      </c>
      <c r="S1237" s="6">
        <f t="shared" si="269"/>
        <v>148670.42707493957</v>
      </c>
      <c r="T1237" s="4">
        <f t="shared" si="270"/>
        <v>2.4932432432432434</v>
      </c>
      <c r="U1237" s="1" t="str">
        <f t="shared" si="271"/>
        <v>Normal</v>
      </c>
      <c r="V1237" s="1" t="str">
        <f t="shared" si="272"/>
        <v>Acquired</v>
      </c>
      <c r="W1237" s="1" t="str">
        <f t="shared" si="273"/>
        <v>$</v>
      </c>
      <c r="X1237" s="1" t="str">
        <f t="shared" si="274"/>
        <v>$296M</v>
      </c>
      <c r="Y1237" s="1" t="str">
        <f t="shared" si="275"/>
        <v>$738M</v>
      </c>
      <c r="Z1237" s="1" t="str">
        <f t="shared" si="276"/>
        <v>$0</v>
      </c>
      <c r="AA1237" s="1" t="str">
        <f t="shared" si="277"/>
        <v>$1,48,670</v>
      </c>
      <c r="AB1237" s="6">
        <f t="shared" si="278"/>
        <v>12389.202256244964</v>
      </c>
      <c r="AC1237" s="1" t="str">
        <f t="shared" si="279"/>
        <v>Large</v>
      </c>
    </row>
    <row r="1238" spans="1:29">
      <c r="A1238" s="1" t="s">
        <v>3493</v>
      </c>
      <c r="B1238" s="1">
        <v>2009</v>
      </c>
      <c r="C1238" s="1" t="s">
        <v>73</v>
      </c>
      <c r="D1238" s="1" t="s">
        <v>95</v>
      </c>
      <c r="E1238" s="1" t="s">
        <v>37</v>
      </c>
      <c r="F1238" s="1">
        <v>226</v>
      </c>
      <c r="G1238" s="1">
        <v>602</v>
      </c>
      <c r="H1238" s="1">
        <v>464</v>
      </c>
      <c r="I1238" s="1">
        <v>47.88</v>
      </c>
      <c r="J1238" s="1">
        <v>9</v>
      </c>
      <c r="K1238" s="1" t="s">
        <v>24</v>
      </c>
      <c r="L1238" s="1" t="s">
        <v>24</v>
      </c>
      <c r="M1238" s="1">
        <v>97</v>
      </c>
      <c r="N1238" s="1" t="s">
        <v>33</v>
      </c>
      <c r="O1238" s="1">
        <v>2045171</v>
      </c>
      <c r="P1238" s="1">
        <f t="shared" si="280"/>
        <v>4</v>
      </c>
      <c r="Q1238" s="1">
        <f t="shared" si="267"/>
        <v>15</v>
      </c>
      <c r="R1238" s="5">
        <f t="shared" si="268"/>
        <v>0.37541528239202659</v>
      </c>
      <c r="S1238" s="6">
        <f t="shared" si="269"/>
        <v>770764.11960132886</v>
      </c>
      <c r="T1238" s="4">
        <f t="shared" si="270"/>
        <v>2.0530973451327434</v>
      </c>
      <c r="U1238" s="1" t="str">
        <f t="shared" si="271"/>
        <v>High Performer</v>
      </c>
      <c r="V1238" s="1" t="str">
        <f t="shared" si="272"/>
        <v>Acquired</v>
      </c>
      <c r="W1238" s="1" t="str">
        <f t="shared" si="273"/>
        <v>€</v>
      </c>
      <c r="X1238" s="1" t="str">
        <f t="shared" si="274"/>
        <v>€226M</v>
      </c>
      <c r="Y1238" s="1" t="str">
        <f t="shared" si="275"/>
        <v>€464M</v>
      </c>
      <c r="Z1238" s="1" t="str">
        <f t="shared" si="276"/>
        <v>€0</v>
      </c>
      <c r="AA1238" s="1" t="str">
        <f t="shared" si="277"/>
        <v>€7,70,764</v>
      </c>
      <c r="AB1238" s="6">
        <f t="shared" si="278"/>
        <v>64230.343300110741</v>
      </c>
      <c r="AC1238" s="1" t="str">
        <f t="shared" si="279"/>
        <v>Large</v>
      </c>
    </row>
    <row r="1239" spans="1:29">
      <c r="A1239" s="1" t="s">
        <v>4868</v>
      </c>
      <c r="B1239" s="1">
        <v>2009</v>
      </c>
      <c r="C1239" s="1" t="s">
        <v>42</v>
      </c>
      <c r="D1239" s="1" t="s">
        <v>39</v>
      </c>
      <c r="E1239" s="1" t="s">
        <v>40</v>
      </c>
      <c r="F1239" s="1">
        <v>410</v>
      </c>
      <c r="G1239" s="1">
        <v>1066</v>
      </c>
      <c r="H1239" s="1">
        <v>822</v>
      </c>
      <c r="I1239" s="1">
        <v>28.31</v>
      </c>
      <c r="J1239" s="1">
        <v>9</v>
      </c>
      <c r="K1239" s="1" t="s">
        <v>19</v>
      </c>
      <c r="L1239" s="1" t="s">
        <v>19</v>
      </c>
      <c r="M1239" s="1">
        <v>11</v>
      </c>
      <c r="N1239" s="1" t="s">
        <v>20</v>
      </c>
      <c r="O1239" s="1">
        <v>2027135</v>
      </c>
      <c r="P1239" s="1">
        <f t="shared" si="280"/>
        <v>3</v>
      </c>
      <c r="Q1239" s="1">
        <f t="shared" si="267"/>
        <v>15</v>
      </c>
      <c r="R1239" s="5">
        <f t="shared" si="268"/>
        <v>0.38461538461538464</v>
      </c>
      <c r="S1239" s="6">
        <f t="shared" si="269"/>
        <v>771106.9418386491</v>
      </c>
      <c r="T1239" s="4">
        <f t="shared" si="270"/>
        <v>2.0048780487804878</v>
      </c>
      <c r="U1239" s="1" t="str">
        <f t="shared" si="271"/>
        <v>High Performer</v>
      </c>
      <c r="V1239" s="1" t="str">
        <f t="shared" si="272"/>
        <v>Still Private</v>
      </c>
      <c r="W1239" s="1" t="str">
        <f t="shared" si="273"/>
        <v>¥</v>
      </c>
      <c r="X1239" s="1" t="str">
        <f t="shared" si="274"/>
        <v>¥410M</v>
      </c>
      <c r="Y1239" s="1" t="str">
        <f t="shared" si="275"/>
        <v>¥822M</v>
      </c>
      <c r="Z1239" s="1" t="str">
        <f t="shared" si="276"/>
        <v>¥0</v>
      </c>
      <c r="AA1239" s="1" t="str">
        <f t="shared" si="277"/>
        <v>¥7,71,107</v>
      </c>
      <c r="AB1239" s="6">
        <f t="shared" si="278"/>
        <v>64258.911819887428</v>
      </c>
      <c r="AC1239" s="1" t="str">
        <f t="shared" si="279"/>
        <v>Large</v>
      </c>
    </row>
    <row r="1240" spans="1:29">
      <c r="A1240" s="1" t="s">
        <v>67</v>
      </c>
      <c r="B1240" s="1">
        <v>2009</v>
      </c>
      <c r="C1240" s="1" t="s">
        <v>27</v>
      </c>
      <c r="D1240" s="1" t="s">
        <v>48</v>
      </c>
      <c r="E1240" s="1" t="s">
        <v>28</v>
      </c>
      <c r="F1240" s="1">
        <v>292</v>
      </c>
      <c r="G1240" s="1">
        <v>982</v>
      </c>
      <c r="H1240" s="1">
        <v>701</v>
      </c>
      <c r="I1240" s="1">
        <v>35.200000000000003</v>
      </c>
      <c r="J1240" s="1">
        <v>6</v>
      </c>
      <c r="K1240" s="1" t="s">
        <v>19</v>
      </c>
      <c r="L1240" s="1" t="s">
        <v>24</v>
      </c>
      <c r="M1240" s="1">
        <v>58</v>
      </c>
      <c r="N1240" s="1" t="s">
        <v>29</v>
      </c>
      <c r="O1240" s="1">
        <v>2009476</v>
      </c>
      <c r="P1240" s="1">
        <f t="shared" si="280"/>
        <v>1</v>
      </c>
      <c r="Q1240" s="1">
        <f t="shared" si="267"/>
        <v>15</v>
      </c>
      <c r="R1240" s="5">
        <f t="shared" si="268"/>
        <v>0.29735234215885947</v>
      </c>
      <c r="S1240" s="6">
        <f t="shared" si="269"/>
        <v>713849.28716904274</v>
      </c>
      <c r="T1240" s="4">
        <f t="shared" si="270"/>
        <v>2.4006849315068495</v>
      </c>
      <c r="U1240" s="1" t="str">
        <f t="shared" si="271"/>
        <v>Normal</v>
      </c>
      <c r="V1240" s="1" t="str">
        <f t="shared" si="272"/>
        <v>IPO</v>
      </c>
      <c r="W1240" s="1" t="str">
        <f t="shared" si="273"/>
        <v>$</v>
      </c>
      <c r="X1240" s="1" t="str">
        <f t="shared" si="274"/>
        <v>$292M</v>
      </c>
      <c r="Y1240" s="1" t="str">
        <f t="shared" si="275"/>
        <v>$701M</v>
      </c>
      <c r="Z1240" s="1" t="str">
        <f t="shared" si="276"/>
        <v>$0</v>
      </c>
      <c r="AA1240" s="1" t="str">
        <f t="shared" si="277"/>
        <v>$7,13,849</v>
      </c>
      <c r="AB1240" s="6">
        <f t="shared" si="278"/>
        <v>59487.440597420231</v>
      </c>
      <c r="AC1240" s="1" t="str">
        <f t="shared" si="279"/>
        <v>Large</v>
      </c>
    </row>
    <row r="1241" spans="1:29">
      <c r="A1241" s="1" t="s">
        <v>1478</v>
      </c>
      <c r="B1241" s="1">
        <v>2009</v>
      </c>
      <c r="C1241" s="1" t="s">
        <v>35</v>
      </c>
      <c r="D1241" s="1" t="s">
        <v>43</v>
      </c>
      <c r="E1241" s="1" t="s">
        <v>23</v>
      </c>
      <c r="F1241" s="1">
        <v>367</v>
      </c>
      <c r="G1241" s="1">
        <v>3120</v>
      </c>
      <c r="H1241" s="1">
        <v>572</v>
      </c>
      <c r="I1241" s="1">
        <v>12.53</v>
      </c>
      <c r="J1241" s="1">
        <v>6</v>
      </c>
      <c r="K1241" s="1" t="s">
        <v>19</v>
      </c>
      <c r="L1241" s="1" t="s">
        <v>24</v>
      </c>
      <c r="M1241" s="1">
        <v>32</v>
      </c>
      <c r="N1241" s="1" t="s">
        <v>25</v>
      </c>
      <c r="O1241" s="1">
        <v>1997834</v>
      </c>
      <c r="P1241" s="1">
        <f t="shared" si="280"/>
        <v>5</v>
      </c>
      <c r="Q1241" s="1">
        <f t="shared" si="267"/>
        <v>15</v>
      </c>
      <c r="R1241" s="5">
        <f t="shared" si="268"/>
        <v>0.11762820512820513</v>
      </c>
      <c r="S1241" s="6">
        <f t="shared" si="269"/>
        <v>183333.33333333334</v>
      </c>
      <c r="T1241" s="4">
        <f t="shared" si="270"/>
        <v>1.5585831062670299</v>
      </c>
      <c r="U1241" s="1" t="str">
        <f t="shared" si="271"/>
        <v>Normal</v>
      </c>
      <c r="V1241" s="1" t="str">
        <f t="shared" si="272"/>
        <v>IPO</v>
      </c>
      <c r="W1241" s="1" t="str">
        <f t="shared" si="273"/>
        <v>¥</v>
      </c>
      <c r="X1241" s="1" t="str">
        <f t="shared" si="274"/>
        <v>¥367M</v>
      </c>
      <c r="Y1241" s="1" t="str">
        <f t="shared" si="275"/>
        <v>¥572M</v>
      </c>
      <c r="Z1241" s="1" t="str">
        <f t="shared" si="276"/>
        <v>¥0</v>
      </c>
      <c r="AA1241" s="1" t="str">
        <f t="shared" si="277"/>
        <v>¥1,83,333</v>
      </c>
      <c r="AB1241" s="6">
        <f t="shared" si="278"/>
        <v>15277.777777777777</v>
      </c>
      <c r="AC1241" s="1" t="str">
        <f t="shared" si="279"/>
        <v>Large</v>
      </c>
    </row>
    <row r="1242" spans="1:29">
      <c r="A1242" s="1" t="s">
        <v>4425</v>
      </c>
      <c r="B1242" s="1">
        <v>2009</v>
      </c>
      <c r="C1242" s="1" t="s">
        <v>27</v>
      </c>
      <c r="D1242" s="1" t="s">
        <v>95</v>
      </c>
      <c r="E1242" s="1" t="s">
        <v>23</v>
      </c>
      <c r="F1242" s="1">
        <v>362</v>
      </c>
      <c r="G1242" s="1">
        <v>2231</v>
      </c>
      <c r="H1242" s="1">
        <v>794</v>
      </c>
      <c r="I1242" s="1">
        <v>2.44</v>
      </c>
      <c r="J1242" s="1">
        <v>1</v>
      </c>
      <c r="K1242" s="1" t="s">
        <v>19</v>
      </c>
      <c r="L1242" s="1" t="s">
        <v>24</v>
      </c>
      <c r="M1242" s="1">
        <v>35</v>
      </c>
      <c r="N1242" s="1" t="s">
        <v>49</v>
      </c>
      <c r="O1242" s="1">
        <v>1990526</v>
      </c>
      <c r="P1242" s="1">
        <f t="shared" si="280"/>
        <v>5</v>
      </c>
      <c r="Q1242" s="1">
        <f t="shared" si="267"/>
        <v>15</v>
      </c>
      <c r="R1242" s="5">
        <f t="shared" si="268"/>
        <v>0.1622590766472434</v>
      </c>
      <c r="S1242" s="6">
        <f t="shared" si="269"/>
        <v>355894.21783953381</v>
      </c>
      <c r="T1242" s="4">
        <f t="shared" si="270"/>
        <v>2.1933701657458564</v>
      </c>
      <c r="U1242" s="1" t="str">
        <f t="shared" si="271"/>
        <v>Normal</v>
      </c>
      <c r="V1242" s="1" t="str">
        <f t="shared" si="272"/>
        <v>IPO</v>
      </c>
      <c r="W1242" s="1" t="str">
        <f t="shared" si="273"/>
        <v>$</v>
      </c>
      <c r="X1242" s="1" t="str">
        <f t="shared" si="274"/>
        <v>$362M</v>
      </c>
      <c r="Y1242" s="1" t="str">
        <f t="shared" si="275"/>
        <v>$794M</v>
      </c>
      <c r="Z1242" s="1" t="str">
        <f t="shared" si="276"/>
        <v>$0</v>
      </c>
      <c r="AA1242" s="1" t="str">
        <f t="shared" si="277"/>
        <v>$3,55,894</v>
      </c>
      <c r="AB1242" s="6">
        <f t="shared" si="278"/>
        <v>29657.85148662782</v>
      </c>
      <c r="AC1242" s="1" t="str">
        <f t="shared" si="279"/>
        <v>Large</v>
      </c>
    </row>
    <row r="1243" spans="1:29">
      <c r="A1243" s="1" t="s">
        <v>1305</v>
      </c>
      <c r="B1243" s="1">
        <v>2009</v>
      </c>
      <c r="C1243" s="1" t="s">
        <v>59</v>
      </c>
      <c r="D1243" s="1" t="s">
        <v>95</v>
      </c>
      <c r="E1243" s="1" t="s">
        <v>37</v>
      </c>
      <c r="F1243" s="1">
        <v>255</v>
      </c>
      <c r="G1243" s="1">
        <v>3360</v>
      </c>
      <c r="H1243" s="1">
        <v>970</v>
      </c>
      <c r="I1243" s="1">
        <v>17.41</v>
      </c>
      <c r="J1243" s="1">
        <v>6</v>
      </c>
      <c r="K1243" s="1" t="s">
        <v>19</v>
      </c>
      <c r="L1243" s="1" t="s">
        <v>19</v>
      </c>
      <c r="M1243" s="1">
        <v>72</v>
      </c>
      <c r="N1243" s="1" t="s">
        <v>33</v>
      </c>
      <c r="O1243" s="1">
        <v>1960759</v>
      </c>
      <c r="P1243" s="1">
        <f t="shared" si="280"/>
        <v>4</v>
      </c>
      <c r="Q1243" s="1">
        <f t="shared" si="267"/>
        <v>15</v>
      </c>
      <c r="R1243" s="5">
        <f t="shared" si="268"/>
        <v>7.5892857142857137E-2</v>
      </c>
      <c r="S1243" s="6">
        <f t="shared" si="269"/>
        <v>288690.47619047621</v>
      </c>
      <c r="T1243" s="4">
        <f t="shared" si="270"/>
        <v>3.8039215686274508</v>
      </c>
      <c r="U1243" s="1" t="str">
        <f t="shared" si="271"/>
        <v>Normal</v>
      </c>
      <c r="V1243" s="1" t="str">
        <f t="shared" si="272"/>
        <v>Still Private</v>
      </c>
      <c r="W1243" s="1" t="str">
        <f t="shared" si="273"/>
        <v>₹</v>
      </c>
      <c r="X1243" s="1" t="str">
        <f t="shared" si="274"/>
        <v>₹255M</v>
      </c>
      <c r="Y1243" s="1" t="str">
        <f t="shared" si="275"/>
        <v>₹970M</v>
      </c>
      <c r="Z1243" s="1" t="str">
        <f t="shared" si="276"/>
        <v>₹0</v>
      </c>
      <c r="AA1243" s="1" t="str">
        <f t="shared" si="277"/>
        <v>₹2,88,690</v>
      </c>
      <c r="AB1243" s="6">
        <f t="shared" si="278"/>
        <v>24057.539682539682</v>
      </c>
      <c r="AC1243" s="1" t="str">
        <f t="shared" si="279"/>
        <v>Large</v>
      </c>
    </row>
    <row r="1244" spans="1:29">
      <c r="A1244" s="1" t="s">
        <v>3586</v>
      </c>
      <c r="B1244" s="1">
        <v>2009</v>
      </c>
      <c r="C1244" s="1" t="s">
        <v>42</v>
      </c>
      <c r="D1244" s="1" t="s">
        <v>51</v>
      </c>
      <c r="E1244" s="1" t="s">
        <v>40</v>
      </c>
      <c r="F1244" s="1">
        <v>401</v>
      </c>
      <c r="G1244" s="1">
        <v>3298</v>
      </c>
      <c r="H1244" s="1">
        <v>222</v>
      </c>
      <c r="I1244" s="1">
        <v>0.48</v>
      </c>
      <c r="J1244" s="1">
        <v>5</v>
      </c>
      <c r="K1244" s="1" t="s">
        <v>19</v>
      </c>
      <c r="L1244" s="1" t="s">
        <v>24</v>
      </c>
      <c r="M1244" s="1">
        <v>69</v>
      </c>
      <c r="N1244" s="1" t="s">
        <v>29</v>
      </c>
      <c r="O1244" s="1">
        <v>1935096</v>
      </c>
      <c r="P1244" s="1">
        <f t="shared" si="280"/>
        <v>3</v>
      </c>
      <c r="Q1244" s="1">
        <f t="shared" si="267"/>
        <v>15</v>
      </c>
      <c r="R1244" s="5">
        <f t="shared" si="268"/>
        <v>0.12158884172225591</v>
      </c>
      <c r="S1244" s="6">
        <f t="shared" si="269"/>
        <v>67313.523347483322</v>
      </c>
      <c r="T1244" s="4">
        <f t="shared" si="270"/>
        <v>0.55361596009975067</v>
      </c>
      <c r="U1244" s="1" t="str">
        <f t="shared" si="271"/>
        <v>Normal</v>
      </c>
      <c r="V1244" s="1" t="str">
        <f t="shared" si="272"/>
        <v>IPO</v>
      </c>
      <c r="W1244" s="1" t="str">
        <f t="shared" si="273"/>
        <v>¥</v>
      </c>
      <c r="X1244" s="1" t="str">
        <f t="shared" si="274"/>
        <v>¥401M</v>
      </c>
      <c r="Y1244" s="1" t="str">
        <f t="shared" si="275"/>
        <v>¥222M</v>
      </c>
      <c r="Z1244" s="1" t="str">
        <f t="shared" si="276"/>
        <v>¥0</v>
      </c>
      <c r="AA1244" s="1" t="str">
        <f t="shared" si="277"/>
        <v>¥67,314</v>
      </c>
      <c r="AB1244" s="6">
        <f t="shared" si="278"/>
        <v>5609.4602789569435</v>
      </c>
      <c r="AC1244" s="1" t="str">
        <f t="shared" si="279"/>
        <v>Large</v>
      </c>
    </row>
    <row r="1245" spans="1:29">
      <c r="A1245" s="1" t="s">
        <v>70</v>
      </c>
      <c r="B1245" s="1">
        <v>2009</v>
      </c>
      <c r="C1245" s="1" t="s">
        <v>45</v>
      </c>
      <c r="D1245" s="1" t="s">
        <v>46</v>
      </c>
      <c r="E1245" s="1" t="s">
        <v>40</v>
      </c>
      <c r="F1245" s="1">
        <v>281</v>
      </c>
      <c r="G1245" s="1">
        <v>929</v>
      </c>
      <c r="H1245" s="1">
        <v>148</v>
      </c>
      <c r="I1245" s="1">
        <v>16.18</v>
      </c>
      <c r="J1245" s="1">
        <v>4</v>
      </c>
      <c r="K1245" s="1" t="s">
        <v>24</v>
      </c>
      <c r="L1245" s="1" t="s">
        <v>19</v>
      </c>
      <c r="M1245" s="1">
        <v>31</v>
      </c>
      <c r="N1245" s="1" t="s">
        <v>33</v>
      </c>
      <c r="O1245" s="1">
        <v>1931102</v>
      </c>
      <c r="P1245" s="1">
        <f t="shared" si="280"/>
        <v>3</v>
      </c>
      <c r="Q1245" s="1">
        <f t="shared" si="267"/>
        <v>15</v>
      </c>
      <c r="R1245" s="5">
        <f t="shared" si="268"/>
        <v>0.30247578040904199</v>
      </c>
      <c r="S1245" s="6">
        <f t="shared" si="269"/>
        <v>159311.08719052744</v>
      </c>
      <c r="T1245" s="4">
        <f t="shared" si="270"/>
        <v>0.5266903914590747</v>
      </c>
      <c r="U1245" s="1" t="str">
        <f t="shared" si="271"/>
        <v>Normal</v>
      </c>
      <c r="V1245" s="1" t="str">
        <f t="shared" si="272"/>
        <v>Acquired</v>
      </c>
      <c r="W1245" s="1" t="str">
        <f t="shared" si="273"/>
        <v>A$</v>
      </c>
      <c r="X1245" s="1" t="str">
        <f t="shared" si="274"/>
        <v>A$281M</v>
      </c>
      <c r="Y1245" s="1" t="str">
        <f t="shared" si="275"/>
        <v>A$148M</v>
      </c>
      <c r="Z1245" s="1" t="str">
        <f t="shared" si="276"/>
        <v>A$0</v>
      </c>
      <c r="AA1245" s="1" t="str">
        <f t="shared" si="277"/>
        <v>A$1,59,311</v>
      </c>
      <c r="AB1245" s="6">
        <f t="shared" si="278"/>
        <v>13275.923932543954</v>
      </c>
      <c r="AC1245" s="1" t="str">
        <f t="shared" si="279"/>
        <v>Large</v>
      </c>
    </row>
    <row r="1246" spans="1:29">
      <c r="A1246" s="1" t="s">
        <v>2287</v>
      </c>
      <c r="B1246" s="1">
        <v>2009</v>
      </c>
      <c r="C1246" s="1" t="s">
        <v>59</v>
      </c>
      <c r="D1246" s="1" t="s">
        <v>39</v>
      </c>
      <c r="E1246" s="1" t="s">
        <v>28</v>
      </c>
      <c r="F1246" s="1">
        <v>245</v>
      </c>
      <c r="G1246" s="1">
        <v>4532</v>
      </c>
      <c r="H1246" s="1">
        <v>360</v>
      </c>
      <c r="I1246" s="1">
        <v>10.210000000000001</v>
      </c>
      <c r="J1246" s="1">
        <v>3</v>
      </c>
      <c r="K1246" s="1" t="s">
        <v>24</v>
      </c>
      <c r="L1246" s="1" t="s">
        <v>19</v>
      </c>
      <c r="M1246" s="1">
        <v>88</v>
      </c>
      <c r="N1246" s="1" t="s">
        <v>29</v>
      </c>
      <c r="O1246" s="1">
        <v>1924150</v>
      </c>
      <c r="P1246" s="1">
        <f t="shared" si="280"/>
        <v>1</v>
      </c>
      <c r="Q1246" s="1">
        <f t="shared" si="267"/>
        <v>15</v>
      </c>
      <c r="R1246" s="5">
        <f t="shared" si="268"/>
        <v>5.4060017652250665E-2</v>
      </c>
      <c r="S1246" s="6">
        <f t="shared" si="269"/>
        <v>79435.127978817298</v>
      </c>
      <c r="T1246" s="4">
        <f t="shared" si="270"/>
        <v>1.4693877551020409</v>
      </c>
      <c r="U1246" s="1" t="str">
        <f t="shared" si="271"/>
        <v>Normal</v>
      </c>
      <c r="V1246" s="1" t="str">
        <f t="shared" si="272"/>
        <v>Acquired</v>
      </c>
      <c r="W1246" s="1" t="str">
        <f t="shared" si="273"/>
        <v>₹</v>
      </c>
      <c r="X1246" s="1" t="str">
        <f t="shared" si="274"/>
        <v>₹245M</v>
      </c>
      <c r="Y1246" s="1" t="str">
        <f t="shared" si="275"/>
        <v>₹360M</v>
      </c>
      <c r="Z1246" s="1" t="str">
        <f t="shared" si="276"/>
        <v>₹0</v>
      </c>
      <c r="AA1246" s="1" t="str">
        <f t="shared" si="277"/>
        <v>₹79,435</v>
      </c>
      <c r="AB1246" s="6">
        <f t="shared" si="278"/>
        <v>6619.5939982347745</v>
      </c>
      <c r="AC1246" s="1" t="str">
        <f t="shared" si="279"/>
        <v>Large</v>
      </c>
    </row>
    <row r="1247" spans="1:29">
      <c r="A1247" s="1" t="s">
        <v>914</v>
      </c>
      <c r="B1247" s="1">
        <v>2009</v>
      </c>
      <c r="C1247" s="1" t="s">
        <v>35</v>
      </c>
      <c r="D1247" s="1" t="s">
        <v>36</v>
      </c>
      <c r="E1247" s="1" t="s">
        <v>37</v>
      </c>
      <c r="F1247" s="1">
        <v>217</v>
      </c>
      <c r="G1247" s="1">
        <v>3507</v>
      </c>
      <c r="H1247" s="1">
        <v>2</v>
      </c>
      <c r="I1247" s="1">
        <v>5.91</v>
      </c>
      <c r="J1247" s="1">
        <v>2</v>
      </c>
      <c r="K1247" s="1" t="s">
        <v>24</v>
      </c>
      <c r="L1247" s="1" t="s">
        <v>19</v>
      </c>
      <c r="M1247" s="1">
        <v>27</v>
      </c>
      <c r="N1247" s="1" t="s">
        <v>20</v>
      </c>
      <c r="O1247" s="1">
        <v>1911968</v>
      </c>
      <c r="P1247" s="1">
        <f t="shared" si="280"/>
        <v>4</v>
      </c>
      <c r="Q1247" s="1">
        <f t="shared" si="267"/>
        <v>15</v>
      </c>
      <c r="R1247" s="5">
        <f t="shared" si="268"/>
        <v>6.1876247504990017E-2</v>
      </c>
      <c r="S1247" s="6">
        <f t="shared" si="269"/>
        <v>570.28799543769605</v>
      </c>
      <c r="T1247" s="4">
        <f t="shared" si="270"/>
        <v>9.2165898617511521E-3</v>
      </c>
      <c r="U1247" s="1" t="str">
        <f t="shared" si="271"/>
        <v>Normal</v>
      </c>
      <c r="V1247" s="1" t="str">
        <f t="shared" si="272"/>
        <v>Acquired</v>
      </c>
      <c r="W1247" s="1" t="str">
        <f t="shared" si="273"/>
        <v>¥</v>
      </c>
      <c r="X1247" s="1" t="str">
        <f t="shared" si="274"/>
        <v>¥217M</v>
      </c>
      <c r="Y1247" s="1" t="str">
        <f t="shared" si="275"/>
        <v>¥2M</v>
      </c>
      <c r="Z1247" s="1" t="str">
        <f t="shared" si="276"/>
        <v>¥0</v>
      </c>
      <c r="AA1247" s="1" t="str">
        <f t="shared" si="277"/>
        <v>¥570</v>
      </c>
      <c r="AB1247" s="6">
        <f t="shared" si="278"/>
        <v>47.523999619808002</v>
      </c>
      <c r="AC1247" s="1" t="str">
        <f t="shared" si="279"/>
        <v>Large</v>
      </c>
    </row>
    <row r="1248" spans="1:29">
      <c r="A1248" s="1" t="s">
        <v>117</v>
      </c>
      <c r="B1248" s="1">
        <v>2009</v>
      </c>
      <c r="C1248" s="1" t="s">
        <v>53</v>
      </c>
      <c r="D1248" s="1" t="s">
        <v>39</v>
      </c>
      <c r="E1248" s="1" t="s">
        <v>23</v>
      </c>
      <c r="F1248" s="1">
        <v>370</v>
      </c>
      <c r="G1248" s="1">
        <v>860</v>
      </c>
      <c r="H1248" s="1">
        <v>784</v>
      </c>
      <c r="I1248" s="1">
        <v>43.03</v>
      </c>
      <c r="J1248" s="1">
        <v>8</v>
      </c>
      <c r="K1248" s="1" t="s">
        <v>19</v>
      </c>
      <c r="L1248" s="1" t="s">
        <v>24</v>
      </c>
      <c r="M1248" s="1">
        <v>48</v>
      </c>
      <c r="N1248" s="1" t="s">
        <v>33</v>
      </c>
      <c r="O1248" s="1">
        <v>1880741</v>
      </c>
      <c r="P1248" s="1">
        <f t="shared" si="280"/>
        <v>5</v>
      </c>
      <c r="Q1248" s="1">
        <f t="shared" si="267"/>
        <v>15</v>
      </c>
      <c r="R1248" s="5">
        <f t="shared" si="268"/>
        <v>0.43023255813953487</v>
      </c>
      <c r="S1248" s="6">
        <f t="shared" si="269"/>
        <v>911627.90697674418</v>
      </c>
      <c r="T1248" s="4">
        <f t="shared" si="270"/>
        <v>2.118918918918919</v>
      </c>
      <c r="U1248" s="1" t="str">
        <f t="shared" si="271"/>
        <v>High Performer</v>
      </c>
      <c r="V1248" s="1" t="str">
        <f t="shared" si="272"/>
        <v>IPO</v>
      </c>
      <c r="W1248" s="1">
        <f t="shared" si="273"/>
        <v>0</v>
      </c>
      <c r="X1248" s="1" t="str">
        <f t="shared" si="274"/>
        <v>0370M</v>
      </c>
      <c r="Y1248" s="1" t="str">
        <f t="shared" si="275"/>
        <v>0784M</v>
      </c>
      <c r="Z1248" s="1" t="str">
        <f t="shared" si="276"/>
        <v>00</v>
      </c>
      <c r="AA1248" s="1" t="str">
        <f t="shared" si="277"/>
        <v>09,11,628</v>
      </c>
      <c r="AB1248" s="6">
        <f t="shared" si="278"/>
        <v>75968.992248062015</v>
      </c>
      <c r="AC1248" s="1" t="str">
        <f t="shared" si="279"/>
        <v>Large</v>
      </c>
    </row>
    <row r="1249" spans="1:29">
      <c r="A1249" s="1" t="s">
        <v>4685</v>
      </c>
      <c r="B1249" s="1">
        <v>2009</v>
      </c>
      <c r="C1249" s="1" t="s">
        <v>22</v>
      </c>
      <c r="D1249" s="1" t="s">
        <v>17</v>
      </c>
      <c r="E1249" s="1" t="s">
        <v>28</v>
      </c>
      <c r="F1249" s="1">
        <v>272</v>
      </c>
      <c r="G1249" s="1">
        <v>1080</v>
      </c>
      <c r="H1249" s="1">
        <v>140</v>
      </c>
      <c r="I1249" s="1">
        <v>32.130000000000003</v>
      </c>
      <c r="J1249" s="1">
        <v>1</v>
      </c>
      <c r="K1249" s="1" t="s">
        <v>24</v>
      </c>
      <c r="L1249" s="1" t="s">
        <v>24</v>
      </c>
      <c r="M1249" s="1">
        <v>67</v>
      </c>
      <c r="N1249" s="1" t="s">
        <v>20</v>
      </c>
      <c r="O1249" s="1">
        <v>1877843</v>
      </c>
      <c r="P1249" s="1">
        <f t="shared" si="280"/>
        <v>1</v>
      </c>
      <c r="Q1249" s="1">
        <f t="shared" si="267"/>
        <v>15</v>
      </c>
      <c r="R1249" s="5">
        <f t="shared" si="268"/>
        <v>0.25185185185185183</v>
      </c>
      <c r="S1249" s="6">
        <f t="shared" si="269"/>
        <v>129629.62962962964</v>
      </c>
      <c r="T1249" s="4">
        <f t="shared" si="270"/>
        <v>0.51470588235294112</v>
      </c>
      <c r="U1249" s="1" t="str">
        <f t="shared" si="271"/>
        <v>Normal</v>
      </c>
      <c r="V1249" s="1" t="str">
        <f t="shared" si="272"/>
        <v>Acquired</v>
      </c>
      <c r="W1249" s="1" t="str">
        <f t="shared" si="273"/>
        <v>£</v>
      </c>
      <c r="X1249" s="1" t="str">
        <f t="shared" si="274"/>
        <v>£272M</v>
      </c>
      <c r="Y1249" s="1" t="str">
        <f t="shared" si="275"/>
        <v>£140M</v>
      </c>
      <c r="Z1249" s="1" t="str">
        <f t="shared" si="276"/>
        <v>£0</v>
      </c>
      <c r="AA1249" s="1" t="str">
        <f t="shared" si="277"/>
        <v>£1,29,630</v>
      </c>
      <c r="AB1249" s="6">
        <f t="shared" si="278"/>
        <v>10802.469135802468</v>
      </c>
      <c r="AC1249" s="1" t="str">
        <f t="shared" si="279"/>
        <v>Large</v>
      </c>
    </row>
    <row r="1250" spans="1:29">
      <c r="A1250" s="1" t="s">
        <v>3762</v>
      </c>
      <c r="B1250" s="1">
        <v>2009</v>
      </c>
      <c r="C1250" s="1" t="s">
        <v>45</v>
      </c>
      <c r="D1250" s="1" t="s">
        <v>51</v>
      </c>
      <c r="E1250" s="1" t="s">
        <v>37</v>
      </c>
      <c r="F1250" s="1">
        <v>487</v>
      </c>
      <c r="G1250" s="1">
        <v>626</v>
      </c>
      <c r="H1250" s="1">
        <v>195</v>
      </c>
      <c r="I1250" s="1">
        <v>29.71</v>
      </c>
      <c r="J1250" s="1">
        <v>5</v>
      </c>
      <c r="K1250" s="1" t="s">
        <v>24</v>
      </c>
      <c r="L1250" s="1" t="s">
        <v>24</v>
      </c>
      <c r="M1250" s="1">
        <v>67</v>
      </c>
      <c r="N1250" s="1" t="s">
        <v>29</v>
      </c>
      <c r="O1250" s="1">
        <v>1633196</v>
      </c>
      <c r="P1250" s="1">
        <f t="shared" si="280"/>
        <v>4</v>
      </c>
      <c r="Q1250" s="1">
        <f t="shared" si="267"/>
        <v>15</v>
      </c>
      <c r="R1250" s="5">
        <f t="shared" si="268"/>
        <v>0.77795527156549515</v>
      </c>
      <c r="S1250" s="6">
        <f t="shared" si="269"/>
        <v>311501.59744408948</v>
      </c>
      <c r="T1250" s="4">
        <f t="shared" si="270"/>
        <v>0.40041067761806981</v>
      </c>
      <c r="U1250" s="1" t="str">
        <f t="shared" si="271"/>
        <v>Normal</v>
      </c>
      <c r="V1250" s="1" t="str">
        <f t="shared" si="272"/>
        <v>Acquired</v>
      </c>
      <c r="W1250" s="1" t="str">
        <f t="shared" si="273"/>
        <v>A$</v>
      </c>
      <c r="X1250" s="1" t="str">
        <f t="shared" si="274"/>
        <v>A$487M</v>
      </c>
      <c r="Y1250" s="1" t="str">
        <f t="shared" si="275"/>
        <v>A$195M</v>
      </c>
      <c r="Z1250" s="1" t="str">
        <f t="shared" si="276"/>
        <v>A$1</v>
      </c>
      <c r="AA1250" s="1" t="str">
        <f t="shared" si="277"/>
        <v>A$3,11,502</v>
      </c>
      <c r="AB1250" s="6">
        <f t="shared" si="278"/>
        <v>25958.466453674122</v>
      </c>
      <c r="AC1250" s="1" t="str">
        <f t="shared" si="279"/>
        <v>Large</v>
      </c>
    </row>
    <row r="1251" spans="1:29">
      <c r="A1251" s="1" t="s">
        <v>2000</v>
      </c>
      <c r="B1251" s="1">
        <v>2009</v>
      </c>
      <c r="C1251" s="1" t="s">
        <v>42</v>
      </c>
      <c r="D1251" s="1" t="s">
        <v>48</v>
      </c>
      <c r="E1251" s="1" t="s">
        <v>40</v>
      </c>
      <c r="F1251" s="1">
        <v>421</v>
      </c>
      <c r="G1251" s="1">
        <v>73</v>
      </c>
      <c r="H1251" s="1">
        <v>999</v>
      </c>
      <c r="I1251" s="1">
        <v>49.41</v>
      </c>
      <c r="J1251" s="1">
        <v>1</v>
      </c>
      <c r="K1251" s="1" t="s">
        <v>24</v>
      </c>
      <c r="L1251" s="1" t="s">
        <v>19</v>
      </c>
      <c r="M1251" s="1">
        <v>20</v>
      </c>
      <c r="N1251" s="1" t="s">
        <v>25</v>
      </c>
      <c r="O1251" s="1">
        <v>1615804</v>
      </c>
      <c r="P1251" s="1">
        <f t="shared" si="280"/>
        <v>3</v>
      </c>
      <c r="Q1251" s="1">
        <f t="shared" si="267"/>
        <v>15</v>
      </c>
      <c r="R1251" s="5">
        <f t="shared" si="268"/>
        <v>5.7671232876712333</v>
      </c>
      <c r="S1251" s="6">
        <f t="shared" si="269"/>
        <v>13684931.506849315</v>
      </c>
      <c r="T1251" s="4">
        <f t="shared" si="270"/>
        <v>2.3729216152019004</v>
      </c>
      <c r="U1251" s="1" t="str">
        <f t="shared" si="271"/>
        <v>Normal</v>
      </c>
      <c r="V1251" s="1" t="str">
        <f t="shared" si="272"/>
        <v>Acquired</v>
      </c>
      <c r="W1251" s="1" t="str">
        <f t="shared" si="273"/>
        <v>¥</v>
      </c>
      <c r="X1251" s="1" t="str">
        <f t="shared" si="274"/>
        <v>¥421M</v>
      </c>
      <c r="Y1251" s="1" t="str">
        <f t="shared" si="275"/>
        <v>¥999M</v>
      </c>
      <c r="Z1251" s="1" t="str">
        <f t="shared" si="276"/>
        <v>¥6</v>
      </c>
      <c r="AA1251" s="1" t="str">
        <f t="shared" si="277"/>
        <v>¥1,36,84,932</v>
      </c>
      <c r="AB1251" s="6">
        <f t="shared" si="278"/>
        <v>1140410.9589041097</v>
      </c>
      <c r="AC1251" s="1" t="str">
        <f t="shared" si="279"/>
        <v>Large</v>
      </c>
    </row>
    <row r="1252" spans="1:29">
      <c r="A1252" s="1" t="s">
        <v>2717</v>
      </c>
      <c r="B1252" s="1">
        <v>2009</v>
      </c>
      <c r="C1252" s="1" t="s">
        <v>45</v>
      </c>
      <c r="D1252" s="1" t="s">
        <v>46</v>
      </c>
      <c r="E1252" s="1" t="s">
        <v>23</v>
      </c>
      <c r="F1252" s="1">
        <v>364</v>
      </c>
      <c r="G1252" s="1">
        <v>1463</v>
      </c>
      <c r="H1252" s="1">
        <v>14</v>
      </c>
      <c r="I1252" s="1">
        <v>41.49</v>
      </c>
      <c r="J1252" s="1">
        <v>9</v>
      </c>
      <c r="K1252" s="1" t="s">
        <v>24</v>
      </c>
      <c r="L1252" s="1" t="s">
        <v>24</v>
      </c>
      <c r="M1252" s="1">
        <v>93</v>
      </c>
      <c r="N1252" s="1" t="s">
        <v>29</v>
      </c>
      <c r="O1252" s="1">
        <v>1607119</v>
      </c>
      <c r="P1252" s="1">
        <f t="shared" si="280"/>
        <v>5</v>
      </c>
      <c r="Q1252" s="1">
        <f t="shared" si="267"/>
        <v>15</v>
      </c>
      <c r="R1252" s="5">
        <f t="shared" si="268"/>
        <v>0.24880382775119617</v>
      </c>
      <c r="S1252" s="6">
        <f t="shared" si="269"/>
        <v>9569.3779904306211</v>
      </c>
      <c r="T1252" s="4">
        <f t="shared" si="270"/>
        <v>3.8461538461538464E-2</v>
      </c>
      <c r="U1252" s="1" t="str">
        <f t="shared" si="271"/>
        <v>High Performer</v>
      </c>
      <c r="V1252" s="1" t="str">
        <f t="shared" si="272"/>
        <v>Acquired</v>
      </c>
      <c r="W1252" s="1" t="str">
        <f t="shared" si="273"/>
        <v>A$</v>
      </c>
      <c r="X1252" s="1" t="str">
        <f t="shared" si="274"/>
        <v>A$364M</v>
      </c>
      <c r="Y1252" s="1" t="str">
        <f t="shared" si="275"/>
        <v>A$14M</v>
      </c>
      <c r="Z1252" s="1" t="str">
        <f t="shared" si="276"/>
        <v>A$0</v>
      </c>
      <c r="AA1252" s="1" t="str">
        <f t="shared" si="277"/>
        <v>A$9,569</v>
      </c>
      <c r="AB1252" s="6">
        <f t="shared" si="278"/>
        <v>797.44816586921854</v>
      </c>
      <c r="AC1252" s="1" t="str">
        <f t="shared" si="279"/>
        <v>Large</v>
      </c>
    </row>
    <row r="1253" spans="1:29">
      <c r="A1253" s="1" t="s">
        <v>978</v>
      </c>
      <c r="B1253" s="1">
        <v>2009</v>
      </c>
      <c r="C1253" s="1" t="s">
        <v>16</v>
      </c>
      <c r="D1253" s="1" t="s">
        <v>39</v>
      </c>
      <c r="E1253" s="1" t="s">
        <v>40</v>
      </c>
      <c r="F1253" s="1">
        <v>400</v>
      </c>
      <c r="G1253" s="1">
        <v>2174</v>
      </c>
      <c r="H1253" s="1">
        <v>188</v>
      </c>
      <c r="I1253" s="1">
        <v>43.93</v>
      </c>
      <c r="J1253" s="1">
        <v>6</v>
      </c>
      <c r="K1253" s="1" t="s">
        <v>19</v>
      </c>
      <c r="L1253" s="1" t="s">
        <v>19</v>
      </c>
      <c r="M1253" s="1">
        <v>30</v>
      </c>
      <c r="N1253" s="1" t="s">
        <v>29</v>
      </c>
      <c r="O1253" s="1">
        <v>1558033</v>
      </c>
      <c r="P1253" s="1">
        <f t="shared" si="280"/>
        <v>3</v>
      </c>
      <c r="Q1253" s="1">
        <f t="shared" si="267"/>
        <v>15</v>
      </c>
      <c r="R1253" s="5">
        <f t="shared" si="268"/>
        <v>0.18399264029438822</v>
      </c>
      <c r="S1253" s="6">
        <f t="shared" si="269"/>
        <v>86476.540938362465</v>
      </c>
      <c r="T1253" s="4">
        <f t="shared" si="270"/>
        <v>0.47</v>
      </c>
      <c r="U1253" s="1" t="str">
        <f t="shared" si="271"/>
        <v>Normal</v>
      </c>
      <c r="V1253" s="1" t="str">
        <f t="shared" si="272"/>
        <v>Still Private</v>
      </c>
      <c r="W1253" s="1" t="str">
        <f t="shared" si="273"/>
        <v>$</v>
      </c>
      <c r="X1253" s="1" t="str">
        <f t="shared" si="274"/>
        <v>$400M</v>
      </c>
      <c r="Y1253" s="1" t="str">
        <f t="shared" si="275"/>
        <v>$188M</v>
      </c>
      <c r="Z1253" s="1" t="str">
        <f t="shared" si="276"/>
        <v>$0</v>
      </c>
      <c r="AA1253" s="1" t="str">
        <f t="shared" si="277"/>
        <v>$86,477</v>
      </c>
      <c r="AB1253" s="6">
        <f t="shared" si="278"/>
        <v>7206.3784115302051</v>
      </c>
      <c r="AC1253" s="1" t="str">
        <f t="shared" si="279"/>
        <v>Large</v>
      </c>
    </row>
    <row r="1254" spans="1:29">
      <c r="A1254" s="1" t="s">
        <v>846</v>
      </c>
      <c r="B1254" s="1">
        <v>2009</v>
      </c>
      <c r="C1254" s="1" t="s">
        <v>31</v>
      </c>
      <c r="D1254" s="1" t="s">
        <v>32</v>
      </c>
      <c r="E1254" s="1" t="s">
        <v>37</v>
      </c>
      <c r="F1254" s="1">
        <v>394</v>
      </c>
      <c r="G1254" s="1">
        <v>2423</v>
      </c>
      <c r="H1254" s="1">
        <v>697</v>
      </c>
      <c r="I1254" s="1">
        <v>45.29</v>
      </c>
      <c r="J1254" s="1">
        <v>5</v>
      </c>
      <c r="K1254" s="1" t="s">
        <v>24</v>
      </c>
      <c r="L1254" s="1" t="s">
        <v>24</v>
      </c>
      <c r="M1254" s="1">
        <v>25</v>
      </c>
      <c r="N1254" s="1" t="s">
        <v>25</v>
      </c>
      <c r="O1254" s="1">
        <v>1544394</v>
      </c>
      <c r="P1254" s="1">
        <f t="shared" si="280"/>
        <v>4</v>
      </c>
      <c r="Q1254" s="1">
        <f t="shared" si="267"/>
        <v>15</v>
      </c>
      <c r="R1254" s="5">
        <f t="shared" si="268"/>
        <v>0.16260833677259595</v>
      </c>
      <c r="S1254" s="6">
        <f t="shared" si="269"/>
        <v>287659.92571192735</v>
      </c>
      <c r="T1254" s="4">
        <f t="shared" si="270"/>
        <v>1.7690355329949239</v>
      </c>
      <c r="U1254" s="1" t="str">
        <f t="shared" si="271"/>
        <v>Normal</v>
      </c>
      <c r="V1254" s="1" t="str">
        <f t="shared" si="272"/>
        <v>Acquired</v>
      </c>
      <c r="W1254" s="1" t="str">
        <f t="shared" si="273"/>
        <v>€</v>
      </c>
      <c r="X1254" s="1" t="str">
        <f t="shared" si="274"/>
        <v>€394M</v>
      </c>
      <c r="Y1254" s="1" t="str">
        <f t="shared" si="275"/>
        <v>€697M</v>
      </c>
      <c r="Z1254" s="1" t="str">
        <f t="shared" si="276"/>
        <v>€0</v>
      </c>
      <c r="AA1254" s="1" t="str">
        <f t="shared" si="277"/>
        <v>€2,87,660</v>
      </c>
      <c r="AB1254" s="6">
        <f t="shared" si="278"/>
        <v>23971.660475993947</v>
      </c>
      <c r="AC1254" s="1" t="str">
        <f t="shared" si="279"/>
        <v>Large</v>
      </c>
    </row>
    <row r="1255" spans="1:29">
      <c r="A1255" s="1" t="s">
        <v>459</v>
      </c>
      <c r="B1255" s="1">
        <v>2009</v>
      </c>
      <c r="C1255" s="1" t="s">
        <v>53</v>
      </c>
      <c r="D1255" s="1" t="s">
        <v>32</v>
      </c>
      <c r="E1255" s="1" t="s">
        <v>37</v>
      </c>
      <c r="F1255" s="1">
        <v>306</v>
      </c>
      <c r="G1255" s="1">
        <v>1338</v>
      </c>
      <c r="H1255" s="1">
        <v>58</v>
      </c>
      <c r="I1255" s="1">
        <v>13.36</v>
      </c>
      <c r="J1255" s="1">
        <v>3</v>
      </c>
      <c r="K1255" s="1" t="s">
        <v>24</v>
      </c>
      <c r="L1255" s="1" t="s">
        <v>24</v>
      </c>
      <c r="M1255" s="1">
        <v>98</v>
      </c>
      <c r="N1255" s="1" t="s">
        <v>25</v>
      </c>
      <c r="O1255" s="1">
        <v>1523360</v>
      </c>
      <c r="P1255" s="1">
        <f t="shared" si="280"/>
        <v>4</v>
      </c>
      <c r="Q1255" s="1">
        <f t="shared" si="267"/>
        <v>15</v>
      </c>
      <c r="R1255" s="5">
        <f t="shared" si="268"/>
        <v>0.22869955156950672</v>
      </c>
      <c r="S1255" s="6">
        <f t="shared" si="269"/>
        <v>43348.281016442452</v>
      </c>
      <c r="T1255" s="4">
        <f t="shared" si="270"/>
        <v>0.18954248366013071</v>
      </c>
      <c r="U1255" s="1" t="str">
        <f t="shared" si="271"/>
        <v>Normal</v>
      </c>
      <c r="V1255" s="1" t="str">
        <f t="shared" si="272"/>
        <v>Acquired</v>
      </c>
      <c r="W1255" s="1">
        <f t="shared" si="273"/>
        <v>0</v>
      </c>
      <c r="X1255" s="1" t="str">
        <f t="shared" si="274"/>
        <v>0306M</v>
      </c>
      <c r="Y1255" s="1" t="str">
        <f t="shared" si="275"/>
        <v>058M</v>
      </c>
      <c r="Z1255" s="1" t="str">
        <f t="shared" si="276"/>
        <v>00</v>
      </c>
      <c r="AA1255" s="1" t="str">
        <f t="shared" si="277"/>
        <v>043,348</v>
      </c>
      <c r="AB1255" s="6">
        <f t="shared" si="278"/>
        <v>3612.3567513702042</v>
      </c>
      <c r="AC1255" s="1" t="str">
        <f t="shared" si="279"/>
        <v>Large</v>
      </c>
    </row>
    <row r="1256" spans="1:29">
      <c r="A1256" s="1" t="s">
        <v>1529</v>
      </c>
      <c r="B1256" s="1">
        <v>2009</v>
      </c>
      <c r="C1256" s="1" t="s">
        <v>27</v>
      </c>
      <c r="D1256" s="1" t="s">
        <v>51</v>
      </c>
      <c r="E1256" s="1" t="s">
        <v>18</v>
      </c>
      <c r="F1256" s="1">
        <v>447</v>
      </c>
      <c r="G1256" s="1">
        <v>3982</v>
      </c>
      <c r="H1256" s="1">
        <v>870</v>
      </c>
      <c r="I1256" s="1">
        <v>12.24</v>
      </c>
      <c r="J1256" s="1">
        <v>4</v>
      </c>
      <c r="K1256" s="1" t="s">
        <v>19</v>
      </c>
      <c r="L1256" s="1" t="s">
        <v>24</v>
      </c>
      <c r="M1256" s="1">
        <v>37</v>
      </c>
      <c r="N1256" s="1" t="s">
        <v>29</v>
      </c>
      <c r="O1256" s="1">
        <v>1453889</v>
      </c>
      <c r="P1256" s="1">
        <f t="shared" si="280"/>
        <v>2</v>
      </c>
      <c r="Q1256" s="1">
        <f t="shared" si="267"/>
        <v>15</v>
      </c>
      <c r="R1256" s="5">
        <f t="shared" si="268"/>
        <v>0.11225514816675038</v>
      </c>
      <c r="S1256" s="6">
        <f t="shared" si="269"/>
        <v>218483.17428427926</v>
      </c>
      <c r="T1256" s="4">
        <f t="shared" si="270"/>
        <v>1.9463087248322148</v>
      </c>
      <c r="U1256" s="1" t="str">
        <f t="shared" si="271"/>
        <v>Normal</v>
      </c>
      <c r="V1256" s="1" t="str">
        <f t="shared" si="272"/>
        <v>IPO</v>
      </c>
      <c r="W1256" s="1" t="str">
        <f t="shared" si="273"/>
        <v>$</v>
      </c>
      <c r="X1256" s="1" t="str">
        <f t="shared" si="274"/>
        <v>$447M</v>
      </c>
      <c r="Y1256" s="1" t="str">
        <f t="shared" si="275"/>
        <v>$870M</v>
      </c>
      <c r="Z1256" s="1" t="str">
        <f t="shared" si="276"/>
        <v>$0</v>
      </c>
      <c r="AA1256" s="1" t="str">
        <f t="shared" si="277"/>
        <v>$2,18,483</v>
      </c>
      <c r="AB1256" s="6">
        <f t="shared" si="278"/>
        <v>18206.931190356605</v>
      </c>
      <c r="AC1256" s="1" t="str">
        <f t="shared" si="279"/>
        <v>Large</v>
      </c>
    </row>
    <row r="1257" spans="1:29">
      <c r="A1257" s="1" t="s">
        <v>4643</v>
      </c>
      <c r="B1257" s="1">
        <v>2009</v>
      </c>
      <c r="C1257" s="1" t="s">
        <v>45</v>
      </c>
      <c r="D1257" s="1" t="s">
        <v>32</v>
      </c>
      <c r="E1257" s="1" t="s">
        <v>23</v>
      </c>
      <c r="F1257" s="1">
        <v>201</v>
      </c>
      <c r="G1257" s="1">
        <v>2228</v>
      </c>
      <c r="H1257" s="1">
        <v>425</v>
      </c>
      <c r="I1257" s="1">
        <v>39.19</v>
      </c>
      <c r="J1257" s="1">
        <v>3</v>
      </c>
      <c r="K1257" s="1" t="s">
        <v>19</v>
      </c>
      <c r="L1257" s="1" t="s">
        <v>19</v>
      </c>
      <c r="M1257" s="1">
        <v>55</v>
      </c>
      <c r="N1257" s="1" t="s">
        <v>29</v>
      </c>
      <c r="O1257" s="1">
        <v>1433868</v>
      </c>
      <c r="P1257" s="1">
        <f t="shared" si="280"/>
        <v>5</v>
      </c>
      <c r="Q1257" s="1">
        <f t="shared" si="267"/>
        <v>15</v>
      </c>
      <c r="R1257" s="5">
        <f t="shared" si="268"/>
        <v>9.0215439856373425E-2</v>
      </c>
      <c r="S1257" s="6">
        <f t="shared" si="269"/>
        <v>190754.03949730701</v>
      </c>
      <c r="T1257" s="4">
        <f t="shared" si="270"/>
        <v>2.1144278606965172</v>
      </c>
      <c r="U1257" s="1" t="str">
        <f t="shared" si="271"/>
        <v>Normal</v>
      </c>
      <c r="V1257" s="1" t="str">
        <f t="shared" si="272"/>
        <v>Still Private</v>
      </c>
      <c r="W1257" s="1" t="str">
        <f t="shared" si="273"/>
        <v>A$</v>
      </c>
      <c r="X1257" s="1" t="str">
        <f t="shared" si="274"/>
        <v>A$201M</v>
      </c>
      <c r="Y1257" s="1" t="str">
        <f t="shared" si="275"/>
        <v>A$425M</v>
      </c>
      <c r="Z1257" s="1" t="str">
        <f t="shared" si="276"/>
        <v>A$0</v>
      </c>
      <c r="AA1257" s="1" t="str">
        <f t="shared" si="277"/>
        <v>A$1,90,754</v>
      </c>
      <c r="AB1257" s="6">
        <f t="shared" si="278"/>
        <v>15896.169958108916</v>
      </c>
      <c r="AC1257" s="1" t="str">
        <f t="shared" si="279"/>
        <v>Large</v>
      </c>
    </row>
    <row r="1258" spans="1:29">
      <c r="A1258" s="1" t="s">
        <v>1358</v>
      </c>
      <c r="B1258" s="1">
        <v>2009</v>
      </c>
      <c r="C1258" s="1" t="s">
        <v>59</v>
      </c>
      <c r="D1258" s="1" t="s">
        <v>48</v>
      </c>
      <c r="E1258" s="1" t="s">
        <v>37</v>
      </c>
      <c r="F1258" s="1">
        <v>232</v>
      </c>
      <c r="G1258" s="1">
        <v>2633</v>
      </c>
      <c r="H1258" s="1">
        <v>655</v>
      </c>
      <c r="I1258" s="1">
        <v>1.53</v>
      </c>
      <c r="J1258" s="1">
        <v>5</v>
      </c>
      <c r="K1258" s="1" t="s">
        <v>19</v>
      </c>
      <c r="L1258" s="1" t="s">
        <v>19</v>
      </c>
      <c r="M1258" s="1">
        <v>54</v>
      </c>
      <c r="N1258" s="1" t="s">
        <v>20</v>
      </c>
      <c r="O1258" s="1">
        <v>1430429</v>
      </c>
      <c r="P1258" s="1">
        <f t="shared" si="280"/>
        <v>4</v>
      </c>
      <c r="Q1258" s="1">
        <f t="shared" si="267"/>
        <v>15</v>
      </c>
      <c r="R1258" s="5">
        <f t="shared" si="268"/>
        <v>8.8112419293581462E-2</v>
      </c>
      <c r="S1258" s="6">
        <f t="shared" si="269"/>
        <v>248765.66654006837</v>
      </c>
      <c r="T1258" s="4">
        <f t="shared" si="270"/>
        <v>2.8232758620689653</v>
      </c>
      <c r="U1258" s="1" t="str">
        <f t="shared" si="271"/>
        <v>Normal</v>
      </c>
      <c r="V1258" s="1" t="str">
        <f t="shared" si="272"/>
        <v>Still Private</v>
      </c>
      <c r="W1258" s="1" t="str">
        <f t="shared" si="273"/>
        <v>₹</v>
      </c>
      <c r="X1258" s="1" t="str">
        <f t="shared" si="274"/>
        <v>₹232M</v>
      </c>
      <c r="Y1258" s="1" t="str">
        <f t="shared" si="275"/>
        <v>₹655M</v>
      </c>
      <c r="Z1258" s="1" t="str">
        <f t="shared" si="276"/>
        <v>₹0</v>
      </c>
      <c r="AA1258" s="1" t="str">
        <f t="shared" si="277"/>
        <v>₹2,48,766</v>
      </c>
      <c r="AB1258" s="6">
        <f t="shared" si="278"/>
        <v>20730.472211672364</v>
      </c>
      <c r="AC1258" s="1" t="str">
        <f t="shared" si="279"/>
        <v>Large</v>
      </c>
    </row>
    <row r="1259" spans="1:29">
      <c r="A1259" s="1" t="s">
        <v>4391</v>
      </c>
      <c r="B1259" s="1">
        <v>2009</v>
      </c>
      <c r="C1259" s="1" t="s">
        <v>73</v>
      </c>
      <c r="D1259" s="1" t="s">
        <v>43</v>
      </c>
      <c r="E1259" s="1" t="s">
        <v>37</v>
      </c>
      <c r="F1259" s="1">
        <v>202</v>
      </c>
      <c r="G1259" s="1">
        <v>4188</v>
      </c>
      <c r="H1259" s="1">
        <v>183</v>
      </c>
      <c r="I1259" s="1">
        <v>3.82</v>
      </c>
      <c r="J1259" s="1">
        <v>5</v>
      </c>
      <c r="K1259" s="1" t="s">
        <v>19</v>
      </c>
      <c r="L1259" s="1" t="s">
        <v>19</v>
      </c>
      <c r="M1259" s="1">
        <v>31</v>
      </c>
      <c r="N1259" s="1" t="s">
        <v>20</v>
      </c>
      <c r="O1259" s="1">
        <v>1378087</v>
      </c>
      <c r="P1259" s="1">
        <f t="shared" si="280"/>
        <v>4</v>
      </c>
      <c r="Q1259" s="1">
        <f t="shared" si="267"/>
        <v>15</v>
      </c>
      <c r="R1259" s="5">
        <f t="shared" si="268"/>
        <v>4.8233046800382047E-2</v>
      </c>
      <c r="S1259" s="6">
        <f t="shared" si="269"/>
        <v>43696.275071633238</v>
      </c>
      <c r="T1259" s="4">
        <f t="shared" si="270"/>
        <v>0.90594059405940597</v>
      </c>
      <c r="U1259" s="1" t="str">
        <f t="shared" si="271"/>
        <v>Normal</v>
      </c>
      <c r="V1259" s="1" t="str">
        <f t="shared" si="272"/>
        <v>Still Private</v>
      </c>
      <c r="W1259" s="1" t="str">
        <f t="shared" si="273"/>
        <v>€</v>
      </c>
      <c r="X1259" s="1" t="str">
        <f t="shared" si="274"/>
        <v>€202M</v>
      </c>
      <c r="Y1259" s="1" t="str">
        <f t="shared" si="275"/>
        <v>€183M</v>
      </c>
      <c r="Z1259" s="1" t="str">
        <f t="shared" si="276"/>
        <v>€0</v>
      </c>
      <c r="AA1259" s="1" t="str">
        <f t="shared" si="277"/>
        <v>€43,696</v>
      </c>
      <c r="AB1259" s="6">
        <f t="shared" si="278"/>
        <v>3641.3562559694365</v>
      </c>
      <c r="AC1259" s="1" t="str">
        <f t="shared" si="279"/>
        <v>Large</v>
      </c>
    </row>
    <row r="1260" spans="1:29">
      <c r="A1260" s="1" t="s">
        <v>4158</v>
      </c>
      <c r="B1260" s="1">
        <v>2009</v>
      </c>
      <c r="C1260" s="1" t="s">
        <v>16</v>
      </c>
      <c r="D1260" s="1" t="s">
        <v>43</v>
      </c>
      <c r="E1260" s="1" t="s">
        <v>18</v>
      </c>
      <c r="F1260" s="1">
        <v>283</v>
      </c>
      <c r="G1260" s="1">
        <v>3436</v>
      </c>
      <c r="H1260" s="1">
        <v>364</v>
      </c>
      <c r="I1260" s="1">
        <v>28.9</v>
      </c>
      <c r="J1260" s="1">
        <v>1</v>
      </c>
      <c r="K1260" s="1" t="s">
        <v>19</v>
      </c>
      <c r="L1260" s="1" t="s">
        <v>19</v>
      </c>
      <c r="M1260" s="1">
        <v>59</v>
      </c>
      <c r="N1260" s="1" t="s">
        <v>20</v>
      </c>
      <c r="O1260" s="1">
        <v>1365956</v>
      </c>
      <c r="P1260" s="1">
        <f t="shared" si="280"/>
        <v>2</v>
      </c>
      <c r="Q1260" s="1">
        <f t="shared" si="267"/>
        <v>15</v>
      </c>
      <c r="R1260" s="5">
        <f t="shared" si="268"/>
        <v>8.236321303841676E-2</v>
      </c>
      <c r="S1260" s="6">
        <f t="shared" si="269"/>
        <v>105937.13620488941</v>
      </c>
      <c r="T1260" s="4">
        <f t="shared" si="270"/>
        <v>1.2862190812720848</v>
      </c>
      <c r="U1260" s="1" t="str">
        <f t="shared" si="271"/>
        <v>Normal</v>
      </c>
      <c r="V1260" s="1" t="str">
        <f t="shared" si="272"/>
        <v>Still Private</v>
      </c>
      <c r="W1260" s="1" t="str">
        <f t="shared" si="273"/>
        <v>$</v>
      </c>
      <c r="X1260" s="1" t="str">
        <f t="shared" si="274"/>
        <v>$283M</v>
      </c>
      <c r="Y1260" s="1" t="str">
        <f t="shared" si="275"/>
        <v>$364M</v>
      </c>
      <c r="Z1260" s="1" t="str">
        <f t="shared" si="276"/>
        <v>$0</v>
      </c>
      <c r="AA1260" s="1" t="str">
        <f t="shared" si="277"/>
        <v>$1,05,937</v>
      </c>
      <c r="AB1260" s="6">
        <f t="shared" si="278"/>
        <v>8828.0946837407846</v>
      </c>
      <c r="AC1260" s="1" t="str">
        <f t="shared" si="279"/>
        <v>Large</v>
      </c>
    </row>
    <row r="1261" spans="1:29">
      <c r="A1261" s="1" t="s">
        <v>1725</v>
      </c>
      <c r="B1261" s="1">
        <v>2009</v>
      </c>
      <c r="C1261" s="1" t="s">
        <v>53</v>
      </c>
      <c r="D1261" s="1" t="s">
        <v>36</v>
      </c>
      <c r="E1261" s="1" t="s">
        <v>40</v>
      </c>
      <c r="F1261" s="1">
        <v>252</v>
      </c>
      <c r="G1261" s="1">
        <v>4725</v>
      </c>
      <c r="H1261" s="1">
        <v>758</v>
      </c>
      <c r="I1261" s="1">
        <v>15.46</v>
      </c>
      <c r="J1261" s="1">
        <v>6</v>
      </c>
      <c r="K1261" s="1" t="s">
        <v>19</v>
      </c>
      <c r="L1261" s="1" t="s">
        <v>24</v>
      </c>
      <c r="M1261" s="1">
        <v>76</v>
      </c>
      <c r="N1261" s="1" t="s">
        <v>49</v>
      </c>
      <c r="O1261" s="1">
        <v>1353879</v>
      </c>
      <c r="P1261" s="1">
        <f t="shared" si="280"/>
        <v>3</v>
      </c>
      <c r="Q1261" s="1">
        <f t="shared" si="267"/>
        <v>15</v>
      </c>
      <c r="R1261" s="5">
        <f t="shared" si="268"/>
        <v>5.3333333333333337E-2</v>
      </c>
      <c r="S1261" s="6">
        <f t="shared" si="269"/>
        <v>160423.28042328043</v>
      </c>
      <c r="T1261" s="4">
        <f t="shared" si="270"/>
        <v>3.0079365079365079</v>
      </c>
      <c r="U1261" s="1" t="str">
        <f t="shared" si="271"/>
        <v>Normal</v>
      </c>
      <c r="V1261" s="1" t="str">
        <f t="shared" si="272"/>
        <v>IPO</v>
      </c>
      <c r="W1261" s="1">
        <f t="shared" si="273"/>
        <v>0</v>
      </c>
      <c r="X1261" s="1" t="str">
        <f t="shared" si="274"/>
        <v>0252M</v>
      </c>
      <c r="Y1261" s="1" t="str">
        <f t="shared" si="275"/>
        <v>0758M</v>
      </c>
      <c r="Z1261" s="1" t="str">
        <f t="shared" si="276"/>
        <v>00</v>
      </c>
      <c r="AA1261" s="1" t="str">
        <f t="shared" si="277"/>
        <v>01,60,423</v>
      </c>
      <c r="AB1261" s="6">
        <f t="shared" si="278"/>
        <v>13368.606701940036</v>
      </c>
      <c r="AC1261" s="1" t="str">
        <f t="shared" si="279"/>
        <v>Large</v>
      </c>
    </row>
    <row r="1262" spans="1:29">
      <c r="A1262" s="1" t="s">
        <v>3112</v>
      </c>
      <c r="B1262" s="1">
        <v>2009</v>
      </c>
      <c r="C1262" s="1" t="s">
        <v>59</v>
      </c>
      <c r="D1262" s="1" t="s">
        <v>32</v>
      </c>
      <c r="E1262" s="1" t="s">
        <v>40</v>
      </c>
      <c r="F1262" s="1">
        <v>335</v>
      </c>
      <c r="G1262" s="1">
        <v>2528</v>
      </c>
      <c r="H1262" s="1">
        <v>379</v>
      </c>
      <c r="I1262" s="1">
        <v>41.7</v>
      </c>
      <c r="J1262" s="1">
        <v>2</v>
      </c>
      <c r="K1262" s="1" t="s">
        <v>24</v>
      </c>
      <c r="L1262" s="1" t="s">
        <v>19</v>
      </c>
      <c r="M1262" s="1">
        <v>35</v>
      </c>
      <c r="N1262" s="1" t="s">
        <v>49</v>
      </c>
      <c r="O1262" s="1">
        <v>1223267</v>
      </c>
      <c r="P1262" s="1">
        <f t="shared" si="280"/>
        <v>3</v>
      </c>
      <c r="Q1262" s="1">
        <f t="shared" si="267"/>
        <v>15</v>
      </c>
      <c r="R1262" s="5">
        <f t="shared" si="268"/>
        <v>0.13251582278481014</v>
      </c>
      <c r="S1262" s="6">
        <f t="shared" si="269"/>
        <v>149920.88607594935</v>
      </c>
      <c r="T1262" s="4">
        <f t="shared" si="270"/>
        <v>1.1313432835820896</v>
      </c>
      <c r="U1262" s="1" t="str">
        <f t="shared" si="271"/>
        <v>Normal</v>
      </c>
      <c r="V1262" s="1" t="str">
        <f t="shared" si="272"/>
        <v>Acquired</v>
      </c>
      <c r="W1262" s="1" t="str">
        <f t="shared" si="273"/>
        <v>₹</v>
      </c>
      <c r="X1262" s="1" t="str">
        <f t="shared" si="274"/>
        <v>₹335M</v>
      </c>
      <c r="Y1262" s="1" t="str">
        <f t="shared" si="275"/>
        <v>₹379M</v>
      </c>
      <c r="Z1262" s="1" t="str">
        <f t="shared" si="276"/>
        <v>₹0</v>
      </c>
      <c r="AA1262" s="1" t="str">
        <f t="shared" si="277"/>
        <v>₹1,49,921</v>
      </c>
      <c r="AB1262" s="6">
        <f t="shared" si="278"/>
        <v>12493.407172995781</v>
      </c>
      <c r="AC1262" s="1" t="str">
        <f t="shared" si="279"/>
        <v>Large</v>
      </c>
    </row>
    <row r="1263" spans="1:29">
      <c r="A1263" s="1" t="s">
        <v>599</v>
      </c>
      <c r="B1263" s="1">
        <v>2009</v>
      </c>
      <c r="C1263" s="1" t="s">
        <v>35</v>
      </c>
      <c r="D1263" s="1" t="s">
        <v>32</v>
      </c>
      <c r="E1263" s="1" t="s">
        <v>23</v>
      </c>
      <c r="F1263" s="1">
        <v>318</v>
      </c>
      <c r="G1263" s="1">
        <v>311</v>
      </c>
      <c r="H1263" s="1">
        <v>455</v>
      </c>
      <c r="I1263" s="1">
        <v>36.25</v>
      </c>
      <c r="J1263" s="1">
        <v>2</v>
      </c>
      <c r="K1263" s="1" t="s">
        <v>24</v>
      </c>
      <c r="L1263" s="1" t="s">
        <v>19</v>
      </c>
      <c r="M1263" s="1">
        <v>40</v>
      </c>
      <c r="N1263" s="1" t="s">
        <v>49</v>
      </c>
      <c r="O1263" s="1">
        <v>1217305</v>
      </c>
      <c r="P1263" s="1">
        <f t="shared" si="280"/>
        <v>5</v>
      </c>
      <c r="Q1263" s="1">
        <f t="shared" si="267"/>
        <v>15</v>
      </c>
      <c r="R1263" s="5">
        <f t="shared" si="268"/>
        <v>1.022508038585209</v>
      </c>
      <c r="S1263" s="6">
        <f t="shared" si="269"/>
        <v>1463022.5080385853</v>
      </c>
      <c r="T1263" s="4">
        <f t="shared" si="270"/>
        <v>1.4308176100628931</v>
      </c>
      <c r="U1263" s="1" t="str">
        <f t="shared" si="271"/>
        <v>Normal</v>
      </c>
      <c r="V1263" s="1" t="str">
        <f t="shared" si="272"/>
        <v>Acquired</v>
      </c>
      <c r="W1263" s="1" t="str">
        <f t="shared" si="273"/>
        <v>¥</v>
      </c>
      <c r="X1263" s="1" t="str">
        <f t="shared" si="274"/>
        <v>¥318M</v>
      </c>
      <c r="Y1263" s="1" t="str">
        <f t="shared" si="275"/>
        <v>¥455M</v>
      </c>
      <c r="Z1263" s="1" t="str">
        <f t="shared" si="276"/>
        <v>¥1</v>
      </c>
      <c r="AA1263" s="1" t="str">
        <f t="shared" si="277"/>
        <v>¥14,63,023</v>
      </c>
      <c r="AB1263" s="6">
        <f t="shared" si="278"/>
        <v>121918.54233654877</v>
      </c>
      <c r="AC1263" s="1" t="str">
        <f t="shared" si="279"/>
        <v>Large</v>
      </c>
    </row>
    <row r="1264" spans="1:29">
      <c r="A1264" s="1" t="s">
        <v>4924</v>
      </c>
      <c r="B1264" s="1">
        <v>2009</v>
      </c>
      <c r="C1264" s="1" t="s">
        <v>45</v>
      </c>
      <c r="D1264" s="1" t="s">
        <v>32</v>
      </c>
      <c r="E1264" s="1" t="s">
        <v>37</v>
      </c>
      <c r="F1264" s="1">
        <v>415</v>
      </c>
      <c r="G1264" s="1">
        <v>1607</v>
      </c>
      <c r="H1264" s="1">
        <v>14</v>
      </c>
      <c r="I1264" s="1">
        <v>45.61</v>
      </c>
      <c r="J1264" s="1">
        <v>7</v>
      </c>
      <c r="K1264" s="1" t="s">
        <v>24</v>
      </c>
      <c r="L1264" s="1" t="s">
        <v>19</v>
      </c>
      <c r="M1264" s="1">
        <v>35</v>
      </c>
      <c r="N1264" s="1" t="s">
        <v>20</v>
      </c>
      <c r="O1264" s="1">
        <v>1204060</v>
      </c>
      <c r="P1264" s="1">
        <f t="shared" si="280"/>
        <v>4</v>
      </c>
      <c r="Q1264" s="1">
        <f t="shared" si="267"/>
        <v>15</v>
      </c>
      <c r="R1264" s="5">
        <f t="shared" si="268"/>
        <v>0.25824517734909769</v>
      </c>
      <c r="S1264" s="6">
        <f t="shared" si="269"/>
        <v>8711.8855009334166</v>
      </c>
      <c r="T1264" s="4">
        <f t="shared" si="270"/>
        <v>3.3734939759036145E-2</v>
      </c>
      <c r="U1264" s="1" t="str">
        <f t="shared" si="271"/>
        <v>Normal</v>
      </c>
      <c r="V1264" s="1" t="str">
        <f t="shared" si="272"/>
        <v>Acquired</v>
      </c>
      <c r="W1264" s="1" t="str">
        <f t="shared" si="273"/>
        <v>A$</v>
      </c>
      <c r="X1264" s="1" t="str">
        <f t="shared" si="274"/>
        <v>A$415M</v>
      </c>
      <c r="Y1264" s="1" t="str">
        <f t="shared" si="275"/>
        <v>A$14M</v>
      </c>
      <c r="Z1264" s="1" t="str">
        <f t="shared" si="276"/>
        <v>A$0</v>
      </c>
      <c r="AA1264" s="1" t="str">
        <f t="shared" si="277"/>
        <v>A$8,712</v>
      </c>
      <c r="AB1264" s="6">
        <f t="shared" si="278"/>
        <v>725.99045841111797</v>
      </c>
      <c r="AC1264" s="1" t="str">
        <f t="shared" si="279"/>
        <v>Large</v>
      </c>
    </row>
    <row r="1265" spans="1:29">
      <c r="A1265" s="1" t="s">
        <v>2479</v>
      </c>
      <c r="B1265" s="1">
        <v>2009</v>
      </c>
      <c r="C1265" s="1" t="s">
        <v>27</v>
      </c>
      <c r="D1265" s="1" t="s">
        <v>32</v>
      </c>
      <c r="E1265" s="1" t="s">
        <v>23</v>
      </c>
      <c r="F1265" s="1">
        <v>340</v>
      </c>
      <c r="G1265" s="1">
        <v>2196</v>
      </c>
      <c r="H1265" s="1">
        <v>223</v>
      </c>
      <c r="I1265" s="1">
        <v>22.49</v>
      </c>
      <c r="J1265" s="1">
        <v>4</v>
      </c>
      <c r="K1265" s="1" t="s">
        <v>24</v>
      </c>
      <c r="L1265" s="1" t="s">
        <v>24</v>
      </c>
      <c r="M1265" s="1">
        <v>17</v>
      </c>
      <c r="N1265" s="1" t="s">
        <v>33</v>
      </c>
      <c r="O1265" s="1">
        <v>1197690</v>
      </c>
      <c r="P1265" s="1">
        <f t="shared" si="280"/>
        <v>5</v>
      </c>
      <c r="Q1265" s="1">
        <f t="shared" si="267"/>
        <v>15</v>
      </c>
      <c r="R1265" s="5">
        <f t="shared" si="268"/>
        <v>0.15482695810564662</v>
      </c>
      <c r="S1265" s="6">
        <f t="shared" si="269"/>
        <v>101548.26958105646</v>
      </c>
      <c r="T1265" s="4">
        <f t="shared" si="270"/>
        <v>0.65588235294117647</v>
      </c>
      <c r="U1265" s="1" t="str">
        <f t="shared" si="271"/>
        <v>Normal</v>
      </c>
      <c r="V1265" s="1" t="str">
        <f t="shared" si="272"/>
        <v>Acquired</v>
      </c>
      <c r="W1265" s="1" t="str">
        <f t="shared" si="273"/>
        <v>$</v>
      </c>
      <c r="X1265" s="1" t="str">
        <f t="shared" si="274"/>
        <v>$340M</v>
      </c>
      <c r="Y1265" s="1" t="str">
        <f t="shared" si="275"/>
        <v>$223M</v>
      </c>
      <c r="Z1265" s="1" t="str">
        <f t="shared" si="276"/>
        <v>$0</v>
      </c>
      <c r="AA1265" s="1" t="str">
        <f t="shared" si="277"/>
        <v>$1,01,548</v>
      </c>
      <c r="AB1265" s="6">
        <f t="shared" si="278"/>
        <v>8462.355798421373</v>
      </c>
      <c r="AC1265" s="1" t="str">
        <f t="shared" si="279"/>
        <v>Large</v>
      </c>
    </row>
    <row r="1266" spans="1:29">
      <c r="A1266" s="1" t="s">
        <v>810</v>
      </c>
      <c r="B1266" s="1">
        <v>2009</v>
      </c>
      <c r="C1266" s="1" t="s">
        <v>31</v>
      </c>
      <c r="D1266" s="1" t="s">
        <v>46</v>
      </c>
      <c r="E1266" s="1" t="s">
        <v>18</v>
      </c>
      <c r="F1266" s="1">
        <v>471</v>
      </c>
      <c r="G1266" s="1">
        <v>2165</v>
      </c>
      <c r="H1266" s="1">
        <v>228</v>
      </c>
      <c r="I1266" s="1">
        <v>48.41</v>
      </c>
      <c r="J1266" s="1">
        <v>5</v>
      </c>
      <c r="K1266" s="1" t="s">
        <v>24</v>
      </c>
      <c r="L1266" s="1" t="s">
        <v>19</v>
      </c>
      <c r="M1266" s="1">
        <v>76</v>
      </c>
      <c r="N1266" s="1" t="s">
        <v>33</v>
      </c>
      <c r="O1266" s="1">
        <v>1179138</v>
      </c>
      <c r="P1266" s="1">
        <f t="shared" si="280"/>
        <v>2</v>
      </c>
      <c r="Q1266" s="1">
        <f t="shared" si="267"/>
        <v>15</v>
      </c>
      <c r="R1266" s="5">
        <f t="shared" si="268"/>
        <v>0.21755196304849886</v>
      </c>
      <c r="S1266" s="6">
        <f t="shared" si="269"/>
        <v>105311.77829099307</v>
      </c>
      <c r="T1266" s="4">
        <f t="shared" si="270"/>
        <v>0.48407643312101911</v>
      </c>
      <c r="U1266" s="1" t="str">
        <f t="shared" si="271"/>
        <v>Normal</v>
      </c>
      <c r="V1266" s="1" t="str">
        <f t="shared" si="272"/>
        <v>Acquired</v>
      </c>
      <c r="W1266" s="1" t="str">
        <f t="shared" si="273"/>
        <v>€</v>
      </c>
      <c r="X1266" s="1" t="str">
        <f t="shared" si="274"/>
        <v>€471M</v>
      </c>
      <c r="Y1266" s="1" t="str">
        <f t="shared" si="275"/>
        <v>€228M</v>
      </c>
      <c r="Z1266" s="1" t="str">
        <f t="shared" si="276"/>
        <v>€0</v>
      </c>
      <c r="AA1266" s="1" t="str">
        <f t="shared" si="277"/>
        <v>€1,05,312</v>
      </c>
      <c r="AB1266" s="6">
        <f t="shared" si="278"/>
        <v>8775.9815242494224</v>
      </c>
      <c r="AC1266" s="1" t="str">
        <f t="shared" si="279"/>
        <v>Large</v>
      </c>
    </row>
    <row r="1267" spans="1:29">
      <c r="A1267" s="1" t="s">
        <v>1554</v>
      </c>
      <c r="B1267" s="1">
        <v>2009</v>
      </c>
      <c r="C1267" s="1" t="s">
        <v>22</v>
      </c>
      <c r="D1267" s="1" t="s">
        <v>43</v>
      </c>
      <c r="E1267" s="1" t="s">
        <v>28</v>
      </c>
      <c r="F1267" s="1">
        <v>380</v>
      </c>
      <c r="G1267" s="1">
        <v>3446</v>
      </c>
      <c r="H1267" s="1">
        <v>886</v>
      </c>
      <c r="I1267" s="1">
        <v>35.94</v>
      </c>
      <c r="J1267" s="1">
        <v>3</v>
      </c>
      <c r="K1267" s="1" t="s">
        <v>19</v>
      </c>
      <c r="L1267" s="1" t="s">
        <v>19</v>
      </c>
      <c r="M1267" s="1">
        <v>58</v>
      </c>
      <c r="N1267" s="1" t="s">
        <v>29</v>
      </c>
      <c r="O1267" s="1">
        <v>1164330</v>
      </c>
      <c r="P1267" s="1">
        <f t="shared" si="280"/>
        <v>1</v>
      </c>
      <c r="Q1267" s="1">
        <f t="shared" si="267"/>
        <v>15</v>
      </c>
      <c r="R1267" s="5">
        <f t="shared" si="268"/>
        <v>0.11027278003482298</v>
      </c>
      <c r="S1267" s="6">
        <f t="shared" si="269"/>
        <v>257109.69239698202</v>
      </c>
      <c r="T1267" s="4">
        <f t="shared" si="270"/>
        <v>2.331578947368421</v>
      </c>
      <c r="U1267" s="1" t="str">
        <f t="shared" si="271"/>
        <v>Normal</v>
      </c>
      <c r="V1267" s="1" t="str">
        <f t="shared" si="272"/>
        <v>Still Private</v>
      </c>
      <c r="W1267" s="1" t="str">
        <f t="shared" si="273"/>
        <v>£</v>
      </c>
      <c r="X1267" s="1" t="str">
        <f t="shared" si="274"/>
        <v>£380M</v>
      </c>
      <c r="Y1267" s="1" t="str">
        <f t="shared" si="275"/>
        <v>£886M</v>
      </c>
      <c r="Z1267" s="1" t="str">
        <f t="shared" si="276"/>
        <v>£0</v>
      </c>
      <c r="AA1267" s="1" t="str">
        <f t="shared" si="277"/>
        <v>£2,57,110</v>
      </c>
      <c r="AB1267" s="6">
        <f t="shared" si="278"/>
        <v>21425.8076997485</v>
      </c>
      <c r="AC1267" s="1" t="str">
        <f t="shared" si="279"/>
        <v>Large</v>
      </c>
    </row>
    <row r="1268" spans="1:29">
      <c r="A1268" s="1" t="s">
        <v>3841</v>
      </c>
      <c r="B1268" s="1">
        <v>2009</v>
      </c>
      <c r="C1268" s="1" t="s">
        <v>22</v>
      </c>
      <c r="D1268" s="1" t="s">
        <v>102</v>
      </c>
      <c r="E1268" s="1" t="s">
        <v>37</v>
      </c>
      <c r="F1268" s="1">
        <v>477</v>
      </c>
      <c r="G1268" s="1">
        <v>3680</v>
      </c>
      <c r="H1268" s="1">
        <v>842</v>
      </c>
      <c r="I1268" s="1">
        <v>1.96</v>
      </c>
      <c r="J1268" s="1">
        <v>5</v>
      </c>
      <c r="K1268" s="1" t="s">
        <v>24</v>
      </c>
      <c r="L1268" s="1" t="s">
        <v>19</v>
      </c>
      <c r="M1268" s="1">
        <v>93</v>
      </c>
      <c r="N1268" s="1" t="s">
        <v>49</v>
      </c>
      <c r="O1268" s="1">
        <v>1159227</v>
      </c>
      <c r="P1268" s="1">
        <f t="shared" si="280"/>
        <v>4</v>
      </c>
      <c r="Q1268" s="1">
        <f t="shared" si="267"/>
        <v>15</v>
      </c>
      <c r="R1268" s="5">
        <f t="shared" si="268"/>
        <v>0.12961956521739129</v>
      </c>
      <c r="S1268" s="6">
        <f t="shared" si="269"/>
        <v>228804.34782608695</v>
      </c>
      <c r="T1268" s="4">
        <f t="shared" si="270"/>
        <v>1.7651991614255764</v>
      </c>
      <c r="U1268" s="1" t="str">
        <f t="shared" si="271"/>
        <v>Normal</v>
      </c>
      <c r="V1268" s="1" t="str">
        <f t="shared" si="272"/>
        <v>Acquired</v>
      </c>
      <c r="W1268" s="1" t="str">
        <f t="shared" si="273"/>
        <v>£</v>
      </c>
      <c r="X1268" s="1" t="str">
        <f t="shared" si="274"/>
        <v>£477M</v>
      </c>
      <c r="Y1268" s="1" t="str">
        <f t="shared" si="275"/>
        <v>£842M</v>
      </c>
      <c r="Z1268" s="1" t="str">
        <f t="shared" si="276"/>
        <v>£0</v>
      </c>
      <c r="AA1268" s="1" t="str">
        <f t="shared" si="277"/>
        <v>£2,28,804</v>
      </c>
      <c r="AB1268" s="6">
        <f t="shared" si="278"/>
        <v>19067.028985507248</v>
      </c>
      <c r="AC1268" s="1" t="str">
        <f t="shared" si="279"/>
        <v>Large</v>
      </c>
    </row>
    <row r="1269" spans="1:29">
      <c r="A1269" s="1" t="s">
        <v>747</v>
      </c>
      <c r="B1269" s="1">
        <v>2009</v>
      </c>
      <c r="C1269" s="1" t="s">
        <v>73</v>
      </c>
      <c r="D1269" s="1" t="s">
        <v>39</v>
      </c>
      <c r="E1269" s="1" t="s">
        <v>23</v>
      </c>
      <c r="F1269" s="1">
        <v>443</v>
      </c>
      <c r="G1269" s="1">
        <v>950</v>
      </c>
      <c r="H1269" s="1">
        <v>104</v>
      </c>
      <c r="I1269" s="1">
        <v>39.78</v>
      </c>
      <c r="J1269" s="1">
        <v>3</v>
      </c>
      <c r="K1269" s="1" t="s">
        <v>24</v>
      </c>
      <c r="L1269" s="1" t="s">
        <v>24</v>
      </c>
      <c r="M1269" s="1">
        <v>86</v>
      </c>
      <c r="N1269" s="1" t="s">
        <v>33</v>
      </c>
      <c r="O1269" s="1">
        <v>1115128</v>
      </c>
      <c r="P1269" s="1">
        <f t="shared" si="280"/>
        <v>5</v>
      </c>
      <c r="Q1269" s="1">
        <f t="shared" si="267"/>
        <v>15</v>
      </c>
      <c r="R1269" s="5">
        <f t="shared" si="268"/>
        <v>0.46631578947368418</v>
      </c>
      <c r="S1269" s="6">
        <f t="shared" si="269"/>
        <v>109473.68421052632</v>
      </c>
      <c r="T1269" s="4">
        <f t="shared" si="270"/>
        <v>0.23476297968397292</v>
      </c>
      <c r="U1269" s="1" t="str">
        <f t="shared" si="271"/>
        <v>Normal</v>
      </c>
      <c r="V1269" s="1" t="str">
        <f t="shared" si="272"/>
        <v>Acquired</v>
      </c>
      <c r="W1269" s="1" t="str">
        <f t="shared" si="273"/>
        <v>€</v>
      </c>
      <c r="X1269" s="1" t="str">
        <f t="shared" si="274"/>
        <v>€443M</v>
      </c>
      <c r="Y1269" s="1" t="str">
        <f t="shared" si="275"/>
        <v>€104M</v>
      </c>
      <c r="Z1269" s="1" t="str">
        <f t="shared" si="276"/>
        <v>€0</v>
      </c>
      <c r="AA1269" s="1" t="str">
        <f t="shared" si="277"/>
        <v>€1,09,474</v>
      </c>
      <c r="AB1269" s="6">
        <f t="shared" si="278"/>
        <v>9122.8070175438588</v>
      </c>
      <c r="AC1269" s="1" t="str">
        <f t="shared" si="279"/>
        <v>Large</v>
      </c>
    </row>
    <row r="1270" spans="1:29">
      <c r="A1270" s="1" t="s">
        <v>1857</v>
      </c>
      <c r="B1270" s="1">
        <v>2009</v>
      </c>
      <c r="C1270" s="1" t="s">
        <v>53</v>
      </c>
      <c r="D1270" s="1" t="s">
        <v>102</v>
      </c>
      <c r="E1270" s="1" t="s">
        <v>37</v>
      </c>
      <c r="F1270" s="1">
        <v>204</v>
      </c>
      <c r="G1270" s="1">
        <v>4373</v>
      </c>
      <c r="H1270" s="1">
        <v>7</v>
      </c>
      <c r="I1270" s="1">
        <v>10.33</v>
      </c>
      <c r="J1270" s="1">
        <v>3</v>
      </c>
      <c r="K1270" s="1" t="s">
        <v>19</v>
      </c>
      <c r="L1270" s="1" t="s">
        <v>24</v>
      </c>
      <c r="M1270" s="1">
        <v>47</v>
      </c>
      <c r="N1270" s="1" t="s">
        <v>49</v>
      </c>
      <c r="O1270" s="1">
        <v>1080437</v>
      </c>
      <c r="P1270" s="1">
        <f t="shared" si="280"/>
        <v>4</v>
      </c>
      <c r="Q1270" s="1">
        <f t="shared" si="267"/>
        <v>15</v>
      </c>
      <c r="R1270" s="5">
        <f t="shared" si="268"/>
        <v>4.6649897095815226E-2</v>
      </c>
      <c r="S1270" s="6">
        <f t="shared" si="269"/>
        <v>1600.7317630916991</v>
      </c>
      <c r="T1270" s="4">
        <f t="shared" si="270"/>
        <v>3.4313725490196081E-2</v>
      </c>
      <c r="U1270" s="1" t="str">
        <f t="shared" si="271"/>
        <v>Normal</v>
      </c>
      <c r="V1270" s="1" t="str">
        <f t="shared" si="272"/>
        <v>IPO</v>
      </c>
      <c r="W1270" s="1">
        <f t="shared" si="273"/>
        <v>0</v>
      </c>
      <c r="X1270" s="1" t="str">
        <f t="shared" si="274"/>
        <v>0204M</v>
      </c>
      <c r="Y1270" s="1" t="str">
        <f t="shared" si="275"/>
        <v>07M</v>
      </c>
      <c r="Z1270" s="1" t="str">
        <f t="shared" si="276"/>
        <v>00</v>
      </c>
      <c r="AA1270" s="1" t="str">
        <f t="shared" si="277"/>
        <v>01,601</v>
      </c>
      <c r="AB1270" s="6">
        <f t="shared" si="278"/>
        <v>133.39431359097492</v>
      </c>
      <c r="AC1270" s="1" t="str">
        <f t="shared" si="279"/>
        <v>Large</v>
      </c>
    </row>
    <row r="1271" spans="1:29">
      <c r="A1271" s="1" t="s">
        <v>3419</v>
      </c>
      <c r="B1271" s="1">
        <v>2009</v>
      </c>
      <c r="C1271" s="1" t="s">
        <v>42</v>
      </c>
      <c r="D1271" s="1" t="s">
        <v>48</v>
      </c>
      <c r="E1271" s="1" t="s">
        <v>40</v>
      </c>
      <c r="F1271" s="1">
        <v>217</v>
      </c>
      <c r="G1271" s="1">
        <v>4642</v>
      </c>
      <c r="H1271" s="1">
        <v>781</v>
      </c>
      <c r="I1271" s="1">
        <v>47.15</v>
      </c>
      <c r="J1271" s="1">
        <v>6</v>
      </c>
      <c r="K1271" s="1" t="s">
        <v>19</v>
      </c>
      <c r="L1271" s="1" t="s">
        <v>19</v>
      </c>
      <c r="M1271" s="1">
        <v>83</v>
      </c>
      <c r="N1271" s="1" t="s">
        <v>25</v>
      </c>
      <c r="O1271" s="1">
        <v>1015469</v>
      </c>
      <c r="P1271" s="1">
        <f t="shared" si="280"/>
        <v>3</v>
      </c>
      <c r="Q1271" s="1">
        <f t="shared" si="267"/>
        <v>15</v>
      </c>
      <c r="R1271" s="5">
        <f t="shared" si="268"/>
        <v>4.6747091770788451E-2</v>
      </c>
      <c r="S1271" s="6">
        <f t="shared" si="269"/>
        <v>168246.44549763034</v>
      </c>
      <c r="T1271" s="4">
        <f t="shared" si="270"/>
        <v>3.5990783410138247</v>
      </c>
      <c r="U1271" s="1" t="str">
        <f t="shared" si="271"/>
        <v>Normal</v>
      </c>
      <c r="V1271" s="1" t="str">
        <f t="shared" si="272"/>
        <v>Still Private</v>
      </c>
      <c r="W1271" s="1" t="str">
        <f t="shared" si="273"/>
        <v>¥</v>
      </c>
      <c r="X1271" s="1" t="str">
        <f t="shared" si="274"/>
        <v>¥217M</v>
      </c>
      <c r="Y1271" s="1" t="str">
        <f t="shared" si="275"/>
        <v>¥781M</v>
      </c>
      <c r="Z1271" s="1" t="str">
        <f t="shared" si="276"/>
        <v>¥0</v>
      </c>
      <c r="AA1271" s="1" t="str">
        <f t="shared" si="277"/>
        <v>¥1,68,246</v>
      </c>
      <c r="AB1271" s="6">
        <f t="shared" si="278"/>
        <v>14020.537124802528</v>
      </c>
      <c r="AC1271" s="1" t="str">
        <f t="shared" si="279"/>
        <v>Large</v>
      </c>
    </row>
    <row r="1272" spans="1:29">
      <c r="A1272" s="1" t="s">
        <v>1993</v>
      </c>
      <c r="B1272" s="1">
        <v>2009</v>
      </c>
      <c r="C1272" s="1" t="s">
        <v>35</v>
      </c>
      <c r="D1272" s="1" t="s">
        <v>95</v>
      </c>
      <c r="E1272" s="1" t="s">
        <v>18</v>
      </c>
      <c r="F1272" s="1">
        <v>202</v>
      </c>
      <c r="G1272" s="1">
        <v>3405</v>
      </c>
      <c r="H1272" s="1">
        <v>370</v>
      </c>
      <c r="I1272" s="1">
        <v>49.93</v>
      </c>
      <c r="J1272" s="1">
        <v>2</v>
      </c>
      <c r="K1272" s="1" t="s">
        <v>24</v>
      </c>
      <c r="L1272" s="1" t="s">
        <v>19</v>
      </c>
      <c r="M1272" s="1">
        <v>34</v>
      </c>
      <c r="N1272" s="1" t="s">
        <v>20</v>
      </c>
      <c r="O1272" s="1">
        <v>968334</v>
      </c>
      <c r="P1272" s="1">
        <f t="shared" si="280"/>
        <v>2</v>
      </c>
      <c r="Q1272" s="1">
        <f t="shared" si="267"/>
        <v>15</v>
      </c>
      <c r="R1272" s="5">
        <f t="shared" si="268"/>
        <v>5.9324522760646106E-2</v>
      </c>
      <c r="S1272" s="6">
        <f t="shared" si="269"/>
        <v>108663.72980910426</v>
      </c>
      <c r="T1272" s="4">
        <f t="shared" si="270"/>
        <v>1.8316831683168318</v>
      </c>
      <c r="U1272" s="1" t="str">
        <f t="shared" si="271"/>
        <v>Normal</v>
      </c>
      <c r="V1272" s="1" t="str">
        <f t="shared" si="272"/>
        <v>Acquired</v>
      </c>
      <c r="W1272" s="1" t="str">
        <f t="shared" si="273"/>
        <v>¥</v>
      </c>
      <c r="X1272" s="1" t="str">
        <f t="shared" si="274"/>
        <v>¥202M</v>
      </c>
      <c r="Y1272" s="1" t="str">
        <f t="shared" si="275"/>
        <v>¥370M</v>
      </c>
      <c r="Z1272" s="1" t="str">
        <f t="shared" si="276"/>
        <v>¥0</v>
      </c>
      <c r="AA1272" s="1" t="str">
        <f t="shared" si="277"/>
        <v>¥1,08,664</v>
      </c>
      <c r="AB1272" s="6">
        <f t="shared" si="278"/>
        <v>9055.3108174253557</v>
      </c>
      <c r="AC1272" s="1" t="str">
        <f t="shared" si="279"/>
        <v>Large</v>
      </c>
    </row>
    <row r="1273" spans="1:29">
      <c r="A1273" s="1" t="s">
        <v>2559</v>
      </c>
      <c r="B1273" s="1">
        <v>2009</v>
      </c>
      <c r="C1273" s="1" t="s">
        <v>45</v>
      </c>
      <c r="D1273" s="1" t="s">
        <v>95</v>
      </c>
      <c r="E1273" s="1" t="s">
        <v>18</v>
      </c>
      <c r="F1273" s="1">
        <v>494</v>
      </c>
      <c r="G1273" s="1">
        <v>1644</v>
      </c>
      <c r="H1273" s="1">
        <v>959</v>
      </c>
      <c r="I1273" s="1">
        <v>35.700000000000003</v>
      </c>
      <c r="J1273" s="1">
        <v>6</v>
      </c>
      <c r="K1273" s="1" t="s">
        <v>24</v>
      </c>
      <c r="L1273" s="1" t="s">
        <v>19</v>
      </c>
      <c r="M1273" s="1">
        <v>1</v>
      </c>
      <c r="N1273" s="1" t="s">
        <v>20</v>
      </c>
      <c r="O1273" s="1">
        <v>963846</v>
      </c>
      <c r="P1273" s="1">
        <f t="shared" si="280"/>
        <v>2</v>
      </c>
      <c r="Q1273" s="1">
        <f t="shared" si="267"/>
        <v>15</v>
      </c>
      <c r="R1273" s="5">
        <f t="shared" si="268"/>
        <v>0.3004866180048662</v>
      </c>
      <c r="S1273" s="6">
        <f t="shared" si="269"/>
        <v>583333.33333333337</v>
      </c>
      <c r="T1273" s="4">
        <f t="shared" si="270"/>
        <v>1.9412955465587045</v>
      </c>
      <c r="U1273" s="1" t="str">
        <f t="shared" si="271"/>
        <v>Normal</v>
      </c>
      <c r="V1273" s="1" t="str">
        <f t="shared" si="272"/>
        <v>Acquired</v>
      </c>
      <c r="W1273" s="1" t="str">
        <f t="shared" si="273"/>
        <v>A$</v>
      </c>
      <c r="X1273" s="1" t="str">
        <f t="shared" si="274"/>
        <v>A$494M</v>
      </c>
      <c r="Y1273" s="1" t="str">
        <f t="shared" si="275"/>
        <v>A$959M</v>
      </c>
      <c r="Z1273" s="1" t="str">
        <f t="shared" si="276"/>
        <v>A$0</v>
      </c>
      <c r="AA1273" s="1" t="str">
        <f t="shared" si="277"/>
        <v>A$5,83,333</v>
      </c>
      <c r="AB1273" s="6">
        <f t="shared" si="278"/>
        <v>48611.111111111109</v>
      </c>
      <c r="AC1273" s="1" t="str">
        <f t="shared" si="279"/>
        <v>Large</v>
      </c>
    </row>
    <row r="1274" spans="1:29">
      <c r="A1274" s="1" t="s">
        <v>437</v>
      </c>
      <c r="B1274" s="1">
        <v>2009</v>
      </c>
      <c r="C1274" s="1" t="s">
        <v>31</v>
      </c>
      <c r="D1274" s="1" t="s">
        <v>48</v>
      </c>
      <c r="E1274" s="1" t="s">
        <v>23</v>
      </c>
      <c r="F1274" s="1">
        <v>381</v>
      </c>
      <c r="G1274" s="1">
        <v>3573</v>
      </c>
      <c r="H1274" s="1">
        <v>109</v>
      </c>
      <c r="I1274" s="1">
        <v>47.5</v>
      </c>
      <c r="J1274" s="1">
        <v>2</v>
      </c>
      <c r="K1274" s="1" t="s">
        <v>24</v>
      </c>
      <c r="L1274" s="1" t="s">
        <v>19</v>
      </c>
      <c r="M1274" s="1">
        <v>7</v>
      </c>
      <c r="N1274" s="1" t="s">
        <v>20</v>
      </c>
      <c r="O1274" s="1">
        <v>912702</v>
      </c>
      <c r="P1274" s="1">
        <f t="shared" si="280"/>
        <v>5</v>
      </c>
      <c r="Q1274" s="1">
        <f t="shared" si="267"/>
        <v>15</v>
      </c>
      <c r="R1274" s="5">
        <f t="shared" si="268"/>
        <v>0.10663308144416457</v>
      </c>
      <c r="S1274" s="6">
        <f t="shared" si="269"/>
        <v>30506.577106073328</v>
      </c>
      <c r="T1274" s="4">
        <f t="shared" si="270"/>
        <v>0.28608923884514437</v>
      </c>
      <c r="U1274" s="1" t="str">
        <f t="shared" si="271"/>
        <v>Normal</v>
      </c>
      <c r="V1274" s="1" t="str">
        <f t="shared" si="272"/>
        <v>Acquired</v>
      </c>
      <c r="W1274" s="1" t="str">
        <f t="shared" si="273"/>
        <v>€</v>
      </c>
      <c r="X1274" s="1" t="str">
        <f t="shared" si="274"/>
        <v>€381M</v>
      </c>
      <c r="Y1274" s="1" t="str">
        <f t="shared" si="275"/>
        <v>€109M</v>
      </c>
      <c r="Z1274" s="1" t="str">
        <f t="shared" si="276"/>
        <v>€0</v>
      </c>
      <c r="AA1274" s="1" t="str">
        <f t="shared" si="277"/>
        <v>€30,507</v>
      </c>
      <c r="AB1274" s="6">
        <f t="shared" si="278"/>
        <v>2542.2147588394441</v>
      </c>
      <c r="AC1274" s="1" t="str">
        <f t="shared" si="279"/>
        <v>Large</v>
      </c>
    </row>
    <row r="1275" spans="1:29">
      <c r="A1275" s="1" t="s">
        <v>4139</v>
      </c>
      <c r="B1275" s="1">
        <v>2009</v>
      </c>
      <c r="C1275" s="1" t="s">
        <v>27</v>
      </c>
      <c r="D1275" s="1" t="s">
        <v>43</v>
      </c>
      <c r="E1275" s="1" t="s">
        <v>23</v>
      </c>
      <c r="F1275" s="1">
        <v>460</v>
      </c>
      <c r="G1275" s="1">
        <v>2667</v>
      </c>
      <c r="H1275" s="1">
        <v>757</v>
      </c>
      <c r="I1275" s="1">
        <v>19.54</v>
      </c>
      <c r="J1275" s="1">
        <v>6</v>
      </c>
      <c r="K1275" s="1" t="s">
        <v>24</v>
      </c>
      <c r="L1275" s="1" t="s">
        <v>24</v>
      </c>
      <c r="M1275" s="1">
        <v>36</v>
      </c>
      <c r="N1275" s="1" t="s">
        <v>25</v>
      </c>
      <c r="O1275" s="1">
        <v>846219</v>
      </c>
      <c r="P1275" s="1">
        <f t="shared" si="280"/>
        <v>5</v>
      </c>
      <c r="Q1275" s="1">
        <f t="shared" si="267"/>
        <v>15</v>
      </c>
      <c r="R1275" s="5">
        <f t="shared" si="268"/>
        <v>0.17247844019497563</v>
      </c>
      <c r="S1275" s="6">
        <f t="shared" si="269"/>
        <v>283839.5200599925</v>
      </c>
      <c r="T1275" s="4">
        <f t="shared" si="270"/>
        <v>1.6456521739130434</v>
      </c>
      <c r="U1275" s="1" t="str">
        <f t="shared" si="271"/>
        <v>Normal</v>
      </c>
      <c r="V1275" s="1" t="str">
        <f t="shared" si="272"/>
        <v>Acquired</v>
      </c>
      <c r="W1275" s="1" t="str">
        <f t="shared" si="273"/>
        <v>$</v>
      </c>
      <c r="X1275" s="1" t="str">
        <f t="shared" si="274"/>
        <v>$460M</v>
      </c>
      <c r="Y1275" s="1" t="str">
        <f t="shared" si="275"/>
        <v>$757M</v>
      </c>
      <c r="Z1275" s="1" t="str">
        <f t="shared" si="276"/>
        <v>$0</v>
      </c>
      <c r="AA1275" s="1" t="str">
        <f t="shared" si="277"/>
        <v>$2,83,840</v>
      </c>
      <c r="AB1275" s="6">
        <f t="shared" si="278"/>
        <v>23653.293338332707</v>
      </c>
      <c r="AC1275" s="1" t="str">
        <f t="shared" si="279"/>
        <v>Large</v>
      </c>
    </row>
    <row r="1276" spans="1:29">
      <c r="A1276" s="1" t="s">
        <v>768</v>
      </c>
      <c r="B1276" s="1">
        <v>2009</v>
      </c>
      <c r="C1276" s="1" t="s">
        <v>31</v>
      </c>
      <c r="D1276" s="1" t="s">
        <v>43</v>
      </c>
      <c r="E1276" s="1" t="s">
        <v>28</v>
      </c>
      <c r="F1276" s="1">
        <v>210</v>
      </c>
      <c r="G1276" s="1">
        <v>2966</v>
      </c>
      <c r="H1276" s="1">
        <v>852</v>
      </c>
      <c r="I1276" s="1">
        <v>24.68</v>
      </c>
      <c r="J1276" s="1">
        <v>8</v>
      </c>
      <c r="K1276" s="1" t="s">
        <v>19</v>
      </c>
      <c r="L1276" s="1" t="s">
        <v>19</v>
      </c>
      <c r="M1276" s="1">
        <v>46</v>
      </c>
      <c r="N1276" s="1" t="s">
        <v>29</v>
      </c>
      <c r="O1276" s="1">
        <v>821524</v>
      </c>
      <c r="P1276" s="1">
        <f t="shared" si="280"/>
        <v>1</v>
      </c>
      <c r="Q1276" s="1">
        <f t="shared" si="267"/>
        <v>15</v>
      </c>
      <c r="R1276" s="5">
        <f t="shared" si="268"/>
        <v>7.0802427511800409E-2</v>
      </c>
      <c r="S1276" s="6">
        <f t="shared" si="269"/>
        <v>287255.56304787594</v>
      </c>
      <c r="T1276" s="4">
        <f t="shared" si="270"/>
        <v>4.0571428571428569</v>
      </c>
      <c r="U1276" s="1" t="str">
        <f t="shared" si="271"/>
        <v>High Performer</v>
      </c>
      <c r="V1276" s="1" t="str">
        <f t="shared" si="272"/>
        <v>Still Private</v>
      </c>
      <c r="W1276" s="1" t="str">
        <f t="shared" si="273"/>
        <v>€</v>
      </c>
      <c r="X1276" s="1" t="str">
        <f t="shared" si="274"/>
        <v>€210M</v>
      </c>
      <c r="Y1276" s="1" t="str">
        <f t="shared" si="275"/>
        <v>€852M</v>
      </c>
      <c r="Z1276" s="1" t="str">
        <f t="shared" si="276"/>
        <v>€0</v>
      </c>
      <c r="AA1276" s="1" t="str">
        <f t="shared" si="277"/>
        <v>€2,87,256</v>
      </c>
      <c r="AB1276" s="6">
        <f t="shared" si="278"/>
        <v>23937.963587322993</v>
      </c>
      <c r="AC1276" s="1" t="str">
        <f t="shared" si="279"/>
        <v>Large</v>
      </c>
    </row>
    <row r="1277" spans="1:29">
      <c r="A1277" s="1" t="s">
        <v>1433</v>
      </c>
      <c r="B1277" s="1">
        <v>2009</v>
      </c>
      <c r="C1277" s="1" t="s">
        <v>45</v>
      </c>
      <c r="D1277" s="1" t="s">
        <v>32</v>
      </c>
      <c r="E1277" s="1" t="s">
        <v>37</v>
      </c>
      <c r="F1277" s="1">
        <v>425</v>
      </c>
      <c r="G1277" s="1">
        <v>3284</v>
      </c>
      <c r="H1277" s="1">
        <v>208</v>
      </c>
      <c r="I1277" s="1">
        <v>42.35</v>
      </c>
      <c r="J1277" s="1">
        <v>1</v>
      </c>
      <c r="K1277" s="1" t="s">
        <v>19</v>
      </c>
      <c r="L1277" s="1" t="s">
        <v>24</v>
      </c>
      <c r="M1277" s="1">
        <v>18</v>
      </c>
      <c r="N1277" s="1" t="s">
        <v>25</v>
      </c>
      <c r="O1277" s="1">
        <v>819164</v>
      </c>
      <c r="P1277" s="1">
        <f t="shared" si="280"/>
        <v>4</v>
      </c>
      <c r="Q1277" s="1">
        <f t="shared" si="267"/>
        <v>15</v>
      </c>
      <c r="R1277" s="5">
        <f t="shared" si="268"/>
        <v>0.12941534713763703</v>
      </c>
      <c r="S1277" s="6">
        <f t="shared" si="269"/>
        <v>63337.393422655296</v>
      </c>
      <c r="T1277" s="4">
        <f t="shared" si="270"/>
        <v>0.48941176470588238</v>
      </c>
      <c r="U1277" s="1" t="str">
        <f t="shared" si="271"/>
        <v>Normal</v>
      </c>
      <c r="V1277" s="1" t="str">
        <f t="shared" si="272"/>
        <v>IPO</v>
      </c>
      <c r="W1277" s="1" t="str">
        <f t="shared" si="273"/>
        <v>A$</v>
      </c>
      <c r="X1277" s="1" t="str">
        <f t="shared" si="274"/>
        <v>A$425M</v>
      </c>
      <c r="Y1277" s="1" t="str">
        <f t="shared" si="275"/>
        <v>A$208M</v>
      </c>
      <c r="Z1277" s="1" t="str">
        <f t="shared" si="276"/>
        <v>A$0</v>
      </c>
      <c r="AA1277" s="1" t="str">
        <f t="shared" si="277"/>
        <v>A$63,337</v>
      </c>
      <c r="AB1277" s="6">
        <f t="shared" si="278"/>
        <v>5278.116118554608</v>
      </c>
      <c r="AC1277" s="1" t="str">
        <f t="shared" si="279"/>
        <v>Large</v>
      </c>
    </row>
    <row r="1278" spans="1:29">
      <c r="A1278" s="1" t="s">
        <v>3069</v>
      </c>
      <c r="B1278" s="1">
        <v>2009</v>
      </c>
      <c r="C1278" s="1" t="s">
        <v>73</v>
      </c>
      <c r="D1278" s="1" t="s">
        <v>39</v>
      </c>
      <c r="E1278" s="1" t="s">
        <v>23</v>
      </c>
      <c r="F1278" s="1">
        <v>295</v>
      </c>
      <c r="G1278" s="1">
        <v>2943</v>
      </c>
      <c r="H1278" s="1">
        <v>878</v>
      </c>
      <c r="I1278" s="1">
        <v>24.81</v>
      </c>
      <c r="J1278" s="1">
        <v>1</v>
      </c>
      <c r="K1278" s="1" t="s">
        <v>19</v>
      </c>
      <c r="L1278" s="1" t="s">
        <v>19</v>
      </c>
      <c r="M1278" s="1">
        <v>8</v>
      </c>
      <c r="N1278" s="1" t="s">
        <v>49</v>
      </c>
      <c r="O1278" s="1">
        <v>770306</v>
      </c>
      <c r="P1278" s="1">
        <f t="shared" si="280"/>
        <v>5</v>
      </c>
      <c r="Q1278" s="1">
        <f t="shared" si="267"/>
        <v>15</v>
      </c>
      <c r="R1278" s="5">
        <f t="shared" si="268"/>
        <v>0.10023785253143051</v>
      </c>
      <c r="S1278" s="6">
        <f t="shared" si="269"/>
        <v>298335.03227998642</v>
      </c>
      <c r="T1278" s="4">
        <f t="shared" si="270"/>
        <v>2.9762711864406781</v>
      </c>
      <c r="U1278" s="1" t="str">
        <f t="shared" si="271"/>
        <v>Normal</v>
      </c>
      <c r="V1278" s="1" t="str">
        <f t="shared" si="272"/>
        <v>Still Private</v>
      </c>
      <c r="W1278" s="1" t="str">
        <f t="shared" si="273"/>
        <v>€</v>
      </c>
      <c r="X1278" s="1" t="str">
        <f t="shared" si="274"/>
        <v>€295M</v>
      </c>
      <c r="Y1278" s="1" t="str">
        <f t="shared" si="275"/>
        <v>€878M</v>
      </c>
      <c r="Z1278" s="1" t="str">
        <f t="shared" si="276"/>
        <v>€0</v>
      </c>
      <c r="AA1278" s="1" t="str">
        <f t="shared" si="277"/>
        <v>€2,98,335</v>
      </c>
      <c r="AB1278" s="6">
        <f t="shared" si="278"/>
        <v>24861.252689998866</v>
      </c>
      <c r="AC1278" s="1" t="str">
        <f t="shared" si="279"/>
        <v>Large</v>
      </c>
    </row>
    <row r="1279" spans="1:29">
      <c r="A1279" s="1" t="s">
        <v>161</v>
      </c>
      <c r="B1279" s="1">
        <v>2009</v>
      </c>
      <c r="C1279" s="1" t="s">
        <v>53</v>
      </c>
      <c r="D1279" s="1" t="s">
        <v>36</v>
      </c>
      <c r="E1279" s="1" t="s">
        <v>18</v>
      </c>
      <c r="F1279" s="1">
        <v>282</v>
      </c>
      <c r="G1279" s="1">
        <v>693</v>
      </c>
      <c r="H1279" s="1">
        <v>601</v>
      </c>
      <c r="I1279" s="1">
        <v>16.2</v>
      </c>
      <c r="J1279" s="1">
        <v>8</v>
      </c>
      <c r="K1279" s="1" t="s">
        <v>19</v>
      </c>
      <c r="L1279" s="1" t="s">
        <v>24</v>
      </c>
      <c r="M1279" s="1">
        <v>61</v>
      </c>
      <c r="N1279" s="1" t="s">
        <v>49</v>
      </c>
      <c r="O1279" s="1">
        <v>734824</v>
      </c>
      <c r="P1279" s="1">
        <f t="shared" si="280"/>
        <v>2</v>
      </c>
      <c r="Q1279" s="1">
        <f t="shared" si="267"/>
        <v>15</v>
      </c>
      <c r="R1279" s="5">
        <f t="shared" si="268"/>
        <v>0.40692640692640691</v>
      </c>
      <c r="S1279" s="6">
        <f t="shared" si="269"/>
        <v>867243.86724386725</v>
      </c>
      <c r="T1279" s="4">
        <f t="shared" si="270"/>
        <v>2.1312056737588652</v>
      </c>
      <c r="U1279" s="1" t="str">
        <f t="shared" si="271"/>
        <v>High Performer</v>
      </c>
      <c r="V1279" s="1" t="str">
        <f t="shared" si="272"/>
        <v>IPO</v>
      </c>
      <c r="W1279" s="1">
        <f t="shared" si="273"/>
        <v>0</v>
      </c>
      <c r="X1279" s="1" t="str">
        <f t="shared" si="274"/>
        <v>0282M</v>
      </c>
      <c r="Y1279" s="1" t="str">
        <f t="shared" si="275"/>
        <v>0601M</v>
      </c>
      <c r="Z1279" s="1" t="str">
        <f t="shared" si="276"/>
        <v>00</v>
      </c>
      <c r="AA1279" s="1" t="str">
        <f t="shared" si="277"/>
        <v>08,67,244</v>
      </c>
      <c r="AB1279" s="6">
        <f t="shared" si="278"/>
        <v>72270.322270322271</v>
      </c>
      <c r="AC1279" s="1" t="str">
        <f t="shared" si="279"/>
        <v>Large</v>
      </c>
    </row>
    <row r="1280" spans="1:29">
      <c r="A1280" s="1" t="s">
        <v>3634</v>
      </c>
      <c r="B1280" s="1">
        <v>2009</v>
      </c>
      <c r="C1280" s="1" t="s">
        <v>73</v>
      </c>
      <c r="D1280" s="1" t="s">
        <v>95</v>
      </c>
      <c r="E1280" s="1" t="s">
        <v>28</v>
      </c>
      <c r="F1280" s="1">
        <v>313</v>
      </c>
      <c r="G1280" s="1">
        <v>2043</v>
      </c>
      <c r="H1280" s="1">
        <v>350</v>
      </c>
      <c r="I1280" s="1">
        <v>25.49</v>
      </c>
      <c r="J1280" s="1">
        <v>3</v>
      </c>
      <c r="K1280" s="1" t="s">
        <v>24</v>
      </c>
      <c r="L1280" s="1" t="s">
        <v>24</v>
      </c>
      <c r="M1280" s="1">
        <v>74</v>
      </c>
      <c r="N1280" s="1" t="s">
        <v>20</v>
      </c>
      <c r="O1280" s="1">
        <v>724858</v>
      </c>
      <c r="P1280" s="1">
        <f t="shared" si="280"/>
        <v>1</v>
      </c>
      <c r="Q1280" s="1">
        <f t="shared" si="267"/>
        <v>15</v>
      </c>
      <c r="R1280" s="5">
        <f t="shared" si="268"/>
        <v>0.15320606950562898</v>
      </c>
      <c r="S1280" s="6">
        <f t="shared" si="269"/>
        <v>171316.6911404797</v>
      </c>
      <c r="T1280" s="4">
        <f t="shared" si="270"/>
        <v>1.1182108626198084</v>
      </c>
      <c r="U1280" s="1" t="str">
        <f t="shared" si="271"/>
        <v>Normal</v>
      </c>
      <c r="V1280" s="1" t="str">
        <f t="shared" si="272"/>
        <v>Acquired</v>
      </c>
      <c r="W1280" s="1" t="str">
        <f t="shared" si="273"/>
        <v>€</v>
      </c>
      <c r="X1280" s="1" t="str">
        <f t="shared" si="274"/>
        <v>€313M</v>
      </c>
      <c r="Y1280" s="1" t="str">
        <f t="shared" si="275"/>
        <v>€350M</v>
      </c>
      <c r="Z1280" s="1" t="str">
        <f t="shared" si="276"/>
        <v>€0</v>
      </c>
      <c r="AA1280" s="1" t="str">
        <f t="shared" si="277"/>
        <v>€1,71,317</v>
      </c>
      <c r="AB1280" s="6">
        <f t="shared" si="278"/>
        <v>14276.390928373306</v>
      </c>
      <c r="AC1280" s="1" t="str">
        <f t="shared" si="279"/>
        <v>Large</v>
      </c>
    </row>
    <row r="1281" spans="1:29">
      <c r="A1281" s="1" t="s">
        <v>4947</v>
      </c>
      <c r="B1281" s="1">
        <v>2009</v>
      </c>
      <c r="C1281" s="1" t="s">
        <v>16</v>
      </c>
      <c r="D1281" s="1" t="s">
        <v>39</v>
      </c>
      <c r="E1281" s="1" t="s">
        <v>40</v>
      </c>
      <c r="F1281" s="1">
        <v>243</v>
      </c>
      <c r="G1281" s="1">
        <v>3508</v>
      </c>
      <c r="H1281" s="1">
        <v>541</v>
      </c>
      <c r="I1281" s="1">
        <v>12.04</v>
      </c>
      <c r="J1281" s="1">
        <v>5</v>
      </c>
      <c r="K1281" s="1" t="s">
        <v>19</v>
      </c>
      <c r="L1281" s="1" t="s">
        <v>24</v>
      </c>
      <c r="M1281" s="1">
        <v>94</v>
      </c>
      <c r="N1281" s="1" t="s">
        <v>20</v>
      </c>
      <c r="O1281" s="1">
        <v>715779</v>
      </c>
      <c r="P1281" s="1">
        <f t="shared" si="280"/>
        <v>3</v>
      </c>
      <c r="Q1281" s="1">
        <f t="shared" si="267"/>
        <v>15</v>
      </c>
      <c r="R1281" s="5">
        <f t="shared" si="268"/>
        <v>6.9270239452679586E-2</v>
      </c>
      <c r="S1281" s="6">
        <f t="shared" si="269"/>
        <v>154218.92816419611</v>
      </c>
      <c r="T1281" s="4">
        <f t="shared" si="270"/>
        <v>2.2263374485596708</v>
      </c>
      <c r="U1281" s="1" t="str">
        <f t="shared" si="271"/>
        <v>Normal</v>
      </c>
      <c r="V1281" s="1" t="str">
        <f t="shared" si="272"/>
        <v>IPO</v>
      </c>
      <c r="W1281" s="1" t="str">
        <f t="shared" si="273"/>
        <v>$</v>
      </c>
      <c r="X1281" s="1" t="str">
        <f t="shared" si="274"/>
        <v>$243M</v>
      </c>
      <c r="Y1281" s="1" t="str">
        <f t="shared" si="275"/>
        <v>$541M</v>
      </c>
      <c r="Z1281" s="1" t="str">
        <f t="shared" si="276"/>
        <v>$0</v>
      </c>
      <c r="AA1281" s="1" t="str">
        <f t="shared" si="277"/>
        <v>$1,54,219</v>
      </c>
      <c r="AB1281" s="6">
        <f t="shared" si="278"/>
        <v>12851.577347016344</v>
      </c>
      <c r="AC1281" s="1" t="str">
        <f t="shared" si="279"/>
        <v>Large</v>
      </c>
    </row>
    <row r="1282" spans="1:29">
      <c r="A1282" s="1" t="s">
        <v>4398</v>
      </c>
      <c r="B1282" s="1">
        <v>2009</v>
      </c>
      <c r="C1282" s="1" t="s">
        <v>45</v>
      </c>
      <c r="D1282" s="1" t="s">
        <v>48</v>
      </c>
      <c r="E1282" s="1" t="s">
        <v>37</v>
      </c>
      <c r="F1282" s="1">
        <v>259</v>
      </c>
      <c r="G1282" s="1">
        <v>3122</v>
      </c>
      <c r="H1282" s="1">
        <v>746</v>
      </c>
      <c r="I1282" s="1">
        <v>18.87</v>
      </c>
      <c r="J1282" s="1">
        <v>8</v>
      </c>
      <c r="K1282" s="1" t="s">
        <v>24</v>
      </c>
      <c r="L1282" s="1" t="s">
        <v>24</v>
      </c>
      <c r="M1282" s="1">
        <v>73</v>
      </c>
      <c r="N1282" s="1" t="s">
        <v>33</v>
      </c>
      <c r="O1282" s="1">
        <v>694278</v>
      </c>
      <c r="P1282" s="1">
        <f t="shared" si="280"/>
        <v>4</v>
      </c>
      <c r="Q1282" s="1">
        <f t="shared" ref="Q1282:Q1345" si="281">2024 - B1282</f>
        <v>15</v>
      </c>
      <c r="R1282" s="5">
        <f t="shared" ref="R1282:R1345" si="282">F1282 / G1282</f>
        <v>8.2959641255605385E-2</v>
      </c>
      <c r="S1282" s="6">
        <f t="shared" ref="S1282:S1345" si="283">(H1282 * 1000000) / G1282</f>
        <v>238949.39141575914</v>
      </c>
      <c r="T1282" s="4">
        <f t="shared" ref="T1282:T1345" si="284">H1282 / F1282</f>
        <v>2.8803088803088803</v>
      </c>
      <c r="U1282" s="1" t="str">
        <f t="shared" ref="U1282:U1345" si="285">IF(AND(J1282&gt;=8, I1282&gt;=1), "High Performer", "Normal")</f>
        <v>High Performer</v>
      </c>
      <c r="V1282" s="1" t="str">
        <f t="shared" ref="V1282:V1345" si="286">IF(K1282="Yes", "Acquired",
 IF(L1282="Yes", "IPO", "Still Private"))</f>
        <v>Acquired</v>
      </c>
      <c r="W1282" s="1" t="str">
        <f t="shared" ref="W1282:W1345" si="287">IF(C1282="USA","$",
IF(C1282="India","₹",
IF(C1282="UK","£",
IF(C1282="Germany","€",
IF(C1282="France","€",
IF(C1282="Canada","$",
IF(C1282="Australia","A$",
IF(C1282="China","¥",
IF(C1282="Japan","¥",)))))))))</f>
        <v>A$</v>
      </c>
      <c r="X1282" s="1" t="str">
        <f t="shared" ref="X1282:X1345" si="288">W1282 &amp; F1282 &amp; "M"</f>
        <v>A$259M</v>
      </c>
      <c r="Y1282" s="1" t="str">
        <f t="shared" ref="Y1282:Y1345" si="289">W1282 &amp; H1282 &amp; "M"</f>
        <v>A$746M</v>
      </c>
      <c r="Z1282" s="1" t="str">
        <f t="shared" ref="Z1282:Z1345" si="290">W1282 &amp; TEXT(R1282,"#,##0")</f>
        <v>A$0</v>
      </c>
      <c r="AA1282" s="1" t="str">
        <f t="shared" ref="AA1282:AA1345" si="291">W1282 &amp; TEXT(S1282,"#,##0")</f>
        <v>A$2,38,949</v>
      </c>
      <c r="AB1282" s="6">
        <f t="shared" ref="AB1282:AB1345" si="292">(H1282 * 1000000) / (12 * G1282)</f>
        <v>19912.449284646595</v>
      </c>
      <c r="AC1282" s="1" t="str">
        <f t="shared" ref="AC1282:AC1345" si="293">IF(F1282&lt;100, "Small", IF(F1282&lt;=200, "Mid",IF(F1282&lt;500,  "Large")))</f>
        <v>Large</v>
      </c>
    </row>
    <row r="1283" spans="1:29">
      <c r="A1283" s="1" t="s">
        <v>1371</v>
      </c>
      <c r="B1283" s="1">
        <v>2009</v>
      </c>
      <c r="C1283" s="1" t="s">
        <v>22</v>
      </c>
      <c r="D1283" s="1" t="s">
        <v>39</v>
      </c>
      <c r="E1283" s="1" t="s">
        <v>37</v>
      </c>
      <c r="F1283" s="1">
        <v>258</v>
      </c>
      <c r="G1283" s="1">
        <v>1765</v>
      </c>
      <c r="H1283" s="1">
        <v>728</v>
      </c>
      <c r="I1283" s="1">
        <v>36.44</v>
      </c>
      <c r="J1283" s="1">
        <v>2</v>
      </c>
      <c r="K1283" s="1" t="s">
        <v>19</v>
      </c>
      <c r="L1283" s="1" t="s">
        <v>19</v>
      </c>
      <c r="M1283" s="1">
        <v>85</v>
      </c>
      <c r="N1283" s="1" t="s">
        <v>20</v>
      </c>
      <c r="O1283" s="1">
        <v>624860</v>
      </c>
      <c r="P1283" s="1">
        <f t="shared" si="280"/>
        <v>4</v>
      </c>
      <c r="Q1283" s="1">
        <f t="shared" si="281"/>
        <v>15</v>
      </c>
      <c r="R1283" s="5">
        <f t="shared" si="282"/>
        <v>0.14617563739376771</v>
      </c>
      <c r="S1283" s="6">
        <f t="shared" si="283"/>
        <v>412464.5892351275</v>
      </c>
      <c r="T1283" s="4">
        <f t="shared" si="284"/>
        <v>2.8217054263565893</v>
      </c>
      <c r="U1283" s="1" t="str">
        <f t="shared" si="285"/>
        <v>Normal</v>
      </c>
      <c r="V1283" s="1" t="str">
        <f t="shared" si="286"/>
        <v>Still Private</v>
      </c>
      <c r="W1283" s="1" t="str">
        <f t="shared" si="287"/>
        <v>£</v>
      </c>
      <c r="X1283" s="1" t="str">
        <f t="shared" si="288"/>
        <v>£258M</v>
      </c>
      <c r="Y1283" s="1" t="str">
        <f t="shared" si="289"/>
        <v>£728M</v>
      </c>
      <c r="Z1283" s="1" t="str">
        <f t="shared" si="290"/>
        <v>£0</v>
      </c>
      <c r="AA1283" s="1" t="str">
        <f t="shared" si="291"/>
        <v>£4,12,465</v>
      </c>
      <c r="AB1283" s="6">
        <f t="shared" si="292"/>
        <v>34372.049102927289</v>
      </c>
      <c r="AC1283" s="1" t="str">
        <f t="shared" si="293"/>
        <v>Large</v>
      </c>
    </row>
    <row r="1284" spans="1:29">
      <c r="A1284" s="1" t="s">
        <v>2222</v>
      </c>
      <c r="B1284" s="1">
        <v>2009</v>
      </c>
      <c r="C1284" s="1" t="s">
        <v>27</v>
      </c>
      <c r="D1284" s="1" t="s">
        <v>46</v>
      </c>
      <c r="E1284" s="1" t="s">
        <v>37</v>
      </c>
      <c r="F1284" s="1">
        <v>358</v>
      </c>
      <c r="G1284" s="1">
        <v>3625</v>
      </c>
      <c r="H1284" s="1">
        <v>243</v>
      </c>
      <c r="I1284" s="1">
        <v>14.01</v>
      </c>
      <c r="J1284" s="1">
        <v>9</v>
      </c>
      <c r="K1284" s="1" t="s">
        <v>19</v>
      </c>
      <c r="L1284" s="1" t="s">
        <v>24</v>
      </c>
      <c r="M1284" s="1">
        <v>44</v>
      </c>
      <c r="N1284" s="1" t="s">
        <v>20</v>
      </c>
      <c r="O1284" s="1">
        <v>596987</v>
      </c>
      <c r="P1284" s="1">
        <f t="shared" si="280"/>
        <v>4</v>
      </c>
      <c r="Q1284" s="1">
        <f t="shared" si="281"/>
        <v>15</v>
      </c>
      <c r="R1284" s="5">
        <f t="shared" si="282"/>
        <v>9.8758620689655172E-2</v>
      </c>
      <c r="S1284" s="6">
        <f t="shared" si="283"/>
        <v>67034.482758620696</v>
      </c>
      <c r="T1284" s="4">
        <f t="shared" si="284"/>
        <v>0.67877094972067042</v>
      </c>
      <c r="U1284" s="1" t="str">
        <f t="shared" si="285"/>
        <v>High Performer</v>
      </c>
      <c r="V1284" s="1" t="str">
        <f t="shared" si="286"/>
        <v>IPO</v>
      </c>
      <c r="W1284" s="1" t="str">
        <f t="shared" si="287"/>
        <v>$</v>
      </c>
      <c r="X1284" s="1" t="str">
        <f t="shared" si="288"/>
        <v>$358M</v>
      </c>
      <c r="Y1284" s="1" t="str">
        <f t="shared" si="289"/>
        <v>$243M</v>
      </c>
      <c r="Z1284" s="1" t="str">
        <f t="shared" si="290"/>
        <v>$0</v>
      </c>
      <c r="AA1284" s="1" t="str">
        <f t="shared" si="291"/>
        <v>$67,034</v>
      </c>
      <c r="AB1284" s="6">
        <f t="shared" si="292"/>
        <v>5586.2068965517237</v>
      </c>
      <c r="AC1284" s="1" t="str">
        <f t="shared" si="293"/>
        <v>Large</v>
      </c>
    </row>
    <row r="1285" spans="1:29">
      <c r="A1285" s="1" t="s">
        <v>4010</v>
      </c>
      <c r="B1285" s="1">
        <v>2009</v>
      </c>
      <c r="C1285" s="1" t="s">
        <v>31</v>
      </c>
      <c r="D1285" s="1" t="s">
        <v>51</v>
      </c>
      <c r="E1285" s="1" t="s">
        <v>23</v>
      </c>
      <c r="F1285" s="1">
        <v>352</v>
      </c>
      <c r="G1285" s="1">
        <v>2668</v>
      </c>
      <c r="H1285" s="1">
        <v>237</v>
      </c>
      <c r="I1285" s="1">
        <v>18.04</v>
      </c>
      <c r="J1285" s="1">
        <v>1</v>
      </c>
      <c r="K1285" s="1" t="s">
        <v>24</v>
      </c>
      <c r="L1285" s="1" t="s">
        <v>19</v>
      </c>
      <c r="M1285" s="1">
        <v>32</v>
      </c>
      <c r="N1285" s="1" t="s">
        <v>25</v>
      </c>
      <c r="O1285" s="1">
        <v>582375</v>
      </c>
      <c r="P1285" s="1">
        <f t="shared" si="280"/>
        <v>5</v>
      </c>
      <c r="Q1285" s="1">
        <f t="shared" si="281"/>
        <v>15</v>
      </c>
      <c r="R1285" s="5">
        <f t="shared" si="282"/>
        <v>0.13193403298350825</v>
      </c>
      <c r="S1285" s="6">
        <f t="shared" si="283"/>
        <v>88830.58470764618</v>
      </c>
      <c r="T1285" s="4">
        <f t="shared" si="284"/>
        <v>0.67329545454545459</v>
      </c>
      <c r="U1285" s="1" t="str">
        <f t="shared" si="285"/>
        <v>Normal</v>
      </c>
      <c r="V1285" s="1" t="str">
        <f t="shared" si="286"/>
        <v>Acquired</v>
      </c>
      <c r="W1285" s="1" t="str">
        <f t="shared" si="287"/>
        <v>€</v>
      </c>
      <c r="X1285" s="1" t="str">
        <f t="shared" si="288"/>
        <v>€352M</v>
      </c>
      <c r="Y1285" s="1" t="str">
        <f t="shared" si="289"/>
        <v>€237M</v>
      </c>
      <c r="Z1285" s="1" t="str">
        <f t="shared" si="290"/>
        <v>€0</v>
      </c>
      <c r="AA1285" s="1" t="str">
        <f t="shared" si="291"/>
        <v>€88,831</v>
      </c>
      <c r="AB1285" s="6">
        <f t="shared" si="292"/>
        <v>7402.5487256371816</v>
      </c>
      <c r="AC1285" s="1" t="str">
        <f t="shared" si="293"/>
        <v>Large</v>
      </c>
    </row>
    <row r="1286" spans="1:29">
      <c r="A1286" s="1" t="s">
        <v>2448</v>
      </c>
      <c r="B1286" s="1">
        <v>2009</v>
      </c>
      <c r="C1286" s="1" t="s">
        <v>53</v>
      </c>
      <c r="D1286" s="1" t="s">
        <v>39</v>
      </c>
      <c r="E1286" s="1" t="s">
        <v>37</v>
      </c>
      <c r="F1286" s="1">
        <v>281</v>
      </c>
      <c r="G1286" s="1">
        <v>2737</v>
      </c>
      <c r="H1286" s="1">
        <v>655</v>
      </c>
      <c r="I1286" s="1">
        <v>39.32</v>
      </c>
      <c r="J1286" s="1">
        <v>8</v>
      </c>
      <c r="K1286" s="1" t="s">
        <v>19</v>
      </c>
      <c r="L1286" s="1" t="s">
        <v>19</v>
      </c>
      <c r="M1286" s="1">
        <v>35</v>
      </c>
      <c r="N1286" s="1" t="s">
        <v>25</v>
      </c>
      <c r="O1286" s="1">
        <v>551033</v>
      </c>
      <c r="P1286" s="1">
        <f t="shared" si="280"/>
        <v>4</v>
      </c>
      <c r="Q1286" s="1">
        <f t="shared" si="281"/>
        <v>15</v>
      </c>
      <c r="R1286" s="5">
        <f t="shared" si="282"/>
        <v>0.10266715381804896</v>
      </c>
      <c r="S1286" s="6">
        <f t="shared" si="283"/>
        <v>239313.1165509682</v>
      </c>
      <c r="T1286" s="4">
        <f t="shared" si="284"/>
        <v>2.3309608540925266</v>
      </c>
      <c r="U1286" s="1" t="str">
        <f t="shared" si="285"/>
        <v>High Performer</v>
      </c>
      <c r="V1286" s="1" t="str">
        <f t="shared" si="286"/>
        <v>Still Private</v>
      </c>
      <c r="W1286" s="1">
        <f t="shared" si="287"/>
        <v>0</v>
      </c>
      <c r="X1286" s="1" t="str">
        <f t="shared" si="288"/>
        <v>0281M</v>
      </c>
      <c r="Y1286" s="1" t="str">
        <f t="shared" si="289"/>
        <v>0655M</v>
      </c>
      <c r="Z1286" s="1" t="str">
        <f t="shared" si="290"/>
        <v>00</v>
      </c>
      <c r="AA1286" s="1" t="str">
        <f t="shared" si="291"/>
        <v>02,39,313</v>
      </c>
      <c r="AB1286" s="6">
        <f t="shared" si="292"/>
        <v>19942.759712580686</v>
      </c>
      <c r="AC1286" s="1" t="str">
        <f t="shared" si="293"/>
        <v>Large</v>
      </c>
    </row>
    <row r="1287" spans="1:29">
      <c r="A1287" s="1" t="s">
        <v>1778</v>
      </c>
      <c r="B1287" s="1">
        <v>2009</v>
      </c>
      <c r="C1287" s="1" t="s">
        <v>53</v>
      </c>
      <c r="D1287" s="1" t="s">
        <v>95</v>
      </c>
      <c r="E1287" s="1" t="s">
        <v>40</v>
      </c>
      <c r="F1287" s="1">
        <v>348</v>
      </c>
      <c r="G1287" s="1">
        <v>2069</v>
      </c>
      <c r="H1287" s="1">
        <v>925</v>
      </c>
      <c r="I1287" s="1">
        <v>6.71</v>
      </c>
      <c r="J1287" s="1">
        <v>2</v>
      </c>
      <c r="K1287" s="1" t="s">
        <v>19</v>
      </c>
      <c r="L1287" s="1" t="s">
        <v>19</v>
      </c>
      <c r="M1287" s="1">
        <v>81</v>
      </c>
      <c r="N1287" s="1" t="s">
        <v>49</v>
      </c>
      <c r="O1287" s="1">
        <v>535565</v>
      </c>
      <c r="P1287" s="1">
        <f t="shared" si="280"/>
        <v>3</v>
      </c>
      <c r="Q1287" s="1">
        <f t="shared" si="281"/>
        <v>15</v>
      </c>
      <c r="R1287" s="5">
        <f t="shared" si="282"/>
        <v>0.16819719671338812</v>
      </c>
      <c r="S1287" s="6">
        <f t="shared" si="283"/>
        <v>447075.88206863217</v>
      </c>
      <c r="T1287" s="4">
        <f t="shared" si="284"/>
        <v>2.6580459770114944</v>
      </c>
      <c r="U1287" s="1" t="str">
        <f t="shared" si="285"/>
        <v>Normal</v>
      </c>
      <c r="V1287" s="1" t="str">
        <f t="shared" si="286"/>
        <v>Still Private</v>
      </c>
      <c r="W1287" s="1">
        <f t="shared" si="287"/>
        <v>0</v>
      </c>
      <c r="X1287" s="1" t="str">
        <f t="shared" si="288"/>
        <v>0348M</v>
      </c>
      <c r="Y1287" s="1" t="str">
        <f t="shared" si="289"/>
        <v>0925M</v>
      </c>
      <c r="Z1287" s="1" t="str">
        <f t="shared" si="290"/>
        <v>00</v>
      </c>
      <c r="AA1287" s="1" t="str">
        <f t="shared" si="291"/>
        <v>04,47,076</v>
      </c>
      <c r="AB1287" s="6">
        <f t="shared" si="292"/>
        <v>37256.323505719352</v>
      </c>
      <c r="AC1287" s="1" t="str">
        <f t="shared" si="293"/>
        <v>Large</v>
      </c>
    </row>
    <row r="1288" spans="1:29">
      <c r="A1288" s="1" t="s">
        <v>1187</v>
      </c>
      <c r="B1288" s="1">
        <v>2009</v>
      </c>
      <c r="C1288" s="1" t="s">
        <v>31</v>
      </c>
      <c r="D1288" s="1" t="s">
        <v>43</v>
      </c>
      <c r="E1288" s="1" t="s">
        <v>28</v>
      </c>
      <c r="F1288" s="1">
        <v>282</v>
      </c>
      <c r="G1288" s="1">
        <v>4947</v>
      </c>
      <c r="H1288" s="1">
        <v>905</v>
      </c>
      <c r="I1288" s="1">
        <v>31.4</v>
      </c>
      <c r="J1288" s="1">
        <v>6</v>
      </c>
      <c r="K1288" s="1" t="s">
        <v>19</v>
      </c>
      <c r="L1288" s="1" t="s">
        <v>19</v>
      </c>
      <c r="M1288" s="1">
        <v>87</v>
      </c>
      <c r="N1288" s="1" t="s">
        <v>33</v>
      </c>
      <c r="O1288" s="1">
        <v>414529</v>
      </c>
      <c r="P1288" s="1">
        <f t="shared" si="280"/>
        <v>1</v>
      </c>
      <c r="Q1288" s="1">
        <f t="shared" si="281"/>
        <v>15</v>
      </c>
      <c r="R1288" s="5">
        <f t="shared" si="282"/>
        <v>5.7004244996967858E-2</v>
      </c>
      <c r="S1288" s="6">
        <f t="shared" si="283"/>
        <v>182939.15504346069</v>
      </c>
      <c r="T1288" s="4">
        <f t="shared" si="284"/>
        <v>3.2092198581560285</v>
      </c>
      <c r="U1288" s="1" t="str">
        <f t="shared" si="285"/>
        <v>Normal</v>
      </c>
      <c r="V1288" s="1" t="str">
        <f t="shared" si="286"/>
        <v>Still Private</v>
      </c>
      <c r="W1288" s="1" t="str">
        <f t="shared" si="287"/>
        <v>€</v>
      </c>
      <c r="X1288" s="1" t="str">
        <f t="shared" si="288"/>
        <v>€282M</v>
      </c>
      <c r="Y1288" s="1" t="str">
        <f t="shared" si="289"/>
        <v>€905M</v>
      </c>
      <c r="Z1288" s="1" t="str">
        <f t="shared" si="290"/>
        <v>€0</v>
      </c>
      <c r="AA1288" s="1" t="str">
        <f t="shared" si="291"/>
        <v>€1,82,939</v>
      </c>
      <c r="AB1288" s="6">
        <f t="shared" si="292"/>
        <v>15244.929586955057</v>
      </c>
      <c r="AC1288" s="1" t="str">
        <f t="shared" si="293"/>
        <v>Large</v>
      </c>
    </row>
    <row r="1289" spans="1:29">
      <c r="A1289" s="1" t="s">
        <v>1921</v>
      </c>
      <c r="B1289" s="1">
        <v>2009</v>
      </c>
      <c r="C1289" s="1" t="s">
        <v>27</v>
      </c>
      <c r="D1289" s="1" t="s">
        <v>51</v>
      </c>
      <c r="E1289" s="1" t="s">
        <v>23</v>
      </c>
      <c r="F1289" s="1">
        <v>301</v>
      </c>
      <c r="G1289" s="1">
        <v>4222</v>
      </c>
      <c r="H1289" s="1">
        <v>962</v>
      </c>
      <c r="I1289" s="1">
        <v>22.03</v>
      </c>
      <c r="J1289" s="1">
        <v>3</v>
      </c>
      <c r="K1289" s="1" t="s">
        <v>19</v>
      </c>
      <c r="L1289" s="1" t="s">
        <v>24</v>
      </c>
      <c r="M1289" s="1">
        <v>60</v>
      </c>
      <c r="N1289" s="1" t="s">
        <v>25</v>
      </c>
      <c r="O1289" s="1">
        <v>305106</v>
      </c>
      <c r="P1289" s="1">
        <f t="shared" ref="P1289:P1352" si="294">IF(E1289="Seed", 1,
 IF(E1289="Series A", 2,
 IF(E1289="Series B", 3,
 IF(E1289="Series C", 4,
 IF(E1289="IPO", 5, "")))))</f>
        <v>5</v>
      </c>
      <c r="Q1289" s="1">
        <f t="shared" si="281"/>
        <v>15</v>
      </c>
      <c r="R1289" s="5">
        <f t="shared" si="282"/>
        <v>7.129322595926102E-2</v>
      </c>
      <c r="S1289" s="6">
        <f t="shared" si="283"/>
        <v>227854.09758408339</v>
      </c>
      <c r="T1289" s="4">
        <f t="shared" si="284"/>
        <v>3.1960132890365447</v>
      </c>
      <c r="U1289" s="1" t="str">
        <f t="shared" si="285"/>
        <v>Normal</v>
      </c>
      <c r="V1289" s="1" t="str">
        <f t="shared" si="286"/>
        <v>IPO</v>
      </c>
      <c r="W1289" s="1" t="str">
        <f t="shared" si="287"/>
        <v>$</v>
      </c>
      <c r="X1289" s="1" t="str">
        <f t="shared" si="288"/>
        <v>$301M</v>
      </c>
      <c r="Y1289" s="1" t="str">
        <f t="shared" si="289"/>
        <v>$962M</v>
      </c>
      <c r="Z1289" s="1" t="str">
        <f t="shared" si="290"/>
        <v>$0</v>
      </c>
      <c r="AA1289" s="1" t="str">
        <f t="shared" si="291"/>
        <v>$2,27,854</v>
      </c>
      <c r="AB1289" s="6">
        <f t="shared" si="292"/>
        <v>18987.84146534028</v>
      </c>
      <c r="AC1289" s="1" t="str">
        <f t="shared" si="293"/>
        <v>Large</v>
      </c>
    </row>
    <row r="1290" spans="1:29">
      <c r="A1290" s="1" t="s">
        <v>3129</v>
      </c>
      <c r="B1290" s="1">
        <v>2009</v>
      </c>
      <c r="C1290" s="1" t="s">
        <v>73</v>
      </c>
      <c r="D1290" s="1" t="s">
        <v>102</v>
      </c>
      <c r="E1290" s="1" t="s">
        <v>23</v>
      </c>
      <c r="F1290" s="1">
        <v>419</v>
      </c>
      <c r="G1290" s="1">
        <v>1875</v>
      </c>
      <c r="H1290" s="1">
        <v>482</v>
      </c>
      <c r="I1290" s="1">
        <v>11.92</v>
      </c>
      <c r="J1290" s="1">
        <v>1</v>
      </c>
      <c r="K1290" s="1" t="s">
        <v>19</v>
      </c>
      <c r="L1290" s="1" t="s">
        <v>19</v>
      </c>
      <c r="M1290" s="1">
        <v>18</v>
      </c>
      <c r="N1290" s="1" t="s">
        <v>29</v>
      </c>
      <c r="O1290" s="1">
        <v>202290</v>
      </c>
      <c r="P1290" s="1">
        <f t="shared" si="294"/>
        <v>5</v>
      </c>
      <c r="Q1290" s="1">
        <f t="shared" si="281"/>
        <v>15</v>
      </c>
      <c r="R1290" s="5">
        <f t="shared" si="282"/>
        <v>0.22346666666666667</v>
      </c>
      <c r="S1290" s="6">
        <f t="shared" si="283"/>
        <v>257066.66666666666</v>
      </c>
      <c r="T1290" s="4">
        <f t="shared" si="284"/>
        <v>1.1503579952267302</v>
      </c>
      <c r="U1290" s="1" t="str">
        <f t="shared" si="285"/>
        <v>Normal</v>
      </c>
      <c r="V1290" s="1" t="str">
        <f t="shared" si="286"/>
        <v>Still Private</v>
      </c>
      <c r="W1290" s="1" t="str">
        <f t="shared" si="287"/>
        <v>€</v>
      </c>
      <c r="X1290" s="1" t="str">
        <f t="shared" si="288"/>
        <v>€419M</v>
      </c>
      <c r="Y1290" s="1" t="str">
        <f t="shared" si="289"/>
        <v>€482M</v>
      </c>
      <c r="Z1290" s="1" t="str">
        <f t="shared" si="290"/>
        <v>€0</v>
      </c>
      <c r="AA1290" s="1" t="str">
        <f t="shared" si="291"/>
        <v>€2,57,067</v>
      </c>
      <c r="AB1290" s="6">
        <f t="shared" si="292"/>
        <v>21422.222222222223</v>
      </c>
      <c r="AC1290" s="1" t="str">
        <f t="shared" si="293"/>
        <v>Large</v>
      </c>
    </row>
    <row r="1291" spans="1:29">
      <c r="A1291" s="1" t="s">
        <v>4479</v>
      </c>
      <c r="B1291" s="1">
        <v>2009</v>
      </c>
      <c r="C1291" s="1" t="s">
        <v>22</v>
      </c>
      <c r="D1291" s="1" t="s">
        <v>36</v>
      </c>
      <c r="E1291" s="1" t="s">
        <v>28</v>
      </c>
      <c r="F1291" s="1">
        <v>393</v>
      </c>
      <c r="G1291" s="1">
        <v>4472</v>
      </c>
      <c r="H1291" s="1">
        <v>1</v>
      </c>
      <c r="I1291" s="1">
        <v>44.27</v>
      </c>
      <c r="J1291" s="1">
        <v>4</v>
      </c>
      <c r="K1291" s="1" t="s">
        <v>19</v>
      </c>
      <c r="L1291" s="1" t="s">
        <v>19</v>
      </c>
      <c r="M1291" s="1">
        <v>61</v>
      </c>
      <c r="N1291" s="1" t="s">
        <v>29</v>
      </c>
      <c r="O1291" s="1">
        <v>118650</v>
      </c>
      <c r="P1291" s="1">
        <f t="shared" si="294"/>
        <v>1</v>
      </c>
      <c r="Q1291" s="1">
        <f t="shared" si="281"/>
        <v>15</v>
      </c>
      <c r="R1291" s="5">
        <f t="shared" si="282"/>
        <v>8.7880143112701259E-2</v>
      </c>
      <c r="S1291" s="6">
        <f t="shared" si="283"/>
        <v>223.61359570661895</v>
      </c>
      <c r="T1291" s="4">
        <f t="shared" si="284"/>
        <v>2.5445292620865142E-3</v>
      </c>
      <c r="U1291" s="1" t="str">
        <f t="shared" si="285"/>
        <v>Normal</v>
      </c>
      <c r="V1291" s="1" t="str">
        <f t="shared" si="286"/>
        <v>Still Private</v>
      </c>
      <c r="W1291" s="1" t="str">
        <f t="shared" si="287"/>
        <v>£</v>
      </c>
      <c r="X1291" s="1" t="str">
        <f t="shared" si="288"/>
        <v>£393M</v>
      </c>
      <c r="Y1291" s="1" t="str">
        <f t="shared" si="289"/>
        <v>£1M</v>
      </c>
      <c r="Z1291" s="1" t="str">
        <f t="shared" si="290"/>
        <v>£0</v>
      </c>
      <c r="AA1291" s="1" t="str">
        <f t="shared" si="291"/>
        <v>£224</v>
      </c>
      <c r="AB1291" s="6">
        <f t="shared" si="292"/>
        <v>18.634466308884914</v>
      </c>
      <c r="AC1291" s="1" t="str">
        <f t="shared" si="293"/>
        <v>Large</v>
      </c>
    </row>
    <row r="1292" spans="1:29">
      <c r="A1292" s="1" t="s">
        <v>4507</v>
      </c>
      <c r="B1292" s="1">
        <v>2009</v>
      </c>
      <c r="C1292" s="1" t="s">
        <v>42</v>
      </c>
      <c r="D1292" s="1" t="s">
        <v>51</v>
      </c>
      <c r="E1292" s="1" t="s">
        <v>40</v>
      </c>
      <c r="F1292" s="1">
        <v>410</v>
      </c>
      <c r="G1292" s="1">
        <v>4052</v>
      </c>
      <c r="H1292" s="1">
        <v>456</v>
      </c>
      <c r="I1292" s="1">
        <v>41.9</v>
      </c>
      <c r="J1292" s="1">
        <v>8</v>
      </c>
      <c r="K1292" s="1" t="s">
        <v>24</v>
      </c>
      <c r="L1292" s="1" t="s">
        <v>19</v>
      </c>
      <c r="M1292" s="1">
        <v>98</v>
      </c>
      <c r="N1292" s="1" t="s">
        <v>25</v>
      </c>
      <c r="O1292" s="1">
        <v>118169</v>
      </c>
      <c r="P1292" s="1">
        <f t="shared" si="294"/>
        <v>3</v>
      </c>
      <c r="Q1292" s="1">
        <f t="shared" si="281"/>
        <v>15</v>
      </c>
      <c r="R1292" s="5">
        <f t="shared" si="282"/>
        <v>0.10118460019743336</v>
      </c>
      <c r="S1292" s="6">
        <f t="shared" si="283"/>
        <v>112537.0187561698</v>
      </c>
      <c r="T1292" s="4">
        <f t="shared" si="284"/>
        <v>1.1121951219512196</v>
      </c>
      <c r="U1292" s="1" t="str">
        <f t="shared" si="285"/>
        <v>High Performer</v>
      </c>
      <c r="V1292" s="1" t="str">
        <f t="shared" si="286"/>
        <v>Acquired</v>
      </c>
      <c r="W1292" s="1" t="str">
        <f t="shared" si="287"/>
        <v>¥</v>
      </c>
      <c r="X1292" s="1" t="str">
        <f t="shared" si="288"/>
        <v>¥410M</v>
      </c>
      <c r="Y1292" s="1" t="str">
        <f t="shared" si="289"/>
        <v>¥456M</v>
      </c>
      <c r="Z1292" s="1" t="str">
        <f t="shared" si="290"/>
        <v>¥0</v>
      </c>
      <c r="AA1292" s="1" t="str">
        <f t="shared" si="291"/>
        <v>¥1,12,537</v>
      </c>
      <c r="AB1292" s="6">
        <f t="shared" si="292"/>
        <v>9378.0848963474818</v>
      </c>
      <c r="AC1292" s="1" t="str">
        <f t="shared" si="293"/>
        <v>Large</v>
      </c>
    </row>
    <row r="1293" spans="1:29">
      <c r="A1293" s="1" t="s">
        <v>3413</v>
      </c>
      <c r="B1293" s="1">
        <v>2009</v>
      </c>
      <c r="C1293" s="1" t="s">
        <v>35</v>
      </c>
      <c r="D1293" s="1" t="s">
        <v>102</v>
      </c>
      <c r="E1293" s="1" t="s">
        <v>18</v>
      </c>
      <c r="F1293" s="1">
        <v>435</v>
      </c>
      <c r="G1293" s="1">
        <v>4138</v>
      </c>
      <c r="H1293" s="1">
        <v>346</v>
      </c>
      <c r="I1293" s="1">
        <v>25.52</v>
      </c>
      <c r="J1293" s="1">
        <v>9</v>
      </c>
      <c r="K1293" s="1" t="s">
        <v>24</v>
      </c>
      <c r="L1293" s="1" t="s">
        <v>24</v>
      </c>
      <c r="M1293" s="1">
        <v>94</v>
      </c>
      <c r="N1293" s="1" t="s">
        <v>20</v>
      </c>
      <c r="O1293" s="1">
        <v>116461</v>
      </c>
      <c r="P1293" s="1">
        <f t="shared" si="294"/>
        <v>2</v>
      </c>
      <c r="Q1293" s="1">
        <f t="shared" si="281"/>
        <v>15</v>
      </c>
      <c r="R1293" s="5">
        <f t="shared" si="282"/>
        <v>0.10512324794586757</v>
      </c>
      <c r="S1293" s="6">
        <f t="shared" si="283"/>
        <v>83615.273078782018</v>
      </c>
      <c r="T1293" s="4">
        <f t="shared" si="284"/>
        <v>0.79540229885057467</v>
      </c>
      <c r="U1293" s="1" t="str">
        <f t="shared" si="285"/>
        <v>High Performer</v>
      </c>
      <c r="V1293" s="1" t="str">
        <f t="shared" si="286"/>
        <v>Acquired</v>
      </c>
      <c r="W1293" s="1" t="str">
        <f t="shared" si="287"/>
        <v>¥</v>
      </c>
      <c r="X1293" s="1" t="str">
        <f t="shared" si="288"/>
        <v>¥435M</v>
      </c>
      <c r="Y1293" s="1" t="str">
        <f t="shared" si="289"/>
        <v>¥346M</v>
      </c>
      <c r="Z1293" s="1" t="str">
        <f t="shared" si="290"/>
        <v>¥0</v>
      </c>
      <c r="AA1293" s="1" t="str">
        <f t="shared" si="291"/>
        <v>¥83,615</v>
      </c>
      <c r="AB1293" s="6">
        <f t="shared" si="292"/>
        <v>6967.9394232318355</v>
      </c>
      <c r="AC1293" s="1" t="str">
        <f t="shared" si="293"/>
        <v>Large</v>
      </c>
    </row>
    <row r="1294" spans="1:29">
      <c r="A1294" s="1" t="s">
        <v>781</v>
      </c>
      <c r="B1294" s="1">
        <v>2009</v>
      </c>
      <c r="C1294" s="1" t="s">
        <v>35</v>
      </c>
      <c r="D1294" s="1" t="s">
        <v>95</v>
      </c>
      <c r="E1294" s="1" t="s">
        <v>37</v>
      </c>
      <c r="F1294" s="1">
        <v>477</v>
      </c>
      <c r="G1294" s="1">
        <v>2057</v>
      </c>
      <c r="H1294" s="1">
        <v>713</v>
      </c>
      <c r="I1294" s="1">
        <v>4.53</v>
      </c>
      <c r="J1294" s="1">
        <v>6</v>
      </c>
      <c r="K1294" s="1" t="s">
        <v>24</v>
      </c>
      <c r="L1294" s="1" t="s">
        <v>24</v>
      </c>
      <c r="M1294" s="1">
        <v>32</v>
      </c>
      <c r="N1294" s="1" t="s">
        <v>33</v>
      </c>
      <c r="O1294" s="1">
        <v>107827</v>
      </c>
      <c r="P1294" s="1">
        <f t="shared" si="294"/>
        <v>4</v>
      </c>
      <c r="Q1294" s="1">
        <f t="shared" si="281"/>
        <v>15</v>
      </c>
      <c r="R1294" s="5">
        <f t="shared" si="282"/>
        <v>0.23189110354885756</v>
      </c>
      <c r="S1294" s="6">
        <f t="shared" si="283"/>
        <v>346621.29314535734</v>
      </c>
      <c r="T1294" s="4">
        <f t="shared" si="284"/>
        <v>1.4947589098532494</v>
      </c>
      <c r="U1294" s="1" t="str">
        <f t="shared" si="285"/>
        <v>Normal</v>
      </c>
      <c r="V1294" s="1" t="str">
        <f t="shared" si="286"/>
        <v>Acquired</v>
      </c>
      <c r="W1294" s="1" t="str">
        <f t="shared" si="287"/>
        <v>¥</v>
      </c>
      <c r="X1294" s="1" t="str">
        <f t="shared" si="288"/>
        <v>¥477M</v>
      </c>
      <c r="Y1294" s="1" t="str">
        <f t="shared" si="289"/>
        <v>¥713M</v>
      </c>
      <c r="Z1294" s="1" t="str">
        <f t="shared" si="290"/>
        <v>¥0</v>
      </c>
      <c r="AA1294" s="1" t="str">
        <f t="shared" si="291"/>
        <v>¥3,46,621</v>
      </c>
      <c r="AB1294" s="6">
        <f t="shared" si="292"/>
        <v>28885.107762113108</v>
      </c>
      <c r="AC1294" s="1" t="str">
        <f t="shared" si="293"/>
        <v>Large</v>
      </c>
    </row>
    <row r="1295" spans="1:29">
      <c r="A1295" s="1" t="s">
        <v>2599</v>
      </c>
      <c r="B1295" s="1">
        <v>2009</v>
      </c>
      <c r="C1295" s="1" t="s">
        <v>16</v>
      </c>
      <c r="D1295" s="1" t="s">
        <v>36</v>
      </c>
      <c r="E1295" s="1" t="s">
        <v>37</v>
      </c>
      <c r="F1295" s="1">
        <v>226</v>
      </c>
      <c r="G1295" s="1">
        <v>1496</v>
      </c>
      <c r="H1295" s="1">
        <v>665</v>
      </c>
      <c r="I1295" s="1">
        <v>24.11</v>
      </c>
      <c r="J1295" s="1">
        <v>1</v>
      </c>
      <c r="K1295" s="1" t="s">
        <v>19</v>
      </c>
      <c r="L1295" s="1" t="s">
        <v>24</v>
      </c>
      <c r="M1295" s="1">
        <v>33</v>
      </c>
      <c r="N1295" s="1" t="s">
        <v>49</v>
      </c>
      <c r="O1295" s="1">
        <v>51432</v>
      </c>
      <c r="P1295" s="1">
        <f t="shared" si="294"/>
        <v>4</v>
      </c>
      <c r="Q1295" s="1">
        <f t="shared" si="281"/>
        <v>15</v>
      </c>
      <c r="R1295" s="5">
        <f t="shared" si="282"/>
        <v>0.15106951871657753</v>
      </c>
      <c r="S1295" s="6">
        <f t="shared" si="283"/>
        <v>444518.71657754009</v>
      </c>
      <c r="T1295" s="4">
        <f t="shared" si="284"/>
        <v>2.9424778761061945</v>
      </c>
      <c r="U1295" s="1" t="str">
        <f t="shared" si="285"/>
        <v>Normal</v>
      </c>
      <c r="V1295" s="1" t="str">
        <f t="shared" si="286"/>
        <v>IPO</v>
      </c>
      <c r="W1295" s="1" t="str">
        <f t="shared" si="287"/>
        <v>$</v>
      </c>
      <c r="X1295" s="1" t="str">
        <f t="shared" si="288"/>
        <v>$226M</v>
      </c>
      <c r="Y1295" s="1" t="str">
        <f t="shared" si="289"/>
        <v>$665M</v>
      </c>
      <c r="Z1295" s="1" t="str">
        <f t="shared" si="290"/>
        <v>$0</v>
      </c>
      <c r="AA1295" s="1" t="str">
        <f t="shared" si="291"/>
        <v>$4,44,519</v>
      </c>
      <c r="AB1295" s="6">
        <f t="shared" si="292"/>
        <v>37043.226381461674</v>
      </c>
      <c r="AC1295" s="1" t="str">
        <f t="shared" si="293"/>
        <v>Large</v>
      </c>
    </row>
    <row r="1296" spans="1:29">
      <c r="A1296" s="1" t="s">
        <v>4554</v>
      </c>
      <c r="B1296" s="1">
        <v>2009</v>
      </c>
      <c r="C1296" s="1" t="s">
        <v>53</v>
      </c>
      <c r="D1296" s="1" t="s">
        <v>46</v>
      </c>
      <c r="E1296" s="1" t="s">
        <v>37</v>
      </c>
      <c r="F1296" s="1">
        <v>480</v>
      </c>
      <c r="G1296" s="1">
        <v>868</v>
      </c>
      <c r="H1296" s="1">
        <v>555</v>
      </c>
      <c r="I1296" s="1">
        <v>44.42</v>
      </c>
      <c r="J1296" s="1">
        <v>2</v>
      </c>
      <c r="K1296" s="1" t="s">
        <v>19</v>
      </c>
      <c r="L1296" s="1" t="s">
        <v>24</v>
      </c>
      <c r="M1296" s="1">
        <v>55</v>
      </c>
      <c r="N1296" s="1" t="s">
        <v>29</v>
      </c>
      <c r="O1296" s="1">
        <v>7004</v>
      </c>
      <c r="P1296" s="1">
        <f t="shared" si="294"/>
        <v>4</v>
      </c>
      <c r="Q1296" s="1">
        <f t="shared" si="281"/>
        <v>15</v>
      </c>
      <c r="R1296" s="5">
        <f t="shared" si="282"/>
        <v>0.55299539170506917</v>
      </c>
      <c r="S1296" s="6">
        <f t="shared" si="283"/>
        <v>639400.92165898613</v>
      </c>
      <c r="T1296" s="4">
        <f t="shared" si="284"/>
        <v>1.15625</v>
      </c>
      <c r="U1296" s="1" t="str">
        <f t="shared" si="285"/>
        <v>Normal</v>
      </c>
      <c r="V1296" s="1" t="str">
        <f t="shared" si="286"/>
        <v>IPO</v>
      </c>
      <c r="W1296" s="1">
        <f t="shared" si="287"/>
        <v>0</v>
      </c>
      <c r="X1296" s="1" t="str">
        <f t="shared" si="288"/>
        <v>0480M</v>
      </c>
      <c r="Y1296" s="1" t="str">
        <f t="shared" si="289"/>
        <v>0555M</v>
      </c>
      <c r="Z1296" s="1" t="str">
        <f t="shared" si="290"/>
        <v>01</v>
      </c>
      <c r="AA1296" s="1" t="str">
        <f t="shared" si="291"/>
        <v>06,39,401</v>
      </c>
      <c r="AB1296" s="6">
        <f t="shared" si="292"/>
        <v>53283.410138248844</v>
      </c>
      <c r="AC1296" s="1" t="str">
        <f t="shared" si="293"/>
        <v>Large</v>
      </c>
    </row>
    <row r="1297" spans="1:29">
      <c r="A1297" s="1" t="s">
        <v>2294</v>
      </c>
      <c r="B1297" s="1">
        <v>2010</v>
      </c>
      <c r="C1297" s="1" t="s">
        <v>35</v>
      </c>
      <c r="D1297" s="1" t="s">
        <v>46</v>
      </c>
      <c r="E1297" s="1" t="s">
        <v>18</v>
      </c>
      <c r="F1297" s="1">
        <v>455</v>
      </c>
      <c r="G1297" s="1">
        <v>2560</v>
      </c>
      <c r="H1297" s="1">
        <v>908</v>
      </c>
      <c r="I1297" s="1">
        <v>17.04</v>
      </c>
      <c r="J1297" s="1">
        <v>3</v>
      </c>
      <c r="K1297" s="1" t="s">
        <v>24</v>
      </c>
      <c r="L1297" s="1" t="s">
        <v>19</v>
      </c>
      <c r="M1297" s="1">
        <v>86</v>
      </c>
      <c r="N1297" s="1" t="s">
        <v>33</v>
      </c>
      <c r="O1297" s="1">
        <v>4994650</v>
      </c>
      <c r="P1297" s="1">
        <f t="shared" si="294"/>
        <v>2</v>
      </c>
      <c r="Q1297" s="1">
        <f t="shared" si="281"/>
        <v>14</v>
      </c>
      <c r="R1297" s="5">
        <f t="shared" si="282"/>
        <v>0.177734375</v>
      </c>
      <c r="S1297" s="6">
        <f t="shared" si="283"/>
        <v>354687.5</v>
      </c>
      <c r="T1297" s="4">
        <f t="shared" si="284"/>
        <v>1.9956043956043956</v>
      </c>
      <c r="U1297" s="1" t="str">
        <f t="shared" si="285"/>
        <v>Normal</v>
      </c>
      <c r="V1297" s="1" t="str">
        <f t="shared" si="286"/>
        <v>Acquired</v>
      </c>
      <c r="W1297" s="1" t="str">
        <f t="shared" si="287"/>
        <v>¥</v>
      </c>
      <c r="X1297" s="1" t="str">
        <f t="shared" si="288"/>
        <v>¥455M</v>
      </c>
      <c r="Y1297" s="1" t="str">
        <f t="shared" si="289"/>
        <v>¥908M</v>
      </c>
      <c r="Z1297" s="1" t="str">
        <f t="shared" si="290"/>
        <v>¥0</v>
      </c>
      <c r="AA1297" s="1" t="str">
        <f t="shared" si="291"/>
        <v>¥3,54,688</v>
      </c>
      <c r="AB1297" s="6">
        <f t="shared" si="292"/>
        <v>29557.291666666668</v>
      </c>
      <c r="AC1297" s="1" t="str">
        <f t="shared" si="293"/>
        <v>Large</v>
      </c>
    </row>
    <row r="1298" spans="1:29">
      <c r="A1298" s="1" t="s">
        <v>2562</v>
      </c>
      <c r="B1298" s="1">
        <v>2010</v>
      </c>
      <c r="C1298" s="1" t="s">
        <v>27</v>
      </c>
      <c r="D1298" s="1" t="s">
        <v>46</v>
      </c>
      <c r="E1298" s="1" t="s">
        <v>40</v>
      </c>
      <c r="F1298" s="1">
        <v>454</v>
      </c>
      <c r="G1298" s="1">
        <v>3551</v>
      </c>
      <c r="H1298" s="1">
        <v>717</v>
      </c>
      <c r="I1298" s="1">
        <v>46.72</v>
      </c>
      <c r="J1298" s="1">
        <v>4</v>
      </c>
      <c r="K1298" s="1" t="s">
        <v>24</v>
      </c>
      <c r="L1298" s="1" t="s">
        <v>19</v>
      </c>
      <c r="M1298" s="1">
        <v>50</v>
      </c>
      <c r="N1298" s="1" t="s">
        <v>20</v>
      </c>
      <c r="O1298" s="1">
        <v>4941060</v>
      </c>
      <c r="P1298" s="1">
        <f t="shared" si="294"/>
        <v>3</v>
      </c>
      <c r="Q1298" s="1">
        <f t="shared" si="281"/>
        <v>14</v>
      </c>
      <c r="R1298" s="5">
        <f t="shared" si="282"/>
        <v>0.12785130949028442</v>
      </c>
      <c r="S1298" s="6">
        <f t="shared" si="283"/>
        <v>201914.95353421572</v>
      </c>
      <c r="T1298" s="4">
        <f t="shared" si="284"/>
        <v>1.579295154185022</v>
      </c>
      <c r="U1298" s="1" t="str">
        <f t="shared" si="285"/>
        <v>Normal</v>
      </c>
      <c r="V1298" s="1" t="str">
        <f t="shared" si="286"/>
        <v>Acquired</v>
      </c>
      <c r="W1298" s="1" t="str">
        <f t="shared" si="287"/>
        <v>$</v>
      </c>
      <c r="X1298" s="1" t="str">
        <f t="shared" si="288"/>
        <v>$454M</v>
      </c>
      <c r="Y1298" s="1" t="str">
        <f t="shared" si="289"/>
        <v>$717M</v>
      </c>
      <c r="Z1298" s="1" t="str">
        <f t="shared" si="290"/>
        <v>$0</v>
      </c>
      <c r="AA1298" s="1" t="str">
        <f t="shared" si="291"/>
        <v>$2,01,915</v>
      </c>
      <c r="AB1298" s="6">
        <f t="shared" si="292"/>
        <v>16826.246127851311</v>
      </c>
      <c r="AC1298" s="1" t="str">
        <f t="shared" si="293"/>
        <v>Large</v>
      </c>
    </row>
    <row r="1299" spans="1:29">
      <c r="A1299" s="1" t="s">
        <v>1056</v>
      </c>
      <c r="B1299" s="1">
        <v>2010</v>
      </c>
      <c r="C1299" s="1" t="s">
        <v>53</v>
      </c>
      <c r="D1299" s="1" t="s">
        <v>48</v>
      </c>
      <c r="E1299" s="1" t="s">
        <v>23</v>
      </c>
      <c r="F1299" s="1">
        <v>230</v>
      </c>
      <c r="G1299" s="1">
        <v>3606</v>
      </c>
      <c r="H1299" s="1">
        <v>657</v>
      </c>
      <c r="I1299" s="1">
        <v>4.82</v>
      </c>
      <c r="J1299" s="1">
        <v>1</v>
      </c>
      <c r="K1299" s="1" t="s">
        <v>24</v>
      </c>
      <c r="L1299" s="1" t="s">
        <v>24</v>
      </c>
      <c r="M1299" s="1">
        <v>87</v>
      </c>
      <c r="N1299" s="1" t="s">
        <v>29</v>
      </c>
      <c r="O1299" s="1">
        <v>4842589</v>
      </c>
      <c r="P1299" s="1">
        <f t="shared" si="294"/>
        <v>5</v>
      </c>
      <c r="Q1299" s="1">
        <f t="shared" si="281"/>
        <v>14</v>
      </c>
      <c r="R1299" s="5">
        <f t="shared" si="282"/>
        <v>6.3782584581253465E-2</v>
      </c>
      <c r="S1299" s="6">
        <f t="shared" si="283"/>
        <v>182196.33943427622</v>
      </c>
      <c r="T1299" s="4">
        <f t="shared" si="284"/>
        <v>2.8565217391304349</v>
      </c>
      <c r="U1299" s="1" t="str">
        <f t="shared" si="285"/>
        <v>Normal</v>
      </c>
      <c r="V1299" s="1" t="str">
        <f t="shared" si="286"/>
        <v>Acquired</v>
      </c>
      <c r="W1299" s="1">
        <f t="shared" si="287"/>
        <v>0</v>
      </c>
      <c r="X1299" s="1" t="str">
        <f t="shared" si="288"/>
        <v>0230M</v>
      </c>
      <c r="Y1299" s="1" t="str">
        <f t="shared" si="289"/>
        <v>0657M</v>
      </c>
      <c r="Z1299" s="1" t="str">
        <f t="shared" si="290"/>
        <v>00</v>
      </c>
      <c r="AA1299" s="1" t="str">
        <f t="shared" si="291"/>
        <v>01,82,196</v>
      </c>
      <c r="AB1299" s="6">
        <f t="shared" si="292"/>
        <v>15183.028286189683</v>
      </c>
      <c r="AC1299" s="1" t="str">
        <f t="shared" si="293"/>
        <v>Large</v>
      </c>
    </row>
    <row r="1300" spans="1:29">
      <c r="A1300" s="1" t="s">
        <v>1109</v>
      </c>
      <c r="B1300" s="1">
        <v>2010</v>
      </c>
      <c r="C1300" s="1" t="s">
        <v>45</v>
      </c>
      <c r="D1300" s="1" t="s">
        <v>17</v>
      </c>
      <c r="E1300" s="1" t="s">
        <v>37</v>
      </c>
      <c r="F1300" s="1">
        <v>440</v>
      </c>
      <c r="G1300" s="1">
        <v>4081</v>
      </c>
      <c r="H1300" s="1">
        <v>358</v>
      </c>
      <c r="I1300" s="1">
        <v>30.05</v>
      </c>
      <c r="J1300" s="1">
        <v>4</v>
      </c>
      <c r="K1300" s="1" t="s">
        <v>19</v>
      </c>
      <c r="L1300" s="1" t="s">
        <v>24</v>
      </c>
      <c r="M1300" s="1">
        <v>55</v>
      </c>
      <c r="N1300" s="1" t="s">
        <v>33</v>
      </c>
      <c r="O1300" s="1">
        <v>4755912</v>
      </c>
      <c r="P1300" s="1">
        <f t="shared" si="294"/>
        <v>4</v>
      </c>
      <c r="Q1300" s="1">
        <f t="shared" si="281"/>
        <v>14</v>
      </c>
      <c r="R1300" s="5">
        <f t="shared" si="282"/>
        <v>0.1078167115902965</v>
      </c>
      <c r="S1300" s="6">
        <f t="shared" si="283"/>
        <v>87723.597157559416</v>
      </c>
      <c r="T1300" s="4">
        <f t="shared" si="284"/>
        <v>0.8136363636363636</v>
      </c>
      <c r="U1300" s="1" t="str">
        <f t="shared" si="285"/>
        <v>Normal</v>
      </c>
      <c r="V1300" s="1" t="str">
        <f t="shared" si="286"/>
        <v>IPO</v>
      </c>
      <c r="W1300" s="1" t="str">
        <f t="shared" si="287"/>
        <v>A$</v>
      </c>
      <c r="X1300" s="1" t="str">
        <f t="shared" si="288"/>
        <v>A$440M</v>
      </c>
      <c r="Y1300" s="1" t="str">
        <f t="shared" si="289"/>
        <v>A$358M</v>
      </c>
      <c r="Z1300" s="1" t="str">
        <f t="shared" si="290"/>
        <v>A$0</v>
      </c>
      <c r="AA1300" s="1" t="str">
        <f t="shared" si="291"/>
        <v>A$87,724</v>
      </c>
      <c r="AB1300" s="6">
        <f t="shared" si="292"/>
        <v>7310.2997631299522</v>
      </c>
      <c r="AC1300" s="1" t="str">
        <f t="shared" si="293"/>
        <v>Large</v>
      </c>
    </row>
    <row r="1301" spans="1:29">
      <c r="A1301" s="1" t="s">
        <v>3573</v>
      </c>
      <c r="B1301" s="1">
        <v>2010</v>
      </c>
      <c r="C1301" s="1" t="s">
        <v>45</v>
      </c>
      <c r="D1301" s="1" t="s">
        <v>46</v>
      </c>
      <c r="E1301" s="1" t="s">
        <v>37</v>
      </c>
      <c r="F1301" s="1">
        <v>402</v>
      </c>
      <c r="G1301" s="1">
        <v>1728</v>
      </c>
      <c r="H1301" s="1">
        <v>358</v>
      </c>
      <c r="I1301" s="1">
        <v>3.58</v>
      </c>
      <c r="J1301" s="1">
        <v>7</v>
      </c>
      <c r="K1301" s="1" t="s">
        <v>19</v>
      </c>
      <c r="L1301" s="1" t="s">
        <v>19</v>
      </c>
      <c r="M1301" s="1">
        <v>14</v>
      </c>
      <c r="N1301" s="1" t="s">
        <v>25</v>
      </c>
      <c r="O1301" s="1">
        <v>4730048</v>
      </c>
      <c r="P1301" s="1">
        <f t="shared" si="294"/>
        <v>4</v>
      </c>
      <c r="Q1301" s="1">
        <f t="shared" si="281"/>
        <v>14</v>
      </c>
      <c r="R1301" s="5">
        <f t="shared" si="282"/>
        <v>0.2326388888888889</v>
      </c>
      <c r="S1301" s="6">
        <f t="shared" si="283"/>
        <v>207175.92592592593</v>
      </c>
      <c r="T1301" s="4">
        <f t="shared" si="284"/>
        <v>0.89054726368159209</v>
      </c>
      <c r="U1301" s="1" t="str">
        <f t="shared" si="285"/>
        <v>Normal</v>
      </c>
      <c r="V1301" s="1" t="str">
        <f t="shared" si="286"/>
        <v>Still Private</v>
      </c>
      <c r="W1301" s="1" t="str">
        <f t="shared" si="287"/>
        <v>A$</v>
      </c>
      <c r="X1301" s="1" t="str">
        <f t="shared" si="288"/>
        <v>A$402M</v>
      </c>
      <c r="Y1301" s="1" t="str">
        <f t="shared" si="289"/>
        <v>A$358M</v>
      </c>
      <c r="Z1301" s="1" t="str">
        <f t="shared" si="290"/>
        <v>A$0</v>
      </c>
      <c r="AA1301" s="1" t="str">
        <f t="shared" si="291"/>
        <v>A$2,07,176</v>
      </c>
      <c r="AB1301" s="6">
        <f t="shared" si="292"/>
        <v>17264.660493827159</v>
      </c>
      <c r="AC1301" s="1" t="str">
        <f t="shared" si="293"/>
        <v>Large</v>
      </c>
    </row>
    <row r="1302" spans="1:29">
      <c r="A1302" s="1" t="s">
        <v>1284</v>
      </c>
      <c r="B1302" s="1">
        <v>2010</v>
      </c>
      <c r="C1302" s="1" t="s">
        <v>53</v>
      </c>
      <c r="D1302" s="1" t="s">
        <v>43</v>
      </c>
      <c r="E1302" s="1" t="s">
        <v>18</v>
      </c>
      <c r="F1302" s="1">
        <v>241</v>
      </c>
      <c r="G1302" s="1">
        <v>2539</v>
      </c>
      <c r="H1302" s="1">
        <v>101</v>
      </c>
      <c r="I1302" s="1">
        <v>18.7</v>
      </c>
      <c r="J1302" s="1">
        <v>8</v>
      </c>
      <c r="K1302" s="1" t="s">
        <v>19</v>
      </c>
      <c r="L1302" s="1" t="s">
        <v>19</v>
      </c>
      <c r="M1302" s="1">
        <v>34</v>
      </c>
      <c r="N1302" s="1" t="s">
        <v>33</v>
      </c>
      <c r="O1302" s="1">
        <v>4718760</v>
      </c>
      <c r="P1302" s="1">
        <f t="shared" si="294"/>
        <v>2</v>
      </c>
      <c r="Q1302" s="1">
        <f t="shared" si="281"/>
        <v>14</v>
      </c>
      <c r="R1302" s="5">
        <f t="shared" si="282"/>
        <v>9.4919259551004331E-2</v>
      </c>
      <c r="S1302" s="6">
        <f t="shared" si="283"/>
        <v>39779.440724694759</v>
      </c>
      <c r="T1302" s="4">
        <f t="shared" si="284"/>
        <v>0.41908713692946059</v>
      </c>
      <c r="U1302" s="1" t="str">
        <f t="shared" si="285"/>
        <v>High Performer</v>
      </c>
      <c r="V1302" s="1" t="str">
        <f t="shared" si="286"/>
        <v>Still Private</v>
      </c>
      <c r="W1302" s="1">
        <f t="shared" si="287"/>
        <v>0</v>
      </c>
      <c r="X1302" s="1" t="str">
        <f t="shared" si="288"/>
        <v>0241M</v>
      </c>
      <c r="Y1302" s="1" t="str">
        <f t="shared" si="289"/>
        <v>0101M</v>
      </c>
      <c r="Z1302" s="1" t="str">
        <f t="shared" si="290"/>
        <v>00</v>
      </c>
      <c r="AA1302" s="1" t="str">
        <f t="shared" si="291"/>
        <v>039,779</v>
      </c>
      <c r="AB1302" s="6">
        <f t="shared" si="292"/>
        <v>3314.9533937245633</v>
      </c>
      <c r="AC1302" s="1" t="str">
        <f t="shared" si="293"/>
        <v>Large</v>
      </c>
    </row>
    <row r="1303" spans="1:29">
      <c r="A1303" s="1" t="s">
        <v>2462</v>
      </c>
      <c r="B1303" s="1">
        <v>2010</v>
      </c>
      <c r="C1303" s="1" t="s">
        <v>73</v>
      </c>
      <c r="D1303" s="1" t="s">
        <v>102</v>
      </c>
      <c r="E1303" s="1" t="s">
        <v>23</v>
      </c>
      <c r="F1303" s="1">
        <v>431</v>
      </c>
      <c r="G1303" s="1">
        <v>466</v>
      </c>
      <c r="H1303" s="1">
        <v>828</v>
      </c>
      <c r="I1303" s="1">
        <v>4.78</v>
      </c>
      <c r="J1303" s="1">
        <v>5</v>
      </c>
      <c r="K1303" s="1" t="s">
        <v>19</v>
      </c>
      <c r="L1303" s="1" t="s">
        <v>24</v>
      </c>
      <c r="M1303" s="1">
        <v>85</v>
      </c>
      <c r="N1303" s="1" t="s">
        <v>49</v>
      </c>
      <c r="O1303" s="1">
        <v>4711096</v>
      </c>
      <c r="P1303" s="1">
        <f t="shared" si="294"/>
        <v>5</v>
      </c>
      <c r="Q1303" s="1">
        <f t="shared" si="281"/>
        <v>14</v>
      </c>
      <c r="R1303" s="5">
        <f t="shared" si="282"/>
        <v>0.92489270386266098</v>
      </c>
      <c r="S1303" s="6">
        <f t="shared" si="283"/>
        <v>1776824.0343347639</v>
      </c>
      <c r="T1303" s="4">
        <f t="shared" si="284"/>
        <v>1.9211136890951277</v>
      </c>
      <c r="U1303" s="1" t="str">
        <f t="shared" si="285"/>
        <v>Normal</v>
      </c>
      <c r="V1303" s="1" t="str">
        <f t="shared" si="286"/>
        <v>IPO</v>
      </c>
      <c r="W1303" s="1" t="str">
        <f t="shared" si="287"/>
        <v>€</v>
      </c>
      <c r="X1303" s="1" t="str">
        <f t="shared" si="288"/>
        <v>€431M</v>
      </c>
      <c r="Y1303" s="1" t="str">
        <f t="shared" si="289"/>
        <v>€828M</v>
      </c>
      <c r="Z1303" s="1" t="str">
        <f t="shared" si="290"/>
        <v>€1</v>
      </c>
      <c r="AA1303" s="1" t="str">
        <f t="shared" si="291"/>
        <v>€17,76,824</v>
      </c>
      <c r="AB1303" s="6">
        <f t="shared" si="292"/>
        <v>148068.669527897</v>
      </c>
      <c r="AC1303" s="1" t="str">
        <f t="shared" si="293"/>
        <v>Large</v>
      </c>
    </row>
    <row r="1304" spans="1:29">
      <c r="A1304" s="1" t="s">
        <v>3108</v>
      </c>
      <c r="B1304" s="1">
        <v>2010</v>
      </c>
      <c r="C1304" s="1" t="s">
        <v>22</v>
      </c>
      <c r="D1304" s="1" t="s">
        <v>39</v>
      </c>
      <c r="E1304" s="1" t="s">
        <v>23</v>
      </c>
      <c r="F1304" s="1">
        <v>260</v>
      </c>
      <c r="G1304" s="1">
        <v>354</v>
      </c>
      <c r="H1304" s="1">
        <v>348</v>
      </c>
      <c r="I1304" s="1">
        <v>40.549999999999997</v>
      </c>
      <c r="J1304" s="1">
        <v>5</v>
      </c>
      <c r="K1304" s="1" t="s">
        <v>24</v>
      </c>
      <c r="L1304" s="1" t="s">
        <v>24</v>
      </c>
      <c r="M1304" s="1">
        <v>18</v>
      </c>
      <c r="N1304" s="1" t="s">
        <v>29</v>
      </c>
      <c r="O1304" s="1">
        <v>4681418</v>
      </c>
      <c r="P1304" s="1">
        <f t="shared" si="294"/>
        <v>5</v>
      </c>
      <c r="Q1304" s="1">
        <f t="shared" si="281"/>
        <v>14</v>
      </c>
      <c r="R1304" s="5">
        <f t="shared" si="282"/>
        <v>0.7344632768361582</v>
      </c>
      <c r="S1304" s="6">
        <f t="shared" si="283"/>
        <v>983050.84745762707</v>
      </c>
      <c r="T1304" s="4">
        <f t="shared" si="284"/>
        <v>1.3384615384615384</v>
      </c>
      <c r="U1304" s="1" t="str">
        <f t="shared" si="285"/>
        <v>Normal</v>
      </c>
      <c r="V1304" s="1" t="str">
        <f t="shared" si="286"/>
        <v>Acquired</v>
      </c>
      <c r="W1304" s="1" t="str">
        <f t="shared" si="287"/>
        <v>£</v>
      </c>
      <c r="X1304" s="1" t="str">
        <f t="shared" si="288"/>
        <v>£260M</v>
      </c>
      <c r="Y1304" s="1" t="str">
        <f t="shared" si="289"/>
        <v>£348M</v>
      </c>
      <c r="Z1304" s="1" t="str">
        <f t="shared" si="290"/>
        <v>£1</v>
      </c>
      <c r="AA1304" s="1" t="str">
        <f t="shared" si="291"/>
        <v>£9,83,051</v>
      </c>
      <c r="AB1304" s="6">
        <f t="shared" si="292"/>
        <v>81920.903954802256</v>
      </c>
      <c r="AC1304" s="1" t="str">
        <f t="shared" si="293"/>
        <v>Large</v>
      </c>
    </row>
    <row r="1305" spans="1:29">
      <c r="A1305" s="1" t="s">
        <v>365</v>
      </c>
      <c r="B1305" s="1">
        <v>2010</v>
      </c>
      <c r="C1305" s="1" t="s">
        <v>59</v>
      </c>
      <c r="D1305" s="1" t="s">
        <v>43</v>
      </c>
      <c r="E1305" s="1" t="s">
        <v>18</v>
      </c>
      <c r="F1305" s="1">
        <v>282</v>
      </c>
      <c r="G1305" s="1">
        <v>194</v>
      </c>
      <c r="H1305" s="1">
        <v>80</v>
      </c>
      <c r="I1305" s="1">
        <v>10.17</v>
      </c>
      <c r="J1305" s="1">
        <v>9</v>
      </c>
      <c r="K1305" s="1" t="s">
        <v>24</v>
      </c>
      <c r="L1305" s="1" t="s">
        <v>19</v>
      </c>
      <c r="M1305" s="1">
        <v>50</v>
      </c>
      <c r="N1305" s="1" t="s">
        <v>29</v>
      </c>
      <c r="O1305" s="1">
        <v>4608500</v>
      </c>
      <c r="P1305" s="1">
        <f t="shared" si="294"/>
        <v>2</v>
      </c>
      <c r="Q1305" s="1">
        <f t="shared" si="281"/>
        <v>14</v>
      </c>
      <c r="R1305" s="5">
        <f t="shared" si="282"/>
        <v>1.4536082474226804</v>
      </c>
      <c r="S1305" s="6">
        <f t="shared" si="283"/>
        <v>412371.13402061857</v>
      </c>
      <c r="T1305" s="4">
        <f t="shared" si="284"/>
        <v>0.28368794326241137</v>
      </c>
      <c r="U1305" s="1" t="str">
        <f t="shared" si="285"/>
        <v>High Performer</v>
      </c>
      <c r="V1305" s="1" t="str">
        <f t="shared" si="286"/>
        <v>Acquired</v>
      </c>
      <c r="W1305" s="1" t="str">
        <f t="shared" si="287"/>
        <v>₹</v>
      </c>
      <c r="X1305" s="1" t="str">
        <f t="shared" si="288"/>
        <v>₹282M</v>
      </c>
      <c r="Y1305" s="1" t="str">
        <f t="shared" si="289"/>
        <v>₹80M</v>
      </c>
      <c r="Z1305" s="1" t="str">
        <f t="shared" si="290"/>
        <v>₹1</v>
      </c>
      <c r="AA1305" s="1" t="str">
        <f t="shared" si="291"/>
        <v>₹4,12,371</v>
      </c>
      <c r="AB1305" s="6">
        <f t="shared" si="292"/>
        <v>34364.261168384881</v>
      </c>
      <c r="AC1305" s="1" t="str">
        <f t="shared" si="293"/>
        <v>Large</v>
      </c>
    </row>
    <row r="1306" spans="1:29">
      <c r="A1306" s="1" t="s">
        <v>3659</v>
      </c>
      <c r="B1306" s="1">
        <v>2010</v>
      </c>
      <c r="C1306" s="1" t="s">
        <v>16</v>
      </c>
      <c r="D1306" s="1" t="s">
        <v>32</v>
      </c>
      <c r="E1306" s="1" t="s">
        <v>28</v>
      </c>
      <c r="F1306" s="1">
        <v>417</v>
      </c>
      <c r="G1306" s="1">
        <v>4867</v>
      </c>
      <c r="H1306" s="1">
        <v>784</v>
      </c>
      <c r="I1306" s="1">
        <v>30.45</v>
      </c>
      <c r="J1306" s="1">
        <v>4</v>
      </c>
      <c r="K1306" s="1" t="s">
        <v>24</v>
      </c>
      <c r="L1306" s="1" t="s">
        <v>19</v>
      </c>
      <c r="M1306" s="1">
        <v>33</v>
      </c>
      <c r="N1306" s="1" t="s">
        <v>20</v>
      </c>
      <c r="O1306" s="1">
        <v>4595165</v>
      </c>
      <c r="P1306" s="1">
        <f t="shared" si="294"/>
        <v>1</v>
      </c>
      <c r="Q1306" s="1">
        <f t="shared" si="281"/>
        <v>14</v>
      </c>
      <c r="R1306" s="5">
        <f t="shared" si="282"/>
        <v>8.5679063077871376E-2</v>
      </c>
      <c r="S1306" s="6">
        <f t="shared" si="283"/>
        <v>161084.85720156154</v>
      </c>
      <c r="T1306" s="4">
        <f t="shared" si="284"/>
        <v>1.880095923261391</v>
      </c>
      <c r="U1306" s="1" t="str">
        <f t="shared" si="285"/>
        <v>Normal</v>
      </c>
      <c r="V1306" s="1" t="str">
        <f t="shared" si="286"/>
        <v>Acquired</v>
      </c>
      <c r="W1306" s="1" t="str">
        <f t="shared" si="287"/>
        <v>$</v>
      </c>
      <c r="X1306" s="1" t="str">
        <f t="shared" si="288"/>
        <v>$417M</v>
      </c>
      <c r="Y1306" s="1" t="str">
        <f t="shared" si="289"/>
        <v>$784M</v>
      </c>
      <c r="Z1306" s="1" t="str">
        <f t="shared" si="290"/>
        <v>$0</v>
      </c>
      <c r="AA1306" s="1" t="str">
        <f t="shared" si="291"/>
        <v>$1,61,085</v>
      </c>
      <c r="AB1306" s="6">
        <f t="shared" si="292"/>
        <v>13423.738100130127</v>
      </c>
      <c r="AC1306" s="1" t="str">
        <f t="shared" si="293"/>
        <v>Large</v>
      </c>
    </row>
    <row r="1307" spans="1:29">
      <c r="A1307" s="1" t="s">
        <v>2345</v>
      </c>
      <c r="B1307" s="1">
        <v>2010</v>
      </c>
      <c r="C1307" s="1" t="s">
        <v>42</v>
      </c>
      <c r="D1307" s="1" t="s">
        <v>39</v>
      </c>
      <c r="E1307" s="1" t="s">
        <v>40</v>
      </c>
      <c r="F1307" s="1">
        <v>421</v>
      </c>
      <c r="G1307" s="1">
        <v>281</v>
      </c>
      <c r="H1307" s="1">
        <v>67</v>
      </c>
      <c r="I1307" s="1">
        <v>40.44</v>
      </c>
      <c r="J1307" s="1">
        <v>4</v>
      </c>
      <c r="K1307" s="1" t="s">
        <v>24</v>
      </c>
      <c r="L1307" s="1" t="s">
        <v>24</v>
      </c>
      <c r="M1307" s="1">
        <v>10</v>
      </c>
      <c r="N1307" s="1" t="s">
        <v>20</v>
      </c>
      <c r="O1307" s="1">
        <v>4588840</v>
      </c>
      <c r="P1307" s="1">
        <f t="shared" si="294"/>
        <v>3</v>
      </c>
      <c r="Q1307" s="1">
        <f t="shared" si="281"/>
        <v>14</v>
      </c>
      <c r="R1307" s="5">
        <f t="shared" si="282"/>
        <v>1.498220640569395</v>
      </c>
      <c r="S1307" s="6">
        <f t="shared" si="283"/>
        <v>238434.16370106762</v>
      </c>
      <c r="T1307" s="4">
        <f t="shared" si="284"/>
        <v>0.15914489311163896</v>
      </c>
      <c r="U1307" s="1" t="str">
        <f t="shared" si="285"/>
        <v>Normal</v>
      </c>
      <c r="V1307" s="1" t="str">
        <f t="shared" si="286"/>
        <v>Acquired</v>
      </c>
      <c r="W1307" s="1" t="str">
        <f t="shared" si="287"/>
        <v>¥</v>
      </c>
      <c r="X1307" s="1" t="str">
        <f t="shared" si="288"/>
        <v>¥421M</v>
      </c>
      <c r="Y1307" s="1" t="str">
        <f t="shared" si="289"/>
        <v>¥67M</v>
      </c>
      <c r="Z1307" s="1" t="str">
        <f t="shared" si="290"/>
        <v>¥1</v>
      </c>
      <c r="AA1307" s="1" t="str">
        <f t="shared" si="291"/>
        <v>¥2,38,434</v>
      </c>
      <c r="AB1307" s="6">
        <f t="shared" si="292"/>
        <v>19869.513641755635</v>
      </c>
      <c r="AC1307" s="1" t="str">
        <f t="shared" si="293"/>
        <v>Large</v>
      </c>
    </row>
    <row r="1308" spans="1:29">
      <c r="A1308" s="1" t="s">
        <v>4492</v>
      </c>
      <c r="B1308" s="1">
        <v>2010</v>
      </c>
      <c r="C1308" s="1" t="s">
        <v>53</v>
      </c>
      <c r="D1308" s="1" t="s">
        <v>36</v>
      </c>
      <c r="E1308" s="1" t="s">
        <v>37</v>
      </c>
      <c r="F1308" s="1">
        <v>206</v>
      </c>
      <c r="G1308" s="1">
        <v>3113</v>
      </c>
      <c r="H1308" s="1">
        <v>426</v>
      </c>
      <c r="I1308" s="1">
        <v>21.07</v>
      </c>
      <c r="J1308" s="1">
        <v>3</v>
      </c>
      <c r="K1308" s="1" t="s">
        <v>19</v>
      </c>
      <c r="L1308" s="1" t="s">
        <v>19</v>
      </c>
      <c r="M1308" s="1">
        <v>2</v>
      </c>
      <c r="N1308" s="1" t="s">
        <v>49</v>
      </c>
      <c r="O1308" s="1">
        <v>4492974</v>
      </c>
      <c r="P1308" s="1">
        <f t="shared" si="294"/>
        <v>4</v>
      </c>
      <c r="Q1308" s="1">
        <f t="shared" si="281"/>
        <v>14</v>
      </c>
      <c r="R1308" s="5">
        <f t="shared" si="282"/>
        <v>6.6174108576935425E-2</v>
      </c>
      <c r="S1308" s="6">
        <f t="shared" si="283"/>
        <v>136845.48666880821</v>
      </c>
      <c r="T1308" s="4">
        <f t="shared" si="284"/>
        <v>2.0679611650485437</v>
      </c>
      <c r="U1308" s="1" t="str">
        <f t="shared" si="285"/>
        <v>Normal</v>
      </c>
      <c r="V1308" s="1" t="str">
        <f t="shared" si="286"/>
        <v>Still Private</v>
      </c>
      <c r="W1308" s="1">
        <f t="shared" si="287"/>
        <v>0</v>
      </c>
      <c r="X1308" s="1" t="str">
        <f t="shared" si="288"/>
        <v>0206M</v>
      </c>
      <c r="Y1308" s="1" t="str">
        <f t="shared" si="289"/>
        <v>0426M</v>
      </c>
      <c r="Z1308" s="1" t="str">
        <f t="shared" si="290"/>
        <v>00</v>
      </c>
      <c r="AA1308" s="1" t="str">
        <f t="shared" si="291"/>
        <v>01,36,845</v>
      </c>
      <c r="AB1308" s="6">
        <f t="shared" si="292"/>
        <v>11403.790555734018</v>
      </c>
      <c r="AC1308" s="1" t="str">
        <f t="shared" si="293"/>
        <v>Large</v>
      </c>
    </row>
    <row r="1309" spans="1:29">
      <c r="A1309" s="1" t="s">
        <v>2436</v>
      </c>
      <c r="B1309" s="1">
        <v>2010</v>
      </c>
      <c r="C1309" s="1" t="s">
        <v>42</v>
      </c>
      <c r="D1309" s="1" t="s">
        <v>43</v>
      </c>
      <c r="E1309" s="1" t="s">
        <v>28</v>
      </c>
      <c r="F1309" s="1">
        <v>284</v>
      </c>
      <c r="G1309" s="1">
        <v>4825</v>
      </c>
      <c r="H1309" s="1">
        <v>74</v>
      </c>
      <c r="I1309" s="1">
        <v>27.5</v>
      </c>
      <c r="J1309" s="1">
        <v>7</v>
      </c>
      <c r="K1309" s="1" t="s">
        <v>19</v>
      </c>
      <c r="L1309" s="1" t="s">
        <v>24</v>
      </c>
      <c r="M1309" s="1">
        <v>75</v>
      </c>
      <c r="N1309" s="1" t="s">
        <v>25</v>
      </c>
      <c r="O1309" s="1">
        <v>4459992</v>
      </c>
      <c r="P1309" s="1">
        <f t="shared" si="294"/>
        <v>1</v>
      </c>
      <c r="Q1309" s="1">
        <f t="shared" si="281"/>
        <v>14</v>
      </c>
      <c r="R1309" s="5">
        <f t="shared" si="282"/>
        <v>5.8860103626943008E-2</v>
      </c>
      <c r="S1309" s="6">
        <f t="shared" si="283"/>
        <v>15336.787564766839</v>
      </c>
      <c r="T1309" s="4">
        <f t="shared" si="284"/>
        <v>0.26056338028169013</v>
      </c>
      <c r="U1309" s="1" t="str">
        <f t="shared" si="285"/>
        <v>Normal</v>
      </c>
      <c r="V1309" s="1" t="str">
        <f t="shared" si="286"/>
        <v>IPO</v>
      </c>
      <c r="W1309" s="1" t="str">
        <f t="shared" si="287"/>
        <v>¥</v>
      </c>
      <c r="X1309" s="1" t="str">
        <f t="shared" si="288"/>
        <v>¥284M</v>
      </c>
      <c r="Y1309" s="1" t="str">
        <f t="shared" si="289"/>
        <v>¥74M</v>
      </c>
      <c r="Z1309" s="1" t="str">
        <f t="shared" si="290"/>
        <v>¥0</v>
      </c>
      <c r="AA1309" s="1" t="str">
        <f t="shared" si="291"/>
        <v>¥15,337</v>
      </c>
      <c r="AB1309" s="6">
        <f t="shared" si="292"/>
        <v>1278.0656303972366</v>
      </c>
      <c r="AC1309" s="1" t="str">
        <f t="shared" si="293"/>
        <v>Large</v>
      </c>
    </row>
    <row r="1310" spans="1:29">
      <c r="A1310" s="1" t="s">
        <v>670</v>
      </c>
      <c r="B1310" s="1">
        <v>2010</v>
      </c>
      <c r="C1310" s="1" t="s">
        <v>73</v>
      </c>
      <c r="D1310" s="1" t="s">
        <v>102</v>
      </c>
      <c r="E1310" s="1" t="s">
        <v>18</v>
      </c>
      <c r="F1310" s="1">
        <v>238</v>
      </c>
      <c r="G1310" s="1">
        <v>1594</v>
      </c>
      <c r="H1310" s="1">
        <v>444</v>
      </c>
      <c r="I1310" s="1">
        <v>15.7</v>
      </c>
      <c r="J1310" s="1">
        <v>3</v>
      </c>
      <c r="K1310" s="1" t="s">
        <v>19</v>
      </c>
      <c r="L1310" s="1" t="s">
        <v>24</v>
      </c>
      <c r="M1310" s="1">
        <v>23</v>
      </c>
      <c r="N1310" s="1" t="s">
        <v>29</v>
      </c>
      <c r="O1310" s="1">
        <v>4429064</v>
      </c>
      <c r="P1310" s="1">
        <f t="shared" si="294"/>
        <v>2</v>
      </c>
      <c r="Q1310" s="1">
        <f t="shared" si="281"/>
        <v>14</v>
      </c>
      <c r="R1310" s="5">
        <f t="shared" si="282"/>
        <v>0.14930991217063991</v>
      </c>
      <c r="S1310" s="6">
        <f t="shared" si="283"/>
        <v>278544.54203262232</v>
      </c>
      <c r="T1310" s="4">
        <f t="shared" si="284"/>
        <v>1.865546218487395</v>
      </c>
      <c r="U1310" s="1" t="str">
        <f t="shared" si="285"/>
        <v>Normal</v>
      </c>
      <c r="V1310" s="1" t="str">
        <f t="shared" si="286"/>
        <v>IPO</v>
      </c>
      <c r="W1310" s="1" t="str">
        <f t="shared" si="287"/>
        <v>€</v>
      </c>
      <c r="X1310" s="1" t="str">
        <f t="shared" si="288"/>
        <v>€238M</v>
      </c>
      <c r="Y1310" s="1" t="str">
        <f t="shared" si="289"/>
        <v>€444M</v>
      </c>
      <c r="Z1310" s="1" t="str">
        <f t="shared" si="290"/>
        <v>€0</v>
      </c>
      <c r="AA1310" s="1" t="str">
        <f t="shared" si="291"/>
        <v>€2,78,545</v>
      </c>
      <c r="AB1310" s="6">
        <f t="shared" si="292"/>
        <v>23212.045169385194</v>
      </c>
      <c r="AC1310" s="1" t="str">
        <f t="shared" si="293"/>
        <v>Large</v>
      </c>
    </row>
    <row r="1311" spans="1:29">
      <c r="A1311" s="1" t="s">
        <v>3221</v>
      </c>
      <c r="B1311" s="1">
        <v>2010</v>
      </c>
      <c r="C1311" s="1" t="s">
        <v>27</v>
      </c>
      <c r="D1311" s="1" t="s">
        <v>17</v>
      </c>
      <c r="E1311" s="1" t="s">
        <v>37</v>
      </c>
      <c r="F1311" s="1">
        <v>419</v>
      </c>
      <c r="G1311" s="1">
        <v>394</v>
      </c>
      <c r="H1311" s="1">
        <v>305</v>
      </c>
      <c r="I1311" s="1">
        <v>1.45</v>
      </c>
      <c r="J1311" s="1">
        <v>6</v>
      </c>
      <c r="K1311" s="1" t="s">
        <v>24</v>
      </c>
      <c r="L1311" s="1" t="s">
        <v>24</v>
      </c>
      <c r="M1311" s="1">
        <v>78</v>
      </c>
      <c r="N1311" s="1" t="s">
        <v>33</v>
      </c>
      <c r="O1311" s="1">
        <v>4403387</v>
      </c>
      <c r="P1311" s="1">
        <f t="shared" si="294"/>
        <v>4</v>
      </c>
      <c r="Q1311" s="1">
        <f t="shared" si="281"/>
        <v>14</v>
      </c>
      <c r="R1311" s="5">
        <f t="shared" si="282"/>
        <v>1.0634517766497462</v>
      </c>
      <c r="S1311" s="6">
        <f t="shared" si="283"/>
        <v>774111.67512690357</v>
      </c>
      <c r="T1311" s="4">
        <f t="shared" si="284"/>
        <v>0.72792362768496421</v>
      </c>
      <c r="U1311" s="1" t="str">
        <f t="shared" si="285"/>
        <v>Normal</v>
      </c>
      <c r="V1311" s="1" t="str">
        <f t="shared" si="286"/>
        <v>Acquired</v>
      </c>
      <c r="W1311" s="1" t="str">
        <f t="shared" si="287"/>
        <v>$</v>
      </c>
      <c r="X1311" s="1" t="str">
        <f t="shared" si="288"/>
        <v>$419M</v>
      </c>
      <c r="Y1311" s="1" t="str">
        <f t="shared" si="289"/>
        <v>$305M</v>
      </c>
      <c r="Z1311" s="1" t="str">
        <f t="shared" si="290"/>
        <v>$1</v>
      </c>
      <c r="AA1311" s="1" t="str">
        <f t="shared" si="291"/>
        <v>$7,74,112</v>
      </c>
      <c r="AB1311" s="6">
        <f t="shared" si="292"/>
        <v>64509.306260575293</v>
      </c>
      <c r="AC1311" s="1" t="str">
        <f t="shared" si="293"/>
        <v>Large</v>
      </c>
    </row>
    <row r="1312" spans="1:29">
      <c r="A1312" s="1" t="s">
        <v>956</v>
      </c>
      <c r="B1312" s="1">
        <v>2010</v>
      </c>
      <c r="C1312" s="1" t="s">
        <v>53</v>
      </c>
      <c r="D1312" s="1" t="s">
        <v>48</v>
      </c>
      <c r="E1312" s="1" t="s">
        <v>23</v>
      </c>
      <c r="F1312" s="1">
        <v>490</v>
      </c>
      <c r="G1312" s="1">
        <v>4534</v>
      </c>
      <c r="H1312" s="1">
        <v>566</v>
      </c>
      <c r="I1312" s="1">
        <v>14.25</v>
      </c>
      <c r="J1312" s="1">
        <v>1</v>
      </c>
      <c r="K1312" s="1" t="s">
        <v>19</v>
      </c>
      <c r="L1312" s="1" t="s">
        <v>24</v>
      </c>
      <c r="M1312" s="1">
        <v>68</v>
      </c>
      <c r="N1312" s="1" t="s">
        <v>25</v>
      </c>
      <c r="O1312" s="1">
        <v>4402582</v>
      </c>
      <c r="P1312" s="1">
        <f t="shared" si="294"/>
        <v>5</v>
      </c>
      <c r="Q1312" s="1">
        <f t="shared" si="281"/>
        <v>14</v>
      </c>
      <c r="R1312" s="5">
        <f t="shared" si="282"/>
        <v>0.10807234230260256</v>
      </c>
      <c r="S1312" s="6">
        <f t="shared" si="283"/>
        <v>124834.58314953683</v>
      </c>
      <c r="T1312" s="4">
        <f t="shared" si="284"/>
        <v>1.1551020408163266</v>
      </c>
      <c r="U1312" s="1" t="str">
        <f t="shared" si="285"/>
        <v>Normal</v>
      </c>
      <c r="V1312" s="1" t="str">
        <f t="shared" si="286"/>
        <v>IPO</v>
      </c>
      <c r="W1312" s="1">
        <f t="shared" si="287"/>
        <v>0</v>
      </c>
      <c r="X1312" s="1" t="str">
        <f t="shared" si="288"/>
        <v>0490M</v>
      </c>
      <c r="Y1312" s="1" t="str">
        <f t="shared" si="289"/>
        <v>0566M</v>
      </c>
      <c r="Z1312" s="1" t="str">
        <f t="shared" si="290"/>
        <v>00</v>
      </c>
      <c r="AA1312" s="1" t="str">
        <f t="shared" si="291"/>
        <v>01,24,835</v>
      </c>
      <c r="AB1312" s="6">
        <f t="shared" si="292"/>
        <v>10402.881929128069</v>
      </c>
      <c r="AC1312" s="1" t="str">
        <f t="shared" si="293"/>
        <v>Large</v>
      </c>
    </row>
    <row r="1313" spans="1:29">
      <c r="A1313" s="1" t="s">
        <v>4709</v>
      </c>
      <c r="B1313" s="1">
        <v>2010</v>
      </c>
      <c r="C1313" s="1" t="s">
        <v>45</v>
      </c>
      <c r="D1313" s="1" t="s">
        <v>48</v>
      </c>
      <c r="E1313" s="1" t="s">
        <v>37</v>
      </c>
      <c r="F1313" s="1">
        <v>251</v>
      </c>
      <c r="G1313" s="1">
        <v>3683</v>
      </c>
      <c r="H1313" s="1">
        <v>614</v>
      </c>
      <c r="I1313" s="1">
        <v>14.77</v>
      </c>
      <c r="J1313" s="1">
        <v>4</v>
      </c>
      <c r="K1313" s="1" t="s">
        <v>19</v>
      </c>
      <c r="L1313" s="1" t="s">
        <v>24</v>
      </c>
      <c r="M1313" s="1">
        <v>67</v>
      </c>
      <c r="N1313" s="1" t="s">
        <v>29</v>
      </c>
      <c r="O1313" s="1">
        <v>4292497</v>
      </c>
      <c r="P1313" s="1">
        <f t="shared" si="294"/>
        <v>4</v>
      </c>
      <c r="Q1313" s="1">
        <f t="shared" si="281"/>
        <v>14</v>
      </c>
      <c r="R1313" s="5">
        <f t="shared" si="282"/>
        <v>6.8150963888134672E-2</v>
      </c>
      <c r="S1313" s="6">
        <f t="shared" si="283"/>
        <v>166711.91963073582</v>
      </c>
      <c r="T1313" s="4">
        <f t="shared" si="284"/>
        <v>2.4462151394422311</v>
      </c>
      <c r="U1313" s="1" t="str">
        <f t="shared" si="285"/>
        <v>Normal</v>
      </c>
      <c r="V1313" s="1" t="str">
        <f t="shared" si="286"/>
        <v>IPO</v>
      </c>
      <c r="W1313" s="1" t="str">
        <f t="shared" si="287"/>
        <v>A$</v>
      </c>
      <c r="X1313" s="1" t="str">
        <f t="shared" si="288"/>
        <v>A$251M</v>
      </c>
      <c r="Y1313" s="1" t="str">
        <f t="shared" si="289"/>
        <v>A$614M</v>
      </c>
      <c r="Z1313" s="1" t="str">
        <f t="shared" si="290"/>
        <v>A$0</v>
      </c>
      <c r="AA1313" s="1" t="str">
        <f t="shared" si="291"/>
        <v>A$1,66,712</v>
      </c>
      <c r="AB1313" s="6">
        <f t="shared" si="292"/>
        <v>13892.659969227985</v>
      </c>
      <c r="AC1313" s="1" t="str">
        <f t="shared" si="293"/>
        <v>Large</v>
      </c>
    </row>
    <row r="1314" spans="1:29">
      <c r="A1314" s="1" t="s">
        <v>377</v>
      </c>
      <c r="B1314" s="1">
        <v>2010</v>
      </c>
      <c r="C1314" s="1" t="s">
        <v>35</v>
      </c>
      <c r="D1314" s="1" t="s">
        <v>51</v>
      </c>
      <c r="E1314" s="1" t="s">
        <v>18</v>
      </c>
      <c r="F1314" s="1">
        <v>461</v>
      </c>
      <c r="G1314" s="1">
        <v>4552</v>
      </c>
      <c r="H1314" s="1">
        <v>428</v>
      </c>
      <c r="I1314" s="1">
        <v>1.4</v>
      </c>
      <c r="J1314" s="1">
        <v>9</v>
      </c>
      <c r="K1314" s="1" t="s">
        <v>19</v>
      </c>
      <c r="L1314" s="1" t="s">
        <v>19</v>
      </c>
      <c r="M1314" s="1">
        <v>23</v>
      </c>
      <c r="N1314" s="1" t="s">
        <v>25</v>
      </c>
      <c r="O1314" s="1">
        <v>4284346</v>
      </c>
      <c r="P1314" s="1">
        <f t="shared" si="294"/>
        <v>2</v>
      </c>
      <c r="Q1314" s="1">
        <f t="shared" si="281"/>
        <v>14</v>
      </c>
      <c r="R1314" s="5">
        <f t="shared" si="282"/>
        <v>0.10127416520210897</v>
      </c>
      <c r="S1314" s="6">
        <f t="shared" si="283"/>
        <v>94024.604569420029</v>
      </c>
      <c r="T1314" s="4">
        <f t="shared" si="284"/>
        <v>0.92841648590021697</v>
      </c>
      <c r="U1314" s="1" t="str">
        <f t="shared" si="285"/>
        <v>High Performer</v>
      </c>
      <c r="V1314" s="1" t="str">
        <f t="shared" si="286"/>
        <v>Still Private</v>
      </c>
      <c r="W1314" s="1" t="str">
        <f t="shared" si="287"/>
        <v>¥</v>
      </c>
      <c r="X1314" s="1" t="str">
        <f t="shared" si="288"/>
        <v>¥461M</v>
      </c>
      <c r="Y1314" s="1" t="str">
        <f t="shared" si="289"/>
        <v>¥428M</v>
      </c>
      <c r="Z1314" s="1" t="str">
        <f t="shared" si="290"/>
        <v>¥0</v>
      </c>
      <c r="AA1314" s="1" t="str">
        <f t="shared" si="291"/>
        <v>¥94,025</v>
      </c>
      <c r="AB1314" s="6">
        <f t="shared" si="292"/>
        <v>7835.3837141183367</v>
      </c>
      <c r="AC1314" s="1" t="str">
        <f t="shared" si="293"/>
        <v>Large</v>
      </c>
    </row>
    <row r="1315" spans="1:29">
      <c r="A1315" s="1" t="s">
        <v>3946</v>
      </c>
      <c r="B1315" s="1">
        <v>2010</v>
      </c>
      <c r="C1315" s="1" t="s">
        <v>53</v>
      </c>
      <c r="D1315" s="1" t="s">
        <v>36</v>
      </c>
      <c r="E1315" s="1" t="s">
        <v>28</v>
      </c>
      <c r="F1315" s="1">
        <v>254</v>
      </c>
      <c r="G1315" s="1">
        <v>3194</v>
      </c>
      <c r="H1315" s="1">
        <v>31</v>
      </c>
      <c r="I1315" s="1">
        <v>35.9</v>
      </c>
      <c r="J1315" s="1">
        <v>8</v>
      </c>
      <c r="K1315" s="1" t="s">
        <v>19</v>
      </c>
      <c r="L1315" s="1" t="s">
        <v>24</v>
      </c>
      <c r="M1315" s="1">
        <v>3</v>
      </c>
      <c r="N1315" s="1" t="s">
        <v>29</v>
      </c>
      <c r="O1315" s="1">
        <v>4257056</v>
      </c>
      <c r="P1315" s="1">
        <f t="shared" si="294"/>
        <v>1</v>
      </c>
      <c r="Q1315" s="1">
        <f t="shared" si="281"/>
        <v>14</v>
      </c>
      <c r="R1315" s="5">
        <f t="shared" si="282"/>
        <v>7.9524107701941141E-2</v>
      </c>
      <c r="S1315" s="6">
        <f t="shared" si="283"/>
        <v>9705.6981840951776</v>
      </c>
      <c r="T1315" s="4">
        <f t="shared" si="284"/>
        <v>0.12204724409448819</v>
      </c>
      <c r="U1315" s="1" t="str">
        <f t="shared" si="285"/>
        <v>High Performer</v>
      </c>
      <c r="V1315" s="1" t="str">
        <f t="shared" si="286"/>
        <v>IPO</v>
      </c>
      <c r="W1315" s="1">
        <f t="shared" si="287"/>
        <v>0</v>
      </c>
      <c r="X1315" s="1" t="str">
        <f t="shared" si="288"/>
        <v>0254M</v>
      </c>
      <c r="Y1315" s="1" t="str">
        <f t="shared" si="289"/>
        <v>031M</v>
      </c>
      <c r="Z1315" s="1" t="str">
        <f t="shared" si="290"/>
        <v>00</v>
      </c>
      <c r="AA1315" s="1" t="str">
        <f t="shared" si="291"/>
        <v>09,706</v>
      </c>
      <c r="AB1315" s="6">
        <f t="shared" si="292"/>
        <v>808.80818200793158</v>
      </c>
      <c r="AC1315" s="1" t="str">
        <f t="shared" si="293"/>
        <v>Large</v>
      </c>
    </row>
    <row r="1316" spans="1:29">
      <c r="A1316" s="1" t="s">
        <v>5043</v>
      </c>
      <c r="B1316" s="1">
        <v>2010</v>
      </c>
      <c r="C1316" s="1" t="s">
        <v>42</v>
      </c>
      <c r="D1316" s="1" t="s">
        <v>32</v>
      </c>
      <c r="E1316" s="1" t="s">
        <v>37</v>
      </c>
      <c r="F1316" s="1">
        <v>249</v>
      </c>
      <c r="G1316" s="1">
        <v>4235</v>
      </c>
      <c r="H1316" s="1">
        <v>578</v>
      </c>
      <c r="I1316" s="1">
        <v>0.9</v>
      </c>
      <c r="J1316" s="1">
        <v>8</v>
      </c>
      <c r="K1316" s="1" t="s">
        <v>19</v>
      </c>
      <c r="L1316" s="1" t="s">
        <v>19</v>
      </c>
      <c r="M1316" s="1">
        <v>55</v>
      </c>
      <c r="N1316" s="1" t="s">
        <v>29</v>
      </c>
      <c r="O1316" s="1">
        <v>4206134</v>
      </c>
      <c r="P1316" s="1">
        <f t="shared" si="294"/>
        <v>4</v>
      </c>
      <c r="Q1316" s="1">
        <f t="shared" si="281"/>
        <v>14</v>
      </c>
      <c r="R1316" s="5">
        <f t="shared" si="282"/>
        <v>5.8795749704840611E-2</v>
      </c>
      <c r="S1316" s="6">
        <f t="shared" si="283"/>
        <v>136481.70011806375</v>
      </c>
      <c r="T1316" s="4">
        <f t="shared" si="284"/>
        <v>2.321285140562249</v>
      </c>
      <c r="U1316" s="1" t="str">
        <f t="shared" si="285"/>
        <v>Normal</v>
      </c>
      <c r="V1316" s="1" t="str">
        <f t="shared" si="286"/>
        <v>Still Private</v>
      </c>
      <c r="W1316" s="1" t="str">
        <f t="shared" si="287"/>
        <v>¥</v>
      </c>
      <c r="X1316" s="1" t="str">
        <f t="shared" si="288"/>
        <v>¥249M</v>
      </c>
      <c r="Y1316" s="1" t="str">
        <f t="shared" si="289"/>
        <v>¥578M</v>
      </c>
      <c r="Z1316" s="1" t="str">
        <f t="shared" si="290"/>
        <v>¥0</v>
      </c>
      <c r="AA1316" s="1" t="str">
        <f t="shared" si="291"/>
        <v>¥1,36,482</v>
      </c>
      <c r="AB1316" s="6">
        <f t="shared" si="292"/>
        <v>11373.475009838647</v>
      </c>
      <c r="AC1316" s="1" t="str">
        <f t="shared" si="293"/>
        <v>Large</v>
      </c>
    </row>
    <row r="1317" spans="1:29">
      <c r="A1317" s="1" t="s">
        <v>840</v>
      </c>
      <c r="B1317" s="1">
        <v>2010</v>
      </c>
      <c r="C1317" s="1" t="s">
        <v>59</v>
      </c>
      <c r="D1317" s="1" t="s">
        <v>48</v>
      </c>
      <c r="E1317" s="1" t="s">
        <v>37</v>
      </c>
      <c r="F1317" s="1">
        <v>388</v>
      </c>
      <c r="G1317" s="1">
        <v>936</v>
      </c>
      <c r="H1317" s="1">
        <v>116</v>
      </c>
      <c r="I1317" s="1">
        <v>15.07</v>
      </c>
      <c r="J1317" s="1">
        <v>5</v>
      </c>
      <c r="K1317" s="1" t="s">
        <v>19</v>
      </c>
      <c r="L1317" s="1" t="s">
        <v>24</v>
      </c>
      <c r="M1317" s="1">
        <v>16</v>
      </c>
      <c r="N1317" s="1" t="s">
        <v>49</v>
      </c>
      <c r="O1317" s="1">
        <v>4170948</v>
      </c>
      <c r="P1317" s="1">
        <f t="shared" si="294"/>
        <v>4</v>
      </c>
      <c r="Q1317" s="1">
        <f t="shared" si="281"/>
        <v>14</v>
      </c>
      <c r="R1317" s="5">
        <f t="shared" si="282"/>
        <v>0.41452991452991456</v>
      </c>
      <c r="S1317" s="6">
        <f t="shared" si="283"/>
        <v>123931.62393162394</v>
      </c>
      <c r="T1317" s="4">
        <f t="shared" si="284"/>
        <v>0.29896907216494845</v>
      </c>
      <c r="U1317" s="1" t="str">
        <f t="shared" si="285"/>
        <v>Normal</v>
      </c>
      <c r="V1317" s="1" t="str">
        <f t="shared" si="286"/>
        <v>IPO</v>
      </c>
      <c r="W1317" s="1" t="str">
        <f t="shared" si="287"/>
        <v>₹</v>
      </c>
      <c r="X1317" s="1" t="str">
        <f t="shared" si="288"/>
        <v>₹388M</v>
      </c>
      <c r="Y1317" s="1" t="str">
        <f t="shared" si="289"/>
        <v>₹116M</v>
      </c>
      <c r="Z1317" s="1" t="str">
        <f t="shared" si="290"/>
        <v>₹0</v>
      </c>
      <c r="AA1317" s="1" t="str">
        <f t="shared" si="291"/>
        <v>₹1,23,932</v>
      </c>
      <c r="AB1317" s="6">
        <f t="shared" si="292"/>
        <v>10327.635327635327</v>
      </c>
      <c r="AC1317" s="1" t="str">
        <f t="shared" si="293"/>
        <v>Large</v>
      </c>
    </row>
    <row r="1318" spans="1:29">
      <c r="A1318" s="1" t="s">
        <v>4420</v>
      </c>
      <c r="B1318" s="1">
        <v>2010</v>
      </c>
      <c r="C1318" s="1" t="s">
        <v>35</v>
      </c>
      <c r="D1318" s="1" t="s">
        <v>17</v>
      </c>
      <c r="E1318" s="1" t="s">
        <v>28</v>
      </c>
      <c r="F1318" s="1">
        <v>296</v>
      </c>
      <c r="G1318" s="1">
        <v>2069</v>
      </c>
      <c r="H1318" s="1">
        <v>58</v>
      </c>
      <c r="I1318" s="1">
        <v>47.64</v>
      </c>
      <c r="J1318" s="1">
        <v>8</v>
      </c>
      <c r="K1318" s="1" t="s">
        <v>19</v>
      </c>
      <c r="L1318" s="1" t="s">
        <v>19</v>
      </c>
      <c r="M1318" s="1">
        <v>42</v>
      </c>
      <c r="N1318" s="1" t="s">
        <v>33</v>
      </c>
      <c r="O1318" s="1">
        <v>4135892</v>
      </c>
      <c r="P1318" s="1">
        <f t="shared" si="294"/>
        <v>1</v>
      </c>
      <c r="Q1318" s="1">
        <f t="shared" si="281"/>
        <v>14</v>
      </c>
      <c r="R1318" s="5">
        <f t="shared" si="282"/>
        <v>0.1430642822619623</v>
      </c>
      <c r="S1318" s="6">
        <f t="shared" si="283"/>
        <v>28032.866118898019</v>
      </c>
      <c r="T1318" s="4">
        <f t="shared" si="284"/>
        <v>0.19594594594594594</v>
      </c>
      <c r="U1318" s="1" t="str">
        <f t="shared" si="285"/>
        <v>High Performer</v>
      </c>
      <c r="V1318" s="1" t="str">
        <f t="shared" si="286"/>
        <v>Still Private</v>
      </c>
      <c r="W1318" s="1" t="str">
        <f t="shared" si="287"/>
        <v>¥</v>
      </c>
      <c r="X1318" s="1" t="str">
        <f t="shared" si="288"/>
        <v>¥296M</v>
      </c>
      <c r="Y1318" s="1" t="str">
        <f t="shared" si="289"/>
        <v>¥58M</v>
      </c>
      <c r="Z1318" s="1" t="str">
        <f t="shared" si="290"/>
        <v>¥0</v>
      </c>
      <c r="AA1318" s="1" t="str">
        <f t="shared" si="291"/>
        <v>¥28,033</v>
      </c>
      <c r="AB1318" s="6">
        <f t="shared" si="292"/>
        <v>2336.0721765748349</v>
      </c>
      <c r="AC1318" s="1" t="str">
        <f t="shared" si="293"/>
        <v>Large</v>
      </c>
    </row>
    <row r="1319" spans="1:29">
      <c r="A1319" s="1" t="s">
        <v>2091</v>
      </c>
      <c r="B1319" s="1">
        <v>2010</v>
      </c>
      <c r="C1319" s="1" t="s">
        <v>42</v>
      </c>
      <c r="D1319" s="1" t="s">
        <v>36</v>
      </c>
      <c r="E1319" s="1" t="s">
        <v>28</v>
      </c>
      <c r="F1319" s="1">
        <v>278</v>
      </c>
      <c r="G1319" s="1">
        <v>2486</v>
      </c>
      <c r="H1319" s="1">
        <v>716</v>
      </c>
      <c r="I1319" s="1">
        <v>14.39</v>
      </c>
      <c r="J1319" s="1">
        <v>7</v>
      </c>
      <c r="K1319" s="1" t="s">
        <v>19</v>
      </c>
      <c r="L1319" s="1" t="s">
        <v>24</v>
      </c>
      <c r="M1319" s="1">
        <v>71</v>
      </c>
      <c r="N1319" s="1" t="s">
        <v>49</v>
      </c>
      <c r="O1319" s="1">
        <v>4021143</v>
      </c>
      <c r="P1319" s="1">
        <f t="shared" si="294"/>
        <v>1</v>
      </c>
      <c r="Q1319" s="1">
        <f t="shared" si="281"/>
        <v>14</v>
      </c>
      <c r="R1319" s="5">
        <f t="shared" si="282"/>
        <v>0.11182622687047465</v>
      </c>
      <c r="S1319" s="6">
        <f t="shared" si="283"/>
        <v>288012.87208366854</v>
      </c>
      <c r="T1319" s="4">
        <f t="shared" si="284"/>
        <v>2.5755395683453237</v>
      </c>
      <c r="U1319" s="1" t="str">
        <f t="shared" si="285"/>
        <v>Normal</v>
      </c>
      <c r="V1319" s="1" t="str">
        <f t="shared" si="286"/>
        <v>IPO</v>
      </c>
      <c r="W1319" s="1" t="str">
        <f t="shared" si="287"/>
        <v>¥</v>
      </c>
      <c r="X1319" s="1" t="str">
        <f t="shared" si="288"/>
        <v>¥278M</v>
      </c>
      <c r="Y1319" s="1" t="str">
        <f t="shared" si="289"/>
        <v>¥716M</v>
      </c>
      <c r="Z1319" s="1" t="str">
        <f t="shared" si="290"/>
        <v>¥0</v>
      </c>
      <c r="AA1319" s="1" t="str">
        <f t="shared" si="291"/>
        <v>¥2,88,013</v>
      </c>
      <c r="AB1319" s="6">
        <f t="shared" si="292"/>
        <v>24001.072673639046</v>
      </c>
      <c r="AC1319" s="1" t="str">
        <f t="shared" si="293"/>
        <v>Large</v>
      </c>
    </row>
    <row r="1320" spans="1:29">
      <c r="A1320" s="1" t="s">
        <v>80</v>
      </c>
      <c r="B1320" s="1">
        <v>2010</v>
      </c>
      <c r="C1320" s="1" t="s">
        <v>16</v>
      </c>
      <c r="D1320" s="1" t="s">
        <v>51</v>
      </c>
      <c r="E1320" s="1" t="s">
        <v>28</v>
      </c>
      <c r="F1320" s="1">
        <v>251</v>
      </c>
      <c r="G1320" s="1">
        <v>3790</v>
      </c>
      <c r="H1320" s="1">
        <v>194</v>
      </c>
      <c r="I1320" s="1">
        <v>20.23</v>
      </c>
      <c r="J1320" s="1">
        <v>5</v>
      </c>
      <c r="K1320" s="1" t="s">
        <v>24</v>
      </c>
      <c r="L1320" s="1" t="s">
        <v>19</v>
      </c>
      <c r="M1320" s="1">
        <v>71</v>
      </c>
      <c r="N1320" s="1" t="s">
        <v>33</v>
      </c>
      <c r="O1320" s="1">
        <v>3979306</v>
      </c>
      <c r="P1320" s="1">
        <f t="shared" si="294"/>
        <v>1</v>
      </c>
      <c r="Q1320" s="1">
        <f t="shared" si="281"/>
        <v>14</v>
      </c>
      <c r="R1320" s="5">
        <f t="shared" si="282"/>
        <v>6.6226912928759901E-2</v>
      </c>
      <c r="S1320" s="6">
        <f t="shared" si="283"/>
        <v>51187.335092348287</v>
      </c>
      <c r="T1320" s="4">
        <f t="shared" si="284"/>
        <v>0.77290836653386452</v>
      </c>
      <c r="U1320" s="1" t="str">
        <f t="shared" si="285"/>
        <v>Normal</v>
      </c>
      <c r="V1320" s="1" t="str">
        <f t="shared" si="286"/>
        <v>Acquired</v>
      </c>
      <c r="W1320" s="1" t="str">
        <f t="shared" si="287"/>
        <v>$</v>
      </c>
      <c r="X1320" s="1" t="str">
        <f t="shared" si="288"/>
        <v>$251M</v>
      </c>
      <c r="Y1320" s="1" t="str">
        <f t="shared" si="289"/>
        <v>$194M</v>
      </c>
      <c r="Z1320" s="1" t="str">
        <f t="shared" si="290"/>
        <v>$0</v>
      </c>
      <c r="AA1320" s="1" t="str">
        <f t="shared" si="291"/>
        <v>$51,187</v>
      </c>
      <c r="AB1320" s="6">
        <f t="shared" si="292"/>
        <v>4265.6112576956903</v>
      </c>
      <c r="AC1320" s="1" t="str">
        <f t="shared" si="293"/>
        <v>Large</v>
      </c>
    </row>
    <row r="1321" spans="1:29">
      <c r="A1321" s="1" t="s">
        <v>4692</v>
      </c>
      <c r="B1321" s="1">
        <v>2010</v>
      </c>
      <c r="C1321" s="1" t="s">
        <v>22</v>
      </c>
      <c r="D1321" s="1" t="s">
        <v>39</v>
      </c>
      <c r="E1321" s="1" t="s">
        <v>28</v>
      </c>
      <c r="F1321" s="1">
        <v>311</v>
      </c>
      <c r="G1321" s="1">
        <v>91</v>
      </c>
      <c r="H1321" s="1">
        <v>295</v>
      </c>
      <c r="I1321" s="1">
        <v>31.81</v>
      </c>
      <c r="J1321" s="1">
        <v>8</v>
      </c>
      <c r="K1321" s="1" t="s">
        <v>24</v>
      </c>
      <c r="L1321" s="1" t="s">
        <v>19</v>
      </c>
      <c r="M1321" s="1">
        <v>79</v>
      </c>
      <c r="N1321" s="1" t="s">
        <v>25</v>
      </c>
      <c r="O1321" s="1">
        <v>3897557</v>
      </c>
      <c r="P1321" s="1">
        <f t="shared" si="294"/>
        <v>1</v>
      </c>
      <c r="Q1321" s="1">
        <f t="shared" si="281"/>
        <v>14</v>
      </c>
      <c r="R1321" s="5">
        <f t="shared" si="282"/>
        <v>3.4175824175824174</v>
      </c>
      <c r="S1321" s="6">
        <f t="shared" si="283"/>
        <v>3241758.2417582418</v>
      </c>
      <c r="T1321" s="4">
        <f t="shared" si="284"/>
        <v>0.94855305466237938</v>
      </c>
      <c r="U1321" s="1" t="str">
        <f t="shared" si="285"/>
        <v>High Performer</v>
      </c>
      <c r="V1321" s="1" t="str">
        <f t="shared" si="286"/>
        <v>Acquired</v>
      </c>
      <c r="W1321" s="1" t="str">
        <f t="shared" si="287"/>
        <v>£</v>
      </c>
      <c r="X1321" s="1" t="str">
        <f t="shared" si="288"/>
        <v>£311M</v>
      </c>
      <c r="Y1321" s="1" t="str">
        <f t="shared" si="289"/>
        <v>£295M</v>
      </c>
      <c r="Z1321" s="1" t="str">
        <f t="shared" si="290"/>
        <v>£3</v>
      </c>
      <c r="AA1321" s="1" t="str">
        <f t="shared" si="291"/>
        <v>£32,41,758</v>
      </c>
      <c r="AB1321" s="6">
        <f t="shared" si="292"/>
        <v>270146.52014652017</v>
      </c>
      <c r="AC1321" s="1" t="str">
        <f t="shared" si="293"/>
        <v>Large</v>
      </c>
    </row>
    <row r="1322" spans="1:29">
      <c r="A1322" s="1" t="s">
        <v>1938</v>
      </c>
      <c r="B1322" s="1">
        <v>2010</v>
      </c>
      <c r="C1322" s="1" t="s">
        <v>22</v>
      </c>
      <c r="D1322" s="1" t="s">
        <v>36</v>
      </c>
      <c r="E1322" s="1" t="s">
        <v>40</v>
      </c>
      <c r="F1322" s="1">
        <v>347</v>
      </c>
      <c r="G1322" s="1">
        <v>996</v>
      </c>
      <c r="H1322" s="1">
        <v>438</v>
      </c>
      <c r="I1322" s="1">
        <v>23.61</v>
      </c>
      <c r="J1322" s="1">
        <v>9</v>
      </c>
      <c r="K1322" s="1" t="s">
        <v>19</v>
      </c>
      <c r="L1322" s="1" t="s">
        <v>19</v>
      </c>
      <c r="M1322" s="1">
        <v>78</v>
      </c>
      <c r="N1322" s="1" t="s">
        <v>33</v>
      </c>
      <c r="O1322" s="1">
        <v>3862792</v>
      </c>
      <c r="P1322" s="1">
        <f t="shared" si="294"/>
        <v>3</v>
      </c>
      <c r="Q1322" s="1">
        <f t="shared" si="281"/>
        <v>14</v>
      </c>
      <c r="R1322" s="5">
        <f t="shared" si="282"/>
        <v>0.34839357429718876</v>
      </c>
      <c r="S1322" s="6">
        <f t="shared" si="283"/>
        <v>439759.03614457831</v>
      </c>
      <c r="T1322" s="4">
        <f t="shared" si="284"/>
        <v>1.2622478386167146</v>
      </c>
      <c r="U1322" s="1" t="str">
        <f t="shared" si="285"/>
        <v>High Performer</v>
      </c>
      <c r="V1322" s="1" t="str">
        <f t="shared" si="286"/>
        <v>Still Private</v>
      </c>
      <c r="W1322" s="1" t="str">
        <f t="shared" si="287"/>
        <v>£</v>
      </c>
      <c r="X1322" s="1" t="str">
        <f t="shared" si="288"/>
        <v>£347M</v>
      </c>
      <c r="Y1322" s="1" t="str">
        <f t="shared" si="289"/>
        <v>£438M</v>
      </c>
      <c r="Z1322" s="1" t="str">
        <f t="shared" si="290"/>
        <v>£0</v>
      </c>
      <c r="AA1322" s="1" t="str">
        <f t="shared" si="291"/>
        <v>£4,39,759</v>
      </c>
      <c r="AB1322" s="6">
        <f t="shared" si="292"/>
        <v>36646.586345381525</v>
      </c>
      <c r="AC1322" s="1" t="str">
        <f t="shared" si="293"/>
        <v>Large</v>
      </c>
    </row>
    <row r="1323" spans="1:29">
      <c r="A1323" s="1" t="s">
        <v>4613</v>
      </c>
      <c r="B1323" s="1">
        <v>2010</v>
      </c>
      <c r="C1323" s="1" t="s">
        <v>31</v>
      </c>
      <c r="D1323" s="1" t="s">
        <v>48</v>
      </c>
      <c r="E1323" s="1" t="s">
        <v>23</v>
      </c>
      <c r="F1323" s="1">
        <v>292</v>
      </c>
      <c r="G1323" s="1">
        <v>3764</v>
      </c>
      <c r="H1323" s="1">
        <v>463</v>
      </c>
      <c r="I1323" s="1">
        <v>47.29</v>
      </c>
      <c r="J1323" s="1">
        <v>8</v>
      </c>
      <c r="K1323" s="1" t="s">
        <v>24</v>
      </c>
      <c r="L1323" s="1" t="s">
        <v>19</v>
      </c>
      <c r="M1323" s="1">
        <v>94</v>
      </c>
      <c r="N1323" s="1" t="s">
        <v>29</v>
      </c>
      <c r="O1323" s="1">
        <v>3743939</v>
      </c>
      <c r="P1323" s="1">
        <f t="shared" si="294"/>
        <v>5</v>
      </c>
      <c r="Q1323" s="1">
        <f t="shared" si="281"/>
        <v>14</v>
      </c>
      <c r="R1323" s="5">
        <f t="shared" si="282"/>
        <v>7.7577045696068006E-2</v>
      </c>
      <c r="S1323" s="6">
        <f t="shared" si="283"/>
        <v>123007.43889479278</v>
      </c>
      <c r="T1323" s="4">
        <f t="shared" si="284"/>
        <v>1.5856164383561644</v>
      </c>
      <c r="U1323" s="1" t="str">
        <f t="shared" si="285"/>
        <v>High Performer</v>
      </c>
      <c r="V1323" s="1" t="str">
        <f t="shared" si="286"/>
        <v>Acquired</v>
      </c>
      <c r="W1323" s="1" t="str">
        <f t="shared" si="287"/>
        <v>€</v>
      </c>
      <c r="X1323" s="1" t="str">
        <f t="shared" si="288"/>
        <v>€292M</v>
      </c>
      <c r="Y1323" s="1" t="str">
        <f t="shared" si="289"/>
        <v>€463M</v>
      </c>
      <c r="Z1323" s="1" t="str">
        <f t="shared" si="290"/>
        <v>€0</v>
      </c>
      <c r="AA1323" s="1" t="str">
        <f t="shared" si="291"/>
        <v>€1,23,007</v>
      </c>
      <c r="AB1323" s="6">
        <f t="shared" si="292"/>
        <v>10250.619907899398</v>
      </c>
      <c r="AC1323" s="1" t="str">
        <f t="shared" si="293"/>
        <v>Large</v>
      </c>
    </row>
    <row r="1324" spans="1:29">
      <c r="A1324" s="1" t="s">
        <v>582</v>
      </c>
      <c r="B1324" s="1">
        <v>2010</v>
      </c>
      <c r="C1324" s="1" t="s">
        <v>53</v>
      </c>
      <c r="D1324" s="1" t="s">
        <v>51</v>
      </c>
      <c r="E1324" s="1" t="s">
        <v>37</v>
      </c>
      <c r="F1324" s="1">
        <v>356</v>
      </c>
      <c r="G1324" s="1">
        <v>1468</v>
      </c>
      <c r="H1324" s="1">
        <v>106</v>
      </c>
      <c r="I1324" s="1">
        <v>49.68</v>
      </c>
      <c r="J1324" s="1">
        <v>6</v>
      </c>
      <c r="K1324" s="1" t="s">
        <v>24</v>
      </c>
      <c r="L1324" s="1" t="s">
        <v>24</v>
      </c>
      <c r="M1324" s="1">
        <v>44</v>
      </c>
      <c r="N1324" s="1" t="s">
        <v>20</v>
      </c>
      <c r="O1324" s="1">
        <v>3452215</v>
      </c>
      <c r="P1324" s="1">
        <f t="shared" si="294"/>
        <v>4</v>
      </c>
      <c r="Q1324" s="1">
        <f t="shared" si="281"/>
        <v>14</v>
      </c>
      <c r="R1324" s="5">
        <f t="shared" si="282"/>
        <v>0.24250681198910082</v>
      </c>
      <c r="S1324" s="6">
        <f t="shared" si="283"/>
        <v>72207.084468664849</v>
      </c>
      <c r="T1324" s="4">
        <f t="shared" si="284"/>
        <v>0.29775280898876405</v>
      </c>
      <c r="U1324" s="1" t="str">
        <f t="shared" si="285"/>
        <v>Normal</v>
      </c>
      <c r="V1324" s="1" t="str">
        <f t="shared" si="286"/>
        <v>Acquired</v>
      </c>
      <c r="W1324" s="1">
        <f t="shared" si="287"/>
        <v>0</v>
      </c>
      <c r="X1324" s="1" t="str">
        <f t="shared" si="288"/>
        <v>0356M</v>
      </c>
      <c r="Y1324" s="1" t="str">
        <f t="shared" si="289"/>
        <v>0106M</v>
      </c>
      <c r="Z1324" s="1" t="str">
        <f t="shared" si="290"/>
        <v>00</v>
      </c>
      <c r="AA1324" s="1" t="str">
        <f t="shared" si="291"/>
        <v>072,207</v>
      </c>
      <c r="AB1324" s="6">
        <f t="shared" si="292"/>
        <v>6017.2570390554038</v>
      </c>
      <c r="AC1324" s="1" t="str">
        <f t="shared" si="293"/>
        <v>Large</v>
      </c>
    </row>
    <row r="1325" spans="1:29">
      <c r="A1325" s="1" t="s">
        <v>1924</v>
      </c>
      <c r="B1325" s="1">
        <v>2010</v>
      </c>
      <c r="C1325" s="1" t="s">
        <v>35</v>
      </c>
      <c r="D1325" s="1" t="s">
        <v>51</v>
      </c>
      <c r="E1325" s="1" t="s">
        <v>28</v>
      </c>
      <c r="F1325" s="1">
        <v>455</v>
      </c>
      <c r="G1325" s="1">
        <v>2894</v>
      </c>
      <c r="H1325" s="1">
        <v>498</v>
      </c>
      <c r="I1325" s="1">
        <v>5.34</v>
      </c>
      <c r="J1325" s="1">
        <v>2</v>
      </c>
      <c r="K1325" s="1" t="s">
        <v>24</v>
      </c>
      <c r="L1325" s="1" t="s">
        <v>19</v>
      </c>
      <c r="M1325" s="1">
        <v>2</v>
      </c>
      <c r="N1325" s="1" t="s">
        <v>33</v>
      </c>
      <c r="O1325" s="1">
        <v>3377642</v>
      </c>
      <c r="P1325" s="1">
        <f t="shared" si="294"/>
        <v>1</v>
      </c>
      <c r="Q1325" s="1">
        <f t="shared" si="281"/>
        <v>14</v>
      </c>
      <c r="R1325" s="5">
        <f t="shared" si="282"/>
        <v>0.15722183828610919</v>
      </c>
      <c r="S1325" s="6">
        <f t="shared" si="283"/>
        <v>172080.16586040083</v>
      </c>
      <c r="T1325" s="4">
        <f t="shared" si="284"/>
        <v>1.0945054945054946</v>
      </c>
      <c r="U1325" s="1" t="str">
        <f t="shared" si="285"/>
        <v>Normal</v>
      </c>
      <c r="V1325" s="1" t="str">
        <f t="shared" si="286"/>
        <v>Acquired</v>
      </c>
      <c r="W1325" s="1" t="str">
        <f t="shared" si="287"/>
        <v>¥</v>
      </c>
      <c r="X1325" s="1" t="str">
        <f t="shared" si="288"/>
        <v>¥455M</v>
      </c>
      <c r="Y1325" s="1" t="str">
        <f t="shared" si="289"/>
        <v>¥498M</v>
      </c>
      <c r="Z1325" s="1" t="str">
        <f t="shared" si="290"/>
        <v>¥0</v>
      </c>
      <c r="AA1325" s="1" t="str">
        <f t="shared" si="291"/>
        <v>¥1,72,080</v>
      </c>
      <c r="AB1325" s="6">
        <f t="shared" si="292"/>
        <v>14340.013821700069</v>
      </c>
      <c r="AC1325" s="1" t="str">
        <f t="shared" si="293"/>
        <v>Large</v>
      </c>
    </row>
    <row r="1326" spans="1:29">
      <c r="A1326" s="1" t="s">
        <v>1732</v>
      </c>
      <c r="B1326" s="1">
        <v>2010</v>
      </c>
      <c r="C1326" s="1" t="s">
        <v>35</v>
      </c>
      <c r="D1326" s="1" t="s">
        <v>36</v>
      </c>
      <c r="E1326" s="1" t="s">
        <v>28</v>
      </c>
      <c r="F1326" s="1">
        <v>421</v>
      </c>
      <c r="G1326" s="1">
        <v>3526</v>
      </c>
      <c r="H1326" s="1">
        <v>853</v>
      </c>
      <c r="I1326" s="1">
        <v>41.55</v>
      </c>
      <c r="J1326" s="1">
        <v>5</v>
      </c>
      <c r="K1326" s="1" t="s">
        <v>24</v>
      </c>
      <c r="L1326" s="1" t="s">
        <v>19</v>
      </c>
      <c r="M1326" s="1">
        <v>3</v>
      </c>
      <c r="N1326" s="1" t="s">
        <v>20</v>
      </c>
      <c r="O1326" s="1">
        <v>3369425</v>
      </c>
      <c r="P1326" s="1">
        <f t="shared" si="294"/>
        <v>1</v>
      </c>
      <c r="Q1326" s="1">
        <f t="shared" si="281"/>
        <v>14</v>
      </c>
      <c r="R1326" s="5">
        <f t="shared" si="282"/>
        <v>0.11939875212705615</v>
      </c>
      <c r="S1326" s="6">
        <f t="shared" si="283"/>
        <v>241917.1866137266</v>
      </c>
      <c r="T1326" s="4">
        <f t="shared" si="284"/>
        <v>2.026128266033254</v>
      </c>
      <c r="U1326" s="1" t="str">
        <f t="shared" si="285"/>
        <v>Normal</v>
      </c>
      <c r="V1326" s="1" t="str">
        <f t="shared" si="286"/>
        <v>Acquired</v>
      </c>
      <c r="W1326" s="1" t="str">
        <f t="shared" si="287"/>
        <v>¥</v>
      </c>
      <c r="X1326" s="1" t="str">
        <f t="shared" si="288"/>
        <v>¥421M</v>
      </c>
      <c r="Y1326" s="1" t="str">
        <f t="shared" si="289"/>
        <v>¥853M</v>
      </c>
      <c r="Z1326" s="1" t="str">
        <f t="shared" si="290"/>
        <v>¥0</v>
      </c>
      <c r="AA1326" s="1" t="str">
        <f t="shared" si="291"/>
        <v>¥2,41,917</v>
      </c>
      <c r="AB1326" s="6">
        <f t="shared" si="292"/>
        <v>20159.765551143882</v>
      </c>
      <c r="AC1326" s="1" t="str">
        <f t="shared" si="293"/>
        <v>Large</v>
      </c>
    </row>
    <row r="1327" spans="1:29">
      <c r="A1327" s="1" t="s">
        <v>1823</v>
      </c>
      <c r="B1327" s="1">
        <v>2010</v>
      </c>
      <c r="C1327" s="1" t="s">
        <v>31</v>
      </c>
      <c r="D1327" s="1" t="s">
        <v>102</v>
      </c>
      <c r="E1327" s="1" t="s">
        <v>23</v>
      </c>
      <c r="F1327" s="1">
        <v>488</v>
      </c>
      <c r="G1327" s="1">
        <v>969</v>
      </c>
      <c r="H1327" s="1">
        <v>499</v>
      </c>
      <c r="I1327" s="1">
        <v>36.61</v>
      </c>
      <c r="J1327" s="1">
        <v>5</v>
      </c>
      <c r="K1327" s="1" t="s">
        <v>19</v>
      </c>
      <c r="L1327" s="1" t="s">
        <v>24</v>
      </c>
      <c r="M1327" s="1">
        <v>41</v>
      </c>
      <c r="N1327" s="1" t="s">
        <v>20</v>
      </c>
      <c r="O1327" s="1">
        <v>3281992</v>
      </c>
      <c r="P1327" s="1">
        <f t="shared" si="294"/>
        <v>5</v>
      </c>
      <c r="Q1327" s="1">
        <f t="shared" si="281"/>
        <v>14</v>
      </c>
      <c r="R1327" s="5">
        <f t="shared" si="282"/>
        <v>0.50361197110423117</v>
      </c>
      <c r="S1327" s="6">
        <f t="shared" si="283"/>
        <v>514963.88028895768</v>
      </c>
      <c r="T1327" s="4">
        <f t="shared" si="284"/>
        <v>1.0225409836065573</v>
      </c>
      <c r="U1327" s="1" t="str">
        <f t="shared" si="285"/>
        <v>Normal</v>
      </c>
      <c r="V1327" s="1" t="str">
        <f t="shared" si="286"/>
        <v>IPO</v>
      </c>
      <c r="W1327" s="1" t="str">
        <f t="shared" si="287"/>
        <v>€</v>
      </c>
      <c r="X1327" s="1" t="str">
        <f t="shared" si="288"/>
        <v>€488M</v>
      </c>
      <c r="Y1327" s="1" t="str">
        <f t="shared" si="289"/>
        <v>€499M</v>
      </c>
      <c r="Z1327" s="1" t="str">
        <f t="shared" si="290"/>
        <v>€1</v>
      </c>
      <c r="AA1327" s="1" t="str">
        <f t="shared" si="291"/>
        <v>€5,14,964</v>
      </c>
      <c r="AB1327" s="6">
        <f t="shared" si="292"/>
        <v>42913.656690746473</v>
      </c>
      <c r="AC1327" s="1" t="str">
        <f t="shared" si="293"/>
        <v>Large</v>
      </c>
    </row>
    <row r="1328" spans="1:29">
      <c r="A1328" s="1" t="s">
        <v>3287</v>
      </c>
      <c r="B1328" s="1">
        <v>2010</v>
      </c>
      <c r="C1328" s="1" t="s">
        <v>31</v>
      </c>
      <c r="D1328" s="1" t="s">
        <v>46</v>
      </c>
      <c r="E1328" s="1" t="s">
        <v>23</v>
      </c>
      <c r="F1328" s="1">
        <v>461</v>
      </c>
      <c r="G1328" s="1">
        <v>4583</v>
      </c>
      <c r="H1328" s="1">
        <v>379</v>
      </c>
      <c r="I1328" s="1">
        <v>47.05</v>
      </c>
      <c r="J1328" s="1">
        <v>1</v>
      </c>
      <c r="K1328" s="1" t="s">
        <v>24</v>
      </c>
      <c r="L1328" s="1" t="s">
        <v>24</v>
      </c>
      <c r="M1328" s="1">
        <v>60</v>
      </c>
      <c r="N1328" s="1" t="s">
        <v>33</v>
      </c>
      <c r="O1328" s="1">
        <v>3280817</v>
      </c>
      <c r="P1328" s="1">
        <f t="shared" si="294"/>
        <v>5</v>
      </c>
      <c r="Q1328" s="1">
        <f t="shared" si="281"/>
        <v>14</v>
      </c>
      <c r="R1328" s="5">
        <f t="shared" si="282"/>
        <v>0.10058913375518219</v>
      </c>
      <c r="S1328" s="6">
        <f t="shared" si="283"/>
        <v>82696.923412611824</v>
      </c>
      <c r="T1328" s="4">
        <f t="shared" si="284"/>
        <v>0.82212581344902391</v>
      </c>
      <c r="U1328" s="1" t="str">
        <f t="shared" si="285"/>
        <v>Normal</v>
      </c>
      <c r="V1328" s="1" t="str">
        <f t="shared" si="286"/>
        <v>Acquired</v>
      </c>
      <c r="W1328" s="1" t="str">
        <f t="shared" si="287"/>
        <v>€</v>
      </c>
      <c r="X1328" s="1" t="str">
        <f t="shared" si="288"/>
        <v>€461M</v>
      </c>
      <c r="Y1328" s="1" t="str">
        <f t="shared" si="289"/>
        <v>€379M</v>
      </c>
      <c r="Z1328" s="1" t="str">
        <f t="shared" si="290"/>
        <v>€0</v>
      </c>
      <c r="AA1328" s="1" t="str">
        <f t="shared" si="291"/>
        <v>€82,697</v>
      </c>
      <c r="AB1328" s="6">
        <f t="shared" si="292"/>
        <v>6891.4102843843193</v>
      </c>
      <c r="AC1328" s="1" t="str">
        <f t="shared" si="293"/>
        <v>Large</v>
      </c>
    </row>
    <row r="1329" spans="1:29">
      <c r="A1329" s="1" t="s">
        <v>4602</v>
      </c>
      <c r="B1329" s="1">
        <v>2010</v>
      </c>
      <c r="C1329" s="1" t="s">
        <v>53</v>
      </c>
      <c r="D1329" s="1" t="s">
        <v>17</v>
      </c>
      <c r="E1329" s="1" t="s">
        <v>23</v>
      </c>
      <c r="F1329" s="1">
        <v>251</v>
      </c>
      <c r="G1329" s="1">
        <v>1342</v>
      </c>
      <c r="H1329" s="1">
        <v>942</v>
      </c>
      <c r="I1329" s="1">
        <v>31.08</v>
      </c>
      <c r="J1329" s="1">
        <v>8</v>
      </c>
      <c r="K1329" s="1" t="s">
        <v>19</v>
      </c>
      <c r="L1329" s="1" t="s">
        <v>19</v>
      </c>
      <c r="M1329" s="1">
        <v>97</v>
      </c>
      <c r="N1329" s="1" t="s">
        <v>49</v>
      </c>
      <c r="O1329" s="1">
        <v>3265776</v>
      </c>
      <c r="P1329" s="1">
        <f t="shared" si="294"/>
        <v>5</v>
      </c>
      <c r="Q1329" s="1">
        <f t="shared" si="281"/>
        <v>14</v>
      </c>
      <c r="R1329" s="5">
        <f t="shared" si="282"/>
        <v>0.18703427719821161</v>
      </c>
      <c r="S1329" s="6">
        <f t="shared" si="283"/>
        <v>701937.40685543965</v>
      </c>
      <c r="T1329" s="4">
        <f t="shared" si="284"/>
        <v>3.7529880478087652</v>
      </c>
      <c r="U1329" s="1" t="str">
        <f t="shared" si="285"/>
        <v>High Performer</v>
      </c>
      <c r="V1329" s="1" t="str">
        <f t="shared" si="286"/>
        <v>Still Private</v>
      </c>
      <c r="W1329" s="1">
        <f t="shared" si="287"/>
        <v>0</v>
      </c>
      <c r="X1329" s="1" t="str">
        <f t="shared" si="288"/>
        <v>0251M</v>
      </c>
      <c r="Y1329" s="1" t="str">
        <f t="shared" si="289"/>
        <v>0942M</v>
      </c>
      <c r="Z1329" s="1" t="str">
        <f t="shared" si="290"/>
        <v>00</v>
      </c>
      <c r="AA1329" s="1" t="str">
        <f t="shared" si="291"/>
        <v>07,01,937</v>
      </c>
      <c r="AB1329" s="6">
        <f t="shared" si="292"/>
        <v>58494.783904619973</v>
      </c>
      <c r="AC1329" s="1" t="str">
        <f t="shared" si="293"/>
        <v>Large</v>
      </c>
    </row>
    <row r="1330" spans="1:29">
      <c r="A1330" s="1" t="s">
        <v>4899</v>
      </c>
      <c r="B1330" s="1">
        <v>2010</v>
      </c>
      <c r="C1330" s="1" t="s">
        <v>31</v>
      </c>
      <c r="D1330" s="1" t="s">
        <v>17</v>
      </c>
      <c r="E1330" s="1" t="s">
        <v>40</v>
      </c>
      <c r="F1330" s="1">
        <v>219</v>
      </c>
      <c r="G1330" s="1">
        <v>3086</v>
      </c>
      <c r="H1330" s="1">
        <v>705</v>
      </c>
      <c r="I1330" s="1">
        <v>21.62</v>
      </c>
      <c r="J1330" s="1">
        <v>9</v>
      </c>
      <c r="K1330" s="1" t="s">
        <v>19</v>
      </c>
      <c r="L1330" s="1" t="s">
        <v>19</v>
      </c>
      <c r="M1330" s="1">
        <v>23</v>
      </c>
      <c r="N1330" s="1" t="s">
        <v>29</v>
      </c>
      <c r="O1330" s="1">
        <v>3259359</v>
      </c>
      <c r="P1330" s="1">
        <f t="shared" si="294"/>
        <v>3</v>
      </c>
      <c r="Q1330" s="1">
        <f t="shared" si="281"/>
        <v>14</v>
      </c>
      <c r="R1330" s="5">
        <f t="shared" si="282"/>
        <v>7.0965651328580681E-2</v>
      </c>
      <c r="S1330" s="6">
        <f t="shared" si="283"/>
        <v>228451.06934543097</v>
      </c>
      <c r="T1330" s="4">
        <f t="shared" si="284"/>
        <v>3.2191780821917808</v>
      </c>
      <c r="U1330" s="1" t="str">
        <f t="shared" si="285"/>
        <v>High Performer</v>
      </c>
      <c r="V1330" s="1" t="str">
        <f t="shared" si="286"/>
        <v>Still Private</v>
      </c>
      <c r="W1330" s="1" t="str">
        <f t="shared" si="287"/>
        <v>€</v>
      </c>
      <c r="X1330" s="1" t="str">
        <f t="shared" si="288"/>
        <v>€219M</v>
      </c>
      <c r="Y1330" s="1" t="str">
        <f t="shared" si="289"/>
        <v>€705M</v>
      </c>
      <c r="Z1330" s="1" t="str">
        <f t="shared" si="290"/>
        <v>€0</v>
      </c>
      <c r="AA1330" s="1" t="str">
        <f t="shared" si="291"/>
        <v>€2,28,451</v>
      </c>
      <c r="AB1330" s="6">
        <f t="shared" si="292"/>
        <v>19037.589112119247</v>
      </c>
      <c r="AC1330" s="1" t="str">
        <f t="shared" si="293"/>
        <v>Large</v>
      </c>
    </row>
    <row r="1331" spans="1:29">
      <c r="A1331" s="1" t="s">
        <v>3119</v>
      </c>
      <c r="B1331" s="1">
        <v>2010</v>
      </c>
      <c r="C1331" s="1" t="s">
        <v>45</v>
      </c>
      <c r="D1331" s="1" t="s">
        <v>39</v>
      </c>
      <c r="E1331" s="1" t="s">
        <v>23</v>
      </c>
      <c r="F1331" s="1">
        <v>385</v>
      </c>
      <c r="G1331" s="1">
        <v>3667</v>
      </c>
      <c r="H1331" s="1">
        <v>161</v>
      </c>
      <c r="I1331" s="1">
        <v>40.83</v>
      </c>
      <c r="J1331" s="1">
        <v>5</v>
      </c>
      <c r="K1331" s="1" t="s">
        <v>19</v>
      </c>
      <c r="L1331" s="1" t="s">
        <v>19</v>
      </c>
      <c r="M1331" s="1">
        <v>64</v>
      </c>
      <c r="N1331" s="1" t="s">
        <v>49</v>
      </c>
      <c r="O1331" s="1">
        <v>3165387</v>
      </c>
      <c r="P1331" s="1">
        <f t="shared" si="294"/>
        <v>5</v>
      </c>
      <c r="Q1331" s="1">
        <f t="shared" si="281"/>
        <v>14</v>
      </c>
      <c r="R1331" s="5">
        <f t="shared" si="282"/>
        <v>0.10499045541314427</v>
      </c>
      <c r="S1331" s="6">
        <f t="shared" si="283"/>
        <v>43905.099536405782</v>
      </c>
      <c r="T1331" s="4">
        <f t="shared" si="284"/>
        <v>0.41818181818181815</v>
      </c>
      <c r="U1331" s="1" t="str">
        <f t="shared" si="285"/>
        <v>Normal</v>
      </c>
      <c r="V1331" s="1" t="str">
        <f t="shared" si="286"/>
        <v>Still Private</v>
      </c>
      <c r="W1331" s="1" t="str">
        <f t="shared" si="287"/>
        <v>A$</v>
      </c>
      <c r="X1331" s="1" t="str">
        <f t="shared" si="288"/>
        <v>A$385M</v>
      </c>
      <c r="Y1331" s="1" t="str">
        <f t="shared" si="289"/>
        <v>A$161M</v>
      </c>
      <c r="Z1331" s="1" t="str">
        <f t="shared" si="290"/>
        <v>A$0</v>
      </c>
      <c r="AA1331" s="1" t="str">
        <f t="shared" si="291"/>
        <v>A$43,905</v>
      </c>
      <c r="AB1331" s="6">
        <f t="shared" si="292"/>
        <v>3658.7582947004817</v>
      </c>
      <c r="AC1331" s="1" t="str">
        <f t="shared" si="293"/>
        <v>Large</v>
      </c>
    </row>
    <row r="1332" spans="1:29">
      <c r="A1332" s="1" t="s">
        <v>2827</v>
      </c>
      <c r="B1332" s="1">
        <v>2010</v>
      </c>
      <c r="C1332" s="1" t="s">
        <v>73</v>
      </c>
      <c r="D1332" s="1" t="s">
        <v>39</v>
      </c>
      <c r="E1332" s="1" t="s">
        <v>37</v>
      </c>
      <c r="F1332" s="1">
        <v>441</v>
      </c>
      <c r="G1332" s="1">
        <v>2173</v>
      </c>
      <c r="H1332" s="1">
        <v>120</v>
      </c>
      <c r="I1332" s="1">
        <v>4</v>
      </c>
      <c r="J1332" s="1">
        <v>3</v>
      </c>
      <c r="K1332" s="1" t="s">
        <v>24</v>
      </c>
      <c r="L1332" s="1" t="s">
        <v>19</v>
      </c>
      <c r="M1332" s="1">
        <v>90</v>
      </c>
      <c r="N1332" s="1" t="s">
        <v>29</v>
      </c>
      <c r="O1332" s="1">
        <v>3127892</v>
      </c>
      <c r="P1332" s="1">
        <f t="shared" si="294"/>
        <v>4</v>
      </c>
      <c r="Q1332" s="1">
        <f t="shared" si="281"/>
        <v>14</v>
      </c>
      <c r="R1332" s="5">
        <f t="shared" si="282"/>
        <v>0.20294523699953981</v>
      </c>
      <c r="S1332" s="6">
        <f t="shared" si="283"/>
        <v>55223.193741371375</v>
      </c>
      <c r="T1332" s="4">
        <f t="shared" si="284"/>
        <v>0.27210884353741499</v>
      </c>
      <c r="U1332" s="1" t="str">
        <f t="shared" si="285"/>
        <v>Normal</v>
      </c>
      <c r="V1332" s="1" t="str">
        <f t="shared" si="286"/>
        <v>Acquired</v>
      </c>
      <c r="W1332" s="1" t="str">
        <f t="shared" si="287"/>
        <v>€</v>
      </c>
      <c r="X1332" s="1" t="str">
        <f t="shared" si="288"/>
        <v>€441M</v>
      </c>
      <c r="Y1332" s="1" t="str">
        <f t="shared" si="289"/>
        <v>€120M</v>
      </c>
      <c r="Z1332" s="1" t="str">
        <f t="shared" si="290"/>
        <v>€0</v>
      </c>
      <c r="AA1332" s="1" t="str">
        <f t="shared" si="291"/>
        <v>€55,223</v>
      </c>
      <c r="AB1332" s="6">
        <f t="shared" si="292"/>
        <v>4601.9328117809482</v>
      </c>
      <c r="AC1332" s="1" t="str">
        <f t="shared" si="293"/>
        <v>Large</v>
      </c>
    </row>
    <row r="1333" spans="1:29">
      <c r="A1333" s="1" t="s">
        <v>297</v>
      </c>
      <c r="B1333" s="1">
        <v>2010</v>
      </c>
      <c r="C1333" s="1" t="s">
        <v>45</v>
      </c>
      <c r="D1333" s="1" t="s">
        <v>39</v>
      </c>
      <c r="E1333" s="1" t="s">
        <v>18</v>
      </c>
      <c r="F1333" s="1">
        <v>255</v>
      </c>
      <c r="G1333" s="1">
        <v>4390</v>
      </c>
      <c r="H1333" s="1">
        <v>905</v>
      </c>
      <c r="I1333" s="1">
        <v>43.4</v>
      </c>
      <c r="J1333" s="1">
        <v>1</v>
      </c>
      <c r="K1333" s="1" t="s">
        <v>19</v>
      </c>
      <c r="L1333" s="1" t="s">
        <v>24</v>
      </c>
      <c r="M1333" s="1">
        <v>85</v>
      </c>
      <c r="N1333" s="1" t="s">
        <v>25</v>
      </c>
      <c r="O1333" s="1">
        <v>3108572</v>
      </c>
      <c r="P1333" s="1">
        <f t="shared" si="294"/>
        <v>2</v>
      </c>
      <c r="Q1333" s="1">
        <f t="shared" si="281"/>
        <v>14</v>
      </c>
      <c r="R1333" s="5">
        <f t="shared" si="282"/>
        <v>5.808656036446469E-2</v>
      </c>
      <c r="S1333" s="6">
        <f t="shared" si="283"/>
        <v>206150.34168564921</v>
      </c>
      <c r="T1333" s="4">
        <f t="shared" si="284"/>
        <v>3.5490196078431371</v>
      </c>
      <c r="U1333" s="1" t="str">
        <f t="shared" si="285"/>
        <v>Normal</v>
      </c>
      <c r="V1333" s="1" t="str">
        <f t="shared" si="286"/>
        <v>IPO</v>
      </c>
      <c r="W1333" s="1" t="str">
        <f t="shared" si="287"/>
        <v>A$</v>
      </c>
      <c r="X1333" s="1" t="str">
        <f t="shared" si="288"/>
        <v>A$255M</v>
      </c>
      <c r="Y1333" s="1" t="str">
        <f t="shared" si="289"/>
        <v>A$905M</v>
      </c>
      <c r="Z1333" s="1" t="str">
        <f t="shared" si="290"/>
        <v>A$0</v>
      </c>
      <c r="AA1333" s="1" t="str">
        <f t="shared" si="291"/>
        <v>A$2,06,150</v>
      </c>
      <c r="AB1333" s="6">
        <f t="shared" si="292"/>
        <v>17179.195140470765</v>
      </c>
      <c r="AC1333" s="1" t="str">
        <f t="shared" si="293"/>
        <v>Large</v>
      </c>
    </row>
    <row r="1334" spans="1:29">
      <c r="A1334" s="1" t="s">
        <v>4915</v>
      </c>
      <c r="B1334" s="1">
        <v>2010</v>
      </c>
      <c r="C1334" s="1" t="s">
        <v>45</v>
      </c>
      <c r="D1334" s="1" t="s">
        <v>95</v>
      </c>
      <c r="E1334" s="1" t="s">
        <v>28</v>
      </c>
      <c r="F1334" s="1">
        <v>335</v>
      </c>
      <c r="G1334" s="1">
        <v>3171</v>
      </c>
      <c r="H1334" s="1">
        <v>235</v>
      </c>
      <c r="I1334" s="1">
        <v>33.99</v>
      </c>
      <c r="J1334" s="1">
        <v>2</v>
      </c>
      <c r="K1334" s="1" t="s">
        <v>19</v>
      </c>
      <c r="L1334" s="1" t="s">
        <v>19</v>
      </c>
      <c r="M1334" s="1">
        <v>45</v>
      </c>
      <c r="N1334" s="1" t="s">
        <v>49</v>
      </c>
      <c r="O1334" s="1">
        <v>3097833</v>
      </c>
      <c r="P1334" s="1">
        <f t="shared" si="294"/>
        <v>1</v>
      </c>
      <c r="Q1334" s="1">
        <f t="shared" si="281"/>
        <v>14</v>
      </c>
      <c r="R1334" s="5">
        <f t="shared" si="282"/>
        <v>0.10564490696941028</v>
      </c>
      <c r="S1334" s="6">
        <f t="shared" si="283"/>
        <v>74109.113844213178</v>
      </c>
      <c r="T1334" s="4">
        <f t="shared" si="284"/>
        <v>0.70149253731343286</v>
      </c>
      <c r="U1334" s="1" t="str">
        <f t="shared" si="285"/>
        <v>Normal</v>
      </c>
      <c r="V1334" s="1" t="str">
        <f t="shared" si="286"/>
        <v>Still Private</v>
      </c>
      <c r="W1334" s="1" t="str">
        <f t="shared" si="287"/>
        <v>A$</v>
      </c>
      <c r="X1334" s="1" t="str">
        <f t="shared" si="288"/>
        <v>A$335M</v>
      </c>
      <c r="Y1334" s="1" t="str">
        <f t="shared" si="289"/>
        <v>A$235M</v>
      </c>
      <c r="Z1334" s="1" t="str">
        <f t="shared" si="290"/>
        <v>A$0</v>
      </c>
      <c r="AA1334" s="1" t="str">
        <f t="shared" si="291"/>
        <v>A$74,109</v>
      </c>
      <c r="AB1334" s="6">
        <f t="shared" si="292"/>
        <v>6175.7594870177654</v>
      </c>
      <c r="AC1334" s="1" t="str">
        <f t="shared" si="293"/>
        <v>Large</v>
      </c>
    </row>
    <row r="1335" spans="1:29">
      <c r="A1335" s="1" t="s">
        <v>423</v>
      </c>
      <c r="B1335" s="1">
        <v>2010</v>
      </c>
      <c r="C1335" s="1" t="s">
        <v>42</v>
      </c>
      <c r="D1335" s="1" t="s">
        <v>43</v>
      </c>
      <c r="E1335" s="1" t="s">
        <v>40</v>
      </c>
      <c r="F1335" s="1">
        <v>484</v>
      </c>
      <c r="G1335" s="1">
        <v>717</v>
      </c>
      <c r="H1335" s="1">
        <v>979</v>
      </c>
      <c r="I1335" s="1">
        <v>44.49</v>
      </c>
      <c r="J1335" s="1">
        <v>9</v>
      </c>
      <c r="K1335" s="1" t="s">
        <v>19</v>
      </c>
      <c r="L1335" s="1" t="s">
        <v>19</v>
      </c>
      <c r="M1335" s="1">
        <v>44</v>
      </c>
      <c r="N1335" s="1" t="s">
        <v>33</v>
      </c>
      <c r="O1335" s="1">
        <v>3074084</v>
      </c>
      <c r="P1335" s="1">
        <f t="shared" si="294"/>
        <v>3</v>
      </c>
      <c r="Q1335" s="1">
        <f t="shared" si="281"/>
        <v>14</v>
      </c>
      <c r="R1335" s="5">
        <f t="shared" si="282"/>
        <v>0.67503486750348674</v>
      </c>
      <c r="S1335" s="6">
        <f t="shared" si="283"/>
        <v>1365411.4365411436</v>
      </c>
      <c r="T1335" s="4">
        <f t="shared" si="284"/>
        <v>2.0227272727272729</v>
      </c>
      <c r="U1335" s="1" t="str">
        <f t="shared" si="285"/>
        <v>High Performer</v>
      </c>
      <c r="V1335" s="1" t="str">
        <f t="shared" si="286"/>
        <v>Still Private</v>
      </c>
      <c r="W1335" s="1" t="str">
        <f t="shared" si="287"/>
        <v>¥</v>
      </c>
      <c r="X1335" s="1" t="str">
        <f t="shared" si="288"/>
        <v>¥484M</v>
      </c>
      <c r="Y1335" s="1" t="str">
        <f t="shared" si="289"/>
        <v>¥979M</v>
      </c>
      <c r="Z1335" s="1" t="str">
        <f t="shared" si="290"/>
        <v>¥1</v>
      </c>
      <c r="AA1335" s="1" t="str">
        <f t="shared" si="291"/>
        <v>¥13,65,411</v>
      </c>
      <c r="AB1335" s="6">
        <f t="shared" si="292"/>
        <v>113784.28637842863</v>
      </c>
      <c r="AC1335" s="1" t="str">
        <f t="shared" si="293"/>
        <v>Large</v>
      </c>
    </row>
    <row r="1336" spans="1:29">
      <c r="A1336" s="1" t="s">
        <v>1583</v>
      </c>
      <c r="B1336" s="1">
        <v>2010</v>
      </c>
      <c r="C1336" s="1" t="s">
        <v>22</v>
      </c>
      <c r="D1336" s="1" t="s">
        <v>36</v>
      </c>
      <c r="E1336" s="1" t="s">
        <v>18</v>
      </c>
      <c r="F1336" s="1">
        <v>441</v>
      </c>
      <c r="G1336" s="1">
        <v>3660</v>
      </c>
      <c r="H1336" s="1">
        <v>652</v>
      </c>
      <c r="I1336" s="1">
        <v>26.55</v>
      </c>
      <c r="J1336" s="1">
        <v>9</v>
      </c>
      <c r="K1336" s="1" t="s">
        <v>24</v>
      </c>
      <c r="L1336" s="1" t="s">
        <v>19</v>
      </c>
      <c r="M1336" s="1">
        <v>16</v>
      </c>
      <c r="N1336" s="1" t="s">
        <v>25</v>
      </c>
      <c r="O1336" s="1">
        <v>2987325</v>
      </c>
      <c r="P1336" s="1">
        <f t="shared" si="294"/>
        <v>2</v>
      </c>
      <c r="Q1336" s="1">
        <f t="shared" si="281"/>
        <v>14</v>
      </c>
      <c r="R1336" s="5">
        <f t="shared" si="282"/>
        <v>0.12049180327868853</v>
      </c>
      <c r="S1336" s="6">
        <f t="shared" si="283"/>
        <v>178142.07650273223</v>
      </c>
      <c r="T1336" s="4">
        <f t="shared" si="284"/>
        <v>1.4784580498866213</v>
      </c>
      <c r="U1336" s="1" t="str">
        <f t="shared" si="285"/>
        <v>High Performer</v>
      </c>
      <c r="V1336" s="1" t="str">
        <f t="shared" si="286"/>
        <v>Acquired</v>
      </c>
      <c r="W1336" s="1" t="str">
        <f t="shared" si="287"/>
        <v>£</v>
      </c>
      <c r="X1336" s="1" t="str">
        <f t="shared" si="288"/>
        <v>£441M</v>
      </c>
      <c r="Y1336" s="1" t="str">
        <f t="shared" si="289"/>
        <v>£652M</v>
      </c>
      <c r="Z1336" s="1" t="str">
        <f t="shared" si="290"/>
        <v>£0</v>
      </c>
      <c r="AA1336" s="1" t="str">
        <f t="shared" si="291"/>
        <v>£1,78,142</v>
      </c>
      <c r="AB1336" s="6">
        <f t="shared" si="292"/>
        <v>14845.173041894353</v>
      </c>
      <c r="AC1336" s="1" t="str">
        <f t="shared" si="293"/>
        <v>Large</v>
      </c>
    </row>
    <row r="1337" spans="1:29">
      <c r="A1337" s="1" t="s">
        <v>2065</v>
      </c>
      <c r="B1337" s="1">
        <v>2010</v>
      </c>
      <c r="C1337" s="1" t="s">
        <v>73</v>
      </c>
      <c r="D1337" s="1" t="s">
        <v>43</v>
      </c>
      <c r="E1337" s="1" t="s">
        <v>28</v>
      </c>
      <c r="F1337" s="1">
        <v>309</v>
      </c>
      <c r="G1337" s="1">
        <v>2404</v>
      </c>
      <c r="H1337" s="1">
        <v>946</v>
      </c>
      <c r="I1337" s="1">
        <v>15.02</v>
      </c>
      <c r="J1337" s="1">
        <v>1</v>
      </c>
      <c r="K1337" s="1" t="s">
        <v>19</v>
      </c>
      <c r="L1337" s="1" t="s">
        <v>19</v>
      </c>
      <c r="M1337" s="1">
        <v>44</v>
      </c>
      <c r="N1337" s="1" t="s">
        <v>49</v>
      </c>
      <c r="O1337" s="1">
        <v>2981473</v>
      </c>
      <c r="P1337" s="1">
        <f t="shared" si="294"/>
        <v>1</v>
      </c>
      <c r="Q1337" s="1">
        <f t="shared" si="281"/>
        <v>14</v>
      </c>
      <c r="R1337" s="5">
        <f t="shared" si="282"/>
        <v>0.12853577371048253</v>
      </c>
      <c r="S1337" s="6">
        <f t="shared" si="283"/>
        <v>393510.81530782027</v>
      </c>
      <c r="T1337" s="4">
        <f t="shared" si="284"/>
        <v>3.0614886731391584</v>
      </c>
      <c r="U1337" s="1" t="str">
        <f t="shared" si="285"/>
        <v>Normal</v>
      </c>
      <c r="V1337" s="1" t="str">
        <f t="shared" si="286"/>
        <v>Still Private</v>
      </c>
      <c r="W1337" s="1" t="str">
        <f t="shared" si="287"/>
        <v>€</v>
      </c>
      <c r="X1337" s="1" t="str">
        <f t="shared" si="288"/>
        <v>€309M</v>
      </c>
      <c r="Y1337" s="1" t="str">
        <f t="shared" si="289"/>
        <v>€946M</v>
      </c>
      <c r="Z1337" s="1" t="str">
        <f t="shared" si="290"/>
        <v>€0</v>
      </c>
      <c r="AA1337" s="1" t="str">
        <f t="shared" si="291"/>
        <v>€3,93,511</v>
      </c>
      <c r="AB1337" s="6">
        <f t="shared" si="292"/>
        <v>32792.567942318361</v>
      </c>
      <c r="AC1337" s="1" t="str">
        <f t="shared" si="293"/>
        <v>Large</v>
      </c>
    </row>
    <row r="1338" spans="1:29">
      <c r="A1338" s="1" t="s">
        <v>3932</v>
      </c>
      <c r="B1338" s="1">
        <v>2010</v>
      </c>
      <c r="C1338" s="1" t="s">
        <v>31</v>
      </c>
      <c r="D1338" s="1" t="s">
        <v>46</v>
      </c>
      <c r="E1338" s="1" t="s">
        <v>28</v>
      </c>
      <c r="F1338" s="1">
        <v>434</v>
      </c>
      <c r="G1338" s="1">
        <v>351</v>
      </c>
      <c r="H1338" s="1">
        <v>295</v>
      </c>
      <c r="I1338" s="1">
        <v>15.69</v>
      </c>
      <c r="J1338" s="1">
        <v>9</v>
      </c>
      <c r="K1338" s="1" t="s">
        <v>24</v>
      </c>
      <c r="L1338" s="1" t="s">
        <v>19</v>
      </c>
      <c r="M1338" s="1">
        <v>48</v>
      </c>
      <c r="N1338" s="1" t="s">
        <v>20</v>
      </c>
      <c r="O1338" s="1">
        <v>2957159</v>
      </c>
      <c r="P1338" s="1">
        <f t="shared" si="294"/>
        <v>1</v>
      </c>
      <c r="Q1338" s="1">
        <f t="shared" si="281"/>
        <v>14</v>
      </c>
      <c r="R1338" s="5">
        <f t="shared" si="282"/>
        <v>1.2364672364672364</v>
      </c>
      <c r="S1338" s="6">
        <f t="shared" si="283"/>
        <v>840455.84045584046</v>
      </c>
      <c r="T1338" s="4">
        <f t="shared" si="284"/>
        <v>0.67972350230414746</v>
      </c>
      <c r="U1338" s="1" t="str">
        <f t="shared" si="285"/>
        <v>High Performer</v>
      </c>
      <c r="V1338" s="1" t="str">
        <f t="shared" si="286"/>
        <v>Acquired</v>
      </c>
      <c r="W1338" s="1" t="str">
        <f t="shared" si="287"/>
        <v>€</v>
      </c>
      <c r="X1338" s="1" t="str">
        <f t="shared" si="288"/>
        <v>€434M</v>
      </c>
      <c r="Y1338" s="1" t="str">
        <f t="shared" si="289"/>
        <v>€295M</v>
      </c>
      <c r="Z1338" s="1" t="str">
        <f t="shared" si="290"/>
        <v>€1</v>
      </c>
      <c r="AA1338" s="1" t="str">
        <f t="shared" si="291"/>
        <v>€8,40,456</v>
      </c>
      <c r="AB1338" s="6">
        <f t="shared" si="292"/>
        <v>70037.986704653376</v>
      </c>
      <c r="AC1338" s="1" t="str">
        <f t="shared" si="293"/>
        <v>Large</v>
      </c>
    </row>
    <row r="1339" spans="1:29">
      <c r="A1339" s="1" t="s">
        <v>1265</v>
      </c>
      <c r="B1339" s="1">
        <v>2010</v>
      </c>
      <c r="C1339" s="1" t="s">
        <v>73</v>
      </c>
      <c r="D1339" s="1" t="s">
        <v>17</v>
      </c>
      <c r="E1339" s="1" t="s">
        <v>18</v>
      </c>
      <c r="F1339" s="1">
        <v>382</v>
      </c>
      <c r="G1339" s="1">
        <v>4580</v>
      </c>
      <c r="H1339" s="1">
        <v>131</v>
      </c>
      <c r="I1339" s="1">
        <v>23.56</v>
      </c>
      <c r="J1339" s="1">
        <v>7</v>
      </c>
      <c r="K1339" s="1" t="s">
        <v>19</v>
      </c>
      <c r="L1339" s="1" t="s">
        <v>24</v>
      </c>
      <c r="M1339" s="1">
        <v>27</v>
      </c>
      <c r="N1339" s="1" t="s">
        <v>25</v>
      </c>
      <c r="O1339" s="1">
        <v>2894951</v>
      </c>
      <c r="P1339" s="1">
        <f t="shared" si="294"/>
        <v>2</v>
      </c>
      <c r="Q1339" s="1">
        <f t="shared" si="281"/>
        <v>14</v>
      </c>
      <c r="R1339" s="5">
        <f t="shared" si="282"/>
        <v>8.340611353711791E-2</v>
      </c>
      <c r="S1339" s="6">
        <f t="shared" si="283"/>
        <v>28602.620087336243</v>
      </c>
      <c r="T1339" s="4">
        <f t="shared" si="284"/>
        <v>0.34293193717277487</v>
      </c>
      <c r="U1339" s="1" t="str">
        <f t="shared" si="285"/>
        <v>Normal</v>
      </c>
      <c r="V1339" s="1" t="str">
        <f t="shared" si="286"/>
        <v>IPO</v>
      </c>
      <c r="W1339" s="1" t="str">
        <f t="shared" si="287"/>
        <v>€</v>
      </c>
      <c r="X1339" s="1" t="str">
        <f t="shared" si="288"/>
        <v>€382M</v>
      </c>
      <c r="Y1339" s="1" t="str">
        <f t="shared" si="289"/>
        <v>€131M</v>
      </c>
      <c r="Z1339" s="1" t="str">
        <f t="shared" si="290"/>
        <v>€0</v>
      </c>
      <c r="AA1339" s="1" t="str">
        <f t="shared" si="291"/>
        <v>€28,603</v>
      </c>
      <c r="AB1339" s="6">
        <f t="shared" si="292"/>
        <v>2383.5516739446871</v>
      </c>
      <c r="AC1339" s="1" t="str">
        <f t="shared" si="293"/>
        <v>Large</v>
      </c>
    </row>
    <row r="1340" spans="1:29">
      <c r="A1340" s="1" t="s">
        <v>422</v>
      </c>
      <c r="B1340" s="1">
        <v>2010</v>
      </c>
      <c r="C1340" s="1" t="s">
        <v>45</v>
      </c>
      <c r="D1340" s="1" t="s">
        <v>102</v>
      </c>
      <c r="E1340" s="1" t="s">
        <v>18</v>
      </c>
      <c r="F1340" s="1">
        <v>376</v>
      </c>
      <c r="G1340" s="1">
        <v>3460</v>
      </c>
      <c r="H1340" s="1">
        <v>511</v>
      </c>
      <c r="I1340" s="1">
        <v>4.55</v>
      </c>
      <c r="J1340" s="1">
        <v>3</v>
      </c>
      <c r="K1340" s="1" t="s">
        <v>19</v>
      </c>
      <c r="L1340" s="1" t="s">
        <v>24</v>
      </c>
      <c r="M1340" s="1">
        <v>12</v>
      </c>
      <c r="N1340" s="1" t="s">
        <v>20</v>
      </c>
      <c r="O1340" s="1">
        <v>2858830</v>
      </c>
      <c r="P1340" s="1">
        <f t="shared" si="294"/>
        <v>2</v>
      </c>
      <c r="Q1340" s="1">
        <f t="shared" si="281"/>
        <v>14</v>
      </c>
      <c r="R1340" s="5">
        <f t="shared" si="282"/>
        <v>0.10867052023121387</v>
      </c>
      <c r="S1340" s="6">
        <f t="shared" si="283"/>
        <v>147687.86127167629</v>
      </c>
      <c r="T1340" s="4">
        <f t="shared" si="284"/>
        <v>1.3590425531914894</v>
      </c>
      <c r="U1340" s="1" t="str">
        <f t="shared" si="285"/>
        <v>Normal</v>
      </c>
      <c r="V1340" s="1" t="str">
        <f t="shared" si="286"/>
        <v>IPO</v>
      </c>
      <c r="W1340" s="1" t="str">
        <f t="shared" si="287"/>
        <v>A$</v>
      </c>
      <c r="X1340" s="1" t="str">
        <f t="shared" si="288"/>
        <v>A$376M</v>
      </c>
      <c r="Y1340" s="1" t="str">
        <f t="shared" si="289"/>
        <v>A$511M</v>
      </c>
      <c r="Z1340" s="1" t="str">
        <f t="shared" si="290"/>
        <v>A$0</v>
      </c>
      <c r="AA1340" s="1" t="str">
        <f t="shared" si="291"/>
        <v>A$1,47,688</v>
      </c>
      <c r="AB1340" s="6">
        <f t="shared" si="292"/>
        <v>12307.321772639692</v>
      </c>
      <c r="AC1340" s="1" t="str">
        <f t="shared" si="293"/>
        <v>Large</v>
      </c>
    </row>
    <row r="1341" spans="1:29">
      <c r="A1341" s="1" t="s">
        <v>1445</v>
      </c>
      <c r="B1341" s="1">
        <v>2010</v>
      </c>
      <c r="C1341" s="1" t="s">
        <v>45</v>
      </c>
      <c r="D1341" s="1" t="s">
        <v>95</v>
      </c>
      <c r="E1341" s="1" t="s">
        <v>23</v>
      </c>
      <c r="F1341" s="1">
        <v>471</v>
      </c>
      <c r="G1341" s="1">
        <v>3188</v>
      </c>
      <c r="H1341" s="1">
        <v>832</v>
      </c>
      <c r="I1341" s="1">
        <v>29.27</v>
      </c>
      <c r="J1341" s="1">
        <v>6</v>
      </c>
      <c r="K1341" s="1" t="s">
        <v>24</v>
      </c>
      <c r="L1341" s="1" t="s">
        <v>24</v>
      </c>
      <c r="M1341" s="1">
        <v>4</v>
      </c>
      <c r="N1341" s="1" t="s">
        <v>20</v>
      </c>
      <c r="O1341" s="1">
        <v>2850545</v>
      </c>
      <c r="P1341" s="1">
        <f t="shared" si="294"/>
        <v>5</v>
      </c>
      <c r="Q1341" s="1">
        <f t="shared" si="281"/>
        <v>14</v>
      </c>
      <c r="R1341" s="5">
        <f t="shared" si="282"/>
        <v>0.14774153074027604</v>
      </c>
      <c r="S1341" s="6">
        <f t="shared" si="283"/>
        <v>260978.67001254705</v>
      </c>
      <c r="T1341" s="4">
        <f t="shared" si="284"/>
        <v>1.7664543524416136</v>
      </c>
      <c r="U1341" s="1" t="str">
        <f t="shared" si="285"/>
        <v>Normal</v>
      </c>
      <c r="V1341" s="1" t="str">
        <f t="shared" si="286"/>
        <v>Acquired</v>
      </c>
      <c r="W1341" s="1" t="str">
        <f t="shared" si="287"/>
        <v>A$</v>
      </c>
      <c r="X1341" s="1" t="str">
        <f t="shared" si="288"/>
        <v>A$471M</v>
      </c>
      <c r="Y1341" s="1" t="str">
        <f t="shared" si="289"/>
        <v>A$832M</v>
      </c>
      <c r="Z1341" s="1" t="str">
        <f t="shared" si="290"/>
        <v>A$0</v>
      </c>
      <c r="AA1341" s="1" t="str">
        <f t="shared" si="291"/>
        <v>A$2,60,979</v>
      </c>
      <c r="AB1341" s="6">
        <f t="shared" si="292"/>
        <v>21748.222501045588</v>
      </c>
      <c r="AC1341" s="1" t="str">
        <f t="shared" si="293"/>
        <v>Large</v>
      </c>
    </row>
    <row r="1342" spans="1:29">
      <c r="A1342" s="1" t="s">
        <v>3313</v>
      </c>
      <c r="B1342" s="1">
        <v>2010</v>
      </c>
      <c r="C1342" s="1" t="s">
        <v>45</v>
      </c>
      <c r="D1342" s="1" t="s">
        <v>95</v>
      </c>
      <c r="E1342" s="1" t="s">
        <v>18</v>
      </c>
      <c r="F1342" s="1">
        <v>269</v>
      </c>
      <c r="G1342" s="1">
        <v>1370</v>
      </c>
      <c r="H1342" s="1">
        <v>907</v>
      </c>
      <c r="I1342" s="1">
        <v>16.47</v>
      </c>
      <c r="J1342" s="1">
        <v>2</v>
      </c>
      <c r="K1342" s="1" t="s">
        <v>19</v>
      </c>
      <c r="L1342" s="1" t="s">
        <v>19</v>
      </c>
      <c r="M1342" s="1">
        <v>90</v>
      </c>
      <c r="N1342" s="1" t="s">
        <v>49</v>
      </c>
      <c r="O1342" s="1">
        <v>2803397</v>
      </c>
      <c r="P1342" s="1">
        <f t="shared" si="294"/>
        <v>2</v>
      </c>
      <c r="Q1342" s="1">
        <f t="shared" si="281"/>
        <v>14</v>
      </c>
      <c r="R1342" s="5">
        <f t="shared" si="282"/>
        <v>0.19635036496350364</v>
      </c>
      <c r="S1342" s="6">
        <f t="shared" si="283"/>
        <v>662043.79562043794</v>
      </c>
      <c r="T1342" s="4">
        <f t="shared" si="284"/>
        <v>3.3717472118959106</v>
      </c>
      <c r="U1342" s="1" t="str">
        <f t="shared" si="285"/>
        <v>Normal</v>
      </c>
      <c r="V1342" s="1" t="str">
        <f t="shared" si="286"/>
        <v>Still Private</v>
      </c>
      <c r="W1342" s="1" t="str">
        <f t="shared" si="287"/>
        <v>A$</v>
      </c>
      <c r="X1342" s="1" t="str">
        <f t="shared" si="288"/>
        <v>A$269M</v>
      </c>
      <c r="Y1342" s="1" t="str">
        <f t="shared" si="289"/>
        <v>A$907M</v>
      </c>
      <c r="Z1342" s="1" t="str">
        <f t="shared" si="290"/>
        <v>A$0</v>
      </c>
      <c r="AA1342" s="1" t="str">
        <f t="shared" si="291"/>
        <v>A$6,62,044</v>
      </c>
      <c r="AB1342" s="6">
        <f t="shared" si="292"/>
        <v>55170.316301703162</v>
      </c>
      <c r="AC1342" s="1" t="str">
        <f t="shared" si="293"/>
        <v>Large</v>
      </c>
    </row>
    <row r="1343" spans="1:29">
      <c r="A1343" s="1" t="s">
        <v>476</v>
      </c>
      <c r="B1343" s="1">
        <v>2010</v>
      </c>
      <c r="C1343" s="1" t="s">
        <v>27</v>
      </c>
      <c r="D1343" s="1" t="s">
        <v>51</v>
      </c>
      <c r="E1343" s="1" t="s">
        <v>28</v>
      </c>
      <c r="F1343" s="1">
        <v>318</v>
      </c>
      <c r="G1343" s="1">
        <v>2507</v>
      </c>
      <c r="H1343" s="1">
        <v>465</v>
      </c>
      <c r="I1343" s="1">
        <v>15.86</v>
      </c>
      <c r="J1343" s="1">
        <v>6</v>
      </c>
      <c r="K1343" s="1" t="s">
        <v>19</v>
      </c>
      <c r="L1343" s="1" t="s">
        <v>24</v>
      </c>
      <c r="M1343" s="1">
        <v>42</v>
      </c>
      <c r="N1343" s="1" t="s">
        <v>25</v>
      </c>
      <c r="O1343" s="1">
        <v>2768735</v>
      </c>
      <c r="P1343" s="1">
        <f t="shared" si="294"/>
        <v>1</v>
      </c>
      <c r="Q1343" s="1">
        <f t="shared" si="281"/>
        <v>14</v>
      </c>
      <c r="R1343" s="5">
        <f t="shared" si="282"/>
        <v>0.1268448344635022</v>
      </c>
      <c r="S1343" s="6">
        <f t="shared" si="283"/>
        <v>185480.65416832868</v>
      </c>
      <c r="T1343" s="4">
        <f t="shared" si="284"/>
        <v>1.4622641509433962</v>
      </c>
      <c r="U1343" s="1" t="str">
        <f t="shared" si="285"/>
        <v>Normal</v>
      </c>
      <c r="V1343" s="1" t="str">
        <f t="shared" si="286"/>
        <v>IPO</v>
      </c>
      <c r="W1343" s="1" t="str">
        <f t="shared" si="287"/>
        <v>$</v>
      </c>
      <c r="X1343" s="1" t="str">
        <f t="shared" si="288"/>
        <v>$318M</v>
      </c>
      <c r="Y1343" s="1" t="str">
        <f t="shared" si="289"/>
        <v>$465M</v>
      </c>
      <c r="Z1343" s="1" t="str">
        <f t="shared" si="290"/>
        <v>$0</v>
      </c>
      <c r="AA1343" s="1" t="str">
        <f t="shared" si="291"/>
        <v>$1,85,481</v>
      </c>
      <c r="AB1343" s="6">
        <f t="shared" si="292"/>
        <v>15456.721180694056</v>
      </c>
      <c r="AC1343" s="1" t="str">
        <f t="shared" si="293"/>
        <v>Large</v>
      </c>
    </row>
    <row r="1344" spans="1:29">
      <c r="A1344" s="1" t="s">
        <v>3411</v>
      </c>
      <c r="B1344" s="1">
        <v>2010</v>
      </c>
      <c r="C1344" s="1" t="s">
        <v>31</v>
      </c>
      <c r="D1344" s="1" t="s">
        <v>48</v>
      </c>
      <c r="E1344" s="1" t="s">
        <v>37</v>
      </c>
      <c r="F1344" s="1">
        <v>283</v>
      </c>
      <c r="G1344" s="1">
        <v>2593</v>
      </c>
      <c r="H1344" s="1">
        <v>85</v>
      </c>
      <c r="I1344" s="1">
        <v>27.62</v>
      </c>
      <c r="J1344" s="1">
        <v>3</v>
      </c>
      <c r="K1344" s="1" t="s">
        <v>19</v>
      </c>
      <c r="L1344" s="1" t="s">
        <v>24</v>
      </c>
      <c r="M1344" s="1">
        <v>86</v>
      </c>
      <c r="N1344" s="1" t="s">
        <v>25</v>
      </c>
      <c r="O1344" s="1">
        <v>2721554</v>
      </c>
      <c r="P1344" s="1">
        <f t="shared" si="294"/>
        <v>4</v>
      </c>
      <c r="Q1344" s="1">
        <f t="shared" si="281"/>
        <v>14</v>
      </c>
      <c r="R1344" s="5">
        <f t="shared" si="282"/>
        <v>0.10913999228692634</v>
      </c>
      <c r="S1344" s="6">
        <f t="shared" si="283"/>
        <v>32780.563054377169</v>
      </c>
      <c r="T1344" s="4">
        <f t="shared" si="284"/>
        <v>0.30035335689045939</v>
      </c>
      <c r="U1344" s="1" t="str">
        <f t="shared" si="285"/>
        <v>Normal</v>
      </c>
      <c r="V1344" s="1" t="str">
        <f t="shared" si="286"/>
        <v>IPO</v>
      </c>
      <c r="W1344" s="1" t="str">
        <f t="shared" si="287"/>
        <v>€</v>
      </c>
      <c r="X1344" s="1" t="str">
        <f t="shared" si="288"/>
        <v>€283M</v>
      </c>
      <c r="Y1344" s="1" t="str">
        <f t="shared" si="289"/>
        <v>€85M</v>
      </c>
      <c r="Z1344" s="1" t="str">
        <f t="shared" si="290"/>
        <v>€0</v>
      </c>
      <c r="AA1344" s="1" t="str">
        <f t="shared" si="291"/>
        <v>€32,781</v>
      </c>
      <c r="AB1344" s="6">
        <f t="shared" si="292"/>
        <v>2731.7135878647641</v>
      </c>
      <c r="AC1344" s="1" t="str">
        <f t="shared" si="293"/>
        <v>Large</v>
      </c>
    </row>
    <row r="1345" spans="1:29">
      <c r="A1345" s="1" t="s">
        <v>3360</v>
      </c>
      <c r="B1345" s="1">
        <v>2010</v>
      </c>
      <c r="C1345" s="1" t="s">
        <v>22</v>
      </c>
      <c r="D1345" s="1" t="s">
        <v>95</v>
      </c>
      <c r="E1345" s="1" t="s">
        <v>37</v>
      </c>
      <c r="F1345" s="1">
        <v>230</v>
      </c>
      <c r="G1345" s="1">
        <v>4570</v>
      </c>
      <c r="H1345" s="1">
        <v>477</v>
      </c>
      <c r="I1345" s="1">
        <v>40.409999999999997</v>
      </c>
      <c r="J1345" s="1">
        <v>3</v>
      </c>
      <c r="K1345" s="1" t="s">
        <v>19</v>
      </c>
      <c r="L1345" s="1" t="s">
        <v>19</v>
      </c>
      <c r="M1345" s="1">
        <v>55</v>
      </c>
      <c r="N1345" s="1" t="s">
        <v>49</v>
      </c>
      <c r="O1345" s="1">
        <v>2645981</v>
      </c>
      <c r="P1345" s="1">
        <f t="shared" si="294"/>
        <v>4</v>
      </c>
      <c r="Q1345" s="1">
        <f t="shared" si="281"/>
        <v>14</v>
      </c>
      <c r="R1345" s="5">
        <f t="shared" si="282"/>
        <v>5.0328227571115977E-2</v>
      </c>
      <c r="S1345" s="6">
        <f t="shared" si="283"/>
        <v>104376.36761487965</v>
      </c>
      <c r="T1345" s="4">
        <f t="shared" si="284"/>
        <v>2.0739130434782607</v>
      </c>
      <c r="U1345" s="1" t="str">
        <f t="shared" si="285"/>
        <v>Normal</v>
      </c>
      <c r="V1345" s="1" t="str">
        <f t="shared" si="286"/>
        <v>Still Private</v>
      </c>
      <c r="W1345" s="1" t="str">
        <f t="shared" si="287"/>
        <v>£</v>
      </c>
      <c r="X1345" s="1" t="str">
        <f t="shared" si="288"/>
        <v>£230M</v>
      </c>
      <c r="Y1345" s="1" t="str">
        <f t="shared" si="289"/>
        <v>£477M</v>
      </c>
      <c r="Z1345" s="1" t="str">
        <f t="shared" si="290"/>
        <v>£0</v>
      </c>
      <c r="AA1345" s="1" t="str">
        <f t="shared" si="291"/>
        <v>£1,04,376</v>
      </c>
      <c r="AB1345" s="6">
        <f t="shared" si="292"/>
        <v>8698.0306345733043</v>
      </c>
      <c r="AC1345" s="1" t="str">
        <f t="shared" si="293"/>
        <v>Large</v>
      </c>
    </row>
    <row r="1346" spans="1:29">
      <c r="A1346" s="1" t="s">
        <v>690</v>
      </c>
      <c r="B1346" s="1">
        <v>2010</v>
      </c>
      <c r="C1346" s="1" t="s">
        <v>27</v>
      </c>
      <c r="D1346" s="1" t="s">
        <v>17</v>
      </c>
      <c r="E1346" s="1" t="s">
        <v>23</v>
      </c>
      <c r="F1346" s="1">
        <v>410</v>
      </c>
      <c r="G1346" s="1">
        <v>1608</v>
      </c>
      <c r="H1346" s="1">
        <v>795</v>
      </c>
      <c r="I1346" s="1">
        <v>25.19</v>
      </c>
      <c r="J1346" s="1">
        <v>4</v>
      </c>
      <c r="K1346" s="1" t="s">
        <v>19</v>
      </c>
      <c r="L1346" s="1" t="s">
        <v>19</v>
      </c>
      <c r="M1346" s="1">
        <v>92</v>
      </c>
      <c r="N1346" s="1" t="s">
        <v>33</v>
      </c>
      <c r="O1346" s="1">
        <v>2641696</v>
      </c>
      <c r="P1346" s="1">
        <f t="shared" si="294"/>
        <v>5</v>
      </c>
      <c r="Q1346" s="1">
        <f t="shared" ref="Q1346:Q1409" si="295">2024 - B1346</f>
        <v>14</v>
      </c>
      <c r="R1346" s="5">
        <f t="shared" ref="R1346:R1409" si="296">F1346 / G1346</f>
        <v>0.25497512437810943</v>
      </c>
      <c r="S1346" s="6">
        <f t="shared" ref="S1346:S1409" si="297">(H1346 * 1000000) / G1346</f>
        <v>494402.98507462686</v>
      </c>
      <c r="T1346" s="4">
        <f t="shared" ref="T1346:T1409" si="298">H1346 / F1346</f>
        <v>1.9390243902439024</v>
      </c>
      <c r="U1346" s="1" t="str">
        <f t="shared" ref="U1346:U1409" si="299">IF(AND(J1346&gt;=8, I1346&gt;=1), "High Performer", "Normal")</f>
        <v>Normal</v>
      </c>
      <c r="V1346" s="1" t="str">
        <f t="shared" ref="V1346:V1409" si="300">IF(K1346="Yes", "Acquired",
 IF(L1346="Yes", "IPO", "Still Private"))</f>
        <v>Still Private</v>
      </c>
      <c r="W1346" s="1" t="str">
        <f t="shared" ref="W1346:W1409" si="301">IF(C1346="USA","$",
IF(C1346="India","₹",
IF(C1346="UK","£",
IF(C1346="Germany","€",
IF(C1346="France","€",
IF(C1346="Canada","$",
IF(C1346="Australia","A$",
IF(C1346="China","¥",
IF(C1346="Japan","¥",)))))))))</f>
        <v>$</v>
      </c>
      <c r="X1346" s="1" t="str">
        <f t="shared" ref="X1346:X1409" si="302">W1346 &amp; F1346 &amp; "M"</f>
        <v>$410M</v>
      </c>
      <c r="Y1346" s="1" t="str">
        <f t="shared" ref="Y1346:Y1409" si="303">W1346 &amp; H1346 &amp; "M"</f>
        <v>$795M</v>
      </c>
      <c r="Z1346" s="1" t="str">
        <f t="shared" ref="Z1346:Z1409" si="304">W1346 &amp; TEXT(R1346,"#,##0")</f>
        <v>$0</v>
      </c>
      <c r="AA1346" s="1" t="str">
        <f t="shared" ref="AA1346:AA1409" si="305">W1346 &amp; TEXT(S1346,"#,##0")</f>
        <v>$4,94,403</v>
      </c>
      <c r="AB1346" s="6">
        <f t="shared" ref="AB1346:AB1409" si="306">(H1346 * 1000000) / (12 * G1346)</f>
        <v>41200.248756218905</v>
      </c>
      <c r="AC1346" s="1" t="str">
        <f t="shared" ref="AC1346:AC1409" si="307">IF(F1346&lt;100, "Small", IF(F1346&lt;=200, "Mid",IF(F1346&lt;500,  "Large")))</f>
        <v>Large</v>
      </c>
    </row>
    <row r="1347" spans="1:29">
      <c r="A1347" s="1" t="s">
        <v>1476</v>
      </c>
      <c r="B1347" s="1">
        <v>2010</v>
      </c>
      <c r="C1347" s="1" t="s">
        <v>73</v>
      </c>
      <c r="D1347" s="1" t="s">
        <v>51</v>
      </c>
      <c r="E1347" s="1" t="s">
        <v>18</v>
      </c>
      <c r="F1347" s="1">
        <v>288</v>
      </c>
      <c r="G1347" s="1">
        <v>2201</v>
      </c>
      <c r="H1347" s="1">
        <v>331</v>
      </c>
      <c r="I1347" s="1">
        <v>23.09</v>
      </c>
      <c r="J1347" s="1">
        <v>2</v>
      </c>
      <c r="K1347" s="1" t="s">
        <v>24</v>
      </c>
      <c r="L1347" s="1" t="s">
        <v>19</v>
      </c>
      <c r="M1347" s="1">
        <v>10</v>
      </c>
      <c r="N1347" s="1" t="s">
        <v>20</v>
      </c>
      <c r="O1347" s="1">
        <v>2623934</v>
      </c>
      <c r="P1347" s="1">
        <f t="shared" si="294"/>
        <v>2</v>
      </c>
      <c r="Q1347" s="1">
        <f t="shared" si="295"/>
        <v>14</v>
      </c>
      <c r="R1347" s="5">
        <f t="shared" si="296"/>
        <v>0.13084961381190369</v>
      </c>
      <c r="S1347" s="6">
        <f t="shared" si="297"/>
        <v>150386.18809631985</v>
      </c>
      <c r="T1347" s="4">
        <f t="shared" si="298"/>
        <v>1.1493055555555556</v>
      </c>
      <c r="U1347" s="1" t="str">
        <f t="shared" si="299"/>
        <v>Normal</v>
      </c>
      <c r="V1347" s="1" t="str">
        <f t="shared" si="300"/>
        <v>Acquired</v>
      </c>
      <c r="W1347" s="1" t="str">
        <f t="shared" si="301"/>
        <v>€</v>
      </c>
      <c r="X1347" s="1" t="str">
        <f t="shared" si="302"/>
        <v>€288M</v>
      </c>
      <c r="Y1347" s="1" t="str">
        <f t="shared" si="303"/>
        <v>€331M</v>
      </c>
      <c r="Z1347" s="1" t="str">
        <f t="shared" si="304"/>
        <v>€0</v>
      </c>
      <c r="AA1347" s="1" t="str">
        <f t="shared" si="305"/>
        <v>€1,50,386</v>
      </c>
      <c r="AB1347" s="6">
        <f t="shared" si="306"/>
        <v>12532.182341359989</v>
      </c>
      <c r="AC1347" s="1" t="str">
        <f t="shared" si="307"/>
        <v>Large</v>
      </c>
    </row>
    <row r="1348" spans="1:29">
      <c r="A1348" s="1" t="s">
        <v>3844</v>
      </c>
      <c r="B1348" s="1">
        <v>2010</v>
      </c>
      <c r="C1348" s="1" t="s">
        <v>35</v>
      </c>
      <c r="D1348" s="1" t="s">
        <v>43</v>
      </c>
      <c r="E1348" s="1" t="s">
        <v>18</v>
      </c>
      <c r="F1348" s="1">
        <v>280</v>
      </c>
      <c r="G1348" s="1">
        <v>3330</v>
      </c>
      <c r="H1348" s="1">
        <v>806</v>
      </c>
      <c r="I1348" s="1">
        <v>27.94</v>
      </c>
      <c r="J1348" s="1">
        <v>4</v>
      </c>
      <c r="K1348" s="1" t="s">
        <v>24</v>
      </c>
      <c r="L1348" s="1" t="s">
        <v>19</v>
      </c>
      <c r="M1348" s="1">
        <v>28</v>
      </c>
      <c r="N1348" s="1" t="s">
        <v>49</v>
      </c>
      <c r="O1348" s="1">
        <v>2600534</v>
      </c>
      <c r="P1348" s="1">
        <f t="shared" si="294"/>
        <v>2</v>
      </c>
      <c r="Q1348" s="1">
        <f t="shared" si="295"/>
        <v>14</v>
      </c>
      <c r="R1348" s="5">
        <f t="shared" si="296"/>
        <v>8.408408408408409E-2</v>
      </c>
      <c r="S1348" s="6">
        <f t="shared" si="297"/>
        <v>242042.04204204204</v>
      </c>
      <c r="T1348" s="4">
        <f t="shared" si="298"/>
        <v>2.8785714285714286</v>
      </c>
      <c r="U1348" s="1" t="str">
        <f t="shared" si="299"/>
        <v>Normal</v>
      </c>
      <c r="V1348" s="1" t="str">
        <f t="shared" si="300"/>
        <v>Acquired</v>
      </c>
      <c r="W1348" s="1" t="str">
        <f t="shared" si="301"/>
        <v>¥</v>
      </c>
      <c r="X1348" s="1" t="str">
        <f t="shared" si="302"/>
        <v>¥280M</v>
      </c>
      <c r="Y1348" s="1" t="str">
        <f t="shared" si="303"/>
        <v>¥806M</v>
      </c>
      <c r="Z1348" s="1" t="str">
        <f t="shared" si="304"/>
        <v>¥0</v>
      </c>
      <c r="AA1348" s="1" t="str">
        <f t="shared" si="305"/>
        <v>¥2,42,042</v>
      </c>
      <c r="AB1348" s="6">
        <f t="shared" si="306"/>
        <v>20170.170170170171</v>
      </c>
      <c r="AC1348" s="1" t="str">
        <f t="shared" si="307"/>
        <v>Large</v>
      </c>
    </row>
    <row r="1349" spans="1:29">
      <c r="A1349" s="1" t="s">
        <v>1905</v>
      </c>
      <c r="B1349" s="1">
        <v>2010</v>
      </c>
      <c r="C1349" s="1" t="s">
        <v>22</v>
      </c>
      <c r="D1349" s="1" t="s">
        <v>51</v>
      </c>
      <c r="E1349" s="1" t="s">
        <v>40</v>
      </c>
      <c r="F1349" s="1">
        <v>290</v>
      </c>
      <c r="G1349" s="1">
        <v>3324</v>
      </c>
      <c r="H1349" s="1">
        <v>775</v>
      </c>
      <c r="I1349" s="1">
        <v>28.28</v>
      </c>
      <c r="J1349" s="1">
        <v>8</v>
      </c>
      <c r="K1349" s="1" t="s">
        <v>24</v>
      </c>
      <c r="L1349" s="1" t="s">
        <v>24</v>
      </c>
      <c r="M1349" s="1">
        <v>43</v>
      </c>
      <c r="N1349" s="1" t="s">
        <v>49</v>
      </c>
      <c r="O1349" s="1">
        <v>2573838</v>
      </c>
      <c r="P1349" s="1">
        <f t="shared" si="294"/>
        <v>3</v>
      </c>
      <c r="Q1349" s="1">
        <f t="shared" si="295"/>
        <v>14</v>
      </c>
      <c r="R1349" s="5">
        <f t="shared" si="296"/>
        <v>8.7244283995186522E-2</v>
      </c>
      <c r="S1349" s="6">
        <f t="shared" si="297"/>
        <v>233152.82791817086</v>
      </c>
      <c r="T1349" s="4">
        <f t="shared" si="298"/>
        <v>2.6724137931034484</v>
      </c>
      <c r="U1349" s="1" t="str">
        <f t="shared" si="299"/>
        <v>High Performer</v>
      </c>
      <c r="V1349" s="1" t="str">
        <f t="shared" si="300"/>
        <v>Acquired</v>
      </c>
      <c r="W1349" s="1" t="str">
        <f t="shared" si="301"/>
        <v>£</v>
      </c>
      <c r="X1349" s="1" t="str">
        <f t="shared" si="302"/>
        <v>£290M</v>
      </c>
      <c r="Y1349" s="1" t="str">
        <f t="shared" si="303"/>
        <v>£775M</v>
      </c>
      <c r="Z1349" s="1" t="str">
        <f t="shared" si="304"/>
        <v>£0</v>
      </c>
      <c r="AA1349" s="1" t="str">
        <f t="shared" si="305"/>
        <v>£2,33,153</v>
      </c>
      <c r="AB1349" s="6">
        <f t="shared" si="306"/>
        <v>19429.402326514239</v>
      </c>
      <c r="AC1349" s="1" t="str">
        <f t="shared" si="307"/>
        <v>Large</v>
      </c>
    </row>
    <row r="1350" spans="1:29">
      <c r="A1350" s="1" t="s">
        <v>3367</v>
      </c>
      <c r="B1350" s="1">
        <v>2010</v>
      </c>
      <c r="C1350" s="1" t="s">
        <v>45</v>
      </c>
      <c r="D1350" s="1" t="s">
        <v>17</v>
      </c>
      <c r="E1350" s="1" t="s">
        <v>37</v>
      </c>
      <c r="F1350" s="1">
        <v>384</v>
      </c>
      <c r="G1350" s="1">
        <v>2495</v>
      </c>
      <c r="H1350" s="1">
        <v>518</v>
      </c>
      <c r="I1350" s="1">
        <v>45.8</v>
      </c>
      <c r="J1350" s="1">
        <v>7</v>
      </c>
      <c r="K1350" s="1" t="s">
        <v>19</v>
      </c>
      <c r="L1350" s="1" t="s">
        <v>19</v>
      </c>
      <c r="M1350" s="1">
        <v>95</v>
      </c>
      <c r="N1350" s="1" t="s">
        <v>25</v>
      </c>
      <c r="O1350" s="1">
        <v>2521656</v>
      </c>
      <c r="P1350" s="1">
        <f t="shared" si="294"/>
        <v>4</v>
      </c>
      <c r="Q1350" s="1">
        <f t="shared" si="295"/>
        <v>14</v>
      </c>
      <c r="R1350" s="5">
        <f t="shared" si="296"/>
        <v>0.15390781563126252</v>
      </c>
      <c r="S1350" s="6">
        <f t="shared" si="297"/>
        <v>207615.23046092186</v>
      </c>
      <c r="T1350" s="4">
        <f t="shared" si="298"/>
        <v>1.3489583333333333</v>
      </c>
      <c r="U1350" s="1" t="str">
        <f t="shared" si="299"/>
        <v>Normal</v>
      </c>
      <c r="V1350" s="1" t="str">
        <f t="shared" si="300"/>
        <v>Still Private</v>
      </c>
      <c r="W1350" s="1" t="str">
        <f t="shared" si="301"/>
        <v>A$</v>
      </c>
      <c r="X1350" s="1" t="str">
        <f t="shared" si="302"/>
        <v>A$384M</v>
      </c>
      <c r="Y1350" s="1" t="str">
        <f t="shared" si="303"/>
        <v>A$518M</v>
      </c>
      <c r="Z1350" s="1" t="str">
        <f t="shared" si="304"/>
        <v>A$0</v>
      </c>
      <c r="AA1350" s="1" t="str">
        <f t="shared" si="305"/>
        <v>A$2,07,615</v>
      </c>
      <c r="AB1350" s="6">
        <f t="shared" si="306"/>
        <v>17301.26920507682</v>
      </c>
      <c r="AC1350" s="1" t="str">
        <f t="shared" si="307"/>
        <v>Large</v>
      </c>
    </row>
    <row r="1351" spans="1:29">
      <c r="A1351" s="1" t="s">
        <v>3645</v>
      </c>
      <c r="B1351" s="1">
        <v>2010</v>
      </c>
      <c r="C1351" s="1" t="s">
        <v>22</v>
      </c>
      <c r="D1351" s="1" t="s">
        <v>17</v>
      </c>
      <c r="E1351" s="1" t="s">
        <v>28</v>
      </c>
      <c r="F1351" s="1">
        <v>338</v>
      </c>
      <c r="G1351" s="1">
        <v>3393</v>
      </c>
      <c r="H1351" s="1">
        <v>449</v>
      </c>
      <c r="I1351" s="1">
        <v>6.86</v>
      </c>
      <c r="J1351" s="1">
        <v>6</v>
      </c>
      <c r="K1351" s="1" t="s">
        <v>19</v>
      </c>
      <c r="L1351" s="1" t="s">
        <v>19</v>
      </c>
      <c r="M1351" s="1">
        <v>18</v>
      </c>
      <c r="N1351" s="1" t="s">
        <v>49</v>
      </c>
      <c r="O1351" s="1">
        <v>2497561</v>
      </c>
      <c r="P1351" s="1">
        <f t="shared" si="294"/>
        <v>1</v>
      </c>
      <c r="Q1351" s="1">
        <f t="shared" si="295"/>
        <v>14</v>
      </c>
      <c r="R1351" s="5">
        <f t="shared" si="296"/>
        <v>9.9616858237547887E-2</v>
      </c>
      <c r="S1351" s="6">
        <f t="shared" si="297"/>
        <v>132331.27026230475</v>
      </c>
      <c r="T1351" s="4">
        <f t="shared" si="298"/>
        <v>1.3284023668639053</v>
      </c>
      <c r="U1351" s="1" t="str">
        <f t="shared" si="299"/>
        <v>Normal</v>
      </c>
      <c r="V1351" s="1" t="str">
        <f t="shared" si="300"/>
        <v>Still Private</v>
      </c>
      <c r="W1351" s="1" t="str">
        <f t="shared" si="301"/>
        <v>£</v>
      </c>
      <c r="X1351" s="1" t="str">
        <f t="shared" si="302"/>
        <v>£338M</v>
      </c>
      <c r="Y1351" s="1" t="str">
        <f t="shared" si="303"/>
        <v>£449M</v>
      </c>
      <c r="Z1351" s="1" t="str">
        <f t="shared" si="304"/>
        <v>£0</v>
      </c>
      <c r="AA1351" s="1" t="str">
        <f t="shared" si="305"/>
        <v>£1,32,331</v>
      </c>
      <c r="AB1351" s="6">
        <f t="shared" si="306"/>
        <v>11027.605855192061</v>
      </c>
      <c r="AC1351" s="1" t="str">
        <f t="shared" si="307"/>
        <v>Large</v>
      </c>
    </row>
    <row r="1352" spans="1:29">
      <c r="A1352" s="1" t="s">
        <v>3436</v>
      </c>
      <c r="B1352" s="1">
        <v>2010</v>
      </c>
      <c r="C1352" s="1" t="s">
        <v>53</v>
      </c>
      <c r="D1352" s="1" t="s">
        <v>51</v>
      </c>
      <c r="E1352" s="1" t="s">
        <v>18</v>
      </c>
      <c r="F1352" s="1">
        <v>213</v>
      </c>
      <c r="G1352" s="1">
        <v>1148</v>
      </c>
      <c r="H1352" s="1">
        <v>502</v>
      </c>
      <c r="I1352" s="1">
        <v>27.97</v>
      </c>
      <c r="J1352" s="1">
        <v>1</v>
      </c>
      <c r="K1352" s="1" t="s">
        <v>24</v>
      </c>
      <c r="L1352" s="1" t="s">
        <v>19</v>
      </c>
      <c r="M1352" s="1">
        <v>78</v>
      </c>
      <c r="N1352" s="1" t="s">
        <v>20</v>
      </c>
      <c r="O1352" s="1">
        <v>2479738</v>
      </c>
      <c r="P1352" s="1">
        <f t="shared" si="294"/>
        <v>2</v>
      </c>
      <c r="Q1352" s="1">
        <f t="shared" si="295"/>
        <v>14</v>
      </c>
      <c r="R1352" s="5">
        <f t="shared" si="296"/>
        <v>0.18554006968641115</v>
      </c>
      <c r="S1352" s="6">
        <f t="shared" si="297"/>
        <v>437282.22996515682</v>
      </c>
      <c r="T1352" s="4">
        <f t="shared" si="298"/>
        <v>2.356807511737089</v>
      </c>
      <c r="U1352" s="1" t="str">
        <f t="shared" si="299"/>
        <v>Normal</v>
      </c>
      <c r="V1352" s="1" t="str">
        <f t="shared" si="300"/>
        <v>Acquired</v>
      </c>
      <c r="W1352" s="1">
        <f t="shared" si="301"/>
        <v>0</v>
      </c>
      <c r="X1352" s="1" t="str">
        <f t="shared" si="302"/>
        <v>0213M</v>
      </c>
      <c r="Y1352" s="1" t="str">
        <f t="shared" si="303"/>
        <v>0502M</v>
      </c>
      <c r="Z1352" s="1" t="str">
        <f t="shared" si="304"/>
        <v>00</v>
      </c>
      <c r="AA1352" s="1" t="str">
        <f t="shared" si="305"/>
        <v>04,37,282</v>
      </c>
      <c r="AB1352" s="6">
        <f t="shared" si="306"/>
        <v>36440.185830429735</v>
      </c>
      <c r="AC1352" s="1" t="str">
        <f t="shared" si="307"/>
        <v>Large</v>
      </c>
    </row>
    <row r="1353" spans="1:29">
      <c r="A1353" s="1" t="s">
        <v>2776</v>
      </c>
      <c r="B1353" s="1">
        <v>2010</v>
      </c>
      <c r="C1353" s="1" t="s">
        <v>59</v>
      </c>
      <c r="D1353" s="1" t="s">
        <v>32</v>
      </c>
      <c r="E1353" s="1" t="s">
        <v>40</v>
      </c>
      <c r="F1353" s="1">
        <v>393</v>
      </c>
      <c r="G1353" s="1">
        <v>2455</v>
      </c>
      <c r="H1353" s="1">
        <v>564</v>
      </c>
      <c r="I1353" s="1">
        <v>10.039999999999999</v>
      </c>
      <c r="J1353" s="1">
        <v>1</v>
      </c>
      <c r="K1353" s="1" t="s">
        <v>24</v>
      </c>
      <c r="L1353" s="1" t="s">
        <v>19</v>
      </c>
      <c r="M1353" s="1">
        <v>54</v>
      </c>
      <c r="N1353" s="1" t="s">
        <v>49</v>
      </c>
      <c r="O1353" s="1">
        <v>2479123</v>
      </c>
      <c r="P1353" s="1">
        <f t="shared" ref="P1353:P1416" si="308">IF(E1353="Seed", 1,
 IF(E1353="Series A", 2,
 IF(E1353="Series B", 3,
 IF(E1353="Series C", 4,
 IF(E1353="IPO", 5, "")))))</f>
        <v>3</v>
      </c>
      <c r="Q1353" s="1">
        <f t="shared" si="295"/>
        <v>14</v>
      </c>
      <c r="R1353" s="5">
        <f t="shared" si="296"/>
        <v>0.160081466395112</v>
      </c>
      <c r="S1353" s="6">
        <f t="shared" si="297"/>
        <v>229735.23421588595</v>
      </c>
      <c r="T1353" s="4">
        <f t="shared" si="298"/>
        <v>1.4351145038167938</v>
      </c>
      <c r="U1353" s="1" t="str">
        <f t="shared" si="299"/>
        <v>Normal</v>
      </c>
      <c r="V1353" s="1" t="str">
        <f t="shared" si="300"/>
        <v>Acquired</v>
      </c>
      <c r="W1353" s="1" t="str">
        <f t="shared" si="301"/>
        <v>₹</v>
      </c>
      <c r="X1353" s="1" t="str">
        <f t="shared" si="302"/>
        <v>₹393M</v>
      </c>
      <c r="Y1353" s="1" t="str">
        <f t="shared" si="303"/>
        <v>₹564M</v>
      </c>
      <c r="Z1353" s="1" t="str">
        <f t="shared" si="304"/>
        <v>₹0</v>
      </c>
      <c r="AA1353" s="1" t="str">
        <f t="shared" si="305"/>
        <v>₹2,29,735</v>
      </c>
      <c r="AB1353" s="6">
        <f t="shared" si="306"/>
        <v>19144.602851323831</v>
      </c>
      <c r="AC1353" s="1" t="str">
        <f t="shared" si="307"/>
        <v>Large</v>
      </c>
    </row>
    <row r="1354" spans="1:29">
      <c r="A1354" s="1" t="s">
        <v>3233</v>
      </c>
      <c r="B1354" s="1">
        <v>2010</v>
      </c>
      <c r="C1354" s="1" t="s">
        <v>73</v>
      </c>
      <c r="D1354" s="1" t="s">
        <v>48</v>
      </c>
      <c r="E1354" s="1" t="s">
        <v>18</v>
      </c>
      <c r="F1354" s="1">
        <v>284</v>
      </c>
      <c r="G1354" s="1">
        <v>4397</v>
      </c>
      <c r="H1354" s="1">
        <v>539</v>
      </c>
      <c r="I1354" s="1">
        <v>7.21</v>
      </c>
      <c r="J1354" s="1">
        <v>3</v>
      </c>
      <c r="K1354" s="1" t="s">
        <v>24</v>
      </c>
      <c r="L1354" s="1" t="s">
        <v>24</v>
      </c>
      <c r="M1354" s="1">
        <v>53</v>
      </c>
      <c r="N1354" s="1" t="s">
        <v>29</v>
      </c>
      <c r="O1354" s="1">
        <v>2471665</v>
      </c>
      <c r="P1354" s="1">
        <f t="shared" si="308"/>
        <v>2</v>
      </c>
      <c r="Q1354" s="1">
        <f t="shared" si="295"/>
        <v>14</v>
      </c>
      <c r="R1354" s="5">
        <f t="shared" si="296"/>
        <v>6.4589492836024567E-2</v>
      </c>
      <c r="S1354" s="6">
        <f t="shared" si="297"/>
        <v>122583.57971344098</v>
      </c>
      <c r="T1354" s="4">
        <f t="shared" si="298"/>
        <v>1.897887323943662</v>
      </c>
      <c r="U1354" s="1" t="str">
        <f t="shared" si="299"/>
        <v>Normal</v>
      </c>
      <c r="V1354" s="1" t="str">
        <f t="shared" si="300"/>
        <v>Acquired</v>
      </c>
      <c r="W1354" s="1" t="str">
        <f t="shared" si="301"/>
        <v>€</v>
      </c>
      <c r="X1354" s="1" t="str">
        <f t="shared" si="302"/>
        <v>€284M</v>
      </c>
      <c r="Y1354" s="1" t="str">
        <f t="shared" si="303"/>
        <v>€539M</v>
      </c>
      <c r="Z1354" s="1" t="str">
        <f t="shared" si="304"/>
        <v>€0</v>
      </c>
      <c r="AA1354" s="1" t="str">
        <f t="shared" si="305"/>
        <v>€1,22,584</v>
      </c>
      <c r="AB1354" s="6">
        <f t="shared" si="306"/>
        <v>10215.298309453416</v>
      </c>
      <c r="AC1354" s="1" t="str">
        <f t="shared" si="307"/>
        <v>Large</v>
      </c>
    </row>
    <row r="1355" spans="1:29">
      <c r="A1355" s="1" t="s">
        <v>2931</v>
      </c>
      <c r="B1355" s="1">
        <v>2010</v>
      </c>
      <c r="C1355" s="1" t="s">
        <v>53</v>
      </c>
      <c r="D1355" s="1" t="s">
        <v>46</v>
      </c>
      <c r="E1355" s="1" t="s">
        <v>37</v>
      </c>
      <c r="F1355" s="1">
        <v>443</v>
      </c>
      <c r="G1355" s="1">
        <v>4351</v>
      </c>
      <c r="H1355" s="1">
        <v>858</v>
      </c>
      <c r="I1355" s="1">
        <v>46.78</v>
      </c>
      <c r="J1355" s="1">
        <v>1</v>
      </c>
      <c r="K1355" s="1" t="s">
        <v>19</v>
      </c>
      <c r="L1355" s="1" t="s">
        <v>24</v>
      </c>
      <c r="M1355" s="1">
        <v>62</v>
      </c>
      <c r="N1355" s="1" t="s">
        <v>33</v>
      </c>
      <c r="O1355" s="1">
        <v>2462306</v>
      </c>
      <c r="P1355" s="1">
        <f t="shared" si="308"/>
        <v>4</v>
      </c>
      <c r="Q1355" s="1">
        <f t="shared" si="295"/>
        <v>14</v>
      </c>
      <c r="R1355" s="5">
        <f t="shared" si="296"/>
        <v>0.10181567455757297</v>
      </c>
      <c r="S1355" s="6">
        <f t="shared" si="297"/>
        <v>197196.04688577339</v>
      </c>
      <c r="T1355" s="4">
        <f t="shared" si="298"/>
        <v>1.9367945823927766</v>
      </c>
      <c r="U1355" s="1" t="str">
        <f t="shared" si="299"/>
        <v>Normal</v>
      </c>
      <c r="V1355" s="1" t="str">
        <f t="shared" si="300"/>
        <v>IPO</v>
      </c>
      <c r="W1355" s="1">
        <f t="shared" si="301"/>
        <v>0</v>
      </c>
      <c r="X1355" s="1" t="str">
        <f t="shared" si="302"/>
        <v>0443M</v>
      </c>
      <c r="Y1355" s="1" t="str">
        <f t="shared" si="303"/>
        <v>0858M</v>
      </c>
      <c r="Z1355" s="1" t="str">
        <f t="shared" si="304"/>
        <v>00</v>
      </c>
      <c r="AA1355" s="1" t="str">
        <f t="shared" si="305"/>
        <v>01,97,196</v>
      </c>
      <c r="AB1355" s="6">
        <f t="shared" si="306"/>
        <v>16433.00390714778</v>
      </c>
      <c r="AC1355" s="1" t="str">
        <f t="shared" si="307"/>
        <v>Large</v>
      </c>
    </row>
    <row r="1356" spans="1:29">
      <c r="A1356" s="1" t="s">
        <v>2351</v>
      </c>
      <c r="B1356" s="1">
        <v>2010</v>
      </c>
      <c r="C1356" s="1" t="s">
        <v>35</v>
      </c>
      <c r="D1356" s="1" t="s">
        <v>95</v>
      </c>
      <c r="E1356" s="1" t="s">
        <v>23</v>
      </c>
      <c r="F1356" s="1">
        <v>401</v>
      </c>
      <c r="G1356" s="1">
        <v>1461</v>
      </c>
      <c r="H1356" s="1">
        <v>393</v>
      </c>
      <c r="I1356" s="1">
        <v>37.39</v>
      </c>
      <c r="J1356" s="1">
        <v>6</v>
      </c>
      <c r="K1356" s="1" t="s">
        <v>24</v>
      </c>
      <c r="L1356" s="1" t="s">
        <v>24</v>
      </c>
      <c r="M1356" s="1">
        <v>84</v>
      </c>
      <c r="N1356" s="1" t="s">
        <v>20</v>
      </c>
      <c r="O1356" s="1">
        <v>2458660</v>
      </c>
      <c r="P1356" s="1">
        <f t="shared" si="308"/>
        <v>5</v>
      </c>
      <c r="Q1356" s="1">
        <f t="shared" si="295"/>
        <v>14</v>
      </c>
      <c r="R1356" s="5">
        <f t="shared" si="296"/>
        <v>0.27446954140999313</v>
      </c>
      <c r="S1356" s="6">
        <f t="shared" si="297"/>
        <v>268993.83983572893</v>
      </c>
      <c r="T1356" s="4">
        <f t="shared" si="298"/>
        <v>0.98004987531172072</v>
      </c>
      <c r="U1356" s="1" t="str">
        <f t="shared" si="299"/>
        <v>Normal</v>
      </c>
      <c r="V1356" s="1" t="str">
        <f t="shared" si="300"/>
        <v>Acquired</v>
      </c>
      <c r="W1356" s="1" t="str">
        <f t="shared" si="301"/>
        <v>¥</v>
      </c>
      <c r="X1356" s="1" t="str">
        <f t="shared" si="302"/>
        <v>¥401M</v>
      </c>
      <c r="Y1356" s="1" t="str">
        <f t="shared" si="303"/>
        <v>¥393M</v>
      </c>
      <c r="Z1356" s="1" t="str">
        <f t="shared" si="304"/>
        <v>¥0</v>
      </c>
      <c r="AA1356" s="1" t="str">
        <f t="shared" si="305"/>
        <v>¥2,68,994</v>
      </c>
      <c r="AB1356" s="6">
        <f t="shared" si="306"/>
        <v>22416.15331964408</v>
      </c>
      <c r="AC1356" s="1" t="str">
        <f t="shared" si="307"/>
        <v>Large</v>
      </c>
    </row>
    <row r="1357" spans="1:29">
      <c r="A1357" s="1" t="s">
        <v>3394</v>
      </c>
      <c r="B1357" s="1">
        <v>2010</v>
      </c>
      <c r="C1357" s="1" t="s">
        <v>42</v>
      </c>
      <c r="D1357" s="1" t="s">
        <v>95</v>
      </c>
      <c r="E1357" s="1" t="s">
        <v>28</v>
      </c>
      <c r="F1357" s="1">
        <v>473</v>
      </c>
      <c r="G1357" s="1">
        <v>4691</v>
      </c>
      <c r="H1357" s="1">
        <v>837</v>
      </c>
      <c r="I1357" s="1">
        <v>45.24</v>
      </c>
      <c r="J1357" s="1">
        <v>1</v>
      </c>
      <c r="K1357" s="1" t="s">
        <v>24</v>
      </c>
      <c r="L1357" s="1" t="s">
        <v>24</v>
      </c>
      <c r="M1357" s="1">
        <v>13</v>
      </c>
      <c r="N1357" s="1" t="s">
        <v>33</v>
      </c>
      <c r="O1357" s="1">
        <v>2447560</v>
      </c>
      <c r="P1357" s="1">
        <f t="shared" si="308"/>
        <v>1</v>
      </c>
      <c r="Q1357" s="1">
        <f t="shared" si="295"/>
        <v>14</v>
      </c>
      <c r="R1357" s="5">
        <f t="shared" si="296"/>
        <v>0.10083137923683649</v>
      </c>
      <c r="S1357" s="6">
        <f t="shared" si="297"/>
        <v>178426.77467490939</v>
      </c>
      <c r="T1357" s="4">
        <f t="shared" si="298"/>
        <v>1.7695560253699789</v>
      </c>
      <c r="U1357" s="1" t="str">
        <f t="shared" si="299"/>
        <v>Normal</v>
      </c>
      <c r="V1357" s="1" t="str">
        <f t="shared" si="300"/>
        <v>Acquired</v>
      </c>
      <c r="W1357" s="1" t="str">
        <f t="shared" si="301"/>
        <v>¥</v>
      </c>
      <c r="X1357" s="1" t="str">
        <f t="shared" si="302"/>
        <v>¥473M</v>
      </c>
      <c r="Y1357" s="1" t="str">
        <f t="shared" si="303"/>
        <v>¥837M</v>
      </c>
      <c r="Z1357" s="1" t="str">
        <f t="shared" si="304"/>
        <v>¥0</v>
      </c>
      <c r="AA1357" s="1" t="str">
        <f t="shared" si="305"/>
        <v>¥1,78,427</v>
      </c>
      <c r="AB1357" s="6">
        <f t="shared" si="306"/>
        <v>14868.897889575783</v>
      </c>
      <c r="AC1357" s="1" t="str">
        <f t="shared" si="307"/>
        <v>Large</v>
      </c>
    </row>
    <row r="1358" spans="1:29">
      <c r="A1358" s="1" t="s">
        <v>1555</v>
      </c>
      <c r="B1358" s="1">
        <v>2010</v>
      </c>
      <c r="C1358" s="1" t="s">
        <v>31</v>
      </c>
      <c r="D1358" s="1" t="s">
        <v>36</v>
      </c>
      <c r="E1358" s="1" t="s">
        <v>28</v>
      </c>
      <c r="F1358" s="1">
        <v>483</v>
      </c>
      <c r="G1358" s="1">
        <v>356</v>
      </c>
      <c r="H1358" s="1">
        <v>319</v>
      </c>
      <c r="I1358" s="1">
        <v>21.65</v>
      </c>
      <c r="J1358" s="1">
        <v>4</v>
      </c>
      <c r="K1358" s="1" t="s">
        <v>24</v>
      </c>
      <c r="L1358" s="1" t="s">
        <v>19</v>
      </c>
      <c r="M1358" s="1">
        <v>40</v>
      </c>
      <c r="N1358" s="1" t="s">
        <v>33</v>
      </c>
      <c r="O1358" s="1">
        <v>2358281</v>
      </c>
      <c r="P1358" s="1">
        <f t="shared" si="308"/>
        <v>1</v>
      </c>
      <c r="Q1358" s="1">
        <f t="shared" si="295"/>
        <v>14</v>
      </c>
      <c r="R1358" s="5">
        <f t="shared" si="296"/>
        <v>1.3567415730337078</v>
      </c>
      <c r="S1358" s="6">
        <f t="shared" si="297"/>
        <v>896067.41573033703</v>
      </c>
      <c r="T1358" s="4">
        <f t="shared" si="298"/>
        <v>0.66045548654244302</v>
      </c>
      <c r="U1358" s="1" t="str">
        <f t="shared" si="299"/>
        <v>Normal</v>
      </c>
      <c r="V1358" s="1" t="str">
        <f t="shared" si="300"/>
        <v>Acquired</v>
      </c>
      <c r="W1358" s="1" t="str">
        <f t="shared" si="301"/>
        <v>€</v>
      </c>
      <c r="X1358" s="1" t="str">
        <f t="shared" si="302"/>
        <v>€483M</v>
      </c>
      <c r="Y1358" s="1" t="str">
        <f t="shared" si="303"/>
        <v>€319M</v>
      </c>
      <c r="Z1358" s="1" t="str">
        <f t="shared" si="304"/>
        <v>€1</v>
      </c>
      <c r="AA1358" s="1" t="str">
        <f t="shared" si="305"/>
        <v>€8,96,067</v>
      </c>
      <c r="AB1358" s="6">
        <f t="shared" si="306"/>
        <v>74672.284644194762</v>
      </c>
      <c r="AC1358" s="1" t="str">
        <f t="shared" si="307"/>
        <v>Large</v>
      </c>
    </row>
    <row r="1359" spans="1:29">
      <c r="A1359" s="1" t="s">
        <v>644</v>
      </c>
      <c r="B1359" s="1">
        <v>2010</v>
      </c>
      <c r="C1359" s="1" t="s">
        <v>31</v>
      </c>
      <c r="D1359" s="1" t="s">
        <v>17</v>
      </c>
      <c r="E1359" s="1" t="s">
        <v>40</v>
      </c>
      <c r="F1359" s="1">
        <v>438</v>
      </c>
      <c r="G1359" s="1">
        <v>270</v>
      </c>
      <c r="H1359" s="1">
        <v>423</v>
      </c>
      <c r="I1359" s="1">
        <v>30.49</v>
      </c>
      <c r="J1359" s="1">
        <v>4</v>
      </c>
      <c r="K1359" s="1" t="s">
        <v>19</v>
      </c>
      <c r="L1359" s="1" t="s">
        <v>24</v>
      </c>
      <c r="M1359" s="1">
        <v>59</v>
      </c>
      <c r="N1359" s="1" t="s">
        <v>49</v>
      </c>
      <c r="O1359" s="1">
        <v>2298814</v>
      </c>
      <c r="P1359" s="1">
        <f t="shared" si="308"/>
        <v>3</v>
      </c>
      <c r="Q1359" s="1">
        <f t="shared" si="295"/>
        <v>14</v>
      </c>
      <c r="R1359" s="5">
        <f t="shared" si="296"/>
        <v>1.6222222222222222</v>
      </c>
      <c r="S1359" s="6">
        <f t="shared" si="297"/>
        <v>1566666.6666666667</v>
      </c>
      <c r="T1359" s="4">
        <f t="shared" si="298"/>
        <v>0.96575342465753422</v>
      </c>
      <c r="U1359" s="1" t="str">
        <f t="shared" si="299"/>
        <v>Normal</v>
      </c>
      <c r="V1359" s="1" t="str">
        <f t="shared" si="300"/>
        <v>IPO</v>
      </c>
      <c r="W1359" s="1" t="str">
        <f t="shared" si="301"/>
        <v>€</v>
      </c>
      <c r="X1359" s="1" t="str">
        <f t="shared" si="302"/>
        <v>€438M</v>
      </c>
      <c r="Y1359" s="1" t="str">
        <f t="shared" si="303"/>
        <v>€423M</v>
      </c>
      <c r="Z1359" s="1" t="str">
        <f t="shared" si="304"/>
        <v>€2</v>
      </c>
      <c r="AA1359" s="1" t="str">
        <f t="shared" si="305"/>
        <v>€15,66,667</v>
      </c>
      <c r="AB1359" s="6">
        <f t="shared" si="306"/>
        <v>130555.55555555556</v>
      </c>
      <c r="AC1359" s="1" t="str">
        <f t="shared" si="307"/>
        <v>Large</v>
      </c>
    </row>
    <row r="1360" spans="1:29">
      <c r="A1360" s="1" t="s">
        <v>2950</v>
      </c>
      <c r="B1360" s="1">
        <v>2010</v>
      </c>
      <c r="C1360" s="1" t="s">
        <v>27</v>
      </c>
      <c r="D1360" s="1" t="s">
        <v>46</v>
      </c>
      <c r="E1360" s="1" t="s">
        <v>18</v>
      </c>
      <c r="F1360" s="1">
        <v>223</v>
      </c>
      <c r="G1360" s="1">
        <v>1768</v>
      </c>
      <c r="H1360" s="1">
        <v>626</v>
      </c>
      <c r="I1360" s="1">
        <v>6.2</v>
      </c>
      <c r="J1360" s="1">
        <v>1</v>
      </c>
      <c r="K1360" s="1" t="s">
        <v>24</v>
      </c>
      <c r="L1360" s="1" t="s">
        <v>19</v>
      </c>
      <c r="M1360" s="1">
        <v>95</v>
      </c>
      <c r="N1360" s="1" t="s">
        <v>20</v>
      </c>
      <c r="O1360" s="1">
        <v>2268862</v>
      </c>
      <c r="P1360" s="1">
        <f t="shared" si="308"/>
        <v>2</v>
      </c>
      <c r="Q1360" s="1">
        <f t="shared" si="295"/>
        <v>14</v>
      </c>
      <c r="R1360" s="5">
        <f t="shared" si="296"/>
        <v>0.12613122171945701</v>
      </c>
      <c r="S1360" s="6">
        <f t="shared" si="297"/>
        <v>354072.39819004526</v>
      </c>
      <c r="T1360" s="4">
        <f t="shared" si="298"/>
        <v>2.8071748878923768</v>
      </c>
      <c r="U1360" s="1" t="str">
        <f t="shared" si="299"/>
        <v>Normal</v>
      </c>
      <c r="V1360" s="1" t="str">
        <f t="shared" si="300"/>
        <v>Acquired</v>
      </c>
      <c r="W1360" s="1" t="str">
        <f t="shared" si="301"/>
        <v>$</v>
      </c>
      <c r="X1360" s="1" t="str">
        <f t="shared" si="302"/>
        <v>$223M</v>
      </c>
      <c r="Y1360" s="1" t="str">
        <f t="shared" si="303"/>
        <v>$626M</v>
      </c>
      <c r="Z1360" s="1" t="str">
        <f t="shared" si="304"/>
        <v>$0</v>
      </c>
      <c r="AA1360" s="1" t="str">
        <f t="shared" si="305"/>
        <v>$3,54,072</v>
      </c>
      <c r="AB1360" s="6">
        <f t="shared" si="306"/>
        <v>29506.033182503772</v>
      </c>
      <c r="AC1360" s="1" t="str">
        <f t="shared" si="307"/>
        <v>Large</v>
      </c>
    </row>
    <row r="1361" spans="1:29">
      <c r="A1361" s="1" t="s">
        <v>4526</v>
      </c>
      <c r="B1361" s="1">
        <v>2010</v>
      </c>
      <c r="C1361" s="1" t="s">
        <v>22</v>
      </c>
      <c r="D1361" s="1" t="s">
        <v>46</v>
      </c>
      <c r="E1361" s="1" t="s">
        <v>18</v>
      </c>
      <c r="F1361" s="1">
        <v>478</v>
      </c>
      <c r="G1361" s="1">
        <v>4949</v>
      </c>
      <c r="H1361" s="1">
        <v>438</v>
      </c>
      <c r="I1361" s="1">
        <v>44.55</v>
      </c>
      <c r="J1361" s="1">
        <v>2</v>
      </c>
      <c r="K1361" s="1" t="s">
        <v>19</v>
      </c>
      <c r="L1361" s="1" t="s">
        <v>24</v>
      </c>
      <c r="M1361" s="1">
        <v>96</v>
      </c>
      <c r="N1361" s="1" t="s">
        <v>25</v>
      </c>
      <c r="O1361" s="1">
        <v>2225720</v>
      </c>
      <c r="P1361" s="1">
        <f t="shared" si="308"/>
        <v>2</v>
      </c>
      <c r="Q1361" s="1">
        <f t="shared" si="295"/>
        <v>14</v>
      </c>
      <c r="R1361" s="5">
        <f t="shared" si="296"/>
        <v>9.6585168720953726E-2</v>
      </c>
      <c r="S1361" s="6">
        <f t="shared" si="297"/>
        <v>88502.727823802794</v>
      </c>
      <c r="T1361" s="4">
        <f t="shared" si="298"/>
        <v>0.91631799163179917</v>
      </c>
      <c r="U1361" s="1" t="str">
        <f t="shared" si="299"/>
        <v>Normal</v>
      </c>
      <c r="V1361" s="1" t="str">
        <f t="shared" si="300"/>
        <v>IPO</v>
      </c>
      <c r="W1361" s="1" t="str">
        <f t="shared" si="301"/>
        <v>£</v>
      </c>
      <c r="X1361" s="1" t="str">
        <f t="shared" si="302"/>
        <v>£478M</v>
      </c>
      <c r="Y1361" s="1" t="str">
        <f t="shared" si="303"/>
        <v>£438M</v>
      </c>
      <c r="Z1361" s="1" t="str">
        <f t="shared" si="304"/>
        <v>£0</v>
      </c>
      <c r="AA1361" s="1" t="str">
        <f t="shared" si="305"/>
        <v>£88,503</v>
      </c>
      <c r="AB1361" s="6">
        <f t="shared" si="306"/>
        <v>7375.2273186502325</v>
      </c>
      <c r="AC1361" s="1" t="str">
        <f t="shared" si="307"/>
        <v>Large</v>
      </c>
    </row>
    <row r="1362" spans="1:29">
      <c r="A1362" s="1" t="s">
        <v>4229</v>
      </c>
      <c r="B1362" s="1">
        <v>2010</v>
      </c>
      <c r="C1362" s="1" t="s">
        <v>42</v>
      </c>
      <c r="D1362" s="1" t="s">
        <v>36</v>
      </c>
      <c r="E1362" s="1" t="s">
        <v>37</v>
      </c>
      <c r="F1362" s="1">
        <v>329</v>
      </c>
      <c r="G1362" s="1">
        <v>3463</v>
      </c>
      <c r="H1362" s="1">
        <v>466</v>
      </c>
      <c r="I1362" s="1">
        <v>36.68</v>
      </c>
      <c r="J1362" s="1">
        <v>8</v>
      </c>
      <c r="K1362" s="1" t="s">
        <v>24</v>
      </c>
      <c r="L1362" s="1" t="s">
        <v>24</v>
      </c>
      <c r="M1362" s="1">
        <v>91</v>
      </c>
      <c r="N1362" s="1" t="s">
        <v>49</v>
      </c>
      <c r="O1362" s="1">
        <v>2152198</v>
      </c>
      <c r="P1362" s="1">
        <f t="shared" si="308"/>
        <v>4</v>
      </c>
      <c r="Q1362" s="1">
        <f t="shared" si="295"/>
        <v>14</v>
      </c>
      <c r="R1362" s="5">
        <f t="shared" si="296"/>
        <v>9.5004331504475889E-2</v>
      </c>
      <c r="S1362" s="6">
        <f t="shared" si="297"/>
        <v>134565.40571758591</v>
      </c>
      <c r="T1362" s="4">
        <f t="shared" si="298"/>
        <v>1.4164133738601823</v>
      </c>
      <c r="U1362" s="1" t="str">
        <f t="shared" si="299"/>
        <v>High Performer</v>
      </c>
      <c r="V1362" s="1" t="str">
        <f t="shared" si="300"/>
        <v>Acquired</v>
      </c>
      <c r="W1362" s="1" t="str">
        <f t="shared" si="301"/>
        <v>¥</v>
      </c>
      <c r="X1362" s="1" t="str">
        <f t="shared" si="302"/>
        <v>¥329M</v>
      </c>
      <c r="Y1362" s="1" t="str">
        <f t="shared" si="303"/>
        <v>¥466M</v>
      </c>
      <c r="Z1362" s="1" t="str">
        <f t="shared" si="304"/>
        <v>¥0</v>
      </c>
      <c r="AA1362" s="1" t="str">
        <f t="shared" si="305"/>
        <v>¥1,34,565</v>
      </c>
      <c r="AB1362" s="6">
        <f t="shared" si="306"/>
        <v>11213.783809798826</v>
      </c>
      <c r="AC1362" s="1" t="str">
        <f t="shared" si="307"/>
        <v>Large</v>
      </c>
    </row>
    <row r="1363" spans="1:29">
      <c r="A1363" s="1" t="s">
        <v>4336</v>
      </c>
      <c r="B1363" s="1">
        <v>2010</v>
      </c>
      <c r="C1363" s="1" t="s">
        <v>16</v>
      </c>
      <c r="D1363" s="1" t="s">
        <v>102</v>
      </c>
      <c r="E1363" s="1" t="s">
        <v>23</v>
      </c>
      <c r="F1363" s="1">
        <v>444</v>
      </c>
      <c r="G1363" s="1">
        <v>2088</v>
      </c>
      <c r="H1363" s="1">
        <v>820</v>
      </c>
      <c r="I1363" s="1">
        <v>26.85</v>
      </c>
      <c r="J1363" s="1">
        <v>1</v>
      </c>
      <c r="K1363" s="1" t="s">
        <v>24</v>
      </c>
      <c r="L1363" s="1" t="s">
        <v>19</v>
      </c>
      <c r="M1363" s="1">
        <v>96</v>
      </c>
      <c r="N1363" s="1" t="s">
        <v>25</v>
      </c>
      <c r="O1363" s="1">
        <v>2121730</v>
      </c>
      <c r="P1363" s="1">
        <f t="shared" si="308"/>
        <v>5</v>
      </c>
      <c r="Q1363" s="1">
        <f t="shared" si="295"/>
        <v>14</v>
      </c>
      <c r="R1363" s="5">
        <f t="shared" si="296"/>
        <v>0.21264367816091953</v>
      </c>
      <c r="S1363" s="6">
        <f t="shared" si="297"/>
        <v>392720.30651340995</v>
      </c>
      <c r="T1363" s="4">
        <f t="shared" si="298"/>
        <v>1.8468468468468469</v>
      </c>
      <c r="U1363" s="1" t="str">
        <f t="shared" si="299"/>
        <v>Normal</v>
      </c>
      <c r="V1363" s="1" t="str">
        <f t="shared" si="300"/>
        <v>Acquired</v>
      </c>
      <c r="W1363" s="1" t="str">
        <f t="shared" si="301"/>
        <v>$</v>
      </c>
      <c r="X1363" s="1" t="str">
        <f t="shared" si="302"/>
        <v>$444M</v>
      </c>
      <c r="Y1363" s="1" t="str">
        <f t="shared" si="303"/>
        <v>$820M</v>
      </c>
      <c r="Z1363" s="1" t="str">
        <f t="shared" si="304"/>
        <v>$0</v>
      </c>
      <c r="AA1363" s="1" t="str">
        <f t="shared" si="305"/>
        <v>$3,92,720</v>
      </c>
      <c r="AB1363" s="6">
        <f t="shared" si="306"/>
        <v>32726.69220945083</v>
      </c>
      <c r="AC1363" s="1" t="str">
        <f t="shared" si="307"/>
        <v>Large</v>
      </c>
    </row>
    <row r="1364" spans="1:29">
      <c r="A1364" s="1" t="s">
        <v>4020</v>
      </c>
      <c r="B1364" s="1">
        <v>2010</v>
      </c>
      <c r="C1364" s="1" t="s">
        <v>53</v>
      </c>
      <c r="D1364" s="1" t="s">
        <v>36</v>
      </c>
      <c r="E1364" s="1" t="s">
        <v>28</v>
      </c>
      <c r="F1364" s="1">
        <v>359</v>
      </c>
      <c r="G1364" s="1">
        <v>4660</v>
      </c>
      <c r="H1364" s="1">
        <v>509</v>
      </c>
      <c r="I1364" s="1">
        <v>48.48</v>
      </c>
      <c r="J1364" s="1">
        <v>6</v>
      </c>
      <c r="K1364" s="1" t="s">
        <v>24</v>
      </c>
      <c r="L1364" s="1" t="s">
        <v>19</v>
      </c>
      <c r="M1364" s="1">
        <v>37</v>
      </c>
      <c r="N1364" s="1" t="s">
        <v>25</v>
      </c>
      <c r="O1364" s="1">
        <v>2119205</v>
      </c>
      <c r="P1364" s="1">
        <f t="shared" si="308"/>
        <v>1</v>
      </c>
      <c r="Q1364" s="1">
        <f t="shared" si="295"/>
        <v>14</v>
      </c>
      <c r="R1364" s="5">
        <f t="shared" si="296"/>
        <v>7.7038626609442065E-2</v>
      </c>
      <c r="S1364" s="6">
        <f t="shared" si="297"/>
        <v>109227.4678111588</v>
      </c>
      <c r="T1364" s="4">
        <f t="shared" si="298"/>
        <v>1.4178272980501392</v>
      </c>
      <c r="U1364" s="1" t="str">
        <f t="shared" si="299"/>
        <v>Normal</v>
      </c>
      <c r="V1364" s="1" t="str">
        <f t="shared" si="300"/>
        <v>Acquired</v>
      </c>
      <c r="W1364" s="1">
        <f t="shared" si="301"/>
        <v>0</v>
      </c>
      <c r="X1364" s="1" t="str">
        <f t="shared" si="302"/>
        <v>0359M</v>
      </c>
      <c r="Y1364" s="1" t="str">
        <f t="shared" si="303"/>
        <v>0509M</v>
      </c>
      <c r="Z1364" s="1" t="str">
        <f t="shared" si="304"/>
        <v>00</v>
      </c>
      <c r="AA1364" s="1" t="str">
        <f t="shared" si="305"/>
        <v>01,09,227</v>
      </c>
      <c r="AB1364" s="6">
        <f t="shared" si="306"/>
        <v>9102.2889842632339</v>
      </c>
      <c r="AC1364" s="1" t="str">
        <f t="shared" si="307"/>
        <v>Large</v>
      </c>
    </row>
    <row r="1365" spans="1:29">
      <c r="A1365" s="1" t="s">
        <v>969</v>
      </c>
      <c r="B1365" s="1">
        <v>2010</v>
      </c>
      <c r="C1365" s="1" t="s">
        <v>42</v>
      </c>
      <c r="D1365" s="1" t="s">
        <v>32</v>
      </c>
      <c r="E1365" s="1" t="s">
        <v>40</v>
      </c>
      <c r="F1365" s="1">
        <v>349</v>
      </c>
      <c r="G1365" s="1">
        <v>3064</v>
      </c>
      <c r="H1365" s="1">
        <v>52</v>
      </c>
      <c r="I1365" s="1">
        <v>43.41</v>
      </c>
      <c r="J1365" s="1">
        <v>4</v>
      </c>
      <c r="K1365" s="1" t="s">
        <v>19</v>
      </c>
      <c r="L1365" s="1" t="s">
        <v>19</v>
      </c>
      <c r="M1365" s="1">
        <v>18</v>
      </c>
      <c r="N1365" s="1" t="s">
        <v>20</v>
      </c>
      <c r="O1365" s="1">
        <v>2118842</v>
      </c>
      <c r="P1365" s="1">
        <f t="shared" si="308"/>
        <v>3</v>
      </c>
      <c r="Q1365" s="1">
        <f t="shared" si="295"/>
        <v>14</v>
      </c>
      <c r="R1365" s="5">
        <f t="shared" si="296"/>
        <v>0.11390339425587467</v>
      </c>
      <c r="S1365" s="6">
        <f t="shared" si="297"/>
        <v>16971.279373368146</v>
      </c>
      <c r="T1365" s="4">
        <f t="shared" si="298"/>
        <v>0.14899713467048711</v>
      </c>
      <c r="U1365" s="1" t="str">
        <f t="shared" si="299"/>
        <v>Normal</v>
      </c>
      <c r="V1365" s="1" t="str">
        <f t="shared" si="300"/>
        <v>Still Private</v>
      </c>
      <c r="W1365" s="1" t="str">
        <f t="shared" si="301"/>
        <v>¥</v>
      </c>
      <c r="X1365" s="1" t="str">
        <f t="shared" si="302"/>
        <v>¥349M</v>
      </c>
      <c r="Y1365" s="1" t="str">
        <f t="shared" si="303"/>
        <v>¥52M</v>
      </c>
      <c r="Z1365" s="1" t="str">
        <f t="shared" si="304"/>
        <v>¥0</v>
      </c>
      <c r="AA1365" s="1" t="str">
        <f t="shared" si="305"/>
        <v>¥16,971</v>
      </c>
      <c r="AB1365" s="6">
        <f t="shared" si="306"/>
        <v>1414.2732811140122</v>
      </c>
      <c r="AC1365" s="1" t="str">
        <f t="shared" si="307"/>
        <v>Large</v>
      </c>
    </row>
    <row r="1366" spans="1:29">
      <c r="A1366" s="1" t="s">
        <v>3372</v>
      </c>
      <c r="B1366" s="1">
        <v>2010</v>
      </c>
      <c r="C1366" s="1" t="s">
        <v>22</v>
      </c>
      <c r="D1366" s="1" t="s">
        <v>51</v>
      </c>
      <c r="E1366" s="1" t="s">
        <v>18</v>
      </c>
      <c r="F1366" s="1">
        <v>205</v>
      </c>
      <c r="G1366" s="1">
        <v>53</v>
      </c>
      <c r="H1366" s="1">
        <v>483</v>
      </c>
      <c r="I1366" s="1">
        <v>16.43</v>
      </c>
      <c r="J1366" s="1">
        <v>9</v>
      </c>
      <c r="K1366" s="1" t="s">
        <v>24</v>
      </c>
      <c r="L1366" s="1" t="s">
        <v>24</v>
      </c>
      <c r="M1366" s="1">
        <v>33</v>
      </c>
      <c r="N1366" s="1" t="s">
        <v>29</v>
      </c>
      <c r="O1366" s="1">
        <v>2115680</v>
      </c>
      <c r="P1366" s="1">
        <f t="shared" si="308"/>
        <v>2</v>
      </c>
      <c r="Q1366" s="1">
        <f t="shared" si="295"/>
        <v>14</v>
      </c>
      <c r="R1366" s="5">
        <f t="shared" si="296"/>
        <v>3.8679245283018866</v>
      </c>
      <c r="S1366" s="6">
        <f t="shared" si="297"/>
        <v>9113207.547169812</v>
      </c>
      <c r="T1366" s="4">
        <f t="shared" si="298"/>
        <v>2.3560975609756096</v>
      </c>
      <c r="U1366" s="1" t="str">
        <f t="shared" si="299"/>
        <v>High Performer</v>
      </c>
      <c r="V1366" s="1" t="str">
        <f t="shared" si="300"/>
        <v>Acquired</v>
      </c>
      <c r="W1366" s="1" t="str">
        <f t="shared" si="301"/>
        <v>£</v>
      </c>
      <c r="X1366" s="1" t="str">
        <f t="shared" si="302"/>
        <v>£205M</v>
      </c>
      <c r="Y1366" s="1" t="str">
        <f t="shared" si="303"/>
        <v>£483M</v>
      </c>
      <c r="Z1366" s="1" t="str">
        <f t="shared" si="304"/>
        <v>£4</v>
      </c>
      <c r="AA1366" s="1" t="str">
        <f t="shared" si="305"/>
        <v>£91,13,208</v>
      </c>
      <c r="AB1366" s="6">
        <f t="shared" si="306"/>
        <v>759433.96226415096</v>
      </c>
      <c r="AC1366" s="1" t="str">
        <f t="shared" si="307"/>
        <v>Large</v>
      </c>
    </row>
    <row r="1367" spans="1:29">
      <c r="A1367" s="1" t="s">
        <v>3518</v>
      </c>
      <c r="B1367" s="1">
        <v>2010</v>
      </c>
      <c r="C1367" s="1" t="s">
        <v>35</v>
      </c>
      <c r="D1367" s="1" t="s">
        <v>17</v>
      </c>
      <c r="E1367" s="1" t="s">
        <v>23</v>
      </c>
      <c r="F1367" s="1">
        <v>375</v>
      </c>
      <c r="G1367" s="1">
        <v>2379</v>
      </c>
      <c r="H1367" s="1">
        <v>556</v>
      </c>
      <c r="I1367" s="1">
        <v>7.85</v>
      </c>
      <c r="J1367" s="1">
        <v>3</v>
      </c>
      <c r="K1367" s="1" t="s">
        <v>19</v>
      </c>
      <c r="L1367" s="1" t="s">
        <v>24</v>
      </c>
      <c r="M1367" s="1">
        <v>48</v>
      </c>
      <c r="N1367" s="1" t="s">
        <v>25</v>
      </c>
      <c r="O1367" s="1">
        <v>2101524</v>
      </c>
      <c r="P1367" s="1">
        <f t="shared" si="308"/>
        <v>5</v>
      </c>
      <c r="Q1367" s="1">
        <f t="shared" si="295"/>
        <v>14</v>
      </c>
      <c r="R1367" s="5">
        <f t="shared" si="296"/>
        <v>0.15762925598991173</v>
      </c>
      <c r="S1367" s="6">
        <f t="shared" si="297"/>
        <v>233711.64354770913</v>
      </c>
      <c r="T1367" s="4">
        <f t="shared" si="298"/>
        <v>1.4826666666666666</v>
      </c>
      <c r="U1367" s="1" t="str">
        <f t="shared" si="299"/>
        <v>Normal</v>
      </c>
      <c r="V1367" s="1" t="str">
        <f t="shared" si="300"/>
        <v>IPO</v>
      </c>
      <c r="W1367" s="1" t="str">
        <f t="shared" si="301"/>
        <v>¥</v>
      </c>
      <c r="X1367" s="1" t="str">
        <f t="shared" si="302"/>
        <v>¥375M</v>
      </c>
      <c r="Y1367" s="1" t="str">
        <f t="shared" si="303"/>
        <v>¥556M</v>
      </c>
      <c r="Z1367" s="1" t="str">
        <f t="shared" si="304"/>
        <v>¥0</v>
      </c>
      <c r="AA1367" s="1" t="str">
        <f t="shared" si="305"/>
        <v>¥2,33,712</v>
      </c>
      <c r="AB1367" s="6">
        <f t="shared" si="306"/>
        <v>19475.970295642426</v>
      </c>
      <c r="AC1367" s="1" t="str">
        <f t="shared" si="307"/>
        <v>Large</v>
      </c>
    </row>
    <row r="1368" spans="1:29">
      <c r="A1368" s="1" t="s">
        <v>812</v>
      </c>
      <c r="B1368" s="1">
        <v>2010</v>
      </c>
      <c r="C1368" s="1" t="s">
        <v>53</v>
      </c>
      <c r="D1368" s="1" t="s">
        <v>17</v>
      </c>
      <c r="E1368" s="1" t="s">
        <v>37</v>
      </c>
      <c r="F1368" s="1">
        <v>417</v>
      </c>
      <c r="G1368" s="1">
        <v>2926</v>
      </c>
      <c r="H1368" s="1">
        <v>210</v>
      </c>
      <c r="I1368" s="1">
        <v>36</v>
      </c>
      <c r="J1368" s="1">
        <v>5</v>
      </c>
      <c r="K1368" s="1" t="s">
        <v>24</v>
      </c>
      <c r="L1368" s="1" t="s">
        <v>24</v>
      </c>
      <c r="M1368" s="1">
        <v>79</v>
      </c>
      <c r="N1368" s="1" t="s">
        <v>25</v>
      </c>
      <c r="O1368" s="1">
        <v>2067842</v>
      </c>
      <c r="P1368" s="1">
        <f t="shared" si="308"/>
        <v>4</v>
      </c>
      <c r="Q1368" s="1">
        <f t="shared" si="295"/>
        <v>14</v>
      </c>
      <c r="R1368" s="5">
        <f t="shared" si="296"/>
        <v>0.14251537935748462</v>
      </c>
      <c r="S1368" s="6">
        <f t="shared" si="297"/>
        <v>71770.334928229669</v>
      </c>
      <c r="T1368" s="4">
        <f t="shared" si="298"/>
        <v>0.50359712230215825</v>
      </c>
      <c r="U1368" s="1" t="str">
        <f t="shared" si="299"/>
        <v>Normal</v>
      </c>
      <c r="V1368" s="1" t="str">
        <f t="shared" si="300"/>
        <v>Acquired</v>
      </c>
      <c r="W1368" s="1">
        <f t="shared" si="301"/>
        <v>0</v>
      </c>
      <c r="X1368" s="1" t="str">
        <f t="shared" si="302"/>
        <v>0417M</v>
      </c>
      <c r="Y1368" s="1" t="str">
        <f t="shared" si="303"/>
        <v>0210M</v>
      </c>
      <c r="Z1368" s="1" t="str">
        <f t="shared" si="304"/>
        <v>00</v>
      </c>
      <c r="AA1368" s="1" t="str">
        <f t="shared" si="305"/>
        <v>071,770</v>
      </c>
      <c r="AB1368" s="6">
        <f t="shared" si="306"/>
        <v>5980.8612440191391</v>
      </c>
      <c r="AC1368" s="1" t="str">
        <f t="shared" si="307"/>
        <v>Large</v>
      </c>
    </row>
    <row r="1369" spans="1:29">
      <c r="A1369" s="1" t="s">
        <v>871</v>
      </c>
      <c r="B1369" s="1">
        <v>2010</v>
      </c>
      <c r="C1369" s="1" t="s">
        <v>59</v>
      </c>
      <c r="D1369" s="1" t="s">
        <v>51</v>
      </c>
      <c r="E1369" s="1" t="s">
        <v>37</v>
      </c>
      <c r="F1369" s="1">
        <v>387</v>
      </c>
      <c r="G1369" s="1">
        <v>4172</v>
      </c>
      <c r="H1369" s="1">
        <v>889</v>
      </c>
      <c r="I1369" s="1">
        <v>48.13</v>
      </c>
      <c r="J1369" s="1">
        <v>5</v>
      </c>
      <c r="K1369" s="1" t="s">
        <v>24</v>
      </c>
      <c r="L1369" s="1" t="s">
        <v>24</v>
      </c>
      <c r="M1369" s="1">
        <v>27</v>
      </c>
      <c r="N1369" s="1" t="s">
        <v>20</v>
      </c>
      <c r="O1369" s="1">
        <v>2045303</v>
      </c>
      <c r="P1369" s="1">
        <f t="shared" si="308"/>
        <v>4</v>
      </c>
      <c r="Q1369" s="1">
        <f t="shared" si="295"/>
        <v>14</v>
      </c>
      <c r="R1369" s="5">
        <f t="shared" si="296"/>
        <v>9.2761265580057525E-2</v>
      </c>
      <c r="S1369" s="6">
        <f t="shared" si="297"/>
        <v>213087.24832214764</v>
      </c>
      <c r="T1369" s="4">
        <f t="shared" si="298"/>
        <v>2.297157622739018</v>
      </c>
      <c r="U1369" s="1" t="str">
        <f t="shared" si="299"/>
        <v>Normal</v>
      </c>
      <c r="V1369" s="1" t="str">
        <f t="shared" si="300"/>
        <v>Acquired</v>
      </c>
      <c r="W1369" s="1" t="str">
        <f t="shared" si="301"/>
        <v>₹</v>
      </c>
      <c r="X1369" s="1" t="str">
        <f t="shared" si="302"/>
        <v>₹387M</v>
      </c>
      <c r="Y1369" s="1" t="str">
        <f t="shared" si="303"/>
        <v>₹889M</v>
      </c>
      <c r="Z1369" s="1" t="str">
        <f t="shared" si="304"/>
        <v>₹0</v>
      </c>
      <c r="AA1369" s="1" t="str">
        <f t="shared" si="305"/>
        <v>₹2,13,087</v>
      </c>
      <c r="AB1369" s="6">
        <f t="shared" si="306"/>
        <v>17757.270693512306</v>
      </c>
      <c r="AC1369" s="1" t="str">
        <f t="shared" si="307"/>
        <v>Large</v>
      </c>
    </row>
    <row r="1370" spans="1:29">
      <c r="A1370" s="1" t="s">
        <v>2142</v>
      </c>
      <c r="B1370" s="1">
        <v>2010</v>
      </c>
      <c r="C1370" s="1" t="s">
        <v>45</v>
      </c>
      <c r="D1370" s="1" t="s">
        <v>46</v>
      </c>
      <c r="E1370" s="1" t="s">
        <v>37</v>
      </c>
      <c r="F1370" s="1">
        <v>387</v>
      </c>
      <c r="G1370" s="1">
        <v>1382</v>
      </c>
      <c r="H1370" s="1">
        <v>30</v>
      </c>
      <c r="I1370" s="1">
        <v>0.53</v>
      </c>
      <c r="J1370" s="1">
        <v>5</v>
      </c>
      <c r="K1370" s="1" t="s">
        <v>24</v>
      </c>
      <c r="L1370" s="1" t="s">
        <v>19</v>
      </c>
      <c r="M1370" s="1">
        <v>6</v>
      </c>
      <c r="N1370" s="1" t="s">
        <v>20</v>
      </c>
      <c r="O1370" s="1">
        <v>2032471</v>
      </c>
      <c r="P1370" s="1">
        <f t="shared" si="308"/>
        <v>4</v>
      </c>
      <c r="Q1370" s="1">
        <f t="shared" si="295"/>
        <v>14</v>
      </c>
      <c r="R1370" s="5">
        <f t="shared" si="296"/>
        <v>0.28002894356005786</v>
      </c>
      <c r="S1370" s="6">
        <f t="shared" si="297"/>
        <v>21707.670043415339</v>
      </c>
      <c r="T1370" s="4">
        <f t="shared" si="298"/>
        <v>7.7519379844961239E-2</v>
      </c>
      <c r="U1370" s="1" t="str">
        <f t="shared" si="299"/>
        <v>Normal</v>
      </c>
      <c r="V1370" s="1" t="str">
        <f t="shared" si="300"/>
        <v>Acquired</v>
      </c>
      <c r="W1370" s="1" t="str">
        <f t="shared" si="301"/>
        <v>A$</v>
      </c>
      <c r="X1370" s="1" t="str">
        <f t="shared" si="302"/>
        <v>A$387M</v>
      </c>
      <c r="Y1370" s="1" t="str">
        <f t="shared" si="303"/>
        <v>A$30M</v>
      </c>
      <c r="Z1370" s="1" t="str">
        <f t="shared" si="304"/>
        <v>A$0</v>
      </c>
      <c r="AA1370" s="1" t="str">
        <f t="shared" si="305"/>
        <v>A$21,708</v>
      </c>
      <c r="AB1370" s="6">
        <f t="shared" si="306"/>
        <v>1808.972503617945</v>
      </c>
      <c r="AC1370" s="1" t="str">
        <f t="shared" si="307"/>
        <v>Large</v>
      </c>
    </row>
    <row r="1371" spans="1:29">
      <c r="A1371" s="1" t="s">
        <v>61</v>
      </c>
      <c r="B1371" s="1">
        <v>2010</v>
      </c>
      <c r="C1371" s="1" t="s">
        <v>59</v>
      </c>
      <c r="D1371" s="1" t="s">
        <v>39</v>
      </c>
      <c r="E1371" s="1" t="s">
        <v>37</v>
      </c>
      <c r="F1371" s="1">
        <v>427</v>
      </c>
      <c r="G1371" s="1">
        <v>4362</v>
      </c>
      <c r="H1371" s="1">
        <v>668</v>
      </c>
      <c r="I1371" s="1">
        <v>32.54</v>
      </c>
      <c r="J1371" s="1">
        <v>9</v>
      </c>
      <c r="K1371" s="1" t="s">
        <v>24</v>
      </c>
      <c r="L1371" s="1" t="s">
        <v>19</v>
      </c>
      <c r="M1371" s="1">
        <v>2</v>
      </c>
      <c r="N1371" s="1" t="s">
        <v>25</v>
      </c>
      <c r="O1371" s="1">
        <v>2016476</v>
      </c>
      <c r="P1371" s="1">
        <f t="shared" si="308"/>
        <v>4</v>
      </c>
      <c r="Q1371" s="1">
        <f t="shared" si="295"/>
        <v>14</v>
      </c>
      <c r="R1371" s="5">
        <f t="shared" si="296"/>
        <v>9.7890875745071063E-2</v>
      </c>
      <c r="S1371" s="6">
        <f t="shared" si="297"/>
        <v>153140.76111875285</v>
      </c>
      <c r="T1371" s="4">
        <f t="shared" si="298"/>
        <v>1.5644028103044496</v>
      </c>
      <c r="U1371" s="1" t="str">
        <f t="shared" si="299"/>
        <v>High Performer</v>
      </c>
      <c r="V1371" s="1" t="str">
        <f t="shared" si="300"/>
        <v>Acquired</v>
      </c>
      <c r="W1371" s="1" t="str">
        <f t="shared" si="301"/>
        <v>₹</v>
      </c>
      <c r="X1371" s="1" t="str">
        <f t="shared" si="302"/>
        <v>₹427M</v>
      </c>
      <c r="Y1371" s="1" t="str">
        <f t="shared" si="303"/>
        <v>₹668M</v>
      </c>
      <c r="Z1371" s="1" t="str">
        <f t="shared" si="304"/>
        <v>₹0</v>
      </c>
      <c r="AA1371" s="1" t="str">
        <f t="shared" si="305"/>
        <v>₹1,53,141</v>
      </c>
      <c r="AB1371" s="6">
        <f t="shared" si="306"/>
        <v>12761.730093229406</v>
      </c>
      <c r="AC1371" s="1" t="str">
        <f t="shared" si="307"/>
        <v>Large</v>
      </c>
    </row>
    <row r="1372" spans="1:29">
      <c r="A1372" s="1" t="s">
        <v>3714</v>
      </c>
      <c r="B1372" s="1">
        <v>2010</v>
      </c>
      <c r="C1372" s="1" t="s">
        <v>35</v>
      </c>
      <c r="D1372" s="1" t="s">
        <v>39</v>
      </c>
      <c r="E1372" s="1" t="s">
        <v>23</v>
      </c>
      <c r="F1372" s="1">
        <v>201</v>
      </c>
      <c r="G1372" s="1">
        <v>2867</v>
      </c>
      <c r="H1372" s="1">
        <v>105</v>
      </c>
      <c r="I1372" s="1">
        <v>38.96</v>
      </c>
      <c r="J1372" s="1">
        <v>5</v>
      </c>
      <c r="K1372" s="1" t="s">
        <v>19</v>
      </c>
      <c r="L1372" s="1" t="s">
        <v>19</v>
      </c>
      <c r="M1372" s="1">
        <v>63</v>
      </c>
      <c r="N1372" s="1" t="s">
        <v>20</v>
      </c>
      <c r="O1372" s="1">
        <v>1890724</v>
      </c>
      <c r="P1372" s="1">
        <f t="shared" si="308"/>
        <v>5</v>
      </c>
      <c r="Q1372" s="1">
        <f t="shared" si="295"/>
        <v>14</v>
      </c>
      <c r="R1372" s="5">
        <f t="shared" si="296"/>
        <v>7.0108126961981168E-2</v>
      </c>
      <c r="S1372" s="6">
        <f t="shared" si="297"/>
        <v>36623.648412975235</v>
      </c>
      <c r="T1372" s="4">
        <f t="shared" si="298"/>
        <v>0.52238805970149249</v>
      </c>
      <c r="U1372" s="1" t="str">
        <f t="shared" si="299"/>
        <v>Normal</v>
      </c>
      <c r="V1372" s="1" t="str">
        <f t="shared" si="300"/>
        <v>Still Private</v>
      </c>
      <c r="W1372" s="1" t="str">
        <f t="shared" si="301"/>
        <v>¥</v>
      </c>
      <c r="X1372" s="1" t="str">
        <f t="shared" si="302"/>
        <v>¥201M</v>
      </c>
      <c r="Y1372" s="1" t="str">
        <f t="shared" si="303"/>
        <v>¥105M</v>
      </c>
      <c r="Z1372" s="1" t="str">
        <f t="shared" si="304"/>
        <v>¥0</v>
      </c>
      <c r="AA1372" s="1" t="str">
        <f t="shared" si="305"/>
        <v>¥36,624</v>
      </c>
      <c r="AB1372" s="6">
        <f t="shared" si="306"/>
        <v>3051.9707010812695</v>
      </c>
      <c r="AC1372" s="1" t="str">
        <f t="shared" si="307"/>
        <v>Large</v>
      </c>
    </row>
    <row r="1373" spans="1:29">
      <c r="A1373" s="1" t="s">
        <v>2990</v>
      </c>
      <c r="B1373" s="1">
        <v>2010</v>
      </c>
      <c r="C1373" s="1" t="s">
        <v>53</v>
      </c>
      <c r="D1373" s="1" t="s">
        <v>51</v>
      </c>
      <c r="E1373" s="1" t="s">
        <v>40</v>
      </c>
      <c r="F1373" s="1">
        <v>369</v>
      </c>
      <c r="G1373" s="1">
        <v>2555</v>
      </c>
      <c r="H1373" s="1">
        <v>7</v>
      </c>
      <c r="I1373" s="1">
        <v>1.08</v>
      </c>
      <c r="J1373" s="1">
        <v>7</v>
      </c>
      <c r="K1373" s="1" t="s">
        <v>19</v>
      </c>
      <c r="L1373" s="1" t="s">
        <v>24</v>
      </c>
      <c r="M1373" s="1">
        <v>90</v>
      </c>
      <c r="N1373" s="1" t="s">
        <v>20</v>
      </c>
      <c r="O1373" s="1">
        <v>1865802</v>
      </c>
      <c r="P1373" s="1">
        <f t="shared" si="308"/>
        <v>3</v>
      </c>
      <c r="Q1373" s="1">
        <f t="shared" si="295"/>
        <v>14</v>
      </c>
      <c r="R1373" s="5">
        <f t="shared" si="296"/>
        <v>0.14442270058708415</v>
      </c>
      <c r="S1373" s="6">
        <f t="shared" si="297"/>
        <v>2739.7260273972602</v>
      </c>
      <c r="T1373" s="4">
        <f t="shared" si="298"/>
        <v>1.8970189701897018E-2</v>
      </c>
      <c r="U1373" s="1" t="str">
        <f t="shared" si="299"/>
        <v>Normal</v>
      </c>
      <c r="V1373" s="1" t="str">
        <f t="shared" si="300"/>
        <v>IPO</v>
      </c>
      <c r="W1373" s="1">
        <f t="shared" si="301"/>
        <v>0</v>
      </c>
      <c r="X1373" s="1" t="str">
        <f t="shared" si="302"/>
        <v>0369M</v>
      </c>
      <c r="Y1373" s="1" t="str">
        <f t="shared" si="303"/>
        <v>07M</v>
      </c>
      <c r="Z1373" s="1" t="str">
        <f t="shared" si="304"/>
        <v>00</v>
      </c>
      <c r="AA1373" s="1" t="str">
        <f t="shared" si="305"/>
        <v>02,740</v>
      </c>
      <c r="AB1373" s="6">
        <f t="shared" si="306"/>
        <v>228.31050228310502</v>
      </c>
      <c r="AC1373" s="1" t="str">
        <f t="shared" si="307"/>
        <v>Large</v>
      </c>
    </row>
    <row r="1374" spans="1:29">
      <c r="A1374" s="1" t="s">
        <v>2435</v>
      </c>
      <c r="B1374" s="1">
        <v>2010</v>
      </c>
      <c r="C1374" s="1" t="s">
        <v>59</v>
      </c>
      <c r="D1374" s="1" t="s">
        <v>17</v>
      </c>
      <c r="E1374" s="1" t="s">
        <v>28</v>
      </c>
      <c r="F1374" s="1">
        <v>392</v>
      </c>
      <c r="G1374" s="1">
        <v>4235</v>
      </c>
      <c r="H1374" s="1">
        <v>359</v>
      </c>
      <c r="I1374" s="1">
        <v>36.21</v>
      </c>
      <c r="J1374" s="1">
        <v>8</v>
      </c>
      <c r="K1374" s="1" t="s">
        <v>24</v>
      </c>
      <c r="L1374" s="1" t="s">
        <v>19</v>
      </c>
      <c r="M1374" s="1">
        <v>87</v>
      </c>
      <c r="N1374" s="1" t="s">
        <v>29</v>
      </c>
      <c r="O1374" s="1">
        <v>1863731</v>
      </c>
      <c r="P1374" s="1">
        <f t="shared" si="308"/>
        <v>1</v>
      </c>
      <c r="Q1374" s="1">
        <f t="shared" si="295"/>
        <v>14</v>
      </c>
      <c r="R1374" s="5">
        <f t="shared" si="296"/>
        <v>9.2561983471074374E-2</v>
      </c>
      <c r="S1374" s="6">
        <f t="shared" si="297"/>
        <v>84769.775678866587</v>
      </c>
      <c r="T1374" s="4">
        <f t="shared" si="298"/>
        <v>0.91581632653061229</v>
      </c>
      <c r="U1374" s="1" t="str">
        <f t="shared" si="299"/>
        <v>High Performer</v>
      </c>
      <c r="V1374" s="1" t="str">
        <f t="shared" si="300"/>
        <v>Acquired</v>
      </c>
      <c r="W1374" s="1" t="str">
        <f t="shared" si="301"/>
        <v>₹</v>
      </c>
      <c r="X1374" s="1" t="str">
        <f t="shared" si="302"/>
        <v>₹392M</v>
      </c>
      <c r="Y1374" s="1" t="str">
        <f t="shared" si="303"/>
        <v>₹359M</v>
      </c>
      <c r="Z1374" s="1" t="str">
        <f t="shared" si="304"/>
        <v>₹0</v>
      </c>
      <c r="AA1374" s="1" t="str">
        <f t="shared" si="305"/>
        <v>₹84,770</v>
      </c>
      <c r="AB1374" s="6">
        <f t="shared" si="306"/>
        <v>7064.1479732388825</v>
      </c>
      <c r="AC1374" s="1" t="str">
        <f t="shared" si="307"/>
        <v>Large</v>
      </c>
    </row>
    <row r="1375" spans="1:29">
      <c r="A1375" s="1" t="s">
        <v>1566</v>
      </c>
      <c r="B1375" s="1">
        <v>2010</v>
      </c>
      <c r="C1375" s="1" t="s">
        <v>22</v>
      </c>
      <c r="D1375" s="1" t="s">
        <v>43</v>
      </c>
      <c r="E1375" s="1" t="s">
        <v>23</v>
      </c>
      <c r="F1375" s="1">
        <v>370</v>
      </c>
      <c r="G1375" s="1">
        <v>35</v>
      </c>
      <c r="H1375" s="1">
        <v>198</v>
      </c>
      <c r="I1375" s="1">
        <v>19.39</v>
      </c>
      <c r="J1375" s="1">
        <v>3</v>
      </c>
      <c r="K1375" s="1" t="s">
        <v>24</v>
      </c>
      <c r="L1375" s="1" t="s">
        <v>19</v>
      </c>
      <c r="M1375" s="1">
        <v>2</v>
      </c>
      <c r="N1375" s="1" t="s">
        <v>29</v>
      </c>
      <c r="O1375" s="1">
        <v>1848197</v>
      </c>
      <c r="P1375" s="1">
        <f t="shared" si="308"/>
        <v>5</v>
      </c>
      <c r="Q1375" s="1">
        <f t="shared" si="295"/>
        <v>14</v>
      </c>
      <c r="R1375" s="5">
        <f t="shared" si="296"/>
        <v>10.571428571428571</v>
      </c>
      <c r="S1375" s="6">
        <f t="shared" si="297"/>
        <v>5657142.8571428573</v>
      </c>
      <c r="T1375" s="4">
        <f t="shared" si="298"/>
        <v>0.53513513513513511</v>
      </c>
      <c r="U1375" s="1" t="str">
        <f t="shared" si="299"/>
        <v>Normal</v>
      </c>
      <c r="V1375" s="1" t="str">
        <f t="shared" si="300"/>
        <v>Acquired</v>
      </c>
      <c r="W1375" s="1" t="str">
        <f t="shared" si="301"/>
        <v>£</v>
      </c>
      <c r="X1375" s="1" t="str">
        <f t="shared" si="302"/>
        <v>£370M</v>
      </c>
      <c r="Y1375" s="1" t="str">
        <f t="shared" si="303"/>
        <v>£198M</v>
      </c>
      <c r="Z1375" s="1" t="str">
        <f t="shared" si="304"/>
        <v>£11</v>
      </c>
      <c r="AA1375" s="1" t="str">
        <f t="shared" si="305"/>
        <v>£56,57,143</v>
      </c>
      <c r="AB1375" s="6">
        <f t="shared" si="306"/>
        <v>471428.57142857142</v>
      </c>
      <c r="AC1375" s="1" t="str">
        <f t="shared" si="307"/>
        <v>Large</v>
      </c>
    </row>
    <row r="1376" spans="1:29">
      <c r="A1376" s="1" t="s">
        <v>4283</v>
      </c>
      <c r="B1376" s="1">
        <v>2010</v>
      </c>
      <c r="C1376" s="1" t="s">
        <v>53</v>
      </c>
      <c r="D1376" s="1" t="s">
        <v>36</v>
      </c>
      <c r="E1376" s="1" t="s">
        <v>37</v>
      </c>
      <c r="F1376" s="1">
        <v>458</v>
      </c>
      <c r="G1376" s="1">
        <v>4494</v>
      </c>
      <c r="H1376" s="1">
        <v>661</v>
      </c>
      <c r="I1376" s="1">
        <v>34</v>
      </c>
      <c r="J1376" s="1">
        <v>8</v>
      </c>
      <c r="K1376" s="1" t="s">
        <v>19</v>
      </c>
      <c r="L1376" s="1" t="s">
        <v>19</v>
      </c>
      <c r="M1376" s="1">
        <v>24</v>
      </c>
      <c r="N1376" s="1" t="s">
        <v>25</v>
      </c>
      <c r="O1376" s="1">
        <v>1789481</v>
      </c>
      <c r="P1376" s="1">
        <f t="shared" si="308"/>
        <v>4</v>
      </c>
      <c r="Q1376" s="1">
        <f t="shared" si="295"/>
        <v>14</v>
      </c>
      <c r="R1376" s="5">
        <f t="shared" si="296"/>
        <v>0.10191366266132622</v>
      </c>
      <c r="S1376" s="6">
        <f t="shared" si="297"/>
        <v>147085.00222518915</v>
      </c>
      <c r="T1376" s="4">
        <f t="shared" si="298"/>
        <v>1.4432314410480349</v>
      </c>
      <c r="U1376" s="1" t="str">
        <f t="shared" si="299"/>
        <v>High Performer</v>
      </c>
      <c r="V1376" s="1" t="str">
        <f t="shared" si="300"/>
        <v>Still Private</v>
      </c>
      <c r="W1376" s="1">
        <f t="shared" si="301"/>
        <v>0</v>
      </c>
      <c r="X1376" s="1" t="str">
        <f t="shared" si="302"/>
        <v>0458M</v>
      </c>
      <c r="Y1376" s="1" t="str">
        <f t="shared" si="303"/>
        <v>0661M</v>
      </c>
      <c r="Z1376" s="1" t="str">
        <f t="shared" si="304"/>
        <v>00</v>
      </c>
      <c r="AA1376" s="1" t="str">
        <f t="shared" si="305"/>
        <v>01,47,085</v>
      </c>
      <c r="AB1376" s="6">
        <f t="shared" si="306"/>
        <v>12257.083518765761</v>
      </c>
      <c r="AC1376" s="1" t="str">
        <f t="shared" si="307"/>
        <v>Large</v>
      </c>
    </row>
    <row r="1377" spans="1:29">
      <c r="A1377" s="1" t="s">
        <v>888</v>
      </c>
      <c r="B1377" s="1">
        <v>2010</v>
      </c>
      <c r="C1377" s="1" t="s">
        <v>45</v>
      </c>
      <c r="D1377" s="1" t="s">
        <v>17</v>
      </c>
      <c r="E1377" s="1" t="s">
        <v>18</v>
      </c>
      <c r="F1377" s="1">
        <v>299</v>
      </c>
      <c r="G1377" s="1">
        <v>1081</v>
      </c>
      <c r="H1377" s="1">
        <v>573</v>
      </c>
      <c r="I1377" s="1">
        <v>1.23</v>
      </c>
      <c r="J1377" s="1">
        <v>3</v>
      </c>
      <c r="K1377" s="1" t="s">
        <v>24</v>
      </c>
      <c r="L1377" s="1" t="s">
        <v>19</v>
      </c>
      <c r="M1377" s="1">
        <v>26</v>
      </c>
      <c r="N1377" s="1" t="s">
        <v>33</v>
      </c>
      <c r="O1377" s="1">
        <v>1776957</v>
      </c>
      <c r="P1377" s="1">
        <f t="shared" si="308"/>
        <v>2</v>
      </c>
      <c r="Q1377" s="1">
        <f t="shared" si="295"/>
        <v>14</v>
      </c>
      <c r="R1377" s="5">
        <f t="shared" si="296"/>
        <v>0.27659574468085107</v>
      </c>
      <c r="S1377" s="6">
        <f t="shared" si="297"/>
        <v>530064.75485661428</v>
      </c>
      <c r="T1377" s="4">
        <f t="shared" si="298"/>
        <v>1.9163879598662208</v>
      </c>
      <c r="U1377" s="1" t="str">
        <f t="shared" si="299"/>
        <v>Normal</v>
      </c>
      <c r="V1377" s="1" t="str">
        <f t="shared" si="300"/>
        <v>Acquired</v>
      </c>
      <c r="W1377" s="1" t="str">
        <f t="shared" si="301"/>
        <v>A$</v>
      </c>
      <c r="X1377" s="1" t="str">
        <f t="shared" si="302"/>
        <v>A$299M</v>
      </c>
      <c r="Y1377" s="1" t="str">
        <f t="shared" si="303"/>
        <v>A$573M</v>
      </c>
      <c r="Z1377" s="1" t="str">
        <f t="shared" si="304"/>
        <v>A$0</v>
      </c>
      <c r="AA1377" s="1" t="str">
        <f t="shared" si="305"/>
        <v>A$5,30,065</v>
      </c>
      <c r="AB1377" s="6">
        <f t="shared" si="306"/>
        <v>44172.062904717852</v>
      </c>
      <c r="AC1377" s="1" t="str">
        <f t="shared" si="307"/>
        <v>Large</v>
      </c>
    </row>
    <row r="1378" spans="1:29">
      <c r="A1378" s="1" t="s">
        <v>4470</v>
      </c>
      <c r="B1378" s="1">
        <v>2010</v>
      </c>
      <c r="C1378" s="1" t="s">
        <v>16</v>
      </c>
      <c r="D1378" s="1" t="s">
        <v>36</v>
      </c>
      <c r="E1378" s="1" t="s">
        <v>23</v>
      </c>
      <c r="F1378" s="1">
        <v>481</v>
      </c>
      <c r="G1378" s="1">
        <v>465</v>
      </c>
      <c r="H1378" s="1">
        <v>537</v>
      </c>
      <c r="I1378" s="1">
        <v>27.47</v>
      </c>
      <c r="J1378" s="1">
        <v>4</v>
      </c>
      <c r="K1378" s="1" t="s">
        <v>19</v>
      </c>
      <c r="L1378" s="1" t="s">
        <v>19</v>
      </c>
      <c r="M1378" s="1">
        <v>91</v>
      </c>
      <c r="N1378" s="1" t="s">
        <v>20</v>
      </c>
      <c r="O1378" s="1">
        <v>1773025</v>
      </c>
      <c r="P1378" s="1">
        <f t="shared" si="308"/>
        <v>5</v>
      </c>
      <c r="Q1378" s="1">
        <f t="shared" si="295"/>
        <v>14</v>
      </c>
      <c r="R1378" s="5">
        <f t="shared" si="296"/>
        <v>1.0344086021505376</v>
      </c>
      <c r="S1378" s="6">
        <f t="shared" si="297"/>
        <v>1154838.7096774194</v>
      </c>
      <c r="T1378" s="4">
        <f t="shared" si="298"/>
        <v>1.1164241164241164</v>
      </c>
      <c r="U1378" s="1" t="str">
        <f t="shared" si="299"/>
        <v>Normal</v>
      </c>
      <c r="V1378" s="1" t="str">
        <f t="shared" si="300"/>
        <v>Still Private</v>
      </c>
      <c r="W1378" s="1" t="str">
        <f t="shared" si="301"/>
        <v>$</v>
      </c>
      <c r="X1378" s="1" t="str">
        <f t="shared" si="302"/>
        <v>$481M</v>
      </c>
      <c r="Y1378" s="1" t="str">
        <f t="shared" si="303"/>
        <v>$537M</v>
      </c>
      <c r="Z1378" s="1" t="str">
        <f t="shared" si="304"/>
        <v>$1</v>
      </c>
      <c r="AA1378" s="1" t="str">
        <f t="shared" si="305"/>
        <v>$11,54,839</v>
      </c>
      <c r="AB1378" s="6">
        <f t="shared" si="306"/>
        <v>96236.559139784949</v>
      </c>
      <c r="AC1378" s="1" t="str">
        <f t="shared" si="307"/>
        <v>Large</v>
      </c>
    </row>
    <row r="1379" spans="1:29">
      <c r="A1379" s="1" t="s">
        <v>2390</v>
      </c>
      <c r="B1379" s="1">
        <v>2010</v>
      </c>
      <c r="C1379" s="1" t="s">
        <v>42</v>
      </c>
      <c r="D1379" s="1" t="s">
        <v>43</v>
      </c>
      <c r="E1379" s="1" t="s">
        <v>23</v>
      </c>
      <c r="F1379" s="1">
        <v>450</v>
      </c>
      <c r="G1379" s="1">
        <v>4636</v>
      </c>
      <c r="H1379" s="1">
        <v>551</v>
      </c>
      <c r="I1379" s="1">
        <v>26.41</v>
      </c>
      <c r="J1379" s="1">
        <v>6</v>
      </c>
      <c r="K1379" s="1" t="s">
        <v>24</v>
      </c>
      <c r="L1379" s="1" t="s">
        <v>19</v>
      </c>
      <c r="M1379" s="1">
        <v>7</v>
      </c>
      <c r="N1379" s="1" t="s">
        <v>25</v>
      </c>
      <c r="O1379" s="1">
        <v>1763887</v>
      </c>
      <c r="P1379" s="1">
        <f t="shared" si="308"/>
        <v>5</v>
      </c>
      <c r="Q1379" s="1">
        <f t="shared" si="295"/>
        <v>14</v>
      </c>
      <c r="R1379" s="5">
        <f t="shared" si="296"/>
        <v>9.7066436583261431E-2</v>
      </c>
      <c r="S1379" s="6">
        <f t="shared" si="297"/>
        <v>118852.45901639345</v>
      </c>
      <c r="T1379" s="4">
        <f t="shared" si="298"/>
        <v>1.2244444444444444</v>
      </c>
      <c r="U1379" s="1" t="str">
        <f t="shared" si="299"/>
        <v>Normal</v>
      </c>
      <c r="V1379" s="1" t="str">
        <f t="shared" si="300"/>
        <v>Acquired</v>
      </c>
      <c r="W1379" s="1" t="str">
        <f t="shared" si="301"/>
        <v>¥</v>
      </c>
      <c r="X1379" s="1" t="str">
        <f t="shared" si="302"/>
        <v>¥450M</v>
      </c>
      <c r="Y1379" s="1" t="str">
        <f t="shared" si="303"/>
        <v>¥551M</v>
      </c>
      <c r="Z1379" s="1" t="str">
        <f t="shared" si="304"/>
        <v>¥0</v>
      </c>
      <c r="AA1379" s="1" t="str">
        <f t="shared" si="305"/>
        <v>¥1,18,852</v>
      </c>
      <c r="AB1379" s="6">
        <f t="shared" si="306"/>
        <v>9904.3715846994528</v>
      </c>
      <c r="AC1379" s="1" t="str">
        <f t="shared" si="307"/>
        <v>Large</v>
      </c>
    </row>
    <row r="1380" spans="1:29">
      <c r="A1380" s="1" t="s">
        <v>3967</v>
      </c>
      <c r="B1380" s="1">
        <v>2010</v>
      </c>
      <c r="C1380" s="1" t="s">
        <v>42</v>
      </c>
      <c r="D1380" s="1" t="s">
        <v>51</v>
      </c>
      <c r="E1380" s="1" t="s">
        <v>37</v>
      </c>
      <c r="F1380" s="1">
        <v>336</v>
      </c>
      <c r="G1380" s="1">
        <v>3693</v>
      </c>
      <c r="H1380" s="1">
        <v>415</v>
      </c>
      <c r="I1380" s="1">
        <v>43.7</v>
      </c>
      <c r="J1380" s="1">
        <v>8</v>
      </c>
      <c r="K1380" s="1" t="s">
        <v>24</v>
      </c>
      <c r="L1380" s="1" t="s">
        <v>24</v>
      </c>
      <c r="M1380" s="1">
        <v>57</v>
      </c>
      <c r="N1380" s="1" t="s">
        <v>25</v>
      </c>
      <c r="O1380" s="1">
        <v>1624943</v>
      </c>
      <c r="P1380" s="1">
        <f t="shared" si="308"/>
        <v>4</v>
      </c>
      <c r="Q1380" s="1">
        <f t="shared" si="295"/>
        <v>14</v>
      </c>
      <c r="R1380" s="5">
        <f t="shared" si="296"/>
        <v>9.0982940698619008E-2</v>
      </c>
      <c r="S1380" s="6">
        <f t="shared" si="297"/>
        <v>112374.76306525859</v>
      </c>
      <c r="T1380" s="4">
        <f t="shared" si="298"/>
        <v>1.2351190476190477</v>
      </c>
      <c r="U1380" s="1" t="str">
        <f t="shared" si="299"/>
        <v>High Performer</v>
      </c>
      <c r="V1380" s="1" t="str">
        <f t="shared" si="300"/>
        <v>Acquired</v>
      </c>
      <c r="W1380" s="1" t="str">
        <f t="shared" si="301"/>
        <v>¥</v>
      </c>
      <c r="X1380" s="1" t="str">
        <f t="shared" si="302"/>
        <v>¥336M</v>
      </c>
      <c r="Y1380" s="1" t="str">
        <f t="shared" si="303"/>
        <v>¥415M</v>
      </c>
      <c r="Z1380" s="1" t="str">
        <f t="shared" si="304"/>
        <v>¥0</v>
      </c>
      <c r="AA1380" s="1" t="str">
        <f t="shared" si="305"/>
        <v>¥1,12,375</v>
      </c>
      <c r="AB1380" s="6">
        <f t="shared" si="306"/>
        <v>9364.5635887715489</v>
      </c>
      <c r="AC1380" s="1" t="str">
        <f t="shared" si="307"/>
        <v>Large</v>
      </c>
    </row>
    <row r="1381" spans="1:29">
      <c r="A1381" s="1" t="s">
        <v>3541</v>
      </c>
      <c r="B1381" s="1">
        <v>2010</v>
      </c>
      <c r="C1381" s="1" t="s">
        <v>73</v>
      </c>
      <c r="D1381" s="1" t="s">
        <v>36</v>
      </c>
      <c r="E1381" s="1" t="s">
        <v>28</v>
      </c>
      <c r="F1381" s="1">
        <v>265</v>
      </c>
      <c r="G1381" s="1">
        <v>872</v>
      </c>
      <c r="H1381" s="1">
        <v>441</v>
      </c>
      <c r="I1381" s="1">
        <v>37.58</v>
      </c>
      <c r="J1381" s="1">
        <v>8</v>
      </c>
      <c r="K1381" s="1" t="s">
        <v>19</v>
      </c>
      <c r="L1381" s="1" t="s">
        <v>24</v>
      </c>
      <c r="M1381" s="1">
        <v>27</v>
      </c>
      <c r="N1381" s="1" t="s">
        <v>33</v>
      </c>
      <c r="O1381" s="1">
        <v>1623611</v>
      </c>
      <c r="P1381" s="1">
        <f t="shared" si="308"/>
        <v>1</v>
      </c>
      <c r="Q1381" s="1">
        <f t="shared" si="295"/>
        <v>14</v>
      </c>
      <c r="R1381" s="5">
        <f t="shared" si="296"/>
        <v>0.30389908256880732</v>
      </c>
      <c r="S1381" s="6">
        <f t="shared" si="297"/>
        <v>505733.94495412841</v>
      </c>
      <c r="T1381" s="4">
        <f t="shared" si="298"/>
        <v>1.6641509433962265</v>
      </c>
      <c r="U1381" s="1" t="str">
        <f t="shared" si="299"/>
        <v>High Performer</v>
      </c>
      <c r="V1381" s="1" t="str">
        <f t="shared" si="300"/>
        <v>IPO</v>
      </c>
      <c r="W1381" s="1" t="str">
        <f t="shared" si="301"/>
        <v>€</v>
      </c>
      <c r="X1381" s="1" t="str">
        <f t="shared" si="302"/>
        <v>€265M</v>
      </c>
      <c r="Y1381" s="1" t="str">
        <f t="shared" si="303"/>
        <v>€441M</v>
      </c>
      <c r="Z1381" s="1" t="str">
        <f t="shared" si="304"/>
        <v>€0</v>
      </c>
      <c r="AA1381" s="1" t="str">
        <f t="shared" si="305"/>
        <v>€5,05,734</v>
      </c>
      <c r="AB1381" s="6">
        <f t="shared" si="306"/>
        <v>42144.495412844037</v>
      </c>
      <c r="AC1381" s="1" t="str">
        <f t="shared" si="307"/>
        <v>Large</v>
      </c>
    </row>
    <row r="1382" spans="1:29">
      <c r="A1382" s="1" t="s">
        <v>131</v>
      </c>
      <c r="B1382" s="1">
        <v>2010</v>
      </c>
      <c r="C1382" s="1" t="s">
        <v>22</v>
      </c>
      <c r="D1382" s="1" t="s">
        <v>36</v>
      </c>
      <c r="E1382" s="1" t="s">
        <v>40</v>
      </c>
      <c r="F1382" s="1">
        <v>228</v>
      </c>
      <c r="G1382" s="1">
        <v>4885</v>
      </c>
      <c r="H1382" s="1">
        <v>985</v>
      </c>
      <c r="I1382" s="1">
        <v>28.14</v>
      </c>
      <c r="J1382" s="1">
        <v>4</v>
      </c>
      <c r="K1382" s="1" t="s">
        <v>24</v>
      </c>
      <c r="L1382" s="1" t="s">
        <v>24</v>
      </c>
      <c r="M1382" s="1">
        <v>83</v>
      </c>
      <c r="N1382" s="1" t="s">
        <v>49</v>
      </c>
      <c r="O1382" s="1">
        <v>1531764</v>
      </c>
      <c r="P1382" s="1">
        <f t="shared" si="308"/>
        <v>3</v>
      </c>
      <c r="Q1382" s="1">
        <f t="shared" si="295"/>
        <v>14</v>
      </c>
      <c r="R1382" s="5">
        <f t="shared" si="296"/>
        <v>4.6673490276356193E-2</v>
      </c>
      <c r="S1382" s="6">
        <f t="shared" si="297"/>
        <v>201637.66632548618</v>
      </c>
      <c r="T1382" s="4">
        <f t="shared" si="298"/>
        <v>4.3201754385964914</v>
      </c>
      <c r="U1382" s="1" t="str">
        <f t="shared" si="299"/>
        <v>Normal</v>
      </c>
      <c r="V1382" s="1" t="str">
        <f t="shared" si="300"/>
        <v>Acquired</v>
      </c>
      <c r="W1382" s="1" t="str">
        <f t="shared" si="301"/>
        <v>£</v>
      </c>
      <c r="X1382" s="1" t="str">
        <f t="shared" si="302"/>
        <v>£228M</v>
      </c>
      <c r="Y1382" s="1" t="str">
        <f t="shared" si="303"/>
        <v>£985M</v>
      </c>
      <c r="Z1382" s="1" t="str">
        <f t="shared" si="304"/>
        <v>£0</v>
      </c>
      <c r="AA1382" s="1" t="str">
        <f t="shared" si="305"/>
        <v>£2,01,638</v>
      </c>
      <c r="AB1382" s="6">
        <f t="shared" si="306"/>
        <v>16803.13886045718</v>
      </c>
      <c r="AC1382" s="1" t="str">
        <f t="shared" si="307"/>
        <v>Large</v>
      </c>
    </row>
    <row r="1383" spans="1:29">
      <c r="A1383" s="1" t="s">
        <v>4011</v>
      </c>
      <c r="B1383" s="1">
        <v>2010</v>
      </c>
      <c r="C1383" s="1" t="s">
        <v>73</v>
      </c>
      <c r="D1383" s="1" t="s">
        <v>43</v>
      </c>
      <c r="E1383" s="1" t="s">
        <v>37</v>
      </c>
      <c r="F1383" s="1">
        <v>288</v>
      </c>
      <c r="G1383" s="1">
        <v>2378</v>
      </c>
      <c r="H1383" s="1">
        <v>875</v>
      </c>
      <c r="I1383" s="1">
        <v>2.89</v>
      </c>
      <c r="J1383" s="1">
        <v>1</v>
      </c>
      <c r="K1383" s="1" t="s">
        <v>24</v>
      </c>
      <c r="L1383" s="1" t="s">
        <v>19</v>
      </c>
      <c r="M1383" s="1">
        <v>51</v>
      </c>
      <c r="N1383" s="1" t="s">
        <v>20</v>
      </c>
      <c r="O1383" s="1">
        <v>1484263</v>
      </c>
      <c r="P1383" s="1">
        <f t="shared" si="308"/>
        <v>4</v>
      </c>
      <c r="Q1383" s="1">
        <f t="shared" si="295"/>
        <v>14</v>
      </c>
      <c r="R1383" s="5">
        <f t="shared" si="296"/>
        <v>0.12111017661900757</v>
      </c>
      <c r="S1383" s="6">
        <f t="shared" si="297"/>
        <v>367956.26576955424</v>
      </c>
      <c r="T1383" s="4">
        <f t="shared" si="298"/>
        <v>3.0381944444444446</v>
      </c>
      <c r="U1383" s="1" t="str">
        <f t="shared" si="299"/>
        <v>Normal</v>
      </c>
      <c r="V1383" s="1" t="str">
        <f t="shared" si="300"/>
        <v>Acquired</v>
      </c>
      <c r="W1383" s="1" t="str">
        <f t="shared" si="301"/>
        <v>€</v>
      </c>
      <c r="X1383" s="1" t="str">
        <f t="shared" si="302"/>
        <v>€288M</v>
      </c>
      <c r="Y1383" s="1" t="str">
        <f t="shared" si="303"/>
        <v>€875M</v>
      </c>
      <c r="Z1383" s="1" t="str">
        <f t="shared" si="304"/>
        <v>€0</v>
      </c>
      <c r="AA1383" s="1" t="str">
        <f t="shared" si="305"/>
        <v>€3,67,956</v>
      </c>
      <c r="AB1383" s="6">
        <f t="shared" si="306"/>
        <v>30663.022147462852</v>
      </c>
      <c r="AC1383" s="1" t="str">
        <f t="shared" si="307"/>
        <v>Large</v>
      </c>
    </row>
    <row r="1384" spans="1:29">
      <c r="A1384" s="1" t="s">
        <v>1102</v>
      </c>
      <c r="B1384" s="1">
        <v>2010</v>
      </c>
      <c r="C1384" s="1" t="s">
        <v>16</v>
      </c>
      <c r="D1384" s="1" t="s">
        <v>32</v>
      </c>
      <c r="E1384" s="1" t="s">
        <v>18</v>
      </c>
      <c r="F1384" s="1">
        <v>290</v>
      </c>
      <c r="G1384" s="1">
        <v>2325</v>
      </c>
      <c r="H1384" s="1">
        <v>905</v>
      </c>
      <c r="I1384" s="1">
        <v>47.68</v>
      </c>
      <c r="J1384" s="1">
        <v>8</v>
      </c>
      <c r="K1384" s="1" t="s">
        <v>24</v>
      </c>
      <c r="L1384" s="1" t="s">
        <v>24</v>
      </c>
      <c r="M1384" s="1">
        <v>33</v>
      </c>
      <c r="N1384" s="1" t="s">
        <v>49</v>
      </c>
      <c r="O1384" s="1">
        <v>1372341</v>
      </c>
      <c r="P1384" s="1">
        <f t="shared" si="308"/>
        <v>2</v>
      </c>
      <c r="Q1384" s="1">
        <f t="shared" si="295"/>
        <v>14</v>
      </c>
      <c r="R1384" s="5">
        <f t="shared" si="296"/>
        <v>0.12473118279569892</v>
      </c>
      <c r="S1384" s="6">
        <f t="shared" si="297"/>
        <v>389247.31182795699</v>
      </c>
      <c r="T1384" s="4">
        <f t="shared" si="298"/>
        <v>3.1206896551724137</v>
      </c>
      <c r="U1384" s="1" t="str">
        <f t="shared" si="299"/>
        <v>High Performer</v>
      </c>
      <c r="V1384" s="1" t="str">
        <f t="shared" si="300"/>
        <v>Acquired</v>
      </c>
      <c r="W1384" s="1" t="str">
        <f t="shared" si="301"/>
        <v>$</v>
      </c>
      <c r="X1384" s="1" t="str">
        <f t="shared" si="302"/>
        <v>$290M</v>
      </c>
      <c r="Y1384" s="1" t="str">
        <f t="shared" si="303"/>
        <v>$905M</v>
      </c>
      <c r="Z1384" s="1" t="str">
        <f t="shared" si="304"/>
        <v>$0</v>
      </c>
      <c r="AA1384" s="1" t="str">
        <f t="shared" si="305"/>
        <v>$3,89,247</v>
      </c>
      <c r="AB1384" s="6">
        <f t="shared" si="306"/>
        <v>32437.275985663084</v>
      </c>
      <c r="AC1384" s="1" t="str">
        <f t="shared" si="307"/>
        <v>Large</v>
      </c>
    </row>
    <row r="1385" spans="1:29">
      <c r="A1385" s="1" t="s">
        <v>1871</v>
      </c>
      <c r="B1385" s="1">
        <v>2010</v>
      </c>
      <c r="C1385" s="1" t="s">
        <v>27</v>
      </c>
      <c r="D1385" s="1" t="s">
        <v>43</v>
      </c>
      <c r="E1385" s="1" t="s">
        <v>18</v>
      </c>
      <c r="F1385" s="1">
        <v>485</v>
      </c>
      <c r="G1385" s="1">
        <v>2205</v>
      </c>
      <c r="H1385" s="1">
        <v>747</v>
      </c>
      <c r="I1385" s="1">
        <v>27.75</v>
      </c>
      <c r="J1385" s="1">
        <v>8</v>
      </c>
      <c r="K1385" s="1" t="s">
        <v>24</v>
      </c>
      <c r="L1385" s="1" t="s">
        <v>19</v>
      </c>
      <c r="M1385" s="1">
        <v>82</v>
      </c>
      <c r="N1385" s="1" t="s">
        <v>25</v>
      </c>
      <c r="O1385" s="1">
        <v>1357985</v>
      </c>
      <c r="P1385" s="1">
        <f t="shared" si="308"/>
        <v>2</v>
      </c>
      <c r="Q1385" s="1">
        <f t="shared" si="295"/>
        <v>14</v>
      </c>
      <c r="R1385" s="5">
        <f t="shared" si="296"/>
        <v>0.2199546485260771</v>
      </c>
      <c r="S1385" s="6">
        <f t="shared" si="297"/>
        <v>338775.51020408166</v>
      </c>
      <c r="T1385" s="4">
        <f t="shared" si="298"/>
        <v>1.5402061855670104</v>
      </c>
      <c r="U1385" s="1" t="str">
        <f t="shared" si="299"/>
        <v>High Performer</v>
      </c>
      <c r="V1385" s="1" t="str">
        <f t="shared" si="300"/>
        <v>Acquired</v>
      </c>
      <c r="W1385" s="1" t="str">
        <f t="shared" si="301"/>
        <v>$</v>
      </c>
      <c r="X1385" s="1" t="str">
        <f t="shared" si="302"/>
        <v>$485M</v>
      </c>
      <c r="Y1385" s="1" t="str">
        <f t="shared" si="303"/>
        <v>$747M</v>
      </c>
      <c r="Z1385" s="1" t="str">
        <f t="shared" si="304"/>
        <v>$0</v>
      </c>
      <c r="AA1385" s="1" t="str">
        <f t="shared" si="305"/>
        <v>$3,38,776</v>
      </c>
      <c r="AB1385" s="6">
        <f t="shared" si="306"/>
        <v>28231.292517006801</v>
      </c>
      <c r="AC1385" s="1" t="str">
        <f t="shared" si="307"/>
        <v>Large</v>
      </c>
    </row>
    <row r="1386" spans="1:29">
      <c r="A1386" s="1" t="s">
        <v>844</v>
      </c>
      <c r="B1386" s="1">
        <v>2010</v>
      </c>
      <c r="C1386" s="1" t="s">
        <v>45</v>
      </c>
      <c r="D1386" s="1" t="s">
        <v>43</v>
      </c>
      <c r="E1386" s="1" t="s">
        <v>18</v>
      </c>
      <c r="F1386" s="1">
        <v>238</v>
      </c>
      <c r="G1386" s="1">
        <v>3435</v>
      </c>
      <c r="H1386" s="1">
        <v>434</v>
      </c>
      <c r="I1386" s="1">
        <v>17.829999999999998</v>
      </c>
      <c r="J1386" s="1">
        <v>7</v>
      </c>
      <c r="K1386" s="1" t="s">
        <v>24</v>
      </c>
      <c r="L1386" s="1" t="s">
        <v>24</v>
      </c>
      <c r="M1386" s="1">
        <v>42</v>
      </c>
      <c r="N1386" s="1" t="s">
        <v>29</v>
      </c>
      <c r="O1386" s="1">
        <v>1346605</v>
      </c>
      <c r="P1386" s="1">
        <f t="shared" si="308"/>
        <v>2</v>
      </c>
      <c r="Q1386" s="1">
        <f t="shared" si="295"/>
        <v>14</v>
      </c>
      <c r="R1386" s="5">
        <f t="shared" si="296"/>
        <v>6.9286754002911205E-2</v>
      </c>
      <c r="S1386" s="6">
        <f t="shared" si="297"/>
        <v>126346.43377001456</v>
      </c>
      <c r="T1386" s="4">
        <f t="shared" si="298"/>
        <v>1.8235294117647058</v>
      </c>
      <c r="U1386" s="1" t="str">
        <f t="shared" si="299"/>
        <v>Normal</v>
      </c>
      <c r="V1386" s="1" t="str">
        <f t="shared" si="300"/>
        <v>Acquired</v>
      </c>
      <c r="W1386" s="1" t="str">
        <f t="shared" si="301"/>
        <v>A$</v>
      </c>
      <c r="X1386" s="1" t="str">
        <f t="shared" si="302"/>
        <v>A$238M</v>
      </c>
      <c r="Y1386" s="1" t="str">
        <f t="shared" si="303"/>
        <v>A$434M</v>
      </c>
      <c r="Z1386" s="1" t="str">
        <f t="shared" si="304"/>
        <v>A$0</v>
      </c>
      <c r="AA1386" s="1" t="str">
        <f t="shared" si="305"/>
        <v>A$1,26,346</v>
      </c>
      <c r="AB1386" s="6">
        <f t="shared" si="306"/>
        <v>10528.869480834546</v>
      </c>
      <c r="AC1386" s="1" t="str">
        <f t="shared" si="307"/>
        <v>Large</v>
      </c>
    </row>
    <row r="1387" spans="1:29">
      <c r="A1387" s="1" t="s">
        <v>1714</v>
      </c>
      <c r="B1387" s="1">
        <v>2010</v>
      </c>
      <c r="C1387" s="1" t="s">
        <v>59</v>
      </c>
      <c r="D1387" s="1" t="s">
        <v>51</v>
      </c>
      <c r="E1387" s="1" t="s">
        <v>18</v>
      </c>
      <c r="F1387" s="1">
        <v>402</v>
      </c>
      <c r="G1387" s="1">
        <v>3301</v>
      </c>
      <c r="H1387" s="1">
        <v>469</v>
      </c>
      <c r="I1387" s="1">
        <v>16.13</v>
      </c>
      <c r="J1387" s="1">
        <v>2</v>
      </c>
      <c r="K1387" s="1" t="s">
        <v>19</v>
      </c>
      <c r="L1387" s="1" t="s">
        <v>24</v>
      </c>
      <c r="M1387" s="1">
        <v>87</v>
      </c>
      <c r="N1387" s="1" t="s">
        <v>29</v>
      </c>
      <c r="O1387" s="1">
        <v>1344071</v>
      </c>
      <c r="P1387" s="1">
        <f t="shared" si="308"/>
        <v>2</v>
      </c>
      <c r="Q1387" s="1">
        <f t="shared" si="295"/>
        <v>14</v>
      </c>
      <c r="R1387" s="5">
        <f t="shared" si="296"/>
        <v>0.12178127840048471</v>
      </c>
      <c r="S1387" s="6">
        <f t="shared" si="297"/>
        <v>142078.15813389883</v>
      </c>
      <c r="T1387" s="4">
        <f t="shared" si="298"/>
        <v>1.1666666666666667</v>
      </c>
      <c r="U1387" s="1" t="str">
        <f t="shared" si="299"/>
        <v>Normal</v>
      </c>
      <c r="V1387" s="1" t="str">
        <f t="shared" si="300"/>
        <v>IPO</v>
      </c>
      <c r="W1387" s="1" t="str">
        <f t="shared" si="301"/>
        <v>₹</v>
      </c>
      <c r="X1387" s="1" t="str">
        <f t="shared" si="302"/>
        <v>₹402M</v>
      </c>
      <c r="Y1387" s="1" t="str">
        <f t="shared" si="303"/>
        <v>₹469M</v>
      </c>
      <c r="Z1387" s="1" t="str">
        <f t="shared" si="304"/>
        <v>₹0</v>
      </c>
      <c r="AA1387" s="1" t="str">
        <f t="shared" si="305"/>
        <v>₹1,42,078</v>
      </c>
      <c r="AB1387" s="6">
        <f t="shared" si="306"/>
        <v>11839.846511158235</v>
      </c>
      <c r="AC1387" s="1" t="str">
        <f t="shared" si="307"/>
        <v>Large</v>
      </c>
    </row>
    <row r="1388" spans="1:29">
      <c r="A1388" s="1" t="s">
        <v>2118</v>
      </c>
      <c r="B1388" s="1">
        <v>2010</v>
      </c>
      <c r="C1388" s="1" t="s">
        <v>73</v>
      </c>
      <c r="D1388" s="1" t="s">
        <v>32</v>
      </c>
      <c r="E1388" s="1" t="s">
        <v>18</v>
      </c>
      <c r="F1388" s="1">
        <v>288</v>
      </c>
      <c r="G1388" s="1">
        <v>2127</v>
      </c>
      <c r="H1388" s="1">
        <v>542</v>
      </c>
      <c r="I1388" s="1">
        <v>25.48</v>
      </c>
      <c r="J1388" s="1">
        <v>1</v>
      </c>
      <c r="K1388" s="1" t="s">
        <v>24</v>
      </c>
      <c r="L1388" s="1" t="s">
        <v>19</v>
      </c>
      <c r="M1388" s="1">
        <v>85</v>
      </c>
      <c r="N1388" s="1" t="s">
        <v>29</v>
      </c>
      <c r="O1388" s="1">
        <v>1236809</v>
      </c>
      <c r="P1388" s="1">
        <f t="shared" si="308"/>
        <v>2</v>
      </c>
      <c r="Q1388" s="1">
        <f t="shared" si="295"/>
        <v>14</v>
      </c>
      <c r="R1388" s="5">
        <f t="shared" si="296"/>
        <v>0.13540197461212977</v>
      </c>
      <c r="S1388" s="6">
        <f t="shared" si="297"/>
        <v>254818.99388810532</v>
      </c>
      <c r="T1388" s="4">
        <f t="shared" si="298"/>
        <v>1.8819444444444444</v>
      </c>
      <c r="U1388" s="1" t="str">
        <f t="shared" si="299"/>
        <v>Normal</v>
      </c>
      <c r="V1388" s="1" t="str">
        <f t="shared" si="300"/>
        <v>Acquired</v>
      </c>
      <c r="W1388" s="1" t="str">
        <f t="shared" si="301"/>
        <v>€</v>
      </c>
      <c r="X1388" s="1" t="str">
        <f t="shared" si="302"/>
        <v>€288M</v>
      </c>
      <c r="Y1388" s="1" t="str">
        <f t="shared" si="303"/>
        <v>€542M</v>
      </c>
      <c r="Z1388" s="1" t="str">
        <f t="shared" si="304"/>
        <v>€0</v>
      </c>
      <c r="AA1388" s="1" t="str">
        <f t="shared" si="305"/>
        <v>€2,54,819</v>
      </c>
      <c r="AB1388" s="6">
        <f t="shared" si="306"/>
        <v>21234.916157342108</v>
      </c>
      <c r="AC1388" s="1" t="str">
        <f t="shared" si="307"/>
        <v>Large</v>
      </c>
    </row>
    <row r="1389" spans="1:29">
      <c r="A1389" s="1" t="s">
        <v>1466</v>
      </c>
      <c r="B1389" s="1">
        <v>2010</v>
      </c>
      <c r="C1389" s="1" t="s">
        <v>22</v>
      </c>
      <c r="D1389" s="1" t="s">
        <v>46</v>
      </c>
      <c r="E1389" s="1" t="s">
        <v>18</v>
      </c>
      <c r="F1389" s="1">
        <v>345</v>
      </c>
      <c r="G1389" s="1">
        <v>2793</v>
      </c>
      <c r="H1389" s="1">
        <v>181</v>
      </c>
      <c r="I1389" s="1">
        <v>41.45</v>
      </c>
      <c r="J1389" s="1">
        <v>3</v>
      </c>
      <c r="K1389" s="1" t="s">
        <v>19</v>
      </c>
      <c r="L1389" s="1" t="s">
        <v>19</v>
      </c>
      <c r="M1389" s="1">
        <v>25</v>
      </c>
      <c r="N1389" s="1" t="s">
        <v>33</v>
      </c>
      <c r="O1389" s="1">
        <v>1206762</v>
      </c>
      <c r="P1389" s="1">
        <f t="shared" si="308"/>
        <v>2</v>
      </c>
      <c r="Q1389" s="1">
        <f t="shared" si="295"/>
        <v>14</v>
      </c>
      <c r="R1389" s="5">
        <f t="shared" si="296"/>
        <v>0.12352309344790548</v>
      </c>
      <c r="S1389" s="6">
        <f t="shared" si="297"/>
        <v>64804.869316147509</v>
      </c>
      <c r="T1389" s="4">
        <f t="shared" si="298"/>
        <v>0.52463768115942033</v>
      </c>
      <c r="U1389" s="1" t="str">
        <f t="shared" si="299"/>
        <v>Normal</v>
      </c>
      <c r="V1389" s="1" t="str">
        <f t="shared" si="300"/>
        <v>Still Private</v>
      </c>
      <c r="W1389" s="1" t="str">
        <f t="shared" si="301"/>
        <v>£</v>
      </c>
      <c r="X1389" s="1" t="str">
        <f t="shared" si="302"/>
        <v>£345M</v>
      </c>
      <c r="Y1389" s="1" t="str">
        <f t="shared" si="303"/>
        <v>£181M</v>
      </c>
      <c r="Z1389" s="1" t="str">
        <f t="shared" si="304"/>
        <v>£0</v>
      </c>
      <c r="AA1389" s="1" t="str">
        <f t="shared" si="305"/>
        <v>£64,805</v>
      </c>
      <c r="AB1389" s="6">
        <f t="shared" si="306"/>
        <v>5400.4057763456258</v>
      </c>
      <c r="AC1389" s="1" t="str">
        <f t="shared" si="307"/>
        <v>Large</v>
      </c>
    </row>
    <row r="1390" spans="1:29">
      <c r="A1390" s="1" t="s">
        <v>4463</v>
      </c>
      <c r="B1390" s="1">
        <v>2010</v>
      </c>
      <c r="C1390" s="1" t="s">
        <v>22</v>
      </c>
      <c r="D1390" s="1" t="s">
        <v>95</v>
      </c>
      <c r="E1390" s="1" t="s">
        <v>37</v>
      </c>
      <c r="F1390" s="1">
        <v>253</v>
      </c>
      <c r="G1390" s="1">
        <v>3378</v>
      </c>
      <c r="H1390" s="1">
        <v>809</v>
      </c>
      <c r="I1390" s="1">
        <v>48.91</v>
      </c>
      <c r="J1390" s="1">
        <v>6</v>
      </c>
      <c r="K1390" s="1" t="s">
        <v>19</v>
      </c>
      <c r="L1390" s="1" t="s">
        <v>19</v>
      </c>
      <c r="M1390" s="1">
        <v>57</v>
      </c>
      <c r="N1390" s="1" t="s">
        <v>25</v>
      </c>
      <c r="O1390" s="1">
        <v>1198929</v>
      </c>
      <c r="P1390" s="1">
        <f t="shared" si="308"/>
        <v>4</v>
      </c>
      <c r="Q1390" s="1">
        <f t="shared" si="295"/>
        <v>14</v>
      </c>
      <c r="R1390" s="5">
        <f t="shared" si="296"/>
        <v>7.4896388395500293E-2</v>
      </c>
      <c r="S1390" s="6">
        <f t="shared" si="297"/>
        <v>239490.82297217287</v>
      </c>
      <c r="T1390" s="4">
        <f t="shared" si="298"/>
        <v>3.1976284584980239</v>
      </c>
      <c r="U1390" s="1" t="str">
        <f t="shared" si="299"/>
        <v>Normal</v>
      </c>
      <c r="V1390" s="1" t="str">
        <f t="shared" si="300"/>
        <v>Still Private</v>
      </c>
      <c r="W1390" s="1" t="str">
        <f t="shared" si="301"/>
        <v>£</v>
      </c>
      <c r="X1390" s="1" t="str">
        <f t="shared" si="302"/>
        <v>£253M</v>
      </c>
      <c r="Y1390" s="1" t="str">
        <f t="shared" si="303"/>
        <v>£809M</v>
      </c>
      <c r="Z1390" s="1" t="str">
        <f t="shared" si="304"/>
        <v>£0</v>
      </c>
      <c r="AA1390" s="1" t="str">
        <f t="shared" si="305"/>
        <v>£2,39,491</v>
      </c>
      <c r="AB1390" s="6">
        <f t="shared" si="306"/>
        <v>19957.568581014406</v>
      </c>
      <c r="AC1390" s="1" t="str">
        <f t="shared" si="307"/>
        <v>Large</v>
      </c>
    </row>
    <row r="1391" spans="1:29">
      <c r="A1391" s="1" t="s">
        <v>458</v>
      </c>
      <c r="B1391" s="1">
        <v>2010</v>
      </c>
      <c r="C1391" s="1" t="s">
        <v>16</v>
      </c>
      <c r="D1391" s="1" t="s">
        <v>48</v>
      </c>
      <c r="E1391" s="1" t="s">
        <v>28</v>
      </c>
      <c r="F1391" s="1">
        <v>247</v>
      </c>
      <c r="G1391" s="1">
        <v>675</v>
      </c>
      <c r="H1391" s="1">
        <v>981</v>
      </c>
      <c r="I1391" s="1">
        <v>27.66</v>
      </c>
      <c r="J1391" s="1">
        <v>3</v>
      </c>
      <c r="K1391" s="1" t="s">
        <v>24</v>
      </c>
      <c r="L1391" s="1" t="s">
        <v>24</v>
      </c>
      <c r="M1391" s="1">
        <v>33</v>
      </c>
      <c r="N1391" s="1" t="s">
        <v>33</v>
      </c>
      <c r="O1391" s="1">
        <v>1127400</v>
      </c>
      <c r="P1391" s="1">
        <f t="shared" si="308"/>
        <v>1</v>
      </c>
      <c r="Q1391" s="1">
        <f t="shared" si="295"/>
        <v>14</v>
      </c>
      <c r="R1391" s="5">
        <f t="shared" si="296"/>
        <v>0.36592592592592593</v>
      </c>
      <c r="S1391" s="6">
        <f t="shared" si="297"/>
        <v>1453333.3333333333</v>
      </c>
      <c r="T1391" s="4">
        <f t="shared" si="298"/>
        <v>3.9716599190283399</v>
      </c>
      <c r="U1391" s="1" t="str">
        <f t="shared" si="299"/>
        <v>Normal</v>
      </c>
      <c r="V1391" s="1" t="str">
        <f t="shared" si="300"/>
        <v>Acquired</v>
      </c>
      <c r="W1391" s="1" t="str">
        <f t="shared" si="301"/>
        <v>$</v>
      </c>
      <c r="X1391" s="1" t="str">
        <f t="shared" si="302"/>
        <v>$247M</v>
      </c>
      <c r="Y1391" s="1" t="str">
        <f t="shared" si="303"/>
        <v>$981M</v>
      </c>
      <c r="Z1391" s="1" t="str">
        <f t="shared" si="304"/>
        <v>$0</v>
      </c>
      <c r="AA1391" s="1" t="str">
        <f t="shared" si="305"/>
        <v>$14,53,333</v>
      </c>
      <c r="AB1391" s="6">
        <f t="shared" si="306"/>
        <v>121111.11111111111</v>
      </c>
      <c r="AC1391" s="1" t="str">
        <f t="shared" si="307"/>
        <v>Large</v>
      </c>
    </row>
    <row r="1392" spans="1:29">
      <c r="A1392" s="1" t="s">
        <v>4567</v>
      </c>
      <c r="B1392" s="1">
        <v>2010</v>
      </c>
      <c r="C1392" s="1" t="s">
        <v>35</v>
      </c>
      <c r="D1392" s="1" t="s">
        <v>36</v>
      </c>
      <c r="E1392" s="1" t="s">
        <v>18</v>
      </c>
      <c r="F1392" s="1">
        <v>268</v>
      </c>
      <c r="G1392" s="1">
        <v>2364</v>
      </c>
      <c r="H1392" s="1">
        <v>681</v>
      </c>
      <c r="I1392" s="1">
        <v>25.32</v>
      </c>
      <c r="J1392" s="1">
        <v>5</v>
      </c>
      <c r="K1392" s="1" t="s">
        <v>19</v>
      </c>
      <c r="L1392" s="1" t="s">
        <v>19</v>
      </c>
      <c r="M1392" s="1">
        <v>45</v>
      </c>
      <c r="N1392" s="1" t="s">
        <v>29</v>
      </c>
      <c r="O1392" s="1">
        <v>1004972</v>
      </c>
      <c r="P1392" s="1">
        <f t="shared" si="308"/>
        <v>2</v>
      </c>
      <c r="Q1392" s="1">
        <f t="shared" si="295"/>
        <v>14</v>
      </c>
      <c r="R1392" s="5">
        <f t="shared" si="296"/>
        <v>0.11336717428087986</v>
      </c>
      <c r="S1392" s="6">
        <f t="shared" si="297"/>
        <v>288071.0659898477</v>
      </c>
      <c r="T1392" s="4">
        <f t="shared" si="298"/>
        <v>2.5410447761194028</v>
      </c>
      <c r="U1392" s="1" t="str">
        <f t="shared" si="299"/>
        <v>Normal</v>
      </c>
      <c r="V1392" s="1" t="str">
        <f t="shared" si="300"/>
        <v>Still Private</v>
      </c>
      <c r="W1392" s="1" t="str">
        <f t="shared" si="301"/>
        <v>¥</v>
      </c>
      <c r="X1392" s="1" t="str">
        <f t="shared" si="302"/>
        <v>¥268M</v>
      </c>
      <c r="Y1392" s="1" t="str">
        <f t="shared" si="303"/>
        <v>¥681M</v>
      </c>
      <c r="Z1392" s="1" t="str">
        <f t="shared" si="304"/>
        <v>¥0</v>
      </c>
      <c r="AA1392" s="1" t="str">
        <f t="shared" si="305"/>
        <v>¥2,88,071</v>
      </c>
      <c r="AB1392" s="6">
        <f t="shared" si="306"/>
        <v>24005.922165820644</v>
      </c>
      <c r="AC1392" s="1" t="str">
        <f t="shared" si="307"/>
        <v>Large</v>
      </c>
    </row>
    <row r="1393" spans="1:29">
      <c r="A1393" s="1" t="s">
        <v>842</v>
      </c>
      <c r="B1393" s="1">
        <v>2010</v>
      </c>
      <c r="C1393" s="1" t="s">
        <v>27</v>
      </c>
      <c r="D1393" s="1" t="s">
        <v>43</v>
      </c>
      <c r="E1393" s="1" t="s">
        <v>18</v>
      </c>
      <c r="F1393" s="1">
        <v>237</v>
      </c>
      <c r="G1393" s="1">
        <v>4671</v>
      </c>
      <c r="H1393" s="1">
        <v>287</v>
      </c>
      <c r="I1393" s="1">
        <v>8.8699999999999992</v>
      </c>
      <c r="J1393" s="1">
        <v>3</v>
      </c>
      <c r="K1393" s="1" t="s">
        <v>24</v>
      </c>
      <c r="L1393" s="1" t="s">
        <v>19</v>
      </c>
      <c r="M1393" s="1">
        <v>22</v>
      </c>
      <c r="N1393" s="1" t="s">
        <v>25</v>
      </c>
      <c r="O1393" s="1">
        <v>850025</v>
      </c>
      <c r="P1393" s="1">
        <f t="shared" si="308"/>
        <v>2</v>
      </c>
      <c r="Q1393" s="1">
        <f t="shared" si="295"/>
        <v>14</v>
      </c>
      <c r="R1393" s="5">
        <f t="shared" si="296"/>
        <v>5.073859987154785E-2</v>
      </c>
      <c r="S1393" s="6">
        <f t="shared" si="297"/>
        <v>61442.945836009421</v>
      </c>
      <c r="T1393" s="4">
        <f t="shared" si="298"/>
        <v>1.2109704641350212</v>
      </c>
      <c r="U1393" s="1" t="str">
        <f t="shared" si="299"/>
        <v>Normal</v>
      </c>
      <c r="V1393" s="1" t="str">
        <f t="shared" si="300"/>
        <v>Acquired</v>
      </c>
      <c r="W1393" s="1" t="str">
        <f t="shared" si="301"/>
        <v>$</v>
      </c>
      <c r="X1393" s="1" t="str">
        <f t="shared" si="302"/>
        <v>$237M</v>
      </c>
      <c r="Y1393" s="1" t="str">
        <f t="shared" si="303"/>
        <v>$287M</v>
      </c>
      <c r="Z1393" s="1" t="str">
        <f t="shared" si="304"/>
        <v>$0</v>
      </c>
      <c r="AA1393" s="1" t="str">
        <f t="shared" si="305"/>
        <v>$61,443</v>
      </c>
      <c r="AB1393" s="6">
        <f t="shared" si="306"/>
        <v>5120.2454863341181</v>
      </c>
      <c r="AC1393" s="1" t="str">
        <f t="shared" si="307"/>
        <v>Large</v>
      </c>
    </row>
    <row r="1394" spans="1:29">
      <c r="A1394" s="1" t="s">
        <v>170</v>
      </c>
      <c r="B1394" s="1">
        <v>2010</v>
      </c>
      <c r="C1394" s="1" t="s">
        <v>42</v>
      </c>
      <c r="D1394" s="1" t="s">
        <v>95</v>
      </c>
      <c r="E1394" s="1" t="s">
        <v>37</v>
      </c>
      <c r="F1394" s="1">
        <v>285</v>
      </c>
      <c r="G1394" s="1">
        <v>3333</v>
      </c>
      <c r="H1394" s="1">
        <v>859</v>
      </c>
      <c r="I1394" s="1">
        <v>16.559999999999999</v>
      </c>
      <c r="J1394" s="1">
        <v>5</v>
      </c>
      <c r="K1394" s="1" t="s">
        <v>19</v>
      </c>
      <c r="L1394" s="1" t="s">
        <v>19</v>
      </c>
      <c r="M1394" s="1">
        <v>1</v>
      </c>
      <c r="N1394" s="1" t="s">
        <v>20</v>
      </c>
      <c r="O1394" s="1">
        <v>790423</v>
      </c>
      <c r="P1394" s="1">
        <f t="shared" si="308"/>
        <v>4</v>
      </c>
      <c r="Q1394" s="1">
        <f t="shared" si="295"/>
        <v>14</v>
      </c>
      <c r="R1394" s="5">
        <f t="shared" si="296"/>
        <v>8.5508550855085505E-2</v>
      </c>
      <c r="S1394" s="6">
        <f t="shared" si="297"/>
        <v>257725.77257725774</v>
      </c>
      <c r="T1394" s="4">
        <f t="shared" si="298"/>
        <v>3.0140350877192983</v>
      </c>
      <c r="U1394" s="1" t="str">
        <f t="shared" si="299"/>
        <v>Normal</v>
      </c>
      <c r="V1394" s="1" t="str">
        <f t="shared" si="300"/>
        <v>Still Private</v>
      </c>
      <c r="W1394" s="1" t="str">
        <f t="shared" si="301"/>
        <v>¥</v>
      </c>
      <c r="X1394" s="1" t="str">
        <f t="shared" si="302"/>
        <v>¥285M</v>
      </c>
      <c r="Y1394" s="1" t="str">
        <f t="shared" si="303"/>
        <v>¥859M</v>
      </c>
      <c r="Z1394" s="1" t="str">
        <f t="shared" si="304"/>
        <v>¥0</v>
      </c>
      <c r="AA1394" s="1" t="str">
        <f t="shared" si="305"/>
        <v>¥2,57,726</v>
      </c>
      <c r="AB1394" s="6">
        <f t="shared" si="306"/>
        <v>21477.147714771476</v>
      </c>
      <c r="AC1394" s="1" t="str">
        <f t="shared" si="307"/>
        <v>Large</v>
      </c>
    </row>
    <row r="1395" spans="1:29">
      <c r="A1395" s="1" t="s">
        <v>4272</v>
      </c>
      <c r="B1395" s="1">
        <v>2010</v>
      </c>
      <c r="C1395" s="1" t="s">
        <v>22</v>
      </c>
      <c r="D1395" s="1" t="s">
        <v>43</v>
      </c>
      <c r="E1395" s="1" t="s">
        <v>37</v>
      </c>
      <c r="F1395" s="1">
        <v>468</v>
      </c>
      <c r="G1395" s="1">
        <v>4580</v>
      </c>
      <c r="H1395" s="1">
        <v>396</v>
      </c>
      <c r="I1395" s="1">
        <v>4.28</v>
      </c>
      <c r="J1395" s="1">
        <v>9</v>
      </c>
      <c r="K1395" s="1" t="s">
        <v>19</v>
      </c>
      <c r="L1395" s="1" t="s">
        <v>24</v>
      </c>
      <c r="M1395" s="1">
        <v>93</v>
      </c>
      <c r="N1395" s="1" t="s">
        <v>33</v>
      </c>
      <c r="O1395" s="1">
        <v>725299</v>
      </c>
      <c r="P1395" s="1">
        <f t="shared" si="308"/>
        <v>4</v>
      </c>
      <c r="Q1395" s="1">
        <f t="shared" si="295"/>
        <v>14</v>
      </c>
      <c r="R1395" s="5">
        <f t="shared" si="296"/>
        <v>0.10218340611353711</v>
      </c>
      <c r="S1395" s="6">
        <f t="shared" si="297"/>
        <v>86462.882096069865</v>
      </c>
      <c r="T1395" s="4">
        <f t="shared" si="298"/>
        <v>0.84615384615384615</v>
      </c>
      <c r="U1395" s="1" t="str">
        <f t="shared" si="299"/>
        <v>High Performer</v>
      </c>
      <c r="V1395" s="1" t="str">
        <f t="shared" si="300"/>
        <v>IPO</v>
      </c>
      <c r="W1395" s="1" t="str">
        <f t="shared" si="301"/>
        <v>£</v>
      </c>
      <c r="X1395" s="1" t="str">
        <f t="shared" si="302"/>
        <v>£468M</v>
      </c>
      <c r="Y1395" s="1" t="str">
        <f t="shared" si="303"/>
        <v>£396M</v>
      </c>
      <c r="Z1395" s="1" t="str">
        <f t="shared" si="304"/>
        <v>£0</v>
      </c>
      <c r="AA1395" s="1" t="str">
        <f t="shared" si="305"/>
        <v>£86,463</v>
      </c>
      <c r="AB1395" s="6">
        <f t="shared" si="306"/>
        <v>7205.240174672489</v>
      </c>
      <c r="AC1395" s="1" t="str">
        <f t="shared" si="307"/>
        <v>Large</v>
      </c>
    </row>
    <row r="1396" spans="1:29">
      <c r="A1396" s="1" t="s">
        <v>726</v>
      </c>
      <c r="B1396" s="1">
        <v>2010</v>
      </c>
      <c r="C1396" s="1" t="s">
        <v>73</v>
      </c>
      <c r="D1396" s="1" t="s">
        <v>36</v>
      </c>
      <c r="E1396" s="1" t="s">
        <v>40</v>
      </c>
      <c r="F1396" s="1">
        <v>447</v>
      </c>
      <c r="G1396" s="1">
        <v>4040</v>
      </c>
      <c r="H1396" s="1">
        <v>858</v>
      </c>
      <c r="I1396" s="1">
        <v>31.79</v>
      </c>
      <c r="J1396" s="1">
        <v>9</v>
      </c>
      <c r="K1396" s="1" t="s">
        <v>24</v>
      </c>
      <c r="L1396" s="1" t="s">
        <v>24</v>
      </c>
      <c r="M1396" s="1">
        <v>73</v>
      </c>
      <c r="N1396" s="1" t="s">
        <v>29</v>
      </c>
      <c r="O1396" s="1">
        <v>662441</v>
      </c>
      <c r="P1396" s="1">
        <f t="shared" si="308"/>
        <v>3</v>
      </c>
      <c r="Q1396" s="1">
        <f t="shared" si="295"/>
        <v>14</v>
      </c>
      <c r="R1396" s="5">
        <f t="shared" si="296"/>
        <v>0.11064356435643564</v>
      </c>
      <c r="S1396" s="6">
        <f t="shared" si="297"/>
        <v>212376.23762376237</v>
      </c>
      <c r="T1396" s="4">
        <f t="shared" si="298"/>
        <v>1.919463087248322</v>
      </c>
      <c r="U1396" s="1" t="str">
        <f t="shared" si="299"/>
        <v>High Performer</v>
      </c>
      <c r="V1396" s="1" t="str">
        <f t="shared" si="300"/>
        <v>Acquired</v>
      </c>
      <c r="W1396" s="1" t="str">
        <f t="shared" si="301"/>
        <v>€</v>
      </c>
      <c r="X1396" s="1" t="str">
        <f t="shared" si="302"/>
        <v>€447M</v>
      </c>
      <c r="Y1396" s="1" t="str">
        <f t="shared" si="303"/>
        <v>€858M</v>
      </c>
      <c r="Z1396" s="1" t="str">
        <f t="shared" si="304"/>
        <v>€0</v>
      </c>
      <c r="AA1396" s="1" t="str">
        <f t="shared" si="305"/>
        <v>€2,12,376</v>
      </c>
      <c r="AB1396" s="6">
        <f t="shared" si="306"/>
        <v>17698.019801980197</v>
      </c>
      <c r="AC1396" s="1" t="str">
        <f t="shared" si="307"/>
        <v>Large</v>
      </c>
    </row>
    <row r="1397" spans="1:29">
      <c r="A1397" s="1" t="s">
        <v>3696</v>
      </c>
      <c r="B1397" s="1">
        <v>2010</v>
      </c>
      <c r="C1397" s="1" t="s">
        <v>16</v>
      </c>
      <c r="D1397" s="1" t="s">
        <v>43</v>
      </c>
      <c r="E1397" s="1" t="s">
        <v>40</v>
      </c>
      <c r="F1397" s="1">
        <v>481</v>
      </c>
      <c r="G1397" s="1">
        <v>4608</v>
      </c>
      <c r="H1397" s="1">
        <v>614</v>
      </c>
      <c r="I1397" s="1">
        <v>36.17</v>
      </c>
      <c r="J1397" s="1">
        <v>8</v>
      </c>
      <c r="K1397" s="1" t="s">
        <v>19</v>
      </c>
      <c r="L1397" s="1" t="s">
        <v>24</v>
      </c>
      <c r="M1397" s="1">
        <v>20</v>
      </c>
      <c r="N1397" s="1" t="s">
        <v>25</v>
      </c>
      <c r="O1397" s="1">
        <v>656796</v>
      </c>
      <c r="P1397" s="1">
        <f t="shared" si="308"/>
        <v>3</v>
      </c>
      <c r="Q1397" s="1">
        <f t="shared" si="295"/>
        <v>14</v>
      </c>
      <c r="R1397" s="5">
        <f t="shared" si="296"/>
        <v>0.10438368055555555</v>
      </c>
      <c r="S1397" s="6">
        <f t="shared" si="297"/>
        <v>133246.52777777778</v>
      </c>
      <c r="T1397" s="4">
        <f t="shared" si="298"/>
        <v>1.2765072765072765</v>
      </c>
      <c r="U1397" s="1" t="str">
        <f t="shared" si="299"/>
        <v>High Performer</v>
      </c>
      <c r="V1397" s="1" t="str">
        <f t="shared" si="300"/>
        <v>IPO</v>
      </c>
      <c r="W1397" s="1" t="str">
        <f t="shared" si="301"/>
        <v>$</v>
      </c>
      <c r="X1397" s="1" t="str">
        <f t="shared" si="302"/>
        <v>$481M</v>
      </c>
      <c r="Y1397" s="1" t="str">
        <f t="shared" si="303"/>
        <v>$614M</v>
      </c>
      <c r="Z1397" s="1" t="str">
        <f t="shared" si="304"/>
        <v>$0</v>
      </c>
      <c r="AA1397" s="1" t="str">
        <f t="shared" si="305"/>
        <v>$1,33,247</v>
      </c>
      <c r="AB1397" s="6">
        <f t="shared" si="306"/>
        <v>11103.877314814816</v>
      </c>
      <c r="AC1397" s="1" t="str">
        <f t="shared" si="307"/>
        <v>Large</v>
      </c>
    </row>
    <row r="1398" spans="1:29">
      <c r="A1398" s="1" t="s">
        <v>3138</v>
      </c>
      <c r="B1398" s="1">
        <v>2010</v>
      </c>
      <c r="C1398" s="1" t="s">
        <v>42</v>
      </c>
      <c r="D1398" s="1" t="s">
        <v>36</v>
      </c>
      <c r="E1398" s="1" t="s">
        <v>23</v>
      </c>
      <c r="F1398" s="1">
        <v>224</v>
      </c>
      <c r="G1398" s="1">
        <v>604</v>
      </c>
      <c r="H1398" s="1">
        <v>125</v>
      </c>
      <c r="I1398" s="1">
        <v>35.950000000000003</v>
      </c>
      <c r="J1398" s="1">
        <v>3</v>
      </c>
      <c r="K1398" s="1" t="s">
        <v>19</v>
      </c>
      <c r="L1398" s="1" t="s">
        <v>24</v>
      </c>
      <c r="M1398" s="1">
        <v>40</v>
      </c>
      <c r="N1398" s="1" t="s">
        <v>25</v>
      </c>
      <c r="O1398" s="1">
        <v>645112</v>
      </c>
      <c r="P1398" s="1">
        <f t="shared" si="308"/>
        <v>5</v>
      </c>
      <c r="Q1398" s="1">
        <f t="shared" si="295"/>
        <v>14</v>
      </c>
      <c r="R1398" s="5">
        <f t="shared" si="296"/>
        <v>0.37086092715231789</v>
      </c>
      <c r="S1398" s="6">
        <f t="shared" si="297"/>
        <v>206953.64238410597</v>
      </c>
      <c r="T1398" s="4">
        <f t="shared" si="298"/>
        <v>0.5580357142857143</v>
      </c>
      <c r="U1398" s="1" t="str">
        <f t="shared" si="299"/>
        <v>Normal</v>
      </c>
      <c r="V1398" s="1" t="str">
        <f t="shared" si="300"/>
        <v>IPO</v>
      </c>
      <c r="W1398" s="1" t="str">
        <f t="shared" si="301"/>
        <v>¥</v>
      </c>
      <c r="X1398" s="1" t="str">
        <f t="shared" si="302"/>
        <v>¥224M</v>
      </c>
      <c r="Y1398" s="1" t="str">
        <f t="shared" si="303"/>
        <v>¥125M</v>
      </c>
      <c r="Z1398" s="1" t="str">
        <f t="shared" si="304"/>
        <v>¥0</v>
      </c>
      <c r="AA1398" s="1" t="str">
        <f t="shared" si="305"/>
        <v>¥2,06,954</v>
      </c>
      <c r="AB1398" s="6">
        <f t="shared" si="306"/>
        <v>17246.136865342163</v>
      </c>
      <c r="AC1398" s="1" t="str">
        <f t="shared" si="307"/>
        <v>Large</v>
      </c>
    </row>
    <row r="1399" spans="1:29">
      <c r="A1399" s="1" t="s">
        <v>951</v>
      </c>
      <c r="B1399" s="1">
        <v>2010</v>
      </c>
      <c r="C1399" s="1" t="s">
        <v>31</v>
      </c>
      <c r="D1399" s="1" t="s">
        <v>48</v>
      </c>
      <c r="E1399" s="1" t="s">
        <v>23</v>
      </c>
      <c r="F1399" s="1">
        <v>450</v>
      </c>
      <c r="G1399" s="1">
        <v>2338</v>
      </c>
      <c r="H1399" s="1">
        <v>830</v>
      </c>
      <c r="I1399" s="1">
        <v>33.94</v>
      </c>
      <c r="J1399" s="1">
        <v>6</v>
      </c>
      <c r="K1399" s="1" t="s">
        <v>19</v>
      </c>
      <c r="L1399" s="1" t="s">
        <v>24</v>
      </c>
      <c r="M1399" s="1">
        <v>32</v>
      </c>
      <c r="N1399" s="1" t="s">
        <v>33</v>
      </c>
      <c r="O1399" s="1">
        <v>602650</v>
      </c>
      <c r="P1399" s="1">
        <f t="shared" si="308"/>
        <v>5</v>
      </c>
      <c r="Q1399" s="1">
        <f t="shared" si="295"/>
        <v>14</v>
      </c>
      <c r="R1399" s="5">
        <f t="shared" si="296"/>
        <v>0.1924721984602224</v>
      </c>
      <c r="S1399" s="6">
        <f t="shared" si="297"/>
        <v>355004.27715996577</v>
      </c>
      <c r="T1399" s="4">
        <f t="shared" si="298"/>
        <v>1.8444444444444446</v>
      </c>
      <c r="U1399" s="1" t="str">
        <f t="shared" si="299"/>
        <v>Normal</v>
      </c>
      <c r="V1399" s="1" t="str">
        <f t="shared" si="300"/>
        <v>IPO</v>
      </c>
      <c r="W1399" s="1" t="str">
        <f t="shared" si="301"/>
        <v>€</v>
      </c>
      <c r="X1399" s="1" t="str">
        <f t="shared" si="302"/>
        <v>€450M</v>
      </c>
      <c r="Y1399" s="1" t="str">
        <f t="shared" si="303"/>
        <v>€830M</v>
      </c>
      <c r="Z1399" s="1" t="str">
        <f t="shared" si="304"/>
        <v>€0</v>
      </c>
      <c r="AA1399" s="1" t="str">
        <f t="shared" si="305"/>
        <v>€3,55,004</v>
      </c>
      <c r="AB1399" s="6">
        <f t="shared" si="306"/>
        <v>29583.689763330483</v>
      </c>
      <c r="AC1399" s="1" t="str">
        <f t="shared" si="307"/>
        <v>Large</v>
      </c>
    </row>
    <row r="1400" spans="1:29">
      <c r="A1400" s="1" t="s">
        <v>4601</v>
      </c>
      <c r="B1400" s="1">
        <v>2010</v>
      </c>
      <c r="C1400" s="1" t="s">
        <v>45</v>
      </c>
      <c r="D1400" s="1" t="s">
        <v>102</v>
      </c>
      <c r="E1400" s="1" t="s">
        <v>28</v>
      </c>
      <c r="F1400" s="1">
        <v>406</v>
      </c>
      <c r="G1400" s="1">
        <v>1957</v>
      </c>
      <c r="H1400" s="1">
        <v>30</v>
      </c>
      <c r="I1400" s="1">
        <v>42.14</v>
      </c>
      <c r="J1400" s="1">
        <v>2</v>
      </c>
      <c r="K1400" s="1" t="s">
        <v>24</v>
      </c>
      <c r="L1400" s="1" t="s">
        <v>24</v>
      </c>
      <c r="M1400" s="1">
        <v>63</v>
      </c>
      <c r="N1400" s="1" t="s">
        <v>20</v>
      </c>
      <c r="O1400" s="1">
        <v>481901</v>
      </c>
      <c r="P1400" s="1">
        <f t="shared" si="308"/>
        <v>1</v>
      </c>
      <c r="Q1400" s="1">
        <f t="shared" si="295"/>
        <v>14</v>
      </c>
      <c r="R1400" s="5">
        <f t="shared" si="296"/>
        <v>0.20746039856923862</v>
      </c>
      <c r="S1400" s="6">
        <f t="shared" si="297"/>
        <v>15329.586101175268</v>
      </c>
      <c r="T1400" s="4">
        <f t="shared" si="298"/>
        <v>7.3891625615763554E-2</v>
      </c>
      <c r="U1400" s="1" t="str">
        <f t="shared" si="299"/>
        <v>Normal</v>
      </c>
      <c r="V1400" s="1" t="str">
        <f t="shared" si="300"/>
        <v>Acquired</v>
      </c>
      <c r="W1400" s="1" t="str">
        <f t="shared" si="301"/>
        <v>A$</v>
      </c>
      <c r="X1400" s="1" t="str">
        <f t="shared" si="302"/>
        <v>A$406M</v>
      </c>
      <c r="Y1400" s="1" t="str">
        <f t="shared" si="303"/>
        <v>A$30M</v>
      </c>
      <c r="Z1400" s="1" t="str">
        <f t="shared" si="304"/>
        <v>A$0</v>
      </c>
      <c r="AA1400" s="1" t="str">
        <f t="shared" si="305"/>
        <v>A$15,330</v>
      </c>
      <c r="AB1400" s="6">
        <f t="shared" si="306"/>
        <v>1277.4655084312724</v>
      </c>
      <c r="AC1400" s="1" t="str">
        <f t="shared" si="307"/>
        <v>Large</v>
      </c>
    </row>
    <row r="1401" spans="1:29">
      <c r="A1401" s="1" t="s">
        <v>3485</v>
      </c>
      <c r="B1401" s="1">
        <v>2010</v>
      </c>
      <c r="C1401" s="1" t="s">
        <v>16</v>
      </c>
      <c r="D1401" s="1" t="s">
        <v>43</v>
      </c>
      <c r="E1401" s="1" t="s">
        <v>18</v>
      </c>
      <c r="F1401" s="1">
        <v>344</v>
      </c>
      <c r="G1401" s="1">
        <v>3891</v>
      </c>
      <c r="H1401" s="1">
        <v>228</v>
      </c>
      <c r="I1401" s="1">
        <v>39.36</v>
      </c>
      <c r="J1401" s="1">
        <v>8</v>
      </c>
      <c r="K1401" s="1" t="s">
        <v>24</v>
      </c>
      <c r="L1401" s="1" t="s">
        <v>24</v>
      </c>
      <c r="M1401" s="1">
        <v>1</v>
      </c>
      <c r="N1401" s="1" t="s">
        <v>25</v>
      </c>
      <c r="O1401" s="1">
        <v>470146</v>
      </c>
      <c r="P1401" s="1">
        <f t="shared" si="308"/>
        <v>2</v>
      </c>
      <c r="Q1401" s="1">
        <f t="shared" si="295"/>
        <v>14</v>
      </c>
      <c r="R1401" s="5">
        <f t="shared" si="296"/>
        <v>8.8409149318941144E-2</v>
      </c>
      <c r="S1401" s="6">
        <f t="shared" si="297"/>
        <v>58596.761757902852</v>
      </c>
      <c r="T1401" s="4">
        <f t="shared" si="298"/>
        <v>0.66279069767441856</v>
      </c>
      <c r="U1401" s="1" t="str">
        <f t="shared" si="299"/>
        <v>High Performer</v>
      </c>
      <c r="V1401" s="1" t="str">
        <f t="shared" si="300"/>
        <v>Acquired</v>
      </c>
      <c r="W1401" s="1" t="str">
        <f t="shared" si="301"/>
        <v>$</v>
      </c>
      <c r="X1401" s="1" t="str">
        <f t="shared" si="302"/>
        <v>$344M</v>
      </c>
      <c r="Y1401" s="1" t="str">
        <f t="shared" si="303"/>
        <v>$228M</v>
      </c>
      <c r="Z1401" s="1" t="str">
        <f t="shared" si="304"/>
        <v>$0</v>
      </c>
      <c r="AA1401" s="1" t="str">
        <f t="shared" si="305"/>
        <v>$58,597</v>
      </c>
      <c r="AB1401" s="6">
        <f t="shared" si="306"/>
        <v>4883.0634798252377</v>
      </c>
      <c r="AC1401" s="1" t="str">
        <f t="shared" si="307"/>
        <v>Large</v>
      </c>
    </row>
    <row r="1402" spans="1:29">
      <c r="A1402" s="1" t="s">
        <v>3015</v>
      </c>
      <c r="B1402" s="1">
        <v>2010</v>
      </c>
      <c r="C1402" s="1" t="s">
        <v>31</v>
      </c>
      <c r="D1402" s="1" t="s">
        <v>39</v>
      </c>
      <c r="E1402" s="1" t="s">
        <v>18</v>
      </c>
      <c r="F1402" s="1">
        <v>424</v>
      </c>
      <c r="G1402" s="1">
        <v>1927</v>
      </c>
      <c r="H1402" s="1">
        <v>186</v>
      </c>
      <c r="I1402" s="1">
        <v>11.63</v>
      </c>
      <c r="J1402" s="1">
        <v>4</v>
      </c>
      <c r="K1402" s="1" t="s">
        <v>24</v>
      </c>
      <c r="L1402" s="1" t="s">
        <v>24</v>
      </c>
      <c r="M1402" s="1">
        <v>6</v>
      </c>
      <c r="N1402" s="1" t="s">
        <v>29</v>
      </c>
      <c r="O1402" s="1">
        <v>401453</v>
      </c>
      <c r="P1402" s="1">
        <f t="shared" si="308"/>
        <v>2</v>
      </c>
      <c r="Q1402" s="1">
        <f t="shared" si="295"/>
        <v>14</v>
      </c>
      <c r="R1402" s="5">
        <f t="shared" si="296"/>
        <v>0.22003113648157757</v>
      </c>
      <c r="S1402" s="6">
        <f t="shared" si="297"/>
        <v>96523.09289050338</v>
      </c>
      <c r="T1402" s="4">
        <f t="shared" si="298"/>
        <v>0.43867924528301888</v>
      </c>
      <c r="U1402" s="1" t="str">
        <f t="shared" si="299"/>
        <v>Normal</v>
      </c>
      <c r="V1402" s="1" t="str">
        <f t="shared" si="300"/>
        <v>Acquired</v>
      </c>
      <c r="W1402" s="1" t="str">
        <f t="shared" si="301"/>
        <v>€</v>
      </c>
      <c r="X1402" s="1" t="str">
        <f t="shared" si="302"/>
        <v>€424M</v>
      </c>
      <c r="Y1402" s="1" t="str">
        <f t="shared" si="303"/>
        <v>€186M</v>
      </c>
      <c r="Z1402" s="1" t="str">
        <f t="shared" si="304"/>
        <v>€0</v>
      </c>
      <c r="AA1402" s="1" t="str">
        <f t="shared" si="305"/>
        <v>€96,523</v>
      </c>
      <c r="AB1402" s="6">
        <f t="shared" si="306"/>
        <v>8043.5910742086144</v>
      </c>
      <c r="AC1402" s="1" t="str">
        <f t="shared" si="307"/>
        <v>Large</v>
      </c>
    </row>
    <row r="1403" spans="1:29">
      <c r="A1403" s="1" t="s">
        <v>535</v>
      </c>
      <c r="B1403" s="1">
        <v>2010</v>
      </c>
      <c r="C1403" s="1" t="s">
        <v>42</v>
      </c>
      <c r="D1403" s="1" t="s">
        <v>36</v>
      </c>
      <c r="E1403" s="1" t="s">
        <v>23</v>
      </c>
      <c r="F1403" s="1">
        <v>313</v>
      </c>
      <c r="G1403" s="1">
        <v>3829</v>
      </c>
      <c r="H1403" s="1">
        <v>627</v>
      </c>
      <c r="I1403" s="1">
        <v>23.79</v>
      </c>
      <c r="J1403" s="1">
        <v>4</v>
      </c>
      <c r="K1403" s="1" t="s">
        <v>19</v>
      </c>
      <c r="L1403" s="1" t="s">
        <v>24</v>
      </c>
      <c r="M1403" s="1">
        <v>39</v>
      </c>
      <c r="N1403" s="1" t="s">
        <v>29</v>
      </c>
      <c r="O1403" s="1">
        <v>376083</v>
      </c>
      <c r="P1403" s="1">
        <f t="shared" si="308"/>
        <v>5</v>
      </c>
      <c r="Q1403" s="1">
        <f t="shared" si="295"/>
        <v>14</v>
      </c>
      <c r="R1403" s="5">
        <f t="shared" si="296"/>
        <v>8.1744580830504052E-2</v>
      </c>
      <c r="S1403" s="6">
        <f t="shared" si="297"/>
        <v>163750.32645599372</v>
      </c>
      <c r="T1403" s="4">
        <f t="shared" si="298"/>
        <v>2.0031948881789137</v>
      </c>
      <c r="U1403" s="1" t="str">
        <f t="shared" si="299"/>
        <v>Normal</v>
      </c>
      <c r="V1403" s="1" t="str">
        <f t="shared" si="300"/>
        <v>IPO</v>
      </c>
      <c r="W1403" s="1" t="str">
        <f t="shared" si="301"/>
        <v>¥</v>
      </c>
      <c r="X1403" s="1" t="str">
        <f t="shared" si="302"/>
        <v>¥313M</v>
      </c>
      <c r="Y1403" s="1" t="str">
        <f t="shared" si="303"/>
        <v>¥627M</v>
      </c>
      <c r="Z1403" s="1" t="str">
        <f t="shared" si="304"/>
        <v>¥0</v>
      </c>
      <c r="AA1403" s="1" t="str">
        <f t="shared" si="305"/>
        <v>¥1,63,750</v>
      </c>
      <c r="AB1403" s="6">
        <f t="shared" si="306"/>
        <v>13645.860537999477</v>
      </c>
      <c r="AC1403" s="1" t="str">
        <f t="shared" si="307"/>
        <v>Large</v>
      </c>
    </row>
    <row r="1404" spans="1:29">
      <c r="A1404" s="1" t="s">
        <v>500</v>
      </c>
      <c r="B1404" s="1">
        <v>2010</v>
      </c>
      <c r="C1404" s="1" t="s">
        <v>27</v>
      </c>
      <c r="D1404" s="1" t="s">
        <v>95</v>
      </c>
      <c r="E1404" s="1" t="s">
        <v>40</v>
      </c>
      <c r="F1404" s="1">
        <v>448</v>
      </c>
      <c r="G1404" s="1">
        <v>3625</v>
      </c>
      <c r="H1404" s="1">
        <v>420</v>
      </c>
      <c r="I1404" s="1">
        <v>6.95</v>
      </c>
      <c r="J1404" s="1">
        <v>9</v>
      </c>
      <c r="K1404" s="1" t="s">
        <v>19</v>
      </c>
      <c r="L1404" s="1" t="s">
        <v>19</v>
      </c>
      <c r="M1404" s="1">
        <v>3</v>
      </c>
      <c r="N1404" s="1" t="s">
        <v>49</v>
      </c>
      <c r="O1404" s="1">
        <v>363304</v>
      </c>
      <c r="P1404" s="1">
        <f t="shared" si="308"/>
        <v>3</v>
      </c>
      <c r="Q1404" s="1">
        <f t="shared" si="295"/>
        <v>14</v>
      </c>
      <c r="R1404" s="5">
        <f t="shared" si="296"/>
        <v>0.12358620689655173</v>
      </c>
      <c r="S1404" s="6">
        <f t="shared" si="297"/>
        <v>115862.06896551725</v>
      </c>
      <c r="T1404" s="4">
        <f t="shared" si="298"/>
        <v>0.9375</v>
      </c>
      <c r="U1404" s="1" t="str">
        <f t="shared" si="299"/>
        <v>High Performer</v>
      </c>
      <c r="V1404" s="1" t="str">
        <f t="shared" si="300"/>
        <v>Still Private</v>
      </c>
      <c r="W1404" s="1" t="str">
        <f t="shared" si="301"/>
        <v>$</v>
      </c>
      <c r="X1404" s="1" t="str">
        <f t="shared" si="302"/>
        <v>$448M</v>
      </c>
      <c r="Y1404" s="1" t="str">
        <f t="shared" si="303"/>
        <v>$420M</v>
      </c>
      <c r="Z1404" s="1" t="str">
        <f t="shared" si="304"/>
        <v>$0</v>
      </c>
      <c r="AA1404" s="1" t="str">
        <f t="shared" si="305"/>
        <v>$1,15,862</v>
      </c>
      <c r="AB1404" s="6">
        <f t="shared" si="306"/>
        <v>9655.1724137931033</v>
      </c>
      <c r="AC1404" s="1" t="str">
        <f t="shared" si="307"/>
        <v>Large</v>
      </c>
    </row>
    <row r="1405" spans="1:29">
      <c r="A1405" s="1" t="s">
        <v>2929</v>
      </c>
      <c r="B1405" s="1">
        <v>2010</v>
      </c>
      <c r="C1405" s="1" t="s">
        <v>16</v>
      </c>
      <c r="D1405" s="1" t="s">
        <v>17</v>
      </c>
      <c r="E1405" s="1" t="s">
        <v>37</v>
      </c>
      <c r="F1405" s="1">
        <v>373</v>
      </c>
      <c r="G1405" s="1">
        <v>1230</v>
      </c>
      <c r="H1405" s="1">
        <v>422</v>
      </c>
      <c r="I1405" s="1">
        <v>15.52</v>
      </c>
      <c r="J1405" s="1">
        <v>8</v>
      </c>
      <c r="K1405" s="1" t="s">
        <v>19</v>
      </c>
      <c r="L1405" s="1" t="s">
        <v>24</v>
      </c>
      <c r="M1405" s="1">
        <v>57</v>
      </c>
      <c r="N1405" s="1" t="s">
        <v>33</v>
      </c>
      <c r="O1405" s="1">
        <v>311150</v>
      </c>
      <c r="P1405" s="1">
        <f t="shared" si="308"/>
        <v>4</v>
      </c>
      <c r="Q1405" s="1">
        <f t="shared" si="295"/>
        <v>14</v>
      </c>
      <c r="R1405" s="5">
        <f t="shared" si="296"/>
        <v>0.30325203252032518</v>
      </c>
      <c r="S1405" s="6">
        <f t="shared" si="297"/>
        <v>343089.43089430896</v>
      </c>
      <c r="T1405" s="4">
        <f t="shared" si="298"/>
        <v>1.1313672922252012</v>
      </c>
      <c r="U1405" s="1" t="str">
        <f t="shared" si="299"/>
        <v>High Performer</v>
      </c>
      <c r="V1405" s="1" t="str">
        <f t="shared" si="300"/>
        <v>IPO</v>
      </c>
      <c r="W1405" s="1" t="str">
        <f t="shared" si="301"/>
        <v>$</v>
      </c>
      <c r="X1405" s="1" t="str">
        <f t="shared" si="302"/>
        <v>$373M</v>
      </c>
      <c r="Y1405" s="1" t="str">
        <f t="shared" si="303"/>
        <v>$422M</v>
      </c>
      <c r="Z1405" s="1" t="str">
        <f t="shared" si="304"/>
        <v>$0</v>
      </c>
      <c r="AA1405" s="1" t="str">
        <f t="shared" si="305"/>
        <v>$3,43,089</v>
      </c>
      <c r="AB1405" s="6">
        <f t="shared" si="306"/>
        <v>28590.785907859077</v>
      </c>
      <c r="AC1405" s="1" t="str">
        <f t="shared" si="307"/>
        <v>Large</v>
      </c>
    </row>
    <row r="1406" spans="1:29">
      <c r="A1406" s="1" t="s">
        <v>3038</v>
      </c>
      <c r="B1406" s="1">
        <v>2010</v>
      </c>
      <c r="C1406" s="1" t="s">
        <v>16</v>
      </c>
      <c r="D1406" s="1" t="s">
        <v>46</v>
      </c>
      <c r="E1406" s="1" t="s">
        <v>23</v>
      </c>
      <c r="F1406" s="1">
        <v>392</v>
      </c>
      <c r="G1406" s="1">
        <v>3175</v>
      </c>
      <c r="H1406" s="1">
        <v>156</v>
      </c>
      <c r="I1406" s="1">
        <v>3.71</v>
      </c>
      <c r="J1406" s="1">
        <v>4</v>
      </c>
      <c r="K1406" s="1" t="s">
        <v>19</v>
      </c>
      <c r="L1406" s="1" t="s">
        <v>19</v>
      </c>
      <c r="M1406" s="1">
        <v>99</v>
      </c>
      <c r="N1406" s="1" t="s">
        <v>33</v>
      </c>
      <c r="O1406" s="1">
        <v>277989</v>
      </c>
      <c r="P1406" s="1">
        <f t="shared" si="308"/>
        <v>5</v>
      </c>
      <c r="Q1406" s="1">
        <f t="shared" si="295"/>
        <v>14</v>
      </c>
      <c r="R1406" s="5">
        <f t="shared" si="296"/>
        <v>0.12346456692913386</v>
      </c>
      <c r="S1406" s="6">
        <f t="shared" si="297"/>
        <v>49133.858267716532</v>
      </c>
      <c r="T1406" s="4">
        <f t="shared" si="298"/>
        <v>0.39795918367346939</v>
      </c>
      <c r="U1406" s="1" t="str">
        <f t="shared" si="299"/>
        <v>Normal</v>
      </c>
      <c r="V1406" s="1" t="str">
        <f t="shared" si="300"/>
        <v>Still Private</v>
      </c>
      <c r="W1406" s="1" t="str">
        <f t="shared" si="301"/>
        <v>$</v>
      </c>
      <c r="X1406" s="1" t="str">
        <f t="shared" si="302"/>
        <v>$392M</v>
      </c>
      <c r="Y1406" s="1" t="str">
        <f t="shared" si="303"/>
        <v>$156M</v>
      </c>
      <c r="Z1406" s="1" t="str">
        <f t="shared" si="304"/>
        <v>$0</v>
      </c>
      <c r="AA1406" s="1" t="str">
        <f t="shared" si="305"/>
        <v>$49,134</v>
      </c>
      <c r="AB1406" s="6">
        <f t="shared" si="306"/>
        <v>4094.4881889763778</v>
      </c>
      <c r="AC1406" s="1" t="str">
        <f t="shared" si="307"/>
        <v>Large</v>
      </c>
    </row>
    <row r="1407" spans="1:29">
      <c r="A1407" s="1" t="s">
        <v>2198</v>
      </c>
      <c r="B1407" s="1">
        <v>2010</v>
      </c>
      <c r="C1407" s="1" t="s">
        <v>31</v>
      </c>
      <c r="D1407" s="1" t="s">
        <v>51</v>
      </c>
      <c r="E1407" s="1" t="s">
        <v>37</v>
      </c>
      <c r="F1407" s="1">
        <v>436</v>
      </c>
      <c r="G1407" s="1">
        <v>2713</v>
      </c>
      <c r="H1407" s="1">
        <v>914</v>
      </c>
      <c r="I1407" s="1">
        <v>19.79</v>
      </c>
      <c r="J1407" s="1">
        <v>3</v>
      </c>
      <c r="K1407" s="1" t="s">
        <v>19</v>
      </c>
      <c r="L1407" s="1" t="s">
        <v>19</v>
      </c>
      <c r="M1407" s="1">
        <v>94</v>
      </c>
      <c r="N1407" s="1" t="s">
        <v>33</v>
      </c>
      <c r="O1407" s="1">
        <v>252352</v>
      </c>
      <c r="P1407" s="1">
        <f t="shared" si="308"/>
        <v>4</v>
      </c>
      <c r="Q1407" s="1">
        <f t="shared" si="295"/>
        <v>14</v>
      </c>
      <c r="R1407" s="5">
        <f t="shared" si="296"/>
        <v>0.16070770364909695</v>
      </c>
      <c r="S1407" s="6">
        <f t="shared" si="297"/>
        <v>336896.42462218949</v>
      </c>
      <c r="T1407" s="4">
        <f t="shared" si="298"/>
        <v>2.096330275229358</v>
      </c>
      <c r="U1407" s="1" t="str">
        <f t="shared" si="299"/>
        <v>Normal</v>
      </c>
      <c r="V1407" s="1" t="str">
        <f t="shared" si="300"/>
        <v>Still Private</v>
      </c>
      <c r="W1407" s="1" t="str">
        <f t="shared" si="301"/>
        <v>€</v>
      </c>
      <c r="X1407" s="1" t="str">
        <f t="shared" si="302"/>
        <v>€436M</v>
      </c>
      <c r="Y1407" s="1" t="str">
        <f t="shared" si="303"/>
        <v>€914M</v>
      </c>
      <c r="Z1407" s="1" t="str">
        <f t="shared" si="304"/>
        <v>€0</v>
      </c>
      <c r="AA1407" s="1" t="str">
        <f t="shared" si="305"/>
        <v>€3,36,896</v>
      </c>
      <c r="AB1407" s="6">
        <f t="shared" si="306"/>
        <v>28074.702051849123</v>
      </c>
      <c r="AC1407" s="1" t="str">
        <f t="shared" si="307"/>
        <v>Large</v>
      </c>
    </row>
    <row r="1408" spans="1:29">
      <c r="A1408" s="1" t="s">
        <v>1219</v>
      </c>
      <c r="B1408" s="1">
        <v>2010</v>
      </c>
      <c r="C1408" s="1" t="s">
        <v>16</v>
      </c>
      <c r="D1408" s="1" t="s">
        <v>43</v>
      </c>
      <c r="E1408" s="1" t="s">
        <v>40</v>
      </c>
      <c r="F1408" s="1">
        <v>303</v>
      </c>
      <c r="G1408" s="1">
        <v>3932</v>
      </c>
      <c r="H1408" s="1">
        <v>524</v>
      </c>
      <c r="I1408" s="1">
        <v>47.95</v>
      </c>
      <c r="J1408" s="1">
        <v>2</v>
      </c>
      <c r="K1408" s="1" t="s">
        <v>24</v>
      </c>
      <c r="L1408" s="1" t="s">
        <v>19</v>
      </c>
      <c r="M1408" s="1">
        <v>67</v>
      </c>
      <c r="N1408" s="1" t="s">
        <v>33</v>
      </c>
      <c r="O1408" s="1">
        <v>235976</v>
      </c>
      <c r="P1408" s="1">
        <f t="shared" si="308"/>
        <v>3</v>
      </c>
      <c r="Q1408" s="1">
        <f t="shared" si="295"/>
        <v>14</v>
      </c>
      <c r="R1408" s="5">
        <f t="shared" si="296"/>
        <v>7.7060020345879957E-2</v>
      </c>
      <c r="S1408" s="6">
        <f t="shared" si="297"/>
        <v>133265.51373346898</v>
      </c>
      <c r="T1408" s="4">
        <f t="shared" si="298"/>
        <v>1.7293729372937294</v>
      </c>
      <c r="U1408" s="1" t="str">
        <f t="shared" si="299"/>
        <v>Normal</v>
      </c>
      <c r="V1408" s="1" t="str">
        <f t="shared" si="300"/>
        <v>Acquired</v>
      </c>
      <c r="W1408" s="1" t="str">
        <f t="shared" si="301"/>
        <v>$</v>
      </c>
      <c r="X1408" s="1" t="str">
        <f t="shared" si="302"/>
        <v>$303M</v>
      </c>
      <c r="Y1408" s="1" t="str">
        <f t="shared" si="303"/>
        <v>$524M</v>
      </c>
      <c r="Z1408" s="1" t="str">
        <f t="shared" si="304"/>
        <v>$0</v>
      </c>
      <c r="AA1408" s="1" t="str">
        <f t="shared" si="305"/>
        <v>$1,33,266</v>
      </c>
      <c r="AB1408" s="6">
        <f t="shared" si="306"/>
        <v>11105.459477789082</v>
      </c>
      <c r="AC1408" s="1" t="str">
        <f t="shared" si="307"/>
        <v>Large</v>
      </c>
    </row>
    <row r="1409" spans="1:29">
      <c r="A1409" s="1" t="s">
        <v>1450</v>
      </c>
      <c r="B1409" s="1">
        <v>2010</v>
      </c>
      <c r="C1409" s="1" t="s">
        <v>27</v>
      </c>
      <c r="D1409" s="1" t="s">
        <v>43</v>
      </c>
      <c r="E1409" s="1" t="s">
        <v>18</v>
      </c>
      <c r="F1409" s="1">
        <v>384</v>
      </c>
      <c r="G1409" s="1">
        <v>3964</v>
      </c>
      <c r="H1409" s="1">
        <v>431</v>
      </c>
      <c r="I1409" s="1">
        <v>42.28</v>
      </c>
      <c r="J1409" s="1">
        <v>7</v>
      </c>
      <c r="K1409" s="1" t="s">
        <v>24</v>
      </c>
      <c r="L1409" s="1" t="s">
        <v>19</v>
      </c>
      <c r="M1409" s="1">
        <v>27</v>
      </c>
      <c r="N1409" s="1" t="s">
        <v>29</v>
      </c>
      <c r="O1409" s="1">
        <v>186806</v>
      </c>
      <c r="P1409" s="1">
        <f t="shared" si="308"/>
        <v>2</v>
      </c>
      <c r="Q1409" s="1">
        <f t="shared" si="295"/>
        <v>14</v>
      </c>
      <c r="R1409" s="5">
        <f t="shared" si="296"/>
        <v>9.687184661957618E-2</v>
      </c>
      <c r="S1409" s="6">
        <f t="shared" si="297"/>
        <v>108728.55701311806</v>
      </c>
      <c r="T1409" s="4">
        <f t="shared" si="298"/>
        <v>1.1223958333333333</v>
      </c>
      <c r="U1409" s="1" t="str">
        <f t="shared" si="299"/>
        <v>Normal</v>
      </c>
      <c r="V1409" s="1" t="str">
        <f t="shared" si="300"/>
        <v>Acquired</v>
      </c>
      <c r="W1409" s="1" t="str">
        <f t="shared" si="301"/>
        <v>$</v>
      </c>
      <c r="X1409" s="1" t="str">
        <f t="shared" si="302"/>
        <v>$384M</v>
      </c>
      <c r="Y1409" s="1" t="str">
        <f t="shared" si="303"/>
        <v>$431M</v>
      </c>
      <c r="Z1409" s="1" t="str">
        <f t="shared" si="304"/>
        <v>$0</v>
      </c>
      <c r="AA1409" s="1" t="str">
        <f t="shared" si="305"/>
        <v>$1,08,729</v>
      </c>
      <c r="AB1409" s="6">
        <f t="shared" si="306"/>
        <v>9060.7130844265048</v>
      </c>
      <c r="AC1409" s="1" t="str">
        <f t="shared" si="307"/>
        <v>Large</v>
      </c>
    </row>
    <row r="1410" spans="1:29">
      <c r="A1410" s="1" t="s">
        <v>3160</v>
      </c>
      <c r="B1410" s="1">
        <v>2010</v>
      </c>
      <c r="C1410" s="1" t="s">
        <v>35</v>
      </c>
      <c r="D1410" s="1" t="s">
        <v>51</v>
      </c>
      <c r="E1410" s="1" t="s">
        <v>28</v>
      </c>
      <c r="F1410" s="1">
        <v>260</v>
      </c>
      <c r="G1410" s="1">
        <v>3180</v>
      </c>
      <c r="H1410" s="1">
        <v>343</v>
      </c>
      <c r="I1410" s="1">
        <v>28.89</v>
      </c>
      <c r="J1410" s="1">
        <v>2</v>
      </c>
      <c r="K1410" s="1" t="s">
        <v>24</v>
      </c>
      <c r="L1410" s="1" t="s">
        <v>24</v>
      </c>
      <c r="M1410" s="1">
        <v>70</v>
      </c>
      <c r="N1410" s="1" t="s">
        <v>25</v>
      </c>
      <c r="O1410" s="1">
        <v>150046</v>
      </c>
      <c r="P1410" s="1">
        <f t="shared" si="308"/>
        <v>1</v>
      </c>
      <c r="Q1410" s="1">
        <f t="shared" ref="Q1410:Q1473" si="309">2024 - B1410</f>
        <v>14</v>
      </c>
      <c r="R1410" s="5">
        <f t="shared" ref="R1410:R1473" si="310">F1410 / G1410</f>
        <v>8.1761006289308172E-2</v>
      </c>
      <c r="S1410" s="6">
        <f t="shared" ref="S1410:S1473" si="311">(H1410 * 1000000) / G1410</f>
        <v>107861.63522012578</v>
      </c>
      <c r="T1410" s="4">
        <f t="shared" ref="T1410:T1473" si="312">H1410 / F1410</f>
        <v>1.3192307692307692</v>
      </c>
      <c r="U1410" s="1" t="str">
        <f t="shared" ref="U1410:U1473" si="313">IF(AND(J1410&gt;=8, I1410&gt;=1), "High Performer", "Normal")</f>
        <v>Normal</v>
      </c>
      <c r="V1410" s="1" t="str">
        <f t="shared" ref="V1410:V1473" si="314">IF(K1410="Yes", "Acquired",
 IF(L1410="Yes", "IPO", "Still Private"))</f>
        <v>Acquired</v>
      </c>
      <c r="W1410" s="1" t="str">
        <f t="shared" ref="W1410:W1473" si="315">IF(C1410="USA","$",
IF(C1410="India","₹",
IF(C1410="UK","£",
IF(C1410="Germany","€",
IF(C1410="France","€",
IF(C1410="Canada","$",
IF(C1410="Australia","A$",
IF(C1410="China","¥",
IF(C1410="Japan","¥",)))))))))</f>
        <v>¥</v>
      </c>
      <c r="X1410" s="1" t="str">
        <f t="shared" ref="X1410:X1473" si="316">W1410 &amp; F1410 &amp; "M"</f>
        <v>¥260M</v>
      </c>
      <c r="Y1410" s="1" t="str">
        <f t="shared" ref="Y1410:Y1473" si="317">W1410 &amp; H1410 &amp; "M"</f>
        <v>¥343M</v>
      </c>
      <c r="Z1410" s="1" t="str">
        <f t="shared" ref="Z1410:Z1473" si="318">W1410 &amp; TEXT(R1410,"#,##0")</f>
        <v>¥0</v>
      </c>
      <c r="AA1410" s="1" t="str">
        <f t="shared" ref="AA1410:AA1473" si="319">W1410 &amp; TEXT(S1410,"#,##0")</f>
        <v>¥1,07,862</v>
      </c>
      <c r="AB1410" s="6">
        <f t="shared" ref="AB1410:AB1473" si="320">(H1410 * 1000000) / (12 * G1410)</f>
        <v>8988.4696016771486</v>
      </c>
      <c r="AC1410" s="1" t="str">
        <f t="shared" ref="AC1410:AC1473" si="321">IF(F1410&lt;100, "Small", IF(F1410&lt;=200, "Mid",IF(F1410&lt;500,  "Large")))</f>
        <v>Large</v>
      </c>
    </row>
    <row r="1411" spans="1:29">
      <c r="A1411" s="1" t="s">
        <v>2261</v>
      </c>
      <c r="B1411" s="1">
        <v>2010</v>
      </c>
      <c r="C1411" s="1" t="s">
        <v>27</v>
      </c>
      <c r="D1411" s="1" t="s">
        <v>46</v>
      </c>
      <c r="E1411" s="1" t="s">
        <v>28</v>
      </c>
      <c r="F1411" s="1">
        <v>201</v>
      </c>
      <c r="G1411" s="1">
        <v>2682</v>
      </c>
      <c r="H1411" s="1">
        <v>823</v>
      </c>
      <c r="I1411" s="1">
        <v>16.489999999999998</v>
      </c>
      <c r="J1411" s="1">
        <v>9</v>
      </c>
      <c r="K1411" s="1" t="s">
        <v>24</v>
      </c>
      <c r="L1411" s="1" t="s">
        <v>19</v>
      </c>
      <c r="M1411" s="1">
        <v>73</v>
      </c>
      <c r="N1411" s="1" t="s">
        <v>20</v>
      </c>
      <c r="O1411" s="1">
        <v>93958</v>
      </c>
      <c r="P1411" s="1">
        <f t="shared" si="308"/>
        <v>1</v>
      </c>
      <c r="Q1411" s="1">
        <f t="shared" si="309"/>
        <v>14</v>
      </c>
      <c r="R1411" s="5">
        <f t="shared" si="310"/>
        <v>7.4944071588366884E-2</v>
      </c>
      <c r="S1411" s="6">
        <f t="shared" si="311"/>
        <v>306860.55182699481</v>
      </c>
      <c r="T1411" s="4">
        <f t="shared" si="312"/>
        <v>4.0945273631840795</v>
      </c>
      <c r="U1411" s="1" t="str">
        <f t="shared" si="313"/>
        <v>High Performer</v>
      </c>
      <c r="V1411" s="1" t="str">
        <f t="shared" si="314"/>
        <v>Acquired</v>
      </c>
      <c r="W1411" s="1" t="str">
        <f t="shared" si="315"/>
        <v>$</v>
      </c>
      <c r="X1411" s="1" t="str">
        <f t="shared" si="316"/>
        <v>$201M</v>
      </c>
      <c r="Y1411" s="1" t="str">
        <f t="shared" si="317"/>
        <v>$823M</v>
      </c>
      <c r="Z1411" s="1" t="str">
        <f t="shared" si="318"/>
        <v>$0</v>
      </c>
      <c r="AA1411" s="1" t="str">
        <f t="shared" si="319"/>
        <v>$3,06,861</v>
      </c>
      <c r="AB1411" s="6">
        <f t="shared" si="320"/>
        <v>25571.712652249564</v>
      </c>
      <c r="AC1411" s="1" t="str">
        <f t="shared" si="321"/>
        <v>Large</v>
      </c>
    </row>
    <row r="1412" spans="1:29">
      <c r="A1412" s="1" t="s">
        <v>3151</v>
      </c>
      <c r="B1412" s="1">
        <v>2010</v>
      </c>
      <c r="C1412" s="1" t="s">
        <v>53</v>
      </c>
      <c r="D1412" s="1" t="s">
        <v>43</v>
      </c>
      <c r="E1412" s="1" t="s">
        <v>37</v>
      </c>
      <c r="F1412" s="1">
        <v>370</v>
      </c>
      <c r="G1412" s="1">
        <v>2215</v>
      </c>
      <c r="H1412" s="1">
        <v>326</v>
      </c>
      <c r="I1412" s="1">
        <v>0.44</v>
      </c>
      <c r="J1412" s="1">
        <v>9</v>
      </c>
      <c r="K1412" s="1" t="s">
        <v>19</v>
      </c>
      <c r="L1412" s="1" t="s">
        <v>24</v>
      </c>
      <c r="M1412" s="1">
        <v>1</v>
      </c>
      <c r="N1412" s="1" t="s">
        <v>29</v>
      </c>
      <c r="O1412" s="1">
        <v>82028</v>
      </c>
      <c r="P1412" s="1">
        <f t="shared" si="308"/>
        <v>4</v>
      </c>
      <c r="Q1412" s="1">
        <f t="shared" si="309"/>
        <v>14</v>
      </c>
      <c r="R1412" s="5">
        <f t="shared" si="310"/>
        <v>0.1670428893905192</v>
      </c>
      <c r="S1412" s="6">
        <f t="shared" si="311"/>
        <v>147178.32957110609</v>
      </c>
      <c r="T1412" s="4">
        <f t="shared" si="312"/>
        <v>0.88108108108108107</v>
      </c>
      <c r="U1412" s="1" t="str">
        <f t="shared" si="313"/>
        <v>Normal</v>
      </c>
      <c r="V1412" s="1" t="str">
        <f t="shared" si="314"/>
        <v>IPO</v>
      </c>
      <c r="W1412" s="1">
        <f t="shared" si="315"/>
        <v>0</v>
      </c>
      <c r="X1412" s="1" t="str">
        <f t="shared" si="316"/>
        <v>0370M</v>
      </c>
      <c r="Y1412" s="1" t="str">
        <f t="shared" si="317"/>
        <v>0326M</v>
      </c>
      <c r="Z1412" s="1" t="str">
        <f t="shared" si="318"/>
        <v>00</v>
      </c>
      <c r="AA1412" s="1" t="str">
        <f t="shared" si="319"/>
        <v>01,47,178</v>
      </c>
      <c r="AB1412" s="6">
        <f t="shared" si="320"/>
        <v>12264.860797592175</v>
      </c>
      <c r="AC1412" s="1" t="str">
        <f t="shared" si="321"/>
        <v>Large</v>
      </c>
    </row>
    <row r="1413" spans="1:29">
      <c r="A1413" s="1" t="s">
        <v>3915</v>
      </c>
      <c r="B1413" s="1">
        <v>2011</v>
      </c>
      <c r="C1413" s="1" t="s">
        <v>42</v>
      </c>
      <c r="D1413" s="1" t="s">
        <v>51</v>
      </c>
      <c r="E1413" s="1" t="s">
        <v>28</v>
      </c>
      <c r="F1413" s="1">
        <v>446</v>
      </c>
      <c r="G1413" s="1">
        <v>2371</v>
      </c>
      <c r="H1413" s="1">
        <v>1</v>
      </c>
      <c r="I1413" s="1">
        <v>23.49</v>
      </c>
      <c r="J1413" s="1">
        <v>5</v>
      </c>
      <c r="K1413" s="1" t="s">
        <v>19</v>
      </c>
      <c r="L1413" s="1" t="s">
        <v>19</v>
      </c>
      <c r="M1413" s="1">
        <v>5</v>
      </c>
      <c r="N1413" s="1" t="s">
        <v>29</v>
      </c>
      <c r="O1413" s="1">
        <v>4977477</v>
      </c>
      <c r="P1413" s="1">
        <f t="shared" si="308"/>
        <v>1</v>
      </c>
      <c r="Q1413" s="1">
        <f t="shared" si="309"/>
        <v>13</v>
      </c>
      <c r="R1413" s="5">
        <f t="shared" si="310"/>
        <v>0.18810628426824125</v>
      </c>
      <c r="S1413" s="6">
        <f t="shared" si="311"/>
        <v>421.76296921130324</v>
      </c>
      <c r="T1413" s="4">
        <f t="shared" si="312"/>
        <v>2.242152466367713E-3</v>
      </c>
      <c r="U1413" s="1" t="str">
        <f t="shared" si="313"/>
        <v>Normal</v>
      </c>
      <c r="V1413" s="1" t="str">
        <f t="shared" si="314"/>
        <v>Still Private</v>
      </c>
      <c r="W1413" s="1" t="str">
        <f t="shared" si="315"/>
        <v>¥</v>
      </c>
      <c r="X1413" s="1" t="str">
        <f t="shared" si="316"/>
        <v>¥446M</v>
      </c>
      <c r="Y1413" s="1" t="str">
        <f t="shared" si="317"/>
        <v>¥1M</v>
      </c>
      <c r="Z1413" s="1" t="str">
        <f t="shared" si="318"/>
        <v>¥0</v>
      </c>
      <c r="AA1413" s="1" t="str">
        <f t="shared" si="319"/>
        <v>¥422</v>
      </c>
      <c r="AB1413" s="6">
        <f t="shared" si="320"/>
        <v>35.146914100941935</v>
      </c>
      <c r="AC1413" s="1" t="str">
        <f t="shared" si="321"/>
        <v>Large</v>
      </c>
    </row>
    <row r="1414" spans="1:29">
      <c r="A1414" s="1" t="s">
        <v>4033</v>
      </c>
      <c r="B1414" s="1">
        <v>2011</v>
      </c>
      <c r="C1414" s="1" t="s">
        <v>59</v>
      </c>
      <c r="D1414" s="1" t="s">
        <v>48</v>
      </c>
      <c r="E1414" s="1" t="s">
        <v>28</v>
      </c>
      <c r="F1414" s="1">
        <v>248</v>
      </c>
      <c r="G1414" s="1">
        <v>3670</v>
      </c>
      <c r="H1414" s="1">
        <v>308</v>
      </c>
      <c r="I1414" s="1">
        <v>25.75</v>
      </c>
      <c r="J1414" s="1">
        <v>2</v>
      </c>
      <c r="K1414" s="1" t="s">
        <v>24</v>
      </c>
      <c r="L1414" s="1" t="s">
        <v>24</v>
      </c>
      <c r="M1414" s="1">
        <v>50</v>
      </c>
      <c r="N1414" s="1" t="s">
        <v>33</v>
      </c>
      <c r="O1414" s="1">
        <v>4961115</v>
      </c>
      <c r="P1414" s="1">
        <f t="shared" si="308"/>
        <v>1</v>
      </c>
      <c r="Q1414" s="1">
        <f t="shared" si="309"/>
        <v>13</v>
      </c>
      <c r="R1414" s="5">
        <f t="shared" si="310"/>
        <v>6.757493188010899E-2</v>
      </c>
      <c r="S1414" s="6">
        <f t="shared" si="311"/>
        <v>83923.705722070838</v>
      </c>
      <c r="T1414" s="4">
        <f t="shared" si="312"/>
        <v>1.2419354838709677</v>
      </c>
      <c r="U1414" s="1" t="str">
        <f t="shared" si="313"/>
        <v>Normal</v>
      </c>
      <c r="V1414" s="1" t="str">
        <f t="shared" si="314"/>
        <v>Acquired</v>
      </c>
      <c r="W1414" s="1" t="str">
        <f t="shared" si="315"/>
        <v>₹</v>
      </c>
      <c r="X1414" s="1" t="str">
        <f t="shared" si="316"/>
        <v>₹248M</v>
      </c>
      <c r="Y1414" s="1" t="str">
        <f t="shared" si="317"/>
        <v>₹308M</v>
      </c>
      <c r="Z1414" s="1" t="str">
        <f t="shared" si="318"/>
        <v>₹0</v>
      </c>
      <c r="AA1414" s="1" t="str">
        <f t="shared" si="319"/>
        <v>₹83,924</v>
      </c>
      <c r="AB1414" s="6">
        <f t="shared" si="320"/>
        <v>6993.6421435059037</v>
      </c>
      <c r="AC1414" s="1" t="str">
        <f t="shared" si="321"/>
        <v>Large</v>
      </c>
    </row>
    <row r="1415" spans="1:29">
      <c r="A1415" s="1" t="s">
        <v>865</v>
      </c>
      <c r="B1415" s="1">
        <v>2011</v>
      </c>
      <c r="C1415" s="1" t="s">
        <v>22</v>
      </c>
      <c r="D1415" s="1" t="s">
        <v>32</v>
      </c>
      <c r="E1415" s="1" t="s">
        <v>18</v>
      </c>
      <c r="F1415" s="1">
        <v>413</v>
      </c>
      <c r="G1415" s="1">
        <v>2973</v>
      </c>
      <c r="H1415" s="1">
        <v>561</v>
      </c>
      <c r="I1415" s="1">
        <v>19.71</v>
      </c>
      <c r="J1415" s="1">
        <v>8</v>
      </c>
      <c r="K1415" s="1" t="s">
        <v>19</v>
      </c>
      <c r="L1415" s="1" t="s">
        <v>19</v>
      </c>
      <c r="M1415" s="1">
        <v>48</v>
      </c>
      <c r="N1415" s="1" t="s">
        <v>49</v>
      </c>
      <c r="O1415" s="1">
        <v>4935987</v>
      </c>
      <c r="P1415" s="1">
        <f t="shared" si="308"/>
        <v>2</v>
      </c>
      <c r="Q1415" s="1">
        <f t="shared" si="309"/>
        <v>13</v>
      </c>
      <c r="R1415" s="5">
        <f t="shared" si="310"/>
        <v>0.13891691893710056</v>
      </c>
      <c r="S1415" s="6">
        <f t="shared" si="311"/>
        <v>188698.28456104946</v>
      </c>
      <c r="T1415" s="4">
        <f t="shared" si="312"/>
        <v>1.3583535108958837</v>
      </c>
      <c r="U1415" s="1" t="str">
        <f t="shared" si="313"/>
        <v>High Performer</v>
      </c>
      <c r="V1415" s="1" t="str">
        <f t="shared" si="314"/>
        <v>Still Private</v>
      </c>
      <c r="W1415" s="1" t="str">
        <f t="shared" si="315"/>
        <v>£</v>
      </c>
      <c r="X1415" s="1" t="str">
        <f t="shared" si="316"/>
        <v>£413M</v>
      </c>
      <c r="Y1415" s="1" t="str">
        <f t="shared" si="317"/>
        <v>£561M</v>
      </c>
      <c r="Z1415" s="1" t="str">
        <f t="shared" si="318"/>
        <v>£0</v>
      </c>
      <c r="AA1415" s="1" t="str">
        <f t="shared" si="319"/>
        <v>£1,88,698</v>
      </c>
      <c r="AB1415" s="6">
        <f t="shared" si="320"/>
        <v>15724.857046754121</v>
      </c>
      <c r="AC1415" s="1" t="str">
        <f t="shared" si="321"/>
        <v>Large</v>
      </c>
    </row>
    <row r="1416" spans="1:29">
      <c r="A1416" s="1" t="s">
        <v>2208</v>
      </c>
      <c r="B1416" s="1">
        <v>2011</v>
      </c>
      <c r="C1416" s="1" t="s">
        <v>53</v>
      </c>
      <c r="D1416" s="1" t="s">
        <v>36</v>
      </c>
      <c r="E1416" s="1" t="s">
        <v>28</v>
      </c>
      <c r="F1416" s="1">
        <v>331</v>
      </c>
      <c r="G1416" s="1">
        <v>4542</v>
      </c>
      <c r="H1416" s="1">
        <v>283</v>
      </c>
      <c r="I1416" s="1">
        <v>10.99</v>
      </c>
      <c r="J1416" s="1">
        <v>5</v>
      </c>
      <c r="K1416" s="1" t="s">
        <v>19</v>
      </c>
      <c r="L1416" s="1" t="s">
        <v>24</v>
      </c>
      <c r="M1416" s="1">
        <v>89</v>
      </c>
      <c r="N1416" s="1" t="s">
        <v>25</v>
      </c>
      <c r="O1416" s="1">
        <v>4930455</v>
      </c>
      <c r="P1416" s="1">
        <f t="shared" si="308"/>
        <v>1</v>
      </c>
      <c r="Q1416" s="1">
        <f t="shared" si="309"/>
        <v>13</v>
      </c>
      <c r="R1416" s="5">
        <f t="shared" si="310"/>
        <v>7.2875385292822545E-2</v>
      </c>
      <c r="S1416" s="6">
        <f t="shared" si="311"/>
        <v>62307.353588727434</v>
      </c>
      <c r="T1416" s="4">
        <f t="shared" si="312"/>
        <v>0.85498489425981872</v>
      </c>
      <c r="U1416" s="1" t="str">
        <f t="shared" si="313"/>
        <v>Normal</v>
      </c>
      <c r="V1416" s="1" t="str">
        <f t="shared" si="314"/>
        <v>IPO</v>
      </c>
      <c r="W1416" s="1">
        <f t="shared" si="315"/>
        <v>0</v>
      </c>
      <c r="X1416" s="1" t="str">
        <f t="shared" si="316"/>
        <v>0331M</v>
      </c>
      <c r="Y1416" s="1" t="str">
        <f t="shared" si="317"/>
        <v>0283M</v>
      </c>
      <c r="Z1416" s="1" t="str">
        <f t="shared" si="318"/>
        <v>00</v>
      </c>
      <c r="AA1416" s="1" t="str">
        <f t="shared" si="319"/>
        <v>062,307</v>
      </c>
      <c r="AB1416" s="6">
        <f t="shared" si="320"/>
        <v>5192.2794657272862</v>
      </c>
      <c r="AC1416" s="1" t="str">
        <f t="shared" si="321"/>
        <v>Large</v>
      </c>
    </row>
    <row r="1417" spans="1:29">
      <c r="A1417" s="1" t="s">
        <v>236</v>
      </c>
      <c r="B1417" s="1">
        <v>2011</v>
      </c>
      <c r="C1417" s="1" t="s">
        <v>45</v>
      </c>
      <c r="D1417" s="1" t="s">
        <v>43</v>
      </c>
      <c r="E1417" s="1" t="s">
        <v>18</v>
      </c>
      <c r="F1417" s="1">
        <v>414</v>
      </c>
      <c r="G1417" s="1">
        <v>243</v>
      </c>
      <c r="H1417" s="1">
        <v>451</v>
      </c>
      <c r="I1417" s="1">
        <v>15.9</v>
      </c>
      <c r="J1417" s="1">
        <v>6</v>
      </c>
      <c r="K1417" s="1" t="s">
        <v>24</v>
      </c>
      <c r="L1417" s="1" t="s">
        <v>19</v>
      </c>
      <c r="M1417" s="1">
        <v>96</v>
      </c>
      <c r="N1417" s="1" t="s">
        <v>49</v>
      </c>
      <c r="O1417" s="1">
        <v>4904518</v>
      </c>
      <c r="P1417" s="1">
        <f t="shared" ref="P1417:P1480" si="322">IF(E1417="Seed", 1,
 IF(E1417="Series A", 2,
 IF(E1417="Series B", 3,
 IF(E1417="Series C", 4,
 IF(E1417="IPO", 5, "")))))</f>
        <v>2</v>
      </c>
      <c r="Q1417" s="1">
        <f t="shared" si="309"/>
        <v>13</v>
      </c>
      <c r="R1417" s="5">
        <f t="shared" si="310"/>
        <v>1.7037037037037037</v>
      </c>
      <c r="S1417" s="6">
        <f t="shared" si="311"/>
        <v>1855967.0781893004</v>
      </c>
      <c r="T1417" s="4">
        <f t="shared" si="312"/>
        <v>1.0893719806763285</v>
      </c>
      <c r="U1417" s="1" t="str">
        <f t="shared" si="313"/>
        <v>Normal</v>
      </c>
      <c r="V1417" s="1" t="str">
        <f t="shared" si="314"/>
        <v>Acquired</v>
      </c>
      <c r="W1417" s="1" t="str">
        <f t="shared" si="315"/>
        <v>A$</v>
      </c>
      <c r="X1417" s="1" t="str">
        <f t="shared" si="316"/>
        <v>A$414M</v>
      </c>
      <c r="Y1417" s="1" t="str">
        <f t="shared" si="317"/>
        <v>A$451M</v>
      </c>
      <c r="Z1417" s="1" t="str">
        <f t="shared" si="318"/>
        <v>A$2</v>
      </c>
      <c r="AA1417" s="1" t="str">
        <f t="shared" si="319"/>
        <v>A$18,55,967</v>
      </c>
      <c r="AB1417" s="6">
        <f t="shared" si="320"/>
        <v>154663.92318244171</v>
      </c>
      <c r="AC1417" s="1" t="str">
        <f t="shared" si="321"/>
        <v>Large</v>
      </c>
    </row>
    <row r="1418" spans="1:29">
      <c r="A1418" s="1" t="s">
        <v>4323</v>
      </c>
      <c r="B1418" s="1">
        <v>2011</v>
      </c>
      <c r="C1418" s="1" t="s">
        <v>22</v>
      </c>
      <c r="D1418" s="1" t="s">
        <v>95</v>
      </c>
      <c r="E1418" s="1" t="s">
        <v>28</v>
      </c>
      <c r="F1418" s="1">
        <v>292</v>
      </c>
      <c r="G1418" s="1">
        <v>1302</v>
      </c>
      <c r="H1418" s="1">
        <v>184</v>
      </c>
      <c r="I1418" s="1">
        <v>14.85</v>
      </c>
      <c r="J1418" s="1">
        <v>1</v>
      </c>
      <c r="K1418" s="1" t="s">
        <v>19</v>
      </c>
      <c r="L1418" s="1" t="s">
        <v>19</v>
      </c>
      <c r="M1418" s="1">
        <v>59</v>
      </c>
      <c r="N1418" s="1" t="s">
        <v>49</v>
      </c>
      <c r="O1418" s="1">
        <v>4877883</v>
      </c>
      <c r="P1418" s="1">
        <f t="shared" si="322"/>
        <v>1</v>
      </c>
      <c r="Q1418" s="1">
        <f t="shared" si="309"/>
        <v>13</v>
      </c>
      <c r="R1418" s="5">
        <f t="shared" si="310"/>
        <v>0.22427035330261136</v>
      </c>
      <c r="S1418" s="6">
        <f t="shared" si="311"/>
        <v>141321.04454685099</v>
      </c>
      <c r="T1418" s="4">
        <f t="shared" si="312"/>
        <v>0.63013698630136983</v>
      </c>
      <c r="U1418" s="1" t="str">
        <f t="shared" si="313"/>
        <v>Normal</v>
      </c>
      <c r="V1418" s="1" t="str">
        <f t="shared" si="314"/>
        <v>Still Private</v>
      </c>
      <c r="W1418" s="1" t="str">
        <f t="shared" si="315"/>
        <v>£</v>
      </c>
      <c r="X1418" s="1" t="str">
        <f t="shared" si="316"/>
        <v>£292M</v>
      </c>
      <c r="Y1418" s="1" t="str">
        <f t="shared" si="317"/>
        <v>£184M</v>
      </c>
      <c r="Z1418" s="1" t="str">
        <f t="shared" si="318"/>
        <v>£0</v>
      </c>
      <c r="AA1418" s="1" t="str">
        <f t="shared" si="319"/>
        <v>£1,41,321</v>
      </c>
      <c r="AB1418" s="6">
        <f t="shared" si="320"/>
        <v>11776.753712237583</v>
      </c>
      <c r="AC1418" s="1" t="str">
        <f t="shared" si="321"/>
        <v>Large</v>
      </c>
    </row>
    <row r="1419" spans="1:29">
      <c r="A1419" s="1" t="s">
        <v>2524</v>
      </c>
      <c r="B1419" s="1">
        <v>2011</v>
      </c>
      <c r="C1419" s="1" t="s">
        <v>73</v>
      </c>
      <c r="D1419" s="1" t="s">
        <v>43</v>
      </c>
      <c r="E1419" s="1" t="s">
        <v>23</v>
      </c>
      <c r="F1419" s="1">
        <v>451</v>
      </c>
      <c r="G1419" s="1">
        <v>4880</v>
      </c>
      <c r="H1419" s="1">
        <v>777</v>
      </c>
      <c r="I1419" s="1">
        <v>35.67</v>
      </c>
      <c r="J1419" s="1">
        <v>8</v>
      </c>
      <c r="K1419" s="1" t="s">
        <v>24</v>
      </c>
      <c r="L1419" s="1" t="s">
        <v>24</v>
      </c>
      <c r="M1419" s="1">
        <v>31</v>
      </c>
      <c r="N1419" s="1" t="s">
        <v>25</v>
      </c>
      <c r="O1419" s="1">
        <v>4854055</v>
      </c>
      <c r="P1419" s="1">
        <f t="shared" si="322"/>
        <v>5</v>
      </c>
      <c r="Q1419" s="1">
        <f t="shared" si="309"/>
        <v>13</v>
      </c>
      <c r="R1419" s="5">
        <f t="shared" si="310"/>
        <v>9.2418032786885249E-2</v>
      </c>
      <c r="S1419" s="6">
        <f t="shared" si="311"/>
        <v>159221.31147540984</v>
      </c>
      <c r="T1419" s="4">
        <f t="shared" si="312"/>
        <v>1.7228381374722839</v>
      </c>
      <c r="U1419" s="1" t="str">
        <f t="shared" si="313"/>
        <v>High Performer</v>
      </c>
      <c r="V1419" s="1" t="str">
        <f t="shared" si="314"/>
        <v>Acquired</v>
      </c>
      <c r="W1419" s="1" t="str">
        <f t="shared" si="315"/>
        <v>€</v>
      </c>
      <c r="X1419" s="1" t="str">
        <f t="shared" si="316"/>
        <v>€451M</v>
      </c>
      <c r="Y1419" s="1" t="str">
        <f t="shared" si="317"/>
        <v>€777M</v>
      </c>
      <c r="Z1419" s="1" t="str">
        <f t="shared" si="318"/>
        <v>€0</v>
      </c>
      <c r="AA1419" s="1" t="str">
        <f t="shared" si="319"/>
        <v>€1,59,221</v>
      </c>
      <c r="AB1419" s="6">
        <f t="shared" si="320"/>
        <v>13268.442622950819</v>
      </c>
      <c r="AC1419" s="1" t="str">
        <f t="shared" si="321"/>
        <v>Large</v>
      </c>
    </row>
    <row r="1420" spans="1:29">
      <c r="A1420" s="1" t="s">
        <v>514</v>
      </c>
      <c r="B1420" s="1">
        <v>2011</v>
      </c>
      <c r="C1420" s="1" t="s">
        <v>27</v>
      </c>
      <c r="D1420" s="1" t="s">
        <v>46</v>
      </c>
      <c r="E1420" s="1" t="s">
        <v>40</v>
      </c>
      <c r="F1420" s="1">
        <v>315</v>
      </c>
      <c r="G1420" s="1">
        <v>1510</v>
      </c>
      <c r="H1420" s="1">
        <v>813</v>
      </c>
      <c r="I1420" s="1">
        <v>15.42</v>
      </c>
      <c r="J1420" s="1">
        <v>8</v>
      </c>
      <c r="K1420" s="1" t="s">
        <v>19</v>
      </c>
      <c r="L1420" s="1" t="s">
        <v>19</v>
      </c>
      <c r="M1420" s="1">
        <v>76</v>
      </c>
      <c r="N1420" s="1" t="s">
        <v>29</v>
      </c>
      <c r="O1420" s="1">
        <v>4846319</v>
      </c>
      <c r="P1420" s="1">
        <f t="shared" si="322"/>
        <v>3</v>
      </c>
      <c r="Q1420" s="1">
        <f t="shared" si="309"/>
        <v>13</v>
      </c>
      <c r="R1420" s="5">
        <f t="shared" si="310"/>
        <v>0.20860927152317882</v>
      </c>
      <c r="S1420" s="6">
        <f t="shared" si="311"/>
        <v>538410.59602649009</v>
      </c>
      <c r="T1420" s="4">
        <f t="shared" si="312"/>
        <v>2.5809523809523811</v>
      </c>
      <c r="U1420" s="1" t="str">
        <f t="shared" si="313"/>
        <v>High Performer</v>
      </c>
      <c r="V1420" s="1" t="str">
        <f t="shared" si="314"/>
        <v>Still Private</v>
      </c>
      <c r="W1420" s="1" t="str">
        <f t="shared" si="315"/>
        <v>$</v>
      </c>
      <c r="X1420" s="1" t="str">
        <f t="shared" si="316"/>
        <v>$315M</v>
      </c>
      <c r="Y1420" s="1" t="str">
        <f t="shared" si="317"/>
        <v>$813M</v>
      </c>
      <c r="Z1420" s="1" t="str">
        <f t="shared" si="318"/>
        <v>$0</v>
      </c>
      <c r="AA1420" s="1" t="str">
        <f t="shared" si="319"/>
        <v>$5,38,411</v>
      </c>
      <c r="AB1420" s="6">
        <f t="shared" si="320"/>
        <v>44867.54966887417</v>
      </c>
      <c r="AC1420" s="1" t="str">
        <f t="shared" si="321"/>
        <v>Large</v>
      </c>
    </row>
    <row r="1421" spans="1:29">
      <c r="A1421" s="1" t="s">
        <v>4848</v>
      </c>
      <c r="B1421" s="1">
        <v>2011</v>
      </c>
      <c r="C1421" s="1" t="s">
        <v>22</v>
      </c>
      <c r="D1421" s="1" t="s">
        <v>102</v>
      </c>
      <c r="E1421" s="1" t="s">
        <v>28</v>
      </c>
      <c r="F1421" s="1">
        <v>440</v>
      </c>
      <c r="G1421" s="1">
        <v>3991</v>
      </c>
      <c r="H1421" s="1">
        <v>273</v>
      </c>
      <c r="I1421" s="1">
        <v>37.9</v>
      </c>
      <c r="J1421" s="1">
        <v>7</v>
      </c>
      <c r="K1421" s="1" t="s">
        <v>19</v>
      </c>
      <c r="L1421" s="1" t="s">
        <v>19</v>
      </c>
      <c r="M1421" s="1">
        <v>20</v>
      </c>
      <c r="N1421" s="1" t="s">
        <v>49</v>
      </c>
      <c r="O1421" s="1">
        <v>4824210</v>
      </c>
      <c r="P1421" s="1">
        <f t="shared" si="322"/>
        <v>1</v>
      </c>
      <c r="Q1421" s="1">
        <f t="shared" si="309"/>
        <v>13</v>
      </c>
      <c r="R1421" s="5">
        <f t="shared" si="310"/>
        <v>0.11024805813079429</v>
      </c>
      <c r="S1421" s="6">
        <f t="shared" si="311"/>
        <v>68403.90879478828</v>
      </c>
      <c r="T1421" s="4">
        <f t="shared" si="312"/>
        <v>0.62045454545454548</v>
      </c>
      <c r="U1421" s="1" t="str">
        <f t="shared" si="313"/>
        <v>Normal</v>
      </c>
      <c r="V1421" s="1" t="str">
        <f t="shared" si="314"/>
        <v>Still Private</v>
      </c>
      <c r="W1421" s="1" t="str">
        <f t="shared" si="315"/>
        <v>£</v>
      </c>
      <c r="X1421" s="1" t="str">
        <f t="shared" si="316"/>
        <v>£440M</v>
      </c>
      <c r="Y1421" s="1" t="str">
        <f t="shared" si="317"/>
        <v>£273M</v>
      </c>
      <c r="Z1421" s="1" t="str">
        <f t="shared" si="318"/>
        <v>£0</v>
      </c>
      <c r="AA1421" s="1" t="str">
        <f t="shared" si="319"/>
        <v>£68,404</v>
      </c>
      <c r="AB1421" s="6">
        <f t="shared" si="320"/>
        <v>5700.325732899023</v>
      </c>
      <c r="AC1421" s="1" t="str">
        <f t="shared" si="321"/>
        <v>Large</v>
      </c>
    </row>
    <row r="1422" spans="1:29">
      <c r="A1422" s="1" t="s">
        <v>919</v>
      </c>
      <c r="B1422" s="1">
        <v>2011</v>
      </c>
      <c r="C1422" s="1" t="s">
        <v>45</v>
      </c>
      <c r="D1422" s="1" t="s">
        <v>39</v>
      </c>
      <c r="E1422" s="1" t="s">
        <v>23</v>
      </c>
      <c r="F1422" s="1">
        <v>275</v>
      </c>
      <c r="G1422" s="1">
        <v>1639</v>
      </c>
      <c r="H1422" s="1">
        <v>81</v>
      </c>
      <c r="I1422" s="1">
        <v>45.27</v>
      </c>
      <c r="J1422" s="1">
        <v>7</v>
      </c>
      <c r="K1422" s="1" t="s">
        <v>19</v>
      </c>
      <c r="L1422" s="1" t="s">
        <v>24</v>
      </c>
      <c r="M1422" s="1">
        <v>95</v>
      </c>
      <c r="N1422" s="1" t="s">
        <v>29</v>
      </c>
      <c r="O1422" s="1">
        <v>4796489</v>
      </c>
      <c r="P1422" s="1">
        <f t="shared" si="322"/>
        <v>5</v>
      </c>
      <c r="Q1422" s="1">
        <f t="shared" si="309"/>
        <v>13</v>
      </c>
      <c r="R1422" s="5">
        <f t="shared" si="310"/>
        <v>0.16778523489932887</v>
      </c>
      <c r="S1422" s="6">
        <f t="shared" si="311"/>
        <v>49420.378279438679</v>
      </c>
      <c r="T1422" s="4">
        <f t="shared" si="312"/>
        <v>0.29454545454545455</v>
      </c>
      <c r="U1422" s="1" t="str">
        <f t="shared" si="313"/>
        <v>Normal</v>
      </c>
      <c r="V1422" s="1" t="str">
        <f t="shared" si="314"/>
        <v>IPO</v>
      </c>
      <c r="W1422" s="1" t="str">
        <f t="shared" si="315"/>
        <v>A$</v>
      </c>
      <c r="X1422" s="1" t="str">
        <f t="shared" si="316"/>
        <v>A$275M</v>
      </c>
      <c r="Y1422" s="1" t="str">
        <f t="shared" si="317"/>
        <v>A$81M</v>
      </c>
      <c r="Z1422" s="1" t="str">
        <f t="shared" si="318"/>
        <v>A$0</v>
      </c>
      <c r="AA1422" s="1" t="str">
        <f t="shared" si="319"/>
        <v>A$49,420</v>
      </c>
      <c r="AB1422" s="6">
        <f t="shared" si="320"/>
        <v>4118.3648566198899</v>
      </c>
      <c r="AC1422" s="1" t="str">
        <f t="shared" si="321"/>
        <v>Large</v>
      </c>
    </row>
    <row r="1423" spans="1:29">
      <c r="A1423" s="1" t="s">
        <v>597</v>
      </c>
      <c r="B1423" s="1">
        <v>2011</v>
      </c>
      <c r="C1423" s="1" t="s">
        <v>31</v>
      </c>
      <c r="D1423" s="1" t="s">
        <v>48</v>
      </c>
      <c r="E1423" s="1" t="s">
        <v>18</v>
      </c>
      <c r="F1423" s="1">
        <v>210</v>
      </c>
      <c r="G1423" s="1">
        <v>1356</v>
      </c>
      <c r="H1423" s="1">
        <v>976</v>
      </c>
      <c r="I1423" s="1">
        <v>5.93</v>
      </c>
      <c r="J1423" s="1">
        <v>4</v>
      </c>
      <c r="K1423" s="1" t="s">
        <v>24</v>
      </c>
      <c r="L1423" s="1" t="s">
        <v>24</v>
      </c>
      <c r="M1423" s="1">
        <v>39</v>
      </c>
      <c r="N1423" s="1" t="s">
        <v>25</v>
      </c>
      <c r="O1423" s="1">
        <v>4713493</v>
      </c>
      <c r="P1423" s="1">
        <f t="shared" si="322"/>
        <v>2</v>
      </c>
      <c r="Q1423" s="1">
        <f t="shared" si="309"/>
        <v>13</v>
      </c>
      <c r="R1423" s="5">
        <f t="shared" si="310"/>
        <v>0.15486725663716813</v>
      </c>
      <c r="S1423" s="6">
        <f t="shared" si="311"/>
        <v>719764.01179940999</v>
      </c>
      <c r="T1423" s="4">
        <f t="shared" si="312"/>
        <v>4.647619047619048</v>
      </c>
      <c r="U1423" s="1" t="str">
        <f t="shared" si="313"/>
        <v>Normal</v>
      </c>
      <c r="V1423" s="1" t="str">
        <f t="shared" si="314"/>
        <v>Acquired</v>
      </c>
      <c r="W1423" s="1" t="str">
        <f t="shared" si="315"/>
        <v>€</v>
      </c>
      <c r="X1423" s="1" t="str">
        <f t="shared" si="316"/>
        <v>€210M</v>
      </c>
      <c r="Y1423" s="1" t="str">
        <f t="shared" si="317"/>
        <v>€976M</v>
      </c>
      <c r="Z1423" s="1" t="str">
        <f t="shared" si="318"/>
        <v>€0</v>
      </c>
      <c r="AA1423" s="1" t="str">
        <f t="shared" si="319"/>
        <v>€7,19,764</v>
      </c>
      <c r="AB1423" s="6">
        <f t="shared" si="320"/>
        <v>59980.334316617504</v>
      </c>
      <c r="AC1423" s="1" t="str">
        <f t="shared" si="321"/>
        <v>Large</v>
      </c>
    </row>
    <row r="1424" spans="1:29">
      <c r="A1424" s="1" t="s">
        <v>2813</v>
      </c>
      <c r="B1424" s="1">
        <v>2011</v>
      </c>
      <c r="C1424" s="1" t="s">
        <v>59</v>
      </c>
      <c r="D1424" s="1" t="s">
        <v>17</v>
      </c>
      <c r="E1424" s="1" t="s">
        <v>23</v>
      </c>
      <c r="F1424" s="1">
        <v>431</v>
      </c>
      <c r="G1424" s="1">
        <v>4664</v>
      </c>
      <c r="H1424" s="1">
        <v>135</v>
      </c>
      <c r="I1424" s="1">
        <v>38.36</v>
      </c>
      <c r="J1424" s="1">
        <v>7</v>
      </c>
      <c r="K1424" s="1" t="s">
        <v>24</v>
      </c>
      <c r="L1424" s="1" t="s">
        <v>24</v>
      </c>
      <c r="M1424" s="1">
        <v>97</v>
      </c>
      <c r="N1424" s="1" t="s">
        <v>33</v>
      </c>
      <c r="O1424" s="1">
        <v>4696829</v>
      </c>
      <c r="P1424" s="1">
        <f t="shared" si="322"/>
        <v>5</v>
      </c>
      <c r="Q1424" s="1">
        <f t="shared" si="309"/>
        <v>13</v>
      </c>
      <c r="R1424" s="5">
        <f t="shared" si="310"/>
        <v>9.2409948542024015E-2</v>
      </c>
      <c r="S1424" s="6">
        <f t="shared" si="311"/>
        <v>28945.111492281303</v>
      </c>
      <c r="T1424" s="4">
        <f t="shared" si="312"/>
        <v>0.31322505800464034</v>
      </c>
      <c r="U1424" s="1" t="str">
        <f t="shared" si="313"/>
        <v>Normal</v>
      </c>
      <c r="V1424" s="1" t="str">
        <f t="shared" si="314"/>
        <v>Acquired</v>
      </c>
      <c r="W1424" s="1" t="str">
        <f t="shared" si="315"/>
        <v>₹</v>
      </c>
      <c r="X1424" s="1" t="str">
        <f t="shared" si="316"/>
        <v>₹431M</v>
      </c>
      <c r="Y1424" s="1" t="str">
        <f t="shared" si="317"/>
        <v>₹135M</v>
      </c>
      <c r="Z1424" s="1" t="str">
        <f t="shared" si="318"/>
        <v>₹0</v>
      </c>
      <c r="AA1424" s="1" t="str">
        <f t="shared" si="319"/>
        <v>₹28,945</v>
      </c>
      <c r="AB1424" s="6">
        <f t="shared" si="320"/>
        <v>2412.0926243567751</v>
      </c>
      <c r="AC1424" s="1" t="str">
        <f t="shared" si="321"/>
        <v>Large</v>
      </c>
    </row>
    <row r="1425" spans="1:29">
      <c r="A1425" s="1" t="s">
        <v>300</v>
      </c>
      <c r="B1425" s="1">
        <v>2011</v>
      </c>
      <c r="C1425" s="1" t="s">
        <v>73</v>
      </c>
      <c r="D1425" s="1" t="s">
        <v>48</v>
      </c>
      <c r="E1425" s="1" t="s">
        <v>37</v>
      </c>
      <c r="F1425" s="1">
        <v>410</v>
      </c>
      <c r="G1425" s="1">
        <v>4035</v>
      </c>
      <c r="H1425" s="1">
        <v>965</v>
      </c>
      <c r="I1425" s="1">
        <v>36.49</v>
      </c>
      <c r="J1425" s="1">
        <v>8</v>
      </c>
      <c r="K1425" s="1" t="s">
        <v>19</v>
      </c>
      <c r="L1425" s="1" t="s">
        <v>24</v>
      </c>
      <c r="M1425" s="1">
        <v>76</v>
      </c>
      <c r="N1425" s="1" t="s">
        <v>29</v>
      </c>
      <c r="O1425" s="1">
        <v>4547008</v>
      </c>
      <c r="P1425" s="1">
        <f t="shared" si="322"/>
        <v>4</v>
      </c>
      <c r="Q1425" s="1">
        <f t="shared" si="309"/>
        <v>13</v>
      </c>
      <c r="R1425" s="5">
        <f t="shared" si="310"/>
        <v>0.10161090458488228</v>
      </c>
      <c r="S1425" s="6">
        <f t="shared" si="311"/>
        <v>239157.37298636927</v>
      </c>
      <c r="T1425" s="4">
        <f t="shared" si="312"/>
        <v>2.3536585365853657</v>
      </c>
      <c r="U1425" s="1" t="str">
        <f t="shared" si="313"/>
        <v>High Performer</v>
      </c>
      <c r="V1425" s="1" t="str">
        <f t="shared" si="314"/>
        <v>IPO</v>
      </c>
      <c r="W1425" s="1" t="str">
        <f t="shared" si="315"/>
        <v>€</v>
      </c>
      <c r="X1425" s="1" t="str">
        <f t="shared" si="316"/>
        <v>€410M</v>
      </c>
      <c r="Y1425" s="1" t="str">
        <f t="shared" si="317"/>
        <v>€965M</v>
      </c>
      <c r="Z1425" s="1" t="str">
        <f t="shared" si="318"/>
        <v>€0</v>
      </c>
      <c r="AA1425" s="1" t="str">
        <f t="shared" si="319"/>
        <v>€2,39,157</v>
      </c>
      <c r="AB1425" s="6">
        <f t="shared" si="320"/>
        <v>19929.781082197438</v>
      </c>
      <c r="AC1425" s="1" t="str">
        <f t="shared" si="321"/>
        <v>Large</v>
      </c>
    </row>
    <row r="1426" spans="1:29">
      <c r="A1426" s="1" t="s">
        <v>1657</v>
      </c>
      <c r="B1426" s="1">
        <v>2011</v>
      </c>
      <c r="C1426" s="1" t="s">
        <v>35</v>
      </c>
      <c r="D1426" s="1" t="s">
        <v>48</v>
      </c>
      <c r="E1426" s="1" t="s">
        <v>18</v>
      </c>
      <c r="F1426" s="1">
        <v>332</v>
      </c>
      <c r="G1426" s="1">
        <v>2319</v>
      </c>
      <c r="H1426" s="1">
        <v>844</v>
      </c>
      <c r="I1426" s="1">
        <v>33.770000000000003</v>
      </c>
      <c r="J1426" s="1">
        <v>7</v>
      </c>
      <c r="K1426" s="1" t="s">
        <v>24</v>
      </c>
      <c r="L1426" s="1" t="s">
        <v>24</v>
      </c>
      <c r="M1426" s="1">
        <v>81</v>
      </c>
      <c r="N1426" s="1" t="s">
        <v>49</v>
      </c>
      <c r="O1426" s="1">
        <v>4540027</v>
      </c>
      <c r="P1426" s="1">
        <f t="shared" si="322"/>
        <v>2</v>
      </c>
      <c r="Q1426" s="1">
        <f t="shared" si="309"/>
        <v>13</v>
      </c>
      <c r="R1426" s="5">
        <f t="shared" si="310"/>
        <v>0.14316515739542907</v>
      </c>
      <c r="S1426" s="6">
        <f t="shared" si="311"/>
        <v>363949.97843898233</v>
      </c>
      <c r="T1426" s="4">
        <f t="shared" si="312"/>
        <v>2.5421686746987953</v>
      </c>
      <c r="U1426" s="1" t="str">
        <f t="shared" si="313"/>
        <v>Normal</v>
      </c>
      <c r="V1426" s="1" t="str">
        <f t="shared" si="314"/>
        <v>Acquired</v>
      </c>
      <c r="W1426" s="1" t="str">
        <f t="shared" si="315"/>
        <v>¥</v>
      </c>
      <c r="X1426" s="1" t="str">
        <f t="shared" si="316"/>
        <v>¥332M</v>
      </c>
      <c r="Y1426" s="1" t="str">
        <f t="shared" si="317"/>
        <v>¥844M</v>
      </c>
      <c r="Z1426" s="1" t="str">
        <f t="shared" si="318"/>
        <v>¥0</v>
      </c>
      <c r="AA1426" s="1" t="str">
        <f t="shared" si="319"/>
        <v>¥3,63,950</v>
      </c>
      <c r="AB1426" s="6">
        <f t="shared" si="320"/>
        <v>30329.164869915192</v>
      </c>
      <c r="AC1426" s="1" t="str">
        <f t="shared" si="321"/>
        <v>Large</v>
      </c>
    </row>
    <row r="1427" spans="1:29">
      <c r="A1427" s="1" t="s">
        <v>1136</v>
      </c>
      <c r="B1427" s="1">
        <v>2011</v>
      </c>
      <c r="C1427" s="1" t="s">
        <v>16</v>
      </c>
      <c r="D1427" s="1" t="s">
        <v>43</v>
      </c>
      <c r="E1427" s="1" t="s">
        <v>40</v>
      </c>
      <c r="F1427" s="1">
        <v>478</v>
      </c>
      <c r="G1427" s="1">
        <v>4715</v>
      </c>
      <c r="H1427" s="1">
        <v>310</v>
      </c>
      <c r="I1427" s="1">
        <v>35.520000000000003</v>
      </c>
      <c r="J1427" s="1">
        <v>5</v>
      </c>
      <c r="K1427" s="1" t="s">
        <v>24</v>
      </c>
      <c r="L1427" s="1" t="s">
        <v>24</v>
      </c>
      <c r="M1427" s="1">
        <v>44</v>
      </c>
      <c r="N1427" s="1" t="s">
        <v>25</v>
      </c>
      <c r="O1427" s="1">
        <v>4535514</v>
      </c>
      <c r="P1427" s="1">
        <f t="shared" si="322"/>
        <v>3</v>
      </c>
      <c r="Q1427" s="1">
        <f t="shared" si="309"/>
        <v>13</v>
      </c>
      <c r="R1427" s="5">
        <f t="shared" si="310"/>
        <v>0.10137857900318134</v>
      </c>
      <c r="S1427" s="6">
        <f t="shared" si="311"/>
        <v>65747.613997879103</v>
      </c>
      <c r="T1427" s="4">
        <f t="shared" si="312"/>
        <v>0.64853556485355646</v>
      </c>
      <c r="U1427" s="1" t="str">
        <f t="shared" si="313"/>
        <v>Normal</v>
      </c>
      <c r="V1427" s="1" t="str">
        <f t="shared" si="314"/>
        <v>Acquired</v>
      </c>
      <c r="W1427" s="1" t="str">
        <f t="shared" si="315"/>
        <v>$</v>
      </c>
      <c r="X1427" s="1" t="str">
        <f t="shared" si="316"/>
        <v>$478M</v>
      </c>
      <c r="Y1427" s="1" t="str">
        <f t="shared" si="317"/>
        <v>$310M</v>
      </c>
      <c r="Z1427" s="1" t="str">
        <f t="shared" si="318"/>
        <v>$0</v>
      </c>
      <c r="AA1427" s="1" t="str">
        <f t="shared" si="319"/>
        <v>$65,748</v>
      </c>
      <c r="AB1427" s="6">
        <f t="shared" si="320"/>
        <v>5478.9678331565929</v>
      </c>
      <c r="AC1427" s="1" t="str">
        <f t="shared" si="321"/>
        <v>Large</v>
      </c>
    </row>
    <row r="1428" spans="1:29">
      <c r="A1428" s="1" t="s">
        <v>4750</v>
      </c>
      <c r="B1428" s="1">
        <v>2011</v>
      </c>
      <c r="C1428" s="1" t="s">
        <v>31</v>
      </c>
      <c r="D1428" s="1" t="s">
        <v>39</v>
      </c>
      <c r="E1428" s="1" t="s">
        <v>28</v>
      </c>
      <c r="F1428" s="1">
        <v>425</v>
      </c>
      <c r="G1428" s="1">
        <v>2666</v>
      </c>
      <c r="H1428" s="1">
        <v>446</v>
      </c>
      <c r="I1428" s="1">
        <v>48.51</v>
      </c>
      <c r="J1428" s="1">
        <v>1</v>
      </c>
      <c r="K1428" s="1" t="s">
        <v>19</v>
      </c>
      <c r="L1428" s="1" t="s">
        <v>24</v>
      </c>
      <c r="M1428" s="1">
        <v>25</v>
      </c>
      <c r="N1428" s="1" t="s">
        <v>25</v>
      </c>
      <c r="O1428" s="1">
        <v>4499509</v>
      </c>
      <c r="P1428" s="1">
        <f t="shared" si="322"/>
        <v>1</v>
      </c>
      <c r="Q1428" s="1">
        <f t="shared" si="309"/>
        <v>13</v>
      </c>
      <c r="R1428" s="5">
        <f t="shared" si="310"/>
        <v>0.15941485371342837</v>
      </c>
      <c r="S1428" s="6">
        <f t="shared" si="311"/>
        <v>167291.82295573893</v>
      </c>
      <c r="T1428" s="4">
        <f t="shared" si="312"/>
        <v>1.0494117647058823</v>
      </c>
      <c r="U1428" s="1" t="str">
        <f t="shared" si="313"/>
        <v>Normal</v>
      </c>
      <c r="V1428" s="1" t="str">
        <f t="shared" si="314"/>
        <v>IPO</v>
      </c>
      <c r="W1428" s="1" t="str">
        <f t="shared" si="315"/>
        <v>€</v>
      </c>
      <c r="X1428" s="1" t="str">
        <f t="shared" si="316"/>
        <v>€425M</v>
      </c>
      <c r="Y1428" s="1" t="str">
        <f t="shared" si="317"/>
        <v>€446M</v>
      </c>
      <c r="Z1428" s="1" t="str">
        <f t="shared" si="318"/>
        <v>€0</v>
      </c>
      <c r="AA1428" s="1" t="str">
        <f t="shared" si="319"/>
        <v>€1,67,292</v>
      </c>
      <c r="AB1428" s="6">
        <f t="shared" si="320"/>
        <v>13940.985246311579</v>
      </c>
      <c r="AC1428" s="1" t="str">
        <f t="shared" si="321"/>
        <v>Large</v>
      </c>
    </row>
    <row r="1429" spans="1:29">
      <c r="A1429" s="1" t="s">
        <v>2417</v>
      </c>
      <c r="B1429" s="1">
        <v>2011</v>
      </c>
      <c r="C1429" s="1" t="s">
        <v>53</v>
      </c>
      <c r="D1429" s="1" t="s">
        <v>48</v>
      </c>
      <c r="E1429" s="1" t="s">
        <v>37</v>
      </c>
      <c r="F1429" s="1">
        <v>307</v>
      </c>
      <c r="G1429" s="1">
        <v>3616</v>
      </c>
      <c r="H1429" s="1">
        <v>14</v>
      </c>
      <c r="I1429" s="1">
        <v>43.67</v>
      </c>
      <c r="J1429" s="1">
        <v>5</v>
      </c>
      <c r="K1429" s="1" t="s">
        <v>24</v>
      </c>
      <c r="L1429" s="1" t="s">
        <v>19</v>
      </c>
      <c r="M1429" s="1">
        <v>2</v>
      </c>
      <c r="N1429" s="1" t="s">
        <v>33</v>
      </c>
      <c r="O1429" s="1">
        <v>4435313</v>
      </c>
      <c r="P1429" s="1">
        <f t="shared" si="322"/>
        <v>4</v>
      </c>
      <c r="Q1429" s="1">
        <f t="shared" si="309"/>
        <v>13</v>
      </c>
      <c r="R1429" s="5">
        <f t="shared" si="310"/>
        <v>8.4900442477876106E-2</v>
      </c>
      <c r="S1429" s="6">
        <f t="shared" si="311"/>
        <v>3871.6814159292035</v>
      </c>
      <c r="T1429" s="4">
        <f t="shared" si="312"/>
        <v>4.5602605863192182E-2</v>
      </c>
      <c r="U1429" s="1" t="str">
        <f t="shared" si="313"/>
        <v>Normal</v>
      </c>
      <c r="V1429" s="1" t="str">
        <f t="shared" si="314"/>
        <v>Acquired</v>
      </c>
      <c r="W1429" s="1">
        <f t="shared" si="315"/>
        <v>0</v>
      </c>
      <c r="X1429" s="1" t="str">
        <f t="shared" si="316"/>
        <v>0307M</v>
      </c>
      <c r="Y1429" s="1" t="str">
        <f t="shared" si="317"/>
        <v>014M</v>
      </c>
      <c r="Z1429" s="1" t="str">
        <f t="shared" si="318"/>
        <v>00</v>
      </c>
      <c r="AA1429" s="1" t="str">
        <f t="shared" si="319"/>
        <v>03,872</v>
      </c>
      <c r="AB1429" s="6">
        <f t="shared" si="320"/>
        <v>322.64011799410031</v>
      </c>
      <c r="AC1429" s="1" t="str">
        <f t="shared" si="321"/>
        <v>Large</v>
      </c>
    </row>
    <row r="1430" spans="1:29">
      <c r="A1430" s="1" t="s">
        <v>164</v>
      </c>
      <c r="B1430" s="1">
        <v>2011</v>
      </c>
      <c r="C1430" s="1" t="s">
        <v>35</v>
      </c>
      <c r="D1430" s="1" t="s">
        <v>48</v>
      </c>
      <c r="E1430" s="1" t="s">
        <v>23</v>
      </c>
      <c r="F1430" s="1">
        <v>465</v>
      </c>
      <c r="G1430" s="1">
        <v>2947</v>
      </c>
      <c r="H1430" s="1">
        <v>144</v>
      </c>
      <c r="I1430" s="1">
        <v>43.92</v>
      </c>
      <c r="J1430" s="1">
        <v>7</v>
      </c>
      <c r="K1430" s="1" t="s">
        <v>19</v>
      </c>
      <c r="L1430" s="1" t="s">
        <v>24</v>
      </c>
      <c r="M1430" s="1">
        <v>57</v>
      </c>
      <c r="N1430" s="1" t="s">
        <v>29</v>
      </c>
      <c r="O1430" s="1">
        <v>4386676</v>
      </c>
      <c r="P1430" s="1">
        <f t="shared" si="322"/>
        <v>5</v>
      </c>
      <c r="Q1430" s="1">
        <f t="shared" si="309"/>
        <v>13</v>
      </c>
      <c r="R1430" s="5">
        <f t="shared" si="310"/>
        <v>0.15778758059043094</v>
      </c>
      <c r="S1430" s="6">
        <f t="shared" si="311"/>
        <v>48863.250763488293</v>
      </c>
      <c r="T1430" s="4">
        <f t="shared" si="312"/>
        <v>0.30967741935483872</v>
      </c>
      <c r="U1430" s="1" t="str">
        <f t="shared" si="313"/>
        <v>Normal</v>
      </c>
      <c r="V1430" s="1" t="str">
        <f t="shared" si="314"/>
        <v>IPO</v>
      </c>
      <c r="W1430" s="1" t="str">
        <f t="shared" si="315"/>
        <v>¥</v>
      </c>
      <c r="X1430" s="1" t="str">
        <f t="shared" si="316"/>
        <v>¥465M</v>
      </c>
      <c r="Y1430" s="1" t="str">
        <f t="shared" si="317"/>
        <v>¥144M</v>
      </c>
      <c r="Z1430" s="1" t="str">
        <f t="shared" si="318"/>
        <v>¥0</v>
      </c>
      <c r="AA1430" s="1" t="str">
        <f t="shared" si="319"/>
        <v>¥48,863</v>
      </c>
      <c r="AB1430" s="6">
        <f t="shared" si="320"/>
        <v>4071.9375636240243</v>
      </c>
      <c r="AC1430" s="1" t="str">
        <f t="shared" si="321"/>
        <v>Large</v>
      </c>
    </row>
    <row r="1431" spans="1:29">
      <c r="A1431" s="1" t="s">
        <v>2072</v>
      </c>
      <c r="B1431" s="1">
        <v>2011</v>
      </c>
      <c r="C1431" s="1" t="s">
        <v>73</v>
      </c>
      <c r="D1431" s="1" t="s">
        <v>17</v>
      </c>
      <c r="E1431" s="1" t="s">
        <v>23</v>
      </c>
      <c r="F1431" s="1">
        <v>304</v>
      </c>
      <c r="G1431" s="1">
        <v>4430</v>
      </c>
      <c r="H1431" s="1">
        <v>457</v>
      </c>
      <c r="I1431" s="1">
        <v>24.66</v>
      </c>
      <c r="J1431" s="1">
        <v>8</v>
      </c>
      <c r="K1431" s="1" t="s">
        <v>24</v>
      </c>
      <c r="L1431" s="1" t="s">
        <v>24</v>
      </c>
      <c r="M1431" s="1">
        <v>16</v>
      </c>
      <c r="N1431" s="1" t="s">
        <v>25</v>
      </c>
      <c r="O1431" s="1">
        <v>4321496</v>
      </c>
      <c r="P1431" s="1">
        <f t="shared" si="322"/>
        <v>5</v>
      </c>
      <c r="Q1431" s="1">
        <f t="shared" si="309"/>
        <v>13</v>
      </c>
      <c r="R1431" s="5">
        <f t="shared" si="310"/>
        <v>6.8623024830699778E-2</v>
      </c>
      <c r="S1431" s="6">
        <f t="shared" si="311"/>
        <v>103160.27088036117</v>
      </c>
      <c r="T1431" s="4">
        <f t="shared" si="312"/>
        <v>1.5032894736842106</v>
      </c>
      <c r="U1431" s="1" t="str">
        <f t="shared" si="313"/>
        <v>High Performer</v>
      </c>
      <c r="V1431" s="1" t="str">
        <f t="shared" si="314"/>
        <v>Acquired</v>
      </c>
      <c r="W1431" s="1" t="str">
        <f t="shared" si="315"/>
        <v>€</v>
      </c>
      <c r="X1431" s="1" t="str">
        <f t="shared" si="316"/>
        <v>€304M</v>
      </c>
      <c r="Y1431" s="1" t="str">
        <f t="shared" si="317"/>
        <v>€457M</v>
      </c>
      <c r="Z1431" s="1" t="str">
        <f t="shared" si="318"/>
        <v>€0</v>
      </c>
      <c r="AA1431" s="1" t="str">
        <f t="shared" si="319"/>
        <v>€1,03,160</v>
      </c>
      <c r="AB1431" s="6">
        <f t="shared" si="320"/>
        <v>8596.6892400300985</v>
      </c>
      <c r="AC1431" s="1" t="str">
        <f t="shared" si="321"/>
        <v>Large</v>
      </c>
    </row>
    <row r="1432" spans="1:29">
      <c r="A1432" s="1" t="s">
        <v>4961</v>
      </c>
      <c r="B1432" s="1">
        <v>2011</v>
      </c>
      <c r="C1432" s="1" t="s">
        <v>42</v>
      </c>
      <c r="D1432" s="1" t="s">
        <v>51</v>
      </c>
      <c r="E1432" s="1" t="s">
        <v>37</v>
      </c>
      <c r="F1432" s="1">
        <v>402</v>
      </c>
      <c r="G1432" s="1">
        <v>2544</v>
      </c>
      <c r="H1432" s="1">
        <v>131</v>
      </c>
      <c r="I1432" s="1">
        <v>48.17</v>
      </c>
      <c r="J1432" s="1">
        <v>1</v>
      </c>
      <c r="K1432" s="1" t="s">
        <v>24</v>
      </c>
      <c r="L1432" s="1" t="s">
        <v>19</v>
      </c>
      <c r="M1432" s="1">
        <v>47</v>
      </c>
      <c r="N1432" s="1" t="s">
        <v>49</v>
      </c>
      <c r="O1432" s="1">
        <v>4302466</v>
      </c>
      <c r="P1432" s="1">
        <f t="shared" si="322"/>
        <v>4</v>
      </c>
      <c r="Q1432" s="1">
        <f t="shared" si="309"/>
        <v>13</v>
      </c>
      <c r="R1432" s="5">
        <f t="shared" si="310"/>
        <v>0.15801886792452829</v>
      </c>
      <c r="S1432" s="6">
        <f t="shared" si="311"/>
        <v>51493.710691823901</v>
      </c>
      <c r="T1432" s="4">
        <f t="shared" si="312"/>
        <v>0.32587064676616917</v>
      </c>
      <c r="U1432" s="1" t="str">
        <f t="shared" si="313"/>
        <v>Normal</v>
      </c>
      <c r="V1432" s="1" t="str">
        <f t="shared" si="314"/>
        <v>Acquired</v>
      </c>
      <c r="W1432" s="1" t="str">
        <f t="shared" si="315"/>
        <v>¥</v>
      </c>
      <c r="X1432" s="1" t="str">
        <f t="shared" si="316"/>
        <v>¥402M</v>
      </c>
      <c r="Y1432" s="1" t="str">
        <f t="shared" si="317"/>
        <v>¥131M</v>
      </c>
      <c r="Z1432" s="1" t="str">
        <f t="shared" si="318"/>
        <v>¥0</v>
      </c>
      <c r="AA1432" s="1" t="str">
        <f t="shared" si="319"/>
        <v>¥51,494</v>
      </c>
      <c r="AB1432" s="6">
        <f t="shared" si="320"/>
        <v>4291.1425576519914</v>
      </c>
      <c r="AC1432" s="1" t="str">
        <f t="shared" si="321"/>
        <v>Large</v>
      </c>
    </row>
    <row r="1433" spans="1:29">
      <c r="A1433" s="1" t="s">
        <v>1023</v>
      </c>
      <c r="B1433" s="1">
        <v>2011</v>
      </c>
      <c r="C1433" s="1" t="s">
        <v>31</v>
      </c>
      <c r="D1433" s="1" t="s">
        <v>36</v>
      </c>
      <c r="E1433" s="1" t="s">
        <v>40</v>
      </c>
      <c r="F1433" s="1">
        <v>488</v>
      </c>
      <c r="G1433" s="1">
        <v>13</v>
      </c>
      <c r="H1433" s="1">
        <v>538</v>
      </c>
      <c r="I1433" s="1">
        <v>24.14</v>
      </c>
      <c r="J1433" s="1">
        <v>9</v>
      </c>
      <c r="K1433" s="1" t="s">
        <v>19</v>
      </c>
      <c r="L1433" s="1" t="s">
        <v>24</v>
      </c>
      <c r="M1433" s="1">
        <v>21</v>
      </c>
      <c r="N1433" s="1" t="s">
        <v>33</v>
      </c>
      <c r="O1433" s="1">
        <v>4235110</v>
      </c>
      <c r="P1433" s="1">
        <f t="shared" si="322"/>
        <v>3</v>
      </c>
      <c r="Q1433" s="1">
        <f t="shared" si="309"/>
        <v>13</v>
      </c>
      <c r="R1433" s="5">
        <f t="shared" si="310"/>
        <v>37.53846153846154</v>
      </c>
      <c r="S1433" s="6">
        <f t="shared" si="311"/>
        <v>41384615.384615384</v>
      </c>
      <c r="T1433" s="4">
        <f t="shared" si="312"/>
        <v>1.1024590163934427</v>
      </c>
      <c r="U1433" s="1" t="str">
        <f t="shared" si="313"/>
        <v>High Performer</v>
      </c>
      <c r="V1433" s="1" t="str">
        <f t="shared" si="314"/>
        <v>IPO</v>
      </c>
      <c r="W1433" s="1" t="str">
        <f t="shared" si="315"/>
        <v>€</v>
      </c>
      <c r="X1433" s="1" t="str">
        <f t="shared" si="316"/>
        <v>€488M</v>
      </c>
      <c r="Y1433" s="1" t="str">
        <f t="shared" si="317"/>
        <v>€538M</v>
      </c>
      <c r="Z1433" s="1" t="str">
        <f t="shared" si="318"/>
        <v>€38</v>
      </c>
      <c r="AA1433" s="1" t="str">
        <f t="shared" si="319"/>
        <v>€4,13,84,615</v>
      </c>
      <c r="AB1433" s="6">
        <f t="shared" si="320"/>
        <v>3448717.9487179485</v>
      </c>
      <c r="AC1433" s="1" t="str">
        <f t="shared" si="321"/>
        <v>Large</v>
      </c>
    </row>
    <row r="1434" spans="1:29">
      <c r="A1434" s="1" t="s">
        <v>1383</v>
      </c>
      <c r="B1434" s="1">
        <v>2011</v>
      </c>
      <c r="C1434" s="1" t="s">
        <v>22</v>
      </c>
      <c r="D1434" s="1" t="s">
        <v>48</v>
      </c>
      <c r="E1434" s="1" t="s">
        <v>28</v>
      </c>
      <c r="F1434" s="1">
        <v>283</v>
      </c>
      <c r="G1434" s="1">
        <v>2603</v>
      </c>
      <c r="H1434" s="1">
        <v>949</v>
      </c>
      <c r="I1434" s="1">
        <v>8.1999999999999993</v>
      </c>
      <c r="J1434" s="1">
        <v>8</v>
      </c>
      <c r="K1434" s="1" t="s">
        <v>19</v>
      </c>
      <c r="L1434" s="1" t="s">
        <v>19</v>
      </c>
      <c r="M1434" s="1">
        <v>81</v>
      </c>
      <c r="N1434" s="1" t="s">
        <v>25</v>
      </c>
      <c r="O1434" s="1">
        <v>4184362</v>
      </c>
      <c r="P1434" s="1">
        <f t="shared" si="322"/>
        <v>1</v>
      </c>
      <c r="Q1434" s="1">
        <f t="shared" si="309"/>
        <v>13</v>
      </c>
      <c r="R1434" s="5">
        <f t="shared" si="310"/>
        <v>0.10872070687668076</v>
      </c>
      <c r="S1434" s="6">
        <f t="shared" si="311"/>
        <v>364579.33154053014</v>
      </c>
      <c r="T1434" s="4">
        <f t="shared" si="312"/>
        <v>3.3533568904593638</v>
      </c>
      <c r="U1434" s="1" t="str">
        <f t="shared" si="313"/>
        <v>High Performer</v>
      </c>
      <c r="V1434" s="1" t="str">
        <f t="shared" si="314"/>
        <v>Still Private</v>
      </c>
      <c r="W1434" s="1" t="str">
        <f t="shared" si="315"/>
        <v>£</v>
      </c>
      <c r="X1434" s="1" t="str">
        <f t="shared" si="316"/>
        <v>£283M</v>
      </c>
      <c r="Y1434" s="1" t="str">
        <f t="shared" si="317"/>
        <v>£949M</v>
      </c>
      <c r="Z1434" s="1" t="str">
        <f t="shared" si="318"/>
        <v>£0</v>
      </c>
      <c r="AA1434" s="1" t="str">
        <f t="shared" si="319"/>
        <v>£3,64,579</v>
      </c>
      <c r="AB1434" s="6">
        <f t="shared" si="320"/>
        <v>30381.610961710845</v>
      </c>
      <c r="AC1434" s="1" t="str">
        <f t="shared" si="321"/>
        <v>Large</v>
      </c>
    </row>
    <row r="1435" spans="1:29">
      <c r="A1435" s="1" t="s">
        <v>672</v>
      </c>
      <c r="B1435" s="1">
        <v>2011</v>
      </c>
      <c r="C1435" s="1" t="s">
        <v>31</v>
      </c>
      <c r="D1435" s="1" t="s">
        <v>32</v>
      </c>
      <c r="E1435" s="1" t="s">
        <v>18</v>
      </c>
      <c r="F1435" s="1">
        <v>483</v>
      </c>
      <c r="G1435" s="1">
        <v>2754</v>
      </c>
      <c r="H1435" s="1">
        <v>918</v>
      </c>
      <c r="I1435" s="1">
        <v>22.48</v>
      </c>
      <c r="J1435" s="1">
        <v>4</v>
      </c>
      <c r="K1435" s="1" t="s">
        <v>19</v>
      </c>
      <c r="L1435" s="1" t="s">
        <v>19</v>
      </c>
      <c r="M1435" s="1">
        <v>30</v>
      </c>
      <c r="N1435" s="1" t="s">
        <v>20</v>
      </c>
      <c r="O1435" s="1">
        <v>4135853</v>
      </c>
      <c r="P1435" s="1">
        <f t="shared" si="322"/>
        <v>2</v>
      </c>
      <c r="Q1435" s="1">
        <f t="shared" si="309"/>
        <v>13</v>
      </c>
      <c r="R1435" s="5">
        <f t="shared" si="310"/>
        <v>0.17538126361655773</v>
      </c>
      <c r="S1435" s="6">
        <f t="shared" si="311"/>
        <v>333333.33333333331</v>
      </c>
      <c r="T1435" s="4">
        <f t="shared" si="312"/>
        <v>1.9006211180124224</v>
      </c>
      <c r="U1435" s="1" t="str">
        <f t="shared" si="313"/>
        <v>Normal</v>
      </c>
      <c r="V1435" s="1" t="str">
        <f t="shared" si="314"/>
        <v>Still Private</v>
      </c>
      <c r="W1435" s="1" t="str">
        <f t="shared" si="315"/>
        <v>€</v>
      </c>
      <c r="X1435" s="1" t="str">
        <f t="shared" si="316"/>
        <v>€483M</v>
      </c>
      <c r="Y1435" s="1" t="str">
        <f t="shared" si="317"/>
        <v>€918M</v>
      </c>
      <c r="Z1435" s="1" t="str">
        <f t="shared" si="318"/>
        <v>€0</v>
      </c>
      <c r="AA1435" s="1" t="str">
        <f t="shared" si="319"/>
        <v>€3,33,333</v>
      </c>
      <c r="AB1435" s="6">
        <f t="shared" si="320"/>
        <v>27777.777777777777</v>
      </c>
      <c r="AC1435" s="1" t="str">
        <f t="shared" si="321"/>
        <v>Large</v>
      </c>
    </row>
    <row r="1436" spans="1:29">
      <c r="A1436" s="1" t="s">
        <v>4929</v>
      </c>
      <c r="B1436" s="1">
        <v>2011</v>
      </c>
      <c r="C1436" s="1" t="s">
        <v>16</v>
      </c>
      <c r="D1436" s="1" t="s">
        <v>51</v>
      </c>
      <c r="E1436" s="1" t="s">
        <v>40</v>
      </c>
      <c r="F1436" s="1">
        <v>221</v>
      </c>
      <c r="G1436" s="1">
        <v>4488</v>
      </c>
      <c r="H1436" s="1">
        <v>387</v>
      </c>
      <c r="I1436" s="1">
        <v>47.72</v>
      </c>
      <c r="J1436" s="1">
        <v>1</v>
      </c>
      <c r="K1436" s="1" t="s">
        <v>19</v>
      </c>
      <c r="L1436" s="1" t="s">
        <v>19</v>
      </c>
      <c r="M1436" s="1">
        <v>47</v>
      </c>
      <c r="N1436" s="1" t="s">
        <v>33</v>
      </c>
      <c r="O1436" s="1">
        <v>4107066</v>
      </c>
      <c r="P1436" s="1">
        <f t="shared" si="322"/>
        <v>3</v>
      </c>
      <c r="Q1436" s="1">
        <f t="shared" si="309"/>
        <v>13</v>
      </c>
      <c r="R1436" s="5">
        <f t="shared" si="310"/>
        <v>4.924242424242424E-2</v>
      </c>
      <c r="S1436" s="6">
        <f t="shared" si="311"/>
        <v>86229.946524064173</v>
      </c>
      <c r="T1436" s="4">
        <f t="shared" si="312"/>
        <v>1.751131221719457</v>
      </c>
      <c r="U1436" s="1" t="str">
        <f t="shared" si="313"/>
        <v>Normal</v>
      </c>
      <c r="V1436" s="1" t="str">
        <f t="shared" si="314"/>
        <v>Still Private</v>
      </c>
      <c r="W1436" s="1" t="str">
        <f t="shared" si="315"/>
        <v>$</v>
      </c>
      <c r="X1436" s="1" t="str">
        <f t="shared" si="316"/>
        <v>$221M</v>
      </c>
      <c r="Y1436" s="1" t="str">
        <f t="shared" si="317"/>
        <v>$387M</v>
      </c>
      <c r="Z1436" s="1" t="str">
        <f t="shared" si="318"/>
        <v>$0</v>
      </c>
      <c r="AA1436" s="1" t="str">
        <f t="shared" si="319"/>
        <v>$86,230</v>
      </c>
      <c r="AB1436" s="6">
        <f t="shared" si="320"/>
        <v>7185.8288770053477</v>
      </c>
      <c r="AC1436" s="1" t="str">
        <f t="shared" si="321"/>
        <v>Large</v>
      </c>
    </row>
    <row r="1437" spans="1:29">
      <c r="A1437" s="1" t="s">
        <v>2443</v>
      </c>
      <c r="B1437" s="1">
        <v>2011</v>
      </c>
      <c r="C1437" s="1" t="s">
        <v>53</v>
      </c>
      <c r="D1437" s="1" t="s">
        <v>51</v>
      </c>
      <c r="E1437" s="1" t="s">
        <v>18</v>
      </c>
      <c r="F1437" s="1">
        <v>446</v>
      </c>
      <c r="G1437" s="1">
        <v>1997</v>
      </c>
      <c r="H1437" s="1">
        <v>231</v>
      </c>
      <c r="I1437" s="1">
        <v>4.43</v>
      </c>
      <c r="J1437" s="1">
        <v>1</v>
      </c>
      <c r="K1437" s="1" t="s">
        <v>19</v>
      </c>
      <c r="L1437" s="1" t="s">
        <v>19</v>
      </c>
      <c r="M1437" s="1">
        <v>74</v>
      </c>
      <c r="N1437" s="1" t="s">
        <v>49</v>
      </c>
      <c r="O1437" s="1">
        <v>4045659</v>
      </c>
      <c r="P1437" s="1">
        <f t="shared" si="322"/>
        <v>2</v>
      </c>
      <c r="Q1437" s="1">
        <f t="shared" si="309"/>
        <v>13</v>
      </c>
      <c r="R1437" s="5">
        <f t="shared" si="310"/>
        <v>0.22333500250375563</v>
      </c>
      <c r="S1437" s="6">
        <f t="shared" si="311"/>
        <v>115673.5102653981</v>
      </c>
      <c r="T1437" s="4">
        <f t="shared" si="312"/>
        <v>0.51793721973094176</v>
      </c>
      <c r="U1437" s="1" t="str">
        <f t="shared" si="313"/>
        <v>Normal</v>
      </c>
      <c r="V1437" s="1" t="str">
        <f t="shared" si="314"/>
        <v>Still Private</v>
      </c>
      <c r="W1437" s="1">
        <f t="shared" si="315"/>
        <v>0</v>
      </c>
      <c r="X1437" s="1" t="str">
        <f t="shared" si="316"/>
        <v>0446M</v>
      </c>
      <c r="Y1437" s="1" t="str">
        <f t="shared" si="317"/>
        <v>0231M</v>
      </c>
      <c r="Z1437" s="1" t="str">
        <f t="shared" si="318"/>
        <v>00</v>
      </c>
      <c r="AA1437" s="1" t="str">
        <f t="shared" si="319"/>
        <v>01,15,674</v>
      </c>
      <c r="AB1437" s="6">
        <f t="shared" si="320"/>
        <v>9639.4591887831739</v>
      </c>
      <c r="AC1437" s="1" t="str">
        <f t="shared" si="321"/>
        <v>Large</v>
      </c>
    </row>
    <row r="1438" spans="1:29">
      <c r="A1438" s="1" t="s">
        <v>989</v>
      </c>
      <c r="B1438" s="1">
        <v>2011</v>
      </c>
      <c r="C1438" s="1" t="s">
        <v>45</v>
      </c>
      <c r="D1438" s="1" t="s">
        <v>95</v>
      </c>
      <c r="E1438" s="1" t="s">
        <v>28</v>
      </c>
      <c r="F1438" s="1">
        <v>383</v>
      </c>
      <c r="G1438" s="1">
        <v>644</v>
      </c>
      <c r="H1438" s="1">
        <v>510</v>
      </c>
      <c r="I1438" s="1">
        <v>28.71</v>
      </c>
      <c r="J1438" s="1">
        <v>6</v>
      </c>
      <c r="K1438" s="1" t="s">
        <v>24</v>
      </c>
      <c r="L1438" s="1" t="s">
        <v>24</v>
      </c>
      <c r="M1438" s="1">
        <v>37</v>
      </c>
      <c r="N1438" s="1" t="s">
        <v>33</v>
      </c>
      <c r="O1438" s="1">
        <v>4028194</v>
      </c>
      <c r="P1438" s="1">
        <f t="shared" si="322"/>
        <v>1</v>
      </c>
      <c r="Q1438" s="1">
        <f t="shared" si="309"/>
        <v>13</v>
      </c>
      <c r="R1438" s="5">
        <f t="shared" si="310"/>
        <v>0.59472049689440998</v>
      </c>
      <c r="S1438" s="6">
        <f t="shared" si="311"/>
        <v>791925.46583850926</v>
      </c>
      <c r="T1438" s="4">
        <f t="shared" si="312"/>
        <v>1.3315926892950392</v>
      </c>
      <c r="U1438" s="1" t="str">
        <f t="shared" si="313"/>
        <v>Normal</v>
      </c>
      <c r="V1438" s="1" t="str">
        <f t="shared" si="314"/>
        <v>Acquired</v>
      </c>
      <c r="W1438" s="1" t="str">
        <f t="shared" si="315"/>
        <v>A$</v>
      </c>
      <c r="X1438" s="1" t="str">
        <f t="shared" si="316"/>
        <v>A$383M</v>
      </c>
      <c r="Y1438" s="1" t="str">
        <f t="shared" si="317"/>
        <v>A$510M</v>
      </c>
      <c r="Z1438" s="1" t="str">
        <f t="shared" si="318"/>
        <v>A$1</v>
      </c>
      <c r="AA1438" s="1" t="str">
        <f t="shared" si="319"/>
        <v>A$7,91,925</v>
      </c>
      <c r="AB1438" s="6">
        <f t="shared" si="320"/>
        <v>65993.788819875772</v>
      </c>
      <c r="AC1438" s="1" t="str">
        <f t="shared" si="321"/>
        <v>Large</v>
      </c>
    </row>
    <row r="1439" spans="1:29">
      <c r="A1439" s="1" t="s">
        <v>4493</v>
      </c>
      <c r="B1439" s="1">
        <v>2011</v>
      </c>
      <c r="C1439" s="1" t="s">
        <v>31</v>
      </c>
      <c r="D1439" s="1" t="s">
        <v>17</v>
      </c>
      <c r="E1439" s="1" t="s">
        <v>23</v>
      </c>
      <c r="F1439" s="1">
        <v>446</v>
      </c>
      <c r="G1439" s="1">
        <v>246</v>
      </c>
      <c r="H1439" s="1">
        <v>480</v>
      </c>
      <c r="I1439" s="1">
        <v>36.33</v>
      </c>
      <c r="J1439" s="1">
        <v>7</v>
      </c>
      <c r="K1439" s="1" t="s">
        <v>24</v>
      </c>
      <c r="L1439" s="1" t="s">
        <v>19</v>
      </c>
      <c r="M1439" s="1">
        <v>34</v>
      </c>
      <c r="N1439" s="1" t="s">
        <v>49</v>
      </c>
      <c r="O1439" s="1">
        <v>4026175</v>
      </c>
      <c r="P1439" s="1">
        <f t="shared" si="322"/>
        <v>5</v>
      </c>
      <c r="Q1439" s="1">
        <f t="shared" si="309"/>
        <v>13</v>
      </c>
      <c r="R1439" s="5">
        <f t="shared" si="310"/>
        <v>1.8130081300813008</v>
      </c>
      <c r="S1439" s="6">
        <f t="shared" si="311"/>
        <v>1951219.512195122</v>
      </c>
      <c r="T1439" s="4">
        <f t="shared" si="312"/>
        <v>1.0762331838565022</v>
      </c>
      <c r="U1439" s="1" t="str">
        <f t="shared" si="313"/>
        <v>Normal</v>
      </c>
      <c r="V1439" s="1" t="str">
        <f t="shared" si="314"/>
        <v>Acquired</v>
      </c>
      <c r="W1439" s="1" t="str">
        <f t="shared" si="315"/>
        <v>€</v>
      </c>
      <c r="X1439" s="1" t="str">
        <f t="shared" si="316"/>
        <v>€446M</v>
      </c>
      <c r="Y1439" s="1" t="str">
        <f t="shared" si="317"/>
        <v>€480M</v>
      </c>
      <c r="Z1439" s="1" t="str">
        <f t="shared" si="318"/>
        <v>€2</v>
      </c>
      <c r="AA1439" s="1" t="str">
        <f t="shared" si="319"/>
        <v>€19,51,220</v>
      </c>
      <c r="AB1439" s="6">
        <f t="shared" si="320"/>
        <v>162601.62601626015</v>
      </c>
      <c r="AC1439" s="1" t="str">
        <f t="shared" si="321"/>
        <v>Large</v>
      </c>
    </row>
    <row r="1440" spans="1:29">
      <c r="A1440" s="1" t="s">
        <v>515</v>
      </c>
      <c r="B1440" s="1">
        <v>2011</v>
      </c>
      <c r="C1440" s="1" t="s">
        <v>22</v>
      </c>
      <c r="D1440" s="1" t="s">
        <v>32</v>
      </c>
      <c r="E1440" s="1" t="s">
        <v>23</v>
      </c>
      <c r="F1440" s="1">
        <v>286</v>
      </c>
      <c r="G1440" s="1">
        <v>3148</v>
      </c>
      <c r="H1440" s="1">
        <v>785</v>
      </c>
      <c r="I1440" s="1">
        <v>20.84</v>
      </c>
      <c r="J1440" s="1">
        <v>4</v>
      </c>
      <c r="K1440" s="1" t="s">
        <v>24</v>
      </c>
      <c r="L1440" s="1" t="s">
        <v>24</v>
      </c>
      <c r="M1440" s="1">
        <v>5</v>
      </c>
      <c r="N1440" s="1" t="s">
        <v>29</v>
      </c>
      <c r="O1440" s="1">
        <v>4015397</v>
      </c>
      <c r="P1440" s="1">
        <f t="shared" si="322"/>
        <v>5</v>
      </c>
      <c r="Q1440" s="1">
        <f t="shared" si="309"/>
        <v>13</v>
      </c>
      <c r="R1440" s="5">
        <f t="shared" si="310"/>
        <v>9.0851334180432022E-2</v>
      </c>
      <c r="S1440" s="6">
        <f t="shared" si="311"/>
        <v>249364.67598475222</v>
      </c>
      <c r="T1440" s="4">
        <f t="shared" si="312"/>
        <v>2.7447552447552446</v>
      </c>
      <c r="U1440" s="1" t="str">
        <f t="shared" si="313"/>
        <v>Normal</v>
      </c>
      <c r="V1440" s="1" t="str">
        <f t="shared" si="314"/>
        <v>Acquired</v>
      </c>
      <c r="W1440" s="1" t="str">
        <f t="shared" si="315"/>
        <v>£</v>
      </c>
      <c r="X1440" s="1" t="str">
        <f t="shared" si="316"/>
        <v>£286M</v>
      </c>
      <c r="Y1440" s="1" t="str">
        <f t="shared" si="317"/>
        <v>£785M</v>
      </c>
      <c r="Z1440" s="1" t="str">
        <f t="shared" si="318"/>
        <v>£0</v>
      </c>
      <c r="AA1440" s="1" t="str">
        <f t="shared" si="319"/>
        <v>£2,49,365</v>
      </c>
      <c r="AB1440" s="6">
        <f t="shared" si="320"/>
        <v>20780.389665396018</v>
      </c>
      <c r="AC1440" s="1" t="str">
        <f t="shared" si="321"/>
        <v>Large</v>
      </c>
    </row>
    <row r="1441" spans="1:29">
      <c r="A1441" s="1" t="s">
        <v>4827</v>
      </c>
      <c r="B1441" s="1">
        <v>2011</v>
      </c>
      <c r="C1441" s="1" t="s">
        <v>35</v>
      </c>
      <c r="D1441" s="1" t="s">
        <v>43</v>
      </c>
      <c r="E1441" s="1" t="s">
        <v>28</v>
      </c>
      <c r="F1441" s="1">
        <v>410</v>
      </c>
      <c r="G1441" s="1">
        <v>1310</v>
      </c>
      <c r="H1441" s="1">
        <v>840</v>
      </c>
      <c r="I1441" s="1">
        <v>5.7</v>
      </c>
      <c r="J1441" s="1">
        <v>3</v>
      </c>
      <c r="K1441" s="1" t="s">
        <v>19</v>
      </c>
      <c r="L1441" s="1" t="s">
        <v>24</v>
      </c>
      <c r="M1441" s="1">
        <v>48</v>
      </c>
      <c r="N1441" s="1" t="s">
        <v>49</v>
      </c>
      <c r="O1441" s="1">
        <v>4011406</v>
      </c>
      <c r="P1441" s="1">
        <f t="shared" si="322"/>
        <v>1</v>
      </c>
      <c r="Q1441" s="1">
        <f t="shared" si="309"/>
        <v>13</v>
      </c>
      <c r="R1441" s="5">
        <f t="shared" si="310"/>
        <v>0.31297709923664124</v>
      </c>
      <c r="S1441" s="6">
        <f t="shared" si="311"/>
        <v>641221.37404580158</v>
      </c>
      <c r="T1441" s="4">
        <f t="shared" si="312"/>
        <v>2.0487804878048781</v>
      </c>
      <c r="U1441" s="1" t="str">
        <f t="shared" si="313"/>
        <v>Normal</v>
      </c>
      <c r="V1441" s="1" t="str">
        <f t="shared" si="314"/>
        <v>IPO</v>
      </c>
      <c r="W1441" s="1" t="str">
        <f t="shared" si="315"/>
        <v>¥</v>
      </c>
      <c r="X1441" s="1" t="str">
        <f t="shared" si="316"/>
        <v>¥410M</v>
      </c>
      <c r="Y1441" s="1" t="str">
        <f t="shared" si="317"/>
        <v>¥840M</v>
      </c>
      <c r="Z1441" s="1" t="str">
        <f t="shared" si="318"/>
        <v>¥0</v>
      </c>
      <c r="AA1441" s="1" t="str">
        <f t="shared" si="319"/>
        <v>¥6,41,221</v>
      </c>
      <c r="AB1441" s="6">
        <f t="shared" si="320"/>
        <v>53435.114503816796</v>
      </c>
      <c r="AC1441" s="1" t="str">
        <f t="shared" si="321"/>
        <v>Large</v>
      </c>
    </row>
    <row r="1442" spans="1:29">
      <c r="A1442" s="1" t="s">
        <v>3618</v>
      </c>
      <c r="B1442" s="1">
        <v>2011</v>
      </c>
      <c r="C1442" s="1" t="s">
        <v>27</v>
      </c>
      <c r="D1442" s="1" t="s">
        <v>17</v>
      </c>
      <c r="E1442" s="1" t="s">
        <v>18</v>
      </c>
      <c r="F1442" s="1">
        <v>202</v>
      </c>
      <c r="G1442" s="1">
        <v>279</v>
      </c>
      <c r="H1442" s="1">
        <v>908</v>
      </c>
      <c r="I1442" s="1">
        <v>8.2899999999999991</v>
      </c>
      <c r="J1442" s="1">
        <v>3</v>
      </c>
      <c r="K1442" s="1" t="s">
        <v>24</v>
      </c>
      <c r="L1442" s="1" t="s">
        <v>19</v>
      </c>
      <c r="M1442" s="1">
        <v>54</v>
      </c>
      <c r="N1442" s="1" t="s">
        <v>33</v>
      </c>
      <c r="O1442" s="1">
        <v>3987046</v>
      </c>
      <c r="P1442" s="1">
        <f t="shared" si="322"/>
        <v>2</v>
      </c>
      <c r="Q1442" s="1">
        <f t="shared" si="309"/>
        <v>13</v>
      </c>
      <c r="R1442" s="5">
        <f t="shared" si="310"/>
        <v>0.72401433691756267</v>
      </c>
      <c r="S1442" s="6">
        <f t="shared" si="311"/>
        <v>3254480.2867383515</v>
      </c>
      <c r="T1442" s="4">
        <f t="shared" si="312"/>
        <v>4.4950495049504955</v>
      </c>
      <c r="U1442" s="1" t="str">
        <f t="shared" si="313"/>
        <v>Normal</v>
      </c>
      <c r="V1442" s="1" t="str">
        <f t="shared" si="314"/>
        <v>Acquired</v>
      </c>
      <c r="W1442" s="1" t="str">
        <f t="shared" si="315"/>
        <v>$</v>
      </c>
      <c r="X1442" s="1" t="str">
        <f t="shared" si="316"/>
        <v>$202M</v>
      </c>
      <c r="Y1442" s="1" t="str">
        <f t="shared" si="317"/>
        <v>$908M</v>
      </c>
      <c r="Z1442" s="1" t="str">
        <f t="shared" si="318"/>
        <v>$1</v>
      </c>
      <c r="AA1442" s="1" t="str">
        <f t="shared" si="319"/>
        <v>$32,54,480</v>
      </c>
      <c r="AB1442" s="6">
        <f t="shared" si="320"/>
        <v>271206.69056152925</v>
      </c>
      <c r="AC1442" s="1" t="str">
        <f t="shared" si="321"/>
        <v>Large</v>
      </c>
    </row>
    <row r="1443" spans="1:29">
      <c r="A1443" s="1" t="s">
        <v>2642</v>
      </c>
      <c r="B1443" s="1">
        <v>2011</v>
      </c>
      <c r="C1443" s="1" t="s">
        <v>53</v>
      </c>
      <c r="D1443" s="1" t="s">
        <v>46</v>
      </c>
      <c r="E1443" s="1" t="s">
        <v>37</v>
      </c>
      <c r="F1443" s="1">
        <v>409</v>
      </c>
      <c r="G1443" s="1">
        <v>1337</v>
      </c>
      <c r="H1443" s="1">
        <v>606</v>
      </c>
      <c r="I1443" s="1">
        <v>16.670000000000002</v>
      </c>
      <c r="J1443" s="1">
        <v>7</v>
      </c>
      <c r="K1443" s="1" t="s">
        <v>19</v>
      </c>
      <c r="L1443" s="1" t="s">
        <v>24</v>
      </c>
      <c r="M1443" s="1">
        <v>26</v>
      </c>
      <c r="N1443" s="1" t="s">
        <v>29</v>
      </c>
      <c r="O1443" s="1">
        <v>3968127</v>
      </c>
      <c r="P1443" s="1">
        <f t="shared" si="322"/>
        <v>4</v>
      </c>
      <c r="Q1443" s="1">
        <f t="shared" si="309"/>
        <v>13</v>
      </c>
      <c r="R1443" s="5">
        <f t="shared" si="310"/>
        <v>0.30590875093492892</v>
      </c>
      <c r="S1443" s="6">
        <f t="shared" si="311"/>
        <v>453253.55272999255</v>
      </c>
      <c r="T1443" s="4">
        <f t="shared" si="312"/>
        <v>1.4816625916870416</v>
      </c>
      <c r="U1443" s="1" t="str">
        <f t="shared" si="313"/>
        <v>Normal</v>
      </c>
      <c r="V1443" s="1" t="str">
        <f t="shared" si="314"/>
        <v>IPO</v>
      </c>
      <c r="W1443" s="1">
        <f t="shared" si="315"/>
        <v>0</v>
      </c>
      <c r="X1443" s="1" t="str">
        <f t="shared" si="316"/>
        <v>0409M</v>
      </c>
      <c r="Y1443" s="1" t="str">
        <f t="shared" si="317"/>
        <v>0606M</v>
      </c>
      <c r="Z1443" s="1" t="str">
        <f t="shared" si="318"/>
        <v>00</v>
      </c>
      <c r="AA1443" s="1" t="str">
        <f t="shared" si="319"/>
        <v>04,53,254</v>
      </c>
      <c r="AB1443" s="6">
        <f t="shared" si="320"/>
        <v>37771.129394166041</v>
      </c>
      <c r="AC1443" s="1" t="str">
        <f t="shared" si="321"/>
        <v>Large</v>
      </c>
    </row>
    <row r="1444" spans="1:29">
      <c r="A1444" s="1" t="s">
        <v>721</v>
      </c>
      <c r="B1444" s="1">
        <v>2011</v>
      </c>
      <c r="C1444" s="1" t="s">
        <v>73</v>
      </c>
      <c r="D1444" s="1" t="s">
        <v>39</v>
      </c>
      <c r="E1444" s="1" t="s">
        <v>23</v>
      </c>
      <c r="F1444" s="1">
        <v>450</v>
      </c>
      <c r="G1444" s="1">
        <v>4432</v>
      </c>
      <c r="H1444" s="1">
        <v>210</v>
      </c>
      <c r="I1444" s="1">
        <v>26.74</v>
      </c>
      <c r="J1444" s="1">
        <v>8</v>
      </c>
      <c r="K1444" s="1" t="s">
        <v>24</v>
      </c>
      <c r="L1444" s="1" t="s">
        <v>19</v>
      </c>
      <c r="M1444" s="1">
        <v>97</v>
      </c>
      <c r="N1444" s="1" t="s">
        <v>33</v>
      </c>
      <c r="O1444" s="1">
        <v>3953286</v>
      </c>
      <c r="P1444" s="1">
        <f t="shared" si="322"/>
        <v>5</v>
      </c>
      <c r="Q1444" s="1">
        <f t="shared" si="309"/>
        <v>13</v>
      </c>
      <c r="R1444" s="5">
        <f t="shared" si="310"/>
        <v>0.10153429602888087</v>
      </c>
      <c r="S1444" s="6">
        <f t="shared" si="311"/>
        <v>47382.671480144403</v>
      </c>
      <c r="T1444" s="4">
        <f t="shared" si="312"/>
        <v>0.46666666666666667</v>
      </c>
      <c r="U1444" s="1" t="str">
        <f t="shared" si="313"/>
        <v>High Performer</v>
      </c>
      <c r="V1444" s="1" t="str">
        <f t="shared" si="314"/>
        <v>Acquired</v>
      </c>
      <c r="W1444" s="1" t="str">
        <f t="shared" si="315"/>
        <v>€</v>
      </c>
      <c r="X1444" s="1" t="str">
        <f t="shared" si="316"/>
        <v>€450M</v>
      </c>
      <c r="Y1444" s="1" t="str">
        <f t="shared" si="317"/>
        <v>€210M</v>
      </c>
      <c r="Z1444" s="1" t="str">
        <f t="shared" si="318"/>
        <v>€0</v>
      </c>
      <c r="AA1444" s="1" t="str">
        <f t="shared" si="319"/>
        <v>€47,383</v>
      </c>
      <c r="AB1444" s="6">
        <f t="shared" si="320"/>
        <v>3948.5559566787006</v>
      </c>
      <c r="AC1444" s="1" t="str">
        <f t="shared" si="321"/>
        <v>Large</v>
      </c>
    </row>
    <row r="1445" spans="1:29">
      <c r="A1445" s="1" t="s">
        <v>4307</v>
      </c>
      <c r="B1445" s="1">
        <v>2011</v>
      </c>
      <c r="C1445" s="1" t="s">
        <v>35</v>
      </c>
      <c r="D1445" s="1" t="s">
        <v>32</v>
      </c>
      <c r="E1445" s="1" t="s">
        <v>28</v>
      </c>
      <c r="F1445" s="1">
        <v>478</v>
      </c>
      <c r="G1445" s="1">
        <v>2868</v>
      </c>
      <c r="H1445" s="1">
        <v>345</v>
      </c>
      <c r="I1445" s="1">
        <v>3.72</v>
      </c>
      <c r="J1445" s="1">
        <v>7</v>
      </c>
      <c r="K1445" s="1" t="s">
        <v>19</v>
      </c>
      <c r="L1445" s="1" t="s">
        <v>19</v>
      </c>
      <c r="M1445" s="1">
        <v>27</v>
      </c>
      <c r="N1445" s="1" t="s">
        <v>20</v>
      </c>
      <c r="O1445" s="1">
        <v>3951829</v>
      </c>
      <c r="P1445" s="1">
        <f t="shared" si="322"/>
        <v>1</v>
      </c>
      <c r="Q1445" s="1">
        <f t="shared" si="309"/>
        <v>13</v>
      </c>
      <c r="R1445" s="5">
        <f t="shared" si="310"/>
        <v>0.16666666666666666</v>
      </c>
      <c r="S1445" s="6">
        <f t="shared" si="311"/>
        <v>120292.8870292887</v>
      </c>
      <c r="T1445" s="4">
        <f t="shared" si="312"/>
        <v>0.72175732217573219</v>
      </c>
      <c r="U1445" s="1" t="str">
        <f t="shared" si="313"/>
        <v>Normal</v>
      </c>
      <c r="V1445" s="1" t="str">
        <f t="shared" si="314"/>
        <v>Still Private</v>
      </c>
      <c r="W1445" s="1" t="str">
        <f t="shared" si="315"/>
        <v>¥</v>
      </c>
      <c r="X1445" s="1" t="str">
        <f t="shared" si="316"/>
        <v>¥478M</v>
      </c>
      <c r="Y1445" s="1" t="str">
        <f t="shared" si="317"/>
        <v>¥345M</v>
      </c>
      <c r="Z1445" s="1" t="str">
        <f t="shared" si="318"/>
        <v>¥0</v>
      </c>
      <c r="AA1445" s="1" t="str">
        <f t="shared" si="319"/>
        <v>¥1,20,293</v>
      </c>
      <c r="AB1445" s="6">
        <f t="shared" si="320"/>
        <v>10024.407252440726</v>
      </c>
      <c r="AC1445" s="1" t="str">
        <f t="shared" si="321"/>
        <v>Large</v>
      </c>
    </row>
    <row r="1446" spans="1:29">
      <c r="A1446" s="1" t="s">
        <v>3240</v>
      </c>
      <c r="B1446" s="1">
        <v>2011</v>
      </c>
      <c r="C1446" s="1" t="s">
        <v>45</v>
      </c>
      <c r="D1446" s="1" t="s">
        <v>36</v>
      </c>
      <c r="E1446" s="1" t="s">
        <v>23</v>
      </c>
      <c r="F1446" s="1">
        <v>465</v>
      </c>
      <c r="G1446" s="1">
        <v>1617</v>
      </c>
      <c r="H1446" s="1">
        <v>8</v>
      </c>
      <c r="I1446" s="1">
        <v>49.87</v>
      </c>
      <c r="J1446" s="1">
        <v>6</v>
      </c>
      <c r="K1446" s="1" t="s">
        <v>19</v>
      </c>
      <c r="L1446" s="1" t="s">
        <v>19</v>
      </c>
      <c r="M1446" s="1">
        <v>69</v>
      </c>
      <c r="N1446" s="1" t="s">
        <v>33</v>
      </c>
      <c r="O1446" s="1">
        <v>3917330</v>
      </c>
      <c r="P1446" s="1">
        <f t="shared" si="322"/>
        <v>5</v>
      </c>
      <c r="Q1446" s="1">
        <f t="shared" si="309"/>
        <v>13</v>
      </c>
      <c r="R1446" s="5">
        <f t="shared" si="310"/>
        <v>0.28756957328385901</v>
      </c>
      <c r="S1446" s="6">
        <f t="shared" si="311"/>
        <v>4947.4335188620898</v>
      </c>
      <c r="T1446" s="4">
        <f t="shared" si="312"/>
        <v>1.7204301075268817E-2</v>
      </c>
      <c r="U1446" s="1" t="str">
        <f t="shared" si="313"/>
        <v>Normal</v>
      </c>
      <c r="V1446" s="1" t="str">
        <f t="shared" si="314"/>
        <v>Still Private</v>
      </c>
      <c r="W1446" s="1" t="str">
        <f t="shared" si="315"/>
        <v>A$</v>
      </c>
      <c r="X1446" s="1" t="str">
        <f t="shared" si="316"/>
        <v>A$465M</v>
      </c>
      <c r="Y1446" s="1" t="str">
        <f t="shared" si="317"/>
        <v>A$8M</v>
      </c>
      <c r="Z1446" s="1" t="str">
        <f t="shared" si="318"/>
        <v>A$0</v>
      </c>
      <c r="AA1446" s="1" t="str">
        <f t="shared" si="319"/>
        <v>A$4,947</v>
      </c>
      <c r="AB1446" s="6">
        <f t="shared" si="320"/>
        <v>412.28612657184084</v>
      </c>
      <c r="AC1446" s="1" t="str">
        <f t="shared" si="321"/>
        <v>Large</v>
      </c>
    </row>
    <row r="1447" spans="1:29">
      <c r="A1447" s="1" t="s">
        <v>1448</v>
      </c>
      <c r="B1447" s="1">
        <v>2011</v>
      </c>
      <c r="C1447" s="1" t="s">
        <v>27</v>
      </c>
      <c r="D1447" s="1" t="s">
        <v>48</v>
      </c>
      <c r="E1447" s="1" t="s">
        <v>40</v>
      </c>
      <c r="F1447" s="1">
        <v>311</v>
      </c>
      <c r="G1447" s="1">
        <v>4971</v>
      </c>
      <c r="H1447" s="1">
        <v>813</v>
      </c>
      <c r="I1447" s="1">
        <v>20.23</v>
      </c>
      <c r="J1447" s="1">
        <v>9</v>
      </c>
      <c r="K1447" s="1" t="s">
        <v>24</v>
      </c>
      <c r="L1447" s="1" t="s">
        <v>19</v>
      </c>
      <c r="M1447" s="1">
        <v>99</v>
      </c>
      <c r="N1447" s="1" t="s">
        <v>29</v>
      </c>
      <c r="O1447" s="1">
        <v>3895574</v>
      </c>
      <c r="P1447" s="1">
        <f t="shared" si="322"/>
        <v>3</v>
      </c>
      <c r="Q1447" s="1">
        <f t="shared" si="309"/>
        <v>13</v>
      </c>
      <c r="R1447" s="5">
        <f t="shared" si="310"/>
        <v>6.2562864614765637E-2</v>
      </c>
      <c r="S1447" s="6">
        <f t="shared" si="311"/>
        <v>163548.58177429088</v>
      </c>
      <c r="T1447" s="4">
        <f t="shared" si="312"/>
        <v>2.6141479099678455</v>
      </c>
      <c r="U1447" s="1" t="str">
        <f t="shared" si="313"/>
        <v>High Performer</v>
      </c>
      <c r="V1447" s="1" t="str">
        <f t="shared" si="314"/>
        <v>Acquired</v>
      </c>
      <c r="W1447" s="1" t="str">
        <f t="shared" si="315"/>
        <v>$</v>
      </c>
      <c r="X1447" s="1" t="str">
        <f t="shared" si="316"/>
        <v>$311M</v>
      </c>
      <c r="Y1447" s="1" t="str">
        <f t="shared" si="317"/>
        <v>$813M</v>
      </c>
      <c r="Z1447" s="1" t="str">
        <f t="shared" si="318"/>
        <v>$0</v>
      </c>
      <c r="AA1447" s="1" t="str">
        <f t="shared" si="319"/>
        <v>$1,63,549</v>
      </c>
      <c r="AB1447" s="6">
        <f t="shared" si="320"/>
        <v>13629.048481190906</v>
      </c>
      <c r="AC1447" s="1" t="str">
        <f t="shared" si="321"/>
        <v>Large</v>
      </c>
    </row>
    <row r="1448" spans="1:29">
      <c r="A1448" s="1" t="s">
        <v>2008</v>
      </c>
      <c r="B1448" s="1">
        <v>2011</v>
      </c>
      <c r="C1448" s="1" t="s">
        <v>16</v>
      </c>
      <c r="D1448" s="1" t="s">
        <v>51</v>
      </c>
      <c r="E1448" s="1" t="s">
        <v>18</v>
      </c>
      <c r="F1448" s="1">
        <v>297</v>
      </c>
      <c r="G1448" s="1">
        <v>3807</v>
      </c>
      <c r="H1448" s="1">
        <v>847</v>
      </c>
      <c r="I1448" s="1">
        <v>5.16</v>
      </c>
      <c r="J1448" s="1">
        <v>4</v>
      </c>
      <c r="K1448" s="1" t="s">
        <v>24</v>
      </c>
      <c r="L1448" s="1" t="s">
        <v>19</v>
      </c>
      <c r="M1448" s="1">
        <v>60</v>
      </c>
      <c r="N1448" s="1" t="s">
        <v>29</v>
      </c>
      <c r="O1448" s="1">
        <v>3894031</v>
      </c>
      <c r="P1448" s="1">
        <f t="shared" si="322"/>
        <v>2</v>
      </c>
      <c r="Q1448" s="1">
        <f t="shared" si="309"/>
        <v>13</v>
      </c>
      <c r="R1448" s="5">
        <f t="shared" si="310"/>
        <v>7.8014184397163122E-2</v>
      </c>
      <c r="S1448" s="6">
        <f t="shared" si="311"/>
        <v>222484.8962437615</v>
      </c>
      <c r="T1448" s="4">
        <f t="shared" si="312"/>
        <v>2.8518518518518516</v>
      </c>
      <c r="U1448" s="1" t="str">
        <f t="shared" si="313"/>
        <v>Normal</v>
      </c>
      <c r="V1448" s="1" t="str">
        <f t="shared" si="314"/>
        <v>Acquired</v>
      </c>
      <c r="W1448" s="1" t="str">
        <f t="shared" si="315"/>
        <v>$</v>
      </c>
      <c r="X1448" s="1" t="str">
        <f t="shared" si="316"/>
        <v>$297M</v>
      </c>
      <c r="Y1448" s="1" t="str">
        <f t="shared" si="317"/>
        <v>$847M</v>
      </c>
      <c r="Z1448" s="1" t="str">
        <f t="shared" si="318"/>
        <v>$0</v>
      </c>
      <c r="AA1448" s="1" t="str">
        <f t="shared" si="319"/>
        <v>$2,22,485</v>
      </c>
      <c r="AB1448" s="6">
        <f t="shared" si="320"/>
        <v>18540.408020313458</v>
      </c>
      <c r="AC1448" s="1" t="str">
        <f t="shared" si="321"/>
        <v>Large</v>
      </c>
    </row>
    <row r="1449" spans="1:29">
      <c r="A1449" s="1" t="s">
        <v>3515</v>
      </c>
      <c r="B1449" s="1">
        <v>2011</v>
      </c>
      <c r="C1449" s="1" t="s">
        <v>16</v>
      </c>
      <c r="D1449" s="1" t="s">
        <v>32</v>
      </c>
      <c r="E1449" s="1" t="s">
        <v>37</v>
      </c>
      <c r="F1449" s="1">
        <v>370</v>
      </c>
      <c r="G1449" s="1">
        <v>1406</v>
      </c>
      <c r="H1449" s="1">
        <v>967</v>
      </c>
      <c r="I1449" s="1">
        <v>14.77</v>
      </c>
      <c r="J1449" s="1">
        <v>5</v>
      </c>
      <c r="K1449" s="1" t="s">
        <v>19</v>
      </c>
      <c r="L1449" s="1" t="s">
        <v>19</v>
      </c>
      <c r="M1449" s="1">
        <v>26</v>
      </c>
      <c r="N1449" s="1" t="s">
        <v>20</v>
      </c>
      <c r="O1449" s="1">
        <v>3858672</v>
      </c>
      <c r="P1449" s="1">
        <f t="shared" si="322"/>
        <v>4</v>
      </c>
      <c r="Q1449" s="1">
        <f t="shared" si="309"/>
        <v>13</v>
      </c>
      <c r="R1449" s="5">
        <f t="shared" si="310"/>
        <v>0.26315789473684209</v>
      </c>
      <c r="S1449" s="6">
        <f t="shared" si="311"/>
        <v>687766.71408250357</v>
      </c>
      <c r="T1449" s="4">
        <f t="shared" si="312"/>
        <v>2.6135135135135137</v>
      </c>
      <c r="U1449" s="1" t="str">
        <f t="shared" si="313"/>
        <v>Normal</v>
      </c>
      <c r="V1449" s="1" t="str">
        <f t="shared" si="314"/>
        <v>Still Private</v>
      </c>
      <c r="W1449" s="1" t="str">
        <f t="shared" si="315"/>
        <v>$</v>
      </c>
      <c r="X1449" s="1" t="str">
        <f t="shared" si="316"/>
        <v>$370M</v>
      </c>
      <c r="Y1449" s="1" t="str">
        <f t="shared" si="317"/>
        <v>$967M</v>
      </c>
      <c r="Z1449" s="1" t="str">
        <f t="shared" si="318"/>
        <v>$0</v>
      </c>
      <c r="AA1449" s="1" t="str">
        <f t="shared" si="319"/>
        <v>$6,87,767</v>
      </c>
      <c r="AB1449" s="6">
        <f t="shared" si="320"/>
        <v>57313.892840208631</v>
      </c>
      <c r="AC1449" s="1" t="str">
        <f t="shared" si="321"/>
        <v>Large</v>
      </c>
    </row>
    <row r="1450" spans="1:29">
      <c r="A1450" s="1" t="s">
        <v>1818</v>
      </c>
      <c r="B1450" s="1">
        <v>2011</v>
      </c>
      <c r="C1450" s="1" t="s">
        <v>16</v>
      </c>
      <c r="D1450" s="1" t="s">
        <v>48</v>
      </c>
      <c r="E1450" s="1" t="s">
        <v>23</v>
      </c>
      <c r="F1450" s="1">
        <v>310</v>
      </c>
      <c r="G1450" s="1">
        <v>4831</v>
      </c>
      <c r="H1450" s="1">
        <v>599</v>
      </c>
      <c r="I1450" s="1">
        <v>22.7</v>
      </c>
      <c r="J1450" s="1">
        <v>9</v>
      </c>
      <c r="K1450" s="1" t="s">
        <v>19</v>
      </c>
      <c r="L1450" s="1" t="s">
        <v>24</v>
      </c>
      <c r="M1450" s="1">
        <v>59</v>
      </c>
      <c r="N1450" s="1" t="s">
        <v>20</v>
      </c>
      <c r="O1450" s="1">
        <v>3850615</v>
      </c>
      <c r="P1450" s="1">
        <f t="shared" si="322"/>
        <v>5</v>
      </c>
      <c r="Q1450" s="1">
        <f t="shared" si="309"/>
        <v>13</v>
      </c>
      <c r="R1450" s="5">
        <f t="shared" si="310"/>
        <v>6.416890912854481E-2</v>
      </c>
      <c r="S1450" s="6">
        <f t="shared" si="311"/>
        <v>123990.89215483337</v>
      </c>
      <c r="T1450" s="4">
        <f t="shared" si="312"/>
        <v>1.9322580645161291</v>
      </c>
      <c r="U1450" s="1" t="str">
        <f t="shared" si="313"/>
        <v>High Performer</v>
      </c>
      <c r="V1450" s="1" t="str">
        <f t="shared" si="314"/>
        <v>IPO</v>
      </c>
      <c r="W1450" s="1" t="str">
        <f t="shared" si="315"/>
        <v>$</v>
      </c>
      <c r="X1450" s="1" t="str">
        <f t="shared" si="316"/>
        <v>$310M</v>
      </c>
      <c r="Y1450" s="1" t="str">
        <f t="shared" si="317"/>
        <v>$599M</v>
      </c>
      <c r="Z1450" s="1" t="str">
        <f t="shared" si="318"/>
        <v>$0</v>
      </c>
      <c r="AA1450" s="1" t="str">
        <f t="shared" si="319"/>
        <v>$1,23,991</v>
      </c>
      <c r="AB1450" s="6">
        <f t="shared" si="320"/>
        <v>10332.574346236113</v>
      </c>
      <c r="AC1450" s="1" t="str">
        <f t="shared" si="321"/>
        <v>Large</v>
      </c>
    </row>
    <row r="1451" spans="1:29">
      <c r="A1451" s="1" t="s">
        <v>502</v>
      </c>
      <c r="B1451" s="1">
        <v>2011</v>
      </c>
      <c r="C1451" s="1" t="s">
        <v>16</v>
      </c>
      <c r="D1451" s="1" t="s">
        <v>39</v>
      </c>
      <c r="E1451" s="1" t="s">
        <v>40</v>
      </c>
      <c r="F1451" s="1">
        <v>201</v>
      </c>
      <c r="G1451" s="1">
        <v>2292</v>
      </c>
      <c r="H1451" s="1">
        <v>80</v>
      </c>
      <c r="I1451" s="1">
        <v>20.6</v>
      </c>
      <c r="J1451" s="1">
        <v>4</v>
      </c>
      <c r="K1451" s="1" t="s">
        <v>19</v>
      </c>
      <c r="L1451" s="1" t="s">
        <v>24</v>
      </c>
      <c r="M1451" s="1">
        <v>51</v>
      </c>
      <c r="N1451" s="1" t="s">
        <v>20</v>
      </c>
      <c r="O1451" s="1">
        <v>3832682</v>
      </c>
      <c r="P1451" s="1">
        <f t="shared" si="322"/>
        <v>3</v>
      </c>
      <c r="Q1451" s="1">
        <f t="shared" si="309"/>
        <v>13</v>
      </c>
      <c r="R1451" s="5">
        <f t="shared" si="310"/>
        <v>8.7696335078534027E-2</v>
      </c>
      <c r="S1451" s="6">
        <f t="shared" si="311"/>
        <v>34904.013961605582</v>
      </c>
      <c r="T1451" s="4">
        <f t="shared" si="312"/>
        <v>0.39800995024875624</v>
      </c>
      <c r="U1451" s="1" t="str">
        <f t="shared" si="313"/>
        <v>Normal</v>
      </c>
      <c r="V1451" s="1" t="str">
        <f t="shared" si="314"/>
        <v>IPO</v>
      </c>
      <c r="W1451" s="1" t="str">
        <f t="shared" si="315"/>
        <v>$</v>
      </c>
      <c r="X1451" s="1" t="str">
        <f t="shared" si="316"/>
        <v>$201M</v>
      </c>
      <c r="Y1451" s="1" t="str">
        <f t="shared" si="317"/>
        <v>$80M</v>
      </c>
      <c r="Z1451" s="1" t="str">
        <f t="shared" si="318"/>
        <v>$0</v>
      </c>
      <c r="AA1451" s="1" t="str">
        <f t="shared" si="319"/>
        <v>$34,904</v>
      </c>
      <c r="AB1451" s="6">
        <f t="shared" si="320"/>
        <v>2908.6678301337988</v>
      </c>
      <c r="AC1451" s="1" t="str">
        <f t="shared" si="321"/>
        <v>Large</v>
      </c>
    </row>
    <row r="1452" spans="1:29">
      <c r="A1452" s="1" t="s">
        <v>2954</v>
      </c>
      <c r="B1452" s="1">
        <v>2011</v>
      </c>
      <c r="C1452" s="1" t="s">
        <v>45</v>
      </c>
      <c r="D1452" s="1" t="s">
        <v>102</v>
      </c>
      <c r="E1452" s="1" t="s">
        <v>23</v>
      </c>
      <c r="F1452" s="1">
        <v>467</v>
      </c>
      <c r="G1452" s="1">
        <v>2506</v>
      </c>
      <c r="H1452" s="1">
        <v>433</v>
      </c>
      <c r="I1452" s="1">
        <v>47.34</v>
      </c>
      <c r="J1452" s="1">
        <v>1</v>
      </c>
      <c r="K1452" s="1" t="s">
        <v>19</v>
      </c>
      <c r="L1452" s="1" t="s">
        <v>19</v>
      </c>
      <c r="M1452" s="1">
        <v>8</v>
      </c>
      <c r="N1452" s="1" t="s">
        <v>20</v>
      </c>
      <c r="O1452" s="1">
        <v>3797068</v>
      </c>
      <c r="P1452" s="1">
        <f t="shared" si="322"/>
        <v>5</v>
      </c>
      <c r="Q1452" s="1">
        <f t="shared" si="309"/>
        <v>13</v>
      </c>
      <c r="R1452" s="5">
        <f t="shared" si="310"/>
        <v>0.18635275339185953</v>
      </c>
      <c r="S1452" s="6">
        <f t="shared" si="311"/>
        <v>172785.3152434158</v>
      </c>
      <c r="T1452" s="4">
        <f t="shared" si="312"/>
        <v>0.9271948608137045</v>
      </c>
      <c r="U1452" s="1" t="str">
        <f t="shared" si="313"/>
        <v>Normal</v>
      </c>
      <c r="V1452" s="1" t="str">
        <f t="shared" si="314"/>
        <v>Still Private</v>
      </c>
      <c r="W1452" s="1" t="str">
        <f t="shared" si="315"/>
        <v>A$</v>
      </c>
      <c r="X1452" s="1" t="str">
        <f t="shared" si="316"/>
        <v>A$467M</v>
      </c>
      <c r="Y1452" s="1" t="str">
        <f t="shared" si="317"/>
        <v>A$433M</v>
      </c>
      <c r="Z1452" s="1" t="str">
        <f t="shared" si="318"/>
        <v>A$0</v>
      </c>
      <c r="AA1452" s="1" t="str">
        <f t="shared" si="319"/>
        <v>A$1,72,785</v>
      </c>
      <c r="AB1452" s="6">
        <f t="shared" si="320"/>
        <v>14398.77627028465</v>
      </c>
      <c r="AC1452" s="1" t="str">
        <f t="shared" si="321"/>
        <v>Large</v>
      </c>
    </row>
    <row r="1453" spans="1:29">
      <c r="A1453" s="1" t="s">
        <v>4200</v>
      </c>
      <c r="B1453" s="1">
        <v>2011</v>
      </c>
      <c r="C1453" s="1" t="s">
        <v>53</v>
      </c>
      <c r="D1453" s="1" t="s">
        <v>102</v>
      </c>
      <c r="E1453" s="1" t="s">
        <v>23</v>
      </c>
      <c r="F1453" s="1">
        <v>355</v>
      </c>
      <c r="G1453" s="1">
        <v>4094</v>
      </c>
      <c r="H1453" s="1">
        <v>972</v>
      </c>
      <c r="I1453" s="1">
        <v>25.38</v>
      </c>
      <c r="J1453" s="1">
        <v>8</v>
      </c>
      <c r="K1453" s="1" t="s">
        <v>24</v>
      </c>
      <c r="L1453" s="1" t="s">
        <v>19</v>
      </c>
      <c r="M1453" s="1">
        <v>74</v>
      </c>
      <c r="N1453" s="1" t="s">
        <v>29</v>
      </c>
      <c r="O1453" s="1">
        <v>3795191</v>
      </c>
      <c r="P1453" s="1">
        <f t="shared" si="322"/>
        <v>5</v>
      </c>
      <c r="Q1453" s="1">
        <f t="shared" si="309"/>
        <v>13</v>
      </c>
      <c r="R1453" s="5">
        <f t="shared" si="310"/>
        <v>8.6712261846604785E-2</v>
      </c>
      <c r="S1453" s="6">
        <f t="shared" si="311"/>
        <v>237420.61553492915</v>
      </c>
      <c r="T1453" s="4">
        <f t="shared" si="312"/>
        <v>2.7380281690140844</v>
      </c>
      <c r="U1453" s="1" t="str">
        <f t="shared" si="313"/>
        <v>High Performer</v>
      </c>
      <c r="V1453" s="1" t="str">
        <f t="shared" si="314"/>
        <v>Acquired</v>
      </c>
      <c r="W1453" s="1">
        <f t="shared" si="315"/>
        <v>0</v>
      </c>
      <c r="X1453" s="1" t="str">
        <f t="shared" si="316"/>
        <v>0355M</v>
      </c>
      <c r="Y1453" s="1" t="str">
        <f t="shared" si="317"/>
        <v>0972M</v>
      </c>
      <c r="Z1453" s="1" t="str">
        <f t="shared" si="318"/>
        <v>00</v>
      </c>
      <c r="AA1453" s="1" t="str">
        <f t="shared" si="319"/>
        <v>02,37,421</v>
      </c>
      <c r="AB1453" s="6">
        <f t="shared" si="320"/>
        <v>19785.051294577432</v>
      </c>
      <c r="AC1453" s="1" t="str">
        <f t="shared" si="321"/>
        <v>Large</v>
      </c>
    </row>
    <row r="1454" spans="1:29">
      <c r="A1454" s="1" t="s">
        <v>4407</v>
      </c>
      <c r="B1454" s="1">
        <v>2011</v>
      </c>
      <c r="C1454" s="1" t="s">
        <v>45</v>
      </c>
      <c r="D1454" s="1" t="s">
        <v>32</v>
      </c>
      <c r="E1454" s="1" t="s">
        <v>40</v>
      </c>
      <c r="F1454" s="1">
        <v>432</v>
      </c>
      <c r="G1454" s="1">
        <v>2413</v>
      </c>
      <c r="H1454" s="1">
        <v>731</v>
      </c>
      <c r="I1454" s="1">
        <v>11.04</v>
      </c>
      <c r="J1454" s="1">
        <v>9</v>
      </c>
      <c r="K1454" s="1" t="s">
        <v>19</v>
      </c>
      <c r="L1454" s="1" t="s">
        <v>19</v>
      </c>
      <c r="M1454" s="1">
        <v>29</v>
      </c>
      <c r="N1454" s="1" t="s">
        <v>25</v>
      </c>
      <c r="O1454" s="1">
        <v>3755756</v>
      </c>
      <c r="P1454" s="1">
        <f t="shared" si="322"/>
        <v>3</v>
      </c>
      <c r="Q1454" s="1">
        <f t="shared" si="309"/>
        <v>13</v>
      </c>
      <c r="R1454" s="5">
        <f t="shared" si="310"/>
        <v>0.17903025279734769</v>
      </c>
      <c r="S1454" s="6">
        <f t="shared" si="311"/>
        <v>302942.39535847493</v>
      </c>
      <c r="T1454" s="4">
        <f t="shared" si="312"/>
        <v>1.6921296296296295</v>
      </c>
      <c r="U1454" s="1" t="str">
        <f t="shared" si="313"/>
        <v>High Performer</v>
      </c>
      <c r="V1454" s="1" t="str">
        <f t="shared" si="314"/>
        <v>Still Private</v>
      </c>
      <c r="W1454" s="1" t="str">
        <f t="shared" si="315"/>
        <v>A$</v>
      </c>
      <c r="X1454" s="1" t="str">
        <f t="shared" si="316"/>
        <v>A$432M</v>
      </c>
      <c r="Y1454" s="1" t="str">
        <f t="shared" si="317"/>
        <v>A$731M</v>
      </c>
      <c r="Z1454" s="1" t="str">
        <f t="shared" si="318"/>
        <v>A$0</v>
      </c>
      <c r="AA1454" s="1" t="str">
        <f t="shared" si="319"/>
        <v>A$3,02,942</v>
      </c>
      <c r="AB1454" s="6">
        <f t="shared" si="320"/>
        <v>25245.199613206245</v>
      </c>
      <c r="AC1454" s="1" t="str">
        <f t="shared" si="321"/>
        <v>Large</v>
      </c>
    </row>
    <row r="1455" spans="1:29">
      <c r="A1455" s="1" t="s">
        <v>107</v>
      </c>
      <c r="B1455" s="1">
        <v>2011</v>
      </c>
      <c r="C1455" s="1" t="s">
        <v>35</v>
      </c>
      <c r="D1455" s="1" t="s">
        <v>51</v>
      </c>
      <c r="E1455" s="1" t="s">
        <v>40</v>
      </c>
      <c r="F1455" s="1">
        <v>484</v>
      </c>
      <c r="G1455" s="1">
        <v>2334</v>
      </c>
      <c r="H1455" s="1">
        <v>312</v>
      </c>
      <c r="I1455" s="1">
        <v>43.74</v>
      </c>
      <c r="J1455" s="1">
        <v>5</v>
      </c>
      <c r="K1455" s="1" t="s">
        <v>24</v>
      </c>
      <c r="L1455" s="1" t="s">
        <v>19</v>
      </c>
      <c r="M1455" s="1">
        <v>39</v>
      </c>
      <c r="N1455" s="1" t="s">
        <v>25</v>
      </c>
      <c r="O1455" s="1">
        <v>3695952</v>
      </c>
      <c r="P1455" s="1">
        <f t="shared" si="322"/>
        <v>3</v>
      </c>
      <c r="Q1455" s="1">
        <f t="shared" si="309"/>
        <v>13</v>
      </c>
      <c r="R1455" s="5">
        <f t="shared" si="310"/>
        <v>0.207369323050557</v>
      </c>
      <c r="S1455" s="6">
        <f t="shared" si="311"/>
        <v>133676.09254498716</v>
      </c>
      <c r="T1455" s="4">
        <f t="shared" si="312"/>
        <v>0.64462809917355368</v>
      </c>
      <c r="U1455" s="1" t="str">
        <f t="shared" si="313"/>
        <v>Normal</v>
      </c>
      <c r="V1455" s="1" t="str">
        <f t="shared" si="314"/>
        <v>Acquired</v>
      </c>
      <c r="W1455" s="1" t="str">
        <f t="shared" si="315"/>
        <v>¥</v>
      </c>
      <c r="X1455" s="1" t="str">
        <f t="shared" si="316"/>
        <v>¥484M</v>
      </c>
      <c r="Y1455" s="1" t="str">
        <f t="shared" si="317"/>
        <v>¥312M</v>
      </c>
      <c r="Z1455" s="1" t="str">
        <f t="shared" si="318"/>
        <v>¥0</v>
      </c>
      <c r="AA1455" s="1" t="str">
        <f t="shared" si="319"/>
        <v>¥1,33,676</v>
      </c>
      <c r="AB1455" s="6">
        <f t="shared" si="320"/>
        <v>11139.674378748929</v>
      </c>
      <c r="AC1455" s="1" t="str">
        <f t="shared" si="321"/>
        <v>Large</v>
      </c>
    </row>
    <row r="1456" spans="1:29">
      <c r="A1456" s="1" t="s">
        <v>4562</v>
      </c>
      <c r="B1456" s="1">
        <v>2011</v>
      </c>
      <c r="C1456" s="1" t="s">
        <v>27</v>
      </c>
      <c r="D1456" s="1" t="s">
        <v>46</v>
      </c>
      <c r="E1456" s="1" t="s">
        <v>23</v>
      </c>
      <c r="F1456" s="1">
        <v>337</v>
      </c>
      <c r="G1456" s="1">
        <v>119</v>
      </c>
      <c r="H1456" s="1">
        <v>155</v>
      </c>
      <c r="I1456" s="1">
        <v>31.02</v>
      </c>
      <c r="J1456" s="1">
        <v>7</v>
      </c>
      <c r="K1456" s="1" t="s">
        <v>24</v>
      </c>
      <c r="L1456" s="1" t="s">
        <v>19</v>
      </c>
      <c r="M1456" s="1">
        <v>91</v>
      </c>
      <c r="N1456" s="1" t="s">
        <v>49</v>
      </c>
      <c r="O1456" s="1">
        <v>3692054</v>
      </c>
      <c r="P1456" s="1">
        <f t="shared" si="322"/>
        <v>5</v>
      </c>
      <c r="Q1456" s="1">
        <f t="shared" si="309"/>
        <v>13</v>
      </c>
      <c r="R1456" s="5">
        <f t="shared" si="310"/>
        <v>2.8319327731092439</v>
      </c>
      <c r="S1456" s="6">
        <f t="shared" si="311"/>
        <v>1302521.0084033613</v>
      </c>
      <c r="T1456" s="4">
        <f t="shared" si="312"/>
        <v>0.4599406528189911</v>
      </c>
      <c r="U1456" s="1" t="str">
        <f t="shared" si="313"/>
        <v>Normal</v>
      </c>
      <c r="V1456" s="1" t="str">
        <f t="shared" si="314"/>
        <v>Acquired</v>
      </c>
      <c r="W1456" s="1" t="str">
        <f t="shared" si="315"/>
        <v>$</v>
      </c>
      <c r="X1456" s="1" t="str">
        <f t="shared" si="316"/>
        <v>$337M</v>
      </c>
      <c r="Y1456" s="1" t="str">
        <f t="shared" si="317"/>
        <v>$155M</v>
      </c>
      <c r="Z1456" s="1" t="str">
        <f t="shared" si="318"/>
        <v>$3</v>
      </c>
      <c r="AA1456" s="1" t="str">
        <f t="shared" si="319"/>
        <v>$13,02,521</v>
      </c>
      <c r="AB1456" s="6">
        <f t="shared" si="320"/>
        <v>108543.41736694679</v>
      </c>
      <c r="AC1456" s="1" t="str">
        <f t="shared" si="321"/>
        <v>Large</v>
      </c>
    </row>
    <row r="1457" spans="1:29">
      <c r="A1457" s="1" t="s">
        <v>1158</v>
      </c>
      <c r="B1457" s="1">
        <v>2011</v>
      </c>
      <c r="C1457" s="1" t="s">
        <v>73</v>
      </c>
      <c r="D1457" s="1" t="s">
        <v>46</v>
      </c>
      <c r="E1457" s="1" t="s">
        <v>23</v>
      </c>
      <c r="F1457" s="1">
        <v>450</v>
      </c>
      <c r="G1457" s="1">
        <v>2900</v>
      </c>
      <c r="H1457" s="1">
        <v>732</v>
      </c>
      <c r="I1457" s="1">
        <v>16.670000000000002</v>
      </c>
      <c r="J1457" s="1">
        <v>8</v>
      </c>
      <c r="K1457" s="1" t="s">
        <v>19</v>
      </c>
      <c r="L1457" s="1" t="s">
        <v>24</v>
      </c>
      <c r="M1457" s="1">
        <v>72</v>
      </c>
      <c r="N1457" s="1" t="s">
        <v>29</v>
      </c>
      <c r="O1457" s="1">
        <v>3674781</v>
      </c>
      <c r="P1457" s="1">
        <f t="shared" si="322"/>
        <v>5</v>
      </c>
      <c r="Q1457" s="1">
        <f t="shared" si="309"/>
        <v>13</v>
      </c>
      <c r="R1457" s="5">
        <f t="shared" si="310"/>
        <v>0.15517241379310345</v>
      </c>
      <c r="S1457" s="6">
        <f t="shared" si="311"/>
        <v>252413.79310344829</v>
      </c>
      <c r="T1457" s="4">
        <f t="shared" si="312"/>
        <v>1.6266666666666667</v>
      </c>
      <c r="U1457" s="1" t="str">
        <f t="shared" si="313"/>
        <v>High Performer</v>
      </c>
      <c r="V1457" s="1" t="str">
        <f t="shared" si="314"/>
        <v>IPO</v>
      </c>
      <c r="W1457" s="1" t="str">
        <f t="shared" si="315"/>
        <v>€</v>
      </c>
      <c r="X1457" s="1" t="str">
        <f t="shared" si="316"/>
        <v>€450M</v>
      </c>
      <c r="Y1457" s="1" t="str">
        <f t="shared" si="317"/>
        <v>€732M</v>
      </c>
      <c r="Z1457" s="1" t="str">
        <f t="shared" si="318"/>
        <v>€0</v>
      </c>
      <c r="AA1457" s="1" t="str">
        <f t="shared" si="319"/>
        <v>€2,52,414</v>
      </c>
      <c r="AB1457" s="6">
        <f t="shared" si="320"/>
        <v>21034.482758620688</v>
      </c>
      <c r="AC1457" s="1" t="str">
        <f t="shared" si="321"/>
        <v>Large</v>
      </c>
    </row>
    <row r="1458" spans="1:29">
      <c r="A1458" s="1" t="s">
        <v>3668</v>
      </c>
      <c r="B1458" s="1">
        <v>2011</v>
      </c>
      <c r="C1458" s="1" t="s">
        <v>22</v>
      </c>
      <c r="D1458" s="1" t="s">
        <v>39</v>
      </c>
      <c r="E1458" s="1" t="s">
        <v>18</v>
      </c>
      <c r="F1458" s="1">
        <v>377</v>
      </c>
      <c r="G1458" s="1">
        <v>3418</v>
      </c>
      <c r="H1458" s="1">
        <v>519</v>
      </c>
      <c r="I1458" s="1">
        <v>32.11</v>
      </c>
      <c r="J1458" s="1">
        <v>1</v>
      </c>
      <c r="K1458" s="1" t="s">
        <v>24</v>
      </c>
      <c r="L1458" s="1" t="s">
        <v>19</v>
      </c>
      <c r="M1458" s="1">
        <v>38</v>
      </c>
      <c r="N1458" s="1" t="s">
        <v>29</v>
      </c>
      <c r="O1458" s="1">
        <v>3643559</v>
      </c>
      <c r="P1458" s="1">
        <f t="shared" si="322"/>
        <v>2</v>
      </c>
      <c r="Q1458" s="1">
        <f t="shared" si="309"/>
        <v>13</v>
      </c>
      <c r="R1458" s="5">
        <f t="shared" si="310"/>
        <v>0.11029842012873026</v>
      </c>
      <c r="S1458" s="6">
        <f t="shared" si="311"/>
        <v>151843.1831480398</v>
      </c>
      <c r="T1458" s="4">
        <f t="shared" si="312"/>
        <v>1.3766578249336869</v>
      </c>
      <c r="U1458" s="1" t="str">
        <f t="shared" si="313"/>
        <v>Normal</v>
      </c>
      <c r="V1458" s="1" t="str">
        <f t="shared" si="314"/>
        <v>Acquired</v>
      </c>
      <c r="W1458" s="1" t="str">
        <f t="shared" si="315"/>
        <v>£</v>
      </c>
      <c r="X1458" s="1" t="str">
        <f t="shared" si="316"/>
        <v>£377M</v>
      </c>
      <c r="Y1458" s="1" t="str">
        <f t="shared" si="317"/>
        <v>£519M</v>
      </c>
      <c r="Z1458" s="1" t="str">
        <f t="shared" si="318"/>
        <v>£0</v>
      </c>
      <c r="AA1458" s="1" t="str">
        <f t="shared" si="319"/>
        <v>£1,51,843</v>
      </c>
      <c r="AB1458" s="6">
        <f t="shared" si="320"/>
        <v>12653.598595669982</v>
      </c>
      <c r="AC1458" s="1" t="str">
        <f t="shared" si="321"/>
        <v>Large</v>
      </c>
    </row>
    <row r="1459" spans="1:29">
      <c r="A1459" s="1" t="s">
        <v>4993</v>
      </c>
      <c r="B1459" s="1">
        <v>2011</v>
      </c>
      <c r="C1459" s="1" t="s">
        <v>16</v>
      </c>
      <c r="D1459" s="1" t="s">
        <v>39</v>
      </c>
      <c r="E1459" s="1" t="s">
        <v>23</v>
      </c>
      <c r="F1459" s="1">
        <v>357</v>
      </c>
      <c r="G1459" s="1">
        <v>4143</v>
      </c>
      <c r="H1459" s="1">
        <v>408</v>
      </c>
      <c r="I1459" s="1">
        <v>2.4</v>
      </c>
      <c r="J1459" s="1">
        <v>5</v>
      </c>
      <c r="K1459" s="1" t="s">
        <v>24</v>
      </c>
      <c r="L1459" s="1" t="s">
        <v>19</v>
      </c>
      <c r="M1459" s="1">
        <v>5</v>
      </c>
      <c r="N1459" s="1" t="s">
        <v>29</v>
      </c>
      <c r="O1459" s="1">
        <v>3609768</v>
      </c>
      <c r="P1459" s="1">
        <f t="shared" si="322"/>
        <v>5</v>
      </c>
      <c r="Q1459" s="1">
        <f t="shared" si="309"/>
        <v>13</v>
      </c>
      <c r="R1459" s="5">
        <f t="shared" si="310"/>
        <v>8.616944243301955E-2</v>
      </c>
      <c r="S1459" s="6">
        <f t="shared" si="311"/>
        <v>98479.362780593772</v>
      </c>
      <c r="T1459" s="4">
        <f t="shared" si="312"/>
        <v>1.1428571428571428</v>
      </c>
      <c r="U1459" s="1" t="str">
        <f t="shared" si="313"/>
        <v>Normal</v>
      </c>
      <c r="V1459" s="1" t="str">
        <f t="shared" si="314"/>
        <v>Acquired</v>
      </c>
      <c r="W1459" s="1" t="str">
        <f t="shared" si="315"/>
        <v>$</v>
      </c>
      <c r="X1459" s="1" t="str">
        <f t="shared" si="316"/>
        <v>$357M</v>
      </c>
      <c r="Y1459" s="1" t="str">
        <f t="shared" si="317"/>
        <v>$408M</v>
      </c>
      <c r="Z1459" s="1" t="str">
        <f t="shared" si="318"/>
        <v>$0</v>
      </c>
      <c r="AA1459" s="1" t="str">
        <f t="shared" si="319"/>
        <v>$98,479</v>
      </c>
      <c r="AB1459" s="6">
        <f t="shared" si="320"/>
        <v>8206.6135650494816</v>
      </c>
      <c r="AC1459" s="1" t="str">
        <f t="shared" si="321"/>
        <v>Large</v>
      </c>
    </row>
    <row r="1460" spans="1:29">
      <c r="A1460" s="1" t="s">
        <v>3519</v>
      </c>
      <c r="B1460" s="1">
        <v>2011</v>
      </c>
      <c r="C1460" s="1" t="s">
        <v>22</v>
      </c>
      <c r="D1460" s="1" t="s">
        <v>102</v>
      </c>
      <c r="E1460" s="1" t="s">
        <v>37</v>
      </c>
      <c r="F1460" s="1">
        <v>289</v>
      </c>
      <c r="G1460" s="1">
        <v>260</v>
      </c>
      <c r="H1460" s="1">
        <v>962</v>
      </c>
      <c r="I1460" s="1">
        <v>20.97</v>
      </c>
      <c r="J1460" s="1">
        <v>5</v>
      </c>
      <c r="K1460" s="1" t="s">
        <v>24</v>
      </c>
      <c r="L1460" s="1" t="s">
        <v>19</v>
      </c>
      <c r="M1460" s="1">
        <v>99</v>
      </c>
      <c r="N1460" s="1" t="s">
        <v>20</v>
      </c>
      <c r="O1460" s="1">
        <v>3609209</v>
      </c>
      <c r="P1460" s="1">
        <f t="shared" si="322"/>
        <v>4</v>
      </c>
      <c r="Q1460" s="1">
        <f t="shared" si="309"/>
        <v>13</v>
      </c>
      <c r="R1460" s="5">
        <f t="shared" si="310"/>
        <v>1.1115384615384616</v>
      </c>
      <c r="S1460" s="6">
        <f t="shared" si="311"/>
        <v>3700000</v>
      </c>
      <c r="T1460" s="4">
        <f t="shared" si="312"/>
        <v>3.3287197231833909</v>
      </c>
      <c r="U1460" s="1" t="str">
        <f t="shared" si="313"/>
        <v>Normal</v>
      </c>
      <c r="V1460" s="1" t="str">
        <f t="shared" si="314"/>
        <v>Acquired</v>
      </c>
      <c r="W1460" s="1" t="str">
        <f t="shared" si="315"/>
        <v>£</v>
      </c>
      <c r="X1460" s="1" t="str">
        <f t="shared" si="316"/>
        <v>£289M</v>
      </c>
      <c r="Y1460" s="1" t="str">
        <f t="shared" si="317"/>
        <v>£962M</v>
      </c>
      <c r="Z1460" s="1" t="str">
        <f t="shared" si="318"/>
        <v>£1</v>
      </c>
      <c r="AA1460" s="1" t="str">
        <f t="shared" si="319"/>
        <v>£37,00,000</v>
      </c>
      <c r="AB1460" s="6">
        <f t="shared" si="320"/>
        <v>308333.33333333331</v>
      </c>
      <c r="AC1460" s="1" t="str">
        <f t="shared" si="321"/>
        <v>Large</v>
      </c>
    </row>
    <row r="1461" spans="1:29">
      <c r="A1461" s="1" t="s">
        <v>1044</v>
      </c>
      <c r="B1461" s="1">
        <v>2011</v>
      </c>
      <c r="C1461" s="1" t="s">
        <v>27</v>
      </c>
      <c r="D1461" s="1" t="s">
        <v>36</v>
      </c>
      <c r="E1461" s="1" t="s">
        <v>23</v>
      </c>
      <c r="F1461" s="1">
        <v>304</v>
      </c>
      <c r="G1461" s="1">
        <v>4340</v>
      </c>
      <c r="H1461" s="1">
        <v>947</v>
      </c>
      <c r="I1461" s="1">
        <v>8.27</v>
      </c>
      <c r="J1461" s="1">
        <v>7</v>
      </c>
      <c r="K1461" s="1" t="s">
        <v>24</v>
      </c>
      <c r="L1461" s="1" t="s">
        <v>19</v>
      </c>
      <c r="M1461" s="1">
        <v>14</v>
      </c>
      <c r="N1461" s="1" t="s">
        <v>25</v>
      </c>
      <c r="O1461" s="1">
        <v>3607488</v>
      </c>
      <c r="P1461" s="1">
        <f t="shared" si="322"/>
        <v>5</v>
      </c>
      <c r="Q1461" s="1">
        <f t="shared" si="309"/>
        <v>13</v>
      </c>
      <c r="R1461" s="5">
        <f t="shared" si="310"/>
        <v>7.0046082949308752E-2</v>
      </c>
      <c r="S1461" s="6">
        <f t="shared" si="311"/>
        <v>218202.76497695851</v>
      </c>
      <c r="T1461" s="4">
        <f t="shared" si="312"/>
        <v>3.1151315789473686</v>
      </c>
      <c r="U1461" s="1" t="str">
        <f t="shared" si="313"/>
        <v>Normal</v>
      </c>
      <c r="V1461" s="1" t="str">
        <f t="shared" si="314"/>
        <v>Acquired</v>
      </c>
      <c r="W1461" s="1" t="str">
        <f t="shared" si="315"/>
        <v>$</v>
      </c>
      <c r="X1461" s="1" t="str">
        <f t="shared" si="316"/>
        <v>$304M</v>
      </c>
      <c r="Y1461" s="1" t="str">
        <f t="shared" si="317"/>
        <v>$947M</v>
      </c>
      <c r="Z1461" s="1" t="str">
        <f t="shared" si="318"/>
        <v>$0</v>
      </c>
      <c r="AA1461" s="1" t="str">
        <f t="shared" si="319"/>
        <v>$2,18,203</v>
      </c>
      <c r="AB1461" s="6">
        <f t="shared" si="320"/>
        <v>18183.563748079876</v>
      </c>
      <c r="AC1461" s="1" t="str">
        <f t="shared" si="321"/>
        <v>Large</v>
      </c>
    </row>
    <row r="1462" spans="1:29">
      <c r="A1462" s="1" t="s">
        <v>215</v>
      </c>
      <c r="B1462" s="1">
        <v>2011</v>
      </c>
      <c r="C1462" s="1" t="s">
        <v>27</v>
      </c>
      <c r="D1462" s="1" t="s">
        <v>102</v>
      </c>
      <c r="E1462" s="1" t="s">
        <v>37</v>
      </c>
      <c r="F1462" s="1">
        <v>394</v>
      </c>
      <c r="G1462" s="1">
        <v>402</v>
      </c>
      <c r="H1462" s="1">
        <v>755</v>
      </c>
      <c r="I1462" s="1">
        <v>10.14</v>
      </c>
      <c r="J1462" s="1">
        <v>2</v>
      </c>
      <c r="K1462" s="1" t="s">
        <v>19</v>
      </c>
      <c r="L1462" s="1" t="s">
        <v>24</v>
      </c>
      <c r="M1462" s="1">
        <v>53</v>
      </c>
      <c r="N1462" s="1" t="s">
        <v>33</v>
      </c>
      <c r="O1462" s="1">
        <v>3451715</v>
      </c>
      <c r="P1462" s="1">
        <f t="shared" si="322"/>
        <v>4</v>
      </c>
      <c r="Q1462" s="1">
        <f t="shared" si="309"/>
        <v>13</v>
      </c>
      <c r="R1462" s="5">
        <f t="shared" si="310"/>
        <v>0.98009950248756217</v>
      </c>
      <c r="S1462" s="6">
        <f t="shared" si="311"/>
        <v>1878109.4527363183</v>
      </c>
      <c r="T1462" s="4">
        <f t="shared" si="312"/>
        <v>1.9162436548223349</v>
      </c>
      <c r="U1462" s="1" t="str">
        <f t="shared" si="313"/>
        <v>Normal</v>
      </c>
      <c r="V1462" s="1" t="str">
        <f t="shared" si="314"/>
        <v>IPO</v>
      </c>
      <c r="W1462" s="1" t="str">
        <f t="shared" si="315"/>
        <v>$</v>
      </c>
      <c r="X1462" s="1" t="str">
        <f t="shared" si="316"/>
        <v>$394M</v>
      </c>
      <c r="Y1462" s="1" t="str">
        <f t="shared" si="317"/>
        <v>$755M</v>
      </c>
      <c r="Z1462" s="1" t="str">
        <f t="shared" si="318"/>
        <v>$1</v>
      </c>
      <c r="AA1462" s="1" t="str">
        <f t="shared" si="319"/>
        <v>$18,78,109</v>
      </c>
      <c r="AB1462" s="6">
        <f t="shared" si="320"/>
        <v>156509.12106135988</v>
      </c>
      <c r="AC1462" s="1" t="str">
        <f t="shared" si="321"/>
        <v>Large</v>
      </c>
    </row>
    <row r="1463" spans="1:29">
      <c r="A1463" s="1" t="s">
        <v>89</v>
      </c>
      <c r="B1463" s="1">
        <v>2011</v>
      </c>
      <c r="C1463" s="1" t="s">
        <v>53</v>
      </c>
      <c r="D1463" s="1" t="s">
        <v>48</v>
      </c>
      <c r="E1463" s="1" t="s">
        <v>40</v>
      </c>
      <c r="F1463" s="1">
        <v>321</v>
      </c>
      <c r="G1463" s="1">
        <v>2600</v>
      </c>
      <c r="H1463" s="1">
        <v>834</v>
      </c>
      <c r="I1463" s="1">
        <v>13.23</v>
      </c>
      <c r="J1463" s="1">
        <v>6</v>
      </c>
      <c r="K1463" s="1" t="s">
        <v>24</v>
      </c>
      <c r="L1463" s="1" t="s">
        <v>24</v>
      </c>
      <c r="M1463" s="1">
        <v>83</v>
      </c>
      <c r="N1463" s="1" t="s">
        <v>25</v>
      </c>
      <c r="O1463" s="1">
        <v>3439226</v>
      </c>
      <c r="P1463" s="1">
        <f t="shared" si="322"/>
        <v>3</v>
      </c>
      <c r="Q1463" s="1">
        <f t="shared" si="309"/>
        <v>13</v>
      </c>
      <c r="R1463" s="5">
        <f t="shared" si="310"/>
        <v>0.12346153846153846</v>
      </c>
      <c r="S1463" s="6">
        <f t="shared" si="311"/>
        <v>320769.23076923075</v>
      </c>
      <c r="T1463" s="4">
        <f t="shared" si="312"/>
        <v>2.5981308411214954</v>
      </c>
      <c r="U1463" s="1" t="str">
        <f t="shared" si="313"/>
        <v>Normal</v>
      </c>
      <c r="V1463" s="1" t="str">
        <f t="shared" si="314"/>
        <v>Acquired</v>
      </c>
      <c r="W1463" s="1">
        <f t="shared" si="315"/>
        <v>0</v>
      </c>
      <c r="X1463" s="1" t="str">
        <f t="shared" si="316"/>
        <v>0321M</v>
      </c>
      <c r="Y1463" s="1" t="str">
        <f t="shared" si="317"/>
        <v>0834M</v>
      </c>
      <c r="Z1463" s="1" t="str">
        <f t="shared" si="318"/>
        <v>00</v>
      </c>
      <c r="AA1463" s="1" t="str">
        <f t="shared" si="319"/>
        <v>03,20,769</v>
      </c>
      <c r="AB1463" s="6">
        <f t="shared" si="320"/>
        <v>26730.76923076923</v>
      </c>
      <c r="AC1463" s="1" t="str">
        <f t="shared" si="321"/>
        <v>Large</v>
      </c>
    </row>
    <row r="1464" spans="1:29">
      <c r="A1464" s="1" t="s">
        <v>2023</v>
      </c>
      <c r="B1464" s="1">
        <v>2011</v>
      </c>
      <c r="C1464" s="1" t="s">
        <v>27</v>
      </c>
      <c r="D1464" s="1" t="s">
        <v>48</v>
      </c>
      <c r="E1464" s="1" t="s">
        <v>23</v>
      </c>
      <c r="F1464" s="1">
        <v>340</v>
      </c>
      <c r="G1464" s="1">
        <v>354</v>
      </c>
      <c r="H1464" s="1">
        <v>553</v>
      </c>
      <c r="I1464" s="1">
        <v>10.57</v>
      </c>
      <c r="J1464" s="1">
        <v>3</v>
      </c>
      <c r="K1464" s="1" t="s">
        <v>19</v>
      </c>
      <c r="L1464" s="1" t="s">
        <v>19</v>
      </c>
      <c r="M1464" s="1">
        <v>62</v>
      </c>
      <c r="N1464" s="1" t="s">
        <v>25</v>
      </c>
      <c r="O1464" s="1">
        <v>3400263</v>
      </c>
      <c r="P1464" s="1">
        <f t="shared" si="322"/>
        <v>5</v>
      </c>
      <c r="Q1464" s="1">
        <f t="shared" si="309"/>
        <v>13</v>
      </c>
      <c r="R1464" s="5">
        <f t="shared" si="310"/>
        <v>0.96045197740112997</v>
      </c>
      <c r="S1464" s="6">
        <f t="shared" si="311"/>
        <v>1562146.8926553673</v>
      </c>
      <c r="T1464" s="4">
        <f t="shared" si="312"/>
        <v>1.6264705882352941</v>
      </c>
      <c r="U1464" s="1" t="str">
        <f t="shared" si="313"/>
        <v>Normal</v>
      </c>
      <c r="V1464" s="1" t="str">
        <f t="shared" si="314"/>
        <v>Still Private</v>
      </c>
      <c r="W1464" s="1" t="str">
        <f t="shared" si="315"/>
        <v>$</v>
      </c>
      <c r="X1464" s="1" t="str">
        <f t="shared" si="316"/>
        <v>$340M</v>
      </c>
      <c r="Y1464" s="1" t="str">
        <f t="shared" si="317"/>
        <v>$553M</v>
      </c>
      <c r="Z1464" s="1" t="str">
        <f t="shared" si="318"/>
        <v>$1</v>
      </c>
      <c r="AA1464" s="1" t="str">
        <f t="shared" si="319"/>
        <v>$15,62,147</v>
      </c>
      <c r="AB1464" s="6">
        <f t="shared" si="320"/>
        <v>130178.9077212806</v>
      </c>
      <c r="AC1464" s="1" t="str">
        <f t="shared" si="321"/>
        <v>Large</v>
      </c>
    </row>
    <row r="1465" spans="1:29">
      <c r="A1465" s="1" t="s">
        <v>154</v>
      </c>
      <c r="B1465" s="1">
        <v>2011</v>
      </c>
      <c r="C1465" s="1" t="s">
        <v>53</v>
      </c>
      <c r="D1465" s="1" t="s">
        <v>32</v>
      </c>
      <c r="E1465" s="1" t="s">
        <v>37</v>
      </c>
      <c r="F1465" s="1">
        <v>232</v>
      </c>
      <c r="G1465" s="1">
        <v>2772</v>
      </c>
      <c r="H1465" s="1">
        <v>92</v>
      </c>
      <c r="I1465" s="1">
        <v>47.42</v>
      </c>
      <c r="J1465" s="1">
        <v>2</v>
      </c>
      <c r="K1465" s="1" t="s">
        <v>19</v>
      </c>
      <c r="L1465" s="1" t="s">
        <v>24</v>
      </c>
      <c r="M1465" s="1">
        <v>28</v>
      </c>
      <c r="N1465" s="1" t="s">
        <v>49</v>
      </c>
      <c r="O1465" s="1">
        <v>3373415</v>
      </c>
      <c r="P1465" s="1">
        <f t="shared" si="322"/>
        <v>4</v>
      </c>
      <c r="Q1465" s="1">
        <f t="shared" si="309"/>
        <v>13</v>
      </c>
      <c r="R1465" s="5">
        <f t="shared" si="310"/>
        <v>8.3694083694083696E-2</v>
      </c>
      <c r="S1465" s="6">
        <f t="shared" si="311"/>
        <v>33189.033189033187</v>
      </c>
      <c r="T1465" s="4">
        <f t="shared" si="312"/>
        <v>0.39655172413793105</v>
      </c>
      <c r="U1465" s="1" t="str">
        <f t="shared" si="313"/>
        <v>Normal</v>
      </c>
      <c r="V1465" s="1" t="str">
        <f t="shared" si="314"/>
        <v>IPO</v>
      </c>
      <c r="W1465" s="1">
        <f t="shared" si="315"/>
        <v>0</v>
      </c>
      <c r="X1465" s="1" t="str">
        <f t="shared" si="316"/>
        <v>0232M</v>
      </c>
      <c r="Y1465" s="1" t="str">
        <f t="shared" si="317"/>
        <v>092M</v>
      </c>
      <c r="Z1465" s="1" t="str">
        <f t="shared" si="318"/>
        <v>00</v>
      </c>
      <c r="AA1465" s="1" t="str">
        <f t="shared" si="319"/>
        <v>033,189</v>
      </c>
      <c r="AB1465" s="6">
        <f t="shared" si="320"/>
        <v>2765.7527657527658</v>
      </c>
      <c r="AC1465" s="1" t="str">
        <f t="shared" si="321"/>
        <v>Large</v>
      </c>
    </row>
    <row r="1466" spans="1:29">
      <c r="A1466" s="1" t="s">
        <v>1611</v>
      </c>
      <c r="B1466" s="1">
        <v>2011</v>
      </c>
      <c r="C1466" s="1" t="s">
        <v>35</v>
      </c>
      <c r="D1466" s="1" t="s">
        <v>102</v>
      </c>
      <c r="E1466" s="1" t="s">
        <v>18</v>
      </c>
      <c r="F1466" s="1">
        <v>446</v>
      </c>
      <c r="G1466" s="1">
        <v>325</v>
      </c>
      <c r="H1466" s="1">
        <v>624</v>
      </c>
      <c r="I1466" s="1">
        <v>1.98</v>
      </c>
      <c r="J1466" s="1">
        <v>7</v>
      </c>
      <c r="K1466" s="1" t="s">
        <v>24</v>
      </c>
      <c r="L1466" s="1" t="s">
        <v>24</v>
      </c>
      <c r="M1466" s="1">
        <v>86</v>
      </c>
      <c r="N1466" s="1" t="s">
        <v>29</v>
      </c>
      <c r="O1466" s="1">
        <v>3308437</v>
      </c>
      <c r="P1466" s="1">
        <f t="shared" si="322"/>
        <v>2</v>
      </c>
      <c r="Q1466" s="1">
        <f t="shared" si="309"/>
        <v>13</v>
      </c>
      <c r="R1466" s="5">
        <f t="shared" si="310"/>
        <v>1.3723076923076922</v>
      </c>
      <c r="S1466" s="6">
        <f t="shared" si="311"/>
        <v>1920000</v>
      </c>
      <c r="T1466" s="4">
        <f t="shared" si="312"/>
        <v>1.399103139013453</v>
      </c>
      <c r="U1466" s="1" t="str">
        <f t="shared" si="313"/>
        <v>Normal</v>
      </c>
      <c r="V1466" s="1" t="str">
        <f t="shared" si="314"/>
        <v>Acquired</v>
      </c>
      <c r="W1466" s="1" t="str">
        <f t="shared" si="315"/>
        <v>¥</v>
      </c>
      <c r="X1466" s="1" t="str">
        <f t="shared" si="316"/>
        <v>¥446M</v>
      </c>
      <c r="Y1466" s="1" t="str">
        <f t="shared" si="317"/>
        <v>¥624M</v>
      </c>
      <c r="Z1466" s="1" t="str">
        <f t="shared" si="318"/>
        <v>¥1</v>
      </c>
      <c r="AA1466" s="1" t="str">
        <f t="shared" si="319"/>
        <v>¥19,20,000</v>
      </c>
      <c r="AB1466" s="6">
        <f t="shared" si="320"/>
        <v>160000</v>
      </c>
      <c r="AC1466" s="1" t="str">
        <f t="shared" si="321"/>
        <v>Large</v>
      </c>
    </row>
    <row r="1467" spans="1:29">
      <c r="A1467" s="1" t="s">
        <v>337</v>
      </c>
      <c r="B1467" s="1">
        <v>2011</v>
      </c>
      <c r="C1467" s="1" t="s">
        <v>22</v>
      </c>
      <c r="D1467" s="1" t="s">
        <v>36</v>
      </c>
      <c r="E1467" s="1" t="s">
        <v>28</v>
      </c>
      <c r="F1467" s="1">
        <v>377</v>
      </c>
      <c r="G1467" s="1">
        <v>4025</v>
      </c>
      <c r="H1467" s="1">
        <v>342</v>
      </c>
      <c r="I1467" s="1">
        <v>10.68</v>
      </c>
      <c r="J1467" s="1">
        <v>2</v>
      </c>
      <c r="K1467" s="1" t="s">
        <v>19</v>
      </c>
      <c r="L1467" s="1" t="s">
        <v>19</v>
      </c>
      <c r="M1467" s="1">
        <v>87</v>
      </c>
      <c r="N1467" s="1" t="s">
        <v>25</v>
      </c>
      <c r="O1467" s="1">
        <v>3307912</v>
      </c>
      <c r="P1467" s="1">
        <f t="shared" si="322"/>
        <v>1</v>
      </c>
      <c r="Q1467" s="1">
        <f t="shared" si="309"/>
        <v>13</v>
      </c>
      <c r="R1467" s="5">
        <f t="shared" si="310"/>
        <v>9.366459627329192E-2</v>
      </c>
      <c r="S1467" s="6">
        <f t="shared" si="311"/>
        <v>84968.944099378888</v>
      </c>
      <c r="T1467" s="4">
        <f t="shared" si="312"/>
        <v>0.90716180371352784</v>
      </c>
      <c r="U1467" s="1" t="str">
        <f t="shared" si="313"/>
        <v>Normal</v>
      </c>
      <c r="V1467" s="1" t="str">
        <f t="shared" si="314"/>
        <v>Still Private</v>
      </c>
      <c r="W1467" s="1" t="str">
        <f t="shared" si="315"/>
        <v>£</v>
      </c>
      <c r="X1467" s="1" t="str">
        <f t="shared" si="316"/>
        <v>£377M</v>
      </c>
      <c r="Y1467" s="1" t="str">
        <f t="shared" si="317"/>
        <v>£342M</v>
      </c>
      <c r="Z1467" s="1" t="str">
        <f t="shared" si="318"/>
        <v>£0</v>
      </c>
      <c r="AA1467" s="1" t="str">
        <f t="shared" si="319"/>
        <v>£84,969</v>
      </c>
      <c r="AB1467" s="6">
        <f t="shared" si="320"/>
        <v>7080.7453416149065</v>
      </c>
      <c r="AC1467" s="1" t="str">
        <f t="shared" si="321"/>
        <v>Large</v>
      </c>
    </row>
    <row r="1468" spans="1:29">
      <c r="A1468" s="1" t="s">
        <v>4533</v>
      </c>
      <c r="B1468" s="1">
        <v>2011</v>
      </c>
      <c r="C1468" s="1" t="s">
        <v>16</v>
      </c>
      <c r="D1468" s="1" t="s">
        <v>32</v>
      </c>
      <c r="E1468" s="1" t="s">
        <v>37</v>
      </c>
      <c r="F1468" s="1">
        <v>448</v>
      </c>
      <c r="G1468" s="1">
        <v>3943</v>
      </c>
      <c r="H1468" s="1">
        <v>708</v>
      </c>
      <c r="I1468" s="1">
        <v>28.77</v>
      </c>
      <c r="J1468" s="1">
        <v>8</v>
      </c>
      <c r="K1468" s="1" t="s">
        <v>19</v>
      </c>
      <c r="L1468" s="1" t="s">
        <v>19</v>
      </c>
      <c r="M1468" s="1">
        <v>45</v>
      </c>
      <c r="N1468" s="1" t="s">
        <v>33</v>
      </c>
      <c r="O1468" s="1">
        <v>3280656</v>
      </c>
      <c r="P1468" s="1">
        <f t="shared" si="322"/>
        <v>4</v>
      </c>
      <c r="Q1468" s="1">
        <f t="shared" si="309"/>
        <v>13</v>
      </c>
      <c r="R1468" s="5">
        <f t="shared" si="310"/>
        <v>0.11361907177276186</v>
      </c>
      <c r="S1468" s="6">
        <f t="shared" si="311"/>
        <v>179558.71164088257</v>
      </c>
      <c r="T1468" s="4">
        <f t="shared" si="312"/>
        <v>1.5803571428571428</v>
      </c>
      <c r="U1468" s="1" t="str">
        <f t="shared" si="313"/>
        <v>High Performer</v>
      </c>
      <c r="V1468" s="1" t="str">
        <f t="shared" si="314"/>
        <v>Still Private</v>
      </c>
      <c r="W1468" s="1" t="str">
        <f t="shared" si="315"/>
        <v>$</v>
      </c>
      <c r="X1468" s="1" t="str">
        <f t="shared" si="316"/>
        <v>$448M</v>
      </c>
      <c r="Y1468" s="1" t="str">
        <f t="shared" si="317"/>
        <v>$708M</v>
      </c>
      <c r="Z1468" s="1" t="str">
        <f t="shared" si="318"/>
        <v>$0</v>
      </c>
      <c r="AA1468" s="1" t="str">
        <f t="shared" si="319"/>
        <v>$1,79,559</v>
      </c>
      <c r="AB1468" s="6">
        <f t="shared" si="320"/>
        <v>14963.225970073549</v>
      </c>
      <c r="AC1468" s="1" t="str">
        <f t="shared" si="321"/>
        <v>Large</v>
      </c>
    </row>
    <row r="1469" spans="1:29">
      <c r="A1469" s="1" t="s">
        <v>2934</v>
      </c>
      <c r="B1469" s="1">
        <v>2011</v>
      </c>
      <c r="C1469" s="1" t="s">
        <v>42</v>
      </c>
      <c r="D1469" s="1" t="s">
        <v>32</v>
      </c>
      <c r="E1469" s="1" t="s">
        <v>18</v>
      </c>
      <c r="F1469" s="1">
        <v>496</v>
      </c>
      <c r="G1469" s="1">
        <v>2032</v>
      </c>
      <c r="H1469" s="1">
        <v>195</v>
      </c>
      <c r="I1469" s="1">
        <v>13.45</v>
      </c>
      <c r="J1469" s="1">
        <v>5</v>
      </c>
      <c r="K1469" s="1" t="s">
        <v>19</v>
      </c>
      <c r="L1469" s="1" t="s">
        <v>24</v>
      </c>
      <c r="M1469" s="1">
        <v>73</v>
      </c>
      <c r="N1469" s="1" t="s">
        <v>33</v>
      </c>
      <c r="O1469" s="1">
        <v>3230058</v>
      </c>
      <c r="P1469" s="1">
        <f t="shared" si="322"/>
        <v>2</v>
      </c>
      <c r="Q1469" s="1">
        <f t="shared" si="309"/>
        <v>13</v>
      </c>
      <c r="R1469" s="5">
        <f t="shared" si="310"/>
        <v>0.24409448818897639</v>
      </c>
      <c r="S1469" s="6">
        <f t="shared" si="311"/>
        <v>95964.566929133856</v>
      </c>
      <c r="T1469" s="4">
        <f t="shared" si="312"/>
        <v>0.39314516129032256</v>
      </c>
      <c r="U1469" s="1" t="str">
        <f t="shared" si="313"/>
        <v>Normal</v>
      </c>
      <c r="V1469" s="1" t="str">
        <f t="shared" si="314"/>
        <v>IPO</v>
      </c>
      <c r="W1469" s="1" t="str">
        <f t="shared" si="315"/>
        <v>¥</v>
      </c>
      <c r="X1469" s="1" t="str">
        <f t="shared" si="316"/>
        <v>¥496M</v>
      </c>
      <c r="Y1469" s="1" t="str">
        <f t="shared" si="317"/>
        <v>¥195M</v>
      </c>
      <c r="Z1469" s="1" t="str">
        <f t="shared" si="318"/>
        <v>¥0</v>
      </c>
      <c r="AA1469" s="1" t="str">
        <f t="shared" si="319"/>
        <v>¥95,965</v>
      </c>
      <c r="AB1469" s="6">
        <f t="shared" si="320"/>
        <v>7997.0472440944886</v>
      </c>
      <c r="AC1469" s="1" t="str">
        <f t="shared" si="321"/>
        <v>Large</v>
      </c>
    </row>
    <row r="1470" spans="1:29">
      <c r="A1470" s="1" t="s">
        <v>3674</v>
      </c>
      <c r="B1470" s="1">
        <v>2011</v>
      </c>
      <c r="C1470" s="1" t="s">
        <v>31</v>
      </c>
      <c r="D1470" s="1" t="s">
        <v>36</v>
      </c>
      <c r="E1470" s="1" t="s">
        <v>40</v>
      </c>
      <c r="F1470" s="1">
        <v>306</v>
      </c>
      <c r="G1470" s="1">
        <v>297</v>
      </c>
      <c r="H1470" s="1">
        <v>289</v>
      </c>
      <c r="I1470" s="1">
        <v>38.119999999999997</v>
      </c>
      <c r="J1470" s="1">
        <v>6</v>
      </c>
      <c r="K1470" s="1" t="s">
        <v>19</v>
      </c>
      <c r="L1470" s="1" t="s">
        <v>19</v>
      </c>
      <c r="M1470" s="1">
        <v>97</v>
      </c>
      <c r="N1470" s="1" t="s">
        <v>25</v>
      </c>
      <c r="O1470" s="1">
        <v>3158922</v>
      </c>
      <c r="P1470" s="1">
        <f t="shared" si="322"/>
        <v>3</v>
      </c>
      <c r="Q1470" s="1">
        <f t="shared" si="309"/>
        <v>13</v>
      </c>
      <c r="R1470" s="5">
        <f t="shared" si="310"/>
        <v>1.0303030303030303</v>
      </c>
      <c r="S1470" s="6">
        <f t="shared" si="311"/>
        <v>973063.97306397301</v>
      </c>
      <c r="T1470" s="4">
        <f t="shared" si="312"/>
        <v>0.94444444444444442</v>
      </c>
      <c r="U1470" s="1" t="str">
        <f t="shared" si="313"/>
        <v>Normal</v>
      </c>
      <c r="V1470" s="1" t="str">
        <f t="shared" si="314"/>
        <v>Still Private</v>
      </c>
      <c r="W1470" s="1" t="str">
        <f t="shared" si="315"/>
        <v>€</v>
      </c>
      <c r="X1470" s="1" t="str">
        <f t="shared" si="316"/>
        <v>€306M</v>
      </c>
      <c r="Y1470" s="1" t="str">
        <f t="shared" si="317"/>
        <v>€289M</v>
      </c>
      <c r="Z1470" s="1" t="str">
        <f t="shared" si="318"/>
        <v>€1</v>
      </c>
      <c r="AA1470" s="1" t="str">
        <f t="shared" si="319"/>
        <v>€9,73,064</v>
      </c>
      <c r="AB1470" s="6">
        <f t="shared" si="320"/>
        <v>81088.664421997761</v>
      </c>
      <c r="AC1470" s="1" t="str">
        <f t="shared" si="321"/>
        <v>Large</v>
      </c>
    </row>
    <row r="1471" spans="1:29">
      <c r="A1471" s="1" t="s">
        <v>3093</v>
      </c>
      <c r="B1471" s="1">
        <v>2011</v>
      </c>
      <c r="C1471" s="1" t="s">
        <v>42</v>
      </c>
      <c r="D1471" s="1" t="s">
        <v>32</v>
      </c>
      <c r="E1471" s="1" t="s">
        <v>37</v>
      </c>
      <c r="F1471" s="1">
        <v>473</v>
      </c>
      <c r="G1471" s="1">
        <v>3801</v>
      </c>
      <c r="H1471" s="1">
        <v>925</v>
      </c>
      <c r="I1471" s="1">
        <v>24.64</v>
      </c>
      <c r="J1471" s="1">
        <v>6</v>
      </c>
      <c r="K1471" s="1" t="s">
        <v>19</v>
      </c>
      <c r="L1471" s="1" t="s">
        <v>24</v>
      </c>
      <c r="M1471" s="1">
        <v>69</v>
      </c>
      <c r="N1471" s="1" t="s">
        <v>29</v>
      </c>
      <c r="O1471" s="1">
        <v>3151846</v>
      </c>
      <c r="P1471" s="1">
        <f t="shared" si="322"/>
        <v>4</v>
      </c>
      <c r="Q1471" s="1">
        <f t="shared" si="309"/>
        <v>13</v>
      </c>
      <c r="R1471" s="5">
        <f t="shared" si="310"/>
        <v>0.12444093659563273</v>
      </c>
      <c r="S1471" s="6">
        <f t="shared" si="311"/>
        <v>243357.01131281242</v>
      </c>
      <c r="T1471" s="4">
        <f t="shared" si="312"/>
        <v>1.9556025369978858</v>
      </c>
      <c r="U1471" s="1" t="str">
        <f t="shared" si="313"/>
        <v>Normal</v>
      </c>
      <c r="V1471" s="1" t="str">
        <f t="shared" si="314"/>
        <v>IPO</v>
      </c>
      <c r="W1471" s="1" t="str">
        <f t="shared" si="315"/>
        <v>¥</v>
      </c>
      <c r="X1471" s="1" t="str">
        <f t="shared" si="316"/>
        <v>¥473M</v>
      </c>
      <c r="Y1471" s="1" t="str">
        <f t="shared" si="317"/>
        <v>¥925M</v>
      </c>
      <c r="Z1471" s="1" t="str">
        <f t="shared" si="318"/>
        <v>¥0</v>
      </c>
      <c r="AA1471" s="1" t="str">
        <f t="shared" si="319"/>
        <v>¥2,43,357</v>
      </c>
      <c r="AB1471" s="6">
        <f t="shared" si="320"/>
        <v>20279.750942734368</v>
      </c>
      <c r="AC1471" s="1" t="str">
        <f t="shared" si="321"/>
        <v>Large</v>
      </c>
    </row>
    <row r="1472" spans="1:29">
      <c r="A1472" s="1" t="s">
        <v>2191</v>
      </c>
      <c r="B1472" s="1">
        <v>2011</v>
      </c>
      <c r="C1472" s="1" t="s">
        <v>53</v>
      </c>
      <c r="D1472" s="1" t="s">
        <v>95</v>
      </c>
      <c r="E1472" s="1" t="s">
        <v>28</v>
      </c>
      <c r="F1472" s="1">
        <v>429</v>
      </c>
      <c r="G1472" s="1">
        <v>3706</v>
      </c>
      <c r="H1472" s="1">
        <v>576</v>
      </c>
      <c r="I1472" s="1">
        <v>20.62</v>
      </c>
      <c r="J1472" s="1">
        <v>9</v>
      </c>
      <c r="K1472" s="1" t="s">
        <v>24</v>
      </c>
      <c r="L1472" s="1" t="s">
        <v>24</v>
      </c>
      <c r="M1472" s="1">
        <v>16</v>
      </c>
      <c r="N1472" s="1" t="s">
        <v>49</v>
      </c>
      <c r="O1472" s="1">
        <v>3149970</v>
      </c>
      <c r="P1472" s="1">
        <f t="shared" si="322"/>
        <v>1</v>
      </c>
      <c r="Q1472" s="1">
        <f t="shared" si="309"/>
        <v>13</v>
      </c>
      <c r="R1472" s="5">
        <f t="shared" si="310"/>
        <v>0.11575822989746357</v>
      </c>
      <c r="S1472" s="6">
        <f t="shared" si="311"/>
        <v>155423.63734484618</v>
      </c>
      <c r="T1472" s="4">
        <f t="shared" si="312"/>
        <v>1.3426573426573427</v>
      </c>
      <c r="U1472" s="1" t="str">
        <f t="shared" si="313"/>
        <v>High Performer</v>
      </c>
      <c r="V1472" s="1" t="str">
        <f t="shared" si="314"/>
        <v>Acquired</v>
      </c>
      <c r="W1472" s="1">
        <f t="shared" si="315"/>
        <v>0</v>
      </c>
      <c r="X1472" s="1" t="str">
        <f t="shared" si="316"/>
        <v>0429M</v>
      </c>
      <c r="Y1472" s="1" t="str">
        <f t="shared" si="317"/>
        <v>0576M</v>
      </c>
      <c r="Z1472" s="1" t="str">
        <f t="shared" si="318"/>
        <v>00</v>
      </c>
      <c r="AA1472" s="1" t="str">
        <f t="shared" si="319"/>
        <v>01,55,424</v>
      </c>
      <c r="AB1472" s="6">
        <f t="shared" si="320"/>
        <v>12951.969778737182</v>
      </c>
      <c r="AC1472" s="1" t="str">
        <f t="shared" si="321"/>
        <v>Large</v>
      </c>
    </row>
    <row r="1473" spans="1:29">
      <c r="A1473" s="1" t="s">
        <v>2754</v>
      </c>
      <c r="B1473" s="1">
        <v>2011</v>
      </c>
      <c r="C1473" s="1" t="s">
        <v>73</v>
      </c>
      <c r="D1473" s="1" t="s">
        <v>48</v>
      </c>
      <c r="E1473" s="1" t="s">
        <v>23</v>
      </c>
      <c r="F1473" s="1">
        <v>388</v>
      </c>
      <c r="G1473" s="1">
        <v>2660</v>
      </c>
      <c r="H1473" s="1">
        <v>314</v>
      </c>
      <c r="I1473" s="1">
        <v>26.7</v>
      </c>
      <c r="J1473" s="1">
        <v>5</v>
      </c>
      <c r="K1473" s="1" t="s">
        <v>19</v>
      </c>
      <c r="L1473" s="1" t="s">
        <v>24</v>
      </c>
      <c r="M1473" s="1">
        <v>81</v>
      </c>
      <c r="N1473" s="1" t="s">
        <v>33</v>
      </c>
      <c r="O1473" s="1">
        <v>3146419</v>
      </c>
      <c r="P1473" s="1">
        <f t="shared" si="322"/>
        <v>5</v>
      </c>
      <c r="Q1473" s="1">
        <f t="shared" si="309"/>
        <v>13</v>
      </c>
      <c r="R1473" s="5">
        <f t="shared" si="310"/>
        <v>0.14586466165413534</v>
      </c>
      <c r="S1473" s="6">
        <f t="shared" si="311"/>
        <v>118045.11278195489</v>
      </c>
      <c r="T1473" s="4">
        <f t="shared" si="312"/>
        <v>0.80927835051546393</v>
      </c>
      <c r="U1473" s="1" t="str">
        <f t="shared" si="313"/>
        <v>Normal</v>
      </c>
      <c r="V1473" s="1" t="str">
        <f t="shared" si="314"/>
        <v>IPO</v>
      </c>
      <c r="W1473" s="1" t="str">
        <f t="shared" si="315"/>
        <v>€</v>
      </c>
      <c r="X1473" s="1" t="str">
        <f t="shared" si="316"/>
        <v>€388M</v>
      </c>
      <c r="Y1473" s="1" t="str">
        <f t="shared" si="317"/>
        <v>€314M</v>
      </c>
      <c r="Z1473" s="1" t="str">
        <f t="shared" si="318"/>
        <v>€0</v>
      </c>
      <c r="AA1473" s="1" t="str">
        <f t="shared" si="319"/>
        <v>€1,18,045</v>
      </c>
      <c r="AB1473" s="6">
        <f t="shared" si="320"/>
        <v>9837.0927318295744</v>
      </c>
      <c r="AC1473" s="1" t="str">
        <f t="shared" si="321"/>
        <v>Large</v>
      </c>
    </row>
    <row r="1474" spans="1:29">
      <c r="A1474" s="1" t="s">
        <v>2626</v>
      </c>
      <c r="B1474" s="1">
        <v>2011</v>
      </c>
      <c r="C1474" s="1" t="s">
        <v>73</v>
      </c>
      <c r="D1474" s="1" t="s">
        <v>46</v>
      </c>
      <c r="E1474" s="1" t="s">
        <v>23</v>
      </c>
      <c r="F1474" s="1">
        <v>327</v>
      </c>
      <c r="G1474" s="1">
        <v>4144</v>
      </c>
      <c r="H1474" s="1">
        <v>14</v>
      </c>
      <c r="I1474" s="1">
        <v>6.32</v>
      </c>
      <c r="J1474" s="1">
        <v>4</v>
      </c>
      <c r="K1474" s="1" t="s">
        <v>19</v>
      </c>
      <c r="L1474" s="1" t="s">
        <v>19</v>
      </c>
      <c r="M1474" s="1">
        <v>67</v>
      </c>
      <c r="N1474" s="1" t="s">
        <v>29</v>
      </c>
      <c r="O1474" s="1">
        <v>3137981</v>
      </c>
      <c r="P1474" s="1">
        <f t="shared" si="322"/>
        <v>5</v>
      </c>
      <c r="Q1474" s="1">
        <f t="shared" ref="Q1474:Q1537" si="323">2024 - B1474</f>
        <v>13</v>
      </c>
      <c r="R1474" s="5">
        <f t="shared" ref="R1474:R1537" si="324">F1474 / G1474</f>
        <v>7.8909266409266404E-2</v>
      </c>
      <c r="S1474" s="6">
        <f t="shared" ref="S1474:S1537" si="325">(H1474 * 1000000) / G1474</f>
        <v>3378.3783783783783</v>
      </c>
      <c r="T1474" s="4">
        <f t="shared" ref="T1474:T1537" si="326">H1474 / F1474</f>
        <v>4.2813455657492352E-2</v>
      </c>
      <c r="U1474" s="1" t="str">
        <f t="shared" ref="U1474:U1537" si="327">IF(AND(J1474&gt;=8, I1474&gt;=1), "High Performer", "Normal")</f>
        <v>Normal</v>
      </c>
      <c r="V1474" s="1" t="str">
        <f t="shared" ref="V1474:V1537" si="328">IF(K1474="Yes", "Acquired",
 IF(L1474="Yes", "IPO", "Still Private"))</f>
        <v>Still Private</v>
      </c>
      <c r="W1474" s="1" t="str">
        <f t="shared" ref="W1474:W1537" si="329">IF(C1474="USA","$",
IF(C1474="India","₹",
IF(C1474="UK","£",
IF(C1474="Germany","€",
IF(C1474="France","€",
IF(C1474="Canada","$",
IF(C1474="Australia","A$",
IF(C1474="China","¥",
IF(C1474="Japan","¥",)))))))))</f>
        <v>€</v>
      </c>
      <c r="X1474" s="1" t="str">
        <f t="shared" ref="X1474:X1537" si="330">W1474 &amp; F1474 &amp; "M"</f>
        <v>€327M</v>
      </c>
      <c r="Y1474" s="1" t="str">
        <f t="shared" ref="Y1474:Y1537" si="331">W1474 &amp; H1474 &amp; "M"</f>
        <v>€14M</v>
      </c>
      <c r="Z1474" s="1" t="str">
        <f t="shared" ref="Z1474:Z1537" si="332">W1474 &amp; TEXT(R1474,"#,##0")</f>
        <v>€0</v>
      </c>
      <c r="AA1474" s="1" t="str">
        <f t="shared" ref="AA1474:AA1537" si="333">W1474 &amp; TEXT(S1474,"#,##0")</f>
        <v>€3,378</v>
      </c>
      <c r="AB1474" s="6">
        <f t="shared" ref="AB1474:AB1537" si="334">(H1474 * 1000000) / (12 * G1474)</f>
        <v>281.53153153153153</v>
      </c>
      <c r="AC1474" s="1" t="str">
        <f t="shared" ref="AC1474:AC1537" si="335">IF(F1474&lt;100, "Small", IF(F1474&lt;=200, "Mid",IF(F1474&lt;500,  "Large")))</f>
        <v>Large</v>
      </c>
    </row>
    <row r="1475" spans="1:29">
      <c r="A1475" s="1" t="s">
        <v>132</v>
      </c>
      <c r="B1475" s="1">
        <v>2011</v>
      </c>
      <c r="C1475" s="1" t="s">
        <v>22</v>
      </c>
      <c r="D1475" s="1" t="s">
        <v>48</v>
      </c>
      <c r="E1475" s="1" t="s">
        <v>40</v>
      </c>
      <c r="F1475" s="1">
        <v>349</v>
      </c>
      <c r="G1475" s="1">
        <v>4395</v>
      </c>
      <c r="H1475" s="1">
        <v>494</v>
      </c>
      <c r="I1475" s="1">
        <v>0.41</v>
      </c>
      <c r="J1475" s="1">
        <v>3</v>
      </c>
      <c r="K1475" s="1" t="s">
        <v>19</v>
      </c>
      <c r="L1475" s="1" t="s">
        <v>24</v>
      </c>
      <c r="M1475" s="1">
        <v>44</v>
      </c>
      <c r="N1475" s="1" t="s">
        <v>29</v>
      </c>
      <c r="O1475" s="1">
        <v>3113439</v>
      </c>
      <c r="P1475" s="1">
        <f t="shared" si="322"/>
        <v>3</v>
      </c>
      <c r="Q1475" s="1">
        <f t="shared" si="323"/>
        <v>13</v>
      </c>
      <c r="R1475" s="5">
        <f t="shared" si="324"/>
        <v>7.9408418657565413E-2</v>
      </c>
      <c r="S1475" s="6">
        <f t="shared" si="325"/>
        <v>112400.4550625711</v>
      </c>
      <c r="T1475" s="4">
        <f t="shared" si="326"/>
        <v>1.4154727793696276</v>
      </c>
      <c r="U1475" s="1" t="str">
        <f t="shared" si="327"/>
        <v>Normal</v>
      </c>
      <c r="V1475" s="1" t="str">
        <f t="shared" si="328"/>
        <v>IPO</v>
      </c>
      <c r="W1475" s="1" t="str">
        <f t="shared" si="329"/>
        <v>£</v>
      </c>
      <c r="X1475" s="1" t="str">
        <f t="shared" si="330"/>
        <v>£349M</v>
      </c>
      <c r="Y1475" s="1" t="str">
        <f t="shared" si="331"/>
        <v>£494M</v>
      </c>
      <c r="Z1475" s="1" t="str">
        <f t="shared" si="332"/>
        <v>£0</v>
      </c>
      <c r="AA1475" s="1" t="str">
        <f t="shared" si="333"/>
        <v>£1,12,400</v>
      </c>
      <c r="AB1475" s="6">
        <f t="shared" si="334"/>
        <v>9366.7045885475927</v>
      </c>
      <c r="AC1475" s="1" t="str">
        <f t="shared" si="335"/>
        <v>Large</v>
      </c>
    </row>
    <row r="1476" spans="1:29">
      <c r="A1476" s="1" t="s">
        <v>2466</v>
      </c>
      <c r="B1476" s="1">
        <v>2011</v>
      </c>
      <c r="C1476" s="1" t="s">
        <v>45</v>
      </c>
      <c r="D1476" s="1" t="s">
        <v>43</v>
      </c>
      <c r="E1476" s="1" t="s">
        <v>37</v>
      </c>
      <c r="F1476" s="1">
        <v>316</v>
      </c>
      <c r="G1476" s="1">
        <v>965</v>
      </c>
      <c r="H1476" s="1">
        <v>468</v>
      </c>
      <c r="I1476" s="1">
        <v>44.98</v>
      </c>
      <c r="J1476" s="1">
        <v>6</v>
      </c>
      <c r="K1476" s="1" t="s">
        <v>19</v>
      </c>
      <c r="L1476" s="1" t="s">
        <v>19</v>
      </c>
      <c r="M1476" s="1">
        <v>62</v>
      </c>
      <c r="N1476" s="1" t="s">
        <v>49</v>
      </c>
      <c r="O1476" s="1">
        <v>3039916</v>
      </c>
      <c r="P1476" s="1">
        <f t="shared" si="322"/>
        <v>4</v>
      </c>
      <c r="Q1476" s="1">
        <f t="shared" si="323"/>
        <v>13</v>
      </c>
      <c r="R1476" s="5">
        <f t="shared" si="324"/>
        <v>0.32746113989637304</v>
      </c>
      <c r="S1476" s="6">
        <f t="shared" si="325"/>
        <v>484974.09326424869</v>
      </c>
      <c r="T1476" s="4">
        <f t="shared" si="326"/>
        <v>1.481012658227848</v>
      </c>
      <c r="U1476" s="1" t="str">
        <f t="shared" si="327"/>
        <v>Normal</v>
      </c>
      <c r="V1476" s="1" t="str">
        <f t="shared" si="328"/>
        <v>Still Private</v>
      </c>
      <c r="W1476" s="1" t="str">
        <f t="shared" si="329"/>
        <v>A$</v>
      </c>
      <c r="X1476" s="1" t="str">
        <f t="shared" si="330"/>
        <v>A$316M</v>
      </c>
      <c r="Y1476" s="1" t="str">
        <f t="shared" si="331"/>
        <v>A$468M</v>
      </c>
      <c r="Z1476" s="1" t="str">
        <f t="shared" si="332"/>
        <v>A$0</v>
      </c>
      <c r="AA1476" s="1" t="str">
        <f t="shared" si="333"/>
        <v>A$4,84,974</v>
      </c>
      <c r="AB1476" s="6">
        <f t="shared" si="334"/>
        <v>40414.507772020726</v>
      </c>
      <c r="AC1476" s="1" t="str">
        <f t="shared" si="335"/>
        <v>Large</v>
      </c>
    </row>
    <row r="1477" spans="1:29">
      <c r="A1477" s="1" t="s">
        <v>65</v>
      </c>
      <c r="B1477" s="1">
        <v>2011</v>
      </c>
      <c r="C1477" s="1" t="s">
        <v>31</v>
      </c>
      <c r="D1477" s="1" t="s">
        <v>48</v>
      </c>
      <c r="E1477" s="1" t="s">
        <v>37</v>
      </c>
      <c r="F1477" s="1">
        <v>344</v>
      </c>
      <c r="G1477" s="1">
        <v>1517</v>
      </c>
      <c r="H1477" s="1">
        <v>143</v>
      </c>
      <c r="I1477" s="1">
        <v>13.32</v>
      </c>
      <c r="J1477" s="1">
        <v>9</v>
      </c>
      <c r="K1477" s="1" t="s">
        <v>24</v>
      </c>
      <c r="L1477" s="1" t="s">
        <v>24</v>
      </c>
      <c r="M1477" s="1">
        <v>17</v>
      </c>
      <c r="N1477" s="1" t="s">
        <v>29</v>
      </c>
      <c r="O1477" s="1">
        <v>3013055</v>
      </c>
      <c r="P1477" s="1">
        <f t="shared" si="322"/>
        <v>4</v>
      </c>
      <c r="Q1477" s="1">
        <f t="shared" si="323"/>
        <v>13</v>
      </c>
      <c r="R1477" s="5">
        <f t="shared" si="324"/>
        <v>0.22676334871456821</v>
      </c>
      <c r="S1477" s="6">
        <f t="shared" si="325"/>
        <v>94264.99670402109</v>
      </c>
      <c r="T1477" s="4">
        <f t="shared" si="326"/>
        <v>0.41569767441860467</v>
      </c>
      <c r="U1477" s="1" t="str">
        <f t="shared" si="327"/>
        <v>High Performer</v>
      </c>
      <c r="V1477" s="1" t="str">
        <f t="shared" si="328"/>
        <v>Acquired</v>
      </c>
      <c r="W1477" s="1" t="str">
        <f t="shared" si="329"/>
        <v>€</v>
      </c>
      <c r="X1477" s="1" t="str">
        <f t="shared" si="330"/>
        <v>€344M</v>
      </c>
      <c r="Y1477" s="1" t="str">
        <f t="shared" si="331"/>
        <v>€143M</v>
      </c>
      <c r="Z1477" s="1" t="str">
        <f t="shared" si="332"/>
        <v>€0</v>
      </c>
      <c r="AA1477" s="1" t="str">
        <f t="shared" si="333"/>
        <v>€94,265</v>
      </c>
      <c r="AB1477" s="6">
        <f t="shared" si="334"/>
        <v>7855.4163920017581</v>
      </c>
      <c r="AC1477" s="1" t="str">
        <f t="shared" si="335"/>
        <v>Large</v>
      </c>
    </row>
    <row r="1478" spans="1:29">
      <c r="A1478" s="1" t="s">
        <v>2138</v>
      </c>
      <c r="B1478" s="1">
        <v>2011</v>
      </c>
      <c r="C1478" s="1" t="s">
        <v>42</v>
      </c>
      <c r="D1478" s="1" t="s">
        <v>95</v>
      </c>
      <c r="E1478" s="1" t="s">
        <v>40</v>
      </c>
      <c r="F1478" s="1">
        <v>467</v>
      </c>
      <c r="G1478" s="1">
        <v>211</v>
      </c>
      <c r="H1478" s="1">
        <v>664</v>
      </c>
      <c r="I1478" s="1">
        <v>43.39</v>
      </c>
      <c r="J1478" s="1">
        <v>3</v>
      </c>
      <c r="K1478" s="1" t="s">
        <v>19</v>
      </c>
      <c r="L1478" s="1" t="s">
        <v>19</v>
      </c>
      <c r="M1478" s="1">
        <v>91</v>
      </c>
      <c r="N1478" s="1" t="s">
        <v>49</v>
      </c>
      <c r="O1478" s="1">
        <v>2960401</v>
      </c>
      <c r="P1478" s="1">
        <f t="shared" si="322"/>
        <v>3</v>
      </c>
      <c r="Q1478" s="1">
        <f t="shared" si="323"/>
        <v>13</v>
      </c>
      <c r="R1478" s="5">
        <f t="shared" si="324"/>
        <v>2.2132701421800949</v>
      </c>
      <c r="S1478" s="6">
        <f t="shared" si="325"/>
        <v>3146919.4312796206</v>
      </c>
      <c r="T1478" s="4">
        <f t="shared" si="326"/>
        <v>1.4218415417558887</v>
      </c>
      <c r="U1478" s="1" t="str">
        <f t="shared" si="327"/>
        <v>Normal</v>
      </c>
      <c r="V1478" s="1" t="str">
        <f t="shared" si="328"/>
        <v>Still Private</v>
      </c>
      <c r="W1478" s="1" t="str">
        <f t="shared" si="329"/>
        <v>¥</v>
      </c>
      <c r="X1478" s="1" t="str">
        <f t="shared" si="330"/>
        <v>¥467M</v>
      </c>
      <c r="Y1478" s="1" t="str">
        <f t="shared" si="331"/>
        <v>¥664M</v>
      </c>
      <c r="Z1478" s="1" t="str">
        <f t="shared" si="332"/>
        <v>¥2</v>
      </c>
      <c r="AA1478" s="1" t="str">
        <f t="shared" si="333"/>
        <v>¥31,46,919</v>
      </c>
      <c r="AB1478" s="6">
        <f t="shared" si="334"/>
        <v>262243.28593996842</v>
      </c>
      <c r="AC1478" s="1" t="str">
        <f t="shared" si="335"/>
        <v>Large</v>
      </c>
    </row>
    <row r="1479" spans="1:29">
      <c r="A1479" s="1" t="s">
        <v>1845</v>
      </c>
      <c r="B1479" s="1">
        <v>2011</v>
      </c>
      <c r="C1479" s="1" t="s">
        <v>45</v>
      </c>
      <c r="D1479" s="1" t="s">
        <v>39</v>
      </c>
      <c r="E1479" s="1" t="s">
        <v>23</v>
      </c>
      <c r="F1479" s="1">
        <v>447</v>
      </c>
      <c r="G1479" s="1">
        <v>173</v>
      </c>
      <c r="H1479" s="1">
        <v>490</v>
      </c>
      <c r="I1479" s="1">
        <v>9.35</v>
      </c>
      <c r="J1479" s="1">
        <v>4</v>
      </c>
      <c r="K1479" s="1" t="s">
        <v>24</v>
      </c>
      <c r="L1479" s="1" t="s">
        <v>19</v>
      </c>
      <c r="M1479" s="1">
        <v>79</v>
      </c>
      <c r="N1479" s="1" t="s">
        <v>20</v>
      </c>
      <c r="O1479" s="1">
        <v>2942814</v>
      </c>
      <c r="P1479" s="1">
        <f t="shared" si="322"/>
        <v>5</v>
      </c>
      <c r="Q1479" s="1">
        <f t="shared" si="323"/>
        <v>13</v>
      </c>
      <c r="R1479" s="5">
        <f t="shared" si="324"/>
        <v>2.5838150289017343</v>
      </c>
      <c r="S1479" s="6">
        <f t="shared" si="325"/>
        <v>2832369.9421965317</v>
      </c>
      <c r="T1479" s="4">
        <f t="shared" si="326"/>
        <v>1.0961968680089484</v>
      </c>
      <c r="U1479" s="1" t="str">
        <f t="shared" si="327"/>
        <v>Normal</v>
      </c>
      <c r="V1479" s="1" t="str">
        <f t="shared" si="328"/>
        <v>Acquired</v>
      </c>
      <c r="W1479" s="1" t="str">
        <f t="shared" si="329"/>
        <v>A$</v>
      </c>
      <c r="X1479" s="1" t="str">
        <f t="shared" si="330"/>
        <v>A$447M</v>
      </c>
      <c r="Y1479" s="1" t="str">
        <f t="shared" si="331"/>
        <v>A$490M</v>
      </c>
      <c r="Z1479" s="1" t="str">
        <f t="shared" si="332"/>
        <v>A$3</v>
      </c>
      <c r="AA1479" s="1" t="str">
        <f t="shared" si="333"/>
        <v>A$28,32,370</v>
      </c>
      <c r="AB1479" s="6">
        <f t="shared" si="334"/>
        <v>236030.82851637766</v>
      </c>
      <c r="AC1479" s="1" t="str">
        <f t="shared" si="335"/>
        <v>Large</v>
      </c>
    </row>
    <row r="1480" spans="1:29">
      <c r="A1480" s="1" t="s">
        <v>220</v>
      </c>
      <c r="B1480" s="1">
        <v>2011</v>
      </c>
      <c r="C1480" s="1" t="s">
        <v>53</v>
      </c>
      <c r="D1480" s="1" t="s">
        <v>17</v>
      </c>
      <c r="E1480" s="1" t="s">
        <v>23</v>
      </c>
      <c r="F1480" s="1">
        <v>393</v>
      </c>
      <c r="G1480" s="1">
        <v>4833</v>
      </c>
      <c r="H1480" s="1">
        <v>678</v>
      </c>
      <c r="I1480" s="1">
        <v>36.18</v>
      </c>
      <c r="J1480" s="1">
        <v>5</v>
      </c>
      <c r="K1480" s="1" t="s">
        <v>24</v>
      </c>
      <c r="L1480" s="1" t="s">
        <v>24</v>
      </c>
      <c r="M1480" s="1">
        <v>64</v>
      </c>
      <c r="N1480" s="1" t="s">
        <v>25</v>
      </c>
      <c r="O1480" s="1">
        <v>2930602</v>
      </c>
      <c r="P1480" s="1">
        <f t="shared" si="322"/>
        <v>5</v>
      </c>
      <c r="Q1480" s="1">
        <f t="shared" si="323"/>
        <v>13</v>
      </c>
      <c r="R1480" s="5">
        <f t="shared" si="324"/>
        <v>8.131595282433271E-2</v>
      </c>
      <c r="S1480" s="6">
        <f t="shared" si="325"/>
        <v>140285.53693358164</v>
      </c>
      <c r="T1480" s="4">
        <f t="shared" si="326"/>
        <v>1.7251908396946565</v>
      </c>
      <c r="U1480" s="1" t="str">
        <f t="shared" si="327"/>
        <v>Normal</v>
      </c>
      <c r="V1480" s="1" t="str">
        <f t="shared" si="328"/>
        <v>Acquired</v>
      </c>
      <c r="W1480" s="1">
        <f t="shared" si="329"/>
        <v>0</v>
      </c>
      <c r="X1480" s="1" t="str">
        <f t="shared" si="330"/>
        <v>0393M</v>
      </c>
      <c r="Y1480" s="1" t="str">
        <f t="shared" si="331"/>
        <v>0678M</v>
      </c>
      <c r="Z1480" s="1" t="str">
        <f t="shared" si="332"/>
        <v>00</v>
      </c>
      <c r="AA1480" s="1" t="str">
        <f t="shared" si="333"/>
        <v>01,40,286</v>
      </c>
      <c r="AB1480" s="6">
        <f t="shared" si="334"/>
        <v>11690.461411131802</v>
      </c>
      <c r="AC1480" s="1" t="str">
        <f t="shared" si="335"/>
        <v>Large</v>
      </c>
    </row>
    <row r="1481" spans="1:29">
      <c r="A1481" s="1" t="s">
        <v>2173</v>
      </c>
      <c r="B1481" s="1">
        <v>2011</v>
      </c>
      <c r="C1481" s="1" t="s">
        <v>73</v>
      </c>
      <c r="D1481" s="1" t="s">
        <v>32</v>
      </c>
      <c r="E1481" s="1" t="s">
        <v>28</v>
      </c>
      <c r="F1481" s="1">
        <v>476</v>
      </c>
      <c r="G1481" s="1">
        <v>2793</v>
      </c>
      <c r="H1481" s="1">
        <v>952</v>
      </c>
      <c r="I1481" s="1">
        <v>46.3</v>
      </c>
      <c r="J1481" s="1">
        <v>8</v>
      </c>
      <c r="K1481" s="1" t="s">
        <v>24</v>
      </c>
      <c r="L1481" s="1" t="s">
        <v>19</v>
      </c>
      <c r="M1481" s="1">
        <v>31</v>
      </c>
      <c r="N1481" s="1" t="s">
        <v>20</v>
      </c>
      <c r="O1481" s="1">
        <v>2895977</v>
      </c>
      <c r="P1481" s="1">
        <f t="shared" ref="P1481:P1544" si="336">IF(E1481="Seed", 1,
 IF(E1481="Series A", 2,
 IF(E1481="Series B", 3,
 IF(E1481="Series C", 4,
 IF(E1481="IPO", 5, "")))))</f>
        <v>1</v>
      </c>
      <c r="Q1481" s="1">
        <f t="shared" si="323"/>
        <v>13</v>
      </c>
      <c r="R1481" s="5">
        <f t="shared" si="324"/>
        <v>0.17042606516290726</v>
      </c>
      <c r="S1481" s="6">
        <f t="shared" si="325"/>
        <v>340852.13032581453</v>
      </c>
      <c r="T1481" s="4">
        <f t="shared" si="326"/>
        <v>2</v>
      </c>
      <c r="U1481" s="1" t="str">
        <f t="shared" si="327"/>
        <v>High Performer</v>
      </c>
      <c r="V1481" s="1" t="str">
        <f t="shared" si="328"/>
        <v>Acquired</v>
      </c>
      <c r="W1481" s="1" t="str">
        <f t="shared" si="329"/>
        <v>€</v>
      </c>
      <c r="X1481" s="1" t="str">
        <f t="shared" si="330"/>
        <v>€476M</v>
      </c>
      <c r="Y1481" s="1" t="str">
        <f t="shared" si="331"/>
        <v>€952M</v>
      </c>
      <c r="Z1481" s="1" t="str">
        <f t="shared" si="332"/>
        <v>€0</v>
      </c>
      <c r="AA1481" s="1" t="str">
        <f t="shared" si="333"/>
        <v>€3,40,852</v>
      </c>
      <c r="AB1481" s="6">
        <f t="shared" si="334"/>
        <v>28404.344193817877</v>
      </c>
      <c r="AC1481" s="1" t="str">
        <f t="shared" si="335"/>
        <v>Large</v>
      </c>
    </row>
    <row r="1482" spans="1:29">
      <c r="A1482" s="1" t="s">
        <v>4081</v>
      </c>
      <c r="B1482" s="1">
        <v>2011</v>
      </c>
      <c r="C1482" s="1" t="s">
        <v>73</v>
      </c>
      <c r="D1482" s="1" t="s">
        <v>48</v>
      </c>
      <c r="E1482" s="1" t="s">
        <v>28</v>
      </c>
      <c r="F1482" s="1">
        <v>450</v>
      </c>
      <c r="G1482" s="1">
        <v>2283</v>
      </c>
      <c r="H1482" s="1">
        <v>153</v>
      </c>
      <c r="I1482" s="1">
        <v>25.98</v>
      </c>
      <c r="J1482" s="1">
        <v>5</v>
      </c>
      <c r="K1482" s="1" t="s">
        <v>24</v>
      </c>
      <c r="L1482" s="1" t="s">
        <v>19</v>
      </c>
      <c r="M1482" s="1">
        <v>83</v>
      </c>
      <c r="N1482" s="1" t="s">
        <v>29</v>
      </c>
      <c r="O1482" s="1">
        <v>2876977</v>
      </c>
      <c r="P1482" s="1">
        <f t="shared" si="336"/>
        <v>1</v>
      </c>
      <c r="Q1482" s="1">
        <f t="shared" si="323"/>
        <v>13</v>
      </c>
      <c r="R1482" s="5">
        <f t="shared" si="324"/>
        <v>0.19710906701708278</v>
      </c>
      <c r="S1482" s="6">
        <f t="shared" si="325"/>
        <v>67017.082785808147</v>
      </c>
      <c r="T1482" s="4">
        <f t="shared" si="326"/>
        <v>0.34</v>
      </c>
      <c r="U1482" s="1" t="str">
        <f t="shared" si="327"/>
        <v>Normal</v>
      </c>
      <c r="V1482" s="1" t="str">
        <f t="shared" si="328"/>
        <v>Acquired</v>
      </c>
      <c r="W1482" s="1" t="str">
        <f t="shared" si="329"/>
        <v>€</v>
      </c>
      <c r="X1482" s="1" t="str">
        <f t="shared" si="330"/>
        <v>€450M</v>
      </c>
      <c r="Y1482" s="1" t="str">
        <f t="shared" si="331"/>
        <v>€153M</v>
      </c>
      <c r="Z1482" s="1" t="str">
        <f t="shared" si="332"/>
        <v>€0</v>
      </c>
      <c r="AA1482" s="1" t="str">
        <f t="shared" si="333"/>
        <v>€67,017</v>
      </c>
      <c r="AB1482" s="6">
        <f t="shared" si="334"/>
        <v>5584.7568988173452</v>
      </c>
      <c r="AC1482" s="1" t="str">
        <f t="shared" si="335"/>
        <v>Large</v>
      </c>
    </row>
    <row r="1483" spans="1:29">
      <c r="A1483" s="1" t="s">
        <v>939</v>
      </c>
      <c r="B1483" s="1">
        <v>2011</v>
      </c>
      <c r="C1483" s="1" t="s">
        <v>53</v>
      </c>
      <c r="D1483" s="1" t="s">
        <v>95</v>
      </c>
      <c r="E1483" s="1" t="s">
        <v>28</v>
      </c>
      <c r="F1483" s="1">
        <v>298</v>
      </c>
      <c r="G1483" s="1">
        <v>1305</v>
      </c>
      <c r="H1483" s="1">
        <v>605</v>
      </c>
      <c r="I1483" s="1">
        <v>16.989999999999998</v>
      </c>
      <c r="J1483" s="1">
        <v>4</v>
      </c>
      <c r="K1483" s="1" t="s">
        <v>24</v>
      </c>
      <c r="L1483" s="1" t="s">
        <v>19</v>
      </c>
      <c r="M1483" s="1">
        <v>65</v>
      </c>
      <c r="N1483" s="1" t="s">
        <v>49</v>
      </c>
      <c r="O1483" s="1">
        <v>2809153</v>
      </c>
      <c r="P1483" s="1">
        <f t="shared" si="336"/>
        <v>1</v>
      </c>
      <c r="Q1483" s="1">
        <f t="shared" si="323"/>
        <v>13</v>
      </c>
      <c r="R1483" s="5">
        <f t="shared" si="324"/>
        <v>0.22835249042145594</v>
      </c>
      <c r="S1483" s="6">
        <f t="shared" si="325"/>
        <v>463601.53256704978</v>
      </c>
      <c r="T1483" s="4">
        <f t="shared" si="326"/>
        <v>2.0302013422818792</v>
      </c>
      <c r="U1483" s="1" t="str">
        <f t="shared" si="327"/>
        <v>Normal</v>
      </c>
      <c r="V1483" s="1" t="str">
        <f t="shared" si="328"/>
        <v>Acquired</v>
      </c>
      <c r="W1483" s="1">
        <f t="shared" si="329"/>
        <v>0</v>
      </c>
      <c r="X1483" s="1" t="str">
        <f t="shared" si="330"/>
        <v>0298M</v>
      </c>
      <c r="Y1483" s="1" t="str">
        <f t="shared" si="331"/>
        <v>0605M</v>
      </c>
      <c r="Z1483" s="1" t="str">
        <f t="shared" si="332"/>
        <v>00</v>
      </c>
      <c r="AA1483" s="1" t="str">
        <f t="shared" si="333"/>
        <v>04,63,602</v>
      </c>
      <c r="AB1483" s="6">
        <f t="shared" si="334"/>
        <v>38633.461047254154</v>
      </c>
      <c r="AC1483" s="1" t="str">
        <f t="shared" si="335"/>
        <v>Large</v>
      </c>
    </row>
    <row r="1484" spans="1:29">
      <c r="A1484" s="1" t="s">
        <v>2431</v>
      </c>
      <c r="B1484" s="1">
        <v>2011</v>
      </c>
      <c r="C1484" s="1" t="s">
        <v>45</v>
      </c>
      <c r="D1484" s="1" t="s">
        <v>102</v>
      </c>
      <c r="E1484" s="1" t="s">
        <v>40</v>
      </c>
      <c r="F1484" s="1">
        <v>488</v>
      </c>
      <c r="G1484" s="1">
        <v>492</v>
      </c>
      <c r="H1484" s="1">
        <v>679</v>
      </c>
      <c r="I1484" s="1">
        <v>33.520000000000003</v>
      </c>
      <c r="J1484" s="1">
        <v>1</v>
      </c>
      <c r="K1484" s="1" t="s">
        <v>24</v>
      </c>
      <c r="L1484" s="1" t="s">
        <v>19</v>
      </c>
      <c r="M1484" s="1">
        <v>95</v>
      </c>
      <c r="N1484" s="1" t="s">
        <v>20</v>
      </c>
      <c r="O1484" s="1">
        <v>2740046</v>
      </c>
      <c r="P1484" s="1">
        <f t="shared" si="336"/>
        <v>3</v>
      </c>
      <c r="Q1484" s="1">
        <f t="shared" si="323"/>
        <v>13</v>
      </c>
      <c r="R1484" s="5">
        <f t="shared" si="324"/>
        <v>0.99186991869918695</v>
      </c>
      <c r="S1484" s="6">
        <f t="shared" si="325"/>
        <v>1380081.3008130081</v>
      </c>
      <c r="T1484" s="4">
        <f t="shared" si="326"/>
        <v>1.3913934426229508</v>
      </c>
      <c r="U1484" s="1" t="str">
        <f t="shared" si="327"/>
        <v>Normal</v>
      </c>
      <c r="V1484" s="1" t="str">
        <f t="shared" si="328"/>
        <v>Acquired</v>
      </c>
      <c r="W1484" s="1" t="str">
        <f t="shared" si="329"/>
        <v>A$</v>
      </c>
      <c r="X1484" s="1" t="str">
        <f t="shared" si="330"/>
        <v>A$488M</v>
      </c>
      <c r="Y1484" s="1" t="str">
        <f t="shared" si="331"/>
        <v>A$679M</v>
      </c>
      <c r="Z1484" s="1" t="str">
        <f t="shared" si="332"/>
        <v>A$1</v>
      </c>
      <c r="AA1484" s="1" t="str">
        <f t="shared" si="333"/>
        <v>A$13,80,081</v>
      </c>
      <c r="AB1484" s="6">
        <f t="shared" si="334"/>
        <v>115006.77506775068</v>
      </c>
      <c r="AC1484" s="1" t="str">
        <f t="shared" si="335"/>
        <v>Large</v>
      </c>
    </row>
    <row r="1485" spans="1:29">
      <c r="A1485" s="1" t="s">
        <v>2114</v>
      </c>
      <c r="B1485" s="1">
        <v>2011</v>
      </c>
      <c r="C1485" s="1" t="s">
        <v>45</v>
      </c>
      <c r="D1485" s="1" t="s">
        <v>17</v>
      </c>
      <c r="E1485" s="1" t="s">
        <v>28</v>
      </c>
      <c r="F1485" s="1">
        <v>469</v>
      </c>
      <c r="G1485" s="1">
        <v>4847</v>
      </c>
      <c r="H1485" s="1">
        <v>845</v>
      </c>
      <c r="I1485" s="1">
        <v>21.48</v>
      </c>
      <c r="J1485" s="1">
        <v>2</v>
      </c>
      <c r="K1485" s="1" t="s">
        <v>24</v>
      </c>
      <c r="L1485" s="1" t="s">
        <v>24</v>
      </c>
      <c r="M1485" s="1">
        <v>48</v>
      </c>
      <c r="N1485" s="1" t="s">
        <v>33</v>
      </c>
      <c r="O1485" s="1">
        <v>2666926</v>
      </c>
      <c r="P1485" s="1">
        <f t="shared" si="336"/>
        <v>1</v>
      </c>
      <c r="Q1485" s="1">
        <f t="shared" si="323"/>
        <v>13</v>
      </c>
      <c r="R1485" s="5">
        <f t="shared" si="324"/>
        <v>9.6760883020425001E-2</v>
      </c>
      <c r="S1485" s="6">
        <f t="shared" si="325"/>
        <v>174334.63998349494</v>
      </c>
      <c r="T1485" s="4">
        <f t="shared" si="326"/>
        <v>1.8017057569296375</v>
      </c>
      <c r="U1485" s="1" t="str">
        <f t="shared" si="327"/>
        <v>Normal</v>
      </c>
      <c r="V1485" s="1" t="str">
        <f t="shared" si="328"/>
        <v>Acquired</v>
      </c>
      <c r="W1485" s="1" t="str">
        <f t="shared" si="329"/>
        <v>A$</v>
      </c>
      <c r="X1485" s="1" t="str">
        <f t="shared" si="330"/>
        <v>A$469M</v>
      </c>
      <c r="Y1485" s="1" t="str">
        <f t="shared" si="331"/>
        <v>A$845M</v>
      </c>
      <c r="Z1485" s="1" t="str">
        <f t="shared" si="332"/>
        <v>A$0</v>
      </c>
      <c r="AA1485" s="1" t="str">
        <f t="shared" si="333"/>
        <v>A$1,74,335</v>
      </c>
      <c r="AB1485" s="6">
        <f t="shared" si="334"/>
        <v>14527.886665291246</v>
      </c>
      <c r="AC1485" s="1" t="str">
        <f t="shared" si="335"/>
        <v>Large</v>
      </c>
    </row>
    <row r="1486" spans="1:29">
      <c r="A1486" s="1" t="s">
        <v>2550</v>
      </c>
      <c r="B1486" s="1">
        <v>2011</v>
      </c>
      <c r="C1486" s="1" t="s">
        <v>59</v>
      </c>
      <c r="D1486" s="1" t="s">
        <v>32</v>
      </c>
      <c r="E1486" s="1" t="s">
        <v>23</v>
      </c>
      <c r="F1486" s="1">
        <v>390</v>
      </c>
      <c r="G1486" s="1">
        <v>600</v>
      </c>
      <c r="H1486" s="1">
        <v>630</v>
      </c>
      <c r="I1486" s="1">
        <v>47.94</v>
      </c>
      <c r="J1486" s="1">
        <v>6</v>
      </c>
      <c r="K1486" s="1" t="s">
        <v>24</v>
      </c>
      <c r="L1486" s="1" t="s">
        <v>19</v>
      </c>
      <c r="M1486" s="1">
        <v>86</v>
      </c>
      <c r="N1486" s="1" t="s">
        <v>25</v>
      </c>
      <c r="O1486" s="1">
        <v>2600910</v>
      </c>
      <c r="P1486" s="1">
        <f t="shared" si="336"/>
        <v>5</v>
      </c>
      <c r="Q1486" s="1">
        <f t="shared" si="323"/>
        <v>13</v>
      </c>
      <c r="R1486" s="5">
        <f t="shared" si="324"/>
        <v>0.65</v>
      </c>
      <c r="S1486" s="6">
        <f t="shared" si="325"/>
        <v>1050000</v>
      </c>
      <c r="T1486" s="4">
        <f t="shared" si="326"/>
        <v>1.6153846153846154</v>
      </c>
      <c r="U1486" s="1" t="str">
        <f t="shared" si="327"/>
        <v>Normal</v>
      </c>
      <c r="V1486" s="1" t="str">
        <f t="shared" si="328"/>
        <v>Acquired</v>
      </c>
      <c r="W1486" s="1" t="str">
        <f t="shared" si="329"/>
        <v>₹</v>
      </c>
      <c r="X1486" s="1" t="str">
        <f t="shared" si="330"/>
        <v>₹390M</v>
      </c>
      <c r="Y1486" s="1" t="str">
        <f t="shared" si="331"/>
        <v>₹630M</v>
      </c>
      <c r="Z1486" s="1" t="str">
        <f t="shared" si="332"/>
        <v>₹1</v>
      </c>
      <c r="AA1486" s="1" t="str">
        <f t="shared" si="333"/>
        <v>₹10,50,000</v>
      </c>
      <c r="AB1486" s="6">
        <f t="shared" si="334"/>
        <v>87500</v>
      </c>
      <c r="AC1486" s="1" t="str">
        <f t="shared" si="335"/>
        <v>Large</v>
      </c>
    </row>
    <row r="1487" spans="1:29">
      <c r="A1487" s="1" t="s">
        <v>1079</v>
      </c>
      <c r="B1487" s="1">
        <v>2011</v>
      </c>
      <c r="C1487" s="1" t="s">
        <v>31</v>
      </c>
      <c r="D1487" s="1" t="s">
        <v>51</v>
      </c>
      <c r="E1487" s="1" t="s">
        <v>23</v>
      </c>
      <c r="F1487" s="1">
        <v>252</v>
      </c>
      <c r="G1487" s="1">
        <v>1154</v>
      </c>
      <c r="H1487" s="1">
        <v>944</v>
      </c>
      <c r="I1487" s="1">
        <v>10.06</v>
      </c>
      <c r="J1487" s="1">
        <v>6</v>
      </c>
      <c r="K1487" s="1" t="s">
        <v>24</v>
      </c>
      <c r="L1487" s="1" t="s">
        <v>19</v>
      </c>
      <c r="M1487" s="1">
        <v>46</v>
      </c>
      <c r="N1487" s="1" t="s">
        <v>20</v>
      </c>
      <c r="O1487" s="1">
        <v>2431675</v>
      </c>
      <c r="P1487" s="1">
        <f t="shared" si="336"/>
        <v>5</v>
      </c>
      <c r="Q1487" s="1">
        <f t="shared" si="323"/>
        <v>13</v>
      </c>
      <c r="R1487" s="5">
        <f t="shared" si="324"/>
        <v>0.21837088388214904</v>
      </c>
      <c r="S1487" s="6">
        <f t="shared" si="325"/>
        <v>818024.26343154244</v>
      </c>
      <c r="T1487" s="4">
        <f t="shared" si="326"/>
        <v>3.746031746031746</v>
      </c>
      <c r="U1487" s="1" t="str">
        <f t="shared" si="327"/>
        <v>Normal</v>
      </c>
      <c r="V1487" s="1" t="str">
        <f t="shared" si="328"/>
        <v>Acquired</v>
      </c>
      <c r="W1487" s="1" t="str">
        <f t="shared" si="329"/>
        <v>€</v>
      </c>
      <c r="X1487" s="1" t="str">
        <f t="shared" si="330"/>
        <v>€252M</v>
      </c>
      <c r="Y1487" s="1" t="str">
        <f t="shared" si="331"/>
        <v>€944M</v>
      </c>
      <c r="Z1487" s="1" t="str">
        <f t="shared" si="332"/>
        <v>€0</v>
      </c>
      <c r="AA1487" s="1" t="str">
        <f t="shared" si="333"/>
        <v>€8,18,024</v>
      </c>
      <c r="AB1487" s="6">
        <f t="shared" si="334"/>
        <v>68168.688619295208</v>
      </c>
      <c r="AC1487" s="1" t="str">
        <f t="shared" si="335"/>
        <v>Large</v>
      </c>
    </row>
    <row r="1488" spans="1:29">
      <c r="A1488" s="1" t="s">
        <v>753</v>
      </c>
      <c r="B1488" s="1">
        <v>2011</v>
      </c>
      <c r="C1488" s="1" t="s">
        <v>22</v>
      </c>
      <c r="D1488" s="1" t="s">
        <v>95</v>
      </c>
      <c r="E1488" s="1" t="s">
        <v>18</v>
      </c>
      <c r="F1488" s="1">
        <v>451</v>
      </c>
      <c r="G1488" s="1">
        <v>4353</v>
      </c>
      <c r="H1488" s="1">
        <v>1</v>
      </c>
      <c r="I1488" s="1">
        <v>23.85</v>
      </c>
      <c r="J1488" s="1">
        <v>2</v>
      </c>
      <c r="K1488" s="1" t="s">
        <v>24</v>
      </c>
      <c r="L1488" s="1" t="s">
        <v>19</v>
      </c>
      <c r="M1488" s="1">
        <v>61</v>
      </c>
      <c r="N1488" s="1" t="s">
        <v>20</v>
      </c>
      <c r="O1488" s="1">
        <v>2369832</v>
      </c>
      <c r="P1488" s="1">
        <f t="shared" si="336"/>
        <v>2</v>
      </c>
      <c r="Q1488" s="1">
        <f t="shared" si="323"/>
        <v>13</v>
      </c>
      <c r="R1488" s="5">
        <f t="shared" si="324"/>
        <v>0.10360670801745922</v>
      </c>
      <c r="S1488" s="6">
        <f t="shared" si="325"/>
        <v>229.72662531587412</v>
      </c>
      <c r="T1488" s="4">
        <f t="shared" si="326"/>
        <v>2.2172949002217295E-3</v>
      </c>
      <c r="U1488" s="1" t="str">
        <f t="shared" si="327"/>
        <v>Normal</v>
      </c>
      <c r="V1488" s="1" t="str">
        <f t="shared" si="328"/>
        <v>Acquired</v>
      </c>
      <c r="W1488" s="1" t="str">
        <f t="shared" si="329"/>
        <v>£</v>
      </c>
      <c r="X1488" s="1" t="str">
        <f t="shared" si="330"/>
        <v>£451M</v>
      </c>
      <c r="Y1488" s="1" t="str">
        <f t="shared" si="331"/>
        <v>£1M</v>
      </c>
      <c r="Z1488" s="1" t="str">
        <f t="shared" si="332"/>
        <v>£0</v>
      </c>
      <c r="AA1488" s="1" t="str">
        <f t="shared" si="333"/>
        <v>£230</v>
      </c>
      <c r="AB1488" s="6">
        <f t="shared" si="334"/>
        <v>19.143885442989511</v>
      </c>
      <c r="AC1488" s="1" t="str">
        <f t="shared" si="335"/>
        <v>Large</v>
      </c>
    </row>
    <row r="1489" spans="1:29">
      <c r="A1489" s="1" t="s">
        <v>4123</v>
      </c>
      <c r="B1489" s="1">
        <v>2011</v>
      </c>
      <c r="C1489" s="1" t="s">
        <v>31</v>
      </c>
      <c r="D1489" s="1" t="s">
        <v>102</v>
      </c>
      <c r="E1489" s="1" t="s">
        <v>18</v>
      </c>
      <c r="F1489" s="1">
        <v>206</v>
      </c>
      <c r="G1489" s="1">
        <v>3578</v>
      </c>
      <c r="H1489" s="1">
        <v>886</v>
      </c>
      <c r="I1489" s="1">
        <v>22.72</v>
      </c>
      <c r="J1489" s="1">
        <v>6</v>
      </c>
      <c r="K1489" s="1" t="s">
        <v>24</v>
      </c>
      <c r="L1489" s="1" t="s">
        <v>24</v>
      </c>
      <c r="M1489" s="1">
        <v>44</v>
      </c>
      <c r="N1489" s="1" t="s">
        <v>49</v>
      </c>
      <c r="O1489" s="1">
        <v>2363417</v>
      </c>
      <c r="P1489" s="1">
        <f t="shared" si="336"/>
        <v>2</v>
      </c>
      <c r="Q1489" s="1">
        <f t="shared" si="323"/>
        <v>13</v>
      </c>
      <c r="R1489" s="5">
        <f t="shared" si="324"/>
        <v>5.7574063722750139E-2</v>
      </c>
      <c r="S1489" s="6">
        <f t="shared" si="325"/>
        <v>247624.371157071</v>
      </c>
      <c r="T1489" s="4">
        <f t="shared" si="326"/>
        <v>4.3009708737864081</v>
      </c>
      <c r="U1489" s="1" t="str">
        <f t="shared" si="327"/>
        <v>Normal</v>
      </c>
      <c r="V1489" s="1" t="str">
        <f t="shared" si="328"/>
        <v>Acquired</v>
      </c>
      <c r="W1489" s="1" t="str">
        <f t="shared" si="329"/>
        <v>€</v>
      </c>
      <c r="X1489" s="1" t="str">
        <f t="shared" si="330"/>
        <v>€206M</v>
      </c>
      <c r="Y1489" s="1" t="str">
        <f t="shared" si="331"/>
        <v>€886M</v>
      </c>
      <c r="Z1489" s="1" t="str">
        <f t="shared" si="332"/>
        <v>€0</v>
      </c>
      <c r="AA1489" s="1" t="str">
        <f t="shared" si="333"/>
        <v>€2,47,624</v>
      </c>
      <c r="AB1489" s="6">
        <f t="shared" si="334"/>
        <v>20635.36426308925</v>
      </c>
      <c r="AC1489" s="1" t="str">
        <f t="shared" si="335"/>
        <v>Large</v>
      </c>
    </row>
    <row r="1490" spans="1:29">
      <c r="A1490" s="1" t="s">
        <v>2762</v>
      </c>
      <c r="B1490" s="1">
        <v>2011</v>
      </c>
      <c r="C1490" s="1" t="s">
        <v>16</v>
      </c>
      <c r="D1490" s="1" t="s">
        <v>48</v>
      </c>
      <c r="E1490" s="1" t="s">
        <v>23</v>
      </c>
      <c r="F1490" s="1">
        <v>377</v>
      </c>
      <c r="G1490" s="1">
        <v>1955</v>
      </c>
      <c r="H1490" s="1">
        <v>660</v>
      </c>
      <c r="I1490" s="1">
        <v>41.6</v>
      </c>
      <c r="J1490" s="1">
        <v>9</v>
      </c>
      <c r="K1490" s="1" t="s">
        <v>19</v>
      </c>
      <c r="L1490" s="1" t="s">
        <v>19</v>
      </c>
      <c r="M1490" s="1">
        <v>38</v>
      </c>
      <c r="N1490" s="1" t="s">
        <v>49</v>
      </c>
      <c r="O1490" s="1">
        <v>2283226</v>
      </c>
      <c r="P1490" s="1">
        <f t="shared" si="336"/>
        <v>5</v>
      </c>
      <c r="Q1490" s="1">
        <f t="shared" si="323"/>
        <v>13</v>
      </c>
      <c r="R1490" s="5">
        <f t="shared" si="324"/>
        <v>0.19283887468030692</v>
      </c>
      <c r="S1490" s="6">
        <f t="shared" si="325"/>
        <v>337595.90792838874</v>
      </c>
      <c r="T1490" s="4">
        <f t="shared" si="326"/>
        <v>1.7506631299734747</v>
      </c>
      <c r="U1490" s="1" t="str">
        <f t="shared" si="327"/>
        <v>High Performer</v>
      </c>
      <c r="V1490" s="1" t="str">
        <f t="shared" si="328"/>
        <v>Still Private</v>
      </c>
      <c r="W1490" s="1" t="str">
        <f t="shared" si="329"/>
        <v>$</v>
      </c>
      <c r="X1490" s="1" t="str">
        <f t="shared" si="330"/>
        <v>$377M</v>
      </c>
      <c r="Y1490" s="1" t="str">
        <f t="shared" si="331"/>
        <v>$660M</v>
      </c>
      <c r="Z1490" s="1" t="str">
        <f t="shared" si="332"/>
        <v>$0</v>
      </c>
      <c r="AA1490" s="1" t="str">
        <f t="shared" si="333"/>
        <v>$3,37,596</v>
      </c>
      <c r="AB1490" s="6">
        <f t="shared" si="334"/>
        <v>28132.99232736573</v>
      </c>
      <c r="AC1490" s="1" t="str">
        <f t="shared" si="335"/>
        <v>Large</v>
      </c>
    </row>
    <row r="1491" spans="1:29">
      <c r="A1491" s="1" t="s">
        <v>2893</v>
      </c>
      <c r="B1491" s="1">
        <v>2011</v>
      </c>
      <c r="C1491" s="1" t="s">
        <v>45</v>
      </c>
      <c r="D1491" s="1" t="s">
        <v>95</v>
      </c>
      <c r="E1491" s="1" t="s">
        <v>37</v>
      </c>
      <c r="F1491" s="1">
        <v>430</v>
      </c>
      <c r="G1491" s="1">
        <v>2161</v>
      </c>
      <c r="H1491" s="1">
        <v>768</v>
      </c>
      <c r="I1491" s="1">
        <v>11.69</v>
      </c>
      <c r="J1491" s="1">
        <v>6</v>
      </c>
      <c r="K1491" s="1" t="s">
        <v>19</v>
      </c>
      <c r="L1491" s="1" t="s">
        <v>19</v>
      </c>
      <c r="M1491" s="1">
        <v>39</v>
      </c>
      <c r="N1491" s="1" t="s">
        <v>20</v>
      </c>
      <c r="O1491" s="1">
        <v>2273587</v>
      </c>
      <c r="P1491" s="1">
        <f t="shared" si="336"/>
        <v>4</v>
      </c>
      <c r="Q1491" s="1">
        <f t="shared" si="323"/>
        <v>13</v>
      </c>
      <c r="R1491" s="5">
        <f t="shared" si="324"/>
        <v>0.1989819527996298</v>
      </c>
      <c r="S1491" s="6">
        <f t="shared" si="325"/>
        <v>355391.02267468767</v>
      </c>
      <c r="T1491" s="4">
        <f t="shared" si="326"/>
        <v>1.786046511627907</v>
      </c>
      <c r="U1491" s="1" t="str">
        <f t="shared" si="327"/>
        <v>Normal</v>
      </c>
      <c r="V1491" s="1" t="str">
        <f t="shared" si="328"/>
        <v>Still Private</v>
      </c>
      <c r="W1491" s="1" t="str">
        <f t="shared" si="329"/>
        <v>A$</v>
      </c>
      <c r="X1491" s="1" t="str">
        <f t="shared" si="330"/>
        <v>A$430M</v>
      </c>
      <c r="Y1491" s="1" t="str">
        <f t="shared" si="331"/>
        <v>A$768M</v>
      </c>
      <c r="Z1491" s="1" t="str">
        <f t="shared" si="332"/>
        <v>A$0</v>
      </c>
      <c r="AA1491" s="1" t="str">
        <f t="shared" si="333"/>
        <v>A$3,55,391</v>
      </c>
      <c r="AB1491" s="6">
        <f t="shared" si="334"/>
        <v>29615.918556223969</v>
      </c>
      <c r="AC1491" s="1" t="str">
        <f t="shared" si="335"/>
        <v>Large</v>
      </c>
    </row>
    <row r="1492" spans="1:29">
      <c r="A1492" s="1" t="s">
        <v>3353</v>
      </c>
      <c r="B1492" s="1">
        <v>2011</v>
      </c>
      <c r="C1492" s="1" t="s">
        <v>42</v>
      </c>
      <c r="D1492" s="1" t="s">
        <v>95</v>
      </c>
      <c r="E1492" s="1" t="s">
        <v>23</v>
      </c>
      <c r="F1492" s="1">
        <v>491</v>
      </c>
      <c r="G1492" s="1">
        <v>1058</v>
      </c>
      <c r="H1492" s="1">
        <v>882</v>
      </c>
      <c r="I1492" s="1">
        <v>26.45</v>
      </c>
      <c r="J1492" s="1">
        <v>2</v>
      </c>
      <c r="K1492" s="1" t="s">
        <v>24</v>
      </c>
      <c r="L1492" s="1" t="s">
        <v>24</v>
      </c>
      <c r="M1492" s="1">
        <v>77</v>
      </c>
      <c r="N1492" s="1" t="s">
        <v>25</v>
      </c>
      <c r="O1492" s="1">
        <v>2270781</v>
      </c>
      <c r="P1492" s="1">
        <f t="shared" si="336"/>
        <v>5</v>
      </c>
      <c r="Q1492" s="1">
        <f t="shared" si="323"/>
        <v>13</v>
      </c>
      <c r="R1492" s="5">
        <f t="shared" si="324"/>
        <v>0.46408317580340264</v>
      </c>
      <c r="S1492" s="6">
        <f t="shared" si="325"/>
        <v>833648.39319470699</v>
      </c>
      <c r="T1492" s="4">
        <f t="shared" si="326"/>
        <v>1.7963340122199594</v>
      </c>
      <c r="U1492" s="1" t="str">
        <f t="shared" si="327"/>
        <v>Normal</v>
      </c>
      <c r="V1492" s="1" t="str">
        <f t="shared" si="328"/>
        <v>Acquired</v>
      </c>
      <c r="W1492" s="1" t="str">
        <f t="shared" si="329"/>
        <v>¥</v>
      </c>
      <c r="X1492" s="1" t="str">
        <f t="shared" si="330"/>
        <v>¥491M</v>
      </c>
      <c r="Y1492" s="1" t="str">
        <f t="shared" si="331"/>
        <v>¥882M</v>
      </c>
      <c r="Z1492" s="1" t="str">
        <f t="shared" si="332"/>
        <v>¥0</v>
      </c>
      <c r="AA1492" s="1" t="str">
        <f t="shared" si="333"/>
        <v>¥8,33,648</v>
      </c>
      <c r="AB1492" s="6">
        <f t="shared" si="334"/>
        <v>69470.699432892245</v>
      </c>
      <c r="AC1492" s="1" t="str">
        <f t="shared" si="335"/>
        <v>Large</v>
      </c>
    </row>
    <row r="1493" spans="1:29">
      <c r="A1493" s="1" t="s">
        <v>730</v>
      </c>
      <c r="B1493" s="1">
        <v>2011</v>
      </c>
      <c r="C1493" s="1" t="s">
        <v>22</v>
      </c>
      <c r="D1493" s="1" t="s">
        <v>32</v>
      </c>
      <c r="E1493" s="1" t="s">
        <v>40</v>
      </c>
      <c r="F1493" s="1">
        <v>289</v>
      </c>
      <c r="G1493" s="1">
        <v>69</v>
      </c>
      <c r="H1493" s="1">
        <v>327</v>
      </c>
      <c r="I1493" s="1">
        <v>40.22</v>
      </c>
      <c r="J1493" s="1">
        <v>3</v>
      </c>
      <c r="K1493" s="1" t="s">
        <v>19</v>
      </c>
      <c r="L1493" s="1" t="s">
        <v>24</v>
      </c>
      <c r="M1493" s="1">
        <v>3</v>
      </c>
      <c r="N1493" s="1" t="s">
        <v>20</v>
      </c>
      <c r="O1493" s="1">
        <v>2252079</v>
      </c>
      <c r="P1493" s="1">
        <f t="shared" si="336"/>
        <v>3</v>
      </c>
      <c r="Q1493" s="1">
        <f t="shared" si="323"/>
        <v>13</v>
      </c>
      <c r="R1493" s="5">
        <f t="shared" si="324"/>
        <v>4.1884057971014492</v>
      </c>
      <c r="S1493" s="6">
        <f t="shared" si="325"/>
        <v>4739130.4347826084</v>
      </c>
      <c r="T1493" s="4">
        <f t="shared" si="326"/>
        <v>1.1314878892733564</v>
      </c>
      <c r="U1493" s="1" t="str">
        <f t="shared" si="327"/>
        <v>Normal</v>
      </c>
      <c r="V1493" s="1" t="str">
        <f t="shared" si="328"/>
        <v>IPO</v>
      </c>
      <c r="W1493" s="1" t="str">
        <f t="shared" si="329"/>
        <v>£</v>
      </c>
      <c r="X1493" s="1" t="str">
        <f t="shared" si="330"/>
        <v>£289M</v>
      </c>
      <c r="Y1493" s="1" t="str">
        <f t="shared" si="331"/>
        <v>£327M</v>
      </c>
      <c r="Z1493" s="1" t="str">
        <f t="shared" si="332"/>
        <v>£4</v>
      </c>
      <c r="AA1493" s="1" t="str">
        <f t="shared" si="333"/>
        <v>£47,39,130</v>
      </c>
      <c r="AB1493" s="6">
        <f t="shared" si="334"/>
        <v>394927.53623188403</v>
      </c>
      <c r="AC1493" s="1" t="str">
        <f t="shared" si="335"/>
        <v>Large</v>
      </c>
    </row>
    <row r="1494" spans="1:29">
      <c r="A1494" s="1" t="s">
        <v>1951</v>
      </c>
      <c r="B1494" s="1">
        <v>2011</v>
      </c>
      <c r="C1494" s="1" t="s">
        <v>53</v>
      </c>
      <c r="D1494" s="1" t="s">
        <v>32</v>
      </c>
      <c r="E1494" s="1" t="s">
        <v>40</v>
      </c>
      <c r="F1494" s="1">
        <v>446</v>
      </c>
      <c r="G1494" s="1">
        <v>4941</v>
      </c>
      <c r="H1494" s="1">
        <v>899</v>
      </c>
      <c r="I1494" s="1">
        <v>14.18</v>
      </c>
      <c r="J1494" s="1">
        <v>5</v>
      </c>
      <c r="K1494" s="1" t="s">
        <v>24</v>
      </c>
      <c r="L1494" s="1" t="s">
        <v>19</v>
      </c>
      <c r="M1494" s="1">
        <v>42</v>
      </c>
      <c r="N1494" s="1" t="s">
        <v>49</v>
      </c>
      <c r="O1494" s="1">
        <v>2127639</v>
      </c>
      <c r="P1494" s="1">
        <f t="shared" si="336"/>
        <v>3</v>
      </c>
      <c r="Q1494" s="1">
        <f t="shared" si="323"/>
        <v>13</v>
      </c>
      <c r="R1494" s="5">
        <f t="shared" si="324"/>
        <v>9.0265128516494639E-2</v>
      </c>
      <c r="S1494" s="6">
        <f t="shared" si="325"/>
        <v>181946.97429670108</v>
      </c>
      <c r="T1494" s="4">
        <f t="shared" si="326"/>
        <v>2.0156950672645739</v>
      </c>
      <c r="U1494" s="1" t="str">
        <f t="shared" si="327"/>
        <v>Normal</v>
      </c>
      <c r="V1494" s="1" t="str">
        <f t="shared" si="328"/>
        <v>Acquired</v>
      </c>
      <c r="W1494" s="1">
        <f t="shared" si="329"/>
        <v>0</v>
      </c>
      <c r="X1494" s="1" t="str">
        <f t="shared" si="330"/>
        <v>0446M</v>
      </c>
      <c r="Y1494" s="1" t="str">
        <f t="shared" si="331"/>
        <v>0899M</v>
      </c>
      <c r="Z1494" s="1" t="str">
        <f t="shared" si="332"/>
        <v>00</v>
      </c>
      <c r="AA1494" s="1" t="str">
        <f t="shared" si="333"/>
        <v>01,81,947</v>
      </c>
      <c r="AB1494" s="6">
        <f t="shared" si="334"/>
        <v>15162.247858058423</v>
      </c>
      <c r="AC1494" s="1" t="str">
        <f t="shared" si="335"/>
        <v>Large</v>
      </c>
    </row>
    <row r="1495" spans="1:29">
      <c r="A1495" s="1" t="s">
        <v>2663</v>
      </c>
      <c r="B1495" s="1">
        <v>2011</v>
      </c>
      <c r="C1495" s="1" t="s">
        <v>45</v>
      </c>
      <c r="D1495" s="1" t="s">
        <v>48</v>
      </c>
      <c r="E1495" s="1" t="s">
        <v>23</v>
      </c>
      <c r="F1495" s="1">
        <v>201</v>
      </c>
      <c r="G1495" s="1">
        <v>4927</v>
      </c>
      <c r="H1495" s="1">
        <v>105</v>
      </c>
      <c r="I1495" s="1">
        <v>47.38</v>
      </c>
      <c r="J1495" s="1">
        <v>7</v>
      </c>
      <c r="K1495" s="1" t="s">
        <v>19</v>
      </c>
      <c r="L1495" s="1" t="s">
        <v>19</v>
      </c>
      <c r="M1495" s="1">
        <v>15</v>
      </c>
      <c r="N1495" s="1" t="s">
        <v>20</v>
      </c>
      <c r="O1495" s="1">
        <v>2108511</v>
      </c>
      <c r="P1495" s="1">
        <f t="shared" si="336"/>
        <v>5</v>
      </c>
      <c r="Q1495" s="1">
        <f t="shared" si="323"/>
        <v>13</v>
      </c>
      <c r="R1495" s="5">
        <f t="shared" si="324"/>
        <v>4.0795615993505174E-2</v>
      </c>
      <c r="S1495" s="6">
        <f t="shared" si="325"/>
        <v>21311.142683174345</v>
      </c>
      <c r="T1495" s="4">
        <f t="shared" si="326"/>
        <v>0.52238805970149249</v>
      </c>
      <c r="U1495" s="1" t="str">
        <f t="shared" si="327"/>
        <v>Normal</v>
      </c>
      <c r="V1495" s="1" t="str">
        <f t="shared" si="328"/>
        <v>Still Private</v>
      </c>
      <c r="W1495" s="1" t="str">
        <f t="shared" si="329"/>
        <v>A$</v>
      </c>
      <c r="X1495" s="1" t="str">
        <f t="shared" si="330"/>
        <v>A$201M</v>
      </c>
      <c r="Y1495" s="1" t="str">
        <f t="shared" si="331"/>
        <v>A$105M</v>
      </c>
      <c r="Z1495" s="1" t="str">
        <f t="shared" si="332"/>
        <v>A$0</v>
      </c>
      <c r="AA1495" s="1" t="str">
        <f t="shared" si="333"/>
        <v>A$21,311</v>
      </c>
      <c r="AB1495" s="6">
        <f t="shared" si="334"/>
        <v>1775.9285569311955</v>
      </c>
      <c r="AC1495" s="1" t="str">
        <f t="shared" si="335"/>
        <v>Large</v>
      </c>
    </row>
    <row r="1496" spans="1:29">
      <c r="A1496" s="1" t="s">
        <v>965</v>
      </c>
      <c r="B1496" s="1">
        <v>2011</v>
      </c>
      <c r="C1496" s="1" t="s">
        <v>35</v>
      </c>
      <c r="D1496" s="1" t="s">
        <v>95</v>
      </c>
      <c r="E1496" s="1" t="s">
        <v>40</v>
      </c>
      <c r="F1496" s="1">
        <v>465</v>
      </c>
      <c r="G1496" s="1">
        <v>1973</v>
      </c>
      <c r="H1496" s="1">
        <v>324</v>
      </c>
      <c r="I1496" s="1">
        <v>49.85</v>
      </c>
      <c r="J1496" s="1">
        <v>6</v>
      </c>
      <c r="K1496" s="1" t="s">
        <v>19</v>
      </c>
      <c r="L1496" s="1" t="s">
        <v>19</v>
      </c>
      <c r="M1496" s="1">
        <v>91</v>
      </c>
      <c r="N1496" s="1" t="s">
        <v>20</v>
      </c>
      <c r="O1496" s="1">
        <v>2088330</v>
      </c>
      <c r="P1496" s="1">
        <f t="shared" si="336"/>
        <v>3</v>
      </c>
      <c r="Q1496" s="1">
        <f t="shared" si="323"/>
        <v>13</v>
      </c>
      <c r="R1496" s="5">
        <f t="shared" si="324"/>
        <v>0.23568170299037</v>
      </c>
      <c r="S1496" s="6">
        <f t="shared" si="325"/>
        <v>164216.92853522554</v>
      </c>
      <c r="T1496" s="4">
        <f t="shared" si="326"/>
        <v>0.6967741935483871</v>
      </c>
      <c r="U1496" s="1" t="str">
        <f t="shared" si="327"/>
        <v>Normal</v>
      </c>
      <c r="V1496" s="1" t="str">
        <f t="shared" si="328"/>
        <v>Still Private</v>
      </c>
      <c r="W1496" s="1" t="str">
        <f t="shared" si="329"/>
        <v>¥</v>
      </c>
      <c r="X1496" s="1" t="str">
        <f t="shared" si="330"/>
        <v>¥465M</v>
      </c>
      <c r="Y1496" s="1" t="str">
        <f t="shared" si="331"/>
        <v>¥324M</v>
      </c>
      <c r="Z1496" s="1" t="str">
        <f t="shared" si="332"/>
        <v>¥0</v>
      </c>
      <c r="AA1496" s="1" t="str">
        <f t="shared" si="333"/>
        <v>¥1,64,217</v>
      </c>
      <c r="AB1496" s="6">
        <f t="shared" si="334"/>
        <v>13684.744044602128</v>
      </c>
      <c r="AC1496" s="1" t="str">
        <f t="shared" si="335"/>
        <v>Large</v>
      </c>
    </row>
    <row r="1497" spans="1:29">
      <c r="A1497" s="1" t="s">
        <v>1839</v>
      </c>
      <c r="B1497" s="1">
        <v>2011</v>
      </c>
      <c r="C1497" s="1" t="s">
        <v>73</v>
      </c>
      <c r="D1497" s="1" t="s">
        <v>43</v>
      </c>
      <c r="E1497" s="1" t="s">
        <v>18</v>
      </c>
      <c r="F1497" s="1">
        <v>408</v>
      </c>
      <c r="G1497" s="1">
        <v>1361</v>
      </c>
      <c r="H1497" s="1">
        <v>41</v>
      </c>
      <c r="I1497" s="1">
        <v>22.13</v>
      </c>
      <c r="J1497" s="1">
        <v>3</v>
      </c>
      <c r="K1497" s="1" t="s">
        <v>19</v>
      </c>
      <c r="L1497" s="1" t="s">
        <v>24</v>
      </c>
      <c r="M1497" s="1">
        <v>63</v>
      </c>
      <c r="N1497" s="1" t="s">
        <v>20</v>
      </c>
      <c r="O1497" s="1">
        <v>2072640</v>
      </c>
      <c r="P1497" s="1">
        <f t="shared" si="336"/>
        <v>2</v>
      </c>
      <c r="Q1497" s="1">
        <f t="shared" si="323"/>
        <v>13</v>
      </c>
      <c r="R1497" s="5">
        <f t="shared" si="324"/>
        <v>0.29977957384276266</v>
      </c>
      <c r="S1497" s="6">
        <f t="shared" si="325"/>
        <v>30124.908155767818</v>
      </c>
      <c r="T1497" s="4">
        <f t="shared" si="326"/>
        <v>0.10049019607843138</v>
      </c>
      <c r="U1497" s="1" t="str">
        <f t="shared" si="327"/>
        <v>Normal</v>
      </c>
      <c r="V1497" s="1" t="str">
        <f t="shared" si="328"/>
        <v>IPO</v>
      </c>
      <c r="W1497" s="1" t="str">
        <f t="shared" si="329"/>
        <v>€</v>
      </c>
      <c r="X1497" s="1" t="str">
        <f t="shared" si="330"/>
        <v>€408M</v>
      </c>
      <c r="Y1497" s="1" t="str">
        <f t="shared" si="331"/>
        <v>€41M</v>
      </c>
      <c r="Z1497" s="1" t="str">
        <f t="shared" si="332"/>
        <v>€0</v>
      </c>
      <c r="AA1497" s="1" t="str">
        <f t="shared" si="333"/>
        <v>€30,125</v>
      </c>
      <c r="AB1497" s="6">
        <f t="shared" si="334"/>
        <v>2510.4090129806514</v>
      </c>
      <c r="AC1497" s="1" t="str">
        <f t="shared" si="335"/>
        <v>Large</v>
      </c>
    </row>
    <row r="1498" spans="1:29">
      <c r="A1498" s="1" t="s">
        <v>4104</v>
      </c>
      <c r="B1498" s="1">
        <v>2011</v>
      </c>
      <c r="C1498" s="1" t="s">
        <v>73</v>
      </c>
      <c r="D1498" s="1" t="s">
        <v>36</v>
      </c>
      <c r="E1498" s="1" t="s">
        <v>40</v>
      </c>
      <c r="F1498" s="1">
        <v>322</v>
      </c>
      <c r="G1498" s="1">
        <v>3675</v>
      </c>
      <c r="H1498" s="1">
        <v>54</v>
      </c>
      <c r="I1498" s="1">
        <v>3.22</v>
      </c>
      <c r="J1498" s="1">
        <v>6</v>
      </c>
      <c r="K1498" s="1" t="s">
        <v>19</v>
      </c>
      <c r="L1498" s="1" t="s">
        <v>19</v>
      </c>
      <c r="M1498" s="1">
        <v>21</v>
      </c>
      <c r="N1498" s="1" t="s">
        <v>29</v>
      </c>
      <c r="O1498" s="1">
        <v>2018238</v>
      </c>
      <c r="P1498" s="1">
        <f t="shared" si="336"/>
        <v>3</v>
      </c>
      <c r="Q1498" s="1">
        <f t="shared" si="323"/>
        <v>13</v>
      </c>
      <c r="R1498" s="5">
        <f t="shared" si="324"/>
        <v>8.7619047619047624E-2</v>
      </c>
      <c r="S1498" s="6">
        <f t="shared" si="325"/>
        <v>14693.877551020409</v>
      </c>
      <c r="T1498" s="4">
        <f t="shared" si="326"/>
        <v>0.16770186335403728</v>
      </c>
      <c r="U1498" s="1" t="str">
        <f t="shared" si="327"/>
        <v>Normal</v>
      </c>
      <c r="V1498" s="1" t="str">
        <f t="shared" si="328"/>
        <v>Still Private</v>
      </c>
      <c r="W1498" s="1" t="str">
        <f t="shared" si="329"/>
        <v>€</v>
      </c>
      <c r="X1498" s="1" t="str">
        <f t="shared" si="330"/>
        <v>€322M</v>
      </c>
      <c r="Y1498" s="1" t="str">
        <f t="shared" si="331"/>
        <v>€54M</v>
      </c>
      <c r="Z1498" s="1" t="str">
        <f t="shared" si="332"/>
        <v>€0</v>
      </c>
      <c r="AA1498" s="1" t="str">
        <f t="shared" si="333"/>
        <v>€14,694</v>
      </c>
      <c r="AB1498" s="6">
        <f t="shared" si="334"/>
        <v>1224.4897959183672</v>
      </c>
      <c r="AC1498" s="1" t="str">
        <f t="shared" si="335"/>
        <v>Large</v>
      </c>
    </row>
    <row r="1499" spans="1:29">
      <c r="A1499" s="1" t="s">
        <v>3806</v>
      </c>
      <c r="B1499" s="1">
        <v>2011</v>
      </c>
      <c r="C1499" s="1" t="s">
        <v>59</v>
      </c>
      <c r="D1499" s="1" t="s">
        <v>17</v>
      </c>
      <c r="E1499" s="1" t="s">
        <v>40</v>
      </c>
      <c r="F1499" s="1">
        <v>250</v>
      </c>
      <c r="G1499" s="1">
        <v>775</v>
      </c>
      <c r="H1499" s="1">
        <v>620</v>
      </c>
      <c r="I1499" s="1">
        <v>44.03</v>
      </c>
      <c r="J1499" s="1">
        <v>2</v>
      </c>
      <c r="K1499" s="1" t="s">
        <v>19</v>
      </c>
      <c r="L1499" s="1" t="s">
        <v>19</v>
      </c>
      <c r="M1499" s="1">
        <v>15</v>
      </c>
      <c r="N1499" s="1" t="s">
        <v>49</v>
      </c>
      <c r="O1499" s="1">
        <v>1974734</v>
      </c>
      <c r="P1499" s="1">
        <f t="shared" si="336"/>
        <v>3</v>
      </c>
      <c r="Q1499" s="1">
        <f t="shared" si="323"/>
        <v>13</v>
      </c>
      <c r="R1499" s="5">
        <f t="shared" si="324"/>
        <v>0.32258064516129031</v>
      </c>
      <c r="S1499" s="6">
        <f t="shared" si="325"/>
        <v>800000</v>
      </c>
      <c r="T1499" s="4">
        <f t="shared" si="326"/>
        <v>2.48</v>
      </c>
      <c r="U1499" s="1" t="str">
        <f t="shared" si="327"/>
        <v>Normal</v>
      </c>
      <c r="V1499" s="1" t="str">
        <f t="shared" si="328"/>
        <v>Still Private</v>
      </c>
      <c r="W1499" s="1" t="str">
        <f t="shared" si="329"/>
        <v>₹</v>
      </c>
      <c r="X1499" s="1" t="str">
        <f t="shared" si="330"/>
        <v>₹250M</v>
      </c>
      <c r="Y1499" s="1" t="str">
        <f t="shared" si="331"/>
        <v>₹620M</v>
      </c>
      <c r="Z1499" s="1" t="str">
        <f t="shared" si="332"/>
        <v>₹0</v>
      </c>
      <c r="AA1499" s="1" t="str">
        <f t="shared" si="333"/>
        <v>₹8,00,000</v>
      </c>
      <c r="AB1499" s="6">
        <f t="shared" si="334"/>
        <v>66666.666666666672</v>
      </c>
      <c r="AC1499" s="1" t="str">
        <f t="shared" si="335"/>
        <v>Large</v>
      </c>
    </row>
    <row r="1500" spans="1:29">
      <c r="A1500" s="1" t="s">
        <v>4331</v>
      </c>
      <c r="B1500" s="1">
        <v>2011</v>
      </c>
      <c r="C1500" s="1" t="s">
        <v>73</v>
      </c>
      <c r="D1500" s="1" t="s">
        <v>95</v>
      </c>
      <c r="E1500" s="1" t="s">
        <v>40</v>
      </c>
      <c r="F1500" s="1">
        <v>356</v>
      </c>
      <c r="G1500" s="1">
        <v>4079</v>
      </c>
      <c r="H1500" s="1">
        <v>413</v>
      </c>
      <c r="I1500" s="1">
        <v>40.14</v>
      </c>
      <c r="J1500" s="1">
        <v>6</v>
      </c>
      <c r="K1500" s="1" t="s">
        <v>19</v>
      </c>
      <c r="L1500" s="1" t="s">
        <v>19</v>
      </c>
      <c r="M1500" s="1">
        <v>67</v>
      </c>
      <c r="N1500" s="1" t="s">
        <v>49</v>
      </c>
      <c r="O1500" s="1">
        <v>1965447</v>
      </c>
      <c r="P1500" s="1">
        <f t="shared" si="336"/>
        <v>3</v>
      </c>
      <c r="Q1500" s="1">
        <f t="shared" si="323"/>
        <v>13</v>
      </c>
      <c r="R1500" s="5">
        <f t="shared" si="324"/>
        <v>8.7276293209119879E-2</v>
      </c>
      <c r="S1500" s="6">
        <f t="shared" si="325"/>
        <v>101250.30644765875</v>
      </c>
      <c r="T1500" s="4">
        <f t="shared" si="326"/>
        <v>1.1601123595505618</v>
      </c>
      <c r="U1500" s="1" t="str">
        <f t="shared" si="327"/>
        <v>Normal</v>
      </c>
      <c r="V1500" s="1" t="str">
        <f t="shared" si="328"/>
        <v>Still Private</v>
      </c>
      <c r="W1500" s="1" t="str">
        <f t="shared" si="329"/>
        <v>€</v>
      </c>
      <c r="X1500" s="1" t="str">
        <f t="shared" si="330"/>
        <v>€356M</v>
      </c>
      <c r="Y1500" s="1" t="str">
        <f t="shared" si="331"/>
        <v>€413M</v>
      </c>
      <c r="Z1500" s="1" t="str">
        <f t="shared" si="332"/>
        <v>€0</v>
      </c>
      <c r="AA1500" s="1" t="str">
        <f t="shared" si="333"/>
        <v>€1,01,250</v>
      </c>
      <c r="AB1500" s="6">
        <f t="shared" si="334"/>
        <v>8437.5255373048949</v>
      </c>
      <c r="AC1500" s="1" t="str">
        <f t="shared" si="335"/>
        <v>Large</v>
      </c>
    </row>
    <row r="1501" spans="1:29">
      <c r="A1501" s="1" t="s">
        <v>629</v>
      </c>
      <c r="B1501" s="1">
        <v>2011</v>
      </c>
      <c r="C1501" s="1" t="s">
        <v>31</v>
      </c>
      <c r="D1501" s="1" t="s">
        <v>102</v>
      </c>
      <c r="E1501" s="1" t="s">
        <v>37</v>
      </c>
      <c r="F1501" s="1">
        <v>338</v>
      </c>
      <c r="G1501" s="1">
        <v>1365</v>
      </c>
      <c r="H1501" s="1">
        <v>905</v>
      </c>
      <c r="I1501" s="1">
        <v>42.12</v>
      </c>
      <c r="J1501" s="1">
        <v>4</v>
      </c>
      <c r="K1501" s="1" t="s">
        <v>19</v>
      </c>
      <c r="L1501" s="1" t="s">
        <v>19</v>
      </c>
      <c r="M1501" s="1">
        <v>46</v>
      </c>
      <c r="N1501" s="1" t="s">
        <v>20</v>
      </c>
      <c r="O1501" s="1">
        <v>1888570</v>
      </c>
      <c r="P1501" s="1">
        <f t="shared" si="336"/>
        <v>4</v>
      </c>
      <c r="Q1501" s="1">
        <f t="shared" si="323"/>
        <v>13</v>
      </c>
      <c r="R1501" s="5">
        <f t="shared" si="324"/>
        <v>0.24761904761904763</v>
      </c>
      <c r="S1501" s="6">
        <f t="shared" si="325"/>
        <v>663003.66300366295</v>
      </c>
      <c r="T1501" s="4">
        <f t="shared" si="326"/>
        <v>2.6775147928994083</v>
      </c>
      <c r="U1501" s="1" t="str">
        <f t="shared" si="327"/>
        <v>Normal</v>
      </c>
      <c r="V1501" s="1" t="str">
        <f t="shared" si="328"/>
        <v>Still Private</v>
      </c>
      <c r="W1501" s="1" t="str">
        <f t="shared" si="329"/>
        <v>€</v>
      </c>
      <c r="X1501" s="1" t="str">
        <f t="shared" si="330"/>
        <v>€338M</v>
      </c>
      <c r="Y1501" s="1" t="str">
        <f t="shared" si="331"/>
        <v>€905M</v>
      </c>
      <c r="Z1501" s="1" t="str">
        <f t="shared" si="332"/>
        <v>€0</v>
      </c>
      <c r="AA1501" s="1" t="str">
        <f t="shared" si="333"/>
        <v>€6,63,004</v>
      </c>
      <c r="AB1501" s="6">
        <f t="shared" si="334"/>
        <v>55250.305250305253</v>
      </c>
      <c r="AC1501" s="1" t="str">
        <f t="shared" si="335"/>
        <v>Large</v>
      </c>
    </row>
    <row r="1502" spans="1:29">
      <c r="A1502" s="1" t="s">
        <v>4787</v>
      </c>
      <c r="B1502" s="1">
        <v>2011</v>
      </c>
      <c r="C1502" s="1" t="s">
        <v>27</v>
      </c>
      <c r="D1502" s="1" t="s">
        <v>17</v>
      </c>
      <c r="E1502" s="1" t="s">
        <v>28</v>
      </c>
      <c r="F1502" s="1">
        <v>204</v>
      </c>
      <c r="G1502" s="1">
        <v>1762</v>
      </c>
      <c r="H1502" s="1">
        <v>762</v>
      </c>
      <c r="I1502" s="1">
        <v>17.13</v>
      </c>
      <c r="J1502" s="1">
        <v>8</v>
      </c>
      <c r="K1502" s="1" t="s">
        <v>19</v>
      </c>
      <c r="L1502" s="1" t="s">
        <v>24</v>
      </c>
      <c r="M1502" s="1">
        <v>98</v>
      </c>
      <c r="N1502" s="1" t="s">
        <v>29</v>
      </c>
      <c r="O1502" s="1">
        <v>1852496</v>
      </c>
      <c r="P1502" s="1">
        <f t="shared" si="336"/>
        <v>1</v>
      </c>
      <c r="Q1502" s="1">
        <f t="shared" si="323"/>
        <v>13</v>
      </c>
      <c r="R1502" s="5">
        <f t="shared" si="324"/>
        <v>0.11577752553916004</v>
      </c>
      <c r="S1502" s="6">
        <f t="shared" si="325"/>
        <v>432463.11010215664</v>
      </c>
      <c r="T1502" s="4">
        <f t="shared" si="326"/>
        <v>3.7352941176470589</v>
      </c>
      <c r="U1502" s="1" t="str">
        <f t="shared" si="327"/>
        <v>High Performer</v>
      </c>
      <c r="V1502" s="1" t="str">
        <f t="shared" si="328"/>
        <v>IPO</v>
      </c>
      <c r="W1502" s="1" t="str">
        <f t="shared" si="329"/>
        <v>$</v>
      </c>
      <c r="X1502" s="1" t="str">
        <f t="shared" si="330"/>
        <v>$204M</v>
      </c>
      <c r="Y1502" s="1" t="str">
        <f t="shared" si="331"/>
        <v>$762M</v>
      </c>
      <c r="Z1502" s="1" t="str">
        <f t="shared" si="332"/>
        <v>$0</v>
      </c>
      <c r="AA1502" s="1" t="str">
        <f t="shared" si="333"/>
        <v>$4,32,463</v>
      </c>
      <c r="AB1502" s="6">
        <f t="shared" si="334"/>
        <v>36038.592508513051</v>
      </c>
      <c r="AC1502" s="1" t="str">
        <f t="shared" si="335"/>
        <v>Large</v>
      </c>
    </row>
    <row r="1503" spans="1:29">
      <c r="A1503" s="1" t="s">
        <v>4515</v>
      </c>
      <c r="B1503" s="1">
        <v>2011</v>
      </c>
      <c r="C1503" s="1" t="s">
        <v>31</v>
      </c>
      <c r="D1503" s="1" t="s">
        <v>17</v>
      </c>
      <c r="E1503" s="1" t="s">
        <v>18</v>
      </c>
      <c r="F1503" s="1">
        <v>481</v>
      </c>
      <c r="G1503" s="1">
        <v>4960</v>
      </c>
      <c r="H1503" s="1">
        <v>203</v>
      </c>
      <c r="I1503" s="1">
        <v>18.91</v>
      </c>
      <c r="J1503" s="1">
        <v>8</v>
      </c>
      <c r="K1503" s="1" t="s">
        <v>24</v>
      </c>
      <c r="L1503" s="1" t="s">
        <v>24</v>
      </c>
      <c r="M1503" s="1">
        <v>59</v>
      </c>
      <c r="N1503" s="1" t="s">
        <v>33</v>
      </c>
      <c r="O1503" s="1">
        <v>1841550</v>
      </c>
      <c r="P1503" s="1">
        <f t="shared" si="336"/>
        <v>2</v>
      </c>
      <c r="Q1503" s="1">
        <f t="shared" si="323"/>
        <v>13</v>
      </c>
      <c r="R1503" s="5">
        <f t="shared" si="324"/>
        <v>9.6975806451612898E-2</v>
      </c>
      <c r="S1503" s="6">
        <f t="shared" si="325"/>
        <v>40927.419354838712</v>
      </c>
      <c r="T1503" s="4">
        <f t="shared" si="326"/>
        <v>0.42203742203742206</v>
      </c>
      <c r="U1503" s="1" t="str">
        <f t="shared" si="327"/>
        <v>High Performer</v>
      </c>
      <c r="V1503" s="1" t="str">
        <f t="shared" si="328"/>
        <v>Acquired</v>
      </c>
      <c r="W1503" s="1" t="str">
        <f t="shared" si="329"/>
        <v>€</v>
      </c>
      <c r="X1503" s="1" t="str">
        <f t="shared" si="330"/>
        <v>€481M</v>
      </c>
      <c r="Y1503" s="1" t="str">
        <f t="shared" si="331"/>
        <v>€203M</v>
      </c>
      <c r="Z1503" s="1" t="str">
        <f t="shared" si="332"/>
        <v>€0</v>
      </c>
      <c r="AA1503" s="1" t="str">
        <f t="shared" si="333"/>
        <v>€40,927</v>
      </c>
      <c r="AB1503" s="6">
        <f t="shared" si="334"/>
        <v>3410.6182795698924</v>
      </c>
      <c r="AC1503" s="1" t="str">
        <f t="shared" si="335"/>
        <v>Large</v>
      </c>
    </row>
    <row r="1504" spans="1:29">
      <c r="A1504" s="1" t="s">
        <v>4137</v>
      </c>
      <c r="B1504" s="1">
        <v>2011</v>
      </c>
      <c r="C1504" s="1" t="s">
        <v>73</v>
      </c>
      <c r="D1504" s="1" t="s">
        <v>46</v>
      </c>
      <c r="E1504" s="1" t="s">
        <v>28</v>
      </c>
      <c r="F1504" s="1">
        <v>373</v>
      </c>
      <c r="G1504" s="1">
        <v>232</v>
      </c>
      <c r="H1504" s="1">
        <v>445</v>
      </c>
      <c r="I1504" s="1">
        <v>10.08</v>
      </c>
      <c r="J1504" s="1">
        <v>1</v>
      </c>
      <c r="K1504" s="1" t="s">
        <v>19</v>
      </c>
      <c r="L1504" s="1" t="s">
        <v>24</v>
      </c>
      <c r="M1504" s="1">
        <v>81</v>
      </c>
      <c r="N1504" s="1" t="s">
        <v>25</v>
      </c>
      <c r="O1504" s="1">
        <v>1784463</v>
      </c>
      <c r="P1504" s="1">
        <f t="shared" si="336"/>
        <v>1</v>
      </c>
      <c r="Q1504" s="1">
        <f t="shared" si="323"/>
        <v>13</v>
      </c>
      <c r="R1504" s="5">
        <f t="shared" si="324"/>
        <v>1.6077586206896552</v>
      </c>
      <c r="S1504" s="6">
        <f t="shared" si="325"/>
        <v>1918103.448275862</v>
      </c>
      <c r="T1504" s="4">
        <f t="shared" si="326"/>
        <v>1.1930294906166219</v>
      </c>
      <c r="U1504" s="1" t="str">
        <f t="shared" si="327"/>
        <v>Normal</v>
      </c>
      <c r="V1504" s="1" t="str">
        <f t="shared" si="328"/>
        <v>IPO</v>
      </c>
      <c r="W1504" s="1" t="str">
        <f t="shared" si="329"/>
        <v>€</v>
      </c>
      <c r="X1504" s="1" t="str">
        <f t="shared" si="330"/>
        <v>€373M</v>
      </c>
      <c r="Y1504" s="1" t="str">
        <f t="shared" si="331"/>
        <v>€445M</v>
      </c>
      <c r="Z1504" s="1" t="str">
        <f t="shared" si="332"/>
        <v>€2</v>
      </c>
      <c r="AA1504" s="1" t="str">
        <f t="shared" si="333"/>
        <v>€19,18,103</v>
      </c>
      <c r="AB1504" s="6">
        <f t="shared" si="334"/>
        <v>159841.9540229885</v>
      </c>
      <c r="AC1504" s="1" t="str">
        <f t="shared" si="335"/>
        <v>Large</v>
      </c>
    </row>
    <row r="1505" spans="1:29">
      <c r="A1505" s="1" t="s">
        <v>4881</v>
      </c>
      <c r="B1505" s="1">
        <v>2011</v>
      </c>
      <c r="C1505" s="1" t="s">
        <v>16</v>
      </c>
      <c r="D1505" s="1" t="s">
        <v>43</v>
      </c>
      <c r="E1505" s="1" t="s">
        <v>37</v>
      </c>
      <c r="F1505" s="1">
        <v>490</v>
      </c>
      <c r="G1505" s="1">
        <v>4384</v>
      </c>
      <c r="H1505" s="1">
        <v>777</v>
      </c>
      <c r="I1505" s="1">
        <v>45.8</v>
      </c>
      <c r="J1505" s="1">
        <v>3</v>
      </c>
      <c r="K1505" s="1" t="s">
        <v>24</v>
      </c>
      <c r="L1505" s="1" t="s">
        <v>19</v>
      </c>
      <c r="M1505" s="1">
        <v>33</v>
      </c>
      <c r="N1505" s="1" t="s">
        <v>49</v>
      </c>
      <c r="O1505" s="1">
        <v>1761603</v>
      </c>
      <c r="P1505" s="1">
        <f t="shared" si="336"/>
        <v>4</v>
      </c>
      <c r="Q1505" s="1">
        <f t="shared" si="323"/>
        <v>13</v>
      </c>
      <c r="R1505" s="5">
        <f t="shared" si="324"/>
        <v>0.11177007299270073</v>
      </c>
      <c r="S1505" s="6">
        <f t="shared" si="325"/>
        <v>177235.40145985401</v>
      </c>
      <c r="T1505" s="4">
        <f t="shared" si="326"/>
        <v>1.5857142857142856</v>
      </c>
      <c r="U1505" s="1" t="str">
        <f t="shared" si="327"/>
        <v>Normal</v>
      </c>
      <c r="V1505" s="1" t="str">
        <f t="shared" si="328"/>
        <v>Acquired</v>
      </c>
      <c r="W1505" s="1" t="str">
        <f t="shared" si="329"/>
        <v>$</v>
      </c>
      <c r="X1505" s="1" t="str">
        <f t="shared" si="330"/>
        <v>$490M</v>
      </c>
      <c r="Y1505" s="1" t="str">
        <f t="shared" si="331"/>
        <v>$777M</v>
      </c>
      <c r="Z1505" s="1" t="str">
        <f t="shared" si="332"/>
        <v>$0</v>
      </c>
      <c r="AA1505" s="1" t="str">
        <f t="shared" si="333"/>
        <v>$1,77,235</v>
      </c>
      <c r="AB1505" s="6">
        <f t="shared" si="334"/>
        <v>14769.616788321167</v>
      </c>
      <c r="AC1505" s="1" t="str">
        <f t="shared" si="335"/>
        <v>Large</v>
      </c>
    </row>
    <row r="1506" spans="1:29">
      <c r="A1506" s="1" t="s">
        <v>4823</v>
      </c>
      <c r="B1506" s="1">
        <v>2011</v>
      </c>
      <c r="C1506" s="1" t="s">
        <v>45</v>
      </c>
      <c r="D1506" s="1" t="s">
        <v>32</v>
      </c>
      <c r="E1506" s="1" t="s">
        <v>23</v>
      </c>
      <c r="F1506" s="1">
        <v>330</v>
      </c>
      <c r="G1506" s="1">
        <v>3505</v>
      </c>
      <c r="H1506" s="1">
        <v>785</v>
      </c>
      <c r="I1506" s="1">
        <v>31.75</v>
      </c>
      <c r="J1506" s="1">
        <v>9</v>
      </c>
      <c r="K1506" s="1" t="s">
        <v>19</v>
      </c>
      <c r="L1506" s="1" t="s">
        <v>19</v>
      </c>
      <c r="M1506" s="1">
        <v>14</v>
      </c>
      <c r="N1506" s="1" t="s">
        <v>29</v>
      </c>
      <c r="O1506" s="1">
        <v>1718529</v>
      </c>
      <c r="P1506" s="1">
        <f t="shared" si="336"/>
        <v>5</v>
      </c>
      <c r="Q1506" s="1">
        <f t="shared" si="323"/>
        <v>13</v>
      </c>
      <c r="R1506" s="5">
        <f t="shared" si="324"/>
        <v>9.4151212553495012E-2</v>
      </c>
      <c r="S1506" s="6">
        <f t="shared" si="325"/>
        <v>223965.76319543508</v>
      </c>
      <c r="T1506" s="4">
        <f t="shared" si="326"/>
        <v>2.3787878787878789</v>
      </c>
      <c r="U1506" s="1" t="str">
        <f t="shared" si="327"/>
        <v>High Performer</v>
      </c>
      <c r="V1506" s="1" t="str">
        <f t="shared" si="328"/>
        <v>Still Private</v>
      </c>
      <c r="W1506" s="1" t="str">
        <f t="shared" si="329"/>
        <v>A$</v>
      </c>
      <c r="X1506" s="1" t="str">
        <f t="shared" si="330"/>
        <v>A$330M</v>
      </c>
      <c r="Y1506" s="1" t="str">
        <f t="shared" si="331"/>
        <v>A$785M</v>
      </c>
      <c r="Z1506" s="1" t="str">
        <f t="shared" si="332"/>
        <v>A$0</v>
      </c>
      <c r="AA1506" s="1" t="str">
        <f t="shared" si="333"/>
        <v>A$2,23,966</v>
      </c>
      <c r="AB1506" s="6">
        <f t="shared" si="334"/>
        <v>18663.813599619592</v>
      </c>
      <c r="AC1506" s="1" t="str">
        <f t="shared" si="335"/>
        <v>Large</v>
      </c>
    </row>
    <row r="1507" spans="1:29">
      <c r="A1507" s="1" t="s">
        <v>2556</v>
      </c>
      <c r="B1507" s="1">
        <v>2011</v>
      </c>
      <c r="C1507" s="1" t="s">
        <v>16</v>
      </c>
      <c r="D1507" s="1" t="s">
        <v>51</v>
      </c>
      <c r="E1507" s="1" t="s">
        <v>18</v>
      </c>
      <c r="F1507" s="1">
        <v>467</v>
      </c>
      <c r="G1507" s="1">
        <v>3313</v>
      </c>
      <c r="H1507" s="1">
        <v>553</v>
      </c>
      <c r="I1507" s="1">
        <v>2.62</v>
      </c>
      <c r="J1507" s="1">
        <v>3</v>
      </c>
      <c r="K1507" s="1" t="s">
        <v>19</v>
      </c>
      <c r="L1507" s="1" t="s">
        <v>24</v>
      </c>
      <c r="M1507" s="1">
        <v>32</v>
      </c>
      <c r="N1507" s="1" t="s">
        <v>29</v>
      </c>
      <c r="O1507" s="1">
        <v>1674432</v>
      </c>
      <c r="P1507" s="1">
        <f t="shared" si="336"/>
        <v>2</v>
      </c>
      <c r="Q1507" s="1">
        <f t="shared" si="323"/>
        <v>13</v>
      </c>
      <c r="R1507" s="5">
        <f t="shared" si="324"/>
        <v>0.14095985511620887</v>
      </c>
      <c r="S1507" s="6">
        <f t="shared" si="325"/>
        <v>166918.20102626018</v>
      </c>
      <c r="T1507" s="4">
        <f t="shared" si="326"/>
        <v>1.1841541755888652</v>
      </c>
      <c r="U1507" s="1" t="str">
        <f t="shared" si="327"/>
        <v>Normal</v>
      </c>
      <c r="V1507" s="1" t="str">
        <f t="shared" si="328"/>
        <v>IPO</v>
      </c>
      <c r="W1507" s="1" t="str">
        <f t="shared" si="329"/>
        <v>$</v>
      </c>
      <c r="X1507" s="1" t="str">
        <f t="shared" si="330"/>
        <v>$467M</v>
      </c>
      <c r="Y1507" s="1" t="str">
        <f t="shared" si="331"/>
        <v>$553M</v>
      </c>
      <c r="Z1507" s="1" t="str">
        <f t="shared" si="332"/>
        <v>$0</v>
      </c>
      <c r="AA1507" s="1" t="str">
        <f t="shared" si="333"/>
        <v>$1,66,918</v>
      </c>
      <c r="AB1507" s="6">
        <f t="shared" si="334"/>
        <v>13909.850085521683</v>
      </c>
      <c r="AC1507" s="1" t="str">
        <f t="shared" si="335"/>
        <v>Large</v>
      </c>
    </row>
    <row r="1508" spans="1:29">
      <c r="A1508" s="1" t="s">
        <v>2649</v>
      </c>
      <c r="B1508" s="1">
        <v>2011</v>
      </c>
      <c r="C1508" s="1" t="s">
        <v>45</v>
      </c>
      <c r="D1508" s="1" t="s">
        <v>36</v>
      </c>
      <c r="E1508" s="1" t="s">
        <v>23</v>
      </c>
      <c r="F1508" s="1">
        <v>472</v>
      </c>
      <c r="G1508" s="1">
        <v>2496</v>
      </c>
      <c r="H1508" s="1">
        <v>416</v>
      </c>
      <c r="I1508" s="1">
        <v>10.51</v>
      </c>
      <c r="J1508" s="1">
        <v>2</v>
      </c>
      <c r="K1508" s="1" t="s">
        <v>19</v>
      </c>
      <c r="L1508" s="1" t="s">
        <v>24</v>
      </c>
      <c r="M1508" s="1">
        <v>65</v>
      </c>
      <c r="N1508" s="1" t="s">
        <v>49</v>
      </c>
      <c r="O1508" s="1">
        <v>1671820</v>
      </c>
      <c r="P1508" s="1">
        <f t="shared" si="336"/>
        <v>5</v>
      </c>
      <c r="Q1508" s="1">
        <f t="shared" si="323"/>
        <v>13</v>
      </c>
      <c r="R1508" s="5">
        <f t="shared" si="324"/>
        <v>0.1891025641025641</v>
      </c>
      <c r="S1508" s="6">
        <f t="shared" si="325"/>
        <v>166666.66666666666</v>
      </c>
      <c r="T1508" s="4">
        <f t="shared" si="326"/>
        <v>0.88135593220338981</v>
      </c>
      <c r="U1508" s="1" t="str">
        <f t="shared" si="327"/>
        <v>Normal</v>
      </c>
      <c r="V1508" s="1" t="str">
        <f t="shared" si="328"/>
        <v>IPO</v>
      </c>
      <c r="W1508" s="1" t="str">
        <f t="shared" si="329"/>
        <v>A$</v>
      </c>
      <c r="X1508" s="1" t="str">
        <f t="shared" si="330"/>
        <v>A$472M</v>
      </c>
      <c r="Y1508" s="1" t="str">
        <f t="shared" si="331"/>
        <v>A$416M</v>
      </c>
      <c r="Z1508" s="1" t="str">
        <f t="shared" si="332"/>
        <v>A$0</v>
      </c>
      <c r="AA1508" s="1" t="str">
        <f t="shared" si="333"/>
        <v>A$1,66,667</v>
      </c>
      <c r="AB1508" s="6">
        <f t="shared" si="334"/>
        <v>13888.888888888889</v>
      </c>
      <c r="AC1508" s="1" t="str">
        <f t="shared" si="335"/>
        <v>Large</v>
      </c>
    </row>
    <row r="1509" spans="1:29">
      <c r="A1509" s="1" t="s">
        <v>3978</v>
      </c>
      <c r="B1509" s="1">
        <v>2011</v>
      </c>
      <c r="C1509" s="1" t="s">
        <v>27</v>
      </c>
      <c r="D1509" s="1" t="s">
        <v>46</v>
      </c>
      <c r="E1509" s="1" t="s">
        <v>18</v>
      </c>
      <c r="F1509" s="1">
        <v>252</v>
      </c>
      <c r="G1509" s="1">
        <v>90</v>
      </c>
      <c r="H1509" s="1">
        <v>536</v>
      </c>
      <c r="I1509" s="1">
        <v>40.869999999999997</v>
      </c>
      <c r="J1509" s="1">
        <v>6</v>
      </c>
      <c r="K1509" s="1" t="s">
        <v>19</v>
      </c>
      <c r="L1509" s="1" t="s">
        <v>19</v>
      </c>
      <c r="M1509" s="1">
        <v>16</v>
      </c>
      <c r="N1509" s="1" t="s">
        <v>49</v>
      </c>
      <c r="O1509" s="1">
        <v>1654321</v>
      </c>
      <c r="P1509" s="1">
        <f t="shared" si="336"/>
        <v>2</v>
      </c>
      <c r="Q1509" s="1">
        <f t="shared" si="323"/>
        <v>13</v>
      </c>
      <c r="R1509" s="5">
        <f t="shared" si="324"/>
        <v>2.8</v>
      </c>
      <c r="S1509" s="6">
        <f t="shared" si="325"/>
        <v>5955555.555555556</v>
      </c>
      <c r="T1509" s="4">
        <f t="shared" si="326"/>
        <v>2.126984126984127</v>
      </c>
      <c r="U1509" s="1" t="str">
        <f t="shared" si="327"/>
        <v>Normal</v>
      </c>
      <c r="V1509" s="1" t="str">
        <f t="shared" si="328"/>
        <v>Still Private</v>
      </c>
      <c r="W1509" s="1" t="str">
        <f t="shared" si="329"/>
        <v>$</v>
      </c>
      <c r="X1509" s="1" t="str">
        <f t="shared" si="330"/>
        <v>$252M</v>
      </c>
      <c r="Y1509" s="1" t="str">
        <f t="shared" si="331"/>
        <v>$536M</v>
      </c>
      <c r="Z1509" s="1" t="str">
        <f t="shared" si="332"/>
        <v>$3</v>
      </c>
      <c r="AA1509" s="1" t="str">
        <f t="shared" si="333"/>
        <v>$59,55,556</v>
      </c>
      <c r="AB1509" s="6">
        <f t="shared" si="334"/>
        <v>496296.29629629629</v>
      </c>
      <c r="AC1509" s="1" t="str">
        <f t="shared" si="335"/>
        <v>Large</v>
      </c>
    </row>
    <row r="1510" spans="1:29">
      <c r="A1510" s="1" t="s">
        <v>385</v>
      </c>
      <c r="B1510" s="1">
        <v>2011</v>
      </c>
      <c r="C1510" s="1" t="s">
        <v>53</v>
      </c>
      <c r="D1510" s="1" t="s">
        <v>51</v>
      </c>
      <c r="E1510" s="1" t="s">
        <v>18</v>
      </c>
      <c r="F1510" s="1">
        <v>257</v>
      </c>
      <c r="G1510" s="1">
        <v>4889</v>
      </c>
      <c r="H1510" s="1">
        <v>148</v>
      </c>
      <c r="I1510" s="1">
        <v>37.56</v>
      </c>
      <c r="J1510" s="1">
        <v>7</v>
      </c>
      <c r="K1510" s="1" t="s">
        <v>19</v>
      </c>
      <c r="L1510" s="1" t="s">
        <v>24</v>
      </c>
      <c r="M1510" s="1">
        <v>71</v>
      </c>
      <c r="N1510" s="1" t="s">
        <v>29</v>
      </c>
      <c r="O1510" s="1">
        <v>1638084</v>
      </c>
      <c r="P1510" s="1">
        <f t="shared" si="336"/>
        <v>2</v>
      </c>
      <c r="Q1510" s="1">
        <f t="shared" si="323"/>
        <v>13</v>
      </c>
      <c r="R1510" s="5">
        <f t="shared" si="324"/>
        <v>5.256698711392923E-2</v>
      </c>
      <c r="S1510" s="6">
        <f t="shared" si="325"/>
        <v>30272.039271834732</v>
      </c>
      <c r="T1510" s="4">
        <f t="shared" si="326"/>
        <v>0.57587548638132291</v>
      </c>
      <c r="U1510" s="1" t="str">
        <f t="shared" si="327"/>
        <v>Normal</v>
      </c>
      <c r="V1510" s="1" t="str">
        <f t="shared" si="328"/>
        <v>IPO</v>
      </c>
      <c r="W1510" s="1">
        <f t="shared" si="329"/>
        <v>0</v>
      </c>
      <c r="X1510" s="1" t="str">
        <f t="shared" si="330"/>
        <v>0257M</v>
      </c>
      <c r="Y1510" s="1" t="str">
        <f t="shared" si="331"/>
        <v>0148M</v>
      </c>
      <c r="Z1510" s="1" t="str">
        <f t="shared" si="332"/>
        <v>00</v>
      </c>
      <c r="AA1510" s="1" t="str">
        <f t="shared" si="333"/>
        <v>030,272</v>
      </c>
      <c r="AB1510" s="6">
        <f t="shared" si="334"/>
        <v>2522.6699393195609</v>
      </c>
      <c r="AC1510" s="1" t="str">
        <f t="shared" si="335"/>
        <v>Large</v>
      </c>
    </row>
    <row r="1511" spans="1:29">
      <c r="A1511" s="1" t="s">
        <v>1685</v>
      </c>
      <c r="B1511" s="1">
        <v>2011</v>
      </c>
      <c r="C1511" s="1" t="s">
        <v>27</v>
      </c>
      <c r="D1511" s="1" t="s">
        <v>39</v>
      </c>
      <c r="E1511" s="1" t="s">
        <v>40</v>
      </c>
      <c r="F1511" s="1">
        <v>270</v>
      </c>
      <c r="G1511" s="1">
        <v>193</v>
      </c>
      <c r="H1511" s="1">
        <v>247</v>
      </c>
      <c r="I1511" s="1">
        <v>10.36</v>
      </c>
      <c r="J1511" s="1">
        <v>3</v>
      </c>
      <c r="K1511" s="1" t="s">
        <v>19</v>
      </c>
      <c r="L1511" s="1" t="s">
        <v>19</v>
      </c>
      <c r="M1511" s="1">
        <v>43</v>
      </c>
      <c r="N1511" s="1" t="s">
        <v>25</v>
      </c>
      <c r="O1511" s="1">
        <v>1577109</v>
      </c>
      <c r="P1511" s="1">
        <f t="shared" si="336"/>
        <v>3</v>
      </c>
      <c r="Q1511" s="1">
        <f t="shared" si="323"/>
        <v>13</v>
      </c>
      <c r="R1511" s="5">
        <f t="shared" si="324"/>
        <v>1.3989637305699483</v>
      </c>
      <c r="S1511" s="6">
        <f t="shared" si="325"/>
        <v>1279792.7461139897</v>
      </c>
      <c r="T1511" s="4">
        <f t="shared" si="326"/>
        <v>0.91481481481481486</v>
      </c>
      <c r="U1511" s="1" t="str">
        <f t="shared" si="327"/>
        <v>Normal</v>
      </c>
      <c r="V1511" s="1" t="str">
        <f t="shared" si="328"/>
        <v>Still Private</v>
      </c>
      <c r="W1511" s="1" t="str">
        <f t="shared" si="329"/>
        <v>$</v>
      </c>
      <c r="X1511" s="1" t="str">
        <f t="shared" si="330"/>
        <v>$270M</v>
      </c>
      <c r="Y1511" s="1" t="str">
        <f t="shared" si="331"/>
        <v>$247M</v>
      </c>
      <c r="Z1511" s="1" t="str">
        <f t="shared" si="332"/>
        <v>$1</v>
      </c>
      <c r="AA1511" s="1" t="str">
        <f t="shared" si="333"/>
        <v>$12,79,793</v>
      </c>
      <c r="AB1511" s="6">
        <f t="shared" si="334"/>
        <v>106649.39550949914</v>
      </c>
      <c r="AC1511" s="1" t="str">
        <f t="shared" si="335"/>
        <v>Large</v>
      </c>
    </row>
    <row r="1512" spans="1:29">
      <c r="A1512" s="1" t="s">
        <v>1935</v>
      </c>
      <c r="B1512" s="1">
        <v>2011</v>
      </c>
      <c r="C1512" s="1" t="s">
        <v>31</v>
      </c>
      <c r="D1512" s="1" t="s">
        <v>51</v>
      </c>
      <c r="E1512" s="1" t="s">
        <v>23</v>
      </c>
      <c r="F1512" s="1">
        <v>475</v>
      </c>
      <c r="G1512" s="1">
        <v>2069</v>
      </c>
      <c r="H1512" s="1">
        <v>106</v>
      </c>
      <c r="I1512" s="1">
        <v>45.44</v>
      </c>
      <c r="J1512" s="1">
        <v>2</v>
      </c>
      <c r="K1512" s="1" t="s">
        <v>19</v>
      </c>
      <c r="L1512" s="1" t="s">
        <v>24</v>
      </c>
      <c r="M1512" s="1">
        <v>15</v>
      </c>
      <c r="N1512" s="1" t="s">
        <v>25</v>
      </c>
      <c r="O1512" s="1">
        <v>1556804</v>
      </c>
      <c r="P1512" s="1">
        <f t="shared" si="336"/>
        <v>5</v>
      </c>
      <c r="Q1512" s="1">
        <f t="shared" si="323"/>
        <v>13</v>
      </c>
      <c r="R1512" s="5">
        <f t="shared" si="324"/>
        <v>0.22957950700821653</v>
      </c>
      <c r="S1512" s="6">
        <f t="shared" si="325"/>
        <v>51232.479458675691</v>
      </c>
      <c r="T1512" s="4">
        <f t="shared" si="326"/>
        <v>0.22315789473684211</v>
      </c>
      <c r="U1512" s="1" t="str">
        <f t="shared" si="327"/>
        <v>Normal</v>
      </c>
      <c r="V1512" s="1" t="str">
        <f t="shared" si="328"/>
        <v>IPO</v>
      </c>
      <c r="W1512" s="1" t="str">
        <f t="shared" si="329"/>
        <v>€</v>
      </c>
      <c r="X1512" s="1" t="str">
        <f t="shared" si="330"/>
        <v>€475M</v>
      </c>
      <c r="Y1512" s="1" t="str">
        <f t="shared" si="331"/>
        <v>€106M</v>
      </c>
      <c r="Z1512" s="1" t="str">
        <f t="shared" si="332"/>
        <v>€0</v>
      </c>
      <c r="AA1512" s="1" t="str">
        <f t="shared" si="333"/>
        <v>€51,232</v>
      </c>
      <c r="AB1512" s="6">
        <f t="shared" si="334"/>
        <v>4269.3732882229742</v>
      </c>
      <c r="AC1512" s="1" t="str">
        <f t="shared" si="335"/>
        <v>Large</v>
      </c>
    </row>
    <row r="1513" spans="1:29">
      <c r="A1513" s="1" t="s">
        <v>2270</v>
      </c>
      <c r="B1513" s="1">
        <v>2011</v>
      </c>
      <c r="C1513" s="1" t="s">
        <v>35</v>
      </c>
      <c r="D1513" s="1" t="s">
        <v>32</v>
      </c>
      <c r="E1513" s="1" t="s">
        <v>40</v>
      </c>
      <c r="F1513" s="1">
        <v>231</v>
      </c>
      <c r="G1513" s="1">
        <v>920</v>
      </c>
      <c r="H1513" s="1">
        <v>276</v>
      </c>
      <c r="I1513" s="1">
        <v>9.9700000000000006</v>
      </c>
      <c r="J1513" s="1">
        <v>3</v>
      </c>
      <c r="K1513" s="1" t="s">
        <v>19</v>
      </c>
      <c r="L1513" s="1" t="s">
        <v>19</v>
      </c>
      <c r="M1513" s="1">
        <v>17</v>
      </c>
      <c r="N1513" s="1" t="s">
        <v>49</v>
      </c>
      <c r="O1513" s="1">
        <v>1556199</v>
      </c>
      <c r="P1513" s="1">
        <f t="shared" si="336"/>
        <v>3</v>
      </c>
      <c r="Q1513" s="1">
        <f t="shared" si="323"/>
        <v>13</v>
      </c>
      <c r="R1513" s="5">
        <f t="shared" si="324"/>
        <v>0.25108695652173912</v>
      </c>
      <c r="S1513" s="6">
        <f t="shared" si="325"/>
        <v>300000</v>
      </c>
      <c r="T1513" s="4">
        <f t="shared" si="326"/>
        <v>1.1948051948051948</v>
      </c>
      <c r="U1513" s="1" t="str">
        <f t="shared" si="327"/>
        <v>Normal</v>
      </c>
      <c r="V1513" s="1" t="str">
        <f t="shared" si="328"/>
        <v>Still Private</v>
      </c>
      <c r="W1513" s="1" t="str">
        <f t="shared" si="329"/>
        <v>¥</v>
      </c>
      <c r="X1513" s="1" t="str">
        <f t="shared" si="330"/>
        <v>¥231M</v>
      </c>
      <c r="Y1513" s="1" t="str">
        <f t="shared" si="331"/>
        <v>¥276M</v>
      </c>
      <c r="Z1513" s="1" t="str">
        <f t="shared" si="332"/>
        <v>¥0</v>
      </c>
      <c r="AA1513" s="1" t="str">
        <f t="shared" si="333"/>
        <v>¥3,00,000</v>
      </c>
      <c r="AB1513" s="6">
        <f t="shared" si="334"/>
        <v>25000</v>
      </c>
      <c r="AC1513" s="1" t="str">
        <f t="shared" si="335"/>
        <v>Large</v>
      </c>
    </row>
    <row r="1514" spans="1:29">
      <c r="A1514" s="1" t="s">
        <v>2003</v>
      </c>
      <c r="B1514" s="1">
        <v>2011</v>
      </c>
      <c r="C1514" s="1" t="s">
        <v>53</v>
      </c>
      <c r="D1514" s="1" t="s">
        <v>46</v>
      </c>
      <c r="E1514" s="1" t="s">
        <v>28</v>
      </c>
      <c r="F1514" s="1">
        <v>486</v>
      </c>
      <c r="G1514" s="1">
        <v>3582</v>
      </c>
      <c r="H1514" s="1">
        <v>900</v>
      </c>
      <c r="I1514" s="1">
        <v>25.85</v>
      </c>
      <c r="J1514" s="1">
        <v>4</v>
      </c>
      <c r="K1514" s="1" t="s">
        <v>24</v>
      </c>
      <c r="L1514" s="1" t="s">
        <v>19</v>
      </c>
      <c r="M1514" s="1">
        <v>99</v>
      </c>
      <c r="N1514" s="1" t="s">
        <v>25</v>
      </c>
      <c r="O1514" s="1">
        <v>1550829</v>
      </c>
      <c r="P1514" s="1">
        <f t="shared" si="336"/>
        <v>1</v>
      </c>
      <c r="Q1514" s="1">
        <f t="shared" si="323"/>
        <v>13</v>
      </c>
      <c r="R1514" s="5">
        <f t="shared" si="324"/>
        <v>0.135678391959799</v>
      </c>
      <c r="S1514" s="6">
        <f t="shared" si="325"/>
        <v>251256.28140703519</v>
      </c>
      <c r="T1514" s="4">
        <f t="shared" si="326"/>
        <v>1.8518518518518519</v>
      </c>
      <c r="U1514" s="1" t="str">
        <f t="shared" si="327"/>
        <v>Normal</v>
      </c>
      <c r="V1514" s="1" t="str">
        <f t="shared" si="328"/>
        <v>Acquired</v>
      </c>
      <c r="W1514" s="1">
        <f t="shared" si="329"/>
        <v>0</v>
      </c>
      <c r="X1514" s="1" t="str">
        <f t="shared" si="330"/>
        <v>0486M</v>
      </c>
      <c r="Y1514" s="1" t="str">
        <f t="shared" si="331"/>
        <v>0900M</v>
      </c>
      <c r="Z1514" s="1" t="str">
        <f t="shared" si="332"/>
        <v>00</v>
      </c>
      <c r="AA1514" s="1" t="str">
        <f t="shared" si="333"/>
        <v>02,51,256</v>
      </c>
      <c r="AB1514" s="6">
        <f t="shared" si="334"/>
        <v>20938.023450586265</v>
      </c>
      <c r="AC1514" s="1" t="str">
        <f t="shared" si="335"/>
        <v>Large</v>
      </c>
    </row>
    <row r="1515" spans="1:29">
      <c r="A1515" s="1" t="s">
        <v>667</v>
      </c>
      <c r="B1515" s="1">
        <v>2011</v>
      </c>
      <c r="C1515" s="1" t="s">
        <v>53</v>
      </c>
      <c r="D1515" s="1" t="s">
        <v>36</v>
      </c>
      <c r="E1515" s="1" t="s">
        <v>18</v>
      </c>
      <c r="F1515" s="1">
        <v>278</v>
      </c>
      <c r="G1515" s="1">
        <v>1312</v>
      </c>
      <c r="H1515" s="1">
        <v>64</v>
      </c>
      <c r="I1515" s="1">
        <v>34.33</v>
      </c>
      <c r="J1515" s="1">
        <v>4</v>
      </c>
      <c r="K1515" s="1" t="s">
        <v>24</v>
      </c>
      <c r="L1515" s="1" t="s">
        <v>19</v>
      </c>
      <c r="M1515" s="1">
        <v>88</v>
      </c>
      <c r="N1515" s="1" t="s">
        <v>25</v>
      </c>
      <c r="O1515" s="1">
        <v>1545544</v>
      </c>
      <c r="P1515" s="1">
        <f t="shared" si="336"/>
        <v>2</v>
      </c>
      <c r="Q1515" s="1">
        <f t="shared" si="323"/>
        <v>13</v>
      </c>
      <c r="R1515" s="5">
        <f t="shared" si="324"/>
        <v>0.21189024390243902</v>
      </c>
      <c r="S1515" s="6">
        <f t="shared" si="325"/>
        <v>48780.487804878052</v>
      </c>
      <c r="T1515" s="4">
        <f t="shared" si="326"/>
        <v>0.23021582733812951</v>
      </c>
      <c r="U1515" s="1" t="str">
        <f t="shared" si="327"/>
        <v>Normal</v>
      </c>
      <c r="V1515" s="1" t="str">
        <f t="shared" si="328"/>
        <v>Acquired</v>
      </c>
      <c r="W1515" s="1">
        <f t="shared" si="329"/>
        <v>0</v>
      </c>
      <c r="X1515" s="1" t="str">
        <f t="shared" si="330"/>
        <v>0278M</v>
      </c>
      <c r="Y1515" s="1" t="str">
        <f t="shared" si="331"/>
        <v>064M</v>
      </c>
      <c r="Z1515" s="1" t="str">
        <f t="shared" si="332"/>
        <v>00</v>
      </c>
      <c r="AA1515" s="1" t="str">
        <f t="shared" si="333"/>
        <v>048,780</v>
      </c>
      <c r="AB1515" s="6">
        <f t="shared" si="334"/>
        <v>4065.040650406504</v>
      </c>
      <c r="AC1515" s="1" t="str">
        <f t="shared" si="335"/>
        <v>Large</v>
      </c>
    </row>
    <row r="1516" spans="1:29">
      <c r="A1516" s="1" t="s">
        <v>1795</v>
      </c>
      <c r="B1516" s="1">
        <v>2011</v>
      </c>
      <c r="C1516" s="1" t="s">
        <v>27</v>
      </c>
      <c r="D1516" s="1" t="s">
        <v>46</v>
      </c>
      <c r="E1516" s="1" t="s">
        <v>40</v>
      </c>
      <c r="F1516" s="1">
        <v>457</v>
      </c>
      <c r="G1516" s="1">
        <v>2330</v>
      </c>
      <c r="H1516" s="1">
        <v>218</v>
      </c>
      <c r="I1516" s="1">
        <v>13.21</v>
      </c>
      <c r="J1516" s="1">
        <v>2</v>
      </c>
      <c r="K1516" s="1" t="s">
        <v>19</v>
      </c>
      <c r="L1516" s="1" t="s">
        <v>24</v>
      </c>
      <c r="M1516" s="1">
        <v>96</v>
      </c>
      <c r="N1516" s="1" t="s">
        <v>33</v>
      </c>
      <c r="O1516" s="1">
        <v>1504748</v>
      </c>
      <c r="P1516" s="1">
        <f t="shared" si="336"/>
        <v>3</v>
      </c>
      <c r="Q1516" s="1">
        <f t="shared" si="323"/>
        <v>13</v>
      </c>
      <c r="R1516" s="5">
        <f t="shared" si="324"/>
        <v>0.196137339055794</v>
      </c>
      <c r="S1516" s="6">
        <f t="shared" si="325"/>
        <v>93562.231759656657</v>
      </c>
      <c r="T1516" s="4">
        <f t="shared" si="326"/>
        <v>0.47702407002188185</v>
      </c>
      <c r="U1516" s="1" t="str">
        <f t="shared" si="327"/>
        <v>Normal</v>
      </c>
      <c r="V1516" s="1" t="str">
        <f t="shared" si="328"/>
        <v>IPO</v>
      </c>
      <c r="W1516" s="1" t="str">
        <f t="shared" si="329"/>
        <v>$</v>
      </c>
      <c r="X1516" s="1" t="str">
        <f t="shared" si="330"/>
        <v>$457M</v>
      </c>
      <c r="Y1516" s="1" t="str">
        <f t="shared" si="331"/>
        <v>$218M</v>
      </c>
      <c r="Z1516" s="1" t="str">
        <f t="shared" si="332"/>
        <v>$0</v>
      </c>
      <c r="AA1516" s="1" t="str">
        <f t="shared" si="333"/>
        <v>$93,562</v>
      </c>
      <c r="AB1516" s="6">
        <f t="shared" si="334"/>
        <v>7796.8526466380545</v>
      </c>
      <c r="AC1516" s="1" t="str">
        <f t="shared" si="335"/>
        <v>Large</v>
      </c>
    </row>
    <row r="1517" spans="1:29">
      <c r="A1517" s="1" t="s">
        <v>1116</v>
      </c>
      <c r="B1517" s="1">
        <v>2011</v>
      </c>
      <c r="C1517" s="1" t="s">
        <v>45</v>
      </c>
      <c r="D1517" s="1" t="s">
        <v>39</v>
      </c>
      <c r="E1517" s="1" t="s">
        <v>23</v>
      </c>
      <c r="F1517" s="1">
        <v>364</v>
      </c>
      <c r="G1517" s="1">
        <v>2295</v>
      </c>
      <c r="H1517" s="1">
        <v>406</v>
      </c>
      <c r="I1517" s="1">
        <v>12.58</v>
      </c>
      <c r="J1517" s="1">
        <v>2</v>
      </c>
      <c r="K1517" s="1" t="s">
        <v>19</v>
      </c>
      <c r="L1517" s="1" t="s">
        <v>24</v>
      </c>
      <c r="M1517" s="1">
        <v>75</v>
      </c>
      <c r="N1517" s="1" t="s">
        <v>49</v>
      </c>
      <c r="O1517" s="1">
        <v>1474789</v>
      </c>
      <c r="P1517" s="1">
        <f t="shared" si="336"/>
        <v>5</v>
      </c>
      <c r="Q1517" s="1">
        <f t="shared" si="323"/>
        <v>13</v>
      </c>
      <c r="R1517" s="5">
        <f t="shared" si="324"/>
        <v>0.15860566448801744</v>
      </c>
      <c r="S1517" s="6">
        <f t="shared" si="325"/>
        <v>176906.31808278867</v>
      </c>
      <c r="T1517" s="4">
        <f t="shared" si="326"/>
        <v>1.1153846153846154</v>
      </c>
      <c r="U1517" s="1" t="str">
        <f t="shared" si="327"/>
        <v>Normal</v>
      </c>
      <c r="V1517" s="1" t="str">
        <f t="shared" si="328"/>
        <v>IPO</v>
      </c>
      <c r="W1517" s="1" t="str">
        <f t="shared" si="329"/>
        <v>A$</v>
      </c>
      <c r="X1517" s="1" t="str">
        <f t="shared" si="330"/>
        <v>A$364M</v>
      </c>
      <c r="Y1517" s="1" t="str">
        <f t="shared" si="331"/>
        <v>A$406M</v>
      </c>
      <c r="Z1517" s="1" t="str">
        <f t="shared" si="332"/>
        <v>A$0</v>
      </c>
      <c r="AA1517" s="1" t="str">
        <f t="shared" si="333"/>
        <v>A$1,76,906</v>
      </c>
      <c r="AB1517" s="6">
        <f t="shared" si="334"/>
        <v>14742.193173565722</v>
      </c>
      <c r="AC1517" s="1" t="str">
        <f t="shared" si="335"/>
        <v>Large</v>
      </c>
    </row>
    <row r="1518" spans="1:29">
      <c r="A1518" s="1" t="s">
        <v>160</v>
      </c>
      <c r="B1518" s="1">
        <v>2011</v>
      </c>
      <c r="C1518" s="1" t="s">
        <v>22</v>
      </c>
      <c r="D1518" s="1" t="s">
        <v>43</v>
      </c>
      <c r="E1518" s="1" t="s">
        <v>23</v>
      </c>
      <c r="F1518" s="1">
        <v>409</v>
      </c>
      <c r="G1518" s="1">
        <v>3815</v>
      </c>
      <c r="H1518" s="1">
        <v>591</v>
      </c>
      <c r="I1518" s="1">
        <v>18.04</v>
      </c>
      <c r="J1518" s="1">
        <v>3</v>
      </c>
      <c r="K1518" s="1" t="s">
        <v>19</v>
      </c>
      <c r="L1518" s="1" t="s">
        <v>19</v>
      </c>
      <c r="M1518" s="1">
        <v>70</v>
      </c>
      <c r="N1518" s="1" t="s">
        <v>20</v>
      </c>
      <c r="O1518" s="1">
        <v>1456937</v>
      </c>
      <c r="P1518" s="1">
        <f t="shared" si="336"/>
        <v>5</v>
      </c>
      <c r="Q1518" s="1">
        <f t="shared" si="323"/>
        <v>13</v>
      </c>
      <c r="R1518" s="5">
        <f t="shared" si="324"/>
        <v>0.10720838794233289</v>
      </c>
      <c r="S1518" s="6">
        <f t="shared" si="325"/>
        <v>154914.80996068151</v>
      </c>
      <c r="T1518" s="4">
        <f t="shared" si="326"/>
        <v>1.4449877750611246</v>
      </c>
      <c r="U1518" s="1" t="str">
        <f t="shared" si="327"/>
        <v>Normal</v>
      </c>
      <c r="V1518" s="1" t="str">
        <f t="shared" si="328"/>
        <v>Still Private</v>
      </c>
      <c r="W1518" s="1" t="str">
        <f t="shared" si="329"/>
        <v>£</v>
      </c>
      <c r="X1518" s="1" t="str">
        <f t="shared" si="330"/>
        <v>£409M</v>
      </c>
      <c r="Y1518" s="1" t="str">
        <f t="shared" si="331"/>
        <v>£591M</v>
      </c>
      <c r="Z1518" s="1" t="str">
        <f t="shared" si="332"/>
        <v>£0</v>
      </c>
      <c r="AA1518" s="1" t="str">
        <f t="shared" si="333"/>
        <v>£1,54,915</v>
      </c>
      <c r="AB1518" s="6">
        <f t="shared" si="334"/>
        <v>12909.567496723461</v>
      </c>
      <c r="AC1518" s="1" t="str">
        <f t="shared" si="335"/>
        <v>Large</v>
      </c>
    </row>
    <row r="1519" spans="1:29">
      <c r="A1519" s="1" t="s">
        <v>2093</v>
      </c>
      <c r="B1519" s="1">
        <v>2011</v>
      </c>
      <c r="C1519" s="1" t="s">
        <v>31</v>
      </c>
      <c r="D1519" s="1" t="s">
        <v>48</v>
      </c>
      <c r="E1519" s="1" t="s">
        <v>23</v>
      </c>
      <c r="F1519" s="1">
        <v>210</v>
      </c>
      <c r="G1519" s="1">
        <v>2793</v>
      </c>
      <c r="H1519" s="1">
        <v>49</v>
      </c>
      <c r="I1519" s="1">
        <v>18.809999999999999</v>
      </c>
      <c r="J1519" s="1">
        <v>6</v>
      </c>
      <c r="K1519" s="1" t="s">
        <v>19</v>
      </c>
      <c r="L1519" s="1" t="s">
        <v>19</v>
      </c>
      <c r="M1519" s="1">
        <v>31</v>
      </c>
      <c r="N1519" s="1" t="s">
        <v>29</v>
      </c>
      <c r="O1519" s="1">
        <v>1410514</v>
      </c>
      <c r="P1519" s="1">
        <f t="shared" si="336"/>
        <v>5</v>
      </c>
      <c r="Q1519" s="1">
        <f t="shared" si="323"/>
        <v>13</v>
      </c>
      <c r="R1519" s="5">
        <f t="shared" si="324"/>
        <v>7.5187969924812026E-2</v>
      </c>
      <c r="S1519" s="6">
        <f t="shared" si="325"/>
        <v>17543.859649122805</v>
      </c>
      <c r="T1519" s="4">
        <f t="shared" si="326"/>
        <v>0.23333333333333334</v>
      </c>
      <c r="U1519" s="1" t="str">
        <f t="shared" si="327"/>
        <v>Normal</v>
      </c>
      <c r="V1519" s="1" t="str">
        <f t="shared" si="328"/>
        <v>Still Private</v>
      </c>
      <c r="W1519" s="1" t="str">
        <f t="shared" si="329"/>
        <v>€</v>
      </c>
      <c r="X1519" s="1" t="str">
        <f t="shared" si="330"/>
        <v>€210M</v>
      </c>
      <c r="Y1519" s="1" t="str">
        <f t="shared" si="331"/>
        <v>€49M</v>
      </c>
      <c r="Z1519" s="1" t="str">
        <f t="shared" si="332"/>
        <v>€0</v>
      </c>
      <c r="AA1519" s="1" t="str">
        <f t="shared" si="333"/>
        <v>€17,544</v>
      </c>
      <c r="AB1519" s="6">
        <f t="shared" si="334"/>
        <v>1461.9883040935672</v>
      </c>
      <c r="AC1519" s="1" t="str">
        <f t="shared" si="335"/>
        <v>Large</v>
      </c>
    </row>
    <row r="1520" spans="1:29">
      <c r="A1520" s="1" t="s">
        <v>265</v>
      </c>
      <c r="B1520" s="1">
        <v>2011</v>
      </c>
      <c r="C1520" s="1" t="s">
        <v>27</v>
      </c>
      <c r="D1520" s="1" t="s">
        <v>46</v>
      </c>
      <c r="E1520" s="1" t="s">
        <v>37</v>
      </c>
      <c r="F1520" s="1">
        <v>241</v>
      </c>
      <c r="G1520" s="1">
        <v>2202</v>
      </c>
      <c r="H1520" s="1">
        <v>574</v>
      </c>
      <c r="I1520" s="1">
        <v>23.95</v>
      </c>
      <c r="J1520" s="1">
        <v>7</v>
      </c>
      <c r="K1520" s="1" t="s">
        <v>24</v>
      </c>
      <c r="L1520" s="1" t="s">
        <v>24</v>
      </c>
      <c r="M1520" s="1">
        <v>39</v>
      </c>
      <c r="N1520" s="1" t="s">
        <v>20</v>
      </c>
      <c r="O1520" s="1">
        <v>1325525</v>
      </c>
      <c r="P1520" s="1">
        <f t="shared" si="336"/>
        <v>4</v>
      </c>
      <c r="Q1520" s="1">
        <f t="shared" si="323"/>
        <v>13</v>
      </c>
      <c r="R1520" s="5">
        <f t="shared" si="324"/>
        <v>0.10944595821980019</v>
      </c>
      <c r="S1520" s="6">
        <f t="shared" si="325"/>
        <v>260672.11625794732</v>
      </c>
      <c r="T1520" s="4">
        <f t="shared" si="326"/>
        <v>2.3817427385892116</v>
      </c>
      <c r="U1520" s="1" t="str">
        <f t="shared" si="327"/>
        <v>Normal</v>
      </c>
      <c r="V1520" s="1" t="str">
        <f t="shared" si="328"/>
        <v>Acquired</v>
      </c>
      <c r="W1520" s="1" t="str">
        <f t="shared" si="329"/>
        <v>$</v>
      </c>
      <c r="X1520" s="1" t="str">
        <f t="shared" si="330"/>
        <v>$241M</v>
      </c>
      <c r="Y1520" s="1" t="str">
        <f t="shared" si="331"/>
        <v>$574M</v>
      </c>
      <c r="Z1520" s="1" t="str">
        <f t="shared" si="332"/>
        <v>$0</v>
      </c>
      <c r="AA1520" s="1" t="str">
        <f t="shared" si="333"/>
        <v>$2,60,672</v>
      </c>
      <c r="AB1520" s="6">
        <f t="shared" si="334"/>
        <v>21722.676354828942</v>
      </c>
      <c r="AC1520" s="1" t="str">
        <f t="shared" si="335"/>
        <v>Large</v>
      </c>
    </row>
    <row r="1521" spans="1:29">
      <c r="A1521" s="1" t="s">
        <v>2368</v>
      </c>
      <c r="B1521" s="1">
        <v>2011</v>
      </c>
      <c r="C1521" s="1" t="s">
        <v>22</v>
      </c>
      <c r="D1521" s="1" t="s">
        <v>39</v>
      </c>
      <c r="E1521" s="1" t="s">
        <v>18</v>
      </c>
      <c r="F1521" s="1">
        <v>303</v>
      </c>
      <c r="G1521" s="1">
        <v>4665</v>
      </c>
      <c r="H1521" s="1">
        <v>644</v>
      </c>
      <c r="I1521" s="1">
        <v>21.8</v>
      </c>
      <c r="J1521" s="1">
        <v>9</v>
      </c>
      <c r="K1521" s="1" t="s">
        <v>19</v>
      </c>
      <c r="L1521" s="1" t="s">
        <v>19</v>
      </c>
      <c r="M1521" s="1">
        <v>85</v>
      </c>
      <c r="N1521" s="1" t="s">
        <v>49</v>
      </c>
      <c r="O1521" s="1">
        <v>1304266</v>
      </c>
      <c r="P1521" s="1">
        <f t="shared" si="336"/>
        <v>2</v>
      </c>
      <c r="Q1521" s="1">
        <f t="shared" si="323"/>
        <v>13</v>
      </c>
      <c r="R1521" s="5">
        <f t="shared" si="324"/>
        <v>6.4951768488745981E-2</v>
      </c>
      <c r="S1521" s="6">
        <f t="shared" si="325"/>
        <v>138049.30332261522</v>
      </c>
      <c r="T1521" s="4">
        <f t="shared" si="326"/>
        <v>2.1254125412541254</v>
      </c>
      <c r="U1521" s="1" t="str">
        <f t="shared" si="327"/>
        <v>High Performer</v>
      </c>
      <c r="V1521" s="1" t="str">
        <f t="shared" si="328"/>
        <v>Still Private</v>
      </c>
      <c r="W1521" s="1" t="str">
        <f t="shared" si="329"/>
        <v>£</v>
      </c>
      <c r="X1521" s="1" t="str">
        <f t="shared" si="330"/>
        <v>£303M</v>
      </c>
      <c r="Y1521" s="1" t="str">
        <f t="shared" si="331"/>
        <v>£644M</v>
      </c>
      <c r="Z1521" s="1" t="str">
        <f t="shared" si="332"/>
        <v>£0</v>
      </c>
      <c r="AA1521" s="1" t="str">
        <f t="shared" si="333"/>
        <v>£1,38,049</v>
      </c>
      <c r="AB1521" s="6">
        <f t="shared" si="334"/>
        <v>11504.108610217934</v>
      </c>
      <c r="AC1521" s="1" t="str">
        <f t="shared" si="335"/>
        <v>Large</v>
      </c>
    </row>
    <row r="1522" spans="1:29">
      <c r="A1522" s="1" t="s">
        <v>4288</v>
      </c>
      <c r="B1522" s="1">
        <v>2011</v>
      </c>
      <c r="C1522" s="1" t="s">
        <v>27</v>
      </c>
      <c r="D1522" s="1" t="s">
        <v>95</v>
      </c>
      <c r="E1522" s="1" t="s">
        <v>28</v>
      </c>
      <c r="F1522" s="1">
        <v>353</v>
      </c>
      <c r="G1522" s="1">
        <v>1714</v>
      </c>
      <c r="H1522" s="1">
        <v>228</v>
      </c>
      <c r="I1522" s="1">
        <v>6.69</v>
      </c>
      <c r="J1522" s="1">
        <v>5</v>
      </c>
      <c r="K1522" s="1" t="s">
        <v>24</v>
      </c>
      <c r="L1522" s="1" t="s">
        <v>24</v>
      </c>
      <c r="M1522" s="1">
        <v>27</v>
      </c>
      <c r="N1522" s="1" t="s">
        <v>49</v>
      </c>
      <c r="O1522" s="1">
        <v>1276949</v>
      </c>
      <c r="P1522" s="1">
        <f t="shared" si="336"/>
        <v>1</v>
      </c>
      <c r="Q1522" s="1">
        <f t="shared" si="323"/>
        <v>13</v>
      </c>
      <c r="R1522" s="5">
        <f t="shared" si="324"/>
        <v>0.20595099183197199</v>
      </c>
      <c r="S1522" s="6">
        <f t="shared" si="325"/>
        <v>133022.17036172695</v>
      </c>
      <c r="T1522" s="4">
        <f t="shared" si="326"/>
        <v>0.6458923512747875</v>
      </c>
      <c r="U1522" s="1" t="str">
        <f t="shared" si="327"/>
        <v>Normal</v>
      </c>
      <c r="V1522" s="1" t="str">
        <f t="shared" si="328"/>
        <v>Acquired</v>
      </c>
      <c r="W1522" s="1" t="str">
        <f t="shared" si="329"/>
        <v>$</v>
      </c>
      <c r="X1522" s="1" t="str">
        <f t="shared" si="330"/>
        <v>$353M</v>
      </c>
      <c r="Y1522" s="1" t="str">
        <f t="shared" si="331"/>
        <v>$228M</v>
      </c>
      <c r="Z1522" s="1" t="str">
        <f t="shared" si="332"/>
        <v>$0</v>
      </c>
      <c r="AA1522" s="1" t="str">
        <f t="shared" si="333"/>
        <v>$1,33,022</v>
      </c>
      <c r="AB1522" s="6">
        <f t="shared" si="334"/>
        <v>11085.180863477246</v>
      </c>
      <c r="AC1522" s="1" t="str">
        <f t="shared" si="335"/>
        <v>Large</v>
      </c>
    </row>
    <row r="1523" spans="1:29">
      <c r="A1523" s="1" t="s">
        <v>2994</v>
      </c>
      <c r="B1523" s="1">
        <v>2011</v>
      </c>
      <c r="C1523" s="1" t="s">
        <v>42</v>
      </c>
      <c r="D1523" s="1" t="s">
        <v>43</v>
      </c>
      <c r="E1523" s="1" t="s">
        <v>28</v>
      </c>
      <c r="F1523" s="1">
        <v>353</v>
      </c>
      <c r="G1523" s="1">
        <v>1697</v>
      </c>
      <c r="H1523" s="1">
        <v>113</v>
      </c>
      <c r="I1523" s="1">
        <v>0.22</v>
      </c>
      <c r="J1523" s="1">
        <v>5</v>
      </c>
      <c r="K1523" s="1" t="s">
        <v>19</v>
      </c>
      <c r="L1523" s="1" t="s">
        <v>19</v>
      </c>
      <c r="M1523" s="1">
        <v>20</v>
      </c>
      <c r="N1523" s="1" t="s">
        <v>25</v>
      </c>
      <c r="O1523" s="1">
        <v>1267907</v>
      </c>
      <c r="P1523" s="1">
        <f t="shared" si="336"/>
        <v>1</v>
      </c>
      <c r="Q1523" s="1">
        <f t="shared" si="323"/>
        <v>13</v>
      </c>
      <c r="R1523" s="5">
        <f t="shared" si="324"/>
        <v>0.20801414260459636</v>
      </c>
      <c r="S1523" s="6">
        <f t="shared" si="325"/>
        <v>66588.096641131415</v>
      </c>
      <c r="T1523" s="4">
        <f t="shared" si="326"/>
        <v>0.32011331444759206</v>
      </c>
      <c r="U1523" s="1" t="str">
        <f t="shared" si="327"/>
        <v>Normal</v>
      </c>
      <c r="V1523" s="1" t="str">
        <f t="shared" si="328"/>
        <v>Still Private</v>
      </c>
      <c r="W1523" s="1" t="str">
        <f t="shared" si="329"/>
        <v>¥</v>
      </c>
      <c r="X1523" s="1" t="str">
        <f t="shared" si="330"/>
        <v>¥353M</v>
      </c>
      <c r="Y1523" s="1" t="str">
        <f t="shared" si="331"/>
        <v>¥113M</v>
      </c>
      <c r="Z1523" s="1" t="str">
        <f t="shared" si="332"/>
        <v>¥0</v>
      </c>
      <c r="AA1523" s="1" t="str">
        <f t="shared" si="333"/>
        <v>¥66,588</v>
      </c>
      <c r="AB1523" s="6">
        <f t="shared" si="334"/>
        <v>5549.0080534276176</v>
      </c>
      <c r="AC1523" s="1" t="str">
        <f t="shared" si="335"/>
        <v>Large</v>
      </c>
    </row>
    <row r="1524" spans="1:29">
      <c r="A1524" s="1" t="s">
        <v>4523</v>
      </c>
      <c r="B1524" s="1">
        <v>2011</v>
      </c>
      <c r="C1524" s="1" t="s">
        <v>53</v>
      </c>
      <c r="D1524" s="1" t="s">
        <v>95</v>
      </c>
      <c r="E1524" s="1" t="s">
        <v>23</v>
      </c>
      <c r="F1524" s="1">
        <v>344</v>
      </c>
      <c r="G1524" s="1">
        <v>325</v>
      </c>
      <c r="H1524" s="1">
        <v>754</v>
      </c>
      <c r="I1524" s="1">
        <v>26.77</v>
      </c>
      <c r="J1524" s="1">
        <v>1</v>
      </c>
      <c r="K1524" s="1" t="s">
        <v>24</v>
      </c>
      <c r="L1524" s="1" t="s">
        <v>19</v>
      </c>
      <c r="M1524" s="1">
        <v>84</v>
      </c>
      <c r="N1524" s="1" t="s">
        <v>49</v>
      </c>
      <c r="O1524" s="1">
        <v>1210097</v>
      </c>
      <c r="P1524" s="1">
        <f t="shared" si="336"/>
        <v>5</v>
      </c>
      <c r="Q1524" s="1">
        <f t="shared" si="323"/>
        <v>13</v>
      </c>
      <c r="R1524" s="5">
        <f t="shared" si="324"/>
        <v>1.0584615384615386</v>
      </c>
      <c r="S1524" s="6">
        <f t="shared" si="325"/>
        <v>2320000</v>
      </c>
      <c r="T1524" s="4">
        <f t="shared" si="326"/>
        <v>2.191860465116279</v>
      </c>
      <c r="U1524" s="1" t="str">
        <f t="shared" si="327"/>
        <v>Normal</v>
      </c>
      <c r="V1524" s="1" t="str">
        <f t="shared" si="328"/>
        <v>Acquired</v>
      </c>
      <c r="W1524" s="1">
        <f t="shared" si="329"/>
        <v>0</v>
      </c>
      <c r="X1524" s="1" t="str">
        <f t="shared" si="330"/>
        <v>0344M</v>
      </c>
      <c r="Y1524" s="1" t="str">
        <f t="shared" si="331"/>
        <v>0754M</v>
      </c>
      <c r="Z1524" s="1" t="str">
        <f t="shared" si="332"/>
        <v>01</v>
      </c>
      <c r="AA1524" s="1" t="str">
        <f t="shared" si="333"/>
        <v>023,20,000</v>
      </c>
      <c r="AB1524" s="6">
        <f t="shared" si="334"/>
        <v>193333.33333333334</v>
      </c>
      <c r="AC1524" s="1" t="str">
        <f t="shared" si="335"/>
        <v>Large</v>
      </c>
    </row>
    <row r="1525" spans="1:29">
      <c r="A1525" s="1" t="s">
        <v>2332</v>
      </c>
      <c r="B1525" s="1">
        <v>2011</v>
      </c>
      <c r="C1525" s="1" t="s">
        <v>45</v>
      </c>
      <c r="D1525" s="1" t="s">
        <v>17</v>
      </c>
      <c r="E1525" s="1" t="s">
        <v>28</v>
      </c>
      <c r="F1525" s="1">
        <v>369</v>
      </c>
      <c r="G1525" s="1">
        <v>2334</v>
      </c>
      <c r="H1525" s="1">
        <v>210</v>
      </c>
      <c r="I1525" s="1">
        <v>20.46</v>
      </c>
      <c r="J1525" s="1">
        <v>5</v>
      </c>
      <c r="K1525" s="1" t="s">
        <v>19</v>
      </c>
      <c r="L1525" s="1" t="s">
        <v>24</v>
      </c>
      <c r="M1525" s="1">
        <v>38</v>
      </c>
      <c r="N1525" s="1" t="s">
        <v>29</v>
      </c>
      <c r="O1525" s="1">
        <v>1084632</v>
      </c>
      <c r="P1525" s="1">
        <f t="shared" si="336"/>
        <v>1</v>
      </c>
      <c r="Q1525" s="1">
        <f t="shared" si="323"/>
        <v>13</v>
      </c>
      <c r="R1525" s="5">
        <f t="shared" si="324"/>
        <v>0.15809768637532134</v>
      </c>
      <c r="S1525" s="6">
        <f t="shared" si="325"/>
        <v>89974.293059125965</v>
      </c>
      <c r="T1525" s="4">
        <f t="shared" si="326"/>
        <v>0.56910569105691056</v>
      </c>
      <c r="U1525" s="1" t="str">
        <f t="shared" si="327"/>
        <v>Normal</v>
      </c>
      <c r="V1525" s="1" t="str">
        <f t="shared" si="328"/>
        <v>IPO</v>
      </c>
      <c r="W1525" s="1" t="str">
        <f t="shared" si="329"/>
        <v>A$</v>
      </c>
      <c r="X1525" s="1" t="str">
        <f t="shared" si="330"/>
        <v>A$369M</v>
      </c>
      <c r="Y1525" s="1" t="str">
        <f t="shared" si="331"/>
        <v>A$210M</v>
      </c>
      <c r="Z1525" s="1" t="str">
        <f t="shared" si="332"/>
        <v>A$0</v>
      </c>
      <c r="AA1525" s="1" t="str">
        <f t="shared" si="333"/>
        <v>A$89,974</v>
      </c>
      <c r="AB1525" s="6">
        <f t="shared" si="334"/>
        <v>7497.857754927164</v>
      </c>
      <c r="AC1525" s="1" t="str">
        <f t="shared" si="335"/>
        <v>Large</v>
      </c>
    </row>
    <row r="1526" spans="1:29">
      <c r="A1526" s="1" t="s">
        <v>2742</v>
      </c>
      <c r="B1526" s="1">
        <v>2011</v>
      </c>
      <c r="C1526" s="1" t="s">
        <v>53</v>
      </c>
      <c r="D1526" s="1" t="s">
        <v>32</v>
      </c>
      <c r="E1526" s="1" t="s">
        <v>18</v>
      </c>
      <c r="F1526" s="1">
        <v>484</v>
      </c>
      <c r="G1526" s="1">
        <v>493</v>
      </c>
      <c r="H1526" s="1">
        <v>882</v>
      </c>
      <c r="I1526" s="1">
        <v>27.31</v>
      </c>
      <c r="J1526" s="1">
        <v>4</v>
      </c>
      <c r="K1526" s="1" t="s">
        <v>19</v>
      </c>
      <c r="L1526" s="1" t="s">
        <v>19</v>
      </c>
      <c r="M1526" s="1">
        <v>54</v>
      </c>
      <c r="N1526" s="1" t="s">
        <v>33</v>
      </c>
      <c r="O1526" s="1">
        <v>1055905</v>
      </c>
      <c r="P1526" s="1">
        <f t="shared" si="336"/>
        <v>2</v>
      </c>
      <c r="Q1526" s="1">
        <f t="shared" si="323"/>
        <v>13</v>
      </c>
      <c r="R1526" s="5">
        <f t="shared" si="324"/>
        <v>0.98174442190669375</v>
      </c>
      <c r="S1526" s="6">
        <f t="shared" si="325"/>
        <v>1789046.6531440162</v>
      </c>
      <c r="T1526" s="4">
        <f t="shared" si="326"/>
        <v>1.8223140495867769</v>
      </c>
      <c r="U1526" s="1" t="str">
        <f t="shared" si="327"/>
        <v>Normal</v>
      </c>
      <c r="V1526" s="1" t="str">
        <f t="shared" si="328"/>
        <v>Still Private</v>
      </c>
      <c r="W1526" s="1">
        <f t="shared" si="329"/>
        <v>0</v>
      </c>
      <c r="X1526" s="1" t="str">
        <f t="shared" si="330"/>
        <v>0484M</v>
      </c>
      <c r="Y1526" s="1" t="str">
        <f t="shared" si="331"/>
        <v>0882M</v>
      </c>
      <c r="Z1526" s="1" t="str">
        <f t="shared" si="332"/>
        <v>01</v>
      </c>
      <c r="AA1526" s="1" t="str">
        <f t="shared" si="333"/>
        <v>017,89,047</v>
      </c>
      <c r="AB1526" s="6">
        <f t="shared" si="334"/>
        <v>149087.22109533468</v>
      </c>
      <c r="AC1526" s="1" t="str">
        <f t="shared" si="335"/>
        <v>Large</v>
      </c>
    </row>
    <row r="1527" spans="1:29">
      <c r="A1527" s="1" t="s">
        <v>1271</v>
      </c>
      <c r="B1527" s="1">
        <v>2011</v>
      </c>
      <c r="C1527" s="1" t="s">
        <v>45</v>
      </c>
      <c r="D1527" s="1" t="s">
        <v>51</v>
      </c>
      <c r="E1527" s="1" t="s">
        <v>23</v>
      </c>
      <c r="F1527" s="1">
        <v>298</v>
      </c>
      <c r="G1527" s="1">
        <v>4386</v>
      </c>
      <c r="H1527" s="1">
        <v>653</v>
      </c>
      <c r="I1527" s="1">
        <v>49.87</v>
      </c>
      <c r="J1527" s="1">
        <v>9</v>
      </c>
      <c r="K1527" s="1" t="s">
        <v>19</v>
      </c>
      <c r="L1527" s="1" t="s">
        <v>19</v>
      </c>
      <c r="M1527" s="1">
        <v>5</v>
      </c>
      <c r="N1527" s="1" t="s">
        <v>49</v>
      </c>
      <c r="O1527" s="1">
        <v>1051110</v>
      </c>
      <c r="P1527" s="1">
        <f t="shared" si="336"/>
        <v>5</v>
      </c>
      <c r="Q1527" s="1">
        <f t="shared" si="323"/>
        <v>13</v>
      </c>
      <c r="R1527" s="5">
        <f t="shared" si="324"/>
        <v>6.794345645234838E-2</v>
      </c>
      <c r="S1527" s="6">
        <f t="shared" si="325"/>
        <v>148882.80893752849</v>
      </c>
      <c r="T1527" s="4">
        <f t="shared" si="326"/>
        <v>2.1912751677852347</v>
      </c>
      <c r="U1527" s="1" t="str">
        <f t="shared" si="327"/>
        <v>High Performer</v>
      </c>
      <c r="V1527" s="1" t="str">
        <f t="shared" si="328"/>
        <v>Still Private</v>
      </c>
      <c r="W1527" s="1" t="str">
        <f t="shared" si="329"/>
        <v>A$</v>
      </c>
      <c r="X1527" s="1" t="str">
        <f t="shared" si="330"/>
        <v>A$298M</v>
      </c>
      <c r="Y1527" s="1" t="str">
        <f t="shared" si="331"/>
        <v>A$653M</v>
      </c>
      <c r="Z1527" s="1" t="str">
        <f t="shared" si="332"/>
        <v>A$0</v>
      </c>
      <c r="AA1527" s="1" t="str">
        <f t="shared" si="333"/>
        <v>A$1,48,883</v>
      </c>
      <c r="AB1527" s="6">
        <f t="shared" si="334"/>
        <v>12406.900744794042</v>
      </c>
      <c r="AC1527" s="1" t="str">
        <f t="shared" si="335"/>
        <v>Large</v>
      </c>
    </row>
    <row r="1528" spans="1:29">
      <c r="A1528" s="1" t="s">
        <v>3019</v>
      </c>
      <c r="B1528" s="1">
        <v>2011</v>
      </c>
      <c r="C1528" s="1" t="s">
        <v>42</v>
      </c>
      <c r="D1528" s="1" t="s">
        <v>17</v>
      </c>
      <c r="E1528" s="1" t="s">
        <v>23</v>
      </c>
      <c r="F1528" s="1">
        <v>354</v>
      </c>
      <c r="G1528" s="1">
        <v>3604</v>
      </c>
      <c r="H1528" s="1">
        <v>690</v>
      </c>
      <c r="I1528" s="1">
        <v>3.94</v>
      </c>
      <c r="J1528" s="1">
        <v>2</v>
      </c>
      <c r="K1528" s="1" t="s">
        <v>24</v>
      </c>
      <c r="L1528" s="1" t="s">
        <v>24</v>
      </c>
      <c r="M1528" s="1">
        <v>50</v>
      </c>
      <c r="N1528" s="1" t="s">
        <v>33</v>
      </c>
      <c r="O1528" s="1">
        <v>1045564</v>
      </c>
      <c r="P1528" s="1">
        <f t="shared" si="336"/>
        <v>5</v>
      </c>
      <c r="Q1528" s="1">
        <f t="shared" si="323"/>
        <v>13</v>
      </c>
      <c r="R1528" s="5">
        <f t="shared" si="324"/>
        <v>9.822419533851276E-2</v>
      </c>
      <c r="S1528" s="6">
        <f t="shared" si="325"/>
        <v>191453.94006659268</v>
      </c>
      <c r="T1528" s="4">
        <f t="shared" si="326"/>
        <v>1.9491525423728813</v>
      </c>
      <c r="U1528" s="1" t="str">
        <f t="shared" si="327"/>
        <v>Normal</v>
      </c>
      <c r="V1528" s="1" t="str">
        <f t="shared" si="328"/>
        <v>Acquired</v>
      </c>
      <c r="W1528" s="1" t="str">
        <f t="shared" si="329"/>
        <v>¥</v>
      </c>
      <c r="X1528" s="1" t="str">
        <f t="shared" si="330"/>
        <v>¥354M</v>
      </c>
      <c r="Y1528" s="1" t="str">
        <f t="shared" si="331"/>
        <v>¥690M</v>
      </c>
      <c r="Z1528" s="1" t="str">
        <f t="shared" si="332"/>
        <v>¥0</v>
      </c>
      <c r="AA1528" s="1" t="str">
        <f t="shared" si="333"/>
        <v>¥1,91,454</v>
      </c>
      <c r="AB1528" s="6">
        <f t="shared" si="334"/>
        <v>15954.49500554939</v>
      </c>
      <c r="AC1528" s="1" t="str">
        <f t="shared" si="335"/>
        <v>Large</v>
      </c>
    </row>
    <row r="1529" spans="1:29">
      <c r="A1529" s="1" t="s">
        <v>4059</v>
      </c>
      <c r="B1529" s="1">
        <v>2011</v>
      </c>
      <c r="C1529" s="1" t="s">
        <v>59</v>
      </c>
      <c r="D1529" s="1" t="s">
        <v>102</v>
      </c>
      <c r="E1529" s="1" t="s">
        <v>28</v>
      </c>
      <c r="F1529" s="1">
        <v>388</v>
      </c>
      <c r="G1529" s="1">
        <v>3032</v>
      </c>
      <c r="H1529" s="1">
        <v>515</v>
      </c>
      <c r="I1529" s="1">
        <v>12.56</v>
      </c>
      <c r="J1529" s="1">
        <v>3</v>
      </c>
      <c r="K1529" s="1" t="s">
        <v>24</v>
      </c>
      <c r="L1529" s="1" t="s">
        <v>24</v>
      </c>
      <c r="M1529" s="1">
        <v>32</v>
      </c>
      <c r="N1529" s="1" t="s">
        <v>29</v>
      </c>
      <c r="O1529" s="1">
        <v>1029261</v>
      </c>
      <c r="P1529" s="1">
        <f t="shared" si="336"/>
        <v>1</v>
      </c>
      <c r="Q1529" s="1">
        <f t="shared" si="323"/>
        <v>13</v>
      </c>
      <c r="R1529" s="5">
        <f t="shared" si="324"/>
        <v>0.12796833773087071</v>
      </c>
      <c r="S1529" s="6">
        <f t="shared" si="325"/>
        <v>169854.88126649076</v>
      </c>
      <c r="T1529" s="4">
        <f t="shared" si="326"/>
        <v>1.3273195876288659</v>
      </c>
      <c r="U1529" s="1" t="str">
        <f t="shared" si="327"/>
        <v>Normal</v>
      </c>
      <c r="V1529" s="1" t="str">
        <f t="shared" si="328"/>
        <v>Acquired</v>
      </c>
      <c r="W1529" s="1" t="str">
        <f t="shared" si="329"/>
        <v>₹</v>
      </c>
      <c r="X1529" s="1" t="str">
        <f t="shared" si="330"/>
        <v>₹388M</v>
      </c>
      <c r="Y1529" s="1" t="str">
        <f t="shared" si="331"/>
        <v>₹515M</v>
      </c>
      <c r="Z1529" s="1" t="str">
        <f t="shared" si="332"/>
        <v>₹0</v>
      </c>
      <c r="AA1529" s="1" t="str">
        <f t="shared" si="333"/>
        <v>₹1,69,855</v>
      </c>
      <c r="AB1529" s="6">
        <f t="shared" si="334"/>
        <v>14154.573438874231</v>
      </c>
      <c r="AC1529" s="1" t="str">
        <f t="shared" si="335"/>
        <v>Large</v>
      </c>
    </row>
    <row r="1530" spans="1:29">
      <c r="A1530" s="1" t="s">
        <v>1620</v>
      </c>
      <c r="B1530" s="1">
        <v>2011</v>
      </c>
      <c r="C1530" s="1" t="s">
        <v>35</v>
      </c>
      <c r="D1530" s="1" t="s">
        <v>32</v>
      </c>
      <c r="E1530" s="1" t="s">
        <v>18</v>
      </c>
      <c r="F1530" s="1">
        <v>247</v>
      </c>
      <c r="G1530" s="1">
        <v>4169</v>
      </c>
      <c r="H1530" s="1">
        <v>607</v>
      </c>
      <c r="I1530" s="1">
        <v>32.78</v>
      </c>
      <c r="J1530" s="1">
        <v>8</v>
      </c>
      <c r="K1530" s="1" t="s">
        <v>19</v>
      </c>
      <c r="L1530" s="1" t="s">
        <v>24</v>
      </c>
      <c r="M1530" s="1">
        <v>22</v>
      </c>
      <c r="N1530" s="1" t="s">
        <v>33</v>
      </c>
      <c r="O1530" s="1">
        <v>1027727</v>
      </c>
      <c r="P1530" s="1">
        <f t="shared" si="336"/>
        <v>2</v>
      </c>
      <c r="Q1530" s="1">
        <f t="shared" si="323"/>
        <v>13</v>
      </c>
      <c r="R1530" s="5">
        <f t="shared" si="324"/>
        <v>5.924682177980331E-2</v>
      </c>
      <c r="S1530" s="6">
        <f t="shared" si="325"/>
        <v>145598.46485967858</v>
      </c>
      <c r="T1530" s="4">
        <f t="shared" si="326"/>
        <v>2.4574898785425101</v>
      </c>
      <c r="U1530" s="1" t="str">
        <f t="shared" si="327"/>
        <v>High Performer</v>
      </c>
      <c r="V1530" s="1" t="str">
        <f t="shared" si="328"/>
        <v>IPO</v>
      </c>
      <c r="W1530" s="1" t="str">
        <f t="shared" si="329"/>
        <v>¥</v>
      </c>
      <c r="X1530" s="1" t="str">
        <f t="shared" si="330"/>
        <v>¥247M</v>
      </c>
      <c r="Y1530" s="1" t="str">
        <f t="shared" si="331"/>
        <v>¥607M</v>
      </c>
      <c r="Z1530" s="1" t="str">
        <f t="shared" si="332"/>
        <v>¥0</v>
      </c>
      <c r="AA1530" s="1" t="str">
        <f t="shared" si="333"/>
        <v>¥1,45,598</v>
      </c>
      <c r="AB1530" s="6">
        <f t="shared" si="334"/>
        <v>12133.205404973214</v>
      </c>
      <c r="AC1530" s="1" t="str">
        <f t="shared" si="335"/>
        <v>Large</v>
      </c>
    </row>
    <row r="1531" spans="1:29">
      <c r="A1531" s="1" t="s">
        <v>88</v>
      </c>
      <c r="B1531" s="1">
        <v>2011</v>
      </c>
      <c r="C1531" s="1" t="s">
        <v>22</v>
      </c>
      <c r="D1531" s="1" t="s">
        <v>43</v>
      </c>
      <c r="E1531" s="1" t="s">
        <v>37</v>
      </c>
      <c r="F1531" s="1">
        <v>356</v>
      </c>
      <c r="G1531" s="1">
        <v>3943</v>
      </c>
      <c r="H1531" s="1">
        <v>476</v>
      </c>
      <c r="I1531" s="1">
        <v>1.36</v>
      </c>
      <c r="J1531" s="1">
        <v>4</v>
      </c>
      <c r="K1531" s="1" t="s">
        <v>24</v>
      </c>
      <c r="L1531" s="1" t="s">
        <v>24</v>
      </c>
      <c r="M1531" s="1">
        <v>65</v>
      </c>
      <c r="N1531" s="1" t="s">
        <v>25</v>
      </c>
      <c r="O1531" s="1">
        <v>991448</v>
      </c>
      <c r="P1531" s="1">
        <f t="shared" si="336"/>
        <v>4</v>
      </c>
      <c r="Q1531" s="1">
        <f t="shared" si="323"/>
        <v>13</v>
      </c>
      <c r="R1531" s="5">
        <f t="shared" si="324"/>
        <v>9.0286583819426836E-2</v>
      </c>
      <c r="S1531" s="6">
        <f t="shared" si="325"/>
        <v>120720.26375855948</v>
      </c>
      <c r="T1531" s="4">
        <f t="shared" si="326"/>
        <v>1.3370786516853932</v>
      </c>
      <c r="U1531" s="1" t="str">
        <f t="shared" si="327"/>
        <v>Normal</v>
      </c>
      <c r="V1531" s="1" t="str">
        <f t="shared" si="328"/>
        <v>Acquired</v>
      </c>
      <c r="W1531" s="1" t="str">
        <f t="shared" si="329"/>
        <v>£</v>
      </c>
      <c r="X1531" s="1" t="str">
        <f t="shared" si="330"/>
        <v>£356M</v>
      </c>
      <c r="Y1531" s="1" t="str">
        <f t="shared" si="331"/>
        <v>£476M</v>
      </c>
      <c r="Z1531" s="1" t="str">
        <f t="shared" si="332"/>
        <v>£0</v>
      </c>
      <c r="AA1531" s="1" t="str">
        <f t="shared" si="333"/>
        <v>£1,20,720</v>
      </c>
      <c r="AB1531" s="6">
        <f t="shared" si="334"/>
        <v>10060.021979879955</v>
      </c>
      <c r="AC1531" s="1" t="str">
        <f t="shared" si="335"/>
        <v>Large</v>
      </c>
    </row>
    <row r="1532" spans="1:29">
      <c r="A1532" s="1" t="s">
        <v>1348</v>
      </c>
      <c r="B1532" s="1">
        <v>2011</v>
      </c>
      <c r="C1532" s="1" t="s">
        <v>53</v>
      </c>
      <c r="D1532" s="1" t="s">
        <v>43</v>
      </c>
      <c r="E1532" s="1" t="s">
        <v>37</v>
      </c>
      <c r="F1532" s="1">
        <v>411</v>
      </c>
      <c r="G1532" s="1">
        <v>4653</v>
      </c>
      <c r="H1532" s="1">
        <v>750</v>
      </c>
      <c r="I1532" s="1">
        <v>46.12</v>
      </c>
      <c r="J1532" s="1">
        <v>8</v>
      </c>
      <c r="K1532" s="1" t="s">
        <v>24</v>
      </c>
      <c r="L1532" s="1" t="s">
        <v>24</v>
      </c>
      <c r="M1532" s="1">
        <v>35</v>
      </c>
      <c r="N1532" s="1" t="s">
        <v>49</v>
      </c>
      <c r="O1532" s="1">
        <v>986237</v>
      </c>
      <c r="P1532" s="1">
        <f t="shared" si="336"/>
        <v>4</v>
      </c>
      <c r="Q1532" s="1">
        <f t="shared" si="323"/>
        <v>13</v>
      </c>
      <c r="R1532" s="5">
        <f t="shared" si="324"/>
        <v>8.8330109606705356E-2</v>
      </c>
      <c r="S1532" s="6">
        <f t="shared" si="325"/>
        <v>161186.33139909737</v>
      </c>
      <c r="T1532" s="4">
        <f t="shared" si="326"/>
        <v>1.8248175182481752</v>
      </c>
      <c r="U1532" s="1" t="str">
        <f t="shared" si="327"/>
        <v>High Performer</v>
      </c>
      <c r="V1532" s="1" t="str">
        <f t="shared" si="328"/>
        <v>Acquired</v>
      </c>
      <c r="W1532" s="1">
        <f t="shared" si="329"/>
        <v>0</v>
      </c>
      <c r="X1532" s="1" t="str">
        <f t="shared" si="330"/>
        <v>0411M</v>
      </c>
      <c r="Y1532" s="1" t="str">
        <f t="shared" si="331"/>
        <v>0750M</v>
      </c>
      <c r="Z1532" s="1" t="str">
        <f t="shared" si="332"/>
        <v>00</v>
      </c>
      <c r="AA1532" s="1" t="str">
        <f t="shared" si="333"/>
        <v>01,61,186</v>
      </c>
      <c r="AB1532" s="6">
        <f t="shared" si="334"/>
        <v>13432.194283258114</v>
      </c>
      <c r="AC1532" s="1" t="str">
        <f t="shared" si="335"/>
        <v>Large</v>
      </c>
    </row>
    <row r="1533" spans="1:29">
      <c r="A1533" s="1" t="s">
        <v>2817</v>
      </c>
      <c r="B1533" s="1">
        <v>2011</v>
      </c>
      <c r="C1533" s="1" t="s">
        <v>35</v>
      </c>
      <c r="D1533" s="1" t="s">
        <v>102</v>
      </c>
      <c r="E1533" s="1" t="s">
        <v>23</v>
      </c>
      <c r="F1533" s="1">
        <v>444</v>
      </c>
      <c r="G1533" s="1">
        <v>3200</v>
      </c>
      <c r="H1533" s="1">
        <v>929</v>
      </c>
      <c r="I1533" s="1">
        <v>37.770000000000003</v>
      </c>
      <c r="J1533" s="1">
        <v>6</v>
      </c>
      <c r="K1533" s="1" t="s">
        <v>24</v>
      </c>
      <c r="L1533" s="1" t="s">
        <v>19</v>
      </c>
      <c r="M1533" s="1">
        <v>48</v>
      </c>
      <c r="N1533" s="1" t="s">
        <v>29</v>
      </c>
      <c r="O1533" s="1">
        <v>965674</v>
      </c>
      <c r="P1533" s="1">
        <f t="shared" si="336"/>
        <v>5</v>
      </c>
      <c r="Q1533" s="1">
        <f t="shared" si="323"/>
        <v>13</v>
      </c>
      <c r="R1533" s="5">
        <f t="shared" si="324"/>
        <v>0.13875000000000001</v>
      </c>
      <c r="S1533" s="6">
        <f t="shared" si="325"/>
        <v>290312.5</v>
      </c>
      <c r="T1533" s="4">
        <f t="shared" si="326"/>
        <v>2.0923423423423424</v>
      </c>
      <c r="U1533" s="1" t="str">
        <f t="shared" si="327"/>
        <v>Normal</v>
      </c>
      <c r="V1533" s="1" t="str">
        <f t="shared" si="328"/>
        <v>Acquired</v>
      </c>
      <c r="W1533" s="1" t="str">
        <f t="shared" si="329"/>
        <v>¥</v>
      </c>
      <c r="X1533" s="1" t="str">
        <f t="shared" si="330"/>
        <v>¥444M</v>
      </c>
      <c r="Y1533" s="1" t="str">
        <f t="shared" si="331"/>
        <v>¥929M</v>
      </c>
      <c r="Z1533" s="1" t="str">
        <f t="shared" si="332"/>
        <v>¥0</v>
      </c>
      <c r="AA1533" s="1" t="str">
        <f t="shared" si="333"/>
        <v>¥2,90,313</v>
      </c>
      <c r="AB1533" s="6">
        <f t="shared" si="334"/>
        <v>24192.708333333332</v>
      </c>
      <c r="AC1533" s="1" t="str">
        <f t="shared" si="335"/>
        <v>Large</v>
      </c>
    </row>
    <row r="1534" spans="1:29">
      <c r="A1534" s="1" t="s">
        <v>1129</v>
      </c>
      <c r="B1534" s="1">
        <v>2011</v>
      </c>
      <c r="C1534" s="1" t="s">
        <v>31</v>
      </c>
      <c r="D1534" s="1" t="s">
        <v>17</v>
      </c>
      <c r="E1534" s="1" t="s">
        <v>18</v>
      </c>
      <c r="F1534" s="1">
        <v>271</v>
      </c>
      <c r="G1534" s="1">
        <v>1606</v>
      </c>
      <c r="H1534" s="1">
        <v>245</v>
      </c>
      <c r="I1534" s="1">
        <v>31.22</v>
      </c>
      <c r="J1534" s="1">
        <v>2</v>
      </c>
      <c r="K1534" s="1" t="s">
        <v>19</v>
      </c>
      <c r="L1534" s="1" t="s">
        <v>24</v>
      </c>
      <c r="M1534" s="1">
        <v>12</v>
      </c>
      <c r="N1534" s="1" t="s">
        <v>29</v>
      </c>
      <c r="O1534" s="1">
        <v>914861</v>
      </c>
      <c r="P1534" s="1">
        <f t="shared" si="336"/>
        <v>2</v>
      </c>
      <c r="Q1534" s="1">
        <f t="shared" si="323"/>
        <v>13</v>
      </c>
      <c r="R1534" s="5">
        <f t="shared" si="324"/>
        <v>0.16874221668742218</v>
      </c>
      <c r="S1534" s="6">
        <f t="shared" si="325"/>
        <v>152552.92652552927</v>
      </c>
      <c r="T1534" s="4">
        <f t="shared" si="326"/>
        <v>0.90405904059040587</v>
      </c>
      <c r="U1534" s="1" t="str">
        <f t="shared" si="327"/>
        <v>Normal</v>
      </c>
      <c r="V1534" s="1" t="str">
        <f t="shared" si="328"/>
        <v>IPO</v>
      </c>
      <c r="W1534" s="1" t="str">
        <f t="shared" si="329"/>
        <v>€</v>
      </c>
      <c r="X1534" s="1" t="str">
        <f t="shared" si="330"/>
        <v>€271M</v>
      </c>
      <c r="Y1534" s="1" t="str">
        <f t="shared" si="331"/>
        <v>€245M</v>
      </c>
      <c r="Z1534" s="1" t="str">
        <f t="shared" si="332"/>
        <v>€0</v>
      </c>
      <c r="AA1534" s="1" t="str">
        <f t="shared" si="333"/>
        <v>€1,52,553</v>
      </c>
      <c r="AB1534" s="6">
        <f t="shared" si="334"/>
        <v>12712.743877127439</v>
      </c>
      <c r="AC1534" s="1" t="str">
        <f t="shared" si="335"/>
        <v>Large</v>
      </c>
    </row>
    <row r="1535" spans="1:29">
      <c r="A1535" s="1" t="s">
        <v>2564</v>
      </c>
      <c r="B1535" s="1">
        <v>2011</v>
      </c>
      <c r="C1535" s="1" t="s">
        <v>53</v>
      </c>
      <c r="D1535" s="1" t="s">
        <v>51</v>
      </c>
      <c r="E1535" s="1" t="s">
        <v>40</v>
      </c>
      <c r="F1535" s="1">
        <v>205</v>
      </c>
      <c r="G1535" s="1">
        <v>366</v>
      </c>
      <c r="H1535" s="1">
        <v>716</v>
      </c>
      <c r="I1535" s="1">
        <v>15.43</v>
      </c>
      <c r="J1535" s="1">
        <v>4</v>
      </c>
      <c r="K1535" s="1" t="s">
        <v>24</v>
      </c>
      <c r="L1535" s="1" t="s">
        <v>24</v>
      </c>
      <c r="M1535" s="1">
        <v>4</v>
      </c>
      <c r="N1535" s="1" t="s">
        <v>33</v>
      </c>
      <c r="O1535" s="1">
        <v>909704</v>
      </c>
      <c r="P1535" s="1">
        <f t="shared" si="336"/>
        <v>3</v>
      </c>
      <c r="Q1535" s="1">
        <f t="shared" si="323"/>
        <v>13</v>
      </c>
      <c r="R1535" s="5">
        <f t="shared" si="324"/>
        <v>0.56010928961748629</v>
      </c>
      <c r="S1535" s="6">
        <f t="shared" si="325"/>
        <v>1956284.1530054645</v>
      </c>
      <c r="T1535" s="4">
        <f t="shared" si="326"/>
        <v>3.4926829268292683</v>
      </c>
      <c r="U1535" s="1" t="str">
        <f t="shared" si="327"/>
        <v>Normal</v>
      </c>
      <c r="V1535" s="1" t="str">
        <f t="shared" si="328"/>
        <v>Acquired</v>
      </c>
      <c r="W1535" s="1">
        <f t="shared" si="329"/>
        <v>0</v>
      </c>
      <c r="X1535" s="1" t="str">
        <f t="shared" si="330"/>
        <v>0205M</v>
      </c>
      <c r="Y1535" s="1" t="str">
        <f t="shared" si="331"/>
        <v>0716M</v>
      </c>
      <c r="Z1535" s="1" t="str">
        <f t="shared" si="332"/>
        <v>01</v>
      </c>
      <c r="AA1535" s="1" t="str">
        <f t="shared" si="333"/>
        <v>019,56,284</v>
      </c>
      <c r="AB1535" s="6">
        <f t="shared" si="334"/>
        <v>163023.67941712204</v>
      </c>
      <c r="AC1535" s="1" t="str">
        <f t="shared" si="335"/>
        <v>Large</v>
      </c>
    </row>
    <row r="1536" spans="1:29">
      <c r="A1536" s="1" t="s">
        <v>4337</v>
      </c>
      <c r="B1536" s="1">
        <v>2011</v>
      </c>
      <c r="C1536" s="1" t="s">
        <v>73</v>
      </c>
      <c r="D1536" s="1" t="s">
        <v>51</v>
      </c>
      <c r="E1536" s="1" t="s">
        <v>37</v>
      </c>
      <c r="F1536" s="1">
        <v>219</v>
      </c>
      <c r="G1536" s="1">
        <v>2829</v>
      </c>
      <c r="H1536" s="1">
        <v>633</v>
      </c>
      <c r="I1536" s="1">
        <v>3.66</v>
      </c>
      <c r="J1536" s="1">
        <v>8</v>
      </c>
      <c r="K1536" s="1" t="s">
        <v>19</v>
      </c>
      <c r="L1536" s="1" t="s">
        <v>24</v>
      </c>
      <c r="M1536" s="1">
        <v>37</v>
      </c>
      <c r="N1536" s="1" t="s">
        <v>20</v>
      </c>
      <c r="O1536" s="1">
        <v>892285</v>
      </c>
      <c r="P1536" s="1">
        <f t="shared" si="336"/>
        <v>4</v>
      </c>
      <c r="Q1536" s="1">
        <f t="shared" si="323"/>
        <v>13</v>
      </c>
      <c r="R1536" s="5">
        <f t="shared" si="324"/>
        <v>7.7412513255567333E-2</v>
      </c>
      <c r="S1536" s="6">
        <f t="shared" si="325"/>
        <v>223753.97667020149</v>
      </c>
      <c r="T1536" s="4">
        <f t="shared" si="326"/>
        <v>2.8904109589041096</v>
      </c>
      <c r="U1536" s="1" t="str">
        <f t="shared" si="327"/>
        <v>High Performer</v>
      </c>
      <c r="V1536" s="1" t="str">
        <f t="shared" si="328"/>
        <v>IPO</v>
      </c>
      <c r="W1536" s="1" t="str">
        <f t="shared" si="329"/>
        <v>€</v>
      </c>
      <c r="X1536" s="1" t="str">
        <f t="shared" si="330"/>
        <v>€219M</v>
      </c>
      <c r="Y1536" s="1" t="str">
        <f t="shared" si="331"/>
        <v>€633M</v>
      </c>
      <c r="Z1536" s="1" t="str">
        <f t="shared" si="332"/>
        <v>€0</v>
      </c>
      <c r="AA1536" s="1" t="str">
        <f t="shared" si="333"/>
        <v>€2,23,754</v>
      </c>
      <c r="AB1536" s="6">
        <f t="shared" si="334"/>
        <v>18646.164722516791</v>
      </c>
      <c r="AC1536" s="1" t="str">
        <f t="shared" si="335"/>
        <v>Large</v>
      </c>
    </row>
    <row r="1537" spans="1:29">
      <c r="A1537" s="1" t="s">
        <v>2152</v>
      </c>
      <c r="B1537" s="1">
        <v>2011</v>
      </c>
      <c r="C1537" s="1" t="s">
        <v>31</v>
      </c>
      <c r="D1537" s="1" t="s">
        <v>39</v>
      </c>
      <c r="E1537" s="1" t="s">
        <v>28</v>
      </c>
      <c r="F1537" s="1">
        <v>251</v>
      </c>
      <c r="G1537" s="1">
        <v>2488</v>
      </c>
      <c r="H1537" s="1">
        <v>920</v>
      </c>
      <c r="I1537" s="1">
        <v>8.26</v>
      </c>
      <c r="J1537" s="1">
        <v>1</v>
      </c>
      <c r="K1537" s="1" t="s">
        <v>19</v>
      </c>
      <c r="L1537" s="1" t="s">
        <v>19</v>
      </c>
      <c r="M1537" s="1">
        <v>25</v>
      </c>
      <c r="N1537" s="1" t="s">
        <v>20</v>
      </c>
      <c r="O1537" s="1">
        <v>872019</v>
      </c>
      <c r="P1537" s="1">
        <f t="shared" si="336"/>
        <v>1</v>
      </c>
      <c r="Q1537" s="1">
        <f t="shared" si="323"/>
        <v>13</v>
      </c>
      <c r="R1537" s="5">
        <f t="shared" si="324"/>
        <v>0.10088424437299036</v>
      </c>
      <c r="S1537" s="6">
        <f t="shared" si="325"/>
        <v>369774.91961414792</v>
      </c>
      <c r="T1537" s="4">
        <f t="shared" si="326"/>
        <v>3.6653386454183265</v>
      </c>
      <c r="U1537" s="1" t="str">
        <f t="shared" si="327"/>
        <v>Normal</v>
      </c>
      <c r="V1537" s="1" t="str">
        <f t="shared" si="328"/>
        <v>Still Private</v>
      </c>
      <c r="W1537" s="1" t="str">
        <f t="shared" si="329"/>
        <v>€</v>
      </c>
      <c r="X1537" s="1" t="str">
        <f t="shared" si="330"/>
        <v>€251M</v>
      </c>
      <c r="Y1537" s="1" t="str">
        <f t="shared" si="331"/>
        <v>€920M</v>
      </c>
      <c r="Z1537" s="1" t="str">
        <f t="shared" si="332"/>
        <v>€0</v>
      </c>
      <c r="AA1537" s="1" t="str">
        <f t="shared" si="333"/>
        <v>€3,69,775</v>
      </c>
      <c r="AB1537" s="6">
        <f t="shared" si="334"/>
        <v>30814.576634512327</v>
      </c>
      <c r="AC1537" s="1" t="str">
        <f t="shared" si="335"/>
        <v>Large</v>
      </c>
    </row>
    <row r="1538" spans="1:29">
      <c r="A1538" s="1" t="s">
        <v>892</v>
      </c>
      <c r="B1538" s="1">
        <v>2011</v>
      </c>
      <c r="C1538" s="1" t="s">
        <v>16</v>
      </c>
      <c r="D1538" s="1" t="s">
        <v>36</v>
      </c>
      <c r="E1538" s="1" t="s">
        <v>18</v>
      </c>
      <c r="F1538" s="1">
        <v>499</v>
      </c>
      <c r="G1538" s="1">
        <v>3981</v>
      </c>
      <c r="H1538" s="1">
        <v>94</v>
      </c>
      <c r="I1538" s="1">
        <v>14.14</v>
      </c>
      <c r="J1538" s="1">
        <v>6</v>
      </c>
      <c r="K1538" s="1" t="s">
        <v>19</v>
      </c>
      <c r="L1538" s="1" t="s">
        <v>19</v>
      </c>
      <c r="M1538" s="1">
        <v>75</v>
      </c>
      <c r="N1538" s="1" t="s">
        <v>49</v>
      </c>
      <c r="O1538" s="1">
        <v>850852</v>
      </c>
      <c r="P1538" s="1">
        <f t="shared" si="336"/>
        <v>2</v>
      </c>
      <c r="Q1538" s="1">
        <f t="shared" ref="Q1538:Q1601" si="337">2024 - B1538</f>
        <v>13</v>
      </c>
      <c r="R1538" s="5">
        <f t="shared" ref="R1538:R1601" si="338">F1538 / G1538</f>
        <v>0.12534539060537553</v>
      </c>
      <c r="S1538" s="6">
        <f t="shared" ref="S1538:S1601" si="339">(H1538 * 1000000) / G1538</f>
        <v>23612.157749309219</v>
      </c>
      <c r="T1538" s="4">
        <f t="shared" ref="T1538:T1601" si="340">H1538 / F1538</f>
        <v>0.18837675350701402</v>
      </c>
      <c r="U1538" s="1" t="str">
        <f t="shared" ref="U1538:U1601" si="341">IF(AND(J1538&gt;=8, I1538&gt;=1), "High Performer", "Normal")</f>
        <v>Normal</v>
      </c>
      <c r="V1538" s="1" t="str">
        <f t="shared" ref="V1538:V1601" si="342">IF(K1538="Yes", "Acquired",
 IF(L1538="Yes", "IPO", "Still Private"))</f>
        <v>Still Private</v>
      </c>
      <c r="W1538" s="1" t="str">
        <f t="shared" ref="W1538:W1601" si="343">IF(C1538="USA","$",
IF(C1538="India","₹",
IF(C1538="UK","£",
IF(C1538="Germany","€",
IF(C1538="France","€",
IF(C1538="Canada","$",
IF(C1538="Australia","A$",
IF(C1538="China","¥",
IF(C1538="Japan","¥",)))))))))</f>
        <v>$</v>
      </c>
      <c r="X1538" s="1" t="str">
        <f t="shared" ref="X1538:X1601" si="344">W1538 &amp; F1538 &amp; "M"</f>
        <v>$499M</v>
      </c>
      <c r="Y1538" s="1" t="str">
        <f t="shared" ref="Y1538:Y1601" si="345">W1538 &amp; H1538 &amp; "M"</f>
        <v>$94M</v>
      </c>
      <c r="Z1538" s="1" t="str">
        <f t="shared" ref="Z1538:Z1601" si="346">W1538 &amp; TEXT(R1538,"#,##0")</f>
        <v>$0</v>
      </c>
      <c r="AA1538" s="1" t="str">
        <f t="shared" ref="AA1538:AA1601" si="347">W1538 &amp; TEXT(S1538,"#,##0")</f>
        <v>$23,612</v>
      </c>
      <c r="AB1538" s="6">
        <f t="shared" ref="AB1538:AB1601" si="348">(H1538 * 1000000) / (12 * G1538)</f>
        <v>1967.6798124424349</v>
      </c>
      <c r="AC1538" s="1" t="str">
        <f t="shared" ref="AC1538:AC1601" si="349">IF(F1538&lt;100, "Small", IF(F1538&lt;=200, "Mid",IF(F1538&lt;500,  "Large")))</f>
        <v>Large</v>
      </c>
    </row>
    <row r="1539" spans="1:29">
      <c r="A1539" s="1" t="s">
        <v>2860</v>
      </c>
      <c r="B1539" s="1">
        <v>2011</v>
      </c>
      <c r="C1539" s="1" t="s">
        <v>73</v>
      </c>
      <c r="D1539" s="1" t="s">
        <v>17</v>
      </c>
      <c r="E1539" s="1" t="s">
        <v>18</v>
      </c>
      <c r="F1539" s="1">
        <v>316</v>
      </c>
      <c r="G1539" s="1">
        <v>4231</v>
      </c>
      <c r="H1539" s="1">
        <v>56</v>
      </c>
      <c r="I1539" s="1">
        <v>49.67</v>
      </c>
      <c r="J1539" s="1">
        <v>6</v>
      </c>
      <c r="K1539" s="1" t="s">
        <v>19</v>
      </c>
      <c r="L1539" s="1" t="s">
        <v>19</v>
      </c>
      <c r="M1539" s="1">
        <v>78</v>
      </c>
      <c r="N1539" s="1" t="s">
        <v>49</v>
      </c>
      <c r="O1539" s="1">
        <v>842795</v>
      </c>
      <c r="P1539" s="1">
        <f t="shared" si="336"/>
        <v>2</v>
      </c>
      <c r="Q1539" s="1">
        <f t="shared" si="337"/>
        <v>13</v>
      </c>
      <c r="R1539" s="5">
        <f t="shared" si="338"/>
        <v>7.4686835263531079E-2</v>
      </c>
      <c r="S1539" s="6">
        <f t="shared" si="339"/>
        <v>13235.641692271331</v>
      </c>
      <c r="T1539" s="4">
        <f t="shared" si="340"/>
        <v>0.17721518987341772</v>
      </c>
      <c r="U1539" s="1" t="str">
        <f t="shared" si="341"/>
        <v>Normal</v>
      </c>
      <c r="V1539" s="1" t="str">
        <f t="shared" si="342"/>
        <v>Still Private</v>
      </c>
      <c r="W1539" s="1" t="str">
        <f t="shared" si="343"/>
        <v>€</v>
      </c>
      <c r="X1539" s="1" t="str">
        <f t="shared" si="344"/>
        <v>€316M</v>
      </c>
      <c r="Y1539" s="1" t="str">
        <f t="shared" si="345"/>
        <v>€56M</v>
      </c>
      <c r="Z1539" s="1" t="str">
        <f t="shared" si="346"/>
        <v>€0</v>
      </c>
      <c r="AA1539" s="1" t="str">
        <f t="shared" si="347"/>
        <v>€13,236</v>
      </c>
      <c r="AB1539" s="6">
        <f t="shared" si="348"/>
        <v>1102.970141022611</v>
      </c>
      <c r="AC1539" s="1" t="str">
        <f t="shared" si="349"/>
        <v>Large</v>
      </c>
    </row>
    <row r="1540" spans="1:29">
      <c r="A1540" s="1" t="s">
        <v>2213</v>
      </c>
      <c r="B1540" s="1">
        <v>2011</v>
      </c>
      <c r="C1540" s="1" t="s">
        <v>53</v>
      </c>
      <c r="D1540" s="1" t="s">
        <v>95</v>
      </c>
      <c r="E1540" s="1" t="s">
        <v>18</v>
      </c>
      <c r="F1540" s="1">
        <v>466</v>
      </c>
      <c r="G1540" s="1">
        <v>285</v>
      </c>
      <c r="H1540" s="1">
        <v>774</v>
      </c>
      <c r="I1540" s="1">
        <v>12.57</v>
      </c>
      <c r="J1540" s="1">
        <v>7</v>
      </c>
      <c r="K1540" s="1" t="s">
        <v>19</v>
      </c>
      <c r="L1540" s="1" t="s">
        <v>24</v>
      </c>
      <c r="M1540" s="1">
        <v>14</v>
      </c>
      <c r="N1540" s="1" t="s">
        <v>20</v>
      </c>
      <c r="O1540" s="1">
        <v>742368</v>
      </c>
      <c r="P1540" s="1">
        <f t="shared" si="336"/>
        <v>2</v>
      </c>
      <c r="Q1540" s="1">
        <f t="shared" si="337"/>
        <v>13</v>
      </c>
      <c r="R1540" s="5">
        <f t="shared" si="338"/>
        <v>1.6350877192982456</v>
      </c>
      <c r="S1540" s="6">
        <f t="shared" si="339"/>
        <v>2715789.4736842103</v>
      </c>
      <c r="T1540" s="4">
        <f t="shared" si="340"/>
        <v>1.6609442060085837</v>
      </c>
      <c r="U1540" s="1" t="str">
        <f t="shared" si="341"/>
        <v>Normal</v>
      </c>
      <c r="V1540" s="1" t="str">
        <f t="shared" si="342"/>
        <v>IPO</v>
      </c>
      <c r="W1540" s="1">
        <f t="shared" si="343"/>
        <v>0</v>
      </c>
      <c r="X1540" s="1" t="str">
        <f t="shared" si="344"/>
        <v>0466M</v>
      </c>
      <c r="Y1540" s="1" t="str">
        <f t="shared" si="345"/>
        <v>0774M</v>
      </c>
      <c r="Z1540" s="1" t="str">
        <f t="shared" si="346"/>
        <v>02</v>
      </c>
      <c r="AA1540" s="1" t="str">
        <f t="shared" si="347"/>
        <v>027,15,789</v>
      </c>
      <c r="AB1540" s="6">
        <f t="shared" si="348"/>
        <v>226315.78947368421</v>
      </c>
      <c r="AC1540" s="1" t="str">
        <f t="shared" si="349"/>
        <v>Large</v>
      </c>
    </row>
    <row r="1541" spans="1:29">
      <c r="A1541" s="1" t="s">
        <v>2582</v>
      </c>
      <c r="B1541" s="1">
        <v>2011</v>
      </c>
      <c r="C1541" s="1" t="s">
        <v>42</v>
      </c>
      <c r="D1541" s="1" t="s">
        <v>46</v>
      </c>
      <c r="E1541" s="1" t="s">
        <v>28</v>
      </c>
      <c r="F1541" s="1">
        <v>368</v>
      </c>
      <c r="G1541" s="1">
        <v>3628</v>
      </c>
      <c r="H1541" s="1">
        <v>807</v>
      </c>
      <c r="I1541" s="1">
        <v>20.239999999999998</v>
      </c>
      <c r="J1541" s="1">
        <v>6</v>
      </c>
      <c r="K1541" s="1" t="s">
        <v>24</v>
      </c>
      <c r="L1541" s="1" t="s">
        <v>19</v>
      </c>
      <c r="M1541" s="1">
        <v>29</v>
      </c>
      <c r="N1541" s="1" t="s">
        <v>29</v>
      </c>
      <c r="O1541" s="1">
        <v>737440</v>
      </c>
      <c r="P1541" s="1">
        <f t="shared" si="336"/>
        <v>1</v>
      </c>
      <c r="Q1541" s="1">
        <f t="shared" si="337"/>
        <v>13</v>
      </c>
      <c r="R1541" s="5">
        <f t="shared" si="338"/>
        <v>0.10143329658213891</v>
      </c>
      <c r="S1541" s="6">
        <f t="shared" si="339"/>
        <v>222436.60418963616</v>
      </c>
      <c r="T1541" s="4">
        <f t="shared" si="340"/>
        <v>2.1929347826086958</v>
      </c>
      <c r="U1541" s="1" t="str">
        <f t="shared" si="341"/>
        <v>Normal</v>
      </c>
      <c r="V1541" s="1" t="str">
        <f t="shared" si="342"/>
        <v>Acquired</v>
      </c>
      <c r="W1541" s="1" t="str">
        <f t="shared" si="343"/>
        <v>¥</v>
      </c>
      <c r="X1541" s="1" t="str">
        <f t="shared" si="344"/>
        <v>¥368M</v>
      </c>
      <c r="Y1541" s="1" t="str">
        <f t="shared" si="345"/>
        <v>¥807M</v>
      </c>
      <c r="Z1541" s="1" t="str">
        <f t="shared" si="346"/>
        <v>¥0</v>
      </c>
      <c r="AA1541" s="1" t="str">
        <f t="shared" si="347"/>
        <v>¥2,22,437</v>
      </c>
      <c r="AB1541" s="6">
        <f t="shared" si="348"/>
        <v>18536.383682469681</v>
      </c>
      <c r="AC1541" s="1" t="str">
        <f t="shared" si="349"/>
        <v>Large</v>
      </c>
    </row>
    <row r="1542" spans="1:29">
      <c r="A1542" s="1" t="s">
        <v>4931</v>
      </c>
      <c r="B1542" s="1">
        <v>2011</v>
      </c>
      <c r="C1542" s="1" t="s">
        <v>27</v>
      </c>
      <c r="D1542" s="1" t="s">
        <v>43</v>
      </c>
      <c r="E1542" s="1" t="s">
        <v>40</v>
      </c>
      <c r="F1542" s="1">
        <v>448</v>
      </c>
      <c r="G1542" s="1">
        <v>4477</v>
      </c>
      <c r="H1542" s="1">
        <v>13</v>
      </c>
      <c r="I1542" s="1">
        <v>4.08</v>
      </c>
      <c r="J1542" s="1">
        <v>6</v>
      </c>
      <c r="K1542" s="1" t="s">
        <v>24</v>
      </c>
      <c r="L1542" s="1" t="s">
        <v>19</v>
      </c>
      <c r="M1542" s="1">
        <v>4</v>
      </c>
      <c r="N1542" s="1" t="s">
        <v>29</v>
      </c>
      <c r="O1542" s="1">
        <v>704598</v>
      </c>
      <c r="P1542" s="1">
        <f t="shared" si="336"/>
        <v>3</v>
      </c>
      <c r="Q1542" s="1">
        <f t="shared" si="337"/>
        <v>13</v>
      </c>
      <c r="R1542" s="5">
        <f t="shared" si="338"/>
        <v>0.10006700915791825</v>
      </c>
      <c r="S1542" s="6">
        <f t="shared" si="339"/>
        <v>2903.730176457449</v>
      </c>
      <c r="T1542" s="4">
        <f t="shared" si="340"/>
        <v>2.9017857142857144E-2</v>
      </c>
      <c r="U1542" s="1" t="str">
        <f t="shared" si="341"/>
        <v>Normal</v>
      </c>
      <c r="V1542" s="1" t="str">
        <f t="shared" si="342"/>
        <v>Acquired</v>
      </c>
      <c r="W1542" s="1" t="str">
        <f t="shared" si="343"/>
        <v>$</v>
      </c>
      <c r="X1542" s="1" t="str">
        <f t="shared" si="344"/>
        <v>$448M</v>
      </c>
      <c r="Y1542" s="1" t="str">
        <f t="shared" si="345"/>
        <v>$13M</v>
      </c>
      <c r="Z1542" s="1" t="str">
        <f t="shared" si="346"/>
        <v>$0</v>
      </c>
      <c r="AA1542" s="1" t="str">
        <f t="shared" si="347"/>
        <v>$2,904</v>
      </c>
      <c r="AB1542" s="6">
        <f t="shared" si="348"/>
        <v>241.97751470478744</v>
      </c>
      <c r="AC1542" s="1" t="str">
        <f t="shared" si="349"/>
        <v>Large</v>
      </c>
    </row>
    <row r="1543" spans="1:29">
      <c r="A1543" s="1" t="s">
        <v>4724</v>
      </c>
      <c r="B1543" s="1">
        <v>2011</v>
      </c>
      <c r="C1543" s="1" t="s">
        <v>16</v>
      </c>
      <c r="D1543" s="1" t="s">
        <v>43</v>
      </c>
      <c r="E1543" s="1" t="s">
        <v>37</v>
      </c>
      <c r="F1543" s="1">
        <v>231</v>
      </c>
      <c r="G1543" s="1">
        <v>2661</v>
      </c>
      <c r="H1543" s="1">
        <v>796</v>
      </c>
      <c r="I1543" s="1">
        <v>26.21</v>
      </c>
      <c r="J1543" s="1">
        <v>2</v>
      </c>
      <c r="K1543" s="1" t="s">
        <v>24</v>
      </c>
      <c r="L1543" s="1" t="s">
        <v>24</v>
      </c>
      <c r="M1543" s="1">
        <v>47</v>
      </c>
      <c r="N1543" s="1" t="s">
        <v>33</v>
      </c>
      <c r="O1543" s="1">
        <v>699057</v>
      </c>
      <c r="P1543" s="1">
        <f t="shared" si="336"/>
        <v>4</v>
      </c>
      <c r="Q1543" s="1">
        <f t="shared" si="337"/>
        <v>13</v>
      </c>
      <c r="R1543" s="5">
        <f t="shared" si="338"/>
        <v>8.6809470124013535E-2</v>
      </c>
      <c r="S1543" s="6">
        <f t="shared" si="339"/>
        <v>299135.66328447952</v>
      </c>
      <c r="T1543" s="4">
        <f t="shared" si="340"/>
        <v>3.445887445887446</v>
      </c>
      <c r="U1543" s="1" t="str">
        <f t="shared" si="341"/>
        <v>Normal</v>
      </c>
      <c r="V1543" s="1" t="str">
        <f t="shared" si="342"/>
        <v>Acquired</v>
      </c>
      <c r="W1543" s="1" t="str">
        <f t="shared" si="343"/>
        <v>$</v>
      </c>
      <c r="X1543" s="1" t="str">
        <f t="shared" si="344"/>
        <v>$231M</v>
      </c>
      <c r="Y1543" s="1" t="str">
        <f t="shared" si="345"/>
        <v>$796M</v>
      </c>
      <c r="Z1543" s="1" t="str">
        <f t="shared" si="346"/>
        <v>$0</v>
      </c>
      <c r="AA1543" s="1" t="str">
        <f t="shared" si="347"/>
        <v>$2,99,136</v>
      </c>
      <c r="AB1543" s="6">
        <f t="shared" si="348"/>
        <v>24927.971940373292</v>
      </c>
      <c r="AC1543" s="1" t="str">
        <f t="shared" si="349"/>
        <v>Large</v>
      </c>
    </row>
    <row r="1544" spans="1:29">
      <c r="A1544" s="1" t="s">
        <v>1750</v>
      </c>
      <c r="B1544" s="1">
        <v>2011</v>
      </c>
      <c r="C1544" s="1" t="s">
        <v>73</v>
      </c>
      <c r="D1544" s="1" t="s">
        <v>32</v>
      </c>
      <c r="E1544" s="1" t="s">
        <v>40</v>
      </c>
      <c r="F1544" s="1">
        <v>485</v>
      </c>
      <c r="G1544" s="1">
        <v>2097</v>
      </c>
      <c r="H1544" s="1">
        <v>203</v>
      </c>
      <c r="I1544" s="1">
        <v>13.14</v>
      </c>
      <c r="J1544" s="1">
        <v>2</v>
      </c>
      <c r="K1544" s="1" t="s">
        <v>19</v>
      </c>
      <c r="L1544" s="1" t="s">
        <v>24</v>
      </c>
      <c r="M1544" s="1">
        <v>11</v>
      </c>
      <c r="N1544" s="1" t="s">
        <v>25</v>
      </c>
      <c r="O1544" s="1">
        <v>658405</v>
      </c>
      <c r="P1544" s="1">
        <f t="shared" si="336"/>
        <v>3</v>
      </c>
      <c r="Q1544" s="1">
        <f t="shared" si="337"/>
        <v>13</v>
      </c>
      <c r="R1544" s="5">
        <f t="shared" si="338"/>
        <v>0.23128278493085361</v>
      </c>
      <c r="S1544" s="6">
        <f t="shared" si="339"/>
        <v>96804.959465903667</v>
      </c>
      <c r="T1544" s="4">
        <f t="shared" si="340"/>
        <v>0.41855670103092785</v>
      </c>
      <c r="U1544" s="1" t="str">
        <f t="shared" si="341"/>
        <v>Normal</v>
      </c>
      <c r="V1544" s="1" t="str">
        <f t="shared" si="342"/>
        <v>IPO</v>
      </c>
      <c r="W1544" s="1" t="str">
        <f t="shared" si="343"/>
        <v>€</v>
      </c>
      <c r="X1544" s="1" t="str">
        <f t="shared" si="344"/>
        <v>€485M</v>
      </c>
      <c r="Y1544" s="1" t="str">
        <f t="shared" si="345"/>
        <v>€203M</v>
      </c>
      <c r="Z1544" s="1" t="str">
        <f t="shared" si="346"/>
        <v>€0</v>
      </c>
      <c r="AA1544" s="1" t="str">
        <f t="shared" si="347"/>
        <v>€96,805</v>
      </c>
      <c r="AB1544" s="6">
        <f t="shared" si="348"/>
        <v>8067.0799554919722</v>
      </c>
      <c r="AC1544" s="1" t="str">
        <f t="shared" si="349"/>
        <v>Large</v>
      </c>
    </row>
    <row r="1545" spans="1:29">
      <c r="A1545" s="1" t="s">
        <v>1178</v>
      </c>
      <c r="B1545" s="1">
        <v>2011</v>
      </c>
      <c r="C1545" s="1" t="s">
        <v>27</v>
      </c>
      <c r="D1545" s="1" t="s">
        <v>48</v>
      </c>
      <c r="E1545" s="1" t="s">
        <v>28</v>
      </c>
      <c r="F1545" s="1">
        <v>328</v>
      </c>
      <c r="G1545" s="1">
        <v>1836</v>
      </c>
      <c r="H1545" s="1">
        <v>138</v>
      </c>
      <c r="I1545" s="1">
        <v>44.48</v>
      </c>
      <c r="J1545" s="1">
        <v>3</v>
      </c>
      <c r="K1545" s="1" t="s">
        <v>19</v>
      </c>
      <c r="L1545" s="1" t="s">
        <v>24</v>
      </c>
      <c r="M1545" s="1">
        <v>56</v>
      </c>
      <c r="N1545" s="1" t="s">
        <v>20</v>
      </c>
      <c r="O1545" s="1">
        <v>657851</v>
      </c>
      <c r="P1545" s="1">
        <f t="shared" ref="P1545:P1608" si="350">IF(E1545="Seed", 1,
 IF(E1545="Series A", 2,
 IF(E1545="Series B", 3,
 IF(E1545="Series C", 4,
 IF(E1545="IPO", 5, "")))))</f>
        <v>1</v>
      </c>
      <c r="Q1545" s="1">
        <f t="shared" si="337"/>
        <v>13</v>
      </c>
      <c r="R1545" s="5">
        <f t="shared" si="338"/>
        <v>0.1786492374727669</v>
      </c>
      <c r="S1545" s="6">
        <f t="shared" si="339"/>
        <v>75163.398692810457</v>
      </c>
      <c r="T1545" s="4">
        <f t="shared" si="340"/>
        <v>0.42073170731707316</v>
      </c>
      <c r="U1545" s="1" t="str">
        <f t="shared" si="341"/>
        <v>Normal</v>
      </c>
      <c r="V1545" s="1" t="str">
        <f t="shared" si="342"/>
        <v>IPO</v>
      </c>
      <c r="W1545" s="1" t="str">
        <f t="shared" si="343"/>
        <v>$</v>
      </c>
      <c r="X1545" s="1" t="str">
        <f t="shared" si="344"/>
        <v>$328M</v>
      </c>
      <c r="Y1545" s="1" t="str">
        <f t="shared" si="345"/>
        <v>$138M</v>
      </c>
      <c r="Z1545" s="1" t="str">
        <f t="shared" si="346"/>
        <v>$0</v>
      </c>
      <c r="AA1545" s="1" t="str">
        <f t="shared" si="347"/>
        <v>$75,163</v>
      </c>
      <c r="AB1545" s="6">
        <f t="shared" si="348"/>
        <v>6263.6165577342044</v>
      </c>
      <c r="AC1545" s="1" t="str">
        <f t="shared" si="349"/>
        <v>Large</v>
      </c>
    </row>
    <row r="1546" spans="1:29">
      <c r="A1546" s="1" t="s">
        <v>3079</v>
      </c>
      <c r="B1546" s="1">
        <v>2011</v>
      </c>
      <c r="C1546" s="1" t="s">
        <v>53</v>
      </c>
      <c r="D1546" s="1" t="s">
        <v>48</v>
      </c>
      <c r="E1546" s="1" t="s">
        <v>37</v>
      </c>
      <c r="F1546" s="1">
        <v>292</v>
      </c>
      <c r="G1546" s="1">
        <v>764</v>
      </c>
      <c r="H1546" s="1">
        <v>445</v>
      </c>
      <c r="I1546" s="1">
        <v>39.130000000000003</v>
      </c>
      <c r="J1546" s="1">
        <v>1</v>
      </c>
      <c r="K1546" s="1" t="s">
        <v>19</v>
      </c>
      <c r="L1546" s="1" t="s">
        <v>19</v>
      </c>
      <c r="M1546" s="1">
        <v>41</v>
      </c>
      <c r="N1546" s="1" t="s">
        <v>29</v>
      </c>
      <c r="O1546" s="1">
        <v>612345</v>
      </c>
      <c r="P1546" s="1">
        <f t="shared" si="350"/>
        <v>4</v>
      </c>
      <c r="Q1546" s="1">
        <f t="shared" si="337"/>
        <v>13</v>
      </c>
      <c r="R1546" s="5">
        <f t="shared" si="338"/>
        <v>0.38219895287958117</v>
      </c>
      <c r="S1546" s="6">
        <f t="shared" si="339"/>
        <v>582460.73298429314</v>
      </c>
      <c r="T1546" s="4">
        <f t="shared" si="340"/>
        <v>1.523972602739726</v>
      </c>
      <c r="U1546" s="1" t="str">
        <f t="shared" si="341"/>
        <v>Normal</v>
      </c>
      <c r="V1546" s="1" t="str">
        <f t="shared" si="342"/>
        <v>Still Private</v>
      </c>
      <c r="W1546" s="1">
        <f t="shared" si="343"/>
        <v>0</v>
      </c>
      <c r="X1546" s="1" t="str">
        <f t="shared" si="344"/>
        <v>0292M</v>
      </c>
      <c r="Y1546" s="1" t="str">
        <f t="shared" si="345"/>
        <v>0445M</v>
      </c>
      <c r="Z1546" s="1" t="str">
        <f t="shared" si="346"/>
        <v>00</v>
      </c>
      <c r="AA1546" s="1" t="str">
        <f t="shared" si="347"/>
        <v>05,82,461</v>
      </c>
      <c r="AB1546" s="6">
        <f t="shared" si="348"/>
        <v>48538.394415357769</v>
      </c>
      <c r="AC1546" s="1" t="str">
        <f t="shared" si="349"/>
        <v>Large</v>
      </c>
    </row>
    <row r="1547" spans="1:29">
      <c r="A1547" s="1" t="s">
        <v>4276</v>
      </c>
      <c r="B1547" s="1">
        <v>2011</v>
      </c>
      <c r="C1547" s="1" t="s">
        <v>42</v>
      </c>
      <c r="D1547" s="1" t="s">
        <v>36</v>
      </c>
      <c r="E1547" s="1" t="s">
        <v>28</v>
      </c>
      <c r="F1547" s="1">
        <v>311</v>
      </c>
      <c r="G1547" s="1">
        <v>907</v>
      </c>
      <c r="H1547" s="1">
        <v>719</v>
      </c>
      <c r="I1547" s="1">
        <v>49.22</v>
      </c>
      <c r="J1547" s="1">
        <v>9</v>
      </c>
      <c r="K1547" s="1" t="s">
        <v>24</v>
      </c>
      <c r="L1547" s="1" t="s">
        <v>24</v>
      </c>
      <c r="M1547" s="1">
        <v>12</v>
      </c>
      <c r="N1547" s="1" t="s">
        <v>29</v>
      </c>
      <c r="O1547" s="1">
        <v>605778</v>
      </c>
      <c r="P1547" s="1">
        <f t="shared" si="350"/>
        <v>1</v>
      </c>
      <c r="Q1547" s="1">
        <f t="shared" si="337"/>
        <v>13</v>
      </c>
      <c r="R1547" s="5">
        <f t="shared" si="338"/>
        <v>0.3428886438809261</v>
      </c>
      <c r="S1547" s="6">
        <f t="shared" si="339"/>
        <v>792723.26350606396</v>
      </c>
      <c r="T1547" s="4">
        <f t="shared" si="340"/>
        <v>2.311897106109325</v>
      </c>
      <c r="U1547" s="1" t="str">
        <f t="shared" si="341"/>
        <v>High Performer</v>
      </c>
      <c r="V1547" s="1" t="str">
        <f t="shared" si="342"/>
        <v>Acquired</v>
      </c>
      <c r="W1547" s="1" t="str">
        <f t="shared" si="343"/>
        <v>¥</v>
      </c>
      <c r="X1547" s="1" t="str">
        <f t="shared" si="344"/>
        <v>¥311M</v>
      </c>
      <c r="Y1547" s="1" t="str">
        <f t="shared" si="345"/>
        <v>¥719M</v>
      </c>
      <c r="Z1547" s="1" t="str">
        <f t="shared" si="346"/>
        <v>¥0</v>
      </c>
      <c r="AA1547" s="1" t="str">
        <f t="shared" si="347"/>
        <v>¥7,92,723</v>
      </c>
      <c r="AB1547" s="6">
        <f t="shared" si="348"/>
        <v>66060.271958838668</v>
      </c>
      <c r="AC1547" s="1" t="str">
        <f t="shared" si="349"/>
        <v>Large</v>
      </c>
    </row>
    <row r="1548" spans="1:29">
      <c r="A1548" s="1" t="s">
        <v>4255</v>
      </c>
      <c r="B1548" s="1">
        <v>2011</v>
      </c>
      <c r="C1548" s="1" t="s">
        <v>45</v>
      </c>
      <c r="D1548" s="1" t="s">
        <v>95</v>
      </c>
      <c r="E1548" s="1" t="s">
        <v>40</v>
      </c>
      <c r="F1548" s="1">
        <v>203</v>
      </c>
      <c r="G1548" s="1">
        <v>2079</v>
      </c>
      <c r="H1548" s="1">
        <v>980</v>
      </c>
      <c r="I1548" s="1">
        <v>38.479999999999997</v>
      </c>
      <c r="J1548" s="1">
        <v>7</v>
      </c>
      <c r="K1548" s="1" t="s">
        <v>24</v>
      </c>
      <c r="L1548" s="1" t="s">
        <v>24</v>
      </c>
      <c r="M1548" s="1">
        <v>13</v>
      </c>
      <c r="N1548" s="1" t="s">
        <v>20</v>
      </c>
      <c r="O1548" s="1">
        <v>587358</v>
      </c>
      <c r="P1548" s="1">
        <f t="shared" si="350"/>
        <v>3</v>
      </c>
      <c r="Q1548" s="1">
        <f t="shared" si="337"/>
        <v>13</v>
      </c>
      <c r="R1548" s="5">
        <f t="shared" si="338"/>
        <v>9.7643097643097643E-2</v>
      </c>
      <c r="S1548" s="6">
        <f t="shared" si="339"/>
        <v>471380.47138047137</v>
      </c>
      <c r="T1548" s="4">
        <f t="shared" si="340"/>
        <v>4.8275862068965516</v>
      </c>
      <c r="U1548" s="1" t="str">
        <f t="shared" si="341"/>
        <v>Normal</v>
      </c>
      <c r="V1548" s="1" t="str">
        <f t="shared" si="342"/>
        <v>Acquired</v>
      </c>
      <c r="W1548" s="1" t="str">
        <f t="shared" si="343"/>
        <v>A$</v>
      </c>
      <c r="X1548" s="1" t="str">
        <f t="shared" si="344"/>
        <v>A$203M</v>
      </c>
      <c r="Y1548" s="1" t="str">
        <f t="shared" si="345"/>
        <v>A$980M</v>
      </c>
      <c r="Z1548" s="1" t="str">
        <f t="shared" si="346"/>
        <v>A$0</v>
      </c>
      <c r="AA1548" s="1" t="str">
        <f t="shared" si="347"/>
        <v>A$4,71,380</v>
      </c>
      <c r="AB1548" s="6">
        <f t="shared" si="348"/>
        <v>39281.705948372612</v>
      </c>
      <c r="AC1548" s="1" t="str">
        <f t="shared" si="349"/>
        <v>Large</v>
      </c>
    </row>
    <row r="1549" spans="1:29">
      <c r="A1549" s="1" t="s">
        <v>2521</v>
      </c>
      <c r="B1549" s="1">
        <v>2011</v>
      </c>
      <c r="C1549" s="1" t="s">
        <v>35</v>
      </c>
      <c r="D1549" s="1" t="s">
        <v>43</v>
      </c>
      <c r="E1549" s="1" t="s">
        <v>40</v>
      </c>
      <c r="F1549" s="1">
        <v>342</v>
      </c>
      <c r="G1549" s="1">
        <v>3854</v>
      </c>
      <c r="H1549" s="1">
        <v>538</v>
      </c>
      <c r="I1549" s="1">
        <v>24.26</v>
      </c>
      <c r="J1549" s="1">
        <v>4</v>
      </c>
      <c r="K1549" s="1" t="s">
        <v>19</v>
      </c>
      <c r="L1549" s="1" t="s">
        <v>24</v>
      </c>
      <c r="M1549" s="1">
        <v>94</v>
      </c>
      <c r="N1549" s="1" t="s">
        <v>20</v>
      </c>
      <c r="O1549" s="1">
        <v>580632</v>
      </c>
      <c r="P1549" s="1">
        <f t="shared" si="350"/>
        <v>3</v>
      </c>
      <c r="Q1549" s="1">
        <f t="shared" si="337"/>
        <v>13</v>
      </c>
      <c r="R1549" s="5">
        <f t="shared" si="338"/>
        <v>8.8738972496107946E-2</v>
      </c>
      <c r="S1549" s="6">
        <f t="shared" si="339"/>
        <v>139595.22573949143</v>
      </c>
      <c r="T1549" s="4">
        <f t="shared" si="340"/>
        <v>1.5730994152046784</v>
      </c>
      <c r="U1549" s="1" t="str">
        <f t="shared" si="341"/>
        <v>Normal</v>
      </c>
      <c r="V1549" s="1" t="str">
        <f t="shared" si="342"/>
        <v>IPO</v>
      </c>
      <c r="W1549" s="1" t="str">
        <f t="shared" si="343"/>
        <v>¥</v>
      </c>
      <c r="X1549" s="1" t="str">
        <f t="shared" si="344"/>
        <v>¥342M</v>
      </c>
      <c r="Y1549" s="1" t="str">
        <f t="shared" si="345"/>
        <v>¥538M</v>
      </c>
      <c r="Z1549" s="1" t="str">
        <f t="shared" si="346"/>
        <v>¥0</v>
      </c>
      <c r="AA1549" s="1" t="str">
        <f t="shared" si="347"/>
        <v>¥1,39,595</v>
      </c>
      <c r="AB1549" s="6">
        <f t="shared" si="348"/>
        <v>11632.935478290952</v>
      </c>
      <c r="AC1549" s="1" t="str">
        <f t="shared" si="349"/>
        <v>Large</v>
      </c>
    </row>
    <row r="1550" spans="1:29">
      <c r="A1550" s="1" t="s">
        <v>4755</v>
      </c>
      <c r="B1550" s="1">
        <v>2011</v>
      </c>
      <c r="C1550" s="1" t="s">
        <v>35</v>
      </c>
      <c r="D1550" s="1" t="s">
        <v>17</v>
      </c>
      <c r="E1550" s="1" t="s">
        <v>37</v>
      </c>
      <c r="F1550" s="1">
        <v>276</v>
      </c>
      <c r="G1550" s="1">
        <v>4354</v>
      </c>
      <c r="H1550" s="1">
        <v>712</v>
      </c>
      <c r="I1550" s="1">
        <v>15.45</v>
      </c>
      <c r="J1550" s="1">
        <v>3</v>
      </c>
      <c r="K1550" s="1" t="s">
        <v>19</v>
      </c>
      <c r="L1550" s="1" t="s">
        <v>24</v>
      </c>
      <c r="M1550" s="1">
        <v>41</v>
      </c>
      <c r="N1550" s="1" t="s">
        <v>33</v>
      </c>
      <c r="O1550" s="1">
        <v>570912</v>
      </c>
      <c r="P1550" s="1">
        <f t="shared" si="350"/>
        <v>4</v>
      </c>
      <c r="Q1550" s="1">
        <f t="shared" si="337"/>
        <v>13</v>
      </c>
      <c r="R1550" s="5">
        <f t="shared" si="338"/>
        <v>6.3389986219568206E-2</v>
      </c>
      <c r="S1550" s="6">
        <f t="shared" si="339"/>
        <v>163527.79053743684</v>
      </c>
      <c r="T1550" s="4">
        <f t="shared" si="340"/>
        <v>2.5797101449275361</v>
      </c>
      <c r="U1550" s="1" t="str">
        <f t="shared" si="341"/>
        <v>Normal</v>
      </c>
      <c r="V1550" s="1" t="str">
        <f t="shared" si="342"/>
        <v>IPO</v>
      </c>
      <c r="W1550" s="1" t="str">
        <f t="shared" si="343"/>
        <v>¥</v>
      </c>
      <c r="X1550" s="1" t="str">
        <f t="shared" si="344"/>
        <v>¥276M</v>
      </c>
      <c r="Y1550" s="1" t="str">
        <f t="shared" si="345"/>
        <v>¥712M</v>
      </c>
      <c r="Z1550" s="1" t="str">
        <f t="shared" si="346"/>
        <v>¥0</v>
      </c>
      <c r="AA1550" s="1" t="str">
        <f t="shared" si="347"/>
        <v>¥1,63,528</v>
      </c>
      <c r="AB1550" s="6">
        <f t="shared" si="348"/>
        <v>13627.315878119736</v>
      </c>
      <c r="AC1550" s="1" t="str">
        <f t="shared" si="349"/>
        <v>Large</v>
      </c>
    </row>
    <row r="1551" spans="1:29">
      <c r="A1551" s="1" t="s">
        <v>2221</v>
      </c>
      <c r="B1551" s="1">
        <v>2011</v>
      </c>
      <c r="C1551" s="1" t="s">
        <v>45</v>
      </c>
      <c r="D1551" s="1" t="s">
        <v>46</v>
      </c>
      <c r="E1551" s="1" t="s">
        <v>37</v>
      </c>
      <c r="F1551" s="1">
        <v>290</v>
      </c>
      <c r="G1551" s="1">
        <v>3758</v>
      </c>
      <c r="H1551" s="1">
        <v>914</v>
      </c>
      <c r="I1551" s="1">
        <v>7.28</v>
      </c>
      <c r="J1551" s="1">
        <v>8</v>
      </c>
      <c r="K1551" s="1" t="s">
        <v>19</v>
      </c>
      <c r="L1551" s="1" t="s">
        <v>19</v>
      </c>
      <c r="M1551" s="1">
        <v>44</v>
      </c>
      <c r="N1551" s="1" t="s">
        <v>20</v>
      </c>
      <c r="O1551" s="1">
        <v>539303</v>
      </c>
      <c r="P1551" s="1">
        <f t="shared" si="350"/>
        <v>4</v>
      </c>
      <c r="Q1551" s="1">
        <f t="shared" si="337"/>
        <v>13</v>
      </c>
      <c r="R1551" s="5">
        <f t="shared" si="338"/>
        <v>7.716870675891431E-2</v>
      </c>
      <c r="S1551" s="6">
        <f t="shared" si="339"/>
        <v>243214.47578499201</v>
      </c>
      <c r="T1551" s="4">
        <f t="shared" si="340"/>
        <v>3.1517241379310343</v>
      </c>
      <c r="U1551" s="1" t="str">
        <f t="shared" si="341"/>
        <v>High Performer</v>
      </c>
      <c r="V1551" s="1" t="str">
        <f t="shared" si="342"/>
        <v>Still Private</v>
      </c>
      <c r="W1551" s="1" t="str">
        <f t="shared" si="343"/>
        <v>A$</v>
      </c>
      <c r="X1551" s="1" t="str">
        <f t="shared" si="344"/>
        <v>A$290M</v>
      </c>
      <c r="Y1551" s="1" t="str">
        <f t="shared" si="345"/>
        <v>A$914M</v>
      </c>
      <c r="Z1551" s="1" t="str">
        <f t="shared" si="346"/>
        <v>A$0</v>
      </c>
      <c r="AA1551" s="1" t="str">
        <f t="shared" si="347"/>
        <v>A$2,43,214</v>
      </c>
      <c r="AB1551" s="6">
        <f t="shared" si="348"/>
        <v>20267.872982082667</v>
      </c>
      <c r="AC1551" s="1" t="str">
        <f t="shared" si="349"/>
        <v>Large</v>
      </c>
    </row>
    <row r="1552" spans="1:29">
      <c r="A1552" s="1" t="s">
        <v>1548</v>
      </c>
      <c r="B1552" s="1">
        <v>2011</v>
      </c>
      <c r="C1552" s="1" t="s">
        <v>53</v>
      </c>
      <c r="D1552" s="1" t="s">
        <v>51</v>
      </c>
      <c r="E1552" s="1" t="s">
        <v>40</v>
      </c>
      <c r="F1552" s="1">
        <v>441</v>
      </c>
      <c r="G1552" s="1">
        <v>380</v>
      </c>
      <c r="H1552" s="1">
        <v>319</v>
      </c>
      <c r="I1552" s="1">
        <v>14.36</v>
      </c>
      <c r="J1552" s="1">
        <v>1</v>
      </c>
      <c r="K1552" s="1" t="s">
        <v>24</v>
      </c>
      <c r="L1552" s="1" t="s">
        <v>19</v>
      </c>
      <c r="M1552" s="1">
        <v>12</v>
      </c>
      <c r="N1552" s="1" t="s">
        <v>25</v>
      </c>
      <c r="O1552" s="1">
        <v>538777</v>
      </c>
      <c r="P1552" s="1">
        <f t="shared" si="350"/>
        <v>3</v>
      </c>
      <c r="Q1552" s="1">
        <f t="shared" si="337"/>
        <v>13</v>
      </c>
      <c r="R1552" s="5">
        <f t="shared" si="338"/>
        <v>1.1605263157894736</v>
      </c>
      <c r="S1552" s="6">
        <f t="shared" si="339"/>
        <v>839473.68421052629</v>
      </c>
      <c r="T1552" s="4">
        <f t="shared" si="340"/>
        <v>0.72335600907029474</v>
      </c>
      <c r="U1552" s="1" t="str">
        <f t="shared" si="341"/>
        <v>Normal</v>
      </c>
      <c r="V1552" s="1" t="str">
        <f t="shared" si="342"/>
        <v>Acquired</v>
      </c>
      <c r="W1552" s="1">
        <f t="shared" si="343"/>
        <v>0</v>
      </c>
      <c r="X1552" s="1" t="str">
        <f t="shared" si="344"/>
        <v>0441M</v>
      </c>
      <c r="Y1552" s="1" t="str">
        <f t="shared" si="345"/>
        <v>0319M</v>
      </c>
      <c r="Z1552" s="1" t="str">
        <f t="shared" si="346"/>
        <v>01</v>
      </c>
      <c r="AA1552" s="1" t="str">
        <f t="shared" si="347"/>
        <v>08,39,474</v>
      </c>
      <c r="AB1552" s="6">
        <f t="shared" si="348"/>
        <v>69956.140350877191</v>
      </c>
      <c r="AC1552" s="1" t="str">
        <f t="shared" si="349"/>
        <v>Large</v>
      </c>
    </row>
    <row r="1553" spans="1:29">
      <c r="A1553" s="1" t="s">
        <v>2456</v>
      </c>
      <c r="B1553" s="1">
        <v>2011</v>
      </c>
      <c r="C1553" s="1" t="s">
        <v>27</v>
      </c>
      <c r="D1553" s="1" t="s">
        <v>51</v>
      </c>
      <c r="E1553" s="1" t="s">
        <v>40</v>
      </c>
      <c r="F1553" s="1">
        <v>474</v>
      </c>
      <c r="G1553" s="1">
        <v>197</v>
      </c>
      <c r="H1553" s="1">
        <v>387</v>
      </c>
      <c r="I1553" s="1">
        <v>44.75</v>
      </c>
      <c r="J1553" s="1">
        <v>5</v>
      </c>
      <c r="K1553" s="1" t="s">
        <v>24</v>
      </c>
      <c r="L1553" s="1" t="s">
        <v>24</v>
      </c>
      <c r="M1553" s="1">
        <v>10</v>
      </c>
      <c r="N1553" s="1" t="s">
        <v>33</v>
      </c>
      <c r="O1553" s="1">
        <v>504616</v>
      </c>
      <c r="P1553" s="1">
        <f t="shared" si="350"/>
        <v>3</v>
      </c>
      <c r="Q1553" s="1">
        <f t="shared" si="337"/>
        <v>13</v>
      </c>
      <c r="R1553" s="5">
        <f t="shared" si="338"/>
        <v>2.4060913705583755</v>
      </c>
      <c r="S1553" s="6">
        <f t="shared" si="339"/>
        <v>1964467.005076142</v>
      </c>
      <c r="T1553" s="4">
        <f t="shared" si="340"/>
        <v>0.81645569620253167</v>
      </c>
      <c r="U1553" s="1" t="str">
        <f t="shared" si="341"/>
        <v>Normal</v>
      </c>
      <c r="V1553" s="1" t="str">
        <f t="shared" si="342"/>
        <v>Acquired</v>
      </c>
      <c r="W1553" s="1" t="str">
        <f t="shared" si="343"/>
        <v>$</v>
      </c>
      <c r="X1553" s="1" t="str">
        <f t="shared" si="344"/>
        <v>$474M</v>
      </c>
      <c r="Y1553" s="1" t="str">
        <f t="shared" si="345"/>
        <v>$387M</v>
      </c>
      <c r="Z1553" s="1" t="str">
        <f t="shared" si="346"/>
        <v>$2</v>
      </c>
      <c r="AA1553" s="1" t="str">
        <f t="shared" si="347"/>
        <v>$19,64,467</v>
      </c>
      <c r="AB1553" s="6">
        <f t="shared" si="348"/>
        <v>163705.58375634518</v>
      </c>
      <c r="AC1553" s="1" t="str">
        <f t="shared" si="349"/>
        <v>Large</v>
      </c>
    </row>
    <row r="1554" spans="1:29">
      <c r="A1554" s="1" t="s">
        <v>4699</v>
      </c>
      <c r="B1554" s="1">
        <v>2011</v>
      </c>
      <c r="C1554" s="1" t="s">
        <v>73</v>
      </c>
      <c r="D1554" s="1" t="s">
        <v>102</v>
      </c>
      <c r="E1554" s="1" t="s">
        <v>40</v>
      </c>
      <c r="F1554" s="1">
        <v>394</v>
      </c>
      <c r="G1554" s="1">
        <v>589</v>
      </c>
      <c r="H1554" s="1">
        <v>119</v>
      </c>
      <c r="I1554" s="1">
        <v>47.59</v>
      </c>
      <c r="J1554" s="1">
        <v>3</v>
      </c>
      <c r="K1554" s="1" t="s">
        <v>24</v>
      </c>
      <c r="L1554" s="1" t="s">
        <v>19</v>
      </c>
      <c r="M1554" s="1">
        <v>76</v>
      </c>
      <c r="N1554" s="1" t="s">
        <v>33</v>
      </c>
      <c r="O1554" s="1">
        <v>490082</v>
      </c>
      <c r="P1554" s="1">
        <f t="shared" si="350"/>
        <v>3</v>
      </c>
      <c r="Q1554" s="1">
        <f t="shared" si="337"/>
        <v>13</v>
      </c>
      <c r="R1554" s="5">
        <f t="shared" si="338"/>
        <v>0.66893039049235992</v>
      </c>
      <c r="S1554" s="6">
        <f t="shared" si="339"/>
        <v>202037.35144312395</v>
      </c>
      <c r="T1554" s="4">
        <f t="shared" si="340"/>
        <v>0.3020304568527919</v>
      </c>
      <c r="U1554" s="1" t="str">
        <f t="shared" si="341"/>
        <v>Normal</v>
      </c>
      <c r="V1554" s="1" t="str">
        <f t="shared" si="342"/>
        <v>Acquired</v>
      </c>
      <c r="W1554" s="1" t="str">
        <f t="shared" si="343"/>
        <v>€</v>
      </c>
      <c r="X1554" s="1" t="str">
        <f t="shared" si="344"/>
        <v>€394M</v>
      </c>
      <c r="Y1554" s="1" t="str">
        <f t="shared" si="345"/>
        <v>€119M</v>
      </c>
      <c r="Z1554" s="1" t="str">
        <f t="shared" si="346"/>
        <v>€1</v>
      </c>
      <c r="AA1554" s="1" t="str">
        <f t="shared" si="347"/>
        <v>€2,02,037</v>
      </c>
      <c r="AB1554" s="6">
        <f t="shared" si="348"/>
        <v>16836.445953593662</v>
      </c>
      <c r="AC1554" s="1" t="str">
        <f t="shared" si="349"/>
        <v>Large</v>
      </c>
    </row>
    <row r="1555" spans="1:29">
      <c r="A1555" s="1" t="s">
        <v>706</v>
      </c>
      <c r="B1555" s="1">
        <v>2011</v>
      </c>
      <c r="C1555" s="1" t="s">
        <v>45</v>
      </c>
      <c r="D1555" s="1" t="s">
        <v>95</v>
      </c>
      <c r="E1555" s="1" t="s">
        <v>18</v>
      </c>
      <c r="F1555" s="1">
        <v>395</v>
      </c>
      <c r="G1555" s="1">
        <v>3376</v>
      </c>
      <c r="H1555" s="1">
        <v>302</v>
      </c>
      <c r="I1555" s="1">
        <v>19.29</v>
      </c>
      <c r="J1555" s="1">
        <v>5</v>
      </c>
      <c r="K1555" s="1" t="s">
        <v>19</v>
      </c>
      <c r="L1555" s="1" t="s">
        <v>19</v>
      </c>
      <c r="M1555" s="1">
        <v>19</v>
      </c>
      <c r="N1555" s="1" t="s">
        <v>29</v>
      </c>
      <c r="O1555" s="1">
        <v>477201</v>
      </c>
      <c r="P1555" s="1">
        <f t="shared" si="350"/>
        <v>2</v>
      </c>
      <c r="Q1555" s="1">
        <f t="shared" si="337"/>
        <v>13</v>
      </c>
      <c r="R1555" s="5">
        <f t="shared" si="338"/>
        <v>0.11700236966824644</v>
      </c>
      <c r="S1555" s="6">
        <f t="shared" si="339"/>
        <v>89454.97630331754</v>
      </c>
      <c r="T1555" s="4">
        <f t="shared" si="340"/>
        <v>0.76455696202531642</v>
      </c>
      <c r="U1555" s="1" t="str">
        <f t="shared" si="341"/>
        <v>Normal</v>
      </c>
      <c r="V1555" s="1" t="str">
        <f t="shared" si="342"/>
        <v>Still Private</v>
      </c>
      <c r="W1555" s="1" t="str">
        <f t="shared" si="343"/>
        <v>A$</v>
      </c>
      <c r="X1555" s="1" t="str">
        <f t="shared" si="344"/>
        <v>A$395M</v>
      </c>
      <c r="Y1555" s="1" t="str">
        <f t="shared" si="345"/>
        <v>A$302M</v>
      </c>
      <c r="Z1555" s="1" t="str">
        <f t="shared" si="346"/>
        <v>A$0</v>
      </c>
      <c r="AA1555" s="1" t="str">
        <f t="shared" si="347"/>
        <v>A$89,455</v>
      </c>
      <c r="AB1555" s="6">
        <f t="shared" si="348"/>
        <v>7454.5813586097947</v>
      </c>
      <c r="AC1555" s="1" t="str">
        <f t="shared" si="349"/>
        <v>Large</v>
      </c>
    </row>
    <row r="1556" spans="1:29">
      <c r="A1556" s="1" t="s">
        <v>119</v>
      </c>
      <c r="B1556" s="1">
        <v>2011</v>
      </c>
      <c r="C1556" s="1" t="s">
        <v>27</v>
      </c>
      <c r="D1556" s="1" t="s">
        <v>51</v>
      </c>
      <c r="E1556" s="1" t="s">
        <v>40</v>
      </c>
      <c r="F1556" s="1">
        <v>455</v>
      </c>
      <c r="G1556" s="1">
        <v>168</v>
      </c>
      <c r="H1556" s="1">
        <v>612</v>
      </c>
      <c r="I1556" s="1">
        <v>9.67</v>
      </c>
      <c r="J1556" s="1">
        <v>6</v>
      </c>
      <c r="K1556" s="1" t="s">
        <v>19</v>
      </c>
      <c r="L1556" s="1" t="s">
        <v>24</v>
      </c>
      <c r="M1556" s="1">
        <v>11</v>
      </c>
      <c r="N1556" s="1" t="s">
        <v>49</v>
      </c>
      <c r="O1556" s="1">
        <v>470816</v>
      </c>
      <c r="P1556" s="1">
        <f t="shared" si="350"/>
        <v>3</v>
      </c>
      <c r="Q1556" s="1">
        <f t="shared" si="337"/>
        <v>13</v>
      </c>
      <c r="R1556" s="5">
        <f t="shared" si="338"/>
        <v>2.7083333333333335</v>
      </c>
      <c r="S1556" s="6">
        <f t="shared" si="339"/>
        <v>3642857.1428571427</v>
      </c>
      <c r="T1556" s="4">
        <f t="shared" si="340"/>
        <v>1.3450549450549452</v>
      </c>
      <c r="U1556" s="1" t="str">
        <f t="shared" si="341"/>
        <v>Normal</v>
      </c>
      <c r="V1556" s="1" t="str">
        <f t="shared" si="342"/>
        <v>IPO</v>
      </c>
      <c r="W1556" s="1" t="str">
        <f t="shared" si="343"/>
        <v>$</v>
      </c>
      <c r="X1556" s="1" t="str">
        <f t="shared" si="344"/>
        <v>$455M</v>
      </c>
      <c r="Y1556" s="1" t="str">
        <f t="shared" si="345"/>
        <v>$612M</v>
      </c>
      <c r="Z1556" s="1" t="str">
        <f t="shared" si="346"/>
        <v>$3</v>
      </c>
      <c r="AA1556" s="1" t="str">
        <f t="shared" si="347"/>
        <v>$36,42,857</v>
      </c>
      <c r="AB1556" s="6">
        <f t="shared" si="348"/>
        <v>303571.42857142858</v>
      </c>
      <c r="AC1556" s="1" t="str">
        <f t="shared" si="349"/>
        <v>Large</v>
      </c>
    </row>
    <row r="1557" spans="1:29">
      <c r="A1557" s="1" t="s">
        <v>3266</v>
      </c>
      <c r="B1557" s="1">
        <v>2011</v>
      </c>
      <c r="C1557" s="1" t="s">
        <v>59</v>
      </c>
      <c r="D1557" s="1" t="s">
        <v>32</v>
      </c>
      <c r="E1557" s="1" t="s">
        <v>23</v>
      </c>
      <c r="F1557" s="1">
        <v>251</v>
      </c>
      <c r="G1557" s="1">
        <v>4474</v>
      </c>
      <c r="H1557" s="1">
        <v>520</v>
      </c>
      <c r="I1557" s="1">
        <v>39.83</v>
      </c>
      <c r="J1557" s="1">
        <v>7</v>
      </c>
      <c r="K1557" s="1" t="s">
        <v>24</v>
      </c>
      <c r="L1557" s="1" t="s">
        <v>19</v>
      </c>
      <c r="M1557" s="1">
        <v>43</v>
      </c>
      <c r="N1557" s="1" t="s">
        <v>49</v>
      </c>
      <c r="O1557" s="1">
        <v>468187</v>
      </c>
      <c r="P1557" s="1">
        <f t="shared" si="350"/>
        <v>5</v>
      </c>
      <c r="Q1557" s="1">
        <f t="shared" si="337"/>
        <v>13</v>
      </c>
      <c r="R1557" s="5">
        <f t="shared" si="338"/>
        <v>5.6101922217255254E-2</v>
      </c>
      <c r="S1557" s="6">
        <f t="shared" si="339"/>
        <v>116227.089852481</v>
      </c>
      <c r="T1557" s="4">
        <f t="shared" si="340"/>
        <v>2.0717131474103585</v>
      </c>
      <c r="U1557" s="1" t="str">
        <f t="shared" si="341"/>
        <v>Normal</v>
      </c>
      <c r="V1557" s="1" t="str">
        <f t="shared" si="342"/>
        <v>Acquired</v>
      </c>
      <c r="W1557" s="1" t="str">
        <f t="shared" si="343"/>
        <v>₹</v>
      </c>
      <c r="X1557" s="1" t="str">
        <f t="shared" si="344"/>
        <v>₹251M</v>
      </c>
      <c r="Y1557" s="1" t="str">
        <f t="shared" si="345"/>
        <v>₹520M</v>
      </c>
      <c r="Z1557" s="1" t="str">
        <f t="shared" si="346"/>
        <v>₹0</v>
      </c>
      <c r="AA1557" s="1" t="str">
        <f t="shared" si="347"/>
        <v>₹1,16,227</v>
      </c>
      <c r="AB1557" s="6">
        <f t="shared" si="348"/>
        <v>9685.590821040083</v>
      </c>
      <c r="AC1557" s="1" t="str">
        <f t="shared" si="349"/>
        <v>Large</v>
      </c>
    </row>
    <row r="1558" spans="1:29">
      <c r="A1558" s="1" t="s">
        <v>280</v>
      </c>
      <c r="B1558" s="1">
        <v>2011</v>
      </c>
      <c r="C1558" s="1" t="s">
        <v>42</v>
      </c>
      <c r="D1558" s="1" t="s">
        <v>102</v>
      </c>
      <c r="E1558" s="1" t="s">
        <v>18</v>
      </c>
      <c r="F1558" s="1">
        <v>340</v>
      </c>
      <c r="G1558" s="1">
        <v>2399</v>
      </c>
      <c r="H1558" s="1">
        <v>813</v>
      </c>
      <c r="I1558" s="1">
        <v>14.98</v>
      </c>
      <c r="J1558" s="1">
        <v>7</v>
      </c>
      <c r="K1558" s="1" t="s">
        <v>24</v>
      </c>
      <c r="L1558" s="1" t="s">
        <v>19</v>
      </c>
      <c r="M1558" s="1">
        <v>53</v>
      </c>
      <c r="N1558" s="1" t="s">
        <v>33</v>
      </c>
      <c r="O1558" s="1">
        <v>415054</v>
      </c>
      <c r="P1558" s="1">
        <f t="shared" si="350"/>
        <v>2</v>
      </c>
      <c r="Q1558" s="1">
        <f t="shared" si="337"/>
        <v>13</v>
      </c>
      <c r="R1558" s="5">
        <f t="shared" si="338"/>
        <v>0.14172571904960402</v>
      </c>
      <c r="S1558" s="6">
        <f t="shared" si="339"/>
        <v>338891.20466861193</v>
      </c>
      <c r="T1558" s="4">
        <f t="shared" si="340"/>
        <v>2.3911764705882352</v>
      </c>
      <c r="U1558" s="1" t="str">
        <f t="shared" si="341"/>
        <v>Normal</v>
      </c>
      <c r="V1558" s="1" t="str">
        <f t="shared" si="342"/>
        <v>Acquired</v>
      </c>
      <c r="W1558" s="1" t="str">
        <f t="shared" si="343"/>
        <v>¥</v>
      </c>
      <c r="X1558" s="1" t="str">
        <f t="shared" si="344"/>
        <v>¥340M</v>
      </c>
      <c r="Y1558" s="1" t="str">
        <f t="shared" si="345"/>
        <v>¥813M</v>
      </c>
      <c r="Z1558" s="1" t="str">
        <f t="shared" si="346"/>
        <v>¥0</v>
      </c>
      <c r="AA1558" s="1" t="str">
        <f t="shared" si="347"/>
        <v>¥3,38,891</v>
      </c>
      <c r="AB1558" s="6">
        <f t="shared" si="348"/>
        <v>28240.933722384329</v>
      </c>
      <c r="AC1558" s="1" t="str">
        <f t="shared" si="349"/>
        <v>Large</v>
      </c>
    </row>
    <row r="1559" spans="1:29">
      <c r="A1559" s="1" t="s">
        <v>4904</v>
      </c>
      <c r="B1559" s="1">
        <v>2011</v>
      </c>
      <c r="C1559" s="1" t="s">
        <v>53</v>
      </c>
      <c r="D1559" s="1" t="s">
        <v>39</v>
      </c>
      <c r="E1559" s="1" t="s">
        <v>28</v>
      </c>
      <c r="F1559" s="1">
        <v>209</v>
      </c>
      <c r="G1559" s="1">
        <v>1198</v>
      </c>
      <c r="H1559" s="1">
        <v>160</v>
      </c>
      <c r="I1559" s="1">
        <v>3.03</v>
      </c>
      <c r="J1559" s="1">
        <v>6</v>
      </c>
      <c r="K1559" s="1" t="s">
        <v>24</v>
      </c>
      <c r="L1559" s="1" t="s">
        <v>19</v>
      </c>
      <c r="M1559" s="1">
        <v>63</v>
      </c>
      <c r="N1559" s="1" t="s">
        <v>20</v>
      </c>
      <c r="O1559" s="1">
        <v>318045</v>
      </c>
      <c r="P1559" s="1">
        <f t="shared" si="350"/>
        <v>1</v>
      </c>
      <c r="Q1559" s="1">
        <f t="shared" si="337"/>
        <v>13</v>
      </c>
      <c r="R1559" s="5">
        <f t="shared" si="338"/>
        <v>0.17445742904841402</v>
      </c>
      <c r="S1559" s="6">
        <f t="shared" si="339"/>
        <v>133555.92654424041</v>
      </c>
      <c r="T1559" s="4">
        <f t="shared" si="340"/>
        <v>0.76555023923444976</v>
      </c>
      <c r="U1559" s="1" t="str">
        <f t="shared" si="341"/>
        <v>Normal</v>
      </c>
      <c r="V1559" s="1" t="str">
        <f t="shared" si="342"/>
        <v>Acquired</v>
      </c>
      <c r="W1559" s="1">
        <f t="shared" si="343"/>
        <v>0</v>
      </c>
      <c r="X1559" s="1" t="str">
        <f t="shared" si="344"/>
        <v>0209M</v>
      </c>
      <c r="Y1559" s="1" t="str">
        <f t="shared" si="345"/>
        <v>0160M</v>
      </c>
      <c r="Z1559" s="1" t="str">
        <f t="shared" si="346"/>
        <v>00</v>
      </c>
      <c r="AA1559" s="1" t="str">
        <f t="shared" si="347"/>
        <v>01,33,556</v>
      </c>
      <c r="AB1559" s="6">
        <f t="shared" si="348"/>
        <v>11129.660545353367</v>
      </c>
      <c r="AC1559" s="1" t="str">
        <f t="shared" si="349"/>
        <v>Large</v>
      </c>
    </row>
    <row r="1560" spans="1:29">
      <c r="A1560" s="1" t="s">
        <v>4160</v>
      </c>
      <c r="B1560" s="1">
        <v>2011</v>
      </c>
      <c r="C1560" s="1" t="s">
        <v>16</v>
      </c>
      <c r="D1560" s="1" t="s">
        <v>48</v>
      </c>
      <c r="E1560" s="1" t="s">
        <v>40</v>
      </c>
      <c r="F1560" s="1">
        <v>288</v>
      </c>
      <c r="G1560" s="1">
        <v>98</v>
      </c>
      <c r="H1560" s="1">
        <v>943</v>
      </c>
      <c r="I1560" s="1">
        <v>35.020000000000003</v>
      </c>
      <c r="J1560" s="1">
        <v>7</v>
      </c>
      <c r="K1560" s="1" t="s">
        <v>24</v>
      </c>
      <c r="L1560" s="1" t="s">
        <v>19</v>
      </c>
      <c r="M1560" s="1">
        <v>35</v>
      </c>
      <c r="N1560" s="1" t="s">
        <v>20</v>
      </c>
      <c r="O1560" s="1">
        <v>223801</v>
      </c>
      <c r="P1560" s="1">
        <f t="shared" si="350"/>
        <v>3</v>
      </c>
      <c r="Q1560" s="1">
        <f t="shared" si="337"/>
        <v>13</v>
      </c>
      <c r="R1560" s="5">
        <f t="shared" si="338"/>
        <v>2.9387755102040818</v>
      </c>
      <c r="S1560" s="6">
        <f t="shared" si="339"/>
        <v>9622448.9795918372</v>
      </c>
      <c r="T1560" s="4">
        <f t="shared" si="340"/>
        <v>3.2743055555555554</v>
      </c>
      <c r="U1560" s="1" t="str">
        <f t="shared" si="341"/>
        <v>Normal</v>
      </c>
      <c r="V1560" s="1" t="str">
        <f t="shared" si="342"/>
        <v>Acquired</v>
      </c>
      <c r="W1560" s="1" t="str">
        <f t="shared" si="343"/>
        <v>$</v>
      </c>
      <c r="X1560" s="1" t="str">
        <f t="shared" si="344"/>
        <v>$288M</v>
      </c>
      <c r="Y1560" s="1" t="str">
        <f t="shared" si="345"/>
        <v>$943M</v>
      </c>
      <c r="Z1560" s="1" t="str">
        <f t="shared" si="346"/>
        <v>$3</v>
      </c>
      <c r="AA1560" s="1" t="str">
        <f t="shared" si="347"/>
        <v>$96,22,449</v>
      </c>
      <c r="AB1560" s="6">
        <f t="shared" si="348"/>
        <v>801870.74829931976</v>
      </c>
      <c r="AC1560" s="1" t="str">
        <f t="shared" si="349"/>
        <v>Large</v>
      </c>
    </row>
    <row r="1561" spans="1:29">
      <c r="A1561" s="1" t="s">
        <v>633</v>
      </c>
      <c r="B1561" s="1">
        <v>2011</v>
      </c>
      <c r="C1561" s="1" t="s">
        <v>59</v>
      </c>
      <c r="D1561" s="1" t="s">
        <v>51</v>
      </c>
      <c r="E1561" s="1" t="s">
        <v>40</v>
      </c>
      <c r="F1561" s="1">
        <v>394</v>
      </c>
      <c r="G1561" s="1">
        <v>3898</v>
      </c>
      <c r="H1561" s="1">
        <v>414</v>
      </c>
      <c r="I1561" s="1">
        <v>26.48</v>
      </c>
      <c r="J1561" s="1">
        <v>4</v>
      </c>
      <c r="K1561" s="1" t="s">
        <v>19</v>
      </c>
      <c r="L1561" s="1" t="s">
        <v>19</v>
      </c>
      <c r="M1561" s="1">
        <v>23</v>
      </c>
      <c r="N1561" s="1" t="s">
        <v>20</v>
      </c>
      <c r="O1561" s="1">
        <v>204715</v>
      </c>
      <c r="P1561" s="1">
        <f t="shared" si="350"/>
        <v>3</v>
      </c>
      <c r="Q1561" s="1">
        <f t="shared" si="337"/>
        <v>13</v>
      </c>
      <c r="R1561" s="5">
        <f t="shared" si="338"/>
        <v>0.10107747562852745</v>
      </c>
      <c r="S1561" s="6">
        <f t="shared" si="339"/>
        <v>106208.31195484864</v>
      </c>
      <c r="T1561" s="4">
        <f t="shared" si="340"/>
        <v>1.0507614213197969</v>
      </c>
      <c r="U1561" s="1" t="str">
        <f t="shared" si="341"/>
        <v>Normal</v>
      </c>
      <c r="V1561" s="1" t="str">
        <f t="shared" si="342"/>
        <v>Still Private</v>
      </c>
      <c r="W1561" s="1" t="str">
        <f t="shared" si="343"/>
        <v>₹</v>
      </c>
      <c r="X1561" s="1" t="str">
        <f t="shared" si="344"/>
        <v>₹394M</v>
      </c>
      <c r="Y1561" s="1" t="str">
        <f t="shared" si="345"/>
        <v>₹414M</v>
      </c>
      <c r="Z1561" s="1" t="str">
        <f t="shared" si="346"/>
        <v>₹0</v>
      </c>
      <c r="AA1561" s="1" t="str">
        <f t="shared" si="347"/>
        <v>₹1,06,208</v>
      </c>
      <c r="AB1561" s="6">
        <f t="shared" si="348"/>
        <v>8850.6926629040536</v>
      </c>
      <c r="AC1561" s="1" t="str">
        <f t="shared" si="349"/>
        <v>Large</v>
      </c>
    </row>
    <row r="1562" spans="1:29">
      <c r="A1562" s="1" t="s">
        <v>2050</v>
      </c>
      <c r="B1562" s="1">
        <v>2011</v>
      </c>
      <c r="C1562" s="1" t="s">
        <v>53</v>
      </c>
      <c r="D1562" s="1" t="s">
        <v>32</v>
      </c>
      <c r="E1562" s="1" t="s">
        <v>28</v>
      </c>
      <c r="F1562" s="1">
        <v>347</v>
      </c>
      <c r="G1562" s="1">
        <v>1231</v>
      </c>
      <c r="H1562" s="1">
        <v>711</v>
      </c>
      <c r="I1562" s="1">
        <v>17.3</v>
      </c>
      <c r="J1562" s="1">
        <v>1</v>
      </c>
      <c r="K1562" s="1" t="s">
        <v>24</v>
      </c>
      <c r="L1562" s="1" t="s">
        <v>19</v>
      </c>
      <c r="M1562" s="1">
        <v>4</v>
      </c>
      <c r="N1562" s="1" t="s">
        <v>20</v>
      </c>
      <c r="O1562" s="1">
        <v>203823</v>
      </c>
      <c r="P1562" s="1">
        <f t="shared" si="350"/>
        <v>1</v>
      </c>
      <c r="Q1562" s="1">
        <f t="shared" si="337"/>
        <v>13</v>
      </c>
      <c r="R1562" s="5">
        <f t="shared" si="338"/>
        <v>0.28188464662875712</v>
      </c>
      <c r="S1562" s="6">
        <f t="shared" si="339"/>
        <v>577579.20389926888</v>
      </c>
      <c r="T1562" s="4">
        <f t="shared" si="340"/>
        <v>2.048991354466859</v>
      </c>
      <c r="U1562" s="1" t="str">
        <f t="shared" si="341"/>
        <v>Normal</v>
      </c>
      <c r="V1562" s="1" t="str">
        <f t="shared" si="342"/>
        <v>Acquired</v>
      </c>
      <c r="W1562" s="1">
        <f t="shared" si="343"/>
        <v>0</v>
      </c>
      <c r="X1562" s="1" t="str">
        <f t="shared" si="344"/>
        <v>0347M</v>
      </c>
      <c r="Y1562" s="1" t="str">
        <f t="shared" si="345"/>
        <v>0711M</v>
      </c>
      <c r="Z1562" s="1" t="str">
        <f t="shared" si="346"/>
        <v>00</v>
      </c>
      <c r="AA1562" s="1" t="str">
        <f t="shared" si="347"/>
        <v>05,77,579</v>
      </c>
      <c r="AB1562" s="6">
        <f t="shared" si="348"/>
        <v>48131.600324939071</v>
      </c>
      <c r="AC1562" s="1" t="str">
        <f t="shared" si="349"/>
        <v>Large</v>
      </c>
    </row>
    <row r="1563" spans="1:29">
      <c r="A1563" s="1" t="s">
        <v>4661</v>
      </c>
      <c r="B1563" s="1">
        <v>2011</v>
      </c>
      <c r="C1563" s="1" t="s">
        <v>45</v>
      </c>
      <c r="D1563" s="1" t="s">
        <v>102</v>
      </c>
      <c r="E1563" s="1" t="s">
        <v>23</v>
      </c>
      <c r="F1563" s="1">
        <v>424</v>
      </c>
      <c r="G1563" s="1">
        <v>338</v>
      </c>
      <c r="H1563" s="1">
        <v>488</v>
      </c>
      <c r="I1563" s="1">
        <v>45.85</v>
      </c>
      <c r="J1563" s="1">
        <v>3</v>
      </c>
      <c r="K1563" s="1" t="s">
        <v>24</v>
      </c>
      <c r="L1563" s="1" t="s">
        <v>19</v>
      </c>
      <c r="M1563" s="1">
        <v>10</v>
      </c>
      <c r="N1563" s="1" t="s">
        <v>29</v>
      </c>
      <c r="O1563" s="1">
        <v>148065</v>
      </c>
      <c r="P1563" s="1">
        <f t="shared" si="350"/>
        <v>5</v>
      </c>
      <c r="Q1563" s="1">
        <f t="shared" si="337"/>
        <v>13</v>
      </c>
      <c r="R1563" s="5">
        <f t="shared" si="338"/>
        <v>1.2544378698224852</v>
      </c>
      <c r="S1563" s="6">
        <f t="shared" si="339"/>
        <v>1443786.9822485207</v>
      </c>
      <c r="T1563" s="4">
        <f t="shared" si="340"/>
        <v>1.1509433962264151</v>
      </c>
      <c r="U1563" s="1" t="str">
        <f t="shared" si="341"/>
        <v>Normal</v>
      </c>
      <c r="V1563" s="1" t="str">
        <f t="shared" si="342"/>
        <v>Acquired</v>
      </c>
      <c r="W1563" s="1" t="str">
        <f t="shared" si="343"/>
        <v>A$</v>
      </c>
      <c r="X1563" s="1" t="str">
        <f t="shared" si="344"/>
        <v>A$424M</v>
      </c>
      <c r="Y1563" s="1" t="str">
        <f t="shared" si="345"/>
        <v>A$488M</v>
      </c>
      <c r="Z1563" s="1" t="str">
        <f t="shared" si="346"/>
        <v>A$1</v>
      </c>
      <c r="AA1563" s="1" t="str">
        <f t="shared" si="347"/>
        <v>A$14,43,787</v>
      </c>
      <c r="AB1563" s="6">
        <f t="shared" si="348"/>
        <v>120315.5818540434</v>
      </c>
      <c r="AC1563" s="1" t="str">
        <f t="shared" si="349"/>
        <v>Large</v>
      </c>
    </row>
    <row r="1564" spans="1:29">
      <c r="A1564" s="1" t="s">
        <v>3670</v>
      </c>
      <c r="B1564" s="1">
        <v>2011</v>
      </c>
      <c r="C1564" s="1" t="s">
        <v>35</v>
      </c>
      <c r="D1564" s="1" t="s">
        <v>51</v>
      </c>
      <c r="E1564" s="1" t="s">
        <v>28</v>
      </c>
      <c r="F1564" s="1">
        <v>470</v>
      </c>
      <c r="G1564" s="1">
        <v>2688</v>
      </c>
      <c r="H1564" s="1">
        <v>329</v>
      </c>
      <c r="I1564" s="1">
        <v>9.75</v>
      </c>
      <c r="J1564" s="1">
        <v>4</v>
      </c>
      <c r="K1564" s="1" t="s">
        <v>19</v>
      </c>
      <c r="L1564" s="1" t="s">
        <v>19</v>
      </c>
      <c r="M1564" s="1">
        <v>2</v>
      </c>
      <c r="N1564" s="1" t="s">
        <v>33</v>
      </c>
      <c r="O1564" s="1">
        <v>122336</v>
      </c>
      <c r="P1564" s="1">
        <f t="shared" si="350"/>
        <v>1</v>
      </c>
      <c r="Q1564" s="1">
        <f t="shared" si="337"/>
        <v>13</v>
      </c>
      <c r="R1564" s="5">
        <f t="shared" si="338"/>
        <v>0.17485119047619047</v>
      </c>
      <c r="S1564" s="6">
        <f t="shared" si="339"/>
        <v>122395.83333333333</v>
      </c>
      <c r="T1564" s="4">
        <f t="shared" si="340"/>
        <v>0.7</v>
      </c>
      <c r="U1564" s="1" t="str">
        <f t="shared" si="341"/>
        <v>Normal</v>
      </c>
      <c r="V1564" s="1" t="str">
        <f t="shared" si="342"/>
        <v>Still Private</v>
      </c>
      <c r="W1564" s="1" t="str">
        <f t="shared" si="343"/>
        <v>¥</v>
      </c>
      <c r="X1564" s="1" t="str">
        <f t="shared" si="344"/>
        <v>¥470M</v>
      </c>
      <c r="Y1564" s="1" t="str">
        <f t="shared" si="345"/>
        <v>¥329M</v>
      </c>
      <c r="Z1564" s="1" t="str">
        <f t="shared" si="346"/>
        <v>¥0</v>
      </c>
      <c r="AA1564" s="1" t="str">
        <f t="shared" si="347"/>
        <v>¥1,22,396</v>
      </c>
      <c r="AB1564" s="6">
        <f t="shared" si="348"/>
        <v>10199.652777777777</v>
      </c>
      <c r="AC1564" s="1" t="str">
        <f t="shared" si="349"/>
        <v>Large</v>
      </c>
    </row>
    <row r="1565" spans="1:29">
      <c r="A1565" s="1" t="s">
        <v>4951</v>
      </c>
      <c r="B1565" s="1">
        <v>2011</v>
      </c>
      <c r="C1565" s="1" t="s">
        <v>53</v>
      </c>
      <c r="D1565" s="1" t="s">
        <v>36</v>
      </c>
      <c r="E1565" s="1" t="s">
        <v>23</v>
      </c>
      <c r="F1565" s="1">
        <v>446</v>
      </c>
      <c r="G1565" s="1">
        <v>723</v>
      </c>
      <c r="H1565" s="1">
        <v>958</v>
      </c>
      <c r="I1565" s="1">
        <v>30.04</v>
      </c>
      <c r="J1565" s="1">
        <v>7</v>
      </c>
      <c r="K1565" s="1" t="s">
        <v>24</v>
      </c>
      <c r="L1565" s="1" t="s">
        <v>19</v>
      </c>
      <c r="M1565" s="1">
        <v>13</v>
      </c>
      <c r="N1565" s="1" t="s">
        <v>49</v>
      </c>
      <c r="O1565" s="1">
        <v>42144</v>
      </c>
      <c r="P1565" s="1">
        <f t="shared" si="350"/>
        <v>5</v>
      </c>
      <c r="Q1565" s="1">
        <f t="shared" si="337"/>
        <v>13</v>
      </c>
      <c r="R1565" s="5">
        <f t="shared" si="338"/>
        <v>0.61687413554633475</v>
      </c>
      <c r="S1565" s="6">
        <f t="shared" si="339"/>
        <v>1325034.5781466113</v>
      </c>
      <c r="T1565" s="4">
        <f t="shared" si="340"/>
        <v>2.1479820627802693</v>
      </c>
      <c r="U1565" s="1" t="str">
        <f t="shared" si="341"/>
        <v>Normal</v>
      </c>
      <c r="V1565" s="1" t="str">
        <f t="shared" si="342"/>
        <v>Acquired</v>
      </c>
      <c r="W1565" s="1">
        <f t="shared" si="343"/>
        <v>0</v>
      </c>
      <c r="X1565" s="1" t="str">
        <f t="shared" si="344"/>
        <v>0446M</v>
      </c>
      <c r="Y1565" s="1" t="str">
        <f t="shared" si="345"/>
        <v>0958M</v>
      </c>
      <c r="Z1565" s="1" t="str">
        <f t="shared" si="346"/>
        <v>01</v>
      </c>
      <c r="AA1565" s="1" t="str">
        <f t="shared" si="347"/>
        <v>013,25,035</v>
      </c>
      <c r="AB1565" s="6">
        <f t="shared" si="348"/>
        <v>110419.54817888427</v>
      </c>
      <c r="AC1565" s="1" t="str">
        <f t="shared" si="349"/>
        <v>Large</v>
      </c>
    </row>
    <row r="1566" spans="1:29">
      <c r="A1566" s="1" t="s">
        <v>4392</v>
      </c>
      <c r="B1566" s="1">
        <v>2012</v>
      </c>
      <c r="C1566" s="1" t="s">
        <v>22</v>
      </c>
      <c r="D1566" s="1" t="s">
        <v>102</v>
      </c>
      <c r="E1566" s="1" t="s">
        <v>18</v>
      </c>
      <c r="F1566" s="1">
        <v>246</v>
      </c>
      <c r="G1566" s="1">
        <v>3327</v>
      </c>
      <c r="H1566" s="1">
        <v>784</v>
      </c>
      <c r="I1566" s="1">
        <v>22.19</v>
      </c>
      <c r="J1566" s="1">
        <v>4</v>
      </c>
      <c r="K1566" s="1" t="s">
        <v>24</v>
      </c>
      <c r="L1566" s="1" t="s">
        <v>24</v>
      </c>
      <c r="M1566" s="1">
        <v>10</v>
      </c>
      <c r="N1566" s="1" t="s">
        <v>33</v>
      </c>
      <c r="O1566" s="1">
        <v>4939759</v>
      </c>
      <c r="P1566" s="1">
        <f t="shared" si="350"/>
        <v>2</v>
      </c>
      <c r="Q1566" s="1">
        <f t="shared" si="337"/>
        <v>12</v>
      </c>
      <c r="R1566" s="5">
        <f t="shared" si="338"/>
        <v>7.3940486925157797E-2</v>
      </c>
      <c r="S1566" s="6">
        <f t="shared" si="339"/>
        <v>235647.73068830778</v>
      </c>
      <c r="T1566" s="4">
        <f t="shared" si="340"/>
        <v>3.1869918699186992</v>
      </c>
      <c r="U1566" s="1" t="str">
        <f t="shared" si="341"/>
        <v>Normal</v>
      </c>
      <c r="V1566" s="1" t="str">
        <f t="shared" si="342"/>
        <v>Acquired</v>
      </c>
      <c r="W1566" s="1" t="str">
        <f t="shared" si="343"/>
        <v>£</v>
      </c>
      <c r="X1566" s="1" t="str">
        <f t="shared" si="344"/>
        <v>£246M</v>
      </c>
      <c r="Y1566" s="1" t="str">
        <f t="shared" si="345"/>
        <v>£784M</v>
      </c>
      <c r="Z1566" s="1" t="str">
        <f t="shared" si="346"/>
        <v>£0</v>
      </c>
      <c r="AA1566" s="1" t="str">
        <f t="shared" si="347"/>
        <v>£2,35,648</v>
      </c>
      <c r="AB1566" s="6">
        <f t="shared" si="348"/>
        <v>19637.310890692315</v>
      </c>
      <c r="AC1566" s="1" t="str">
        <f t="shared" si="349"/>
        <v>Large</v>
      </c>
    </row>
    <row r="1567" spans="1:29">
      <c r="A1567" s="1" t="s">
        <v>3849</v>
      </c>
      <c r="B1567" s="1">
        <v>2012</v>
      </c>
      <c r="C1567" s="1" t="s">
        <v>73</v>
      </c>
      <c r="D1567" s="1" t="s">
        <v>102</v>
      </c>
      <c r="E1567" s="1" t="s">
        <v>18</v>
      </c>
      <c r="F1567" s="1">
        <v>420</v>
      </c>
      <c r="G1567" s="1">
        <v>660</v>
      </c>
      <c r="H1567" s="1">
        <v>569</v>
      </c>
      <c r="I1567" s="1">
        <v>4.8099999999999996</v>
      </c>
      <c r="J1567" s="1">
        <v>3</v>
      </c>
      <c r="K1567" s="1" t="s">
        <v>19</v>
      </c>
      <c r="L1567" s="1" t="s">
        <v>19</v>
      </c>
      <c r="M1567" s="1">
        <v>20</v>
      </c>
      <c r="N1567" s="1" t="s">
        <v>25</v>
      </c>
      <c r="O1567" s="1">
        <v>4905487</v>
      </c>
      <c r="P1567" s="1">
        <f t="shared" si="350"/>
        <v>2</v>
      </c>
      <c r="Q1567" s="1">
        <f t="shared" si="337"/>
        <v>12</v>
      </c>
      <c r="R1567" s="5">
        <f t="shared" si="338"/>
        <v>0.63636363636363635</v>
      </c>
      <c r="S1567" s="6">
        <f t="shared" si="339"/>
        <v>862121.21212121216</v>
      </c>
      <c r="T1567" s="4">
        <f t="shared" si="340"/>
        <v>1.3547619047619048</v>
      </c>
      <c r="U1567" s="1" t="str">
        <f t="shared" si="341"/>
        <v>Normal</v>
      </c>
      <c r="V1567" s="1" t="str">
        <f t="shared" si="342"/>
        <v>Still Private</v>
      </c>
      <c r="W1567" s="1" t="str">
        <f t="shared" si="343"/>
        <v>€</v>
      </c>
      <c r="X1567" s="1" t="str">
        <f t="shared" si="344"/>
        <v>€420M</v>
      </c>
      <c r="Y1567" s="1" t="str">
        <f t="shared" si="345"/>
        <v>€569M</v>
      </c>
      <c r="Z1567" s="1" t="str">
        <f t="shared" si="346"/>
        <v>€1</v>
      </c>
      <c r="AA1567" s="1" t="str">
        <f t="shared" si="347"/>
        <v>€8,62,121</v>
      </c>
      <c r="AB1567" s="6">
        <f t="shared" si="348"/>
        <v>71843.434343434346</v>
      </c>
      <c r="AC1567" s="1" t="str">
        <f t="shared" si="349"/>
        <v>Large</v>
      </c>
    </row>
    <row r="1568" spans="1:29">
      <c r="A1568" s="1" t="s">
        <v>650</v>
      </c>
      <c r="B1568" s="1">
        <v>2012</v>
      </c>
      <c r="C1568" s="1" t="s">
        <v>35</v>
      </c>
      <c r="D1568" s="1" t="s">
        <v>43</v>
      </c>
      <c r="E1568" s="1" t="s">
        <v>18</v>
      </c>
      <c r="F1568" s="1">
        <v>381</v>
      </c>
      <c r="G1568" s="1">
        <v>3710</v>
      </c>
      <c r="H1568" s="1">
        <v>32</v>
      </c>
      <c r="I1568" s="1">
        <v>39.96</v>
      </c>
      <c r="J1568" s="1">
        <v>3</v>
      </c>
      <c r="K1568" s="1" t="s">
        <v>24</v>
      </c>
      <c r="L1568" s="1" t="s">
        <v>19</v>
      </c>
      <c r="M1568" s="1">
        <v>12</v>
      </c>
      <c r="N1568" s="1" t="s">
        <v>25</v>
      </c>
      <c r="O1568" s="1">
        <v>4881933</v>
      </c>
      <c r="P1568" s="1">
        <f t="shared" si="350"/>
        <v>2</v>
      </c>
      <c r="Q1568" s="1">
        <f t="shared" si="337"/>
        <v>12</v>
      </c>
      <c r="R1568" s="5">
        <f t="shared" si="338"/>
        <v>0.10269541778975741</v>
      </c>
      <c r="S1568" s="6">
        <f t="shared" si="339"/>
        <v>8625.3369272237196</v>
      </c>
      <c r="T1568" s="4">
        <f t="shared" si="340"/>
        <v>8.3989501312335957E-2</v>
      </c>
      <c r="U1568" s="1" t="str">
        <f t="shared" si="341"/>
        <v>Normal</v>
      </c>
      <c r="V1568" s="1" t="str">
        <f t="shared" si="342"/>
        <v>Acquired</v>
      </c>
      <c r="W1568" s="1" t="str">
        <f t="shared" si="343"/>
        <v>¥</v>
      </c>
      <c r="X1568" s="1" t="str">
        <f t="shared" si="344"/>
        <v>¥381M</v>
      </c>
      <c r="Y1568" s="1" t="str">
        <f t="shared" si="345"/>
        <v>¥32M</v>
      </c>
      <c r="Z1568" s="1" t="str">
        <f t="shared" si="346"/>
        <v>¥0</v>
      </c>
      <c r="AA1568" s="1" t="str">
        <f t="shared" si="347"/>
        <v>¥8,625</v>
      </c>
      <c r="AB1568" s="6">
        <f t="shared" si="348"/>
        <v>718.7780772686433</v>
      </c>
      <c r="AC1568" s="1" t="str">
        <f t="shared" si="349"/>
        <v>Large</v>
      </c>
    </row>
    <row r="1569" spans="1:29">
      <c r="A1569" s="1" t="s">
        <v>1974</v>
      </c>
      <c r="B1569" s="1">
        <v>2012</v>
      </c>
      <c r="C1569" s="1" t="s">
        <v>45</v>
      </c>
      <c r="D1569" s="1" t="s">
        <v>39</v>
      </c>
      <c r="E1569" s="1" t="s">
        <v>37</v>
      </c>
      <c r="F1569" s="1">
        <v>282</v>
      </c>
      <c r="G1569" s="1">
        <v>3742</v>
      </c>
      <c r="H1569" s="1">
        <v>952</v>
      </c>
      <c r="I1569" s="1">
        <v>15.31</v>
      </c>
      <c r="J1569" s="1">
        <v>2</v>
      </c>
      <c r="K1569" s="1" t="s">
        <v>24</v>
      </c>
      <c r="L1569" s="1" t="s">
        <v>19</v>
      </c>
      <c r="M1569" s="1">
        <v>83</v>
      </c>
      <c r="N1569" s="1" t="s">
        <v>33</v>
      </c>
      <c r="O1569" s="1">
        <v>4878876</v>
      </c>
      <c r="P1569" s="1">
        <f t="shared" si="350"/>
        <v>4</v>
      </c>
      <c r="Q1569" s="1">
        <f t="shared" si="337"/>
        <v>12</v>
      </c>
      <c r="R1569" s="5">
        <f t="shared" si="338"/>
        <v>7.536076964190272E-2</v>
      </c>
      <c r="S1569" s="6">
        <f t="shared" si="339"/>
        <v>254409.40673436664</v>
      </c>
      <c r="T1569" s="4">
        <f t="shared" si="340"/>
        <v>3.375886524822695</v>
      </c>
      <c r="U1569" s="1" t="str">
        <f t="shared" si="341"/>
        <v>Normal</v>
      </c>
      <c r="V1569" s="1" t="str">
        <f t="shared" si="342"/>
        <v>Acquired</v>
      </c>
      <c r="W1569" s="1" t="str">
        <f t="shared" si="343"/>
        <v>A$</v>
      </c>
      <c r="X1569" s="1" t="str">
        <f t="shared" si="344"/>
        <v>A$282M</v>
      </c>
      <c r="Y1569" s="1" t="str">
        <f t="shared" si="345"/>
        <v>A$952M</v>
      </c>
      <c r="Z1569" s="1" t="str">
        <f t="shared" si="346"/>
        <v>A$0</v>
      </c>
      <c r="AA1569" s="1" t="str">
        <f t="shared" si="347"/>
        <v>A$2,54,409</v>
      </c>
      <c r="AB1569" s="6">
        <f t="shared" si="348"/>
        <v>21200.783894530556</v>
      </c>
      <c r="AC1569" s="1" t="str">
        <f t="shared" si="349"/>
        <v>Large</v>
      </c>
    </row>
    <row r="1570" spans="1:29">
      <c r="A1570" s="1" t="s">
        <v>2426</v>
      </c>
      <c r="B1570" s="1">
        <v>2012</v>
      </c>
      <c r="C1570" s="1" t="s">
        <v>35</v>
      </c>
      <c r="D1570" s="1" t="s">
        <v>46</v>
      </c>
      <c r="E1570" s="1" t="s">
        <v>18</v>
      </c>
      <c r="F1570" s="1">
        <v>238</v>
      </c>
      <c r="G1570" s="1">
        <v>2127</v>
      </c>
      <c r="H1570" s="1">
        <v>444</v>
      </c>
      <c r="I1570" s="1">
        <v>34.85</v>
      </c>
      <c r="J1570" s="1">
        <v>9</v>
      </c>
      <c r="K1570" s="1" t="s">
        <v>19</v>
      </c>
      <c r="L1570" s="1" t="s">
        <v>24</v>
      </c>
      <c r="M1570" s="1">
        <v>22</v>
      </c>
      <c r="N1570" s="1" t="s">
        <v>25</v>
      </c>
      <c r="O1570" s="1">
        <v>4874124</v>
      </c>
      <c r="P1570" s="1">
        <f t="shared" si="350"/>
        <v>2</v>
      </c>
      <c r="Q1570" s="1">
        <f t="shared" si="337"/>
        <v>12</v>
      </c>
      <c r="R1570" s="5">
        <f t="shared" si="338"/>
        <v>0.11189468735307946</v>
      </c>
      <c r="S1570" s="6">
        <f t="shared" si="339"/>
        <v>208744.7108603667</v>
      </c>
      <c r="T1570" s="4">
        <f t="shared" si="340"/>
        <v>1.865546218487395</v>
      </c>
      <c r="U1570" s="1" t="str">
        <f t="shared" si="341"/>
        <v>High Performer</v>
      </c>
      <c r="V1570" s="1" t="str">
        <f t="shared" si="342"/>
        <v>IPO</v>
      </c>
      <c r="W1570" s="1" t="str">
        <f t="shared" si="343"/>
        <v>¥</v>
      </c>
      <c r="X1570" s="1" t="str">
        <f t="shared" si="344"/>
        <v>¥238M</v>
      </c>
      <c r="Y1570" s="1" t="str">
        <f t="shared" si="345"/>
        <v>¥444M</v>
      </c>
      <c r="Z1570" s="1" t="str">
        <f t="shared" si="346"/>
        <v>¥0</v>
      </c>
      <c r="AA1570" s="1" t="str">
        <f t="shared" si="347"/>
        <v>¥2,08,745</v>
      </c>
      <c r="AB1570" s="6">
        <f t="shared" si="348"/>
        <v>17395.392571697226</v>
      </c>
      <c r="AC1570" s="1" t="str">
        <f t="shared" si="349"/>
        <v>Large</v>
      </c>
    </row>
    <row r="1571" spans="1:29">
      <c r="A1571" s="1" t="s">
        <v>153</v>
      </c>
      <c r="B1571" s="1">
        <v>2012</v>
      </c>
      <c r="C1571" s="1" t="s">
        <v>35</v>
      </c>
      <c r="D1571" s="1" t="s">
        <v>51</v>
      </c>
      <c r="E1571" s="1" t="s">
        <v>28</v>
      </c>
      <c r="F1571" s="1">
        <v>305</v>
      </c>
      <c r="G1571" s="1">
        <v>4485</v>
      </c>
      <c r="H1571" s="1">
        <v>352</v>
      </c>
      <c r="I1571" s="1">
        <v>11.13</v>
      </c>
      <c r="J1571" s="1">
        <v>7</v>
      </c>
      <c r="K1571" s="1" t="s">
        <v>19</v>
      </c>
      <c r="L1571" s="1" t="s">
        <v>19</v>
      </c>
      <c r="M1571" s="1">
        <v>65</v>
      </c>
      <c r="N1571" s="1" t="s">
        <v>33</v>
      </c>
      <c r="O1571" s="1">
        <v>4787479</v>
      </c>
      <c r="P1571" s="1">
        <f t="shared" si="350"/>
        <v>1</v>
      </c>
      <c r="Q1571" s="1">
        <f t="shared" si="337"/>
        <v>12</v>
      </c>
      <c r="R1571" s="5">
        <f t="shared" si="338"/>
        <v>6.8004459308807136E-2</v>
      </c>
      <c r="S1571" s="6">
        <f t="shared" si="339"/>
        <v>78483.835005574132</v>
      </c>
      <c r="T1571" s="4">
        <f t="shared" si="340"/>
        <v>1.1540983606557378</v>
      </c>
      <c r="U1571" s="1" t="str">
        <f t="shared" si="341"/>
        <v>Normal</v>
      </c>
      <c r="V1571" s="1" t="str">
        <f t="shared" si="342"/>
        <v>Still Private</v>
      </c>
      <c r="W1571" s="1" t="str">
        <f t="shared" si="343"/>
        <v>¥</v>
      </c>
      <c r="X1571" s="1" t="str">
        <f t="shared" si="344"/>
        <v>¥305M</v>
      </c>
      <c r="Y1571" s="1" t="str">
        <f t="shared" si="345"/>
        <v>¥352M</v>
      </c>
      <c r="Z1571" s="1" t="str">
        <f t="shared" si="346"/>
        <v>¥0</v>
      </c>
      <c r="AA1571" s="1" t="str">
        <f t="shared" si="347"/>
        <v>¥78,484</v>
      </c>
      <c r="AB1571" s="6">
        <f t="shared" si="348"/>
        <v>6540.3195837978446</v>
      </c>
      <c r="AC1571" s="1" t="str">
        <f t="shared" si="349"/>
        <v>Large</v>
      </c>
    </row>
    <row r="1572" spans="1:29">
      <c r="A1572" s="1" t="s">
        <v>498</v>
      </c>
      <c r="B1572" s="1">
        <v>2012</v>
      </c>
      <c r="C1572" s="1" t="s">
        <v>22</v>
      </c>
      <c r="D1572" s="1" t="s">
        <v>46</v>
      </c>
      <c r="E1572" s="1" t="s">
        <v>28</v>
      </c>
      <c r="F1572" s="1">
        <v>397</v>
      </c>
      <c r="G1572" s="1">
        <v>2577</v>
      </c>
      <c r="H1572" s="1">
        <v>27</v>
      </c>
      <c r="I1572" s="1">
        <v>16.690000000000001</v>
      </c>
      <c r="J1572" s="1">
        <v>3</v>
      </c>
      <c r="K1572" s="1" t="s">
        <v>19</v>
      </c>
      <c r="L1572" s="1" t="s">
        <v>24</v>
      </c>
      <c r="M1572" s="1">
        <v>45</v>
      </c>
      <c r="N1572" s="1" t="s">
        <v>25</v>
      </c>
      <c r="O1572" s="1">
        <v>4782855</v>
      </c>
      <c r="P1572" s="1">
        <f t="shared" si="350"/>
        <v>1</v>
      </c>
      <c r="Q1572" s="1">
        <f t="shared" si="337"/>
        <v>12</v>
      </c>
      <c r="R1572" s="5">
        <f t="shared" si="338"/>
        <v>0.15405510283275126</v>
      </c>
      <c r="S1572" s="6">
        <f t="shared" si="339"/>
        <v>10477.299185098953</v>
      </c>
      <c r="T1572" s="4">
        <f t="shared" si="340"/>
        <v>6.8010075566750636E-2</v>
      </c>
      <c r="U1572" s="1" t="str">
        <f t="shared" si="341"/>
        <v>Normal</v>
      </c>
      <c r="V1572" s="1" t="str">
        <f t="shared" si="342"/>
        <v>IPO</v>
      </c>
      <c r="W1572" s="1" t="str">
        <f t="shared" si="343"/>
        <v>£</v>
      </c>
      <c r="X1572" s="1" t="str">
        <f t="shared" si="344"/>
        <v>£397M</v>
      </c>
      <c r="Y1572" s="1" t="str">
        <f t="shared" si="345"/>
        <v>£27M</v>
      </c>
      <c r="Z1572" s="1" t="str">
        <f t="shared" si="346"/>
        <v>£0</v>
      </c>
      <c r="AA1572" s="1" t="str">
        <f t="shared" si="347"/>
        <v>£10,477</v>
      </c>
      <c r="AB1572" s="6">
        <f t="shared" si="348"/>
        <v>873.1082654249127</v>
      </c>
      <c r="AC1572" s="1" t="str">
        <f t="shared" si="349"/>
        <v>Large</v>
      </c>
    </row>
    <row r="1573" spans="1:29">
      <c r="A1573" s="1" t="s">
        <v>2552</v>
      </c>
      <c r="B1573" s="1">
        <v>2012</v>
      </c>
      <c r="C1573" s="1" t="s">
        <v>22</v>
      </c>
      <c r="D1573" s="1" t="s">
        <v>51</v>
      </c>
      <c r="E1573" s="1" t="s">
        <v>40</v>
      </c>
      <c r="F1573" s="1">
        <v>246</v>
      </c>
      <c r="G1573" s="1">
        <v>3014</v>
      </c>
      <c r="H1573" s="1">
        <v>336</v>
      </c>
      <c r="I1573" s="1">
        <v>29.1</v>
      </c>
      <c r="J1573" s="1">
        <v>9</v>
      </c>
      <c r="K1573" s="1" t="s">
        <v>19</v>
      </c>
      <c r="L1573" s="1" t="s">
        <v>19</v>
      </c>
      <c r="M1573" s="1">
        <v>53</v>
      </c>
      <c r="N1573" s="1" t="s">
        <v>25</v>
      </c>
      <c r="O1573" s="1">
        <v>4693425</v>
      </c>
      <c r="P1573" s="1">
        <f t="shared" si="350"/>
        <v>3</v>
      </c>
      <c r="Q1573" s="1">
        <f t="shared" si="337"/>
        <v>12</v>
      </c>
      <c r="R1573" s="5">
        <f t="shared" si="338"/>
        <v>8.1619110816191109E-2</v>
      </c>
      <c r="S1573" s="6">
        <f t="shared" si="339"/>
        <v>111479.76111479761</v>
      </c>
      <c r="T1573" s="4">
        <f t="shared" si="340"/>
        <v>1.3658536585365855</v>
      </c>
      <c r="U1573" s="1" t="str">
        <f t="shared" si="341"/>
        <v>High Performer</v>
      </c>
      <c r="V1573" s="1" t="str">
        <f t="shared" si="342"/>
        <v>Still Private</v>
      </c>
      <c r="W1573" s="1" t="str">
        <f t="shared" si="343"/>
        <v>£</v>
      </c>
      <c r="X1573" s="1" t="str">
        <f t="shared" si="344"/>
        <v>£246M</v>
      </c>
      <c r="Y1573" s="1" t="str">
        <f t="shared" si="345"/>
        <v>£336M</v>
      </c>
      <c r="Z1573" s="1" t="str">
        <f t="shared" si="346"/>
        <v>£0</v>
      </c>
      <c r="AA1573" s="1" t="str">
        <f t="shared" si="347"/>
        <v>£1,11,480</v>
      </c>
      <c r="AB1573" s="6">
        <f t="shared" si="348"/>
        <v>9289.9800928998011</v>
      </c>
      <c r="AC1573" s="1" t="str">
        <f t="shared" si="349"/>
        <v>Large</v>
      </c>
    </row>
    <row r="1574" spans="1:29">
      <c r="A1574" s="1" t="s">
        <v>1626</v>
      </c>
      <c r="B1574" s="1">
        <v>2012</v>
      </c>
      <c r="C1574" s="1" t="s">
        <v>22</v>
      </c>
      <c r="D1574" s="1" t="s">
        <v>46</v>
      </c>
      <c r="E1574" s="1" t="s">
        <v>18</v>
      </c>
      <c r="F1574" s="1">
        <v>310</v>
      </c>
      <c r="G1574" s="1">
        <v>927</v>
      </c>
      <c r="H1574" s="1">
        <v>82</v>
      </c>
      <c r="I1574" s="1">
        <v>3.93</v>
      </c>
      <c r="J1574" s="1">
        <v>4</v>
      </c>
      <c r="K1574" s="1" t="s">
        <v>24</v>
      </c>
      <c r="L1574" s="1" t="s">
        <v>19</v>
      </c>
      <c r="M1574" s="1">
        <v>9</v>
      </c>
      <c r="N1574" s="1" t="s">
        <v>25</v>
      </c>
      <c r="O1574" s="1">
        <v>4689230</v>
      </c>
      <c r="P1574" s="1">
        <f t="shared" si="350"/>
        <v>2</v>
      </c>
      <c r="Q1574" s="1">
        <f t="shared" si="337"/>
        <v>12</v>
      </c>
      <c r="R1574" s="5">
        <f t="shared" si="338"/>
        <v>0.33441208198489752</v>
      </c>
      <c r="S1574" s="6">
        <f t="shared" si="339"/>
        <v>88457.38942826321</v>
      </c>
      <c r="T1574" s="4">
        <f t="shared" si="340"/>
        <v>0.26451612903225807</v>
      </c>
      <c r="U1574" s="1" t="str">
        <f t="shared" si="341"/>
        <v>Normal</v>
      </c>
      <c r="V1574" s="1" t="str">
        <f t="shared" si="342"/>
        <v>Acquired</v>
      </c>
      <c r="W1574" s="1" t="str">
        <f t="shared" si="343"/>
        <v>£</v>
      </c>
      <c r="X1574" s="1" t="str">
        <f t="shared" si="344"/>
        <v>£310M</v>
      </c>
      <c r="Y1574" s="1" t="str">
        <f t="shared" si="345"/>
        <v>£82M</v>
      </c>
      <c r="Z1574" s="1" t="str">
        <f t="shared" si="346"/>
        <v>£0</v>
      </c>
      <c r="AA1574" s="1" t="str">
        <f t="shared" si="347"/>
        <v>£88,457</v>
      </c>
      <c r="AB1574" s="6">
        <f t="shared" si="348"/>
        <v>7371.4491190219342</v>
      </c>
      <c r="AC1574" s="1" t="str">
        <f t="shared" si="349"/>
        <v>Large</v>
      </c>
    </row>
    <row r="1575" spans="1:29">
      <c r="A1575" s="1" t="s">
        <v>2102</v>
      </c>
      <c r="B1575" s="1">
        <v>2012</v>
      </c>
      <c r="C1575" s="1" t="s">
        <v>16</v>
      </c>
      <c r="D1575" s="1" t="s">
        <v>39</v>
      </c>
      <c r="E1575" s="1" t="s">
        <v>23</v>
      </c>
      <c r="F1575" s="1">
        <v>227</v>
      </c>
      <c r="G1575" s="1">
        <v>4905</v>
      </c>
      <c r="H1575" s="1">
        <v>620</v>
      </c>
      <c r="I1575" s="1">
        <v>15.18</v>
      </c>
      <c r="J1575" s="1">
        <v>8</v>
      </c>
      <c r="K1575" s="1" t="s">
        <v>19</v>
      </c>
      <c r="L1575" s="1" t="s">
        <v>19</v>
      </c>
      <c r="M1575" s="1">
        <v>96</v>
      </c>
      <c r="N1575" s="1" t="s">
        <v>20</v>
      </c>
      <c r="O1575" s="1">
        <v>4687620</v>
      </c>
      <c r="P1575" s="1">
        <f t="shared" si="350"/>
        <v>5</v>
      </c>
      <c r="Q1575" s="1">
        <f t="shared" si="337"/>
        <v>12</v>
      </c>
      <c r="R1575" s="5">
        <f t="shared" si="338"/>
        <v>4.6279306829765547E-2</v>
      </c>
      <c r="S1575" s="6">
        <f t="shared" si="339"/>
        <v>126401.63098878696</v>
      </c>
      <c r="T1575" s="4">
        <f t="shared" si="340"/>
        <v>2.7312775330396475</v>
      </c>
      <c r="U1575" s="1" t="str">
        <f t="shared" si="341"/>
        <v>High Performer</v>
      </c>
      <c r="V1575" s="1" t="str">
        <f t="shared" si="342"/>
        <v>Still Private</v>
      </c>
      <c r="W1575" s="1" t="str">
        <f t="shared" si="343"/>
        <v>$</v>
      </c>
      <c r="X1575" s="1" t="str">
        <f t="shared" si="344"/>
        <v>$227M</v>
      </c>
      <c r="Y1575" s="1" t="str">
        <f t="shared" si="345"/>
        <v>$620M</v>
      </c>
      <c r="Z1575" s="1" t="str">
        <f t="shared" si="346"/>
        <v>$0</v>
      </c>
      <c r="AA1575" s="1" t="str">
        <f t="shared" si="347"/>
        <v>$1,26,402</v>
      </c>
      <c r="AB1575" s="6">
        <f t="shared" si="348"/>
        <v>10533.46924906558</v>
      </c>
      <c r="AC1575" s="1" t="str">
        <f t="shared" si="349"/>
        <v>Large</v>
      </c>
    </row>
    <row r="1576" spans="1:29">
      <c r="A1576" s="1" t="s">
        <v>4443</v>
      </c>
      <c r="B1576" s="1">
        <v>2012</v>
      </c>
      <c r="C1576" s="1" t="s">
        <v>35</v>
      </c>
      <c r="D1576" s="1" t="s">
        <v>48</v>
      </c>
      <c r="E1576" s="1" t="s">
        <v>18</v>
      </c>
      <c r="F1576" s="1">
        <v>448</v>
      </c>
      <c r="G1576" s="1">
        <v>1978</v>
      </c>
      <c r="H1576" s="1">
        <v>206</v>
      </c>
      <c r="I1576" s="1">
        <v>14.96</v>
      </c>
      <c r="J1576" s="1">
        <v>7</v>
      </c>
      <c r="K1576" s="1" t="s">
        <v>24</v>
      </c>
      <c r="L1576" s="1" t="s">
        <v>19</v>
      </c>
      <c r="M1576" s="1">
        <v>28</v>
      </c>
      <c r="N1576" s="1" t="s">
        <v>20</v>
      </c>
      <c r="O1576" s="1">
        <v>4672868</v>
      </c>
      <c r="P1576" s="1">
        <f t="shared" si="350"/>
        <v>2</v>
      </c>
      <c r="Q1576" s="1">
        <f t="shared" si="337"/>
        <v>12</v>
      </c>
      <c r="R1576" s="5">
        <f t="shared" si="338"/>
        <v>0.22649140546006066</v>
      </c>
      <c r="S1576" s="6">
        <f t="shared" si="339"/>
        <v>104145.60161779575</v>
      </c>
      <c r="T1576" s="4">
        <f t="shared" si="340"/>
        <v>0.45982142857142855</v>
      </c>
      <c r="U1576" s="1" t="str">
        <f t="shared" si="341"/>
        <v>Normal</v>
      </c>
      <c r="V1576" s="1" t="str">
        <f t="shared" si="342"/>
        <v>Acquired</v>
      </c>
      <c r="W1576" s="1" t="str">
        <f t="shared" si="343"/>
        <v>¥</v>
      </c>
      <c r="X1576" s="1" t="str">
        <f t="shared" si="344"/>
        <v>¥448M</v>
      </c>
      <c r="Y1576" s="1" t="str">
        <f t="shared" si="345"/>
        <v>¥206M</v>
      </c>
      <c r="Z1576" s="1" t="str">
        <f t="shared" si="346"/>
        <v>¥0</v>
      </c>
      <c r="AA1576" s="1" t="str">
        <f t="shared" si="347"/>
        <v>¥1,04,146</v>
      </c>
      <c r="AB1576" s="6">
        <f t="shared" si="348"/>
        <v>8678.8001348163125</v>
      </c>
      <c r="AC1576" s="1" t="str">
        <f t="shared" si="349"/>
        <v>Large</v>
      </c>
    </row>
    <row r="1577" spans="1:29">
      <c r="A1577" s="1" t="s">
        <v>2816</v>
      </c>
      <c r="B1577" s="1">
        <v>2012</v>
      </c>
      <c r="C1577" s="1" t="s">
        <v>45</v>
      </c>
      <c r="D1577" s="1" t="s">
        <v>39</v>
      </c>
      <c r="E1577" s="1" t="s">
        <v>28</v>
      </c>
      <c r="F1577" s="1">
        <v>255</v>
      </c>
      <c r="G1577" s="1">
        <v>3571</v>
      </c>
      <c r="H1577" s="1">
        <v>285</v>
      </c>
      <c r="I1577" s="1">
        <v>27.57</v>
      </c>
      <c r="J1577" s="1">
        <v>2</v>
      </c>
      <c r="K1577" s="1" t="s">
        <v>24</v>
      </c>
      <c r="L1577" s="1" t="s">
        <v>19</v>
      </c>
      <c r="M1577" s="1">
        <v>12</v>
      </c>
      <c r="N1577" s="1" t="s">
        <v>25</v>
      </c>
      <c r="O1577" s="1">
        <v>4555541</v>
      </c>
      <c r="P1577" s="1">
        <f t="shared" si="350"/>
        <v>1</v>
      </c>
      <c r="Q1577" s="1">
        <f t="shared" si="337"/>
        <v>12</v>
      </c>
      <c r="R1577" s="5">
        <f t="shared" si="338"/>
        <v>7.1408569028283395E-2</v>
      </c>
      <c r="S1577" s="6">
        <f t="shared" si="339"/>
        <v>79809.577149257908</v>
      </c>
      <c r="T1577" s="4">
        <f t="shared" si="340"/>
        <v>1.1176470588235294</v>
      </c>
      <c r="U1577" s="1" t="str">
        <f t="shared" si="341"/>
        <v>Normal</v>
      </c>
      <c r="V1577" s="1" t="str">
        <f t="shared" si="342"/>
        <v>Acquired</v>
      </c>
      <c r="W1577" s="1" t="str">
        <f t="shared" si="343"/>
        <v>A$</v>
      </c>
      <c r="X1577" s="1" t="str">
        <f t="shared" si="344"/>
        <v>A$255M</v>
      </c>
      <c r="Y1577" s="1" t="str">
        <f t="shared" si="345"/>
        <v>A$285M</v>
      </c>
      <c r="Z1577" s="1" t="str">
        <f t="shared" si="346"/>
        <v>A$0</v>
      </c>
      <c r="AA1577" s="1" t="str">
        <f t="shared" si="347"/>
        <v>A$79,810</v>
      </c>
      <c r="AB1577" s="6">
        <f t="shared" si="348"/>
        <v>6650.7980957714926</v>
      </c>
      <c r="AC1577" s="1" t="str">
        <f t="shared" si="349"/>
        <v>Large</v>
      </c>
    </row>
    <row r="1578" spans="1:29">
      <c r="A1578" s="1" t="s">
        <v>1032</v>
      </c>
      <c r="B1578" s="1">
        <v>2012</v>
      </c>
      <c r="C1578" s="1" t="s">
        <v>22</v>
      </c>
      <c r="D1578" s="1" t="s">
        <v>95</v>
      </c>
      <c r="E1578" s="1" t="s">
        <v>23</v>
      </c>
      <c r="F1578" s="1">
        <v>376</v>
      </c>
      <c r="G1578" s="1">
        <v>47</v>
      </c>
      <c r="H1578" s="1">
        <v>118</v>
      </c>
      <c r="I1578" s="1">
        <v>4.37</v>
      </c>
      <c r="J1578" s="1">
        <v>3</v>
      </c>
      <c r="K1578" s="1" t="s">
        <v>24</v>
      </c>
      <c r="L1578" s="1" t="s">
        <v>24</v>
      </c>
      <c r="M1578" s="1">
        <v>98</v>
      </c>
      <c r="N1578" s="1" t="s">
        <v>29</v>
      </c>
      <c r="O1578" s="1">
        <v>4533160</v>
      </c>
      <c r="P1578" s="1">
        <f t="shared" si="350"/>
        <v>5</v>
      </c>
      <c r="Q1578" s="1">
        <f t="shared" si="337"/>
        <v>12</v>
      </c>
      <c r="R1578" s="5">
        <f t="shared" si="338"/>
        <v>8</v>
      </c>
      <c r="S1578" s="6">
        <f t="shared" si="339"/>
        <v>2510638.2978723403</v>
      </c>
      <c r="T1578" s="4">
        <f t="shared" si="340"/>
        <v>0.31382978723404253</v>
      </c>
      <c r="U1578" s="1" t="str">
        <f t="shared" si="341"/>
        <v>Normal</v>
      </c>
      <c r="V1578" s="1" t="str">
        <f t="shared" si="342"/>
        <v>Acquired</v>
      </c>
      <c r="W1578" s="1" t="str">
        <f t="shared" si="343"/>
        <v>£</v>
      </c>
      <c r="X1578" s="1" t="str">
        <f t="shared" si="344"/>
        <v>£376M</v>
      </c>
      <c r="Y1578" s="1" t="str">
        <f t="shared" si="345"/>
        <v>£118M</v>
      </c>
      <c r="Z1578" s="1" t="str">
        <f t="shared" si="346"/>
        <v>£8</v>
      </c>
      <c r="AA1578" s="1" t="str">
        <f t="shared" si="347"/>
        <v>£25,10,638</v>
      </c>
      <c r="AB1578" s="6">
        <f t="shared" si="348"/>
        <v>209219.85815602838</v>
      </c>
      <c r="AC1578" s="1" t="str">
        <f t="shared" si="349"/>
        <v>Large</v>
      </c>
    </row>
    <row r="1579" spans="1:29">
      <c r="A1579" s="1" t="s">
        <v>4651</v>
      </c>
      <c r="B1579" s="1">
        <v>2012</v>
      </c>
      <c r="C1579" s="1" t="s">
        <v>59</v>
      </c>
      <c r="D1579" s="1" t="s">
        <v>17</v>
      </c>
      <c r="E1579" s="1" t="s">
        <v>28</v>
      </c>
      <c r="F1579" s="1">
        <v>332</v>
      </c>
      <c r="G1579" s="1">
        <v>4304</v>
      </c>
      <c r="H1579" s="1">
        <v>18</v>
      </c>
      <c r="I1579" s="1">
        <v>8.7200000000000006</v>
      </c>
      <c r="J1579" s="1">
        <v>6</v>
      </c>
      <c r="K1579" s="1" t="s">
        <v>19</v>
      </c>
      <c r="L1579" s="1" t="s">
        <v>19</v>
      </c>
      <c r="M1579" s="1">
        <v>21</v>
      </c>
      <c r="N1579" s="1" t="s">
        <v>25</v>
      </c>
      <c r="O1579" s="1">
        <v>4516680</v>
      </c>
      <c r="P1579" s="1">
        <f t="shared" si="350"/>
        <v>1</v>
      </c>
      <c r="Q1579" s="1">
        <f t="shared" si="337"/>
        <v>12</v>
      </c>
      <c r="R1579" s="5">
        <f t="shared" si="338"/>
        <v>7.7137546468401486E-2</v>
      </c>
      <c r="S1579" s="6">
        <f t="shared" si="339"/>
        <v>4182.1561338289966</v>
      </c>
      <c r="T1579" s="4">
        <f t="shared" si="340"/>
        <v>5.4216867469879519E-2</v>
      </c>
      <c r="U1579" s="1" t="str">
        <f t="shared" si="341"/>
        <v>Normal</v>
      </c>
      <c r="V1579" s="1" t="str">
        <f t="shared" si="342"/>
        <v>Still Private</v>
      </c>
      <c r="W1579" s="1" t="str">
        <f t="shared" si="343"/>
        <v>₹</v>
      </c>
      <c r="X1579" s="1" t="str">
        <f t="shared" si="344"/>
        <v>₹332M</v>
      </c>
      <c r="Y1579" s="1" t="str">
        <f t="shared" si="345"/>
        <v>₹18M</v>
      </c>
      <c r="Z1579" s="1" t="str">
        <f t="shared" si="346"/>
        <v>₹0</v>
      </c>
      <c r="AA1579" s="1" t="str">
        <f t="shared" si="347"/>
        <v>₹4,182</v>
      </c>
      <c r="AB1579" s="6">
        <f t="shared" si="348"/>
        <v>348.51301115241637</v>
      </c>
      <c r="AC1579" s="1" t="str">
        <f t="shared" si="349"/>
        <v>Large</v>
      </c>
    </row>
    <row r="1580" spans="1:29">
      <c r="A1580" s="1" t="s">
        <v>4831</v>
      </c>
      <c r="B1580" s="1">
        <v>2012</v>
      </c>
      <c r="C1580" s="1" t="s">
        <v>27</v>
      </c>
      <c r="D1580" s="1" t="s">
        <v>95</v>
      </c>
      <c r="E1580" s="1" t="s">
        <v>28</v>
      </c>
      <c r="F1580" s="1">
        <v>273</v>
      </c>
      <c r="G1580" s="1">
        <v>2488</v>
      </c>
      <c r="H1580" s="1">
        <v>279</v>
      </c>
      <c r="I1580" s="1">
        <v>34.19</v>
      </c>
      <c r="J1580" s="1">
        <v>9</v>
      </c>
      <c r="K1580" s="1" t="s">
        <v>24</v>
      </c>
      <c r="L1580" s="1" t="s">
        <v>24</v>
      </c>
      <c r="M1580" s="1">
        <v>75</v>
      </c>
      <c r="N1580" s="1" t="s">
        <v>29</v>
      </c>
      <c r="O1580" s="1">
        <v>4453451</v>
      </c>
      <c r="P1580" s="1">
        <f t="shared" si="350"/>
        <v>1</v>
      </c>
      <c r="Q1580" s="1">
        <f t="shared" si="337"/>
        <v>12</v>
      </c>
      <c r="R1580" s="5">
        <f t="shared" si="338"/>
        <v>0.10972668810289389</v>
      </c>
      <c r="S1580" s="6">
        <f t="shared" si="339"/>
        <v>112138.26366559486</v>
      </c>
      <c r="T1580" s="4">
        <f t="shared" si="340"/>
        <v>1.0219780219780219</v>
      </c>
      <c r="U1580" s="1" t="str">
        <f t="shared" si="341"/>
        <v>High Performer</v>
      </c>
      <c r="V1580" s="1" t="str">
        <f t="shared" si="342"/>
        <v>Acquired</v>
      </c>
      <c r="W1580" s="1" t="str">
        <f t="shared" si="343"/>
        <v>$</v>
      </c>
      <c r="X1580" s="1" t="str">
        <f t="shared" si="344"/>
        <v>$273M</v>
      </c>
      <c r="Y1580" s="1" t="str">
        <f t="shared" si="345"/>
        <v>$279M</v>
      </c>
      <c r="Z1580" s="1" t="str">
        <f t="shared" si="346"/>
        <v>$0</v>
      </c>
      <c r="AA1580" s="1" t="str">
        <f t="shared" si="347"/>
        <v>$1,12,138</v>
      </c>
      <c r="AB1580" s="6">
        <f t="shared" si="348"/>
        <v>9344.855305466237</v>
      </c>
      <c r="AC1580" s="1" t="str">
        <f t="shared" si="349"/>
        <v>Large</v>
      </c>
    </row>
    <row r="1581" spans="1:29">
      <c r="A1581" s="1" t="s">
        <v>3359</v>
      </c>
      <c r="B1581" s="1">
        <v>2012</v>
      </c>
      <c r="C1581" s="1" t="s">
        <v>45</v>
      </c>
      <c r="D1581" s="1" t="s">
        <v>43</v>
      </c>
      <c r="E1581" s="1" t="s">
        <v>40</v>
      </c>
      <c r="F1581" s="1">
        <v>493</v>
      </c>
      <c r="G1581" s="1">
        <v>3435</v>
      </c>
      <c r="H1581" s="1">
        <v>258</v>
      </c>
      <c r="I1581" s="1">
        <v>12.26</v>
      </c>
      <c r="J1581" s="1">
        <v>4</v>
      </c>
      <c r="K1581" s="1" t="s">
        <v>24</v>
      </c>
      <c r="L1581" s="1" t="s">
        <v>24</v>
      </c>
      <c r="M1581" s="1">
        <v>21</v>
      </c>
      <c r="N1581" s="1" t="s">
        <v>20</v>
      </c>
      <c r="O1581" s="1">
        <v>4422462</v>
      </c>
      <c r="P1581" s="1">
        <f t="shared" si="350"/>
        <v>3</v>
      </c>
      <c r="Q1581" s="1">
        <f t="shared" si="337"/>
        <v>12</v>
      </c>
      <c r="R1581" s="5">
        <f t="shared" si="338"/>
        <v>0.14352256186317322</v>
      </c>
      <c r="S1581" s="6">
        <f t="shared" si="339"/>
        <v>75109.17030567686</v>
      </c>
      <c r="T1581" s="4">
        <f t="shared" si="340"/>
        <v>0.52332657200811361</v>
      </c>
      <c r="U1581" s="1" t="str">
        <f t="shared" si="341"/>
        <v>Normal</v>
      </c>
      <c r="V1581" s="1" t="str">
        <f t="shared" si="342"/>
        <v>Acquired</v>
      </c>
      <c r="W1581" s="1" t="str">
        <f t="shared" si="343"/>
        <v>A$</v>
      </c>
      <c r="X1581" s="1" t="str">
        <f t="shared" si="344"/>
        <v>A$493M</v>
      </c>
      <c r="Y1581" s="1" t="str">
        <f t="shared" si="345"/>
        <v>A$258M</v>
      </c>
      <c r="Z1581" s="1" t="str">
        <f t="shared" si="346"/>
        <v>A$0</v>
      </c>
      <c r="AA1581" s="1" t="str">
        <f t="shared" si="347"/>
        <v>A$75,109</v>
      </c>
      <c r="AB1581" s="6">
        <f t="shared" si="348"/>
        <v>6259.0975254730711</v>
      </c>
      <c r="AC1581" s="1" t="str">
        <f t="shared" si="349"/>
        <v>Large</v>
      </c>
    </row>
    <row r="1582" spans="1:29">
      <c r="A1582" s="1" t="s">
        <v>399</v>
      </c>
      <c r="B1582" s="1">
        <v>2012</v>
      </c>
      <c r="C1582" s="1" t="s">
        <v>59</v>
      </c>
      <c r="D1582" s="1" t="s">
        <v>39</v>
      </c>
      <c r="E1582" s="1" t="s">
        <v>28</v>
      </c>
      <c r="F1582" s="1">
        <v>476</v>
      </c>
      <c r="G1582" s="1">
        <v>321</v>
      </c>
      <c r="H1582" s="1">
        <v>241</v>
      </c>
      <c r="I1582" s="1">
        <v>2.13</v>
      </c>
      <c r="J1582" s="1">
        <v>4</v>
      </c>
      <c r="K1582" s="1" t="s">
        <v>24</v>
      </c>
      <c r="L1582" s="1" t="s">
        <v>24</v>
      </c>
      <c r="M1582" s="1">
        <v>51</v>
      </c>
      <c r="N1582" s="1" t="s">
        <v>29</v>
      </c>
      <c r="O1582" s="1">
        <v>4399816</v>
      </c>
      <c r="P1582" s="1">
        <f t="shared" si="350"/>
        <v>1</v>
      </c>
      <c r="Q1582" s="1">
        <f t="shared" si="337"/>
        <v>12</v>
      </c>
      <c r="R1582" s="5">
        <f t="shared" si="338"/>
        <v>1.4828660436137071</v>
      </c>
      <c r="S1582" s="6">
        <f t="shared" si="339"/>
        <v>750778.81619937695</v>
      </c>
      <c r="T1582" s="4">
        <f t="shared" si="340"/>
        <v>0.50630252100840334</v>
      </c>
      <c r="U1582" s="1" t="str">
        <f t="shared" si="341"/>
        <v>Normal</v>
      </c>
      <c r="V1582" s="1" t="str">
        <f t="shared" si="342"/>
        <v>Acquired</v>
      </c>
      <c r="W1582" s="1" t="str">
        <f t="shared" si="343"/>
        <v>₹</v>
      </c>
      <c r="X1582" s="1" t="str">
        <f t="shared" si="344"/>
        <v>₹476M</v>
      </c>
      <c r="Y1582" s="1" t="str">
        <f t="shared" si="345"/>
        <v>₹241M</v>
      </c>
      <c r="Z1582" s="1" t="str">
        <f t="shared" si="346"/>
        <v>₹1</v>
      </c>
      <c r="AA1582" s="1" t="str">
        <f t="shared" si="347"/>
        <v>₹7,50,779</v>
      </c>
      <c r="AB1582" s="6">
        <f t="shared" si="348"/>
        <v>62564.901349948079</v>
      </c>
      <c r="AC1582" s="1" t="str">
        <f t="shared" si="349"/>
        <v>Large</v>
      </c>
    </row>
    <row r="1583" spans="1:29">
      <c r="A1583" s="1" t="s">
        <v>1487</v>
      </c>
      <c r="B1583" s="1">
        <v>2012</v>
      </c>
      <c r="C1583" s="1" t="s">
        <v>31</v>
      </c>
      <c r="D1583" s="1" t="s">
        <v>102</v>
      </c>
      <c r="E1583" s="1" t="s">
        <v>18</v>
      </c>
      <c r="F1583" s="1">
        <v>316</v>
      </c>
      <c r="G1583" s="1">
        <v>1240</v>
      </c>
      <c r="H1583" s="1">
        <v>705</v>
      </c>
      <c r="I1583" s="1">
        <v>47.66</v>
      </c>
      <c r="J1583" s="1">
        <v>7</v>
      </c>
      <c r="K1583" s="1" t="s">
        <v>24</v>
      </c>
      <c r="L1583" s="1" t="s">
        <v>19</v>
      </c>
      <c r="M1583" s="1">
        <v>31</v>
      </c>
      <c r="N1583" s="1" t="s">
        <v>29</v>
      </c>
      <c r="O1583" s="1">
        <v>4385079</v>
      </c>
      <c r="P1583" s="1">
        <f t="shared" si="350"/>
        <v>2</v>
      </c>
      <c r="Q1583" s="1">
        <f t="shared" si="337"/>
        <v>12</v>
      </c>
      <c r="R1583" s="5">
        <f t="shared" si="338"/>
        <v>0.25483870967741934</v>
      </c>
      <c r="S1583" s="6">
        <f t="shared" si="339"/>
        <v>568548.38709677418</v>
      </c>
      <c r="T1583" s="4">
        <f t="shared" si="340"/>
        <v>2.231012658227848</v>
      </c>
      <c r="U1583" s="1" t="str">
        <f t="shared" si="341"/>
        <v>Normal</v>
      </c>
      <c r="V1583" s="1" t="str">
        <f t="shared" si="342"/>
        <v>Acquired</v>
      </c>
      <c r="W1583" s="1" t="str">
        <f t="shared" si="343"/>
        <v>€</v>
      </c>
      <c r="X1583" s="1" t="str">
        <f t="shared" si="344"/>
        <v>€316M</v>
      </c>
      <c r="Y1583" s="1" t="str">
        <f t="shared" si="345"/>
        <v>€705M</v>
      </c>
      <c r="Z1583" s="1" t="str">
        <f t="shared" si="346"/>
        <v>€0</v>
      </c>
      <c r="AA1583" s="1" t="str">
        <f t="shared" si="347"/>
        <v>€5,68,548</v>
      </c>
      <c r="AB1583" s="6">
        <f t="shared" si="348"/>
        <v>47379.032258064515</v>
      </c>
      <c r="AC1583" s="1" t="str">
        <f t="shared" si="349"/>
        <v>Large</v>
      </c>
    </row>
    <row r="1584" spans="1:29">
      <c r="A1584" s="1" t="s">
        <v>2057</v>
      </c>
      <c r="B1584" s="1">
        <v>2012</v>
      </c>
      <c r="C1584" s="1" t="s">
        <v>45</v>
      </c>
      <c r="D1584" s="1" t="s">
        <v>39</v>
      </c>
      <c r="E1584" s="1" t="s">
        <v>37</v>
      </c>
      <c r="F1584" s="1">
        <v>330</v>
      </c>
      <c r="G1584" s="1">
        <v>4973</v>
      </c>
      <c r="H1584" s="1">
        <v>148</v>
      </c>
      <c r="I1584" s="1">
        <v>45.96</v>
      </c>
      <c r="J1584" s="1">
        <v>5</v>
      </c>
      <c r="K1584" s="1" t="s">
        <v>19</v>
      </c>
      <c r="L1584" s="1" t="s">
        <v>19</v>
      </c>
      <c r="M1584" s="1">
        <v>89</v>
      </c>
      <c r="N1584" s="1" t="s">
        <v>49</v>
      </c>
      <c r="O1584" s="1">
        <v>4382794</v>
      </c>
      <c r="P1584" s="1">
        <f t="shared" si="350"/>
        <v>4</v>
      </c>
      <c r="Q1584" s="1">
        <f t="shared" si="337"/>
        <v>12</v>
      </c>
      <c r="R1584" s="5">
        <f t="shared" si="338"/>
        <v>6.6358335009048863E-2</v>
      </c>
      <c r="S1584" s="6">
        <f t="shared" si="339"/>
        <v>29760.707822240096</v>
      </c>
      <c r="T1584" s="4">
        <f t="shared" si="340"/>
        <v>0.44848484848484849</v>
      </c>
      <c r="U1584" s="1" t="str">
        <f t="shared" si="341"/>
        <v>Normal</v>
      </c>
      <c r="V1584" s="1" t="str">
        <f t="shared" si="342"/>
        <v>Still Private</v>
      </c>
      <c r="W1584" s="1" t="str">
        <f t="shared" si="343"/>
        <v>A$</v>
      </c>
      <c r="X1584" s="1" t="str">
        <f t="shared" si="344"/>
        <v>A$330M</v>
      </c>
      <c r="Y1584" s="1" t="str">
        <f t="shared" si="345"/>
        <v>A$148M</v>
      </c>
      <c r="Z1584" s="1" t="str">
        <f t="shared" si="346"/>
        <v>A$0</v>
      </c>
      <c r="AA1584" s="1" t="str">
        <f t="shared" si="347"/>
        <v>A$29,761</v>
      </c>
      <c r="AB1584" s="6">
        <f t="shared" si="348"/>
        <v>2480.0589851866748</v>
      </c>
      <c r="AC1584" s="1" t="str">
        <f t="shared" si="349"/>
        <v>Large</v>
      </c>
    </row>
    <row r="1585" spans="1:29">
      <c r="A1585" s="1" t="s">
        <v>4029</v>
      </c>
      <c r="B1585" s="1">
        <v>2012</v>
      </c>
      <c r="C1585" s="1" t="s">
        <v>59</v>
      </c>
      <c r="D1585" s="1" t="s">
        <v>51</v>
      </c>
      <c r="E1585" s="1" t="s">
        <v>18</v>
      </c>
      <c r="F1585" s="1">
        <v>401</v>
      </c>
      <c r="G1585" s="1">
        <v>2288</v>
      </c>
      <c r="H1585" s="1">
        <v>295</v>
      </c>
      <c r="I1585" s="1">
        <v>24.34</v>
      </c>
      <c r="J1585" s="1">
        <v>8</v>
      </c>
      <c r="K1585" s="1" t="s">
        <v>19</v>
      </c>
      <c r="L1585" s="1" t="s">
        <v>19</v>
      </c>
      <c r="M1585" s="1">
        <v>53</v>
      </c>
      <c r="N1585" s="1" t="s">
        <v>33</v>
      </c>
      <c r="O1585" s="1">
        <v>4359707</v>
      </c>
      <c r="P1585" s="1">
        <f t="shared" si="350"/>
        <v>2</v>
      </c>
      <c r="Q1585" s="1">
        <f t="shared" si="337"/>
        <v>12</v>
      </c>
      <c r="R1585" s="5">
        <f t="shared" si="338"/>
        <v>0.17526223776223776</v>
      </c>
      <c r="S1585" s="6">
        <f t="shared" si="339"/>
        <v>128933.56643356643</v>
      </c>
      <c r="T1585" s="4">
        <f t="shared" si="340"/>
        <v>0.73566084788029928</v>
      </c>
      <c r="U1585" s="1" t="str">
        <f t="shared" si="341"/>
        <v>High Performer</v>
      </c>
      <c r="V1585" s="1" t="str">
        <f t="shared" si="342"/>
        <v>Still Private</v>
      </c>
      <c r="W1585" s="1" t="str">
        <f t="shared" si="343"/>
        <v>₹</v>
      </c>
      <c r="X1585" s="1" t="str">
        <f t="shared" si="344"/>
        <v>₹401M</v>
      </c>
      <c r="Y1585" s="1" t="str">
        <f t="shared" si="345"/>
        <v>₹295M</v>
      </c>
      <c r="Z1585" s="1" t="str">
        <f t="shared" si="346"/>
        <v>₹0</v>
      </c>
      <c r="AA1585" s="1" t="str">
        <f t="shared" si="347"/>
        <v>₹1,28,934</v>
      </c>
      <c r="AB1585" s="6">
        <f t="shared" si="348"/>
        <v>10744.463869463869</v>
      </c>
      <c r="AC1585" s="1" t="str">
        <f t="shared" si="349"/>
        <v>Large</v>
      </c>
    </row>
    <row r="1586" spans="1:29">
      <c r="A1586" s="1" t="s">
        <v>2199</v>
      </c>
      <c r="B1586" s="1">
        <v>2012</v>
      </c>
      <c r="C1586" s="1" t="s">
        <v>35</v>
      </c>
      <c r="D1586" s="1" t="s">
        <v>32</v>
      </c>
      <c r="E1586" s="1" t="s">
        <v>40</v>
      </c>
      <c r="F1586" s="1">
        <v>211</v>
      </c>
      <c r="G1586" s="1">
        <v>1490</v>
      </c>
      <c r="H1586" s="1">
        <v>354</v>
      </c>
      <c r="I1586" s="1">
        <v>46.41</v>
      </c>
      <c r="J1586" s="1">
        <v>4</v>
      </c>
      <c r="K1586" s="1" t="s">
        <v>24</v>
      </c>
      <c r="L1586" s="1" t="s">
        <v>24</v>
      </c>
      <c r="M1586" s="1">
        <v>90</v>
      </c>
      <c r="N1586" s="1" t="s">
        <v>29</v>
      </c>
      <c r="O1586" s="1">
        <v>4356933</v>
      </c>
      <c r="P1586" s="1">
        <f t="shared" si="350"/>
        <v>3</v>
      </c>
      <c r="Q1586" s="1">
        <f t="shared" si="337"/>
        <v>12</v>
      </c>
      <c r="R1586" s="5">
        <f t="shared" si="338"/>
        <v>0.14161073825503356</v>
      </c>
      <c r="S1586" s="6">
        <f t="shared" si="339"/>
        <v>237583.89261744966</v>
      </c>
      <c r="T1586" s="4">
        <f t="shared" si="340"/>
        <v>1.6777251184834123</v>
      </c>
      <c r="U1586" s="1" t="str">
        <f t="shared" si="341"/>
        <v>Normal</v>
      </c>
      <c r="V1586" s="1" t="str">
        <f t="shared" si="342"/>
        <v>Acquired</v>
      </c>
      <c r="W1586" s="1" t="str">
        <f t="shared" si="343"/>
        <v>¥</v>
      </c>
      <c r="X1586" s="1" t="str">
        <f t="shared" si="344"/>
        <v>¥211M</v>
      </c>
      <c r="Y1586" s="1" t="str">
        <f t="shared" si="345"/>
        <v>¥354M</v>
      </c>
      <c r="Z1586" s="1" t="str">
        <f t="shared" si="346"/>
        <v>¥0</v>
      </c>
      <c r="AA1586" s="1" t="str">
        <f t="shared" si="347"/>
        <v>¥2,37,584</v>
      </c>
      <c r="AB1586" s="6">
        <f t="shared" si="348"/>
        <v>19798.657718120805</v>
      </c>
      <c r="AC1586" s="1" t="str">
        <f t="shared" si="349"/>
        <v>Large</v>
      </c>
    </row>
    <row r="1587" spans="1:29">
      <c r="A1587" s="1" t="s">
        <v>3037</v>
      </c>
      <c r="B1587" s="1">
        <v>2012</v>
      </c>
      <c r="C1587" s="1" t="s">
        <v>35</v>
      </c>
      <c r="D1587" s="1" t="s">
        <v>43</v>
      </c>
      <c r="E1587" s="1" t="s">
        <v>28</v>
      </c>
      <c r="F1587" s="1">
        <v>241</v>
      </c>
      <c r="G1587" s="1">
        <v>1907</v>
      </c>
      <c r="H1587" s="1">
        <v>310</v>
      </c>
      <c r="I1587" s="1">
        <v>1.86</v>
      </c>
      <c r="J1587" s="1">
        <v>1</v>
      </c>
      <c r="K1587" s="1" t="s">
        <v>24</v>
      </c>
      <c r="L1587" s="1" t="s">
        <v>19</v>
      </c>
      <c r="M1587" s="1">
        <v>74</v>
      </c>
      <c r="N1587" s="1" t="s">
        <v>29</v>
      </c>
      <c r="O1587" s="1">
        <v>4187577</v>
      </c>
      <c r="P1587" s="1">
        <f t="shared" si="350"/>
        <v>1</v>
      </c>
      <c r="Q1587" s="1">
        <f t="shared" si="337"/>
        <v>12</v>
      </c>
      <c r="R1587" s="5">
        <f t="shared" si="338"/>
        <v>0.12637650760356581</v>
      </c>
      <c r="S1587" s="6">
        <f t="shared" si="339"/>
        <v>162558.99318300997</v>
      </c>
      <c r="T1587" s="4">
        <f t="shared" si="340"/>
        <v>1.2863070539419088</v>
      </c>
      <c r="U1587" s="1" t="str">
        <f t="shared" si="341"/>
        <v>Normal</v>
      </c>
      <c r="V1587" s="1" t="str">
        <f t="shared" si="342"/>
        <v>Acquired</v>
      </c>
      <c r="W1587" s="1" t="str">
        <f t="shared" si="343"/>
        <v>¥</v>
      </c>
      <c r="X1587" s="1" t="str">
        <f t="shared" si="344"/>
        <v>¥241M</v>
      </c>
      <c r="Y1587" s="1" t="str">
        <f t="shared" si="345"/>
        <v>¥310M</v>
      </c>
      <c r="Z1587" s="1" t="str">
        <f t="shared" si="346"/>
        <v>¥0</v>
      </c>
      <c r="AA1587" s="1" t="str">
        <f t="shared" si="347"/>
        <v>¥1,62,559</v>
      </c>
      <c r="AB1587" s="6">
        <f t="shared" si="348"/>
        <v>13546.582765250831</v>
      </c>
      <c r="AC1587" s="1" t="str">
        <f t="shared" si="349"/>
        <v>Large</v>
      </c>
    </row>
    <row r="1588" spans="1:29">
      <c r="A1588" s="1" t="s">
        <v>592</v>
      </c>
      <c r="B1588" s="1">
        <v>2012</v>
      </c>
      <c r="C1588" s="1" t="s">
        <v>73</v>
      </c>
      <c r="D1588" s="1" t="s">
        <v>102</v>
      </c>
      <c r="E1588" s="1" t="s">
        <v>40</v>
      </c>
      <c r="F1588" s="1">
        <v>391</v>
      </c>
      <c r="G1588" s="1">
        <v>360</v>
      </c>
      <c r="H1588" s="1">
        <v>126</v>
      </c>
      <c r="I1588" s="1">
        <v>21.29</v>
      </c>
      <c r="J1588" s="1">
        <v>9</v>
      </c>
      <c r="K1588" s="1" t="s">
        <v>24</v>
      </c>
      <c r="L1588" s="1" t="s">
        <v>24</v>
      </c>
      <c r="M1588" s="1">
        <v>72</v>
      </c>
      <c r="N1588" s="1" t="s">
        <v>25</v>
      </c>
      <c r="O1588" s="1">
        <v>4181246</v>
      </c>
      <c r="P1588" s="1">
        <f t="shared" si="350"/>
        <v>3</v>
      </c>
      <c r="Q1588" s="1">
        <f t="shared" si="337"/>
        <v>12</v>
      </c>
      <c r="R1588" s="5">
        <f t="shared" si="338"/>
        <v>1.086111111111111</v>
      </c>
      <c r="S1588" s="6">
        <f t="shared" si="339"/>
        <v>350000</v>
      </c>
      <c r="T1588" s="4">
        <f t="shared" si="340"/>
        <v>0.32225063938618925</v>
      </c>
      <c r="U1588" s="1" t="str">
        <f t="shared" si="341"/>
        <v>High Performer</v>
      </c>
      <c r="V1588" s="1" t="str">
        <f t="shared" si="342"/>
        <v>Acquired</v>
      </c>
      <c r="W1588" s="1" t="str">
        <f t="shared" si="343"/>
        <v>€</v>
      </c>
      <c r="X1588" s="1" t="str">
        <f t="shared" si="344"/>
        <v>€391M</v>
      </c>
      <c r="Y1588" s="1" t="str">
        <f t="shared" si="345"/>
        <v>€126M</v>
      </c>
      <c r="Z1588" s="1" t="str">
        <f t="shared" si="346"/>
        <v>€1</v>
      </c>
      <c r="AA1588" s="1" t="str">
        <f t="shared" si="347"/>
        <v>€3,50,000</v>
      </c>
      <c r="AB1588" s="6">
        <f t="shared" si="348"/>
        <v>29166.666666666668</v>
      </c>
      <c r="AC1588" s="1" t="str">
        <f t="shared" si="349"/>
        <v>Large</v>
      </c>
    </row>
    <row r="1589" spans="1:29">
      <c r="A1589" s="1" t="s">
        <v>748</v>
      </c>
      <c r="B1589" s="1">
        <v>2012</v>
      </c>
      <c r="C1589" s="1" t="s">
        <v>45</v>
      </c>
      <c r="D1589" s="1" t="s">
        <v>39</v>
      </c>
      <c r="E1589" s="1" t="s">
        <v>37</v>
      </c>
      <c r="F1589" s="1">
        <v>210</v>
      </c>
      <c r="G1589" s="1">
        <v>2419</v>
      </c>
      <c r="H1589" s="1">
        <v>692</v>
      </c>
      <c r="I1589" s="1">
        <v>48.73</v>
      </c>
      <c r="J1589" s="1">
        <v>6</v>
      </c>
      <c r="K1589" s="1" t="s">
        <v>19</v>
      </c>
      <c r="L1589" s="1" t="s">
        <v>19</v>
      </c>
      <c r="M1589" s="1">
        <v>5</v>
      </c>
      <c r="N1589" s="1" t="s">
        <v>25</v>
      </c>
      <c r="O1589" s="1">
        <v>4175012</v>
      </c>
      <c r="P1589" s="1">
        <f t="shared" si="350"/>
        <v>4</v>
      </c>
      <c r="Q1589" s="1">
        <f t="shared" si="337"/>
        <v>12</v>
      </c>
      <c r="R1589" s="5">
        <f t="shared" si="338"/>
        <v>8.6812732534105E-2</v>
      </c>
      <c r="S1589" s="6">
        <f t="shared" si="339"/>
        <v>286068.6233980984</v>
      </c>
      <c r="T1589" s="4">
        <f t="shared" si="340"/>
        <v>3.2952380952380951</v>
      </c>
      <c r="U1589" s="1" t="str">
        <f t="shared" si="341"/>
        <v>Normal</v>
      </c>
      <c r="V1589" s="1" t="str">
        <f t="shared" si="342"/>
        <v>Still Private</v>
      </c>
      <c r="W1589" s="1" t="str">
        <f t="shared" si="343"/>
        <v>A$</v>
      </c>
      <c r="X1589" s="1" t="str">
        <f t="shared" si="344"/>
        <v>A$210M</v>
      </c>
      <c r="Y1589" s="1" t="str">
        <f t="shared" si="345"/>
        <v>A$692M</v>
      </c>
      <c r="Z1589" s="1" t="str">
        <f t="shared" si="346"/>
        <v>A$0</v>
      </c>
      <c r="AA1589" s="1" t="str">
        <f t="shared" si="347"/>
        <v>A$2,86,069</v>
      </c>
      <c r="AB1589" s="6">
        <f t="shared" si="348"/>
        <v>23839.051949841531</v>
      </c>
      <c r="AC1589" s="1" t="str">
        <f t="shared" si="349"/>
        <v>Large</v>
      </c>
    </row>
    <row r="1590" spans="1:29">
      <c r="A1590" s="1" t="s">
        <v>3722</v>
      </c>
      <c r="B1590" s="1">
        <v>2012</v>
      </c>
      <c r="C1590" s="1" t="s">
        <v>42</v>
      </c>
      <c r="D1590" s="1" t="s">
        <v>43</v>
      </c>
      <c r="E1590" s="1" t="s">
        <v>23</v>
      </c>
      <c r="F1590" s="1">
        <v>283</v>
      </c>
      <c r="G1590" s="1">
        <v>4528</v>
      </c>
      <c r="H1590" s="1">
        <v>213</v>
      </c>
      <c r="I1590" s="1">
        <v>45.38</v>
      </c>
      <c r="J1590" s="1">
        <v>6</v>
      </c>
      <c r="K1590" s="1" t="s">
        <v>24</v>
      </c>
      <c r="L1590" s="1" t="s">
        <v>19</v>
      </c>
      <c r="M1590" s="1">
        <v>23</v>
      </c>
      <c r="N1590" s="1" t="s">
        <v>20</v>
      </c>
      <c r="O1590" s="1">
        <v>4169468</v>
      </c>
      <c r="P1590" s="1">
        <f t="shared" si="350"/>
        <v>5</v>
      </c>
      <c r="Q1590" s="1">
        <f t="shared" si="337"/>
        <v>12</v>
      </c>
      <c r="R1590" s="5">
        <f t="shared" si="338"/>
        <v>6.25E-2</v>
      </c>
      <c r="S1590" s="6">
        <f t="shared" si="339"/>
        <v>47040.636042402824</v>
      </c>
      <c r="T1590" s="4">
        <f t="shared" si="340"/>
        <v>0.75265017667844525</v>
      </c>
      <c r="U1590" s="1" t="str">
        <f t="shared" si="341"/>
        <v>Normal</v>
      </c>
      <c r="V1590" s="1" t="str">
        <f t="shared" si="342"/>
        <v>Acquired</v>
      </c>
      <c r="W1590" s="1" t="str">
        <f t="shared" si="343"/>
        <v>¥</v>
      </c>
      <c r="X1590" s="1" t="str">
        <f t="shared" si="344"/>
        <v>¥283M</v>
      </c>
      <c r="Y1590" s="1" t="str">
        <f t="shared" si="345"/>
        <v>¥213M</v>
      </c>
      <c r="Z1590" s="1" t="str">
        <f t="shared" si="346"/>
        <v>¥0</v>
      </c>
      <c r="AA1590" s="1" t="str">
        <f t="shared" si="347"/>
        <v>¥47,041</v>
      </c>
      <c r="AB1590" s="6">
        <f t="shared" si="348"/>
        <v>3920.0530035335687</v>
      </c>
      <c r="AC1590" s="1" t="str">
        <f t="shared" si="349"/>
        <v>Large</v>
      </c>
    </row>
    <row r="1591" spans="1:29">
      <c r="A1591" s="1" t="s">
        <v>245</v>
      </c>
      <c r="B1591" s="1">
        <v>2012</v>
      </c>
      <c r="C1591" s="1" t="s">
        <v>27</v>
      </c>
      <c r="D1591" s="1" t="s">
        <v>46</v>
      </c>
      <c r="E1591" s="1" t="s">
        <v>28</v>
      </c>
      <c r="F1591" s="1">
        <v>254</v>
      </c>
      <c r="G1591" s="1">
        <v>891</v>
      </c>
      <c r="H1591" s="1">
        <v>489</v>
      </c>
      <c r="I1591" s="1">
        <v>14.39</v>
      </c>
      <c r="J1591" s="1">
        <v>1</v>
      </c>
      <c r="K1591" s="1" t="s">
        <v>24</v>
      </c>
      <c r="L1591" s="1" t="s">
        <v>24</v>
      </c>
      <c r="M1591" s="1">
        <v>74</v>
      </c>
      <c r="N1591" s="1" t="s">
        <v>49</v>
      </c>
      <c r="O1591" s="1">
        <v>4064842</v>
      </c>
      <c r="P1591" s="1">
        <f t="shared" si="350"/>
        <v>1</v>
      </c>
      <c r="Q1591" s="1">
        <f t="shared" si="337"/>
        <v>12</v>
      </c>
      <c r="R1591" s="5">
        <f t="shared" si="338"/>
        <v>0.28507295173961839</v>
      </c>
      <c r="S1591" s="6">
        <f t="shared" si="339"/>
        <v>548821.54882154881</v>
      </c>
      <c r="T1591" s="4">
        <f t="shared" si="340"/>
        <v>1.9251968503937007</v>
      </c>
      <c r="U1591" s="1" t="str">
        <f t="shared" si="341"/>
        <v>Normal</v>
      </c>
      <c r="V1591" s="1" t="str">
        <f t="shared" si="342"/>
        <v>Acquired</v>
      </c>
      <c r="W1591" s="1" t="str">
        <f t="shared" si="343"/>
        <v>$</v>
      </c>
      <c r="X1591" s="1" t="str">
        <f t="shared" si="344"/>
        <v>$254M</v>
      </c>
      <c r="Y1591" s="1" t="str">
        <f t="shared" si="345"/>
        <v>$489M</v>
      </c>
      <c r="Z1591" s="1" t="str">
        <f t="shared" si="346"/>
        <v>$0</v>
      </c>
      <c r="AA1591" s="1" t="str">
        <f t="shared" si="347"/>
        <v>$5,48,822</v>
      </c>
      <c r="AB1591" s="6">
        <f t="shared" si="348"/>
        <v>45735.129068462404</v>
      </c>
      <c r="AC1591" s="1" t="str">
        <f t="shared" si="349"/>
        <v>Large</v>
      </c>
    </row>
    <row r="1592" spans="1:29">
      <c r="A1592" s="1" t="s">
        <v>930</v>
      </c>
      <c r="B1592" s="1">
        <v>2012</v>
      </c>
      <c r="C1592" s="1" t="s">
        <v>16</v>
      </c>
      <c r="D1592" s="1" t="s">
        <v>43</v>
      </c>
      <c r="E1592" s="1" t="s">
        <v>37</v>
      </c>
      <c r="F1592" s="1">
        <v>244</v>
      </c>
      <c r="G1592" s="1">
        <v>758</v>
      </c>
      <c r="H1592" s="1">
        <v>313</v>
      </c>
      <c r="I1592" s="1">
        <v>28.76</v>
      </c>
      <c r="J1592" s="1">
        <v>6</v>
      </c>
      <c r="K1592" s="1" t="s">
        <v>19</v>
      </c>
      <c r="L1592" s="1" t="s">
        <v>24</v>
      </c>
      <c r="M1592" s="1">
        <v>35</v>
      </c>
      <c r="N1592" s="1" t="s">
        <v>49</v>
      </c>
      <c r="O1592" s="1">
        <v>4022501</v>
      </c>
      <c r="P1592" s="1">
        <f t="shared" si="350"/>
        <v>4</v>
      </c>
      <c r="Q1592" s="1">
        <f t="shared" si="337"/>
        <v>12</v>
      </c>
      <c r="R1592" s="5">
        <f t="shared" si="338"/>
        <v>0.32189973614775724</v>
      </c>
      <c r="S1592" s="6">
        <f t="shared" si="339"/>
        <v>412928.7598944591</v>
      </c>
      <c r="T1592" s="4">
        <f t="shared" si="340"/>
        <v>1.2827868852459017</v>
      </c>
      <c r="U1592" s="1" t="str">
        <f t="shared" si="341"/>
        <v>Normal</v>
      </c>
      <c r="V1592" s="1" t="str">
        <f t="shared" si="342"/>
        <v>IPO</v>
      </c>
      <c r="W1592" s="1" t="str">
        <f t="shared" si="343"/>
        <v>$</v>
      </c>
      <c r="X1592" s="1" t="str">
        <f t="shared" si="344"/>
        <v>$244M</v>
      </c>
      <c r="Y1592" s="1" t="str">
        <f t="shared" si="345"/>
        <v>$313M</v>
      </c>
      <c r="Z1592" s="1" t="str">
        <f t="shared" si="346"/>
        <v>$0</v>
      </c>
      <c r="AA1592" s="1" t="str">
        <f t="shared" si="347"/>
        <v>$4,12,929</v>
      </c>
      <c r="AB1592" s="6">
        <f t="shared" si="348"/>
        <v>34410.729991204928</v>
      </c>
      <c r="AC1592" s="1" t="str">
        <f t="shared" si="349"/>
        <v>Large</v>
      </c>
    </row>
    <row r="1593" spans="1:29">
      <c r="A1593" s="1" t="s">
        <v>4734</v>
      </c>
      <c r="B1593" s="1">
        <v>2012</v>
      </c>
      <c r="C1593" s="1" t="s">
        <v>45</v>
      </c>
      <c r="D1593" s="1" t="s">
        <v>43</v>
      </c>
      <c r="E1593" s="1" t="s">
        <v>23</v>
      </c>
      <c r="F1593" s="1">
        <v>405</v>
      </c>
      <c r="G1593" s="1">
        <v>1525</v>
      </c>
      <c r="H1593" s="1">
        <v>200</v>
      </c>
      <c r="I1593" s="1">
        <v>32.71</v>
      </c>
      <c r="J1593" s="1">
        <v>1</v>
      </c>
      <c r="K1593" s="1" t="s">
        <v>19</v>
      </c>
      <c r="L1593" s="1" t="s">
        <v>19</v>
      </c>
      <c r="M1593" s="1">
        <v>79</v>
      </c>
      <c r="N1593" s="1" t="s">
        <v>49</v>
      </c>
      <c r="O1593" s="1">
        <v>4016643</v>
      </c>
      <c r="P1593" s="1">
        <f t="shared" si="350"/>
        <v>5</v>
      </c>
      <c r="Q1593" s="1">
        <f t="shared" si="337"/>
        <v>12</v>
      </c>
      <c r="R1593" s="5">
        <f t="shared" si="338"/>
        <v>0.26557377049180325</v>
      </c>
      <c r="S1593" s="6">
        <f t="shared" si="339"/>
        <v>131147.54098360657</v>
      </c>
      <c r="T1593" s="4">
        <f t="shared" si="340"/>
        <v>0.49382716049382713</v>
      </c>
      <c r="U1593" s="1" t="str">
        <f t="shared" si="341"/>
        <v>Normal</v>
      </c>
      <c r="V1593" s="1" t="str">
        <f t="shared" si="342"/>
        <v>Still Private</v>
      </c>
      <c r="W1593" s="1" t="str">
        <f t="shared" si="343"/>
        <v>A$</v>
      </c>
      <c r="X1593" s="1" t="str">
        <f t="shared" si="344"/>
        <v>A$405M</v>
      </c>
      <c r="Y1593" s="1" t="str">
        <f t="shared" si="345"/>
        <v>A$200M</v>
      </c>
      <c r="Z1593" s="1" t="str">
        <f t="shared" si="346"/>
        <v>A$0</v>
      </c>
      <c r="AA1593" s="1" t="str">
        <f t="shared" si="347"/>
        <v>A$1,31,148</v>
      </c>
      <c r="AB1593" s="6">
        <f t="shared" si="348"/>
        <v>10928.961748633879</v>
      </c>
      <c r="AC1593" s="1" t="str">
        <f t="shared" si="349"/>
        <v>Large</v>
      </c>
    </row>
    <row r="1594" spans="1:29">
      <c r="A1594" s="1" t="s">
        <v>1107</v>
      </c>
      <c r="B1594" s="1">
        <v>2012</v>
      </c>
      <c r="C1594" s="1" t="s">
        <v>45</v>
      </c>
      <c r="D1594" s="1" t="s">
        <v>32</v>
      </c>
      <c r="E1594" s="1" t="s">
        <v>28</v>
      </c>
      <c r="F1594" s="1">
        <v>348</v>
      </c>
      <c r="G1594" s="1">
        <v>479</v>
      </c>
      <c r="H1594" s="1">
        <v>374</v>
      </c>
      <c r="I1594" s="1">
        <v>29.82</v>
      </c>
      <c r="J1594" s="1">
        <v>5</v>
      </c>
      <c r="K1594" s="1" t="s">
        <v>19</v>
      </c>
      <c r="L1594" s="1" t="s">
        <v>24</v>
      </c>
      <c r="M1594" s="1">
        <v>57</v>
      </c>
      <c r="N1594" s="1" t="s">
        <v>25</v>
      </c>
      <c r="O1594" s="1">
        <v>4004055</v>
      </c>
      <c r="P1594" s="1">
        <f t="shared" si="350"/>
        <v>1</v>
      </c>
      <c r="Q1594" s="1">
        <f t="shared" si="337"/>
        <v>12</v>
      </c>
      <c r="R1594" s="5">
        <f t="shared" si="338"/>
        <v>0.72651356993736949</v>
      </c>
      <c r="S1594" s="6">
        <f t="shared" si="339"/>
        <v>780793.31941544882</v>
      </c>
      <c r="T1594" s="4">
        <f t="shared" si="340"/>
        <v>1.0747126436781609</v>
      </c>
      <c r="U1594" s="1" t="str">
        <f t="shared" si="341"/>
        <v>Normal</v>
      </c>
      <c r="V1594" s="1" t="str">
        <f t="shared" si="342"/>
        <v>IPO</v>
      </c>
      <c r="W1594" s="1" t="str">
        <f t="shared" si="343"/>
        <v>A$</v>
      </c>
      <c r="X1594" s="1" t="str">
        <f t="shared" si="344"/>
        <v>A$348M</v>
      </c>
      <c r="Y1594" s="1" t="str">
        <f t="shared" si="345"/>
        <v>A$374M</v>
      </c>
      <c r="Z1594" s="1" t="str">
        <f t="shared" si="346"/>
        <v>A$1</v>
      </c>
      <c r="AA1594" s="1" t="str">
        <f t="shared" si="347"/>
        <v>A$7,80,793</v>
      </c>
      <c r="AB1594" s="6">
        <f t="shared" si="348"/>
        <v>65066.109951287406</v>
      </c>
      <c r="AC1594" s="1" t="str">
        <f t="shared" si="349"/>
        <v>Large</v>
      </c>
    </row>
    <row r="1595" spans="1:29">
      <c r="A1595" s="1" t="s">
        <v>621</v>
      </c>
      <c r="B1595" s="1">
        <v>2012</v>
      </c>
      <c r="C1595" s="1" t="s">
        <v>16</v>
      </c>
      <c r="D1595" s="1" t="s">
        <v>36</v>
      </c>
      <c r="E1595" s="1" t="s">
        <v>37</v>
      </c>
      <c r="F1595" s="1">
        <v>467</v>
      </c>
      <c r="G1595" s="1">
        <v>3020</v>
      </c>
      <c r="H1595" s="1">
        <v>318</v>
      </c>
      <c r="I1595" s="1">
        <v>14.96</v>
      </c>
      <c r="J1595" s="1">
        <v>9</v>
      </c>
      <c r="K1595" s="1" t="s">
        <v>24</v>
      </c>
      <c r="L1595" s="1" t="s">
        <v>19</v>
      </c>
      <c r="M1595" s="1">
        <v>59</v>
      </c>
      <c r="N1595" s="1" t="s">
        <v>33</v>
      </c>
      <c r="O1595" s="1">
        <v>3970975</v>
      </c>
      <c r="P1595" s="1">
        <f t="shared" si="350"/>
        <v>4</v>
      </c>
      <c r="Q1595" s="1">
        <f t="shared" si="337"/>
        <v>12</v>
      </c>
      <c r="R1595" s="5">
        <f t="shared" si="338"/>
        <v>0.15463576158940398</v>
      </c>
      <c r="S1595" s="6">
        <f t="shared" si="339"/>
        <v>105298.01324503311</v>
      </c>
      <c r="T1595" s="4">
        <f t="shared" si="340"/>
        <v>0.68094218415417562</v>
      </c>
      <c r="U1595" s="1" t="str">
        <f t="shared" si="341"/>
        <v>High Performer</v>
      </c>
      <c r="V1595" s="1" t="str">
        <f t="shared" si="342"/>
        <v>Acquired</v>
      </c>
      <c r="W1595" s="1" t="str">
        <f t="shared" si="343"/>
        <v>$</v>
      </c>
      <c r="X1595" s="1" t="str">
        <f t="shared" si="344"/>
        <v>$467M</v>
      </c>
      <c r="Y1595" s="1" t="str">
        <f t="shared" si="345"/>
        <v>$318M</v>
      </c>
      <c r="Z1595" s="1" t="str">
        <f t="shared" si="346"/>
        <v>$0</v>
      </c>
      <c r="AA1595" s="1" t="str">
        <f t="shared" si="347"/>
        <v>$1,05,298</v>
      </c>
      <c r="AB1595" s="6">
        <f t="shared" si="348"/>
        <v>8774.8344370860923</v>
      </c>
      <c r="AC1595" s="1" t="str">
        <f t="shared" si="349"/>
        <v>Large</v>
      </c>
    </row>
    <row r="1596" spans="1:29">
      <c r="A1596" s="1" t="s">
        <v>4230</v>
      </c>
      <c r="B1596" s="1">
        <v>2012</v>
      </c>
      <c r="C1596" s="1" t="s">
        <v>73</v>
      </c>
      <c r="D1596" s="1" t="s">
        <v>43</v>
      </c>
      <c r="E1596" s="1" t="s">
        <v>28</v>
      </c>
      <c r="F1596" s="1">
        <v>472</v>
      </c>
      <c r="G1596" s="1">
        <v>4128</v>
      </c>
      <c r="H1596" s="1">
        <v>710</v>
      </c>
      <c r="I1596" s="1">
        <v>7.87</v>
      </c>
      <c r="J1596" s="1">
        <v>7</v>
      </c>
      <c r="K1596" s="1" t="s">
        <v>24</v>
      </c>
      <c r="L1596" s="1" t="s">
        <v>24</v>
      </c>
      <c r="M1596" s="1">
        <v>63</v>
      </c>
      <c r="N1596" s="1" t="s">
        <v>20</v>
      </c>
      <c r="O1596" s="1">
        <v>3967576</v>
      </c>
      <c r="P1596" s="1">
        <f t="shared" si="350"/>
        <v>1</v>
      </c>
      <c r="Q1596" s="1">
        <f t="shared" si="337"/>
        <v>12</v>
      </c>
      <c r="R1596" s="5">
        <f t="shared" si="338"/>
        <v>0.11434108527131782</v>
      </c>
      <c r="S1596" s="6">
        <f t="shared" si="339"/>
        <v>171996.12403100776</v>
      </c>
      <c r="T1596" s="4">
        <f t="shared" si="340"/>
        <v>1.5042372881355932</v>
      </c>
      <c r="U1596" s="1" t="str">
        <f t="shared" si="341"/>
        <v>Normal</v>
      </c>
      <c r="V1596" s="1" t="str">
        <f t="shared" si="342"/>
        <v>Acquired</v>
      </c>
      <c r="W1596" s="1" t="str">
        <f t="shared" si="343"/>
        <v>€</v>
      </c>
      <c r="X1596" s="1" t="str">
        <f t="shared" si="344"/>
        <v>€472M</v>
      </c>
      <c r="Y1596" s="1" t="str">
        <f t="shared" si="345"/>
        <v>€710M</v>
      </c>
      <c r="Z1596" s="1" t="str">
        <f t="shared" si="346"/>
        <v>€0</v>
      </c>
      <c r="AA1596" s="1" t="str">
        <f t="shared" si="347"/>
        <v>€1,71,996</v>
      </c>
      <c r="AB1596" s="6">
        <f t="shared" si="348"/>
        <v>14333.010335917314</v>
      </c>
      <c r="AC1596" s="1" t="str">
        <f t="shared" si="349"/>
        <v>Large</v>
      </c>
    </row>
    <row r="1597" spans="1:29">
      <c r="A1597" s="1" t="s">
        <v>2220</v>
      </c>
      <c r="B1597" s="1">
        <v>2012</v>
      </c>
      <c r="C1597" s="1" t="s">
        <v>16</v>
      </c>
      <c r="D1597" s="1" t="s">
        <v>36</v>
      </c>
      <c r="E1597" s="1" t="s">
        <v>23</v>
      </c>
      <c r="F1597" s="1">
        <v>440</v>
      </c>
      <c r="G1597" s="1">
        <v>1375</v>
      </c>
      <c r="H1597" s="1">
        <v>243</v>
      </c>
      <c r="I1597" s="1">
        <v>32.049999999999997</v>
      </c>
      <c r="J1597" s="1">
        <v>7</v>
      </c>
      <c r="K1597" s="1" t="s">
        <v>24</v>
      </c>
      <c r="L1597" s="1" t="s">
        <v>24</v>
      </c>
      <c r="M1597" s="1">
        <v>7</v>
      </c>
      <c r="N1597" s="1" t="s">
        <v>49</v>
      </c>
      <c r="O1597" s="1">
        <v>3914274</v>
      </c>
      <c r="P1597" s="1">
        <f t="shared" si="350"/>
        <v>5</v>
      </c>
      <c r="Q1597" s="1">
        <f t="shared" si="337"/>
        <v>12</v>
      </c>
      <c r="R1597" s="5">
        <f t="shared" si="338"/>
        <v>0.32</v>
      </c>
      <c r="S1597" s="6">
        <f t="shared" si="339"/>
        <v>176727.27272727274</v>
      </c>
      <c r="T1597" s="4">
        <f t="shared" si="340"/>
        <v>0.55227272727272725</v>
      </c>
      <c r="U1597" s="1" t="str">
        <f t="shared" si="341"/>
        <v>Normal</v>
      </c>
      <c r="V1597" s="1" t="str">
        <f t="shared" si="342"/>
        <v>Acquired</v>
      </c>
      <c r="W1597" s="1" t="str">
        <f t="shared" si="343"/>
        <v>$</v>
      </c>
      <c r="X1597" s="1" t="str">
        <f t="shared" si="344"/>
        <v>$440M</v>
      </c>
      <c r="Y1597" s="1" t="str">
        <f t="shared" si="345"/>
        <v>$243M</v>
      </c>
      <c r="Z1597" s="1" t="str">
        <f t="shared" si="346"/>
        <v>$0</v>
      </c>
      <c r="AA1597" s="1" t="str">
        <f t="shared" si="347"/>
        <v>$1,76,727</v>
      </c>
      <c r="AB1597" s="6">
        <f t="shared" si="348"/>
        <v>14727.272727272728</v>
      </c>
      <c r="AC1597" s="1" t="str">
        <f t="shared" si="349"/>
        <v>Large</v>
      </c>
    </row>
    <row r="1598" spans="1:29">
      <c r="A1598" s="1" t="s">
        <v>659</v>
      </c>
      <c r="B1598" s="1">
        <v>2012</v>
      </c>
      <c r="C1598" s="1" t="s">
        <v>45</v>
      </c>
      <c r="D1598" s="1" t="s">
        <v>43</v>
      </c>
      <c r="E1598" s="1" t="s">
        <v>40</v>
      </c>
      <c r="F1598" s="1">
        <v>418</v>
      </c>
      <c r="G1598" s="1">
        <v>3037</v>
      </c>
      <c r="H1598" s="1">
        <v>385</v>
      </c>
      <c r="I1598" s="1">
        <v>41.85</v>
      </c>
      <c r="J1598" s="1">
        <v>5</v>
      </c>
      <c r="K1598" s="1" t="s">
        <v>19</v>
      </c>
      <c r="L1598" s="1" t="s">
        <v>19</v>
      </c>
      <c r="M1598" s="1">
        <v>51</v>
      </c>
      <c r="N1598" s="1" t="s">
        <v>33</v>
      </c>
      <c r="O1598" s="1">
        <v>3910019</v>
      </c>
      <c r="P1598" s="1">
        <f t="shared" si="350"/>
        <v>3</v>
      </c>
      <c r="Q1598" s="1">
        <f t="shared" si="337"/>
        <v>12</v>
      </c>
      <c r="R1598" s="5">
        <f t="shared" si="338"/>
        <v>0.13763582482713205</v>
      </c>
      <c r="S1598" s="6">
        <f t="shared" si="339"/>
        <v>126769.83865656899</v>
      </c>
      <c r="T1598" s="4">
        <f t="shared" si="340"/>
        <v>0.92105263157894735</v>
      </c>
      <c r="U1598" s="1" t="str">
        <f t="shared" si="341"/>
        <v>Normal</v>
      </c>
      <c r="V1598" s="1" t="str">
        <f t="shared" si="342"/>
        <v>Still Private</v>
      </c>
      <c r="W1598" s="1" t="str">
        <f t="shared" si="343"/>
        <v>A$</v>
      </c>
      <c r="X1598" s="1" t="str">
        <f t="shared" si="344"/>
        <v>A$418M</v>
      </c>
      <c r="Y1598" s="1" t="str">
        <f t="shared" si="345"/>
        <v>A$385M</v>
      </c>
      <c r="Z1598" s="1" t="str">
        <f t="shared" si="346"/>
        <v>A$0</v>
      </c>
      <c r="AA1598" s="1" t="str">
        <f t="shared" si="347"/>
        <v>A$1,26,770</v>
      </c>
      <c r="AB1598" s="6">
        <f t="shared" si="348"/>
        <v>10564.153221380748</v>
      </c>
      <c r="AC1598" s="1" t="str">
        <f t="shared" si="349"/>
        <v>Large</v>
      </c>
    </row>
    <row r="1599" spans="1:29">
      <c r="A1599" s="1" t="s">
        <v>123</v>
      </c>
      <c r="B1599" s="1">
        <v>2012</v>
      </c>
      <c r="C1599" s="1" t="s">
        <v>16</v>
      </c>
      <c r="D1599" s="1" t="s">
        <v>46</v>
      </c>
      <c r="E1599" s="1" t="s">
        <v>40</v>
      </c>
      <c r="F1599" s="1">
        <v>267</v>
      </c>
      <c r="G1599" s="1">
        <v>4643</v>
      </c>
      <c r="H1599" s="1">
        <v>919</v>
      </c>
      <c r="I1599" s="1">
        <v>3.76</v>
      </c>
      <c r="J1599" s="1">
        <v>1</v>
      </c>
      <c r="K1599" s="1" t="s">
        <v>24</v>
      </c>
      <c r="L1599" s="1" t="s">
        <v>19</v>
      </c>
      <c r="M1599" s="1">
        <v>12</v>
      </c>
      <c r="N1599" s="1" t="s">
        <v>20</v>
      </c>
      <c r="O1599" s="1">
        <v>3898124</v>
      </c>
      <c r="P1599" s="1">
        <f t="shared" si="350"/>
        <v>3</v>
      </c>
      <c r="Q1599" s="1">
        <f t="shared" si="337"/>
        <v>12</v>
      </c>
      <c r="R1599" s="5">
        <f t="shared" si="338"/>
        <v>5.7505922894680164E-2</v>
      </c>
      <c r="S1599" s="6">
        <f t="shared" si="339"/>
        <v>197932.37131165195</v>
      </c>
      <c r="T1599" s="4">
        <f t="shared" si="340"/>
        <v>3.4419475655430714</v>
      </c>
      <c r="U1599" s="1" t="str">
        <f t="shared" si="341"/>
        <v>Normal</v>
      </c>
      <c r="V1599" s="1" t="str">
        <f t="shared" si="342"/>
        <v>Acquired</v>
      </c>
      <c r="W1599" s="1" t="str">
        <f t="shared" si="343"/>
        <v>$</v>
      </c>
      <c r="X1599" s="1" t="str">
        <f t="shared" si="344"/>
        <v>$267M</v>
      </c>
      <c r="Y1599" s="1" t="str">
        <f t="shared" si="345"/>
        <v>$919M</v>
      </c>
      <c r="Z1599" s="1" t="str">
        <f t="shared" si="346"/>
        <v>$0</v>
      </c>
      <c r="AA1599" s="1" t="str">
        <f t="shared" si="347"/>
        <v>$1,97,932</v>
      </c>
      <c r="AB1599" s="6">
        <f t="shared" si="348"/>
        <v>16494.364275970995</v>
      </c>
      <c r="AC1599" s="1" t="str">
        <f t="shared" si="349"/>
        <v>Large</v>
      </c>
    </row>
    <row r="1600" spans="1:29">
      <c r="A1600" s="1" t="s">
        <v>999</v>
      </c>
      <c r="B1600" s="1">
        <v>2012</v>
      </c>
      <c r="C1600" s="1" t="s">
        <v>45</v>
      </c>
      <c r="D1600" s="1" t="s">
        <v>95</v>
      </c>
      <c r="E1600" s="1" t="s">
        <v>18</v>
      </c>
      <c r="F1600" s="1">
        <v>430</v>
      </c>
      <c r="G1600" s="1">
        <v>2330</v>
      </c>
      <c r="H1600" s="1">
        <v>820</v>
      </c>
      <c r="I1600" s="1">
        <v>44.5</v>
      </c>
      <c r="J1600" s="1">
        <v>3</v>
      </c>
      <c r="K1600" s="1" t="s">
        <v>19</v>
      </c>
      <c r="L1600" s="1" t="s">
        <v>19</v>
      </c>
      <c r="M1600" s="1">
        <v>73</v>
      </c>
      <c r="N1600" s="1" t="s">
        <v>49</v>
      </c>
      <c r="O1600" s="1">
        <v>3897233</v>
      </c>
      <c r="P1600" s="1">
        <f t="shared" si="350"/>
        <v>2</v>
      </c>
      <c r="Q1600" s="1">
        <f t="shared" si="337"/>
        <v>12</v>
      </c>
      <c r="R1600" s="5">
        <f t="shared" si="338"/>
        <v>0.18454935622317598</v>
      </c>
      <c r="S1600" s="6">
        <f t="shared" si="339"/>
        <v>351931.33047210303</v>
      </c>
      <c r="T1600" s="4">
        <f t="shared" si="340"/>
        <v>1.9069767441860466</v>
      </c>
      <c r="U1600" s="1" t="str">
        <f t="shared" si="341"/>
        <v>Normal</v>
      </c>
      <c r="V1600" s="1" t="str">
        <f t="shared" si="342"/>
        <v>Still Private</v>
      </c>
      <c r="W1600" s="1" t="str">
        <f t="shared" si="343"/>
        <v>A$</v>
      </c>
      <c r="X1600" s="1" t="str">
        <f t="shared" si="344"/>
        <v>A$430M</v>
      </c>
      <c r="Y1600" s="1" t="str">
        <f t="shared" si="345"/>
        <v>A$820M</v>
      </c>
      <c r="Z1600" s="1" t="str">
        <f t="shared" si="346"/>
        <v>A$0</v>
      </c>
      <c r="AA1600" s="1" t="str">
        <f t="shared" si="347"/>
        <v>A$3,51,931</v>
      </c>
      <c r="AB1600" s="6">
        <f t="shared" si="348"/>
        <v>29327.61087267525</v>
      </c>
      <c r="AC1600" s="1" t="str">
        <f t="shared" si="349"/>
        <v>Large</v>
      </c>
    </row>
    <row r="1601" spans="1:29">
      <c r="A1601" s="1" t="s">
        <v>1744</v>
      </c>
      <c r="B1601" s="1">
        <v>2012</v>
      </c>
      <c r="C1601" s="1" t="s">
        <v>27</v>
      </c>
      <c r="D1601" s="1" t="s">
        <v>17</v>
      </c>
      <c r="E1601" s="1" t="s">
        <v>18</v>
      </c>
      <c r="F1601" s="1">
        <v>499</v>
      </c>
      <c r="G1601" s="1">
        <v>1433</v>
      </c>
      <c r="H1601" s="1">
        <v>713</v>
      </c>
      <c r="I1601" s="1">
        <v>48.51</v>
      </c>
      <c r="J1601" s="1">
        <v>8</v>
      </c>
      <c r="K1601" s="1" t="s">
        <v>24</v>
      </c>
      <c r="L1601" s="1" t="s">
        <v>19</v>
      </c>
      <c r="M1601" s="1">
        <v>77</v>
      </c>
      <c r="N1601" s="1" t="s">
        <v>33</v>
      </c>
      <c r="O1601" s="1">
        <v>3884083</v>
      </c>
      <c r="P1601" s="1">
        <f t="shared" si="350"/>
        <v>2</v>
      </c>
      <c r="Q1601" s="1">
        <f t="shared" si="337"/>
        <v>12</v>
      </c>
      <c r="R1601" s="5">
        <f t="shared" si="338"/>
        <v>0.34822051639916257</v>
      </c>
      <c r="S1601" s="6">
        <f t="shared" si="339"/>
        <v>497557.5715282624</v>
      </c>
      <c r="T1601" s="4">
        <f t="shared" si="340"/>
        <v>1.4288577154308617</v>
      </c>
      <c r="U1601" s="1" t="str">
        <f t="shared" si="341"/>
        <v>High Performer</v>
      </c>
      <c r="V1601" s="1" t="str">
        <f t="shared" si="342"/>
        <v>Acquired</v>
      </c>
      <c r="W1601" s="1" t="str">
        <f t="shared" si="343"/>
        <v>$</v>
      </c>
      <c r="X1601" s="1" t="str">
        <f t="shared" si="344"/>
        <v>$499M</v>
      </c>
      <c r="Y1601" s="1" t="str">
        <f t="shared" si="345"/>
        <v>$713M</v>
      </c>
      <c r="Z1601" s="1" t="str">
        <f t="shared" si="346"/>
        <v>$0</v>
      </c>
      <c r="AA1601" s="1" t="str">
        <f t="shared" si="347"/>
        <v>$4,97,558</v>
      </c>
      <c r="AB1601" s="6">
        <f t="shared" si="348"/>
        <v>41463.130960688533</v>
      </c>
      <c r="AC1601" s="1" t="str">
        <f t="shared" si="349"/>
        <v>Large</v>
      </c>
    </row>
    <row r="1602" spans="1:29">
      <c r="A1602" s="1" t="s">
        <v>5013</v>
      </c>
      <c r="B1602" s="1">
        <v>2012</v>
      </c>
      <c r="C1602" s="1" t="s">
        <v>31</v>
      </c>
      <c r="D1602" s="1" t="s">
        <v>43</v>
      </c>
      <c r="E1602" s="1" t="s">
        <v>40</v>
      </c>
      <c r="F1602" s="1">
        <v>420</v>
      </c>
      <c r="G1602" s="1">
        <v>910</v>
      </c>
      <c r="H1602" s="1">
        <v>275</v>
      </c>
      <c r="I1602" s="1">
        <v>3.42</v>
      </c>
      <c r="J1602" s="1">
        <v>1</v>
      </c>
      <c r="K1602" s="1" t="s">
        <v>19</v>
      </c>
      <c r="L1602" s="1" t="s">
        <v>19</v>
      </c>
      <c r="M1602" s="1">
        <v>39</v>
      </c>
      <c r="N1602" s="1" t="s">
        <v>33</v>
      </c>
      <c r="O1602" s="1">
        <v>3880571</v>
      </c>
      <c r="P1602" s="1">
        <f t="shared" si="350"/>
        <v>3</v>
      </c>
      <c r="Q1602" s="1">
        <f t="shared" ref="Q1602:Q1665" si="351">2024 - B1602</f>
        <v>12</v>
      </c>
      <c r="R1602" s="5">
        <f t="shared" ref="R1602:R1665" si="352">F1602 / G1602</f>
        <v>0.46153846153846156</v>
      </c>
      <c r="S1602" s="6">
        <f t="shared" ref="S1602:S1665" si="353">(H1602 * 1000000) / G1602</f>
        <v>302197.80219780217</v>
      </c>
      <c r="T1602" s="4">
        <f t="shared" ref="T1602:T1665" si="354">H1602 / F1602</f>
        <v>0.65476190476190477</v>
      </c>
      <c r="U1602" s="1" t="str">
        <f t="shared" ref="U1602:U1665" si="355">IF(AND(J1602&gt;=8, I1602&gt;=1), "High Performer", "Normal")</f>
        <v>Normal</v>
      </c>
      <c r="V1602" s="1" t="str">
        <f t="shared" ref="V1602:V1665" si="356">IF(K1602="Yes", "Acquired",
 IF(L1602="Yes", "IPO", "Still Private"))</f>
        <v>Still Private</v>
      </c>
      <c r="W1602" s="1" t="str">
        <f t="shared" ref="W1602:W1665" si="357">IF(C1602="USA","$",
IF(C1602="India","₹",
IF(C1602="UK","£",
IF(C1602="Germany","€",
IF(C1602="France","€",
IF(C1602="Canada","$",
IF(C1602="Australia","A$",
IF(C1602="China","¥",
IF(C1602="Japan","¥",)))))))))</f>
        <v>€</v>
      </c>
      <c r="X1602" s="1" t="str">
        <f t="shared" ref="X1602:X1665" si="358">W1602 &amp; F1602 &amp; "M"</f>
        <v>€420M</v>
      </c>
      <c r="Y1602" s="1" t="str">
        <f t="shared" ref="Y1602:Y1665" si="359">W1602 &amp; H1602 &amp; "M"</f>
        <v>€275M</v>
      </c>
      <c r="Z1602" s="1" t="str">
        <f t="shared" ref="Z1602:Z1665" si="360">W1602 &amp; TEXT(R1602,"#,##0")</f>
        <v>€0</v>
      </c>
      <c r="AA1602" s="1" t="str">
        <f t="shared" ref="AA1602:AA1665" si="361">W1602 &amp; TEXT(S1602,"#,##0")</f>
        <v>€3,02,198</v>
      </c>
      <c r="AB1602" s="6">
        <f t="shared" ref="AB1602:AB1665" si="362">(H1602 * 1000000) / (12 * G1602)</f>
        <v>25183.150183150185</v>
      </c>
      <c r="AC1602" s="1" t="str">
        <f t="shared" ref="AC1602:AC1665" si="363">IF(F1602&lt;100, "Small", IF(F1602&lt;=200, "Mid",IF(F1602&lt;500,  "Large")))</f>
        <v>Large</v>
      </c>
    </row>
    <row r="1603" spans="1:29">
      <c r="A1603" s="1" t="s">
        <v>1549</v>
      </c>
      <c r="B1603" s="1">
        <v>2012</v>
      </c>
      <c r="C1603" s="1" t="s">
        <v>45</v>
      </c>
      <c r="D1603" s="1" t="s">
        <v>43</v>
      </c>
      <c r="E1603" s="1" t="s">
        <v>40</v>
      </c>
      <c r="F1603" s="1">
        <v>266</v>
      </c>
      <c r="G1603" s="1">
        <v>90</v>
      </c>
      <c r="H1603" s="1">
        <v>885</v>
      </c>
      <c r="I1603" s="1">
        <v>10.76</v>
      </c>
      <c r="J1603" s="1">
        <v>8</v>
      </c>
      <c r="K1603" s="1" t="s">
        <v>19</v>
      </c>
      <c r="L1603" s="1" t="s">
        <v>19</v>
      </c>
      <c r="M1603" s="1">
        <v>80</v>
      </c>
      <c r="N1603" s="1" t="s">
        <v>33</v>
      </c>
      <c r="O1603" s="1">
        <v>3805521</v>
      </c>
      <c r="P1603" s="1">
        <f t="shared" si="350"/>
        <v>3</v>
      </c>
      <c r="Q1603" s="1">
        <f t="shared" si="351"/>
        <v>12</v>
      </c>
      <c r="R1603" s="5">
        <f t="shared" si="352"/>
        <v>2.9555555555555557</v>
      </c>
      <c r="S1603" s="6">
        <f t="shared" si="353"/>
        <v>9833333.333333334</v>
      </c>
      <c r="T1603" s="4">
        <f t="shared" si="354"/>
        <v>3.3270676691729322</v>
      </c>
      <c r="U1603" s="1" t="str">
        <f t="shared" si="355"/>
        <v>High Performer</v>
      </c>
      <c r="V1603" s="1" t="str">
        <f t="shared" si="356"/>
        <v>Still Private</v>
      </c>
      <c r="W1603" s="1" t="str">
        <f t="shared" si="357"/>
        <v>A$</v>
      </c>
      <c r="X1603" s="1" t="str">
        <f t="shared" si="358"/>
        <v>A$266M</v>
      </c>
      <c r="Y1603" s="1" t="str">
        <f t="shared" si="359"/>
        <v>A$885M</v>
      </c>
      <c r="Z1603" s="1" t="str">
        <f t="shared" si="360"/>
        <v>A$3</v>
      </c>
      <c r="AA1603" s="1" t="str">
        <f t="shared" si="361"/>
        <v>A$98,33,333</v>
      </c>
      <c r="AB1603" s="6">
        <f t="shared" si="362"/>
        <v>819444.4444444445</v>
      </c>
      <c r="AC1603" s="1" t="str">
        <f t="shared" si="363"/>
        <v>Large</v>
      </c>
    </row>
    <row r="1604" spans="1:29">
      <c r="A1604" s="1" t="s">
        <v>3758</v>
      </c>
      <c r="B1604" s="1">
        <v>2012</v>
      </c>
      <c r="C1604" s="1" t="s">
        <v>42</v>
      </c>
      <c r="D1604" s="1" t="s">
        <v>51</v>
      </c>
      <c r="E1604" s="1" t="s">
        <v>40</v>
      </c>
      <c r="F1604" s="1">
        <v>492</v>
      </c>
      <c r="G1604" s="1">
        <v>4659</v>
      </c>
      <c r="H1604" s="1">
        <v>937</v>
      </c>
      <c r="I1604" s="1">
        <v>46.51</v>
      </c>
      <c r="J1604" s="1">
        <v>2</v>
      </c>
      <c r="K1604" s="1" t="s">
        <v>24</v>
      </c>
      <c r="L1604" s="1" t="s">
        <v>24</v>
      </c>
      <c r="M1604" s="1">
        <v>61</v>
      </c>
      <c r="N1604" s="1" t="s">
        <v>33</v>
      </c>
      <c r="O1604" s="1">
        <v>3714380</v>
      </c>
      <c r="P1604" s="1">
        <f t="shared" si="350"/>
        <v>3</v>
      </c>
      <c r="Q1604" s="1">
        <f t="shared" si="351"/>
        <v>12</v>
      </c>
      <c r="R1604" s="5">
        <f t="shared" si="352"/>
        <v>0.1056020605280103</v>
      </c>
      <c r="S1604" s="6">
        <f t="shared" si="353"/>
        <v>201116.11933891394</v>
      </c>
      <c r="T1604" s="4">
        <f t="shared" si="354"/>
        <v>1.9044715447154472</v>
      </c>
      <c r="U1604" s="1" t="str">
        <f t="shared" si="355"/>
        <v>Normal</v>
      </c>
      <c r="V1604" s="1" t="str">
        <f t="shared" si="356"/>
        <v>Acquired</v>
      </c>
      <c r="W1604" s="1" t="str">
        <f t="shared" si="357"/>
        <v>¥</v>
      </c>
      <c r="X1604" s="1" t="str">
        <f t="shared" si="358"/>
        <v>¥492M</v>
      </c>
      <c r="Y1604" s="1" t="str">
        <f t="shared" si="359"/>
        <v>¥937M</v>
      </c>
      <c r="Z1604" s="1" t="str">
        <f t="shared" si="360"/>
        <v>¥0</v>
      </c>
      <c r="AA1604" s="1" t="str">
        <f t="shared" si="361"/>
        <v>¥2,01,116</v>
      </c>
      <c r="AB1604" s="6">
        <f t="shared" si="362"/>
        <v>16759.67661157616</v>
      </c>
      <c r="AC1604" s="1" t="str">
        <f t="shared" si="363"/>
        <v>Large</v>
      </c>
    </row>
    <row r="1605" spans="1:29">
      <c r="A1605" s="1" t="s">
        <v>2286</v>
      </c>
      <c r="B1605" s="1">
        <v>2012</v>
      </c>
      <c r="C1605" s="1" t="s">
        <v>59</v>
      </c>
      <c r="D1605" s="1" t="s">
        <v>102</v>
      </c>
      <c r="E1605" s="1" t="s">
        <v>40</v>
      </c>
      <c r="F1605" s="1">
        <v>260</v>
      </c>
      <c r="G1605" s="1">
        <v>4918</v>
      </c>
      <c r="H1605" s="1">
        <v>105</v>
      </c>
      <c r="I1605" s="1">
        <v>3.09</v>
      </c>
      <c r="J1605" s="1">
        <v>6</v>
      </c>
      <c r="K1605" s="1" t="s">
        <v>24</v>
      </c>
      <c r="L1605" s="1" t="s">
        <v>24</v>
      </c>
      <c r="M1605" s="1">
        <v>54</v>
      </c>
      <c r="N1605" s="1" t="s">
        <v>33</v>
      </c>
      <c r="O1605" s="1">
        <v>3678086</v>
      </c>
      <c r="P1605" s="1">
        <f t="shared" si="350"/>
        <v>3</v>
      </c>
      <c r="Q1605" s="1">
        <f t="shared" si="351"/>
        <v>12</v>
      </c>
      <c r="R1605" s="5">
        <f t="shared" si="352"/>
        <v>5.2867019113460756E-2</v>
      </c>
      <c r="S1605" s="6">
        <f t="shared" si="353"/>
        <v>21350.142334282227</v>
      </c>
      <c r="T1605" s="4">
        <f t="shared" si="354"/>
        <v>0.40384615384615385</v>
      </c>
      <c r="U1605" s="1" t="str">
        <f t="shared" si="355"/>
        <v>Normal</v>
      </c>
      <c r="V1605" s="1" t="str">
        <f t="shared" si="356"/>
        <v>Acquired</v>
      </c>
      <c r="W1605" s="1" t="str">
        <f t="shared" si="357"/>
        <v>₹</v>
      </c>
      <c r="X1605" s="1" t="str">
        <f t="shared" si="358"/>
        <v>₹260M</v>
      </c>
      <c r="Y1605" s="1" t="str">
        <f t="shared" si="359"/>
        <v>₹105M</v>
      </c>
      <c r="Z1605" s="1" t="str">
        <f t="shared" si="360"/>
        <v>₹0</v>
      </c>
      <c r="AA1605" s="1" t="str">
        <f t="shared" si="361"/>
        <v>₹21,350</v>
      </c>
      <c r="AB1605" s="6">
        <f t="shared" si="362"/>
        <v>1779.1785278568523</v>
      </c>
      <c r="AC1605" s="1" t="str">
        <f t="shared" si="363"/>
        <v>Large</v>
      </c>
    </row>
    <row r="1606" spans="1:29">
      <c r="A1606" s="1" t="s">
        <v>4154</v>
      </c>
      <c r="B1606" s="1">
        <v>2012</v>
      </c>
      <c r="C1606" s="1" t="s">
        <v>16</v>
      </c>
      <c r="D1606" s="1" t="s">
        <v>102</v>
      </c>
      <c r="E1606" s="1" t="s">
        <v>28</v>
      </c>
      <c r="F1606" s="1">
        <v>214</v>
      </c>
      <c r="G1606" s="1">
        <v>202</v>
      </c>
      <c r="H1606" s="1">
        <v>193</v>
      </c>
      <c r="I1606" s="1">
        <v>5.34</v>
      </c>
      <c r="J1606" s="1">
        <v>5</v>
      </c>
      <c r="K1606" s="1" t="s">
        <v>19</v>
      </c>
      <c r="L1606" s="1" t="s">
        <v>24</v>
      </c>
      <c r="M1606" s="1">
        <v>4</v>
      </c>
      <c r="N1606" s="1" t="s">
        <v>20</v>
      </c>
      <c r="O1606" s="1">
        <v>3664620</v>
      </c>
      <c r="P1606" s="1">
        <f t="shared" si="350"/>
        <v>1</v>
      </c>
      <c r="Q1606" s="1">
        <f t="shared" si="351"/>
        <v>12</v>
      </c>
      <c r="R1606" s="5">
        <f t="shared" si="352"/>
        <v>1.0594059405940595</v>
      </c>
      <c r="S1606" s="6">
        <f t="shared" si="353"/>
        <v>955445.54455445544</v>
      </c>
      <c r="T1606" s="4">
        <f t="shared" si="354"/>
        <v>0.90186915887850472</v>
      </c>
      <c r="U1606" s="1" t="str">
        <f t="shared" si="355"/>
        <v>Normal</v>
      </c>
      <c r="V1606" s="1" t="str">
        <f t="shared" si="356"/>
        <v>IPO</v>
      </c>
      <c r="W1606" s="1" t="str">
        <f t="shared" si="357"/>
        <v>$</v>
      </c>
      <c r="X1606" s="1" t="str">
        <f t="shared" si="358"/>
        <v>$214M</v>
      </c>
      <c r="Y1606" s="1" t="str">
        <f t="shared" si="359"/>
        <v>$193M</v>
      </c>
      <c r="Z1606" s="1" t="str">
        <f t="shared" si="360"/>
        <v>$1</v>
      </c>
      <c r="AA1606" s="1" t="str">
        <f t="shared" si="361"/>
        <v>$9,55,446</v>
      </c>
      <c r="AB1606" s="6">
        <f t="shared" si="362"/>
        <v>79620.462046204615</v>
      </c>
      <c r="AC1606" s="1" t="str">
        <f t="shared" si="363"/>
        <v>Large</v>
      </c>
    </row>
    <row r="1607" spans="1:29">
      <c r="A1607" s="1" t="s">
        <v>4291</v>
      </c>
      <c r="B1607" s="1">
        <v>2012</v>
      </c>
      <c r="C1607" s="1" t="s">
        <v>53</v>
      </c>
      <c r="D1607" s="1" t="s">
        <v>36</v>
      </c>
      <c r="E1607" s="1" t="s">
        <v>28</v>
      </c>
      <c r="F1607" s="1">
        <v>263</v>
      </c>
      <c r="G1607" s="1">
        <v>3233</v>
      </c>
      <c r="H1607" s="1">
        <v>405</v>
      </c>
      <c r="I1607" s="1">
        <v>39.99</v>
      </c>
      <c r="J1607" s="1">
        <v>3</v>
      </c>
      <c r="K1607" s="1" t="s">
        <v>24</v>
      </c>
      <c r="L1607" s="1" t="s">
        <v>19</v>
      </c>
      <c r="M1607" s="1">
        <v>76</v>
      </c>
      <c r="N1607" s="1" t="s">
        <v>49</v>
      </c>
      <c r="O1607" s="1">
        <v>3641202</v>
      </c>
      <c r="P1607" s="1">
        <f t="shared" si="350"/>
        <v>1</v>
      </c>
      <c r="Q1607" s="1">
        <f t="shared" si="351"/>
        <v>12</v>
      </c>
      <c r="R1607" s="5">
        <f t="shared" si="352"/>
        <v>8.1348592638416331E-2</v>
      </c>
      <c r="S1607" s="6">
        <f t="shared" si="353"/>
        <v>125270.64645839778</v>
      </c>
      <c r="T1607" s="4">
        <f t="shared" si="354"/>
        <v>1.5399239543726235</v>
      </c>
      <c r="U1607" s="1" t="str">
        <f t="shared" si="355"/>
        <v>Normal</v>
      </c>
      <c r="V1607" s="1" t="str">
        <f t="shared" si="356"/>
        <v>Acquired</v>
      </c>
      <c r="W1607" s="1">
        <f t="shared" si="357"/>
        <v>0</v>
      </c>
      <c r="X1607" s="1" t="str">
        <f t="shared" si="358"/>
        <v>0263M</v>
      </c>
      <c r="Y1607" s="1" t="str">
        <f t="shared" si="359"/>
        <v>0405M</v>
      </c>
      <c r="Z1607" s="1" t="str">
        <f t="shared" si="360"/>
        <v>00</v>
      </c>
      <c r="AA1607" s="1" t="str">
        <f t="shared" si="361"/>
        <v>01,25,271</v>
      </c>
      <c r="AB1607" s="6">
        <f t="shared" si="362"/>
        <v>10439.220538199814</v>
      </c>
      <c r="AC1607" s="1" t="str">
        <f t="shared" si="363"/>
        <v>Large</v>
      </c>
    </row>
    <row r="1608" spans="1:29">
      <c r="A1608" s="1" t="s">
        <v>4798</v>
      </c>
      <c r="B1608" s="1">
        <v>2012</v>
      </c>
      <c r="C1608" s="1" t="s">
        <v>42</v>
      </c>
      <c r="D1608" s="1" t="s">
        <v>51</v>
      </c>
      <c r="E1608" s="1" t="s">
        <v>28</v>
      </c>
      <c r="F1608" s="1">
        <v>476</v>
      </c>
      <c r="G1608" s="1">
        <v>2073</v>
      </c>
      <c r="H1608" s="1">
        <v>368</v>
      </c>
      <c r="I1608" s="1">
        <v>3.37</v>
      </c>
      <c r="J1608" s="1">
        <v>1</v>
      </c>
      <c r="K1608" s="1" t="s">
        <v>19</v>
      </c>
      <c r="L1608" s="1" t="s">
        <v>24</v>
      </c>
      <c r="M1608" s="1">
        <v>75</v>
      </c>
      <c r="N1608" s="1" t="s">
        <v>25</v>
      </c>
      <c r="O1608" s="1">
        <v>3613951</v>
      </c>
      <c r="P1608" s="1">
        <f t="shared" si="350"/>
        <v>1</v>
      </c>
      <c r="Q1608" s="1">
        <f t="shared" si="351"/>
        <v>12</v>
      </c>
      <c r="R1608" s="5">
        <f t="shared" si="352"/>
        <v>0.22961890979257116</v>
      </c>
      <c r="S1608" s="6">
        <f t="shared" si="353"/>
        <v>177520.50168837432</v>
      </c>
      <c r="T1608" s="4">
        <f t="shared" si="354"/>
        <v>0.77310924369747902</v>
      </c>
      <c r="U1608" s="1" t="str">
        <f t="shared" si="355"/>
        <v>Normal</v>
      </c>
      <c r="V1608" s="1" t="str">
        <f t="shared" si="356"/>
        <v>IPO</v>
      </c>
      <c r="W1608" s="1" t="str">
        <f t="shared" si="357"/>
        <v>¥</v>
      </c>
      <c r="X1608" s="1" t="str">
        <f t="shared" si="358"/>
        <v>¥476M</v>
      </c>
      <c r="Y1608" s="1" t="str">
        <f t="shared" si="359"/>
        <v>¥368M</v>
      </c>
      <c r="Z1608" s="1" t="str">
        <f t="shared" si="360"/>
        <v>¥0</v>
      </c>
      <c r="AA1608" s="1" t="str">
        <f t="shared" si="361"/>
        <v>¥1,77,521</v>
      </c>
      <c r="AB1608" s="6">
        <f t="shared" si="362"/>
        <v>14793.375140697861</v>
      </c>
      <c r="AC1608" s="1" t="str">
        <f t="shared" si="363"/>
        <v>Large</v>
      </c>
    </row>
    <row r="1609" spans="1:29">
      <c r="A1609" s="1" t="s">
        <v>562</v>
      </c>
      <c r="B1609" s="1">
        <v>2012</v>
      </c>
      <c r="C1609" s="1" t="s">
        <v>73</v>
      </c>
      <c r="D1609" s="1" t="s">
        <v>17</v>
      </c>
      <c r="E1609" s="1" t="s">
        <v>28</v>
      </c>
      <c r="F1609" s="1">
        <v>406</v>
      </c>
      <c r="G1609" s="1">
        <v>4104</v>
      </c>
      <c r="H1609" s="1">
        <v>178</v>
      </c>
      <c r="I1609" s="1">
        <v>45.42</v>
      </c>
      <c r="J1609" s="1">
        <v>9</v>
      </c>
      <c r="K1609" s="1" t="s">
        <v>19</v>
      </c>
      <c r="L1609" s="1" t="s">
        <v>24</v>
      </c>
      <c r="M1609" s="1">
        <v>72</v>
      </c>
      <c r="N1609" s="1" t="s">
        <v>20</v>
      </c>
      <c r="O1609" s="1">
        <v>3592788</v>
      </c>
      <c r="P1609" s="1">
        <f t="shared" ref="P1609:P1672" si="364">IF(E1609="Seed", 1,
 IF(E1609="Series A", 2,
 IF(E1609="Series B", 3,
 IF(E1609="Series C", 4,
 IF(E1609="IPO", 5, "")))))</f>
        <v>1</v>
      </c>
      <c r="Q1609" s="1">
        <f t="shared" si="351"/>
        <v>12</v>
      </c>
      <c r="R1609" s="5">
        <f t="shared" si="352"/>
        <v>9.8927875243664712E-2</v>
      </c>
      <c r="S1609" s="6">
        <f t="shared" si="353"/>
        <v>43372.319688109164</v>
      </c>
      <c r="T1609" s="4">
        <f t="shared" si="354"/>
        <v>0.43842364532019706</v>
      </c>
      <c r="U1609" s="1" t="str">
        <f t="shared" si="355"/>
        <v>High Performer</v>
      </c>
      <c r="V1609" s="1" t="str">
        <f t="shared" si="356"/>
        <v>IPO</v>
      </c>
      <c r="W1609" s="1" t="str">
        <f t="shared" si="357"/>
        <v>€</v>
      </c>
      <c r="X1609" s="1" t="str">
        <f t="shared" si="358"/>
        <v>€406M</v>
      </c>
      <c r="Y1609" s="1" t="str">
        <f t="shared" si="359"/>
        <v>€178M</v>
      </c>
      <c r="Z1609" s="1" t="str">
        <f t="shared" si="360"/>
        <v>€0</v>
      </c>
      <c r="AA1609" s="1" t="str">
        <f t="shared" si="361"/>
        <v>€43,372</v>
      </c>
      <c r="AB1609" s="6">
        <f t="shared" si="362"/>
        <v>3614.3599740090967</v>
      </c>
      <c r="AC1609" s="1" t="str">
        <f t="shared" si="363"/>
        <v>Large</v>
      </c>
    </row>
    <row r="1610" spans="1:29">
      <c r="A1610" s="1" t="s">
        <v>3956</v>
      </c>
      <c r="B1610" s="1">
        <v>2012</v>
      </c>
      <c r="C1610" s="1" t="s">
        <v>31</v>
      </c>
      <c r="D1610" s="1" t="s">
        <v>39</v>
      </c>
      <c r="E1610" s="1" t="s">
        <v>18</v>
      </c>
      <c r="F1610" s="1">
        <v>444</v>
      </c>
      <c r="G1610" s="1">
        <v>1475</v>
      </c>
      <c r="H1610" s="1">
        <v>144</v>
      </c>
      <c r="I1610" s="1">
        <v>45.56</v>
      </c>
      <c r="J1610" s="1">
        <v>3</v>
      </c>
      <c r="K1610" s="1" t="s">
        <v>24</v>
      </c>
      <c r="L1610" s="1" t="s">
        <v>24</v>
      </c>
      <c r="M1610" s="1">
        <v>73</v>
      </c>
      <c r="N1610" s="1" t="s">
        <v>25</v>
      </c>
      <c r="O1610" s="1">
        <v>3583888</v>
      </c>
      <c r="P1610" s="1">
        <f t="shared" si="364"/>
        <v>2</v>
      </c>
      <c r="Q1610" s="1">
        <f t="shared" si="351"/>
        <v>12</v>
      </c>
      <c r="R1610" s="5">
        <f t="shared" si="352"/>
        <v>0.30101694915254235</v>
      </c>
      <c r="S1610" s="6">
        <f t="shared" si="353"/>
        <v>97627.118644067799</v>
      </c>
      <c r="T1610" s="4">
        <f t="shared" si="354"/>
        <v>0.32432432432432434</v>
      </c>
      <c r="U1610" s="1" t="str">
        <f t="shared" si="355"/>
        <v>Normal</v>
      </c>
      <c r="V1610" s="1" t="str">
        <f t="shared" si="356"/>
        <v>Acquired</v>
      </c>
      <c r="W1610" s="1" t="str">
        <f t="shared" si="357"/>
        <v>€</v>
      </c>
      <c r="X1610" s="1" t="str">
        <f t="shared" si="358"/>
        <v>€444M</v>
      </c>
      <c r="Y1610" s="1" t="str">
        <f t="shared" si="359"/>
        <v>€144M</v>
      </c>
      <c r="Z1610" s="1" t="str">
        <f t="shared" si="360"/>
        <v>€0</v>
      </c>
      <c r="AA1610" s="1" t="str">
        <f t="shared" si="361"/>
        <v>€97,627</v>
      </c>
      <c r="AB1610" s="6">
        <f t="shared" si="362"/>
        <v>8135.593220338983</v>
      </c>
      <c r="AC1610" s="1" t="str">
        <f t="shared" si="363"/>
        <v>Large</v>
      </c>
    </row>
    <row r="1611" spans="1:29">
      <c r="A1611" s="1" t="s">
        <v>3283</v>
      </c>
      <c r="B1611" s="1">
        <v>2012</v>
      </c>
      <c r="C1611" s="1" t="s">
        <v>35</v>
      </c>
      <c r="D1611" s="1" t="s">
        <v>51</v>
      </c>
      <c r="E1611" s="1" t="s">
        <v>18</v>
      </c>
      <c r="F1611" s="1">
        <v>313</v>
      </c>
      <c r="G1611" s="1">
        <v>2260</v>
      </c>
      <c r="H1611" s="1">
        <v>246</v>
      </c>
      <c r="I1611" s="1">
        <v>32.75</v>
      </c>
      <c r="J1611" s="1">
        <v>2</v>
      </c>
      <c r="K1611" s="1" t="s">
        <v>24</v>
      </c>
      <c r="L1611" s="1" t="s">
        <v>24</v>
      </c>
      <c r="M1611" s="1">
        <v>32</v>
      </c>
      <c r="N1611" s="1" t="s">
        <v>29</v>
      </c>
      <c r="O1611" s="1">
        <v>3567215</v>
      </c>
      <c r="P1611" s="1">
        <f t="shared" si="364"/>
        <v>2</v>
      </c>
      <c r="Q1611" s="1">
        <f t="shared" si="351"/>
        <v>12</v>
      </c>
      <c r="R1611" s="5">
        <f t="shared" si="352"/>
        <v>0.13849557522123893</v>
      </c>
      <c r="S1611" s="6">
        <f t="shared" si="353"/>
        <v>108849.5575221239</v>
      </c>
      <c r="T1611" s="4">
        <f t="shared" si="354"/>
        <v>0.78594249201277955</v>
      </c>
      <c r="U1611" s="1" t="str">
        <f t="shared" si="355"/>
        <v>Normal</v>
      </c>
      <c r="V1611" s="1" t="str">
        <f t="shared" si="356"/>
        <v>Acquired</v>
      </c>
      <c r="W1611" s="1" t="str">
        <f t="shared" si="357"/>
        <v>¥</v>
      </c>
      <c r="X1611" s="1" t="str">
        <f t="shared" si="358"/>
        <v>¥313M</v>
      </c>
      <c r="Y1611" s="1" t="str">
        <f t="shared" si="359"/>
        <v>¥246M</v>
      </c>
      <c r="Z1611" s="1" t="str">
        <f t="shared" si="360"/>
        <v>¥0</v>
      </c>
      <c r="AA1611" s="1" t="str">
        <f t="shared" si="361"/>
        <v>¥1,08,850</v>
      </c>
      <c r="AB1611" s="6">
        <f t="shared" si="362"/>
        <v>9070.7964601769909</v>
      </c>
      <c r="AC1611" s="1" t="str">
        <f t="shared" si="363"/>
        <v>Large</v>
      </c>
    </row>
    <row r="1612" spans="1:29">
      <c r="A1612" s="1" t="s">
        <v>2005</v>
      </c>
      <c r="B1612" s="1">
        <v>2012</v>
      </c>
      <c r="C1612" s="1" t="s">
        <v>73</v>
      </c>
      <c r="D1612" s="1" t="s">
        <v>102</v>
      </c>
      <c r="E1612" s="1" t="s">
        <v>37</v>
      </c>
      <c r="F1612" s="1">
        <v>276</v>
      </c>
      <c r="G1612" s="1">
        <v>1649</v>
      </c>
      <c r="H1612" s="1">
        <v>912</v>
      </c>
      <c r="I1612" s="1">
        <v>28.34</v>
      </c>
      <c r="J1612" s="1">
        <v>2</v>
      </c>
      <c r="K1612" s="1" t="s">
        <v>19</v>
      </c>
      <c r="L1612" s="1" t="s">
        <v>19</v>
      </c>
      <c r="M1612" s="1">
        <v>17</v>
      </c>
      <c r="N1612" s="1" t="s">
        <v>20</v>
      </c>
      <c r="O1612" s="1">
        <v>3550592</v>
      </c>
      <c r="P1612" s="1">
        <f t="shared" si="364"/>
        <v>4</v>
      </c>
      <c r="Q1612" s="1">
        <f t="shared" si="351"/>
        <v>12</v>
      </c>
      <c r="R1612" s="5">
        <f t="shared" si="352"/>
        <v>0.16737416616130987</v>
      </c>
      <c r="S1612" s="6">
        <f t="shared" si="353"/>
        <v>553062.46209824132</v>
      </c>
      <c r="T1612" s="4">
        <f t="shared" si="354"/>
        <v>3.3043478260869565</v>
      </c>
      <c r="U1612" s="1" t="str">
        <f t="shared" si="355"/>
        <v>Normal</v>
      </c>
      <c r="V1612" s="1" t="str">
        <f t="shared" si="356"/>
        <v>Still Private</v>
      </c>
      <c r="W1612" s="1" t="str">
        <f t="shared" si="357"/>
        <v>€</v>
      </c>
      <c r="X1612" s="1" t="str">
        <f t="shared" si="358"/>
        <v>€276M</v>
      </c>
      <c r="Y1612" s="1" t="str">
        <f t="shared" si="359"/>
        <v>€912M</v>
      </c>
      <c r="Z1612" s="1" t="str">
        <f t="shared" si="360"/>
        <v>€0</v>
      </c>
      <c r="AA1612" s="1" t="str">
        <f t="shared" si="361"/>
        <v>€5,53,062</v>
      </c>
      <c r="AB1612" s="6">
        <f t="shared" si="362"/>
        <v>46088.538508186779</v>
      </c>
      <c r="AC1612" s="1" t="str">
        <f t="shared" si="363"/>
        <v>Large</v>
      </c>
    </row>
    <row r="1613" spans="1:29">
      <c r="A1613" s="1" t="s">
        <v>2771</v>
      </c>
      <c r="B1613" s="1">
        <v>2012</v>
      </c>
      <c r="C1613" s="1" t="s">
        <v>53</v>
      </c>
      <c r="D1613" s="1" t="s">
        <v>95</v>
      </c>
      <c r="E1613" s="1" t="s">
        <v>23</v>
      </c>
      <c r="F1613" s="1">
        <v>296</v>
      </c>
      <c r="G1613" s="1">
        <v>3457</v>
      </c>
      <c r="H1613" s="1">
        <v>61</v>
      </c>
      <c r="I1613" s="1">
        <v>7.72</v>
      </c>
      <c r="J1613" s="1">
        <v>3</v>
      </c>
      <c r="K1613" s="1" t="s">
        <v>24</v>
      </c>
      <c r="L1613" s="1" t="s">
        <v>19</v>
      </c>
      <c r="M1613" s="1">
        <v>83</v>
      </c>
      <c r="N1613" s="1" t="s">
        <v>25</v>
      </c>
      <c r="O1613" s="1">
        <v>3526553</v>
      </c>
      <c r="P1613" s="1">
        <f t="shared" si="364"/>
        <v>5</v>
      </c>
      <c r="Q1613" s="1">
        <f t="shared" si="351"/>
        <v>12</v>
      </c>
      <c r="R1613" s="5">
        <f t="shared" si="352"/>
        <v>8.5623372866647382E-2</v>
      </c>
      <c r="S1613" s="6">
        <f t="shared" si="353"/>
        <v>17645.357246167197</v>
      </c>
      <c r="T1613" s="4">
        <f t="shared" si="354"/>
        <v>0.20608108108108109</v>
      </c>
      <c r="U1613" s="1" t="str">
        <f t="shared" si="355"/>
        <v>Normal</v>
      </c>
      <c r="V1613" s="1" t="str">
        <f t="shared" si="356"/>
        <v>Acquired</v>
      </c>
      <c r="W1613" s="1">
        <f t="shared" si="357"/>
        <v>0</v>
      </c>
      <c r="X1613" s="1" t="str">
        <f t="shared" si="358"/>
        <v>0296M</v>
      </c>
      <c r="Y1613" s="1" t="str">
        <f t="shared" si="359"/>
        <v>061M</v>
      </c>
      <c r="Z1613" s="1" t="str">
        <f t="shared" si="360"/>
        <v>00</v>
      </c>
      <c r="AA1613" s="1" t="str">
        <f t="shared" si="361"/>
        <v>017,645</v>
      </c>
      <c r="AB1613" s="6">
        <f t="shared" si="362"/>
        <v>1470.4464371805998</v>
      </c>
      <c r="AC1613" s="1" t="str">
        <f t="shared" si="363"/>
        <v>Large</v>
      </c>
    </row>
    <row r="1614" spans="1:29">
      <c r="A1614" s="1" t="s">
        <v>1502</v>
      </c>
      <c r="B1614" s="1">
        <v>2012</v>
      </c>
      <c r="C1614" s="1" t="s">
        <v>59</v>
      </c>
      <c r="D1614" s="1" t="s">
        <v>102</v>
      </c>
      <c r="E1614" s="1" t="s">
        <v>23</v>
      </c>
      <c r="F1614" s="1">
        <v>316</v>
      </c>
      <c r="G1614" s="1">
        <v>2665</v>
      </c>
      <c r="H1614" s="1">
        <v>631</v>
      </c>
      <c r="I1614" s="1">
        <v>9.1999999999999993</v>
      </c>
      <c r="J1614" s="1">
        <v>3</v>
      </c>
      <c r="K1614" s="1" t="s">
        <v>19</v>
      </c>
      <c r="L1614" s="1" t="s">
        <v>24</v>
      </c>
      <c r="M1614" s="1">
        <v>59</v>
      </c>
      <c r="N1614" s="1" t="s">
        <v>33</v>
      </c>
      <c r="O1614" s="1">
        <v>3524188</v>
      </c>
      <c r="P1614" s="1">
        <f t="shared" si="364"/>
        <v>5</v>
      </c>
      <c r="Q1614" s="1">
        <f t="shared" si="351"/>
        <v>12</v>
      </c>
      <c r="R1614" s="5">
        <f t="shared" si="352"/>
        <v>0.11857410881801125</v>
      </c>
      <c r="S1614" s="6">
        <f t="shared" si="353"/>
        <v>236772.98311444654</v>
      </c>
      <c r="T1614" s="4">
        <f t="shared" si="354"/>
        <v>1.9968354430379747</v>
      </c>
      <c r="U1614" s="1" t="str">
        <f t="shared" si="355"/>
        <v>Normal</v>
      </c>
      <c r="V1614" s="1" t="str">
        <f t="shared" si="356"/>
        <v>IPO</v>
      </c>
      <c r="W1614" s="1" t="str">
        <f t="shared" si="357"/>
        <v>₹</v>
      </c>
      <c r="X1614" s="1" t="str">
        <f t="shared" si="358"/>
        <v>₹316M</v>
      </c>
      <c r="Y1614" s="1" t="str">
        <f t="shared" si="359"/>
        <v>₹631M</v>
      </c>
      <c r="Z1614" s="1" t="str">
        <f t="shared" si="360"/>
        <v>₹0</v>
      </c>
      <c r="AA1614" s="1" t="str">
        <f t="shared" si="361"/>
        <v>₹2,36,773</v>
      </c>
      <c r="AB1614" s="6">
        <f t="shared" si="362"/>
        <v>19731.081926203879</v>
      </c>
      <c r="AC1614" s="1" t="str">
        <f t="shared" si="363"/>
        <v>Large</v>
      </c>
    </row>
    <row r="1615" spans="1:29">
      <c r="A1615" s="1" t="s">
        <v>1343</v>
      </c>
      <c r="B1615" s="1">
        <v>2012</v>
      </c>
      <c r="C1615" s="1" t="s">
        <v>27</v>
      </c>
      <c r="D1615" s="1" t="s">
        <v>102</v>
      </c>
      <c r="E1615" s="1" t="s">
        <v>23</v>
      </c>
      <c r="F1615" s="1">
        <v>293</v>
      </c>
      <c r="G1615" s="1">
        <v>580</v>
      </c>
      <c r="H1615" s="1">
        <v>720</v>
      </c>
      <c r="I1615" s="1">
        <v>48.38</v>
      </c>
      <c r="J1615" s="1">
        <v>6</v>
      </c>
      <c r="K1615" s="1" t="s">
        <v>19</v>
      </c>
      <c r="L1615" s="1" t="s">
        <v>19</v>
      </c>
      <c r="M1615" s="1">
        <v>30</v>
      </c>
      <c r="N1615" s="1" t="s">
        <v>20</v>
      </c>
      <c r="O1615" s="1">
        <v>3446775</v>
      </c>
      <c r="P1615" s="1">
        <f t="shared" si="364"/>
        <v>5</v>
      </c>
      <c r="Q1615" s="1">
        <f t="shared" si="351"/>
        <v>12</v>
      </c>
      <c r="R1615" s="5">
        <f t="shared" si="352"/>
        <v>0.5051724137931034</v>
      </c>
      <c r="S1615" s="6">
        <f t="shared" si="353"/>
        <v>1241379.3103448276</v>
      </c>
      <c r="T1615" s="4">
        <f t="shared" si="354"/>
        <v>2.4573378839590445</v>
      </c>
      <c r="U1615" s="1" t="str">
        <f t="shared" si="355"/>
        <v>Normal</v>
      </c>
      <c r="V1615" s="1" t="str">
        <f t="shared" si="356"/>
        <v>Still Private</v>
      </c>
      <c r="W1615" s="1" t="str">
        <f t="shared" si="357"/>
        <v>$</v>
      </c>
      <c r="X1615" s="1" t="str">
        <f t="shared" si="358"/>
        <v>$293M</v>
      </c>
      <c r="Y1615" s="1" t="str">
        <f t="shared" si="359"/>
        <v>$720M</v>
      </c>
      <c r="Z1615" s="1" t="str">
        <f t="shared" si="360"/>
        <v>$1</v>
      </c>
      <c r="AA1615" s="1" t="str">
        <f t="shared" si="361"/>
        <v>$12,41,379</v>
      </c>
      <c r="AB1615" s="6">
        <f t="shared" si="362"/>
        <v>103448.27586206897</v>
      </c>
      <c r="AC1615" s="1" t="str">
        <f t="shared" si="363"/>
        <v>Large</v>
      </c>
    </row>
    <row r="1616" spans="1:29">
      <c r="A1616" s="1" t="s">
        <v>3070</v>
      </c>
      <c r="B1616" s="1">
        <v>2012</v>
      </c>
      <c r="C1616" s="1" t="s">
        <v>42</v>
      </c>
      <c r="D1616" s="1" t="s">
        <v>39</v>
      </c>
      <c r="E1616" s="1" t="s">
        <v>28</v>
      </c>
      <c r="F1616" s="1">
        <v>460</v>
      </c>
      <c r="G1616" s="1">
        <v>4226</v>
      </c>
      <c r="H1616" s="1">
        <v>469</v>
      </c>
      <c r="I1616" s="1">
        <v>45.17</v>
      </c>
      <c r="J1616" s="1">
        <v>8</v>
      </c>
      <c r="K1616" s="1" t="s">
        <v>24</v>
      </c>
      <c r="L1616" s="1" t="s">
        <v>19</v>
      </c>
      <c r="M1616" s="1">
        <v>14</v>
      </c>
      <c r="N1616" s="1" t="s">
        <v>20</v>
      </c>
      <c r="O1616" s="1">
        <v>3402131</v>
      </c>
      <c r="P1616" s="1">
        <f t="shared" si="364"/>
        <v>1</v>
      </c>
      <c r="Q1616" s="1">
        <f t="shared" si="351"/>
        <v>12</v>
      </c>
      <c r="R1616" s="5">
        <f t="shared" si="352"/>
        <v>0.10884997633696167</v>
      </c>
      <c r="S1616" s="6">
        <f t="shared" si="353"/>
        <v>110979.64978703266</v>
      </c>
      <c r="T1616" s="4">
        <f t="shared" si="354"/>
        <v>1.0195652173913043</v>
      </c>
      <c r="U1616" s="1" t="str">
        <f t="shared" si="355"/>
        <v>High Performer</v>
      </c>
      <c r="V1616" s="1" t="str">
        <f t="shared" si="356"/>
        <v>Acquired</v>
      </c>
      <c r="W1616" s="1" t="str">
        <f t="shared" si="357"/>
        <v>¥</v>
      </c>
      <c r="X1616" s="1" t="str">
        <f t="shared" si="358"/>
        <v>¥460M</v>
      </c>
      <c r="Y1616" s="1" t="str">
        <f t="shared" si="359"/>
        <v>¥469M</v>
      </c>
      <c r="Z1616" s="1" t="str">
        <f t="shared" si="360"/>
        <v>¥0</v>
      </c>
      <c r="AA1616" s="1" t="str">
        <f t="shared" si="361"/>
        <v>¥1,10,980</v>
      </c>
      <c r="AB1616" s="6">
        <f t="shared" si="362"/>
        <v>9248.3041489193874</v>
      </c>
      <c r="AC1616" s="1" t="str">
        <f t="shared" si="363"/>
        <v>Large</v>
      </c>
    </row>
    <row r="1617" spans="1:29">
      <c r="A1617" s="1" t="s">
        <v>1160</v>
      </c>
      <c r="B1617" s="1">
        <v>2012</v>
      </c>
      <c r="C1617" s="1" t="s">
        <v>42</v>
      </c>
      <c r="D1617" s="1" t="s">
        <v>39</v>
      </c>
      <c r="E1617" s="1" t="s">
        <v>23</v>
      </c>
      <c r="F1617" s="1">
        <v>436</v>
      </c>
      <c r="G1617" s="1">
        <v>1458</v>
      </c>
      <c r="H1617" s="1">
        <v>659</v>
      </c>
      <c r="I1617" s="1">
        <v>17.16</v>
      </c>
      <c r="J1617" s="1">
        <v>7</v>
      </c>
      <c r="K1617" s="1" t="s">
        <v>24</v>
      </c>
      <c r="L1617" s="1" t="s">
        <v>24</v>
      </c>
      <c r="M1617" s="1">
        <v>62</v>
      </c>
      <c r="N1617" s="1" t="s">
        <v>49</v>
      </c>
      <c r="O1617" s="1">
        <v>3288653</v>
      </c>
      <c r="P1617" s="1">
        <f t="shared" si="364"/>
        <v>5</v>
      </c>
      <c r="Q1617" s="1">
        <f t="shared" si="351"/>
        <v>12</v>
      </c>
      <c r="R1617" s="5">
        <f t="shared" si="352"/>
        <v>0.29903978052126201</v>
      </c>
      <c r="S1617" s="6">
        <f t="shared" si="353"/>
        <v>451989.02606310014</v>
      </c>
      <c r="T1617" s="4">
        <f t="shared" si="354"/>
        <v>1.511467889908257</v>
      </c>
      <c r="U1617" s="1" t="str">
        <f t="shared" si="355"/>
        <v>Normal</v>
      </c>
      <c r="V1617" s="1" t="str">
        <f t="shared" si="356"/>
        <v>Acquired</v>
      </c>
      <c r="W1617" s="1" t="str">
        <f t="shared" si="357"/>
        <v>¥</v>
      </c>
      <c r="X1617" s="1" t="str">
        <f t="shared" si="358"/>
        <v>¥436M</v>
      </c>
      <c r="Y1617" s="1" t="str">
        <f t="shared" si="359"/>
        <v>¥659M</v>
      </c>
      <c r="Z1617" s="1" t="str">
        <f t="shared" si="360"/>
        <v>¥0</v>
      </c>
      <c r="AA1617" s="1" t="str">
        <f t="shared" si="361"/>
        <v>¥4,51,989</v>
      </c>
      <c r="AB1617" s="6">
        <f t="shared" si="362"/>
        <v>37665.752171925014</v>
      </c>
      <c r="AC1617" s="1" t="str">
        <f t="shared" si="363"/>
        <v>Large</v>
      </c>
    </row>
    <row r="1618" spans="1:29">
      <c r="A1618" s="1" t="s">
        <v>1909</v>
      </c>
      <c r="B1618" s="1">
        <v>2012</v>
      </c>
      <c r="C1618" s="1" t="s">
        <v>16</v>
      </c>
      <c r="D1618" s="1" t="s">
        <v>51</v>
      </c>
      <c r="E1618" s="1" t="s">
        <v>37</v>
      </c>
      <c r="F1618" s="1">
        <v>338</v>
      </c>
      <c r="G1618" s="1">
        <v>1502</v>
      </c>
      <c r="H1618" s="1">
        <v>131</v>
      </c>
      <c r="I1618" s="1">
        <v>26.86</v>
      </c>
      <c r="J1618" s="1">
        <v>1</v>
      </c>
      <c r="K1618" s="1" t="s">
        <v>19</v>
      </c>
      <c r="L1618" s="1" t="s">
        <v>24</v>
      </c>
      <c r="M1618" s="1">
        <v>13</v>
      </c>
      <c r="N1618" s="1" t="s">
        <v>20</v>
      </c>
      <c r="O1618" s="1">
        <v>3140927</v>
      </c>
      <c r="P1618" s="1">
        <f t="shared" si="364"/>
        <v>4</v>
      </c>
      <c r="Q1618" s="1">
        <f t="shared" si="351"/>
        <v>12</v>
      </c>
      <c r="R1618" s="5">
        <f t="shared" si="352"/>
        <v>0.22503328894806923</v>
      </c>
      <c r="S1618" s="6">
        <f t="shared" si="353"/>
        <v>87217.043941411452</v>
      </c>
      <c r="T1618" s="4">
        <f t="shared" si="354"/>
        <v>0.3875739644970414</v>
      </c>
      <c r="U1618" s="1" t="str">
        <f t="shared" si="355"/>
        <v>Normal</v>
      </c>
      <c r="V1618" s="1" t="str">
        <f t="shared" si="356"/>
        <v>IPO</v>
      </c>
      <c r="W1618" s="1" t="str">
        <f t="shared" si="357"/>
        <v>$</v>
      </c>
      <c r="X1618" s="1" t="str">
        <f t="shared" si="358"/>
        <v>$338M</v>
      </c>
      <c r="Y1618" s="1" t="str">
        <f t="shared" si="359"/>
        <v>$131M</v>
      </c>
      <c r="Z1618" s="1" t="str">
        <f t="shared" si="360"/>
        <v>$0</v>
      </c>
      <c r="AA1618" s="1" t="str">
        <f t="shared" si="361"/>
        <v>$87,217</v>
      </c>
      <c r="AB1618" s="6">
        <f t="shared" si="362"/>
        <v>7268.086995117621</v>
      </c>
      <c r="AC1618" s="1" t="str">
        <f t="shared" si="363"/>
        <v>Large</v>
      </c>
    </row>
    <row r="1619" spans="1:29">
      <c r="A1619" s="1" t="s">
        <v>1989</v>
      </c>
      <c r="B1619" s="1">
        <v>2012</v>
      </c>
      <c r="C1619" s="1" t="s">
        <v>73</v>
      </c>
      <c r="D1619" s="1" t="s">
        <v>48</v>
      </c>
      <c r="E1619" s="1" t="s">
        <v>37</v>
      </c>
      <c r="F1619" s="1">
        <v>499</v>
      </c>
      <c r="G1619" s="1">
        <v>3054</v>
      </c>
      <c r="H1619" s="1">
        <v>204</v>
      </c>
      <c r="I1619" s="1">
        <v>2.0299999999999998</v>
      </c>
      <c r="J1619" s="1">
        <v>7</v>
      </c>
      <c r="K1619" s="1" t="s">
        <v>19</v>
      </c>
      <c r="L1619" s="1" t="s">
        <v>19</v>
      </c>
      <c r="M1619" s="1">
        <v>64</v>
      </c>
      <c r="N1619" s="1" t="s">
        <v>49</v>
      </c>
      <c r="O1619" s="1">
        <v>3127628</v>
      </c>
      <c r="P1619" s="1">
        <f t="shared" si="364"/>
        <v>4</v>
      </c>
      <c r="Q1619" s="1">
        <f t="shared" si="351"/>
        <v>12</v>
      </c>
      <c r="R1619" s="5">
        <f t="shared" si="352"/>
        <v>0.16339227242960053</v>
      </c>
      <c r="S1619" s="6">
        <f t="shared" si="353"/>
        <v>66797.642436149312</v>
      </c>
      <c r="T1619" s="4">
        <f t="shared" si="354"/>
        <v>0.4088176352705411</v>
      </c>
      <c r="U1619" s="1" t="str">
        <f t="shared" si="355"/>
        <v>Normal</v>
      </c>
      <c r="V1619" s="1" t="str">
        <f t="shared" si="356"/>
        <v>Still Private</v>
      </c>
      <c r="W1619" s="1" t="str">
        <f t="shared" si="357"/>
        <v>€</v>
      </c>
      <c r="X1619" s="1" t="str">
        <f t="shared" si="358"/>
        <v>€499M</v>
      </c>
      <c r="Y1619" s="1" t="str">
        <f t="shared" si="359"/>
        <v>€204M</v>
      </c>
      <c r="Z1619" s="1" t="str">
        <f t="shared" si="360"/>
        <v>€0</v>
      </c>
      <c r="AA1619" s="1" t="str">
        <f t="shared" si="361"/>
        <v>€66,798</v>
      </c>
      <c r="AB1619" s="6">
        <f t="shared" si="362"/>
        <v>5566.4702030124427</v>
      </c>
      <c r="AC1619" s="1" t="str">
        <f t="shared" si="363"/>
        <v>Large</v>
      </c>
    </row>
    <row r="1620" spans="1:29">
      <c r="A1620" s="1" t="s">
        <v>680</v>
      </c>
      <c r="B1620" s="1">
        <v>2012</v>
      </c>
      <c r="C1620" s="1" t="s">
        <v>35</v>
      </c>
      <c r="D1620" s="1" t="s">
        <v>46</v>
      </c>
      <c r="E1620" s="1" t="s">
        <v>23</v>
      </c>
      <c r="F1620" s="1">
        <v>473</v>
      </c>
      <c r="G1620" s="1">
        <v>347</v>
      </c>
      <c r="H1620" s="1">
        <v>154</v>
      </c>
      <c r="I1620" s="1">
        <v>19.48</v>
      </c>
      <c r="J1620" s="1">
        <v>4</v>
      </c>
      <c r="K1620" s="1" t="s">
        <v>24</v>
      </c>
      <c r="L1620" s="1" t="s">
        <v>24</v>
      </c>
      <c r="M1620" s="1">
        <v>3</v>
      </c>
      <c r="N1620" s="1" t="s">
        <v>25</v>
      </c>
      <c r="O1620" s="1">
        <v>3036332</v>
      </c>
      <c r="P1620" s="1">
        <f t="shared" si="364"/>
        <v>5</v>
      </c>
      <c r="Q1620" s="1">
        <f t="shared" si="351"/>
        <v>12</v>
      </c>
      <c r="R1620" s="5">
        <f t="shared" si="352"/>
        <v>1.3631123919308357</v>
      </c>
      <c r="S1620" s="6">
        <f t="shared" si="353"/>
        <v>443804.03458213259</v>
      </c>
      <c r="T1620" s="4">
        <f t="shared" si="354"/>
        <v>0.32558139534883723</v>
      </c>
      <c r="U1620" s="1" t="str">
        <f t="shared" si="355"/>
        <v>Normal</v>
      </c>
      <c r="V1620" s="1" t="str">
        <f t="shared" si="356"/>
        <v>Acquired</v>
      </c>
      <c r="W1620" s="1" t="str">
        <f t="shared" si="357"/>
        <v>¥</v>
      </c>
      <c r="X1620" s="1" t="str">
        <f t="shared" si="358"/>
        <v>¥473M</v>
      </c>
      <c r="Y1620" s="1" t="str">
        <f t="shared" si="359"/>
        <v>¥154M</v>
      </c>
      <c r="Z1620" s="1" t="str">
        <f t="shared" si="360"/>
        <v>¥1</v>
      </c>
      <c r="AA1620" s="1" t="str">
        <f t="shared" si="361"/>
        <v>¥4,43,804</v>
      </c>
      <c r="AB1620" s="6">
        <f t="shared" si="362"/>
        <v>36983.669548511047</v>
      </c>
      <c r="AC1620" s="1" t="str">
        <f t="shared" si="363"/>
        <v>Large</v>
      </c>
    </row>
    <row r="1621" spans="1:29">
      <c r="A1621" s="1" t="s">
        <v>3399</v>
      </c>
      <c r="B1621" s="1">
        <v>2012</v>
      </c>
      <c r="C1621" s="1" t="s">
        <v>16</v>
      </c>
      <c r="D1621" s="1" t="s">
        <v>32</v>
      </c>
      <c r="E1621" s="1" t="s">
        <v>23</v>
      </c>
      <c r="F1621" s="1">
        <v>370</v>
      </c>
      <c r="G1621" s="1">
        <v>2794</v>
      </c>
      <c r="H1621" s="1">
        <v>36</v>
      </c>
      <c r="I1621" s="1">
        <v>1.99</v>
      </c>
      <c r="J1621" s="1">
        <v>2</v>
      </c>
      <c r="K1621" s="1" t="s">
        <v>24</v>
      </c>
      <c r="L1621" s="1" t="s">
        <v>19</v>
      </c>
      <c r="M1621" s="1">
        <v>82</v>
      </c>
      <c r="N1621" s="1" t="s">
        <v>20</v>
      </c>
      <c r="O1621" s="1">
        <v>2987226</v>
      </c>
      <c r="P1621" s="1">
        <f t="shared" si="364"/>
        <v>5</v>
      </c>
      <c r="Q1621" s="1">
        <f t="shared" si="351"/>
        <v>12</v>
      </c>
      <c r="R1621" s="5">
        <f t="shared" si="352"/>
        <v>0.13242662848962061</v>
      </c>
      <c r="S1621" s="6">
        <f t="shared" si="353"/>
        <v>12884.753042233357</v>
      </c>
      <c r="T1621" s="4">
        <f t="shared" si="354"/>
        <v>9.7297297297297303E-2</v>
      </c>
      <c r="U1621" s="1" t="str">
        <f t="shared" si="355"/>
        <v>Normal</v>
      </c>
      <c r="V1621" s="1" t="str">
        <f t="shared" si="356"/>
        <v>Acquired</v>
      </c>
      <c r="W1621" s="1" t="str">
        <f t="shared" si="357"/>
        <v>$</v>
      </c>
      <c r="X1621" s="1" t="str">
        <f t="shared" si="358"/>
        <v>$370M</v>
      </c>
      <c r="Y1621" s="1" t="str">
        <f t="shared" si="359"/>
        <v>$36M</v>
      </c>
      <c r="Z1621" s="1" t="str">
        <f t="shared" si="360"/>
        <v>$0</v>
      </c>
      <c r="AA1621" s="1" t="str">
        <f t="shared" si="361"/>
        <v>$12,885</v>
      </c>
      <c r="AB1621" s="6">
        <f t="shared" si="362"/>
        <v>1073.7294201861132</v>
      </c>
      <c r="AC1621" s="1" t="str">
        <f t="shared" si="363"/>
        <v>Large</v>
      </c>
    </row>
    <row r="1622" spans="1:29">
      <c r="A1622" s="1" t="s">
        <v>4423</v>
      </c>
      <c r="B1622" s="1">
        <v>2012</v>
      </c>
      <c r="C1622" s="1" t="s">
        <v>42</v>
      </c>
      <c r="D1622" s="1" t="s">
        <v>48</v>
      </c>
      <c r="E1622" s="1" t="s">
        <v>23</v>
      </c>
      <c r="F1622" s="1">
        <v>318</v>
      </c>
      <c r="G1622" s="1">
        <v>4074</v>
      </c>
      <c r="H1622" s="1">
        <v>407</v>
      </c>
      <c r="I1622" s="1">
        <v>46.09</v>
      </c>
      <c r="J1622" s="1">
        <v>5</v>
      </c>
      <c r="K1622" s="1" t="s">
        <v>19</v>
      </c>
      <c r="L1622" s="1" t="s">
        <v>24</v>
      </c>
      <c r="M1622" s="1">
        <v>24</v>
      </c>
      <c r="N1622" s="1" t="s">
        <v>49</v>
      </c>
      <c r="O1622" s="1">
        <v>2972095</v>
      </c>
      <c r="P1622" s="1">
        <f t="shared" si="364"/>
        <v>5</v>
      </c>
      <c r="Q1622" s="1">
        <f t="shared" si="351"/>
        <v>12</v>
      </c>
      <c r="R1622" s="5">
        <f t="shared" si="352"/>
        <v>7.8055964653902798E-2</v>
      </c>
      <c r="S1622" s="6">
        <f t="shared" si="353"/>
        <v>99901.816396661758</v>
      </c>
      <c r="T1622" s="4">
        <f t="shared" si="354"/>
        <v>1.279874213836478</v>
      </c>
      <c r="U1622" s="1" t="str">
        <f t="shared" si="355"/>
        <v>Normal</v>
      </c>
      <c r="V1622" s="1" t="str">
        <f t="shared" si="356"/>
        <v>IPO</v>
      </c>
      <c r="W1622" s="1" t="str">
        <f t="shared" si="357"/>
        <v>¥</v>
      </c>
      <c r="X1622" s="1" t="str">
        <f t="shared" si="358"/>
        <v>¥318M</v>
      </c>
      <c r="Y1622" s="1" t="str">
        <f t="shared" si="359"/>
        <v>¥407M</v>
      </c>
      <c r="Z1622" s="1" t="str">
        <f t="shared" si="360"/>
        <v>¥0</v>
      </c>
      <c r="AA1622" s="1" t="str">
        <f t="shared" si="361"/>
        <v>¥99,902</v>
      </c>
      <c r="AB1622" s="6">
        <f t="shared" si="362"/>
        <v>8325.1513663884798</v>
      </c>
      <c r="AC1622" s="1" t="str">
        <f t="shared" si="363"/>
        <v>Large</v>
      </c>
    </row>
    <row r="1623" spans="1:29">
      <c r="A1623" s="1" t="s">
        <v>1672</v>
      </c>
      <c r="B1623" s="1">
        <v>2012</v>
      </c>
      <c r="C1623" s="1" t="s">
        <v>22</v>
      </c>
      <c r="D1623" s="1" t="s">
        <v>36</v>
      </c>
      <c r="E1623" s="1" t="s">
        <v>23</v>
      </c>
      <c r="F1623" s="1">
        <v>480</v>
      </c>
      <c r="G1623" s="1">
        <v>2242</v>
      </c>
      <c r="H1623" s="1">
        <v>23</v>
      </c>
      <c r="I1623" s="1">
        <v>42.69</v>
      </c>
      <c r="J1623" s="1">
        <v>7</v>
      </c>
      <c r="K1623" s="1" t="s">
        <v>19</v>
      </c>
      <c r="L1623" s="1" t="s">
        <v>19</v>
      </c>
      <c r="M1623" s="1">
        <v>51</v>
      </c>
      <c r="N1623" s="1" t="s">
        <v>25</v>
      </c>
      <c r="O1623" s="1">
        <v>2929474</v>
      </c>
      <c r="P1623" s="1">
        <f t="shared" si="364"/>
        <v>5</v>
      </c>
      <c r="Q1623" s="1">
        <f t="shared" si="351"/>
        <v>12</v>
      </c>
      <c r="R1623" s="5">
        <f t="shared" si="352"/>
        <v>0.21409455842997324</v>
      </c>
      <c r="S1623" s="6">
        <f t="shared" si="353"/>
        <v>10258.697591436217</v>
      </c>
      <c r="T1623" s="4">
        <f t="shared" si="354"/>
        <v>4.791666666666667E-2</v>
      </c>
      <c r="U1623" s="1" t="str">
        <f t="shared" si="355"/>
        <v>Normal</v>
      </c>
      <c r="V1623" s="1" t="str">
        <f t="shared" si="356"/>
        <v>Still Private</v>
      </c>
      <c r="W1623" s="1" t="str">
        <f t="shared" si="357"/>
        <v>£</v>
      </c>
      <c r="X1623" s="1" t="str">
        <f t="shared" si="358"/>
        <v>£480M</v>
      </c>
      <c r="Y1623" s="1" t="str">
        <f t="shared" si="359"/>
        <v>£23M</v>
      </c>
      <c r="Z1623" s="1" t="str">
        <f t="shared" si="360"/>
        <v>£0</v>
      </c>
      <c r="AA1623" s="1" t="str">
        <f t="shared" si="361"/>
        <v>£10,259</v>
      </c>
      <c r="AB1623" s="6">
        <f t="shared" si="362"/>
        <v>854.89146595301816</v>
      </c>
      <c r="AC1623" s="1" t="str">
        <f t="shared" si="363"/>
        <v>Large</v>
      </c>
    </row>
    <row r="1624" spans="1:29">
      <c r="A1624" s="1" t="s">
        <v>4810</v>
      </c>
      <c r="B1624" s="1">
        <v>2012</v>
      </c>
      <c r="C1624" s="1" t="s">
        <v>45</v>
      </c>
      <c r="D1624" s="1" t="s">
        <v>48</v>
      </c>
      <c r="E1624" s="1" t="s">
        <v>37</v>
      </c>
      <c r="F1624" s="1">
        <v>419</v>
      </c>
      <c r="G1624" s="1">
        <v>1809</v>
      </c>
      <c r="H1624" s="1">
        <v>172</v>
      </c>
      <c r="I1624" s="1">
        <v>21.84</v>
      </c>
      <c r="J1624" s="1">
        <v>6</v>
      </c>
      <c r="K1624" s="1" t="s">
        <v>19</v>
      </c>
      <c r="L1624" s="1" t="s">
        <v>24</v>
      </c>
      <c r="M1624" s="1">
        <v>32</v>
      </c>
      <c r="N1624" s="1" t="s">
        <v>20</v>
      </c>
      <c r="O1624" s="1">
        <v>2919497</v>
      </c>
      <c r="P1624" s="1">
        <f t="shared" si="364"/>
        <v>4</v>
      </c>
      <c r="Q1624" s="1">
        <f t="shared" si="351"/>
        <v>12</v>
      </c>
      <c r="R1624" s="5">
        <f t="shared" si="352"/>
        <v>0.23161967938087341</v>
      </c>
      <c r="S1624" s="6">
        <f t="shared" si="353"/>
        <v>95080.154781647318</v>
      </c>
      <c r="T1624" s="4">
        <f t="shared" si="354"/>
        <v>0.41050119331742241</v>
      </c>
      <c r="U1624" s="1" t="str">
        <f t="shared" si="355"/>
        <v>Normal</v>
      </c>
      <c r="V1624" s="1" t="str">
        <f t="shared" si="356"/>
        <v>IPO</v>
      </c>
      <c r="W1624" s="1" t="str">
        <f t="shared" si="357"/>
        <v>A$</v>
      </c>
      <c r="X1624" s="1" t="str">
        <f t="shared" si="358"/>
        <v>A$419M</v>
      </c>
      <c r="Y1624" s="1" t="str">
        <f t="shared" si="359"/>
        <v>A$172M</v>
      </c>
      <c r="Z1624" s="1" t="str">
        <f t="shared" si="360"/>
        <v>A$0</v>
      </c>
      <c r="AA1624" s="1" t="str">
        <f t="shared" si="361"/>
        <v>A$95,080</v>
      </c>
      <c r="AB1624" s="6">
        <f t="shared" si="362"/>
        <v>7923.3462318039428</v>
      </c>
      <c r="AC1624" s="1" t="str">
        <f t="shared" si="363"/>
        <v>Large</v>
      </c>
    </row>
    <row r="1625" spans="1:29">
      <c r="A1625" s="1" t="s">
        <v>1314</v>
      </c>
      <c r="B1625" s="1">
        <v>2012</v>
      </c>
      <c r="C1625" s="1" t="s">
        <v>59</v>
      </c>
      <c r="D1625" s="1" t="s">
        <v>43</v>
      </c>
      <c r="E1625" s="1" t="s">
        <v>23</v>
      </c>
      <c r="F1625" s="1">
        <v>376</v>
      </c>
      <c r="G1625" s="1">
        <v>3377</v>
      </c>
      <c r="H1625" s="1">
        <v>190</v>
      </c>
      <c r="I1625" s="1">
        <v>9.26</v>
      </c>
      <c r="J1625" s="1">
        <v>8</v>
      </c>
      <c r="K1625" s="1" t="s">
        <v>19</v>
      </c>
      <c r="L1625" s="1" t="s">
        <v>24</v>
      </c>
      <c r="M1625" s="1">
        <v>53</v>
      </c>
      <c r="N1625" s="1" t="s">
        <v>49</v>
      </c>
      <c r="O1625" s="1">
        <v>2894221</v>
      </c>
      <c r="P1625" s="1">
        <f t="shared" si="364"/>
        <v>5</v>
      </c>
      <c r="Q1625" s="1">
        <f t="shared" si="351"/>
        <v>12</v>
      </c>
      <c r="R1625" s="5">
        <f t="shared" si="352"/>
        <v>0.11134142730233935</v>
      </c>
      <c r="S1625" s="6">
        <f t="shared" si="353"/>
        <v>56262.955285756587</v>
      </c>
      <c r="T1625" s="4">
        <f t="shared" si="354"/>
        <v>0.50531914893617025</v>
      </c>
      <c r="U1625" s="1" t="str">
        <f t="shared" si="355"/>
        <v>High Performer</v>
      </c>
      <c r="V1625" s="1" t="str">
        <f t="shared" si="356"/>
        <v>IPO</v>
      </c>
      <c r="W1625" s="1" t="str">
        <f t="shared" si="357"/>
        <v>₹</v>
      </c>
      <c r="X1625" s="1" t="str">
        <f t="shared" si="358"/>
        <v>₹376M</v>
      </c>
      <c r="Y1625" s="1" t="str">
        <f t="shared" si="359"/>
        <v>₹190M</v>
      </c>
      <c r="Z1625" s="1" t="str">
        <f t="shared" si="360"/>
        <v>₹0</v>
      </c>
      <c r="AA1625" s="1" t="str">
        <f t="shared" si="361"/>
        <v>₹56,263</v>
      </c>
      <c r="AB1625" s="6">
        <f t="shared" si="362"/>
        <v>4688.5796071463828</v>
      </c>
      <c r="AC1625" s="1" t="str">
        <f t="shared" si="363"/>
        <v>Large</v>
      </c>
    </row>
    <row r="1626" spans="1:29">
      <c r="A1626" s="1" t="s">
        <v>3177</v>
      </c>
      <c r="B1626" s="1">
        <v>2012</v>
      </c>
      <c r="C1626" s="1" t="s">
        <v>22</v>
      </c>
      <c r="D1626" s="1" t="s">
        <v>32</v>
      </c>
      <c r="E1626" s="1" t="s">
        <v>37</v>
      </c>
      <c r="F1626" s="1">
        <v>305</v>
      </c>
      <c r="G1626" s="1">
        <v>4673</v>
      </c>
      <c r="H1626" s="1">
        <v>667</v>
      </c>
      <c r="I1626" s="1">
        <v>49.04</v>
      </c>
      <c r="J1626" s="1">
        <v>8</v>
      </c>
      <c r="K1626" s="1" t="s">
        <v>19</v>
      </c>
      <c r="L1626" s="1" t="s">
        <v>19</v>
      </c>
      <c r="M1626" s="1">
        <v>33</v>
      </c>
      <c r="N1626" s="1" t="s">
        <v>49</v>
      </c>
      <c r="O1626" s="1">
        <v>2876731</v>
      </c>
      <c r="P1626" s="1">
        <f t="shared" si="364"/>
        <v>4</v>
      </c>
      <c r="Q1626" s="1">
        <f t="shared" si="351"/>
        <v>12</v>
      </c>
      <c r="R1626" s="5">
        <f t="shared" si="352"/>
        <v>6.5268564091589987E-2</v>
      </c>
      <c r="S1626" s="6">
        <f t="shared" si="353"/>
        <v>142734.85983308367</v>
      </c>
      <c r="T1626" s="4">
        <f t="shared" si="354"/>
        <v>2.1868852459016392</v>
      </c>
      <c r="U1626" s="1" t="str">
        <f t="shared" si="355"/>
        <v>High Performer</v>
      </c>
      <c r="V1626" s="1" t="str">
        <f t="shared" si="356"/>
        <v>Still Private</v>
      </c>
      <c r="W1626" s="1" t="str">
        <f t="shared" si="357"/>
        <v>£</v>
      </c>
      <c r="X1626" s="1" t="str">
        <f t="shared" si="358"/>
        <v>£305M</v>
      </c>
      <c r="Y1626" s="1" t="str">
        <f t="shared" si="359"/>
        <v>£667M</v>
      </c>
      <c r="Z1626" s="1" t="str">
        <f t="shared" si="360"/>
        <v>£0</v>
      </c>
      <c r="AA1626" s="1" t="str">
        <f t="shared" si="361"/>
        <v>£1,42,735</v>
      </c>
      <c r="AB1626" s="6">
        <f t="shared" si="362"/>
        <v>11894.571652756973</v>
      </c>
      <c r="AC1626" s="1" t="str">
        <f t="shared" si="363"/>
        <v>Large</v>
      </c>
    </row>
    <row r="1627" spans="1:29">
      <c r="A1627" s="1" t="s">
        <v>1762</v>
      </c>
      <c r="B1627" s="1">
        <v>2012</v>
      </c>
      <c r="C1627" s="1" t="s">
        <v>45</v>
      </c>
      <c r="D1627" s="1" t="s">
        <v>36</v>
      </c>
      <c r="E1627" s="1" t="s">
        <v>18</v>
      </c>
      <c r="F1627" s="1">
        <v>218</v>
      </c>
      <c r="G1627" s="1">
        <v>2580</v>
      </c>
      <c r="H1627" s="1">
        <v>801</v>
      </c>
      <c r="I1627" s="1">
        <v>34.57</v>
      </c>
      <c r="J1627" s="1">
        <v>1</v>
      </c>
      <c r="K1627" s="1" t="s">
        <v>24</v>
      </c>
      <c r="L1627" s="1" t="s">
        <v>24</v>
      </c>
      <c r="M1627" s="1">
        <v>74</v>
      </c>
      <c r="N1627" s="1" t="s">
        <v>33</v>
      </c>
      <c r="O1627" s="1">
        <v>2860433</v>
      </c>
      <c r="P1627" s="1">
        <f t="shared" si="364"/>
        <v>2</v>
      </c>
      <c r="Q1627" s="1">
        <f t="shared" si="351"/>
        <v>12</v>
      </c>
      <c r="R1627" s="5">
        <f t="shared" si="352"/>
        <v>8.4496124031007758E-2</v>
      </c>
      <c r="S1627" s="6">
        <f t="shared" si="353"/>
        <v>310465.11627906974</v>
      </c>
      <c r="T1627" s="4">
        <f t="shared" si="354"/>
        <v>3.6743119266055047</v>
      </c>
      <c r="U1627" s="1" t="str">
        <f t="shared" si="355"/>
        <v>Normal</v>
      </c>
      <c r="V1627" s="1" t="str">
        <f t="shared" si="356"/>
        <v>Acquired</v>
      </c>
      <c r="W1627" s="1" t="str">
        <f t="shared" si="357"/>
        <v>A$</v>
      </c>
      <c r="X1627" s="1" t="str">
        <f t="shared" si="358"/>
        <v>A$218M</v>
      </c>
      <c r="Y1627" s="1" t="str">
        <f t="shared" si="359"/>
        <v>A$801M</v>
      </c>
      <c r="Z1627" s="1" t="str">
        <f t="shared" si="360"/>
        <v>A$0</v>
      </c>
      <c r="AA1627" s="1" t="str">
        <f t="shared" si="361"/>
        <v>A$3,10,465</v>
      </c>
      <c r="AB1627" s="6">
        <f t="shared" si="362"/>
        <v>25872.093023255813</v>
      </c>
      <c r="AC1627" s="1" t="str">
        <f t="shared" si="363"/>
        <v>Large</v>
      </c>
    </row>
    <row r="1628" spans="1:29">
      <c r="A1628" s="1" t="s">
        <v>2376</v>
      </c>
      <c r="B1628" s="1">
        <v>2012</v>
      </c>
      <c r="C1628" s="1" t="s">
        <v>42</v>
      </c>
      <c r="D1628" s="1" t="s">
        <v>32</v>
      </c>
      <c r="E1628" s="1" t="s">
        <v>28</v>
      </c>
      <c r="F1628" s="1">
        <v>393</v>
      </c>
      <c r="G1628" s="1">
        <v>618</v>
      </c>
      <c r="H1628" s="1">
        <v>115</v>
      </c>
      <c r="I1628" s="1">
        <v>11.02</v>
      </c>
      <c r="J1628" s="1">
        <v>9</v>
      </c>
      <c r="K1628" s="1" t="s">
        <v>24</v>
      </c>
      <c r="L1628" s="1" t="s">
        <v>19</v>
      </c>
      <c r="M1628" s="1">
        <v>32</v>
      </c>
      <c r="N1628" s="1" t="s">
        <v>20</v>
      </c>
      <c r="O1628" s="1">
        <v>2827783</v>
      </c>
      <c r="P1628" s="1">
        <f t="shared" si="364"/>
        <v>1</v>
      </c>
      <c r="Q1628" s="1">
        <f t="shared" si="351"/>
        <v>12</v>
      </c>
      <c r="R1628" s="5">
        <f t="shared" si="352"/>
        <v>0.63592233009708743</v>
      </c>
      <c r="S1628" s="6">
        <f t="shared" si="353"/>
        <v>186084.142394822</v>
      </c>
      <c r="T1628" s="4">
        <f t="shared" si="354"/>
        <v>0.29262086513994912</v>
      </c>
      <c r="U1628" s="1" t="str">
        <f t="shared" si="355"/>
        <v>High Performer</v>
      </c>
      <c r="V1628" s="1" t="str">
        <f t="shared" si="356"/>
        <v>Acquired</v>
      </c>
      <c r="W1628" s="1" t="str">
        <f t="shared" si="357"/>
        <v>¥</v>
      </c>
      <c r="X1628" s="1" t="str">
        <f t="shared" si="358"/>
        <v>¥393M</v>
      </c>
      <c r="Y1628" s="1" t="str">
        <f t="shared" si="359"/>
        <v>¥115M</v>
      </c>
      <c r="Z1628" s="1" t="str">
        <f t="shared" si="360"/>
        <v>¥1</v>
      </c>
      <c r="AA1628" s="1" t="str">
        <f t="shared" si="361"/>
        <v>¥1,86,084</v>
      </c>
      <c r="AB1628" s="6">
        <f t="shared" si="362"/>
        <v>15507.011866235167</v>
      </c>
      <c r="AC1628" s="1" t="str">
        <f t="shared" si="363"/>
        <v>Large</v>
      </c>
    </row>
    <row r="1629" spans="1:29">
      <c r="A1629" s="1" t="s">
        <v>4799</v>
      </c>
      <c r="B1629" s="1">
        <v>2012</v>
      </c>
      <c r="C1629" s="1" t="s">
        <v>16</v>
      </c>
      <c r="D1629" s="1" t="s">
        <v>102</v>
      </c>
      <c r="E1629" s="1" t="s">
        <v>37</v>
      </c>
      <c r="F1629" s="1">
        <v>437</v>
      </c>
      <c r="G1629" s="1">
        <v>786</v>
      </c>
      <c r="H1629" s="1">
        <v>666</v>
      </c>
      <c r="I1629" s="1">
        <v>32.840000000000003</v>
      </c>
      <c r="J1629" s="1">
        <v>7</v>
      </c>
      <c r="K1629" s="1" t="s">
        <v>19</v>
      </c>
      <c r="L1629" s="1" t="s">
        <v>19</v>
      </c>
      <c r="M1629" s="1">
        <v>39</v>
      </c>
      <c r="N1629" s="1" t="s">
        <v>25</v>
      </c>
      <c r="O1629" s="1">
        <v>2790389</v>
      </c>
      <c r="P1629" s="1">
        <f t="shared" si="364"/>
        <v>4</v>
      </c>
      <c r="Q1629" s="1">
        <f t="shared" si="351"/>
        <v>12</v>
      </c>
      <c r="R1629" s="5">
        <f t="shared" si="352"/>
        <v>0.55597964376590325</v>
      </c>
      <c r="S1629" s="6">
        <f t="shared" si="353"/>
        <v>847328.24427480914</v>
      </c>
      <c r="T1629" s="4">
        <f t="shared" si="354"/>
        <v>1.5240274599542334</v>
      </c>
      <c r="U1629" s="1" t="str">
        <f t="shared" si="355"/>
        <v>Normal</v>
      </c>
      <c r="V1629" s="1" t="str">
        <f t="shared" si="356"/>
        <v>Still Private</v>
      </c>
      <c r="W1629" s="1" t="str">
        <f t="shared" si="357"/>
        <v>$</v>
      </c>
      <c r="X1629" s="1" t="str">
        <f t="shared" si="358"/>
        <v>$437M</v>
      </c>
      <c r="Y1629" s="1" t="str">
        <f t="shared" si="359"/>
        <v>$666M</v>
      </c>
      <c r="Z1629" s="1" t="str">
        <f t="shared" si="360"/>
        <v>$1</v>
      </c>
      <c r="AA1629" s="1" t="str">
        <f t="shared" si="361"/>
        <v>$8,47,328</v>
      </c>
      <c r="AB1629" s="6">
        <f t="shared" si="362"/>
        <v>70610.687022900762</v>
      </c>
      <c r="AC1629" s="1" t="str">
        <f t="shared" si="363"/>
        <v>Large</v>
      </c>
    </row>
    <row r="1630" spans="1:29">
      <c r="A1630" s="1" t="s">
        <v>4091</v>
      </c>
      <c r="B1630" s="1">
        <v>2012</v>
      </c>
      <c r="C1630" s="1" t="s">
        <v>31</v>
      </c>
      <c r="D1630" s="1" t="s">
        <v>39</v>
      </c>
      <c r="E1630" s="1" t="s">
        <v>23</v>
      </c>
      <c r="F1630" s="1">
        <v>463</v>
      </c>
      <c r="G1630" s="1">
        <v>4177</v>
      </c>
      <c r="H1630" s="1">
        <v>680</v>
      </c>
      <c r="I1630" s="1">
        <v>24.12</v>
      </c>
      <c r="J1630" s="1">
        <v>4</v>
      </c>
      <c r="K1630" s="1" t="s">
        <v>24</v>
      </c>
      <c r="L1630" s="1" t="s">
        <v>19</v>
      </c>
      <c r="M1630" s="1">
        <v>44</v>
      </c>
      <c r="N1630" s="1" t="s">
        <v>29</v>
      </c>
      <c r="O1630" s="1">
        <v>2787065</v>
      </c>
      <c r="P1630" s="1">
        <f t="shared" si="364"/>
        <v>5</v>
      </c>
      <c r="Q1630" s="1">
        <f t="shared" si="351"/>
        <v>12</v>
      </c>
      <c r="R1630" s="5">
        <f t="shared" si="352"/>
        <v>0.11084510414172852</v>
      </c>
      <c r="S1630" s="6">
        <f t="shared" si="353"/>
        <v>162796.26526214986</v>
      </c>
      <c r="T1630" s="4">
        <f t="shared" si="354"/>
        <v>1.468682505399568</v>
      </c>
      <c r="U1630" s="1" t="str">
        <f t="shared" si="355"/>
        <v>Normal</v>
      </c>
      <c r="V1630" s="1" t="str">
        <f t="shared" si="356"/>
        <v>Acquired</v>
      </c>
      <c r="W1630" s="1" t="str">
        <f t="shared" si="357"/>
        <v>€</v>
      </c>
      <c r="X1630" s="1" t="str">
        <f t="shared" si="358"/>
        <v>€463M</v>
      </c>
      <c r="Y1630" s="1" t="str">
        <f t="shared" si="359"/>
        <v>€680M</v>
      </c>
      <c r="Z1630" s="1" t="str">
        <f t="shared" si="360"/>
        <v>€0</v>
      </c>
      <c r="AA1630" s="1" t="str">
        <f t="shared" si="361"/>
        <v>€1,62,796</v>
      </c>
      <c r="AB1630" s="6">
        <f t="shared" si="362"/>
        <v>13566.35543851249</v>
      </c>
      <c r="AC1630" s="1" t="str">
        <f t="shared" si="363"/>
        <v>Large</v>
      </c>
    </row>
    <row r="1631" spans="1:29">
      <c r="A1631" s="1" t="s">
        <v>1889</v>
      </c>
      <c r="B1631" s="1">
        <v>2012</v>
      </c>
      <c r="C1631" s="1" t="s">
        <v>35</v>
      </c>
      <c r="D1631" s="1" t="s">
        <v>46</v>
      </c>
      <c r="E1631" s="1" t="s">
        <v>23</v>
      </c>
      <c r="F1631" s="1">
        <v>412</v>
      </c>
      <c r="G1631" s="1">
        <v>2688</v>
      </c>
      <c r="H1631" s="1">
        <v>141</v>
      </c>
      <c r="I1631" s="1">
        <v>17.940000000000001</v>
      </c>
      <c r="J1631" s="1">
        <v>3</v>
      </c>
      <c r="K1631" s="1" t="s">
        <v>24</v>
      </c>
      <c r="L1631" s="1" t="s">
        <v>24</v>
      </c>
      <c r="M1631" s="1">
        <v>51</v>
      </c>
      <c r="N1631" s="1" t="s">
        <v>20</v>
      </c>
      <c r="O1631" s="1">
        <v>2780010</v>
      </c>
      <c r="P1631" s="1">
        <f t="shared" si="364"/>
        <v>5</v>
      </c>
      <c r="Q1631" s="1">
        <f t="shared" si="351"/>
        <v>12</v>
      </c>
      <c r="R1631" s="5">
        <f t="shared" si="352"/>
        <v>0.15327380952380953</v>
      </c>
      <c r="S1631" s="6">
        <f t="shared" si="353"/>
        <v>52455.357142857145</v>
      </c>
      <c r="T1631" s="4">
        <f t="shared" si="354"/>
        <v>0.34223300970873788</v>
      </c>
      <c r="U1631" s="1" t="str">
        <f t="shared" si="355"/>
        <v>Normal</v>
      </c>
      <c r="V1631" s="1" t="str">
        <f t="shared" si="356"/>
        <v>Acquired</v>
      </c>
      <c r="W1631" s="1" t="str">
        <f t="shared" si="357"/>
        <v>¥</v>
      </c>
      <c r="X1631" s="1" t="str">
        <f t="shared" si="358"/>
        <v>¥412M</v>
      </c>
      <c r="Y1631" s="1" t="str">
        <f t="shared" si="359"/>
        <v>¥141M</v>
      </c>
      <c r="Z1631" s="1" t="str">
        <f t="shared" si="360"/>
        <v>¥0</v>
      </c>
      <c r="AA1631" s="1" t="str">
        <f t="shared" si="361"/>
        <v>¥52,455</v>
      </c>
      <c r="AB1631" s="6">
        <f t="shared" si="362"/>
        <v>4371.2797619047615</v>
      </c>
      <c r="AC1631" s="1" t="str">
        <f t="shared" si="363"/>
        <v>Large</v>
      </c>
    </row>
    <row r="1632" spans="1:29">
      <c r="A1632" s="1" t="s">
        <v>5017</v>
      </c>
      <c r="B1632" s="1">
        <v>2012</v>
      </c>
      <c r="C1632" s="1" t="s">
        <v>35</v>
      </c>
      <c r="D1632" s="1" t="s">
        <v>17</v>
      </c>
      <c r="E1632" s="1" t="s">
        <v>28</v>
      </c>
      <c r="F1632" s="1">
        <v>443</v>
      </c>
      <c r="G1632" s="1">
        <v>981</v>
      </c>
      <c r="H1632" s="1">
        <v>143</v>
      </c>
      <c r="I1632" s="1">
        <v>22.02</v>
      </c>
      <c r="J1632" s="1">
        <v>7</v>
      </c>
      <c r="K1632" s="1" t="s">
        <v>24</v>
      </c>
      <c r="L1632" s="1" t="s">
        <v>19</v>
      </c>
      <c r="M1632" s="1">
        <v>6</v>
      </c>
      <c r="N1632" s="1" t="s">
        <v>20</v>
      </c>
      <c r="O1632" s="1">
        <v>2735161</v>
      </c>
      <c r="P1632" s="1">
        <f t="shared" si="364"/>
        <v>1</v>
      </c>
      <c r="Q1632" s="1">
        <f t="shared" si="351"/>
        <v>12</v>
      </c>
      <c r="R1632" s="5">
        <f t="shared" si="352"/>
        <v>0.45158002038735984</v>
      </c>
      <c r="S1632" s="6">
        <f t="shared" si="353"/>
        <v>145769.62283384302</v>
      </c>
      <c r="T1632" s="4">
        <f t="shared" si="354"/>
        <v>0.32279909706546278</v>
      </c>
      <c r="U1632" s="1" t="str">
        <f t="shared" si="355"/>
        <v>Normal</v>
      </c>
      <c r="V1632" s="1" t="str">
        <f t="shared" si="356"/>
        <v>Acquired</v>
      </c>
      <c r="W1632" s="1" t="str">
        <f t="shared" si="357"/>
        <v>¥</v>
      </c>
      <c r="X1632" s="1" t="str">
        <f t="shared" si="358"/>
        <v>¥443M</v>
      </c>
      <c r="Y1632" s="1" t="str">
        <f t="shared" si="359"/>
        <v>¥143M</v>
      </c>
      <c r="Z1632" s="1" t="str">
        <f t="shared" si="360"/>
        <v>¥0</v>
      </c>
      <c r="AA1632" s="1" t="str">
        <f t="shared" si="361"/>
        <v>¥1,45,770</v>
      </c>
      <c r="AB1632" s="6">
        <f t="shared" si="362"/>
        <v>12147.468569486919</v>
      </c>
      <c r="AC1632" s="1" t="str">
        <f t="shared" si="363"/>
        <v>Large</v>
      </c>
    </row>
    <row r="1633" spans="1:29">
      <c r="A1633" s="1" t="s">
        <v>2432</v>
      </c>
      <c r="B1633" s="1">
        <v>2012</v>
      </c>
      <c r="C1633" s="1" t="s">
        <v>59</v>
      </c>
      <c r="D1633" s="1" t="s">
        <v>51</v>
      </c>
      <c r="E1633" s="1" t="s">
        <v>28</v>
      </c>
      <c r="F1633" s="1">
        <v>392</v>
      </c>
      <c r="G1633" s="1">
        <v>3829</v>
      </c>
      <c r="H1633" s="1">
        <v>178</v>
      </c>
      <c r="I1633" s="1">
        <v>3.77</v>
      </c>
      <c r="J1633" s="1">
        <v>3</v>
      </c>
      <c r="K1633" s="1" t="s">
        <v>19</v>
      </c>
      <c r="L1633" s="1" t="s">
        <v>19</v>
      </c>
      <c r="M1633" s="1">
        <v>82</v>
      </c>
      <c r="N1633" s="1" t="s">
        <v>49</v>
      </c>
      <c r="O1633" s="1">
        <v>2674037</v>
      </c>
      <c r="P1633" s="1">
        <f t="shared" si="364"/>
        <v>1</v>
      </c>
      <c r="Q1633" s="1">
        <f t="shared" si="351"/>
        <v>12</v>
      </c>
      <c r="R1633" s="5">
        <f t="shared" si="352"/>
        <v>0.10237659963436929</v>
      </c>
      <c r="S1633" s="6">
        <f t="shared" si="353"/>
        <v>46487.333507443196</v>
      </c>
      <c r="T1633" s="4">
        <f t="shared" si="354"/>
        <v>0.45408163265306123</v>
      </c>
      <c r="U1633" s="1" t="str">
        <f t="shared" si="355"/>
        <v>Normal</v>
      </c>
      <c r="V1633" s="1" t="str">
        <f t="shared" si="356"/>
        <v>Still Private</v>
      </c>
      <c r="W1633" s="1" t="str">
        <f t="shared" si="357"/>
        <v>₹</v>
      </c>
      <c r="X1633" s="1" t="str">
        <f t="shared" si="358"/>
        <v>₹392M</v>
      </c>
      <c r="Y1633" s="1" t="str">
        <f t="shared" si="359"/>
        <v>₹178M</v>
      </c>
      <c r="Z1633" s="1" t="str">
        <f t="shared" si="360"/>
        <v>₹0</v>
      </c>
      <c r="AA1633" s="1" t="str">
        <f t="shared" si="361"/>
        <v>₹46,487</v>
      </c>
      <c r="AB1633" s="6">
        <f t="shared" si="362"/>
        <v>3873.9444589535997</v>
      </c>
      <c r="AC1633" s="1" t="str">
        <f t="shared" si="363"/>
        <v>Large</v>
      </c>
    </row>
    <row r="1634" spans="1:29">
      <c r="A1634" s="1" t="s">
        <v>3748</v>
      </c>
      <c r="B1634" s="1">
        <v>2012</v>
      </c>
      <c r="C1634" s="1" t="s">
        <v>53</v>
      </c>
      <c r="D1634" s="1" t="s">
        <v>17</v>
      </c>
      <c r="E1634" s="1" t="s">
        <v>40</v>
      </c>
      <c r="F1634" s="1">
        <v>315</v>
      </c>
      <c r="G1634" s="1">
        <v>4741</v>
      </c>
      <c r="H1634" s="1">
        <v>991</v>
      </c>
      <c r="I1634" s="1">
        <v>18.68</v>
      </c>
      <c r="J1634" s="1">
        <v>5</v>
      </c>
      <c r="K1634" s="1" t="s">
        <v>24</v>
      </c>
      <c r="L1634" s="1" t="s">
        <v>24</v>
      </c>
      <c r="M1634" s="1">
        <v>43</v>
      </c>
      <c r="N1634" s="1" t="s">
        <v>20</v>
      </c>
      <c r="O1634" s="1">
        <v>2643472</v>
      </c>
      <c r="P1634" s="1">
        <f t="shared" si="364"/>
        <v>3</v>
      </c>
      <c r="Q1634" s="1">
        <f t="shared" si="351"/>
        <v>12</v>
      </c>
      <c r="R1634" s="5">
        <f t="shared" si="352"/>
        <v>6.6441678970681289E-2</v>
      </c>
      <c r="S1634" s="6">
        <f t="shared" si="353"/>
        <v>209027.6313014132</v>
      </c>
      <c r="T1634" s="4">
        <f t="shared" si="354"/>
        <v>3.146031746031746</v>
      </c>
      <c r="U1634" s="1" t="str">
        <f t="shared" si="355"/>
        <v>Normal</v>
      </c>
      <c r="V1634" s="1" t="str">
        <f t="shared" si="356"/>
        <v>Acquired</v>
      </c>
      <c r="W1634" s="1">
        <f t="shared" si="357"/>
        <v>0</v>
      </c>
      <c r="X1634" s="1" t="str">
        <f t="shared" si="358"/>
        <v>0315M</v>
      </c>
      <c r="Y1634" s="1" t="str">
        <f t="shared" si="359"/>
        <v>0991M</v>
      </c>
      <c r="Z1634" s="1" t="str">
        <f t="shared" si="360"/>
        <v>00</v>
      </c>
      <c r="AA1634" s="1" t="str">
        <f t="shared" si="361"/>
        <v>02,09,028</v>
      </c>
      <c r="AB1634" s="6">
        <f t="shared" si="362"/>
        <v>17418.969275117768</v>
      </c>
      <c r="AC1634" s="1" t="str">
        <f t="shared" si="363"/>
        <v>Large</v>
      </c>
    </row>
    <row r="1635" spans="1:29">
      <c r="A1635" s="1" t="s">
        <v>2346</v>
      </c>
      <c r="B1635" s="1">
        <v>2012</v>
      </c>
      <c r="C1635" s="1" t="s">
        <v>22</v>
      </c>
      <c r="D1635" s="1" t="s">
        <v>95</v>
      </c>
      <c r="E1635" s="1" t="s">
        <v>37</v>
      </c>
      <c r="F1635" s="1">
        <v>262</v>
      </c>
      <c r="G1635" s="1">
        <v>2927</v>
      </c>
      <c r="H1635" s="1">
        <v>898</v>
      </c>
      <c r="I1635" s="1">
        <v>6.02</v>
      </c>
      <c r="J1635" s="1">
        <v>6</v>
      </c>
      <c r="K1635" s="1" t="s">
        <v>19</v>
      </c>
      <c r="L1635" s="1" t="s">
        <v>24</v>
      </c>
      <c r="M1635" s="1">
        <v>58</v>
      </c>
      <c r="N1635" s="1" t="s">
        <v>33</v>
      </c>
      <c r="O1635" s="1">
        <v>2557810</v>
      </c>
      <c r="P1635" s="1">
        <f t="shared" si="364"/>
        <v>4</v>
      </c>
      <c r="Q1635" s="1">
        <f t="shared" si="351"/>
        <v>12</v>
      </c>
      <c r="R1635" s="5">
        <f t="shared" si="352"/>
        <v>8.9511445165698672E-2</v>
      </c>
      <c r="S1635" s="6">
        <f t="shared" si="353"/>
        <v>306798.77007174579</v>
      </c>
      <c r="T1635" s="4">
        <f t="shared" si="354"/>
        <v>3.4274809160305342</v>
      </c>
      <c r="U1635" s="1" t="str">
        <f t="shared" si="355"/>
        <v>Normal</v>
      </c>
      <c r="V1635" s="1" t="str">
        <f t="shared" si="356"/>
        <v>IPO</v>
      </c>
      <c r="W1635" s="1" t="str">
        <f t="shared" si="357"/>
        <v>£</v>
      </c>
      <c r="X1635" s="1" t="str">
        <f t="shared" si="358"/>
        <v>£262M</v>
      </c>
      <c r="Y1635" s="1" t="str">
        <f t="shared" si="359"/>
        <v>£898M</v>
      </c>
      <c r="Z1635" s="1" t="str">
        <f t="shared" si="360"/>
        <v>£0</v>
      </c>
      <c r="AA1635" s="1" t="str">
        <f t="shared" si="361"/>
        <v>£3,06,799</v>
      </c>
      <c r="AB1635" s="6">
        <f t="shared" si="362"/>
        <v>25566.564172645485</v>
      </c>
      <c r="AC1635" s="1" t="str">
        <f t="shared" si="363"/>
        <v>Large</v>
      </c>
    </row>
    <row r="1636" spans="1:29">
      <c r="A1636" s="1" t="s">
        <v>1964</v>
      </c>
      <c r="B1636" s="1">
        <v>2012</v>
      </c>
      <c r="C1636" s="1" t="s">
        <v>73</v>
      </c>
      <c r="D1636" s="1" t="s">
        <v>102</v>
      </c>
      <c r="E1636" s="1" t="s">
        <v>23</v>
      </c>
      <c r="F1636" s="1">
        <v>355</v>
      </c>
      <c r="G1636" s="1">
        <v>2177</v>
      </c>
      <c r="H1636" s="1">
        <v>432</v>
      </c>
      <c r="I1636" s="1">
        <v>9.59</v>
      </c>
      <c r="J1636" s="1">
        <v>2</v>
      </c>
      <c r="K1636" s="1" t="s">
        <v>24</v>
      </c>
      <c r="L1636" s="1" t="s">
        <v>19</v>
      </c>
      <c r="M1636" s="1">
        <v>71</v>
      </c>
      <c r="N1636" s="1" t="s">
        <v>49</v>
      </c>
      <c r="O1636" s="1">
        <v>2526224</v>
      </c>
      <c r="P1636" s="1">
        <f t="shared" si="364"/>
        <v>5</v>
      </c>
      <c r="Q1636" s="1">
        <f t="shared" si="351"/>
        <v>12</v>
      </c>
      <c r="R1636" s="5">
        <f t="shared" si="352"/>
        <v>0.16306844281120808</v>
      </c>
      <c r="S1636" s="6">
        <f t="shared" si="353"/>
        <v>198438.21773082225</v>
      </c>
      <c r="T1636" s="4">
        <f t="shared" si="354"/>
        <v>1.2169014084507042</v>
      </c>
      <c r="U1636" s="1" t="str">
        <f t="shared" si="355"/>
        <v>Normal</v>
      </c>
      <c r="V1636" s="1" t="str">
        <f t="shared" si="356"/>
        <v>Acquired</v>
      </c>
      <c r="W1636" s="1" t="str">
        <f t="shared" si="357"/>
        <v>€</v>
      </c>
      <c r="X1636" s="1" t="str">
        <f t="shared" si="358"/>
        <v>€355M</v>
      </c>
      <c r="Y1636" s="1" t="str">
        <f t="shared" si="359"/>
        <v>€432M</v>
      </c>
      <c r="Z1636" s="1" t="str">
        <f t="shared" si="360"/>
        <v>€0</v>
      </c>
      <c r="AA1636" s="1" t="str">
        <f t="shared" si="361"/>
        <v>€1,98,438</v>
      </c>
      <c r="AB1636" s="6">
        <f t="shared" si="362"/>
        <v>16536.518144235186</v>
      </c>
      <c r="AC1636" s="1" t="str">
        <f t="shared" si="363"/>
        <v>Large</v>
      </c>
    </row>
    <row r="1637" spans="1:29">
      <c r="A1637" s="1" t="s">
        <v>1423</v>
      </c>
      <c r="B1637" s="1">
        <v>2012</v>
      </c>
      <c r="C1637" s="1" t="s">
        <v>27</v>
      </c>
      <c r="D1637" s="1" t="s">
        <v>36</v>
      </c>
      <c r="E1637" s="1" t="s">
        <v>40</v>
      </c>
      <c r="F1637" s="1">
        <v>415</v>
      </c>
      <c r="G1637" s="1">
        <v>3359</v>
      </c>
      <c r="H1637" s="1">
        <v>925</v>
      </c>
      <c r="I1637" s="1">
        <v>49.3</v>
      </c>
      <c r="J1637" s="1">
        <v>3</v>
      </c>
      <c r="K1637" s="1" t="s">
        <v>19</v>
      </c>
      <c r="L1637" s="1" t="s">
        <v>19</v>
      </c>
      <c r="M1637" s="1">
        <v>67</v>
      </c>
      <c r="N1637" s="1" t="s">
        <v>25</v>
      </c>
      <c r="O1637" s="1">
        <v>2485922</v>
      </c>
      <c r="P1637" s="1">
        <f t="shared" si="364"/>
        <v>3</v>
      </c>
      <c r="Q1637" s="1">
        <f t="shared" si="351"/>
        <v>12</v>
      </c>
      <c r="R1637" s="5">
        <f t="shared" si="352"/>
        <v>0.12354867520095267</v>
      </c>
      <c r="S1637" s="6">
        <f t="shared" si="353"/>
        <v>275379.57725513546</v>
      </c>
      <c r="T1637" s="4">
        <f t="shared" si="354"/>
        <v>2.2289156626506026</v>
      </c>
      <c r="U1637" s="1" t="str">
        <f t="shared" si="355"/>
        <v>Normal</v>
      </c>
      <c r="V1637" s="1" t="str">
        <f t="shared" si="356"/>
        <v>Still Private</v>
      </c>
      <c r="W1637" s="1" t="str">
        <f t="shared" si="357"/>
        <v>$</v>
      </c>
      <c r="X1637" s="1" t="str">
        <f t="shared" si="358"/>
        <v>$415M</v>
      </c>
      <c r="Y1637" s="1" t="str">
        <f t="shared" si="359"/>
        <v>$925M</v>
      </c>
      <c r="Z1637" s="1" t="str">
        <f t="shared" si="360"/>
        <v>$0</v>
      </c>
      <c r="AA1637" s="1" t="str">
        <f t="shared" si="361"/>
        <v>$2,75,380</v>
      </c>
      <c r="AB1637" s="6">
        <f t="shared" si="362"/>
        <v>22948.298104594622</v>
      </c>
      <c r="AC1637" s="1" t="str">
        <f t="shared" si="363"/>
        <v>Large</v>
      </c>
    </row>
    <row r="1638" spans="1:29">
      <c r="A1638" s="1" t="s">
        <v>3710</v>
      </c>
      <c r="B1638" s="1">
        <v>2012</v>
      </c>
      <c r="C1638" s="1" t="s">
        <v>22</v>
      </c>
      <c r="D1638" s="1" t="s">
        <v>32</v>
      </c>
      <c r="E1638" s="1" t="s">
        <v>28</v>
      </c>
      <c r="F1638" s="1">
        <v>387</v>
      </c>
      <c r="G1638" s="1">
        <v>1744</v>
      </c>
      <c r="H1638" s="1">
        <v>366</v>
      </c>
      <c r="I1638" s="1">
        <v>1.65</v>
      </c>
      <c r="J1638" s="1">
        <v>4</v>
      </c>
      <c r="K1638" s="1" t="s">
        <v>24</v>
      </c>
      <c r="L1638" s="1" t="s">
        <v>19</v>
      </c>
      <c r="M1638" s="1">
        <v>9</v>
      </c>
      <c r="N1638" s="1" t="s">
        <v>33</v>
      </c>
      <c r="O1638" s="1">
        <v>2466654</v>
      </c>
      <c r="P1638" s="1">
        <f t="shared" si="364"/>
        <v>1</v>
      </c>
      <c r="Q1638" s="1">
        <f t="shared" si="351"/>
        <v>12</v>
      </c>
      <c r="R1638" s="5">
        <f t="shared" si="352"/>
        <v>0.22190366972477063</v>
      </c>
      <c r="S1638" s="6">
        <f t="shared" si="353"/>
        <v>209862.38532110091</v>
      </c>
      <c r="T1638" s="4">
        <f t="shared" si="354"/>
        <v>0.94573643410852715</v>
      </c>
      <c r="U1638" s="1" t="str">
        <f t="shared" si="355"/>
        <v>Normal</v>
      </c>
      <c r="V1638" s="1" t="str">
        <f t="shared" si="356"/>
        <v>Acquired</v>
      </c>
      <c r="W1638" s="1" t="str">
        <f t="shared" si="357"/>
        <v>£</v>
      </c>
      <c r="X1638" s="1" t="str">
        <f t="shared" si="358"/>
        <v>£387M</v>
      </c>
      <c r="Y1638" s="1" t="str">
        <f t="shared" si="359"/>
        <v>£366M</v>
      </c>
      <c r="Z1638" s="1" t="str">
        <f t="shared" si="360"/>
        <v>£0</v>
      </c>
      <c r="AA1638" s="1" t="str">
        <f t="shared" si="361"/>
        <v>£2,09,862</v>
      </c>
      <c r="AB1638" s="6">
        <f t="shared" si="362"/>
        <v>17488.532110091743</v>
      </c>
      <c r="AC1638" s="1" t="str">
        <f t="shared" si="363"/>
        <v>Large</v>
      </c>
    </row>
    <row r="1639" spans="1:29">
      <c r="A1639" s="1" t="s">
        <v>3550</v>
      </c>
      <c r="B1639" s="1">
        <v>2012</v>
      </c>
      <c r="C1639" s="1" t="s">
        <v>22</v>
      </c>
      <c r="D1639" s="1" t="s">
        <v>43</v>
      </c>
      <c r="E1639" s="1" t="s">
        <v>23</v>
      </c>
      <c r="F1639" s="1">
        <v>444</v>
      </c>
      <c r="G1639" s="1">
        <v>2468</v>
      </c>
      <c r="H1639" s="1">
        <v>823</v>
      </c>
      <c r="I1639" s="1">
        <v>31.66</v>
      </c>
      <c r="J1639" s="1">
        <v>9</v>
      </c>
      <c r="K1639" s="1" t="s">
        <v>19</v>
      </c>
      <c r="L1639" s="1" t="s">
        <v>19</v>
      </c>
      <c r="M1639" s="1">
        <v>81</v>
      </c>
      <c r="N1639" s="1" t="s">
        <v>33</v>
      </c>
      <c r="O1639" s="1">
        <v>2456956</v>
      </c>
      <c r="P1639" s="1">
        <f t="shared" si="364"/>
        <v>5</v>
      </c>
      <c r="Q1639" s="1">
        <f t="shared" si="351"/>
        <v>12</v>
      </c>
      <c r="R1639" s="5">
        <f t="shared" si="352"/>
        <v>0.17990275526742303</v>
      </c>
      <c r="S1639" s="6">
        <f t="shared" si="353"/>
        <v>333468.3954619125</v>
      </c>
      <c r="T1639" s="4">
        <f t="shared" si="354"/>
        <v>1.8536036036036037</v>
      </c>
      <c r="U1639" s="1" t="str">
        <f t="shared" si="355"/>
        <v>High Performer</v>
      </c>
      <c r="V1639" s="1" t="str">
        <f t="shared" si="356"/>
        <v>Still Private</v>
      </c>
      <c r="W1639" s="1" t="str">
        <f t="shared" si="357"/>
        <v>£</v>
      </c>
      <c r="X1639" s="1" t="str">
        <f t="shared" si="358"/>
        <v>£444M</v>
      </c>
      <c r="Y1639" s="1" t="str">
        <f t="shared" si="359"/>
        <v>£823M</v>
      </c>
      <c r="Z1639" s="1" t="str">
        <f t="shared" si="360"/>
        <v>£0</v>
      </c>
      <c r="AA1639" s="1" t="str">
        <f t="shared" si="361"/>
        <v>£3,33,468</v>
      </c>
      <c r="AB1639" s="6">
        <f t="shared" si="362"/>
        <v>27789.032955159375</v>
      </c>
      <c r="AC1639" s="1" t="str">
        <f t="shared" si="363"/>
        <v>Large</v>
      </c>
    </row>
    <row r="1640" spans="1:29">
      <c r="A1640" s="1" t="s">
        <v>2921</v>
      </c>
      <c r="B1640" s="1">
        <v>2012</v>
      </c>
      <c r="C1640" s="1" t="s">
        <v>22</v>
      </c>
      <c r="D1640" s="1" t="s">
        <v>17</v>
      </c>
      <c r="E1640" s="1" t="s">
        <v>18</v>
      </c>
      <c r="F1640" s="1">
        <v>386</v>
      </c>
      <c r="G1640" s="1">
        <v>1887</v>
      </c>
      <c r="H1640" s="1">
        <v>72</v>
      </c>
      <c r="I1640" s="1">
        <v>31.02</v>
      </c>
      <c r="J1640" s="1">
        <v>3</v>
      </c>
      <c r="K1640" s="1" t="s">
        <v>19</v>
      </c>
      <c r="L1640" s="1" t="s">
        <v>24</v>
      </c>
      <c r="M1640" s="1">
        <v>98</v>
      </c>
      <c r="N1640" s="1" t="s">
        <v>25</v>
      </c>
      <c r="O1640" s="1">
        <v>2455120</v>
      </c>
      <c r="P1640" s="1">
        <f t="shared" si="364"/>
        <v>2</v>
      </c>
      <c r="Q1640" s="1">
        <f t="shared" si="351"/>
        <v>12</v>
      </c>
      <c r="R1640" s="5">
        <f t="shared" si="352"/>
        <v>0.20455749867514572</v>
      </c>
      <c r="S1640" s="6">
        <f t="shared" si="353"/>
        <v>38155.802861685217</v>
      </c>
      <c r="T1640" s="4">
        <f t="shared" si="354"/>
        <v>0.18652849740932642</v>
      </c>
      <c r="U1640" s="1" t="str">
        <f t="shared" si="355"/>
        <v>Normal</v>
      </c>
      <c r="V1640" s="1" t="str">
        <f t="shared" si="356"/>
        <v>IPO</v>
      </c>
      <c r="W1640" s="1" t="str">
        <f t="shared" si="357"/>
        <v>£</v>
      </c>
      <c r="X1640" s="1" t="str">
        <f t="shared" si="358"/>
        <v>£386M</v>
      </c>
      <c r="Y1640" s="1" t="str">
        <f t="shared" si="359"/>
        <v>£72M</v>
      </c>
      <c r="Z1640" s="1" t="str">
        <f t="shared" si="360"/>
        <v>£0</v>
      </c>
      <c r="AA1640" s="1" t="str">
        <f t="shared" si="361"/>
        <v>£38,156</v>
      </c>
      <c r="AB1640" s="6">
        <f t="shared" si="362"/>
        <v>3179.6502384737678</v>
      </c>
      <c r="AC1640" s="1" t="str">
        <f t="shared" si="363"/>
        <v>Large</v>
      </c>
    </row>
    <row r="1641" spans="1:29">
      <c r="A1641" s="1" t="s">
        <v>2174</v>
      </c>
      <c r="B1641" s="1">
        <v>2012</v>
      </c>
      <c r="C1641" s="1" t="s">
        <v>42</v>
      </c>
      <c r="D1641" s="1" t="s">
        <v>95</v>
      </c>
      <c r="E1641" s="1" t="s">
        <v>40</v>
      </c>
      <c r="F1641" s="1">
        <v>461</v>
      </c>
      <c r="G1641" s="1">
        <v>1368</v>
      </c>
      <c r="H1641" s="1">
        <v>549</v>
      </c>
      <c r="I1641" s="1">
        <v>9.17</v>
      </c>
      <c r="J1641" s="1">
        <v>4</v>
      </c>
      <c r="K1641" s="1" t="s">
        <v>24</v>
      </c>
      <c r="L1641" s="1" t="s">
        <v>19</v>
      </c>
      <c r="M1641" s="1">
        <v>73</v>
      </c>
      <c r="N1641" s="1" t="s">
        <v>29</v>
      </c>
      <c r="O1641" s="1">
        <v>2427640</v>
      </c>
      <c r="P1641" s="1">
        <f t="shared" si="364"/>
        <v>3</v>
      </c>
      <c r="Q1641" s="1">
        <f t="shared" si="351"/>
        <v>12</v>
      </c>
      <c r="R1641" s="5">
        <f t="shared" si="352"/>
        <v>0.33698830409356723</v>
      </c>
      <c r="S1641" s="6">
        <f t="shared" si="353"/>
        <v>401315.78947368421</v>
      </c>
      <c r="T1641" s="4">
        <f t="shared" si="354"/>
        <v>1.1908893709327548</v>
      </c>
      <c r="U1641" s="1" t="str">
        <f t="shared" si="355"/>
        <v>Normal</v>
      </c>
      <c r="V1641" s="1" t="str">
        <f t="shared" si="356"/>
        <v>Acquired</v>
      </c>
      <c r="W1641" s="1" t="str">
        <f t="shared" si="357"/>
        <v>¥</v>
      </c>
      <c r="X1641" s="1" t="str">
        <f t="shared" si="358"/>
        <v>¥461M</v>
      </c>
      <c r="Y1641" s="1" t="str">
        <f t="shared" si="359"/>
        <v>¥549M</v>
      </c>
      <c r="Z1641" s="1" t="str">
        <f t="shared" si="360"/>
        <v>¥0</v>
      </c>
      <c r="AA1641" s="1" t="str">
        <f t="shared" si="361"/>
        <v>¥4,01,316</v>
      </c>
      <c r="AB1641" s="6">
        <f t="shared" si="362"/>
        <v>33442.982456140351</v>
      </c>
      <c r="AC1641" s="1" t="str">
        <f t="shared" si="363"/>
        <v>Large</v>
      </c>
    </row>
    <row r="1642" spans="1:29">
      <c r="A1642" s="1" t="s">
        <v>346</v>
      </c>
      <c r="B1642" s="1">
        <v>2012</v>
      </c>
      <c r="C1642" s="1" t="s">
        <v>59</v>
      </c>
      <c r="D1642" s="1" t="s">
        <v>17</v>
      </c>
      <c r="E1642" s="1" t="s">
        <v>37</v>
      </c>
      <c r="F1642" s="1">
        <v>343</v>
      </c>
      <c r="G1642" s="1">
        <v>4826</v>
      </c>
      <c r="H1642" s="1">
        <v>126</v>
      </c>
      <c r="I1642" s="1">
        <v>42.73</v>
      </c>
      <c r="J1642" s="1">
        <v>3</v>
      </c>
      <c r="K1642" s="1" t="s">
        <v>19</v>
      </c>
      <c r="L1642" s="1" t="s">
        <v>24</v>
      </c>
      <c r="M1642" s="1">
        <v>44</v>
      </c>
      <c r="N1642" s="1" t="s">
        <v>33</v>
      </c>
      <c r="O1642" s="1">
        <v>2387935</v>
      </c>
      <c r="P1642" s="1">
        <f t="shared" si="364"/>
        <v>4</v>
      </c>
      <c r="Q1642" s="1">
        <f t="shared" si="351"/>
        <v>12</v>
      </c>
      <c r="R1642" s="5">
        <f t="shared" si="352"/>
        <v>7.1073352673021131E-2</v>
      </c>
      <c r="S1642" s="6">
        <f t="shared" si="353"/>
        <v>26108.57853294654</v>
      </c>
      <c r="T1642" s="4">
        <f t="shared" si="354"/>
        <v>0.36734693877551022</v>
      </c>
      <c r="U1642" s="1" t="str">
        <f t="shared" si="355"/>
        <v>Normal</v>
      </c>
      <c r="V1642" s="1" t="str">
        <f t="shared" si="356"/>
        <v>IPO</v>
      </c>
      <c r="W1642" s="1" t="str">
        <f t="shared" si="357"/>
        <v>₹</v>
      </c>
      <c r="X1642" s="1" t="str">
        <f t="shared" si="358"/>
        <v>₹343M</v>
      </c>
      <c r="Y1642" s="1" t="str">
        <f t="shared" si="359"/>
        <v>₹126M</v>
      </c>
      <c r="Z1642" s="1" t="str">
        <f t="shared" si="360"/>
        <v>₹0</v>
      </c>
      <c r="AA1642" s="1" t="str">
        <f t="shared" si="361"/>
        <v>₹26,109</v>
      </c>
      <c r="AB1642" s="6">
        <f t="shared" si="362"/>
        <v>2175.714877745545</v>
      </c>
      <c r="AC1642" s="1" t="str">
        <f t="shared" si="363"/>
        <v>Large</v>
      </c>
    </row>
    <row r="1643" spans="1:29">
      <c r="A1643" s="1" t="s">
        <v>1569</v>
      </c>
      <c r="B1643" s="1">
        <v>2012</v>
      </c>
      <c r="C1643" s="1" t="s">
        <v>42</v>
      </c>
      <c r="D1643" s="1" t="s">
        <v>43</v>
      </c>
      <c r="E1643" s="1" t="s">
        <v>28</v>
      </c>
      <c r="F1643" s="1">
        <v>239</v>
      </c>
      <c r="G1643" s="1">
        <v>151</v>
      </c>
      <c r="H1643" s="1">
        <v>972</v>
      </c>
      <c r="I1643" s="1">
        <v>28.95</v>
      </c>
      <c r="J1643" s="1">
        <v>1</v>
      </c>
      <c r="K1643" s="1" t="s">
        <v>24</v>
      </c>
      <c r="L1643" s="1" t="s">
        <v>24</v>
      </c>
      <c r="M1643" s="1">
        <v>48</v>
      </c>
      <c r="N1643" s="1" t="s">
        <v>29</v>
      </c>
      <c r="O1643" s="1">
        <v>2350402</v>
      </c>
      <c r="P1643" s="1">
        <f t="shared" si="364"/>
        <v>1</v>
      </c>
      <c r="Q1643" s="1">
        <f t="shared" si="351"/>
        <v>12</v>
      </c>
      <c r="R1643" s="5">
        <f t="shared" si="352"/>
        <v>1.5827814569536425</v>
      </c>
      <c r="S1643" s="6">
        <f t="shared" si="353"/>
        <v>6437086.0927152317</v>
      </c>
      <c r="T1643" s="4">
        <f t="shared" si="354"/>
        <v>4.0669456066945608</v>
      </c>
      <c r="U1643" s="1" t="str">
        <f t="shared" si="355"/>
        <v>Normal</v>
      </c>
      <c r="V1643" s="1" t="str">
        <f t="shared" si="356"/>
        <v>Acquired</v>
      </c>
      <c r="W1643" s="1" t="str">
        <f t="shared" si="357"/>
        <v>¥</v>
      </c>
      <c r="X1643" s="1" t="str">
        <f t="shared" si="358"/>
        <v>¥239M</v>
      </c>
      <c r="Y1643" s="1" t="str">
        <f t="shared" si="359"/>
        <v>¥972M</v>
      </c>
      <c r="Z1643" s="1" t="str">
        <f t="shared" si="360"/>
        <v>¥2</v>
      </c>
      <c r="AA1643" s="1" t="str">
        <f t="shared" si="361"/>
        <v>¥64,37,086</v>
      </c>
      <c r="AB1643" s="6">
        <f t="shared" si="362"/>
        <v>536423.84105960268</v>
      </c>
      <c r="AC1643" s="1" t="str">
        <f t="shared" si="363"/>
        <v>Large</v>
      </c>
    </row>
    <row r="1644" spans="1:29">
      <c r="A1644" s="1" t="s">
        <v>1660</v>
      </c>
      <c r="B1644" s="1">
        <v>2012</v>
      </c>
      <c r="C1644" s="1" t="s">
        <v>73</v>
      </c>
      <c r="D1644" s="1" t="s">
        <v>17</v>
      </c>
      <c r="E1644" s="1" t="s">
        <v>23</v>
      </c>
      <c r="F1644" s="1">
        <v>412</v>
      </c>
      <c r="G1644" s="1">
        <v>3207</v>
      </c>
      <c r="H1644" s="1">
        <v>585</v>
      </c>
      <c r="I1644" s="1">
        <v>35.28</v>
      </c>
      <c r="J1644" s="1">
        <v>4</v>
      </c>
      <c r="K1644" s="1" t="s">
        <v>24</v>
      </c>
      <c r="L1644" s="1" t="s">
        <v>19</v>
      </c>
      <c r="M1644" s="1">
        <v>3</v>
      </c>
      <c r="N1644" s="1" t="s">
        <v>33</v>
      </c>
      <c r="O1644" s="1">
        <v>2325177</v>
      </c>
      <c r="P1644" s="1">
        <f t="shared" si="364"/>
        <v>5</v>
      </c>
      <c r="Q1644" s="1">
        <f t="shared" si="351"/>
        <v>12</v>
      </c>
      <c r="R1644" s="5">
        <f t="shared" si="352"/>
        <v>0.12846897411911443</v>
      </c>
      <c r="S1644" s="6">
        <f t="shared" si="353"/>
        <v>182413.4705332086</v>
      </c>
      <c r="T1644" s="4">
        <f t="shared" si="354"/>
        <v>1.4199029126213591</v>
      </c>
      <c r="U1644" s="1" t="str">
        <f t="shared" si="355"/>
        <v>Normal</v>
      </c>
      <c r="V1644" s="1" t="str">
        <f t="shared" si="356"/>
        <v>Acquired</v>
      </c>
      <c r="W1644" s="1" t="str">
        <f t="shared" si="357"/>
        <v>€</v>
      </c>
      <c r="X1644" s="1" t="str">
        <f t="shared" si="358"/>
        <v>€412M</v>
      </c>
      <c r="Y1644" s="1" t="str">
        <f t="shared" si="359"/>
        <v>€585M</v>
      </c>
      <c r="Z1644" s="1" t="str">
        <f t="shared" si="360"/>
        <v>€0</v>
      </c>
      <c r="AA1644" s="1" t="str">
        <f t="shared" si="361"/>
        <v>€1,82,413</v>
      </c>
      <c r="AB1644" s="6">
        <f t="shared" si="362"/>
        <v>15201.122544434051</v>
      </c>
      <c r="AC1644" s="1" t="str">
        <f t="shared" si="363"/>
        <v>Large</v>
      </c>
    </row>
    <row r="1645" spans="1:29">
      <c r="A1645" s="1" t="s">
        <v>3448</v>
      </c>
      <c r="B1645" s="1">
        <v>2012</v>
      </c>
      <c r="C1645" s="1" t="s">
        <v>42</v>
      </c>
      <c r="D1645" s="1" t="s">
        <v>39</v>
      </c>
      <c r="E1645" s="1" t="s">
        <v>28</v>
      </c>
      <c r="F1645" s="1">
        <v>241</v>
      </c>
      <c r="G1645" s="1">
        <v>3641</v>
      </c>
      <c r="H1645" s="1">
        <v>892</v>
      </c>
      <c r="I1645" s="1">
        <v>36.54</v>
      </c>
      <c r="J1645" s="1">
        <v>5</v>
      </c>
      <c r="K1645" s="1" t="s">
        <v>19</v>
      </c>
      <c r="L1645" s="1" t="s">
        <v>19</v>
      </c>
      <c r="M1645" s="1">
        <v>56</v>
      </c>
      <c r="N1645" s="1" t="s">
        <v>25</v>
      </c>
      <c r="O1645" s="1">
        <v>2315124</v>
      </c>
      <c r="P1645" s="1">
        <f t="shared" si="364"/>
        <v>1</v>
      </c>
      <c r="Q1645" s="1">
        <f t="shared" si="351"/>
        <v>12</v>
      </c>
      <c r="R1645" s="5">
        <f t="shared" si="352"/>
        <v>6.6190606976105459E-2</v>
      </c>
      <c r="S1645" s="6">
        <f t="shared" si="353"/>
        <v>244987.64075803352</v>
      </c>
      <c r="T1645" s="4">
        <f t="shared" si="354"/>
        <v>3.7012448132780085</v>
      </c>
      <c r="U1645" s="1" t="str">
        <f t="shared" si="355"/>
        <v>Normal</v>
      </c>
      <c r="V1645" s="1" t="str">
        <f t="shared" si="356"/>
        <v>Still Private</v>
      </c>
      <c r="W1645" s="1" t="str">
        <f t="shared" si="357"/>
        <v>¥</v>
      </c>
      <c r="X1645" s="1" t="str">
        <f t="shared" si="358"/>
        <v>¥241M</v>
      </c>
      <c r="Y1645" s="1" t="str">
        <f t="shared" si="359"/>
        <v>¥892M</v>
      </c>
      <c r="Z1645" s="1" t="str">
        <f t="shared" si="360"/>
        <v>¥0</v>
      </c>
      <c r="AA1645" s="1" t="str">
        <f t="shared" si="361"/>
        <v>¥2,44,988</v>
      </c>
      <c r="AB1645" s="6">
        <f t="shared" si="362"/>
        <v>20415.636729836126</v>
      </c>
      <c r="AC1645" s="1" t="str">
        <f t="shared" si="363"/>
        <v>Large</v>
      </c>
    </row>
    <row r="1646" spans="1:29">
      <c r="A1646" s="1" t="s">
        <v>223</v>
      </c>
      <c r="B1646" s="1">
        <v>2012</v>
      </c>
      <c r="C1646" s="1" t="s">
        <v>22</v>
      </c>
      <c r="D1646" s="1" t="s">
        <v>32</v>
      </c>
      <c r="E1646" s="1" t="s">
        <v>40</v>
      </c>
      <c r="F1646" s="1">
        <v>466</v>
      </c>
      <c r="G1646" s="1">
        <v>1905</v>
      </c>
      <c r="H1646" s="1">
        <v>230</v>
      </c>
      <c r="I1646" s="1">
        <v>39.979999999999997</v>
      </c>
      <c r="J1646" s="1">
        <v>9</v>
      </c>
      <c r="K1646" s="1" t="s">
        <v>19</v>
      </c>
      <c r="L1646" s="1" t="s">
        <v>24</v>
      </c>
      <c r="M1646" s="1">
        <v>73</v>
      </c>
      <c r="N1646" s="1" t="s">
        <v>25</v>
      </c>
      <c r="O1646" s="1">
        <v>2311063</v>
      </c>
      <c r="P1646" s="1">
        <f t="shared" si="364"/>
        <v>3</v>
      </c>
      <c r="Q1646" s="1">
        <f t="shared" si="351"/>
        <v>12</v>
      </c>
      <c r="R1646" s="5">
        <f t="shared" si="352"/>
        <v>0.24461942257217847</v>
      </c>
      <c r="S1646" s="6">
        <f t="shared" si="353"/>
        <v>120734.90813648293</v>
      </c>
      <c r="T1646" s="4">
        <f t="shared" si="354"/>
        <v>0.49356223175965663</v>
      </c>
      <c r="U1646" s="1" t="str">
        <f t="shared" si="355"/>
        <v>High Performer</v>
      </c>
      <c r="V1646" s="1" t="str">
        <f t="shared" si="356"/>
        <v>IPO</v>
      </c>
      <c r="W1646" s="1" t="str">
        <f t="shared" si="357"/>
        <v>£</v>
      </c>
      <c r="X1646" s="1" t="str">
        <f t="shared" si="358"/>
        <v>£466M</v>
      </c>
      <c r="Y1646" s="1" t="str">
        <f t="shared" si="359"/>
        <v>£230M</v>
      </c>
      <c r="Z1646" s="1" t="str">
        <f t="shared" si="360"/>
        <v>£0</v>
      </c>
      <c r="AA1646" s="1" t="str">
        <f t="shared" si="361"/>
        <v>£1,20,735</v>
      </c>
      <c r="AB1646" s="6">
        <f t="shared" si="362"/>
        <v>10061.242344706912</v>
      </c>
      <c r="AC1646" s="1" t="str">
        <f t="shared" si="363"/>
        <v>Large</v>
      </c>
    </row>
    <row r="1647" spans="1:29">
      <c r="A1647" s="1" t="s">
        <v>4442</v>
      </c>
      <c r="B1647" s="1">
        <v>2012</v>
      </c>
      <c r="C1647" s="1" t="s">
        <v>27</v>
      </c>
      <c r="D1647" s="1" t="s">
        <v>43</v>
      </c>
      <c r="E1647" s="1" t="s">
        <v>23</v>
      </c>
      <c r="F1647" s="1">
        <v>307</v>
      </c>
      <c r="G1647" s="1">
        <v>2798</v>
      </c>
      <c r="H1647" s="1">
        <v>18</v>
      </c>
      <c r="I1647" s="1">
        <v>40.11</v>
      </c>
      <c r="J1647" s="1">
        <v>7</v>
      </c>
      <c r="K1647" s="1" t="s">
        <v>19</v>
      </c>
      <c r="L1647" s="1" t="s">
        <v>19</v>
      </c>
      <c r="M1647" s="1">
        <v>75</v>
      </c>
      <c r="N1647" s="1" t="s">
        <v>29</v>
      </c>
      <c r="O1647" s="1">
        <v>2306123</v>
      </c>
      <c r="P1647" s="1">
        <f t="shared" si="364"/>
        <v>5</v>
      </c>
      <c r="Q1647" s="1">
        <f t="shared" si="351"/>
        <v>12</v>
      </c>
      <c r="R1647" s="5">
        <f t="shared" si="352"/>
        <v>0.10972122944960686</v>
      </c>
      <c r="S1647" s="6">
        <f t="shared" si="353"/>
        <v>6433.1665475339532</v>
      </c>
      <c r="T1647" s="4">
        <f t="shared" si="354"/>
        <v>5.8631921824104233E-2</v>
      </c>
      <c r="U1647" s="1" t="str">
        <f t="shared" si="355"/>
        <v>Normal</v>
      </c>
      <c r="V1647" s="1" t="str">
        <f t="shared" si="356"/>
        <v>Still Private</v>
      </c>
      <c r="W1647" s="1" t="str">
        <f t="shared" si="357"/>
        <v>$</v>
      </c>
      <c r="X1647" s="1" t="str">
        <f t="shared" si="358"/>
        <v>$307M</v>
      </c>
      <c r="Y1647" s="1" t="str">
        <f t="shared" si="359"/>
        <v>$18M</v>
      </c>
      <c r="Z1647" s="1" t="str">
        <f t="shared" si="360"/>
        <v>$0</v>
      </c>
      <c r="AA1647" s="1" t="str">
        <f t="shared" si="361"/>
        <v>$6,433</v>
      </c>
      <c r="AB1647" s="6">
        <f t="shared" si="362"/>
        <v>536.0972122944961</v>
      </c>
      <c r="AC1647" s="1" t="str">
        <f t="shared" si="363"/>
        <v>Large</v>
      </c>
    </row>
    <row r="1648" spans="1:29">
      <c r="A1648" s="1" t="s">
        <v>4550</v>
      </c>
      <c r="B1648" s="1">
        <v>2012</v>
      </c>
      <c r="C1648" s="1" t="s">
        <v>73</v>
      </c>
      <c r="D1648" s="1" t="s">
        <v>95</v>
      </c>
      <c r="E1648" s="1" t="s">
        <v>37</v>
      </c>
      <c r="F1648" s="1">
        <v>431</v>
      </c>
      <c r="G1648" s="1">
        <v>1765</v>
      </c>
      <c r="H1648" s="1">
        <v>903</v>
      </c>
      <c r="I1648" s="1">
        <v>32.159999999999997</v>
      </c>
      <c r="J1648" s="1">
        <v>3</v>
      </c>
      <c r="K1648" s="1" t="s">
        <v>24</v>
      </c>
      <c r="L1648" s="1" t="s">
        <v>24</v>
      </c>
      <c r="M1648" s="1">
        <v>19</v>
      </c>
      <c r="N1648" s="1" t="s">
        <v>20</v>
      </c>
      <c r="O1648" s="1">
        <v>2298185</v>
      </c>
      <c r="P1648" s="1">
        <f t="shared" si="364"/>
        <v>4</v>
      </c>
      <c r="Q1648" s="1">
        <f t="shared" si="351"/>
        <v>12</v>
      </c>
      <c r="R1648" s="5">
        <f t="shared" si="352"/>
        <v>0.24419263456090651</v>
      </c>
      <c r="S1648" s="6">
        <f t="shared" si="353"/>
        <v>511614.73087818699</v>
      </c>
      <c r="T1648" s="4">
        <f t="shared" si="354"/>
        <v>2.0951276102088165</v>
      </c>
      <c r="U1648" s="1" t="str">
        <f t="shared" si="355"/>
        <v>Normal</v>
      </c>
      <c r="V1648" s="1" t="str">
        <f t="shared" si="356"/>
        <v>Acquired</v>
      </c>
      <c r="W1648" s="1" t="str">
        <f t="shared" si="357"/>
        <v>€</v>
      </c>
      <c r="X1648" s="1" t="str">
        <f t="shared" si="358"/>
        <v>€431M</v>
      </c>
      <c r="Y1648" s="1" t="str">
        <f t="shared" si="359"/>
        <v>€903M</v>
      </c>
      <c r="Z1648" s="1" t="str">
        <f t="shared" si="360"/>
        <v>€0</v>
      </c>
      <c r="AA1648" s="1" t="str">
        <f t="shared" si="361"/>
        <v>€5,11,615</v>
      </c>
      <c r="AB1648" s="6">
        <f t="shared" si="362"/>
        <v>42634.56090651558</v>
      </c>
      <c r="AC1648" s="1" t="str">
        <f t="shared" si="363"/>
        <v>Large</v>
      </c>
    </row>
    <row r="1649" spans="1:29">
      <c r="A1649" s="1" t="s">
        <v>3712</v>
      </c>
      <c r="B1649" s="1">
        <v>2012</v>
      </c>
      <c r="C1649" s="1" t="s">
        <v>22</v>
      </c>
      <c r="D1649" s="1" t="s">
        <v>32</v>
      </c>
      <c r="E1649" s="1" t="s">
        <v>28</v>
      </c>
      <c r="F1649" s="1">
        <v>308</v>
      </c>
      <c r="G1649" s="1">
        <v>4115</v>
      </c>
      <c r="H1649" s="1">
        <v>89</v>
      </c>
      <c r="I1649" s="1">
        <v>12.53</v>
      </c>
      <c r="J1649" s="1">
        <v>8</v>
      </c>
      <c r="K1649" s="1" t="s">
        <v>19</v>
      </c>
      <c r="L1649" s="1" t="s">
        <v>19</v>
      </c>
      <c r="M1649" s="1">
        <v>94</v>
      </c>
      <c r="N1649" s="1" t="s">
        <v>20</v>
      </c>
      <c r="O1649" s="1">
        <v>2274507</v>
      </c>
      <c r="P1649" s="1">
        <f t="shared" si="364"/>
        <v>1</v>
      </c>
      <c r="Q1649" s="1">
        <f t="shared" si="351"/>
        <v>12</v>
      </c>
      <c r="R1649" s="5">
        <f t="shared" si="352"/>
        <v>7.4848116646415552E-2</v>
      </c>
      <c r="S1649" s="6">
        <f t="shared" si="353"/>
        <v>21628.189550425272</v>
      </c>
      <c r="T1649" s="4">
        <f t="shared" si="354"/>
        <v>0.28896103896103897</v>
      </c>
      <c r="U1649" s="1" t="str">
        <f t="shared" si="355"/>
        <v>High Performer</v>
      </c>
      <c r="V1649" s="1" t="str">
        <f t="shared" si="356"/>
        <v>Still Private</v>
      </c>
      <c r="W1649" s="1" t="str">
        <f t="shared" si="357"/>
        <v>£</v>
      </c>
      <c r="X1649" s="1" t="str">
        <f t="shared" si="358"/>
        <v>£308M</v>
      </c>
      <c r="Y1649" s="1" t="str">
        <f t="shared" si="359"/>
        <v>£89M</v>
      </c>
      <c r="Z1649" s="1" t="str">
        <f t="shared" si="360"/>
        <v>£0</v>
      </c>
      <c r="AA1649" s="1" t="str">
        <f t="shared" si="361"/>
        <v>£21,628</v>
      </c>
      <c r="AB1649" s="6">
        <f t="shared" si="362"/>
        <v>1802.349129202106</v>
      </c>
      <c r="AC1649" s="1" t="str">
        <f t="shared" si="363"/>
        <v>Large</v>
      </c>
    </row>
    <row r="1650" spans="1:29">
      <c r="A1650" s="1" t="s">
        <v>1792</v>
      </c>
      <c r="B1650" s="1">
        <v>2012</v>
      </c>
      <c r="C1650" s="1" t="s">
        <v>45</v>
      </c>
      <c r="D1650" s="1" t="s">
        <v>95</v>
      </c>
      <c r="E1650" s="1" t="s">
        <v>23</v>
      </c>
      <c r="F1650" s="1">
        <v>354</v>
      </c>
      <c r="G1650" s="1">
        <v>3401</v>
      </c>
      <c r="H1650" s="1">
        <v>723</v>
      </c>
      <c r="I1650" s="1">
        <v>49.75</v>
      </c>
      <c r="J1650" s="1">
        <v>7</v>
      </c>
      <c r="K1650" s="1" t="s">
        <v>19</v>
      </c>
      <c r="L1650" s="1" t="s">
        <v>19</v>
      </c>
      <c r="M1650" s="1">
        <v>38</v>
      </c>
      <c r="N1650" s="1" t="s">
        <v>33</v>
      </c>
      <c r="O1650" s="1">
        <v>2257355</v>
      </c>
      <c r="P1650" s="1">
        <f t="shared" si="364"/>
        <v>5</v>
      </c>
      <c r="Q1650" s="1">
        <f t="shared" si="351"/>
        <v>12</v>
      </c>
      <c r="R1650" s="5">
        <f t="shared" si="352"/>
        <v>0.1040870332255219</v>
      </c>
      <c r="S1650" s="6">
        <f t="shared" si="353"/>
        <v>212584.53396059983</v>
      </c>
      <c r="T1650" s="4">
        <f t="shared" si="354"/>
        <v>2.0423728813559321</v>
      </c>
      <c r="U1650" s="1" t="str">
        <f t="shared" si="355"/>
        <v>Normal</v>
      </c>
      <c r="V1650" s="1" t="str">
        <f t="shared" si="356"/>
        <v>Still Private</v>
      </c>
      <c r="W1650" s="1" t="str">
        <f t="shared" si="357"/>
        <v>A$</v>
      </c>
      <c r="X1650" s="1" t="str">
        <f t="shared" si="358"/>
        <v>A$354M</v>
      </c>
      <c r="Y1650" s="1" t="str">
        <f t="shared" si="359"/>
        <v>A$723M</v>
      </c>
      <c r="Z1650" s="1" t="str">
        <f t="shared" si="360"/>
        <v>A$0</v>
      </c>
      <c r="AA1650" s="1" t="str">
        <f t="shared" si="361"/>
        <v>A$2,12,585</v>
      </c>
      <c r="AB1650" s="6">
        <f t="shared" si="362"/>
        <v>17715.377830049987</v>
      </c>
      <c r="AC1650" s="1" t="str">
        <f t="shared" si="363"/>
        <v>Large</v>
      </c>
    </row>
    <row r="1651" spans="1:29">
      <c r="A1651" s="1" t="s">
        <v>1475</v>
      </c>
      <c r="B1651" s="1">
        <v>2012</v>
      </c>
      <c r="C1651" s="1" t="s">
        <v>59</v>
      </c>
      <c r="D1651" s="1" t="s">
        <v>32</v>
      </c>
      <c r="E1651" s="1" t="s">
        <v>37</v>
      </c>
      <c r="F1651" s="1">
        <v>394</v>
      </c>
      <c r="G1651" s="1">
        <v>2101</v>
      </c>
      <c r="H1651" s="1">
        <v>410</v>
      </c>
      <c r="I1651" s="1">
        <v>38.65</v>
      </c>
      <c r="J1651" s="1">
        <v>6</v>
      </c>
      <c r="K1651" s="1" t="s">
        <v>19</v>
      </c>
      <c r="L1651" s="1" t="s">
        <v>19</v>
      </c>
      <c r="M1651" s="1">
        <v>17</v>
      </c>
      <c r="N1651" s="1" t="s">
        <v>33</v>
      </c>
      <c r="O1651" s="1">
        <v>2235521</v>
      </c>
      <c r="P1651" s="1">
        <f t="shared" si="364"/>
        <v>4</v>
      </c>
      <c r="Q1651" s="1">
        <f t="shared" si="351"/>
        <v>12</v>
      </c>
      <c r="R1651" s="5">
        <f t="shared" si="352"/>
        <v>0.18752974773917183</v>
      </c>
      <c r="S1651" s="6">
        <f t="shared" si="353"/>
        <v>195145.1689671585</v>
      </c>
      <c r="T1651" s="4">
        <f t="shared" si="354"/>
        <v>1.0406091370558375</v>
      </c>
      <c r="U1651" s="1" t="str">
        <f t="shared" si="355"/>
        <v>Normal</v>
      </c>
      <c r="V1651" s="1" t="str">
        <f t="shared" si="356"/>
        <v>Still Private</v>
      </c>
      <c r="W1651" s="1" t="str">
        <f t="shared" si="357"/>
        <v>₹</v>
      </c>
      <c r="X1651" s="1" t="str">
        <f t="shared" si="358"/>
        <v>₹394M</v>
      </c>
      <c r="Y1651" s="1" t="str">
        <f t="shared" si="359"/>
        <v>₹410M</v>
      </c>
      <c r="Z1651" s="1" t="str">
        <f t="shared" si="360"/>
        <v>₹0</v>
      </c>
      <c r="AA1651" s="1" t="str">
        <f t="shared" si="361"/>
        <v>₹1,95,145</v>
      </c>
      <c r="AB1651" s="6">
        <f t="shared" si="362"/>
        <v>16262.097413929874</v>
      </c>
      <c r="AC1651" s="1" t="str">
        <f t="shared" si="363"/>
        <v>Large</v>
      </c>
    </row>
    <row r="1652" spans="1:29">
      <c r="A1652" s="1" t="s">
        <v>1573</v>
      </c>
      <c r="B1652" s="1">
        <v>2012</v>
      </c>
      <c r="C1652" s="1" t="s">
        <v>16</v>
      </c>
      <c r="D1652" s="1" t="s">
        <v>51</v>
      </c>
      <c r="E1652" s="1" t="s">
        <v>40</v>
      </c>
      <c r="F1652" s="1">
        <v>296</v>
      </c>
      <c r="G1652" s="1">
        <v>2607</v>
      </c>
      <c r="H1652" s="1">
        <v>737</v>
      </c>
      <c r="I1652" s="1">
        <v>36.28</v>
      </c>
      <c r="J1652" s="1">
        <v>7</v>
      </c>
      <c r="K1652" s="1" t="s">
        <v>24</v>
      </c>
      <c r="L1652" s="1" t="s">
        <v>24</v>
      </c>
      <c r="M1652" s="1">
        <v>52</v>
      </c>
      <c r="N1652" s="1" t="s">
        <v>29</v>
      </c>
      <c r="O1652" s="1">
        <v>2221560</v>
      </c>
      <c r="P1652" s="1">
        <f t="shared" si="364"/>
        <v>3</v>
      </c>
      <c r="Q1652" s="1">
        <f t="shared" si="351"/>
        <v>12</v>
      </c>
      <c r="R1652" s="5">
        <f t="shared" si="352"/>
        <v>0.11354046797084771</v>
      </c>
      <c r="S1652" s="6">
        <f t="shared" si="353"/>
        <v>282700.42194092827</v>
      </c>
      <c r="T1652" s="4">
        <f t="shared" si="354"/>
        <v>2.4898648648648649</v>
      </c>
      <c r="U1652" s="1" t="str">
        <f t="shared" si="355"/>
        <v>Normal</v>
      </c>
      <c r="V1652" s="1" t="str">
        <f t="shared" si="356"/>
        <v>Acquired</v>
      </c>
      <c r="W1652" s="1" t="str">
        <f t="shared" si="357"/>
        <v>$</v>
      </c>
      <c r="X1652" s="1" t="str">
        <f t="shared" si="358"/>
        <v>$296M</v>
      </c>
      <c r="Y1652" s="1" t="str">
        <f t="shared" si="359"/>
        <v>$737M</v>
      </c>
      <c r="Z1652" s="1" t="str">
        <f t="shared" si="360"/>
        <v>$0</v>
      </c>
      <c r="AA1652" s="1" t="str">
        <f t="shared" si="361"/>
        <v>$2,82,700</v>
      </c>
      <c r="AB1652" s="6">
        <f t="shared" si="362"/>
        <v>23558.368495077357</v>
      </c>
      <c r="AC1652" s="1" t="str">
        <f t="shared" si="363"/>
        <v>Large</v>
      </c>
    </row>
    <row r="1653" spans="1:29">
      <c r="A1653" s="1" t="s">
        <v>3008</v>
      </c>
      <c r="B1653" s="1">
        <v>2012</v>
      </c>
      <c r="C1653" s="1" t="s">
        <v>31</v>
      </c>
      <c r="D1653" s="1" t="s">
        <v>95</v>
      </c>
      <c r="E1653" s="1" t="s">
        <v>28</v>
      </c>
      <c r="F1653" s="1">
        <v>249</v>
      </c>
      <c r="G1653" s="1">
        <v>4965</v>
      </c>
      <c r="H1653" s="1">
        <v>632</v>
      </c>
      <c r="I1653" s="1">
        <v>26.3</v>
      </c>
      <c r="J1653" s="1">
        <v>6</v>
      </c>
      <c r="K1653" s="1" t="s">
        <v>19</v>
      </c>
      <c r="L1653" s="1" t="s">
        <v>19</v>
      </c>
      <c r="M1653" s="1">
        <v>41</v>
      </c>
      <c r="N1653" s="1" t="s">
        <v>25</v>
      </c>
      <c r="O1653" s="1">
        <v>2215659</v>
      </c>
      <c r="P1653" s="1">
        <f t="shared" si="364"/>
        <v>1</v>
      </c>
      <c r="Q1653" s="1">
        <f t="shared" si="351"/>
        <v>12</v>
      </c>
      <c r="R1653" s="5">
        <f t="shared" si="352"/>
        <v>5.0151057401812686E-2</v>
      </c>
      <c r="S1653" s="6">
        <f t="shared" si="353"/>
        <v>127291.03726082577</v>
      </c>
      <c r="T1653" s="4">
        <f t="shared" si="354"/>
        <v>2.5381526104417671</v>
      </c>
      <c r="U1653" s="1" t="str">
        <f t="shared" si="355"/>
        <v>Normal</v>
      </c>
      <c r="V1653" s="1" t="str">
        <f t="shared" si="356"/>
        <v>Still Private</v>
      </c>
      <c r="W1653" s="1" t="str">
        <f t="shared" si="357"/>
        <v>€</v>
      </c>
      <c r="X1653" s="1" t="str">
        <f t="shared" si="358"/>
        <v>€249M</v>
      </c>
      <c r="Y1653" s="1" t="str">
        <f t="shared" si="359"/>
        <v>€632M</v>
      </c>
      <c r="Z1653" s="1" t="str">
        <f t="shared" si="360"/>
        <v>€0</v>
      </c>
      <c r="AA1653" s="1" t="str">
        <f t="shared" si="361"/>
        <v>€1,27,291</v>
      </c>
      <c r="AB1653" s="6">
        <f t="shared" si="362"/>
        <v>10607.586438402148</v>
      </c>
      <c r="AC1653" s="1" t="str">
        <f t="shared" si="363"/>
        <v>Large</v>
      </c>
    </row>
    <row r="1654" spans="1:29">
      <c r="A1654" s="1" t="s">
        <v>2752</v>
      </c>
      <c r="B1654" s="1">
        <v>2012</v>
      </c>
      <c r="C1654" s="1" t="s">
        <v>16</v>
      </c>
      <c r="D1654" s="1" t="s">
        <v>51</v>
      </c>
      <c r="E1654" s="1" t="s">
        <v>18</v>
      </c>
      <c r="F1654" s="1">
        <v>312</v>
      </c>
      <c r="G1654" s="1">
        <v>500</v>
      </c>
      <c r="H1654" s="1">
        <v>168</v>
      </c>
      <c r="I1654" s="1">
        <v>34.22</v>
      </c>
      <c r="J1654" s="1">
        <v>6</v>
      </c>
      <c r="K1654" s="1" t="s">
        <v>24</v>
      </c>
      <c r="L1654" s="1" t="s">
        <v>24</v>
      </c>
      <c r="M1654" s="1">
        <v>38</v>
      </c>
      <c r="N1654" s="1" t="s">
        <v>33</v>
      </c>
      <c r="O1654" s="1">
        <v>2130290</v>
      </c>
      <c r="P1654" s="1">
        <f t="shared" si="364"/>
        <v>2</v>
      </c>
      <c r="Q1654" s="1">
        <f t="shared" si="351"/>
        <v>12</v>
      </c>
      <c r="R1654" s="5">
        <f t="shared" si="352"/>
        <v>0.624</v>
      </c>
      <c r="S1654" s="6">
        <f t="shared" si="353"/>
        <v>336000</v>
      </c>
      <c r="T1654" s="4">
        <f t="shared" si="354"/>
        <v>0.53846153846153844</v>
      </c>
      <c r="U1654" s="1" t="str">
        <f t="shared" si="355"/>
        <v>Normal</v>
      </c>
      <c r="V1654" s="1" t="str">
        <f t="shared" si="356"/>
        <v>Acquired</v>
      </c>
      <c r="W1654" s="1" t="str">
        <f t="shared" si="357"/>
        <v>$</v>
      </c>
      <c r="X1654" s="1" t="str">
        <f t="shared" si="358"/>
        <v>$312M</v>
      </c>
      <c r="Y1654" s="1" t="str">
        <f t="shared" si="359"/>
        <v>$168M</v>
      </c>
      <c r="Z1654" s="1" t="str">
        <f t="shared" si="360"/>
        <v>$1</v>
      </c>
      <c r="AA1654" s="1" t="str">
        <f t="shared" si="361"/>
        <v>$3,36,000</v>
      </c>
      <c r="AB1654" s="6">
        <f t="shared" si="362"/>
        <v>28000</v>
      </c>
      <c r="AC1654" s="1" t="str">
        <f t="shared" si="363"/>
        <v>Large</v>
      </c>
    </row>
    <row r="1655" spans="1:29">
      <c r="A1655" s="1" t="s">
        <v>649</v>
      </c>
      <c r="B1655" s="1">
        <v>2012</v>
      </c>
      <c r="C1655" s="1" t="s">
        <v>22</v>
      </c>
      <c r="D1655" s="1" t="s">
        <v>36</v>
      </c>
      <c r="E1655" s="1" t="s">
        <v>40</v>
      </c>
      <c r="F1655" s="1">
        <v>299</v>
      </c>
      <c r="G1655" s="1">
        <v>3113</v>
      </c>
      <c r="H1655" s="1">
        <v>616</v>
      </c>
      <c r="I1655" s="1">
        <v>13.34</v>
      </c>
      <c r="J1655" s="1">
        <v>8</v>
      </c>
      <c r="K1655" s="1" t="s">
        <v>19</v>
      </c>
      <c r="L1655" s="1" t="s">
        <v>24</v>
      </c>
      <c r="M1655" s="1">
        <v>45</v>
      </c>
      <c r="N1655" s="1" t="s">
        <v>29</v>
      </c>
      <c r="O1655" s="1">
        <v>2035201</v>
      </c>
      <c r="P1655" s="1">
        <f t="shared" si="364"/>
        <v>3</v>
      </c>
      <c r="Q1655" s="1">
        <f t="shared" si="351"/>
        <v>12</v>
      </c>
      <c r="R1655" s="5">
        <f t="shared" si="352"/>
        <v>9.604882749759075E-2</v>
      </c>
      <c r="S1655" s="6">
        <f t="shared" si="353"/>
        <v>197879.85865724381</v>
      </c>
      <c r="T1655" s="4">
        <f t="shared" si="354"/>
        <v>2.060200668896321</v>
      </c>
      <c r="U1655" s="1" t="str">
        <f t="shared" si="355"/>
        <v>High Performer</v>
      </c>
      <c r="V1655" s="1" t="str">
        <f t="shared" si="356"/>
        <v>IPO</v>
      </c>
      <c r="W1655" s="1" t="str">
        <f t="shared" si="357"/>
        <v>£</v>
      </c>
      <c r="X1655" s="1" t="str">
        <f t="shared" si="358"/>
        <v>£299M</v>
      </c>
      <c r="Y1655" s="1" t="str">
        <f t="shared" si="359"/>
        <v>£616M</v>
      </c>
      <c r="Z1655" s="1" t="str">
        <f t="shared" si="360"/>
        <v>£0</v>
      </c>
      <c r="AA1655" s="1" t="str">
        <f t="shared" si="361"/>
        <v>£1,97,880</v>
      </c>
      <c r="AB1655" s="6">
        <f t="shared" si="362"/>
        <v>16489.988221436986</v>
      </c>
      <c r="AC1655" s="1" t="str">
        <f t="shared" si="363"/>
        <v>Large</v>
      </c>
    </row>
    <row r="1656" spans="1:29">
      <c r="A1656" s="1" t="s">
        <v>3276</v>
      </c>
      <c r="B1656" s="1">
        <v>2012</v>
      </c>
      <c r="C1656" s="1" t="s">
        <v>35</v>
      </c>
      <c r="D1656" s="1" t="s">
        <v>102</v>
      </c>
      <c r="E1656" s="1" t="s">
        <v>28</v>
      </c>
      <c r="F1656" s="1">
        <v>441</v>
      </c>
      <c r="G1656" s="1">
        <v>2458</v>
      </c>
      <c r="H1656" s="1">
        <v>91</v>
      </c>
      <c r="I1656" s="1">
        <v>14.55</v>
      </c>
      <c r="J1656" s="1">
        <v>9</v>
      </c>
      <c r="K1656" s="1" t="s">
        <v>19</v>
      </c>
      <c r="L1656" s="1" t="s">
        <v>19</v>
      </c>
      <c r="M1656" s="1">
        <v>46</v>
      </c>
      <c r="N1656" s="1" t="s">
        <v>33</v>
      </c>
      <c r="O1656" s="1">
        <v>1986412</v>
      </c>
      <c r="P1656" s="1">
        <f t="shared" si="364"/>
        <v>1</v>
      </c>
      <c r="Q1656" s="1">
        <f t="shared" si="351"/>
        <v>12</v>
      </c>
      <c r="R1656" s="5">
        <f t="shared" si="352"/>
        <v>0.17941415785191211</v>
      </c>
      <c r="S1656" s="6">
        <f t="shared" si="353"/>
        <v>37021.969080553295</v>
      </c>
      <c r="T1656" s="4">
        <f t="shared" si="354"/>
        <v>0.20634920634920634</v>
      </c>
      <c r="U1656" s="1" t="str">
        <f t="shared" si="355"/>
        <v>High Performer</v>
      </c>
      <c r="V1656" s="1" t="str">
        <f t="shared" si="356"/>
        <v>Still Private</v>
      </c>
      <c r="W1656" s="1" t="str">
        <f t="shared" si="357"/>
        <v>¥</v>
      </c>
      <c r="X1656" s="1" t="str">
        <f t="shared" si="358"/>
        <v>¥441M</v>
      </c>
      <c r="Y1656" s="1" t="str">
        <f t="shared" si="359"/>
        <v>¥91M</v>
      </c>
      <c r="Z1656" s="1" t="str">
        <f t="shared" si="360"/>
        <v>¥0</v>
      </c>
      <c r="AA1656" s="1" t="str">
        <f t="shared" si="361"/>
        <v>¥37,022</v>
      </c>
      <c r="AB1656" s="6">
        <f t="shared" si="362"/>
        <v>3085.164090046108</v>
      </c>
      <c r="AC1656" s="1" t="str">
        <f t="shared" si="363"/>
        <v>Large</v>
      </c>
    </row>
    <row r="1657" spans="1:29">
      <c r="A1657" s="1" t="s">
        <v>2494</v>
      </c>
      <c r="B1657" s="1">
        <v>2012</v>
      </c>
      <c r="C1657" s="1" t="s">
        <v>35</v>
      </c>
      <c r="D1657" s="1" t="s">
        <v>46</v>
      </c>
      <c r="E1657" s="1" t="s">
        <v>18</v>
      </c>
      <c r="F1657" s="1">
        <v>278</v>
      </c>
      <c r="G1657" s="1">
        <v>4538</v>
      </c>
      <c r="H1657" s="1">
        <v>187</v>
      </c>
      <c r="I1657" s="1">
        <v>19.8</v>
      </c>
      <c r="J1657" s="1">
        <v>8</v>
      </c>
      <c r="K1657" s="1" t="s">
        <v>24</v>
      </c>
      <c r="L1657" s="1" t="s">
        <v>19</v>
      </c>
      <c r="M1657" s="1">
        <v>36</v>
      </c>
      <c r="N1657" s="1" t="s">
        <v>29</v>
      </c>
      <c r="O1657" s="1">
        <v>1975176</v>
      </c>
      <c r="P1657" s="1">
        <f t="shared" si="364"/>
        <v>2</v>
      </c>
      <c r="Q1657" s="1">
        <f t="shared" si="351"/>
        <v>12</v>
      </c>
      <c r="R1657" s="5">
        <f t="shared" si="352"/>
        <v>6.1260467166152494E-2</v>
      </c>
      <c r="S1657" s="6">
        <f t="shared" si="353"/>
        <v>41207.580431908333</v>
      </c>
      <c r="T1657" s="4">
        <f t="shared" si="354"/>
        <v>0.67266187050359716</v>
      </c>
      <c r="U1657" s="1" t="str">
        <f t="shared" si="355"/>
        <v>High Performer</v>
      </c>
      <c r="V1657" s="1" t="str">
        <f t="shared" si="356"/>
        <v>Acquired</v>
      </c>
      <c r="W1657" s="1" t="str">
        <f t="shared" si="357"/>
        <v>¥</v>
      </c>
      <c r="X1657" s="1" t="str">
        <f t="shared" si="358"/>
        <v>¥278M</v>
      </c>
      <c r="Y1657" s="1" t="str">
        <f t="shared" si="359"/>
        <v>¥187M</v>
      </c>
      <c r="Z1657" s="1" t="str">
        <f t="shared" si="360"/>
        <v>¥0</v>
      </c>
      <c r="AA1657" s="1" t="str">
        <f t="shared" si="361"/>
        <v>¥41,208</v>
      </c>
      <c r="AB1657" s="6">
        <f t="shared" si="362"/>
        <v>3433.9650359923608</v>
      </c>
      <c r="AC1657" s="1" t="str">
        <f t="shared" si="363"/>
        <v>Large</v>
      </c>
    </row>
    <row r="1658" spans="1:29">
      <c r="A1658" s="1" t="s">
        <v>2791</v>
      </c>
      <c r="B1658" s="1">
        <v>2012</v>
      </c>
      <c r="C1658" s="1" t="s">
        <v>35</v>
      </c>
      <c r="D1658" s="1" t="s">
        <v>43</v>
      </c>
      <c r="E1658" s="1" t="s">
        <v>37</v>
      </c>
      <c r="F1658" s="1">
        <v>233</v>
      </c>
      <c r="G1658" s="1">
        <v>3635</v>
      </c>
      <c r="H1658" s="1">
        <v>972</v>
      </c>
      <c r="I1658" s="1">
        <v>7.99</v>
      </c>
      <c r="J1658" s="1">
        <v>3</v>
      </c>
      <c r="K1658" s="1" t="s">
        <v>24</v>
      </c>
      <c r="L1658" s="1" t="s">
        <v>24</v>
      </c>
      <c r="M1658" s="1">
        <v>74</v>
      </c>
      <c r="N1658" s="1" t="s">
        <v>49</v>
      </c>
      <c r="O1658" s="1">
        <v>1935041</v>
      </c>
      <c r="P1658" s="1">
        <f t="shared" si="364"/>
        <v>4</v>
      </c>
      <c r="Q1658" s="1">
        <f t="shared" si="351"/>
        <v>12</v>
      </c>
      <c r="R1658" s="5">
        <f t="shared" si="352"/>
        <v>6.4099037138927104E-2</v>
      </c>
      <c r="S1658" s="6">
        <f t="shared" si="353"/>
        <v>267400.27510316367</v>
      </c>
      <c r="T1658" s="4">
        <f t="shared" si="354"/>
        <v>4.1716738197424892</v>
      </c>
      <c r="U1658" s="1" t="str">
        <f t="shared" si="355"/>
        <v>Normal</v>
      </c>
      <c r="V1658" s="1" t="str">
        <f t="shared" si="356"/>
        <v>Acquired</v>
      </c>
      <c r="W1658" s="1" t="str">
        <f t="shared" si="357"/>
        <v>¥</v>
      </c>
      <c r="X1658" s="1" t="str">
        <f t="shared" si="358"/>
        <v>¥233M</v>
      </c>
      <c r="Y1658" s="1" t="str">
        <f t="shared" si="359"/>
        <v>¥972M</v>
      </c>
      <c r="Z1658" s="1" t="str">
        <f t="shared" si="360"/>
        <v>¥0</v>
      </c>
      <c r="AA1658" s="1" t="str">
        <f t="shared" si="361"/>
        <v>¥2,67,400</v>
      </c>
      <c r="AB1658" s="6">
        <f t="shared" si="362"/>
        <v>22283.356258596974</v>
      </c>
      <c r="AC1658" s="1" t="str">
        <f t="shared" si="363"/>
        <v>Large</v>
      </c>
    </row>
    <row r="1659" spans="1:29">
      <c r="A1659" s="1" t="s">
        <v>4741</v>
      </c>
      <c r="B1659" s="1">
        <v>2012</v>
      </c>
      <c r="C1659" s="1" t="s">
        <v>35</v>
      </c>
      <c r="D1659" s="1" t="s">
        <v>43</v>
      </c>
      <c r="E1659" s="1" t="s">
        <v>23</v>
      </c>
      <c r="F1659" s="1">
        <v>382</v>
      </c>
      <c r="G1659" s="1">
        <v>2995</v>
      </c>
      <c r="H1659" s="1">
        <v>666</v>
      </c>
      <c r="I1659" s="1">
        <v>16.78</v>
      </c>
      <c r="J1659" s="1">
        <v>4</v>
      </c>
      <c r="K1659" s="1" t="s">
        <v>24</v>
      </c>
      <c r="L1659" s="1" t="s">
        <v>24</v>
      </c>
      <c r="M1659" s="1">
        <v>42</v>
      </c>
      <c r="N1659" s="1" t="s">
        <v>20</v>
      </c>
      <c r="O1659" s="1">
        <v>1763663</v>
      </c>
      <c r="P1659" s="1">
        <f t="shared" si="364"/>
        <v>5</v>
      </c>
      <c r="Q1659" s="1">
        <f t="shared" si="351"/>
        <v>12</v>
      </c>
      <c r="R1659" s="5">
        <f t="shared" si="352"/>
        <v>0.12754590984974959</v>
      </c>
      <c r="S1659" s="6">
        <f t="shared" si="353"/>
        <v>222370.61769616028</v>
      </c>
      <c r="T1659" s="4">
        <f t="shared" si="354"/>
        <v>1.743455497382199</v>
      </c>
      <c r="U1659" s="1" t="str">
        <f t="shared" si="355"/>
        <v>Normal</v>
      </c>
      <c r="V1659" s="1" t="str">
        <f t="shared" si="356"/>
        <v>Acquired</v>
      </c>
      <c r="W1659" s="1" t="str">
        <f t="shared" si="357"/>
        <v>¥</v>
      </c>
      <c r="X1659" s="1" t="str">
        <f t="shared" si="358"/>
        <v>¥382M</v>
      </c>
      <c r="Y1659" s="1" t="str">
        <f t="shared" si="359"/>
        <v>¥666M</v>
      </c>
      <c r="Z1659" s="1" t="str">
        <f t="shared" si="360"/>
        <v>¥0</v>
      </c>
      <c r="AA1659" s="1" t="str">
        <f t="shared" si="361"/>
        <v>¥2,22,371</v>
      </c>
      <c r="AB1659" s="6">
        <f t="shared" si="362"/>
        <v>18530.884808013354</v>
      </c>
      <c r="AC1659" s="1" t="str">
        <f t="shared" si="363"/>
        <v>Large</v>
      </c>
    </row>
    <row r="1660" spans="1:29">
      <c r="A1660" s="1" t="s">
        <v>2295</v>
      </c>
      <c r="B1660" s="1">
        <v>2012</v>
      </c>
      <c r="C1660" s="1" t="s">
        <v>73</v>
      </c>
      <c r="D1660" s="1" t="s">
        <v>46</v>
      </c>
      <c r="E1660" s="1" t="s">
        <v>40</v>
      </c>
      <c r="F1660" s="1">
        <v>423</v>
      </c>
      <c r="G1660" s="1">
        <v>3112</v>
      </c>
      <c r="H1660" s="1">
        <v>526</v>
      </c>
      <c r="I1660" s="1">
        <v>29.7</v>
      </c>
      <c r="J1660" s="1">
        <v>4</v>
      </c>
      <c r="K1660" s="1" t="s">
        <v>24</v>
      </c>
      <c r="L1660" s="1" t="s">
        <v>19</v>
      </c>
      <c r="M1660" s="1">
        <v>62</v>
      </c>
      <c r="N1660" s="1" t="s">
        <v>29</v>
      </c>
      <c r="O1660" s="1">
        <v>1590293</v>
      </c>
      <c r="P1660" s="1">
        <f t="shared" si="364"/>
        <v>3</v>
      </c>
      <c r="Q1660" s="1">
        <f t="shared" si="351"/>
        <v>12</v>
      </c>
      <c r="R1660" s="5">
        <f t="shared" si="352"/>
        <v>0.13592544987146529</v>
      </c>
      <c r="S1660" s="6">
        <f t="shared" si="353"/>
        <v>169023.13624678663</v>
      </c>
      <c r="T1660" s="4">
        <f t="shared" si="354"/>
        <v>1.2434988179669031</v>
      </c>
      <c r="U1660" s="1" t="str">
        <f t="shared" si="355"/>
        <v>Normal</v>
      </c>
      <c r="V1660" s="1" t="str">
        <f t="shared" si="356"/>
        <v>Acquired</v>
      </c>
      <c r="W1660" s="1" t="str">
        <f t="shared" si="357"/>
        <v>€</v>
      </c>
      <c r="X1660" s="1" t="str">
        <f t="shared" si="358"/>
        <v>€423M</v>
      </c>
      <c r="Y1660" s="1" t="str">
        <f t="shared" si="359"/>
        <v>€526M</v>
      </c>
      <c r="Z1660" s="1" t="str">
        <f t="shared" si="360"/>
        <v>€0</v>
      </c>
      <c r="AA1660" s="1" t="str">
        <f t="shared" si="361"/>
        <v>€1,69,023</v>
      </c>
      <c r="AB1660" s="6">
        <f t="shared" si="362"/>
        <v>14085.261353898886</v>
      </c>
      <c r="AC1660" s="1" t="str">
        <f t="shared" si="363"/>
        <v>Large</v>
      </c>
    </row>
    <row r="1661" spans="1:29">
      <c r="A1661" s="1" t="s">
        <v>2112</v>
      </c>
      <c r="B1661" s="1">
        <v>2012</v>
      </c>
      <c r="C1661" s="1" t="s">
        <v>73</v>
      </c>
      <c r="D1661" s="1" t="s">
        <v>95</v>
      </c>
      <c r="E1661" s="1" t="s">
        <v>40</v>
      </c>
      <c r="F1661" s="1">
        <v>218</v>
      </c>
      <c r="G1661" s="1">
        <v>1015</v>
      </c>
      <c r="H1661" s="1">
        <v>569</v>
      </c>
      <c r="I1661" s="1">
        <v>19.420000000000002</v>
      </c>
      <c r="J1661" s="1">
        <v>6</v>
      </c>
      <c r="K1661" s="1" t="s">
        <v>19</v>
      </c>
      <c r="L1661" s="1" t="s">
        <v>24</v>
      </c>
      <c r="M1661" s="1">
        <v>88</v>
      </c>
      <c r="N1661" s="1" t="s">
        <v>33</v>
      </c>
      <c r="O1661" s="1">
        <v>1583366</v>
      </c>
      <c r="P1661" s="1">
        <f t="shared" si="364"/>
        <v>3</v>
      </c>
      <c r="Q1661" s="1">
        <f t="shared" si="351"/>
        <v>12</v>
      </c>
      <c r="R1661" s="5">
        <f t="shared" si="352"/>
        <v>0.2147783251231527</v>
      </c>
      <c r="S1661" s="6">
        <f t="shared" si="353"/>
        <v>560591.13300492615</v>
      </c>
      <c r="T1661" s="4">
        <f t="shared" si="354"/>
        <v>2.6100917431192658</v>
      </c>
      <c r="U1661" s="1" t="str">
        <f t="shared" si="355"/>
        <v>Normal</v>
      </c>
      <c r="V1661" s="1" t="str">
        <f t="shared" si="356"/>
        <v>IPO</v>
      </c>
      <c r="W1661" s="1" t="str">
        <f t="shared" si="357"/>
        <v>€</v>
      </c>
      <c r="X1661" s="1" t="str">
        <f t="shared" si="358"/>
        <v>€218M</v>
      </c>
      <c r="Y1661" s="1" t="str">
        <f t="shared" si="359"/>
        <v>€569M</v>
      </c>
      <c r="Z1661" s="1" t="str">
        <f t="shared" si="360"/>
        <v>€0</v>
      </c>
      <c r="AA1661" s="1" t="str">
        <f t="shared" si="361"/>
        <v>€5,60,591</v>
      </c>
      <c r="AB1661" s="6">
        <f t="shared" si="362"/>
        <v>46715.927750410512</v>
      </c>
      <c r="AC1661" s="1" t="str">
        <f t="shared" si="363"/>
        <v>Large</v>
      </c>
    </row>
    <row r="1662" spans="1:29">
      <c r="A1662" s="1" t="s">
        <v>1506</v>
      </c>
      <c r="B1662" s="1">
        <v>2012</v>
      </c>
      <c r="C1662" s="1" t="s">
        <v>53</v>
      </c>
      <c r="D1662" s="1" t="s">
        <v>48</v>
      </c>
      <c r="E1662" s="1" t="s">
        <v>28</v>
      </c>
      <c r="F1662" s="1">
        <v>470</v>
      </c>
      <c r="G1662" s="1">
        <v>1321</v>
      </c>
      <c r="H1662" s="1">
        <v>40</v>
      </c>
      <c r="I1662" s="1">
        <v>20.82</v>
      </c>
      <c r="J1662" s="1">
        <v>2</v>
      </c>
      <c r="K1662" s="1" t="s">
        <v>19</v>
      </c>
      <c r="L1662" s="1" t="s">
        <v>24</v>
      </c>
      <c r="M1662" s="1">
        <v>23</v>
      </c>
      <c r="N1662" s="1" t="s">
        <v>49</v>
      </c>
      <c r="O1662" s="1">
        <v>1462108</v>
      </c>
      <c r="P1662" s="1">
        <f t="shared" si="364"/>
        <v>1</v>
      </c>
      <c r="Q1662" s="1">
        <f t="shared" si="351"/>
        <v>12</v>
      </c>
      <c r="R1662" s="5">
        <f t="shared" si="352"/>
        <v>0.3557910673732021</v>
      </c>
      <c r="S1662" s="6">
        <f t="shared" si="353"/>
        <v>30280.090840272522</v>
      </c>
      <c r="T1662" s="4">
        <f t="shared" si="354"/>
        <v>8.5106382978723402E-2</v>
      </c>
      <c r="U1662" s="1" t="str">
        <f t="shared" si="355"/>
        <v>Normal</v>
      </c>
      <c r="V1662" s="1" t="str">
        <f t="shared" si="356"/>
        <v>IPO</v>
      </c>
      <c r="W1662" s="1">
        <f t="shared" si="357"/>
        <v>0</v>
      </c>
      <c r="X1662" s="1" t="str">
        <f t="shared" si="358"/>
        <v>0470M</v>
      </c>
      <c r="Y1662" s="1" t="str">
        <f t="shared" si="359"/>
        <v>040M</v>
      </c>
      <c r="Z1662" s="1" t="str">
        <f t="shared" si="360"/>
        <v>00</v>
      </c>
      <c r="AA1662" s="1" t="str">
        <f t="shared" si="361"/>
        <v>030,280</v>
      </c>
      <c r="AB1662" s="6">
        <f t="shared" si="362"/>
        <v>2523.3409033560433</v>
      </c>
      <c r="AC1662" s="1" t="str">
        <f t="shared" si="363"/>
        <v>Large</v>
      </c>
    </row>
    <row r="1663" spans="1:29">
      <c r="A1663" s="1" t="s">
        <v>1977</v>
      </c>
      <c r="B1663" s="1">
        <v>2012</v>
      </c>
      <c r="C1663" s="1" t="s">
        <v>73</v>
      </c>
      <c r="D1663" s="1" t="s">
        <v>32</v>
      </c>
      <c r="E1663" s="1" t="s">
        <v>40</v>
      </c>
      <c r="F1663" s="1">
        <v>309</v>
      </c>
      <c r="G1663" s="1">
        <v>741</v>
      </c>
      <c r="H1663" s="1">
        <v>771</v>
      </c>
      <c r="I1663" s="1">
        <v>27.13</v>
      </c>
      <c r="J1663" s="1">
        <v>6</v>
      </c>
      <c r="K1663" s="1" t="s">
        <v>19</v>
      </c>
      <c r="L1663" s="1" t="s">
        <v>19</v>
      </c>
      <c r="M1663" s="1">
        <v>17</v>
      </c>
      <c r="N1663" s="1" t="s">
        <v>25</v>
      </c>
      <c r="O1663" s="1">
        <v>1426500</v>
      </c>
      <c r="P1663" s="1">
        <f t="shared" si="364"/>
        <v>3</v>
      </c>
      <c r="Q1663" s="1">
        <f t="shared" si="351"/>
        <v>12</v>
      </c>
      <c r="R1663" s="5">
        <f t="shared" si="352"/>
        <v>0.41700404858299595</v>
      </c>
      <c r="S1663" s="6">
        <f t="shared" si="353"/>
        <v>1040485.8299595142</v>
      </c>
      <c r="T1663" s="4">
        <f t="shared" si="354"/>
        <v>2.4951456310679609</v>
      </c>
      <c r="U1663" s="1" t="str">
        <f t="shared" si="355"/>
        <v>Normal</v>
      </c>
      <c r="V1663" s="1" t="str">
        <f t="shared" si="356"/>
        <v>Still Private</v>
      </c>
      <c r="W1663" s="1" t="str">
        <f t="shared" si="357"/>
        <v>€</v>
      </c>
      <c r="X1663" s="1" t="str">
        <f t="shared" si="358"/>
        <v>€309M</v>
      </c>
      <c r="Y1663" s="1" t="str">
        <f t="shared" si="359"/>
        <v>€771M</v>
      </c>
      <c r="Z1663" s="1" t="str">
        <f t="shared" si="360"/>
        <v>€0</v>
      </c>
      <c r="AA1663" s="1" t="str">
        <f t="shared" si="361"/>
        <v>€10,40,486</v>
      </c>
      <c r="AB1663" s="6">
        <f t="shared" si="362"/>
        <v>86707.152496626179</v>
      </c>
      <c r="AC1663" s="1" t="str">
        <f t="shared" si="363"/>
        <v>Large</v>
      </c>
    </row>
    <row r="1664" spans="1:29">
      <c r="A1664" s="1" t="s">
        <v>2463</v>
      </c>
      <c r="B1664" s="1">
        <v>2012</v>
      </c>
      <c r="C1664" s="1" t="s">
        <v>42</v>
      </c>
      <c r="D1664" s="1" t="s">
        <v>39</v>
      </c>
      <c r="E1664" s="1" t="s">
        <v>40</v>
      </c>
      <c r="F1664" s="1">
        <v>459</v>
      </c>
      <c r="G1664" s="1">
        <v>717</v>
      </c>
      <c r="H1664" s="1">
        <v>808</v>
      </c>
      <c r="I1664" s="1">
        <v>33.85</v>
      </c>
      <c r="J1664" s="1">
        <v>6</v>
      </c>
      <c r="K1664" s="1" t="s">
        <v>19</v>
      </c>
      <c r="L1664" s="1" t="s">
        <v>19</v>
      </c>
      <c r="M1664" s="1">
        <v>98</v>
      </c>
      <c r="N1664" s="1" t="s">
        <v>29</v>
      </c>
      <c r="O1664" s="1">
        <v>1403007</v>
      </c>
      <c r="P1664" s="1">
        <f t="shared" si="364"/>
        <v>3</v>
      </c>
      <c r="Q1664" s="1">
        <f t="shared" si="351"/>
        <v>12</v>
      </c>
      <c r="R1664" s="5">
        <f t="shared" si="352"/>
        <v>0.64016736401673635</v>
      </c>
      <c r="S1664" s="6">
        <f t="shared" si="353"/>
        <v>1126917.7126917713</v>
      </c>
      <c r="T1664" s="4">
        <f t="shared" si="354"/>
        <v>1.7603485838779955</v>
      </c>
      <c r="U1664" s="1" t="str">
        <f t="shared" si="355"/>
        <v>Normal</v>
      </c>
      <c r="V1664" s="1" t="str">
        <f t="shared" si="356"/>
        <v>Still Private</v>
      </c>
      <c r="W1664" s="1" t="str">
        <f t="shared" si="357"/>
        <v>¥</v>
      </c>
      <c r="X1664" s="1" t="str">
        <f t="shared" si="358"/>
        <v>¥459M</v>
      </c>
      <c r="Y1664" s="1" t="str">
        <f t="shared" si="359"/>
        <v>¥808M</v>
      </c>
      <c r="Z1664" s="1" t="str">
        <f t="shared" si="360"/>
        <v>¥1</v>
      </c>
      <c r="AA1664" s="1" t="str">
        <f t="shared" si="361"/>
        <v>¥11,26,918</v>
      </c>
      <c r="AB1664" s="6">
        <f t="shared" si="362"/>
        <v>93909.809390980939</v>
      </c>
      <c r="AC1664" s="1" t="str">
        <f t="shared" si="363"/>
        <v>Large</v>
      </c>
    </row>
    <row r="1665" spans="1:29">
      <c r="A1665" s="1" t="s">
        <v>1108</v>
      </c>
      <c r="B1665" s="1">
        <v>2012</v>
      </c>
      <c r="C1665" s="1" t="s">
        <v>22</v>
      </c>
      <c r="D1665" s="1" t="s">
        <v>39</v>
      </c>
      <c r="E1665" s="1" t="s">
        <v>37</v>
      </c>
      <c r="F1665" s="1">
        <v>392</v>
      </c>
      <c r="G1665" s="1">
        <v>86</v>
      </c>
      <c r="H1665" s="1">
        <v>140</v>
      </c>
      <c r="I1665" s="1">
        <v>34.65</v>
      </c>
      <c r="J1665" s="1">
        <v>7</v>
      </c>
      <c r="K1665" s="1" t="s">
        <v>19</v>
      </c>
      <c r="L1665" s="1" t="s">
        <v>24</v>
      </c>
      <c r="M1665" s="1">
        <v>3</v>
      </c>
      <c r="N1665" s="1" t="s">
        <v>20</v>
      </c>
      <c r="O1665" s="1">
        <v>1388963</v>
      </c>
      <c r="P1665" s="1">
        <f t="shared" si="364"/>
        <v>4</v>
      </c>
      <c r="Q1665" s="1">
        <f t="shared" si="351"/>
        <v>12</v>
      </c>
      <c r="R1665" s="5">
        <f t="shared" si="352"/>
        <v>4.558139534883721</v>
      </c>
      <c r="S1665" s="6">
        <f t="shared" si="353"/>
        <v>1627906.9767441861</v>
      </c>
      <c r="T1665" s="4">
        <f t="shared" si="354"/>
        <v>0.35714285714285715</v>
      </c>
      <c r="U1665" s="1" t="str">
        <f t="shared" si="355"/>
        <v>Normal</v>
      </c>
      <c r="V1665" s="1" t="str">
        <f t="shared" si="356"/>
        <v>IPO</v>
      </c>
      <c r="W1665" s="1" t="str">
        <f t="shared" si="357"/>
        <v>£</v>
      </c>
      <c r="X1665" s="1" t="str">
        <f t="shared" si="358"/>
        <v>£392M</v>
      </c>
      <c r="Y1665" s="1" t="str">
        <f t="shared" si="359"/>
        <v>£140M</v>
      </c>
      <c r="Z1665" s="1" t="str">
        <f t="shared" si="360"/>
        <v>£5</v>
      </c>
      <c r="AA1665" s="1" t="str">
        <f t="shared" si="361"/>
        <v>£16,27,907</v>
      </c>
      <c r="AB1665" s="6">
        <f t="shared" si="362"/>
        <v>135658.91472868217</v>
      </c>
      <c r="AC1665" s="1" t="str">
        <f t="shared" si="363"/>
        <v>Large</v>
      </c>
    </row>
    <row r="1666" spans="1:29">
      <c r="A1666" s="1" t="s">
        <v>998</v>
      </c>
      <c r="B1666" s="1">
        <v>2012</v>
      </c>
      <c r="C1666" s="1" t="s">
        <v>31</v>
      </c>
      <c r="D1666" s="1" t="s">
        <v>39</v>
      </c>
      <c r="E1666" s="1" t="s">
        <v>28</v>
      </c>
      <c r="F1666" s="1">
        <v>309</v>
      </c>
      <c r="G1666" s="1">
        <v>3883</v>
      </c>
      <c r="H1666" s="1">
        <v>317</v>
      </c>
      <c r="I1666" s="1">
        <v>47.5</v>
      </c>
      <c r="J1666" s="1">
        <v>2</v>
      </c>
      <c r="K1666" s="1" t="s">
        <v>24</v>
      </c>
      <c r="L1666" s="1" t="s">
        <v>19</v>
      </c>
      <c r="M1666" s="1">
        <v>88</v>
      </c>
      <c r="N1666" s="1" t="s">
        <v>20</v>
      </c>
      <c r="O1666" s="1">
        <v>1275074</v>
      </c>
      <c r="P1666" s="1">
        <f t="shared" si="364"/>
        <v>1</v>
      </c>
      <c r="Q1666" s="1">
        <f t="shared" ref="Q1666:Q1729" si="365">2024 - B1666</f>
        <v>12</v>
      </c>
      <c r="R1666" s="5">
        <f t="shared" ref="R1666:R1729" si="366">F1666 / G1666</f>
        <v>7.9577646149884107E-2</v>
      </c>
      <c r="S1666" s="6">
        <f t="shared" ref="S1666:S1729" si="367">(H1666 * 1000000) / G1666</f>
        <v>81637.908833376248</v>
      </c>
      <c r="T1666" s="4">
        <f t="shared" ref="T1666:T1729" si="368">H1666 / F1666</f>
        <v>1.0258899676375404</v>
      </c>
      <c r="U1666" s="1" t="str">
        <f t="shared" ref="U1666:U1729" si="369">IF(AND(J1666&gt;=8, I1666&gt;=1), "High Performer", "Normal")</f>
        <v>Normal</v>
      </c>
      <c r="V1666" s="1" t="str">
        <f t="shared" ref="V1666:V1729" si="370">IF(K1666="Yes", "Acquired",
 IF(L1666="Yes", "IPO", "Still Private"))</f>
        <v>Acquired</v>
      </c>
      <c r="W1666" s="1" t="str">
        <f t="shared" ref="W1666:W1729" si="371">IF(C1666="USA","$",
IF(C1666="India","₹",
IF(C1666="UK","£",
IF(C1666="Germany","€",
IF(C1666="France","€",
IF(C1666="Canada","$",
IF(C1666="Australia","A$",
IF(C1666="China","¥",
IF(C1666="Japan","¥",)))))))))</f>
        <v>€</v>
      </c>
      <c r="X1666" s="1" t="str">
        <f t="shared" ref="X1666:X1729" si="372">W1666 &amp; F1666 &amp; "M"</f>
        <v>€309M</v>
      </c>
      <c r="Y1666" s="1" t="str">
        <f t="shared" ref="Y1666:Y1729" si="373">W1666 &amp; H1666 &amp; "M"</f>
        <v>€317M</v>
      </c>
      <c r="Z1666" s="1" t="str">
        <f t="shared" ref="Z1666:Z1729" si="374">W1666 &amp; TEXT(R1666,"#,##0")</f>
        <v>€0</v>
      </c>
      <c r="AA1666" s="1" t="str">
        <f t="shared" ref="AA1666:AA1729" si="375">W1666 &amp; TEXT(S1666,"#,##0")</f>
        <v>€81,638</v>
      </c>
      <c r="AB1666" s="6">
        <f t="shared" ref="AB1666:AB1729" si="376">(H1666 * 1000000) / (12 * G1666)</f>
        <v>6803.159069448021</v>
      </c>
      <c r="AC1666" s="1" t="str">
        <f t="shared" ref="AC1666:AC1729" si="377">IF(F1666&lt;100, "Small", IF(F1666&lt;=200, "Mid",IF(F1666&lt;500,  "Large")))</f>
        <v>Large</v>
      </c>
    </row>
    <row r="1667" spans="1:29">
      <c r="A1667" s="1" t="s">
        <v>3337</v>
      </c>
      <c r="B1667" s="1">
        <v>2012</v>
      </c>
      <c r="C1667" s="1" t="s">
        <v>27</v>
      </c>
      <c r="D1667" s="1" t="s">
        <v>46</v>
      </c>
      <c r="E1667" s="1" t="s">
        <v>28</v>
      </c>
      <c r="F1667" s="1">
        <v>362</v>
      </c>
      <c r="G1667" s="1">
        <v>2340</v>
      </c>
      <c r="H1667" s="1">
        <v>93</v>
      </c>
      <c r="I1667" s="1">
        <v>8.8800000000000008</v>
      </c>
      <c r="J1667" s="1">
        <v>4</v>
      </c>
      <c r="K1667" s="1" t="s">
        <v>19</v>
      </c>
      <c r="L1667" s="1" t="s">
        <v>19</v>
      </c>
      <c r="M1667" s="1">
        <v>81</v>
      </c>
      <c r="N1667" s="1" t="s">
        <v>20</v>
      </c>
      <c r="O1667" s="1">
        <v>1222069</v>
      </c>
      <c r="P1667" s="1">
        <f t="shared" si="364"/>
        <v>1</v>
      </c>
      <c r="Q1667" s="1">
        <f t="shared" si="365"/>
        <v>12</v>
      </c>
      <c r="R1667" s="5">
        <f t="shared" si="366"/>
        <v>0.15470085470085471</v>
      </c>
      <c r="S1667" s="6">
        <f t="shared" si="367"/>
        <v>39743.589743589742</v>
      </c>
      <c r="T1667" s="4">
        <f t="shared" si="368"/>
        <v>0.25690607734806631</v>
      </c>
      <c r="U1667" s="1" t="str">
        <f t="shared" si="369"/>
        <v>Normal</v>
      </c>
      <c r="V1667" s="1" t="str">
        <f t="shared" si="370"/>
        <v>Still Private</v>
      </c>
      <c r="W1667" s="1" t="str">
        <f t="shared" si="371"/>
        <v>$</v>
      </c>
      <c r="X1667" s="1" t="str">
        <f t="shared" si="372"/>
        <v>$362M</v>
      </c>
      <c r="Y1667" s="1" t="str">
        <f t="shared" si="373"/>
        <v>$93M</v>
      </c>
      <c r="Z1667" s="1" t="str">
        <f t="shared" si="374"/>
        <v>$0</v>
      </c>
      <c r="AA1667" s="1" t="str">
        <f t="shared" si="375"/>
        <v>$39,744</v>
      </c>
      <c r="AB1667" s="6">
        <f t="shared" si="376"/>
        <v>3311.965811965812</v>
      </c>
      <c r="AC1667" s="1" t="str">
        <f t="shared" si="377"/>
        <v>Large</v>
      </c>
    </row>
    <row r="1668" spans="1:29">
      <c r="A1668" s="1" t="s">
        <v>3405</v>
      </c>
      <c r="B1668" s="1">
        <v>2012</v>
      </c>
      <c r="C1668" s="1" t="s">
        <v>59</v>
      </c>
      <c r="D1668" s="1" t="s">
        <v>102</v>
      </c>
      <c r="E1668" s="1" t="s">
        <v>18</v>
      </c>
      <c r="F1668" s="1">
        <v>481</v>
      </c>
      <c r="G1668" s="1">
        <v>4773</v>
      </c>
      <c r="H1668" s="1">
        <v>918</v>
      </c>
      <c r="I1668" s="1">
        <v>2.76</v>
      </c>
      <c r="J1668" s="1">
        <v>8</v>
      </c>
      <c r="K1668" s="1" t="s">
        <v>19</v>
      </c>
      <c r="L1668" s="1" t="s">
        <v>19</v>
      </c>
      <c r="M1668" s="1">
        <v>96</v>
      </c>
      <c r="N1668" s="1" t="s">
        <v>29</v>
      </c>
      <c r="O1668" s="1">
        <v>1180984</v>
      </c>
      <c r="P1668" s="1">
        <f t="shared" si="364"/>
        <v>2</v>
      </c>
      <c r="Q1668" s="1">
        <f t="shared" si="365"/>
        <v>12</v>
      </c>
      <c r="R1668" s="5">
        <f t="shared" si="366"/>
        <v>0.10077519379844961</v>
      </c>
      <c r="S1668" s="6">
        <f t="shared" si="367"/>
        <v>192331.86675047141</v>
      </c>
      <c r="T1668" s="4">
        <f t="shared" si="368"/>
        <v>1.9085239085239085</v>
      </c>
      <c r="U1668" s="1" t="str">
        <f t="shared" si="369"/>
        <v>High Performer</v>
      </c>
      <c r="V1668" s="1" t="str">
        <f t="shared" si="370"/>
        <v>Still Private</v>
      </c>
      <c r="W1668" s="1" t="str">
        <f t="shared" si="371"/>
        <v>₹</v>
      </c>
      <c r="X1668" s="1" t="str">
        <f t="shared" si="372"/>
        <v>₹481M</v>
      </c>
      <c r="Y1668" s="1" t="str">
        <f t="shared" si="373"/>
        <v>₹918M</v>
      </c>
      <c r="Z1668" s="1" t="str">
        <f t="shared" si="374"/>
        <v>₹0</v>
      </c>
      <c r="AA1668" s="1" t="str">
        <f t="shared" si="375"/>
        <v>₹1,92,332</v>
      </c>
      <c r="AB1668" s="6">
        <f t="shared" si="376"/>
        <v>16027.655562539283</v>
      </c>
      <c r="AC1668" s="1" t="str">
        <f t="shared" si="377"/>
        <v>Large</v>
      </c>
    </row>
    <row r="1669" spans="1:29">
      <c r="A1669" s="1" t="s">
        <v>324</v>
      </c>
      <c r="B1669" s="1">
        <v>2012</v>
      </c>
      <c r="C1669" s="1" t="s">
        <v>27</v>
      </c>
      <c r="D1669" s="1" t="s">
        <v>43</v>
      </c>
      <c r="E1669" s="1" t="s">
        <v>18</v>
      </c>
      <c r="F1669" s="1">
        <v>267</v>
      </c>
      <c r="G1669" s="1">
        <v>4060</v>
      </c>
      <c r="H1669" s="1">
        <v>248</v>
      </c>
      <c r="I1669" s="1">
        <v>8.91</v>
      </c>
      <c r="J1669" s="1">
        <v>1</v>
      </c>
      <c r="K1669" s="1" t="s">
        <v>19</v>
      </c>
      <c r="L1669" s="1" t="s">
        <v>19</v>
      </c>
      <c r="M1669" s="1">
        <v>61</v>
      </c>
      <c r="N1669" s="1" t="s">
        <v>20</v>
      </c>
      <c r="O1669" s="1">
        <v>1152124</v>
      </c>
      <c r="P1669" s="1">
        <f t="shared" si="364"/>
        <v>2</v>
      </c>
      <c r="Q1669" s="1">
        <f t="shared" si="365"/>
        <v>12</v>
      </c>
      <c r="R1669" s="5">
        <f t="shared" si="366"/>
        <v>6.5763546798029551E-2</v>
      </c>
      <c r="S1669" s="6">
        <f t="shared" si="367"/>
        <v>61083.743842364529</v>
      </c>
      <c r="T1669" s="4">
        <f t="shared" si="368"/>
        <v>0.92883895131086147</v>
      </c>
      <c r="U1669" s="1" t="str">
        <f t="shared" si="369"/>
        <v>Normal</v>
      </c>
      <c r="V1669" s="1" t="str">
        <f t="shared" si="370"/>
        <v>Still Private</v>
      </c>
      <c r="W1669" s="1" t="str">
        <f t="shared" si="371"/>
        <v>$</v>
      </c>
      <c r="X1669" s="1" t="str">
        <f t="shared" si="372"/>
        <v>$267M</v>
      </c>
      <c r="Y1669" s="1" t="str">
        <f t="shared" si="373"/>
        <v>$248M</v>
      </c>
      <c r="Z1669" s="1" t="str">
        <f t="shared" si="374"/>
        <v>$0</v>
      </c>
      <c r="AA1669" s="1" t="str">
        <f t="shared" si="375"/>
        <v>$61,084</v>
      </c>
      <c r="AB1669" s="6">
        <f t="shared" si="376"/>
        <v>5090.3119868637114</v>
      </c>
      <c r="AC1669" s="1" t="str">
        <f t="shared" si="377"/>
        <v>Large</v>
      </c>
    </row>
    <row r="1670" spans="1:29">
      <c r="A1670" s="1" t="s">
        <v>1236</v>
      </c>
      <c r="B1670" s="1">
        <v>2012</v>
      </c>
      <c r="C1670" s="1" t="s">
        <v>45</v>
      </c>
      <c r="D1670" s="1" t="s">
        <v>102</v>
      </c>
      <c r="E1670" s="1" t="s">
        <v>37</v>
      </c>
      <c r="F1670" s="1">
        <v>244</v>
      </c>
      <c r="G1670" s="1">
        <v>1025</v>
      </c>
      <c r="H1670" s="1">
        <v>789</v>
      </c>
      <c r="I1670" s="1">
        <v>43.85</v>
      </c>
      <c r="J1670" s="1">
        <v>2</v>
      </c>
      <c r="K1670" s="1" t="s">
        <v>19</v>
      </c>
      <c r="L1670" s="1" t="s">
        <v>24</v>
      </c>
      <c r="M1670" s="1">
        <v>98</v>
      </c>
      <c r="N1670" s="1" t="s">
        <v>20</v>
      </c>
      <c r="O1670" s="1">
        <v>1124888</v>
      </c>
      <c r="P1670" s="1">
        <f t="shared" si="364"/>
        <v>4</v>
      </c>
      <c r="Q1670" s="1">
        <f t="shared" si="365"/>
        <v>12</v>
      </c>
      <c r="R1670" s="5">
        <f t="shared" si="366"/>
        <v>0.23804878048780487</v>
      </c>
      <c r="S1670" s="6">
        <f t="shared" si="367"/>
        <v>769756.09756097558</v>
      </c>
      <c r="T1670" s="4">
        <f t="shared" si="368"/>
        <v>3.2336065573770494</v>
      </c>
      <c r="U1670" s="1" t="str">
        <f t="shared" si="369"/>
        <v>Normal</v>
      </c>
      <c r="V1670" s="1" t="str">
        <f t="shared" si="370"/>
        <v>IPO</v>
      </c>
      <c r="W1670" s="1" t="str">
        <f t="shared" si="371"/>
        <v>A$</v>
      </c>
      <c r="X1670" s="1" t="str">
        <f t="shared" si="372"/>
        <v>A$244M</v>
      </c>
      <c r="Y1670" s="1" t="str">
        <f t="shared" si="373"/>
        <v>A$789M</v>
      </c>
      <c r="Z1670" s="1" t="str">
        <f t="shared" si="374"/>
        <v>A$0</v>
      </c>
      <c r="AA1670" s="1" t="str">
        <f t="shared" si="375"/>
        <v>A$7,69,756</v>
      </c>
      <c r="AB1670" s="6">
        <f t="shared" si="376"/>
        <v>64146.341463414632</v>
      </c>
      <c r="AC1670" s="1" t="str">
        <f t="shared" si="377"/>
        <v>Large</v>
      </c>
    </row>
    <row r="1671" spans="1:29">
      <c r="A1671" s="1" t="s">
        <v>2814</v>
      </c>
      <c r="B1671" s="1">
        <v>2012</v>
      </c>
      <c r="C1671" s="1" t="s">
        <v>22</v>
      </c>
      <c r="D1671" s="1" t="s">
        <v>46</v>
      </c>
      <c r="E1671" s="1" t="s">
        <v>28</v>
      </c>
      <c r="F1671" s="1">
        <v>204</v>
      </c>
      <c r="G1671" s="1">
        <v>3206</v>
      </c>
      <c r="H1671" s="1">
        <v>574</v>
      </c>
      <c r="I1671" s="1">
        <v>11.9</v>
      </c>
      <c r="J1671" s="1">
        <v>2</v>
      </c>
      <c r="K1671" s="1" t="s">
        <v>19</v>
      </c>
      <c r="L1671" s="1" t="s">
        <v>19</v>
      </c>
      <c r="M1671" s="1">
        <v>13</v>
      </c>
      <c r="N1671" s="1" t="s">
        <v>33</v>
      </c>
      <c r="O1671" s="1">
        <v>1087076</v>
      </c>
      <c r="P1671" s="1">
        <f t="shared" si="364"/>
        <v>1</v>
      </c>
      <c r="Q1671" s="1">
        <f t="shared" si="365"/>
        <v>12</v>
      </c>
      <c r="R1671" s="5">
        <f t="shared" si="366"/>
        <v>6.3630692451653148E-2</v>
      </c>
      <c r="S1671" s="6">
        <f t="shared" si="367"/>
        <v>179039.30131004367</v>
      </c>
      <c r="T1671" s="4">
        <f t="shared" si="368"/>
        <v>2.8137254901960786</v>
      </c>
      <c r="U1671" s="1" t="str">
        <f t="shared" si="369"/>
        <v>Normal</v>
      </c>
      <c r="V1671" s="1" t="str">
        <f t="shared" si="370"/>
        <v>Still Private</v>
      </c>
      <c r="W1671" s="1" t="str">
        <f t="shared" si="371"/>
        <v>£</v>
      </c>
      <c r="X1671" s="1" t="str">
        <f t="shared" si="372"/>
        <v>£204M</v>
      </c>
      <c r="Y1671" s="1" t="str">
        <f t="shared" si="373"/>
        <v>£574M</v>
      </c>
      <c r="Z1671" s="1" t="str">
        <f t="shared" si="374"/>
        <v>£0</v>
      </c>
      <c r="AA1671" s="1" t="str">
        <f t="shared" si="375"/>
        <v>£1,79,039</v>
      </c>
      <c r="AB1671" s="6">
        <f t="shared" si="376"/>
        <v>14919.941775836973</v>
      </c>
      <c r="AC1671" s="1" t="str">
        <f t="shared" si="377"/>
        <v>Large</v>
      </c>
    </row>
    <row r="1672" spans="1:29">
      <c r="A1672" s="1" t="s">
        <v>2353</v>
      </c>
      <c r="B1672" s="1">
        <v>2012</v>
      </c>
      <c r="C1672" s="1" t="s">
        <v>22</v>
      </c>
      <c r="D1672" s="1" t="s">
        <v>51</v>
      </c>
      <c r="E1672" s="1" t="s">
        <v>40</v>
      </c>
      <c r="F1672" s="1">
        <v>429</v>
      </c>
      <c r="G1672" s="1">
        <v>2758</v>
      </c>
      <c r="H1672" s="1">
        <v>126</v>
      </c>
      <c r="I1672" s="1">
        <v>17.78</v>
      </c>
      <c r="J1672" s="1">
        <v>9</v>
      </c>
      <c r="K1672" s="1" t="s">
        <v>24</v>
      </c>
      <c r="L1672" s="1" t="s">
        <v>19</v>
      </c>
      <c r="M1672" s="1">
        <v>45</v>
      </c>
      <c r="N1672" s="1" t="s">
        <v>25</v>
      </c>
      <c r="O1672" s="1">
        <v>1041042</v>
      </c>
      <c r="P1672" s="1">
        <f t="shared" si="364"/>
        <v>3</v>
      </c>
      <c r="Q1672" s="1">
        <f t="shared" si="365"/>
        <v>12</v>
      </c>
      <c r="R1672" s="5">
        <f t="shared" si="366"/>
        <v>0.1555474981870921</v>
      </c>
      <c r="S1672" s="6">
        <f t="shared" si="367"/>
        <v>45685.279187817257</v>
      </c>
      <c r="T1672" s="4">
        <f t="shared" si="368"/>
        <v>0.2937062937062937</v>
      </c>
      <c r="U1672" s="1" t="str">
        <f t="shared" si="369"/>
        <v>High Performer</v>
      </c>
      <c r="V1672" s="1" t="str">
        <f t="shared" si="370"/>
        <v>Acquired</v>
      </c>
      <c r="W1672" s="1" t="str">
        <f t="shared" si="371"/>
        <v>£</v>
      </c>
      <c r="X1672" s="1" t="str">
        <f t="shared" si="372"/>
        <v>£429M</v>
      </c>
      <c r="Y1672" s="1" t="str">
        <f t="shared" si="373"/>
        <v>£126M</v>
      </c>
      <c r="Z1672" s="1" t="str">
        <f t="shared" si="374"/>
        <v>£0</v>
      </c>
      <c r="AA1672" s="1" t="str">
        <f t="shared" si="375"/>
        <v>£45,685</v>
      </c>
      <c r="AB1672" s="6">
        <f t="shared" si="376"/>
        <v>3807.1065989847716</v>
      </c>
      <c r="AC1672" s="1" t="str">
        <f t="shared" si="377"/>
        <v>Large</v>
      </c>
    </row>
    <row r="1673" spans="1:29">
      <c r="A1673" s="1" t="s">
        <v>2011</v>
      </c>
      <c r="B1673" s="1">
        <v>2012</v>
      </c>
      <c r="C1673" s="1" t="s">
        <v>35</v>
      </c>
      <c r="D1673" s="1" t="s">
        <v>48</v>
      </c>
      <c r="E1673" s="1" t="s">
        <v>37</v>
      </c>
      <c r="F1673" s="1">
        <v>258</v>
      </c>
      <c r="G1673" s="1">
        <v>3936</v>
      </c>
      <c r="H1673" s="1">
        <v>653</v>
      </c>
      <c r="I1673" s="1">
        <v>45.18</v>
      </c>
      <c r="J1673" s="1">
        <v>6</v>
      </c>
      <c r="K1673" s="1" t="s">
        <v>24</v>
      </c>
      <c r="L1673" s="1" t="s">
        <v>19</v>
      </c>
      <c r="M1673" s="1">
        <v>88</v>
      </c>
      <c r="N1673" s="1" t="s">
        <v>49</v>
      </c>
      <c r="O1673" s="1">
        <v>1006302</v>
      </c>
      <c r="P1673" s="1">
        <f t="shared" ref="P1673:P1736" si="378">IF(E1673="Seed", 1,
 IF(E1673="Series A", 2,
 IF(E1673="Series B", 3,
 IF(E1673="Series C", 4,
 IF(E1673="IPO", 5, "")))))</f>
        <v>4</v>
      </c>
      <c r="Q1673" s="1">
        <f t="shared" si="365"/>
        <v>12</v>
      </c>
      <c r="R1673" s="5">
        <f t="shared" si="366"/>
        <v>6.5548780487804881E-2</v>
      </c>
      <c r="S1673" s="6">
        <f t="shared" si="367"/>
        <v>165904.47154471546</v>
      </c>
      <c r="T1673" s="4">
        <f t="shared" si="368"/>
        <v>2.5310077519379846</v>
      </c>
      <c r="U1673" s="1" t="str">
        <f t="shared" si="369"/>
        <v>Normal</v>
      </c>
      <c r="V1673" s="1" t="str">
        <f t="shared" si="370"/>
        <v>Acquired</v>
      </c>
      <c r="W1673" s="1" t="str">
        <f t="shared" si="371"/>
        <v>¥</v>
      </c>
      <c r="X1673" s="1" t="str">
        <f t="shared" si="372"/>
        <v>¥258M</v>
      </c>
      <c r="Y1673" s="1" t="str">
        <f t="shared" si="373"/>
        <v>¥653M</v>
      </c>
      <c r="Z1673" s="1" t="str">
        <f t="shared" si="374"/>
        <v>¥0</v>
      </c>
      <c r="AA1673" s="1" t="str">
        <f t="shared" si="375"/>
        <v>¥1,65,904</v>
      </c>
      <c r="AB1673" s="6">
        <f t="shared" si="376"/>
        <v>13825.372628726287</v>
      </c>
      <c r="AC1673" s="1" t="str">
        <f t="shared" si="377"/>
        <v>Large</v>
      </c>
    </row>
    <row r="1674" spans="1:29">
      <c r="A1674" s="1" t="s">
        <v>4202</v>
      </c>
      <c r="B1674" s="1">
        <v>2012</v>
      </c>
      <c r="C1674" s="1" t="s">
        <v>42</v>
      </c>
      <c r="D1674" s="1" t="s">
        <v>48</v>
      </c>
      <c r="E1674" s="1" t="s">
        <v>37</v>
      </c>
      <c r="F1674" s="1">
        <v>263</v>
      </c>
      <c r="G1674" s="1">
        <v>2202</v>
      </c>
      <c r="H1674" s="1">
        <v>29</v>
      </c>
      <c r="I1674" s="1">
        <v>45.39</v>
      </c>
      <c r="J1674" s="1">
        <v>5</v>
      </c>
      <c r="K1674" s="1" t="s">
        <v>19</v>
      </c>
      <c r="L1674" s="1" t="s">
        <v>19</v>
      </c>
      <c r="M1674" s="1">
        <v>4</v>
      </c>
      <c r="N1674" s="1" t="s">
        <v>49</v>
      </c>
      <c r="O1674" s="1">
        <v>827332</v>
      </c>
      <c r="P1674" s="1">
        <f t="shared" si="378"/>
        <v>4</v>
      </c>
      <c r="Q1674" s="1">
        <f t="shared" si="365"/>
        <v>12</v>
      </c>
      <c r="R1674" s="5">
        <f t="shared" si="366"/>
        <v>0.11943687556766576</v>
      </c>
      <c r="S1674" s="6">
        <f t="shared" si="367"/>
        <v>13169.845594913715</v>
      </c>
      <c r="T1674" s="4">
        <f t="shared" si="368"/>
        <v>0.11026615969581749</v>
      </c>
      <c r="U1674" s="1" t="str">
        <f t="shared" si="369"/>
        <v>Normal</v>
      </c>
      <c r="V1674" s="1" t="str">
        <f t="shared" si="370"/>
        <v>Still Private</v>
      </c>
      <c r="W1674" s="1" t="str">
        <f t="shared" si="371"/>
        <v>¥</v>
      </c>
      <c r="X1674" s="1" t="str">
        <f t="shared" si="372"/>
        <v>¥263M</v>
      </c>
      <c r="Y1674" s="1" t="str">
        <f t="shared" si="373"/>
        <v>¥29M</v>
      </c>
      <c r="Z1674" s="1" t="str">
        <f t="shared" si="374"/>
        <v>¥0</v>
      </c>
      <c r="AA1674" s="1" t="str">
        <f t="shared" si="375"/>
        <v>¥13,170</v>
      </c>
      <c r="AB1674" s="6">
        <f t="shared" si="376"/>
        <v>1097.4871329094763</v>
      </c>
      <c r="AC1674" s="1" t="str">
        <f t="shared" si="377"/>
        <v>Large</v>
      </c>
    </row>
    <row r="1675" spans="1:29">
      <c r="A1675" s="1" t="s">
        <v>1786</v>
      </c>
      <c r="B1675" s="1">
        <v>2012</v>
      </c>
      <c r="C1675" s="1" t="s">
        <v>27</v>
      </c>
      <c r="D1675" s="1" t="s">
        <v>95</v>
      </c>
      <c r="E1675" s="1" t="s">
        <v>28</v>
      </c>
      <c r="F1675" s="1">
        <v>387</v>
      </c>
      <c r="G1675" s="1">
        <v>4890</v>
      </c>
      <c r="H1675" s="1">
        <v>505</v>
      </c>
      <c r="I1675" s="1">
        <v>36.14</v>
      </c>
      <c r="J1675" s="1">
        <v>5</v>
      </c>
      <c r="K1675" s="1" t="s">
        <v>19</v>
      </c>
      <c r="L1675" s="1" t="s">
        <v>24</v>
      </c>
      <c r="M1675" s="1">
        <v>6</v>
      </c>
      <c r="N1675" s="1" t="s">
        <v>49</v>
      </c>
      <c r="O1675" s="1">
        <v>827136</v>
      </c>
      <c r="P1675" s="1">
        <f t="shared" si="378"/>
        <v>1</v>
      </c>
      <c r="Q1675" s="1">
        <f t="shared" si="365"/>
        <v>12</v>
      </c>
      <c r="R1675" s="5">
        <f t="shared" si="366"/>
        <v>7.9141104294478529E-2</v>
      </c>
      <c r="S1675" s="6">
        <f t="shared" si="367"/>
        <v>103271.9836400818</v>
      </c>
      <c r="T1675" s="4">
        <f t="shared" si="368"/>
        <v>1.3049095607235142</v>
      </c>
      <c r="U1675" s="1" t="str">
        <f t="shared" si="369"/>
        <v>Normal</v>
      </c>
      <c r="V1675" s="1" t="str">
        <f t="shared" si="370"/>
        <v>IPO</v>
      </c>
      <c r="W1675" s="1" t="str">
        <f t="shared" si="371"/>
        <v>$</v>
      </c>
      <c r="X1675" s="1" t="str">
        <f t="shared" si="372"/>
        <v>$387M</v>
      </c>
      <c r="Y1675" s="1" t="str">
        <f t="shared" si="373"/>
        <v>$505M</v>
      </c>
      <c r="Z1675" s="1" t="str">
        <f t="shared" si="374"/>
        <v>$0</v>
      </c>
      <c r="AA1675" s="1" t="str">
        <f t="shared" si="375"/>
        <v>$1,03,272</v>
      </c>
      <c r="AB1675" s="6">
        <f t="shared" si="376"/>
        <v>8605.9986366734829</v>
      </c>
      <c r="AC1675" s="1" t="str">
        <f t="shared" si="377"/>
        <v>Large</v>
      </c>
    </row>
    <row r="1676" spans="1:29">
      <c r="A1676" s="1" t="s">
        <v>2482</v>
      </c>
      <c r="B1676" s="1">
        <v>2012</v>
      </c>
      <c r="C1676" s="1" t="s">
        <v>42</v>
      </c>
      <c r="D1676" s="1" t="s">
        <v>51</v>
      </c>
      <c r="E1676" s="1" t="s">
        <v>28</v>
      </c>
      <c r="F1676" s="1">
        <v>365</v>
      </c>
      <c r="G1676" s="1">
        <v>2156</v>
      </c>
      <c r="H1676" s="1">
        <v>737</v>
      </c>
      <c r="I1676" s="1">
        <v>42.6</v>
      </c>
      <c r="J1676" s="1">
        <v>3</v>
      </c>
      <c r="K1676" s="1" t="s">
        <v>24</v>
      </c>
      <c r="L1676" s="1" t="s">
        <v>24</v>
      </c>
      <c r="M1676" s="1">
        <v>32</v>
      </c>
      <c r="N1676" s="1" t="s">
        <v>20</v>
      </c>
      <c r="O1676" s="1">
        <v>789139</v>
      </c>
      <c r="P1676" s="1">
        <f t="shared" si="378"/>
        <v>1</v>
      </c>
      <c r="Q1676" s="1">
        <f t="shared" si="365"/>
        <v>12</v>
      </c>
      <c r="R1676" s="5">
        <f t="shared" si="366"/>
        <v>0.16929499072356216</v>
      </c>
      <c r="S1676" s="6">
        <f t="shared" si="367"/>
        <v>341836.73469387757</v>
      </c>
      <c r="T1676" s="4">
        <f t="shared" si="368"/>
        <v>2.0191780821917806</v>
      </c>
      <c r="U1676" s="1" t="str">
        <f t="shared" si="369"/>
        <v>Normal</v>
      </c>
      <c r="V1676" s="1" t="str">
        <f t="shared" si="370"/>
        <v>Acquired</v>
      </c>
      <c r="W1676" s="1" t="str">
        <f t="shared" si="371"/>
        <v>¥</v>
      </c>
      <c r="X1676" s="1" t="str">
        <f t="shared" si="372"/>
        <v>¥365M</v>
      </c>
      <c r="Y1676" s="1" t="str">
        <f t="shared" si="373"/>
        <v>¥737M</v>
      </c>
      <c r="Z1676" s="1" t="str">
        <f t="shared" si="374"/>
        <v>¥0</v>
      </c>
      <c r="AA1676" s="1" t="str">
        <f t="shared" si="375"/>
        <v>¥3,41,837</v>
      </c>
      <c r="AB1676" s="6">
        <f t="shared" si="376"/>
        <v>28486.394557823129</v>
      </c>
      <c r="AC1676" s="1" t="str">
        <f t="shared" si="377"/>
        <v>Large</v>
      </c>
    </row>
    <row r="1677" spans="1:29">
      <c r="A1677" s="1" t="s">
        <v>2995</v>
      </c>
      <c r="B1677" s="1">
        <v>2012</v>
      </c>
      <c r="C1677" s="1" t="s">
        <v>31</v>
      </c>
      <c r="D1677" s="1" t="s">
        <v>48</v>
      </c>
      <c r="E1677" s="1" t="s">
        <v>40</v>
      </c>
      <c r="F1677" s="1">
        <v>464</v>
      </c>
      <c r="G1677" s="1">
        <v>12</v>
      </c>
      <c r="H1677" s="1">
        <v>375</v>
      </c>
      <c r="I1677" s="1">
        <v>3.54</v>
      </c>
      <c r="J1677" s="1">
        <v>1</v>
      </c>
      <c r="K1677" s="1" t="s">
        <v>24</v>
      </c>
      <c r="L1677" s="1" t="s">
        <v>19</v>
      </c>
      <c r="M1677" s="1">
        <v>96</v>
      </c>
      <c r="N1677" s="1" t="s">
        <v>33</v>
      </c>
      <c r="O1677" s="1">
        <v>750217</v>
      </c>
      <c r="P1677" s="1">
        <f t="shared" si="378"/>
        <v>3</v>
      </c>
      <c r="Q1677" s="1">
        <f t="shared" si="365"/>
        <v>12</v>
      </c>
      <c r="R1677" s="5">
        <f t="shared" si="366"/>
        <v>38.666666666666664</v>
      </c>
      <c r="S1677" s="6">
        <f t="shared" si="367"/>
        <v>31250000</v>
      </c>
      <c r="T1677" s="4">
        <f t="shared" si="368"/>
        <v>0.80818965517241381</v>
      </c>
      <c r="U1677" s="1" t="str">
        <f t="shared" si="369"/>
        <v>Normal</v>
      </c>
      <c r="V1677" s="1" t="str">
        <f t="shared" si="370"/>
        <v>Acquired</v>
      </c>
      <c r="W1677" s="1" t="str">
        <f t="shared" si="371"/>
        <v>€</v>
      </c>
      <c r="X1677" s="1" t="str">
        <f t="shared" si="372"/>
        <v>€464M</v>
      </c>
      <c r="Y1677" s="1" t="str">
        <f t="shared" si="373"/>
        <v>€375M</v>
      </c>
      <c r="Z1677" s="1" t="str">
        <f t="shared" si="374"/>
        <v>€39</v>
      </c>
      <c r="AA1677" s="1" t="str">
        <f t="shared" si="375"/>
        <v>€3,12,50,000</v>
      </c>
      <c r="AB1677" s="6">
        <f t="shared" si="376"/>
        <v>2604166.6666666665</v>
      </c>
      <c r="AC1677" s="1" t="str">
        <f t="shared" si="377"/>
        <v>Large</v>
      </c>
    </row>
    <row r="1678" spans="1:29">
      <c r="A1678" s="1" t="s">
        <v>2936</v>
      </c>
      <c r="B1678" s="1">
        <v>2012</v>
      </c>
      <c r="C1678" s="1" t="s">
        <v>16</v>
      </c>
      <c r="D1678" s="1" t="s">
        <v>36</v>
      </c>
      <c r="E1678" s="1" t="s">
        <v>37</v>
      </c>
      <c r="F1678" s="1">
        <v>437</v>
      </c>
      <c r="G1678" s="1">
        <v>3252</v>
      </c>
      <c r="H1678" s="1">
        <v>53</v>
      </c>
      <c r="I1678" s="1">
        <v>30.97</v>
      </c>
      <c r="J1678" s="1">
        <v>2</v>
      </c>
      <c r="K1678" s="1" t="s">
        <v>24</v>
      </c>
      <c r="L1678" s="1" t="s">
        <v>24</v>
      </c>
      <c r="M1678" s="1">
        <v>6</v>
      </c>
      <c r="N1678" s="1" t="s">
        <v>20</v>
      </c>
      <c r="O1678" s="1">
        <v>748919</v>
      </c>
      <c r="P1678" s="1">
        <f t="shared" si="378"/>
        <v>4</v>
      </c>
      <c r="Q1678" s="1">
        <f t="shared" si="365"/>
        <v>12</v>
      </c>
      <c r="R1678" s="5">
        <f t="shared" si="366"/>
        <v>0.1343788437884379</v>
      </c>
      <c r="S1678" s="6">
        <f t="shared" si="367"/>
        <v>16297.662976629766</v>
      </c>
      <c r="T1678" s="4">
        <f t="shared" si="368"/>
        <v>0.12128146453089245</v>
      </c>
      <c r="U1678" s="1" t="str">
        <f t="shared" si="369"/>
        <v>Normal</v>
      </c>
      <c r="V1678" s="1" t="str">
        <f t="shared" si="370"/>
        <v>Acquired</v>
      </c>
      <c r="W1678" s="1" t="str">
        <f t="shared" si="371"/>
        <v>$</v>
      </c>
      <c r="X1678" s="1" t="str">
        <f t="shared" si="372"/>
        <v>$437M</v>
      </c>
      <c r="Y1678" s="1" t="str">
        <f t="shared" si="373"/>
        <v>$53M</v>
      </c>
      <c r="Z1678" s="1" t="str">
        <f t="shared" si="374"/>
        <v>$0</v>
      </c>
      <c r="AA1678" s="1" t="str">
        <f t="shared" si="375"/>
        <v>$16,298</v>
      </c>
      <c r="AB1678" s="6">
        <f t="shared" si="376"/>
        <v>1358.1385813858139</v>
      </c>
      <c r="AC1678" s="1" t="str">
        <f t="shared" si="377"/>
        <v>Large</v>
      </c>
    </row>
    <row r="1679" spans="1:29">
      <c r="A1679" s="1" t="s">
        <v>1950</v>
      </c>
      <c r="B1679" s="1">
        <v>2012</v>
      </c>
      <c r="C1679" s="1" t="s">
        <v>53</v>
      </c>
      <c r="D1679" s="1" t="s">
        <v>36</v>
      </c>
      <c r="E1679" s="1" t="s">
        <v>28</v>
      </c>
      <c r="F1679" s="1">
        <v>338</v>
      </c>
      <c r="G1679" s="1">
        <v>205</v>
      </c>
      <c r="H1679" s="1">
        <v>625</v>
      </c>
      <c r="I1679" s="1">
        <v>19.260000000000002</v>
      </c>
      <c r="J1679" s="1">
        <v>2</v>
      </c>
      <c r="K1679" s="1" t="s">
        <v>24</v>
      </c>
      <c r="L1679" s="1" t="s">
        <v>24</v>
      </c>
      <c r="M1679" s="1">
        <v>72</v>
      </c>
      <c r="N1679" s="1" t="s">
        <v>29</v>
      </c>
      <c r="O1679" s="1">
        <v>670837</v>
      </c>
      <c r="P1679" s="1">
        <f t="shared" si="378"/>
        <v>1</v>
      </c>
      <c r="Q1679" s="1">
        <f t="shared" si="365"/>
        <v>12</v>
      </c>
      <c r="R1679" s="5">
        <f t="shared" si="366"/>
        <v>1.648780487804878</v>
      </c>
      <c r="S1679" s="6">
        <f t="shared" si="367"/>
        <v>3048780.487804878</v>
      </c>
      <c r="T1679" s="4">
        <f t="shared" si="368"/>
        <v>1.849112426035503</v>
      </c>
      <c r="U1679" s="1" t="str">
        <f t="shared" si="369"/>
        <v>Normal</v>
      </c>
      <c r="V1679" s="1" t="str">
        <f t="shared" si="370"/>
        <v>Acquired</v>
      </c>
      <c r="W1679" s="1">
        <f t="shared" si="371"/>
        <v>0</v>
      </c>
      <c r="X1679" s="1" t="str">
        <f t="shared" si="372"/>
        <v>0338M</v>
      </c>
      <c r="Y1679" s="1" t="str">
        <f t="shared" si="373"/>
        <v>0625M</v>
      </c>
      <c r="Z1679" s="1" t="str">
        <f t="shared" si="374"/>
        <v>02</v>
      </c>
      <c r="AA1679" s="1" t="str">
        <f t="shared" si="375"/>
        <v>030,48,780</v>
      </c>
      <c r="AB1679" s="6">
        <f t="shared" si="376"/>
        <v>254065.0406504065</v>
      </c>
      <c r="AC1679" s="1" t="str">
        <f t="shared" si="377"/>
        <v>Large</v>
      </c>
    </row>
    <row r="1680" spans="1:29">
      <c r="A1680" s="1" t="s">
        <v>173</v>
      </c>
      <c r="B1680" s="1">
        <v>2012</v>
      </c>
      <c r="C1680" s="1" t="s">
        <v>45</v>
      </c>
      <c r="D1680" s="1" t="s">
        <v>95</v>
      </c>
      <c r="E1680" s="1" t="s">
        <v>40</v>
      </c>
      <c r="F1680" s="1">
        <v>323</v>
      </c>
      <c r="G1680" s="1">
        <v>3800</v>
      </c>
      <c r="H1680" s="1">
        <v>312</v>
      </c>
      <c r="I1680" s="1">
        <v>33.15</v>
      </c>
      <c r="J1680" s="1">
        <v>9</v>
      </c>
      <c r="K1680" s="1" t="s">
        <v>19</v>
      </c>
      <c r="L1680" s="1" t="s">
        <v>24</v>
      </c>
      <c r="M1680" s="1">
        <v>15</v>
      </c>
      <c r="N1680" s="1" t="s">
        <v>29</v>
      </c>
      <c r="O1680" s="1">
        <v>553729</v>
      </c>
      <c r="P1680" s="1">
        <f t="shared" si="378"/>
        <v>3</v>
      </c>
      <c r="Q1680" s="1">
        <f t="shared" si="365"/>
        <v>12</v>
      </c>
      <c r="R1680" s="5">
        <f t="shared" si="366"/>
        <v>8.5000000000000006E-2</v>
      </c>
      <c r="S1680" s="6">
        <f t="shared" si="367"/>
        <v>82105.263157894733</v>
      </c>
      <c r="T1680" s="4">
        <f t="shared" si="368"/>
        <v>0.96594427244582048</v>
      </c>
      <c r="U1680" s="1" t="str">
        <f t="shared" si="369"/>
        <v>High Performer</v>
      </c>
      <c r="V1680" s="1" t="str">
        <f t="shared" si="370"/>
        <v>IPO</v>
      </c>
      <c r="W1680" s="1" t="str">
        <f t="shared" si="371"/>
        <v>A$</v>
      </c>
      <c r="X1680" s="1" t="str">
        <f t="shared" si="372"/>
        <v>A$323M</v>
      </c>
      <c r="Y1680" s="1" t="str">
        <f t="shared" si="373"/>
        <v>A$312M</v>
      </c>
      <c r="Z1680" s="1" t="str">
        <f t="shared" si="374"/>
        <v>A$0</v>
      </c>
      <c r="AA1680" s="1" t="str">
        <f t="shared" si="375"/>
        <v>A$82,105</v>
      </c>
      <c r="AB1680" s="6">
        <f t="shared" si="376"/>
        <v>6842.105263157895</v>
      </c>
      <c r="AC1680" s="1" t="str">
        <f t="shared" si="377"/>
        <v>Large</v>
      </c>
    </row>
    <row r="1681" spans="1:29">
      <c r="A1681" s="1" t="s">
        <v>3867</v>
      </c>
      <c r="B1681" s="1">
        <v>2012</v>
      </c>
      <c r="C1681" s="1" t="s">
        <v>27</v>
      </c>
      <c r="D1681" s="1" t="s">
        <v>46</v>
      </c>
      <c r="E1681" s="1" t="s">
        <v>37</v>
      </c>
      <c r="F1681" s="1">
        <v>241</v>
      </c>
      <c r="G1681" s="1">
        <v>3454</v>
      </c>
      <c r="H1681" s="1">
        <v>497</v>
      </c>
      <c r="I1681" s="1">
        <v>22.9</v>
      </c>
      <c r="J1681" s="1">
        <v>7</v>
      </c>
      <c r="K1681" s="1" t="s">
        <v>19</v>
      </c>
      <c r="L1681" s="1" t="s">
        <v>19</v>
      </c>
      <c r="M1681" s="1">
        <v>61</v>
      </c>
      <c r="N1681" s="1" t="s">
        <v>49</v>
      </c>
      <c r="O1681" s="1">
        <v>538630</v>
      </c>
      <c r="P1681" s="1">
        <f t="shared" si="378"/>
        <v>4</v>
      </c>
      <c r="Q1681" s="1">
        <f t="shared" si="365"/>
        <v>12</v>
      </c>
      <c r="R1681" s="5">
        <f t="shared" si="366"/>
        <v>6.9774174869716266E-2</v>
      </c>
      <c r="S1681" s="6">
        <f t="shared" si="367"/>
        <v>143891.14070642734</v>
      </c>
      <c r="T1681" s="4">
        <f t="shared" si="368"/>
        <v>2.0622406639004147</v>
      </c>
      <c r="U1681" s="1" t="str">
        <f t="shared" si="369"/>
        <v>Normal</v>
      </c>
      <c r="V1681" s="1" t="str">
        <f t="shared" si="370"/>
        <v>Still Private</v>
      </c>
      <c r="W1681" s="1" t="str">
        <f t="shared" si="371"/>
        <v>$</v>
      </c>
      <c r="X1681" s="1" t="str">
        <f t="shared" si="372"/>
        <v>$241M</v>
      </c>
      <c r="Y1681" s="1" t="str">
        <f t="shared" si="373"/>
        <v>$497M</v>
      </c>
      <c r="Z1681" s="1" t="str">
        <f t="shared" si="374"/>
        <v>$0</v>
      </c>
      <c r="AA1681" s="1" t="str">
        <f t="shared" si="375"/>
        <v>$1,43,891</v>
      </c>
      <c r="AB1681" s="6">
        <f t="shared" si="376"/>
        <v>11990.928392202277</v>
      </c>
      <c r="AC1681" s="1" t="str">
        <f t="shared" si="377"/>
        <v>Large</v>
      </c>
    </row>
    <row r="1682" spans="1:29">
      <c r="A1682" s="1" t="s">
        <v>2289</v>
      </c>
      <c r="B1682" s="1">
        <v>2012</v>
      </c>
      <c r="C1682" s="1" t="s">
        <v>73</v>
      </c>
      <c r="D1682" s="1" t="s">
        <v>48</v>
      </c>
      <c r="E1682" s="1" t="s">
        <v>37</v>
      </c>
      <c r="F1682" s="1">
        <v>272</v>
      </c>
      <c r="G1682" s="1">
        <v>3740</v>
      </c>
      <c r="H1682" s="1">
        <v>901</v>
      </c>
      <c r="I1682" s="1">
        <v>3.03</v>
      </c>
      <c r="J1682" s="1">
        <v>1</v>
      </c>
      <c r="K1682" s="1" t="s">
        <v>24</v>
      </c>
      <c r="L1682" s="1" t="s">
        <v>19</v>
      </c>
      <c r="M1682" s="1">
        <v>20</v>
      </c>
      <c r="N1682" s="1" t="s">
        <v>25</v>
      </c>
      <c r="O1682" s="1">
        <v>511954</v>
      </c>
      <c r="P1682" s="1">
        <f t="shared" si="378"/>
        <v>4</v>
      </c>
      <c r="Q1682" s="1">
        <f t="shared" si="365"/>
        <v>12</v>
      </c>
      <c r="R1682" s="5">
        <f t="shared" si="366"/>
        <v>7.2727272727272724E-2</v>
      </c>
      <c r="S1682" s="6">
        <f t="shared" si="367"/>
        <v>240909.09090909091</v>
      </c>
      <c r="T1682" s="4">
        <f t="shared" si="368"/>
        <v>3.3125</v>
      </c>
      <c r="U1682" s="1" t="str">
        <f t="shared" si="369"/>
        <v>Normal</v>
      </c>
      <c r="V1682" s="1" t="str">
        <f t="shared" si="370"/>
        <v>Acquired</v>
      </c>
      <c r="W1682" s="1" t="str">
        <f t="shared" si="371"/>
        <v>€</v>
      </c>
      <c r="X1682" s="1" t="str">
        <f t="shared" si="372"/>
        <v>€272M</v>
      </c>
      <c r="Y1682" s="1" t="str">
        <f t="shared" si="373"/>
        <v>€901M</v>
      </c>
      <c r="Z1682" s="1" t="str">
        <f t="shared" si="374"/>
        <v>€0</v>
      </c>
      <c r="AA1682" s="1" t="str">
        <f t="shared" si="375"/>
        <v>€2,40,909</v>
      </c>
      <c r="AB1682" s="6">
        <f t="shared" si="376"/>
        <v>20075.757575757576</v>
      </c>
      <c r="AC1682" s="1" t="str">
        <f t="shared" si="377"/>
        <v>Large</v>
      </c>
    </row>
    <row r="1683" spans="1:29">
      <c r="A1683" s="1" t="s">
        <v>2471</v>
      </c>
      <c r="B1683" s="1">
        <v>2012</v>
      </c>
      <c r="C1683" s="1" t="s">
        <v>59</v>
      </c>
      <c r="D1683" s="1" t="s">
        <v>32</v>
      </c>
      <c r="E1683" s="1" t="s">
        <v>28</v>
      </c>
      <c r="F1683" s="1">
        <v>272</v>
      </c>
      <c r="G1683" s="1">
        <v>3947</v>
      </c>
      <c r="H1683" s="1">
        <v>491</v>
      </c>
      <c r="I1683" s="1">
        <v>27.57</v>
      </c>
      <c r="J1683" s="1">
        <v>9</v>
      </c>
      <c r="K1683" s="1" t="s">
        <v>24</v>
      </c>
      <c r="L1683" s="1" t="s">
        <v>24</v>
      </c>
      <c r="M1683" s="1">
        <v>20</v>
      </c>
      <c r="N1683" s="1" t="s">
        <v>29</v>
      </c>
      <c r="O1683" s="1">
        <v>510025</v>
      </c>
      <c r="P1683" s="1">
        <f t="shared" si="378"/>
        <v>1</v>
      </c>
      <c r="Q1683" s="1">
        <f t="shared" si="365"/>
        <v>12</v>
      </c>
      <c r="R1683" s="5">
        <f t="shared" si="366"/>
        <v>6.8913098555865221E-2</v>
      </c>
      <c r="S1683" s="6">
        <f t="shared" si="367"/>
        <v>124398.27717253611</v>
      </c>
      <c r="T1683" s="4">
        <f t="shared" si="368"/>
        <v>1.8051470588235294</v>
      </c>
      <c r="U1683" s="1" t="str">
        <f t="shared" si="369"/>
        <v>High Performer</v>
      </c>
      <c r="V1683" s="1" t="str">
        <f t="shared" si="370"/>
        <v>Acquired</v>
      </c>
      <c r="W1683" s="1" t="str">
        <f t="shared" si="371"/>
        <v>₹</v>
      </c>
      <c r="X1683" s="1" t="str">
        <f t="shared" si="372"/>
        <v>₹272M</v>
      </c>
      <c r="Y1683" s="1" t="str">
        <f t="shared" si="373"/>
        <v>₹491M</v>
      </c>
      <c r="Z1683" s="1" t="str">
        <f t="shared" si="374"/>
        <v>₹0</v>
      </c>
      <c r="AA1683" s="1" t="str">
        <f t="shared" si="375"/>
        <v>₹1,24,398</v>
      </c>
      <c r="AB1683" s="6">
        <f t="shared" si="376"/>
        <v>10366.523097711342</v>
      </c>
      <c r="AC1683" s="1" t="str">
        <f t="shared" si="377"/>
        <v>Large</v>
      </c>
    </row>
    <row r="1684" spans="1:29">
      <c r="A1684" s="1" t="s">
        <v>752</v>
      </c>
      <c r="B1684" s="1">
        <v>2012</v>
      </c>
      <c r="C1684" s="1" t="s">
        <v>27</v>
      </c>
      <c r="D1684" s="1" t="s">
        <v>36</v>
      </c>
      <c r="E1684" s="1" t="s">
        <v>23</v>
      </c>
      <c r="F1684" s="1">
        <v>318</v>
      </c>
      <c r="G1684" s="1">
        <v>4928</v>
      </c>
      <c r="H1684" s="1">
        <v>408</v>
      </c>
      <c r="I1684" s="1">
        <v>35.700000000000003</v>
      </c>
      <c r="J1684" s="1">
        <v>9</v>
      </c>
      <c r="K1684" s="1" t="s">
        <v>19</v>
      </c>
      <c r="L1684" s="1" t="s">
        <v>19</v>
      </c>
      <c r="M1684" s="1">
        <v>47</v>
      </c>
      <c r="N1684" s="1" t="s">
        <v>20</v>
      </c>
      <c r="O1684" s="1">
        <v>494064</v>
      </c>
      <c r="P1684" s="1">
        <f t="shared" si="378"/>
        <v>5</v>
      </c>
      <c r="Q1684" s="1">
        <f t="shared" si="365"/>
        <v>12</v>
      </c>
      <c r="R1684" s="5">
        <f t="shared" si="366"/>
        <v>6.4529220779220783E-2</v>
      </c>
      <c r="S1684" s="6">
        <f t="shared" si="367"/>
        <v>82792.207792207788</v>
      </c>
      <c r="T1684" s="4">
        <f t="shared" si="368"/>
        <v>1.2830188679245282</v>
      </c>
      <c r="U1684" s="1" t="str">
        <f t="shared" si="369"/>
        <v>High Performer</v>
      </c>
      <c r="V1684" s="1" t="str">
        <f t="shared" si="370"/>
        <v>Still Private</v>
      </c>
      <c r="W1684" s="1" t="str">
        <f t="shared" si="371"/>
        <v>$</v>
      </c>
      <c r="X1684" s="1" t="str">
        <f t="shared" si="372"/>
        <v>$318M</v>
      </c>
      <c r="Y1684" s="1" t="str">
        <f t="shared" si="373"/>
        <v>$408M</v>
      </c>
      <c r="Z1684" s="1" t="str">
        <f t="shared" si="374"/>
        <v>$0</v>
      </c>
      <c r="AA1684" s="1" t="str">
        <f t="shared" si="375"/>
        <v>$82,792</v>
      </c>
      <c r="AB1684" s="6">
        <f t="shared" si="376"/>
        <v>6899.3506493506493</v>
      </c>
      <c r="AC1684" s="1" t="str">
        <f t="shared" si="377"/>
        <v>Large</v>
      </c>
    </row>
    <row r="1685" spans="1:29">
      <c r="A1685" s="1" t="s">
        <v>2600</v>
      </c>
      <c r="B1685" s="1">
        <v>2012</v>
      </c>
      <c r="C1685" s="1" t="s">
        <v>45</v>
      </c>
      <c r="D1685" s="1" t="s">
        <v>46</v>
      </c>
      <c r="E1685" s="1" t="s">
        <v>18</v>
      </c>
      <c r="F1685" s="1">
        <v>227</v>
      </c>
      <c r="G1685" s="1">
        <v>4746</v>
      </c>
      <c r="H1685" s="1">
        <v>424</v>
      </c>
      <c r="I1685" s="1">
        <v>17.55</v>
      </c>
      <c r="J1685" s="1">
        <v>4</v>
      </c>
      <c r="K1685" s="1" t="s">
        <v>19</v>
      </c>
      <c r="L1685" s="1" t="s">
        <v>24</v>
      </c>
      <c r="M1685" s="1">
        <v>87</v>
      </c>
      <c r="N1685" s="1" t="s">
        <v>33</v>
      </c>
      <c r="O1685" s="1">
        <v>492357</v>
      </c>
      <c r="P1685" s="1">
        <f t="shared" si="378"/>
        <v>2</v>
      </c>
      <c r="Q1685" s="1">
        <f t="shared" si="365"/>
        <v>12</v>
      </c>
      <c r="R1685" s="5">
        <f t="shared" si="366"/>
        <v>4.7829751369574382E-2</v>
      </c>
      <c r="S1685" s="6">
        <f t="shared" si="367"/>
        <v>89338.390223345981</v>
      </c>
      <c r="T1685" s="4">
        <f t="shared" si="368"/>
        <v>1.86784140969163</v>
      </c>
      <c r="U1685" s="1" t="str">
        <f t="shared" si="369"/>
        <v>Normal</v>
      </c>
      <c r="V1685" s="1" t="str">
        <f t="shared" si="370"/>
        <v>IPO</v>
      </c>
      <c r="W1685" s="1" t="str">
        <f t="shared" si="371"/>
        <v>A$</v>
      </c>
      <c r="X1685" s="1" t="str">
        <f t="shared" si="372"/>
        <v>A$227M</v>
      </c>
      <c r="Y1685" s="1" t="str">
        <f t="shared" si="373"/>
        <v>A$424M</v>
      </c>
      <c r="Z1685" s="1" t="str">
        <f t="shared" si="374"/>
        <v>A$0</v>
      </c>
      <c r="AA1685" s="1" t="str">
        <f t="shared" si="375"/>
        <v>A$89,338</v>
      </c>
      <c r="AB1685" s="6">
        <f t="shared" si="376"/>
        <v>7444.8658519454975</v>
      </c>
      <c r="AC1685" s="1" t="str">
        <f t="shared" si="377"/>
        <v>Large</v>
      </c>
    </row>
    <row r="1686" spans="1:29">
      <c r="A1686" s="1" t="s">
        <v>1385</v>
      </c>
      <c r="B1686" s="1">
        <v>2012</v>
      </c>
      <c r="C1686" s="1" t="s">
        <v>42</v>
      </c>
      <c r="D1686" s="1" t="s">
        <v>51</v>
      </c>
      <c r="E1686" s="1" t="s">
        <v>23</v>
      </c>
      <c r="F1686" s="1">
        <v>229</v>
      </c>
      <c r="G1686" s="1">
        <v>4767</v>
      </c>
      <c r="H1686" s="1">
        <v>278</v>
      </c>
      <c r="I1686" s="1">
        <v>1.08</v>
      </c>
      <c r="J1686" s="1">
        <v>6</v>
      </c>
      <c r="K1686" s="1" t="s">
        <v>19</v>
      </c>
      <c r="L1686" s="1" t="s">
        <v>24</v>
      </c>
      <c r="M1686" s="1">
        <v>67</v>
      </c>
      <c r="N1686" s="1" t="s">
        <v>49</v>
      </c>
      <c r="O1686" s="1">
        <v>427178</v>
      </c>
      <c r="P1686" s="1">
        <f t="shared" si="378"/>
        <v>5</v>
      </c>
      <c r="Q1686" s="1">
        <f t="shared" si="365"/>
        <v>12</v>
      </c>
      <c r="R1686" s="5">
        <f t="shared" si="366"/>
        <v>4.8038598699391651E-2</v>
      </c>
      <c r="S1686" s="6">
        <f t="shared" si="367"/>
        <v>58317.600167820434</v>
      </c>
      <c r="T1686" s="4">
        <f t="shared" si="368"/>
        <v>1.2139737991266375</v>
      </c>
      <c r="U1686" s="1" t="str">
        <f t="shared" si="369"/>
        <v>Normal</v>
      </c>
      <c r="V1686" s="1" t="str">
        <f t="shared" si="370"/>
        <v>IPO</v>
      </c>
      <c r="W1686" s="1" t="str">
        <f t="shared" si="371"/>
        <v>¥</v>
      </c>
      <c r="X1686" s="1" t="str">
        <f t="shared" si="372"/>
        <v>¥229M</v>
      </c>
      <c r="Y1686" s="1" t="str">
        <f t="shared" si="373"/>
        <v>¥278M</v>
      </c>
      <c r="Z1686" s="1" t="str">
        <f t="shared" si="374"/>
        <v>¥0</v>
      </c>
      <c r="AA1686" s="1" t="str">
        <f t="shared" si="375"/>
        <v>¥58,318</v>
      </c>
      <c r="AB1686" s="6">
        <f t="shared" si="376"/>
        <v>4859.8000139850365</v>
      </c>
      <c r="AC1686" s="1" t="str">
        <f t="shared" si="377"/>
        <v>Large</v>
      </c>
    </row>
    <row r="1687" spans="1:29">
      <c r="A1687" s="1" t="s">
        <v>4176</v>
      </c>
      <c r="B1687" s="1">
        <v>2012</v>
      </c>
      <c r="C1687" s="1" t="s">
        <v>27</v>
      </c>
      <c r="D1687" s="1" t="s">
        <v>36</v>
      </c>
      <c r="E1687" s="1" t="s">
        <v>28</v>
      </c>
      <c r="F1687" s="1">
        <v>223</v>
      </c>
      <c r="G1687" s="1">
        <v>2502</v>
      </c>
      <c r="H1687" s="1">
        <v>503</v>
      </c>
      <c r="I1687" s="1">
        <v>24.48</v>
      </c>
      <c r="J1687" s="1">
        <v>5</v>
      </c>
      <c r="K1687" s="1" t="s">
        <v>24</v>
      </c>
      <c r="L1687" s="1" t="s">
        <v>24</v>
      </c>
      <c r="M1687" s="1">
        <v>32</v>
      </c>
      <c r="N1687" s="1" t="s">
        <v>49</v>
      </c>
      <c r="O1687" s="1">
        <v>407951</v>
      </c>
      <c r="P1687" s="1">
        <f t="shared" si="378"/>
        <v>1</v>
      </c>
      <c r="Q1687" s="1">
        <f t="shared" si="365"/>
        <v>12</v>
      </c>
      <c r="R1687" s="5">
        <f t="shared" si="366"/>
        <v>8.9128697042366103E-2</v>
      </c>
      <c r="S1687" s="6">
        <f t="shared" si="367"/>
        <v>201039.16866506793</v>
      </c>
      <c r="T1687" s="4">
        <f t="shared" si="368"/>
        <v>2.2556053811659194</v>
      </c>
      <c r="U1687" s="1" t="str">
        <f t="shared" si="369"/>
        <v>Normal</v>
      </c>
      <c r="V1687" s="1" t="str">
        <f t="shared" si="370"/>
        <v>Acquired</v>
      </c>
      <c r="W1687" s="1" t="str">
        <f t="shared" si="371"/>
        <v>$</v>
      </c>
      <c r="X1687" s="1" t="str">
        <f t="shared" si="372"/>
        <v>$223M</v>
      </c>
      <c r="Y1687" s="1" t="str">
        <f t="shared" si="373"/>
        <v>$503M</v>
      </c>
      <c r="Z1687" s="1" t="str">
        <f t="shared" si="374"/>
        <v>$0</v>
      </c>
      <c r="AA1687" s="1" t="str">
        <f t="shared" si="375"/>
        <v>$2,01,039</v>
      </c>
      <c r="AB1687" s="6">
        <f t="shared" si="376"/>
        <v>16753.264055422329</v>
      </c>
      <c r="AC1687" s="1" t="str">
        <f t="shared" si="377"/>
        <v>Large</v>
      </c>
    </row>
    <row r="1688" spans="1:29">
      <c r="A1688" s="1" t="s">
        <v>3882</v>
      </c>
      <c r="B1688" s="1">
        <v>2012</v>
      </c>
      <c r="C1688" s="1" t="s">
        <v>27</v>
      </c>
      <c r="D1688" s="1" t="s">
        <v>32</v>
      </c>
      <c r="E1688" s="1" t="s">
        <v>40</v>
      </c>
      <c r="F1688" s="1">
        <v>267</v>
      </c>
      <c r="G1688" s="1">
        <v>3570</v>
      </c>
      <c r="H1688" s="1">
        <v>127</v>
      </c>
      <c r="I1688" s="1">
        <v>48.82</v>
      </c>
      <c r="J1688" s="1">
        <v>3</v>
      </c>
      <c r="K1688" s="1" t="s">
        <v>19</v>
      </c>
      <c r="L1688" s="1" t="s">
        <v>24</v>
      </c>
      <c r="M1688" s="1">
        <v>61</v>
      </c>
      <c r="N1688" s="1" t="s">
        <v>49</v>
      </c>
      <c r="O1688" s="1">
        <v>401432</v>
      </c>
      <c r="P1688" s="1">
        <f t="shared" si="378"/>
        <v>3</v>
      </c>
      <c r="Q1688" s="1">
        <f t="shared" si="365"/>
        <v>12</v>
      </c>
      <c r="R1688" s="5">
        <f t="shared" si="366"/>
        <v>7.4789915966386553E-2</v>
      </c>
      <c r="S1688" s="6">
        <f t="shared" si="367"/>
        <v>35574.229691876753</v>
      </c>
      <c r="T1688" s="4">
        <f t="shared" si="368"/>
        <v>0.47565543071161048</v>
      </c>
      <c r="U1688" s="1" t="str">
        <f t="shared" si="369"/>
        <v>Normal</v>
      </c>
      <c r="V1688" s="1" t="str">
        <f t="shared" si="370"/>
        <v>IPO</v>
      </c>
      <c r="W1688" s="1" t="str">
        <f t="shared" si="371"/>
        <v>$</v>
      </c>
      <c r="X1688" s="1" t="str">
        <f t="shared" si="372"/>
        <v>$267M</v>
      </c>
      <c r="Y1688" s="1" t="str">
        <f t="shared" si="373"/>
        <v>$127M</v>
      </c>
      <c r="Z1688" s="1" t="str">
        <f t="shared" si="374"/>
        <v>$0</v>
      </c>
      <c r="AA1688" s="1" t="str">
        <f t="shared" si="375"/>
        <v>$35,574</v>
      </c>
      <c r="AB1688" s="6">
        <f t="shared" si="376"/>
        <v>2964.5191409897293</v>
      </c>
      <c r="AC1688" s="1" t="str">
        <f t="shared" si="377"/>
        <v>Large</v>
      </c>
    </row>
    <row r="1689" spans="1:29">
      <c r="A1689" s="1" t="s">
        <v>1039</v>
      </c>
      <c r="B1689" s="1">
        <v>2012</v>
      </c>
      <c r="C1689" s="1" t="s">
        <v>16</v>
      </c>
      <c r="D1689" s="1" t="s">
        <v>102</v>
      </c>
      <c r="E1689" s="1" t="s">
        <v>37</v>
      </c>
      <c r="F1689" s="1">
        <v>310</v>
      </c>
      <c r="G1689" s="1">
        <v>1542</v>
      </c>
      <c r="H1689" s="1">
        <v>570</v>
      </c>
      <c r="I1689" s="1">
        <v>6</v>
      </c>
      <c r="J1689" s="1">
        <v>6</v>
      </c>
      <c r="K1689" s="1" t="s">
        <v>19</v>
      </c>
      <c r="L1689" s="1" t="s">
        <v>24</v>
      </c>
      <c r="M1689" s="1">
        <v>64</v>
      </c>
      <c r="N1689" s="1" t="s">
        <v>25</v>
      </c>
      <c r="O1689" s="1">
        <v>364822</v>
      </c>
      <c r="P1689" s="1">
        <f t="shared" si="378"/>
        <v>4</v>
      </c>
      <c r="Q1689" s="1">
        <f t="shared" si="365"/>
        <v>12</v>
      </c>
      <c r="R1689" s="5">
        <f t="shared" si="366"/>
        <v>0.20103761348897536</v>
      </c>
      <c r="S1689" s="6">
        <f t="shared" si="367"/>
        <v>369649.8054474708</v>
      </c>
      <c r="T1689" s="4">
        <f t="shared" si="368"/>
        <v>1.8387096774193548</v>
      </c>
      <c r="U1689" s="1" t="str">
        <f t="shared" si="369"/>
        <v>Normal</v>
      </c>
      <c r="V1689" s="1" t="str">
        <f t="shared" si="370"/>
        <v>IPO</v>
      </c>
      <c r="W1689" s="1" t="str">
        <f t="shared" si="371"/>
        <v>$</v>
      </c>
      <c r="X1689" s="1" t="str">
        <f t="shared" si="372"/>
        <v>$310M</v>
      </c>
      <c r="Y1689" s="1" t="str">
        <f t="shared" si="373"/>
        <v>$570M</v>
      </c>
      <c r="Z1689" s="1" t="str">
        <f t="shared" si="374"/>
        <v>$0</v>
      </c>
      <c r="AA1689" s="1" t="str">
        <f t="shared" si="375"/>
        <v>$3,69,650</v>
      </c>
      <c r="AB1689" s="6">
        <f t="shared" si="376"/>
        <v>30804.150453955903</v>
      </c>
      <c r="AC1689" s="1" t="str">
        <f t="shared" si="377"/>
        <v>Large</v>
      </c>
    </row>
    <row r="1690" spans="1:29">
      <c r="A1690" s="1" t="s">
        <v>895</v>
      </c>
      <c r="B1690" s="1">
        <v>2012</v>
      </c>
      <c r="C1690" s="1" t="s">
        <v>27</v>
      </c>
      <c r="D1690" s="1" t="s">
        <v>43</v>
      </c>
      <c r="E1690" s="1" t="s">
        <v>28</v>
      </c>
      <c r="F1690" s="1">
        <v>408</v>
      </c>
      <c r="G1690" s="1">
        <v>1160</v>
      </c>
      <c r="H1690" s="1">
        <v>801</v>
      </c>
      <c r="I1690" s="1">
        <v>12.54</v>
      </c>
      <c r="J1690" s="1">
        <v>3</v>
      </c>
      <c r="K1690" s="1" t="s">
        <v>19</v>
      </c>
      <c r="L1690" s="1" t="s">
        <v>19</v>
      </c>
      <c r="M1690" s="1">
        <v>42</v>
      </c>
      <c r="N1690" s="1" t="s">
        <v>20</v>
      </c>
      <c r="O1690" s="1">
        <v>359322</v>
      </c>
      <c r="P1690" s="1">
        <f t="shared" si="378"/>
        <v>1</v>
      </c>
      <c r="Q1690" s="1">
        <f t="shared" si="365"/>
        <v>12</v>
      </c>
      <c r="R1690" s="5">
        <f t="shared" si="366"/>
        <v>0.35172413793103446</v>
      </c>
      <c r="S1690" s="6">
        <f t="shared" si="367"/>
        <v>690517.24137931038</v>
      </c>
      <c r="T1690" s="4">
        <f t="shared" si="368"/>
        <v>1.963235294117647</v>
      </c>
      <c r="U1690" s="1" t="str">
        <f t="shared" si="369"/>
        <v>Normal</v>
      </c>
      <c r="V1690" s="1" t="str">
        <f t="shared" si="370"/>
        <v>Still Private</v>
      </c>
      <c r="W1690" s="1" t="str">
        <f t="shared" si="371"/>
        <v>$</v>
      </c>
      <c r="X1690" s="1" t="str">
        <f t="shared" si="372"/>
        <v>$408M</v>
      </c>
      <c r="Y1690" s="1" t="str">
        <f t="shared" si="373"/>
        <v>$801M</v>
      </c>
      <c r="Z1690" s="1" t="str">
        <f t="shared" si="374"/>
        <v>$0</v>
      </c>
      <c r="AA1690" s="1" t="str">
        <f t="shared" si="375"/>
        <v>$6,90,517</v>
      </c>
      <c r="AB1690" s="6">
        <f t="shared" si="376"/>
        <v>57543.103448275862</v>
      </c>
      <c r="AC1690" s="1" t="str">
        <f t="shared" si="377"/>
        <v>Large</v>
      </c>
    </row>
    <row r="1691" spans="1:29">
      <c r="A1691" s="1" t="s">
        <v>793</v>
      </c>
      <c r="B1691" s="1">
        <v>2012</v>
      </c>
      <c r="C1691" s="1" t="s">
        <v>42</v>
      </c>
      <c r="D1691" s="1" t="s">
        <v>43</v>
      </c>
      <c r="E1691" s="1" t="s">
        <v>37</v>
      </c>
      <c r="F1691" s="1">
        <v>495</v>
      </c>
      <c r="G1691" s="1">
        <v>1541</v>
      </c>
      <c r="H1691" s="1">
        <v>549</v>
      </c>
      <c r="I1691" s="1">
        <v>6.23</v>
      </c>
      <c r="J1691" s="1">
        <v>5</v>
      </c>
      <c r="K1691" s="1" t="s">
        <v>19</v>
      </c>
      <c r="L1691" s="1" t="s">
        <v>24</v>
      </c>
      <c r="M1691" s="1">
        <v>48</v>
      </c>
      <c r="N1691" s="1" t="s">
        <v>49</v>
      </c>
      <c r="O1691" s="1">
        <v>355998</v>
      </c>
      <c r="P1691" s="1">
        <f t="shared" si="378"/>
        <v>4</v>
      </c>
      <c r="Q1691" s="1">
        <f t="shared" si="365"/>
        <v>12</v>
      </c>
      <c r="R1691" s="5">
        <f t="shared" si="366"/>
        <v>0.32121998702141469</v>
      </c>
      <c r="S1691" s="6">
        <f t="shared" si="367"/>
        <v>356262.1674237508</v>
      </c>
      <c r="T1691" s="4">
        <f t="shared" si="368"/>
        <v>1.1090909090909091</v>
      </c>
      <c r="U1691" s="1" t="str">
        <f t="shared" si="369"/>
        <v>Normal</v>
      </c>
      <c r="V1691" s="1" t="str">
        <f t="shared" si="370"/>
        <v>IPO</v>
      </c>
      <c r="W1691" s="1" t="str">
        <f t="shared" si="371"/>
        <v>¥</v>
      </c>
      <c r="X1691" s="1" t="str">
        <f t="shared" si="372"/>
        <v>¥495M</v>
      </c>
      <c r="Y1691" s="1" t="str">
        <f t="shared" si="373"/>
        <v>¥549M</v>
      </c>
      <c r="Z1691" s="1" t="str">
        <f t="shared" si="374"/>
        <v>¥0</v>
      </c>
      <c r="AA1691" s="1" t="str">
        <f t="shared" si="375"/>
        <v>¥3,56,262</v>
      </c>
      <c r="AB1691" s="6">
        <f t="shared" si="376"/>
        <v>29688.513951979236</v>
      </c>
      <c r="AC1691" s="1" t="str">
        <f t="shared" si="377"/>
        <v>Large</v>
      </c>
    </row>
    <row r="1692" spans="1:29">
      <c r="A1692" s="1" t="s">
        <v>1530</v>
      </c>
      <c r="B1692" s="1">
        <v>2012</v>
      </c>
      <c r="C1692" s="1" t="s">
        <v>59</v>
      </c>
      <c r="D1692" s="1" t="s">
        <v>48</v>
      </c>
      <c r="E1692" s="1" t="s">
        <v>23</v>
      </c>
      <c r="F1692" s="1">
        <v>354</v>
      </c>
      <c r="G1692" s="1">
        <v>3200</v>
      </c>
      <c r="H1692" s="1">
        <v>221</v>
      </c>
      <c r="I1692" s="1">
        <v>39.880000000000003</v>
      </c>
      <c r="J1692" s="1">
        <v>9</v>
      </c>
      <c r="K1692" s="1" t="s">
        <v>19</v>
      </c>
      <c r="L1692" s="1" t="s">
        <v>19</v>
      </c>
      <c r="M1692" s="1">
        <v>91</v>
      </c>
      <c r="N1692" s="1" t="s">
        <v>49</v>
      </c>
      <c r="O1692" s="1">
        <v>338543</v>
      </c>
      <c r="P1692" s="1">
        <f t="shared" si="378"/>
        <v>5</v>
      </c>
      <c r="Q1692" s="1">
        <f t="shared" si="365"/>
        <v>12</v>
      </c>
      <c r="R1692" s="5">
        <f t="shared" si="366"/>
        <v>0.110625</v>
      </c>
      <c r="S1692" s="6">
        <f t="shared" si="367"/>
        <v>69062.5</v>
      </c>
      <c r="T1692" s="4">
        <f t="shared" si="368"/>
        <v>0.62429378531073443</v>
      </c>
      <c r="U1692" s="1" t="str">
        <f t="shared" si="369"/>
        <v>High Performer</v>
      </c>
      <c r="V1692" s="1" t="str">
        <f t="shared" si="370"/>
        <v>Still Private</v>
      </c>
      <c r="W1692" s="1" t="str">
        <f t="shared" si="371"/>
        <v>₹</v>
      </c>
      <c r="X1692" s="1" t="str">
        <f t="shared" si="372"/>
        <v>₹354M</v>
      </c>
      <c r="Y1692" s="1" t="str">
        <f t="shared" si="373"/>
        <v>₹221M</v>
      </c>
      <c r="Z1692" s="1" t="str">
        <f t="shared" si="374"/>
        <v>₹0</v>
      </c>
      <c r="AA1692" s="1" t="str">
        <f t="shared" si="375"/>
        <v>₹69,063</v>
      </c>
      <c r="AB1692" s="6">
        <f t="shared" si="376"/>
        <v>5755.208333333333</v>
      </c>
      <c r="AC1692" s="1" t="str">
        <f t="shared" si="377"/>
        <v>Large</v>
      </c>
    </row>
    <row r="1693" spans="1:29">
      <c r="A1693" s="1" t="s">
        <v>4862</v>
      </c>
      <c r="B1693" s="1">
        <v>2012</v>
      </c>
      <c r="C1693" s="1" t="s">
        <v>31</v>
      </c>
      <c r="D1693" s="1" t="s">
        <v>32</v>
      </c>
      <c r="E1693" s="1" t="s">
        <v>37</v>
      </c>
      <c r="F1693" s="1">
        <v>287</v>
      </c>
      <c r="G1693" s="1">
        <v>3564</v>
      </c>
      <c r="H1693" s="1">
        <v>815</v>
      </c>
      <c r="I1693" s="1">
        <v>0.26</v>
      </c>
      <c r="J1693" s="1">
        <v>1</v>
      </c>
      <c r="K1693" s="1" t="s">
        <v>19</v>
      </c>
      <c r="L1693" s="1" t="s">
        <v>24</v>
      </c>
      <c r="M1693" s="1">
        <v>91</v>
      </c>
      <c r="N1693" s="1" t="s">
        <v>20</v>
      </c>
      <c r="O1693" s="1">
        <v>273514</v>
      </c>
      <c r="P1693" s="1">
        <f t="shared" si="378"/>
        <v>4</v>
      </c>
      <c r="Q1693" s="1">
        <f t="shared" si="365"/>
        <v>12</v>
      </c>
      <c r="R1693" s="5">
        <f t="shared" si="366"/>
        <v>8.0527497194163855E-2</v>
      </c>
      <c r="S1693" s="6">
        <f t="shared" si="367"/>
        <v>228675.645342312</v>
      </c>
      <c r="T1693" s="4">
        <f t="shared" si="368"/>
        <v>2.8397212543554007</v>
      </c>
      <c r="U1693" s="1" t="str">
        <f t="shared" si="369"/>
        <v>Normal</v>
      </c>
      <c r="V1693" s="1" t="str">
        <f t="shared" si="370"/>
        <v>IPO</v>
      </c>
      <c r="W1693" s="1" t="str">
        <f t="shared" si="371"/>
        <v>€</v>
      </c>
      <c r="X1693" s="1" t="str">
        <f t="shared" si="372"/>
        <v>€287M</v>
      </c>
      <c r="Y1693" s="1" t="str">
        <f t="shared" si="373"/>
        <v>€815M</v>
      </c>
      <c r="Z1693" s="1" t="str">
        <f t="shared" si="374"/>
        <v>€0</v>
      </c>
      <c r="AA1693" s="1" t="str">
        <f t="shared" si="375"/>
        <v>€2,28,676</v>
      </c>
      <c r="AB1693" s="6">
        <f t="shared" si="376"/>
        <v>19056.303778526002</v>
      </c>
      <c r="AC1693" s="1" t="str">
        <f t="shared" si="377"/>
        <v>Large</v>
      </c>
    </row>
    <row r="1694" spans="1:29">
      <c r="A1694" s="1" t="s">
        <v>1649</v>
      </c>
      <c r="B1694" s="1">
        <v>2012</v>
      </c>
      <c r="C1694" s="1" t="s">
        <v>45</v>
      </c>
      <c r="D1694" s="1" t="s">
        <v>17</v>
      </c>
      <c r="E1694" s="1" t="s">
        <v>40</v>
      </c>
      <c r="F1694" s="1">
        <v>430</v>
      </c>
      <c r="G1694" s="1">
        <v>72</v>
      </c>
      <c r="H1694" s="1">
        <v>154</v>
      </c>
      <c r="I1694" s="1">
        <v>37.04</v>
      </c>
      <c r="J1694" s="1">
        <v>8</v>
      </c>
      <c r="K1694" s="1" t="s">
        <v>19</v>
      </c>
      <c r="L1694" s="1" t="s">
        <v>19</v>
      </c>
      <c r="M1694" s="1">
        <v>11</v>
      </c>
      <c r="N1694" s="1" t="s">
        <v>29</v>
      </c>
      <c r="O1694" s="1">
        <v>251564</v>
      </c>
      <c r="P1694" s="1">
        <f t="shared" si="378"/>
        <v>3</v>
      </c>
      <c r="Q1694" s="1">
        <f t="shared" si="365"/>
        <v>12</v>
      </c>
      <c r="R1694" s="5">
        <f t="shared" si="366"/>
        <v>5.9722222222222223</v>
      </c>
      <c r="S1694" s="6">
        <f t="shared" si="367"/>
        <v>2138888.888888889</v>
      </c>
      <c r="T1694" s="4">
        <f t="shared" si="368"/>
        <v>0.35813953488372091</v>
      </c>
      <c r="U1694" s="1" t="str">
        <f t="shared" si="369"/>
        <v>High Performer</v>
      </c>
      <c r="V1694" s="1" t="str">
        <f t="shared" si="370"/>
        <v>Still Private</v>
      </c>
      <c r="W1694" s="1" t="str">
        <f t="shared" si="371"/>
        <v>A$</v>
      </c>
      <c r="X1694" s="1" t="str">
        <f t="shared" si="372"/>
        <v>A$430M</v>
      </c>
      <c r="Y1694" s="1" t="str">
        <f t="shared" si="373"/>
        <v>A$154M</v>
      </c>
      <c r="Z1694" s="1" t="str">
        <f t="shared" si="374"/>
        <v>A$6</v>
      </c>
      <c r="AA1694" s="1" t="str">
        <f t="shared" si="375"/>
        <v>A$21,38,889</v>
      </c>
      <c r="AB1694" s="6">
        <f t="shared" si="376"/>
        <v>178240.74074074073</v>
      </c>
      <c r="AC1694" s="1" t="str">
        <f t="shared" si="377"/>
        <v>Large</v>
      </c>
    </row>
    <row r="1695" spans="1:29">
      <c r="A1695" s="1" t="s">
        <v>4670</v>
      </c>
      <c r="B1695" s="1">
        <v>2012</v>
      </c>
      <c r="C1695" s="1" t="s">
        <v>22</v>
      </c>
      <c r="D1695" s="1" t="s">
        <v>17</v>
      </c>
      <c r="E1695" s="1" t="s">
        <v>37</v>
      </c>
      <c r="F1695" s="1">
        <v>470</v>
      </c>
      <c r="G1695" s="1">
        <v>3000</v>
      </c>
      <c r="H1695" s="1">
        <v>936</v>
      </c>
      <c r="I1695" s="1">
        <v>33.32</v>
      </c>
      <c r="J1695" s="1">
        <v>7</v>
      </c>
      <c r="K1695" s="1" t="s">
        <v>19</v>
      </c>
      <c r="L1695" s="1" t="s">
        <v>24</v>
      </c>
      <c r="M1695" s="1">
        <v>21</v>
      </c>
      <c r="N1695" s="1" t="s">
        <v>20</v>
      </c>
      <c r="O1695" s="1">
        <v>172158</v>
      </c>
      <c r="P1695" s="1">
        <f t="shared" si="378"/>
        <v>4</v>
      </c>
      <c r="Q1695" s="1">
        <f t="shared" si="365"/>
        <v>12</v>
      </c>
      <c r="R1695" s="5">
        <f t="shared" si="366"/>
        <v>0.15666666666666668</v>
      </c>
      <c r="S1695" s="6">
        <f t="shared" si="367"/>
        <v>312000</v>
      </c>
      <c r="T1695" s="4">
        <f t="shared" si="368"/>
        <v>1.9914893617021276</v>
      </c>
      <c r="U1695" s="1" t="str">
        <f t="shared" si="369"/>
        <v>Normal</v>
      </c>
      <c r="V1695" s="1" t="str">
        <f t="shared" si="370"/>
        <v>IPO</v>
      </c>
      <c r="W1695" s="1" t="str">
        <f t="shared" si="371"/>
        <v>£</v>
      </c>
      <c r="X1695" s="1" t="str">
        <f t="shared" si="372"/>
        <v>£470M</v>
      </c>
      <c r="Y1695" s="1" t="str">
        <f t="shared" si="373"/>
        <v>£936M</v>
      </c>
      <c r="Z1695" s="1" t="str">
        <f t="shared" si="374"/>
        <v>£0</v>
      </c>
      <c r="AA1695" s="1" t="str">
        <f t="shared" si="375"/>
        <v>£3,12,000</v>
      </c>
      <c r="AB1695" s="6">
        <f t="shared" si="376"/>
        <v>26000</v>
      </c>
      <c r="AC1695" s="1" t="str">
        <f t="shared" si="377"/>
        <v>Large</v>
      </c>
    </row>
    <row r="1696" spans="1:29">
      <c r="A1696" s="1" t="s">
        <v>136</v>
      </c>
      <c r="B1696" s="1">
        <v>2012</v>
      </c>
      <c r="C1696" s="1" t="s">
        <v>31</v>
      </c>
      <c r="D1696" s="1" t="s">
        <v>36</v>
      </c>
      <c r="E1696" s="1" t="s">
        <v>23</v>
      </c>
      <c r="F1696" s="1">
        <v>496</v>
      </c>
      <c r="G1696" s="1">
        <v>1178</v>
      </c>
      <c r="H1696" s="1">
        <v>603</v>
      </c>
      <c r="I1696" s="1">
        <v>16.82</v>
      </c>
      <c r="J1696" s="1">
        <v>6</v>
      </c>
      <c r="K1696" s="1" t="s">
        <v>24</v>
      </c>
      <c r="L1696" s="1" t="s">
        <v>24</v>
      </c>
      <c r="M1696" s="1">
        <v>98</v>
      </c>
      <c r="N1696" s="1" t="s">
        <v>20</v>
      </c>
      <c r="O1696" s="1">
        <v>159923</v>
      </c>
      <c r="P1696" s="1">
        <f t="shared" si="378"/>
        <v>5</v>
      </c>
      <c r="Q1696" s="1">
        <f t="shared" si="365"/>
        <v>12</v>
      </c>
      <c r="R1696" s="5">
        <f t="shared" si="366"/>
        <v>0.42105263157894735</v>
      </c>
      <c r="S1696" s="6">
        <f t="shared" si="367"/>
        <v>511884.55008488963</v>
      </c>
      <c r="T1696" s="4">
        <f t="shared" si="368"/>
        <v>1.215725806451613</v>
      </c>
      <c r="U1696" s="1" t="str">
        <f t="shared" si="369"/>
        <v>Normal</v>
      </c>
      <c r="V1696" s="1" t="str">
        <f t="shared" si="370"/>
        <v>Acquired</v>
      </c>
      <c r="W1696" s="1" t="str">
        <f t="shared" si="371"/>
        <v>€</v>
      </c>
      <c r="X1696" s="1" t="str">
        <f t="shared" si="372"/>
        <v>€496M</v>
      </c>
      <c r="Y1696" s="1" t="str">
        <f t="shared" si="373"/>
        <v>€603M</v>
      </c>
      <c r="Z1696" s="1" t="str">
        <f t="shared" si="374"/>
        <v>€0</v>
      </c>
      <c r="AA1696" s="1" t="str">
        <f t="shared" si="375"/>
        <v>€5,11,885</v>
      </c>
      <c r="AB1696" s="6">
        <f t="shared" si="376"/>
        <v>42657.045840407467</v>
      </c>
      <c r="AC1696" s="1" t="str">
        <f t="shared" si="377"/>
        <v>Large</v>
      </c>
    </row>
    <row r="1697" spans="1:29">
      <c r="A1697" s="1" t="s">
        <v>740</v>
      </c>
      <c r="B1697" s="1">
        <v>2012</v>
      </c>
      <c r="C1697" s="1" t="s">
        <v>73</v>
      </c>
      <c r="D1697" s="1" t="s">
        <v>32</v>
      </c>
      <c r="E1697" s="1" t="s">
        <v>28</v>
      </c>
      <c r="F1697" s="1">
        <v>482</v>
      </c>
      <c r="G1697" s="1">
        <v>2747</v>
      </c>
      <c r="H1697" s="1">
        <v>605</v>
      </c>
      <c r="I1697" s="1">
        <v>38.65</v>
      </c>
      <c r="J1697" s="1">
        <v>7</v>
      </c>
      <c r="K1697" s="1" t="s">
        <v>24</v>
      </c>
      <c r="L1697" s="1" t="s">
        <v>24</v>
      </c>
      <c r="M1697" s="1">
        <v>68</v>
      </c>
      <c r="N1697" s="1" t="s">
        <v>25</v>
      </c>
      <c r="O1697" s="1">
        <v>128856</v>
      </c>
      <c r="P1697" s="1">
        <f t="shared" si="378"/>
        <v>1</v>
      </c>
      <c r="Q1697" s="1">
        <f t="shared" si="365"/>
        <v>12</v>
      </c>
      <c r="R1697" s="5">
        <f t="shared" si="366"/>
        <v>0.17546414270112851</v>
      </c>
      <c r="S1697" s="6">
        <f t="shared" si="367"/>
        <v>220240.26210411359</v>
      </c>
      <c r="T1697" s="4">
        <f t="shared" si="368"/>
        <v>1.2551867219917012</v>
      </c>
      <c r="U1697" s="1" t="str">
        <f t="shared" si="369"/>
        <v>Normal</v>
      </c>
      <c r="V1697" s="1" t="str">
        <f t="shared" si="370"/>
        <v>Acquired</v>
      </c>
      <c r="W1697" s="1" t="str">
        <f t="shared" si="371"/>
        <v>€</v>
      </c>
      <c r="X1697" s="1" t="str">
        <f t="shared" si="372"/>
        <v>€482M</v>
      </c>
      <c r="Y1697" s="1" t="str">
        <f t="shared" si="373"/>
        <v>€605M</v>
      </c>
      <c r="Z1697" s="1" t="str">
        <f t="shared" si="374"/>
        <v>€0</v>
      </c>
      <c r="AA1697" s="1" t="str">
        <f t="shared" si="375"/>
        <v>€2,20,240</v>
      </c>
      <c r="AB1697" s="6">
        <f t="shared" si="376"/>
        <v>18353.355175342796</v>
      </c>
      <c r="AC1697" s="1" t="str">
        <f t="shared" si="377"/>
        <v>Large</v>
      </c>
    </row>
    <row r="1698" spans="1:29">
      <c r="A1698" s="1" t="s">
        <v>3249</v>
      </c>
      <c r="B1698" s="1">
        <v>2012</v>
      </c>
      <c r="C1698" s="1" t="s">
        <v>59</v>
      </c>
      <c r="D1698" s="1" t="s">
        <v>46</v>
      </c>
      <c r="E1698" s="1" t="s">
        <v>28</v>
      </c>
      <c r="F1698" s="1">
        <v>289</v>
      </c>
      <c r="G1698" s="1">
        <v>230</v>
      </c>
      <c r="H1698" s="1">
        <v>213</v>
      </c>
      <c r="I1698" s="1">
        <v>28.23</v>
      </c>
      <c r="J1698" s="1">
        <v>7</v>
      </c>
      <c r="K1698" s="1" t="s">
        <v>19</v>
      </c>
      <c r="L1698" s="1" t="s">
        <v>24</v>
      </c>
      <c r="M1698" s="1">
        <v>7</v>
      </c>
      <c r="N1698" s="1" t="s">
        <v>33</v>
      </c>
      <c r="O1698" s="1">
        <v>81115</v>
      </c>
      <c r="P1698" s="1">
        <f t="shared" si="378"/>
        <v>1</v>
      </c>
      <c r="Q1698" s="1">
        <f t="shared" si="365"/>
        <v>12</v>
      </c>
      <c r="R1698" s="5">
        <f t="shared" si="366"/>
        <v>1.2565217391304349</v>
      </c>
      <c r="S1698" s="6">
        <f t="shared" si="367"/>
        <v>926086.95652173914</v>
      </c>
      <c r="T1698" s="4">
        <f t="shared" si="368"/>
        <v>0.73702422145328716</v>
      </c>
      <c r="U1698" s="1" t="str">
        <f t="shared" si="369"/>
        <v>Normal</v>
      </c>
      <c r="V1698" s="1" t="str">
        <f t="shared" si="370"/>
        <v>IPO</v>
      </c>
      <c r="W1698" s="1" t="str">
        <f t="shared" si="371"/>
        <v>₹</v>
      </c>
      <c r="X1698" s="1" t="str">
        <f t="shared" si="372"/>
        <v>₹289M</v>
      </c>
      <c r="Y1698" s="1" t="str">
        <f t="shared" si="373"/>
        <v>₹213M</v>
      </c>
      <c r="Z1698" s="1" t="str">
        <f t="shared" si="374"/>
        <v>₹1</v>
      </c>
      <c r="AA1698" s="1" t="str">
        <f t="shared" si="375"/>
        <v>₹9,26,087</v>
      </c>
      <c r="AB1698" s="6">
        <f t="shared" si="376"/>
        <v>77173.913043478256</v>
      </c>
      <c r="AC1698" s="1" t="str">
        <f t="shared" si="377"/>
        <v>Large</v>
      </c>
    </row>
    <row r="1699" spans="1:29">
      <c r="A1699" s="1" t="s">
        <v>1311</v>
      </c>
      <c r="B1699" s="1">
        <v>2013</v>
      </c>
      <c r="C1699" s="1" t="s">
        <v>27</v>
      </c>
      <c r="D1699" s="1" t="s">
        <v>95</v>
      </c>
      <c r="E1699" s="1" t="s">
        <v>28</v>
      </c>
      <c r="F1699" s="1">
        <v>286</v>
      </c>
      <c r="G1699" s="1">
        <v>2908</v>
      </c>
      <c r="H1699" s="1">
        <v>19</v>
      </c>
      <c r="I1699" s="1">
        <v>22.63</v>
      </c>
      <c r="J1699" s="1">
        <v>3</v>
      </c>
      <c r="K1699" s="1" t="s">
        <v>24</v>
      </c>
      <c r="L1699" s="1" t="s">
        <v>24</v>
      </c>
      <c r="M1699" s="1">
        <v>69</v>
      </c>
      <c r="N1699" s="1" t="s">
        <v>29</v>
      </c>
      <c r="O1699" s="1">
        <v>4999860</v>
      </c>
      <c r="P1699" s="1">
        <f t="shared" si="378"/>
        <v>1</v>
      </c>
      <c r="Q1699" s="1">
        <f t="shared" si="365"/>
        <v>11</v>
      </c>
      <c r="R1699" s="5">
        <f t="shared" si="366"/>
        <v>9.834938101788171E-2</v>
      </c>
      <c r="S1699" s="6">
        <f t="shared" si="367"/>
        <v>6533.700137551582</v>
      </c>
      <c r="T1699" s="4">
        <f t="shared" si="368"/>
        <v>6.6433566433566432E-2</v>
      </c>
      <c r="U1699" s="1" t="str">
        <f t="shared" si="369"/>
        <v>Normal</v>
      </c>
      <c r="V1699" s="1" t="str">
        <f t="shared" si="370"/>
        <v>Acquired</v>
      </c>
      <c r="W1699" s="1" t="str">
        <f t="shared" si="371"/>
        <v>$</v>
      </c>
      <c r="X1699" s="1" t="str">
        <f t="shared" si="372"/>
        <v>$286M</v>
      </c>
      <c r="Y1699" s="1" t="str">
        <f t="shared" si="373"/>
        <v>$19M</v>
      </c>
      <c r="Z1699" s="1" t="str">
        <f t="shared" si="374"/>
        <v>$0</v>
      </c>
      <c r="AA1699" s="1" t="str">
        <f t="shared" si="375"/>
        <v>$6,534</v>
      </c>
      <c r="AB1699" s="6">
        <f t="shared" si="376"/>
        <v>544.47501146263187</v>
      </c>
      <c r="AC1699" s="1" t="str">
        <f t="shared" si="377"/>
        <v>Large</v>
      </c>
    </row>
    <row r="1700" spans="1:29">
      <c r="A1700" s="1" t="s">
        <v>750</v>
      </c>
      <c r="B1700" s="1">
        <v>2013</v>
      </c>
      <c r="C1700" s="1" t="s">
        <v>59</v>
      </c>
      <c r="D1700" s="1" t="s">
        <v>39</v>
      </c>
      <c r="E1700" s="1" t="s">
        <v>23</v>
      </c>
      <c r="F1700" s="1">
        <v>248</v>
      </c>
      <c r="G1700" s="1">
        <v>2198</v>
      </c>
      <c r="H1700" s="1">
        <v>623</v>
      </c>
      <c r="I1700" s="1">
        <v>8.35</v>
      </c>
      <c r="J1700" s="1">
        <v>9</v>
      </c>
      <c r="K1700" s="1" t="s">
        <v>24</v>
      </c>
      <c r="L1700" s="1" t="s">
        <v>24</v>
      </c>
      <c r="M1700" s="1">
        <v>53</v>
      </c>
      <c r="N1700" s="1" t="s">
        <v>49</v>
      </c>
      <c r="O1700" s="1">
        <v>4985906</v>
      </c>
      <c r="P1700" s="1">
        <f t="shared" si="378"/>
        <v>5</v>
      </c>
      <c r="Q1700" s="1">
        <f t="shared" si="365"/>
        <v>11</v>
      </c>
      <c r="R1700" s="5">
        <f t="shared" si="366"/>
        <v>0.11282984531392175</v>
      </c>
      <c r="S1700" s="6">
        <f t="shared" si="367"/>
        <v>283439.49044585985</v>
      </c>
      <c r="T1700" s="4">
        <f t="shared" si="368"/>
        <v>2.5120967741935485</v>
      </c>
      <c r="U1700" s="1" t="str">
        <f t="shared" si="369"/>
        <v>High Performer</v>
      </c>
      <c r="V1700" s="1" t="str">
        <f t="shared" si="370"/>
        <v>Acquired</v>
      </c>
      <c r="W1700" s="1" t="str">
        <f t="shared" si="371"/>
        <v>₹</v>
      </c>
      <c r="X1700" s="1" t="str">
        <f t="shared" si="372"/>
        <v>₹248M</v>
      </c>
      <c r="Y1700" s="1" t="str">
        <f t="shared" si="373"/>
        <v>₹623M</v>
      </c>
      <c r="Z1700" s="1" t="str">
        <f t="shared" si="374"/>
        <v>₹0</v>
      </c>
      <c r="AA1700" s="1" t="str">
        <f t="shared" si="375"/>
        <v>₹2,83,439</v>
      </c>
      <c r="AB1700" s="6">
        <f t="shared" si="376"/>
        <v>23619.957537154991</v>
      </c>
      <c r="AC1700" s="1" t="str">
        <f t="shared" si="377"/>
        <v>Large</v>
      </c>
    </row>
    <row r="1701" spans="1:29">
      <c r="A1701" s="1" t="s">
        <v>4676</v>
      </c>
      <c r="B1701" s="1">
        <v>2013</v>
      </c>
      <c r="C1701" s="1" t="s">
        <v>42</v>
      </c>
      <c r="D1701" s="1" t="s">
        <v>17</v>
      </c>
      <c r="E1701" s="1" t="s">
        <v>18</v>
      </c>
      <c r="F1701" s="1">
        <v>254</v>
      </c>
      <c r="G1701" s="1">
        <v>3241</v>
      </c>
      <c r="H1701" s="1">
        <v>505</v>
      </c>
      <c r="I1701" s="1">
        <v>22.99</v>
      </c>
      <c r="J1701" s="1">
        <v>8</v>
      </c>
      <c r="K1701" s="1" t="s">
        <v>24</v>
      </c>
      <c r="L1701" s="1" t="s">
        <v>19</v>
      </c>
      <c r="M1701" s="1">
        <v>67</v>
      </c>
      <c r="N1701" s="1" t="s">
        <v>25</v>
      </c>
      <c r="O1701" s="1">
        <v>4975369</v>
      </c>
      <c r="P1701" s="1">
        <f t="shared" si="378"/>
        <v>2</v>
      </c>
      <c r="Q1701" s="1">
        <f t="shared" si="365"/>
        <v>11</v>
      </c>
      <c r="R1701" s="5">
        <f t="shared" si="366"/>
        <v>7.8370873187287873E-2</v>
      </c>
      <c r="S1701" s="6">
        <f t="shared" si="367"/>
        <v>155816.10614008023</v>
      </c>
      <c r="T1701" s="4">
        <f t="shared" si="368"/>
        <v>1.9881889763779528</v>
      </c>
      <c r="U1701" s="1" t="str">
        <f t="shared" si="369"/>
        <v>High Performer</v>
      </c>
      <c r="V1701" s="1" t="str">
        <f t="shared" si="370"/>
        <v>Acquired</v>
      </c>
      <c r="W1701" s="1" t="str">
        <f t="shared" si="371"/>
        <v>¥</v>
      </c>
      <c r="X1701" s="1" t="str">
        <f t="shared" si="372"/>
        <v>¥254M</v>
      </c>
      <c r="Y1701" s="1" t="str">
        <f t="shared" si="373"/>
        <v>¥505M</v>
      </c>
      <c r="Z1701" s="1" t="str">
        <f t="shared" si="374"/>
        <v>¥0</v>
      </c>
      <c r="AA1701" s="1" t="str">
        <f t="shared" si="375"/>
        <v>¥1,55,816</v>
      </c>
      <c r="AB1701" s="6">
        <f t="shared" si="376"/>
        <v>12984.675511673351</v>
      </c>
      <c r="AC1701" s="1" t="str">
        <f t="shared" si="377"/>
        <v>Large</v>
      </c>
    </row>
    <row r="1702" spans="1:29">
      <c r="A1702" s="1" t="s">
        <v>1290</v>
      </c>
      <c r="B1702" s="1">
        <v>2013</v>
      </c>
      <c r="C1702" s="1" t="s">
        <v>22</v>
      </c>
      <c r="D1702" s="1" t="s">
        <v>51</v>
      </c>
      <c r="E1702" s="1" t="s">
        <v>28</v>
      </c>
      <c r="F1702" s="1">
        <v>205</v>
      </c>
      <c r="G1702" s="1">
        <v>410</v>
      </c>
      <c r="H1702" s="1">
        <v>749</v>
      </c>
      <c r="I1702" s="1">
        <v>4.18</v>
      </c>
      <c r="J1702" s="1">
        <v>2</v>
      </c>
      <c r="K1702" s="1" t="s">
        <v>24</v>
      </c>
      <c r="L1702" s="1" t="s">
        <v>19</v>
      </c>
      <c r="M1702" s="1">
        <v>11</v>
      </c>
      <c r="N1702" s="1" t="s">
        <v>20</v>
      </c>
      <c r="O1702" s="1">
        <v>4960756</v>
      </c>
      <c r="P1702" s="1">
        <f t="shared" si="378"/>
        <v>1</v>
      </c>
      <c r="Q1702" s="1">
        <f t="shared" si="365"/>
        <v>11</v>
      </c>
      <c r="R1702" s="5">
        <f t="shared" si="366"/>
        <v>0.5</v>
      </c>
      <c r="S1702" s="6">
        <f t="shared" si="367"/>
        <v>1826829.2682926829</v>
      </c>
      <c r="T1702" s="4">
        <f t="shared" si="368"/>
        <v>3.653658536585366</v>
      </c>
      <c r="U1702" s="1" t="str">
        <f t="shared" si="369"/>
        <v>Normal</v>
      </c>
      <c r="V1702" s="1" t="str">
        <f t="shared" si="370"/>
        <v>Acquired</v>
      </c>
      <c r="W1702" s="1" t="str">
        <f t="shared" si="371"/>
        <v>£</v>
      </c>
      <c r="X1702" s="1" t="str">
        <f t="shared" si="372"/>
        <v>£205M</v>
      </c>
      <c r="Y1702" s="1" t="str">
        <f t="shared" si="373"/>
        <v>£749M</v>
      </c>
      <c r="Z1702" s="1" t="str">
        <f t="shared" si="374"/>
        <v>£1</v>
      </c>
      <c r="AA1702" s="1" t="str">
        <f t="shared" si="375"/>
        <v>£18,26,829</v>
      </c>
      <c r="AB1702" s="6">
        <f t="shared" si="376"/>
        <v>152235.77235772359</v>
      </c>
      <c r="AC1702" s="1" t="str">
        <f t="shared" si="377"/>
        <v>Large</v>
      </c>
    </row>
    <row r="1703" spans="1:29">
      <c r="A1703" s="1" t="s">
        <v>1590</v>
      </c>
      <c r="B1703" s="1">
        <v>2013</v>
      </c>
      <c r="C1703" s="1" t="s">
        <v>45</v>
      </c>
      <c r="D1703" s="1" t="s">
        <v>17</v>
      </c>
      <c r="E1703" s="1" t="s">
        <v>23</v>
      </c>
      <c r="F1703" s="1">
        <v>357</v>
      </c>
      <c r="G1703" s="1">
        <v>2904</v>
      </c>
      <c r="H1703" s="1">
        <v>563</v>
      </c>
      <c r="I1703" s="1">
        <v>34.83</v>
      </c>
      <c r="J1703" s="1">
        <v>4</v>
      </c>
      <c r="K1703" s="1" t="s">
        <v>19</v>
      </c>
      <c r="L1703" s="1" t="s">
        <v>19</v>
      </c>
      <c r="M1703" s="1">
        <v>44</v>
      </c>
      <c r="N1703" s="1" t="s">
        <v>29</v>
      </c>
      <c r="O1703" s="1">
        <v>4914846</v>
      </c>
      <c r="P1703" s="1">
        <f t="shared" si="378"/>
        <v>5</v>
      </c>
      <c r="Q1703" s="1">
        <f t="shared" si="365"/>
        <v>11</v>
      </c>
      <c r="R1703" s="5">
        <f t="shared" si="366"/>
        <v>0.12293388429752067</v>
      </c>
      <c r="S1703" s="6">
        <f t="shared" si="367"/>
        <v>193870.52341597795</v>
      </c>
      <c r="T1703" s="4">
        <f t="shared" si="368"/>
        <v>1.5770308123249299</v>
      </c>
      <c r="U1703" s="1" t="str">
        <f t="shared" si="369"/>
        <v>Normal</v>
      </c>
      <c r="V1703" s="1" t="str">
        <f t="shared" si="370"/>
        <v>Still Private</v>
      </c>
      <c r="W1703" s="1" t="str">
        <f t="shared" si="371"/>
        <v>A$</v>
      </c>
      <c r="X1703" s="1" t="str">
        <f t="shared" si="372"/>
        <v>A$357M</v>
      </c>
      <c r="Y1703" s="1" t="str">
        <f t="shared" si="373"/>
        <v>A$563M</v>
      </c>
      <c r="Z1703" s="1" t="str">
        <f t="shared" si="374"/>
        <v>A$0</v>
      </c>
      <c r="AA1703" s="1" t="str">
        <f t="shared" si="375"/>
        <v>A$1,93,871</v>
      </c>
      <c r="AB1703" s="6">
        <f t="shared" si="376"/>
        <v>16155.876951331496</v>
      </c>
      <c r="AC1703" s="1" t="str">
        <f t="shared" si="377"/>
        <v>Large</v>
      </c>
    </row>
    <row r="1704" spans="1:29">
      <c r="A1704" s="1" t="s">
        <v>2523</v>
      </c>
      <c r="B1704" s="1">
        <v>2013</v>
      </c>
      <c r="C1704" s="1" t="s">
        <v>22</v>
      </c>
      <c r="D1704" s="1" t="s">
        <v>102</v>
      </c>
      <c r="E1704" s="1" t="s">
        <v>37</v>
      </c>
      <c r="F1704" s="1">
        <v>259</v>
      </c>
      <c r="G1704" s="1">
        <v>310</v>
      </c>
      <c r="H1704" s="1">
        <v>315</v>
      </c>
      <c r="I1704" s="1">
        <v>20.36</v>
      </c>
      <c r="J1704" s="1">
        <v>4</v>
      </c>
      <c r="K1704" s="1" t="s">
        <v>24</v>
      </c>
      <c r="L1704" s="1" t="s">
        <v>24</v>
      </c>
      <c r="M1704" s="1">
        <v>26</v>
      </c>
      <c r="N1704" s="1" t="s">
        <v>49</v>
      </c>
      <c r="O1704" s="1">
        <v>4913760</v>
      </c>
      <c r="P1704" s="1">
        <f t="shared" si="378"/>
        <v>4</v>
      </c>
      <c r="Q1704" s="1">
        <f t="shared" si="365"/>
        <v>11</v>
      </c>
      <c r="R1704" s="5">
        <f t="shared" si="366"/>
        <v>0.8354838709677419</v>
      </c>
      <c r="S1704" s="6">
        <f t="shared" si="367"/>
        <v>1016129.0322580645</v>
      </c>
      <c r="T1704" s="4">
        <f t="shared" si="368"/>
        <v>1.2162162162162162</v>
      </c>
      <c r="U1704" s="1" t="str">
        <f t="shared" si="369"/>
        <v>Normal</v>
      </c>
      <c r="V1704" s="1" t="str">
        <f t="shared" si="370"/>
        <v>Acquired</v>
      </c>
      <c r="W1704" s="1" t="str">
        <f t="shared" si="371"/>
        <v>£</v>
      </c>
      <c r="X1704" s="1" t="str">
        <f t="shared" si="372"/>
        <v>£259M</v>
      </c>
      <c r="Y1704" s="1" t="str">
        <f t="shared" si="373"/>
        <v>£315M</v>
      </c>
      <c r="Z1704" s="1" t="str">
        <f t="shared" si="374"/>
        <v>£1</v>
      </c>
      <c r="AA1704" s="1" t="str">
        <f t="shared" si="375"/>
        <v>£10,16,129</v>
      </c>
      <c r="AB1704" s="6">
        <f t="shared" si="376"/>
        <v>84677.419354838712</v>
      </c>
      <c r="AC1704" s="1" t="str">
        <f t="shared" si="377"/>
        <v>Large</v>
      </c>
    </row>
    <row r="1705" spans="1:29">
      <c r="A1705" s="1" t="s">
        <v>3726</v>
      </c>
      <c r="B1705" s="1">
        <v>2013</v>
      </c>
      <c r="C1705" s="1" t="s">
        <v>45</v>
      </c>
      <c r="D1705" s="1" t="s">
        <v>102</v>
      </c>
      <c r="E1705" s="1" t="s">
        <v>28</v>
      </c>
      <c r="F1705" s="1">
        <v>462</v>
      </c>
      <c r="G1705" s="1">
        <v>140</v>
      </c>
      <c r="H1705" s="1">
        <v>295</v>
      </c>
      <c r="I1705" s="1">
        <v>13.58</v>
      </c>
      <c r="J1705" s="1">
        <v>8</v>
      </c>
      <c r="K1705" s="1" t="s">
        <v>19</v>
      </c>
      <c r="L1705" s="1" t="s">
        <v>19</v>
      </c>
      <c r="M1705" s="1">
        <v>36</v>
      </c>
      <c r="N1705" s="1" t="s">
        <v>20</v>
      </c>
      <c r="O1705" s="1">
        <v>4897642</v>
      </c>
      <c r="P1705" s="1">
        <f t="shared" si="378"/>
        <v>1</v>
      </c>
      <c r="Q1705" s="1">
        <f t="shared" si="365"/>
        <v>11</v>
      </c>
      <c r="R1705" s="5">
        <f t="shared" si="366"/>
        <v>3.3</v>
      </c>
      <c r="S1705" s="6">
        <f t="shared" si="367"/>
        <v>2107142.8571428573</v>
      </c>
      <c r="T1705" s="4">
        <f t="shared" si="368"/>
        <v>0.6385281385281385</v>
      </c>
      <c r="U1705" s="1" t="str">
        <f t="shared" si="369"/>
        <v>High Performer</v>
      </c>
      <c r="V1705" s="1" t="str">
        <f t="shared" si="370"/>
        <v>Still Private</v>
      </c>
      <c r="W1705" s="1" t="str">
        <f t="shared" si="371"/>
        <v>A$</v>
      </c>
      <c r="X1705" s="1" t="str">
        <f t="shared" si="372"/>
        <v>A$462M</v>
      </c>
      <c r="Y1705" s="1" t="str">
        <f t="shared" si="373"/>
        <v>A$295M</v>
      </c>
      <c r="Z1705" s="1" t="str">
        <f t="shared" si="374"/>
        <v>A$3</v>
      </c>
      <c r="AA1705" s="1" t="str">
        <f t="shared" si="375"/>
        <v>A$21,07,143</v>
      </c>
      <c r="AB1705" s="6">
        <f t="shared" si="376"/>
        <v>175595.23809523811</v>
      </c>
      <c r="AC1705" s="1" t="str">
        <f t="shared" si="377"/>
        <v>Large</v>
      </c>
    </row>
    <row r="1706" spans="1:29">
      <c r="A1706" s="1" t="s">
        <v>97</v>
      </c>
      <c r="B1706" s="1">
        <v>2013</v>
      </c>
      <c r="C1706" s="1" t="s">
        <v>22</v>
      </c>
      <c r="D1706" s="1" t="s">
        <v>43</v>
      </c>
      <c r="E1706" s="1" t="s">
        <v>23</v>
      </c>
      <c r="F1706" s="1">
        <v>434</v>
      </c>
      <c r="G1706" s="1">
        <v>2714</v>
      </c>
      <c r="H1706" s="1">
        <v>632</v>
      </c>
      <c r="I1706" s="1">
        <v>8.1</v>
      </c>
      <c r="J1706" s="1">
        <v>5</v>
      </c>
      <c r="K1706" s="1" t="s">
        <v>24</v>
      </c>
      <c r="L1706" s="1" t="s">
        <v>19</v>
      </c>
      <c r="M1706" s="1">
        <v>40</v>
      </c>
      <c r="N1706" s="1" t="s">
        <v>25</v>
      </c>
      <c r="O1706" s="1">
        <v>4894200</v>
      </c>
      <c r="P1706" s="1">
        <f t="shared" si="378"/>
        <v>5</v>
      </c>
      <c r="Q1706" s="1">
        <f t="shared" si="365"/>
        <v>11</v>
      </c>
      <c r="R1706" s="5">
        <f t="shared" si="366"/>
        <v>0.15991156963890935</v>
      </c>
      <c r="S1706" s="6">
        <f t="shared" si="367"/>
        <v>232866.6175386883</v>
      </c>
      <c r="T1706" s="4">
        <f t="shared" si="368"/>
        <v>1.4562211981566819</v>
      </c>
      <c r="U1706" s="1" t="str">
        <f t="shared" si="369"/>
        <v>Normal</v>
      </c>
      <c r="V1706" s="1" t="str">
        <f t="shared" si="370"/>
        <v>Acquired</v>
      </c>
      <c r="W1706" s="1" t="str">
        <f t="shared" si="371"/>
        <v>£</v>
      </c>
      <c r="X1706" s="1" t="str">
        <f t="shared" si="372"/>
        <v>£434M</v>
      </c>
      <c r="Y1706" s="1" t="str">
        <f t="shared" si="373"/>
        <v>£632M</v>
      </c>
      <c r="Z1706" s="1" t="str">
        <f t="shared" si="374"/>
        <v>£0</v>
      </c>
      <c r="AA1706" s="1" t="str">
        <f t="shared" si="375"/>
        <v>£2,32,867</v>
      </c>
      <c r="AB1706" s="6">
        <f t="shared" si="376"/>
        <v>19405.551461557356</v>
      </c>
      <c r="AC1706" s="1" t="str">
        <f t="shared" si="377"/>
        <v>Large</v>
      </c>
    </row>
    <row r="1707" spans="1:29">
      <c r="A1707" s="1" t="s">
        <v>2039</v>
      </c>
      <c r="B1707" s="1">
        <v>2013</v>
      </c>
      <c r="C1707" s="1" t="s">
        <v>59</v>
      </c>
      <c r="D1707" s="1" t="s">
        <v>46</v>
      </c>
      <c r="E1707" s="1" t="s">
        <v>18</v>
      </c>
      <c r="F1707" s="1">
        <v>225</v>
      </c>
      <c r="G1707" s="1">
        <v>28</v>
      </c>
      <c r="H1707" s="1">
        <v>169</v>
      </c>
      <c r="I1707" s="1">
        <v>2.31</v>
      </c>
      <c r="J1707" s="1">
        <v>9</v>
      </c>
      <c r="K1707" s="1" t="s">
        <v>24</v>
      </c>
      <c r="L1707" s="1" t="s">
        <v>19</v>
      </c>
      <c r="M1707" s="1">
        <v>56</v>
      </c>
      <c r="N1707" s="1" t="s">
        <v>29</v>
      </c>
      <c r="O1707" s="1">
        <v>4881416</v>
      </c>
      <c r="P1707" s="1">
        <f t="shared" si="378"/>
        <v>2</v>
      </c>
      <c r="Q1707" s="1">
        <f t="shared" si="365"/>
        <v>11</v>
      </c>
      <c r="R1707" s="5">
        <f t="shared" si="366"/>
        <v>8.0357142857142865</v>
      </c>
      <c r="S1707" s="6">
        <f t="shared" si="367"/>
        <v>6035714.2857142854</v>
      </c>
      <c r="T1707" s="4">
        <f t="shared" si="368"/>
        <v>0.75111111111111106</v>
      </c>
      <c r="U1707" s="1" t="str">
        <f t="shared" si="369"/>
        <v>High Performer</v>
      </c>
      <c r="V1707" s="1" t="str">
        <f t="shared" si="370"/>
        <v>Acquired</v>
      </c>
      <c r="W1707" s="1" t="str">
        <f t="shared" si="371"/>
        <v>₹</v>
      </c>
      <c r="X1707" s="1" t="str">
        <f t="shared" si="372"/>
        <v>₹225M</v>
      </c>
      <c r="Y1707" s="1" t="str">
        <f t="shared" si="373"/>
        <v>₹169M</v>
      </c>
      <c r="Z1707" s="1" t="str">
        <f t="shared" si="374"/>
        <v>₹8</v>
      </c>
      <c r="AA1707" s="1" t="str">
        <f t="shared" si="375"/>
        <v>₹60,35,714</v>
      </c>
      <c r="AB1707" s="6">
        <f t="shared" si="376"/>
        <v>502976.19047619047</v>
      </c>
      <c r="AC1707" s="1" t="str">
        <f t="shared" si="377"/>
        <v>Large</v>
      </c>
    </row>
    <row r="1708" spans="1:29">
      <c r="A1708" s="1" t="s">
        <v>446</v>
      </c>
      <c r="B1708" s="1">
        <v>2013</v>
      </c>
      <c r="C1708" s="1" t="s">
        <v>22</v>
      </c>
      <c r="D1708" s="1" t="s">
        <v>95</v>
      </c>
      <c r="E1708" s="1" t="s">
        <v>28</v>
      </c>
      <c r="F1708" s="1">
        <v>241</v>
      </c>
      <c r="G1708" s="1">
        <v>4779</v>
      </c>
      <c r="H1708" s="1">
        <v>470</v>
      </c>
      <c r="I1708" s="1">
        <v>10.68</v>
      </c>
      <c r="J1708" s="1">
        <v>9</v>
      </c>
      <c r="K1708" s="1" t="s">
        <v>19</v>
      </c>
      <c r="L1708" s="1" t="s">
        <v>24</v>
      </c>
      <c r="M1708" s="1">
        <v>85</v>
      </c>
      <c r="N1708" s="1" t="s">
        <v>25</v>
      </c>
      <c r="O1708" s="1">
        <v>4857999</v>
      </c>
      <c r="P1708" s="1">
        <f t="shared" si="378"/>
        <v>1</v>
      </c>
      <c r="Q1708" s="1">
        <f t="shared" si="365"/>
        <v>11</v>
      </c>
      <c r="R1708" s="5">
        <f t="shared" si="366"/>
        <v>5.0428960033479804E-2</v>
      </c>
      <c r="S1708" s="6">
        <f t="shared" si="367"/>
        <v>98346.934505126599</v>
      </c>
      <c r="T1708" s="4">
        <f t="shared" si="368"/>
        <v>1.950207468879668</v>
      </c>
      <c r="U1708" s="1" t="str">
        <f t="shared" si="369"/>
        <v>High Performer</v>
      </c>
      <c r="V1708" s="1" t="str">
        <f t="shared" si="370"/>
        <v>IPO</v>
      </c>
      <c r="W1708" s="1" t="str">
        <f t="shared" si="371"/>
        <v>£</v>
      </c>
      <c r="X1708" s="1" t="str">
        <f t="shared" si="372"/>
        <v>£241M</v>
      </c>
      <c r="Y1708" s="1" t="str">
        <f t="shared" si="373"/>
        <v>£470M</v>
      </c>
      <c r="Z1708" s="1" t="str">
        <f t="shared" si="374"/>
        <v>£0</v>
      </c>
      <c r="AA1708" s="1" t="str">
        <f t="shared" si="375"/>
        <v>£98,347</v>
      </c>
      <c r="AB1708" s="6">
        <f t="shared" si="376"/>
        <v>8195.577875427216</v>
      </c>
      <c r="AC1708" s="1" t="str">
        <f t="shared" si="377"/>
        <v>Large</v>
      </c>
    </row>
    <row r="1709" spans="1:29">
      <c r="A1709" s="1" t="s">
        <v>815</v>
      </c>
      <c r="B1709" s="1">
        <v>2013</v>
      </c>
      <c r="C1709" s="1" t="s">
        <v>53</v>
      </c>
      <c r="D1709" s="1" t="s">
        <v>39</v>
      </c>
      <c r="E1709" s="1" t="s">
        <v>18</v>
      </c>
      <c r="F1709" s="1">
        <v>302</v>
      </c>
      <c r="G1709" s="1">
        <v>261</v>
      </c>
      <c r="H1709" s="1">
        <v>8</v>
      </c>
      <c r="I1709" s="1">
        <v>16.760000000000002</v>
      </c>
      <c r="J1709" s="1">
        <v>6</v>
      </c>
      <c r="K1709" s="1" t="s">
        <v>19</v>
      </c>
      <c r="L1709" s="1" t="s">
        <v>19</v>
      </c>
      <c r="M1709" s="1">
        <v>87</v>
      </c>
      <c r="N1709" s="1" t="s">
        <v>49</v>
      </c>
      <c r="O1709" s="1">
        <v>4857310</v>
      </c>
      <c r="P1709" s="1">
        <f t="shared" si="378"/>
        <v>2</v>
      </c>
      <c r="Q1709" s="1">
        <f t="shared" si="365"/>
        <v>11</v>
      </c>
      <c r="R1709" s="5">
        <f t="shared" si="366"/>
        <v>1.157088122605364</v>
      </c>
      <c r="S1709" s="6">
        <f t="shared" si="367"/>
        <v>30651.340996168583</v>
      </c>
      <c r="T1709" s="4">
        <f t="shared" si="368"/>
        <v>2.6490066225165563E-2</v>
      </c>
      <c r="U1709" s="1" t="str">
        <f t="shared" si="369"/>
        <v>Normal</v>
      </c>
      <c r="V1709" s="1" t="str">
        <f t="shared" si="370"/>
        <v>Still Private</v>
      </c>
      <c r="W1709" s="1">
        <f t="shared" si="371"/>
        <v>0</v>
      </c>
      <c r="X1709" s="1" t="str">
        <f t="shared" si="372"/>
        <v>0302M</v>
      </c>
      <c r="Y1709" s="1" t="str">
        <f t="shared" si="373"/>
        <v>08M</v>
      </c>
      <c r="Z1709" s="1" t="str">
        <f t="shared" si="374"/>
        <v>01</v>
      </c>
      <c r="AA1709" s="1" t="str">
        <f t="shared" si="375"/>
        <v>030,651</v>
      </c>
      <c r="AB1709" s="6">
        <f t="shared" si="376"/>
        <v>2554.2784163473821</v>
      </c>
      <c r="AC1709" s="1" t="str">
        <f t="shared" si="377"/>
        <v>Large</v>
      </c>
    </row>
    <row r="1710" spans="1:29">
      <c r="A1710" s="1" t="s">
        <v>478</v>
      </c>
      <c r="B1710" s="1">
        <v>2013</v>
      </c>
      <c r="C1710" s="1" t="s">
        <v>42</v>
      </c>
      <c r="D1710" s="1" t="s">
        <v>48</v>
      </c>
      <c r="E1710" s="1" t="s">
        <v>18</v>
      </c>
      <c r="F1710" s="1">
        <v>445</v>
      </c>
      <c r="G1710" s="1">
        <v>2187</v>
      </c>
      <c r="H1710" s="1">
        <v>799</v>
      </c>
      <c r="I1710" s="1">
        <v>19.940000000000001</v>
      </c>
      <c r="J1710" s="1">
        <v>5</v>
      </c>
      <c r="K1710" s="1" t="s">
        <v>24</v>
      </c>
      <c r="L1710" s="1" t="s">
        <v>19</v>
      </c>
      <c r="M1710" s="1">
        <v>66</v>
      </c>
      <c r="N1710" s="1" t="s">
        <v>29</v>
      </c>
      <c r="O1710" s="1">
        <v>4841465</v>
      </c>
      <c r="P1710" s="1">
        <f t="shared" si="378"/>
        <v>2</v>
      </c>
      <c r="Q1710" s="1">
        <f t="shared" si="365"/>
        <v>11</v>
      </c>
      <c r="R1710" s="5">
        <f t="shared" si="366"/>
        <v>0.2034750800182899</v>
      </c>
      <c r="S1710" s="6">
        <f t="shared" si="367"/>
        <v>365340.64929126657</v>
      </c>
      <c r="T1710" s="4">
        <f t="shared" si="368"/>
        <v>1.7955056179775282</v>
      </c>
      <c r="U1710" s="1" t="str">
        <f t="shared" si="369"/>
        <v>Normal</v>
      </c>
      <c r="V1710" s="1" t="str">
        <f t="shared" si="370"/>
        <v>Acquired</v>
      </c>
      <c r="W1710" s="1" t="str">
        <f t="shared" si="371"/>
        <v>¥</v>
      </c>
      <c r="X1710" s="1" t="str">
        <f t="shared" si="372"/>
        <v>¥445M</v>
      </c>
      <c r="Y1710" s="1" t="str">
        <f t="shared" si="373"/>
        <v>¥799M</v>
      </c>
      <c r="Z1710" s="1" t="str">
        <f t="shared" si="374"/>
        <v>¥0</v>
      </c>
      <c r="AA1710" s="1" t="str">
        <f t="shared" si="375"/>
        <v>¥3,65,341</v>
      </c>
      <c r="AB1710" s="6">
        <f t="shared" si="376"/>
        <v>30445.054107605549</v>
      </c>
      <c r="AC1710" s="1" t="str">
        <f t="shared" si="377"/>
        <v>Large</v>
      </c>
    </row>
    <row r="1711" spans="1:29">
      <c r="A1711" s="1" t="s">
        <v>5000</v>
      </c>
      <c r="B1711" s="1">
        <v>2013</v>
      </c>
      <c r="C1711" s="1" t="s">
        <v>31</v>
      </c>
      <c r="D1711" s="1" t="s">
        <v>102</v>
      </c>
      <c r="E1711" s="1" t="s">
        <v>23</v>
      </c>
      <c r="F1711" s="1">
        <v>272</v>
      </c>
      <c r="G1711" s="1">
        <v>1359</v>
      </c>
      <c r="H1711" s="1">
        <v>349</v>
      </c>
      <c r="I1711" s="1">
        <v>23.15</v>
      </c>
      <c r="J1711" s="1">
        <v>9</v>
      </c>
      <c r="K1711" s="1" t="s">
        <v>19</v>
      </c>
      <c r="L1711" s="1" t="s">
        <v>19</v>
      </c>
      <c r="M1711" s="1">
        <v>56</v>
      </c>
      <c r="N1711" s="1" t="s">
        <v>29</v>
      </c>
      <c r="O1711" s="1">
        <v>4817471</v>
      </c>
      <c r="P1711" s="1">
        <f t="shared" si="378"/>
        <v>5</v>
      </c>
      <c r="Q1711" s="1">
        <f t="shared" si="365"/>
        <v>11</v>
      </c>
      <c r="R1711" s="5">
        <f t="shared" si="366"/>
        <v>0.20014716703458427</v>
      </c>
      <c r="S1711" s="6">
        <f t="shared" si="367"/>
        <v>256806.4753495217</v>
      </c>
      <c r="T1711" s="4">
        <f t="shared" si="368"/>
        <v>1.2830882352941178</v>
      </c>
      <c r="U1711" s="1" t="str">
        <f t="shared" si="369"/>
        <v>High Performer</v>
      </c>
      <c r="V1711" s="1" t="str">
        <f t="shared" si="370"/>
        <v>Still Private</v>
      </c>
      <c r="W1711" s="1" t="str">
        <f t="shared" si="371"/>
        <v>€</v>
      </c>
      <c r="X1711" s="1" t="str">
        <f t="shared" si="372"/>
        <v>€272M</v>
      </c>
      <c r="Y1711" s="1" t="str">
        <f t="shared" si="373"/>
        <v>€349M</v>
      </c>
      <c r="Z1711" s="1" t="str">
        <f t="shared" si="374"/>
        <v>€0</v>
      </c>
      <c r="AA1711" s="1" t="str">
        <f t="shared" si="375"/>
        <v>€2,56,806</v>
      </c>
      <c r="AB1711" s="6">
        <f t="shared" si="376"/>
        <v>21400.539612460143</v>
      </c>
      <c r="AC1711" s="1" t="str">
        <f t="shared" si="377"/>
        <v>Large</v>
      </c>
    </row>
    <row r="1712" spans="1:29">
      <c r="A1712" s="1" t="s">
        <v>3286</v>
      </c>
      <c r="B1712" s="1">
        <v>2013</v>
      </c>
      <c r="C1712" s="1" t="s">
        <v>45</v>
      </c>
      <c r="D1712" s="1" t="s">
        <v>43</v>
      </c>
      <c r="E1712" s="1" t="s">
        <v>23</v>
      </c>
      <c r="F1712" s="1">
        <v>235</v>
      </c>
      <c r="G1712" s="1">
        <v>559</v>
      </c>
      <c r="H1712" s="1">
        <v>336</v>
      </c>
      <c r="I1712" s="1">
        <v>36.92</v>
      </c>
      <c r="J1712" s="1">
        <v>9</v>
      </c>
      <c r="K1712" s="1" t="s">
        <v>24</v>
      </c>
      <c r="L1712" s="1" t="s">
        <v>19</v>
      </c>
      <c r="M1712" s="1">
        <v>51</v>
      </c>
      <c r="N1712" s="1" t="s">
        <v>33</v>
      </c>
      <c r="O1712" s="1">
        <v>4803390</v>
      </c>
      <c r="P1712" s="1">
        <f t="shared" si="378"/>
        <v>5</v>
      </c>
      <c r="Q1712" s="1">
        <f t="shared" si="365"/>
        <v>11</v>
      </c>
      <c r="R1712" s="5">
        <f t="shared" si="366"/>
        <v>0.42039355992844363</v>
      </c>
      <c r="S1712" s="6">
        <f t="shared" si="367"/>
        <v>601073.34525939182</v>
      </c>
      <c r="T1712" s="4">
        <f t="shared" si="368"/>
        <v>1.4297872340425533</v>
      </c>
      <c r="U1712" s="1" t="str">
        <f t="shared" si="369"/>
        <v>High Performer</v>
      </c>
      <c r="V1712" s="1" t="str">
        <f t="shared" si="370"/>
        <v>Acquired</v>
      </c>
      <c r="W1712" s="1" t="str">
        <f t="shared" si="371"/>
        <v>A$</v>
      </c>
      <c r="X1712" s="1" t="str">
        <f t="shared" si="372"/>
        <v>A$235M</v>
      </c>
      <c r="Y1712" s="1" t="str">
        <f t="shared" si="373"/>
        <v>A$336M</v>
      </c>
      <c r="Z1712" s="1" t="str">
        <f t="shared" si="374"/>
        <v>A$0</v>
      </c>
      <c r="AA1712" s="1" t="str">
        <f t="shared" si="375"/>
        <v>A$6,01,073</v>
      </c>
      <c r="AB1712" s="6">
        <f t="shared" si="376"/>
        <v>50089.445438282644</v>
      </c>
      <c r="AC1712" s="1" t="str">
        <f t="shared" si="377"/>
        <v>Large</v>
      </c>
    </row>
    <row r="1713" spans="1:29">
      <c r="A1713" s="1" t="s">
        <v>993</v>
      </c>
      <c r="B1713" s="1">
        <v>2013</v>
      </c>
      <c r="C1713" s="1" t="s">
        <v>22</v>
      </c>
      <c r="D1713" s="1" t="s">
        <v>17</v>
      </c>
      <c r="E1713" s="1" t="s">
        <v>28</v>
      </c>
      <c r="F1713" s="1">
        <v>491</v>
      </c>
      <c r="G1713" s="1">
        <v>4300</v>
      </c>
      <c r="H1713" s="1">
        <v>910</v>
      </c>
      <c r="I1713" s="1">
        <v>25.35</v>
      </c>
      <c r="J1713" s="1">
        <v>8</v>
      </c>
      <c r="K1713" s="1" t="s">
        <v>19</v>
      </c>
      <c r="L1713" s="1" t="s">
        <v>19</v>
      </c>
      <c r="M1713" s="1">
        <v>71</v>
      </c>
      <c r="N1713" s="1" t="s">
        <v>20</v>
      </c>
      <c r="O1713" s="1">
        <v>4792671</v>
      </c>
      <c r="P1713" s="1">
        <f t="shared" si="378"/>
        <v>1</v>
      </c>
      <c r="Q1713" s="1">
        <f t="shared" si="365"/>
        <v>11</v>
      </c>
      <c r="R1713" s="5">
        <f t="shared" si="366"/>
        <v>0.11418604651162791</v>
      </c>
      <c r="S1713" s="6">
        <f t="shared" si="367"/>
        <v>211627.90697674418</v>
      </c>
      <c r="T1713" s="4">
        <f t="shared" si="368"/>
        <v>1.8533604887983706</v>
      </c>
      <c r="U1713" s="1" t="str">
        <f t="shared" si="369"/>
        <v>High Performer</v>
      </c>
      <c r="V1713" s="1" t="str">
        <f t="shared" si="370"/>
        <v>Still Private</v>
      </c>
      <c r="W1713" s="1" t="str">
        <f t="shared" si="371"/>
        <v>£</v>
      </c>
      <c r="X1713" s="1" t="str">
        <f t="shared" si="372"/>
        <v>£491M</v>
      </c>
      <c r="Y1713" s="1" t="str">
        <f t="shared" si="373"/>
        <v>£910M</v>
      </c>
      <c r="Z1713" s="1" t="str">
        <f t="shared" si="374"/>
        <v>£0</v>
      </c>
      <c r="AA1713" s="1" t="str">
        <f t="shared" si="375"/>
        <v>£2,11,628</v>
      </c>
      <c r="AB1713" s="6">
        <f t="shared" si="376"/>
        <v>17635.658914728683</v>
      </c>
      <c r="AC1713" s="1" t="str">
        <f t="shared" si="377"/>
        <v>Large</v>
      </c>
    </row>
    <row r="1714" spans="1:29">
      <c r="A1714" s="1" t="s">
        <v>4114</v>
      </c>
      <c r="B1714" s="1">
        <v>2013</v>
      </c>
      <c r="C1714" s="1" t="s">
        <v>35</v>
      </c>
      <c r="D1714" s="1" t="s">
        <v>102</v>
      </c>
      <c r="E1714" s="1" t="s">
        <v>23</v>
      </c>
      <c r="F1714" s="1">
        <v>322</v>
      </c>
      <c r="G1714" s="1">
        <v>3982</v>
      </c>
      <c r="H1714" s="1">
        <v>51</v>
      </c>
      <c r="I1714" s="1">
        <v>34.51</v>
      </c>
      <c r="J1714" s="1">
        <v>9</v>
      </c>
      <c r="K1714" s="1" t="s">
        <v>24</v>
      </c>
      <c r="L1714" s="1" t="s">
        <v>24</v>
      </c>
      <c r="M1714" s="1">
        <v>95</v>
      </c>
      <c r="N1714" s="1" t="s">
        <v>29</v>
      </c>
      <c r="O1714" s="1">
        <v>4781454</v>
      </c>
      <c r="P1714" s="1">
        <f t="shared" si="378"/>
        <v>5</v>
      </c>
      <c r="Q1714" s="1">
        <f t="shared" si="365"/>
        <v>11</v>
      </c>
      <c r="R1714" s="5">
        <f t="shared" si="366"/>
        <v>8.0863887493721753E-2</v>
      </c>
      <c r="S1714" s="6">
        <f t="shared" si="367"/>
        <v>12807.634354595681</v>
      </c>
      <c r="T1714" s="4">
        <f t="shared" si="368"/>
        <v>0.15838509316770186</v>
      </c>
      <c r="U1714" s="1" t="str">
        <f t="shared" si="369"/>
        <v>High Performer</v>
      </c>
      <c r="V1714" s="1" t="str">
        <f t="shared" si="370"/>
        <v>Acquired</v>
      </c>
      <c r="W1714" s="1" t="str">
        <f t="shared" si="371"/>
        <v>¥</v>
      </c>
      <c r="X1714" s="1" t="str">
        <f t="shared" si="372"/>
        <v>¥322M</v>
      </c>
      <c r="Y1714" s="1" t="str">
        <f t="shared" si="373"/>
        <v>¥51M</v>
      </c>
      <c r="Z1714" s="1" t="str">
        <f t="shared" si="374"/>
        <v>¥0</v>
      </c>
      <c r="AA1714" s="1" t="str">
        <f t="shared" si="375"/>
        <v>¥12,808</v>
      </c>
      <c r="AB1714" s="6">
        <f t="shared" si="376"/>
        <v>1067.3028628829734</v>
      </c>
      <c r="AC1714" s="1" t="str">
        <f t="shared" si="377"/>
        <v>Large</v>
      </c>
    </row>
    <row r="1715" spans="1:29">
      <c r="A1715" s="1" t="s">
        <v>2675</v>
      </c>
      <c r="B1715" s="1">
        <v>2013</v>
      </c>
      <c r="C1715" s="1" t="s">
        <v>35</v>
      </c>
      <c r="D1715" s="1" t="s">
        <v>95</v>
      </c>
      <c r="E1715" s="1" t="s">
        <v>23</v>
      </c>
      <c r="F1715" s="1">
        <v>277</v>
      </c>
      <c r="G1715" s="1">
        <v>1126</v>
      </c>
      <c r="H1715" s="1">
        <v>101</v>
      </c>
      <c r="I1715" s="1">
        <v>28.27</v>
      </c>
      <c r="J1715" s="1">
        <v>4</v>
      </c>
      <c r="K1715" s="1" t="s">
        <v>19</v>
      </c>
      <c r="L1715" s="1" t="s">
        <v>24</v>
      </c>
      <c r="M1715" s="1">
        <v>84</v>
      </c>
      <c r="N1715" s="1" t="s">
        <v>20</v>
      </c>
      <c r="O1715" s="1">
        <v>4749821</v>
      </c>
      <c r="P1715" s="1">
        <f t="shared" si="378"/>
        <v>5</v>
      </c>
      <c r="Q1715" s="1">
        <f t="shared" si="365"/>
        <v>11</v>
      </c>
      <c r="R1715" s="5">
        <f t="shared" si="366"/>
        <v>0.24600355239786856</v>
      </c>
      <c r="S1715" s="6">
        <f t="shared" si="367"/>
        <v>89698.046181172293</v>
      </c>
      <c r="T1715" s="4">
        <f t="shared" si="368"/>
        <v>0.36462093862815886</v>
      </c>
      <c r="U1715" s="1" t="str">
        <f t="shared" si="369"/>
        <v>Normal</v>
      </c>
      <c r="V1715" s="1" t="str">
        <f t="shared" si="370"/>
        <v>IPO</v>
      </c>
      <c r="W1715" s="1" t="str">
        <f t="shared" si="371"/>
        <v>¥</v>
      </c>
      <c r="X1715" s="1" t="str">
        <f t="shared" si="372"/>
        <v>¥277M</v>
      </c>
      <c r="Y1715" s="1" t="str">
        <f t="shared" si="373"/>
        <v>¥101M</v>
      </c>
      <c r="Z1715" s="1" t="str">
        <f t="shared" si="374"/>
        <v>¥0</v>
      </c>
      <c r="AA1715" s="1" t="str">
        <f t="shared" si="375"/>
        <v>¥89,698</v>
      </c>
      <c r="AB1715" s="6">
        <f t="shared" si="376"/>
        <v>7474.8371817643574</v>
      </c>
      <c r="AC1715" s="1" t="str">
        <f t="shared" si="377"/>
        <v>Large</v>
      </c>
    </row>
    <row r="1716" spans="1:29">
      <c r="A1716" s="1" t="s">
        <v>835</v>
      </c>
      <c r="B1716" s="1">
        <v>2013</v>
      </c>
      <c r="C1716" s="1" t="s">
        <v>31</v>
      </c>
      <c r="D1716" s="1" t="s">
        <v>43</v>
      </c>
      <c r="E1716" s="1" t="s">
        <v>40</v>
      </c>
      <c r="F1716" s="1">
        <v>203</v>
      </c>
      <c r="G1716" s="1">
        <v>1980</v>
      </c>
      <c r="H1716" s="1">
        <v>483</v>
      </c>
      <c r="I1716" s="1">
        <v>49.44</v>
      </c>
      <c r="J1716" s="1">
        <v>4</v>
      </c>
      <c r="K1716" s="1" t="s">
        <v>24</v>
      </c>
      <c r="L1716" s="1" t="s">
        <v>19</v>
      </c>
      <c r="M1716" s="1">
        <v>50</v>
      </c>
      <c r="N1716" s="1" t="s">
        <v>49</v>
      </c>
      <c r="O1716" s="1">
        <v>4727319</v>
      </c>
      <c r="P1716" s="1">
        <f t="shared" si="378"/>
        <v>3</v>
      </c>
      <c r="Q1716" s="1">
        <f t="shared" si="365"/>
        <v>11</v>
      </c>
      <c r="R1716" s="5">
        <f t="shared" si="366"/>
        <v>0.10252525252525252</v>
      </c>
      <c r="S1716" s="6">
        <f t="shared" si="367"/>
        <v>243939.39393939395</v>
      </c>
      <c r="T1716" s="4">
        <f t="shared" si="368"/>
        <v>2.3793103448275863</v>
      </c>
      <c r="U1716" s="1" t="str">
        <f t="shared" si="369"/>
        <v>Normal</v>
      </c>
      <c r="V1716" s="1" t="str">
        <f t="shared" si="370"/>
        <v>Acquired</v>
      </c>
      <c r="W1716" s="1" t="str">
        <f t="shared" si="371"/>
        <v>€</v>
      </c>
      <c r="X1716" s="1" t="str">
        <f t="shared" si="372"/>
        <v>€203M</v>
      </c>
      <c r="Y1716" s="1" t="str">
        <f t="shared" si="373"/>
        <v>€483M</v>
      </c>
      <c r="Z1716" s="1" t="str">
        <f t="shared" si="374"/>
        <v>€0</v>
      </c>
      <c r="AA1716" s="1" t="str">
        <f t="shared" si="375"/>
        <v>€2,43,939</v>
      </c>
      <c r="AB1716" s="6">
        <f t="shared" si="376"/>
        <v>20328.282828282827</v>
      </c>
      <c r="AC1716" s="1" t="str">
        <f t="shared" si="377"/>
        <v>Large</v>
      </c>
    </row>
    <row r="1717" spans="1:29">
      <c r="A1717" s="1" t="s">
        <v>3298</v>
      </c>
      <c r="B1717" s="1">
        <v>2013</v>
      </c>
      <c r="C1717" s="1" t="s">
        <v>73</v>
      </c>
      <c r="D1717" s="1" t="s">
        <v>32</v>
      </c>
      <c r="E1717" s="1" t="s">
        <v>23</v>
      </c>
      <c r="F1717" s="1">
        <v>459</v>
      </c>
      <c r="G1717" s="1">
        <v>516</v>
      </c>
      <c r="H1717" s="1">
        <v>408</v>
      </c>
      <c r="I1717" s="1">
        <v>6.12</v>
      </c>
      <c r="J1717" s="1">
        <v>8</v>
      </c>
      <c r="K1717" s="1" t="s">
        <v>19</v>
      </c>
      <c r="L1717" s="1" t="s">
        <v>24</v>
      </c>
      <c r="M1717" s="1">
        <v>28</v>
      </c>
      <c r="N1717" s="1" t="s">
        <v>49</v>
      </c>
      <c r="O1717" s="1">
        <v>4674250</v>
      </c>
      <c r="P1717" s="1">
        <f t="shared" si="378"/>
        <v>5</v>
      </c>
      <c r="Q1717" s="1">
        <f t="shared" si="365"/>
        <v>11</v>
      </c>
      <c r="R1717" s="5">
        <f t="shared" si="366"/>
        <v>0.88953488372093026</v>
      </c>
      <c r="S1717" s="6">
        <f t="shared" si="367"/>
        <v>790697.6744186047</v>
      </c>
      <c r="T1717" s="4">
        <f t="shared" si="368"/>
        <v>0.88888888888888884</v>
      </c>
      <c r="U1717" s="1" t="str">
        <f t="shared" si="369"/>
        <v>High Performer</v>
      </c>
      <c r="V1717" s="1" t="str">
        <f t="shared" si="370"/>
        <v>IPO</v>
      </c>
      <c r="W1717" s="1" t="str">
        <f t="shared" si="371"/>
        <v>€</v>
      </c>
      <c r="X1717" s="1" t="str">
        <f t="shared" si="372"/>
        <v>€459M</v>
      </c>
      <c r="Y1717" s="1" t="str">
        <f t="shared" si="373"/>
        <v>€408M</v>
      </c>
      <c r="Z1717" s="1" t="str">
        <f t="shared" si="374"/>
        <v>€1</v>
      </c>
      <c r="AA1717" s="1" t="str">
        <f t="shared" si="375"/>
        <v>€7,90,698</v>
      </c>
      <c r="AB1717" s="6">
        <f t="shared" si="376"/>
        <v>65891.472868217053</v>
      </c>
      <c r="AC1717" s="1" t="str">
        <f t="shared" si="377"/>
        <v>Large</v>
      </c>
    </row>
    <row r="1718" spans="1:29">
      <c r="A1718" s="1" t="s">
        <v>2389</v>
      </c>
      <c r="B1718" s="1">
        <v>2013</v>
      </c>
      <c r="C1718" s="1" t="s">
        <v>45</v>
      </c>
      <c r="D1718" s="1" t="s">
        <v>95</v>
      </c>
      <c r="E1718" s="1" t="s">
        <v>37</v>
      </c>
      <c r="F1718" s="1">
        <v>323</v>
      </c>
      <c r="G1718" s="1">
        <v>2794</v>
      </c>
      <c r="H1718" s="1">
        <v>700</v>
      </c>
      <c r="I1718" s="1">
        <v>0.63</v>
      </c>
      <c r="J1718" s="1">
        <v>8</v>
      </c>
      <c r="K1718" s="1" t="s">
        <v>24</v>
      </c>
      <c r="L1718" s="1" t="s">
        <v>19</v>
      </c>
      <c r="M1718" s="1">
        <v>11</v>
      </c>
      <c r="N1718" s="1" t="s">
        <v>33</v>
      </c>
      <c r="O1718" s="1">
        <v>4661805</v>
      </c>
      <c r="P1718" s="1">
        <f t="shared" si="378"/>
        <v>4</v>
      </c>
      <c r="Q1718" s="1">
        <f t="shared" si="365"/>
        <v>11</v>
      </c>
      <c r="R1718" s="5">
        <f t="shared" si="366"/>
        <v>0.11560486757337152</v>
      </c>
      <c r="S1718" s="6">
        <f t="shared" si="367"/>
        <v>250536.86471009307</v>
      </c>
      <c r="T1718" s="4">
        <f t="shared" si="368"/>
        <v>2.1671826625386998</v>
      </c>
      <c r="U1718" s="1" t="str">
        <f t="shared" si="369"/>
        <v>Normal</v>
      </c>
      <c r="V1718" s="1" t="str">
        <f t="shared" si="370"/>
        <v>Acquired</v>
      </c>
      <c r="W1718" s="1" t="str">
        <f t="shared" si="371"/>
        <v>A$</v>
      </c>
      <c r="X1718" s="1" t="str">
        <f t="shared" si="372"/>
        <v>A$323M</v>
      </c>
      <c r="Y1718" s="1" t="str">
        <f t="shared" si="373"/>
        <v>A$700M</v>
      </c>
      <c r="Z1718" s="1" t="str">
        <f t="shared" si="374"/>
        <v>A$0</v>
      </c>
      <c r="AA1718" s="1" t="str">
        <f t="shared" si="375"/>
        <v>A$2,50,537</v>
      </c>
      <c r="AB1718" s="6">
        <f t="shared" si="376"/>
        <v>20878.072059174421</v>
      </c>
      <c r="AC1718" s="1" t="str">
        <f t="shared" si="377"/>
        <v>Large</v>
      </c>
    </row>
    <row r="1719" spans="1:29">
      <c r="A1719" s="1" t="s">
        <v>3294</v>
      </c>
      <c r="B1719" s="1">
        <v>2013</v>
      </c>
      <c r="C1719" s="1" t="s">
        <v>53</v>
      </c>
      <c r="D1719" s="1" t="s">
        <v>36</v>
      </c>
      <c r="E1719" s="1" t="s">
        <v>37</v>
      </c>
      <c r="F1719" s="1">
        <v>322</v>
      </c>
      <c r="G1719" s="1">
        <v>212</v>
      </c>
      <c r="H1719" s="1">
        <v>691</v>
      </c>
      <c r="I1719" s="1">
        <v>22.51</v>
      </c>
      <c r="J1719" s="1">
        <v>7</v>
      </c>
      <c r="K1719" s="1" t="s">
        <v>19</v>
      </c>
      <c r="L1719" s="1" t="s">
        <v>19</v>
      </c>
      <c r="M1719" s="1">
        <v>32</v>
      </c>
      <c r="N1719" s="1" t="s">
        <v>25</v>
      </c>
      <c r="O1719" s="1">
        <v>4655488</v>
      </c>
      <c r="P1719" s="1">
        <f t="shared" si="378"/>
        <v>4</v>
      </c>
      <c r="Q1719" s="1">
        <f t="shared" si="365"/>
        <v>11</v>
      </c>
      <c r="R1719" s="5">
        <f t="shared" si="366"/>
        <v>1.5188679245283019</v>
      </c>
      <c r="S1719" s="6">
        <f t="shared" si="367"/>
        <v>3259433.9622641508</v>
      </c>
      <c r="T1719" s="4">
        <f t="shared" si="368"/>
        <v>2.1459627329192545</v>
      </c>
      <c r="U1719" s="1" t="str">
        <f t="shared" si="369"/>
        <v>Normal</v>
      </c>
      <c r="V1719" s="1" t="str">
        <f t="shared" si="370"/>
        <v>Still Private</v>
      </c>
      <c r="W1719" s="1">
        <f t="shared" si="371"/>
        <v>0</v>
      </c>
      <c r="X1719" s="1" t="str">
        <f t="shared" si="372"/>
        <v>0322M</v>
      </c>
      <c r="Y1719" s="1" t="str">
        <f t="shared" si="373"/>
        <v>0691M</v>
      </c>
      <c r="Z1719" s="1" t="str">
        <f t="shared" si="374"/>
        <v>02</v>
      </c>
      <c r="AA1719" s="1" t="str">
        <f t="shared" si="375"/>
        <v>032,59,434</v>
      </c>
      <c r="AB1719" s="6">
        <f t="shared" si="376"/>
        <v>271619.4968553459</v>
      </c>
      <c r="AC1719" s="1" t="str">
        <f t="shared" si="377"/>
        <v>Large</v>
      </c>
    </row>
    <row r="1720" spans="1:29">
      <c r="A1720" s="1" t="s">
        <v>4649</v>
      </c>
      <c r="B1720" s="1">
        <v>2013</v>
      </c>
      <c r="C1720" s="1" t="s">
        <v>42</v>
      </c>
      <c r="D1720" s="1" t="s">
        <v>17</v>
      </c>
      <c r="E1720" s="1" t="s">
        <v>28</v>
      </c>
      <c r="F1720" s="1">
        <v>305</v>
      </c>
      <c r="G1720" s="1">
        <v>4530</v>
      </c>
      <c r="H1720" s="1">
        <v>802</v>
      </c>
      <c r="I1720" s="1">
        <v>2.33</v>
      </c>
      <c r="J1720" s="1">
        <v>7</v>
      </c>
      <c r="K1720" s="1" t="s">
        <v>24</v>
      </c>
      <c r="L1720" s="1" t="s">
        <v>24</v>
      </c>
      <c r="M1720" s="1">
        <v>34</v>
      </c>
      <c r="N1720" s="1" t="s">
        <v>33</v>
      </c>
      <c r="O1720" s="1">
        <v>4646418</v>
      </c>
      <c r="P1720" s="1">
        <f t="shared" si="378"/>
        <v>1</v>
      </c>
      <c r="Q1720" s="1">
        <f t="shared" si="365"/>
        <v>11</v>
      </c>
      <c r="R1720" s="5">
        <f t="shared" si="366"/>
        <v>6.7328918322295803E-2</v>
      </c>
      <c r="S1720" s="6">
        <f t="shared" si="367"/>
        <v>177041.94260485651</v>
      </c>
      <c r="T1720" s="4">
        <f t="shared" si="368"/>
        <v>2.6295081967213116</v>
      </c>
      <c r="U1720" s="1" t="str">
        <f t="shared" si="369"/>
        <v>Normal</v>
      </c>
      <c r="V1720" s="1" t="str">
        <f t="shared" si="370"/>
        <v>Acquired</v>
      </c>
      <c r="W1720" s="1" t="str">
        <f t="shared" si="371"/>
        <v>¥</v>
      </c>
      <c r="X1720" s="1" t="str">
        <f t="shared" si="372"/>
        <v>¥305M</v>
      </c>
      <c r="Y1720" s="1" t="str">
        <f t="shared" si="373"/>
        <v>¥802M</v>
      </c>
      <c r="Z1720" s="1" t="str">
        <f t="shared" si="374"/>
        <v>¥0</v>
      </c>
      <c r="AA1720" s="1" t="str">
        <f t="shared" si="375"/>
        <v>¥1,77,042</v>
      </c>
      <c r="AB1720" s="6">
        <f t="shared" si="376"/>
        <v>14753.495217071377</v>
      </c>
      <c r="AC1720" s="1" t="str">
        <f t="shared" si="377"/>
        <v>Large</v>
      </c>
    </row>
    <row r="1721" spans="1:29">
      <c r="A1721" s="1" t="s">
        <v>2999</v>
      </c>
      <c r="B1721" s="1">
        <v>2013</v>
      </c>
      <c r="C1721" s="1" t="s">
        <v>73</v>
      </c>
      <c r="D1721" s="1" t="s">
        <v>95</v>
      </c>
      <c r="E1721" s="1" t="s">
        <v>28</v>
      </c>
      <c r="F1721" s="1">
        <v>273</v>
      </c>
      <c r="G1721" s="1">
        <v>2282</v>
      </c>
      <c r="H1721" s="1">
        <v>151</v>
      </c>
      <c r="I1721" s="1">
        <v>8.2899999999999991</v>
      </c>
      <c r="J1721" s="1">
        <v>1</v>
      </c>
      <c r="K1721" s="1" t="s">
        <v>24</v>
      </c>
      <c r="L1721" s="1" t="s">
        <v>19</v>
      </c>
      <c r="M1721" s="1">
        <v>21</v>
      </c>
      <c r="N1721" s="1" t="s">
        <v>29</v>
      </c>
      <c r="O1721" s="1">
        <v>4638893</v>
      </c>
      <c r="P1721" s="1">
        <f t="shared" si="378"/>
        <v>1</v>
      </c>
      <c r="Q1721" s="1">
        <f t="shared" si="365"/>
        <v>11</v>
      </c>
      <c r="R1721" s="5">
        <f t="shared" si="366"/>
        <v>0.1196319018404908</v>
      </c>
      <c r="S1721" s="6">
        <f t="shared" si="367"/>
        <v>66170.026292725684</v>
      </c>
      <c r="T1721" s="4">
        <f t="shared" si="368"/>
        <v>0.55311355311355315</v>
      </c>
      <c r="U1721" s="1" t="str">
        <f t="shared" si="369"/>
        <v>Normal</v>
      </c>
      <c r="V1721" s="1" t="str">
        <f t="shared" si="370"/>
        <v>Acquired</v>
      </c>
      <c r="W1721" s="1" t="str">
        <f t="shared" si="371"/>
        <v>€</v>
      </c>
      <c r="X1721" s="1" t="str">
        <f t="shared" si="372"/>
        <v>€273M</v>
      </c>
      <c r="Y1721" s="1" t="str">
        <f t="shared" si="373"/>
        <v>€151M</v>
      </c>
      <c r="Z1721" s="1" t="str">
        <f t="shared" si="374"/>
        <v>€0</v>
      </c>
      <c r="AA1721" s="1" t="str">
        <f t="shared" si="375"/>
        <v>€66,170</v>
      </c>
      <c r="AB1721" s="6">
        <f t="shared" si="376"/>
        <v>5514.1688577271398</v>
      </c>
      <c r="AC1721" s="1" t="str">
        <f t="shared" si="377"/>
        <v>Large</v>
      </c>
    </row>
    <row r="1722" spans="1:29">
      <c r="A1722" s="1" t="s">
        <v>3495</v>
      </c>
      <c r="B1722" s="1">
        <v>2013</v>
      </c>
      <c r="C1722" s="1" t="s">
        <v>53</v>
      </c>
      <c r="D1722" s="1" t="s">
        <v>51</v>
      </c>
      <c r="E1722" s="1" t="s">
        <v>37</v>
      </c>
      <c r="F1722" s="1">
        <v>330</v>
      </c>
      <c r="G1722" s="1">
        <v>2500</v>
      </c>
      <c r="H1722" s="1">
        <v>454</v>
      </c>
      <c r="I1722" s="1">
        <v>44.18</v>
      </c>
      <c r="J1722" s="1">
        <v>9</v>
      </c>
      <c r="K1722" s="1" t="s">
        <v>19</v>
      </c>
      <c r="L1722" s="1" t="s">
        <v>24</v>
      </c>
      <c r="M1722" s="1">
        <v>13</v>
      </c>
      <c r="N1722" s="1" t="s">
        <v>33</v>
      </c>
      <c r="O1722" s="1">
        <v>4624405</v>
      </c>
      <c r="P1722" s="1">
        <f t="shared" si="378"/>
        <v>4</v>
      </c>
      <c r="Q1722" s="1">
        <f t="shared" si="365"/>
        <v>11</v>
      </c>
      <c r="R1722" s="5">
        <f t="shared" si="366"/>
        <v>0.13200000000000001</v>
      </c>
      <c r="S1722" s="6">
        <f t="shared" si="367"/>
        <v>181600</v>
      </c>
      <c r="T1722" s="4">
        <f t="shared" si="368"/>
        <v>1.3757575757575757</v>
      </c>
      <c r="U1722" s="1" t="str">
        <f t="shared" si="369"/>
        <v>High Performer</v>
      </c>
      <c r="V1722" s="1" t="str">
        <f t="shared" si="370"/>
        <v>IPO</v>
      </c>
      <c r="W1722" s="1">
        <f t="shared" si="371"/>
        <v>0</v>
      </c>
      <c r="X1722" s="1" t="str">
        <f t="shared" si="372"/>
        <v>0330M</v>
      </c>
      <c r="Y1722" s="1" t="str">
        <f t="shared" si="373"/>
        <v>0454M</v>
      </c>
      <c r="Z1722" s="1" t="str">
        <f t="shared" si="374"/>
        <v>00</v>
      </c>
      <c r="AA1722" s="1" t="str">
        <f t="shared" si="375"/>
        <v>01,81,600</v>
      </c>
      <c r="AB1722" s="6">
        <f t="shared" si="376"/>
        <v>15133.333333333334</v>
      </c>
      <c r="AC1722" s="1" t="str">
        <f t="shared" si="377"/>
        <v>Large</v>
      </c>
    </row>
    <row r="1723" spans="1:29">
      <c r="A1723" s="1" t="s">
        <v>976</v>
      </c>
      <c r="B1723" s="1">
        <v>2013</v>
      </c>
      <c r="C1723" s="1" t="s">
        <v>45</v>
      </c>
      <c r="D1723" s="1" t="s">
        <v>17</v>
      </c>
      <c r="E1723" s="1" t="s">
        <v>37</v>
      </c>
      <c r="F1723" s="1">
        <v>373</v>
      </c>
      <c r="G1723" s="1">
        <v>733</v>
      </c>
      <c r="H1723" s="1">
        <v>562</v>
      </c>
      <c r="I1723" s="1">
        <v>22.96</v>
      </c>
      <c r="J1723" s="1">
        <v>2</v>
      </c>
      <c r="K1723" s="1" t="s">
        <v>24</v>
      </c>
      <c r="L1723" s="1" t="s">
        <v>24</v>
      </c>
      <c r="M1723" s="1">
        <v>57</v>
      </c>
      <c r="N1723" s="1" t="s">
        <v>25</v>
      </c>
      <c r="O1723" s="1">
        <v>4561906</v>
      </c>
      <c r="P1723" s="1">
        <f t="shared" si="378"/>
        <v>4</v>
      </c>
      <c r="Q1723" s="1">
        <f t="shared" si="365"/>
        <v>11</v>
      </c>
      <c r="R1723" s="5">
        <f t="shared" si="366"/>
        <v>0.50886766712141884</v>
      </c>
      <c r="S1723" s="6">
        <f t="shared" si="367"/>
        <v>766712.14188267395</v>
      </c>
      <c r="T1723" s="4">
        <f t="shared" si="368"/>
        <v>1.5067024128686326</v>
      </c>
      <c r="U1723" s="1" t="str">
        <f t="shared" si="369"/>
        <v>Normal</v>
      </c>
      <c r="V1723" s="1" t="str">
        <f t="shared" si="370"/>
        <v>Acquired</v>
      </c>
      <c r="W1723" s="1" t="str">
        <f t="shared" si="371"/>
        <v>A$</v>
      </c>
      <c r="X1723" s="1" t="str">
        <f t="shared" si="372"/>
        <v>A$373M</v>
      </c>
      <c r="Y1723" s="1" t="str">
        <f t="shared" si="373"/>
        <v>A$562M</v>
      </c>
      <c r="Z1723" s="1" t="str">
        <f t="shared" si="374"/>
        <v>A$1</v>
      </c>
      <c r="AA1723" s="1" t="str">
        <f t="shared" si="375"/>
        <v>A$7,66,712</v>
      </c>
      <c r="AB1723" s="6">
        <f t="shared" si="376"/>
        <v>63892.678490222832</v>
      </c>
      <c r="AC1723" s="1" t="str">
        <f t="shared" si="377"/>
        <v>Large</v>
      </c>
    </row>
    <row r="1724" spans="1:29">
      <c r="A1724" s="1" t="s">
        <v>1710</v>
      </c>
      <c r="B1724" s="1">
        <v>2013</v>
      </c>
      <c r="C1724" s="1" t="s">
        <v>31</v>
      </c>
      <c r="D1724" s="1" t="s">
        <v>46</v>
      </c>
      <c r="E1724" s="1" t="s">
        <v>28</v>
      </c>
      <c r="F1724" s="1">
        <v>322</v>
      </c>
      <c r="G1724" s="1">
        <v>1147</v>
      </c>
      <c r="H1724" s="1">
        <v>686</v>
      </c>
      <c r="I1724" s="1">
        <v>35.06</v>
      </c>
      <c r="J1724" s="1">
        <v>3</v>
      </c>
      <c r="K1724" s="1" t="s">
        <v>19</v>
      </c>
      <c r="L1724" s="1" t="s">
        <v>19</v>
      </c>
      <c r="M1724" s="1">
        <v>46</v>
      </c>
      <c r="N1724" s="1" t="s">
        <v>33</v>
      </c>
      <c r="O1724" s="1">
        <v>4489887</v>
      </c>
      <c r="P1724" s="1">
        <f t="shared" si="378"/>
        <v>1</v>
      </c>
      <c r="Q1724" s="1">
        <f t="shared" si="365"/>
        <v>11</v>
      </c>
      <c r="R1724" s="5">
        <f t="shared" si="366"/>
        <v>0.28073234524847429</v>
      </c>
      <c r="S1724" s="6">
        <f t="shared" si="367"/>
        <v>598081.95292066259</v>
      </c>
      <c r="T1724" s="4">
        <f t="shared" si="368"/>
        <v>2.1304347826086958</v>
      </c>
      <c r="U1724" s="1" t="str">
        <f t="shared" si="369"/>
        <v>Normal</v>
      </c>
      <c r="V1724" s="1" t="str">
        <f t="shared" si="370"/>
        <v>Still Private</v>
      </c>
      <c r="W1724" s="1" t="str">
        <f t="shared" si="371"/>
        <v>€</v>
      </c>
      <c r="X1724" s="1" t="str">
        <f t="shared" si="372"/>
        <v>€322M</v>
      </c>
      <c r="Y1724" s="1" t="str">
        <f t="shared" si="373"/>
        <v>€686M</v>
      </c>
      <c r="Z1724" s="1" t="str">
        <f t="shared" si="374"/>
        <v>€0</v>
      </c>
      <c r="AA1724" s="1" t="str">
        <f t="shared" si="375"/>
        <v>€5,98,082</v>
      </c>
      <c r="AB1724" s="6">
        <f t="shared" si="376"/>
        <v>49840.162743388551</v>
      </c>
      <c r="AC1724" s="1" t="str">
        <f t="shared" si="377"/>
        <v>Large</v>
      </c>
    </row>
    <row r="1725" spans="1:29">
      <c r="A1725" s="1" t="s">
        <v>3036</v>
      </c>
      <c r="B1725" s="1">
        <v>2013</v>
      </c>
      <c r="C1725" s="1" t="s">
        <v>22</v>
      </c>
      <c r="D1725" s="1" t="s">
        <v>102</v>
      </c>
      <c r="E1725" s="1" t="s">
        <v>23</v>
      </c>
      <c r="F1725" s="1">
        <v>401</v>
      </c>
      <c r="G1725" s="1">
        <v>383</v>
      </c>
      <c r="H1725" s="1">
        <v>916</v>
      </c>
      <c r="I1725" s="1">
        <v>28.63</v>
      </c>
      <c r="J1725" s="1">
        <v>7</v>
      </c>
      <c r="K1725" s="1" t="s">
        <v>24</v>
      </c>
      <c r="L1725" s="1" t="s">
        <v>24</v>
      </c>
      <c r="M1725" s="1">
        <v>81</v>
      </c>
      <c r="N1725" s="1" t="s">
        <v>49</v>
      </c>
      <c r="O1725" s="1">
        <v>4480500</v>
      </c>
      <c r="P1725" s="1">
        <f t="shared" si="378"/>
        <v>5</v>
      </c>
      <c r="Q1725" s="1">
        <f t="shared" si="365"/>
        <v>11</v>
      </c>
      <c r="R1725" s="5">
        <f t="shared" si="366"/>
        <v>1.0469973890339426</v>
      </c>
      <c r="S1725" s="6">
        <f t="shared" si="367"/>
        <v>2391644.908616188</v>
      </c>
      <c r="T1725" s="4">
        <f t="shared" si="368"/>
        <v>2.2842892768079799</v>
      </c>
      <c r="U1725" s="1" t="str">
        <f t="shared" si="369"/>
        <v>Normal</v>
      </c>
      <c r="V1725" s="1" t="str">
        <f t="shared" si="370"/>
        <v>Acquired</v>
      </c>
      <c r="W1725" s="1" t="str">
        <f t="shared" si="371"/>
        <v>£</v>
      </c>
      <c r="X1725" s="1" t="str">
        <f t="shared" si="372"/>
        <v>£401M</v>
      </c>
      <c r="Y1725" s="1" t="str">
        <f t="shared" si="373"/>
        <v>£916M</v>
      </c>
      <c r="Z1725" s="1" t="str">
        <f t="shared" si="374"/>
        <v>£1</v>
      </c>
      <c r="AA1725" s="1" t="str">
        <f t="shared" si="375"/>
        <v>£23,91,645</v>
      </c>
      <c r="AB1725" s="6">
        <f t="shared" si="376"/>
        <v>199303.74238468232</v>
      </c>
      <c r="AC1725" s="1" t="str">
        <f t="shared" si="377"/>
        <v>Large</v>
      </c>
    </row>
    <row r="1726" spans="1:29">
      <c r="A1726" s="1" t="s">
        <v>4098</v>
      </c>
      <c r="B1726" s="1">
        <v>2013</v>
      </c>
      <c r="C1726" s="1" t="s">
        <v>27</v>
      </c>
      <c r="D1726" s="1" t="s">
        <v>95</v>
      </c>
      <c r="E1726" s="1" t="s">
        <v>28</v>
      </c>
      <c r="F1726" s="1">
        <v>328</v>
      </c>
      <c r="G1726" s="1">
        <v>747</v>
      </c>
      <c r="H1726" s="1">
        <v>46</v>
      </c>
      <c r="I1726" s="1">
        <v>28.42</v>
      </c>
      <c r="J1726" s="1">
        <v>4</v>
      </c>
      <c r="K1726" s="1" t="s">
        <v>24</v>
      </c>
      <c r="L1726" s="1" t="s">
        <v>19</v>
      </c>
      <c r="M1726" s="1">
        <v>58</v>
      </c>
      <c r="N1726" s="1" t="s">
        <v>25</v>
      </c>
      <c r="O1726" s="1">
        <v>4478115</v>
      </c>
      <c r="P1726" s="1">
        <f t="shared" si="378"/>
        <v>1</v>
      </c>
      <c r="Q1726" s="1">
        <f t="shared" si="365"/>
        <v>11</v>
      </c>
      <c r="R1726" s="5">
        <f t="shared" si="366"/>
        <v>0.43908969210174031</v>
      </c>
      <c r="S1726" s="6">
        <f t="shared" si="367"/>
        <v>61579.651941097727</v>
      </c>
      <c r="T1726" s="4">
        <f t="shared" si="368"/>
        <v>0.1402439024390244</v>
      </c>
      <c r="U1726" s="1" t="str">
        <f t="shared" si="369"/>
        <v>Normal</v>
      </c>
      <c r="V1726" s="1" t="str">
        <f t="shared" si="370"/>
        <v>Acquired</v>
      </c>
      <c r="W1726" s="1" t="str">
        <f t="shared" si="371"/>
        <v>$</v>
      </c>
      <c r="X1726" s="1" t="str">
        <f t="shared" si="372"/>
        <v>$328M</v>
      </c>
      <c r="Y1726" s="1" t="str">
        <f t="shared" si="373"/>
        <v>$46M</v>
      </c>
      <c r="Z1726" s="1" t="str">
        <f t="shared" si="374"/>
        <v>$0</v>
      </c>
      <c r="AA1726" s="1" t="str">
        <f t="shared" si="375"/>
        <v>$61,580</v>
      </c>
      <c r="AB1726" s="6">
        <f t="shared" si="376"/>
        <v>5131.6376617581436</v>
      </c>
      <c r="AC1726" s="1" t="str">
        <f t="shared" si="377"/>
        <v>Large</v>
      </c>
    </row>
    <row r="1727" spans="1:29">
      <c r="A1727" s="1" t="s">
        <v>2370</v>
      </c>
      <c r="B1727" s="1">
        <v>2013</v>
      </c>
      <c r="C1727" s="1" t="s">
        <v>59</v>
      </c>
      <c r="D1727" s="1" t="s">
        <v>46</v>
      </c>
      <c r="E1727" s="1" t="s">
        <v>40</v>
      </c>
      <c r="F1727" s="1">
        <v>223</v>
      </c>
      <c r="G1727" s="1">
        <v>540</v>
      </c>
      <c r="H1727" s="1">
        <v>155</v>
      </c>
      <c r="I1727" s="1">
        <v>27.6</v>
      </c>
      <c r="J1727" s="1">
        <v>2</v>
      </c>
      <c r="K1727" s="1" t="s">
        <v>24</v>
      </c>
      <c r="L1727" s="1" t="s">
        <v>24</v>
      </c>
      <c r="M1727" s="1">
        <v>86</v>
      </c>
      <c r="N1727" s="1" t="s">
        <v>25</v>
      </c>
      <c r="O1727" s="1">
        <v>4436755</v>
      </c>
      <c r="P1727" s="1">
        <f t="shared" si="378"/>
        <v>3</v>
      </c>
      <c r="Q1727" s="1">
        <f t="shared" si="365"/>
        <v>11</v>
      </c>
      <c r="R1727" s="5">
        <f t="shared" si="366"/>
        <v>0.41296296296296298</v>
      </c>
      <c r="S1727" s="6">
        <f t="shared" si="367"/>
        <v>287037.03703703702</v>
      </c>
      <c r="T1727" s="4">
        <f t="shared" si="368"/>
        <v>0.69506726457399104</v>
      </c>
      <c r="U1727" s="1" t="str">
        <f t="shared" si="369"/>
        <v>Normal</v>
      </c>
      <c r="V1727" s="1" t="str">
        <f t="shared" si="370"/>
        <v>Acquired</v>
      </c>
      <c r="W1727" s="1" t="str">
        <f t="shared" si="371"/>
        <v>₹</v>
      </c>
      <c r="X1727" s="1" t="str">
        <f t="shared" si="372"/>
        <v>₹223M</v>
      </c>
      <c r="Y1727" s="1" t="str">
        <f t="shared" si="373"/>
        <v>₹155M</v>
      </c>
      <c r="Z1727" s="1" t="str">
        <f t="shared" si="374"/>
        <v>₹0</v>
      </c>
      <c r="AA1727" s="1" t="str">
        <f t="shared" si="375"/>
        <v>₹2,87,037</v>
      </c>
      <c r="AB1727" s="6">
        <f t="shared" si="376"/>
        <v>23919.753086419754</v>
      </c>
      <c r="AC1727" s="1" t="str">
        <f t="shared" si="377"/>
        <v>Large</v>
      </c>
    </row>
    <row r="1728" spans="1:29">
      <c r="A1728" s="1" t="s">
        <v>1349</v>
      </c>
      <c r="B1728" s="1">
        <v>2013</v>
      </c>
      <c r="C1728" s="1" t="s">
        <v>35</v>
      </c>
      <c r="D1728" s="1" t="s">
        <v>48</v>
      </c>
      <c r="E1728" s="1" t="s">
        <v>40</v>
      </c>
      <c r="F1728" s="1">
        <v>323</v>
      </c>
      <c r="G1728" s="1">
        <v>2038</v>
      </c>
      <c r="H1728" s="1">
        <v>549</v>
      </c>
      <c r="I1728" s="1">
        <v>15.23</v>
      </c>
      <c r="J1728" s="1">
        <v>2</v>
      </c>
      <c r="K1728" s="1" t="s">
        <v>19</v>
      </c>
      <c r="L1728" s="1" t="s">
        <v>24</v>
      </c>
      <c r="M1728" s="1">
        <v>96</v>
      </c>
      <c r="N1728" s="1" t="s">
        <v>29</v>
      </c>
      <c r="O1728" s="1">
        <v>4365654</v>
      </c>
      <c r="P1728" s="1">
        <f t="shared" si="378"/>
        <v>3</v>
      </c>
      <c r="Q1728" s="1">
        <f t="shared" si="365"/>
        <v>11</v>
      </c>
      <c r="R1728" s="5">
        <f t="shared" si="366"/>
        <v>0.15848871442590776</v>
      </c>
      <c r="S1728" s="6">
        <f t="shared" si="367"/>
        <v>269381.74681059865</v>
      </c>
      <c r="T1728" s="4">
        <f t="shared" si="368"/>
        <v>1.6996904024767803</v>
      </c>
      <c r="U1728" s="1" t="str">
        <f t="shared" si="369"/>
        <v>Normal</v>
      </c>
      <c r="V1728" s="1" t="str">
        <f t="shared" si="370"/>
        <v>IPO</v>
      </c>
      <c r="W1728" s="1" t="str">
        <f t="shared" si="371"/>
        <v>¥</v>
      </c>
      <c r="X1728" s="1" t="str">
        <f t="shared" si="372"/>
        <v>¥323M</v>
      </c>
      <c r="Y1728" s="1" t="str">
        <f t="shared" si="373"/>
        <v>¥549M</v>
      </c>
      <c r="Z1728" s="1" t="str">
        <f t="shared" si="374"/>
        <v>¥0</v>
      </c>
      <c r="AA1728" s="1" t="str">
        <f t="shared" si="375"/>
        <v>¥2,69,382</v>
      </c>
      <c r="AB1728" s="6">
        <f t="shared" si="376"/>
        <v>22448.478900883219</v>
      </c>
      <c r="AC1728" s="1" t="str">
        <f t="shared" si="377"/>
        <v>Large</v>
      </c>
    </row>
    <row r="1729" spans="1:29">
      <c r="A1729" s="1" t="s">
        <v>2726</v>
      </c>
      <c r="B1729" s="1">
        <v>2013</v>
      </c>
      <c r="C1729" s="1" t="s">
        <v>27</v>
      </c>
      <c r="D1729" s="1" t="s">
        <v>46</v>
      </c>
      <c r="E1729" s="1" t="s">
        <v>28</v>
      </c>
      <c r="F1729" s="1">
        <v>334</v>
      </c>
      <c r="G1729" s="1">
        <v>1099</v>
      </c>
      <c r="H1729" s="1">
        <v>987</v>
      </c>
      <c r="I1729" s="1">
        <v>23.04</v>
      </c>
      <c r="J1729" s="1">
        <v>1</v>
      </c>
      <c r="K1729" s="1" t="s">
        <v>19</v>
      </c>
      <c r="L1729" s="1" t="s">
        <v>19</v>
      </c>
      <c r="M1729" s="1">
        <v>94</v>
      </c>
      <c r="N1729" s="1" t="s">
        <v>33</v>
      </c>
      <c r="O1729" s="1">
        <v>4333171</v>
      </c>
      <c r="P1729" s="1">
        <f t="shared" si="378"/>
        <v>1</v>
      </c>
      <c r="Q1729" s="1">
        <f t="shared" si="365"/>
        <v>11</v>
      </c>
      <c r="R1729" s="5">
        <f t="shared" si="366"/>
        <v>0.30391264786169248</v>
      </c>
      <c r="S1729" s="6">
        <f t="shared" si="367"/>
        <v>898089.17197452229</v>
      </c>
      <c r="T1729" s="4">
        <f t="shared" si="368"/>
        <v>2.9550898203592815</v>
      </c>
      <c r="U1729" s="1" t="str">
        <f t="shared" si="369"/>
        <v>Normal</v>
      </c>
      <c r="V1729" s="1" t="str">
        <f t="shared" si="370"/>
        <v>Still Private</v>
      </c>
      <c r="W1729" s="1" t="str">
        <f t="shared" si="371"/>
        <v>$</v>
      </c>
      <c r="X1729" s="1" t="str">
        <f t="shared" si="372"/>
        <v>$334M</v>
      </c>
      <c r="Y1729" s="1" t="str">
        <f t="shared" si="373"/>
        <v>$987M</v>
      </c>
      <c r="Z1729" s="1" t="str">
        <f t="shared" si="374"/>
        <v>$0</v>
      </c>
      <c r="AA1729" s="1" t="str">
        <f t="shared" si="375"/>
        <v>$8,98,089</v>
      </c>
      <c r="AB1729" s="6">
        <f t="shared" si="376"/>
        <v>74840.764331210186</v>
      </c>
      <c r="AC1729" s="1" t="str">
        <f t="shared" si="377"/>
        <v>Large</v>
      </c>
    </row>
    <row r="1730" spans="1:29">
      <c r="A1730" s="1" t="s">
        <v>282</v>
      </c>
      <c r="B1730" s="1">
        <v>2013</v>
      </c>
      <c r="C1730" s="1" t="s">
        <v>35</v>
      </c>
      <c r="D1730" s="1" t="s">
        <v>32</v>
      </c>
      <c r="E1730" s="1" t="s">
        <v>37</v>
      </c>
      <c r="F1730" s="1">
        <v>392</v>
      </c>
      <c r="G1730" s="1">
        <v>2188</v>
      </c>
      <c r="H1730" s="1">
        <v>955</v>
      </c>
      <c r="I1730" s="1">
        <v>28.58</v>
      </c>
      <c r="J1730" s="1">
        <v>2</v>
      </c>
      <c r="K1730" s="1" t="s">
        <v>24</v>
      </c>
      <c r="L1730" s="1" t="s">
        <v>19</v>
      </c>
      <c r="M1730" s="1">
        <v>2</v>
      </c>
      <c r="N1730" s="1" t="s">
        <v>49</v>
      </c>
      <c r="O1730" s="1">
        <v>4298859</v>
      </c>
      <c r="P1730" s="1">
        <f t="shared" si="378"/>
        <v>4</v>
      </c>
      <c r="Q1730" s="1">
        <f t="shared" ref="Q1730:Q1793" si="379">2024 - B1730</f>
        <v>11</v>
      </c>
      <c r="R1730" s="5">
        <f t="shared" ref="R1730:R1793" si="380">F1730 / G1730</f>
        <v>0.17915904936014626</v>
      </c>
      <c r="S1730" s="6">
        <f t="shared" ref="S1730:S1793" si="381">(H1730 * 1000000) / G1730</f>
        <v>436471.66361974407</v>
      </c>
      <c r="T1730" s="4">
        <f t="shared" ref="T1730:T1793" si="382">H1730 / F1730</f>
        <v>2.4362244897959182</v>
      </c>
      <c r="U1730" s="1" t="str">
        <f t="shared" ref="U1730:U1793" si="383">IF(AND(J1730&gt;=8, I1730&gt;=1), "High Performer", "Normal")</f>
        <v>Normal</v>
      </c>
      <c r="V1730" s="1" t="str">
        <f t="shared" ref="V1730:V1793" si="384">IF(K1730="Yes", "Acquired",
 IF(L1730="Yes", "IPO", "Still Private"))</f>
        <v>Acquired</v>
      </c>
      <c r="W1730" s="1" t="str">
        <f t="shared" ref="W1730:W1793" si="385">IF(C1730="USA","$",
IF(C1730="India","₹",
IF(C1730="UK","£",
IF(C1730="Germany","€",
IF(C1730="France","€",
IF(C1730="Canada","$",
IF(C1730="Australia","A$",
IF(C1730="China","¥",
IF(C1730="Japan","¥",)))))))))</f>
        <v>¥</v>
      </c>
      <c r="X1730" s="1" t="str">
        <f t="shared" ref="X1730:X1793" si="386">W1730 &amp; F1730 &amp; "M"</f>
        <v>¥392M</v>
      </c>
      <c r="Y1730" s="1" t="str">
        <f t="shared" ref="Y1730:Y1793" si="387">W1730 &amp; H1730 &amp; "M"</f>
        <v>¥955M</v>
      </c>
      <c r="Z1730" s="1" t="str">
        <f t="shared" ref="Z1730:Z1793" si="388">W1730 &amp; TEXT(R1730,"#,##0")</f>
        <v>¥0</v>
      </c>
      <c r="AA1730" s="1" t="str">
        <f t="shared" ref="AA1730:AA1793" si="389">W1730 &amp; TEXT(S1730,"#,##0")</f>
        <v>¥4,36,472</v>
      </c>
      <c r="AB1730" s="6">
        <f t="shared" ref="AB1730:AB1793" si="390">(H1730 * 1000000) / (12 * G1730)</f>
        <v>36372.63863497867</v>
      </c>
      <c r="AC1730" s="1" t="str">
        <f t="shared" ref="AC1730:AC1793" si="391">IF(F1730&lt;100, "Small", IF(F1730&lt;=200, "Mid",IF(F1730&lt;500,  "Large")))</f>
        <v>Large</v>
      </c>
    </row>
    <row r="1731" spans="1:29">
      <c r="A1731" s="1" t="s">
        <v>4486</v>
      </c>
      <c r="B1731" s="1">
        <v>2013</v>
      </c>
      <c r="C1731" s="1" t="s">
        <v>59</v>
      </c>
      <c r="D1731" s="1" t="s">
        <v>48</v>
      </c>
      <c r="E1731" s="1" t="s">
        <v>40</v>
      </c>
      <c r="F1731" s="1">
        <v>433</v>
      </c>
      <c r="G1731" s="1">
        <v>1909</v>
      </c>
      <c r="H1731" s="1">
        <v>923</v>
      </c>
      <c r="I1731" s="1">
        <v>20.56</v>
      </c>
      <c r="J1731" s="1">
        <v>1</v>
      </c>
      <c r="K1731" s="1" t="s">
        <v>24</v>
      </c>
      <c r="L1731" s="1" t="s">
        <v>24</v>
      </c>
      <c r="M1731" s="1">
        <v>51</v>
      </c>
      <c r="N1731" s="1" t="s">
        <v>25</v>
      </c>
      <c r="O1731" s="1">
        <v>4288212</v>
      </c>
      <c r="P1731" s="1">
        <f t="shared" si="378"/>
        <v>3</v>
      </c>
      <c r="Q1731" s="1">
        <f t="shared" si="379"/>
        <v>11</v>
      </c>
      <c r="R1731" s="5">
        <f t="shared" si="380"/>
        <v>0.22682032477737035</v>
      </c>
      <c r="S1731" s="6">
        <f t="shared" si="381"/>
        <v>483499.21424829756</v>
      </c>
      <c r="T1731" s="4">
        <f t="shared" si="382"/>
        <v>2.1316397228637411</v>
      </c>
      <c r="U1731" s="1" t="str">
        <f t="shared" si="383"/>
        <v>Normal</v>
      </c>
      <c r="V1731" s="1" t="str">
        <f t="shared" si="384"/>
        <v>Acquired</v>
      </c>
      <c r="W1731" s="1" t="str">
        <f t="shared" si="385"/>
        <v>₹</v>
      </c>
      <c r="X1731" s="1" t="str">
        <f t="shared" si="386"/>
        <v>₹433M</v>
      </c>
      <c r="Y1731" s="1" t="str">
        <f t="shared" si="387"/>
        <v>₹923M</v>
      </c>
      <c r="Z1731" s="1" t="str">
        <f t="shared" si="388"/>
        <v>₹0</v>
      </c>
      <c r="AA1731" s="1" t="str">
        <f t="shared" si="389"/>
        <v>₹4,83,499</v>
      </c>
      <c r="AB1731" s="6">
        <f t="shared" si="390"/>
        <v>40291.60118735813</v>
      </c>
      <c r="AC1731" s="1" t="str">
        <f t="shared" si="391"/>
        <v>Large</v>
      </c>
    </row>
    <row r="1732" spans="1:29">
      <c r="A1732" s="1" t="s">
        <v>4037</v>
      </c>
      <c r="B1732" s="1">
        <v>2013</v>
      </c>
      <c r="C1732" s="1" t="s">
        <v>53</v>
      </c>
      <c r="D1732" s="1" t="s">
        <v>46</v>
      </c>
      <c r="E1732" s="1" t="s">
        <v>40</v>
      </c>
      <c r="F1732" s="1">
        <v>222</v>
      </c>
      <c r="G1732" s="1">
        <v>774</v>
      </c>
      <c r="H1732" s="1">
        <v>540</v>
      </c>
      <c r="I1732" s="1">
        <v>13.21</v>
      </c>
      <c r="J1732" s="1">
        <v>4</v>
      </c>
      <c r="K1732" s="1" t="s">
        <v>19</v>
      </c>
      <c r="L1732" s="1" t="s">
        <v>19</v>
      </c>
      <c r="M1732" s="1">
        <v>26</v>
      </c>
      <c r="N1732" s="1" t="s">
        <v>20</v>
      </c>
      <c r="O1732" s="1">
        <v>4279635</v>
      </c>
      <c r="P1732" s="1">
        <f t="shared" si="378"/>
        <v>3</v>
      </c>
      <c r="Q1732" s="1">
        <f t="shared" si="379"/>
        <v>11</v>
      </c>
      <c r="R1732" s="5">
        <f t="shared" si="380"/>
        <v>0.2868217054263566</v>
      </c>
      <c r="S1732" s="6">
        <f t="shared" si="381"/>
        <v>697674.41860465112</v>
      </c>
      <c r="T1732" s="4">
        <f t="shared" si="382"/>
        <v>2.4324324324324325</v>
      </c>
      <c r="U1732" s="1" t="str">
        <f t="shared" si="383"/>
        <v>Normal</v>
      </c>
      <c r="V1732" s="1" t="str">
        <f t="shared" si="384"/>
        <v>Still Private</v>
      </c>
      <c r="W1732" s="1">
        <f t="shared" si="385"/>
        <v>0</v>
      </c>
      <c r="X1732" s="1" t="str">
        <f t="shared" si="386"/>
        <v>0222M</v>
      </c>
      <c r="Y1732" s="1" t="str">
        <f t="shared" si="387"/>
        <v>0540M</v>
      </c>
      <c r="Z1732" s="1" t="str">
        <f t="shared" si="388"/>
        <v>00</v>
      </c>
      <c r="AA1732" s="1" t="str">
        <f t="shared" si="389"/>
        <v>06,97,674</v>
      </c>
      <c r="AB1732" s="6">
        <f t="shared" si="390"/>
        <v>58139.534883720931</v>
      </c>
      <c r="AC1732" s="1" t="str">
        <f t="shared" si="391"/>
        <v>Large</v>
      </c>
    </row>
    <row r="1733" spans="1:29">
      <c r="A1733" s="1" t="s">
        <v>520</v>
      </c>
      <c r="B1733" s="1">
        <v>2013</v>
      </c>
      <c r="C1733" s="1" t="s">
        <v>53</v>
      </c>
      <c r="D1733" s="1" t="s">
        <v>43</v>
      </c>
      <c r="E1733" s="1" t="s">
        <v>23</v>
      </c>
      <c r="F1733" s="1">
        <v>265</v>
      </c>
      <c r="G1733" s="1">
        <v>581</v>
      </c>
      <c r="H1733" s="1">
        <v>356</v>
      </c>
      <c r="I1733" s="1">
        <v>20.46</v>
      </c>
      <c r="J1733" s="1">
        <v>6</v>
      </c>
      <c r="K1733" s="1" t="s">
        <v>24</v>
      </c>
      <c r="L1733" s="1" t="s">
        <v>19</v>
      </c>
      <c r="M1733" s="1">
        <v>98</v>
      </c>
      <c r="N1733" s="1" t="s">
        <v>25</v>
      </c>
      <c r="O1733" s="1">
        <v>4212440</v>
      </c>
      <c r="P1733" s="1">
        <f t="shared" si="378"/>
        <v>5</v>
      </c>
      <c r="Q1733" s="1">
        <f t="shared" si="379"/>
        <v>11</v>
      </c>
      <c r="R1733" s="5">
        <f t="shared" si="380"/>
        <v>0.45611015490533563</v>
      </c>
      <c r="S1733" s="6">
        <f t="shared" si="381"/>
        <v>612736.66092943202</v>
      </c>
      <c r="T1733" s="4">
        <f t="shared" si="382"/>
        <v>1.3433962264150943</v>
      </c>
      <c r="U1733" s="1" t="str">
        <f t="shared" si="383"/>
        <v>Normal</v>
      </c>
      <c r="V1733" s="1" t="str">
        <f t="shared" si="384"/>
        <v>Acquired</v>
      </c>
      <c r="W1733" s="1">
        <f t="shared" si="385"/>
        <v>0</v>
      </c>
      <c r="X1733" s="1" t="str">
        <f t="shared" si="386"/>
        <v>0265M</v>
      </c>
      <c r="Y1733" s="1" t="str">
        <f t="shared" si="387"/>
        <v>0356M</v>
      </c>
      <c r="Z1733" s="1" t="str">
        <f t="shared" si="388"/>
        <v>00</v>
      </c>
      <c r="AA1733" s="1" t="str">
        <f t="shared" si="389"/>
        <v>06,12,737</v>
      </c>
      <c r="AB1733" s="6">
        <f t="shared" si="390"/>
        <v>51061.388410785999</v>
      </c>
      <c r="AC1733" s="1" t="str">
        <f t="shared" si="391"/>
        <v>Large</v>
      </c>
    </row>
    <row r="1734" spans="1:29">
      <c r="A1734" s="1" t="s">
        <v>2533</v>
      </c>
      <c r="B1734" s="1">
        <v>2013</v>
      </c>
      <c r="C1734" s="1" t="s">
        <v>31</v>
      </c>
      <c r="D1734" s="1" t="s">
        <v>46</v>
      </c>
      <c r="E1734" s="1" t="s">
        <v>40</v>
      </c>
      <c r="F1734" s="1">
        <v>258</v>
      </c>
      <c r="G1734" s="1">
        <v>488</v>
      </c>
      <c r="H1734" s="1">
        <v>659</v>
      </c>
      <c r="I1734" s="1">
        <v>19.52</v>
      </c>
      <c r="J1734" s="1">
        <v>8</v>
      </c>
      <c r="K1734" s="1" t="s">
        <v>24</v>
      </c>
      <c r="L1734" s="1" t="s">
        <v>24</v>
      </c>
      <c r="M1734" s="1">
        <v>26</v>
      </c>
      <c r="N1734" s="1" t="s">
        <v>33</v>
      </c>
      <c r="O1734" s="1">
        <v>4209079</v>
      </c>
      <c r="P1734" s="1">
        <f t="shared" si="378"/>
        <v>3</v>
      </c>
      <c r="Q1734" s="1">
        <f t="shared" si="379"/>
        <v>11</v>
      </c>
      <c r="R1734" s="5">
        <f t="shared" si="380"/>
        <v>0.52868852459016391</v>
      </c>
      <c r="S1734" s="6">
        <f t="shared" si="381"/>
        <v>1350409.8360655739</v>
      </c>
      <c r="T1734" s="4">
        <f t="shared" si="382"/>
        <v>2.554263565891473</v>
      </c>
      <c r="U1734" s="1" t="str">
        <f t="shared" si="383"/>
        <v>High Performer</v>
      </c>
      <c r="V1734" s="1" t="str">
        <f t="shared" si="384"/>
        <v>Acquired</v>
      </c>
      <c r="W1734" s="1" t="str">
        <f t="shared" si="385"/>
        <v>€</v>
      </c>
      <c r="X1734" s="1" t="str">
        <f t="shared" si="386"/>
        <v>€258M</v>
      </c>
      <c r="Y1734" s="1" t="str">
        <f t="shared" si="387"/>
        <v>€659M</v>
      </c>
      <c r="Z1734" s="1" t="str">
        <f t="shared" si="388"/>
        <v>€1</v>
      </c>
      <c r="AA1734" s="1" t="str">
        <f t="shared" si="389"/>
        <v>€13,50,410</v>
      </c>
      <c r="AB1734" s="6">
        <f t="shared" si="390"/>
        <v>112534.15300546448</v>
      </c>
      <c r="AC1734" s="1" t="str">
        <f t="shared" si="391"/>
        <v>Large</v>
      </c>
    </row>
    <row r="1735" spans="1:29">
      <c r="A1735" s="1" t="s">
        <v>685</v>
      </c>
      <c r="B1735" s="1">
        <v>2013</v>
      </c>
      <c r="C1735" s="1" t="s">
        <v>31</v>
      </c>
      <c r="D1735" s="1" t="s">
        <v>51</v>
      </c>
      <c r="E1735" s="1" t="s">
        <v>23</v>
      </c>
      <c r="F1735" s="1">
        <v>369</v>
      </c>
      <c r="G1735" s="1">
        <v>3942</v>
      </c>
      <c r="H1735" s="1">
        <v>80</v>
      </c>
      <c r="I1735" s="1">
        <v>8.14</v>
      </c>
      <c r="J1735" s="1">
        <v>2</v>
      </c>
      <c r="K1735" s="1" t="s">
        <v>24</v>
      </c>
      <c r="L1735" s="1" t="s">
        <v>24</v>
      </c>
      <c r="M1735" s="1">
        <v>26</v>
      </c>
      <c r="N1735" s="1" t="s">
        <v>25</v>
      </c>
      <c r="O1735" s="1">
        <v>4190893</v>
      </c>
      <c r="P1735" s="1">
        <f t="shared" si="378"/>
        <v>5</v>
      </c>
      <c r="Q1735" s="1">
        <f t="shared" si="379"/>
        <v>11</v>
      </c>
      <c r="R1735" s="5">
        <f t="shared" si="380"/>
        <v>9.3607305936073054E-2</v>
      </c>
      <c r="S1735" s="6">
        <f t="shared" si="381"/>
        <v>20294.266869609335</v>
      </c>
      <c r="T1735" s="4">
        <f t="shared" si="382"/>
        <v>0.21680216802168023</v>
      </c>
      <c r="U1735" s="1" t="str">
        <f t="shared" si="383"/>
        <v>Normal</v>
      </c>
      <c r="V1735" s="1" t="str">
        <f t="shared" si="384"/>
        <v>Acquired</v>
      </c>
      <c r="W1735" s="1" t="str">
        <f t="shared" si="385"/>
        <v>€</v>
      </c>
      <c r="X1735" s="1" t="str">
        <f t="shared" si="386"/>
        <v>€369M</v>
      </c>
      <c r="Y1735" s="1" t="str">
        <f t="shared" si="387"/>
        <v>€80M</v>
      </c>
      <c r="Z1735" s="1" t="str">
        <f t="shared" si="388"/>
        <v>€0</v>
      </c>
      <c r="AA1735" s="1" t="str">
        <f t="shared" si="389"/>
        <v>€20,294</v>
      </c>
      <c r="AB1735" s="6">
        <f t="shared" si="390"/>
        <v>1691.188905800778</v>
      </c>
      <c r="AC1735" s="1" t="str">
        <f t="shared" si="391"/>
        <v>Large</v>
      </c>
    </row>
    <row r="1736" spans="1:29">
      <c r="A1736" s="1" t="s">
        <v>4305</v>
      </c>
      <c r="B1736" s="1">
        <v>2013</v>
      </c>
      <c r="C1736" s="1" t="s">
        <v>53</v>
      </c>
      <c r="D1736" s="1" t="s">
        <v>102</v>
      </c>
      <c r="E1736" s="1" t="s">
        <v>23</v>
      </c>
      <c r="F1736" s="1">
        <v>451</v>
      </c>
      <c r="G1736" s="1">
        <v>2692</v>
      </c>
      <c r="H1736" s="1">
        <v>704</v>
      </c>
      <c r="I1736" s="1">
        <v>28.47</v>
      </c>
      <c r="J1736" s="1">
        <v>7</v>
      </c>
      <c r="K1736" s="1" t="s">
        <v>19</v>
      </c>
      <c r="L1736" s="1" t="s">
        <v>19</v>
      </c>
      <c r="M1736" s="1">
        <v>70</v>
      </c>
      <c r="N1736" s="1" t="s">
        <v>33</v>
      </c>
      <c r="O1736" s="1">
        <v>4189706</v>
      </c>
      <c r="P1736" s="1">
        <f t="shared" si="378"/>
        <v>5</v>
      </c>
      <c r="Q1736" s="1">
        <f t="shared" si="379"/>
        <v>11</v>
      </c>
      <c r="R1736" s="5">
        <f t="shared" si="380"/>
        <v>0.16753343239227339</v>
      </c>
      <c r="S1736" s="6">
        <f t="shared" si="381"/>
        <v>261515.60178306093</v>
      </c>
      <c r="T1736" s="4">
        <f t="shared" si="382"/>
        <v>1.5609756097560976</v>
      </c>
      <c r="U1736" s="1" t="str">
        <f t="shared" si="383"/>
        <v>Normal</v>
      </c>
      <c r="V1736" s="1" t="str">
        <f t="shared" si="384"/>
        <v>Still Private</v>
      </c>
      <c r="W1736" s="1">
        <f t="shared" si="385"/>
        <v>0</v>
      </c>
      <c r="X1736" s="1" t="str">
        <f t="shared" si="386"/>
        <v>0451M</v>
      </c>
      <c r="Y1736" s="1" t="str">
        <f t="shared" si="387"/>
        <v>0704M</v>
      </c>
      <c r="Z1736" s="1" t="str">
        <f t="shared" si="388"/>
        <v>00</v>
      </c>
      <c r="AA1736" s="1" t="str">
        <f t="shared" si="389"/>
        <v>02,61,516</v>
      </c>
      <c r="AB1736" s="6">
        <f t="shared" si="390"/>
        <v>21792.966815255077</v>
      </c>
      <c r="AC1736" s="1" t="str">
        <f t="shared" si="391"/>
        <v>Large</v>
      </c>
    </row>
    <row r="1737" spans="1:29">
      <c r="A1737" s="1" t="s">
        <v>4027</v>
      </c>
      <c r="B1737" s="1">
        <v>2013</v>
      </c>
      <c r="C1737" s="1" t="s">
        <v>42</v>
      </c>
      <c r="D1737" s="1" t="s">
        <v>102</v>
      </c>
      <c r="E1737" s="1" t="s">
        <v>28</v>
      </c>
      <c r="F1737" s="1">
        <v>457</v>
      </c>
      <c r="G1737" s="1">
        <v>1769</v>
      </c>
      <c r="H1737" s="1">
        <v>528</v>
      </c>
      <c r="I1737" s="1">
        <v>24.57</v>
      </c>
      <c r="J1737" s="1">
        <v>9</v>
      </c>
      <c r="K1737" s="1" t="s">
        <v>19</v>
      </c>
      <c r="L1737" s="1" t="s">
        <v>19</v>
      </c>
      <c r="M1737" s="1">
        <v>29</v>
      </c>
      <c r="N1737" s="1" t="s">
        <v>33</v>
      </c>
      <c r="O1737" s="1">
        <v>4132573</v>
      </c>
      <c r="P1737" s="1">
        <f t="shared" ref="P1737:P1800" si="392">IF(E1737="Seed", 1,
 IF(E1737="Series A", 2,
 IF(E1737="Series B", 3,
 IF(E1737="Series C", 4,
 IF(E1737="IPO", 5, "")))))</f>
        <v>1</v>
      </c>
      <c r="Q1737" s="1">
        <f t="shared" si="379"/>
        <v>11</v>
      </c>
      <c r="R1737" s="5">
        <f t="shared" si="380"/>
        <v>0.25833804409270772</v>
      </c>
      <c r="S1737" s="6">
        <f t="shared" si="381"/>
        <v>298473.71396269079</v>
      </c>
      <c r="T1737" s="4">
        <f t="shared" si="382"/>
        <v>1.1553610503282277</v>
      </c>
      <c r="U1737" s="1" t="str">
        <f t="shared" si="383"/>
        <v>High Performer</v>
      </c>
      <c r="V1737" s="1" t="str">
        <f t="shared" si="384"/>
        <v>Still Private</v>
      </c>
      <c r="W1737" s="1" t="str">
        <f t="shared" si="385"/>
        <v>¥</v>
      </c>
      <c r="X1737" s="1" t="str">
        <f t="shared" si="386"/>
        <v>¥457M</v>
      </c>
      <c r="Y1737" s="1" t="str">
        <f t="shared" si="387"/>
        <v>¥528M</v>
      </c>
      <c r="Z1737" s="1" t="str">
        <f t="shared" si="388"/>
        <v>¥0</v>
      </c>
      <c r="AA1737" s="1" t="str">
        <f t="shared" si="389"/>
        <v>¥2,98,474</v>
      </c>
      <c r="AB1737" s="6">
        <f t="shared" si="390"/>
        <v>24872.809496890899</v>
      </c>
      <c r="AC1737" s="1" t="str">
        <f t="shared" si="391"/>
        <v>Large</v>
      </c>
    </row>
    <row r="1738" spans="1:29">
      <c r="A1738" s="1" t="s">
        <v>870</v>
      </c>
      <c r="B1738" s="1">
        <v>2013</v>
      </c>
      <c r="C1738" s="1" t="s">
        <v>42</v>
      </c>
      <c r="D1738" s="1" t="s">
        <v>36</v>
      </c>
      <c r="E1738" s="1" t="s">
        <v>23</v>
      </c>
      <c r="F1738" s="1">
        <v>400</v>
      </c>
      <c r="G1738" s="1">
        <v>778</v>
      </c>
      <c r="H1738" s="1">
        <v>422</v>
      </c>
      <c r="I1738" s="1">
        <v>10.199999999999999</v>
      </c>
      <c r="J1738" s="1">
        <v>8</v>
      </c>
      <c r="K1738" s="1" t="s">
        <v>19</v>
      </c>
      <c r="L1738" s="1" t="s">
        <v>24</v>
      </c>
      <c r="M1738" s="1">
        <v>46</v>
      </c>
      <c r="N1738" s="1" t="s">
        <v>33</v>
      </c>
      <c r="O1738" s="1">
        <v>4111949</v>
      </c>
      <c r="P1738" s="1">
        <f t="shared" si="392"/>
        <v>5</v>
      </c>
      <c r="Q1738" s="1">
        <f t="shared" si="379"/>
        <v>11</v>
      </c>
      <c r="R1738" s="5">
        <f t="shared" si="380"/>
        <v>0.51413881748071977</v>
      </c>
      <c r="S1738" s="6">
        <f t="shared" si="381"/>
        <v>542416.45244215941</v>
      </c>
      <c r="T1738" s="4">
        <f t="shared" si="382"/>
        <v>1.0549999999999999</v>
      </c>
      <c r="U1738" s="1" t="str">
        <f t="shared" si="383"/>
        <v>High Performer</v>
      </c>
      <c r="V1738" s="1" t="str">
        <f t="shared" si="384"/>
        <v>IPO</v>
      </c>
      <c r="W1738" s="1" t="str">
        <f t="shared" si="385"/>
        <v>¥</v>
      </c>
      <c r="X1738" s="1" t="str">
        <f t="shared" si="386"/>
        <v>¥400M</v>
      </c>
      <c r="Y1738" s="1" t="str">
        <f t="shared" si="387"/>
        <v>¥422M</v>
      </c>
      <c r="Z1738" s="1" t="str">
        <f t="shared" si="388"/>
        <v>¥1</v>
      </c>
      <c r="AA1738" s="1" t="str">
        <f t="shared" si="389"/>
        <v>¥5,42,416</v>
      </c>
      <c r="AB1738" s="6">
        <f t="shared" si="390"/>
        <v>45201.371036846613</v>
      </c>
      <c r="AC1738" s="1" t="str">
        <f t="shared" si="391"/>
        <v>Large</v>
      </c>
    </row>
    <row r="1739" spans="1:29">
      <c r="A1739" s="1" t="s">
        <v>2708</v>
      </c>
      <c r="B1739" s="1">
        <v>2013</v>
      </c>
      <c r="C1739" s="1" t="s">
        <v>31</v>
      </c>
      <c r="D1739" s="1" t="s">
        <v>17</v>
      </c>
      <c r="E1739" s="1" t="s">
        <v>28</v>
      </c>
      <c r="F1739" s="1">
        <v>329</v>
      </c>
      <c r="G1739" s="1">
        <v>506</v>
      </c>
      <c r="H1739" s="1">
        <v>827</v>
      </c>
      <c r="I1739" s="1">
        <v>33.049999999999997</v>
      </c>
      <c r="J1739" s="1">
        <v>8</v>
      </c>
      <c r="K1739" s="1" t="s">
        <v>24</v>
      </c>
      <c r="L1739" s="1" t="s">
        <v>19</v>
      </c>
      <c r="M1739" s="1">
        <v>84</v>
      </c>
      <c r="N1739" s="1" t="s">
        <v>25</v>
      </c>
      <c r="O1739" s="1">
        <v>4109075</v>
      </c>
      <c r="P1739" s="1">
        <f t="shared" si="392"/>
        <v>1</v>
      </c>
      <c r="Q1739" s="1">
        <f t="shared" si="379"/>
        <v>11</v>
      </c>
      <c r="R1739" s="5">
        <f t="shared" si="380"/>
        <v>0.65019762845849804</v>
      </c>
      <c r="S1739" s="6">
        <f t="shared" si="381"/>
        <v>1634387.351778656</v>
      </c>
      <c r="T1739" s="4">
        <f t="shared" si="382"/>
        <v>2.5136778115501519</v>
      </c>
      <c r="U1739" s="1" t="str">
        <f t="shared" si="383"/>
        <v>High Performer</v>
      </c>
      <c r="V1739" s="1" t="str">
        <f t="shared" si="384"/>
        <v>Acquired</v>
      </c>
      <c r="W1739" s="1" t="str">
        <f t="shared" si="385"/>
        <v>€</v>
      </c>
      <c r="X1739" s="1" t="str">
        <f t="shared" si="386"/>
        <v>€329M</v>
      </c>
      <c r="Y1739" s="1" t="str">
        <f t="shared" si="387"/>
        <v>€827M</v>
      </c>
      <c r="Z1739" s="1" t="str">
        <f t="shared" si="388"/>
        <v>€1</v>
      </c>
      <c r="AA1739" s="1" t="str">
        <f t="shared" si="389"/>
        <v>€16,34,387</v>
      </c>
      <c r="AB1739" s="6">
        <f t="shared" si="390"/>
        <v>136198.94598155469</v>
      </c>
      <c r="AC1739" s="1" t="str">
        <f t="shared" si="391"/>
        <v>Large</v>
      </c>
    </row>
    <row r="1740" spans="1:29">
      <c r="A1740" s="1" t="s">
        <v>3664</v>
      </c>
      <c r="B1740" s="1">
        <v>2013</v>
      </c>
      <c r="C1740" s="1" t="s">
        <v>31</v>
      </c>
      <c r="D1740" s="1" t="s">
        <v>43</v>
      </c>
      <c r="E1740" s="1" t="s">
        <v>37</v>
      </c>
      <c r="F1740" s="1">
        <v>390</v>
      </c>
      <c r="G1740" s="1">
        <v>2862</v>
      </c>
      <c r="H1740" s="1">
        <v>228</v>
      </c>
      <c r="I1740" s="1">
        <v>30.3</v>
      </c>
      <c r="J1740" s="1">
        <v>7</v>
      </c>
      <c r="K1740" s="1" t="s">
        <v>19</v>
      </c>
      <c r="L1740" s="1" t="s">
        <v>19</v>
      </c>
      <c r="M1740" s="1">
        <v>41</v>
      </c>
      <c r="N1740" s="1" t="s">
        <v>25</v>
      </c>
      <c r="O1740" s="1">
        <v>4085840</v>
      </c>
      <c r="P1740" s="1">
        <f t="shared" si="392"/>
        <v>4</v>
      </c>
      <c r="Q1740" s="1">
        <f t="shared" si="379"/>
        <v>11</v>
      </c>
      <c r="R1740" s="5">
        <f t="shared" si="380"/>
        <v>0.13626834381551362</v>
      </c>
      <c r="S1740" s="6">
        <f t="shared" si="381"/>
        <v>79664.570230607962</v>
      </c>
      <c r="T1740" s="4">
        <f t="shared" si="382"/>
        <v>0.58461538461538465</v>
      </c>
      <c r="U1740" s="1" t="str">
        <f t="shared" si="383"/>
        <v>Normal</v>
      </c>
      <c r="V1740" s="1" t="str">
        <f t="shared" si="384"/>
        <v>Still Private</v>
      </c>
      <c r="W1740" s="1" t="str">
        <f t="shared" si="385"/>
        <v>€</v>
      </c>
      <c r="X1740" s="1" t="str">
        <f t="shared" si="386"/>
        <v>€390M</v>
      </c>
      <c r="Y1740" s="1" t="str">
        <f t="shared" si="387"/>
        <v>€228M</v>
      </c>
      <c r="Z1740" s="1" t="str">
        <f t="shared" si="388"/>
        <v>€0</v>
      </c>
      <c r="AA1740" s="1" t="str">
        <f t="shared" si="389"/>
        <v>€79,665</v>
      </c>
      <c r="AB1740" s="6">
        <f t="shared" si="390"/>
        <v>6638.7141858839968</v>
      </c>
      <c r="AC1740" s="1" t="str">
        <f t="shared" si="391"/>
        <v>Large</v>
      </c>
    </row>
    <row r="1741" spans="1:29">
      <c r="A1741" s="1" t="s">
        <v>2797</v>
      </c>
      <c r="B1741" s="1">
        <v>2013</v>
      </c>
      <c r="C1741" s="1" t="s">
        <v>53</v>
      </c>
      <c r="D1741" s="1" t="s">
        <v>48</v>
      </c>
      <c r="E1741" s="1" t="s">
        <v>40</v>
      </c>
      <c r="F1741" s="1">
        <v>240</v>
      </c>
      <c r="G1741" s="1">
        <v>635</v>
      </c>
      <c r="H1741" s="1">
        <v>603</v>
      </c>
      <c r="I1741" s="1">
        <v>42.24</v>
      </c>
      <c r="J1741" s="1">
        <v>5</v>
      </c>
      <c r="K1741" s="1" t="s">
        <v>24</v>
      </c>
      <c r="L1741" s="1" t="s">
        <v>19</v>
      </c>
      <c r="M1741" s="1">
        <v>64</v>
      </c>
      <c r="N1741" s="1" t="s">
        <v>25</v>
      </c>
      <c r="O1741" s="1">
        <v>4038004</v>
      </c>
      <c r="P1741" s="1">
        <f t="shared" si="392"/>
        <v>3</v>
      </c>
      <c r="Q1741" s="1">
        <f t="shared" si="379"/>
        <v>11</v>
      </c>
      <c r="R1741" s="5">
        <f t="shared" si="380"/>
        <v>0.37795275590551181</v>
      </c>
      <c r="S1741" s="6">
        <f t="shared" si="381"/>
        <v>949606.29921259847</v>
      </c>
      <c r="T1741" s="4">
        <f t="shared" si="382"/>
        <v>2.5125000000000002</v>
      </c>
      <c r="U1741" s="1" t="str">
        <f t="shared" si="383"/>
        <v>Normal</v>
      </c>
      <c r="V1741" s="1" t="str">
        <f t="shared" si="384"/>
        <v>Acquired</v>
      </c>
      <c r="W1741" s="1">
        <f t="shared" si="385"/>
        <v>0</v>
      </c>
      <c r="X1741" s="1" t="str">
        <f t="shared" si="386"/>
        <v>0240M</v>
      </c>
      <c r="Y1741" s="1" t="str">
        <f t="shared" si="387"/>
        <v>0603M</v>
      </c>
      <c r="Z1741" s="1" t="str">
        <f t="shared" si="388"/>
        <v>00</v>
      </c>
      <c r="AA1741" s="1" t="str">
        <f t="shared" si="389"/>
        <v>09,49,606</v>
      </c>
      <c r="AB1741" s="6">
        <f t="shared" si="390"/>
        <v>79133.85826771654</v>
      </c>
      <c r="AC1741" s="1" t="str">
        <f t="shared" si="391"/>
        <v>Large</v>
      </c>
    </row>
    <row r="1742" spans="1:29">
      <c r="A1742" s="1" t="s">
        <v>1817</v>
      </c>
      <c r="B1742" s="1">
        <v>2013</v>
      </c>
      <c r="C1742" s="1" t="s">
        <v>16</v>
      </c>
      <c r="D1742" s="1" t="s">
        <v>48</v>
      </c>
      <c r="E1742" s="1" t="s">
        <v>23</v>
      </c>
      <c r="F1742" s="1">
        <v>204</v>
      </c>
      <c r="G1742" s="1">
        <v>2621</v>
      </c>
      <c r="H1742" s="1">
        <v>465</v>
      </c>
      <c r="I1742" s="1">
        <v>40.67</v>
      </c>
      <c r="J1742" s="1">
        <v>2</v>
      </c>
      <c r="K1742" s="1" t="s">
        <v>19</v>
      </c>
      <c r="L1742" s="1" t="s">
        <v>24</v>
      </c>
      <c r="M1742" s="1">
        <v>6</v>
      </c>
      <c r="N1742" s="1" t="s">
        <v>33</v>
      </c>
      <c r="O1742" s="1">
        <v>4034361</v>
      </c>
      <c r="P1742" s="1">
        <f t="shared" si="392"/>
        <v>5</v>
      </c>
      <c r="Q1742" s="1">
        <f t="shared" si="379"/>
        <v>11</v>
      </c>
      <c r="R1742" s="5">
        <f t="shared" si="380"/>
        <v>7.7832888210606632E-2</v>
      </c>
      <c r="S1742" s="6">
        <f t="shared" si="381"/>
        <v>177413.20106829455</v>
      </c>
      <c r="T1742" s="4">
        <f t="shared" si="382"/>
        <v>2.2794117647058822</v>
      </c>
      <c r="U1742" s="1" t="str">
        <f t="shared" si="383"/>
        <v>Normal</v>
      </c>
      <c r="V1742" s="1" t="str">
        <f t="shared" si="384"/>
        <v>IPO</v>
      </c>
      <c r="W1742" s="1" t="str">
        <f t="shared" si="385"/>
        <v>$</v>
      </c>
      <c r="X1742" s="1" t="str">
        <f t="shared" si="386"/>
        <v>$204M</v>
      </c>
      <c r="Y1742" s="1" t="str">
        <f t="shared" si="387"/>
        <v>$465M</v>
      </c>
      <c r="Z1742" s="1" t="str">
        <f t="shared" si="388"/>
        <v>$0</v>
      </c>
      <c r="AA1742" s="1" t="str">
        <f t="shared" si="389"/>
        <v>$1,77,413</v>
      </c>
      <c r="AB1742" s="6">
        <f t="shared" si="390"/>
        <v>14784.433422357879</v>
      </c>
      <c r="AC1742" s="1" t="str">
        <f t="shared" si="391"/>
        <v>Large</v>
      </c>
    </row>
    <row r="1743" spans="1:29">
      <c r="A1743" s="1" t="s">
        <v>3303</v>
      </c>
      <c r="B1743" s="1">
        <v>2013</v>
      </c>
      <c r="C1743" s="1" t="s">
        <v>59</v>
      </c>
      <c r="D1743" s="1" t="s">
        <v>43</v>
      </c>
      <c r="E1743" s="1" t="s">
        <v>37</v>
      </c>
      <c r="F1743" s="1">
        <v>357</v>
      </c>
      <c r="G1743" s="1">
        <v>732</v>
      </c>
      <c r="H1743" s="1">
        <v>885</v>
      </c>
      <c r="I1743" s="1">
        <v>14.43</v>
      </c>
      <c r="J1743" s="1">
        <v>6</v>
      </c>
      <c r="K1743" s="1" t="s">
        <v>24</v>
      </c>
      <c r="L1743" s="1" t="s">
        <v>24</v>
      </c>
      <c r="M1743" s="1">
        <v>44</v>
      </c>
      <c r="N1743" s="1" t="s">
        <v>49</v>
      </c>
      <c r="O1743" s="1">
        <v>4019022</v>
      </c>
      <c r="P1743" s="1">
        <f t="shared" si="392"/>
        <v>4</v>
      </c>
      <c r="Q1743" s="1">
        <f t="shared" si="379"/>
        <v>11</v>
      </c>
      <c r="R1743" s="5">
        <f t="shared" si="380"/>
        <v>0.48770491803278687</v>
      </c>
      <c r="S1743" s="6">
        <f t="shared" si="381"/>
        <v>1209016.3934426229</v>
      </c>
      <c r="T1743" s="4">
        <f t="shared" si="382"/>
        <v>2.4789915966386555</v>
      </c>
      <c r="U1743" s="1" t="str">
        <f t="shared" si="383"/>
        <v>Normal</v>
      </c>
      <c r="V1743" s="1" t="str">
        <f t="shared" si="384"/>
        <v>Acquired</v>
      </c>
      <c r="W1743" s="1" t="str">
        <f t="shared" si="385"/>
        <v>₹</v>
      </c>
      <c r="X1743" s="1" t="str">
        <f t="shared" si="386"/>
        <v>₹357M</v>
      </c>
      <c r="Y1743" s="1" t="str">
        <f t="shared" si="387"/>
        <v>₹885M</v>
      </c>
      <c r="Z1743" s="1" t="str">
        <f t="shared" si="388"/>
        <v>₹0</v>
      </c>
      <c r="AA1743" s="1" t="str">
        <f t="shared" si="389"/>
        <v>₹12,09,016</v>
      </c>
      <c r="AB1743" s="6">
        <f t="shared" si="390"/>
        <v>100751.36612021858</v>
      </c>
      <c r="AC1743" s="1" t="str">
        <f t="shared" si="391"/>
        <v>Large</v>
      </c>
    </row>
    <row r="1744" spans="1:29">
      <c r="A1744" s="1" t="s">
        <v>394</v>
      </c>
      <c r="B1744" s="1">
        <v>2013</v>
      </c>
      <c r="C1744" s="1" t="s">
        <v>16</v>
      </c>
      <c r="D1744" s="1" t="s">
        <v>95</v>
      </c>
      <c r="E1744" s="1" t="s">
        <v>28</v>
      </c>
      <c r="F1744" s="1">
        <v>248</v>
      </c>
      <c r="G1744" s="1">
        <v>941</v>
      </c>
      <c r="H1744" s="1">
        <v>442</v>
      </c>
      <c r="I1744" s="1">
        <v>46.11</v>
      </c>
      <c r="J1744" s="1">
        <v>8</v>
      </c>
      <c r="K1744" s="1" t="s">
        <v>24</v>
      </c>
      <c r="L1744" s="1" t="s">
        <v>19</v>
      </c>
      <c r="M1744" s="1">
        <v>63</v>
      </c>
      <c r="N1744" s="1" t="s">
        <v>33</v>
      </c>
      <c r="O1744" s="1">
        <v>3933317</v>
      </c>
      <c r="P1744" s="1">
        <f t="shared" si="392"/>
        <v>1</v>
      </c>
      <c r="Q1744" s="1">
        <f t="shared" si="379"/>
        <v>11</v>
      </c>
      <c r="R1744" s="5">
        <f t="shared" si="380"/>
        <v>0.26354941551540911</v>
      </c>
      <c r="S1744" s="6">
        <f t="shared" si="381"/>
        <v>469713.07120085019</v>
      </c>
      <c r="T1744" s="4">
        <f t="shared" si="382"/>
        <v>1.782258064516129</v>
      </c>
      <c r="U1744" s="1" t="str">
        <f t="shared" si="383"/>
        <v>High Performer</v>
      </c>
      <c r="V1744" s="1" t="str">
        <f t="shared" si="384"/>
        <v>Acquired</v>
      </c>
      <c r="W1744" s="1" t="str">
        <f t="shared" si="385"/>
        <v>$</v>
      </c>
      <c r="X1744" s="1" t="str">
        <f t="shared" si="386"/>
        <v>$248M</v>
      </c>
      <c r="Y1744" s="1" t="str">
        <f t="shared" si="387"/>
        <v>$442M</v>
      </c>
      <c r="Z1744" s="1" t="str">
        <f t="shared" si="388"/>
        <v>$0</v>
      </c>
      <c r="AA1744" s="1" t="str">
        <f t="shared" si="389"/>
        <v>$4,69,713</v>
      </c>
      <c r="AB1744" s="6">
        <f t="shared" si="390"/>
        <v>39142.75593340418</v>
      </c>
      <c r="AC1744" s="1" t="str">
        <f t="shared" si="391"/>
        <v>Large</v>
      </c>
    </row>
    <row r="1745" spans="1:29">
      <c r="A1745" s="1" t="s">
        <v>4278</v>
      </c>
      <c r="B1745" s="1">
        <v>2013</v>
      </c>
      <c r="C1745" s="1" t="s">
        <v>16</v>
      </c>
      <c r="D1745" s="1" t="s">
        <v>95</v>
      </c>
      <c r="E1745" s="1" t="s">
        <v>28</v>
      </c>
      <c r="F1745" s="1">
        <v>397</v>
      </c>
      <c r="G1745" s="1">
        <v>181</v>
      </c>
      <c r="H1745" s="1">
        <v>191</v>
      </c>
      <c r="I1745" s="1">
        <v>29.42</v>
      </c>
      <c r="J1745" s="1">
        <v>9</v>
      </c>
      <c r="K1745" s="1" t="s">
        <v>24</v>
      </c>
      <c r="L1745" s="1" t="s">
        <v>19</v>
      </c>
      <c r="M1745" s="1">
        <v>98</v>
      </c>
      <c r="N1745" s="1" t="s">
        <v>20</v>
      </c>
      <c r="O1745" s="1">
        <v>3922130</v>
      </c>
      <c r="P1745" s="1">
        <f t="shared" si="392"/>
        <v>1</v>
      </c>
      <c r="Q1745" s="1">
        <f t="shared" si="379"/>
        <v>11</v>
      </c>
      <c r="R1745" s="5">
        <f t="shared" si="380"/>
        <v>2.1933701657458564</v>
      </c>
      <c r="S1745" s="6">
        <f t="shared" si="381"/>
        <v>1055248.6187845303</v>
      </c>
      <c r="T1745" s="4">
        <f t="shared" si="382"/>
        <v>0.48110831234256929</v>
      </c>
      <c r="U1745" s="1" t="str">
        <f t="shared" si="383"/>
        <v>High Performer</v>
      </c>
      <c r="V1745" s="1" t="str">
        <f t="shared" si="384"/>
        <v>Acquired</v>
      </c>
      <c r="W1745" s="1" t="str">
        <f t="shared" si="385"/>
        <v>$</v>
      </c>
      <c r="X1745" s="1" t="str">
        <f t="shared" si="386"/>
        <v>$397M</v>
      </c>
      <c r="Y1745" s="1" t="str">
        <f t="shared" si="387"/>
        <v>$191M</v>
      </c>
      <c r="Z1745" s="1" t="str">
        <f t="shared" si="388"/>
        <v>$2</v>
      </c>
      <c r="AA1745" s="1" t="str">
        <f t="shared" si="389"/>
        <v>$10,55,249</v>
      </c>
      <c r="AB1745" s="6">
        <f t="shared" si="390"/>
        <v>87937.384898710865</v>
      </c>
      <c r="AC1745" s="1" t="str">
        <f t="shared" si="391"/>
        <v>Large</v>
      </c>
    </row>
    <row r="1746" spans="1:29">
      <c r="A1746" s="1" t="s">
        <v>4352</v>
      </c>
      <c r="B1746" s="1">
        <v>2013</v>
      </c>
      <c r="C1746" s="1" t="s">
        <v>73</v>
      </c>
      <c r="D1746" s="1" t="s">
        <v>43</v>
      </c>
      <c r="E1746" s="1" t="s">
        <v>28</v>
      </c>
      <c r="F1746" s="1">
        <v>372</v>
      </c>
      <c r="G1746" s="1">
        <v>611</v>
      </c>
      <c r="H1746" s="1">
        <v>38</v>
      </c>
      <c r="I1746" s="1">
        <v>32.49</v>
      </c>
      <c r="J1746" s="1">
        <v>1</v>
      </c>
      <c r="K1746" s="1" t="s">
        <v>24</v>
      </c>
      <c r="L1746" s="1" t="s">
        <v>19</v>
      </c>
      <c r="M1746" s="1">
        <v>51</v>
      </c>
      <c r="N1746" s="1" t="s">
        <v>33</v>
      </c>
      <c r="O1746" s="1">
        <v>3873985</v>
      </c>
      <c r="P1746" s="1">
        <f t="shared" si="392"/>
        <v>1</v>
      </c>
      <c r="Q1746" s="1">
        <f t="shared" si="379"/>
        <v>11</v>
      </c>
      <c r="R1746" s="5">
        <f t="shared" si="380"/>
        <v>0.60883797054009825</v>
      </c>
      <c r="S1746" s="6">
        <f t="shared" si="381"/>
        <v>62193.12602291326</v>
      </c>
      <c r="T1746" s="4">
        <f t="shared" si="382"/>
        <v>0.10215053763440861</v>
      </c>
      <c r="U1746" s="1" t="str">
        <f t="shared" si="383"/>
        <v>Normal</v>
      </c>
      <c r="V1746" s="1" t="str">
        <f t="shared" si="384"/>
        <v>Acquired</v>
      </c>
      <c r="W1746" s="1" t="str">
        <f t="shared" si="385"/>
        <v>€</v>
      </c>
      <c r="X1746" s="1" t="str">
        <f t="shared" si="386"/>
        <v>€372M</v>
      </c>
      <c r="Y1746" s="1" t="str">
        <f t="shared" si="387"/>
        <v>€38M</v>
      </c>
      <c r="Z1746" s="1" t="str">
        <f t="shared" si="388"/>
        <v>€1</v>
      </c>
      <c r="AA1746" s="1" t="str">
        <f t="shared" si="389"/>
        <v>€62,193</v>
      </c>
      <c r="AB1746" s="6">
        <f t="shared" si="390"/>
        <v>5182.7605019094381</v>
      </c>
      <c r="AC1746" s="1" t="str">
        <f t="shared" si="391"/>
        <v>Large</v>
      </c>
    </row>
    <row r="1747" spans="1:29">
      <c r="A1747" s="1" t="s">
        <v>4322</v>
      </c>
      <c r="B1747" s="1">
        <v>2013</v>
      </c>
      <c r="C1747" s="1" t="s">
        <v>73</v>
      </c>
      <c r="D1747" s="1" t="s">
        <v>95</v>
      </c>
      <c r="E1747" s="1" t="s">
        <v>18</v>
      </c>
      <c r="F1747" s="1">
        <v>218</v>
      </c>
      <c r="G1747" s="1">
        <v>4971</v>
      </c>
      <c r="H1747" s="1">
        <v>832</v>
      </c>
      <c r="I1747" s="1">
        <v>26.21</v>
      </c>
      <c r="J1747" s="1">
        <v>1</v>
      </c>
      <c r="K1747" s="1" t="s">
        <v>24</v>
      </c>
      <c r="L1747" s="1" t="s">
        <v>19</v>
      </c>
      <c r="M1747" s="1">
        <v>90</v>
      </c>
      <c r="N1747" s="1" t="s">
        <v>49</v>
      </c>
      <c r="O1747" s="1">
        <v>3838559</v>
      </c>
      <c r="P1747" s="1">
        <f t="shared" si="392"/>
        <v>2</v>
      </c>
      <c r="Q1747" s="1">
        <f t="shared" si="379"/>
        <v>11</v>
      </c>
      <c r="R1747" s="5">
        <f t="shared" si="380"/>
        <v>4.3854355260510965E-2</v>
      </c>
      <c r="S1747" s="6">
        <f t="shared" si="381"/>
        <v>167370.75035204185</v>
      </c>
      <c r="T1747" s="4">
        <f t="shared" si="382"/>
        <v>3.8165137614678901</v>
      </c>
      <c r="U1747" s="1" t="str">
        <f t="shared" si="383"/>
        <v>Normal</v>
      </c>
      <c r="V1747" s="1" t="str">
        <f t="shared" si="384"/>
        <v>Acquired</v>
      </c>
      <c r="W1747" s="1" t="str">
        <f t="shared" si="385"/>
        <v>€</v>
      </c>
      <c r="X1747" s="1" t="str">
        <f t="shared" si="386"/>
        <v>€218M</v>
      </c>
      <c r="Y1747" s="1" t="str">
        <f t="shared" si="387"/>
        <v>€832M</v>
      </c>
      <c r="Z1747" s="1" t="str">
        <f t="shared" si="388"/>
        <v>€0</v>
      </c>
      <c r="AA1747" s="1" t="str">
        <f t="shared" si="389"/>
        <v>€1,67,371</v>
      </c>
      <c r="AB1747" s="6">
        <f t="shared" si="390"/>
        <v>13947.562529336819</v>
      </c>
      <c r="AC1747" s="1" t="str">
        <f t="shared" si="391"/>
        <v>Large</v>
      </c>
    </row>
    <row r="1748" spans="1:29">
      <c r="A1748" s="1" t="s">
        <v>3109</v>
      </c>
      <c r="B1748" s="1">
        <v>2013</v>
      </c>
      <c r="C1748" s="1" t="s">
        <v>31</v>
      </c>
      <c r="D1748" s="1" t="s">
        <v>102</v>
      </c>
      <c r="E1748" s="1" t="s">
        <v>18</v>
      </c>
      <c r="F1748" s="1">
        <v>465</v>
      </c>
      <c r="G1748" s="1">
        <v>11</v>
      </c>
      <c r="H1748" s="1">
        <v>583</v>
      </c>
      <c r="I1748" s="1">
        <v>22.4</v>
      </c>
      <c r="J1748" s="1">
        <v>8</v>
      </c>
      <c r="K1748" s="1" t="s">
        <v>24</v>
      </c>
      <c r="L1748" s="1" t="s">
        <v>19</v>
      </c>
      <c r="M1748" s="1">
        <v>50</v>
      </c>
      <c r="N1748" s="1" t="s">
        <v>33</v>
      </c>
      <c r="O1748" s="1">
        <v>3837126</v>
      </c>
      <c r="P1748" s="1">
        <f t="shared" si="392"/>
        <v>2</v>
      </c>
      <c r="Q1748" s="1">
        <f t="shared" si="379"/>
        <v>11</v>
      </c>
      <c r="R1748" s="5">
        <f t="shared" si="380"/>
        <v>42.272727272727273</v>
      </c>
      <c r="S1748" s="6">
        <f t="shared" si="381"/>
        <v>53000000</v>
      </c>
      <c r="T1748" s="4">
        <f t="shared" si="382"/>
        <v>1.253763440860215</v>
      </c>
      <c r="U1748" s="1" t="str">
        <f t="shared" si="383"/>
        <v>High Performer</v>
      </c>
      <c r="V1748" s="1" t="str">
        <f t="shared" si="384"/>
        <v>Acquired</v>
      </c>
      <c r="W1748" s="1" t="str">
        <f t="shared" si="385"/>
        <v>€</v>
      </c>
      <c r="X1748" s="1" t="str">
        <f t="shared" si="386"/>
        <v>€465M</v>
      </c>
      <c r="Y1748" s="1" t="str">
        <f t="shared" si="387"/>
        <v>€583M</v>
      </c>
      <c r="Z1748" s="1" t="str">
        <f t="shared" si="388"/>
        <v>€42</v>
      </c>
      <c r="AA1748" s="1" t="str">
        <f t="shared" si="389"/>
        <v>€5,30,00,000</v>
      </c>
      <c r="AB1748" s="6">
        <f t="shared" si="390"/>
        <v>4416666.666666667</v>
      </c>
      <c r="AC1748" s="1" t="str">
        <f t="shared" si="391"/>
        <v>Large</v>
      </c>
    </row>
    <row r="1749" spans="1:29">
      <c r="A1749" s="1" t="s">
        <v>647</v>
      </c>
      <c r="B1749" s="1">
        <v>2013</v>
      </c>
      <c r="C1749" s="1" t="s">
        <v>35</v>
      </c>
      <c r="D1749" s="1" t="s">
        <v>95</v>
      </c>
      <c r="E1749" s="1" t="s">
        <v>37</v>
      </c>
      <c r="F1749" s="1">
        <v>233</v>
      </c>
      <c r="G1749" s="1">
        <v>4293</v>
      </c>
      <c r="H1749" s="1">
        <v>833</v>
      </c>
      <c r="I1749" s="1">
        <v>22.33</v>
      </c>
      <c r="J1749" s="1">
        <v>3</v>
      </c>
      <c r="K1749" s="1" t="s">
        <v>24</v>
      </c>
      <c r="L1749" s="1" t="s">
        <v>19</v>
      </c>
      <c r="M1749" s="1">
        <v>41</v>
      </c>
      <c r="N1749" s="1" t="s">
        <v>25</v>
      </c>
      <c r="O1749" s="1">
        <v>3821630</v>
      </c>
      <c r="P1749" s="1">
        <f t="shared" si="392"/>
        <v>4</v>
      </c>
      <c r="Q1749" s="1">
        <f t="shared" si="379"/>
        <v>11</v>
      </c>
      <c r="R1749" s="5">
        <f t="shared" si="380"/>
        <v>5.4274400186349873E-2</v>
      </c>
      <c r="S1749" s="6">
        <f t="shared" si="381"/>
        <v>194036.80409969718</v>
      </c>
      <c r="T1749" s="4">
        <f t="shared" si="382"/>
        <v>3.5751072961373391</v>
      </c>
      <c r="U1749" s="1" t="str">
        <f t="shared" si="383"/>
        <v>Normal</v>
      </c>
      <c r="V1749" s="1" t="str">
        <f t="shared" si="384"/>
        <v>Acquired</v>
      </c>
      <c r="W1749" s="1" t="str">
        <f t="shared" si="385"/>
        <v>¥</v>
      </c>
      <c r="X1749" s="1" t="str">
        <f t="shared" si="386"/>
        <v>¥233M</v>
      </c>
      <c r="Y1749" s="1" t="str">
        <f t="shared" si="387"/>
        <v>¥833M</v>
      </c>
      <c r="Z1749" s="1" t="str">
        <f t="shared" si="388"/>
        <v>¥0</v>
      </c>
      <c r="AA1749" s="1" t="str">
        <f t="shared" si="389"/>
        <v>¥1,94,037</v>
      </c>
      <c r="AB1749" s="6">
        <f t="shared" si="390"/>
        <v>16169.733674974765</v>
      </c>
      <c r="AC1749" s="1" t="str">
        <f t="shared" si="391"/>
        <v>Large</v>
      </c>
    </row>
    <row r="1750" spans="1:29">
      <c r="A1750" s="1" t="s">
        <v>2824</v>
      </c>
      <c r="B1750" s="1">
        <v>2013</v>
      </c>
      <c r="C1750" s="1" t="s">
        <v>42</v>
      </c>
      <c r="D1750" s="1" t="s">
        <v>17</v>
      </c>
      <c r="E1750" s="1" t="s">
        <v>37</v>
      </c>
      <c r="F1750" s="1">
        <v>442</v>
      </c>
      <c r="G1750" s="1">
        <v>1922</v>
      </c>
      <c r="H1750" s="1">
        <v>797</v>
      </c>
      <c r="I1750" s="1">
        <v>31.22</v>
      </c>
      <c r="J1750" s="1">
        <v>2</v>
      </c>
      <c r="K1750" s="1" t="s">
        <v>19</v>
      </c>
      <c r="L1750" s="1" t="s">
        <v>19</v>
      </c>
      <c r="M1750" s="1">
        <v>33</v>
      </c>
      <c r="N1750" s="1" t="s">
        <v>25</v>
      </c>
      <c r="O1750" s="1">
        <v>3806089</v>
      </c>
      <c r="P1750" s="1">
        <f t="shared" si="392"/>
        <v>4</v>
      </c>
      <c r="Q1750" s="1">
        <f t="shared" si="379"/>
        <v>11</v>
      </c>
      <c r="R1750" s="5">
        <f t="shared" si="380"/>
        <v>0.22996878251821021</v>
      </c>
      <c r="S1750" s="6">
        <f t="shared" si="381"/>
        <v>414672.2164412071</v>
      </c>
      <c r="T1750" s="4">
        <f t="shared" si="382"/>
        <v>1.8031674208144797</v>
      </c>
      <c r="U1750" s="1" t="str">
        <f t="shared" si="383"/>
        <v>Normal</v>
      </c>
      <c r="V1750" s="1" t="str">
        <f t="shared" si="384"/>
        <v>Still Private</v>
      </c>
      <c r="W1750" s="1" t="str">
        <f t="shared" si="385"/>
        <v>¥</v>
      </c>
      <c r="X1750" s="1" t="str">
        <f t="shared" si="386"/>
        <v>¥442M</v>
      </c>
      <c r="Y1750" s="1" t="str">
        <f t="shared" si="387"/>
        <v>¥797M</v>
      </c>
      <c r="Z1750" s="1" t="str">
        <f t="shared" si="388"/>
        <v>¥0</v>
      </c>
      <c r="AA1750" s="1" t="str">
        <f t="shared" si="389"/>
        <v>¥4,14,672</v>
      </c>
      <c r="AB1750" s="6">
        <f t="shared" si="390"/>
        <v>34556.018036767258</v>
      </c>
      <c r="AC1750" s="1" t="str">
        <f t="shared" si="391"/>
        <v>Large</v>
      </c>
    </row>
    <row r="1751" spans="1:29">
      <c r="A1751" s="1" t="s">
        <v>1802</v>
      </c>
      <c r="B1751" s="1">
        <v>2013</v>
      </c>
      <c r="C1751" s="1" t="s">
        <v>27</v>
      </c>
      <c r="D1751" s="1" t="s">
        <v>48</v>
      </c>
      <c r="E1751" s="1" t="s">
        <v>40</v>
      </c>
      <c r="F1751" s="1">
        <v>345</v>
      </c>
      <c r="G1751" s="1">
        <v>1300</v>
      </c>
      <c r="H1751" s="1">
        <v>228</v>
      </c>
      <c r="I1751" s="1">
        <v>35.36</v>
      </c>
      <c r="J1751" s="1">
        <v>5</v>
      </c>
      <c r="K1751" s="1" t="s">
        <v>24</v>
      </c>
      <c r="L1751" s="1" t="s">
        <v>19</v>
      </c>
      <c r="M1751" s="1">
        <v>71</v>
      </c>
      <c r="N1751" s="1" t="s">
        <v>25</v>
      </c>
      <c r="O1751" s="1">
        <v>3777717</v>
      </c>
      <c r="P1751" s="1">
        <f t="shared" si="392"/>
        <v>3</v>
      </c>
      <c r="Q1751" s="1">
        <f t="shared" si="379"/>
        <v>11</v>
      </c>
      <c r="R1751" s="5">
        <f t="shared" si="380"/>
        <v>0.26538461538461539</v>
      </c>
      <c r="S1751" s="6">
        <f t="shared" si="381"/>
        <v>175384.61538461538</v>
      </c>
      <c r="T1751" s="4">
        <f t="shared" si="382"/>
        <v>0.66086956521739126</v>
      </c>
      <c r="U1751" s="1" t="str">
        <f t="shared" si="383"/>
        <v>Normal</v>
      </c>
      <c r="V1751" s="1" t="str">
        <f t="shared" si="384"/>
        <v>Acquired</v>
      </c>
      <c r="W1751" s="1" t="str">
        <f t="shared" si="385"/>
        <v>$</v>
      </c>
      <c r="X1751" s="1" t="str">
        <f t="shared" si="386"/>
        <v>$345M</v>
      </c>
      <c r="Y1751" s="1" t="str">
        <f t="shared" si="387"/>
        <v>$228M</v>
      </c>
      <c r="Z1751" s="1" t="str">
        <f t="shared" si="388"/>
        <v>$0</v>
      </c>
      <c r="AA1751" s="1" t="str">
        <f t="shared" si="389"/>
        <v>$1,75,385</v>
      </c>
      <c r="AB1751" s="6">
        <f t="shared" si="390"/>
        <v>14615.384615384615</v>
      </c>
      <c r="AC1751" s="1" t="str">
        <f t="shared" si="391"/>
        <v>Large</v>
      </c>
    </row>
    <row r="1752" spans="1:29">
      <c r="A1752" s="1" t="s">
        <v>2473</v>
      </c>
      <c r="B1752" s="1">
        <v>2013</v>
      </c>
      <c r="C1752" s="1" t="s">
        <v>16</v>
      </c>
      <c r="D1752" s="1" t="s">
        <v>32</v>
      </c>
      <c r="E1752" s="1" t="s">
        <v>37</v>
      </c>
      <c r="F1752" s="1">
        <v>463</v>
      </c>
      <c r="G1752" s="1">
        <v>1376</v>
      </c>
      <c r="H1752" s="1">
        <v>441</v>
      </c>
      <c r="I1752" s="1">
        <v>30.56</v>
      </c>
      <c r="J1752" s="1">
        <v>8</v>
      </c>
      <c r="K1752" s="1" t="s">
        <v>24</v>
      </c>
      <c r="L1752" s="1" t="s">
        <v>24</v>
      </c>
      <c r="M1752" s="1">
        <v>12</v>
      </c>
      <c r="N1752" s="1" t="s">
        <v>49</v>
      </c>
      <c r="O1752" s="1">
        <v>3653085</v>
      </c>
      <c r="P1752" s="1">
        <f t="shared" si="392"/>
        <v>4</v>
      </c>
      <c r="Q1752" s="1">
        <f t="shared" si="379"/>
        <v>11</v>
      </c>
      <c r="R1752" s="5">
        <f t="shared" si="380"/>
        <v>0.33648255813953487</v>
      </c>
      <c r="S1752" s="6">
        <f t="shared" si="381"/>
        <v>320494.18604651163</v>
      </c>
      <c r="T1752" s="4">
        <f t="shared" si="382"/>
        <v>0.95248380129589638</v>
      </c>
      <c r="U1752" s="1" t="str">
        <f t="shared" si="383"/>
        <v>High Performer</v>
      </c>
      <c r="V1752" s="1" t="str">
        <f t="shared" si="384"/>
        <v>Acquired</v>
      </c>
      <c r="W1752" s="1" t="str">
        <f t="shared" si="385"/>
        <v>$</v>
      </c>
      <c r="X1752" s="1" t="str">
        <f t="shared" si="386"/>
        <v>$463M</v>
      </c>
      <c r="Y1752" s="1" t="str">
        <f t="shared" si="387"/>
        <v>$441M</v>
      </c>
      <c r="Z1752" s="1" t="str">
        <f t="shared" si="388"/>
        <v>$0</v>
      </c>
      <c r="AA1752" s="1" t="str">
        <f t="shared" si="389"/>
        <v>$3,20,494</v>
      </c>
      <c r="AB1752" s="6">
        <f t="shared" si="390"/>
        <v>26707.848837209302</v>
      </c>
      <c r="AC1752" s="1" t="str">
        <f t="shared" si="391"/>
        <v>Large</v>
      </c>
    </row>
    <row r="1753" spans="1:29">
      <c r="A1753" s="1" t="s">
        <v>3325</v>
      </c>
      <c r="B1753" s="1">
        <v>2013</v>
      </c>
      <c r="C1753" s="1" t="s">
        <v>35</v>
      </c>
      <c r="D1753" s="1" t="s">
        <v>39</v>
      </c>
      <c r="E1753" s="1" t="s">
        <v>37</v>
      </c>
      <c r="F1753" s="1">
        <v>490</v>
      </c>
      <c r="G1753" s="1">
        <v>527</v>
      </c>
      <c r="H1753" s="1">
        <v>326</v>
      </c>
      <c r="I1753" s="1">
        <v>34.909999999999997</v>
      </c>
      <c r="J1753" s="1">
        <v>9</v>
      </c>
      <c r="K1753" s="1" t="s">
        <v>24</v>
      </c>
      <c r="L1753" s="1" t="s">
        <v>24</v>
      </c>
      <c r="M1753" s="1">
        <v>15</v>
      </c>
      <c r="N1753" s="1" t="s">
        <v>49</v>
      </c>
      <c r="O1753" s="1">
        <v>3643718</v>
      </c>
      <c r="P1753" s="1">
        <f t="shared" si="392"/>
        <v>4</v>
      </c>
      <c r="Q1753" s="1">
        <f t="shared" si="379"/>
        <v>11</v>
      </c>
      <c r="R1753" s="5">
        <f t="shared" si="380"/>
        <v>0.92979127134724859</v>
      </c>
      <c r="S1753" s="6">
        <f t="shared" si="381"/>
        <v>618595.825426945</v>
      </c>
      <c r="T1753" s="4">
        <f t="shared" si="382"/>
        <v>0.66530612244897958</v>
      </c>
      <c r="U1753" s="1" t="str">
        <f t="shared" si="383"/>
        <v>High Performer</v>
      </c>
      <c r="V1753" s="1" t="str">
        <f t="shared" si="384"/>
        <v>Acquired</v>
      </c>
      <c r="W1753" s="1" t="str">
        <f t="shared" si="385"/>
        <v>¥</v>
      </c>
      <c r="X1753" s="1" t="str">
        <f t="shared" si="386"/>
        <v>¥490M</v>
      </c>
      <c r="Y1753" s="1" t="str">
        <f t="shared" si="387"/>
        <v>¥326M</v>
      </c>
      <c r="Z1753" s="1" t="str">
        <f t="shared" si="388"/>
        <v>¥1</v>
      </c>
      <c r="AA1753" s="1" t="str">
        <f t="shared" si="389"/>
        <v>¥6,18,596</v>
      </c>
      <c r="AB1753" s="6">
        <f t="shared" si="390"/>
        <v>51549.652118912083</v>
      </c>
      <c r="AC1753" s="1" t="str">
        <f t="shared" si="391"/>
        <v>Large</v>
      </c>
    </row>
    <row r="1754" spans="1:29">
      <c r="A1754" s="1" t="s">
        <v>3904</v>
      </c>
      <c r="B1754" s="1">
        <v>2013</v>
      </c>
      <c r="C1754" s="1" t="s">
        <v>59</v>
      </c>
      <c r="D1754" s="1" t="s">
        <v>95</v>
      </c>
      <c r="E1754" s="1" t="s">
        <v>28</v>
      </c>
      <c r="F1754" s="1">
        <v>263</v>
      </c>
      <c r="G1754" s="1">
        <v>4557</v>
      </c>
      <c r="H1754" s="1">
        <v>614</v>
      </c>
      <c r="I1754" s="1">
        <v>48.47</v>
      </c>
      <c r="J1754" s="1">
        <v>1</v>
      </c>
      <c r="K1754" s="1" t="s">
        <v>19</v>
      </c>
      <c r="L1754" s="1" t="s">
        <v>19</v>
      </c>
      <c r="M1754" s="1">
        <v>49</v>
      </c>
      <c r="N1754" s="1" t="s">
        <v>25</v>
      </c>
      <c r="O1754" s="1">
        <v>3635235</v>
      </c>
      <c r="P1754" s="1">
        <f t="shared" si="392"/>
        <v>1</v>
      </c>
      <c r="Q1754" s="1">
        <f t="shared" si="379"/>
        <v>11</v>
      </c>
      <c r="R1754" s="5">
        <f t="shared" si="380"/>
        <v>5.7713407943822688E-2</v>
      </c>
      <c r="S1754" s="6">
        <f t="shared" si="381"/>
        <v>134737.76607417161</v>
      </c>
      <c r="T1754" s="4">
        <f t="shared" si="382"/>
        <v>2.334600760456274</v>
      </c>
      <c r="U1754" s="1" t="str">
        <f t="shared" si="383"/>
        <v>Normal</v>
      </c>
      <c r="V1754" s="1" t="str">
        <f t="shared" si="384"/>
        <v>Still Private</v>
      </c>
      <c r="W1754" s="1" t="str">
        <f t="shared" si="385"/>
        <v>₹</v>
      </c>
      <c r="X1754" s="1" t="str">
        <f t="shared" si="386"/>
        <v>₹263M</v>
      </c>
      <c r="Y1754" s="1" t="str">
        <f t="shared" si="387"/>
        <v>₹614M</v>
      </c>
      <c r="Z1754" s="1" t="str">
        <f t="shared" si="388"/>
        <v>₹0</v>
      </c>
      <c r="AA1754" s="1" t="str">
        <f t="shared" si="389"/>
        <v>₹1,34,738</v>
      </c>
      <c r="AB1754" s="6">
        <f t="shared" si="390"/>
        <v>11228.147172847634</v>
      </c>
      <c r="AC1754" s="1" t="str">
        <f t="shared" si="391"/>
        <v>Large</v>
      </c>
    </row>
    <row r="1755" spans="1:29">
      <c r="A1755" s="1" t="s">
        <v>3910</v>
      </c>
      <c r="B1755" s="1">
        <v>2013</v>
      </c>
      <c r="C1755" s="1" t="s">
        <v>22</v>
      </c>
      <c r="D1755" s="1" t="s">
        <v>43</v>
      </c>
      <c r="E1755" s="1" t="s">
        <v>18</v>
      </c>
      <c r="F1755" s="1">
        <v>306</v>
      </c>
      <c r="G1755" s="1">
        <v>2895</v>
      </c>
      <c r="H1755" s="1">
        <v>262</v>
      </c>
      <c r="I1755" s="1">
        <v>27.91</v>
      </c>
      <c r="J1755" s="1">
        <v>7</v>
      </c>
      <c r="K1755" s="1" t="s">
        <v>24</v>
      </c>
      <c r="L1755" s="1" t="s">
        <v>24</v>
      </c>
      <c r="M1755" s="1">
        <v>65</v>
      </c>
      <c r="N1755" s="1" t="s">
        <v>29</v>
      </c>
      <c r="O1755" s="1">
        <v>3533594</v>
      </c>
      <c r="P1755" s="1">
        <f t="shared" si="392"/>
        <v>2</v>
      </c>
      <c r="Q1755" s="1">
        <f t="shared" si="379"/>
        <v>11</v>
      </c>
      <c r="R1755" s="5">
        <f t="shared" si="380"/>
        <v>0.10569948186528498</v>
      </c>
      <c r="S1755" s="6">
        <f t="shared" si="381"/>
        <v>90500.863557858378</v>
      </c>
      <c r="T1755" s="4">
        <f t="shared" si="382"/>
        <v>0.85620915032679734</v>
      </c>
      <c r="U1755" s="1" t="str">
        <f t="shared" si="383"/>
        <v>Normal</v>
      </c>
      <c r="V1755" s="1" t="str">
        <f t="shared" si="384"/>
        <v>Acquired</v>
      </c>
      <c r="W1755" s="1" t="str">
        <f t="shared" si="385"/>
        <v>£</v>
      </c>
      <c r="X1755" s="1" t="str">
        <f t="shared" si="386"/>
        <v>£306M</v>
      </c>
      <c r="Y1755" s="1" t="str">
        <f t="shared" si="387"/>
        <v>£262M</v>
      </c>
      <c r="Z1755" s="1" t="str">
        <f t="shared" si="388"/>
        <v>£0</v>
      </c>
      <c r="AA1755" s="1" t="str">
        <f t="shared" si="389"/>
        <v>£90,501</v>
      </c>
      <c r="AB1755" s="6">
        <f t="shared" si="390"/>
        <v>7541.7386298215315</v>
      </c>
      <c r="AC1755" s="1" t="str">
        <f t="shared" si="391"/>
        <v>Large</v>
      </c>
    </row>
    <row r="1756" spans="1:29">
      <c r="A1756" s="1" t="s">
        <v>611</v>
      </c>
      <c r="B1756" s="1">
        <v>2013</v>
      </c>
      <c r="C1756" s="1" t="s">
        <v>42</v>
      </c>
      <c r="D1756" s="1" t="s">
        <v>17</v>
      </c>
      <c r="E1756" s="1" t="s">
        <v>40</v>
      </c>
      <c r="F1756" s="1">
        <v>262</v>
      </c>
      <c r="G1756" s="1">
        <v>4225</v>
      </c>
      <c r="H1756" s="1">
        <v>87</v>
      </c>
      <c r="I1756" s="1">
        <v>43.13</v>
      </c>
      <c r="J1756" s="1">
        <v>2</v>
      </c>
      <c r="K1756" s="1" t="s">
        <v>24</v>
      </c>
      <c r="L1756" s="1" t="s">
        <v>19</v>
      </c>
      <c r="M1756" s="1">
        <v>71</v>
      </c>
      <c r="N1756" s="1" t="s">
        <v>20</v>
      </c>
      <c r="O1756" s="1">
        <v>3515398</v>
      </c>
      <c r="P1756" s="1">
        <f t="shared" si="392"/>
        <v>3</v>
      </c>
      <c r="Q1756" s="1">
        <f t="shared" si="379"/>
        <v>11</v>
      </c>
      <c r="R1756" s="5">
        <f t="shared" si="380"/>
        <v>6.2011834319526629E-2</v>
      </c>
      <c r="S1756" s="6">
        <f t="shared" si="381"/>
        <v>20591.715976331361</v>
      </c>
      <c r="T1756" s="4">
        <f t="shared" si="382"/>
        <v>0.33206106870229007</v>
      </c>
      <c r="U1756" s="1" t="str">
        <f t="shared" si="383"/>
        <v>Normal</v>
      </c>
      <c r="V1756" s="1" t="str">
        <f t="shared" si="384"/>
        <v>Acquired</v>
      </c>
      <c r="W1756" s="1" t="str">
        <f t="shared" si="385"/>
        <v>¥</v>
      </c>
      <c r="X1756" s="1" t="str">
        <f t="shared" si="386"/>
        <v>¥262M</v>
      </c>
      <c r="Y1756" s="1" t="str">
        <f t="shared" si="387"/>
        <v>¥87M</v>
      </c>
      <c r="Z1756" s="1" t="str">
        <f t="shared" si="388"/>
        <v>¥0</v>
      </c>
      <c r="AA1756" s="1" t="str">
        <f t="shared" si="389"/>
        <v>¥20,592</v>
      </c>
      <c r="AB1756" s="6">
        <f t="shared" si="390"/>
        <v>1715.9763313609467</v>
      </c>
      <c r="AC1756" s="1" t="str">
        <f t="shared" si="391"/>
        <v>Large</v>
      </c>
    </row>
    <row r="1757" spans="1:29">
      <c r="A1757" s="1" t="s">
        <v>4404</v>
      </c>
      <c r="B1757" s="1">
        <v>2013</v>
      </c>
      <c r="C1757" s="1" t="s">
        <v>22</v>
      </c>
      <c r="D1757" s="1" t="s">
        <v>46</v>
      </c>
      <c r="E1757" s="1" t="s">
        <v>28</v>
      </c>
      <c r="F1757" s="1">
        <v>227</v>
      </c>
      <c r="G1757" s="1">
        <v>3351</v>
      </c>
      <c r="H1757" s="1">
        <v>130</v>
      </c>
      <c r="I1757" s="1">
        <v>10.88</v>
      </c>
      <c r="J1757" s="1">
        <v>2</v>
      </c>
      <c r="K1757" s="1" t="s">
        <v>24</v>
      </c>
      <c r="L1757" s="1" t="s">
        <v>24</v>
      </c>
      <c r="M1757" s="1">
        <v>14</v>
      </c>
      <c r="N1757" s="1" t="s">
        <v>29</v>
      </c>
      <c r="O1757" s="1">
        <v>3499425</v>
      </c>
      <c r="P1757" s="1">
        <f t="shared" si="392"/>
        <v>1</v>
      </c>
      <c r="Q1757" s="1">
        <f t="shared" si="379"/>
        <v>11</v>
      </c>
      <c r="R1757" s="5">
        <f t="shared" si="380"/>
        <v>6.7740972843927189E-2</v>
      </c>
      <c r="S1757" s="6">
        <f t="shared" si="381"/>
        <v>38794.389734407639</v>
      </c>
      <c r="T1757" s="4">
        <f t="shared" si="382"/>
        <v>0.57268722466960353</v>
      </c>
      <c r="U1757" s="1" t="str">
        <f t="shared" si="383"/>
        <v>Normal</v>
      </c>
      <c r="V1757" s="1" t="str">
        <f t="shared" si="384"/>
        <v>Acquired</v>
      </c>
      <c r="W1757" s="1" t="str">
        <f t="shared" si="385"/>
        <v>£</v>
      </c>
      <c r="X1757" s="1" t="str">
        <f t="shared" si="386"/>
        <v>£227M</v>
      </c>
      <c r="Y1757" s="1" t="str">
        <f t="shared" si="387"/>
        <v>£130M</v>
      </c>
      <c r="Z1757" s="1" t="str">
        <f t="shared" si="388"/>
        <v>£0</v>
      </c>
      <c r="AA1757" s="1" t="str">
        <f t="shared" si="389"/>
        <v>£38,794</v>
      </c>
      <c r="AB1757" s="6">
        <f t="shared" si="390"/>
        <v>3232.8658112006365</v>
      </c>
      <c r="AC1757" s="1" t="str">
        <f t="shared" si="391"/>
        <v>Large</v>
      </c>
    </row>
    <row r="1758" spans="1:29">
      <c r="A1758" s="1" t="s">
        <v>1060</v>
      </c>
      <c r="B1758" s="1">
        <v>2013</v>
      </c>
      <c r="C1758" s="1" t="s">
        <v>16</v>
      </c>
      <c r="D1758" s="1" t="s">
        <v>51</v>
      </c>
      <c r="E1758" s="1" t="s">
        <v>28</v>
      </c>
      <c r="F1758" s="1">
        <v>462</v>
      </c>
      <c r="G1758" s="1">
        <v>1185</v>
      </c>
      <c r="H1758" s="1">
        <v>414</v>
      </c>
      <c r="I1758" s="1">
        <v>8.52</v>
      </c>
      <c r="J1758" s="1">
        <v>1</v>
      </c>
      <c r="K1758" s="1" t="s">
        <v>24</v>
      </c>
      <c r="L1758" s="1" t="s">
        <v>24</v>
      </c>
      <c r="M1758" s="1">
        <v>72</v>
      </c>
      <c r="N1758" s="1" t="s">
        <v>33</v>
      </c>
      <c r="O1758" s="1">
        <v>3483214</v>
      </c>
      <c r="P1758" s="1">
        <f t="shared" si="392"/>
        <v>1</v>
      </c>
      <c r="Q1758" s="1">
        <f t="shared" si="379"/>
        <v>11</v>
      </c>
      <c r="R1758" s="5">
        <f t="shared" si="380"/>
        <v>0.38987341772151901</v>
      </c>
      <c r="S1758" s="6">
        <f t="shared" si="381"/>
        <v>349367.08860759495</v>
      </c>
      <c r="T1758" s="4">
        <f t="shared" si="382"/>
        <v>0.89610389610389607</v>
      </c>
      <c r="U1758" s="1" t="str">
        <f t="shared" si="383"/>
        <v>Normal</v>
      </c>
      <c r="V1758" s="1" t="str">
        <f t="shared" si="384"/>
        <v>Acquired</v>
      </c>
      <c r="W1758" s="1" t="str">
        <f t="shared" si="385"/>
        <v>$</v>
      </c>
      <c r="X1758" s="1" t="str">
        <f t="shared" si="386"/>
        <v>$462M</v>
      </c>
      <c r="Y1758" s="1" t="str">
        <f t="shared" si="387"/>
        <v>$414M</v>
      </c>
      <c r="Z1758" s="1" t="str">
        <f t="shared" si="388"/>
        <v>$0</v>
      </c>
      <c r="AA1758" s="1" t="str">
        <f t="shared" si="389"/>
        <v>$3,49,367</v>
      </c>
      <c r="AB1758" s="6">
        <f t="shared" si="390"/>
        <v>29113.924050632912</v>
      </c>
      <c r="AC1758" s="1" t="str">
        <f t="shared" si="391"/>
        <v>Large</v>
      </c>
    </row>
    <row r="1759" spans="1:29">
      <c r="A1759" s="1" t="s">
        <v>845</v>
      </c>
      <c r="B1759" s="1">
        <v>2013</v>
      </c>
      <c r="C1759" s="1" t="s">
        <v>22</v>
      </c>
      <c r="D1759" s="1" t="s">
        <v>36</v>
      </c>
      <c r="E1759" s="1" t="s">
        <v>23</v>
      </c>
      <c r="F1759" s="1">
        <v>227</v>
      </c>
      <c r="G1759" s="1">
        <v>3717</v>
      </c>
      <c r="H1759" s="1">
        <v>683</v>
      </c>
      <c r="I1759" s="1">
        <v>28.74</v>
      </c>
      <c r="J1759" s="1">
        <v>2</v>
      </c>
      <c r="K1759" s="1" t="s">
        <v>24</v>
      </c>
      <c r="L1759" s="1" t="s">
        <v>24</v>
      </c>
      <c r="M1759" s="1">
        <v>17</v>
      </c>
      <c r="N1759" s="1" t="s">
        <v>49</v>
      </c>
      <c r="O1759" s="1">
        <v>3479753</v>
      </c>
      <c r="P1759" s="1">
        <f t="shared" si="392"/>
        <v>5</v>
      </c>
      <c r="Q1759" s="1">
        <f t="shared" si="379"/>
        <v>11</v>
      </c>
      <c r="R1759" s="5">
        <f t="shared" si="380"/>
        <v>6.1070755986010222E-2</v>
      </c>
      <c r="S1759" s="6">
        <f t="shared" si="381"/>
        <v>183750.33629270917</v>
      </c>
      <c r="T1759" s="4">
        <f t="shared" si="382"/>
        <v>3.0088105726872247</v>
      </c>
      <c r="U1759" s="1" t="str">
        <f t="shared" si="383"/>
        <v>Normal</v>
      </c>
      <c r="V1759" s="1" t="str">
        <f t="shared" si="384"/>
        <v>Acquired</v>
      </c>
      <c r="W1759" s="1" t="str">
        <f t="shared" si="385"/>
        <v>£</v>
      </c>
      <c r="X1759" s="1" t="str">
        <f t="shared" si="386"/>
        <v>£227M</v>
      </c>
      <c r="Y1759" s="1" t="str">
        <f t="shared" si="387"/>
        <v>£683M</v>
      </c>
      <c r="Z1759" s="1" t="str">
        <f t="shared" si="388"/>
        <v>£0</v>
      </c>
      <c r="AA1759" s="1" t="str">
        <f t="shared" si="389"/>
        <v>£1,83,750</v>
      </c>
      <c r="AB1759" s="6">
        <f t="shared" si="390"/>
        <v>15312.528024392432</v>
      </c>
      <c r="AC1759" s="1" t="str">
        <f t="shared" si="391"/>
        <v>Large</v>
      </c>
    </row>
    <row r="1760" spans="1:29">
      <c r="A1760" s="1" t="s">
        <v>2266</v>
      </c>
      <c r="B1760" s="1">
        <v>2013</v>
      </c>
      <c r="C1760" s="1" t="s">
        <v>53</v>
      </c>
      <c r="D1760" s="1" t="s">
        <v>43</v>
      </c>
      <c r="E1760" s="1" t="s">
        <v>18</v>
      </c>
      <c r="F1760" s="1">
        <v>279</v>
      </c>
      <c r="G1760" s="1">
        <v>34</v>
      </c>
      <c r="H1760" s="1">
        <v>349</v>
      </c>
      <c r="I1760" s="1">
        <v>33.479999999999997</v>
      </c>
      <c r="J1760" s="1">
        <v>2</v>
      </c>
      <c r="K1760" s="1" t="s">
        <v>19</v>
      </c>
      <c r="L1760" s="1" t="s">
        <v>19</v>
      </c>
      <c r="M1760" s="1">
        <v>92</v>
      </c>
      <c r="N1760" s="1" t="s">
        <v>25</v>
      </c>
      <c r="O1760" s="1">
        <v>3404805</v>
      </c>
      <c r="P1760" s="1">
        <f t="shared" si="392"/>
        <v>2</v>
      </c>
      <c r="Q1760" s="1">
        <f t="shared" si="379"/>
        <v>11</v>
      </c>
      <c r="R1760" s="5">
        <f t="shared" si="380"/>
        <v>8.2058823529411757</v>
      </c>
      <c r="S1760" s="6">
        <f t="shared" si="381"/>
        <v>10264705.882352941</v>
      </c>
      <c r="T1760" s="4">
        <f t="shared" si="382"/>
        <v>1.2508960573476702</v>
      </c>
      <c r="U1760" s="1" t="str">
        <f t="shared" si="383"/>
        <v>Normal</v>
      </c>
      <c r="V1760" s="1" t="str">
        <f t="shared" si="384"/>
        <v>Still Private</v>
      </c>
      <c r="W1760" s="1">
        <f t="shared" si="385"/>
        <v>0</v>
      </c>
      <c r="X1760" s="1" t="str">
        <f t="shared" si="386"/>
        <v>0279M</v>
      </c>
      <c r="Y1760" s="1" t="str">
        <f t="shared" si="387"/>
        <v>0349M</v>
      </c>
      <c r="Z1760" s="1" t="str">
        <f t="shared" si="388"/>
        <v>08</v>
      </c>
      <c r="AA1760" s="1" t="str">
        <f t="shared" si="389"/>
        <v>01,02,64,706</v>
      </c>
      <c r="AB1760" s="6">
        <f t="shared" si="390"/>
        <v>855392.15686274506</v>
      </c>
      <c r="AC1760" s="1" t="str">
        <f t="shared" si="391"/>
        <v>Large</v>
      </c>
    </row>
    <row r="1761" spans="1:29">
      <c r="A1761" s="1" t="s">
        <v>2511</v>
      </c>
      <c r="B1761" s="1">
        <v>2013</v>
      </c>
      <c r="C1761" s="1" t="s">
        <v>73</v>
      </c>
      <c r="D1761" s="1" t="s">
        <v>102</v>
      </c>
      <c r="E1761" s="1" t="s">
        <v>37</v>
      </c>
      <c r="F1761" s="1">
        <v>258</v>
      </c>
      <c r="G1761" s="1">
        <v>4827</v>
      </c>
      <c r="H1761" s="1">
        <v>645</v>
      </c>
      <c r="I1761" s="1">
        <v>42.47</v>
      </c>
      <c r="J1761" s="1">
        <v>7</v>
      </c>
      <c r="K1761" s="1" t="s">
        <v>24</v>
      </c>
      <c r="L1761" s="1" t="s">
        <v>19</v>
      </c>
      <c r="M1761" s="1">
        <v>24</v>
      </c>
      <c r="N1761" s="1" t="s">
        <v>20</v>
      </c>
      <c r="O1761" s="1">
        <v>3380595</v>
      </c>
      <c r="P1761" s="1">
        <f t="shared" si="392"/>
        <v>4</v>
      </c>
      <c r="Q1761" s="1">
        <f t="shared" si="379"/>
        <v>11</v>
      </c>
      <c r="R1761" s="5">
        <f t="shared" si="380"/>
        <v>5.3449347420758235E-2</v>
      </c>
      <c r="S1761" s="6">
        <f t="shared" si="381"/>
        <v>133623.36855189558</v>
      </c>
      <c r="T1761" s="4">
        <f t="shared" si="382"/>
        <v>2.5</v>
      </c>
      <c r="U1761" s="1" t="str">
        <f t="shared" si="383"/>
        <v>Normal</v>
      </c>
      <c r="V1761" s="1" t="str">
        <f t="shared" si="384"/>
        <v>Acquired</v>
      </c>
      <c r="W1761" s="1" t="str">
        <f t="shared" si="385"/>
        <v>€</v>
      </c>
      <c r="X1761" s="1" t="str">
        <f t="shared" si="386"/>
        <v>€258M</v>
      </c>
      <c r="Y1761" s="1" t="str">
        <f t="shared" si="387"/>
        <v>€645M</v>
      </c>
      <c r="Z1761" s="1" t="str">
        <f t="shared" si="388"/>
        <v>€0</v>
      </c>
      <c r="AA1761" s="1" t="str">
        <f t="shared" si="389"/>
        <v>€1,33,623</v>
      </c>
      <c r="AB1761" s="6">
        <f t="shared" si="390"/>
        <v>11135.280712657966</v>
      </c>
      <c r="AC1761" s="1" t="str">
        <f t="shared" si="391"/>
        <v>Large</v>
      </c>
    </row>
    <row r="1762" spans="1:29">
      <c r="A1762" s="1" t="s">
        <v>4294</v>
      </c>
      <c r="B1762" s="1">
        <v>2013</v>
      </c>
      <c r="C1762" s="1" t="s">
        <v>53</v>
      </c>
      <c r="D1762" s="1" t="s">
        <v>39</v>
      </c>
      <c r="E1762" s="1" t="s">
        <v>18</v>
      </c>
      <c r="F1762" s="1">
        <v>425</v>
      </c>
      <c r="G1762" s="1">
        <v>762</v>
      </c>
      <c r="H1762" s="1">
        <v>850</v>
      </c>
      <c r="I1762" s="1">
        <v>49.83</v>
      </c>
      <c r="J1762" s="1">
        <v>4</v>
      </c>
      <c r="K1762" s="1" t="s">
        <v>24</v>
      </c>
      <c r="L1762" s="1" t="s">
        <v>19</v>
      </c>
      <c r="M1762" s="1">
        <v>71</v>
      </c>
      <c r="N1762" s="1" t="s">
        <v>20</v>
      </c>
      <c r="O1762" s="1">
        <v>3355409</v>
      </c>
      <c r="P1762" s="1">
        <f t="shared" si="392"/>
        <v>2</v>
      </c>
      <c r="Q1762" s="1">
        <f t="shared" si="379"/>
        <v>11</v>
      </c>
      <c r="R1762" s="5">
        <f t="shared" si="380"/>
        <v>0.55774278215223094</v>
      </c>
      <c r="S1762" s="6">
        <f t="shared" si="381"/>
        <v>1115485.5643044619</v>
      </c>
      <c r="T1762" s="4">
        <f t="shared" si="382"/>
        <v>2</v>
      </c>
      <c r="U1762" s="1" t="str">
        <f t="shared" si="383"/>
        <v>Normal</v>
      </c>
      <c r="V1762" s="1" t="str">
        <f t="shared" si="384"/>
        <v>Acquired</v>
      </c>
      <c r="W1762" s="1">
        <f t="shared" si="385"/>
        <v>0</v>
      </c>
      <c r="X1762" s="1" t="str">
        <f t="shared" si="386"/>
        <v>0425M</v>
      </c>
      <c r="Y1762" s="1" t="str">
        <f t="shared" si="387"/>
        <v>0850M</v>
      </c>
      <c r="Z1762" s="1" t="str">
        <f t="shared" si="388"/>
        <v>01</v>
      </c>
      <c r="AA1762" s="1" t="str">
        <f t="shared" si="389"/>
        <v>011,15,486</v>
      </c>
      <c r="AB1762" s="6">
        <f t="shared" si="390"/>
        <v>92957.130358705166</v>
      </c>
      <c r="AC1762" s="1" t="str">
        <f t="shared" si="391"/>
        <v>Large</v>
      </c>
    </row>
    <row r="1763" spans="1:29">
      <c r="A1763" s="1" t="s">
        <v>3851</v>
      </c>
      <c r="B1763" s="1">
        <v>2013</v>
      </c>
      <c r="C1763" s="1" t="s">
        <v>31</v>
      </c>
      <c r="D1763" s="1" t="s">
        <v>46</v>
      </c>
      <c r="E1763" s="1" t="s">
        <v>40</v>
      </c>
      <c r="F1763" s="1">
        <v>448</v>
      </c>
      <c r="G1763" s="1">
        <v>4694</v>
      </c>
      <c r="H1763" s="1">
        <v>11</v>
      </c>
      <c r="I1763" s="1">
        <v>38.89</v>
      </c>
      <c r="J1763" s="1">
        <v>3</v>
      </c>
      <c r="K1763" s="1" t="s">
        <v>19</v>
      </c>
      <c r="L1763" s="1" t="s">
        <v>24</v>
      </c>
      <c r="M1763" s="1">
        <v>57</v>
      </c>
      <c r="N1763" s="1" t="s">
        <v>29</v>
      </c>
      <c r="O1763" s="1">
        <v>3325095</v>
      </c>
      <c r="P1763" s="1">
        <f t="shared" si="392"/>
        <v>3</v>
      </c>
      <c r="Q1763" s="1">
        <f t="shared" si="379"/>
        <v>11</v>
      </c>
      <c r="R1763" s="5">
        <f t="shared" si="380"/>
        <v>9.5440988495952284E-2</v>
      </c>
      <c r="S1763" s="6">
        <f t="shared" si="381"/>
        <v>2343.4171282488282</v>
      </c>
      <c r="T1763" s="4">
        <f t="shared" si="382"/>
        <v>2.4553571428571428E-2</v>
      </c>
      <c r="U1763" s="1" t="str">
        <f t="shared" si="383"/>
        <v>Normal</v>
      </c>
      <c r="V1763" s="1" t="str">
        <f t="shared" si="384"/>
        <v>IPO</v>
      </c>
      <c r="W1763" s="1" t="str">
        <f t="shared" si="385"/>
        <v>€</v>
      </c>
      <c r="X1763" s="1" t="str">
        <f t="shared" si="386"/>
        <v>€448M</v>
      </c>
      <c r="Y1763" s="1" t="str">
        <f t="shared" si="387"/>
        <v>€11M</v>
      </c>
      <c r="Z1763" s="1" t="str">
        <f t="shared" si="388"/>
        <v>€0</v>
      </c>
      <c r="AA1763" s="1" t="str">
        <f t="shared" si="389"/>
        <v>€2,343</v>
      </c>
      <c r="AB1763" s="6">
        <f t="shared" si="390"/>
        <v>195.28476068740235</v>
      </c>
      <c r="AC1763" s="1" t="str">
        <f t="shared" si="391"/>
        <v>Large</v>
      </c>
    </row>
    <row r="1764" spans="1:29">
      <c r="A1764" s="1" t="s">
        <v>492</v>
      </c>
      <c r="B1764" s="1">
        <v>2013</v>
      </c>
      <c r="C1764" s="1" t="s">
        <v>16</v>
      </c>
      <c r="D1764" s="1" t="s">
        <v>36</v>
      </c>
      <c r="E1764" s="1" t="s">
        <v>40</v>
      </c>
      <c r="F1764" s="1">
        <v>249</v>
      </c>
      <c r="G1764" s="1">
        <v>3736</v>
      </c>
      <c r="H1764" s="1">
        <v>818</v>
      </c>
      <c r="I1764" s="1">
        <v>11.53</v>
      </c>
      <c r="J1764" s="1">
        <v>1</v>
      </c>
      <c r="K1764" s="1" t="s">
        <v>24</v>
      </c>
      <c r="L1764" s="1" t="s">
        <v>19</v>
      </c>
      <c r="M1764" s="1">
        <v>77</v>
      </c>
      <c r="N1764" s="1" t="s">
        <v>20</v>
      </c>
      <c r="O1764" s="1">
        <v>3317515</v>
      </c>
      <c r="P1764" s="1">
        <f t="shared" si="392"/>
        <v>3</v>
      </c>
      <c r="Q1764" s="1">
        <f t="shared" si="379"/>
        <v>11</v>
      </c>
      <c r="R1764" s="5">
        <f t="shared" si="380"/>
        <v>6.6648822269807284E-2</v>
      </c>
      <c r="S1764" s="6">
        <f t="shared" si="381"/>
        <v>218950.7494646681</v>
      </c>
      <c r="T1764" s="4">
        <f t="shared" si="382"/>
        <v>3.285140562248996</v>
      </c>
      <c r="U1764" s="1" t="str">
        <f t="shared" si="383"/>
        <v>Normal</v>
      </c>
      <c r="V1764" s="1" t="str">
        <f t="shared" si="384"/>
        <v>Acquired</v>
      </c>
      <c r="W1764" s="1" t="str">
        <f t="shared" si="385"/>
        <v>$</v>
      </c>
      <c r="X1764" s="1" t="str">
        <f t="shared" si="386"/>
        <v>$249M</v>
      </c>
      <c r="Y1764" s="1" t="str">
        <f t="shared" si="387"/>
        <v>$818M</v>
      </c>
      <c r="Z1764" s="1" t="str">
        <f t="shared" si="388"/>
        <v>$0</v>
      </c>
      <c r="AA1764" s="1" t="str">
        <f t="shared" si="389"/>
        <v>$2,18,951</v>
      </c>
      <c r="AB1764" s="6">
        <f t="shared" si="390"/>
        <v>18245.895788722341</v>
      </c>
      <c r="AC1764" s="1" t="str">
        <f t="shared" si="391"/>
        <v>Large</v>
      </c>
    </row>
    <row r="1765" spans="1:29">
      <c r="A1765" s="1" t="s">
        <v>429</v>
      </c>
      <c r="B1765" s="1">
        <v>2013</v>
      </c>
      <c r="C1765" s="1" t="s">
        <v>53</v>
      </c>
      <c r="D1765" s="1" t="s">
        <v>43</v>
      </c>
      <c r="E1765" s="1" t="s">
        <v>23</v>
      </c>
      <c r="F1765" s="1">
        <v>212</v>
      </c>
      <c r="G1765" s="1">
        <v>1981</v>
      </c>
      <c r="H1765" s="1">
        <v>107</v>
      </c>
      <c r="I1765" s="1">
        <v>31.7</v>
      </c>
      <c r="J1765" s="1">
        <v>3</v>
      </c>
      <c r="K1765" s="1" t="s">
        <v>24</v>
      </c>
      <c r="L1765" s="1" t="s">
        <v>19</v>
      </c>
      <c r="M1765" s="1">
        <v>11</v>
      </c>
      <c r="N1765" s="1" t="s">
        <v>49</v>
      </c>
      <c r="O1765" s="1">
        <v>3257972</v>
      </c>
      <c r="P1765" s="1">
        <f t="shared" si="392"/>
        <v>5</v>
      </c>
      <c r="Q1765" s="1">
        <f t="shared" si="379"/>
        <v>11</v>
      </c>
      <c r="R1765" s="5">
        <f t="shared" si="380"/>
        <v>0.10701665825340737</v>
      </c>
      <c r="S1765" s="6">
        <f t="shared" si="381"/>
        <v>54013.124684502778</v>
      </c>
      <c r="T1765" s="4">
        <f t="shared" si="382"/>
        <v>0.50471698113207553</v>
      </c>
      <c r="U1765" s="1" t="str">
        <f t="shared" si="383"/>
        <v>Normal</v>
      </c>
      <c r="V1765" s="1" t="str">
        <f t="shared" si="384"/>
        <v>Acquired</v>
      </c>
      <c r="W1765" s="1">
        <f t="shared" si="385"/>
        <v>0</v>
      </c>
      <c r="X1765" s="1" t="str">
        <f t="shared" si="386"/>
        <v>0212M</v>
      </c>
      <c r="Y1765" s="1" t="str">
        <f t="shared" si="387"/>
        <v>0107M</v>
      </c>
      <c r="Z1765" s="1" t="str">
        <f t="shared" si="388"/>
        <v>00</v>
      </c>
      <c r="AA1765" s="1" t="str">
        <f t="shared" si="389"/>
        <v>054,013</v>
      </c>
      <c r="AB1765" s="6">
        <f t="shared" si="390"/>
        <v>4501.0937237085645</v>
      </c>
      <c r="AC1765" s="1" t="str">
        <f t="shared" si="391"/>
        <v>Large</v>
      </c>
    </row>
    <row r="1766" spans="1:29">
      <c r="A1766" s="1" t="s">
        <v>3630</v>
      </c>
      <c r="B1766" s="1">
        <v>2013</v>
      </c>
      <c r="C1766" s="1" t="s">
        <v>35</v>
      </c>
      <c r="D1766" s="1" t="s">
        <v>102</v>
      </c>
      <c r="E1766" s="1" t="s">
        <v>18</v>
      </c>
      <c r="F1766" s="1">
        <v>349</v>
      </c>
      <c r="G1766" s="1">
        <v>2293</v>
      </c>
      <c r="H1766" s="1">
        <v>528</v>
      </c>
      <c r="I1766" s="1">
        <v>18.559999999999999</v>
      </c>
      <c r="J1766" s="1">
        <v>3</v>
      </c>
      <c r="K1766" s="1" t="s">
        <v>24</v>
      </c>
      <c r="L1766" s="1" t="s">
        <v>24</v>
      </c>
      <c r="M1766" s="1">
        <v>46</v>
      </c>
      <c r="N1766" s="1" t="s">
        <v>20</v>
      </c>
      <c r="O1766" s="1">
        <v>3248317</v>
      </c>
      <c r="P1766" s="1">
        <f t="shared" si="392"/>
        <v>2</v>
      </c>
      <c r="Q1766" s="1">
        <f t="shared" si="379"/>
        <v>11</v>
      </c>
      <c r="R1766" s="5">
        <f t="shared" si="380"/>
        <v>0.15220235499345836</v>
      </c>
      <c r="S1766" s="6">
        <f t="shared" si="381"/>
        <v>230266.02703881377</v>
      </c>
      <c r="T1766" s="4">
        <f t="shared" si="382"/>
        <v>1.512893982808023</v>
      </c>
      <c r="U1766" s="1" t="str">
        <f t="shared" si="383"/>
        <v>Normal</v>
      </c>
      <c r="V1766" s="1" t="str">
        <f t="shared" si="384"/>
        <v>Acquired</v>
      </c>
      <c r="W1766" s="1" t="str">
        <f t="shared" si="385"/>
        <v>¥</v>
      </c>
      <c r="X1766" s="1" t="str">
        <f t="shared" si="386"/>
        <v>¥349M</v>
      </c>
      <c r="Y1766" s="1" t="str">
        <f t="shared" si="387"/>
        <v>¥528M</v>
      </c>
      <c r="Z1766" s="1" t="str">
        <f t="shared" si="388"/>
        <v>¥0</v>
      </c>
      <c r="AA1766" s="1" t="str">
        <f t="shared" si="389"/>
        <v>¥2,30,266</v>
      </c>
      <c r="AB1766" s="6">
        <f t="shared" si="390"/>
        <v>19188.835586567817</v>
      </c>
      <c r="AC1766" s="1" t="str">
        <f t="shared" si="391"/>
        <v>Large</v>
      </c>
    </row>
    <row r="1767" spans="1:29">
      <c r="A1767" s="1" t="s">
        <v>4744</v>
      </c>
      <c r="B1767" s="1">
        <v>2013</v>
      </c>
      <c r="C1767" s="1" t="s">
        <v>42</v>
      </c>
      <c r="D1767" s="1" t="s">
        <v>32</v>
      </c>
      <c r="E1767" s="1" t="s">
        <v>28</v>
      </c>
      <c r="F1767" s="1">
        <v>347</v>
      </c>
      <c r="G1767" s="1">
        <v>2701</v>
      </c>
      <c r="H1767" s="1">
        <v>744</v>
      </c>
      <c r="I1767" s="1">
        <v>12.13</v>
      </c>
      <c r="J1767" s="1">
        <v>1</v>
      </c>
      <c r="K1767" s="1" t="s">
        <v>24</v>
      </c>
      <c r="L1767" s="1" t="s">
        <v>19</v>
      </c>
      <c r="M1767" s="1">
        <v>57</v>
      </c>
      <c r="N1767" s="1" t="s">
        <v>49</v>
      </c>
      <c r="O1767" s="1">
        <v>3158378</v>
      </c>
      <c r="P1767" s="1">
        <f t="shared" si="392"/>
        <v>1</v>
      </c>
      <c r="Q1767" s="1">
        <f t="shared" si="379"/>
        <v>11</v>
      </c>
      <c r="R1767" s="5">
        <f t="shared" si="380"/>
        <v>0.12847093669011478</v>
      </c>
      <c r="S1767" s="6">
        <f t="shared" si="381"/>
        <v>275453.53572750831</v>
      </c>
      <c r="T1767" s="4">
        <f t="shared" si="382"/>
        <v>2.1440922190201728</v>
      </c>
      <c r="U1767" s="1" t="str">
        <f t="shared" si="383"/>
        <v>Normal</v>
      </c>
      <c r="V1767" s="1" t="str">
        <f t="shared" si="384"/>
        <v>Acquired</v>
      </c>
      <c r="W1767" s="1" t="str">
        <f t="shared" si="385"/>
        <v>¥</v>
      </c>
      <c r="X1767" s="1" t="str">
        <f t="shared" si="386"/>
        <v>¥347M</v>
      </c>
      <c r="Y1767" s="1" t="str">
        <f t="shared" si="387"/>
        <v>¥744M</v>
      </c>
      <c r="Z1767" s="1" t="str">
        <f t="shared" si="388"/>
        <v>¥0</v>
      </c>
      <c r="AA1767" s="1" t="str">
        <f t="shared" si="389"/>
        <v>¥2,75,454</v>
      </c>
      <c r="AB1767" s="6">
        <f t="shared" si="390"/>
        <v>22954.461310625695</v>
      </c>
      <c r="AC1767" s="1" t="str">
        <f t="shared" si="391"/>
        <v>Large</v>
      </c>
    </row>
    <row r="1768" spans="1:29">
      <c r="A1768" s="1" t="s">
        <v>4219</v>
      </c>
      <c r="B1768" s="1">
        <v>2013</v>
      </c>
      <c r="C1768" s="1" t="s">
        <v>35</v>
      </c>
      <c r="D1768" s="1" t="s">
        <v>48</v>
      </c>
      <c r="E1768" s="1" t="s">
        <v>28</v>
      </c>
      <c r="F1768" s="1">
        <v>466</v>
      </c>
      <c r="G1768" s="1">
        <v>483</v>
      </c>
      <c r="H1768" s="1">
        <v>959</v>
      </c>
      <c r="I1768" s="1">
        <v>2.2799999999999998</v>
      </c>
      <c r="J1768" s="1">
        <v>7</v>
      </c>
      <c r="K1768" s="1" t="s">
        <v>24</v>
      </c>
      <c r="L1768" s="1" t="s">
        <v>19</v>
      </c>
      <c r="M1768" s="1">
        <v>91</v>
      </c>
      <c r="N1768" s="1" t="s">
        <v>20</v>
      </c>
      <c r="O1768" s="1">
        <v>3099825</v>
      </c>
      <c r="P1768" s="1">
        <f t="shared" si="392"/>
        <v>1</v>
      </c>
      <c r="Q1768" s="1">
        <f t="shared" si="379"/>
        <v>11</v>
      </c>
      <c r="R1768" s="5">
        <f t="shared" si="380"/>
        <v>0.96480331262939956</v>
      </c>
      <c r="S1768" s="6">
        <f t="shared" si="381"/>
        <v>1985507.2463768115</v>
      </c>
      <c r="T1768" s="4">
        <f t="shared" si="382"/>
        <v>2.0579399141630903</v>
      </c>
      <c r="U1768" s="1" t="str">
        <f t="shared" si="383"/>
        <v>Normal</v>
      </c>
      <c r="V1768" s="1" t="str">
        <f t="shared" si="384"/>
        <v>Acquired</v>
      </c>
      <c r="W1768" s="1" t="str">
        <f t="shared" si="385"/>
        <v>¥</v>
      </c>
      <c r="X1768" s="1" t="str">
        <f t="shared" si="386"/>
        <v>¥466M</v>
      </c>
      <c r="Y1768" s="1" t="str">
        <f t="shared" si="387"/>
        <v>¥959M</v>
      </c>
      <c r="Z1768" s="1" t="str">
        <f t="shared" si="388"/>
        <v>¥1</v>
      </c>
      <c r="AA1768" s="1" t="str">
        <f t="shared" si="389"/>
        <v>¥19,85,507</v>
      </c>
      <c r="AB1768" s="6">
        <f t="shared" si="390"/>
        <v>165458.93719806764</v>
      </c>
      <c r="AC1768" s="1" t="str">
        <f t="shared" si="391"/>
        <v>Large</v>
      </c>
    </row>
    <row r="1769" spans="1:29">
      <c r="A1769" s="1" t="s">
        <v>909</v>
      </c>
      <c r="B1769" s="1">
        <v>2013</v>
      </c>
      <c r="C1769" s="1" t="s">
        <v>27</v>
      </c>
      <c r="D1769" s="1" t="s">
        <v>102</v>
      </c>
      <c r="E1769" s="1" t="s">
        <v>18</v>
      </c>
      <c r="F1769" s="1">
        <v>205</v>
      </c>
      <c r="G1769" s="1">
        <v>3697</v>
      </c>
      <c r="H1769" s="1">
        <v>299</v>
      </c>
      <c r="I1769" s="1">
        <v>24.67</v>
      </c>
      <c r="J1769" s="1">
        <v>5</v>
      </c>
      <c r="K1769" s="1" t="s">
        <v>19</v>
      </c>
      <c r="L1769" s="1" t="s">
        <v>19</v>
      </c>
      <c r="M1769" s="1">
        <v>25</v>
      </c>
      <c r="N1769" s="1" t="s">
        <v>33</v>
      </c>
      <c r="O1769" s="1">
        <v>3038281</v>
      </c>
      <c r="P1769" s="1">
        <f t="shared" si="392"/>
        <v>2</v>
      </c>
      <c r="Q1769" s="1">
        <f t="shared" si="379"/>
        <v>11</v>
      </c>
      <c r="R1769" s="5">
        <f t="shared" si="380"/>
        <v>5.5450365160941303E-2</v>
      </c>
      <c r="S1769" s="6">
        <f t="shared" si="381"/>
        <v>80876.386259129024</v>
      </c>
      <c r="T1769" s="4">
        <f t="shared" si="382"/>
        <v>1.4585365853658536</v>
      </c>
      <c r="U1769" s="1" t="str">
        <f t="shared" si="383"/>
        <v>Normal</v>
      </c>
      <c r="V1769" s="1" t="str">
        <f t="shared" si="384"/>
        <v>Still Private</v>
      </c>
      <c r="W1769" s="1" t="str">
        <f t="shared" si="385"/>
        <v>$</v>
      </c>
      <c r="X1769" s="1" t="str">
        <f t="shared" si="386"/>
        <v>$205M</v>
      </c>
      <c r="Y1769" s="1" t="str">
        <f t="shared" si="387"/>
        <v>$299M</v>
      </c>
      <c r="Z1769" s="1" t="str">
        <f t="shared" si="388"/>
        <v>$0</v>
      </c>
      <c r="AA1769" s="1" t="str">
        <f t="shared" si="389"/>
        <v>$80,876</v>
      </c>
      <c r="AB1769" s="6">
        <f t="shared" si="390"/>
        <v>6739.6988549274183</v>
      </c>
      <c r="AC1769" s="1" t="str">
        <f t="shared" si="391"/>
        <v>Large</v>
      </c>
    </row>
    <row r="1770" spans="1:29">
      <c r="A1770" s="1" t="s">
        <v>1558</v>
      </c>
      <c r="B1770" s="1">
        <v>2013</v>
      </c>
      <c r="C1770" s="1" t="s">
        <v>59</v>
      </c>
      <c r="D1770" s="1" t="s">
        <v>95</v>
      </c>
      <c r="E1770" s="1" t="s">
        <v>40</v>
      </c>
      <c r="F1770" s="1">
        <v>442</v>
      </c>
      <c r="G1770" s="1">
        <v>2233</v>
      </c>
      <c r="H1770" s="1">
        <v>248</v>
      </c>
      <c r="I1770" s="1">
        <v>48.84</v>
      </c>
      <c r="J1770" s="1">
        <v>4</v>
      </c>
      <c r="K1770" s="1" t="s">
        <v>24</v>
      </c>
      <c r="L1770" s="1" t="s">
        <v>19</v>
      </c>
      <c r="M1770" s="1">
        <v>44</v>
      </c>
      <c r="N1770" s="1" t="s">
        <v>20</v>
      </c>
      <c r="O1770" s="1">
        <v>3003639</v>
      </c>
      <c r="P1770" s="1">
        <f t="shared" si="392"/>
        <v>3</v>
      </c>
      <c r="Q1770" s="1">
        <f t="shared" si="379"/>
        <v>11</v>
      </c>
      <c r="R1770" s="5">
        <f t="shared" si="380"/>
        <v>0.19793999104343932</v>
      </c>
      <c r="S1770" s="6">
        <f t="shared" si="381"/>
        <v>111061.35244066278</v>
      </c>
      <c r="T1770" s="4">
        <f t="shared" si="382"/>
        <v>0.56108597285067874</v>
      </c>
      <c r="U1770" s="1" t="str">
        <f t="shared" si="383"/>
        <v>Normal</v>
      </c>
      <c r="V1770" s="1" t="str">
        <f t="shared" si="384"/>
        <v>Acquired</v>
      </c>
      <c r="W1770" s="1" t="str">
        <f t="shared" si="385"/>
        <v>₹</v>
      </c>
      <c r="X1770" s="1" t="str">
        <f t="shared" si="386"/>
        <v>₹442M</v>
      </c>
      <c r="Y1770" s="1" t="str">
        <f t="shared" si="387"/>
        <v>₹248M</v>
      </c>
      <c r="Z1770" s="1" t="str">
        <f t="shared" si="388"/>
        <v>₹0</v>
      </c>
      <c r="AA1770" s="1" t="str">
        <f t="shared" si="389"/>
        <v>₹1,11,061</v>
      </c>
      <c r="AB1770" s="6">
        <f t="shared" si="390"/>
        <v>9255.1127033885659</v>
      </c>
      <c r="AC1770" s="1" t="str">
        <f t="shared" si="391"/>
        <v>Large</v>
      </c>
    </row>
    <row r="1771" spans="1:29">
      <c r="A1771" s="1" t="s">
        <v>636</v>
      </c>
      <c r="B1771" s="1">
        <v>2013</v>
      </c>
      <c r="C1771" s="1" t="s">
        <v>73</v>
      </c>
      <c r="D1771" s="1" t="s">
        <v>39</v>
      </c>
      <c r="E1771" s="1" t="s">
        <v>37</v>
      </c>
      <c r="F1771" s="1">
        <v>273</v>
      </c>
      <c r="G1771" s="1">
        <v>3240</v>
      </c>
      <c r="H1771" s="1">
        <v>898</v>
      </c>
      <c r="I1771" s="1">
        <v>16.73</v>
      </c>
      <c r="J1771" s="1">
        <v>6</v>
      </c>
      <c r="K1771" s="1" t="s">
        <v>24</v>
      </c>
      <c r="L1771" s="1" t="s">
        <v>24</v>
      </c>
      <c r="M1771" s="1">
        <v>48</v>
      </c>
      <c r="N1771" s="1" t="s">
        <v>20</v>
      </c>
      <c r="O1771" s="1">
        <v>2954227</v>
      </c>
      <c r="P1771" s="1">
        <f t="shared" si="392"/>
        <v>4</v>
      </c>
      <c r="Q1771" s="1">
        <f t="shared" si="379"/>
        <v>11</v>
      </c>
      <c r="R1771" s="5">
        <f t="shared" si="380"/>
        <v>8.4259259259259256E-2</v>
      </c>
      <c r="S1771" s="6">
        <f t="shared" si="381"/>
        <v>277160.49382716051</v>
      </c>
      <c r="T1771" s="4">
        <f t="shared" si="382"/>
        <v>3.2893772893772892</v>
      </c>
      <c r="U1771" s="1" t="str">
        <f t="shared" si="383"/>
        <v>Normal</v>
      </c>
      <c r="V1771" s="1" t="str">
        <f t="shared" si="384"/>
        <v>Acquired</v>
      </c>
      <c r="W1771" s="1" t="str">
        <f t="shared" si="385"/>
        <v>€</v>
      </c>
      <c r="X1771" s="1" t="str">
        <f t="shared" si="386"/>
        <v>€273M</v>
      </c>
      <c r="Y1771" s="1" t="str">
        <f t="shared" si="387"/>
        <v>€898M</v>
      </c>
      <c r="Z1771" s="1" t="str">
        <f t="shared" si="388"/>
        <v>€0</v>
      </c>
      <c r="AA1771" s="1" t="str">
        <f t="shared" si="389"/>
        <v>€2,77,160</v>
      </c>
      <c r="AB1771" s="6">
        <f t="shared" si="390"/>
        <v>23096.707818930041</v>
      </c>
      <c r="AC1771" s="1" t="str">
        <f t="shared" si="391"/>
        <v>Large</v>
      </c>
    </row>
    <row r="1772" spans="1:29">
      <c r="A1772" s="1" t="s">
        <v>2158</v>
      </c>
      <c r="B1772" s="1">
        <v>2013</v>
      </c>
      <c r="C1772" s="1" t="s">
        <v>31</v>
      </c>
      <c r="D1772" s="1" t="s">
        <v>95</v>
      </c>
      <c r="E1772" s="1" t="s">
        <v>37</v>
      </c>
      <c r="F1772" s="1">
        <v>322</v>
      </c>
      <c r="G1772" s="1">
        <v>4814</v>
      </c>
      <c r="H1772" s="1">
        <v>460</v>
      </c>
      <c r="I1772" s="1">
        <v>21.16</v>
      </c>
      <c r="J1772" s="1">
        <v>9</v>
      </c>
      <c r="K1772" s="1" t="s">
        <v>19</v>
      </c>
      <c r="L1772" s="1" t="s">
        <v>24</v>
      </c>
      <c r="M1772" s="1">
        <v>35</v>
      </c>
      <c r="N1772" s="1" t="s">
        <v>29</v>
      </c>
      <c r="O1772" s="1">
        <v>2942735</v>
      </c>
      <c r="P1772" s="1">
        <f t="shared" si="392"/>
        <v>4</v>
      </c>
      <c r="Q1772" s="1">
        <f t="shared" si="379"/>
        <v>11</v>
      </c>
      <c r="R1772" s="5">
        <f t="shared" si="380"/>
        <v>6.6888242625675109E-2</v>
      </c>
      <c r="S1772" s="6">
        <f t="shared" si="381"/>
        <v>95554.632322393023</v>
      </c>
      <c r="T1772" s="4">
        <f t="shared" si="382"/>
        <v>1.4285714285714286</v>
      </c>
      <c r="U1772" s="1" t="str">
        <f t="shared" si="383"/>
        <v>High Performer</v>
      </c>
      <c r="V1772" s="1" t="str">
        <f t="shared" si="384"/>
        <v>IPO</v>
      </c>
      <c r="W1772" s="1" t="str">
        <f t="shared" si="385"/>
        <v>€</v>
      </c>
      <c r="X1772" s="1" t="str">
        <f t="shared" si="386"/>
        <v>€322M</v>
      </c>
      <c r="Y1772" s="1" t="str">
        <f t="shared" si="387"/>
        <v>€460M</v>
      </c>
      <c r="Z1772" s="1" t="str">
        <f t="shared" si="388"/>
        <v>€0</v>
      </c>
      <c r="AA1772" s="1" t="str">
        <f t="shared" si="389"/>
        <v>€95,555</v>
      </c>
      <c r="AB1772" s="6">
        <f t="shared" si="390"/>
        <v>7962.8860268660846</v>
      </c>
      <c r="AC1772" s="1" t="str">
        <f t="shared" si="391"/>
        <v>Large</v>
      </c>
    </row>
    <row r="1773" spans="1:29">
      <c r="A1773" s="1" t="s">
        <v>3980</v>
      </c>
      <c r="B1773" s="1">
        <v>2013</v>
      </c>
      <c r="C1773" s="1" t="s">
        <v>27</v>
      </c>
      <c r="D1773" s="1" t="s">
        <v>32</v>
      </c>
      <c r="E1773" s="1" t="s">
        <v>28</v>
      </c>
      <c r="F1773" s="1">
        <v>281</v>
      </c>
      <c r="G1773" s="1">
        <v>1856</v>
      </c>
      <c r="H1773" s="1">
        <v>693</v>
      </c>
      <c r="I1773" s="1">
        <v>13.46</v>
      </c>
      <c r="J1773" s="1">
        <v>6</v>
      </c>
      <c r="K1773" s="1" t="s">
        <v>19</v>
      </c>
      <c r="L1773" s="1" t="s">
        <v>19</v>
      </c>
      <c r="M1773" s="1">
        <v>41</v>
      </c>
      <c r="N1773" s="1" t="s">
        <v>49</v>
      </c>
      <c r="O1773" s="1">
        <v>2874996</v>
      </c>
      <c r="P1773" s="1">
        <f t="shared" si="392"/>
        <v>1</v>
      </c>
      <c r="Q1773" s="1">
        <f t="shared" si="379"/>
        <v>11</v>
      </c>
      <c r="R1773" s="5">
        <f t="shared" si="380"/>
        <v>0.15140086206896552</v>
      </c>
      <c r="S1773" s="6">
        <f t="shared" si="381"/>
        <v>373383.62068965519</v>
      </c>
      <c r="T1773" s="4">
        <f t="shared" si="382"/>
        <v>2.4661921708185055</v>
      </c>
      <c r="U1773" s="1" t="str">
        <f t="shared" si="383"/>
        <v>Normal</v>
      </c>
      <c r="V1773" s="1" t="str">
        <f t="shared" si="384"/>
        <v>Still Private</v>
      </c>
      <c r="W1773" s="1" t="str">
        <f t="shared" si="385"/>
        <v>$</v>
      </c>
      <c r="X1773" s="1" t="str">
        <f t="shared" si="386"/>
        <v>$281M</v>
      </c>
      <c r="Y1773" s="1" t="str">
        <f t="shared" si="387"/>
        <v>$693M</v>
      </c>
      <c r="Z1773" s="1" t="str">
        <f t="shared" si="388"/>
        <v>$0</v>
      </c>
      <c r="AA1773" s="1" t="str">
        <f t="shared" si="389"/>
        <v>$3,73,384</v>
      </c>
      <c r="AB1773" s="6">
        <f t="shared" si="390"/>
        <v>31115.301724137931</v>
      </c>
      <c r="AC1773" s="1" t="str">
        <f t="shared" si="391"/>
        <v>Large</v>
      </c>
    </row>
    <row r="1774" spans="1:29">
      <c r="A1774" s="1" t="s">
        <v>4421</v>
      </c>
      <c r="B1774" s="1">
        <v>2013</v>
      </c>
      <c r="C1774" s="1" t="s">
        <v>73</v>
      </c>
      <c r="D1774" s="1" t="s">
        <v>32</v>
      </c>
      <c r="E1774" s="1" t="s">
        <v>18</v>
      </c>
      <c r="F1774" s="1">
        <v>413</v>
      </c>
      <c r="G1774" s="1">
        <v>936</v>
      </c>
      <c r="H1774" s="1">
        <v>909</v>
      </c>
      <c r="I1774" s="1">
        <v>37.32</v>
      </c>
      <c r="J1774" s="1">
        <v>6</v>
      </c>
      <c r="K1774" s="1" t="s">
        <v>24</v>
      </c>
      <c r="L1774" s="1" t="s">
        <v>24</v>
      </c>
      <c r="M1774" s="1">
        <v>93</v>
      </c>
      <c r="N1774" s="1" t="s">
        <v>25</v>
      </c>
      <c r="O1774" s="1">
        <v>2867928</v>
      </c>
      <c r="P1774" s="1">
        <f t="shared" si="392"/>
        <v>2</v>
      </c>
      <c r="Q1774" s="1">
        <f t="shared" si="379"/>
        <v>11</v>
      </c>
      <c r="R1774" s="5">
        <f t="shared" si="380"/>
        <v>0.44123931623931623</v>
      </c>
      <c r="S1774" s="6">
        <f t="shared" si="381"/>
        <v>971153.84615384613</v>
      </c>
      <c r="T1774" s="4">
        <f t="shared" si="382"/>
        <v>2.2009685230024214</v>
      </c>
      <c r="U1774" s="1" t="str">
        <f t="shared" si="383"/>
        <v>Normal</v>
      </c>
      <c r="V1774" s="1" t="str">
        <f t="shared" si="384"/>
        <v>Acquired</v>
      </c>
      <c r="W1774" s="1" t="str">
        <f t="shared" si="385"/>
        <v>€</v>
      </c>
      <c r="X1774" s="1" t="str">
        <f t="shared" si="386"/>
        <v>€413M</v>
      </c>
      <c r="Y1774" s="1" t="str">
        <f t="shared" si="387"/>
        <v>€909M</v>
      </c>
      <c r="Z1774" s="1" t="str">
        <f t="shared" si="388"/>
        <v>€0</v>
      </c>
      <c r="AA1774" s="1" t="str">
        <f t="shared" si="389"/>
        <v>€9,71,154</v>
      </c>
      <c r="AB1774" s="6">
        <f t="shared" si="390"/>
        <v>80929.487179487172</v>
      </c>
      <c r="AC1774" s="1" t="str">
        <f t="shared" si="391"/>
        <v>Large</v>
      </c>
    </row>
    <row r="1775" spans="1:29">
      <c r="A1775" s="1" t="s">
        <v>3064</v>
      </c>
      <c r="B1775" s="1">
        <v>2013</v>
      </c>
      <c r="C1775" s="1" t="s">
        <v>45</v>
      </c>
      <c r="D1775" s="1" t="s">
        <v>36</v>
      </c>
      <c r="E1775" s="1" t="s">
        <v>37</v>
      </c>
      <c r="F1775" s="1">
        <v>270</v>
      </c>
      <c r="G1775" s="1">
        <v>1633</v>
      </c>
      <c r="H1775" s="1">
        <v>79</v>
      </c>
      <c r="I1775" s="1">
        <v>24.72</v>
      </c>
      <c r="J1775" s="1">
        <v>7</v>
      </c>
      <c r="K1775" s="1" t="s">
        <v>19</v>
      </c>
      <c r="L1775" s="1" t="s">
        <v>19</v>
      </c>
      <c r="M1775" s="1">
        <v>32</v>
      </c>
      <c r="N1775" s="1" t="s">
        <v>20</v>
      </c>
      <c r="O1775" s="1">
        <v>2830478</v>
      </c>
      <c r="P1775" s="1">
        <f t="shared" si="392"/>
        <v>4</v>
      </c>
      <c r="Q1775" s="1">
        <f t="shared" si="379"/>
        <v>11</v>
      </c>
      <c r="R1775" s="5">
        <f t="shared" si="380"/>
        <v>0.16533986527862829</v>
      </c>
      <c r="S1775" s="6">
        <f t="shared" si="381"/>
        <v>48377.219840783837</v>
      </c>
      <c r="T1775" s="4">
        <f t="shared" si="382"/>
        <v>0.29259259259259257</v>
      </c>
      <c r="U1775" s="1" t="str">
        <f t="shared" si="383"/>
        <v>Normal</v>
      </c>
      <c r="V1775" s="1" t="str">
        <f t="shared" si="384"/>
        <v>Still Private</v>
      </c>
      <c r="W1775" s="1" t="str">
        <f t="shared" si="385"/>
        <v>A$</v>
      </c>
      <c r="X1775" s="1" t="str">
        <f t="shared" si="386"/>
        <v>A$270M</v>
      </c>
      <c r="Y1775" s="1" t="str">
        <f t="shared" si="387"/>
        <v>A$79M</v>
      </c>
      <c r="Z1775" s="1" t="str">
        <f t="shared" si="388"/>
        <v>A$0</v>
      </c>
      <c r="AA1775" s="1" t="str">
        <f t="shared" si="389"/>
        <v>A$48,377</v>
      </c>
      <c r="AB1775" s="6">
        <f t="shared" si="390"/>
        <v>4031.4349867319861</v>
      </c>
      <c r="AC1775" s="1" t="str">
        <f t="shared" si="391"/>
        <v>Large</v>
      </c>
    </row>
    <row r="1776" spans="1:29">
      <c r="A1776" s="1" t="s">
        <v>4026</v>
      </c>
      <c r="B1776" s="1">
        <v>2013</v>
      </c>
      <c r="C1776" s="1" t="s">
        <v>35</v>
      </c>
      <c r="D1776" s="1" t="s">
        <v>36</v>
      </c>
      <c r="E1776" s="1" t="s">
        <v>23</v>
      </c>
      <c r="F1776" s="1">
        <v>321</v>
      </c>
      <c r="G1776" s="1">
        <v>1170</v>
      </c>
      <c r="H1776" s="1">
        <v>601</v>
      </c>
      <c r="I1776" s="1">
        <v>47.66</v>
      </c>
      <c r="J1776" s="1">
        <v>8</v>
      </c>
      <c r="K1776" s="1" t="s">
        <v>19</v>
      </c>
      <c r="L1776" s="1" t="s">
        <v>24</v>
      </c>
      <c r="M1776" s="1">
        <v>96</v>
      </c>
      <c r="N1776" s="1" t="s">
        <v>49</v>
      </c>
      <c r="O1776" s="1">
        <v>2805148</v>
      </c>
      <c r="P1776" s="1">
        <f t="shared" si="392"/>
        <v>5</v>
      </c>
      <c r="Q1776" s="1">
        <f t="shared" si="379"/>
        <v>11</v>
      </c>
      <c r="R1776" s="5">
        <f t="shared" si="380"/>
        <v>0.27435897435897438</v>
      </c>
      <c r="S1776" s="6">
        <f t="shared" si="381"/>
        <v>513675.21367521369</v>
      </c>
      <c r="T1776" s="4">
        <f t="shared" si="382"/>
        <v>1.8722741433021808</v>
      </c>
      <c r="U1776" s="1" t="str">
        <f t="shared" si="383"/>
        <v>High Performer</v>
      </c>
      <c r="V1776" s="1" t="str">
        <f t="shared" si="384"/>
        <v>IPO</v>
      </c>
      <c r="W1776" s="1" t="str">
        <f t="shared" si="385"/>
        <v>¥</v>
      </c>
      <c r="X1776" s="1" t="str">
        <f t="shared" si="386"/>
        <v>¥321M</v>
      </c>
      <c r="Y1776" s="1" t="str">
        <f t="shared" si="387"/>
        <v>¥601M</v>
      </c>
      <c r="Z1776" s="1" t="str">
        <f t="shared" si="388"/>
        <v>¥0</v>
      </c>
      <c r="AA1776" s="1" t="str">
        <f t="shared" si="389"/>
        <v>¥5,13,675</v>
      </c>
      <c r="AB1776" s="6">
        <f t="shared" si="390"/>
        <v>42806.26780626781</v>
      </c>
      <c r="AC1776" s="1" t="str">
        <f t="shared" si="391"/>
        <v>Large</v>
      </c>
    </row>
    <row r="1777" spans="1:29">
      <c r="A1777" s="1" t="s">
        <v>1755</v>
      </c>
      <c r="B1777" s="1">
        <v>2013</v>
      </c>
      <c r="C1777" s="1" t="s">
        <v>73</v>
      </c>
      <c r="D1777" s="1" t="s">
        <v>95</v>
      </c>
      <c r="E1777" s="1" t="s">
        <v>23</v>
      </c>
      <c r="F1777" s="1">
        <v>271</v>
      </c>
      <c r="G1777" s="1">
        <v>2105</v>
      </c>
      <c r="H1777" s="1">
        <v>632</v>
      </c>
      <c r="I1777" s="1">
        <v>40.409999999999997</v>
      </c>
      <c r="J1777" s="1">
        <v>4</v>
      </c>
      <c r="K1777" s="1" t="s">
        <v>19</v>
      </c>
      <c r="L1777" s="1" t="s">
        <v>19</v>
      </c>
      <c r="M1777" s="1">
        <v>31</v>
      </c>
      <c r="N1777" s="1" t="s">
        <v>33</v>
      </c>
      <c r="O1777" s="1">
        <v>2759940</v>
      </c>
      <c r="P1777" s="1">
        <f t="shared" si="392"/>
        <v>5</v>
      </c>
      <c r="Q1777" s="1">
        <f t="shared" si="379"/>
        <v>11</v>
      </c>
      <c r="R1777" s="5">
        <f t="shared" si="380"/>
        <v>0.12874109263657957</v>
      </c>
      <c r="S1777" s="6">
        <f t="shared" si="381"/>
        <v>300237.52969121141</v>
      </c>
      <c r="T1777" s="4">
        <f t="shared" si="382"/>
        <v>2.3321033210332103</v>
      </c>
      <c r="U1777" s="1" t="str">
        <f t="shared" si="383"/>
        <v>Normal</v>
      </c>
      <c r="V1777" s="1" t="str">
        <f t="shared" si="384"/>
        <v>Still Private</v>
      </c>
      <c r="W1777" s="1" t="str">
        <f t="shared" si="385"/>
        <v>€</v>
      </c>
      <c r="X1777" s="1" t="str">
        <f t="shared" si="386"/>
        <v>€271M</v>
      </c>
      <c r="Y1777" s="1" t="str">
        <f t="shared" si="387"/>
        <v>€632M</v>
      </c>
      <c r="Z1777" s="1" t="str">
        <f t="shared" si="388"/>
        <v>€0</v>
      </c>
      <c r="AA1777" s="1" t="str">
        <f t="shared" si="389"/>
        <v>€3,00,238</v>
      </c>
      <c r="AB1777" s="6">
        <f t="shared" si="390"/>
        <v>25019.794140934282</v>
      </c>
      <c r="AC1777" s="1" t="str">
        <f t="shared" si="391"/>
        <v>Large</v>
      </c>
    </row>
    <row r="1778" spans="1:29">
      <c r="A1778" s="1" t="s">
        <v>3281</v>
      </c>
      <c r="B1778" s="1">
        <v>2013</v>
      </c>
      <c r="C1778" s="1" t="s">
        <v>35</v>
      </c>
      <c r="D1778" s="1" t="s">
        <v>46</v>
      </c>
      <c r="E1778" s="1" t="s">
        <v>40</v>
      </c>
      <c r="F1778" s="1">
        <v>481</v>
      </c>
      <c r="G1778" s="1">
        <v>3753</v>
      </c>
      <c r="H1778" s="1">
        <v>510</v>
      </c>
      <c r="I1778" s="1">
        <v>17.3</v>
      </c>
      <c r="J1778" s="1">
        <v>5</v>
      </c>
      <c r="K1778" s="1" t="s">
        <v>24</v>
      </c>
      <c r="L1778" s="1" t="s">
        <v>24</v>
      </c>
      <c r="M1778" s="1">
        <v>70</v>
      </c>
      <c r="N1778" s="1" t="s">
        <v>49</v>
      </c>
      <c r="O1778" s="1">
        <v>2727956</v>
      </c>
      <c r="P1778" s="1">
        <f t="shared" si="392"/>
        <v>3</v>
      </c>
      <c r="Q1778" s="1">
        <f t="shared" si="379"/>
        <v>11</v>
      </c>
      <c r="R1778" s="5">
        <f t="shared" si="380"/>
        <v>0.12816413535837995</v>
      </c>
      <c r="S1778" s="6">
        <f t="shared" si="381"/>
        <v>135891.28697042365</v>
      </c>
      <c r="T1778" s="4">
        <f t="shared" si="382"/>
        <v>1.0602910602910602</v>
      </c>
      <c r="U1778" s="1" t="str">
        <f t="shared" si="383"/>
        <v>Normal</v>
      </c>
      <c r="V1778" s="1" t="str">
        <f t="shared" si="384"/>
        <v>Acquired</v>
      </c>
      <c r="W1778" s="1" t="str">
        <f t="shared" si="385"/>
        <v>¥</v>
      </c>
      <c r="X1778" s="1" t="str">
        <f t="shared" si="386"/>
        <v>¥481M</v>
      </c>
      <c r="Y1778" s="1" t="str">
        <f t="shared" si="387"/>
        <v>¥510M</v>
      </c>
      <c r="Z1778" s="1" t="str">
        <f t="shared" si="388"/>
        <v>¥0</v>
      </c>
      <c r="AA1778" s="1" t="str">
        <f t="shared" si="389"/>
        <v>¥1,35,891</v>
      </c>
      <c r="AB1778" s="6">
        <f t="shared" si="390"/>
        <v>11324.273914201971</v>
      </c>
      <c r="AC1778" s="1" t="str">
        <f t="shared" si="391"/>
        <v>Large</v>
      </c>
    </row>
    <row r="1779" spans="1:29">
      <c r="A1779" s="1" t="s">
        <v>5036</v>
      </c>
      <c r="B1779" s="1">
        <v>2013</v>
      </c>
      <c r="C1779" s="1" t="s">
        <v>27</v>
      </c>
      <c r="D1779" s="1" t="s">
        <v>102</v>
      </c>
      <c r="E1779" s="1" t="s">
        <v>18</v>
      </c>
      <c r="F1779" s="1">
        <v>227</v>
      </c>
      <c r="G1779" s="1">
        <v>2762</v>
      </c>
      <c r="H1779" s="1">
        <v>677</v>
      </c>
      <c r="I1779" s="1">
        <v>18</v>
      </c>
      <c r="J1779" s="1">
        <v>1</v>
      </c>
      <c r="K1779" s="1" t="s">
        <v>19</v>
      </c>
      <c r="L1779" s="1" t="s">
        <v>19</v>
      </c>
      <c r="M1779" s="1">
        <v>49</v>
      </c>
      <c r="N1779" s="1" t="s">
        <v>49</v>
      </c>
      <c r="O1779" s="1">
        <v>2683629</v>
      </c>
      <c r="P1779" s="1">
        <f t="shared" si="392"/>
        <v>2</v>
      </c>
      <c r="Q1779" s="1">
        <f t="shared" si="379"/>
        <v>11</v>
      </c>
      <c r="R1779" s="5">
        <f t="shared" si="380"/>
        <v>8.2186821144098476E-2</v>
      </c>
      <c r="S1779" s="6">
        <f t="shared" si="381"/>
        <v>245112.23750905143</v>
      </c>
      <c r="T1779" s="4">
        <f t="shared" si="382"/>
        <v>2.9823788546255505</v>
      </c>
      <c r="U1779" s="1" t="str">
        <f t="shared" si="383"/>
        <v>Normal</v>
      </c>
      <c r="V1779" s="1" t="str">
        <f t="shared" si="384"/>
        <v>Still Private</v>
      </c>
      <c r="W1779" s="1" t="str">
        <f t="shared" si="385"/>
        <v>$</v>
      </c>
      <c r="X1779" s="1" t="str">
        <f t="shared" si="386"/>
        <v>$227M</v>
      </c>
      <c r="Y1779" s="1" t="str">
        <f t="shared" si="387"/>
        <v>$677M</v>
      </c>
      <c r="Z1779" s="1" t="str">
        <f t="shared" si="388"/>
        <v>$0</v>
      </c>
      <c r="AA1779" s="1" t="str">
        <f t="shared" si="389"/>
        <v>$2,45,112</v>
      </c>
      <c r="AB1779" s="6">
        <f t="shared" si="390"/>
        <v>20426.01979242095</v>
      </c>
      <c r="AC1779" s="1" t="str">
        <f t="shared" si="391"/>
        <v>Large</v>
      </c>
    </row>
    <row r="1780" spans="1:29">
      <c r="A1780" s="1" t="s">
        <v>1588</v>
      </c>
      <c r="B1780" s="1">
        <v>2013</v>
      </c>
      <c r="C1780" s="1" t="s">
        <v>53</v>
      </c>
      <c r="D1780" s="1" t="s">
        <v>46</v>
      </c>
      <c r="E1780" s="1" t="s">
        <v>37</v>
      </c>
      <c r="F1780" s="1">
        <v>466</v>
      </c>
      <c r="G1780" s="1">
        <v>664</v>
      </c>
      <c r="H1780" s="1">
        <v>299</v>
      </c>
      <c r="I1780" s="1">
        <v>34.520000000000003</v>
      </c>
      <c r="J1780" s="1">
        <v>9</v>
      </c>
      <c r="K1780" s="1" t="s">
        <v>24</v>
      </c>
      <c r="L1780" s="1" t="s">
        <v>19</v>
      </c>
      <c r="M1780" s="1">
        <v>45</v>
      </c>
      <c r="N1780" s="1" t="s">
        <v>33</v>
      </c>
      <c r="O1780" s="1">
        <v>2675661</v>
      </c>
      <c r="P1780" s="1">
        <f t="shared" si="392"/>
        <v>4</v>
      </c>
      <c r="Q1780" s="1">
        <f t="shared" si="379"/>
        <v>11</v>
      </c>
      <c r="R1780" s="5">
        <f t="shared" si="380"/>
        <v>0.70180722891566261</v>
      </c>
      <c r="S1780" s="6">
        <f t="shared" si="381"/>
        <v>450301.2048192771</v>
      </c>
      <c r="T1780" s="4">
        <f t="shared" si="382"/>
        <v>0.64163090128755362</v>
      </c>
      <c r="U1780" s="1" t="str">
        <f t="shared" si="383"/>
        <v>High Performer</v>
      </c>
      <c r="V1780" s="1" t="str">
        <f t="shared" si="384"/>
        <v>Acquired</v>
      </c>
      <c r="W1780" s="1">
        <f t="shared" si="385"/>
        <v>0</v>
      </c>
      <c r="X1780" s="1" t="str">
        <f t="shared" si="386"/>
        <v>0466M</v>
      </c>
      <c r="Y1780" s="1" t="str">
        <f t="shared" si="387"/>
        <v>0299M</v>
      </c>
      <c r="Z1780" s="1" t="str">
        <f t="shared" si="388"/>
        <v>01</v>
      </c>
      <c r="AA1780" s="1" t="str">
        <f t="shared" si="389"/>
        <v>04,50,301</v>
      </c>
      <c r="AB1780" s="6">
        <f t="shared" si="390"/>
        <v>37525.100401606425</v>
      </c>
      <c r="AC1780" s="1" t="str">
        <f t="shared" si="391"/>
        <v>Large</v>
      </c>
    </row>
    <row r="1781" spans="1:29">
      <c r="A1781" s="1" t="s">
        <v>4958</v>
      </c>
      <c r="B1781" s="1">
        <v>2013</v>
      </c>
      <c r="C1781" s="1" t="s">
        <v>73</v>
      </c>
      <c r="D1781" s="1" t="s">
        <v>39</v>
      </c>
      <c r="E1781" s="1" t="s">
        <v>28</v>
      </c>
      <c r="F1781" s="1">
        <v>262</v>
      </c>
      <c r="G1781" s="1">
        <v>2219</v>
      </c>
      <c r="H1781" s="1">
        <v>219</v>
      </c>
      <c r="I1781" s="1">
        <v>14.85</v>
      </c>
      <c r="J1781" s="1">
        <v>4</v>
      </c>
      <c r="K1781" s="1" t="s">
        <v>24</v>
      </c>
      <c r="L1781" s="1" t="s">
        <v>19</v>
      </c>
      <c r="M1781" s="1">
        <v>9</v>
      </c>
      <c r="N1781" s="1" t="s">
        <v>29</v>
      </c>
      <c r="O1781" s="1">
        <v>2589105</v>
      </c>
      <c r="P1781" s="1">
        <f t="shared" si="392"/>
        <v>1</v>
      </c>
      <c r="Q1781" s="1">
        <f t="shared" si="379"/>
        <v>11</v>
      </c>
      <c r="R1781" s="5">
        <f t="shared" si="380"/>
        <v>0.11807120324470483</v>
      </c>
      <c r="S1781" s="6">
        <f t="shared" si="381"/>
        <v>98693.105002253273</v>
      </c>
      <c r="T1781" s="4">
        <f t="shared" si="382"/>
        <v>0.83587786259541985</v>
      </c>
      <c r="U1781" s="1" t="str">
        <f t="shared" si="383"/>
        <v>Normal</v>
      </c>
      <c r="V1781" s="1" t="str">
        <f t="shared" si="384"/>
        <v>Acquired</v>
      </c>
      <c r="W1781" s="1" t="str">
        <f t="shared" si="385"/>
        <v>€</v>
      </c>
      <c r="X1781" s="1" t="str">
        <f t="shared" si="386"/>
        <v>€262M</v>
      </c>
      <c r="Y1781" s="1" t="str">
        <f t="shared" si="387"/>
        <v>€219M</v>
      </c>
      <c r="Z1781" s="1" t="str">
        <f t="shared" si="388"/>
        <v>€0</v>
      </c>
      <c r="AA1781" s="1" t="str">
        <f t="shared" si="389"/>
        <v>€98,693</v>
      </c>
      <c r="AB1781" s="6">
        <f t="shared" si="390"/>
        <v>8224.4254168544394</v>
      </c>
      <c r="AC1781" s="1" t="str">
        <f t="shared" si="391"/>
        <v>Large</v>
      </c>
    </row>
    <row r="1782" spans="1:29">
      <c r="A1782" s="1" t="s">
        <v>1017</v>
      </c>
      <c r="B1782" s="1">
        <v>2013</v>
      </c>
      <c r="C1782" s="1" t="s">
        <v>53</v>
      </c>
      <c r="D1782" s="1" t="s">
        <v>39</v>
      </c>
      <c r="E1782" s="1" t="s">
        <v>37</v>
      </c>
      <c r="F1782" s="1">
        <v>221</v>
      </c>
      <c r="G1782" s="1">
        <v>32</v>
      </c>
      <c r="H1782" s="1">
        <v>436</v>
      </c>
      <c r="I1782" s="1">
        <v>49.49</v>
      </c>
      <c r="J1782" s="1">
        <v>6</v>
      </c>
      <c r="K1782" s="1" t="s">
        <v>19</v>
      </c>
      <c r="L1782" s="1" t="s">
        <v>19</v>
      </c>
      <c r="M1782" s="1">
        <v>5</v>
      </c>
      <c r="N1782" s="1" t="s">
        <v>33</v>
      </c>
      <c r="O1782" s="1">
        <v>2554692</v>
      </c>
      <c r="P1782" s="1">
        <f t="shared" si="392"/>
        <v>4</v>
      </c>
      <c r="Q1782" s="1">
        <f t="shared" si="379"/>
        <v>11</v>
      </c>
      <c r="R1782" s="5">
        <f t="shared" si="380"/>
        <v>6.90625</v>
      </c>
      <c r="S1782" s="6">
        <f t="shared" si="381"/>
        <v>13625000</v>
      </c>
      <c r="T1782" s="4">
        <f t="shared" si="382"/>
        <v>1.9728506787330318</v>
      </c>
      <c r="U1782" s="1" t="str">
        <f t="shared" si="383"/>
        <v>Normal</v>
      </c>
      <c r="V1782" s="1" t="str">
        <f t="shared" si="384"/>
        <v>Still Private</v>
      </c>
      <c r="W1782" s="1">
        <f t="shared" si="385"/>
        <v>0</v>
      </c>
      <c r="X1782" s="1" t="str">
        <f t="shared" si="386"/>
        <v>0221M</v>
      </c>
      <c r="Y1782" s="1" t="str">
        <f t="shared" si="387"/>
        <v>0436M</v>
      </c>
      <c r="Z1782" s="1" t="str">
        <f t="shared" si="388"/>
        <v>07</v>
      </c>
      <c r="AA1782" s="1" t="str">
        <f t="shared" si="389"/>
        <v>01,36,25,000</v>
      </c>
      <c r="AB1782" s="6">
        <f t="shared" si="390"/>
        <v>1135416.6666666667</v>
      </c>
      <c r="AC1782" s="1" t="str">
        <f t="shared" si="391"/>
        <v>Large</v>
      </c>
    </row>
    <row r="1783" spans="1:29">
      <c r="A1783" s="1" t="s">
        <v>1526</v>
      </c>
      <c r="B1783" s="1">
        <v>2013</v>
      </c>
      <c r="C1783" s="1" t="s">
        <v>22</v>
      </c>
      <c r="D1783" s="1" t="s">
        <v>32</v>
      </c>
      <c r="E1783" s="1" t="s">
        <v>23</v>
      </c>
      <c r="F1783" s="1">
        <v>286</v>
      </c>
      <c r="G1783" s="1">
        <v>4410</v>
      </c>
      <c r="H1783" s="1">
        <v>226</v>
      </c>
      <c r="I1783" s="1">
        <v>3.15</v>
      </c>
      <c r="J1783" s="1">
        <v>5</v>
      </c>
      <c r="K1783" s="1" t="s">
        <v>19</v>
      </c>
      <c r="L1783" s="1" t="s">
        <v>19</v>
      </c>
      <c r="M1783" s="1">
        <v>14</v>
      </c>
      <c r="N1783" s="1" t="s">
        <v>20</v>
      </c>
      <c r="O1783" s="1">
        <v>2546666</v>
      </c>
      <c r="P1783" s="1">
        <f t="shared" si="392"/>
        <v>5</v>
      </c>
      <c r="Q1783" s="1">
        <f t="shared" si="379"/>
        <v>11</v>
      </c>
      <c r="R1783" s="5">
        <f t="shared" si="380"/>
        <v>6.485260770975057E-2</v>
      </c>
      <c r="S1783" s="6">
        <f t="shared" si="381"/>
        <v>51247.165532879815</v>
      </c>
      <c r="T1783" s="4">
        <f t="shared" si="382"/>
        <v>0.79020979020979021</v>
      </c>
      <c r="U1783" s="1" t="str">
        <f t="shared" si="383"/>
        <v>Normal</v>
      </c>
      <c r="V1783" s="1" t="str">
        <f t="shared" si="384"/>
        <v>Still Private</v>
      </c>
      <c r="W1783" s="1" t="str">
        <f t="shared" si="385"/>
        <v>£</v>
      </c>
      <c r="X1783" s="1" t="str">
        <f t="shared" si="386"/>
        <v>£286M</v>
      </c>
      <c r="Y1783" s="1" t="str">
        <f t="shared" si="387"/>
        <v>£226M</v>
      </c>
      <c r="Z1783" s="1" t="str">
        <f t="shared" si="388"/>
        <v>£0</v>
      </c>
      <c r="AA1783" s="1" t="str">
        <f t="shared" si="389"/>
        <v>£51,247</v>
      </c>
      <c r="AB1783" s="6">
        <f t="shared" si="390"/>
        <v>4270.5971277399849</v>
      </c>
      <c r="AC1783" s="1" t="str">
        <f t="shared" si="391"/>
        <v>Large</v>
      </c>
    </row>
    <row r="1784" spans="1:29">
      <c r="A1784" s="1" t="s">
        <v>2669</v>
      </c>
      <c r="B1784" s="1">
        <v>2013</v>
      </c>
      <c r="C1784" s="1" t="s">
        <v>27</v>
      </c>
      <c r="D1784" s="1" t="s">
        <v>95</v>
      </c>
      <c r="E1784" s="1" t="s">
        <v>18</v>
      </c>
      <c r="F1784" s="1">
        <v>430</v>
      </c>
      <c r="G1784" s="1">
        <v>4952</v>
      </c>
      <c r="H1784" s="1">
        <v>520</v>
      </c>
      <c r="I1784" s="1">
        <v>4.74</v>
      </c>
      <c r="J1784" s="1">
        <v>9</v>
      </c>
      <c r="K1784" s="1" t="s">
        <v>19</v>
      </c>
      <c r="L1784" s="1" t="s">
        <v>19</v>
      </c>
      <c r="M1784" s="1">
        <v>35</v>
      </c>
      <c r="N1784" s="1" t="s">
        <v>49</v>
      </c>
      <c r="O1784" s="1">
        <v>2471638</v>
      </c>
      <c r="P1784" s="1">
        <f t="shared" si="392"/>
        <v>2</v>
      </c>
      <c r="Q1784" s="1">
        <f t="shared" si="379"/>
        <v>11</v>
      </c>
      <c r="R1784" s="5">
        <f t="shared" si="380"/>
        <v>8.6833602584814221E-2</v>
      </c>
      <c r="S1784" s="6">
        <f t="shared" si="381"/>
        <v>105008.07754442649</v>
      </c>
      <c r="T1784" s="4">
        <f t="shared" si="382"/>
        <v>1.2093023255813953</v>
      </c>
      <c r="U1784" s="1" t="str">
        <f t="shared" si="383"/>
        <v>High Performer</v>
      </c>
      <c r="V1784" s="1" t="str">
        <f t="shared" si="384"/>
        <v>Still Private</v>
      </c>
      <c r="W1784" s="1" t="str">
        <f t="shared" si="385"/>
        <v>$</v>
      </c>
      <c r="X1784" s="1" t="str">
        <f t="shared" si="386"/>
        <v>$430M</v>
      </c>
      <c r="Y1784" s="1" t="str">
        <f t="shared" si="387"/>
        <v>$520M</v>
      </c>
      <c r="Z1784" s="1" t="str">
        <f t="shared" si="388"/>
        <v>$0</v>
      </c>
      <c r="AA1784" s="1" t="str">
        <f t="shared" si="389"/>
        <v>$1,05,008</v>
      </c>
      <c r="AB1784" s="6">
        <f t="shared" si="390"/>
        <v>8750.6731287022085</v>
      </c>
      <c r="AC1784" s="1" t="str">
        <f t="shared" si="391"/>
        <v>Large</v>
      </c>
    </row>
    <row r="1785" spans="1:29">
      <c r="A1785" s="1" t="s">
        <v>1846</v>
      </c>
      <c r="B1785" s="1">
        <v>2013</v>
      </c>
      <c r="C1785" s="1" t="s">
        <v>16</v>
      </c>
      <c r="D1785" s="1" t="s">
        <v>51</v>
      </c>
      <c r="E1785" s="1" t="s">
        <v>37</v>
      </c>
      <c r="F1785" s="1">
        <v>413</v>
      </c>
      <c r="G1785" s="1">
        <v>3326</v>
      </c>
      <c r="H1785" s="1">
        <v>744</v>
      </c>
      <c r="I1785" s="1">
        <v>0.16</v>
      </c>
      <c r="J1785" s="1">
        <v>1</v>
      </c>
      <c r="K1785" s="1" t="s">
        <v>24</v>
      </c>
      <c r="L1785" s="1" t="s">
        <v>24</v>
      </c>
      <c r="M1785" s="1">
        <v>52</v>
      </c>
      <c r="N1785" s="1" t="s">
        <v>33</v>
      </c>
      <c r="O1785" s="1">
        <v>2399707</v>
      </c>
      <c r="P1785" s="1">
        <f t="shared" si="392"/>
        <v>4</v>
      </c>
      <c r="Q1785" s="1">
        <f t="shared" si="379"/>
        <v>11</v>
      </c>
      <c r="R1785" s="5">
        <f t="shared" si="380"/>
        <v>0.12417318099819603</v>
      </c>
      <c r="S1785" s="6">
        <f t="shared" si="381"/>
        <v>223692.12266987373</v>
      </c>
      <c r="T1785" s="4">
        <f t="shared" si="382"/>
        <v>1.8014527845036319</v>
      </c>
      <c r="U1785" s="1" t="str">
        <f t="shared" si="383"/>
        <v>Normal</v>
      </c>
      <c r="V1785" s="1" t="str">
        <f t="shared" si="384"/>
        <v>Acquired</v>
      </c>
      <c r="W1785" s="1" t="str">
        <f t="shared" si="385"/>
        <v>$</v>
      </c>
      <c r="X1785" s="1" t="str">
        <f t="shared" si="386"/>
        <v>$413M</v>
      </c>
      <c r="Y1785" s="1" t="str">
        <f t="shared" si="387"/>
        <v>$744M</v>
      </c>
      <c r="Z1785" s="1" t="str">
        <f t="shared" si="388"/>
        <v>$0</v>
      </c>
      <c r="AA1785" s="1" t="str">
        <f t="shared" si="389"/>
        <v>$2,23,692</v>
      </c>
      <c r="AB1785" s="6">
        <f t="shared" si="390"/>
        <v>18641.010222489476</v>
      </c>
      <c r="AC1785" s="1" t="str">
        <f t="shared" si="391"/>
        <v>Large</v>
      </c>
    </row>
    <row r="1786" spans="1:29">
      <c r="A1786" s="1" t="s">
        <v>4901</v>
      </c>
      <c r="B1786" s="1">
        <v>2013</v>
      </c>
      <c r="C1786" s="1" t="s">
        <v>35</v>
      </c>
      <c r="D1786" s="1" t="s">
        <v>36</v>
      </c>
      <c r="E1786" s="1" t="s">
        <v>18</v>
      </c>
      <c r="F1786" s="1">
        <v>225</v>
      </c>
      <c r="G1786" s="1">
        <v>795</v>
      </c>
      <c r="H1786" s="1">
        <v>578</v>
      </c>
      <c r="I1786" s="1">
        <v>17.73</v>
      </c>
      <c r="J1786" s="1">
        <v>7</v>
      </c>
      <c r="K1786" s="1" t="s">
        <v>19</v>
      </c>
      <c r="L1786" s="1" t="s">
        <v>24</v>
      </c>
      <c r="M1786" s="1">
        <v>10</v>
      </c>
      <c r="N1786" s="1" t="s">
        <v>25</v>
      </c>
      <c r="O1786" s="1">
        <v>2396055</v>
      </c>
      <c r="P1786" s="1">
        <f t="shared" si="392"/>
        <v>2</v>
      </c>
      <c r="Q1786" s="1">
        <f t="shared" si="379"/>
        <v>11</v>
      </c>
      <c r="R1786" s="5">
        <f t="shared" si="380"/>
        <v>0.28301886792452829</v>
      </c>
      <c r="S1786" s="6">
        <f t="shared" si="381"/>
        <v>727044.02515723265</v>
      </c>
      <c r="T1786" s="4">
        <f t="shared" si="382"/>
        <v>2.568888888888889</v>
      </c>
      <c r="U1786" s="1" t="str">
        <f t="shared" si="383"/>
        <v>Normal</v>
      </c>
      <c r="V1786" s="1" t="str">
        <f t="shared" si="384"/>
        <v>IPO</v>
      </c>
      <c r="W1786" s="1" t="str">
        <f t="shared" si="385"/>
        <v>¥</v>
      </c>
      <c r="X1786" s="1" t="str">
        <f t="shared" si="386"/>
        <v>¥225M</v>
      </c>
      <c r="Y1786" s="1" t="str">
        <f t="shared" si="387"/>
        <v>¥578M</v>
      </c>
      <c r="Z1786" s="1" t="str">
        <f t="shared" si="388"/>
        <v>¥0</v>
      </c>
      <c r="AA1786" s="1" t="str">
        <f t="shared" si="389"/>
        <v>¥7,27,044</v>
      </c>
      <c r="AB1786" s="6">
        <f t="shared" si="390"/>
        <v>60587.002096436059</v>
      </c>
      <c r="AC1786" s="1" t="str">
        <f t="shared" si="391"/>
        <v>Large</v>
      </c>
    </row>
    <row r="1787" spans="1:29">
      <c r="A1787" s="1" t="s">
        <v>284</v>
      </c>
      <c r="B1787" s="1">
        <v>2013</v>
      </c>
      <c r="C1787" s="1" t="s">
        <v>35</v>
      </c>
      <c r="D1787" s="1" t="s">
        <v>48</v>
      </c>
      <c r="E1787" s="1" t="s">
        <v>40</v>
      </c>
      <c r="F1787" s="1">
        <v>252</v>
      </c>
      <c r="G1787" s="1">
        <v>465</v>
      </c>
      <c r="H1787" s="1">
        <v>499</v>
      </c>
      <c r="I1787" s="1">
        <v>15.4</v>
      </c>
      <c r="J1787" s="1">
        <v>8</v>
      </c>
      <c r="K1787" s="1" t="s">
        <v>24</v>
      </c>
      <c r="L1787" s="1" t="s">
        <v>24</v>
      </c>
      <c r="M1787" s="1">
        <v>32</v>
      </c>
      <c r="N1787" s="1" t="s">
        <v>33</v>
      </c>
      <c r="O1787" s="1">
        <v>2347044</v>
      </c>
      <c r="P1787" s="1">
        <f t="shared" si="392"/>
        <v>3</v>
      </c>
      <c r="Q1787" s="1">
        <f t="shared" si="379"/>
        <v>11</v>
      </c>
      <c r="R1787" s="5">
        <f t="shared" si="380"/>
        <v>0.54193548387096779</v>
      </c>
      <c r="S1787" s="6">
        <f t="shared" si="381"/>
        <v>1073118.2795698924</v>
      </c>
      <c r="T1787" s="4">
        <f t="shared" si="382"/>
        <v>1.9801587301587302</v>
      </c>
      <c r="U1787" s="1" t="str">
        <f t="shared" si="383"/>
        <v>High Performer</v>
      </c>
      <c r="V1787" s="1" t="str">
        <f t="shared" si="384"/>
        <v>Acquired</v>
      </c>
      <c r="W1787" s="1" t="str">
        <f t="shared" si="385"/>
        <v>¥</v>
      </c>
      <c r="X1787" s="1" t="str">
        <f t="shared" si="386"/>
        <v>¥252M</v>
      </c>
      <c r="Y1787" s="1" t="str">
        <f t="shared" si="387"/>
        <v>¥499M</v>
      </c>
      <c r="Z1787" s="1" t="str">
        <f t="shared" si="388"/>
        <v>¥1</v>
      </c>
      <c r="AA1787" s="1" t="str">
        <f t="shared" si="389"/>
        <v>¥10,73,118</v>
      </c>
      <c r="AB1787" s="6">
        <f t="shared" si="390"/>
        <v>89426.523297491032</v>
      </c>
      <c r="AC1787" s="1" t="str">
        <f t="shared" si="391"/>
        <v>Large</v>
      </c>
    </row>
    <row r="1788" spans="1:29">
      <c r="A1788" s="1" t="s">
        <v>116</v>
      </c>
      <c r="B1788" s="1">
        <v>2013</v>
      </c>
      <c r="C1788" s="1" t="s">
        <v>31</v>
      </c>
      <c r="D1788" s="1" t="s">
        <v>43</v>
      </c>
      <c r="E1788" s="1" t="s">
        <v>40</v>
      </c>
      <c r="F1788" s="1">
        <v>222</v>
      </c>
      <c r="G1788" s="1">
        <v>1639</v>
      </c>
      <c r="H1788" s="1">
        <v>597</v>
      </c>
      <c r="I1788" s="1">
        <v>19.059999999999999</v>
      </c>
      <c r="J1788" s="1">
        <v>6</v>
      </c>
      <c r="K1788" s="1" t="s">
        <v>19</v>
      </c>
      <c r="L1788" s="1" t="s">
        <v>24</v>
      </c>
      <c r="M1788" s="1">
        <v>15</v>
      </c>
      <c r="N1788" s="1" t="s">
        <v>20</v>
      </c>
      <c r="O1788" s="1">
        <v>2314471</v>
      </c>
      <c r="P1788" s="1">
        <f t="shared" si="392"/>
        <v>3</v>
      </c>
      <c r="Q1788" s="1">
        <f t="shared" si="379"/>
        <v>11</v>
      </c>
      <c r="R1788" s="5">
        <f t="shared" si="380"/>
        <v>0.13544844417327639</v>
      </c>
      <c r="S1788" s="6">
        <f t="shared" si="381"/>
        <v>364246.49176327029</v>
      </c>
      <c r="T1788" s="4">
        <f t="shared" si="382"/>
        <v>2.689189189189189</v>
      </c>
      <c r="U1788" s="1" t="str">
        <f t="shared" si="383"/>
        <v>Normal</v>
      </c>
      <c r="V1788" s="1" t="str">
        <f t="shared" si="384"/>
        <v>IPO</v>
      </c>
      <c r="W1788" s="1" t="str">
        <f t="shared" si="385"/>
        <v>€</v>
      </c>
      <c r="X1788" s="1" t="str">
        <f t="shared" si="386"/>
        <v>€222M</v>
      </c>
      <c r="Y1788" s="1" t="str">
        <f t="shared" si="387"/>
        <v>€597M</v>
      </c>
      <c r="Z1788" s="1" t="str">
        <f t="shared" si="388"/>
        <v>€0</v>
      </c>
      <c r="AA1788" s="1" t="str">
        <f t="shared" si="389"/>
        <v>€3,64,246</v>
      </c>
      <c r="AB1788" s="6">
        <f t="shared" si="390"/>
        <v>30353.874313605858</v>
      </c>
      <c r="AC1788" s="1" t="str">
        <f t="shared" si="391"/>
        <v>Large</v>
      </c>
    </row>
    <row r="1789" spans="1:29">
      <c r="A1789" s="1" t="s">
        <v>1706</v>
      </c>
      <c r="B1789" s="1">
        <v>2013</v>
      </c>
      <c r="C1789" s="1" t="s">
        <v>22</v>
      </c>
      <c r="D1789" s="1" t="s">
        <v>95</v>
      </c>
      <c r="E1789" s="1" t="s">
        <v>28</v>
      </c>
      <c r="F1789" s="1">
        <v>413</v>
      </c>
      <c r="G1789" s="1">
        <v>4908</v>
      </c>
      <c r="H1789" s="1">
        <v>534</v>
      </c>
      <c r="I1789" s="1">
        <v>3.59</v>
      </c>
      <c r="J1789" s="1">
        <v>1</v>
      </c>
      <c r="K1789" s="1" t="s">
        <v>24</v>
      </c>
      <c r="L1789" s="1" t="s">
        <v>24</v>
      </c>
      <c r="M1789" s="1">
        <v>3</v>
      </c>
      <c r="N1789" s="1" t="s">
        <v>20</v>
      </c>
      <c r="O1789" s="1">
        <v>2294855</v>
      </c>
      <c r="P1789" s="1">
        <f t="shared" si="392"/>
        <v>1</v>
      </c>
      <c r="Q1789" s="1">
        <f t="shared" si="379"/>
        <v>11</v>
      </c>
      <c r="R1789" s="5">
        <f t="shared" si="380"/>
        <v>8.4148329258353707E-2</v>
      </c>
      <c r="S1789" s="6">
        <f t="shared" si="381"/>
        <v>108801.95599022004</v>
      </c>
      <c r="T1789" s="4">
        <f t="shared" si="382"/>
        <v>1.2929782082324455</v>
      </c>
      <c r="U1789" s="1" t="str">
        <f t="shared" si="383"/>
        <v>Normal</v>
      </c>
      <c r="V1789" s="1" t="str">
        <f t="shared" si="384"/>
        <v>Acquired</v>
      </c>
      <c r="W1789" s="1" t="str">
        <f t="shared" si="385"/>
        <v>£</v>
      </c>
      <c r="X1789" s="1" t="str">
        <f t="shared" si="386"/>
        <v>£413M</v>
      </c>
      <c r="Y1789" s="1" t="str">
        <f t="shared" si="387"/>
        <v>£534M</v>
      </c>
      <c r="Z1789" s="1" t="str">
        <f t="shared" si="388"/>
        <v>£0</v>
      </c>
      <c r="AA1789" s="1" t="str">
        <f t="shared" si="389"/>
        <v>£1,08,802</v>
      </c>
      <c r="AB1789" s="6">
        <f t="shared" si="390"/>
        <v>9066.8296658516701</v>
      </c>
      <c r="AC1789" s="1" t="str">
        <f t="shared" si="391"/>
        <v>Large</v>
      </c>
    </row>
    <row r="1790" spans="1:29">
      <c r="A1790" s="1" t="s">
        <v>3102</v>
      </c>
      <c r="B1790" s="1">
        <v>2013</v>
      </c>
      <c r="C1790" s="1" t="s">
        <v>42</v>
      </c>
      <c r="D1790" s="1" t="s">
        <v>48</v>
      </c>
      <c r="E1790" s="1" t="s">
        <v>40</v>
      </c>
      <c r="F1790" s="1">
        <v>320</v>
      </c>
      <c r="G1790" s="1">
        <v>3174</v>
      </c>
      <c r="H1790" s="1">
        <v>833</v>
      </c>
      <c r="I1790" s="1">
        <v>32.69</v>
      </c>
      <c r="J1790" s="1">
        <v>3</v>
      </c>
      <c r="K1790" s="1" t="s">
        <v>19</v>
      </c>
      <c r="L1790" s="1" t="s">
        <v>24</v>
      </c>
      <c r="M1790" s="1">
        <v>6</v>
      </c>
      <c r="N1790" s="1" t="s">
        <v>20</v>
      </c>
      <c r="O1790" s="1">
        <v>2250471</v>
      </c>
      <c r="P1790" s="1">
        <f t="shared" si="392"/>
        <v>3</v>
      </c>
      <c r="Q1790" s="1">
        <f t="shared" si="379"/>
        <v>11</v>
      </c>
      <c r="R1790" s="5">
        <f t="shared" si="380"/>
        <v>0.10081915563957151</v>
      </c>
      <c r="S1790" s="6">
        <f t="shared" si="381"/>
        <v>262444.86452425958</v>
      </c>
      <c r="T1790" s="4">
        <f t="shared" si="382"/>
        <v>2.6031249999999999</v>
      </c>
      <c r="U1790" s="1" t="str">
        <f t="shared" si="383"/>
        <v>Normal</v>
      </c>
      <c r="V1790" s="1" t="str">
        <f t="shared" si="384"/>
        <v>IPO</v>
      </c>
      <c r="W1790" s="1" t="str">
        <f t="shared" si="385"/>
        <v>¥</v>
      </c>
      <c r="X1790" s="1" t="str">
        <f t="shared" si="386"/>
        <v>¥320M</v>
      </c>
      <c r="Y1790" s="1" t="str">
        <f t="shared" si="387"/>
        <v>¥833M</v>
      </c>
      <c r="Z1790" s="1" t="str">
        <f t="shared" si="388"/>
        <v>¥0</v>
      </c>
      <c r="AA1790" s="1" t="str">
        <f t="shared" si="389"/>
        <v>¥2,62,445</v>
      </c>
      <c r="AB1790" s="6">
        <f t="shared" si="390"/>
        <v>21870.405377021634</v>
      </c>
      <c r="AC1790" s="1" t="str">
        <f t="shared" si="391"/>
        <v>Large</v>
      </c>
    </row>
    <row r="1791" spans="1:29">
      <c r="A1791" s="1" t="s">
        <v>3509</v>
      </c>
      <c r="B1791" s="1">
        <v>2013</v>
      </c>
      <c r="C1791" s="1" t="s">
        <v>73</v>
      </c>
      <c r="D1791" s="1" t="s">
        <v>32</v>
      </c>
      <c r="E1791" s="1" t="s">
        <v>37</v>
      </c>
      <c r="F1791" s="1">
        <v>399</v>
      </c>
      <c r="G1791" s="1">
        <v>1816</v>
      </c>
      <c r="H1791" s="1">
        <v>549</v>
      </c>
      <c r="I1791" s="1">
        <v>6.16</v>
      </c>
      <c r="J1791" s="1">
        <v>2</v>
      </c>
      <c r="K1791" s="1" t="s">
        <v>24</v>
      </c>
      <c r="L1791" s="1" t="s">
        <v>19</v>
      </c>
      <c r="M1791" s="1">
        <v>54</v>
      </c>
      <c r="N1791" s="1" t="s">
        <v>20</v>
      </c>
      <c r="O1791" s="1">
        <v>2249540</v>
      </c>
      <c r="P1791" s="1">
        <f t="shared" si="392"/>
        <v>4</v>
      </c>
      <c r="Q1791" s="1">
        <f t="shared" si="379"/>
        <v>11</v>
      </c>
      <c r="R1791" s="5">
        <f t="shared" si="380"/>
        <v>0.21971365638766518</v>
      </c>
      <c r="S1791" s="6">
        <f t="shared" si="381"/>
        <v>302312.77533039649</v>
      </c>
      <c r="T1791" s="4">
        <f t="shared" si="382"/>
        <v>1.3759398496240602</v>
      </c>
      <c r="U1791" s="1" t="str">
        <f t="shared" si="383"/>
        <v>Normal</v>
      </c>
      <c r="V1791" s="1" t="str">
        <f t="shared" si="384"/>
        <v>Acquired</v>
      </c>
      <c r="W1791" s="1" t="str">
        <f t="shared" si="385"/>
        <v>€</v>
      </c>
      <c r="X1791" s="1" t="str">
        <f t="shared" si="386"/>
        <v>€399M</v>
      </c>
      <c r="Y1791" s="1" t="str">
        <f t="shared" si="387"/>
        <v>€549M</v>
      </c>
      <c r="Z1791" s="1" t="str">
        <f t="shared" si="388"/>
        <v>€0</v>
      </c>
      <c r="AA1791" s="1" t="str">
        <f t="shared" si="389"/>
        <v>€3,02,313</v>
      </c>
      <c r="AB1791" s="6">
        <f t="shared" si="390"/>
        <v>25192.731277533039</v>
      </c>
      <c r="AC1791" s="1" t="str">
        <f t="shared" si="391"/>
        <v>Large</v>
      </c>
    </row>
    <row r="1792" spans="1:29">
      <c r="A1792" s="1" t="s">
        <v>2392</v>
      </c>
      <c r="B1792" s="1">
        <v>2013</v>
      </c>
      <c r="C1792" s="1" t="s">
        <v>16</v>
      </c>
      <c r="D1792" s="1" t="s">
        <v>32</v>
      </c>
      <c r="E1792" s="1" t="s">
        <v>40</v>
      </c>
      <c r="F1792" s="1">
        <v>407</v>
      </c>
      <c r="G1792" s="1">
        <v>3117</v>
      </c>
      <c r="H1792" s="1">
        <v>241</v>
      </c>
      <c r="I1792" s="1">
        <v>16.98</v>
      </c>
      <c r="J1792" s="1">
        <v>9</v>
      </c>
      <c r="K1792" s="1" t="s">
        <v>24</v>
      </c>
      <c r="L1792" s="1" t="s">
        <v>24</v>
      </c>
      <c r="M1792" s="1">
        <v>61</v>
      </c>
      <c r="N1792" s="1" t="s">
        <v>29</v>
      </c>
      <c r="O1792" s="1">
        <v>2170827</v>
      </c>
      <c r="P1792" s="1">
        <f t="shared" si="392"/>
        <v>3</v>
      </c>
      <c r="Q1792" s="1">
        <f t="shared" si="379"/>
        <v>11</v>
      </c>
      <c r="R1792" s="5">
        <f t="shared" si="380"/>
        <v>0.13057427013153675</v>
      </c>
      <c r="S1792" s="6">
        <f t="shared" si="381"/>
        <v>77317.933910811684</v>
      </c>
      <c r="T1792" s="4">
        <f t="shared" si="382"/>
        <v>0.59213759213759209</v>
      </c>
      <c r="U1792" s="1" t="str">
        <f t="shared" si="383"/>
        <v>High Performer</v>
      </c>
      <c r="V1792" s="1" t="str">
        <f t="shared" si="384"/>
        <v>Acquired</v>
      </c>
      <c r="W1792" s="1" t="str">
        <f t="shared" si="385"/>
        <v>$</v>
      </c>
      <c r="X1792" s="1" t="str">
        <f t="shared" si="386"/>
        <v>$407M</v>
      </c>
      <c r="Y1792" s="1" t="str">
        <f t="shared" si="387"/>
        <v>$241M</v>
      </c>
      <c r="Z1792" s="1" t="str">
        <f t="shared" si="388"/>
        <v>$0</v>
      </c>
      <c r="AA1792" s="1" t="str">
        <f t="shared" si="389"/>
        <v>$77,318</v>
      </c>
      <c r="AB1792" s="6">
        <f t="shared" si="390"/>
        <v>6443.1611592343061</v>
      </c>
      <c r="AC1792" s="1" t="str">
        <f t="shared" si="391"/>
        <v>Large</v>
      </c>
    </row>
    <row r="1793" spans="1:29">
      <c r="A1793" s="1" t="s">
        <v>1406</v>
      </c>
      <c r="B1793" s="1">
        <v>2013</v>
      </c>
      <c r="C1793" s="1" t="s">
        <v>45</v>
      </c>
      <c r="D1793" s="1" t="s">
        <v>102</v>
      </c>
      <c r="E1793" s="1" t="s">
        <v>37</v>
      </c>
      <c r="F1793" s="1">
        <v>482</v>
      </c>
      <c r="G1793" s="1">
        <v>2663</v>
      </c>
      <c r="H1793" s="1">
        <v>250</v>
      </c>
      <c r="I1793" s="1">
        <v>22.01</v>
      </c>
      <c r="J1793" s="1">
        <v>4</v>
      </c>
      <c r="K1793" s="1" t="s">
        <v>19</v>
      </c>
      <c r="L1793" s="1" t="s">
        <v>24</v>
      </c>
      <c r="M1793" s="1">
        <v>17</v>
      </c>
      <c r="N1793" s="1" t="s">
        <v>20</v>
      </c>
      <c r="O1793" s="1">
        <v>2127718</v>
      </c>
      <c r="P1793" s="1">
        <f t="shared" si="392"/>
        <v>4</v>
      </c>
      <c r="Q1793" s="1">
        <f t="shared" si="379"/>
        <v>11</v>
      </c>
      <c r="R1793" s="5">
        <f t="shared" si="380"/>
        <v>0.18099887345099511</v>
      </c>
      <c r="S1793" s="6">
        <f t="shared" si="381"/>
        <v>93879.083740142698</v>
      </c>
      <c r="T1793" s="4">
        <f t="shared" si="382"/>
        <v>0.51867219917012453</v>
      </c>
      <c r="U1793" s="1" t="str">
        <f t="shared" si="383"/>
        <v>Normal</v>
      </c>
      <c r="V1793" s="1" t="str">
        <f t="shared" si="384"/>
        <v>IPO</v>
      </c>
      <c r="W1793" s="1" t="str">
        <f t="shared" si="385"/>
        <v>A$</v>
      </c>
      <c r="X1793" s="1" t="str">
        <f t="shared" si="386"/>
        <v>A$482M</v>
      </c>
      <c r="Y1793" s="1" t="str">
        <f t="shared" si="387"/>
        <v>A$250M</v>
      </c>
      <c r="Z1793" s="1" t="str">
        <f t="shared" si="388"/>
        <v>A$0</v>
      </c>
      <c r="AA1793" s="1" t="str">
        <f t="shared" si="389"/>
        <v>A$93,879</v>
      </c>
      <c r="AB1793" s="6">
        <f t="shared" si="390"/>
        <v>7823.2569783452245</v>
      </c>
      <c r="AC1793" s="1" t="str">
        <f t="shared" si="391"/>
        <v>Large</v>
      </c>
    </row>
    <row r="1794" spans="1:29">
      <c r="A1794" s="1" t="s">
        <v>4922</v>
      </c>
      <c r="B1794" s="1">
        <v>2013</v>
      </c>
      <c r="C1794" s="1" t="s">
        <v>31</v>
      </c>
      <c r="D1794" s="1" t="s">
        <v>36</v>
      </c>
      <c r="E1794" s="1" t="s">
        <v>37</v>
      </c>
      <c r="F1794" s="1">
        <v>240</v>
      </c>
      <c r="G1794" s="1">
        <v>855</v>
      </c>
      <c r="H1794" s="1">
        <v>964</v>
      </c>
      <c r="I1794" s="1">
        <v>20.78</v>
      </c>
      <c r="J1794" s="1">
        <v>6</v>
      </c>
      <c r="K1794" s="1" t="s">
        <v>24</v>
      </c>
      <c r="L1794" s="1" t="s">
        <v>19</v>
      </c>
      <c r="M1794" s="1">
        <v>51</v>
      </c>
      <c r="N1794" s="1" t="s">
        <v>25</v>
      </c>
      <c r="O1794" s="1">
        <v>2103346</v>
      </c>
      <c r="P1794" s="1">
        <f t="shared" si="392"/>
        <v>4</v>
      </c>
      <c r="Q1794" s="1">
        <f t="shared" ref="Q1794:Q1857" si="393">2024 - B1794</f>
        <v>11</v>
      </c>
      <c r="R1794" s="5">
        <f t="shared" ref="R1794:R1857" si="394">F1794 / G1794</f>
        <v>0.2807017543859649</v>
      </c>
      <c r="S1794" s="6">
        <f t="shared" ref="S1794:S1857" si="395">(H1794 * 1000000) / G1794</f>
        <v>1127485.3801169591</v>
      </c>
      <c r="T1794" s="4">
        <f t="shared" ref="T1794:T1857" si="396">H1794 / F1794</f>
        <v>4.0166666666666666</v>
      </c>
      <c r="U1794" s="1" t="str">
        <f t="shared" ref="U1794:U1857" si="397">IF(AND(J1794&gt;=8, I1794&gt;=1), "High Performer", "Normal")</f>
        <v>Normal</v>
      </c>
      <c r="V1794" s="1" t="str">
        <f t="shared" ref="V1794:V1857" si="398">IF(K1794="Yes", "Acquired",
 IF(L1794="Yes", "IPO", "Still Private"))</f>
        <v>Acquired</v>
      </c>
      <c r="W1794" s="1" t="str">
        <f t="shared" ref="W1794:W1857" si="399">IF(C1794="USA","$",
IF(C1794="India","₹",
IF(C1794="UK","£",
IF(C1794="Germany","€",
IF(C1794="France","€",
IF(C1794="Canada","$",
IF(C1794="Australia","A$",
IF(C1794="China","¥",
IF(C1794="Japan","¥",)))))))))</f>
        <v>€</v>
      </c>
      <c r="X1794" s="1" t="str">
        <f t="shared" ref="X1794:X1857" si="400">W1794 &amp; F1794 &amp; "M"</f>
        <v>€240M</v>
      </c>
      <c r="Y1794" s="1" t="str">
        <f t="shared" ref="Y1794:Y1857" si="401">W1794 &amp; H1794 &amp; "M"</f>
        <v>€964M</v>
      </c>
      <c r="Z1794" s="1" t="str">
        <f t="shared" ref="Z1794:Z1857" si="402">W1794 &amp; TEXT(R1794,"#,##0")</f>
        <v>€0</v>
      </c>
      <c r="AA1794" s="1" t="str">
        <f t="shared" ref="AA1794:AA1857" si="403">W1794 &amp; TEXT(S1794,"#,##0")</f>
        <v>€11,27,485</v>
      </c>
      <c r="AB1794" s="6">
        <f t="shared" ref="AB1794:AB1857" si="404">(H1794 * 1000000) / (12 * G1794)</f>
        <v>93957.115009746587</v>
      </c>
      <c r="AC1794" s="1" t="str">
        <f t="shared" ref="AC1794:AC1857" si="405">IF(F1794&lt;100, "Small", IF(F1794&lt;=200, "Mid",IF(F1794&lt;500,  "Large")))</f>
        <v>Large</v>
      </c>
    </row>
    <row r="1795" spans="1:29">
      <c r="A1795" s="1" t="s">
        <v>2465</v>
      </c>
      <c r="B1795" s="1">
        <v>2013</v>
      </c>
      <c r="C1795" s="1" t="s">
        <v>16</v>
      </c>
      <c r="D1795" s="1" t="s">
        <v>48</v>
      </c>
      <c r="E1795" s="1" t="s">
        <v>28</v>
      </c>
      <c r="F1795" s="1">
        <v>407</v>
      </c>
      <c r="G1795" s="1">
        <v>2734</v>
      </c>
      <c r="H1795" s="1">
        <v>141</v>
      </c>
      <c r="I1795" s="1">
        <v>20.100000000000001</v>
      </c>
      <c r="J1795" s="1">
        <v>3</v>
      </c>
      <c r="K1795" s="1" t="s">
        <v>24</v>
      </c>
      <c r="L1795" s="1" t="s">
        <v>24</v>
      </c>
      <c r="M1795" s="1">
        <v>51</v>
      </c>
      <c r="N1795" s="1" t="s">
        <v>25</v>
      </c>
      <c r="O1795" s="1">
        <v>2090530</v>
      </c>
      <c r="P1795" s="1">
        <f t="shared" si="392"/>
        <v>1</v>
      </c>
      <c r="Q1795" s="1">
        <f t="shared" si="393"/>
        <v>11</v>
      </c>
      <c r="R1795" s="5">
        <f t="shared" si="394"/>
        <v>0.14886613021214337</v>
      </c>
      <c r="S1795" s="6">
        <f t="shared" si="395"/>
        <v>51572.78712509144</v>
      </c>
      <c r="T1795" s="4">
        <f t="shared" si="396"/>
        <v>0.34643734643734642</v>
      </c>
      <c r="U1795" s="1" t="str">
        <f t="shared" si="397"/>
        <v>Normal</v>
      </c>
      <c r="V1795" s="1" t="str">
        <f t="shared" si="398"/>
        <v>Acquired</v>
      </c>
      <c r="W1795" s="1" t="str">
        <f t="shared" si="399"/>
        <v>$</v>
      </c>
      <c r="X1795" s="1" t="str">
        <f t="shared" si="400"/>
        <v>$407M</v>
      </c>
      <c r="Y1795" s="1" t="str">
        <f t="shared" si="401"/>
        <v>$141M</v>
      </c>
      <c r="Z1795" s="1" t="str">
        <f t="shared" si="402"/>
        <v>$0</v>
      </c>
      <c r="AA1795" s="1" t="str">
        <f t="shared" si="403"/>
        <v>$51,573</v>
      </c>
      <c r="AB1795" s="6">
        <f t="shared" si="404"/>
        <v>4297.7322604242863</v>
      </c>
      <c r="AC1795" s="1" t="str">
        <f t="shared" si="405"/>
        <v>Large</v>
      </c>
    </row>
    <row r="1796" spans="1:29">
      <c r="A1796" s="1" t="s">
        <v>1228</v>
      </c>
      <c r="B1796" s="1">
        <v>2013</v>
      </c>
      <c r="C1796" s="1" t="s">
        <v>73</v>
      </c>
      <c r="D1796" s="1" t="s">
        <v>17</v>
      </c>
      <c r="E1796" s="1" t="s">
        <v>23</v>
      </c>
      <c r="F1796" s="1">
        <v>469</v>
      </c>
      <c r="G1796" s="1">
        <v>1972</v>
      </c>
      <c r="H1796" s="1">
        <v>455</v>
      </c>
      <c r="I1796" s="1">
        <v>40.49</v>
      </c>
      <c r="J1796" s="1">
        <v>2</v>
      </c>
      <c r="K1796" s="1" t="s">
        <v>19</v>
      </c>
      <c r="L1796" s="1" t="s">
        <v>24</v>
      </c>
      <c r="M1796" s="1">
        <v>54</v>
      </c>
      <c r="N1796" s="1" t="s">
        <v>20</v>
      </c>
      <c r="O1796" s="1">
        <v>2069942</v>
      </c>
      <c r="P1796" s="1">
        <f t="shared" si="392"/>
        <v>5</v>
      </c>
      <c r="Q1796" s="1">
        <f t="shared" si="393"/>
        <v>11</v>
      </c>
      <c r="R1796" s="5">
        <f t="shared" si="394"/>
        <v>0.23782961460446247</v>
      </c>
      <c r="S1796" s="6">
        <f t="shared" si="395"/>
        <v>230730.22312373226</v>
      </c>
      <c r="T1796" s="4">
        <f t="shared" si="396"/>
        <v>0.97014925373134331</v>
      </c>
      <c r="U1796" s="1" t="str">
        <f t="shared" si="397"/>
        <v>Normal</v>
      </c>
      <c r="V1796" s="1" t="str">
        <f t="shared" si="398"/>
        <v>IPO</v>
      </c>
      <c r="W1796" s="1" t="str">
        <f t="shared" si="399"/>
        <v>€</v>
      </c>
      <c r="X1796" s="1" t="str">
        <f t="shared" si="400"/>
        <v>€469M</v>
      </c>
      <c r="Y1796" s="1" t="str">
        <f t="shared" si="401"/>
        <v>€455M</v>
      </c>
      <c r="Z1796" s="1" t="str">
        <f t="shared" si="402"/>
        <v>€0</v>
      </c>
      <c r="AA1796" s="1" t="str">
        <f t="shared" si="403"/>
        <v>€2,30,730</v>
      </c>
      <c r="AB1796" s="6">
        <f t="shared" si="404"/>
        <v>19227.518593644356</v>
      </c>
      <c r="AC1796" s="1" t="str">
        <f t="shared" si="405"/>
        <v>Large</v>
      </c>
    </row>
    <row r="1797" spans="1:29">
      <c r="A1797" s="1" t="s">
        <v>3442</v>
      </c>
      <c r="B1797" s="1">
        <v>2013</v>
      </c>
      <c r="C1797" s="1" t="s">
        <v>16</v>
      </c>
      <c r="D1797" s="1" t="s">
        <v>36</v>
      </c>
      <c r="E1797" s="1" t="s">
        <v>18</v>
      </c>
      <c r="F1797" s="1">
        <v>271</v>
      </c>
      <c r="G1797" s="1">
        <v>2675</v>
      </c>
      <c r="H1797" s="1">
        <v>90</v>
      </c>
      <c r="I1797" s="1">
        <v>7.83</v>
      </c>
      <c r="J1797" s="1">
        <v>7</v>
      </c>
      <c r="K1797" s="1" t="s">
        <v>24</v>
      </c>
      <c r="L1797" s="1" t="s">
        <v>19</v>
      </c>
      <c r="M1797" s="1">
        <v>3</v>
      </c>
      <c r="N1797" s="1" t="s">
        <v>20</v>
      </c>
      <c r="O1797" s="1">
        <v>2016477</v>
      </c>
      <c r="P1797" s="1">
        <f t="shared" si="392"/>
        <v>2</v>
      </c>
      <c r="Q1797" s="1">
        <f t="shared" si="393"/>
        <v>11</v>
      </c>
      <c r="R1797" s="5">
        <f t="shared" si="394"/>
        <v>0.10130841121495326</v>
      </c>
      <c r="S1797" s="6">
        <f t="shared" si="395"/>
        <v>33644.859813084113</v>
      </c>
      <c r="T1797" s="4">
        <f t="shared" si="396"/>
        <v>0.33210332103321033</v>
      </c>
      <c r="U1797" s="1" t="str">
        <f t="shared" si="397"/>
        <v>Normal</v>
      </c>
      <c r="V1797" s="1" t="str">
        <f t="shared" si="398"/>
        <v>Acquired</v>
      </c>
      <c r="W1797" s="1" t="str">
        <f t="shared" si="399"/>
        <v>$</v>
      </c>
      <c r="X1797" s="1" t="str">
        <f t="shared" si="400"/>
        <v>$271M</v>
      </c>
      <c r="Y1797" s="1" t="str">
        <f t="shared" si="401"/>
        <v>$90M</v>
      </c>
      <c r="Z1797" s="1" t="str">
        <f t="shared" si="402"/>
        <v>$0</v>
      </c>
      <c r="AA1797" s="1" t="str">
        <f t="shared" si="403"/>
        <v>$33,645</v>
      </c>
      <c r="AB1797" s="6">
        <f t="shared" si="404"/>
        <v>2803.7383177570096</v>
      </c>
      <c r="AC1797" s="1" t="str">
        <f t="shared" si="405"/>
        <v>Large</v>
      </c>
    </row>
    <row r="1798" spans="1:29">
      <c r="A1798" s="1" t="s">
        <v>4228</v>
      </c>
      <c r="B1798" s="1">
        <v>2013</v>
      </c>
      <c r="C1798" s="1" t="s">
        <v>42</v>
      </c>
      <c r="D1798" s="1" t="s">
        <v>46</v>
      </c>
      <c r="E1798" s="1" t="s">
        <v>28</v>
      </c>
      <c r="F1798" s="1">
        <v>376</v>
      </c>
      <c r="G1798" s="1">
        <v>2225</v>
      </c>
      <c r="H1798" s="1">
        <v>596</v>
      </c>
      <c r="I1798" s="1">
        <v>36.5</v>
      </c>
      <c r="J1798" s="1">
        <v>8</v>
      </c>
      <c r="K1798" s="1" t="s">
        <v>19</v>
      </c>
      <c r="L1798" s="1" t="s">
        <v>19</v>
      </c>
      <c r="M1798" s="1">
        <v>59</v>
      </c>
      <c r="N1798" s="1" t="s">
        <v>29</v>
      </c>
      <c r="O1798" s="1">
        <v>2005831</v>
      </c>
      <c r="P1798" s="1">
        <f t="shared" si="392"/>
        <v>1</v>
      </c>
      <c r="Q1798" s="1">
        <f t="shared" si="393"/>
        <v>11</v>
      </c>
      <c r="R1798" s="5">
        <f t="shared" si="394"/>
        <v>0.16898876404494381</v>
      </c>
      <c r="S1798" s="6">
        <f t="shared" si="395"/>
        <v>267865.16853932582</v>
      </c>
      <c r="T1798" s="4">
        <f t="shared" si="396"/>
        <v>1.5851063829787233</v>
      </c>
      <c r="U1798" s="1" t="str">
        <f t="shared" si="397"/>
        <v>High Performer</v>
      </c>
      <c r="V1798" s="1" t="str">
        <f t="shared" si="398"/>
        <v>Still Private</v>
      </c>
      <c r="W1798" s="1" t="str">
        <f t="shared" si="399"/>
        <v>¥</v>
      </c>
      <c r="X1798" s="1" t="str">
        <f t="shared" si="400"/>
        <v>¥376M</v>
      </c>
      <c r="Y1798" s="1" t="str">
        <f t="shared" si="401"/>
        <v>¥596M</v>
      </c>
      <c r="Z1798" s="1" t="str">
        <f t="shared" si="402"/>
        <v>¥0</v>
      </c>
      <c r="AA1798" s="1" t="str">
        <f t="shared" si="403"/>
        <v>¥2,67,865</v>
      </c>
      <c r="AB1798" s="6">
        <f t="shared" si="404"/>
        <v>22322.097378277154</v>
      </c>
      <c r="AC1798" s="1" t="str">
        <f t="shared" si="405"/>
        <v>Large</v>
      </c>
    </row>
    <row r="1799" spans="1:29">
      <c r="A1799" s="1" t="s">
        <v>3721</v>
      </c>
      <c r="B1799" s="1">
        <v>2013</v>
      </c>
      <c r="C1799" s="1" t="s">
        <v>27</v>
      </c>
      <c r="D1799" s="1" t="s">
        <v>32</v>
      </c>
      <c r="E1799" s="1" t="s">
        <v>28</v>
      </c>
      <c r="F1799" s="1">
        <v>295</v>
      </c>
      <c r="G1799" s="1">
        <v>2896</v>
      </c>
      <c r="H1799" s="1">
        <v>192</v>
      </c>
      <c r="I1799" s="1">
        <v>36.880000000000003</v>
      </c>
      <c r="J1799" s="1">
        <v>9</v>
      </c>
      <c r="K1799" s="1" t="s">
        <v>24</v>
      </c>
      <c r="L1799" s="1" t="s">
        <v>24</v>
      </c>
      <c r="M1799" s="1">
        <v>26</v>
      </c>
      <c r="N1799" s="1" t="s">
        <v>33</v>
      </c>
      <c r="O1799" s="1">
        <v>1909865</v>
      </c>
      <c r="P1799" s="1">
        <f t="shared" si="392"/>
        <v>1</v>
      </c>
      <c r="Q1799" s="1">
        <f t="shared" si="393"/>
        <v>11</v>
      </c>
      <c r="R1799" s="5">
        <f t="shared" si="394"/>
        <v>0.1018646408839779</v>
      </c>
      <c r="S1799" s="6">
        <f t="shared" si="395"/>
        <v>66298.342541436461</v>
      </c>
      <c r="T1799" s="4">
        <f t="shared" si="396"/>
        <v>0.6508474576271186</v>
      </c>
      <c r="U1799" s="1" t="str">
        <f t="shared" si="397"/>
        <v>High Performer</v>
      </c>
      <c r="V1799" s="1" t="str">
        <f t="shared" si="398"/>
        <v>Acquired</v>
      </c>
      <c r="W1799" s="1" t="str">
        <f t="shared" si="399"/>
        <v>$</v>
      </c>
      <c r="X1799" s="1" t="str">
        <f t="shared" si="400"/>
        <v>$295M</v>
      </c>
      <c r="Y1799" s="1" t="str">
        <f t="shared" si="401"/>
        <v>$192M</v>
      </c>
      <c r="Z1799" s="1" t="str">
        <f t="shared" si="402"/>
        <v>$0</v>
      </c>
      <c r="AA1799" s="1" t="str">
        <f t="shared" si="403"/>
        <v>$66,298</v>
      </c>
      <c r="AB1799" s="6">
        <f t="shared" si="404"/>
        <v>5524.861878453039</v>
      </c>
      <c r="AC1799" s="1" t="str">
        <f t="shared" si="405"/>
        <v>Large</v>
      </c>
    </row>
    <row r="1800" spans="1:29">
      <c r="A1800" s="1" t="s">
        <v>3500</v>
      </c>
      <c r="B1800" s="1">
        <v>2013</v>
      </c>
      <c r="C1800" s="1" t="s">
        <v>27</v>
      </c>
      <c r="D1800" s="1" t="s">
        <v>48</v>
      </c>
      <c r="E1800" s="1" t="s">
        <v>37</v>
      </c>
      <c r="F1800" s="1">
        <v>481</v>
      </c>
      <c r="G1800" s="1">
        <v>1098</v>
      </c>
      <c r="H1800" s="1">
        <v>836</v>
      </c>
      <c r="I1800" s="1">
        <v>35.369999999999997</v>
      </c>
      <c r="J1800" s="1">
        <v>3</v>
      </c>
      <c r="K1800" s="1" t="s">
        <v>19</v>
      </c>
      <c r="L1800" s="1" t="s">
        <v>24</v>
      </c>
      <c r="M1800" s="1">
        <v>4</v>
      </c>
      <c r="N1800" s="1" t="s">
        <v>29</v>
      </c>
      <c r="O1800" s="1">
        <v>1862730</v>
      </c>
      <c r="P1800" s="1">
        <f t="shared" si="392"/>
        <v>4</v>
      </c>
      <c r="Q1800" s="1">
        <f t="shared" si="393"/>
        <v>11</v>
      </c>
      <c r="R1800" s="5">
        <f t="shared" si="394"/>
        <v>0.43806921675774135</v>
      </c>
      <c r="S1800" s="6">
        <f t="shared" si="395"/>
        <v>761384.33515482699</v>
      </c>
      <c r="T1800" s="4">
        <f t="shared" si="396"/>
        <v>1.7380457380457381</v>
      </c>
      <c r="U1800" s="1" t="str">
        <f t="shared" si="397"/>
        <v>Normal</v>
      </c>
      <c r="V1800" s="1" t="str">
        <f t="shared" si="398"/>
        <v>IPO</v>
      </c>
      <c r="W1800" s="1" t="str">
        <f t="shared" si="399"/>
        <v>$</v>
      </c>
      <c r="X1800" s="1" t="str">
        <f t="shared" si="400"/>
        <v>$481M</v>
      </c>
      <c r="Y1800" s="1" t="str">
        <f t="shared" si="401"/>
        <v>$836M</v>
      </c>
      <c r="Z1800" s="1" t="str">
        <f t="shared" si="402"/>
        <v>$0</v>
      </c>
      <c r="AA1800" s="1" t="str">
        <f t="shared" si="403"/>
        <v>$7,61,384</v>
      </c>
      <c r="AB1800" s="6">
        <f t="shared" si="404"/>
        <v>63448.694596235582</v>
      </c>
      <c r="AC1800" s="1" t="str">
        <f t="shared" si="405"/>
        <v>Large</v>
      </c>
    </row>
    <row r="1801" spans="1:29">
      <c r="A1801" s="1" t="s">
        <v>907</v>
      </c>
      <c r="B1801" s="1">
        <v>2013</v>
      </c>
      <c r="C1801" s="1" t="s">
        <v>59</v>
      </c>
      <c r="D1801" s="1" t="s">
        <v>36</v>
      </c>
      <c r="E1801" s="1" t="s">
        <v>28</v>
      </c>
      <c r="F1801" s="1">
        <v>452</v>
      </c>
      <c r="G1801" s="1">
        <v>2362</v>
      </c>
      <c r="H1801" s="1">
        <v>137</v>
      </c>
      <c r="I1801" s="1">
        <v>47.28</v>
      </c>
      <c r="J1801" s="1">
        <v>7</v>
      </c>
      <c r="K1801" s="1" t="s">
        <v>24</v>
      </c>
      <c r="L1801" s="1" t="s">
        <v>24</v>
      </c>
      <c r="M1801" s="1">
        <v>66</v>
      </c>
      <c r="N1801" s="1" t="s">
        <v>25</v>
      </c>
      <c r="O1801" s="1">
        <v>1791605</v>
      </c>
      <c r="P1801" s="1">
        <f t="shared" ref="P1801:P1864" si="406">IF(E1801="Seed", 1,
 IF(E1801="Series A", 2,
 IF(E1801="Series B", 3,
 IF(E1801="Series C", 4,
 IF(E1801="IPO", 5, "")))))</f>
        <v>1</v>
      </c>
      <c r="Q1801" s="1">
        <f t="shared" si="393"/>
        <v>11</v>
      </c>
      <c r="R1801" s="5">
        <f t="shared" si="394"/>
        <v>0.19136325148179509</v>
      </c>
      <c r="S1801" s="6">
        <f t="shared" si="395"/>
        <v>58001.69348010161</v>
      </c>
      <c r="T1801" s="4">
        <f t="shared" si="396"/>
        <v>0.30309734513274339</v>
      </c>
      <c r="U1801" s="1" t="str">
        <f t="shared" si="397"/>
        <v>Normal</v>
      </c>
      <c r="V1801" s="1" t="str">
        <f t="shared" si="398"/>
        <v>Acquired</v>
      </c>
      <c r="W1801" s="1" t="str">
        <f t="shared" si="399"/>
        <v>₹</v>
      </c>
      <c r="X1801" s="1" t="str">
        <f t="shared" si="400"/>
        <v>₹452M</v>
      </c>
      <c r="Y1801" s="1" t="str">
        <f t="shared" si="401"/>
        <v>₹137M</v>
      </c>
      <c r="Z1801" s="1" t="str">
        <f t="shared" si="402"/>
        <v>₹0</v>
      </c>
      <c r="AA1801" s="1" t="str">
        <f t="shared" si="403"/>
        <v>₹58,002</v>
      </c>
      <c r="AB1801" s="6">
        <f t="shared" si="404"/>
        <v>4833.4744566751342</v>
      </c>
      <c r="AC1801" s="1" t="str">
        <f t="shared" si="405"/>
        <v>Large</v>
      </c>
    </row>
    <row r="1802" spans="1:29">
      <c r="A1802" s="1" t="s">
        <v>2794</v>
      </c>
      <c r="B1802" s="1">
        <v>2013</v>
      </c>
      <c r="C1802" s="1" t="s">
        <v>31</v>
      </c>
      <c r="D1802" s="1" t="s">
        <v>51</v>
      </c>
      <c r="E1802" s="1" t="s">
        <v>28</v>
      </c>
      <c r="F1802" s="1">
        <v>271</v>
      </c>
      <c r="G1802" s="1">
        <v>301</v>
      </c>
      <c r="H1802" s="1">
        <v>195</v>
      </c>
      <c r="I1802" s="1">
        <v>45.63</v>
      </c>
      <c r="J1802" s="1">
        <v>4</v>
      </c>
      <c r="K1802" s="1" t="s">
        <v>24</v>
      </c>
      <c r="L1802" s="1" t="s">
        <v>19</v>
      </c>
      <c r="M1802" s="1">
        <v>38</v>
      </c>
      <c r="N1802" s="1" t="s">
        <v>29</v>
      </c>
      <c r="O1802" s="1">
        <v>1775817</v>
      </c>
      <c r="P1802" s="1">
        <f t="shared" si="406"/>
        <v>1</v>
      </c>
      <c r="Q1802" s="1">
        <f t="shared" si="393"/>
        <v>11</v>
      </c>
      <c r="R1802" s="5">
        <f t="shared" si="394"/>
        <v>0.90033222591362128</v>
      </c>
      <c r="S1802" s="6">
        <f t="shared" si="395"/>
        <v>647840.53156146174</v>
      </c>
      <c r="T1802" s="4">
        <f t="shared" si="396"/>
        <v>0.71955719557195574</v>
      </c>
      <c r="U1802" s="1" t="str">
        <f t="shared" si="397"/>
        <v>Normal</v>
      </c>
      <c r="V1802" s="1" t="str">
        <f t="shared" si="398"/>
        <v>Acquired</v>
      </c>
      <c r="W1802" s="1" t="str">
        <f t="shared" si="399"/>
        <v>€</v>
      </c>
      <c r="X1802" s="1" t="str">
        <f t="shared" si="400"/>
        <v>€271M</v>
      </c>
      <c r="Y1802" s="1" t="str">
        <f t="shared" si="401"/>
        <v>€195M</v>
      </c>
      <c r="Z1802" s="1" t="str">
        <f t="shared" si="402"/>
        <v>€1</v>
      </c>
      <c r="AA1802" s="1" t="str">
        <f t="shared" si="403"/>
        <v>€6,47,841</v>
      </c>
      <c r="AB1802" s="6">
        <f t="shared" si="404"/>
        <v>53986.710963455153</v>
      </c>
      <c r="AC1802" s="1" t="str">
        <f t="shared" si="405"/>
        <v>Large</v>
      </c>
    </row>
    <row r="1803" spans="1:29">
      <c r="A1803" s="1" t="s">
        <v>2401</v>
      </c>
      <c r="B1803" s="1">
        <v>2013</v>
      </c>
      <c r="C1803" s="1" t="s">
        <v>42</v>
      </c>
      <c r="D1803" s="1" t="s">
        <v>32</v>
      </c>
      <c r="E1803" s="1" t="s">
        <v>40</v>
      </c>
      <c r="F1803" s="1">
        <v>330</v>
      </c>
      <c r="G1803" s="1">
        <v>4961</v>
      </c>
      <c r="H1803" s="1">
        <v>635</v>
      </c>
      <c r="I1803" s="1">
        <v>34.35</v>
      </c>
      <c r="J1803" s="1">
        <v>5</v>
      </c>
      <c r="K1803" s="1" t="s">
        <v>19</v>
      </c>
      <c r="L1803" s="1" t="s">
        <v>19</v>
      </c>
      <c r="M1803" s="1">
        <v>59</v>
      </c>
      <c r="N1803" s="1" t="s">
        <v>25</v>
      </c>
      <c r="O1803" s="1">
        <v>1686123</v>
      </c>
      <c r="P1803" s="1">
        <f t="shared" si="406"/>
        <v>3</v>
      </c>
      <c r="Q1803" s="1">
        <f t="shared" si="393"/>
        <v>11</v>
      </c>
      <c r="R1803" s="5">
        <f t="shared" si="394"/>
        <v>6.6518847006651879E-2</v>
      </c>
      <c r="S1803" s="6">
        <f t="shared" si="395"/>
        <v>127998.38742189074</v>
      </c>
      <c r="T1803" s="4">
        <f t="shared" si="396"/>
        <v>1.9242424242424243</v>
      </c>
      <c r="U1803" s="1" t="str">
        <f t="shared" si="397"/>
        <v>Normal</v>
      </c>
      <c r="V1803" s="1" t="str">
        <f t="shared" si="398"/>
        <v>Still Private</v>
      </c>
      <c r="W1803" s="1" t="str">
        <f t="shared" si="399"/>
        <v>¥</v>
      </c>
      <c r="X1803" s="1" t="str">
        <f t="shared" si="400"/>
        <v>¥330M</v>
      </c>
      <c r="Y1803" s="1" t="str">
        <f t="shared" si="401"/>
        <v>¥635M</v>
      </c>
      <c r="Z1803" s="1" t="str">
        <f t="shared" si="402"/>
        <v>¥0</v>
      </c>
      <c r="AA1803" s="1" t="str">
        <f t="shared" si="403"/>
        <v>¥1,27,998</v>
      </c>
      <c r="AB1803" s="6">
        <f t="shared" si="404"/>
        <v>10666.532285157562</v>
      </c>
      <c r="AC1803" s="1" t="str">
        <f t="shared" si="405"/>
        <v>Large</v>
      </c>
    </row>
    <row r="1804" spans="1:29">
      <c r="A1804" s="1" t="s">
        <v>4591</v>
      </c>
      <c r="B1804" s="1">
        <v>2013</v>
      </c>
      <c r="C1804" s="1" t="s">
        <v>42</v>
      </c>
      <c r="D1804" s="1" t="s">
        <v>46</v>
      </c>
      <c r="E1804" s="1" t="s">
        <v>37</v>
      </c>
      <c r="F1804" s="1">
        <v>383</v>
      </c>
      <c r="G1804" s="1">
        <v>1440</v>
      </c>
      <c r="H1804" s="1">
        <v>492</v>
      </c>
      <c r="I1804" s="1">
        <v>39.51</v>
      </c>
      <c r="J1804" s="1">
        <v>3</v>
      </c>
      <c r="K1804" s="1" t="s">
        <v>19</v>
      </c>
      <c r="L1804" s="1" t="s">
        <v>19</v>
      </c>
      <c r="M1804" s="1">
        <v>89</v>
      </c>
      <c r="N1804" s="1" t="s">
        <v>29</v>
      </c>
      <c r="O1804" s="1">
        <v>1640230</v>
      </c>
      <c r="P1804" s="1">
        <f t="shared" si="406"/>
        <v>4</v>
      </c>
      <c r="Q1804" s="1">
        <f t="shared" si="393"/>
        <v>11</v>
      </c>
      <c r="R1804" s="5">
        <f t="shared" si="394"/>
        <v>0.26597222222222222</v>
      </c>
      <c r="S1804" s="6">
        <f t="shared" si="395"/>
        <v>341666.66666666669</v>
      </c>
      <c r="T1804" s="4">
        <f t="shared" si="396"/>
        <v>1.2845953002610966</v>
      </c>
      <c r="U1804" s="1" t="str">
        <f t="shared" si="397"/>
        <v>Normal</v>
      </c>
      <c r="V1804" s="1" t="str">
        <f t="shared" si="398"/>
        <v>Still Private</v>
      </c>
      <c r="W1804" s="1" t="str">
        <f t="shared" si="399"/>
        <v>¥</v>
      </c>
      <c r="X1804" s="1" t="str">
        <f t="shared" si="400"/>
        <v>¥383M</v>
      </c>
      <c r="Y1804" s="1" t="str">
        <f t="shared" si="401"/>
        <v>¥492M</v>
      </c>
      <c r="Z1804" s="1" t="str">
        <f t="shared" si="402"/>
        <v>¥0</v>
      </c>
      <c r="AA1804" s="1" t="str">
        <f t="shared" si="403"/>
        <v>¥3,41,667</v>
      </c>
      <c r="AB1804" s="6">
        <f t="shared" si="404"/>
        <v>28472.222222222223</v>
      </c>
      <c r="AC1804" s="1" t="str">
        <f t="shared" si="405"/>
        <v>Large</v>
      </c>
    </row>
    <row r="1805" spans="1:29">
      <c r="A1805" s="1" t="s">
        <v>3675</v>
      </c>
      <c r="B1805" s="1">
        <v>2013</v>
      </c>
      <c r="C1805" s="1" t="s">
        <v>73</v>
      </c>
      <c r="D1805" s="1" t="s">
        <v>43</v>
      </c>
      <c r="E1805" s="1" t="s">
        <v>37</v>
      </c>
      <c r="F1805" s="1">
        <v>247</v>
      </c>
      <c r="G1805" s="1">
        <v>1508</v>
      </c>
      <c r="H1805" s="1">
        <v>363</v>
      </c>
      <c r="I1805" s="1">
        <v>26.23</v>
      </c>
      <c r="J1805" s="1">
        <v>2</v>
      </c>
      <c r="K1805" s="1" t="s">
        <v>24</v>
      </c>
      <c r="L1805" s="1" t="s">
        <v>24</v>
      </c>
      <c r="M1805" s="1">
        <v>16</v>
      </c>
      <c r="N1805" s="1" t="s">
        <v>49</v>
      </c>
      <c r="O1805" s="1">
        <v>1635800</v>
      </c>
      <c r="P1805" s="1">
        <f t="shared" si="406"/>
        <v>4</v>
      </c>
      <c r="Q1805" s="1">
        <f t="shared" si="393"/>
        <v>11</v>
      </c>
      <c r="R1805" s="5">
        <f t="shared" si="394"/>
        <v>0.16379310344827586</v>
      </c>
      <c r="S1805" s="6">
        <f t="shared" si="395"/>
        <v>240716.18037135279</v>
      </c>
      <c r="T1805" s="4">
        <f t="shared" si="396"/>
        <v>1.4696356275303644</v>
      </c>
      <c r="U1805" s="1" t="str">
        <f t="shared" si="397"/>
        <v>Normal</v>
      </c>
      <c r="V1805" s="1" t="str">
        <f t="shared" si="398"/>
        <v>Acquired</v>
      </c>
      <c r="W1805" s="1" t="str">
        <f t="shared" si="399"/>
        <v>€</v>
      </c>
      <c r="X1805" s="1" t="str">
        <f t="shared" si="400"/>
        <v>€247M</v>
      </c>
      <c r="Y1805" s="1" t="str">
        <f t="shared" si="401"/>
        <v>€363M</v>
      </c>
      <c r="Z1805" s="1" t="str">
        <f t="shared" si="402"/>
        <v>€0</v>
      </c>
      <c r="AA1805" s="1" t="str">
        <f t="shared" si="403"/>
        <v>€2,40,716</v>
      </c>
      <c r="AB1805" s="6">
        <f t="shared" si="404"/>
        <v>20059.681697612734</v>
      </c>
      <c r="AC1805" s="1" t="str">
        <f t="shared" si="405"/>
        <v>Large</v>
      </c>
    </row>
    <row r="1806" spans="1:29">
      <c r="A1806" s="1" t="s">
        <v>1734</v>
      </c>
      <c r="B1806" s="1">
        <v>2013</v>
      </c>
      <c r="C1806" s="1" t="s">
        <v>31</v>
      </c>
      <c r="D1806" s="1" t="s">
        <v>36</v>
      </c>
      <c r="E1806" s="1" t="s">
        <v>23</v>
      </c>
      <c r="F1806" s="1">
        <v>447</v>
      </c>
      <c r="G1806" s="1">
        <v>3966</v>
      </c>
      <c r="H1806" s="1">
        <v>862</v>
      </c>
      <c r="I1806" s="1">
        <v>43.84</v>
      </c>
      <c r="J1806" s="1">
        <v>6</v>
      </c>
      <c r="K1806" s="1" t="s">
        <v>19</v>
      </c>
      <c r="L1806" s="1" t="s">
        <v>24</v>
      </c>
      <c r="M1806" s="1">
        <v>21</v>
      </c>
      <c r="N1806" s="1" t="s">
        <v>20</v>
      </c>
      <c r="O1806" s="1">
        <v>1625600</v>
      </c>
      <c r="P1806" s="1">
        <f t="shared" si="406"/>
        <v>5</v>
      </c>
      <c r="Q1806" s="1">
        <f t="shared" si="393"/>
        <v>11</v>
      </c>
      <c r="R1806" s="5">
        <f t="shared" si="394"/>
        <v>0.11270801815431165</v>
      </c>
      <c r="S1806" s="6">
        <f t="shared" si="395"/>
        <v>217347.4533535048</v>
      </c>
      <c r="T1806" s="4">
        <f t="shared" si="396"/>
        <v>1.9284116331096197</v>
      </c>
      <c r="U1806" s="1" t="str">
        <f t="shared" si="397"/>
        <v>Normal</v>
      </c>
      <c r="V1806" s="1" t="str">
        <f t="shared" si="398"/>
        <v>IPO</v>
      </c>
      <c r="W1806" s="1" t="str">
        <f t="shared" si="399"/>
        <v>€</v>
      </c>
      <c r="X1806" s="1" t="str">
        <f t="shared" si="400"/>
        <v>€447M</v>
      </c>
      <c r="Y1806" s="1" t="str">
        <f t="shared" si="401"/>
        <v>€862M</v>
      </c>
      <c r="Z1806" s="1" t="str">
        <f t="shared" si="402"/>
        <v>€0</v>
      </c>
      <c r="AA1806" s="1" t="str">
        <f t="shared" si="403"/>
        <v>€2,17,347</v>
      </c>
      <c r="AB1806" s="6">
        <f t="shared" si="404"/>
        <v>18112.287779458733</v>
      </c>
      <c r="AC1806" s="1" t="str">
        <f t="shared" si="405"/>
        <v>Large</v>
      </c>
    </row>
    <row r="1807" spans="1:29">
      <c r="A1807" s="1" t="s">
        <v>2007</v>
      </c>
      <c r="B1807" s="1">
        <v>2013</v>
      </c>
      <c r="C1807" s="1" t="s">
        <v>22</v>
      </c>
      <c r="D1807" s="1" t="s">
        <v>32</v>
      </c>
      <c r="E1807" s="1" t="s">
        <v>40</v>
      </c>
      <c r="F1807" s="1">
        <v>220</v>
      </c>
      <c r="G1807" s="1">
        <v>617</v>
      </c>
      <c r="H1807" s="1">
        <v>13</v>
      </c>
      <c r="I1807" s="1">
        <v>41.25</v>
      </c>
      <c r="J1807" s="1">
        <v>6</v>
      </c>
      <c r="K1807" s="1" t="s">
        <v>24</v>
      </c>
      <c r="L1807" s="1" t="s">
        <v>19</v>
      </c>
      <c r="M1807" s="1">
        <v>84</v>
      </c>
      <c r="N1807" s="1" t="s">
        <v>33</v>
      </c>
      <c r="O1807" s="1">
        <v>1545447</v>
      </c>
      <c r="P1807" s="1">
        <f t="shared" si="406"/>
        <v>3</v>
      </c>
      <c r="Q1807" s="1">
        <f t="shared" si="393"/>
        <v>11</v>
      </c>
      <c r="R1807" s="5">
        <f t="shared" si="394"/>
        <v>0.3565640194489465</v>
      </c>
      <c r="S1807" s="6">
        <f t="shared" si="395"/>
        <v>21069.692058346838</v>
      </c>
      <c r="T1807" s="4">
        <f t="shared" si="396"/>
        <v>5.909090909090909E-2</v>
      </c>
      <c r="U1807" s="1" t="str">
        <f t="shared" si="397"/>
        <v>Normal</v>
      </c>
      <c r="V1807" s="1" t="str">
        <f t="shared" si="398"/>
        <v>Acquired</v>
      </c>
      <c r="W1807" s="1" t="str">
        <f t="shared" si="399"/>
        <v>£</v>
      </c>
      <c r="X1807" s="1" t="str">
        <f t="shared" si="400"/>
        <v>£220M</v>
      </c>
      <c r="Y1807" s="1" t="str">
        <f t="shared" si="401"/>
        <v>£13M</v>
      </c>
      <c r="Z1807" s="1" t="str">
        <f t="shared" si="402"/>
        <v>£0</v>
      </c>
      <c r="AA1807" s="1" t="str">
        <f t="shared" si="403"/>
        <v>£21,070</v>
      </c>
      <c r="AB1807" s="6">
        <f t="shared" si="404"/>
        <v>1755.8076715289033</v>
      </c>
      <c r="AC1807" s="1" t="str">
        <f t="shared" si="405"/>
        <v>Large</v>
      </c>
    </row>
    <row r="1808" spans="1:29">
      <c r="A1808" s="1" t="s">
        <v>3914</v>
      </c>
      <c r="B1808" s="1">
        <v>2013</v>
      </c>
      <c r="C1808" s="1" t="s">
        <v>59</v>
      </c>
      <c r="D1808" s="1" t="s">
        <v>95</v>
      </c>
      <c r="E1808" s="1" t="s">
        <v>18</v>
      </c>
      <c r="F1808" s="1">
        <v>337</v>
      </c>
      <c r="G1808" s="1">
        <v>466</v>
      </c>
      <c r="H1808" s="1">
        <v>336</v>
      </c>
      <c r="I1808" s="1">
        <v>12.42</v>
      </c>
      <c r="J1808" s="1">
        <v>3</v>
      </c>
      <c r="K1808" s="1" t="s">
        <v>19</v>
      </c>
      <c r="L1808" s="1" t="s">
        <v>19</v>
      </c>
      <c r="M1808" s="1">
        <v>96</v>
      </c>
      <c r="N1808" s="1" t="s">
        <v>29</v>
      </c>
      <c r="O1808" s="1">
        <v>1502236</v>
      </c>
      <c r="P1808" s="1">
        <f t="shared" si="406"/>
        <v>2</v>
      </c>
      <c r="Q1808" s="1">
        <f t="shared" si="393"/>
        <v>11</v>
      </c>
      <c r="R1808" s="5">
        <f t="shared" si="394"/>
        <v>0.72317596566523601</v>
      </c>
      <c r="S1808" s="6">
        <f t="shared" si="395"/>
        <v>721030.04291845497</v>
      </c>
      <c r="T1808" s="4">
        <f t="shared" si="396"/>
        <v>0.9970326409495549</v>
      </c>
      <c r="U1808" s="1" t="str">
        <f t="shared" si="397"/>
        <v>Normal</v>
      </c>
      <c r="V1808" s="1" t="str">
        <f t="shared" si="398"/>
        <v>Still Private</v>
      </c>
      <c r="W1808" s="1" t="str">
        <f t="shared" si="399"/>
        <v>₹</v>
      </c>
      <c r="X1808" s="1" t="str">
        <f t="shared" si="400"/>
        <v>₹337M</v>
      </c>
      <c r="Y1808" s="1" t="str">
        <f t="shared" si="401"/>
        <v>₹336M</v>
      </c>
      <c r="Z1808" s="1" t="str">
        <f t="shared" si="402"/>
        <v>₹1</v>
      </c>
      <c r="AA1808" s="1" t="str">
        <f t="shared" si="403"/>
        <v>₹7,21,030</v>
      </c>
      <c r="AB1808" s="6">
        <f t="shared" si="404"/>
        <v>60085.836909871243</v>
      </c>
      <c r="AC1808" s="1" t="str">
        <f t="shared" si="405"/>
        <v>Large</v>
      </c>
    </row>
    <row r="1809" spans="1:29">
      <c r="A1809" s="1" t="s">
        <v>3884</v>
      </c>
      <c r="B1809" s="1">
        <v>2013</v>
      </c>
      <c r="C1809" s="1" t="s">
        <v>31</v>
      </c>
      <c r="D1809" s="1" t="s">
        <v>95</v>
      </c>
      <c r="E1809" s="1" t="s">
        <v>40</v>
      </c>
      <c r="F1809" s="1">
        <v>386</v>
      </c>
      <c r="G1809" s="1">
        <v>2234</v>
      </c>
      <c r="H1809" s="1">
        <v>382</v>
      </c>
      <c r="I1809" s="1">
        <v>12.2</v>
      </c>
      <c r="J1809" s="1">
        <v>1</v>
      </c>
      <c r="K1809" s="1" t="s">
        <v>19</v>
      </c>
      <c r="L1809" s="1" t="s">
        <v>19</v>
      </c>
      <c r="M1809" s="1">
        <v>24</v>
      </c>
      <c r="N1809" s="1" t="s">
        <v>25</v>
      </c>
      <c r="O1809" s="1">
        <v>1433728</v>
      </c>
      <c r="P1809" s="1">
        <f t="shared" si="406"/>
        <v>3</v>
      </c>
      <c r="Q1809" s="1">
        <f t="shared" si="393"/>
        <v>11</v>
      </c>
      <c r="R1809" s="5">
        <f t="shared" si="394"/>
        <v>0.17278424350940019</v>
      </c>
      <c r="S1809" s="6">
        <f t="shared" si="395"/>
        <v>170993.73321396598</v>
      </c>
      <c r="T1809" s="4">
        <f t="shared" si="396"/>
        <v>0.98963730569948183</v>
      </c>
      <c r="U1809" s="1" t="str">
        <f t="shared" si="397"/>
        <v>Normal</v>
      </c>
      <c r="V1809" s="1" t="str">
        <f t="shared" si="398"/>
        <v>Still Private</v>
      </c>
      <c r="W1809" s="1" t="str">
        <f t="shared" si="399"/>
        <v>€</v>
      </c>
      <c r="X1809" s="1" t="str">
        <f t="shared" si="400"/>
        <v>€386M</v>
      </c>
      <c r="Y1809" s="1" t="str">
        <f t="shared" si="401"/>
        <v>€382M</v>
      </c>
      <c r="Z1809" s="1" t="str">
        <f t="shared" si="402"/>
        <v>€0</v>
      </c>
      <c r="AA1809" s="1" t="str">
        <f t="shared" si="403"/>
        <v>€1,70,994</v>
      </c>
      <c r="AB1809" s="6">
        <f t="shared" si="404"/>
        <v>14249.477767830498</v>
      </c>
      <c r="AC1809" s="1" t="str">
        <f t="shared" si="405"/>
        <v>Large</v>
      </c>
    </row>
    <row r="1810" spans="1:29">
      <c r="A1810" s="1" t="s">
        <v>891</v>
      </c>
      <c r="B1810" s="1">
        <v>2013</v>
      </c>
      <c r="C1810" s="1" t="s">
        <v>31</v>
      </c>
      <c r="D1810" s="1" t="s">
        <v>46</v>
      </c>
      <c r="E1810" s="1" t="s">
        <v>28</v>
      </c>
      <c r="F1810" s="1">
        <v>235</v>
      </c>
      <c r="G1810" s="1">
        <v>2904</v>
      </c>
      <c r="H1810" s="1">
        <v>62</v>
      </c>
      <c r="I1810" s="1">
        <v>3.79</v>
      </c>
      <c r="J1810" s="1">
        <v>3</v>
      </c>
      <c r="K1810" s="1" t="s">
        <v>19</v>
      </c>
      <c r="L1810" s="1" t="s">
        <v>19</v>
      </c>
      <c r="M1810" s="1">
        <v>53</v>
      </c>
      <c r="N1810" s="1" t="s">
        <v>20</v>
      </c>
      <c r="O1810" s="1">
        <v>1419985</v>
      </c>
      <c r="P1810" s="1">
        <f t="shared" si="406"/>
        <v>1</v>
      </c>
      <c r="Q1810" s="1">
        <f t="shared" si="393"/>
        <v>11</v>
      </c>
      <c r="R1810" s="5">
        <f t="shared" si="394"/>
        <v>8.0922865013774103E-2</v>
      </c>
      <c r="S1810" s="6">
        <f t="shared" si="395"/>
        <v>21349.86225895317</v>
      </c>
      <c r="T1810" s="4">
        <f t="shared" si="396"/>
        <v>0.26382978723404255</v>
      </c>
      <c r="U1810" s="1" t="str">
        <f t="shared" si="397"/>
        <v>Normal</v>
      </c>
      <c r="V1810" s="1" t="str">
        <f t="shared" si="398"/>
        <v>Still Private</v>
      </c>
      <c r="W1810" s="1" t="str">
        <f t="shared" si="399"/>
        <v>€</v>
      </c>
      <c r="X1810" s="1" t="str">
        <f t="shared" si="400"/>
        <v>€235M</v>
      </c>
      <c r="Y1810" s="1" t="str">
        <f t="shared" si="401"/>
        <v>€62M</v>
      </c>
      <c r="Z1810" s="1" t="str">
        <f t="shared" si="402"/>
        <v>€0</v>
      </c>
      <c r="AA1810" s="1" t="str">
        <f t="shared" si="403"/>
        <v>€21,350</v>
      </c>
      <c r="AB1810" s="6">
        <f t="shared" si="404"/>
        <v>1779.1551882460974</v>
      </c>
      <c r="AC1810" s="1" t="str">
        <f t="shared" si="405"/>
        <v>Large</v>
      </c>
    </row>
    <row r="1811" spans="1:29">
      <c r="A1811" s="1" t="s">
        <v>4983</v>
      </c>
      <c r="B1811" s="1">
        <v>2013</v>
      </c>
      <c r="C1811" s="1" t="s">
        <v>73</v>
      </c>
      <c r="D1811" s="1" t="s">
        <v>95</v>
      </c>
      <c r="E1811" s="1" t="s">
        <v>28</v>
      </c>
      <c r="F1811" s="1">
        <v>251</v>
      </c>
      <c r="G1811" s="1">
        <v>3657</v>
      </c>
      <c r="H1811" s="1">
        <v>898</v>
      </c>
      <c r="I1811" s="1">
        <v>22.56</v>
      </c>
      <c r="J1811" s="1">
        <v>6</v>
      </c>
      <c r="K1811" s="1" t="s">
        <v>19</v>
      </c>
      <c r="L1811" s="1" t="s">
        <v>24</v>
      </c>
      <c r="M1811" s="1">
        <v>19</v>
      </c>
      <c r="N1811" s="1" t="s">
        <v>20</v>
      </c>
      <c r="O1811" s="1">
        <v>1396785</v>
      </c>
      <c r="P1811" s="1">
        <f t="shared" si="406"/>
        <v>1</v>
      </c>
      <c r="Q1811" s="1">
        <f t="shared" si="393"/>
        <v>11</v>
      </c>
      <c r="R1811" s="5">
        <f t="shared" si="394"/>
        <v>6.8635493573967726E-2</v>
      </c>
      <c r="S1811" s="6">
        <f t="shared" si="395"/>
        <v>245556.46704949412</v>
      </c>
      <c r="T1811" s="4">
        <f t="shared" si="396"/>
        <v>3.5776892430278884</v>
      </c>
      <c r="U1811" s="1" t="str">
        <f t="shared" si="397"/>
        <v>Normal</v>
      </c>
      <c r="V1811" s="1" t="str">
        <f t="shared" si="398"/>
        <v>IPO</v>
      </c>
      <c r="W1811" s="1" t="str">
        <f t="shared" si="399"/>
        <v>€</v>
      </c>
      <c r="X1811" s="1" t="str">
        <f t="shared" si="400"/>
        <v>€251M</v>
      </c>
      <c r="Y1811" s="1" t="str">
        <f t="shared" si="401"/>
        <v>€898M</v>
      </c>
      <c r="Z1811" s="1" t="str">
        <f t="shared" si="402"/>
        <v>€0</v>
      </c>
      <c r="AA1811" s="1" t="str">
        <f t="shared" si="403"/>
        <v>€2,45,556</v>
      </c>
      <c r="AB1811" s="6">
        <f t="shared" si="404"/>
        <v>20463.038920791176</v>
      </c>
      <c r="AC1811" s="1" t="str">
        <f t="shared" si="405"/>
        <v>Large</v>
      </c>
    </row>
    <row r="1812" spans="1:29">
      <c r="A1812" s="1" t="s">
        <v>2184</v>
      </c>
      <c r="B1812" s="1">
        <v>2013</v>
      </c>
      <c r="C1812" s="1" t="s">
        <v>53</v>
      </c>
      <c r="D1812" s="1" t="s">
        <v>51</v>
      </c>
      <c r="E1812" s="1" t="s">
        <v>18</v>
      </c>
      <c r="F1812" s="1">
        <v>439</v>
      </c>
      <c r="G1812" s="1">
        <v>1946</v>
      </c>
      <c r="H1812" s="1">
        <v>957</v>
      </c>
      <c r="I1812" s="1">
        <v>22.54</v>
      </c>
      <c r="J1812" s="1">
        <v>3</v>
      </c>
      <c r="K1812" s="1" t="s">
        <v>24</v>
      </c>
      <c r="L1812" s="1" t="s">
        <v>24</v>
      </c>
      <c r="M1812" s="1">
        <v>2</v>
      </c>
      <c r="N1812" s="1" t="s">
        <v>25</v>
      </c>
      <c r="O1812" s="1">
        <v>1345294</v>
      </c>
      <c r="P1812" s="1">
        <f t="shared" si="406"/>
        <v>2</v>
      </c>
      <c r="Q1812" s="1">
        <f t="shared" si="393"/>
        <v>11</v>
      </c>
      <c r="R1812" s="5">
        <f t="shared" si="394"/>
        <v>0.22559095580678315</v>
      </c>
      <c r="S1812" s="6">
        <f t="shared" si="395"/>
        <v>491778.00616649538</v>
      </c>
      <c r="T1812" s="4">
        <f t="shared" si="396"/>
        <v>2.1799544419134396</v>
      </c>
      <c r="U1812" s="1" t="str">
        <f t="shared" si="397"/>
        <v>Normal</v>
      </c>
      <c r="V1812" s="1" t="str">
        <f t="shared" si="398"/>
        <v>Acquired</v>
      </c>
      <c r="W1812" s="1">
        <f t="shared" si="399"/>
        <v>0</v>
      </c>
      <c r="X1812" s="1" t="str">
        <f t="shared" si="400"/>
        <v>0439M</v>
      </c>
      <c r="Y1812" s="1" t="str">
        <f t="shared" si="401"/>
        <v>0957M</v>
      </c>
      <c r="Z1812" s="1" t="str">
        <f t="shared" si="402"/>
        <v>00</v>
      </c>
      <c r="AA1812" s="1" t="str">
        <f t="shared" si="403"/>
        <v>04,91,778</v>
      </c>
      <c r="AB1812" s="6">
        <f t="shared" si="404"/>
        <v>40981.500513874613</v>
      </c>
      <c r="AC1812" s="1" t="str">
        <f t="shared" si="405"/>
        <v>Large</v>
      </c>
    </row>
    <row r="1813" spans="1:29">
      <c r="A1813" s="1" t="s">
        <v>4988</v>
      </c>
      <c r="B1813" s="1">
        <v>2013</v>
      </c>
      <c r="C1813" s="1" t="s">
        <v>16</v>
      </c>
      <c r="D1813" s="1" t="s">
        <v>46</v>
      </c>
      <c r="E1813" s="1" t="s">
        <v>23</v>
      </c>
      <c r="F1813" s="1">
        <v>366</v>
      </c>
      <c r="G1813" s="1">
        <v>236</v>
      </c>
      <c r="H1813" s="1">
        <v>722</v>
      </c>
      <c r="I1813" s="1">
        <v>46.75</v>
      </c>
      <c r="J1813" s="1">
        <v>4</v>
      </c>
      <c r="K1813" s="1" t="s">
        <v>24</v>
      </c>
      <c r="L1813" s="1" t="s">
        <v>24</v>
      </c>
      <c r="M1813" s="1">
        <v>89</v>
      </c>
      <c r="N1813" s="1" t="s">
        <v>25</v>
      </c>
      <c r="O1813" s="1">
        <v>1233764</v>
      </c>
      <c r="P1813" s="1">
        <f t="shared" si="406"/>
        <v>5</v>
      </c>
      <c r="Q1813" s="1">
        <f t="shared" si="393"/>
        <v>11</v>
      </c>
      <c r="R1813" s="5">
        <f t="shared" si="394"/>
        <v>1.5508474576271187</v>
      </c>
      <c r="S1813" s="6">
        <f t="shared" si="395"/>
        <v>3059322.0338983051</v>
      </c>
      <c r="T1813" s="4">
        <f t="shared" si="396"/>
        <v>1.9726775956284153</v>
      </c>
      <c r="U1813" s="1" t="str">
        <f t="shared" si="397"/>
        <v>Normal</v>
      </c>
      <c r="V1813" s="1" t="str">
        <f t="shared" si="398"/>
        <v>Acquired</v>
      </c>
      <c r="W1813" s="1" t="str">
        <f t="shared" si="399"/>
        <v>$</v>
      </c>
      <c r="X1813" s="1" t="str">
        <f t="shared" si="400"/>
        <v>$366M</v>
      </c>
      <c r="Y1813" s="1" t="str">
        <f t="shared" si="401"/>
        <v>$722M</v>
      </c>
      <c r="Z1813" s="1" t="str">
        <f t="shared" si="402"/>
        <v>$2</v>
      </c>
      <c r="AA1813" s="1" t="str">
        <f t="shared" si="403"/>
        <v>$30,59,322</v>
      </c>
      <c r="AB1813" s="6">
        <f t="shared" si="404"/>
        <v>254943.50282485876</v>
      </c>
      <c r="AC1813" s="1" t="str">
        <f t="shared" si="405"/>
        <v>Large</v>
      </c>
    </row>
    <row r="1814" spans="1:29">
      <c r="A1814" s="1" t="s">
        <v>4830</v>
      </c>
      <c r="B1814" s="1">
        <v>2013</v>
      </c>
      <c r="C1814" s="1" t="s">
        <v>45</v>
      </c>
      <c r="D1814" s="1" t="s">
        <v>43</v>
      </c>
      <c r="E1814" s="1" t="s">
        <v>28</v>
      </c>
      <c r="F1814" s="1">
        <v>461</v>
      </c>
      <c r="G1814" s="1">
        <v>715</v>
      </c>
      <c r="H1814" s="1">
        <v>711</v>
      </c>
      <c r="I1814" s="1">
        <v>45.91</v>
      </c>
      <c r="J1814" s="1">
        <v>9</v>
      </c>
      <c r="K1814" s="1" t="s">
        <v>19</v>
      </c>
      <c r="L1814" s="1" t="s">
        <v>19</v>
      </c>
      <c r="M1814" s="1">
        <v>74</v>
      </c>
      <c r="N1814" s="1" t="s">
        <v>49</v>
      </c>
      <c r="O1814" s="1">
        <v>1228440</v>
      </c>
      <c r="P1814" s="1">
        <f t="shared" si="406"/>
        <v>1</v>
      </c>
      <c r="Q1814" s="1">
        <f t="shared" si="393"/>
        <v>11</v>
      </c>
      <c r="R1814" s="5">
        <f t="shared" si="394"/>
        <v>0.64475524475524471</v>
      </c>
      <c r="S1814" s="6">
        <f t="shared" si="395"/>
        <v>994405.5944055944</v>
      </c>
      <c r="T1814" s="4">
        <f t="shared" si="396"/>
        <v>1.5422993492407808</v>
      </c>
      <c r="U1814" s="1" t="str">
        <f t="shared" si="397"/>
        <v>High Performer</v>
      </c>
      <c r="V1814" s="1" t="str">
        <f t="shared" si="398"/>
        <v>Still Private</v>
      </c>
      <c r="W1814" s="1" t="str">
        <f t="shared" si="399"/>
        <v>A$</v>
      </c>
      <c r="X1814" s="1" t="str">
        <f t="shared" si="400"/>
        <v>A$461M</v>
      </c>
      <c r="Y1814" s="1" t="str">
        <f t="shared" si="401"/>
        <v>A$711M</v>
      </c>
      <c r="Z1814" s="1" t="str">
        <f t="shared" si="402"/>
        <v>A$1</v>
      </c>
      <c r="AA1814" s="1" t="str">
        <f t="shared" si="403"/>
        <v>A$9,94,406</v>
      </c>
      <c r="AB1814" s="6">
        <f t="shared" si="404"/>
        <v>82867.132867132867</v>
      </c>
      <c r="AC1814" s="1" t="str">
        <f t="shared" si="405"/>
        <v>Large</v>
      </c>
    </row>
    <row r="1815" spans="1:29">
      <c r="A1815" s="1" t="s">
        <v>2715</v>
      </c>
      <c r="B1815" s="1">
        <v>2013</v>
      </c>
      <c r="C1815" s="1" t="s">
        <v>27</v>
      </c>
      <c r="D1815" s="1" t="s">
        <v>32</v>
      </c>
      <c r="E1815" s="1" t="s">
        <v>23</v>
      </c>
      <c r="F1815" s="1">
        <v>465</v>
      </c>
      <c r="G1815" s="1">
        <v>2578</v>
      </c>
      <c r="H1815" s="1">
        <v>711</v>
      </c>
      <c r="I1815" s="1">
        <v>9.68</v>
      </c>
      <c r="J1815" s="1">
        <v>8</v>
      </c>
      <c r="K1815" s="1" t="s">
        <v>19</v>
      </c>
      <c r="L1815" s="1" t="s">
        <v>24</v>
      </c>
      <c r="M1815" s="1">
        <v>99</v>
      </c>
      <c r="N1815" s="1" t="s">
        <v>25</v>
      </c>
      <c r="O1815" s="1">
        <v>1226215</v>
      </c>
      <c r="P1815" s="1">
        <f t="shared" si="406"/>
        <v>5</v>
      </c>
      <c r="Q1815" s="1">
        <f t="shared" si="393"/>
        <v>11</v>
      </c>
      <c r="R1815" s="5">
        <f t="shared" si="394"/>
        <v>0.18037238169123351</v>
      </c>
      <c r="S1815" s="6">
        <f t="shared" si="395"/>
        <v>275795.19006982155</v>
      </c>
      <c r="T1815" s="4">
        <f t="shared" si="396"/>
        <v>1.5290322580645161</v>
      </c>
      <c r="U1815" s="1" t="str">
        <f t="shared" si="397"/>
        <v>High Performer</v>
      </c>
      <c r="V1815" s="1" t="str">
        <f t="shared" si="398"/>
        <v>IPO</v>
      </c>
      <c r="W1815" s="1" t="str">
        <f t="shared" si="399"/>
        <v>$</v>
      </c>
      <c r="X1815" s="1" t="str">
        <f t="shared" si="400"/>
        <v>$465M</v>
      </c>
      <c r="Y1815" s="1" t="str">
        <f t="shared" si="401"/>
        <v>$711M</v>
      </c>
      <c r="Z1815" s="1" t="str">
        <f t="shared" si="402"/>
        <v>$0</v>
      </c>
      <c r="AA1815" s="1" t="str">
        <f t="shared" si="403"/>
        <v>$2,75,795</v>
      </c>
      <c r="AB1815" s="6">
        <f t="shared" si="404"/>
        <v>22982.932505818462</v>
      </c>
      <c r="AC1815" s="1" t="str">
        <f t="shared" si="405"/>
        <v>Large</v>
      </c>
    </row>
    <row r="1816" spans="1:29">
      <c r="A1816" s="1" t="s">
        <v>1365</v>
      </c>
      <c r="B1816" s="1">
        <v>2013</v>
      </c>
      <c r="C1816" s="1" t="s">
        <v>59</v>
      </c>
      <c r="D1816" s="1" t="s">
        <v>43</v>
      </c>
      <c r="E1816" s="1" t="s">
        <v>18</v>
      </c>
      <c r="F1816" s="1">
        <v>453</v>
      </c>
      <c r="G1816" s="1">
        <v>4518</v>
      </c>
      <c r="H1816" s="1">
        <v>54</v>
      </c>
      <c r="I1816" s="1">
        <v>24.93</v>
      </c>
      <c r="J1816" s="1">
        <v>8</v>
      </c>
      <c r="K1816" s="1" t="s">
        <v>24</v>
      </c>
      <c r="L1816" s="1" t="s">
        <v>19</v>
      </c>
      <c r="M1816" s="1">
        <v>6</v>
      </c>
      <c r="N1816" s="1" t="s">
        <v>33</v>
      </c>
      <c r="O1816" s="1">
        <v>1155065</v>
      </c>
      <c r="P1816" s="1">
        <f t="shared" si="406"/>
        <v>2</v>
      </c>
      <c r="Q1816" s="1">
        <f t="shared" si="393"/>
        <v>11</v>
      </c>
      <c r="R1816" s="5">
        <f t="shared" si="394"/>
        <v>0.10026560424966799</v>
      </c>
      <c r="S1816" s="6">
        <f t="shared" si="395"/>
        <v>11952.191235059761</v>
      </c>
      <c r="T1816" s="4">
        <f t="shared" si="396"/>
        <v>0.11920529801324503</v>
      </c>
      <c r="U1816" s="1" t="str">
        <f t="shared" si="397"/>
        <v>High Performer</v>
      </c>
      <c r="V1816" s="1" t="str">
        <f t="shared" si="398"/>
        <v>Acquired</v>
      </c>
      <c r="W1816" s="1" t="str">
        <f t="shared" si="399"/>
        <v>₹</v>
      </c>
      <c r="X1816" s="1" t="str">
        <f t="shared" si="400"/>
        <v>₹453M</v>
      </c>
      <c r="Y1816" s="1" t="str">
        <f t="shared" si="401"/>
        <v>₹54M</v>
      </c>
      <c r="Z1816" s="1" t="str">
        <f t="shared" si="402"/>
        <v>₹0</v>
      </c>
      <c r="AA1816" s="1" t="str">
        <f t="shared" si="403"/>
        <v>₹11,952</v>
      </c>
      <c r="AB1816" s="6">
        <f t="shared" si="404"/>
        <v>996.01593625498003</v>
      </c>
      <c r="AC1816" s="1" t="str">
        <f t="shared" si="405"/>
        <v>Large</v>
      </c>
    </row>
    <row r="1817" spans="1:29">
      <c r="A1817" s="1" t="s">
        <v>1087</v>
      </c>
      <c r="B1817" s="1">
        <v>2013</v>
      </c>
      <c r="C1817" s="1" t="s">
        <v>27</v>
      </c>
      <c r="D1817" s="1" t="s">
        <v>48</v>
      </c>
      <c r="E1817" s="1" t="s">
        <v>28</v>
      </c>
      <c r="F1817" s="1">
        <v>313</v>
      </c>
      <c r="G1817" s="1">
        <v>2577</v>
      </c>
      <c r="H1817" s="1">
        <v>22</v>
      </c>
      <c r="I1817" s="1">
        <v>42.32</v>
      </c>
      <c r="J1817" s="1">
        <v>1</v>
      </c>
      <c r="K1817" s="1" t="s">
        <v>19</v>
      </c>
      <c r="L1817" s="1" t="s">
        <v>24</v>
      </c>
      <c r="M1817" s="1">
        <v>92</v>
      </c>
      <c r="N1817" s="1" t="s">
        <v>49</v>
      </c>
      <c r="O1817" s="1">
        <v>1142207</v>
      </c>
      <c r="P1817" s="1">
        <f t="shared" si="406"/>
        <v>1</v>
      </c>
      <c r="Q1817" s="1">
        <f t="shared" si="393"/>
        <v>11</v>
      </c>
      <c r="R1817" s="5">
        <f t="shared" si="394"/>
        <v>0.12145906092355452</v>
      </c>
      <c r="S1817" s="6">
        <f t="shared" si="395"/>
        <v>8537.058595265813</v>
      </c>
      <c r="T1817" s="4">
        <f t="shared" si="396"/>
        <v>7.0287539936102233E-2</v>
      </c>
      <c r="U1817" s="1" t="str">
        <f t="shared" si="397"/>
        <v>Normal</v>
      </c>
      <c r="V1817" s="1" t="str">
        <f t="shared" si="398"/>
        <v>IPO</v>
      </c>
      <c r="W1817" s="1" t="str">
        <f t="shared" si="399"/>
        <v>$</v>
      </c>
      <c r="X1817" s="1" t="str">
        <f t="shared" si="400"/>
        <v>$313M</v>
      </c>
      <c r="Y1817" s="1" t="str">
        <f t="shared" si="401"/>
        <v>$22M</v>
      </c>
      <c r="Z1817" s="1" t="str">
        <f t="shared" si="402"/>
        <v>$0</v>
      </c>
      <c r="AA1817" s="1" t="str">
        <f t="shared" si="403"/>
        <v>$8,537</v>
      </c>
      <c r="AB1817" s="6">
        <f t="shared" si="404"/>
        <v>711.42154960548442</v>
      </c>
      <c r="AC1817" s="1" t="str">
        <f t="shared" si="405"/>
        <v>Large</v>
      </c>
    </row>
    <row r="1818" spans="1:29">
      <c r="A1818" s="1" t="s">
        <v>4053</v>
      </c>
      <c r="B1818" s="1">
        <v>2013</v>
      </c>
      <c r="C1818" s="1" t="s">
        <v>42</v>
      </c>
      <c r="D1818" s="1" t="s">
        <v>43</v>
      </c>
      <c r="E1818" s="1" t="s">
        <v>18</v>
      </c>
      <c r="F1818" s="1">
        <v>489</v>
      </c>
      <c r="G1818" s="1">
        <v>3385</v>
      </c>
      <c r="H1818" s="1">
        <v>140</v>
      </c>
      <c r="I1818" s="1">
        <v>8.52</v>
      </c>
      <c r="J1818" s="1">
        <v>9</v>
      </c>
      <c r="K1818" s="1" t="s">
        <v>19</v>
      </c>
      <c r="L1818" s="1" t="s">
        <v>24</v>
      </c>
      <c r="M1818" s="1">
        <v>13</v>
      </c>
      <c r="N1818" s="1" t="s">
        <v>25</v>
      </c>
      <c r="O1818" s="1">
        <v>1109511</v>
      </c>
      <c r="P1818" s="1">
        <f t="shared" si="406"/>
        <v>2</v>
      </c>
      <c r="Q1818" s="1">
        <f t="shared" si="393"/>
        <v>11</v>
      </c>
      <c r="R1818" s="5">
        <f t="shared" si="394"/>
        <v>0.14446085672082717</v>
      </c>
      <c r="S1818" s="6">
        <f t="shared" si="395"/>
        <v>41358.936484490398</v>
      </c>
      <c r="T1818" s="4">
        <f t="shared" si="396"/>
        <v>0.28629856850715746</v>
      </c>
      <c r="U1818" s="1" t="str">
        <f t="shared" si="397"/>
        <v>High Performer</v>
      </c>
      <c r="V1818" s="1" t="str">
        <f t="shared" si="398"/>
        <v>IPO</v>
      </c>
      <c r="W1818" s="1" t="str">
        <f t="shared" si="399"/>
        <v>¥</v>
      </c>
      <c r="X1818" s="1" t="str">
        <f t="shared" si="400"/>
        <v>¥489M</v>
      </c>
      <c r="Y1818" s="1" t="str">
        <f t="shared" si="401"/>
        <v>¥140M</v>
      </c>
      <c r="Z1818" s="1" t="str">
        <f t="shared" si="402"/>
        <v>¥0</v>
      </c>
      <c r="AA1818" s="1" t="str">
        <f t="shared" si="403"/>
        <v>¥41,359</v>
      </c>
      <c r="AB1818" s="6">
        <f t="shared" si="404"/>
        <v>3446.5780403742001</v>
      </c>
      <c r="AC1818" s="1" t="str">
        <f t="shared" si="405"/>
        <v>Large</v>
      </c>
    </row>
    <row r="1819" spans="1:29">
      <c r="A1819" s="1" t="s">
        <v>2025</v>
      </c>
      <c r="B1819" s="1">
        <v>2013</v>
      </c>
      <c r="C1819" s="1" t="s">
        <v>42</v>
      </c>
      <c r="D1819" s="1" t="s">
        <v>39</v>
      </c>
      <c r="E1819" s="1" t="s">
        <v>18</v>
      </c>
      <c r="F1819" s="1">
        <v>333</v>
      </c>
      <c r="G1819" s="1">
        <v>602</v>
      </c>
      <c r="H1819" s="1">
        <v>111</v>
      </c>
      <c r="I1819" s="1">
        <v>18.760000000000002</v>
      </c>
      <c r="J1819" s="1">
        <v>7</v>
      </c>
      <c r="K1819" s="1" t="s">
        <v>24</v>
      </c>
      <c r="L1819" s="1" t="s">
        <v>19</v>
      </c>
      <c r="M1819" s="1">
        <v>94</v>
      </c>
      <c r="N1819" s="1" t="s">
        <v>25</v>
      </c>
      <c r="O1819" s="1">
        <v>1052443</v>
      </c>
      <c r="P1819" s="1">
        <f t="shared" si="406"/>
        <v>2</v>
      </c>
      <c r="Q1819" s="1">
        <f t="shared" si="393"/>
        <v>11</v>
      </c>
      <c r="R1819" s="5">
        <f t="shared" si="394"/>
        <v>0.55315614617940201</v>
      </c>
      <c r="S1819" s="6">
        <f t="shared" si="395"/>
        <v>184385.38205980067</v>
      </c>
      <c r="T1819" s="4">
        <f t="shared" si="396"/>
        <v>0.33333333333333331</v>
      </c>
      <c r="U1819" s="1" t="str">
        <f t="shared" si="397"/>
        <v>Normal</v>
      </c>
      <c r="V1819" s="1" t="str">
        <f t="shared" si="398"/>
        <v>Acquired</v>
      </c>
      <c r="W1819" s="1" t="str">
        <f t="shared" si="399"/>
        <v>¥</v>
      </c>
      <c r="X1819" s="1" t="str">
        <f t="shared" si="400"/>
        <v>¥333M</v>
      </c>
      <c r="Y1819" s="1" t="str">
        <f t="shared" si="401"/>
        <v>¥111M</v>
      </c>
      <c r="Z1819" s="1" t="str">
        <f t="shared" si="402"/>
        <v>¥1</v>
      </c>
      <c r="AA1819" s="1" t="str">
        <f t="shared" si="403"/>
        <v>¥1,84,385</v>
      </c>
      <c r="AB1819" s="6">
        <f t="shared" si="404"/>
        <v>15365.448504983389</v>
      </c>
      <c r="AC1819" s="1" t="str">
        <f t="shared" si="405"/>
        <v>Large</v>
      </c>
    </row>
    <row r="1820" spans="1:29">
      <c r="A1820" s="1" t="s">
        <v>1688</v>
      </c>
      <c r="B1820" s="1">
        <v>2013</v>
      </c>
      <c r="C1820" s="1" t="s">
        <v>59</v>
      </c>
      <c r="D1820" s="1" t="s">
        <v>32</v>
      </c>
      <c r="E1820" s="1" t="s">
        <v>28</v>
      </c>
      <c r="F1820" s="1">
        <v>421</v>
      </c>
      <c r="G1820" s="1">
        <v>1026</v>
      </c>
      <c r="H1820" s="1">
        <v>172</v>
      </c>
      <c r="I1820" s="1">
        <v>46.35</v>
      </c>
      <c r="J1820" s="1">
        <v>4</v>
      </c>
      <c r="K1820" s="1" t="s">
        <v>24</v>
      </c>
      <c r="L1820" s="1" t="s">
        <v>19</v>
      </c>
      <c r="M1820" s="1">
        <v>37</v>
      </c>
      <c r="N1820" s="1" t="s">
        <v>29</v>
      </c>
      <c r="O1820" s="1">
        <v>1031116</v>
      </c>
      <c r="P1820" s="1">
        <f t="shared" si="406"/>
        <v>1</v>
      </c>
      <c r="Q1820" s="1">
        <f t="shared" si="393"/>
        <v>11</v>
      </c>
      <c r="R1820" s="5">
        <f t="shared" si="394"/>
        <v>0.41033138401559455</v>
      </c>
      <c r="S1820" s="6">
        <f t="shared" si="395"/>
        <v>167641.32553606239</v>
      </c>
      <c r="T1820" s="4">
        <f t="shared" si="396"/>
        <v>0.40855106888361042</v>
      </c>
      <c r="U1820" s="1" t="str">
        <f t="shared" si="397"/>
        <v>Normal</v>
      </c>
      <c r="V1820" s="1" t="str">
        <f t="shared" si="398"/>
        <v>Acquired</v>
      </c>
      <c r="W1820" s="1" t="str">
        <f t="shared" si="399"/>
        <v>₹</v>
      </c>
      <c r="X1820" s="1" t="str">
        <f t="shared" si="400"/>
        <v>₹421M</v>
      </c>
      <c r="Y1820" s="1" t="str">
        <f t="shared" si="401"/>
        <v>₹172M</v>
      </c>
      <c r="Z1820" s="1" t="str">
        <f t="shared" si="402"/>
        <v>₹0</v>
      </c>
      <c r="AA1820" s="1" t="str">
        <f t="shared" si="403"/>
        <v>₹1,67,641</v>
      </c>
      <c r="AB1820" s="6">
        <f t="shared" si="404"/>
        <v>13970.110461338532</v>
      </c>
      <c r="AC1820" s="1" t="str">
        <f t="shared" si="405"/>
        <v>Large</v>
      </c>
    </row>
    <row r="1821" spans="1:29">
      <c r="A1821" s="1" t="s">
        <v>3121</v>
      </c>
      <c r="B1821" s="1">
        <v>2013</v>
      </c>
      <c r="C1821" s="1" t="s">
        <v>31</v>
      </c>
      <c r="D1821" s="1" t="s">
        <v>102</v>
      </c>
      <c r="E1821" s="1" t="s">
        <v>28</v>
      </c>
      <c r="F1821" s="1">
        <v>281</v>
      </c>
      <c r="G1821" s="1">
        <v>962</v>
      </c>
      <c r="H1821" s="1">
        <v>753</v>
      </c>
      <c r="I1821" s="1">
        <v>16.95</v>
      </c>
      <c r="J1821" s="1">
        <v>6</v>
      </c>
      <c r="K1821" s="1" t="s">
        <v>19</v>
      </c>
      <c r="L1821" s="1" t="s">
        <v>19</v>
      </c>
      <c r="M1821" s="1">
        <v>79</v>
      </c>
      <c r="N1821" s="1" t="s">
        <v>29</v>
      </c>
      <c r="O1821" s="1">
        <v>1002976</v>
      </c>
      <c r="P1821" s="1">
        <f t="shared" si="406"/>
        <v>1</v>
      </c>
      <c r="Q1821" s="1">
        <f t="shared" si="393"/>
        <v>11</v>
      </c>
      <c r="R1821" s="5">
        <f t="shared" si="394"/>
        <v>0.29209979209979209</v>
      </c>
      <c r="S1821" s="6">
        <f t="shared" si="395"/>
        <v>782744.28274428274</v>
      </c>
      <c r="T1821" s="4">
        <f t="shared" si="396"/>
        <v>2.6797153024911031</v>
      </c>
      <c r="U1821" s="1" t="str">
        <f t="shared" si="397"/>
        <v>Normal</v>
      </c>
      <c r="V1821" s="1" t="str">
        <f t="shared" si="398"/>
        <v>Still Private</v>
      </c>
      <c r="W1821" s="1" t="str">
        <f t="shared" si="399"/>
        <v>€</v>
      </c>
      <c r="X1821" s="1" t="str">
        <f t="shared" si="400"/>
        <v>€281M</v>
      </c>
      <c r="Y1821" s="1" t="str">
        <f t="shared" si="401"/>
        <v>€753M</v>
      </c>
      <c r="Z1821" s="1" t="str">
        <f t="shared" si="402"/>
        <v>€0</v>
      </c>
      <c r="AA1821" s="1" t="str">
        <f t="shared" si="403"/>
        <v>€7,82,744</v>
      </c>
      <c r="AB1821" s="6">
        <f t="shared" si="404"/>
        <v>65228.690228690226</v>
      </c>
      <c r="AC1821" s="1" t="str">
        <f t="shared" si="405"/>
        <v>Large</v>
      </c>
    </row>
    <row r="1822" spans="1:29">
      <c r="A1822" s="1" t="s">
        <v>351</v>
      </c>
      <c r="B1822" s="1">
        <v>2013</v>
      </c>
      <c r="C1822" s="1" t="s">
        <v>42</v>
      </c>
      <c r="D1822" s="1" t="s">
        <v>46</v>
      </c>
      <c r="E1822" s="1" t="s">
        <v>40</v>
      </c>
      <c r="F1822" s="1">
        <v>372</v>
      </c>
      <c r="G1822" s="1">
        <v>4939</v>
      </c>
      <c r="H1822" s="1">
        <v>98</v>
      </c>
      <c r="I1822" s="1">
        <v>12.46</v>
      </c>
      <c r="J1822" s="1">
        <v>9</v>
      </c>
      <c r="K1822" s="1" t="s">
        <v>24</v>
      </c>
      <c r="L1822" s="1" t="s">
        <v>24</v>
      </c>
      <c r="M1822" s="1">
        <v>29</v>
      </c>
      <c r="N1822" s="1" t="s">
        <v>29</v>
      </c>
      <c r="O1822" s="1">
        <v>990889</v>
      </c>
      <c r="P1822" s="1">
        <f t="shared" si="406"/>
        <v>3</v>
      </c>
      <c r="Q1822" s="1">
        <f t="shared" si="393"/>
        <v>11</v>
      </c>
      <c r="R1822" s="5">
        <f t="shared" si="394"/>
        <v>7.5318890463656613E-2</v>
      </c>
      <c r="S1822" s="6">
        <f t="shared" si="395"/>
        <v>19842.073294189107</v>
      </c>
      <c r="T1822" s="4">
        <f t="shared" si="396"/>
        <v>0.26344086021505375</v>
      </c>
      <c r="U1822" s="1" t="str">
        <f t="shared" si="397"/>
        <v>High Performer</v>
      </c>
      <c r="V1822" s="1" t="str">
        <f t="shared" si="398"/>
        <v>Acquired</v>
      </c>
      <c r="W1822" s="1" t="str">
        <f t="shared" si="399"/>
        <v>¥</v>
      </c>
      <c r="X1822" s="1" t="str">
        <f t="shared" si="400"/>
        <v>¥372M</v>
      </c>
      <c r="Y1822" s="1" t="str">
        <f t="shared" si="401"/>
        <v>¥98M</v>
      </c>
      <c r="Z1822" s="1" t="str">
        <f t="shared" si="402"/>
        <v>¥0</v>
      </c>
      <c r="AA1822" s="1" t="str">
        <f t="shared" si="403"/>
        <v>¥19,842</v>
      </c>
      <c r="AB1822" s="6">
        <f t="shared" si="404"/>
        <v>1653.5061078490924</v>
      </c>
      <c r="AC1822" s="1" t="str">
        <f t="shared" si="405"/>
        <v>Large</v>
      </c>
    </row>
    <row r="1823" spans="1:29">
      <c r="A1823" s="1" t="s">
        <v>2709</v>
      </c>
      <c r="B1823" s="1">
        <v>2013</v>
      </c>
      <c r="C1823" s="1" t="s">
        <v>53</v>
      </c>
      <c r="D1823" s="1" t="s">
        <v>102</v>
      </c>
      <c r="E1823" s="1" t="s">
        <v>23</v>
      </c>
      <c r="F1823" s="1">
        <v>247</v>
      </c>
      <c r="G1823" s="1">
        <v>2736</v>
      </c>
      <c r="H1823" s="1">
        <v>872</v>
      </c>
      <c r="I1823" s="1">
        <v>22.27</v>
      </c>
      <c r="J1823" s="1">
        <v>3</v>
      </c>
      <c r="K1823" s="1" t="s">
        <v>19</v>
      </c>
      <c r="L1823" s="1" t="s">
        <v>24</v>
      </c>
      <c r="M1823" s="1">
        <v>67</v>
      </c>
      <c r="N1823" s="1" t="s">
        <v>20</v>
      </c>
      <c r="O1823" s="1">
        <v>967577</v>
      </c>
      <c r="P1823" s="1">
        <f t="shared" si="406"/>
        <v>5</v>
      </c>
      <c r="Q1823" s="1">
        <f t="shared" si="393"/>
        <v>11</v>
      </c>
      <c r="R1823" s="5">
        <f t="shared" si="394"/>
        <v>9.0277777777777776E-2</v>
      </c>
      <c r="S1823" s="6">
        <f t="shared" si="395"/>
        <v>318713.45029239764</v>
      </c>
      <c r="T1823" s="4">
        <f t="shared" si="396"/>
        <v>3.5303643724696356</v>
      </c>
      <c r="U1823" s="1" t="str">
        <f t="shared" si="397"/>
        <v>Normal</v>
      </c>
      <c r="V1823" s="1" t="str">
        <f t="shared" si="398"/>
        <v>IPO</v>
      </c>
      <c r="W1823" s="1">
        <f t="shared" si="399"/>
        <v>0</v>
      </c>
      <c r="X1823" s="1" t="str">
        <f t="shared" si="400"/>
        <v>0247M</v>
      </c>
      <c r="Y1823" s="1" t="str">
        <f t="shared" si="401"/>
        <v>0872M</v>
      </c>
      <c r="Z1823" s="1" t="str">
        <f t="shared" si="402"/>
        <v>00</v>
      </c>
      <c r="AA1823" s="1" t="str">
        <f t="shared" si="403"/>
        <v>03,18,713</v>
      </c>
      <c r="AB1823" s="6">
        <f t="shared" si="404"/>
        <v>26559.454191033139</v>
      </c>
      <c r="AC1823" s="1" t="str">
        <f t="shared" si="405"/>
        <v>Large</v>
      </c>
    </row>
    <row r="1824" spans="1:29">
      <c r="A1824" s="1" t="s">
        <v>4093</v>
      </c>
      <c r="B1824" s="1">
        <v>2013</v>
      </c>
      <c r="C1824" s="1" t="s">
        <v>42</v>
      </c>
      <c r="D1824" s="1" t="s">
        <v>95</v>
      </c>
      <c r="E1824" s="1" t="s">
        <v>37</v>
      </c>
      <c r="F1824" s="1">
        <v>330</v>
      </c>
      <c r="G1824" s="1">
        <v>84</v>
      </c>
      <c r="H1824" s="1">
        <v>829</v>
      </c>
      <c r="I1824" s="1">
        <v>22.88</v>
      </c>
      <c r="J1824" s="1">
        <v>8</v>
      </c>
      <c r="K1824" s="1" t="s">
        <v>24</v>
      </c>
      <c r="L1824" s="1" t="s">
        <v>19</v>
      </c>
      <c r="M1824" s="1">
        <v>16</v>
      </c>
      <c r="N1824" s="1" t="s">
        <v>25</v>
      </c>
      <c r="O1824" s="1">
        <v>936024</v>
      </c>
      <c r="P1824" s="1">
        <f t="shared" si="406"/>
        <v>4</v>
      </c>
      <c r="Q1824" s="1">
        <f t="shared" si="393"/>
        <v>11</v>
      </c>
      <c r="R1824" s="5">
        <f t="shared" si="394"/>
        <v>3.9285714285714284</v>
      </c>
      <c r="S1824" s="6">
        <f t="shared" si="395"/>
        <v>9869047.6190476194</v>
      </c>
      <c r="T1824" s="4">
        <f t="shared" si="396"/>
        <v>2.5121212121212122</v>
      </c>
      <c r="U1824" s="1" t="str">
        <f t="shared" si="397"/>
        <v>High Performer</v>
      </c>
      <c r="V1824" s="1" t="str">
        <f t="shared" si="398"/>
        <v>Acquired</v>
      </c>
      <c r="W1824" s="1" t="str">
        <f t="shared" si="399"/>
        <v>¥</v>
      </c>
      <c r="X1824" s="1" t="str">
        <f t="shared" si="400"/>
        <v>¥330M</v>
      </c>
      <c r="Y1824" s="1" t="str">
        <f t="shared" si="401"/>
        <v>¥829M</v>
      </c>
      <c r="Z1824" s="1" t="str">
        <f t="shared" si="402"/>
        <v>¥4</v>
      </c>
      <c r="AA1824" s="1" t="str">
        <f t="shared" si="403"/>
        <v>¥98,69,048</v>
      </c>
      <c r="AB1824" s="6">
        <f t="shared" si="404"/>
        <v>822420.63492063491</v>
      </c>
      <c r="AC1824" s="1" t="str">
        <f t="shared" si="405"/>
        <v>Large</v>
      </c>
    </row>
    <row r="1825" spans="1:29">
      <c r="A1825" s="1" t="s">
        <v>1413</v>
      </c>
      <c r="B1825" s="1">
        <v>2013</v>
      </c>
      <c r="C1825" s="1" t="s">
        <v>73</v>
      </c>
      <c r="D1825" s="1" t="s">
        <v>102</v>
      </c>
      <c r="E1825" s="1" t="s">
        <v>40</v>
      </c>
      <c r="F1825" s="1">
        <v>436</v>
      </c>
      <c r="G1825" s="1">
        <v>107</v>
      </c>
      <c r="H1825" s="1">
        <v>471</v>
      </c>
      <c r="I1825" s="1">
        <v>15.76</v>
      </c>
      <c r="J1825" s="1">
        <v>7</v>
      </c>
      <c r="K1825" s="1" t="s">
        <v>24</v>
      </c>
      <c r="L1825" s="1" t="s">
        <v>24</v>
      </c>
      <c r="M1825" s="1">
        <v>50</v>
      </c>
      <c r="N1825" s="1" t="s">
        <v>49</v>
      </c>
      <c r="O1825" s="1">
        <v>894935</v>
      </c>
      <c r="P1825" s="1">
        <f t="shared" si="406"/>
        <v>3</v>
      </c>
      <c r="Q1825" s="1">
        <f t="shared" si="393"/>
        <v>11</v>
      </c>
      <c r="R1825" s="5">
        <f t="shared" si="394"/>
        <v>4.0747663551401869</v>
      </c>
      <c r="S1825" s="6">
        <f t="shared" si="395"/>
        <v>4401869.1588785043</v>
      </c>
      <c r="T1825" s="4">
        <f t="shared" si="396"/>
        <v>1.0802752293577982</v>
      </c>
      <c r="U1825" s="1" t="str">
        <f t="shared" si="397"/>
        <v>Normal</v>
      </c>
      <c r="V1825" s="1" t="str">
        <f t="shared" si="398"/>
        <v>Acquired</v>
      </c>
      <c r="W1825" s="1" t="str">
        <f t="shared" si="399"/>
        <v>€</v>
      </c>
      <c r="X1825" s="1" t="str">
        <f t="shared" si="400"/>
        <v>€436M</v>
      </c>
      <c r="Y1825" s="1" t="str">
        <f t="shared" si="401"/>
        <v>€471M</v>
      </c>
      <c r="Z1825" s="1" t="str">
        <f t="shared" si="402"/>
        <v>€4</v>
      </c>
      <c r="AA1825" s="1" t="str">
        <f t="shared" si="403"/>
        <v>€44,01,869</v>
      </c>
      <c r="AB1825" s="6">
        <f t="shared" si="404"/>
        <v>366822.42990654206</v>
      </c>
      <c r="AC1825" s="1" t="str">
        <f t="shared" si="405"/>
        <v>Large</v>
      </c>
    </row>
    <row r="1826" spans="1:29">
      <c r="A1826" s="1" t="s">
        <v>1927</v>
      </c>
      <c r="B1826" s="1">
        <v>2013</v>
      </c>
      <c r="C1826" s="1" t="s">
        <v>73</v>
      </c>
      <c r="D1826" s="1" t="s">
        <v>39</v>
      </c>
      <c r="E1826" s="1" t="s">
        <v>28</v>
      </c>
      <c r="F1826" s="1">
        <v>470</v>
      </c>
      <c r="G1826" s="1">
        <v>4051</v>
      </c>
      <c r="H1826" s="1">
        <v>992</v>
      </c>
      <c r="I1826" s="1">
        <v>4.7699999999999996</v>
      </c>
      <c r="J1826" s="1">
        <v>9</v>
      </c>
      <c r="K1826" s="1" t="s">
        <v>24</v>
      </c>
      <c r="L1826" s="1" t="s">
        <v>19</v>
      </c>
      <c r="M1826" s="1">
        <v>91</v>
      </c>
      <c r="N1826" s="1" t="s">
        <v>25</v>
      </c>
      <c r="O1826" s="1">
        <v>834196</v>
      </c>
      <c r="P1826" s="1">
        <f t="shared" si="406"/>
        <v>1</v>
      </c>
      <c r="Q1826" s="1">
        <f t="shared" si="393"/>
        <v>11</v>
      </c>
      <c r="R1826" s="5">
        <f t="shared" si="394"/>
        <v>0.11602073562083436</v>
      </c>
      <c r="S1826" s="6">
        <f t="shared" si="395"/>
        <v>244877.80794865466</v>
      </c>
      <c r="T1826" s="4">
        <f t="shared" si="396"/>
        <v>2.1106382978723404</v>
      </c>
      <c r="U1826" s="1" t="str">
        <f t="shared" si="397"/>
        <v>High Performer</v>
      </c>
      <c r="V1826" s="1" t="str">
        <f t="shared" si="398"/>
        <v>Acquired</v>
      </c>
      <c r="W1826" s="1" t="str">
        <f t="shared" si="399"/>
        <v>€</v>
      </c>
      <c r="X1826" s="1" t="str">
        <f t="shared" si="400"/>
        <v>€470M</v>
      </c>
      <c r="Y1826" s="1" t="str">
        <f t="shared" si="401"/>
        <v>€992M</v>
      </c>
      <c r="Z1826" s="1" t="str">
        <f t="shared" si="402"/>
        <v>€0</v>
      </c>
      <c r="AA1826" s="1" t="str">
        <f t="shared" si="403"/>
        <v>€2,44,878</v>
      </c>
      <c r="AB1826" s="6">
        <f t="shared" si="404"/>
        <v>20406.483995721221</v>
      </c>
      <c r="AC1826" s="1" t="str">
        <f t="shared" si="405"/>
        <v>Large</v>
      </c>
    </row>
    <row r="1827" spans="1:29">
      <c r="A1827" s="1" t="s">
        <v>4281</v>
      </c>
      <c r="B1827" s="1">
        <v>2013</v>
      </c>
      <c r="C1827" s="1" t="s">
        <v>53</v>
      </c>
      <c r="D1827" s="1" t="s">
        <v>51</v>
      </c>
      <c r="E1827" s="1" t="s">
        <v>28</v>
      </c>
      <c r="F1827" s="1">
        <v>216</v>
      </c>
      <c r="G1827" s="1">
        <v>850</v>
      </c>
      <c r="H1827" s="1">
        <v>569</v>
      </c>
      <c r="I1827" s="1">
        <v>37.68</v>
      </c>
      <c r="J1827" s="1">
        <v>8</v>
      </c>
      <c r="K1827" s="1" t="s">
        <v>19</v>
      </c>
      <c r="L1827" s="1" t="s">
        <v>19</v>
      </c>
      <c r="M1827" s="1">
        <v>28</v>
      </c>
      <c r="N1827" s="1" t="s">
        <v>29</v>
      </c>
      <c r="O1827" s="1">
        <v>791924</v>
      </c>
      <c r="P1827" s="1">
        <f t="shared" si="406"/>
        <v>1</v>
      </c>
      <c r="Q1827" s="1">
        <f t="shared" si="393"/>
        <v>11</v>
      </c>
      <c r="R1827" s="5">
        <f t="shared" si="394"/>
        <v>0.2541176470588235</v>
      </c>
      <c r="S1827" s="6">
        <f t="shared" si="395"/>
        <v>669411.76470588241</v>
      </c>
      <c r="T1827" s="4">
        <f t="shared" si="396"/>
        <v>2.6342592592592591</v>
      </c>
      <c r="U1827" s="1" t="str">
        <f t="shared" si="397"/>
        <v>High Performer</v>
      </c>
      <c r="V1827" s="1" t="str">
        <f t="shared" si="398"/>
        <v>Still Private</v>
      </c>
      <c r="W1827" s="1">
        <f t="shared" si="399"/>
        <v>0</v>
      </c>
      <c r="X1827" s="1" t="str">
        <f t="shared" si="400"/>
        <v>0216M</v>
      </c>
      <c r="Y1827" s="1" t="str">
        <f t="shared" si="401"/>
        <v>0569M</v>
      </c>
      <c r="Z1827" s="1" t="str">
        <f t="shared" si="402"/>
        <v>00</v>
      </c>
      <c r="AA1827" s="1" t="str">
        <f t="shared" si="403"/>
        <v>06,69,412</v>
      </c>
      <c r="AB1827" s="6">
        <f t="shared" si="404"/>
        <v>55784.313725490196</v>
      </c>
      <c r="AC1827" s="1" t="str">
        <f t="shared" si="405"/>
        <v>Large</v>
      </c>
    </row>
    <row r="1828" spans="1:29">
      <c r="A1828" s="1" t="s">
        <v>113</v>
      </c>
      <c r="B1828" s="1">
        <v>2013</v>
      </c>
      <c r="C1828" s="1" t="s">
        <v>31</v>
      </c>
      <c r="D1828" s="1" t="s">
        <v>95</v>
      </c>
      <c r="E1828" s="1" t="s">
        <v>37</v>
      </c>
      <c r="F1828" s="1">
        <v>482</v>
      </c>
      <c r="G1828" s="1">
        <v>4873</v>
      </c>
      <c r="H1828" s="1">
        <v>506</v>
      </c>
      <c r="I1828" s="1">
        <v>25.53</v>
      </c>
      <c r="J1828" s="1">
        <v>5</v>
      </c>
      <c r="K1828" s="1" t="s">
        <v>19</v>
      </c>
      <c r="L1828" s="1" t="s">
        <v>24</v>
      </c>
      <c r="M1828" s="1">
        <v>14</v>
      </c>
      <c r="N1828" s="1" t="s">
        <v>33</v>
      </c>
      <c r="O1828" s="1">
        <v>758925</v>
      </c>
      <c r="P1828" s="1">
        <f t="shared" si="406"/>
        <v>4</v>
      </c>
      <c r="Q1828" s="1">
        <f t="shared" si="393"/>
        <v>11</v>
      </c>
      <c r="R1828" s="5">
        <f t="shared" si="394"/>
        <v>9.8912374307408166E-2</v>
      </c>
      <c r="S1828" s="6">
        <f t="shared" si="395"/>
        <v>103837.47178329571</v>
      </c>
      <c r="T1828" s="4">
        <f t="shared" si="396"/>
        <v>1.049792531120332</v>
      </c>
      <c r="U1828" s="1" t="str">
        <f t="shared" si="397"/>
        <v>Normal</v>
      </c>
      <c r="V1828" s="1" t="str">
        <f t="shared" si="398"/>
        <v>IPO</v>
      </c>
      <c r="W1828" s="1" t="str">
        <f t="shared" si="399"/>
        <v>€</v>
      </c>
      <c r="X1828" s="1" t="str">
        <f t="shared" si="400"/>
        <v>€482M</v>
      </c>
      <c r="Y1828" s="1" t="str">
        <f t="shared" si="401"/>
        <v>€506M</v>
      </c>
      <c r="Z1828" s="1" t="str">
        <f t="shared" si="402"/>
        <v>€0</v>
      </c>
      <c r="AA1828" s="1" t="str">
        <f t="shared" si="403"/>
        <v>€1,03,837</v>
      </c>
      <c r="AB1828" s="6">
        <f t="shared" si="404"/>
        <v>8653.1226486079759</v>
      </c>
      <c r="AC1828" s="1" t="str">
        <f t="shared" si="405"/>
        <v>Large</v>
      </c>
    </row>
    <row r="1829" spans="1:29">
      <c r="A1829" s="1" t="s">
        <v>1676</v>
      </c>
      <c r="B1829" s="1">
        <v>2013</v>
      </c>
      <c r="C1829" s="1" t="s">
        <v>31</v>
      </c>
      <c r="D1829" s="1" t="s">
        <v>17</v>
      </c>
      <c r="E1829" s="1" t="s">
        <v>23</v>
      </c>
      <c r="F1829" s="1">
        <v>257</v>
      </c>
      <c r="G1829" s="1">
        <v>906</v>
      </c>
      <c r="H1829" s="1">
        <v>621</v>
      </c>
      <c r="I1829" s="1">
        <v>18.97</v>
      </c>
      <c r="J1829" s="1">
        <v>7</v>
      </c>
      <c r="K1829" s="1" t="s">
        <v>24</v>
      </c>
      <c r="L1829" s="1" t="s">
        <v>19</v>
      </c>
      <c r="M1829" s="1">
        <v>59</v>
      </c>
      <c r="N1829" s="1" t="s">
        <v>33</v>
      </c>
      <c r="O1829" s="1">
        <v>730237</v>
      </c>
      <c r="P1829" s="1">
        <f t="shared" si="406"/>
        <v>5</v>
      </c>
      <c r="Q1829" s="1">
        <f t="shared" si="393"/>
        <v>11</v>
      </c>
      <c r="R1829" s="5">
        <f t="shared" si="394"/>
        <v>0.28366445916114791</v>
      </c>
      <c r="S1829" s="6">
        <f t="shared" si="395"/>
        <v>685430.46357615897</v>
      </c>
      <c r="T1829" s="4">
        <f t="shared" si="396"/>
        <v>2.4163424124513617</v>
      </c>
      <c r="U1829" s="1" t="str">
        <f t="shared" si="397"/>
        <v>Normal</v>
      </c>
      <c r="V1829" s="1" t="str">
        <f t="shared" si="398"/>
        <v>Acquired</v>
      </c>
      <c r="W1829" s="1" t="str">
        <f t="shared" si="399"/>
        <v>€</v>
      </c>
      <c r="X1829" s="1" t="str">
        <f t="shared" si="400"/>
        <v>€257M</v>
      </c>
      <c r="Y1829" s="1" t="str">
        <f t="shared" si="401"/>
        <v>€621M</v>
      </c>
      <c r="Z1829" s="1" t="str">
        <f t="shared" si="402"/>
        <v>€0</v>
      </c>
      <c r="AA1829" s="1" t="str">
        <f t="shared" si="403"/>
        <v>€6,85,430</v>
      </c>
      <c r="AB1829" s="6">
        <f t="shared" si="404"/>
        <v>57119.205298013243</v>
      </c>
      <c r="AC1829" s="1" t="str">
        <f t="shared" si="405"/>
        <v>Large</v>
      </c>
    </row>
    <row r="1830" spans="1:29">
      <c r="A1830" s="1" t="s">
        <v>343</v>
      </c>
      <c r="B1830" s="1">
        <v>2013</v>
      </c>
      <c r="C1830" s="1" t="s">
        <v>16</v>
      </c>
      <c r="D1830" s="1" t="s">
        <v>43</v>
      </c>
      <c r="E1830" s="1" t="s">
        <v>18</v>
      </c>
      <c r="F1830" s="1">
        <v>314</v>
      </c>
      <c r="G1830" s="1">
        <v>3303</v>
      </c>
      <c r="H1830" s="1">
        <v>421</v>
      </c>
      <c r="I1830" s="1">
        <v>5.63</v>
      </c>
      <c r="J1830" s="1">
        <v>3</v>
      </c>
      <c r="K1830" s="1" t="s">
        <v>24</v>
      </c>
      <c r="L1830" s="1" t="s">
        <v>19</v>
      </c>
      <c r="M1830" s="1">
        <v>49</v>
      </c>
      <c r="N1830" s="1" t="s">
        <v>33</v>
      </c>
      <c r="O1830" s="1">
        <v>682424</v>
      </c>
      <c r="P1830" s="1">
        <f t="shared" si="406"/>
        <v>2</v>
      </c>
      <c r="Q1830" s="1">
        <f t="shared" si="393"/>
        <v>11</v>
      </c>
      <c r="R1830" s="5">
        <f t="shared" si="394"/>
        <v>9.5065092340296697E-2</v>
      </c>
      <c r="S1830" s="6">
        <f t="shared" si="395"/>
        <v>127459.88495307296</v>
      </c>
      <c r="T1830" s="4">
        <f t="shared" si="396"/>
        <v>1.3407643312101911</v>
      </c>
      <c r="U1830" s="1" t="str">
        <f t="shared" si="397"/>
        <v>Normal</v>
      </c>
      <c r="V1830" s="1" t="str">
        <f t="shared" si="398"/>
        <v>Acquired</v>
      </c>
      <c r="W1830" s="1" t="str">
        <f t="shared" si="399"/>
        <v>$</v>
      </c>
      <c r="X1830" s="1" t="str">
        <f t="shared" si="400"/>
        <v>$314M</v>
      </c>
      <c r="Y1830" s="1" t="str">
        <f t="shared" si="401"/>
        <v>$421M</v>
      </c>
      <c r="Z1830" s="1" t="str">
        <f t="shared" si="402"/>
        <v>$0</v>
      </c>
      <c r="AA1830" s="1" t="str">
        <f t="shared" si="403"/>
        <v>$1,27,460</v>
      </c>
      <c r="AB1830" s="6">
        <f t="shared" si="404"/>
        <v>10621.657079422746</v>
      </c>
      <c r="AC1830" s="1" t="str">
        <f t="shared" si="405"/>
        <v>Large</v>
      </c>
    </row>
    <row r="1831" spans="1:29">
      <c r="A1831" s="1" t="s">
        <v>2712</v>
      </c>
      <c r="B1831" s="1">
        <v>2013</v>
      </c>
      <c r="C1831" s="1" t="s">
        <v>31</v>
      </c>
      <c r="D1831" s="1" t="s">
        <v>102</v>
      </c>
      <c r="E1831" s="1" t="s">
        <v>23</v>
      </c>
      <c r="F1831" s="1">
        <v>419</v>
      </c>
      <c r="G1831" s="1">
        <v>764</v>
      </c>
      <c r="H1831" s="1">
        <v>275</v>
      </c>
      <c r="I1831" s="1">
        <v>20.13</v>
      </c>
      <c r="J1831" s="1">
        <v>1</v>
      </c>
      <c r="K1831" s="1" t="s">
        <v>19</v>
      </c>
      <c r="L1831" s="1" t="s">
        <v>19</v>
      </c>
      <c r="M1831" s="1">
        <v>14</v>
      </c>
      <c r="N1831" s="1" t="s">
        <v>20</v>
      </c>
      <c r="O1831" s="1">
        <v>680037</v>
      </c>
      <c r="P1831" s="1">
        <f t="shared" si="406"/>
        <v>5</v>
      </c>
      <c r="Q1831" s="1">
        <f t="shared" si="393"/>
        <v>11</v>
      </c>
      <c r="R1831" s="5">
        <f t="shared" si="394"/>
        <v>0.54842931937172779</v>
      </c>
      <c r="S1831" s="6">
        <f t="shared" si="395"/>
        <v>359947.64397905761</v>
      </c>
      <c r="T1831" s="4">
        <f t="shared" si="396"/>
        <v>0.65632458233890212</v>
      </c>
      <c r="U1831" s="1" t="str">
        <f t="shared" si="397"/>
        <v>Normal</v>
      </c>
      <c r="V1831" s="1" t="str">
        <f t="shared" si="398"/>
        <v>Still Private</v>
      </c>
      <c r="W1831" s="1" t="str">
        <f t="shared" si="399"/>
        <v>€</v>
      </c>
      <c r="X1831" s="1" t="str">
        <f t="shared" si="400"/>
        <v>€419M</v>
      </c>
      <c r="Y1831" s="1" t="str">
        <f t="shared" si="401"/>
        <v>€275M</v>
      </c>
      <c r="Z1831" s="1" t="str">
        <f t="shared" si="402"/>
        <v>€1</v>
      </c>
      <c r="AA1831" s="1" t="str">
        <f t="shared" si="403"/>
        <v>€3,59,948</v>
      </c>
      <c r="AB1831" s="6">
        <f t="shared" si="404"/>
        <v>29995.636998254799</v>
      </c>
      <c r="AC1831" s="1" t="str">
        <f t="shared" si="405"/>
        <v>Large</v>
      </c>
    </row>
    <row r="1832" spans="1:29">
      <c r="A1832" s="1" t="s">
        <v>5039</v>
      </c>
      <c r="B1832" s="1">
        <v>2013</v>
      </c>
      <c r="C1832" s="1" t="s">
        <v>42</v>
      </c>
      <c r="D1832" s="1" t="s">
        <v>102</v>
      </c>
      <c r="E1832" s="1" t="s">
        <v>37</v>
      </c>
      <c r="F1832" s="1">
        <v>337</v>
      </c>
      <c r="G1832" s="1">
        <v>1174</v>
      </c>
      <c r="H1832" s="1">
        <v>286</v>
      </c>
      <c r="I1832" s="1">
        <v>27.71</v>
      </c>
      <c r="J1832" s="1">
        <v>2</v>
      </c>
      <c r="K1832" s="1" t="s">
        <v>24</v>
      </c>
      <c r="L1832" s="1" t="s">
        <v>24</v>
      </c>
      <c r="M1832" s="1">
        <v>7</v>
      </c>
      <c r="N1832" s="1" t="s">
        <v>49</v>
      </c>
      <c r="O1832" s="1">
        <v>662769</v>
      </c>
      <c r="P1832" s="1">
        <f t="shared" si="406"/>
        <v>4</v>
      </c>
      <c r="Q1832" s="1">
        <f t="shared" si="393"/>
        <v>11</v>
      </c>
      <c r="R1832" s="5">
        <f t="shared" si="394"/>
        <v>0.28705281090289608</v>
      </c>
      <c r="S1832" s="6">
        <f t="shared" si="395"/>
        <v>243611.58432708689</v>
      </c>
      <c r="T1832" s="4">
        <f t="shared" si="396"/>
        <v>0.8486646884272997</v>
      </c>
      <c r="U1832" s="1" t="str">
        <f t="shared" si="397"/>
        <v>Normal</v>
      </c>
      <c r="V1832" s="1" t="str">
        <f t="shared" si="398"/>
        <v>Acquired</v>
      </c>
      <c r="W1832" s="1" t="str">
        <f t="shared" si="399"/>
        <v>¥</v>
      </c>
      <c r="X1832" s="1" t="str">
        <f t="shared" si="400"/>
        <v>¥337M</v>
      </c>
      <c r="Y1832" s="1" t="str">
        <f t="shared" si="401"/>
        <v>¥286M</v>
      </c>
      <c r="Z1832" s="1" t="str">
        <f t="shared" si="402"/>
        <v>¥0</v>
      </c>
      <c r="AA1832" s="1" t="str">
        <f t="shared" si="403"/>
        <v>¥2,43,612</v>
      </c>
      <c r="AB1832" s="6">
        <f t="shared" si="404"/>
        <v>20300.965360590573</v>
      </c>
      <c r="AC1832" s="1" t="str">
        <f t="shared" si="405"/>
        <v>Large</v>
      </c>
    </row>
    <row r="1833" spans="1:29">
      <c r="A1833" s="1" t="s">
        <v>724</v>
      </c>
      <c r="B1833" s="1">
        <v>2013</v>
      </c>
      <c r="C1833" s="1" t="s">
        <v>59</v>
      </c>
      <c r="D1833" s="1" t="s">
        <v>51</v>
      </c>
      <c r="E1833" s="1" t="s">
        <v>40</v>
      </c>
      <c r="F1833" s="1">
        <v>281</v>
      </c>
      <c r="G1833" s="1">
        <v>1798</v>
      </c>
      <c r="H1833" s="1">
        <v>657</v>
      </c>
      <c r="I1833" s="1">
        <v>31.64</v>
      </c>
      <c r="J1833" s="1">
        <v>3</v>
      </c>
      <c r="K1833" s="1" t="s">
        <v>19</v>
      </c>
      <c r="L1833" s="1" t="s">
        <v>24</v>
      </c>
      <c r="M1833" s="1">
        <v>47</v>
      </c>
      <c r="N1833" s="1" t="s">
        <v>29</v>
      </c>
      <c r="O1833" s="1">
        <v>649392</v>
      </c>
      <c r="P1833" s="1">
        <f t="shared" si="406"/>
        <v>3</v>
      </c>
      <c r="Q1833" s="1">
        <f t="shared" si="393"/>
        <v>11</v>
      </c>
      <c r="R1833" s="5">
        <f t="shared" si="394"/>
        <v>0.15628476084538376</v>
      </c>
      <c r="S1833" s="6">
        <f t="shared" si="395"/>
        <v>365406.00667408231</v>
      </c>
      <c r="T1833" s="4">
        <f t="shared" si="396"/>
        <v>2.3380782918149468</v>
      </c>
      <c r="U1833" s="1" t="str">
        <f t="shared" si="397"/>
        <v>Normal</v>
      </c>
      <c r="V1833" s="1" t="str">
        <f t="shared" si="398"/>
        <v>IPO</v>
      </c>
      <c r="W1833" s="1" t="str">
        <f t="shared" si="399"/>
        <v>₹</v>
      </c>
      <c r="X1833" s="1" t="str">
        <f t="shared" si="400"/>
        <v>₹281M</v>
      </c>
      <c r="Y1833" s="1" t="str">
        <f t="shared" si="401"/>
        <v>₹657M</v>
      </c>
      <c r="Z1833" s="1" t="str">
        <f t="shared" si="402"/>
        <v>₹0</v>
      </c>
      <c r="AA1833" s="1" t="str">
        <f t="shared" si="403"/>
        <v>₹3,65,406</v>
      </c>
      <c r="AB1833" s="6">
        <f t="shared" si="404"/>
        <v>30450.500556173527</v>
      </c>
      <c r="AC1833" s="1" t="str">
        <f t="shared" si="405"/>
        <v>Large</v>
      </c>
    </row>
    <row r="1834" spans="1:29">
      <c r="A1834" s="1" t="s">
        <v>3547</v>
      </c>
      <c r="B1834" s="1">
        <v>2013</v>
      </c>
      <c r="C1834" s="1" t="s">
        <v>42</v>
      </c>
      <c r="D1834" s="1" t="s">
        <v>46</v>
      </c>
      <c r="E1834" s="1" t="s">
        <v>28</v>
      </c>
      <c r="F1834" s="1">
        <v>284</v>
      </c>
      <c r="G1834" s="1">
        <v>2249</v>
      </c>
      <c r="H1834" s="1">
        <v>593</v>
      </c>
      <c r="I1834" s="1">
        <v>25.94</v>
      </c>
      <c r="J1834" s="1">
        <v>1</v>
      </c>
      <c r="K1834" s="1" t="s">
        <v>24</v>
      </c>
      <c r="L1834" s="1" t="s">
        <v>24</v>
      </c>
      <c r="M1834" s="1">
        <v>62</v>
      </c>
      <c r="N1834" s="1" t="s">
        <v>33</v>
      </c>
      <c r="O1834" s="1">
        <v>624060</v>
      </c>
      <c r="P1834" s="1">
        <f t="shared" si="406"/>
        <v>1</v>
      </c>
      <c r="Q1834" s="1">
        <f t="shared" si="393"/>
        <v>11</v>
      </c>
      <c r="R1834" s="5">
        <f t="shared" si="394"/>
        <v>0.12627834593152512</v>
      </c>
      <c r="S1834" s="6">
        <f t="shared" si="395"/>
        <v>263672.74344152957</v>
      </c>
      <c r="T1834" s="4">
        <f t="shared" si="396"/>
        <v>2.0880281690140845</v>
      </c>
      <c r="U1834" s="1" t="str">
        <f t="shared" si="397"/>
        <v>Normal</v>
      </c>
      <c r="V1834" s="1" t="str">
        <f t="shared" si="398"/>
        <v>Acquired</v>
      </c>
      <c r="W1834" s="1" t="str">
        <f t="shared" si="399"/>
        <v>¥</v>
      </c>
      <c r="X1834" s="1" t="str">
        <f t="shared" si="400"/>
        <v>¥284M</v>
      </c>
      <c r="Y1834" s="1" t="str">
        <f t="shared" si="401"/>
        <v>¥593M</v>
      </c>
      <c r="Z1834" s="1" t="str">
        <f t="shared" si="402"/>
        <v>¥0</v>
      </c>
      <c r="AA1834" s="1" t="str">
        <f t="shared" si="403"/>
        <v>¥2,63,673</v>
      </c>
      <c r="AB1834" s="6">
        <f t="shared" si="404"/>
        <v>21972.728620127466</v>
      </c>
      <c r="AC1834" s="1" t="str">
        <f t="shared" si="405"/>
        <v>Large</v>
      </c>
    </row>
    <row r="1835" spans="1:29">
      <c r="A1835" s="1" t="s">
        <v>3984</v>
      </c>
      <c r="B1835" s="1">
        <v>2013</v>
      </c>
      <c r="C1835" s="1" t="s">
        <v>59</v>
      </c>
      <c r="D1835" s="1" t="s">
        <v>39</v>
      </c>
      <c r="E1835" s="1" t="s">
        <v>23</v>
      </c>
      <c r="F1835" s="1">
        <v>210</v>
      </c>
      <c r="G1835" s="1">
        <v>1306</v>
      </c>
      <c r="H1835" s="1">
        <v>482</v>
      </c>
      <c r="I1835" s="1">
        <v>24.62</v>
      </c>
      <c r="J1835" s="1">
        <v>6</v>
      </c>
      <c r="K1835" s="1" t="s">
        <v>24</v>
      </c>
      <c r="L1835" s="1" t="s">
        <v>19</v>
      </c>
      <c r="M1835" s="1">
        <v>51</v>
      </c>
      <c r="N1835" s="1" t="s">
        <v>29</v>
      </c>
      <c r="O1835" s="1">
        <v>552032</v>
      </c>
      <c r="P1835" s="1">
        <f t="shared" si="406"/>
        <v>5</v>
      </c>
      <c r="Q1835" s="1">
        <f t="shared" si="393"/>
        <v>11</v>
      </c>
      <c r="R1835" s="5">
        <f t="shared" si="394"/>
        <v>0.16079632465543645</v>
      </c>
      <c r="S1835" s="6">
        <f t="shared" si="395"/>
        <v>369065.8499234303</v>
      </c>
      <c r="T1835" s="4">
        <f t="shared" si="396"/>
        <v>2.2952380952380951</v>
      </c>
      <c r="U1835" s="1" t="str">
        <f t="shared" si="397"/>
        <v>Normal</v>
      </c>
      <c r="V1835" s="1" t="str">
        <f t="shared" si="398"/>
        <v>Acquired</v>
      </c>
      <c r="W1835" s="1" t="str">
        <f t="shared" si="399"/>
        <v>₹</v>
      </c>
      <c r="X1835" s="1" t="str">
        <f t="shared" si="400"/>
        <v>₹210M</v>
      </c>
      <c r="Y1835" s="1" t="str">
        <f t="shared" si="401"/>
        <v>₹482M</v>
      </c>
      <c r="Z1835" s="1" t="str">
        <f t="shared" si="402"/>
        <v>₹0</v>
      </c>
      <c r="AA1835" s="1" t="str">
        <f t="shared" si="403"/>
        <v>₹3,69,066</v>
      </c>
      <c r="AB1835" s="6">
        <f t="shared" si="404"/>
        <v>30755.487493619192</v>
      </c>
      <c r="AC1835" s="1" t="str">
        <f t="shared" si="405"/>
        <v>Large</v>
      </c>
    </row>
    <row r="1836" spans="1:29">
      <c r="A1836" s="1" t="s">
        <v>499</v>
      </c>
      <c r="B1836" s="1">
        <v>2013</v>
      </c>
      <c r="C1836" s="1" t="s">
        <v>16</v>
      </c>
      <c r="D1836" s="1" t="s">
        <v>51</v>
      </c>
      <c r="E1836" s="1" t="s">
        <v>18</v>
      </c>
      <c r="F1836" s="1">
        <v>479</v>
      </c>
      <c r="G1836" s="1">
        <v>4377</v>
      </c>
      <c r="H1836" s="1">
        <v>518</v>
      </c>
      <c r="I1836" s="1">
        <v>9.2899999999999991</v>
      </c>
      <c r="J1836" s="1">
        <v>8</v>
      </c>
      <c r="K1836" s="1" t="s">
        <v>19</v>
      </c>
      <c r="L1836" s="1" t="s">
        <v>19</v>
      </c>
      <c r="M1836" s="1">
        <v>93</v>
      </c>
      <c r="N1836" s="1" t="s">
        <v>20</v>
      </c>
      <c r="O1836" s="1">
        <v>514542</v>
      </c>
      <c r="P1836" s="1">
        <f t="shared" si="406"/>
        <v>2</v>
      </c>
      <c r="Q1836" s="1">
        <f t="shared" si="393"/>
        <v>11</v>
      </c>
      <c r="R1836" s="5">
        <f t="shared" si="394"/>
        <v>0.1094356865432945</v>
      </c>
      <c r="S1836" s="6">
        <f t="shared" si="395"/>
        <v>118345.89901759196</v>
      </c>
      <c r="T1836" s="4">
        <f t="shared" si="396"/>
        <v>1.081419624217119</v>
      </c>
      <c r="U1836" s="1" t="str">
        <f t="shared" si="397"/>
        <v>High Performer</v>
      </c>
      <c r="V1836" s="1" t="str">
        <f t="shared" si="398"/>
        <v>Still Private</v>
      </c>
      <c r="W1836" s="1" t="str">
        <f t="shared" si="399"/>
        <v>$</v>
      </c>
      <c r="X1836" s="1" t="str">
        <f t="shared" si="400"/>
        <v>$479M</v>
      </c>
      <c r="Y1836" s="1" t="str">
        <f t="shared" si="401"/>
        <v>$518M</v>
      </c>
      <c r="Z1836" s="1" t="str">
        <f t="shared" si="402"/>
        <v>$0</v>
      </c>
      <c r="AA1836" s="1" t="str">
        <f t="shared" si="403"/>
        <v>$1,18,346</v>
      </c>
      <c r="AB1836" s="6">
        <f t="shared" si="404"/>
        <v>9862.1582514659967</v>
      </c>
      <c r="AC1836" s="1" t="str">
        <f t="shared" si="405"/>
        <v>Large</v>
      </c>
    </row>
    <row r="1837" spans="1:29">
      <c r="A1837" s="1" t="s">
        <v>450</v>
      </c>
      <c r="B1837" s="1">
        <v>2013</v>
      </c>
      <c r="C1837" s="1" t="s">
        <v>73</v>
      </c>
      <c r="D1837" s="1" t="s">
        <v>32</v>
      </c>
      <c r="E1837" s="1" t="s">
        <v>23</v>
      </c>
      <c r="F1837" s="1">
        <v>355</v>
      </c>
      <c r="G1837" s="1">
        <v>2348</v>
      </c>
      <c r="H1837" s="1">
        <v>613</v>
      </c>
      <c r="I1837" s="1">
        <v>38.01</v>
      </c>
      <c r="J1837" s="1">
        <v>7</v>
      </c>
      <c r="K1837" s="1" t="s">
        <v>19</v>
      </c>
      <c r="L1837" s="1" t="s">
        <v>19</v>
      </c>
      <c r="M1837" s="1">
        <v>7</v>
      </c>
      <c r="N1837" s="1" t="s">
        <v>25</v>
      </c>
      <c r="O1837" s="1">
        <v>491092</v>
      </c>
      <c r="P1837" s="1">
        <f t="shared" si="406"/>
        <v>5</v>
      </c>
      <c r="Q1837" s="1">
        <f t="shared" si="393"/>
        <v>11</v>
      </c>
      <c r="R1837" s="5">
        <f t="shared" si="394"/>
        <v>0.15119250425894379</v>
      </c>
      <c r="S1837" s="6">
        <f t="shared" si="395"/>
        <v>261073.25383304941</v>
      </c>
      <c r="T1837" s="4">
        <f t="shared" si="396"/>
        <v>1.7267605633802816</v>
      </c>
      <c r="U1837" s="1" t="str">
        <f t="shared" si="397"/>
        <v>Normal</v>
      </c>
      <c r="V1837" s="1" t="str">
        <f t="shared" si="398"/>
        <v>Still Private</v>
      </c>
      <c r="W1837" s="1" t="str">
        <f t="shared" si="399"/>
        <v>€</v>
      </c>
      <c r="X1837" s="1" t="str">
        <f t="shared" si="400"/>
        <v>€355M</v>
      </c>
      <c r="Y1837" s="1" t="str">
        <f t="shared" si="401"/>
        <v>€613M</v>
      </c>
      <c r="Z1837" s="1" t="str">
        <f t="shared" si="402"/>
        <v>€0</v>
      </c>
      <c r="AA1837" s="1" t="str">
        <f t="shared" si="403"/>
        <v>€2,61,073</v>
      </c>
      <c r="AB1837" s="6">
        <f t="shared" si="404"/>
        <v>21756.10448608745</v>
      </c>
      <c r="AC1837" s="1" t="str">
        <f t="shared" si="405"/>
        <v>Large</v>
      </c>
    </row>
    <row r="1838" spans="1:29">
      <c r="A1838" s="1" t="s">
        <v>1735</v>
      </c>
      <c r="B1838" s="1">
        <v>2013</v>
      </c>
      <c r="C1838" s="1" t="s">
        <v>59</v>
      </c>
      <c r="D1838" s="1" t="s">
        <v>43</v>
      </c>
      <c r="E1838" s="1" t="s">
        <v>37</v>
      </c>
      <c r="F1838" s="1">
        <v>209</v>
      </c>
      <c r="G1838" s="1">
        <v>126</v>
      </c>
      <c r="H1838" s="1">
        <v>806</v>
      </c>
      <c r="I1838" s="1">
        <v>0.46</v>
      </c>
      <c r="J1838" s="1">
        <v>3</v>
      </c>
      <c r="K1838" s="1" t="s">
        <v>19</v>
      </c>
      <c r="L1838" s="1" t="s">
        <v>19</v>
      </c>
      <c r="M1838" s="1">
        <v>77</v>
      </c>
      <c r="N1838" s="1" t="s">
        <v>29</v>
      </c>
      <c r="O1838" s="1">
        <v>476591</v>
      </c>
      <c r="P1838" s="1">
        <f t="shared" si="406"/>
        <v>4</v>
      </c>
      <c r="Q1838" s="1">
        <f t="shared" si="393"/>
        <v>11</v>
      </c>
      <c r="R1838" s="5">
        <f t="shared" si="394"/>
        <v>1.6587301587301588</v>
      </c>
      <c r="S1838" s="6">
        <f t="shared" si="395"/>
        <v>6396825.3968253965</v>
      </c>
      <c r="T1838" s="4">
        <f t="shared" si="396"/>
        <v>3.8564593301435406</v>
      </c>
      <c r="U1838" s="1" t="str">
        <f t="shared" si="397"/>
        <v>Normal</v>
      </c>
      <c r="V1838" s="1" t="str">
        <f t="shared" si="398"/>
        <v>Still Private</v>
      </c>
      <c r="W1838" s="1" t="str">
        <f t="shared" si="399"/>
        <v>₹</v>
      </c>
      <c r="X1838" s="1" t="str">
        <f t="shared" si="400"/>
        <v>₹209M</v>
      </c>
      <c r="Y1838" s="1" t="str">
        <f t="shared" si="401"/>
        <v>₹806M</v>
      </c>
      <c r="Z1838" s="1" t="str">
        <f t="shared" si="402"/>
        <v>₹2</v>
      </c>
      <c r="AA1838" s="1" t="str">
        <f t="shared" si="403"/>
        <v>₹63,96,825</v>
      </c>
      <c r="AB1838" s="6">
        <f t="shared" si="404"/>
        <v>533068.78306878312</v>
      </c>
      <c r="AC1838" s="1" t="str">
        <f t="shared" si="405"/>
        <v>Large</v>
      </c>
    </row>
    <row r="1839" spans="1:29">
      <c r="A1839" s="1" t="s">
        <v>4085</v>
      </c>
      <c r="B1839" s="1">
        <v>2013</v>
      </c>
      <c r="C1839" s="1" t="s">
        <v>27</v>
      </c>
      <c r="D1839" s="1" t="s">
        <v>95</v>
      </c>
      <c r="E1839" s="1" t="s">
        <v>40</v>
      </c>
      <c r="F1839" s="1">
        <v>249</v>
      </c>
      <c r="G1839" s="1">
        <v>423</v>
      </c>
      <c r="H1839" s="1">
        <v>731</v>
      </c>
      <c r="I1839" s="1">
        <v>16.18</v>
      </c>
      <c r="J1839" s="1">
        <v>1</v>
      </c>
      <c r="K1839" s="1" t="s">
        <v>24</v>
      </c>
      <c r="L1839" s="1" t="s">
        <v>19</v>
      </c>
      <c r="M1839" s="1">
        <v>40</v>
      </c>
      <c r="N1839" s="1" t="s">
        <v>49</v>
      </c>
      <c r="O1839" s="1">
        <v>458956</v>
      </c>
      <c r="P1839" s="1">
        <f t="shared" si="406"/>
        <v>3</v>
      </c>
      <c r="Q1839" s="1">
        <f t="shared" si="393"/>
        <v>11</v>
      </c>
      <c r="R1839" s="5">
        <f t="shared" si="394"/>
        <v>0.58865248226950351</v>
      </c>
      <c r="S1839" s="6">
        <f t="shared" si="395"/>
        <v>1728132.3877068558</v>
      </c>
      <c r="T1839" s="4">
        <f t="shared" si="396"/>
        <v>2.9357429718875503</v>
      </c>
      <c r="U1839" s="1" t="str">
        <f t="shared" si="397"/>
        <v>Normal</v>
      </c>
      <c r="V1839" s="1" t="str">
        <f t="shared" si="398"/>
        <v>Acquired</v>
      </c>
      <c r="W1839" s="1" t="str">
        <f t="shared" si="399"/>
        <v>$</v>
      </c>
      <c r="X1839" s="1" t="str">
        <f t="shared" si="400"/>
        <v>$249M</v>
      </c>
      <c r="Y1839" s="1" t="str">
        <f t="shared" si="401"/>
        <v>$731M</v>
      </c>
      <c r="Z1839" s="1" t="str">
        <f t="shared" si="402"/>
        <v>$1</v>
      </c>
      <c r="AA1839" s="1" t="str">
        <f t="shared" si="403"/>
        <v>$17,28,132</v>
      </c>
      <c r="AB1839" s="6">
        <f t="shared" si="404"/>
        <v>144011.03230890466</v>
      </c>
      <c r="AC1839" s="1" t="str">
        <f t="shared" si="405"/>
        <v>Large</v>
      </c>
    </row>
    <row r="1840" spans="1:29">
      <c r="A1840" s="1" t="s">
        <v>1851</v>
      </c>
      <c r="B1840" s="1">
        <v>2013</v>
      </c>
      <c r="C1840" s="1" t="s">
        <v>42</v>
      </c>
      <c r="D1840" s="1" t="s">
        <v>48</v>
      </c>
      <c r="E1840" s="1" t="s">
        <v>28</v>
      </c>
      <c r="F1840" s="1">
        <v>223</v>
      </c>
      <c r="G1840" s="1">
        <v>4860</v>
      </c>
      <c r="H1840" s="1">
        <v>285</v>
      </c>
      <c r="I1840" s="1">
        <v>5.89</v>
      </c>
      <c r="J1840" s="1">
        <v>8</v>
      </c>
      <c r="K1840" s="1" t="s">
        <v>19</v>
      </c>
      <c r="L1840" s="1" t="s">
        <v>19</v>
      </c>
      <c r="M1840" s="1">
        <v>90</v>
      </c>
      <c r="N1840" s="1" t="s">
        <v>25</v>
      </c>
      <c r="O1840" s="1">
        <v>440061</v>
      </c>
      <c r="P1840" s="1">
        <f t="shared" si="406"/>
        <v>1</v>
      </c>
      <c r="Q1840" s="1">
        <f t="shared" si="393"/>
        <v>11</v>
      </c>
      <c r="R1840" s="5">
        <f t="shared" si="394"/>
        <v>4.5884773662551441E-2</v>
      </c>
      <c r="S1840" s="6">
        <f t="shared" si="395"/>
        <v>58641.975308641973</v>
      </c>
      <c r="T1840" s="4">
        <f t="shared" si="396"/>
        <v>1.2780269058295963</v>
      </c>
      <c r="U1840" s="1" t="str">
        <f t="shared" si="397"/>
        <v>High Performer</v>
      </c>
      <c r="V1840" s="1" t="str">
        <f t="shared" si="398"/>
        <v>Still Private</v>
      </c>
      <c r="W1840" s="1" t="str">
        <f t="shared" si="399"/>
        <v>¥</v>
      </c>
      <c r="X1840" s="1" t="str">
        <f t="shared" si="400"/>
        <v>¥223M</v>
      </c>
      <c r="Y1840" s="1" t="str">
        <f t="shared" si="401"/>
        <v>¥285M</v>
      </c>
      <c r="Z1840" s="1" t="str">
        <f t="shared" si="402"/>
        <v>¥0</v>
      </c>
      <c r="AA1840" s="1" t="str">
        <f t="shared" si="403"/>
        <v>¥58,642</v>
      </c>
      <c r="AB1840" s="6">
        <f t="shared" si="404"/>
        <v>4886.8312757201647</v>
      </c>
      <c r="AC1840" s="1" t="str">
        <f t="shared" si="405"/>
        <v>Large</v>
      </c>
    </row>
    <row r="1841" spans="1:29">
      <c r="A1841" s="1" t="s">
        <v>972</v>
      </c>
      <c r="B1841" s="1">
        <v>2013</v>
      </c>
      <c r="C1841" s="1" t="s">
        <v>53</v>
      </c>
      <c r="D1841" s="1" t="s">
        <v>46</v>
      </c>
      <c r="E1841" s="1" t="s">
        <v>37</v>
      </c>
      <c r="F1841" s="1">
        <v>498</v>
      </c>
      <c r="G1841" s="1">
        <v>1311</v>
      </c>
      <c r="H1841" s="1">
        <v>313</v>
      </c>
      <c r="I1841" s="1">
        <v>47.07</v>
      </c>
      <c r="J1841" s="1">
        <v>5</v>
      </c>
      <c r="K1841" s="1" t="s">
        <v>19</v>
      </c>
      <c r="L1841" s="1" t="s">
        <v>24</v>
      </c>
      <c r="M1841" s="1">
        <v>55</v>
      </c>
      <c r="N1841" s="1" t="s">
        <v>33</v>
      </c>
      <c r="O1841" s="1">
        <v>425261</v>
      </c>
      <c r="P1841" s="1">
        <f t="shared" si="406"/>
        <v>4</v>
      </c>
      <c r="Q1841" s="1">
        <f t="shared" si="393"/>
        <v>11</v>
      </c>
      <c r="R1841" s="5">
        <f t="shared" si="394"/>
        <v>0.37986270022883295</v>
      </c>
      <c r="S1841" s="6">
        <f t="shared" si="395"/>
        <v>238749.0465293669</v>
      </c>
      <c r="T1841" s="4">
        <f t="shared" si="396"/>
        <v>0.62851405622489964</v>
      </c>
      <c r="U1841" s="1" t="str">
        <f t="shared" si="397"/>
        <v>Normal</v>
      </c>
      <c r="V1841" s="1" t="str">
        <f t="shared" si="398"/>
        <v>IPO</v>
      </c>
      <c r="W1841" s="1">
        <f t="shared" si="399"/>
        <v>0</v>
      </c>
      <c r="X1841" s="1" t="str">
        <f t="shared" si="400"/>
        <v>0498M</v>
      </c>
      <c r="Y1841" s="1" t="str">
        <f t="shared" si="401"/>
        <v>0313M</v>
      </c>
      <c r="Z1841" s="1" t="str">
        <f t="shared" si="402"/>
        <v>00</v>
      </c>
      <c r="AA1841" s="1" t="str">
        <f t="shared" si="403"/>
        <v>02,38,749</v>
      </c>
      <c r="AB1841" s="6">
        <f t="shared" si="404"/>
        <v>19895.753877447241</v>
      </c>
      <c r="AC1841" s="1" t="str">
        <f t="shared" si="405"/>
        <v>Large</v>
      </c>
    </row>
    <row r="1842" spans="1:29">
      <c r="A1842" s="1" t="s">
        <v>3075</v>
      </c>
      <c r="B1842" s="1">
        <v>2013</v>
      </c>
      <c r="C1842" s="1" t="s">
        <v>35</v>
      </c>
      <c r="D1842" s="1" t="s">
        <v>46</v>
      </c>
      <c r="E1842" s="1" t="s">
        <v>18</v>
      </c>
      <c r="F1842" s="1">
        <v>224</v>
      </c>
      <c r="G1842" s="1">
        <v>4603</v>
      </c>
      <c r="H1842" s="1">
        <v>397</v>
      </c>
      <c r="I1842" s="1">
        <v>33.840000000000003</v>
      </c>
      <c r="J1842" s="1">
        <v>3</v>
      </c>
      <c r="K1842" s="1" t="s">
        <v>24</v>
      </c>
      <c r="L1842" s="1" t="s">
        <v>24</v>
      </c>
      <c r="M1842" s="1">
        <v>54</v>
      </c>
      <c r="N1842" s="1" t="s">
        <v>29</v>
      </c>
      <c r="O1842" s="1">
        <v>367414</v>
      </c>
      <c r="P1842" s="1">
        <f t="shared" si="406"/>
        <v>2</v>
      </c>
      <c r="Q1842" s="1">
        <f t="shared" si="393"/>
        <v>11</v>
      </c>
      <c r="R1842" s="5">
        <f t="shared" si="394"/>
        <v>4.8663914838149032E-2</v>
      </c>
      <c r="S1842" s="6">
        <f t="shared" si="395"/>
        <v>86248.099065826638</v>
      </c>
      <c r="T1842" s="4">
        <f t="shared" si="396"/>
        <v>1.7723214285714286</v>
      </c>
      <c r="U1842" s="1" t="str">
        <f t="shared" si="397"/>
        <v>Normal</v>
      </c>
      <c r="V1842" s="1" t="str">
        <f t="shared" si="398"/>
        <v>Acquired</v>
      </c>
      <c r="W1842" s="1" t="str">
        <f t="shared" si="399"/>
        <v>¥</v>
      </c>
      <c r="X1842" s="1" t="str">
        <f t="shared" si="400"/>
        <v>¥224M</v>
      </c>
      <c r="Y1842" s="1" t="str">
        <f t="shared" si="401"/>
        <v>¥397M</v>
      </c>
      <c r="Z1842" s="1" t="str">
        <f t="shared" si="402"/>
        <v>¥0</v>
      </c>
      <c r="AA1842" s="1" t="str">
        <f t="shared" si="403"/>
        <v>¥86,248</v>
      </c>
      <c r="AB1842" s="6">
        <f t="shared" si="404"/>
        <v>7187.3415888188865</v>
      </c>
      <c r="AC1842" s="1" t="str">
        <f t="shared" si="405"/>
        <v>Large</v>
      </c>
    </row>
    <row r="1843" spans="1:29">
      <c r="A1843" s="1" t="s">
        <v>539</v>
      </c>
      <c r="B1843" s="1">
        <v>2013</v>
      </c>
      <c r="C1843" s="1" t="s">
        <v>31</v>
      </c>
      <c r="D1843" s="1" t="s">
        <v>36</v>
      </c>
      <c r="E1843" s="1" t="s">
        <v>28</v>
      </c>
      <c r="F1843" s="1">
        <v>207</v>
      </c>
      <c r="G1843" s="1">
        <v>3757</v>
      </c>
      <c r="H1843" s="1">
        <v>365</v>
      </c>
      <c r="I1843" s="1">
        <v>18.13</v>
      </c>
      <c r="J1843" s="1">
        <v>8</v>
      </c>
      <c r="K1843" s="1" t="s">
        <v>24</v>
      </c>
      <c r="L1843" s="1" t="s">
        <v>24</v>
      </c>
      <c r="M1843" s="1">
        <v>49</v>
      </c>
      <c r="N1843" s="1" t="s">
        <v>49</v>
      </c>
      <c r="O1843" s="1">
        <v>311442</v>
      </c>
      <c r="P1843" s="1">
        <f t="shared" si="406"/>
        <v>1</v>
      </c>
      <c r="Q1843" s="1">
        <f t="shared" si="393"/>
        <v>11</v>
      </c>
      <c r="R1843" s="5">
        <f t="shared" si="394"/>
        <v>5.509715198296513E-2</v>
      </c>
      <c r="S1843" s="6">
        <f t="shared" si="395"/>
        <v>97151.982965131756</v>
      </c>
      <c r="T1843" s="4">
        <f t="shared" si="396"/>
        <v>1.7632850241545894</v>
      </c>
      <c r="U1843" s="1" t="str">
        <f t="shared" si="397"/>
        <v>High Performer</v>
      </c>
      <c r="V1843" s="1" t="str">
        <f t="shared" si="398"/>
        <v>Acquired</v>
      </c>
      <c r="W1843" s="1" t="str">
        <f t="shared" si="399"/>
        <v>€</v>
      </c>
      <c r="X1843" s="1" t="str">
        <f t="shared" si="400"/>
        <v>€207M</v>
      </c>
      <c r="Y1843" s="1" t="str">
        <f t="shared" si="401"/>
        <v>€365M</v>
      </c>
      <c r="Z1843" s="1" t="str">
        <f t="shared" si="402"/>
        <v>€0</v>
      </c>
      <c r="AA1843" s="1" t="str">
        <f t="shared" si="403"/>
        <v>€97,152</v>
      </c>
      <c r="AB1843" s="6">
        <f t="shared" si="404"/>
        <v>8095.9985804276457</v>
      </c>
      <c r="AC1843" s="1" t="str">
        <f t="shared" si="405"/>
        <v>Large</v>
      </c>
    </row>
    <row r="1844" spans="1:29">
      <c r="A1844" s="1" t="s">
        <v>1379</v>
      </c>
      <c r="B1844" s="1">
        <v>2013</v>
      </c>
      <c r="C1844" s="1" t="s">
        <v>35</v>
      </c>
      <c r="D1844" s="1" t="s">
        <v>48</v>
      </c>
      <c r="E1844" s="1" t="s">
        <v>18</v>
      </c>
      <c r="F1844" s="1">
        <v>349</v>
      </c>
      <c r="G1844" s="1">
        <v>407</v>
      </c>
      <c r="H1844" s="1">
        <v>577</v>
      </c>
      <c r="I1844" s="1">
        <v>12.44</v>
      </c>
      <c r="J1844" s="1">
        <v>2</v>
      </c>
      <c r="K1844" s="1" t="s">
        <v>24</v>
      </c>
      <c r="L1844" s="1" t="s">
        <v>24</v>
      </c>
      <c r="M1844" s="1">
        <v>86</v>
      </c>
      <c r="N1844" s="1" t="s">
        <v>20</v>
      </c>
      <c r="O1844" s="1">
        <v>301755</v>
      </c>
      <c r="P1844" s="1">
        <f t="shared" si="406"/>
        <v>2</v>
      </c>
      <c r="Q1844" s="1">
        <f t="shared" si="393"/>
        <v>11</v>
      </c>
      <c r="R1844" s="5">
        <f t="shared" si="394"/>
        <v>0.85749385749385754</v>
      </c>
      <c r="S1844" s="6">
        <f t="shared" si="395"/>
        <v>1417690.4176904177</v>
      </c>
      <c r="T1844" s="4">
        <f t="shared" si="396"/>
        <v>1.6532951289398281</v>
      </c>
      <c r="U1844" s="1" t="str">
        <f t="shared" si="397"/>
        <v>Normal</v>
      </c>
      <c r="V1844" s="1" t="str">
        <f t="shared" si="398"/>
        <v>Acquired</v>
      </c>
      <c r="W1844" s="1" t="str">
        <f t="shared" si="399"/>
        <v>¥</v>
      </c>
      <c r="X1844" s="1" t="str">
        <f t="shared" si="400"/>
        <v>¥349M</v>
      </c>
      <c r="Y1844" s="1" t="str">
        <f t="shared" si="401"/>
        <v>¥577M</v>
      </c>
      <c r="Z1844" s="1" t="str">
        <f t="shared" si="402"/>
        <v>¥1</v>
      </c>
      <c r="AA1844" s="1" t="str">
        <f t="shared" si="403"/>
        <v>¥14,17,690</v>
      </c>
      <c r="AB1844" s="6">
        <f t="shared" si="404"/>
        <v>118140.86814086814</v>
      </c>
      <c r="AC1844" s="1" t="str">
        <f t="shared" si="405"/>
        <v>Large</v>
      </c>
    </row>
    <row r="1845" spans="1:29">
      <c r="A1845" s="1" t="s">
        <v>1805</v>
      </c>
      <c r="B1845" s="1">
        <v>2013</v>
      </c>
      <c r="C1845" s="1" t="s">
        <v>42</v>
      </c>
      <c r="D1845" s="1" t="s">
        <v>102</v>
      </c>
      <c r="E1845" s="1" t="s">
        <v>28</v>
      </c>
      <c r="F1845" s="1">
        <v>414</v>
      </c>
      <c r="G1845" s="1">
        <v>4806</v>
      </c>
      <c r="H1845" s="1">
        <v>53</v>
      </c>
      <c r="I1845" s="1">
        <v>43.89</v>
      </c>
      <c r="J1845" s="1">
        <v>9</v>
      </c>
      <c r="K1845" s="1" t="s">
        <v>19</v>
      </c>
      <c r="L1845" s="1" t="s">
        <v>24</v>
      </c>
      <c r="M1845" s="1">
        <v>12</v>
      </c>
      <c r="N1845" s="1" t="s">
        <v>29</v>
      </c>
      <c r="O1845" s="1">
        <v>241262</v>
      </c>
      <c r="P1845" s="1">
        <f t="shared" si="406"/>
        <v>1</v>
      </c>
      <c r="Q1845" s="1">
        <f t="shared" si="393"/>
        <v>11</v>
      </c>
      <c r="R1845" s="5">
        <f t="shared" si="394"/>
        <v>8.6142322097378279E-2</v>
      </c>
      <c r="S1845" s="6">
        <f t="shared" si="395"/>
        <v>11027.881814398668</v>
      </c>
      <c r="T1845" s="4">
        <f t="shared" si="396"/>
        <v>0.1280193236714976</v>
      </c>
      <c r="U1845" s="1" t="str">
        <f t="shared" si="397"/>
        <v>High Performer</v>
      </c>
      <c r="V1845" s="1" t="str">
        <f t="shared" si="398"/>
        <v>IPO</v>
      </c>
      <c r="W1845" s="1" t="str">
        <f t="shared" si="399"/>
        <v>¥</v>
      </c>
      <c r="X1845" s="1" t="str">
        <f t="shared" si="400"/>
        <v>¥414M</v>
      </c>
      <c r="Y1845" s="1" t="str">
        <f t="shared" si="401"/>
        <v>¥53M</v>
      </c>
      <c r="Z1845" s="1" t="str">
        <f t="shared" si="402"/>
        <v>¥0</v>
      </c>
      <c r="AA1845" s="1" t="str">
        <f t="shared" si="403"/>
        <v>¥11,028</v>
      </c>
      <c r="AB1845" s="6">
        <f t="shared" si="404"/>
        <v>918.99015119988906</v>
      </c>
      <c r="AC1845" s="1" t="str">
        <f t="shared" si="405"/>
        <v>Large</v>
      </c>
    </row>
    <row r="1846" spans="1:29">
      <c r="A1846" s="1" t="s">
        <v>1464</v>
      </c>
      <c r="B1846" s="1">
        <v>2013</v>
      </c>
      <c r="C1846" s="1" t="s">
        <v>31</v>
      </c>
      <c r="D1846" s="1" t="s">
        <v>39</v>
      </c>
      <c r="E1846" s="1" t="s">
        <v>37</v>
      </c>
      <c r="F1846" s="1">
        <v>421</v>
      </c>
      <c r="G1846" s="1">
        <v>3198</v>
      </c>
      <c r="H1846" s="1">
        <v>52</v>
      </c>
      <c r="I1846" s="1">
        <v>20.79</v>
      </c>
      <c r="J1846" s="1">
        <v>3</v>
      </c>
      <c r="K1846" s="1" t="s">
        <v>19</v>
      </c>
      <c r="L1846" s="1" t="s">
        <v>24</v>
      </c>
      <c r="M1846" s="1">
        <v>95</v>
      </c>
      <c r="N1846" s="1" t="s">
        <v>20</v>
      </c>
      <c r="O1846" s="1">
        <v>233665</v>
      </c>
      <c r="P1846" s="1">
        <f t="shared" si="406"/>
        <v>4</v>
      </c>
      <c r="Q1846" s="1">
        <f t="shared" si="393"/>
        <v>11</v>
      </c>
      <c r="R1846" s="5">
        <f t="shared" si="394"/>
        <v>0.13164477798624141</v>
      </c>
      <c r="S1846" s="6">
        <f t="shared" si="395"/>
        <v>16260.162601626016</v>
      </c>
      <c r="T1846" s="4">
        <f t="shared" si="396"/>
        <v>0.12351543942992874</v>
      </c>
      <c r="U1846" s="1" t="str">
        <f t="shared" si="397"/>
        <v>Normal</v>
      </c>
      <c r="V1846" s="1" t="str">
        <f t="shared" si="398"/>
        <v>IPO</v>
      </c>
      <c r="W1846" s="1" t="str">
        <f t="shared" si="399"/>
        <v>€</v>
      </c>
      <c r="X1846" s="1" t="str">
        <f t="shared" si="400"/>
        <v>€421M</v>
      </c>
      <c r="Y1846" s="1" t="str">
        <f t="shared" si="401"/>
        <v>€52M</v>
      </c>
      <c r="Z1846" s="1" t="str">
        <f t="shared" si="402"/>
        <v>€0</v>
      </c>
      <c r="AA1846" s="1" t="str">
        <f t="shared" si="403"/>
        <v>€16,260</v>
      </c>
      <c r="AB1846" s="6">
        <f t="shared" si="404"/>
        <v>1355.0135501355014</v>
      </c>
      <c r="AC1846" s="1" t="str">
        <f t="shared" si="405"/>
        <v>Large</v>
      </c>
    </row>
    <row r="1847" spans="1:29">
      <c r="A1847" s="1" t="s">
        <v>285</v>
      </c>
      <c r="B1847" s="1">
        <v>2013</v>
      </c>
      <c r="C1847" s="1" t="s">
        <v>16</v>
      </c>
      <c r="D1847" s="1" t="s">
        <v>32</v>
      </c>
      <c r="E1847" s="1" t="s">
        <v>28</v>
      </c>
      <c r="F1847" s="1">
        <v>295</v>
      </c>
      <c r="G1847" s="1">
        <v>2445</v>
      </c>
      <c r="H1847" s="1">
        <v>345</v>
      </c>
      <c r="I1847" s="1">
        <v>35.51</v>
      </c>
      <c r="J1847" s="1">
        <v>8</v>
      </c>
      <c r="K1847" s="1" t="s">
        <v>19</v>
      </c>
      <c r="L1847" s="1" t="s">
        <v>19</v>
      </c>
      <c r="M1847" s="1">
        <v>14</v>
      </c>
      <c r="N1847" s="1" t="s">
        <v>33</v>
      </c>
      <c r="O1847" s="1">
        <v>226401</v>
      </c>
      <c r="P1847" s="1">
        <f t="shared" si="406"/>
        <v>1</v>
      </c>
      <c r="Q1847" s="1">
        <f t="shared" si="393"/>
        <v>11</v>
      </c>
      <c r="R1847" s="5">
        <f t="shared" si="394"/>
        <v>0.12065439672801637</v>
      </c>
      <c r="S1847" s="6">
        <f t="shared" si="395"/>
        <v>141104.29447852762</v>
      </c>
      <c r="T1847" s="4">
        <f t="shared" si="396"/>
        <v>1.1694915254237288</v>
      </c>
      <c r="U1847" s="1" t="str">
        <f t="shared" si="397"/>
        <v>High Performer</v>
      </c>
      <c r="V1847" s="1" t="str">
        <f t="shared" si="398"/>
        <v>Still Private</v>
      </c>
      <c r="W1847" s="1" t="str">
        <f t="shared" si="399"/>
        <v>$</v>
      </c>
      <c r="X1847" s="1" t="str">
        <f t="shared" si="400"/>
        <v>$295M</v>
      </c>
      <c r="Y1847" s="1" t="str">
        <f t="shared" si="401"/>
        <v>$345M</v>
      </c>
      <c r="Z1847" s="1" t="str">
        <f t="shared" si="402"/>
        <v>$0</v>
      </c>
      <c r="AA1847" s="1" t="str">
        <f t="shared" si="403"/>
        <v>$1,41,104</v>
      </c>
      <c r="AB1847" s="6">
        <f t="shared" si="404"/>
        <v>11758.691206543966</v>
      </c>
      <c r="AC1847" s="1" t="str">
        <f t="shared" si="405"/>
        <v>Large</v>
      </c>
    </row>
    <row r="1848" spans="1:29">
      <c r="A1848" s="1" t="s">
        <v>2380</v>
      </c>
      <c r="B1848" s="1">
        <v>2013</v>
      </c>
      <c r="C1848" s="1" t="s">
        <v>45</v>
      </c>
      <c r="D1848" s="1" t="s">
        <v>48</v>
      </c>
      <c r="E1848" s="1" t="s">
        <v>23</v>
      </c>
      <c r="F1848" s="1">
        <v>399</v>
      </c>
      <c r="G1848" s="1">
        <v>4130</v>
      </c>
      <c r="H1848" s="1">
        <v>219</v>
      </c>
      <c r="I1848" s="1">
        <v>19.739999999999998</v>
      </c>
      <c r="J1848" s="1">
        <v>3</v>
      </c>
      <c r="K1848" s="1" t="s">
        <v>19</v>
      </c>
      <c r="L1848" s="1" t="s">
        <v>24</v>
      </c>
      <c r="M1848" s="1">
        <v>74</v>
      </c>
      <c r="N1848" s="1" t="s">
        <v>29</v>
      </c>
      <c r="O1848" s="1">
        <v>200576</v>
      </c>
      <c r="P1848" s="1">
        <f t="shared" si="406"/>
        <v>5</v>
      </c>
      <c r="Q1848" s="1">
        <f t="shared" si="393"/>
        <v>11</v>
      </c>
      <c r="R1848" s="5">
        <f t="shared" si="394"/>
        <v>9.6610169491525427E-2</v>
      </c>
      <c r="S1848" s="6">
        <f t="shared" si="395"/>
        <v>53026.634382566583</v>
      </c>
      <c r="T1848" s="4">
        <f t="shared" si="396"/>
        <v>0.54887218045112784</v>
      </c>
      <c r="U1848" s="1" t="str">
        <f t="shared" si="397"/>
        <v>Normal</v>
      </c>
      <c r="V1848" s="1" t="str">
        <f t="shared" si="398"/>
        <v>IPO</v>
      </c>
      <c r="W1848" s="1" t="str">
        <f t="shared" si="399"/>
        <v>A$</v>
      </c>
      <c r="X1848" s="1" t="str">
        <f t="shared" si="400"/>
        <v>A$399M</v>
      </c>
      <c r="Y1848" s="1" t="str">
        <f t="shared" si="401"/>
        <v>A$219M</v>
      </c>
      <c r="Z1848" s="1" t="str">
        <f t="shared" si="402"/>
        <v>A$0</v>
      </c>
      <c r="AA1848" s="1" t="str">
        <f t="shared" si="403"/>
        <v>A$53,027</v>
      </c>
      <c r="AB1848" s="6">
        <f t="shared" si="404"/>
        <v>4418.8861985472158</v>
      </c>
      <c r="AC1848" s="1" t="str">
        <f t="shared" si="405"/>
        <v>Large</v>
      </c>
    </row>
    <row r="1849" spans="1:29">
      <c r="A1849" s="1" t="s">
        <v>4960</v>
      </c>
      <c r="B1849" s="1">
        <v>2013</v>
      </c>
      <c r="C1849" s="1" t="s">
        <v>31</v>
      </c>
      <c r="D1849" s="1" t="s">
        <v>32</v>
      </c>
      <c r="E1849" s="1" t="s">
        <v>37</v>
      </c>
      <c r="F1849" s="1">
        <v>305</v>
      </c>
      <c r="G1849" s="1">
        <v>4358</v>
      </c>
      <c r="H1849" s="1">
        <v>549</v>
      </c>
      <c r="I1849" s="1">
        <v>40.89</v>
      </c>
      <c r="J1849" s="1">
        <v>7</v>
      </c>
      <c r="K1849" s="1" t="s">
        <v>19</v>
      </c>
      <c r="L1849" s="1" t="s">
        <v>19</v>
      </c>
      <c r="M1849" s="1">
        <v>83</v>
      </c>
      <c r="N1849" s="1" t="s">
        <v>25</v>
      </c>
      <c r="O1849" s="1">
        <v>189877</v>
      </c>
      <c r="P1849" s="1">
        <f t="shared" si="406"/>
        <v>4</v>
      </c>
      <c r="Q1849" s="1">
        <f t="shared" si="393"/>
        <v>11</v>
      </c>
      <c r="R1849" s="5">
        <f t="shared" si="394"/>
        <v>6.9986232216613126E-2</v>
      </c>
      <c r="S1849" s="6">
        <f t="shared" si="395"/>
        <v>125975.21798990363</v>
      </c>
      <c r="T1849" s="4">
        <f t="shared" si="396"/>
        <v>1.8</v>
      </c>
      <c r="U1849" s="1" t="str">
        <f t="shared" si="397"/>
        <v>Normal</v>
      </c>
      <c r="V1849" s="1" t="str">
        <f t="shared" si="398"/>
        <v>Still Private</v>
      </c>
      <c r="W1849" s="1" t="str">
        <f t="shared" si="399"/>
        <v>€</v>
      </c>
      <c r="X1849" s="1" t="str">
        <f t="shared" si="400"/>
        <v>€305M</v>
      </c>
      <c r="Y1849" s="1" t="str">
        <f t="shared" si="401"/>
        <v>€549M</v>
      </c>
      <c r="Z1849" s="1" t="str">
        <f t="shared" si="402"/>
        <v>€0</v>
      </c>
      <c r="AA1849" s="1" t="str">
        <f t="shared" si="403"/>
        <v>€1,25,975</v>
      </c>
      <c r="AB1849" s="6">
        <f t="shared" si="404"/>
        <v>10497.934832491968</v>
      </c>
      <c r="AC1849" s="1" t="str">
        <f t="shared" si="405"/>
        <v>Large</v>
      </c>
    </row>
    <row r="1850" spans="1:29">
      <c r="A1850" s="1" t="s">
        <v>214</v>
      </c>
      <c r="B1850" s="1">
        <v>2013</v>
      </c>
      <c r="C1850" s="1" t="s">
        <v>31</v>
      </c>
      <c r="D1850" s="1" t="s">
        <v>43</v>
      </c>
      <c r="E1850" s="1" t="s">
        <v>37</v>
      </c>
      <c r="F1850" s="1">
        <v>372</v>
      </c>
      <c r="G1850" s="1">
        <v>1562</v>
      </c>
      <c r="H1850" s="1">
        <v>224</v>
      </c>
      <c r="I1850" s="1">
        <v>20.239999999999998</v>
      </c>
      <c r="J1850" s="1">
        <v>6</v>
      </c>
      <c r="K1850" s="1" t="s">
        <v>19</v>
      </c>
      <c r="L1850" s="1" t="s">
        <v>24</v>
      </c>
      <c r="M1850" s="1">
        <v>95</v>
      </c>
      <c r="N1850" s="1" t="s">
        <v>33</v>
      </c>
      <c r="O1850" s="1">
        <v>94813</v>
      </c>
      <c r="P1850" s="1">
        <f t="shared" si="406"/>
        <v>4</v>
      </c>
      <c r="Q1850" s="1">
        <f t="shared" si="393"/>
        <v>11</v>
      </c>
      <c r="R1850" s="5">
        <f t="shared" si="394"/>
        <v>0.23815620998719592</v>
      </c>
      <c r="S1850" s="6">
        <f t="shared" si="395"/>
        <v>143405.88988476314</v>
      </c>
      <c r="T1850" s="4">
        <f t="shared" si="396"/>
        <v>0.60215053763440862</v>
      </c>
      <c r="U1850" s="1" t="str">
        <f t="shared" si="397"/>
        <v>Normal</v>
      </c>
      <c r="V1850" s="1" t="str">
        <f t="shared" si="398"/>
        <v>IPO</v>
      </c>
      <c r="W1850" s="1" t="str">
        <f t="shared" si="399"/>
        <v>€</v>
      </c>
      <c r="X1850" s="1" t="str">
        <f t="shared" si="400"/>
        <v>€372M</v>
      </c>
      <c r="Y1850" s="1" t="str">
        <f t="shared" si="401"/>
        <v>€224M</v>
      </c>
      <c r="Z1850" s="1" t="str">
        <f t="shared" si="402"/>
        <v>€0</v>
      </c>
      <c r="AA1850" s="1" t="str">
        <f t="shared" si="403"/>
        <v>€1,43,406</v>
      </c>
      <c r="AB1850" s="6">
        <f t="shared" si="404"/>
        <v>11950.490823730261</v>
      </c>
      <c r="AC1850" s="1" t="str">
        <f t="shared" si="405"/>
        <v>Large</v>
      </c>
    </row>
    <row r="1851" spans="1:29">
      <c r="A1851" s="1" t="s">
        <v>1788</v>
      </c>
      <c r="B1851" s="1">
        <v>2013</v>
      </c>
      <c r="C1851" s="1" t="s">
        <v>59</v>
      </c>
      <c r="D1851" s="1" t="s">
        <v>36</v>
      </c>
      <c r="E1851" s="1" t="s">
        <v>23</v>
      </c>
      <c r="F1851" s="1">
        <v>419</v>
      </c>
      <c r="G1851" s="1">
        <v>4907</v>
      </c>
      <c r="H1851" s="1">
        <v>242</v>
      </c>
      <c r="I1851" s="1">
        <v>12.97</v>
      </c>
      <c r="J1851" s="1">
        <v>8</v>
      </c>
      <c r="K1851" s="1" t="s">
        <v>19</v>
      </c>
      <c r="L1851" s="1" t="s">
        <v>19</v>
      </c>
      <c r="M1851" s="1">
        <v>18</v>
      </c>
      <c r="N1851" s="1" t="s">
        <v>49</v>
      </c>
      <c r="O1851" s="1">
        <v>94471</v>
      </c>
      <c r="P1851" s="1">
        <f t="shared" si="406"/>
        <v>5</v>
      </c>
      <c r="Q1851" s="1">
        <f t="shared" si="393"/>
        <v>11</v>
      </c>
      <c r="R1851" s="5">
        <f t="shared" si="394"/>
        <v>8.5388220908905646E-2</v>
      </c>
      <c r="S1851" s="6">
        <f t="shared" si="395"/>
        <v>49317.301813735481</v>
      </c>
      <c r="T1851" s="4">
        <f t="shared" si="396"/>
        <v>0.57756563245823389</v>
      </c>
      <c r="U1851" s="1" t="str">
        <f t="shared" si="397"/>
        <v>High Performer</v>
      </c>
      <c r="V1851" s="1" t="str">
        <f t="shared" si="398"/>
        <v>Still Private</v>
      </c>
      <c r="W1851" s="1" t="str">
        <f t="shared" si="399"/>
        <v>₹</v>
      </c>
      <c r="X1851" s="1" t="str">
        <f t="shared" si="400"/>
        <v>₹419M</v>
      </c>
      <c r="Y1851" s="1" t="str">
        <f t="shared" si="401"/>
        <v>₹242M</v>
      </c>
      <c r="Z1851" s="1" t="str">
        <f t="shared" si="402"/>
        <v>₹0</v>
      </c>
      <c r="AA1851" s="1" t="str">
        <f t="shared" si="403"/>
        <v>₹49,317</v>
      </c>
      <c r="AB1851" s="6">
        <f t="shared" si="404"/>
        <v>4109.7751511446231</v>
      </c>
      <c r="AC1851" s="1" t="str">
        <f t="shared" si="405"/>
        <v>Large</v>
      </c>
    </row>
    <row r="1852" spans="1:29">
      <c r="A1852" s="1" t="s">
        <v>3860</v>
      </c>
      <c r="B1852" s="1">
        <v>2013</v>
      </c>
      <c r="C1852" s="1" t="s">
        <v>42</v>
      </c>
      <c r="D1852" s="1" t="s">
        <v>36</v>
      </c>
      <c r="E1852" s="1" t="s">
        <v>28</v>
      </c>
      <c r="F1852" s="1">
        <v>289</v>
      </c>
      <c r="G1852" s="1">
        <v>4134</v>
      </c>
      <c r="H1852" s="1">
        <v>404</v>
      </c>
      <c r="I1852" s="1">
        <v>35.58</v>
      </c>
      <c r="J1852" s="1">
        <v>1</v>
      </c>
      <c r="K1852" s="1" t="s">
        <v>19</v>
      </c>
      <c r="L1852" s="1" t="s">
        <v>19</v>
      </c>
      <c r="M1852" s="1">
        <v>97</v>
      </c>
      <c r="N1852" s="1" t="s">
        <v>20</v>
      </c>
      <c r="O1852" s="1">
        <v>23936</v>
      </c>
      <c r="P1852" s="1">
        <f t="shared" si="406"/>
        <v>1</v>
      </c>
      <c r="Q1852" s="1">
        <f t="shared" si="393"/>
        <v>11</v>
      </c>
      <c r="R1852" s="5">
        <f t="shared" si="394"/>
        <v>6.9908079342041601E-2</v>
      </c>
      <c r="S1852" s="6">
        <f t="shared" si="395"/>
        <v>97726.173197871307</v>
      </c>
      <c r="T1852" s="4">
        <f t="shared" si="396"/>
        <v>1.3979238754325261</v>
      </c>
      <c r="U1852" s="1" t="str">
        <f t="shared" si="397"/>
        <v>Normal</v>
      </c>
      <c r="V1852" s="1" t="str">
        <f t="shared" si="398"/>
        <v>Still Private</v>
      </c>
      <c r="W1852" s="1" t="str">
        <f t="shared" si="399"/>
        <v>¥</v>
      </c>
      <c r="X1852" s="1" t="str">
        <f t="shared" si="400"/>
        <v>¥289M</v>
      </c>
      <c r="Y1852" s="1" t="str">
        <f t="shared" si="401"/>
        <v>¥404M</v>
      </c>
      <c r="Z1852" s="1" t="str">
        <f t="shared" si="402"/>
        <v>¥0</v>
      </c>
      <c r="AA1852" s="1" t="str">
        <f t="shared" si="403"/>
        <v>¥97,726</v>
      </c>
      <c r="AB1852" s="6">
        <f t="shared" si="404"/>
        <v>8143.8477664892762</v>
      </c>
      <c r="AC1852" s="1" t="str">
        <f t="shared" si="405"/>
        <v>Large</v>
      </c>
    </row>
    <row r="1853" spans="1:29">
      <c r="A1853" s="1" t="s">
        <v>3472</v>
      </c>
      <c r="B1853" s="1">
        <v>2014</v>
      </c>
      <c r="C1853" s="1" t="s">
        <v>53</v>
      </c>
      <c r="D1853" s="1" t="s">
        <v>48</v>
      </c>
      <c r="E1853" s="1" t="s">
        <v>28</v>
      </c>
      <c r="F1853" s="1">
        <v>477</v>
      </c>
      <c r="G1853" s="1">
        <v>3864</v>
      </c>
      <c r="H1853" s="1">
        <v>834</v>
      </c>
      <c r="I1853" s="1">
        <v>32.26</v>
      </c>
      <c r="J1853" s="1">
        <v>4</v>
      </c>
      <c r="K1853" s="1" t="s">
        <v>19</v>
      </c>
      <c r="L1853" s="1" t="s">
        <v>19</v>
      </c>
      <c r="M1853" s="1">
        <v>32</v>
      </c>
      <c r="N1853" s="1" t="s">
        <v>25</v>
      </c>
      <c r="O1853" s="1">
        <v>4983587</v>
      </c>
      <c r="P1853" s="1">
        <f t="shared" si="406"/>
        <v>1</v>
      </c>
      <c r="Q1853" s="1">
        <f t="shared" si="393"/>
        <v>10</v>
      </c>
      <c r="R1853" s="5">
        <f t="shared" si="394"/>
        <v>0.1234472049689441</v>
      </c>
      <c r="S1853" s="6">
        <f t="shared" si="395"/>
        <v>215838.50931677019</v>
      </c>
      <c r="T1853" s="4">
        <f t="shared" si="396"/>
        <v>1.7484276729559749</v>
      </c>
      <c r="U1853" s="1" t="str">
        <f t="shared" si="397"/>
        <v>Normal</v>
      </c>
      <c r="V1853" s="1" t="str">
        <f t="shared" si="398"/>
        <v>Still Private</v>
      </c>
      <c r="W1853" s="1">
        <f t="shared" si="399"/>
        <v>0</v>
      </c>
      <c r="X1853" s="1" t="str">
        <f t="shared" si="400"/>
        <v>0477M</v>
      </c>
      <c r="Y1853" s="1" t="str">
        <f t="shared" si="401"/>
        <v>0834M</v>
      </c>
      <c r="Z1853" s="1" t="str">
        <f t="shared" si="402"/>
        <v>00</v>
      </c>
      <c r="AA1853" s="1" t="str">
        <f t="shared" si="403"/>
        <v>02,15,839</v>
      </c>
      <c r="AB1853" s="6">
        <f t="shared" si="404"/>
        <v>17986.542443064183</v>
      </c>
      <c r="AC1853" s="1" t="str">
        <f t="shared" si="405"/>
        <v>Large</v>
      </c>
    </row>
    <row r="1854" spans="1:29">
      <c r="A1854" s="1" t="s">
        <v>4783</v>
      </c>
      <c r="B1854" s="1">
        <v>2014</v>
      </c>
      <c r="C1854" s="1" t="s">
        <v>31</v>
      </c>
      <c r="D1854" s="1" t="s">
        <v>48</v>
      </c>
      <c r="E1854" s="1" t="s">
        <v>18</v>
      </c>
      <c r="F1854" s="1">
        <v>415</v>
      </c>
      <c r="G1854" s="1">
        <v>3897</v>
      </c>
      <c r="H1854" s="1">
        <v>854</v>
      </c>
      <c r="I1854" s="1">
        <v>19.32</v>
      </c>
      <c r="J1854" s="1">
        <v>4</v>
      </c>
      <c r="K1854" s="1" t="s">
        <v>19</v>
      </c>
      <c r="L1854" s="1" t="s">
        <v>19</v>
      </c>
      <c r="M1854" s="1">
        <v>17</v>
      </c>
      <c r="N1854" s="1" t="s">
        <v>29</v>
      </c>
      <c r="O1854" s="1">
        <v>4971005</v>
      </c>
      <c r="P1854" s="1">
        <f t="shared" si="406"/>
        <v>2</v>
      </c>
      <c r="Q1854" s="1">
        <f t="shared" si="393"/>
        <v>10</v>
      </c>
      <c r="R1854" s="5">
        <f t="shared" si="394"/>
        <v>0.10649217346676931</v>
      </c>
      <c r="S1854" s="6">
        <f t="shared" si="395"/>
        <v>219142.93045932768</v>
      </c>
      <c r="T1854" s="4">
        <f t="shared" si="396"/>
        <v>2.0578313253012048</v>
      </c>
      <c r="U1854" s="1" t="str">
        <f t="shared" si="397"/>
        <v>Normal</v>
      </c>
      <c r="V1854" s="1" t="str">
        <f t="shared" si="398"/>
        <v>Still Private</v>
      </c>
      <c r="W1854" s="1" t="str">
        <f t="shared" si="399"/>
        <v>€</v>
      </c>
      <c r="X1854" s="1" t="str">
        <f t="shared" si="400"/>
        <v>€415M</v>
      </c>
      <c r="Y1854" s="1" t="str">
        <f t="shared" si="401"/>
        <v>€854M</v>
      </c>
      <c r="Z1854" s="1" t="str">
        <f t="shared" si="402"/>
        <v>€0</v>
      </c>
      <c r="AA1854" s="1" t="str">
        <f t="shared" si="403"/>
        <v>€2,19,143</v>
      </c>
      <c r="AB1854" s="6">
        <f t="shared" si="404"/>
        <v>18261.910871610642</v>
      </c>
      <c r="AC1854" s="1" t="str">
        <f t="shared" si="405"/>
        <v>Large</v>
      </c>
    </row>
    <row r="1855" spans="1:29">
      <c r="A1855" s="1" t="s">
        <v>2537</v>
      </c>
      <c r="B1855" s="1">
        <v>2014</v>
      </c>
      <c r="C1855" s="1" t="s">
        <v>53</v>
      </c>
      <c r="D1855" s="1" t="s">
        <v>46</v>
      </c>
      <c r="E1855" s="1" t="s">
        <v>18</v>
      </c>
      <c r="F1855" s="1">
        <v>328</v>
      </c>
      <c r="G1855" s="1">
        <v>4418</v>
      </c>
      <c r="H1855" s="1">
        <v>126</v>
      </c>
      <c r="I1855" s="1">
        <v>18.059999999999999</v>
      </c>
      <c r="J1855" s="1">
        <v>9</v>
      </c>
      <c r="K1855" s="1" t="s">
        <v>19</v>
      </c>
      <c r="L1855" s="1" t="s">
        <v>19</v>
      </c>
      <c r="M1855" s="1">
        <v>79</v>
      </c>
      <c r="N1855" s="1" t="s">
        <v>20</v>
      </c>
      <c r="O1855" s="1">
        <v>4963975</v>
      </c>
      <c r="P1855" s="1">
        <f t="shared" si="406"/>
        <v>2</v>
      </c>
      <c r="Q1855" s="1">
        <f t="shared" si="393"/>
        <v>10</v>
      </c>
      <c r="R1855" s="5">
        <f t="shared" si="394"/>
        <v>7.4241738343141697E-2</v>
      </c>
      <c r="S1855" s="6">
        <f t="shared" si="395"/>
        <v>28519.692168401991</v>
      </c>
      <c r="T1855" s="4">
        <f t="shared" si="396"/>
        <v>0.38414634146341464</v>
      </c>
      <c r="U1855" s="1" t="str">
        <f t="shared" si="397"/>
        <v>High Performer</v>
      </c>
      <c r="V1855" s="1" t="str">
        <f t="shared" si="398"/>
        <v>Still Private</v>
      </c>
      <c r="W1855" s="1">
        <f t="shared" si="399"/>
        <v>0</v>
      </c>
      <c r="X1855" s="1" t="str">
        <f t="shared" si="400"/>
        <v>0328M</v>
      </c>
      <c r="Y1855" s="1" t="str">
        <f t="shared" si="401"/>
        <v>0126M</v>
      </c>
      <c r="Z1855" s="1" t="str">
        <f t="shared" si="402"/>
        <v>00</v>
      </c>
      <c r="AA1855" s="1" t="str">
        <f t="shared" si="403"/>
        <v>028,520</v>
      </c>
      <c r="AB1855" s="6">
        <f t="shared" si="404"/>
        <v>2376.6410140334992</v>
      </c>
      <c r="AC1855" s="1" t="str">
        <f t="shared" si="405"/>
        <v>Large</v>
      </c>
    </row>
    <row r="1856" spans="1:29">
      <c r="A1856" s="1" t="s">
        <v>4006</v>
      </c>
      <c r="B1856" s="1">
        <v>2014</v>
      </c>
      <c r="C1856" s="1" t="s">
        <v>45</v>
      </c>
      <c r="D1856" s="1" t="s">
        <v>51</v>
      </c>
      <c r="E1856" s="1" t="s">
        <v>37</v>
      </c>
      <c r="F1856" s="1">
        <v>309</v>
      </c>
      <c r="G1856" s="1">
        <v>292</v>
      </c>
      <c r="H1856" s="1">
        <v>21</v>
      </c>
      <c r="I1856" s="1">
        <v>43.9</v>
      </c>
      <c r="J1856" s="1">
        <v>6</v>
      </c>
      <c r="K1856" s="1" t="s">
        <v>19</v>
      </c>
      <c r="L1856" s="1" t="s">
        <v>24</v>
      </c>
      <c r="M1856" s="1">
        <v>52</v>
      </c>
      <c r="N1856" s="1" t="s">
        <v>33</v>
      </c>
      <c r="O1856" s="1">
        <v>4897210</v>
      </c>
      <c r="P1856" s="1">
        <f t="shared" si="406"/>
        <v>4</v>
      </c>
      <c r="Q1856" s="1">
        <f t="shared" si="393"/>
        <v>10</v>
      </c>
      <c r="R1856" s="5">
        <f t="shared" si="394"/>
        <v>1.0582191780821917</v>
      </c>
      <c r="S1856" s="6">
        <f t="shared" si="395"/>
        <v>71917.808219178085</v>
      </c>
      <c r="T1856" s="4">
        <f t="shared" si="396"/>
        <v>6.7961165048543687E-2</v>
      </c>
      <c r="U1856" s="1" t="str">
        <f t="shared" si="397"/>
        <v>Normal</v>
      </c>
      <c r="V1856" s="1" t="str">
        <f t="shared" si="398"/>
        <v>IPO</v>
      </c>
      <c r="W1856" s="1" t="str">
        <f t="shared" si="399"/>
        <v>A$</v>
      </c>
      <c r="X1856" s="1" t="str">
        <f t="shared" si="400"/>
        <v>A$309M</v>
      </c>
      <c r="Y1856" s="1" t="str">
        <f t="shared" si="401"/>
        <v>A$21M</v>
      </c>
      <c r="Z1856" s="1" t="str">
        <f t="shared" si="402"/>
        <v>A$1</v>
      </c>
      <c r="AA1856" s="1" t="str">
        <f t="shared" si="403"/>
        <v>A$71,918</v>
      </c>
      <c r="AB1856" s="6">
        <f t="shared" si="404"/>
        <v>5993.1506849315065</v>
      </c>
      <c r="AC1856" s="1" t="str">
        <f t="shared" si="405"/>
        <v>Large</v>
      </c>
    </row>
    <row r="1857" spans="1:29">
      <c r="A1857" s="1" t="s">
        <v>4534</v>
      </c>
      <c r="B1857" s="1">
        <v>2014</v>
      </c>
      <c r="C1857" s="1" t="s">
        <v>73</v>
      </c>
      <c r="D1857" s="1" t="s">
        <v>46</v>
      </c>
      <c r="E1857" s="1" t="s">
        <v>28</v>
      </c>
      <c r="F1857" s="1">
        <v>236</v>
      </c>
      <c r="G1857" s="1">
        <v>3111</v>
      </c>
      <c r="H1857" s="1">
        <v>896</v>
      </c>
      <c r="I1857" s="1">
        <v>24.3</v>
      </c>
      <c r="J1857" s="1">
        <v>5</v>
      </c>
      <c r="K1857" s="1" t="s">
        <v>24</v>
      </c>
      <c r="L1857" s="1" t="s">
        <v>24</v>
      </c>
      <c r="M1857" s="1">
        <v>61</v>
      </c>
      <c r="N1857" s="1" t="s">
        <v>25</v>
      </c>
      <c r="O1857" s="1">
        <v>4868539</v>
      </c>
      <c r="P1857" s="1">
        <f t="shared" si="406"/>
        <v>1</v>
      </c>
      <c r="Q1857" s="1">
        <f t="shared" si="393"/>
        <v>10</v>
      </c>
      <c r="R1857" s="5">
        <f t="shared" si="394"/>
        <v>7.5859852137576345E-2</v>
      </c>
      <c r="S1857" s="6">
        <f t="shared" si="395"/>
        <v>288010.28608164575</v>
      </c>
      <c r="T1857" s="4">
        <f t="shared" si="396"/>
        <v>3.7966101694915255</v>
      </c>
      <c r="U1857" s="1" t="str">
        <f t="shared" si="397"/>
        <v>Normal</v>
      </c>
      <c r="V1857" s="1" t="str">
        <f t="shared" si="398"/>
        <v>Acquired</v>
      </c>
      <c r="W1857" s="1" t="str">
        <f t="shared" si="399"/>
        <v>€</v>
      </c>
      <c r="X1857" s="1" t="str">
        <f t="shared" si="400"/>
        <v>€236M</v>
      </c>
      <c r="Y1857" s="1" t="str">
        <f t="shared" si="401"/>
        <v>€896M</v>
      </c>
      <c r="Z1857" s="1" t="str">
        <f t="shared" si="402"/>
        <v>€0</v>
      </c>
      <c r="AA1857" s="1" t="str">
        <f t="shared" si="403"/>
        <v>€2,88,010</v>
      </c>
      <c r="AB1857" s="6">
        <f t="shared" si="404"/>
        <v>24000.857173470482</v>
      </c>
      <c r="AC1857" s="1" t="str">
        <f t="shared" si="405"/>
        <v>Large</v>
      </c>
    </row>
    <row r="1858" spans="1:29">
      <c r="A1858" s="1" t="s">
        <v>2211</v>
      </c>
      <c r="B1858" s="1">
        <v>2014</v>
      </c>
      <c r="C1858" s="1" t="s">
        <v>59</v>
      </c>
      <c r="D1858" s="1" t="s">
        <v>43</v>
      </c>
      <c r="E1858" s="1" t="s">
        <v>23</v>
      </c>
      <c r="F1858" s="1">
        <v>248</v>
      </c>
      <c r="G1858" s="1">
        <v>4721</v>
      </c>
      <c r="H1858" s="1">
        <v>974</v>
      </c>
      <c r="I1858" s="1">
        <v>27.14</v>
      </c>
      <c r="J1858" s="1">
        <v>2</v>
      </c>
      <c r="K1858" s="1" t="s">
        <v>24</v>
      </c>
      <c r="L1858" s="1" t="s">
        <v>19</v>
      </c>
      <c r="M1858" s="1">
        <v>26</v>
      </c>
      <c r="N1858" s="1" t="s">
        <v>49</v>
      </c>
      <c r="O1858" s="1">
        <v>4864040</v>
      </c>
      <c r="P1858" s="1">
        <f t="shared" si="406"/>
        <v>5</v>
      </c>
      <c r="Q1858" s="1">
        <f t="shared" ref="Q1858:Q1921" si="407">2024 - B1858</f>
        <v>10</v>
      </c>
      <c r="R1858" s="5">
        <f t="shared" ref="R1858:R1921" si="408">F1858 / G1858</f>
        <v>5.2531243380639692E-2</v>
      </c>
      <c r="S1858" s="6">
        <f t="shared" ref="S1858:S1921" si="409">(H1858 * 1000000) / G1858</f>
        <v>206312.2219868672</v>
      </c>
      <c r="T1858" s="4">
        <f t="shared" ref="T1858:T1921" si="410">H1858 / F1858</f>
        <v>3.9274193548387095</v>
      </c>
      <c r="U1858" s="1" t="str">
        <f t="shared" ref="U1858:U1921" si="411">IF(AND(J1858&gt;=8, I1858&gt;=1), "High Performer", "Normal")</f>
        <v>Normal</v>
      </c>
      <c r="V1858" s="1" t="str">
        <f t="shared" ref="V1858:V1921" si="412">IF(K1858="Yes", "Acquired",
 IF(L1858="Yes", "IPO", "Still Private"))</f>
        <v>Acquired</v>
      </c>
      <c r="W1858" s="1" t="str">
        <f t="shared" ref="W1858:W1921" si="413">IF(C1858="USA","$",
IF(C1858="India","₹",
IF(C1858="UK","£",
IF(C1858="Germany","€",
IF(C1858="France","€",
IF(C1858="Canada","$",
IF(C1858="Australia","A$",
IF(C1858="China","¥",
IF(C1858="Japan","¥",)))))))))</f>
        <v>₹</v>
      </c>
      <c r="X1858" s="1" t="str">
        <f t="shared" ref="X1858:X1921" si="414">W1858 &amp; F1858 &amp; "M"</f>
        <v>₹248M</v>
      </c>
      <c r="Y1858" s="1" t="str">
        <f t="shared" ref="Y1858:Y1921" si="415">W1858 &amp; H1858 &amp; "M"</f>
        <v>₹974M</v>
      </c>
      <c r="Z1858" s="1" t="str">
        <f t="shared" ref="Z1858:Z1921" si="416">W1858 &amp; TEXT(R1858,"#,##0")</f>
        <v>₹0</v>
      </c>
      <c r="AA1858" s="1" t="str">
        <f t="shared" ref="AA1858:AA1921" si="417">W1858 &amp; TEXT(S1858,"#,##0")</f>
        <v>₹2,06,312</v>
      </c>
      <c r="AB1858" s="6">
        <f t="shared" ref="AB1858:AB1921" si="418">(H1858 * 1000000) / (12 * G1858)</f>
        <v>17192.685165572268</v>
      </c>
      <c r="AC1858" s="1" t="str">
        <f t="shared" ref="AC1858:AC1921" si="419">IF(F1858&lt;100, "Small", IF(F1858&lt;=200, "Mid",IF(F1858&lt;500,  "Large")))</f>
        <v>Large</v>
      </c>
    </row>
    <row r="1859" spans="1:29">
      <c r="A1859" s="1" t="s">
        <v>4889</v>
      </c>
      <c r="B1859" s="1">
        <v>2014</v>
      </c>
      <c r="C1859" s="1" t="s">
        <v>42</v>
      </c>
      <c r="D1859" s="1" t="s">
        <v>95</v>
      </c>
      <c r="E1859" s="1" t="s">
        <v>18</v>
      </c>
      <c r="F1859" s="1">
        <v>240</v>
      </c>
      <c r="G1859" s="1">
        <v>1260</v>
      </c>
      <c r="H1859" s="1">
        <v>555</v>
      </c>
      <c r="I1859" s="1">
        <v>5.64</v>
      </c>
      <c r="J1859" s="1">
        <v>6</v>
      </c>
      <c r="K1859" s="1" t="s">
        <v>24</v>
      </c>
      <c r="L1859" s="1" t="s">
        <v>19</v>
      </c>
      <c r="M1859" s="1">
        <v>42</v>
      </c>
      <c r="N1859" s="1" t="s">
        <v>49</v>
      </c>
      <c r="O1859" s="1">
        <v>4819167</v>
      </c>
      <c r="P1859" s="1">
        <f t="shared" si="406"/>
        <v>2</v>
      </c>
      <c r="Q1859" s="1">
        <f t="shared" si="407"/>
        <v>10</v>
      </c>
      <c r="R1859" s="5">
        <f t="shared" si="408"/>
        <v>0.19047619047619047</v>
      </c>
      <c r="S1859" s="6">
        <f t="shared" si="409"/>
        <v>440476.19047619047</v>
      </c>
      <c r="T1859" s="4">
        <f t="shared" si="410"/>
        <v>2.3125</v>
      </c>
      <c r="U1859" s="1" t="str">
        <f t="shared" si="411"/>
        <v>Normal</v>
      </c>
      <c r="V1859" s="1" t="str">
        <f t="shared" si="412"/>
        <v>Acquired</v>
      </c>
      <c r="W1859" s="1" t="str">
        <f t="shared" si="413"/>
        <v>¥</v>
      </c>
      <c r="X1859" s="1" t="str">
        <f t="shared" si="414"/>
        <v>¥240M</v>
      </c>
      <c r="Y1859" s="1" t="str">
        <f t="shared" si="415"/>
        <v>¥555M</v>
      </c>
      <c r="Z1859" s="1" t="str">
        <f t="shared" si="416"/>
        <v>¥0</v>
      </c>
      <c r="AA1859" s="1" t="str">
        <f t="shared" si="417"/>
        <v>¥4,40,476</v>
      </c>
      <c r="AB1859" s="6">
        <f t="shared" si="418"/>
        <v>36706.349206349209</v>
      </c>
      <c r="AC1859" s="1" t="str">
        <f t="shared" si="419"/>
        <v>Large</v>
      </c>
    </row>
    <row r="1860" spans="1:29">
      <c r="A1860" s="1" t="s">
        <v>4018</v>
      </c>
      <c r="B1860" s="1">
        <v>2014</v>
      </c>
      <c r="C1860" s="1" t="s">
        <v>45</v>
      </c>
      <c r="D1860" s="1" t="s">
        <v>48</v>
      </c>
      <c r="E1860" s="1" t="s">
        <v>37</v>
      </c>
      <c r="F1860" s="1">
        <v>391</v>
      </c>
      <c r="G1860" s="1">
        <v>2530</v>
      </c>
      <c r="H1860" s="1">
        <v>121</v>
      </c>
      <c r="I1860" s="1">
        <v>24.2</v>
      </c>
      <c r="J1860" s="1">
        <v>7</v>
      </c>
      <c r="K1860" s="1" t="s">
        <v>24</v>
      </c>
      <c r="L1860" s="1" t="s">
        <v>19</v>
      </c>
      <c r="M1860" s="1">
        <v>51</v>
      </c>
      <c r="N1860" s="1" t="s">
        <v>25</v>
      </c>
      <c r="O1860" s="1">
        <v>4796800</v>
      </c>
      <c r="P1860" s="1">
        <f t="shared" si="406"/>
        <v>4</v>
      </c>
      <c r="Q1860" s="1">
        <f t="shared" si="407"/>
        <v>10</v>
      </c>
      <c r="R1860" s="5">
        <f t="shared" si="408"/>
        <v>0.15454545454545454</v>
      </c>
      <c r="S1860" s="6">
        <f t="shared" si="409"/>
        <v>47826.086956521736</v>
      </c>
      <c r="T1860" s="4">
        <f t="shared" si="410"/>
        <v>0.30946291560102301</v>
      </c>
      <c r="U1860" s="1" t="str">
        <f t="shared" si="411"/>
        <v>Normal</v>
      </c>
      <c r="V1860" s="1" t="str">
        <f t="shared" si="412"/>
        <v>Acquired</v>
      </c>
      <c r="W1860" s="1" t="str">
        <f t="shared" si="413"/>
        <v>A$</v>
      </c>
      <c r="X1860" s="1" t="str">
        <f t="shared" si="414"/>
        <v>A$391M</v>
      </c>
      <c r="Y1860" s="1" t="str">
        <f t="shared" si="415"/>
        <v>A$121M</v>
      </c>
      <c r="Z1860" s="1" t="str">
        <f t="shared" si="416"/>
        <v>A$0</v>
      </c>
      <c r="AA1860" s="1" t="str">
        <f t="shared" si="417"/>
        <v>A$47,826</v>
      </c>
      <c r="AB1860" s="6">
        <f t="shared" si="418"/>
        <v>3985.5072463768115</v>
      </c>
      <c r="AC1860" s="1" t="str">
        <f t="shared" si="419"/>
        <v>Large</v>
      </c>
    </row>
    <row r="1861" spans="1:29">
      <c r="A1861" s="1" t="s">
        <v>637</v>
      </c>
      <c r="B1861" s="1">
        <v>2014</v>
      </c>
      <c r="C1861" s="1" t="s">
        <v>35</v>
      </c>
      <c r="D1861" s="1" t="s">
        <v>46</v>
      </c>
      <c r="E1861" s="1" t="s">
        <v>40</v>
      </c>
      <c r="F1861" s="1">
        <v>254</v>
      </c>
      <c r="G1861" s="1">
        <v>3102</v>
      </c>
      <c r="H1861" s="1">
        <v>492</v>
      </c>
      <c r="I1861" s="1">
        <v>5.91</v>
      </c>
      <c r="J1861" s="1">
        <v>4</v>
      </c>
      <c r="K1861" s="1" t="s">
        <v>19</v>
      </c>
      <c r="L1861" s="1" t="s">
        <v>24</v>
      </c>
      <c r="M1861" s="1">
        <v>79</v>
      </c>
      <c r="N1861" s="1" t="s">
        <v>25</v>
      </c>
      <c r="O1861" s="1">
        <v>4752761</v>
      </c>
      <c r="P1861" s="1">
        <f t="shared" si="406"/>
        <v>3</v>
      </c>
      <c r="Q1861" s="1">
        <f t="shared" si="407"/>
        <v>10</v>
      </c>
      <c r="R1861" s="5">
        <f t="shared" si="408"/>
        <v>8.1882656350741462E-2</v>
      </c>
      <c r="S1861" s="6">
        <f t="shared" si="409"/>
        <v>158607.3500967118</v>
      </c>
      <c r="T1861" s="4">
        <f t="shared" si="410"/>
        <v>1.9370078740157479</v>
      </c>
      <c r="U1861" s="1" t="str">
        <f t="shared" si="411"/>
        <v>Normal</v>
      </c>
      <c r="V1861" s="1" t="str">
        <f t="shared" si="412"/>
        <v>IPO</v>
      </c>
      <c r="W1861" s="1" t="str">
        <f t="shared" si="413"/>
        <v>¥</v>
      </c>
      <c r="X1861" s="1" t="str">
        <f t="shared" si="414"/>
        <v>¥254M</v>
      </c>
      <c r="Y1861" s="1" t="str">
        <f t="shared" si="415"/>
        <v>¥492M</v>
      </c>
      <c r="Z1861" s="1" t="str">
        <f t="shared" si="416"/>
        <v>¥0</v>
      </c>
      <c r="AA1861" s="1" t="str">
        <f t="shared" si="417"/>
        <v>¥1,58,607</v>
      </c>
      <c r="AB1861" s="6">
        <f t="shared" si="418"/>
        <v>13217.279174725983</v>
      </c>
      <c r="AC1861" s="1" t="str">
        <f t="shared" si="419"/>
        <v>Large</v>
      </c>
    </row>
    <row r="1862" spans="1:29">
      <c r="A1862" s="1" t="s">
        <v>771</v>
      </c>
      <c r="B1862" s="1">
        <v>2014</v>
      </c>
      <c r="C1862" s="1" t="s">
        <v>16</v>
      </c>
      <c r="D1862" s="1" t="s">
        <v>102</v>
      </c>
      <c r="E1862" s="1" t="s">
        <v>23</v>
      </c>
      <c r="F1862" s="1">
        <v>269</v>
      </c>
      <c r="G1862" s="1">
        <v>1138</v>
      </c>
      <c r="H1862" s="1">
        <v>321</v>
      </c>
      <c r="I1862" s="1">
        <v>22.3</v>
      </c>
      <c r="J1862" s="1">
        <v>2</v>
      </c>
      <c r="K1862" s="1" t="s">
        <v>19</v>
      </c>
      <c r="L1862" s="1" t="s">
        <v>19</v>
      </c>
      <c r="M1862" s="1">
        <v>92</v>
      </c>
      <c r="N1862" s="1" t="s">
        <v>49</v>
      </c>
      <c r="O1862" s="1">
        <v>4735570</v>
      </c>
      <c r="P1862" s="1">
        <f t="shared" si="406"/>
        <v>5</v>
      </c>
      <c r="Q1862" s="1">
        <f t="shared" si="407"/>
        <v>10</v>
      </c>
      <c r="R1862" s="5">
        <f t="shared" si="408"/>
        <v>0.23637961335676624</v>
      </c>
      <c r="S1862" s="6">
        <f t="shared" si="409"/>
        <v>282073.81370826013</v>
      </c>
      <c r="T1862" s="4">
        <f t="shared" si="410"/>
        <v>1.1933085501858736</v>
      </c>
      <c r="U1862" s="1" t="str">
        <f t="shared" si="411"/>
        <v>Normal</v>
      </c>
      <c r="V1862" s="1" t="str">
        <f t="shared" si="412"/>
        <v>Still Private</v>
      </c>
      <c r="W1862" s="1" t="str">
        <f t="shared" si="413"/>
        <v>$</v>
      </c>
      <c r="X1862" s="1" t="str">
        <f t="shared" si="414"/>
        <v>$269M</v>
      </c>
      <c r="Y1862" s="1" t="str">
        <f t="shared" si="415"/>
        <v>$321M</v>
      </c>
      <c r="Z1862" s="1" t="str">
        <f t="shared" si="416"/>
        <v>$0</v>
      </c>
      <c r="AA1862" s="1" t="str">
        <f t="shared" si="417"/>
        <v>$2,82,074</v>
      </c>
      <c r="AB1862" s="6">
        <f t="shared" si="418"/>
        <v>23506.151142355007</v>
      </c>
      <c r="AC1862" s="1" t="str">
        <f t="shared" si="419"/>
        <v>Large</v>
      </c>
    </row>
    <row r="1863" spans="1:29">
      <c r="A1863" s="1" t="s">
        <v>510</v>
      </c>
      <c r="B1863" s="1">
        <v>2014</v>
      </c>
      <c r="C1863" s="1" t="s">
        <v>53</v>
      </c>
      <c r="D1863" s="1" t="s">
        <v>48</v>
      </c>
      <c r="E1863" s="1" t="s">
        <v>40</v>
      </c>
      <c r="F1863" s="1">
        <v>415</v>
      </c>
      <c r="G1863" s="1">
        <v>1831</v>
      </c>
      <c r="H1863" s="1">
        <v>945</v>
      </c>
      <c r="I1863" s="1">
        <v>39.44</v>
      </c>
      <c r="J1863" s="1">
        <v>2</v>
      </c>
      <c r="K1863" s="1" t="s">
        <v>19</v>
      </c>
      <c r="L1863" s="1" t="s">
        <v>19</v>
      </c>
      <c r="M1863" s="1">
        <v>12</v>
      </c>
      <c r="N1863" s="1" t="s">
        <v>49</v>
      </c>
      <c r="O1863" s="1">
        <v>4622688</v>
      </c>
      <c r="P1863" s="1">
        <f t="shared" si="406"/>
        <v>3</v>
      </c>
      <c r="Q1863" s="1">
        <f t="shared" si="407"/>
        <v>10</v>
      </c>
      <c r="R1863" s="5">
        <f t="shared" si="408"/>
        <v>0.22665210267613325</v>
      </c>
      <c r="S1863" s="6">
        <f t="shared" si="409"/>
        <v>516111.41452758055</v>
      </c>
      <c r="T1863" s="4">
        <f t="shared" si="410"/>
        <v>2.2771084337349397</v>
      </c>
      <c r="U1863" s="1" t="str">
        <f t="shared" si="411"/>
        <v>Normal</v>
      </c>
      <c r="V1863" s="1" t="str">
        <f t="shared" si="412"/>
        <v>Still Private</v>
      </c>
      <c r="W1863" s="1">
        <f t="shared" si="413"/>
        <v>0</v>
      </c>
      <c r="X1863" s="1" t="str">
        <f t="shared" si="414"/>
        <v>0415M</v>
      </c>
      <c r="Y1863" s="1" t="str">
        <f t="shared" si="415"/>
        <v>0945M</v>
      </c>
      <c r="Z1863" s="1" t="str">
        <f t="shared" si="416"/>
        <v>00</v>
      </c>
      <c r="AA1863" s="1" t="str">
        <f t="shared" si="417"/>
        <v>05,16,111</v>
      </c>
      <c r="AB1863" s="6">
        <f t="shared" si="418"/>
        <v>43009.284543965048</v>
      </c>
      <c r="AC1863" s="1" t="str">
        <f t="shared" si="419"/>
        <v>Large</v>
      </c>
    </row>
    <row r="1864" spans="1:29">
      <c r="A1864" s="1" t="s">
        <v>1359</v>
      </c>
      <c r="B1864" s="1">
        <v>2014</v>
      </c>
      <c r="C1864" s="1" t="s">
        <v>42</v>
      </c>
      <c r="D1864" s="1" t="s">
        <v>46</v>
      </c>
      <c r="E1864" s="1" t="s">
        <v>37</v>
      </c>
      <c r="F1864" s="1">
        <v>268</v>
      </c>
      <c r="G1864" s="1">
        <v>1507</v>
      </c>
      <c r="H1864" s="1">
        <v>214</v>
      </c>
      <c r="I1864" s="1">
        <v>8.8699999999999992</v>
      </c>
      <c r="J1864" s="1">
        <v>6</v>
      </c>
      <c r="K1864" s="1" t="s">
        <v>24</v>
      </c>
      <c r="L1864" s="1" t="s">
        <v>24</v>
      </c>
      <c r="M1864" s="1">
        <v>67</v>
      </c>
      <c r="N1864" s="1" t="s">
        <v>25</v>
      </c>
      <c r="O1864" s="1">
        <v>4594428</v>
      </c>
      <c r="P1864" s="1">
        <f t="shared" si="406"/>
        <v>4</v>
      </c>
      <c r="Q1864" s="1">
        <f t="shared" si="407"/>
        <v>10</v>
      </c>
      <c r="R1864" s="5">
        <f t="shared" si="408"/>
        <v>0.17783676177836763</v>
      </c>
      <c r="S1864" s="6">
        <f t="shared" si="409"/>
        <v>142003.98142003981</v>
      </c>
      <c r="T1864" s="4">
        <f t="shared" si="410"/>
        <v>0.79850746268656714</v>
      </c>
      <c r="U1864" s="1" t="str">
        <f t="shared" si="411"/>
        <v>Normal</v>
      </c>
      <c r="V1864" s="1" t="str">
        <f t="shared" si="412"/>
        <v>Acquired</v>
      </c>
      <c r="W1864" s="1" t="str">
        <f t="shared" si="413"/>
        <v>¥</v>
      </c>
      <c r="X1864" s="1" t="str">
        <f t="shared" si="414"/>
        <v>¥268M</v>
      </c>
      <c r="Y1864" s="1" t="str">
        <f t="shared" si="415"/>
        <v>¥214M</v>
      </c>
      <c r="Z1864" s="1" t="str">
        <f t="shared" si="416"/>
        <v>¥0</v>
      </c>
      <c r="AA1864" s="1" t="str">
        <f t="shared" si="417"/>
        <v>¥1,42,004</v>
      </c>
      <c r="AB1864" s="6">
        <f t="shared" si="418"/>
        <v>11833.665118336652</v>
      </c>
      <c r="AC1864" s="1" t="str">
        <f t="shared" si="419"/>
        <v>Large</v>
      </c>
    </row>
    <row r="1865" spans="1:29">
      <c r="A1865" s="1" t="s">
        <v>3377</v>
      </c>
      <c r="B1865" s="1">
        <v>2014</v>
      </c>
      <c r="C1865" s="1" t="s">
        <v>35</v>
      </c>
      <c r="D1865" s="1" t="s">
        <v>48</v>
      </c>
      <c r="E1865" s="1" t="s">
        <v>28</v>
      </c>
      <c r="F1865" s="1">
        <v>347</v>
      </c>
      <c r="G1865" s="1">
        <v>560</v>
      </c>
      <c r="H1865" s="1">
        <v>394</v>
      </c>
      <c r="I1865" s="1">
        <v>14.15</v>
      </c>
      <c r="J1865" s="1">
        <v>5</v>
      </c>
      <c r="K1865" s="1" t="s">
        <v>19</v>
      </c>
      <c r="L1865" s="1" t="s">
        <v>19</v>
      </c>
      <c r="M1865" s="1">
        <v>89</v>
      </c>
      <c r="N1865" s="1" t="s">
        <v>33</v>
      </c>
      <c r="O1865" s="1">
        <v>4562305</v>
      </c>
      <c r="P1865" s="1">
        <f t="shared" ref="P1865:P1928" si="420">IF(E1865="Seed", 1,
 IF(E1865="Series A", 2,
 IF(E1865="Series B", 3,
 IF(E1865="Series C", 4,
 IF(E1865="IPO", 5, "")))))</f>
        <v>1</v>
      </c>
      <c r="Q1865" s="1">
        <f t="shared" si="407"/>
        <v>10</v>
      </c>
      <c r="R1865" s="5">
        <f t="shared" si="408"/>
        <v>0.61964285714285716</v>
      </c>
      <c r="S1865" s="6">
        <f t="shared" si="409"/>
        <v>703571.42857142852</v>
      </c>
      <c r="T1865" s="4">
        <f t="shared" si="410"/>
        <v>1.1354466858789625</v>
      </c>
      <c r="U1865" s="1" t="str">
        <f t="shared" si="411"/>
        <v>Normal</v>
      </c>
      <c r="V1865" s="1" t="str">
        <f t="shared" si="412"/>
        <v>Still Private</v>
      </c>
      <c r="W1865" s="1" t="str">
        <f t="shared" si="413"/>
        <v>¥</v>
      </c>
      <c r="X1865" s="1" t="str">
        <f t="shared" si="414"/>
        <v>¥347M</v>
      </c>
      <c r="Y1865" s="1" t="str">
        <f t="shared" si="415"/>
        <v>¥394M</v>
      </c>
      <c r="Z1865" s="1" t="str">
        <f t="shared" si="416"/>
        <v>¥1</v>
      </c>
      <c r="AA1865" s="1" t="str">
        <f t="shared" si="417"/>
        <v>¥7,03,571</v>
      </c>
      <c r="AB1865" s="6">
        <f t="shared" si="418"/>
        <v>58630.952380952382</v>
      </c>
      <c r="AC1865" s="1" t="str">
        <f t="shared" si="419"/>
        <v>Large</v>
      </c>
    </row>
    <row r="1866" spans="1:29">
      <c r="A1866" s="1" t="s">
        <v>3003</v>
      </c>
      <c r="B1866" s="1">
        <v>2014</v>
      </c>
      <c r="C1866" s="1" t="s">
        <v>73</v>
      </c>
      <c r="D1866" s="1" t="s">
        <v>17</v>
      </c>
      <c r="E1866" s="1" t="s">
        <v>28</v>
      </c>
      <c r="F1866" s="1">
        <v>381</v>
      </c>
      <c r="G1866" s="1">
        <v>3292</v>
      </c>
      <c r="H1866" s="1">
        <v>692</v>
      </c>
      <c r="I1866" s="1">
        <v>40.29</v>
      </c>
      <c r="J1866" s="1">
        <v>2</v>
      </c>
      <c r="K1866" s="1" t="s">
        <v>24</v>
      </c>
      <c r="L1866" s="1" t="s">
        <v>24</v>
      </c>
      <c r="M1866" s="1">
        <v>89</v>
      </c>
      <c r="N1866" s="1" t="s">
        <v>25</v>
      </c>
      <c r="O1866" s="1">
        <v>4538659</v>
      </c>
      <c r="P1866" s="1">
        <f t="shared" si="420"/>
        <v>1</v>
      </c>
      <c r="Q1866" s="1">
        <f t="shared" si="407"/>
        <v>10</v>
      </c>
      <c r="R1866" s="5">
        <f t="shared" si="408"/>
        <v>0.11573511543134872</v>
      </c>
      <c r="S1866" s="6">
        <f t="shared" si="409"/>
        <v>210206.56136087485</v>
      </c>
      <c r="T1866" s="4">
        <f t="shared" si="410"/>
        <v>1.8162729658792651</v>
      </c>
      <c r="U1866" s="1" t="str">
        <f t="shared" si="411"/>
        <v>Normal</v>
      </c>
      <c r="V1866" s="1" t="str">
        <f t="shared" si="412"/>
        <v>Acquired</v>
      </c>
      <c r="W1866" s="1" t="str">
        <f t="shared" si="413"/>
        <v>€</v>
      </c>
      <c r="X1866" s="1" t="str">
        <f t="shared" si="414"/>
        <v>€381M</v>
      </c>
      <c r="Y1866" s="1" t="str">
        <f t="shared" si="415"/>
        <v>€692M</v>
      </c>
      <c r="Z1866" s="1" t="str">
        <f t="shared" si="416"/>
        <v>€0</v>
      </c>
      <c r="AA1866" s="1" t="str">
        <f t="shared" si="417"/>
        <v>€2,10,207</v>
      </c>
      <c r="AB1866" s="6">
        <f t="shared" si="418"/>
        <v>17517.21344673957</v>
      </c>
      <c r="AC1866" s="1" t="str">
        <f t="shared" si="419"/>
        <v>Large</v>
      </c>
    </row>
    <row r="1867" spans="1:29">
      <c r="A1867" s="1" t="s">
        <v>1998</v>
      </c>
      <c r="B1867" s="1">
        <v>2014</v>
      </c>
      <c r="C1867" s="1" t="s">
        <v>73</v>
      </c>
      <c r="D1867" s="1" t="s">
        <v>32</v>
      </c>
      <c r="E1867" s="1" t="s">
        <v>40</v>
      </c>
      <c r="F1867" s="1">
        <v>402</v>
      </c>
      <c r="G1867" s="1">
        <v>3689</v>
      </c>
      <c r="H1867" s="1">
        <v>874</v>
      </c>
      <c r="I1867" s="1">
        <v>16.690000000000001</v>
      </c>
      <c r="J1867" s="1">
        <v>5</v>
      </c>
      <c r="K1867" s="1" t="s">
        <v>24</v>
      </c>
      <c r="L1867" s="1" t="s">
        <v>24</v>
      </c>
      <c r="M1867" s="1">
        <v>41</v>
      </c>
      <c r="N1867" s="1" t="s">
        <v>20</v>
      </c>
      <c r="O1867" s="1">
        <v>4527180</v>
      </c>
      <c r="P1867" s="1">
        <f t="shared" si="420"/>
        <v>3</v>
      </c>
      <c r="Q1867" s="1">
        <f t="shared" si="407"/>
        <v>10</v>
      </c>
      <c r="R1867" s="5">
        <f t="shared" si="408"/>
        <v>0.10897262130658715</v>
      </c>
      <c r="S1867" s="6">
        <f t="shared" si="409"/>
        <v>236920.57468148551</v>
      </c>
      <c r="T1867" s="4">
        <f t="shared" si="410"/>
        <v>2.1741293532338308</v>
      </c>
      <c r="U1867" s="1" t="str">
        <f t="shared" si="411"/>
        <v>Normal</v>
      </c>
      <c r="V1867" s="1" t="str">
        <f t="shared" si="412"/>
        <v>Acquired</v>
      </c>
      <c r="W1867" s="1" t="str">
        <f t="shared" si="413"/>
        <v>€</v>
      </c>
      <c r="X1867" s="1" t="str">
        <f t="shared" si="414"/>
        <v>€402M</v>
      </c>
      <c r="Y1867" s="1" t="str">
        <f t="shared" si="415"/>
        <v>€874M</v>
      </c>
      <c r="Z1867" s="1" t="str">
        <f t="shared" si="416"/>
        <v>€0</v>
      </c>
      <c r="AA1867" s="1" t="str">
        <f t="shared" si="417"/>
        <v>€2,36,921</v>
      </c>
      <c r="AB1867" s="6">
        <f t="shared" si="418"/>
        <v>19743.381223457123</v>
      </c>
      <c r="AC1867" s="1" t="str">
        <f t="shared" si="419"/>
        <v>Large</v>
      </c>
    </row>
    <row r="1868" spans="1:29">
      <c r="A1868" s="1" t="s">
        <v>754</v>
      </c>
      <c r="B1868" s="1">
        <v>2014</v>
      </c>
      <c r="C1868" s="1" t="s">
        <v>16</v>
      </c>
      <c r="D1868" s="1" t="s">
        <v>46</v>
      </c>
      <c r="E1868" s="1" t="s">
        <v>23</v>
      </c>
      <c r="F1868" s="1">
        <v>453</v>
      </c>
      <c r="G1868" s="1">
        <v>3051</v>
      </c>
      <c r="H1868" s="1">
        <v>90</v>
      </c>
      <c r="I1868" s="1">
        <v>1.49</v>
      </c>
      <c r="J1868" s="1">
        <v>6</v>
      </c>
      <c r="K1868" s="1" t="s">
        <v>24</v>
      </c>
      <c r="L1868" s="1" t="s">
        <v>24</v>
      </c>
      <c r="M1868" s="1">
        <v>74</v>
      </c>
      <c r="N1868" s="1" t="s">
        <v>25</v>
      </c>
      <c r="O1868" s="1">
        <v>4507386</v>
      </c>
      <c r="P1868" s="1">
        <f t="shared" si="420"/>
        <v>5</v>
      </c>
      <c r="Q1868" s="1">
        <f t="shared" si="407"/>
        <v>10</v>
      </c>
      <c r="R1868" s="5">
        <f t="shared" si="408"/>
        <v>0.14847590953785644</v>
      </c>
      <c r="S1868" s="6">
        <f t="shared" si="409"/>
        <v>29498.525073746314</v>
      </c>
      <c r="T1868" s="4">
        <f t="shared" si="410"/>
        <v>0.19867549668874171</v>
      </c>
      <c r="U1868" s="1" t="str">
        <f t="shared" si="411"/>
        <v>Normal</v>
      </c>
      <c r="V1868" s="1" t="str">
        <f t="shared" si="412"/>
        <v>Acquired</v>
      </c>
      <c r="W1868" s="1" t="str">
        <f t="shared" si="413"/>
        <v>$</v>
      </c>
      <c r="X1868" s="1" t="str">
        <f t="shared" si="414"/>
        <v>$453M</v>
      </c>
      <c r="Y1868" s="1" t="str">
        <f t="shared" si="415"/>
        <v>$90M</v>
      </c>
      <c r="Z1868" s="1" t="str">
        <f t="shared" si="416"/>
        <v>$0</v>
      </c>
      <c r="AA1868" s="1" t="str">
        <f t="shared" si="417"/>
        <v>$29,499</v>
      </c>
      <c r="AB1868" s="6">
        <f t="shared" si="418"/>
        <v>2458.2104228121925</v>
      </c>
      <c r="AC1868" s="1" t="str">
        <f t="shared" si="419"/>
        <v>Large</v>
      </c>
    </row>
    <row r="1869" spans="1:29">
      <c r="A1869" s="1" t="s">
        <v>3275</v>
      </c>
      <c r="B1869" s="1">
        <v>2014</v>
      </c>
      <c r="C1869" s="1" t="s">
        <v>53</v>
      </c>
      <c r="D1869" s="1" t="s">
        <v>95</v>
      </c>
      <c r="E1869" s="1" t="s">
        <v>23</v>
      </c>
      <c r="F1869" s="1">
        <v>279</v>
      </c>
      <c r="G1869" s="1">
        <v>2036</v>
      </c>
      <c r="H1869" s="1">
        <v>324</v>
      </c>
      <c r="I1869" s="1">
        <v>23.23</v>
      </c>
      <c r="J1869" s="1">
        <v>7</v>
      </c>
      <c r="K1869" s="1" t="s">
        <v>24</v>
      </c>
      <c r="L1869" s="1" t="s">
        <v>19</v>
      </c>
      <c r="M1869" s="1">
        <v>16</v>
      </c>
      <c r="N1869" s="1" t="s">
        <v>33</v>
      </c>
      <c r="O1869" s="1">
        <v>4482529</v>
      </c>
      <c r="P1869" s="1">
        <f t="shared" si="420"/>
        <v>5</v>
      </c>
      <c r="Q1869" s="1">
        <f t="shared" si="407"/>
        <v>10</v>
      </c>
      <c r="R1869" s="5">
        <f t="shared" si="408"/>
        <v>0.13703339882121807</v>
      </c>
      <c r="S1869" s="6">
        <f t="shared" si="409"/>
        <v>159135.55992141453</v>
      </c>
      <c r="T1869" s="4">
        <f t="shared" si="410"/>
        <v>1.1612903225806452</v>
      </c>
      <c r="U1869" s="1" t="str">
        <f t="shared" si="411"/>
        <v>Normal</v>
      </c>
      <c r="V1869" s="1" t="str">
        <f t="shared" si="412"/>
        <v>Acquired</v>
      </c>
      <c r="W1869" s="1">
        <f t="shared" si="413"/>
        <v>0</v>
      </c>
      <c r="X1869" s="1" t="str">
        <f t="shared" si="414"/>
        <v>0279M</v>
      </c>
      <c r="Y1869" s="1" t="str">
        <f t="shared" si="415"/>
        <v>0324M</v>
      </c>
      <c r="Z1869" s="1" t="str">
        <f t="shared" si="416"/>
        <v>00</v>
      </c>
      <c r="AA1869" s="1" t="str">
        <f t="shared" si="417"/>
        <v>01,59,136</v>
      </c>
      <c r="AB1869" s="6">
        <f t="shared" si="418"/>
        <v>13261.296660117878</v>
      </c>
      <c r="AC1869" s="1" t="str">
        <f t="shared" si="419"/>
        <v>Large</v>
      </c>
    </row>
    <row r="1870" spans="1:29">
      <c r="A1870" s="1" t="s">
        <v>4449</v>
      </c>
      <c r="B1870" s="1">
        <v>2014</v>
      </c>
      <c r="C1870" s="1" t="s">
        <v>59</v>
      </c>
      <c r="D1870" s="1" t="s">
        <v>36</v>
      </c>
      <c r="E1870" s="1" t="s">
        <v>40</v>
      </c>
      <c r="F1870" s="1">
        <v>334</v>
      </c>
      <c r="G1870" s="1">
        <v>3013</v>
      </c>
      <c r="H1870" s="1">
        <v>115</v>
      </c>
      <c r="I1870" s="1">
        <v>3.65</v>
      </c>
      <c r="J1870" s="1">
        <v>9</v>
      </c>
      <c r="K1870" s="1" t="s">
        <v>19</v>
      </c>
      <c r="L1870" s="1" t="s">
        <v>19</v>
      </c>
      <c r="M1870" s="1">
        <v>61</v>
      </c>
      <c r="N1870" s="1" t="s">
        <v>25</v>
      </c>
      <c r="O1870" s="1">
        <v>4439173</v>
      </c>
      <c r="P1870" s="1">
        <f t="shared" si="420"/>
        <v>3</v>
      </c>
      <c r="Q1870" s="1">
        <f t="shared" si="407"/>
        <v>10</v>
      </c>
      <c r="R1870" s="5">
        <f t="shared" si="408"/>
        <v>0.11085297046133422</v>
      </c>
      <c r="S1870" s="6">
        <f t="shared" si="409"/>
        <v>38167.938931297707</v>
      </c>
      <c r="T1870" s="4">
        <f t="shared" si="410"/>
        <v>0.34431137724550898</v>
      </c>
      <c r="U1870" s="1" t="str">
        <f t="shared" si="411"/>
        <v>High Performer</v>
      </c>
      <c r="V1870" s="1" t="str">
        <f t="shared" si="412"/>
        <v>Still Private</v>
      </c>
      <c r="W1870" s="1" t="str">
        <f t="shared" si="413"/>
        <v>₹</v>
      </c>
      <c r="X1870" s="1" t="str">
        <f t="shared" si="414"/>
        <v>₹334M</v>
      </c>
      <c r="Y1870" s="1" t="str">
        <f t="shared" si="415"/>
        <v>₹115M</v>
      </c>
      <c r="Z1870" s="1" t="str">
        <f t="shared" si="416"/>
        <v>₹0</v>
      </c>
      <c r="AA1870" s="1" t="str">
        <f t="shared" si="417"/>
        <v>₹38,168</v>
      </c>
      <c r="AB1870" s="6">
        <f t="shared" si="418"/>
        <v>3180.6615776081426</v>
      </c>
      <c r="AC1870" s="1" t="str">
        <f t="shared" si="419"/>
        <v>Large</v>
      </c>
    </row>
    <row r="1871" spans="1:29">
      <c r="A1871" s="1" t="s">
        <v>4057</v>
      </c>
      <c r="B1871" s="1">
        <v>2014</v>
      </c>
      <c r="C1871" s="1" t="s">
        <v>42</v>
      </c>
      <c r="D1871" s="1" t="s">
        <v>102</v>
      </c>
      <c r="E1871" s="1" t="s">
        <v>28</v>
      </c>
      <c r="F1871" s="1">
        <v>430</v>
      </c>
      <c r="G1871" s="1">
        <v>4531</v>
      </c>
      <c r="H1871" s="1">
        <v>583</v>
      </c>
      <c r="I1871" s="1">
        <v>17.809999999999999</v>
      </c>
      <c r="J1871" s="1">
        <v>4</v>
      </c>
      <c r="K1871" s="1" t="s">
        <v>24</v>
      </c>
      <c r="L1871" s="1" t="s">
        <v>19</v>
      </c>
      <c r="M1871" s="1">
        <v>12</v>
      </c>
      <c r="N1871" s="1" t="s">
        <v>33</v>
      </c>
      <c r="O1871" s="1">
        <v>4414885</v>
      </c>
      <c r="P1871" s="1">
        <f t="shared" si="420"/>
        <v>1</v>
      </c>
      <c r="Q1871" s="1">
        <f t="shared" si="407"/>
        <v>10</v>
      </c>
      <c r="R1871" s="5">
        <f t="shared" si="408"/>
        <v>9.4901787684837785E-2</v>
      </c>
      <c r="S1871" s="6">
        <f t="shared" si="409"/>
        <v>128669.16795409402</v>
      </c>
      <c r="T1871" s="4">
        <f t="shared" si="410"/>
        <v>1.3558139534883722</v>
      </c>
      <c r="U1871" s="1" t="str">
        <f t="shared" si="411"/>
        <v>Normal</v>
      </c>
      <c r="V1871" s="1" t="str">
        <f t="shared" si="412"/>
        <v>Acquired</v>
      </c>
      <c r="W1871" s="1" t="str">
        <f t="shared" si="413"/>
        <v>¥</v>
      </c>
      <c r="X1871" s="1" t="str">
        <f t="shared" si="414"/>
        <v>¥430M</v>
      </c>
      <c r="Y1871" s="1" t="str">
        <f t="shared" si="415"/>
        <v>¥583M</v>
      </c>
      <c r="Z1871" s="1" t="str">
        <f t="shared" si="416"/>
        <v>¥0</v>
      </c>
      <c r="AA1871" s="1" t="str">
        <f t="shared" si="417"/>
        <v>¥1,28,669</v>
      </c>
      <c r="AB1871" s="6">
        <f t="shared" si="418"/>
        <v>10722.430662841169</v>
      </c>
      <c r="AC1871" s="1" t="str">
        <f t="shared" si="419"/>
        <v>Large</v>
      </c>
    </row>
    <row r="1872" spans="1:29">
      <c r="A1872" s="1" t="s">
        <v>1699</v>
      </c>
      <c r="B1872" s="1">
        <v>2014</v>
      </c>
      <c r="C1872" s="1" t="s">
        <v>73</v>
      </c>
      <c r="D1872" s="1" t="s">
        <v>17</v>
      </c>
      <c r="E1872" s="1" t="s">
        <v>40</v>
      </c>
      <c r="F1872" s="1">
        <v>464</v>
      </c>
      <c r="G1872" s="1">
        <v>60</v>
      </c>
      <c r="H1872" s="1">
        <v>785</v>
      </c>
      <c r="I1872" s="1">
        <v>11.41</v>
      </c>
      <c r="J1872" s="1">
        <v>3</v>
      </c>
      <c r="K1872" s="1" t="s">
        <v>19</v>
      </c>
      <c r="L1872" s="1" t="s">
        <v>24</v>
      </c>
      <c r="M1872" s="1">
        <v>14</v>
      </c>
      <c r="N1872" s="1" t="s">
        <v>29</v>
      </c>
      <c r="O1872" s="1">
        <v>4397568</v>
      </c>
      <c r="P1872" s="1">
        <f t="shared" si="420"/>
        <v>3</v>
      </c>
      <c r="Q1872" s="1">
        <f t="shared" si="407"/>
        <v>10</v>
      </c>
      <c r="R1872" s="5">
        <f t="shared" si="408"/>
        <v>7.7333333333333334</v>
      </c>
      <c r="S1872" s="6">
        <f t="shared" si="409"/>
        <v>13083333.333333334</v>
      </c>
      <c r="T1872" s="4">
        <f t="shared" si="410"/>
        <v>1.6918103448275863</v>
      </c>
      <c r="U1872" s="1" t="str">
        <f t="shared" si="411"/>
        <v>Normal</v>
      </c>
      <c r="V1872" s="1" t="str">
        <f t="shared" si="412"/>
        <v>IPO</v>
      </c>
      <c r="W1872" s="1" t="str">
        <f t="shared" si="413"/>
        <v>€</v>
      </c>
      <c r="X1872" s="1" t="str">
        <f t="shared" si="414"/>
        <v>€464M</v>
      </c>
      <c r="Y1872" s="1" t="str">
        <f t="shared" si="415"/>
        <v>€785M</v>
      </c>
      <c r="Z1872" s="1" t="str">
        <f t="shared" si="416"/>
        <v>€8</v>
      </c>
      <c r="AA1872" s="1" t="str">
        <f t="shared" si="417"/>
        <v>€1,30,83,333</v>
      </c>
      <c r="AB1872" s="6">
        <f t="shared" si="418"/>
        <v>1090277.7777777778</v>
      </c>
      <c r="AC1872" s="1" t="str">
        <f t="shared" si="419"/>
        <v>Large</v>
      </c>
    </row>
    <row r="1873" spans="1:29">
      <c r="A1873" s="1" t="s">
        <v>2019</v>
      </c>
      <c r="B1873" s="1">
        <v>2014</v>
      </c>
      <c r="C1873" s="1" t="s">
        <v>16</v>
      </c>
      <c r="D1873" s="1" t="s">
        <v>43</v>
      </c>
      <c r="E1873" s="1" t="s">
        <v>18</v>
      </c>
      <c r="F1873" s="1">
        <v>404</v>
      </c>
      <c r="G1873" s="1">
        <v>2669</v>
      </c>
      <c r="H1873" s="1">
        <v>372</v>
      </c>
      <c r="I1873" s="1">
        <v>20.14</v>
      </c>
      <c r="J1873" s="1">
        <v>5</v>
      </c>
      <c r="K1873" s="1" t="s">
        <v>19</v>
      </c>
      <c r="L1873" s="1" t="s">
        <v>19</v>
      </c>
      <c r="M1873" s="1">
        <v>63</v>
      </c>
      <c r="N1873" s="1" t="s">
        <v>29</v>
      </c>
      <c r="O1873" s="1">
        <v>4371202</v>
      </c>
      <c r="P1873" s="1">
        <f t="shared" si="420"/>
        <v>2</v>
      </c>
      <c r="Q1873" s="1">
        <f t="shared" si="407"/>
        <v>10</v>
      </c>
      <c r="R1873" s="5">
        <f t="shared" si="408"/>
        <v>0.15136755339078306</v>
      </c>
      <c r="S1873" s="6">
        <f t="shared" si="409"/>
        <v>139378.04421131511</v>
      </c>
      <c r="T1873" s="4">
        <f t="shared" si="410"/>
        <v>0.92079207920792083</v>
      </c>
      <c r="U1873" s="1" t="str">
        <f t="shared" si="411"/>
        <v>Normal</v>
      </c>
      <c r="V1873" s="1" t="str">
        <f t="shared" si="412"/>
        <v>Still Private</v>
      </c>
      <c r="W1873" s="1" t="str">
        <f t="shared" si="413"/>
        <v>$</v>
      </c>
      <c r="X1873" s="1" t="str">
        <f t="shared" si="414"/>
        <v>$404M</v>
      </c>
      <c r="Y1873" s="1" t="str">
        <f t="shared" si="415"/>
        <v>$372M</v>
      </c>
      <c r="Z1873" s="1" t="str">
        <f t="shared" si="416"/>
        <v>$0</v>
      </c>
      <c r="AA1873" s="1" t="str">
        <f t="shared" si="417"/>
        <v>$1,39,378</v>
      </c>
      <c r="AB1873" s="6">
        <f t="shared" si="418"/>
        <v>11614.837017609592</v>
      </c>
      <c r="AC1873" s="1" t="str">
        <f t="shared" si="419"/>
        <v>Large</v>
      </c>
    </row>
    <row r="1874" spans="1:29">
      <c r="A1874" s="1" t="s">
        <v>3453</v>
      </c>
      <c r="B1874" s="1">
        <v>2014</v>
      </c>
      <c r="C1874" s="1" t="s">
        <v>73</v>
      </c>
      <c r="D1874" s="1" t="s">
        <v>36</v>
      </c>
      <c r="E1874" s="1" t="s">
        <v>18</v>
      </c>
      <c r="F1874" s="1">
        <v>387</v>
      </c>
      <c r="G1874" s="1">
        <v>1269</v>
      </c>
      <c r="H1874" s="1">
        <v>446</v>
      </c>
      <c r="I1874" s="1">
        <v>20.12</v>
      </c>
      <c r="J1874" s="1">
        <v>9</v>
      </c>
      <c r="K1874" s="1" t="s">
        <v>19</v>
      </c>
      <c r="L1874" s="1" t="s">
        <v>19</v>
      </c>
      <c r="M1874" s="1">
        <v>52</v>
      </c>
      <c r="N1874" s="1" t="s">
        <v>25</v>
      </c>
      <c r="O1874" s="1">
        <v>4339294</v>
      </c>
      <c r="P1874" s="1">
        <f t="shared" si="420"/>
        <v>2</v>
      </c>
      <c r="Q1874" s="1">
        <f t="shared" si="407"/>
        <v>10</v>
      </c>
      <c r="R1874" s="5">
        <f t="shared" si="408"/>
        <v>0.30496453900709219</v>
      </c>
      <c r="S1874" s="6">
        <f t="shared" si="409"/>
        <v>351457.84081954294</v>
      </c>
      <c r="T1874" s="4">
        <f t="shared" si="410"/>
        <v>1.1524547803617571</v>
      </c>
      <c r="U1874" s="1" t="str">
        <f t="shared" si="411"/>
        <v>High Performer</v>
      </c>
      <c r="V1874" s="1" t="str">
        <f t="shared" si="412"/>
        <v>Still Private</v>
      </c>
      <c r="W1874" s="1" t="str">
        <f t="shared" si="413"/>
        <v>€</v>
      </c>
      <c r="X1874" s="1" t="str">
        <f t="shared" si="414"/>
        <v>€387M</v>
      </c>
      <c r="Y1874" s="1" t="str">
        <f t="shared" si="415"/>
        <v>€446M</v>
      </c>
      <c r="Z1874" s="1" t="str">
        <f t="shared" si="416"/>
        <v>€0</v>
      </c>
      <c r="AA1874" s="1" t="str">
        <f t="shared" si="417"/>
        <v>€3,51,458</v>
      </c>
      <c r="AB1874" s="6">
        <f t="shared" si="418"/>
        <v>29288.15340162858</v>
      </c>
      <c r="AC1874" s="1" t="str">
        <f t="shared" si="419"/>
        <v>Large</v>
      </c>
    </row>
    <row r="1875" spans="1:29">
      <c r="A1875" s="1" t="s">
        <v>2641</v>
      </c>
      <c r="B1875" s="1">
        <v>2014</v>
      </c>
      <c r="C1875" s="1" t="s">
        <v>59</v>
      </c>
      <c r="D1875" s="1" t="s">
        <v>46</v>
      </c>
      <c r="E1875" s="1" t="s">
        <v>23</v>
      </c>
      <c r="F1875" s="1">
        <v>333</v>
      </c>
      <c r="G1875" s="1">
        <v>4843</v>
      </c>
      <c r="H1875" s="1">
        <v>927</v>
      </c>
      <c r="I1875" s="1">
        <v>3.01</v>
      </c>
      <c r="J1875" s="1">
        <v>5</v>
      </c>
      <c r="K1875" s="1" t="s">
        <v>24</v>
      </c>
      <c r="L1875" s="1" t="s">
        <v>19</v>
      </c>
      <c r="M1875" s="1">
        <v>17</v>
      </c>
      <c r="N1875" s="1" t="s">
        <v>29</v>
      </c>
      <c r="O1875" s="1">
        <v>4325863</v>
      </c>
      <c r="P1875" s="1">
        <f t="shared" si="420"/>
        <v>5</v>
      </c>
      <c r="Q1875" s="1">
        <f t="shared" si="407"/>
        <v>10</v>
      </c>
      <c r="R1875" s="5">
        <f t="shared" si="408"/>
        <v>6.8759033656824287E-2</v>
      </c>
      <c r="S1875" s="6">
        <f t="shared" si="409"/>
        <v>191410.28288251083</v>
      </c>
      <c r="T1875" s="4">
        <f t="shared" si="410"/>
        <v>2.7837837837837838</v>
      </c>
      <c r="U1875" s="1" t="str">
        <f t="shared" si="411"/>
        <v>Normal</v>
      </c>
      <c r="V1875" s="1" t="str">
        <f t="shared" si="412"/>
        <v>Acquired</v>
      </c>
      <c r="W1875" s="1" t="str">
        <f t="shared" si="413"/>
        <v>₹</v>
      </c>
      <c r="X1875" s="1" t="str">
        <f t="shared" si="414"/>
        <v>₹333M</v>
      </c>
      <c r="Y1875" s="1" t="str">
        <f t="shared" si="415"/>
        <v>₹927M</v>
      </c>
      <c r="Z1875" s="1" t="str">
        <f t="shared" si="416"/>
        <v>₹0</v>
      </c>
      <c r="AA1875" s="1" t="str">
        <f t="shared" si="417"/>
        <v>₹1,91,410</v>
      </c>
      <c r="AB1875" s="6">
        <f t="shared" si="418"/>
        <v>15950.856906875902</v>
      </c>
      <c r="AC1875" s="1" t="str">
        <f t="shared" si="419"/>
        <v>Large</v>
      </c>
    </row>
    <row r="1876" spans="1:29">
      <c r="A1876" s="1" t="s">
        <v>319</v>
      </c>
      <c r="B1876" s="1">
        <v>2014</v>
      </c>
      <c r="C1876" s="1" t="s">
        <v>31</v>
      </c>
      <c r="D1876" s="1" t="s">
        <v>39</v>
      </c>
      <c r="E1876" s="1" t="s">
        <v>23</v>
      </c>
      <c r="F1876" s="1">
        <v>414</v>
      </c>
      <c r="G1876" s="1">
        <v>2635</v>
      </c>
      <c r="H1876" s="1">
        <v>339</v>
      </c>
      <c r="I1876" s="1">
        <v>38.11</v>
      </c>
      <c r="J1876" s="1">
        <v>2</v>
      </c>
      <c r="K1876" s="1" t="s">
        <v>24</v>
      </c>
      <c r="L1876" s="1" t="s">
        <v>19</v>
      </c>
      <c r="M1876" s="1">
        <v>48</v>
      </c>
      <c r="N1876" s="1" t="s">
        <v>20</v>
      </c>
      <c r="O1876" s="1">
        <v>4306617</v>
      </c>
      <c r="P1876" s="1">
        <f t="shared" si="420"/>
        <v>5</v>
      </c>
      <c r="Q1876" s="1">
        <f t="shared" si="407"/>
        <v>10</v>
      </c>
      <c r="R1876" s="5">
        <f t="shared" si="408"/>
        <v>0.15711574952561669</v>
      </c>
      <c r="S1876" s="6">
        <f t="shared" si="409"/>
        <v>128652.75142314991</v>
      </c>
      <c r="T1876" s="4">
        <f t="shared" si="410"/>
        <v>0.8188405797101449</v>
      </c>
      <c r="U1876" s="1" t="str">
        <f t="shared" si="411"/>
        <v>Normal</v>
      </c>
      <c r="V1876" s="1" t="str">
        <f t="shared" si="412"/>
        <v>Acquired</v>
      </c>
      <c r="W1876" s="1" t="str">
        <f t="shared" si="413"/>
        <v>€</v>
      </c>
      <c r="X1876" s="1" t="str">
        <f t="shared" si="414"/>
        <v>€414M</v>
      </c>
      <c r="Y1876" s="1" t="str">
        <f t="shared" si="415"/>
        <v>€339M</v>
      </c>
      <c r="Z1876" s="1" t="str">
        <f t="shared" si="416"/>
        <v>€0</v>
      </c>
      <c r="AA1876" s="1" t="str">
        <f t="shared" si="417"/>
        <v>€1,28,653</v>
      </c>
      <c r="AB1876" s="6">
        <f t="shared" si="418"/>
        <v>10721.062618595826</v>
      </c>
      <c r="AC1876" s="1" t="str">
        <f t="shared" si="419"/>
        <v>Large</v>
      </c>
    </row>
    <row r="1877" spans="1:29">
      <c r="A1877" s="1" t="s">
        <v>3255</v>
      </c>
      <c r="B1877" s="1">
        <v>2014</v>
      </c>
      <c r="C1877" s="1" t="s">
        <v>73</v>
      </c>
      <c r="D1877" s="1" t="s">
        <v>48</v>
      </c>
      <c r="E1877" s="1" t="s">
        <v>37</v>
      </c>
      <c r="F1877" s="1">
        <v>340</v>
      </c>
      <c r="G1877" s="1">
        <v>1505</v>
      </c>
      <c r="H1877" s="1">
        <v>992</v>
      </c>
      <c r="I1877" s="1">
        <v>1.38</v>
      </c>
      <c r="J1877" s="1">
        <v>5</v>
      </c>
      <c r="K1877" s="1" t="s">
        <v>24</v>
      </c>
      <c r="L1877" s="1" t="s">
        <v>19</v>
      </c>
      <c r="M1877" s="1">
        <v>57</v>
      </c>
      <c r="N1877" s="1" t="s">
        <v>25</v>
      </c>
      <c r="O1877" s="1">
        <v>4244117</v>
      </c>
      <c r="P1877" s="1">
        <f t="shared" si="420"/>
        <v>4</v>
      </c>
      <c r="Q1877" s="1">
        <f t="shared" si="407"/>
        <v>10</v>
      </c>
      <c r="R1877" s="5">
        <f t="shared" si="408"/>
        <v>0.22591362126245848</v>
      </c>
      <c r="S1877" s="6">
        <f t="shared" si="409"/>
        <v>659136.21262458467</v>
      </c>
      <c r="T1877" s="4">
        <f t="shared" si="410"/>
        <v>2.9176470588235293</v>
      </c>
      <c r="U1877" s="1" t="str">
        <f t="shared" si="411"/>
        <v>Normal</v>
      </c>
      <c r="V1877" s="1" t="str">
        <f t="shared" si="412"/>
        <v>Acquired</v>
      </c>
      <c r="W1877" s="1" t="str">
        <f t="shared" si="413"/>
        <v>€</v>
      </c>
      <c r="X1877" s="1" t="str">
        <f t="shared" si="414"/>
        <v>€340M</v>
      </c>
      <c r="Y1877" s="1" t="str">
        <f t="shared" si="415"/>
        <v>€992M</v>
      </c>
      <c r="Z1877" s="1" t="str">
        <f t="shared" si="416"/>
        <v>€0</v>
      </c>
      <c r="AA1877" s="1" t="str">
        <f t="shared" si="417"/>
        <v>€6,59,136</v>
      </c>
      <c r="AB1877" s="6">
        <f t="shared" si="418"/>
        <v>54928.017718715397</v>
      </c>
      <c r="AC1877" s="1" t="str">
        <f t="shared" si="419"/>
        <v>Large</v>
      </c>
    </row>
    <row r="1878" spans="1:29">
      <c r="A1878" s="1" t="s">
        <v>2449</v>
      </c>
      <c r="B1878" s="1">
        <v>2014</v>
      </c>
      <c r="C1878" s="1" t="s">
        <v>16</v>
      </c>
      <c r="D1878" s="1" t="s">
        <v>17</v>
      </c>
      <c r="E1878" s="1" t="s">
        <v>37</v>
      </c>
      <c r="F1878" s="1">
        <v>203</v>
      </c>
      <c r="G1878" s="1">
        <v>2409</v>
      </c>
      <c r="H1878" s="1">
        <v>557</v>
      </c>
      <c r="I1878" s="1">
        <v>18.29</v>
      </c>
      <c r="J1878" s="1">
        <v>7</v>
      </c>
      <c r="K1878" s="1" t="s">
        <v>24</v>
      </c>
      <c r="L1878" s="1" t="s">
        <v>19</v>
      </c>
      <c r="M1878" s="1">
        <v>77</v>
      </c>
      <c r="N1878" s="1" t="s">
        <v>25</v>
      </c>
      <c r="O1878" s="1">
        <v>4201808</v>
      </c>
      <c r="P1878" s="1">
        <f t="shared" si="420"/>
        <v>4</v>
      </c>
      <c r="Q1878" s="1">
        <f t="shared" si="407"/>
        <v>10</v>
      </c>
      <c r="R1878" s="5">
        <f t="shared" si="408"/>
        <v>8.4267330842673308E-2</v>
      </c>
      <c r="S1878" s="6">
        <f t="shared" si="409"/>
        <v>231216.27231216274</v>
      </c>
      <c r="T1878" s="4">
        <f t="shared" si="410"/>
        <v>2.7438423645320196</v>
      </c>
      <c r="U1878" s="1" t="str">
        <f t="shared" si="411"/>
        <v>Normal</v>
      </c>
      <c r="V1878" s="1" t="str">
        <f t="shared" si="412"/>
        <v>Acquired</v>
      </c>
      <c r="W1878" s="1" t="str">
        <f t="shared" si="413"/>
        <v>$</v>
      </c>
      <c r="X1878" s="1" t="str">
        <f t="shared" si="414"/>
        <v>$203M</v>
      </c>
      <c r="Y1878" s="1" t="str">
        <f t="shared" si="415"/>
        <v>$557M</v>
      </c>
      <c r="Z1878" s="1" t="str">
        <f t="shared" si="416"/>
        <v>$0</v>
      </c>
      <c r="AA1878" s="1" t="str">
        <f t="shared" si="417"/>
        <v>$2,31,216</v>
      </c>
      <c r="AB1878" s="6">
        <f t="shared" si="418"/>
        <v>19268.022692680228</v>
      </c>
      <c r="AC1878" s="1" t="str">
        <f t="shared" si="419"/>
        <v>Large</v>
      </c>
    </row>
    <row r="1879" spans="1:29">
      <c r="A1879" s="1" t="s">
        <v>1125</v>
      </c>
      <c r="B1879" s="1">
        <v>2014</v>
      </c>
      <c r="C1879" s="1" t="s">
        <v>73</v>
      </c>
      <c r="D1879" s="1" t="s">
        <v>39</v>
      </c>
      <c r="E1879" s="1" t="s">
        <v>37</v>
      </c>
      <c r="F1879" s="1">
        <v>434</v>
      </c>
      <c r="G1879" s="1">
        <v>1287</v>
      </c>
      <c r="H1879" s="1">
        <v>680</v>
      </c>
      <c r="I1879" s="1">
        <v>24.99</v>
      </c>
      <c r="J1879" s="1">
        <v>9</v>
      </c>
      <c r="K1879" s="1" t="s">
        <v>24</v>
      </c>
      <c r="L1879" s="1" t="s">
        <v>24</v>
      </c>
      <c r="M1879" s="1">
        <v>2</v>
      </c>
      <c r="N1879" s="1" t="s">
        <v>20</v>
      </c>
      <c r="O1879" s="1">
        <v>4171885</v>
      </c>
      <c r="P1879" s="1">
        <f t="shared" si="420"/>
        <v>4</v>
      </c>
      <c r="Q1879" s="1">
        <f t="shared" si="407"/>
        <v>10</v>
      </c>
      <c r="R1879" s="5">
        <f t="shared" si="408"/>
        <v>0.33721833721833722</v>
      </c>
      <c r="S1879" s="6">
        <f t="shared" si="409"/>
        <v>528360.52836052841</v>
      </c>
      <c r="T1879" s="4">
        <f t="shared" si="410"/>
        <v>1.566820276497696</v>
      </c>
      <c r="U1879" s="1" t="str">
        <f t="shared" si="411"/>
        <v>High Performer</v>
      </c>
      <c r="V1879" s="1" t="str">
        <f t="shared" si="412"/>
        <v>Acquired</v>
      </c>
      <c r="W1879" s="1" t="str">
        <f t="shared" si="413"/>
        <v>€</v>
      </c>
      <c r="X1879" s="1" t="str">
        <f t="shared" si="414"/>
        <v>€434M</v>
      </c>
      <c r="Y1879" s="1" t="str">
        <f t="shared" si="415"/>
        <v>€680M</v>
      </c>
      <c r="Z1879" s="1" t="str">
        <f t="shared" si="416"/>
        <v>€0</v>
      </c>
      <c r="AA1879" s="1" t="str">
        <f t="shared" si="417"/>
        <v>€5,28,361</v>
      </c>
      <c r="AB1879" s="6">
        <f t="shared" si="418"/>
        <v>44030.044030044031</v>
      </c>
      <c r="AC1879" s="1" t="str">
        <f t="shared" si="419"/>
        <v>Large</v>
      </c>
    </row>
    <row r="1880" spans="1:29">
      <c r="A1880" s="1" t="s">
        <v>2090</v>
      </c>
      <c r="B1880" s="1">
        <v>2014</v>
      </c>
      <c r="C1880" s="1" t="s">
        <v>22</v>
      </c>
      <c r="D1880" s="1" t="s">
        <v>102</v>
      </c>
      <c r="E1880" s="1" t="s">
        <v>23</v>
      </c>
      <c r="F1880" s="1">
        <v>354</v>
      </c>
      <c r="G1880" s="1">
        <v>231</v>
      </c>
      <c r="H1880" s="1">
        <v>153</v>
      </c>
      <c r="I1880" s="1">
        <v>37.590000000000003</v>
      </c>
      <c r="J1880" s="1">
        <v>9</v>
      </c>
      <c r="K1880" s="1" t="s">
        <v>24</v>
      </c>
      <c r="L1880" s="1" t="s">
        <v>19</v>
      </c>
      <c r="M1880" s="1">
        <v>80</v>
      </c>
      <c r="N1880" s="1" t="s">
        <v>29</v>
      </c>
      <c r="O1880" s="1">
        <v>4147808</v>
      </c>
      <c r="P1880" s="1">
        <f t="shared" si="420"/>
        <v>5</v>
      </c>
      <c r="Q1880" s="1">
        <f t="shared" si="407"/>
        <v>10</v>
      </c>
      <c r="R1880" s="5">
        <f t="shared" si="408"/>
        <v>1.5324675324675325</v>
      </c>
      <c r="S1880" s="6">
        <f t="shared" si="409"/>
        <v>662337.6623376623</v>
      </c>
      <c r="T1880" s="4">
        <f t="shared" si="410"/>
        <v>0.43220338983050849</v>
      </c>
      <c r="U1880" s="1" t="str">
        <f t="shared" si="411"/>
        <v>High Performer</v>
      </c>
      <c r="V1880" s="1" t="str">
        <f t="shared" si="412"/>
        <v>Acquired</v>
      </c>
      <c r="W1880" s="1" t="str">
        <f t="shared" si="413"/>
        <v>£</v>
      </c>
      <c r="X1880" s="1" t="str">
        <f t="shared" si="414"/>
        <v>£354M</v>
      </c>
      <c r="Y1880" s="1" t="str">
        <f t="shared" si="415"/>
        <v>£153M</v>
      </c>
      <c r="Z1880" s="1" t="str">
        <f t="shared" si="416"/>
        <v>£2</v>
      </c>
      <c r="AA1880" s="1" t="str">
        <f t="shared" si="417"/>
        <v>£6,62,338</v>
      </c>
      <c r="AB1880" s="6">
        <f t="shared" si="418"/>
        <v>55194.805194805194</v>
      </c>
      <c r="AC1880" s="1" t="str">
        <f t="shared" si="419"/>
        <v>Large</v>
      </c>
    </row>
    <row r="1881" spans="1:29">
      <c r="A1881" s="1" t="s">
        <v>4107</v>
      </c>
      <c r="B1881" s="1">
        <v>2014</v>
      </c>
      <c r="C1881" s="1" t="s">
        <v>27</v>
      </c>
      <c r="D1881" s="1" t="s">
        <v>102</v>
      </c>
      <c r="E1881" s="1" t="s">
        <v>37</v>
      </c>
      <c r="F1881" s="1">
        <v>335</v>
      </c>
      <c r="G1881" s="1">
        <v>1119</v>
      </c>
      <c r="H1881" s="1">
        <v>608</v>
      </c>
      <c r="I1881" s="1">
        <v>27.9</v>
      </c>
      <c r="J1881" s="1">
        <v>4</v>
      </c>
      <c r="K1881" s="1" t="s">
        <v>19</v>
      </c>
      <c r="L1881" s="1" t="s">
        <v>24</v>
      </c>
      <c r="M1881" s="1">
        <v>67</v>
      </c>
      <c r="N1881" s="1" t="s">
        <v>49</v>
      </c>
      <c r="O1881" s="1">
        <v>4127944</v>
      </c>
      <c r="P1881" s="1">
        <f t="shared" si="420"/>
        <v>4</v>
      </c>
      <c r="Q1881" s="1">
        <f t="shared" si="407"/>
        <v>10</v>
      </c>
      <c r="R1881" s="5">
        <f t="shared" si="408"/>
        <v>0.29937444146559428</v>
      </c>
      <c r="S1881" s="6">
        <f t="shared" si="409"/>
        <v>543342.26988382486</v>
      </c>
      <c r="T1881" s="4">
        <f t="shared" si="410"/>
        <v>1.8149253731343284</v>
      </c>
      <c r="U1881" s="1" t="str">
        <f t="shared" si="411"/>
        <v>Normal</v>
      </c>
      <c r="V1881" s="1" t="str">
        <f t="shared" si="412"/>
        <v>IPO</v>
      </c>
      <c r="W1881" s="1" t="str">
        <f t="shared" si="413"/>
        <v>$</v>
      </c>
      <c r="X1881" s="1" t="str">
        <f t="shared" si="414"/>
        <v>$335M</v>
      </c>
      <c r="Y1881" s="1" t="str">
        <f t="shared" si="415"/>
        <v>$608M</v>
      </c>
      <c r="Z1881" s="1" t="str">
        <f t="shared" si="416"/>
        <v>$0</v>
      </c>
      <c r="AA1881" s="1" t="str">
        <f t="shared" si="417"/>
        <v>$5,43,342</v>
      </c>
      <c r="AB1881" s="6">
        <f t="shared" si="418"/>
        <v>45278.522490318734</v>
      </c>
      <c r="AC1881" s="1" t="str">
        <f t="shared" si="419"/>
        <v>Large</v>
      </c>
    </row>
    <row r="1882" spans="1:29">
      <c r="A1882" s="1" t="s">
        <v>2461</v>
      </c>
      <c r="B1882" s="1">
        <v>2014</v>
      </c>
      <c r="C1882" s="1" t="s">
        <v>42</v>
      </c>
      <c r="D1882" s="1" t="s">
        <v>36</v>
      </c>
      <c r="E1882" s="1" t="s">
        <v>40</v>
      </c>
      <c r="F1882" s="1">
        <v>467</v>
      </c>
      <c r="G1882" s="1">
        <v>1748</v>
      </c>
      <c r="H1882" s="1">
        <v>47</v>
      </c>
      <c r="I1882" s="1">
        <v>39.840000000000003</v>
      </c>
      <c r="J1882" s="1">
        <v>2</v>
      </c>
      <c r="K1882" s="1" t="s">
        <v>19</v>
      </c>
      <c r="L1882" s="1" t="s">
        <v>24</v>
      </c>
      <c r="M1882" s="1">
        <v>10</v>
      </c>
      <c r="N1882" s="1" t="s">
        <v>25</v>
      </c>
      <c r="O1882" s="1">
        <v>4116945</v>
      </c>
      <c r="P1882" s="1">
        <f t="shared" si="420"/>
        <v>3</v>
      </c>
      <c r="Q1882" s="1">
        <f t="shared" si="407"/>
        <v>10</v>
      </c>
      <c r="R1882" s="5">
        <f t="shared" si="408"/>
        <v>0.26716247139588101</v>
      </c>
      <c r="S1882" s="6">
        <f t="shared" si="409"/>
        <v>26887.871853546912</v>
      </c>
      <c r="T1882" s="4">
        <f t="shared" si="410"/>
        <v>0.1006423982869379</v>
      </c>
      <c r="U1882" s="1" t="str">
        <f t="shared" si="411"/>
        <v>Normal</v>
      </c>
      <c r="V1882" s="1" t="str">
        <f t="shared" si="412"/>
        <v>IPO</v>
      </c>
      <c r="W1882" s="1" t="str">
        <f t="shared" si="413"/>
        <v>¥</v>
      </c>
      <c r="X1882" s="1" t="str">
        <f t="shared" si="414"/>
        <v>¥467M</v>
      </c>
      <c r="Y1882" s="1" t="str">
        <f t="shared" si="415"/>
        <v>¥47M</v>
      </c>
      <c r="Z1882" s="1" t="str">
        <f t="shared" si="416"/>
        <v>¥0</v>
      </c>
      <c r="AA1882" s="1" t="str">
        <f t="shared" si="417"/>
        <v>¥26,888</v>
      </c>
      <c r="AB1882" s="6">
        <f t="shared" si="418"/>
        <v>2240.655987795576</v>
      </c>
      <c r="AC1882" s="1" t="str">
        <f t="shared" si="419"/>
        <v>Large</v>
      </c>
    </row>
    <row r="1883" spans="1:29">
      <c r="A1883" s="1" t="s">
        <v>1690</v>
      </c>
      <c r="B1883" s="1">
        <v>2014</v>
      </c>
      <c r="C1883" s="1" t="s">
        <v>22</v>
      </c>
      <c r="D1883" s="1" t="s">
        <v>39</v>
      </c>
      <c r="E1883" s="1" t="s">
        <v>18</v>
      </c>
      <c r="F1883" s="1">
        <v>309</v>
      </c>
      <c r="G1883" s="1">
        <v>802</v>
      </c>
      <c r="H1883" s="1">
        <v>812</v>
      </c>
      <c r="I1883" s="1">
        <v>49.67</v>
      </c>
      <c r="J1883" s="1">
        <v>2</v>
      </c>
      <c r="K1883" s="1" t="s">
        <v>19</v>
      </c>
      <c r="L1883" s="1" t="s">
        <v>24</v>
      </c>
      <c r="M1883" s="1">
        <v>64</v>
      </c>
      <c r="N1883" s="1" t="s">
        <v>33</v>
      </c>
      <c r="O1883" s="1">
        <v>4116168</v>
      </c>
      <c r="P1883" s="1">
        <f t="shared" si="420"/>
        <v>2</v>
      </c>
      <c r="Q1883" s="1">
        <f t="shared" si="407"/>
        <v>10</v>
      </c>
      <c r="R1883" s="5">
        <f t="shared" si="408"/>
        <v>0.385286783042394</v>
      </c>
      <c r="S1883" s="6">
        <f t="shared" si="409"/>
        <v>1012468.8279301745</v>
      </c>
      <c r="T1883" s="4">
        <f t="shared" si="410"/>
        <v>2.6278317152103559</v>
      </c>
      <c r="U1883" s="1" t="str">
        <f t="shared" si="411"/>
        <v>Normal</v>
      </c>
      <c r="V1883" s="1" t="str">
        <f t="shared" si="412"/>
        <v>IPO</v>
      </c>
      <c r="W1883" s="1" t="str">
        <f t="shared" si="413"/>
        <v>£</v>
      </c>
      <c r="X1883" s="1" t="str">
        <f t="shared" si="414"/>
        <v>£309M</v>
      </c>
      <c r="Y1883" s="1" t="str">
        <f t="shared" si="415"/>
        <v>£812M</v>
      </c>
      <c r="Z1883" s="1" t="str">
        <f t="shared" si="416"/>
        <v>£0</v>
      </c>
      <c r="AA1883" s="1" t="str">
        <f t="shared" si="417"/>
        <v>£10,12,469</v>
      </c>
      <c r="AB1883" s="6">
        <f t="shared" si="418"/>
        <v>84372.402327514545</v>
      </c>
      <c r="AC1883" s="1" t="str">
        <f t="shared" si="419"/>
        <v>Large</v>
      </c>
    </row>
    <row r="1884" spans="1:29">
      <c r="A1884" s="1" t="s">
        <v>3723</v>
      </c>
      <c r="B1884" s="1">
        <v>2014</v>
      </c>
      <c r="C1884" s="1" t="s">
        <v>73</v>
      </c>
      <c r="D1884" s="1" t="s">
        <v>95</v>
      </c>
      <c r="E1884" s="1" t="s">
        <v>23</v>
      </c>
      <c r="F1884" s="1">
        <v>457</v>
      </c>
      <c r="G1884" s="1">
        <v>354</v>
      </c>
      <c r="H1884" s="1">
        <v>669</v>
      </c>
      <c r="I1884" s="1">
        <v>42.69</v>
      </c>
      <c r="J1884" s="1">
        <v>1</v>
      </c>
      <c r="K1884" s="1" t="s">
        <v>24</v>
      </c>
      <c r="L1884" s="1" t="s">
        <v>24</v>
      </c>
      <c r="M1884" s="1">
        <v>75</v>
      </c>
      <c r="N1884" s="1" t="s">
        <v>25</v>
      </c>
      <c r="O1884" s="1">
        <v>4012918</v>
      </c>
      <c r="P1884" s="1">
        <f t="shared" si="420"/>
        <v>5</v>
      </c>
      <c r="Q1884" s="1">
        <f t="shared" si="407"/>
        <v>10</v>
      </c>
      <c r="R1884" s="5">
        <f t="shared" si="408"/>
        <v>1.2909604519774012</v>
      </c>
      <c r="S1884" s="6">
        <f t="shared" si="409"/>
        <v>1889830.5084745763</v>
      </c>
      <c r="T1884" s="4">
        <f t="shared" si="410"/>
        <v>1.463894967177243</v>
      </c>
      <c r="U1884" s="1" t="str">
        <f t="shared" si="411"/>
        <v>Normal</v>
      </c>
      <c r="V1884" s="1" t="str">
        <f t="shared" si="412"/>
        <v>Acquired</v>
      </c>
      <c r="W1884" s="1" t="str">
        <f t="shared" si="413"/>
        <v>€</v>
      </c>
      <c r="X1884" s="1" t="str">
        <f t="shared" si="414"/>
        <v>€457M</v>
      </c>
      <c r="Y1884" s="1" t="str">
        <f t="shared" si="415"/>
        <v>€669M</v>
      </c>
      <c r="Z1884" s="1" t="str">
        <f t="shared" si="416"/>
        <v>€1</v>
      </c>
      <c r="AA1884" s="1" t="str">
        <f t="shared" si="417"/>
        <v>€18,89,831</v>
      </c>
      <c r="AB1884" s="6">
        <f t="shared" si="418"/>
        <v>157485.87570621469</v>
      </c>
      <c r="AC1884" s="1" t="str">
        <f t="shared" si="419"/>
        <v>Large</v>
      </c>
    </row>
    <row r="1885" spans="1:29">
      <c r="A1885" s="1" t="s">
        <v>4987</v>
      </c>
      <c r="B1885" s="1">
        <v>2014</v>
      </c>
      <c r="C1885" s="1" t="s">
        <v>22</v>
      </c>
      <c r="D1885" s="1" t="s">
        <v>32</v>
      </c>
      <c r="E1885" s="1" t="s">
        <v>40</v>
      </c>
      <c r="F1885" s="1">
        <v>287</v>
      </c>
      <c r="G1885" s="1">
        <v>1038</v>
      </c>
      <c r="H1885" s="1">
        <v>141</v>
      </c>
      <c r="I1885" s="1">
        <v>36.36</v>
      </c>
      <c r="J1885" s="1">
        <v>2</v>
      </c>
      <c r="K1885" s="1" t="s">
        <v>24</v>
      </c>
      <c r="L1885" s="1" t="s">
        <v>24</v>
      </c>
      <c r="M1885" s="1">
        <v>50</v>
      </c>
      <c r="N1885" s="1" t="s">
        <v>20</v>
      </c>
      <c r="O1885" s="1">
        <v>3996301</v>
      </c>
      <c r="P1885" s="1">
        <f t="shared" si="420"/>
        <v>3</v>
      </c>
      <c r="Q1885" s="1">
        <f t="shared" si="407"/>
        <v>10</v>
      </c>
      <c r="R1885" s="5">
        <f t="shared" si="408"/>
        <v>0.27649325626204241</v>
      </c>
      <c r="S1885" s="6">
        <f t="shared" si="409"/>
        <v>135838.15028901733</v>
      </c>
      <c r="T1885" s="4">
        <f t="shared" si="410"/>
        <v>0.49128919860627179</v>
      </c>
      <c r="U1885" s="1" t="str">
        <f t="shared" si="411"/>
        <v>Normal</v>
      </c>
      <c r="V1885" s="1" t="str">
        <f t="shared" si="412"/>
        <v>Acquired</v>
      </c>
      <c r="W1885" s="1" t="str">
        <f t="shared" si="413"/>
        <v>£</v>
      </c>
      <c r="X1885" s="1" t="str">
        <f t="shared" si="414"/>
        <v>£287M</v>
      </c>
      <c r="Y1885" s="1" t="str">
        <f t="shared" si="415"/>
        <v>£141M</v>
      </c>
      <c r="Z1885" s="1" t="str">
        <f t="shared" si="416"/>
        <v>£0</v>
      </c>
      <c r="AA1885" s="1" t="str">
        <f t="shared" si="417"/>
        <v>£1,35,838</v>
      </c>
      <c r="AB1885" s="6">
        <f t="shared" si="418"/>
        <v>11319.845857418111</v>
      </c>
      <c r="AC1885" s="1" t="str">
        <f t="shared" si="419"/>
        <v>Large</v>
      </c>
    </row>
    <row r="1886" spans="1:29">
      <c r="A1886" s="1" t="s">
        <v>3403</v>
      </c>
      <c r="B1886" s="1">
        <v>2014</v>
      </c>
      <c r="C1886" s="1" t="s">
        <v>59</v>
      </c>
      <c r="D1886" s="1" t="s">
        <v>39</v>
      </c>
      <c r="E1886" s="1" t="s">
        <v>40</v>
      </c>
      <c r="F1886" s="1">
        <v>438</v>
      </c>
      <c r="G1886" s="1">
        <v>3224</v>
      </c>
      <c r="H1886" s="1">
        <v>620</v>
      </c>
      <c r="I1886" s="1">
        <v>43.56</v>
      </c>
      <c r="J1886" s="1">
        <v>4</v>
      </c>
      <c r="K1886" s="1" t="s">
        <v>19</v>
      </c>
      <c r="L1886" s="1" t="s">
        <v>19</v>
      </c>
      <c r="M1886" s="1">
        <v>58</v>
      </c>
      <c r="N1886" s="1" t="s">
        <v>29</v>
      </c>
      <c r="O1886" s="1">
        <v>3934465</v>
      </c>
      <c r="P1886" s="1">
        <f t="shared" si="420"/>
        <v>3</v>
      </c>
      <c r="Q1886" s="1">
        <f t="shared" si="407"/>
        <v>10</v>
      </c>
      <c r="R1886" s="5">
        <f t="shared" si="408"/>
        <v>0.13585607940446651</v>
      </c>
      <c r="S1886" s="6">
        <f t="shared" si="409"/>
        <v>192307.69230769231</v>
      </c>
      <c r="T1886" s="4">
        <f t="shared" si="410"/>
        <v>1.4155251141552512</v>
      </c>
      <c r="U1886" s="1" t="str">
        <f t="shared" si="411"/>
        <v>Normal</v>
      </c>
      <c r="V1886" s="1" t="str">
        <f t="shared" si="412"/>
        <v>Still Private</v>
      </c>
      <c r="W1886" s="1" t="str">
        <f t="shared" si="413"/>
        <v>₹</v>
      </c>
      <c r="X1886" s="1" t="str">
        <f t="shared" si="414"/>
        <v>₹438M</v>
      </c>
      <c r="Y1886" s="1" t="str">
        <f t="shared" si="415"/>
        <v>₹620M</v>
      </c>
      <c r="Z1886" s="1" t="str">
        <f t="shared" si="416"/>
        <v>₹0</v>
      </c>
      <c r="AA1886" s="1" t="str">
        <f t="shared" si="417"/>
        <v>₹1,92,308</v>
      </c>
      <c r="AB1886" s="6">
        <f t="shared" si="418"/>
        <v>16025.641025641025</v>
      </c>
      <c r="AC1886" s="1" t="str">
        <f t="shared" si="419"/>
        <v>Large</v>
      </c>
    </row>
    <row r="1887" spans="1:29">
      <c r="A1887" s="1" t="s">
        <v>4638</v>
      </c>
      <c r="B1887" s="1">
        <v>2014</v>
      </c>
      <c r="C1887" s="1" t="s">
        <v>73</v>
      </c>
      <c r="D1887" s="1" t="s">
        <v>39</v>
      </c>
      <c r="E1887" s="1" t="s">
        <v>23</v>
      </c>
      <c r="F1887" s="1">
        <v>263</v>
      </c>
      <c r="G1887" s="1">
        <v>2327</v>
      </c>
      <c r="H1887" s="1">
        <v>824</v>
      </c>
      <c r="I1887" s="1">
        <v>25.47</v>
      </c>
      <c r="J1887" s="1">
        <v>2</v>
      </c>
      <c r="K1887" s="1" t="s">
        <v>24</v>
      </c>
      <c r="L1887" s="1" t="s">
        <v>19</v>
      </c>
      <c r="M1887" s="1">
        <v>16</v>
      </c>
      <c r="N1887" s="1" t="s">
        <v>33</v>
      </c>
      <c r="O1887" s="1">
        <v>3878366</v>
      </c>
      <c r="P1887" s="1">
        <f t="shared" si="420"/>
        <v>5</v>
      </c>
      <c r="Q1887" s="1">
        <f t="shared" si="407"/>
        <v>10</v>
      </c>
      <c r="R1887" s="5">
        <f t="shared" si="408"/>
        <v>0.11302105715513537</v>
      </c>
      <c r="S1887" s="6">
        <f t="shared" si="409"/>
        <v>354103.99656209711</v>
      </c>
      <c r="T1887" s="4">
        <f t="shared" si="410"/>
        <v>3.1330798479087454</v>
      </c>
      <c r="U1887" s="1" t="str">
        <f t="shared" si="411"/>
        <v>Normal</v>
      </c>
      <c r="V1887" s="1" t="str">
        <f t="shared" si="412"/>
        <v>Acquired</v>
      </c>
      <c r="W1887" s="1" t="str">
        <f t="shared" si="413"/>
        <v>€</v>
      </c>
      <c r="X1887" s="1" t="str">
        <f t="shared" si="414"/>
        <v>€263M</v>
      </c>
      <c r="Y1887" s="1" t="str">
        <f t="shared" si="415"/>
        <v>€824M</v>
      </c>
      <c r="Z1887" s="1" t="str">
        <f t="shared" si="416"/>
        <v>€0</v>
      </c>
      <c r="AA1887" s="1" t="str">
        <f t="shared" si="417"/>
        <v>€3,54,104</v>
      </c>
      <c r="AB1887" s="6">
        <f t="shared" si="418"/>
        <v>29508.66638017476</v>
      </c>
      <c r="AC1887" s="1" t="str">
        <f t="shared" si="419"/>
        <v>Large</v>
      </c>
    </row>
    <row r="1888" spans="1:29">
      <c r="A1888" s="1" t="s">
        <v>264</v>
      </c>
      <c r="B1888" s="1">
        <v>2014</v>
      </c>
      <c r="C1888" s="1" t="s">
        <v>45</v>
      </c>
      <c r="D1888" s="1" t="s">
        <v>48</v>
      </c>
      <c r="E1888" s="1" t="s">
        <v>18</v>
      </c>
      <c r="F1888" s="1">
        <v>220</v>
      </c>
      <c r="G1888" s="1">
        <v>450</v>
      </c>
      <c r="H1888" s="1">
        <v>878</v>
      </c>
      <c r="I1888" s="1">
        <v>49.72</v>
      </c>
      <c r="J1888" s="1">
        <v>8</v>
      </c>
      <c r="K1888" s="1" t="s">
        <v>24</v>
      </c>
      <c r="L1888" s="1" t="s">
        <v>19</v>
      </c>
      <c r="M1888" s="1">
        <v>20</v>
      </c>
      <c r="N1888" s="1" t="s">
        <v>20</v>
      </c>
      <c r="O1888" s="1">
        <v>3865055</v>
      </c>
      <c r="P1888" s="1">
        <f t="shared" si="420"/>
        <v>2</v>
      </c>
      <c r="Q1888" s="1">
        <f t="shared" si="407"/>
        <v>10</v>
      </c>
      <c r="R1888" s="5">
        <f t="shared" si="408"/>
        <v>0.48888888888888887</v>
      </c>
      <c r="S1888" s="6">
        <f t="shared" si="409"/>
        <v>1951111.111111111</v>
      </c>
      <c r="T1888" s="4">
        <f t="shared" si="410"/>
        <v>3.9909090909090907</v>
      </c>
      <c r="U1888" s="1" t="str">
        <f t="shared" si="411"/>
        <v>High Performer</v>
      </c>
      <c r="V1888" s="1" t="str">
        <f t="shared" si="412"/>
        <v>Acquired</v>
      </c>
      <c r="W1888" s="1" t="str">
        <f t="shared" si="413"/>
        <v>A$</v>
      </c>
      <c r="X1888" s="1" t="str">
        <f t="shared" si="414"/>
        <v>A$220M</v>
      </c>
      <c r="Y1888" s="1" t="str">
        <f t="shared" si="415"/>
        <v>A$878M</v>
      </c>
      <c r="Z1888" s="1" t="str">
        <f t="shared" si="416"/>
        <v>A$0</v>
      </c>
      <c r="AA1888" s="1" t="str">
        <f t="shared" si="417"/>
        <v>A$19,51,111</v>
      </c>
      <c r="AB1888" s="6">
        <f t="shared" si="418"/>
        <v>162592.59259259258</v>
      </c>
      <c r="AC1888" s="1" t="str">
        <f t="shared" si="419"/>
        <v>Large</v>
      </c>
    </row>
    <row r="1889" spans="1:29">
      <c r="A1889" s="1" t="s">
        <v>1718</v>
      </c>
      <c r="B1889" s="1">
        <v>2014</v>
      </c>
      <c r="C1889" s="1" t="s">
        <v>27</v>
      </c>
      <c r="D1889" s="1" t="s">
        <v>95</v>
      </c>
      <c r="E1889" s="1" t="s">
        <v>40</v>
      </c>
      <c r="F1889" s="1">
        <v>484</v>
      </c>
      <c r="G1889" s="1">
        <v>1432</v>
      </c>
      <c r="H1889" s="1">
        <v>119</v>
      </c>
      <c r="I1889" s="1">
        <v>5.79</v>
      </c>
      <c r="J1889" s="1">
        <v>9</v>
      </c>
      <c r="K1889" s="1" t="s">
        <v>24</v>
      </c>
      <c r="L1889" s="1" t="s">
        <v>19</v>
      </c>
      <c r="M1889" s="1">
        <v>57</v>
      </c>
      <c r="N1889" s="1" t="s">
        <v>33</v>
      </c>
      <c r="O1889" s="1">
        <v>3861613</v>
      </c>
      <c r="P1889" s="1">
        <f t="shared" si="420"/>
        <v>3</v>
      </c>
      <c r="Q1889" s="1">
        <f t="shared" si="407"/>
        <v>10</v>
      </c>
      <c r="R1889" s="5">
        <f t="shared" si="408"/>
        <v>0.33798882681564246</v>
      </c>
      <c r="S1889" s="6">
        <f t="shared" si="409"/>
        <v>83100.558659217873</v>
      </c>
      <c r="T1889" s="4">
        <f t="shared" si="410"/>
        <v>0.24586776859504134</v>
      </c>
      <c r="U1889" s="1" t="str">
        <f t="shared" si="411"/>
        <v>High Performer</v>
      </c>
      <c r="V1889" s="1" t="str">
        <f t="shared" si="412"/>
        <v>Acquired</v>
      </c>
      <c r="W1889" s="1" t="str">
        <f t="shared" si="413"/>
        <v>$</v>
      </c>
      <c r="X1889" s="1" t="str">
        <f t="shared" si="414"/>
        <v>$484M</v>
      </c>
      <c r="Y1889" s="1" t="str">
        <f t="shared" si="415"/>
        <v>$119M</v>
      </c>
      <c r="Z1889" s="1" t="str">
        <f t="shared" si="416"/>
        <v>$0</v>
      </c>
      <c r="AA1889" s="1" t="str">
        <f t="shared" si="417"/>
        <v>$83,101</v>
      </c>
      <c r="AB1889" s="6">
        <f t="shared" si="418"/>
        <v>6925.0465549348228</v>
      </c>
      <c r="AC1889" s="1" t="str">
        <f t="shared" si="419"/>
        <v>Large</v>
      </c>
    </row>
    <row r="1890" spans="1:29">
      <c r="A1890" s="1" t="s">
        <v>352</v>
      </c>
      <c r="B1890" s="1">
        <v>2014</v>
      </c>
      <c r="C1890" s="1" t="s">
        <v>35</v>
      </c>
      <c r="D1890" s="1" t="s">
        <v>43</v>
      </c>
      <c r="E1890" s="1" t="s">
        <v>40</v>
      </c>
      <c r="F1890" s="1">
        <v>416</v>
      </c>
      <c r="G1890" s="1">
        <v>3325</v>
      </c>
      <c r="H1890" s="1">
        <v>794</v>
      </c>
      <c r="I1890" s="1">
        <v>43.43</v>
      </c>
      <c r="J1890" s="1">
        <v>1</v>
      </c>
      <c r="K1890" s="1" t="s">
        <v>24</v>
      </c>
      <c r="L1890" s="1" t="s">
        <v>19</v>
      </c>
      <c r="M1890" s="1">
        <v>30</v>
      </c>
      <c r="N1890" s="1" t="s">
        <v>25</v>
      </c>
      <c r="O1890" s="1">
        <v>3789600</v>
      </c>
      <c r="P1890" s="1">
        <f t="shared" si="420"/>
        <v>3</v>
      </c>
      <c r="Q1890" s="1">
        <f t="shared" si="407"/>
        <v>10</v>
      </c>
      <c r="R1890" s="5">
        <f t="shared" si="408"/>
        <v>0.12511278195488723</v>
      </c>
      <c r="S1890" s="6">
        <f t="shared" si="409"/>
        <v>238796.99248120299</v>
      </c>
      <c r="T1890" s="4">
        <f t="shared" si="410"/>
        <v>1.9086538461538463</v>
      </c>
      <c r="U1890" s="1" t="str">
        <f t="shared" si="411"/>
        <v>Normal</v>
      </c>
      <c r="V1890" s="1" t="str">
        <f t="shared" si="412"/>
        <v>Acquired</v>
      </c>
      <c r="W1890" s="1" t="str">
        <f t="shared" si="413"/>
        <v>¥</v>
      </c>
      <c r="X1890" s="1" t="str">
        <f t="shared" si="414"/>
        <v>¥416M</v>
      </c>
      <c r="Y1890" s="1" t="str">
        <f t="shared" si="415"/>
        <v>¥794M</v>
      </c>
      <c r="Z1890" s="1" t="str">
        <f t="shared" si="416"/>
        <v>¥0</v>
      </c>
      <c r="AA1890" s="1" t="str">
        <f t="shared" si="417"/>
        <v>¥2,38,797</v>
      </c>
      <c r="AB1890" s="6">
        <f t="shared" si="418"/>
        <v>19899.749373433584</v>
      </c>
      <c r="AC1890" s="1" t="str">
        <f t="shared" si="419"/>
        <v>Large</v>
      </c>
    </row>
    <row r="1891" spans="1:29">
      <c r="A1891" s="1" t="s">
        <v>3261</v>
      </c>
      <c r="B1891" s="1">
        <v>2014</v>
      </c>
      <c r="C1891" s="1" t="s">
        <v>59</v>
      </c>
      <c r="D1891" s="1" t="s">
        <v>32</v>
      </c>
      <c r="E1891" s="1" t="s">
        <v>23</v>
      </c>
      <c r="F1891" s="1">
        <v>293</v>
      </c>
      <c r="G1891" s="1">
        <v>3820</v>
      </c>
      <c r="H1891" s="1">
        <v>23</v>
      </c>
      <c r="I1891" s="1">
        <v>43.54</v>
      </c>
      <c r="J1891" s="1">
        <v>5</v>
      </c>
      <c r="K1891" s="1" t="s">
        <v>24</v>
      </c>
      <c r="L1891" s="1" t="s">
        <v>24</v>
      </c>
      <c r="M1891" s="1">
        <v>82</v>
      </c>
      <c r="N1891" s="1" t="s">
        <v>29</v>
      </c>
      <c r="O1891" s="1">
        <v>3596560</v>
      </c>
      <c r="P1891" s="1">
        <f t="shared" si="420"/>
        <v>5</v>
      </c>
      <c r="Q1891" s="1">
        <f t="shared" si="407"/>
        <v>10</v>
      </c>
      <c r="R1891" s="5">
        <f t="shared" si="408"/>
        <v>7.6701570680628273E-2</v>
      </c>
      <c r="S1891" s="6">
        <f t="shared" si="409"/>
        <v>6020.9424083769636</v>
      </c>
      <c r="T1891" s="4">
        <f t="shared" si="410"/>
        <v>7.8498293515358364E-2</v>
      </c>
      <c r="U1891" s="1" t="str">
        <f t="shared" si="411"/>
        <v>Normal</v>
      </c>
      <c r="V1891" s="1" t="str">
        <f t="shared" si="412"/>
        <v>Acquired</v>
      </c>
      <c r="W1891" s="1" t="str">
        <f t="shared" si="413"/>
        <v>₹</v>
      </c>
      <c r="X1891" s="1" t="str">
        <f t="shared" si="414"/>
        <v>₹293M</v>
      </c>
      <c r="Y1891" s="1" t="str">
        <f t="shared" si="415"/>
        <v>₹23M</v>
      </c>
      <c r="Z1891" s="1" t="str">
        <f t="shared" si="416"/>
        <v>₹0</v>
      </c>
      <c r="AA1891" s="1" t="str">
        <f t="shared" si="417"/>
        <v>₹6,021</v>
      </c>
      <c r="AB1891" s="6">
        <f t="shared" si="418"/>
        <v>501.74520069808028</v>
      </c>
      <c r="AC1891" s="1" t="str">
        <f t="shared" si="419"/>
        <v>Large</v>
      </c>
    </row>
    <row r="1892" spans="1:29">
      <c r="A1892" s="1" t="s">
        <v>328</v>
      </c>
      <c r="B1892" s="1">
        <v>2014</v>
      </c>
      <c r="C1892" s="1" t="s">
        <v>73</v>
      </c>
      <c r="D1892" s="1" t="s">
        <v>17</v>
      </c>
      <c r="E1892" s="1" t="s">
        <v>37</v>
      </c>
      <c r="F1892" s="1">
        <v>290</v>
      </c>
      <c r="G1892" s="1">
        <v>3779</v>
      </c>
      <c r="H1892" s="1">
        <v>799</v>
      </c>
      <c r="I1892" s="1">
        <v>20.54</v>
      </c>
      <c r="J1892" s="1">
        <v>3</v>
      </c>
      <c r="K1892" s="1" t="s">
        <v>19</v>
      </c>
      <c r="L1892" s="1" t="s">
        <v>19</v>
      </c>
      <c r="M1892" s="1">
        <v>63</v>
      </c>
      <c r="N1892" s="1" t="s">
        <v>20</v>
      </c>
      <c r="O1892" s="1">
        <v>3571730</v>
      </c>
      <c r="P1892" s="1">
        <f t="shared" si="420"/>
        <v>4</v>
      </c>
      <c r="Q1892" s="1">
        <f t="shared" si="407"/>
        <v>10</v>
      </c>
      <c r="R1892" s="5">
        <f t="shared" si="408"/>
        <v>7.6739878274675835E-2</v>
      </c>
      <c r="S1892" s="6">
        <f t="shared" si="409"/>
        <v>211431.59566022758</v>
      </c>
      <c r="T1892" s="4">
        <f t="shared" si="410"/>
        <v>2.7551724137931033</v>
      </c>
      <c r="U1892" s="1" t="str">
        <f t="shared" si="411"/>
        <v>Normal</v>
      </c>
      <c r="V1892" s="1" t="str">
        <f t="shared" si="412"/>
        <v>Still Private</v>
      </c>
      <c r="W1892" s="1" t="str">
        <f t="shared" si="413"/>
        <v>€</v>
      </c>
      <c r="X1892" s="1" t="str">
        <f t="shared" si="414"/>
        <v>€290M</v>
      </c>
      <c r="Y1892" s="1" t="str">
        <f t="shared" si="415"/>
        <v>€799M</v>
      </c>
      <c r="Z1892" s="1" t="str">
        <f t="shared" si="416"/>
        <v>€0</v>
      </c>
      <c r="AA1892" s="1" t="str">
        <f t="shared" si="417"/>
        <v>€2,11,432</v>
      </c>
      <c r="AB1892" s="6">
        <f t="shared" si="418"/>
        <v>17619.299638352299</v>
      </c>
      <c r="AC1892" s="1" t="str">
        <f t="shared" si="419"/>
        <v>Large</v>
      </c>
    </row>
    <row r="1893" spans="1:29">
      <c r="A1893" s="1" t="s">
        <v>2799</v>
      </c>
      <c r="B1893" s="1">
        <v>2014</v>
      </c>
      <c r="C1893" s="1" t="s">
        <v>73</v>
      </c>
      <c r="D1893" s="1" t="s">
        <v>51</v>
      </c>
      <c r="E1893" s="1" t="s">
        <v>18</v>
      </c>
      <c r="F1893" s="1">
        <v>276</v>
      </c>
      <c r="G1893" s="1">
        <v>2846</v>
      </c>
      <c r="H1893" s="1">
        <v>84</v>
      </c>
      <c r="I1893" s="1">
        <v>37.200000000000003</v>
      </c>
      <c r="J1893" s="1">
        <v>7</v>
      </c>
      <c r="K1893" s="1" t="s">
        <v>24</v>
      </c>
      <c r="L1893" s="1" t="s">
        <v>24</v>
      </c>
      <c r="M1893" s="1">
        <v>86</v>
      </c>
      <c r="N1893" s="1" t="s">
        <v>33</v>
      </c>
      <c r="O1893" s="1">
        <v>3486147</v>
      </c>
      <c r="P1893" s="1">
        <f t="shared" si="420"/>
        <v>2</v>
      </c>
      <c r="Q1893" s="1">
        <f t="shared" si="407"/>
        <v>10</v>
      </c>
      <c r="R1893" s="5">
        <f t="shared" si="408"/>
        <v>9.6978215038650742E-2</v>
      </c>
      <c r="S1893" s="6">
        <f t="shared" si="409"/>
        <v>29515.108924806747</v>
      </c>
      <c r="T1893" s="4">
        <f t="shared" si="410"/>
        <v>0.30434782608695654</v>
      </c>
      <c r="U1893" s="1" t="str">
        <f t="shared" si="411"/>
        <v>Normal</v>
      </c>
      <c r="V1893" s="1" t="str">
        <f t="shared" si="412"/>
        <v>Acquired</v>
      </c>
      <c r="W1893" s="1" t="str">
        <f t="shared" si="413"/>
        <v>€</v>
      </c>
      <c r="X1893" s="1" t="str">
        <f t="shared" si="414"/>
        <v>€276M</v>
      </c>
      <c r="Y1893" s="1" t="str">
        <f t="shared" si="415"/>
        <v>€84M</v>
      </c>
      <c r="Z1893" s="1" t="str">
        <f t="shared" si="416"/>
        <v>€0</v>
      </c>
      <c r="AA1893" s="1" t="str">
        <f t="shared" si="417"/>
        <v>€29,515</v>
      </c>
      <c r="AB1893" s="6">
        <f t="shared" si="418"/>
        <v>2459.5924104005621</v>
      </c>
      <c r="AC1893" s="1" t="str">
        <f t="shared" si="419"/>
        <v>Large</v>
      </c>
    </row>
    <row r="1894" spans="1:29">
      <c r="A1894" s="1" t="s">
        <v>3810</v>
      </c>
      <c r="B1894" s="1">
        <v>2014</v>
      </c>
      <c r="C1894" s="1" t="s">
        <v>53</v>
      </c>
      <c r="D1894" s="1" t="s">
        <v>95</v>
      </c>
      <c r="E1894" s="1" t="s">
        <v>40</v>
      </c>
      <c r="F1894" s="1">
        <v>499</v>
      </c>
      <c r="G1894" s="1">
        <v>1152</v>
      </c>
      <c r="H1894" s="1">
        <v>935</v>
      </c>
      <c r="I1894" s="1">
        <v>35.75</v>
      </c>
      <c r="J1894" s="1">
        <v>5</v>
      </c>
      <c r="K1894" s="1" t="s">
        <v>19</v>
      </c>
      <c r="L1894" s="1" t="s">
        <v>24</v>
      </c>
      <c r="M1894" s="1">
        <v>14</v>
      </c>
      <c r="N1894" s="1" t="s">
        <v>20</v>
      </c>
      <c r="O1894" s="1">
        <v>3484219</v>
      </c>
      <c r="P1894" s="1">
        <f t="shared" si="420"/>
        <v>3</v>
      </c>
      <c r="Q1894" s="1">
        <f t="shared" si="407"/>
        <v>10</v>
      </c>
      <c r="R1894" s="5">
        <f t="shared" si="408"/>
        <v>0.43315972222222221</v>
      </c>
      <c r="S1894" s="6">
        <f t="shared" si="409"/>
        <v>811631.9444444445</v>
      </c>
      <c r="T1894" s="4">
        <f t="shared" si="410"/>
        <v>1.8737474949899799</v>
      </c>
      <c r="U1894" s="1" t="str">
        <f t="shared" si="411"/>
        <v>Normal</v>
      </c>
      <c r="V1894" s="1" t="str">
        <f t="shared" si="412"/>
        <v>IPO</v>
      </c>
      <c r="W1894" s="1">
        <f t="shared" si="413"/>
        <v>0</v>
      </c>
      <c r="X1894" s="1" t="str">
        <f t="shared" si="414"/>
        <v>0499M</v>
      </c>
      <c r="Y1894" s="1" t="str">
        <f t="shared" si="415"/>
        <v>0935M</v>
      </c>
      <c r="Z1894" s="1" t="str">
        <f t="shared" si="416"/>
        <v>00</v>
      </c>
      <c r="AA1894" s="1" t="str">
        <f t="shared" si="417"/>
        <v>08,11,632</v>
      </c>
      <c r="AB1894" s="6">
        <f t="shared" si="418"/>
        <v>67635.995370370365</v>
      </c>
      <c r="AC1894" s="1" t="str">
        <f t="shared" si="419"/>
        <v>Large</v>
      </c>
    </row>
    <row r="1895" spans="1:29">
      <c r="A1895" s="1" t="s">
        <v>3928</v>
      </c>
      <c r="B1895" s="1">
        <v>2014</v>
      </c>
      <c r="C1895" s="1" t="s">
        <v>45</v>
      </c>
      <c r="D1895" s="1" t="s">
        <v>32</v>
      </c>
      <c r="E1895" s="1" t="s">
        <v>37</v>
      </c>
      <c r="F1895" s="1">
        <v>328</v>
      </c>
      <c r="G1895" s="1">
        <v>14</v>
      </c>
      <c r="H1895" s="1">
        <v>101</v>
      </c>
      <c r="I1895" s="1">
        <v>31.96</v>
      </c>
      <c r="J1895" s="1">
        <v>4</v>
      </c>
      <c r="K1895" s="1" t="s">
        <v>24</v>
      </c>
      <c r="L1895" s="1" t="s">
        <v>19</v>
      </c>
      <c r="M1895" s="1">
        <v>20</v>
      </c>
      <c r="N1895" s="1" t="s">
        <v>20</v>
      </c>
      <c r="O1895" s="1">
        <v>3458476</v>
      </c>
      <c r="P1895" s="1">
        <f t="shared" si="420"/>
        <v>4</v>
      </c>
      <c r="Q1895" s="1">
        <f t="shared" si="407"/>
        <v>10</v>
      </c>
      <c r="R1895" s="5">
        <f t="shared" si="408"/>
        <v>23.428571428571427</v>
      </c>
      <c r="S1895" s="6">
        <f t="shared" si="409"/>
        <v>7214285.7142857146</v>
      </c>
      <c r="T1895" s="4">
        <f t="shared" si="410"/>
        <v>0.30792682926829268</v>
      </c>
      <c r="U1895" s="1" t="str">
        <f t="shared" si="411"/>
        <v>Normal</v>
      </c>
      <c r="V1895" s="1" t="str">
        <f t="shared" si="412"/>
        <v>Acquired</v>
      </c>
      <c r="W1895" s="1" t="str">
        <f t="shared" si="413"/>
        <v>A$</v>
      </c>
      <c r="X1895" s="1" t="str">
        <f t="shared" si="414"/>
        <v>A$328M</v>
      </c>
      <c r="Y1895" s="1" t="str">
        <f t="shared" si="415"/>
        <v>A$101M</v>
      </c>
      <c r="Z1895" s="1" t="str">
        <f t="shared" si="416"/>
        <v>A$23</v>
      </c>
      <c r="AA1895" s="1" t="str">
        <f t="shared" si="417"/>
        <v>A$72,14,286</v>
      </c>
      <c r="AB1895" s="6">
        <f t="shared" si="418"/>
        <v>601190.47619047621</v>
      </c>
      <c r="AC1895" s="1" t="str">
        <f t="shared" si="419"/>
        <v>Large</v>
      </c>
    </row>
    <row r="1896" spans="1:29">
      <c r="A1896" s="1" t="s">
        <v>4959</v>
      </c>
      <c r="B1896" s="1">
        <v>2014</v>
      </c>
      <c r="C1896" s="1" t="s">
        <v>45</v>
      </c>
      <c r="D1896" s="1" t="s">
        <v>46</v>
      </c>
      <c r="E1896" s="1" t="s">
        <v>28</v>
      </c>
      <c r="F1896" s="1">
        <v>317</v>
      </c>
      <c r="G1896" s="1">
        <v>1321</v>
      </c>
      <c r="H1896" s="1">
        <v>67</v>
      </c>
      <c r="I1896" s="1">
        <v>21</v>
      </c>
      <c r="J1896" s="1">
        <v>3</v>
      </c>
      <c r="K1896" s="1" t="s">
        <v>24</v>
      </c>
      <c r="L1896" s="1" t="s">
        <v>24</v>
      </c>
      <c r="M1896" s="1">
        <v>40</v>
      </c>
      <c r="N1896" s="1" t="s">
        <v>25</v>
      </c>
      <c r="O1896" s="1">
        <v>3442324</v>
      </c>
      <c r="P1896" s="1">
        <f t="shared" si="420"/>
        <v>1</v>
      </c>
      <c r="Q1896" s="1">
        <f t="shared" si="407"/>
        <v>10</v>
      </c>
      <c r="R1896" s="5">
        <f t="shared" si="408"/>
        <v>0.23996971990915972</v>
      </c>
      <c r="S1896" s="6">
        <f t="shared" si="409"/>
        <v>50719.152157456476</v>
      </c>
      <c r="T1896" s="4">
        <f t="shared" si="410"/>
        <v>0.2113564668769716</v>
      </c>
      <c r="U1896" s="1" t="str">
        <f t="shared" si="411"/>
        <v>Normal</v>
      </c>
      <c r="V1896" s="1" t="str">
        <f t="shared" si="412"/>
        <v>Acquired</v>
      </c>
      <c r="W1896" s="1" t="str">
        <f t="shared" si="413"/>
        <v>A$</v>
      </c>
      <c r="X1896" s="1" t="str">
        <f t="shared" si="414"/>
        <v>A$317M</v>
      </c>
      <c r="Y1896" s="1" t="str">
        <f t="shared" si="415"/>
        <v>A$67M</v>
      </c>
      <c r="Z1896" s="1" t="str">
        <f t="shared" si="416"/>
        <v>A$0</v>
      </c>
      <c r="AA1896" s="1" t="str">
        <f t="shared" si="417"/>
        <v>A$50,719</v>
      </c>
      <c r="AB1896" s="6">
        <f t="shared" si="418"/>
        <v>4226.5960131213724</v>
      </c>
      <c r="AC1896" s="1" t="str">
        <f t="shared" si="419"/>
        <v>Large</v>
      </c>
    </row>
    <row r="1897" spans="1:29">
      <c r="A1897" s="1" t="s">
        <v>1632</v>
      </c>
      <c r="B1897" s="1">
        <v>2014</v>
      </c>
      <c r="C1897" s="1" t="s">
        <v>45</v>
      </c>
      <c r="D1897" s="1" t="s">
        <v>46</v>
      </c>
      <c r="E1897" s="1" t="s">
        <v>37</v>
      </c>
      <c r="F1897" s="1">
        <v>483</v>
      </c>
      <c r="G1897" s="1">
        <v>3115</v>
      </c>
      <c r="H1897" s="1">
        <v>648</v>
      </c>
      <c r="I1897" s="1">
        <v>8.17</v>
      </c>
      <c r="J1897" s="1">
        <v>6</v>
      </c>
      <c r="K1897" s="1" t="s">
        <v>19</v>
      </c>
      <c r="L1897" s="1" t="s">
        <v>24</v>
      </c>
      <c r="M1897" s="1">
        <v>21</v>
      </c>
      <c r="N1897" s="1" t="s">
        <v>29</v>
      </c>
      <c r="O1897" s="1">
        <v>3416718</v>
      </c>
      <c r="P1897" s="1">
        <f t="shared" si="420"/>
        <v>4</v>
      </c>
      <c r="Q1897" s="1">
        <f t="shared" si="407"/>
        <v>10</v>
      </c>
      <c r="R1897" s="5">
        <f t="shared" si="408"/>
        <v>0.15505617977528091</v>
      </c>
      <c r="S1897" s="6">
        <f t="shared" si="409"/>
        <v>208025.68218298556</v>
      </c>
      <c r="T1897" s="4">
        <f t="shared" si="410"/>
        <v>1.3416149068322982</v>
      </c>
      <c r="U1897" s="1" t="str">
        <f t="shared" si="411"/>
        <v>Normal</v>
      </c>
      <c r="V1897" s="1" t="str">
        <f t="shared" si="412"/>
        <v>IPO</v>
      </c>
      <c r="W1897" s="1" t="str">
        <f t="shared" si="413"/>
        <v>A$</v>
      </c>
      <c r="X1897" s="1" t="str">
        <f t="shared" si="414"/>
        <v>A$483M</v>
      </c>
      <c r="Y1897" s="1" t="str">
        <f t="shared" si="415"/>
        <v>A$648M</v>
      </c>
      <c r="Z1897" s="1" t="str">
        <f t="shared" si="416"/>
        <v>A$0</v>
      </c>
      <c r="AA1897" s="1" t="str">
        <f t="shared" si="417"/>
        <v>A$2,08,026</v>
      </c>
      <c r="AB1897" s="6">
        <f t="shared" si="418"/>
        <v>17335.473515248796</v>
      </c>
      <c r="AC1897" s="1" t="str">
        <f t="shared" si="419"/>
        <v>Large</v>
      </c>
    </row>
    <row r="1898" spans="1:29">
      <c r="A1898" s="1" t="s">
        <v>2756</v>
      </c>
      <c r="B1898" s="1">
        <v>2014</v>
      </c>
      <c r="C1898" s="1" t="s">
        <v>16</v>
      </c>
      <c r="D1898" s="1" t="s">
        <v>102</v>
      </c>
      <c r="E1898" s="1" t="s">
        <v>37</v>
      </c>
      <c r="F1898" s="1">
        <v>475</v>
      </c>
      <c r="G1898" s="1">
        <v>4948</v>
      </c>
      <c r="H1898" s="1">
        <v>541</v>
      </c>
      <c r="I1898" s="1">
        <v>19.72</v>
      </c>
      <c r="J1898" s="1">
        <v>6</v>
      </c>
      <c r="K1898" s="1" t="s">
        <v>24</v>
      </c>
      <c r="L1898" s="1" t="s">
        <v>19</v>
      </c>
      <c r="M1898" s="1">
        <v>79</v>
      </c>
      <c r="N1898" s="1" t="s">
        <v>33</v>
      </c>
      <c r="O1898" s="1">
        <v>3409703</v>
      </c>
      <c r="P1898" s="1">
        <f t="shared" si="420"/>
        <v>4</v>
      </c>
      <c r="Q1898" s="1">
        <f t="shared" si="407"/>
        <v>10</v>
      </c>
      <c r="R1898" s="5">
        <f t="shared" si="408"/>
        <v>9.5998383185125297E-2</v>
      </c>
      <c r="S1898" s="6">
        <f t="shared" si="409"/>
        <v>109337.10590137429</v>
      </c>
      <c r="T1898" s="4">
        <f t="shared" si="410"/>
        <v>1.1389473684210527</v>
      </c>
      <c r="U1898" s="1" t="str">
        <f t="shared" si="411"/>
        <v>Normal</v>
      </c>
      <c r="V1898" s="1" t="str">
        <f t="shared" si="412"/>
        <v>Acquired</v>
      </c>
      <c r="W1898" s="1" t="str">
        <f t="shared" si="413"/>
        <v>$</v>
      </c>
      <c r="X1898" s="1" t="str">
        <f t="shared" si="414"/>
        <v>$475M</v>
      </c>
      <c r="Y1898" s="1" t="str">
        <f t="shared" si="415"/>
        <v>$541M</v>
      </c>
      <c r="Z1898" s="1" t="str">
        <f t="shared" si="416"/>
        <v>$0</v>
      </c>
      <c r="AA1898" s="1" t="str">
        <f t="shared" si="417"/>
        <v>$1,09,337</v>
      </c>
      <c r="AB1898" s="6">
        <f t="shared" si="418"/>
        <v>9111.4254917811904</v>
      </c>
      <c r="AC1898" s="1" t="str">
        <f t="shared" si="419"/>
        <v>Large</v>
      </c>
    </row>
    <row r="1899" spans="1:29">
      <c r="A1899" s="1" t="s">
        <v>1604</v>
      </c>
      <c r="B1899" s="1">
        <v>2014</v>
      </c>
      <c r="C1899" s="1" t="s">
        <v>73</v>
      </c>
      <c r="D1899" s="1" t="s">
        <v>39</v>
      </c>
      <c r="E1899" s="1" t="s">
        <v>37</v>
      </c>
      <c r="F1899" s="1">
        <v>272</v>
      </c>
      <c r="G1899" s="1">
        <v>808</v>
      </c>
      <c r="H1899" s="1">
        <v>876</v>
      </c>
      <c r="I1899" s="1">
        <v>16.600000000000001</v>
      </c>
      <c r="J1899" s="1">
        <v>5</v>
      </c>
      <c r="K1899" s="1" t="s">
        <v>19</v>
      </c>
      <c r="L1899" s="1" t="s">
        <v>24</v>
      </c>
      <c r="M1899" s="1">
        <v>78</v>
      </c>
      <c r="N1899" s="1" t="s">
        <v>29</v>
      </c>
      <c r="O1899" s="1">
        <v>3319946</v>
      </c>
      <c r="P1899" s="1">
        <f t="shared" si="420"/>
        <v>4</v>
      </c>
      <c r="Q1899" s="1">
        <f t="shared" si="407"/>
        <v>10</v>
      </c>
      <c r="R1899" s="5">
        <f t="shared" si="408"/>
        <v>0.33663366336633666</v>
      </c>
      <c r="S1899" s="6">
        <f t="shared" si="409"/>
        <v>1084158.4158415841</v>
      </c>
      <c r="T1899" s="4">
        <f t="shared" si="410"/>
        <v>3.2205882352941178</v>
      </c>
      <c r="U1899" s="1" t="str">
        <f t="shared" si="411"/>
        <v>Normal</v>
      </c>
      <c r="V1899" s="1" t="str">
        <f t="shared" si="412"/>
        <v>IPO</v>
      </c>
      <c r="W1899" s="1" t="str">
        <f t="shared" si="413"/>
        <v>€</v>
      </c>
      <c r="X1899" s="1" t="str">
        <f t="shared" si="414"/>
        <v>€272M</v>
      </c>
      <c r="Y1899" s="1" t="str">
        <f t="shared" si="415"/>
        <v>€876M</v>
      </c>
      <c r="Z1899" s="1" t="str">
        <f t="shared" si="416"/>
        <v>€0</v>
      </c>
      <c r="AA1899" s="1" t="str">
        <f t="shared" si="417"/>
        <v>€10,84,158</v>
      </c>
      <c r="AB1899" s="6">
        <f t="shared" si="418"/>
        <v>90346.534653465351</v>
      </c>
      <c r="AC1899" s="1" t="str">
        <f t="shared" si="419"/>
        <v>Large</v>
      </c>
    </row>
    <row r="1900" spans="1:29">
      <c r="A1900" s="1" t="s">
        <v>2700</v>
      </c>
      <c r="B1900" s="1">
        <v>2014</v>
      </c>
      <c r="C1900" s="1" t="s">
        <v>59</v>
      </c>
      <c r="D1900" s="1" t="s">
        <v>46</v>
      </c>
      <c r="E1900" s="1" t="s">
        <v>40</v>
      </c>
      <c r="F1900" s="1">
        <v>396</v>
      </c>
      <c r="G1900" s="1">
        <v>4846</v>
      </c>
      <c r="H1900" s="1">
        <v>796</v>
      </c>
      <c r="I1900" s="1">
        <v>26.56</v>
      </c>
      <c r="J1900" s="1">
        <v>8</v>
      </c>
      <c r="K1900" s="1" t="s">
        <v>19</v>
      </c>
      <c r="L1900" s="1" t="s">
        <v>24</v>
      </c>
      <c r="M1900" s="1">
        <v>42</v>
      </c>
      <c r="N1900" s="1" t="s">
        <v>29</v>
      </c>
      <c r="O1900" s="1">
        <v>3317951</v>
      </c>
      <c r="P1900" s="1">
        <f t="shared" si="420"/>
        <v>3</v>
      </c>
      <c r="Q1900" s="1">
        <f t="shared" si="407"/>
        <v>10</v>
      </c>
      <c r="R1900" s="5">
        <f t="shared" si="408"/>
        <v>8.1716879900949238E-2</v>
      </c>
      <c r="S1900" s="6">
        <f t="shared" si="409"/>
        <v>164259.182831201</v>
      </c>
      <c r="T1900" s="4">
        <f t="shared" si="410"/>
        <v>2.0101010101010099</v>
      </c>
      <c r="U1900" s="1" t="str">
        <f t="shared" si="411"/>
        <v>High Performer</v>
      </c>
      <c r="V1900" s="1" t="str">
        <f t="shared" si="412"/>
        <v>IPO</v>
      </c>
      <c r="W1900" s="1" t="str">
        <f t="shared" si="413"/>
        <v>₹</v>
      </c>
      <c r="X1900" s="1" t="str">
        <f t="shared" si="414"/>
        <v>₹396M</v>
      </c>
      <c r="Y1900" s="1" t="str">
        <f t="shared" si="415"/>
        <v>₹796M</v>
      </c>
      <c r="Z1900" s="1" t="str">
        <f t="shared" si="416"/>
        <v>₹0</v>
      </c>
      <c r="AA1900" s="1" t="str">
        <f t="shared" si="417"/>
        <v>₹1,64,259</v>
      </c>
      <c r="AB1900" s="6">
        <f t="shared" si="418"/>
        <v>13688.265235933415</v>
      </c>
      <c r="AC1900" s="1" t="str">
        <f t="shared" si="419"/>
        <v>Large</v>
      </c>
    </row>
    <row r="1901" spans="1:29">
      <c r="A1901" s="1" t="s">
        <v>4866</v>
      </c>
      <c r="B1901" s="1">
        <v>2014</v>
      </c>
      <c r="C1901" s="1" t="s">
        <v>42</v>
      </c>
      <c r="D1901" s="1" t="s">
        <v>17</v>
      </c>
      <c r="E1901" s="1" t="s">
        <v>23</v>
      </c>
      <c r="F1901" s="1">
        <v>452</v>
      </c>
      <c r="G1901" s="1">
        <v>693</v>
      </c>
      <c r="H1901" s="1">
        <v>180</v>
      </c>
      <c r="I1901" s="1">
        <v>45.66</v>
      </c>
      <c r="J1901" s="1">
        <v>9</v>
      </c>
      <c r="K1901" s="1" t="s">
        <v>19</v>
      </c>
      <c r="L1901" s="1" t="s">
        <v>24</v>
      </c>
      <c r="M1901" s="1">
        <v>80</v>
      </c>
      <c r="N1901" s="1" t="s">
        <v>20</v>
      </c>
      <c r="O1901" s="1">
        <v>3281323</v>
      </c>
      <c r="P1901" s="1">
        <f t="shared" si="420"/>
        <v>5</v>
      </c>
      <c r="Q1901" s="1">
        <f t="shared" si="407"/>
        <v>10</v>
      </c>
      <c r="R1901" s="5">
        <f t="shared" si="408"/>
        <v>0.65223665223665228</v>
      </c>
      <c r="S1901" s="6">
        <f t="shared" si="409"/>
        <v>259740.25974025973</v>
      </c>
      <c r="T1901" s="4">
        <f t="shared" si="410"/>
        <v>0.39823008849557523</v>
      </c>
      <c r="U1901" s="1" t="str">
        <f t="shared" si="411"/>
        <v>High Performer</v>
      </c>
      <c r="V1901" s="1" t="str">
        <f t="shared" si="412"/>
        <v>IPO</v>
      </c>
      <c r="W1901" s="1" t="str">
        <f t="shared" si="413"/>
        <v>¥</v>
      </c>
      <c r="X1901" s="1" t="str">
        <f t="shared" si="414"/>
        <v>¥452M</v>
      </c>
      <c r="Y1901" s="1" t="str">
        <f t="shared" si="415"/>
        <v>¥180M</v>
      </c>
      <c r="Z1901" s="1" t="str">
        <f t="shared" si="416"/>
        <v>¥1</v>
      </c>
      <c r="AA1901" s="1" t="str">
        <f t="shared" si="417"/>
        <v>¥2,59,740</v>
      </c>
      <c r="AB1901" s="6">
        <f t="shared" si="418"/>
        <v>21645.021645021647</v>
      </c>
      <c r="AC1901" s="1" t="str">
        <f t="shared" si="419"/>
        <v>Large</v>
      </c>
    </row>
    <row r="1902" spans="1:29">
      <c r="A1902" s="1" t="s">
        <v>1712</v>
      </c>
      <c r="B1902" s="1">
        <v>2014</v>
      </c>
      <c r="C1902" s="1" t="s">
        <v>31</v>
      </c>
      <c r="D1902" s="1" t="s">
        <v>43</v>
      </c>
      <c r="E1902" s="1" t="s">
        <v>37</v>
      </c>
      <c r="F1902" s="1">
        <v>283</v>
      </c>
      <c r="G1902" s="1">
        <v>1772</v>
      </c>
      <c r="H1902" s="1">
        <v>82</v>
      </c>
      <c r="I1902" s="1">
        <v>31.37</v>
      </c>
      <c r="J1902" s="1">
        <v>1</v>
      </c>
      <c r="K1902" s="1" t="s">
        <v>19</v>
      </c>
      <c r="L1902" s="1" t="s">
        <v>24</v>
      </c>
      <c r="M1902" s="1">
        <v>96</v>
      </c>
      <c r="N1902" s="1" t="s">
        <v>29</v>
      </c>
      <c r="O1902" s="1">
        <v>3262348</v>
      </c>
      <c r="P1902" s="1">
        <f t="shared" si="420"/>
        <v>4</v>
      </c>
      <c r="Q1902" s="1">
        <f t="shared" si="407"/>
        <v>10</v>
      </c>
      <c r="R1902" s="5">
        <f t="shared" si="408"/>
        <v>0.15970654627539504</v>
      </c>
      <c r="S1902" s="6">
        <f t="shared" si="409"/>
        <v>46275.395033860048</v>
      </c>
      <c r="T1902" s="4">
        <f t="shared" si="410"/>
        <v>0.28975265017667845</v>
      </c>
      <c r="U1902" s="1" t="str">
        <f t="shared" si="411"/>
        <v>Normal</v>
      </c>
      <c r="V1902" s="1" t="str">
        <f t="shared" si="412"/>
        <v>IPO</v>
      </c>
      <c r="W1902" s="1" t="str">
        <f t="shared" si="413"/>
        <v>€</v>
      </c>
      <c r="X1902" s="1" t="str">
        <f t="shared" si="414"/>
        <v>€283M</v>
      </c>
      <c r="Y1902" s="1" t="str">
        <f t="shared" si="415"/>
        <v>€82M</v>
      </c>
      <c r="Z1902" s="1" t="str">
        <f t="shared" si="416"/>
        <v>€0</v>
      </c>
      <c r="AA1902" s="1" t="str">
        <f t="shared" si="417"/>
        <v>€46,275</v>
      </c>
      <c r="AB1902" s="6">
        <f t="shared" si="418"/>
        <v>3856.282919488337</v>
      </c>
      <c r="AC1902" s="1" t="str">
        <f t="shared" si="419"/>
        <v>Large</v>
      </c>
    </row>
    <row r="1903" spans="1:29">
      <c r="A1903" s="1" t="s">
        <v>995</v>
      </c>
      <c r="B1903" s="1">
        <v>2014</v>
      </c>
      <c r="C1903" s="1" t="s">
        <v>45</v>
      </c>
      <c r="D1903" s="1" t="s">
        <v>32</v>
      </c>
      <c r="E1903" s="1" t="s">
        <v>18</v>
      </c>
      <c r="F1903" s="1">
        <v>455</v>
      </c>
      <c r="G1903" s="1">
        <v>2183</v>
      </c>
      <c r="H1903" s="1">
        <v>520</v>
      </c>
      <c r="I1903" s="1">
        <v>10.75</v>
      </c>
      <c r="J1903" s="1">
        <v>9</v>
      </c>
      <c r="K1903" s="1" t="s">
        <v>19</v>
      </c>
      <c r="L1903" s="1" t="s">
        <v>24</v>
      </c>
      <c r="M1903" s="1">
        <v>84</v>
      </c>
      <c r="N1903" s="1" t="s">
        <v>49</v>
      </c>
      <c r="O1903" s="1">
        <v>3259694</v>
      </c>
      <c r="P1903" s="1">
        <f t="shared" si="420"/>
        <v>2</v>
      </c>
      <c r="Q1903" s="1">
        <f t="shared" si="407"/>
        <v>10</v>
      </c>
      <c r="R1903" s="5">
        <f t="shared" si="408"/>
        <v>0.20842876775080166</v>
      </c>
      <c r="S1903" s="6">
        <f t="shared" si="409"/>
        <v>238204.30600091617</v>
      </c>
      <c r="T1903" s="4">
        <f t="shared" si="410"/>
        <v>1.1428571428571428</v>
      </c>
      <c r="U1903" s="1" t="str">
        <f t="shared" si="411"/>
        <v>High Performer</v>
      </c>
      <c r="V1903" s="1" t="str">
        <f t="shared" si="412"/>
        <v>IPO</v>
      </c>
      <c r="W1903" s="1" t="str">
        <f t="shared" si="413"/>
        <v>A$</v>
      </c>
      <c r="X1903" s="1" t="str">
        <f t="shared" si="414"/>
        <v>A$455M</v>
      </c>
      <c r="Y1903" s="1" t="str">
        <f t="shared" si="415"/>
        <v>A$520M</v>
      </c>
      <c r="Z1903" s="1" t="str">
        <f t="shared" si="416"/>
        <v>A$0</v>
      </c>
      <c r="AA1903" s="1" t="str">
        <f t="shared" si="417"/>
        <v>A$2,38,204</v>
      </c>
      <c r="AB1903" s="6">
        <f t="shared" si="418"/>
        <v>19850.358833409682</v>
      </c>
      <c r="AC1903" s="1" t="str">
        <f t="shared" si="419"/>
        <v>Large</v>
      </c>
    </row>
    <row r="1904" spans="1:29">
      <c r="A1904" s="1" t="s">
        <v>1740</v>
      </c>
      <c r="B1904" s="1">
        <v>2014</v>
      </c>
      <c r="C1904" s="1" t="s">
        <v>27</v>
      </c>
      <c r="D1904" s="1" t="s">
        <v>51</v>
      </c>
      <c r="E1904" s="1" t="s">
        <v>23</v>
      </c>
      <c r="F1904" s="1">
        <v>348</v>
      </c>
      <c r="G1904" s="1">
        <v>110</v>
      </c>
      <c r="H1904" s="1">
        <v>467</v>
      </c>
      <c r="I1904" s="1">
        <v>13.25</v>
      </c>
      <c r="J1904" s="1">
        <v>6</v>
      </c>
      <c r="K1904" s="1" t="s">
        <v>19</v>
      </c>
      <c r="L1904" s="1" t="s">
        <v>24</v>
      </c>
      <c r="M1904" s="1">
        <v>56</v>
      </c>
      <c r="N1904" s="1" t="s">
        <v>25</v>
      </c>
      <c r="O1904" s="1">
        <v>3163704</v>
      </c>
      <c r="P1904" s="1">
        <f t="shared" si="420"/>
        <v>5</v>
      </c>
      <c r="Q1904" s="1">
        <f t="shared" si="407"/>
        <v>10</v>
      </c>
      <c r="R1904" s="5">
        <f t="shared" si="408"/>
        <v>3.1636363636363636</v>
      </c>
      <c r="S1904" s="6">
        <f t="shared" si="409"/>
        <v>4245454.5454545459</v>
      </c>
      <c r="T1904" s="4">
        <f t="shared" si="410"/>
        <v>1.3419540229885059</v>
      </c>
      <c r="U1904" s="1" t="str">
        <f t="shared" si="411"/>
        <v>Normal</v>
      </c>
      <c r="V1904" s="1" t="str">
        <f t="shared" si="412"/>
        <v>IPO</v>
      </c>
      <c r="W1904" s="1" t="str">
        <f t="shared" si="413"/>
        <v>$</v>
      </c>
      <c r="X1904" s="1" t="str">
        <f t="shared" si="414"/>
        <v>$348M</v>
      </c>
      <c r="Y1904" s="1" t="str">
        <f t="shared" si="415"/>
        <v>$467M</v>
      </c>
      <c r="Z1904" s="1" t="str">
        <f t="shared" si="416"/>
        <v>$3</v>
      </c>
      <c r="AA1904" s="1" t="str">
        <f t="shared" si="417"/>
        <v>$42,45,455</v>
      </c>
      <c r="AB1904" s="6">
        <f t="shared" si="418"/>
        <v>353787.87878787878</v>
      </c>
      <c r="AC1904" s="1" t="str">
        <f t="shared" si="419"/>
        <v>Large</v>
      </c>
    </row>
    <row r="1905" spans="1:29">
      <c r="A1905" s="1" t="s">
        <v>3179</v>
      </c>
      <c r="B1905" s="1">
        <v>2014</v>
      </c>
      <c r="C1905" s="1" t="s">
        <v>59</v>
      </c>
      <c r="D1905" s="1" t="s">
        <v>39</v>
      </c>
      <c r="E1905" s="1" t="s">
        <v>37</v>
      </c>
      <c r="F1905" s="1">
        <v>304</v>
      </c>
      <c r="G1905" s="1">
        <v>3120</v>
      </c>
      <c r="H1905" s="1">
        <v>890</v>
      </c>
      <c r="I1905" s="1">
        <v>22.52</v>
      </c>
      <c r="J1905" s="1">
        <v>8</v>
      </c>
      <c r="K1905" s="1" t="s">
        <v>19</v>
      </c>
      <c r="L1905" s="1" t="s">
        <v>24</v>
      </c>
      <c r="M1905" s="1">
        <v>49</v>
      </c>
      <c r="N1905" s="1" t="s">
        <v>29</v>
      </c>
      <c r="O1905" s="1">
        <v>3160468</v>
      </c>
      <c r="P1905" s="1">
        <f t="shared" si="420"/>
        <v>4</v>
      </c>
      <c r="Q1905" s="1">
        <f t="shared" si="407"/>
        <v>10</v>
      </c>
      <c r="R1905" s="5">
        <f t="shared" si="408"/>
        <v>9.7435897435897437E-2</v>
      </c>
      <c r="S1905" s="6">
        <f t="shared" si="409"/>
        <v>285256.41025641025</v>
      </c>
      <c r="T1905" s="4">
        <f t="shared" si="410"/>
        <v>2.9276315789473686</v>
      </c>
      <c r="U1905" s="1" t="str">
        <f t="shared" si="411"/>
        <v>High Performer</v>
      </c>
      <c r="V1905" s="1" t="str">
        <f t="shared" si="412"/>
        <v>IPO</v>
      </c>
      <c r="W1905" s="1" t="str">
        <f t="shared" si="413"/>
        <v>₹</v>
      </c>
      <c r="X1905" s="1" t="str">
        <f t="shared" si="414"/>
        <v>₹304M</v>
      </c>
      <c r="Y1905" s="1" t="str">
        <f t="shared" si="415"/>
        <v>₹890M</v>
      </c>
      <c r="Z1905" s="1" t="str">
        <f t="shared" si="416"/>
        <v>₹0</v>
      </c>
      <c r="AA1905" s="1" t="str">
        <f t="shared" si="417"/>
        <v>₹2,85,256</v>
      </c>
      <c r="AB1905" s="6">
        <f t="shared" si="418"/>
        <v>23771.36752136752</v>
      </c>
      <c r="AC1905" s="1" t="str">
        <f t="shared" si="419"/>
        <v>Large</v>
      </c>
    </row>
    <row r="1906" spans="1:29">
      <c r="A1906" s="1" t="s">
        <v>4266</v>
      </c>
      <c r="B1906" s="1">
        <v>2014</v>
      </c>
      <c r="C1906" s="1" t="s">
        <v>35</v>
      </c>
      <c r="D1906" s="1" t="s">
        <v>39</v>
      </c>
      <c r="E1906" s="1" t="s">
        <v>28</v>
      </c>
      <c r="F1906" s="1">
        <v>231</v>
      </c>
      <c r="G1906" s="1">
        <v>2072</v>
      </c>
      <c r="H1906" s="1">
        <v>606</v>
      </c>
      <c r="I1906" s="1">
        <v>11.73</v>
      </c>
      <c r="J1906" s="1">
        <v>7</v>
      </c>
      <c r="K1906" s="1" t="s">
        <v>24</v>
      </c>
      <c r="L1906" s="1" t="s">
        <v>24</v>
      </c>
      <c r="M1906" s="1">
        <v>89</v>
      </c>
      <c r="N1906" s="1" t="s">
        <v>49</v>
      </c>
      <c r="O1906" s="1">
        <v>3132348</v>
      </c>
      <c r="P1906" s="1">
        <f t="shared" si="420"/>
        <v>1</v>
      </c>
      <c r="Q1906" s="1">
        <f t="shared" si="407"/>
        <v>10</v>
      </c>
      <c r="R1906" s="5">
        <f t="shared" si="408"/>
        <v>0.11148648648648649</v>
      </c>
      <c r="S1906" s="6">
        <f t="shared" si="409"/>
        <v>292471.04247104248</v>
      </c>
      <c r="T1906" s="4">
        <f t="shared" si="410"/>
        <v>2.6233766233766236</v>
      </c>
      <c r="U1906" s="1" t="str">
        <f t="shared" si="411"/>
        <v>Normal</v>
      </c>
      <c r="V1906" s="1" t="str">
        <f t="shared" si="412"/>
        <v>Acquired</v>
      </c>
      <c r="W1906" s="1" t="str">
        <f t="shared" si="413"/>
        <v>¥</v>
      </c>
      <c r="X1906" s="1" t="str">
        <f t="shared" si="414"/>
        <v>¥231M</v>
      </c>
      <c r="Y1906" s="1" t="str">
        <f t="shared" si="415"/>
        <v>¥606M</v>
      </c>
      <c r="Z1906" s="1" t="str">
        <f t="shared" si="416"/>
        <v>¥0</v>
      </c>
      <c r="AA1906" s="1" t="str">
        <f t="shared" si="417"/>
        <v>¥2,92,471</v>
      </c>
      <c r="AB1906" s="6">
        <f t="shared" si="418"/>
        <v>24372.586872586871</v>
      </c>
      <c r="AC1906" s="1" t="str">
        <f t="shared" si="419"/>
        <v>Large</v>
      </c>
    </row>
    <row r="1907" spans="1:29">
      <c r="A1907" s="1" t="s">
        <v>728</v>
      </c>
      <c r="B1907" s="1">
        <v>2014</v>
      </c>
      <c r="C1907" s="1" t="s">
        <v>45</v>
      </c>
      <c r="D1907" s="1" t="s">
        <v>17</v>
      </c>
      <c r="E1907" s="1" t="s">
        <v>18</v>
      </c>
      <c r="F1907" s="1">
        <v>390</v>
      </c>
      <c r="G1907" s="1">
        <v>233</v>
      </c>
      <c r="H1907" s="1">
        <v>725</v>
      </c>
      <c r="I1907" s="1">
        <v>6.73</v>
      </c>
      <c r="J1907" s="1">
        <v>8</v>
      </c>
      <c r="K1907" s="1" t="s">
        <v>19</v>
      </c>
      <c r="L1907" s="1" t="s">
        <v>19</v>
      </c>
      <c r="M1907" s="1">
        <v>88</v>
      </c>
      <c r="N1907" s="1" t="s">
        <v>33</v>
      </c>
      <c r="O1907" s="1">
        <v>3090605</v>
      </c>
      <c r="P1907" s="1">
        <f t="shared" si="420"/>
        <v>2</v>
      </c>
      <c r="Q1907" s="1">
        <f t="shared" si="407"/>
        <v>10</v>
      </c>
      <c r="R1907" s="5">
        <f t="shared" si="408"/>
        <v>1.6738197424892705</v>
      </c>
      <c r="S1907" s="6">
        <f t="shared" si="409"/>
        <v>3111587.9828326181</v>
      </c>
      <c r="T1907" s="4">
        <f t="shared" si="410"/>
        <v>1.858974358974359</v>
      </c>
      <c r="U1907" s="1" t="str">
        <f t="shared" si="411"/>
        <v>High Performer</v>
      </c>
      <c r="V1907" s="1" t="str">
        <f t="shared" si="412"/>
        <v>Still Private</v>
      </c>
      <c r="W1907" s="1" t="str">
        <f t="shared" si="413"/>
        <v>A$</v>
      </c>
      <c r="X1907" s="1" t="str">
        <f t="shared" si="414"/>
        <v>A$390M</v>
      </c>
      <c r="Y1907" s="1" t="str">
        <f t="shared" si="415"/>
        <v>A$725M</v>
      </c>
      <c r="Z1907" s="1" t="str">
        <f t="shared" si="416"/>
        <v>A$2</v>
      </c>
      <c r="AA1907" s="1" t="str">
        <f t="shared" si="417"/>
        <v>A$31,11,588</v>
      </c>
      <c r="AB1907" s="6">
        <f t="shared" si="418"/>
        <v>259298.99856938483</v>
      </c>
      <c r="AC1907" s="1" t="str">
        <f t="shared" si="419"/>
        <v>Large</v>
      </c>
    </row>
    <row r="1908" spans="1:29">
      <c r="A1908" s="1" t="s">
        <v>1463</v>
      </c>
      <c r="B1908" s="1">
        <v>2014</v>
      </c>
      <c r="C1908" s="1" t="s">
        <v>53</v>
      </c>
      <c r="D1908" s="1" t="s">
        <v>36</v>
      </c>
      <c r="E1908" s="1" t="s">
        <v>23</v>
      </c>
      <c r="F1908" s="1">
        <v>232</v>
      </c>
      <c r="G1908" s="1">
        <v>1582</v>
      </c>
      <c r="H1908" s="1">
        <v>832</v>
      </c>
      <c r="I1908" s="1">
        <v>35.369999999999997</v>
      </c>
      <c r="J1908" s="1">
        <v>8</v>
      </c>
      <c r="K1908" s="1" t="s">
        <v>19</v>
      </c>
      <c r="L1908" s="1" t="s">
        <v>24</v>
      </c>
      <c r="M1908" s="1">
        <v>44</v>
      </c>
      <c r="N1908" s="1" t="s">
        <v>29</v>
      </c>
      <c r="O1908" s="1">
        <v>3076931</v>
      </c>
      <c r="P1908" s="1">
        <f t="shared" si="420"/>
        <v>5</v>
      </c>
      <c r="Q1908" s="1">
        <f t="shared" si="407"/>
        <v>10</v>
      </c>
      <c r="R1908" s="5">
        <f t="shared" si="408"/>
        <v>0.14664981036662453</v>
      </c>
      <c r="S1908" s="6">
        <f t="shared" si="409"/>
        <v>525916.56131479144</v>
      </c>
      <c r="T1908" s="4">
        <f t="shared" si="410"/>
        <v>3.5862068965517242</v>
      </c>
      <c r="U1908" s="1" t="str">
        <f t="shared" si="411"/>
        <v>High Performer</v>
      </c>
      <c r="V1908" s="1" t="str">
        <f t="shared" si="412"/>
        <v>IPO</v>
      </c>
      <c r="W1908" s="1">
        <f t="shared" si="413"/>
        <v>0</v>
      </c>
      <c r="X1908" s="1" t="str">
        <f t="shared" si="414"/>
        <v>0232M</v>
      </c>
      <c r="Y1908" s="1" t="str">
        <f t="shared" si="415"/>
        <v>0832M</v>
      </c>
      <c r="Z1908" s="1" t="str">
        <f t="shared" si="416"/>
        <v>00</v>
      </c>
      <c r="AA1908" s="1" t="str">
        <f t="shared" si="417"/>
        <v>05,25,917</v>
      </c>
      <c r="AB1908" s="6">
        <f t="shared" si="418"/>
        <v>43826.380109565951</v>
      </c>
      <c r="AC1908" s="1" t="str">
        <f t="shared" si="419"/>
        <v>Large</v>
      </c>
    </row>
    <row r="1909" spans="1:29">
      <c r="A1909" s="1" t="s">
        <v>3330</v>
      </c>
      <c r="B1909" s="1">
        <v>2014</v>
      </c>
      <c r="C1909" s="1" t="s">
        <v>73</v>
      </c>
      <c r="D1909" s="1" t="s">
        <v>39</v>
      </c>
      <c r="E1909" s="1" t="s">
        <v>23</v>
      </c>
      <c r="F1909" s="1">
        <v>377</v>
      </c>
      <c r="G1909" s="1">
        <v>910</v>
      </c>
      <c r="H1909" s="1">
        <v>334</v>
      </c>
      <c r="I1909" s="1">
        <v>18.95</v>
      </c>
      <c r="J1909" s="1">
        <v>6</v>
      </c>
      <c r="K1909" s="1" t="s">
        <v>19</v>
      </c>
      <c r="L1909" s="1" t="s">
        <v>24</v>
      </c>
      <c r="M1909" s="1">
        <v>38</v>
      </c>
      <c r="N1909" s="1" t="s">
        <v>29</v>
      </c>
      <c r="O1909" s="1">
        <v>3041661</v>
      </c>
      <c r="P1909" s="1">
        <f t="shared" si="420"/>
        <v>5</v>
      </c>
      <c r="Q1909" s="1">
        <f t="shared" si="407"/>
        <v>10</v>
      </c>
      <c r="R1909" s="5">
        <f t="shared" si="408"/>
        <v>0.41428571428571431</v>
      </c>
      <c r="S1909" s="6">
        <f t="shared" si="409"/>
        <v>367032.96703296702</v>
      </c>
      <c r="T1909" s="4">
        <f t="shared" si="410"/>
        <v>0.88594164456233426</v>
      </c>
      <c r="U1909" s="1" t="str">
        <f t="shared" si="411"/>
        <v>Normal</v>
      </c>
      <c r="V1909" s="1" t="str">
        <f t="shared" si="412"/>
        <v>IPO</v>
      </c>
      <c r="W1909" s="1" t="str">
        <f t="shared" si="413"/>
        <v>€</v>
      </c>
      <c r="X1909" s="1" t="str">
        <f t="shared" si="414"/>
        <v>€377M</v>
      </c>
      <c r="Y1909" s="1" t="str">
        <f t="shared" si="415"/>
        <v>€334M</v>
      </c>
      <c r="Z1909" s="1" t="str">
        <f t="shared" si="416"/>
        <v>€0</v>
      </c>
      <c r="AA1909" s="1" t="str">
        <f t="shared" si="417"/>
        <v>€3,67,033</v>
      </c>
      <c r="AB1909" s="6">
        <f t="shared" si="418"/>
        <v>30586.080586080585</v>
      </c>
      <c r="AC1909" s="1" t="str">
        <f t="shared" si="419"/>
        <v>Large</v>
      </c>
    </row>
    <row r="1910" spans="1:29">
      <c r="A1910" s="1" t="s">
        <v>193</v>
      </c>
      <c r="B1910" s="1">
        <v>2014</v>
      </c>
      <c r="C1910" s="1" t="s">
        <v>27</v>
      </c>
      <c r="D1910" s="1" t="s">
        <v>36</v>
      </c>
      <c r="E1910" s="1" t="s">
        <v>37</v>
      </c>
      <c r="F1910" s="1">
        <v>472</v>
      </c>
      <c r="G1910" s="1">
        <v>4553</v>
      </c>
      <c r="H1910" s="1">
        <v>629</v>
      </c>
      <c r="I1910" s="1">
        <v>12.31</v>
      </c>
      <c r="J1910" s="1">
        <v>6</v>
      </c>
      <c r="K1910" s="1" t="s">
        <v>19</v>
      </c>
      <c r="L1910" s="1" t="s">
        <v>24</v>
      </c>
      <c r="M1910" s="1">
        <v>88</v>
      </c>
      <c r="N1910" s="1" t="s">
        <v>20</v>
      </c>
      <c r="O1910" s="1">
        <v>2989111</v>
      </c>
      <c r="P1910" s="1">
        <f t="shared" si="420"/>
        <v>4</v>
      </c>
      <c r="Q1910" s="1">
        <f t="shared" si="407"/>
        <v>10</v>
      </c>
      <c r="R1910" s="5">
        <f t="shared" si="408"/>
        <v>0.10366791126729628</v>
      </c>
      <c r="S1910" s="6">
        <f t="shared" si="409"/>
        <v>138150.66988798595</v>
      </c>
      <c r="T1910" s="4">
        <f t="shared" si="410"/>
        <v>1.3326271186440677</v>
      </c>
      <c r="U1910" s="1" t="str">
        <f t="shared" si="411"/>
        <v>Normal</v>
      </c>
      <c r="V1910" s="1" t="str">
        <f t="shared" si="412"/>
        <v>IPO</v>
      </c>
      <c r="W1910" s="1" t="str">
        <f t="shared" si="413"/>
        <v>$</v>
      </c>
      <c r="X1910" s="1" t="str">
        <f t="shared" si="414"/>
        <v>$472M</v>
      </c>
      <c r="Y1910" s="1" t="str">
        <f t="shared" si="415"/>
        <v>$629M</v>
      </c>
      <c r="Z1910" s="1" t="str">
        <f t="shared" si="416"/>
        <v>$0</v>
      </c>
      <c r="AA1910" s="1" t="str">
        <f t="shared" si="417"/>
        <v>$1,38,151</v>
      </c>
      <c r="AB1910" s="6">
        <f t="shared" si="418"/>
        <v>11512.55582399883</v>
      </c>
      <c r="AC1910" s="1" t="str">
        <f t="shared" si="419"/>
        <v>Large</v>
      </c>
    </row>
    <row r="1911" spans="1:29">
      <c r="A1911" s="1" t="s">
        <v>2607</v>
      </c>
      <c r="B1911" s="1">
        <v>2014</v>
      </c>
      <c r="C1911" s="1" t="s">
        <v>35</v>
      </c>
      <c r="D1911" s="1" t="s">
        <v>48</v>
      </c>
      <c r="E1911" s="1" t="s">
        <v>18</v>
      </c>
      <c r="F1911" s="1">
        <v>318</v>
      </c>
      <c r="G1911" s="1">
        <v>3819</v>
      </c>
      <c r="H1911" s="1">
        <v>119</v>
      </c>
      <c r="I1911" s="1">
        <v>28.07</v>
      </c>
      <c r="J1911" s="1">
        <v>5</v>
      </c>
      <c r="K1911" s="1" t="s">
        <v>19</v>
      </c>
      <c r="L1911" s="1" t="s">
        <v>19</v>
      </c>
      <c r="M1911" s="1">
        <v>19</v>
      </c>
      <c r="N1911" s="1" t="s">
        <v>49</v>
      </c>
      <c r="O1911" s="1">
        <v>2968909</v>
      </c>
      <c r="P1911" s="1">
        <f t="shared" si="420"/>
        <v>2</v>
      </c>
      <c r="Q1911" s="1">
        <f t="shared" si="407"/>
        <v>10</v>
      </c>
      <c r="R1911" s="5">
        <f t="shared" si="408"/>
        <v>8.326787117046347E-2</v>
      </c>
      <c r="S1911" s="6">
        <f t="shared" si="409"/>
        <v>31159.989526053942</v>
      </c>
      <c r="T1911" s="4">
        <f t="shared" si="410"/>
        <v>0.37421383647798739</v>
      </c>
      <c r="U1911" s="1" t="str">
        <f t="shared" si="411"/>
        <v>Normal</v>
      </c>
      <c r="V1911" s="1" t="str">
        <f t="shared" si="412"/>
        <v>Still Private</v>
      </c>
      <c r="W1911" s="1" t="str">
        <f t="shared" si="413"/>
        <v>¥</v>
      </c>
      <c r="X1911" s="1" t="str">
        <f t="shared" si="414"/>
        <v>¥318M</v>
      </c>
      <c r="Y1911" s="1" t="str">
        <f t="shared" si="415"/>
        <v>¥119M</v>
      </c>
      <c r="Z1911" s="1" t="str">
        <f t="shared" si="416"/>
        <v>¥0</v>
      </c>
      <c r="AA1911" s="1" t="str">
        <f t="shared" si="417"/>
        <v>¥31,160</v>
      </c>
      <c r="AB1911" s="6">
        <f t="shared" si="418"/>
        <v>2596.6657938378285</v>
      </c>
      <c r="AC1911" s="1" t="str">
        <f t="shared" si="419"/>
        <v>Large</v>
      </c>
    </row>
    <row r="1912" spans="1:29">
      <c r="A1912" s="1" t="s">
        <v>335</v>
      </c>
      <c r="B1912" s="1">
        <v>2014</v>
      </c>
      <c r="C1912" s="1" t="s">
        <v>73</v>
      </c>
      <c r="D1912" s="1" t="s">
        <v>39</v>
      </c>
      <c r="E1912" s="1" t="s">
        <v>37</v>
      </c>
      <c r="F1912" s="1">
        <v>271</v>
      </c>
      <c r="G1912" s="1">
        <v>4413</v>
      </c>
      <c r="H1912" s="1">
        <v>593</v>
      </c>
      <c r="I1912" s="1">
        <v>10.8</v>
      </c>
      <c r="J1912" s="1">
        <v>6</v>
      </c>
      <c r="K1912" s="1" t="s">
        <v>24</v>
      </c>
      <c r="L1912" s="1" t="s">
        <v>24</v>
      </c>
      <c r="M1912" s="1">
        <v>76</v>
      </c>
      <c r="N1912" s="1" t="s">
        <v>25</v>
      </c>
      <c r="O1912" s="1">
        <v>2847889</v>
      </c>
      <c r="P1912" s="1">
        <f t="shared" si="420"/>
        <v>4</v>
      </c>
      <c r="Q1912" s="1">
        <f t="shared" si="407"/>
        <v>10</v>
      </c>
      <c r="R1912" s="5">
        <f t="shared" si="408"/>
        <v>6.1409472014502607E-2</v>
      </c>
      <c r="S1912" s="6">
        <f t="shared" si="409"/>
        <v>134375.70813505552</v>
      </c>
      <c r="T1912" s="4">
        <f t="shared" si="410"/>
        <v>2.1881918819188191</v>
      </c>
      <c r="U1912" s="1" t="str">
        <f t="shared" si="411"/>
        <v>Normal</v>
      </c>
      <c r="V1912" s="1" t="str">
        <f t="shared" si="412"/>
        <v>Acquired</v>
      </c>
      <c r="W1912" s="1" t="str">
        <f t="shared" si="413"/>
        <v>€</v>
      </c>
      <c r="X1912" s="1" t="str">
        <f t="shared" si="414"/>
        <v>€271M</v>
      </c>
      <c r="Y1912" s="1" t="str">
        <f t="shared" si="415"/>
        <v>€593M</v>
      </c>
      <c r="Z1912" s="1" t="str">
        <f t="shared" si="416"/>
        <v>€0</v>
      </c>
      <c r="AA1912" s="1" t="str">
        <f t="shared" si="417"/>
        <v>€1,34,376</v>
      </c>
      <c r="AB1912" s="6">
        <f t="shared" si="418"/>
        <v>11197.975677921293</v>
      </c>
      <c r="AC1912" s="1" t="str">
        <f t="shared" si="419"/>
        <v>Large</v>
      </c>
    </row>
    <row r="1913" spans="1:29">
      <c r="A1913" s="1" t="s">
        <v>4590</v>
      </c>
      <c r="B1913" s="1">
        <v>2014</v>
      </c>
      <c r="C1913" s="1" t="s">
        <v>45</v>
      </c>
      <c r="D1913" s="1" t="s">
        <v>39</v>
      </c>
      <c r="E1913" s="1" t="s">
        <v>28</v>
      </c>
      <c r="F1913" s="1">
        <v>483</v>
      </c>
      <c r="G1913" s="1">
        <v>929</v>
      </c>
      <c r="H1913" s="1">
        <v>955</v>
      </c>
      <c r="I1913" s="1">
        <v>47.81</v>
      </c>
      <c r="J1913" s="1">
        <v>7</v>
      </c>
      <c r="K1913" s="1" t="s">
        <v>19</v>
      </c>
      <c r="L1913" s="1" t="s">
        <v>19</v>
      </c>
      <c r="M1913" s="1">
        <v>8</v>
      </c>
      <c r="N1913" s="1" t="s">
        <v>49</v>
      </c>
      <c r="O1913" s="1">
        <v>2846767</v>
      </c>
      <c r="P1913" s="1">
        <f t="shared" si="420"/>
        <v>1</v>
      </c>
      <c r="Q1913" s="1">
        <f t="shared" si="407"/>
        <v>10</v>
      </c>
      <c r="R1913" s="5">
        <f t="shared" si="408"/>
        <v>0.51991388589881593</v>
      </c>
      <c r="S1913" s="6">
        <f t="shared" si="409"/>
        <v>1027987.0828848224</v>
      </c>
      <c r="T1913" s="4">
        <f t="shared" si="410"/>
        <v>1.9772256728778468</v>
      </c>
      <c r="U1913" s="1" t="str">
        <f t="shared" si="411"/>
        <v>Normal</v>
      </c>
      <c r="V1913" s="1" t="str">
        <f t="shared" si="412"/>
        <v>Still Private</v>
      </c>
      <c r="W1913" s="1" t="str">
        <f t="shared" si="413"/>
        <v>A$</v>
      </c>
      <c r="X1913" s="1" t="str">
        <f t="shared" si="414"/>
        <v>A$483M</v>
      </c>
      <c r="Y1913" s="1" t="str">
        <f t="shared" si="415"/>
        <v>A$955M</v>
      </c>
      <c r="Z1913" s="1" t="str">
        <f t="shared" si="416"/>
        <v>A$1</v>
      </c>
      <c r="AA1913" s="1" t="str">
        <f t="shared" si="417"/>
        <v>A$10,27,987</v>
      </c>
      <c r="AB1913" s="6">
        <f t="shared" si="418"/>
        <v>85665.590240401871</v>
      </c>
      <c r="AC1913" s="1" t="str">
        <f t="shared" si="419"/>
        <v>Large</v>
      </c>
    </row>
    <row r="1914" spans="1:29">
      <c r="A1914" s="1" t="s">
        <v>240</v>
      </c>
      <c r="B1914" s="1">
        <v>2014</v>
      </c>
      <c r="C1914" s="1" t="s">
        <v>59</v>
      </c>
      <c r="D1914" s="1" t="s">
        <v>32</v>
      </c>
      <c r="E1914" s="1" t="s">
        <v>18</v>
      </c>
      <c r="F1914" s="1">
        <v>287</v>
      </c>
      <c r="G1914" s="1">
        <v>1412</v>
      </c>
      <c r="H1914" s="1">
        <v>955</v>
      </c>
      <c r="I1914" s="1">
        <v>12.45</v>
      </c>
      <c r="J1914" s="1">
        <v>8</v>
      </c>
      <c r="K1914" s="1" t="s">
        <v>19</v>
      </c>
      <c r="L1914" s="1" t="s">
        <v>24</v>
      </c>
      <c r="M1914" s="1">
        <v>64</v>
      </c>
      <c r="N1914" s="1" t="s">
        <v>33</v>
      </c>
      <c r="O1914" s="1">
        <v>2840093</v>
      </c>
      <c r="P1914" s="1">
        <f t="shared" si="420"/>
        <v>2</v>
      </c>
      <c r="Q1914" s="1">
        <f t="shared" si="407"/>
        <v>10</v>
      </c>
      <c r="R1914" s="5">
        <f t="shared" si="408"/>
        <v>0.20325779036827196</v>
      </c>
      <c r="S1914" s="6">
        <f t="shared" si="409"/>
        <v>676345.60906515585</v>
      </c>
      <c r="T1914" s="4">
        <f t="shared" si="410"/>
        <v>3.3275261324041812</v>
      </c>
      <c r="U1914" s="1" t="str">
        <f t="shared" si="411"/>
        <v>High Performer</v>
      </c>
      <c r="V1914" s="1" t="str">
        <f t="shared" si="412"/>
        <v>IPO</v>
      </c>
      <c r="W1914" s="1" t="str">
        <f t="shared" si="413"/>
        <v>₹</v>
      </c>
      <c r="X1914" s="1" t="str">
        <f t="shared" si="414"/>
        <v>₹287M</v>
      </c>
      <c r="Y1914" s="1" t="str">
        <f t="shared" si="415"/>
        <v>₹955M</v>
      </c>
      <c r="Z1914" s="1" t="str">
        <f t="shared" si="416"/>
        <v>₹0</v>
      </c>
      <c r="AA1914" s="1" t="str">
        <f t="shared" si="417"/>
        <v>₹6,76,346</v>
      </c>
      <c r="AB1914" s="6">
        <f t="shared" si="418"/>
        <v>56362.134088762985</v>
      </c>
      <c r="AC1914" s="1" t="str">
        <f t="shared" si="419"/>
        <v>Large</v>
      </c>
    </row>
    <row r="1915" spans="1:29">
      <c r="A1915" s="1" t="s">
        <v>286</v>
      </c>
      <c r="B1915" s="1">
        <v>2014</v>
      </c>
      <c r="C1915" s="1" t="s">
        <v>35</v>
      </c>
      <c r="D1915" s="1" t="s">
        <v>36</v>
      </c>
      <c r="E1915" s="1" t="s">
        <v>28</v>
      </c>
      <c r="F1915" s="1">
        <v>213</v>
      </c>
      <c r="G1915" s="1">
        <v>4413</v>
      </c>
      <c r="H1915" s="1">
        <v>413</v>
      </c>
      <c r="I1915" s="1">
        <v>48.19</v>
      </c>
      <c r="J1915" s="1">
        <v>5</v>
      </c>
      <c r="K1915" s="1" t="s">
        <v>24</v>
      </c>
      <c r="L1915" s="1" t="s">
        <v>24</v>
      </c>
      <c r="M1915" s="1">
        <v>80</v>
      </c>
      <c r="N1915" s="1" t="s">
        <v>20</v>
      </c>
      <c r="O1915" s="1">
        <v>2789394</v>
      </c>
      <c r="P1915" s="1">
        <f t="shared" si="420"/>
        <v>1</v>
      </c>
      <c r="Q1915" s="1">
        <f t="shared" si="407"/>
        <v>10</v>
      </c>
      <c r="R1915" s="5">
        <f t="shared" si="408"/>
        <v>4.8266485384092457E-2</v>
      </c>
      <c r="S1915" s="6">
        <f t="shared" si="409"/>
        <v>93587.128937230911</v>
      </c>
      <c r="T1915" s="4">
        <f t="shared" si="410"/>
        <v>1.9389671361502347</v>
      </c>
      <c r="U1915" s="1" t="str">
        <f t="shared" si="411"/>
        <v>Normal</v>
      </c>
      <c r="V1915" s="1" t="str">
        <f t="shared" si="412"/>
        <v>Acquired</v>
      </c>
      <c r="W1915" s="1" t="str">
        <f t="shared" si="413"/>
        <v>¥</v>
      </c>
      <c r="X1915" s="1" t="str">
        <f t="shared" si="414"/>
        <v>¥213M</v>
      </c>
      <c r="Y1915" s="1" t="str">
        <f t="shared" si="415"/>
        <v>¥413M</v>
      </c>
      <c r="Z1915" s="1" t="str">
        <f t="shared" si="416"/>
        <v>¥0</v>
      </c>
      <c r="AA1915" s="1" t="str">
        <f t="shared" si="417"/>
        <v>¥93,587</v>
      </c>
      <c r="AB1915" s="6">
        <f t="shared" si="418"/>
        <v>7798.9274114359087</v>
      </c>
      <c r="AC1915" s="1" t="str">
        <f t="shared" si="419"/>
        <v>Large</v>
      </c>
    </row>
    <row r="1916" spans="1:29">
      <c r="A1916" s="1" t="s">
        <v>3452</v>
      </c>
      <c r="B1916" s="1">
        <v>2014</v>
      </c>
      <c r="C1916" s="1" t="s">
        <v>22</v>
      </c>
      <c r="D1916" s="1" t="s">
        <v>32</v>
      </c>
      <c r="E1916" s="1" t="s">
        <v>28</v>
      </c>
      <c r="F1916" s="1">
        <v>325</v>
      </c>
      <c r="G1916" s="1">
        <v>1113</v>
      </c>
      <c r="H1916" s="1">
        <v>351</v>
      </c>
      <c r="I1916" s="1">
        <v>12.09</v>
      </c>
      <c r="J1916" s="1">
        <v>1</v>
      </c>
      <c r="K1916" s="1" t="s">
        <v>19</v>
      </c>
      <c r="L1916" s="1" t="s">
        <v>24</v>
      </c>
      <c r="M1916" s="1">
        <v>64</v>
      </c>
      <c r="N1916" s="1" t="s">
        <v>49</v>
      </c>
      <c r="O1916" s="1">
        <v>2731738</v>
      </c>
      <c r="P1916" s="1">
        <f t="shared" si="420"/>
        <v>1</v>
      </c>
      <c r="Q1916" s="1">
        <f t="shared" si="407"/>
        <v>10</v>
      </c>
      <c r="R1916" s="5">
        <f t="shared" si="408"/>
        <v>0.29200359389038633</v>
      </c>
      <c r="S1916" s="6">
        <f t="shared" si="409"/>
        <v>315363.88140161725</v>
      </c>
      <c r="T1916" s="4">
        <f t="shared" si="410"/>
        <v>1.08</v>
      </c>
      <c r="U1916" s="1" t="str">
        <f t="shared" si="411"/>
        <v>Normal</v>
      </c>
      <c r="V1916" s="1" t="str">
        <f t="shared" si="412"/>
        <v>IPO</v>
      </c>
      <c r="W1916" s="1" t="str">
        <f t="shared" si="413"/>
        <v>£</v>
      </c>
      <c r="X1916" s="1" t="str">
        <f t="shared" si="414"/>
        <v>£325M</v>
      </c>
      <c r="Y1916" s="1" t="str">
        <f t="shared" si="415"/>
        <v>£351M</v>
      </c>
      <c r="Z1916" s="1" t="str">
        <f t="shared" si="416"/>
        <v>£0</v>
      </c>
      <c r="AA1916" s="1" t="str">
        <f t="shared" si="417"/>
        <v>£3,15,364</v>
      </c>
      <c r="AB1916" s="6">
        <f t="shared" si="418"/>
        <v>26280.323450134772</v>
      </c>
      <c r="AC1916" s="1" t="str">
        <f t="shared" si="419"/>
        <v>Large</v>
      </c>
    </row>
    <row r="1917" spans="1:29">
      <c r="A1917" s="1" t="s">
        <v>512</v>
      </c>
      <c r="B1917" s="1">
        <v>2014</v>
      </c>
      <c r="C1917" s="1" t="s">
        <v>35</v>
      </c>
      <c r="D1917" s="1" t="s">
        <v>48</v>
      </c>
      <c r="E1917" s="1" t="s">
        <v>18</v>
      </c>
      <c r="F1917" s="1">
        <v>468</v>
      </c>
      <c r="G1917" s="1">
        <v>2375</v>
      </c>
      <c r="H1917" s="1">
        <v>258</v>
      </c>
      <c r="I1917" s="1">
        <v>35.17</v>
      </c>
      <c r="J1917" s="1">
        <v>8</v>
      </c>
      <c r="K1917" s="1" t="s">
        <v>24</v>
      </c>
      <c r="L1917" s="1" t="s">
        <v>19</v>
      </c>
      <c r="M1917" s="1">
        <v>52</v>
      </c>
      <c r="N1917" s="1" t="s">
        <v>29</v>
      </c>
      <c r="O1917" s="1">
        <v>2730705</v>
      </c>
      <c r="P1917" s="1">
        <f t="shared" si="420"/>
        <v>2</v>
      </c>
      <c r="Q1917" s="1">
        <f t="shared" si="407"/>
        <v>10</v>
      </c>
      <c r="R1917" s="5">
        <f t="shared" si="408"/>
        <v>0.19705263157894737</v>
      </c>
      <c r="S1917" s="6">
        <f t="shared" si="409"/>
        <v>108631.57894736843</v>
      </c>
      <c r="T1917" s="4">
        <f t="shared" si="410"/>
        <v>0.55128205128205132</v>
      </c>
      <c r="U1917" s="1" t="str">
        <f t="shared" si="411"/>
        <v>High Performer</v>
      </c>
      <c r="V1917" s="1" t="str">
        <f t="shared" si="412"/>
        <v>Acquired</v>
      </c>
      <c r="W1917" s="1" t="str">
        <f t="shared" si="413"/>
        <v>¥</v>
      </c>
      <c r="X1917" s="1" t="str">
        <f t="shared" si="414"/>
        <v>¥468M</v>
      </c>
      <c r="Y1917" s="1" t="str">
        <f t="shared" si="415"/>
        <v>¥258M</v>
      </c>
      <c r="Z1917" s="1" t="str">
        <f t="shared" si="416"/>
        <v>¥0</v>
      </c>
      <c r="AA1917" s="1" t="str">
        <f t="shared" si="417"/>
        <v>¥1,08,632</v>
      </c>
      <c r="AB1917" s="6">
        <f t="shared" si="418"/>
        <v>9052.6315789473683</v>
      </c>
      <c r="AC1917" s="1" t="str">
        <f t="shared" si="419"/>
        <v>Large</v>
      </c>
    </row>
    <row r="1918" spans="1:29">
      <c r="A1918" s="1" t="s">
        <v>3512</v>
      </c>
      <c r="B1918" s="1">
        <v>2014</v>
      </c>
      <c r="C1918" s="1" t="s">
        <v>27</v>
      </c>
      <c r="D1918" s="1" t="s">
        <v>95</v>
      </c>
      <c r="E1918" s="1" t="s">
        <v>23</v>
      </c>
      <c r="F1918" s="1">
        <v>472</v>
      </c>
      <c r="G1918" s="1">
        <v>2698</v>
      </c>
      <c r="H1918" s="1">
        <v>304</v>
      </c>
      <c r="I1918" s="1">
        <v>9.89</v>
      </c>
      <c r="J1918" s="1">
        <v>2</v>
      </c>
      <c r="K1918" s="1" t="s">
        <v>19</v>
      </c>
      <c r="L1918" s="1" t="s">
        <v>19</v>
      </c>
      <c r="M1918" s="1">
        <v>42</v>
      </c>
      <c r="N1918" s="1" t="s">
        <v>25</v>
      </c>
      <c r="O1918" s="1">
        <v>2708238</v>
      </c>
      <c r="P1918" s="1">
        <f t="shared" si="420"/>
        <v>5</v>
      </c>
      <c r="Q1918" s="1">
        <f t="shared" si="407"/>
        <v>10</v>
      </c>
      <c r="R1918" s="5">
        <f t="shared" si="408"/>
        <v>0.17494440326167532</v>
      </c>
      <c r="S1918" s="6">
        <f t="shared" si="409"/>
        <v>112676.05633802817</v>
      </c>
      <c r="T1918" s="4">
        <f t="shared" si="410"/>
        <v>0.64406779661016944</v>
      </c>
      <c r="U1918" s="1" t="str">
        <f t="shared" si="411"/>
        <v>Normal</v>
      </c>
      <c r="V1918" s="1" t="str">
        <f t="shared" si="412"/>
        <v>Still Private</v>
      </c>
      <c r="W1918" s="1" t="str">
        <f t="shared" si="413"/>
        <v>$</v>
      </c>
      <c r="X1918" s="1" t="str">
        <f t="shared" si="414"/>
        <v>$472M</v>
      </c>
      <c r="Y1918" s="1" t="str">
        <f t="shared" si="415"/>
        <v>$304M</v>
      </c>
      <c r="Z1918" s="1" t="str">
        <f t="shared" si="416"/>
        <v>$0</v>
      </c>
      <c r="AA1918" s="1" t="str">
        <f t="shared" si="417"/>
        <v>$1,12,676</v>
      </c>
      <c r="AB1918" s="6">
        <f t="shared" si="418"/>
        <v>9389.6713615023473</v>
      </c>
      <c r="AC1918" s="1" t="str">
        <f t="shared" si="419"/>
        <v>Large</v>
      </c>
    </row>
    <row r="1919" spans="1:29">
      <c r="A1919" s="1" t="s">
        <v>3333</v>
      </c>
      <c r="B1919" s="1">
        <v>2014</v>
      </c>
      <c r="C1919" s="1" t="s">
        <v>53</v>
      </c>
      <c r="D1919" s="1" t="s">
        <v>51</v>
      </c>
      <c r="E1919" s="1" t="s">
        <v>37</v>
      </c>
      <c r="F1919" s="1">
        <v>269</v>
      </c>
      <c r="G1919" s="1">
        <v>3600</v>
      </c>
      <c r="H1919" s="1">
        <v>8</v>
      </c>
      <c r="I1919" s="1">
        <v>49.71</v>
      </c>
      <c r="J1919" s="1">
        <v>2</v>
      </c>
      <c r="K1919" s="1" t="s">
        <v>24</v>
      </c>
      <c r="L1919" s="1" t="s">
        <v>24</v>
      </c>
      <c r="M1919" s="1">
        <v>64</v>
      </c>
      <c r="N1919" s="1" t="s">
        <v>33</v>
      </c>
      <c r="O1919" s="1">
        <v>2648075</v>
      </c>
      <c r="P1919" s="1">
        <f t="shared" si="420"/>
        <v>4</v>
      </c>
      <c r="Q1919" s="1">
        <f t="shared" si="407"/>
        <v>10</v>
      </c>
      <c r="R1919" s="5">
        <f t="shared" si="408"/>
        <v>7.4722222222222218E-2</v>
      </c>
      <c r="S1919" s="6">
        <f t="shared" si="409"/>
        <v>2222.2222222222222</v>
      </c>
      <c r="T1919" s="4">
        <f t="shared" si="410"/>
        <v>2.9739776951672861E-2</v>
      </c>
      <c r="U1919" s="1" t="str">
        <f t="shared" si="411"/>
        <v>Normal</v>
      </c>
      <c r="V1919" s="1" t="str">
        <f t="shared" si="412"/>
        <v>Acquired</v>
      </c>
      <c r="W1919" s="1">
        <f t="shared" si="413"/>
        <v>0</v>
      </c>
      <c r="X1919" s="1" t="str">
        <f t="shared" si="414"/>
        <v>0269M</v>
      </c>
      <c r="Y1919" s="1" t="str">
        <f t="shared" si="415"/>
        <v>08M</v>
      </c>
      <c r="Z1919" s="1" t="str">
        <f t="shared" si="416"/>
        <v>00</v>
      </c>
      <c r="AA1919" s="1" t="str">
        <f t="shared" si="417"/>
        <v>02,222</v>
      </c>
      <c r="AB1919" s="6">
        <f t="shared" si="418"/>
        <v>185.18518518518519</v>
      </c>
      <c r="AC1919" s="1" t="str">
        <f t="shared" si="419"/>
        <v>Large</v>
      </c>
    </row>
    <row r="1920" spans="1:29">
      <c r="A1920" s="1" t="s">
        <v>1768</v>
      </c>
      <c r="B1920" s="1">
        <v>2014</v>
      </c>
      <c r="C1920" s="1" t="s">
        <v>31</v>
      </c>
      <c r="D1920" s="1" t="s">
        <v>46</v>
      </c>
      <c r="E1920" s="1" t="s">
        <v>28</v>
      </c>
      <c r="F1920" s="1">
        <v>466</v>
      </c>
      <c r="G1920" s="1">
        <v>444</v>
      </c>
      <c r="H1920" s="1">
        <v>629</v>
      </c>
      <c r="I1920" s="1">
        <v>31.69</v>
      </c>
      <c r="J1920" s="1">
        <v>4</v>
      </c>
      <c r="K1920" s="1" t="s">
        <v>24</v>
      </c>
      <c r="L1920" s="1" t="s">
        <v>24</v>
      </c>
      <c r="M1920" s="1">
        <v>12</v>
      </c>
      <c r="N1920" s="1" t="s">
        <v>25</v>
      </c>
      <c r="O1920" s="1">
        <v>2602161</v>
      </c>
      <c r="P1920" s="1">
        <f t="shared" si="420"/>
        <v>1</v>
      </c>
      <c r="Q1920" s="1">
        <f t="shared" si="407"/>
        <v>10</v>
      </c>
      <c r="R1920" s="5">
        <f t="shared" si="408"/>
        <v>1.0495495495495495</v>
      </c>
      <c r="S1920" s="6">
        <f t="shared" si="409"/>
        <v>1416666.6666666667</v>
      </c>
      <c r="T1920" s="4">
        <f t="shared" si="410"/>
        <v>1.349785407725322</v>
      </c>
      <c r="U1920" s="1" t="str">
        <f t="shared" si="411"/>
        <v>Normal</v>
      </c>
      <c r="V1920" s="1" t="str">
        <f t="shared" si="412"/>
        <v>Acquired</v>
      </c>
      <c r="W1920" s="1" t="str">
        <f t="shared" si="413"/>
        <v>€</v>
      </c>
      <c r="X1920" s="1" t="str">
        <f t="shared" si="414"/>
        <v>€466M</v>
      </c>
      <c r="Y1920" s="1" t="str">
        <f t="shared" si="415"/>
        <v>€629M</v>
      </c>
      <c r="Z1920" s="1" t="str">
        <f t="shared" si="416"/>
        <v>€1</v>
      </c>
      <c r="AA1920" s="1" t="str">
        <f t="shared" si="417"/>
        <v>€14,16,667</v>
      </c>
      <c r="AB1920" s="6">
        <f t="shared" si="418"/>
        <v>118055.55555555556</v>
      </c>
      <c r="AC1920" s="1" t="str">
        <f t="shared" si="419"/>
        <v>Large</v>
      </c>
    </row>
    <row r="1921" spans="1:29">
      <c r="A1921" s="1" t="s">
        <v>233</v>
      </c>
      <c r="B1921" s="1">
        <v>2014</v>
      </c>
      <c r="C1921" s="1" t="s">
        <v>22</v>
      </c>
      <c r="D1921" s="1" t="s">
        <v>17</v>
      </c>
      <c r="E1921" s="1" t="s">
        <v>40</v>
      </c>
      <c r="F1921" s="1">
        <v>405</v>
      </c>
      <c r="G1921" s="1">
        <v>2393</v>
      </c>
      <c r="H1921" s="1">
        <v>786</v>
      </c>
      <c r="I1921" s="1">
        <v>5.43</v>
      </c>
      <c r="J1921" s="1">
        <v>5</v>
      </c>
      <c r="K1921" s="1" t="s">
        <v>19</v>
      </c>
      <c r="L1921" s="1" t="s">
        <v>24</v>
      </c>
      <c r="M1921" s="1">
        <v>90</v>
      </c>
      <c r="N1921" s="1" t="s">
        <v>49</v>
      </c>
      <c r="O1921" s="1">
        <v>2501763</v>
      </c>
      <c r="P1921" s="1">
        <f t="shared" si="420"/>
        <v>3</v>
      </c>
      <c r="Q1921" s="1">
        <f t="shared" si="407"/>
        <v>10</v>
      </c>
      <c r="R1921" s="5">
        <f t="shared" si="408"/>
        <v>0.16924362724613456</v>
      </c>
      <c r="S1921" s="6">
        <f t="shared" si="409"/>
        <v>328458.00250731298</v>
      </c>
      <c r="T1921" s="4">
        <f t="shared" si="410"/>
        <v>1.9407407407407407</v>
      </c>
      <c r="U1921" s="1" t="str">
        <f t="shared" si="411"/>
        <v>Normal</v>
      </c>
      <c r="V1921" s="1" t="str">
        <f t="shared" si="412"/>
        <v>IPO</v>
      </c>
      <c r="W1921" s="1" t="str">
        <f t="shared" si="413"/>
        <v>£</v>
      </c>
      <c r="X1921" s="1" t="str">
        <f t="shared" si="414"/>
        <v>£405M</v>
      </c>
      <c r="Y1921" s="1" t="str">
        <f t="shared" si="415"/>
        <v>£786M</v>
      </c>
      <c r="Z1921" s="1" t="str">
        <f t="shared" si="416"/>
        <v>£0</v>
      </c>
      <c r="AA1921" s="1" t="str">
        <f t="shared" si="417"/>
        <v>£3,28,458</v>
      </c>
      <c r="AB1921" s="6">
        <f t="shared" si="418"/>
        <v>27371.500208942751</v>
      </c>
      <c r="AC1921" s="1" t="str">
        <f t="shared" si="419"/>
        <v>Large</v>
      </c>
    </row>
    <row r="1922" spans="1:29">
      <c r="A1922" s="1" t="s">
        <v>4172</v>
      </c>
      <c r="B1922" s="1">
        <v>2014</v>
      </c>
      <c r="C1922" s="1" t="s">
        <v>53</v>
      </c>
      <c r="D1922" s="1" t="s">
        <v>48</v>
      </c>
      <c r="E1922" s="1" t="s">
        <v>18</v>
      </c>
      <c r="F1922" s="1">
        <v>490</v>
      </c>
      <c r="G1922" s="1">
        <v>3458</v>
      </c>
      <c r="H1922" s="1">
        <v>538</v>
      </c>
      <c r="I1922" s="1">
        <v>32.85</v>
      </c>
      <c r="J1922" s="1">
        <v>6</v>
      </c>
      <c r="K1922" s="1" t="s">
        <v>19</v>
      </c>
      <c r="L1922" s="1" t="s">
        <v>19</v>
      </c>
      <c r="M1922" s="1">
        <v>69</v>
      </c>
      <c r="N1922" s="1" t="s">
        <v>49</v>
      </c>
      <c r="O1922" s="1">
        <v>2464957</v>
      </c>
      <c r="P1922" s="1">
        <f t="shared" si="420"/>
        <v>2</v>
      </c>
      <c r="Q1922" s="1">
        <f t="shared" ref="Q1922:Q1985" si="421">2024 - B1922</f>
        <v>10</v>
      </c>
      <c r="R1922" s="5">
        <f t="shared" ref="R1922:R1985" si="422">F1922 / G1922</f>
        <v>0.1417004048582996</v>
      </c>
      <c r="S1922" s="6">
        <f t="shared" ref="S1922:S1985" si="423">(H1922 * 1000000) / G1922</f>
        <v>155581.26084441875</v>
      </c>
      <c r="T1922" s="4">
        <f t="shared" ref="T1922:T1985" si="424">H1922 / F1922</f>
        <v>1.0979591836734695</v>
      </c>
      <c r="U1922" s="1" t="str">
        <f t="shared" ref="U1922:U1985" si="425">IF(AND(J1922&gt;=8, I1922&gt;=1), "High Performer", "Normal")</f>
        <v>Normal</v>
      </c>
      <c r="V1922" s="1" t="str">
        <f t="shared" ref="V1922:V1985" si="426">IF(K1922="Yes", "Acquired",
 IF(L1922="Yes", "IPO", "Still Private"))</f>
        <v>Still Private</v>
      </c>
      <c r="W1922" s="1">
        <f t="shared" ref="W1922:W1985" si="427">IF(C1922="USA","$",
IF(C1922="India","₹",
IF(C1922="UK","£",
IF(C1922="Germany","€",
IF(C1922="France","€",
IF(C1922="Canada","$",
IF(C1922="Australia","A$",
IF(C1922="China","¥",
IF(C1922="Japan","¥",)))))))))</f>
        <v>0</v>
      </c>
      <c r="X1922" s="1" t="str">
        <f t="shared" ref="X1922:X1985" si="428">W1922 &amp; F1922 &amp; "M"</f>
        <v>0490M</v>
      </c>
      <c r="Y1922" s="1" t="str">
        <f t="shared" ref="Y1922:Y1985" si="429">W1922 &amp; H1922 &amp; "M"</f>
        <v>0538M</v>
      </c>
      <c r="Z1922" s="1" t="str">
        <f t="shared" ref="Z1922:Z1985" si="430">W1922 &amp; TEXT(R1922,"#,##0")</f>
        <v>00</v>
      </c>
      <c r="AA1922" s="1" t="str">
        <f t="shared" ref="AA1922:AA1985" si="431">W1922 &amp; TEXT(S1922,"#,##0")</f>
        <v>01,55,581</v>
      </c>
      <c r="AB1922" s="6">
        <f t="shared" ref="AB1922:AB1985" si="432">(H1922 * 1000000) / (12 * G1922)</f>
        <v>12965.105070368229</v>
      </c>
      <c r="AC1922" s="1" t="str">
        <f t="shared" ref="AC1922:AC1985" si="433">IF(F1922&lt;100, "Small", IF(F1922&lt;=200, "Mid",IF(F1922&lt;500,  "Large")))</f>
        <v>Large</v>
      </c>
    </row>
    <row r="1923" spans="1:29">
      <c r="A1923" s="1" t="s">
        <v>3944</v>
      </c>
      <c r="B1923" s="1">
        <v>2014</v>
      </c>
      <c r="C1923" s="1" t="s">
        <v>16</v>
      </c>
      <c r="D1923" s="1" t="s">
        <v>32</v>
      </c>
      <c r="E1923" s="1" t="s">
        <v>23</v>
      </c>
      <c r="F1923" s="1">
        <v>219</v>
      </c>
      <c r="G1923" s="1">
        <v>4617</v>
      </c>
      <c r="H1923" s="1">
        <v>157</v>
      </c>
      <c r="I1923" s="1">
        <v>49.06</v>
      </c>
      <c r="J1923" s="1">
        <v>9</v>
      </c>
      <c r="K1923" s="1" t="s">
        <v>19</v>
      </c>
      <c r="L1923" s="1" t="s">
        <v>19</v>
      </c>
      <c r="M1923" s="1">
        <v>25</v>
      </c>
      <c r="N1923" s="1" t="s">
        <v>20</v>
      </c>
      <c r="O1923" s="1">
        <v>2431165</v>
      </c>
      <c r="P1923" s="1">
        <f t="shared" si="420"/>
        <v>5</v>
      </c>
      <c r="Q1923" s="1">
        <f t="shared" si="421"/>
        <v>10</v>
      </c>
      <c r="R1923" s="5">
        <f t="shared" si="422"/>
        <v>4.743339831059129E-2</v>
      </c>
      <c r="S1923" s="6">
        <f t="shared" si="423"/>
        <v>34004.764998917046</v>
      </c>
      <c r="T1923" s="4">
        <f t="shared" si="424"/>
        <v>0.71689497716894979</v>
      </c>
      <c r="U1923" s="1" t="str">
        <f t="shared" si="425"/>
        <v>High Performer</v>
      </c>
      <c r="V1923" s="1" t="str">
        <f t="shared" si="426"/>
        <v>Still Private</v>
      </c>
      <c r="W1923" s="1" t="str">
        <f t="shared" si="427"/>
        <v>$</v>
      </c>
      <c r="X1923" s="1" t="str">
        <f t="shared" si="428"/>
        <v>$219M</v>
      </c>
      <c r="Y1923" s="1" t="str">
        <f t="shared" si="429"/>
        <v>$157M</v>
      </c>
      <c r="Z1923" s="1" t="str">
        <f t="shared" si="430"/>
        <v>$0</v>
      </c>
      <c r="AA1923" s="1" t="str">
        <f t="shared" si="431"/>
        <v>$34,005</v>
      </c>
      <c r="AB1923" s="6">
        <f t="shared" si="432"/>
        <v>2833.7304165764203</v>
      </c>
      <c r="AC1923" s="1" t="str">
        <f t="shared" si="433"/>
        <v>Large</v>
      </c>
    </row>
    <row r="1924" spans="1:29">
      <c r="A1924" s="1" t="s">
        <v>1923</v>
      </c>
      <c r="B1924" s="1">
        <v>2014</v>
      </c>
      <c r="C1924" s="1" t="s">
        <v>31</v>
      </c>
      <c r="D1924" s="1" t="s">
        <v>39</v>
      </c>
      <c r="E1924" s="1" t="s">
        <v>23</v>
      </c>
      <c r="F1924" s="1">
        <v>358</v>
      </c>
      <c r="G1924" s="1">
        <v>1522</v>
      </c>
      <c r="H1924" s="1">
        <v>126</v>
      </c>
      <c r="I1924" s="1">
        <v>39.72</v>
      </c>
      <c r="J1924" s="1">
        <v>5</v>
      </c>
      <c r="K1924" s="1" t="s">
        <v>19</v>
      </c>
      <c r="L1924" s="1" t="s">
        <v>24</v>
      </c>
      <c r="M1924" s="1">
        <v>70</v>
      </c>
      <c r="N1924" s="1" t="s">
        <v>33</v>
      </c>
      <c r="O1924" s="1">
        <v>2404656</v>
      </c>
      <c r="P1924" s="1">
        <f t="shared" si="420"/>
        <v>5</v>
      </c>
      <c r="Q1924" s="1">
        <f t="shared" si="421"/>
        <v>10</v>
      </c>
      <c r="R1924" s="5">
        <f t="shared" si="422"/>
        <v>0.23521681997371879</v>
      </c>
      <c r="S1924" s="6">
        <f t="shared" si="423"/>
        <v>82785.808147174772</v>
      </c>
      <c r="T1924" s="4">
        <f t="shared" si="424"/>
        <v>0.35195530726256985</v>
      </c>
      <c r="U1924" s="1" t="str">
        <f t="shared" si="425"/>
        <v>Normal</v>
      </c>
      <c r="V1924" s="1" t="str">
        <f t="shared" si="426"/>
        <v>IPO</v>
      </c>
      <c r="W1924" s="1" t="str">
        <f t="shared" si="427"/>
        <v>€</v>
      </c>
      <c r="X1924" s="1" t="str">
        <f t="shared" si="428"/>
        <v>€358M</v>
      </c>
      <c r="Y1924" s="1" t="str">
        <f t="shared" si="429"/>
        <v>€126M</v>
      </c>
      <c r="Z1924" s="1" t="str">
        <f t="shared" si="430"/>
        <v>€0</v>
      </c>
      <c r="AA1924" s="1" t="str">
        <f t="shared" si="431"/>
        <v>€82,786</v>
      </c>
      <c r="AB1924" s="6">
        <f t="shared" si="432"/>
        <v>6898.8173455978977</v>
      </c>
      <c r="AC1924" s="1" t="str">
        <f t="shared" si="433"/>
        <v>Large</v>
      </c>
    </row>
    <row r="1925" spans="1:29">
      <c r="A1925" s="1" t="s">
        <v>3153</v>
      </c>
      <c r="B1925" s="1">
        <v>2014</v>
      </c>
      <c r="C1925" s="1" t="s">
        <v>42</v>
      </c>
      <c r="D1925" s="1" t="s">
        <v>95</v>
      </c>
      <c r="E1925" s="1" t="s">
        <v>37</v>
      </c>
      <c r="F1925" s="1">
        <v>263</v>
      </c>
      <c r="G1925" s="1">
        <v>4841</v>
      </c>
      <c r="H1925" s="1">
        <v>363</v>
      </c>
      <c r="I1925" s="1">
        <v>8.2799999999999994</v>
      </c>
      <c r="J1925" s="1">
        <v>6</v>
      </c>
      <c r="K1925" s="1" t="s">
        <v>24</v>
      </c>
      <c r="L1925" s="1" t="s">
        <v>19</v>
      </c>
      <c r="M1925" s="1">
        <v>39</v>
      </c>
      <c r="N1925" s="1" t="s">
        <v>49</v>
      </c>
      <c r="O1925" s="1">
        <v>2399971</v>
      </c>
      <c r="P1925" s="1">
        <f t="shared" si="420"/>
        <v>4</v>
      </c>
      <c r="Q1925" s="1">
        <f t="shared" si="421"/>
        <v>10</v>
      </c>
      <c r="R1925" s="5">
        <f t="shared" si="422"/>
        <v>5.4327618260689943E-2</v>
      </c>
      <c r="S1925" s="6">
        <f t="shared" si="423"/>
        <v>74984.507333195623</v>
      </c>
      <c r="T1925" s="4">
        <f t="shared" si="424"/>
        <v>1.3802281368821292</v>
      </c>
      <c r="U1925" s="1" t="str">
        <f t="shared" si="425"/>
        <v>Normal</v>
      </c>
      <c r="V1925" s="1" t="str">
        <f t="shared" si="426"/>
        <v>Acquired</v>
      </c>
      <c r="W1925" s="1" t="str">
        <f t="shared" si="427"/>
        <v>¥</v>
      </c>
      <c r="X1925" s="1" t="str">
        <f t="shared" si="428"/>
        <v>¥263M</v>
      </c>
      <c r="Y1925" s="1" t="str">
        <f t="shared" si="429"/>
        <v>¥363M</v>
      </c>
      <c r="Z1925" s="1" t="str">
        <f t="shared" si="430"/>
        <v>¥0</v>
      </c>
      <c r="AA1925" s="1" t="str">
        <f t="shared" si="431"/>
        <v>¥74,985</v>
      </c>
      <c r="AB1925" s="6">
        <f t="shared" si="432"/>
        <v>6248.7089444329686</v>
      </c>
      <c r="AC1925" s="1" t="str">
        <f t="shared" si="433"/>
        <v>Large</v>
      </c>
    </row>
    <row r="1926" spans="1:29">
      <c r="A1926" s="1" t="s">
        <v>2603</v>
      </c>
      <c r="B1926" s="1">
        <v>2014</v>
      </c>
      <c r="C1926" s="1" t="s">
        <v>16</v>
      </c>
      <c r="D1926" s="1" t="s">
        <v>39</v>
      </c>
      <c r="E1926" s="1" t="s">
        <v>28</v>
      </c>
      <c r="F1926" s="1">
        <v>477</v>
      </c>
      <c r="G1926" s="1">
        <v>4717</v>
      </c>
      <c r="H1926" s="1">
        <v>308</v>
      </c>
      <c r="I1926" s="1">
        <v>43.62</v>
      </c>
      <c r="J1926" s="1">
        <v>1</v>
      </c>
      <c r="K1926" s="1" t="s">
        <v>19</v>
      </c>
      <c r="L1926" s="1" t="s">
        <v>19</v>
      </c>
      <c r="M1926" s="1">
        <v>36</v>
      </c>
      <c r="N1926" s="1" t="s">
        <v>20</v>
      </c>
      <c r="O1926" s="1">
        <v>2318946</v>
      </c>
      <c r="P1926" s="1">
        <f t="shared" si="420"/>
        <v>1</v>
      </c>
      <c r="Q1926" s="1">
        <f t="shared" si="421"/>
        <v>10</v>
      </c>
      <c r="R1926" s="5">
        <f t="shared" si="422"/>
        <v>0.10112359550561797</v>
      </c>
      <c r="S1926" s="6">
        <f t="shared" si="423"/>
        <v>65295.73881704473</v>
      </c>
      <c r="T1926" s="4">
        <f t="shared" si="424"/>
        <v>0.64570230607966461</v>
      </c>
      <c r="U1926" s="1" t="str">
        <f t="shared" si="425"/>
        <v>Normal</v>
      </c>
      <c r="V1926" s="1" t="str">
        <f t="shared" si="426"/>
        <v>Still Private</v>
      </c>
      <c r="W1926" s="1" t="str">
        <f t="shared" si="427"/>
        <v>$</v>
      </c>
      <c r="X1926" s="1" t="str">
        <f t="shared" si="428"/>
        <v>$477M</v>
      </c>
      <c r="Y1926" s="1" t="str">
        <f t="shared" si="429"/>
        <v>$308M</v>
      </c>
      <c r="Z1926" s="1" t="str">
        <f t="shared" si="430"/>
        <v>$0</v>
      </c>
      <c r="AA1926" s="1" t="str">
        <f t="shared" si="431"/>
        <v>$65,296</v>
      </c>
      <c r="AB1926" s="6">
        <f t="shared" si="432"/>
        <v>5441.3115680870606</v>
      </c>
      <c r="AC1926" s="1" t="str">
        <f t="shared" si="433"/>
        <v>Large</v>
      </c>
    </row>
    <row r="1927" spans="1:29">
      <c r="A1927" s="1" t="s">
        <v>3766</v>
      </c>
      <c r="B1927" s="1">
        <v>2014</v>
      </c>
      <c r="C1927" s="1" t="s">
        <v>53</v>
      </c>
      <c r="D1927" s="1" t="s">
        <v>43</v>
      </c>
      <c r="E1927" s="1" t="s">
        <v>37</v>
      </c>
      <c r="F1927" s="1">
        <v>206</v>
      </c>
      <c r="G1927" s="1">
        <v>2951</v>
      </c>
      <c r="H1927" s="1">
        <v>129</v>
      </c>
      <c r="I1927" s="1">
        <v>23.83</v>
      </c>
      <c r="J1927" s="1">
        <v>7</v>
      </c>
      <c r="K1927" s="1" t="s">
        <v>24</v>
      </c>
      <c r="L1927" s="1" t="s">
        <v>24</v>
      </c>
      <c r="M1927" s="1">
        <v>87</v>
      </c>
      <c r="N1927" s="1" t="s">
        <v>33</v>
      </c>
      <c r="O1927" s="1">
        <v>2264501</v>
      </c>
      <c r="P1927" s="1">
        <f t="shared" si="420"/>
        <v>4</v>
      </c>
      <c r="Q1927" s="1">
        <f t="shared" si="421"/>
        <v>10</v>
      </c>
      <c r="R1927" s="5">
        <f t="shared" si="422"/>
        <v>6.9806845137241613E-2</v>
      </c>
      <c r="S1927" s="6">
        <f t="shared" si="423"/>
        <v>43713.995255845475</v>
      </c>
      <c r="T1927" s="4">
        <f t="shared" si="424"/>
        <v>0.62621359223300976</v>
      </c>
      <c r="U1927" s="1" t="str">
        <f t="shared" si="425"/>
        <v>Normal</v>
      </c>
      <c r="V1927" s="1" t="str">
        <f t="shared" si="426"/>
        <v>Acquired</v>
      </c>
      <c r="W1927" s="1">
        <f t="shared" si="427"/>
        <v>0</v>
      </c>
      <c r="X1927" s="1" t="str">
        <f t="shared" si="428"/>
        <v>0206M</v>
      </c>
      <c r="Y1927" s="1" t="str">
        <f t="shared" si="429"/>
        <v>0129M</v>
      </c>
      <c r="Z1927" s="1" t="str">
        <f t="shared" si="430"/>
        <v>00</v>
      </c>
      <c r="AA1927" s="1" t="str">
        <f t="shared" si="431"/>
        <v>043,714</v>
      </c>
      <c r="AB1927" s="6">
        <f t="shared" si="432"/>
        <v>3642.8329379871229</v>
      </c>
      <c r="AC1927" s="1" t="str">
        <f t="shared" si="433"/>
        <v>Large</v>
      </c>
    </row>
    <row r="1928" spans="1:29">
      <c r="A1928" s="1" t="s">
        <v>2979</v>
      </c>
      <c r="B1928" s="1">
        <v>2014</v>
      </c>
      <c r="C1928" s="1" t="s">
        <v>27</v>
      </c>
      <c r="D1928" s="1" t="s">
        <v>48</v>
      </c>
      <c r="E1928" s="1" t="s">
        <v>28</v>
      </c>
      <c r="F1928" s="1">
        <v>490</v>
      </c>
      <c r="G1928" s="1">
        <v>4218</v>
      </c>
      <c r="H1928" s="1">
        <v>28</v>
      </c>
      <c r="I1928" s="1">
        <v>28.07</v>
      </c>
      <c r="J1928" s="1">
        <v>7</v>
      </c>
      <c r="K1928" s="1" t="s">
        <v>24</v>
      </c>
      <c r="L1928" s="1" t="s">
        <v>24</v>
      </c>
      <c r="M1928" s="1">
        <v>69</v>
      </c>
      <c r="N1928" s="1" t="s">
        <v>20</v>
      </c>
      <c r="O1928" s="1">
        <v>2216902</v>
      </c>
      <c r="P1928" s="1">
        <f t="shared" si="420"/>
        <v>1</v>
      </c>
      <c r="Q1928" s="1">
        <f t="shared" si="421"/>
        <v>10</v>
      </c>
      <c r="R1928" s="5">
        <f t="shared" si="422"/>
        <v>0.1161688003793267</v>
      </c>
      <c r="S1928" s="6">
        <f t="shared" si="423"/>
        <v>6638.2171645329536</v>
      </c>
      <c r="T1928" s="4">
        <f t="shared" si="424"/>
        <v>5.7142857142857141E-2</v>
      </c>
      <c r="U1928" s="1" t="str">
        <f t="shared" si="425"/>
        <v>Normal</v>
      </c>
      <c r="V1928" s="1" t="str">
        <f t="shared" si="426"/>
        <v>Acquired</v>
      </c>
      <c r="W1928" s="1" t="str">
        <f t="shared" si="427"/>
        <v>$</v>
      </c>
      <c r="X1928" s="1" t="str">
        <f t="shared" si="428"/>
        <v>$490M</v>
      </c>
      <c r="Y1928" s="1" t="str">
        <f t="shared" si="429"/>
        <v>$28M</v>
      </c>
      <c r="Z1928" s="1" t="str">
        <f t="shared" si="430"/>
        <v>$0</v>
      </c>
      <c r="AA1928" s="1" t="str">
        <f t="shared" si="431"/>
        <v>$6,638</v>
      </c>
      <c r="AB1928" s="6">
        <f t="shared" si="432"/>
        <v>553.18476371107954</v>
      </c>
      <c r="AC1928" s="1" t="str">
        <f t="shared" si="433"/>
        <v>Large</v>
      </c>
    </row>
    <row r="1929" spans="1:29">
      <c r="A1929" s="1" t="s">
        <v>2196</v>
      </c>
      <c r="B1929" s="1">
        <v>2014</v>
      </c>
      <c r="C1929" s="1" t="s">
        <v>42</v>
      </c>
      <c r="D1929" s="1" t="s">
        <v>102</v>
      </c>
      <c r="E1929" s="1" t="s">
        <v>18</v>
      </c>
      <c r="F1929" s="1">
        <v>330</v>
      </c>
      <c r="G1929" s="1">
        <v>1765</v>
      </c>
      <c r="H1929" s="1">
        <v>113</v>
      </c>
      <c r="I1929" s="1">
        <v>16.79</v>
      </c>
      <c r="J1929" s="1">
        <v>6</v>
      </c>
      <c r="K1929" s="1" t="s">
        <v>24</v>
      </c>
      <c r="L1929" s="1" t="s">
        <v>24</v>
      </c>
      <c r="M1929" s="1">
        <v>8</v>
      </c>
      <c r="N1929" s="1" t="s">
        <v>49</v>
      </c>
      <c r="O1929" s="1">
        <v>2176663</v>
      </c>
      <c r="P1929" s="1">
        <f t="shared" ref="P1929:P1992" si="434">IF(E1929="Seed", 1,
 IF(E1929="Series A", 2,
 IF(E1929="Series B", 3,
 IF(E1929="Series C", 4,
 IF(E1929="IPO", 5, "")))))</f>
        <v>2</v>
      </c>
      <c r="Q1929" s="1">
        <f t="shared" si="421"/>
        <v>10</v>
      </c>
      <c r="R1929" s="5">
        <f t="shared" si="422"/>
        <v>0.18696883852691218</v>
      </c>
      <c r="S1929" s="6">
        <f t="shared" si="423"/>
        <v>64022.662889518411</v>
      </c>
      <c r="T1929" s="4">
        <f t="shared" si="424"/>
        <v>0.34242424242424241</v>
      </c>
      <c r="U1929" s="1" t="str">
        <f t="shared" si="425"/>
        <v>Normal</v>
      </c>
      <c r="V1929" s="1" t="str">
        <f t="shared" si="426"/>
        <v>Acquired</v>
      </c>
      <c r="W1929" s="1" t="str">
        <f t="shared" si="427"/>
        <v>¥</v>
      </c>
      <c r="X1929" s="1" t="str">
        <f t="shared" si="428"/>
        <v>¥330M</v>
      </c>
      <c r="Y1929" s="1" t="str">
        <f t="shared" si="429"/>
        <v>¥113M</v>
      </c>
      <c r="Z1929" s="1" t="str">
        <f t="shared" si="430"/>
        <v>¥0</v>
      </c>
      <c r="AA1929" s="1" t="str">
        <f t="shared" si="431"/>
        <v>¥64,023</v>
      </c>
      <c r="AB1929" s="6">
        <f t="shared" si="432"/>
        <v>5335.2219074598679</v>
      </c>
      <c r="AC1929" s="1" t="str">
        <f t="shared" si="433"/>
        <v>Large</v>
      </c>
    </row>
    <row r="1930" spans="1:29">
      <c r="A1930" s="1" t="s">
        <v>792</v>
      </c>
      <c r="B1930" s="1">
        <v>2014</v>
      </c>
      <c r="C1930" s="1" t="s">
        <v>16</v>
      </c>
      <c r="D1930" s="1" t="s">
        <v>102</v>
      </c>
      <c r="E1930" s="1" t="s">
        <v>40</v>
      </c>
      <c r="F1930" s="1">
        <v>256</v>
      </c>
      <c r="G1930" s="1">
        <v>3110</v>
      </c>
      <c r="H1930" s="1">
        <v>143</v>
      </c>
      <c r="I1930" s="1">
        <v>2.21</v>
      </c>
      <c r="J1930" s="1">
        <v>3</v>
      </c>
      <c r="K1930" s="1" t="s">
        <v>24</v>
      </c>
      <c r="L1930" s="1" t="s">
        <v>19</v>
      </c>
      <c r="M1930" s="1">
        <v>36</v>
      </c>
      <c r="N1930" s="1" t="s">
        <v>49</v>
      </c>
      <c r="O1930" s="1">
        <v>2086355</v>
      </c>
      <c r="P1930" s="1">
        <f t="shared" si="434"/>
        <v>3</v>
      </c>
      <c r="Q1930" s="1">
        <f t="shared" si="421"/>
        <v>10</v>
      </c>
      <c r="R1930" s="5">
        <f t="shared" si="422"/>
        <v>8.2315112540192928E-2</v>
      </c>
      <c r="S1930" s="6">
        <f t="shared" si="423"/>
        <v>45980.707395498393</v>
      </c>
      <c r="T1930" s="4">
        <f t="shared" si="424"/>
        <v>0.55859375</v>
      </c>
      <c r="U1930" s="1" t="str">
        <f t="shared" si="425"/>
        <v>Normal</v>
      </c>
      <c r="V1930" s="1" t="str">
        <f t="shared" si="426"/>
        <v>Acquired</v>
      </c>
      <c r="W1930" s="1" t="str">
        <f t="shared" si="427"/>
        <v>$</v>
      </c>
      <c r="X1930" s="1" t="str">
        <f t="shared" si="428"/>
        <v>$256M</v>
      </c>
      <c r="Y1930" s="1" t="str">
        <f t="shared" si="429"/>
        <v>$143M</v>
      </c>
      <c r="Z1930" s="1" t="str">
        <f t="shared" si="430"/>
        <v>$0</v>
      </c>
      <c r="AA1930" s="1" t="str">
        <f t="shared" si="431"/>
        <v>$45,981</v>
      </c>
      <c r="AB1930" s="6">
        <f t="shared" si="432"/>
        <v>3831.7256162915328</v>
      </c>
      <c r="AC1930" s="1" t="str">
        <f t="shared" si="433"/>
        <v>Large</v>
      </c>
    </row>
    <row r="1931" spans="1:29">
      <c r="A1931" s="1" t="s">
        <v>169</v>
      </c>
      <c r="B1931" s="1">
        <v>2014</v>
      </c>
      <c r="C1931" s="1" t="s">
        <v>16</v>
      </c>
      <c r="D1931" s="1" t="s">
        <v>48</v>
      </c>
      <c r="E1931" s="1" t="s">
        <v>28</v>
      </c>
      <c r="F1931" s="1">
        <v>267</v>
      </c>
      <c r="G1931" s="1">
        <v>4484</v>
      </c>
      <c r="H1931" s="1">
        <v>594</v>
      </c>
      <c r="I1931" s="1">
        <v>19.62</v>
      </c>
      <c r="J1931" s="1">
        <v>8</v>
      </c>
      <c r="K1931" s="1" t="s">
        <v>19</v>
      </c>
      <c r="L1931" s="1" t="s">
        <v>24</v>
      </c>
      <c r="M1931" s="1">
        <v>99</v>
      </c>
      <c r="N1931" s="1" t="s">
        <v>29</v>
      </c>
      <c r="O1931" s="1">
        <v>2044039</v>
      </c>
      <c r="P1931" s="1">
        <f t="shared" si="434"/>
        <v>1</v>
      </c>
      <c r="Q1931" s="1">
        <f t="shared" si="421"/>
        <v>10</v>
      </c>
      <c r="R1931" s="5">
        <f t="shared" si="422"/>
        <v>5.9545049063336304E-2</v>
      </c>
      <c r="S1931" s="6">
        <f t="shared" si="423"/>
        <v>132471.00802854594</v>
      </c>
      <c r="T1931" s="4">
        <f t="shared" si="424"/>
        <v>2.2247191011235956</v>
      </c>
      <c r="U1931" s="1" t="str">
        <f t="shared" si="425"/>
        <v>High Performer</v>
      </c>
      <c r="V1931" s="1" t="str">
        <f t="shared" si="426"/>
        <v>IPO</v>
      </c>
      <c r="W1931" s="1" t="str">
        <f t="shared" si="427"/>
        <v>$</v>
      </c>
      <c r="X1931" s="1" t="str">
        <f t="shared" si="428"/>
        <v>$267M</v>
      </c>
      <c r="Y1931" s="1" t="str">
        <f t="shared" si="429"/>
        <v>$594M</v>
      </c>
      <c r="Z1931" s="1" t="str">
        <f t="shared" si="430"/>
        <v>$0</v>
      </c>
      <c r="AA1931" s="1" t="str">
        <f t="shared" si="431"/>
        <v>$1,32,471</v>
      </c>
      <c r="AB1931" s="6">
        <f t="shared" si="432"/>
        <v>11039.250669045496</v>
      </c>
      <c r="AC1931" s="1" t="str">
        <f t="shared" si="433"/>
        <v>Large</v>
      </c>
    </row>
    <row r="1932" spans="1:29">
      <c r="A1932" s="1" t="s">
        <v>916</v>
      </c>
      <c r="B1932" s="1">
        <v>2014</v>
      </c>
      <c r="C1932" s="1" t="s">
        <v>45</v>
      </c>
      <c r="D1932" s="1" t="s">
        <v>48</v>
      </c>
      <c r="E1932" s="1" t="s">
        <v>18</v>
      </c>
      <c r="F1932" s="1">
        <v>392</v>
      </c>
      <c r="G1932" s="1">
        <v>2802</v>
      </c>
      <c r="H1932" s="1">
        <v>238</v>
      </c>
      <c r="I1932" s="1">
        <v>41.52</v>
      </c>
      <c r="J1932" s="1">
        <v>7</v>
      </c>
      <c r="K1932" s="1" t="s">
        <v>24</v>
      </c>
      <c r="L1932" s="1" t="s">
        <v>24</v>
      </c>
      <c r="M1932" s="1">
        <v>47</v>
      </c>
      <c r="N1932" s="1" t="s">
        <v>49</v>
      </c>
      <c r="O1932" s="1">
        <v>2023213</v>
      </c>
      <c r="P1932" s="1">
        <f t="shared" si="434"/>
        <v>2</v>
      </c>
      <c r="Q1932" s="1">
        <f t="shared" si="421"/>
        <v>10</v>
      </c>
      <c r="R1932" s="5">
        <f t="shared" si="422"/>
        <v>0.13990007137758745</v>
      </c>
      <c r="S1932" s="6">
        <f t="shared" si="423"/>
        <v>84939.32905067809</v>
      </c>
      <c r="T1932" s="4">
        <f t="shared" si="424"/>
        <v>0.6071428571428571</v>
      </c>
      <c r="U1932" s="1" t="str">
        <f t="shared" si="425"/>
        <v>Normal</v>
      </c>
      <c r="V1932" s="1" t="str">
        <f t="shared" si="426"/>
        <v>Acquired</v>
      </c>
      <c r="W1932" s="1" t="str">
        <f t="shared" si="427"/>
        <v>A$</v>
      </c>
      <c r="X1932" s="1" t="str">
        <f t="shared" si="428"/>
        <v>A$392M</v>
      </c>
      <c r="Y1932" s="1" t="str">
        <f t="shared" si="429"/>
        <v>A$238M</v>
      </c>
      <c r="Z1932" s="1" t="str">
        <f t="shared" si="430"/>
        <v>A$0</v>
      </c>
      <c r="AA1932" s="1" t="str">
        <f t="shared" si="431"/>
        <v>A$84,939</v>
      </c>
      <c r="AB1932" s="6">
        <f t="shared" si="432"/>
        <v>7078.2774208898409</v>
      </c>
      <c r="AC1932" s="1" t="str">
        <f t="shared" si="433"/>
        <v>Large</v>
      </c>
    </row>
    <row r="1933" spans="1:29">
      <c r="A1933" s="1" t="s">
        <v>3270</v>
      </c>
      <c r="B1933" s="1">
        <v>2014</v>
      </c>
      <c r="C1933" s="1" t="s">
        <v>59</v>
      </c>
      <c r="D1933" s="1" t="s">
        <v>32</v>
      </c>
      <c r="E1933" s="1" t="s">
        <v>37</v>
      </c>
      <c r="F1933" s="1">
        <v>391</v>
      </c>
      <c r="G1933" s="1">
        <v>4489</v>
      </c>
      <c r="H1933" s="1">
        <v>296</v>
      </c>
      <c r="I1933" s="1">
        <v>11.5</v>
      </c>
      <c r="J1933" s="1">
        <v>8</v>
      </c>
      <c r="K1933" s="1" t="s">
        <v>24</v>
      </c>
      <c r="L1933" s="1" t="s">
        <v>19</v>
      </c>
      <c r="M1933" s="1">
        <v>39</v>
      </c>
      <c r="N1933" s="1" t="s">
        <v>49</v>
      </c>
      <c r="O1933" s="1">
        <v>2020233</v>
      </c>
      <c r="P1933" s="1">
        <f t="shared" si="434"/>
        <v>4</v>
      </c>
      <c r="Q1933" s="1">
        <f t="shared" si="421"/>
        <v>10</v>
      </c>
      <c r="R1933" s="5">
        <f t="shared" si="422"/>
        <v>8.7101804410781913E-2</v>
      </c>
      <c r="S1933" s="6">
        <f t="shared" si="423"/>
        <v>65938.961906883487</v>
      </c>
      <c r="T1933" s="4">
        <f t="shared" si="424"/>
        <v>0.75703324808184147</v>
      </c>
      <c r="U1933" s="1" t="str">
        <f t="shared" si="425"/>
        <v>High Performer</v>
      </c>
      <c r="V1933" s="1" t="str">
        <f t="shared" si="426"/>
        <v>Acquired</v>
      </c>
      <c r="W1933" s="1" t="str">
        <f t="shared" si="427"/>
        <v>₹</v>
      </c>
      <c r="X1933" s="1" t="str">
        <f t="shared" si="428"/>
        <v>₹391M</v>
      </c>
      <c r="Y1933" s="1" t="str">
        <f t="shared" si="429"/>
        <v>₹296M</v>
      </c>
      <c r="Z1933" s="1" t="str">
        <f t="shared" si="430"/>
        <v>₹0</v>
      </c>
      <c r="AA1933" s="1" t="str">
        <f t="shared" si="431"/>
        <v>₹65,939</v>
      </c>
      <c r="AB1933" s="6">
        <f t="shared" si="432"/>
        <v>5494.9134922402909</v>
      </c>
      <c r="AC1933" s="1" t="str">
        <f t="shared" si="433"/>
        <v>Large</v>
      </c>
    </row>
    <row r="1934" spans="1:29">
      <c r="A1934" s="1" t="s">
        <v>2440</v>
      </c>
      <c r="B1934" s="1">
        <v>2014</v>
      </c>
      <c r="C1934" s="1" t="s">
        <v>53</v>
      </c>
      <c r="D1934" s="1" t="s">
        <v>95</v>
      </c>
      <c r="E1934" s="1" t="s">
        <v>28</v>
      </c>
      <c r="F1934" s="1">
        <v>298</v>
      </c>
      <c r="G1934" s="1">
        <v>2733</v>
      </c>
      <c r="H1934" s="1">
        <v>986</v>
      </c>
      <c r="I1934" s="1">
        <v>11.97</v>
      </c>
      <c r="J1934" s="1">
        <v>2</v>
      </c>
      <c r="K1934" s="1" t="s">
        <v>19</v>
      </c>
      <c r="L1934" s="1" t="s">
        <v>24</v>
      </c>
      <c r="M1934" s="1">
        <v>81</v>
      </c>
      <c r="N1934" s="1" t="s">
        <v>49</v>
      </c>
      <c r="O1934" s="1">
        <v>2011658</v>
      </c>
      <c r="P1934" s="1">
        <f t="shared" si="434"/>
        <v>1</v>
      </c>
      <c r="Q1934" s="1">
        <f t="shared" si="421"/>
        <v>10</v>
      </c>
      <c r="R1934" s="5">
        <f t="shared" si="422"/>
        <v>0.10903768752286865</v>
      </c>
      <c r="S1934" s="6">
        <f t="shared" si="423"/>
        <v>360775.70435418951</v>
      </c>
      <c r="T1934" s="4">
        <f t="shared" si="424"/>
        <v>3.3087248322147653</v>
      </c>
      <c r="U1934" s="1" t="str">
        <f t="shared" si="425"/>
        <v>Normal</v>
      </c>
      <c r="V1934" s="1" t="str">
        <f t="shared" si="426"/>
        <v>IPO</v>
      </c>
      <c r="W1934" s="1">
        <f t="shared" si="427"/>
        <v>0</v>
      </c>
      <c r="X1934" s="1" t="str">
        <f t="shared" si="428"/>
        <v>0298M</v>
      </c>
      <c r="Y1934" s="1" t="str">
        <f t="shared" si="429"/>
        <v>0986M</v>
      </c>
      <c r="Z1934" s="1" t="str">
        <f t="shared" si="430"/>
        <v>00</v>
      </c>
      <c r="AA1934" s="1" t="str">
        <f t="shared" si="431"/>
        <v>03,60,776</v>
      </c>
      <c r="AB1934" s="6">
        <f t="shared" si="432"/>
        <v>30064.642029515795</v>
      </c>
      <c r="AC1934" s="1" t="str">
        <f t="shared" si="433"/>
        <v>Large</v>
      </c>
    </row>
    <row r="1935" spans="1:29">
      <c r="A1935" s="1" t="s">
        <v>84</v>
      </c>
      <c r="B1935" s="1">
        <v>2014</v>
      </c>
      <c r="C1935" s="1" t="s">
        <v>31</v>
      </c>
      <c r="D1935" s="1" t="s">
        <v>43</v>
      </c>
      <c r="E1935" s="1" t="s">
        <v>37</v>
      </c>
      <c r="F1935" s="1">
        <v>309</v>
      </c>
      <c r="G1935" s="1">
        <v>935</v>
      </c>
      <c r="H1935" s="1">
        <v>966</v>
      </c>
      <c r="I1935" s="1">
        <v>38.49</v>
      </c>
      <c r="J1935" s="1">
        <v>5</v>
      </c>
      <c r="K1935" s="1" t="s">
        <v>24</v>
      </c>
      <c r="L1935" s="1" t="s">
        <v>19</v>
      </c>
      <c r="M1935" s="1">
        <v>57</v>
      </c>
      <c r="N1935" s="1" t="s">
        <v>25</v>
      </c>
      <c r="O1935" s="1">
        <v>1892366</v>
      </c>
      <c r="P1935" s="1">
        <f t="shared" si="434"/>
        <v>4</v>
      </c>
      <c r="Q1935" s="1">
        <f t="shared" si="421"/>
        <v>10</v>
      </c>
      <c r="R1935" s="5">
        <f t="shared" si="422"/>
        <v>0.33048128342245991</v>
      </c>
      <c r="S1935" s="6">
        <f t="shared" si="423"/>
        <v>1033155.0802139038</v>
      </c>
      <c r="T1935" s="4">
        <f t="shared" si="424"/>
        <v>3.1262135922330097</v>
      </c>
      <c r="U1935" s="1" t="str">
        <f t="shared" si="425"/>
        <v>Normal</v>
      </c>
      <c r="V1935" s="1" t="str">
        <f t="shared" si="426"/>
        <v>Acquired</v>
      </c>
      <c r="W1935" s="1" t="str">
        <f t="shared" si="427"/>
        <v>€</v>
      </c>
      <c r="X1935" s="1" t="str">
        <f t="shared" si="428"/>
        <v>€309M</v>
      </c>
      <c r="Y1935" s="1" t="str">
        <f t="shared" si="429"/>
        <v>€966M</v>
      </c>
      <c r="Z1935" s="1" t="str">
        <f t="shared" si="430"/>
        <v>€0</v>
      </c>
      <c r="AA1935" s="1" t="str">
        <f t="shared" si="431"/>
        <v>€10,33,155</v>
      </c>
      <c r="AB1935" s="6">
        <f t="shared" si="432"/>
        <v>86096.256684491978</v>
      </c>
      <c r="AC1935" s="1" t="str">
        <f t="shared" si="433"/>
        <v>Large</v>
      </c>
    </row>
    <row r="1936" spans="1:29">
      <c r="A1936" s="1" t="s">
        <v>1414</v>
      </c>
      <c r="B1936" s="1">
        <v>2014</v>
      </c>
      <c r="C1936" s="1" t="s">
        <v>45</v>
      </c>
      <c r="D1936" s="1" t="s">
        <v>39</v>
      </c>
      <c r="E1936" s="1" t="s">
        <v>37</v>
      </c>
      <c r="F1936" s="1">
        <v>454</v>
      </c>
      <c r="G1936" s="1">
        <v>2756</v>
      </c>
      <c r="H1936" s="1">
        <v>203</v>
      </c>
      <c r="I1936" s="1">
        <v>47.04</v>
      </c>
      <c r="J1936" s="1">
        <v>7</v>
      </c>
      <c r="K1936" s="1" t="s">
        <v>24</v>
      </c>
      <c r="L1936" s="1" t="s">
        <v>19</v>
      </c>
      <c r="M1936" s="1">
        <v>77</v>
      </c>
      <c r="N1936" s="1" t="s">
        <v>20</v>
      </c>
      <c r="O1936" s="1">
        <v>1866884</v>
      </c>
      <c r="P1936" s="1">
        <f t="shared" si="434"/>
        <v>4</v>
      </c>
      <c r="Q1936" s="1">
        <f t="shared" si="421"/>
        <v>10</v>
      </c>
      <c r="R1936" s="5">
        <f t="shared" si="422"/>
        <v>0.16473149492017417</v>
      </c>
      <c r="S1936" s="6">
        <f t="shared" si="423"/>
        <v>73657.474600870832</v>
      </c>
      <c r="T1936" s="4">
        <f t="shared" si="424"/>
        <v>0.44713656387665196</v>
      </c>
      <c r="U1936" s="1" t="str">
        <f t="shared" si="425"/>
        <v>Normal</v>
      </c>
      <c r="V1936" s="1" t="str">
        <f t="shared" si="426"/>
        <v>Acquired</v>
      </c>
      <c r="W1936" s="1" t="str">
        <f t="shared" si="427"/>
        <v>A$</v>
      </c>
      <c r="X1936" s="1" t="str">
        <f t="shared" si="428"/>
        <v>A$454M</v>
      </c>
      <c r="Y1936" s="1" t="str">
        <f t="shared" si="429"/>
        <v>A$203M</v>
      </c>
      <c r="Z1936" s="1" t="str">
        <f t="shared" si="430"/>
        <v>A$0</v>
      </c>
      <c r="AA1936" s="1" t="str">
        <f t="shared" si="431"/>
        <v>A$73,657</v>
      </c>
      <c r="AB1936" s="6">
        <f t="shared" si="432"/>
        <v>6138.122883405902</v>
      </c>
      <c r="AC1936" s="1" t="str">
        <f t="shared" si="433"/>
        <v>Large</v>
      </c>
    </row>
    <row r="1937" spans="1:29">
      <c r="A1937" s="1" t="s">
        <v>4786</v>
      </c>
      <c r="B1937" s="1">
        <v>2014</v>
      </c>
      <c r="C1937" s="1" t="s">
        <v>16</v>
      </c>
      <c r="D1937" s="1" t="s">
        <v>102</v>
      </c>
      <c r="E1937" s="1" t="s">
        <v>40</v>
      </c>
      <c r="F1937" s="1">
        <v>250</v>
      </c>
      <c r="G1937" s="1">
        <v>2401</v>
      </c>
      <c r="H1937" s="1">
        <v>87</v>
      </c>
      <c r="I1937" s="1">
        <v>46.58</v>
      </c>
      <c r="J1937" s="1">
        <v>4</v>
      </c>
      <c r="K1937" s="1" t="s">
        <v>24</v>
      </c>
      <c r="L1937" s="1" t="s">
        <v>19</v>
      </c>
      <c r="M1937" s="1">
        <v>80</v>
      </c>
      <c r="N1937" s="1" t="s">
        <v>29</v>
      </c>
      <c r="O1937" s="1">
        <v>1776255</v>
      </c>
      <c r="P1937" s="1">
        <f t="shared" si="434"/>
        <v>3</v>
      </c>
      <c r="Q1937" s="1">
        <f t="shared" si="421"/>
        <v>10</v>
      </c>
      <c r="R1937" s="5">
        <f t="shared" si="422"/>
        <v>0.10412328196584757</v>
      </c>
      <c r="S1937" s="6">
        <f t="shared" si="423"/>
        <v>36234.902124114953</v>
      </c>
      <c r="T1937" s="4">
        <f t="shared" si="424"/>
        <v>0.34799999999999998</v>
      </c>
      <c r="U1937" s="1" t="str">
        <f t="shared" si="425"/>
        <v>Normal</v>
      </c>
      <c r="V1937" s="1" t="str">
        <f t="shared" si="426"/>
        <v>Acquired</v>
      </c>
      <c r="W1937" s="1" t="str">
        <f t="shared" si="427"/>
        <v>$</v>
      </c>
      <c r="X1937" s="1" t="str">
        <f t="shared" si="428"/>
        <v>$250M</v>
      </c>
      <c r="Y1937" s="1" t="str">
        <f t="shared" si="429"/>
        <v>$87M</v>
      </c>
      <c r="Z1937" s="1" t="str">
        <f t="shared" si="430"/>
        <v>$0</v>
      </c>
      <c r="AA1937" s="1" t="str">
        <f t="shared" si="431"/>
        <v>$36,235</v>
      </c>
      <c r="AB1937" s="6">
        <f t="shared" si="432"/>
        <v>3019.5751770095794</v>
      </c>
      <c r="AC1937" s="1" t="str">
        <f t="shared" si="433"/>
        <v>Large</v>
      </c>
    </row>
    <row r="1938" spans="1:29">
      <c r="A1938" s="1" t="s">
        <v>5016</v>
      </c>
      <c r="B1938" s="1">
        <v>2014</v>
      </c>
      <c r="C1938" s="1" t="s">
        <v>22</v>
      </c>
      <c r="D1938" s="1" t="s">
        <v>17</v>
      </c>
      <c r="E1938" s="1" t="s">
        <v>18</v>
      </c>
      <c r="F1938" s="1">
        <v>398</v>
      </c>
      <c r="G1938" s="1">
        <v>10</v>
      </c>
      <c r="H1938" s="1">
        <v>751</v>
      </c>
      <c r="I1938" s="1">
        <v>35.21</v>
      </c>
      <c r="J1938" s="1">
        <v>2</v>
      </c>
      <c r="K1938" s="1" t="s">
        <v>24</v>
      </c>
      <c r="L1938" s="1" t="s">
        <v>19</v>
      </c>
      <c r="M1938" s="1">
        <v>7</v>
      </c>
      <c r="N1938" s="1" t="s">
        <v>29</v>
      </c>
      <c r="O1938" s="1">
        <v>1775135</v>
      </c>
      <c r="P1938" s="1">
        <f t="shared" si="434"/>
        <v>2</v>
      </c>
      <c r="Q1938" s="1">
        <f t="shared" si="421"/>
        <v>10</v>
      </c>
      <c r="R1938" s="5">
        <f t="shared" si="422"/>
        <v>39.799999999999997</v>
      </c>
      <c r="S1938" s="6">
        <f t="shared" si="423"/>
        <v>75100000</v>
      </c>
      <c r="T1938" s="4">
        <f t="shared" si="424"/>
        <v>1.8869346733668342</v>
      </c>
      <c r="U1938" s="1" t="str">
        <f t="shared" si="425"/>
        <v>Normal</v>
      </c>
      <c r="V1938" s="1" t="str">
        <f t="shared" si="426"/>
        <v>Acquired</v>
      </c>
      <c r="W1938" s="1" t="str">
        <f t="shared" si="427"/>
        <v>£</v>
      </c>
      <c r="X1938" s="1" t="str">
        <f t="shared" si="428"/>
        <v>£398M</v>
      </c>
      <c r="Y1938" s="1" t="str">
        <f t="shared" si="429"/>
        <v>£751M</v>
      </c>
      <c r="Z1938" s="1" t="str">
        <f t="shared" si="430"/>
        <v>£40</v>
      </c>
      <c r="AA1938" s="1" t="str">
        <f t="shared" si="431"/>
        <v>£7,51,00,000</v>
      </c>
      <c r="AB1938" s="6">
        <f t="shared" si="432"/>
        <v>6258333.333333333</v>
      </c>
      <c r="AC1938" s="1" t="str">
        <f t="shared" si="433"/>
        <v>Large</v>
      </c>
    </row>
    <row r="1939" spans="1:29">
      <c r="A1939" s="1" t="s">
        <v>774</v>
      </c>
      <c r="B1939" s="1">
        <v>2014</v>
      </c>
      <c r="C1939" s="1" t="s">
        <v>53</v>
      </c>
      <c r="D1939" s="1" t="s">
        <v>95</v>
      </c>
      <c r="E1939" s="1" t="s">
        <v>23</v>
      </c>
      <c r="F1939" s="1">
        <v>297</v>
      </c>
      <c r="G1939" s="1">
        <v>1299</v>
      </c>
      <c r="H1939" s="1">
        <v>487</v>
      </c>
      <c r="I1939" s="1">
        <v>39.909999999999997</v>
      </c>
      <c r="J1939" s="1">
        <v>4</v>
      </c>
      <c r="K1939" s="1" t="s">
        <v>24</v>
      </c>
      <c r="L1939" s="1" t="s">
        <v>24</v>
      </c>
      <c r="M1939" s="1">
        <v>63</v>
      </c>
      <c r="N1939" s="1" t="s">
        <v>20</v>
      </c>
      <c r="O1939" s="1">
        <v>1772725</v>
      </c>
      <c r="P1939" s="1">
        <f t="shared" si="434"/>
        <v>5</v>
      </c>
      <c r="Q1939" s="1">
        <f t="shared" si="421"/>
        <v>10</v>
      </c>
      <c r="R1939" s="5">
        <f t="shared" si="422"/>
        <v>0.22863741339491916</v>
      </c>
      <c r="S1939" s="6">
        <f t="shared" si="423"/>
        <v>374903.77213240956</v>
      </c>
      <c r="T1939" s="4">
        <f t="shared" si="424"/>
        <v>1.6397306397306397</v>
      </c>
      <c r="U1939" s="1" t="str">
        <f t="shared" si="425"/>
        <v>Normal</v>
      </c>
      <c r="V1939" s="1" t="str">
        <f t="shared" si="426"/>
        <v>Acquired</v>
      </c>
      <c r="W1939" s="1">
        <f t="shared" si="427"/>
        <v>0</v>
      </c>
      <c r="X1939" s="1" t="str">
        <f t="shared" si="428"/>
        <v>0297M</v>
      </c>
      <c r="Y1939" s="1" t="str">
        <f t="shared" si="429"/>
        <v>0487M</v>
      </c>
      <c r="Z1939" s="1" t="str">
        <f t="shared" si="430"/>
        <v>00</v>
      </c>
      <c r="AA1939" s="1" t="str">
        <f t="shared" si="431"/>
        <v>03,74,904</v>
      </c>
      <c r="AB1939" s="6">
        <f t="shared" si="432"/>
        <v>31241.981011034128</v>
      </c>
      <c r="AC1939" s="1" t="str">
        <f t="shared" si="433"/>
        <v>Large</v>
      </c>
    </row>
    <row r="1940" spans="1:29">
      <c r="A1940" s="1" t="s">
        <v>468</v>
      </c>
      <c r="B1940" s="1">
        <v>2014</v>
      </c>
      <c r="C1940" s="1" t="s">
        <v>31</v>
      </c>
      <c r="D1940" s="1" t="s">
        <v>36</v>
      </c>
      <c r="E1940" s="1" t="s">
        <v>28</v>
      </c>
      <c r="F1940" s="1">
        <v>393</v>
      </c>
      <c r="G1940" s="1">
        <v>4668</v>
      </c>
      <c r="H1940" s="1">
        <v>607</v>
      </c>
      <c r="I1940" s="1">
        <v>11.13</v>
      </c>
      <c r="J1940" s="1">
        <v>7</v>
      </c>
      <c r="K1940" s="1" t="s">
        <v>24</v>
      </c>
      <c r="L1940" s="1" t="s">
        <v>19</v>
      </c>
      <c r="M1940" s="1">
        <v>29</v>
      </c>
      <c r="N1940" s="1" t="s">
        <v>25</v>
      </c>
      <c r="O1940" s="1">
        <v>1753034</v>
      </c>
      <c r="P1940" s="1">
        <f t="shared" si="434"/>
        <v>1</v>
      </c>
      <c r="Q1940" s="1">
        <f t="shared" si="421"/>
        <v>10</v>
      </c>
      <c r="R1940" s="5">
        <f t="shared" si="422"/>
        <v>8.4190231362467866E-2</v>
      </c>
      <c r="S1940" s="6">
        <f t="shared" si="423"/>
        <v>130034.27592116538</v>
      </c>
      <c r="T1940" s="4">
        <f t="shared" si="424"/>
        <v>1.5445292620865141</v>
      </c>
      <c r="U1940" s="1" t="str">
        <f t="shared" si="425"/>
        <v>Normal</v>
      </c>
      <c r="V1940" s="1" t="str">
        <f t="shared" si="426"/>
        <v>Acquired</v>
      </c>
      <c r="W1940" s="1" t="str">
        <f t="shared" si="427"/>
        <v>€</v>
      </c>
      <c r="X1940" s="1" t="str">
        <f t="shared" si="428"/>
        <v>€393M</v>
      </c>
      <c r="Y1940" s="1" t="str">
        <f t="shared" si="429"/>
        <v>€607M</v>
      </c>
      <c r="Z1940" s="1" t="str">
        <f t="shared" si="430"/>
        <v>€0</v>
      </c>
      <c r="AA1940" s="1" t="str">
        <f t="shared" si="431"/>
        <v>€1,30,034</v>
      </c>
      <c r="AB1940" s="6">
        <f t="shared" si="432"/>
        <v>10836.189660097116</v>
      </c>
      <c r="AC1940" s="1" t="str">
        <f t="shared" si="433"/>
        <v>Large</v>
      </c>
    </row>
    <row r="1941" spans="1:29">
      <c r="A1941" s="1" t="s">
        <v>3629</v>
      </c>
      <c r="B1941" s="1">
        <v>2014</v>
      </c>
      <c r="C1941" s="1" t="s">
        <v>16</v>
      </c>
      <c r="D1941" s="1" t="s">
        <v>36</v>
      </c>
      <c r="E1941" s="1" t="s">
        <v>37</v>
      </c>
      <c r="F1941" s="1">
        <v>415</v>
      </c>
      <c r="G1941" s="1">
        <v>2396</v>
      </c>
      <c r="H1941" s="1">
        <v>808</v>
      </c>
      <c r="I1941" s="1">
        <v>2.29</v>
      </c>
      <c r="J1941" s="1">
        <v>8</v>
      </c>
      <c r="K1941" s="1" t="s">
        <v>24</v>
      </c>
      <c r="L1941" s="1" t="s">
        <v>24</v>
      </c>
      <c r="M1941" s="1">
        <v>49</v>
      </c>
      <c r="N1941" s="1" t="s">
        <v>25</v>
      </c>
      <c r="O1941" s="1">
        <v>1712811</v>
      </c>
      <c r="P1941" s="1">
        <f t="shared" si="434"/>
        <v>4</v>
      </c>
      <c r="Q1941" s="1">
        <f t="shared" si="421"/>
        <v>10</v>
      </c>
      <c r="R1941" s="5">
        <f t="shared" si="422"/>
        <v>0.17320534223706177</v>
      </c>
      <c r="S1941" s="6">
        <f t="shared" si="423"/>
        <v>337228.714524207</v>
      </c>
      <c r="T1941" s="4">
        <f t="shared" si="424"/>
        <v>1.9469879518072288</v>
      </c>
      <c r="U1941" s="1" t="str">
        <f t="shared" si="425"/>
        <v>High Performer</v>
      </c>
      <c r="V1941" s="1" t="str">
        <f t="shared" si="426"/>
        <v>Acquired</v>
      </c>
      <c r="W1941" s="1" t="str">
        <f t="shared" si="427"/>
        <v>$</v>
      </c>
      <c r="X1941" s="1" t="str">
        <f t="shared" si="428"/>
        <v>$415M</v>
      </c>
      <c r="Y1941" s="1" t="str">
        <f t="shared" si="429"/>
        <v>$808M</v>
      </c>
      <c r="Z1941" s="1" t="str">
        <f t="shared" si="430"/>
        <v>$0</v>
      </c>
      <c r="AA1941" s="1" t="str">
        <f t="shared" si="431"/>
        <v>$3,37,229</v>
      </c>
      <c r="AB1941" s="6">
        <f t="shared" si="432"/>
        <v>28102.39287701725</v>
      </c>
      <c r="AC1941" s="1" t="str">
        <f t="shared" si="433"/>
        <v>Large</v>
      </c>
    </row>
    <row r="1942" spans="1:29">
      <c r="A1942" s="1" t="s">
        <v>1481</v>
      </c>
      <c r="B1942" s="1">
        <v>2014</v>
      </c>
      <c r="C1942" s="1" t="s">
        <v>35</v>
      </c>
      <c r="D1942" s="1" t="s">
        <v>17</v>
      </c>
      <c r="E1942" s="1" t="s">
        <v>40</v>
      </c>
      <c r="F1942" s="1">
        <v>348</v>
      </c>
      <c r="G1942" s="1">
        <v>3473</v>
      </c>
      <c r="H1942" s="1">
        <v>693</v>
      </c>
      <c r="I1942" s="1">
        <v>43.74</v>
      </c>
      <c r="J1942" s="1">
        <v>6</v>
      </c>
      <c r="K1942" s="1" t="s">
        <v>19</v>
      </c>
      <c r="L1942" s="1" t="s">
        <v>24</v>
      </c>
      <c r="M1942" s="1">
        <v>35</v>
      </c>
      <c r="N1942" s="1" t="s">
        <v>20</v>
      </c>
      <c r="O1942" s="1">
        <v>1669497</v>
      </c>
      <c r="P1942" s="1">
        <f t="shared" si="434"/>
        <v>3</v>
      </c>
      <c r="Q1942" s="1">
        <f t="shared" si="421"/>
        <v>10</v>
      </c>
      <c r="R1942" s="5">
        <f t="shared" si="422"/>
        <v>0.10020155485171321</v>
      </c>
      <c r="S1942" s="6">
        <f t="shared" si="423"/>
        <v>199539.30319608407</v>
      </c>
      <c r="T1942" s="4">
        <f t="shared" si="424"/>
        <v>1.9913793103448276</v>
      </c>
      <c r="U1942" s="1" t="str">
        <f t="shared" si="425"/>
        <v>Normal</v>
      </c>
      <c r="V1942" s="1" t="str">
        <f t="shared" si="426"/>
        <v>IPO</v>
      </c>
      <c r="W1942" s="1" t="str">
        <f t="shared" si="427"/>
        <v>¥</v>
      </c>
      <c r="X1942" s="1" t="str">
        <f t="shared" si="428"/>
        <v>¥348M</v>
      </c>
      <c r="Y1942" s="1" t="str">
        <f t="shared" si="429"/>
        <v>¥693M</v>
      </c>
      <c r="Z1942" s="1" t="str">
        <f t="shared" si="430"/>
        <v>¥0</v>
      </c>
      <c r="AA1942" s="1" t="str">
        <f t="shared" si="431"/>
        <v>¥1,99,539</v>
      </c>
      <c r="AB1942" s="6">
        <f t="shared" si="432"/>
        <v>16628.275266340341</v>
      </c>
      <c r="AC1942" s="1" t="str">
        <f t="shared" si="433"/>
        <v>Large</v>
      </c>
    </row>
    <row r="1943" spans="1:29">
      <c r="A1943" s="1" t="s">
        <v>3687</v>
      </c>
      <c r="B1943" s="1">
        <v>2014</v>
      </c>
      <c r="C1943" s="1" t="s">
        <v>27</v>
      </c>
      <c r="D1943" s="1" t="s">
        <v>102</v>
      </c>
      <c r="E1943" s="1" t="s">
        <v>37</v>
      </c>
      <c r="F1943" s="1">
        <v>476</v>
      </c>
      <c r="G1943" s="1">
        <v>4954</v>
      </c>
      <c r="H1943" s="1">
        <v>704</v>
      </c>
      <c r="I1943" s="1">
        <v>15.89</v>
      </c>
      <c r="J1943" s="1">
        <v>2</v>
      </c>
      <c r="K1943" s="1" t="s">
        <v>19</v>
      </c>
      <c r="L1943" s="1" t="s">
        <v>24</v>
      </c>
      <c r="M1943" s="1">
        <v>98</v>
      </c>
      <c r="N1943" s="1" t="s">
        <v>25</v>
      </c>
      <c r="O1943" s="1">
        <v>1645412</v>
      </c>
      <c r="P1943" s="1">
        <f t="shared" si="434"/>
        <v>4</v>
      </c>
      <c r="Q1943" s="1">
        <f t="shared" si="421"/>
        <v>10</v>
      </c>
      <c r="R1943" s="5">
        <f t="shared" si="422"/>
        <v>9.6083972547436419E-2</v>
      </c>
      <c r="S1943" s="6">
        <f t="shared" si="423"/>
        <v>142107.38796931773</v>
      </c>
      <c r="T1943" s="4">
        <f t="shared" si="424"/>
        <v>1.4789915966386555</v>
      </c>
      <c r="U1943" s="1" t="str">
        <f t="shared" si="425"/>
        <v>Normal</v>
      </c>
      <c r="V1943" s="1" t="str">
        <f t="shared" si="426"/>
        <v>IPO</v>
      </c>
      <c r="W1943" s="1" t="str">
        <f t="shared" si="427"/>
        <v>$</v>
      </c>
      <c r="X1943" s="1" t="str">
        <f t="shared" si="428"/>
        <v>$476M</v>
      </c>
      <c r="Y1943" s="1" t="str">
        <f t="shared" si="429"/>
        <v>$704M</v>
      </c>
      <c r="Z1943" s="1" t="str">
        <f t="shared" si="430"/>
        <v>$0</v>
      </c>
      <c r="AA1943" s="1" t="str">
        <f t="shared" si="431"/>
        <v>$1,42,107</v>
      </c>
      <c r="AB1943" s="6">
        <f t="shared" si="432"/>
        <v>11842.282330776477</v>
      </c>
      <c r="AC1943" s="1" t="str">
        <f t="shared" si="433"/>
        <v>Large</v>
      </c>
    </row>
    <row r="1944" spans="1:29">
      <c r="A1944" s="1" t="s">
        <v>3331</v>
      </c>
      <c r="B1944" s="1">
        <v>2014</v>
      </c>
      <c r="C1944" s="1" t="s">
        <v>22</v>
      </c>
      <c r="D1944" s="1" t="s">
        <v>32</v>
      </c>
      <c r="E1944" s="1" t="s">
        <v>18</v>
      </c>
      <c r="F1944" s="1">
        <v>428</v>
      </c>
      <c r="G1944" s="1">
        <v>1165</v>
      </c>
      <c r="H1944" s="1">
        <v>497</v>
      </c>
      <c r="I1944" s="1">
        <v>44.08</v>
      </c>
      <c r="J1944" s="1">
        <v>1</v>
      </c>
      <c r="K1944" s="1" t="s">
        <v>24</v>
      </c>
      <c r="L1944" s="1" t="s">
        <v>19</v>
      </c>
      <c r="M1944" s="1">
        <v>36</v>
      </c>
      <c r="N1944" s="1" t="s">
        <v>25</v>
      </c>
      <c r="O1944" s="1">
        <v>1611372</v>
      </c>
      <c r="P1944" s="1">
        <f t="shared" si="434"/>
        <v>2</v>
      </c>
      <c r="Q1944" s="1">
        <f t="shared" si="421"/>
        <v>10</v>
      </c>
      <c r="R1944" s="5">
        <f t="shared" si="422"/>
        <v>0.36738197424892705</v>
      </c>
      <c r="S1944" s="6">
        <f t="shared" si="423"/>
        <v>426609.44206008583</v>
      </c>
      <c r="T1944" s="4">
        <f t="shared" si="424"/>
        <v>1.1612149532710281</v>
      </c>
      <c r="U1944" s="1" t="str">
        <f t="shared" si="425"/>
        <v>Normal</v>
      </c>
      <c r="V1944" s="1" t="str">
        <f t="shared" si="426"/>
        <v>Acquired</v>
      </c>
      <c r="W1944" s="1" t="str">
        <f t="shared" si="427"/>
        <v>£</v>
      </c>
      <c r="X1944" s="1" t="str">
        <f t="shared" si="428"/>
        <v>£428M</v>
      </c>
      <c r="Y1944" s="1" t="str">
        <f t="shared" si="429"/>
        <v>£497M</v>
      </c>
      <c r="Z1944" s="1" t="str">
        <f t="shared" si="430"/>
        <v>£0</v>
      </c>
      <c r="AA1944" s="1" t="str">
        <f t="shared" si="431"/>
        <v>£4,26,609</v>
      </c>
      <c r="AB1944" s="6">
        <f t="shared" si="432"/>
        <v>35550.786838340486</v>
      </c>
      <c r="AC1944" s="1" t="str">
        <f t="shared" si="433"/>
        <v>Large</v>
      </c>
    </row>
    <row r="1945" spans="1:29">
      <c r="A1945" s="1" t="s">
        <v>1618</v>
      </c>
      <c r="B1945" s="1">
        <v>2014</v>
      </c>
      <c r="C1945" s="1" t="s">
        <v>16</v>
      </c>
      <c r="D1945" s="1" t="s">
        <v>32</v>
      </c>
      <c r="E1945" s="1" t="s">
        <v>23</v>
      </c>
      <c r="F1945" s="1">
        <v>436</v>
      </c>
      <c r="G1945" s="1">
        <v>557</v>
      </c>
      <c r="H1945" s="1">
        <v>815</v>
      </c>
      <c r="I1945" s="1">
        <v>46.79</v>
      </c>
      <c r="J1945" s="1">
        <v>4</v>
      </c>
      <c r="K1945" s="1" t="s">
        <v>24</v>
      </c>
      <c r="L1945" s="1" t="s">
        <v>24</v>
      </c>
      <c r="M1945" s="1">
        <v>49</v>
      </c>
      <c r="N1945" s="1" t="s">
        <v>33</v>
      </c>
      <c r="O1945" s="1">
        <v>1482558</v>
      </c>
      <c r="P1945" s="1">
        <f t="shared" si="434"/>
        <v>5</v>
      </c>
      <c r="Q1945" s="1">
        <f t="shared" si="421"/>
        <v>10</v>
      </c>
      <c r="R1945" s="5">
        <f t="shared" si="422"/>
        <v>0.78276481149012567</v>
      </c>
      <c r="S1945" s="6">
        <f t="shared" si="423"/>
        <v>1463195.6912028724</v>
      </c>
      <c r="T1945" s="4">
        <f t="shared" si="424"/>
        <v>1.8692660550458715</v>
      </c>
      <c r="U1945" s="1" t="str">
        <f t="shared" si="425"/>
        <v>Normal</v>
      </c>
      <c r="V1945" s="1" t="str">
        <f t="shared" si="426"/>
        <v>Acquired</v>
      </c>
      <c r="W1945" s="1" t="str">
        <f t="shared" si="427"/>
        <v>$</v>
      </c>
      <c r="X1945" s="1" t="str">
        <f t="shared" si="428"/>
        <v>$436M</v>
      </c>
      <c r="Y1945" s="1" t="str">
        <f t="shared" si="429"/>
        <v>$815M</v>
      </c>
      <c r="Z1945" s="1" t="str">
        <f t="shared" si="430"/>
        <v>$1</v>
      </c>
      <c r="AA1945" s="1" t="str">
        <f t="shared" si="431"/>
        <v>$14,63,196</v>
      </c>
      <c r="AB1945" s="6">
        <f t="shared" si="432"/>
        <v>121932.97426690605</v>
      </c>
      <c r="AC1945" s="1" t="str">
        <f t="shared" si="433"/>
        <v>Large</v>
      </c>
    </row>
    <row r="1946" spans="1:29">
      <c r="A1946" s="1" t="s">
        <v>1775</v>
      </c>
      <c r="B1946" s="1">
        <v>2014</v>
      </c>
      <c r="C1946" s="1" t="s">
        <v>45</v>
      </c>
      <c r="D1946" s="1" t="s">
        <v>46</v>
      </c>
      <c r="E1946" s="1" t="s">
        <v>28</v>
      </c>
      <c r="F1946" s="1">
        <v>316</v>
      </c>
      <c r="G1946" s="1">
        <v>3725</v>
      </c>
      <c r="H1946" s="1">
        <v>252</v>
      </c>
      <c r="I1946" s="1">
        <v>27.21</v>
      </c>
      <c r="J1946" s="1">
        <v>4</v>
      </c>
      <c r="K1946" s="1" t="s">
        <v>24</v>
      </c>
      <c r="L1946" s="1" t="s">
        <v>19</v>
      </c>
      <c r="M1946" s="1">
        <v>23</v>
      </c>
      <c r="N1946" s="1" t="s">
        <v>49</v>
      </c>
      <c r="O1946" s="1">
        <v>1436800</v>
      </c>
      <c r="P1946" s="1">
        <f t="shared" si="434"/>
        <v>1</v>
      </c>
      <c r="Q1946" s="1">
        <f t="shared" si="421"/>
        <v>10</v>
      </c>
      <c r="R1946" s="5">
        <f t="shared" si="422"/>
        <v>8.4832214765100666E-2</v>
      </c>
      <c r="S1946" s="6">
        <f t="shared" si="423"/>
        <v>67651.006711409398</v>
      </c>
      <c r="T1946" s="4">
        <f t="shared" si="424"/>
        <v>0.79746835443037978</v>
      </c>
      <c r="U1946" s="1" t="str">
        <f t="shared" si="425"/>
        <v>Normal</v>
      </c>
      <c r="V1946" s="1" t="str">
        <f t="shared" si="426"/>
        <v>Acquired</v>
      </c>
      <c r="W1946" s="1" t="str">
        <f t="shared" si="427"/>
        <v>A$</v>
      </c>
      <c r="X1946" s="1" t="str">
        <f t="shared" si="428"/>
        <v>A$316M</v>
      </c>
      <c r="Y1946" s="1" t="str">
        <f t="shared" si="429"/>
        <v>A$252M</v>
      </c>
      <c r="Z1946" s="1" t="str">
        <f t="shared" si="430"/>
        <v>A$0</v>
      </c>
      <c r="AA1946" s="1" t="str">
        <f t="shared" si="431"/>
        <v>A$67,651</v>
      </c>
      <c r="AB1946" s="6">
        <f t="shared" si="432"/>
        <v>5637.5838926174492</v>
      </c>
      <c r="AC1946" s="1" t="str">
        <f t="shared" si="433"/>
        <v>Large</v>
      </c>
    </row>
    <row r="1947" spans="1:29">
      <c r="A1947" s="1" t="s">
        <v>4021</v>
      </c>
      <c r="B1947" s="1">
        <v>2014</v>
      </c>
      <c r="C1947" s="1" t="s">
        <v>16</v>
      </c>
      <c r="D1947" s="1" t="s">
        <v>43</v>
      </c>
      <c r="E1947" s="1" t="s">
        <v>37</v>
      </c>
      <c r="F1947" s="1">
        <v>273</v>
      </c>
      <c r="G1947" s="1">
        <v>1649</v>
      </c>
      <c r="H1947" s="1">
        <v>820</v>
      </c>
      <c r="I1947" s="1">
        <v>25.01</v>
      </c>
      <c r="J1947" s="1">
        <v>4</v>
      </c>
      <c r="K1947" s="1" t="s">
        <v>24</v>
      </c>
      <c r="L1947" s="1" t="s">
        <v>24</v>
      </c>
      <c r="M1947" s="1">
        <v>32</v>
      </c>
      <c r="N1947" s="1" t="s">
        <v>20</v>
      </c>
      <c r="O1947" s="1">
        <v>1356135</v>
      </c>
      <c r="P1947" s="1">
        <f t="shared" si="434"/>
        <v>4</v>
      </c>
      <c r="Q1947" s="1">
        <f t="shared" si="421"/>
        <v>10</v>
      </c>
      <c r="R1947" s="5">
        <f t="shared" si="422"/>
        <v>0.16555488174651303</v>
      </c>
      <c r="S1947" s="6">
        <f t="shared" si="423"/>
        <v>497271.07337780471</v>
      </c>
      <c r="T1947" s="4">
        <f t="shared" si="424"/>
        <v>3.0036630036630036</v>
      </c>
      <c r="U1947" s="1" t="str">
        <f t="shared" si="425"/>
        <v>Normal</v>
      </c>
      <c r="V1947" s="1" t="str">
        <f t="shared" si="426"/>
        <v>Acquired</v>
      </c>
      <c r="W1947" s="1" t="str">
        <f t="shared" si="427"/>
        <v>$</v>
      </c>
      <c r="X1947" s="1" t="str">
        <f t="shared" si="428"/>
        <v>$273M</v>
      </c>
      <c r="Y1947" s="1" t="str">
        <f t="shared" si="429"/>
        <v>$820M</v>
      </c>
      <c r="Z1947" s="1" t="str">
        <f t="shared" si="430"/>
        <v>$0</v>
      </c>
      <c r="AA1947" s="1" t="str">
        <f t="shared" si="431"/>
        <v>$4,97,271</v>
      </c>
      <c r="AB1947" s="6">
        <f t="shared" si="432"/>
        <v>41439.256114817064</v>
      </c>
      <c r="AC1947" s="1" t="str">
        <f t="shared" si="433"/>
        <v>Large</v>
      </c>
    </row>
    <row r="1948" spans="1:29">
      <c r="A1948" s="1" t="s">
        <v>1127</v>
      </c>
      <c r="B1948" s="1">
        <v>2014</v>
      </c>
      <c r="C1948" s="1" t="s">
        <v>22</v>
      </c>
      <c r="D1948" s="1" t="s">
        <v>36</v>
      </c>
      <c r="E1948" s="1" t="s">
        <v>23</v>
      </c>
      <c r="F1948" s="1">
        <v>388</v>
      </c>
      <c r="G1948" s="1">
        <v>3566</v>
      </c>
      <c r="H1948" s="1">
        <v>1</v>
      </c>
      <c r="I1948" s="1">
        <v>30.64</v>
      </c>
      <c r="J1948" s="1">
        <v>4</v>
      </c>
      <c r="K1948" s="1" t="s">
        <v>19</v>
      </c>
      <c r="L1948" s="1" t="s">
        <v>19</v>
      </c>
      <c r="M1948" s="1">
        <v>16</v>
      </c>
      <c r="N1948" s="1" t="s">
        <v>49</v>
      </c>
      <c r="O1948" s="1">
        <v>1342344</v>
      </c>
      <c r="P1948" s="1">
        <f t="shared" si="434"/>
        <v>5</v>
      </c>
      <c r="Q1948" s="1">
        <f t="shared" si="421"/>
        <v>10</v>
      </c>
      <c r="R1948" s="5">
        <f t="shared" si="422"/>
        <v>0.10880538418395962</v>
      </c>
      <c r="S1948" s="6">
        <f t="shared" si="423"/>
        <v>280.42624789680315</v>
      </c>
      <c r="T1948" s="4">
        <f t="shared" si="424"/>
        <v>2.5773195876288659E-3</v>
      </c>
      <c r="U1948" s="1" t="str">
        <f t="shared" si="425"/>
        <v>Normal</v>
      </c>
      <c r="V1948" s="1" t="str">
        <f t="shared" si="426"/>
        <v>Still Private</v>
      </c>
      <c r="W1948" s="1" t="str">
        <f t="shared" si="427"/>
        <v>£</v>
      </c>
      <c r="X1948" s="1" t="str">
        <f t="shared" si="428"/>
        <v>£388M</v>
      </c>
      <c r="Y1948" s="1" t="str">
        <f t="shared" si="429"/>
        <v>£1M</v>
      </c>
      <c r="Z1948" s="1" t="str">
        <f t="shared" si="430"/>
        <v>£0</v>
      </c>
      <c r="AA1948" s="1" t="str">
        <f t="shared" si="431"/>
        <v>£280</v>
      </c>
      <c r="AB1948" s="6">
        <f t="shared" si="432"/>
        <v>23.368853991400261</v>
      </c>
      <c r="AC1948" s="1" t="str">
        <f t="shared" si="433"/>
        <v>Large</v>
      </c>
    </row>
    <row r="1949" spans="1:29">
      <c r="A1949" s="1" t="s">
        <v>403</v>
      </c>
      <c r="B1949" s="1">
        <v>2014</v>
      </c>
      <c r="C1949" s="1" t="s">
        <v>42</v>
      </c>
      <c r="D1949" s="1" t="s">
        <v>36</v>
      </c>
      <c r="E1949" s="1" t="s">
        <v>18</v>
      </c>
      <c r="F1949" s="1">
        <v>399</v>
      </c>
      <c r="G1949" s="1">
        <v>4231</v>
      </c>
      <c r="H1949" s="1">
        <v>277</v>
      </c>
      <c r="I1949" s="1">
        <v>45.4</v>
      </c>
      <c r="J1949" s="1">
        <v>8</v>
      </c>
      <c r="K1949" s="1" t="s">
        <v>24</v>
      </c>
      <c r="L1949" s="1" t="s">
        <v>19</v>
      </c>
      <c r="M1949" s="1">
        <v>69</v>
      </c>
      <c r="N1949" s="1" t="s">
        <v>49</v>
      </c>
      <c r="O1949" s="1">
        <v>1280316</v>
      </c>
      <c r="P1949" s="1">
        <f t="shared" si="434"/>
        <v>2</v>
      </c>
      <c r="Q1949" s="1">
        <f t="shared" si="421"/>
        <v>10</v>
      </c>
      <c r="R1949" s="5">
        <f t="shared" si="422"/>
        <v>9.4303947057433238E-2</v>
      </c>
      <c r="S1949" s="6">
        <f t="shared" si="423"/>
        <v>65469.156227842119</v>
      </c>
      <c r="T1949" s="4">
        <f t="shared" si="424"/>
        <v>0.69423558897243109</v>
      </c>
      <c r="U1949" s="1" t="str">
        <f t="shared" si="425"/>
        <v>High Performer</v>
      </c>
      <c r="V1949" s="1" t="str">
        <f t="shared" si="426"/>
        <v>Acquired</v>
      </c>
      <c r="W1949" s="1" t="str">
        <f t="shared" si="427"/>
        <v>¥</v>
      </c>
      <c r="X1949" s="1" t="str">
        <f t="shared" si="428"/>
        <v>¥399M</v>
      </c>
      <c r="Y1949" s="1" t="str">
        <f t="shared" si="429"/>
        <v>¥277M</v>
      </c>
      <c r="Z1949" s="1" t="str">
        <f t="shared" si="430"/>
        <v>¥0</v>
      </c>
      <c r="AA1949" s="1" t="str">
        <f t="shared" si="431"/>
        <v>¥65,469</v>
      </c>
      <c r="AB1949" s="6">
        <f t="shared" si="432"/>
        <v>5455.7630189868432</v>
      </c>
      <c r="AC1949" s="1" t="str">
        <f t="shared" si="433"/>
        <v>Large</v>
      </c>
    </row>
    <row r="1950" spans="1:29">
      <c r="A1950" s="1" t="s">
        <v>3693</v>
      </c>
      <c r="B1950" s="1">
        <v>2014</v>
      </c>
      <c r="C1950" s="1" t="s">
        <v>53</v>
      </c>
      <c r="D1950" s="1" t="s">
        <v>43</v>
      </c>
      <c r="E1950" s="1" t="s">
        <v>28</v>
      </c>
      <c r="F1950" s="1">
        <v>231</v>
      </c>
      <c r="G1950" s="1">
        <v>4363</v>
      </c>
      <c r="H1950" s="1">
        <v>325</v>
      </c>
      <c r="I1950" s="1">
        <v>35.840000000000003</v>
      </c>
      <c r="J1950" s="1">
        <v>1</v>
      </c>
      <c r="K1950" s="1" t="s">
        <v>24</v>
      </c>
      <c r="L1950" s="1" t="s">
        <v>24</v>
      </c>
      <c r="M1950" s="1">
        <v>57</v>
      </c>
      <c r="N1950" s="1" t="s">
        <v>49</v>
      </c>
      <c r="O1950" s="1">
        <v>1278212</v>
      </c>
      <c r="P1950" s="1">
        <f t="shared" si="434"/>
        <v>1</v>
      </c>
      <c r="Q1950" s="1">
        <f t="shared" si="421"/>
        <v>10</v>
      </c>
      <c r="R1950" s="5">
        <f t="shared" si="422"/>
        <v>5.2945221178088468E-2</v>
      </c>
      <c r="S1950" s="6">
        <f t="shared" si="423"/>
        <v>74490.029796011921</v>
      </c>
      <c r="T1950" s="4">
        <f t="shared" si="424"/>
        <v>1.4069264069264069</v>
      </c>
      <c r="U1950" s="1" t="str">
        <f t="shared" si="425"/>
        <v>Normal</v>
      </c>
      <c r="V1950" s="1" t="str">
        <f t="shared" si="426"/>
        <v>Acquired</v>
      </c>
      <c r="W1950" s="1">
        <f t="shared" si="427"/>
        <v>0</v>
      </c>
      <c r="X1950" s="1" t="str">
        <f t="shared" si="428"/>
        <v>0231M</v>
      </c>
      <c r="Y1950" s="1" t="str">
        <f t="shared" si="429"/>
        <v>0325M</v>
      </c>
      <c r="Z1950" s="1" t="str">
        <f t="shared" si="430"/>
        <v>00</v>
      </c>
      <c r="AA1950" s="1" t="str">
        <f t="shared" si="431"/>
        <v>074,490</v>
      </c>
      <c r="AB1950" s="6">
        <f t="shared" si="432"/>
        <v>6207.5024830009934</v>
      </c>
      <c r="AC1950" s="1" t="str">
        <f t="shared" si="433"/>
        <v>Large</v>
      </c>
    </row>
    <row r="1951" spans="1:29">
      <c r="A1951" s="1" t="s">
        <v>1571</v>
      </c>
      <c r="B1951" s="1">
        <v>2014</v>
      </c>
      <c r="C1951" s="1" t="s">
        <v>31</v>
      </c>
      <c r="D1951" s="1" t="s">
        <v>43</v>
      </c>
      <c r="E1951" s="1" t="s">
        <v>18</v>
      </c>
      <c r="F1951" s="1">
        <v>448</v>
      </c>
      <c r="G1951" s="1">
        <v>1277</v>
      </c>
      <c r="H1951" s="1">
        <v>200</v>
      </c>
      <c r="I1951" s="1">
        <v>9.99</v>
      </c>
      <c r="J1951" s="1">
        <v>6</v>
      </c>
      <c r="K1951" s="1" t="s">
        <v>24</v>
      </c>
      <c r="L1951" s="1" t="s">
        <v>19</v>
      </c>
      <c r="M1951" s="1">
        <v>55</v>
      </c>
      <c r="N1951" s="1" t="s">
        <v>33</v>
      </c>
      <c r="O1951" s="1">
        <v>1239637</v>
      </c>
      <c r="P1951" s="1">
        <f t="shared" si="434"/>
        <v>2</v>
      </c>
      <c r="Q1951" s="1">
        <f t="shared" si="421"/>
        <v>10</v>
      </c>
      <c r="R1951" s="5">
        <f t="shared" si="422"/>
        <v>0.35082223962411901</v>
      </c>
      <c r="S1951" s="6">
        <f t="shared" si="423"/>
        <v>156617.07126076744</v>
      </c>
      <c r="T1951" s="4">
        <f t="shared" si="424"/>
        <v>0.44642857142857145</v>
      </c>
      <c r="U1951" s="1" t="str">
        <f t="shared" si="425"/>
        <v>Normal</v>
      </c>
      <c r="V1951" s="1" t="str">
        <f t="shared" si="426"/>
        <v>Acquired</v>
      </c>
      <c r="W1951" s="1" t="str">
        <f t="shared" si="427"/>
        <v>€</v>
      </c>
      <c r="X1951" s="1" t="str">
        <f t="shared" si="428"/>
        <v>€448M</v>
      </c>
      <c r="Y1951" s="1" t="str">
        <f t="shared" si="429"/>
        <v>€200M</v>
      </c>
      <c r="Z1951" s="1" t="str">
        <f t="shared" si="430"/>
        <v>€0</v>
      </c>
      <c r="AA1951" s="1" t="str">
        <f t="shared" si="431"/>
        <v>€1,56,617</v>
      </c>
      <c r="AB1951" s="6">
        <f t="shared" si="432"/>
        <v>13051.422605063952</v>
      </c>
      <c r="AC1951" s="1" t="str">
        <f t="shared" si="433"/>
        <v>Large</v>
      </c>
    </row>
    <row r="1952" spans="1:29">
      <c r="A1952" s="1" t="s">
        <v>4752</v>
      </c>
      <c r="B1952" s="1">
        <v>2014</v>
      </c>
      <c r="C1952" s="1" t="s">
        <v>35</v>
      </c>
      <c r="D1952" s="1" t="s">
        <v>36</v>
      </c>
      <c r="E1952" s="1" t="s">
        <v>28</v>
      </c>
      <c r="F1952" s="1">
        <v>479</v>
      </c>
      <c r="G1952" s="1">
        <v>4452</v>
      </c>
      <c r="H1952" s="1">
        <v>321</v>
      </c>
      <c r="I1952" s="1">
        <v>23.01</v>
      </c>
      <c r="J1952" s="1">
        <v>1</v>
      </c>
      <c r="K1952" s="1" t="s">
        <v>19</v>
      </c>
      <c r="L1952" s="1" t="s">
        <v>24</v>
      </c>
      <c r="M1952" s="1">
        <v>47</v>
      </c>
      <c r="N1952" s="1" t="s">
        <v>29</v>
      </c>
      <c r="O1952" s="1">
        <v>1202049</v>
      </c>
      <c r="P1952" s="1">
        <f t="shared" si="434"/>
        <v>1</v>
      </c>
      <c r="Q1952" s="1">
        <f t="shared" si="421"/>
        <v>10</v>
      </c>
      <c r="R1952" s="5">
        <f t="shared" si="422"/>
        <v>0.10759209344115005</v>
      </c>
      <c r="S1952" s="6">
        <f t="shared" si="423"/>
        <v>72102.425876010777</v>
      </c>
      <c r="T1952" s="4">
        <f t="shared" si="424"/>
        <v>0.67014613778705634</v>
      </c>
      <c r="U1952" s="1" t="str">
        <f t="shared" si="425"/>
        <v>Normal</v>
      </c>
      <c r="V1952" s="1" t="str">
        <f t="shared" si="426"/>
        <v>IPO</v>
      </c>
      <c r="W1952" s="1" t="str">
        <f t="shared" si="427"/>
        <v>¥</v>
      </c>
      <c r="X1952" s="1" t="str">
        <f t="shared" si="428"/>
        <v>¥479M</v>
      </c>
      <c r="Y1952" s="1" t="str">
        <f t="shared" si="429"/>
        <v>¥321M</v>
      </c>
      <c r="Z1952" s="1" t="str">
        <f t="shared" si="430"/>
        <v>¥0</v>
      </c>
      <c r="AA1952" s="1" t="str">
        <f t="shared" si="431"/>
        <v>¥72,102</v>
      </c>
      <c r="AB1952" s="6">
        <f t="shared" si="432"/>
        <v>6008.5354896675653</v>
      </c>
      <c r="AC1952" s="1" t="str">
        <f t="shared" si="433"/>
        <v>Large</v>
      </c>
    </row>
    <row r="1953" spans="1:29">
      <c r="A1953" s="1" t="s">
        <v>3318</v>
      </c>
      <c r="B1953" s="1">
        <v>2014</v>
      </c>
      <c r="C1953" s="1" t="s">
        <v>73</v>
      </c>
      <c r="D1953" s="1" t="s">
        <v>39</v>
      </c>
      <c r="E1953" s="1" t="s">
        <v>23</v>
      </c>
      <c r="F1953" s="1">
        <v>316</v>
      </c>
      <c r="G1953" s="1">
        <v>2104</v>
      </c>
      <c r="H1953" s="1">
        <v>511</v>
      </c>
      <c r="I1953" s="1">
        <v>5.27</v>
      </c>
      <c r="J1953" s="1">
        <v>2</v>
      </c>
      <c r="K1953" s="1" t="s">
        <v>24</v>
      </c>
      <c r="L1953" s="1" t="s">
        <v>24</v>
      </c>
      <c r="M1953" s="1">
        <v>44</v>
      </c>
      <c r="N1953" s="1" t="s">
        <v>25</v>
      </c>
      <c r="O1953" s="1">
        <v>1167833</v>
      </c>
      <c r="P1953" s="1">
        <f t="shared" si="434"/>
        <v>5</v>
      </c>
      <c r="Q1953" s="1">
        <f t="shared" si="421"/>
        <v>10</v>
      </c>
      <c r="R1953" s="5">
        <f t="shared" si="422"/>
        <v>0.15019011406844107</v>
      </c>
      <c r="S1953" s="6">
        <f t="shared" si="423"/>
        <v>242870.72243346009</v>
      </c>
      <c r="T1953" s="4">
        <f t="shared" si="424"/>
        <v>1.6170886075949367</v>
      </c>
      <c r="U1953" s="1" t="str">
        <f t="shared" si="425"/>
        <v>Normal</v>
      </c>
      <c r="V1953" s="1" t="str">
        <f t="shared" si="426"/>
        <v>Acquired</v>
      </c>
      <c r="W1953" s="1" t="str">
        <f t="shared" si="427"/>
        <v>€</v>
      </c>
      <c r="X1953" s="1" t="str">
        <f t="shared" si="428"/>
        <v>€316M</v>
      </c>
      <c r="Y1953" s="1" t="str">
        <f t="shared" si="429"/>
        <v>€511M</v>
      </c>
      <c r="Z1953" s="1" t="str">
        <f t="shared" si="430"/>
        <v>€0</v>
      </c>
      <c r="AA1953" s="1" t="str">
        <f t="shared" si="431"/>
        <v>€2,42,871</v>
      </c>
      <c r="AB1953" s="6">
        <f t="shared" si="432"/>
        <v>20239.226869455008</v>
      </c>
      <c r="AC1953" s="1" t="str">
        <f t="shared" si="433"/>
        <v>Large</v>
      </c>
    </row>
    <row r="1954" spans="1:29">
      <c r="A1954" s="1" t="s">
        <v>708</v>
      </c>
      <c r="B1954" s="1">
        <v>2014</v>
      </c>
      <c r="C1954" s="1" t="s">
        <v>35</v>
      </c>
      <c r="D1954" s="1" t="s">
        <v>46</v>
      </c>
      <c r="E1954" s="1" t="s">
        <v>28</v>
      </c>
      <c r="F1954" s="1">
        <v>314</v>
      </c>
      <c r="G1954" s="1">
        <v>120</v>
      </c>
      <c r="H1954" s="1">
        <v>965</v>
      </c>
      <c r="I1954" s="1">
        <v>49.7</v>
      </c>
      <c r="J1954" s="1">
        <v>8</v>
      </c>
      <c r="K1954" s="1" t="s">
        <v>24</v>
      </c>
      <c r="L1954" s="1" t="s">
        <v>24</v>
      </c>
      <c r="M1954" s="1">
        <v>67</v>
      </c>
      <c r="N1954" s="1" t="s">
        <v>25</v>
      </c>
      <c r="O1954" s="1">
        <v>1140357</v>
      </c>
      <c r="P1954" s="1">
        <f t="shared" si="434"/>
        <v>1</v>
      </c>
      <c r="Q1954" s="1">
        <f t="shared" si="421"/>
        <v>10</v>
      </c>
      <c r="R1954" s="5">
        <f t="shared" si="422"/>
        <v>2.6166666666666667</v>
      </c>
      <c r="S1954" s="6">
        <f t="shared" si="423"/>
        <v>8041666.666666667</v>
      </c>
      <c r="T1954" s="4">
        <f t="shared" si="424"/>
        <v>3.073248407643312</v>
      </c>
      <c r="U1954" s="1" t="str">
        <f t="shared" si="425"/>
        <v>High Performer</v>
      </c>
      <c r="V1954" s="1" t="str">
        <f t="shared" si="426"/>
        <v>Acquired</v>
      </c>
      <c r="W1954" s="1" t="str">
        <f t="shared" si="427"/>
        <v>¥</v>
      </c>
      <c r="X1954" s="1" t="str">
        <f t="shared" si="428"/>
        <v>¥314M</v>
      </c>
      <c r="Y1954" s="1" t="str">
        <f t="shared" si="429"/>
        <v>¥965M</v>
      </c>
      <c r="Z1954" s="1" t="str">
        <f t="shared" si="430"/>
        <v>¥3</v>
      </c>
      <c r="AA1954" s="1" t="str">
        <f t="shared" si="431"/>
        <v>¥80,41,667</v>
      </c>
      <c r="AB1954" s="6">
        <f t="shared" si="432"/>
        <v>670138.88888888888</v>
      </c>
      <c r="AC1954" s="1" t="str">
        <f t="shared" si="433"/>
        <v>Large</v>
      </c>
    </row>
    <row r="1955" spans="1:29">
      <c r="A1955" s="1" t="s">
        <v>1366</v>
      </c>
      <c r="B1955" s="1">
        <v>2014</v>
      </c>
      <c r="C1955" s="1" t="s">
        <v>42</v>
      </c>
      <c r="D1955" s="1" t="s">
        <v>36</v>
      </c>
      <c r="E1955" s="1" t="s">
        <v>23</v>
      </c>
      <c r="F1955" s="1">
        <v>375</v>
      </c>
      <c r="G1955" s="1">
        <v>1650</v>
      </c>
      <c r="H1955" s="1">
        <v>944</v>
      </c>
      <c r="I1955" s="1">
        <v>27.3</v>
      </c>
      <c r="J1955" s="1">
        <v>1</v>
      </c>
      <c r="K1955" s="1" t="s">
        <v>19</v>
      </c>
      <c r="L1955" s="1" t="s">
        <v>24</v>
      </c>
      <c r="M1955" s="1">
        <v>97</v>
      </c>
      <c r="N1955" s="1" t="s">
        <v>33</v>
      </c>
      <c r="O1955" s="1">
        <v>1138678</v>
      </c>
      <c r="P1955" s="1">
        <f t="shared" si="434"/>
        <v>5</v>
      </c>
      <c r="Q1955" s="1">
        <f t="shared" si="421"/>
        <v>10</v>
      </c>
      <c r="R1955" s="5">
        <f t="shared" si="422"/>
        <v>0.22727272727272727</v>
      </c>
      <c r="S1955" s="6">
        <f t="shared" si="423"/>
        <v>572121.21212121216</v>
      </c>
      <c r="T1955" s="4">
        <f t="shared" si="424"/>
        <v>2.5173333333333332</v>
      </c>
      <c r="U1955" s="1" t="str">
        <f t="shared" si="425"/>
        <v>Normal</v>
      </c>
      <c r="V1955" s="1" t="str">
        <f t="shared" si="426"/>
        <v>IPO</v>
      </c>
      <c r="W1955" s="1" t="str">
        <f t="shared" si="427"/>
        <v>¥</v>
      </c>
      <c r="X1955" s="1" t="str">
        <f t="shared" si="428"/>
        <v>¥375M</v>
      </c>
      <c r="Y1955" s="1" t="str">
        <f t="shared" si="429"/>
        <v>¥944M</v>
      </c>
      <c r="Z1955" s="1" t="str">
        <f t="shared" si="430"/>
        <v>¥0</v>
      </c>
      <c r="AA1955" s="1" t="str">
        <f t="shared" si="431"/>
        <v>¥5,72,121</v>
      </c>
      <c r="AB1955" s="6">
        <f t="shared" si="432"/>
        <v>47676.767676767675</v>
      </c>
      <c r="AC1955" s="1" t="str">
        <f t="shared" si="433"/>
        <v>Large</v>
      </c>
    </row>
    <row r="1956" spans="1:29">
      <c r="A1956" s="1" t="s">
        <v>2310</v>
      </c>
      <c r="B1956" s="1">
        <v>2014</v>
      </c>
      <c r="C1956" s="1" t="s">
        <v>42</v>
      </c>
      <c r="D1956" s="1" t="s">
        <v>48</v>
      </c>
      <c r="E1956" s="1" t="s">
        <v>40</v>
      </c>
      <c r="F1956" s="1">
        <v>220</v>
      </c>
      <c r="G1956" s="1">
        <v>1074</v>
      </c>
      <c r="H1956" s="1">
        <v>984</v>
      </c>
      <c r="I1956" s="1">
        <v>29.1</v>
      </c>
      <c r="J1956" s="1">
        <v>9</v>
      </c>
      <c r="K1956" s="1" t="s">
        <v>19</v>
      </c>
      <c r="L1956" s="1" t="s">
        <v>19</v>
      </c>
      <c r="M1956" s="1">
        <v>22</v>
      </c>
      <c r="N1956" s="1" t="s">
        <v>29</v>
      </c>
      <c r="O1956" s="1">
        <v>1028204</v>
      </c>
      <c r="P1956" s="1">
        <f t="shared" si="434"/>
        <v>3</v>
      </c>
      <c r="Q1956" s="1">
        <f t="shared" si="421"/>
        <v>10</v>
      </c>
      <c r="R1956" s="5">
        <f t="shared" si="422"/>
        <v>0.2048417132216015</v>
      </c>
      <c r="S1956" s="6">
        <f t="shared" si="423"/>
        <v>916201.1173184358</v>
      </c>
      <c r="T1956" s="4">
        <f t="shared" si="424"/>
        <v>4.4727272727272727</v>
      </c>
      <c r="U1956" s="1" t="str">
        <f t="shared" si="425"/>
        <v>High Performer</v>
      </c>
      <c r="V1956" s="1" t="str">
        <f t="shared" si="426"/>
        <v>Still Private</v>
      </c>
      <c r="W1956" s="1" t="str">
        <f t="shared" si="427"/>
        <v>¥</v>
      </c>
      <c r="X1956" s="1" t="str">
        <f t="shared" si="428"/>
        <v>¥220M</v>
      </c>
      <c r="Y1956" s="1" t="str">
        <f t="shared" si="429"/>
        <v>¥984M</v>
      </c>
      <c r="Z1956" s="1" t="str">
        <f t="shared" si="430"/>
        <v>¥0</v>
      </c>
      <c r="AA1956" s="1" t="str">
        <f t="shared" si="431"/>
        <v>¥9,16,201</v>
      </c>
      <c r="AB1956" s="6">
        <f t="shared" si="432"/>
        <v>76350.093109869646</v>
      </c>
      <c r="AC1956" s="1" t="str">
        <f t="shared" si="433"/>
        <v>Large</v>
      </c>
    </row>
    <row r="1957" spans="1:29">
      <c r="A1957" s="1" t="s">
        <v>4003</v>
      </c>
      <c r="B1957" s="1">
        <v>2014</v>
      </c>
      <c r="C1957" s="1" t="s">
        <v>27</v>
      </c>
      <c r="D1957" s="1" t="s">
        <v>51</v>
      </c>
      <c r="E1957" s="1" t="s">
        <v>23</v>
      </c>
      <c r="F1957" s="1">
        <v>262</v>
      </c>
      <c r="G1957" s="1">
        <v>4899</v>
      </c>
      <c r="H1957" s="1">
        <v>73</v>
      </c>
      <c r="I1957" s="1">
        <v>1.42</v>
      </c>
      <c r="J1957" s="1">
        <v>1</v>
      </c>
      <c r="K1957" s="1" t="s">
        <v>24</v>
      </c>
      <c r="L1957" s="1" t="s">
        <v>24</v>
      </c>
      <c r="M1957" s="1">
        <v>86</v>
      </c>
      <c r="N1957" s="1" t="s">
        <v>20</v>
      </c>
      <c r="O1957" s="1">
        <v>971044</v>
      </c>
      <c r="P1957" s="1">
        <f t="shared" si="434"/>
        <v>5</v>
      </c>
      <c r="Q1957" s="1">
        <f t="shared" si="421"/>
        <v>10</v>
      </c>
      <c r="R1957" s="5">
        <f t="shared" si="422"/>
        <v>5.3480302102469894E-2</v>
      </c>
      <c r="S1957" s="6">
        <f t="shared" si="423"/>
        <v>14901.000204123291</v>
      </c>
      <c r="T1957" s="4">
        <f t="shared" si="424"/>
        <v>0.2786259541984733</v>
      </c>
      <c r="U1957" s="1" t="str">
        <f t="shared" si="425"/>
        <v>Normal</v>
      </c>
      <c r="V1957" s="1" t="str">
        <f t="shared" si="426"/>
        <v>Acquired</v>
      </c>
      <c r="W1957" s="1" t="str">
        <f t="shared" si="427"/>
        <v>$</v>
      </c>
      <c r="X1957" s="1" t="str">
        <f t="shared" si="428"/>
        <v>$262M</v>
      </c>
      <c r="Y1957" s="1" t="str">
        <f t="shared" si="429"/>
        <v>$73M</v>
      </c>
      <c r="Z1957" s="1" t="str">
        <f t="shared" si="430"/>
        <v>$0</v>
      </c>
      <c r="AA1957" s="1" t="str">
        <f t="shared" si="431"/>
        <v>$14,901</v>
      </c>
      <c r="AB1957" s="6">
        <f t="shared" si="432"/>
        <v>1241.7500170102742</v>
      </c>
      <c r="AC1957" s="1" t="str">
        <f t="shared" si="433"/>
        <v>Large</v>
      </c>
    </row>
    <row r="1958" spans="1:29">
      <c r="A1958" s="1" t="s">
        <v>2247</v>
      </c>
      <c r="B1958" s="1">
        <v>2014</v>
      </c>
      <c r="C1958" s="1" t="s">
        <v>42</v>
      </c>
      <c r="D1958" s="1" t="s">
        <v>17</v>
      </c>
      <c r="E1958" s="1" t="s">
        <v>23</v>
      </c>
      <c r="F1958" s="1">
        <v>216</v>
      </c>
      <c r="G1958" s="1">
        <v>417</v>
      </c>
      <c r="H1958" s="1">
        <v>429</v>
      </c>
      <c r="I1958" s="1">
        <v>24.89</v>
      </c>
      <c r="J1958" s="1">
        <v>6</v>
      </c>
      <c r="K1958" s="1" t="s">
        <v>19</v>
      </c>
      <c r="L1958" s="1" t="s">
        <v>19</v>
      </c>
      <c r="M1958" s="1">
        <v>77</v>
      </c>
      <c r="N1958" s="1" t="s">
        <v>20</v>
      </c>
      <c r="O1958" s="1">
        <v>917565</v>
      </c>
      <c r="P1958" s="1">
        <f t="shared" si="434"/>
        <v>5</v>
      </c>
      <c r="Q1958" s="1">
        <f t="shared" si="421"/>
        <v>10</v>
      </c>
      <c r="R1958" s="5">
        <f t="shared" si="422"/>
        <v>0.51798561151079137</v>
      </c>
      <c r="S1958" s="6">
        <f t="shared" si="423"/>
        <v>1028776.9784172662</v>
      </c>
      <c r="T1958" s="4">
        <f t="shared" si="424"/>
        <v>1.9861111111111112</v>
      </c>
      <c r="U1958" s="1" t="str">
        <f t="shared" si="425"/>
        <v>Normal</v>
      </c>
      <c r="V1958" s="1" t="str">
        <f t="shared" si="426"/>
        <v>Still Private</v>
      </c>
      <c r="W1958" s="1" t="str">
        <f t="shared" si="427"/>
        <v>¥</v>
      </c>
      <c r="X1958" s="1" t="str">
        <f t="shared" si="428"/>
        <v>¥216M</v>
      </c>
      <c r="Y1958" s="1" t="str">
        <f t="shared" si="429"/>
        <v>¥429M</v>
      </c>
      <c r="Z1958" s="1" t="str">
        <f t="shared" si="430"/>
        <v>¥1</v>
      </c>
      <c r="AA1958" s="1" t="str">
        <f t="shared" si="431"/>
        <v>¥10,28,777</v>
      </c>
      <c r="AB1958" s="6">
        <f t="shared" si="432"/>
        <v>85731.414868105509</v>
      </c>
      <c r="AC1958" s="1" t="str">
        <f t="shared" si="433"/>
        <v>Large</v>
      </c>
    </row>
    <row r="1959" spans="1:29">
      <c r="A1959" s="1" t="s">
        <v>1025</v>
      </c>
      <c r="B1959" s="1">
        <v>2014</v>
      </c>
      <c r="C1959" s="1" t="s">
        <v>22</v>
      </c>
      <c r="D1959" s="1" t="s">
        <v>32</v>
      </c>
      <c r="E1959" s="1" t="s">
        <v>37</v>
      </c>
      <c r="F1959" s="1">
        <v>385</v>
      </c>
      <c r="G1959" s="1">
        <v>3017</v>
      </c>
      <c r="H1959" s="1">
        <v>362</v>
      </c>
      <c r="I1959" s="1">
        <v>2.2400000000000002</v>
      </c>
      <c r="J1959" s="1">
        <v>2</v>
      </c>
      <c r="K1959" s="1" t="s">
        <v>19</v>
      </c>
      <c r="L1959" s="1" t="s">
        <v>24</v>
      </c>
      <c r="M1959" s="1">
        <v>84</v>
      </c>
      <c r="N1959" s="1" t="s">
        <v>33</v>
      </c>
      <c r="O1959" s="1">
        <v>879740</v>
      </c>
      <c r="P1959" s="1">
        <f t="shared" si="434"/>
        <v>4</v>
      </c>
      <c r="Q1959" s="1">
        <f t="shared" si="421"/>
        <v>10</v>
      </c>
      <c r="R1959" s="5">
        <f t="shared" si="422"/>
        <v>0.12761020881670534</v>
      </c>
      <c r="S1959" s="6">
        <f t="shared" si="423"/>
        <v>119986.74179648657</v>
      </c>
      <c r="T1959" s="4">
        <f t="shared" si="424"/>
        <v>0.94025974025974024</v>
      </c>
      <c r="U1959" s="1" t="str">
        <f t="shared" si="425"/>
        <v>Normal</v>
      </c>
      <c r="V1959" s="1" t="str">
        <f t="shared" si="426"/>
        <v>IPO</v>
      </c>
      <c r="W1959" s="1" t="str">
        <f t="shared" si="427"/>
        <v>£</v>
      </c>
      <c r="X1959" s="1" t="str">
        <f t="shared" si="428"/>
        <v>£385M</v>
      </c>
      <c r="Y1959" s="1" t="str">
        <f t="shared" si="429"/>
        <v>£362M</v>
      </c>
      <c r="Z1959" s="1" t="str">
        <f t="shared" si="430"/>
        <v>£0</v>
      </c>
      <c r="AA1959" s="1" t="str">
        <f t="shared" si="431"/>
        <v>£1,19,987</v>
      </c>
      <c r="AB1959" s="6">
        <f t="shared" si="432"/>
        <v>9998.8951497072139</v>
      </c>
      <c r="AC1959" s="1" t="str">
        <f t="shared" si="433"/>
        <v>Large</v>
      </c>
    </row>
    <row r="1960" spans="1:29">
      <c r="A1960" s="1" t="s">
        <v>4598</v>
      </c>
      <c r="B1960" s="1">
        <v>2014</v>
      </c>
      <c r="C1960" s="1" t="s">
        <v>27</v>
      </c>
      <c r="D1960" s="1" t="s">
        <v>46</v>
      </c>
      <c r="E1960" s="1" t="s">
        <v>23</v>
      </c>
      <c r="F1960" s="1">
        <v>330</v>
      </c>
      <c r="G1960" s="1">
        <v>4483</v>
      </c>
      <c r="H1960" s="1">
        <v>176</v>
      </c>
      <c r="I1960" s="1">
        <v>0.54</v>
      </c>
      <c r="J1960" s="1">
        <v>3</v>
      </c>
      <c r="K1960" s="1" t="s">
        <v>24</v>
      </c>
      <c r="L1960" s="1" t="s">
        <v>19</v>
      </c>
      <c r="M1960" s="1">
        <v>11</v>
      </c>
      <c r="N1960" s="1" t="s">
        <v>33</v>
      </c>
      <c r="O1960" s="1">
        <v>865810</v>
      </c>
      <c r="P1960" s="1">
        <f t="shared" si="434"/>
        <v>5</v>
      </c>
      <c r="Q1960" s="1">
        <f t="shared" si="421"/>
        <v>10</v>
      </c>
      <c r="R1960" s="5">
        <f t="shared" si="422"/>
        <v>7.3611420923488741E-2</v>
      </c>
      <c r="S1960" s="6">
        <f t="shared" si="423"/>
        <v>39259.424492527323</v>
      </c>
      <c r="T1960" s="4">
        <f t="shared" si="424"/>
        <v>0.53333333333333333</v>
      </c>
      <c r="U1960" s="1" t="str">
        <f t="shared" si="425"/>
        <v>Normal</v>
      </c>
      <c r="V1960" s="1" t="str">
        <f t="shared" si="426"/>
        <v>Acquired</v>
      </c>
      <c r="W1960" s="1" t="str">
        <f t="shared" si="427"/>
        <v>$</v>
      </c>
      <c r="X1960" s="1" t="str">
        <f t="shared" si="428"/>
        <v>$330M</v>
      </c>
      <c r="Y1960" s="1" t="str">
        <f t="shared" si="429"/>
        <v>$176M</v>
      </c>
      <c r="Z1960" s="1" t="str">
        <f t="shared" si="430"/>
        <v>$0</v>
      </c>
      <c r="AA1960" s="1" t="str">
        <f t="shared" si="431"/>
        <v>$39,259</v>
      </c>
      <c r="AB1960" s="6">
        <f t="shared" si="432"/>
        <v>3271.6187077106106</v>
      </c>
      <c r="AC1960" s="1" t="str">
        <f t="shared" si="433"/>
        <v>Large</v>
      </c>
    </row>
    <row r="1961" spans="1:29">
      <c r="A1961" s="1" t="s">
        <v>1497</v>
      </c>
      <c r="B1961" s="1">
        <v>2014</v>
      </c>
      <c r="C1961" s="1" t="s">
        <v>35</v>
      </c>
      <c r="D1961" s="1" t="s">
        <v>48</v>
      </c>
      <c r="E1961" s="1" t="s">
        <v>37</v>
      </c>
      <c r="F1961" s="1">
        <v>285</v>
      </c>
      <c r="G1961" s="1">
        <v>3063</v>
      </c>
      <c r="H1961" s="1">
        <v>576</v>
      </c>
      <c r="I1961" s="1">
        <v>7.57</v>
      </c>
      <c r="J1961" s="1">
        <v>2</v>
      </c>
      <c r="K1961" s="1" t="s">
        <v>24</v>
      </c>
      <c r="L1961" s="1" t="s">
        <v>19</v>
      </c>
      <c r="M1961" s="1">
        <v>98</v>
      </c>
      <c r="N1961" s="1" t="s">
        <v>49</v>
      </c>
      <c r="O1961" s="1">
        <v>853812</v>
      </c>
      <c r="P1961" s="1">
        <f t="shared" si="434"/>
        <v>4</v>
      </c>
      <c r="Q1961" s="1">
        <f t="shared" si="421"/>
        <v>10</v>
      </c>
      <c r="R1961" s="5">
        <f t="shared" si="422"/>
        <v>9.3046033300685602E-2</v>
      </c>
      <c r="S1961" s="6">
        <f t="shared" si="423"/>
        <v>188050.93046033301</v>
      </c>
      <c r="T1961" s="4">
        <f t="shared" si="424"/>
        <v>2.0210526315789474</v>
      </c>
      <c r="U1961" s="1" t="str">
        <f t="shared" si="425"/>
        <v>Normal</v>
      </c>
      <c r="V1961" s="1" t="str">
        <f t="shared" si="426"/>
        <v>Acquired</v>
      </c>
      <c r="W1961" s="1" t="str">
        <f t="shared" si="427"/>
        <v>¥</v>
      </c>
      <c r="X1961" s="1" t="str">
        <f t="shared" si="428"/>
        <v>¥285M</v>
      </c>
      <c r="Y1961" s="1" t="str">
        <f t="shared" si="429"/>
        <v>¥576M</v>
      </c>
      <c r="Z1961" s="1" t="str">
        <f t="shared" si="430"/>
        <v>¥0</v>
      </c>
      <c r="AA1961" s="1" t="str">
        <f t="shared" si="431"/>
        <v>¥1,88,051</v>
      </c>
      <c r="AB1961" s="6">
        <f t="shared" si="432"/>
        <v>15670.910871694417</v>
      </c>
      <c r="AC1961" s="1" t="str">
        <f t="shared" si="433"/>
        <v>Large</v>
      </c>
    </row>
    <row r="1962" spans="1:29">
      <c r="A1962" s="1" t="s">
        <v>3679</v>
      </c>
      <c r="B1962" s="1">
        <v>2014</v>
      </c>
      <c r="C1962" s="1" t="s">
        <v>42</v>
      </c>
      <c r="D1962" s="1" t="s">
        <v>95</v>
      </c>
      <c r="E1962" s="1" t="s">
        <v>40</v>
      </c>
      <c r="F1962" s="1">
        <v>329</v>
      </c>
      <c r="G1962" s="1">
        <v>3234</v>
      </c>
      <c r="H1962" s="1">
        <v>495</v>
      </c>
      <c r="I1962" s="1">
        <v>48.48</v>
      </c>
      <c r="J1962" s="1">
        <v>1</v>
      </c>
      <c r="K1962" s="1" t="s">
        <v>19</v>
      </c>
      <c r="L1962" s="1" t="s">
        <v>19</v>
      </c>
      <c r="M1962" s="1">
        <v>78</v>
      </c>
      <c r="N1962" s="1" t="s">
        <v>25</v>
      </c>
      <c r="O1962" s="1">
        <v>743434</v>
      </c>
      <c r="P1962" s="1">
        <f t="shared" si="434"/>
        <v>3</v>
      </c>
      <c r="Q1962" s="1">
        <f t="shared" si="421"/>
        <v>10</v>
      </c>
      <c r="R1962" s="5">
        <f t="shared" si="422"/>
        <v>0.10173160173160173</v>
      </c>
      <c r="S1962" s="6">
        <f t="shared" si="423"/>
        <v>153061.22448979592</v>
      </c>
      <c r="T1962" s="4">
        <f t="shared" si="424"/>
        <v>1.5045592705167172</v>
      </c>
      <c r="U1962" s="1" t="str">
        <f t="shared" si="425"/>
        <v>Normal</v>
      </c>
      <c r="V1962" s="1" t="str">
        <f t="shared" si="426"/>
        <v>Still Private</v>
      </c>
      <c r="W1962" s="1" t="str">
        <f t="shared" si="427"/>
        <v>¥</v>
      </c>
      <c r="X1962" s="1" t="str">
        <f t="shared" si="428"/>
        <v>¥329M</v>
      </c>
      <c r="Y1962" s="1" t="str">
        <f t="shared" si="429"/>
        <v>¥495M</v>
      </c>
      <c r="Z1962" s="1" t="str">
        <f t="shared" si="430"/>
        <v>¥0</v>
      </c>
      <c r="AA1962" s="1" t="str">
        <f t="shared" si="431"/>
        <v>¥1,53,061</v>
      </c>
      <c r="AB1962" s="6">
        <f t="shared" si="432"/>
        <v>12755.102040816326</v>
      </c>
      <c r="AC1962" s="1" t="str">
        <f t="shared" si="433"/>
        <v>Large</v>
      </c>
    </row>
    <row r="1963" spans="1:29">
      <c r="A1963" s="1" t="s">
        <v>704</v>
      </c>
      <c r="B1963" s="1">
        <v>2014</v>
      </c>
      <c r="C1963" s="1" t="s">
        <v>73</v>
      </c>
      <c r="D1963" s="1" t="s">
        <v>39</v>
      </c>
      <c r="E1963" s="1" t="s">
        <v>37</v>
      </c>
      <c r="F1963" s="1">
        <v>344</v>
      </c>
      <c r="G1963" s="1">
        <v>4132</v>
      </c>
      <c r="H1963" s="1">
        <v>93</v>
      </c>
      <c r="I1963" s="1">
        <v>35.72</v>
      </c>
      <c r="J1963" s="1">
        <v>9</v>
      </c>
      <c r="K1963" s="1" t="s">
        <v>24</v>
      </c>
      <c r="L1963" s="1" t="s">
        <v>24</v>
      </c>
      <c r="M1963" s="1">
        <v>70</v>
      </c>
      <c r="N1963" s="1" t="s">
        <v>25</v>
      </c>
      <c r="O1963" s="1">
        <v>645253</v>
      </c>
      <c r="P1963" s="1">
        <f t="shared" si="434"/>
        <v>4</v>
      </c>
      <c r="Q1963" s="1">
        <f t="shared" si="421"/>
        <v>10</v>
      </c>
      <c r="R1963" s="5">
        <f t="shared" si="422"/>
        <v>8.325266214908035E-2</v>
      </c>
      <c r="S1963" s="6">
        <f t="shared" si="423"/>
        <v>22507.260406582769</v>
      </c>
      <c r="T1963" s="4">
        <f t="shared" si="424"/>
        <v>0.27034883720930231</v>
      </c>
      <c r="U1963" s="1" t="str">
        <f t="shared" si="425"/>
        <v>High Performer</v>
      </c>
      <c r="V1963" s="1" t="str">
        <f t="shared" si="426"/>
        <v>Acquired</v>
      </c>
      <c r="W1963" s="1" t="str">
        <f t="shared" si="427"/>
        <v>€</v>
      </c>
      <c r="X1963" s="1" t="str">
        <f t="shared" si="428"/>
        <v>€344M</v>
      </c>
      <c r="Y1963" s="1" t="str">
        <f t="shared" si="429"/>
        <v>€93M</v>
      </c>
      <c r="Z1963" s="1" t="str">
        <f t="shared" si="430"/>
        <v>€0</v>
      </c>
      <c r="AA1963" s="1" t="str">
        <f t="shared" si="431"/>
        <v>€22,507</v>
      </c>
      <c r="AB1963" s="6">
        <f t="shared" si="432"/>
        <v>1875.6050338818975</v>
      </c>
      <c r="AC1963" s="1" t="str">
        <f t="shared" si="433"/>
        <v>Large</v>
      </c>
    </row>
    <row r="1964" spans="1:29">
      <c r="A1964" s="1" t="s">
        <v>3225</v>
      </c>
      <c r="B1964" s="1">
        <v>2014</v>
      </c>
      <c r="C1964" s="1" t="s">
        <v>27</v>
      </c>
      <c r="D1964" s="1" t="s">
        <v>17</v>
      </c>
      <c r="E1964" s="1" t="s">
        <v>28</v>
      </c>
      <c r="F1964" s="1">
        <v>340</v>
      </c>
      <c r="G1964" s="1">
        <v>997</v>
      </c>
      <c r="H1964" s="1">
        <v>93</v>
      </c>
      <c r="I1964" s="1">
        <v>33.5</v>
      </c>
      <c r="J1964" s="1">
        <v>2</v>
      </c>
      <c r="K1964" s="1" t="s">
        <v>24</v>
      </c>
      <c r="L1964" s="1" t="s">
        <v>24</v>
      </c>
      <c r="M1964" s="1">
        <v>34</v>
      </c>
      <c r="N1964" s="1" t="s">
        <v>49</v>
      </c>
      <c r="O1964" s="1">
        <v>638989</v>
      </c>
      <c r="P1964" s="1">
        <f t="shared" si="434"/>
        <v>1</v>
      </c>
      <c r="Q1964" s="1">
        <f t="shared" si="421"/>
        <v>10</v>
      </c>
      <c r="R1964" s="5">
        <f t="shared" si="422"/>
        <v>0.34102306920762288</v>
      </c>
      <c r="S1964" s="6">
        <f t="shared" si="423"/>
        <v>93279.839518555673</v>
      </c>
      <c r="T1964" s="4">
        <f t="shared" si="424"/>
        <v>0.27352941176470591</v>
      </c>
      <c r="U1964" s="1" t="str">
        <f t="shared" si="425"/>
        <v>Normal</v>
      </c>
      <c r="V1964" s="1" t="str">
        <f t="shared" si="426"/>
        <v>Acquired</v>
      </c>
      <c r="W1964" s="1" t="str">
        <f t="shared" si="427"/>
        <v>$</v>
      </c>
      <c r="X1964" s="1" t="str">
        <f t="shared" si="428"/>
        <v>$340M</v>
      </c>
      <c r="Y1964" s="1" t="str">
        <f t="shared" si="429"/>
        <v>$93M</v>
      </c>
      <c r="Z1964" s="1" t="str">
        <f t="shared" si="430"/>
        <v>$0</v>
      </c>
      <c r="AA1964" s="1" t="str">
        <f t="shared" si="431"/>
        <v>$93,280</v>
      </c>
      <c r="AB1964" s="6">
        <f t="shared" si="432"/>
        <v>7773.3199598796391</v>
      </c>
      <c r="AC1964" s="1" t="str">
        <f t="shared" si="433"/>
        <v>Large</v>
      </c>
    </row>
    <row r="1965" spans="1:29">
      <c r="A1965" s="1" t="s">
        <v>30</v>
      </c>
      <c r="B1965" s="1">
        <v>2014</v>
      </c>
      <c r="C1965" s="1" t="s">
        <v>31</v>
      </c>
      <c r="D1965" s="1" t="s">
        <v>32</v>
      </c>
      <c r="E1965" s="1" t="s">
        <v>28</v>
      </c>
      <c r="F1965" s="1">
        <v>404</v>
      </c>
      <c r="G1965" s="1">
        <v>1011</v>
      </c>
      <c r="H1965" s="1">
        <v>907</v>
      </c>
      <c r="I1965" s="1">
        <v>17.12</v>
      </c>
      <c r="J1965" s="1">
        <v>7</v>
      </c>
      <c r="K1965" s="1" t="s">
        <v>24</v>
      </c>
      <c r="L1965" s="1" t="s">
        <v>24</v>
      </c>
      <c r="M1965" s="1">
        <v>26</v>
      </c>
      <c r="N1965" s="1" t="s">
        <v>33</v>
      </c>
      <c r="O1965" s="1">
        <v>630421</v>
      </c>
      <c r="P1965" s="1">
        <f t="shared" si="434"/>
        <v>1</v>
      </c>
      <c r="Q1965" s="1">
        <f t="shared" si="421"/>
        <v>10</v>
      </c>
      <c r="R1965" s="5">
        <f t="shared" si="422"/>
        <v>0.39960435212660733</v>
      </c>
      <c r="S1965" s="6">
        <f t="shared" si="423"/>
        <v>897131.55291790306</v>
      </c>
      <c r="T1965" s="4">
        <f t="shared" si="424"/>
        <v>2.245049504950495</v>
      </c>
      <c r="U1965" s="1" t="str">
        <f t="shared" si="425"/>
        <v>Normal</v>
      </c>
      <c r="V1965" s="1" t="str">
        <f t="shared" si="426"/>
        <v>Acquired</v>
      </c>
      <c r="W1965" s="1" t="str">
        <f t="shared" si="427"/>
        <v>€</v>
      </c>
      <c r="X1965" s="1" t="str">
        <f t="shared" si="428"/>
        <v>€404M</v>
      </c>
      <c r="Y1965" s="1" t="str">
        <f t="shared" si="429"/>
        <v>€907M</v>
      </c>
      <c r="Z1965" s="1" t="str">
        <f t="shared" si="430"/>
        <v>€0</v>
      </c>
      <c r="AA1965" s="1" t="str">
        <f t="shared" si="431"/>
        <v>€8,97,132</v>
      </c>
      <c r="AB1965" s="6">
        <f t="shared" si="432"/>
        <v>74760.962743158583</v>
      </c>
      <c r="AC1965" s="1" t="str">
        <f t="shared" si="433"/>
        <v>Large</v>
      </c>
    </row>
    <row r="1966" spans="1:29">
      <c r="A1966" s="1" t="s">
        <v>2273</v>
      </c>
      <c r="B1966" s="1">
        <v>2014</v>
      </c>
      <c r="C1966" s="1" t="s">
        <v>27</v>
      </c>
      <c r="D1966" s="1" t="s">
        <v>102</v>
      </c>
      <c r="E1966" s="1" t="s">
        <v>40</v>
      </c>
      <c r="F1966" s="1">
        <v>356</v>
      </c>
      <c r="G1966" s="1">
        <v>817</v>
      </c>
      <c r="H1966" s="1">
        <v>699</v>
      </c>
      <c r="I1966" s="1">
        <v>19.989999999999998</v>
      </c>
      <c r="J1966" s="1">
        <v>4</v>
      </c>
      <c r="K1966" s="1" t="s">
        <v>19</v>
      </c>
      <c r="L1966" s="1" t="s">
        <v>24</v>
      </c>
      <c r="M1966" s="1">
        <v>50</v>
      </c>
      <c r="N1966" s="1" t="s">
        <v>33</v>
      </c>
      <c r="O1966" s="1">
        <v>621777</v>
      </c>
      <c r="P1966" s="1">
        <f t="shared" si="434"/>
        <v>3</v>
      </c>
      <c r="Q1966" s="1">
        <f t="shared" si="421"/>
        <v>10</v>
      </c>
      <c r="R1966" s="5">
        <f t="shared" si="422"/>
        <v>0.43574051407588738</v>
      </c>
      <c r="S1966" s="6">
        <f t="shared" si="423"/>
        <v>855569.1554467564</v>
      </c>
      <c r="T1966" s="4">
        <f t="shared" si="424"/>
        <v>1.9634831460674158</v>
      </c>
      <c r="U1966" s="1" t="str">
        <f t="shared" si="425"/>
        <v>Normal</v>
      </c>
      <c r="V1966" s="1" t="str">
        <f t="shared" si="426"/>
        <v>IPO</v>
      </c>
      <c r="W1966" s="1" t="str">
        <f t="shared" si="427"/>
        <v>$</v>
      </c>
      <c r="X1966" s="1" t="str">
        <f t="shared" si="428"/>
        <v>$356M</v>
      </c>
      <c r="Y1966" s="1" t="str">
        <f t="shared" si="429"/>
        <v>$699M</v>
      </c>
      <c r="Z1966" s="1" t="str">
        <f t="shared" si="430"/>
        <v>$0</v>
      </c>
      <c r="AA1966" s="1" t="str">
        <f t="shared" si="431"/>
        <v>$8,55,569</v>
      </c>
      <c r="AB1966" s="6">
        <f t="shared" si="432"/>
        <v>71297.429620563038</v>
      </c>
      <c r="AC1966" s="1" t="str">
        <f t="shared" si="433"/>
        <v>Large</v>
      </c>
    </row>
    <row r="1967" spans="1:29">
      <c r="A1967" s="1" t="s">
        <v>485</v>
      </c>
      <c r="B1967" s="1">
        <v>2014</v>
      </c>
      <c r="C1967" s="1" t="s">
        <v>45</v>
      </c>
      <c r="D1967" s="1" t="s">
        <v>95</v>
      </c>
      <c r="E1967" s="1" t="s">
        <v>37</v>
      </c>
      <c r="F1967" s="1">
        <v>419</v>
      </c>
      <c r="G1967" s="1">
        <v>3055</v>
      </c>
      <c r="H1967" s="1">
        <v>550</v>
      </c>
      <c r="I1967" s="1">
        <v>27.16</v>
      </c>
      <c r="J1967" s="1">
        <v>7</v>
      </c>
      <c r="K1967" s="1" t="s">
        <v>19</v>
      </c>
      <c r="L1967" s="1" t="s">
        <v>19</v>
      </c>
      <c r="M1967" s="1">
        <v>42</v>
      </c>
      <c r="N1967" s="1" t="s">
        <v>33</v>
      </c>
      <c r="O1967" s="1">
        <v>611473</v>
      </c>
      <c r="P1967" s="1">
        <f t="shared" si="434"/>
        <v>4</v>
      </c>
      <c r="Q1967" s="1">
        <f t="shared" si="421"/>
        <v>10</v>
      </c>
      <c r="R1967" s="5">
        <f t="shared" si="422"/>
        <v>0.13715220949263501</v>
      </c>
      <c r="S1967" s="6">
        <f t="shared" si="423"/>
        <v>180032.73322422258</v>
      </c>
      <c r="T1967" s="4">
        <f t="shared" si="424"/>
        <v>1.3126491646778042</v>
      </c>
      <c r="U1967" s="1" t="str">
        <f t="shared" si="425"/>
        <v>Normal</v>
      </c>
      <c r="V1967" s="1" t="str">
        <f t="shared" si="426"/>
        <v>Still Private</v>
      </c>
      <c r="W1967" s="1" t="str">
        <f t="shared" si="427"/>
        <v>A$</v>
      </c>
      <c r="X1967" s="1" t="str">
        <f t="shared" si="428"/>
        <v>A$419M</v>
      </c>
      <c r="Y1967" s="1" t="str">
        <f t="shared" si="429"/>
        <v>A$550M</v>
      </c>
      <c r="Z1967" s="1" t="str">
        <f t="shared" si="430"/>
        <v>A$0</v>
      </c>
      <c r="AA1967" s="1" t="str">
        <f t="shared" si="431"/>
        <v>A$1,80,033</v>
      </c>
      <c r="AB1967" s="6">
        <f t="shared" si="432"/>
        <v>15002.727768685216</v>
      </c>
      <c r="AC1967" s="1" t="str">
        <f t="shared" si="433"/>
        <v>Large</v>
      </c>
    </row>
    <row r="1968" spans="1:29">
      <c r="A1968" s="1" t="s">
        <v>2842</v>
      </c>
      <c r="B1968" s="1">
        <v>2014</v>
      </c>
      <c r="C1968" s="1" t="s">
        <v>45</v>
      </c>
      <c r="D1968" s="1" t="s">
        <v>51</v>
      </c>
      <c r="E1968" s="1" t="s">
        <v>37</v>
      </c>
      <c r="F1968" s="1">
        <v>280</v>
      </c>
      <c r="G1968" s="1">
        <v>2620</v>
      </c>
      <c r="H1968" s="1">
        <v>748</v>
      </c>
      <c r="I1968" s="1">
        <v>11.23</v>
      </c>
      <c r="J1968" s="1">
        <v>3</v>
      </c>
      <c r="K1968" s="1" t="s">
        <v>19</v>
      </c>
      <c r="L1968" s="1" t="s">
        <v>24</v>
      </c>
      <c r="M1968" s="1">
        <v>44</v>
      </c>
      <c r="N1968" s="1" t="s">
        <v>25</v>
      </c>
      <c r="O1968" s="1">
        <v>605935</v>
      </c>
      <c r="P1968" s="1">
        <f t="shared" si="434"/>
        <v>4</v>
      </c>
      <c r="Q1968" s="1">
        <f t="shared" si="421"/>
        <v>10</v>
      </c>
      <c r="R1968" s="5">
        <f t="shared" si="422"/>
        <v>0.10687022900763359</v>
      </c>
      <c r="S1968" s="6">
        <f t="shared" si="423"/>
        <v>285496.18320610689</v>
      </c>
      <c r="T1968" s="4">
        <f t="shared" si="424"/>
        <v>2.6714285714285713</v>
      </c>
      <c r="U1968" s="1" t="str">
        <f t="shared" si="425"/>
        <v>Normal</v>
      </c>
      <c r="V1968" s="1" t="str">
        <f t="shared" si="426"/>
        <v>IPO</v>
      </c>
      <c r="W1968" s="1" t="str">
        <f t="shared" si="427"/>
        <v>A$</v>
      </c>
      <c r="X1968" s="1" t="str">
        <f t="shared" si="428"/>
        <v>A$280M</v>
      </c>
      <c r="Y1968" s="1" t="str">
        <f t="shared" si="429"/>
        <v>A$748M</v>
      </c>
      <c r="Z1968" s="1" t="str">
        <f t="shared" si="430"/>
        <v>A$0</v>
      </c>
      <c r="AA1968" s="1" t="str">
        <f t="shared" si="431"/>
        <v>A$2,85,496</v>
      </c>
      <c r="AB1968" s="6">
        <f t="shared" si="432"/>
        <v>23791.348600508907</v>
      </c>
      <c r="AC1968" s="1" t="str">
        <f t="shared" si="433"/>
        <v>Large</v>
      </c>
    </row>
    <row r="1969" spans="1:29">
      <c r="A1969" s="1" t="s">
        <v>2416</v>
      </c>
      <c r="B1969" s="1">
        <v>2014</v>
      </c>
      <c r="C1969" s="1" t="s">
        <v>27</v>
      </c>
      <c r="D1969" s="1" t="s">
        <v>46</v>
      </c>
      <c r="E1969" s="1" t="s">
        <v>37</v>
      </c>
      <c r="F1969" s="1">
        <v>336</v>
      </c>
      <c r="G1969" s="1">
        <v>4343</v>
      </c>
      <c r="H1969" s="1">
        <v>524</v>
      </c>
      <c r="I1969" s="1">
        <v>17.23</v>
      </c>
      <c r="J1969" s="1">
        <v>7</v>
      </c>
      <c r="K1969" s="1" t="s">
        <v>19</v>
      </c>
      <c r="L1969" s="1" t="s">
        <v>24</v>
      </c>
      <c r="M1969" s="1">
        <v>36</v>
      </c>
      <c r="N1969" s="1" t="s">
        <v>33</v>
      </c>
      <c r="O1969" s="1">
        <v>520974</v>
      </c>
      <c r="P1969" s="1">
        <f t="shared" si="434"/>
        <v>4</v>
      </c>
      <c r="Q1969" s="1">
        <f t="shared" si="421"/>
        <v>10</v>
      </c>
      <c r="R1969" s="5">
        <f t="shared" si="422"/>
        <v>7.7365876122495972E-2</v>
      </c>
      <c r="S1969" s="6">
        <f t="shared" si="423"/>
        <v>120653.92585770205</v>
      </c>
      <c r="T1969" s="4">
        <f t="shared" si="424"/>
        <v>1.5595238095238095</v>
      </c>
      <c r="U1969" s="1" t="str">
        <f t="shared" si="425"/>
        <v>Normal</v>
      </c>
      <c r="V1969" s="1" t="str">
        <f t="shared" si="426"/>
        <v>IPO</v>
      </c>
      <c r="W1969" s="1" t="str">
        <f t="shared" si="427"/>
        <v>$</v>
      </c>
      <c r="X1969" s="1" t="str">
        <f t="shared" si="428"/>
        <v>$336M</v>
      </c>
      <c r="Y1969" s="1" t="str">
        <f t="shared" si="429"/>
        <v>$524M</v>
      </c>
      <c r="Z1969" s="1" t="str">
        <f t="shared" si="430"/>
        <v>$0</v>
      </c>
      <c r="AA1969" s="1" t="str">
        <f t="shared" si="431"/>
        <v>$1,20,654</v>
      </c>
      <c r="AB1969" s="6">
        <f t="shared" si="432"/>
        <v>10054.493821475171</v>
      </c>
      <c r="AC1969" s="1" t="str">
        <f t="shared" si="433"/>
        <v>Large</v>
      </c>
    </row>
    <row r="1970" spans="1:29">
      <c r="A1970" s="1" t="s">
        <v>1264</v>
      </c>
      <c r="B1970" s="1">
        <v>2014</v>
      </c>
      <c r="C1970" s="1" t="s">
        <v>16</v>
      </c>
      <c r="D1970" s="1" t="s">
        <v>51</v>
      </c>
      <c r="E1970" s="1" t="s">
        <v>23</v>
      </c>
      <c r="F1970" s="1">
        <v>433</v>
      </c>
      <c r="G1970" s="1">
        <v>421</v>
      </c>
      <c r="H1970" s="1">
        <v>429</v>
      </c>
      <c r="I1970" s="1">
        <v>9.49</v>
      </c>
      <c r="J1970" s="1">
        <v>9</v>
      </c>
      <c r="K1970" s="1" t="s">
        <v>24</v>
      </c>
      <c r="L1970" s="1" t="s">
        <v>19</v>
      </c>
      <c r="M1970" s="1">
        <v>8</v>
      </c>
      <c r="N1970" s="1" t="s">
        <v>33</v>
      </c>
      <c r="O1970" s="1">
        <v>510291</v>
      </c>
      <c r="P1970" s="1">
        <f t="shared" si="434"/>
        <v>5</v>
      </c>
      <c r="Q1970" s="1">
        <f t="shared" si="421"/>
        <v>10</v>
      </c>
      <c r="R1970" s="5">
        <f t="shared" si="422"/>
        <v>1.0285035629453683</v>
      </c>
      <c r="S1970" s="6">
        <f t="shared" si="423"/>
        <v>1019002.3752969122</v>
      </c>
      <c r="T1970" s="4">
        <f t="shared" si="424"/>
        <v>0.99076212471131642</v>
      </c>
      <c r="U1970" s="1" t="str">
        <f t="shared" si="425"/>
        <v>High Performer</v>
      </c>
      <c r="V1970" s="1" t="str">
        <f t="shared" si="426"/>
        <v>Acquired</v>
      </c>
      <c r="W1970" s="1" t="str">
        <f t="shared" si="427"/>
        <v>$</v>
      </c>
      <c r="X1970" s="1" t="str">
        <f t="shared" si="428"/>
        <v>$433M</v>
      </c>
      <c r="Y1970" s="1" t="str">
        <f t="shared" si="429"/>
        <v>$429M</v>
      </c>
      <c r="Z1970" s="1" t="str">
        <f t="shared" si="430"/>
        <v>$1</v>
      </c>
      <c r="AA1970" s="1" t="str">
        <f t="shared" si="431"/>
        <v>$10,19,002</v>
      </c>
      <c r="AB1970" s="6">
        <f t="shared" si="432"/>
        <v>84916.864608076008</v>
      </c>
      <c r="AC1970" s="1" t="str">
        <f t="shared" si="433"/>
        <v>Large</v>
      </c>
    </row>
    <row r="1971" spans="1:29">
      <c r="A1971" s="1" t="s">
        <v>4883</v>
      </c>
      <c r="B1971" s="1">
        <v>2014</v>
      </c>
      <c r="C1971" s="1" t="s">
        <v>45</v>
      </c>
      <c r="D1971" s="1" t="s">
        <v>36</v>
      </c>
      <c r="E1971" s="1" t="s">
        <v>28</v>
      </c>
      <c r="F1971" s="1">
        <v>401</v>
      </c>
      <c r="G1971" s="1">
        <v>2003</v>
      </c>
      <c r="H1971" s="1">
        <v>176</v>
      </c>
      <c r="I1971" s="1">
        <v>43.63</v>
      </c>
      <c r="J1971" s="1">
        <v>3</v>
      </c>
      <c r="K1971" s="1" t="s">
        <v>24</v>
      </c>
      <c r="L1971" s="1" t="s">
        <v>19</v>
      </c>
      <c r="M1971" s="1">
        <v>99</v>
      </c>
      <c r="N1971" s="1" t="s">
        <v>49</v>
      </c>
      <c r="O1971" s="1">
        <v>490274</v>
      </c>
      <c r="P1971" s="1">
        <f t="shared" si="434"/>
        <v>1</v>
      </c>
      <c r="Q1971" s="1">
        <f t="shared" si="421"/>
        <v>10</v>
      </c>
      <c r="R1971" s="5">
        <f t="shared" si="422"/>
        <v>0.200199700449326</v>
      </c>
      <c r="S1971" s="6">
        <f t="shared" si="423"/>
        <v>87868.197703444835</v>
      </c>
      <c r="T1971" s="4">
        <f t="shared" si="424"/>
        <v>0.43890274314214461</v>
      </c>
      <c r="U1971" s="1" t="str">
        <f t="shared" si="425"/>
        <v>Normal</v>
      </c>
      <c r="V1971" s="1" t="str">
        <f t="shared" si="426"/>
        <v>Acquired</v>
      </c>
      <c r="W1971" s="1" t="str">
        <f t="shared" si="427"/>
        <v>A$</v>
      </c>
      <c r="X1971" s="1" t="str">
        <f t="shared" si="428"/>
        <v>A$401M</v>
      </c>
      <c r="Y1971" s="1" t="str">
        <f t="shared" si="429"/>
        <v>A$176M</v>
      </c>
      <c r="Z1971" s="1" t="str">
        <f t="shared" si="430"/>
        <v>A$0</v>
      </c>
      <c r="AA1971" s="1" t="str">
        <f t="shared" si="431"/>
        <v>A$87,868</v>
      </c>
      <c r="AB1971" s="6">
        <f t="shared" si="432"/>
        <v>7322.3498086204027</v>
      </c>
      <c r="AC1971" s="1" t="str">
        <f t="shared" si="433"/>
        <v>Large</v>
      </c>
    </row>
    <row r="1972" spans="1:29">
      <c r="A1972" s="1" t="s">
        <v>3763</v>
      </c>
      <c r="B1972" s="1">
        <v>2014</v>
      </c>
      <c r="C1972" s="1" t="s">
        <v>31</v>
      </c>
      <c r="D1972" s="1" t="s">
        <v>32</v>
      </c>
      <c r="E1972" s="1" t="s">
        <v>28</v>
      </c>
      <c r="F1972" s="1">
        <v>456</v>
      </c>
      <c r="G1972" s="1">
        <v>1852</v>
      </c>
      <c r="H1972" s="1">
        <v>526</v>
      </c>
      <c r="I1972" s="1">
        <v>1.62</v>
      </c>
      <c r="J1972" s="1">
        <v>2</v>
      </c>
      <c r="K1972" s="1" t="s">
        <v>24</v>
      </c>
      <c r="L1972" s="1" t="s">
        <v>24</v>
      </c>
      <c r="M1972" s="1">
        <v>14</v>
      </c>
      <c r="N1972" s="1" t="s">
        <v>25</v>
      </c>
      <c r="O1972" s="1">
        <v>449922</v>
      </c>
      <c r="P1972" s="1">
        <f t="shared" si="434"/>
        <v>1</v>
      </c>
      <c r="Q1972" s="1">
        <f t="shared" si="421"/>
        <v>10</v>
      </c>
      <c r="R1972" s="5">
        <f t="shared" si="422"/>
        <v>0.24622030237580994</v>
      </c>
      <c r="S1972" s="6">
        <f t="shared" si="423"/>
        <v>284017.27861771057</v>
      </c>
      <c r="T1972" s="4">
        <f t="shared" si="424"/>
        <v>1.1535087719298245</v>
      </c>
      <c r="U1972" s="1" t="str">
        <f t="shared" si="425"/>
        <v>Normal</v>
      </c>
      <c r="V1972" s="1" t="str">
        <f t="shared" si="426"/>
        <v>Acquired</v>
      </c>
      <c r="W1972" s="1" t="str">
        <f t="shared" si="427"/>
        <v>€</v>
      </c>
      <c r="X1972" s="1" t="str">
        <f t="shared" si="428"/>
        <v>€456M</v>
      </c>
      <c r="Y1972" s="1" t="str">
        <f t="shared" si="429"/>
        <v>€526M</v>
      </c>
      <c r="Z1972" s="1" t="str">
        <f t="shared" si="430"/>
        <v>€0</v>
      </c>
      <c r="AA1972" s="1" t="str">
        <f t="shared" si="431"/>
        <v>€2,84,017</v>
      </c>
      <c r="AB1972" s="6">
        <f t="shared" si="432"/>
        <v>23668.106551475881</v>
      </c>
      <c r="AC1972" s="1" t="str">
        <f t="shared" si="433"/>
        <v>Large</v>
      </c>
    </row>
    <row r="1973" spans="1:29">
      <c r="A1973" s="1" t="s">
        <v>4939</v>
      </c>
      <c r="B1973" s="1">
        <v>2014</v>
      </c>
      <c r="C1973" s="1" t="s">
        <v>27</v>
      </c>
      <c r="D1973" s="1" t="s">
        <v>32</v>
      </c>
      <c r="E1973" s="1" t="s">
        <v>23</v>
      </c>
      <c r="F1973" s="1">
        <v>231</v>
      </c>
      <c r="G1973" s="1">
        <v>2694</v>
      </c>
      <c r="H1973" s="1">
        <v>801</v>
      </c>
      <c r="I1973" s="1">
        <v>23.44</v>
      </c>
      <c r="J1973" s="1">
        <v>6</v>
      </c>
      <c r="K1973" s="1" t="s">
        <v>19</v>
      </c>
      <c r="L1973" s="1" t="s">
        <v>24</v>
      </c>
      <c r="M1973" s="1">
        <v>25</v>
      </c>
      <c r="N1973" s="1" t="s">
        <v>29</v>
      </c>
      <c r="O1973" s="1">
        <v>426753</v>
      </c>
      <c r="P1973" s="1">
        <f t="shared" si="434"/>
        <v>5</v>
      </c>
      <c r="Q1973" s="1">
        <f t="shared" si="421"/>
        <v>10</v>
      </c>
      <c r="R1973" s="5">
        <f t="shared" si="422"/>
        <v>8.5746102449888645E-2</v>
      </c>
      <c r="S1973" s="6">
        <f t="shared" si="423"/>
        <v>297327.39420935413</v>
      </c>
      <c r="T1973" s="4">
        <f t="shared" si="424"/>
        <v>3.4675324675324677</v>
      </c>
      <c r="U1973" s="1" t="str">
        <f t="shared" si="425"/>
        <v>Normal</v>
      </c>
      <c r="V1973" s="1" t="str">
        <f t="shared" si="426"/>
        <v>IPO</v>
      </c>
      <c r="W1973" s="1" t="str">
        <f t="shared" si="427"/>
        <v>$</v>
      </c>
      <c r="X1973" s="1" t="str">
        <f t="shared" si="428"/>
        <v>$231M</v>
      </c>
      <c r="Y1973" s="1" t="str">
        <f t="shared" si="429"/>
        <v>$801M</v>
      </c>
      <c r="Z1973" s="1" t="str">
        <f t="shared" si="430"/>
        <v>$0</v>
      </c>
      <c r="AA1973" s="1" t="str">
        <f t="shared" si="431"/>
        <v>$2,97,327</v>
      </c>
      <c r="AB1973" s="6">
        <f t="shared" si="432"/>
        <v>24777.282850779509</v>
      </c>
      <c r="AC1973" s="1" t="str">
        <f t="shared" si="433"/>
        <v>Large</v>
      </c>
    </row>
    <row r="1974" spans="1:29">
      <c r="A1974" s="1" t="s">
        <v>4654</v>
      </c>
      <c r="B1974" s="1">
        <v>2014</v>
      </c>
      <c r="C1974" s="1" t="s">
        <v>45</v>
      </c>
      <c r="D1974" s="1" t="s">
        <v>51</v>
      </c>
      <c r="E1974" s="1" t="s">
        <v>37</v>
      </c>
      <c r="F1974" s="1">
        <v>376</v>
      </c>
      <c r="G1974" s="1">
        <v>2465</v>
      </c>
      <c r="H1974" s="1">
        <v>379</v>
      </c>
      <c r="I1974" s="1">
        <v>6.17</v>
      </c>
      <c r="J1974" s="1">
        <v>3</v>
      </c>
      <c r="K1974" s="1" t="s">
        <v>24</v>
      </c>
      <c r="L1974" s="1" t="s">
        <v>19</v>
      </c>
      <c r="M1974" s="1">
        <v>18</v>
      </c>
      <c r="N1974" s="1" t="s">
        <v>20</v>
      </c>
      <c r="O1974" s="1">
        <v>380612</v>
      </c>
      <c r="P1974" s="1">
        <f t="shared" si="434"/>
        <v>4</v>
      </c>
      <c r="Q1974" s="1">
        <f t="shared" si="421"/>
        <v>10</v>
      </c>
      <c r="R1974" s="5">
        <f t="shared" si="422"/>
        <v>0.15253549695740365</v>
      </c>
      <c r="S1974" s="6">
        <f t="shared" si="423"/>
        <v>153752.5354969574</v>
      </c>
      <c r="T1974" s="4">
        <f t="shared" si="424"/>
        <v>1.0079787234042554</v>
      </c>
      <c r="U1974" s="1" t="str">
        <f t="shared" si="425"/>
        <v>Normal</v>
      </c>
      <c r="V1974" s="1" t="str">
        <f t="shared" si="426"/>
        <v>Acquired</v>
      </c>
      <c r="W1974" s="1" t="str">
        <f t="shared" si="427"/>
        <v>A$</v>
      </c>
      <c r="X1974" s="1" t="str">
        <f t="shared" si="428"/>
        <v>A$376M</v>
      </c>
      <c r="Y1974" s="1" t="str">
        <f t="shared" si="429"/>
        <v>A$379M</v>
      </c>
      <c r="Z1974" s="1" t="str">
        <f t="shared" si="430"/>
        <v>A$0</v>
      </c>
      <c r="AA1974" s="1" t="str">
        <f t="shared" si="431"/>
        <v>A$1,53,753</v>
      </c>
      <c r="AB1974" s="6">
        <f t="shared" si="432"/>
        <v>12812.711291413118</v>
      </c>
      <c r="AC1974" s="1" t="str">
        <f t="shared" si="433"/>
        <v>Large</v>
      </c>
    </row>
    <row r="1975" spans="1:29">
      <c r="A1975" s="1" t="s">
        <v>4742</v>
      </c>
      <c r="B1975" s="1">
        <v>2014</v>
      </c>
      <c r="C1975" s="1" t="s">
        <v>42</v>
      </c>
      <c r="D1975" s="1" t="s">
        <v>95</v>
      </c>
      <c r="E1975" s="1" t="s">
        <v>40</v>
      </c>
      <c r="F1975" s="1">
        <v>245</v>
      </c>
      <c r="G1975" s="1">
        <v>1162</v>
      </c>
      <c r="H1975" s="1">
        <v>108</v>
      </c>
      <c r="I1975" s="1">
        <v>13.85</v>
      </c>
      <c r="J1975" s="1">
        <v>5</v>
      </c>
      <c r="K1975" s="1" t="s">
        <v>24</v>
      </c>
      <c r="L1975" s="1" t="s">
        <v>19</v>
      </c>
      <c r="M1975" s="1">
        <v>6</v>
      </c>
      <c r="N1975" s="1" t="s">
        <v>20</v>
      </c>
      <c r="O1975" s="1">
        <v>276076</v>
      </c>
      <c r="P1975" s="1">
        <f t="shared" si="434"/>
        <v>3</v>
      </c>
      <c r="Q1975" s="1">
        <f t="shared" si="421"/>
        <v>10</v>
      </c>
      <c r="R1975" s="5">
        <f t="shared" si="422"/>
        <v>0.21084337349397592</v>
      </c>
      <c r="S1975" s="6">
        <f t="shared" si="423"/>
        <v>92943.201376936311</v>
      </c>
      <c r="T1975" s="4">
        <f t="shared" si="424"/>
        <v>0.44081632653061226</v>
      </c>
      <c r="U1975" s="1" t="str">
        <f t="shared" si="425"/>
        <v>Normal</v>
      </c>
      <c r="V1975" s="1" t="str">
        <f t="shared" si="426"/>
        <v>Acquired</v>
      </c>
      <c r="W1975" s="1" t="str">
        <f t="shared" si="427"/>
        <v>¥</v>
      </c>
      <c r="X1975" s="1" t="str">
        <f t="shared" si="428"/>
        <v>¥245M</v>
      </c>
      <c r="Y1975" s="1" t="str">
        <f t="shared" si="429"/>
        <v>¥108M</v>
      </c>
      <c r="Z1975" s="1" t="str">
        <f t="shared" si="430"/>
        <v>¥0</v>
      </c>
      <c r="AA1975" s="1" t="str">
        <f t="shared" si="431"/>
        <v>¥92,943</v>
      </c>
      <c r="AB1975" s="6">
        <f t="shared" si="432"/>
        <v>7745.2667814113602</v>
      </c>
      <c r="AC1975" s="1" t="str">
        <f t="shared" si="433"/>
        <v>Large</v>
      </c>
    </row>
    <row r="1976" spans="1:29">
      <c r="A1976" s="1" t="s">
        <v>560</v>
      </c>
      <c r="B1976" s="1">
        <v>2014</v>
      </c>
      <c r="C1976" s="1" t="s">
        <v>42</v>
      </c>
      <c r="D1976" s="1" t="s">
        <v>102</v>
      </c>
      <c r="E1976" s="1" t="s">
        <v>18</v>
      </c>
      <c r="F1976" s="1">
        <v>489</v>
      </c>
      <c r="G1976" s="1">
        <v>4029</v>
      </c>
      <c r="H1976" s="1">
        <v>776</v>
      </c>
      <c r="I1976" s="1">
        <v>8.23</v>
      </c>
      <c r="J1976" s="1">
        <v>6</v>
      </c>
      <c r="K1976" s="1" t="s">
        <v>19</v>
      </c>
      <c r="L1976" s="1" t="s">
        <v>24</v>
      </c>
      <c r="M1976" s="1">
        <v>5</v>
      </c>
      <c r="N1976" s="1" t="s">
        <v>33</v>
      </c>
      <c r="O1976" s="1">
        <v>272082</v>
      </c>
      <c r="P1976" s="1">
        <f t="shared" si="434"/>
        <v>2</v>
      </c>
      <c r="Q1976" s="1">
        <f t="shared" si="421"/>
        <v>10</v>
      </c>
      <c r="R1976" s="5">
        <f t="shared" si="422"/>
        <v>0.12137006701414743</v>
      </c>
      <c r="S1976" s="6">
        <f t="shared" si="423"/>
        <v>192603.62372797221</v>
      </c>
      <c r="T1976" s="4">
        <f t="shared" si="424"/>
        <v>1.5869120654396729</v>
      </c>
      <c r="U1976" s="1" t="str">
        <f t="shared" si="425"/>
        <v>Normal</v>
      </c>
      <c r="V1976" s="1" t="str">
        <f t="shared" si="426"/>
        <v>IPO</v>
      </c>
      <c r="W1976" s="1" t="str">
        <f t="shared" si="427"/>
        <v>¥</v>
      </c>
      <c r="X1976" s="1" t="str">
        <f t="shared" si="428"/>
        <v>¥489M</v>
      </c>
      <c r="Y1976" s="1" t="str">
        <f t="shared" si="429"/>
        <v>¥776M</v>
      </c>
      <c r="Z1976" s="1" t="str">
        <f t="shared" si="430"/>
        <v>¥0</v>
      </c>
      <c r="AA1976" s="1" t="str">
        <f t="shared" si="431"/>
        <v>¥1,92,604</v>
      </c>
      <c r="AB1976" s="6">
        <f t="shared" si="432"/>
        <v>16050.301977331017</v>
      </c>
      <c r="AC1976" s="1" t="str">
        <f t="shared" si="433"/>
        <v>Large</v>
      </c>
    </row>
    <row r="1977" spans="1:29">
      <c r="A1977" s="1" t="s">
        <v>2966</v>
      </c>
      <c r="B1977" s="1">
        <v>2014</v>
      </c>
      <c r="C1977" s="1" t="s">
        <v>16</v>
      </c>
      <c r="D1977" s="1" t="s">
        <v>48</v>
      </c>
      <c r="E1977" s="1" t="s">
        <v>28</v>
      </c>
      <c r="F1977" s="1">
        <v>217</v>
      </c>
      <c r="G1977" s="1">
        <v>3247</v>
      </c>
      <c r="H1977" s="1">
        <v>808</v>
      </c>
      <c r="I1977" s="1">
        <v>35.700000000000003</v>
      </c>
      <c r="J1977" s="1">
        <v>7</v>
      </c>
      <c r="K1977" s="1" t="s">
        <v>19</v>
      </c>
      <c r="L1977" s="1" t="s">
        <v>19</v>
      </c>
      <c r="M1977" s="1">
        <v>95</v>
      </c>
      <c r="N1977" s="1" t="s">
        <v>25</v>
      </c>
      <c r="O1977" s="1">
        <v>242040</v>
      </c>
      <c r="P1977" s="1">
        <f t="shared" si="434"/>
        <v>1</v>
      </c>
      <c r="Q1977" s="1">
        <f t="shared" si="421"/>
        <v>10</v>
      </c>
      <c r="R1977" s="5">
        <f t="shared" si="422"/>
        <v>6.6830920850015393E-2</v>
      </c>
      <c r="S1977" s="6">
        <f t="shared" si="423"/>
        <v>248845.08777332923</v>
      </c>
      <c r="T1977" s="4">
        <f t="shared" si="424"/>
        <v>3.7235023041474653</v>
      </c>
      <c r="U1977" s="1" t="str">
        <f t="shared" si="425"/>
        <v>Normal</v>
      </c>
      <c r="V1977" s="1" t="str">
        <f t="shared" si="426"/>
        <v>Still Private</v>
      </c>
      <c r="W1977" s="1" t="str">
        <f t="shared" si="427"/>
        <v>$</v>
      </c>
      <c r="X1977" s="1" t="str">
        <f t="shared" si="428"/>
        <v>$217M</v>
      </c>
      <c r="Y1977" s="1" t="str">
        <f t="shared" si="429"/>
        <v>$808M</v>
      </c>
      <c r="Z1977" s="1" t="str">
        <f t="shared" si="430"/>
        <v>$0</v>
      </c>
      <c r="AA1977" s="1" t="str">
        <f t="shared" si="431"/>
        <v>$2,48,845</v>
      </c>
      <c r="AB1977" s="6">
        <f t="shared" si="432"/>
        <v>20737.090647777437</v>
      </c>
      <c r="AC1977" s="1" t="str">
        <f t="shared" si="433"/>
        <v>Large</v>
      </c>
    </row>
    <row r="1978" spans="1:29">
      <c r="A1978" s="1" t="s">
        <v>2419</v>
      </c>
      <c r="B1978" s="1">
        <v>2014</v>
      </c>
      <c r="C1978" s="1" t="s">
        <v>27</v>
      </c>
      <c r="D1978" s="1" t="s">
        <v>32</v>
      </c>
      <c r="E1978" s="1" t="s">
        <v>18</v>
      </c>
      <c r="F1978" s="1">
        <v>206</v>
      </c>
      <c r="G1978" s="1">
        <v>4413</v>
      </c>
      <c r="H1978" s="1">
        <v>522</v>
      </c>
      <c r="I1978" s="1">
        <v>11.81</v>
      </c>
      <c r="J1978" s="1">
        <v>1</v>
      </c>
      <c r="K1978" s="1" t="s">
        <v>19</v>
      </c>
      <c r="L1978" s="1" t="s">
        <v>19</v>
      </c>
      <c r="M1978" s="1">
        <v>25</v>
      </c>
      <c r="N1978" s="1" t="s">
        <v>29</v>
      </c>
      <c r="O1978" s="1">
        <v>210742</v>
      </c>
      <c r="P1978" s="1">
        <f t="shared" si="434"/>
        <v>2</v>
      </c>
      <c r="Q1978" s="1">
        <f t="shared" si="421"/>
        <v>10</v>
      </c>
      <c r="R1978" s="5">
        <f t="shared" si="422"/>
        <v>4.6680262859732612E-2</v>
      </c>
      <c r="S1978" s="6">
        <f t="shared" si="423"/>
        <v>118286.87967369136</v>
      </c>
      <c r="T1978" s="4">
        <f t="shared" si="424"/>
        <v>2.5339805825242721</v>
      </c>
      <c r="U1978" s="1" t="str">
        <f t="shared" si="425"/>
        <v>Normal</v>
      </c>
      <c r="V1978" s="1" t="str">
        <f t="shared" si="426"/>
        <v>Still Private</v>
      </c>
      <c r="W1978" s="1" t="str">
        <f t="shared" si="427"/>
        <v>$</v>
      </c>
      <c r="X1978" s="1" t="str">
        <f t="shared" si="428"/>
        <v>$206M</v>
      </c>
      <c r="Y1978" s="1" t="str">
        <f t="shared" si="429"/>
        <v>$522M</v>
      </c>
      <c r="Z1978" s="1" t="str">
        <f t="shared" si="430"/>
        <v>$0</v>
      </c>
      <c r="AA1978" s="1" t="str">
        <f t="shared" si="431"/>
        <v>$1,18,287</v>
      </c>
      <c r="AB1978" s="6">
        <f t="shared" si="432"/>
        <v>9857.2399728076143</v>
      </c>
      <c r="AC1978" s="1" t="str">
        <f t="shared" si="433"/>
        <v>Large</v>
      </c>
    </row>
    <row r="1979" spans="1:29">
      <c r="A1979" s="1" t="s">
        <v>3289</v>
      </c>
      <c r="B1979" s="1">
        <v>2014</v>
      </c>
      <c r="C1979" s="1" t="s">
        <v>53</v>
      </c>
      <c r="D1979" s="1" t="s">
        <v>95</v>
      </c>
      <c r="E1979" s="1" t="s">
        <v>18</v>
      </c>
      <c r="F1979" s="1">
        <v>301</v>
      </c>
      <c r="G1979" s="1">
        <v>4193</v>
      </c>
      <c r="H1979" s="1">
        <v>760</v>
      </c>
      <c r="I1979" s="1">
        <v>25.91</v>
      </c>
      <c r="J1979" s="1">
        <v>1</v>
      </c>
      <c r="K1979" s="1" t="s">
        <v>19</v>
      </c>
      <c r="L1979" s="1" t="s">
        <v>24</v>
      </c>
      <c r="M1979" s="1">
        <v>25</v>
      </c>
      <c r="N1979" s="1" t="s">
        <v>49</v>
      </c>
      <c r="O1979" s="1">
        <v>159044</v>
      </c>
      <c r="P1979" s="1">
        <f t="shared" si="434"/>
        <v>2</v>
      </c>
      <c r="Q1979" s="1">
        <f t="shared" si="421"/>
        <v>10</v>
      </c>
      <c r="R1979" s="5">
        <f t="shared" si="422"/>
        <v>7.178631051752922E-2</v>
      </c>
      <c r="S1979" s="6">
        <f t="shared" si="423"/>
        <v>181254.47173861196</v>
      </c>
      <c r="T1979" s="4">
        <f t="shared" si="424"/>
        <v>2.5249169435215948</v>
      </c>
      <c r="U1979" s="1" t="str">
        <f t="shared" si="425"/>
        <v>Normal</v>
      </c>
      <c r="V1979" s="1" t="str">
        <f t="shared" si="426"/>
        <v>IPO</v>
      </c>
      <c r="W1979" s="1">
        <f t="shared" si="427"/>
        <v>0</v>
      </c>
      <c r="X1979" s="1" t="str">
        <f t="shared" si="428"/>
        <v>0301M</v>
      </c>
      <c r="Y1979" s="1" t="str">
        <f t="shared" si="429"/>
        <v>0760M</v>
      </c>
      <c r="Z1979" s="1" t="str">
        <f t="shared" si="430"/>
        <v>00</v>
      </c>
      <c r="AA1979" s="1" t="str">
        <f t="shared" si="431"/>
        <v>01,81,254</v>
      </c>
      <c r="AB1979" s="6">
        <f t="shared" si="432"/>
        <v>15104.539311550998</v>
      </c>
      <c r="AC1979" s="1" t="str">
        <f t="shared" si="433"/>
        <v>Large</v>
      </c>
    </row>
    <row r="1980" spans="1:29">
      <c r="A1980" s="1" t="s">
        <v>2951</v>
      </c>
      <c r="B1980" s="1">
        <v>2014</v>
      </c>
      <c r="C1980" s="1" t="s">
        <v>22</v>
      </c>
      <c r="D1980" s="1" t="s">
        <v>32</v>
      </c>
      <c r="E1980" s="1" t="s">
        <v>23</v>
      </c>
      <c r="F1980" s="1">
        <v>288</v>
      </c>
      <c r="G1980" s="1">
        <v>4234</v>
      </c>
      <c r="H1980" s="1">
        <v>578</v>
      </c>
      <c r="I1980" s="1">
        <v>38.31</v>
      </c>
      <c r="J1980" s="1">
        <v>6</v>
      </c>
      <c r="K1980" s="1" t="s">
        <v>24</v>
      </c>
      <c r="L1980" s="1" t="s">
        <v>24</v>
      </c>
      <c r="M1980" s="1">
        <v>60</v>
      </c>
      <c r="N1980" s="1" t="s">
        <v>20</v>
      </c>
      <c r="O1980" s="1">
        <v>81536</v>
      </c>
      <c r="P1980" s="1">
        <f t="shared" si="434"/>
        <v>5</v>
      </c>
      <c r="Q1980" s="1">
        <f t="shared" si="421"/>
        <v>10</v>
      </c>
      <c r="R1980" s="5">
        <f t="shared" si="422"/>
        <v>6.8020784128483697E-2</v>
      </c>
      <c r="S1980" s="6">
        <f t="shared" si="423"/>
        <v>136513.93481341522</v>
      </c>
      <c r="T1980" s="4">
        <f t="shared" si="424"/>
        <v>2.0069444444444446</v>
      </c>
      <c r="U1980" s="1" t="str">
        <f t="shared" si="425"/>
        <v>Normal</v>
      </c>
      <c r="V1980" s="1" t="str">
        <f t="shared" si="426"/>
        <v>Acquired</v>
      </c>
      <c r="W1980" s="1" t="str">
        <f t="shared" si="427"/>
        <v>£</v>
      </c>
      <c r="X1980" s="1" t="str">
        <f t="shared" si="428"/>
        <v>£288M</v>
      </c>
      <c r="Y1980" s="1" t="str">
        <f t="shared" si="429"/>
        <v>£578M</v>
      </c>
      <c r="Z1980" s="1" t="str">
        <f t="shared" si="430"/>
        <v>£0</v>
      </c>
      <c r="AA1980" s="1" t="str">
        <f t="shared" si="431"/>
        <v>£1,36,514</v>
      </c>
      <c r="AB1980" s="6">
        <f t="shared" si="432"/>
        <v>11376.161234451267</v>
      </c>
      <c r="AC1980" s="1" t="str">
        <f t="shared" si="433"/>
        <v>Large</v>
      </c>
    </row>
    <row r="1981" spans="1:29">
      <c r="A1981" s="1" t="s">
        <v>4386</v>
      </c>
      <c r="B1981" s="1">
        <v>2015</v>
      </c>
      <c r="C1981" s="1" t="s">
        <v>53</v>
      </c>
      <c r="D1981" s="1" t="s">
        <v>17</v>
      </c>
      <c r="E1981" s="1" t="s">
        <v>23</v>
      </c>
      <c r="F1981" s="1">
        <v>244</v>
      </c>
      <c r="G1981" s="1">
        <v>1702</v>
      </c>
      <c r="H1981" s="1">
        <v>832</v>
      </c>
      <c r="I1981" s="1">
        <v>23.57</v>
      </c>
      <c r="J1981" s="1">
        <v>1</v>
      </c>
      <c r="K1981" s="1" t="s">
        <v>24</v>
      </c>
      <c r="L1981" s="1" t="s">
        <v>24</v>
      </c>
      <c r="M1981" s="1">
        <v>90</v>
      </c>
      <c r="N1981" s="1" t="s">
        <v>33</v>
      </c>
      <c r="O1981" s="1">
        <v>4956913</v>
      </c>
      <c r="P1981" s="1">
        <f t="shared" si="434"/>
        <v>5</v>
      </c>
      <c r="Q1981" s="1">
        <f t="shared" si="421"/>
        <v>9</v>
      </c>
      <c r="R1981" s="5">
        <f t="shared" si="422"/>
        <v>0.14336075205640422</v>
      </c>
      <c r="S1981" s="6">
        <f t="shared" si="423"/>
        <v>488836.66274970624</v>
      </c>
      <c r="T1981" s="4">
        <f t="shared" si="424"/>
        <v>3.4098360655737703</v>
      </c>
      <c r="U1981" s="1" t="str">
        <f t="shared" si="425"/>
        <v>Normal</v>
      </c>
      <c r="V1981" s="1" t="str">
        <f t="shared" si="426"/>
        <v>Acquired</v>
      </c>
      <c r="W1981" s="1">
        <f t="shared" si="427"/>
        <v>0</v>
      </c>
      <c r="X1981" s="1" t="str">
        <f t="shared" si="428"/>
        <v>0244M</v>
      </c>
      <c r="Y1981" s="1" t="str">
        <f t="shared" si="429"/>
        <v>0832M</v>
      </c>
      <c r="Z1981" s="1" t="str">
        <f t="shared" si="430"/>
        <v>00</v>
      </c>
      <c r="AA1981" s="1" t="str">
        <f t="shared" si="431"/>
        <v>04,88,837</v>
      </c>
      <c r="AB1981" s="6">
        <f t="shared" si="432"/>
        <v>40736.38856247552</v>
      </c>
      <c r="AC1981" s="1" t="str">
        <f t="shared" si="433"/>
        <v>Large</v>
      </c>
    </row>
    <row r="1982" spans="1:29">
      <c r="A1982" s="1" t="s">
        <v>698</v>
      </c>
      <c r="B1982" s="1">
        <v>2015</v>
      </c>
      <c r="C1982" s="1" t="s">
        <v>35</v>
      </c>
      <c r="D1982" s="1" t="s">
        <v>39</v>
      </c>
      <c r="E1982" s="1" t="s">
        <v>23</v>
      </c>
      <c r="F1982" s="1">
        <v>437</v>
      </c>
      <c r="G1982" s="1">
        <v>416</v>
      </c>
      <c r="H1982" s="1">
        <v>513</v>
      </c>
      <c r="I1982" s="1">
        <v>8.1</v>
      </c>
      <c r="J1982" s="1">
        <v>4</v>
      </c>
      <c r="K1982" s="1" t="s">
        <v>24</v>
      </c>
      <c r="L1982" s="1" t="s">
        <v>19</v>
      </c>
      <c r="M1982" s="1">
        <v>16</v>
      </c>
      <c r="N1982" s="1" t="s">
        <v>49</v>
      </c>
      <c r="O1982" s="1">
        <v>4943225</v>
      </c>
      <c r="P1982" s="1">
        <f t="shared" si="434"/>
        <v>5</v>
      </c>
      <c r="Q1982" s="1">
        <f t="shared" si="421"/>
        <v>9</v>
      </c>
      <c r="R1982" s="5">
        <f t="shared" si="422"/>
        <v>1.0504807692307692</v>
      </c>
      <c r="S1982" s="6">
        <f t="shared" si="423"/>
        <v>1233173.076923077</v>
      </c>
      <c r="T1982" s="4">
        <f t="shared" si="424"/>
        <v>1.173913043478261</v>
      </c>
      <c r="U1982" s="1" t="str">
        <f t="shared" si="425"/>
        <v>Normal</v>
      </c>
      <c r="V1982" s="1" t="str">
        <f t="shared" si="426"/>
        <v>Acquired</v>
      </c>
      <c r="W1982" s="1" t="str">
        <f t="shared" si="427"/>
        <v>¥</v>
      </c>
      <c r="X1982" s="1" t="str">
        <f t="shared" si="428"/>
        <v>¥437M</v>
      </c>
      <c r="Y1982" s="1" t="str">
        <f t="shared" si="429"/>
        <v>¥513M</v>
      </c>
      <c r="Z1982" s="1" t="str">
        <f t="shared" si="430"/>
        <v>¥1</v>
      </c>
      <c r="AA1982" s="1" t="str">
        <f t="shared" si="431"/>
        <v>¥12,33,173</v>
      </c>
      <c r="AB1982" s="6">
        <f t="shared" si="432"/>
        <v>102764.42307692308</v>
      </c>
      <c r="AC1982" s="1" t="str">
        <f t="shared" si="433"/>
        <v>Large</v>
      </c>
    </row>
    <row r="1983" spans="1:29">
      <c r="A1983" s="1" t="s">
        <v>3691</v>
      </c>
      <c r="B1983" s="1">
        <v>2015</v>
      </c>
      <c r="C1983" s="1" t="s">
        <v>59</v>
      </c>
      <c r="D1983" s="1" t="s">
        <v>48</v>
      </c>
      <c r="E1983" s="1" t="s">
        <v>18</v>
      </c>
      <c r="F1983" s="1">
        <v>234</v>
      </c>
      <c r="G1983" s="1">
        <v>1648</v>
      </c>
      <c r="H1983" s="1">
        <v>874</v>
      </c>
      <c r="I1983" s="1">
        <v>10.48</v>
      </c>
      <c r="J1983" s="1">
        <v>8</v>
      </c>
      <c r="K1983" s="1" t="s">
        <v>19</v>
      </c>
      <c r="L1983" s="1" t="s">
        <v>24</v>
      </c>
      <c r="M1983" s="1">
        <v>10</v>
      </c>
      <c r="N1983" s="1" t="s">
        <v>49</v>
      </c>
      <c r="O1983" s="1">
        <v>4932023</v>
      </c>
      <c r="P1983" s="1">
        <f t="shared" si="434"/>
        <v>2</v>
      </c>
      <c r="Q1983" s="1">
        <f t="shared" si="421"/>
        <v>9</v>
      </c>
      <c r="R1983" s="5">
        <f t="shared" si="422"/>
        <v>0.14199029126213591</v>
      </c>
      <c r="S1983" s="6">
        <f t="shared" si="423"/>
        <v>530339.80582524277</v>
      </c>
      <c r="T1983" s="4">
        <f t="shared" si="424"/>
        <v>3.7350427350427351</v>
      </c>
      <c r="U1983" s="1" t="str">
        <f t="shared" si="425"/>
        <v>High Performer</v>
      </c>
      <c r="V1983" s="1" t="str">
        <f t="shared" si="426"/>
        <v>IPO</v>
      </c>
      <c r="W1983" s="1" t="str">
        <f t="shared" si="427"/>
        <v>₹</v>
      </c>
      <c r="X1983" s="1" t="str">
        <f t="shared" si="428"/>
        <v>₹234M</v>
      </c>
      <c r="Y1983" s="1" t="str">
        <f t="shared" si="429"/>
        <v>₹874M</v>
      </c>
      <c r="Z1983" s="1" t="str">
        <f t="shared" si="430"/>
        <v>₹0</v>
      </c>
      <c r="AA1983" s="1" t="str">
        <f t="shared" si="431"/>
        <v>₹5,30,340</v>
      </c>
      <c r="AB1983" s="6">
        <f t="shared" si="432"/>
        <v>44194.983818770226</v>
      </c>
      <c r="AC1983" s="1" t="str">
        <f t="shared" si="433"/>
        <v>Large</v>
      </c>
    </row>
    <row r="1984" spans="1:29">
      <c r="A1984" s="1" t="s">
        <v>354</v>
      </c>
      <c r="B1984" s="1">
        <v>2015</v>
      </c>
      <c r="C1984" s="1" t="s">
        <v>59</v>
      </c>
      <c r="D1984" s="1" t="s">
        <v>39</v>
      </c>
      <c r="E1984" s="1" t="s">
        <v>40</v>
      </c>
      <c r="F1984" s="1">
        <v>402</v>
      </c>
      <c r="G1984" s="1">
        <v>2198</v>
      </c>
      <c r="H1984" s="1">
        <v>912</v>
      </c>
      <c r="I1984" s="1">
        <v>11.49</v>
      </c>
      <c r="J1984" s="1">
        <v>5</v>
      </c>
      <c r="K1984" s="1" t="s">
        <v>24</v>
      </c>
      <c r="L1984" s="1" t="s">
        <v>24</v>
      </c>
      <c r="M1984" s="1">
        <v>82</v>
      </c>
      <c r="N1984" s="1" t="s">
        <v>29</v>
      </c>
      <c r="O1984" s="1">
        <v>4924742</v>
      </c>
      <c r="P1984" s="1">
        <f t="shared" si="434"/>
        <v>3</v>
      </c>
      <c r="Q1984" s="1">
        <f t="shared" si="421"/>
        <v>9</v>
      </c>
      <c r="R1984" s="5">
        <f t="shared" si="422"/>
        <v>0.18289353958143767</v>
      </c>
      <c r="S1984" s="6">
        <f t="shared" si="423"/>
        <v>414922.65696087352</v>
      </c>
      <c r="T1984" s="4">
        <f t="shared" si="424"/>
        <v>2.2686567164179103</v>
      </c>
      <c r="U1984" s="1" t="str">
        <f t="shared" si="425"/>
        <v>Normal</v>
      </c>
      <c r="V1984" s="1" t="str">
        <f t="shared" si="426"/>
        <v>Acquired</v>
      </c>
      <c r="W1984" s="1" t="str">
        <f t="shared" si="427"/>
        <v>₹</v>
      </c>
      <c r="X1984" s="1" t="str">
        <f t="shared" si="428"/>
        <v>₹402M</v>
      </c>
      <c r="Y1984" s="1" t="str">
        <f t="shared" si="429"/>
        <v>₹912M</v>
      </c>
      <c r="Z1984" s="1" t="str">
        <f t="shared" si="430"/>
        <v>₹0</v>
      </c>
      <c r="AA1984" s="1" t="str">
        <f t="shared" si="431"/>
        <v>₹4,14,923</v>
      </c>
      <c r="AB1984" s="6">
        <f t="shared" si="432"/>
        <v>34576.888080072793</v>
      </c>
      <c r="AC1984" s="1" t="str">
        <f t="shared" si="433"/>
        <v>Large</v>
      </c>
    </row>
    <row r="1985" spans="1:29">
      <c r="A1985" s="1" t="s">
        <v>1061</v>
      </c>
      <c r="B1985" s="1">
        <v>2015</v>
      </c>
      <c r="C1985" s="1" t="s">
        <v>59</v>
      </c>
      <c r="D1985" s="1" t="s">
        <v>102</v>
      </c>
      <c r="E1985" s="1" t="s">
        <v>40</v>
      </c>
      <c r="F1985" s="1">
        <v>464</v>
      </c>
      <c r="G1985" s="1">
        <v>730</v>
      </c>
      <c r="H1985" s="1">
        <v>776</v>
      </c>
      <c r="I1985" s="1">
        <v>33.11</v>
      </c>
      <c r="J1985" s="1">
        <v>3</v>
      </c>
      <c r="K1985" s="1" t="s">
        <v>24</v>
      </c>
      <c r="L1985" s="1" t="s">
        <v>19</v>
      </c>
      <c r="M1985" s="1">
        <v>44</v>
      </c>
      <c r="N1985" s="1" t="s">
        <v>20</v>
      </c>
      <c r="O1985" s="1">
        <v>4903921</v>
      </c>
      <c r="P1985" s="1">
        <f t="shared" si="434"/>
        <v>3</v>
      </c>
      <c r="Q1985" s="1">
        <f t="shared" si="421"/>
        <v>9</v>
      </c>
      <c r="R1985" s="5">
        <f t="shared" si="422"/>
        <v>0.63561643835616444</v>
      </c>
      <c r="S1985" s="6">
        <f t="shared" si="423"/>
        <v>1063013.6986301369</v>
      </c>
      <c r="T1985" s="4">
        <f t="shared" si="424"/>
        <v>1.6724137931034482</v>
      </c>
      <c r="U1985" s="1" t="str">
        <f t="shared" si="425"/>
        <v>Normal</v>
      </c>
      <c r="V1985" s="1" t="str">
        <f t="shared" si="426"/>
        <v>Acquired</v>
      </c>
      <c r="W1985" s="1" t="str">
        <f t="shared" si="427"/>
        <v>₹</v>
      </c>
      <c r="X1985" s="1" t="str">
        <f t="shared" si="428"/>
        <v>₹464M</v>
      </c>
      <c r="Y1985" s="1" t="str">
        <f t="shared" si="429"/>
        <v>₹776M</v>
      </c>
      <c r="Z1985" s="1" t="str">
        <f t="shared" si="430"/>
        <v>₹1</v>
      </c>
      <c r="AA1985" s="1" t="str">
        <f t="shared" si="431"/>
        <v>₹10,63,014</v>
      </c>
      <c r="AB1985" s="6">
        <f t="shared" si="432"/>
        <v>88584.474885844742</v>
      </c>
      <c r="AC1985" s="1" t="str">
        <f t="shared" si="433"/>
        <v>Large</v>
      </c>
    </row>
    <row r="1986" spans="1:29">
      <c r="A1986" s="1" t="s">
        <v>4556</v>
      </c>
      <c r="B1986" s="1">
        <v>2015</v>
      </c>
      <c r="C1986" s="1" t="s">
        <v>35</v>
      </c>
      <c r="D1986" s="1" t="s">
        <v>36</v>
      </c>
      <c r="E1986" s="1" t="s">
        <v>23</v>
      </c>
      <c r="F1986" s="1">
        <v>452</v>
      </c>
      <c r="G1986" s="1">
        <v>4961</v>
      </c>
      <c r="H1986" s="1">
        <v>573</v>
      </c>
      <c r="I1986" s="1">
        <v>13.62</v>
      </c>
      <c r="J1986" s="1">
        <v>2</v>
      </c>
      <c r="K1986" s="1" t="s">
        <v>19</v>
      </c>
      <c r="L1986" s="1" t="s">
        <v>19</v>
      </c>
      <c r="M1986" s="1">
        <v>19</v>
      </c>
      <c r="N1986" s="1" t="s">
        <v>20</v>
      </c>
      <c r="O1986" s="1">
        <v>4839605</v>
      </c>
      <c r="P1986" s="1">
        <f t="shared" si="434"/>
        <v>5</v>
      </c>
      <c r="Q1986" s="1">
        <f t="shared" ref="Q1986:Q2049" si="435">2024 - B1986</f>
        <v>9</v>
      </c>
      <c r="R1986" s="5">
        <f t="shared" ref="R1986:R2049" si="436">F1986 / G1986</f>
        <v>9.1110663172747436E-2</v>
      </c>
      <c r="S1986" s="6">
        <f t="shared" ref="S1986:S2049" si="437">(H1986 * 1000000) / G1986</f>
        <v>115500.90707518645</v>
      </c>
      <c r="T1986" s="4">
        <f t="shared" ref="T1986:T2049" si="438">H1986 / F1986</f>
        <v>1.2676991150442478</v>
      </c>
      <c r="U1986" s="1" t="str">
        <f t="shared" ref="U1986:U2049" si="439">IF(AND(J1986&gt;=8, I1986&gt;=1), "High Performer", "Normal")</f>
        <v>Normal</v>
      </c>
      <c r="V1986" s="1" t="str">
        <f t="shared" ref="V1986:V2049" si="440">IF(K1986="Yes", "Acquired",
 IF(L1986="Yes", "IPO", "Still Private"))</f>
        <v>Still Private</v>
      </c>
      <c r="W1986" s="1" t="str">
        <f t="shared" ref="W1986:W2049" si="441">IF(C1986="USA","$",
IF(C1986="India","₹",
IF(C1986="UK","£",
IF(C1986="Germany","€",
IF(C1986="France","€",
IF(C1986="Canada","$",
IF(C1986="Australia","A$",
IF(C1986="China","¥",
IF(C1986="Japan","¥",)))))))))</f>
        <v>¥</v>
      </c>
      <c r="X1986" s="1" t="str">
        <f t="shared" ref="X1986:X2049" si="442">W1986 &amp; F1986 &amp; "M"</f>
        <v>¥452M</v>
      </c>
      <c r="Y1986" s="1" t="str">
        <f t="shared" ref="Y1986:Y2049" si="443">W1986 &amp; H1986 &amp; "M"</f>
        <v>¥573M</v>
      </c>
      <c r="Z1986" s="1" t="str">
        <f t="shared" ref="Z1986:Z2049" si="444">W1986 &amp; TEXT(R1986,"#,##0")</f>
        <v>¥0</v>
      </c>
      <c r="AA1986" s="1" t="str">
        <f t="shared" ref="AA1986:AA2049" si="445">W1986 &amp; TEXT(S1986,"#,##0")</f>
        <v>¥1,15,501</v>
      </c>
      <c r="AB1986" s="6">
        <f t="shared" ref="AB1986:AB2049" si="446">(H1986 * 1000000) / (12 * G1986)</f>
        <v>9625.0755895988714</v>
      </c>
      <c r="AC1986" s="1" t="str">
        <f t="shared" ref="AC1986:AC2049" si="447">IF(F1986&lt;100, "Small", IF(F1986&lt;=200, "Mid",IF(F1986&lt;500,  "Large")))</f>
        <v>Large</v>
      </c>
    </row>
    <row r="1987" spans="1:29">
      <c r="A1987" s="1" t="s">
        <v>331</v>
      </c>
      <c r="B1987" s="1">
        <v>2015</v>
      </c>
      <c r="C1987" s="1" t="s">
        <v>45</v>
      </c>
      <c r="D1987" s="1" t="s">
        <v>43</v>
      </c>
      <c r="E1987" s="1" t="s">
        <v>40</v>
      </c>
      <c r="F1987" s="1">
        <v>227</v>
      </c>
      <c r="G1987" s="1">
        <v>4343</v>
      </c>
      <c r="H1987" s="1">
        <v>652</v>
      </c>
      <c r="I1987" s="1">
        <v>1.99</v>
      </c>
      <c r="J1987" s="1">
        <v>2</v>
      </c>
      <c r="K1987" s="1" t="s">
        <v>24</v>
      </c>
      <c r="L1987" s="1" t="s">
        <v>19</v>
      </c>
      <c r="M1987" s="1">
        <v>12</v>
      </c>
      <c r="N1987" s="1" t="s">
        <v>49</v>
      </c>
      <c r="O1987" s="1">
        <v>4830641</v>
      </c>
      <c r="P1987" s="1">
        <f t="shared" si="434"/>
        <v>3</v>
      </c>
      <c r="Q1987" s="1">
        <f t="shared" si="435"/>
        <v>9</v>
      </c>
      <c r="R1987" s="5">
        <f t="shared" si="436"/>
        <v>5.2268017499424363E-2</v>
      </c>
      <c r="S1987" s="6">
        <f t="shared" si="437"/>
        <v>150126.64057103384</v>
      </c>
      <c r="T1987" s="4">
        <f t="shared" si="438"/>
        <v>2.8722466960352424</v>
      </c>
      <c r="U1987" s="1" t="str">
        <f t="shared" si="439"/>
        <v>Normal</v>
      </c>
      <c r="V1987" s="1" t="str">
        <f t="shared" si="440"/>
        <v>Acquired</v>
      </c>
      <c r="W1987" s="1" t="str">
        <f t="shared" si="441"/>
        <v>A$</v>
      </c>
      <c r="X1987" s="1" t="str">
        <f t="shared" si="442"/>
        <v>A$227M</v>
      </c>
      <c r="Y1987" s="1" t="str">
        <f t="shared" si="443"/>
        <v>A$652M</v>
      </c>
      <c r="Z1987" s="1" t="str">
        <f t="shared" si="444"/>
        <v>A$0</v>
      </c>
      <c r="AA1987" s="1" t="str">
        <f t="shared" si="445"/>
        <v>A$1,50,127</v>
      </c>
      <c r="AB1987" s="6">
        <f t="shared" si="446"/>
        <v>12510.553380919488</v>
      </c>
      <c r="AC1987" s="1" t="str">
        <f t="shared" si="447"/>
        <v>Large</v>
      </c>
    </row>
    <row r="1988" spans="1:29">
      <c r="A1988" s="1" t="s">
        <v>2693</v>
      </c>
      <c r="B1988" s="1">
        <v>2015</v>
      </c>
      <c r="C1988" s="1" t="s">
        <v>16</v>
      </c>
      <c r="D1988" s="1" t="s">
        <v>46</v>
      </c>
      <c r="E1988" s="1" t="s">
        <v>28</v>
      </c>
      <c r="F1988" s="1">
        <v>468</v>
      </c>
      <c r="G1988" s="1">
        <v>382</v>
      </c>
      <c r="H1988" s="1">
        <v>881</v>
      </c>
      <c r="I1988" s="1">
        <v>33.61</v>
      </c>
      <c r="J1988" s="1">
        <v>5</v>
      </c>
      <c r="K1988" s="1" t="s">
        <v>24</v>
      </c>
      <c r="L1988" s="1" t="s">
        <v>19</v>
      </c>
      <c r="M1988" s="1">
        <v>74</v>
      </c>
      <c r="N1988" s="1" t="s">
        <v>25</v>
      </c>
      <c r="O1988" s="1">
        <v>4788694</v>
      </c>
      <c r="P1988" s="1">
        <f t="shared" si="434"/>
        <v>1</v>
      </c>
      <c r="Q1988" s="1">
        <f t="shared" si="435"/>
        <v>9</v>
      </c>
      <c r="R1988" s="5">
        <f t="shared" si="436"/>
        <v>1.2251308900523561</v>
      </c>
      <c r="S1988" s="6">
        <f t="shared" si="437"/>
        <v>2306282.722513089</v>
      </c>
      <c r="T1988" s="4">
        <f t="shared" si="438"/>
        <v>1.8824786324786325</v>
      </c>
      <c r="U1988" s="1" t="str">
        <f t="shared" si="439"/>
        <v>Normal</v>
      </c>
      <c r="V1988" s="1" t="str">
        <f t="shared" si="440"/>
        <v>Acquired</v>
      </c>
      <c r="W1988" s="1" t="str">
        <f t="shared" si="441"/>
        <v>$</v>
      </c>
      <c r="X1988" s="1" t="str">
        <f t="shared" si="442"/>
        <v>$468M</v>
      </c>
      <c r="Y1988" s="1" t="str">
        <f t="shared" si="443"/>
        <v>$881M</v>
      </c>
      <c r="Z1988" s="1" t="str">
        <f t="shared" si="444"/>
        <v>$1</v>
      </c>
      <c r="AA1988" s="1" t="str">
        <f t="shared" si="445"/>
        <v>$23,06,283</v>
      </c>
      <c r="AB1988" s="6">
        <f t="shared" si="446"/>
        <v>192190.22687609075</v>
      </c>
      <c r="AC1988" s="1" t="str">
        <f t="shared" si="447"/>
        <v>Large</v>
      </c>
    </row>
    <row r="1989" spans="1:29">
      <c r="A1989" s="1" t="s">
        <v>4893</v>
      </c>
      <c r="B1989" s="1">
        <v>2015</v>
      </c>
      <c r="C1989" s="1" t="s">
        <v>35</v>
      </c>
      <c r="D1989" s="1" t="s">
        <v>48</v>
      </c>
      <c r="E1989" s="1" t="s">
        <v>40</v>
      </c>
      <c r="F1989" s="1">
        <v>359</v>
      </c>
      <c r="G1989" s="1">
        <v>803</v>
      </c>
      <c r="H1989" s="1">
        <v>301</v>
      </c>
      <c r="I1989" s="1">
        <v>13.56</v>
      </c>
      <c r="J1989" s="1">
        <v>7</v>
      </c>
      <c r="K1989" s="1" t="s">
        <v>24</v>
      </c>
      <c r="L1989" s="1" t="s">
        <v>24</v>
      </c>
      <c r="M1989" s="1">
        <v>63</v>
      </c>
      <c r="N1989" s="1" t="s">
        <v>29</v>
      </c>
      <c r="O1989" s="1">
        <v>4772808</v>
      </c>
      <c r="P1989" s="1">
        <f t="shared" si="434"/>
        <v>3</v>
      </c>
      <c r="Q1989" s="1">
        <f t="shared" si="435"/>
        <v>9</v>
      </c>
      <c r="R1989" s="5">
        <f t="shared" si="436"/>
        <v>0.44707347447073476</v>
      </c>
      <c r="S1989" s="6">
        <f t="shared" si="437"/>
        <v>374844.33374844334</v>
      </c>
      <c r="T1989" s="4">
        <f t="shared" si="438"/>
        <v>0.83844011142061281</v>
      </c>
      <c r="U1989" s="1" t="str">
        <f t="shared" si="439"/>
        <v>Normal</v>
      </c>
      <c r="V1989" s="1" t="str">
        <f t="shared" si="440"/>
        <v>Acquired</v>
      </c>
      <c r="W1989" s="1" t="str">
        <f t="shared" si="441"/>
        <v>¥</v>
      </c>
      <c r="X1989" s="1" t="str">
        <f t="shared" si="442"/>
        <v>¥359M</v>
      </c>
      <c r="Y1989" s="1" t="str">
        <f t="shared" si="443"/>
        <v>¥301M</v>
      </c>
      <c r="Z1989" s="1" t="str">
        <f t="shared" si="444"/>
        <v>¥0</v>
      </c>
      <c r="AA1989" s="1" t="str">
        <f t="shared" si="445"/>
        <v>¥3,74,844</v>
      </c>
      <c r="AB1989" s="6">
        <f t="shared" si="446"/>
        <v>31237.027812370277</v>
      </c>
      <c r="AC1989" s="1" t="str">
        <f t="shared" si="447"/>
        <v>Large</v>
      </c>
    </row>
    <row r="1990" spans="1:29">
      <c r="A1990" s="1" t="s">
        <v>3302</v>
      </c>
      <c r="B1990" s="1">
        <v>2015</v>
      </c>
      <c r="C1990" s="1" t="s">
        <v>53</v>
      </c>
      <c r="D1990" s="1" t="s">
        <v>17</v>
      </c>
      <c r="E1990" s="1" t="s">
        <v>37</v>
      </c>
      <c r="F1990" s="1">
        <v>283</v>
      </c>
      <c r="G1990" s="1">
        <v>1315</v>
      </c>
      <c r="H1990" s="1">
        <v>358</v>
      </c>
      <c r="I1990" s="1">
        <v>18.190000000000001</v>
      </c>
      <c r="J1990" s="1">
        <v>7</v>
      </c>
      <c r="K1990" s="1" t="s">
        <v>19</v>
      </c>
      <c r="L1990" s="1" t="s">
        <v>24</v>
      </c>
      <c r="M1990" s="1">
        <v>23</v>
      </c>
      <c r="N1990" s="1" t="s">
        <v>33</v>
      </c>
      <c r="O1990" s="1">
        <v>4719039</v>
      </c>
      <c r="P1990" s="1">
        <f t="shared" si="434"/>
        <v>4</v>
      </c>
      <c r="Q1990" s="1">
        <f t="shared" si="435"/>
        <v>9</v>
      </c>
      <c r="R1990" s="5">
        <f t="shared" si="436"/>
        <v>0.21520912547528517</v>
      </c>
      <c r="S1990" s="6">
        <f t="shared" si="437"/>
        <v>272243.34600760456</v>
      </c>
      <c r="T1990" s="4">
        <f t="shared" si="438"/>
        <v>1.2650176678445231</v>
      </c>
      <c r="U1990" s="1" t="str">
        <f t="shared" si="439"/>
        <v>Normal</v>
      </c>
      <c r="V1990" s="1" t="str">
        <f t="shared" si="440"/>
        <v>IPO</v>
      </c>
      <c r="W1990" s="1">
        <f t="shared" si="441"/>
        <v>0</v>
      </c>
      <c r="X1990" s="1" t="str">
        <f t="shared" si="442"/>
        <v>0283M</v>
      </c>
      <c r="Y1990" s="1" t="str">
        <f t="shared" si="443"/>
        <v>0358M</v>
      </c>
      <c r="Z1990" s="1" t="str">
        <f t="shared" si="444"/>
        <v>00</v>
      </c>
      <c r="AA1990" s="1" t="str">
        <f t="shared" si="445"/>
        <v>02,72,243</v>
      </c>
      <c r="AB1990" s="6">
        <f t="shared" si="446"/>
        <v>22686.945500633712</v>
      </c>
      <c r="AC1990" s="1" t="str">
        <f t="shared" si="447"/>
        <v>Large</v>
      </c>
    </row>
    <row r="1991" spans="1:29">
      <c r="A1991" s="1" t="s">
        <v>4396</v>
      </c>
      <c r="B1991" s="1">
        <v>2015</v>
      </c>
      <c r="C1991" s="1" t="s">
        <v>16</v>
      </c>
      <c r="D1991" s="1" t="s">
        <v>46</v>
      </c>
      <c r="E1991" s="1" t="s">
        <v>18</v>
      </c>
      <c r="F1991" s="1">
        <v>346</v>
      </c>
      <c r="G1991" s="1">
        <v>3937</v>
      </c>
      <c r="H1991" s="1">
        <v>642</v>
      </c>
      <c r="I1991" s="1">
        <v>10.96</v>
      </c>
      <c r="J1991" s="1">
        <v>3</v>
      </c>
      <c r="K1991" s="1" t="s">
        <v>24</v>
      </c>
      <c r="L1991" s="1" t="s">
        <v>24</v>
      </c>
      <c r="M1991" s="1">
        <v>8</v>
      </c>
      <c r="N1991" s="1" t="s">
        <v>33</v>
      </c>
      <c r="O1991" s="1">
        <v>4638793</v>
      </c>
      <c r="P1991" s="1">
        <f t="shared" si="434"/>
        <v>2</v>
      </c>
      <c r="Q1991" s="1">
        <f t="shared" si="435"/>
        <v>9</v>
      </c>
      <c r="R1991" s="5">
        <f t="shared" si="436"/>
        <v>8.788417576835153E-2</v>
      </c>
      <c r="S1991" s="6">
        <f t="shared" si="437"/>
        <v>163068.32613665226</v>
      </c>
      <c r="T1991" s="4">
        <f t="shared" si="438"/>
        <v>1.8554913294797688</v>
      </c>
      <c r="U1991" s="1" t="str">
        <f t="shared" si="439"/>
        <v>Normal</v>
      </c>
      <c r="V1991" s="1" t="str">
        <f t="shared" si="440"/>
        <v>Acquired</v>
      </c>
      <c r="W1991" s="1" t="str">
        <f t="shared" si="441"/>
        <v>$</v>
      </c>
      <c r="X1991" s="1" t="str">
        <f t="shared" si="442"/>
        <v>$346M</v>
      </c>
      <c r="Y1991" s="1" t="str">
        <f t="shared" si="443"/>
        <v>$642M</v>
      </c>
      <c r="Z1991" s="1" t="str">
        <f t="shared" si="444"/>
        <v>$0</v>
      </c>
      <c r="AA1991" s="1" t="str">
        <f t="shared" si="445"/>
        <v>$1,63,068</v>
      </c>
      <c r="AB1991" s="6">
        <f t="shared" si="446"/>
        <v>13589.027178054355</v>
      </c>
      <c r="AC1991" s="1" t="str">
        <f t="shared" si="447"/>
        <v>Large</v>
      </c>
    </row>
    <row r="1992" spans="1:29">
      <c r="A1992" s="1" t="s">
        <v>666</v>
      </c>
      <c r="B1992" s="1">
        <v>2015</v>
      </c>
      <c r="C1992" s="1" t="s">
        <v>16</v>
      </c>
      <c r="D1992" s="1" t="s">
        <v>102</v>
      </c>
      <c r="E1992" s="1" t="s">
        <v>23</v>
      </c>
      <c r="F1992" s="1">
        <v>379</v>
      </c>
      <c r="G1992" s="1">
        <v>4290</v>
      </c>
      <c r="H1992" s="1">
        <v>809</v>
      </c>
      <c r="I1992" s="1">
        <v>25.75</v>
      </c>
      <c r="J1992" s="1">
        <v>1</v>
      </c>
      <c r="K1992" s="1" t="s">
        <v>24</v>
      </c>
      <c r="L1992" s="1" t="s">
        <v>19</v>
      </c>
      <c r="M1992" s="1">
        <v>84</v>
      </c>
      <c r="N1992" s="1" t="s">
        <v>20</v>
      </c>
      <c r="O1992" s="1">
        <v>4562855</v>
      </c>
      <c r="P1992" s="1">
        <f t="shared" si="434"/>
        <v>5</v>
      </c>
      <c r="Q1992" s="1">
        <f t="shared" si="435"/>
        <v>9</v>
      </c>
      <c r="R1992" s="5">
        <f t="shared" si="436"/>
        <v>8.8344988344988343E-2</v>
      </c>
      <c r="S1992" s="6">
        <f t="shared" si="437"/>
        <v>188578.08857808859</v>
      </c>
      <c r="T1992" s="4">
        <f t="shared" si="438"/>
        <v>2.1345646437994721</v>
      </c>
      <c r="U1992" s="1" t="str">
        <f t="shared" si="439"/>
        <v>Normal</v>
      </c>
      <c r="V1992" s="1" t="str">
        <f t="shared" si="440"/>
        <v>Acquired</v>
      </c>
      <c r="W1992" s="1" t="str">
        <f t="shared" si="441"/>
        <v>$</v>
      </c>
      <c r="X1992" s="1" t="str">
        <f t="shared" si="442"/>
        <v>$379M</v>
      </c>
      <c r="Y1992" s="1" t="str">
        <f t="shared" si="443"/>
        <v>$809M</v>
      </c>
      <c r="Z1992" s="1" t="str">
        <f t="shared" si="444"/>
        <v>$0</v>
      </c>
      <c r="AA1992" s="1" t="str">
        <f t="shared" si="445"/>
        <v>$1,88,578</v>
      </c>
      <c r="AB1992" s="6">
        <f t="shared" si="446"/>
        <v>15714.840714840715</v>
      </c>
      <c r="AC1992" s="1" t="str">
        <f t="shared" si="447"/>
        <v>Large</v>
      </c>
    </row>
    <row r="1993" spans="1:29">
      <c r="A1993" s="1" t="s">
        <v>2373</v>
      </c>
      <c r="B1993" s="1">
        <v>2015</v>
      </c>
      <c r="C1993" s="1" t="s">
        <v>42</v>
      </c>
      <c r="D1993" s="1" t="s">
        <v>43</v>
      </c>
      <c r="E1993" s="1" t="s">
        <v>40</v>
      </c>
      <c r="F1993" s="1">
        <v>257</v>
      </c>
      <c r="G1993" s="1">
        <v>398</v>
      </c>
      <c r="H1993" s="1">
        <v>901</v>
      </c>
      <c r="I1993" s="1">
        <v>1.1000000000000001</v>
      </c>
      <c r="J1993" s="1">
        <v>8</v>
      </c>
      <c r="K1993" s="1" t="s">
        <v>24</v>
      </c>
      <c r="L1993" s="1" t="s">
        <v>24</v>
      </c>
      <c r="M1993" s="1">
        <v>85</v>
      </c>
      <c r="N1993" s="1" t="s">
        <v>29</v>
      </c>
      <c r="O1993" s="1">
        <v>4540111</v>
      </c>
      <c r="P1993" s="1">
        <f t="shared" ref="P1993:P2056" si="448">IF(E1993="Seed", 1,
 IF(E1993="Series A", 2,
 IF(E1993="Series B", 3,
 IF(E1993="Series C", 4,
 IF(E1993="IPO", 5, "")))))</f>
        <v>3</v>
      </c>
      <c r="Q1993" s="1">
        <f t="shared" si="435"/>
        <v>9</v>
      </c>
      <c r="R1993" s="5">
        <f t="shared" si="436"/>
        <v>0.64572864321608037</v>
      </c>
      <c r="S1993" s="6">
        <f t="shared" si="437"/>
        <v>2263819.0954773868</v>
      </c>
      <c r="T1993" s="4">
        <f t="shared" si="438"/>
        <v>3.5058365758754864</v>
      </c>
      <c r="U1993" s="1" t="str">
        <f t="shared" si="439"/>
        <v>High Performer</v>
      </c>
      <c r="V1993" s="1" t="str">
        <f t="shared" si="440"/>
        <v>Acquired</v>
      </c>
      <c r="W1993" s="1" t="str">
        <f t="shared" si="441"/>
        <v>¥</v>
      </c>
      <c r="X1993" s="1" t="str">
        <f t="shared" si="442"/>
        <v>¥257M</v>
      </c>
      <c r="Y1993" s="1" t="str">
        <f t="shared" si="443"/>
        <v>¥901M</v>
      </c>
      <c r="Z1993" s="1" t="str">
        <f t="shared" si="444"/>
        <v>¥1</v>
      </c>
      <c r="AA1993" s="1" t="str">
        <f t="shared" si="445"/>
        <v>¥22,63,819</v>
      </c>
      <c r="AB1993" s="6">
        <f t="shared" si="446"/>
        <v>188651.59128978226</v>
      </c>
      <c r="AC1993" s="1" t="str">
        <f t="shared" si="447"/>
        <v>Large</v>
      </c>
    </row>
    <row r="1994" spans="1:29">
      <c r="A1994" s="1" t="s">
        <v>4912</v>
      </c>
      <c r="B1994" s="1">
        <v>2015</v>
      </c>
      <c r="C1994" s="1" t="s">
        <v>35</v>
      </c>
      <c r="D1994" s="1" t="s">
        <v>46</v>
      </c>
      <c r="E1994" s="1" t="s">
        <v>23</v>
      </c>
      <c r="F1994" s="1">
        <v>452</v>
      </c>
      <c r="G1994" s="1">
        <v>2058</v>
      </c>
      <c r="H1994" s="1">
        <v>902</v>
      </c>
      <c r="I1994" s="1">
        <v>9.74</v>
      </c>
      <c r="J1994" s="1">
        <v>9</v>
      </c>
      <c r="K1994" s="1" t="s">
        <v>24</v>
      </c>
      <c r="L1994" s="1" t="s">
        <v>19</v>
      </c>
      <c r="M1994" s="1">
        <v>39</v>
      </c>
      <c r="N1994" s="1" t="s">
        <v>49</v>
      </c>
      <c r="O1994" s="1">
        <v>4490712</v>
      </c>
      <c r="P1994" s="1">
        <f t="shared" si="448"/>
        <v>5</v>
      </c>
      <c r="Q1994" s="1">
        <f t="shared" si="435"/>
        <v>9</v>
      </c>
      <c r="R1994" s="5">
        <f t="shared" si="436"/>
        <v>0.2196307094266278</v>
      </c>
      <c r="S1994" s="6">
        <f t="shared" si="437"/>
        <v>438289.60155490768</v>
      </c>
      <c r="T1994" s="4">
        <f t="shared" si="438"/>
        <v>1.9955752212389382</v>
      </c>
      <c r="U1994" s="1" t="str">
        <f t="shared" si="439"/>
        <v>High Performer</v>
      </c>
      <c r="V1994" s="1" t="str">
        <f t="shared" si="440"/>
        <v>Acquired</v>
      </c>
      <c r="W1994" s="1" t="str">
        <f t="shared" si="441"/>
        <v>¥</v>
      </c>
      <c r="X1994" s="1" t="str">
        <f t="shared" si="442"/>
        <v>¥452M</v>
      </c>
      <c r="Y1994" s="1" t="str">
        <f t="shared" si="443"/>
        <v>¥902M</v>
      </c>
      <c r="Z1994" s="1" t="str">
        <f t="shared" si="444"/>
        <v>¥0</v>
      </c>
      <c r="AA1994" s="1" t="str">
        <f t="shared" si="445"/>
        <v>¥4,38,290</v>
      </c>
      <c r="AB1994" s="6">
        <f t="shared" si="446"/>
        <v>36524.133462908976</v>
      </c>
      <c r="AC1994" s="1" t="str">
        <f t="shared" si="447"/>
        <v>Large</v>
      </c>
    </row>
    <row r="1995" spans="1:29">
      <c r="A1995" s="1" t="s">
        <v>2946</v>
      </c>
      <c r="B1995" s="1">
        <v>2015</v>
      </c>
      <c r="C1995" s="1" t="s">
        <v>73</v>
      </c>
      <c r="D1995" s="1" t="s">
        <v>46</v>
      </c>
      <c r="E1995" s="1" t="s">
        <v>28</v>
      </c>
      <c r="F1995" s="1">
        <v>486</v>
      </c>
      <c r="G1995" s="1">
        <v>2186</v>
      </c>
      <c r="H1995" s="1">
        <v>365</v>
      </c>
      <c r="I1995" s="1">
        <v>33.51</v>
      </c>
      <c r="J1995" s="1">
        <v>4</v>
      </c>
      <c r="K1995" s="1" t="s">
        <v>24</v>
      </c>
      <c r="L1995" s="1" t="s">
        <v>24</v>
      </c>
      <c r="M1995" s="1">
        <v>63</v>
      </c>
      <c r="N1995" s="1" t="s">
        <v>49</v>
      </c>
      <c r="O1995" s="1">
        <v>4415865</v>
      </c>
      <c r="P1995" s="1">
        <f t="shared" si="448"/>
        <v>1</v>
      </c>
      <c r="Q1995" s="1">
        <f t="shared" si="435"/>
        <v>9</v>
      </c>
      <c r="R1995" s="5">
        <f t="shared" si="436"/>
        <v>0.22232387923147301</v>
      </c>
      <c r="S1995" s="6">
        <f t="shared" si="437"/>
        <v>166971.63769441904</v>
      </c>
      <c r="T1995" s="4">
        <f t="shared" si="438"/>
        <v>0.75102880658436211</v>
      </c>
      <c r="U1995" s="1" t="str">
        <f t="shared" si="439"/>
        <v>Normal</v>
      </c>
      <c r="V1995" s="1" t="str">
        <f t="shared" si="440"/>
        <v>Acquired</v>
      </c>
      <c r="W1995" s="1" t="str">
        <f t="shared" si="441"/>
        <v>€</v>
      </c>
      <c r="X1995" s="1" t="str">
        <f t="shared" si="442"/>
        <v>€486M</v>
      </c>
      <c r="Y1995" s="1" t="str">
        <f t="shared" si="443"/>
        <v>€365M</v>
      </c>
      <c r="Z1995" s="1" t="str">
        <f t="shared" si="444"/>
        <v>€0</v>
      </c>
      <c r="AA1995" s="1" t="str">
        <f t="shared" si="445"/>
        <v>€1,66,972</v>
      </c>
      <c r="AB1995" s="6">
        <f t="shared" si="446"/>
        <v>13914.303141201586</v>
      </c>
      <c r="AC1995" s="1" t="str">
        <f t="shared" si="447"/>
        <v>Large</v>
      </c>
    </row>
    <row r="1996" spans="1:29">
      <c r="A1996" s="1" t="s">
        <v>232</v>
      </c>
      <c r="B1996" s="1">
        <v>2015</v>
      </c>
      <c r="C1996" s="1" t="s">
        <v>35</v>
      </c>
      <c r="D1996" s="1" t="s">
        <v>43</v>
      </c>
      <c r="E1996" s="1" t="s">
        <v>37</v>
      </c>
      <c r="F1996" s="1">
        <v>415</v>
      </c>
      <c r="G1996" s="1">
        <v>853</v>
      </c>
      <c r="H1996" s="1">
        <v>660</v>
      </c>
      <c r="I1996" s="1">
        <v>13.48</v>
      </c>
      <c r="J1996" s="1">
        <v>4</v>
      </c>
      <c r="K1996" s="1" t="s">
        <v>24</v>
      </c>
      <c r="L1996" s="1" t="s">
        <v>19</v>
      </c>
      <c r="M1996" s="1">
        <v>6</v>
      </c>
      <c r="N1996" s="1" t="s">
        <v>20</v>
      </c>
      <c r="O1996" s="1">
        <v>4387759</v>
      </c>
      <c r="P1996" s="1">
        <f t="shared" si="448"/>
        <v>4</v>
      </c>
      <c r="Q1996" s="1">
        <f t="shared" si="435"/>
        <v>9</v>
      </c>
      <c r="R1996" s="5">
        <f t="shared" si="436"/>
        <v>0.48651817116060964</v>
      </c>
      <c r="S1996" s="6">
        <f t="shared" si="437"/>
        <v>773739.74208675267</v>
      </c>
      <c r="T1996" s="4">
        <f t="shared" si="438"/>
        <v>1.5903614457831325</v>
      </c>
      <c r="U1996" s="1" t="str">
        <f t="shared" si="439"/>
        <v>Normal</v>
      </c>
      <c r="V1996" s="1" t="str">
        <f t="shared" si="440"/>
        <v>Acquired</v>
      </c>
      <c r="W1996" s="1" t="str">
        <f t="shared" si="441"/>
        <v>¥</v>
      </c>
      <c r="X1996" s="1" t="str">
        <f t="shared" si="442"/>
        <v>¥415M</v>
      </c>
      <c r="Y1996" s="1" t="str">
        <f t="shared" si="443"/>
        <v>¥660M</v>
      </c>
      <c r="Z1996" s="1" t="str">
        <f t="shared" si="444"/>
        <v>¥0</v>
      </c>
      <c r="AA1996" s="1" t="str">
        <f t="shared" si="445"/>
        <v>¥7,73,740</v>
      </c>
      <c r="AB1996" s="6">
        <f t="shared" si="446"/>
        <v>64478.311840562717</v>
      </c>
      <c r="AC1996" s="1" t="str">
        <f t="shared" si="447"/>
        <v>Large</v>
      </c>
    </row>
    <row r="1997" spans="1:29">
      <c r="A1997" s="1" t="s">
        <v>3623</v>
      </c>
      <c r="B1997" s="1">
        <v>2015</v>
      </c>
      <c r="C1997" s="1" t="s">
        <v>16</v>
      </c>
      <c r="D1997" s="1" t="s">
        <v>43</v>
      </c>
      <c r="E1997" s="1" t="s">
        <v>40</v>
      </c>
      <c r="F1997" s="1">
        <v>482</v>
      </c>
      <c r="G1997" s="1">
        <v>3850</v>
      </c>
      <c r="H1997" s="1">
        <v>66</v>
      </c>
      <c r="I1997" s="1">
        <v>37.090000000000003</v>
      </c>
      <c r="J1997" s="1">
        <v>8</v>
      </c>
      <c r="K1997" s="1" t="s">
        <v>19</v>
      </c>
      <c r="L1997" s="1" t="s">
        <v>24</v>
      </c>
      <c r="M1997" s="1">
        <v>5</v>
      </c>
      <c r="N1997" s="1" t="s">
        <v>33</v>
      </c>
      <c r="O1997" s="1">
        <v>4380262</v>
      </c>
      <c r="P1997" s="1">
        <f t="shared" si="448"/>
        <v>3</v>
      </c>
      <c r="Q1997" s="1">
        <f t="shared" si="435"/>
        <v>9</v>
      </c>
      <c r="R1997" s="5">
        <f t="shared" si="436"/>
        <v>0.12519480519480519</v>
      </c>
      <c r="S1997" s="6">
        <f t="shared" si="437"/>
        <v>17142.857142857141</v>
      </c>
      <c r="T1997" s="4">
        <f t="shared" si="438"/>
        <v>0.13692946058091288</v>
      </c>
      <c r="U1997" s="1" t="str">
        <f t="shared" si="439"/>
        <v>High Performer</v>
      </c>
      <c r="V1997" s="1" t="str">
        <f t="shared" si="440"/>
        <v>IPO</v>
      </c>
      <c r="W1997" s="1" t="str">
        <f t="shared" si="441"/>
        <v>$</v>
      </c>
      <c r="X1997" s="1" t="str">
        <f t="shared" si="442"/>
        <v>$482M</v>
      </c>
      <c r="Y1997" s="1" t="str">
        <f t="shared" si="443"/>
        <v>$66M</v>
      </c>
      <c r="Z1997" s="1" t="str">
        <f t="shared" si="444"/>
        <v>$0</v>
      </c>
      <c r="AA1997" s="1" t="str">
        <f t="shared" si="445"/>
        <v>$17,143</v>
      </c>
      <c r="AB1997" s="6">
        <f t="shared" si="446"/>
        <v>1428.5714285714287</v>
      </c>
      <c r="AC1997" s="1" t="str">
        <f t="shared" si="447"/>
        <v>Large</v>
      </c>
    </row>
    <row r="1998" spans="1:29">
      <c r="A1998" s="1" t="s">
        <v>735</v>
      </c>
      <c r="B1998" s="1">
        <v>2015</v>
      </c>
      <c r="C1998" s="1" t="s">
        <v>53</v>
      </c>
      <c r="D1998" s="1" t="s">
        <v>36</v>
      </c>
      <c r="E1998" s="1" t="s">
        <v>37</v>
      </c>
      <c r="F1998" s="1">
        <v>352</v>
      </c>
      <c r="G1998" s="1">
        <v>885</v>
      </c>
      <c r="H1998" s="1">
        <v>79</v>
      </c>
      <c r="I1998" s="1">
        <v>12.1</v>
      </c>
      <c r="J1998" s="1">
        <v>8</v>
      </c>
      <c r="K1998" s="1" t="s">
        <v>24</v>
      </c>
      <c r="L1998" s="1" t="s">
        <v>24</v>
      </c>
      <c r="M1998" s="1">
        <v>63</v>
      </c>
      <c r="N1998" s="1" t="s">
        <v>25</v>
      </c>
      <c r="O1998" s="1">
        <v>4373488</v>
      </c>
      <c r="P1998" s="1">
        <f t="shared" si="448"/>
        <v>4</v>
      </c>
      <c r="Q1998" s="1">
        <f t="shared" si="435"/>
        <v>9</v>
      </c>
      <c r="R1998" s="5">
        <f t="shared" si="436"/>
        <v>0.3977401129943503</v>
      </c>
      <c r="S1998" s="6">
        <f t="shared" si="437"/>
        <v>89265.536723163837</v>
      </c>
      <c r="T1998" s="4">
        <f t="shared" si="438"/>
        <v>0.22443181818181818</v>
      </c>
      <c r="U1998" s="1" t="str">
        <f t="shared" si="439"/>
        <v>High Performer</v>
      </c>
      <c r="V1998" s="1" t="str">
        <f t="shared" si="440"/>
        <v>Acquired</v>
      </c>
      <c r="W1998" s="1">
        <f t="shared" si="441"/>
        <v>0</v>
      </c>
      <c r="X1998" s="1" t="str">
        <f t="shared" si="442"/>
        <v>0352M</v>
      </c>
      <c r="Y1998" s="1" t="str">
        <f t="shared" si="443"/>
        <v>079M</v>
      </c>
      <c r="Z1998" s="1" t="str">
        <f t="shared" si="444"/>
        <v>00</v>
      </c>
      <c r="AA1998" s="1" t="str">
        <f t="shared" si="445"/>
        <v>089,266</v>
      </c>
      <c r="AB1998" s="6">
        <f t="shared" si="446"/>
        <v>7438.7947269303204</v>
      </c>
      <c r="AC1998" s="1" t="str">
        <f t="shared" si="447"/>
        <v>Large</v>
      </c>
    </row>
    <row r="1999" spans="1:29">
      <c r="A1999" s="1" t="s">
        <v>1214</v>
      </c>
      <c r="B1999" s="1">
        <v>2015</v>
      </c>
      <c r="C1999" s="1" t="s">
        <v>27</v>
      </c>
      <c r="D1999" s="1" t="s">
        <v>46</v>
      </c>
      <c r="E1999" s="1" t="s">
        <v>28</v>
      </c>
      <c r="F1999" s="1">
        <v>493</v>
      </c>
      <c r="G1999" s="1">
        <v>4867</v>
      </c>
      <c r="H1999" s="1">
        <v>85</v>
      </c>
      <c r="I1999" s="1">
        <v>19.32</v>
      </c>
      <c r="J1999" s="1">
        <v>1</v>
      </c>
      <c r="K1999" s="1" t="s">
        <v>24</v>
      </c>
      <c r="L1999" s="1" t="s">
        <v>24</v>
      </c>
      <c r="M1999" s="1">
        <v>86</v>
      </c>
      <c r="N1999" s="1" t="s">
        <v>29</v>
      </c>
      <c r="O1999" s="1">
        <v>4358562</v>
      </c>
      <c r="P1999" s="1">
        <f t="shared" si="448"/>
        <v>1</v>
      </c>
      <c r="Q1999" s="1">
        <f t="shared" si="435"/>
        <v>9</v>
      </c>
      <c r="R1999" s="5">
        <f t="shared" si="436"/>
        <v>0.10129443188822683</v>
      </c>
      <c r="S1999" s="6">
        <f t="shared" si="437"/>
        <v>17464.557222108077</v>
      </c>
      <c r="T1999" s="4">
        <f t="shared" si="438"/>
        <v>0.17241379310344829</v>
      </c>
      <c r="U1999" s="1" t="str">
        <f t="shared" si="439"/>
        <v>Normal</v>
      </c>
      <c r="V1999" s="1" t="str">
        <f t="shared" si="440"/>
        <v>Acquired</v>
      </c>
      <c r="W1999" s="1" t="str">
        <f t="shared" si="441"/>
        <v>$</v>
      </c>
      <c r="X1999" s="1" t="str">
        <f t="shared" si="442"/>
        <v>$493M</v>
      </c>
      <c r="Y1999" s="1" t="str">
        <f t="shared" si="443"/>
        <v>$85M</v>
      </c>
      <c r="Z1999" s="1" t="str">
        <f t="shared" si="444"/>
        <v>$0</v>
      </c>
      <c r="AA1999" s="1" t="str">
        <f t="shared" si="445"/>
        <v>$17,465</v>
      </c>
      <c r="AB1999" s="6">
        <f t="shared" si="446"/>
        <v>1455.3797685090062</v>
      </c>
      <c r="AC1999" s="1" t="str">
        <f t="shared" si="447"/>
        <v>Large</v>
      </c>
    </row>
    <row r="2000" spans="1:29">
      <c r="A2000" s="1" t="s">
        <v>2309</v>
      </c>
      <c r="B2000" s="1">
        <v>2015</v>
      </c>
      <c r="C2000" s="1" t="s">
        <v>73</v>
      </c>
      <c r="D2000" s="1" t="s">
        <v>95</v>
      </c>
      <c r="E2000" s="1" t="s">
        <v>37</v>
      </c>
      <c r="F2000" s="1">
        <v>369</v>
      </c>
      <c r="G2000" s="1">
        <v>1321</v>
      </c>
      <c r="H2000" s="1">
        <v>721</v>
      </c>
      <c r="I2000" s="1">
        <v>46.19</v>
      </c>
      <c r="J2000" s="1">
        <v>6</v>
      </c>
      <c r="K2000" s="1" t="s">
        <v>19</v>
      </c>
      <c r="L2000" s="1" t="s">
        <v>19</v>
      </c>
      <c r="M2000" s="1">
        <v>41</v>
      </c>
      <c r="N2000" s="1" t="s">
        <v>20</v>
      </c>
      <c r="O2000" s="1">
        <v>4322326</v>
      </c>
      <c r="P2000" s="1">
        <f t="shared" si="448"/>
        <v>4</v>
      </c>
      <c r="Q2000" s="1">
        <f t="shared" si="435"/>
        <v>9</v>
      </c>
      <c r="R2000" s="5">
        <f t="shared" si="436"/>
        <v>0.27933383800151401</v>
      </c>
      <c r="S2000" s="6">
        <f t="shared" si="437"/>
        <v>545798.6373959122</v>
      </c>
      <c r="T2000" s="4">
        <f t="shared" si="438"/>
        <v>1.953929539295393</v>
      </c>
      <c r="U2000" s="1" t="str">
        <f t="shared" si="439"/>
        <v>Normal</v>
      </c>
      <c r="V2000" s="1" t="str">
        <f t="shared" si="440"/>
        <v>Still Private</v>
      </c>
      <c r="W2000" s="1" t="str">
        <f t="shared" si="441"/>
        <v>€</v>
      </c>
      <c r="X2000" s="1" t="str">
        <f t="shared" si="442"/>
        <v>€369M</v>
      </c>
      <c r="Y2000" s="1" t="str">
        <f t="shared" si="443"/>
        <v>€721M</v>
      </c>
      <c r="Z2000" s="1" t="str">
        <f t="shared" si="444"/>
        <v>€0</v>
      </c>
      <c r="AA2000" s="1" t="str">
        <f t="shared" si="445"/>
        <v>€5,45,799</v>
      </c>
      <c r="AB2000" s="6">
        <f t="shared" si="446"/>
        <v>45483.219782992681</v>
      </c>
      <c r="AC2000" s="1" t="str">
        <f t="shared" si="447"/>
        <v>Large</v>
      </c>
    </row>
    <row r="2001" spans="1:29">
      <c r="A2001" s="1" t="s">
        <v>1168</v>
      </c>
      <c r="B2001" s="1">
        <v>2015</v>
      </c>
      <c r="C2001" s="1" t="s">
        <v>35</v>
      </c>
      <c r="D2001" s="1" t="s">
        <v>36</v>
      </c>
      <c r="E2001" s="1" t="s">
        <v>23</v>
      </c>
      <c r="F2001" s="1">
        <v>339</v>
      </c>
      <c r="G2001" s="1">
        <v>248</v>
      </c>
      <c r="H2001" s="1">
        <v>807</v>
      </c>
      <c r="I2001" s="1">
        <v>46.35</v>
      </c>
      <c r="J2001" s="1">
        <v>3</v>
      </c>
      <c r="K2001" s="1" t="s">
        <v>24</v>
      </c>
      <c r="L2001" s="1" t="s">
        <v>24</v>
      </c>
      <c r="M2001" s="1">
        <v>26</v>
      </c>
      <c r="N2001" s="1" t="s">
        <v>33</v>
      </c>
      <c r="O2001" s="1">
        <v>4307507</v>
      </c>
      <c r="P2001" s="1">
        <f t="shared" si="448"/>
        <v>5</v>
      </c>
      <c r="Q2001" s="1">
        <f t="shared" si="435"/>
        <v>9</v>
      </c>
      <c r="R2001" s="5">
        <f t="shared" si="436"/>
        <v>1.3669354838709677</v>
      </c>
      <c r="S2001" s="6">
        <f t="shared" si="437"/>
        <v>3254032.2580645164</v>
      </c>
      <c r="T2001" s="4">
        <f t="shared" si="438"/>
        <v>2.3805309734513274</v>
      </c>
      <c r="U2001" s="1" t="str">
        <f t="shared" si="439"/>
        <v>Normal</v>
      </c>
      <c r="V2001" s="1" t="str">
        <f t="shared" si="440"/>
        <v>Acquired</v>
      </c>
      <c r="W2001" s="1" t="str">
        <f t="shared" si="441"/>
        <v>¥</v>
      </c>
      <c r="X2001" s="1" t="str">
        <f t="shared" si="442"/>
        <v>¥339M</v>
      </c>
      <c r="Y2001" s="1" t="str">
        <f t="shared" si="443"/>
        <v>¥807M</v>
      </c>
      <c r="Z2001" s="1" t="str">
        <f t="shared" si="444"/>
        <v>¥1</v>
      </c>
      <c r="AA2001" s="1" t="str">
        <f t="shared" si="445"/>
        <v>¥32,54,032</v>
      </c>
      <c r="AB2001" s="6">
        <f t="shared" si="446"/>
        <v>271169.3548387097</v>
      </c>
      <c r="AC2001" s="1" t="str">
        <f t="shared" si="447"/>
        <v>Large</v>
      </c>
    </row>
    <row r="2002" spans="1:29">
      <c r="A2002" s="1" t="s">
        <v>3481</v>
      </c>
      <c r="B2002" s="1">
        <v>2015</v>
      </c>
      <c r="C2002" s="1" t="s">
        <v>35</v>
      </c>
      <c r="D2002" s="1" t="s">
        <v>39</v>
      </c>
      <c r="E2002" s="1" t="s">
        <v>37</v>
      </c>
      <c r="F2002" s="1">
        <v>209</v>
      </c>
      <c r="G2002" s="1">
        <v>3077</v>
      </c>
      <c r="H2002" s="1">
        <v>897</v>
      </c>
      <c r="I2002" s="1">
        <v>43.43</v>
      </c>
      <c r="J2002" s="1">
        <v>6</v>
      </c>
      <c r="K2002" s="1" t="s">
        <v>24</v>
      </c>
      <c r="L2002" s="1" t="s">
        <v>24</v>
      </c>
      <c r="M2002" s="1">
        <v>57</v>
      </c>
      <c r="N2002" s="1" t="s">
        <v>20</v>
      </c>
      <c r="O2002" s="1">
        <v>4271610</v>
      </c>
      <c r="P2002" s="1">
        <f t="shared" si="448"/>
        <v>4</v>
      </c>
      <c r="Q2002" s="1">
        <f t="shared" si="435"/>
        <v>9</v>
      </c>
      <c r="R2002" s="5">
        <f t="shared" si="436"/>
        <v>6.7923301917452064E-2</v>
      </c>
      <c r="S2002" s="6">
        <f t="shared" si="437"/>
        <v>291517.71205719857</v>
      </c>
      <c r="T2002" s="4">
        <f t="shared" si="438"/>
        <v>4.2918660287081343</v>
      </c>
      <c r="U2002" s="1" t="str">
        <f t="shared" si="439"/>
        <v>Normal</v>
      </c>
      <c r="V2002" s="1" t="str">
        <f t="shared" si="440"/>
        <v>Acquired</v>
      </c>
      <c r="W2002" s="1" t="str">
        <f t="shared" si="441"/>
        <v>¥</v>
      </c>
      <c r="X2002" s="1" t="str">
        <f t="shared" si="442"/>
        <v>¥209M</v>
      </c>
      <c r="Y2002" s="1" t="str">
        <f t="shared" si="443"/>
        <v>¥897M</v>
      </c>
      <c r="Z2002" s="1" t="str">
        <f t="shared" si="444"/>
        <v>¥0</v>
      </c>
      <c r="AA2002" s="1" t="str">
        <f t="shared" si="445"/>
        <v>¥2,91,518</v>
      </c>
      <c r="AB2002" s="6">
        <f t="shared" si="446"/>
        <v>24293.142671433216</v>
      </c>
      <c r="AC2002" s="1" t="str">
        <f t="shared" si="447"/>
        <v>Large</v>
      </c>
    </row>
    <row r="2003" spans="1:29">
      <c r="A2003" s="1" t="s">
        <v>2572</v>
      </c>
      <c r="B2003" s="1">
        <v>2015</v>
      </c>
      <c r="C2003" s="1" t="s">
        <v>31</v>
      </c>
      <c r="D2003" s="1" t="s">
        <v>48</v>
      </c>
      <c r="E2003" s="1" t="s">
        <v>37</v>
      </c>
      <c r="F2003" s="1">
        <v>304</v>
      </c>
      <c r="G2003" s="1">
        <v>355</v>
      </c>
      <c r="H2003" s="1">
        <v>809</v>
      </c>
      <c r="I2003" s="1">
        <v>44.28</v>
      </c>
      <c r="J2003" s="1">
        <v>8</v>
      </c>
      <c r="K2003" s="1" t="s">
        <v>19</v>
      </c>
      <c r="L2003" s="1" t="s">
        <v>19</v>
      </c>
      <c r="M2003" s="1">
        <v>13</v>
      </c>
      <c r="N2003" s="1" t="s">
        <v>25</v>
      </c>
      <c r="O2003" s="1">
        <v>4171398</v>
      </c>
      <c r="P2003" s="1">
        <f t="shared" si="448"/>
        <v>4</v>
      </c>
      <c r="Q2003" s="1">
        <f t="shared" si="435"/>
        <v>9</v>
      </c>
      <c r="R2003" s="5">
        <f t="shared" si="436"/>
        <v>0.85633802816901405</v>
      </c>
      <c r="S2003" s="6">
        <f t="shared" si="437"/>
        <v>2278873.2394366199</v>
      </c>
      <c r="T2003" s="4">
        <f t="shared" si="438"/>
        <v>2.6611842105263159</v>
      </c>
      <c r="U2003" s="1" t="str">
        <f t="shared" si="439"/>
        <v>High Performer</v>
      </c>
      <c r="V2003" s="1" t="str">
        <f t="shared" si="440"/>
        <v>Still Private</v>
      </c>
      <c r="W2003" s="1" t="str">
        <f t="shared" si="441"/>
        <v>€</v>
      </c>
      <c r="X2003" s="1" t="str">
        <f t="shared" si="442"/>
        <v>€304M</v>
      </c>
      <c r="Y2003" s="1" t="str">
        <f t="shared" si="443"/>
        <v>€809M</v>
      </c>
      <c r="Z2003" s="1" t="str">
        <f t="shared" si="444"/>
        <v>€1</v>
      </c>
      <c r="AA2003" s="1" t="str">
        <f t="shared" si="445"/>
        <v>€22,78,873</v>
      </c>
      <c r="AB2003" s="6">
        <f t="shared" si="446"/>
        <v>189906.10328638498</v>
      </c>
      <c r="AC2003" s="1" t="str">
        <f t="shared" si="447"/>
        <v>Large</v>
      </c>
    </row>
    <row r="2004" spans="1:29">
      <c r="A2004" s="1" t="s">
        <v>3923</v>
      </c>
      <c r="B2004" s="1">
        <v>2015</v>
      </c>
      <c r="C2004" s="1" t="s">
        <v>35</v>
      </c>
      <c r="D2004" s="1" t="s">
        <v>39</v>
      </c>
      <c r="E2004" s="1" t="s">
        <v>28</v>
      </c>
      <c r="F2004" s="1">
        <v>343</v>
      </c>
      <c r="G2004" s="1">
        <v>3902</v>
      </c>
      <c r="H2004" s="1">
        <v>42</v>
      </c>
      <c r="I2004" s="1">
        <v>16.45</v>
      </c>
      <c r="J2004" s="1">
        <v>3</v>
      </c>
      <c r="K2004" s="1" t="s">
        <v>24</v>
      </c>
      <c r="L2004" s="1" t="s">
        <v>24</v>
      </c>
      <c r="M2004" s="1">
        <v>61</v>
      </c>
      <c r="N2004" s="1" t="s">
        <v>20</v>
      </c>
      <c r="O2004" s="1">
        <v>4159369</v>
      </c>
      <c r="P2004" s="1">
        <f t="shared" si="448"/>
        <v>1</v>
      </c>
      <c r="Q2004" s="1">
        <f t="shared" si="435"/>
        <v>9</v>
      </c>
      <c r="R2004" s="5">
        <f t="shared" si="436"/>
        <v>8.7903639159405439E-2</v>
      </c>
      <c r="S2004" s="6">
        <f t="shared" si="437"/>
        <v>10763.710917478216</v>
      </c>
      <c r="T2004" s="4">
        <f t="shared" si="438"/>
        <v>0.12244897959183673</v>
      </c>
      <c r="U2004" s="1" t="str">
        <f t="shared" si="439"/>
        <v>Normal</v>
      </c>
      <c r="V2004" s="1" t="str">
        <f t="shared" si="440"/>
        <v>Acquired</v>
      </c>
      <c r="W2004" s="1" t="str">
        <f t="shared" si="441"/>
        <v>¥</v>
      </c>
      <c r="X2004" s="1" t="str">
        <f t="shared" si="442"/>
        <v>¥343M</v>
      </c>
      <c r="Y2004" s="1" t="str">
        <f t="shared" si="443"/>
        <v>¥42M</v>
      </c>
      <c r="Z2004" s="1" t="str">
        <f t="shared" si="444"/>
        <v>¥0</v>
      </c>
      <c r="AA2004" s="1" t="str">
        <f t="shared" si="445"/>
        <v>¥10,764</v>
      </c>
      <c r="AB2004" s="6">
        <f t="shared" si="446"/>
        <v>896.97590978985136</v>
      </c>
      <c r="AC2004" s="1" t="str">
        <f t="shared" si="447"/>
        <v>Large</v>
      </c>
    </row>
    <row r="2005" spans="1:29">
      <c r="A2005" s="1" t="s">
        <v>4979</v>
      </c>
      <c r="B2005" s="1">
        <v>2015</v>
      </c>
      <c r="C2005" s="1" t="s">
        <v>73</v>
      </c>
      <c r="D2005" s="1" t="s">
        <v>32</v>
      </c>
      <c r="E2005" s="1" t="s">
        <v>40</v>
      </c>
      <c r="F2005" s="1">
        <v>453</v>
      </c>
      <c r="G2005" s="1">
        <v>673</v>
      </c>
      <c r="H2005" s="1">
        <v>534</v>
      </c>
      <c r="I2005" s="1">
        <v>48.27</v>
      </c>
      <c r="J2005" s="1">
        <v>4</v>
      </c>
      <c r="K2005" s="1" t="s">
        <v>19</v>
      </c>
      <c r="L2005" s="1" t="s">
        <v>19</v>
      </c>
      <c r="M2005" s="1">
        <v>33</v>
      </c>
      <c r="N2005" s="1" t="s">
        <v>25</v>
      </c>
      <c r="O2005" s="1">
        <v>4121582</v>
      </c>
      <c r="P2005" s="1">
        <f t="shared" si="448"/>
        <v>3</v>
      </c>
      <c r="Q2005" s="1">
        <f t="shared" si="435"/>
        <v>9</v>
      </c>
      <c r="R2005" s="5">
        <f t="shared" si="436"/>
        <v>0.6731054977711739</v>
      </c>
      <c r="S2005" s="6">
        <f t="shared" si="437"/>
        <v>793462.10995542351</v>
      </c>
      <c r="T2005" s="4">
        <f t="shared" si="438"/>
        <v>1.1788079470198676</v>
      </c>
      <c r="U2005" s="1" t="str">
        <f t="shared" si="439"/>
        <v>Normal</v>
      </c>
      <c r="V2005" s="1" t="str">
        <f t="shared" si="440"/>
        <v>Still Private</v>
      </c>
      <c r="W2005" s="1" t="str">
        <f t="shared" si="441"/>
        <v>€</v>
      </c>
      <c r="X2005" s="1" t="str">
        <f t="shared" si="442"/>
        <v>€453M</v>
      </c>
      <c r="Y2005" s="1" t="str">
        <f t="shared" si="443"/>
        <v>€534M</v>
      </c>
      <c r="Z2005" s="1" t="str">
        <f t="shared" si="444"/>
        <v>€1</v>
      </c>
      <c r="AA2005" s="1" t="str">
        <f t="shared" si="445"/>
        <v>€7,93,462</v>
      </c>
      <c r="AB2005" s="6">
        <f t="shared" si="446"/>
        <v>66121.842496285288</v>
      </c>
      <c r="AC2005" s="1" t="str">
        <f t="shared" si="447"/>
        <v>Large</v>
      </c>
    </row>
    <row r="2006" spans="1:29">
      <c r="A2006" s="1" t="s">
        <v>184</v>
      </c>
      <c r="B2006" s="1">
        <v>2015</v>
      </c>
      <c r="C2006" s="1" t="s">
        <v>73</v>
      </c>
      <c r="D2006" s="1" t="s">
        <v>17</v>
      </c>
      <c r="E2006" s="1" t="s">
        <v>37</v>
      </c>
      <c r="F2006" s="1">
        <v>358</v>
      </c>
      <c r="G2006" s="1">
        <v>2010</v>
      </c>
      <c r="H2006" s="1">
        <v>623</v>
      </c>
      <c r="I2006" s="1">
        <v>42.25</v>
      </c>
      <c r="J2006" s="1">
        <v>1</v>
      </c>
      <c r="K2006" s="1" t="s">
        <v>19</v>
      </c>
      <c r="L2006" s="1" t="s">
        <v>19</v>
      </c>
      <c r="M2006" s="1">
        <v>90</v>
      </c>
      <c r="N2006" s="1" t="s">
        <v>49</v>
      </c>
      <c r="O2006" s="1">
        <v>4113834</v>
      </c>
      <c r="P2006" s="1">
        <f t="shared" si="448"/>
        <v>4</v>
      </c>
      <c r="Q2006" s="1">
        <f t="shared" si="435"/>
        <v>9</v>
      </c>
      <c r="R2006" s="5">
        <f t="shared" si="436"/>
        <v>0.1781094527363184</v>
      </c>
      <c r="S2006" s="6">
        <f t="shared" si="437"/>
        <v>309950.24875621893</v>
      </c>
      <c r="T2006" s="4">
        <f t="shared" si="438"/>
        <v>1.7402234636871508</v>
      </c>
      <c r="U2006" s="1" t="str">
        <f t="shared" si="439"/>
        <v>Normal</v>
      </c>
      <c r="V2006" s="1" t="str">
        <f t="shared" si="440"/>
        <v>Still Private</v>
      </c>
      <c r="W2006" s="1" t="str">
        <f t="shared" si="441"/>
        <v>€</v>
      </c>
      <c r="X2006" s="1" t="str">
        <f t="shared" si="442"/>
        <v>€358M</v>
      </c>
      <c r="Y2006" s="1" t="str">
        <f t="shared" si="443"/>
        <v>€623M</v>
      </c>
      <c r="Z2006" s="1" t="str">
        <f t="shared" si="444"/>
        <v>€0</v>
      </c>
      <c r="AA2006" s="1" t="str">
        <f t="shared" si="445"/>
        <v>€3,09,950</v>
      </c>
      <c r="AB2006" s="6">
        <f t="shared" si="446"/>
        <v>25829.187396351575</v>
      </c>
      <c r="AC2006" s="1" t="str">
        <f t="shared" si="447"/>
        <v>Large</v>
      </c>
    </row>
    <row r="2007" spans="1:29">
      <c r="A2007" s="1" t="s">
        <v>4583</v>
      </c>
      <c r="B2007" s="1">
        <v>2015</v>
      </c>
      <c r="C2007" s="1" t="s">
        <v>35</v>
      </c>
      <c r="D2007" s="1" t="s">
        <v>46</v>
      </c>
      <c r="E2007" s="1" t="s">
        <v>28</v>
      </c>
      <c r="F2007" s="1">
        <v>260</v>
      </c>
      <c r="G2007" s="1">
        <v>3055</v>
      </c>
      <c r="H2007" s="1">
        <v>101</v>
      </c>
      <c r="I2007" s="1">
        <v>38.11</v>
      </c>
      <c r="J2007" s="1">
        <v>3</v>
      </c>
      <c r="K2007" s="1" t="s">
        <v>24</v>
      </c>
      <c r="L2007" s="1" t="s">
        <v>24</v>
      </c>
      <c r="M2007" s="1">
        <v>57</v>
      </c>
      <c r="N2007" s="1" t="s">
        <v>25</v>
      </c>
      <c r="O2007" s="1">
        <v>4093184</v>
      </c>
      <c r="P2007" s="1">
        <f t="shared" si="448"/>
        <v>1</v>
      </c>
      <c r="Q2007" s="1">
        <f t="shared" si="435"/>
        <v>9</v>
      </c>
      <c r="R2007" s="5">
        <f t="shared" si="436"/>
        <v>8.5106382978723402E-2</v>
      </c>
      <c r="S2007" s="6">
        <f t="shared" si="437"/>
        <v>33060.556464811787</v>
      </c>
      <c r="T2007" s="4">
        <f t="shared" si="438"/>
        <v>0.38846153846153847</v>
      </c>
      <c r="U2007" s="1" t="str">
        <f t="shared" si="439"/>
        <v>Normal</v>
      </c>
      <c r="V2007" s="1" t="str">
        <f t="shared" si="440"/>
        <v>Acquired</v>
      </c>
      <c r="W2007" s="1" t="str">
        <f t="shared" si="441"/>
        <v>¥</v>
      </c>
      <c r="X2007" s="1" t="str">
        <f t="shared" si="442"/>
        <v>¥260M</v>
      </c>
      <c r="Y2007" s="1" t="str">
        <f t="shared" si="443"/>
        <v>¥101M</v>
      </c>
      <c r="Z2007" s="1" t="str">
        <f t="shared" si="444"/>
        <v>¥0</v>
      </c>
      <c r="AA2007" s="1" t="str">
        <f t="shared" si="445"/>
        <v>¥33,061</v>
      </c>
      <c r="AB2007" s="6">
        <f t="shared" si="446"/>
        <v>2755.0463720676485</v>
      </c>
      <c r="AC2007" s="1" t="str">
        <f t="shared" si="447"/>
        <v>Large</v>
      </c>
    </row>
    <row r="2008" spans="1:29">
      <c r="A2008" s="1" t="s">
        <v>456</v>
      </c>
      <c r="B2008" s="1">
        <v>2015</v>
      </c>
      <c r="C2008" s="1" t="s">
        <v>27</v>
      </c>
      <c r="D2008" s="1" t="s">
        <v>39</v>
      </c>
      <c r="E2008" s="1" t="s">
        <v>28</v>
      </c>
      <c r="F2008" s="1">
        <v>298</v>
      </c>
      <c r="G2008" s="1">
        <v>1933</v>
      </c>
      <c r="H2008" s="1">
        <v>839</v>
      </c>
      <c r="I2008" s="1">
        <v>20.7</v>
      </c>
      <c r="J2008" s="1">
        <v>9</v>
      </c>
      <c r="K2008" s="1" t="s">
        <v>24</v>
      </c>
      <c r="L2008" s="1" t="s">
        <v>24</v>
      </c>
      <c r="M2008" s="1">
        <v>2</v>
      </c>
      <c r="N2008" s="1" t="s">
        <v>20</v>
      </c>
      <c r="O2008" s="1">
        <v>4093141</v>
      </c>
      <c r="P2008" s="1">
        <f t="shared" si="448"/>
        <v>1</v>
      </c>
      <c r="Q2008" s="1">
        <f t="shared" si="435"/>
        <v>9</v>
      </c>
      <c r="R2008" s="5">
        <f t="shared" si="436"/>
        <v>0.15416451112260735</v>
      </c>
      <c r="S2008" s="6">
        <f t="shared" si="437"/>
        <v>434040.35178479046</v>
      </c>
      <c r="T2008" s="4">
        <f t="shared" si="438"/>
        <v>2.8154362416107381</v>
      </c>
      <c r="U2008" s="1" t="str">
        <f t="shared" si="439"/>
        <v>High Performer</v>
      </c>
      <c r="V2008" s="1" t="str">
        <f t="shared" si="440"/>
        <v>Acquired</v>
      </c>
      <c r="W2008" s="1" t="str">
        <f t="shared" si="441"/>
        <v>$</v>
      </c>
      <c r="X2008" s="1" t="str">
        <f t="shared" si="442"/>
        <v>$298M</v>
      </c>
      <c r="Y2008" s="1" t="str">
        <f t="shared" si="443"/>
        <v>$839M</v>
      </c>
      <c r="Z2008" s="1" t="str">
        <f t="shared" si="444"/>
        <v>$0</v>
      </c>
      <c r="AA2008" s="1" t="str">
        <f t="shared" si="445"/>
        <v>$4,34,040</v>
      </c>
      <c r="AB2008" s="6">
        <f t="shared" si="446"/>
        <v>36170.02931539921</v>
      </c>
      <c r="AC2008" s="1" t="str">
        <f t="shared" si="447"/>
        <v>Large</v>
      </c>
    </row>
    <row r="2009" spans="1:29">
      <c r="A2009" s="1" t="s">
        <v>4375</v>
      </c>
      <c r="B2009" s="1">
        <v>2015</v>
      </c>
      <c r="C2009" s="1" t="s">
        <v>27</v>
      </c>
      <c r="D2009" s="1" t="s">
        <v>32</v>
      </c>
      <c r="E2009" s="1" t="s">
        <v>28</v>
      </c>
      <c r="F2009" s="1">
        <v>206</v>
      </c>
      <c r="G2009" s="1">
        <v>4882</v>
      </c>
      <c r="H2009" s="1">
        <v>473</v>
      </c>
      <c r="I2009" s="1">
        <v>44.27</v>
      </c>
      <c r="J2009" s="1">
        <v>2</v>
      </c>
      <c r="K2009" s="1" t="s">
        <v>19</v>
      </c>
      <c r="L2009" s="1" t="s">
        <v>19</v>
      </c>
      <c r="M2009" s="1">
        <v>91</v>
      </c>
      <c r="N2009" s="1" t="s">
        <v>25</v>
      </c>
      <c r="O2009" s="1">
        <v>4028434</v>
      </c>
      <c r="P2009" s="1">
        <f t="shared" si="448"/>
        <v>1</v>
      </c>
      <c r="Q2009" s="1">
        <f t="shared" si="435"/>
        <v>9</v>
      </c>
      <c r="R2009" s="5">
        <f t="shared" si="436"/>
        <v>4.2195821384678409E-2</v>
      </c>
      <c r="S2009" s="6">
        <f t="shared" si="437"/>
        <v>96886.521917247024</v>
      </c>
      <c r="T2009" s="4">
        <f t="shared" si="438"/>
        <v>2.296116504854369</v>
      </c>
      <c r="U2009" s="1" t="str">
        <f t="shared" si="439"/>
        <v>Normal</v>
      </c>
      <c r="V2009" s="1" t="str">
        <f t="shared" si="440"/>
        <v>Still Private</v>
      </c>
      <c r="W2009" s="1" t="str">
        <f t="shared" si="441"/>
        <v>$</v>
      </c>
      <c r="X2009" s="1" t="str">
        <f t="shared" si="442"/>
        <v>$206M</v>
      </c>
      <c r="Y2009" s="1" t="str">
        <f t="shared" si="443"/>
        <v>$473M</v>
      </c>
      <c r="Z2009" s="1" t="str">
        <f t="shared" si="444"/>
        <v>$0</v>
      </c>
      <c r="AA2009" s="1" t="str">
        <f t="shared" si="445"/>
        <v>$96,887</v>
      </c>
      <c r="AB2009" s="6">
        <f t="shared" si="446"/>
        <v>8073.8768264372529</v>
      </c>
      <c r="AC2009" s="1" t="str">
        <f t="shared" si="447"/>
        <v>Large</v>
      </c>
    </row>
    <row r="2010" spans="1:29">
      <c r="A2010" s="1" t="s">
        <v>4717</v>
      </c>
      <c r="B2010" s="1">
        <v>2015</v>
      </c>
      <c r="C2010" s="1" t="s">
        <v>45</v>
      </c>
      <c r="D2010" s="1" t="s">
        <v>95</v>
      </c>
      <c r="E2010" s="1" t="s">
        <v>18</v>
      </c>
      <c r="F2010" s="1">
        <v>425</v>
      </c>
      <c r="G2010" s="1">
        <v>2121</v>
      </c>
      <c r="H2010" s="1">
        <v>626</v>
      </c>
      <c r="I2010" s="1">
        <v>32.89</v>
      </c>
      <c r="J2010" s="1">
        <v>2</v>
      </c>
      <c r="K2010" s="1" t="s">
        <v>24</v>
      </c>
      <c r="L2010" s="1" t="s">
        <v>19</v>
      </c>
      <c r="M2010" s="1">
        <v>90</v>
      </c>
      <c r="N2010" s="1" t="s">
        <v>25</v>
      </c>
      <c r="O2010" s="1">
        <v>4007903</v>
      </c>
      <c r="P2010" s="1">
        <f t="shared" si="448"/>
        <v>2</v>
      </c>
      <c r="Q2010" s="1">
        <f t="shared" si="435"/>
        <v>9</v>
      </c>
      <c r="R2010" s="5">
        <f t="shared" si="436"/>
        <v>0.20037718057520038</v>
      </c>
      <c r="S2010" s="6">
        <f t="shared" si="437"/>
        <v>295143.80009429512</v>
      </c>
      <c r="T2010" s="4">
        <f t="shared" si="438"/>
        <v>1.4729411764705882</v>
      </c>
      <c r="U2010" s="1" t="str">
        <f t="shared" si="439"/>
        <v>Normal</v>
      </c>
      <c r="V2010" s="1" t="str">
        <f t="shared" si="440"/>
        <v>Acquired</v>
      </c>
      <c r="W2010" s="1" t="str">
        <f t="shared" si="441"/>
        <v>A$</v>
      </c>
      <c r="X2010" s="1" t="str">
        <f t="shared" si="442"/>
        <v>A$425M</v>
      </c>
      <c r="Y2010" s="1" t="str">
        <f t="shared" si="443"/>
        <v>A$626M</v>
      </c>
      <c r="Z2010" s="1" t="str">
        <f t="shared" si="444"/>
        <v>A$0</v>
      </c>
      <c r="AA2010" s="1" t="str">
        <f t="shared" si="445"/>
        <v>A$2,95,144</v>
      </c>
      <c r="AB2010" s="6">
        <f t="shared" si="446"/>
        <v>24595.316674524594</v>
      </c>
      <c r="AC2010" s="1" t="str">
        <f t="shared" si="447"/>
        <v>Large</v>
      </c>
    </row>
    <row r="2011" spans="1:29">
      <c r="A2011" s="1" t="s">
        <v>588</v>
      </c>
      <c r="B2011" s="1">
        <v>2015</v>
      </c>
      <c r="C2011" s="1" t="s">
        <v>31</v>
      </c>
      <c r="D2011" s="1" t="s">
        <v>48</v>
      </c>
      <c r="E2011" s="1" t="s">
        <v>28</v>
      </c>
      <c r="F2011" s="1">
        <v>317</v>
      </c>
      <c r="G2011" s="1">
        <v>1987</v>
      </c>
      <c r="H2011" s="1">
        <v>517</v>
      </c>
      <c r="I2011" s="1">
        <v>45.18</v>
      </c>
      <c r="J2011" s="1">
        <v>1</v>
      </c>
      <c r="K2011" s="1" t="s">
        <v>19</v>
      </c>
      <c r="L2011" s="1" t="s">
        <v>24</v>
      </c>
      <c r="M2011" s="1">
        <v>5</v>
      </c>
      <c r="N2011" s="1" t="s">
        <v>29</v>
      </c>
      <c r="O2011" s="1">
        <v>3993230</v>
      </c>
      <c r="P2011" s="1">
        <f t="shared" si="448"/>
        <v>1</v>
      </c>
      <c r="Q2011" s="1">
        <f t="shared" si="435"/>
        <v>9</v>
      </c>
      <c r="R2011" s="5">
        <f t="shared" si="436"/>
        <v>0.159536990437846</v>
      </c>
      <c r="S2011" s="6">
        <f t="shared" si="437"/>
        <v>260191.24308002013</v>
      </c>
      <c r="T2011" s="4">
        <f t="shared" si="438"/>
        <v>1.6309148264984228</v>
      </c>
      <c r="U2011" s="1" t="str">
        <f t="shared" si="439"/>
        <v>Normal</v>
      </c>
      <c r="V2011" s="1" t="str">
        <f t="shared" si="440"/>
        <v>IPO</v>
      </c>
      <c r="W2011" s="1" t="str">
        <f t="shared" si="441"/>
        <v>€</v>
      </c>
      <c r="X2011" s="1" t="str">
        <f t="shared" si="442"/>
        <v>€317M</v>
      </c>
      <c r="Y2011" s="1" t="str">
        <f t="shared" si="443"/>
        <v>€517M</v>
      </c>
      <c r="Z2011" s="1" t="str">
        <f t="shared" si="444"/>
        <v>€0</v>
      </c>
      <c r="AA2011" s="1" t="str">
        <f t="shared" si="445"/>
        <v>€2,60,191</v>
      </c>
      <c r="AB2011" s="6">
        <f t="shared" si="446"/>
        <v>21682.603590001676</v>
      </c>
      <c r="AC2011" s="1" t="str">
        <f t="shared" si="447"/>
        <v>Large</v>
      </c>
    </row>
    <row r="2012" spans="1:29">
      <c r="A2012" s="1" t="s">
        <v>3689</v>
      </c>
      <c r="B2012" s="1">
        <v>2015</v>
      </c>
      <c r="C2012" s="1" t="s">
        <v>31</v>
      </c>
      <c r="D2012" s="1" t="s">
        <v>36</v>
      </c>
      <c r="E2012" s="1" t="s">
        <v>28</v>
      </c>
      <c r="F2012" s="1">
        <v>252</v>
      </c>
      <c r="G2012" s="1">
        <v>4960</v>
      </c>
      <c r="H2012" s="1">
        <v>444</v>
      </c>
      <c r="I2012" s="1">
        <v>45.41</v>
      </c>
      <c r="J2012" s="1">
        <v>5</v>
      </c>
      <c r="K2012" s="1" t="s">
        <v>24</v>
      </c>
      <c r="L2012" s="1" t="s">
        <v>24</v>
      </c>
      <c r="M2012" s="1">
        <v>12</v>
      </c>
      <c r="N2012" s="1" t="s">
        <v>29</v>
      </c>
      <c r="O2012" s="1">
        <v>3951582</v>
      </c>
      <c r="P2012" s="1">
        <f t="shared" si="448"/>
        <v>1</v>
      </c>
      <c r="Q2012" s="1">
        <f t="shared" si="435"/>
        <v>9</v>
      </c>
      <c r="R2012" s="5">
        <f t="shared" si="436"/>
        <v>5.0806451612903224E-2</v>
      </c>
      <c r="S2012" s="6">
        <f t="shared" si="437"/>
        <v>89516.129032258061</v>
      </c>
      <c r="T2012" s="4">
        <f t="shared" si="438"/>
        <v>1.7619047619047619</v>
      </c>
      <c r="U2012" s="1" t="str">
        <f t="shared" si="439"/>
        <v>Normal</v>
      </c>
      <c r="V2012" s="1" t="str">
        <f t="shared" si="440"/>
        <v>Acquired</v>
      </c>
      <c r="W2012" s="1" t="str">
        <f t="shared" si="441"/>
        <v>€</v>
      </c>
      <c r="X2012" s="1" t="str">
        <f t="shared" si="442"/>
        <v>€252M</v>
      </c>
      <c r="Y2012" s="1" t="str">
        <f t="shared" si="443"/>
        <v>€444M</v>
      </c>
      <c r="Z2012" s="1" t="str">
        <f t="shared" si="444"/>
        <v>€0</v>
      </c>
      <c r="AA2012" s="1" t="str">
        <f t="shared" si="445"/>
        <v>€89,516</v>
      </c>
      <c r="AB2012" s="6">
        <f t="shared" si="446"/>
        <v>7459.677419354839</v>
      </c>
      <c r="AC2012" s="1" t="str">
        <f t="shared" si="447"/>
        <v>Large</v>
      </c>
    </row>
    <row r="2013" spans="1:29">
      <c r="A2013" s="1" t="s">
        <v>451</v>
      </c>
      <c r="B2013" s="1">
        <v>2015</v>
      </c>
      <c r="C2013" s="1" t="s">
        <v>73</v>
      </c>
      <c r="D2013" s="1" t="s">
        <v>95</v>
      </c>
      <c r="E2013" s="1" t="s">
        <v>23</v>
      </c>
      <c r="F2013" s="1">
        <v>218</v>
      </c>
      <c r="G2013" s="1">
        <v>1081</v>
      </c>
      <c r="H2013" s="1">
        <v>379</v>
      </c>
      <c r="I2013" s="1">
        <v>21.33</v>
      </c>
      <c r="J2013" s="1">
        <v>5</v>
      </c>
      <c r="K2013" s="1" t="s">
        <v>24</v>
      </c>
      <c r="L2013" s="1" t="s">
        <v>24</v>
      </c>
      <c r="M2013" s="1">
        <v>98</v>
      </c>
      <c r="N2013" s="1" t="s">
        <v>29</v>
      </c>
      <c r="O2013" s="1">
        <v>3948306</v>
      </c>
      <c r="P2013" s="1">
        <f t="shared" si="448"/>
        <v>5</v>
      </c>
      <c r="Q2013" s="1">
        <f t="shared" si="435"/>
        <v>9</v>
      </c>
      <c r="R2013" s="5">
        <f t="shared" si="436"/>
        <v>0.20166512488436633</v>
      </c>
      <c r="S2013" s="6">
        <f t="shared" si="437"/>
        <v>350601.29509713227</v>
      </c>
      <c r="T2013" s="4">
        <f t="shared" si="438"/>
        <v>1.738532110091743</v>
      </c>
      <c r="U2013" s="1" t="str">
        <f t="shared" si="439"/>
        <v>Normal</v>
      </c>
      <c r="V2013" s="1" t="str">
        <f t="shared" si="440"/>
        <v>Acquired</v>
      </c>
      <c r="W2013" s="1" t="str">
        <f t="shared" si="441"/>
        <v>€</v>
      </c>
      <c r="X2013" s="1" t="str">
        <f t="shared" si="442"/>
        <v>€218M</v>
      </c>
      <c r="Y2013" s="1" t="str">
        <f t="shared" si="443"/>
        <v>€379M</v>
      </c>
      <c r="Z2013" s="1" t="str">
        <f t="shared" si="444"/>
        <v>€0</v>
      </c>
      <c r="AA2013" s="1" t="str">
        <f t="shared" si="445"/>
        <v>€3,50,601</v>
      </c>
      <c r="AB2013" s="6">
        <f t="shared" si="446"/>
        <v>29216.774591427689</v>
      </c>
      <c r="AC2013" s="1" t="str">
        <f t="shared" si="447"/>
        <v>Large</v>
      </c>
    </row>
    <row r="2014" spans="1:29">
      <c r="A2014" s="1" t="s">
        <v>150</v>
      </c>
      <c r="B2014" s="1">
        <v>2015</v>
      </c>
      <c r="C2014" s="1" t="s">
        <v>42</v>
      </c>
      <c r="D2014" s="1" t="s">
        <v>102</v>
      </c>
      <c r="E2014" s="1" t="s">
        <v>23</v>
      </c>
      <c r="F2014" s="1">
        <v>492</v>
      </c>
      <c r="G2014" s="1">
        <v>1064</v>
      </c>
      <c r="H2014" s="1">
        <v>29</v>
      </c>
      <c r="I2014" s="1">
        <v>11.6</v>
      </c>
      <c r="J2014" s="1">
        <v>9</v>
      </c>
      <c r="K2014" s="1" t="s">
        <v>19</v>
      </c>
      <c r="L2014" s="1" t="s">
        <v>24</v>
      </c>
      <c r="M2014" s="1">
        <v>93</v>
      </c>
      <c r="N2014" s="1" t="s">
        <v>25</v>
      </c>
      <c r="O2014" s="1">
        <v>3863345</v>
      </c>
      <c r="P2014" s="1">
        <f t="shared" si="448"/>
        <v>5</v>
      </c>
      <c r="Q2014" s="1">
        <f t="shared" si="435"/>
        <v>9</v>
      </c>
      <c r="R2014" s="5">
        <f t="shared" si="436"/>
        <v>0.46240601503759399</v>
      </c>
      <c r="S2014" s="6">
        <f t="shared" si="437"/>
        <v>27255.639097744363</v>
      </c>
      <c r="T2014" s="4">
        <f t="shared" si="438"/>
        <v>5.894308943089431E-2</v>
      </c>
      <c r="U2014" s="1" t="str">
        <f t="shared" si="439"/>
        <v>High Performer</v>
      </c>
      <c r="V2014" s="1" t="str">
        <f t="shared" si="440"/>
        <v>IPO</v>
      </c>
      <c r="W2014" s="1" t="str">
        <f t="shared" si="441"/>
        <v>¥</v>
      </c>
      <c r="X2014" s="1" t="str">
        <f t="shared" si="442"/>
        <v>¥492M</v>
      </c>
      <c r="Y2014" s="1" t="str">
        <f t="shared" si="443"/>
        <v>¥29M</v>
      </c>
      <c r="Z2014" s="1" t="str">
        <f t="shared" si="444"/>
        <v>¥0</v>
      </c>
      <c r="AA2014" s="1" t="str">
        <f t="shared" si="445"/>
        <v>¥27,256</v>
      </c>
      <c r="AB2014" s="6">
        <f t="shared" si="446"/>
        <v>2271.3032581453635</v>
      </c>
      <c r="AC2014" s="1" t="str">
        <f t="shared" si="447"/>
        <v>Large</v>
      </c>
    </row>
    <row r="2015" spans="1:29">
      <c r="A2015" s="1" t="s">
        <v>2684</v>
      </c>
      <c r="B2015" s="1">
        <v>2015</v>
      </c>
      <c r="C2015" s="1" t="s">
        <v>59</v>
      </c>
      <c r="D2015" s="1" t="s">
        <v>102</v>
      </c>
      <c r="E2015" s="1" t="s">
        <v>40</v>
      </c>
      <c r="F2015" s="1">
        <v>201</v>
      </c>
      <c r="G2015" s="1">
        <v>3131</v>
      </c>
      <c r="H2015" s="1">
        <v>435</v>
      </c>
      <c r="I2015" s="1">
        <v>3.14</v>
      </c>
      <c r="J2015" s="1">
        <v>3</v>
      </c>
      <c r="K2015" s="1" t="s">
        <v>19</v>
      </c>
      <c r="L2015" s="1" t="s">
        <v>24</v>
      </c>
      <c r="M2015" s="1">
        <v>67</v>
      </c>
      <c r="N2015" s="1" t="s">
        <v>49</v>
      </c>
      <c r="O2015" s="1">
        <v>3860526</v>
      </c>
      <c r="P2015" s="1">
        <f t="shared" si="448"/>
        <v>3</v>
      </c>
      <c r="Q2015" s="1">
        <f t="shared" si="435"/>
        <v>9</v>
      </c>
      <c r="R2015" s="5">
        <f t="shared" si="436"/>
        <v>6.4196742254870653E-2</v>
      </c>
      <c r="S2015" s="6">
        <f t="shared" si="437"/>
        <v>138933.24816352603</v>
      </c>
      <c r="T2015" s="4">
        <f t="shared" si="438"/>
        <v>2.1641791044776117</v>
      </c>
      <c r="U2015" s="1" t="str">
        <f t="shared" si="439"/>
        <v>Normal</v>
      </c>
      <c r="V2015" s="1" t="str">
        <f t="shared" si="440"/>
        <v>IPO</v>
      </c>
      <c r="W2015" s="1" t="str">
        <f t="shared" si="441"/>
        <v>₹</v>
      </c>
      <c r="X2015" s="1" t="str">
        <f t="shared" si="442"/>
        <v>₹201M</v>
      </c>
      <c r="Y2015" s="1" t="str">
        <f t="shared" si="443"/>
        <v>₹435M</v>
      </c>
      <c r="Z2015" s="1" t="str">
        <f t="shared" si="444"/>
        <v>₹0</v>
      </c>
      <c r="AA2015" s="1" t="str">
        <f t="shared" si="445"/>
        <v>₹1,38,933</v>
      </c>
      <c r="AB2015" s="6">
        <f t="shared" si="446"/>
        <v>11577.770680293836</v>
      </c>
      <c r="AC2015" s="1" t="str">
        <f t="shared" si="447"/>
        <v>Large</v>
      </c>
    </row>
    <row r="2016" spans="1:29">
      <c r="A2016" s="1" t="s">
        <v>4303</v>
      </c>
      <c r="B2016" s="1">
        <v>2015</v>
      </c>
      <c r="C2016" s="1" t="s">
        <v>35</v>
      </c>
      <c r="D2016" s="1" t="s">
        <v>36</v>
      </c>
      <c r="E2016" s="1" t="s">
        <v>40</v>
      </c>
      <c r="F2016" s="1">
        <v>442</v>
      </c>
      <c r="G2016" s="1">
        <v>2847</v>
      </c>
      <c r="H2016" s="1">
        <v>477</v>
      </c>
      <c r="I2016" s="1">
        <v>35.770000000000003</v>
      </c>
      <c r="J2016" s="1">
        <v>2</v>
      </c>
      <c r="K2016" s="1" t="s">
        <v>24</v>
      </c>
      <c r="L2016" s="1" t="s">
        <v>24</v>
      </c>
      <c r="M2016" s="1">
        <v>57</v>
      </c>
      <c r="N2016" s="1" t="s">
        <v>49</v>
      </c>
      <c r="O2016" s="1">
        <v>3817604</v>
      </c>
      <c r="P2016" s="1">
        <f t="shared" si="448"/>
        <v>3</v>
      </c>
      <c r="Q2016" s="1">
        <f t="shared" si="435"/>
        <v>9</v>
      </c>
      <c r="R2016" s="5">
        <f t="shared" si="436"/>
        <v>0.15525114155251141</v>
      </c>
      <c r="S2016" s="6">
        <f t="shared" si="437"/>
        <v>167544.78398314014</v>
      </c>
      <c r="T2016" s="4">
        <f t="shared" si="438"/>
        <v>1.0791855203619909</v>
      </c>
      <c r="U2016" s="1" t="str">
        <f t="shared" si="439"/>
        <v>Normal</v>
      </c>
      <c r="V2016" s="1" t="str">
        <f t="shared" si="440"/>
        <v>Acquired</v>
      </c>
      <c r="W2016" s="1" t="str">
        <f t="shared" si="441"/>
        <v>¥</v>
      </c>
      <c r="X2016" s="1" t="str">
        <f t="shared" si="442"/>
        <v>¥442M</v>
      </c>
      <c r="Y2016" s="1" t="str">
        <f t="shared" si="443"/>
        <v>¥477M</v>
      </c>
      <c r="Z2016" s="1" t="str">
        <f t="shared" si="444"/>
        <v>¥0</v>
      </c>
      <c r="AA2016" s="1" t="str">
        <f t="shared" si="445"/>
        <v>¥1,67,545</v>
      </c>
      <c r="AB2016" s="6">
        <f t="shared" si="446"/>
        <v>13962.065331928346</v>
      </c>
      <c r="AC2016" s="1" t="str">
        <f t="shared" si="447"/>
        <v>Large</v>
      </c>
    </row>
    <row r="2017" spans="1:29">
      <c r="A2017" s="1" t="s">
        <v>3250</v>
      </c>
      <c r="B2017" s="1">
        <v>2015</v>
      </c>
      <c r="C2017" s="1" t="s">
        <v>31</v>
      </c>
      <c r="D2017" s="1" t="s">
        <v>51</v>
      </c>
      <c r="E2017" s="1" t="s">
        <v>18</v>
      </c>
      <c r="F2017" s="1">
        <v>445</v>
      </c>
      <c r="G2017" s="1">
        <v>4822</v>
      </c>
      <c r="H2017" s="1">
        <v>805</v>
      </c>
      <c r="I2017" s="1">
        <v>34.450000000000003</v>
      </c>
      <c r="J2017" s="1">
        <v>3</v>
      </c>
      <c r="K2017" s="1" t="s">
        <v>24</v>
      </c>
      <c r="L2017" s="1" t="s">
        <v>19</v>
      </c>
      <c r="M2017" s="1">
        <v>37</v>
      </c>
      <c r="N2017" s="1" t="s">
        <v>33</v>
      </c>
      <c r="O2017" s="1">
        <v>3728249</v>
      </c>
      <c r="P2017" s="1">
        <f t="shared" si="448"/>
        <v>2</v>
      </c>
      <c r="Q2017" s="1">
        <f t="shared" si="435"/>
        <v>9</v>
      </c>
      <c r="R2017" s="5">
        <f t="shared" si="436"/>
        <v>9.2285358772293657E-2</v>
      </c>
      <c r="S2017" s="6">
        <f t="shared" si="437"/>
        <v>166943.17710493572</v>
      </c>
      <c r="T2017" s="4">
        <f t="shared" si="438"/>
        <v>1.8089887640449438</v>
      </c>
      <c r="U2017" s="1" t="str">
        <f t="shared" si="439"/>
        <v>Normal</v>
      </c>
      <c r="V2017" s="1" t="str">
        <f t="shared" si="440"/>
        <v>Acquired</v>
      </c>
      <c r="W2017" s="1" t="str">
        <f t="shared" si="441"/>
        <v>€</v>
      </c>
      <c r="X2017" s="1" t="str">
        <f t="shared" si="442"/>
        <v>€445M</v>
      </c>
      <c r="Y2017" s="1" t="str">
        <f t="shared" si="443"/>
        <v>€805M</v>
      </c>
      <c r="Z2017" s="1" t="str">
        <f t="shared" si="444"/>
        <v>€0</v>
      </c>
      <c r="AA2017" s="1" t="str">
        <f t="shared" si="445"/>
        <v>€1,66,943</v>
      </c>
      <c r="AB2017" s="6">
        <f t="shared" si="446"/>
        <v>13911.931425411309</v>
      </c>
      <c r="AC2017" s="1" t="str">
        <f t="shared" si="447"/>
        <v>Large</v>
      </c>
    </row>
    <row r="2018" spans="1:29">
      <c r="A2018" s="1" t="s">
        <v>2729</v>
      </c>
      <c r="B2018" s="1">
        <v>2015</v>
      </c>
      <c r="C2018" s="1" t="s">
        <v>73</v>
      </c>
      <c r="D2018" s="1" t="s">
        <v>51</v>
      </c>
      <c r="E2018" s="1" t="s">
        <v>40</v>
      </c>
      <c r="F2018" s="1">
        <v>381</v>
      </c>
      <c r="G2018" s="1">
        <v>3745</v>
      </c>
      <c r="H2018" s="1">
        <v>761</v>
      </c>
      <c r="I2018" s="1">
        <v>13.98</v>
      </c>
      <c r="J2018" s="1">
        <v>2</v>
      </c>
      <c r="K2018" s="1" t="s">
        <v>24</v>
      </c>
      <c r="L2018" s="1" t="s">
        <v>19</v>
      </c>
      <c r="M2018" s="1">
        <v>5</v>
      </c>
      <c r="N2018" s="1" t="s">
        <v>25</v>
      </c>
      <c r="O2018" s="1">
        <v>3677643</v>
      </c>
      <c r="P2018" s="1">
        <f t="shared" si="448"/>
        <v>3</v>
      </c>
      <c r="Q2018" s="1">
        <f t="shared" si="435"/>
        <v>9</v>
      </c>
      <c r="R2018" s="5">
        <f t="shared" si="436"/>
        <v>0.10173564753004005</v>
      </c>
      <c r="S2018" s="6">
        <f t="shared" si="437"/>
        <v>203204.27236315087</v>
      </c>
      <c r="T2018" s="4">
        <f t="shared" si="438"/>
        <v>1.9973753280839894</v>
      </c>
      <c r="U2018" s="1" t="str">
        <f t="shared" si="439"/>
        <v>Normal</v>
      </c>
      <c r="V2018" s="1" t="str">
        <f t="shared" si="440"/>
        <v>Acquired</v>
      </c>
      <c r="W2018" s="1" t="str">
        <f t="shared" si="441"/>
        <v>€</v>
      </c>
      <c r="X2018" s="1" t="str">
        <f t="shared" si="442"/>
        <v>€381M</v>
      </c>
      <c r="Y2018" s="1" t="str">
        <f t="shared" si="443"/>
        <v>€761M</v>
      </c>
      <c r="Z2018" s="1" t="str">
        <f t="shared" si="444"/>
        <v>€0</v>
      </c>
      <c r="AA2018" s="1" t="str">
        <f t="shared" si="445"/>
        <v>€2,03,204</v>
      </c>
      <c r="AB2018" s="6">
        <f t="shared" si="446"/>
        <v>16933.689363595906</v>
      </c>
      <c r="AC2018" s="1" t="str">
        <f t="shared" si="447"/>
        <v>Large</v>
      </c>
    </row>
    <row r="2019" spans="1:29">
      <c r="A2019" s="1" t="s">
        <v>4147</v>
      </c>
      <c r="B2019" s="1">
        <v>2015</v>
      </c>
      <c r="C2019" s="1" t="s">
        <v>27</v>
      </c>
      <c r="D2019" s="1" t="s">
        <v>48</v>
      </c>
      <c r="E2019" s="1" t="s">
        <v>18</v>
      </c>
      <c r="F2019" s="1">
        <v>298</v>
      </c>
      <c r="G2019" s="1">
        <v>1796</v>
      </c>
      <c r="H2019" s="1">
        <v>635</v>
      </c>
      <c r="I2019" s="1">
        <v>19.96</v>
      </c>
      <c r="J2019" s="1">
        <v>8</v>
      </c>
      <c r="K2019" s="1" t="s">
        <v>24</v>
      </c>
      <c r="L2019" s="1" t="s">
        <v>19</v>
      </c>
      <c r="M2019" s="1">
        <v>28</v>
      </c>
      <c r="N2019" s="1" t="s">
        <v>33</v>
      </c>
      <c r="O2019" s="1">
        <v>3668568</v>
      </c>
      <c r="P2019" s="1">
        <f t="shared" si="448"/>
        <v>2</v>
      </c>
      <c r="Q2019" s="1">
        <f t="shared" si="435"/>
        <v>9</v>
      </c>
      <c r="R2019" s="5">
        <f t="shared" si="436"/>
        <v>0.16592427616926503</v>
      </c>
      <c r="S2019" s="6">
        <f t="shared" si="437"/>
        <v>353563.47438752785</v>
      </c>
      <c r="T2019" s="4">
        <f t="shared" si="438"/>
        <v>2.1308724832214767</v>
      </c>
      <c r="U2019" s="1" t="str">
        <f t="shared" si="439"/>
        <v>High Performer</v>
      </c>
      <c r="V2019" s="1" t="str">
        <f t="shared" si="440"/>
        <v>Acquired</v>
      </c>
      <c r="W2019" s="1" t="str">
        <f t="shared" si="441"/>
        <v>$</v>
      </c>
      <c r="X2019" s="1" t="str">
        <f t="shared" si="442"/>
        <v>$298M</v>
      </c>
      <c r="Y2019" s="1" t="str">
        <f t="shared" si="443"/>
        <v>$635M</v>
      </c>
      <c r="Z2019" s="1" t="str">
        <f t="shared" si="444"/>
        <v>$0</v>
      </c>
      <c r="AA2019" s="1" t="str">
        <f t="shared" si="445"/>
        <v>$3,53,563</v>
      </c>
      <c r="AB2019" s="6">
        <f t="shared" si="446"/>
        <v>29463.62286562732</v>
      </c>
      <c r="AC2019" s="1" t="str">
        <f t="shared" si="447"/>
        <v>Large</v>
      </c>
    </row>
    <row r="2020" spans="1:29">
      <c r="A2020" s="1" t="s">
        <v>4441</v>
      </c>
      <c r="B2020" s="1">
        <v>2015</v>
      </c>
      <c r="C2020" s="1" t="s">
        <v>73</v>
      </c>
      <c r="D2020" s="1" t="s">
        <v>32</v>
      </c>
      <c r="E2020" s="1" t="s">
        <v>18</v>
      </c>
      <c r="F2020" s="1">
        <v>299</v>
      </c>
      <c r="G2020" s="1">
        <v>4848</v>
      </c>
      <c r="H2020" s="1">
        <v>181</v>
      </c>
      <c r="I2020" s="1">
        <v>13.6</v>
      </c>
      <c r="J2020" s="1">
        <v>1</v>
      </c>
      <c r="K2020" s="1" t="s">
        <v>19</v>
      </c>
      <c r="L2020" s="1" t="s">
        <v>19</v>
      </c>
      <c r="M2020" s="1">
        <v>72</v>
      </c>
      <c r="N2020" s="1" t="s">
        <v>20</v>
      </c>
      <c r="O2020" s="1">
        <v>3660069</v>
      </c>
      <c r="P2020" s="1">
        <f t="shared" si="448"/>
        <v>2</v>
      </c>
      <c r="Q2020" s="1">
        <f t="shared" si="435"/>
        <v>9</v>
      </c>
      <c r="R2020" s="5">
        <f t="shared" si="436"/>
        <v>6.1674917491749172E-2</v>
      </c>
      <c r="S2020" s="6">
        <f t="shared" si="437"/>
        <v>37334.983498349837</v>
      </c>
      <c r="T2020" s="4">
        <f t="shared" si="438"/>
        <v>0.60535117056856191</v>
      </c>
      <c r="U2020" s="1" t="str">
        <f t="shared" si="439"/>
        <v>Normal</v>
      </c>
      <c r="V2020" s="1" t="str">
        <f t="shared" si="440"/>
        <v>Still Private</v>
      </c>
      <c r="W2020" s="1" t="str">
        <f t="shared" si="441"/>
        <v>€</v>
      </c>
      <c r="X2020" s="1" t="str">
        <f t="shared" si="442"/>
        <v>€299M</v>
      </c>
      <c r="Y2020" s="1" t="str">
        <f t="shared" si="443"/>
        <v>€181M</v>
      </c>
      <c r="Z2020" s="1" t="str">
        <f t="shared" si="444"/>
        <v>€0</v>
      </c>
      <c r="AA2020" s="1" t="str">
        <f t="shared" si="445"/>
        <v>€37,335</v>
      </c>
      <c r="AB2020" s="6">
        <f t="shared" si="446"/>
        <v>3111.2486248624864</v>
      </c>
      <c r="AC2020" s="1" t="str">
        <f t="shared" si="447"/>
        <v>Large</v>
      </c>
    </row>
    <row r="2021" spans="1:29">
      <c r="A2021" s="1" t="s">
        <v>2594</v>
      </c>
      <c r="B2021" s="1">
        <v>2015</v>
      </c>
      <c r="C2021" s="1" t="s">
        <v>53</v>
      </c>
      <c r="D2021" s="1" t="s">
        <v>36</v>
      </c>
      <c r="E2021" s="1" t="s">
        <v>28</v>
      </c>
      <c r="F2021" s="1">
        <v>472</v>
      </c>
      <c r="G2021" s="1">
        <v>3486</v>
      </c>
      <c r="H2021" s="1">
        <v>158</v>
      </c>
      <c r="I2021" s="1">
        <v>24.15</v>
      </c>
      <c r="J2021" s="1">
        <v>1</v>
      </c>
      <c r="K2021" s="1" t="s">
        <v>24</v>
      </c>
      <c r="L2021" s="1" t="s">
        <v>24</v>
      </c>
      <c r="M2021" s="1">
        <v>73</v>
      </c>
      <c r="N2021" s="1" t="s">
        <v>25</v>
      </c>
      <c r="O2021" s="1">
        <v>3608433</v>
      </c>
      <c r="P2021" s="1">
        <f t="shared" si="448"/>
        <v>1</v>
      </c>
      <c r="Q2021" s="1">
        <f t="shared" si="435"/>
        <v>9</v>
      </c>
      <c r="R2021" s="5">
        <f t="shared" si="436"/>
        <v>0.13539873780837636</v>
      </c>
      <c r="S2021" s="6">
        <f t="shared" si="437"/>
        <v>45324.1537578887</v>
      </c>
      <c r="T2021" s="4">
        <f t="shared" si="438"/>
        <v>0.3347457627118644</v>
      </c>
      <c r="U2021" s="1" t="str">
        <f t="shared" si="439"/>
        <v>Normal</v>
      </c>
      <c r="V2021" s="1" t="str">
        <f t="shared" si="440"/>
        <v>Acquired</v>
      </c>
      <c r="W2021" s="1">
        <f t="shared" si="441"/>
        <v>0</v>
      </c>
      <c r="X2021" s="1" t="str">
        <f t="shared" si="442"/>
        <v>0472M</v>
      </c>
      <c r="Y2021" s="1" t="str">
        <f t="shared" si="443"/>
        <v>0158M</v>
      </c>
      <c r="Z2021" s="1" t="str">
        <f t="shared" si="444"/>
        <v>00</v>
      </c>
      <c r="AA2021" s="1" t="str">
        <f t="shared" si="445"/>
        <v>045,324</v>
      </c>
      <c r="AB2021" s="6">
        <f t="shared" si="446"/>
        <v>3777.0128131573915</v>
      </c>
      <c r="AC2021" s="1" t="str">
        <f t="shared" si="447"/>
        <v>Large</v>
      </c>
    </row>
    <row r="2022" spans="1:29">
      <c r="A2022" s="1" t="s">
        <v>4686</v>
      </c>
      <c r="B2022" s="1">
        <v>2015</v>
      </c>
      <c r="C2022" s="1" t="s">
        <v>73</v>
      </c>
      <c r="D2022" s="1" t="s">
        <v>51</v>
      </c>
      <c r="E2022" s="1" t="s">
        <v>37</v>
      </c>
      <c r="F2022" s="1">
        <v>270</v>
      </c>
      <c r="G2022" s="1">
        <v>960</v>
      </c>
      <c r="H2022" s="1">
        <v>277</v>
      </c>
      <c r="I2022" s="1">
        <v>34.03</v>
      </c>
      <c r="J2022" s="1">
        <v>2</v>
      </c>
      <c r="K2022" s="1" t="s">
        <v>24</v>
      </c>
      <c r="L2022" s="1" t="s">
        <v>19</v>
      </c>
      <c r="M2022" s="1">
        <v>83</v>
      </c>
      <c r="N2022" s="1" t="s">
        <v>33</v>
      </c>
      <c r="O2022" s="1">
        <v>3579571</v>
      </c>
      <c r="P2022" s="1">
        <f t="shared" si="448"/>
        <v>4</v>
      </c>
      <c r="Q2022" s="1">
        <f t="shared" si="435"/>
        <v>9</v>
      </c>
      <c r="R2022" s="5">
        <f t="shared" si="436"/>
        <v>0.28125</v>
      </c>
      <c r="S2022" s="6">
        <f t="shared" si="437"/>
        <v>288541.66666666669</v>
      </c>
      <c r="T2022" s="4">
        <f t="shared" si="438"/>
        <v>1.0259259259259259</v>
      </c>
      <c r="U2022" s="1" t="str">
        <f t="shared" si="439"/>
        <v>Normal</v>
      </c>
      <c r="V2022" s="1" t="str">
        <f t="shared" si="440"/>
        <v>Acquired</v>
      </c>
      <c r="W2022" s="1" t="str">
        <f t="shared" si="441"/>
        <v>€</v>
      </c>
      <c r="X2022" s="1" t="str">
        <f t="shared" si="442"/>
        <v>€270M</v>
      </c>
      <c r="Y2022" s="1" t="str">
        <f t="shared" si="443"/>
        <v>€277M</v>
      </c>
      <c r="Z2022" s="1" t="str">
        <f t="shared" si="444"/>
        <v>€0</v>
      </c>
      <c r="AA2022" s="1" t="str">
        <f t="shared" si="445"/>
        <v>€2,88,542</v>
      </c>
      <c r="AB2022" s="6">
        <f t="shared" si="446"/>
        <v>24045.138888888891</v>
      </c>
      <c r="AC2022" s="1" t="str">
        <f t="shared" si="447"/>
        <v>Large</v>
      </c>
    </row>
    <row r="2023" spans="1:29">
      <c r="A2023" s="1" t="s">
        <v>106</v>
      </c>
      <c r="B2023" s="1">
        <v>2015</v>
      </c>
      <c r="C2023" s="1" t="s">
        <v>53</v>
      </c>
      <c r="D2023" s="1" t="s">
        <v>102</v>
      </c>
      <c r="E2023" s="1" t="s">
        <v>37</v>
      </c>
      <c r="F2023" s="1">
        <v>325</v>
      </c>
      <c r="G2023" s="1">
        <v>3077</v>
      </c>
      <c r="H2023" s="1">
        <v>755</v>
      </c>
      <c r="I2023" s="1">
        <v>32.090000000000003</v>
      </c>
      <c r="J2023" s="1">
        <v>9</v>
      </c>
      <c r="K2023" s="1" t="s">
        <v>19</v>
      </c>
      <c r="L2023" s="1" t="s">
        <v>24</v>
      </c>
      <c r="M2023" s="1">
        <v>6</v>
      </c>
      <c r="N2023" s="1" t="s">
        <v>49</v>
      </c>
      <c r="O2023" s="1">
        <v>3527941</v>
      </c>
      <c r="P2023" s="1">
        <f t="shared" si="448"/>
        <v>4</v>
      </c>
      <c r="Q2023" s="1">
        <f t="shared" si="435"/>
        <v>9</v>
      </c>
      <c r="R2023" s="5">
        <f t="shared" si="436"/>
        <v>0.10562235944101397</v>
      </c>
      <c r="S2023" s="6">
        <f t="shared" si="437"/>
        <v>245368.86577835554</v>
      </c>
      <c r="T2023" s="4">
        <f t="shared" si="438"/>
        <v>2.3230769230769233</v>
      </c>
      <c r="U2023" s="1" t="str">
        <f t="shared" si="439"/>
        <v>High Performer</v>
      </c>
      <c r="V2023" s="1" t="str">
        <f t="shared" si="440"/>
        <v>IPO</v>
      </c>
      <c r="W2023" s="1">
        <f t="shared" si="441"/>
        <v>0</v>
      </c>
      <c r="X2023" s="1" t="str">
        <f t="shared" si="442"/>
        <v>0325M</v>
      </c>
      <c r="Y2023" s="1" t="str">
        <f t="shared" si="443"/>
        <v>0755M</v>
      </c>
      <c r="Z2023" s="1" t="str">
        <f t="shared" si="444"/>
        <v>00</v>
      </c>
      <c r="AA2023" s="1" t="str">
        <f t="shared" si="445"/>
        <v>02,45,369</v>
      </c>
      <c r="AB2023" s="6">
        <f t="shared" si="446"/>
        <v>20447.405481529629</v>
      </c>
      <c r="AC2023" s="1" t="str">
        <f t="shared" si="447"/>
        <v>Large</v>
      </c>
    </row>
    <row r="2024" spans="1:29">
      <c r="A2024" s="1" t="s">
        <v>94</v>
      </c>
      <c r="B2024" s="1">
        <v>2015</v>
      </c>
      <c r="C2024" s="1" t="s">
        <v>27</v>
      </c>
      <c r="D2024" s="1" t="s">
        <v>95</v>
      </c>
      <c r="E2024" s="1" t="s">
        <v>40</v>
      </c>
      <c r="F2024" s="1">
        <v>307</v>
      </c>
      <c r="G2024" s="1">
        <v>775</v>
      </c>
      <c r="H2024" s="1">
        <v>854</v>
      </c>
      <c r="I2024" s="1">
        <v>8.69</v>
      </c>
      <c r="J2024" s="1">
        <v>3</v>
      </c>
      <c r="K2024" s="1" t="s">
        <v>24</v>
      </c>
      <c r="L2024" s="1" t="s">
        <v>19</v>
      </c>
      <c r="M2024" s="1">
        <v>76</v>
      </c>
      <c r="N2024" s="1" t="s">
        <v>25</v>
      </c>
      <c r="O2024" s="1">
        <v>3468338</v>
      </c>
      <c r="P2024" s="1">
        <f t="shared" si="448"/>
        <v>3</v>
      </c>
      <c r="Q2024" s="1">
        <f t="shared" si="435"/>
        <v>9</v>
      </c>
      <c r="R2024" s="5">
        <f t="shared" si="436"/>
        <v>0.39612903225806451</v>
      </c>
      <c r="S2024" s="6">
        <f t="shared" si="437"/>
        <v>1101935.4838709678</v>
      </c>
      <c r="T2024" s="4">
        <f t="shared" si="438"/>
        <v>2.781758957654723</v>
      </c>
      <c r="U2024" s="1" t="str">
        <f t="shared" si="439"/>
        <v>Normal</v>
      </c>
      <c r="V2024" s="1" t="str">
        <f t="shared" si="440"/>
        <v>Acquired</v>
      </c>
      <c r="W2024" s="1" t="str">
        <f t="shared" si="441"/>
        <v>$</v>
      </c>
      <c r="X2024" s="1" t="str">
        <f t="shared" si="442"/>
        <v>$307M</v>
      </c>
      <c r="Y2024" s="1" t="str">
        <f t="shared" si="443"/>
        <v>$854M</v>
      </c>
      <c r="Z2024" s="1" t="str">
        <f t="shared" si="444"/>
        <v>$0</v>
      </c>
      <c r="AA2024" s="1" t="str">
        <f t="shared" si="445"/>
        <v>$11,01,935</v>
      </c>
      <c r="AB2024" s="6">
        <f t="shared" si="446"/>
        <v>91827.956989247308</v>
      </c>
      <c r="AC2024" s="1" t="str">
        <f t="shared" si="447"/>
        <v>Large</v>
      </c>
    </row>
    <row r="2025" spans="1:29">
      <c r="A2025" s="1" t="s">
        <v>4286</v>
      </c>
      <c r="B2025" s="1">
        <v>2015</v>
      </c>
      <c r="C2025" s="1" t="s">
        <v>31</v>
      </c>
      <c r="D2025" s="1" t="s">
        <v>17</v>
      </c>
      <c r="E2025" s="1" t="s">
        <v>28</v>
      </c>
      <c r="F2025" s="1">
        <v>449</v>
      </c>
      <c r="G2025" s="1">
        <v>2874</v>
      </c>
      <c r="H2025" s="1">
        <v>4</v>
      </c>
      <c r="I2025" s="1">
        <v>3.63</v>
      </c>
      <c r="J2025" s="1">
        <v>6</v>
      </c>
      <c r="K2025" s="1" t="s">
        <v>24</v>
      </c>
      <c r="L2025" s="1" t="s">
        <v>24</v>
      </c>
      <c r="M2025" s="1">
        <v>4</v>
      </c>
      <c r="N2025" s="1" t="s">
        <v>29</v>
      </c>
      <c r="O2025" s="1">
        <v>3414408</v>
      </c>
      <c r="P2025" s="1">
        <f t="shared" si="448"/>
        <v>1</v>
      </c>
      <c r="Q2025" s="1">
        <f t="shared" si="435"/>
        <v>9</v>
      </c>
      <c r="R2025" s="5">
        <f t="shared" si="436"/>
        <v>0.15622825330549756</v>
      </c>
      <c r="S2025" s="6">
        <f t="shared" si="437"/>
        <v>1391.7884481558804</v>
      </c>
      <c r="T2025" s="4">
        <f t="shared" si="438"/>
        <v>8.9086859688195987E-3</v>
      </c>
      <c r="U2025" s="1" t="str">
        <f t="shared" si="439"/>
        <v>Normal</v>
      </c>
      <c r="V2025" s="1" t="str">
        <f t="shared" si="440"/>
        <v>Acquired</v>
      </c>
      <c r="W2025" s="1" t="str">
        <f t="shared" si="441"/>
        <v>€</v>
      </c>
      <c r="X2025" s="1" t="str">
        <f t="shared" si="442"/>
        <v>€449M</v>
      </c>
      <c r="Y2025" s="1" t="str">
        <f t="shared" si="443"/>
        <v>€4M</v>
      </c>
      <c r="Z2025" s="1" t="str">
        <f t="shared" si="444"/>
        <v>€0</v>
      </c>
      <c r="AA2025" s="1" t="str">
        <f t="shared" si="445"/>
        <v>€1,392</v>
      </c>
      <c r="AB2025" s="6">
        <f t="shared" si="446"/>
        <v>115.9823706796567</v>
      </c>
      <c r="AC2025" s="1" t="str">
        <f t="shared" si="447"/>
        <v>Large</v>
      </c>
    </row>
    <row r="2026" spans="1:29">
      <c r="A2026" s="1" t="s">
        <v>4630</v>
      </c>
      <c r="B2026" s="1">
        <v>2015</v>
      </c>
      <c r="C2026" s="1" t="s">
        <v>16</v>
      </c>
      <c r="D2026" s="1" t="s">
        <v>36</v>
      </c>
      <c r="E2026" s="1" t="s">
        <v>18</v>
      </c>
      <c r="F2026" s="1">
        <v>322</v>
      </c>
      <c r="G2026" s="1">
        <v>464</v>
      </c>
      <c r="H2026" s="1">
        <v>798</v>
      </c>
      <c r="I2026" s="1">
        <v>5.68</v>
      </c>
      <c r="J2026" s="1">
        <v>5</v>
      </c>
      <c r="K2026" s="1" t="s">
        <v>24</v>
      </c>
      <c r="L2026" s="1" t="s">
        <v>19</v>
      </c>
      <c r="M2026" s="1">
        <v>93</v>
      </c>
      <c r="N2026" s="1" t="s">
        <v>49</v>
      </c>
      <c r="O2026" s="1">
        <v>3353473</v>
      </c>
      <c r="P2026" s="1">
        <f t="shared" si="448"/>
        <v>2</v>
      </c>
      <c r="Q2026" s="1">
        <f t="shared" si="435"/>
        <v>9</v>
      </c>
      <c r="R2026" s="5">
        <f t="shared" si="436"/>
        <v>0.69396551724137934</v>
      </c>
      <c r="S2026" s="6">
        <f t="shared" si="437"/>
        <v>1719827.5862068965</v>
      </c>
      <c r="T2026" s="4">
        <f t="shared" si="438"/>
        <v>2.4782608695652173</v>
      </c>
      <c r="U2026" s="1" t="str">
        <f t="shared" si="439"/>
        <v>Normal</v>
      </c>
      <c r="V2026" s="1" t="str">
        <f t="shared" si="440"/>
        <v>Acquired</v>
      </c>
      <c r="W2026" s="1" t="str">
        <f t="shared" si="441"/>
        <v>$</v>
      </c>
      <c r="X2026" s="1" t="str">
        <f t="shared" si="442"/>
        <v>$322M</v>
      </c>
      <c r="Y2026" s="1" t="str">
        <f t="shared" si="443"/>
        <v>$798M</v>
      </c>
      <c r="Z2026" s="1" t="str">
        <f t="shared" si="444"/>
        <v>$1</v>
      </c>
      <c r="AA2026" s="1" t="str">
        <f t="shared" si="445"/>
        <v>$17,19,828</v>
      </c>
      <c r="AB2026" s="6">
        <f t="shared" si="446"/>
        <v>143318.96551724139</v>
      </c>
      <c r="AC2026" s="1" t="str">
        <f t="shared" si="447"/>
        <v>Large</v>
      </c>
    </row>
    <row r="2027" spans="1:29">
      <c r="A2027" s="1" t="s">
        <v>3805</v>
      </c>
      <c r="B2027" s="1">
        <v>2015</v>
      </c>
      <c r="C2027" s="1" t="s">
        <v>53</v>
      </c>
      <c r="D2027" s="1" t="s">
        <v>36</v>
      </c>
      <c r="E2027" s="1" t="s">
        <v>28</v>
      </c>
      <c r="F2027" s="1">
        <v>342</v>
      </c>
      <c r="G2027" s="1">
        <v>714</v>
      </c>
      <c r="H2027" s="1">
        <v>677</v>
      </c>
      <c r="I2027" s="1">
        <v>7.61</v>
      </c>
      <c r="J2027" s="1">
        <v>3</v>
      </c>
      <c r="K2027" s="1" t="s">
        <v>19</v>
      </c>
      <c r="L2027" s="1" t="s">
        <v>24</v>
      </c>
      <c r="M2027" s="1">
        <v>51</v>
      </c>
      <c r="N2027" s="1" t="s">
        <v>25</v>
      </c>
      <c r="O2027" s="1">
        <v>3343604</v>
      </c>
      <c r="P2027" s="1">
        <f t="shared" si="448"/>
        <v>1</v>
      </c>
      <c r="Q2027" s="1">
        <f t="shared" si="435"/>
        <v>9</v>
      </c>
      <c r="R2027" s="5">
        <f t="shared" si="436"/>
        <v>0.47899159663865548</v>
      </c>
      <c r="S2027" s="6">
        <f t="shared" si="437"/>
        <v>948179.27170868346</v>
      </c>
      <c r="T2027" s="4">
        <f t="shared" si="438"/>
        <v>1.9795321637426901</v>
      </c>
      <c r="U2027" s="1" t="str">
        <f t="shared" si="439"/>
        <v>Normal</v>
      </c>
      <c r="V2027" s="1" t="str">
        <f t="shared" si="440"/>
        <v>IPO</v>
      </c>
      <c r="W2027" s="1">
        <f t="shared" si="441"/>
        <v>0</v>
      </c>
      <c r="X2027" s="1" t="str">
        <f t="shared" si="442"/>
        <v>0342M</v>
      </c>
      <c r="Y2027" s="1" t="str">
        <f t="shared" si="443"/>
        <v>0677M</v>
      </c>
      <c r="Z2027" s="1" t="str">
        <f t="shared" si="444"/>
        <v>00</v>
      </c>
      <c r="AA2027" s="1" t="str">
        <f t="shared" si="445"/>
        <v>09,48,179</v>
      </c>
      <c r="AB2027" s="6">
        <f t="shared" si="446"/>
        <v>79014.93930905695</v>
      </c>
      <c r="AC2027" s="1" t="str">
        <f t="shared" si="447"/>
        <v>Large</v>
      </c>
    </row>
    <row r="2028" spans="1:29">
      <c r="A2028" s="1" t="s">
        <v>1862</v>
      </c>
      <c r="B2028" s="1">
        <v>2015</v>
      </c>
      <c r="C2028" s="1" t="s">
        <v>45</v>
      </c>
      <c r="D2028" s="1" t="s">
        <v>48</v>
      </c>
      <c r="E2028" s="1" t="s">
        <v>23</v>
      </c>
      <c r="F2028" s="1">
        <v>330</v>
      </c>
      <c r="G2028" s="1">
        <v>4510</v>
      </c>
      <c r="H2028" s="1">
        <v>966</v>
      </c>
      <c r="I2028" s="1">
        <v>36.979999999999997</v>
      </c>
      <c r="J2028" s="1">
        <v>1</v>
      </c>
      <c r="K2028" s="1" t="s">
        <v>24</v>
      </c>
      <c r="L2028" s="1" t="s">
        <v>19</v>
      </c>
      <c r="M2028" s="1">
        <v>94</v>
      </c>
      <c r="N2028" s="1" t="s">
        <v>20</v>
      </c>
      <c r="O2028" s="1">
        <v>3301623</v>
      </c>
      <c r="P2028" s="1">
        <f t="shared" si="448"/>
        <v>5</v>
      </c>
      <c r="Q2028" s="1">
        <f t="shared" si="435"/>
        <v>9</v>
      </c>
      <c r="R2028" s="5">
        <f t="shared" si="436"/>
        <v>7.3170731707317069E-2</v>
      </c>
      <c r="S2028" s="6">
        <f t="shared" si="437"/>
        <v>214190.68736141906</v>
      </c>
      <c r="T2028" s="4">
        <f t="shared" si="438"/>
        <v>2.9272727272727272</v>
      </c>
      <c r="U2028" s="1" t="str">
        <f t="shared" si="439"/>
        <v>Normal</v>
      </c>
      <c r="V2028" s="1" t="str">
        <f t="shared" si="440"/>
        <v>Acquired</v>
      </c>
      <c r="W2028" s="1" t="str">
        <f t="shared" si="441"/>
        <v>A$</v>
      </c>
      <c r="X2028" s="1" t="str">
        <f t="shared" si="442"/>
        <v>A$330M</v>
      </c>
      <c r="Y2028" s="1" t="str">
        <f t="shared" si="443"/>
        <v>A$966M</v>
      </c>
      <c r="Z2028" s="1" t="str">
        <f t="shared" si="444"/>
        <v>A$0</v>
      </c>
      <c r="AA2028" s="1" t="str">
        <f t="shared" si="445"/>
        <v>A$2,14,191</v>
      </c>
      <c r="AB2028" s="6">
        <f t="shared" si="446"/>
        <v>17849.223946784921</v>
      </c>
      <c r="AC2028" s="1" t="str">
        <f t="shared" si="447"/>
        <v>Large</v>
      </c>
    </row>
    <row r="2029" spans="1:29">
      <c r="A2029" s="1" t="s">
        <v>1700</v>
      </c>
      <c r="B2029" s="1">
        <v>2015</v>
      </c>
      <c r="C2029" s="1" t="s">
        <v>27</v>
      </c>
      <c r="D2029" s="1" t="s">
        <v>43</v>
      </c>
      <c r="E2029" s="1" t="s">
        <v>40</v>
      </c>
      <c r="F2029" s="1">
        <v>226</v>
      </c>
      <c r="G2029" s="1">
        <v>4830</v>
      </c>
      <c r="H2029" s="1">
        <v>32</v>
      </c>
      <c r="I2029" s="1">
        <v>6.24</v>
      </c>
      <c r="J2029" s="1">
        <v>8</v>
      </c>
      <c r="K2029" s="1" t="s">
        <v>24</v>
      </c>
      <c r="L2029" s="1" t="s">
        <v>24</v>
      </c>
      <c r="M2029" s="1">
        <v>42</v>
      </c>
      <c r="N2029" s="1" t="s">
        <v>33</v>
      </c>
      <c r="O2029" s="1">
        <v>3287700</v>
      </c>
      <c r="P2029" s="1">
        <f t="shared" si="448"/>
        <v>3</v>
      </c>
      <c r="Q2029" s="1">
        <f t="shared" si="435"/>
        <v>9</v>
      </c>
      <c r="R2029" s="5">
        <f t="shared" si="436"/>
        <v>4.6790890269151141E-2</v>
      </c>
      <c r="S2029" s="6">
        <f t="shared" si="437"/>
        <v>6625.2587991718428</v>
      </c>
      <c r="T2029" s="4">
        <f t="shared" si="438"/>
        <v>0.1415929203539823</v>
      </c>
      <c r="U2029" s="1" t="str">
        <f t="shared" si="439"/>
        <v>High Performer</v>
      </c>
      <c r="V2029" s="1" t="str">
        <f t="shared" si="440"/>
        <v>Acquired</v>
      </c>
      <c r="W2029" s="1" t="str">
        <f t="shared" si="441"/>
        <v>$</v>
      </c>
      <c r="X2029" s="1" t="str">
        <f t="shared" si="442"/>
        <v>$226M</v>
      </c>
      <c r="Y2029" s="1" t="str">
        <f t="shared" si="443"/>
        <v>$32M</v>
      </c>
      <c r="Z2029" s="1" t="str">
        <f t="shared" si="444"/>
        <v>$0</v>
      </c>
      <c r="AA2029" s="1" t="str">
        <f t="shared" si="445"/>
        <v>$6,625</v>
      </c>
      <c r="AB2029" s="6">
        <f t="shared" si="446"/>
        <v>552.1048999309869</v>
      </c>
      <c r="AC2029" s="1" t="str">
        <f t="shared" si="447"/>
        <v>Large</v>
      </c>
    </row>
    <row r="2030" spans="1:29">
      <c r="A2030" s="1" t="s">
        <v>4740</v>
      </c>
      <c r="B2030" s="1">
        <v>2015</v>
      </c>
      <c r="C2030" s="1" t="s">
        <v>53</v>
      </c>
      <c r="D2030" s="1" t="s">
        <v>51</v>
      </c>
      <c r="E2030" s="1" t="s">
        <v>37</v>
      </c>
      <c r="F2030" s="1">
        <v>262</v>
      </c>
      <c r="G2030" s="1">
        <v>4579</v>
      </c>
      <c r="H2030" s="1">
        <v>387</v>
      </c>
      <c r="I2030" s="1">
        <v>4.5599999999999996</v>
      </c>
      <c r="J2030" s="1">
        <v>2</v>
      </c>
      <c r="K2030" s="1" t="s">
        <v>24</v>
      </c>
      <c r="L2030" s="1" t="s">
        <v>24</v>
      </c>
      <c r="M2030" s="1">
        <v>45</v>
      </c>
      <c r="N2030" s="1" t="s">
        <v>25</v>
      </c>
      <c r="O2030" s="1">
        <v>3270709</v>
      </c>
      <c r="P2030" s="1">
        <f t="shared" si="448"/>
        <v>4</v>
      </c>
      <c r="Q2030" s="1">
        <f t="shared" si="435"/>
        <v>9</v>
      </c>
      <c r="R2030" s="5">
        <f t="shared" si="436"/>
        <v>5.7217733129504261E-2</v>
      </c>
      <c r="S2030" s="6">
        <f t="shared" si="437"/>
        <v>84516.269927931862</v>
      </c>
      <c r="T2030" s="4">
        <f t="shared" si="438"/>
        <v>1.4770992366412214</v>
      </c>
      <c r="U2030" s="1" t="str">
        <f t="shared" si="439"/>
        <v>Normal</v>
      </c>
      <c r="V2030" s="1" t="str">
        <f t="shared" si="440"/>
        <v>Acquired</v>
      </c>
      <c r="W2030" s="1">
        <f t="shared" si="441"/>
        <v>0</v>
      </c>
      <c r="X2030" s="1" t="str">
        <f t="shared" si="442"/>
        <v>0262M</v>
      </c>
      <c r="Y2030" s="1" t="str">
        <f t="shared" si="443"/>
        <v>0387M</v>
      </c>
      <c r="Z2030" s="1" t="str">
        <f t="shared" si="444"/>
        <v>00</v>
      </c>
      <c r="AA2030" s="1" t="str">
        <f t="shared" si="445"/>
        <v>084,516</v>
      </c>
      <c r="AB2030" s="6">
        <f t="shared" si="446"/>
        <v>7043.0224939943218</v>
      </c>
      <c r="AC2030" s="1" t="str">
        <f t="shared" si="447"/>
        <v>Large</v>
      </c>
    </row>
    <row r="2031" spans="1:29">
      <c r="A2031" s="1" t="s">
        <v>948</v>
      </c>
      <c r="B2031" s="1">
        <v>2015</v>
      </c>
      <c r="C2031" s="1" t="s">
        <v>22</v>
      </c>
      <c r="D2031" s="1" t="s">
        <v>46</v>
      </c>
      <c r="E2031" s="1" t="s">
        <v>37</v>
      </c>
      <c r="F2031" s="1">
        <v>319</v>
      </c>
      <c r="G2031" s="1">
        <v>2464</v>
      </c>
      <c r="H2031" s="1">
        <v>279</v>
      </c>
      <c r="I2031" s="1">
        <v>0.72</v>
      </c>
      <c r="J2031" s="1">
        <v>8</v>
      </c>
      <c r="K2031" s="1" t="s">
        <v>24</v>
      </c>
      <c r="L2031" s="1" t="s">
        <v>19</v>
      </c>
      <c r="M2031" s="1">
        <v>27</v>
      </c>
      <c r="N2031" s="1" t="s">
        <v>29</v>
      </c>
      <c r="O2031" s="1">
        <v>3249523</v>
      </c>
      <c r="P2031" s="1">
        <f t="shared" si="448"/>
        <v>4</v>
      </c>
      <c r="Q2031" s="1">
        <f t="shared" si="435"/>
        <v>9</v>
      </c>
      <c r="R2031" s="5">
        <f t="shared" si="436"/>
        <v>0.12946428571428573</v>
      </c>
      <c r="S2031" s="6">
        <f t="shared" si="437"/>
        <v>113230.51948051948</v>
      </c>
      <c r="T2031" s="4">
        <f t="shared" si="438"/>
        <v>0.87460815047021945</v>
      </c>
      <c r="U2031" s="1" t="str">
        <f t="shared" si="439"/>
        <v>Normal</v>
      </c>
      <c r="V2031" s="1" t="str">
        <f t="shared" si="440"/>
        <v>Acquired</v>
      </c>
      <c r="W2031" s="1" t="str">
        <f t="shared" si="441"/>
        <v>£</v>
      </c>
      <c r="X2031" s="1" t="str">
        <f t="shared" si="442"/>
        <v>£319M</v>
      </c>
      <c r="Y2031" s="1" t="str">
        <f t="shared" si="443"/>
        <v>£279M</v>
      </c>
      <c r="Z2031" s="1" t="str">
        <f t="shared" si="444"/>
        <v>£0</v>
      </c>
      <c r="AA2031" s="1" t="str">
        <f t="shared" si="445"/>
        <v>£1,13,231</v>
      </c>
      <c r="AB2031" s="6">
        <f t="shared" si="446"/>
        <v>9435.8766233766237</v>
      </c>
      <c r="AC2031" s="1" t="str">
        <f t="shared" si="447"/>
        <v>Large</v>
      </c>
    </row>
    <row r="2032" spans="1:29">
      <c r="A2032" s="1" t="s">
        <v>3666</v>
      </c>
      <c r="B2032" s="1">
        <v>2015</v>
      </c>
      <c r="C2032" s="1" t="s">
        <v>22</v>
      </c>
      <c r="D2032" s="1" t="s">
        <v>51</v>
      </c>
      <c r="E2032" s="1" t="s">
        <v>28</v>
      </c>
      <c r="F2032" s="1">
        <v>488</v>
      </c>
      <c r="G2032" s="1">
        <v>1652</v>
      </c>
      <c r="H2032" s="1">
        <v>678</v>
      </c>
      <c r="I2032" s="1">
        <v>6.84</v>
      </c>
      <c r="J2032" s="1">
        <v>8</v>
      </c>
      <c r="K2032" s="1" t="s">
        <v>24</v>
      </c>
      <c r="L2032" s="1" t="s">
        <v>24</v>
      </c>
      <c r="M2032" s="1">
        <v>51</v>
      </c>
      <c r="N2032" s="1" t="s">
        <v>33</v>
      </c>
      <c r="O2032" s="1">
        <v>3231477</v>
      </c>
      <c r="P2032" s="1">
        <f t="shared" si="448"/>
        <v>1</v>
      </c>
      <c r="Q2032" s="1">
        <f t="shared" si="435"/>
        <v>9</v>
      </c>
      <c r="R2032" s="5">
        <f t="shared" si="436"/>
        <v>0.29539951573849876</v>
      </c>
      <c r="S2032" s="6">
        <f t="shared" si="437"/>
        <v>410411.62227602908</v>
      </c>
      <c r="T2032" s="4">
        <f t="shared" si="438"/>
        <v>1.389344262295082</v>
      </c>
      <c r="U2032" s="1" t="str">
        <f t="shared" si="439"/>
        <v>High Performer</v>
      </c>
      <c r="V2032" s="1" t="str">
        <f t="shared" si="440"/>
        <v>Acquired</v>
      </c>
      <c r="W2032" s="1" t="str">
        <f t="shared" si="441"/>
        <v>£</v>
      </c>
      <c r="X2032" s="1" t="str">
        <f t="shared" si="442"/>
        <v>£488M</v>
      </c>
      <c r="Y2032" s="1" t="str">
        <f t="shared" si="443"/>
        <v>£678M</v>
      </c>
      <c r="Z2032" s="1" t="str">
        <f t="shared" si="444"/>
        <v>£0</v>
      </c>
      <c r="AA2032" s="1" t="str">
        <f t="shared" si="445"/>
        <v>£4,10,412</v>
      </c>
      <c r="AB2032" s="6">
        <f t="shared" si="446"/>
        <v>34200.968523002419</v>
      </c>
      <c r="AC2032" s="1" t="str">
        <f t="shared" si="447"/>
        <v>Large</v>
      </c>
    </row>
    <row r="2033" spans="1:29">
      <c r="A2033" s="1" t="s">
        <v>416</v>
      </c>
      <c r="B2033" s="1">
        <v>2015</v>
      </c>
      <c r="C2033" s="1" t="s">
        <v>16</v>
      </c>
      <c r="D2033" s="1" t="s">
        <v>36</v>
      </c>
      <c r="E2033" s="1" t="s">
        <v>37</v>
      </c>
      <c r="F2033" s="1">
        <v>443</v>
      </c>
      <c r="G2033" s="1">
        <v>4086</v>
      </c>
      <c r="H2033" s="1">
        <v>914</v>
      </c>
      <c r="I2033" s="1">
        <v>18.36</v>
      </c>
      <c r="J2033" s="1">
        <v>6</v>
      </c>
      <c r="K2033" s="1" t="s">
        <v>19</v>
      </c>
      <c r="L2033" s="1" t="s">
        <v>19</v>
      </c>
      <c r="M2033" s="1">
        <v>41</v>
      </c>
      <c r="N2033" s="1" t="s">
        <v>33</v>
      </c>
      <c r="O2033" s="1">
        <v>3173678</v>
      </c>
      <c r="P2033" s="1">
        <f t="shared" si="448"/>
        <v>4</v>
      </c>
      <c r="Q2033" s="1">
        <f t="shared" si="435"/>
        <v>9</v>
      </c>
      <c r="R2033" s="5">
        <f t="shared" si="436"/>
        <v>0.10841899167890358</v>
      </c>
      <c r="S2033" s="6">
        <f t="shared" si="437"/>
        <v>223690.65100342635</v>
      </c>
      <c r="T2033" s="4">
        <f t="shared" si="438"/>
        <v>2.0632054176072234</v>
      </c>
      <c r="U2033" s="1" t="str">
        <f t="shared" si="439"/>
        <v>Normal</v>
      </c>
      <c r="V2033" s="1" t="str">
        <f t="shared" si="440"/>
        <v>Still Private</v>
      </c>
      <c r="W2033" s="1" t="str">
        <f t="shared" si="441"/>
        <v>$</v>
      </c>
      <c r="X2033" s="1" t="str">
        <f t="shared" si="442"/>
        <v>$443M</v>
      </c>
      <c r="Y2033" s="1" t="str">
        <f t="shared" si="443"/>
        <v>$914M</v>
      </c>
      <c r="Z2033" s="1" t="str">
        <f t="shared" si="444"/>
        <v>$0</v>
      </c>
      <c r="AA2033" s="1" t="str">
        <f t="shared" si="445"/>
        <v>$2,23,691</v>
      </c>
      <c r="AB2033" s="6">
        <f t="shared" si="446"/>
        <v>18640.88758361886</v>
      </c>
      <c r="AC2033" s="1" t="str">
        <f t="shared" si="447"/>
        <v>Large</v>
      </c>
    </row>
    <row r="2034" spans="1:29">
      <c r="A2034" s="1" t="s">
        <v>4737</v>
      </c>
      <c r="B2034" s="1">
        <v>2015</v>
      </c>
      <c r="C2034" s="1" t="s">
        <v>45</v>
      </c>
      <c r="D2034" s="1" t="s">
        <v>32</v>
      </c>
      <c r="E2034" s="1" t="s">
        <v>23</v>
      </c>
      <c r="F2034" s="1">
        <v>368</v>
      </c>
      <c r="G2034" s="1">
        <v>3980</v>
      </c>
      <c r="H2034" s="1">
        <v>727</v>
      </c>
      <c r="I2034" s="1">
        <v>22.57</v>
      </c>
      <c r="J2034" s="1">
        <v>5</v>
      </c>
      <c r="K2034" s="1" t="s">
        <v>24</v>
      </c>
      <c r="L2034" s="1" t="s">
        <v>19</v>
      </c>
      <c r="M2034" s="1">
        <v>76</v>
      </c>
      <c r="N2034" s="1" t="s">
        <v>25</v>
      </c>
      <c r="O2034" s="1">
        <v>3172973</v>
      </c>
      <c r="P2034" s="1">
        <f t="shared" si="448"/>
        <v>5</v>
      </c>
      <c r="Q2034" s="1">
        <f t="shared" si="435"/>
        <v>9</v>
      </c>
      <c r="R2034" s="5">
        <f t="shared" si="436"/>
        <v>9.2462311557788945E-2</v>
      </c>
      <c r="S2034" s="6">
        <f t="shared" si="437"/>
        <v>182663.31658291459</v>
      </c>
      <c r="T2034" s="4">
        <f t="shared" si="438"/>
        <v>1.9755434782608696</v>
      </c>
      <c r="U2034" s="1" t="str">
        <f t="shared" si="439"/>
        <v>Normal</v>
      </c>
      <c r="V2034" s="1" t="str">
        <f t="shared" si="440"/>
        <v>Acquired</v>
      </c>
      <c r="W2034" s="1" t="str">
        <f t="shared" si="441"/>
        <v>A$</v>
      </c>
      <c r="X2034" s="1" t="str">
        <f t="shared" si="442"/>
        <v>A$368M</v>
      </c>
      <c r="Y2034" s="1" t="str">
        <f t="shared" si="443"/>
        <v>A$727M</v>
      </c>
      <c r="Z2034" s="1" t="str">
        <f t="shared" si="444"/>
        <v>A$0</v>
      </c>
      <c r="AA2034" s="1" t="str">
        <f t="shared" si="445"/>
        <v>A$1,82,663</v>
      </c>
      <c r="AB2034" s="6">
        <f t="shared" si="446"/>
        <v>15221.943048576215</v>
      </c>
      <c r="AC2034" s="1" t="str">
        <f t="shared" si="447"/>
        <v>Large</v>
      </c>
    </row>
    <row r="2035" spans="1:29">
      <c r="A2035" s="1" t="s">
        <v>1790</v>
      </c>
      <c r="B2035" s="1">
        <v>2015</v>
      </c>
      <c r="C2035" s="1" t="s">
        <v>53</v>
      </c>
      <c r="D2035" s="1" t="s">
        <v>17</v>
      </c>
      <c r="E2035" s="1" t="s">
        <v>37</v>
      </c>
      <c r="F2035" s="1">
        <v>400</v>
      </c>
      <c r="G2035" s="1">
        <v>1694</v>
      </c>
      <c r="H2035" s="1">
        <v>474</v>
      </c>
      <c r="I2035" s="1">
        <v>16.96</v>
      </c>
      <c r="J2035" s="1">
        <v>5</v>
      </c>
      <c r="K2035" s="1" t="s">
        <v>19</v>
      </c>
      <c r="L2035" s="1" t="s">
        <v>24</v>
      </c>
      <c r="M2035" s="1">
        <v>21</v>
      </c>
      <c r="N2035" s="1" t="s">
        <v>33</v>
      </c>
      <c r="O2035" s="1">
        <v>3068546</v>
      </c>
      <c r="P2035" s="1">
        <f t="shared" si="448"/>
        <v>4</v>
      </c>
      <c r="Q2035" s="1">
        <f t="shared" si="435"/>
        <v>9</v>
      </c>
      <c r="R2035" s="5">
        <f t="shared" si="436"/>
        <v>0.23612750885478159</v>
      </c>
      <c r="S2035" s="6">
        <f t="shared" si="437"/>
        <v>279811.09799291618</v>
      </c>
      <c r="T2035" s="4">
        <f t="shared" si="438"/>
        <v>1.1850000000000001</v>
      </c>
      <c r="U2035" s="1" t="str">
        <f t="shared" si="439"/>
        <v>Normal</v>
      </c>
      <c r="V2035" s="1" t="str">
        <f t="shared" si="440"/>
        <v>IPO</v>
      </c>
      <c r="W2035" s="1">
        <f t="shared" si="441"/>
        <v>0</v>
      </c>
      <c r="X2035" s="1" t="str">
        <f t="shared" si="442"/>
        <v>0400M</v>
      </c>
      <c r="Y2035" s="1" t="str">
        <f t="shared" si="443"/>
        <v>0474M</v>
      </c>
      <c r="Z2035" s="1" t="str">
        <f t="shared" si="444"/>
        <v>00</v>
      </c>
      <c r="AA2035" s="1" t="str">
        <f t="shared" si="445"/>
        <v>02,79,811</v>
      </c>
      <c r="AB2035" s="6">
        <f t="shared" si="446"/>
        <v>23317.591499409682</v>
      </c>
      <c r="AC2035" s="1" t="str">
        <f t="shared" si="447"/>
        <v>Large</v>
      </c>
    </row>
    <row r="2036" spans="1:29">
      <c r="A2036" s="1" t="s">
        <v>2656</v>
      </c>
      <c r="B2036" s="1">
        <v>2015</v>
      </c>
      <c r="C2036" s="1" t="s">
        <v>42</v>
      </c>
      <c r="D2036" s="1" t="s">
        <v>102</v>
      </c>
      <c r="E2036" s="1" t="s">
        <v>28</v>
      </c>
      <c r="F2036" s="1">
        <v>443</v>
      </c>
      <c r="G2036" s="1">
        <v>4045</v>
      </c>
      <c r="H2036" s="1">
        <v>604</v>
      </c>
      <c r="I2036" s="1">
        <v>19.079999999999998</v>
      </c>
      <c r="J2036" s="1">
        <v>3</v>
      </c>
      <c r="K2036" s="1" t="s">
        <v>24</v>
      </c>
      <c r="L2036" s="1" t="s">
        <v>19</v>
      </c>
      <c r="M2036" s="1">
        <v>49</v>
      </c>
      <c r="N2036" s="1" t="s">
        <v>20</v>
      </c>
      <c r="O2036" s="1">
        <v>3051755</v>
      </c>
      <c r="P2036" s="1">
        <f t="shared" si="448"/>
        <v>1</v>
      </c>
      <c r="Q2036" s="1">
        <f t="shared" si="435"/>
        <v>9</v>
      </c>
      <c r="R2036" s="5">
        <f t="shared" si="436"/>
        <v>0.10951792336217553</v>
      </c>
      <c r="S2036" s="6">
        <f t="shared" si="437"/>
        <v>149320.14833127317</v>
      </c>
      <c r="T2036" s="4">
        <f t="shared" si="438"/>
        <v>1.3634311512415349</v>
      </c>
      <c r="U2036" s="1" t="str">
        <f t="shared" si="439"/>
        <v>Normal</v>
      </c>
      <c r="V2036" s="1" t="str">
        <f t="shared" si="440"/>
        <v>Acquired</v>
      </c>
      <c r="W2036" s="1" t="str">
        <f t="shared" si="441"/>
        <v>¥</v>
      </c>
      <c r="X2036" s="1" t="str">
        <f t="shared" si="442"/>
        <v>¥443M</v>
      </c>
      <c r="Y2036" s="1" t="str">
        <f t="shared" si="443"/>
        <v>¥604M</v>
      </c>
      <c r="Z2036" s="1" t="str">
        <f t="shared" si="444"/>
        <v>¥0</v>
      </c>
      <c r="AA2036" s="1" t="str">
        <f t="shared" si="445"/>
        <v>¥1,49,320</v>
      </c>
      <c r="AB2036" s="6">
        <f t="shared" si="446"/>
        <v>12443.345694272764</v>
      </c>
      <c r="AC2036" s="1" t="str">
        <f t="shared" si="447"/>
        <v>Large</v>
      </c>
    </row>
    <row r="2037" spans="1:29">
      <c r="A2037" s="1" t="s">
        <v>4048</v>
      </c>
      <c r="B2037" s="1">
        <v>2015</v>
      </c>
      <c r="C2037" s="1" t="s">
        <v>16</v>
      </c>
      <c r="D2037" s="1" t="s">
        <v>17</v>
      </c>
      <c r="E2037" s="1" t="s">
        <v>37</v>
      </c>
      <c r="F2037" s="1">
        <v>214</v>
      </c>
      <c r="G2037" s="1">
        <v>1426</v>
      </c>
      <c r="H2037" s="1">
        <v>53</v>
      </c>
      <c r="I2037" s="1">
        <v>48.05</v>
      </c>
      <c r="J2037" s="1">
        <v>2</v>
      </c>
      <c r="K2037" s="1" t="s">
        <v>24</v>
      </c>
      <c r="L2037" s="1" t="s">
        <v>19</v>
      </c>
      <c r="M2037" s="1">
        <v>37</v>
      </c>
      <c r="N2037" s="1" t="s">
        <v>25</v>
      </c>
      <c r="O2037" s="1">
        <v>2934101</v>
      </c>
      <c r="P2037" s="1">
        <f t="shared" si="448"/>
        <v>4</v>
      </c>
      <c r="Q2037" s="1">
        <f t="shared" si="435"/>
        <v>9</v>
      </c>
      <c r="R2037" s="5">
        <f t="shared" si="436"/>
        <v>0.15007012622720897</v>
      </c>
      <c r="S2037" s="6">
        <f t="shared" si="437"/>
        <v>37166.90042075736</v>
      </c>
      <c r="T2037" s="4">
        <f t="shared" si="438"/>
        <v>0.24766355140186916</v>
      </c>
      <c r="U2037" s="1" t="str">
        <f t="shared" si="439"/>
        <v>Normal</v>
      </c>
      <c r="V2037" s="1" t="str">
        <f t="shared" si="440"/>
        <v>Acquired</v>
      </c>
      <c r="W2037" s="1" t="str">
        <f t="shared" si="441"/>
        <v>$</v>
      </c>
      <c r="X2037" s="1" t="str">
        <f t="shared" si="442"/>
        <v>$214M</v>
      </c>
      <c r="Y2037" s="1" t="str">
        <f t="shared" si="443"/>
        <v>$53M</v>
      </c>
      <c r="Z2037" s="1" t="str">
        <f t="shared" si="444"/>
        <v>$0</v>
      </c>
      <c r="AA2037" s="1" t="str">
        <f t="shared" si="445"/>
        <v>$37,167</v>
      </c>
      <c r="AB2037" s="6">
        <f t="shared" si="446"/>
        <v>3097.2417017297803</v>
      </c>
      <c r="AC2037" s="1" t="str">
        <f t="shared" si="447"/>
        <v>Large</v>
      </c>
    </row>
    <row r="2038" spans="1:29">
      <c r="A2038" s="1" t="s">
        <v>5027</v>
      </c>
      <c r="B2038" s="1">
        <v>2015</v>
      </c>
      <c r="C2038" s="1" t="s">
        <v>73</v>
      </c>
      <c r="D2038" s="1" t="s">
        <v>95</v>
      </c>
      <c r="E2038" s="1" t="s">
        <v>28</v>
      </c>
      <c r="F2038" s="1">
        <v>378</v>
      </c>
      <c r="G2038" s="1">
        <v>4689</v>
      </c>
      <c r="H2038" s="1">
        <v>809</v>
      </c>
      <c r="I2038" s="1">
        <v>49.59</v>
      </c>
      <c r="J2038" s="1">
        <v>6</v>
      </c>
      <c r="K2038" s="1" t="s">
        <v>24</v>
      </c>
      <c r="L2038" s="1" t="s">
        <v>19</v>
      </c>
      <c r="M2038" s="1">
        <v>98</v>
      </c>
      <c r="N2038" s="1" t="s">
        <v>29</v>
      </c>
      <c r="O2038" s="1">
        <v>2906558</v>
      </c>
      <c r="P2038" s="1">
        <f t="shared" si="448"/>
        <v>1</v>
      </c>
      <c r="Q2038" s="1">
        <f t="shared" si="435"/>
        <v>9</v>
      </c>
      <c r="R2038" s="5">
        <f t="shared" si="436"/>
        <v>8.0614203454894437E-2</v>
      </c>
      <c r="S2038" s="6">
        <f t="shared" si="437"/>
        <v>172531.45660055449</v>
      </c>
      <c r="T2038" s="4">
        <f t="shared" si="438"/>
        <v>2.14021164021164</v>
      </c>
      <c r="U2038" s="1" t="str">
        <f t="shared" si="439"/>
        <v>Normal</v>
      </c>
      <c r="V2038" s="1" t="str">
        <f t="shared" si="440"/>
        <v>Acquired</v>
      </c>
      <c r="W2038" s="1" t="str">
        <f t="shared" si="441"/>
        <v>€</v>
      </c>
      <c r="X2038" s="1" t="str">
        <f t="shared" si="442"/>
        <v>€378M</v>
      </c>
      <c r="Y2038" s="1" t="str">
        <f t="shared" si="443"/>
        <v>€809M</v>
      </c>
      <c r="Z2038" s="1" t="str">
        <f t="shared" si="444"/>
        <v>€0</v>
      </c>
      <c r="AA2038" s="1" t="str">
        <f t="shared" si="445"/>
        <v>€1,72,531</v>
      </c>
      <c r="AB2038" s="6">
        <f t="shared" si="446"/>
        <v>14377.621383379541</v>
      </c>
      <c r="AC2038" s="1" t="str">
        <f t="shared" si="447"/>
        <v>Large</v>
      </c>
    </row>
    <row r="2039" spans="1:29">
      <c r="A2039" s="1" t="s">
        <v>321</v>
      </c>
      <c r="B2039" s="1">
        <v>2015</v>
      </c>
      <c r="C2039" s="1" t="s">
        <v>59</v>
      </c>
      <c r="D2039" s="1" t="s">
        <v>39</v>
      </c>
      <c r="E2039" s="1" t="s">
        <v>28</v>
      </c>
      <c r="F2039" s="1">
        <v>403</v>
      </c>
      <c r="G2039" s="1">
        <v>2431</v>
      </c>
      <c r="H2039" s="1">
        <v>608</v>
      </c>
      <c r="I2039" s="1">
        <v>36.14</v>
      </c>
      <c r="J2039" s="1">
        <v>9</v>
      </c>
      <c r="K2039" s="1" t="s">
        <v>19</v>
      </c>
      <c r="L2039" s="1" t="s">
        <v>24</v>
      </c>
      <c r="M2039" s="1">
        <v>32</v>
      </c>
      <c r="N2039" s="1" t="s">
        <v>49</v>
      </c>
      <c r="O2039" s="1">
        <v>2888069</v>
      </c>
      <c r="P2039" s="1">
        <f t="shared" si="448"/>
        <v>1</v>
      </c>
      <c r="Q2039" s="1">
        <f t="shared" si="435"/>
        <v>9</v>
      </c>
      <c r="R2039" s="5">
        <f t="shared" si="436"/>
        <v>0.16577540106951871</v>
      </c>
      <c r="S2039" s="6">
        <f t="shared" si="437"/>
        <v>250102.83833813245</v>
      </c>
      <c r="T2039" s="4">
        <f t="shared" si="438"/>
        <v>1.5086848635235732</v>
      </c>
      <c r="U2039" s="1" t="str">
        <f t="shared" si="439"/>
        <v>High Performer</v>
      </c>
      <c r="V2039" s="1" t="str">
        <f t="shared" si="440"/>
        <v>IPO</v>
      </c>
      <c r="W2039" s="1" t="str">
        <f t="shared" si="441"/>
        <v>₹</v>
      </c>
      <c r="X2039" s="1" t="str">
        <f t="shared" si="442"/>
        <v>₹403M</v>
      </c>
      <c r="Y2039" s="1" t="str">
        <f t="shared" si="443"/>
        <v>₹608M</v>
      </c>
      <c r="Z2039" s="1" t="str">
        <f t="shared" si="444"/>
        <v>₹0</v>
      </c>
      <c r="AA2039" s="1" t="str">
        <f t="shared" si="445"/>
        <v>₹2,50,103</v>
      </c>
      <c r="AB2039" s="6">
        <f t="shared" si="446"/>
        <v>20841.90319484437</v>
      </c>
      <c r="AC2039" s="1" t="str">
        <f t="shared" si="447"/>
        <v>Large</v>
      </c>
    </row>
    <row r="2040" spans="1:29">
      <c r="A2040" s="1" t="s">
        <v>2205</v>
      </c>
      <c r="B2040" s="1">
        <v>2015</v>
      </c>
      <c r="C2040" s="1" t="s">
        <v>73</v>
      </c>
      <c r="D2040" s="1" t="s">
        <v>17</v>
      </c>
      <c r="E2040" s="1" t="s">
        <v>28</v>
      </c>
      <c r="F2040" s="1">
        <v>201</v>
      </c>
      <c r="G2040" s="1">
        <v>1483</v>
      </c>
      <c r="H2040" s="1">
        <v>735</v>
      </c>
      <c r="I2040" s="1">
        <v>22.37</v>
      </c>
      <c r="J2040" s="1">
        <v>2</v>
      </c>
      <c r="K2040" s="1" t="s">
        <v>24</v>
      </c>
      <c r="L2040" s="1" t="s">
        <v>19</v>
      </c>
      <c r="M2040" s="1">
        <v>79</v>
      </c>
      <c r="N2040" s="1" t="s">
        <v>49</v>
      </c>
      <c r="O2040" s="1">
        <v>2856128</v>
      </c>
      <c r="P2040" s="1">
        <f t="shared" si="448"/>
        <v>1</v>
      </c>
      <c r="Q2040" s="1">
        <f t="shared" si="435"/>
        <v>9</v>
      </c>
      <c r="R2040" s="5">
        <f t="shared" si="436"/>
        <v>0.13553607552258934</v>
      </c>
      <c r="S2040" s="6">
        <f t="shared" si="437"/>
        <v>495616.99258260283</v>
      </c>
      <c r="T2040" s="4">
        <f t="shared" si="438"/>
        <v>3.6567164179104479</v>
      </c>
      <c r="U2040" s="1" t="str">
        <f t="shared" si="439"/>
        <v>Normal</v>
      </c>
      <c r="V2040" s="1" t="str">
        <f t="shared" si="440"/>
        <v>Acquired</v>
      </c>
      <c r="W2040" s="1" t="str">
        <f t="shared" si="441"/>
        <v>€</v>
      </c>
      <c r="X2040" s="1" t="str">
        <f t="shared" si="442"/>
        <v>€201M</v>
      </c>
      <c r="Y2040" s="1" t="str">
        <f t="shared" si="443"/>
        <v>€735M</v>
      </c>
      <c r="Z2040" s="1" t="str">
        <f t="shared" si="444"/>
        <v>€0</v>
      </c>
      <c r="AA2040" s="1" t="str">
        <f t="shared" si="445"/>
        <v>€4,95,617</v>
      </c>
      <c r="AB2040" s="6">
        <f t="shared" si="446"/>
        <v>41301.416048550236</v>
      </c>
      <c r="AC2040" s="1" t="str">
        <f t="shared" si="447"/>
        <v>Large</v>
      </c>
    </row>
    <row r="2041" spans="1:29">
      <c r="A2041" s="1" t="s">
        <v>1941</v>
      </c>
      <c r="B2041" s="1">
        <v>2015</v>
      </c>
      <c r="C2041" s="1" t="s">
        <v>53</v>
      </c>
      <c r="D2041" s="1" t="s">
        <v>32</v>
      </c>
      <c r="E2041" s="1" t="s">
        <v>18</v>
      </c>
      <c r="F2041" s="1">
        <v>409</v>
      </c>
      <c r="G2041" s="1">
        <v>4840</v>
      </c>
      <c r="H2041" s="1">
        <v>427</v>
      </c>
      <c r="I2041" s="1">
        <v>41.53</v>
      </c>
      <c r="J2041" s="1">
        <v>3</v>
      </c>
      <c r="K2041" s="1" t="s">
        <v>19</v>
      </c>
      <c r="L2041" s="1" t="s">
        <v>19</v>
      </c>
      <c r="M2041" s="1">
        <v>40</v>
      </c>
      <c r="N2041" s="1" t="s">
        <v>33</v>
      </c>
      <c r="O2041" s="1">
        <v>2807804</v>
      </c>
      <c r="P2041" s="1">
        <f t="shared" si="448"/>
        <v>2</v>
      </c>
      <c r="Q2041" s="1">
        <f t="shared" si="435"/>
        <v>9</v>
      </c>
      <c r="R2041" s="5">
        <f t="shared" si="436"/>
        <v>8.450413223140496E-2</v>
      </c>
      <c r="S2041" s="6">
        <f t="shared" si="437"/>
        <v>88223.140495867774</v>
      </c>
      <c r="T2041" s="4">
        <f t="shared" si="438"/>
        <v>1.0440097799511003</v>
      </c>
      <c r="U2041" s="1" t="str">
        <f t="shared" si="439"/>
        <v>Normal</v>
      </c>
      <c r="V2041" s="1" t="str">
        <f t="shared" si="440"/>
        <v>Still Private</v>
      </c>
      <c r="W2041" s="1">
        <f t="shared" si="441"/>
        <v>0</v>
      </c>
      <c r="X2041" s="1" t="str">
        <f t="shared" si="442"/>
        <v>0409M</v>
      </c>
      <c r="Y2041" s="1" t="str">
        <f t="shared" si="443"/>
        <v>0427M</v>
      </c>
      <c r="Z2041" s="1" t="str">
        <f t="shared" si="444"/>
        <v>00</v>
      </c>
      <c r="AA2041" s="1" t="str">
        <f t="shared" si="445"/>
        <v>088,223</v>
      </c>
      <c r="AB2041" s="6">
        <f t="shared" si="446"/>
        <v>7351.9283746556475</v>
      </c>
      <c r="AC2041" s="1" t="str">
        <f t="shared" si="447"/>
        <v>Large</v>
      </c>
    </row>
    <row r="2042" spans="1:29">
      <c r="A2042" s="1" t="s">
        <v>2385</v>
      </c>
      <c r="B2042" s="1">
        <v>2015</v>
      </c>
      <c r="C2042" s="1" t="s">
        <v>42</v>
      </c>
      <c r="D2042" s="1" t="s">
        <v>39</v>
      </c>
      <c r="E2042" s="1" t="s">
        <v>18</v>
      </c>
      <c r="F2042" s="1">
        <v>318</v>
      </c>
      <c r="G2042" s="1">
        <v>1594</v>
      </c>
      <c r="H2042" s="1">
        <v>383</v>
      </c>
      <c r="I2042" s="1">
        <v>42.34</v>
      </c>
      <c r="J2042" s="1">
        <v>4</v>
      </c>
      <c r="K2042" s="1" t="s">
        <v>24</v>
      </c>
      <c r="L2042" s="1" t="s">
        <v>24</v>
      </c>
      <c r="M2042" s="1">
        <v>76</v>
      </c>
      <c r="N2042" s="1" t="s">
        <v>33</v>
      </c>
      <c r="O2042" s="1">
        <v>2777566</v>
      </c>
      <c r="P2042" s="1">
        <f t="shared" si="448"/>
        <v>2</v>
      </c>
      <c r="Q2042" s="1">
        <f t="shared" si="435"/>
        <v>9</v>
      </c>
      <c r="R2042" s="5">
        <f t="shared" si="436"/>
        <v>0.19949811794228356</v>
      </c>
      <c r="S2042" s="6">
        <f t="shared" si="437"/>
        <v>240276.03513174405</v>
      </c>
      <c r="T2042" s="4">
        <f t="shared" si="438"/>
        <v>1.2044025157232705</v>
      </c>
      <c r="U2042" s="1" t="str">
        <f t="shared" si="439"/>
        <v>Normal</v>
      </c>
      <c r="V2042" s="1" t="str">
        <f t="shared" si="440"/>
        <v>Acquired</v>
      </c>
      <c r="W2042" s="1" t="str">
        <f t="shared" si="441"/>
        <v>¥</v>
      </c>
      <c r="X2042" s="1" t="str">
        <f t="shared" si="442"/>
        <v>¥318M</v>
      </c>
      <c r="Y2042" s="1" t="str">
        <f t="shared" si="443"/>
        <v>¥383M</v>
      </c>
      <c r="Z2042" s="1" t="str">
        <f t="shared" si="444"/>
        <v>¥0</v>
      </c>
      <c r="AA2042" s="1" t="str">
        <f t="shared" si="445"/>
        <v>¥2,40,276</v>
      </c>
      <c r="AB2042" s="6">
        <f t="shared" si="446"/>
        <v>20023.002927645335</v>
      </c>
      <c r="AC2042" s="1" t="str">
        <f t="shared" si="447"/>
        <v>Large</v>
      </c>
    </row>
    <row r="2043" spans="1:29">
      <c r="A2043" s="1" t="s">
        <v>412</v>
      </c>
      <c r="B2043" s="1">
        <v>2015</v>
      </c>
      <c r="C2043" s="1" t="s">
        <v>35</v>
      </c>
      <c r="D2043" s="1" t="s">
        <v>46</v>
      </c>
      <c r="E2043" s="1" t="s">
        <v>40</v>
      </c>
      <c r="F2043" s="1">
        <v>482</v>
      </c>
      <c r="G2043" s="1">
        <v>1903</v>
      </c>
      <c r="H2043" s="1">
        <v>643</v>
      </c>
      <c r="I2043" s="1">
        <v>47.58</v>
      </c>
      <c r="J2043" s="1">
        <v>5</v>
      </c>
      <c r="K2043" s="1" t="s">
        <v>24</v>
      </c>
      <c r="L2043" s="1" t="s">
        <v>19</v>
      </c>
      <c r="M2043" s="1">
        <v>68</v>
      </c>
      <c r="N2043" s="1" t="s">
        <v>25</v>
      </c>
      <c r="O2043" s="1">
        <v>2669171</v>
      </c>
      <c r="P2043" s="1">
        <f t="shared" si="448"/>
        <v>3</v>
      </c>
      <c r="Q2043" s="1">
        <f t="shared" si="435"/>
        <v>9</v>
      </c>
      <c r="R2043" s="5">
        <f t="shared" si="436"/>
        <v>0.25328428796636887</v>
      </c>
      <c r="S2043" s="6">
        <f t="shared" si="437"/>
        <v>337887.54598003154</v>
      </c>
      <c r="T2043" s="4">
        <f t="shared" si="438"/>
        <v>1.3340248962655601</v>
      </c>
      <c r="U2043" s="1" t="str">
        <f t="shared" si="439"/>
        <v>Normal</v>
      </c>
      <c r="V2043" s="1" t="str">
        <f t="shared" si="440"/>
        <v>Acquired</v>
      </c>
      <c r="W2043" s="1" t="str">
        <f t="shared" si="441"/>
        <v>¥</v>
      </c>
      <c r="X2043" s="1" t="str">
        <f t="shared" si="442"/>
        <v>¥482M</v>
      </c>
      <c r="Y2043" s="1" t="str">
        <f t="shared" si="443"/>
        <v>¥643M</v>
      </c>
      <c r="Z2043" s="1" t="str">
        <f t="shared" si="444"/>
        <v>¥0</v>
      </c>
      <c r="AA2043" s="1" t="str">
        <f t="shared" si="445"/>
        <v>¥3,37,888</v>
      </c>
      <c r="AB2043" s="6">
        <f t="shared" si="446"/>
        <v>28157.29549833596</v>
      </c>
      <c r="AC2043" s="1" t="str">
        <f t="shared" si="447"/>
        <v>Large</v>
      </c>
    </row>
    <row r="2044" spans="1:29">
      <c r="A2044" s="1" t="s">
        <v>3554</v>
      </c>
      <c r="B2044" s="1">
        <v>2015</v>
      </c>
      <c r="C2044" s="1" t="s">
        <v>73</v>
      </c>
      <c r="D2044" s="1" t="s">
        <v>43</v>
      </c>
      <c r="E2044" s="1" t="s">
        <v>28</v>
      </c>
      <c r="F2044" s="1">
        <v>229</v>
      </c>
      <c r="G2044" s="1">
        <v>1792</v>
      </c>
      <c r="H2044" s="1">
        <v>729</v>
      </c>
      <c r="I2044" s="1">
        <v>40</v>
      </c>
      <c r="J2044" s="1">
        <v>9</v>
      </c>
      <c r="K2044" s="1" t="s">
        <v>24</v>
      </c>
      <c r="L2044" s="1" t="s">
        <v>24</v>
      </c>
      <c r="M2044" s="1">
        <v>8</v>
      </c>
      <c r="N2044" s="1" t="s">
        <v>20</v>
      </c>
      <c r="O2044" s="1">
        <v>2647512</v>
      </c>
      <c r="P2044" s="1">
        <f t="shared" si="448"/>
        <v>1</v>
      </c>
      <c r="Q2044" s="1">
        <f t="shared" si="435"/>
        <v>9</v>
      </c>
      <c r="R2044" s="5">
        <f t="shared" si="436"/>
        <v>0.12779017857142858</v>
      </c>
      <c r="S2044" s="6">
        <f t="shared" si="437"/>
        <v>406808.03571428574</v>
      </c>
      <c r="T2044" s="4">
        <f t="shared" si="438"/>
        <v>3.1834061135371181</v>
      </c>
      <c r="U2044" s="1" t="str">
        <f t="shared" si="439"/>
        <v>High Performer</v>
      </c>
      <c r="V2044" s="1" t="str">
        <f t="shared" si="440"/>
        <v>Acquired</v>
      </c>
      <c r="W2044" s="1" t="str">
        <f t="shared" si="441"/>
        <v>€</v>
      </c>
      <c r="X2044" s="1" t="str">
        <f t="shared" si="442"/>
        <v>€229M</v>
      </c>
      <c r="Y2044" s="1" t="str">
        <f t="shared" si="443"/>
        <v>€729M</v>
      </c>
      <c r="Z2044" s="1" t="str">
        <f t="shared" si="444"/>
        <v>€0</v>
      </c>
      <c r="AA2044" s="1" t="str">
        <f t="shared" si="445"/>
        <v>€4,06,808</v>
      </c>
      <c r="AB2044" s="6">
        <f t="shared" si="446"/>
        <v>33900.669642857145</v>
      </c>
      <c r="AC2044" s="1" t="str">
        <f t="shared" si="447"/>
        <v>Large</v>
      </c>
    </row>
    <row r="2045" spans="1:29">
      <c r="A2045" s="1" t="s">
        <v>777</v>
      </c>
      <c r="B2045" s="1">
        <v>2015</v>
      </c>
      <c r="C2045" s="1" t="s">
        <v>31</v>
      </c>
      <c r="D2045" s="1" t="s">
        <v>39</v>
      </c>
      <c r="E2045" s="1" t="s">
        <v>18</v>
      </c>
      <c r="F2045" s="1">
        <v>447</v>
      </c>
      <c r="G2045" s="1">
        <v>1333</v>
      </c>
      <c r="H2045" s="1">
        <v>789</v>
      </c>
      <c r="I2045" s="1">
        <v>42.61</v>
      </c>
      <c r="J2045" s="1">
        <v>2</v>
      </c>
      <c r="K2045" s="1" t="s">
        <v>19</v>
      </c>
      <c r="L2045" s="1" t="s">
        <v>19</v>
      </c>
      <c r="M2045" s="1">
        <v>77</v>
      </c>
      <c r="N2045" s="1" t="s">
        <v>25</v>
      </c>
      <c r="O2045" s="1">
        <v>2624193</v>
      </c>
      <c r="P2045" s="1">
        <f t="shared" si="448"/>
        <v>2</v>
      </c>
      <c r="Q2045" s="1">
        <f t="shared" si="435"/>
        <v>9</v>
      </c>
      <c r="R2045" s="5">
        <f t="shared" si="436"/>
        <v>0.33533383345836459</v>
      </c>
      <c r="S2045" s="6">
        <f t="shared" si="437"/>
        <v>591897.97449362336</v>
      </c>
      <c r="T2045" s="4">
        <f t="shared" si="438"/>
        <v>1.7651006711409396</v>
      </c>
      <c r="U2045" s="1" t="str">
        <f t="shared" si="439"/>
        <v>Normal</v>
      </c>
      <c r="V2045" s="1" t="str">
        <f t="shared" si="440"/>
        <v>Still Private</v>
      </c>
      <c r="W2045" s="1" t="str">
        <f t="shared" si="441"/>
        <v>€</v>
      </c>
      <c r="X2045" s="1" t="str">
        <f t="shared" si="442"/>
        <v>€447M</v>
      </c>
      <c r="Y2045" s="1" t="str">
        <f t="shared" si="443"/>
        <v>€789M</v>
      </c>
      <c r="Z2045" s="1" t="str">
        <f t="shared" si="444"/>
        <v>€0</v>
      </c>
      <c r="AA2045" s="1" t="str">
        <f t="shared" si="445"/>
        <v>€5,91,898</v>
      </c>
      <c r="AB2045" s="6">
        <f t="shared" si="446"/>
        <v>49324.831207801952</v>
      </c>
      <c r="AC2045" s="1" t="str">
        <f t="shared" si="447"/>
        <v>Large</v>
      </c>
    </row>
    <row r="2046" spans="1:29">
      <c r="A2046" s="1" t="s">
        <v>3599</v>
      </c>
      <c r="B2046" s="1">
        <v>2015</v>
      </c>
      <c r="C2046" s="1" t="s">
        <v>16</v>
      </c>
      <c r="D2046" s="1" t="s">
        <v>48</v>
      </c>
      <c r="E2046" s="1" t="s">
        <v>28</v>
      </c>
      <c r="F2046" s="1">
        <v>498</v>
      </c>
      <c r="G2046" s="1">
        <v>322</v>
      </c>
      <c r="H2046" s="1">
        <v>690</v>
      </c>
      <c r="I2046" s="1">
        <v>7.55</v>
      </c>
      <c r="J2046" s="1">
        <v>7</v>
      </c>
      <c r="K2046" s="1" t="s">
        <v>24</v>
      </c>
      <c r="L2046" s="1" t="s">
        <v>24</v>
      </c>
      <c r="M2046" s="1">
        <v>6</v>
      </c>
      <c r="N2046" s="1" t="s">
        <v>20</v>
      </c>
      <c r="O2046" s="1">
        <v>2615288</v>
      </c>
      <c r="P2046" s="1">
        <f t="shared" si="448"/>
        <v>1</v>
      </c>
      <c r="Q2046" s="1">
        <f t="shared" si="435"/>
        <v>9</v>
      </c>
      <c r="R2046" s="5">
        <f t="shared" si="436"/>
        <v>1.5465838509316769</v>
      </c>
      <c r="S2046" s="6">
        <f t="shared" si="437"/>
        <v>2142857.1428571427</v>
      </c>
      <c r="T2046" s="4">
        <f t="shared" si="438"/>
        <v>1.3855421686746987</v>
      </c>
      <c r="U2046" s="1" t="str">
        <f t="shared" si="439"/>
        <v>Normal</v>
      </c>
      <c r="V2046" s="1" t="str">
        <f t="shared" si="440"/>
        <v>Acquired</v>
      </c>
      <c r="W2046" s="1" t="str">
        <f t="shared" si="441"/>
        <v>$</v>
      </c>
      <c r="X2046" s="1" t="str">
        <f t="shared" si="442"/>
        <v>$498M</v>
      </c>
      <c r="Y2046" s="1" t="str">
        <f t="shared" si="443"/>
        <v>$690M</v>
      </c>
      <c r="Z2046" s="1" t="str">
        <f t="shared" si="444"/>
        <v>$2</v>
      </c>
      <c r="AA2046" s="1" t="str">
        <f t="shared" si="445"/>
        <v>$21,42,857</v>
      </c>
      <c r="AB2046" s="6">
        <f t="shared" si="446"/>
        <v>178571.42857142858</v>
      </c>
      <c r="AC2046" s="1" t="str">
        <f t="shared" si="447"/>
        <v>Large</v>
      </c>
    </row>
    <row r="2047" spans="1:29">
      <c r="A2047" s="1" t="s">
        <v>1967</v>
      </c>
      <c r="B2047" s="1">
        <v>2015</v>
      </c>
      <c r="C2047" s="1" t="s">
        <v>42</v>
      </c>
      <c r="D2047" s="1" t="s">
        <v>46</v>
      </c>
      <c r="E2047" s="1" t="s">
        <v>28</v>
      </c>
      <c r="F2047" s="1">
        <v>467</v>
      </c>
      <c r="G2047" s="1">
        <v>2712</v>
      </c>
      <c r="H2047" s="1">
        <v>437</v>
      </c>
      <c r="I2047" s="1">
        <v>11.04</v>
      </c>
      <c r="J2047" s="1">
        <v>1</v>
      </c>
      <c r="K2047" s="1" t="s">
        <v>19</v>
      </c>
      <c r="L2047" s="1" t="s">
        <v>24</v>
      </c>
      <c r="M2047" s="1">
        <v>77</v>
      </c>
      <c r="N2047" s="1" t="s">
        <v>49</v>
      </c>
      <c r="O2047" s="1">
        <v>2551789</v>
      </c>
      <c r="P2047" s="1">
        <f t="shared" si="448"/>
        <v>1</v>
      </c>
      <c r="Q2047" s="1">
        <f t="shared" si="435"/>
        <v>9</v>
      </c>
      <c r="R2047" s="5">
        <f t="shared" si="436"/>
        <v>0.1721976401179941</v>
      </c>
      <c r="S2047" s="6">
        <f t="shared" si="437"/>
        <v>161135.69321533924</v>
      </c>
      <c r="T2047" s="4">
        <f t="shared" si="438"/>
        <v>0.93576017130620981</v>
      </c>
      <c r="U2047" s="1" t="str">
        <f t="shared" si="439"/>
        <v>Normal</v>
      </c>
      <c r="V2047" s="1" t="str">
        <f t="shared" si="440"/>
        <v>IPO</v>
      </c>
      <c r="W2047" s="1" t="str">
        <f t="shared" si="441"/>
        <v>¥</v>
      </c>
      <c r="X2047" s="1" t="str">
        <f t="shared" si="442"/>
        <v>¥467M</v>
      </c>
      <c r="Y2047" s="1" t="str">
        <f t="shared" si="443"/>
        <v>¥437M</v>
      </c>
      <c r="Z2047" s="1" t="str">
        <f t="shared" si="444"/>
        <v>¥0</v>
      </c>
      <c r="AA2047" s="1" t="str">
        <f t="shared" si="445"/>
        <v>¥1,61,136</v>
      </c>
      <c r="AB2047" s="6">
        <f t="shared" si="446"/>
        <v>13427.974434611602</v>
      </c>
      <c r="AC2047" s="1" t="str">
        <f t="shared" si="447"/>
        <v>Large</v>
      </c>
    </row>
    <row r="2048" spans="1:29">
      <c r="A2048" s="1" t="s">
        <v>2598</v>
      </c>
      <c r="B2048" s="1">
        <v>2015</v>
      </c>
      <c r="C2048" s="1" t="s">
        <v>45</v>
      </c>
      <c r="D2048" s="1" t="s">
        <v>17</v>
      </c>
      <c r="E2048" s="1" t="s">
        <v>40</v>
      </c>
      <c r="F2048" s="1">
        <v>463</v>
      </c>
      <c r="G2048" s="1">
        <v>160</v>
      </c>
      <c r="H2048" s="1">
        <v>941</v>
      </c>
      <c r="I2048" s="1">
        <v>32.880000000000003</v>
      </c>
      <c r="J2048" s="1">
        <v>3</v>
      </c>
      <c r="K2048" s="1" t="s">
        <v>19</v>
      </c>
      <c r="L2048" s="1" t="s">
        <v>24</v>
      </c>
      <c r="M2048" s="1">
        <v>12</v>
      </c>
      <c r="N2048" s="1" t="s">
        <v>20</v>
      </c>
      <c r="O2048" s="1">
        <v>2524492</v>
      </c>
      <c r="P2048" s="1">
        <f t="shared" si="448"/>
        <v>3</v>
      </c>
      <c r="Q2048" s="1">
        <f t="shared" si="435"/>
        <v>9</v>
      </c>
      <c r="R2048" s="5">
        <f t="shared" si="436"/>
        <v>2.8937499999999998</v>
      </c>
      <c r="S2048" s="6">
        <f t="shared" si="437"/>
        <v>5881250</v>
      </c>
      <c r="T2048" s="4">
        <f t="shared" si="438"/>
        <v>2.0323974082073435</v>
      </c>
      <c r="U2048" s="1" t="str">
        <f t="shared" si="439"/>
        <v>Normal</v>
      </c>
      <c r="V2048" s="1" t="str">
        <f t="shared" si="440"/>
        <v>IPO</v>
      </c>
      <c r="W2048" s="1" t="str">
        <f t="shared" si="441"/>
        <v>A$</v>
      </c>
      <c r="X2048" s="1" t="str">
        <f t="shared" si="442"/>
        <v>A$463M</v>
      </c>
      <c r="Y2048" s="1" t="str">
        <f t="shared" si="443"/>
        <v>A$941M</v>
      </c>
      <c r="Z2048" s="1" t="str">
        <f t="shared" si="444"/>
        <v>A$3</v>
      </c>
      <c r="AA2048" s="1" t="str">
        <f t="shared" si="445"/>
        <v>A$58,81,250</v>
      </c>
      <c r="AB2048" s="6">
        <f t="shared" si="446"/>
        <v>490104.16666666669</v>
      </c>
      <c r="AC2048" s="1" t="str">
        <f t="shared" si="447"/>
        <v>Large</v>
      </c>
    </row>
    <row r="2049" spans="1:29">
      <c r="A2049" s="1" t="s">
        <v>3335</v>
      </c>
      <c r="B2049" s="1">
        <v>2015</v>
      </c>
      <c r="C2049" s="1" t="s">
        <v>16</v>
      </c>
      <c r="D2049" s="1" t="s">
        <v>48</v>
      </c>
      <c r="E2049" s="1" t="s">
        <v>28</v>
      </c>
      <c r="F2049" s="1">
        <v>349</v>
      </c>
      <c r="G2049" s="1">
        <v>2513</v>
      </c>
      <c r="H2049" s="1">
        <v>73</v>
      </c>
      <c r="I2049" s="1">
        <v>20.190000000000001</v>
      </c>
      <c r="J2049" s="1">
        <v>8</v>
      </c>
      <c r="K2049" s="1" t="s">
        <v>24</v>
      </c>
      <c r="L2049" s="1" t="s">
        <v>24</v>
      </c>
      <c r="M2049" s="1">
        <v>94</v>
      </c>
      <c r="N2049" s="1" t="s">
        <v>33</v>
      </c>
      <c r="O2049" s="1">
        <v>2489065</v>
      </c>
      <c r="P2049" s="1">
        <f t="shared" si="448"/>
        <v>1</v>
      </c>
      <c r="Q2049" s="1">
        <f t="shared" si="435"/>
        <v>9</v>
      </c>
      <c r="R2049" s="5">
        <f t="shared" si="436"/>
        <v>0.13887783525666533</v>
      </c>
      <c r="S2049" s="6">
        <f t="shared" si="437"/>
        <v>29048.945483485873</v>
      </c>
      <c r="T2049" s="4">
        <f t="shared" si="438"/>
        <v>0.20916905444126074</v>
      </c>
      <c r="U2049" s="1" t="str">
        <f t="shared" si="439"/>
        <v>High Performer</v>
      </c>
      <c r="V2049" s="1" t="str">
        <f t="shared" si="440"/>
        <v>Acquired</v>
      </c>
      <c r="W2049" s="1" t="str">
        <f t="shared" si="441"/>
        <v>$</v>
      </c>
      <c r="X2049" s="1" t="str">
        <f t="shared" si="442"/>
        <v>$349M</v>
      </c>
      <c r="Y2049" s="1" t="str">
        <f t="shared" si="443"/>
        <v>$73M</v>
      </c>
      <c r="Z2049" s="1" t="str">
        <f t="shared" si="444"/>
        <v>$0</v>
      </c>
      <c r="AA2049" s="1" t="str">
        <f t="shared" si="445"/>
        <v>$29,049</v>
      </c>
      <c r="AB2049" s="6">
        <f t="shared" si="446"/>
        <v>2420.745456957156</v>
      </c>
      <c r="AC2049" s="1" t="str">
        <f t="shared" si="447"/>
        <v>Large</v>
      </c>
    </row>
    <row r="2050" spans="1:29">
      <c r="A2050" s="1" t="s">
        <v>4944</v>
      </c>
      <c r="B2050" s="1">
        <v>2015</v>
      </c>
      <c r="C2050" s="1" t="s">
        <v>53</v>
      </c>
      <c r="D2050" s="1" t="s">
        <v>51</v>
      </c>
      <c r="E2050" s="1" t="s">
        <v>28</v>
      </c>
      <c r="F2050" s="1">
        <v>434</v>
      </c>
      <c r="G2050" s="1">
        <v>2127</v>
      </c>
      <c r="H2050" s="1">
        <v>4</v>
      </c>
      <c r="I2050" s="1">
        <v>22.57</v>
      </c>
      <c r="J2050" s="1">
        <v>4</v>
      </c>
      <c r="K2050" s="1" t="s">
        <v>19</v>
      </c>
      <c r="L2050" s="1" t="s">
        <v>24</v>
      </c>
      <c r="M2050" s="1">
        <v>20</v>
      </c>
      <c r="N2050" s="1" t="s">
        <v>29</v>
      </c>
      <c r="O2050" s="1">
        <v>2364906</v>
      </c>
      <c r="P2050" s="1">
        <f t="shared" si="448"/>
        <v>1</v>
      </c>
      <c r="Q2050" s="1">
        <f t="shared" ref="Q2050:Q2113" si="449">2024 - B2050</f>
        <v>9</v>
      </c>
      <c r="R2050" s="5">
        <f t="shared" ref="R2050:R2113" si="450">F2050 / G2050</f>
        <v>0.20404325340855664</v>
      </c>
      <c r="S2050" s="6">
        <f t="shared" ref="S2050:S2113" si="451">(H2050 * 1000000) / G2050</f>
        <v>1880.5829807240245</v>
      </c>
      <c r="T2050" s="4">
        <f t="shared" ref="T2050:T2113" si="452">H2050 / F2050</f>
        <v>9.2165898617511521E-3</v>
      </c>
      <c r="U2050" s="1" t="str">
        <f t="shared" ref="U2050:U2113" si="453">IF(AND(J2050&gt;=8, I2050&gt;=1), "High Performer", "Normal")</f>
        <v>Normal</v>
      </c>
      <c r="V2050" s="1" t="str">
        <f t="shared" ref="V2050:V2113" si="454">IF(K2050="Yes", "Acquired",
 IF(L2050="Yes", "IPO", "Still Private"))</f>
        <v>IPO</v>
      </c>
      <c r="W2050" s="1">
        <f t="shared" ref="W2050:W2113" si="455">IF(C2050="USA","$",
IF(C2050="India","₹",
IF(C2050="UK","£",
IF(C2050="Germany","€",
IF(C2050="France","€",
IF(C2050="Canada","$",
IF(C2050="Australia","A$",
IF(C2050="China","¥",
IF(C2050="Japan","¥",)))))))))</f>
        <v>0</v>
      </c>
      <c r="X2050" s="1" t="str">
        <f t="shared" ref="X2050:X2113" si="456">W2050 &amp; F2050 &amp; "M"</f>
        <v>0434M</v>
      </c>
      <c r="Y2050" s="1" t="str">
        <f t="shared" ref="Y2050:Y2113" si="457">W2050 &amp; H2050 &amp; "M"</f>
        <v>04M</v>
      </c>
      <c r="Z2050" s="1" t="str">
        <f t="shared" ref="Z2050:Z2113" si="458">W2050 &amp; TEXT(R2050,"#,##0")</f>
        <v>00</v>
      </c>
      <c r="AA2050" s="1" t="str">
        <f t="shared" ref="AA2050:AA2113" si="459">W2050 &amp; TEXT(S2050,"#,##0")</f>
        <v>01,881</v>
      </c>
      <c r="AB2050" s="6">
        <f t="shared" ref="AB2050:AB2113" si="460">(H2050 * 1000000) / (12 * G2050)</f>
        <v>156.7152483936687</v>
      </c>
      <c r="AC2050" s="1" t="str">
        <f t="shared" ref="AC2050:AC2113" si="461">IF(F2050&lt;100, "Small", IF(F2050&lt;=200, "Mid",IF(F2050&lt;500,  "Large")))</f>
        <v>Large</v>
      </c>
    </row>
    <row r="2051" spans="1:29">
      <c r="A2051" s="1" t="s">
        <v>2156</v>
      </c>
      <c r="B2051" s="1">
        <v>2015</v>
      </c>
      <c r="C2051" s="1" t="s">
        <v>22</v>
      </c>
      <c r="D2051" s="1" t="s">
        <v>46</v>
      </c>
      <c r="E2051" s="1" t="s">
        <v>40</v>
      </c>
      <c r="F2051" s="1">
        <v>337</v>
      </c>
      <c r="G2051" s="1">
        <v>775</v>
      </c>
      <c r="H2051" s="1">
        <v>496</v>
      </c>
      <c r="I2051" s="1">
        <v>33.1</v>
      </c>
      <c r="J2051" s="1">
        <v>1</v>
      </c>
      <c r="K2051" s="1" t="s">
        <v>19</v>
      </c>
      <c r="L2051" s="1" t="s">
        <v>19</v>
      </c>
      <c r="M2051" s="1">
        <v>38</v>
      </c>
      <c r="N2051" s="1" t="s">
        <v>20</v>
      </c>
      <c r="O2051" s="1">
        <v>2324909</v>
      </c>
      <c r="P2051" s="1">
        <f t="shared" si="448"/>
        <v>3</v>
      </c>
      <c r="Q2051" s="1">
        <f t="shared" si="449"/>
        <v>9</v>
      </c>
      <c r="R2051" s="5">
        <f t="shared" si="450"/>
        <v>0.43483870967741933</v>
      </c>
      <c r="S2051" s="6">
        <f t="shared" si="451"/>
        <v>640000</v>
      </c>
      <c r="T2051" s="4">
        <f t="shared" si="452"/>
        <v>1.4718100890207715</v>
      </c>
      <c r="U2051" s="1" t="str">
        <f t="shared" si="453"/>
        <v>Normal</v>
      </c>
      <c r="V2051" s="1" t="str">
        <f t="shared" si="454"/>
        <v>Still Private</v>
      </c>
      <c r="W2051" s="1" t="str">
        <f t="shared" si="455"/>
        <v>£</v>
      </c>
      <c r="X2051" s="1" t="str">
        <f t="shared" si="456"/>
        <v>£337M</v>
      </c>
      <c r="Y2051" s="1" t="str">
        <f t="shared" si="457"/>
        <v>£496M</v>
      </c>
      <c r="Z2051" s="1" t="str">
        <f t="shared" si="458"/>
        <v>£0</v>
      </c>
      <c r="AA2051" s="1" t="str">
        <f t="shared" si="459"/>
        <v>£6,40,000</v>
      </c>
      <c r="AB2051" s="6">
        <f t="shared" si="460"/>
        <v>53333.333333333336</v>
      </c>
      <c r="AC2051" s="1" t="str">
        <f t="shared" si="461"/>
        <v>Large</v>
      </c>
    </row>
    <row r="2052" spans="1:29">
      <c r="A2052" s="1" t="s">
        <v>1713</v>
      </c>
      <c r="B2052" s="1">
        <v>2015</v>
      </c>
      <c r="C2052" s="1" t="s">
        <v>53</v>
      </c>
      <c r="D2052" s="1" t="s">
        <v>102</v>
      </c>
      <c r="E2052" s="1" t="s">
        <v>18</v>
      </c>
      <c r="F2052" s="1">
        <v>414</v>
      </c>
      <c r="G2052" s="1">
        <v>459</v>
      </c>
      <c r="H2052" s="1">
        <v>730</v>
      </c>
      <c r="I2052" s="1">
        <v>13.06</v>
      </c>
      <c r="J2052" s="1">
        <v>6</v>
      </c>
      <c r="K2052" s="1" t="s">
        <v>19</v>
      </c>
      <c r="L2052" s="1" t="s">
        <v>24</v>
      </c>
      <c r="M2052" s="1">
        <v>96</v>
      </c>
      <c r="N2052" s="1" t="s">
        <v>20</v>
      </c>
      <c r="O2052" s="1">
        <v>2297141</v>
      </c>
      <c r="P2052" s="1">
        <f t="shared" si="448"/>
        <v>2</v>
      </c>
      <c r="Q2052" s="1">
        <f t="shared" si="449"/>
        <v>9</v>
      </c>
      <c r="R2052" s="5">
        <f t="shared" si="450"/>
        <v>0.90196078431372551</v>
      </c>
      <c r="S2052" s="6">
        <f t="shared" si="451"/>
        <v>1590413.9433551198</v>
      </c>
      <c r="T2052" s="4">
        <f t="shared" si="452"/>
        <v>1.7632850241545894</v>
      </c>
      <c r="U2052" s="1" t="str">
        <f t="shared" si="453"/>
        <v>Normal</v>
      </c>
      <c r="V2052" s="1" t="str">
        <f t="shared" si="454"/>
        <v>IPO</v>
      </c>
      <c r="W2052" s="1">
        <f t="shared" si="455"/>
        <v>0</v>
      </c>
      <c r="X2052" s="1" t="str">
        <f t="shared" si="456"/>
        <v>0414M</v>
      </c>
      <c r="Y2052" s="1" t="str">
        <f t="shared" si="457"/>
        <v>0730M</v>
      </c>
      <c r="Z2052" s="1" t="str">
        <f t="shared" si="458"/>
        <v>01</v>
      </c>
      <c r="AA2052" s="1" t="str">
        <f t="shared" si="459"/>
        <v>015,90,414</v>
      </c>
      <c r="AB2052" s="6">
        <f t="shared" si="460"/>
        <v>132534.49527959331</v>
      </c>
      <c r="AC2052" s="1" t="str">
        <f t="shared" si="461"/>
        <v>Large</v>
      </c>
    </row>
    <row r="2053" spans="1:29">
      <c r="A2053" s="1" t="s">
        <v>1540</v>
      </c>
      <c r="B2053" s="1">
        <v>2015</v>
      </c>
      <c r="C2053" s="1" t="s">
        <v>73</v>
      </c>
      <c r="D2053" s="1" t="s">
        <v>51</v>
      </c>
      <c r="E2053" s="1" t="s">
        <v>40</v>
      </c>
      <c r="F2053" s="1">
        <v>349</v>
      </c>
      <c r="G2053" s="1">
        <v>1284</v>
      </c>
      <c r="H2053" s="1">
        <v>887</v>
      </c>
      <c r="I2053" s="1">
        <v>44.4</v>
      </c>
      <c r="J2053" s="1">
        <v>7</v>
      </c>
      <c r="K2053" s="1" t="s">
        <v>24</v>
      </c>
      <c r="L2053" s="1" t="s">
        <v>24</v>
      </c>
      <c r="M2053" s="1">
        <v>27</v>
      </c>
      <c r="N2053" s="1" t="s">
        <v>29</v>
      </c>
      <c r="O2053" s="1">
        <v>2296727</v>
      </c>
      <c r="P2053" s="1">
        <f t="shared" si="448"/>
        <v>3</v>
      </c>
      <c r="Q2053" s="1">
        <f t="shared" si="449"/>
        <v>9</v>
      </c>
      <c r="R2053" s="5">
        <f t="shared" si="450"/>
        <v>0.27180685358255452</v>
      </c>
      <c r="S2053" s="6">
        <f t="shared" si="451"/>
        <v>690809.96884735208</v>
      </c>
      <c r="T2053" s="4">
        <f t="shared" si="452"/>
        <v>2.5415472779369628</v>
      </c>
      <c r="U2053" s="1" t="str">
        <f t="shared" si="453"/>
        <v>Normal</v>
      </c>
      <c r="V2053" s="1" t="str">
        <f t="shared" si="454"/>
        <v>Acquired</v>
      </c>
      <c r="W2053" s="1" t="str">
        <f t="shared" si="455"/>
        <v>€</v>
      </c>
      <c r="X2053" s="1" t="str">
        <f t="shared" si="456"/>
        <v>€349M</v>
      </c>
      <c r="Y2053" s="1" t="str">
        <f t="shared" si="457"/>
        <v>€887M</v>
      </c>
      <c r="Z2053" s="1" t="str">
        <f t="shared" si="458"/>
        <v>€0</v>
      </c>
      <c r="AA2053" s="1" t="str">
        <f t="shared" si="459"/>
        <v>€6,90,810</v>
      </c>
      <c r="AB2053" s="6">
        <f t="shared" si="460"/>
        <v>57567.497403945999</v>
      </c>
      <c r="AC2053" s="1" t="str">
        <f t="shared" si="461"/>
        <v>Large</v>
      </c>
    </row>
    <row r="2054" spans="1:29">
      <c r="A2054" s="1" t="s">
        <v>3006</v>
      </c>
      <c r="B2054" s="1">
        <v>2015</v>
      </c>
      <c r="C2054" s="1" t="s">
        <v>22</v>
      </c>
      <c r="D2054" s="1" t="s">
        <v>95</v>
      </c>
      <c r="E2054" s="1" t="s">
        <v>18</v>
      </c>
      <c r="F2054" s="1">
        <v>388</v>
      </c>
      <c r="G2054" s="1">
        <v>4434</v>
      </c>
      <c r="H2054" s="1">
        <v>432</v>
      </c>
      <c r="I2054" s="1">
        <v>1.62</v>
      </c>
      <c r="J2054" s="1">
        <v>1</v>
      </c>
      <c r="K2054" s="1" t="s">
        <v>24</v>
      </c>
      <c r="L2054" s="1" t="s">
        <v>24</v>
      </c>
      <c r="M2054" s="1">
        <v>24</v>
      </c>
      <c r="N2054" s="1" t="s">
        <v>49</v>
      </c>
      <c r="O2054" s="1">
        <v>2287987</v>
      </c>
      <c r="P2054" s="1">
        <f t="shared" si="448"/>
        <v>2</v>
      </c>
      <c r="Q2054" s="1">
        <f t="shared" si="449"/>
        <v>9</v>
      </c>
      <c r="R2054" s="5">
        <f t="shared" si="450"/>
        <v>8.7505638249887233E-2</v>
      </c>
      <c r="S2054" s="6">
        <f t="shared" si="451"/>
        <v>97428.958051420836</v>
      </c>
      <c r="T2054" s="4">
        <f t="shared" si="452"/>
        <v>1.1134020618556701</v>
      </c>
      <c r="U2054" s="1" t="str">
        <f t="shared" si="453"/>
        <v>Normal</v>
      </c>
      <c r="V2054" s="1" t="str">
        <f t="shared" si="454"/>
        <v>Acquired</v>
      </c>
      <c r="W2054" s="1" t="str">
        <f t="shared" si="455"/>
        <v>£</v>
      </c>
      <c r="X2054" s="1" t="str">
        <f t="shared" si="456"/>
        <v>£388M</v>
      </c>
      <c r="Y2054" s="1" t="str">
        <f t="shared" si="457"/>
        <v>£432M</v>
      </c>
      <c r="Z2054" s="1" t="str">
        <f t="shared" si="458"/>
        <v>£0</v>
      </c>
      <c r="AA2054" s="1" t="str">
        <f t="shared" si="459"/>
        <v>£97,429</v>
      </c>
      <c r="AB2054" s="6">
        <f t="shared" si="460"/>
        <v>8119.079837618403</v>
      </c>
      <c r="AC2054" s="1" t="str">
        <f t="shared" si="461"/>
        <v>Large</v>
      </c>
    </row>
    <row r="2055" spans="1:29">
      <c r="A2055" s="1" t="s">
        <v>3321</v>
      </c>
      <c r="B2055" s="1">
        <v>2015</v>
      </c>
      <c r="C2055" s="1" t="s">
        <v>53</v>
      </c>
      <c r="D2055" s="1" t="s">
        <v>17</v>
      </c>
      <c r="E2055" s="1" t="s">
        <v>37</v>
      </c>
      <c r="F2055" s="1">
        <v>341</v>
      </c>
      <c r="G2055" s="1">
        <v>3086</v>
      </c>
      <c r="H2055" s="1">
        <v>774</v>
      </c>
      <c r="I2055" s="1">
        <v>13.44</v>
      </c>
      <c r="J2055" s="1">
        <v>6</v>
      </c>
      <c r="K2055" s="1" t="s">
        <v>19</v>
      </c>
      <c r="L2055" s="1" t="s">
        <v>24</v>
      </c>
      <c r="M2055" s="1">
        <v>88</v>
      </c>
      <c r="N2055" s="1" t="s">
        <v>20</v>
      </c>
      <c r="O2055" s="1">
        <v>2270262</v>
      </c>
      <c r="P2055" s="1">
        <f t="shared" si="448"/>
        <v>4</v>
      </c>
      <c r="Q2055" s="1">
        <f t="shared" si="449"/>
        <v>9</v>
      </c>
      <c r="R2055" s="5">
        <f t="shared" si="450"/>
        <v>0.11049902786779002</v>
      </c>
      <c r="S2055" s="6">
        <f t="shared" si="451"/>
        <v>250810.1101749838</v>
      </c>
      <c r="T2055" s="4">
        <f t="shared" si="452"/>
        <v>2.2697947214076248</v>
      </c>
      <c r="U2055" s="1" t="str">
        <f t="shared" si="453"/>
        <v>Normal</v>
      </c>
      <c r="V2055" s="1" t="str">
        <f t="shared" si="454"/>
        <v>IPO</v>
      </c>
      <c r="W2055" s="1">
        <f t="shared" si="455"/>
        <v>0</v>
      </c>
      <c r="X2055" s="1" t="str">
        <f t="shared" si="456"/>
        <v>0341M</v>
      </c>
      <c r="Y2055" s="1" t="str">
        <f t="shared" si="457"/>
        <v>0774M</v>
      </c>
      <c r="Z2055" s="1" t="str">
        <f t="shared" si="458"/>
        <v>00</v>
      </c>
      <c r="AA2055" s="1" t="str">
        <f t="shared" si="459"/>
        <v>02,50,810</v>
      </c>
      <c r="AB2055" s="6">
        <f t="shared" si="460"/>
        <v>20900.842514581982</v>
      </c>
      <c r="AC2055" s="1" t="str">
        <f t="shared" si="461"/>
        <v>Large</v>
      </c>
    </row>
    <row r="2056" spans="1:29">
      <c r="A2056" s="1" t="s">
        <v>2967</v>
      </c>
      <c r="B2056" s="1">
        <v>2015</v>
      </c>
      <c r="C2056" s="1" t="s">
        <v>16</v>
      </c>
      <c r="D2056" s="1" t="s">
        <v>102</v>
      </c>
      <c r="E2056" s="1" t="s">
        <v>40</v>
      </c>
      <c r="F2056" s="1">
        <v>314</v>
      </c>
      <c r="G2056" s="1">
        <v>1118</v>
      </c>
      <c r="H2056" s="1">
        <v>756</v>
      </c>
      <c r="I2056" s="1">
        <v>5.78</v>
      </c>
      <c r="J2056" s="1">
        <v>7</v>
      </c>
      <c r="K2056" s="1" t="s">
        <v>19</v>
      </c>
      <c r="L2056" s="1" t="s">
        <v>19</v>
      </c>
      <c r="M2056" s="1">
        <v>96</v>
      </c>
      <c r="N2056" s="1" t="s">
        <v>20</v>
      </c>
      <c r="O2056" s="1">
        <v>2204479</v>
      </c>
      <c r="P2056" s="1">
        <f t="shared" si="448"/>
        <v>3</v>
      </c>
      <c r="Q2056" s="1">
        <f t="shared" si="449"/>
        <v>9</v>
      </c>
      <c r="R2056" s="5">
        <f t="shared" si="450"/>
        <v>0.28085867620751342</v>
      </c>
      <c r="S2056" s="6">
        <f t="shared" si="451"/>
        <v>676207.51341681578</v>
      </c>
      <c r="T2056" s="4">
        <f t="shared" si="452"/>
        <v>2.4076433121019107</v>
      </c>
      <c r="U2056" s="1" t="str">
        <f t="shared" si="453"/>
        <v>Normal</v>
      </c>
      <c r="V2056" s="1" t="str">
        <f t="shared" si="454"/>
        <v>Still Private</v>
      </c>
      <c r="W2056" s="1" t="str">
        <f t="shared" si="455"/>
        <v>$</v>
      </c>
      <c r="X2056" s="1" t="str">
        <f t="shared" si="456"/>
        <v>$314M</v>
      </c>
      <c r="Y2056" s="1" t="str">
        <f t="shared" si="457"/>
        <v>$756M</v>
      </c>
      <c r="Z2056" s="1" t="str">
        <f t="shared" si="458"/>
        <v>$0</v>
      </c>
      <c r="AA2056" s="1" t="str">
        <f t="shared" si="459"/>
        <v>$6,76,208</v>
      </c>
      <c r="AB2056" s="6">
        <f t="shared" si="460"/>
        <v>56350.626118067979</v>
      </c>
      <c r="AC2056" s="1" t="str">
        <f t="shared" si="461"/>
        <v>Large</v>
      </c>
    </row>
    <row r="2057" spans="1:29">
      <c r="A2057" s="1" t="s">
        <v>2074</v>
      </c>
      <c r="B2057" s="1">
        <v>2015</v>
      </c>
      <c r="C2057" s="1" t="s">
        <v>16</v>
      </c>
      <c r="D2057" s="1" t="s">
        <v>43</v>
      </c>
      <c r="E2057" s="1" t="s">
        <v>37</v>
      </c>
      <c r="F2057" s="1">
        <v>345</v>
      </c>
      <c r="G2057" s="1">
        <v>731</v>
      </c>
      <c r="H2057" s="1">
        <v>452</v>
      </c>
      <c r="I2057" s="1">
        <v>46.63</v>
      </c>
      <c r="J2057" s="1">
        <v>4</v>
      </c>
      <c r="K2057" s="1" t="s">
        <v>19</v>
      </c>
      <c r="L2057" s="1" t="s">
        <v>24</v>
      </c>
      <c r="M2057" s="1">
        <v>87</v>
      </c>
      <c r="N2057" s="1" t="s">
        <v>33</v>
      </c>
      <c r="O2057" s="1">
        <v>2140201</v>
      </c>
      <c r="P2057" s="1">
        <f t="shared" ref="P2057:P2120" si="462">IF(E2057="Seed", 1,
 IF(E2057="Series A", 2,
 IF(E2057="Series B", 3,
 IF(E2057="Series C", 4,
 IF(E2057="IPO", 5, "")))))</f>
        <v>4</v>
      </c>
      <c r="Q2057" s="1">
        <f t="shared" si="449"/>
        <v>9</v>
      </c>
      <c r="R2057" s="5">
        <f t="shared" si="450"/>
        <v>0.47195622435020518</v>
      </c>
      <c r="S2057" s="6">
        <f t="shared" si="451"/>
        <v>618331.05335157318</v>
      </c>
      <c r="T2057" s="4">
        <f t="shared" si="452"/>
        <v>1.3101449275362318</v>
      </c>
      <c r="U2057" s="1" t="str">
        <f t="shared" si="453"/>
        <v>Normal</v>
      </c>
      <c r="V2057" s="1" t="str">
        <f t="shared" si="454"/>
        <v>IPO</v>
      </c>
      <c r="W2057" s="1" t="str">
        <f t="shared" si="455"/>
        <v>$</v>
      </c>
      <c r="X2057" s="1" t="str">
        <f t="shared" si="456"/>
        <v>$345M</v>
      </c>
      <c r="Y2057" s="1" t="str">
        <f t="shared" si="457"/>
        <v>$452M</v>
      </c>
      <c r="Z2057" s="1" t="str">
        <f t="shared" si="458"/>
        <v>$0</v>
      </c>
      <c r="AA2057" s="1" t="str">
        <f t="shared" si="459"/>
        <v>$6,18,331</v>
      </c>
      <c r="AB2057" s="6">
        <f t="shared" si="460"/>
        <v>51527.587779297763</v>
      </c>
      <c r="AC2057" s="1" t="str">
        <f t="shared" si="461"/>
        <v>Large</v>
      </c>
    </row>
    <row r="2058" spans="1:29">
      <c r="A2058" s="1" t="s">
        <v>3086</v>
      </c>
      <c r="B2058" s="1">
        <v>2015</v>
      </c>
      <c r="C2058" s="1" t="s">
        <v>59</v>
      </c>
      <c r="D2058" s="1" t="s">
        <v>46</v>
      </c>
      <c r="E2058" s="1" t="s">
        <v>28</v>
      </c>
      <c r="F2058" s="1">
        <v>482</v>
      </c>
      <c r="G2058" s="1">
        <v>3945</v>
      </c>
      <c r="H2058" s="1">
        <v>210</v>
      </c>
      <c r="I2058" s="1">
        <v>25.6</v>
      </c>
      <c r="J2058" s="1">
        <v>9</v>
      </c>
      <c r="K2058" s="1" t="s">
        <v>19</v>
      </c>
      <c r="L2058" s="1" t="s">
        <v>19</v>
      </c>
      <c r="M2058" s="1">
        <v>69</v>
      </c>
      <c r="N2058" s="1" t="s">
        <v>33</v>
      </c>
      <c r="O2058" s="1">
        <v>2136280</v>
      </c>
      <c r="P2058" s="1">
        <f t="shared" si="462"/>
        <v>1</v>
      </c>
      <c r="Q2058" s="1">
        <f t="shared" si="449"/>
        <v>9</v>
      </c>
      <c r="R2058" s="5">
        <f t="shared" si="450"/>
        <v>0.12217997465145754</v>
      </c>
      <c r="S2058" s="6">
        <f t="shared" si="451"/>
        <v>53231.9391634981</v>
      </c>
      <c r="T2058" s="4">
        <f t="shared" si="452"/>
        <v>0.43568464730290457</v>
      </c>
      <c r="U2058" s="1" t="str">
        <f t="shared" si="453"/>
        <v>High Performer</v>
      </c>
      <c r="V2058" s="1" t="str">
        <f t="shared" si="454"/>
        <v>Still Private</v>
      </c>
      <c r="W2058" s="1" t="str">
        <f t="shared" si="455"/>
        <v>₹</v>
      </c>
      <c r="X2058" s="1" t="str">
        <f t="shared" si="456"/>
        <v>₹482M</v>
      </c>
      <c r="Y2058" s="1" t="str">
        <f t="shared" si="457"/>
        <v>₹210M</v>
      </c>
      <c r="Z2058" s="1" t="str">
        <f t="shared" si="458"/>
        <v>₹0</v>
      </c>
      <c r="AA2058" s="1" t="str">
        <f t="shared" si="459"/>
        <v>₹53,232</v>
      </c>
      <c r="AB2058" s="6">
        <f t="shared" si="460"/>
        <v>4435.9949302915084</v>
      </c>
      <c r="AC2058" s="1" t="str">
        <f t="shared" si="461"/>
        <v>Large</v>
      </c>
    </row>
    <row r="2059" spans="1:29">
      <c r="A2059" s="1" t="s">
        <v>3201</v>
      </c>
      <c r="B2059" s="1">
        <v>2015</v>
      </c>
      <c r="C2059" s="1" t="s">
        <v>16</v>
      </c>
      <c r="D2059" s="1" t="s">
        <v>48</v>
      </c>
      <c r="E2059" s="1" t="s">
        <v>28</v>
      </c>
      <c r="F2059" s="1">
        <v>362</v>
      </c>
      <c r="G2059" s="1">
        <v>989</v>
      </c>
      <c r="H2059" s="1">
        <v>987</v>
      </c>
      <c r="I2059" s="1">
        <v>43.43</v>
      </c>
      <c r="J2059" s="1">
        <v>8</v>
      </c>
      <c r="K2059" s="1" t="s">
        <v>19</v>
      </c>
      <c r="L2059" s="1" t="s">
        <v>19</v>
      </c>
      <c r="M2059" s="1">
        <v>30</v>
      </c>
      <c r="N2059" s="1" t="s">
        <v>49</v>
      </c>
      <c r="O2059" s="1">
        <v>2007025</v>
      </c>
      <c r="P2059" s="1">
        <f t="shared" si="462"/>
        <v>1</v>
      </c>
      <c r="Q2059" s="1">
        <f t="shared" si="449"/>
        <v>9</v>
      </c>
      <c r="R2059" s="5">
        <f t="shared" si="450"/>
        <v>0.36602628918099089</v>
      </c>
      <c r="S2059" s="6">
        <f t="shared" si="451"/>
        <v>997977.75530839234</v>
      </c>
      <c r="T2059" s="4">
        <f t="shared" si="452"/>
        <v>2.7265193370165748</v>
      </c>
      <c r="U2059" s="1" t="str">
        <f t="shared" si="453"/>
        <v>High Performer</v>
      </c>
      <c r="V2059" s="1" t="str">
        <f t="shared" si="454"/>
        <v>Still Private</v>
      </c>
      <c r="W2059" s="1" t="str">
        <f t="shared" si="455"/>
        <v>$</v>
      </c>
      <c r="X2059" s="1" t="str">
        <f t="shared" si="456"/>
        <v>$362M</v>
      </c>
      <c r="Y2059" s="1" t="str">
        <f t="shared" si="457"/>
        <v>$987M</v>
      </c>
      <c r="Z2059" s="1" t="str">
        <f t="shared" si="458"/>
        <v>$0</v>
      </c>
      <c r="AA2059" s="1" t="str">
        <f t="shared" si="459"/>
        <v>$9,97,978</v>
      </c>
      <c r="AB2059" s="6">
        <f t="shared" si="460"/>
        <v>83164.812942366028</v>
      </c>
      <c r="AC2059" s="1" t="str">
        <f t="shared" si="461"/>
        <v>Large</v>
      </c>
    </row>
    <row r="2060" spans="1:29">
      <c r="A2060" s="1" t="s">
        <v>4415</v>
      </c>
      <c r="B2060" s="1">
        <v>2015</v>
      </c>
      <c r="C2060" s="1" t="s">
        <v>16</v>
      </c>
      <c r="D2060" s="1" t="s">
        <v>39</v>
      </c>
      <c r="E2060" s="1" t="s">
        <v>28</v>
      </c>
      <c r="F2060" s="1">
        <v>295</v>
      </c>
      <c r="G2060" s="1">
        <v>238</v>
      </c>
      <c r="H2060" s="1">
        <v>172</v>
      </c>
      <c r="I2060" s="1">
        <v>36.909999999999997</v>
      </c>
      <c r="J2060" s="1">
        <v>7</v>
      </c>
      <c r="K2060" s="1" t="s">
        <v>24</v>
      </c>
      <c r="L2060" s="1" t="s">
        <v>19</v>
      </c>
      <c r="M2060" s="1">
        <v>77</v>
      </c>
      <c r="N2060" s="1" t="s">
        <v>25</v>
      </c>
      <c r="O2060" s="1">
        <v>1862745</v>
      </c>
      <c r="P2060" s="1">
        <f t="shared" si="462"/>
        <v>1</v>
      </c>
      <c r="Q2060" s="1">
        <f t="shared" si="449"/>
        <v>9</v>
      </c>
      <c r="R2060" s="5">
        <f t="shared" si="450"/>
        <v>1.2394957983193278</v>
      </c>
      <c r="S2060" s="6">
        <f t="shared" si="451"/>
        <v>722689.07563025213</v>
      </c>
      <c r="T2060" s="4">
        <f t="shared" si="452"/>
        <v>0.58305084745762714</v>
      </c>
      <c r="U2060" s="1" t="str">
        <f t="shared" si="453"/>
        <v>Normal</v>
      </c>
      <c r="V2060" s="1" t="str">
        <f t="shared" si="454"/>
        <v>Acquired</v>
      </c>
      <c r="W2060" s="1" t="str">
        <f t="shared" si="455"/>
        <v>$</v>
      </c>
      <c r="X2060" s="1" t="str">
        <f t="shared" si="456"/>
        <v>$295M</v>
      </c>
      <c r="Y2060" s="1" t="str">
        <f t="shared" si="457"/>
        <v>$172M</v>
      </c>
      <c r="Z2060" s="1" t="str">
        <f t="shared" si="458"/>
        <v>$1</v>
      </c>
      <c r="AA2060" s="1" t="str">
        <f t="shared" si="459"/>
        <v>$7,22,689</v>
      </c>
      <c r="AB2060" s="6">
        <f t="shared" si="460"/>
        <v>60224.08963585434</v>
      </c>
      <c r="AC2060" s="1" t="str">
        <f t="shared" si="461"/>
        <v>Large</v>
      </c>
    </row>
    <row r="2061" spans="1:29">
      <c r="A2061" s="1" t="s">
        <v>4539</v>
      </c>
      <c r="B2061" s="1">
        <v>2015</v>
      </c>
      <c r="C2061" s="1" t="s">
        <v>16</v>
      </c>
      <c r="D2061" s="1" t="s">
        <v>17</v>
      </c>
      <c r="E2061" s="1" t="s">
        <v>40</v>
      </c>
      <c r="F2061" s="1">
        <v>342</v>
      </c>
      <c r="G2061" s="1">
        <v>1450</v>
      </c>
      <c r="H2061" s="1">
        <v>458</v>
      </c>
      <c r="I2061" s="1">
        <v>18.12</v>
      </c>
      <c r="J2061" s="1">
        <v>6</v>
      </c>
      <c r="K2061" s="1" t="s">
        <v>24</v>
      </c>
      <c r="L2061" s="1" t="s">
        <v>24</v>
      </c>
      <c r="M2061" s="1">
        <v>59</v>
      </c>
      <c r="N2061" s="1" t="s">
        <v>25</v>
      </c>
      <c r="O2061" s="1">
        <v>1622708</v>
      </c>
      <c r="P2061" s="1">
        <f t="shared" si="462"/>
        <v>3</v>
      </c>
      <c r="Q2061" s="1">
        <f t="shared" si="449"/>
        <v>9</v>
      </c>
      <c r="R2061" s="5">
        <f t="shared" si="450"/>
        <v>0.23586206896551723</v>
      </c>
      <c r="S2061" s="6">
        <f t="shared" si="451"/>
        <v>315862.06896551722</v>
      </c>
      <c r="T2061" s="4">
        <f t="shared" si="452"/>
        <v>1.3391812865497077</v>
      </c>
      <c r="U2061" s="1" t="str">
        <f t="shared" si="453"/>
        <v>Normal</v>
      </c>
      <c r="V2061" s="1" t="str">
        <f t="shared" si="454"/>
        <v>Acquired</v>
      </c>
      <c r="W2061" s="1" t="str">
        <f t="shared" si="455"/>
        <v>$</v>
      </c>
      <c r="X2061" s="1" t="str">
        <f t="shared" si="456"/>
        <v>$342M</v>
      </c>
      <c r="Y2061" s="1" t="str">
        <f t="shared" si="457"/>
        <v>$458M</v>
      </c>
      <c r="Z2061" s="1" t="str">
        <f t="shared" si="458"/>
        <v>$0</v>
      </c>
      <c r="AA2061" s="1" t="str">
        <f t="shared" si="459"/>
        <v>$3,15,862</v>
      </c>
      <c r="AB2061" s="6">
        <f t="shared" si="460"/>
        <v>26321.839080459769</v>
      </c>
      <c r="AC2061" s="1" t="str">
        <f t="shared" si="461"/>
        <v>Large</v>
      </c>
    </row>
    <row r="2062" spans="1:29">
      <c r="A2062" s="1" t="s">
        <v>3438</v>
      </c>
      <c r="B2062" s="1">
        <v>2015</v>
      </c>
      <c r="C2062" s="1" t="s">
        <v>16</v>
      </c>
      <c r="D2062" s="1" t="s">
        <v>102</v>
      </c>
      <c r="E2062" s="1" t="s">
        <v>28</v>
      </c>
      <c r="F2062" s="1">
        <v>471</v>
      </c>
      <c r="G2062" s="1">
        <v>3947</v>
      </c>
      <c r="H2062" s="1">
        <v>716</v>
      </c>
      <c r="I2062" s="1">
        <v>42.95</v>
      </c>
      <c r="J2062" s="1">
        <v>9</v>
      </c>
      <c r="K2062" s="1" t="s">
        <v>19</v>
      </c>
      <c r="L2062" s="1" t="s">
        <v>19</v>
      </c>
      <c r="M2062" s="1">
        <v>7</v>
      </c>
      <c r="N2062" s="1" t="s">
        <v>25</v>
      </c>
      <c r="O2062" s="1">
        <v>1604919</v>
      </c>
      <c r="P2062" s="1">
        <f t="shared" si="462"/>
        <v>1</v>
      </c>
      <c r="Q2062" s="1">
        <f t="shared" si="449"/>
        <v>9</v>
      </c>
      <c r="R2062" s="5">
        <f t="shared" si="450"/>
        <v>0.11933113757284013</v>
      </c>
      <c r="S2062" s="6">
        <f t="shared" si="451"/>
        <v>181403.59766911578</v>
      </c>
      <c r="T2062" s="4">
        <f t="shared" si="452"/>
        <v>1.5201698513800426</v>
      </c>
      <c r="U2062" s="1" t="str">
        <f t="shared" si="453"/>
        <v>High Performer</v>
      </c>
      <c r="V2062" s="1" t="str">
        <f t="shared" si="454"/>
        <v>Still Private</v>
      </c>
      <c r="W2062" s="1" t="str">
        <f t="shared" si="455"/>
        <v>$</v>
      </c>
      <c r="X2062" s="1" t="str">
        <f t="shared" si="456"/>
        <v>$471M</v>
      </c>
      <c r="Y2062" s="1" t="str">
        <f t="shared" si="457"/>
        <v>$716M</v>
      </c>
      <c r="Z2062" s="1" t="str">
        <f t="shared" si="458"/>
        <v>$0</v>
      </c>
      <c r="AA2062" s="1" t="str">
        <f t="shared" si="459"/>
        <v>$1,81,404</v>
      </c>
      <c r="AB2062" s="6">
        <f t="shared" si="460"/>
        <v>15116.966472426315</v>
      </c>
      <c r="AC2062" s="1" t="str">
        <f t="shared" si="461"/>
        <v>Large</v>
      </c>
    </row>
    <row r="2063" spans="1:29">
      <c r="A2063" s="1" t="s">
        <v>904</v>
      </c>
      <c r="B2063" s="1">
        <v>2015</v>
      </c>
      <c r="C2063" s="1" t="s">
        <v>35</v>
      </c>
      <c r="D2063" s="1" t="s">
        <v>43</v>
      </c>
      <c r="E2063" s="1" t="s">
        <v>28</v>
      </c>
      <c r="F2063" s="1">
        <v>210</v>
      </c>
      <c r="G2063" s="1">
        <v>3797</v>
      </c>
      <c r="H2063" s="1">
        <v>517</v>
      </c>
      <c r="I2063" s="1">
        <v>46.35</v>
      </c>
      <c r="J2063" s="1">
        <v>5</v>
      </c>
      <c r="K2063" s="1" t="s">
        <v>24</v>
      </c>
      <c r="L2063" s="1" t="s">
        <v>19</v>
      </c>
      <c r="M2063" s="1">
        <v>78</v>
      </c>
      <c r="N2063" s="1" t="s">
        <v>29</v>
      </c>
      <c r="O2063" s="1">
        <v>1554820</v>
      </c>
      <c r="P2063" s="1">
        <f t="shared" si="462"/>
        <v>1</v>
      </c>
      <c r="Q2063" s="1">
        <f t="shared" si="449"/>
        <v>9</v>
      </c>
      <c r="R2063" s="5">
        <f t="shared" si="450"/>
        <v>5.5306821174611533E-2</v>
      </c>
      <c r="S2063" s="6">
        <f t="shared" si="451"/>
        <v>136160.12641559125</v>
      </c>
      <c r="T2063" s="4">
        <f t="shared" si="452"/>
        <v>2.461904761904762</v>
      </c>
      <c r="U2063" s="1" t="str">
        <f t="shared" si="453"/>
        <v>Normal</v>
      </c>
      <c r="V2063" s="1" t="str">
        <f t="shared" si="454"/>
        <v>Acquired</v>
      </c>
      <c r="W2063" s="1" t="str">
        <f t="shared" si="455"/>
        <v>¥</v>
      </c>
      <c r="X2063" s="1" t="str">
        <f t="shared" si="456"/>
        <v>¥210M</v>
      </c>
      <c r="Y2063" s="1" t="str">
        <f t="shared" si="457"/>
        <v>¥517M</v>
      </c>
      <c r="Z2063" s="1" t="str">
        <f t="shared" si="458"/>
        <v>¥0</v>
      </c>
      <c r="AA2063" s="1" t="str">
        <f t="shared" si="459"/>
        <v>¥1,36,160</v>
      </c>
      <c r="AB2063" s="6">
        <f t="shared" si="460"/>
        <v>11346.677201299271</v>
      </c>
      <c r="AC2063" s="1" t="str">
        <f t="shared" si="461"/>
        <v>Large</v>
      </c>
    </row>
    <row r="2064" spans="1:29">
      <c r="A2064" s="1" t="s">
        <v>3460</v>
      </c>
      <c r="B2064" s="1">
        <v>2015</v>
      </c>
      <c r="C2064" s="1" t="s">
        <v>45</v>
      </c>
      <c r="D2064" s="1" t="s">
        <v>39</v>
      </c>
      <c r="E2064" s="1" t="s">
        <v>18</v>
      </c>
      <c r="F2064" s="1">
        <v>439</v>
      </c>
      <c r="G2064" s="1">
        <v>1535</v>
      </c>
      <c r="H2064" s="1">
        <v>28</v>
      </c>
      <c r="I2064" s="1">
        <v>12.15</v>
      </c>
      <c r="J2064" s="1">
        <v>4</v>
      </c>
      <c r="K2064" s="1" t="s">
        <v>19</v>
      </c>
      <c r="L2064" s="1" t="s">
        <v>24</v>
      </c>
      <c r="M2064" s="1">
        <v>19</v>
      </c>
      <c r="N2064" s="1" t="s">
        <v>33</v>
      </c>
      <c r="O2064" s="1">
        <v>1530632</v>
      </c>
      <c r="P2064" s="1">
        <f t="shared" si="462"/>
        <v>2</v>
      </c>
      <c r="Q2064" s="1">
        <f t="shared" si="449"/>
        <v>9</v>
      </c>
      <c r="R2064" s="5">
        <f t="shared" si="450"/>
        <v>0.28599348534201957</v>
      </c>
      <c r="S2064" s="6">
        <f t="shared" si="451"/>
        <v>18241.042345276874</v>
      </c>
      <c r="T2064" s="4">
        <f t="shared" si="452"/>
        <v>6.3781321184510256E-2</v>
      </c>
      <c r="U2064" s="1" t="str">
        <f t="shared" si="453"/>
        <v>Normal</v>
      </c>
      <c r="V2064" s="1" t="str">
        <f t="shared" si="454"/>
        <v>IPO</v>
      </c>
      <c r="W2064" s="1" t="str">
        <f t="shared" si="455"/>
        <v>A$</v>
      </c>
      <c r="X2064" s="1" t="str">
        <f t="shared" si="456"/>
        <v>A$439M</v>
      </c>
      <c r="Y2064" s="1" t="str">
        <f t="shared" si="457"/>
        <v>A$28M</v>
      </c>
      <c r="Z2064" s="1" t="str">
        <f t="shared" si="458"/>
        <v>A$0</v>
      </c>
      <c r="AA2064" s="1" t="str">
        <f t="shared" si="459"/>
        <v>A$18,241</v>
      </c>
      <c r="AB2064" s="6">
        <f t="shared" si="460"/>
        <v>1520.086862106406</v>
      </c>
      <c r="AC2064" s="1" t="str">
        <f t="shared" si="461"/>
        <v>Large</v>
      </c>
    </row>
    <row r="2065" spans="1:29">
      <c r="A2065" s="1" t="s">
        <v>1994</v>
      </c>
      <c r="B2065" s="1">
        <v>2015</v>
      </c>
      <c r="C2065" s="1" t="s">
        <v>31</v>
      </c>
      <c r="D2065" s="1" t="s">
        <v>95</v>
      </c>
      <c r="E2065" s="1" t="s">
        <v>18</v>
      </c>
      <c r="F2065" s="1">
        <v>335</v>
      </c>
      <c r="G2065" s="1">
        <v>1375</v>
      </c>
      <c r="H2065" s="1">
        <v>786</v>
      </c>
      <c r="I2065" s="1">
        <v>16.11</v>
      </c>
      <c r="J2065" s="1">
        <v>1</v>
      </c>
      <c r="K2065" s="1" t="s">
        <v>24</v>
      </c>
      <c r="L2065" s="1" t="s">
        <v>19</v>
      </c>
      <c r="M2065" s="1">
        <v>62</v>
      </c>
      <c r="N2065" s="1" t="s">
        <v>25</v>
      </c>
      <c r="O2065" s="1">
        <v>1511773</v>
      </c>
      <c r="P2065" s="1">
        <f t="shared" si="462"/>
        <v>2</v>
      </c>
      <c r="Q2065" s="1">
        <f t="shared" si="449"/>
        <v>9</v>
      </c>
      <c r="R2065" s="5">
        <f t="shared" si="450"/>
        <v>0.24363636363636362</v>
      </c>
      <c r="S2065" s="6">
        <f t="shared" si="451"/>
        <v>571636.36363636365</v>
      </c>
      <c r="T2065" s="4">
        <f t="shared" si="452"/>
        <v>2.3462686567164179</v>
      </c>
      <c r="U2065" s="1" t="str">
        <f t="shared" si="453"/>
        <v>Normal</v>
      </c>
      <c r="V2065" s="1" t="str">
        <f t="shared" si="454"/>
        <v>Acquired</v>
      </c>
      <c r="W2065" s="1" t="str">
        <f t="shared" si="455"/>
        <v>€</v>
      </c>
      <c r="X2065" s="1" t="str">
        <f t="shared" si="456"/>
        <v>€335M</v>
      </c>
      <c r="Y2065" s="1" t="str">
        <f t="shared" si="457"/>
        <v>€786M</v>
      </c>
      <c r="Z2065" s="1" t="str">
        <f t="shared" si="458"/>
        <v>€0</v>
      </c>
      <c r="AA2065" s="1" t="str">
        <f t="shared" si="459"/>
        <v>€5,71,636</v>
      </c>
      <c r="AB2065" s="6">
        <f t="shared" si="460"/>
        <v>47636.36363636364</v>
      </c>
      <c r="AC2065" s="1" t="str">
        <f t="shared" si="461"/>
        <v>Large</v>
      </c>
    </row>
    <row r="2066" spans="1:29">
      <c r="A2066" s="1" t="s">
        <v>2195</v>
      </c>
      <c r="B2066" s="1">
        <v>2015</v>
      </c>
      <c r="C2066" s="1" t="s">
        <v>73</v>
      </c>
      <c r="D2066" s="1" t="s">
        <v>48</v>
      </c>
      <c r="E2066" s="1" t="s">
        <v>40</v>
      </c>
      <c r="F2066" s="1">
        <v>346</v>
      </c>
      <c r="G2066" s="1">
        <v>1595</v>
      </c>
      <c r="H2066" s="1">
        <v>757</v>
      </c>
      <c r="I2066" s="1">
        <v>5.71</v>
      </c>
      <c r="J2066" s="1">
        <v>9</v>
      </c>
      <c r="K2066" s="1" t="s">
        <v>19</v>
      </c>
      <c r="L2066" s="1" t="s">
        <v>24</v>
      </c>
      <c r="M2066" s="1">
        <v>85</v>
      </c>
      <c r="N2066" s="1" t="s">
        <v>33</v>
      </c>
      <c r="O2066" s="1">
        <v>1487910</v>
      </c>
      <c r="P2066" s="1">
        <f t="shared" si="462"/>
        <v>3</v>
      </c>
      <c r="Q2066" s="1">
        <f t="shared" si="449"/>
        <v>9</v>
      </c>
      <c r="R2066" s="5">
        <f t="shared" si="450"/>
        <v>0.21692789968652038</v>
      </c>
      <c r="S2066" s="6">
        <f t="shared" si="451"/>
        <v>474608.15047021944</v>
      </c>
      <c r="T2066" s="4">
        <f t="shared" si="452"/>
        <v>2.1878612716763004</v>
      </c>
      <c r="U2066" s="1" t="str">
        <f t="shared" si="453"/>
        <v>High Performer</v>
      </c>
      <c r="V2066" s="1" t="str">
        <f t="shared" si="454"/>
        <v>IPO</v>
      </c>
      <c r="W2066" s="1" t="str">
        <f t="shared" si="455"/>
        <v>€</v>
      </c>
      <c r="X2066" s="1" t="str">
        <f t="shared" si="456"/>
        <v>€346M</v>
      </c>
      <c r="Y2066" s="1" t="str">
        <f t="shared" si="457"/>
        <v>€757M</v>
      </c>
      <c r="Z2066" s="1" t="str">
        <f t="shared" si="458"/>
        <v>€0</v>
      </c>
      <c r="AA2066" s="1" t="str">
        <f t="shared" si="459"/>
        <v>€4,74,608</v>
      </c>
      <c r="AB2066" s="6">
        <f t="shared" si="460"/>
        <v>39550.679205851622</v>
      </c>
      <c r="AC2066" s="1" t="str">
        <f t="shared" si="461"/>
        <v>Large</v>
      </c>
    </row>
    <row r="2067" spans="1:29">
      <c r="A2067" s="1" t="s">
        <v>3340</v>
      </c>
      <c r="B2067" s="1">
        <v>2015</v>
      </c>
      <c r="C2067" s="1" t="s">
        <v>27</v>
      </c>
      <c r="D2067" s="1" t="s">
        <v>102</v>
      </c>
      <c r="E2067" s="1" t="s">
        <v>23</v>
      </c>
      <c r="F2067" s="1">
        <v>494</v>
      </c>
      <c r="G2067" s="1">
        <v>3647</v>
      </c>
      <c r="H2067" s="1">
        <v>36</v>
      </c>
      <c r="I2067" s="1">
        <v>42.51</v>
      </c>
      <c r="J2067" s="1">
        <v>8</v>
      </c>
      <c r="K2067" s="1" t="s">
        <v>24</v>
      </c>
      <c r="L2067" s="1" t="s">
        <v>19</v>
      </c>
      <c r="M2067" s="1">
        <v>2</v>
      </c>
      <c r="N2067" s="1" t="s">
        <v>20</v>
      </c>
      <c r="O2067" s="1">
        <v>1483157</v>
      </c>
      <c r="P2067" s="1">
        <f t="shared" si="462"/>
        <v>5</v>
      </c>
      <c r="Q2067" s="1">
        <f t="shared" si="449"/>
        <v>9</v>
      </c>
      <c r="R2067" s="5">
        <f t="shared" si="450"/>
        <v>0.13545379764189744</v>
      </c>
      <c r="S2067" s="6">
        <f t="shared" si="451"/>
        <v>9871.1269536605432</v>
      </c>
      <c r="T2067" s="4">
        <f t="shared" si="452"/>
        <v>7.28744939271255E-2</v>
      </c>
      <c r="U2067" s="1" t="str">
        <f t="shared" si="453"/>
        <v>High Performer</v>
      </c>
      <c r="V2067" s="1" t="str">
        <f t="shared" si="454"/>
        <v>Acquired</v>
      </c>
      <c r="W2067" s="1" t="str">
        <f t="shared" si="455"/>
        <v>$</v>
      </c>
      <c r="X2067" s="1" t="str">
        <f t="shared" si="456"/>
        <v>$494M</v>
      </c>
      <c r="Y2067" s="1" t="str">
        <f t="shared" si="457"/>
        <v>$36M</v>
      </c>
      <c r="Z2067" s="1" t="str">
        <f t="shared" si="458"/>
        <v>$0</v>
      </c>
      <c r="AA2067" s="1" t="str">
        <f t="shared" si="459"/>
        <v>$9,871</v>
      </c>
      <c r="AB2067" s="6">
        <f t="shared" si="460"/>
        <v>822.59391280504519</v>
      </c>
      <c r="AC2067" s="1" t="str">
        <f t="shared" si="461"/>
        <v>Large</v>
      </c>
    </row>
    <row r="2068" spans="1:29">
      <c r="A2068" s="1" t="s">
        <v>3588</v>
      </c>
      <c r="B2068" s="1">
        <v>2015</v>
      </c>
      <c r="C2068" s="1" t="s">
        <v>45</v>
      </c>
      <c r="D2068" s="1" t="s">
        <v>32</v>
      </c>
      <c r="E2068" s="1" t="s">
        <v>40</v>
      </c>
      <c r="F2068" s="1">
        <v>315</v>
      </c>
      <c r="G2068" s="1">
        <v>4614</v>
      </c>
      <c r="H2068" s="1">
        <v>811</v>
      </c>
      <c r="I2068" s="1">
        <v>30.2</v>
      </c>
      <c r="J2068" s="1">
        <v>1</v>
      </c>
      <c r="K2068" s="1" t="s">
        <v>24</v>
      </c>
      <c r="L2068" s="1" t="s">
        <v>19</v>
      </c>
      <c r="M2068" s="1">
        <v>17</v>
      </c>
      <c r="N2068" s="1" t="s">
        <v>25</v>
      </c>
      <c r="O2068" s="1">
        <v>1368056</v>
      </c>
      <c r="P2068" s="1">
        <f t="shared" si="462"/>
        <v>3</v>
      </c>
      <c r="Q2068" s="1">
        <f t="shared" si="449"/>
        <v>9</v>
      </c>
      <c r="R2068" s="5">
        <f t="shared" si="450"/>
        <v>6.8270481144343309E-2</v>
      </c>
      <c r="S2068" s="6">
        <f t="shared" si="451"/>
        <v>175769.39748591243</v>
      </c>
      <c r="T2068" s="4">
        <f t="shared" si="452"/>
        <v>2.5746031746031748</v>
      </c>
      <c r="U2068" s="1" t="str">
        <f t="shared" si="453"/>
        <v>Normal</v>
      </c>
      <c r="V2068" s="1" t="str">
        <f t="shared" si="454"/>
        <v>Acquired</v>
      </c>
      <c r="W2068" s="1" t="str">
        <f t="shared" si="455"/>
        <v>A$</v>
      </c>
      <c r="X2068" s="1" t="str">
        <f t="shared" si="456"/>
        <v>A$315M</v>
      </c>
      <c r="Y2068" s="1" t="str">
        <f t="shared" si="457"/>
        <v>A$811M</v>
      </c>
      <c r="Z2068" s="1" t="str">
        <f t="shared" si="458"/>
        <v>A$0</v>
      </c>
      <c r="AA2068" s="1" t="str">
        <f t="shared" si="459"/>
        <v>A$1,75,769</v>
      </c>
      <c r="AB2068" s="6">
        <f t="shared" si="460"/>
        <v>14647.449790492703</v>
      </c>
      <c r="AC2068" s="1" t="str">
        <f t="shared" si="461"/>
        <v>Large</v>
      </c>
    </row>
    <row r="2069" spans="1:29">
      <c r="A2069" s="1" t="s">
        <v>3773</v>
      </c>
      <c r="B2069" s="1">
        <v>2015</v>
      </c>
      <c r="C2069" s="1" t="s">
        <v>27</v>
      </c>
      <c r="D2069" s="1" t="s">
        <v>39</v>
      </c>
      <c r="E2069" s="1" t="s">
        <v>18</v>
      </c>
      <c r="F2069" s="1">
        <v>278</v>
      </c>
      <c r="G2069" s="1">
        <v>3706</v>
      </c>
      <c r="H2069" s="1">
        <v>951</v>
      </c>
      <c r="I2069" s="1">
        <v>2.88</v>
      </c>
      <c r="J2069" s="1">
        <v>4</v>
      </c>
      <c r="K2069" s="1" t="s">
        <v>24</v>
      </c>
      <c r="L2069" s="1" t="s">
        <v>24</v>
      </c>
      <c r="M2069" s="1">
        <v>18</v>
      </c>
      <c r="N2069" s="1" t="s">
        <v>29</v>
      </c>
      <c r="O2069" s="1">
        <v>1323480</v>
      </c>
      <c r="P2069" s="1">
        <f t="shared" si="462"/>
        <v>2</v>
      </c>
      <c r="Q2069" s="1">
        <f t="shared" si="449"/>
        <v>9</v>
      </c>
      <c r="R2069" s="5">
        <f t="shared" si="450"/>
        <v>7.5013491635186183E-2</v>
      </c>
      <c r="S2069" s="6">
        <f t="shared" si="451"/>
        <v>256610.90124123043</v>
      </c>
      <c r="T2069" s="4">
        <f t="shared" si="452"/>
        <v>3.420863309352518</v>
      </c>
      <c r="U2069" s="1" t="str">
        <f t="shared" si="453"/>
        <v>Normal</v>
      </c>
      <c r="V2069" s="1" t="str">
        <f t="shared" si="454"/>
        <v>Acquired</v>
      </c>
      <c r="W2069" s="1" t="str">
        <f t="shared" si="455"/>
        <v>$</v>
      </c>
      <c r="X2069" s="1" t="str">
        <f t="shared" si="456"/>
        <v>$278M</v>
      </c>
      <c r="Y2069" s="1" t="str">
        <f t="shared" si="457"/>
        <v>$951M</v>
      </c>
      <c r="Z2069" s="1" t="str">
        <f t="shared" si="458"/>
        <v>$0</v>
      </c>
      <c r="AA2069" s="1" t="str">
        <f t="shared" si="459"/>
        <v>$2,56,611</v>
      </c>
      <c r="AB2069" s="6">
        <f t="shared" si="460"/>
        <v>21384.241770102537</v>
      </c>
      <c r="AC2069" s="1" t="str">
        <f t="shared" si="461"/>
        <v>Large</v>
      </c>
    </row>
    <row r="2070" spans="1:29">
      <c r="A2070" s="1" t="s">
        <v>1293</v>
      </c>
      <c r="B2070" s="1">
        <v>2015</v>
      </c>
      <c r="C2070" s="1" t="s">
        <v>42</v>
      </c>
      <c r="D2070" s="1" t="s">
        <v>36</v>
      </c>
      <c r="E2070" s="1" t="s">
        <v>23</v>
      </c>
      <c r="F2070" s="1">
        <v>407</v>
      </c>
      <c r="G2070" s="1">
        <v>2752</v>
      </c>
      <c r="H2070" s="1">
        <v>543</v>
      </c>
      <c r="I2070" s="1">
        <v>34.159999999999997</v>
      </c>
      <c r="J2070" s="1">
        <v>8</v>
      </c>
      <c r="K2070" s="1" t="s">
        <v>19</v>
      </c>
      <c r="L2070" s="1" t="s">
        <v>19</v>
      </c>
      <c r="M2070" s="1">
        <v>81</v>
      </c>
      <c r="N2070" s="1" t="s">
        <v>25</v>
      </c>
      <c r="O2070" s="1">
        <v>1194087</v>
      </c>
      <c r="P2070" s="1">
        <f t="shared" si="462"/>
        <v>5</v>
      </c>
      <c r="Q2070" s="1">
        <f t="shared" si="449"/>
        <v>9</v>
      </c>
      <c r="R2070" s="5">
        <f t="shared" si="450"/>
        <v>0.14789244186046513</v>
      </c>
      <c r="S2070" s="6">
        <f t="shared" si="451"/>
        <v>197311.04651162791</v>
      </c>
      <c r="T2070" s="4">
        <f t="shared" si="452"/>
        <v>1.3341523341523343</v>
      </c>
      <c r="U2070" s="1" t="str">
        <f t="shared" si="453"/>
        <v>High Performer</v>
      </c>
      <c r="V2070" s="1" t="str">
        <f t="shared" si="454"/>
        <v>Still Private</v>
      </c>
      <c r="W2070" s="1" t="str">
        <f t="shared" si="455"/>
        <v>¥</v>
      </c>
      <c r="X2070" s="1" t="str">
        <f t="shared" si="456"/>
        <v>¥407M</v>
      </c>
      <c r="Y2070" s="1" t="str">
        <f t="shared" si="457"/>
        <v>¥543M</v>
      </c>
      <c r="Z2070" s="1" t="str">
        <f t="shared" si="458"/>
        <v>¥0</v>
      </c>
      <c r="AA2070" s="1" t="str">
        <f t="shared" si="459"/>
        <v>¥1,97,311</v>
      </c>
      <c r="AB2070" s="6">
        <f t="shared" si="460"/>
        <v>16442.587209302324</v>
      </c>
      <c r="AC2070" s="1" t="str">
        <f t="shared" si="461"/>
        <v>Large</v>
      </c>
    </row>
    <row r="2071" spans="1:29">
      <c r="A2071" s="1" t="s">
        <v>1636</v>
      </c>
      <c r="B2071" s="1">
        <v>2015</v>
      </c>
      <c r="C2071" s="1" t="s">
        <v>45</v>
      </c>
      <c r="D2071" s="1" t="s">
        <v>95</v>
      </c>
      <c r="E2071" s="1" t="s">
        <v>37</v>
      </c>
      <c r="F2071" s="1">
        <v>276</v>
      </c>
      <c r="G2071" s="1">
        <v>2301</v>
      </c>
      <c r="H2071" s="1">
        <v>134</v>
      </c>
      <c r="I2071" s="1">
        <v>5.51</v>
      </c>
      <c r="J2071" s="1">
        <v>2</v>
      </c>
      <c r="K2071" s="1" t="s">
        <v>24</v>
      </c>
      <c r="L2071" s="1" t="s">
        <v>24</v>
      </c>
      <c r="M2071" s="1">
        <v>54</v>
      </c>
      <c r="N2071" s="1" t="s">
        <v>33</v>
      </c>
      <c r="O2071" s="1">
        <v>1094530</v>
      </c>
      <c r="P2071" s="1">
        <f t="shared" si="462"/>
        <v>4</v>
      </c>
      <c r="Q2071" s="1">
        <f t="shared" si="449"/>
        <v>9</v>
      </c>
      <c r="R2071" s="5">
        <f t="shared" si="450"/>
        <v>0.11994784876140809</v>
      </c>
      <c r="S2071" s="6">
        <f t="shared" si="451"/>
        <v>58235.549760973488</v>
      </c>
      <c r="T2071" s="4">
        <f t="shared" si="452"/>
        <v>0.48550724637681159</v>
      </c>
      <c r="U2071" s="1" t="str">
        <f t="shared" si="453"/>
        <v>Normal</v>
      </c>
      <c r="V2071" s="1" t="str">
        <f t="shared" si="454"/>
        <v>Acquired</v>
      </c>
      <c r="W2071" s="1" t="str">
        <f t="shared" si="455"/>
        <v>A$</v>
      </c>
      <c r="X2071" s="1" t="str">
        <f t="shared" si="456"/>
        <v>A$276M</v>
      </c>
      <c r="Y2071" s="1" t="str">
        <f t="shared" si="457"/>
        <v>A$134M</v>
      </c>
      <c r="Z2071" s="1" t="str">
        <f t="shared" si="458"/>
        <v>A$0</v>
      </c>
      <c r="AA2071" s="1" t="str">
        <f t="shared" si="459"/>
        <v>A$58,236</v>
      </c>
      <c r="AB2071" s="6">
        <f t="shared" si="460"/>
        <v>4852.9624800811243</v>
      </c>
      <c r="AC2071" s="1" t="str">
        <f t="shared" si="461"/>
        <v>Large</v>
      </c>
    </row>
    <row r="2072" spans="1:29">
      <c r="A2072" s="1" t="s">
        <v>3613</v>
      </c>
      <c r="B2072" s="1">
        <v>2015</v>
      </c>
      <c r="C2072" s="1" t="s">
        <v>31</v>
      </c>
      <c r="D2072" s="1" t="s">
        <v>51</v>
      </c>
      <c r="E2072" s="1" t="s">
        <v>37</v>
      </c>
      <c r="F2072" s="1">
        <v>388</v>
      </c>
      <c r="G2072" s="1">
        <v>1441</v>
      </c>
      <c r="H2072" s="1">
        <v>735</v>
      </c>
      <c r="I2072" s="1">
        <v>6.85</v>
      </c>
      <c r="J2072" s="1">
        <v>5</v>
      </c>
      <c r="K2072" s="1" t="s">
        <v>19</v>
      </c>
      <c r="L2072" s="1" t="s">
        <v>24</v>
      </c>
      <c r="M2072" s="1">
        <v>21</v>
      </c>
      <c r="N2072" s="1" t="s">
        <v>49</v>
      </c>
      <c r="O2072" s="1">
        <v>1034091</v>
      </c>
      <c r="P2072" s="1">
        <f t="shared" si="462"/>
        <v>4</v>
      </c>
      <c r="Q2072" s="1">
        <f t="shared" si="449"/>
        <v>9</v>
      </c>
      <c r="R2072" s="5">
        <f t="shared" si="450"/>
        <v>0.26925746009715473</v>
      </c>
      <c r="S2072" s="6">
        <f t="shared" si="451"/>
        <v>510062.45662734215</v>
      </c>
      <c r="T2072" s="4">
        <f t="shared" si="452"/>
        <v>1.8943298969072164</v>
      </c>
      <c r="U2072" s="1" t="str">
        <f t="shared" si="453"/>
        <v>Normal</v>
      </c>
      <c r="V2072" s="1" t="str">
        <f t="shared" si="454"/>
        <v>IPO</v>
      </c>
      <c r="W2072" s="1" t="str">
        <f t="shared" si="455"/>
        <v>€</v>
      </c>
      <c r="X2072" s="1" t="str">
        <f t="shared" si="456"/>
        <v>€388M</v>
      </c>
      <c r="Y2072" s="1" t="str">
        <f t="shared" si="457"/>
        <v>€735M</v>
      </c>
      <c r="Z2072" s="1" t="str">
        <f t="shared" si="458"/>
        <v>€0</v>
      </c>
      <c r="AA2072" s="1" t="str">
        <f t="shared" si="459"/>
        <v>€5,10,062</v>
      </c>
      <c r="AB2072" s="6">
        <f t="shared" si="460"/>
        <v>42505.204718945177</v>
      </c>
      <c r="AC2072" s="1" t="str">
        <f t="shared" si="461"/>
        <v>Large</v>
      </c>
    </row>
    <row r="2073" spans="1:29">
      <c r="A2073" s="1" t="s">
        <v>3929</v>
      </c>
      <c r="B2073" s="1">
        <v>2015</v>
      </c>
      <c r="C2073" s="1" t="s">
        <v>53</v>
      </c>
      <c r="D2073" s="1" t="s">
        <v>46</v>
      </c>
      <c r="E2073" s="1" t="s">
        <v>23</v>
      </c>
      <c r="F2073" s="1">
        <v>474</v>
      </c>
      <c r="G2073" s="1">
        <v>1444</v>
      </c>
      <c r="H2073" s="1">
        <v>766</v>
      </c>
      <c r="I2073" s="1">
        <v>26.81</v>
      </c>
      <c r="J2073" s="1">
        <v>8</v>
      </c>
      <c r="K2073" s="1" t="s">
        <v>19</v>
      </c>
      <c r="L2073" s="1" t="s">
        <v>19</v>
      </c>
      <c r="M2073" s="1">
        <v>78</v>
      </c>
      <c r="N2073" s="1" t="s">
        <v>25</v>
      </c>
      <c r="O2073" s="1">
        <v>1004496</v>
      </c>
      <c r="P2073" s="1">
        <f t="shared" si="462"/>
        <v>5</v>
      </c>
      <c r="Q2073" s="1">
        <f t="shared" si="449"/>
        <v>9</v>
      </c>
      <c r="R2073" s="5">
        <f t="shared" si="450"/>
        <v>0.32825484764542934</v>
      </c>
      <c r="S2073" s="6">
        <f t="shared" si="451"/>
        <v>530470.91412742378</v>
      </c>
      <c r="T2073" s="4">
        <f t="shared" si="452"/>
        <v>1.6160337552742616</v>
      </c>
      <c r="U2073" s="1" t="str">
        <f t="shared" si="453"/>
        <v>High Performer</v>
      </c>
      <c r="V2073" s="1" t="str">
        <f t="shared" si="454"/>
        <v>Still Private</v>
      </c>
      <c r="W2073" s="1">
        <f t="shared" si="455"/>
        <v>0</v>
      </c>
      <c r="X2073" s="1" t="str">
        <f t="shared" si="456"/>
        <v>0474M</v>
      </c>
      <c r="Y2073" s="1" t="str">
        <f t="shared" si="457"/>
        <v>0766M</v>
      </c>
      <c r="Z2073" s="1" t="str">
        <f t="shared" si="458"/>
        <v>00</v>
      </c>
      <c r="AA2073" s="1" t="str">
        <f t="shared" si="459"/>
        <v>05,30,471</v>
      </c>
      <c r="AB2073" s="6">
        <f t="shared" si="460"/>
        <v>44205.909510618651</v>
      </c>
      <c r="AC2073" s="1" t="str">
        <f t="shared" si="461"/>
        <v>Large</v>
      </c>
    </row>
    <row r="2074" spans="1:29">
      <c r="A2074" s="1" t="s">
        <v>727</v>
      </c>
      <c r="B2074" s="1">
        <v>2015</v>
      </c>
      <c r="C2074" s="1" t="s">
        <v>22</v>
      </c>
      <c r="D2074" s="1" t="s">
        <v>102</v>
      </c>
      <c r="E2074" s="1" t="s">
        <v>18</v>
      </c>
      <c r="F2074" s="1">
        <v>231</v>
      </c>
      <c r="G2074" s="1">
        <v>4812</v>
      </c>
      <c r="H2074" s="1">
        <v>355</v>
      </c>
      <c r="I2074" s="1">
        <v>9.35</v>
      </c>
      <c r="J2074" s="1">
        <v>2</v>
      </c>
      <c r="K2074" s="1" t="s">
        <v>19</v>
      </c>
      <c r="L2074" s="1" t="s">
        <v>19</v>
      </c>
      <c r="M2074" s="1">
        <v>11</v>
      </c>
      <c r="N2074" s="1" t="s">
        <v>33</v>
      </c>
      <c r="O2074" s="1">
        <v>969828</v>
      </c>
      <c r="P2074" s="1">
        <f t="shared" si="462"/>
        <v>2</v>
      </c>
      <c r="Q2074" s="1">
        <f t="shared" si="449"/>
        <v>9</v>
      </c>
      <c r="R2074" s="5">
        <f t="shared" si="450"/>
        <v>4.8004987531172071E-2</v>
      </c>
      <c r="S2074" s="6">
        <f t="shared" si="451"/>
        <v>73773.898586866169</v>
      </c>
      <c r="T2074" s="4">
        <f t="shared" si="452"/>
        <v>1.5367965367965368</v>
      </c>
      <c r="U2074" s="1" t="str">
        <f t="shared" si="453"/>
        <v>Normal</v>
      </c>
      <c r="V2074" s="1" t="str">
        <f t="shared" si="454"/>
        <v>Still Private</v>
      </c>
      <c r="W2074" s="1" t="str">
        <f t="shared" si="455"/>
        <v>£</v>
      </c>
      <c r="X2074" s="1" t="str">
        <f t="shared" si="456"/>
        <v>£231M</v>
      </c>
      <c r="Y2074" s="1" t="str">
        <f t="shared" si="457"/>
        <v>£355M</v>
      </c>
      <c r="Z2074" s="1" t="str">
        <f t="shared" si="458"/>
        <v>£0</v>
      </c>
      <c r="AA2074" s="1" t="str">
        <f t="shared" si="459"/>
        <v>£73,774</v>
      </c>
      <c r="AB2074" s="6">
        <f t="shared" si="460"/>
        <v>6147.8248822388477</v>
      </c>
      <c r="AC2074" s="1" t="str">
        <f t="shared" si="461"/>
        <v>Large</v>
      </c>
    </row>
    <row r="2075" spans="1:29">
      <c r="A2075" s="1" t="s">
        <v>2673</v>
      </c>
      <c r="B2075" s="1">
        <v>2015</v>
      </c>
      <c r="C2075" s="1" t="s">
        <v>35</v>
      </c>
      <c r="D2075" s="1" t="s">
        <v>95</v>
      </c>
      <c r="E2075" s="1" t="s">
        <v>37</v>
      </c>
      <c r="F2075" s="1">
        <v>481</v>
      </c>
      <c r="G2075" s="1">
        <v>517</v>
      </c>
      <c r="H2075" s="1">
        <v>865</v>
      </c>
      <c r="I2075" s="1">
        <v>28.45</v>
      </c>
      <c r="J2075" s="1">
        <v>6</v>
      </c>
      <c r="K2075" s="1" t="s">
        <v>24</v>
      </c>
      <c r="L2075" s="1" t="s">
        <v>19</v>
      </c>
      <c r="M2075" s="1">
        <v>77</v>
      </c>
      <c r="N2075" s="1" t="s">
        <v>49</v>
      </c>
      <c r="O2075" s="1">
        <v>934585</v>
      </c>
      <c r="P2075" s="1">
        <f t="shared" si="462"/>
        <v>4</v>
      </c>
      <c r="Q2075" s="1">
        <f t="shared" si="449"/>
        <v>9</v>
      </c>
      <c r="R2075" s="5">
        <f t="shared" si="450"/>
        <v>0.93036750483558994</v>
      </c>
      <c r="S2075" s="6">
        <f t="shared" si="451"/>
        <v>1673114.1199226305</v>
      </c>
      <c r="T2075" s="4">
        <f t="shared" si="452"/>
        <v>1.7983367983367984</v>
      </c>
      <c r="U2075" s="1" t="str">
        <f t="shared" si="453"/>
        <v>Normal</v>
      </c>
      <c r="V2075" s="1" t="str">
        <f t="shared" si="454"/>
        <v>Acquired</v>
      </c>
      <c r="W2075" s="1" t="str">
        <f t="shared" si="455"/>
        <v>¥</v>
      </c>
      <c r="X2075" s="1" t="str">
        <f t="shared" si="456"/>
        <v>¥481M</v>
      </c>
      <c r="Y2075" s="1" t="str">
        <f t="shared" si="457"/>
        <v>¥865M</v>
      </c>
      <c r="Z2075" s="1" t="str">
        <f t="shared" si="458"/>
        <v>¥1</v>
      </c>
      <c r="AA2075" s="1" t="str">
        <f t="shared" si="459"/>
        <v>¥16,73,114</v>
      </c>
      <c r="AB2075" s="6">
        <f t="shared" si="460"/>
        <v>139426.17666021921</v>
      </c>
      <c r="AC2075" s="1" t="str">
        <f t="shared" si="461"/>
        <v>Large</v>
      </c>
    </row>
    <row r="2076" spans="1:29">
      <c r="A2076" s="1" t="s">
        <v>2227</v>
      </c>
      <c r="B2076" s="1">
        <v>2015</v>
      </c>
      <c r="C2076" s="1" t="s">
        <v>31</v>
      </c>
      <c r="D2076" s="1" t="s">
        <v>48</v>
      </c>
      <c r="E2076" s="1" t="s">
        <v>37</v>
      </c>
      <c r="F2076" s="1">
        <v>314</v>
      </c>
      <c r="G2076" s="1">
        <v>1764</v>
      </c>
      <c r="H2076" s="1">
        <v>857</v>
      </c>
      <c r="I2076" s="1">
        <v>48.31</v>
      </c>
      <c r="J2076" s="1">
        <v>6</v>
      </c>
      <c r="K2076" s="1" t="s">
        <v>24</v>
      </c>
      <c r="L2076" s="1" t="s">
        <v>24</v>
      </c>
      <c r="M2076" s="1">
        <v>46</v>
      </c>
      <c r="N2076" s="1" t="s">
        <v>25</v>
      </c>
      <c r="O2076" s="1">
        <v>901615</v>
      </c>
      <c r="P2076" s="1">
        <f t="shared" si="462"/>
        <v>4</v>
      </c>
      <c r="Q2076" s="1">
        <f t="shared" si="449"/>
        <v>9</v>
      </c>
      <c r="R2076" s="5">
        <f t="shared" si="450"/>
        <v>0.17800453514739228</v>
      </c>
      <c r="S2076" s="6">
        <f t="shared" si="451"/>
        <v>485827.66439909296</v>
      </c>
      <c r="T2076" s="4">
        <f t="shared" si="452"/>
        <v>2.7292993630573248</v>
      </c>
      <c r="U2076" s="1" t="str">
        <f t="shared" si="453"/>
        <v>Normal</v>
      </c>
      <c r="V2076" s="1" t="str">
        <f t="shared" si="454"/>
        <v>Acquired</v>
      </c>
      <c r="W2076" s="1" t="str">
        <f t="shared" si="455"/>
        <v>€</v>
      </c>
      <c r="X2076" s="1" t="str">
        <f t="shared" si="456"/>
        <v>€314M</v>
      </c>
      <c r="Y2076" s="1" t="str">
        <f t="shared" si="457"/>
        <v>€857M</v>
      </c>
      <c r="Z2076" s="1" t="str">
        <f t="shared" si="458"/>
        <v>€0</v>
      </c>
      <c r="AA2076" s="1" t="str">
        <f t="shared" si="459"/>
        <v>€4,85,828</v>
      </c>
      <c r="AB2076" s="6">
        <f t="shared" si="460"/>
        <v>40485.638699924413</v>
      </c>
      <c r="AC2076" s="1" t="str">
        <f t="shared" si="461"/>
        <v>Large</v>
      </c>
    </row>
    <row r="2077" spans="1:29">
      <c r="A2077" s="1" t="s">
        <v>4547</v>
      </c>
      <c r="B2077" s="1">
        <v>2015</v>
      </c>
      <c r="C2077" s="1" t="s">
        <v>16</v>
      </c>
      <c r="D2077" s="1" t="s">
        <v>46</v>
      </c>
      <c r="E2077" s="1" t="s">
        <v>37</v>
      </c>
      <c r="F2077" s="1">
        <v>331</v>
      </c>
      <c r="G2077" s="1">
        <v>504</v>
      </c>
      <c r="H2077" s="1">
        <v>752</v>
      </c>
      <c r="I2077" s="1">
        <v>23.66</v>
      </c>
      <c r="J2077" s="1">
        <v>4</v>
      </c>
      <c r="K2077" s="1" t="s">
        <v>19</v>
      </c>
      <c r="L2077" s="1" t="s">
        <v>19</v>
      </c>
      <c r="M2077" s="1">
        <v>45</v>
      </c>
      <c r="N2077" s="1" t="s">
        <v>20</v>
      </c>
      <c r="O2077" s="1">
        <v>771529</v>
      </c>
      <c r="P2077" s="1">
        <f t="shared" si="462"/>
        <v>4</v>
      </c>
      <c r="Q2077" s="1">
        <f t="shared" si="449"/>
        <v>9</v>
      </c>
      <c r="R2077" s="5">
        <f t="shared" si="450"/>
        <v>0.65674603174603174</v>
      </c>
      <c r="S2077" s="6">
        <f t="shared" si="451"/>
        <v>1492063.4920634921</v>
      </c>
      <c r="T2077" s="4">
        <f t="shared" si="452"/>
        <v>2.2719033232628401</v>
      </c>
      <c r="U2077" s="1" t="str">
        <f t="shared" si="453"/>
        <v>Normal</v>
      </c>
      <c r="V2077" s="1" t="str">
        <f t="shared" si="454"/>
        <v>Still Private</v>
      </c>
      <c r="W2077" s="1" t="str">
        <f t="shared" si="455"/>
        <v>$</v>
      </c>
      <c r="X2077" s="1" t="str">
        <f t="shared" si="456"/>
        <v>$331M</v>
      </c>
      <c r="Y2077" s="1" t="str">
        <f t="shared" si="457"/>
        <v>$752M</v>
      </c>
      <c r="Z2077" s="1" t="str">
        <f t="shared" si="458"/>
        <v>$1</v>
      </c>
      <c r="AA2077" s="1" t="str">
        <f t="shared" si="459"/>
        <v>$14,92,063</v>
      </c>
      <c r="AB2077" s="6">
        <f t="shared" si="460"/>
        <v>124338.62433862434</v>
      </c>
      <c r="AC2077" s="1" t="str">
        <f t="shared" si="461"/>
        <v>Large</v>
      </c>
    </row>
    <row r="2078" spans="1:29">
      <c r="A2078" s="1" t="s">
        <v>1398</v>
      </c>
      <c r="B2078" s="1">
        <v>2015</v>
      </c>
      <c r="C2078" s="1" t="s">
        <v>22</v>
      </c>
      <c r="D2078" s="1" t="s">
        <v>36</v>
      </c>
      <c r="E2078" s="1" t="s">
        <v>40</v>
      </c>
      <c r="F2078" s="1">
        <v>325</v>
      </c>
      <c r="G2078" s="1">
        <v>1379</v>
      </c>
      <c r="H2078" s="1">
        <v>309</v>
      </c>
      <c r="I2078" s="1">
        <v>12.52</v>
      </c>
      <c r="J2078" s="1">
        <v>5</v>
      </c>
      <c r="K2078" s="1" t="s">
        <v>19</v>
      </c>
      <c r="L2078" s="1" t="s">
        <v>19</v>
      </c>
      <c r="M2078" s="1">
        <v>59</v>
      </c>
      <c r="N2078" s="1" t="s">
        <v>25</v>
      </c>
      <c r="O2078" s="1">
        <v>759107</v>
      </c>
      <c r="P2078" s="1">
        <f t="shared" si="462"/>
        <v>3</v>
      </c>
      <c r="Q2078" s="1">
        <f t="shared" si="449"/>
        <v>9</v>
      </c>
      <c r="R2078" s="5">
        <f t="shared" si="450"/>
        <v>0.23567802755620015</v>
      </c>
      <c r="S2078" s="6">
        <f t="shared" si="451"/>
        <v>224075.416968818</v>
      </c>
      <c r="T2078" s="4">
        <f t="shared" si="452"/>
        <v>0.95076923076923081</v>
      </c>
      <c r="U2078" s="1" t="str">
        <f t="shared" si="453"/>
        <v>Normal</v>
      </c>
      <c r="V2078" s="1" t="str">
        <f t="shared" si="454"/>
        <v>Still Private</v>
      </c>
      <c r="W2078" s="1" t="str">
        <f t="shared" si="455"/>
        <v>£</v>
      </c>
      <c r="X2078" s="1" t="str">
        <f t="shared" si="456"/>
        <v>£325M</v>
      </c>
      <c r="Y2078" s="1" t="str">
        <f t="shared" si="457"/>
        <v>£309M</v>
      </c>
      <c r="Z2078" s="1" t="str">
        <f t="shared" si="458"/>
        <v>£0</v>
      </c>
      <c r="AA2078" s="1" t="str">
        <f t="shared" si="459"/>
        <v>£2,24,075</v>
      </c>
      <c r="AB2078" s="6">
        <f t="shared" si="460"/>
        <v>18672.951414068164</v>
      </c>
      <c r="AC2078" s="1" t="str">
        <f t="shared" si="461"/>
        <v>Large</v>
      </c>
    </row>
    <row r="2079" spans="1:29">
      <c r="A2079" s="1" t="s">
        <v>278</v>
      </c>
      <c r="B2079" s="1">
        <v>2015</v>
      </c>
      <c r="C2079" s="1" t="s">
        <v>45</v>
      </c>
      <c r="D2079" s="1" t="s">
        <v>32</v>
      </c>
      <c r="E2079" s="1" t="s">
        <v>23</v>
      </c>
      <c r="F2079" s="1">
        <v>424</v>
      </c>
      <c r="G2079" s="1">
        <v>3254</v>
      </c>
      <c r="H2079" s="1">
        <v>282</v>
      </c>
      <c r="I2079" s="1">
        <v>37.229999999999997</v>
      </c>
      <c r="J2079" s="1">
        <v>5</v>
      </c>
      <c r="K2079" s="1" t="s">
        <v>24</v>
      </c>
      <c r="L2079" s="1" t="s">
        <v>19</v>
      </c>
      <c r="M2079" s="1">
        <v>54</v>
      </c>
      <c r="N2079" s="1" t="s">
        <v>20</v>
      </c>
      <c r="O2079" s="1">
        <v>665782</v>
      </c>
      <c r="P2079" s="1">
        <f t="shared" si="462"/>
        <v>5</v>
      </c>
      <c r="Q2079" s="1">
        <f t="shared" si="449"/>
        <v>9</v>
      </c>
      <c r="R2079" s="5">
        <f t="shared" si="450"/>
        <v>0.13030116779348494</v>
      </c>
      <c r="S2079" s="6">
        <f t="shared" si="451"/>
        <v>86662.569145666872</v>
      </c>
      <c r="T2079" s="4">
        <f t="shared" si="452"/>
        <v>0.66509433962264153</v>
      </c>
      <c r="U2079" s="1" t="str">
        <f t="shared" si="453"/>
        <v>Normal</v>
      </c>
      <c r="V2079" s="1" t="str">
        <f t="shared" si="454"/>
        <v>Acquired</v>
      </c>
      <c r="W2079" s="1" t="str">
        <f t="shared" si="455"/>
        <v>A$</v>
      </c>
      <c r="X2079" s="1" t="str">
        <f t="shared" si="456"/>
        <v>A$424M</v>
      </c>
      <c r="Y2079" s="1" t="str">
        <f t="shared" si="457"/>
        <v>A$282M</v>
      </c>
      <c r="Z2079" s="1" t="str">
        <f t="shared" si="458"/>
        <v>A$0</v>
      </c>
      <c r="AA2079" s="1" t="str">
        <f t="shared" si="459"/>
        <v>A$86,663</v>
      </c>
      <c r="AB2079" s="6">
        <f t="shared" si="460"/>
        <v>7221.880762138906</v>
      </c>
      <c r="AC2079" s="1" t="str">
        <f t="shared" si="461"/>
        <v>Large</v>
      </c>
    </row>
    <row r="2080" spans="1:29">
      <c r="A2080" s="1" t="s">
        <v>691</v>
      </c>
      <c r="B2080" s="1">
        <v>2015</v>
      </c>
      <c r="C2080" s="1" t="s">
        <v>53</v>
      </c>
      <c r="D2080" s="1" t="s">
        <v>32</v>
      </c>
      <c r="E2080" s="1" t="s">
        <v>28</v>
      </c>
      <c r="F2080" s="1">
        <v>302</v>
      </c>
      <c r="G2080" s="1">
        <v>1857</v>
      </c>
      <c r="H2080" s="1">
        <v>474</v>
      </c>
      <c r="I2080" s="1">
        <v>44.54</v>
      </c>
      <c r="J2080" s="1">
        <v>7</v>
      </c>
      <c r="K2080" s="1" t="s">
        <v>19</v>
      </c>
      <c r="L2080" s="1" t="s">
        <v>24</v>
      </c>
      <c r="M2080" s="1">
        <v>60</v>
      </c>
      <c r="N2080" s="1" t="s">
        <v>33</v>
      </c>
      <c r="O2080" s="1">
        <v>619344</v>
      </c>
      <c r="P2080" s="1">
        <f t="shared" si="462"/>
        <v>1</v>
      </c>
      <c r="Q2080" s="1">
        <f t="shared" si="449"/>
        <v>9</v>
      </c>
      <c r="R2080" s="5">
        <f t="shared" si="450"/>
        <v>0.16262789445341949</v>
      </c>
      <c r="S2080" s="6">
        <f t="shared" si="451"/>
        <v>255250.40387722134</v>
      </c>
      <c r="T2080" s="4">
        <f t="shared" si="452"/>
        <v>1.5695364238410596</v>
      </c>
      <c r="U2080" s="1" t="str">
        <f t="shared" si="453"/>
        <v>Normal</v>
      </c>
      <c r="V2080" s="1" t="str">
        <f t="shared" si="454"/>
        <v>IPO</v>
      </c>
      <c r="W2080" s="1">
        <f t="shared" si="455"/>
        <v>0</v>
      </c>
      <c r="X2080" s="1" t="str">
        <f t="shared" si="456"/>
        <v>0302M</v>
      </c>
      <c r="Y2080" s="1" t="str">
        <f t="shared" si="457"/>
        <v>0474M</v>
      </c>
      <c r="Z2080" s="1" t="str">
        <f t="shared" si="458"/>
        <v>00</v>
      </c>
      <c r="AA2080" s="1" t="str">
        <f t="shared" si="459"/>
        <v>02,55,250</v>
      </c>
      <c r="AB2080" s="6">
        <f t="shared" si="460"/>
        <v>21270.866989768445</v>
      </c>
      <c r="AC2080" s="1" t="str">
        <f t="shared" si="461"/>
        <v>Large</v>
      </c>
    </row>
    <row r="2081" spans="1:29">
      <c r="A2081" s="1" t="s">
        <v>376</v>
      </c>
      <c r="B2081" s="1">
        <v>2015</v>
      </c>
      <c r="C2081" s="1" t="s">
        <v>73</v>
      </c>
      <c r="D2081" s="1" t="s">
        <v>95</v>
      </c>
      <c r="E2081" s="1" t="s">
        <v>23</v>
      </c>
      <c r="F2081" s="1">
        <v>481</v>
      </c>
      <c r="G2081" s="1">
        <v>285</v>
      </c>
      <c r="H2081" s="1">
        <v>837</v>
      </c>
      <c r="I2081" s="1">
        <v>30.5</v>
      </c>
      <c r="J2081" s="1">
        <v>2</v>
      </c>
      <c r="K2081" s="1" t="s">
        <v>19</v>
      </c>
      <c r="L2081" s="1" t="s">
        <v>24</v>
      </c>
      <c r="M2081" s="1">
        <v>49</v>
      </c>
      <c r="N2081" s="1" t="s">
        <v>33</v>
      </c>
      <c r="O2081" s="1">
        <v>583856</v>
      </c>
      <c r="P2081" s="1">
        <f t="shared" si="462"/>
        <v>5</v>
      </c>
      <c r="Q2081" s="1">
        <f t="shared" si="449"/>
        <v>9</v>
      </c>
      <c r="R2081" s="5">
        <f t="shared" si="450"/>
        <v>1.687719298245614</v>
      </c>
      <c r="S2081" s="6">
        <f t="shared" si="451"/>
        <v>2936842.1052631577</v>
      </c>
      <c r="T2081" s="4">
        <f t="shared" si="452"/>
        <v>1.7401247401247402</v>
      </c>
      <c r="U2081" s="1" t="str">
        <f t="shared" si="453"/>
        <v>Normal</v>
      </c>
      <c r="V2081" s="1" t="str">
        <f t="shared" si="454"/>
        <v>IPO</v>
      </c>
      <c r="W2081" s="1" t="str">
        <f t="shared" si="455"/>
        <v>€</v>
      </c>
      <c r="X2081" s="1" t="str">
        <f t="shared" si="456"/>
        <v>€481M</v>
      </c>
      <c r="Y2081" s="1" t="str">
        <f t="shared" si="457"/>
        <v>€837M</v>
      </c>
      <c r="Z2081" s="1" t="str">
        <f t="shared" si="458"/>
        <v>€2</v>
      </c>
      <c r="AA2081" s="1" t="str">
        <f t="shared" si="459"/>
        <v>€29,36,842</v>
      </c>
      <c r="AB2081" s="6">
        <f t="shared" si="460"/>
        <v>244736.84210526315</v>
      </c>
      <c r="AC2081" s="1" t="str">
        <f t="shared" si="461"/>
        <v>Large</v>
      </c>
    </row>
    <row r="2082" spans="1:29">
      <c r="A2082" s="1" t="s">
        <v>827</v>
      </c>
      <c r="B2082" s="1">
        <v>2015</v>
      </c>
      <c r="C2082" s="1" t="s">
        <v>27</v>
      </c>
      <c r="D2082" s="1" t="s">
        <v>46</v>
      </c>
      <c r="E2082" s="1" t="s">
        <v>37</v>
      </c>
      <c r="F2082" s="1">
        <v>306</v>
      </c>
      <c r="G2082" s="1">
        <v>3819</v>
      </c>
      <c r="H2082" s="1">
        <v>350</v>
      </c>
      <c r="I2082" s="1">
        <v>27.71</v>
      </c>
      <c r="J2082" s="1">
        <v>4</v>
      </c>
      <c r="K2082" s="1" t="s">
        <v>19</v>
      </c>
      <c r="L2082" s="1" t="s">
        <v>24</v>
      </c>
      <c r="M2082" s="1">
        <v>41</v>
      </c>
      <c r="N2082" s="1" t="s">
        <v>33</v>
      </c>
      <c r="O2082" s="1">
        <v>580465</v>
      </c>
      <c r="P2082" s="1">
        <f t="shared" si="462"/>
        <v>4</v>
      </c>
      <c r="Q2082" s="1">
        <f t="shared" si="449"/>
        <v>9</v>
      </c>
      <c r="R2082" s="5">
        <f t="shared" si="450"/>
        <v>8.012568735271014E-2</v>
      </c>
      <c r="S2082" s="6">
        <f t="shared" si="451"/>
        <v>91647.028017805715</v>
      </c>
      <c r="T2082" s="4">
        <f t="shared" si="452"/>
        <v>1.1437908496732025</v>
      </c>
      <c r="U2082" s="1" t="str">
        <f t="shared" si="453"/>
        <v>Normal</v>
      </c>
      <c r="V2082" s="1" t="str">
        <f t="shared" si="454"/>
        <v>IPO</v>
      </c>
      <c r="W2082" s="1" t="str">
        <f t="shared" si="455"/>
        <v>$</v>
      </c>
      <c r="X2082" s="1" t="str">
        <f t="shared" si="456"/>
        <v>$306M</v>
      </c>
      <c r="Y2082" s="1" t="str">
        <f t="shared" si="457"/>
        <v>$350M</v>
      </c>
      <c r="Z2082" s="1" t="str">
        <f t="shared" si="458"/>
        <v>$0</v>
      </c>
      <c r="AA2082" s="1" t="str">
        <f t="shared" si="459"/>
        <v>$91,647</v>
      </c>
      <c r="AB2082" s="6">
        <f t="shared" si="460"/>
        <v>7637.2523348171426</v>
      </c>
      <c r="AC2082" s="1" t="str">
        <f t="shared" si="461"/>
        <v>Large</v>
      </c>
    </row>
    <row r="2083" spans="1:29">
      <c r="A2083" s="1" t="s">
        <v>3349</v>
      </c>
      <c r="B2083" s="1">
        <v>2015</v>
      </c>
      <c r="C2083" s="1" t="s">
        <v>45</v>
      </c>
      <c r="D2083" s="1" t="s">
        <v>39</v>
      </c>
      <c r="E2083" s="1" t="s">
        <v>28</v>
      </c>
      <c r="F2083" s="1">
        <v>459</v>
      </c>
      <c r="G2083" s="1">
        <v>3809</v>
      </c>
      <c r="H2083" s="1">
        <v>611</v>
      </c>
      <c r="I2083" s="1">
        <v>9.4499999999999993</v>
      </c>
      <c r="J2083" s="1">
        <v>9</v>
      </c>
      <c r="K2083" s="1" t="s">
        <v>19</v>
      </c>
      <c r="L2083" s="1" t="s">
        <v>19</v>
      </c>
      <c r="M2083" s="1">
        <v>30</v>
      </c>
      <c r="N2083" s="1" t="s">
        <v>25</v>
      </c>
      <c r="O2083" s="1">
        <v>540624</v>
      </c>
      <c r="P2083" s="1">
        <f t="shared" si="462"/>
        <v>1</v>
      </c>
      <c r="Q2083" s="1">
        <f t="shared" si="449"/>
        <v>9</v>
      </c>
      <c r="R2083" s="5">
        <f t="shared" si="450"/>
        <v>0.12050406930953006</v>
      </c>
      <c r="S2083" s="6">
        <f t="shared" si="451"/>
        <v>160409.55631399318</v>
      </c>
      <c r="T2083" s="4">
        <f t="shared" si="452"/>
        <v>1.3311546840958606</v>
      </c>
      <c r="U2083" s="1" t="str">
        <f t="shared" si="453"/>
        <v>High Performer</v>
      </c>
      <c r="V2083" s="1" t="str">
        <f t="shared" si="454"/>
        <v>Still Private</v>
      </c>
      <c r="W2083" s="1" t="str">
        <f t="shared" si="455"/>
        <v>A$</v>
      </c>
      <c r="X2083" s="1" t="str">
        <f t="shared" si="456"/>
        <v>A$459M</v>
      </c>
      <c r="Y2083" s="1" t="str">
        <f t="shared" si="457"/>
        <v>A$611M</v>
      </c>
      <c r="Z2083" s="1" t="str">
        <f t="shared" si="458"/>
        <v>A$0</v>
      </c>
      <c r="AA2083" s="1" t="str">
        <f t="shared" si="459"/>
        <v>A$1,60,410</v>
      </c>
      <c r="AB2083" s="6">
        <f t="shared" si="460"/>
        <v>13367.463026166099</v>
      </c>
      <c r="AC2083" s="1" t="str">
        <f t="shared" si="461"/>
        <v>Large</v>
      </c>
    </row>
    <row r="2084" spans="1:29">
      <c r="A2084" s="1" t="s">
        <v>92</v>
      </c>
      <c r="B2084" s="1">
        <v>2015</v>
      </c>
      <c r="C2084" s="1" t="s">
        <v>16</v>
      </c>
      <c r="D2084" s="1" t="s">
        <v>17</v>
      </c>
      <c r="E2084" s="1" t="s">
        <v>28</v>
      </c>
      <c r="F2084" s="1">
        <v>462</v>
      </c>
      <c r="G2084" s="1">
        <v>14</v>
      </c>
      <c r="H2084" s="1">
        <v>955</v>
      </c>
      <c r="I2084" s="1">
        <v>20.059999999999999</v>
      </c>
      <c r="J2084" s="1">
        <v>7</v>
      </c>
      <c r="K2084" s="1" t="s">
        <v>19</v>
      </c>
      <c r="L2084" s="1" t="s">
        <v>19</v>
      </c>
      <c r="M2084" s="1">
        <v>59</v>
      </c>
      <c r="N2084" s="1" t="s">
        <v>29</v>
      </c>
      <c r="O2084" s="1">
        <v>495267</v>
      </c>
      <c r="P2084" s="1">
        <f t="shared" si="462"/>
        <v>1</v>
      </c>
      <c r="Q2084" s="1">
        <f t="shared" si="449"/>
        <v>9</v>
      </c>
      <c r="R2084" s="5">
        <f t="shared" si="450"/>
        <v>33</v>
      </c>
      <c r="S2084" s="6">
        <f t="shared" si="451"/>
        <v>68214285.714285716</v>
      </c>
      <c r="T2084" s="4">
        <f t="shared" si="452"/>
        <v>2.0670995670995671</v>
      </c>
      <c r="U2084" s="1" t="str">
        <f t="shared" si="453"/>
        <v>Normal</v>
      </c>
      <c r="V2084" s="1" t="str">
        <f t="shared" si="454"/>
        <v>Still Private</v>
      </c>
      <c r="W2084" s="1" t="str">
        <f t="shared" si="455"/>
        <v>$</v>
      </c>
      <c r="X2084" s="1" t="str">
        <f t="shared" si="456"/>
        <v>$462M</v>
      </c>
      <c r="Y2084" s="1" t="str">
        <f t="shared" si="457"/>
        <v>$955M</v>
      </c>
      <c r="Z2084" s="1" t="str">
        <f t="shared" si="458"/>
        <v>$33</v>
      </c>
      <c r="AA2084" s="1" t="str">
        <f t="shared" si="459"/>
        <v>$6,82,14,286</v>
      </c>
      <c r="AB2084" s="6">
        <f t="shared" si="460"/>
        <v>5684523.8095238097</v>
      </c>
      <c r="AC2084" s="1" t="str">
        <f t="shared" si="461"/>
        <v>Large</v>
      </c>
    </row>
    <row r="2085" spans="1:29">
      <c r="A2085" s="1" t="s">
        <v>4822</v>
      </c>
      <c r="B2085" s="1">
        <v>2015</v>
      </c>
      <c r="C2085" s="1" t="s">
        <v>27</v>
      </c>
      <c r="D2085" s="1" t="s">
        <v>95</v>
      </c>
      <c r="E2085" s="1" t="s">
        <v>28</v>
      </c>
      <c r="F2085" s="1">
        <v>220</v>
      </c>
      <c r="G2085" s="1">
        <v>3597</v>
      </c>
      <c r="H2085" s="1">
        <v>76</v>
      </c>
      <c r="I2085" s="1">
        <v>8.9499999999999993</v>
      </c>
      <c r="J2085" s="1">
        <v>6</v>
      </c>
      <c r="K2085" s="1" t="s">
        <v>24</v>
      </c>
      <c r="L2085" s="1" t="s">
        <v>24</v>
      </c>
      <c r="M2085" s="1">
        <v>54</v>
      </c>
      <c r="N2085" s="1" t="s">
        <v>25</v>
      </c>
      <c r="O2085" s="1">
        <v>489474</v>
      </c>
      <c r="P2085" s="1">
        <f t="shared" si="462"/>
        <v>1</v>
      </c>
      <c r="Q2085" s="1">
        <f t="shared" si="449"/>
        <v>9</v>
      </c>
      <c r="R2085" s="5">
        <f t="shared" si="450"/>
        <v>6.1162079510703363E-2</v>
      </c>
      <c r="S2085" s="6">
        <f t="shared" si="451"/>
        <v>21128.7183764248</v>
      </c>
      <c r="T2085" s="4">
        <f t="shared" si="452"/>
        <v>0.34545454545454546</v>
      </c>
      <c r="U2085" s="1" t="str">
        <f t="shared" si="453"/>
        <v>Normal</v>
      </c>
      <c r="V2085" s="1" t="str">
        <f t="shared" si="454"/>
        <v>Acquired</v>
      </c>
      <c r="W2085" s="1" t="str">
        <f t="shared" si="455"/>
        <v>$</v>
      </c>
      <c r="X2085" s="1" t="str">
        <f t="shared" si="456"/>
        <v>$220M</v>
      </c>
      <c r="Y2085" s="1" t="str">
        <f t="shared" si="457"/>
        <v>$76M</v>
      </c>
      <c r="Z2085" s="1" t="str">
        <f t="shared" si="458"/>
        <v>$0</v>
      </c>
      <c r="AA2085" s="1" t="str">
        <f t="shared" si="459"/>
        <v>$21,129</v>
      </c>
      <c r="AB2085" s="6">
        <f t="shared" si="460"/>
        <v>1760.7265313687333</v>
      </c>
      <c r="AC2085" s="1" t="str">
        <f t="shared" si="461"/>
        <v>Large</v>
      </c>
    </row>
    <row r="2086" spans="1:29">
      <c r="A2086" s="1" t="s">
        <v>3122</v>
      </c>
      <c r="B2086" s="1">
        <v>2015</v>
      </c>
      <c r="C2086" s="1" t="s">
        <v>31</v>
      </c>
      <c r="D2086" s="1" t="s">
        <v>95</v>
      </c>
      <c r="E2086" s="1" t="s">
        <v>28</v>
      </c>
      <c r="F2086" s="1">
        <v>342</v>
      </c>
      <c r="G2086" s="1">
        <v>3754</v>
      </c>
      <c r="H2086" s="1">
        <v>988</v>
      </c>
      <c r="I2086" s="1">
        <v>25.87</v>
      </c>
      <c r="J2086" s="1">
        <v>6</v>
      </c>
      <c r="K2086" s="1" t="s">
        <v>24</v>
      </c>
      <c r="L2086" s="1" t="s">
        <v>24</v>
      </c>
      <c r="M2086" s="1">
        <v>26</v>
      </c>
      <c r="N2086" s="1" t="s">
        <v>25</v>
      </c>
      <c r="O2086" s="1">
        <v>484443</v>
      </c>
      <c r="P2086" s="1">
        <f t="shared" si="462"/>
        <v>1</v>
      </c>
      <c r="Q2086" s="1">
        <f t="shared" si="449"/>
        <v>9</v>
      </c>
      <c r="R2086" s="5">
        <f t="shared" si="450"/>
        <v>9.1102823654768253E-2</v>
      </c>
      <c r="S2086" s="6">
        <f t="shared" si="451"/>
        <v>263185.93500266381</v>
      </c>
      <c r="T2086" s="4">
        <f t="shared" si="452"/>
        <v>2.8888888888888888</v>
      </c>
      <c r="U2086" s="1" t="str">
        <f t="shared" si="453"/>
        <v>Normal</v>
      </c>
      <c r="V2086" s="1" t="str">
        <f t="shared" si="454"/>
        <v>Acquired</v>
      </c>
      <c r="W2086" s="1" t="str">
        <f t="shared" si="455"/>
        <v>€</v>
      </c>
      <c r="X2086" s="1" t="str">
        <f t="shared" si="456"/>
        <v>€342M</v>
      </c>
      <c r="Y2086" s="1" t="str">
        <f t="shared" si="457"/>
        <v>€988M</v>
      </c>
      <c r="Z2086" s="1" t="str">
        <f t="shared" si="458"/>
        <v>€0</v>
      </c>
      <c r="AA2086" s="1" t="str">
        <f t="shared" si="459"/>
        <v>€2,63,186</v>
      </c>
      <c r="AB2086" s="6">
        <f t="shared" si="460"/>
        <v>21932.161250221987</v>
      </c>
      <c r="AC2086" s="1" t="str">
        <f t="shared" si="461"/>
        <v>Large</v>
      </c>
    </row>
    <row r="2087" spans="1:29">
      <c r="A2087" s="1" t="s">
        <v>3567</v>
      </c>
      <c r="B2087" s="1">
        <v>2015</v>
      </c>
      <c r="C2087" s="1" t="s">
        <v>53</v>
      </c>
      <c r="D2087" s="1" t="s">
        <v>36</v>
      </c>
      <c r="E2087" s="1" t="s">
        <v>23</v>
      </c>
      <c r="F2087" s="1">
        <v>442</v>
      </c>
      <c r="G2087" s="1">
        <v>3148</v>
      </c>
      <c r="H2087" s="1">
        <v>24</v>
      </c>
      <c r="I2087" s="1">
        <v>28.25</v>
      </c>
      <c r="J2087" s="1">
        <v>1</v>
      </c>
      <c r="K2087" s="1" t="s">
        <v>24</v>
      </c>
      <c r="L2087" s="1" t="s">
        <v>24</v>
      </c>
      <c r="M2087" s="1">
        <v>52</v>
      </c>
      <c r="N2087" s="1" t="s">
        <v>20</v>
      </c>
      <c r="O2087" s="1">
        <v>453716</v>
      </c>
      <c r="P2087" s="1">
        <f t="shared" si="462"/>
        <v>5</v>
      </c>
      <c r="Q2087" s="1">
        <f t="shared" si="449"/>
        <v>9</v>
      </c>
      <c r="R2087" s="5">
        <f t="shared" si="450"/>
        <v>0.14040660736975857</v>
      </c>
      <c r="S2087" s="6">
        <f t="shared" si="451"/>
        <v>7623.8881829733164</v>
      </c>
      <c r="T2087" s="4">
        <f t="shared" si="452"/>
        <v>5.4298642533936653E-2</v>
      </c>
      <c r="U2087" s="1" t="str">
        <f t="shared" si="453"/>
        <v>Normal</v>
      </c>
      <c r="V2087" s="1" t="str">
        <f t="shared" si="454"/>
        <v>Acquired</v>
      </c>
      <c r="W2087" s="1">
        <f t="shared" si="455"/>
        <v>0</v>
      </c>
      <c r="X2087" s="1" t="str">
        <f t="shared" si="456"/>
        <v>0442M</v>
      </c>
      <c r="Y2087" s="1" t="str">
        <f t="shared" si="457"/>
        <v>024M</v>
      </c>
      <c r="Z2087" s="1" t="str">
        <f t="shared" si="458"/>
        <v>00</v>
      </c>
      <c r="AA2087" s="1" t="str">
        <f t="shared" si="459"/>
        <v>07,624</v>
      </c>
      <c r="AB2087" s="6">
        <f t="shared" si="460"/>
        <v>635.3240152477764</v>
      </c>
      <c r="AC2087" s="1" t="str">
        <f t="shared" si="461"/>
        <v>Large</v>
      </c>
    </row>
    <row r="2088" spans="1:29">
      <c r="A2088" s="1" t="s">
        <v>3985</v>
      </c>
      <c r="B2088" s="1">
        <v>2015</v>
      </c>
      <c r="C2088" s="1" t="s">
        <v>27</v>
      </c>
      <c r="D2088" s="1" t="s">
        <v>17</v>
      </c>
      <c r="E2088" s="1" t="s">
        <v>23</v>
      </c>
      <c r="F2088" s="1">
        <v>384</v>
      </c>
      <c r="G2088" s="1">
        <v>3487</v>
      </c>
      <c r="H2088" s="1">
        <v>275</v>
      </c>
      <c r="I2088" s="1">
        <v>15.26</v>
      </c>
      <c r="J2088" s="1">
        <v>1</v>
      </c>
      <c r="K2088" s="1" t="s">
        <v>24</v>
      </c>
      <c r="L2088" s="1" t="s">
        <v>24</v>
      </c>
      <c r="M2088" s="1">
        <v>59</v>
      </c>
      <c r="N2088" s="1" t="s">
        <v>33</v>
      </c>
      <c r="O2088" s="1">
        <v>419094</v>
      </c>
      <c r="P2088" s="1">
        <f t="shared" si="462"/>
        <v>5</v>
      </c>
      <c r="Q2088" s="1">
        <f t="shared" si="449"/>
        <v>9</v>
      </c>
      <c r="R2088" s="5">
        <f t="shared" si="450"/>
        <v>0.11012331517063378</v>
      </c>
      <c r="S2088" s="6">
        <f t="shared" si="451"/>
        <v>78864.353312302832</v>
      </c>
      <c r="T2088" s="4">
        <f t="shared" si="452"/>
        <v>0.71614583333333337</v>
      </c>
      <c r="U2088" s="1" t="str">
        <f t="shared" si="453"/>
        <v>Normal</v>
      </c>
      <c r="V2088" s="1" t="str">
        <f t="shared" si="454"/>
        <v>Acquired</v>
      </c>
      <c r="W2088" s="1" t="str">
        <f t="shared" si="455"/>
        <v>$</v>
      </c>
      <c r="X2088" s="1" t="str">
        <f t="shared" si="456"/>
        <v>$384M</v>
      </c>
      <c r="Y2088" s="1" t="str">
        <f t="shared" si="457"/>
        <v>$275M</v>
      </c>
      <c r="Z2088" s="1" t="str">
        <f t="shared" si="458"/>
        <v>$0</v>
      </c>
      <c r="AA2088" s="1" t="str">
        <f t="shared" si="459"/>
        <v>$78,864</v>
      </c>
      <c r="AB2088" s="6">
        <f t="shared" si="460"/>
        <v>6572.0294426919036</v>
      </c>
      <c r="AC2088" s="1" t="str">
        <f t="shared" si="461"/>
        <v>Large</v>
      </c>
    </row>
    <row r="2089" spans="1:29">
      <c r="A2089" s="1" t="s">
        <v>4612</v>
      </c>
      <c r="B2089" s="1">
        <v>2015</v>
      </c>
      <c r="C2089" s="1" t="s">
        <v>59</v>
      </c>
      <c r="D2089" s="1" t="s">
        <v>48</v>
      </c>
      <c r="E2089" s="1" t="s">
        <v>40</v>
      </c>
      <c r="F2089" s="1">
        <v>331</v>
      </c>
      <c r="G2089" s="1">
        <v>1957</v>
      </c>
      <c r="H2089" s="1">
        <v>810</v>
      </c>
      <c r="I2089" s="1">
        <v>45.09</v>
      </c>
      <c r="J2089" s="1">
        <v>3</v>
      </c>
      <c r="K2089" s="1" t="s">
        <v>19</v>
      </c>
      <c r="L2089" s="1" t="s">
        <v>24</v>
      </c>
      <c r="M2089" s="1">
        <v>8</v>
      </c>
      <c r="N2089" s="1" t="s">
        <v>49</v>
      </c>
      <c r="O2089" s="1">
        <v>398503</v>
      </c>
      <c r="P2089" s="1">
        <f t="shared" si="462"/>
        <v>3</v>
      </c>
      <c r="Q2089" s="1">
        <f t="shared" si="449"/>
        <v>9</v>
      </c>
      <c r="R2089" s="5">
        <f t="shared" si="450"/>
        <v>0.16913643331630046</v>
      </c>
      <c r="S2089" s="6">
        <f t="shared" si="451"/>
        <v>413898.82473173225</v>
      </c>
      <c r="T2089" s="4">
        <f t="shared" si="452"/>
        <v>2.4471299093655587</v>
      </c>
      <c r="U2089" s="1" t="str">
        <f t="shared" si="453"/>
        <v>Normal</v>
      </c>
      <c r="V2089" s="1" t="str">
        <f t="shared" si="454"/>
        <v>IPO</v>
      </c>
      <c r="W2089" s="1" t="str">
        <f t="shared" si="455"/>
        <v>₹</v>
      </c>
      <c r="X2089" s="1" t="str">
        <f t="shared" si="456"/>
        <v>₹331M</v>
      </c>
      <c r="Y2089" s="1" t="str">
        <f t="shared" si="457"/>
        <v>₹810M</v>
      </c>
      <c r="Z2089" s="1" t="str">
        <f t="shared" si="458"/>
        <v>₹0</v>
      </c>
      <c r="AA2089" s="1" t="str">
        <f t="shared" si="459"/>
        <v>₹4,13,899</v>
      </c>
      <c r="AB2089" s="6">
        <f t="shared" si="460"/>
        <v>34491.568727644357</v>
      </c>
      <c r="AC2089" s="1" t="str">
        <f t="shared" si="461"/>
        <v>Large</v>
      </c>
    </row>
    <row r="2090" spans="1:29">
      <c r="A2090" s="1" t="s">
        <v>374</v>
      </c>
      <c r="B2090" s="1">
        <v>2015</v>
      </c>
      <c r="C2090" s="1" t="s">
        <v>73</v>
      </c>
      <c r="D2090" s="1" t="s">
        <v>48</v>
      </c>
      <c r="E2090" s="1" t="s">
        <v>18</v>
      </c>
      <c r="F2090" s="1">
        <v>260</v>
      </c>
      <c r="G2090" s="1">
        <v>694</v>
      </c>
      <c r="H2090" s="1">
        <v>580</v>
      </c>
      <c r="I2090" s="1">
        <v>49.13</v>
      </c>
      <c r="J2090" s="1">
        <v>4</v>
      </c>
      <c r="K2090" s="1" t="s">
        <v>24</v>
      </c>
      <c r="L2090" s="1" t="s">
        <v>24</v>
      </c>
      <c r="M2090" s="1">
        <v>16</v>
      </c>
      <c r="N2090" s="1" t="s">
        <v>49</v>
      </c>
      <c r="O2090" s="1">
        <v>306004</v>
      </c>
      <c r="P2090" s="1">
        <f t="shared" si="462"/>
        <v>2</v>
      </c>
      <c r="Q2090" s="1">
        <f t="shared" si="449"/>
        <v>9</v>
      </c>
      <c r="R2090" s="5">
        <f t="shared" si="450"/>
        <v>0.37463976945244959</v>
      </c>
      <c r="S2090" s="6">
        <f t="shared" si="451"/>
        <v>835734.87031700287</v>
      </c>
      <c r="T2090" s="4">
        <f t="shared" si="452"/>
        <v>2.2307692307692308</v>
      </c>
      <c r="U2090" s="1" t="str">
        <f t="shared" si="453"/>
        <v>Normal</v>
      </c>
      <c r="V2090" s="1" t="str">
        <f t="shared" si="454"/>
        <v>Acquired</v>
      </c>
      <c r="W2090" s="1" t="str">
        <f t="shared" si="455"/>
        <v>€</v>
      </c>
      <c r="X2090" s="1" t="str">
        <f t="shared" si="456"/>
        <v>€260M</v>
      </c>
      <c r="Y2090" s="1" t="str">
        <f t="shared" si="457"/>
        <v>€580M</v>
      </c>
      <c r="Z2090" s="1" t="str">
        <f t="shared" si="458"/>
        <v>€0</v>
      </c>
      <c r="AA2090" s="1" t="str">
        <f t="shared" si="459"/>
        <v>€8,35,735</v>
      </c>
      <c r="AB2090" s="6">
        <f t="shared" si="460"/>
        <v>69644.572526416901</v>
      </c>
      <c r="AC2090" s="1" t="str">
        <f t="shared" si="461"/>
        <v>Large</v>
      </c>
    </row>
    <row r="2091" spans="1:29">
      <c r="A2091" s="1" t="s">
        <v>618</v>
      </c>
      <c r="B2091" s="1">
        <v>2015</v>
      </c>
      <c r="C2091" s="1" t="s">
        <v>16</v>
      </c>
      <c r="D2091" s="1" t="s">
        <v>32</v>
      </c>
      <c r="E2091" s="1" t="s">
        <v>18</v>
      </c>
      <c r="F2091" s="1">
        <v>345</v>
      </c>
      <c r="G2091" s="1">
        <v>4648</v>
      </c>
      <c r="H2091" s="1">
        <v>292</v>
      </c>
      <c r="I2091" s="1">
        <v>23.45</v>
      </c>
      <c r="J2091" s="1">
        <v>6</v>
      </c>
      <c r="K2091" s="1" t="s">
        <v>19</v>
      </c>
      <c r="L2091" s="1" t="s">
        <v>24</v>
      </c>
      <c r="M2091" s="1">
        <v>88</v>
      </c>
      <c r="N2091" s="1" t="s">
        <v>25</v>
      </c>
      <c r="O2091" s="1">
        <v>279876</v>
      </c>
      <c r="P2091" s="1">
        <f t="shared" si="462"/>
        <v>2</v>
      </c>
      <c r="Q2091" s="1">
        <f t="shared" si="449"/>
        <v>9</v>
      </c>
      <c r="R2091" s="5">
        <f t="shared" si="450"/>
        <v>7.4225473321858859E-2</v>
      </c>
      <c r="S2091" s="6">
        <f t="shared" si="451"/>
        <v>62822.719449225471</v>
      </c>
      <c r="T2091" s="4">
        <f t="shared" si="452"/>
        <v>0.84637681159420286</v>
      </c>
      <c r="U2091" s="1" t="str">
        <f t="shared" si="453"/>
        <v>Normal</v>
      </c>
      <c r="V2091" s="1" t="str">
        <f t="shared" si="454"/>
        <v>IPO</v>
      </c>
      <c r="W2091" s="1" t="str">
        <f t="shared" si="455"/>
        <v>$</v>
      </c>
      <c r="X2091" s="1" t="str">
        <f t="shared" si="456"/>
        <v>$345M</v>
      </c>
      <c r="Y2091" s="1" t="str">
        <f t="shared" si="457"/>
        <v>$292M</v>
      </c>
      <c r="Z2091" s="1" t="str">
        <f t="shared" si="458"/>
        <v>$0</v>
      </c>
      <c r="AA2091" s="1" t="str">
        <f t="shared" si="459"/>
        <v>$62,823</v>
      </c>
      <c r="AB2091" s="6">
        <f t="shared" si="460"/>
        <v>5235.2266207687899</v>
      </c>
      <c r="AC2091" s="1" t="str">
        <f t="shared" si="461"/>
        <v>Large</v>
      </c>
    </row>
    <row r="2092" spans="1:29">
      <c r="A2092" s="1" t="s">
        <v>1919</v>
      </c>
      <c r="B2092" s="1">
        <v>2015</v>
      </c>
      <c r="C2092" s="1" t="s">
        <v>42</v>
      </c>
      <c r="D2092" s="1" t="s">
        <v>48</v>
      </c>
      <c r="E2092" s="1" t="s">
        <v>37</v>
      </c>
      <c r="F2092" s="1">
        <v>370</v>
      </c>
      <c r="G2092" s="1">
        <v>1429</v>
      </c>
      <c r="H2092" s="1">
        <v>387</v>
      </c>
      <c r="I2092" s="1">
        <v>47.88</v>
      </c>
      <c r="J2092" s="1">
        <v>1</v>
      </c>
      <c r="K2092" s="1" t="s">
        <v>24</v>
      </c>
      <c r="L2092" s="1" t="s">
        <v>19</v>
      </c>
      <c r="M2092" s="1">
        <v>17</v>
      </c>
      <c r="N2092" s="1" t="s">
        <v>33</v>
      </c>
      <c r="O2092" s="1">
        <v>245659</v>
      </c>
      <c r="P2092" s="1">
        <f t="shared" si="462"/>
        <v>4</v>
      </c>
      <c r="Q2092" s="1">
        <f t="shared" si="449"/>
        <v>9</v>
      </c>
      <c r="R2092" s="5">
        <f t="shared" si="450"/>
        <v>0.25892232330300907</v>
      </c>
      <c r="S2092" s="6">
        <f t="shared" si="451"/>
        <v>270818.7543736879</v>
      </c>
      <c r="T2092" s="4">
        <f t="shared" si="452"/>
        <v>1.0459459459459459</v>
      </c>
      <c r="U2092" s="1" t="str">
        <f t="shared" si="453"/>
        <v>Normal</v>
      </c>
      <c r="V2092" s="1" t="str">
        <f t="shared" si="454"/>
        <v>Acquired</v>
      </c>
      <c r="W2092" s="1" t="str">
        <f t="shared" si="455"/>
        <v>¥</v>
      </c>
      <c r="X2092" s="1" t="str">
        <f t="shared" si="456"/>
        <v>¥370M</v>
      </c>
      <c r="Y2092" s="1" t="str">
        <f t="shared" si="457"/>
        <v>¥387M</v>
      </c>
      <c r="Z2092" s="1" t="str">
        <f t="shared" si="458"/>
        <v>¥0</v>
      </c>
      <c r="AA2092" s="1" t="str">
        <f t="shared" si="459"/>
        <v>¥2,70,819</v>
      </c>
      <c r="AB2092" s="6">
        <f t="shared" si="460"/>
        <v>22568.229531140656</v>
      </c>
      <c r="AC2092" s="1" t="str">
        <f t="shared" si="461"/>
        <v>Large</v>
      </c>
    </row>
    <row r="2093" spans="1:29">
      <c r="A2093" s="1" t="s">
        <v>1075</v>
      </c>
      <c r="B2093" s="1">
        <v>2015</v>
      </c>
      <c r="C2093" s="1" t="s">
        <v>27</v>
      </c>
      <c r="D2093" s="1" t="s">
        <v>36</v>
      </c>
      <c r="E2093" s="1" t="s">
        <v>23</v>
      </c>
      <c r="F2093" s="1">
        <v>256</v>
      </c>
      <c r="G2093" s="1">
        <v>42</v>
      </c>
      <c r="H2093" s="1">
        <v>546</v>
      </c>
      <c r="I2093" s="1">
        <v>21.99</v>
      </c>
      <c r="J2093" s="1">
        <v>7</v>
      </c>
      <c r="K2093" s="1" t="s">
        <v>24</v>
      </c>
      <c r="L2093" s="1" t="s">
        <v>19</v>
      </c>
      <c r="M2093" s="1">
        <v>54</v>
      </c>
      <c r="N2093" s="1" t="s">
        <v>25</v>
      </c>
      <c r="O2093" s="1">
        <v>213486</v>
      </c>
      <c r="P2093" s="1">
        <f t="shared" si="462"/>
        <v>5</v>
      </c>
      <c r="Q2093" s="1">
        <f t="shared" si="449"/>
        <v>9</v>
      </c>
      <c r="R2093" s="5">
        <f t="shared" si="450"/>
        <v>6.0952380952380949</v>
      </c>
      <c r="S2093" s="6">
        <f t="shared" si="451"/>
        <v>13000000</v>
      </c>
      <c r="T2093" s="4">
        <f t="shared" si="452"/>
        <v>2.1328125</v>
      </c>
      <c r="U2093" s="1" t="str">
        <f t="shared" si="453"/>
        <v>Normal</v>
      </c>
      <c r="V2093" s="1" t="str">
        <f t="shared" si="454"/>
        <v>Acquired</v>
      </c>
      <c r="W2093" s="1" t="str">
        <f t="shared" si="455"/>
        <v>$</v>
      </c>
      <c r="X2093" s="1" t="str">
        <f t="shared" si="456"/>
        <v>$256M</v>
      </c>
      <c r="Y2093" s="1" t="str">
        <f t="shared" si="457"/>
        <v>$546M</v>
      </c>
      <c r="Z2093" s="1" t="str">
        <f t="shared" si="458"/>
        <v>$6</v>
      </c>
      <c r="AA2093" s="1" t="str">
        <f t="shared" si="459"/>
        <v>$1,30,00,000</v>
      </c>
      <c r="AB2093" s="6">
        <f t="shared" si="460"/>
        <v>1083333.3333333333</v>
      </c>
      <c r="AC2093" s="1" t="str">
        <f t="shared" si="461"/>
        <v>Large</v>
      </c>
    </row>
    <row r="2094" spans="1:29">
      <c r="A2094" s="1" t="s">
        <v>1351</v>
      </c>
      <c r="B2094" s="1">
        <v>2015</v>
      </c>
      <c r="C2094" s="1" t="s">
        <v>45</v>
      </c>
      <c r="D2094" s="1" t="s">
        <v>36</v>
      </c>
      <c r="E2094" s="1" t="s">
        <v>40</v>
      </c>
      <c r="F2094" s="1">
        <v>430</v>
      </c>
      <c r="G2094" s="1">
        <v>1744</v>
      </c>
      <c r="H2094" s="1">
        <v>222</v>
      </c>
      <c r="I2094" s="1">
        <v>48.9</v>
      </c>
      <c r="J2094" s="1">
        <v>8</v>
      </c>
      <c r="K2094" s="1" t="s">
        <v>24</v>
      </c>
      <c r="L2094" s="1" t="s">
        <v>19</v>
      </c>
      <c r="M2094" s="1">
        <v>18</v>
      </c>
      <c r="N2094" s="1" t="s">
        <v>49</v>
      </c>
      <c r="O2094" s="1">
        <v>120490</v>
      </c>
      <c r="P2094" s="1">
        <f t="shared" si="462"/>
        <v>3</v>
      </c>
      <c r="Q2094" s="1">
        <f t="shared" si="449"/>
        <v>9</v>
      </c>
      <c r="R2094" s="5">
        <f t="shared" si="450"/>
        <v>0.24655963302752293</v>
      </c>
      <c r="S2094" s="6">
        <f t="shared" si="451"/>
        <v>127293.57798165138</v>
      </c>
      <c r="T2094" s="4">
        <f t="shared" si="452"/>
        <v>0.51627906976744187</v>
      </c>
      <c r="U2094" s="1" t="str">
        <f t="shared" si="453"/>
        <v>High Performer</v>
      </c>
      <c r="V2094" s="1" t="str">
        <f t="shared" si="454"/>
        <v>Acquired</v>
      </c>
      <c r="W2094" s="1" t="str">
        <f t="shared" si="455"/>
        <v>A$</v>
      </c>
      <c r="X2094" s="1" t="str">
        <f t="shared" si="456"/>
        <v>A$430M</v>
      </c>
      <c r="Y2094" s="1" t="str">
        <f t="shared" si="457"/>
        <v>A$222M</v>
      </c>
      <c r="Z2094" s="1" t="str">
        <f t="shared" si="458"/>
        <v>A$0</v>
      </c>
      <c r="AA2094" s="1" t="str">
        <f t="shared" si="459"/>
        <v>A$1,27,294</v>
      </c>
      <c r="AB2094" s="6">
        <f t="shared" si="460"/>
        <v>10607.798165137614</v>
      </c>
      <c r="AC2094" s="1" t="str">
        <f t="shared" si="461"/>
        <v>Large</v>
      </c>
    </row>
    <row r="2095" spans="1:29">
      <c r="A2095" s="1" t="s">
        <v>4999</v>
      </c>
      <c r="B2095" s="1">
        <v>2015</v>
      </c>
      <c r="C2095" s="1" t="s">
        <v>59</v>
      </c>
      <c r="D2095" s="1" t="s">
        <v>51</v>
      </c>
      <c r="E2095" s="1" t="s">
        <v>18</v>
      </c>
      <c r="F2095" s="1">
        <v>337</v>
      </c>
      <c r="G2095" s="1">
        <v>3811</v>
      </c>
      <c r="H2095" s="1">
        <v>809</v>
      </c>
      <c r="I2095" s="1">
        <v>29.42</v>
      </c>
      <c r="J2095" s="1">
        <v>5</v>
      </c>
      <c r="K2095" s="1" t="s">
        <v>24</v>
      </c>
      <c r="L2095" s="1" t="s">
        <v>24</v>
      </c>
      <c r="M2095" s="1">
        <v>51</v>
      </c>
      <c r="N2095" s="1" t="s">
        <v>49</v>
      </c>
      <c r="O2095" s="1">
        <v>100491</v>
      </c>
      <c r="P2095" s="1">
        <f t="shared" si="462"/>
        <v>2</v>
      </c>
      <c r="Q2095" s="1">
        <f t="shared" si="449"/>
        <v>9</v>
      </c>
      <c r="R2095" s="5">
        <f t="shared" si="450"/>
        <v>8.8428234059302016E-2</v>
      </c>
      <c r="S2095" s="6">
        <f t="shared" si="451"/>
        <v>212280.241406455</v>
      </c>
      <c r="T2095" s="4">
        <f t="shared" si="452"/>
        <v>2.400593471810089</v>
      </c>
      <c r="U2095" s="1" t="str">
        <f t="shared" si="453"/>
        <v>Normal</v>
      </c>
      <c r="V2095" s="1" t="str">
        <f t="shared" si="454"/>
        <v>Acquired</v>
      </c>
      <c r="W2095" s="1" t="str">
        <f t="shared" si="455"/>
        <v>₹</v>
      </c>
      <c r="X2095" s="1" t="str">
        <f t="shared" si="456"/>
        <v>₹337M</v>
      </c>
      <c r="Y2095" s="1" t="str">
        <f t="shared" si="457"/>
        <v>₹809M</v>
      </c>
      <c r="Z2095" s="1" t="str">
        <f t="shared" si="458"/>
        <v>₹0</v>
      </c>
      <c r="AA2095" s="1" t="str">
        <f t="shared" si="459"/>
        <v>₹2,12,280</v>
      </c>
      <c r="AB2095" s="6">
        <f t="shared" si="460"/>
        <v>17690.020117204582</v>
      </c>
      <c r="AC2095" s="1" t="str">
        <f t="shared" si="461"/>
        <v>Large</v>
      </c>
    </row>
    <row r="2096" spans="1:29">
      <c r="A2096" s="1" t="s">
        <v>4237</v>
      </c>
      <c r="B2096" s="1">
        <v>2015</v>
      </c>
      <c r="C2096" s="1" t="s">
        <v>45</v>
      </c>
      <c r="D2096" s="1" t="s">
        <v>32</v>
      </c>
      <c r="E2096" s="1" t="s">
        <v>18</v>
      </c>
      <c r="F2096" s="1">
        <v>420</v>
      </c>
      <c r="G2096" s="1">
        <v>268</v>
      </c>
      <c r="H2096" s="1">
        <v>801</v>
      </c>
      <c r="I2096" s="1">
        <v>18.39</v>
      </c>
      <c r="J2096" s="1">
        <v>5</v>
      </c>
      <c r="K2096" s="1" t="s">
        <v>19</v>
      </c>
      <c r="L2096" s="1" t="s">
        <v>24</v>
      </c>
      <c r="M2096" s="1">
        <v>82</v>
      </c>
      <c r="N2096" s="1" t="s">
        <v>20</v>
      </c>
      <c r="O2096" s="1">
        <v>87816</v>
      </c>
      <c r="P2096" s="1">
        <f t="shared" si="462"/>
        <v>2</v>
      </c>
      <c r="Q2096" s="1">
        <f t="shared" si="449"/>
        <v>9</v>
      </c>
      <c r="R2096" s="5">
        <f t="shared" si="450"/>
        <v>1.5671641791044777</v>
      </c>
      <c r="S2096" s="6">
        <f t="shared" si="451"/>
        <v>2988805.970149254</v>
      </c>
      <c r="T2096" s="4">
        <f t="shared" si="452"/>
        <v>1.9071428571428573</v>
      </c>
      <c r="U2096" s="1" t="str">
        <f t="shared" si="453"/>
        <v>Normal</v>
      </c>
      <c r="V2096" s="1" t="str">
        <f t="shared" si="454"/>
        <v>IPO</v>
      </c>
      <c r="W2096" s="1" t="str">
        <f t="shared" si="455"/>
        <v>A$</v>
      </c>
      <c r="X2096" s="1" t="str">
        <f t="shared" si="456"/>
        <v>A$420M</v>
      </c>
      <c r="Y2096" s="1" t="str">
        <f t="shared" si="457"/>
        <v>A$801M</v>
      </c>
      <c r="Z2096" s="1" t="str">
        <f t="shared" si="458"/>
        <v>A$2</v>
      </c>
      <c r="AA2096" s="1" t="str">
        <f t="shared" si="459"/>
        <v>A$29,88,806</v>
      </c>
      <c r="AB2096" s="6">
        <f t="shared" si="460"/>
        <v>249067.16417910447</v>
      </c>
      <c r="AC2096" s="1" t="str">
        <f t="shared" si="461"/>
        <v>Large</v>
      </c>
    </row>
    <row r="2097" spans="1:29">
      <c r="A2097" s="1" t="s">
        <v>615</v>
      </c>
      <c r="B2097" s="1">
        <v>2016</v>
      </c>
      <c r="C2097" s="1" t="s">
        <v>45</v>
      </c>
      <c r="D2097" s="1" t="s">
        <v>32</v>
      </c>
      <c r="E2097" s="1" t="s">
        <v>40</v>
      </c>
      <c r="F2097" s="1">
        <v>232</v>
      </c>
      <c r="G2097" s="1">
        <v>1361</v>
      </c>
      <c r="H2097" s="1">
        <v>310</v>
      </c>
      <c r="I2097" s="1">
        <v>10.65</v>
      </c>
      <c r="J2097" s="1">
        <v>7</v>
      </c>
      <c r="K2097" s="1" t="s">
        <v>19</v>
      </c>
      <c r="L2097" s="1" t="s">
        <v>24</v>
      </c>
      <c r="M2097" s="1">
        <v>44</v>
      </c>
      <c r="N2097" s="1" t="s">
        <v>33</v>
      </c>
      <c r="O2097" s="1">
        <v>4970494</v>
      </c>
      <c r="P2097" s="1">
        <f t="shared" si="462"/>
        <v>3</v>
      </c>
      <c r="Q2097" s="1">
        <f t="shared" si="449"/>
        <v>8</v>
      </c>
      <c r="R2097" s="5">
        <f t="shared" si="450"/>
        <v>0.17046289493019839</v>
      </c>
      <c r="S2097" s="6">
        <f t="shared" si="451"/>
        <v>227773.69581190302</v>
      </c>
      <c r="T2097" s="4">
        <f t="shared" si="452"/>
        <v>1.3362068965517242</v>
      </c>
      <c r="U2097" s="1" t="str">
        <f t="shared" si="453"/>
        <v>Normal</v>
      </c>
      <c r="V2097" s="1" t="str">
        <f t="shared" si="454"/>
        <v>IPO</v>
      </c>
      <c r="W2097" s="1" t="str">
        <f t="shared" si="455"/>
        <v>A$</v>
      </c>
      <c r="X2097" s="1" t="str">
        <f t="shared" si="456"/>
        <v>A$232M</v>
      </c>
      <c r="Y2097" s="1" t="str">
        <f t="shared" si="457"/>
        <v>A$310M</v>
      </c>
      <c r="Z2097" s="1" t="str">
        <f t="shared" si="458"/>
        <v>A$0</v>
      </c>
      <c r="AA2097" s="1" t="str">
        <f t="shared" si="459"/>
        <v>A$2,27,774</v>
      </c>
      <c r="AB2097" s="6">
        <f t="shared" si="460"/>
        <v>18981.141317658585</v>
      </c>
      <c r="AC2097" s="1" t="str">
        <f t="shared" si="461"/>
        <v>Large</v>
      </c>
    </row>
    <row r="2098" spans="1:29">
      <c r="A2098" s="1" t="s">
        <v>4474</v>
      </c>
      <c r="B2098" s="1">
        <v>2016</v>
      </c>
      <c r="C2098" s="1" t="s">
        <v>31</v>
      </c>
      <c r="D2098" s="1" t="s">
        <v>32</v>
      </c>
      <c r="E2098" s="1" t="s">
        <v>23</v>
      </c>
      <c r="F2098" s="1">
        <v>283</v>
      </c>
      <c r="G2098" s="1">
        <v>2283</v>
      </c>
      <c r="H2098" s="1">
        <v>493</v>
      </c>
      <c r="I2098" s="1">
        <v>14.2</v>
      </c>
      <c r="J2098" s="1">
        <v>9</v>
      </c>
      <c r="K2098" s="1" t="s">
        <v>19</v>
      </c>
      <c r="L2098" s="1" t="s">
        <v>19</v>
      </c>
      <c r="M2098" s="1">
        <v>20</v>
      </c>
      <c r="N2098" s="1" t="s">
        <v>29</v>
      </c>
      <c r="O2098" s="1">
        <v>4961456</v>
      </c>
      <c r="P2098" s="1">
        <f t="shared" si="462"/>
        <v>5</v>
      </c>
      <c r="Q2098" s="1">
        <f t="shared" si="449"/>
        <v>8</v>
      </c>
      <c r="R2098" s="5">
        <f t="shared" si="450"/>
        <v>0.12395970214629873</v>
      </c>
      <c r="S2098" s="6">
        <f t="shared" si="451"/>
        <v>215943.93342093736</v>
      </c>
      <c r="T2098" s="4">
        <f t="shared" si="452"/>
        <v>1.7420494699646643</v>
      </c>
      <c r="U2098" s="1" t="str">
        <f t="shared" si="453"/>
        <v>High Performer</v>
      </c>
      <c r="V2098" s="1" t="str">
        <f t="shared" si="454"/>
        <v>Still Private</v>
      </c>
      <c r="W2098" s="1" t="str">
        <f t="shared" si="455"/>
        <v>€</v>
      </c>
      <c r="X2098" s="1" t="str">
        <f t="shared" si="456"/>
        <v>€283M</v>
      </c>
      <c r="Y2098" s="1" t="str">
        <f t="shared" si="457"/>
        <v>€493M</v>
      </c>
      <c r="Z2098" s="1" t="str">
        <f t="shared" si="458"/>
        <v>€0</v>
      </c>
      <c r="AA2098" s="1" t="str">
        <f t="shared" si="459"/>
        <v>€2,15,944</v>
      </c>
      <c r="AB2098" s="6">
        <f t="shared" si="460"/>
        <v>17995.327785078112</v>
      </c>
      <c r="AC2098" s="1" t="str">
        <f t="shared" si="461"/>
        <v>Large</v>
      </c>
    </row>
    <row r="2099" spans="1:29">
      <c r="A2099" s="1" t="s">
        <v>4120</v>
      </c>
      <c r="B2099" s="1">
        <v>2016</v>
      </c>
      <c r="C2099" s="1" t="s">
        <v>31</v>
      </c>
      <c r="D2099" s="1" t="s">
        <v>32</v>
      </c>
      <c r="E2099" s="1" t="s">
        <v>23</v>
      </c>
      <c r="F2099" s="1">
        <v>308</v>
      </c>
      <c r="G2099" s="1">
        <v>40</v>
      </c>
      <c r="H2099" s="1">
        <v>837</v>
      </c>
      <c r="I2099" s="1">
        <v>18.68</v>
      </c>
      <c r="J2099" s="1">
        <v>5</v>
      </c>
      <c r="K2099" s="1" t="s">
        <v>24</v>
      </c>
      <c r="L2099" s="1" t="s">
        <v>24</v>
      </c>
      <c r="M2099" s="1">
        <v>11</v>
      </c>
      <c r="N2099" s="1" t="s">
        <v>29</v>
      </c>
      <c r="O2099" s="1">
        <v>4938415</v>
      </c>
      <c r="P2099" s="1">
        <f t="shared" si="462"/>
        <v>5</v>
      </c>
      <c r="Q2099" s="1">
        <f t="shared" si="449"/>
        <v>8</v>
      </c>
      <c r="R2099" s="5">
        <f t="shared" si="450"/>
        <v>7.7</v>
      </c>
      <c r="S2099" s="6">
        <f t="shared" si="451"/>
        <v>20925000</v>
      </c>
      <c r="T2099" s="4">
        <f t="shared" si="452"/>
        <v>2.7175324675324677</v>
      </c>
      <c r="U2099" s="1" t="str">
        <f t="shared" si="453"/>
        <v>Normal</v>
      </c>
      <c r="V2099" s="1" t="str">
        <f t="shared" si="454"/>
        <v>Acquired</v>
      </c>
      <c r="W2099" s="1" t="str">
        <f t="shared" si="455"/>
        <v>€</v>
      </c>
      <c r="X2099" s="1" t="str">
        <f t="shared" si="456"/>
        <v>€308M</v>
      </c>
      <c r="Y2099" s="1" t="str">
        <f t="shared" si="457"/>
        <v>€837M</v>
      </c>
      <c r="Z2099" s="1" t="str">
        <f t="shared" si="458"/>
        <v>€8</v>
      </c>
      <c r="AA2099" s="1" t="str">
        <f t="shared" si="459"/>
        <v>€2,09,25,000</v>
      </c>
      <c r="AB2099" s="6">
        <f t="shared" si="460"/>
        <v>1743750</v>
      </c>
      <c r="AC2099" s="1" t="str">
        <f t="shared" si="461"/>
        <v>Large</v>
      </c>
    </row>
    <row r="2100" spans="1:29">
      <c r="A2100" s="1" t="s">
        <v>2059</v>
      </c>
      <c r="B2100" s="1">
        <v>2016</v>
      </c>
      <c r="C2100" s="1" t="s">
        <v>59</v>
      </c>
      <c r="D2100" s="1" t="s">
        <v>48</v>
      </c>
      <c r="E2100" s="1" t="s">
        <v>18</v>
      </c>
      <c r="F2100" s="1">
        <v>428</v>
      </c>
      <c r="G2100" s="1">
        <v>1041</v>
      </c>
      <c r="H2100" s="1">
        <v>650</v>
      </c>
      <c r="I2100" s="1">
        <v>20.63</v>
      </c>
      <c r="J2100" s="1">
        <v>5</v>
      </c>
      <c r="K2100" s="1" t="s">
        <v>24</v>
      </c>
      <c r="L2100" s="1" t="s">
        <v>24</v>
      </c>
      <c r="M2100" s="1">
        <v>47</v>
      </c>
      <c r="N2100" s="1" t="s">
        <v>29</v>
      </c>
      <c r="O2100" s="1">
        <v>4811401</v>
      </c>
      <c r="P2100" s="1">
        <f t="shared" si="462"/>
        <v>2</v>
      </c>
      <c r="Q2100" s="1">
        <f t="shared" si="449"/>
        <v>8</v>
      </c>
      <c r="R2100" s="5">
        <f t="shared" si="450"/>
        <v>0.41114313160422672</v>
      </c>
      <c r="S2100" s="6">
        <f t="shared" si="451"/>
        <v>624399.61575408257</v>
      </c>
      <c r="T2100" s="4">
        <f t="shared" si="452"/>
        <v>1.5186915887850467</v>
      </c>
      <c r="U2100" s="1" t="str">
        <f t="shared" si="453"/>
        <v>Normal</v>
      </c>
      <c r="V2100" s="1" t="str">
        <f t="shared" si="454"/>
        <v>Acquired</v>
      </c>
      <c r="W2100" s="1" t="str">
        <f t="shared" si="455"/>
        <v>₹</v>
      </c>
      <c r="X2100" s="1" t="str">
        <f t="shared" si="456"/>
        <v>₹428M</v>
      </c>
      <c r="Y2100" s="1" t="str">
        <f t="shared" si="457"/>
        <v>₹650M</v>
      </c>
      <c r="Z2100" s="1" t="str">
        <f t="shared" si="458"/>
        <v>₹0</v>
      </c>
      <c r="AA2100" s="1" t="str">
        <f t="shared" si="459"/>
        <v>₹6,24,400</v>
      </c>
      <c r="AB2100" s="6">
        <f t="shared" si="460"/>
        <v>52033.301312840216</v>
      </c>
      <c r="AC2100" s="1" t="str">
        <f t="shared" si="461"/>
        <v>Large</v>
      </c>
    </row>
    <row r="2101" spans="1:29">
      <c r="A2101" s="1" t="s">
        <v>2293</v>
      </c>
      <c r="B2101" s="1">
        <v>2016</v>
      </c>
      <c r="C2101" s="1" t="s">
        <v>22</v>
      </c>
      <c r="D2101" s="1" t="s">
        <v>46</v>
      </c>
      <c r="E2101" s="1" t="s">
        <v>28</v>
      </c>
      <c r="F2101" s="1">
        <v>273</v>
      </c>
      <c r="G2101" s="1">
        <v>1504</v>
      </c>
      <c r="H2101" s="1">
        <v>270</v>
      </c>
      <c r="I2101" s="1">
        <v>44.19</v>
      </c>
      <c r="J2101" s="1">
        <v>2</v>
      </c>
      <c r="K2101" s="1" t="s">
        <v>19</v>
      </c>
      <c r="L2101" s="1" t="s">
        <v>19</v>
      </c>
      <c r="M2101" s="1">
        <v>14</v>
      </c>
      <c r="N2101" s="1" t="s">
        <v>33</v>
      </c>
      <c r="O2101" s="1">
        <v>4726652</v>
      </c>
      <c r="P2101" s="1">
        <f t="shared" si="462"/>
        <v>1</v>
      </c>
      <c r="Q2101" s="1">
        <f t="shared" si="449"/>
        <v>8</v>
      </c>
      <c r="R2101" s="5">
        <f t="shared" si="450"/>
        <v>0.18151595744680851</v>
      </c>
      <c r="S2101" s="6">
        <f t="shared" si="451"/>
        <v>179521.27659574468</v>
      </c>
      <c r="T2101" s="4">
        <f t="shared" si="452"/>
        <v>0.98901098901098905</v>
      </c>
      <c r="U2101" s="1" t="str">
        <f t="shared" si="453"/>
        <v>Normal</v>
      </c>
      <c r="V2101" s="1" t="str">
        <f t="shared" si="454"/>
        <v>Still Private</v>
      </c>
      <c r="W2101" s="1" t="str">
        <f t="shared" si="455"/>
        <v>£</v>
      </c>
      <c r="X2101" s="1" t="str">
        <f t="shared" si="456"/>
        <v>£273M</v>
      </c>
      <c r="Y2101" s="1" t="str">
        <f t="shared" si="457"/>
        <v>£270M</v>
      </c>
      <c r="Z2101" s="1" t="str">
        <f t="shared" si="458"/>
        <v>£0</v>
      </c>
      <c r="AA2101" s="1" t="str">
        <f t="shared" si="459"/>
        <v>£1,79,521</v>
      </c>
      <c r="AB2101" s="6">
        <f t="shared" si="460"/>
        <v>14960.106382978724</v>
      </c>
      <c r="AC2101" s="1" t="str">
        <f t="shared" si="461"/>
        <v>Large</v>
      </c>
    </row>
    <row r="2102" spans="1:29">
      <c r="A2102" s="1" t="s">
        <v>1232</v>
      </c>
      <c r="B2102" s="1">
        <v>2016</v>
      </c>
      <c r="C2102" s="1" t="s">
        <v>42</v>
      </c>
      <c r="D2102" s="1" t="s">
        <v>95</v>
      </c>
      <c r="E2102" s="1" t="s">
        <v>18</v>
      </c>
      <c r="F2102" s="1">
        <v>235</v>
      </c>
      <c r="G2102" s="1">
        <v>3887</v>
      </c>
      <c r="H2102" s="1">
        <v>241</v>
      </c>
      <c r="I2102" s="1">
        <v>42.15</v>
      </c>
      <c r="J2102" s="1">
        <v>1</v>
      </c>
      <c r="K2102" s="1" t="s">
        <v>24</v>
      </c>
      <c r="L2102" s="1" t="s">
        <v>19</v>
      </c>
      <c r="M2102" s="1">
        <v>32</v>
      </c>
      <c r="N2102" s="1" t="s">
        <v>25</v>
      </c>
      <c r="O2102" s="1">
        <v>4698559</v>
      </c>
      <c r="P2102" s="1">
        <f t="shared" si="462"/>
        <v>2</v>
      </c>
      <c r="Q2102" s="1">
        <f t="shared" si="449"/>
        <v>8</v>
      </c>
      <c r="R2102" s="5">
        <f t="shared" si="450"/>
        <v>6.0457936712117313E-2</v>
      </c>
      <c r="S2102" s="6">
        <f t="shared" si="451"/>
        <v>62001.543606894775</v>
      </c>
      <c r="T2102" s="4">
        <f t="shared" si="452"/>
        <v>1.0255319148936171</v>
      </c>
      <c r="U2102" s="1" t="str">
        <f t="shared" si="453"/>
        <v>Normal</v>
      </c>
      <c r="V2102" s="1" t="str">
        <f t="shared" si="454"/>
        <v>Acquired</v>
      </c>
      <c r="W2102" s="1" t="str">
        <f t="shared" si="455"/>
        <v>¥</v>
      </c>
      <c r="X2102" s="1" t="str">
        <f t="shared" si="456"/>
        <v>¥235M</v>
      </c>
      <c r="Y2102" s="1" t="str">
        <f t="shared" si="457"/>
        <v>¥241M</v>
      </c>
      <c r="Z2102" s="1" t="str">
        <f t="shared" si="458"/>
        <v>¥0</v>
      </c>
      <c r="AA2102" s="1" t="str">
        <f t="shared" si="459"/>
        <v>¥62,002</v>
      </c>
      <c r="AB2102" s="6">
        <f t="shared" si="460"/>
        <v>5166.7953005745649</v>
      </c>
      <c r="AC2102" s="1" t="str">
        <f t="shared" si="461"/>
        <v>Large</v>
      </c>
    </row>
    <row r="2103" spans="1:29">
      <c r="A2103" s="1" t="s">
        <v>2685</v>
      </c>
      <c r="B2103" s="1">
        <v>2016</v>
      </c>
      <c r="C2103" s="1" t="s">
        <v>22</v>
      </c>
      <c r="D2103" s="1" t="s">
        <v>39</v>
      </c>
      <c r="E2103" s="1" t="s">
        <v>40</v>
      </c>
      <c r="F2103" s="1">
        <v>332</v>
      </c>
      <c r="G2103" s="1">
        <v>3475</v>
      </c>
      <c r="H2103" s="1">
        <v>363</v>
      </c>
      <c r="I2103" s="1">
        <v>4.12</v>
      </c>
      <c r="J2103" s="1">
        <v>2</v>
      </c>
      <c r="K2103" s="1" t="s">
        <v>19</v>
      </c>
      <c r="L2103" s="1" t="s">
        <v>24</v>
      </c>
      <c r="M2103" s="1">
        <v>83</v>
      </c>
      <c r="N2103" s="1" t="s">
        <v>49</v>
      </c>
      <c r="O2103" s="1">
        <v>4596177</v>
      </c>
      <c r="P2103" s="1">
        <f t="shared" si="462"/>
        <v>3</v>
      </c>
      <c r="Q2103" s="1">
        <f t="shared" si="449"/>
        <v>8</v>
      </c>
      <c r="R2103" s="5">
        <f t="shared" si="450"/>
        <v>9.5539568345323747E-2</v>
      </c>
      <c r="S2103" s="6">
        <f t="shared" si="451"/>
        <v>104460.43165467626</v>
      </c>
      <c r="T2103" s="4">
        <f t="shared" si="452"/>
        <v>1.0933734939759037</v>
      </c>
      <c r="U2103" s="1" t="str">
        <f t="shared" si="453"/>
        <v>Normal</v>
      </c>
      <c r="V2103" s="1" t="str">
        <f t="shared" si="454"/>
        <v>IPO</v>
      </c>
      <c r="W2103" s="1" t="str">
        <f t="shared" si="455"/>
        <v>£</v>
      </c>
      <c r="X2103" s="1" t="str">
        <f t="shared" si="456"/>
        <v>£332M</v>
      </c>
      <c r="Y2103" s="1" t="str">
        <f t="shared" si="457"/>
        <v>£363M</v>
      </c>
      <c r="Z2103" s="1" t="str">
        <f t="shared" si="458"/>
        <v>£0</v>
      </c>
      <c r="AA2103" s="1" t="str">
        <f t="shared" si="459"/>
        <v>£1,04,460</v>
      </c>
      <c r="AB2103" s="6">
        <f t="shared" si="460"/>
        <v>8705.035971223022</v>
      </c>
      <c r="AC2103" s="1" t="str">
        <f t="shared" si="461"/>
        <v>Large</v>
      </c>
    </row>
    <row r="2104" spans="1:29">
      <c r="A2104" s="1" t="s">
        <v>4609</v>
      </c>
      <c r="B2104" s="1">
        <v>2016</v>
      </c>
      <c r="C2104" s="1" t="s">
        <v>22</v>
      </c>
      <c r="D2104" s="1" t="s">
        <v>32</v>
      </c>
      <c r="E2104" s="1" t="s">
        <v>28</v>
      </c>
      <c r="F2104" s="1">
        <v>272</v>
      </c>
      <c r="G2104" s="1">
        <v>3593</v>
      </c>
      <c r="H2104" s="1">
        <v>351</v>
      </c>
      <c r="I2104" s="1">
        <v>19.23</v>
      </c>
      <c r="J2104" s="1">
        <v>4</v>
      </c>
      <c r="K2104" s="1" t="s">
        <v>19</v>
      </c>
      <c r="L2104" s="1" t="s">
        <v>19</v>
      </c>
      <c r="M2104" s="1">
        <v>82</v>
      </c>
      <c r="N2104" s="1" t="s">
        <v>33</v>
      </c>
      <c r="O2104" s="1">
        <v>4445300</v>
      </c>
      <c r="P2104" s="1">
        <f t="shared" si="462"/>
        <v>1</v>
      </c>
      <c r="Q2104" s="1">
        <f t="shared" si="449"/>
        <v>8</v>
      </c>
      <c r="R2104" s="5">
        <f t="shared" si="450"/>
        <v>7.5702755357639859E-2</v>
      </c>
      <c r="S2104" s="6">
        <f t="shared" si="451"/>
        <v>97689.952685777898</v>
      </c>
      <c r="T2104" s="4">
        <f t="shared" si="452"/>
        <v>1.2904411764705883</v>
      </c>
      <c r="U2104" s="1" t="str">
        <f t="shared" si="453"/>
        <v>Normal</v>
      </c>
      <c r="V2104" s="1" t="str">
        <f t="shared" si="454"/>
        <v>Still Private</v>
      </c>
      <c r="W2104" s="1" t="str">
        <f t="shared" si="455"/>
        <v>£</v>
      </c>
      <c r="X2104" s="1" t="str">
        <f t="shared" si="456"/>
        <v>£272M</v>
      </c>
      <c r="Y2104" s="1" t="str">
        <f t="shared" si="457"/>
        <v>£351M</v>
      </c>
      <c r="Z2104" s="1" t="str">
        <f t="shared" si="458"/>
        <v>£0</v>
      </c>
      <c r="AA2104" s="1" t="str">
        <f t="shared" si="459"/>
        <v>£97,690</v>
      </c>
      <c r="AB2104" s="6">
        <f t="shared" si="460"/>
        <v>8140.8293904814918</v>
      </c>
      <c r="AC2104" s="1" t="str">
        <f t="shared" si="461"/>
        <v>Large</v>
      </c>
    </row>
    <row r="2105" spans="1:29">
      <c r="A2105" s="1" t="s">
        <v>4437</v>
      </c>
      <c r="B2105" s="1">
        <v>2016</v>
      </c>
      <c r="C2105" s="1" t="s">
        <v>45</v>
      </c>
      <c r="D2105" s="1" t="s">
        <v>102</v>
      </c>
      <c r="E2105" s="1" t="s">
        <v>18</v>
      </c>
      <c r="F2105" s="1">
        <v>308</v>
      </c>
      <c r="G2105" s="1">
        <v>1665</v>
      </c>
      <c r="H2105" s="1">
        <v>959</v>
      </c>
      <c r="I2105" s="1">
        <v>27.13</v>
      </c>
      <c r="J2105" s="1">
        <v>8</v>
      </c>
      <c r="K2105" s="1" t="s">
        <v>19</v>
      </c>
      <c r="L2105" s="1" t="s">
        <v>24</v>
      </c>
      <c r="M2105" s="1">
        <v>8</v>
      </c>
      <c r="N2105" s="1" t="s">
        <v>49</v>
      </c>
      <c r="O2105" s="1">
        <v>4435972</v>
      </c>
      <c r="P2105" s="1">
        <f t="shared" si="462"/>
        <v>2</v>
      </c>
      <c r="Q2105" s="1">
        <f t="shared" si="449"/>
        <v>8</v>
      </c>
      <c r="R2105" s="5">
        <f t="shared" si="450"/>
        <v>0.18498498498498497</v>
      </c>
      <c r="S2105" s="6">
        <f t="shared" si="451"/>
        <v>575975.97597597598</v>
      </c>
      <c r="T2105" s="4">
        <f t="shared" si="452"/>
        <v>3.1136363636363638</v>
      </c>
      <c r="U2105" s="1" t="str">
        <f t="shared" si="453"/>
        <v>High Performer</v>
      </c>
      <c r="V2105" s="1" t="str">
        <f t="shared" si="454"/>
        <v>IPO</v>
      </c>
      <c r="W2105" s="1" t="str">
        <f t="shared" si="455"/>
        <v>A$</v>
      </c>
      <c r="X2105" s="1" t="str">
        <f t="shared" si="456"/>
        <v>A$308M</v>
      </c>
      <c r="Y2105" s="1" t="str">
        <f t="shared" si="457"/>
        <v>A$959M</v>
      </c>
      <c r="Z2105" s="1" t="str">
        <f t="shared" si="458"/>
        <v>A$0</v>
      </c>
      <c r="AA2105" s="1" t="str">
        <f t="shared" si="459"/>
        <v>A$5,75,976</v>
      </c>
      <c r="AB2105" s="6">
        <f t="shared" si="460"/>
        <v>47997.997997997998</v>
      </c>
      <c r="AC2105" s="1" t="str">
        <f t="shared" si="461"/>
        <v>Large</v>
      </c>
    </row>
    <row r="2106" spans="1:29">
      <c r="A2106" s="1" t="s">
        <v>869</v>
      </c>
      <c r="B2106" s="1">
        <v>2016</v>
      </c>
      <c r="C2106" s="1" t="s">
        <v>22</v>
      </c>
      <c r="D2106" s="1" t="s">
        <v>102</v>
      </c>
      <c r="E2106" s="1" t="s">
        <v>40</v>
      </c>
      <c r="F2106" s="1">
        <v>428</v>
      </c>
      <c r="G2106" s="1">
        <v>1658</v>
      </c>
      <c r="H2106" s="1">
        <v>997</v>
      </c>
      <c r="I2106" s="1">
        <v>15.64</v>
      </c>
      <c r="J2106" s="1">
        <v>1</v>
      </c>
      <c r="K2106" s="1" t="s">
        <v>19</v>
      </c>
      <c r="L2106" s="1" t="s">
        <v>24</v>
      </c>
      <c r="M2106" s="1">
        <v>97</v>
      </c>
      <c r="N2106" s="1" t="s">
        <v>25</v>
      </c>
      <c r="O2106" s="1">
        <v>4435074</v>
      </c>
      <c r="P2106" s="1">
        <f t="shared" si="462"/>
        <v>3</v>
      </c>
      <c r="Q2106" s="1">
        <f t="shared" si="449"/>
        <v>8</v>
      </c>
      <c r="R2106" s="5">
        <f t="shared" si="450"/>
        <v>0.25814234016887816</v>
      </c>
      <c r="S2106" s="6">
        <f t="shared" si="451"/>
        <v>601326.8998793728</v>
      </c>
      <c r="T2106" s="4">
        <f t="shared" si="452"/>
        <v>2.3294392523364484</v>
      </c>
      <c r="U2106" s="1" t="str">
        <f t="shared" si="453"/>
        <v>Normal</v>
      </c>
      <c r="V2106" s="1" t="str">
        <f t="shared" si="454"/>
        <v>IPO</v>
      </c>
      <c r="W2106" s="1" t="str">
        <f t="shared" si="455"/>
        <v>£</v>
      </c>
      <c r="X2106" s="1" t="str">
        <f t="shared" si="456"/>
        <v>£428M</v>
      </c>
      <c r="Y2106" s="1" t="str">
        <f t="shared" si="457"/>
        <v>£997M</v>
      </c>
      <c r="Z2106" s="1" t="str">
        <f t="shared" si="458"/>
        <v>£0</v>
      </c>
      <c r="AA2106" s="1" t="str">
        <f t="shared" si="459"/>
        <v>£6,01,327</v>
      </c>
      <c r="AB2106" s="6">
        <f t="shared" si="460"/>
        <v>50110.574989947731</v>
      </c>
      <c r="AC2106" s="1" t="str">
        <f t="shared" si="461"/>
        <v>Large</v>
      </c>
    </row>
    <row r="2107" spans="1:29">
      <c r="A2107" s="1" t="s">
        <v>1072</v>
      </c>
      <c r="B2107" s="1">
        <v>2016</v>
      </c>
      <c r="C2107" s="1" t="s">
        <v>27</v>
      </c>
      <c r="D2107" s="1" t="s">
        <v>43</v>
      </c>
      <c r="E2107" s="1" t="s">
        <v>28</v>
      </c>
      <c r="F2107" s="1">
        <v>220</v>
      </c>
      <c r="G2107" s="1">
        <v>1109</v>
      </c>
      <c r="H2107" s="1">
        <v>826</v>
      </c>
      <c r="I2107" s="1">
        <v>40.1</v>
      </c>
      <c r="J2107" s="1">
        <v>9</v>
      </c>
      <c r="K2107" s="1" t="s">
        <v>19</v>
      </c>
      <c r="L2107" s="1" t="s">
        <v>24</v>
      </c>
      <c r="M2107" s="1">
        <v>99</v>
      </c>
      <c r="N2107" s="1" t="s">
        <v>49</v>
      </c>
      <c r="O2107" s="1">
        <v>4402111</v>
      </c>
      <c r="P2107" s="1">
        <f t="shared" si="462"/>
        <v>1</v>
      </c>
      <c r="Q2107" s="1">
        <f t="shared" si="449"/>
        <v>8</v>
      </c>
      <c r="R2107" s="5">
        <f t="shared" si="450"/>
        <v>0.19837691614066727</v>
      </c>
      <c r="S2107" s="6">
        <f t="shared" si="451"/>
        <v>744815.14878268715</v>
      </c>
      <c r="T2107" s="4">
        <f t="shared" si="452"/>
        <v>3.7545454545454544</v>
      </c>
      <c r="U2107" s="1" t="str">
        <f t="shared" si="453"/>
        <v>High Performer</v>
      </c>
      <c r="V2107" s="1" t="str">
        <f t="shared" si="454"/>
        <v>IPO</v>
      </c>
      <c r="W2107" s="1" t="str">
        <f t="shared" si="455"/>
        <v>$</v>
      </c>
      <c r="X2107" s="1" t="str">
        <f t="shared" si="456"/>
        <v>$220M</v>
      </c>
      <c r="Y2107" s="1" t="str">
        <f t="shared" si="457"/>
        <v>$826M</v>
      </c>
      <c r="Z2107" s="1" t="str">
        <f t="shared" si="458"/>
        <v>$0</v>
      </c>
      <c r="AA2107" s="1" t="str">
        <f t="shared" si="459"/>
        <v>$7,44,815</v>
      </c>
      <c r="AB2107" s="6">
        <f t="shared" si="460"/>
        <v>62067.929065223929</v>
      </c>
      <c r="AC2107" s="1" t="str">
        <f t="shared" si="461"/>
        <v>Large</v>
      </c>
    </row>
    <row r="2108" spans="1:29">
      <c r="A2108" s="1" t="s">
        <v>2336</v>
      </c>
      <c r="B2108" s="1">
        <v>2016</v>
      </c>
      <c r="C2108" s="1" t="s">
        <v>73</v>
      </c>
      <c r="D2108" s="1" t="s">
        <v>36</v>
      </c>
      <c r="E2108" s="1" t="s">
        <v>37</v>
      </c>
      <c r="F2108" s="1">
        <v>429</v>
      </c>
      <c r="G2108" s="1">
        <v>1723</v>
      </c>
      <c r="H2108" s="1">
        <v>510</v>
      </c>
      <c r="I2108" s="1">
        <v>21.6</v>
      </c>
      <c r="J2108" s="1">
        <v>5</v>
      </c>
      <c r="K2108" s="1" t="s">
        <v>19</v>
      </c>
      <c r="L2108" s="1" t="s">
        <v>19</v>
      </c>
      <c r="M2108" s="1">
        <v>58</v>
      </c>
      <c r="N2108" s="1" t="s">
        <v>33</v>
      </c>
      <c r="O2108" s="1">
        <v>4374704</v>
      </c>
      <c r="P2108" s="1">
        <f t="shared" si="462"/>
        <v>4</v>
      </c>
      <c r="Q2108" s="1">
        <f t="shared" si="449"/>
        <v>8</v>
      </c>
      <c r="R2108" s="5">
        <f t="shared" si="450"/>
        <v>0.248984329657574</v>
      </c>
      <c r="S2108" s="6">
        <f t="shared" si="451"/>
        <v>295995.35693557747</v>
      </c>
      <c r="T2108" s="4">
        <f t="shared" si="452"/>
        <v>1.1888111888111887</v>
      </c>
      <c r="U2108" s="1" t="str">
        <f t="shared" si="453"/>
        <v>Normal</v>
      </c>
      <c r="V2108" s="1" t="str">
        <f t="shared" si="454"/>
        <v>Still Private</v>
      </c>
      <c r="W2108" s="1" t="str">
        <f t="shared" si="455"/>
        <v>€</v>
      </c>
      <c r="X2108" s="1" t="str">
        <f t="shared" si="456"/>
        <v>€429M</v>
      </c>
      <c r="Y2108" s="1" t="str">
        <f t="shared" si="457"/>
        <v>€510M</v>
      </c>
      <c r="Z2108" s="1" t="str">
        <f t="shared" si="458"/>
        <v>€0</v>
      </c>
      <c r="AA2108" s="1" t="str">
        <f t="shared" si="459"/>
        <v>€2,95,995</v>
      </c>
      <c r="AB2108" s="6">
        <f t="shared" si="460"/>
        <v>24666.279744631458</v>
      </c>
      <c r="AC2108" s="1" t="str">
        <f t="shared" si="461"/>
        <v>Large</v>
      </c>
    </row>
    <row r="2109" spans="1:29">
      <c r="A2109" s="1" t="s">
        <v>243</v>
      </c>
      <c r="B2109" s="1">
        <v>2016</v>
      </c>
      <c r="C2109" s="1" t="s">
        <v>35</v>
      </c>
      <c r="D2109" s="1" t="s">
        <v>102</v>
      </c>
      <c r="E2109" s="1" t="s">
        <v>37</v>
      </c>
      <c r="F2109" s="1">
        <v>280</v>
      </c>
      <c r="G2109" s="1">
        <v>1001</v>
      </c>
      <c r="H2109" s="1">
        <v>486</v>
      </c>
      <c r="I2109" s="1">
        <v>45.14</v>
      </c>
      <c r="J2109" s="1">
        <v>8</v>
      </c>
      <c r="K2109" s="1" t="s">
        <v>24</v>
      </c>
      <c r="L2109" s="1" t="s">
        <v>19</v>
      </c>
      <c r="M2109" s="1">
        <v>67</v>
      </c>
      <c r="N2109" s="1" t="s">
        <v>20</v>
      </c>
      <c r="O2109" s="1">
        <v>4361226</v>
      </c>
      <c r="P2109" s="1">
        <f t="shared" si="462"/>
        <v>4</v>
      </c>
      <c r="Q2109" s="1">
        <f t="shared" si="449"/>
        <v>8</v>
      </c>
      <c r="R2109" s="5">
        <f t="shared" si="450"/>
        <v>0.27972027972027974</v>
      </c>
      <c r="S2109" s="6">
        <f t="shared" si="451"/>
        <v>485514.48551448551</v>
      </c>
      <c r="T2109" s="4">
        <f t="shared" si="452"/>
        <v>1.7357142857142858</v>
      </c>
      <c r="U2109" s="1" t="str">
        <f t="shared" si="453"/>
        <v>High Performer</v>
      </c>
      <c r="V2109" s="1" t="str">
        <f t="shared" si="454"/>
        <v>Acquired</v>
      </c>
      <c r="W2109" s="1" t="str">
        <f t="shared" si="455"/>
        <v>¥</v>
      </c>
      <c r="X2109" s="1" t="str">
        <f t="shared" si="456"/>
        <v>¥280M</v>
      </c>
      <c r="Y2109" s="1" t="str">
        <f t="shared" si="457"/>
        <v>¥486M</v>
      </c>
      <c r="Z2109" s="1" t="str">
        <f t="shared" si="458"/>
        <v>¥0</v>
      </c>
      <c r="AA2109" s="1" t="str">
        <f t="shared" si="459"/>
        <v>¥4,85,514</v>
      </c>
      <c r="AB2109" s="6">
        <f t="shared" si="460"/>
        <v>40459.540459540462</v>
      </c>
      <c r="AC2109" s="1" t="str">
        <f t="shared" si="461"/>
        <v>Large</v>
      </c>
    </row>
    <row r="2110" spans="1:29">
      <c r="A2110" s="1" t="s">
        <v>4536</v>
      </c>
      <c r="B2110" s="1">
        <v>2016</v>
      </c>
      <c r="C2110" s="1" t="s">
        <v>59</v>
      </c>
      <c r="D2110" s="1" t="s">
        <v>36</v>
      </c>
      <c r="E2110" s="1" t="s">
        <v>40</v>
      </c>
      <c r="F2110" s="1">
        <v>348</v>
      </c>
      <c r="G2110" s="1">
        <v>2330</v>
      </c>
      <c r="H2110" s="1">
        <v>665</v>
      </c>
      <c r="I2110" s="1">
        <v>4.25</v>
      </c>
      <c r="J2110" s="1">
        <v>6</v>
      </c>
      <c r="K2110" s="1" t="s">
        <v>24</v>
      </c>
      <c r="L2110" s="1" t="s">
        <v>19</v>
      </c>
      <c r="M2110" s="1">
        <v>79</v>
      </c>
      <c r="N2110" s="1" t="s">
        <v>33</v>
      </c>
      <c r="O2110" s="1">
        <v>4250700</v>
      </c>
      <c r="P2110" s="1">
        <f t="shared" si="462"/>
        <v>3</v>
      </c>
      <c r="Q2110" s="1">
        <f t="shared" si="449"/>
        <v>8</v>
      </c>
      <c r="R2110" s="5">
        <f t="shared" si="450"/>
        <v>0.14935622317596567</v>
      </c>
      <c r="S2110" s="6">
        <f t="shared" si="451"/>
        <v>285407.7253218884</v>
      </c>
      <c r="T2110" s="4">
        <f t="shared" si="452"/>
        <v>1.9109195402298851</v>
      </c>
      <c r="U2110" s="1" t="str">
        <f t="shared" si="453"/>
        <v>Normal</v>
      </c>
      <c r="V2110" s="1" t="str">
        <f t="shared" si="454"/>
        <v>Acquired</v>
      </c>
      <c r="W2110" s="1" t="str">
        <f t="shared" si="455"/>
        <v>₹</v>
      </c>
      <c r="X2110" s="1" t="str">
        <f t="shared" si="456"/>
        <v>₹348M</v>
      </c>
      <c r="Y2110" s="1" t="str">
        <f t="shared" si="457"/>
        <v>₹665M</v>
      </c>
      <c r="Z2110" s="1" t="str">
        <f t="shared" si="458"/>
        <v>₹0</v>
      </c>
      <c r="AA2110" s="1" t="str">
        <f t="shared" si="459"/>
        <v>₹2,85,408</v>
      </c>
      <c r="AB2110" s="6">
        <f t="shared" si="460"/>
        <v>23783.977110157368</v>
      </c>
      <c r="AC2110" s="1" t="str">
        <f t="shared" si="461"/>
        <v>Large</v>
      </c>
    </row>
    <row r="2111" spans="1:29">
      <c r="A2111" s="1" t="s">
        <v>2781</v>
      </c>
      <c r="B2111" s="1">
        <v>2016</v>
      </c>
      <c r="C2111" s="1" t="s">
        <v>27</v>
      </c>
      <c r="D2111" s="1" t="s">
        <v>102</v>
      </c>
      <c r="E2111" s="1" t="s">
        <v>37</v>
      </c>
      <c r="F2111" s="1">
        <v>312</v>
      </c>
      <c r="G2111" s="1">
        <v>2387</v>
      </c>
      <c r="H2111" s="1">
        <v>33</v>
      </c>
      <c r="I2111" s="1">
        <v>45.68</v>
      </c>
      <c r="J2111" s="1">
        <v>3</v>
      </c>
      <c r="K2111" s="1" t="s">
        <v>24</v>
      </c>
      <c r="L2111" s="1" t="s">
        <v>24</v>
      </c>
      <c r="M2111" s="1">
        <v>73</v>
      </c>
      <c r="N2111" s="1" t="s">
        <v>20</v>
      </c>
      <c r="O2111" s="1">
        <v>4101000</v>
      </c>
      <c r="P2111" s="1">
        <f t="shared" si="462"/>
        <v>4</v>
      </c>
      <c r="Q2111" s="1">
        <f t="shared" si="449"/>
        <v>8</v>
      </c>
      <c r="R2111" s="5">
        <f t="shared" si="450"/>
        <v>0.13070800167574362</v>
      </c>
      <c r="S2111" s="6">
        <f t="shared" si="451"/>
        <v>13824.884792626728</v>
      </c>
      <c r="T2111" s="4">
        <f t="shared" si="452"/>
        <v>0.10576923076923077</v>
      </c>
      <c r="U2111" s="1" t="str">
        <f t="shared" si="453"/>
        <v>Normal</v>
      </c>
      <c r="V2111" s="1" t="str">
        <f t="shared" si="454"/>
        <v>Acquired</v>
      </c>
      <c r="W2111" s="1" t="str">
        <f t="shared" si="455"/>
        <v>$</v>
      </c>
      <c r="X2111" s="1" t="str">
        <f t="shared" si="456"/>
        <v>$312M</v>
      </c>
      <c r="Y2111" s="1" t="str">
        <f t="shared" si="457"/>
        <v>$33M</v>
      </c>
      <c r="Z2111" s="1" t="str">
        <f t="shared" si="458"/>
        <v>$0</v>
      </c>
      <c r="AA2111" s="1" t="str">
        <f t="shared" si="459"/>
        <v>$13,825</v>
      </c>
      <c r="AB2111" s="6">
        <f t="shared" si="460"/>
        <v>1152.073732718894</v>
      </c>
      <c r="AC2111" s="1" t="str">
        <f t="shared" si="461"/>
        <v>Large</v>
      </c>
    </row>
    <row r="2112" spans="1:29">
      <c r="A2112" s="1" t="s">
        <v>1143</v>
      </c>
      <c r="B2112" s="1">
        <v>2016</v>
      </c>
      <c r="C2112" s="1" t="s">
        <v>42</v>
      </c>
      <c r="D2112" s="1" t="s">
        <v>46</v>
      </c>
      <c r="E2112" s="1" t="s">
        <v>40</v>
      </c>
      <c r="F2112" s="1">
        <v>402</v>
      </c>
      <c r="G2112" s="1">
        <v>3936</v>
      </c>
      <c r="H2112" s="1">
        <v>538</v>
      </c>
      <c r="I2112" s="1">
        <v>9.3000000000000007</v>
      </c>
      <c r="J2112" s="1">
        <v>5</v>
      </c>
      <c r="K2112" s="1" t="s">
        <v>24</v>
      </c>
      <c r="L2112" s="1" t="s">
        <v>19</v>
      </c>
      <c r="M2112" s="1">
        <v>35</v>
      </c>
      <c r="N2112" s="1" t="s">
        <v>33</v>
      </c>
      <c r="O2112" s="1">
        <v>4058676</v>
      </c>
      <c r="P2112" s="1">
        <f t="shared" si="462"/>
        <v>3</v>
      </c>
      <c r="Q2112" s="1">
        <f t="shared" si="449"/>
        <v>8</v>
      </c>
      <c r="R2112" s="5">
        <f t="shared" si="450"/>
        <v>0.10213414634146341</v>
      </c>
      <c r="S2112" s="6">
        <f t="shared" si="451"/>
        <v>136686.99186991871</v>
      </c>
      <c r="T2112" s="4">
        <f t="shared" si="452"/>
        <v>1.3383084577114428</v>
      </c>
      <c r="U2112" s="1" t="str">
        <f t="shared" si="453"/>
        <v>Normal</v>
      </c>
      <c r="V2112" s="1" t="str">
        <f t="shared" si="454"/>
        <v>Acquired</v>
      </c>
      <c r="W2112" s="1" t="str">
        <f t="shared" si="455"/>
        <v>¥</v>
      </c>
      <c r="X2112" s="1" t="str">
        <f t="shared" si="456"/>
        <v>¥402M</v>
      </c>
      <c r="Y2112" s="1" t="str">
        <f t="shared" si="457"/>
        <v>¥538M</v>
      </c>
      <c r="Z2112" s="1" t="str">
        <f t="shared" si="458"/>
        <v>¥0</v>
      </c>
      <c r="AA2112" s="1" t="str">
        <f t="shared" si="459"/>
        <v>¥1,36,687</v>
      </c>
      <c r="AB2112" s="6">
        <f t="shared" si="460"/>
        <v>11390.582655826558</v>
      </c>
      <c r="AC2112" s="1" t="str">
        <f t="shared" si="461"/>
        <v>Large</v>
      </c>
    </row>
    <row r="2113" spans="1:29">
      <c r="A2113" s="1" t="s">
        <v>4403</v>
      </c>
      <c r="B2113" s="1">
        <v>2016</v>
      </c>
      <c r="C2113" s="1" t="s">
        <v>31</v>
      </c>
      <c r="D2113" s="1" t="s">
        <v>32</v>
      </c>
      <c r="E2113" s="1" t="s">
        <v>40</v>
      </c>
      <c r="F2113" s="1">
        <v>372</v>
      </c>
      <c r="G2113" s="1">
        <v>1850</v>
      </c>
      <c r="H2113" s="1">
        <v>295</v>
      </c>
      <c r="I2113" s="1">
        <v>29.05</v>
      </c>
      <c r="J2113" s="1">
        <v>1</v>
      </c>
      <c r="K2113" s="1" t="s">
        <v>19</v>
      </c>
      <c r="L2113" s="1" t="s">
        <v>19</v>
      </c>
      <c r="M2113" s="1">
        <v>72</v>
      </c>
      <c r="N2113" s="1" t="s">
        <v>20</v>
      </c>
      <c r="O2113" s="1">
        <v>4054339</v>
      </c>
      <c r="P2113" s="1">
        <f t="shared" si="462"/>
        <v>3</v>
      </c>
      <c r="Q2113" s="1">
        <f t="shared" si="449"/>
        <v>8</v>
      </c>
      <c r="R2113" s="5">
        <f t="shared" si="450"/>
        <v>0.20108108108108108</v>
      </c>
      <c r="S2113" s="6">
        <f t="shared" si="451"/>
        <v>159459.45945945947</v>
      </c>
      <c r="T2113" s="4">
        <f t="shared" si="452"/>
        <v>0.793010752688172</v>
      </c>
      <c r="U2113" s="1" t="str">
        <f t="shared" si="453"/>
        <v>Normal</v>
      </c>
      <c r="V2113" s="1" t="str">
        <f t="shared" si="454"/>
        <v>Still Private</v>
      </c>
      <c r="W2113" s="1" t="str">
        <f t="shared" si="455"/>
        <v>€</v>
      </c>
      <c r="X2113" s="1" t="str">
        <f t="shared" si="456"/>
        <v>€372M</v>
      </c>
      <c r="Y2113" s="1" t="str">
        <f t="shared" si="457"/>
        <v>€295M</v>
      </c>
      <c r="Z2113" s="1" t="str">
        <f t="shared" si="458"/>
        <v>€0</v>
      </c>
      <c r="AA2113" s="1" t="str">
        <f t="shared" si="459"/>
        <v>€1,59,459</v>
      </c>
      <c r="AB2113" s="6">
        <f t="shared" si="460"/>
        <v>13288.288288288288</v>
      </c>
      <c r="AC2113" s="1" t="str">
        <f t="shared" si="461"/>
        <v>Large</v>
      </c>
    </row>
    <row r="2114" spans="1:29">
      <c r="A2114" s="1" t="s">
        <v>1287</v>
      </c>
      <c r="B2114" s="1">
        <v>2016</v>
      </c>
      <c r="C2114" s="1" t="s">
        <v>42</v>
      </c>
      <c r="D2114" s="1" t="s">
        <v>39</v>
      </c>
      <c r="E2114" s="1" t="s">
        <v>40</v>
      </c>
      <c r="F2114" s="1">
        <v>225</v>
      </c>
      <c r="G2114" s="1">
        <v>1809</v>
      </c>
      <c r="H2114" s="1">
        <v>605</v>
      </c>
      <c r="I2114" s="1">
        <v>29</v>
      </c>
      <c r="J2114" s="1">
        <v>6</v>
      </c>
      <c r="K2114" s="1" t="s">
        <v>24</v>
      </c>
      <c r="L2114" s="1" t="s">
        <v>24</v>
      </c>
      <c r="M2114" s="1">
        <v>84</v>
      </c>
      <c r="N2114" s="1" t="s">
        <v>20</v>
      </c>
      <c r="O2114" s="1">
        <v>4008035</v>
      </c>
      <c r="P2114" s="1">
        <f t="shared" si="462"/>
        <v>3</v>
      </c>
      <c r="Q2114" s="1">
        <f t="shared" ref="Q2114:Q2177" si="463">2024 - B2114</f>
        <v>8</v>
      </c>
      <c r="R2114" s="5">
        <f t="shared" ref="R2114:R2177" si="464">F2114 / G2114</f>
        <v>0.12437810945273632</v>
      </c>
      <c r="S2114" s="6">
        <f t="shared" ref="S2114:S2177" si="465">(H2114 * 1000000) / G2114</f>
        <v>334438.91652846878</v>
      </c>
      <c r="T2114" s="4">
        <f t="shared" ref="T2114:T2177" si="466">H2114 / F2114</f>
        <v>2.6888888888888891</v>
      </c>
      <c r="U2114" s="1" t="str">
        <f t="shared" ref="U2114:U2177" si="467">IF(AND(J2114&gt;=8, I2114&gt;=1), "High Performer", "Normal")</f>
        <v>Normal</v>
      </c>
      <c r="V2114" s="1" t="str">
        <f t="shared" ref="V2114:V2177" si="468">IF(K2114="Yes", "Acquired",
 IF(L2114="Yes", "IPO", "Still Private"))</f>
        <v>Acquired</v>
      </c>
      <c r="W2114" s="1" t="str">
        <f t="shared" ref="W2114:W2177" si="469">IF(C2114="USA","$",
IF(C2114="India","₹",
IF(C2114="UK","£",
IF(C2114="Germany","€",
IF(C2114="France","€",
IF(C2114="Canada","$",
IF(C2114="Australia","A$",
IF(C2114="China","¥",
IF(C2114="Japan","¥",)))))))))</f>
        <v>¥</v>
      </c>
      <c r="X2114" s="1" t="str">
        <f t="shared" ref="X2114:X2177" si="470">W2114 &amp; F2114 &amp; "M"</f>
        <v>¥225M</v>
      </c>
      <c r="Y2114" s="1" t="str">
        <f t="shared" ref="Y2114:Y2177" si="471">W2114 &amp; H2114 &amp; "M"</f>
        <v>¥605M</v>
      </c>
      <c r="Z2114" s="1" t="str">
        <f t="shared" ref="Z2114:Z2177" si="472">W2114 &amp; TEXT(R2114,"#,##0")</f>
        <v>¥0</v>
      </c>
      <c r="AA2114" s="1" t="str">
        <f t="shared" ref="AA2114:AA2177" si="473">W2114 &amp; TEXT(S2114,"#,##0")</f>
        <v>¥3,34,439</v>
      </c>
      <c r="AB2114" s="6">
        <f t="shared" ref="AB2114:AB2177" si="474">(H2114 * 1000000) / (12 * G2114)</f>
        <v>27869.909710705731</v>
      </c>
      <c r="AC2114" s="1" t="str">
        <f t="shared" ref="AC2114:AC2177" si="475">IF(F2114&lt;100, "Small", IF(F2114&lt;=200, "Mid",IF(F2114&lt;500,  "Large")))</f>
        <v>Large</v>
      </c>
    </row>
    <row r="2115" spans="1:29">
      <c r="A2115" s="1" t="s">
        <v>4089</v>
      </c>
      <c r="B2115" s="1">
        <v>2016</v>
      </c>
      <c r="C2115" s="1" t="s">
        <v>59</v>
      </c>
      <c r="D2115" s="1" t="s">
        <v>102</v>
      </c>
      <c r="E2115" s="1" t="s">
        <v>28</v>
      </c>
      <c r="F2115" s="1">
        <v>257</v>
      </c>
      <c r="G2115" s="1">
        <v>3635</v>
      </c>
      <c r="H2115" s="1">
        <v>561</v>
      </c>
      <c r="I2115" s="1">
        <v>25.22</v>
      </c>
      <c r="J2115" s="1">
        <v>2</v>
      </c>
      <c r="K2115" s="1" t="s">
        <v>24</v>
      </c>
      <c r="L2115" s="1" t="s">
        <v>24</v>
      </c>
      <c r="M2115" s="1">
        <v>60</v>
      </c>
      <c r="N2115" s="1" t="s">
        <v>33</v>
      </c>
      <c r="O2115" s="1">
        <v>3989188</v>
      </c>
      <c r="P2115" s="1">
        <f t="shared" si="462"/>
        <v>1</v>
      </c>
      <c r="Q2115" s="1">
        <f t="shared" si="463"/>
        <v>8</v>
      </c>
      <c r="R2115" s="5">
        <f t="shared" si="464"/>
        <v>7.0701513067400273E-2</v>
      </c>
      <c r="S2115" s="6">
        <f t="shared" si="465"/>
        <v>154332.87482806054</v>
      </c>
      <c r="T2115" s="4">
        <f t="shared" si="466"/>
        <v>2.1828793774319064</v>
      </c>
      <c r="U2115" s="1" t="str">
        <f t="shared" si="467"/>
        <v>Normal</v>
      </c>
      <c r="V2115" s="1" t="str">
        <f t="shared" si="468"/>
        <v>Acquired</v>
      </c>
      <c r="W2115" s="1" t="str">
        <f t="shared" si="469"/>
        <v>₹</v>
      </c>
      <c r="X2115" s="1" t="str">
        <f t="shared" si="470"/>
        <v>₹257M</v>
      </c>
      <c r="Y2115" s="1" t="str">
        <f t="shared" si="471"/>
        <v>₹561M</v>
      </c>
      <c r="Z2115" s="1" t="str">
        <f t="shared" si="472"/>
        <v>₹0</v>
      </c>
      <c r="AA2115" s="1" t="str">
        <f t="shared" si="473"/>
        <v>₹1,54,333</v>
      </c>
      <c r="AB2115" s="6">
        <f t="shared" si="474"/>
        <v>12861.072902338377</v>
      </c>
      <c r="AC2115" s="1" t="str">
        <f t="shared" si="475"/>
        <v>Large</v>
      </c>
    </row>
    <row r="2116" spans="1:29">
      <c r="A2116" s="1" t="s">
        <v>2014</v>
      </c>
      <c r="B2116" s="1">
        <v>2016</v>
      </c>
      <c r="C2116" s="1" t="s">
        <v>16</v>
      </c>
      <c r="D2116" s="1" t="s">
        <v>95</v>
      </c>
      <c r="E2116" s="1" t="s">
        <v>23</v>
      </c>
      <c r="F2116" s="1">
        <v>254</v>
      </c>
      <c r="G2116" s="1">
        <v>2583</v>
      </c>
      <c r="H2116" s="1">
        <v>877</v>
      </c>
      <c r="I2116" s="1">
        <v>10.74</v>
      </c>
      <c r="J2116" s="1">
        <v>4</v>
      </c>
      <c r="K2116" s="1" t="s">
        <v>19</v>
      </c>
      <c r="L2116" s="1" t="s">
        <v>19</v>
      </c>
      <c r="M2116" s="1">
        <v>39</v>
      </c>
      <c r="N2116" s="1" t="s">
        <v>33</v>
      </c>
      <c r="O2116" s="1">
        <v>3985882</v>
      </c>
      <c r="P2116" s="1">
        <f t="shared" si="462"/>
        <v>5</v>
      </c>
      <c r="Q2116" s="1">
        <f t="shared" si="463"/>
        <v>8</v>
      </c>
      <c r="R2116" s="5">
        <f t="shared" si="464"/>
        <v>9.8335269066976386E-2</v>
      </c>
      <c r="S2116" s="6">
        <f t="shared" si="465"/>
        <v>339527.68099109561</v>
      </c>
      <c r="T2116" s="4">
        <f t="shared" si="466"/>
        <v>3.4527559055118111</v>
      </c>
      <c r="U2116" s="1" t="str">
        <f t="shared" si="467"/>
        <v>Normal</v>
      </c>
      <c r="V2116" s="1" t="str">
        <f t="shared" si="468"/>
        <v>Still Private</v>
      </c>
      <c r="W2116" s="1" t="str">
        <f t="shared" si="469"/>
        <v>$</v>
      </c>
      <c r="X2116" s="1" t="str">
        <f t="shared" si="470"/>
        <v>$254M</v>
      </c>
      <c r="Y2116" s="1" t="str">
        <f t="shared" si="471"/>
        <v>$877M</v>
      </c>
      <c r="Z2116" s="1" t="str">
        <f t="shared" si="472"/>
        <v>$0</v>
      </c>
      <c r="AA2116" s="1" t="str">
        <f t="shared" si="473"/>
        <v>$3,39,528</v>
      </c>
      <c r="AB2116" s="6">
        <f t="shared" si="474"/>
        <v>28293.973415924636</v>
      </c>
      <c r="AC2116" s="1" t="str">
        <f t="shared" si="475"/>
        <v>Large</v>
      </c>
    </row>
    <row r="2117" spans="1:29">
      <c r="A2117" s="1" t="s">
        <v>3257</v>
      </c>
      <c r="B2117" s="1">
        <v>2016</v>
      </c>
      <c r="C2117" s="1" t="s">
        <v>42</v>
      </c>
      <c r="D2117" s="1" t="s">
        <v>39</v>
      </c>
      <c r="E2117" s="1" t="s">
        <v>37</v>
      </c>
      <c r="F2117" s="1">
        <v>358</v>
      </c>
      <c r="G2117" s="1">
        <v>2054</v>
      </c>
      <c r="H2117" s="1">
        <v>783</v>
      </c>
      <c r="I2117" s="1">
        <v>18.13</v>
      </c>
      <c r="J2117" s="1">
        <v>2</v>
      </c>
      <c r="K2117" s="1" t="s">
        <v>24</v>
      </c>
      <c r="L2117" s="1" t="s">
        <v>24</v>
      </c>
      <c r="M2117" s="1">
        <v>42</v>
      </c>
      <c r="N2117" s="1" t="s">
        <v>29</v>
      </c>
      <c r="O2117" s="1">
        <v>3958889</v>
      </c>
      <c r="P2117" s="1">
        <f t="shared" si="462"/>
        <v>4</v>
      </c>
      <c r="Q2117" s="1">
        <f t="shared" si="463"/>
        <v>8</v>
      </c>
      <c r="R2117" s="5">
        <f t="shared" si="464"/>
        <v>0.17429406037000975</v>
      </c>
      <c r="S2117" s="6">
        <f t="shared" si="465"/>
        <v>381207.40019474196</v>
      </c>
      <c r="T2117" s="4">
        <f t="shared" si="466"/>
        <v>2.1871508379888267</v>
      </c>
      <c r="U2117" s="1" t="str">
        <f t="shared" si="467"/>
        <v>Normal</v>
      </c>
      <c r="V2117" s="1" t="str">
        <f t="shared" si="468"/>
        <v>Acquired</v>
      </c>
      <c r="W2117" s="1" t="str">
        <f t="shared" si="469"/>
        <v>¥</v>
      </c>
      <c r="X2117" s="1" t="str">
        <f t="shared" si="470"/>
        <v>¥358M</v>
      </c>
      <c r="Y2117" s="1" t="str">
        <f t="shared" si="471"/>
        <v>¥783M</v>
      </c>
      <c r="Z2117" s="1" t="str">
        <f t="shared" si="472"/>
        <v>¥0</v>
      </c>
      <c r="AA2117" s="1" t="str">
        <f t="shared" si="473"/>
        <v>¥3,81,207</v>
      </c>
      <c r="AB2117" s="6">
        <f t="shared" si="474"/>
        <v>31767.283349561829</v>
      </c>
      <c r="AC2117" s="1" t="str">
        <f t="shared" si="475"/>
        <v>Large</v>
      </c>
    </row>
    <row r="2118" spans="1:29">
      <c r="A2118" s="1" t="s">
        <v>2566</v>
      </c>
      <c r="B2118" s="1">
        <v>2016</v>
      </c>
      <c r="C2118" s="1" t="s">
        <v>16</v>
      </c>
      <c r="D2118" s="1" t="s">
        <v>39</v>
      </c>
      <c r="E2118" s="1" t="s">
        <v>23</v>
      </c>
      <c r="F2118" s="1">
        <v>457</v>
      </c>
      <c r="G2118" s="1">
        <v>1179</v>
      </c>
      <c r="H2118" s="1">
        <v>806</v>
      </c>
      <c r="I2118" s="1">
        <v>25.4</v>
      </c>
      <c r="J2118" s="1">
        <v>4</v>
      </c>
      <c r="K2118" s="1" t="s">
        <v>19</v>
      </c>
      <c r="L2118" s="1" t="s">
        <v>19</v>
      </c>
      <c r="M2118" s="1">
        <v>84</v>
      </c>
      <c r="N2118" s="1" t="s">
        <v>25</v>
      </c>
      <c r="O2118" s="1">
        <v>3957986</v>
      </c>
      <c r="P2118" s="1">
        <f t="shared" si="462"/>
        <v>5</v>
      </c>
      <c r="Q2118" s="1">
        <f t="shared" si="463"/>
        <v>8</v>
      </c>
      <c r="R2118" s="5">
        <f t="shared" si="464"/>
        <v>0.38761662425784565</v>
      </c>
      <c r="S2118" s="6">
        <f t="shared" si="465"/>
        <v>683630.19508057681</v>
      </c>
      <c r="T2118" s="4">
        <f t="shared" si="466"/>
        <v>1.7636761487964989</v>
      </c>
      <c r="U2118" s="1" t="str">
        <f t="shared" si="467"/>
        <v>Normal</v>
      </c>
      <c r="V2118" s="1" t="str">
        <f t="shared" si="468"/>
        <v>Still Private</v>
      </c>
      <c r="W2118" s="1" t="str">
        <f t="shared" si="469"/>
        <v>$</v>
      </c>
      <c r="X2118" s="1" t="str">
        <f t="shared" si="470"/>
        <v>$457M</v>
      </c>
      <c r="Y2118" s="1" t="str">
        <f t="shared" si="471"/>
        <v>$806M</v>
      </c>
      <c r="Z2118" s="1" t="str">
        <f t="shared" si="472"/>
        <v>$0</v>
      </c>
      <c r="AA2118" s="1" t="str">
        <f t="shared" si="473"/>
        <v>$6,83,630</v>
      </c>
      <c r="AB2118" s="6">
        <f t="shared" si="474"/>
        <v>56969.182923381399</v>
      </c>
      <c r="AC2118" s="1" t="str">
        <f t="shared" si="475"/>
        <v>Large</v>
      </c>
    </row>
    <row r="2119" spans="1:29">
      <c r="A2119" s="1" t="s">
        <v>4845</v>
      </c>
      <c r="B2119" s="1">
        <v>2016</v>
      </c>
      <c r="C2119" s="1" t="s">
        <v>27</v>
      </c>
      <c r="D2119" s="1" t="s">
        <v>48</v>
      </c>
      <c r="E2119" s="1" t="s">
        <v>18</v>
      </c>
      <c r="F2119" s="1">
        <v>420</v>
      </c>
      <c r="G2119" s="1">
        <v>413</v>
      </c>
      <c r="H2119" s="1">
        <v>74</v>
      </c>
      <c r="I2119" s="1">
        <v>19.809999999999999</v>
      </c>
      <c r="J2119" s="1">
        <v>6</v>
      </c>
      <c r="K2119" s="1" t="s">
        <v>19</v>
      </c>
      <c r="L2119" s="1" t="s">
        <v>19</v>
      </c>
      <c r="M2119" s="1">
        <v>33</v>
      </c>
      <c r="N2119" s="1" t="s">
        <v>33</v>
      </c>
      <c r="O2119" s="1">
        <v>3939009</v>
      </c>
      <c r="P2119" s="1">
        <f t="shared" si="462"/>
        <v>2</v>
      </c>
      <c r="Q2119" s="1">
        <f t="shared" si="463"/>
        <v>8</v>
      </c>
      <c r="R2119" s="5">
        <f t="shared" si="464"/>
        <v>1.0169491525423728</v>
      </c>
      <c r="S2119" s="6">
        <f t="shared" si="465"/>
        <v>179176.75544794189</v>
      </c>
      <c r="T2119" s="4">
        <f t="shared" si="466"/>
        <v>0.1761904761904762</v>
      </c>
      <c r="U2119" s="1" t="str">
        <f t="shared" si="467"/>
        <v>Normal</v>
      </c>
      <c r="V2119" s="1" t="str">
        <f t="shared" si="468"/>
        <v>Still Private</v>
      </c>
      <c r="W2119" s="1" t="str">
        <f t="shared" si="469"/>
        <v>$</v>
      </c>
      <c r="X2119" s="1" t="str">
        <f t="shared" si="470"/>
        <v>$420M</v>
      </c>
      <c r="Y2119" s="1" t="str">
        <f t="shared" si="471"/>
        <v>$74M</v>
      </c>
      <c r="Z2119" s="1" t="str">
        <f t="shared" si="472"/>
        <v>$1</v>
      </c>
      <c r="AA2119" s="1" t="str">
        <f t="shared" si="473"/>
        <v>$1,79,177</v>
      </c>
      <c r="AB2119" s="6">
        <f t="shared" si="474"/>
        <v>14931.396287328491</v>
      </c>
      <c r="AC2119" s="1" t="str">
        <f t="shared" si="475"/>
        <v>Large</v>
      </c>
    </row>
    <row r="2120" spans="1:29">
      <c r="A2120" s="1" t="s">
        <v>2225</v>
      </c>
      <c r="B2120" s="1">
        <v>2016</v>
      </c>
      <c r="C2120" s="1" t="s">
        <v>45</v>
      </c>
      <c r="D2120" s="1" t="s">
        <v>36</v>
      </c>
      <c r="E2120" s="1" t="s">
        <v>37</v>
      </c>
      <c r="F2120" s="1">
        <v>453</v>
      </c>
      <c r="G2120" s="1">
        <v>122</v>
      </c>
      <c r="H2120" s="1">
        <v>698</v>
      </c>
      <c r="I2120" s="1">
        <v>32.909999999999997</v>
      </c>
      <c r="J2120" s="1">
        <v>6</v>
      </c>
      <c r="K2120" s="1" t="s">
        <v>19</v>
      </c>
      <c r="L2120" s="1" t="s">
        <v>24</v>
      </c>
      <c r="M2120" s="1">
        <v>37</v>
      </c>
      <c r="N2120" s="1" t="s">
        <v>33</v>
      </c>
      <c r="O2120" s="1">
        <v>3923661</v>
      </c>
      <c r="P2120" s="1">
        <f t="shared" si="462"/>
        <v>4</v>
      </c>
      <c r="Q2120" s="1">
        <f t="shared" si="463"/>
        <v>8</v>
      </c>
      <c r="R2120" s="5">
        <f t="shared" si="464"/>
        <v>3.7131147540983607</v>
      </c>
      <c r="S2120" s="6">
        <f t="shared" si="465"/>
        <v>5721311.4754098365</v>
      </c>
      <c r="T2120" s="4">
        <f t="shared" si="466"/>
        <v>1.5408388520971303</v>
      </c>
      <c r="U2120" s="1" t="str">
        <f t="shared" si="467"/>
        <v>Normal</v>
      </c>
      <c r="V2120" s="1" t="str">
        <f t="shared" si="468"/>
        <v>IPO</v>
      </c>
      <c r="W2120" s="1" t="str">
        <f t="shared" si="469"/>
        <v>A$</v>
      </c>
      <c r="X2120" s="1" t="str">
        <f t="shared" si="470"/>
        <v>A$453M</v>
      </c>
      <c r="Y2120" s="1" t="str">
        <f t="shared" si="471"/>
        <v>A$698M</v>
      </c>
      <c r="Z2120" s="1" t="str">
        <f t="shared" si="472"/>
        <v>A$4</v>
      </c>
      <c r="AA2120" s="1" t="str">
        <f t="shared" si="473"/>
        <v>A$57,21,311</v>
      </c>
      <c r="AB2120" s="6">
        <f t="shared" si="474"/>
        <v>476775.95628415298</v>
      </c>
      <c r="AC2120" s="1" t="str">
        <f t="shared" si="475"/>
        <v>Large</v>
      </c>
    </row>
    <row r="2121" spans="1:29">
      <c r="A2121" s="1" t="s">
        <v>4040</v>
      </c>
      <c r="B2121" s="1">
        <v>2016</v>
      </c>
      <c r="C2121" s="1" t="s">
        <v>35</v>
      </c>
      <c r="D2121" s="1" t="s">
        <v>48</v>
      </c>
      <c r="E2121" s="1" t="s">
        <v>18</v>
      </c>
      <c r="F2121" s="1">
        <v>336</v>
      </c>
      <c r="G2121" s="1">
        <v>2378</v>
      </c>
      <c r="H2121" s="1">
        <v>393</v>
      </c>
      <c r="I2121" s="1">
        <v>15.96</v>
      </c>
      <c r="J2121" s="1">
        <v>6</v>
      </c>
      <c r="K2121" s="1" t="s">
        <v>24</v>
      </c>
      <c r="L2121" s="1" t="s">
        <v>24</v>
      </c>
      <c r="M2121" s="1">
        <v>55</v>
      </c>
      <c r="N2121" s="1" t="s">
        <v>29</v>
      </c>
      <c r="O2121" s="1">
        <v>3888300</v>
      </c>
      <c r="P2121" s="1">
        <f t="shared" ref="P2121:P2184" si="476">IF(E2121="Seed", 1,
 IF(E2121="Series A", 2,
 IF(E2121="Series B", 3,
 IF(E2121="Series C", 4,
 IF(E2121="IPO", 5, "")))))</f>
        <v>2</v>
      </c>
      <c r="Q2121" s="1">
        <f t="shared" si="463"/>
        <v>8</v>
      </c>
      <c r="R2121" s="5">
        <f t="shared" si="464"/>
        <v>0.14129520605550883</v>
      </c>
      <c r="S2121" s="6">
        <f t="shared" si="465"/>
        <v>165264.92851135408</v>
      </c>
      <c r="T2121" s="4">
        <f t="shared" si="466"/>
        <v>1.1696428571428572</v>
      </c>
      <c r="U2121" s="1" t="str">
        <f t="shared" si="467"/>
        <v>Normal</v>
      </c>
      <c r="V2121" s="1" t="str">
        <f t="shared" si="468"/>
        <v>Acquired</v>
      </c>
      <c r="W2121" s="1" t="str">
        <f t="shared" si="469"/>
        <v>¥</v>
      </c>
      <c r="X2121" s="1" t="str">
        <f t="shared" si="470"/>
        <v>¥336M</v>
      </c>
      <c r="Y2121" s="1" t="str">
        <f t="shared" si="471"/>
        <v>¥393M</v>
      </c>
      <c r="Z2121" s="1" t="str">
        <f t="shared" si="472"/>
        <v>¥0</v>
      </c>
      <c r="AA2121" s="1" t="str">
        <f t="shared" si="473"/>
        <v>¥1,65,265</v>
      </c>
      <c r="AB2121" s="6">
        <f t="shared" si="474"/>
        <v>13772.077375946174</v>
      </c>
      <c r="AC2121" s="1" t="str">
        <f t="shared" si="475"/>
        <v>Large</v>
      </c>
    </row>
    <row r="2122" spans="1:29">
      <c r="A2122" s="1" t="s">
        <v>3998</v>
      </c>
      <c r="B2122" s="1">
        <v>2016</v>
      </c>
      <c r="C2122" s="1" t="s">
        <v>73</v>
      </c>
      <c r="D2122" s="1" t="s">
        <v>46</v>
      </c>
      <c r="E2122" s="1" t="s">
        <v>23</v>
      </c>
      <c r="F2122" s="1">
        <v>411</v>
      </c>
      <c r="G2122" s="1">
        <v>791</v>
      </c>
      <c r="H2122" s="1">
        <v>183</v>
      </c>
      <c r="I2122" s="1">
        <v>19.3</v>
      </c>
      <c r="J2122" s="1">
        <v>9</v>
      </c>
      <c r="K2122" s="1" t="s">
        <v>24</v>
      </c>
      <c r="L2122" s="1" t="s">
        <v>24</v>
      </c>
      <c r="M2122" s="1">
        <v>30</v>
      </c>
      <c r="N2122" s="1" t="s">
        <v>29</v>
      </c>
      <c r="O2122" s="1">
        <v>3821213</v>
      </c>
      <c r="P2122" s="1">
        <f t="shared" si="476"/>
        <v>5</v>
      </c>
      <c r="Q2122" s="1">
        <f t="shared" si="463"/>
        <v>8</v>
      </c>
      <c r="R2122" s="5">
        <f t="shared" si="464"/>
        <v>0.51959544879898867</v>
      </c>
      <c r="S2122" s="6">
        <f t="shared" si="465"/>
        <v>231352.71807838179</v>
      </c>
      <c r="T2122" s="4">
        <f t="shared" si="466"/>
        <v>0.44525547445255476</v>
      </c>
      <c r="U2122" s="1" t="str">
        <f t="shared" si="467"/>
        <v>High Performer</v>
      </c>
      <c r="V2122" s="1" t="str">
        <f t="shared" si="468"/>
        <v>Acquired</v>
      </c>
      <c r="W2122" s="1" t="str">
        <f t="shared" si="469"/>
        <v>€</v>
      </c>
      <c r="X2122" s="1" t="str">
        <f t="shared" si="470"/>
        <v>€411M</v>
      </c>
      <c r="Y2122" s="1" t="str">
        <f t="shared" si="471"/>
        <v>€183M</v>
      </c>
      <c r="Z2122" s="1" t="str">
        <f t="shared" si="472"/>
        <v>€1</v>
      </c>
      <c r="AA2122" s="1" t="str">
        <f t="shared" si="473"/>
        <v>€2,31,353</v>
      </c>
      <c r="AB2122" s="6">
        <f t="shared" si="474"/>
        <v>19279.393173198481</v>
      </c>
      <c r="AC2122" s="1" t="str">
        <f t="shared" si="475"/>
        <v>Large</v>
      </c>
    </row>
    <row r="2123" spans="1:29">
      <c r="A2123" s="1" t="s">
        <v>1317</v>
      </c>
      <c r="B2123" s="1">
        <v>2016</v>
      </c>
      <c r="C2123" s="1" t="s">
        <v>73</v>
      </c>
      <c r="D2123" s="1" t="s">
        <v>95</v>
      </c>
      <c r="E2123" s="1" t="s">
        <v>18</v>
      </c>
      <c r="F2123" s="1">
        <v>272</v>
      </c>
      <c r="G2123" s="1">
        <v>2382</v>
      </c>
      <c r="H2123" s="1">
        <v>687</v>
      </c>
      <c r="I2123" s="1">
        <v>46.33</v>
      </c>
      <c r="J2123" s="1">
        <v>2</v>
      </c>
      <c r="K2123" s="1" t="s">
        <v>19</v>
      </c>
      <c r="L2123" s="1" t="s">
        <v>19</v>
      </c>
      <c r="M2123" s="1">
        <v>34</v>
      </c>
      <c r="N2123" s="1" t="s">
        <v>25</v>
      </c>
      <c r="O2123" s="1">
        <v>3818679</v>
      </c>
      <c r="P2123" s="1">
        <f t="shared" si="476"/>
        <v>2</v>
      </c>
      <c r="Q2123" s="1">
        <f t="shared" si="463"/>
        <v>8</v>
      </c>
      <c r="R2123" s="5">
        <f t="shared" si="464"/>
        <v>0.11418975650713686</v>
      </c>
      <c r="S2123" s="6">
        <f t="shared" si="465"/>
        <v>288413.09823677584</v>
      </c>
      <c r="T2123" s="4">
        <f t="shared" si="466"/>
        <v>2.5257352941176472</v>
      </c>
      <c r="U2123" s="1" t="str">
        <f t="shared" si="467"/>
        <v>Normal</v>
      </c>
      <c r="V2123" s="1" t="str">
        <f t="shared" si="468"/>
        <v>Still Private</v>
      </c>
      <c r="W2123" s="1" t="str">
        <f t="shared" si="469"/>
        <v>€</v>
      </c>
      <c r="X2123" s="1" t="str">
        <f t="shared" si="470"/>
        <v>€272M</v>
      </c>
      <c r="Y2123" s="1" t="str">
        <f t="shared" si="471"/>
        <v>€687M</v>
      </c>
      <c r="Z2123" s="1" t="str">
        <f t="shared" si="472"/>
        <v>€0</v>
      </c>
      <c r="AA2123" s="1" t="str">
        <f t="shared" si="473"/>
        <v>€2,88,413</v>
      </c>
      <c r="AB2123" s="6">
        <f t="shared" si="474"/>
        <v>24034.424853064651</v>
      </c>
      <c r="AC2123" s="1" t="str">
        <f t="shared" si="475"/>
        <v>Large</v>
      </c>
    </row>
    <row r="2124" spans="1:29">
      <c r="A2124" s="1" t="s">
        <v>78</v>
      </c>
      <c r="B2124" s="1">
        <v>2016</v>
      </c>
      <c r="C2124" s="1" t="s">
        <v>45</v>
      </c>
      <c r="D2124" s="1" t="s">
        <v>39</v>
      </c>
      <c r="E2124" s="1" t="s">
        <v>40</v>
      </c>
      <c r="F2124" s="1">
        <v>309</v>
      </c>
      <c r="G2124" s="1">
        <v>396</v>
      </c>
      <c r="H2124" s="1">
        <v>347</v>
      </c>
      <c r="I2124" s="1">
        <v>22.09</v>
      </c>
      <c r="J2124" s="1">
        <v>8</v>
      </c>
      <c r="K2124" s="1" t="s">
        <v>19</v>
      </c>
      <c r="L2124" s="1" t="s">
        <v>24</v>
      </c>
      <c r="M2124" s="1">
        <v>93</v>
      </c>
      <c r="N2124" s="1" t="s">
        <v>33</v>
      </c>
      <c r="O2124" s="1">
        <v>3776319</v>
      </c>
      <c r="P2124" s="1">
        <f t="shared" si="476"/>
        <v>3</v>
      </c>
      <c r="Q2124" s="1">
        <f t="shared" si="463"/>
        <v>8</v>
      </c>
      <c r="R2124" s="5">
        <f t="shared" si="464"/>
        <v>0.78030303030303028</v>
      </c>
      <c r="S2124" s="6">
        <f t="shared" si="465"/>
        <v>876262.62626262626</v>
      </c>
      <c r="T2124" s="4">
        <f t="shared" si="466"/>
        <v>1.1229773462783172</v>
      </c>
      <c r="U2124" s="1" t="str">
        <f t="shared" si="467"/>
        <v>High Performer</v>
      </c>
      <c r="V2124" s="1" t="str">
        <f t="shared" si="468"/>
        <v>IPO</v>
      </c>
      <c r="W2124" s="1" t="str">
        <f t="shared" si="469"/>
        <v>A$</v>
      </c>
      <c r="X2124" s="1" t="str">
        <f t="shared" si="470"/>
        <v>A$309M</v>
      </c>
      <c r="Y2124" s="1" t="str">
        <f t="shared" si="471"/>
        <v>A$347M</v>
      </c>
      <c r="Z2124" s="1" t="str">
        <f t="shared" si="472"/>
        <v>A$1</v>
      </c>
      <c r="AA2124" s="1" t="str">
        <f t="shared" si="473"/>
        <v>A$8,76,263</v>
      </c>
      <c r="AB2124" s="6">
        <f t="shared" si="474"/>
        <v>73021.885521885517</v>
      </c>
      <c r="AC2124" s="1" t="str">
        <f t="shared" si="475"/>
        <v>Large</v>
      </c>
    </row>
    <row r="2125" spans="1:29">
      <c r="A2125" s="1" t="s">
        <v>3817</v>
      </c>
      <c r="B2125" s="1">
        <v>2016</v>
      </c>
      <c r="C2125" s="1" t="s">
        <v>22</v>
      </c>
      <c r="D2125" s="1" t="s">
        <v>39</v>
      </c>
      <c r="E2125" s="1" t="s">
        <v>18</v>
      </c>
      <c r="F2125" s="1">
        <v>413</v>
      </c>
      <c r="G2125" s="1">
        <v>925</v>
      </c>
      <c r="H2125" s="1">
        <v>160</v>
      </c>
      <c r="I2125" s="1">
        <v>36.22</v>
      </c>
      <c r="J2125" s="1">
        <v>6</v>
      </c>
      <c r="K2125" s="1" t="s">
        <v>19</v>
      </c>
      <c r="L2125" s="1" t="s">
        <v>19</v>
      </c>
      <c r="M2125" s="1">
        <v>49</v>
      </c>
      <c r="N2125" s="1" t="s">
        <v>20</v>
      </c>
      <c r="O2125" s="1">
        <v>3740528</v>
      </c>
      <c r="P2125" s="1">
        <f t="shared" si="476"/>
        <v>2</v>
      </c>
      <c r="Q2125" s="1">
        <f t="shared" si="463"/>
        <v>8</v>
      </c>
      <c r="R2125" s="5">
        <f t="shared" si="464"/>
        <v>0.44648648648648648</v>
      </c>
      <c r="S2125" s="6">
        <f t="shared" si="465"/>
        <v>172972.97297297296</v>
      </c>
      <c r="T2125" s="4">
        <f t="shared" si="466"/>
        <v>0.38740920096852299</v>
      </c>
      <c r="U2125" s="1" t="str">
        <f t="shared" si="467"/>
        <v>Normal</v>
      </c>
      <c r="V2125" s="1" t="str">
        <f t="shared" si="468"/>
        <v>Still Private</v>
      </c>
      <c r="W2125" s="1" t="str">
        <f t="shared" si="469"/>
        <v>£</v>
      </c>
      <c r="X2125" s="1" t="str">
        <f t="shared" si="470"/>
        <v>£413M</v>
      </c>
      <c r="Y2125" s="1" t="str">
        <f t="shared" si="471"/>
        <v>£160M</v>
      </c>
      <c r="Z2125" s="1" t="str">
        <f t="shared" si="472"/>
        <v>£0</v>
      </c>
      <c r="AA2125" s="1" t="str">
        <f t="shared" si="473"/>
        <v>£1,72,973</v>
      </c>
      <c r="AB2125" s="6">
        <f t="shared" si="474"/>
        <v>14414.414414414414</v>
      </c>
      <c r="AC2125" s="1" t="str">
        <f t="shared" si="475"/>
        <v>Large</v>
      </c>
    </row>
    <row r="2126" spans="1:29">
      <c r="A2126" s="1" t="s">
        <v>2930</v>
      </c>
      <c r="B2126" s="1">
        <v>2016</v>
      </c>
      <c r="C2126" s="1" t="s">
        <v>27</v>
      </c>
      <c r="D2126" s="1" t="s">
        <v>51</v>
      </c>
      <c r="E2126" s="1" t="s">
        <v>37</v>
      </c>
      <c r="F2126" s="1">
        <v>382</v>
      </c>
      <c r="G2126" s="1">
        <v>4404</v>
      </c>
      <c r="H2126" s="1">
        <v>423</v>
      </c>
      <c r="I2126" s="1">
        <v>7.67</v>
      </c>
      <c r="J2126" s="1">
        <v>7</v>
      </c>
      <c r="K2126" s="1" t="s">
        <v>24</v>
      </c>
      <c r="L2126" s="1" t="s">
        <v>19</v>
      </c>
      <c r="M2126" s="1">
        <v>77</v>
      </c>
      <c r="N2126" s="1" t="s">
        <v>29</v>
      </c>
      <c r="O2126" s="1">
        <v>3731215</v>
      </c>
      <c r="P2126" s="1">
        <f t="shared" si="476"/>
        <v>4</v>
      </c>
      <c r="Q2126" s="1">
        <f t="shared" si="463"/>
        <v>8</v>
      </c>
      <c r="R2126" s="5">
        <f t="shared" si="464"/>
        <v>8.6739327883742057E-2</v>
      </c>
      <c r="S2126" s="6">
        <f t="shared" si="465"/>
        <v>96049.046321525879</v>
      </c>
      <c r="T2126" s="4">
        <f t="shared" si="466"/>
        <v>1.1073298429319371</v>
      </c>
      <c r="U2126" s="1" t="str">
        <f t="shared" si="467"/>
        <v>Normal</v>
      </c>
      <c r="V2126" s="1" t="str">
        <f t="shared" si="468"/>
        <v>Acquired</v>
      </c>
      <c r="W2126" s="1" t="str">
        <f t="shared" si="469"/>
        <v>$</v>
      </c>
      <c r="X2126" s="1" t="str">
        <f t="shared" si="470"/>
        <v>$382M</v>
      </c>
      <c r="Y2126" s="1" t="str">
        <f t="shared" si="471"/>
        <v>$423M</v>
      </c>
      <c r="Z2126" s="1" t="str">
        <f t="shared" si="472"/>
        <v>$0</v>
      </c>
      <c r="AA2126" s="1" t="str">
        <f t="shared" si="473"/>
        <v>$96,049</v>
      </c>
      <c r="AB2126" s="6">
        <f t="shared" si="474"/>
        <v>8004.0871934604902</v>
      </c>
      <c r="AC2126" s="1" t="str">
        <f t="shared" si="475"/>
        <v>Large</v>
      </c>
    </row>
    <row r="2127" spans="1:29">
      <c r="A2127" s="1" t="s">
        <v>469</v>
      </c>
      <c r="B2127" s="1">
        <v>2016</v>
      </c>
      <c r="C2127" s="1" t="s">
        <v>45</v>
      </c>
      <c r="D2127" s="1" t="s">
        <v>95</v>
      </c>
      <c r="E2127" s="1" t="s">
        <v>28</v>
      </c>
      <c r="F2127" s="1">
        <v>345</v>
      </c>
      <c r="G2127" s="1">
        <v>1298</v>
      </c>
      <c r="H2127" s="1">
        <v>24</v>
      </c>
      <c r="I2127" s="1">
        <v>36.46</v>
      </c>
      <c r="J2127" s="1">
        <v>9</v>
      </c>
      <c r="K2127" s="1" t="s">
        <v>24</v>
      </c>
      <c r="L2127" s="1" t="s">
        <v>19</v>
      </c>
      <c r="M2127" s="1">
        <v>4</v>
      </c>
      <c r="N2127" s="1" t="s">
        <v>33</v>
      </c>
      <c r="O2127" s="1">
        <v>3688530</v>
      </c>
      <c r="P2127" s="1">
        <f t="shared" si="476"/>
        <v>1</v>
      </c>
      <c r="Q2127" s="1">
        <f t="shared" si="463"/>
        <v>8</v>
      </c>
      <c r="R2127" s="5">
        <f t="shared" si="464"/>
        <v>0.2657935285053929</v>
      </c>
      <c r="S2127" s="6">
        <f t="shared" si="465"/>
        <v>18489.984591679506</v>
      </c>
      <c r="T2127" s="4">
        <f t="shared" si="466"/>
        <v>6.9565217391304349E-2</v>
      </c>
      <c r="U2127" s="1" t="str">
        <f t="shared" si="467"/>
        <v>High Performer</v>
      </c>
      <c r="V2127" s="1" t="str">
        <f t="shared" si="468"/>
        <v>Acquired</v>
      </c>
      <c r="W2127" s="1" t="str">
        <f t="shared" si="469"/>
        <v>A$</v>
      </c>
      <c r="X2127" s="1" t="str">
        <f t="shared" si="470"/>
        <v>A$345M</v>
      </c>
      <c r="Y2127" s="1" t="str">
        <f t="shared" si="471"/>
        <v>A$24M</v>
      </c>
      <c r="Z2127" s="1" t="str">
        <f t="shared" si="472"/>
        <v>A$0</v>
      </c>
      <c r="AA2127" s="1" t="str">
        <f t="shared" si="473"/>
        <v>A$18,490</v>
      </c>
      <c r="AB2127" s="6">
        <f t="shared" si="474"/>
        <v>1540.8320493066255</v>
      </c>
      <c r="AC2127" s="1" t="str">
        <f t="shared" si="475"/>
        <v>Large</v>
      </c>
    </row>
    <row r="2128" spans="1:29">
      <c r="A2128" s="1" t="s">
        <v>1191</v>
      </c>
      <c r="B2128" s="1">
        <v>2016</v>
      </c>
      <c r="C2128" s="1" t="s">
        <v>53</v>
      </c>
      <c r="D2128" s="1" t="s">
        <v>51</v>
      </c>
      <c r="E2128" s="1" t="s">
        <v>37</v>
      </c>
      <c r="F2128" s="1">
        <v>223</v>
      </c>
      <c r="G2128" s="1">
        <v>3314</v>
      </c>
      <c r="H2128" s="1">
        <v>275</v>
      </c>
      <c r="I2128" s="1">
        <v>34.549999999999997</v>
      </c>
      <c r="J2128" s="1">
        <v>7</v>
      </c>
      <c r="K2128" s="1" t="s">
        <v>24</v>
      </c>
      <c r="L2128" s="1" t="s">
        <v>24</v>
      </c>
      <c r="M2128" s="1">
        <v>39</v>
      </c>
      <c r="N2128" s="1" t="s">
        <v>20</v>
      </c>
      <c r="O2128" s="1">
        <v>3681871</v>
      </c>
      <c r="P2128" s="1">
        <f t="shared" si="476"/>
        <v>4</v>
      </c>
      <c r="Q2128" s="1">
        <f t="shared" si="463"/>
        <v>8</v>
      </c>
      <c r="R2128" s="5">
        <f t="shared" si="464"/>
        <v>6.7290283645141821E-2</v>
      </c>
      <c r="S2128" s="6">
        <f t="shared" si="465"/>
        <v>82981.291490645744</v>
      </c>
      <c r="T2128" s="4">
        <f t="shared" si="466"/>
        <v>1.2331838565022422</v>
      </c>
      <c r="U2128" s="1" t="str">
        <f t="shared" si="467"/>
        <v>Normal</v>
      </c>
      <c r="V2128" s="1" t="str">
        <f t="shared" si="468"/>
        <v>Acquired</v>
      </c>
      <c r="W2128" s="1">
        <f t="shared" si="469"/>
        <v>0</v>
      </c>
      <c r="X2128" s="1" t="str">
        <f t="shared" si="470"/>
        <v>0223M</v>
      </c>
      <c r="Y2128" s="1" t="str">
        <f t="shared" si="471"/>
        <v>0275M</v>
      </c>
      <c r="Z2128" s="1" t="str">
        <f t="shared" si="472"/>
        <v>00</v>
      </c>
      <c r="AA2128" s="1" t="str">
        <f t="shared" si="473"/>
        <v>082,981</v>
      </c>
      <c r="AB2128" s="6">
        <f t="shared" si="474"/>
        <v>6915.107624220479</v>
      </c>
      <c r="AC2128" s="1" t="str">
        <f t="shared" si="475"/>
        <v>Large</v>
      </c>
    </row>
    <row r="2129" spans="1:29">
      <c r="A2129" s="1" t="s">
        <v>3035</v>
      </c>
      <c r="B2129" s="1">
        <v>2016</v>
      </c>
      <c r="C2129" s="1" t="s">
        <v>27</v>
      </c>
      <c r="D2129" s="1" t="s">
        <v>95</v>
      </c>
      <c r="E2129" s="1" t="s">
        <v>40</v>
      </c>
      <c r="F2129" s="1">
        <v>303</v>
      </c>
      <c r="G2129" s="1">
        <v>2532</v>
      </c>
      <c r="H2129" s="1">
        <v>657</v>
      </c>
      <c r="I2129" s="1">
        <v>23.82</v>
      </c>
      <c r="J2129" s="1">
        <v>3</v>
      </c>
      <c r="K2129" s="1" t="s">
        <v>24</v>
      </c>
      <c r="L2129" s="1" t="s">
        <v>19</v>
      </c>
      <c r="M2129" s="1">
        <v>18</v>
      </c>
      <c r="N2129" s="1" t="s">
        <v>33</v>
      </c>
      <c r="O2129" s="1">
        <v>3669552</v>
      </c>
      <c r="P2129" s="1">
        <f t="shared" si="476"/>
        <v>3</v>
      </c>
      <c r="Q2129" s="1">
        <f t="shared" si="463"/>
        <v>8</v>
      </c>
      <c r="R2129" s="5">
        <f t="shared" si="464"/>
        <v>0.11966824644549763</v>
      </c>
      <c r="S2129" s="6">
        <f t="shared" si="465"/>
        <v>259478.672985782</v>
      </c>
      <c r="T2129" s="4">
        <f t="shared" si="466"/>
        <v>2.1683168316831685</v>
      </c>
      <c r="U2129" s="1" t="str">
        <f t="shared" si="467"/>
        <v>Normal</v>
      </c>
      <c r="V2129" s="1" t="str">
        <f t="shared" si="468"/>
        <v>Acquired</v>
      </c>
      <c r="W2129" s="1" t="str">
        <f t="shared" si="469"/>
        <v>$</v>
      </c>
      <c r="X2129" s="1" t="str">
        <f t="shared" si="470"/>
        <v>$303M</v>
      </c>
      <c r="Y2129" s="1" t="str">
        <f t="shared" si="471"/>
        <v>$657M</v>
      </c>
      <c r="Z2129" s="1" t="str">
        <f t="shared" si="472"/>
        <v>$0</v>
      </c>
      <c r="AA2129" s="1" t="str">
        <f t="shared" si="473"/>
        <v>$2,59,479</v>
      </c>
      <c r="AB2129" s="6">
        <f t="shared" si="474"/>
        <v>21623.222748815166</v>
      </c>
      <c r="AC2129" s="1" t="str">
        <f t="shared" si="475"/>
        <v>Large</v>
      </c>
    </row>
    <row r="2130" spans="1:29">
      <c r="A2130" s="1" t="s">
        <v>1932</v>
      </c>
      <c r="B2130" s="1">
        <v>2016</v>
      </c>
      <c r="C2130" s="1" t="s">
        <v>22</v>
      </c>
      <c r="D2130" s="1" t="s">
        <v>48</v>
      </c>
      <c r="E2130" s="1" t="s">
        <v>37</v>
      </c>
      <c r="F2130" s="1">
        <v>350</v>
      </c>
      <c r="G2130" s="1">
        <v>82</v>
      </c>
      <c r="H2130" s="1">
        <v>751</v>
      </c>
      <c r="I2130" s="1">
        <v>39.659999999999997</v>
      </c>
      <c r="J2130" s="1">
        <v>3</v>
      </c>
      <c r="K2130" s="1" t="s">
        <v>24</v>
      </c>
      <c r="L2130" s="1" t="s">
        <v>24</v>
      </c>
      <c r="M2130" s="1">
        <v>17</v>
      </c>
      <c r="N2130" s="1" t="s">
        <v>49</v>
      </c>
      <c r="O2130" s="1">
        <v>3663515</v>
      </c>
      <c r="P2130" s="1">
        <f t="shared" si="476"/>
        <v>4</v>
      </c>
      <c r="Q2130" s="1">
        <f t="shared" si="463"/>
        <v>8</v>
      </c>
      <c r="R2130" s="5">
        <f t="shared" si="464"/>
        <v>4.2682926829268295</v>
      </c>
      <c r="S2130" s="6">
        <f t="shared" si="465"/>
        <v>9158536.5853658542</v>
      </c>
      <c r="T2130" s="4">
        <f t="shared" si="466"/>
        <v>2.1457142857142859</v>
      </c>
      <c r="U2130" s="1" t="str">
        <f t="shared" si="467"/>
        <v>Normal</v>
      </c>
      <c r="V2130" s="1" t="str">
        <f t="shared" si="468"/>
        <v>Acquired</v>
      </c>
      <c r="W2130" s="1" t="str">
        <f t="shared" si="469"/>
        <v>£</v>
      </c>
      <c r="X2130" s="1" t="str">
        <f t="shared" si="470"/>
        <v>£350M</v>
      </c>
      <c r="Y2130" s="1" t="str">
        <f t="shared" si="471"/>
        <v>£751M</v>
      </c>
      <c r="Z2130" s="1" t="str">
        <f t="shared" si="472"/>
        <v>£4</v>
      </c>
      <c r="AA2130" s="1" t="str">
        <f t="shared" si="473"/>
        <v>£91,58,537</v>
      </c>
      <c r="AB2130" s="6">
        <f t="shared" si="474"/>
        <v>763211.38211382111</v>
      </c>
      <c r="AC2130" s="1" t="str">
        <f t="shared" si="475"/>
        <v>Large</v>
      </c>
    </row>
    <row r="2131" spans="1:29">
      <c r="A2131" s="1" t="s">
        <v>1981</v>
      </c>
      <c r="B2131" s="1">
        <v>2016</v>
      </c>
      <c r="C2131" s="1" t="s">
        <v>22</v>
      </c>
      <c r="D2131" s="1" t="s">
        <v>36</v>
      </c>
      <c r="E2131" s="1" t="s">
        <v>40</v>
      </c>
      <c r="F2131" s="1">
        <v>443</v>
      </c>
      <c r="G2131" s="1">
        <v>3210</v>
      </c>
      <c r="H2131" s="1">
        <v>203</v>
      </c>
      <c r="I2131" s="1">
        <v>13.76</v>
      </c>
      <c r="J2131" s="1">
        <v>8</v>
      </c>
      <c r="K2131" s="1" t="s">
        <v>24</v>
      </c>
      <c r="L2131" s="1" t="s">
        <v>19</v>
      </c>
      <c r="M2131" s="1">
        <v>65</v>
      </c>
      <c r="N2131" s="1" t="s">
        <v>49</v>
      </c>
      <c r="O2131" s="1">
        <v>3576711</v>
      </c>
      <c r="P2131" s="1">
        <f t="shared" si="476"/>
        <v>3</v>
      </c>
      <c r="Q2131" s="1">
        <f t="shared" si="463"/>
        <v>8</v>
      </c>
      <c r="R2131" s="5">
        <f t="shared" si="464"/>
        <v>0.13800623052959501</v>
      </c>
      <c r="S2131" s="6">
        <f t="shared" si="465"/>
        <v>63239.875389408102</v>
      </c>
      <c r="T2131" s="4">
        <f t="shared" si="466"/>
        <v>0.45823927765237021</v>
      </c>
      <c r="U2131" s="1" t="str">
        <f t="shared" si="467"/>
        <v>High Performer</v>
      </c>
      <c r="V2131" s="1" t="str">
        <f t="shared" si="468"/>
        <v>Acquired</v>
      </c>
      <c r="W2131" s="1" t="str">
        <f t="shared" si="469"/>
        <v>£</v>
      </c>
      <c r="X2131" s="1" t="str">
        <f t="shared" si="470"/>
        <v>£443M</v>
      </c>
      <c r="Y2131" s="1" t="str">
        <f t="shared" si="471"/>
        <v>£203M</v>
      </c>
      <c r="Z2131" s="1" t="str">
        <f t="shared" si="472"/>
        <v>£0</v>
      </c>
      <c r="AA2131" s="1" t="str">
        <f t="shared" si="473"/>
        <v>£63,240</v>
      </c>
      <c r="AB2131" s="6">
        <f t="shared" si="474"/>
        <v>5269.9896157840085</v>
      </c>
      <c r="AC2131" s="1" t="str">
        <f t="shared" si="475"/>
        <v>Large</v>
      </c>
    </row>
    <row r="2132" spans="1:29">
      <c r="A2132" s="1" t="s">
        <v>4664</v>
      </c>
      <c r="B2132" s="1">
        <v>2016</v>
      </c>
      <c r="C2132" s="1" t="s">
        <v>59</v>
      </c>
      <c r="D2132" s="1" t="s">
        <v>36</v>
      </c>
      <c r="E2132" s="1" t="s">
        <v>40</v>
      </c>
      <c r="F2132" s="1">
        <v>365</v>
      </c>
      <c r="G2132" s="1">
        <v>1241</v>
      </c>
      <c r="H2132" s="1">
        <v>110</v>
      </c>
      <c r="I2132" s="1">
        <v>34.17</v>
      </c>
      <c r="J2132" s="1">
        <v>9</v>
      </c>
      <c r="K2132" s="1" t="s">
        <v>24</v>
      </c>
      <c r="L2132" s="1" t="s">
        <v>24</v>
      </c>
      <c r="M2132" s="1">
        <v>64</v>
      </c>
      <c r="N2132" s="1" t="s">
        <v>49</v>
      </c>
      <c r="O2132" s="1">
        <v>3531879</v>
      </c>
      <c r="P2132" s="1">
        <f t="shared" si="476"/>
        <v>3</v>
      </c>
      <c r="Q2132" s="1">
        <f t="shared" si="463"/>
        <v>8</v>
      </c>
      <c r="R2132" s="5">
        <f t="shared" si="464"/>
        <v>0.29411764705882354</v>
      </c>
      <c r="S2132" s="6">
        <f t="shared" si="465"/>
        <v>88638.19500402901</v>
      </c>
      <c r="T2132" s="4">
        <f t="shared" si="466"/>
        <v>0.30136986301369861</v>
      </c>
      <c r="U2132" s="1" t="str">
        <f t="shared" si="467"/>
        <v>High Performer</v>
      </c>
      <c r="V2132" s="1" t="str">
        <f t="shared" si="468"/>
        <v>Acquired</v>
      </c>
      <c r="W2132" s="1" t="str">
        <f t="shared" si="469"/>
        <v>₹</v>
      </c>
      <c r="X2132" s="1" t="str">
        <f t="shared" si="470"/>
        <v>₹365M</v>
      </c>
      <c r="Y2132" s="1" t="str">
        <f t="shared" si="471"/>
        <v>₹110M</v>
      </c>
      <c r="Z2132" s="1" t="str">
        <f t="shared" si="472"/>
        <v>₹0</v>
      </c>
      <c r="AA2132" s="1" t="str">
        <f t="shared" si="473"/>
        <v>₹88,638</v>
      </c>
      <c r="AB2132" s="6">
        <f t="shared" si="474"/>
        <v>7386.5162503357506</v>
      </c>
      <c r="AC2132" s="1" t="str">
        <f t="shared" si="475"/>
        <v>Large</v>
      </c>
    </row>
    <row r="2133" spans="1:29">
      <c r="A2133" s="1" t="s">
        <v>5042</v>
      </c>
      <c r="B2133" s="1">
        <v>2016</v>
      </c>
      <c r="C2133" s="1" t="s">
        <v>16</v>
      </c>
      <c r="D2133" s="1" t="s">
        <v>17</v>
      </c>
      <c r="E2133" s="1" t="s">
        <v>28</v>
      </c>
      <c r="F2133" s="1">
        <v>249</v>
      </c>
      <c r="G2133" s="1">
        <v>2378</v>
      </c>
      <c r="H2133" s="1">
        <v>84</v>
      </c>
      <c r="I2133" s="1">
        <v>3.79</v>
      </c>
      <c r="J2133" s="1">
        <v>6</v>
      </c>
      <c r="K2133" s="1" t="s">
        <v>24</v>
      </c>
      <c r="L2133" s="1" t="s">
        <v>19</v>
      </c>
      <c r="M2133" s="1">
        <v>96</v>
      </c>
      <c r="N2133" s="1" t="s">
        <v>29</v>
      </c>
      <c r="O2133" s="1">
        <v>3527296</v>
      </c>
      <c r="P2133" s="1">
        <f t="shared" si="476"/>
        <v>1</v>
      </c>
      <c r="Q2133" s="1">
        <f t="shared" si="463"/>
        <v>8</v>
      </c>
      <c r="R2133" s="5">
        <f t="shared" si="464"/>
        <v>0.1047098402018503</v>
      </c>
      <c r="S2133" s="6">
        <f t="shared" si="465"/>
        <v>35323.80151387721</v>
      </c>
      <c r="T2133" s="4">
        <f t="shared" si="466"/>
        <v>0.33734939759036142</v>
      </c>
      <c r="U2133" s="1" t="str">
        <f t="shared" si="467"/>
        <v>Normal</v>
      </c>
      <c r="V2133" s="1" t="str">
        <f t="shared" si="468"/>
        <v>Acquired</v>
      </c>
      <c r="W2133" s="1" t="str">
        <f t="shared" si="469"/>
        <v>$</v>
      </c>
      <c r="X2133" s="1" t="str">
        <f t="shared" si="470"/>
        <v>$249M</v>
      </c>
      <c r="Y2133" s="1" t="str">
        <f t="shared" si="471"/>
        <v>$84M</v>
      </c>
      <c r="Z2133" s="1" t="str">
        <f t="shared" si="472"/>
        <v>$0</v>
      </c>
      <c r="AA2133" s="1" t="str">
        <f t="shared" si="473"/>
        <v>$35,324</v>
      </c>
      <c r="AB2133" s="6">
        <f t="shared" si="474"/>
        <v>2943.650126156434</v>
      </c>
      <c r="AC2133" s="1" t="str">
        <f t="shared" si="475"/>
        <v>Large</v>
      </c>
    </row>
    <row r="2134" spans="1:29">
      <c r="A2134" s="1" t="s">
        <v>4673</v>
      </c>
      <c r="B2134" s="1">
        <v>2016</v>
      </c>
      <c r="C2134" s="1" t="s">
        <v>27</v>
      </c>
      <c r="D2134" s="1" t="s">
        <v>48</v>
      </c>
      <c r="E2134" s="1" t="s">
        <v>23</v>
      </c>
      <c r="F2134" s="1">
        <v>366</v>
      </c>
      <c r="G2134" s="1">
        <v>576</v>
      </c>
      <c r="H2134" s="1">
        <v>662</v>
      </c>
      <c r="I2134" s="1">
        <v>26.76</v>
      </c>
      <c r="J2134" s="1">
        <v>7</v>
      </c>
      <c r="K2134" s="1" t="s">
        <v>19</v>
      </c>
      <c r="L2134" s="1" t="s">
        <v>19</v>
      </c>
      <c r="M2134" s="1">
        <v>99</v>
      </c>
      <c r="N2134" s="1" t="s">
        <v>49</v>
      </c>
      <c r="O2134" s="1">
        <v>3513525</v>
      </c>
      <c r="P2134" s="1">
        <f t="shared" si="476"/>
        <v>5</v>
      </c>
      <c r="Q2134" s="1">
        <f t="shared" si="463"/>
        <v>8</v>
      </c>
      <c r="R2134" s="5">
        <f t="shared" si="464"/>
        <v>0.63541666666666663</v>
      </c>
      <c r="S2134" s="6">
        <f t="shared" si="465"/>
        <v>1149305.5555555555</v>
      </c>
      <c r="T2134" s="4">
        <f t="shared" si="466"/>
        <v>1.8087431693989071</v>
      </c>
      <c r="U2134" s="1" t="str">
        <f t="shared" si="467"/>
        <v>Normal</v>
      </c>
      <c r="V2134" s="1" t="str">
        <f t="shared" si="468"/>
        <v>Still Private</v>
      </c>
      <c r="W2134" s="1" t="str">
        <f t="shared" si="469"/>
        <v>$</v>
      </c>
      <c r="X2134" s="1" t="str">
        <f t="shared" si="470"/>
        <v>$366M</v>
      </c>
      <c r="Y2134" s="1" t="str">
        <f t="shared" si="471"/>
        <v>$662M</v>
      </c>
      <c r="Z2134" s="1" t="str">
        <f t="shared" si="472"/>
        <v>$1</v>
      </c>
      <c r="AA2134" s="1" t="str">
        <f t="shared" si="473"/>
        <v>$11,49,306</v>
      </c>
      <c r="AB2134" s="6">
        <f t="shared" si="474"/>
        <v>95775.462962962964</v>
      </c>
      <c r="AC2134" s="1" t="str">
        <f t="shared" si="475"/>
        <v>Large</v>
      </c>
    </row>
    <row r="2135" spans="1:29">
      <c r="A2135" s="1" t="s">
        <v>910</v>
      </c>
      <c r="B2135" s="1">
        <v>2016</v>
      </c>
      <c r="C2135" s="1" t="s">
        <v>59</v>
      </c>
      <c r="D2135" s="1" t="s">
        <v>36</v>
      </c>
      <c r="E2135" s="1" t="s">
        <v>18</v>
      </c>
      <c r="F2135" s="1">
        <v>320</v>
      </c>
      <c r="G2135" s="1">
        <v>2584</v>
      </c>
      <c r="H2135" s="1">
        <v>695</v>
      </c>
      <c r="I2135" s="1">
        <v>48.63</v>
      </c>
      <c r="J2135" s="1">
        <v>7</v>
      </c>
      <c r="K2135" s="1" t="s">
        <v>19</v>
      </c>
      <c r="L2135" s="1" t="s">
        <v>24</v>
      </c>
      <c r="M2135" s="1">
        <v>47</v>
      </c>
      <c r="N2135" s="1" t="s">
        <v>25</v>
      </c>
      <c r="O2135" s="1">
        <v>3436753</v>
      </c>
      <c r="P2135" s="1">
        <f t="shared" si="476"/>
        <v>2</v>
      </c>
      <c r="Q2135" s="1">
        <f t="shared" si="463"/>
        <v>8</v>
      </c>
      <c r="R2135" s="5">
        <f t="shared" si="464"/>
        <v>0.1238390092879257</v>
      </c>
      <c r="S2135" s="6">
        <f t="shared" si="465"/>
        <v>268962.84829721361</v>
      </c>
      <c r="T2135" s="4">
        <f t="shared" si="466"/>
        <v>2.171875</v>
      </c>
      <c r="U2135" s="1" t="str">
        <f t="shared" si="467"/>
        <v>Normal</v>
      </c>
      <c r="V2135" s="1" t="str">
        <f t="shared" si="468"/>
        <v>IPO</v>
      </c>
      <c r="W2135" s="1" t="str">
        <f t="shared" si="469"/>
        <v>₹</v>
      </c>
      <c r="X2135" s="1" t="str">
        <f t="shared" si="470"/>
        <v>₹320M</v>
      </c>
      <c r="Y2135" s="1" t="str">
        <f t="shared" si="471"/>
        <v>₹695M</v>
      </c>
      <c r="Z2135" s="1" t="str">
        <f t="shared" si="472"/>
        <v>₹0</v>
      </c>
      <c r="AA2135" s="1" t="str">
        <f t="shared" si="473"/>
        <v>₹2,68,963</v>
      </c>
      <c r="AB2135" s="6">
        <f t="shared" si="474"/>
        <v>22413.57069143447</v>
      </c>
      <c r="AC2135" s="1" t="str">
        <f t="shared" si="475"/>
        <v>Large</v>
      </c>
    </row>
    <row r="2136" spans="1:29">
      <c r="A2136" s="1" t="s">
        <v>326</v>
      </c>
      <c r="B2136" s="1">
        <v>2016</v>
      </c>
      <c r="C2136" s="1" t="s">
        <v>27</v>
      </c>
      <c r="D2136" s="1" t="s">
        <v>36</v>
      </c>
      <c r="E2136" s="1" t="s">
        <v>37</v>
      </c>
      <c r="F2136" s="1">
        <v>347</v>
      </c>
      <c r="G2136" s="1">
        <v>900</v>
      </c>
      <c r="H2136" s="1">
        <v>80</v>
      </c>
      <c r="I2136" s="1">
        <v>27.17</v>
      </c>
      <c r="J2136" s="1">
        <v>8</v>
      </c>
      <c r="K2136" s="1" t="s">
        <v>24</v>
      </c>
      <c r="L2136" s="1" t="s">
        <v>19</v>
      </c>
      <c r="M2136" s="1">
        <v>95</v>
      </c>
      <c r="N2136" s="1" t="s">
        <v>33</v>
      </c>
      <c r="O2136" s="1">
        <v>3389812</v>
      </c>
      <c r="P2136" s="1">
        <f t="shared" si="476"/>
        <v>4</v>
      </c>
      <c r="Q2136" s="1">
        <f t="shared" si="463"/>
        <v>8</v>
      </c>
      <c r="R2136" s="5">
        <f t="shared" si="464"/>
        <v>0.38555555555555554</v>
      </c>
      <c r="S2136" s="6">
        <f t="shared" si="465"/>
        <v>88888.888888888891</v>
      </c>
      <c r="T2136" s="4">
        <f t="shared" si="466"/>
        <v>0.23054755043227665</v>
      </c>
      <c r="U2136" s="1" t="str">
        <f t="shared" si="467"/>
        <v>High Performer</v>
      </c>
      <c r="V2136" s="1" t="str">
        <f t="shared" si="468"/>
        <v>Acquired</v>
      </c>
      <c r="W2136" s="1" t="str">
        <f t="shared" si="469"/>
        <v>$</v>
      </c>
      <c r="X2136" s="1" t="str">
        <f t="shared" si="470"/>
        <v>$347M</v>
      </c>
      <c r="Y2136" s="1" t="str">
        <f t="shared" si="471"/>
        <v>$80M</v>
      </c>
      <c r="Z2136" s="1" t="str">
        <f t="shared" si="472"/>
        <v>$0</v>
      </c>
      <c r="AA2136" s="1" t="str">
        <f t="shared" si="473"/>
        <v>$88,889</v>
      </c>
      <c r="AB2136" s="6">
        <f t="shared" si="474"/>
        <v>7407.4074074074078</v>
      </c>
      <c r="AC2136" s="1" t="str">
        <f t="shared" si="475"/>
        <v>Large</v>
      </c>
    </row>
    <row r="2137" spans="1:29">
      <c r="A2137" s="1" t="s">
        <v>791</v>
      </c>
      <c r="B2137" s="1">
        <v>2016</v>
      </c>
      <c r="C2137" s="1" t="s">
        <v>31</v>
      </c>
      <c r="D2137" s="1" t="s">
        <v>43</v>
      </c>
      <c r="E2137" s="1" t="s">
        <v>40</v>
      </c>
      <c r="F2137" s="1">
        <v>496</v>
      </c>
      <c r="G2137" s="1">
        <v>2899</v>
      </c>
      <c r="H2137" s="1">
        <v>393</v>
      </c>
      <c r="I2137" s="1">
        <v>3.01</v>
      </c>
      <c r="J2137" s="1">
        <v>9</v>
      </c>
      <c r="K2137" s="1" t="s">
        <v>19</v>
      </c>
      <c r="L2137" s="1" t="s">
        <v>19</v>
      </c>
      <c r="M2137" s="1">
        <v>93</v>
      </c>
      <c r="N2137" s="1" t="s">
        <v>49</v>
      </c>
      <c r="O2137" s="1">
        <v>3364723</v>
      </c>
      <c r="P2137" s="1">
        <f t="shared" si="476"/>
        <v>3</v>
      </c>
      <c r="Q2137" s="1">
        <f t="shared" si="463"/>
        <v>8</v>
      </c>
      <c r="R2137" s="5">
        <f t="shared" si="464"/>
        <v>0.17109348051052087</v>
      </c>
      <c r="S2137" s="6">
        <f t="shared" si="465"/>
        <v>135563.9875819248</v>
      </c>
      <c r="T2137" s="4">
        <f t="shared" si="466"/>
        <v>0.79233870967741937</v>
      </c>
      <c r="U2137" s="1" t="str">
        <f t="shared" si="467"/>
        <v>High Performer</v>
      </c>
      <c r="V2137" s="1" t="str">
        <f t="shared" si="468"/>
        <v>Still Private</v>
      </c>
      <c r="W2137" s="1" t="str">
        <f t="shared" si="469"/>
        <v>€</v>
      </c>
      <c r="X2137" s="1" t="str">
        <f t="shared" si="470"/>
        <v>€496M</v>
      </c>
      <c r="Y2137" s="1" t="str">
        <f t="shared" si="471"/>
        <v>€393M</v>
      </c>
      <c r="Z2137" s="1" t="str">
        <f t="shared" si="472"/>
        <v>€0</v>
      </c>
      <c r="AA2137" s="1" t="str">
        <f t="shared" si="473"/>
        <v>€1,35,564</v>
      </c>
      <c r="AB2137" s="6">
        <f t="shared" si="474"/>
        <v>11296.998965160401</v>
      </c>
      <c r="AC2137" s="1" t="str">
        <f t="shared" si="475"/>
        <v>Large</v>
      </c>
    </row>
    <row r="2138" spans="1:29">
      <c r="A2138" s="1" t="s">
        <v>3970</v>
      </c>
      <c r="B2138" s="1">
        <v>2016</v>
      </c>
      <c r="C2138" s="1" t="s">
        <v>73</v>
      </c>
      <c r="D2138" s="1" t="s">
        <v>32</v>
      </c>
      <c r="E2138" s="1" t="s">
        <v>23</v>
      </c>
      <c r="F2138" s="1">
        <v>262</v>
      </c>
      <c r="G2138" s="1">
        <v>4858</v>
      </c>
      <c r="H2138" s="1">
        <v>383</v>
      </c>
      <c r="I2138" s="1">
        <v>37.049999999999997</v>
      </c>
      <c r="J2138" s="1">
        <v>6</v>
      </c>
      <c r="K2138" s="1" t="s">
        <v>24</v>
      </c>
      <c r="L2138" s="1" t="s">
        <v>19</v>
      </c>
      <c r="M2138" s="1">
        <v>20</v>
      </c>
      <c r="N2138" s="1" t="s">
        <v>20</v>
      </c>
      <c r="O2138" s="1">
        <v>3362067</v>
      </c>
      <c r="P2138" s="1">
        <f t="shared" si="476"/>
        <v>5</v>
      </c>
      <c r="Q2138" s="1">
        <f t="shared" si="463"/>
        <v>8</v>
      </c>
      <c r="R2138" s="5">
        <f t="shared" si="464"/>
        <v>5.3931659118979007E-2</v>
      </c>
      <c r="S2138" s="6">
        <f t="shared" si="465"/>
        <v>78839.02840675175</v>
      </c>
      <c r="T2138" s="4">
        <f t="shared" si="466"/>
        <v>1.4618320610687023</v>
      </c>
      <c r="U2138" s="1" t="str">
        <f t="shared" si="467"/>
        <v>Normal</v>
      </c>
      <c r="V2138" s="1" t="str">
        <f t="shared" si="468"/>
        <v>Acquired</v>
      </c>
      <c r="W2138" s="1" t="str">
        <f t="shared" si="469"/>
        <v>€</v>
      </c>
      <c r="X2138" s="1" t="str">
        <f t="shared" si="470"/>
        <v>€262M</v>
      </c>
      <c r="Y2138" s="1" t="str">
        <f t="shared" si="471"/>
        <v>€383M</v>
      </c>
      <c r="Z2138" s="1" t="str">
        <f t="shared" si="472"/>
        <v>€0</v>
      </c>
      <c r="AA2138" s="1" t="str">
        <f t="shared" si="473"/>
        <v>€78,839</v>
      </c>
      <c r="AB2138" s="6">
        <f t="shared" si="474"/>
        <v>6569.9190338959788</v>
      </c>
      <c r="AC2138" s="1" t="str">
        <f t="shared" si="475"/>
        <v>Large</v>
      </c>
    </row>
    <row r="2139" spans="1:29">
      <c r="A2139" s="1" t="s">
        <v>739</v>
      </c>
      <c r="B2139" s="1">
        <v>2016</v>
      </c>
      <c r="C2139" s="1" t="s">
        <v>31</v>
      </c>
      <c r="D2139" s="1" t="s">
        <v>17</v>
      </c>
      <c r="E2139" s="1" t="s">
        <v>23</v>
      </c>
      <c r="F2139" s="1">
        <v>224</v>
      </c>
      <c r="G2139" s="1">
        <v>598</v>
      </c>
      <c r="H2139" s="1">
        <v>488</v>
      </c>
      <c r="I2139" s="1">
        <v>31.02</v>
      </c>
      <c r="J2139" s="1">
        <v>5</v>
      </c>
      <c r="K2139" s="1" t="s">
        <v>19</v>
      </c>
      <c r="L2139" s="1" t="s">
        <v>24</v>
      </c>
      <c r="M2139" s="1">
        <v>2</v>
      </c>
      <c r="N2139" s="1" t="s">
        <v>33</v>
      </c>
      <c r="O2139" s="1">
        <v>3329797</v>
      </c>
      <c r="P2139" s="1">
        <f t="shared" si="476"/>
        <v>5</v>
      </c>
      <c r="Q2139" s="1">
        <f t="shared" si="463"/>
        <v>8</v>
      </c>
      <c r="R2139" s="5">
        <f t="shared" si="464"/>
        <v>0.37458193979933108</v>
      </c>
      <c r="S2139" s="6">
        <f t="shared" si="465"/>
        <v>816053.51170568564</v>
      </c>
      <c r="T2139" s="4">
        <f t="shared" si="466"/>
        <v>2.1785714285714284</v>
      </c>
      <c r="U2139" s="1" t="str">
        <f t="shared" si="467"/>
        <v>Normal</v>
      </c>
      <c r="V2139" s="1" t="str">
        <f t="shared" si="468"/>
        <v>IPO</v>
      </c>
      <c r="W2139" s="1" t="str">
        <f t="shared" si="469"/>
        <v>€</v>
      </c>
      <c r="X2139" s="1" t="str">
        <f t="shared" si="470"/>
        <v>€224M</v>
      </c>
      <c r="Y2139" s="1" t="str">
        <f t="shared" si="471"/>
        <v>€488M</v>
      </c>
      <c r="Z2139" s="1" t="str">
        <f t="shared" si="472"/>
        <v>€0</v>
      </c>
      <c r="AA2139" s="1" t="str">
        <f t="shared" si="473"/>
        <v>€8,16,054</v>
      </c>
      <c r="AB2139" s="6">
        <f t="shared" si="474"/>
        <v>68004.459308807141</v>
      </c>
      <c r="AC2139" s="1" t="str">
        <f t="shared" si="475"/>
        <v>Large</v>
      </c>
    </row>
    <row r="2140" spans="1:29">
      <c r="A2140" s="1" t="s">
        <v>4157</v>
      </c>
      <c r="B2140" s="1">
        <v>2016</v>
      </c>
      <c r="C2140" s="1" t="s">
        <v>42</v>
      </c>
      <c r="D2140" s="1" t="s">
        <v>48</v>
      </c>
      <c r="E2140" s="1" t="s">
        <v>23</v>
      </c>
      <c r="F2140" s="1">
        <v>445</v>
      </c>
      <c r="G2140" s="1">
        <v>3005</v>
      </c>
      <c r="H2140" s="1">
        <v>93</v>
      </c>
      <c r="I2140" s="1">
        <v>2.14</v>
      </c>
      <c r="J2140" s="1">
        <v>1</v>
      </c>
      <c r="K2140" s="1" t="s">
        <v>24</v>
      </c>
      <c r="L2140" s="1" t="s">
        <v>24</v>
      </c>
      <c r="M2140" s="1">
        <v>96</v>
      </c>
      <c r="N2140" s="1" t="s">
        <v>29</v>
      </c>
      <c r="O2140" s="1">
        <v>3303294</v>
      </c>
      <c r="P2140" s="1">
        <f t="shared" si="476"/>
        <v>5</v>
      </c>
      <c r="Q2140" s="1">
        <f t="shared" si="463"/>
        <v>8</v>
      </c>
      <c r="R2140" s="5">
        <f t="shared" si="464"/>
        <v>0.1480865224625624</v>
      </c>
      <c r="S2140" s="6">
        <f t="shared" si="465"/>
        <v>30948.419301164726</v>
      </c>
      <c r="T2140" s="4">
        <f t="shared" si="466"/>
        <v>0.20898876404494382</v>
      </c>
      <c r="U2140" s="1" t="str">
        <f t="shared" si="467"/>
        <v>Normal</v>
      </c>
      <c r="V2140" s="1" t="str">
        <f t="shared" si="468"/>
        <v>Acquired</v>
      </c>
      <c r="W2140" s="1" t="str">
        <f t="shared" si="469"/>
        <v>¥</v>
      </c>
      <c r="X2140" s="1" t="str">
        <f t="shared" si="470"/>
        <v>¥445M</v>
      </c>
      <c r="Y2140" s="1" t="str">
        <f t="shared" si="471"/>
        <v>¥93M</v>
      </c>
      <c r="Z2140" s="1" t="str">
        <f t="shared" si="472"/>
        <v>¥0</v>
      </c>
      <c r="AA2140" s="1" t="str">
        <f t="shared" si="473"/>
        <v>¥30,948</v>
      </c>
      <c r="AB2140" s="6">
        <f t="shared" si="474"/>
        <v>2579.0349417637271</v>
      </c>
      <c r="AC2140" s="1" t="str">
        <f t="shared" si="475"/>
        <v>Large</v>
      </c>
    </row>
    <row r="2141" spans="1:29">
      <c r="A2141" s="1" t="s">
        <v>2045</v>
      </c>
      <c r="B2141" s="1">
        <v>2016</v>
      </c>
      <c r="C2141" s="1" t="s">
        <v>16</v>
      </c>
      <c r="D2141" s="1" t="s">
        <v>102</v>
      </c>
      <c r="E2141" s="1" t="s">
        <v>23</v>
      </c>
      <c r="F2141" s="1">
        <v>497</v>
      </c>
      <c r="G2141" s="1">
        <v>1010</v>
      </c>
      <c r="H2141" s="1">
        <v>783</v>
      </c>
      <c r="I2141" s="1">
        <v>24.97</v>
      </c>
      <c r="J2141" s="1">
        <v>2</v>
      </c>
      <c r="K2141" s="1" t="s">
        <v>24</v>
      </c>
      <c r="L2141" s="1" t="s">
        <v>19</v>
      </c>
      <c r="M2141" s="1">
        <v>67</v>
      </c>
      <c r="N2141" s="1" t="s">
        <v>25</v>
      </c>
      <c r="O2141" s="1">
        <v>3290251</v>
      </c>
      <c r="P2141" s="1">
        <f t="shared" si="476"/>
        <v>5</v>
      </c>
      <c r="Q2141" s="1">
        <f t="shared" si="463"/>
        <v>8</v>
      </c>
      <c r="R2141" s="5">
        <f t="shared" si="464"/>
        <v>0.49207920792079207</v>
      </c>
      <c r="S2141" s="6">
        <f t="shared" si="465"/>
        <v>775247.5247524752</v>
      </c>
      <c r="T2141" s="4">
        <f t="shared" si="466"/>
        <v>1.5754527162977867</v>
      </c>
      <c r="U2141" s="1" t="str">
        <f t="shared" si="467"/>
        <v>Normal</v>
      </c>
      <c r="V2141" s="1" t="str">
        <f t="shared" si="468"/>
        <v>Acquired</v>
      </c>
      <c r="W2141" s="1" t="str">
        <f t="shared" si="469"/>
        <v>$</v>
      </c>
      <c r="X2141" s="1" t="str">
        <f t="shared" si="470"/>
        <v>$497M</v>
      </c>
      <c r="Y2141" s="1" t="str">
        <f t="shared" si="471"/>
        <v>$783M</v>
      </c>
      <c r="Z2141" s="1" t="str">
        <f t="shared" si="472"/>
        <v>$0</v>
      </c>
      <c r="AA2141" s="1" t="str">
        <f t="shared" si="473"/>
        <v>$7,75,248</v>
      </c>
      <c r="AB2141" s="6">
        <f t="shared" si="474"/>
        <v>64603.960396039605</v>
      </c>
      <c r="AC2141" s="1" t="str">
        <f t="shared" si="475"/>
        <v>Large</v>
      </c>
    </row>
    <row r="2142" spans="1:29">
      <c r="A2142" s="1" t="s">
        <v>4359</v>
      </c>
      <c r="B2142" s="1">
        <v>2016</v>
      </c>
      <c r="C2142" s="1" t="s">
        <v>27</v>
      </c>
      <c r="D2142" s="1" t="s">
        <v>48</v>
      </c>
      <c r="E2142" s="1" t="s">
        <v>28</v>
      </c>
      <c r="F2142" s="1">
        <v>337</v>
      </c>
      <c r="G2142" s="1">
        <v>2857</v>
      </c>
      <c r="H2142" s="1">
        <v>855</v>
      </c>
      <c r="I2142" s="1">
        <v>30.37</v>
      </c>
      <c r="J2142" s="1">
        <v>6</v>
      </c>
      <c r="K2142" s="1" t="s">
        <v>19</v>
      </c>
      <c r="L2142" s="1" t="s">
        <v>19</v>
      </c>
      <c r="M2142" s="1">
        <v>57</v>
      </c>
      <c r="N2142" s="1" t="s">
        <v>29</v>
      </c>
      <c r="O2142" s="1">
        <v>3118950</v>
      </c>
      <c r="P2142" s="1">
        <f t="shared" si="476"/>
        <v>1</v>
      </c>
      <c r="Q2142" s="1">
        <f t="shared" si="463"/>
        <v>8</v>
      </c>
      <c r="R2142" s="5">
        <f t="shared" si="464"/>
        <v>0.11795589779488974</v>
      </c>
      <c r="S2142" s="6">
        <f t="shared" si="465"/>
        <v>299264.96324816241</v>
      </c>
      <c r="T2142" s="4">
        <f t="shared" si="466"/>
        <v>2.5370919881305638</v>
      </c>
      <c r="U2142" s="1" t="str">
        <f t="shared" si="467"/>
        <v>Normal</v>
      </c>
      <c r="V2142" s="1" t="str">
        <f t="shared" si="468"/>
        <v>Still Private</v>
      </c>
      <c r="W2142" s="1" t="str">
        <f t="shared" si="469"/>
        <v>$</v>
      </c>
      <c r="X2142" s="1" t="str">
        <f t="shared" si="470"/>
        <v>$337M</v>
      </c>
      <c r="Y2142" s="1" t="str">
        <f t="shared" si="471"/>
        <v>$855M</v>
      </c>
      <c r="Z2142" s="1" t="str">
        <f t="shared" si="472"/>
        <v>$0</v>
      </c>
      <c r="AA2142" s="1" t="str">
        <f t="shared" si="473"/>
        <v>$2,99,265</v>
      </c>
      <c r="AB2142" s="6">
        <f t="shared" si="474"/>
        <v>24938.746937346867</v>
      </c>
      <c r="AC2142" s="1" t="str">
        <f t="shared" si="475"/>
        <v>Large</v>
      </c>
    </row>
    <row r="2143" spans="1:29">
      <c r="A2143" s="1" t="s">
        <v>1703</v>
      </c>
      <c r="B2143" s="1">
        <v>2016</v>
      </c>
      <c r="C2143" s="1" t="s">
        <v>16</v>
      </c>
      <c r="D2143" s="1" t="s">
        <v>32</v>
      </c>
      <c r="E2143" s="1" t="s">
        <v>23</v>
      </c>
      <c r="F2143" s="1">
        <v>437</v>
      </c>
      <c r="G2143" s="1">
        <v>103</v>
      </c>
      <c r="H2143" s="1">
        <v>551</v>
      </c>
      <c r="I2143" s="1">
        <v>7.76</v>
      </c>
      <c r="J2143" s="1">
        <v>6</v>
      </c>
      <c r="K2143" s="1" t="s">
        <v>19</v>
      </c>
      <c r="L2143" s="1" t="s">
        <v>24</v>
      </c>
      <c r="M2143" s="1">
        <v>26</v>
      </c>
      <c r="N2143" s="1" t="s">
        <v>29</v>
      </c>
      <c r="O2143" s="1">
        <v>3083070</v>
      </c>
      <c r="P2143" s="1">
        <f t="shared" si="476"/>
        <v>5</v>
      </c>
      <c r="Q2143" s="1">
        <f t="shared" si="463"/>
        <v>8</v>
      </c>
      <c r="R2143" s="5">
        <f t="shared" si="464"/>
        <v>4.2427184466019421</v>
      </c>
      <c r="S2143" s="6">
        <f t="shared" si="465"/>
        <v>5349514.5631067958</v>
      </c>
      <c r="T2143" s="4">
        <f t="shared" si="466"/>
        <v>1.2608695652173914</v>
      </c>
      <c r="U2143" s="1" t="str">
        <f t="shared" si="467"/>
        <v>Normal</v>
      </c>
      <c r="V2143" s="1" t="str">
        <f t="shared" si="468"/>
        <v>IPO</v>
      </c>
      <c r="W2143" s="1" t="str">
        <f t="shared" si="469"/>
        <v>$</v>
      </c>
      <c r="X2143" s="1" t="str">
        <f t="shared" si="470"/>
        <v>$437M</v>
      </c>
      <c r="Y2143" s="1" t="str">
        <f t="shared" si="471"/>
        <v>$551M</v>
      </c>
      <c r="Z2143" s="1" t="str">
        <f t="shared" si="472"/>
        <v>$4</v>
      </c>
      <c r="AA2143" s="1" t="str">
        <f t="shared" si="473"/>
        <v>$53,49,515</v>
      </c>
      <c r="AB2143" s="6">
        <f t="shared" si="474"/>
        <v>445792.88025889965</v>
      </c>
      <c r="AC2143" s="1" t="str">
        <f t="shared" si="475"/>
        <v>Large</v>
      </c>
    </row>
    <row r="2144" spans="1:29">
      <c r="A2144" s="1" t="s">
        <v>2361</v>
      </c>
      <c r="B2144" s="1">
        <v>2016</v>
      </c>
      <c r="C2144" s="1" t="s">
        <v>53</v>
      </c>
      <c r="D2144" s="1" t="s">
        <v>102</v>
      </c>
      <c r="E2144" s="1" t="s">
        <v>40</v>
      </c>
      <c r="F2144" s="1">
        <v>442</v>
      </c>
      <c r="G2144" s="1">
        <v>4441</v>
      </c>
      <c r="H2144" s="1">
        <v>692</v>
      </c>
      <c r="I2144" s="1">
        <v>6.51</v>
      </c>
      <c r="J2144" s="1">
        <v>1</v>
      </c>
      <c r="K2144" s="1" t="s">
        <v>19</v>
      </c>
      <c r="L2144" s="1" t="s">
        <v>24</v>
      </c>
      <c r="M2144" s="1">
        <v>5</v>
      </c>
      <c r="N2144" s="1" t="s">
        <v>20</v>
      </c>
      <c r="O2144" s="1">
        <v>2976084</v>
      </c>
      <c r="P2144" s="1">
        <f t="shared" si="476"/>
        <v>3</v>
      </c>
      <c r="Q2144" s="1">
        <f t="shared" si="463"/>
        <v>8</v>
      </c>
      <c r="R2144" s="5">
        <f t="shared" si="464"/>
        <v>9.9527133528484579E-2</v>
      </c>
      <c r="S2144" s="6">
        <f t="shared" si="465"/>
        <v>155820.76108984463</v>
      </c>
      <c r="T2144" s="4">
        <f t="shared" si="466"/>
        <v>1.5656108597285068</v>
      </c>
      <c r="U2144" s="1" t="str">
        <f t="shared" si="467"/>
        <v>Normal</v>
      </c>
      <c r="V2144" s="1" t="str">
        <f t="shared" si="468"/>
        <v>IPO</v>
      </c>
      <c r="W2144" s="1">
        <f t="shared" si="469"/>
        <v>0</v>
      </c>
      <c r="X2144" s="1" t="str">
        <f t="shared" si="470"/>
        <v>0442M</v>
      </c>
      <c r="Y2144" s="1" t="str">
        <f t="shared" si="471"/>
        <v>0692M</v>
      </c>
      <c r="Z2144" s="1" t="str">
        <f t="shared" si="472"/>
        <v>00</v>
      </c>
      <c r="AA2144" s="1" t="str">
        <f t="shared" si="473"/>
        <v>01,55,821</v>
      </c>
      <c r="AB2144" s="6">
        <f t="shared" si="474"/>
        <v>12985.063424153719</v>
      </c>
      <c r="AC2144" s="1" t="str">
        <f t="shared" si="475"/>
        <v>Large</v>
      </c>
    </row>
    <row r="2145" spans="1:29">
      <c r="A2145" s="1" t="s">
        <v>2031</v>
      </c>
      <c r="B2145" s="1">
        <v>2016</v>
      </c>
      <c r="C2145" s="1" t="s">
        <v>73</v>
      </c>
      <c r="D2145" s="1" t="s">
        <v>102</v>
      </c>
      <c r="E2145" s="1" t="s">
        <v>23</v>
      </c>
      <c r="F2145" s="1">
        <v>285</v>
      </c>
      <c r="G2145" s="1">
        <v>877</v>
      </c>
      <c r="H2145" s="1">
        <v>105</v>
      </c>
      <c r="I2145" s="1">
        <v>24.16</v>
      </c>
      <c r="J2145" s="1">
        <v>8</v>
      </c>
      <c r="K2145" s="1" t="s">
        <v>19</v>
      </c>
      <c r="L2145" s="1" t="s">
        <v>19</v>
      </c>
      <c r="M2145" s="1">
        <v>15</v>
      </c>
      <c r="N2145" s="1" t="s">
        <v>25</v>
      </c>
      <c r="O2145" s="1">
        <v>2973727</v>
      </c>
      <c r="P2145" s="1">
        <f t="shared" si="476"/>
        <v>5</v>
      </c>
      <c r="Q2145" s="1">
        <f t="shared" si="463"/>
        <v>8</v>
      </c>
      <c r="R2145" s="5">
        <f t="shared" si="464"/>
        <v>0.32497149372862028</v>
      </c>
      <c r="S2145" s="6">
        <f t="shared" si="465"/>
        <v>119726.33979475485</v>
      </c>
      <c r="T2145" s="4">
        <f t="shared" si="466"/>
        <v>0.36842105263157893</v>
      </c>
      <c r="U2145" s="1" t="str">
        <f t="shared" si="467"/>
        <v>High Performer</v>
      </c>
      <c r="V2145" s="1" t="str">
        <f t="shared" si="468"/>
        <v>Still Private</v>
      </c>
      <c r="W2145" s="1" t="str">
        <f t="shared" si="469"/>
        <v>€</v>
      </c>
      <c r="X2145" s="1" t="str">
        <f t="shared" si="470"/>
        <v>€285M</v>
      </c>
      <c r="Y2145" s="1" t="str">
        <f t="shared" si="471"/>
        <v>€105M</v>
      </c>
      <c r="Z2145" s="1" t="str">
        <f t="shared" si="472"/>
        <v>€0</v>
      </c>
      <c r="AA2145" s="1" t="str">
        <f t="shared" si="473"/>
        <v>€1,19,726</v>
      </c>
      <c r="AB2145" s="6">
        <f t="shared" si="474"/>
        <v>9977.194982896237</v>
      </c>
      <c r="AC2145" s="1" t="str">
        <f t="shared" si="475"/>
        <v>Large</v>
      </c>
    </row>
    <row r="2146" spans="1:29">
      <c r="A2146" s="1" t="s">
        <v>2192</v>
      </c>
      <c r="B2146" s="1">
        <v>2016</v>
      </c>
      <c r="C2146" s="1" t="s">
        <v>45</v>
      </c>
      <c r="D2146" s="1" t="s">
        <v>17</v>
      </c>
      <c r="E2146" s="1" t="s">
        <v>40</v>
      </c>
      <c r="F2146" s="1">
        <v>308</v>
      </c>
      <c r="G2146" s="1">
        <v>3348</v>
      </c>
      <c r="H2146" s="1">
        <v>563</v>
      </c>
      <c r="I2146" s="1">
        <v>28.99</v>
      </c>
      <c r="J2146" s="1">
        <v>8</v>
      </c>
      <c r="K2146" s="1" t="s">
        <v>24</v>
      </c>
      <c r="L2146" s="1" t="s">
        <v>24</v>
      </c>
      <c r="M2146" s="1">
        <v>14</v>
      </c>
      <c r="N2146" s="1" t="s">
        <v>49</v>
      </c>
      <c r="O2146" s="1">
        <v>2972618</v>
      </c>
      <c r="P2146" s="1">
        <f t="shared" si="476"/>
        <v>3</v>
      </c>
      <c r="Q2146" s="1">
        <f t="shared" si="463"/>
        <v>8</v>
      </c>
      <c r="R2146" s="5">
        <f t="shared" si="464"/>
        <v>9.199522102747909E-2</v>
      </c>
      <c r="S2146" s="6">
        <f t="shared" si="465"/>
        <v>168160.09557945043</v>
      </c>
      <c r="T2146" s="4">
        <f t="shared" si="466"/>
        <v>1.8279220779220779</v>
      </c>
      <c r="U2146" s="1" t="str">
        <f t="shared" si="467"/>
        <v>High Performer</v>
      </c>
      <c r="V2146" s="1" t="str">
        <f t="shared" si="468"/>
        <v>Acquired</v>
      </c>
      <c r="W2146" s="1" t="str">
        <f t="shared" si="469"/>
        <v>A$</v>
      </c>
      <c r="X2146" s="1" t="str">
        <f t="shared" si="470"/>
        <v>A$308M</v>
      </c>
      <c r="Y2146" s="1" t="str">
        <f t="shared" si="471"/>
        <v>A$563M</v>
      </c>
      <c r="Z2146" s="1" t="str">
        <f t="shared" si="472"/>
        <v>A$0</v>
      </c>
      <c r="AA2146" s="1" t="str">
        <f t="shared" si="473"/>
        <v>A$1,68,160</v>
      </c>
      <c r="AB2146" s="6">
        <f t="shared" si="474"/>
        <v>14013.341298287534</v>
      </c>
      <c r="AC2146" s="1" t="str">
        <f t="shared" si="475"/>
        <v>Large</v>
      </c>
    </row>
    <row r="2147" spans="1:29">
      <c r="A2147" s="1" t="s">
        <v>2109</v>
      </c>
      <c r="B2147" s="1">
        <v>2016</v>
      </c>
      <c r="C2147" s="1" t="s">
        <v>22</v>
      </c>
      <c r="D2147" s="1" t="s">
        <v>51</v>
      </c>
      <c r="E2147" s="1" t="s">
        <v>28</v>
      </c>
      <c r="F2147" s="1">
        <v>442</v>
      </c>
      <c r="G2147" s="1">
        <v>2359</v>
      </c>
      <c r="H2147" s="1">
        <v>518</v>
      </c>
      <c r="I2147" s="1">
        <v>8.57</v>
      </c>
      <c r="J2147" s="1">
        <v>9</v>
      </c>
      <c r="K2147" s="1" t="s">
        <v>19</v>
      </c>
      <c r="L2147" s="1" t="s">
        <v>24</v>
      </c>
      <c r="M2147" s="1">
        <v>83</v>
      </c>
      <c r="N2147" s="1" t="s">
        <v>25</v>
      </c>
      <c r="O2147" s="1">
        <v>2953757</v>
      </c>
      <c r="P2147" s="1">
        <f t="shared" si="476"/>
        <v>1</v>
      </c>
      <c r="Q2147" s="1">
        <f t="shared" si="463"/>
        <v>8</v>
      </c>
      <c r="R2147" s="5">
        <f t="shared" si="464"/>
        <v>0.18736752861381942</v>
      </c>
      <c r="S2147" s="6">
        <f t="shared" si="465"/>
        <v>219584.5697329377</v>
      </c>
      <c r="T2147" s="4">
        <f t="shared" si="466"/>
        <v>1.1719457013574661</v>
      </c>
      <c r="U2147" s="1" t="str">
        <f t="shared" si="467"/>
        <v>High Performer</v>
      </c>
      <c r="V2147" s="1" t="str">
        <f t="shared" si="468"/>
        <v>IPO</v>
      </c>
      <c r="W2147" s="1" t="str">
        <f t="shared" si="469"/>
        <v>£</v>
      </c>
      <c r="X2147" s="1" t="str">
        <f t="shared" si="470"/>
        <v>£442M</v>
      </c>
      <c r="Y2147" s="1" t="str">
        <f t="shared" si="471"/>
        <v>£518M</v>
      </c>
      <c r="Z2147" s="1" t="str">
        <f t="shared" si="472"/>
        <v>£0</v>
      </c>
      <c r="AA2147" s="1" t="str">
        <f t="shared" si="473"/>
        <v>£2,19,585</v>
      </c>
      <c r="AB2147" s="6">
        <f t="shared" si="474"/>
        <v>18298.714144411475</v>
      </c>
      <c r="AC2147" s="1" t="str">
        <f t="shared" si="475"/>
        <v>Large</v>
      </c>
    </row>
    <row r="2148" spans="1:29">
      <c r="A2148" s="1" t="s">
        <v>82</v>
      </c>
      <c r="B2148" s="1">
        <v>2016</v>
      </c>
      <c r="C2148" s="1" t="s">
        <v>22</v>
      </c>
      <c r="D2148" s="1" t="s">
        <v>46</v>
      </c>
      <c r="E2148" s="1" t="s">
        <v>37</v>
      </c>
      <c r="F2148" s="1">
        <v>493</v>
      </c>
      <c r="G2148" s="1">
        <v>4514</v>
      </c>
      <c r="H2148" s="1">
        <v>874</v>
      </c>
      <c r="I2148" s="1">
        <v>43.55</v>
      </c>
      <c r="J2148" s="1">
        <v>5</v>
      </c>
      <c r="K2148" s="1" t="s">
        <v>24</v>
      </c>
      <c r="L2148" s="1" t="s">
        <v>24</v>
      </c>
      <c r="M2148" s="1">
        <v>80</v>
      </c>
      <c r="N2148" s="1" t="s">
        <v>25</v>
      </c>
      <c r="O2148" s="1">
        <v>2878660</v>
      </c>
      <c r="P2148" s="1">
        <f t="shared" si="476"/>
        <v>4</v>
      </c>
      <c r="Q2148" s="1">
        <f t="shared" si="463"/>
        <v>8</v>
      </c>
      <c r="R2148" s="5">
        <f t="shared" si="464"/>
        <v>0.10921577315019938</v>
      </c>
      <c r="S2148" s="6">
        <f t="shared" si="465"/>
        <v>193619.84935755428</v>
      </c>
      <c r="T2148" s="4">
        <f t="shared" si="466"/>
        <v>1.7728194726166329</v>
      </c>
      <c r="U2148" s="1" t="str">
        <f t="shared" si="467"/>
        <v>Normal</v>
      </c>
      <c r="V2148" s="1" t="str">
        <f t="shared" si="468"/>
        <v>Acquired</v>
      </c>
      <c r="W2148" s="1" t="str">
        <f t="shared" si="469"/>
        <v>£</v>
      </c>
      <c r="X2148" s="1" t="str">
        <f t="shared" si="470"/>
        <v>£493M</v>
      </c>
      <c r="Y2148" s="1" t="str">
        <f t="shared" si="471"/>
        <v>£874M</v>
      </c>
      <c r="Z2148" s="1" t="str">
        <f t="shared" si="472"/>
        <v>£0</v>
      </c>
      <c r="AA2148" s="1" t="str">
        <f t="shared" si="473"/>
        <v>£1,93,620</v>
      </c>
      <c r="AB2148" s="6">
        <f t="shared" si="474"/>
        <v>16134.987446462856</v>
      </c>
      <c r="AC2148" s="1" t="str">
        <f t="shared" si="475"/>
        <v>Large</v>
      </c>
    </row>
    <row r="2149" spans="1:29">
      <c r="A2149" s="1" t="s">
        <v>1426</v>
      </c>
      <c r="B2149" s="1">
        <v>2016</v>
      </c>
      <c r="C2149" s="1" t="s">
        <v>22</v>
      </c>
      <c r="D2149" s="1" t="s">
        <v>46</v>
      </c>
      <c r="E2149" s="1" t="s">
        <v>40</v>
      </c>
      <c r="F2149" s="1">
        <v>298</v>
      </c>
      <c r="G2149" s="1">
        <v>2140</v>
      </c>
      <c r="H2149" s="1">
        <v>718</v>
      </c>
      <c r="I2149" s="1">
        <v>35.65</v>
      </c>
      <c r="J2149" s="1">
        <v>4</v>
      </c>
      <c r="K2149" s="1" t="s">
        <v>19</v>
      </c>
      <c r="L2149" s="1" t="s">
        <v>19</v>
      </c>
      <c r="M2149" s="1">
        <v>40</v>
      </c>
      <c r="N2149" s="1" t="s">
        <v>25</v>
      </c>
      <c r="O2149" s="1">
        <v>2806671</v>
      </c>
      <c r="P2149" s="1">
        <f t="shared" si="476"/>
        <v>3</v>
      </c>
      <c r="Q2149" s="1">
        <f t="shared" si="463"/>
        <v>8</v>
      </c>
      <c r="R2149" s="5">
        <f t="shared" si="464"/>
        <v>0.13925233644859814</v>
      </c>
      <c r="S2149" s="6">
        <f t="shared" si="465"/>
        <v>335514.01869158878</v>
      </c>
      <c r="T2149" s="4">
        <f t="shared" si="466"/>
        <v>2.4093959731543624</v>
      </c>
      <c r="U2149" s="1" t="str">
        <f t="shared" si="467"/>
        <v>Normal</v>
      </c>
      <c r="V2149" s="1" t="str">
        <f t="shared" si="468"/>
        <v>Still Private</v>
      </c>
      <c r="W2149" s="1" t="str">
        <f t="shared" si="469"/>
        <v>£</v>
      </c>
      <c r="X2149" s="1" t="str">
        <f t="shared" si="470"/>
        <v>£298M</v>
      </c>
      <c r="Y2149" s="1" t="str">
        <f t="shared" si="471"/>
        <v>£718M</v>
      </c>
      <c r="Z2149" s="1" t="str">
        <f t="shared" si="472"/>
        <v>£0</v>
      </c>
      <c r="AA2149" s="1" t="str">
        <f t="shared" si="473"/>
        <v>£3,35,514</v>
      </c>
      <c r="AB2149" s="6">
        <f t="shared" si="474"/>
        <v>27959.5015576324</v>
      </c>
      <c r="AC2149" s="1" t="str">
        <f t="shared" si="475"/>
        <v>Large</v>
      </c>
    </row>
    <row r="2150" spans="1:29">
      <c r="A2150" s="1" t="s">
        <v>3835</v>
      </c>
      <c r="B2150" s="1">
        <v>2016</v>
      </c>
      <c r="C2150" s="1" t="s">
        <v>31</v>
      </c>
      <c r="D2150" s="1" t="s">
        <v>39</v>
      </c>
      <c r="E2150" s="1" t="s">
        <v>23</v>
      </c>
      <c r="F2150" s="1">
        <v>371</v>
      </c>
      <c r="G2150" s="1">
        <v>4017</v>
      </c>
      <c r="H2150" s="1">
        <v>419</v>
      </c>
      <c r="I2150" s="1">
        <v>1.62</v>
      </c>
      <c r="J2150" s="1">
        <v>9</v>
      </c>
      <c r="K2150" s="1" t="s">
        <v>19</v>
      </c>
      <c r="L2150" s="1" t="s">
        <v>24</v>
      </c>
      <c r="M2150" s="1">
        <v>26</v>
      </c>
      <c r="N2150" s="1" t="s">
        <v>49</v>
      </c>
      <c r="O2150" s="1">
        <v>2705742</v>
      </c>
      <c r="P2150" s="1">
        <f t="shared" si="476"/>
        <v>5</v>
      </c>
      <c r="Q2150" s="1">
        <f t="shared" si="463"/>
        <v>8</v>
      </c>
      <c r="R2150" s="5">
        <f t="shared" si="464"/>
        <v>9.2357480706995274E-2</v>
      </c>
      <c r="S2150" s="6">
        <f t="shared" si="465"/>
        <v>104306.69653970624</v>
      </c>
      <c r="T2150" s="4">
        <f t="shared" si="466"/>
        <v>1.1293800539083558</v>
      </c>
      <c r="U2150" s="1" t="str">
        <f t="shared" si="467"/>
        <v>High Performer</v>
      </c>
      <c r="V2150" s="1" t="str">
        <f t="shared" si="468"/>
        <v>IPO</v>
      </c>
      <c r="W2150" s="1" t="str">
        <f t="shared" si="469"/>
        <v>€</v>
      </c>
      <c r="X2150" s="1" t="str">
        <f t="shared" si="470"/>
        <v>€371M</v>
      </c>
      <c r="Y2150" s="1" t="str">
        <f t="shared" si="471"/>
        <v>€419M</v>
      </c>
      <c r="Z2150" s="1" t="str">
        <f t="shared" si="472"/>
        <v>€0</v>
      </c>
      <c r="AA2150" s="1" t="str">
        <f t="shared" si="473"/>
        <v>€1,04,307</v>
      </c>
      <c r="AB2150" s="6">
        <f t="shared" si="474"/>
        <v>8692.2247116421877</v>
      </c>
      <c r="AC2150" s="1" t="str">
        <f t="shared" si="475"/>
        <v>Large</v>
      </c>
    </row>
    <row r="2151" spans="1:29">
      <c r="A2151" s="1" t="s">
        <v>3131</v>
      </c>
      <c r="B2151" s="1">
        <v>2016</v>
      </c>
      <c r="C2151" s="1" t="s">
        <v>45</v>
      </c>
      <c r="D2151" s="1" t="s">
        <v>43</v>
      </c>
      <c r="E2151" s="1" t="s">
        <v>37</v>
      </c>
      <c r="F2151" s="1">
        <v>306</v>
      </c>
      <c r="G2151" s="1">
        <v>3295</v>
      </c>
      <c r="H2151" s="1">
        <v>82</v>
      </c>
      <c r="I2151" s="1">
        <v>23.59</v>
      </c>
      <c r="J2151" s="1">
        <v>8</v>
      </c>
      <c r="K2151" s="1" t="s">
        <v>24</v>
      </c>
      <c r="L2151" s="1" t="s">
        <v>19</v>
      </c>
      <c r="M2151" s="1">
        <v>5</v>
      </c>
      <c r="N2151" s="1" t="s">
        <v>25</v>
      </c>
      <c r="O2151" s="1">
        <v>2702216</v>
      </c>
      <c r="P2151" s="1">
        <f t="shared" si="476"/>
        <v>4</v>
      </c>
      <c r="Q2151" s="1">
        <f t="shared" si="463"/>
        <v>8</v>
      </c>
      <c r="R2151" s="5">
        <f t="shared" si="464"/>
        <v>9.2867981790591803E-2</v>
      </c>
      <c r="S2151" s="6">
        <f t="shared" si="465"/>
        <v>24886.19119878604</v>
      </c>
      <c r="T2151" s="4">
        <f t="shared" si="466"/>
        <v>0.26797385620915032</v>
      </c>
      <c r="U2151" s="1" t="str">
        <f t="shared" si="467"/>
        <v>High Performer</v>
      </c>
      <c r="V2151" s="1" t="str">
        <f t="shared" si="468"/>
        <v>Acquired</v>
      </c>
      <c r="W2151" s="1" t="str">
        <f t="shared" si="469"/>
        <v>A$</v>
      </c>
      <c r="X2151" s="1" t="str">
        <f t="shared" si="470"/>
        <v>A$306M</v>
      </c>
      <c r="Y2151" s="1" t="str">
        <f t="shared" si="471"/>
        <v>A$82M</v>
      </c>
      <c r="Z2151" s="1" t="str">
        <f t="shared" si="472"/>
        <v>A$0</v>
      </c>
      <c r="AA2151" s="1" t="str">
        <f t="shared" si="473"/>
        <v>A$24,886</v>
      </c>
      <c r="AB2151" s="6">
        <f t="shared" si="474"/>
        <v>2073.8492665655035</v>
      </c>
      <c r="AC2151" s="1" t="str">
        <f t="shared" si="475"/>
        <v>Large</v>
      </c>
    </row>
    <row r="2152" spans="1:29">
      <c r="A2152" s="1" t="s">
        <v>3879</v>
      </c>
      <c r="B2152" s="1">
        <v>2016</v>
      </c>
      <c r="C2152" s="1" t="s">
        <v>31</v>
      </c>
      <c r="D2152" s="1" t="s">
        <v>36</v>
      </c>
      <c r="E2152" s="1" t="s">
        <v>40</v>
      </c>
      <c r="F2152" s="1">
        <v>455</v>
      </c>
      <c r="G2152" s="1">
        <v>204</v>
      </c>
      <c r="H2152" s="1">
        <v>602</v>
      </c>
      <c r="I2152" s="1">
        <v>17.11</v>
      </c>
      <c r="J2152" s="1">
        <v>6</v>
      </c>
      <c r="K2152" s="1" t="s">
        <v>19</v>
      </c>
      <c r="L2152" s="1" t="s">
        <v>24</v>
      </c>
      <c r="M2152" s="1">
        <v>24</v>
      </c>
      <c r="N2152" s="1" t="s">
        <v>29</v>
      </c>
      <c r="O2152" s="1">
        <v>2653457</v>
      </c>
      <c r="P2152" s="1">
        <f t="shared" si="476"/>
        <v>3</v>
      </c>
      <c r="Q2152" s="1">
        <f t="shared" si="463"/>
        <v>8</v>
      </c>
      <c r="R2152" s="5">
        <f t="shared" si="464"/>
        <v>2.2303921568627452</v>
      </c>
      <c r="S2152" s="6">
        <f t="shared" si="465"/>
        <v>2950980.3921568627</v>
      </c>
      <c r="T2152" s="4">
        <f t="shared" si="466"/>
        <v>1.323076923076923</v>
      </c>
      <c r="U2152" s="1" t="str">
        <f t="shared" si="467"/>
        <v>Normal</v>
      </c>
      <c r="V2152" s="1" t="str">
        <f t="shared" si="468"/>
        <v>IPO</v>
      </c>
      <c r="W2152" s="1" t="str">
        <f t="shared" si="469"/>
        <v>€</v>
      </c>
      <c r="X2152" s="1" t="str">
        <f t="shared" si="470"/>
        <v>€455M</v>
      </c>
      <c r="Y2152" s="1" t="str">
        <f t="shared" si="471"/>
        <v>€602M</v>
      </c>
      <c r="Z2152" s="1" t="str">
        <f t="shared" si="472"/>
        <v>€2</v>
      </c>
      <c r="AA2152" s="1" t="str">
        <f t="shared" si="473"/>
        <v>€29,50,980</v>
      </c>
      <c r="AB2152" s="6">
        <f t="shared" si="474"/>
        <v>245915.03267973856</v>
      </c>
      <c r="AC2152" s="1" t="str">
        <f t="shared" si="475"/>
        <v>Large</v>
      </c>
    </row>
    <row r="2153" spans="1:29">
      <c r="A2153" s="1" t="s">
        <v>4308</v>
      </c>
      <c r="B2153" s="1">
        <v>2016</v>
      </c>
      <c r="C2153" s="1" t="s">
        <v>73</v>
      </c>
      <c r="D2153" s="1" t="s">
        <v>95</v>
      </c>
      <c r="E2153" s="1" t="s">
        <v>23</v>
      </c>
      <c r="F2153" s="1">
        <v>226</v>
      </c>
      <c r="G2153" s="1">
        <v>3358</v>
      </c>
      <c r="H2153" s="1">
        <v>786</v>
      </c>
      <c r="I2153" s="1">
        <v>19.350000000000001</v>
      </c>
      <c r="J2153" s="1">
        <v>2</v>
      </c>
      <c r="K2153" s="1" t="s">
        <v>19</v>
      </c>
      <c r="L2153" s="1" t="s">
        <v>19</v>
      </c>
      <c r="M2153" s="1">
        <v>68</v>
      </c>
      <c r="N2153" s="1" t="s">
        <v>33</v>
      </c>
      <c r="O2153" s="1">
        <v>2651259</v>
      </c>
      <c r="P2153" s="1">
        <f t="shared" si="476"/>
        <v>5</v>
      </c>
      <c r="Q2153" s="1">
        <f t="shared" si="463"/>
        <v>8</v>
      </c>
      <c r="R2153" s="5">
        <f t="shared" si="464"/>
        <v>6.7301965455628346E-2</v>
      </c>
      <c r="S2153" s="6">
        <f t="shared" si="465"/>
        <v>234067.89755807028</v>
      </c>
      <c r="T2153" s="4">
        <f t="shared" si="466"/>
        <v>3.4778761061946901</v>
      </c>
      <c r="U2153" s="1" t="str">
        <f t="shared" si="467"/>
        <v>Normal</v>
      </c>
      <c r="V2153" s="1" t="str">
        <f t="shared" si="468"/>
        <v>Still Private</v>
      </c>
      <c r="W2153" s="1" t="str">
        <f t="shared" si="469"/>
        <v>€</v>
      </c>
      <c r="X2153" s="1" t="str">
        <f t="shared" si="470"/>
        <v>€226M</v>
      </c>
      <c r="Y2153" s="1" t="str">
        <f t="shared" si="471"/>
        <v>€786M</v>
      </c>
      <c r="Z2153" s="1" t="str">
        <f t="shared" si="472"/>
        <v>€0</v>
      </c>
      <c r="AA2153" s="1" t="str">
        <f t="shared" si="473"/>
        <v>€2,34,068</v>
      </c>
      <c r="AB2153" s="6">
        <f t="shared" si="474"/>
        <v>19505.65812983919</v>
      </c>
      <c r="AC2153" s="1" t="str">
        <f t="shared" si="475"/>
        <v>Large</v>
      </c>
    </row>
    <row r="2154" spans="1:29">
      <c r="A2154" s="1" t="s">
        <v>3163</v>
      </c>
      <c r="B2154" s="1">
        <v>2016</v>
      </c>
      <c r="C2154" s="1" t="s">
        <v>16</v>
      </c>
      <c r="D2154" s="1" t="s">
        <v>17</v>
      </c>
      <c r="E2154" s="1" t="s">
        <v>40</v>
      </c>
      <c r="F2154" s="1">
        <v>237</v>
      </c>
      <c r="G2154" s="1">
        <v>4669</v>
      </c>
      <c r="H2154" s="1">
        <v>158</v>
      </c>
      <c r="I2154" s="1">
        <v>14.2</v>
      </c>
      <c r="J2154" s="1">
        <v>3</v>
      </c>
      <c r="K2154" s="1" t="s">
        <v>19</v>
      </c>
      <c r="L2154" s="1" t="s">
        <v>24</v>
      </c>
      <c r="M2154" s="1">
        <v>56</v>
      </c>
      <c r="N2154" s="1" t="s">
        <v>25</v>
      </c>
      <c r="O2154" s="1">
        <v>2629465</v>
      </c>
      <c r="P2154" s="1">
        <f t="shared" si="476"/>
        <v>3</v>
      </c>
      <c r="Q2154" s="1">
        <f t="shared" si="463"/>
        <v>8</v>
      </c>
      <c r="R2154" s="5">
        <f t="shared" si="464"/>
        <v>5.0760334118654958E-2</v>
      </c>
      <c r="S2154" s="6">
        <f t="shared" si="465"/>
        <v>33840.22274576997</v>
      </c>
      <c r="T2154" s="4">
        <f t="shared" si="466"/>
        <v>0.66666666666666663</v>
      </c>
      <c r="U2154" s="1" t="str">
        <f t="shared" si="467"/>
        <v>Normal</v>
      </c>
      <c r="V2154" s="1" t="str">
        <f t="shared" si="468"/>
        <v>IPO</v>
      </c>
      <c r="W2154" s="1" t="str">
        <f t="shared" si="469"/>
        <v>$</v>
      </c>
      <c r="X2154" s="1" t="str">
        <f t="shared" si="470"/>
        <v>$237M</v>
      </c>
      <c r="Y2154" s="1" t="str">
        <f t="shared" si="471"/>
        <v>$158M</v>
      </c>
      <c r="Z2154" s="1" t="str">
        <f t="shared" si="472"/>
        <v>$0</v>
      </c>
      <c r="AA2154" s="1" t="str">
        <f t="shared" si="473"/>
        <v>$33,840</v>
      </c>
      <c r="AB2154" s="6">
        <f t="shared" si="474"/>
        <v>2820.0185621474975</v>
      </c>
      <c r="AC2154" s="1" t="str">
        <f t="shared" si="475"/>
        <v>Large</v>
      </c>
    </row>
    <row r="2155" spans="1:29">
      <c r="A2155" s="1" t="s">
        <v>296</v>
      </c>
      <c r="B2155" s="1">
        <v>2016</v>
      </c>
      <c r="C2155" s="1" t="s">
        <v>45</v>
      </c>
      <c r="D2155" s="1" t="s">
        <v>46</v>
      </c>
      <c r="E2155" s="1" t="s">
        <v>37</v>
      </c>
      <c r="F2155" s="1">
        <v>230</v>
      </c>
      <c r="G2155" s="1">
        <v>2148</v>
      </c>
      <c r="H2155" s="1">
        <v>354</v>
      </c>
      <c r="I2155" s="1">
        <v>6.07</v>
      </c>
      <c r="J2155" s="1">
        <v>3</v>
      </c>
      <c r="K2155" s="1" t="s">
        <v>24</v>
      </c>
      <c r="L2155" s="1" t="s">
        <v>24</v>
      </c>
      <c r="M2155" s="1">
        <v>6</v>
      </c>
      <c r="N2155" s="1" t="s">
        <v>25</v>
      </c>
      <c r="O2155" s="1">
        <v>2619135</v>
      </c>
      <c r="P2155" s="1">
        <f t="shared" si="476"/>
        <v>4</v>
      </c>
      <c r="Q2155" s="1">
        <f t="shared" si="463"/>
        <v>8</v>
      </c>
      <c r="R2155" s="5">
        <f t="shared" si="464"/>
        <v>0.10707635009310987</v>
      </c>
      <c r="S2155" s="6">
        <f t="shared" si="465"/>
        <v>164804.46927374302</v>
      </c>
      <c r="T2155" s="4">
        <f t="shared" si="466"/>
        <v>1.5391304347826087</v>
      </c>
      <c r="U2155" s="1" t="str">
        <f t="shared" si="467"/>
        <v>Normal</v>
      </c>
      <c r="V2155" s="1" t="str">
        <f t="shared" si="468"/>
        <v>Acquired</v>
      </c>
      <c r="W2155" s="1" t="str">
        <f t="shared" si="469"/>
        <v>A$</v>
      </c>
      <c r="X2155" s="1" t="str">
        <f t="shared" si="470"/>
        <v>A$230M</v>
      </c>
      <c r="Y2155" s="1" t="str">
        <f t="shared" si="471"/>
        <v>A$354M</v>
      </c>
      <c r="Z2155" s="1" t="str">
        <f t="shared" si="472"/>
        <v>A$0</v>
      </c>
      <c r="AA2155" s="1" t="str">
        <f t="shared" si="473"/>
        <v>A$1,64,804</v>
      </c>
      <c r="AB2155" s="6">
        <f t="shared" si="474"/>
        <v>13733.705772811918</v>
      </c>
      <c r="AC2155" s="1" t="str">
        <f t="shared" si="475"/>
        <v>Large</v>
      </c>
    </row>
    <row r="2156" spans="1:29">
      <c r="A2156" s="1" t="s">
        <v>1643</v>
      </c>
      <c r="B2156" s="1">
        <v>2016</v>
      </c>
      <c r="C2156" s="1" t="s">
        <v>16</v>
      </c>
      <c r="D2156" s="1" t="s">
        <v>48</v>
      </c>
      <c r="E2156" s="1" t="s">
        <v>37</v>
      </c>
      <c r="F2156" s="1">
        <v>469</v>
      </c>
      <c r="G2156" s="1">
        <v>4175</v>
      </c>
      <c r="H2156" s="1">
        <v>759</v>
      </c>
      <c r="I2156" s="1">
        <v>28.84</v>
      </c>
      <c r="J2156" s="1">
        <v>8</v>
      </c>
      <c r="K2156" s="1" t="s">
        <v>19</v>
      </c>
      <c r="L2156" s="1" t="s">
        <v>19</v>
      </c>
      <c r="M2156" s="1">
        <v>90</v>
      </c>
      <c r="N2156" s="1" t="s">
        <v>33</v>
      </c>
      <c r="O2156" s="1">
        <v>2614258</v>
      </c>
      <c r="P2156" s="1">
        <f t="shared" si="476"/>
        <v>4</v>
      </c>
      <c r="Q2156" s="1">
        <f t="shared" si="463"/>
        <v>8</v>
      </c>
      <c r="R2156" s="5">
        <f t="shared" si="464"/>
        <v>0.11233532934131736</v>
      </c>
      <c r="S2156" s="6">
        <f t="shared" si="465"/>
        <v>181796.40718562875</v>
      </c>
      <c r="T2156" s="4">
        <f t="shared" si="466"/>
        <v>1.6183368869936035</v>
      </c>
      <c r="U2156" s="1" t="str">
        <f t="shared" si="467"/>
        <v>High Performer</v>
      </c>
      <c r="V2156" s="1" t="str">
        <f t="shared" si="468"/>
        <v>Still Private</v>
      </c>
      <c r="W2156" s="1" t="str">
        <f t="shared" si="469"/>
        <v>$</v>
      </c>
      <c r="X2156" s="1" t="str">
        <f t="shared" si="470"/>
        <v>$469M</v>
      </c>
      <c r="Y2156" s="1" t="str">
        <f t="shared" si="471"/>
        <v>$759M</v>
      </c>
      <c r="Z2156" s="1" t="str">
        <f t="shared" si="472"/>
        <v>$0</v>
      </c>
      <c r="AA2156" s="1" t="str">
        <f t="shared" si="473"/>
        <v>$1,81,796</v>
      </c>
      <c r="AB2156" s="6">
        <f t="shared" si="474"/>
        <v>15149.700598802396</v>
      </c>
      <c r="AC2156" s="1" t="str">
        <f t="shared" si="475"/>
        <v>Large</v>
      </c>
    </row>
    <row r="2157" spans="1:29">
      <c r="A2157" s="1" t="s">
        <v>293</v>
      </c>
      <c r="B2157" s="1">
        <v>2016</v>
      </c>
      <c r="C2157" s="1" t="s">
        <v>42</v>
      </c>
      <c r="D2157" s="1" t="s">
        <v>48</v>
      </c>
      <c r="E2157" s="1" t="s">
        <v>28</v>
      </c>
      <c r="F2157" s="1">
        <v>322</v>
      </c>
      <c r="G2157" s="1">
        <v>3647</v>
      </c>
      <c r="H2157" s="1">
        <v>91</v>
      </c>
      <c r="I2157" s="1">
        <v>24.8</v>
      </c>
      <c r="J2157" s="1">
        <v>5</v>
      </c>
      <c r="K2157" s="1" t="s">
        <v>19</v>
      </c>
      <c r="L2157" s="1" t="s">
        <v>19</v>
      </c>
      <c r="M2157" s="1">
        <v>46</v>
      </c>
      <c r="N2157" s="1" t="s">
        <v>49</v>
      </c>
      <c r="O2157" s="1">
        <v>2611218</v>
      </c>
      <c r="P2157" s="1">
        <f t="shared" si="476"/>
        <v>1</v>
      </c>
      <c r="Q2157" s="1">
        <f t="shared" si="463"/>
        <v>8</v>
      </c>
      <c r="R2157" s="5">
        <f t="shared" si="464"/>
        <v>8.829174664107485E-2</v>
      </c>
      <c r="S2157" s="6">
        <f t="shared" si="465"/>
        <v>24952.015355086372</v>
      </c>
      <c r="T2157" s="4">
        <f t="shared" si="466"/>
        <v>0.28260869565217389</v>
      </c>
      <c r="U2157" s="1" t="str">
        <f t="shared" si="467"/>
        <v>Normal</v>
      </c>
      <c r="V2157" s="1" t="str">
        <f t="shared" si="468"/>
        <v>Still Private</v>
      </c>
      <c r="W2157" s="1" t="str">
        <f t="shared" si="469"/>
        <v>¥</v>
      </c>
      <c r="X2157" s="1" t="str">
        <f t="shared" si="470"/>
        <v>¥322M</v>
      </c>
      <c r="Y2157" s="1" t="str">
        <f t="shared" si="471"/>
        <v>¥91M</v>
      </c>
      <c r="Z2157" s="1" t="str">
        <f t="shared" si="472"/>
        <v>¥0</v>
      </c>
      <c r="AA2157" s="1" t="str">
        <f t="shared" si="473"/>
        <v>¥24,952</v>
      </c>
      <c r="AB2157" s="6">
        <f t="shared" si="474"/>
        <v>2079.3346129238644</v>
      </c>
      <c r="AC2157" s="1" t="str">
        <f t="shared" si="475"/>
        <v>Large</v>
      </c>
    </row>
    <row r="2158" spans="1:29">
      <c r="A2158" s="1" t="s">
        <v>911</v>
      </c>
      <c r="B2158" s="1">
        <v>2016</v>
      </c>
      <c r="C2158" s="1" t="s">
        <v>22</v>
      </c>
      <c r="D2158" s="1" t="s">
        <v>36</v>
      </c>
      <c r="E2158" s="1" t="s">
        <v>28</v>
      </c>
      <c r="F2158" s="1">
        <v>387</v>
      </c>
      <c r="G2158" s="1">
        <v>4790</v>
      </c>
      <c r="H2158" s="1">
        <v>843</v>
      </c>
      <c r="I2158" s="1">
        <v>40.44</v>
      </c>
      <c r="J2158" s="1">
        <v>6</v>
      </c>
      <c r="K2158" s="1" t="s">
        <v>19</v>
      </c>
      <c r="L2158" s="1" t="s">
        <v>19</v>
      </c>
      <c r="M2158" s="1">
        <v>10</v>
      </c>
      <c r="N2158" s="1" t="s">
        <v>33</v>
      </c>
      <c r="O2158" s="1">
        <v>2606048</v>
      </c>
      <c r="P2158" s="1">
        <f t="shared" si="476"/>
        <v>1</v>
      </c>
      <c r="Q2158" s="1">
        <f t="shared" si="463"/>
        <v>8</v>
      </c>
      <c r="R2158" s="5">
        <f t="shared" si="464"/>
        <v>8.0793319415448858E-2</v>
      </c>
      <c r="S2158" s="6">
        <f t="shared" si="465"/>
        <v>175991.64926931108</v>
      </c>
      <c r="T2158" s="4">
        <f t="shared" si="466"/>
        <v>2.1782945736434107</v>
      </c>
      <c r="U2158" s="1" t="str">
        <f t="shared" si="467"/>
        <v>Normal</v>
      </c>
      <c r="V2158" s="1" t="str">
        <f t="shared" si="468"/>
        <v>Still Private</v>
      </c>
      <c r="W2158" s="1" t="str">
        <f t="shared" si="469"/>
        <v>£</v>
      </c>
      <c r="X2158" s="1" t="str">
        <f t="shared" si="470"/>
        <v>£387M</v>
      </c>
      <c r="Y2158" s="1" t="str">
        <f t="shared" si="471"/>
        <v>£843M</v>
      </c>
      <c r="Z2158" s="1" t="str">
        <f t="shared" si="472"/>
        <v>£0</v>
      </c>
      <c r="AA2158" s="1" t="str">
        <f t="shared" si="473"/>
        <v>£1,75,992</v>
      </c>
      <c r="AB2158" s="6">
        <f t="shared" si="474"/>
        <v>14665.970772442588</v>
      </c>
      <c r="AC2158" s="1" t="str">
        <f t="shared" si="475"/>
        <v>Large</v>
      </c>
    </row>
    <row r="2159" spans="1:29">
      <c r="A2159" s="1" t="s">
        <v>3190</v>
      </c>
      <c r="B2159" s="1">
        <v>2016</v>
      </c>
      <c r="C2159" s="1" t="s">
        <v>35</v>
      </c>
      <c r="D2159" s="1" t="s">
        <v>102</v>
      </c>
      <c r="E2159" s="1" t="s">
        <v>18</v>
      </c>
      <c r="F2159" s="1">
        <v>355</v>
      </c>
      <c r="G2159" s="1">
        <v>2497</v>
      </c>
      <c r="H2159" s="1">
        <v>245</v>
      </c>
      <c r="I2159" s="1">
        <v>3.03</v>
      </c>
      <c r="J2159" s="1">
        <v>2</v>
      </c>
      <c r="K2159" s="1" t="s">
        <v>24</v>
      </c>
      <c r="L2159" s="1" t="s">
        <v>24</v>
      </c>
      <c r="M2159" s="1">
        <v>94</v>
      </c>
      <c r="N2159" s="1" t="s">
        <v>20</v>
      </c>
      <c r="O2159" s="1">
        <v>2567910</v>
      </c>
      <c r="P2159" s="1">
        <f t="shared" si="476"/>
        <v>2</v>
      </c>
      <c r="Q2159" s="1">
        <f t="shared" si="463"/>
        <v>8</v>
      </c>
      <c r="R2159" s="5">
        <f t="shared" si="464"/>
        <v>0.14217060472567081</v>
      </c>
      <c r="S2159" s="6">
        <f t="shared" si="465"/>
        <v>98117.741289547455</v>
      </c>
      <c r="T2159" s="4">
        <f t="shared" si="466"/>
        <v>0.6901408450704225</v>
      </c>
      <c r="U2159" s="1" t="str">
        <f t="shared" si="467"/>
        <v>Normal</v>
      </c>
      <c r="V2159" s="1" t="str">
        <f t="shared" si="468"/>
        <v>Acquired</v>
      </c>
      <c r="W2159" s="1" t="str">
        <f t="shared" si="469"/>
        <v>¥</v>
      </c>
      <c r="X2159" s="1" t="str">
        <f t="shared" si="470"/>
        <v>¥355M</v>
      </c>
      <c r="Y2159" s="1" t="str">
        <f t="shared" si="471"/>
        <v>¥245M</v>
      </c>
      <c r="Z2159" s="1" t="str">
        <f t="shared" si="472"/>
        <v>¥0</v>
      </c>
      <c r="AA2159" s="1" t="str">
        <f t="shared" si="473"/>
        <v>¥98,118</v>
      </c>
      <c r="AB2159" s="6">
        <f t="shared" si="474"/>
        <v>8176.4784407956213</v>
      </c>
      <c r="AC2159" s="1" t="str">
        <f t="shared" si="475"/>
        <v>Large</v>
      </c>
    </row>
    <row r="2160" spans="1:29">
      <c r="A2160" s="1" t="s">
        <v>1903</v>
      </c>
      <c r="B2160" s="1">
        <v>2016</v>
      </c>
      <c r="C2160" s="1" t="s">
        <v>31</v>
      </c>
      <c r="D2160" s="1" t="s">
        <v>17</v>
      </c>
      <c r="E2160" s="1" t="s">
        <v>37</v>
      </c>
      <c r="F2160" s="1">
        <v>352</v>
      </c>
      <c r="G2160" s="1">
        <v>1238</v>
      </c>
      <c r="H2160" s="1">
        <v>505</v>
      </c>
      <c r="I2160" s="1">
        <v>28.6</v>
      </c>
      <c r="J2160" s="1">
        <v>5</v>
      </c>
      <c r="K2160" s="1" t="s">
        <v>24</v>
      </c>
      <c r="L2160" s="1" t="s">
        <v>19</v>
      </c>
      <c r="M2160" s="1">
        <v>11</v>
      </c>
      <c r="N2160" s="1" t="s">
        <v>49</v>
      </c>
      <c r="O2160" s="1">
        <v>2506132</v>
      </c>
      <c r="P2160" s="1">
        <f t="shared" si="476"/>
        <v>4</v>
      </c>
      <c r="Q2160" s="1">
        <f t="shared" si="463"/>
        <v>8</v>
      </c>
      <c r="R2160" s="5">
        <f t="shared" si="464"/>
        <v>0.28432956381260099</v>
      </c>
      <c r="S2160" s="6">
        <f t="shared" si="465"/>
        <v>407915.99353796447</v>
      </c>
      <c r="T2160" s="4">
        <f t="shared" si="466"/>
        <v>1.4346590909090908</v>
      </c>
      <c r="U2160" s="1" t="str">
        <f t="shared" si="467"/>
        <v>Normal</v>
      </c>
      <c r="V2160" s="1" t="str">
        <f t="shared" si="468"/>
        <v>Acquired</v>
      </c>
      <c r="W2160" s="1" t="str">
        <f t="shared" si="469"/>
        <v>€</v>
      </c>
      <c r="X2160" s="1" t="str">
        <f t="shared" si="470"/>
        <v>€352M</v>
      </c>
      <c r="Y2160" s="1" t="str">
        <f t="shared" si="471"/>
        <v>€505M</v>
      </c>
      <c r="Z2160" s="1" t="str">
        <f t="shared" si="472"/>
        <v>€0</v>
      </c>
      <c r="AA2160" s="1" t="str">
        <f t="shared" si="473"/>
        <v>€4,07,916</v>
      </c>
      <c r="AB2160" s="6">
        <f t="shared" si="474"/>
        <v>33992.999461497035</v>
      </c>
      <c r="AC2160" s="1" t="str">
        <f t="shared" si="475"/>
        <v>Large</v>
      </c>
    </row>
    <row r="2161" spans="1:29">
      <c r="A2161" s="1" t="s">
        <v>76</v>
      </c>
      <c r="B2161" s="1">
        <v>2016</v>
      </c>
      <c r="C2161" s="1" t="s">
        <v>16</v>
      </c>
      <c r="D2161" s="1" t="s">
        <v>39</v>
      </c>
      <c r="E2161" s="1" t="s">
        <v>18</v>
      </c>
      <c r="F2161" s="1">
        <v>296</v>
      </c>
      <c r="G2161" s="1">
        <v>1705</v>
      </c>
      <c r="H2161" s="1">
        <v>118</v>
      </c>
      <c r="I2161" s="1">
        <v>38.130000000000003</v>
      </c>
      <c r="J2161" s="1">
        <v>2</v>
      </c>
      <c r="K2161" s="1" t="s">
        <v>19</v>
      </c>
      <c r="L2161" s="1" t="s">
        <v>19</v>
      </c>
      <c r="M2161" s="1">
        <v>1</v>
      </c>
      <c r="N2161" s="1" t="s">
        <v>25</v>
      </c>
      <c r="O2161" s="1">
        <v>2501035</v>
      </c>
      <c r="P2161" s="1">
        <f t="shared" si="476"/>
        <v>2</v>
      </c>
      <c r="Q2161" s="1">
        <f t="shared" si="463"/>
        <v>8</v>
      </c>
      <c r="R2161" s="5">
        <f t="shared" si="464"/>
        <v>0.17360703812316716</v>
      </c>
      <c r="S2161" s="6">
        <f t="shared" si="465"/>
        <v>69208.211143695022</v>
      </c>
      <c r="T2161" s="4">
        <f t="shared" si="466"/>
        <v>0.39864864864864863</v>
      </c>
      <c r="U2161" s="1" t="str">
        <f t="shared" si="467"/>
        <v>Normal</v>
      </c>
      <c r="V2161" s="1" t="str">
        <f t="shared" si="468"/>
        <v>Still Private</v>
      </c>
      <c r="W2161" s="1" t="str">
        <f t="shared" si="469"/>
        <v>$</v>
      </c>
      <c r="X2161" s="1" t="str">
        <f t="shared" si="470"/>
        <v>$296M</v>
      </c>
      <c r="Y2161" s="1" t="str">
        <f t="shared" si="471"/>
        <v>$118M</v>
      </c>
      <c r="Z2161" s="1" t="str">
        <f t="shared" si="472"/>
        <v>$0</v>
      </c>
      <c r="AA2161" s="1" t="str">
        <f t="shared" si="473"/>
        <v>$69,208</v>
      </c>
      <c r="AB2161" s="6">
        <f t="shared" si="474"/>
        <v>5767.3509286412509</v>
      </c>
      <c r="AC2161" s="1" t="str">
        <f t="shared" si="475"/>
        <v>Large</v>
      </c>
    </row>
    <row r="2162" spans="1:29">
      <c r="A2162" s="1" t="s">
        <v>2485</v>
      </c>
      <c r="B2162" s="1">
        <v>2016</v>
      </c>
      <c r="C2162" s="1" t="s">
        <v>35</v>
      </c>
      <c r="D2162" s="1" t="s">
        <v>36</v>
      </c>
      <c r="E2162" s="1" t="s">
        <v>40</v>
      </c>
      <c r="F2162" s="1">
        <v>221</v>
      </c>
      <c r="G2162" s="1">
        <v>3664</v>
      </c>
      <c r="H2162" s="1">
        <v>461</v>
      </c>
      <c r="I2162" s="1">
        <v>29.23</v>
      </c>
      <c r="J2162" s="1">
        <v>2</v>
      </c>
      <c r="K2162" s="1" t="s">
        <v>24</v>
      </c>
      <c r="L2162" s="1" t="s">
        <v>24</v>
      </c>
      <c r="M2162" s="1">
        <v>19</v>
      </c>
      <c r="N2162" s="1" t="s">
        <v>25</v>
      </c>
      <c r="O2162" s="1">
        <v>2470299</v>
      </c>
      <c r="P2162" s="1">
        <f t="shared" si="476"/>
        <v>3</v>
      </c>
      <c r="Q2162" s="1">
        <f t="shared" si="463"/>
        <v>8</v>
      </c>
      <c r="R2162" s="5">
        <f t="shared" si="464"/>
        <v>6.0316593886462884E-2</v>
      </c>
      <c r="S2162" s="6">
        <f t="shared" si="465"/>
        <v>125818.77729257641</v>
      </c>
      <c r="T2162" s="4">
        <f t="shared" si="466"/>
        <v>2.0859728506787332</v>
      </c>
      <c r="U2162" s="1" t="str">
        <f t="shared" si="467"/>
        <v>Normal</v>
      </c>
      <c r="V2162" s="1" t="str">
        <f t="shared" si="468"/>
        <v>Acquired</v>
      </c>
      <c r="W2162" s="1" t="str">
        <f t="shared" si="469"/>
        <v>¥</v>
      </c>
      <c r="X2162" s="1" t="str">
        <f t="shared" si="470"/>
        <v>¥221M</v>
      </c>
      <c r="Y2162" s="1" t="str">
        <f t="shared" si="471"/>
        <v>¥461M</v>
      </c>
      <c r="Z2162" s="1" t="str">
        <f t="shared" si="472"/>
        <v>¥0</v>
      </c>
      <c r="AA2162" s="1" t="str">
        <f t="shared" si="473"/>
        <v>¥1,25,819</v>
      </c>
      <c r="AB2162" s="6">
        <f t="shared" si="474"/>
        <v>10484.898107714702</v>
      </c>
      <c r="AC2162" s="1" t="str">
        <f t="shared" si="475"/>
        <v>Large</v>
      </c>
    </row>
    <row r="2163" spans="1:29">
      <c r="A2163" s="1" t="s">
        <v>2759</v>
      </c>
      <c r="B2163" s="1">
        <v>2016</v>
      </c>
      <c r="C2163" s="1" t="s">
        <v>73</v>
      </c>
      <c r="D2163" s="1" t="s">
        <v>39</v>
      </c>
      <c r="E2163" s="1" t="s">
        <v>23</v>
      </c>
      <c r="F2163" s="1">
        <v>468</v>
      </c>
      <c r="G2163" s="1">
        <v>1391</v>
      </c>
      <c r="H2163" s="1">
        <v>972</v>
      </c>
      <c r="I2163" s="1">
        <v>7.6</v>
      </c>
      <c r="J2163" s="1">
        <v>6</v>
      </c>
      <c r="K2163" s="1" t="s">
        <v>24</v>
      </c>
      <c r="L2163" s="1" t="s">
        <v>19</v>
      </c>
      <c r="M2163" s="1">
        <v>24</v>
      </c>
      <c r="N2163" s="1" t="s">
        <v>25</v>
      </c>
      <c r="O2163" s="1">
        <v>2444984</v>
      </c>
      <c r="P2163" s="1">
        <f t="shared" si="476"/>
        <v>5</v>
      </c>
      <c r="Q2163" s="1">
        <f t="shared" si="463"/>
        <v>8</v>
      </c>
      <c r="R2163" s="5">
        <f t="shared" si="464"/>
        <v>0.3364485981308411</v>
      </c>
      <c r="S2163" s="6">
        <f t="shared" si="465"/>
        <v>698777.85765636235</v>
      </c>
      <c r="T2163" s="4">
        <f t="shared" si="466"/>
        <v>2.0769230769230771</v>
      </c>
      <c r="U2163" s="1" t="str">
        <f t="shared" si="467"/>
        <v>Normal</v>
      </c>
      <c r="V2163" s="1" t="str">
        <f t="shared" si="468"/>
        <v>Acquired</v>
      </c>
      <c r="W2163" s="1" t="str">
        <f t="shared" si="469"/>
        <v>€</v>
      </c>
      <c r="X2163" s="1" t="str">
        <f t="shared" si="470"/>
        <v>€468M</v>
      </c>
      <c r="Y2163" s="1" t="str">
        <f t="shared" si="471"/>
        <v>€972M</v>
      </c>
      <c r="Z2163" s="1" t="str">
        <f t="shared" si="472"/>
        <v>€0</v>
      </c>
      <c r="AA2163" s="1" t="str">
        <f t="shared" si="473"/>
        <v>€6,98,778</v>
      </c>
      <c r="AB2163" s="6">
        <f t="shared" si="474"/>
        <v>58231.488138030196</v>
      </c>
      <c r="AC2163" s="1" t="str">
        <f t="shared" si="475"/>
        <v>Large</v>
      </c>
    </row>
    <row r="2164" spans="1:29">
      <c r="A2164" s="1" t="s">
        <v>490</v>
      </c>
      <c r="B2164" s="1">
        <v>2016</v>
      </c>
      <c r="C2164" s="1" t="s">
        <v>42</v>
      </c>
      <c r="D2164" s="1" t="s">
        <v>17</v>
      </c>
      <c r="E2164" s="1" t="s">
        <v>23</v>
      </c>
      <c r="F2164" s="1">
        <v>292</v>
      </c>
      <c r="G2164" s="1">
        <v>3483</v>
      </c>
      <c r="H2164" s="1">
        <v>692</v>
      </c>
      <c r="I2164" s="1">
        <v>29.47</v>
      </c>
      <c r="J2164" s="1">
        <v>6</v>
      </c>
      <c r="K2164" s="1" t="s">
        <v>24</v>
      </c>
      <c r="L2164" s="1" t="s">
        <v>24</v>
      </c>
      <c r="M2164" s="1">
        <v>1</v>
      </c>
      <c r="N2164" s="1" t="s">
        <v>33</v>
      </c>
      <c r="O2164" s="1">
        <v>2437098</v>
      </c>
      <c r="P2164" s="1">
        <f t="shared" si="476"/>
        <v>5</v>
      </c>
      <c r="Q2164" s="1">
        <f t="shared" si="463"/>
        <v>8</v>
      </c>
      <c r="R2164" s="5">
        <f t="shared" si="464"/>
        <v>8.3835773758254378E-2</v>
      </c>
      <c r="S2164" s="6">
        <f t="shared" si="465"/>
        <v>198679.29945449324</v>
      </c>
      <c r="T2164" s="4">
        <f t="shared" si="466"/>
        <v>2.3698630136986303</v>
      </c>
      <c r="U2164" s="1" t="str">
        <f t="shared" si="467"/>
        <v>Normal</v>
      </c>
      <c r="V2164" s="1" t="str">
        <f t="shared" si="468"/>
        <v>Acquired</v>
      </c>
      <c r="W2164" s="1" t="str">
        <f t="shared" si="469"/>
        <v>¥</v>
      </c>
      <c r="X2164" s="1" t="str">
        <f t="shared" si="470"/>
        <v>¥292M</v>
      </c>
      <c r="Y2164" s="1" t="str">
        <f t="shared" si="471"/>
        <v>¥692M</v>
      </c>
      <c r="Z2164" s="1" t="str">
        <f t="shared" si="472"/>
        <v>¥0</v>
      </c>
      <c r="AA2164" s="1" t="str">
        <f t="shared" si="473"/>
        <v>¥1,98,679</v>
      </c>
      <c r="AB2164" s="6">
        <f t="shared" si="474"/>
        <v>16556.608287874438</v>
      </c>
      <c r="AC2164" s="1" t="str">
        <f t="shared" si="475"/>
        <v>Large</v>
      </c>
    </row>
    <row r="2165" spans="1:29">
      <c r="A2165" s="1" t="s">
        <v>1798</v>
      </c>
      <c r="B2165" s="1">
        <v>2016</v>
      </c>
      <c r="C2165" s="1" t="s">
        <v>42</v>
      </c>
      <c r="D2165" s="1" t="s">
        <v>36</v>
      </c>
      <c r="E2165" s="1" t="s">
        <v>18</v>
      </c>
      <c r="F2165" s="1">
        <v>321</v>
      </c>
      <c r="G2165" s="1">
        <v>4145</v>
      </c>
      <c r="H2165" s="1">
        <v>768</v>
      </c>
      <c r="I2165" s="1">
        <v>20.38</v>
      </c>
      <c r="J2165" s="1">
        <v>6</v>
      </c>
      <c r="K2165" s="1" t="s">
        <v>19</v>
      </c>
      <c r="L2165" s="1" t="s">
        <v>19</v>
      </c>
      <c r="M2165" s="1">
        <v>5</v>
      </c>
      <c r="N2165" s="1" t="s">
        <v>29</v>
      </c>
      <c r="O2165" s="1">
        <v>2416908</v>
      </c>
      <c r="P2165" s="1">
        <f t="shared" si="476"/>
        <v>2</v>
      </c>
      <c r="Q2165" s="1">
        <f t="shared" si="463"/>
        <v>8</v>
      </c>
      <c r="R2165" s="5">
        <f t="shared" si="464"/>
        <v>7.7442702050663448E-2</v>
      </c>
      <c r="S2165" s="6">
        <f t="shared" si="465"/>
        <v>185283.47406513873</v>
      </c>
      <c r="T2165" s="4">
        <f t="shared" si="466"/>
        <v>2.3925233644859811</v>
      </c>
      <c r="U2165" s="1" t="str">
        <f t="shared" si="467"/>
        <v>Normal</v>
      </c>
      <c r="V2165" s="1" t="str">
        <f t="shared" si="468"/>
        <v>Still Private</v>
      </c>
      <c r="W2165" s="1" t="str">
        <f t="shared" si="469"/>
        <v>¥</v>
      </c>
      <c r="X2165" s="1" t="str">
        <f t="shared" si="470"/>
        <v>¥321M</v>
      </c>
      <c r="Y2165" s="1" t="str">
        <f t="shared" si="471"/>
        <v>¥768M</v>
      </c>
      <c r="Z2165" s="1" t="str">
        <f t="shared" si="472"/>
        <v>¥0</v>
      </c>
      <c r="AA2165" s="1" t="str">
        <f t="shared" si="473"/>
        <v>¥1,85,283</v>
      </c>
      <c r="AB2165" s="6">
        <f t="shared" si="474"/>
        <v>15440.289505428227</v>
      </c>
      <c r="AC2165" s="1" t="str">
        <f t="shared" si="475"/>
        <v>Large</v>
      </c>
    </row>
    <row r="2166" spans="1:29">
      <c r="A2166" s="1" t="s">
        <v>981</v>
      </c>
      <c r="B2166" s="1">
        <v>2016</v>
      </c>
      <c r="C2166" s="1" t="s">
        <v>42</v>
      </c>
      <c r="D2166" s="1" t="s">
        <v>32</v>
      </c>
      <c r="E2166" s="1" t="s">
        <v>40</v>
      </c>
      <c r="F2166" s="1">
        <v>385</v>
      </c>
      <c r="G2166" s="1">
        <v>2143</v>
      </c>
      <c r="H2166" s="1">
        <v>951</v>
      </c>
      <c r="I2166" s="1">
        <v>17.89</v>
      </c>
      <c r="J2166" s="1">
        <v>7</v>
      </c>
      <c r="K2166" s="1" t="s">
        <v>24</v>
      </c>
      <c r="L2166" s="1" t="s">
        <v>24</v>
      </c>
      <c r="M2166" s="1">
        <v>88</v>
      </c>
      <c r="N2166" s="1" t="s">
        <v>20</v>
      </c>
      <c r="O2166" s="1">
        <v>2405574</v>
      </c>
      <c r="P2166" s="1">
        <f t="shared" si="476"/>
        <v>3</v>
      </c>
      <c r="Q2166" s="1">
        <f t="shared" si="463"/>
        <v>8</v>
      </c>
      <c r="R2166" s="5">
        <f t="shared" si="464"/>
        <v>0.17965468968735418</v>
      </c>
      <c r="S2166" s="6">
        <f t="shared" si="465"/>
        <v>443770.41530564631</v>
      </c>
      <c r="T2166" s="4">
        <f t="shared" si="466"/>
        <v>2.47012987012987</v>
      </c>
      <c r="U2166" s="1" t="str">
        <f t="shared" si="467"/>
        <v>Normal</v>
      </c>
      <c r="V2166" s="1" t="str">
        <f t="shared" si="468"/>
        <v>Acquired</v>
      </c>
      <c r="W2166" s="1" t="str">
        <f t="shared" si="469"/>
        <v>¥</v>
      </c>
      <c r="X2166" s="1" t="str">
        <f t="shared" si="470"/>
        <v>¥385M</v>
      </c>
      <c r="Y2166" s="1" t="str">
        <f t="shared" si="471"/>
        <v>¥951M</v>
      </c>
      <c r="Z2166" s="1" t="str">
        <f t="shared" si="472"/>
        <v>¥0</v>
      </c>
      <c r="AA2166" s="1" t="str">
        <f t="shared" si="473"/>
        <v>¥4,43,770</v>
      </c>
      <c r="AB2166" s="6">
        <f t="shared" si="474"/>
        <v>36980.867942137193</v>
      </c>
      <c r="AC2166" s="1" t="str">
        <f t="shared" si="475"/>
        <v>Large</v>
      </c>
    </row>
    <row r="2167" spans="1:29">
      <c r="A2167" s="1" t="s">
        <v>932</v>
      </c>
      <c r="B2167" s="1">
        <v>2016</v>
      </c>
      <c r="C2167" s="1" t="s">
        <v>59</v>
      </c>
      <c r="D2167" s="1" t="s">
        <v>51</v>
      </c>
      <c r="E2167" s="1" t="s">
        <v>18</v>
      </c>
      <c r="F2167" s="1">
        <v>493</v>
      </c>
      <c r="G2167" s="1">
        <v>3172</v>
      </c>
      <c r="H2167" s="1">
        <v>923</v>
      </c>
      <c r="I2167" s="1">
        <v>22.51</v>
      </c>
      <c r="J2167" s="1">
        <v>1</v>
      </c>
      <c r="K2167" s="1" t="s">
        <v>24</v>
      </c>
      <c r="L2167" s="1" t="s">
        <v>19</v>
      </c>
      <c r="M2167" s="1">
        <v>55</v>
      </c>
      <c r="N2167" s="1" t="s">
        <v>49</v>
      </c>
      <c r="O2167" s="1">
        <v>2390264</v>
      </c>
      <c r="P2167" s="1">
        <f t="shared" si="476"/>
        <v>2</v>
      </c>
      <c r="Q2167" s="1">
        <f t="shared" si="463"/>
        <v>8</v>
      </c>
      <c r="R2167" s="5">
        <f t="shared" si="464"/>
        <v>0.15542244640605296</v>
      </c>
      <c r="S2167" s="6">
        <f t="shared" si="465"/>
        <v>290983.60655737703</v>
      </c>
      <c r="T2167" s="4">
        <f t="shared" si="466"/>
        <v>1.8722109533468561</v>
      </c>
      <c r="U2167" s="1" t="str">
        <f t="shared" si="467"/>
        <v>Normal</v>
      </c>
      <c r="V2167" s="1" t="str">
        <f t="shared" si="468"/>
        <v>Acquired</v>
      </c>
      <c r="W2167" s="1" t="str">
        <f t="shared" si="469"/>
        <v>₹</v>
      </c>
      <c r="X2167" s="1" t="str">
        <f t="shared" si="470"/>
        <v>₹493M</v>
      </c>
      <c r="Y2167" s="1" t="str">
        <f t="shared" si="471"/>
        <v>₹923M</v>
      </c>
      <c r="Z2167" s="1" t="str">
        <f t="shared" si="472"/>
        <v>₹0</v>
      </c>
      <c r="AA2167" s="1" t="str">
        <f t="shared" si="473"/>
        <v>₹2,90,984</v>
      </c>
      <c r="AB2167" s="6">
        <f t="shared" si="474"/>
        <v>24248.633879781421</v>
      </c>
      <c r="AC2167" s="1" t="str">
        <f t="shared" si="475"/>
        <v>Large</v>
      </c>
    </row>
    <row r="2168" spans="1:29">
      <c r="A2168" s="1" t="s">
        <v>1252</v>
      </c>
      <c r="B2168" s="1">
        <v>2016</v>
      </c>
      <c r="C2168" s="1" t="s">
        <v>42</v>
      </c>
      <c r="D2168" s="1" t="s">
        <v>39</v>
      </c>
      <c r="E2168" s="1" t="s">
        <v>18</v>
      </c>
      <c r="F2168" s="1">
        <v>403</v>
      </c>
      <c r="G2168" s="1">
        <v>4956</v>
      </c>
      <c r="H2168" s="1">
        <v>638</v>
      </c>
      <c r="I2168" s="1">
        <v>31.56</v>
      </c>
      <c r="J2168" s="1">
        <v>9</v>
      </c>
      <c r="K2168" s="1" t="s">
        <v>24</v>
      </c>
      <c r="L2168" s="1" t="s">
        <v>19</v>
      </c>
      <c r="M2168" s="1">
        <v>69</v>
      </c>
      <c r="N2168" s="1" t="s">
        <v>20</v>
      </c>
      <c r="O2168" s="1">
        <v>2389955</v>
      </c>
      <c r="P2168" s="1">
        <f t="shared" si="476"/>
        <v>2</v>
      </c>
      <c r="Q2168" s="1">
        <f t="shared" si="463"/>
        <v>8</v>
      </c>
      <c r="R2168" s="5">
        <f t="shared" si="464"/>
        <v>8.1315577078288945E-2</v>
      </c>
      <c r="S2168" s="6">
        <f t="shared" si="465"/>
        <v>128732.84907183213</v>
      </c>
      <c r="T2168" s="4">
        <f t="shared" si="466"/>
        <v>1.5831265508684864</v>
      </c>
      <c r="U2168" s="1" t="str">
        <f t="shared" si="467"/>
        <v>High Performer</v>
      </c>
      <c r="V2168" s="1" t="str">
        <f t="shared" si="468"/>
        <v>Acquired</v>
      </c>
      <c r="W2168" s="1" t="str">
        <f t="shared" si="469"/>
        <v>¥</v>
      </c>
      <c r="X2168" s="1" t="str">
        <f t="shared" si="470"/>
        <v>¥403M</v>
      </c>
      <c r="Y2168" s="1" t="str">
        <f t="shared" si="471"/>
        <v>¥638M</v>
      </c>
      <c r="Z2168" s="1" t="str">
        <f t="shared" si="472"/>
        <v>¥0</v>
      </c>
      <c r="AA2168" s="1" t="str">
        <f t="shared" si="473"/>
        <v>¥1,28,733</v>
      </c>
      <c r="AB2168" s="6">
        <f t="shared" si="474"/>
        <v>10727.737422652677</v>
      </c>
      <c r="AC2168" s="1" t="str">
        <f t="shared" si="475"/>
        <v>Large</v>
      </c>
    </row>
    <row r="2169" spans="1:29">
      <c r="A2169" s="1" t="s">
        <v>4628</v>
      </c>
      <c r="B2169" s="1">
        <v>2016</v>
      </c>
      <c r="C2169" s="1" t="s">
        <v>31</v>
      </c>
      <c r="D2169" s="1" t="s">
        <v>95</v>
      </c>
      <c r="E2169" s="1" t="s">
        <v>40</v>
      </c>
      <c r="F2169" s="1">
        <v>388</v>
      </c>
      <c r="G2169" s="1">
        <v>2618</v>
      </c>
      <c r="H2169" s="1">
        <v>592</v>
      </c>
      <c r="I2169" s="1">
        <v>1.26</v>
      </c>
      <c r="J2169" s="1">
        <v>8</v>
      </c>
      <c r="K2169" s="1" t="s">
        <v>19</v>
      </c>
      <c r="L2169" s="1" t="s">
        <v>19</v>
      </c>
      <c r="M2169" s="1">
        <v>89</v>
      </c>
      <c r="N2169" s="1" t="s">
        <v>29</v>
      </c>
      <c r="O2169" s="1">
        <v>2369132</v>
      </c>
      <c r="P2169" s="1">
        <f t="shared" si="476"/>
        <v>3</v>
      </c>
      <c r="Q2169" s="1">
        <f t="shared" si="463"/>
        <v>8</v>
      </c>
      <c r="R2169" s="5">
        <f t="shared" si="464"/>
        <v>0.14820473644003057</v>
      </c>
      <c r="S2169" s="6">
        <f t="shared" si="465"/>
        <v>226126.81436210847</v>
      </c>
      <c r="T2169" s="4">
        <f t="shared" si="466"/>
        <v>1.5257731958762886</v>
      </c>
      <c r="U2169" s="1" t="str">
        <f t="shared" si="467"/>
        <v>High Performer</v>
      </c>
      <c r="V2169" s="1" t="str">
        <f t="shared" si="468"/>
        <v>Still Private</v>
      </c>
      <c r="W2169" s="1" t="str">
        <f t="shared" si="469"/>
        <v>€</v>
      </c>
      <c r="X2169" s="1" t="str">
        <f t="shared" si="470"/>
        <v>€388M</v>
      </c>
      <c r="Y2169" s="1" t="str">
        <f t="shared" si="471"/>
        <v>€592M</v>
      </c>
      <c r="Z2169" s="1" t="str">
        <f t="shared" si="472"/>
        <v>€0</v>
      </c>
      <c r="AA2169" s="1" t="str">
        <f t="shared" si="473"/>
        <v>€2,26,127</v>
      </c>
      <c r="AB2169" s="6">
        <f t="shared" si="474"/>
        <v>18843.901196842373</v>
      </c>
      <c r="AC2169" s="1" t="str">
        <f t="shared" si="475"/>
        <v>Large</v>
      </c>
    </row>
    <row r="2170" spans="1:29">
      <c r="A2170" s="1" t="s">
        <v>2232</v>
      </c>
      <c r="B2170" s="1">
        <v>2016</v>
      </c>
      <c r="C2170" s="1" t="s">
        <v>53</v>
      </c>
      <c r="D2170" s="1" t="s">
        <v>17</v>
      </c>
      <c r="E2170" s="1" t="s">
        <v>23</v>
      </c>
      <c r="F2170" s="1">
        <v>332</v>
      </c>
      <c r="G2170" s="1">
        <v>1699</v>
      </c>
      <c r="H2170" s="1">
        <v>486</v>
      </c>
      <c r="I2170" s="1">
        <v>35.68</v>
      </c>
      <c r="J2170" s="1">
        <v>8</v>
      </c>
      <c r="K2170" s="1" t="s">
        <v>24</v>
      </c>
      <c r="L2170" s="1" t="s">
        <v>24</v>
      </c>
      <c r="M2170" s="1">
        <v>93</v>
      </c>
      <c r="N2170" s="1" t="s">
        <v>25</v>
      </c>
      <c r="O2170" s="1">
        <v>2297871</v>
      </c>
      <c r="P2170" s="1">
        <f t="shared" si="476"/>
        <v>5</v>
      </c>
      <c r="Q2170" s="1">
        <f t="shared" si="463"/>
        <v>8</v>
      </c>
      <c r="R2170" s="5">
        <f t="shared" si="464"/>
        <v>0.19540906415538553</v>
      </c>
      <c r="S2170" s="6">
        <f t="shared" si="465"/>
        <v>286050.61801059445</v>
      </c>
      <c r="T2170" s="4">
        <f t="shared" si="466"/>
        <v>1.463855421686747</v>
      </c>
      <c r="U2170" s="1" t="str">
        <f t="shared" si="467"/>
        <v>High Performer</v>
      </c>
      <c r="V2170" s="1" t="str">
        <f t="shared" si="468"/>
        <v>Acquired</v>
      </c>
      <c r="W2170" s="1">
        <f t="shared" si="469"/>
        <v>0</v>
      </c>
      <c r="X2170" s="1" t="str">
        <f t="shared" si="470"/>
        <v>0332M</v>
      </c>
      <c r="Y2170" s="1" t="str">
        <f t="shared" si="471"/>
        <v>0486M</v>
      </c>
      <c r="Z2170" s="1" t="str">
        <f t="shared" si="472"/>
        <v>00</v>
      </c>
      <c r="AA2170" s="1" t="str">
        <f t="shared" si="473"/>
        <v>02,86,051</v>
      </c>
      <c r="AB2170" s="6">
        <f t="shared" si="474"/>
        <v>23837.551500882873</v>
      </c>
      <c r="AC2170" s="1" t="str">
        <f t="shared" si="475"/>
        <v>Large</v>
      </c>
    </row>
    <row r="2171" spans="1:29">
      <c r="A2171" s="1" t="s">
        <v>2821</v>
      </c>
      <c r="B2171" s="1">
        <v>2016</v>
      </c>
      <c r="C2171" s="1" t="s">
        <v>45</v>
      </c>
      <c r="D2171" s="1" t="s">
        <v>39</v>
      </c>
      <c r="E2171" s="1" t="s">
        <v>18</v>
      </c>
      <c r="F2171" s="1">
        <v>341</v>
      </c>
      <c r="G2171" s="1">
        <v>2819</v>
      </c>
      <c r="H2171" s="1">
        <v>304</v>
      </c>
      <c r="I2171" s="1">
        <v>7.8</v>
      </c>
      <c r="J2171" s="1">
        <v>3</v>
      </c>
      <c r="K2171" s="1" t="s">
        <v>24</v>
      </c>
      <c r="L2171" s="1" t="s">
        <v>24</v>
      </c>
      <c r="M2171" s="1">
        <v>26</v>
      </c>
      <c r="N2171" s="1" t="s">
        <v>49</v>
      </c>
      <c r="O2171" s="1">
        <v>2294757</v>
      </c>
      <c r="P2171" s="1">
        <f t="shared" si="476"/>
        <v>2</v>
      </c>
      <c r="Q2171" s="1">
        <f t="shared" si="463"/>
        <v>8</v>
      </c>
      <c r="R2171" s="5">
        <f t="shared" si="464"/>
        <v>0.12096488116353317</v>
      </c>
      <c r="S2171" s="6">
        <f t="shared" si="465"/>
        <v>107839.65945370699</v>
      </c>
      <c r="T2171" s="4">
        <f t="shared" si="466"/>
        <v>0.89149560117302051</v>
      </c>
      <c r="U2171" s="1" t="str">
        <f t="shared" si="467"/>
        <v>Normal</v>
      </c>
      <c r="V2171" s="1" t="str">
        <f t="shared" si="468"/>
        <v>Acquired</v>
      </c>
      <c r="W2171" s="1" t="str">
        <f t="shared" si="469"/>
        <v>A$</v>
      </c>
      <c r="X2171" s="1" t="str">
        <f t="shared" si="470"/>
        <v>A$341M</v>
      </c>
      <c r="Y2171" s="1" t="str">
        <f t="shared" si="471"/>
        <v>A$304M</v>
      </c>
      <c r="Z2171" s="1" t="str">
        <f t="shared" si="472"/>
        <v>A$0</v>
      </c>
      <c r="AA2171" s="1" t="str">
        <f t="shared" si="473"/>
        <v>A$1,07,840</v>
      </c>
      <c r="AB2171" s="6">
        <f t="shared" si="474"/>
        <v>8986.6382878089153</v>
      </c>
      <c r="AC2171" s="1" t="str">
        <f t="shared" si="475"/>
        <v>Large</v>
      </c>
    </row>
    <row r="2172" spans="1:29">
      <c r="A2172" s="1" t="s">
        <v>2405</v>
      </c>
      <c r="B2172" s="1">
        <v>2016</v>
      </c>
      <c r="C2172" s="1" t="s">
        <v>16</v>
      </c>
      <c r="D2172" s="1" t="s">
        <v>39</v>
      </c>
      <c r="E2172" s="1" t="s">
        <v>23</v>
      </c>
      <c r="F2172" s="1">
        <v>201</v>
      </c>
      <c r="G2172" s="1">
        <v>2036</v>
      </c>
      <c r="H2172" s="1">
        <v>815</v>
      </c>
      <c r="I2172" s="1">
        <v>23.54</v>
      </c>
      <c r="J2172" s="1">
        <v>7</v>
      </c>
      <c r="K2172" s="1" t="s">
        <v>24</v>
      </c>
      <c r="L2172" s="1" t="s">
        <v>19</v>
      </c>
      <c r="M2172" s="1">
        <v>44</v>
      </c>
      <c r="N2172" s="1" t="s">
        <v>49</v>
      </c>
      <c r="O2172" s="1">
        <v>2218440</v>
      </c>
      <c r="P2172" s="1">
        <f t="shared" si="476"/>
        <v>5</v>
      </c>
      <c r="Q2172" s="1">
        <f t="shared" si="463"/>
        <v>8</v>
      </c>
      <c r="R2172" s="5">
        <f t="shared" si="464"/>
        <v>9.8722986247544206E-2</v>
      </c>
      <c r="S2172" s="6">
        <f t="shared" si="465"/>
        <v>400294.69548133598</v>
      </c>
      <c r="T2172" s="4">
        <f t="shared" si="466"/>
        <v>4.0547263681592041</v>
      </c>
      <c r="U2172" s="1" t="str">
        <f t="shared" si="467"/>
        <v>Normal</v>
      </c>
      <c r="V2172" s="1" t="str">
        <f t="shared" si="468"/>
        <v>Acquired</v>
      </c>
      <c r="W2172" s="1" t="str">
        <f t="shared" si="469"/>
        <v>$</v>
      </c>
      <c r="X2172" s="1" t="str">
        <f t="shared" si="470"/>
        <v>$201M</v>
      </c>
      <c r="Y2172" s="1" t="str">
        <f t="shared" si="471"/>
        <v>$815M</v>
      </c>
      <c r="Z2172" s="1" t="str">
        <f t="shared" si="472"/>
        <v>$0</v>
      </c>
      <c r="AA2172" s="1" t="str">
        <f t="shared" si="473"/>
        <v>$4,00,295</v>
      </c>
      <c r="AB2172" s="6">
        <f t="shared" si="474"/>
        <v>33357.891290111329</v>
      </c>
      <c r="AC2172" s="1" t="str">
        <f t="shared" si="475"/>
        <v>Large</v>
      </c>
    </row>
    <row r="2173" spans="1:29">
      <c r="A2173" s="1" t="s">
        <v>3681</v>
      </c>
      <c r="B2173" s="1">
        <v>2016</v>
      </c>
      <c r="C2173" s="1" t="s">
        <v>53</v>
      </c>
      <c r="D2173" s="1" t="s">
        <v>43</v>
      </c>
      <c r="E2173" s="1" t="s">
        <v>40</v>
      </c>
      <c r="F2173" s="1">
        <v>218</v>
      </c>
      <c r="G2173" s="1">
        <v>173</v>
      </c>
      <c r="H2173" s="1">
        <v>314</v>
      </c>
      <c r="I2173" s="1">
        <v>0.43</v>
      </c>
      <c r="J2173" s="1">
        <v>1</v>
      </c>
      <c r="K2173" s="1" t="s">
        <v>24</v>
      </c>
      <c r="L2173" s="1" t="s">
        <v>19</v>
      </c>
      <c r="M2173" s="1">
        <v>57</v>
      </c>
      <c r="N2173" s="1" t="s">
        <v>49</v>
      </c>
      <c r="O2173" s="1">
        <v>2209437</v>
      </c>
      <c r="P2173" s="1">
        <f t="shared" si="476"/>
        <v>3</v>
      </c>
      <c r="Q2173" s="1">
        <f t="shared" si="463"/>
        <v>8</v>
      </c>
      <c r="R2173" s="5">
        <f t="shared" si="464"/>
        <v>1.2601156069364161</v>
      </c>
      <c r="S2173" s="6">
        <f t="shared" si="465"/>
        <v>1815028.9017341041</v>
      </c>
      <c r="T2173" s="4">
        <f t="shared" si="466"/>
        <v>1.4403669724770642</v>
      </c>
      <c r="U2173" s="1" t="str">
        <f t="shared" si="467"/>
        <v>Normal</v>
      </c>
      <c r="V2173" s="1" t="str">
        <f t="shared" si="468"/>
        <v>Acquired</v>
      </c>
      <c r="W2173" s="1">
        <f t="shared" si="469"/>
        <v>0</v>
      </c>
      <c r="X2173" s="1" t="str">
        <f t="shared" si="470"/>
        <v>0218M</v>
      </c>
      <c r="Y2173" s="1" t="str">
        <f t="shared" si="471"/>
        <v>0314M</v>
      </c>
      <c r="Z2173" s="1" t="str">
        <f t="shared" si="472"/>
        <v>01</v>
      </c>
      <c r="AA2173" s="1" t="str">
        <f t="shared" si="473"/>
        <v>018,15,029</v>
      </c>
      <c r="AB2173" s="6">
        <f t="shared" si="474"/>
        <v>151252.40847784199</v>
      </c>
      <c r="AC2173" s="1" t="str">
        <f t="shared" si="475"/>
        <v>Large</v>
      </c>
    </row>
    <row r="2174" spans="1:29">
      <c r="A2174" s="1" t="s">
        <v>4940</v>
      </c>
      <c r="B2174" s="1">
        <v>2016</v>
      </c>
      <c r="C2174" s="1" t="s">
        <v>53</v>
      </c>
      <c r="D2174" s="1" t="s">
        <v>102</v>
      </c>
      <c r="E2174" s="1" t="s">
        <v>18</v>
      </c>
      <c r="F2174" s="1">
        <v>302</v>
      </c>
      <c r="G2174" s="1">
        <v>748</v>
      </c>
      <c r="H2174" s="1">
        <v>376</v>
      </c>
      <c r="I2174" s="1">
        <v>3.5</v>
      </c>
      <c r="J2174" s="1">
        <v>7</v>
      </c>
      <c r="K2174" s="1" t="s">
        <v>24</v>
      </c>
      <c r="L2174" s="1" t="s">
        <v>19</v>
      </c>
      <c r="M2174" s="1">
        <v>9</v>
      </c>
      <c r="N2174" s="1" t="s">
        <v>25</v>
      </c>
      <c r="O2174" s="1">
        <v>2163233</v>
      </c>
      <c r="P2174" s="1">
        <f t="shared" si="476"/>
        <v>2</v>
      </c>
      <c r="Q2174" s="1">
        <f t="shared" si="463"/>
        <v>8</v>
      </c>
      <c r="R2174" s="5">
        <f t="shared" si="464"/>
        <v>0.40374331550802139</v>
      </c>
      <c r="S2174" s="6">
        <f t="shared" si="465"/>
        <v>502673.79679144383</v>
      </c>
      <c r="T2174" s="4">
        <f t="shared" si="466"/>
        <v>1.2450331125827814</v>
      </c>
      <c r="U2174" s="1" t="str">
        <f t="shared" si="467"/>
        <v>Normal</v>
      </c>
      <c r="V2174" s="1" t="str">
        <f t="shared" si="468"/>
        <v>Acquired</v>
      </c>
      <c r="W2174" s="1">
        <f t="shared" si="469"/>
        <v>0</v>
      </c>
      <c r="X2174" s="1" t="str">
        <f t="shared" si="470"/>
        <v>0302M</v>
      </c>
      <c r="Y2174" s="1" t="str">
        <f t="shared" si="471"/>
        <v>0376M</v>
      </c>
      <c r="Z2174" s="1" t="str">
        <f t="shared" si="472"/>
        <v>00</v>
      </c>
      <c r="AA2174" s="1" t="str">
        <f t="shared" si="473"/>
        <v>05,02,674</v>
      </c>
      <c r="AB2174" s="6">
        <f t="shared" si="474"/>
        <v>41889.483065953653</v>
      </c>
      <c r="AC2174" s="1" t="str">
        <f t="shared" si="475"/>
        <v>Large</v>
      </c>
    </row>
    <row r="2175" spans="1:29">
      <c r="A2175" s="1" t="s">
        <v>756</v>
      </c>
      <c r="B2175" s="1">
        <v>2016</v>
      </c>
      <c r="C2175" s="1" t="s">
        <v>45</v>
      </c>
      <c r="D2175" s="1" t="s">
        <v>36</v>
      </c>
      <c r="E2175" s="1" t="s">
        <v>23</v>
      </c>
      <c r="F2175" s="1">
        <v>458</v>
      </c>
      <c r="G2175" s="1">
        <v>3282</v>
      </c>
      <c r="H2175" s="1">
        <v>714</v>
      </c>
      <c r="I2175" s="1">
        <v>34.74</v>
      </c>
      <c r="J2175" s="1">
        <v>8</v>
      </c>
      <c r="K2175" s="1" t="s">
        <v>19</v>
      </c>
      <c r="L2175" s="1" t="s">
        <v>24</v>
      </c>
      <c r="M2175" s="1">
        <v>2</v>
      </c>
      <c r="N2175" s="1" t="s">
        <v>29</v>
      </c>
      <c r="O2175" s="1">
        <v>2161770</v>
      </c>
      <c r="P2175" s="1">
        <f t="shared" si="476"/>
        <v>5</v>
      </c>
      <c r="Q2175" s="1">
        <f t="shared" si="463"/>
        <v>8</v>
      </c>
      <c r="R2175" s="5">
        <f t="shared" si="464"/>
        <v>0.13954905545399146</v>
      </c>
      <c r="S2175" s="6">
        <f t="shared" si="465"/>
        <v>217550.27422303474</v>
      </c>
      <c r="T2175" s="4">
        <f t="shared" si="466"/>
        <v>1.5589519650655022</v>
      </c>
      <c r="U2175" s="1" t="str">
        <f t="shared" si="467"/>
        <v>High Performer</v>
      </c>
      <c r="V2175" s="1" t="str">
        <f t="shared" si="468"/>
        <v>IPO</v>
      </c>
      <c r="W2175" s="1" t="str">
        <f t="shared" si="469"/>
        <v>A$</v>
      </c>
      <c r="X2175" s="1" t="str">
        <f t="shared" si="470"/>
        <v>A$458M</v>
      </c>
      <c r="Y2175" s="1" t="str">
        <f t="shared" si="471"/>
        <v>A$714M</v>
      </c>
      <c r="Z2175" s="1" t="str">
        <f t="shared" si="472"/>
        <v>A$0</v>
      </c>
      <c r="AA2175" s="1" t="str">
        <f t="shared" si="473"/>
        <v>A$2,17,550</v>
      </c>
      <c r="AB2175" s="6">
        <f t="shared" si="474"/>
        <v>18129.189518586227</v>
      </c>
      <c r="AC2175" s="1" t="str">
        <f t="shared" si="475"/>
        <v>Large</v>
      </c>
    </row>
    <row r="2176" spans="1:29">
      <c r="A2176" s="1" t="s">
        <v>4171</v>
      </c>
      <c r="B2176" s="1">
        <v>2016</v>
      </c>
      <c r="C2176" s="1" t="s">
        <v>35</v>
      </c>
      <c r="D2176" s="1" t="s">
        <v>95</v>
      </c>
      <c r="E2176" s="1" t="s">
        <v>40</v>
      </c>
      <c r="F2176" s="1">
        <v>279</v>
      </c>
      <c r="G2176" s="1">
        <v>2830</v>
      </c>
      <c r="H2176" s="1">
        <v>248</v>
      </c>
      <c r="I2176" s="1">
        <v>43.69</v>
      </c>
      <c r="J2176" s="1">
        <v>4</v>
      </c>
      <c r="K2176" s="1" t="s">
        <v>24</v>
      </c>
      <c r="L2176" s="1" t="s">
        <v>19</v>
      </c>
      <c r="M2176" s="1">
        <v>75</v>
      </c>
      <c r="N2176" s="1" t="s">
        <v>29</v>
      </c>
      <c r="O2176" s="1">
        <v>2149230</v>
      </c>
      <c r="P2176" s="1">
        <f t="shared" si="476"/>
        <v>3</v>
      </c>
      <c r="Q2176" s="1">
        <f t="shared" si="463"/>
        <v>8</v>
      </c>
      <c r="R2176" s="5">
        <f t="shared" si="464"/>
        <v>9.8586572438162545E-2</v>
      </c>
      <c r="S2176" s="6">
        <f t="shared" si="465"/>
        <v>87632.508833922257</v>
      </c>
      <c r="T2176" s="4">
        <f t="shared" si="466"/>
        <v>0.88888888888888884</v>
      </c>
      <c r="U2176" s="1" t="str">
        <f t="shared" si="467"/>
        <v>Normal</v>
      </c>
      <c r="V2176" s="1" t="str">
        <f t="shared" si="468"/>
        <v>Acquired</v>
      </c>
      <c r="W2176" s="1" t="str">
        <f t="shared" si="469"/>
        <v>¥</v>
      </c>
      <c r="X2176" s="1" t="str">
        <f t="shared" si="470"/>
        <v>¥279M</v>
      </c>
      <c r="Y2176" s="1" t="str">
        <f t="shared" si="471"/>
        <v>¥248M</v>
      </c>
      <c r="Z2176" s="1" t="str">
        <f t="shared" si="472"/>
        <v>¥0</v>
      </c>
      <c r="AA2176" s="1" t="str">
        <f t="shared" si="473"/>
        <v>¥87,633</v>
      </c>
      <c r="AB2176" s="6">
        <f t="shared" si="474"/>
        <v>7302.7090694935214</v>
      </c>
      <c r="AC2176" s="1" t="str">
        <f t="shared" si="475"/>
        <v>Large</v>
      </c>
    </row>
    <row r="2177" spans="1:29">
      <c r="A2177" s="1" t="s">
        <v>1730</v>
      </c>
      <c r="B2177" s="1">
        <v>2016</v>
      </c>
      <c r="C2177" s="1" t="s">
        <v>59</v>
      </c>
      <c r="D2177" s="1" t="s">
        <v>17</v>
      </c>
      <c r="E2177" s="1" t="s">
        <v>37</v>
      </c>
      <c r="F2177" s="1">
        <v>362</v>
      </c>
      <c r="G2177" s="1">
        <v>71</v>
      </c>
      <c r="H2177" s="1">
        <v>34</v>
      </c>
      <c r="I2177" s="1">
        <v>16.18</v>
      </c>
      <c r="J2177" s="1">
        <v>4</v>
      </c>
      <c r="K2177" s="1" t="s">
        <v>24</v>
      </c>
      <c r="L2177" s="1" t="s">
        <v>19</v>
      </c>
      <c r="M2177" s="1">
        <v>41</v>
      </c>
      <c r="N2177" s="1" t="s">
        <v>33</v>
      </c>
      <c r="O2177" s="1">
        <v>2141615</v>
      </c>
      <c r="P2177" s="1">
        <f t="shared" si="476"/>
        <v>4</v>
      </c>
      <c r="Q2177" s="1">
        <f t="shared" si="463"/>
        <v>8</v>
      </c>
      <c r="R2177" s="5">
        <f t="shared" si="464"/>
        <v>5.098591549295775</v>
      </c>
      <c r="S2177" s="6">
        <f t="shared" si="465"/>
        <v>478873.23943661974</v>
      </c>
      <c r="T2177" s="4">
        <f t="shared" si="466"/>
        <v>9.3922651933701654E-2</v>
      </c>
      <c r="U2177" s="1" t="str">
        <f t="shared" si="467"/>
        <v>Normal</v>
      </c>
      <c r="V2177" s="1" t="str">
        <f t="shared" si="468"/>
        <v>Acquired</v>
      </c>
      <c r="W2177" s="1" t="str">
        <f t="shared" si="469"/>
        <v>₹</v>
      </c>
      <c r="X2177" s="1" t="str">
        <f t="shared" si="470"/>
        <v>₹362M</v>
      </c>
      <c r="Y2177" s="1" t="str">
        <f t="shared" si="471"/>
        <v>₹34M</v>
      </c>
      <c r="Z2177" s="1" t="str">
        <f t="shared" si="472"/>
        <v>₹5</v>
      </c>
      <c r="AA2177" s="1" t="str">
        <f t="shared" si="473"/>
        <v>₹4,78,873</v>
      </c>
      <c r="AB2177" s="6">
        <f t="shared" si="474"/>
        <v>39906.103286384976</v>
      </c>
      <c r="AC2177" s="1" t="str">
        <f t="shared" si="475"/>
        <v>Large</v>
      </c>
    </row>
    <row r="2178" spans="1:29">
      <c r="A2178" s="1" t="s">
        <v>3633</v>
      </c>
      <c r="B2178" s="1">
        <v>2016</v>
      </c>
      <c r="C2178" s="1" t="s">
        <v>45</v>
      </c>
      <c r="D2178" s="1" t="s">
        <v>46</v>
      </c>
      <c r="E2178" s="1" t="s">
        <v>23</v>
      </c>
      <c r="F2178" s="1">
        <v>267</v>
      </c>
      <c r="G2178" s="1">
        <v>1565</v>
      </c>
      <c r="H2178" s="1">
        <v>904</v>
      </c>
      <c r="I2178" s="1">
        <v>48.71</v>
      </c>
      <c r="J2178" s="1">
        <v>8</v>
      </c>
      <c r="K2178" s="1" t="s">
        <v>24</v>
      </c>
      <c r="L2178" s="1" t="s">
        <v>24</v>
      </c>
      <c r="M2178" s="1">
        <v>15</v>
      </c>
      <c r="N2178" s="1" t="s">
        <v>20</v>
      </c>
      <c r="O2178" s="1">
        <v>2119262</v>
      </c>
      <c r="P2178" s="1">
        <f t="shared" si="476"/>
        <v>5</v>
      </c>
      <c r="Q2178" s="1">
        <f t="shared" ref="Q2178:Q2241" si="477">2024 - B2178</f>
        <v>8</v>
      </c>
      <c r="R2178" s="5">
        <f t="shared" ref="R2178:R2241" si="478">F2178 / G2178</f>
        <v>0.17060702875399361</v>
      </c>
      <c r="S2178" s="6">
        <f t="shared" ref="S2178:S2241" si="479">(H2178 * 1000000) / G2178</f>
        <v>577635.78274760384</v>
      </c>
      <c r="T2178" s="4">
        <f t="shared" ref="T2178:T2241" si="480">H2178 / F2178</f>
        <v>3.3857677902621721</v>
      </c>
      <c r="U2178" s="1" t="str">
        <f t="shared" ref="U2178:U2241" si="481">IF(AND(J2178&gt;=8, I2178&gt;=1), "High Performer", "Normal")</f>
        <v>High Performer</v>
      </c>
      <c r="V2178" s="1" t="str">
        <f t="shared" ref="V2178:V2241" si="482">IF(K2178="Yes", "Acquired",
 IF(L2178="Yes", "IPO", "Still Private"))</f>
        <v>Acquired</v>
      </c>
      <c r="W2178" s="1" t="str">
        <f t="shared" ref="W2178:W2241" si="483">IF(C2178="USA","$",
IF(C2178="India","₹",
IF(C2178="UK","£",
IF(C2178="Germany","€",
IF(C2178="France","€",
IF(C2178="Canada","$",
IF(C2178="Australia","A$",
IF(C2178="China","¥",
IF(C2178="Japan","¥",)))))))))</f>
        <v>A$</v>
      </c>
      <c r="X2178" s="1" t="str">
        <f t="shared" ref="X2178:X2241" si="484">W2178 &amp; F2178 &amp; "M"</f>
        <v>A$267M</v>
      </c>
      <c r="Y2178" s="1" t="str">
        <f t="shared" ref="Y2178:Y2241" si="485">W2178 &amp; H2178 &amp; "M"</f>
        <v>A$904M</v>
      </c>
      <c r="Z2178" s="1" t="str">
        <f t="shared" ref="Z2178:Z2241" si="486">W2178 &amp; TEXT(R2178,"#,##0")</f>
        <v>A$0</v>
      </c>
      <c r="AA2178" s="1" t="str">
        <f t="shared" ref="AA2178:AA2241" si="487">W2178 &amp; TEXT(S2178,"#,##0")</f>
        <v>A$5,77,636</v>
      </c>
      <c r="AB2178" s="6">
        <f t="shared" ref="AB2178:AB2241" si="488">(H2178 * 1000000) / (12 * G2178)</f>
        <v>48136.315228966989</v>
      </c>
      <c r="AC2178" s="1" t="str">
        <f t="shared" ref="AC2178:AC2241" si="489">IF(F2178&lt;100, "Small", IF(F2178&lt;=200, "Mid",IF(F2178&lt;500,  "Large")))</f>
        <v>Large</v>
      </c>
    </row>
    <row r="2179" spans="1:29">
      <c r="A2179" s="1" t="s">
        <v>4062</v>
      </c>
      <c r="B2179" s="1">
        <v>2016</v>
      </c>
      <c r="C2179" s="1" t="s">
        <v>35</v>
      </c>
      <c r="D2179" s="1" t="s">
        <v>17</v>
      </c>
      <c r="E2179" s="1" t="s">
        <v>18</v>
      </c>
      <c r="F2179" s="1">
        <v>269</v>
      </c>
      <c r="G2179" s="1">
        <v>1145</v>
      </c>
      <c r="H2179" s="1">
        <v>531</v>
      </c>
      <c r="I2179" s="1">
        <v>48.25</v>
      </c>
      <c r="J2179" s="1">
        <v>3</v>
      </c>
      <c r="K2179" s="1" t="s">
        <v>24</v>
      </c>
      <c r="L2179" s="1" t="s">
        <v>19</v>
      </c>
      <c r="M2179" s="1">
        <v>30</v>
      </c>
      <c r="N2179" s="1" t="s">
        <v>49</v>
      </c>
      <c r="O2179" s="1">
        <v>2089496</v>
      </c>
      <c r="P2179" s="1">
        <f t="shared" si="476"/>
        <v>2</v>
      </c>
      <c r="Q2179" s="1">
        <f t="shared" si="477"/>
        <v>8</v>
      </c>
      <c r="R2179" s="5">
        <f t="shared" si="478"/>
        <v>0.2349344978165939</v>
      </c>
      <c r="S2179" s="6">
        <f t="shared" si="479"/>
        <v>463755.45851528383</v>
      </c>
      <c r="T2179" s="4">
        <f t="shared" si="480"/>
        <v>1.9739776951672863</v>
      </c>
      <c r="U2179" s="1" t="str">
        <f t="shared" si="481"/>
        <v>Normal</v>
      </c>
      <c r="V2179" s="1" t="str">
        <f t="shared" si="482"/>
        <v>Acquired</v>
      </c>
      <c r="W2179" s="1" t="str">
        <f t="shared" si="483"/>
        <v>¥</v>
      </c>
      <c r="X2179" s="1" t="str">
        <f t="shared" si="484"/>
        <v>¥269M</v>
      </c>
      <c r="Y2179" s="1" t="str">
        <f t="shared" si="485"/>
        <v>¥531M</v>
      </c>
      <c r="Z2179" s="1" t="str">
        <f t="shared" si="486"/>
        <v>¥0</v>
      </c>
      <c r="AA2179" s="1" t="str">
        <f t="shared" si="487"/>
        <v>¥4,63,755</v>
      </c>
      <c r="AB2179" s="6">
        <f t="shared" si="488"/>
        <v>38646.288209606988</v>
      </c>
      <c r="AC2179" s="1" t="str">
        <f t="shared" si="489"/>
        <v>Large</v>
      </c>
    </row>
    <row r="2180" spans="1:29">
      <c r="A2180" s="1" t="s">
        <v>3936</v>
      </c>
      <c r="B2180" s="1">
        <v>2016</v>
      </c>
      <c r="C2180" s="1" t="s">
        <v>35</v>
      </c>
      <c r="D2180" s="1" t="s">
        <v>36</v>
      </c>
      <c r="E2180" s="1" t="s">
        <v>18</v>
      </c>
      <c r="F2180" s="1">
        <v>257</v>
      </c>
      <c r="G2180" s="1">
        <v>954</v>
      </c>
      <c r="H2180" s="1">
        <v>333</v>
      </c>
      <c r="I2180" s="1">
        <v>2.33</v>
      </c>
      <c r="J2180" s="1">
        <v>4</v>
      </c>
      <c r="K2180" s="1" t="s">
        <v>19</v>
      </c>
      <c r="L2180" s="1" t="s">
        <v>24</v>
      </c>
      <c r="M2180" s="1">
        <v>34</v>
      </c>
      <c r="N2180" s="1" t="s">
        <v>33</v>
      </c>
      <c r="O2180" s="1">
        <v>2074466</v>
      </c>
      <c r="P2180" s="1">
        <f t="shared" si="476"/>
        <v>2</v>
      </c>
      <c r="Q2180" s="1">
        <f t="shared" si="477"/>
        <v>8</v>
      </c>
      <c r="R2180" s="5">
        <f t="shared" si="478"/>
        <v>0.26939203354297692</v>
      </c>
      <c r="S2180" s="6">
        <f t="shared" si="479"/>
        <v>349056.60377358488</v>
      </c>
      <c r="T2180" s="4">
        <f t="shared" si="480"/>
        <v>1.2957198443579767</v>
      </c>
      <c r="U2180" s="1" t="str">
        <f t="shared" si="481"/>
        <v>Normal</v>
      </c>
      <c r="V2180" s="1" t="str">
        <f t="shared" si="482"/>
        <v>IPO</v>
      </c>
      <c r="W2180" s="1" t="str">
        <f t="shared" si="483"/>
        <v>¥</v>
      </c>
      <c r="X2180" s="1" t="str">
        <f t="shared" si="484"/>
        <v>¥257M</v>
      </c>
      <c r="Y2180" s="1" t="str">
        <f t="shared" si="485"/>
        <v>¥333M</v>
      </c>
      <c r="Z2180" s="1" t="str">
        <f t="shared" si="486"/>
        <v>¥0</v>
      </c>
      <c r="AA2180" s="1" t="str">
        <f t="shared" si="487"/>
        <v>¥3,49,057</v>
      </c>
      <c r="AB2180" s="6">
        <f t="shared" si="488"/>
        <v>29088.05031446541</v>
      </c>
      <c r="AC2180" s="1" t="str">
        <f t="shared" si="489"/>
        <v>Large</v>
      </c>
    </row>
    <row r="2181" spans="1:29">
      <c r="A2181" s="1" t="s">
        <v>1608</v>
      </c>
      <c r="B2181" s="1">
        <v>2016</v>
      </c>
      <c r="C2181" s="1" t="s">
        <v>16</v>
      </c>
      <c r="D2181" s="1" t="s">
        <v>95</v>
      </c>
      <c r="E2181" s="1" t="s">
        <v>37</v>
      </c>
      <c r="F2181" s="1">
        <v>466</v>
      </c>
      <c r="G2181" s="1">
        <v>103</v>
      </c>
      <c r="H2181" s="1">
        <v>819</v>
      </c>
      <c r="I2181" s="1">
        <v>6.84</v>
      </c>
      <c r="J2181" s="1">
        <v>2</v>
      </c>
      <c r="K2181" s="1" t="s">
        <v>24</v>
      </c>
      <c r="L2181" s="1" t="s">
        <v>19</v>
      </c>
      <c r="M2181" s="1">
        <v>30</v>
      </c>
      <c r="N2181" s="1" t="s">
        <v>49</v>
      </c>
      <c r="O2181" s="1">
        <v>2027564</v>
      </c>
      <c r="P2181" s="1">
        <f t="shared" si="476"/>
        <v>4</v>
      </c>
      <c r="Q2181" s="1">
        <f t="shared" si="477"/>
        <v>8</v>
      </c>
      <c r="R2181" s="5">
        <f t="shared" si="478"/>
        <v>4.5242718446601939</v>
      </c>
      <c r="S2181" s="6">
        <f t="shared" si="479"/>
        <v>7951456.3106796117</v>
      </c>
      <c r="T2181" s="4">
        <f t="shared" si="480"/>
        <v>1.757510729613734</v>
      </c>
      <c r="U2181" s="1" t="str">
        <f t="shared" si="481"/>
        <v>Normal</v>
      </c>
      <c r="V2181" s="1" t="str">
        <f t="shared" si="482"/>
        <v>Acquired</v>
      </c>
      <c r="W2181" s="1" t="str">
        <f t="shared" si="483"/>
        <v>$</v>
      </c>
      <c r="X2181" s="1" t="str">
        <f t="shared" si="484"/>
        <v>$466M</v>
      </c>
      <c r="Y2181" s="1" t="str">
        <f t="shared" si="485"/>
        <v>$819M</v>
      </c>
      <c r="Z2181" s="1" t="str">
        <f t="shared" si="486"/>
        <v>$5</v>
      </c>
      <c r="AA2181" s="1" t="str">
        <f t="shared" si="487"/>
        <v>$79,51,456</v>
      </c>
      <c r="AB2181" s="6">
        <f t="shared" si="488"/>
        <v>662621.35922330094</v>
      </c>
      <c r="AC2181" s="1" t="str">
        <f t="shared" si="489"/>
        <v>Large</v>
      </c>
    </row>
    <row r="2182" spans="1:29">
      <c r="A2182" s="1" t="s">
        <v>3061</v>
      </c>
      <c r="B2182" s="1">
        <v>2016</v>
      </c>
      <c r="C2182" s="1" t="s">
        <v>59</v>
      </c>
      <c r="D2182" s="1" t="s">
        <v>39</v>
      </c>
      <c r="E2182" s="1" t="s">
        <v>23</v>
      </c>
      <c r="F2182" s="1">
        <v>375</v>
      </c>
      <c r="G2182" s="1">
        <v>849</v>
      </c>
      <c r="H2182" s="1">
        <v>592</v>
      </c>
      <c r="I2182" s="1">
        <v>47.6</v>
      </c>
      <c r="J2182" s="1">
        <v>9</v>
      </c>
      <c r="K2182" s="1" t="s">
        <v>19</v>
      </c>
      <c r="L2182" s="1" t="s">
        <v>24</v>
      </c>
      <c r="M2182" s="1">
        <v>67</v>
      </c>
      <c r="N2182" s="1" t="s">
        <v>49</v>
      </c>
      <c r="O2182" s="1">
        <v>2018443</v>
      </c>
      <c r="P2182" s="1">
        <f t="shared" si="476"/>
        <v>5</v>
      </c>
      <c r="Q2182" s="1">
        <f t="shared" si="477"/>
        <v>8</v>
      </c>
      <c r="R2182" s="5">
        <f t="shared" si="478"/>
        <v>0.44169611307420492</v>
      </c>
      <c r="S2182" s="6">
        <f t="shared" si="479"/>
        <v>697290.93050647818</v>
      </c>
      <c r="T2182" s="4">
        <f t="shared" si="480"/>
        <v>1.5786666666666667</v>
      </c>
      <c r="U2182" s="1" t="str">
        <f t="shared" si="481"/>
        <v>High Performer</v>
      </c>
      <c r="V2182" s="1" t="str">
        <f t="shared" si="482"/>
        <v>IPO</v>
      </c>
      <c r="W2182" s="1" t="str">
        <f t="shared" si="483"/>
        <v>₹</v>
      </c>
      <c r="X2182" s="1" t="str">
        <f t="shared" si="484"/>
        <v>₹375M</v>
      </c>
      <c r="Y2182" s="1" t="str">
        <f t="shared" si="485"/>
        <v>₹592M</v>
      </c>
      <c r="Z2182" s="1" t="str">
        <f t="shared" si="486"/>
        <v>₹0</v>
      </c>
      <c r="AA2182" s="1" t="str">
        <f t="shared" si="487"/>
        <v>₹6,97,291</v>
      </c>
      <c r="AB2182" s="6">
        <f t="shared" si="488"/>
        <v>58107.57754220652</v>
      </c>
      <c r="AC2182" s="1" t="str">
        <f t="shared" si="489"/>
        <v>Large</v>
      </c>
    </row>
    <row r="2183" spans="1:29">
      <c r="A2183" s="1" t="s">
        <v>1400</v>
      </c>
      <c r="B2183" s="1">
        <v>2016</v>
      </c>
      <c r="C2183" s="1" t="s">
        <v>27</v>
      </c>
      <c r="D2183" s="1" t="s">
        <v>48</v>
      </c>
      <c r="E2183" s="1" t="s">
        <v>18</v>
      </c>
      <c r="F2183" s="1">
        <v>361</v>
      </c>
      <c r="G2183" s="1">
        <v>78</v>
      </c>
      <c r="H2183" s="1">
        <v>539</v>
      </c>
      <c r="I2183" s="1">
        <v>41.33</v>
      </c>
      <c r="J2183" s="1">
        <v>3</v>
      </c>
      <c r="K2183" s="1" t="s">
        <v>24</v>
      </c>
      <c r="L2183" s="1" t="s">
        <v>19</v>
      </c>
      <c r="M2183" s="1">
        <v>47</v>
      </c>
      <c r="N2183" s="1" t="s">
        <v>25</v>
      </c>
      <c r="O2183" s="1">
        <v>1991767</v>
      </c>
      <c r="P2183" s="1">
        <f t="shared" si="476"/>
        <v>2</v>
      </c>
      <c r="Q2183" s="1">
        <f t="shared" si="477"/>
        <v>8</v>
      </c>
      <c r="R2183" s="5">
        <f t="shared" si="478"/>
        <v>4.6282051282051286</v>
      </c>
      <c r="S2183" s="6">
        <f t="shared" si="479"/>
        <v>6910256.41025641</v>
      </c>
      <c r="T2183" s="4">
        <f t="shared" si="480"/>
        <v>1.4930747922437673</v>
      </c>
      <c r="U2183" s="1" t="str">
        <f t="shared" si="481"/>
        <v>Normal</v>
      </c>
      <c r="V2183" s="1" t="str">
        <f t="shared" si="482"/>
        <v>Acquired</v>
      </c>
      <c r="W2183" s="1" t="str">
        <f t="shared" si="483"/>
        <v>$</v>
      </c>
      <c r="X2183" s="1" t="str">
        <f t="shared" si="484"/>
        <v>$361M</v>
      </c>
      <c r="Y2183" s="1" t="str">
        <f t="shared" si="485"/>
        <v>$539M</v>
      </c>
      <c r="Z2183" s="1" t="str">
        <f t="shared" si="486"/>
        <v>$5</v>
      </c>
      <c r="AA2183" s="1" t="str">
        <f t="shared" si="487"/>
        <v>$69,10,256</v>
      </c>
      <c r="AB2183" s="6">
        <f t="shared" si="488"/>
        <v>575854.70085470087</v>
      </c>
      <c r="AC2183" s="1" t="str">
        <f t="shared" si="489"/>
        <v>Large</v>
      </c>
    </row>
    <row r="2184" spans="1:29">
      <c r="A2184" s="1" t="s">
        <v>2529</v>
      </c>
      <c r="B2184" s="1">
        <v>2016</v>
      </c>
      <c r="C2184" s="1" t="s">
        <v>45</v>
      </c>
      <c r="D2184" s="1" t="s">
        <v>32</v>
      </c>
      <c r="E2184" s="1" t="s">
        <v>37</v>
      </c>
      <c r="F2184" s="1">
        <v>334</v>
      </c>
      <c r="G2184" s="1">
        <v>3159</v>
      </c>
      <c r="H2184" s="1">
        <v>743</v>
      </c>
      <c r="I2184" s="1">
        <v>10.39</v>
      </c>
      <c r="J2184" s="1">
        <v>5</v>
      </c>
      <c r="K2184" s="1" t="s">
        <v>19</v>
      </c>
      <c r="L2184" s="1" t="s">
        <v>19</v>
      </c>
      <c r="M2184" s="1">
        <v>91</v>
      </c>
      <c r="N2184" s="1" t="s">
        <v>33</v>
      </c>
      <c r="O2184" s="1">
        <v>1950029</v>
      </c>
      <c r="P2184" s="1">
        <f t="shared" si="476"/>
        <v>4</v>
      </c>
      <c r="Q2184" s="1">
        <f t="shared" si="477"/>
        <v>8</v>
      </c>
      <c r="R2184" s="5">
        <f t="shared" si="478"/>
        <v>0.10572966128521684</v>
      </c>
      <c r="S2184" s="6">
        <f t="shared" si="479"/>
        <v>235201.01297879076</v>
      </c>
      <c r="T2184" s="4">
        <f t="shared" si="480"/>
        <v>2.2245508982035926</v>
      </c>
      <c r="U2184" s="1" t="str">
        <f t="shared" si="481"/>
        <v>Normal</v>
      </c>
      <c r="V2184" s="1" t="str">
        <f t="shared" si="482"/>
        <v>Still Private</v>
      </c>
      <c r="W2184" s="1" t="str">
        <f t="shared" si="483"/>
        <v>A$</v>
      </c>
      <c r="X2184" s="1" t="str">
        <f t="shared" si="484"/>
        <v>A$334M</v>
      </c>
      <c r="Y2184" s="1" t="str">
        <f t="shared" si="485"/>
        <v>A$743M</v>
      </c>
      <c r="Z2184" s="1" t="str">
        <f t="shared" si="486"/>
        <v>A$0</v>
      </c>
      <c r="AA2184" s="1" t="str">
        <f t="shared" si="487"/>
        <v>A$2,35,201</v>
      </c>
      <c r="AB2184" s="6">
        <f t="shared" si="488"/>
        <v>19600.084414899229</v>
      </c>
      <c r="AC2184" s="1" t="str">
        <f t="shared" si="489"/>
        <v>Large</v>
      </c>
    </row>
    <row r="2185" spans="1:29">
      <c r="A2185" s="1" t="s">
        <v>4257</v>
      </c>
      <c r="B2185" s="1">
        <v>2016</v>
      </c>
      <c r="C2185" s="1" t="s">
        <v>22</v>
      </c>
      <c r="D2185" s="1" t="s">
        <v>51</v>
      </c>
      <c r="E2185" s="1" t="s">
        <v>23</v>
      </c>
      <c r="F2185" s="1">
        <v>309</v>
      </c>
      <c r="G2185" s="1">
        <v>4399</v>
      </c>
      <c r="H2185" s="1">
        <v>313</v>
      </c>
      <c r="I2185" s="1">
        <v>10.96</v>
      </c>
      <c r="J2185" s="1">
        <v>8</v>
      </c>
      <c r="K2185" s="1" t="s">
        <v>19</v>
      </c>
      <c r="L2185" s="1" t="s">
        <v>24</v>
      </c>
      <c r="M2185" s="1">
        <v>60</v>
      </c>
      <c r="N2185" s="1" t="s">
        <v>33</v>
      </c>
      <c r="O2185" s="1">
        <v>1929943</v>
      </c>
      <c r="P2185" s="1">
        <f t="shared" ref="P2185:P2248" si="490">IF(E2185="Seed", 1,
 IF(E2185="Series A", 2,
 IF(E2185="Series B", 3,
 IF(E2185="Series C", 4,
 IF(E2185="IPO", 5, "")))))</f>
        <v>5</v>
      </c>
      <c r="Q2185" s="1">
        <f t="shared" si="477"/>
        <v>8</v>
      </c>
      <c r="R2185" s="5">
        <f t="shared" si="478"/>
        <v>7.0243237099340758E-2</v>
      </c>
      <c r="S2185" s="6">
        <f t="shared" si="479"/>
        <v>71152.534666969761</v>
      </c>
      <c r="T2185" s="4">
        <f t="shared" si="480"/>
        <v>1.0129449838187703</v>
      </c>
      <c r="U2185" s="1" t="str">
        <f t="shared" si="481"/>
        <v>High Performer</v>
      </c>
      <c r="V2185" s="1" t="str">
        <f t="shared" si="482"/>
        <v>IPO</v>
      </c>
      <c r="W2185" s="1" t="str">
        <f t="shared" si="483"/>
        <v>£</v>
      </c>
      <c r="X2185" s="1" t="str">
        <f t="shared" si="484"/>
        <v>£309M</v>
      </c>
      <c r="Y2185" s="1" t="str">
        <f t="shared" si="485"/>
        <v>£313M</v>
      </c>
      <c r="Z2185" s="1" t="str">
        <f t="shared" si="486"/>
        <v>£0</v>
      </c>
      <c r="AA2185" s="1" t="str">
        <f t="shared" si="487"/>
        <v>£71,153</v>
      </c>
      <c r="AB2185" s="6">
        <f t="shared" si="488"/>
        <v>5929.3778889141468</v>
      </c>
      <c r="AC2185" s="1" t="str">
        <f t="shared" si="489"/>
        <v>Large</v>
      </c>
    </row>
    <row r="2186" spans="1:29">
      <c r="A2186" s="1" t="s">
        <v>4465</v>
      </c>
      <c r="B2186" s="1">
        <v>2016</v>
      </c>
      <c r="C2186" s="1" t="s">
        <v>16</v>
      </c>
      <c r="D2186" s="1" t="s">
        <v>48</v>
      </c>
      <c r="E2186" s="1" t="s">
        <v>18</v>
      </c>
      <c r="F2186" s="1">
        <v>289</v>
      </c>
      <c r="G2186" s="1">
        <v>4971</v>
      </c>
      <c r="H2186" s="1">
        <v>160</v>
      </c>
      <c r="I2186" s="1">
        <v>45.8</v>
      </c>
      <c r="J2186" s="1">
        <v>4</v>
      </c>
      <c r="K2186" s="1" t="s">
        <v>19</v>
      </c>
      <c r="L2186" s="1" t="s">
        <v>19</v>
      </c>
      <c r="M2186" s="1">
        <v>34</v>
      </c>
      <c r="N2186" s="1" t="s">
        <v>49</v>
      </c>
      <c r="O2186" s="1">
        <v>1907340</v>
      </c>
      <c r="P2186" s="1">
        <f t="shared" si="490"/>
        <v>2</v>
      </c>
      <c r="Q2186" s="1">
        <f t="shared" si="477"/>
        <v>8</v>
      </c>
      <c r="R2186" s="5">
        <f t="shared" si="478"/>
        <v>5.8137195735264532E-2</v>
      </c>
      <c r="S2186" s="6">
        <f t="shared" si="479"/>
        <v>32186.682760008047</v>
      </c>
      <c r="T2186" s="4">
        <f t="shared" si="480"/>
        <v>0.55363321799307963</v>
      </c>
      <c r="U2186" s="1" t="str">
        <f t="shared" si="481"/>
        <v>Normal</v>
      </c>
      <c r="V2186" s="1" t="str">
        <f t="shared" si="482"/>
        <v>Still Private</v>
      </c>
      <c r="W2186" s="1" t="str">
        <f t="shared" si="483"/>
        <v>$</v>
      </c>
      <c r="X2186" s="1" t="str">
        <f t="shared" si="484"/>
        <v>$289M</v>
      </c>
      <c r="Y2186" s="1" t="str">
        <f t="shared" si="485"/>
        <v>$160M</v>
      </c>
      <c r="Z2186" s="1" t="str">
        <f t="shared" si="486"/>
        <v>$0</v>
      </c>
      <c r="AA2186" s="1" t="str">
        <f t="shared" si="487"/>
        <v>$32,187</v>
      </c>
      <c r="AB2186" s="6">
        <f t="shared" si="488"/>
        <v>2682.2235633340038</v>
      </c>
      <c r="AC2186" s="1" t="str">
        <f t="shared" si="489"/>
        <v>Large</v>
      </c>
    </row>
    <row r="2187" spans="1:29">
      <c r="A2187" s="1" t="s">
        <v>3095</v>
      </c>
      <c r="B2187" s="1">
        <v>2016</v>
      </c>
      <c r="C2187" s="1" t="s">
        <v>27</v>
      </c>
      <c r="D2187" s="1" t="s">
        <v>46</v>
      </c>
      <c r="E2187" s="1" t="s">
        <v>23</v>
      </c>
      <c r="F2187" s="1">
        <v>268</v>
      </c>
      <c r="G2187" s="1">
        <v>4576</v>
      </c>
      <c r="H2187" s="1">
        <v>951</v>
      </c>
      <c r="I2187" s="1">
        <v>43.72</v>
      </c>
      <c r="J2187" s="1">
        <v>1</v>
      </c>
      <c r="K2187" s="1" t="s">
        <v>24</v>
      </c>
      <c r="L2187" s="1" t="s">
        <v>19</v>
      </c>
      <c r="M2187" s="1">
        <v>58</v>
      </c>
      <c r="N2187" s="1" t="s">
        <v>20</v>
      </c>
      <c r="O2187" s="1">
        <v>1905641</v>
      </c>
      <c r="P2187" s="1">
        <f t="shared" si="490"/>
        <v>5</v>
      </c>
      <c r="Q2187" s="1">
        <f t="shared" si="477"/>
        <v>8</v>
      </c>
      <c r="R2187" s="5">
        <f t="shared" si="478"/>
        <v>5.8566433566433568E-2</v>
      </c>
      <c r="S2187" s="6">
        <f t="shared" si="479"/>
        <v>207823.42657342658</v>
      </c>
      <c r="T2187" s="4">
        <f t="shared" si="480"/>
        <v>3.5485074626865671</v>
      </c>
      <c r="U2187" s="1" t="str">
        <f t="shared" si="481"/>
        <v>Normal</v>
      </c>
      <c r="V2187" s="1" t="str">
        <f t="shared" si="482"/>
        <v>Acquired</v>
      </c>
      <c r="W2187" s="1" t="str">
        <f t="shared" si="483"/>
        <v>$</v>
      </c>
      <c r="X2187" s="1" t="str">
        <f t="shared" si="484"/>
        <v>$268M</v>
      </c>
      <c r="Y2187" s="1" t="str">
        <f t="shared" si="485"/>
        <v>$951M</v>
      </c>
      <c r="Z2187" s="1" t="str">
        <f t="shared" si="486"/>
        <v>$0</v>
      </c>
      <c r="AA2187" s="1" t="str">
        <f t="shared" si="487"/>
        <v>$2,07,823</v>
      </c>
      <c r="AB2187" s="6">
        <f t="shared" si="488"/>
        <v>17318.61888111888</v>
      </c>
      <c r="AC2187" s="1" t="str">
        <f t="shared" si="489"/>
        <v>Large</v>
      </c>
    </row>
    <row r="2188" spans="1:29">
      <c r="A2188" s="1" t="s">
        <v>775</v>
      </c>
      <c r="B2188" s="1">
        <v>2016</v>
      </c>
      <c r="C2188" s="1" t="s">
        <v>22</v>
      </c>
      <c r="D2188" s="1" t="s">
        <v>95</v>
      </c>
      <c r="E2188" s="1" t="s">
        <v>23</v>
      </c>
      <c r="F2188" s="1">
        <v>396</v>
      </c>
      <c r="G2188" s="1">
        <v>4068</v>
      </c>
      <c r="H2188" s="1">
        <v>571</v>
      </c>
      <c r="I2188" s="1">
        <v>25.24</v>
      </c>
      <c r="J2188" s="1">
        <v>4</v>
      </c>
      <c r="K2188" s="1" t="s">
        <v>19</v>
      </c>
      <c r="L2188" s="1" t="s">
        <v>24</v>
      </c>
      <c r="M2188" s="1">
        <v>85</v>
      </c>
      <c r="N2188" s="1" t="s">
        <v>29</v>
      </c>
      <c r="O2188" s="1">
        <v>1870964</v>
      </c>
      <c r="P2188" s="1">
        <f t="shared" si="490"/>
        <v>5</v>
      </c>
      <c r="Q2188" s="1">
        <f t="shared" si="477"/>
        <v>8</v>
      </c>
      <c r="R2188" s="5">
        <f t="shared" si="478"/>
        <v>9.7345132743362831E-2</v>
      </c>
      <c r="S2188" s="6">
        <f t="shared" si="479"/>
        <v>140363.8151425762</v>
      </c>
      <c r="T2188" s="4">
        <f t="shared" si="480"/>
        <v>1.4419191919191918</v>
      </c>
      <c r="U2188" s="1" t="str">
        <f t="shared" si="481"/>
        <v>Normal</v>
      </c>
      <c r="V2188" s="1" t="str">
        <f t="shared" si="482"/>
        <v>IPO</v>
      </c>
      <c r="W2188" s="1" t="str">
        <f t="shared" si="483"/>
        <v>£</v>
      </c>
      <c r="X2188" s="1" t="str">
        <f t="shared" si="484"/>
        <v>£396M</v>
      </c>
      <c r="Y2188" s="1" t="str">
        <f t="shared" si="485"/>
        <v>£571M</v>
      </c>
      <c r="Z2188" s="1" t="str">
        <f t="shared" si="486"/>
        <v>£0</v>
      </c>
      <c r="AA2188" s="1" t="str">
        <f t="shared" si="487"/>
        <v>£1,40,364</v>
      </c>
      <c r="AB2188" s="6">
        <f t="shared" si="488"/>
        <v>11696.984595214684</v>
      </c>
      <c r="AC2188" s="1" t="str">
        <f t="shared" si="489"/>
        <v>Large</v>
      </c>
    </row>
    <row r="2189" spans="1:29">
      <c r="A2189" s="1" t="s">
        <v>3529</v>
      </c>
      <c r="B2189" s="1">
        <v>2016</v>
      </c>
      <c r="C2189" s="1" t="s">
        <v>35</v>
      </c>
      <c r="D2189" s="1" t="s">
        <v>17</v>
      </c>
      <c r="E2189" s="1" t="s">
        <v>18</v>
      </c>
      <c r="F2189" s="1">
        <v>439</v>
      </c>
      <c r="G2189" s="1">
        <v>682</v>
      </c>
      <c r="H2189" s="1">
        <v>738</v>
      </c>
      <c r="I2189" s="1">
        <v>15.4</v>
      </c>
      <c r="J2189" s="1">
        <v>5</v>
      </c>
      <c r="K2189" s="1" t="s">
        <v>24</v>
      </c>
      <c r="L2189" s="1" t="s">
        <v>19</v>
      </c>
      <c r="M2189" s="1">
        <v>73</v>
      </c>
      <c r="N2189" s="1" t="s">
        <v>49</v>
      </c>
      <c r="O2189" s="1">
        <v>1866539</v>
      </c>
      <c r="P2189" s="1">
        <f t="shared" si="490"/>
        <v>2</v>
      </c>
      <c r="Q2189" s="1">
        <f t="shared" si="477"/>
        <v>8</v>
      </c>
      <c r="R2189" s="5">
        <f t="shared" si="478"/>
        <v>0.64369501466275658</v>
      </c>
      <c r="S2189" s="6">
        <f t="shared" si="479"/>
        <v>1082111.4369501467</v>
      </c>
      <c r="T2189" s="4">
        <f t="shared" si="480"/>
        <v>1.6810933940774488</v>
      </c>
      <c r="U2189" s="1" t="str">
        <f t="shared" si="481"/>
        <v>Normal</v>
      </c>
      <c r="V2189" s="1" t="str">
        <f t="shared" si="482"/>
        <v>Acquired</v>
      </c>
      <c r="W2189" s="1" t="str">
        <f t="shared" si="483"/>
        <v>¥</v>
      </c>
      <c r="X2189" s="1" t="str">
        <f t="shared" si="484"/>
        <v>¥439M</v>
      </c>
      <c r="Y2189" s="1" t="str">
        <f t="shared" si="485"/>
        <v>¥738M</v>
      </c>
      <c r="Z2189" s="1" t="str">
        <f t="shared" si="486"/>
        <v>¥1</v>
      </c>
      <c r="AA2189" s="1" t="str">
        <f t="shared" si="487"/>
        <v>¥10,82,111</v>
      </c>
      <c r="AB2189" s="6">
        <f t="shared" si="488"/>
        <v>90175.953079178886</v>
      </c>
      <c r="AC2189" s="1" t="str">
        <f t="shared" si="489"/>
        <v>Large</v>
      </c>
    </row>
    <row r="2190" spans="1:29">
      <c r="A2190" s="1" t="s">
        <v>3323</v>
      </c>
      <c r="B2190" s="1">
        <v>2016</v>
      </c>
      <c r="C2190" s="1" t="s">
        <v>59</v>
      </c>
      <c r="D2190" s="1" t="s">
        <v>32</v>
      </c>
      <c r="E2190" s="1" t="s">
        <v>23</v>
      </c>
      <c r="F2190" s="1">
        <v>431</v>
      </c>
      <c r="G2190" s="1">
        <v>3206</v>
      </c>
      <c r="H2190" s="1">
        <v>583</v>
      </c>
      <c r="I2190" s="1">
        <v>0.34</v>
      </c>
      <c r="J2190" s="1">
        <v>4</v>
      </c>
      <c r="K2190" s="1" t="s">
        <v>19</v>
      </c>
      <c r="L2190" s="1" t="s">
        <v>19</v>
      </c>
      <c r="M2190" s="1">
        <v>10</v>
      </c>
      <c r="N2190" s="1" t="s">
        <v>33</v>
      </c>
      <c r="O2190" s="1">
        <v>1813265</v>
      </c>
      <c r="P2190" s="1">
        <f t="shared" si="490"/>
        <v>5</v>
      </c>
      <c r="Q2190" s="1">
        <f t="shared" si="477"/>
        <v>8</v>
      </c>
      <c r="R2190" s="5">
        <f t="shared" si="478"/>
        <v>0.1344354335620711</v>
      </c>
      <c r="S2190" s="6">
        <f t="shared" si="479"/>
        <v>181846.53774173424</v>
      </c>
      <c r="T2190" s="4">
        <f t="shared" si="480"/>
        <v>1.3526682134570767</v>
      </c>
      <c r="U2190" s="1" t="str">
        <f t="shared" si="481"/>
        <v>Normal</v>
      </c>
      <c r="V2190" s="1" t="str">
        <f t="shared" si="482"/>
        <v>Still Private</v>
      </c>
      <c r="W2190" s="1" t="str">
        <f t="shared" si="483"/>
        <v>₹</v>
      </c>
      <c r="X2190" s="1" t="str">
        <f t="shared" si="484"/>
        <v>₹431M</v>
      </c>
      <c r="Y2190" s="1" t="str">
        <f t="shared" si="485"/>
        <v>₹583M</v>
      </c>
      <c r="Z2190" s="1" t="str">
        <f t="shared" si="486"/>
        <v>₹0</v>
      </c>
      <c r="AA2190" s="1" t="str">
        <f t="shared" si="487"/>
        <v>₹1,81,847</v>
      </c>
      <c r="AB2190" s="6">
        <f t="shared" si="488"/>
        <v>15153.878145144521</v>
      </c>
      <c r="AC2190" s="1" t="str">
        <f t="shared" si="489"/>
        <v>Large</v>
      </c>
    </row>
    <row r="2191" spans="1:29">
      <c r="A2191" s="1" t="s">
        <v>4888</v>
      </c>
      <c r="B2191" s="1">
        <v>2016</v>
      </c>
      <c r="C2191" s="1" t="s">
        <v>45</v>
      </c>
      <c r="D2191" s="1" t="s">
        <v>32</v>
      </c>
      <c r="E2191" s="1" t="s">
        <v>18</v>
      </c>
      <c r="F2191" s="1">
        <v>345</v>
      </c>
      <c r="G2191" s="1">
        <v>3993</v>
      </c>
      <c r="H2191" s="1">
        <v>35</v>
      </c>
      <c r="I2191" s="1">
        <v>29.46</v>
      </c>
      <c r="J2191" s="1">
        <v>7</v>
      </c>
      <c r="K2191" s="1" t="s">
        <v>24</v>
      </c>
      <c r="L2191" s="1" t="s">
        <v>24</v>
      </c>
      <c r="M2191" s="1">
        <v>67</v>
      </c>
      <c r="N2191" s="1" t="s">
        <v>20</v>
      </c>
      <c r="O2191" s="1">
        <v>1763775</v>
      </c>
      <c r="P2191" s="1">
        <f t="shared" si="490"/>
        <v>2</v>
      </c>
      <c r="Q2191" s="1">
        <f t="shared" si="477"/>
        <v>8</v>
      </c>
      <c r="R2191" s="5">
        <f t="shared" si="478"/>
        <v>8.6401202103681449E-2</v>
      </c>
      <c r="S2191" s="6">
        <f t="shared" si="479"/>
        <v>8765.3393438517414</v>
      </c>
      <c r="T2191" s="4">
        <f t="shared" si="480"/>
        <v>0.10144927536231885</v>
      </c>
      <c r="U2191" s="1" t="str">
        <f t="shared" si="481"/>
        <v>Normal</v>
      </c>
      <c r="V2191" s="1" t="str">
        <f t="shared" si="482"/>
        <v>Acquired</v>
      </c>
      <c r="W2191" s="1" t="str">
        <f t="shared" si="483"/>
        <v>A$</v>
      </c>
      <c r="X2191" s="1" t="str">
        <f t="shared" si="484"/>
        <v>A$345M</v>
      </c>
      <c r="Y2191" s="1" t="str">
        <f t="shared" si="485"/>
        <v>A$35M</v>
      </c>
      <c r="Z2191" s="1" t="str">
        <f t="shared" si="486"/>
        <v>A$0</v>
      </c>
      <c r="AA2191" s="1" t="str">
        <f t="shared" si="487"/>
        <v>A$8,765</v>
      </c>
      <c r="AB2191" s="6">
        <f t="shared" si="488"/>
        <v>730.44494532097838</v>
      </c>
      <c r="AC2191" s="1" t="str">
        <f t="shared" si="489"/>
        <v>Large</v>
      </c>
    </row>
    <row r="2192" spans="1:29">
      <c r="A2192" s="1" t="s">
        <v>4618</v>
      </c>
      <c r="B2192" s="1">
        <v>2016</v>
      </c>
      <c r="C2192" s="1" t="s">
        <v>59</v>
      </c>
      <c r="D2192" s="1" t="s">
        <v>43</v>
      </c>
      <c r="E2192" s="1" t="s">
        <v>40</v>
      </c>
      <c r="F2192" s="1">
        <v>319</v>
      </c>
      <c r="G2192" s="1">
        <v>1044</v>
      </c>
      <c r="H2192" s="1">
        <v>628</v>
      </c>
      <c r="I2192" s="1">
        <v>48.48</v>
      </c>
      <c r="J2192" s="1">
        <v>6</v>
      </c>
      <c r="K2192" s="1" t="s">
        <v>24</v>
      </c>
      <c r="L2192" s="1" t="s">
        <v>24</v>
      </c>
      <c r="M2192" s="1">
        <v>27</v>
      </c>
      <c r="N2192" s="1" t="s">
        <v>49</v>
      </c>
      <c r="O2192" s="1">
        <v>1719414</v>
      </c>
      <c r="P2192" s="1">
        <f t="shared" si="490"/>
        <v>3</v>
      </c>
      <c r="Q2192" s="1">
        <f t="shared" si="477"/>
        <v>8</v>
      </c>
      <c r="R2192" s="5">
        <f t="shared" si="478"/>
        <v>0.30555555555555558</v>
      </c>
      <c r="S2192" s="6">
        <f t="shared" si="479"/>
        <v>601532.56704980845</v>
      </c>
      <c r="T2192" s="4">
        <f t="shared" si="480"/>
        <v>1.9686520376175549</v>
      </c>
      <c r="U2192" s="1" t="str">
        <f t="shared" si="481"/>
        <v>Normal</v>
      </c>
      <c r="V2192" s="1" t="str">
        <f t="shared" si="482"/>
        <v>Acquired</v>
      </c>
      <c r="W2192" s="1" t="str">
        <f t="shared" si="483"/>
        <v>₹</v>
      </c>
      <c r="X2192" s="1" t="str">
        <f t="shared" si="484"/>
        <v>₹319M</v>
      </c>
      <c r="Y2192" s="1" t="str">
        <f t="shared" si="485"/>
        <v>₹628M</v>
      </c>
      <c r="Z2192" s="1" t="str">
        <f t="shared" si="486"/>
        <v>₹0</v>
      </c>
      <c r="AA2192" s="1" t="str">
        <f t="shared" si="487"/>
        <v>₹6,01,533</v>
      </c>
      <c r="AB2192" s="6">
        <f t="shared" si="488"/>
        <v>50127.713920817368</v>
      </c>
      <c r="AC2192" s="1" t="str">
        <f t="shared" si="489"/>
        <v>Large</v>
      </c>
    </row>
    <row r="2193" spans="1:29">
      <c r="A2193" s="1" t="s">
        <v>3603</v>
      </c>
      <c r="B2193" s="1">
        <v>2016</v>
      </c>
      <c r="C2193" s="1" t="s">
        <v>35</v>
      </c>
      <c r="D2193" s="1" t="s">
        <v>51</v>
      </c>
      <c r="E2193" s="1" t="s">
        <v>40</v>
      </c>
      <c r="F2193" s="1">
        <v>293</v>
      </c>
      <c r="G2193" s="1">
        <v>1744</v>
      </c>
      <c r="H2193" s="1">
        <v>405</v>
      </c>
      <c r="I2193" s="1">
        <v>14.49</v>
      </c>
      <c r="J2193" s="1">
        <v>8</v>
      </c>
      <c r="K2193" s="1" t="s">
        <v>19</v>
      </c>
      <c r="L2193" s="1" t="s">
        <v>24</v>
      </c>
      <c r="M2193" s="1">
        <v>64</v>
      </c>
      <c r="N2193" s="1" t="s">
        <v>49</v>
      </c>
      <c r="O2193" s="1">
        <v>1680898</v>
      </c>
      <c r="P2193" s="1">
        <f t="shared" si="490"/>
        <v>3</v>
      </c>
      <c r="Q2193" s="1">
        <f t="shared" si="477"/>
        <v>8</v>
      </c>
      <c r="R2193" s="5">
        <f t="shared" si="478"/>
        <v>0.16800458715596331</v>
      </c>
      <c r="S2193" s="6">
        <f t="shared" si="479"/>
        <v>232224.77064220182</v>
      </c>
      <c r="T2193" s="4">
        <f t="shared" si="480"/>
        <v>1.3822525597269624</v>
      </c>
      <c r="U2193" s="1" t="str">
        <f t="shared" si="481"/>
        <v>High Performer</v>
      </c>
      <c r="V2193" s="1" t="str">
        <f t="shared" si="482"/>
        <v>IPO</v>
      </c>
      <c r="W2193" s="1" t="str">
        <f t="shared" si="483"/>
        <v>¥</v>
      </c>
      <c r="X2193" s="1" t="str">
        <f t="shared" si="484"/>
        <v>¥293M</v>
      </c>
      <c r="Y2193" s="1" t="str">
        <f t="shared" si="485"/>
        <v>¥405M</v>
      </c>
      <c r="Z2193" s="1" t="str">
        <f t="shared" si="486"/>
        <v>¥0</v>
      </c>
      <c r="AA2193" s="1" t="str">
        <f t="shared" si="487"/>
        <v>¥2,32,225</v>
      </c>
      <c r="AB2193" s="6">
        <f t="shared" si="488"/>
        <v>19352.064220183485</v>
      </c>
      <c r="AC2193" s="1" t="str">
        <f t="shared" si="489"/>
        <v>Large</v>
      </c>
    </row>
    <row r="2194" spans="1:29">
      <c r="A2194" s="1" t="s">
        <v>755</v>
      </c>
      <c r="B2194" s="1">
        <v>2016</v>
      </c>
      <c r="C2194" s="1" t="s">
        <v>59</v>
      </c>
      <c r="D2194" s="1" t="s">
        <v>39</v>
      </c>
      <c r="E2194" s="1" t="s">
        <v>37</v>
      </c>
      <c r="F2194" s="1">
        <v>436</v>
      </c>
      <c r="G2194" s="1">
        <v>2789</v>
      </c>
      <c r="H2194" s="1">
        <v>24</v>
      </c>
      <c r="I2194" s="1">
        <v>5.18</v>
      </c>
      <c r="J2194" s="1">
        <v>2</v>
      </c>
      <c r="K2194" s="1" t="s">
        <v>19</v>
      </c>
      <c r="L2194" s="1" t="s">
        <v>24</v>
      </c>
      <c r="M2194" s="1">
        <v>64</v>
      </c>
      <c r="N2194" s="1" t="s">
        <v>20</v>
      </c>
      <c r="O2194" s="1">
        <v>1654295</v>
      </c>
      <c r="P2194" s="1">
        <f t="shared" si="490"/>
        <v>4</v>
      </c>
      <c r="Q2194" s="1">
        <f t="shared" si="477"/>
        <v>8</v>
      </c>
      <c r="R2194" s="5">
        <f t="shared" si="478"/>
        <v>0.15632843313015418</v>
      </c>
      <c r="S2194" s="6">
        <f t="shared" si="479"/>
        <v>8605.2348512011467</v>
      </c>
      <c r="T2194" s="4">
        <f t="shared" si="480"/>
        <v>5.5045871559633031E-2</v>
      </c>
      <c r="U2194" s="1" t="str">
        <f t="shared" si="481"/>
        <v>Normal</v>
      </c>
      <c r="V2194" s="1" t="str">
        <f t="shared" si="482"/>
        <v>IPO</v>
      </c>
      <c r="W2194" s="1" t="str">
        <f t="shared" si="483"/>
        <v>₹</v>
      </c>
      <c r="X2194" s="1" t="str">
        <f t="shared" si="484"/>
        <v>₹436M</v>
      </c>
      <c r="Y2194" s="1" t="str">
        <f t="shared" si="485"/>
        <v>₹24M</v>
      </c>
      <c r="Z2194" s="1" t="str">
        <f t="shared" si="486"/>
        <v>₹0</v>
      </c>
      <c r="AA2194" s="1" t="str">
        <f t="shared" si="487"/>
        <v>₹8,605</v>
      </c>
      <c r="AB2194" s="6">
        <f t="shared" si="488"/>
        <v>717.10290426676227</v>
      </c>
      <c r="AC2194" s="1" t="str">
        <f t="shared" si="489"/>
        <v>Large</v>
      </c>
    </row>
    <row r="2195" spans="1:29">
      <c r="A2195" s="1" t="s">
        <v>180</v>
      </c>
      <c r="B2195" s="1">
        <v>2016</v>
      </c>
      <c r="C2195" s="1" t="s">
        <v>22</v>
      </c>
      <c r="D2195" s="1" t="s">
        <v>32</v>
      </c>
      <c r="E2195" s="1" t="s">
        <v>23</v>
      </c>
      <c r="F2195" s="1">
        <v>413</v>
      </c>
      <c r="G2195" s="1">
        <v>3142</v>
      </c>
      <c r="H2195" s="1">
        <v>893</v>
      </c>
      <c r="I2195" s="1">
        <v>35.340000000000003</v>
      </c>
      <c r="J2195" s="1">
        <v>7</v>
      </c>
      <c r="K2195" s="1" t="s">
        <v>24</v>
      </c>
      <c r="L2195" s="1" t="s">
        <v>24</v>
      </c>
      <c r="M2195" s="1">
        <v>22</v>
      </c>
      <c r="N2195" s="1" t="s">
        <v>29</v>
      </c>
      <c r="O2195" s="1">
        <v>1590553</v>
      </c>
      <c r="P2195" s="1">
        <f t="shared" si="490"/>
        <v>5</v>
      </c>
      <c r="Q2195" s="1">
        <f t="shared" si="477"/>
        <v>8</v>
      </c>
      <c r="R2195" s="5">
        <f t="shared" si="478"/>
        <v>0.13144493952896244</v>
      </c>
      <c r="S2195" s="6">
        <f t="shared" si="479"/>
        <v>284213.87651177595</v>
      </c>
      <c r="T2195" s="4">
        <f t="shared" si="480"/>
        <v>2.1622276029055691</v>
      </c>
      <c r="U2195" s="1" t="str">
        <f t="shared" si="481"/>
        <v>Normal</v>
      </c>
      <c r="V2195" s="1" t="str">
        <f t="shared" si="482"/>
        <v>Acquired</v>
      </c>
      <c r="W2195" s="1" t="str">
        <f t="shared" si="483"/>
        <v>£</v>
      </c>
      <c r="X2195" s="1" t="str">
        <f t="shared" si="484"/>
        <v>£413M</v>
      </c>
      <c r="Y2195" s="1" t="str">
        <f t="shared" si="485"/>
        <v>£893M</v>
      </c>
      <c r="Z2195" s="1" t="str">
        <f t="shared" si="486"/>
        <v>£0</v>
      </c>
      <c r="AA2195" s="1" t="str">
        <f t="shared" si="487"/>
        <v>£2,84,214</v>
      </c>
      <c r="AB2195" s="6">
        <f t="shared" si="488"/>
        <v>23684.489709314661</v>
      </c>
      <c r="AC2195" s="1" t="str">
        <f t="shared" si="489"/>
        <v>Large</v>
      </c>
    </row>
    <row r="2196" spans="1:29">
      <c r="A2196" s="1" t="s">
        <v>2833</v>
      </c>
      <c r="B2196" s="1">
        <v>2016</v>
      </c>
      <c r="C2196" s="1" t="s">
        <v>16</v>
      </c>
      <c r="D2196" s="1" t="s">
        <v>51</v>
      </c>
      <c r="E2196" s="1" t="s">
        <v>18</v>
      </c>
      <c r="F2196" s="1">
        <v>323</v>
      </c>
      <c r="G2196" s="1">
        <v>4377</v>
      </c>
      <c r="H2196" s="1">
        <v>357</v>
      </c>
      <c r="I2196" s="1">
        <v>2.97</v>
      </c>
      <c r="J2196" s="1">
        <v>2</v>
      </c>
      <c r="K2196" s="1" t="s">
        <v>19</v>
      </c>
      <c r="L2196" s="1" t="s">
        <v>24</v>
      </c>
      <c r="M2196" s="1">
        <v>25</v>
      </c>
      <c r="N2196" s="1" t="s">
        <v>49</v>
      </c>
      <c r="O2196" s="1">
        <v>1449729</v>
      </c>
      <c r="P2196" s="1">
        <f t="shared" si="490"/>
        <v>2</v>
      </c>
      <c r="Q2196" s="1">
        <f t="shared" si="477"/>
        <v>8</v>
      </c>
      <c r="R2196" s="5">
        <f t="shared" si="478"/>
        <v>7.3794836646104645E-2</v>
      </c>
      <c r="S2196" s="6">
        <f t="shared" si="479"/>
        <v>81562.714187799866</v>
      </c>
      <c r="T2196" s="4">
        <f t="shared" si="480"/>
        <v>1.1052631578947369</v>
      </c>
      <c r="U2196" s="1" t="str">
        <f t="shared" si="481"/>
        <v>Normal</v>
      </c>
      <c r="V2196" s="1" t="str">
        <f t="shared" si="482"/>
        <v>IPO</v>
      </c>
      <c r="W2196" s="1" t="str">
        <f t="shared" si="483"/>
        <v>$</v>
      </c>
      <c r="X2196" s="1" t="str">
        <f t="shared" si="484"/>
        <v>$323M</v>
      </c>
      <c r="Y2196" s="1" t="str">
        <f t="shared" si="485"/>
        <v>$357M</v>
      </c>
      <c r="Z2196" s="1" t="str">
        <f t="shared" si="486"/>
        <v>$0</v>
      </c>
      <c r="AA2196" s="1" t="str">
        <f t="shared" si="487"/>
        <v>$81,563</v>
      </c>
      <c r="AB2196" s="6">
        <f t="shared" si="488"/>
        <v>6796.8928489833215</v>
      </c>
      <c r="AC2196" s="1" t="str">
        <f t="shared" si="489"/>
        <v>Large</v>
      </c>
    </row>
    <row r="2197" spans="1:29">
      <c r="A2197" s="1" t="s">
        <v>1882</v>
      </c>
      <c r="B2197" s="1">
        <v>2016</v>
      </c>
      <c r="C2197" s="1" t="s">
        <v>42</v>
      </c>
      <c r="D2197" s="1" t="s">
        <v>17</v>
      </c>
      <c r="E2197" s="1" t="s">
        <v>40</v>
      </c>
      <c r="F2197" s="1">
        <v>324</v>
      </c>
      <c r="G2197" s="1">
        <v>3842</v>
      </c>
      <c r="H2197" s="1">
        <v>101</v>
      </c>
      <c r="I2197" s="1">
        <v>9.16</v>
      </c>
      <c r="J2197" s="1">
        <v>9</v>
      </c>
      <c r="K2197" s="1" t="s">
        <v>24</v>
      </c>
      <c r="L2197" s="1" t="s">
        <v>19</v>
      </c>
      <c r="M2197" s="1">
        <v>24</v>
      </c>
      <c r="N2197" s="1" t="s">
        <v>33</v>
      </c>
      <c r="O2197" s="1">
        <v>1442399</v>
      </c>
      <c r="P2197" s="1">
        <f t="shared" si="490"/>
        <v>3</v>
      </c>
      <c r="Q2197" s="1">
        <f t="shared" si="477"/>
        <v>8</v>
      </c>
      <c r="R2197" s="5">
        <f t="shared" si="478"/>
        <v>8.4331077563768869E-2</v>
      </c>
      <c r="S2197" s="6">
        <f t="shared" si="479"/>
        <v>26288.391462779804</v>
      </c>
      <c r="T2197" s="4">
        <f t="shared" si="480"/>
        <v>0.31172839506172839</v>
      </c>
      <c r="U2197" s="1" t="str">
        <f t="shared" si="481"/>
        <v>High Performer</v>
      </c>
      <c r="V2197" s="1" t="str">
        <f t="shared" si="482"/>
        <v>Acquired</v>
      </c>
      <c r="W2197" s="1" t="str">
        <f t="shared" si="483"/>
        <v>¥</v>
      </c>
      <c r="X2197" s="1" t="str">
        <f t="shared" si="484"/>
        <v>¥324M</v>
      </c>
      <c r="Y2197" s="1" t="str">
        <f t="shared" si="485"/>
        <v>¥101M</v>
      </c>
      <c r="Z2197" s="1" t="str">
        <f t="shared" si="486"/>
        <v>¥0</v>
      </c>
      <c r="AA2197" s="1" t="str">
        <f t="shared" si="487"/>
        <v>¥26,288</v>
      </c>
      <c r="AB2197" s="6">
        <f t="shared" si="488"/>
        <v>2190.6992885649834</v>
      </c>
      <c r="AC2197" s="1" t="str">
        <f t="shared" si="489"/>
        <v>Large</v>
      </c>
    </row>
    <row r="2198" spans="1:29">
      <c r="A2198" s="1" t="s">
        <v>3585</v>
      </c>
      <c r="B2198" s="1">
        <v>2016</v>
      </c>
      <c r="C2198" s="1" t="s">
        <v>53</v>
      </c>
      <c r="D2198" s="1" t="s">
        <v>17</v>
      </c>
      <c r="E2198" s="1" t="s">
        <v>18</v>
      </c>
      <c r="F2198" s="1">
        <v>365</v>
      </c>
      <c r="G2198" s="1">
        <v>4283</v>
      </c>
      <c r="H2198" s="1">
        <v>787</v>
      </c>
      <c r="I2198" s="1">
        <v>13.07</v>
      </c>
      <c r="J2198" s="1">
        <v>1</v>
      </c>
      <c r="K2198" s="1" t="s">
        <v>24</v>
      </c>
      <c r="L2198" s="1" t="s">
        <v>19</v>
      </c>
      <c r="M2198" s="1">
        <v>89</v>
      </c>
      <c r="N2198" s="1" t="s">
        <v>20</v>
      </c>
      <c r="O2198" s="1">
        <v>1426602</v>
      </c>
      <c r="P2198" s="1">
        <f t="shared" si="490"/>
        <v>2</v>
      </c>
      <c r="Q2198" s="1">
        <f t="shared" si="477"/>
        <v>8</v>
      </c>
      <c r="R2198" s="5">
        <f t="shared" si="478"/>
        <v>8.5220639738501053E-2</v>
      </c>
      <c r="S2198" s="6">
        <f t="shared" si="479"/>
        <v>183749.70814849404</v>
      </c>
      <c r="T2198" s="4">
        <f t="shared" si="480"/>
        <v>2.1561643835616437</v>
      </c>
      <c r="U2198" s="1" t="str">
        <f t="shared" si="481"/>
        <v>Normal</v>
      </c>
      <c r="V2198" s="1" t="str">
        <f t="shared" si="482"/>
        <v>Acquired</v>
      </c>
      <c r="W2198" s="1">
        <f t="shared" si="483"/>
        <v>0</v>
      </c>
      <c r="X2198" s="1" t="str">
        <f t="shared" si="484"/>
        <v>0365M</v>
      </c>
      <c r="Y2198" s="1" t="str">
        <f t="shared" si="485"/>
        <v>0787M</v>
      </c>
      <c r="Z2198" s="1" t="str">
        <f t="shared" si="486"/>
        <v>00</v>
      </c>
      <c r="AA2198" s="1" t="str">
        <f t="shared" si="487"/>
        <v>01,83,750</v>
      </c>
      <c r="AB2198" s="6">
        <f t="shared" si="488"/>
        <v>15312.47567904117</v>
      </c>
      <c r="AC2198" s="1" t="str">
        <f t="shared" si="489"/>
        <v>Large</v>
      </c>
    </row>
    <row r="2199" spans="1:29">
      <c r="A2199" s="1" t="s">
        <v>4031</v>
      </c>
      <c r="B2199" s="1">
        <v>2016</v>
      </c>
      <c r="C2199" s="1" t="s">
        <v>31</v>
      </c>
      <c r="D2199" s="1" t="s">
        <v>102</v>
      </c>
      <c r="E2199" s="1" t="s">
        <v>23</v>
      </c>
      <c r="F2199" s="1">
        <v>227</v>
      </c>
      <c r="G2199" s="1">
        <v>2733</v>
      </c>
      <c r="H2199" s="1">
        <v>439</v>
      </c>
      <c r="I2199" s="1">
        <v>12.15</v>
      </c>
      <c r="J2199" s="1">
        <v>9</v>
      </c>
      <c r="K2199" s="1" t="s">
        <v>24</v>
      </c>
      <c r="L2199" s="1" t="s">
        <v>24</v>
      </c>
      <c r="M2199" s="1">
        <v>47</v>
      </c>
      <c r="N2199" s="1" t="s">
        <v>49</v>
      </c>
      <c r="O2199" s="1">
        <v>1412252</v>
      </c>
      <c r="P2199" s="1">
        <f t="shared" si="490"/>
        <v>5</v>
      </c>
      <c r="Q2199" s="1">
        <f t="shared" si="477"/>
        <v>8</v>
      </c>
      <c r="R2199" s="5">
        <f t="shared" si="478"/>
        <v>8.3058909623124774E-2</v>
      </c>
      <c r="S2199" s="6">
        <f t="shared" si="479"/>
        <v>160629.34504207829</v>
      </c>
      <c r="T2199" s="4">
        <f t="shared" si="480"/>
        <v>1.9339207048458149</v>
      </c>
      <c r="U2199" s="1" t="str">
        <f t="shared" si="481"/>
        <v>High Performer</v>
      </c>
      <c r="V2199" s="1" t="str">
        <f t="shared" si="482"/>
        <v>Acquired</v>
      </c>
      <c r="W2199" s="1" t="str">
        <f t="shared" si="483"/>
        <v>€</v>
      </c>
      <c r="X2199" s="1" t="str">
        <f t="shared" si="484"/>
        <v>€227M</v>
      </c>
      <c r="Y2199" s="1" t="str">
        <f t="shared" si="485"/>
        <v>€439M</v>
      </c>
      <c r="Z2199" s="1" t="str">
        <f t="shared" si="486"/>
        <v>€0</v>
      </c>
      <c r="AA2199" s="1" t="str">
        <f t="shared" si="487"/>
        <v>€1,60,629</v>
      </c>
      <c r="AB2199" s="6">
        <f t="shared" si="488"/>
        <v>13385.778753506525</v>
      </c>
      <c r="AC2199" s="1" t="str">
        <f t="shared" si="489"/>
        <v>Large</v>
      </c>
    </row>
    <row r="2200" spans="1:29">
      <c r="A2200" s="1" t="s">
        <v>4503</v>
      </c>
      <c r="B2200" s="1">
        <v>2016</v>
      </c>
      <c r="C2200" s="1" t="s">
        <v>31</v>
      </c>
      <c r="D2200" s="1" t="s">
        <v>95</v>
      </c>
      <c r="E2200" s="1" t="s">
        <v>18</v>
      </c>
      <c r="F2200" s="1">
        <v>424</v>
      </c>
      <c r="G2200" s="1">
        <v>2281</v>
      </c>
      <c r="H2200" s="1">
        <v>211</v>
      </c>
      <c r="I2200" s="1">
        <v>14.01</v>
      </c>
      <c r="J2200" s="1">
        <v>3</v>
      </c>
      <c r="K2200" s="1" t="s">
        <v>24</v>
      </c>
      <c r="L2200" s="1" t="s">
        <v>19</v>
      </c>
      <c r="M2200" s="1">
        <v>6</v>
      </c>
      <c r="N2200" s="1" t="s">
        <v>20</v>
      </c>
      <c r="O2200" s="1">
        <v>1372501</v>
      </c>
      <c r="P2200" s="1">
        <f t="shared" si="490"/>
        <v>2</v>
      </c>
      <c r="Q2200" s="1">
        <f t="shared" si="477"/>
        <v>8</v>
      </c>
      <c r="R2200" s="5">
        <f t="shared" si="478"/>
        <v>0.18588338448049102</v>
      </c>
      <c r="S2200" s="6">
        <f t="shared" si="479"/>
        <v>92503.288031565098</v>
      </c>
      <c r="T2200" s="4">
        <f t="shared" si="480"/>
        <v>0.49764150943396224</v>
      </c>
      <c r="U2200" s="1" t="str">
        <f t="shared" si="481"/>
        <v>Normal</v>
      </c>
      <c r="V2200" s="1" t="str">
        <f t="shared" si="482"/>
        <v>Acquired</v>
      </c>
      <c r="W2200" s="1" t="str">
        <f t="shared" si="483"/>
        <v>€</v>
      </c>
      <c r="X2200" s="1" t="str">
        <f t="shared" si="484"/>
        <v>€424M</v>
      </c>
      <c r="Y2200" s="1" t="str">
        <f t="shared" si="485"/>
        <v>€211M</v>
      </c>
      <c r="Z2200" s="1" t="str">
        <f t="shared" si="486"/>
        <v>€0</v>
      </c>
      <c r="AA2200" s="1" t="str">
        <f t="shared" si="487"/>
        <v>€92,503</v>
      </c>
      <c r="AB2200" s="6">
        <f t="shared" si="488"/>
        <v>7708.6073359637585</v>
      </c>
      <c r="AC2200" s="1" t="str">
        <f t="shared" si="489"/>
        <v>Large</v>
      </c>
    </row>
    <row r="2201" spans="1:29">
      <c r="A2201" s="1" t="s">
        <v>219</v>
      </c>
      <c r="B2201" s="1">
        <v>2016</v>
      </c>
      <c r="C2201" s="1" t="s">
        <v>42</v>
      </c>
      <c r="D2201" s="1" t="s">
        <v>36</v>
      </c>
      <c r="E2201" s="1" t="s">
        <v>23</v>
      </c>
      <c r="F2201" s="1">
        <v>347</v>
      </c>
      <c r="G2201" s="1">
        <v>826</v>
      </c>
      <c r="H2201" s="1">
        <v>829</v>
      </c>
      <c r="I2201" s="1">
        <v>0.2</v>
      </c>
      <c r="J2201" s="1">
        <v>7</v>
      </c>
      <c r="K2201" s="1" t="s">
        <v>19</v>
      </c>
      <c r="L2201" s="1" t="s">
        <v>24</v>
      </c>
      <c r="M2201" s="1">
        <v>27</v>
      </c>
      <c r="N2201" s="1" t="s">
        <v>33</v>
      </c>
      <c r="O2201" s="1">
        <v>1353910</v>
      </c>
      <c r="P2201" s="1">
        <f t="shared" si="490"/>
        <v>5</v>
      </c>
      <c r="Q2201" s="1">
        <f t="shared" si="477"/>
        <v>8</v>
      </c>
      <c r="R2201" s="5">
        <f t="shared" si="478"/>
        <v>0.42009685230024213</v>
      </c>
      <c r="S2201" s="6">
        <f t="shared" si="479"/>
        <v>1003631.9612590799</v>
      </c>
      <c r="T2201" s="4">
        <f t="shared" si="480"/>
        <v>2.3890489913544668</v>
      </c>
      <c r="U2201" s="1" t="str">
        <f t="shared" si="481"/>
        <v>Normal</v>
      </c>
      <c r="V2201" s="1" t="str">
        <f t="shared" si="482"/>
        <v>IPO</v>
      </c>
      <c r="W2201" s="1" t="str">
        <f t="shared" si="483"/>
        <v>¥</v>
      </c>
      <c r="X2201" s="1" t="str">
        <f t="shared" si="484"/>
        <v>¥347M</v>
      </c>
      <c r="Y2201" s="1" t="str">
        <f t="shared" si="485"/>
        <v>¥829M</v>
      </c>
      <c r="Z2201" s="1" t="str">
        <f t="shared" si="486"/>
        <v>¥0</v>
      </c>
      <c r="AA2201" s="1" t="str">
        <f t="shared" si="487"/>
        <v>¥10,03,632</v>
      </c>
      <c r="AB2201" s="6">
        <f t="shared" si="488"/>
        <v>83635.996771589998</v>
      </c>
      <c r="AC2201" s="1" t="str">
        <f t="shared" si="489"/>
        <v>Large</v>
      </c>
    </row>
    <row r="2202" spans="1:29">
      <c r="A2202" s="1" t="s">
        <v>4950</v>
      </c>
      <c r="B2202" s="1">
        <v>2016</v>
      </c>
      <c r="C2202" s="1" t="s">
        <v>27</v>
      </c>
      <c r="D2202" s="1" t="s">
        <v>48</v>
      </c>
      <c r="E2202" s="1" t="s">
        <v>37</v>
      </c>
      <c r="F2202" s="1">
        <v>468</v>
      </c>
      <c r="G2202" s="1">
        <v>3353</v>
      </c>
      <c r="H2202" s="1">
        <v>998</v>
      </c>
      <c r="I2202" s="1">
        <v>10.52</v>
      </c>
      <c r="J2202" s="1">
        <v>9</v>
      </c>
      <c r="K2202" s="1" t="s">
        <v>19</v>
      </c>
      <c r="L2202" s="1" t="s">
        <v>24</v>
      </c>
      <c r="M2202" s="1">
        <v>24</v>
      </c>
      <c r="N2202" s="1" t="s">
        <v>29</v>
      </c>
      <c r="O2202" s="1">
        <v>1302885</v>
      </c>
      <c r="P2202" s="1">
        <f t="shared" si="490"/>
        <v>4</v>
      </c>
      <c r="Q2202" s="1">
        <f t="shared" si="477"/>
        <v>8</v>
      </c>
      <c r="R2202" s="5">
        <f t="shared" si="478"/>
        <v>0.13957649865791827</v>
      </c>
      <c r="S2202" s="6">
        <f t="shared" si="479"/>
        <v>297643.90098419326</v>
      </c>
      <c r="T2202" s="4">
        <f t="shared" si="480"/>
        <v>2.1324786324786325</v>
      </c>
      <c r="U2202" s="1" t="str">
        <f t="shared" si="481"/>
        <v>High Performer</v>
      </c>
      <c r="V2202" s="1" t="str">
        <f t="shared" si="482"/>
        <v>IPO</v>
      </c>
      <c r="W2202" s="1" t="str">
        <f t="shared" si="483"/>
        <v>$</v>
      </c>
      <c r="X2202" s="1" t="str">
        <f t="shared" si="484"/>
        <v>$468M</v>
      </c>
      <c r="Y2202" s="1" t="str">
        <f t="shared" si="485"/>
        <v>$998M</v>
      </c>
      <c r="Z2202" s="1" t="str">
        <f t="shared" si="486"/>
        <v>$0</v>
      </c>
      <c r="AA2202" s="1" t="str">
        <f t="shared" si="487"/>
        <v>$2,97,644</v>
      </c>
      <c r="AB2202" s="6">
        <f t="shared" si="488"/>
        <v>24803.658415349437</v>
      </c>
      <c r="AC2202" s="1" t="str">
        <f t="shared" si="489"/>
        <v>Large</v>
      </c>
    </row>
    <row r="2203" spans="1:29">
      <c r="A2203" s="1" t="s">
        <v>3822</v>
      </c>
      <c r="B2203" s="1">
        <v>2016</v>
      </c>
      <c r="C2203" s="1" t="s">
        <v>31</v>
      </c>
      <c r="D2203" s="1" t="s">
        <v>39</v>
      </c>
      <c r="E2203" s="1" t="s">
        <v>23</v>
      </c>
      <c r="F2203" s="1">
        <v>475</v>
      </c>
      <c r="G2203" s="1">
        <v>3582</v>
      </c>
      <c r="H2203" s="1">
        <v>109</v>
      </c>
      <c r="I2203" s="1">
        <v>10.62</v>
      </c>
      <c r="J2203" s="1">
        <v>5</v>
      </c>
      <c r="K2203" s="1" t="s">
        <v>19</v>
      </c>
      <c r="L2203" s="1" t="s">
        <v>19</v>
      </c>
      <c r="M2203" s="1">
        <v>94</v>
      </c>
      <c r="N2203" s="1" t="s">
        <v>29</v>
      </c>
      <c r="O2203" s="1">
        <v>1205124</v>
      </c>
      <c r="P2203" s="1">
        <f t="shared" si="490"/>
        <v>5</v>
      </c>
      <c r="Q2203" s="1">
        <f t="shared" si="477"/>
        <v>8</v>
      </c>
      <c r="R2203" s="5">
        <f t="shared" si="478"/>
        <v>0.13260748185371302</v>
      </c>
      <c r="S2203" s="6">
        <f t="shared" si="479"/>
        <v>30429.927414852038</v>
      </c>
      <c r="T2203" s="4">
        <f t="shared" si="480"/>
        <v>0.2294736842105263</v>
      </c>
      <c r="U2203" s="1" t="str">
        <f t="shared" si="481"/>
        <v>Normal</v>
      </c>
      <c r="V2203" s="1" t="str">
        <f t="shared" si="482"/>
        <v>Still Private</v>
      </c>
      <c r="W2203" s="1" t="str">
        <f t="shared" si="483"/>
        <v>€</v>
      </c>
      <c r="X2203" s="1" t="str">
        <f t="shared" si="484"/>
        <v>€475M</v>
      </c>
      <c r="Y2203" s="1" t="str">
        <f t="shared" si="485"/>
        <v>€109M</v>
      </c>
      <c r="Z2203" s="1" t="str">
        <f t="shared" si="486"/>
        <v>€0</v>
      </c>
      <c r="AA2203" s="1" t="str">
        <f t="shared" si="487"/>
        <v>€30,430</v>
      </c>
      <c r="AB2203" s="6">
        <f t="shared" si="488"/>
        <v>2535.827284571003</v>
      </c>
      <c r="AC2203" s="1" t="str">
        <f t="shared" si="489"/>
        <v>Large</v>
      </c>
    </row>
    <row r="2204" spans="1:29">
      <c r="A2204" s="1" t="s">
        <v>3690</v>
      </c>
      <c r="B2204" s="1">
        <v>2016</v>
      </c>
      <c r="C2204" s="1" t="s">
        <v>73</v>
      </c>
      <c r="D2204" s="1" t="s">
        <v>95</v>
      </c>
      <c r="E2204" s="1" t="s">
        <v>37</v>
      </c>
      <c r="F2204" s="1">
        <v>379</v>
      </c>
      <c r="G2204" s="1">
        <v>3138</v>
      </c>
      <c r="H2204" s="1">
        <v>353</v>
      </c>
      <c r="I2204" s="1">
        <v>23.82</v>
      </c>
      <c r="J2204" s="1">
        <v>1</v>
      </c>
      <c r="K2204" s="1" t="s">
        <v>19</v>
      </c>
      <c r="L2204" s="1" t="s">
        <v>19</v>
      </c>
      <c r="M2204" s="1">
        <v>80</v>
      </c>
      <c r="N2204" s="1" t="s">
        <v>20</v>
      </c>
      <c r="O2204" s="1">
        <v>1123251</v>
      </c>
      <c r="P2204" s="1">
        <f t="shared" si="490"/>
        <v>4</v>
      </c>
      <c r="Q2204" s="1">
        <f t="shared" si="477"/>
        <v>8</v>
      </c>
      <c r="R2204" s="5">
        <f t="shared" si="478"/>
        <v>0.12077756532823454</v>
      </c>
      <c r="S2204" s="6">
        <f t="shared" si="479"/>
        <v>112492.03314212874</v>
      </c>
      <c r="T2204" s="4">
        <f t="shared" si="480"/>
        <v>0.93139841688654357</v>
      </c>
      <c r="U2204" s="1" t="str">
        <f t="shared" si="481"/>
        <v>Normal</v>
      </c>
      <c r="V2204" s="1" t="str">
        <f t="shared" si="482"/>
        <v>Still Private</v>
      </c>
      <c r="W2204" s="1" t="str">
        <f t="shared" si="483"/>
        <v>€</v>
      </c>
      <c r="X2204" s="1" t="str">
        <f t="shared" si="484"/>
        <v>€379M</v>
      </c>
      <c r="Y2204" s="1" t="str">
        <f t="shared" si="485"/>
        <v>€353M</v>
      </c>
      <c r="Z2204" s="1" t="str">
        <f t="shared" si="486"/>
        <v>€0</v>
      </c>
      <c r="AA2204" s="1" t="str">
        <f t="shared" si="487"/>
        <v>€1,12,492</v>
      </c>
      <c r="AB2204" s="6">
        <f t="shared" si="488"/>
        <v>9374.3360951773957</v>
      </c>
      <c r="AC2204" s="1" t="str">
        <f t="shared" si="489"/>
        <v>Large</v>
      </c>
    </row>
    <row r="2205" spans="1:29">
      <c r="A2205" s="1" t="s">
        <v>2453</v>
      </c>
      <c r="B2205" s="1">
        <v>2016</v>
      </c>
      <c r="C2205" s="1" t="s">
        <v>27</v>
      </c>
      <c r="D2205" s="1" t="s">
        <v>46</v>
      </c>
      <c r="E2205" s="1" t="s">
        <v>40</v>
      </c>
      <c r="F2205" s="1">
        <v>454</v>
      </c>
      <c r="G2205" s="1">
        <v>4271</v>
      </c>
      <c r="H2205" s="1">
        <v>865</v>
      </c>
      <c r="I2205" s="1">
        <v>23.66</v>
      </c>
      <c r="J2205" s="1">
        <v>8</v>
      </c>
      <c r="K2205" s="1" t="s">
        <v>19</v>
      </c>
      <c r="L2205" s="1" t="s">
        <v>19</v>
      </c>
      <c r="M2205" s="1">
        <v>11</v>
      </c>
      <c r="N2205" s="1" t="s">
        <v>33</v>
      </c>
      <c r="O2205" s="1">
        <v>1089156</v>
      </c>
      <c r="P2205" s="1">
        <f t="shared" si="490"/>
        <v>3</v>
      </c>
      <c r="Q2205" s="1">
        <f t="shared" si="477"/>
        <v>8</v>
      </c>
      <c r="R2205" s="5">
        <f t="shared" si="478"/>
        <v>0.10629829079840787</v>
      </c>
      <c r="S2205" s="6">
        <f t="shared" si="479"/>
        <v>202528.68180753922</v>
      </c>
      <c r="T2205" s="4">
        <f t="shared" si="480"/>
        <v>1.9052863436123348</v>
      </c>
      <c r="U2205" s="1" t="str">
        <f t="shared" si="481"/>
        <v>High Performer</v>
      </c>
      <c r="V2205" s="1" t="str">
        <f t="shared" si="482"/>
        <v>Still Private</v>
      </c>
      <c r="W2205" s="1" t="str">
        <f t="shared" si="483"/>
        <v>$</v>
      </c>
      <c r="X2205" s="1" t="str">
        <f t="shared" si="484"/>
        <v>$454M</v>
      </c>
      <c r="Y2205" s="1" t="str">
        <f t="shared" si="485"/>
        <v>$865M</v>
      </c>
      <c r="Z2205" s="1" t="str">
        <f t="shared" si="486"/>
        <v>$0</v>
      </c>
      <c r="AA2205" s="1" t="str">
        <f t="shared" si="487"/>
        <v>$2,02,529</v>
      </c>
      <c r="AB2205" s="6">
        <f t="shared" si="488"/>
        <v>16877.390150628267</v>
      </c>
      <c r="AC2205" s="1" t="str">
        <f t="shared" si="489"/>
        <v>Large</v>
      </c>
    </row>
    <row r="2206" spans="1:29">
      <c r="A2206" s="1" t="s">
        <v>3480</v>
      </c>
      <c r="B2206" s="1">
        <v>2016</v>
      </c>
      <c r="C2206" s="1" t="s">
        <v>22</v>
      </c>
      <c r="D2206" s="1" t="s">
        <v>32</v>
      </c>
      <c r="E2206" s="1" t="s">
        <v>28</v>
      </c>
      <c r="F2206" s="1">
        <v>213</v>
      </c>
      <c r="G2206" s="1">
        <v>1364</v>
      </c>
      <c r="H2206" s="1">
        <v>623</v>
      </c>
      <c r="I2206" s="1">
        <v>14.61</v>
      </c>
      <c r="J2206" s="1">
        <v>8</v>
      </c>
      <c r="K2206" s="1" t="s">
        <v>24</v>
      </c>
      <c r="L2206" s="1" t="s">
        <v>24</v>
      </c>
      <c r="M2206" s="1">
        <v>35</v>
      </c>
      <c r="N2206" s="1" t="s">
        <v>29</v>
      </c>
      <c r="O2206" s="1">
        <v>949549</v>
      </c>
      <c r="P2206" s="1">
        <f t="shared" si="490"/>
        <v>1</v>
      </c>
      <c r="Q2206" s="1">
        <f t="shared" si="477"/>
        <v>8</v>
      </c>
      <c r="R2206" s="5">
        <f t="shared" si="478"/>
        <v>0.156158357771261</v>
      </c>
      <c r="S2206" s="6">
        <f t="shared" si="479"/>
        <v>456744.86803519062</v>
      </c>
      <c r="T2206" s="4">
        <f t="shared" si="480"/>
        <v>2.924882629107981</v>
      </c>
      <c r="U2206" s="1" t="str">
        <f t="shared" si="481"/>
        <v>High Performer</v>
      </c>
      <c r="V2206" s="1" t="str">
        <f t="shared" si="482"/>
        <v>Acquired</v>
      </c>
      <c r="W2206" s="1" t="str">
        <f t="shared" si="483"/>
        <v>£</v>
      </c>
      <c r="X2206" s="1" t="str">
        <f t="shared" si="484"/>
        <v>£213M</v>
      </c>
      <c r="Y2206" s="1" t="str">
        <f t="shared" si="485"/>
        <v>£623M</v>
      </c>
      <c r="Z2206" s="1" t="str">
        <f t="shared" si="486"/>
        <v>£0</v>
      </c>
      <c r="AA2206" s="1" t="str">
        <f t="shared" si="487"/>
        <v>£4,56,745</v>
      </c>
      <c r="AB2206" s="6">
        <f t="shared" si="488"/>
        <v>38062.072336265883</v>
      </c>
      <c r="AC2206" s="1" t="str">
        <f t="shared" si="489"/>
        <v>Large</v>
      </c>
    </row>
    <row r="2207" spans="1:29">
      <c r="A2207" s="1" t="s">
        <v>4360</v>
      </c>
      <c r="B2207" s="1">
        <v>2016</v>
      </c>
      <c r="C2207" s="1" t="s">
        <v>16</v>
      </c>
      <c r="D2207" s="1" t="s">
        <v>48</v>
      </c>
      <c r="E2207" s="1" t="s">
        <v>18</v>
      </c>
      <c r="F2207" s="1">
        <v>300</v>
      </c>
      <c r="G2207" s="1">
        <v>2069</v>
      </c>
      <c r="H2207" s="1">
        <v>722</v>
      </c>
      <c r="I2207" s="1">
        <v>3.8</v>
      </c>
      <c r="J2207" s="1">
        <v>5</v>
      </c>
      <c r="K2207" s="1" t="s">
        <v>24</v>
      </c>
      <c r="L2207" s="1" t="s">
        <v>24</v>
      </c>
      <c r="M2207" s="1">
        <v>44</v>
      </c>
      <c r="N2207" s="1" t="s">
        <v>33</v>
      </c>
      <c r="O2207" s="1">
        <v>884097</v>
      </c>
      <c r="P2207" s="1">
        <f t="shared" si="490"/>
        <v>2</v>
      </c>
      <c r="Q2207" s="1">
        <f t="shared" si="477"/>
        <v>8</v>
      </c>
      <c r="R2207" s="5">
        <f t="shared" si="478"/>
        <v>0.14499758337361043</v>
      </c>
      <c r="S2207" s="6">
        <f t="shared" si="479"/>
        <v>348960.85065248911</v>
      </c>
      <c r="T2207" s="4">
        <f t="shared" si="480"/>
        <v>2.4066666666666667</v>
      </c>
      <c r="U2207" s="1" t="str">
        <f t="shared" si="481"/>
        <v>Normal</v>
      </c>
      <c r="V2207" s="1" t="str">
        <f t="shared" si="482"/>
        <v>Acquired</v>
      </c>
      <c r="W2207" s="1" t="str">
        <f t="shared" si="483"/>
        <v>$</v>
      </c>
      <c r="X2207" s="1" t="str">
        <f t="shared" si="484"/>
        <v>$300M</v>
      </c>
      <c r="Y2207" s="1" t="str">
        <f t="shared" si="485"/>
        <v>$722M</v>
      </c>
      <c r="Z2207" s="1" t="str">
        <f t="shared" si="486"/>
        <v>$0</v>
      </c>
      <c r="AA2207" s="1" t="str">
        <f t="shared" si="487"/>
        <v>$3,48,961</v>
      </c>
      <c r="AB2207" s="6">
        <f t="shared" si="488"/>
        <v>29080.070887707428</v>
      </c>
      <c r="AC2207" s="1" t="str">
        <f t="shared" si="489"/>
        <v>Large</v>
      </c>
    </row>
    <row r="2208" spans="1:29">
      <c r="A2208" s="1" t="s">
        <v>1200</v>
      </c>
      <c r="B2208" s="1">
        <v>2016</v>
      </c>
      <c r="C2208" s="1" t="s">
        <v>42</v>
      </c>
      <c r="D2208" s="1" t="s">
        <v>102</v>
      </c>
      <c r="E2208" s="1" t="s">
        <v>23</v>
      </c>
      <c r="F2208" s="1">
        <v>371</v>
      </c>
      <c r="G2208" s="1">
        <v>2430</v>
      </c>
      <c r="H2208" s="1">
        <v>501</v>
      </c>
      <c r="I2208" s="1">
        <v>8.48</v>
      </c>
      <c r="J2208" s="1">
        <v>3</v>
      </c>
      <c r="K2208" s="1" t="s">
        <v>24</v>
      </c>
      <c r="L2208" s="1" t="s">
        <v>24</v>
      </c>
      <c r="M2208" s="1">
        <v>98</v>
      </c>
      <c r="N2208" s="1" t="s">
        <v>33</v>
      </c>
      <c r="O2208" s="1">
        <v>856788</v>
      </c>
      <c r="P2208" s="1">
        <f t="shared" si="490"/>
        <v>5</v>
      </c>
      <c r="Q2208" s="1">
        <f t="shared" si="477"/>
        <v>8</v>
      </c>
      <c r="R2208" s="5">
        <f t="shared" si="478"/>
        <v>0.15267489711934157</v>
      </c>
      <c r="S2208" s="6">
        <f t="shared" si="479"/>
        <v>206172.83950617284</v>
      </c>
      <c r="T2208" s="4">
        <f t="shared" si="480"/>
        <v>1.3504043126684635</v>
      </c>
      <c r="U2208" s="1" t="str">
        <f t="shared" si="481"/>
        <v>Normal</v>
      </c>
      <c r="V2208" s="1" t="str">
        <f t="shared" si="482"/>
        <v>Acquired</v>
      </c>
      <c r="W2208" s="1" t="str">
        <f t="shared" si="483"/>
        <v>¥</v>
      </c>
      <c r="X2208" s="1" t="str">
        <f t="shared" si="484"/>
        <v>¥371M</v>
      </c>
      <c r="Y2208" s="1" t="str">
        <f t="shared" si="485"/>
        <v>¥501M</v>
      </c>
      <c r="Z2208" s="1" t="str">
        <f t="shared" si="486"/>
        <v>¥0</v>
      </c>
      <c r="AA2208" s="1" t="str">
        <f t="shared" si="487"/>
        <v>¥2,06,173</v>
      </c>
      <c r="AB2208" s="6">
        <f t="shared" si="488"/>
        <v>17181.069958847736</v>
      </c>
      <c r="AC2208" s="1" t="str">
        <f t="shared" si="489"/>
        <v>Large</v>
      </c>
    </row>
    <row r="2209" spans="1:29">
      <c r="A2209" s="1" t="s">
        <v>1579</v>
      </c>
      <c r="B2209" s="1">
        <v>2016</v>
      </c>
      <c r="C2209" s="1" t="s">
        <v>42</v>
      </c>
      <c r="D2209" s="1" t="s">
        <v>43</v>
      </c>
      <c r="E2209" s="1" t="s">
        <v>40</v>
      </c>
      <c r="F2209" s="1">
        <v>299</v>
      </c>
      <c r="G2209" s="1">
        <v>3338</v>
      </c>
      <c r="H2209" s="1">
        <v>860</v>
      </c>
      <c r="I2209" s="1">
        <v>45.33</v>
      </c>
      <c r="J2209" s="1">
        <v>1</v>
      </c>
      <c r="K2209" s="1" t="s">
        <v>24</v>
      </c>
      <c r="L2209" s="1" t="s">
        <v>24</v>
      </c>
      <c r="M2209" s="1">
        <v>53</v>
      </c>
      <c r="N2209" s="1" t="s">
        <v>25</v>
      </c>
      <c r="O2209" s="1">
        <v>746179</v>
      </c>
      <c r="P2209" s="1">
        <f t="shared" si="490"/>
        <v>3</v>
      </c>
      <c r="Q2209" s="1">
        <f t="shared" si="477"/>
        <v>8</v>
      </c>
      <c r="R2209" s="5">
        <f t="shared" si="478"/>
        <v>8.957459556620731E-2</v>
      </c>
      <c r="S2209" s="6">
        <f t="shared" si="479"/>
        <v>257639.30497303774</v>
      </c>
      <c r="T2209" s="4">
        <f t="shared" si="480"/>
        <v>2.8762541806020065</v>
      </c>
      <c r="U2209" s="1" t="str">
        <f t="shared" si="481"/>
        <v>Normal</v>
      </c>
      <c r="V2209" s="1" t="str">
        <f t="shared" si="482"/>
        <v>Acquired</v>
      </c>
      <c r="W2209" s="1" t="str">
        <f t="shared" si="483"/>
        <v>¥</v>
      </c>
      <c r="X2209" s="1" t="str">
        <f t="shared" si="484"/>
        <v>¥299M</v>
      </c>
      <c r="Y2209" s="1" t="str">
        <f t="shared" si="485"/>
        <v>¥860M</v>
      </c>
      <c r="Z2209" s="1" t="str">
        <f t="shared" si="486"/>
        <v>¥0</v>
      </c>
      <c r="AA2209" s="1" t="str">
        <f t="shared" si="487"/>
        <v>¥2,57,639</v>
      </c>
      <c r="AB2209" s="6">
        <f t="shared" si="488"/>
        <v>21469.942081086479</v>
      </c>
      <c r="AC2209" s="1" t="str">
        <f t="shared" si="489"/>
        <v>Large</v>
      </c>
    </row>
    <row r="2210" spans="1:29">
      <c r="A2210" s="1" t="s">
        <v>1623</v>
      </c>
      <c r="B2210" s="1">
        <v>2016</v>
      </c>
      <c r="C2210" s="1" t="s">
        <v>42</v>
      </c>
      <c r="D2210" s="1" t="s">
        <v>48</v>
      </c>
      <c r="E2210" s="1" t="s">
        <v>37</v>
      </c>
      <c r="F2210" s="1">
        <v>362</v>
      </c>
      <c r="G2210" s="1">
        <v>2654</v>
      </c>
      <c r="H2210" s="1">
        <v>8</v>
      </c>
      <c r="I2210" s="1">
        <v>21.7</v>
      </c>
      <c r="J2210" s="1">
        <v>5</v>
      </c>
      <c r="K2210" s="1" t="s">
        <v>24</v>
      </c>
      <c r="L2210" s="1" t="s">
        <v>24</v>
      </c>
      <c r="M2210" s="1">
        <v>59</v>
      </c>
      <c r="N2210" s="1" t="s">
        <v>20</v>
      </c>
      <c r="O2210" s="1">
        <v>657020</v>
      </c>
      <c r="P2210" s="1">
        <f t="shared" si="490"/>
        <v>4</v>
      </c>
      <c r="Q2210" s="1">
        <f t="shared" si="477"/>
        <v>8</v>
      </c>
      <c r="R2210" s="5">
        <f t="shared" si="478"/>
        <v>0.13639788997739261</v>
      </c>
      <c r="S2210" s="6">
        <f t="shared" si="479"/>
        <v>3014.3180105501128</v>
      </c>
      <c r="T2210" s="4">
        <f t="shared" si="480"/>
        <v>2.2099447513812154E-2</v>
      </c>
      <c r="U2210" s="1" t="str">
        <f t="shared" si="481"/>
        <v>Normal</v>
      </c>
      <c r="V2210" s="1" t="str">
        <f t="shared" si="482"/>
        <v>Acquired</v>
      </c>
      <c r="W2210" s="1" t="str">
        <f t="shared" si="483"/>
        <v>¥</v>
      </c>
      <c r="X2210" s="1" t="str">
        <f t="shared" si="484"/>
        <v>¥362M</v>
      </c>
      <c r="Y2210" s="1" t="str">
        <f t="shared" si="485"/>
        <v>¥8M</v>
      </c>
      <c r="Z2210" s="1" t="str">
        <f t="shared" si="486"/>
        <v>¥0</v>
      </c>
      <c r="AA2210" s="1" t="str">
        <f t="shared" si="487"/>
        <v>¥3,014</v>
      </c>
      <c r="AB2210" s="6">
        <f t="shared" si="488"/>
        <v>251.19316754584275</v>
      </c>
      <c r="AC2210" s="1" t="str">
        <f t="shared" si="489"/>
        <v>Large</v>
      </c>
    </row>
    <row r="2211" spans="1:29">
      <c r="A2211" s="1" t="s">
        <v>3178</v>
      </c>
      <c r="B2211" s="1">
        <v>2016</v>
      </c>
      <c r="C2211" s="1" t="s">
        <v>53</v>
      </c>
      <c r="D2211" s="1" t="s">
        <v>51</v>
      </c>
      <c r="E2211" s="1" t="s">
        <v>23</v>
      </c>
      <c r="F2211" s="1">
        <v>211</v>
      </c>
      <c r="G2211" s="1">
        <v>985</v>
      </c>
      <c r="H2211" s="1">
        <v>35</v>
      </c>
      <c r="I2211" s="1">
        <v>13.72</v>
      </c>
      <c r="J2211" s="1">
        <v>7</v>
      </c>
      <c r="K2211" s="1" t="s">
        <v>24</v>
      </c>
      <c r="L2211" s="1" t="s">
        <v>24</v>
      </c>
      <c r="M2211" s="1">
        <v>50</v>
      </c>
      <c r="N2211" s="1" t="s">
        <v>33</v>
      </c>
      <c r="O2211" s="1">
        <v>652634</v>
      </c>
      <c r="P2211" s="1">
        <f t="shared" si="490"/>
        <v>5</v>
      </c>
      <c r="Q2211" s="1">
        <f t="shared" si="477"/>
        <v>8</v>
      </c>
      <c r="R2211" s="5">
        <f t="shared" si="478"/>
        <v>0.21421319796954313</v>
      </c>
      <c r="S2211" s="6">
        <f t="shared" si="479"/>
        <v>35532.99492385787</v>
      </c>
      <c r="T2211" s="4">
        <f t="shared" si="480"/>
        <v>0.16587677725118483</v>
      </c>
      <c r="U2211" s="1" t="str">
        <f t="shared" si="481"/>
        <v>Normal</v>
      </c>
      <c r="V2211" s="1" t="str">
        <f t="shared" si="482"/>
        <v>Acquired</v>
      </c>
      <c r="W2211" s="1">
        <f t="shared" si="483"/>
        <v>0</v>
      </c>
      <c r="X2211" s="1" t="str">
        <f t="shared" si="484"/>
        <v>0211M</v>
      </c>
      <c r="Y2211" s="1" t="str">
        <f t="shared" si="485"/>
        <v>035M</v>
      </c>
      <c r="Z2211" s="1" t="str">
        <f t="shared" si="486"/>
        <v>00</v>
      </c>
      <c r="AA2211" s="1" t="str">
        <f t="shared" si="487"/>
        <v>035,533</v>
      </c>
      <c r="AB2211" s="6">
        <f t="shared" si="488"/>
        <v>2961.0829103214892</v>
      </c>
      <c r="AC2211" s="1" t="str">
        <f t="shared" si="489"/>
        <v>Large</v>
      </c>
    </row>
    <row r="2212" spans="1:29">
      <c r="A2212" s="1" t="s">
        <v>847</v>
      </c>
      <c r="B2212" s="1">
        <v>2016</v>
      </c>
      <c r="C2212" s="1" t="s">
        <v>53</v>
      </c>
      <c r="D2212" s="1" t="s">
        <v>48</v>
      </c>
      <c r="E2212" s="1" t="s">
        <v>28</v>
      </c>
      <c r="F2212" s="1">
        <v>254</v>
      </c>
      <c r="G2212" s="1">
        <v>4604</v>
      </c>
      <c r="H2212" s="1">
        <v>125</v>
      </c>
      <c r="I2212" s="1">
        <v>19.3</v>
      </c>
      <c r="J2212" s="1">
        <v>5</v>
      </c>
      <c r="K2212" s="1" t="s">
        <v>19</v>
      </c>
      <c r="L2212" s="1" t="s">
        <v>24</v>
      </c>
      <c r="M2212" s="1">
        <v>94</v>
      </c>
      <c r="N2212" s="1" t="s">
        <v>49</v>
      </c>
      <c r="O2212" s="1">
        <v>580784</v>
      </c>
      <c r="P2212" s="1">
        <f t="shared" si="490"/>
        <v>1</v>
      </c>
      <c r="Q2212" s="1">
        <f t="shared" si="477"/>
        <v>8</v>
      </c>
      <c r="R2212" s="5">
        <f t="shared" si="478"/>
        <v>5.5169417897480449E-2</v>
      </c>
      <c r="S2212" s="6">
        <f t="shared" si="479"/>
        <v>27150.304083405736</v>
      </c>
      <c r="T2212" s="4">
        <f t="shared" si="480"/>
        <v>0.49212598425196852</v>
      </c>
      <c r="U2212" s="1" t="str">
        <f t="shared" si="481"/>
        <v>Normal</v>
      </c>
      <c r="V2212" s="1" t="str">
        <f t="shared" si="482"/>
        <v>IPO</v>
      </c>
      <c r="W2212" s="1">
        <f t="shared" si="483"/>
        <v>0</v>
      </c>
      <c r="X2212" s="1" t="str">
        <f t="shared" si="484"/>
        <v>0254M</v>
      </c>
      <c r="Y2212" s="1" t="str">
        <f t="shared" si="485"/>
        <v>0125M</v>
      </c>
      <c r="Z2212" s="1" t="str">
        <f t="shared" si="486"/>
        <v>00</v>
      </c>
      <c r="AA2212" s="1" t="str">
        <f t="shared" si="487"/>
        <v>027,150</v>
      </c>
      <c r="AB2212" s="6">
        <f t="shared" si="488"/>
        <v>2262.5253402838111</v>
      </c>
      <c r="AC2212" s="1" t="str">
        <f t="shared" si="489"/>
        <v>Large</v>
      </c>
    </row>
    <row r="2213" spans="1:29">
      <c r="A2213" s="1" t="s">
        <v>4714</v>
      </c>
      <c r="B2213" s="1">
        <v>2016</v>
      </c>
      <c r="C2213" s="1" t="s">
        <v>35</v>
      </c>
      <c r="D2213" s="1" t="s">
        <v>43</v>
      </c>
      <c r="E2213" s="1" t="s">
        <v>28</v>
      </c>
      <c r="F2213" s="1">
        <v>322</v>
      </c>
      <c r="G2213" s="1">
        <v>1070</v>
      </c>
      <c r="H2213" s="1">
        <v>21</v>
      </c>
      <c r="I2213" s="1">
        <v>43.89</v>
      </c>
      <c r="J2213" s="1">
        <v>3</v>
      </c>
      <c r="K2213" s="1" t="s">
        <v>24</v>
      </c>
      <c r="L2213" s="1" t="s">
        <v>19</v>
      </c>
      <c r="M2213" s="1">
        <v>19</v>
      </c>
      <c r="N2213" s="1" t="s">
        <v>20</v>
      </c>
      <c r="O2213" s="1">
        <v>577800</v>
      </c>
      <c r="P2213" s="1">
        <f t="shared" si="490"/>
        <v>1</v>
      </c>
      <c r="Q2213" s="1">
        <f t="shared" si="477"/>
        <v>8</v>
      </c>
      <c r="R2213" s="5">
        <f t="shared" si="478"/>
        <v>0.30093457943925234</v>
      </c>
      <c r="S2213" s="6">
        <f t="shared" si="479"/>
        <v>19626.168224299065</v>
      </c>
      <c r="T2213" s="4">
        <f t="shared" si="480"/>
        <v>6.5217391304347824E-2</v>
      </c>
      <c r="U2213" s="1" t="str">
        <f t="shared" si="481"/>
        <v>Normal</v>
      </c>
      <c r="V2213" s="1" t="str">
        <f t="shared" si="482"/>
        <v>Acquired</v>
      </c>
      <c r="W2213" s="1" t="str">
        <f t="shared" si="483"/>
        <v>¥</v>
      </c>
      <c r="X2213" s="1" t="str">
        <f t="shared" si="484"/>
        <v>¥322M</v>
      </c>
      <c r="Y2213" s="1" t="str">
        <f t="shared" si="485"/>
        <v>¥21M</v>
      </c>
      <c r="Z2213" s="1" t="str">
        <f t="shared" si="486"/>
        <v>¥0</v>
      </c>
      <c r="AA2213" s="1" t="str">
        <f t="shared" si="487"/>
        <v>¥19,626</v>
      </c>
      <c r="AB2213" s="6">
        <f t="shared" si="488"/>
        <v>1635.5140186915887</v>
      </c>
      <c r="AC2213" s="1" t="str">
        <f t="shared" si="489"/>
        <v>Large</v>
      </c>
    </row>
    <row r="2214" spans="1:29">
      <c r="A2214" s="1" t="s">
        <v>4932</v>
      </c>
      <c r="B2214" s="1">
        <v>2016</v>
      </c>
      <c r="C2214" s="1" t="s">
        <v>73</v>
      </c>
      <c r="D2214" s="1" t="s">
        <v>17</v>
      </c>
      <c r="E2214" s="1" t="s">
        <v>40</v>
      </c>
      <c r="F2214" s="1">
        <v>308</v>
      </c>
      <c r="G2214" s="1">
        <v>1489</v>
      </c>
      <c r="H2214" s="1">
        <v>220</v>
      </c>
      <c r="I2214" s="1">
        <v>0.19</v>
      </c>
      <c r="J2214" s="1">
        <v>8</v>
      </c>
      <c r="K2214" s="1" t="s">
        <v>19</v>
      </c>
      <c r="L2214" s="1" t="s">
        <v>24</v>
      </c>
      <c r="M2214" s="1">
        <v>16</v>
      </c>
      <c r="N2214" s="1" t="s">
        <v>25</v>
      </c>
      <c r="O2214" s="1">
        <v>502816</v>
      </c>
      <c r="P2214" s="1">
        <f t="shared" si="490"/>
        <v>3</v>
      </c>
      <c r="Q2214" s="1">
        <f t="shared" si="477"/>
        <v>8</v>
      </c>
      <c r="R2214" s="5">
        <f t="shared" si="478"/>
        <v>0.2068502350570853</v>
      </c>
      <c r="S2214" s="6">
        <f t="shared" si="479"/>
        <v>147750.16789791806</v>
      </c>
      <c r="T2214" s="4">
        <f t="shared" si="480"/>
        <v>0.7142857142857143</v>
      </c>
      <c r="U2214" s="1" t="str">
        <f t="shared" si="481"/>
        <v>Normal</v>
      </c>
      <c r="V2214" s="1" t="str">
        <f t="shared" si="482"/>
        <v>IPO</v>
      </c>
      <c r="W2214" s="1" t="str">
        <f t="shared" si="483"/>
        <v>€</v>
      </c>
      <c r="X2214" s="1" t="str">
        <f t="shared" si="484"/>
        <v>€308M</v>
      </c>
      <c r="Y2214" s="1" t="str">
        <f t="shared" si="485"/>
        <v>€220M</v>
      </c>
      <c r="Z2214" s="1" t="str">
        <f t="shared" si="486"/>
        <v>€0</v>
      </c>
      <c r="AA2214" s="1" t="str">
        <f t="shared" si="487"/>
        <v>€1,47,750</v>
      </c>
      <c r="AB2214" s="6">
        <f t="shared" si="488"/>
        <v>12312.513991493171</v>
      </c>
      <c r="AC2214" s="1" t="str">
        <f t="shared" si="489"/>
        <v>Large</v>
      </c>
    </row>
    <row r="2215" spans="1:29">
      <c r="A2215" s="1" t="s">
        <v>3136</v>
      </c>
      <c r="B2215" s="1">
        <v>2016</v>
      </c>
      <c r="C2215" s="1" t="s">
        <v>45</v>
      </c>
      <c r="D2215" s="1" t="s">
        <v>51</v>
      </c>
      <c r="E2215" s="1" t="s">
        <v>37</v>
      </c>
      <c r="F2215" s="1">
        <v>402</v>
      </c>
      <c r="G2215" s="1">
        <v>4487</v>
      </c>
      <c r="H2215" s="1">
        <v>624</v>
      </c>
      <c r="I2215" s="1">
        <v>15.13</v>
      </c>
      <c r="J2215" s="1">
        <v>5</v>
      </c>
      <c r="K2215" s="1" t="s">
        <v>19</v>
      </c>
      <c r="L2215" s="1" t="s">
        <v>19</v>
      </c>
      <c r="M2215" s="1">
        <v>47</v>
      </c>
      <c r="N2215" s="1" t="s">
        <v>49</v>
      </c>
      <c r="O2215" s="1">
        <v>489417</v>
      </c>
      <c r="P2215" s="1">
        <f t="shared" si="490"/>
        <v>4</v>
      </c>
      <c r="Q2215" s="1">
        <f t="shared" si="477"/>
        <v>8</v>
      </c>
      <c r="R2215" s="5">
        <f t="shared" si="478"/>
        <v>8.9592155114776015E-2</v>
      </c>
      <c r="S2215" s="6">
        <f t="shared" si="479"/>
        <v>139068.41987965233</v>
      </c>
      <c r="T2215" s="4">
        <f t="shared" si="480"/>
        <v>1.5522388059701493</v>
      </c>
      <c r="U2215" s="1" t="str">
        <f t="shared" si="481"/>
        <v>Normal</v>
      </c>
      <c r="V2215" s="1" t="str">
        <f t="shared" si="482"/>
        <v>Still Private</v>
      </c>
      <c r="W2215" s="1" t="str">
        <f t="shared" si="483"/>
        <v>A$</v>
      </c>
      <c r="X2215" s="1" t="str">
        <f t="shared" si="484"/>
        <v>A$402M</v>
      </c>
      <c r="Y2215" s="1" t="str">
        <f t="shared" si="485"/>
        <v>A$624M</v>
      </c>
      <c r="Z2215" s="1" t="str">
        <f t="shared" si="486"/>
        <v>A$0</v>
      </c>
      <c r="AA2215" s="1" t="str">
        <f t="shared" si="487"/>
        <v>A$1,39,068</v>
      </c>
      <c r="AB2215" s="6">
        <f t="shared" si="488"/>
        <v>11589.034989971027</v>
      </c>
      <c r="AC2215" s="1" t="str">
        <f t="shared" si="489"/>
        <v>Large</v>
      </c>
    </row>
    <row r="2216" spans="1:29">
      <c r="A2216" s="1" t="s">
        <v>2627</v>
      </c>
      <c r="B2216" s="1">
        <v>2016</v>
      </c>
      <c r="C2216" s="1" t="s">
        <v>59</v>
      </c>
      <c r="D2216" s="1" t="s">
        <v>102</v>
      </c>
      <c r="E2216" s="1" t="s">
        <v>23</v>
      </c>
      <c r="F2216" s="1">
        <v>371</v>
      </c>
      <c r="G2216" s="1">
        <v>3030</v>
      </c>
      <c r="H2216" s="1">
        <v>71</v>
      </c>
      <c r="I2216" s="1">
        <v>47.49</v>
      </c>
      <c r="J2216" s="1">
        <v>1</v>
      </c>
      <c r="K2216" s="1" t="s">
        <v>24</v>
      </c>
      <c r="L2216" s="1" t="s">
        <v>24</v>
      </c>
      <c r="M2216" s="1">
        <v>71</v>
      </c>
      <c r="N2216" s="1" t="s">
        <v>29</v>
      </c>
      <c r="O2216" s="1">
        <v>441221</v>
      </c>
      <c r="P2216" s="1">
        <f t="shared" si="490"/>
        <v>5</v>
      </c>
      <c r="Q2216" s="1">
        <f t="shared" si="477"/>
        <v>8</v>
      </c>
      <c r="R2216" s="5">
        <f t="shared" si="478"/>
        <v>0.12244224422442244</v>
      </c>
      <c r="S2216" s="6">
        <f t="shared" si="479"/>
        <v>23432.343234323431</v>
      </c>
      <c r="T2216" s="4">
        <f t="shared" si="480"/>
        <v>0.19137466307277629</v>
      </c>
      <c r="U2216" s="1" t="str">
        <f t="shared" si="481"/>
        <v>Normal</v>
      </c>
      <c r="V2216" s="1" t="str">
        <f t="shared" si="482"/>
        <v>Acquired</v>
      </c>
      <c r="W2216" s="1" t="str">
        <f t="shared" si="483"/>
        <v>₹</v>
      </c>
      <c r="X2216" s="1" t="str">
        <f t="shared" si="484"/>
        <v>₹371M</v>
      </c>
      <c r="Y2216" s="1" t="str">
        <f t="shared" si="485"/>
        <v>₹71M</v>
      </c>
      <c r="Z2216" s="1" t="str">
        <f t="shared" si="486"/>
        <v>₹0</v>
      </c>
      <c r="AA2216" s="1" t="str">
        <f t="shared" si="487"/>
        <v>₹23,432</v>
      </c>
      <c r="AB2216" s="6">
        <f t="shared" si="488"/>
        <v>1952.6952695269526</v>
      </c>
      <c r="AC2216" s="1" t="str">
        <f t="shared" si="489"/>
        <v>Large</v>
      </c>
    </row>
    <row r="2217" spans="1:29">
      <c r="A2217" s="1" t="s">
        <v>4920</v>
      </c>
      <c r="B2217" s="1">
        <v>2016</v>
      </c>
      <c r="C2217" s="1" t="s">
        <v>31</v>
      </c>
      <c r="D2217" s="1" t="s">
        <v>46</v>
      </c>
      <c r="E2217" s="1" t="s">
        <v>37</v>
      </c>
      <c r="F2217" s="1">
        <v>345</v>
      </c>
      <c r="G2217" s="1">
        <v>1014</v>
      </c>
      <c r="H2217" s="1">
        <v>336</v>
      </c>
      <c r="I2217" s="1">
        <v>7.9</v>
      </c>
      <c r="J2217" s="1">
        <v>6</v>
      </c>
      <c r="K2217" s="1" t="s">
        <v>19</v>
      </c>
      <c r="L2217" s="1" t="s">
        <v>19</v>
      </c>
      <c r="M2217" s="1">
        <v>74</v>
      </c>
      <c r="N2217" s="1" t="s">
        <v>49</v>
      </c>
      <c r="O2217" s="1">
        <v>427914</v>
      </c>
      <c r="P2217" s="1">
        <f t="shared" si="490"/>
        <v>4</v>
      </c>
      <c r="Q2217" s="1">
        <f t="shared" si="477"/>
        <v>8</v>
      </c>
      <c r="R2217" s="5">
        <f t="shared" si="478"/>
        <v>0.34023668639053256</v>
      </c>
      <c r="S2217" s="6">
        <f t="shared" si="479"/>
        <v>331360.94674556213</v>
      </c>
      <c r="T2217" s="4">
        <f t="shared" si="480"/>
        <v>0.97391304347826091</v>
      </c>
      <c r="U2217" s="1" t="str">
        <f t="shared" si="481"/>
        <v>Normal</v>
      </c>
      <c r="V2217" s="1" t="str">
        <f t="shared" si="482"/>
        <v>Still Private</v>
      </c>
      <c r="W2217" s="1" t="str">
        <f t="shared" si="483"/>
        <v>€</v>
      </c>
      <c r="X2217" s="1" t="str">
        <f t="shared" si="484"/>
        <v>€345M</v>
      </c>
      <c r="Y2217" s="1" t="str">
        <f t="shared" si="485"/>
        <v>€336M</v>
      </c>
      <c r="Z2217" s="1" t="str">
        <f t="shared" si="486"/>
        <v>€0</v>
      </c>
      <c r="AA2217" s="1" t="str">
        <f t="shared" si="487"/>
        <v>€3,31,361</v>
      </c>
      <c r="AB2217" s="6">
        <f t="shared" si="488"/>
        <v>27613.412228796846</v>
      </c>
      <c r="AC2217" s="1" t="str">
        <f t="shared" si="489"/>
        <v>Large</v>
      </c>
    </row>
    <row r="2218" spans="1:29">
      <c r="A2218" s="1" t="s">
        <v>931</v>
      </c>
      <c r="B2218" s="1">
        <v>2016</v>
      </c>
      <c r="C2218" s="1" t="s">
        <v>31</v>
      </c>
      <c r="D2218" s="1" t="s">
        <v>102</v>
      </c>
      <c r="E2218" s="1" t="s">
        <v>40</v>
      </c>
      <c r="F2218" s="1">
        <v>272</v>
      </c>
      <c r="G2218" s="1">
        <v>4743</v>
      </c>
      <c r="H2218" s="1">
        <v>894</v>
      </c>
      <c r="I2218" s="1">
        <v>5.46</v>
      </c>
      <c r="J2218" s="1">
        <v>3</v>
      </c>
      <c r="K2218" s="1" t="s">
        <v>24</v>
      </c>
      <c r="L2218" s="1" t="s">
        <v>24</v>
      </c>
      <c r="M2218" s="1">
        <v>29</v>
      </c>
      <c r="N2218" s="1" t="s">
        <v>49</v>
      </c>
      <c r="O2218" s="1">
        <v>425033</v>
      </c>
      <c r="P2218" s="1">
        <f t="shared" si="490"/>
        <v>3</v>
      </c>
      <c r="Q2218" s="1">
        <f t="shared" si="477"/>
        <v>8</v>
      </c>
      <c r="R2218" s="5">
        <f t="shared" si="478"/>
        <v>5.7347670250896057E-2</v>
      </c>
      <c r="S2218" s="6">
        <f t="shared" si="479"/>
        <v>188488.29854522453</v>
      </c>
      <c r="T2218" s="4">
        <f t="shared" si="480"/>
        <v>3.2867647058823528</v>
      </c>
      <c r="U2218" s="1" t="str">
        <f t="shared" si="481"/>
        <v>Normal</v>
      </c>
      <c r="V2218" s="1" t="str">
        <f t="shared" si="482"/>
        <v>Acquired</v>
      </c>
      <c r="W2218" s="1" t="str">
        <f t="shared" si="483"/>
        <v>€</v>
      </c>
      <c r="X2218" s="1" t="str">
        <f t="shared" si="484"/>
        <v>€272M</v>
      </c>
      <c r="Y2218" s="1" t="str">
        <f t="shared" si="485"/>
        <v>€894M</v>
      </c>
      <c r="Z2218" s="1" t="str">
        <f t="shared" si="486"/>
        <v>€0</v>
      </c>
      <c r="AA2218" s="1" t="str">
        <f t="shared" si="487"/>
        <v>€1,88,488</v>
      </c>
      <c r="AB2218" s="6">
        <f t="shared" si="488"/>
        <v>15707.358212102044</v>
      </c>
      <c r="AC2218" s="1" t="str">
        <f t="shared" si="489"/>
        <v>Large</v>
      </c>
    </row>
    <row r="2219" spans="1:29">
      <c r="A2219" s="1" t="s">
        <v>1053</v>
      </c>
      <c r="B2219" s="1">
        <v>2016</v>
      </c>
      <c r="C2219" s="1" t="s">
        <v>45</v>
      </c>
      <c r="D2219" s="1" t="s">
        <v>46</v>
      </c>
      <c r="E2219" s="1" t="s">
        <v>18</v>
      </c>
      <c r="F2219" s="1">
        <v>399</v>
      </c>
      <c r="G2219" s="1">
        <v>2786</v>
      </c>
      <c r="H2219" s="1">
        <v>633</v>
      </c>
      <c r="I2219" s="1">
        <v>4.75</v>
      </c>
      <c r="J2219" s="1">
        <v>2</v>
      </c>
      <c r="K2219" s="1" t="s">
        <v>19</v>
      </c>
      <c r="L2219" s="1" t="s">
        <v>19</v>
      </c>
      <c r="M2219" s="1">
        <v>31</v>
      </c>
      <c r="N2219" s="1" t="s">
        <v>33</v>
      </c>
      <c r="O2219" s="1">
        <v>395830</v>
      </c>
      <c r="P2219" s="1">
        <f t="shared" si="490"/>
        <v>2</v>
      </c>
      <c r="Q2219" s="1">
        <f t="shared" si="477"/>
        <v>8</v>
      </c>
      <c r="R2219" s="5">
        <f t="shared" si="478"/>
        <v>0.14321608040201006</v>
      </c>
      <c r="S2219" s="6">
        <f t="shared" si="479"/>
        <v>227207.46590093322</v>
      </c>
      <c r="T2219" s="4">
        <f t="shared" si="480"/>
        <v>1.5864661654135339</v>
      </c>
      <c r="U2219" s="1" t="str">
        <f t="shared" si="481"/>
        <v>Normal</v>
      </c>
      <c r="V2219" s="1" t="str">
        <f t="shared" si="482"/>
        <v>Still Private</v>
      </c>
      <c r="W2219" s="1" t="str">
        <f t="shared" si="483"/>
        <v>A$</v>
      </c>
      <c r="X2219" s="1" t="str">
        <f t="shared" si="484"/>
        <v>A$399M</v>
      </c>
      <c r="Y2219" s="1" t="str">
        <f t="shared" si="485"/>
        <v>A$633M</v>
      </c>
      <c r="Z2219" s="1" t="str">
        <f t="shared" si="486"/>
        <v>A$0</v>
      </c>
      <c r="AA2219" s="1" t="str">
        <f t="shared" si="487"/>
        <v>A$2,27,207</v>
      </c>
      <c r="AB2219" s="6">
        <f t="shared" si="488"/>
        <v>18933.955491744437</v>
      </c>
      <c r="AC2219" s="1" t="str">
        <f t="shared" si="489"/>
        <v>Large</v>
      </c>
    </row>
    <row r="2220" spans="1:29">
      <c r="A2220" s="1" t="s">
        <v>2393</v>
      </c>
      <c r="B2220" s="1">
        <v>2016</v>
      </c>
      <c r="C2220" s="1" t="s">
        <v>45</v>
      </c>
      <c r="D2220" s="1" t="s">
        <v>43</v>
      </c>
      <c r="E2220" s="1" t="s">
        <v>23</v>
      </c>
      <c r="F2220" s="1">
        <v>330</v>
      </c>
      <c r="G2220" s="1">
        <v>1979</v>
      </c>
      <c r="H2220" s="1">
        <v>163</v>
      </c>
      <c r="I2220" s="1">
        <v>4.75</v>
      </c>
      <c r="J2220" s="1">
        <v>9</v>
      </c>
      <c r="K2220" s="1" t="s">
        <v>24</v>
      </c>
      <c r="L2220" s="1" t="s">
        <v>19</v>
      </c>
      <c r="M2220" s="1">
        <v>98</v>
      </c>
      <c r="N2220" s="1" t="s">
        <v>25</v>
      </c>
      <c r="O2220" s="1">
        <v>395726</v>
      </c>
      <c r="P2220" s="1">
        <f t="shared" si="490"/>
        <v>5</v>
      </c>
      <c r="Q2220" s="1">
        <f t="shared" si="477"/>
        <v>8</v>
      </c>
      <c r="R2220" s="5">
        <f t="shared" si="478"/>
        <v>0.16675088428499241</v>
      </c>
      <c r="S2220" s="6">
        <f t="shared" si="479"/>
        <v>82364.830722587169</v>
      </c>
      <c r="T2220" s="4">
        <f t="shared" si="480"/>
        <v>0.49393939393939396</v>
      </c>
      <c r="U2220" s="1" t="str">
        <f t="shared" si="481"/>
        <v>High Performer</v>
      </c>
      <c r="V2220" s="1" t="str">
        <f t="shared" si="482"/>
        <v>Acquired</v>
      </c>
      <c r="W2220" s="1" t="str">
        <f t="shared" si="483"/>
        <v>A$</v>
      </c>
      <c r="X2220" s="1" t="str">
        <f t="shared" si="484"/>
        <v>A$330M</v>
      </c>
      <c r="Y2220" s="1" t="str">
        <f t="shared" si="485"/>
        <v>A$163M</v>
      </c>
      <c r="Z2220" s="1" t="str">
        <f t="shared" si="486"/>
        <v>A$0</v>
      </c>
      <c r="AA2220" s="1" t="str">
        <f t="shared" si="487"/>
        <v>A$82,365</v>
      </c>
      <c r="AB2220" s="6">
        <f t="shared" si="488"/>
        <v>6863.7358935489301</v>
      </c>
      <c r="AC2220" s="1" t="str">
        <f t="shared" si="489"/>
        <v>Large</v>
      </c>
    </row>
    <row r="2221" spans="1:29">
      <c r="A2221" s="1" t="s">
        <v>2048</v>
      </c>
      <c r="B2221" s="1">
        <v>2016</v>
      </c>
      <c r="C2221" s="1" t="s">
        <v>73</v>
      </c>
      <c r="D2221" s="1" t="s">
        <v>95</v>
      </c>
      <c r="E2221" s="1" t="s">
        <v>28</v>
      </c>
      <c r="F2221" s="1">
        <v>338</v>
      </c>
      <c r="G2221" s="1">
        <v>4729</v>
      </c>
      <c r="H2221" s="1">
        <v>917</v>
      </c>
      <c r="I2221" s="1">
        <v>10.01</v>
      </c>
      <c r="J2221" s="1">
        <v>5</v>
      </c>
      <c r="K2221" s="1" t="s">
        <v>19</v>
      </c>
      <c r="L2221" s="1" t="s">
        <v>19</v>
      </c>
      <c r="M2221" s="1">
        <v>85</v>
      </c>
      <c r="N2221" s="1" t="s">
        <v>25</v>
      </c>
      <c r="O2221" s="1">
        <v>365582</v>
      </c>
      <c r="P2221" s="1">
        <f t="shared" si="490"/>
        <v>1</v>
      </c>
      <c r="Q2221" s="1">
        <f t="shared" si="477"/>
        <v>8</v>
      </c>
      <c r="R2221" s="5">
        <f t="shared" si="478"/>
        <v>7.1473884542186505E-2</v>
      </c>
      <c r="S2221" s="6">
        <f t="shared" si="479"/>
        <v>193909.91753013321</v>
      </c>
      <c r="T2221" s="4">
        <f t="shared" si="480"/>
        <v>2.7130177514792901</v>
      </c>
      <c r="U2221" s="1" t="str">
        <f t="shared" si="481"/>
        <v>Normal</v>
      </c>
      <c r="V2221" s="1" t="str">
        <f t="shared" si="482"/>
        <v>Still Private</v>
      </c>
      <c r="W2221" s="1" t="str">
        <f t="shared" si="483"/>
        <v>€</v>
      </c>
      <c r="X2221" s="1" t="str">
        <f t="shared" si="484"/>
        <v>€338M</v>
      </c>
      <c r="Y2221" s="1" t="str">
        <f t="shared" si="485"/>
        <v>€917M</v>
      </c>
      <c r="Z2221" s="1" t="str">
        <f t="shared" si="486"/>
        <v>€0</v>
      </c>
      <c r="AA2221" s="1" t="str">
        <f t="shared" si="487"/>
        <v>€1,93,910</v>
      </c>
      <c r="AB2221" s="6">
        <f t="shared" si="488"/>
        <v>16159.159794177769</v>
      </c>
      <c r="AC2221" s="1" t="str">
        <f t="shared" si="489"/>
        <v>Large</v>
      </c>
    </row>
    <row r="2222" spans="1:29">
      <c r="A2222" s="1" t="s">
        <v>3188</v>
      </c>
      <c r="B2222" s="1">
        <v>2016</v>
      </c>
      <c r="C2222" s="1" t="s">
        <v>16</v>
      </c>
      <c r="D2222" s="1" t="s">
        <v>95</v>
      </c>
      <c r="E2222" s="1" t="s">
        <v>18</v>
      </c>
      <c r="F2222" s="1">
        <v>360</v>
      </c>
      <c r="G2222" s="1">
        <v>4016</v>
      </c>
      <c r="H2222" s="1">
        <v>85</v>
      </c>
      <c r="I2222" s="1">
        <v>43.93</v>
      </c>
      <c r="J2222" s="1">
        <v>3</v>
      </c>
      <c r="K2222" s="1" t="s">
        <v>24</v>
      </c>
      <c r="L2222" s="1" t="s">
        <v>19</v>
      </c>
      <c r="M2222" s="1">
        <v>56</v>
      </c>
      <c r="N2222" s="1" t="s">
        <v>29</v>
      </c>
      <c r="O2222" s="1">
        <v>279362</v>
      </c>
      <c r="P2222" s="1">
        <f t="shared" si="490"/>
        <v>2</v>
      </c>
      <c r="Q2222" s="1">
        <f t="shared" si="477"/>
        <v>8</v>
      </c>
      <c r="R2222" s="5">
        <f t="shared" si="478"/>
        <v>8.9641434262948211E-2</v>
      </c>
      <c r="S2222" s="6">
        <f t="shared" si="479"/>
        <v>21165.338645418327</v>
      </c>
      <c r="T2222" s="4">
        <f t="shared" si="480"/>
        <v>0.2361111111111111</v>
      </c>
      <c r="U2222" s="1" t="str">
        <f t="shared" si="481"/>
        <v>Normal</v>
      </c>
      <c r="V2222" s="1" t="str">
        <f t="shared" si="482"/>
        <v>Acquired</v>
      </c>
      <c r="W2222" s="1" t="str">
        <f t="shared" si="483"/>
        <v>$</v>
      </c>
      <c r="X2222" s="1" t="str">
        <f t="shared" si="484"/>
        <v>$360M</v>
      </c>
      <c r="Y2222" s="1" t="str">
        <f t="shared" si="485"/>
        <v>$85M</v>
      </c>
      <c r="Z2222" s="1" t="str">
        <f t="shared" si="486"/>
        <v>$0</v>
      </c>
      <c r="AA2222" s="1" t="str">
        <f t="shared" si="487"/>
        <v>$21,165</v>
      </c>
      <c r="AB2222" s="6">
        <f t="shared" si="488"/>
        <v>1763.7782204515272</v>
      </c>
      <c r="AC2222" s="1" t="str">
        <f t="shared" si="489"/>
        <v>Large</v>
      </c>
    </row>
    <row r="2223" spans="1:29">
      <c r="A2223" s="1" t="s">
        <v>3926</v>
      </c>
      <c r="B2223" s="1">
        <v>2016</v>
      </c>
      <c r="C2223" s="1" t="s">
        <v>42</v>
      </c>
      <c r="D2223" s="1" t="s">
        <v>48</v>
      </c>
      <c r="E2223" s="1" t="s">
        <v>40</v>
      </c>
      <c r="F2223" s="1">
        <v>248</v>
      </c>
      <c r="G2223" s="1">
        <v>2385</v>
      </c>
      <c r="H2223" s="1">
        <v>122</v>
      </c>
      <c r="I2223" s="1">
        <v>32.68</v>
      </c>
      <c r="J2223" s="1">
        <v>2</v>
      </c>
      <c r="K2223" s="1" t="s">
        <v>24</v>
      </c>
      <c r="L2223" s="1" t="s">
        <v>19</v>
      </c>
      <c r="M2223" s="1">
        <v>50</v>
      </c>
      <c r="N2223" s="1" t="s">
        <v>29</v>
      </c>
      <c r="O2223" s="1">
        <v>221020</v>
      </c>
      <c r="P2223" s="1">
        <f t="shared" si="490"/>
        <v>3</v>
      </c>
      <c r="Q2223" s="1">
        <f t="shared" si="477"/>
        <v>8</v>
      </c>
      <c r="R2223" s="5">
        <f t="shared" si="478"/>
        <v>0.1039832285115304</v>
      </c>
      <c r="S2223" s="6">
        <f t="shared" si="479"/>
        <v>51153.039832285118</v>
      </c>
      <c r="T2223" s="4">
        <f t="shared" si="480"/>
        <v>0.49193548387096775</v>
      </c>
      <c r="U2223" s="1" t="str">
        <f t="shared" si="481"/>
        <v>Normal</v>
      </c>
      <c r="V2223" s="1" t="str">
        <f t="shared" si="482"/>
        <v>Acquired</v>
      </c>
      <c r="W2223" s="1" t="str">
        <f t="shared" si="483"/>
        <v>¥</v>
      </c>
      <c r="X2223" s="1" t="str">
        <f t="shared" si="484"/>
        <v>¥248M</v>
      </c>
      <c r="Y2223" s="1" t="str">
        <f t="shared" si="485"/>
        <v>¥122M</v>
      </c>
      <c r="Z2223" s="1" t="str">
        <f t="shared" si="486"/>
        <v>¥0</v>
      </c>
      <c r="AA2223" s="1" t="str">
        <f t="shared" si="487"/>
        <v>¥51,153</v>
      </c>
      <c r="AB2223" s="6">
        <f t="shared" si="488"/>
        <v>4262.7533193570926</v>
      </c>
      <c r="AC2223" s="1" t="str">
        <f t="shared" si="489"/>
        <v>Large</v>
      </c>
    </row>
    <row r="2224" spans="1:29">
      <c r="A2224" s="1" t="s">
        <v>4826</v>
      </c>
      <c r="B2224" s="1">
        <v>2016</v>
      </c>
      <c r="C2224" s="1" t="s">
        <v>22</v>
      </c>
      <c r="D2224" s="1" t="s">
        <v>102</v>
      </c>
      <c r="E2224" s="1" t="s">
        <v>18</v>
      </c>
      <c r="F2224" s="1">
        <v>335</v>
      </c>
      <c r="G2224" s="1">
        <v>1201</v>
      </c>
      <c r="H2224" s="1">
        <v>533</v>
      </c>
      <c r="I2224" s="1">
        <v>33.65</v>
      </c>
      <c r="J2224" s="1">
        <v>3</v>
      </c>
      <c r="K2224" s="1" t="s">
        <v>19</v>
      </c>
      <c r="L2224" s="1" t="s">
        <v>24</v>
      </c>
      <c r="M2224" s="1">
        <v>36</v>
      </c>
      <c r="N2224" s="1" t="s">
        <v>25</v>
      </c>
      <c r="O2224" s="1">
        <v>155769</v>
      </c>
      <c r="P2224" s="1">
        <f t="shared" si="490"/>
        <v>2</v>
      </c>
      <c r="Q2224" s="1">
        <f t="shared" si="477"/>
        <v>8</v>
      </c>
      <c r="R2224" s="5">
        <f t="shared" si="478"/>
        <v>0.27893422148209823</v>
      </c>
      <c r="S2224" s="6">
        <f t="shared" si="479"/>
        <v>443796.83597002499</v>
      </c>
      <c r="T2224" s="4">
        <f t="shared" si="480"/>
        <v>1.5910447761194031</v>
      </c>
      <c r="U2224" s="1" t="str">
        <f t="shared" si="481"/>
        <v>Normal</v>
      </c>
      <c r="V2224" s="1" t="str">
        <f t="shared" si="482"/>
        <v>IPO</v>
      </c>
      <c r="W2224" s="1" t="str">
        <f t="shared" si="483"/>
        <v>£</v>
      </c>
      <c r="X2224" s="1" t="str">
        <f t="shared" si="484"/>
        <v>£335M</v>
      </c>
      <c r="Y2224" s="1" t="str">
        <f t="shared" si="485"/>
        <v>£533M</v>
      </c>
      <c r="Z2224" s="1" t="str">
        <f t="shared" si="486"/>
        <v>£0</v>
      </c>
      <c r="AA2224" s="1" t="str">
        <f t="shared" si="487"/>
        <v>£4,43,797</v>
      </c>
      <c r="AB2224" s="6">
        <f t="shared" si="488"/>
        <v>36983.069664168746</v>
      </c>
      <c r="AC2224" s="1" t="str">
        <f t="shared" si="489"/>
        <v>Large</v>
      </c>
    </row>
    <row r="2225" spans="1:29">
      <c r="A2225" s="1" t="s">
        <v>1601</v>
      </c>
      <c r="B2225" s="1">
        <v>2016</v>
      </c>
      <c r="C2225" s="1" t="s">
        <v>31</v>
      </c>
      <c r="D2225" s="1" t="s">
        <v>32</v>
      </c>
      <c r="E2225" s="1" t="s">
        <v>40</v>
      </c>
      <c r="F2225" s="1">
        <v>474</v>
      </c>
      <c r="G2225" s="1">
        <v>3672</v>
      </c>
      <c r="H2225" s="1">
        <v>27</v>
      </c>
      <c r="I2225" s="1">
        <v>37.49</v>
      </c>
      <c r="J2225" s="1">
        <v>8</v>
      </c>
      <c r="K2225" s="1" t="s">
        <v>24</v>
      </c>
      <c r="L2225" s="1" t="s">
        <v>19</v>
      </c>
      <c r="M2225" s="1">
        <v>66</v>
      </c>
      <c r="N2225" s="1" t="s">
        <v>33</v>
      </c>
      <c r="O2225" s="1">
        <v>88190</v>
      </c>
      <c r="P2225" s="1">
        <f t="shared" si="490"/>
        <v>3</v>
      </c>
      <c r="Q2225" s="1">
        <f t="shared" si="477"/>
        <v>8</v>
      </c>
      <c r="R2225" s="5">
        <f t="shared" si="478"/>
        <v>0.12908496732026145</v>
      </c>
      <c r="S2225" s="6">
        <f t="shared" si="479"/>
        <v>7352.9411764705883</v>
      </c>
      <c r="T2225" s="4">
        <f t="shared" si="480"/>
        <v>5.6962025316455694E-2</v>
      </c>
      <c r="U2225" s="1" t="str">
        <f t="shared" si="481"/>
        <v>High Performer</v>
      </c>
      <c r="V2225" s="1" t="str">
        <f t="shared" si="482"/>
        <v>Acquired</v>
      </c>
      <c r="W2225" s="1" t="str">
        <f t="shared" si="483"/>
        <v>€</v>
      </c>
      <c r="X2225" s="1" t="str">
        <f t="shared" si="484"/>
        <v>€474M</v>
      </c>
      <c r="Y2225" s="1" t="str">
        <f t="shared" si="485"/>
        <v>€27M</v>
      </c>
      <c r="Z2225" s="1" t="str">
        <f t="shared" si="486"/>
        <v>€0</v>
      </c>
      <c r="AA2225" s="1" t="str">
        <f t="shared" si="487"/>
        <v>€7,353</v>
      </c>
      <c r="AB2225" s="6">
        <f t="shared" si="488"/>
        <v>612.74509803921569</v>
      </c>
      <c r="AC2225" s="1" t="str">
        <f t="shared" si="489"/>
        <v>Large</v>
      </c>
    </row>
    <row r="2226" spans="1:29">
      <c r="A2226" s="1" t="s">
        <v>1656</v>
      </c>
      <c r="B2226" s="1">
        <v>2016</v>
      </c>
      <c r="C2226" s="1" t="s">
        <v>16</v>
      </c>
      <c r="D2226" s="1" t="s">
        <v>46</v>
      </c>
      <c r="E2226" s="1" t="s">
        <v>40</v>
      </c>
      <c r="F2226" s="1">
        <v>373</v>
      </c>
      <c r="G2226" s="1">
        <v>4171</v>
      </c>
      <c r="H2226" s="1">
        <v>491</v>
      </c>
      <c r="I2226" s="1">
        <v>20.41</v>
      </c>
      <c r="J2226" s="1">
        <v>6</v>
      </c>
      <c r="K2226" s="1" t="s">
        <v>24</v>
      </c>
      <c r="L2226" s="1" t="s">
        <v>19</v>
      </c>
      <c r="M2226" s="1">
        <v>76</v>
      </c>
      <c r="N2226" s="1" t="s">
        <v>20</v>
      </c>
      <c r="O2226" s="1">
        <v>72173</v>
      </c>
      <c r="P2226" s="1">
        <f t="shared" si="490"/>
        <v>3</v>
      </c>
      <c r="Q2226" s="1">
        <f t="shared" si="477"/>
        <v>8</v>
      </c>
      <c r="R2226" s="5">
        <f t="shared" si="478"/>
        <v>8.9426995924238792E-2</v>
      </c>
      <c r="S2226" s="6">
        <f t="shared" si="479"/>
        <v>117717.57372332773</v>
      </c>
      <c r="T2226" s="4">
        <f t="shared" si="480"/>
        <v>1.3163538873994638</v>
      </c>
      <c r="U2226" s="1" t="str">
        <f t="shared" si="481"/>
        <v>Normal</v>
      </c>
      <c r="V2226" s="1" t="str">
        <f t="shared" si="482"/>
        <v>Acquired</v>
      </c>
      <c r="W2226" s="1" t="str">
        <f t="shared" si="483"/>
        <v>$</v>
      </c>
      <c r="X2226" s="1" t="str">
        <f t="shared" si="484"/>
        <v>$373M</v>
      </c>
      <c r="Y2226" s="1" t="str">
        <f t="shared" si="485"/>
        <v>$491M</v>
      </c>
      <c r="Z2226" s="1" t="str">
        <f t="shared" si="486"/>
        <v>$0</v>
      </c>
      <c r="AA2226" s="1" t="str">
        <f t="shared" si="487"/>
        <v>$1,17,718</v>
      </c>
      <c r="AB2226" s="6">
        <f t="shared" si="488"/>
        <v>9809.7978102773122</v>
      </c>
      <c r="AC2226" s="1" t="str">
        <f t="shared" si="489"/>
        <v>Large</v>
      </c>
    </row>
    <row r="2227" spans="1:29">
      <c r="A2227" s="1" t="s">
        <v>1180</v>
      </c>
      <c r="B2227" s="1">
        <v>2016</v>
      </c>
      <c r="C2227" s="1" t="s">
        <v>22</v>
      </c>
      <c r="D2227" s="1" t="s">
        <v>36</v>
      </c>
      <c r="E2227" s="1" t="s">
        <v>40</v>
      </c>
      <c r="F2227" s="1">
        <v>429</v>
      </c>
      <c r="G2227" s="1">
        <v>2371</v>
      </c>
      <c r="H2227" s="1">
        <v>548</v>
      </c>
      <c r="I2227" s="1">
        <v>32.44</v>
      </c>
      <c r="J2227" s="1">
        <v>3</v>
      </c>
      <c r="K2227" s="1" t="s">
        <v>19</v>
      </c>
      <c r="L2227" s="1" t="s">
        <v>19</v>
      </c>
      <c r="M2227" s="1">
        <v>4</v>
      </c>
      <c r="N2227" s="1" t="s">
        <v>49</v>
      </c>
      <c r="O2227" s="1">
        <v>59012</v>
      </c>
      <c r="P2227" s="1">
        <f t="shared" si="490"/>
        <v>3</v>
      </c>
      <c r="Q2227" s="1">
        <f t="shared" si="477"/>
        <v>8</v>
      </c>
      <c r="R2227" s="5">
        <f t="shared" si="478"/>
        <v>0.18093631379164909</v>
      </c>
      <c r="S2227" s="6">
        <f t="shared" si="479"/>
        <v>231126.10712779418</v>
      </c>
      <c r="T2227" s="4">
        <f t="shared" si="480"/>
        <v>1.2773892773892774</v>
      </c>
      <c r="U2227" s="1" t="str">
        <f t="shared" si="481"/>
        <v>Normal</v>
      </c>
      <c r="V2227" s="1" t="str">
        <f t="shared" si="482"/>
        <v>Still Private</v>
      </c>
      <c r="W2227" s="1" t="str">
        <f t="shared" si="483"/>
        <v>£</v>
      </c>
      <c r="X2227" s="1" t="str">
        <f t="shared" si="484"/>
        <v>£429M</v>
      </c>
      <c r="Y2227" s="1" t="str">
        <f t="shared" si="485"/>
        <v>£548M</v>
      </c>
      <c r="Z2227" s="1" t="str">
        <f t="shared" si="486"/>
        <v>£0</v>
      </c>
      <c r="AA2227" s="1" t="str">
        <f t="shared" si="487"/>
        <v>£2,31,126</v>
      </c>
      <c r="AB2227" s="6">
        <f t="shared" si="488"/>
        <v>19260.508927316183</v>
      </c>
      <c r="AC2227" s="1" t="str">
        <f t="shared" si="489"/>
        <v>Large</v>
      </c>
    </row>
    <row r="2228" spans="1:29">
      <c r="A2228" s="1" t="s">
        <v>3462</v>
      </c>
      <c r="B2228" s="1">
        <v>2016</v>
      </c>
      <c r="C2228" s="1" t="s">
        <v>35</v>
      </c>
      <c r="D2228" s="1" t="s">
        <v>102</v>
      </c>
      <c r="E2228" s="1" t="s">
        <v>40</v>
      </c>
      <c r="F2228" s="1">
        <v>397</v>
      </c>
      <c r="G2228" s="1">
        <v>3985</v>
      </c>
      <c r="H2228" s="1">
        <v>491</v>
      </c>
      <c r="I2228" s="1">
        <v>8.16</v>
      </c>
      <c r="J2228" s="1">
        <v>5</v>
      </c>
      <c r="K2228" s="1" t="s">
        <v>24</v>
      </c>
      <c r="L2228" s="1" t="s">
        <v>19</v>
      </c>
      <c r="M2228" s="1">
        <v>39</v>
      </c>
      <c r="N2228" s="1" t="s">
        <v>25</v>
      </c>
      <c r="O2228" s="1">
        <v>32602</v>
      </c>
      <c r="P2228" s="1">
        <f t="shared" si="490"/>
        <v>3</v>
      </c>
      <c r="Q2228" s="1">
        <f t="shared" si="477"/>
        <v>8</v>
      </c>
      <c r="R2228" s="5">
        <f t="shared" si="478"/>
        <v>9.9623588456712667E-2</v>
      </c>
      <c r="S2228" s="6">
        <f t="shared" si="479"/>
        <v>123212.04516938519</v>
      </c>
      <c r="T2228" s="4">
        <f t="shared" si="480"/>
        <v>1.2367758186397986</v>
      </c>
      <c r="U2228" s="1" t="str">
        <f t="shared" si="481"/>
        <v>Normal</v>
      </c>
      <c r="V2228" s="1" t="str">
        <f t="shared" si="482"/>
        <v>Acquired</v>
      </c>
      <c r="W2228" s="1" t="str">
        <f t="shared" si="483"/>
        <v>¥</v>
      </c>
      <c r="X2228" s="1" t="str">
        <f t="shared" si="484"/>
        <v>¥397M</v>
      </c>
      <c r="Y2228" s="1" t="str">
        <f t="shared" si="485"/>
        <v>¥491M</v>
      </c>
      <c r="Z2228" s="1" t="str">
        <f t="shared" si="486"/>
        <v>¥0</v>
      </c>
      <c r="AA2228" s="1" t="str">
        <f t="shared" si="487"/>
        <v>¥1,23,212</v>
      </c>
      <c r="AB2228" s="6">
        <f t="shared" si="488"/>
        <v>10267.6704307821</v>
      </c>
      <c r="AC2228" s="1" t="str">
        <f t="shared" si="489"/>
        <v>Large</v>
      </c>
    </row>
    <row r="2229" spans="1:29">
      <c r="A2229" s="1" t="s">
        <v>1434</v>
      </c>
      <c r="B2229" s="1">
        <v>2016</v>
      </c>
      <c r="C2229" s="1" t="s">
        <v>31</v>
      </c>
      <c r="D2229" s="1" t="s">
        <v>46</v>
      </c>
      <c r="E2229" s="1" t="s">
        <v>28</v>
      </c>
      <c r="F2229" s="1">
        <v>337</v>
      </c>
      <c r="G2229" s="1">
        <v>3561</v>
      </c>
      <c r="H2229" s="1">
        <v>568</v>
      </c>
      <c r="I2229" s="1">
        <v>35.590000000000003</v>
      </c>
      <c r="J2229" s="1">
        <v>5</v>
      </c>
      <c r="K2229" s="1" t="s">
        <v>24</v>
      </c>
      <c r="L2229" s="1" t="s">
        <v>19</v>
      </c>
      <c r="M2229" s="1">
        <v>24</v>
      </c>
      <c r="N2229" s="1" t="s">
        <v>49</v>
      </c>
      <c r="O2229" s="1">
        <v>29974</v>
      </c>
      <c r="P2229" s="1">
        <f t="shared" si="490"/>
        <v>1</v>
      </c>
      <c r="Q2229" s="1">
        <f t="shared" si="477"/>
        <v>8</v>
      </c>
      <c r="R2229" s="5">
        <f t="shared" si="478"/>
        <v>9.4636338107273232E-2</v>
      </c>
      <c r="S2229" s="6">
        <f t="shared" si="479"/>
        <v>159505.75680988486</v>
      </c>
      <c r="T2229" s="4">
        <f t="shared" si="480"/>
        <v>1.685459940652819</v>
      </c>
      <c r="U2229" s="1" t="str">
        <f t="shared" si="481"/>
        <v>Normal</v>
      </c>
      <c r="V2229" s="1" t="str">
        <f t="shared" si="482"/>
        <v>Acquired</v>
      </c>
      <c r="W2229" s="1" t="str">
        <f t="shared" si="483"/>
        <v>€</v>
      </c>
      <c r="X2229" s="1" t="str">
        <f t="shared" si="484"/>
        <v>€337M</v>
      </c>
      <c r="Y2229" s="1" t="str">
        <f t="shared" si="485"/>
        <v>€568M</v>
      </c>
      <c r="Z2229" s="1" t="str">
        <f t="shared" si="486"/>
        <v>€0</v>
      </c>
      <c r="AA2229" s="1" t="str">
        <f t="shared" si="487"/>
        <v>€1,59,506</v>
      </c>
      <c r="AB2229" s="6">
        <f t="shared" si="488"/>
        <v>13292.146400823738</v>
      </c>
      <c r="AC2229" s="1" t="str">
        <f t="shared" si="489"/>
        <v>Large</v>
      </c>
    </row>
    <row r="2230" spans="1:29">
      <c r="A2230" s="1" t="s">
        <v>2504</v>
      </c>
      <c r="B2230" s="1">
        <v>2017</v>
      </c>
      <c r="C2230" s="1" t="s">
        <v>53</v>
      </c>
      <c r="D2230" s="1" t="s">
        <v>17</v>
      </c>
      <c r="E2230" s="1" t="s">
        <v>23</v>
      </c>
      <c r="F2230" s="1">
        <v>234</v>
      </c>
      <c r="G2230" s="1">
        <v>731</v>
      </c>
      <c r="H2230" s="1">
        <v>381</v>
      </c>
      <c r="I2230" s="1">
        <v>0.76</v>
      </c>
      <c r="J2230" s="1">
        <v>1</v>
      </c>
      <c r="K2230" s="1" t="s">
        <v>19</v>
      </c>
      <c r="L2230" s="1" t="s">
        <v>19</v>
      </c>
      <c r="M2230" s="1">
        <v>17</v>
      </c>
      <c r="N2230" s="1" t="s">
        <v>33</v>
      </c>
      <c r="O2230" s="1">
        <v>4957053</v>
      </c>
      <c r="P2230" s="1">
        <f t="shared" si="490"/>
        <v>5</v>
      </c>
      <c r="Q2230" s="1">
        <f t="shared" si="477"/>
        <v>7</v>
      </c>
      <c r="R2230" s="5">
        <f t="shared" si="478"/>
        <v>0.32010943912448703</v>
      </c>
      <c r="S2230" s="6">
        <f t="shared" si="479"/>
        <v>521203.83036935702</v>
      </c>
      <c r="T2230" s="4">
        <f t="shared" si="480"/>
        <v>1.6282051282051282</v>
      </c>
      <c r="U2230" s="1" t="str">
        <f t="shared" si="481"/>
        <v>Normal</v>
      </c>
      <c r="V2230" s="1" t="str">
        <f t="shared" si="482"/>
        <v>Still Private</v>
      </c>
      <c r="W2230" s="1">
        <f t="shared" si="483"/>
        <v>0</v>
      </c>
      <c r="X2230" s="1" t="str">
        <f t="shared" si="484"/>
        <v>0234M</v>
      </c>
      <c r="Y2230" s="1" t="str">
        <f t="shared" si="485"/>
        <v>0381M</v>
      </c>
      <c r="Z2230" s="1" t="str">
        <f t="shared" si="486"/>
        <v>00</v>
      </c>
      <c r="AA2230" s="1" t="str">
        <f t="shared" si="487"/>
        <v>05,21,204</v>
      </c>
      <c r="AB2230" s="6">
        <f t="shared" si="488"/>
        <v>43433.652530779756</v>
      </c>
      <c r="AC2230" s="1" t="str">
        <f t="shared" si="489"/>
        <v>Large</v>
      </c>
    </row>
    <row r="2231" spans="1:29">
      <c r="A2231" s="1" t="s">
        <v>1528</v>
      </c>
      <c r="B2231" s="1">
        <v>2017</v>
      </c>
      <c r="C2231" s="1" t="s">
        <v>45</v>
      </c>
      <c r="D2231" s="1" t="s">
        <v>17</v>
      </c>
      <c r="E2231" s="1" t="s">
        <v>37</v>
      </c>
      <c r="F2231" s="1">
        <v>446</v>
      </c>
      <c r="G2231" s="1">
        <v>2054</v>
      </c>
      <c r="H2231" s="1">
        <v>87</v>
      </c>
      <c r="I2231" s="1">
        <v>30.78</v>
      </c>
      <c r="J2231" s="1">
        <v>7</v>
      </c>
      <c r="K2231" s="1" t="s">
        <v>24</v>
      </c>
      <c r="L2231" s="1" t="s">
        <v>19</v>
      </c>
      <c r="M2231" s="1">
        <v>83</v>
      </c>
      <c r="N2231" s="1" t="s">
        <v>29</v>
      </c>
      <c r="O2231" s="1">
        <v>4884936</v>
      </c>
      <c r="P2231" s="1">
        <f t="shared" si="490"/>
        <v>4</v>
      </c>
      <c r="Q2231" s="1">
        <f t="shared" si="477"/>
        <v>7</v>
      </c>
      <c r="R2231" s="5">
        <f t="shared" si="478"/>
        <v>0.21713729308666019</v>
      </c>
      <c r="S2231" s="6">
        <f t="shared" si="479"/>
        <v>42356.377799415772</v>
      </c>
      <c r="T2231" s="4">
        <f t="shared" si="480"/>
        <v>0.19506726457399104</v>
      </c>
      <c r="U2231" s="1" t="str">
        <f t="shared" si="481"/>
        <v>Normal</v>
      </c>
      <c r="V2231" s="1" t="str">
        <f t="shared" si="482"/>
        <v>Acquired</v>
      </c>
      <c r="W2231" s="1" t="str">
        <f t="shared" si="483"/>
        <v>A$</v>
      </c>
      <c r="X2231" s="1" t="str">
        <f t="shared" si="484"/>
        <v>A$446M</v>
      </c>
      <c r="Y2231" s="1" t="str">
        <f t="shared" si="485"/>
        <v>A$87M</v>
      </c>
      <c r="Z2231" s="1" t="str">
        <f t="shared" si="486"/>
        <v>A$0</v>
      </c>
      <c r="AA2231" s="1" t="str">
        <f t="shared" si="487"/>
        <v>A$42,356</v>
      </c>
      <c r="AB2231" s="6">
        <f t="shared" si="488"/>
        <v>3529.6981499513145</v>
      </c>
      <c r="AC2231" s="1" t="str">
        <f t="shared" si="489"/>
        <v>Large</v>
      </c>
    </row>
    <row r="2232" spans="1:29">
      <c r="A2232" s="1" t="s">
        <v>4725</v>
      </c>
      <c r="B2232" s="1">
        <v>2017</v>
      </c>
      <c r="C2232" s="1" t="s">
        <v>59</v>
      </c>
      <c r="D2232" s="1" t="s">
        <v>17</v>
      </c>
      <c r="E2232" s="1" t="s">
        <v>23</v>
      </c>
      <c r="F2232" s="1">
        <v>282</v>
      </c>
      <c r="G2232" s="1">
        <v>3624</v>
      </c>
      <c r="H2232" s="1">
        <v>964</v>
      </c>
      <c r="I2232" s="1">
        <v>25.71</v>
      </c>
      <c r="J2232" s="1">
        <v>6</v>
      </c>
      <c r="K2232" s="1" t="s">
        <v>24</v>
      </c>
      <c r="L2232" s="1" t="s">
        <v>24</v>
      </c>
      <c r="M2232" s="1">
        <v>57</v>
      </c>
      <c r="N2232" s="1" t="s">
        <v>29</v>
      </c>
      <c r="O2232" s="1">
        <v>4874794</v>
      </c>
      <c r="P2232" s="1">
        <f t="shared" si="490"/>
        <v>5</v>
      </c>
      <c r="Q2232" s="1">
        <f t="shared" si="477"/>
        <v>7</v>
      </c>
      <c r="R2232" s="5">
        <f t="shared" si="478"/>
        <v>7.7814569536423836E-2</v>
      </c>
      <c r="S2232" s="6">
        <f t="shared" si="479"/>
        <v>266004.41501103755</v>
      </c>
      <c r="T2232" s="4">
        <f t="shared" si="480"/>
        <v>3.4184397163120566</v>
      </c>
      <c r="U2232" s="1" t="str">
        <f t="shared" si="481"/>
        <v>Normal</v>
      </c>
      <c r="V2232" s="1" t="str">
        <f t="shared" si="482"/>
        <v>Acquired</v>
      </c>
      <c r="W2232" s="1" t="str">
        <f t="shared" si="483"/>
        <v>₹</v>
      </c>
      <c r="X2232" s="1" t="str">
        <f t="shared" si="484"/>
        <v>₹282M</v>
      </c>
      <c r="Y2232" s="1" t="str">
        <f t="shared" si="485"/>
        <v>₹964M</v>
      </c>
      <c r="Z2232" s="1" t="str">
        <f t="shared" si="486"/>
        <v>₹0</v>
      </c>
      <c r="AA2232" s="1" t="str">
        <f t="shared" si="487"/>
        <v>₹2,66,004</v>
      </c>
      <c r="AB2232" s="6">
        <f t="shared" si="488"/>
        <v>22167.034584253128</v>
      </c>
      <c r="AC2232" s="1" t="str">
        <f t="shared" si="489"/>
        <v>Large</v>
      </c>
    </row>
    <row r="2233" spans="1:29">
      <c r="A2233" s="1" t="s">
        <v>4467</v>
      </c>
      <c r="B2233" s="1">
        <v>2017</v>
      </c>
      <c r="C2233" s="1" t="s">
        <v>42</v>
      </c>
      <c r="D2233" s="1" t="s">
        <v>17</v>
      </c>
      <c r="E2233" s="1" t="s">
        <v>23</v>
      </c>
      <c r="F2233" s="1">
        <v>407</v>
      </c>
      <c r="G2233" s="1">
        <v>927</v>
      </c>
      <c r="H2233" s="1">
        <v>977</v>
      </c>
      <c r="I2233" s="1">
        <v>26.39</v>
      </c>
      <c r="J2233" s="1">
        <v>6</v>
      </c>
      <c r="K2233" s="1" t="s">
        <v>19</v>
      </c>
      <c r="L2233" s="1" t="s">
        <v>19</v>
      </c>
      <c r="M2233" s="1">
        <v>94</v>
      </c>
      <c r="N2233" s="1" t="s">
        <v>20</v>
      </c>
      <c r="O2233" s="1">
        <v>4873105</v>
      </c>
      <c r="P2233" s="1">
        <f t="shared" si="490"/>
        <v>5</v>
      </c>
      <c r="Q2233" s="1">
        <f t="shared" si="477"/>
        <v>7</v>
      </c>
      <c r="R2233" s="5">
        <f t="shared" si="478"/>
        <v>0.43905070118662354</v>
      </c>
      <c r="S2233" s="6">
        <f t="shared" si="479"/>
        <v>1053937.4325782093</v>
      </c>
      <c r="T2233" s="4">
        <f t="shared" si="480"/>
        <v>2.4004914004914006</v>
      </c>
      <c r="U2233" s="1" t="str">
        <f t="shared" si="481"/>
        <v>Normal</v>
      </c>
      <c r="V2233" s="1" t="str">
        <f t="shared" si="482"/>
        <v>Still Private</v>
      </c>
      <c r="W2233" s="1" t="str">
        <f t="shared" si="483"/>
        <v>¥</v>
      </c>
      <c r="X2233" s="1" t="str">
        <f t="shared" si="484"/>
        <v>¥407M</v>
      </c>
      <c r="Y2233" s="1" t="str">
        <f t="shared" si="485"/>
        <v>¥977M</v>
      </c>
      <c r="Z2233" s="1" t="str">
        <f t="shared" si="486"/>
        <v>¥0</v>
      </c>
      <c r="AA2233" s="1" t="str">
        <f t="shared" si="487"/>
        <v>¥10,53,937</v>
      </c>
      <c r="AB2233" s="6">
        <f t="shared" si="488"/>
        <v>87828.119381517434</v>
      </c>
      <c r="AC2233" s="1" t="str">
        <f t="shared" si="489"/>
        <v>Large</v>
      </c>
    </row>
    <row r="2234" spans="1:29">
      <c r="A2234" s="1" t="s">
        <v>2341</v>
      </c>
      <c r="B2234" s="1">
        <v>2017</v>
      </c>
      <c r="C2234" s="1" t="s">
        <v>22</v>
      </c>
      <c r="D2234" s="1" t="s">
        <v>39</v>
      </c>
      <c r="E2234" s="1" t="s">
        <v>18</v>
      </c>
      <c r="F2234" s="1">
        <v>451</v>
      </c>
      <c r="G2234" s="1">
        <v>4225</v>
      </c>
      <c r="H2234" s="1">
        <v>94</v>
      </c>
      <c r="I2234" s="1">
        <v>1.27</v>
      </c>
      <c r="J2234" s="1">
        <v>9</v>
      </c>
      <c r="K2234" s="1" t="s">
        <v>24</v>
      </c>
      <c r="L2234" s="1" t="s">
        <v>24</v>
      </c>
      <c r="M2234" s="1">
        <v>51</v>
      </c>
      <c r="N2234" s="1" t="s">
        <v>25</v>
      </c>
      <c r="O2234" s="1">
        <v>4845133</v>
      </c>
      <c r="P2234" s="1">
        <f t="shared" si="490"/>
        <v>2</v>
      </c>
      <c r="Q2234" s="1">
        <f t="shared" si="477"/>
        <v>7</v>
      </c>
      <c r="R2234" s="5">
        <f t="shared" si="478"/>
        <v>0.10674556213017751</v>
      </c>
      <c r="S2234" s="6">
        <f t="shared" si="479"/>
        <v>22248.520710059172</v>
      </c>
      <c r="T2234" s="4">
        <f t="shared" si="480"/>
        <v>0.20842572062084258</v>
      </c>
      <c r="U2234" s="1" t="str">
        <f t="shared" si="481"/>
        <v>High Performer</v>
      </c>
      <c r="V2234" s="1" t="str">
        <f t="shared" si="482"/>
        <v>Acquired</v>
      </c>
      <c r="W2234" s="1" t="str">
        <f t="shared" si="483"/>
        <v>£</v>
      </c>
      <c r="X2234" s="1" t="str">
        <f t="shared" si="484"/>
        <v>£451M</v>
      </c>
      <c r="Y2234" s="1" t="str">
        <f t="shared" si="485"/>
        <v>£94M</v>
      </c>
      <c r="Z2234" s="1" t="str">
        <f t="shared" si="486"/>
        <v>£0</v>
      </c>
      <c r="AA2234" s="1" t="str">
        <f t="shared" si="487"/>
        <v>£22,249</v>
      </c>
      <c r="AB2234" s="6">
        <f t="shared" si="488"/>
        <v>1854.043392504931</v>
      </c>
      <c r="AC2234" s="1" t="str">
        <f t="shared" si="489"/>
        <v>Large</v>
      </c>
    </row>
    <row r="2235" spans="1:29">
      <c r="A2235" s="1" t="s">
        <v>3345</v>
      </c>
      <c r="B2235" s="1">
        <v>2017</v>
      </c>
      <c r="C2235" s="1" t="s">
        <v>16</v>
      </c>
      <c r="D2235" s="1" t="s">
        <v>39</v>
      </c>
      <c r="E2235" s="1" t="s">
        <v>18</v>
      </c>
      <c r="F2235" s="1">
        <v>282</v>
      </c>
      <c r="G2235" s="1">
        <v>3185</v>
      </c>
      <c r="H2235" s="1">
        <v>685</v>
      </c>
      <c r="I2235" s="1">
        <v>11.98</v>
      </c>
      <c r="J2235" s="1">
        <v>1</v>
      </c>
      <c r="K2235" s="1" t="s">
        <v>19</v>
      </c>
      <c r="L2235" s="1" t="s">
        <v>19</v>
      </c>
      <c r="M2235" s="1">
        <v>67</v>
      </c>
      <c r="N2235" s="1" t="s">
        <v>20</v>
      </c>
      <c r="O2235" s="1">
        <v>4815634</v>
      </c>
      <c r="P2235" s="1">
        <f t="shared" si="490"/>
        <v>2</v>
      </c>
      <c r="Q2235" s="1">
        <f t="shared" si="477"/>
        <v>7</v>
      </c>
      <c r="R2235" s="5">
        <f t="shared" si="478"/>
        <v>8.8540031397174257E-2</v>
      </c>
      <c r="S2235" s="6">
        <f t="shared" si="479"/>
        <v>215070.64364207222</v>
      </c>
      <c r="T2235" s="4">
        <f t="shared" si="480"/>
        <v>2.4290780141843973</v>
      </c>
      <c r="U2235" s="1" t="str">
        <f t="shared" si="481"/>
        <v>Normal</v>
      </c>
      <c r="V2235" s="1" t="str">
        <f t="shared" si="482"/>
        <v>Still Private</v>
      </c>
      <c r="W2235" s="1" t="str">
        <f t="shared" si="483"/>
        <v>$</v>
      </c>
      <c r="X2235" s="1" t="str">
        <f t="shared" si="484"/>
        <v>$282M</v>
      </c>
      <c r="Y2235" s="1" t="str">
        <f t="shared" si="485"/>
        <v>$685M</v>
      </c>
      <c r="Z2235" s="1" t="str">
        <f t="shared" si="486"/>
        <v>$0</v>
      </c>
      <c r="AA2235" s="1" t="str">
        <f t="shared" si="487"/>
        <v>$2,15,071</v>
      </c>
      <c r="AB2235" s="6">
        <f t="shared" si="488"/>
        <v>17922.553636839351</v>
      </c>
      <c r="AC2235" s="1" t="str">
        <f t="shared" si="489"/>
        <v>Large</v>
      </c>
    </row>
    <row r="2236" spans="1:29">
      <c r="A2236" s="1" t="s">
        <v>1760</v>
      </c>
      <c r="B2236" s="1">
        <v>2017</v>
      </c>
      <c r="C2236" s="1" t="s">
        <v>42</v>
      </c>
      <c r="D2236" s="1" t="s">
        <v>51</v>
      </c>
      <c r="E2236" s="1" t="s">
        <v>37</v>
      </c>
      <c r="F2236" s="1">
        <v>379</v>
      </c>
      <c r="G2236" s="1">
        <v>2580</v>
      </c>
      <c r="H2236" s="1">
        <v>621</v>
      </c>
      <c r="I2236" s="1">
        <v>8.14</v>
      </c>
      <c r="J2236" s="1">
        <v>2</v>
      </c>
      <c r="K2236" s="1" t="s">
        <v>24</v>
      </c>
      <c r="L2236" s="1" t="s">
        <v>19</v>
      </c>
      <c r="M2236" s="1">
        <v>74</v>
      </c>
      <c r="N2236" s="1" t="s">
        <v>33</v>
      </c>
      <c r="O2236" s="1">
        <v>4715445</v>
      </c>
      <c r="P2236" s="1">
        <f t="shared" si="490"/>
        <v>4</v>
      </c>
      <c r="Q2236" s="1">
        <f t="shared" si="477"/>
        <v>7</v>
      </c>
      <c r="R2236" s="5">
        <f t="shared" si="478"/>
        <v>0.14689922480620154</v>
      </c>
      <c r="S2236" s="6">
        <f t="shared" si="479"/>
        <v>240697.67441860464</v>
      </c>
      <c r="T2236" s="4">
        <f t="shared" si="480"/>
        <v>1.6385224274406331</v>
      </c>
      <c r="U2236" s="1" t="str">
        <f t="shared" si="481"/>
        <v>Normal</v>
      </c>
      <c r="V2236" s="1" t="str">
        <f t="shared" si="482"/>
        <v>Acquired</v>
      </c>
      <c r="W2236" s="1" t="str">
        <f t="shared" si="483"/>
        <v>¥</v>
      </c>
      <c r="X2236" s="1" t="str">
        <f t="shared" si="484"/>
        <v>¥379M</v>
      </c>
      <c r="Y2236" s="1" t="str">
        <f t="shared" si="485"/>
        <v>¥621M</v>
      </c>
      <c r="Z2236" s="1" t="str">
        <f t="shared" si="486"/>
        <v>¥0</v>
      </c>
      <c r="AA2236" s="1" t="str">
        <f t="shared" si="487"/>
        <v>¥2,40,698</v>
      </c>
      <c r="AB2236" s="6">
        <f t="shared" si="488"/>
        <v>20058.139534883721</v>
      </c>
      <c r="AC2236" s="1" t="str">
        <f t="shared" si="489"/>
        <v>Large</v>
      </c>
    </row>
    <row r="2237" spans="1:29">
      <c r="A2237" s="1" t="s">
        <v>1470</v>
      </c>
      <c r="B2237" s="1">
        <v>2017</v>
      </c>
      <c r="C2237" s="1" t="s">
        <v>42</v>
      </c>
      <c r="D2237" s="1" t="s">
        <v>102</v>
      </c>
      <c r="E2237" s="1" t="s">
        <v>28</v>
      </c>
      <c r="F2237" s="1">
        <v>281</v>
      </c>
      <c r="G2237" s="1">
        <v>3261</v>
      </c>
      <c r="H2237" s="1">
        <v>537</v>
      </c>
      <c r="I2237" s="1">
        <v>32.14</v>
      </c>
      <c r="J2237" s="1">
        <v>4</v>
      </c>
      <c r="K2237" s="1" t="s">
        <v>19</v>
      </c>
      <c r="L2237" s="1" t="s">
        <v>24</v>
      </c>
      <c r="M2237" s="1">
        <v>55</v>
      </c>
      <c r="N2237" s="1" t="s">
        <v>25</v>
      </c>
      <c r="O2237" s="1">
        <v>4705189</v>
      </c>
      <c r="P2237" s="1">
        <f t="shared" si="490"/>
        <v>1</v>
      </c>
      <c r="Q2237" s="1">
        <f t="shared" si="477"/>
        <v>7</v>
      </c>
      <c r="R2237" s="5">
        <f t="shared" si="478"/>
        <v>8.6169886537871818E-2</v>
      </c>
      <c r="S2237" s="6">
        <f t="shared" si="479"/>
        <v>164673.41306347746</v>
      </c>
      <c r="T2237" s="4">
        <f t="shared" si="480"/>
        <v>1.9110320284697508</v>
      </c>
      <c r="U2237" s="1" t="str">
        <f t="shared" si="481"/>
        <v>Normal</v>
      </c>
      <c r="V2237" s="1" t="str">
        <f t="shared" si="482"/>
        <v>IPO</v>
      </c>
      <c r="W2237" s="1" t="str">
        <f t="shared" si="483"/>
        <v>¥</v>
      </c>
      <c r="X2237" s="1" t="str">
        <f t="shared" si="484"/>
        <v>¥281M</v>
      </c>
      <c r="Y2237" s="1" t="str">
        <f t="shared" si="485"/>
        <v>¥537M</v>
      </c>
      <c r="Z2237" s="1" t="str">
        <f t="shared" si="486"/>
        <v>¥0</v>
      </c>
      <c r="AA2237" s="1" t="str">
        <f t="shared" si="487"/>
        <v>¥1,64,673</v>
      </c>
      <c r="AB2237" s="6">
        <f t="shared" si="488"/>
        <v>13722.784421956456</v>
      </c>
      <c r="AC2237" s="1" t="str">
        <f t="shared" si="489"/>
        <v>Large</v>
      </c>
    </row>
    <row r="2238" spans="1:29">
      <c r="A2238" s="1" t="s">
        <v>2953</v>
      </c>
      <c r="B2238" s="1">
        <v>2017</v>
      </c>
      <c r="C2238" s="1" t="s">
        <v>73</v>
      </c>
      <c r="D2238" s="1" t="s">
        <v>36</v>
      </c>
      <c r="E2238" s="1" t="s">
        <v>28</v>
      </c>
      <c r="F2238" s="1">
        <v>277</v>
      </c>
      <c r="G2238" s="1">
        <v>2385</v>
      </c>
      <c r="H2238" s="1">
        <v>944</v>
      </c>
      <c r="I2238" s="1">
        <v>12.42</v>
      </c>
      <c r="J2238" s="1">
        <v>3</v>
      </c>
      <c r="K2238" s="1" t="s">
        <v>24</v>
      </c>
      <c r="L2238" s="1" t="s">
        <v>24</v>
      </c>
      <c r="M2238" s="1">
        <v>33</v>
      </c>
      <c r="N2238" s="1" t="s">
        <v>25</v>
      </c>
      <c r="O2238" s="1">
        <v>4695522</v>
      </c>
      <c r="P2238" s="1">
        <f t="shared" si="490"/>
        <v>1</v>
      </c>
      <c r="Q2238" s="1">
        <f t="shared" si="477"/>
        <v>7</v>
      </c>
      <c r="R2238" s="5">
        <f t="shared" si="478"/>
        <v>0.11614255765199162</v>
      </c>
      <c r="S2238" s="6">
        <f t="shared" si="479"/>
        <v>395807.1278825996</v>
      </c>
      <c r="T2238" s="4">
        <f t="shared" si="480"/>
        <v>3.407942238267148</v>
      </c>
      <c r="U2238" s="1" t="str">
        <f t="shared" si="481"/>
        <v>Normal</v>
      </c>
      <c r="V2238" s="1" t="str">
        <f t="shared" si="482"/>
        <v>Acquired</v>
      </c>
      <c r="W2238" s="1" t="str">
        <f t="shared" si="483"/>
        <v>€</v>
      </c>
      <c r="X2238" s="1" t="str">
        <f t="shared" si="484"/>
        <v>€277M</v>
      </c>
      <c r="Y2238" s="1" t="str">
        <f t="shared" si="485"/>
        <v>€944M</v>
      </c>
      <c r="Z2238" s="1" t="str">
        <f t="shared" si="486"/>
        <v>€0</v>
      </c>
      <c r="AA2238" s="1" t="str">
        <f t="shared" si="487"/>
        <v>€3,95,807</v>
      </c>
      <c r="AB2238" s="6">
        <f t="shared" si="488"/>
        <v>32983.927323549964</v>
      </c>
      <c r="AC2238" s="1" t="str">
        <f t="shared" si="489"/>
        <v>Large</v>
      </c>
    </row>
    <row r="2239" spans="1:29">
      <c r="A2239" s="1" t="s">
        <v>2224</v>
      </c>
      <c r="B2239" s="1">
        <v>2017</v>
      </c>
      <c r="C2239" s="1" t="s">
        <v>53</v>
      </c>
      <c r="D2239" s="1" t="s">
        <v>102</v>
      </c>
      <c r="E2239" s="1" t="s">
        <v>18</v>
      </c>
      <c r="F2239" s="1">
        <v>380</v>
      </c>
      <c r="G2239" s="1">
        <v>1903</v>
      </c>
      <c r="H2239" s="1">
        <v>101</v>
      </c>
      <c r="I2239" s="1">
        <v>10.83</v>
      </c>
      <c r="J2239" s="1">
        <v>6</v>
      </c>
      <c r="K2239" s="1" t="s">
        <v>19</v>
      </c>
      <c r="L2239" s="1" t="s">
        <v>19</v>
      </c>
      <c r="M2239" s="1">
        <v>62</v>
      </c>
      <c r="N2239" s="1" t="s">
        <v>29</v>
      </c>
      <c r="O2239" s="1">
        <v>4682639</v>
      </c>
      <c r="P2239" s="1">
        <f t="shared" si="490"/>
        <v>2</v>
      </c>
      <c r="Q2239" s="1">
        <f t="shared" si="477"/>
        <v>7</v>
      </c>
      <c r="R2239" s="5">
        <f t="shared" si="478"/>
        <v>0.19968470835522859</v>
      </c>
      <c r="S2239" s="6">
        <f t="shared" si="479"/>
        <v>53074.093536521279</v>
      </c>
      <c r="T2239" s="4">
        <f t="shared" si="480"/>
        <v>0.26578947368421052</v>
      </c>
      <c r="U2239" s="1" t="str">
        <f t="shared" si="481"/>
        <v>Normal</v>
      </c>
      <c r="V2239" s="1" t="str">
        <f t="shared" si="482"/>
        <v>Still Private</v>
      </c>
      <c r="W2239" s="1">
        <f t="shared" si="483"/>
        <v>0</v>
      </c>
      <c r="X2239" s="1" t="str">
        <f t="shared" si="484"/>
        <v>0380M</v>
      </c>
      <c r="Y2239" s="1" t="str">
        <f t="shared" si="485"/>
        <v>0101M</v>
      </c>
      <c r="Z2239" s="1" t="str">
        <f t="shared" si="486"/>
        <v>00</v>
      </c>
      <c r="AA2239" s="1" t="str">
        <f t="shared" si="487"/>
        <v>053,074</v>
      </c>
      <c r="AB2239" s="6">
        <f t="shared" si="488"/>
        <v>4422.8411280434402</v>
      </c>
      <c r="AC2239" s="1" t="str">
        <f t="shared" si="489"/>
        <v>Large</v>
      </c>
    </row>
    <row r="2240" spans="1:29">
      <c r="A2240" s="1" t="s">
        <v>831</v>
      </c>
      <c r="B2240" s="1">
        <v>2017</v>
      </c>
      <c r="C2240" s="1" t="s">
        <v>35</v>
      </c>
      <c r="D2240" s="1" t="s">
        <v>43</v>
      </c>
      <c r="E2240" s="1" t="s">
        <v>28</v>
      </c>
      <c r="F2240" s="1">
        <v>344</v>
      </c>
      <c r="G2240" s="1">
        <v>2380</v>
      </c>
      <c r="H2240" s="1">
        <v>44</v>
      </c>
      <c r="I2240" s="1">
        <v>30.32</v>
      </c>
      <c r="J2240" s="1">
        <v>1</v>
      </c>
      <c r="K2240" s="1" t="s">
        <v>24</v>
      </c>
      <c r="L2240" s="1" t="s">
        <v>19</v>
      </c>
      <c r="M2240" s="1">
        <v>95</v>
      </c>
      <c r="N2240" s="1" t="s">
        <v>29</v>
      </c>
      <c r="O2240" s="1">
        <v>4668541</v>
      </c>
      <c r="P2240" s="1">
        <f t="shared" si="490"/>
        <v>1</v>
      </c>
      <c r="Q2240" s="1">
        <f t="shared" si="477"/>
        <v>7</v>
      </c>
      <c r="R2240" s="5">
        <f t="shared" si="478"/>
        <v>0.14453781512605043</v>
      </c>
      <c r="S2240" s="6">
        <f t="shared" si="479"/>
        <v>18487.394957983193</v>
      </c>
      <c r="T2240" s="4">
        <f t="shared" si="480"/>
        <v>0.12790697674418605</v>
      </c>
      <c r="U2240" s="1" t="str">
        <f t="shared" si="481"/>
        <v>Normal</v>
      </c>
      <c r="V2240" s="1" t="str">
        <f t="shared" si="482"/>
        <v>Acquired</v>
      </c>
      <c r="W2240" s="1" t="str">
        <f t="shared" si="483"/>
        <v>¥</v>
      </c>
      <c r="X2240" s="1" t="str">
        <f t="shared" si="484"/>
        <v>¥344M</v>
      </c>
      <c r="Y2240" s="1" t="str">
        <f t="shared" si="485"/>
        <v>¥44M</v>
      </c>
      <c r="Z2240" s="1" t="str">
        <f t="shared" si="486"/>
        <v>¥0</v>
      </c>
      <c r="AA2240" s="1" t="str">
        <f t="shared" si="487"/>
        <v>¥18,487</v>
      </c>
      <c r="AB2240" s="6">
        <f t="shared" si="488"/>
        <v>1540.6162464985994</v>
      </c>
      <c r="AC2240" s="1" t="str">
        <f t="shared" si="489"/>
        <v>Large</v>
      </c>
    </row>
    <row r="2241" spans="1:29">
      <c r="A2241" s="1" t="s">
        <v>3853</v>
      </c>
      <c r="B2241" s="1">
        <v>2017</v>
      </c>
      <c r="C2241" s="1" t="s">
        <v>73</v>
      </c>
      <c r="D2241" s="1" t="s">
        <v>39</v>
      </c>
      <c r="E2241" s="1" t="s">
        <v>37</v>
      </c>
      <c r="F2241" s="1">
        <v>359</v>
      </c>
      <c r="G2241" s="1">
        <v>1453</v>
      </c>
      <c r="H2241" s="1">
        <v>514</v>
      </c>
      <c r="I2241" s="1">
        <v>41.65</v>
      </c>
      <c r="J2241" s="1">
        <v>8</v>
      </c>
      <c r="K2241" s="1" t="s">
        <v>19</v>
      </c>
      <c r="L2241" s="1" t="s">
        <v>24</v>
      </c>
      <c r="M2241" s="1">
        <v>73</v>
      </c>
      <c r="N2241" s="1" t="s">
        <v>25</v>
      </c>
      <c r="O2241" s="1">
        <v>4585992</v>
      </c>
      <c r="P2241" s="1">
        <f t="shared" si="490"/>
        <v>4</v>
      </c>
      <c r="Q2241" s="1">
        <f t="shared" si="477"/>
        <v>7</v>
      </c>
      <c r="R2241" s="5">
        <f t="shared" si="478"/>
        <v>0.24707501720578115</v>
      </c>
      <c r="S2241" s="6">
        <f t="shared" si="479"/>
        <v>353750.86028905713</v>
      </c>
      <c r="T2241" s="4">
        <f t="shared" si="480"/>
        <v>1.4317548746518105</v>
      </c>
      <c r="U2241" s="1" t="str">
        <f t="shared" si="481"/>
        <v>High Performer</v>
      </c>
      <c r="V2241" s="1" t="str">
        <f t="shared" si="482"/>
        <v>IPO</v>
      </c>
      <c r="W2241" s="1" t="str">
        <f t="shared" si="483"/>
        <v>€</v>
      </c>
      <c r="X2241" s="1" t="str">
        <f t="shared" si="484"/>
        <v>€359M</v>
      </c>
      <c r="Y2241" s="1" t="str">
        <f t="shared" si="485"/>
        <v>€514M</v>
      </c>
      <c r="Z2241" s="1" t="str">
        <f t="shared" si="486"/>
        <v>€0</v>
      </c>
      <c r="AA2241" s="1" t="str">
        <f t="shared" si="487"/>
        <v>€3,53,751</v>
      </c>
      <c r="AB2241" s="6">
        <f t="shared" si="488"/>
        <v>29479.238357421425</v>
      </c>
      <c r="AC2241" s="1" t="str">
        <f t="shared" si="489"/>
        <v>Large</v>
      </c>
    </row>
    <row r="2242" spans="1:29">
      <c r="A2242" s="1" t="s">
        <v>4497</v>
      </c>
      <c r="B2242" s="1">
        <v>2017</v>
      </c>
      <c r="C2242" s="1" t="s">
        <v>59</v>
      </c>
      <c r="D2242" s="1" t="s">
        <v>32</v>
      </c>
      <c r="E2242" s="1" t="s">
        <v>37</v>
      </c>
      <c r="F2242" s="1">
        <v>306</v>
      </c>
      <c r="G2242" s="1">
        <v>3060</v>
      </c>
      <c r="H2242" s="1">
        <v>740</v>
      </c>
      <c r="I2242" s="1">
        <v>6.22</v>
      </c>
      <c r="J2242" s="1">
        <v>6</v>
      </c>
      <c r="K2242" s="1" t="s">
        <v>19</v>
      </c>
      <c r="L2242" s="1" t="s">
        <v>19</v>
      </c>
      <c r="M2242" s="1">
        <v>26</v>
      </c>
      <c r="N2242" s="1" t="s">
        <v>33</v>
      </c>
      <c r="O2242" s="1">
        <v>4573282</v>
      </c>
      <c r="P2242" s="1">
        <f t="shared" si="490"/>
        <v>4</v>
      </c>
      <c r="Q2242" s="1">
        <f t="shared" ref="Q2242:Q2305" si="491">2024 - B2242</f>
        <v>7</v>
      </c>
      <c r="R2242" s="5">
        <f t="shared" ref="R2242:R2305" si="492">F2242 / G2242</f>
        <v>0.1</v>
      </c>
      <c r="S2242" s="6">
        <f t="shared" ref="S2242:S2305" si="493">(H2242 * 1000000) / G2242</f>
        <v>241830.06535947713</v>
      </c>
      <c r="T2242" s="4">
        <f t="shared" ref="T2242:T2305" si="494">H2242 / F2242</f>
        <v>2.4183006535947711</v>
      </c>
      <c r="U2242" s="1" t="str">
        <f t="shared" ref="U2242:U2305" si="495">IF(AND(J2242&gt;=8, I2242&gt;=1), "High Performer", "Normal")</f>
        <v>Normal</v>
      </c>
      <c r="V2242" s="1" t="str">
        <f t="shared" ref="V2242:V2305" si="496">IF(K2242="Yes", "Acquired",
 IF(L2242="Yes", "IPO", "Still Private"))</f>
        <v>Still Private</v>
      </c>
      <c r="W2242" s="1" t="str">
        <f t="shared" ref="W2242:W2305" si="497">IF(C2242="USA","$",
IF(C2242="India","₹",
IF(C2242="UK","£",
IF(C2242="Germany","€",
IF(C2242="France","€",
IF(C2242="Canada","$",
IF(C2242="Australia","A$",
IF(C2242="China","¥",
IF(C2242="Japan","¥",)))))))))</f>
        <v>₹</v>
      </c>
      <c r="X2242" s="1" t="str">
        <f t="shared" ref="X2242:X2305" si="498">W2242 &amp; F2242 &amp; "M"</f>
        <v>₹306M</v>
      </c>
      <c r="Y2242" s="1" t="str">
        <f t="shared" ref="Y2242:Y2305" si="499">W2242 &amp; H2242 &amp; "M"</f>
        <v>₹740M</v>
      </c>
      <c r="Z2242" s="1" t="str">
        <f t="shared" ref="Z2242:Z2305" si="500">W2242 &amp; TEXT(R2242,"#,##0")</f>
        <v>₹0</v>
      </c>
      <c r="AA2242" s="1" t="str">
        <f t="shared" ref="AA2242:AA2305" si="501">W2242 &amp; TEXT(S2242,"#,##0")</f>
        <v>₹2,41,830</v>
      </c>
      <c r="AB2242" s="6">
        <f t="shared" ref="AB2242:AB2305" si="502">(H2242 * 1000000) / (12 * G2242)</f>
        <v>20152.505446623094</v>
      </c>
      <c r="AC2242" s="1" t="str">
        <f t="shared" ref="AC2242:AC2305" si="503">IF(F2242&lt;100, "Small", IF(F2242&lt;=200, "Mid",IF(F2242&lt;500,  "Large")))</f>
        <v>Large</v>
      </c>
    </row>
    <row r="2243" spans="1:29">
      <c r="A2243" s="1" t="s">
        <v>1149</v>
      </c>
      <c r="B2243" s="1">
        <v>2017</v>
      </c>
      <c r="C2243" s="1" t="s">
        <v>22</v>
      </c>
      <c r="D2243" s="1" t="s">
        <v>32</v>
      </c>
      <c r="E2243" s="1" t="s">
        <v>28</v>
      </c>
      <c r="F2243" s="1">
        <v>312</v>
      </c>
      <c r="G2243" s="1">
        <v>1268</v>
      </c>
      <c r="H2243" s="1">
        <v>609</v>
      </c>
      <c r="I2243" s="1">
        <v>1.25</v>
      </c>
      <c r="J2243" s="1">
        <v>4</v>
      </c>
      <c r="K2243" s="1" t="s">
        <v>24</v>
      </c>
      <c r="L2243" s="1" t="s">
        <v>19</v>
      </c>
      <c r="M2243" s="1">
        <v>65</v>
      </c>
      <c r="N2243" s="1" t="s">
        <v>25</v>
      </c>
      <c r="O2243" s="1">
        <v>4556045</v>
      </c>
      <c r="P2243" s="1">
        <f t="shared" si="490"/>
        <v>1</v>
      </c>
      <c r="Q2243" s="1">
        <f t="shared" si="491"/>
        <v>7</v>
      </c>
      <c r="R2243" s="5">
        <f t="shared" si="492"/>
        <v>0.24605678233438485</v>
      </c>
      <c r="S2243" s="6">
        <f t="shared" si="493"/>
        <v>480283.91167192429</v>
      </c>
      <c r="T2243" s="4">
        <f t="shared" si="494"/>
        <v>1.9519230769230769</v>
      </c>
      <c r="U2243" s="1" t="str">
        <f t="shared" si="495"/>
        <v>Normal</v>
      </c>
      <c r="V2243" s="1" t="str">
        <f t="shared" si="496"/>
        <v>Acquired</v>
      </c>
      <c r="W2243" s="1" t="str">
        <f t="shared" si="497"/>
        <v>£</v>
      </c>
      <c r="X2243" s="1" t="str">
        <f t="shared" si="498"/>
        <v>£312M</v>
      </c>
      <c r="Y2243" s="1" t="str">
        <f t="shared" si="499"/>
        <v>£609M</v>
      </c>
      <c r="Z2243" s="1" t="str">
        <f t="shared" si="500"/>
        <v>£0</v>
      </c>
      <c r="AA2243" s="1" t="str">
        <f t="shared" si="501"/>
        <v>£4,80,284</v>
      </c>
      <c r="AB2243" s="6">
        <f t="shared" si="502"/>
        <v>40023.659305993693</v>
      </c>
      <c r="AC2243" s="1" t="str">
        <f t="shared" si="503"/>
        <v>Large</v>
      </c>
    </row>
    <row r="2244" spans="1:29">
      <c r="A2244" s="1" t="s">
        <v>2894</v>
      </c>
      <c r="B2244" s="1">
        <v>2017</v>
      </c>
      <c r="C2244" s="1" t="s">
        <v>45</v>
      </c>
      <c r="D2244" s="1" t="s">
        <v>51</v>
      </c>
      <c r="E2244" s="1" t="s">
        <v>37</v>
      </c>
      <c r="F2244" s="1">
        <v>333</v>
      </c>
      <c r="G2244" s="1">
        <v>4042</v>
      </c>
      <c r="H2244" s="1">
        <v>223</v>
      </c>
      <c r="I2244" s="1">
        <v>46.01</v>
      </c>
      <c r="J2244" s="1">
        <v>1</v>
      </c>
      <c r="K2244" s="1" t="s">
        <v>19</v>
      </c>
      <c r="L2244" s="1" t="s">
        <v>19</v>
      </c>
      <c r="M2244" s="1">
        <v>66</v>
      </c>
      <c r="N2244" s="1" t="s">
        <v>20</v>
      </c>
      <c r="O2244" s="1">
        <v>4489566</v>
      </c>
      <c r="P2244" s="1">
        <f t="shared" si="490"/>
        <v>4</v>
      </c>
      <c r="Q2244" s="1">
        <f t="shared" si="491"/>
        <v>7</v>
      </c>
      <c r="R2244" s="5">
        <f t="shared" si="492"/>
        <v>8.238495794161306E-2</v>
      </c>
      <c r="S2244" s="6">
        <f t="shared" si="493"/>
        <v>55170.70757050965</v>
      </c>
      <c r="T2244" s="4">
        <f t="shared" si="494"/>
        <v>0.66966966966966968</v>
      </c>
      <c r="U2244" s="1" t="str">
        <f t="shared" si="495"/>
        <v>Normal</v>
      </c>
      <c r="V2244" s="1" t="str">
        <f t="shared" si="496"/>
        <v>Still Private</v>
      </c>
      <c r="W2244" s="1" t="str">
        <f t="shared" si="497"/>
        <v>A$</v>
      </c>
      <c r="X2244" s="1" t="str">
        <f t="shared" si="498"/>
        <v>A$333M</v>
      </c>
      <c r="Y2244" s="1" t="str">
        <f t="shared" si="499"/>
        <v>A$223M</v>
      </c>
      <c r="Z2244" s="1" t="str">
        <f t="shared" si="500"/>
        <v>A$0</v>
      </c>
      <c r="AA2244" s="1" t="str">
        <f t="shared" si="501"/>
        <v>A$55,171</v>
      </c>
      <c r="AB2244" s="6">
        <f t="shared" si="502"/>
        <v>4597.5589642091372</v>
      </c>
      <c r="AC2244" s="1" t="str">
        <f t="shared" si="503"/>
        <v>Large</v>
      </c>
    </row>
    <row r="2245" spans="1:29">
      <c r="A2245" s="1" t="s">
        <v>4575</v>
      </c>
      <c r="B2245" s="1">
        <v>2017</v>
      </c>
      <c r="C2245" s="1" t="s">
        <v>31</v>
      </c>
      <c r="D2245" s="1" t="s">
        <v>102</v>
      </c>
      <c r="E2245" s="1" t="s">
        <v>28</v>
      </c>
      <c r="F2245" s="1">
        <v>368</v>
      </c>
      <c r="G2245" s="1">
        <v>1747</v>
      </c>
      <c r="H2245" s="1">
        <v>13</v>
      </c>
      <c r="I2245" s="1">
        <v>24.23</v>
      </c>
      <c r="J2245" s="1">
        <v>8</v>
      </c>
      <c r="K2245" s="1" t="s">
        <v>19</v>
      </c>
      <c r="L2245" s="1" t="s">
        <v>24</v>
      </c>
      <c r="M2245" s="1">
        <v>10</v>
      </c>
      <c r="N2245" s="1" t="s">
        <v>29</v>
      </c>
      <c r="O2245" s="1">
        <v>4462844</v>
      </c>
      <c r="P2245" s="1">
        <f t="shared" si="490"/>
        <v>1</v>
      </c>
      <c r="Q2245" s="1">
        <f t="shared" si="491"/>
        <v>7</v>
      </c>
      <c r="R2245" s="5">
        <f t="shared" si="492"/>
        <v>0.21064682312535776</v>
      </c>
      <c r="S2245" s="6">
        <f t="shared" si="493"/>
        <v>7441.3279908414424</v>
      </c>
      <c r="T2245" s="4">
        <f t="shared" si="494"/>
        <v>3.5326086956521736E-2</v>
      </c>
      <c r="U2245" s="1" t="str">
        <f t="shared" si="495"/>
        <v>High Performer</v>
      </c>
      <c r="V2245" s="1" t="str">
        <f t="shared" si="496"/>
        <v>IPO</v>
      </c>
      <c r="W2245" s="1" t="str">
        <f t="shared" si="497"/>
        <v>€</v>
      </c>
      <c r="X2245" s="1" t="str">
        <f t="shared" si="498"/>
        <v>€368M</v>
      </c>
      <c r="Y2245" s="1" t="str">
        <f t="shared" si="499"/>
        <v>€13M</v>
      </c>
      <c r="Z2245" s="1" t="str">
        <f t="shared" si="500"/>
        <v>€0</v>
      </c>
      <c r="AA2245" s="1" t="str">
        <f t="shared" si="501"/>
        <v>€7,441</v>
      </c>
      <c r="AB2245" s="6">
        <f t="shared" si="502"/>
        <v>620.11066590345354</v>
      </c>
      <c r="AC2245" s="1" t="str">
        <f t="shared" si="503"/>
        <v>Large</v>
      </c>
    </row>
    <row r="2246" spans="1:29">
      <c r="A2246" s="1" t="s">
        <v>5015</v>
      </c>
      <c r="B2246" s="1">
        <v>2017</v>
      </c>
      <c r="C2246" s="1" t="s">
        <v>27</v>
      </c>
      <c r="D2246" s="1" t="s">
        <v>32</v>
      </c>
      <c r="E2246" s="1" t="s">
        <v>23</v>
      </c>
      <c r="F2246" s="1">
        <v>296</v>
      </c>
      <c r="G2246" s="1">
        <v>1073</v>
      </c>
      <c r="H2246" s="1">
        <v>462</v>
      </c>
      <c r="I2246" s="1">
        <v>41.92</v>
      </c>
      <c r="J2246" s="1">
        <v>3</v>
      </c>
      <c r="K2246" s="1" t="s">
        <v>19</v>
      </c>
      <c r="L2246" s="1" t="s">
        <v>24</v>
      </c>
      <c r="M2246" s="1">
        <v>12</v>
      </c>
      <c r="N2246" s="1" t="s">
        <v>29</v>
      </c>
      <c r="O2246" s="1">
        <v>4360511</v>
      </c>
      <c r="P2246" s="1">
        <f t="shared" si="490"/>
        <v>5</v>
      </c>
      <c r="Q2246" s="1">
        <f t="shared" si="491"/>
        <v>7</v>
      </c>
      <c r="R2246" s="5">
        <f t="shared" si="492"/>
        <v>0.27586206896551724</v>
      </c>
      <c r="S2246" s="6">
        <f t="shared" si="493"/>
        <v>430568.49953401677</v>
      </c>
      <c r="T2246" s="4">
        <f t="shared" si="494"/>
        <v>1.5608108108108107</v>
      </c>
      <c r="U2246" s="1" t="str">
        <f t="shared" si="495"/>
        <v>Normal</v>
      </c>
      <c r="V2246" s="1" t="str">
        <f t="shared" si="496"/>
        <v>IPO</v>
      </c>
      <c r="W2246" s="1" t="str">
        <f t="shared" si="497"/>
        <v>$</v>
      </c>
      <c r="X2246" s="1" t="str">
        <f t="shared" si="498"/>
        <v>$296M</v>
      </c>
      <c r="Y2246" s="1" t="str">
        <f t="shared" si="499"/>
        <v>$462M</v>
      </c>
      <c r="Z2246" s="1" t="str">
        <f t="shared" si="500"/>
        <v>$0</v>
      </c>
      <c r="AA2246" s="1" t="str">
        <f t="shared" si="501"/>
        <v>$4,30,568</v>
      </c>
      <c r="AB2246" s="6">
        <f t="shared" si="502"/>
        <v>35880.708294501397</v>
      </c>
      <c r="AC2246" s="1" t="str">
        <f t="shared" si="503"/>
        <v>Large</v>
      </c>
    </row>
    <row r="2247" spans="1:29">
      <c r="A2247" s="1" t="s">
        <v>3808</v>
      </c>
      <c r="B2247" s="1">
        <v>2017</v>
      </c>
      <c r="C2247" s="1" t="s">
        <v>16</v>
      </c>
      <c r="D2247" s="1" t="s">
        <v>36</v>
      </c>
      <c r="E2247" s="1" t="s">
        <v>37</v>
      </c>
      <c r="F2247" s="1">
        <v>311</v>
      </c>
      <c r="G2247" s="1">
        <v>1010</v>
      </c>
      <c r="H2247" s="1">
        <v>219</v>
      </c>
      <c r="I2247" s="1">
        <v>30.04</v>
      </c>
      <c r="J2247" s="1">
        <v>2</v>
      </c>
      <c r="K2247" s="1" t="s">
        <v>24</v>
      </c>
      <c r="L2247" s="1" t="s">
        <v>24</v>
      </c>
      <c r="M2247" s="1">
        <v>67</v>
      </c>
      <c r="N2247" s="1" t="s">
        <v>25</v>
      </c>
      <c r="O2247" s="1">
        <v>4320288</v>
      </c>
      <c r="P2247" s="1">
        <f t="shared" si="490"/>
        <v>4</v>
      </c>
      <c r="Q2247" s="1">
        <f t="shared" si="491"/>
        <v>7</v>
      </c>
      <c r="R2247" s="5">
        <f t="shared" si="492"/>
        <v>0.30792079207920792</v>
      </c>
      <c r="S2247" s="6">
        <f t="shared" si="493"/>
        <v>216831.68316831684</v>
      </c>
      <c r="T2247" s="4">
        <f t="shared" si="494"/>
        <v>0.70418006430868163</v>
      </c>
      <c r="U2247" s="1" t="str">
        <f t="shared" si="495"/>
        <v>Normal</v>
      </c>
      <c r="V2247" s="1" t="str">
        <f t="shared" si="496"/>
        <v>Acquired</v>
      </c>
      <c r="W2247" s="1" t="str">
        <f t="shared" si="497"/>
        <v>$</v>
      </c>
      <c r="X2247" s="1" t="str">
        <f t="shared" si="498"/>
        <v>$311M</v>
      </c>
      <c r="Y2247" s="1" t="str">
        <f t="shared" si="499"/>
        <v>$219M</v>
      </c>
      <c r="Z2247" s="1" t="str">
        <f t="shared" si="500"/>
        <v>$0</v>
      </c>
      <c r="AA2247" s="1" t="str">
        <f t="shared" si="501"/>
        <v>$2,16,832</v>
      </c>
      <c r="AB2247" s="6">
        <f t="shared" si="502"/>
        <v>18069.30693069307</v>
      </c>
      <c r="AC2247" s="1" t="str">
        <f t="shared" si="503"/>
        <v>Large</v>
      </c>
    </row>
    <row r="2248" spans="1:29">
      <c r="A2248" s="1" t="s">
        <v>4917</v>
      </c>
      <c r="B2248" s="1">
        <v>2017</v>
      </c>
      <c r="C2248" s="1" t="s">
        <v>27</v>
      </c>
      <c r="D2248" s="1" t="s">
        <v>95</v>
      </c>
      <c r="E2248" s="1" t="s">
        <v>28</v>
      </c>
      <c r="F2248" s="1">
        <v>429</v>
      </c>
      <c r="G2248" s="1">
        <v>1329</v>
      </c>
      <c r="H2248" s="1">
        <v>828</v>
      </c>
      <c r="I2248" s="1">
        <v>31.06</v>
      </c>
      <c r="J2248" s="1">
        <v>2</v>
      </c>
      <c r="K2248" s="1" t="s">
        <v>19</v>
      </c>
      <c r="L2248" s="1" t="s">
        <v>19</v>
      </c>
      <c r="M2248" s="1">
        <v>87</v>
      </c>
      <c r="N2248" s="1" t="s">
        <v>20</v>
      </c>
      <c r="O2248" s="1">
        <v>4310912</v>
      </c>
      <c r="P2248" s="1">
        <f t="shared" si="490"/>
        <v>1</v>
      </c>
      <c r="Q2248" s="1">
        <f t="shared" si="491"/>
        <v>7</v>
      </c>
      <c r="R2248" s="5">
        <f t="shared" si="492"/>
        <v>0.32279909706546278</v>
      </c>
      <c r="S2248" s="6">
        <f t="shared" si="493"/>
        <v>623024.83069977432</v>
      </c>
      <c r="T2248" s="4">
        <f t="shared" si="494"/>
        <v>1.93006993006993</v>
      </c>
      <c r="U2248" s="1" t="str">
        <f t="shared" si="495"/>
        <v>Normal</v>
      </c>
      <c r="V2248" s="1" t="str">
        <f t="shared" si="496"/>
        <v>Still Private</v>
      </c>
      <c r="W2248" s="1" t="str">
        <f t="shared" si="497"/>
        <v>$</v>
      </c>
      <c r="X2248" s="1" t="str">
        <f t="shared" si="498"/>
        <v>$429M</v>
      </c>
      <c r="Y2248" s="1" t="str">
        <f t="shared" si="499"/>
        <v>$828M</v>
      </c>
      <c r="Z2248" s="1" t="str">
        <f t="shared" si="500"/>
        <v>$0</v>
      </c>
      <c r="AA2248" s="1" t="str">
        <f t="shared" si="501"/>
        <v>$6,23,025</v>
      </c>
      <c r="AB2248" s="6">
        <f t="shared" si="502"/>
        <v>51918.735891647855</v>
      </c>
      <c r="AC2248" s="1" t="str">
        <f t="shared" si="503"/>
        <v>Large</v>
      </c>
    </row>
    <row r="2249" spans="1:29">
      <c r="A2249" s="1" t="s">
        <v>1218</v>
      </c>
      <c r="B2249" s="1">
        <v>2017</v>
      </c>
      <c r="C2249" s="1" t="s">
        <v>35</v>
      </c>
      <c r="D2249" s="1" t="s">
        <v>39</v>
      </c>
      <c r="E2249" s="1" t="s">
        <v>28</v>
      </c>
      <c r="F2249" s="1">
        <v>213</v>
      </c>
      <c r="G2249" s="1">
        <v>4473</v>
      </c>
      <c r="H2249" s="1">
        <v>814</v>
      </c>
      <c r="I2249" s="1">
        <v>38.880000000000003</v>
      </c>
      <c r="J2249" s="1">
        <v>2</v>
      </c>
      <c r="K2249" s="1" t="s">
        <v>19</v>
      </c>
      <c r="L2249" s="1" t="s">
        <v>19</v>
      </c>
      <c r="M2249" s="1">
        <v>7</v>
      </c>
      <c r="N2249" s="1" t="s">
        <v>25</v>
      </c>
      <c r="O2249" s="1">
        <v>4299989</v>
      </c>
      <c r="P2249" s="1">
        <f t="shared" ref="P2249:P2312" si="504">IF(E2249="Seed", 1,
 IF(E2249="Series A", 2,
 IF(E2249="Series B", 3,
 IF(E2249="Series C", 4,
 IF(E2249="IPO", 5, "")))))</f>
        <v>1</v>
      </c>
      <c r="Q2249" s="1">
        <f t="shared" si="491"/>
        <v>7</v>
      </c>
      <c r="R2249" s="5">
        <f t="shared" si="492"/>
        <v>4.7619047619047616E-2</v>
      </c>
      <c r="S2249" s="6">
        <f t="shared" si="493"/>
        <v>181980.7735300693</v>
      </c>
      <c r="T2249" s="4">
        <f t="shared" si="494"/>
        <v>3.8215962441314555</v>
      </c>
      <c r="U2249" s="1" t="str">
        <f t="shared" si="495"/>
        <v>Normal</v>
      </c>
      <c r="V2249" s="1" t="str">
        <f t="shared" si="496"/>
        <v>Still Private</v>
      </c>
      <c r="W2249" s="1" t="str">
        <f t="shared" si="497"/>
        <v>¥</v>
      </c>
      <c r="X2249" s="1" t="str">
        <f t="shared" si="498"/>
        <v>¥213M</v>
      </c>
      <c r="Y2249" s="1" t="str">
        <f t="shared" si="499"/>
        <v>¥814M</v>
      </c>
      <c r="Z2249" s="1" t="str">
        <f t="shared" si="500"/>
        <v>¥0</v>
      </c>
      <c r="AA2249" s="1" t="str">
        <f t="shared" si="501"/>
        <v>¥1,81,981</v>
      </c>
      <c r="AB2249" s="6">
        <f t="shared" si="502"/>
        <v>15165.064460839109</v>
      </c>
      <c r="AC2249" s="1" t="str">
        <f t="shared" si="503"/>
        <v>Large</v>
      </c>
    </row>
    <row r="2250" spans="1:29">
      <c r="A2250" s="1" t="s">
        <v>2805</v>
      </c>
      <c r="B2250" s="1">
        <v>2017</v>
      </c>
      <c r="C2250" s="1" t="s">
        <v>59</v>
      </c>
      <c r="D2250" s="1" t="s">
        <v>39</v>
      </c>
      <c r="E2250" s="1" t="s">
        <v>40</v>
      </c>
      <c r="F2250" s="1">
        <v>337</v>
      </c>
      <c r="G2250" s="1">
        <v>2433</v>
      </c>
      <c r="H2250" s="1">
        <v>614</v>
      </c>
      <c r="I2250" s="1">
        <v>23.5</v>
      </c>
      <c r="J2250" s="1">
        <v>5</v>
      </c>
      <c r="K2250" s="1" t="s">
        <v>19</v>
      </c>
      <c r="L2250" s="1" t="s">
        <v>19</v>
      </c>
      <c r="M2250" s="1">
        <v>11</v>
      </c>
      <c r="N2250" s="1" t="s">
        <v>29</v>
      </c>
      <c r="O2250" s="1">
        <v>4214225</v>
      </c>
      <c r="P2250" s="1">
        <f t="shared" si="504"/>
        <v>3</v>
      </c>
      <c r="Q2250" s="1">
        <f t="shared" si="491"/>
        <v>7</v>
      </c>
      <c r="R2250" s="5">
        <f t="shared" si="492"/>
        <v>0.13851212494862311</v>
      </c>
      <c r="S2250" s="6">
        <f t="shared" si="493"/>
        <v>252363.33744348542</v>
      </c>
      <c r="T2250" s="4">
        <f t="shared" si="494"/>
        <v>1.8219584569732938</v>
      </c>
      <c r="U2250" s="1" t="str">
        <f t="shared" si="495"/>
        <v>Normal</v>
      </c>
      <c r="V2250" s="1" t="str">
        <f t="shared" si="496"/>
        <v>Still Private</v>
      </c>
      <c r="W2250" s="1" t="str">
        <f t="shared" si="497"/>
        <v>₹</v>
      </c>
      <c r="X2250" s="1" t="str">
        <f t="shared" si="498"/>
        <v>₹337M</v>
      </c>
      <c r="Y2250" s="1" t="str">
        <f t="shared" si="499"/>
        <v>₹614M</v>
      </c>
      <c r="Z2250" s="1" t="str">
        <f t="shared" si="500"/>
        <v>₹0</v>
      </c>
      <c r="AA2250" s="1" t="str">
        <f t="shared" si="501"/>
        <v>₹2,52,363</v>
      </c>
      <c r="AB2250" s="6">
        <f t="shared" si="502"/>
        <v>21030.278120290452</v>
      </c>
      <c r="AC2250" s="1" t="str">
        <f t="shared" si="503"/>
        <v>Large</v>
      </c>
    </row>
    <row r="2251" spans="1:29">
      <c r="A2251" s="1" t="s">
        <v>2441</v>
      </c>
      <c r="B2251" s="1">
        <v>2017</v>
      </c>
      <c r="C2251" s="1" t="s">
        <v>31</v>
      </c>
      <c r="D2251" s="1" t="s">
        <v>17</v>
      </c>
      <c r="E2251" s="1" t="s">
        <v>37</v>
      </c>
      <c r="F2251" s="1">
        <v>424</v>
      </c>
      <c r="G2251" s="1">
        <v>3110</v>
      </c>
      <c r="H2251" s="1">
        <v>187</v>
      </c>
      <c r="I2251" s="1">
        <v>44.2</v>
      </c>
      <c r="J2251" s="1">
        <v>5</v>
      </c>
      <c r="K2251" s="1" t="s">
        <v>19</v>
      </c>
      <c r="L2251" s="1" t="s">
        <v>24</v>
      </c>
      <c r="M2251" s="1">
        <v>96</v>
      </c>
      <c r="N2251" s="1" t="s">
        <v>49</v>
      </c>
      <c r="O2251" s="1">
        <v>4140125</v>
      </c>
      <c r="P2251" s="1">
        <f t="shared" si="504"/>
        <v>4</v>
      </c>
      <c r="Q2251" s="1">
        <f t="shared" si="491"/>
        <v>7</v>
      </c>
      <c r="R2251" s="5">
        <f t="shared" si="492"/>
        <v>0.13633440514469453</v>
      </c>
      <c r="S2251" s="6">
        <f t="shared" si="493"/>
        <v>60128.617363344048</v>
      </c>
      <c r="T2251" s="4">
        <f t="shared" si="494"/>
        <v>0.44103773584905659</v>
      </c>
      <c r="U2251" s="1" t="str">
        <f t="shared" si="495"/>
        <v>Normal</v>
      </c>
      <c r="V2251" s="1" t="str">
        <f t="shared" si="496"/>
        <v>IPO</v>
      </c>
      <c r="W2251" s="1" t="str">
        <f t="shared" si="497"/>
        <v>€</v>
      </c>
      <c r="X2251" s="1" t="str">
        <f t="shared" si="498"/>
        <v>€424M</v>
      </c>
      <c r="Y2251" s="1" t="str">
        <f t="shared" si="499"/>
        <v>€187M</v>
      </c>
      <c r="Z2251" s="1" t="str">
        <f t="shared" si="500"/>
        <v>€0</v>
      </c>
      <c r="AA2251" s="1" t="str">
        <f t="shared" si="501"/>
        <v>€60,129</v>
      </c>
      <c r="AB2251" s="6">
        <f t="shared" si="502"/>
        <v>5010.7181136120043</v>
      </c>
      <c r="AC2251" s="1" t="str">
        <f t="shared" si="503"/>
        <v>Large</v>
      </c>
    </row>
    <row r="2252" spans="1:29">
      <c r="A2252" s="1" t="s">
        <v>3566</v>
      </c>
      <c r="B2252" s="1">
        <v>2017</v>
      </c>
      <c r="C2252" s="1" t="s">
        <v>59</v>
      </c>
      <c r="D2252" s="1" t="s">
        <v>36</v>
      </c>
      <c r="E2252" s="1" t="s">
        <v>23</v>
      </c>
      <c r="F2252" s="1">
        <v>492</v>
      </c>
      <c r="G2252" s="1">
        <v>4908</v>
      </c>
      <c r="H2252" s="1">
        <v>135</v>
      </c>
      <c r="I2252" s="1">
        <v>13.62</v>
      </c>
      <c r="J2252" s="1">
        <v>7</v>
      </c>
      <c r="K2252" s="1" t="s">
        <v>24</v>
      </c>
      <c r="L2252" s="1" t="s">
        <v>19</v>
      </c>
      <c r="M2252" s="1">
        <v>45</v>
      </c>
      <c r="N2252" s="1" t="s">
        <v>25</v>
      </c>
      <c r="O2252" s="1">
        <v>4103387</v>
      </c>
      <c r="P2252" s="1">
        <f t="shared" si="504"/>
        <v>5</v>
      </c>
      <c r="Q2252" s="1">
        <f t="shared" si="491"/>
        <v>7</v>
      </c>
      <c r="R2252" s="5">
        <f t="shared" si="492"/>
        <v>0.10024449877750612</v>
      </c>
      <c r="S2252" s="6">
        <f t="shared" si="493"/>
        <v>27506.112469437652</v>
      </c>
      <c r="T2252" s="4">
        <f t="shared" si="494"/>
        <v>0.27439024390243905</v>
      </c>
      <c r="U2252" s="1" t="str">
        <f t="shared" si="495"/>
        <v>Normal</v>
      </c>
      <c r="V2252" s="1" t="str">
        <f t="shared" si="496"/>
        <v>Acquired</v>
      </c>
      <c r="W2252" s="1" t="str">
        <f t="shared" si="497"/>
        <v>₹</v>
      </c>
      <c r="X2252" s="1" t="str">
        <f t="shared" si="498"/>
        <v>₹492M</v>
      </c>
      <c r="Y2252" s="1" t="str">
        <f t="shared" si="499"/>
        <v>₹135M</v>
      </c>
      <c r="Z2252" s="1" t="str">
        <f t="shared" si="500"/>
        <v>₹0</v>
      </c>
      <c r="AA2252" s="1" t="str">
        <f t="shared" si="501"/>
        <v>₹27,506</v>
      </c>
      <c r="AB2252" s="6">
        <f t="shared" si="502"/>
        <v>2292.1760391198045</v>
      </c>
      <c r="AC2252" s="1" t="str">
        <f t="shared" si="503"/>
        <v>Large</v>
      </c>
    </row>
    <row r="2253" spans="1:29">
      <c r="A2253" s="1" t="s">
        <v>4387</v>
      </c>
      <c r="B2253" s="1">
        <v>2017</v>
      </c>
      <c r="C2253" s="1" t="s">
        <v>22</v>
      </c>
      <c r="D2253" s="1" t="s">
        <v>48</v>
      </c>
      <c r="E2253" s="1" t="s">
        <v>40</v>
      </c>
      <c r="F2253" s="1">
        <v>326</v>
      </c>
      <c r="G2253" s="1">
        <v>2497</v>
      </c>
      <c r="H2253" s="1">
        <v>755</v>
      </c>
      <c r="I2253" s="1">
        <v>11.19</v>
      </c>
      <c r="J2253" s="1">
        <v>2</v>
      </c>
      <c r="K2253" s="1" t="s">
        <v>24</v>
      </c>
      <c r="L2253" s="1" t="s">
        <v>24</v>
      </c>
      <c r="M2253" s="1">
        <v>81</v>
      </c>
      <c r="N2253" s="1" t="s">
        <v>49</v>
      </c>
      <c r="O2253" s="1">
        <v>4071799</v>
      </c>
      <c r="P2253" s="1">
        <f t="shared" si="504"/>
        <v>3</v>
      </c>
      <c r="Q2253" s="1">
        <f t="shared" si="491"/>
        <v>7</v>
      </c>
      <c r="R2253" s="5">
        <f t="shared" si="492"/>
        <v>0.13055666800160193</v>
      </c>
      <c r="S2253" s="6">
        <f t="shared" si="493"/>
        <v>302362.835402483</v>
      </c>
      <c r="T2253" s="4">
        <f t="shared" si="494"/>
        <v>2.3159509202453989</v>
      </c>
      <c r="U2253" s="1" t="str">
        <f t="shared" si="495"/>
        <v>Normal</v>
      </c>
      <c r="V2253" s="1" t="str">
        <f t="shared" si="496"/>
        <v>Acquired</v>
      </c>
      <c r="W2253" s="1" t="str">
        <f t="shared" si="497"/>
        <v>£</v>
      </c>
      <c r="X2253" s="1" t="str">
        <f t="shared" si="498"/>
        <v>£326M</v>
      </c>
      <c r="Y2253" s="1" t="str">
        <f t="shared" si="499"/>
        <v>£755M</v>
      </c>
      <c r="Z2253" s="1" t="str">
        <f t="shared" si="500"/>
        <v>£0</v>
      </c>
      <c r="AA2253" s="1" t="str">
        <f t="shared" si="501"/>
        <v>£3,02,363</v>
      </c>
      <c r="AB2253" s="6">
        <f t="shared" si="502"/>
        <v>25196.902950206913</v>
      </c>
      <c r="AC2253" s="1" t="str">
        <f t="shared" si="503"/>
        <v>Large</v>
      </c>
    </row>
    <row r="2254" spans="1:29">
      <c r="A2254" s="1" t="s">
        <v>1130</v>
      </c>
      <c r="B2254" s="1">
        <v>2017</v>
      </c>
      <c r="C2254" s="1" t="s">
        <v>42</v>
      </c>
      <c r="D2254" s="1" t="s">
        <v>32</v>
      </c>
      <c r="E2254" s="1" t="s">
        <v>28</v>
      </c>
      <c r="F2254" s="1">
        <v>342</v>
      </c>
      <c r="G2254" s="1">
        <v>4278</v>
      </c>
      <c r="H2254" s="1">
        <v>864</v>
      </c>
      <c r="I2254" s="1">
        <v>45.83</v>
      </c>
      <c r="J2254" s="1">
        <v>5</v>
      </c>
      <c r="K2254" s="1" t="s">
        <v>24</v>
      </c>
      <c r="L2254" s="1" t="s">
        <v>19</v>
      </c>
      <c r="M2254" s="1">
        <v>82</v>
      </c>
      <c r="N2254" s="1" t="s">
        <v>25</v>
      </c>
      <c r="O2254" s="1">
        <v>4055190</v>
      </c>
      <c r="P2254" s="1">
        <f t="shared" si="504"/>
        <v>1</v>
      </c>
      <c r="Q2254" s="1">
        <f t="shared" si="491"/>
        <v>7</v>
      </c>
      <c r="R2254" s="5">
        <f t="shared" si="492"/>
        <v>7.9943899018232817E-2</v>
      </c>
      <c r="S2254" s="6">
        <f t="shared" si="493"/>
        <v>201963.53436185134</v>
      </c>
      <c r="T2254" s="4">
        <f t="shared" si="494"/>
        <v>2.5263157894736841</v>
      </c>
      <c r="U2254" s="1" t="str">
        <f t="shared" si="495"/>
        <v>Normal</v>
      </c>
      <c r="V2254" s="1" t="str">
        <f t="shared" si="496"/>
        <v>Acquired</v>
      </c>
      <c r="W2254" s="1" t="str">
        <f t="shared" si="497"/>
        <v>¥</v>
      </c>
      <c r="X2254" s="1" t="str">
        <f t="shared" si="498"/>
        <v>¥342M</v>
      </c>
      <c r="Y2254" s="1" t="str">
        <f t="shared" si="499"/>
        <v>¥864M</v>
      </c>
      <c r="Z2254" s="1" t="str">
        <f t="shared" si="500"/>
        <v>¥0</v>
      </c>
      <c r="AA2254" s="1" t="str">
        <f t="shared" si="501"/>
        <v>¥2,01,964</v>
      </c>
      <c r="AB2254" s="6">
        <f t="shared" si="502"/>
        <v>16830.294530154279</v>
      </c>
      <c r="AC2254" s="1" t="str">
        <f t="shared" si="503"/>
        <v>Large</v>
      </c>
    </row>
    <row r="2255" spans="1:29">
      <c r="A2255" s="1" t="s">
        <v>3823</v>
      </c>
      <c r="B2255" s="1">
        <v>2017</v>
      </c>
      <c r="C2255" s="1" t="s">
        <v>35</v>
      </c>
      <c r="D2255" s="1" t="s">
        <v>51</v>
      </c>
      <c r="E2255" s="1" t="s">
        <v>40</v>
      </c>
      <c r="F2255" s="1">
        <v>248</v>
      </c>
      <c r="G2255" s="1">
        <v>870</v>
      </c>
      <c r="H2255" s="1">
        <v>833</v>
      </c>
      <c r="I2255" s="1">
        <v>11.02</v>
      </c>
      <c r="J2255" s="1">
        <v>1</v>
      </c>
      <c r="K2255" s="1" t="s">
        <v>24</v>
      </c>
      <c r="L2255" s="1" t="s">
        <v>24</v>
      </c>
      <c r="M2255" s="1">
        <v>28</v>
      </c>
      <c r="N2255" s="1" t="s">
        <v>20</v>
      </c>
      <c r="O2255" s="1">
        <v>4039978</v>
      </c>
      <c r="P2255" s="1">
        <f t="shared" si="504"/>
        <v>3</v>
      </c>
      <c r="Q2255" s="1">
        <f t="shared" si="491"/>
        <v>7</v>
      </c>
      <c r="R2255" s="5">
        <f t="shared" si="492"/>
        <v>0.28505747126436781</v>
      </c>
      <c r="S2255" s="6">
        <f t="shared" si="493"/>
        <v>957471.26436781604</v>
      </c>
      <c r="T2255" s="4">
        <f t="shared" si="494"/>
        <v>3.3588709677419355</v>
      </c>
      <c r="U2255" s="1" t="str">
        <f t="shared" si="495"/>
        <v>Normal</v>
      </c>
      <c r="V2255" s="1" t="str">
        <f t="shared" si="496"/>
        <v>Acquired</v>
      </c>
      <c r="W2255" s="1" t="str">
        <f t="shared" si="497"/>
        <v>¥</v>
      </c>
      <c r="X2255" s="1" t="str">
        <f t="shared" si="498"/>
        <v>¥248M</v>
      </c>
      <c r="Y2255" s="1" t="str">
        <f t="shared" si="499"/>
        <v>¥833M</v>
      </c>
      <c r="Z2255" s="1" t="str">
        <f t="shared" si="500"/>
        <v>¥0</v>
      </c>
      <c r="AA2255" s="1" t="str">
        <f t="shared" si="501"/>
        <v>¥9,57,471</v>
      </c>
      <c r="AB2255" s="6">
        <f t="shared" si="502"/>
        <v>79789.272030651337</v>
      </c>
      <c r="AC2255" s="1" t="str">
        <f t="shared" si="503"/>
        <v>Large</v>
      </c>
    </row>
    <row r="2256" spans="1:29">
      <c r="A2256" s="1" t="s">
        <v>2516</v>
      </c>
      <c r="B2256" s="1">
        <v>2017</v>
      </c>
      <c r="C2256" s="1" t="s">
        <v>45</v>
      </c>
      <c r="D2256" s="1" t="s">
        <v>17</v>
      </c>
      <c r="E2256" s="1" t="s">
        <v>37</v>
      </c>
      <c r="F2256" s="1">
        <v>437</v>
      </c>
      <c r="G2256" s="1">
        <v>3634</v>
      </c>
      <c r="H2256" s="1">
        <v>589</v>
      </c>
      <c r="I2256" s="1">
        <v>22.23</v>
      </c>
      <c r="J2256" s="1">
        <v>4</v>
      </c>
      <c r="K2256" s="1" t="s">
        <v>24</v>
      </c>
      <c r="L2256" s="1" t="s">
        <v>24</v>
      </c>
      <c r="M2256" s="1">
        <v>66</v>
      </c>
      <c r="N2256" s="1" t="s">
        <v>49</v>
      </c>
      <c r="O2256" s="1">
        <v>4018716</v>
      </c>
      <c r="P2256" s="1">
        <f t="shared" si="504"/>
        <v>4</v>
      </c>
      <c r="Q2256" s="1">
        <f t="shared" si="491"/>
        <v>7</v>
      </c>
      <c r="R2256" s="5">
        <f t="shared" si="492"/>
        <v>0.12025316455696203</v>
      </c>
      <c r="S2256" s="6">
        <f t="shared" si="493"/>
        <v>162080.35222894882</v>
      </c>
      <c r="T2256" s="4">
        <f t="shared" si="494"/>
        <v>1.3478260869565217</v>
      </c>
      <c r="U2256" s="1" t="str">
        <f t="shared" si="495"/>
        <v>Normal</v>
      </c>
      <c r="V2256" s="1" t="str">
        <f t="shared" si="496"/>
        <v>Acquired</v>
      </c>
      <c r="W2256" s="1" t="str">
        <f t="shared" si="497"/>
        <v>A$</v>
      </c>
      <c r="X2256" s="1" t="str">
        <f t="shared" si="498"/>
        <v>A$437M</v>
      </c>
      <c r="Y2256" s="1" t="str">
        <f t="shared" si="499"/>
        <v>A$589M</v>
      </c>
      <c r="Z2256" s="1" t="str">
        <f t="shared" si="500"/>
        <v>A$0</v>
      </c>
      <c r="AA2256" s="1" t="str">
        <f t="shared" si="501"/>
        <v>A$1,62,080</v>
      </c>
      <c r="AB2256" s="6">
        <f t="shared" si="502"/>
        <v>13506.696019079069</v>
      </c>
      <c r="AC2256" s="1" t="str">
        <f t="shared" si="503"/>
        <v>Large</v>
      </c>
    </row>
    <row r="2257" spans="1:29">
      <c r="A2257" s="1" t="s">
        <v>400</v>
      </c>
      <c r="B2257" s="1">
        <v>2017</v>
      </c>
      <c r="C2257" s="1" t="s">
        <v>73</v>
      </c>
      <c r="D2257" s="1" t="s">
        <v>39</v>
      </c>
      <c r="E2257" s="1" t="s">
        <v>28</v>
      </c>
      <c r="F2257" s="1">
        <v>465</v>
      </c>
      <c r="G2257" s="1">
        <v>2733</v>
      </c>
      <c r="H2257" s="1">
        <v>536</v>
      </c>
      <c r="I2257" s="1">
        <v>24.03</v>
      </c>
      <c r="J2257" s="1">
        <v>4</v>
      </c>
      <c r="K2257" s="1" t="s">
        <v>24</v>
      </c>
      <c r="L2257" s="1" t="s">
        <v>24</v>
      </c>
      <c r="M2257" s="1">
        <v>56</v>
      </c>
      <c r="N2257" s="1" t="s">
        <v>25</v>
      </c>
      <c r="O2257" s="1">
        <v>3957009</v>
      </c>
      <c r="P2257" s="1">
        <f t="shared" si="504"/>
        <v>1</v>
      </c>
      <c r="Q2257" s="1">
        <f t="shared" si="491"/>
        <v>7</v>
      </c>
      <c r="R2257" s="5">
        <f t="shared" si="492"/>
        <v>0.17014270032930845</v>
      </c>
      <c r="S2257" s="6">
        <f t="shared" si="493"/>
        <v>196121.47822905233</v>
      </c>
      <c r="T2257" s="4">
        <f t="shared" si="494"/>
        <v>1.1526881720430107</v>
      </c>
      <c r="U2257" s="1" t="str">
        <f t="shared" si="495"/>
        <v>Normal</v>
      </c>
      <c r="V2257" s="1" t="str">
        <f t="shared" si="496"/>
        <v>Acquired</v>
      </c>
      <c r="W2257" s="1" t="str">
        <f t="shared" si="497"/>
        <v>€</v>
      </c>
      <c r="X2257" s="1" t="str">
        <f t="shared" si="498"/>
        <v>€465M</v>
      </c>
      <c r="Y2257" s="1" t="str">
        <f t="shared" si="499"/>
        <v>€536M</v>
      </c>
      <c r="Z2257" s="1" t="str">
        <f t="shared" si="500"/>
        <v>€0</v>
      </c>
      <c r="AA2257" s="1" t="str">
        <f t="shared" si="501"/>
        <v>€1,96,121</v>
      </c>
      <c r="AB2257" s="6">
        <f t="shared" si="502"/>
        <v>16343.456519087693</v>
      </c>
      <c r="AC2257" s="1" t="str">
        <f t="shared" si="503"/>
        <v>Large</v>
      </c>
    </row>
    <row r="2258" spans="1:29">
      <c r="A2258" s="1" t="s">
        <v>2798</v>
      </c>
      <c r="B2258" s="1">
        <v>2017</v>
      </c>
      <c r="C2258" s="1" t="s">
        <v>45</v>
      </c>
      <c r="D2258" s="1" t="s">
        <v>43</v>
      </c>
      <c r="E2258" s="1" t="s">
        <v>23</v>
      </c>
      <c r="F2258" s="1">
        <v>345</v>
      </c>
      <c r="G2258" s="1">
        <v>2257</v>
      </c>
      <c r="H2258" s="1">
        <v>657</v>
      </c>
      <c r="I2258" s="1">
        <v>25.46</v>
      </c>
      <c r="J2258" s="1">
        <v>5</v>
      </c>
      <c r="K2258" s="1" t="s">
        <v>19</v>
      </c>
      <c r="L2258" s="1" t="s">
        <v>24</v>
      </c>
      <c r="M2258" s="1">
        <v>39</v>
      </c>
      <c r="N2258" s="1" t="s">
        <v>20</v>
      </c>
      <c r="O2258" s="1">
        <v>3915092</v>
      </c>
      <c r="P2258" s="1">
        <f t="shared" si="504"/>
        <v>5</v>
      </c>
      <c r="Q2258" s="1">
        <f t="shared" si="491"/>
        <v>7</v>
      </c>
      <c r="R2258" s="5">
        <f t="shared" si="492"/>
        <v>0.15285777580859547</v>
      </c>
      <c r="S2258" s="6">
        <f t="shared" si="493"/>
        <v>291094.37306158617</v>
      </c>
      <c r="T2258" s="4">
        <f t="shared" si="494"/>
        <v>1.9043478260869566</v>
      </c>
      <c r="U2258" s="1" t="str">
        <f t="shared" si="495"/>
        <v>Normal</v>
      </c>
      <c r="V2258" s="1" t="str">
        <f t="shared" si="496"/>
        <v>IPO</v>
      </c>
      <c r="W2258" s="1" t="str">
        <f t="shared" si="497"/>
        <v>A$</v>
      </c>
      <c r="X2258" s="1" t="str">
        <f t="shared" si="498"/>
        <v>A$345M</v>
      </c>
      <c r="Y2258" s="1" t="str">
        <f t="shared" si="499"/>
        <v>A$657M</v>
      </c>
      <c r="Z2258" s="1" t="str">
        <f t="shared" si="500"/>
        <v>A$0</v>
      </c>
      <c r="AA2258" s="1" t="str">
        <f t="shared" si="501"/>
        <v>A$2,91,094</v>
      </c>
      <c r="AB2258" s="6">
        <f t="shared" si="502"/>
        <v>24257.864421798848</v>
      </c>
      <c r="AC2258" s="1" t="str">
        <f t="shared" si="503"/>
        <v>Large</v>
      </c>
    </row>
    <row r="2259" spans="1:29">
      <c r="A2259" s="1" t="s">
        <v>4298</v>
      </c>
      <c r="B2259" s="1">
        <v>2017</v>
      </c>
      <c r="C2259" s="1" t="s">
        <v>27</v>
      </c>
      <c r="D2259" s="1" t="s">
        <v>43</v>
      </c>
      <c r="E2259" s="1" t="s">
        <v>18</v>
      </c>
      <c r="F2259" s="1">
        <v>314</v>
      </c>
      <c r="G2259" s="1">
        <v>4336</v>
      </c>
      <c r="H2259" s="1">
        <v>23</v>
      </c>
      <c r="I2259" s="1">
        <v>33.08</v>
      </c>
      <c r="J2259" s="1">
        <v>8</v>
      </c>
      <c r="K2259" s="1" t="s">
        <v>19</v>
      </c>
      <c r="L2259" s="1" t="s">
        <v>19</v>
      </c>
      <c r="M2259" s="1">
        <v>38</v>
      </c>
      <c r="N2259" s="1" t="s">
        <v>29</v>
      </c>
      <c r="O2259" s="1">
        <v>3912136</v>
      </c>
      <c r="P2259" s="1">
        <f t="shared" si="504"/>
        <v>2</v>
      </c>
      <c r="Q2259" s="1">
        <f t="shared" si="491"/>
        <v>7</v>
      </c>
      <c r="R2259" s="5">
        <f t="shared" si="492"/>
        <v>7.2416974169741702E-2</v>
      </c>
      <c r="S2259" s="6">
        <f t="shared" si="493"/>
        <v>5304.4280442804429</v>
      </c>
      <c r="T2259" s="4">
        <f t="shared" si="494"/>
        <v>7.32484076433121E-2</v>
      </c>
      <c r="U2259" s="1" t="str">
        <f t="shared" si="495"/>
        <v>High Performer</v>
      </c>
      <c r="V2259" s="1" t="str">
        <f t="shared" si="496"/>
        <v>Still Private</v>
      </c>
      <c r="W2259" s="1" t="str">
        <f t="shared" si="497"/>
        <v>$</v>
      </c>
      <c r="X2259" s="1" t="str">
        <f t="shared" si="498"/>
        <v>$314M</v>
      </c>
      <c r="Y2259" s="1" t="str">
        <f t="shared" si="499"/>
        <v>$23M</v>
      </c>
      <c r="Z2259" s="1" t="str">
        <f t="shared" si="500"/>
        <v>$0</v>
      </c>
      <c r="AA2259" s="1" t="str">
        <f t="shared" si="501"/>
        <v>$5,304</v>
      </c>
      <c r="AB2259" s="6">
        <f t="shared" si="502"/>
        <v>442.03567035670358</v>
      </c>
      <c r="AC2259" s="1" t="str">
        <f t="shared" si="503"/>
        <v>Large</v>
      </c>
    </row>
    <row r="2260" spans="1:29">
      <c r="A2260" s="1" t="s">
        <v>1209</v>
      </c>
      <c r="B2260" s="1">
        <v>2017</v>
      </c>
      <c r="C2260" s="1" t="s">
        <v>31</v>
      </c>
      <c r="D2260" s="1" t="s">
        <v>46</v>
      </c>
      <c r="E2260" s="1" t="s">
        <v>18</v>
      </c>
      <c r="F2260" s="1">
        <v>294</v>
      </c>
      <c r="G2260" s="1">
        <v>2693</v>
      </c>
      <c r="H2260" s="1">
        <v>736</v>
      </c>
      <c r="I2260" s="1">
        <v>10.75</v>
      </c>
      <c r="J2260" s="1">
        <v>8</v>
      </c>
      <c r="K2260" s="1" t="s">
        <v>19</v>
      </c>
      <c r="L2260" s="1" t="s">
        <v>24</v>
      </c>
      <c r="M2260" s="1">
        <v>60</v>
      </c>
      <c r="N2260" s="1" t="s">
        <v>29</v>
      </c>
      <c r="O2260" s="1">
        <v>3900173</v>
      </c>
      <c r="P2260" s="1">
        <f t="shared" si="504"/>
        <v>2</v>
      </c>
      <c r="Q2260" s="1">
        <f t="shared" si="491"/>
        <v>7</v>
      </c>
      <c r="R2260" s="5">
        <f t="shared" si="492"/>
        <v>0.10917192721871519</v>
      </c>
      <c r="S2260" s="6">
        <f t="shared" si="493"/>
        <v>273301.15113256592</v>
      </c>
      <c r="T2260" s="4">
        <f t="shared" si="494"/>
        <v>2.5034013605442178</v>
      </c>
      <c r="U2260" s="1" t="str">
        <f t="shared" si="495"/>
        <v>High Performer</v>
      </c>
      <c r="V2260" s="1" t="str">
        <f t="shared" si="496"/>
        <v>IPO</v>
      </c>
      <c r="W2260" s="1" t="str">
        <f t="shared" si="497"/>
        <v>€</v>
      </c>
      <c r="X2260" s="1" t="str">
        <f t="shared" si="498"/>
        <v>€294M</v>
      </c>
      <c r="Y2260" s="1" t="str">
        <f t="shared" si="499"/>
        <v>€736M</v>
      </c>
      <c r="Z2260" s="1" t="str">
        <f t="shared" si="500"/>
        <v>€0</v>
      </c>
      <c r="AA2260" s="1" t="str">
        <f t="shared" si="501"/>
        <v>€2,73,301</v>
      </c>
      <c r="AB2260" s="6">
        <f t="shared" si="502"/>
        <v>22775.095927713824</v>
      </c>
      <c r="AC2260" s="1" t="str">
        <f t="shared" si="503"/>
        <v>Large</v>
      </c>
    </row>
    <row r="2261" spans="1:29">
      <c r="A2261" s="1" t="s">
        <v>990</v>
      </c>
      <c r="B2261" s="1">
        <v>2017</v>
      </c>
      <c r="C2261" s="1" t="s">
        <v>31</v>
      </c>
      <c r="D2261" s="1" t="s">
        <v>51</v>
      </c>
      <c r="E2261" s="1" t="s">
        <v>40</v>
      </c>
      <c r="F2261" s="1">
        <v>250</v>
      </c>
      <c r="G2261" s="1">
        <v>4746</v>
      </c>
      <c r="H2261" s="1">
        <v>581</v>
      </c>
      <c r="I2261" s="1">
        <v>35.950000000000003</v>
      </c>
      <c r="J2261" s="1">
        <v>4</v>
      </c>
      <c r="K2261" s="1" t="s">
        <v>19</v>
      </c>
      <c r="L2261" s="1" t="s">
        <v>24</v>
      </c>
      <c r="M2261" s="1">
        <v>20</v>
      </c>
      <c r="N2261" s="1" t="s">
        <v>33</v>
      </c>
      <c r="O2261" s="1">
        <v>3844364</v>
      </c>
      <c r="P2261" s="1">
        <f t="shared" si="504"/>
        <v>3</v>
      </c>
      <c r="Q2261" s="1">
        <f t="shared" si="491"/>
        <v>7</v>
      </c>
      <c r="R2261" s="5">
        <f t="shared" si="492"/>
        <v>5.2675937631689845E-2</v>
      </c>
      <c r="S2261" s="6">
        <f t="shared" si="493"/>
        <v>122418.8790560472</v>
      </c>
      <c r="T2261" s="4">
        <f t="shared" si="494"/>
        <v>2.3239999999999998</v>
      </c>
      <c r="U2261" s="1" t="str">
        <f t="shared" si="495"/>
        <v>Normal</v>
      </c>
      <c r="V2261" s="1" t="str">
        <f t="shared" si="496"/>
        <v>IPO</v>
      </c>
      <c r="W2261" s="1" t="str">
        <f t="shared" si="497"/>
        <v>€</v>
      </c>
      <c r="X2261" s="1" t="str">
        <f t="shared" si="498"/>
        <v>€250M</v>
      </c>
      <c r="Y2261" s="1" t="str">
        <f t="shared" si="499"/>
        <v>€581M</v>
      </c>
      <c r="Z2261" s="1" t="str">
        <f t="shared" si="500"/>
        <v>€0</v>
      </c>
      <c r="AA2261" s="1" t="str">
        <f t="shared" si="501"/>
        <v>€1,22,419</v>
      </c>
      <c r="AB2261" s="6">
        <f t="shared" si="502"/>
        <v>10201.5732546706</v>
      </c>
      <c r="AC2261" s="1" t="str">
        <f t="shared" si="503"/>
        <v>Large</v>
      </c>
    </row>
    <row r="2262" spans="1:29">
      <c r="A2262" s="1" t="s">
        <v>997</v>
      </c>
      <c r="B2262" s="1">
        <v>2017</v>
      </c>
      <c r="C2262" s="1" t="s">
        <v>16</v>
      </c>
      <c r="D2262" s="1" t="s">
        <v>95</v>
      </c>
      <c r="E2262" s="1" t="s">
        <v>18</v>
      </c>
      <c r="F2262" s="1">
        <v>495</v>
      </c>
      <c r="G2262" s="1">
        <v>448</v>
      </c>
      <c r="H2262" s="1">
        <v>895</v>
      </c>
      <c r="I2262" s="1">
        <v>23.64</v>
      </c>
      <c r="J2262" s="1">
        <v>9</v>
      </c>
      <c r="K2262" s="1" t="s">
        <v>24</v>
      </c>
      <c r="L2262" s="1" t="s">
        <v>19</v>
      </c>
      <c r="M2262" s="1">
        <v>7</v>
      </c>
      <c r="N2262" s="1" t="s">
        <v>33</v>
      </c>
      <c r="O2262" s="1">
        <v>3827669</v>
      </c>
      <c r="P2262" s="1">
        <f t="shared" si="504"/>
        <v>2</v>
      </c>
      <c r="Q2262" s="1">
        <f t="shared" si="491"/>
        <v>7</v>
      </c>
      <c r="R2262" s="5">
        <f t="shared" si="492"/>
        <v>1.1049107142857142</v>
      </c>
      <c r="S2262" s="6">
        <f t="shared" si="493"/>
        <v>1997767.857142857</v>
      </c>
      <c r="T2262" s="4">
        <f t="shared" si="494"/>
        <v>1.8080808080808082</v>
      </c>
      <c r="U2262" s="1" t="str">
        <f t="shared" si="495"/>
        <v>High Performer</v>
      </c>
      <c r="V2262" s="1" t="str">
        <f t="shared" si="496"/>
        <v>Acquired</v>
      </c>
      <c r="W2262" s="1" t="str">
        <f t="shared" si="497"/>
        <v>$</v>
      </c>
      <c r="X2262" s="1" t="str">
        <f t="shared" si="498"/>
        <v>$495M</v>
      </c>
      <c r="Y2262" s="1" t="str">
        <f t="shared" si="499"/>
        <v>$895M</v>
      </c>
      <c r="Z2262" s="1" t="str">
        <f t="shared" si="500"/>
        <v>$1</v>
      </c>
      <c r="AA2262" s="1" t="str">
        <f t="shared" si="501"/>
        <v>$19,97,768</v>
      </c>
      <c r="AB2262" s="6">
        <f t="shared" si="502"/>
        <v>166480.65476190476</v>
      </c>
      <c r="AC2262" s="1" t="str">
        <f t="shared" si="503"/>
        <v>Large</v>
      </c>
    </row>
    <row r="2263" spans="1:29">
      <c r="A2263" s="1" t="s">
        <v>2850</v>
      </c>
      <c r="B2263" s="1">
        <v>2017</v>
      </c>
      <c r="C2263" s="1" t="s">
        <v>73</v>
      </c>
      <c r="D2263" s="1" t="s">
        <v>102</v>
      </c>
      <c r="E2263" s="1" t="s">
        <v>28</v>
      </c>
      <c r="F2263" s="1">
        <v>300</v>
      </c>
      <c r="G2263" s="1">
        <v>1834</v>
      </c>
      <c r="H2263" s="1">
        <v>512</v>
      </c>
      <c r="I2263" s="1">
        <v>25.05</v>
      </c>
      <c r="J2263" s="1">
        <v>3</v>
      </c>
      <c r="K2263" s="1" t="s">
        <v>24</v>
      </c>
      <c r="L2263" s="1" t="s">
        <v>19</v>
      </c>
      <c r="M2263" s="1">
        <v>33</v>
      </c>
      <c r="N2263" s="1" t="s">
        <v>29</v>
      </c>
      <c r="O2263" s="1">
        <v>3790667</v>
      </c>
      <c r="P2263" s="1">
        <f t="shared" si="504"/>
        <v>1</v>
      </c>
      <c r="Q2263" s="1">
        <f t="shared" si="491"/>
        <v>7</v>
      </c>
      <c r="R2263" s="5">
        <f t="shared" si="492"/>
        <v>0.16357688113413305</v>
      </c>
      <c r="S2263" s="6">
        <f t="shared" si="493"/>
        <v>279171.21046892041</v>
      </c>
      <c r="T2263" s="4">
        <f t="shared" si="494"/>
        <v>1.7066666666666668</v>
      </c>
      <c r="U2263" s="1" t="str">
        <f t="shared" si="495"/>
        <v>Normal</v>
      </c>
      <c r="V2263" s="1" t="str">
        <f t="shared" si="496"/>
        <v>Acquired</v>
      </c>
      <c r="W2263" s="1" t="str">
        <f t="shared" si="497"/>
        <v>€</v>
      </c>
      <c r="X2263" s="1" t="str">
        <f t="shared" si="498"/>
        <v>€300M</v>
      </c>
      <c r="Y2263" s="1" t="str">
        <f t="shared" si="499"/>
        <v>€512M</v>
      </c>
      <c r="Z2263" s="1" t="str">
        <f t="shared" si="500"/>
        <v>€0</v>
      </c>
      <c r="AA2263" s="1" t="str">
        <f t="shared" si="501"/>
        <v>€2,79,171</v>
      </c>
      <c r="AB2263" s="6">
        <f t="shared" si="502"/>
        <v>23264.2675390767</v>
      </c>
      <c r="AC2263" s="1" t="str">
        <f t="shared" si="503"/>
        <v>Large</v>
      </c>
    </row>
    <row r="2264" spans="1:29">
      <c r="A2264" s="1" t="s">
        <v>620</v>
      </c>
      <c r="B2264" s="1">
        <v>2017</v>
      </c>
      <c r="C2264" s="1" t="s">
        <v>22</v>
      </c>
      <c r="D2264" s="1" t="s">
        <v>48</v>
      </c>
      <c r="E2264" s="1" t="s">
        <v>28</v>
      </c>
      <c r="F2264" s="1">
        <v>263</v>
      </c>
      <c r="G2264" s="1">
        <v>1748</v>
      </c>
      <c r="H2264" s="1">
        <v>818</v>
      </c>
      <c r="I2264" s="1">
        <v>25.31</v>
      </c>
      <c r="J2264" s="1">
        <v>5</v>
      </c>
      <c r="K2264" s="1" t="s">
        <v>24</v>
      </c>
      <c r="L2264" s="1" t="s">
        <v>19</v>
      </c>
      <c r="M2264" s="1">
        <v>11</v>
      </c>
      <c r="N2264" s="1" t="s">
        <v>20</v>
      </c>
      <c r="O2264" s="1">
        <v>3768188</v>
      </c>
      <c r="P2264" s="1">
        <f t="shared" si="504"/>
        <v>1</v>
      </c>
      <c r="Q2264" s="1">
        <f t="shared" si="491"/>
        <v>7</v>
      </c>
      <c r="R2264" s="5">
        <f t="shared" si="492"/>
        <v>0.15045766590389015</v>
      </c>
      <c r="S2264" s="6">
        <f t="shared" si="493"/>
        <v>467963.38672768878</v>
      </c>
      <c r="T2264" s="4">
        <f t="shared" si="494"/>
        <v>3.1102661596958177</v>
      </c>
      <c r="U2264" s="1" t="str">
        <f t="shared" si="495"/>
        <v>Normal</v>
      </c>
      <c r="V2264" s="1" t="str">
        <f t="shared" si="496"/>
        <v>Acquired</v>
      </c>
      <c r="W2264" s="1" t="str">
        <f t="shared" si="497"/>
        <v>£</v>
      </c>
      <c r="X2264" s="1" t="str">
        <f t="shared" si="498"/>
        <v>£263M</v>
      </c>
      <c r="Y2264" s="1" t="str">
        <f t="shared" si="499"/>
        <v>£818M</v>
      </c>
      <c r="Z2264" s="1" t="str">
        <f t="shared" si="500"/>
        <v>£0</v>
      </c>
      <c r="AA2264" s="1" t="str">
        <f t="shared" si="501"/>
        <v>£4,67,963</v>
      </c>
      <c r="AB2264" s="6">
        <f t="shared" si="502"/>
        <v>38996.948893974062</v>
      </c>
      <c r="AC2264" s="1" t="str">
        <f t="shared" si="503"/>
        <v>Large</v>
      </c>
    </row>
    <row r="2265" spans="1:29">
      <c r="A2265" s="1" t="s">
        <v>3749</v>
      </c>
      <c r="B2265" s="1">
        <v>2017</v>
      </c>
      <c r="C2265" s="1" t="s">
        <v>22</v>
      </c>
      <c r="D2265" s="1" t="s">
        <v>102</v>
      </c>
      <c r="E2265" s="1" t="s">
        <v>40</v>
      </c>
      <c r="F2265" s="1">
        <v>276</v>
      </c>
      <c r="G2265" s="1">
        <v>4950</v>
      </c>
      <c r="H2265" s="1">
        <v>834</v>
      </c>
      <c r="I2265" s="1">
        <v>46.29</v>
      </c>
      <c r="J2265" s="1">
        <v>5</v>
      </c>
      <c r="K2265" s="1" t="s">
        <v>19</v>
      </c>
      <c r="L2265" s="1" t="s">
        <v>24</v>
      </c>
      <c r="M2265" s="1">
        <v>65</v>
      </c>
      <c r="N2265" s="1" t="s">
        <v>29</v>
      </c>
      <c r="O2265" s="1">
        <v>3698842</v>
      </c>
      <c r="P2265" s="1">
        <f t="shared" si="504"/>
        <v>3</v>
      </c>
      <c r="Q2265" s="1">
        <f t="shared" si="491"/>
        <v>7</v>
      </c>
      <c r="R2265" s="5">
        <f t="shared" si="492"/>
        <v>5.5757575757575756E-2</v>
      </c>
      <c r="S2265" s="6">
        <f t="shared" si="493"/>
        <v>168484.84848484848</v>
      </c>
      <c r="T2265" s="4">
        <f t="shared" si="494"/>
        <v>3.0217391304347827</v>
      </c>
      <c r="U2265" s="1" t="str">
        <f t="shared" si="495"/>
        <v>Normal</v>
      </c>
      <c r="V2265" s="1" t="str">
        <f t="shared" si="496"/>
        <v>IPO</v>
      </c>
      <c r="W2265" s="1" t="str">
        <f t="shared" si="497"/>
        <v>£</v>
      </c>
      <c r="X2265" s="1" t="str">
        <f t="shared" si="498"/>
        <v>£276M</v>
      </c>
      <c r="Y2265" s="1" t="str">
        <f t="shared" si="499"/>
        <v>£834M</v>
      </c>
      <c r="Z2265" s="1" t="str">
        <f t="shared" si="500"/>
        <v>£0</v>
      </c>
      <c r="AA2265" s="1" t="str">
        <f t="shared" si="501"/>
        <v>£1,68,485</v>
      </c>
      <c r="AB2265" s="6">
        <f t="shared" si="502"/>
        <v>14040.404040404041</v>
      </c>
      <c r="AC2265" s="1" t="str">
        <f t="shared" si="503"/>
        <v>Large</v>
      </c>
    </row>
    <row r="2266" spans="1:29">
      <c r="A2266" s="1" t="s">
        <v>4079</v>
      </c>
      <c r="B2266" s="1">
        <v>2017</v>
      </c>
      <c r="C2266" s="1" t="s">
        <v>45</v>
      </c>
      <c r="D2266" s="1" t="s">
        <v>95</v>
      </c>
      <c r="E2266" s="1" t="s">
        <v>18</v>
      </c>
      <c r="F2266" s="1">
        <v>261</v>
      </c>
      <c r="G2266" s="1">
        <v>278</v>
      </c>
      <c r="H2266" s="1">
        <v>789</v>
      </c>
      <c r="I2266" s="1">
        <v>14.29</v>
      </c>
      <c r="J2266" s="1">
        <v>9</v>
      </c>
      <c r="K2266" s="1" t="s">
        <v>24</v>
      </c>
      <c r="L2266" s="1" t="s">
        <v>24</v>
      </c>
      <c r="M2266" s="1">
        <v>3</v>
      </c>
      <c r="N2266" s="1" t="s">
        <v>33</v>
      </c>
      <c r="O2266" s="1">
        <v>3617989</v>
      </c>
      <c r="P2266" s="1">
        <f t="shared" si="504"/>
        <v>2</v>
      </c>
      <c r="Q2266" s="1">
        <f t="shared" si="491"/>
        <v>7</v>
      </c>
      <c r="R2266" s="5">
        <f t="shared" si="492"/>
        <v>0.9388489208633094</v>
      </c>
      <c r="S2266" s="6">
        <f t="shared" si="493"/>
        <v>2838129.4964028778</v>
      </c>
      <c r="T2266" s="4">
        <f t="shared" si="494"/>
        <v>3.0229885057471266</v>
      </c>
      <c r="U2266" s="1" t="str">
        <f t="shared" si="495"/>
        <v>High Performer</v>
      </c>
      <c r="V2266" s="1" t="str">
        <f t="shared" si="496"/>
        <v>Acquired</v>
      </c>
      <c r="W2266" s="1" t="str">
        <f t="shared" si="497"/>
        <v>A$</v>
      </c>
      <c r="X2266" s="1" t="str">
        <f t="shared" si="498"/>
        <v>A$261M</v>
      </c>
      <c r="Y2266" s="1" t="str">
        <f t="shared" si="499"/>
        <v>A$789M</v>
      </c>
      <c r="Z2266" s="1" t="str">
        <f t="shared" si="500"/>
        <v>A$1</v>
      </c>
      <c r="AA2266" s="1" t="str">
        <f t="shared" si="501"/>
        <v>A$28,38,129</v>
      </c>
      <c r="AB2266" s="6">
        <f t="shared" si="502"/>
        <v>236510.79136690649</v>
      </c>
      <c r="AC2266" s="1" t="str">
        <f t="shared" si="503"/>
        <v>Large</v>
      </c>
    </row>
    <row r="2267" spans="1:29">
      <c r="A2267" s="1" t="s">
        <v>1184</v>
      </c>
      <c r="B2267" s="1">
        <v>2017</v>
      </c>
      <c r="C2267" s="1" t="s">
        <v>31</v>
      </c>
      <c r="D2267" s="1" t="s">
        <v>36</v>
      </c>
      <c r="E2267" s="1" t="s">
        <v>37</v>
      </c>
      <c r="F2267" s="1">
        <v>223</v>
      </c>
      <c r="G2267" s="1">
        <v>1619</v>
      </c>
      <c r="H2267" s="1">
        <v>512</v>
      </c>
      <c r="I2267" s="1">
        <v>47.79</v>
      </c>
      <c r="J2267" s="1">
        <v>7</v>
      </c>
      <c r="K2267" s="1" t="s">
        <v>19</v>
      </c>
      <c r="L2267" s="1" t="s">
        <v>24</v>
      </c>
      <c r="M2267" s="1">
        <v>75</v>
      </c>
      <c r="N2267" s="1" t="s">
        <v>20</v>
      </c>
      <c r="O2267" s="1">
        <v>3553007</v>
      </c>
      <c r="P2267" s="1">
        <f t="shared" si="504"/>
        <v>4</v>
      </c>
      <c r="Q2267" s="1">
        <f t="shared" si="491"/>
        <v>7</v>
      </c>
      <c r="R2267" s="5">
        <f t="shared" si="492"/>
        <v>0.13773934527486104</v>
      </c>
      <c r="S2267" s="6">
        <f t="shared" si="493"/>
        <v>316244.59542927734</v>
      </c>
      <c r="T2267" s="4">
        <f t="shared" si="494"/>
        <v>2.2959641255605381</v>
      </c>
      <c r="U2267" s="1" t="str">
        <f t="shared" si="495"/>
        <v>Normal</v>
      </c>
      <c r="V2267" s="1" t="str">
        <f t="shared" si="496"/>
        <v>IPO</v>
      </c>
      <c r="W2267" s="1" t="str">
        <f t="shared" si="497"/>
        <v>€</v>
      </c>
      <c r="X2267" s="1" t="str">
        <f t="shared" si="498"/>
        <v>€223M</v>
      </c>
      <c r="Y2267" s="1" t="str">
        <f t="shared" si="499"/>
        <v>€512M</v>
      </c>
      <c r="Z2267" s="1" t="str">
        <f t="shared" si="500"/>
        <v>€0</v>
      </c>
      <c r="AA2267" s="1" t="str">
        <f t="shared" si="501"/>
        <v>€3,16,245</v>
      </c>
      <c r="AB2267" s="6">
        <f t="shared" si="502"/>
        <v>26353.716285773113</v>
      </c>
      <c r="AC2267" s="1" t="str">
        <f t="shared" si="503"/>
        <v>Large</v>
      </c>
    </row>
    <row r="2268" spans="1:29">
      <c r="A2268" s="1" t="s">
        <v>1338</v>
      </c>
      <c r="B2268" s="1">
        <v>2017</v>
      </c>
      <c r="C2268" s="1" t="s">
        <v>16</v>
      </c>
      <c r="D2268" s="1" t="s">
        <v>17</v>
      </c>
      <c r="E2268" s="1" t="s">
        <v>18</v>
      </c>
      <c r="F2268" s="1">
        <v>228</v>
      </c>
      <c r="G2268" s="1">
        <v>3871</v>
      </c>
      <c r="H2268" s="1">
        <v>427</v>
      </c>
      <c r="I2268" s="1">
        <v>29.52</v>
      </c>
      <c r="J2268" s="1">
        <v>5</v>
      </c>
      <c r="K2268" s="1" t="s">
        <v>19</v>
      </c>
      <c r="L2268" s="1" t="s">
        <v>24</v>
      </c>
      <c r="M2268" s="1">
        <v>59</v>
      </c>
      <c r="N2268" s="1" t="s">
        <v>49</v>
      </c>
      <c r="O2268" s="1">
        <v>3540993</v>
      </c>
      <c r="P2268" s="1">
        <f t="shared" si="504"/>
        <v>2</v>
      </c>
      <c r="Q2268" s="1">
        <f t="shared" si="491"/>
        <v>7</v>
      </c>
      <c r="R2268" s="5">
        <f t="shared" si="492"/>
        <v>5.8899509170756911E-2</v>
      </c>
      <c r="S2268" s="6">
        <f t="shared" si="493"/>
        <v>110307.41410488245</v>
      </c>
      <c r="T2268" s="4">
        <f t="shared" si="494"/>
        <v>1.8728070175438596</v>
      </c>
      <c r="U2268" s="1" t="str">
        <f t="shared" si="495"/>
        <v>Normal</v>
      </c>
      <c r="V2268" s="1" t="str">
        <f t="shared" si="496"/>
        <v>IPO</v>
      </c>
      <c r="W2268" s="1" t="str">
        <f t="shared" si="497"/>
        <v>$</v>
      </c>
      <c r="X2268" s="1" t="str">
        <f t="shared" si="498"/>
        <v>$228M</v>
      </c>
      <c r="Y2268" s="1" t="str">
        <f t="shared" si="499"/>
        <v>$427M</v>
      </c>
      <c r="Z2268" s="1" t="str">
        <f t="shared" si="500"/>
        <v>$0</v>
      </c>
      <c r="AA2268" s="1" t="str">
        <f t="shared" si="501"/>
        <v>$1,10,307</v>
      </c>
      <c r="AB2268" s="6">
        <f t="shared" si="502"/>
        <v>9192.2845087402056</v>
      </c>
      <c r="AC2268" s="1" t="str">
        <f t="shared" si="503"/>
        <v>Large</v>
      </c>
    </row>
    <row r="2269" spans="1:29">
      <c r="A2269" s="1" t="s">
        <v>964</v>
      </c>
      <c r="B2269" s="1">
        <v>2017</v>
      </c>
      <c r="C2269" s="1" t="s">
        <v>27</v>
      </c>
      <c r="D2269" s="1" t="s">
        <v>32</v>
      </c>
      <c r="E2269" s="1" t="s">
        <v>37</v>
      </c>
      <c r="F2269" s="1">
        <v>271</v>
      </c>
      <c r="G2269" s="1">
        <v>1866</v>
      </c>
      <c r="H2269" s="1">
        <v>420</v>
      </c>
      <c r="I2269" s="1">
        <v>1.5</v>
      </c>
      <c r="J2269" s="1">
        <v>9</v>
      </c>
      <c r="K2269" s="1" t="s">
        <v>24</v>
      </c>
      <c r="L2269" s="1" t="s">
        <v>19</v>
      </c>
      <c r="M2269" s="1">
        <v>58</v>
      </c>
      <c r="N2269" s="1" t="s">
        <v>20</v>
      </c>
      <c r="O2269" s="1">
        <v>3516194</v>
      </c>
      <c r="P2269" s="1">
        <f t="shared" si="504"/>
        <v>4</v>
      </c>
      <c r="Q2269" s="1">
        <f t="shared" si="491"/>
        <v>7</v>
      </c>
      <c r="R2269" s="5">
        <f t="shared" si="492"/>
        <v>0.14523043944265809</v>
      </c>
      <c r="S2269" s="6">
        <f t="shared" si="493"/>
        <v>225080.38585209002</v>
      </c>
      <c r="T2269" s="4">
        <f t="shared" si="494"/>
        <v>1.5498154981549817</v>
      </c>
      <c r="U2269" s="1" t="str">
        <f t="shared" si="495"/>
        <v>High Performer</v>
      </c>
      <c r="V2269" s="1" t="str">
        <f t="shared" si="496"/>
        <v>Acquired</v>
      </c>
      <c r="W2269" s="1" t="str">
        <f t="shared" si="497"/>
        <v>$</v>
      </c>
      <c r="X2269" s="1" t="str">
        <f t="shared" si="498"/>
        <v>$271M</v>
      </c>
      <c r="Y2269" s="1" t="str">
        <f t="shared" si="499"/>
        <v>$420M</v>
      </c>
      <c r="Z2269" s="1" t="str">
        <f t="shared" si="500"/>
        <v>$0</v>
      </c>
      <c r="AA2269" s="1" t="str">
        <f t="shared" si="501"/>
        <v>$2,25,080</v>
      </c>
      <c r="AB2269" s="6">
        <f t="shared" si="502"/>
        <v>18756.698821007503</v>
      </c>
      <c r="AC2269" s="1" t="str">
        <f t="shared" si="503"/>
        <v>Large</v>
      </c>
    </row>
    <row r="2270" spans="1:29">
      <c r="A2270" s="1" t="s">
        <v>3475</v>
      </c>
      <c r="B2270" s="1">
        <v>2017</v>
      </c>
      <c r="C2270" s="1" t="s">
        <v>22</v>
      </c>
      <c r="D2270" s="1" t="s">
        <v>48</v>
      </c>
      <c r="E2270" s="1" t="s">
        <v>18</v>
      </c>
      <c r="F2270" s="1">
        <v>347</v>
      </c>
      <c r="G2270" s="1">
        <v>2070</v>
      </c>
      <c r="H2270" s="1">
        <v>236</v>
      </c>
      <c r="I2270" s="1">
        <v>33.53</v>
      </c>
      <c r="J2270" s="1">
        <v>9</v>
      </c>
      <c r="K2270" s="1" t="s">
        <v>24</v>
      </c>
      <c r="L2270" s="1" t="s">
        <v>19</v>
      </c>
      <c r="M2270" s="1">
        <v>19</v>
      </c>
      <c r="N2270" s="1" t="s">
        <v>25</v>
      </c>
      <c r="O2270" s="1">
        <v>3479457</v>
      </c>
      <c r="P2270" s="1">
        <f t="shared" si="504"/>
        <v>2</v>
      </c>
      <c r="Q2270" s="1">
        <f t="shared" si="491"/>
        <v>7</v>
      </c>
      <c r="R2270" s="5">
        <f t="shared" si="492"/>
        <v>0.16763285024154589</v>
      </c>
      <c r="S2270" s="6">
        <f t="shared" si="493"/>
        <v>114009.66183574879</v>
      </c>
      <c r="T2270" s="4">
        <f t="shared" si="494"/>
        <v>0.68011527377521619</v>
      </c>
      <c r="U2270" s="1" t="str">
        <f t="shared" si="495"/>
        <v>High Performer</v>
      </c>
      <c r="V2270" s="1" t="str">
        <f t="shared" si="496"/>
        <v>Acquired</v>
      </c>
      <c r="W2270" s="1" t="str">
        <f t="shared" si="497"/>
        <v>£</v>
      </c>
      <c r="X2270" s="1" t="str">
        <f t="shared" si="498"/>
        <v>£347M</v>
      </c>
      <c r="Y2270" s="1" t="str">
        <f t="shared" si="499"/>
        <v>£236M</v>
      </c>
      <c r="Z2270" s="1" t="str">
        <f t="shared" si="500"/>
        <v>£0</v>
      </c>
      <c r="AA2270" s="1" t="str">
        <f t="shared" si="501"/>
        <v>£1,14,010</v>
      </c>
      <c r="AB2270" s="6">
        <f t="shared" si="502"/>
        <v>9500.8051529790664</v>
      </c>
      <c r="AC2270" s="1" t="str">
        <f t="shared" si="503"/>
        <v>Large</v>
      </c>
    </row>
    <row r="2271" spans="1:29">
      <c r="A2271" s="1" t="s">
        <v>1003</v>
      </c>
      <c r="B2271" s="1">
        <v>2017</v>
      </c>
      <c r="C2271" s="1" t="s">
        <v>31</v>
      </c>
      <c r="D2271" s="1" t="s">
        <v>36</v>
      </c>
      <c r="E2271" s="1" t="s">
        <v>18</v>
      </c>
      <c r="F2271" s="1">
        <v>492</v>
      </c>
      <c r="G2271" s="1">
        <v>3245</v>
      </c>
      <c r="H2271" s="1">
        <v>892</v>
      </c>
      <c r="I2271" s="1">
        <v>29.13</v>
      </c>
      <c r="J2271" s="1">
        <v>2</v>
      </c>
      <c r="K2271" s="1" t="s">
        <v>24</v>
      </c>
      <c r="L2271" s="1" t="s">
        <v>24</v>
      </c>
      <c r="M2271" s="1">
        <v>29</v>
      </c>
      <c r="N2271" s="1" t="s">
        <v>25</v>
      </c>
      <c r="O2271" s="1">
        <v>3472597</v>
      </c>
      <c r="P2271" s="1">
        <f t="shared" si="504"/>
        <v>2</v>
      </c>
      <c r="Q2271" s="1">
        <f t="shared" si="491"/>
        <v>7</v>
      </c>
      <c r="R2271" s="5">
        <f t="shared" si="492"/>
        <v>0.15161787365177196</v>
      </c>
      <c r="S2271" s="6">
        <f t="shared" si="493"/>
        <v>274884.43759630201</v>
      </c>
      <c r="T2271" s="4">
        <f t="shared" si="494"/>
        <v>1.8130081300813008</v>
      </c>
      <c r="U2271" s="1" t="str">
        <f t="shared" si="495"/>
        <v>Normal</v>
      </c>
      <c r="V2271" s="1" t="str">
        <f t="shared" si="496"/>
        <v>Acquired</v>
      </c>
      <c r="W2271" s="1" t="str">
        <f t="shared" si="497"/>
        <v>€</v>
      </c>
      <c r="X2271" s="1" t="str">
        <f t="shared" si="498"/>
        <v>€492M</v>
      </c>
      <c r="Y2271" s="1" t="str">
        <f t="shared" si="499"/>
        <v>€892M</v>
      </c>
      <c r="Z2271" s="1" t="str">
        <f t="shared" si="500"/>
        <v>€0</v>
      </c>
      <c r="AA2271" s="1" t="str">
        <f t="shared" si="501"/>
        <v>€2,74,884</v>
      </c>
      <c r="AB2271" s="6">
        <f t="shared" si="502"/>
        <v>22907.036466358499</v>
      </c>
      <c r="AC2271" s="1" t="str">
        <f t="shared" si="503"/>
        <v>Large</v>
      </c>
    </row>
    <row r="2272" spans="1:29">
      <c r="A2272" s="1" t="s">
        <v>2903</v>
      </c>
      <c r="B2272" s="1">
        <v>2017</v>
      </c>
      <c r="C2272" s="1" t="s">
        <v>45</v>
      </c>
      <c r="D2272" s="1" t="s">
        <v>36</v>
      </c>
      <c r="E2272" s="1" t="s">
        <v>28</v>
      </c>
      <c r="F2272" s="1">
        <v>477</v>
      </c>
      <c r="G2272" s="1">
        <v>654</v>
      </c>
      <c r="H2272" s="1">
        <v>658</v>
      </c>
      <c r="I2272" s="1">
        <v>0.31</v>
      </c>
      <c r="J2272" s="1">
        <v>5</v>
      </c>
      <c r="K2272" s="1" t="s">
        <v>24</v>
      </c>
      <c r="L2272" s="1" t="s">
        <v>19</v>
      </c>
      <c r="M2272" s="1">
        <v>68</v>
      </c>
      <c r="N2272" s="1" t="s">
        <v>20</v>
      </c>
      <c r="O2272" s="1">
        <v>3430204</v>
      </c>
      <c r="P2272" s="1">
        <f t="shared" si="504"/>
        <v>1</v>
      </c>
      <c r="Q2272" s="1">
        <f t="shared" si="491"/>
        <v>7</v>
      </c>
      <c r="R2272" s="5">
        <f t="shared" si="492"/>
        <v>0.72935779816513757</v>
      </c>
      <c r="S2272" s="6">
        <f t="shared" si="493"/>
        <v>1006116.2079510704</v>
      </c>
      <c r="T2272" s="4">
        <f t="shared" si="494"/>
        <v>1.379454926624738</v>
      </c>
      <c r="U2272" s="1" t="str">
        <f t="shared" si="495"/>
        <v>Normal</v>
      </c>
      <c r="V2272" s="1" t="str">
        <f t="shared" si="496"/>
        <v>Acquired</v>
      </c>
      <c r="W2272" s="1" t="str">
        <f t="shared" si="497"/>
        <v>A$</v>
      </c>
      <c r="X2272" s="1" t="str">
        <f t="shared" si="498"/>
        <v>A$477M</v>
      </c>
      <c r="Y2272" s="1" t="str">
        <f t="shared" si="499"/>
        <v>A$658M</v>
      </c>
      <c r="Z2272" s="1" t="str">
        <f t="shared" si="500"/>
        <v>A$1</v>
      </c>
      <c r="AA2272" s="1" t="str">
        <f t="shared" si="501"/>
        <v>A$10,06,116</v>
      </c>
      <c r="AB2272" s="6">
        <f t="shared" si="502"/>
        <v>83843.017329255861</v>
      </c>
      <c r="AC2272" s="1" t="str">
        <f t="shared" si="503"/>
        <v>Large</v>
      </c>
    </row>
    <row r="2273" spans="1:29">
      <c r="A2273" s="1" t="s">
        <v>3819</v>
      </c>
      <c r="B2273" s="1">
        <v>2017</v>
      </c>
      <c r="C2273" s="1" t="s">
        <v>16</v>
      </c>
      <c r="D2273" s="1" t="s">
        <v>95</v>
      </c>
      <c r="E2273" s="1" t="s">
        <v>28</v>
      </c>
      <c r="F2273" s="1">
        <v>292</v>
      </c>
      <c r="G2273" s="1">
        <v>4291</v>
      </c>
      <c r="H2273" s="1">
        <v>312</v>
      </c>
      <c r="I2273" s="1">
        <v>29.51</v>
      </c>
      <c r="J2273" s="1">
        <v>6</v>
      </c>
      <c r="K2273" s="1" t="s">
        <v>19</v>
      </c>
      <c r="L2273" s="1" t="s">
        <v>19</v>
      </c>
      <c r="M2273" s="1">
        <v>69</v>
      </c>
      <c r="N2273" s="1" t="s">
        <v>25</v>
      </c>
      <c r="O2273" s="1">
        <v>3396146</v>
      </c>
      <c r="P2273" s="1">
        <f t="shared" si="504"/>
        <v>1</v>
      </c>
      <c r="Q2273" s="1">
        <f t="shared" si="491"/>
        <v>7</v>
      </c>
      <c r="R2273" s="5">
        <f t="shared" si="492"/>
        <v>6.8049405732929391E-2</v>
      </c>
      <c r="S2273" s="6">
        <f t="shared" si="493"/>
        <v>72710.323933814958</v>
      </c>
      <c r="T2273" s="4">
        <f t="shared" si="494"/>
        <v>1.0684931506849316</v>
      </c>
      <c r="U2273" s="1" t="str">
        <f t="shared" si="495"/>
        <v>Normal</v>
      </c>
      <c r="V2273" s="1" t="str">
        <f t="shared" si="496"/>
        <v>Still Private</v>
      </c>
      <c r="W2273" s="1" t="str">
        <f t="shared" si="497"/>
        <v>$</v>
      </c>
      <c r="X2273" s="1" t="str">
        <f t="shared" si="498"/>
        <v>$292M</v>
      </c>
      <c r="Y2273" s="1" t="str">
        <f t="shared" si="499"/>
        <v>$312M</v>
      </c>
      <c r="Z2273" s="1" t="str">
        <f t="shared" si="500"/>
        <v>$0</v>
      </c>
      <c r="AA2273" s="1" t="str">
        <f t="shared" si="501"/>
        <v>$72,710</v>
      </c>
      <c r="AB2273" s="6">
        <f t="shared" si="502"/>
        <v>6059.1936611512465</v>
      </c>
      <c r="AC2273" s="1" t="str">
        <f t="shared" si="503"/>
        <v>Large</v>
      </c>
    </row>
    <row r="2274" spans="1:29">
      <c r="A2274" s="1" t="s">
        <v>3291</v>
      </c>
      <c r="B2274" s="1">
        <v>2017</v>
      </c>
      <c r="C2274" s="1" t="s">
        <v>22</v>
      </c>
      <c r="D2274" s="1" t="s">
        <v>39</v>
      </c>
      <c r="E2274" s="1" t="s">
        <v>37</v>
      </c>
      <c r="F2274" s="1">
        <v>429</v>
      </c>
      <c r="G2274" s="1">
        <v>235</v>
      </c>
      <c r="H2274" s="1">
        <v>698</v>
      </c>
      <c r="I2274" s="1">
        <v>35.17</v>
      </c>
      <c r="J2274" s="1">
        <v>6</v>
      </c>
      <c r="K2274" s="1" t="s">
        <v>24</v>
      </c>
      <c r="L2274" s="1" t="s">
        <v>19</v>
      </c>
      <c r="M2274" s="1">
        <v>81</v>
      </c>
      <c r="N2274" s="1" t="s">
        <v>29</v>
      </c>
      <c r="O2274" s="1">
        <v>3370093</v>
      </c>
      <c r="P2274" s="1">
        <f t="shared" si="504"/>
        <v>4</v>
      </c>
      <c r="Q2274" s="1">
        <f t="shared" si="491"/>
        <v>7</v>
      </c>
      <c r="R2274" s="5">
        <f t="shared" si="492"/>
        <v>1.8255319148936171</v>
      </c>
      <c r="S2274" s="6">
        <f t="shared" si="493"/>
        <v>2970212.7659574468</v>
      </c>
      <c r="T2274" s="4">
        <f t="shared" si="494"/>
        <v>1.627039627039627</v>
      </c>
      <c r="U2274" s="1" t="str">
        <f t="shared" si="495"/>
        <v>Normal</v>
      </c>
      <c r="V2274" s="1" t="str">
        <f t="shared" si="496"/>
        <v>Acquired</v>
      </c>
      <c r="W2274" s="1" t="str">
        <f t="shared" si="497"/>
        <v>£</v>
      </c>
      <c r="X2274" s="1" t="str">
        <f t="shared" si="498"/>
        <v>£429M</v>
      </c>
      <c r="Y2274" s="1" t="str">
        <f t="shared" si="499"/>
        <v>£698M</v>
      </c>
      <c r="Z2274" s="1" t="str">
        <f t="shared" si="500"/>
        <v>£2</v>
      </c>
      <c r="AA2274" s="1" t="str">
        <f t="shared" si="501"/>
        <v>£29,70,213</v>
      </c>
      <c r="AB2274" s="6">
        <f t="shared" si="502"/>
        <v>247517.73049645391</v>
      </c>
      <c r="AC2274" s="1" t="str">
        <f t="shared" si="503"/>
        <v>Large</v>
      </c>
    </row>
    <row r="2275" spans="1:29">
      <c r="A2275" s="1" t="s">
        <v>2365</v>
      </c>
      <c r="B2275" s="1">
        <v>2017</v>
      </c>
      <c r="C2275" s="1" t="s">
        <v>35</v>
      </c>
      <c r="D2275" s="1" t="s">
        <v>95</v>
      </c>
      <c r="E2275" s="1" t="s">
        <v>28</v>
      </c>
      <c r="F2275" s="1">
        <v>218</v>
      </c>
      <c r="G2275" s="1">
        <v>3892</v>
      </c>
      <c r="H2275" s="1">
        <v>99</v>
      </c>
      <c r="I2275" s="1">
        <v>25.52</v>
      </c>
      <c r="J2275" s="1">
        <v>3</v>
      </c>
      <c r="K2275" s="1" t="s">
        <v>19</v>
      </c>
      <c r="L2275" s="1" t="s">
        <v>24</v>
      </c>
      <c r="M2275" s="1">
        <v>58</v>
      </c>
      <c r="N2275" s="1" t="s">
        <v>20</v>
      </c>
      <c r="O2275" s="1">
        <v>3327093</v>
      </c>
      <c r="P2275" s="1">
        <f t="shared" si="504"/>
        <v>1</v>
      </c>
      <c r="Q2275" s="1">
        <f t="shared" si="491"/>
        <v>7</v>
      </c>
      <c r="R2275" s="5">
        <f t="shared" si="492"/>
        <v>5.6012332990750258E-2</v>
      </c>
      <c r="S2275" s="6">
        <f t="shared" si="493"/>
        <v>25436.793422404935</v>
      </c>
      <c r="T2275" s="4">
        <f t="shared" si="494"/>
        <v>0.45412844036697247</v>
      </c>
      <c r="U2275" s="1" t="str">
        <f t="shared" si="495"/>
        <v>Normal</v>
      </c>
      <c r="V2275" s="1" t="str">
        <f t="shared" si="496"/>
        <v>IPO</v>
      </c>
      <c r="W2275" s="1" t="str">
        <f t="shared" si="497"/>
        <v>¥</v>
      </c>
      <c r="X2275" s="1" t="str">
        <f t="shared" si="498"/>
        <v>¥218M</v>
      </c>
      <c r="Y2275" s="1" t="str">
        <f t="shared" si="499"/>
        <v>¥99M</v>
      </c>
      <c r="Z2275" s="1" t="str">
        <f t="shared" si="500"/>
        <v>¥0</v>
      </c>
      <c r="AA2275" s="1" t="str">
        <f t="shared" si="501"/>
        <v>¥25,437</v>
      </c>
      <c r="AB2275" s="6">
        <f t="shared" si="502"/>
        <v>2119.7327852004109</v>
      </c>
      <c r="AC2275" s="1" t="str">
        <f t="shared" si="503"/>
        <v>Large</v>
      </c>
    </row>
    <row r="2276" spans="1:29">
      <c r="A2276" s="1" t="s">
        <v>3549</v>
      </c>
      <c r="B2276" s="1">
        <v>2017</v>
      </c>
      <c r="C2276" s="1" t="s">
        <v>59</v>
      </c>
      <c r="D2276" s="1" t="s">
        <v>46</v>
      </c>
      <c r="E2276" s="1" t="s">
        <v>23</v>
      </c>
      <c r="F2276" s="1">
        <v>326</v>
      </c>
      <c r="G2276" s="1">
        <v>3330</v>
      </c>
      <c r="H2276" s="1">
        <v>476</v>
      </c>
      <c r="I2276" s="1">
        <v>32.51</v>
      </c>
      <c r="J2276" s="1">
        <v>9</v>
      </c>
      <c r="K2276" s="1" t="s">
        <v>24</v>
      </c>
      <c r="L2276" s="1" t="s">
        <v>19</v>
      </c>
      <c r="M2276" s="1">
        <v>68</v>
      </c>
      <c r="N2276" s="1" t="s">
        <v>25</v>
      </c>
      <c r="O2276" s="1">
        <v>3184002</v>
      </c>
      <c r="P2276" s="1">
        <f t="shared" si="504"/>
        <v>5</v>
      </c>
      <c r="Q2276" s="1">
        <f t="shared" si="491"/>
        <v>7</v>
      </c>
      <c r="R2276" s="5">
        <f t="shared" si="492"/>
        <v>9.7897897897897893E-2</v>
      </c>
      <c r="S2276" s="6">
        <f t="shared" si="493"/>
        <v>142942.94294294293</v>
      </c>
      <c r="T2276" s="4">
        <f t="shared" si="494"/>
        <v>1.4601226993865031</v>
      </c>
      <c r="U2276" s="1" t="str">
        <f t="shared" si="495"/>
        <v>High Performer</v>
      </c>
      <c r="V2276" s="1" t="str">
        <f t="shared" si="496"/>
        <v>Acquired</v>
      </c>
      <c r="W2276" s="1" t="str">
        <f t="shared" si="497"/>
        <v>₹</v>
      </c>
      <c r="X2276" s="1" t="str">
        <f t="shared" si="498"/>
        <v>₹326M</v>
      </c>
      <c r="Y2276" s="1" t="str">
        <f t="shared" si="499"/>
        <v>₹476M</v>
      </c>
      <c r="Z2276" s="1" t="str">
        <f t="shared" si="500"/>
        <v>₹0</v>
      </c>
      <c r="AA2276" s="1" t="str">
        <f t="shared" si="501"/>
        <v>₹1,42,943</v>
      </c>
      <c r="AB2276" s="6">
        <f t="shared" si="502"/>
        <v>11911.911911911911</v>
      </c>
      <c r="AC2276" s="1" t="str">
        <f t="shared" si="503"/>
        <v>Large</v>
      </c>
    </row>
    <row r="2277" spans="1:29">
      <c r="A2277" s="1" t="s">
        <v>1642</v>
      </c>
      <c r="B2277" s="1">
        <v>2017</v>
      </c>
      <c r="C2277" s="1" t="s">
        <v>59</v>
      </c>
      <c r="D2277" s="1" t="s">
        <v>95</v>
      </c>
      <c r="E2277" s="1" t="s">
        <v>40</v>
      </c>
      <c r="F2277" s="1">
        <v>335</v>
      </c>
      <c r="G2277" s="1">
        <v>4730</v>
      </c>
      <c r="H2277" s="1">
        <v>936</v>
      </c>
      <c r="I2277" s="1">
        <v>45.14</v>
      </c>
      <c r="J2277" s="1">
        <v>3</v>
      </c>
      <c r="K2277" s="1" t="s">
        <v>19</v>
      </c>
      <c r="L2277" s="1" t="s">
        <v>19</v>
      </c>
      <c r="M2277" s="1">
        <v>90</v>
      </c>
      <c r="N2277" s="1" t="s">
        <v>25</v>
      </c>
      <c r="O2277" s="1">
        <v>3074188</v>
      </c>
      <c r="P2277" s="1">
        <f t="shared" si="504"/>
        <v>3</v>
      </c>
      <c r="Q2277" s="1">
        <f t="shared" si="491"/>
        <v>7</v>
      </c>
      <c r="R2277" s="5">
        <f t="shared" si="492"/>
        <v>7.0824524312896403E-2</v>
      </c>
      <c r="S2277" s="6">
        <f t="shared" si="493"/>
        <v>197885.83509513742</v>
      </c>
      <c r="T2277" s="4">
        <f t="shared" si="494"/>
        <v>2.7940298507462686</v>
      </c>
      <c r="U2277" s="1" t="str">
        <f t="shared" si="495"/>
        <v>Normal</v>
      </c>
      <c r="V2277" s="1" t="str">
        <f t="shared" si="496"/>
        <v>Still Private</v>
      </c>
      <c r="W2277" s="1" t="str">
        <f t="shared" si="497"/>
        <v>₹</v>
      </c>
      <c r="X2277" s="1" t="str">
        <f t="shared" si="498"/>
        <v>₹335M</v>
      </c>
      <c r="Y2277" s="1" t="str">
        <f t="shared" si="499"/>
        <v>₹936M</v>
      </c>
      <c r="Z2277" s="1" t="str">
        <f t="shared" si="500"/>
        <v>₹0</v>
      </c>
      <c r="AA2277" s="1" t="str">
        <f t="shared" si="501"/>
        <v>₹1,97,886</v>
      </c>
      <c r="AB2277" s="6">
        <f t="shared" si="502"/>
        <v>16490.486257928118</v>
      </c>
      <c r="AC2277" s="1" t="str">
        <f t="shared" si="503"/>
        <v>Large</v>
      </c>
    </row>
    <row r="2278" spans="1:29">
      <c r="A2278" s="1" t="s">
        <v>549</v>
      </c>
      <c r="B2278" s="1">
        <v>2017</v>
      </c>
      <c r="C2278" s="1" t="s">
        <v>27</v>
      </c>
      <c r="D2278" s="1" t="s">
        <v>46</v>
      </c>
      <c r="E2278" s="1" t="s">
        <v>37</v>
      </c>
      <c r="F2278" s="1">
        <v>221</v>
      </c>
      <c r="G2278" s="1">
        <v>3948</v>
      </c>
      <c r="H2278" s="1">
        <v>63</v>
      </c>
      <c r="I2278" s="1">
        <v>5.4</v>
      </c>
      <c r="J2278" s="1">
        <v>9</v>
      </c>
      <c r="K2278" s="1" t="s">
        <v>24</v>
      </c>
      <c r="L2278" s="1" t="s">
        <v>24</v>
      </c>
      <c r="M2278" s="1">
        <v>90</v>
      </c>
      <c r="N2278" s="1" t="s">
        <v>20</v>
      </c>
      <c r="O2278" s="1">
        <v>3070379</v>
      </c>
      <c r="P2278" s="1">
        <f t="shared" si="504"/>
        <v>4</v>
      </c>
      <c r="Q2278" s="1">
        <f t="shared" si="491"/>
        <v>7</v>
      </c>
      <c r="R2278" s="5">
        <f t="shared" si="492"/>
        <v>5.597771023302938E-2</v>
      </c>
      <c r="S2278" s="6">
        <f t="shared" si="493"/>
        <v>15957.446808510638</v>
      </c>
      <c r="T2278" s="4">
        <f t="shared" si="494"/>
        <v>0.28506787330316741</v>
      </c>
      <c r="U2278" s="1" t="str">
        <f t="shared" si="495"/>
        <v>High Performer</v>
      </c>
      <c r="V2278" s="1" t="str">
        <f t="shared" si="496"/>
        <v>Acquired</v>
      </c>
      <c r="W2278" s="1" t="str">
        <f t="shared" si="497"/>
        <v>$</v>
      </c>
      <c r="X2278" s="1" t="str">
        <f t="shared" si="498"/>
        <v>$221M</v>
      </c>
      <c r="Y2278" s="1" t="str">
        <f t="shared" si="499"/>
        <v>$63M</v>
      </c>
      <c r="Z2278" s="1" t="str">
        <f t="shared" si="500"/>
        <v>$0</v>
      </c>
      <c r="AA2278" s="1" t="str">
        <f t="shared" si="501"/>
        <v>$15,957</v>
      </c>
      <c r="AB2278" s="6">
        <f t="shared" si="502"/>
        <v>1329.7872340425531</v>
      </c>
      <c r="AC2278" s="1" t="str">
        <f t="shared" si="503"/>
        <v>Large</v>
      </c>
    </row>
    <row r="2279" spans="1:29">
      <c r="A2279" s="1" t="s">
        <v>1928</v>
      </c>
      <c r="B2279" s="1">
        <v>2017</v>
      </c>
      <c r="C2279" s="1" t="s">
        <v>45</v>
      </c>
      <c r="D2279" s="1" t="s">
        <v>17</v>
      </c>
      <c r="E2279" s="1" t="s">
        <v>40</v>
      </c>
      <c r="F2279" s="1">
        <v>413</v>
      </c>
      <c r="G2279" s="1">
        <v>856</v>
      </c>
      <c r="H2279" s="1">
        <v>982</v>
      </c>
      <c r="I2279" s="1">
        <v>28.74</v>
      </c>
      <c r="J2279" s="1">
        <v>3</v>
      </c>
      <c r="K2279" s="1" t="s">
        <v>19</v>
      </c>
      <c r="L2279" s="1" t="s">
        <v>19</v>
      </c>
      <c r="M2279" s="1">
        <v>18</v>
      </c>
      <c r="N2279" s="1" t="s">
        <v>33</v>
      </c>
      <c r="O2279" s="1">
        <v>3050774</v>
      </c>
      <c r="P2279" s="1">
        <f t="shared" si="504"/>
        <v>3</v>
      </c>
      <c r="Q2279" s="1">
        <f t="shared" si="491"/>
        <v>7</v>
      </c>
      <c r="R2279" s="5">
        <f t="shared" si="492"/>
        <v>0.4824766355140187</v>
      </c>
      <c r="S2279" s="6">
        <f t="shared" si="493"/>
        <v>1147196.2616822431</v>
      </c>
      <c r="T2279" s="4">
        <f t="shared" si="494"/>
        <v>2.3777239709443099</v>
      </c>
      <c r="U2279" s="1" t="str">
        <f t="shared" si="495"/>
        <v>Normal</v>
      </c>
      <c r="V2279" s="1" t="str">
        <f t="shared" si="496"/>
        <v>Still Private</v>
      </c>
      <c r="W2279" s="1" t="str">
        <f t="shared" si="497"/>
        <v>A$</v>
      </c>
      <c r="X2279" s="1" t="str">
        <f t="shared" si="498"/>
        <v>A$413M</v>
      </c>
      <c r="Y2279" s="1" t="str">
        <f t="shared" si="499"/>
        <v>A$982M</v>
      </c>
      <c r="Z2279" s="1" t="str">
        <f t="shared" si="500"/>
        <v>A$0</v>
      </c>
      <c r="AA2279" s="1" t="str">
        <f t="shared" si="501"/>
        <v>A$11,47,196</v>
      </c>
      <c r="AB2279" s="6">
        <f t="shared" si="502"/>
        <v>95599.688473520247</v>
      </c>
      <c r="AC2279" s="1" t="str">
        <f t="shared" si="503"/>
        <v>Large</v>
      </c>
    </row>
    <row r="2280" spans="1:29">
      <c r="A2280" s="1" t="s">
        <v>2692</v>
      </c>
      <c r="B2280" s="1">
        <v>2017</v>
      </c>
      <c r="C2280" s="1" t="s">
        <v>27</v>
      </c>
      <c r="D2280" s="1" t="s">
        <v>46</v>
      </c>
      <c r="E2280" s="1" t="s">
        <v>23</v>
      </c>
      <c r="F2280" s="1">
        <v>286</v>
      </c>
      <c r="G2280" s="1">
        <v>1150</v>
      </c>
      <c r="H2280" s="1">
        <v>77</v>
      </c>
      <c r="I2280" s="1">
        <v>22.3</v>
      </c>
      <c r="J2280" s="1">
        <v>6</v>
      </c>
      <c r="K2280" s="1" t="s">
        <v>24</v>
      </c>
      <c r="L2280" s="1" t="s">
        <v>19</v>
      </c>
      <c r="M2280" s="1">
        <v>57</v>
      </c>
      <c r="N2280" s="1" t="s">
        <v>25</v>
      </c>
      <c r="O2280" s="1">
        <v>3018822</v>
      </c>
      <c r="P2280" s="1">
        <f t="shared" si="504"/>
        <v>5</v>
      </c>
      <c r="Q2280" s="1">
        <f t="shared" si="491"/>
        <v>7</v>
      </c>
      <c r="R2280" s="5">
        <f t="shared" si="492"/>
        <v>0.24869565217391304</v>
      </c>
      <c r="S2280" s="6">
        <f t="shared" si="493"/>
        <v>66956.521739130432</v>
      </c>
      <c r="T2280" s="4">
        <f t="shared" si="494"/>
        <v>0.26923076923076922</v>
      </c>
      <c r="U2280" s="1" t="str">
        <f t="shared" si="495"/>
        <v>Normal</v>
      </c>
      <c r="V2280" s="1" t="str">
        <f t="shared" si="496"/>
        <v>Acquired</v>
      </c>
      <c r="W2280" s="1" t="str">
        <f t="shared" si="497"/>
        <v>$</v>
      </c>
      <c r="X2280" s="1" t="str">
        <f t="shared" si="498"/>
        <v>$286M</v>
      </c>
      <c r="Y2280" s="1" t="str">
        <f t="shared" si="499"/>
        <v>$77M</v>
      </c>
      <c r="Z2280" s="1" t="str">
        <f t="shared" si="500"/>
        <v>$0</v>
      </c>
      <c r="AA2280" s="1" t="str">
        <f t="shared" si="501"/>
        <v>$66,957</v>
      </c>
      <c r="AB2280" s="6">
        <f t="shared" si="502"/>
        <v>5579.710144927536</v>
      </c>
      <c r="AC2280" s="1" t="str">
        <f t="shared" si="503"/>
        <v>Large</v>
      </c>
    </row>
    <row r="2281" spans="1:29">
      <c r="A2281" s="1" t="s">
        <v>2514</v>
      </c>
      <c r="B2281" s="1">
        <v>2017</v>
      </c>
      <c r="C2281" s="1" t="s">
        <v>22</v>
      </c>
      <c r="D2281" s="1" t="s">
        <v>43</v>
      </c>
      <c r="E2281" s="1" t="s">
        <v>28</v>
      </c>
      <c r="F2281" s="1">
        <v>380</v>
      </c>
      <c r="G2281" s="1">
        <v>876</v>
      </c>
      <c r="H2281" s="1">
        <v>552</v>
      </c>
      <c r="I2281" s="1">
        <v>31.59</v>
      </c>
      <c r="J2281" s="1">
        <v>3</v>
      </c>
      <c r="K2281" s="1" t="s">
        <v>24</v>
      </c>
      <c r="L2281" s="1" t="s">
        <v>24</v>
      </c>
      <c r="M2281" s="1">
        <v>63</v>
      </c>
      <c r="N2281" s="1" t="s">
        <v>20</v>
      </c>
      <c r="O2281" s="1">
        <v>3007583</v>
      </c>
      <c r="P2281" s="1">
        <f t="shared" si="504"/>
        <v>1</v>
      </c>
      <c r="Q2281" s="1">
        <f t="shared" si="491"/>
        <v>7</v>
      </c>
      <c r="R2281" s="5">
        <f t="shared" si="492"/>
        <v>0.43378995433789952</v>
      </c>
      <c r="S2281" s="6">
        <f t="shared" si="493"/>
        <v>630136.98630136985</v>
      </c>
      <c r="T2281" s="4">
        <f t="shared" si="494"/>
        <v>1.4526315789473685</v>
      </c>
      <c r="U2281" s="1" t="str">
        <f t="shared" si="495"/>
        <v>Normal</v>
      </c>
      <c r="V2281" s="1" t="str">
        <f t="shared" si="496"/>
        <v>Acquired</v>
      </c>
      <c r="W2281" s="1" t="str">
        <f t="shared" si="497"/>
        <v>£</v>
      </c>
      <c r="X2281" s="1" t="str">
        <f t="shared" si="498"/>
        <v>£380M</v>
      </c>
      <c r="Y2281" s="1" t="str">
        <f t="shared" si="499"/>
        <v>£552M</v>
      </c>
      <c r="Z2281" s="1" t="str">
        <f t="shared" si="500"/>
        <v>£0</v>
      </c>
      <c r="AA2281" s="1" t="str">
        <f t="shared" si="501"/>
        <v>£6,30,137</v>
      </c>
      <c r="AB2281" s="6">
        <f t="shared" si="502"/>
        <v>52511.415525114156</v>
      </c>
      <c r="AC2281" s="1" t="str">
        <f t="shared" si="503"/>
        <v>Large</v>
      </c>
    </row>
    <row r="2282" spans="1:29">
      <c r="A2282" s="1" t="s">
        <v>902</v>
      </c>
      <c r="B2282" s="1">
        <v>2017</v>
      </c>
      <c r="C2282" s="1" t="s">
        <v>27</v>
      </c>
      <c r="D2282" s="1" t="s">
        <v>43</v>
      </c>
      <c r="E2282" s="1" t="s">
        <v>28</v>
      </c>
      <c r="F2282" s="1">
        <v>335</v>
      </c>
      <c r="G2282" s="1">
        <v>408</v>
      </c>
      <c r="H2282" s="1">
        <v>525</v>
      </c>
      <c r="I2282" s="1">
        <v>7.97</v>
      </c>
      <c r="J2282" s="1">
        <v>5</v>
      </c>
      <c r="K2282" s="1" t="s">
        <v>24</v>
      </c>
      <c r="L2282" s="1" t="s">
        <v>24</v>
      </c>
      <c r="M2282" s="1">
        <v>65</v>
      </c>
      <c r="N2282" s="1" t="s">
        <v>25</v>
      </c>
      <c r="O2282" s="1">
        <v>2963457</v>
      </c>
      <c r="P2282" s="1">
        <f t="shared" si="504"/>
        <v>1</v>
      </c>
      <c r="Q2282" s="1">
        <f t="shared" si="491"/>
        <v>7</v>
      </c>
      <c r="R2282" s="5">
        <f t="shared" si="492"/>
        <v>0.82107843137254899</v>
      </c>
      <c r="S2282" s="6">
        <f t="shared" si="493"/>
        <v>1286764.705882353</v>
      </c>
      <c r="T2282" s="4">
        <f t="shared" si="494"/>
        <v>1.5671641791044777</v>
      </c>
      <c r="U2282" s="1" t="str">
        <f t="shared" si="495"/>
        <v>Normal</v>
      </c>
      <c r="V2282" s="1" t="str">
        <f t="shared" si="496"/>
        <v>Acquired</v>
      </c>
      <c r="W2282" s="1" t="str">
        <f t="shared" si="497"/>
        <v>$</v>
      </c>
      <c r="X2282" s="1" t="str">
        <f t="shared" si="498"/>
        <v>$335M</v>
      </c>
      <c r="Y2282" s="1" t="str">
        <f t="shared" si="499"/>
        <v>$525M</v>
      </c>
      <c r="Z2282" s="1" t="str">
        <f t="shared" si="500"/>
        <v>$1</v>
      </c>
      <c r="AA2282" s="1" t="str">
        <f t="shared" si="501"/>
        <v>$12,86,765</v>
      </c>
      <c r="AB2282" s="6">
        <f t="shared" si="502"/>
        <v>107230.39215686274</v>
      </c>
      <c r="AC2282" s="1" t="str">
        <f t="shared" si="503"/>
        <v>Large</v>
      </c>
    </row>
    <row r="2283" spans="1:29">
      <c r="A2283" s="1" t="s">
        <v>3062</v>
      </c>
      <c r="B2283" s="1">
        <v>2017</v>
      </c>
      <c r="C2283" s="1" t="s">
        <v>53</v>
      </c>
      <c r="D2283" s="1" t="s">
        <v>32</v>
      </c>
      <c r="E2283" s="1" t="s">
        <v>23</v>
      </c>
      <c r="F2283" s="1">
        <v>464</v>
      </c>
      <c r="G2283" s="1">
        <v>4217</v>
      </c>
      <c r="H2283" s="1">
        <v>972</v>
      </c>
      <c r="I2283" s="1">
        <v>34.090000000000003</v>
      </c>
      <c r="J2283" s="1">
        <v>9</v>
      </c>
      <c r="K2283" s="1" t="s">
        <v>24</v>
      </c>
      <c r="L2283" s="1" t="s">
        <v>19</v>
      </c>
      <c r="M2283" s="1">
        <v>48</v>
      </c>
      <c r="N2283" s="1" t="s">
        <v>49</v>
      </c>
      <c r="O2283" s="1">
        <v>2933587</v>
      </c>
      <c r="P2283" s="1">
        <f t="shared" si="504"/>
        <v>5</v>
      </c>
      <c r="Q2283" s="1">
        <f t="shared" si="491"/>
        <v>7</v>
      </c>
      <c r="R2283" s="5">
        <f t="shared" si="492"/>
        <v>0.11003082760256107</v>
      </c>
      <c r="S2283" s="6">
        <f t="shared" si="493"/>
        <v>230495.61299502014</v>
      </c>
      <c r="T2283" s="4">
        <f t="shared" si="494"/>
        <v>2.0948275862068964</v>
      </c>
      <c r="U2283" s="1" t="str">
        <f t="shared" si="495"/>
        <v>High Performer</v>
      </c>
      <c r="V2283" s="1" t="str">
        <f t="shared" si="496"/>
        <v>Acquired</v>
      </c>
      <c r="W2283" s="1">
        <f t="shared" si="497"/>
        <v>0</v>
      </c>
      <c r="X2283" s="1" t="str">
        <f t="shared" si="498"/>
        <v>0464M</v>
      </c>
      <c r="Y2283" s="1" t="str">
        <f t="shared" si="499"/>
        <v>0972M</v>
      </c>
      <c r="Z2283" s="1" t="str">
        <f t="shared" si="500"/>
        <v>00</v>
      </c>
      <c r="AA2283" s="1" t="str">
        <f t="shared" si="501"/>
        <v>02,30,496</v>
      </c>
      <c r="AB2283" s="6">
        <f t="shared" si="502"/>
        <v>19207.967749585012</v>
      </c>
      <c r="AC2283" s="1" t="str">
        <f t="shared" si="503"/>
        <v>Large</v>
      </c>
    </row>
    <row r="2284" spans="1:29">
      <c r="A2284" s="1" t="s">
        <v>3158</v>
      </c>
      <c r="B2284" s="1">
        <v>2017</v>
      </c>
      <c r="C2284" s="1" t="s">
        <v>31</v>
      </c>
      <c r="D2284" s="1" t="s">
        <v>46</v>
      </c>
      <c r="E2284" s="1" t="s">
        <v>23</v>
      </c>
      <c r="F2284" s="1">
        <v>414</v>
      </c>
      <c r="G2284" s="1">
        <v>2247</v>
      </c>
      <c r="H2284" s="1">
        <v>656</v>
      </c>
      <c r="I2284" s="1">
        <v>49.27</v>
      </c>
      <c r="J2284" s="1">
        <v>5</v>
      </c>
      <c r="K2284" s="1" t="s">
        <v>19</v>
      </c>
      <c r="L2284" s="1" t="s">
        <v>24</v>
      </c>
      <c r="M2284" s="1">
        <v>88</v>
      </c>
      <c r="N2284" s="1" t="s">
        <v>33</v>
      </c>
      <c r="O2284" s="1">
        <v>2843147</v>
      </c>
      <c r="P2284" s="1">
        <f t="shared" si="504"/>
        <v>5</v>
      </c>
      <c r="Q2284" s="1">
        <f t="shared" si="491"/>
        <v>7</v>
      </c>
      <c r="R2284" s="5">
        <f t="shared" si="492"/>
        <v>0.18424566088117489</v>
      </c>
      <c r="S2284" s="6">
        <f t="shared" si="493"/>
        <v>291944.81530930131</v>
      </c>
      <c r="T2284" s="4">
        <f t="shared" si="494"/>
        <v>1.5845410628019323</v>
      </c>
      <c r="U2284" s="1" t="str">
        <f t="shared" si="495"/>
        <v>Normal</v>
      </c>
      <c r="V2284" s="1" t="str">
        <f t="shared" si="496"/>
        <v>IPO</v>
      </c>
      <c r="W2284" s="1" t="str">
        <f t="shared" si="497"/>
        <v>€</v>
      </c>
      <c r="X2284" s="1" t="str">
        <f t="shared" si="498"/>
        <v>€414M</v>
      </c>
      <c r="Y2284" s="1" t="str">
        <f t="shared" si="499"/>
        <v>€656M</v>
      </c>
      <c r="Z2284" s="1" t="str">
        <f t="shared" si="500"/>
        <v>€0</v>
      </c>
      <c r="AA2284" s="1" t="str">
        <f t="shared" si="501"/>
        <v>€2,91,945</v>
      </c>
      <c r="AB2284" s="6">
        <f t="shared" si="502"/>
        <v>24328.73460910844</v>
      </c>
      <c r="AC2284" s="1" t="str">
        <f t="shared" si="503"/>
        <v>Large</v>
      </c>
    </row>
    <row r="2285" spans="1:29">
      <c r="A2285" s="1" t="s">
        <v>1392</v>
      </c>
      <c r="B2285" s="1">
        <v>2017</v>
      </c>
      <c r="C2285" s="1" t="s">
        <v>27</v>
      </c>
      <c r="D2285" s="1" t="s">
        <v>39</v>
      </c>
      <c r="E2285" s="1" t="s">
        <v>40</v>
      </c>
      <c r="F2285" s="1">
        <v>437</v>
      </c>
      <c r="G2285" s="1">
        <v>1977</v>
      </c>
      <c r="H2285" s="1">
        <v>990</v>
      </c>
      <c r="I2285" s="1">
        <v>10.4</v>
      </c>
      <c r="J2285" s="1">
        <v>7</v>
      </c>
      <c r="K2285" s="1" t="s">
        <v>19</v>
      </c>
      <c r="L2285" s="1" t="s">
        <v>24</v>
      </c>
      <c r="M2285" s="1">
        <v>77</v>
      </c>
      <c r="N2285" s="1" t="s">
        <v>20</v>
      </c>
      <c r="O2285" s="1">
        <v>2831301</v>
      </c>
      <c r="P2285" s="1">
        <f t="shared" si="504"/>
        <v>3</v>
      </c>
      <c r="Q2285" s="1">
        <f t="shared" si="491"/>
        <v>7</v>
      </c>
      <c r="R2285" s="5">
        <f t="shared" si="492"/>
        <v>0.22104198280222559</v>
      </c>
      <c r="S2285" s="6">
        <f t="shared" si="493"/>
        <v>500758.72534142638</v>
      </c>
      <c r="T2285" s="4">
        <f t="shared" si="494"/>
        <v>2.2654462242562929</v>
      </c>
      <c r="U2285" s="1" t="str">
        <f t="shared" si="495"/>
        <v>Normal</v>
      </c>
      <c r="V2285" s="1" t="str">
        <f t="shared" si="496"/>
        <v>IPO</v>
      </c>
      <c r="W2285" s="1" t="str">
        <f t="shared" si="497"/>
        <v>$</v>
      </c>
      <c r="X2285" s="1" t="str">
        <f t="shared" si="498"/>
        <v>$437M</v>
      </c>
      <c r="Y2285" s="1" t="str">
        <f t="shared" si="499"/>
        <v>$990M</v>
      </c>
      <c r="Z2285" s="1" t="str">
        <f t="shared" si="500"/>
        <v>$0</v>
      </c>
      <c r="AA2285" s="1" t="str">
        <f t="shared" si="501"/>
        <v>$5,00,759</v>
      </c>
      <c r="AB2285" s="6">
        <f t="shared" si="502"/>
        <v>41729.893778452199</v>
      </c>
      <c r="AC2285" s="1" t="str">
        <f t="shared" si="503"/>
        <v>Large</v>
      </c>
    </row>
    <row r="2286" spans="1:29">
      <c r="A2286" s="1" t="s">
        <v>38</v>
      </c>
      <c r="B2286" s="1">
        <v>2017</v>
      </c>
      <c r="C2286" s="1" t="s">
        <v>22</v>
      </c>
      <c r="D2286" s="1" t="s">
        <v>39</v>
      </c>
      <c r="E2286" s="1" t="s">
        <v>40</v>
      </c>
      <c r="F2286" s="1">
        <v>468</v>
      </c>
      <c r="G2286" s="1">
        <v>172</v>
      </c>
      <c r="H2286" s="1">
        <v>430</v>
      </c>
      <c r="I2286" s="1">
        <v>34.159999999999997</v>
      </c>
      <c r="J2286" s="1">
        <v>9</v>
      </c>
      <c r="K2286" s="1" t="s">
        <v>19</v>
      </c>
      <c r="L2286" s="1" t="s">
        <v>19</v>
      </c>
      <c r="M2286" s="1">
        <v>88</v>
      </c>
      <c r="N2286" s="1" t="s">
        <v>25</v>
      </c>
      <c r="O2286" s="1">
        <v>2691852</v>
      </c>
      <c r="P2286" s="1">
        <f t="shared" si="504"/>
        <v>3</v>
      </c>
      <c r="Q2286" s="1">
        <f t="shared" si="491"/>
        <v>7</v>
      </c>
      <c r="R2286" s="5">
        <f t="shared" si="492"/>
        <v>2.7209302325581395</v>
      </c>
      <c r="S2286" s="6">
        <f t="shared" si="493"/>
        <v>2500000</v>
      </c>
      <c r="T2286" s="4">
        <f t="shared" si="494"/>
        <v>0.91880341880341876</v>
      </c>
      <c r="U2286" s="1" t="str">
        <f t="shared" si="495"/>
        <v>High Performer</v>
      </c>
      <c r="V2286" s="1" t="str">
        <f t="shared" si="496"/>
        <v>Still Private</v>
      </c>
      <c r="W2286" s="1" t="str">
        <f t="shared" si="497"/>
        <v>£</v>
      </c>
      <c r="X2286" s="1" t="str">
        <f t="shared" si="498"/>
        <v>£468M</v>
      </c>
      <c r="Y2286" s="1" t="str">
        <f t="shared" si="499"/>
        <v>£430M</v>
      </c>
      <c r="Z2286" s="1" t="str">
        <f t="shared" si="500"/>
        <v>£3</v>
      </c>
      <c r="AA2286" s="1" t="str">
        <f t="shared" si="501"/>
        <v>£25,00,000</v>
      </c>
      <c r="AB2286" s="6">
        <f t="shared" si="502"/>
        <v>208333.33333333334</v>
      </c>
      <c r="AC2286" s="1" t="str">
        <f t="shared" si="503"/>
        <v>Large</v>
      </c>
    </row>
    <row r="2287" spans="1:29">
      <c r="A2287" s="1" t="s">
        <v>4578</v>
      </c>
      <c r="B2287" s="1">
        <v>2017</v>
      </c>
      <c r="C2287" s="1" t="s">
        <v>53</v>
      </c>
      <c r="D2287" s="1" t="s">
        <v>95</v>
      </c>
      <c r="E2287" s="1" t="s">
        <v>37</v>
      </c>
      <c r="F2287" s="1">
        <v>493</v>
      </c>
      <c r="G2287" s="1">
        <v>1845</v>
      </c>
      <c r="H2287" s="1">
        <v>229</v>
      </c>
      <c r="I2287" s="1">
        <v>44.84</v>
      </c>
      <c r="J2287" s="1">
        <v>6</v>
      </c>
      <c r="K2287" s="1" t="s">
        <v>19</v>
      </c>
      <c r="L2287" s="1" t="s">
        <v>19</v>
      </c>
      <c r="M2287" s="1">
        <v>66</v>
      </c>
      <c r="N2287" s="1" t="s">
        <v>20</v>
      </c>
      <c r="O2287" s="1">
        <v>2679936</v>
      </c>
      <c r="P2287" s="1">
        <f t="shared" si="504"/>
        <v>4</v>
      </c>
      <c r="Q2287" s="1">
        <f t="shared" si="491"/>
        <v>7</v>
      </c>
      <c r="R2287" s="5">
        <f t="shared" si="492"/>
        <v>0.26720867208672089</v>
      </c>
      <c r="S2287" s="6">
        <f t="shared" si="493"/>
        <v>124119.24119241192</v>
      </c>
      <c r="T2287" s="4">
        <f t="shared" si="494"/>
        <v>0.46450304259634889</v>
      </c>
      <c r="U2287" s="1" t="str">
        <f t="shared" si="495"/>
        <v>Normal</v>
      </c>
      <c r="V2287" s="1" t="str">
        <f t="shared" si="496"/>
        <v>Still Private</v>
      </c>
      <c r="W2287" s="1">
        <f t="shared" si="497"/>
        <v>0</v>
      </c>
      <c r="X2287" s="1" t="str">
        <f t="shared" si="498"/>
        <v>0493M</v>
      </c>
      <c r="Y2287" s="1" t="str">
        <f t="shared" si="499"/>
        <v>0229M</v>
      </c>
      <c r="Z2287" s="1" t="str">
        <f t="shared" si="500"/>
        <v>00</v>
      </c>
      <c r="AA2287" s="1" t="str">
        <f t="shared" si="501"/>
        <v>01,24,119</v>
      </c>
      <c r="AB2287" s="6">
        <f t="shared" si="502"/>
        <v>10343.270099367661</v>
      </c>
      <c r="AC2287" s="1" t="str">
        <f t="shared" si="503"/>
        <v>Large</v>
      </c>
    </row>
    <row r="2288" spans="1:29">
      <c r="A2288" s="1" t="s">
        <v>2161</v>
      </c>
      <c r="B2288" s="1">
        <v>2017</v>
      </c>
      <c r="C2288" s="1" t="s">
        <v>73</v>
      </c>
      <c r="D2288" s="1" t="s">
        <v>102</v>
      </c>
      <c r="E2288" s="1" t="s">
        <v>40</v>
      </c>
      <c r="F2288" s="1">
        <v>447</v>
      </c>
      <c r="G2288" s="1">
        <v>3631</v>
      </c>
      <c r="H2288" s="1">
        <v>147</v>
      </c>
      <c r="I2288" s="1">
        <v>49.28</v>
      </c>
      <c r="J2288" s="1">
        <v>8</v>
      </c>
      <c r="K2288" s="1" t="s">
        <v>24</v>
      </c>
      <c r="L2288" s="1" t="s">
        <v>19</v>
      </c>
      <c r="M2288" s="1">
        <v>70</v>
      </c>
      <c r="N2288" s="1" t="s">
        <v>25</v>
      </c>
      <c r="O2288" s="1">
        <v>2651328</v>
      </c>
      <c r="P2288" s="1">
        <f t="shared" si="504"/>
        <v>3</v>
      </c>
      <c r="Q2288" s="1">
        <f t="shared" si="491"/>
        <v>7</v>
      </c>
      <c r="R2288" s="5">
        <f t="shared" si="492"/>
        <v>0.12310658220875792</v>
      </c>
      <c r="S2288" s="6">
        <f t="shared" si="493"/>
        <v>40484.714954557974</v>
      </c>
      <c r="T2288" s="4">
        <f t="shared" si="494"/>
        <v>0.32885906040268459</v>
      </c>
      <c r="U2288" s="1" t="str">
        <f t="shared" si="495"/>
        <v>High Performer</v>
      </c>
      <c r="V2288" s="1" t="str">
        <f t="shared" si="496"/>
        <v>Acquired</v>
      </c>
      <c r="W2288" s="1" t="str">
        <f t="shared" si="497"/>
        <v>€</v>
      </c>
      <c r="X2288" s="1" t="str">
        <f t="shared" si="498"/>
        <v>€447M</v>
      </c>
      <c r="Y2288" s="1" t="str">
        <f t="shared" si="499"/>
        <v>€147M</v>
      </c>
      <c r="Z2288" s="1" t="str">
        <f t="shared" si="500"/>
        <v>€0</v>
      </c>
      <c r="AA2288" s="1" t="str">
        <f t="shared" si="501"/>
        <v>€40,485</v>
      </c>
      <c r="AB2288" s="6">
        <f t="shared" si="502"/>
        <v>3373.7262462131644</v>
      </c>
      <c r="AC2288" s="1" t="str">
        <f t="shared" si="503"/>
        <v>Large</v>
      </c>
    </row>
    <row r="2289" spans="1:29">
      <c r="A2289" s="1" t="s">
        <v>1614</v>
      </c>
      <c r="B2289" s="1">
        <v>2017</v>
      </c>
      <c r="C2289" s="1" t="s">
        <v>16</v>
      </c>
      <c r="D2289" s="1" t="s">
        <v>39</v>
      </c>
      <c r="E2289" s="1" t="s">
        <v>37</v>
      </c>
      <c r="F2289" s="1">
        <v>295</v>
      </c>
      <c r="G2289" s="1">
        <v>618</v>
      </c>
      <c r="H2289" s="1">
        <v>78</v>
      </c>
      <c r="I2289" s="1">
        <v>33.479999999999997</v>
      </c>
      <c r="J2289" s="1">
        <v>5</v>
      </c>
      <c r="K2289" s="1" t="s">
        <v>19</v>
      </c>
      <c r="L2289" s="1" t="s">
        <v>24</v>
      </c>
      <c r="M2289" s="1">
        <v>28</v>
      </c>
      <c r="N2289" s="1" t="s">
        <v>25</v>
      </c>
      <c r="O2289" s="1">
        <v>2644469</v>
      </c>
      <c r="P2289" s="1">
        <f t="shared" si="504"/>
        <v>4</v>
      </c>
      <c r="Q2289" s="1">
        <f t="shared" si="491"/>
        <v>7</v>
      </c>
      <c r="R2289" s="5">
        <f t="shared" si="492"/>
        <v>0.4773462783171521</v>
      </c>
      <c r="S2289" s="6">
        <f t="shared" si="493"/>
        <v>126213.59223300971</v>
      </c>
      <c r="T2289" s="4">
        <f t="shared" si="494"/>
        <v>0.26440677966101694</v>
      </c>
      <c r="U2289" s="1" t="str">
        <f t="shared" si="495"/>
        <v>Normal</v>
      </c>
      <c r="V2289" s="1" t="str">
        <f t="shared" si="496"/>
        <v>IPO</v>
      </c>
      <c r="W2289" s="1" t="str">
        <f t="shared" si="497"/>
        <v>$</v>
      </c>
      <c r="X2289" s="1" t="str">
        <f t="shared" si="498"/>
        <v>$295M</v>
      </c>
      <c r="Y2289" s="1" t="str">
        <f t="shared" si="499"/>
        <v>$78M</v>
      </c>
      <c r="Z2289" s="1" t="str">
        <f t="shared" si="500"/>
        <v>$0</v>
      </c>
      <c r="AA2289" s="1" t="str">
        <f t="shared" si="501"/>
        <v>$1,26,214</v>
      </c>
      <c r="AB2289" s="6">
        <f t="shared" si="502"/>
        <v>10517.79935275081</v>
      </c>
      <c r="AC2289" s="1" t="str">
        <f t="shared" si="503"/>
        <v>Large</v>
      </c>
    </row>
    <row r="2290" spans="1:29">
      <c r="A2290" s="1" t="s">
        <v>1022</v>
      </c>
      <c r="B2290" s="1">
        <v>2017</v>
      </c>
      <c r="C2290" s="1" t="s">
        <v>16</v>
      </c>
      <c r="D2290" s="1" t="s">
        <v>36</v>
      </c>
      <c r="E2290" s="1" t="s">
        <v>23</v>
      </c>
      <c r="F2290" s="1">
        <v>415</v>
      </c>
      <c r="G2290" s="1">
        <v>4063</v>
      </c>
      <c r="H2290" s="1">
        <v>124</v>
      </c>
      <c r="I2290" s="1">
        <v>7.44</v>
      </c>
      <c r="J2290" s="1">
        <v>7</v>
      </c>
      <c r="K2290" s="1" t="s">
        <v>24</v>
      </c>
      <c r="L2290" s="1" t="s">
        <v>19</v>
      </c>
      <c r="M2290" s="1">
        <v>36</v>
      </c>
      <c r="N2290" s="1" t="s">
        <v>20</v>
      </c>
      <c r="O2290" s="1">
        <v>2610789</v>
      </c>
      <c r="P2290" s="1">
        <f t="shared" si="504"/>
        <v>5</v>
      </c>
      <c r="Q2290" s="1">
        <f t="shared" si="491"/>
        <v>7</v>
      </c>
      <c r="R2290" s="5">
        <f t="shared" si="492"/>
        <v>0.10214127492000985</v>
      </c>
      <c r="S2290" s="6">
        <f t="shared" si="493"/>
        <v>30519.320698990894</v>
      </c>
      <c r="T2290" s="4">
        <f t="shared" si="494"/>
        <v>0.29879518072289157</v>
      </c>
      <c r="U2290" s="1" t="str">
        <f t="shared" si="495"/>
        <v>Normal</v>
      </c>
      <c r="V2290" s="1" t="str">
        <f t="shared" si="496"/>
        <v>Acquired</v>
      </c>
      <c r="W2290" s="1" t="str">
        <f t="shared" si="497"/>
        <v>$</v>
      </c>
      <c r="X2290" s="1" t="str">
        <f t="shared" si="498"/>
        <v>$415M</v>
      </c>
      <c r="Y2290" s="1" t="str">
        <f t="shared" si="499"/>
        <v>$124M</v>
      </c>
      <c r="Z2290" s="1" t="str">
        <f t="shared" si="500"/>
        <v>$0</v>
      </c>
      <c r="AA2290" s="1" t="str">
        <f t="shared" si="501"/>
        <v>$30,519</v>
      </c>
      <c r="AB2290" s="6">
        <f t="shared" si="502"/>
        <v>2543.2767249159078</v>
      </c>
      <c r="AC2290" s="1" t="str">
        <f t="shared" si="503"/>
        <v>Large</v>
      </c>
    </row>
    <row r="2291" spans="1:29">
      <c r="A2291" s="1" t="s">
        <v>2483</v>
      </c>
      <c r="B2291" s="1">
        <v>2017</v>
      </c>
      <c r="C2291" s="1" t="s">
        <v>27</v>
      </c>
      <c r="D2291" s="1" t="s">
        <v>43</v>
      </c>
      <c r="E2291" s="1" t="s">
        <v>18</v>
      </c>
      <c r="F2291" s="1">
        <v>294</v>
      </c>
      <c r="G2291" s="1">
        <v>1102</v>
      </c>
      <c r="H2291" s="1">
        <v>360</v>
      </c>
      <c r="I2291" s="1">
        <v>15.69</v>
      </c>
      <c r="J2291" s="1">
        <v>6</v>
      </c>
      <c r="K2291" s="1" t="s">
        <v>24</v>
      </c>
      <c r="L2291" s="1" t="s">
        <v>19</v>
      </c>
      <c r="M2291" s="1">
        <v>55</v>
      </c>
      <c r="N2291" s="1" t="s">
        <v>20</v>
      </c>
      <c r="O2291" s="1">
        <v>2544122</v>
      </c>
      <c r="P2291" s="1">
        <f t="shared" si="504"/>
        <v>2</v>
      </c>
      <c r="Q2291" s="1">
        <f t="shared" si="491"/>
        <v>7</v>
      </c>
      <c r="R2291" s="5">
        <f t="shared" si="492"/>
        <v>0.26678765880217786</v>
      </c>
      <c r="S2291" s="6">
        <f t="shared" si="493"/>
        <v>326678.76588021778</v>
      </c>
      <c r="T2291" s="4">
        <f t="shared" si="494"/>
        <v>1.2244897959183674</v>
      </c>
      <c r="U2291" s="1" t="str">
        <f t="shared" si="495"/>
        <v>Normal</v>
      </c>
      <c r="V2291" s="1" t="str">
        <f t="shared" si="496"/>
        <v>Acquired</v>
      </c>
      <c r="W2291" s="1" t="str">
        <f t="shared" si="497"/>
        <v>$</v>
      </c>
      <c r="X2291" s="1" t="str">
        <f t="shared" si="498"/>
        <v>$294M</v>
      </c>
      <c r="Y2291" s="1" t="str">
        <f t="shared" si="499"/>
        <v>$360M</v>
      </c>
      <c r="Z2291" s="1" t="str">
        <f t="shared" si="500"/>
        <v>$0</v>
      </c>
      <c r="AA2291" s="1" t="str">
        <f t="shared" si="501"/>
        <v>$3,26,679</v>
      </c>
      <c r="AB2291" s="6">
        <f t="shared" si="502"/>
        <v>27223.230490018148</v>
      </c>
      <c r="AC2291" s="1" t="str">
        <f t="shared" si="503"/>
        <v>Large</v>
      </c>
    </row>
    <row r="2292" spans="1:29">
      <c r="A2292" s="1" t="s">
        <v>3420</v>
      </c>
      <c r="B2292" s="1">
        <v>2017</v>
      </c>
      <c r="C2292" s="1" t="s">
        <v>31</v>
      </c>
      <c r="D2292" s="1" t="s">
        <v>48</v>
      </c>
      <c r="E2292" s="1" t="s">
        <v>40</v>
      </c>
      <c r="F2292" s="1">
        <v>353</v>
      </c>
      <c r="G2292" s="1">
        <v>1024</v>
      </c>
      <c r="H2292" s="1">
        <v>561</v>
      </c>
      <c r="I2292" s="1">
        <v>36.89</v>
      </c>
      <c r="J2292" s="1">
        <v>4</v>
      </c>
      <c r="K2292" s="1" t="s">
        <v>24</v>
      </c>
      <c r="L2292" s="1" t="s">
        <v>19</v>
      </c>
      <c r="M2292" s="1">
        <v>27</v>
      </c>
      <c r="N2292" s="1" t="s">
        <v>33</v>
      </c>
      <c r="O2292" s="1">
        <v>2504569</v>
      </c>
      <c r="P2292" s="1">
        <f t="shared" si="504"/>
        <v>3</v>
      </c>
      <c r="Q2292" s="1">
        <f t="shared" si="491"/>
        <v>7</v>
      </c>
      <c r="R2292" s="5">
        <f t="shared" si="492"/>
        <v>0.3447265625</v>
      </c>
      <c r="S2292" s="6">
        <f t="shared" si="493"/>
        <v>547851.5625</v>
      </c>
      <c r="T2292" s="4">
        <f t="shared" si="494"/>
        <v>1.5892351274787535</v>
      </c>
      <c r="U2292" s="1" t="str">
        <f t="shared" si="495"/>
        <v>Normal</v>
      </c>
      <c r="V2292" s="1" t="str">
        <f t="shared" si="496"/>
        <v>Acquired</v>
      </c>
      <c r="W2292" s="1" t="str">
        <f t="shared" si="497"/>
        <v>€</v>
      </c>
      <c r="X2292" s="1" t="str">
        <f t="shared" si="498"/>
        <v>€353M</v>
      </c>
      <c r="Y2292" s="1" t="str">
        <f t="shared" si="499"/>
        <v>€561M</v>
      </c>
      <c r="Z2292" s="1" t="str">
        <f t="shared" si="500"/>
        <v>€0</v>
      </c>
      <c r="AA2292" s="1" t="str">
        <f t="shared" si="501"/>
        <v>€5,47,852</v>
      </c>
      <c r="AB2292" s="6">
        <f t="shared" si="502"/>
        <v>45654.296875</v>
      </c>
      <c r="AC2292" s="1" t="str">
        <f t="shared" si="503"/>
        <v>Large</v>
      </c>
    </row>
    <row r="2293" spans="1:29">
      <c r="A2293" s="1" t="s">
        <v>1430</v>
      </c>
      <c r="B2293" s="1">
        <v>2017</v>
      </c>
      <c r="C2293" s="1" t="s">
        <v>45</v>
      </c>
      <c r="D2293" s="1" t="s">
        <v>46</v>
      </c>
      <c r="E2293" s="1" t="s">
        <v>28</v>
      </c>
      <c r="F2293" s="1">
        <v>231</v>
      </c>
      <c r="G2293" s="1">
        <v>1232</v>
      </c>
      <c r="H2293" s="1">
        <v>605</v>
      </c>
      <c r="I2293" s="1">
        <v>45.67</v>
      </c>
      <c r="J2293" s="1">
        <v>1</v>
      </c>
      <c r="K2293" s="1" t="s">
        <v>24</v>
      </c>
      <c r="L2293" s="1" t="s">
        <v>19</v>
      </c>
      <c r="M2293" s="1">
        <v>52</v>
      </c>
      <c r="N2293" s="1" t="s">
        <v>33</v>
      </c>
      <c r="O2293" s="1">
        <v>2452703</v>
      </c>
      <c r="P2293" s="1">
        <f t="shared" si="504"/>
        <v>1</v>
      </c>
      <c r="Q2293" s="1">
        <f t="shared" si="491"/>
        <v>7</v>
      </c>
      <c r="R2293" s="5">
        <f t="shared" si="492"/>
        <v>0.1875</v>
      </c>
      <c r="S2293" s="6">
        <f t="shared" si="493"/>
        <v>491071.42857142858</v>
      </c>
      <c r="T2293" s="4">
        <f t="shared" si="494"/>
        <v>2.6190476190476191</v>
      </c>
      <c r="U2293" s="1" t="str">
        <f t="shared" si="495"/>
        <v>Normal</v>
      </c>
      <c r="V2293" s="1" t="str">
        <f t="shared" si="496"/>
        <v>Acquired</v>
      </c>
      <c r="W2293" s="1" t="str">
        <f t="shared" si="497"/>
        <v>A$</v>
      </c>
      <c r="X2293" s="1" t="str">
        <f t="shared" si="498"/>
        <v>A$231M</v>
      </c>
      <c r="Y2293" s="1" t="str">
        <f t="shared" si="499"/>
        <v>A$605M</v>
      </c>
      <c r="Z2293" s="1" t="str">
        <f t="shared" si="500"/>
        <v>A$0</v>
      </c>
      <c r="AA2293" s="1" t="str">
        <f t="shared" si="501"/>
        <v>A$4,91,071</v>
      </c>
      <c r="AB2293" s="6">
        <f t="shared" si="502"/>
        <v>40922.619047619046</v>
      </c>
      <c r="AC2293" s="1" t="str">
        <f t="shared" si="503"/>
        <v>Large</v>
      </c>
    </row>
    <row r="2294" spans="1:29">
      <c r="A2294" s="1" t="s">
        <v>2257</v>
      </c>
      <c r="B2294" s="1">
        <v>2017</v>
      </c>
      <c r="C2294" s="1" t="s">
        <v>16</v>
      </c>
      <c r="D2294" s="1" t="s">
        <v>17</v>
      </c>
      <c r="E2294" s="1" t="s">
        <v>37</v>
      </c>
      <c r="F2294" s="1">
        <v>219</v>
      </c>
      <c r="G2294" s="1">
        <v>407</v>
      </c>
      <c r="H2294" s="1">
        <v>800</v>
      </c>
      <c r="I2294" s="1">
        <v>16.149999999999999</v>
      </c>
      <c r="J2294" s="1">
        <v>7</v>
      </c>
      <c r="K2294" s="1" t="s">
        <v>19</v>
      </c>
      <c r="L2294" s="1" t="s">
        <v>24</v>
      </c>
      <c r="M2294" s="1">
        <v>33</v>
      </c>
      <c r="N2294" s="1" t="s">
        <v>20</v>
      </c>
      <c r="O2294" s="1">
        <v>2449888</v>
      </c>
      <c r="P2294" s="1">
        <f t="shared" si="504"/>
        <v>4</v>
      </c>
      <c r="Q2294" s="1">
        <f t="shared" si="491"/>
        <v>7</v>
      </c>
      <c r="R2294" s="5">
        <f t="shared" si="492"/>
        <v>0.53808353808353804</v>
      </c>
      <c r="S2294" s="6">
        <f t="shared" si="493"/>
        <v>1965601.9656019656</v>
      </c>
      <c r="T2294" s="4">
        <f t="shared" si="494"/>
        <v>3.6529680365296802</v>
      </c>
      <c r="U2294" s="1" t="str">
        <f t="shared" si="495"/>
        <v>Normal</v>
      </c>
      <c r="V2294" s="1" t="str">
        <f t="shared" si="496"/>
        <v>IPO</v>
      </c>
      <c r="W2294" s="1" t="str">
        <f t="shared" si="497"/>
        <v>$</v>
      </c>
      <c r="X2294" s="1" t="str">
        <f t="shared" si="498"/>
        <v>$219M</v>
      </c>
      <c r="Y2294" s="1" t="str">
        <f t="shared" si="499"/>
        <v>$800M</v>
      </c>
      <c r="Z2294" s="1" t="str">
        <f t="shared" si="500"/>
        <v>$1</v>
      </c>
      <c r="AA2294" s="1" t="str">
        <f t="shared" si="501"/>
        <v>$19,65,602</v>
      </c>
      <c r="AB2294" s="6">
        <f t="shared" si="502"/>
        <v>163800.16380016381</v>
      </c>
      <c r="AC2294" s="1" t="str">
        <f t="shared" si="503"/>
        <v>Large</v>
      </c>
    </row>
    <row r="2295" spans="1:29">
      <c r="A2295" s="1" t="s">
        <v>1172</v>
      </c>
      <c r="B2295" s="1">
        <v>2017</v>
      </c>
      <c r="C2295" s="1" t="s">
        <v>73</v>
      </c>
      <c r="D2295" s="1" t="s">
        <v>48</v>
      </c>
      <c r="E2295" s="1" t="s">
        <v>28</v>
      </c>
      <c r="F2295" s="1">
        <v>431</v>
      </c>
      <c r="G2295" s="1">
        <v>902</v>
      </c>
      <c r="H2295" s="1">
        <v>330</v>
      </c>
      <c r="I2295" s="1">
        <v>20.62</v>
      </c>
      <c r="J2295" s="1">
        <v>6</v>
      </c>
      <c r="K2295" s="1" t="s">
        <v>24</v>
      </c>
      <c r="L2295" s="1" t="s">
        <v>19</v>
      </c>
      <c r="M2295" s="1">
        <v>65</v>
      </c>
      <c r="N2295" s="1" t="s">
        <v>49</v>
      </c>
      <c r="O2295" s="1">
        <v>2428884</v>
      </c>
      <c r="P2295" s="1">
        <f t="shared" si="504"/>
        <v>1</v>
      </c>
      <c r="Q2295" s="1">
        <f t="shared" si="491"/>
        <v>7</v>
      </c>
      <c r="R2295" s="5">
        <f t="shared" si="492"/>
        <v>0.47782705099778272</v>
      </c>
      <c r="S2295" s="6">
        <f t="shared" si="493"/>
        <v>365853.65853658534</v>
      </c>
      <c r="T2295" s="4">
        <f t="shared" si="494"/>
        <v>0.76566125290023201</v>
      </c>
      <c r="U2295" s="1" t="str">
        <f t="shared" si="495"/>
        <v>Normal</v>
      </c>
      <c r="V2295" s="1" t="str">
        <f t="shared" si="496"/>
        <v>Acquired</v>
      </c>
      <c r="W2295" s="1" t="str">
        <f t="shared" si="497"/>
        <v>€</v>
      </c>
      <c r="X2295" s="1" t="str">
        <f t="shared" si="498"/>
        <v>€431M</v>
      </c>
      <c r="Y2295" s="1" t="str">
        <f t="shared" si="499"/>
        <v>€330M</v>
      </c>
      <c r="Z2295" s="1" t="str">
        <f t="shared" si="500"/>
        <v>€0</v>
      </c>
      <c r="AA2295" s="1" t="str">
        <f t="shared" si="501"/>
        <v>€3,65,854</v>
      </c>
      <c r="AB2295" s="6">
        <f t="shared" si="502"/>
        <v>30487.804878048781</v>
      </c>
      <c r="AC2295" s="1" t="str">
        <f t="shared" si="503"/>
        <v>Large</v>
      </c>
    </row>
    <row r="2296" spans="1:29">
      <c r="A2296" s="1" t="s">
        <v>857</v>
      </c>
      <c r="B2296" s="1">
        <v>2017</v>
      </c>
      <c r="C2296" s="1" t="s">
        <v>16</v>
      </c>
      <c r="D2296" s="1" t="s">
        <v>36</v>
      </c>
      <c r="E2296" s="1" t="s">
        <v>37</v>
      </c>
      <c r="F2296" s="1">
        <v>322</v>
      </c>
      <c r="G2296" s="1">
        <v>2668</v>
      </c>
      <c r="H2296" s="1">
        <v>700</v>
      </c>
      <c r="I2296" s="1">
        <v>10.46</v>
      </c>
      <c r="J2296" s="1">
        <v>7</v>
      </c>
      <c r="K2296" s="1" t="s">
        <v>24</v>
      </c>
      <c r="L2296" s="1" t="s">
        <v>19</v>
      </c>
      <c r="M2296" s="1">
        <v>80</v>
      </c>
      <c r="N2296" s="1" t="s">
        <v>20</v>
      </c>
      <c r="O2296" s="1">
        <v>2336678</v>
      </c>
      <c r="P2296" s="1">
        <f t="shared" si="504"/>
        <v>4</v>
      </c>
      <c r="Q2296" s="1">
        <f t="shared" si="491"/>
        <v>7</v>
      </c>
      <c r="R2296" s="5">
        <f t="shared" si="492"/>
        <v>0.1206896551724138</v>
      </c>
      <c r="S2296" s="6">
        <f t="shared" si="493"/>
        <v>262368.81559220387</v>
      </c>
      <c r="T2296" s="4">
        <f t="shared" si="494"/>
        <v>2.1739130434782608</v>
      </c>
      <c r="U2296" s="1" t="str">
        <f t="shared" si="495"/>
        <v>Normal</v>
      </c>
      <c r="V2296" s="1" t="str">
        <f t="shared" si="496"/>
        <v>Acquired</v>
      </c>
      <c r="W2296" s="1" t="str">
        <f t="shared" si="497"/>
        <v>$</v>
      </c>
      <c r="X2296" s="1" t="str">
        <f t="shared" si="498"/>
        <v>$322M</v>
      </c>
      <c r="Y2296" s="1" t="str">
        <f t="shared" si="499"/>
        <v>$700M</v>
      </c>
      <c r="Z2296" s="1" t="str">
        <f t="shared" si="500"/>
        <v>$0</v>
      </c>
      <c r="AA2296" s="1" t="str">
        <f t="shared" si="501"/>
        <v>$2,62,369</v>
      </c>
      <c r="AB2296" s="6">
        <f t="shared" si="502"/>
        <v>21864.067966016992</v>
      </c>
      <c r="AC2296" s="1" t="str">
        <f t="shared" si="503"/>
        <v>Large</v>
      </c>
    </row>
    <row r="2297" spans="1:29">
      <c r="A2297" s="1" t="s">
        <v>4277</v>
      </c>
      <c r="B2297" s="1">
        <v>2017</v>
      </c>
      <c r="C2297" s="1" t="s">
        <v>22</v>
      </c>
      <c r="D2297" s="1" t="s">
        <v>51</v>
      </c>
      <c r="E2297" s="1" t="s">
        <v>28</v>
      </c>
      <c r="F2297" s="1">
        <v>355</v>
      </c>
      <c r="G2297" s="1">
        <v>988</v>
      </c>
      <c r="H2297" s="1">
        <v>780</v>
      </c>
      <c r="I2297" s="1">
        <v>18.52</v>
      </c>
      <c r="J2297" s="1">
        <v>5</v>
      </c>
      <c r="K2297" s="1" t="s">
        <v>24</v>
      </c>
      <c r="L2297" s="1" t="s">
        <v>24</v>
      </c>
      <c r="M2297" s="1">
        <v>59</v>
      </c>
      <c r="N2297" s="1" t="s">
        <v>25</v>
      </c>
      <c r="O2297" s="1">
        <v>2230631</v>
      </c>
      <c r="P2297" s="1">
        <f t="shared" si="504"/>
        <v>1</v>
      </c>
      <c r="Q2297" s="1">
        <f t="shared" si="491"/>
        <v>7</v>
      </c>
      <c r="R2297" s="5">
        <f t="shared" si="492"/>
        <v>0.35931174089068824</v>
      </c>
      <c r="S2297" s="6">
        <f t="shared" si="493"/>
        <v>789473.68421052629</v>
      </c>
      <c r="T2297" s="4">
        <f t="shared" si="494"/>
        <v>2.1971830985915495</v>
      </c>
      <c r="U2297" s="1" t="str">
        <f t="shared" si="495"/>
        <v>Normal</v>
      </c>
      <c r="V2297" s="1" t="str">
        <f t="shared" si="496"/>
        <v>Acquired</v>
      </c>
      <c r="W2297" s="1" t="str">
        <f t="shared" si="497"/>
        <v>£</v>
      </c>
      <c r="X2297" s="1" t="str">
        <f t="shared" si="498"/>
        <v>£355M</v>
      </c>
      <c r="Y2297" s="1" t="str">
        <f t="shared" si="499"/>
        <v>£780M</v>
      </c>
      <c r="Z2297" s="1" t="str">
        <f t="shared" si="500"/>
        <v>£0</v>
      </c>
      <c r="AA2297" s="1" t="str">
        <f t="shared" si="501"/>
        <v>£7,89,474</v>
      </c>
      <c r="AB2297" s="6">
        <f t="shared" si="502"/>
        <v>65789.473684210519</v>
      </c>
      <c r="AC2297" s="1" t="str">
        <f t="shared" si="503"/>
        <v>Large</v>
      </c>
    </row>
    <row r="2298" spans="1:29">
      <c r="A2298" s="1" t="s">
        <v>1357</v>
      </c>
      <c r="B2298" s="1">
        <v>2017</v>
      </c>
      <c r="C2298" s="1" t="s">
        <v>45</v>
      </c>
      <c r="D2298" s="1" t="s">
        <v>51</v>
      </c>
      <c r="E2298" s="1" t="s">
        <v>40</v>
      </c>
      <c r="F2298" s="1">
        <v>452</v>
      </c>
      <c r="G2298" s="1">
        <v>243</v>
      </c>
      <c r="H2298" s="1">
        <v>381</v>
      </c>
      <c r="I2298" s="1">
        <v>11.29</v>
      </c>
      <c r="J2298" s="1">
        <v>5</v>
      </c>
      <c r="K2298" s="1" t="s">
        <v>19</v>
      </c>
      <c r="L2298" s="1" t="s">
        <v>19</v>
      </c>
      <c r="M2298" s="1">
        <v>74</v>
      </c>
      <c r="N2298" s="1" t="s">
        <v>49</v>
      </c>
      <c r="O2298" s="1">
        <v>2225237</v>
      </c>
      <c r="P2298" s="1">
        <f t="shared" si="504"/>
        <v>3</v>
      </c>
      <c r="Q2298" s="1">
        <f t="shared" si="491"/>
        <v>7</v>
      </c>
      <c r="R2298" s="5">
        <f t="shared" si="492"/>
        <v>1.8600823045267489</v>
      </c>
      <c r="S2298" s="6">
        <f t="shared" si="493"/>
        <v>1567901.2345679011</v>
      </c>
      <c r="T2298" s="4">
        <f t="shared" si="494"/>
        <v>0.84292035398230092</v>
      </c>
      <c r="U2298" s="1" t="str">
        <f t="shared" si="495"/>
        <v>Normal</v>
      </c>
      <c r="V2298" s="1" t="str">
        <f t="shared" si="496"/>
        <v>Still Private</v>
      </c>
      <c r="W2298" s="1" t="str">
        <f t="shared" si="497"/>
        <v>A$</v>
      </c>
      <c r="X2298" s="1" t="str">
        <f t="shared" si="498"/>
        <v>A$452M</v>
      </c>
      <c r="Y2298" s="1" t="str">
        <f t="shared" si="499"/>
        <v>A$381M</v>
      </c>
      <c r="Z2298" s="1" t="str">
        <f t="shared" si="500"/>
        <v>A$2</v>
      </c>
      <c r="AA2298" s="1" t="str">
        <f t="shared" si="501"/>
        <v>A$15,67,901</v>
      </c>
      <c r="AB2298" s="6">
        <f t="shared" si="502"/>
        <v>130658.43621399176</v>
      </c>
      <c r="AC2298" s="1" t="str">
        <f t="shared" si="503"/>
        <v>Large</v>
      </c>
    </row>
    <row r="2299" spans="1:29">
      <c r="A2299" s="1" t="s">
        <v>93</v>
      </c>
      <c r="B2299" s="1">
        <v>2017</v>
      </c>
      <c r="C2299" s="1" t="s">
        <v>35</v>
      </c>
      <c r="D2299" s="1" t="s">
        <v>43</v>
      </c>
      <c r="E2299" s="1" t="s">
        <v>40</v>
      </c>
      <c r="F2299" s="1">
        <v>281</v>
      </c>
      <c r="G2299" s="1">
        <v>2016</v>
      </c>
      <c r="H2299" s="1">
        <v>715</v>
      </c>
      <c r="I2299" s="1">
        <v>38.01</v>
      </c>
      <c r="J2299" s="1">
        <v>9</v>
      </c>
      <c r="K2299" s="1" t="s">
        <v>19</v>
      </c>
      <c r="L2299" s="1" t="s">
        <v>19</v>
      </c>
      <c r="M2299" s="1">
        <v>38</v>
      </c>
      <c r="N2299" s="1" t="s">
        <v>33</v>
      </c>
      <c r="O2299" s="1">
        <v>2197533</v>
      </c>
      <c r="P2299" s="1">
        <f t="shared" si="504"/>
        <v>3</v>
      </c>
      <c r="Q2299" s="1">
        <f t="shared" si="491"/>
        <v>7</v>
      </c>
      <c r="R2299" s="5">
        <f t="shared" si="492"/>
        <v>0.13938492063492064</v>
      </c>
      <c r="S2299" s="6">
        <f t="shared" si="493"/>
        <v>354662.6984126984</v>
      </c>
      <c r="T2299" s="4">
        <f t="shared" si="494"/>
        <v>2.5444839857651247</v>
      </c>
      <c r="U2299" s="1" t="str">
        <f t="shared" si="495"/>
        <v>High Performer</v>
      </c>
      <c r="V2299" s="1" t="str">
        <f t="shared" si="496"/>
        <v>Still Private</v>
      </c>
      <c r="W2299" s="1" t="str">
        <f t="shared" si="497"/>
        <v>¥</v>
      </c>
      <c r="X2299" s="1" t="str">
        <f t="shared" si="498"/>
        <v>¥281M</v>
      </c>
      <c r="Y2299" s="1" t="str">
        <f t="shared" si="499"/>
        <v>¥715M</v>
      </c>
      <c r="Z2299" s="1" t="str">
        <f t="shared" si="500"/>
        <v>¥0</v>
      </c>
      <c r="AA2299" s="1" t="str">
        <f t="shared" si="501"/>
        <v>¥3,54,663</v>
      </c>
      <c r="AB2299" s="6">
        <f t="shared" si="502"/>
        <v>29555.224867724868</v>
      </c>
      <c r="AC2299" s="1" t="str">
        <f t="shared" si="503"/>
        <v>Large</v>
      </c>
    </row>
    <row r="2300" spans="1:29">
      <c r="A2300" s="1" t="s">
        <v>2315</v>
      </c>
      <c r="B2300" s="1">
        <v>2017</v>
      </c>
      <c r="C2300" s="1" t="s">
        <v>16</v>
      </c>
      <c r="D2300" s="1" t="s">
        <v>17</v>
      </c>
      <c r="E2300" s="1" t="s">
        <v>18</v>
      </c>
      <c r="F2300" s="1">
        <v>395</v>
      </c>
      <c r="G2300" s="1">
        <v>2900</v>
      </c>
      <c r="H2300" s="1">
        <v>927</v>
      </c>
      <c r="I2300" s="1">
        <v>30.4</v>
      </c>
      <c r="J2300" s="1">
        <v>2</v>
      </c>
      <c r="K2300" s="1" t="s">
        <v>24</v>
      </c>
      <c r="L2300" s="1" t="s">
        <v>19</v>
      </c>
      <c r="M2300" s="1">
        <v>73</v>
      </c>
      <c r="N2300" s="1" t="s">
        <v>25</v>
      </c>
      <c r="O2300" s="1">
        <v>2187978</v>
      </c>
      <c r="P2300" s="1">
        <f t="shared" si="504"/>
        <v>2</v>
      </c>
      <c r="Q2300" s="1">
        <f t="shared" si="491"/>
        <v>7</v>
      </c>
      <c r="R2300" s="5">
        <f t="shared" si="492"/>
        <v>0.13620689655172413</v>
      </c>
      <c r="S2300" s="6">
        <f t="shared" si="493"/>
        <v>319655.1724137931</v>
      </c>
      <c r="T2300" s="4">
        <f t="shared" si="494"/>
        <v>2.3468354430379748</v>
      </c>
      <c r="U2300" s="1" t="str">
        <f t="shared" si="495"/>
        <v>Normal</v>
      </c>
      <c r="V2300" s="1" t="str">
        <f t="shared" si="496"/>
        <v>Acquired</v>
      </c>
      <c r="W2300" s="1" t="str">
        <f t="shared" si="497"/>
        <v>$</v>
      </c>
      <c r="X2300" s="1" t="str">
        <f t="shared" si="498"/>
        <v>$395M</v>
      </c>
      <c r="Y2300" s="1" t="str">
        <f t="shared" si="499"/>
        <v>$927M</v>
      </c>
      <c r="Z2300" s="1" t="str">
        <f t="shared" si="500"/>
        <v>$0</v>
      </c>
      <c r="AA2300" s="1" t="str">
        <f t="shared" si="501"/>
        <v>$3,19,655</v>
      </c>
      <c r="AB2300" s="6">
        <f t="shared" si="502"/>
        <v>26637.931034482757</v>
      </c>
      <c r="AC2300" s="1" t="str">
        <f t="shared" si="503"/>
        <v>Large</v>
      </c>
    </row>
    <row r="2301" spans="1:29">
      <c r="A2301" s="1" t="s">
        <v>2895</v>
      </c>
      <c r="B2301" s="1">
        <v>2017</v>
      </c>
      <c r="C2301" s="1" t="s">
        <v>16</v>
      </c>
      <c r="D2301" s="1" t="s">
        <v>39</v>
      </c>
      <c r="E2301" s="1" t="s">
        <v>23</v>
      </c>
      <c r="F2301" s="1">
        <v>272</v>
      </c>
      <c r="G2301" s="1">
        <v>2224</v>
      </c>
      <c r="H2301" s="1">
        <v>142</v>
      </c>
      <c r="I2301" s="1">
        <v>20.74</v>
      </c>
      <c r="J2301" s="1">
        <v>3</v>
      </c>
      <c r="K2301" s="1" t="s">
        <v>24</v>
      </c>
      <c r="L2301" s="1" t="s">
        <v>24</v>
      </c>
      <c r="M2301" s="1">
        <v>64</v>
      </c>
      <c r="N2301" s="1" t="s">
        <v>20</v>
      </c>
      <c r="O2301" s="1">
        <v>2183044</v>
      </c>
      <c r="P2301" s="1">
        <f t="shared" si="504"/>
        <v>5</v>
      </c>
      <c r="Q2301" s="1">
        <f t="shared" si="491"/>
        <v>7</v>
      </c>
      <c r="R2301" s="5">
        <f t="shared" si="492"/>
        <v>0.1223021582733813</v>
      </c>
      <c r="S2301" s="6">
        <f t="shared" si="493"/>
        <v>63848.920863309351</v>
      </c>
      <c r="T2301" s="4">
        <f t="shared" si="494"/>
        <v>0.5220588235294118</v>
      </c>
      <c r="U2301" s="1" t="str">
        <f t="shared" si="495"/>
        <v>Normal</v>
      </c>
      <c r="V2301" s="1" t="str">
        <f t="shared" si="496"/>
        <v>Acquired</v>
      </c>
      <c r="W2301" s="1" t="str">
        <f t="shared" si="497"/>
        <v>$</v>
      </c>
      <c r="X2301" s="1" t="str">
        <f t="shared" si="498"/>
        <v>$272M</v>
      </c>
      <c r="Y2301" s="1" t="str">
        <f t="shared" si="499"/>
        <v>$142M</v>
      </c>
      <c r="Z2301" s="1" t="str">
        <f t="shared" si="500"/>
        <v>$0</v>
      </c>
      <c r="AA2301" s="1" t="str">
        <f t="shared" si="501"/>
        <v>$63,849</v>
      </c>
      <c r="AB2301" s="6">
        <f t="shared" si="502"/>
        <v>5320.743405275779</v>
      </c>
      <c r="AC2301" s="1" t="str">
        <f t="shared" si="503"/>
        <v>Large</v>
      </c>
    </row>
    <row r="2302" spans="1:29">
      <c r="A2302" s="1" t="s">
        <v>4012</v>
      </c>
      <c r="B2302" s="1">
        <v>2017</v>
      </c>
      <c r="C2302" s="1" t="s">
        <v>27</v>
      </c>
      <c r="D2302" s="1" t="s">
        <v>17</v>
      </c>
      <c r="E2302" s="1" t="s">
        <v>40</v>
      </c>
      <c r="F2302" s="1">
        <v>293</v>
      </c>
      <c r="G2302" s="1">
        <v>1289</v>
      </c>
      <c r="H2302" s="1">
        <v>444</v>
      </c>
      <c r="I2302" s="1">
        <v>26.68</v>
      </c>
      <c r="J2302" s="1">
        <v>2</v>
      </c>
      <c r="K2302" s="1" t="s">
        <v>24</v>
      </c>
      <c r="L2302" s="1" t="s">
        <v>19</v>
      </c>
      <c r="M2302" s="1">
        <v>54</v>
      </c>
      <c r="N2302" s="1" t="s">
        <v>20</v>
      </c>
      <c r="O2302" s="1">
        <v>2032246</v>
      </c>
      <c r="P2302" s="1">
        <f t="shared" si="504"/>
        <v>3</v>
      </c>
      <c r="Q2302" s="1">
        <f t="shared" si="491"/>
        <v>7</v>
      </c>
      <c r="R2302" s="5">
        <f t="shared" si="492"/>
        <v>0.22730799069045771</v>
      </c>
      <c r="S2302" s="6">
        <f t="shared" si="493"/>
        <v>344453.06439100078</v>
      </c>
      <c r="T2302" s="4">
        <f t="shared" si="494"/>
        <v>1.5153583617747439</v>
      </c>
      <c r="U2302" s="1" t="str">
        <f t="shared" si="495"/>
        <v>Normal</v>
      </c>
      <c r="V2302" s="1" t="str">
        <f t="shared" si="496"/>
        <v>Acquired</v>
      </c>
      <c r="W2302" s="1" t="str">
        <f t="shared" si="497"/>
        <v>$</v>
      </c>
      <c r="X2302" s="1" t="str">
        <f t="shared" si="498"/>
        <v>$293M</v>
      </c>
      <c r="Y2302" s="1" t="str">
        <f t="shared" si="499"/>
        <v>$444M</v>
      </c>
      <c r="Z2302" s="1" t="str">
        <f t="shared" si="500"/>
        <v>$0</v>
      </c>
      <c r="AA2302" s="1" t="str">
        <f t="shared" si="501"/>
        <v>$3,44,453</v>
      </c>
      <c r="AB2302" s="6">
        <f t="shared" si="502"/>
        <v>28704.422032583399</v>
      </c>
      <c r="AC2302" s="1" t="str">
        <f t="shared" si="503"/>
        <v>Large</v>
      </c>
    </row>
    <row r="2303" spans="1:29">
      <c r="A2303" s="1" t="s">
        <v>191</v>
      </c>
      <c r="B2303" s="1">
        <v>2017</v>
      </c>
      <c r="C2303" s="1" t="s">
        <v>42</v>
      </c>
      <c r="D2303" s="1" t="s">
        <v>95</v>
      </c>
      <c r="E2303" s="1" t="s">
        <v>28</v>
      </c>
      <c r="F2303" s="1">
        <v>362</v>
      </c>
      <c r="G2303" s="1">
        <v>3684</v>
      </c>
      <c r="H2303" s="1">
        <v>450</v>
      </c>
      <c r="I2303" s="1">
        <v>33.49</v>
      </c>
      <c r="J2303" s="1">
        <v>8</v>
      </c>
      <c r="K2303" s="1" t="s">
        <v>19</v>
      </c>
      <c r="L2303" s="1" t="s">
        <v>24</v>
      </c>
      <c r="M2303" s="1">
        <v>16</v>
      </c>
      <c r="N2303" s="1" t="s">
        <v>20</v>
      </c>
      <c r="O2303" s="1">
        <v>1993652</v>
      </c>
      <c r="P2303" s="1">
        <f t="shared" si="504"/>
        <v>1</v>
      </c>
      <c r="Q2303" s="1">
        <f t="shared" si="491"/>
        <v>7</v>
      </c>
      <c r="R2303" s="5">
        <f t="shared" si="492"/>
        <v>9.8262757871878395E-2</v>
      </c>
      <c r="S2303" s="6">
        <f t="shared" si="493"/>
        <v>122149.83713355049</v>
      </c>
      <c r="T2303" s="4">
        <f t="shared" si="494"/>
        <v>1.2430939226519337</v>
      </c>
      <c r="U2303" s="1" t="str">
        <f t="shared" si="495"/>
        <v>High Performer</v>
      </c>
      <c r="V2303" s="1" t="str">
        <f t="shared" si="496"/>
        <v>IPO</v>
      </c>
      <c r="W2303" s="1" t="str">
        <f t="shared" si="497"/>
        <v>¥</v>
      </c>
      <c r="X2303" s="1" t="str">
        <f t="shared" si="498"/>
        <v>¥362M</v>
      </c>
      <c r="Y2303" s="1" t="str">
        <f t="shared" si="499"/>
        <v>¥450M</v>
      </c>
      <c r="Z2303" s="1" t="str">
        <f t="shared" si="500"/>
        <v>¥0</v>
      </c>
      <c r="AA2303" s="1" t="str">
        <f t="shared" si="501"/>
        <v>¥1,22,150</v>
      </c>
      <c r="AB2303" s="6">
        <f t="shared" si="502"/>
        <v>10179.153094462541</v>
      </c>
      <c r="AC2303" s="1" t="str">
        <f t="shared" si="503"/>
        <v>Large</v>
      </c>
    </row>
    <row r="2304" spans="1:29">
      <c r="A2304" s="1" t="s">
        <v>3548</v>
      </c>
      <c r="B2304" s="1">
        <v>2017</v>
      </c>
      <c r="C2304" s="1" t="s">
        <v>42</v>
      </c>
      <c r="D2304" s="1" t="s">
        <v>46</v>
      </c>
      <c r="E2304" s="1" t="s">
        <v>28</v>
      </c>
      <c r="F2304" s="1">
        <v>360</v>
      </c>
      <c r="G2304" s="1">
        <v>475</v>
      </c>
      <c r="H2304" s="1">
        <v>102</v>
      </c>
      <c r="I2304" s="1">
        <v>6.14</v>
      </c>
      <c r="J2304" s="1">
        <v>8</v>
      </c>
      <c r="K2304" s="1" t="s">
        <v>19</v>
      </c>
      <c r="L2304" s="1" t="s">
        <v>24</v>
      </c>
      <c r="M2304" s="1">
        <v>80</v>
      </c>
      <c r="N2304" s="1" t="s">
        <v>25</v>
      </c>
      <c r="O2304" s="1">
        <v>1891426</v>
      </c>
      <c r="P2304" s="1">
        <f t="shared" si="504"/>
        <v>1</v>
      </c>
      <c r="Q2304" s="1">
        <f t="shared" si="491"/>
        <v>7</v>
      </c>
      <c r="R2304" s="5">
        <f t="shared" si="492"/>
        <v>0.75789473684210529</v>
      </c>
      <c r="S2304" s="6">
        <f t="shared" si="493"/>
        <v>214736.84210526315</v>
      </c>
      <c r="T2304" s="4">
        <f t="shared" si="494"/>
        <v>0.28333333333333333</v>
      </c>
      <c r="U2304" s="1" t="str">
        <f t="shared" si="495"/>
        <v>High Performer</v>
      </c>
      <c r="V2304" s="1" t="str">
        <f t="shared" si="496"/>
        <v>IPO</v>
      </c>
      <c r="W2304" s="1" t="str">
        <f t="shared" si="497"/>
        <v>¥</v>
      </c>
      <c r="X2304" s="1" t="str">
        <f t="shared" si="498"/>
        <v>¥360M</v>
      </c>
      <c r="Y2304" s="1" t="str">
        <f t="shared" si="499"/>
        <v>¥102M</v>
      </c>
      <c r="Z2304" s="1" t="str">
        <f t="shared" si="500"/>
        <v>¥1</v>
      </c>
      <c r="AA2304" s="1" t="str">
        <f t="shared" si="501"/>
        <v>¥2,14,737</v>
      </c>
      <c r="AB2304" s="6">
        <f t="shared" si="502"/>
        <v>17894.736842105263</v>
      </c>
      <c r="AC2304" s="1" t="str">
        <f t="shared" si="503"/>
        <v>Large</v>
      </c>
    </row>
    <row r="2305" spans="1:29">
      <c r="A2305" s="1" t="s">
        <v>899</v>
      </c>
      <c r="B2305" s="1">
        <v>2017</v>
      </c>
      <c r="C2305" s="1" t="s">
        <v>59</v>
      </c>
      <c r="D2305" s="1" t="s">
        <v>46</v>
      </c>
      <c r="E2305" s="1" t="s">
        <v>37</v>
      </c>
      <c r="F2305" s="1">
        <v>216</v>
      </c>
      <c r="G2305" s="1">
        <v>697</v>
      </c>
      <c r="H2305" s="1">
        <v>68</v>
      </c>
      <c r="I2305" s="1">
        <v>32.76</v>
      </c>
      <c r="J2305" s="1">
        <v>8</v>
      </c>
      <c r="K2305" s="1" t="s">
        <v>24</v>
      </c>
      <c r="L2305" s="1" t="s">
        <v>24</v>
      </c>
      <c r="M2305" s="1">
        <v>25</v>
      </c>
      <c r="N2305" s="1" t="s">
        <v>29</v>
      </c>
      <c r="O2305" s="1">
        <v>1884195</v>
      </c>
      <c r="P2305" s="1">
        <f t="shared" si="504"/>
        <v>4</v>
      </c>
      <c r="Q2305" s="1">
        <f t="shared" si="491"/>
        <v>7</v>
      </c>
      <c r="R2305" s="5">
        <f t="shared" si="492"/>
        <v>0.30989956958393111</v>
      </c>
      <c r="S2305" s="6">
        <f t="shared" si="493"/>
        <v>97560.975609756104</v>
      </c>
      <c r="T2305" s="4">
        <f t="shared" si="494"/>
        <v>0.31481481481481483</v>
      </c>
      <c r="U2305" s="1" t="str">
        <f t="shared" si="495"/>
        <v>High Performer</v>
      </c>
      <c r="V2305" s="1" t="str">
        <f t="shared" si="496"/>
        <v>Acquired</v>
      </c>
      <c r="W2305" s="1" t="str">
        <f t="shared" si="497"/>
        <v>₹</v>
      </c>
      <c r="X2305" s="1" t="str">
        <f t="shared" si="498"/>
        <v>₹216M</v>
      </c>
      <c r="Y2305" s="1" t="str">
        <f t="shared" si="499"/>
        <v>₹68M</v>
      </c>
      <c r="Z2305" s="1" t="str">
        <f t="shared" si="500"/>
        <v>₹0</v>
      </c>
      <c r="AA2305" s="1" t="str">
        <f t="shared" si="501"/>
        <v>₹97,561</v>
      </c>
      <c r="AB2305" s="6">
        <f t="shared" si="502"/>
        <v>8130.0813008130081</v>
      </c>
      <c r="AC2305" s="1" t="str">
        <f t="shared" si="503"/>
        <v>Large</v>
      </c>
    </row>
    <row r="2306" spans="1:29">
      <c r="A2306" s="1" t="s">
        <v>378</v>
      </c>
      <c r="B2306" s="1">
        <v>2017</v>
      </c>
      <c r="C2306" s="1" t="s">
        <v>53</v>
      </c>
      <c r="D2306" s="1" t="s">
        <v>46</v>
      </c>
      <c r="E2306" s="1" t="s">
        <v>37</v>
      </c>
      <c r="F2306" s="1">
        <v>260</v>
      </c>
      <c r="G2306" s="1">
        <v>3839</v>
      </c>
      <c r="H2306" s="1">
        <v>439</v>
      </c>
      <c r="I2306" s="1">
        <v>16.989999999999998</v>
      </c>
      <c r="J2306" s="1">
        <v>1</v>
      </c>
      <c r="K2306" s="1" t="s">
        <v>24</v>
      </c>
      <c r="L2306" s="1" t="s">
        <v>19</v>
      </c>
      <c r="M2306" s="1">
        <v>34</v>
      </c>
      <c r="N2306" s="1" t="s">
        <v>33</v>
      </c>
      <c r="O2306" s="1">
        <v>1814605</v>
      </c>
      <c r="P2306" s="1">
        <f t="shared" si="504"/>
        <v>4</v>
      </c>
      <c r="Q2306" s="1">
        <f t="shared" ref="Q2306:Q2369" si="505">2024 - B2306</f>
        <v>7</v>
      </c>
      <c r="R2306" s="5">
        <f t="shared" ref="R2306:R2369" si="506">F2306 / G2306</f>
        <v>6.7725970304766861E-2</v>
      </c>
      <c r="S2306" s="6">
        <f t="shared" ref="S2306:S2369" si="507">(H2306 * 1000000) / G2306</f>
        <v>114352.69601458713</v>
      </c>
      <c r="T2306" s="4">
        <f t="shared" ref="T2306:T2369" si="508">H2306 / F2306</f>
        <v>1.6884615384615385</v>
      </c>
      <c r="U2306" s="1" t="str">
        <f t="shared" ref="U2306:U2369" si="509">IF(AND(J2306&gt;=8, I2306&gt;=1), "High Performer", "Normal")</f>
        <v>Normal</v>
      </c>
      <c r="V2306" s="1" t="str">
        <f t="shared" ref="V2306:V2369" si="510">IF(K2306="Yes", "Acquired",
 IF(L2306="Yes", "IPO", "Still Private"))</f>
        <v>Acquired</v>
      </c>
      <c r="W2306" s="1">
        <f t="shared" ref="W2306:W2369" si="511">IF(C2306="USA","$",
IF(C2306="India","₹",
IF(C2306="UK","£",
IF(C2306="Germany","€",
IF(C2306="France","€",
IF(C2306="Canada","$",
IF(C2306="Australia","A$",
IF(C2306="China","¥",
IF(C2306="Japan","¥",)))))))))</f>
        <v>0</v>
      </c>
      <c r="X2306" s="1" t="str">
        <f t="shared" ref="X2306:X2369" si="512">W2306 &amp; F2306 &amp; "M"</f>
        <v>0260M</v>
      </c>
      <c r="Y2306" s="1" t="str">
        <f t="shared" ref="Y2306:Y2369" si="513">W2306 &amp; H2306 &amp; "M"</f>
        <v>0439M</v>
      </c>
      <c r="Z2306" s="1" t="str">
        <f t="shared" ref="Z2306:Z2369" si="514">W2306 &amp; TEXT(R2306,"#,##0")</f>
        <v>00</v>
      </c>
      <c r="AA2306" s="1" t="str">
        <f t="shared" ref="AA2306:AA2369" si="515">W2306 &amp; TEXT(S2306,"#,##0")</f>
        <v>01,14,353</v>
      </c>
      <c r="AB2306" s="6">
        <f t="shared" ref="AB2306:AB2369" si="516">(H2306 * 1000000) / (12 * G2306)</f>
        <v>9529.3913345489273</v>
      </c>
      <c r="AC2306" s="1" t="str">
        <f t="shared" ref="AC2306:AC2369" si="517">IF(F2306&lt;100, "Small", IF(F2306&lt;=200, "Mid",IF(F2306&lt;500,  "Large")))</f>
        <v>Large</v>
      </c>
    </row>
    <row r="2307" spans="1:29">
      <c r="A2307" s="1" t="s">
        <v>2296</v>
      </c>
      <c r="B2307" s="1">
        <v>2017</v>
      </c>
      <c r="C2307" s="1" t="s">
        <v>22</v>
      </c>
      <c r="D2307" s="1" t="s">
        <v>17</v>
      </c>
      <c r="E2307" s="1" t="s">
        <v>40</v>
      </c>
      <c r="F2307" s="1">
        <v>276</v>
      </c>
      <c r="G2307" s="1">
        <v>632</v>
      </c>
      <c r="H2307" s="1">
        <v>469</v>
      </c>
      <c r="I2307" s="1">
        <v>36.69</v>
      </c>
      <c r="J2307" s="1">
        <v>2</v>
      </c>
      <c r="K2307" s="1" t="s">
        <v>24</v>
      </c>
      <c r="L2307" s="1" t="s">
        <v>24</v>
      </c>
      <c r="M2307" s="1">
        <v>58</v>
      </c>
      <c r="N2307" s="1" t="s">
        <v>25</v>
      </c>
      <c r="O2307" s="1">
        <v>1804138</v>
      </c>
      <c r="P2307" s="1">
        <f t="shared" si="504"/>
        <v>3</v>
      </c>
      <c r="Q2307" s="1">
        <f t="shared" si="505"/>
        <v>7</v>
      </c>
      <c r="R2307" s="5">
        <f t="shared" si="506"/>
        <v>0.43670886075949367</v>
      </c>
      <c r="S2307" s="6">
        <f t="shared" si="507"/>
        <v>742088.60759493674</v>
      </c>
      <c r="T2307" s="4">
        <f t="shared" si="508"/>
        <v>1.6992753623188406</v>
      </c>
      <c r="U2307" s="1" t="str">
        <f t="shared" si="509"/>
        <v>Normal</v>
      </c>
      <c r="V2307" s="1" t="str">
        <f t="shared" si="510"/>
        <v>Acquired</v>
      </c>
      <c r="W2307" s="1" t="str">
        <f t="shared" si="511"/>
        <v>£</v>
      </c>
      <c r="X2307" s="1" t="str">
        <f t="shared" si="512"/>
        <v>£276M</v>
      </c>
      <c r="Y2307" s="1" t="str">
        <f t="shared" si="513"/>
        <v>£469M</v>
      </c>
      <c r="Z2307" s="1" t="str">
        <f t="shared" si="514"/>
        <v>£0</v>
      </c>
      <c r="AA2307" s="1" t="str">
        <f t="shared" si="515"/>
        <v>£7,42,089</v>
      </c>
      <c r="AB2307" s="6">
        <f t="shared" si="516"/>
        <v>61840.717299578057</v>
      </c>
      <c r="AC2307" s="1" t="str">
        <f t="shared" si="517"/>
        <v>Large</v>
      </c>
    </row>
    <row r="2308" spans="1:29">
      <c r="A2308" s="1" t="s">
        <v>1872</v>
      </c>
      <c r="B2308" s="1">
        <v>2017</v>
      </c>
      <c r="C2308" s="1" t="s">
        <v>35</v>
      </c>
      <c r="D2308" s="1" t="s">
        <v>43</v>
      </c>
      <c r="E2308" s="1" t="s">
        <v>28</v>
      </c>
      <c r="F2308" s="1">
        <v>470</v>
      </c>
      <c r="G2308" s="1">
        <v>1468</v>
      </c>
      <c r="H2308" s="1">
        <v>150</v>
      </c>
      <c r="I2308" s="1">
        <v>39.729999999999997</v>
      </c>
      <c r="J2308" s="1">
        <v>5</v>
      </c>
      <c r="K2308" s="1" t="s">
        <v>19</v>
      </c>
      <c r="L2308" s="1" t="s">
        <v>24</v>
      </c>
      <c r="M2308" s="1">
        <v>37</v>
      </c>
      <c r="N2308" s="1" t="s">
        <v>29</v>
      </c>
      <c r="O2308" s="1">
        <v>1794703</v>
      </c>
      <c r="P2308" s="1">
        <f t="shared" si="504"/>
        <v>1</v>
      </c>
      <c r="Q2308" s="1">
        <f t="shared" si="505"/>
        <v>7</v>
      </c>
      <c r="R2308" s="5">
        <f t="shared" si="506"/>
        <v>0.32016348773841963</v>
      </c>
      <c r="S2308" s="6">
        <f t="shared" si="507"/>
        <v>102179.83651226158</v>
      </c>
      <c r="T2308" s="4">
        <f t="shared" si="508"/>
        <v>0.31914893617021278</v>
      </c>
      <c r="U2308" s="1" t="str">
        <f t="shared" si="509"/>
        <v>Normal</v>
      </c>
      <c r="V2308" s="1" t="str">
        <f t="shared" si="510"/>
        <v>IPO</v>
      </c>
      <c r="W2308" s="1" t="str">
        <f t="shared" si="511"/>
        <v>¥</v>
      </c>
      <c r="X2308" s="1" t="str">
        <f t="shared" si="512"/>
        <v>¥470M</v>
      </c>
      <c r="Y2308" s="1" t="str">
        <f t="shared" si="513"/>
        <v>¥150M</v>
      </c>
      <c r="Z2308" s="1" t="str">
        <f t="shared" si="514"/>
        <v>¥0</v>
      </c>
      <c r="AA2308" s="1" t="str">
        <f t="shared" si="515"/>
        <v>¥1,02,180</v>
      </c>
      <c r="AB2308" s="6">
        <f t="shared" si="516"/>
        <v>8514.9863760217977</v>
      </c>
      <c r="AC2308" s="1" t="str">
        <f t="shared" si="517"/>
        <v>Large</v>
      </c>
    </row>
    <row r="2309" spans="1:29">
      <c r="A2309" s="1" t="s">
        <v>3215</v>
      </c>
      <c r="B2309" s="1">
        <v>2017</v>
      </c>
      <c r="C2309" s="1" t="s">
        <v>73</v>
      </c>
      <c r="D2309" s="1" t="s">
        <v>48</v>
      </c>
      <c r="E2309" s="1" t="s">
        <v>23</v>
      </c>
      <c r="F2309" s="1">
        <v>374</v>
      </c>
      <c r="G2309" s="1">
        <v>1669</v>
      </c>
      <c r="H2309" s="1">
        <v>177</v>
      </c>
      <c r="I2309" s="1">
        <v>17.329999999999998</v>
      </c>
      <c r="J2309" s="1">
        <v>1</v>
      </c>
      <c r="K2309" s="1" t="s">
        <v>24</v>
      </c>
      <c r="L2309" s="1" t="s">
        <v>19</v>
      </c>
      <c r="M2309" s="1">
        <v>16</v>
      </c>
      <c r="N2309" s="1" t="s">
        <v>20</v>
      </c>
      <c r="O2309" s="1">
        <v>1760154</v>
      </c>
      <c r="P2309" s="1">
        <f t="shared" si="504"/>
        <v>5</v>
      </c>
      <c r="Q2309" s="1">
        <f t="shared" si="505"/>
        <v>7</v>
      </c>
      <c r="R2309" s="5">
        <f t="shared" si="506"/>
        <v>0.22408627920910726</v>
      </c>
      <c r="S2309" s="6">
        <f t="shared" si="507"/>
        <v>106051.52786099461</v>
      </c>
      <c r="T2309" s="4">
        <f t="shared" si="508"/>
        <v>0.4732620320855615</v>
      </c>
      <c r="U2309" s="1" t="str">
        <f t="shared" si="509"/>
        <v>Normal</v>
      </c>
      <c r="V2309" s="1" t="str">
        <f t="shared" si="510"/>
        <v>Acquired</v>
      </c>
      <c r="W2309" s="1" t="str">
        <f t="shared" si="511"/>
        <v>€</v>
      </c>
      <c r="X2309" s="1" t="str">
        <f t="shared" si="512"/>
        <v>€374M</v>
      </c>
      <c r="Y2309" s="1" t="str">
        <f t="shared" si="513"/>
        <v>€177M</v>
      </c>
      <c r="Z2309" s="1" t="str">
        <f t="shared" si="514"/>
        <v>€0</v>
      </c>
      <c r="AA2309" s="1" t="str">
        <f t="shared" si="515"/>
        <v>€1,06,052</v>
      </c>
      <c r="AB2309" s="6">
        <f t="shared" si="516"/>
        <v>8837.6273217495509</v>
      </c>
      <c r="AC2309" s="1" t="str">
        <f t="shared" si="517"/>
        <v>Large</v>
      </c>
    </row>
    <row r="2310" spans="1:29">
      <c r="A2310" s="1" t="s">
        <v>4708</v>
      </c>
      <c r="B2310" s="1">
        <v>2017</v>
      </c>
      <c r="C2310" s="1" t="s">
        <v>22</v>
      </c>
      <c r="D2310" s="1" t="s">
        <v>95</v>
      </c>
      <c r="E2310" s="1" t="s">
        <v>28</v>
      </c>
      <c r="F2310" s="1">
        <v>284</v>
      </c>
      <c r="G2310" s="1">
        <v>2803</v>
      </c>
      <c r="H2310" s="1">
        <v>671</v>
      </c>
      <c r="I2310" s="1">
        <v>1.88</v>
      </c>
      <c r="J2310" s="1">
        <v>5</v>
      </c>
      <c r="K2310" s="1" t="s">
        <v>24</v>
      </c>
      <c r="L2310" s="1" t="s">
        <v>19</v>
      </c>
      <c r="M2310" s="1">
        <v>46</v>
      </c>
      <c r="N2310" s="1" t="s">
        <v>33</v>
      </c>
      <c r="O2310" s="1">
        <v>1605147</v>
      </c>
      <c r="P2310" s="1">
        <f t="shared" si="504"/>
        <v>1</v>
      </c>
      <c r="Q2310" s="1">
        <f t="shared" si="505"/>
        <v>7</v>
      </c>
      <c r="R2310" s="5">
        <f t="shared" si="506"/>
        <v>0.10132001427042454</v>
      </c>
      <c r="S2310" s="6">
        <f t="shared" si="507"/>
        <v>239386.37174455941</v>
      </c>
      <c r="T2310" s="4">
        <f t="shared" si="508"/>
        <v>2.362676056338028</v>
      </c>
      <c r="U2310" s="1" t="str">
        <f t="shared" si="509"/>
        <v>Normal</v>
      </c>
      <c r="V2310" s="1" t="str">
        <f t="shared" si="510"/>
        <v>Acquired</v>
      </c>
      <c r="W2310" s="1" t="str">
        <f t="shared" si="511"/>
        <v>£</v>
      </c>
      <c r="X2310" s="1" t="str">
        <f t="shared" si="512"/>
        <v>£284M</v>
      </c>
      <c r="Y2310" s="1" t="str">
        <f t="shared" si="513"/>
        <v>£671M</v>
      </c>
      <c r="Z2310" s="1" t="str">
        <f t="shared" si="514"/>
        <v>£0</v>
      </c>
      <c r="AA2310" s="1" t="str">
        <f t="shared" si="515"/>
        <v>£2,39,386</v>
      </c>
      <c r="AB2310" s="6">
        <f t="shared" si="516"/>
        <v>19948.864312046615</v>
      </c>
      <c r="AC2310" s="1" t="str">
        <f t="shared" si="517"/>
        <v>Large</v>
      </c>
    </row>
    <row r="2311" spans="1:29">
      <c r="A2311" s="1" t="s">
        <v>1095</v>
      </c>
      <c r="B2311" s="1">
        <v>2017</v>
      </c>
      <c r="C2311" s="1" t="s">
        <v>42</v>
      </c>
      <c r="D2311" s="1" t="s">
        <v>43</v>
      </c>
      <c r="E2311" s="1" t="s">
        <v>28</v>
      </c>
      <c r="F2311" s="1">
        <v>490</v>
      </c>
      <c r="G2311" s="1">
        <v>3925</v>
      </c>
      <c r="H2311" s="1">
        <v>305</v>
      </c>
      <c r="I2311" s="1">
        <v>0.72</v>
      </c>
      <c r="J2311" s="1">
        <v>5</v>
      </c>
      <c r="K2311" s="1" t="s">
        <v>24</v>
      </c>
      <c r="L2311" s="1" t="s">
        <v>19</v>
      </c>
      <c r="M2311" s="1">
        <v>26</v>
      </c>
      <c r="N2311" s="1" t="s">
        <v>25</v>
      </c>
      <c r="O2311" s="1">
        <v>1567648</v>
      </c>
      <c r="P2311" s="1">
        <f t="shared" si="504"/>
        <v>1</v>
      </c>
      <c r="Q2311" s="1">
        <f t="shared" si="505"/>
        <v>7</v>
      </c>
      <c r="R2311" s="5">
        <f t="shared" si="506"/>
        <v>0.12484076433121019</v>
      </c>
      <c r="S2311" s="6">
        <f t="shared" si="507"/>
        <v>77707.006369426745</v>
      </c>
      <c r="T2311" s="4">
        <f t="shared" si="508"/>
        <v>0.62244897959183676</v>
      </c>
      <c r="U2311" s="1" t="str">
        <f t="shared" si="509"/>
        <v>Normal</v>
      </c>
      <c r="V2311" s="1" t="str">
        <f t="shared" si="510"/>
        <v>Acquired</v>
      </c>
      <c r="W2311" s="1" t="str">
        <f t="shared" si="511"/>
        <v>¥</v>
      </c>
      <c r="X2311" s="1" t="str">
        <f t="shared" si="512"/>
        <v>¥490M</v>
      </c>
      <c r="Y2311" s="1" t="str">
        <f t="shared" si="513"/>
        <v>¥305M</v>
      </c>
      <c r="Z2311" s="1" t="str">
        <f t="shared" si="514"/>
        <v>¥0</v>
      </c>
      <c r="AA2311" s="1" t="str">
        <f t="shared" si="515"/>
        <v>¥77,707</v>
      </c>
      <c r="AB2311" s="6">
        <f t="shared" si="516"/>
        <v>6475.5838641188957</v>
      </c>
      <c r="AC2311" s="1" t="str">
        <f t="shared" si="517"/>
        <v>Large</v>
      </c>
    </row>
    <row r="2312" spans="1:29">
      <c r="A2312" s="1" t="s">
        <v>2040</v>
      </c>
      <c r="B2312" s="1">
        <v>2017</v>
      </c>
      <c r="C2312" s="1" t="s">
        <v>59</v>
      </c>
      <c r="D2312" s="1" t="s">
        <v>36</v>
      </c>
      <c r="E2312" s="1" t="s">
        <v>37</v>
      </c>
      <c r="F2312" s="1">
        <v>265</v>
      </c>
      <c r="G2312" s="1">
        <v>4516</v>
      </c>
      <c r="H2312" s="1">
        <v>266</v>
      </c>
      <c r="I2312" s="1">
        <v>27.21</v>
      </c>
      <c r="J2312" s="1">
        <v>2</v>
      </c>
      <c r="K2312" s="1" t="s">
        <v>19</v>
      </c>
      <c r="L2312" s="1" t="s">
        <v>19</v>
      </c>
      <c r="M2312" s="1">
        <v>82</v>
      </c>
      <c r="N2312" s="1" t="s">
        <v>49</v>
      </c>
      <c r="O2312" s="1">
        <v>1514161</v>
      </c>
      <c r="P2312" s="1">
        <f t="shared" si="504"/>
        <v>4</v>
      </c>
      <c r="Q2312" s="1">
        <f t="shared" si="505"/>
        <v>7</v>
      </c>
      <c r="R2312" s="5">
        <f t="shared" si="506"/>
        <v>5.8680248007085919E-2</v>
      </c>
      <c r="S2312" s="6">
        <f t="shared" si="507"/>
        <v>58901.682905225862</v>
      </c>
      <c r="T2312" s="4">
        <f t="shared" si="508"/>
        <v>1.0037735849056604</v>
      </c>
      <c r="U2312" s="1" t="str">
        <f t="shared" si="509"/>
        <v>Normal</v>
      </c>
      <c r="V2312" s="1" t="str">
        <f t="shared" si="510"/>
        <v>Still Private</v>
      </c>
      <c r="W2312" s="1" t="str">
        <f t="shared" si="511"/>
        <v>₹</v>
      </c>
      <c r="X2312" s="1" t="str">
        <f t="shared" si="512"/>
        <v>₹265M</v>
      </c>
      <c r="Y2312" s="1" t="str">
        <f t="shared" si="513"/>
        <v>₹266M</v>
      </c>
      <c r="Z2312" s="1" t="str">
        <f t="shared" si="514"/>
        <v>₹0</v>
      </c>
      <c r="AA2312" s="1" t="str">
        <f t="shared" si="515"/>
        <v>₹58,902</v>
      </c>
      <c r="AB2312" s="6">
        <f t="shared" si="516"/>
        <v>4908.4735754354888</v>
      </c>
      <c r="AC2312" s="1" t="str">
        <f t="shared" si="517"/>
        <v>Large</v>
      </c>
    </row>
    <row r="2313" spans="1:29">
      <c r="A2313" s="1" t="s">
        <v>639</v>
      </c>
      <c r="B2313" s="1">
        <v>2017</v>
      </c>
      <c r="C2313" s="1" t="s">
        <v>16</v>
      </c>
      <c r="D2313" s="1" t="s">
        <v>17</v>
      </c>
      <c r="E2313" s="1" t="s">
        <v>37</v>
      </c>
      <c r="F2313" s="1">
        <v>452</v>
      </c>
      <c r="G2313" s="1">
        <v>242</v>
      </c>
      <c r="H2313" s="1">
        <v>779</v>
      </c>
      <c r="I2313" s="1">
        <v>22.6</v>
      </c>
      <c r="J2313" s="1">
        <v>6</v>
      </c>
      <c r="K2313" s="1" t="s">
        <v>24</v>
      </c>
      <c r="L2313" s="1" t="s">
        <v>24</v>
      </c>
      <c r="M2313" s="1">
        <v>61</v>
      </c>
      <c r="N2313" s="1" t="s">
        <v>25</v>
      </c>
      <c r="O2313" s="1">
        <v>1467891</v>
      </c>
      <c r="P2313" s="1">
        <f t="shared" ref="P2313:P2376" si="518">IF(E2313="Seed", 1,
 IF(E2313="Series A", 2,
 IF(E2313="Series B", 3,
 IF(E2313="Series C", 4,
 IF(E2313="IPO", 5, "")))))</f>
        <v>4</v>
      </c>
      <c r="Q2313" s="1">
        <f t="shared" si="505"/>
        <v>7</v>
      </c>
      <c r="R2313" s="5">
        <f t="shared" si="506"/>
        <v>1.8677685950413223</v>
      </c>
      <c r="S2313" s="6">
        <f t="shared" si="507"/>
        <v>3219008.26446281</v>
      </c>
      <c r="T2313" s="4">
        <f t="shared" si="508"/>
        <v>1.7234513274336283</v>
      </c>
      <c r="U2313" s="1" t="str">
        <f t="shared" si="509"/>
        <v>Normal</v>
      </c>
      <c r="V2313" s="1" t="str">
        <f t="shared" si="510"/>
        <v>Acquired</v>
      </c>
      <c r="W2313" s="1" t="str">
        <f t="shared" si="511"/>
        <v>$</v>
      </c>
      <c r="X2313" s="1" t="str">
        <f t="shared" si="512"/>
        <v>$452M</v>
      </c>
      <c r="Y2313" s="1" t="str">
        <f t="shared" si="513"/>
        <v>$779M</v>
      </c>
      <c r="Z2313" s="1" t="str">
        <f t="shared" si="514"/>
        <v>$2</v>
      </c>
      <c r="AA2313" s="1" t="str">
        <f t="shared" si="515"/>
        <v>$32,19,008</v>
      </c>
      <c r="AB2313" s="6">
        <f t="shared" si="516"/>
        <v>268250.68870523415</v>
      </c>
      <c r="AC2313" s="1" t="str">
        <f t="shared" si="517"/>
        <v>Large</v>
      </c>
    </row>
    <row r="2314" spans="1:29">
      <c r="A2314" s="1" t="s">
        <v>4505</v>
      </c>
      <c r="B2314" s="1">
        <v>2017</v>
      </c>
      <c r="C2314" s="1" t="s">
        <v>16</v>
      </c>
      <c r="D2314" s="1" t="s">
        <v>17</v>
      </c>
      <c r="E2314" s="1" t="s">
        <v>18</v>
      </c>
      <c r="F2314" s="1">
        <v>474</v>
      </c>
      <c r="G2314" s="1">
        <v>2898</v>
      </c>
      <c r="H2314" s="1">
        <v>734</v>
      </c>
      <c r="I2314" s="1">
        <v>45.79</v>
      </c>
      <c r="J2314" s="1">
        <v>7</v>
      </c>
      <c r="K2314" s="1" t="s">
        <v>24</v>
      </c>
      <c r="L2314" s="1" t="s">
        <v>19</v>
      </c>
      <c r="M2314" s="1">
        <v>91</v>
      </c>
      <c r="N2314" s="1" t="s">
        <v>33</v>
      </c>
      <c r="O2314" s="1">
        <v>1427778</v>
      </c>
      <c r="P2314" s="1">
        <f t="shared" si="518"/>
        <v>2</v>
      </c>
      <c r="Q2314" s="1">
        <f t="shared" si="505"/>
        <v>7</v>
      </c>
      <c r="R2314" s="5">
        <f t="shared" si="506"/>
        <v>0.16356107660455488</v>
      </c>
      <c r="S2314" s="6">
        <f t="shared" si="507"/>
        <v>253278.12284334024</v>
      </c>
      <c r="T2314" s="4">
        <f t="shared" si="508"/>
        <v>1.5485232067510548</v>
      </c>
      <c r="U2314" s="1" t="str">
        <f t="shared" si="509"/>
        <v>Normal</v>
      </c>
      <c r="V2314" s="1" t="str">
        <f t="shared" si="510"/>
        <v>Acquired</v>
      </c>
      <c r="W2314" s="1" t="str">
        <f t="shared" si="511"/>
        <v>$</v>
      </c>
      <c r="X2314" s="1" t="str">
        <f t="shared" si="512"/>
        <v>$474M</v>
      </c>
      <c r="Y2314" s="1" t="str">
        <f t="shared" si="513"/>
        <v>$734M</v>
      </c>
      <c r="Z2314" s="1" t="str">
        <f t="shared" si="514"/>
        <v>$0</v>
      </c>
      <c r="AA2314" s="1" t="str">
        <f t="shared" si="515"/>
        <v>$2,53,278</v>
      </c>
      <c r="AB2314" s="6">
        <f t="shared" si="516"/>
        <v>21106.510236945018</v>
      </c>
      <c r="AC2314" s="1" t="str">
        <f t="shared" si="517"/>
        <v>Large</v>
      </c>
    </row>
    <row r="2315" spans="1:29">
      <c r="A2315" s="1" t="s">
        <v>2819</v>
      </c>
      <c r="B2315" s="1">
        <v>2017</v>
      </c>
      <c r="C2315" s="1" t="s">
        <v>45</v>
      </c>
      <c r="D2315" s="1" t="s">
        <v>39</v>
      </c>
      <c r="E2315" s="1" t="s">
        <v>37</v>
      </c>
      <c r="F2315" s="1">
        <v>305</v>
      </c>
      <c r="G2315" s="1">
        <v>1889</v>
      </c>
      <c r="H2315" s="1">
        <v>596</v>
      </c>
      <c r="I2315" s="1">
        <v>11.76</v>
      </c>
      <c r="J2315" s="1">
        <v>1</v>
      </c>
      <c r="K2315" s="1" t="s">
        <v>19</v>
      </c>
      <c r="L2315" s="1" t="s">
        <v>24</v>
      </c>
      <c r="M2315" s="1">
        <v>94</v>
      </c>
      <c r="N2315" s="1" t="s">
        <v>20</v>
      </c>
      <c r="O2315" s="1">
        <v>1409525</v>
      </c>
      <c r="P2315" s="1">
        <f t="shared" si="518"/>
        <v>4</v>
      </c>
      <c r="Q2315" s="1">
        <f t="shared" si="505"/>
        <v>7</v>
      </c>
      <c r="R2315" s="5">
        <f t="shared" si="506"/>
        <v>0.16146109052408683</v>
      </c>
      <c r="S2315" s="6">
        <f t="shared" si="507"/>
        <v>315510.8523028057</v>
      </c>
      <c r="T2315" s="4">
        <f t="shared" si="508"/>
        <v>1.9540983606557376</v>
      </c>
      <c r="U2315" s="1" t="str">
        <f t="shared" si="509"/>
        <v>Normal</v>
      </c>
      <c r="V2315" s="1" t="str">
        <f t="shared" si="510"/>
        <v>IPO</v>
      </c>
      <c r="W2315" s="1" t="str">
        <f t="shared" si="511"/>
        <v>A$</v>
      </c>
      <c r="X2315" s="1" t="str">
        <f t="shared" si="512"/>
        <v>A$305M</v>
      </c>
      <c r="Y2315" s="1" t="str">
        <f t="shared" si="513"/>
        <v>A$596M</v>
      </c>
      <c r="Z2315" s="1" t="str">
        <f t="shared" si="514"/>
        <v>A$0</v>
      </c>
      <c r="AA2315" s="1" t="str">
        <f t="shared" si="515"/>
        <v>A$3,15,511</v>
      </c>
      <c r="AB2315" s="6">
        <f t="shared" si="516"/>
        <v>26292.57102523381</v>
      </c>
      <c r="AC2315" s="1" t="str">
        <f t="shared" si="517"/>
        <v>Large</v>
      </c>
    </row>
    <row r="2316" spans="1:29">
      <c r="A2316" s="1" t="s">
        <v>2100</v>
      </c>
      <c r="B2316" s="1">
        <v>2017</v>
      </c>
      <c r="C2316" s="1" t="s">
        <v>53</v>
      </c>
      <c r="D2316" s="1" t="s">
        <v>32</v>
      </c>
      <c r="E2316" s="1" t="s">
        <v>37</v>
      </c>
      <c r="F2316" s="1">
        <v>494</v>
      </c>
      <c r="G2316" s="1">
        <v>504</v>
      </c>
      <c r="H2316" s="1">
        <v>436</v>
      </c>
      <c r="I2316" s="1">
        <v>4.83</v>
      </c>
      <c r="J2316" s="1">
        <v>7</v>
      </c>
      <c r="K2316" s="1" t="s">
        <v>24</v>
      </c>
      <c r="L2316" s="1" t="s">
        <v>19</v>
      </c>
      <c r="M2316" s="1">
        <v>33</v>
      </c>
      <c r="N2316" s="1" t="s">
        <v>20</v>
      </c>
      <c r="O2316" s="1">
        <v>1367912</v>
      </c>
      <c r="P2316" s="1">
        <f t="shared" si="518"/>
        <v>4</v>
      </c>
      <c r="Q2316" s="1">
        <f t="shared" si="505"/>
        <v>7</v>
      </c>
      <c r="R2316" s="5">
        <f t="shared" si="506"/>
        <v>0.98015873015873012</v>
      </c>
      <c r="S2316" s="6">
        <f t="shared" si="507"/>
        <v>865079.36507936509</v>
      </c>
      <c r="T2316" s="4">
        <f t="shared" si="508"/>
        <v>0.88259109311740891</v>
      </c>
      <c r="U2316" s="1" t="str">
        <f t="shared" si="509"/>
        <v>Normal</v>
      </c>
      <c r="V2316" s="1" t="str">
        <f t="shared" si="510"/>
        <v>Acquired</v>
      </c>
      <c r="W2316" s="1">
        <f t="shared" si="511"/>
        <v>0</v>
      </c>
      <c r="X2316" s="1" t="str">
        <f t="shared" si="512"/>
        <v>0494M</v>
      </c>
      <c r="Y2316" s="1" t="str">
        <f t="shared" si="513"/>
        <v>0436M</v>
      </c>
      <c r="Z2316" s="1" t="str">
        <f t="shared" si="514"/>
        <v>01</v>
      </c>
      <c r="AA2316" s="1" t="str">
        <f t="shared" si="515"/>
        <v>08,65,079</v>
      </c>
      <c r="AB2316" s="6">
        <f t="shared" si="516"/>
        <v>72089.947089947091</v>
      </c>
      <c r="AC2316" s="1" t="str">
        <f t="shared" si="517"/>
        <v>Large</v>
      </c>
    </row>
    <row r="2317" spans="1:29">
      <c r="A2317" s="1" t="s">
        <v>1462</v>
      </c>
      <c r="B2317" s="1">
        <v>2017</v>
      </c>
      <c r="C2317" s="1" t="s">
        <v>35</v>
      </c>
      <c r="D2317" s="1" t="s">
        <v>48</v>
      </c>
      <c r="E2317" s="1" t="s">
        <v>18</v>
      </c>
      <c r="F2317" s="1">
        <v>343</v>
      </c>
      <c r="G2317" s="1">
        <v>2003</v>
      </c>
      <c r="H2317" s="1">
        <v>9</v>
      </c>
      <c r="I2317" s="1">
        <v>6.18</v>
      </c>
      <c r="J2317" s="1">
        <v>2</v>
      </c>
      <c r="K2317" s="1" t="s">
        <v>19</v>
      </c>
      <c r="L2317" s="1" t="s">
        <v>24</v>
      </c>
      <c r="M2317" s="1">
        <v>54</v>
      </c>
      <c r="N2317" s="1" t="s">
        <v>25</v>
      </c>
      <c r="O2317" s="1">
        <v>1277522</v>
      </c>
      <c r="P2317" s="1">
        <f t="shared" si="518"/>
        <v>2</v>
      </c>
      <c r="Q2317" s="1">
        <f t="shared" si="505"/>
        <v>7</v>
      </c>
      <c r="R2317" s="5">
        <f t="shared" si="506"/>
        <v>0.17124313529705443</v>
      </c>
      <c r="S2317" s="6">
        <f t="shared" si="507"/>
        <v>4493.260109835247</v>
      </c>
      <c r="T2317" s="4">
        <f t="shared" si="508"/>
        <v>2.6239067055393587E-2</v>
      </c>
      <c r="U2317" s="1" t="str">
        <f t="shared" si="509"/>
        <v>Normal</v>
      </c>
      <c r="V2317" s="1" t="str">
        <f t="shared" si="510"/>
        <v>IPO</v>
      </c>
      <c r="W2317" s="1" t="str">
        <f t="shared" si="511"/>
        <v>¥</v>
      </c>
      <c r="X2317" s="1" t="str">
        <f t="shared" si="512"/>
        <v>¥343M</v>
      </c>
      <c r="Y2317" s="1" t="str">
        <f t="shared" si="513"/>
        <v>¥9M</v>
      </c>
      <c r="Z2317" s="1" t="str">
        <f t="shared" si="514"/>
        <v>¥0</v>
      </c>
      <c r="AA2317" s="1" t="str">
        <f t="shared" si="515"/>
        <v>¥4,493</v>
      </c>
      <c r="AB2317" s="6">
        <f t="shared" si="516"/>
        <v>374.43834248627059</v>
      </c>
      <c r="AC2317" s="1" t="str">
        <f t="shared" si="517"/>
        <v>Large</v>
      </c>
    </row>
    <row r="2318" spans="1:29">
      <c r="A2318" s="1" t="s">
        <v>262</v>
      </c>
      <c r="B2318" s="1">
        <v>2017</v>
      </c>
      <c r="C2318" s="1" t="s">
        <v>53</v>
      </c>
      <c r="D2318" s="1" t="s">
        <v>39</v>
      </c>
      <c r="E2318" s="1" t="s">
        <v>40</v>
      </c>
      <c r="F2318" s="1">
        <v>334</v>
      </c>
      <c r="G2318" s="1">
        <v>1739</v>
      </c>
      <c r="H2318" s="1">
        <v>995</v>
      </c>
      <c r="I2318" s="1">
        <v>17.12</v>
      </c>
      <c r="J2318" s="1">
        <v>1</v>
      </c>
      <c r="K2318" s="1" t="s">
        <v>24</v>
      </c>
      <c r="L2318" s="1" t="s">
        <v>19</v>
      </c>
      <c r="M2318" s="1">
        <v>66</v>
      </c>
      <c r="N2318" s="1" t="s">
        <v>20</v>
      </c>
      <c r="O2318" s="1">
        <v>1268408</v>
      </c>
      <c r="P2318" s="1">
        <f t="shared" si="518"/>
        <v>3</v>
      </c>
      <c r="Q2318" s="1">
        <f t="shared" si="505"/>
        <v>7</v>
      </c>
      <c r="R2318" s="5">
        <f t="shared" si="506"/>
        <v>0.19206440483036227</v>
      </c>
      <c r="S2318" s="6">
        <f t="shared" si="507"/>
        <v>572167.91259344446</v>
      </c>
      <c r="T2318" s="4">
        <f t="shared" si="508"/>
        <v>2.9790419161676644</v>
      </c>
      <c r="U2318" s="1" t="str">
        <f t="shared" si="509"/>
        <v>Normal</v>
      </c>
      <c r="V2318" s="1" t="str">
        <f t="shared" si="510"/>
        <v>Acquired</v>
      </c>
      <c r="W2318" s="1">
        <f t="shared" si="511"/>
        <v>0</v>
      </c>
      <c r="X2318" s="1" t="str">
        <f t="shared" si="512"/>
        <v>0334M</v>
      </c>
      <c r="Y2318" s="1" t="str">
        <f t="shared" si="513"/>
        <v>0995M</v>
      </c>
      <c r="Z2318" s="1" t="str">
        <f t="shared" si="514"/>
        <v>00</v>
      </c>
      <c r="AA2318" s="1" t="str">
        <f t="shared" si="515"/>
        <v>05,72,168</v>
      </c>
      <c r="AB2318" s="6">
        <f t="shared" si="516"/>
        <v>47680.659382787046</v>
      </c>
      <c r="AC2318" s="1" t="str">
        <f t="shared" si="517"/>
        <v>Large</v>
      </c>
    </row>
    <row r="2319" spans="1:29">
      <c r="A2319" s="1" t="s">
        <v>4143</v>
      </c>
      <c r="B2319" s="1">
        <v>2017</v>
      </c>
      <c r="C2319" s="1" t="s">
        <v>73</v>
      </c>
      <c r="D2319" s="1" t="s">
        <v>95</v>
      </c>
      <c r="E2319" s="1" t="s">
        <v>40</v>
      </c>
      <c r="F2319" s="1">
        <v>480</v>
      </c>
      <c r="G2319" s="1">
        <v>2574</v>
      </c>
      <c r="H2319" s="1">
        <v>714</v>
      </c>
      <c r="I2319" s="1">
        <v>18.28</v>
      </c>
      <c r="J2319" s="1">
        <v>2</v>
      </c>
      <c r="K2319" s="1" t="s">
        <v>19</v>
      </c>
      <c r="L2319" s="1" t="s">
        <v>24</v>
      </c>
      <c r="M2319" s="1">
        <v>43</v>
      </c>
      <c r="N2319" s="1" t="s">
        <v>29</v>
      </c>
      <c r="O2319" s="1">
        <v>1193602</v>
      </c>
      <c r="P2319" s="1">
        <f t="shared" si="518"/>
        <v>3</v>
      </c>
      <c r="Q2319" s="1">
        <f t="shared" si="505"/>
        <v>7</v>
      </c>
      <c r="R2319" s="5">
        <f t="shared" si="506"/>
        <v>0.18648018648018649</v>
      </c>
      <c r="S2319" s="6">
        <f t="shared" si="507"/>
        <v>277389.27738927741</v>
      </c>
      <c r="T2319" s="4">
        <f t="shared" si="508"/>
        <v>1.4875</v>
      </c>
      <c r="U2319" s="1" t="str">
        <f t="shared" si="509"/>
        <v>Normal</v>
      </c>
      <c r="V2319" s="1" t="str">
        <f t="shared" si="510"/>
        <v>IPO</v>
      </c>
      <c r="W2319" s="1" t="str">
        <f t="shared" si="511"/>
        <v>€</v>
      </c>
      <c r="X2319" s="1" t="str">
        <f t="shared" si="512"/>
        <v>€480M</v>
      </c>
      <c r="Y2319" s="1" t="str">
        <f t="shared" si="513"/>
        <v>€714M</v>
      </c>
      <c r="Z2319" s="1" t="str">
        <f t="shared" si="514"/>
        <v>€0</v>
      </c>
      <c r="AA2319" s="1" t="str">
        <f t="shared" si="515"/>
        <v>€2,77,389</v>
      </c>
      <c r="AB2319" s="6">
        <f t="shared" si="516"/>
        <v>23115.773115773114</v>
      </c>
      <c r="AC2319" s="1" t="str">
        <f t="shared" si="517"/>
        <v>Large</v>
      </c>
    </row>
    <row r="2320" spans="1:29">
      <c r="A2320" s="1" t="s">
        <v>5044</v>
      </c>
      <c r="B2320" s="1">
        <v>2017</v>
      </c>
      <c r="C2320" s="1" t="s">
        <v>31</v>
      </c>
      <c r="D2320" s="1" t="s">
        <v>48</v>
      </c>
      <c r="E2320" s="1" t="s">
        <v>18</v>
      </c>
      <c r="F2320" s="1">
        <v>336</v>
      </c>
      <c r="G2320" s="1">
        <v>2485</v>
      </c>
      <c r="H2320" s="1">
        <v>265</v>
      </c>
      <c r="I2320" s="1">
        <v>13.07</v>
      </c>
      <c r="J2320" s="1">
        <v>1</v>
      </c>
      <c r="K2320" s="1" t="s">
        <v>24</v>
      </c>
      <c r="L2320" s="1" t="s">
        <v>19</v>
      </c>
      <c r="M2320" s="1">
        <v>23</v>
      </c>
      <c r="N2320" s="1" t="s">
        <v>33</v>
      </c>
      <c r="O2320" s="1">
        <v>1165258</v>
      </c>
      <c r="P2320" s="1">
        <f t="shared" si="518"/>
        <v>2</v>
      </c>
      <c r="Q2320" s="1">
        <f t="shared" si="505"/>
        <v>7</v>
      </c>
      <c r="R2320" s="5">
        <f t="shared" si="506"/>
        <v>0.13521126760563379</v>
      </c>
      <c r="S2320" s="6">
        <f t="shared" si="507"/>
        <v>106639.83903420523</v>
      </c>
      <c r="T2320" s="4">
        <f t="shared" si="508"/>
        <v>0.78869047619047616</v>
      </c>
      <c r="U2320" s="1" t="str">
        <f t="shared" si="509"/>
        <v>Normal</v>
      </c>
      <c r="V2320" s="1" t="str">
        <f t="shared" si="510"/>
        <v>Acquired</v>
      </c>
      <c r="W2320" s="1" t="str">
        <f t="shared" si="511"/>
        <v>€</v>
      </c>
      <c r="X2320" s="1" t="str">
        <f t="shared" si="512"/>
        <v>€336M</v>
      </c>
      <c r="Y2320" s="1" t="str">
        <f t="shared" si="513"/>
        <v>€265M</v>
      </c>
      <c r="Z2320" s="1" t="str">
        <f t="shared" si="514"/>
        <v>€0</v>
      </c>
      <c r="AA2320" s="1" t="str">
        <f t="shared" si="515"/>
        <v>€1,06,640</v>
      </c>
      <c r="AB2320" s="6">
        <f t="shared" si="516"/>
        <v>8886.6532528504358</v>
      </c>
      <c r="AC2320" s="1" t="str">
        <f t="shared" si="517"/>
        <v>Large</v>
      </c>
    </row>
    <row r="2321" spans="1:29">
      <c r="A2321" s="1" t="s">
        <v>4898</v>
      </c>
      <c r="B2321" s="1">
        <v>2017</v>
      </c>
      <c r="C2321" s="1" t="s">
        <v>31</v>
      </c>
      <c r="D2321" s="1" t="s">
        <v>43</v>
      </c>
      <c r="E2321" s="1" t="s">
        <v>18</v>
      </c>
      <c r="F2321" s="1">
        <v>312</v>
      </c>
      <c r="G2321" s="1">
        <v>4127</v>
      </c>
      <c r="H2321" s="1">
        <v>685</v>
      </c>
      <c r="I2321" s="1">
        <v>4.96</v>
      </c>
      <c r="J2321" s="1">
        <v>7</v>
      </c>
      <c r="K2321" s="1" t="s">
        <v>24</v>
      </c>
      <c r="L2321" s="1" t="s">
        <v>19</v>
      </c>
      <c r="M2321" s="1">
        <v>8</v>
      </c>
      <c r="N2321" s="1" t="s">
        <v>29</v>
      </c>
      <c r="O2321" s="1">
        <v>1011183</v>
      </c>
      <c r="P2321" s="1">
        <f t="shared" si="518"/>
        <v>2</v>
      </c>
      <c r="Q2321" s="1">
        <f t="shared" si="505"/>
        <v>7</v>
      </c>
      <c r="R2321" s="5">
        <f t="shared" si="506"/>
        <v>7.5599709231887566E-2</v>
      </c>
      <c r="S2321" s="6">
        <f t="shared" si="507"/>
        <v>165980.13084565059</v>
      </c>
      <c r="T2321" s="4">
        <f t="shared" si="508"/>
        <v>2.1955128205128207</v>
      </c>
      <c r="U2321" s="1" t="str">
        <f t="shared" si="509"/>
        <v>Normal</v>
      </c>
      <c r="V2321" s="1" t="str">
        <f t="shared" si="510"/>
        <v>Acquired</v>
      </c>
      <c r="W2321" s="1" t="str">
        <f t="shared" si="511"/>
        <v>€</v>
      </c>
      <c r="X2321" s="1" t="str">
        <f t="shared" si="512"/>
        <v>€312M</v>
      </c>
      <c r="Y2321" s="1" t="str">
        <f t="shared" si="513"/>
        <v>€685M</v>
      </c>
      <c r="Z2321" s="1" t="str">
        <f t="shared" si="514"/>
        <v>€0</v>
      </c>
      <c r="AA2321" s="1" t="str">
        <f t="shared" si="515"/>
        <v>€1,65,980</v>
      </c>
      <c r="AB2321" s="6">
        <f t="shared" si="516"/>
        <v>13831.677570470883</v>
      </c>
      <c r="AC2321" s="1" t="str">
        <f t="shared" si="517"/>
        <v>Large</v>
      </c>
    </row>
    <row r="2322" spans="1:29">
      <c r="A2322" s="1" t="s">
        <v>4627</v>
      </c>
      <c r="B2322" s="1">
        <v>2017</v>
      </c>
      <c r="C2322" s="1" t="s">
        <v>53</v>
      </c>
      <c r="D2322" s="1" t="s">
        <v>17</v>
      </c>
      <c r="E2322" s="1" t="s">
        <v>28</v>
      </c>
      <c r="F2322" s="1">
        <v>449</v>
      </c>
      <c r="G2322" s="1">
        <v>1933</v>
      </c>
      <c r="H2322" s="1">
        <v>390</v>
      </c>
      <c r="I2322" s="1">
        <v>0.35</v>
      </c>
      <c r="J2322" s="1">
        <v>4</v>
      </c>
      <c r="K2322" s="1" t="s">
        <v>24</v>
      </c>
      <c r="L2322" s="1" t="s">
        <v>24</v>
      </c>
      <c r="M2322" s="1">
        <v>32</v>
      </c>
      <c r="N2322" s="1" t="s">
        <v>33</v>
      </c>
      <c r="O2322" s="1">
        <v>1006038</v>
      </c>
      <c r="P2322" s="1">
        <f t="shared" si="518"/>
        <v>1</v>
      </c>
      <c r="Q2322" s="1">
        <f t="shared" si="505"/>
        <v>7</v>
      </c>
      <c r="R2322" s="5">
        <f t="shared" si="506"/>
        <v>0.2322814278323849</v>
      </c>
      <c r="S2322" s="6">
        <f t="shared" si="507"/>
        <v>201758.92395240557</v>
      </c>
      <c r="T2322" s="4">
        <f t="shared" si="508"/>
        <v>0.86859688195991092</v>
      </c>
      <c r="U2322" s="1" t="str">
        <f t="shared" si="509"/>
        <v>Normal</v>
      </c>
      <c r="V2322" s="1" t="str">
        <f t="shared" si="510"/>
        <v>Acquired</v>
      </c>
      <c r="W2322" s="1">
        <f t="shared" si="511"/>
        <v>0</v>
      </c>
      <c r="X2322" s="1" t="str">
        <f t="shared" si="512"/>
        <v>0449M</v>
      </c>
      <c r="Y2322" s="1" t="str">
        <f t="shared" si="513"/>
        <v>0390M</v>
      </c>
      <c r="Z2322" s="1" t="str">
        <f t="shared" si="514"/>
        <v>00</v>
      </c>
      <c r="AA2322" s="1" t="str">
        <f t="shared" si="515"/>
        <v>02,01,759</v>
      </c>
      <c r="AB2322" s="6">
        <f t="shared" si="516"/>
        <v>16813.243662700464</v>
      </c>
      <c r="AC2322" s="1" t="str">
        <f t="shared" si="517"/>
        <v>Large</v>
      </c>
    </row>
    <row r="2323" spans="1:29">
      <c r="A2323" s="1" t="s">
        <v>4792</v>
      </c>
      <c r="B2323" s="1">
        <v>2017</v>
      </c>
      <c r="C2323" s="1" t="s">
        <v>59</v>
      </c>
      <c r="D2323" s="1" t="s">
        <v>43</v>
      </c>
      <c r="E2323" s="1" t="s">
        <v>40</v>
      </c>
      <c r="F2323" s="1">
        <v>286</v>
      </c>
      <c r="G2323" s="1">
        <v>852</v>
      </c>
      <c r="H2323" s="1">
        <v>41</v>
      </c>
      <c r="I2323" s="1">
        <v>37.08</v>
      </c>
      <c r="J2323" s="1">
        <v>6</v>
      </c>
      <c r="K2323" s="1" t="s">
        <v>19</v>
      </c>
      <c r="L2323" s="1" t="s">
        <v>19</v>
      </c>
      <c r="M2323" s="1">
        <v>2</v>
      </c>
      <c r="N2323" s="1" t="s">
        <v>49</v>
      </c>
      <c r="O2323" s="1">
        <v>939288</v>
      </c>
      <c r="P2323" s="1">
        <f t="shared" si="518"/>
        <v>3</v>
      </c>
      <c r="Q2323" s="1">
        <f t="shared" si="505"/>
        <v>7</v>
      </c>
      <c r="R2323" s="5">
        <f t="shared" si="506"/>
        <v>0.33568075117370894</v>
      </c>
      <c r="S2323" s="6">
        <f t="shared" si="507"/>
        <v>48122.065727699533</v>
      </c>
      <c r="T2323" s="4">
        <f t="shared" si="508"/>
        <v>0.14335664335664336</v>
      </c>
      <c r="U2323" s="1" t="str">
        <f t="shared" si="509"/>
        <v>Normal</v>
      </c>
      <c r="V2323" s="1" t="str">
        <f t="shared" si="510"/>
        <v>Still Private</v>
      </c>
      <c r="W2323" s="1" t="str">
        <f t="shared" si="511"/>
        <v>₹</v>
      </c>
      <c r="X2323" s="1" t="str">
        <f t="shared" si="512"/>
        <v>₹286M</v>
      </c>
      <c r="Y2323" s="1" t="str">
        <f t="shared" si="513"/>
        <v>₹41M</v>
      </c>
      <c r="Z2323" s="1" t="str">
        <f t="shared" si="514"/>
        <v>₹0</v>
      </c>
      <c r="AA2323" s="1" t="str">
        <f t="shared" si="515"/>
        <v>₹48,122</v>
      </c>
      <c r="AB2323" s="6">
        <f t="shared" si="516"/>
        <v>4010.1721439749608</v>
      </c>
      <c r="AC2323" s="1" t="str">
        <f t="shared" si="517"/>
        <v>Large</v>
      </c>
    </row>
    <row r="2324" spans="1:29">
      <c r="A2324" s="1" t="s">
        <v>632</v>
      </c>
      <c r="B2324" s="1">
        <v>2017</v>
      </c>
      <c r="C2324" s="1" t="s">
        <v>42</v>
      </c>
      <c r="D2324" s="1" t="s">
        <v>32</v>
      </c>
      <c r="E2324" s="1" t="s">
        <v>37</v>
      </c>
      <c r="F2324" s="1">
        <v>307</v>
      </c>
      <c r="G2324" s="1">
        <v>2666</v>
      </c>
      <c r="H2324" s="1">
        <v>232</v>
      </c>
      <c r="I2324" s="1">
        <v>19.510000000000002</v>
      </c>
      <c r="J2324" s="1">
        <v>2</v>
      </c>
      <c r="K2324" s="1" t="s">
        <v>19</v>
      </c>
      <c r="L2324" s="1" t="s">
        <v>24</v>
      </c>
      <c r="M2324" s="1">
        <v>89</v>
      </c>
      <c r="N2324" s="1" t="s">
        <v>29</v>
      </c>
      <c r="O2324" s="1">
        <v>841222</v>
      </c>
      <c r="P2324" s="1">
        <f t="shared" si="518"/>
        <v>4</v>
      </c>
      <c r="Q2324" s="1">
        <f t="shared" si="505"/>
        <v>7</v>
      </c>
      <c r="R2324" s="5">
        <f t="shared" si="506"/>
        <v>0.11515378844711177</v>
      </c>
      <c r="S2324" s="6">
        <f t="shared" si="507"/>
        <v>87021.75543885972</v>
      </c>
      <c r="T2324" s="4">
        <f t="shared" si="508"/>
        <v>0.75570032573289903</v>
      </c>
      <c r="U2324" s="1" t="str">
        <f t="shared" si="509"/>
        <v>Normal</v>
      </c>
      <c r="V2324" s="1" t="str">
        <f t="shared" si="510"/>
        <v>IPO</v>
      </c>
      <c r="W2324" s="1" t="str">
        <f t="shared" si="511"/>
        <v>¥</v>
      </c>
      <c r="X2324" s="1" t="str">
        <f t="shared" si="512"/>
        <v>¥307M</v>
      </c>
      <c r="Y2324" s="1" t="str">
        <f t="shared" si="513"/>
        <v>¥232M</v>
      </c>
      <c r="Z2324" s="1" t="str">
        <f t="shared" si="514"/>
        <v>¥0</v>
      </c>
      <c r="AA2324" s="1" t="str">
        <f t="shared" si="515"/>
        <v>¥87,022</v>
      </c>
      <c r="AB2324" s="6">
        <f t="shared" si="516"/>
        <v>7251.81295323831</v>
      </c>
      <c r="AC2324" s="1" t="str">
        <f t="shared" si="517"/>
        <v>Large</v>
      </c>
    </row>
    <row r="2325" spans="1:29">
      <c r="A2325" s="1" t="s">
        <v>3750</v>
      </c>
      <c r="B2325" s="1">
        <v>2017</v>
      </c>
      <c r="C2325" s="1" t="s">
        <v>35</v>
      </c>
      <c r="D2325" s="1" t="s">
        <v>17</v>
      </c>
      <c r="E2325" s="1" t="s">
        <v>18</v>
      </c>
      <c r="F2325" s="1">
        <v>499</v>
      </c>
      <c r="G2325" s="1">
        <v>3587</v>
      </c>
      <c r="H2325" s="1">
        <v>810</v>
      </c>
      <c r="I2325" s="1">
        <v>37.93</v>
      </c>
      <c r="J2325" s="1">
        <v>7</v>
      </c>
      <c r="K2325" s="1" t="s">
        <v>19</v>
      </c>
      <c r="L2325" s="1" t="s">
        <v>19</v>
      </c>
      <c r="M2325" s="1">
        <v>16</v>
      </c>
      <c r="N2325" s="1" t="s">
        <v>25</v>
      </c>
      <c r="O2325" s="1">
        <v>831604</v>
      </c>
      <c r="P2325" s="1">
        <f t="shared" si="518"/>
        <v>2</v>
      </c>
      <c r="Q2325" s="1">
        <f t="shared" si="505"/>
        <v>7</v>
      </c>
      <c r="R2325" s="5">
        <f t="shared" si="506"/>
        <v>0.13911346529132981</v>
      </c>
      <c r="S2325" s="6">
        <f t="shared" si="507"/>
        <v>225815.44466127682</v>
      </c>
      <c r="T2325" s="4">
        <f t="shared" si="508"/>
        <v>1.623246492985972</v>
      </c>
      <c r="U2325" s="1" t="str">
        <f t="shared" si="509"/>
        <v>Normal</v>
      </c>
      <c r="V2325" s="1" t="str">
        <f t="shared" si="510"/>
        <v>Still Private</v>
      </c>
      <c r="W2325" s="1" t="str">
        <f t="shared" si="511"/>
        <v>¥</v>
      </c>
      <c r="X2325" s="1" t="str">
        <f t="shared" si="512"/>
        <v>¥499M</v>
      </c>
      <c r="Y2325" s="1" t="str">
        <f t="shared" si="513"/>
        <v>¥810M</v>
      </c>
      <c r="Z2325" s="1" t="str">
        <f t="shared" si="514"/>
        <v>¥0</v>
      </c>
      <c r="AA2325" s="1" t="str">
        <f t="shared" si="515"/>
        <v>¥2,25,815</v>
      </c>
      <c r="AB2325" s="6">
        <f t="shared" si="516"/>
        <v>18817.953721773069</v>
      </c>
      <c r="AC2325" s="1" t="str">
        <f t="shared" si="517"/>
        <v>Large</v>
      </c>
    </row>
    <row r="2326" spans="1:29">
      <c r="A2326" s="1" t="s">
        <v>3385</v>
      </c>
      <c r="B2326" s="1">
        <v>2017</v>
      </c>
      <c r="C2326" s="1" t="s">
        <v>27</v>
      </c>
      <c r="D2326" s="1" t="s">
        <v>36</v>
      </c>
      <c r="E2326" s="1" t="s">
        <v>37</v>
      </c>
      <c r="F2326" s="1">
        <v>343</v>
      </c>
      <c r="G2326" s="1">
        <v>1531</v>
      </c>
      <c r="H2326" s="1">
        <v>328</v>
      </c>
      <c r="I2326" s="1">
        <v>18.510000000000002</v>
      </c>
      <c r="J2326" s="1">
        <v>3</v>
      </c>
      <c r="K2326" s="1" t="s">
        <v>24</v>
      </c>
      <c r="L2326" s="1" t="s">
        <v>24</v>
      </c>
      <c r="M2326" s="1">
        <v>99</v>
      </c>
      <c r="N2326" s="1" t="s">
        <v>33</v>
      </c>
      <c r="O2326" s="1">
        <v>820595</v>
      </c>
      <c r="P2326" s="1">
        <f t="shared" si="518"/>
        <v>4</v>
      </c>
      <c r="Q2326" s="1">
        <f t="shared" si="505"/>
        <v>7</v>
      </c>
      <c r="R2326" s="5">
        <f t="shared" si="506"/>
        <v>0.2240365774003919</v>
      </c>
      <c r="S2326" s="6">
        <f t="shared" si="507"/>
        <v>214239.05943827564</v>
      </c>
      <c r="T2326" s="4">
        <f t="shared" si="508"/>
        <v>0.95626822157434399</v>
      </c>
      <c r="U2326" s="1" t="str">
        <f t="shared" si="509"/>
        <v>Normal</v>
      </c>
      <c r="V2326" s="1" t="str">
        <f t="shared" si="510"/>
        <v>Acquired</v>
      </c>
      <c r="W2326" s="1" t="str">
        <f t="shared" si="511"/>
        <v>$</v>
      </c>
      <c r="X2326" s="1" t="str">
        <f t="shared" si="512"/>
        <v>$343M</v>
      </c>
      <c r="Y2326" s="1" t="str">
        <f t="shared" si="513"/>
        <v>$328M</v>
      </c>
      <c r="Z2326" s="1" t="str">
        <f t="shared" si="514"/>
        <v>$0</v>
      </c>
      <c r="AA2326" s="1" t="str">
        <f t="shared" si="515"/>
        <v>$2,14,239</v>
      </c>
      <c r="AB2326" s="6">
        <f t="shared" si="516"/>
        <v>17853.254953189637</v>
      </c>
      <c r="AC2326" s="1" t="str">
        <f t="shared" si="517"/>
        <v>Large</v>
      </c>
    </row>
    <row r="2327" spans="1:29">
      <c r="A2327" s="1" t="s">
        <v>903</v>
      </c>
      <c r="B2327" s="1">
        <v>2017</v>
      </c>
      <c r="C2327" s="1" t="s">
        <v>35</v>
      </c>
      <c r="D2327" s="1" t="s">
        <v>32</v>
      </c>
      <c r="E2327" s="1" t="s">
        <v>28</v>
      </c>
      <c r="F2327" s="1">
        <v>399</v>
      </c>
      <c r="G2327" s="1">
        <v>1141</v>
      </c>
      <c r="H2327" s="1">
        <v>958</v>
      </c>
      <c r="I2327" s="1">
        <v>19.579999999999998</v>
      </c>
      <c r="J2327" s="1">
        <v>9</v>
      </c>
      <c r="K2327" s="1" t="s">
        <v>19</v>
      </c>
      <c r="L2327" s="1" t="s">
        <v>19</v>
      </c>
      <c r="M2327" s="1">
        <v>71</v>
      </c>
      <c r="N2327" s="1" t="s">
        <v>29</v>
      </c>
      <c r="O2327" s="1">
        <v>811122</v>
      </c>
      <c r="P2327" s="1">
        <f t="shared" si="518"/>
        <v>1</v>
      </c>
      <c r="Q2327" s="1">
        <f t="shared" si="505"/>
        <v>7</v>
      </c>
      <c r="R2327" s="5">
        <f t="shared" si="506"/>
        <v>0.34969325153374231</v>
      </c>
      <c r="S2327" s="6">
        <f t="shared" si="507"/>
        <v>839614.3733567046</v>
      </c>
      <c r="T2327" s="4">
        <f t="shared" si="508"/>
        <v>2.4010025062656641</v>
      </c>
      <c r="U2327" s="1" t="str">
        <f t="shared" si="509"/>
        <v>High Performer</v>
      </c>
      <c r="V2327" s="1" t="str">
        <f t="shared" si="510"/>
        <v>Still Private</v>
      </c>
      <c r="W2327" s="1" t="str">
        <f t="shared" si="511"/>
        <v>¥</v>
      </c>
      <c r="X2327" s="1" t="str">
        <f t="shared" si="512"/>
        <v>¥399M</v>
      </c>
      <c r="Y2327" s="1" t="str">
        <f t="shared" si="513"/>
        <v>¥958M</v>
      </c>
      <c r="Z2327" s="1" t="str">
        <f t="shared" si="514"/>
        <v>¥0</v>
      </c>
      <c r="AA2327" s="1" t="str">
        <f t="shared" si="515"/>
        <v>¥8,39,614</v>
      </c>
      <c r="AB2327" s="6">
        <f t="shared" si="516"/>
        <v>69967.86444639205</v>
      </c>
      <c r="AC2327" s="1" t="str">
        <f t="shared" si="517"/>
        <v>Large</v>
      </c>
    </row>
    <row r="2328" spans="1:29">
      <c r="A2328" s="1" t="s">
        <v>355</v>
      </c>
      <c r="B2328" s="1">
        <v>2017</v>
      </c>
      <c r="C2328" s="1" t="s">
        <v>35</v>
      </c>
      <c r="D2328" s="1" t="s">
        <v>36</v>
      </c>
      <c r="E2328" s="1" t="s">
        <v>18</v>
      </c>
      <c r="F2328" s="1">
        <v>435</v>
      </c>
      <c r="G2328" s="1">
        <v>53</v>
      </c>
      <c r="H2328" s="1">
        <v>78</v>
      </c>
      <c r="I2328" s="1">
        <v>28.33</v>
      </c>
      <c r="J2328" s="1">
        <v>2</v>
      </c>
      <c r="K2328" s="1" t="s">
        <v>19</v>
      </c>
      <c r="L2328" s="1" t="s">
        <v>24</v>
      </c>
      <c r="M2328" s="1">
        <v>36</v>
      </c>
      <c r="N2328" s="1" t="s">
        <v>29</v>
      </c>
      <c r="O2328" s="1">
        <v>793895</v>
      </c>
      <c r="P2328" s="1">
        <f t="shared" si="518"/>
        <v>2</v>
      </c>
      <c r="Q2328" s="1">
        <f t="shared" si="505"/>
        <v>7</v>
      </c>
      <c r="R2328" s="5">
        <f t="shared" si="506"/>
        <v>8.2075471698113205</v>
      </c>
      <c r="S2328" s="6">
        <f t="shared" si="507"/>
        <v>1471698.1132075472</v>
      </c>
      <c r="T2328" s="4">
        <f t="shared" si="508"/>
        <v>0.1793103448275862</v>
      </c>
      <c r="U2328" s="1" t="str">
        <f t="shared" si="509"/>
        <v>Normal</v>
      </c>
      <c r="V2328" s="1" t="str">
        <f t="shared" si="510"/>
        <v>IPO</v>
      </c>
      <c r="W2328" s="1" t="str">
        <f t="shared" si="511"/>
        <v>¥</v>
      </c>
      <c r="X2328" s="1" t="str">
        <f t="shared" si="512"/>
        <v>¥435M</v>
      </c>
      <c r="Y2328" s="1" t="str">
        <f t="shared" si="513"/>
        <v>¥78M</v>
      </c>
      <c r="Z2328" s="1" t="str">
        <f t="shared" si="514"/>
        <v>¥8</v>
      </c>
      <c r="AA2328" s="1" t="str">
        <f t="shared" si="515"/>
        <v>¥14,71,698</v>
      </c>
      <c r="AB2328" s="6">
        <f t="shared" si="516"/>
        <v>122641.50943396226</v>
      </c>
      <c r="AC2328" s="1" t="str">
        <f t="shared" si="517"/>
        <v>Large</v>
      </c>
    </row>
    <row r="2329" spans="1:29">
      <c r="A2329" s="1" t="s">
        <v>2587</v>
      </c>
      <c r="B2329" s="1">
        <v>2017</v>
      </c>
      <c r="C2329" s="1" t="s">
        <v>59</v>
      </c>
      <c r="D2329" s="1" t="s">
        <v>43</v>
      </c>
      <c r="E2329" s="1" t="s">
        <v>40</v>
      </c>
      <c r="F2329" s="1">
        <v>417</v>
      </c>
      <c r="G2329" s="1">
        <v>705</v>
      </c>
      <c r="H2329" s="1">
        <v>171</v>
      </c>
      <c r="I2329" s="1">
        <v>6.28</v>
      </c>
      <c r="J2329" s="1">
        <v>8</v>
      </c>
      <c r="K2329" s="1" t="s">
        <v>24</v>
      </c>
      <c r="L2329" s="1" t="s">
        <v>19</v>
      </c>
      <c r="M2329" s="1">
        <v>96</v>
      </c>
      <c r="N2329" s="1" t="s">
        <v>33</v>
      </c>
      <c r="O2329" s="1">
        <v>779330</v>
      </c>
      <c r="P2329" s="1">
        <f t="shared" si="518"/>
        <v>3</v>
      </c>
      <c r="Q2329" s="1">
        <f t="shared" si="505"/>
        <v>7</v>
      </c>
      <c r="R2329" s="5">
        <f t="shared" si="506"/>
        <v>0.59148936170212763</v>
      </c>
      <c r="S2329" s="6">
        <f t="shared" si="507"/>
        <v>242553.19148936169</v>
      </c>
      <c r="T2329" s="4">
        <f t="shared" si="508"/>
        <v>0.41007194244604317</v>
      </c>
      <c r="U2329" s="1" t="str">
        <f t="shared" si="509"/>
        <v>High Performer</v>
      </c>
      <c r="V2329" s="1" t="str">
        <f t="shared" si="510"/>
        <v>Acquired</v>
      </c>
      <c r="W2329" s="1" t="str">
        <f t="shared" si="511"/>
        <v>₹</v>
      </c>
      <c r="X2329" s="1" t="str">
        <f t="shared" si="512"/>
        <v>₹417M</v>
      </c>
      <c r="Y2329" s="1" t="str">
        <f t="shared" si="513"/>
        <v>₹171M</v>
      </c>
      <c r="Z2329" s="1" t="str">
        <f t="shared" si="514"/>
        <v>₹1</v>
      </c>
      <c r="AA2329" s="1" t="str">
        <f t="shared" si="515"/>
        <v>₹2,42,553</v>
      </c>
      <c r="AB2329" s="6">
        <f t="shared" si="516"/>
        <v>20212.765957446809</v>
      </c>
      <c r="AC2329" s="1" t="str">
        <f t="shared" si="517"/>
        <v>Large</v>
      </c>
    </row>
    <row r="2330" spans="1:29">
      <c r="A2330" s="1" t="s">
        <v>3962</v>
      </c>
      <c r="B2330" s="1">
        <v>2017</v>
      </c>
      <c r="C2330" s="1" t="s">
        <v>22</v>
      </c>
      <c r="D2330" s="1" t="s">
        <v>43</v>
      </c>
      <c r="E2330" s="1" t="s">
        <v>28</v>
      </c>
      <c r="F2330" s="1">
        <v>480</v>
      </c>
      <c r="G2330" s="1">
        <v>31</v>
      </c>
      <c r="H2330" s="1">
        <v>244</v>
      </c>
      <c r="I2330" s="1">
        <v>21.28</v>
      </c>
      <c r="J2330" s="1">
        <v>5</v>
      </c>
      <c r="K2330" s="1" t="s">
        <v>19</v>
      </c>
      <c r="L2330" s="1" t="s">
        <v>19</v>
      </c>
      <c r="M2330" s="1">
        <v>71</v>
      </c>
      <c r="N2330" s="1" t="s">
        <v>20</v>
      </c>
      <c r="O2330" s="1">
        <v>751434</v>
      </c>
      <c r="P2330" s="1">
        <f t="shared" si="518"/>
        <v>1</v>
      </c>
      <c r="Q2330" s="1">
        <f t="shared" si="505"/>
        <v>7</v>
      </c>
      <c r="R2330" s="5">
        <f t="shared" si="506"/>
        <v>15.483870967741936</v>
      </c>
      <c r="S2330" s="6">
        <f t="shared" si="507"/>
        <v>7870967.7419354841</v>
      </c>
      <c r="T2330" s="4">
        <f t="shared" si="508"/>
        <v>0.5083333333333333</v>
      </c>
      <c r="U2330" s="1" t="str">
        <f t="shared" si="509"/>
        <v>Normal</v>
      </c>
      <c r="V2330" s="1" t="str">
        <f t="shared" si="510"/>
        <v>Still Private</v>
      </c>
      <c r="W2330" s="1" t="str">
        <f t="shared" si="511"/>
        <v>£</v>
      </c>
      <c r="X2330" s="1" t="str">
        <f t="shared" si="512"/>
        <v>£480M</v>
      </c>
      <c r="Y2330" s="1" t="str">
        <f t="shared" si="513"/>
        <v>£244M</v>
      </c>
      <c r="Z2330" s="1" t="str">
        <f t="shared" si="514"/>
        <v>£15</v>
      </c>
      <c r="AA2330" s="1" t="str">
        <f t="shared" si="515"/>
        <v>£78,70,968</v>
      </c>
      <c r="AB2330" s="6">
        <f t="shared" si="516"/>
        <v>655913.97849462368</v>
      </c>
      <c r="AC2330" s="1" t="str">
        <f t="shared" si="517"/>
        <v>Large</v>
      </c>
    </row>
    <row r="2331" spans="1:29">
      <c r="A2331" s="1" t="s">
        <v>2136</v>
      </c>
      <c r="B2331" s="1">
        <v>2017</v>
      </c>
      <c r="C2331" s="1" t="s">
        <v>27</v>
      </c>
      <c r="D2331" s="1" t="s">
        <v>17</v>
      </c>
      <c r="E2331" s="1" t="s">
        <v>23</v>
      </c>
      <c r="F2331" s="1">
        <v>380</v>
      </c>
      <c r="G2331" s="1">
        <v>857</v>
      </c>
      <c r="H2331" s="1">
        <v>44</v>
      </c>
      <c r="I2331" s="1">
        <v>38.54</v>
      </c>
      <c r="J2331" s="1">
        <v>3</v>
      </c>
      <c r="K2331" s="1" t="s">
        <v>19</v>
      </c>
      <c r="L2331" s="1" t="s">
        <v>24</v>
      </c>
      <c r="M2331" s="1">
        <v>43</v>
      </c>
      <c r="N2331" s="1" t="s">
        <v>33</v>
      </c>
      <c r="O2331" s="1">
        <v>737062</v>
      </c>
      <c r="P2331" s="1">
        <f t="shared" si="518"/>
        <v>5</v>
      </c>
      <c r="Q2331" s="1">
        <f t="shared" si="505"/>
        <v>7</v>
      </c>
      <c r="R2331" s="5">
        <f t="shared" si="506"/>
        <v>0.44340723453908987</v>
      </c>
      <c r="S2331" s="6">
        <f t="shared" si="507"/>
        <v>51341.890315052508</v>
      </c>
      <c r="T2331" s="4">
        <f t="shared" si="508"/>
        <v>0.11578947368421053</v>
      </c>
      <c r="U2331" s="1" t="str">
        <f t="shared" si="509"/>
        <v>Normal</v>
      </c>
      <c r="V2331" s="1" t="str">
        <f t="shared" si="510"/>
        <v>IPO</v>
      </c>
      <c r="W2331" s="1" t="str">
        <f t="shared" si="511"/>
        <v>$</v>
      </c>
      <c r="X2331" s="1" t="str">
        <f t="shared" si="512"/>
        <v>$380M</v>
      </c>
      <c r="Y2331" s="1" t="str">
        <f t="shared" si="513"/>
        <v>$44M</v>
      </c>
      <c r="Z2331" s="1" t="str">
        <f t="shared" si="514"/>
        <v>$0</v>
      </c>
      <c r="AA2331" s="1" t="str">
        <f t="shared" si="515"/>
        <v>$51,342</v>
      </c>
      <c r="AB2331" s="6">
        <f t="shared" si="516"/>
        <v>4278.4908595877087</v>
      </c>
      <c r="AC2331" s="1" t="str">
        <f t="shared" si="517"/>
        <v>Large</v>
      </c>
    </row>
    <row r="2332" spans="1:29">
      <c r="A2332" s="1" t="s">
        <v>2571</v>
      </c>
      <c r="B2332" s="1">
        <v>2017</v>
      </c>
      <c r="C2332" s="1" t="s">
        <v>73</v>
      </c>
      <c r="D2332" s="1" t="s">
        <v>51</v>
      </c>
      <c r="E2332" s="1" t="s">
        <v>28</v>
      </c>
      <c r="F2332" s="1">
        <v>252</v>
      </c>
      <c r="G2332" s="1">
        <v>2570</v>
      </c>
      <c r="H2332" s="1">
        <v>448</v>
      </c>
      <c r="I2332" s="1">
        <v>48.59</v>
      </c>
      <c r="J2332" s="1">
        <v>6</v>
      </c>
      <c r="K2332" s="1" t="s">
        <v>19</v>
      </c>
      <c r="L2332" s="1" t="s">
        <v>19</v>
      </c>
      <c r="M2332" s="1">
        <v>63</v>
      </c>
      <c r="N2332" s="1" t="s">
        <v>25</v>
      </c>
      <c r="O2332" s="1">
        <v>722494</v>
      </c>
      <c r="P2332" s="1">
        <f t="shared" si="518"/>
        <v>1</v>
      </c>
      <c r="Q2332" s="1">
        <f t="shared" si="505"/>
        <v>7</v>
      </c>
      <c r="R2332" s="5">
        <f t="shared" si="506"/>
        <v>9.8054474708171205E-2</v>
      </c>
      <c r="S2332" s="6">
        <f t="shared" si="507"/>
        <v>174319.06614785994</v>
      </c>
      <c r="T2332" s="4">
        <f t="shared" si="508"/>
        <v>1.7777777777777777</v>
      </c>
      <c r="U2332" s="1" t="str">
        <f t="shared" si="509"/>
        <v>Normal</v>
      </c>
      <c r="V2332" s="1" t="str">
        <f t="shared" si="510"/>
        <v>Still Private</v>
      </c>
      <c r="W2332" s="1" t="str">
        <f t="shared" si="511"/>
        <v>€</v>
      </c>
      <c r="X2332" s="1" t="str">
        <f t="shared" si="512"/>
        <v>€252M</v>
      </c>
      <c r="Y2332" s="1" t="str">
        <f t="shared" si="513"/>
        <v>€448M</v>
      </c>
      <c r="Z2332" s="1" t="str">
        <f t="shared" si="514"/>
        <v>€0</v>
      </c>
      <c r="AA2332" s="1" t="str">
        <f t="shared" si="515"/>
        <v>€1,74,319</v>
      </c>
      <c r="AB2332" s="6">
        <f t="shared" si="516"/>
        <v>14526.588845654993</v>
      </c>
      <c r="AC2332" s="1" t="str">
        <f t="shared" si="517"/>
        <v>Large</v>
      </c>
    </row>
    <row r="2333" spans="1:29">
      <c r="A2333" s="1" t="s">
        <v>1731</v>
      </c>
      <c r="B2333" s="1">
        <v>2017</v>
      </c>
      <c r="C2333" s="1" t="s">
        <v>59</v>
      </c>
      <c r="D2333" s="1" t="s">
        <v>48</v>
      </c>
      <c r="E2333" s="1" t="s">
        <v>23</v>
      </c>
      <c r="F2333" s="1">
        <v>259</v>
      </c>
      <c r="G2333" s="1">
        <v>3055</v>
      </c>
      <c r="H2333" s="1">
        <v>193</v>
      </c>
      <c r="I2333" s="1">
        <v>4.5199999999999996</v>
      </c>
      <c r="J2333" s="1">
        <v>6</v>
      </c>
      <c r="K2333" s="1" t="s">
        <v>19</v>
      </c>
      <c r="L2333" s="1" t="s">
        <v>24</v>
      </c>
      <c r="M2333" s="1">
        <v>18</v>
      </c>
      <c r="N2333" s="1" t="s">
        <v>33</v>
      </c>
      <c r="O2333" s="1">
        <v>673332</v>
      </c>
      <c r="P2333" s="1">
        <f t="shared" si="518"/>
        <v>5</v>
      </c>
      <c r="Q2333" s="1">
        <f t="shared" si="505"/>
        <v>7</v>
      </c>
      <c r="R2333" s="5">
        <f t="shared" si="506"/>
        <v>8.4779050736497538E-2</v>
      </c>
      <c r="S2333" s="6">
        <f t="shared" si="507"/>
        <v>63175.122749590832</v>
      </c>
      <c r="T2333" s="4">
        <f t="shared" si="508"/>
        <v>0.74517374517374513</v>
      </c>
      <c r="U2333" s="1" t="str">
        <f t="shared" si="509"/>
        <v>Normal</v>
      </c>
      <c r="V2333" s="1" t="str">
        <f t="shared" si="510"/>
        <v>IPO</v>
      </c>
      <c r="W2333" s="1" t="str">
        <f t="shared" si="511"/>
        <v>₹</v>
      </c>
      <c r="X2333" s="1" t="str">
        <f t="shared" si="512"/>
        <v>₹259M</v>
      </c>
      <c r="Y2333" s="1" t="str">
        <f t="shared" si="513"/>
        <v>₹193M</v>
      </c>
      <c r="Z2333" s="1" t="str">
        <f t="shared" si="514"/>
        <v>₹0</v>
      </c>
      <c r="AA2333" s="1" t="str">
        <f t="shared" si="515"/>
        <v>₹63,175</v>
      </c>
      <c r="AB2333" s="6">
        <f t="shared" si="516"/>
        <v>5264.5935624659032</v>
      </c>
      <c r="AC2333" s="1" t="str">
        <f t="shared" si="517"/>
        <v>Large</v>
      </c>
    </row>
    <row r="2334" spans="1:29">
      <c r="A2334" s="1" t="s">
        <v>2255</v>
      </c>
      <c r="B2334" s="1">
        <v>2017</v>
      </c>
      <c r="C2334" s="1" t="s">
        <v>59</v>
      </c>
      <c r="D2334" s="1" t="s">
        <v>46</v>
      </c>
      <c r="E2334" s="1" t="s">
        <v>23</v>
      </c>
      <c r="F2334" s="1">
        <v>268</v>
      </c>
      <c r="G2334" s="1">
        <v>2015</v>
      </c>
      <c r="H2334" s="1">
        <v>594</v>
      </c>
      <c r="I2334" s="1">
        <v>42.6</v>
      </c>
      <c r="J2334" s="1">
        <v>5</v>
      </c>
      <c r="K2334" s="1" t="s">
        <v>19</v>
      </c>
      <c r="L2334" s="1" t="s">
        <v>24</v>
      </c>
      <c r="M2334" s="1">
        <v>49</v>
      </c>
      <c r="N2334" s="1" t="s">
        <v>49</v>
      </c>
      <c r="O2334" s="1">
        <v>587382</v>
      </c>
      <c r="P2334" s="1">
        <f t="shared" si="518"/>
        <v>5</v>
      </c>
      <c r="Q2334" s="1">
        <f t="shared" si="505"/>
        <v>7</v>
      </c>
      <c r="R2334" s="5">
        <f t="shared" si="506"/>
        <v>0.13300248138957815</v>
      </c>
      <c r="S2334" s="6">
        <f t="shared" si="507"/>
        <v>294789.08188585605</v>
      </c>
      <c r="T2334" s="4">
        <f t="shared" si="508"/>
        <v>2.216417910447761</v>
      </c>
      <c r="U2334" s="1" t="str">
        <f t="shared" si="509"/>
        <v>Normal</v>
      </c>
      <c r="V2334" s="1" t="str">
        <f t="shared" si="510"/>
        <v>IPO</v>
      </c>
      <c r="W2334" s="1" t="str">
        <f t="shared" si="511"/>
        <v>₹</v>
      </c>
      <c r="X2334" s="1" t="str">
        <f t="shared" si="512"/>
        <v>₹268M</v>
      </c>
      <c r="Y2334" s="1" t="str">
        <f t="shared" si="513"/>
        <v>₹594M</v>
      </c>
      <c r="Z2334" s="1" t="str">
        <f t="shared" si="514"/>
        <v>₹0</v>
      </c>
      <c r="AA2334" s="1" t="str">
        <f t="shared" si="515"/>
        <v>₹2,94,789</v>
      </c>
      <c r="AB2334" s="6">
        <f t="shared" si="516"/>
        <v>24565.756823821339</v>
      </c>
      <c r="AC2334" s="1" t="str">
        <f t="shared" si="517"/>
        <v>Large</v>
      </c>
    </row>
    <row r="2335" spans="1:29">
      <c r="A2335" s="1" t="s">
        <v>2845</v>
      </c>
      <c r="B2335" s="1">
        <v>2017</v>
      </c>
      <c r="C2335" s="1" t="s">
        <v>31</v>
      </c>
      <c r="D2335" s="1" t="s">
        <v>46</v>
      </c>
      <c r="E2335" s="1" t="s">
        <v>28</v>
      </c>
      <c r="F2335" s="1">
        <v>422</v>
      </c>
      <c r="G2335" s="1">
        <v>3398</v>
      </c>
      <c r="H2335" s="1">
        <v>24</v>
      </c>
      <c r="I2335" s="1">
        <v>22.94</v>
      </c>
      <c r="J2335" s="1">
        <v>6</v>
      </c>
      <c r="K2335" s="1" t="s">
        <v>19</v>
      </c>
      <c r="L2335" s="1" t="s">
        <v>24</v>
      </c>
      <c r="M2335" s="1">
        <v>30</v>
      </c>
      <c r="N2335" s="1" t="s">
        <v>29</v>
      </c>
      <c r="O2335" s="1">
        <v>574414</v>
      </c>
      <c r="P2335" s="1">
        <f t="shared" si="518"/>
        <v>1</v>
      </c>
      <c r="Q2335" s="1">
        <f t="shared" si="505"/>
        <v>7</v>
      </c>
      <c r="R2335" s="5">
        <f t="shared" si="506"/>
        <v>0.12419070041200707</v>
      </c>
      <c r="S2335" s="6">
        <f t="shared" si="507"/>
        <v>7062.9782224838136</v>
      </c>
      <c r="T2335" s="4">
        <f t="shared" si="508"/>
        <v>5.6872037914691941E-2</v>
      </c>
      <c r="U2335" s="1" t="str">
        <f t="shared" si="509"/>
        <v>Normal</v>
      </c>
      <c r="V2335" s="1" t="str">
        <f t="shared" si="510"/>
        <v>IPO</v>
      </c>
      <c r="W2335" s="1" t="str">
        <f t="shared" si="511"/>
        <v>€</v>
      </c>
      <c r="X2335" s="1" t="str">
        <f t="shared" si="512"/>
        <v>€422M</v>
      </c>
      <c r="Y2335" s="1" t="str">
        <f t="shared" si="513"/>
        <v>€24M</v>
      </c>
      <c r="Z2335" s="1" t="str">
        <f t="shared" si="514"/>
        <v>€0</v>
      </c>
      <c r="AA2335" s="1" t="str">
        <f t="shared" si="515"/>
        <v>€7,063</v>
      </c>
      <c r="AB2335" s="6">
        <f t="shared" si="516"/>
        <v>588.5815185403178</v>
      </c>
      <c r="AC2335" s="1" t="str">
        <f t="shared" si="517"/>
        <v>Large</v>
      </c>
    </row>
    <row r="2336" spans="1:29">
      <c r="A2336" s="1" t="s">
        <v>4032</v>
      </c>
      <c r="B2336" s="1">
        <v>2017</v>
      </c>
      <c r="C2336" s="1" t="s">
        <v>22</v>
      </c>
      <c r="D2336" s="1" t="s">
        <v>17</v>
      </c>
      <c r="E2336" s="1" t="s">
        <v>28</v>
      </c>
      <c r="F2336" s="1">
        <v>470</v>
      </c>
      <c r="G2336" s="1">
        <v>2463</v>
      </c>
      <c r="H2336" s="1">
        <v>993</v>
      </c>
      <c r="I2336" s="1">
        <v>38.75</v>
      </c>
      <c r="J2336" s="1">
        <v>3</v>
      </c>
      <c r="K2336" s="1" t="s">
        <v>24</v>
      </c>
      <c r="L2336" s="1" t="s">
        <v>19</v>
      </c>
      <c r="M2336" s="1">
        <v>71</v>
      </c>
      <c r="N2336" s="1" t="s">
        <v>20</v>
      </c>
      <c r="O2336" s="1">
        <v>543655</v>
      </c>
      <c r="P2336" s="1">
        <f t="shared" si="518"/>
        <v>1</v>
      </c>
      <c r="Q2336" s="1">
        <f t="shared" si="505"/>
        <v>7</v>
      </c>
      <c r="R2336" s="5">
        <f t="shared" si="506"/>
        <v>0.1908241981323589</v>
      </c>
      <c r="S2336" s="6">
        <f t="shared" si="507"/>
        <v>403166.86967113276</v>
      </c>
      <c r="T2336" s="4">
        <f t="shared" si="508"/>
        <v>2.1127659574468085</v>
      </c>
      <c r="U2336" s="1" t="str">
        <f t="shared" si="509"/>
        <v>Normal</v>
      </c>
      <c r="V2336" s="1" t="str">
        <f t="shared" si="510"/>
        <v>Acquired</v>
      </c>
      <c r="W2336" s="1" t="str">
        <f t="shared" si="511"/>
        <v>£</v>
      </c>
      <c r="X2336" s="1" t="str">
        <f t="shared" si="512"/>
        <v>£470M</v>
      </c>
      <c r="Y2336" s="1" t="str">
        <f t="shared" si="513"/>
        <v>£993M</v>
      </c>
      <c r="Z2336" s="1" t="str">
        <f t="shared" si="514"/>
        <v>£0</v>
      </c>
      <c r="AA2336" s="1" t="str">
        <f t="shared" si="515"/>
        <v>£4,03,167</v>
      </c>
      <c r="AB2336" s="6">
        <f t="shared" si="516"/>
        <v>33597.239139261066</v>
      </c>
      <c r="AC2336" s="1" t="str">
        <f t="shared" si="517"/>
        <v>Large</v>
      </c>
    </row>
    <row r="2337" spans="1:29">
      <c r="A2337" s="1" t="s">
        <v>2374</v>
      </c>
      <c r="B2337" s="1">
        <v>2017</v>
      </c>
      <c r="C2337" s="1" t="s">
        <v>27</v>
      </c>
      <c r="D2337" s="1" t="s">
        <v>39</v>
      </c>
      <c r="E2337" s="1" t="s">
        <v>40</v>
      </c>
      <c r="F2337" s="1">
        <v>408</v>
      </c>
      <c r="G2337" s="1">
        <v>4477</v>
      </c>
      <c r="H2337" s="1">
        <v>605</v>
      </c>
      <c r="I2337" s="1">
        <v>19.86</v>
      </c>
      <c r="J2337" s="1">
        <v>5</v>
      </c>
      <c r="K2337" s="1" t="s">
        <v>19</v>
      </c>
      <c r="L2337" s="1" t="s">
        <v>19</v>
      </c>
      <c r="M2337" s="1">
        <v>23</v>
      </c>
      <c r="N2337" s="1" t="s">
        <v>20</v>
      </c>
      <c r="O2337" s="1">
        <v>508569</v>
      </c>
      <c r="P2337" s="1">
        <f t="shared" si="518"/>
        <v>3</v>
      </c>
      <c r="Q2337" s="1">
        <f t="shared" si="505"/>
        <v>7</v>
      </c>
      <c r="R2337" s="5">
        <f t="shared" si="506"/>
        <v>9.1132454768818399E-2</v>
      </c>
      <c r="S2337" s="6">
        <f t="shared" si="507"/>
        <v>135135.13513513515</v>
      </c>
      <c r="T2337" s="4">
        <f t="shared" si="508"/>
        <v>1.482843137254902</v>
      </c>
      <c r="U2337" s="1" t="str">
        <f t="shared" si="509"/>
        <v>Normal</v>
      </c>
      <c r="V2337" s="1" t="str">
        <f t="shared" si="510"/>
        <v>Still Private</v>
      </c>
      <c r="W2337" s="1" t="str">
        <f t="shared" si="511"/>
        <v>$</v>
      </c>
      <c r="X2337" s="1" t="str">
        <f t="shared" si="512"/>
        <v>$408M</v>
      </c>
      <c r="Y2337" s="1" t="str">
        <f t="shared" si="513"/>
        <v>$605M</v>
      </c>
      <c r="Z2337" s="1" t="str">
        <f t="shared" si="514"/>
        <v>$0</v>
      </c>
      <c r="AA2337" s="1" t="str">
        <f t="shared" si="515"/>
        <v>$1,35,135</v>
      </c>
      <c r="AB2337" s="6">
        <f t="shared" si="516"/>
        <v>11261.261261261261</v>
      </c>
      <c r="AC2337" s="1" t="str">
        <f t="shared" si="517"/>
        <v>Large</v>
      </c>
    </row>
    <row r="2338" spans="1:29">
      <c r="A2338" s="1" t="s">
        <v>2288</v>
      </c>
      <c r="B2338" s="1">
        <v>2017</v>
      </c>
      <c r="C2338" s="1" t="s">
        <v>53</v>
      </c>
      <c r="D2338" s="1" t="s">
        <v>32</v>
      </c>
      <c r="E2338" s="1" t="s">
        <v>28</v>
      </c>
      <c r="F2338" s="1">
        <v>404</v>
      </c>
      <c r="G2338" s="1">
        <v>3667</v>
      </c>
      <c r="H2338" s="1">
        <v>146</v>
      </c>
      <c r="I2338" s="1">
        <v>41.51</v>
      </c>
      <c r="J2338" s="1">
        <v>8</v>
      </c>
      <c r="K2338" s="1" t="s">
        <v>24</v>
      </c>
      <c r="L2338" s="1" t="s">
        <v>19</v>
      </c>
      <c r="M2338" s="1">
        <v>63</v>
      </c>
      <c r="N2338" s="1" t="s">
        <v>20</v>
      </c>
      <c r="O2338" s="1">
        <v>488222</v>
      </c>
      <c r="P2338" s="1">
        <f t="shared" si="518"/>
        <v>1</v>
      </c>
      <c r="Q2338" s="1">
        <f t="shared" si="505"/>
        <v>7</v>
      </c>
      <c r="R2338" s="5">
        <f t="shared" si="506"/>
        <v>0.11017180256340332</v>
      </c>
      <c r="S2338" s="6">
        <f t="shared" si="507"/>
        <v>39814.562312517046</v>
      </c>
      <c r="T2338" s="4">
        <f t="shared" si="508"/>
        <v>0.36138613861386137</v>
      </c>
      <c r="U2338" s="1" t="str">
        <f t="shared" si="509"/>
        <v>High Performer</v>
      </c>
      <c r="V2338" s="1" t="str">
        <f t="shared" si="510"/>
        <v>Acquired</v>
      </c>
      <c r="W2338" s="1">
        <f t="shared" si="511"/>
        <v>0</v>
      </c>
      <c r="X2338" s="1" t="str">
        <f t="shared" si="512"/>
        <v>0404M</v>
      </c>
      <c r="Y2338" s="1" t="str">
        <f t="shared" si="513"/>
        <v>0146M</v>
      </c>
      <c r="Z2338" s="1" t="str">
        <f t="shared" si="514"/>
        <v>00</v>
      </c>
      <c r="AA2338" s="1" t="str">
        <f t="shared" si="515"/>
        <v>039,815</v>
      </c>
      <c r="AB2338" s="6">
        <f t="shared" si="516"/>
        <v>3317.8801927097538</v>
      </c>
      <c r="AC2338" s="1" t="str">
        <f t="shared" si="517"/>
        <v>Large</v>
      </c>
    </row>
    <row r="2339" spans="1:29">
      <c r="A2339" s="1" t="s">
        <v>2487</v>
      </c>
      <c r="B2339" s="1">
        <v>2017</v>
      </c>
      <c r="C2339" s="1" t="s">
        <v>22</v>
      </c>
      <c r="D2339" s="1" t="s">
        <v>32</v>
      </c>
      <c r="E2339" s="1" t="s">
        <v>23</v>
      </c>
      <c r="F2339" s="1">
        <v>333</v>
      </c>
      <c r="G2339" s="1">
        <v>4635</v>
      </c>
      <c r="H2339" s="1">
        <v>221</v>
      </c>
      <c r="I2339" s="1">
        <v>24.28</v>
      </c>
      <c r="J2339" s="1">
        <v>3</v>
      </c>
      <c r="K2339" s="1" t="s">
        <v>24</v>
      </c>
      <c r="L2339" s="1" t="s">
        <v>19</v>
      </c>
      <c r="M2339" s="1">
        <v>86</v>
      </c>
      <c r="N2339" s="1" t="s">
        <v>49</v>
      </c>
      <c r="O2339" s="1">
        <v>480886</v>
      </c>
      <c r="P2339" s="1">
        <f t="shared" si="518"/>
        <v>5</v>
      </c>
      <c r="Q2339" s="1">
        <f t="shared" si="505"/>
        <v>7</v>
      </c>
      <c r="R2339" s="5">
        <f t="shared" si="506"/>
        <v>7.184466019417475E-2</v>
      </c>
      <c r="S2339" s="6">
        <f t="shared" si="507"/>
        <v>47680.690399136998</v>
      </c>
      <c r="T2339" s="4">
        <f t="shared" si="508"/>
        <v>0.66366366366366369</v>
      </c>
      <c r="U2339" s="1" t="str">
        <f t="shared" si="509"/>
        <v>Normal</v>
      </c>
      <c r="V2339" s="1" t="str">
        <f t="shared" si="510"/>
        <v>Acquired</v>
      </c>
      <c r="W2339" s="1" t="str">
        <f t="shared" si="511"/>
        <v>£</v>
      </c>
      <c r="X2339" s="1" t="str">
        <f t="shared" si="512"/>
        <v>£333M</v>
      </c>
      <c r="Y2339" s="1" t="str">
        <f t="shared" si="513"/>
        <v>£221M</v>
      </c>
      <c r="Z2339" s="1" t="str">
        <f t="shared" si="514"/>
        <v>£0</v>
      </c>
      <c r="AA2339" s="1" t="str">
        <f t="shared" si="515"/>
        <v>£47,681</v>
      </c>
      <c r="AB2339" s="6">
        <f t="shared" si="516"/>
        <v>3973.3908665947502</v>
      </c>
      <c r="AC2339" s="1" t="str">
        <f t="shared" si="517"/>
        <v>Large</v>
      </c>
    </row>
    <row r="2340" spans="1:29">
      <c r="A2340" s="1" t="s">
        <v>3533</v>
      </c>
      <c r="B2340" s="1">
        <v>2017</v>
      </c>
      <c r="C2340" s="1" t="s">
        <v>22</v>
      </c>
      <c r="D2340" s="1" t="s">
        <v>48</v>
      </c>
      <c r="E2340" s="1" t="s">
        <v>18</v>
      </c>
      <c r="F2340" s="1">
        <v>397</v>
      </c>
      <c r="G2340" s="1">
        <v>4544</v>
      </c>
      <c r="H2340" s="1">
        <v>346</v>
      </c>
      <c r="I2340" s="1">
        <v>49.42</v>
      </c>
      <c r="J2340" s="1">
        <v>8</v>
      </c>
      <c r="K2340" s="1" t="s">
        <v>19</v>
      </c>
      <c r="L2340" s="1" t="s">
        <v>24</v>
      </c>
      <c r="M2340" s="1">
        <v>64</v>
      </c>
      <c r="N2340" s="1" t="s">
        <v>29</v>
      </c>
      <c r="O2340" s="1">
        <v>447927</v>
      </c>
      <c r="P2340" s="1">
        <f t="shared" si="518"/>
        <v>2</v>
      </c>
      <c r="Q2340" s="1">
        <f t="shared" si="505"/>
        <v>7</v>
      </c>
      <c r="R2340" s="5">
        <f t="shared" si="506"/>
        <v>8.7367957746478875E-2</v>
      </c>
      <c r="S2340" s="6">
        <f t="shared" si="507"/>
        <v>76144.366197183102</v>
      </c>
      <c r="T2340" s="4">
        <f t="shared" si="508"/>
        <v>0.87153652392947101</v>
      </c>
      <c r="U2340" s="1" t="str">
        <f t="shared" si="509"/>
        <v>High Performer</v>
      </c>
      <c r="V2340" s="1" t="str">
        <f t="shared" si="510"/>
        <v>IPO</v>
      </c>
      <c r="W2340" s="1" t="str">
        <f t="shared" si="511"/>
        <v>£</v>
      </c>
      <c r="X2340" s="1" t="str">
        <f t="shared" si="512"/>
        <v>£397M</v>
      </c>
      <c r="Y2340" s="1" t="str">
        <f t="shared" si="513"/>
        <v>£346M</v>
      </c>
      <c r="Z2340" s="1" t="str">
        <f t="shared" si="514"/>
        <v>£0</v>
      </c>
      <c r="AA2340" s="1" t="str">
        <f t="shared" si="515"/>
        <v>£76,144</v>
      </c>
      <c r="AB2340" s="6">
        <f t="shared" si="516"/>
        <v>6345.3638497652582</v>
      </c>
      <c r="AC2340" s="1" t="str">
        <f t="shared" si="517"/>
        <v>Large</v>
      </c>
    </row>
    <row r="2341" spans="1:29">
      <c r="A2341" s="1" t="s">
        <v>1412</v>
      </c>
      <c r="B2341" s="1">
        <v>2017</v>
      </c>
      <c r="C2341" s="1" t="s">
        <v>59</v>
      </c>
      <c r="D2341" s="1" t="s">
        <v>32</v>
      </c>
      <c r="E2341" s="1" t="s">
        <v>18</v>
      </c>
      <c r="F2341" s="1">
        <v>389</v>
      </c>
      <c r="G2341" s="1">
        <v>2926</v>
      </c>
      <c r="H2341" s="1">
        <v>445</v>
      </c>
      <c r="I2341" s="1">
        <v>5.38</v>
      </c>
      <c r="J2341" s="1">
        <v>9</v>
      </c>
      <c r="K2341" s="1" t="s">
        <v>19</v>
      </c>
      <c r="L2341" s="1" t="s">
        <v>19</v>
      </c>
      <c r="M2341" s="1">
        <v>19</v>
      </c>
      <c r="N2341" s="1" t="s">
        <v>33</v>
      </c>
      <c r="O2341" s="1">
        <v>438294</v>
      </c>
      <c r="P2341" s="1">
        <f t="shared" si="518"/>
        <v>2</v>
      </c>
      <c r="Q2341" s="1">
        <f t="shared" si="505"/>
        <v>7</v>
      </c>
      <c r="R2341" s="5">
        <f t="shared" si="506"/>
        <v>0.13294600136705401</v>
      </c>
      <c r="S2341" s="6">
        <f t="shared" si="507"/>
        <v>152084.75734791523</v>
      </c>
      <c r="T2341" s="4">
        <f t="shared" si="508"/>
        <v>1.1439588688946016</v>
      </c>
      <c r="U2341" s="1" t="str">
        <f t="shared" si="509"/>
        <v>High Performer</v>
      </c>
      <c r="V2341" s="1" t="str">
        <f t="shared" si="510"/>
        <v>Still Private</v>
      </c>
      <c r="W2341" s="1" t="str">
        <f t="shared" si="511"/>
        <v>₹</v>
      </c>
      <c r="X2341" s="1" t="str">
        <f t="shared" si="512"/>
        <v>₹389M</v>
      </c>
      <c r="Y2341" s="1" t="str">
        <f t="shared" si="513"/>
        <v>₹445M</v>
      </c>
      <c r="Z2341" s="1" t="str">
        <f t="shared" si="514"/>
        <v>₹0</v>
      </c>
      <c r="AA2341" s="1" t="str">
        <f t="shared" si="515"/>
        <v>₹1,52,085</v>
      </c>
      <c r="AB2341" s="6">
        <f t="shared" si="516"/>
        <v>12673.729778992936</v>
      </c>
      <c r="AC2341" s="1" t="str">
        <f t="shared" si="517"/>
        <v>Large</v>
      </c>
    </row>
    <row r="2342" spans="1:29">
      <c r="A2342" s="1" t="s">
        <v>2862</v>
      </c>
      <c r="B2342" s="1">
        <v>2017</v>
      </c>
      <c r="C2342" s="1" t="s">
        <v>45</v>
      </c>
      <c r="D2342" s="1" t="s">
        <v>32</v>
      </c>
      <c r="E2342" s="1" t="s">
        <v>23</v>
      </c>
      <c r="F2342" s="1">
        <v>399</v>
      </c>
      <c r="G2342" s="1">
        <v>3244</v>
      </c>
      <c r="H2342" s="1">
        <v>852</v>
      </c>
      <c r="I2342" s="1">
        <v>6.27</v>
      </c>
      <c r="J2342" s="1">
        <v>1</v>
      </c>
      <c r="K2342" s="1" t="s">
        <v>19</v>
      </c>
      <c r="L2342" s="1" t="s">
        <v>24</v>
      </c>
      <c r="M2342" s="1">
        <v>87</v>
      </c>
      <c r="N2342" s="1" t="s">
        <v>49</v>
      </c>
      <c r="O2342" s="1">
        <v>402600</v>
      </c>
      <c r="P2342" s="1">
        <f t="shared" si="518"/>
        <v>5</v>
      </c>
      <c r="Q2342" s="1">
        <f t="shared" si="505"/>
        <v>7</v>
      </c>
      <c r="R2342" s="5">
        <f t="shared" si="506"/>
        <v>0.12299630086313193</v>
      </c>
      <c r="S2342" s="6">
        <f t="shared" si="507"/>
        <v>262638.71763255238</v>
      </c>
      <c r="T2342" s="4">
        <f t="shared" si="508"/>
        <v>2.1353383458646618</v>
      </c>
      <c r="U2342" s="1" t="str">
        <f t="shared" si="509"/>
        <v>Normal</v>
      </c>
      <c r="V2342" s="1" t="str">
        <f t="shared" si="510"/>
        <v>IPO</v>
      </c>
      <c r="W2342" s="1" t="str">
        <f t="shared" si="511"/>
        <v>A$</v>
      </c>
      <c r="X2342" s="1" t="str">
        <f t="shared" si="512"/>
        <v>A$399M</v>
      </c>
      <c r="Y2342" s="1" t="str">
        <f t="shared" si="513"/>
        <v>A$852M</v>
      </c>
      <c r="Z2342" s="1" t="str">
        <f t="shared" si="514"/>
        <v>A$0</v>
      </c>
      <c r="AA2342" s="1" t="str">
        <f t="shared" si="515"/>
        <v>A$2,62,639</v>
      </c>
      <c r="AB2342" s="6">
        <f t="shared" si="516"/>
        <v>21886.559802712702</v>
      </c>
      <c r="AC2342" s="1" t="str">
        <f t="shared" si="517"/>
        <v>Large</v>
      </c>
    </row>
    <row r="2343" spans="1:29">
      <c r="A2343" s="1" t="s">
        <v>3447</v>
      </c>
      <c r="B2343" s="1">
        <v>2017</v>
      </c>
      <c r="C2343" s="1" t="s">
        <v>42</v>
      </c>
      <c r="D2343" s="1" t="s">
        <v>39</v>
      </c>
      <c r="E2343" s="1" t="s">
        <v>18</v>
      </c>
      <c r="F2343" s="1">
        <v>432</v>
      </c>
      <c r="G2343" s="1">
        <v>1744</v>
      </c>
      <c r="H2343" s="1">
        <v>132</v>
      </c>
      <c r="I2343" s="1">
        <v>6.52</v>
      </c>
      <c r="J2343" s="1">
        <v>6</v>
      </c>
      <c r="K2343" s="1" t="s">
        <v>24</v>
      </c>
      <c r="L2343" s="1" t="s">
        <v>19</v>
      </c>
      <c r="M2343" s="1">
        <v>49</v>
      </c>
      <c r="N2343" s="1" t="s">
        <v>33</v>
      </c>
      <c r="O2343" s="1">
        <v>317195</v>
      </c>
      <c r="P2343" s="1">
        <f t="shared" si="518"/>
        <v>2</v>
      </c>
      <c r="Q2343" s="1">
        <f t="shared" si="505"/>
        <v>7</v>
      </c>
      <c r="R2343" s="5">
        <f t="shared" si="506"/>
        <v>0.24770642201834864</v>
      </c>
      <c r="S2343" s="6">
        <f t="shared" si="507"/>
        <v>75688.073394495412</v>
      </c>
      <c r="T2343" s="4">
        <f t="shared" si="508"/>
        <v>0.30555555555555558</v>
      </c>
      <c r="U2343" s="1" t="str">
        <f t="shared" si="509"/>
        <v>Normal</v>
      </c>
      <c r="V2343" s="1" t="str">
        <f t="shared" si="510"/>
        <v>Acquired</v>
      </c>
      <c r="W2343" s="1" t="str">
        <f t="shared" si="511"/>
        <v>¥</v>
      </c>
      <c r="X2343" s="1" t="str">
        <f t="shared" si="512"/>
        <v>¥432M</v>
      </c>
      <c r="Y2343" s="1" t="str">
        <f t="shared" si="513"/>
        <v>¥132M</v>
      </c>
      <c r="Z2343" s="1" t="str">
        <f t="shared" si="514"/>
        <v>¥0</v>
      </c>
      <c r="AA2343" s="1" t="str">
        <f t="shared" si="515"/>
        <v>¥75,688</v>
      </c>
      <c r="AB2343" s="6">
        <f t="shared" si="516"/>
        <v>6307.339449541284</v>
      </c>
      <c r="AC2343" s="1" t="str">
        <f t="shared" si="517"/>
        <v>Large</v>
      </c>
    </row>
    <row r="2344" spans="1:29">
      <c r="A2344" s="1" t="s">
        <v>3752</v>
      </c>
      <c r="B2344" s="1">
        <v>2017</v>
      </c>
      <c r="C2344" s="1" t="s">
        <v>22</v>
      </c>
      <c r="D2344" s="1" t="s">
        <v>36</v>
      </c>
      <c r="E2344" s="1" t="s">
        <v>40</v>
      </c>
      <c r="F2344" s="1">
        <v>404</v>
      </c>
      <c r="G2344" s="1">
        <v>3336</v>
      </c>
      <c r="H2344" s="1">
        <v>86</v>
      </c>
      <c r="I2344" s="1">
        <v>0.26</v>
      </c>
      <c r="J2344" s="1">
        <v>5</v>
      </c>
      <c r="K2344" s="1" t="s">
        <v>24</v>
      </c>
      <c r="L2344" s="1" t="s">
        <v>24</v>
      </c>
      <c r="M2344" s="1">
        <v>94</v>
      </c>
      <c r="N2344" s="1" t="s">
        <v>33</v>
      </c>
      <c r="O2344" s="1">
        <v>297719</v>
      </c>
      <c r="P2344" s="1">
        <f t="shared" si="518"/>
        <v>3</v>
      </c>
      <c r="Q2344" s="1">
        <f t="shared" si="505"/>
        <v>7</v>
      </c>
      <c r="R2344" s="5">
        <f t="shared" si="506"/>
        <v>0.1211031175059952</v>
      </c>
      <c r="S2344" s="6">
        <f t="shared" si="507"/>
        <v>25779.376498800961</v>
      </c>
      <c r="T2344" s="4">
        <f t="shared" si="508"/>
        <v>0.21287128712871287</v>
      </c>
      <c r="U2344" s="1" t="str">
        <f t="shared" si="509"/>
        <v>Normal</v>
      </c>
      <c r="V2344" s="1" t="str">
        <f t="shared" si="510"/>
        <v>Acquired</v>
      </c>
      <c r="W2344" s="1" t="str">
        <f t="shared" si="511"/>
        <v>£</v>
      </c>
      <c r="X2344" s="1" t="str">
        <f t="shared" si="512"/>
        <v>£404M</v>
      </c>
      <c r="Y2344" s="1" t="str">
        <f t="shared" si="513"/>
        <v>£86M</v>
      </c>
      <c r="Z2344" s="1" t="str">
        <f t="shared" si="514"/>
        <v>£0</v>
      </c>
      <c r="AA2344" s="1" t="str">
        <f t="shared" si="515"/>
        <v>£25,779</v>
      </c>
      <c r="AB2344" s="6">
        <f t="shared" si="516"/>
        <v>2148.2813749000798</v>
      </c>
      <c r="AC2344" s="1" t="str">
        <f t="shared" si="517"/>
        <v>Large</v>
      </c>
    </row>
    <row r="2345" spans="1:29">
      <c r="A2345" s="1" t="s">
        <v>2323</v>
      </c>
      <c r="B2345" s="1">
        <v>2017</v>
      </c>
      <c r="C2345" s="1" t="s">
        <v>35</v>
      </c>
      <c r="D2345" s="1" t="s">
        <v>46</v>
      </c>
      <c r="E2345" s="1" t="s">
        <v>37</v>
      </c>
      <c r="F2345" s="1">
        <v>355</v>
      </c>
      <c r="G2345" s="1">
        <v>4665</v>
      </c>
      <c r="H2345" s="1">
        <v>134</v>
      </c>
      <c r="I2345" s="1">
        <v>45.19</v>
      </c>
      <c r="J2345" s="1">
        <v>9</v>
      </c>
      <c r="K2345" s="1" t="s">
        <v>24</v>
      </c>
      <c r="L2345" s="1" t="s">
        <v>19</v>
      </c>
      <c r="M2345" s="1">
        <v>22</v>
      </c>
      <c r="N2345" s="1" t="s">
        <v>29</v>
      </c>
      <c r="O2345" s="1">
        <v>257064</v>
      </c>
      <c r="P2345" s="1">
        <f t="shared" si="518"/>
        <v>4</v>
      </c>
      <c r="Q2345" s="1">
        <f t="shared" si="505"/>
        <v>7</v>
      </c>
      <c r="R2345" s="5">
        <f t="shared" si="506"/>
        <v>7.6098606645230438E-2</v>
      </c>
      <c r="S2345" s="6">
        <f t="shared" si="507"/>
        <v>28724.544480171491</v>
      </c>
      <c r="T2345" s="4">
        <f t="shared" si="508"/>
        <v>0.37746478873239436</v>
      </c>
      <c r="U2345" s="1" t="str">
        <f t="shared" si="509"/>
        <v>High Performer</v>
      </c>
      <c r="V2345" s="1" t="str">
        <f t="shared" si="510"/>
        <v>Acquired</v>
      </c>
      <c r="W2345" s="1" t="str">
        <f t="shared" si="511"/>
        <v>¥</v>
      </c>
      <c r="X2345" s="1" t="str">
        <f t="shared" si="512"/>
        <v>¥355M</v>
      </c>
      <c r="Y2345" s="1" t="str">
        <f t="shared" si="513"/>
        <v>¥134M</v>
      </c>
      <c r="Z2345" s="1" t="str">
        <f t="shared" si="514"/>
        <v>¥0</v>
      </c>
      <c r="AA2345" s="1" t="str">
        <f t="shared" si="515"/>
        <v>¥28,725</v>
      </c>
      <c r="AB2345" s="6">
        <f t="shared" si="516"/>
        <v>2393.7120400142908</v>
      </c>
      <c r="AC2345" s="1" t="str">
        <f t="shared" si="517"/>
        <v>Large</v>
      </c>
    </row>
    <row r="2346" spans="1:29">
      <c r="A2346" s="1" t="s">
        <v>3556</v>
      </c>
      <c r="B2346" s="1">
        <v>2017</v>
      </c>
      <c r="C2346" s="1" t="s">
        <v>35</v>
      </c>
      <c r="D2346" s="1" t="s">
        <v>95</v>
      </c>
      <c r="E2346" s="1" t="s">
        <v>23</v>
      </c>
      <c r="F2346" s="1">
        <v>491</v>
      </c>
      <c r="G2346" s="1">
        <v>3390</v>
      </c>
      <c r="H2346" s="1">
        <v>922</v>
      </c>
      <c r="I2346" s="1">
        <v>31.83</v>
      </c>
      <c r="J2346" s="1">
        <v>1</v>
      </c>
      <c r="K2346" s="1" t="s">
        <v>19</v>
      </c>
      <c r="L2346" s="1" t="s">
        <v>24</v>
      </c>
      <c r="M2346" s="1">
        <v>21</v>
      </c>
      <c r="N2346" s="1" t="s">
        <v>29</v>
      </c>
      <c r="O2346" s="1">
        <v>195515</v>
      </c>
      <c r="P2346" s="1">
        <f t="shared" si="518"/>
        <v>5</v>
      </c>
      <c r="Q2346" s="1">
        <f t="shared" si="505"/>
        <v>7</v>
      </c>
      <c r="R2346" s="5">
        <f t="shared" si="506"/>
        <v>0.1448377581120944</v>
      </c>
      <c r="S2346" s="6">
        <f t="shared" si="507"/>
        <v>271976.40117994102</v>
      </c>
      <c r="T2346" s="4">
        <f t="shared" si="508"/>
        <v>1.8778004073319756</v>
      </c>
      <c r="U2346" s="1" t="str">
        <f t="shared" si="509"/>
        <v>Normal</v>
      </c>
      <c r="V2346" s="1" t="str">
        <f t="shared" si="510"/>
        <v>IPO</v>
      </c>
      <c r="W2346" s="1" t="str">
        <f t="shared" si="511"/>
        <v>¥</v>
      </c>
      <c r="X2346" s="1" t="str">
        <f t="shared" si="512"/>
        <v>¥491M</v>
      </c>
      <c r="Y2346" s="1" t="str">
        <f t="shared" si="513"/>
        <v>¥922M</v>
      </c>
      <c r="Z2346" s="1" t="str">
        <f t="shared" si="514"/>
        <v>¥0</v>
      </c>
      <c r="AA2346" s="1" t="str">
        <f t="shared" si="515"/>
        <v>¥2,71,976</v>
      </c>
      <c r="AB2346" s="6">
        <f t="shared" si="516"/>
        <v>22664.700098328416</v>
      </c>
      <c r="AC2346" s="1" t="str">
        <f t="shared" si="517"/>
        <v>Large</v>
      </c>
    </row>
    <row r="2347" spans="1:29">
      <c r="A2347" s="1" t="s">
        <v>1789</v>
      </c>
      <c r="B2347" s="1">
        <v>2017</v>
      </c>
      <c r="C2347" s="1" t="s">
        <v>45</v>
      </c>
      <c r="D2347" s="1" t="s">
        <v>51</v>
      </c>
      <c r="E2347" s="1" t="s">
        <v>18</v>
      </c>
      <c r="F2347" s="1">
        <v>443</v>
      </c>
      <c r="G2347" s="1">
        <v>2040</v>
      </c>
      <c r="H2347" s="1">
        <v>834</v>
      </c>
      <c r="I2347" s="1">
        <v>32.21</v>
      </c>
      <c r="J2347" s="1">
        <v>3</v>
      </c>
      <c r="K2347" s="1" t="s">
        <v>19</v>
      </c>
      <c r="L2347" s="1" t="s">
        <v>19</v>
      </c>
      <c r="M2347" s="1">
        <v>35</v>
      </c>
      <c r="N2347" s="1" t="s">
        <v>20</v>
      </c>
      <c r="O2347" s="1">
        <v>194747</v>
      </c>
      <c r="P2347" s="1">
        <f t="shared" si="518"/>
        <v>2</v>
      </c>
      <c r="Q2347" s="1">
        <f t="shared" si="505"/>
        <v>7</v>
      </c>
      <c r="R2347" s="5">
        <f t="shared" si="506"/>
        <v>0.21715686274509804</v>
      </c>
      <c r="S2347" s="6">
        <f t="shared" si="507"/>
        <v>408823.5294117647</v>
      </c>
      <c r="T2347" s="4">
        <f t="shared" si="508"/>
        <v>1.8826185101580135</v>
      </c>
      <c r="U2347" s="1" t="str">
        <f t="shared" si="509"/>
        <v>Normal</v>
      </c>
      <c r="V2347" s="1" t="str">
        <f t="shared" si="510"/>
        <v>Still Private</v>
      </c>
      <c r="W2347" s="1" t="str">
        <f t="shared" si="511"/>
        <v>A$</v>
      </c>
      <c r="X2347" s="1" t="str">
        <f t="shared" si="512"/>
        <v>A$443M</v>
      </c>
      <c r="Y2347" s="1" t="str">
        <f t="shared" si="513"/>
        <v>A$834M</v>
      </c>
      <c r="Z2347" s="1" t="str">
        <f t="shared" si="514"/>
        <v>A$0</v>
      </c>
      <c r="AA2347" s="1" t="str">
        <f t="shared" si="515"/>
        <v>A$4,08,824</v>
      </c>
      <c r="AB2347" s="6">
        <f t="shared" si="516"/>
        <v>34068.627450980392</v>
      </c>
      <c r="AC2347" s="1" t="str">
        <f t="shared" si="517"/>
        <v>Large</v>
      </c>
    </row>
    <row r="2348" spans="1:29">
      <c r="A2348" s="1" t="s">
        <v>2043</v>
      </c>
      <c r="B2348" s="1">
        <v>2017</v>
      </c>
      <c r="C2348" s="1" t="s">
        <v>45</v>
      </c>
      <c r="D2348" s="1" t="s">
        <v>51</v>
      </c>
      <c r="E2348" s="1" t="s">
        <v>18</v>
      </c>
      <c r="F2348" s="1">
        <v>333</v>
      </c>
      <c r="G2348" s="1">
        <v>2405</v>
      </c>
      <c r="H2348" s="1">
        <v>694</v>
      </c>
      <c r="I2348" s="1">
        <v>2.76</v>
      </c>
      <c r="J2348" s="1">
        <v>1</v>
      </c>
      <c r="K2348" s="1" t="s">
        <v>24</v>
      </c>
      <c r="L2348" s="1" t="s">
        <v>24</v>
      </c>
      <c r="M2348" s="1">
        <v>18</v>
      </c>
      <c r="N2348" s="1" t="s">
        <v>20</v>
      </c>
      <c r="O2348" s="1">
        <v>96254</v>
      </c>
      <c r="P2348" s="1">
        <f t="shared" si="518"/>
        <v>2</v>
      </c>
      <c r="Q2348" s="1">
        <f t="shared" si="505"/>
        <v>7</v>
      </c>
      <c r="R2348" s="5">
        <f t="shared" si="506"/>
        <v>0.13846153846153847</v>
      </c>
      <c r="S2348" s="6">
        <f t="shared" si="507"/>
        <v>288565.48856548854</v>
      </c>
      <c r="T2348" s="4">
        <f t="shared" si="508"/>
        <v>2.084084084084084</v>
      </c>
      <c r="U2348" s="1" t="str">
        <f t="shared" si="509"/>
        <v>Normal</v>
      </c>
      <c r="V2348" s="1" t="str">
        <f t="shared" si="510"/>
        <v>Acquired</v>
      </c>
      <c r="W2348" s="1" t="str">
        <f t="shared" si="511"/>
        <v>A$</v>
      </c>
      <c r="X2348" s="1" t="str">
        <f t="shared" si="512"/>
        <v>A$333M</v>
      </c>
      <c r="Y2348" s="1" t="str">
        <f t="shared" si="513"/>
        <v>A$694M</v>
      </c>
      <c r="Z2348" s="1" t="str">
        <f t="shared" si="514"/>
        <v>A$0</v>
      </c>
      <c r="AA2348" s="1" t="str">
        <f t="shared" si="515"/>
        <v>A$2,88,565</v>
      </c>
      <c r="AB2348" s="6">
        <f t="shared" si="516"/>
        <v>24047.124047124045</v>
      </c>
      <c r="AC2348" s="1" t="str">
        <f t="shared" si="517"/>
        <v>Large</v>
      </c>
    </row>
    <row r="2349" spans="1:29">
      <c r="A2349" s="1" t="s">
        <v>3565</v>
      </c>
      <c r="B2349" s="1">
        <v>2018</v>
      </c>
      <c r="C2349" s="1" t="s">
        <v>22</v>
      </c>
      <c r="D2349" s="1" t="s">
        <v>46</v>
      </c>
      <c r="E2349" s="1" t="s">
        <v>18</v>
      </c>
      <c r="F2349" s="1">
        <v>364</v>
      </c>
      <c r="G2349" s="1">
        <v>1771</v>
      </c>
      <c r="H2349" s="1">
        <v>510</v>
      </c>
      <c r="I2349" s="1">
        <v>49.32</v>
      </c>
      <c r="J2349" s="1">
        <v>5</v>
      </c>
      <c r="K2349" s="1" t="s">
        <v>19</v>
      </c>
      <c r="L2349" s="1" t="s">
        <v>19</v>
      </c>
      <c r="M2349" s="1">
        <v>72</v>
      </c>
      <c r="N2349" s="1" t="s">
        <v>29</v>
      </c>
      <c r="O2349" s="1">
        <v>4934490</v>
      </c>
      <c r="P2349" s="1">
        <f t="shared" si="518"/>
        <v>2</v>
      </c>
      <c r="Q2349" s="1">
        <f t="shared" si="505"/>
        <v>6</v>
      </c>
      <c r="R2349" s="5">
        <f t="shared" si="506"/>
        <v>0.20553359683794467</v>
      </c>
      <c r="S2349" s="6">
        <f t="shared" si="507"/>
        <v>287972.89666854887</v>
      </c>
      <c r="T2349" s="4">
        <f t="shared" si="508"/>
        <v>1.401098901098901</v>
      </c>
      <c r="U2349" s="1" t="str">
        <f t="shared" si="509"/>
        <v>Normal</v>
      </c>
      <c r="V2349" s="1" t="str">
        <f t="shared" si="510"/>
        <v>Still Private</v>
      </c>
      <c r="W2349" s="1" t="str">
        <f t="shared" si="511"/>
        <v>£</v>
      </c>
      <c r="X2349" s="1" t="str">
        <f t="shared" si="512"/>
        <v>£364M</v>
      </c>
      <c r="Y2349" s="1" t="str">
        <f t="shared" si="513"/>
        <v>£510M</v>
      </c>
      <c r="Z2349" s="1" t="str">
        <f t="shared" si="514"/>
        <v>£0</v>
      </c>
      <c r="AA2349" s="1" t="str">
        <f t="shared" si="515"/>
        <v>£2,87,973</v>
      </c>
      <c r="AB2349" s="6">
        <f t="shared" si="516"/>
        <v>23997.741389045736</v>
      </c>
      <c r="AC2349" s="1" t="str">
        <f t="shared" si="517"/>
        <v>Large</v>
      </c>
    </row>
    <row r="2350" spans="1:29">
      <c r="A2350" s="1" t="s">
        <v>3996</v>
      </c>
      <c r="B2350" s="1">
        <v>2018</v>
      </c>
      <c r="C2350" s="1" t="s">
        <v>59</v>
      </c>
      <c r="D2350" s="1" t="s">
        <v>43</v>
      </c>
      <c r="E2350" s="1" t="s">
        <v>28</v>
      </c>
      <c r="F2350" s="1">
        <v>219</v>
      </c>
      <c r="G2350" s="1">
        <v>1036</v>
      </c>
      <c r="H2350" s="1">
        <v>601</v>
      </c>
      <c r="I2350" s="1">
        <v>46.18</v>
      </c>
      <c r="J2350" s="1">
        <v>9</v>
      </c>
      <c r="K2350" s="1" t="s">
        <v>19</v>
      </c>
      <c r="L2350" s="1" t="s">
        <v>19</v>
      </c>
      <c r="M2350" s="1">
        <v>43</v>
      </c>
      <c r="N2350" s="1" t="s">
        <v>20</v>
      </c>
      <c r="O2350" s="1">
        <v>4894151</v>
      </c>
      <c r="P2350" s="1">
        <f t="shared" si="518"/>
        <v>1</v>
      </c>
      <c r="Q2350" s="1">
        <f t="shared" si="505"/>
        <v>6</v>
      </c>
      <c r="R2350" s="5">
        <f t="shared" si="506"/>
        <v>0.21138996138996138</v>
      </c>
      <c r="S2350" s="6">
        <f t="shared" si="507"/>
        <v>580115.83011583006</v>
      </c>
      <c r="T2350" s="4">
        <f t="shared" si="508"/>
        <v>2.7442922374429224</v>
      </c>
      <c r="U2350" s="1" t="str">
        <f t="shared" si="509"/>
        <v>High Performer</v>
      </c>
      <c r="V2350" s="1" t="str">
        <f t="shared" si="510"/>
        <v>Still Private</v>
      </c>
      <c r="W2350" s="1" t="str">
        <f t="shared" si="511"/>
        <v>₹</v>
      </c>
      <c r="X2350" s="1" t="str">
        <f t="shared" si="512"/>
        <v>₹219M</v>
      </c>
      <c r="Y2350" s="1" t="str">
        <f t="shared" si="513"/>
        <v>₹601M</v>
      </c>
      <c r="Z2350" s="1" t="str">
        <f t="shared" si="514"/>
        <v>₹0</v>
      </c>
      <c r="AA2350" s="1" t="str">
        <f t="shared" si="515"/>
        <v>₹5,80,116</v>
      </c>
      <c r="AB2350" s="6">
        <f t="shared" si="516"/>
        <v>48342.985842985843</v>
      </c>
      <c r="AC2350" s="1" t="str">
        <f t="shared" si="517"/>
        <v>Large</v>
      </c>
    </row>
    <row r="2351" spans="1:29">
      <c r="A2351" s="1" t="s">
        <v>3174</v>
      </c>
      <c r="B2351" s="1">
        <v>2018</v>
      </c>
      <c r="C2351" s="1" t="s">
        <v>27</v>
      </c>
      <c r="D2351" s="1" t="s">
        <v>17</v>
      </c>
      <c r="E2351" s="1" t="s">
        <v>18</v>
      </c>
      <c r="F2351" s="1">
        <v>281</v>
      </c>
      <c r="G2351" s="1">
        <v>1731</v>
      </c>
      <c r="H2351" s="1">
        <v>698</v>
      </c>
      <c r="I2351" s="1">
        <v>19.420000000000002</v>
      </c>
      <c r="J2351" s="1">
        <v>1</v>
      </c>
      <c r="K2351" s="1" t="s">
        <v>19</v>
      </c>
      <c r="L2351" s="1" t="s">
        <v>19</v>
      </c>
      <c r="M2351" s="1">
        <v>32</v>
      </c>
      <c r="N2351" s="1" t="s">
        <v>20</v>
      </c>
      <c r="O2351" s="1">
        <v>4881770</v>
      </c>
      <c r="P2351" s="1">
        <f t="shared" si="518"/>
        <v>2</v>
      </c>
      <c r="Q2351" s="1">
        <f t="shared" si="505"/>
        <v>6</v>
      </c>
      <c r="R2351" s="5">
        <f t="shared" si="506"/>
        <v>0.16233391103408434</v>
      </c>
      <c r="S2351" s="6">
        <f t="shared" si="507"/>
        <v>403235.12420566147</v>
      </c>
      <c r="T2351" s="4">
        <f t="shared" si="508"/>
        <v>2.4839857651245554</v>
      </c>
      <c r="U2351" s="1" t="str">
        <f t="shared" si="509"/>
        <v>Normal</v>
      </c>
      <c r="V2351" s="1" t="str">
        <f t="shared" si="510"/>
        <v>Still Private</v>
      </c>
      <c r="W2351" s="1" t="str">
        <f t="shared" si="511"/>
        <v>$</v>
      </c>
      <c r="X2351" s="1" t="str">
        <f t="shared" si="512"/>
        <v>$281M</v>
      </c>
      <c r="Y2351" s="1" t="str">
        <f t="shared" si="513"/>
        <v>$698M</v>
      </c>
      <c r="Z2351" s="1" t="str">
        <f t="shared" si="514"/>
        <v>$0</v>
      </c>
      <c r="AA2351" s="1" t="str">
        <f t="shared" si="515"/>
        <v>$4,03,235</v>
      </c>
      <c r="AB2351" s="6">
        <f t="shared" si="516"/>
        <v>33602.927017138456</v>
      </c>
      <c r="AC2351" s="1" t="str">
        <f t="shared" si="517"/>
        <v>Large</v>
      </c>
    </row>
    <row r="2352" spans="1:29">
      <c r="A2352" s="1" t="s">
        <v>3527</v>
      </c>
      <c r="B2352" s="1">
        <v>2018</v>
      </c>
      <c r="C2352" s="1" t="s">
        <v>27</v>
      </c>
      <c r="D2352" s="1" t="s">
        <v>36</v>
      </c>
      <c r="E2352" s="1" t="s">
        <v>37</v>
      </c>
      <c r="F2352" s="1">
        <v>411</v>
      </c>
      <c r="G2352" s="1">
        <v>2307</v>
      </c>
      <c r="H2352" s="1">
        <v>309</v>
      </c>
      <c r="I2352" s="1">
        <v>20.9</v>
      </c>
      <c r="J2352" s="1">
        <v>7</v>
      </c>
      <c r="K2352" s="1" t="s">
        <v>19</v>
      </c>
      <c r="L2352" s="1" t="s">
        <v>24</v>
      </c>
      <c r="M2352" s="1">
        <v>24</v>
      </c>
      <c r="N2352" s="1" t="s">
        <v>49</v>
      </c>
      <c r="O2352" s="1">
        <v>4843552</v>
      </c>
      <c r="P2352" s="1">
        <f t="shared" si="518"/>
        <v>4</v>
      </c>
      <c r="Q2352" s="1">
        <f t="shared" si="505"/>
        <v>6</v>
      </c>
      <c r="R2352" s="5">
        <f t="shared" si="506"/>
        <v>0.17815344603381014</v>
      </c>
      <c r="S2352" s="6">
        <f t="shared" si="507"/>
        <v>133940.18205461639</v>
      </c>
      <c r="T2352" s="4">
        <f t="shared" si="508"/>
        <v>0.75182481751824815</v>
      </c>
      <c r="U2352" s="1" t="str">
        <f t="shared" si="509"/>
        <v>Normal</v>
      </c>
      <c r="V2352" s="1" t="str">
        <f t="shared" si="510"/>
        <v>IPO</v>
      </c>
      <c r="W2352" s="1" t="str">
        <f t="shared" si="511"/>
        <v>$</v>
      </c>
      <c r="X2352" s="1" t="str">
        <f t="shared" si="512"/>
        <v>$411M</v>
      </c>
      <c r="Y2352" s="1" t="str">
        <f t="shared" si="513"/>
        <v>$309M</v>
      </c>
      <c r="Z2352" s="1" t="str">
        <f t="shared" si="514"/>
        <v>$0</v>
      </c>
      <c r="AA2352" s="1" t="str">
        <f t="shared" si="515"/>
        <v>$1,33,940</v>
      </c>
      <c r="AB2352" s="6">
        <f t="shared" si="516"/>
        <v>11161.681837884698</v>
      </c>
      <c r="AC2352" s="1" t="str">
        <f t="shared" si="517"/>
        <v>Large</v>
      </c>
    </row>
    <row r="2353" spans="1:29">
      <c r="A2353" s="1" t="s">
        <v>3259</v>
      </c>
      <c r="B2353" s="1">
        <v>2018</v>
      </c>
      <c r="C2353" s="1" t="s">
        <v>42</v>
      </c>
      <c r="D2353" s="1" t="s">
        <v>17</v>
      </c>
      <c r="E2353" s="1" t="s">
        <v>37</v>
      </c>
      <c r="F2353" s="1">
        <v>462</v>
      </c>
      <c r="G2353" s="1">
        <v>4153</v>
      </c>
      <c r="H2353" s="1">
        <v>645</v>
      </c>
      <c r="I2353" s="1">
        <v>46.35</v>
      </c>
      <c r="J2353" s="1">
        <v>1</v>
      </c>
      <c r="K2353" s="1" t="s">
        <v>24</v>
      </c>
      <c r="L2353" s="1" t="s">
        <v>24</v>
      </c>
      <c r="M2353" s="1">
        <v>72</v>
      </c>
      <c r="N2353" s="1" t="s">
        <v>49</v>
      </c>
      <c r="O2353" s="1">
        <v>4831130</v>
      </c>
      <c r="P2353" s="1">
        <f t="shared" si="518"/>
        <v>4</v>
      </c>
      <c r="Q2353" s="1">
        <f t="shared" si="505"/>
        <v>6</v>
      </c>
      <c r="R2353" s="5">
        <f t="shared" si="506"/>
        <v>0.1112448832169516</v>
      </c>
      <c r="S2353" s="6">
        <f t="shared" si="507"/>
        <v>155309.41488080905</v>
      </c>
      <c r="T2353" s="4">
        <f t="shared" si="508"/>
        <v>1.3961038961038961</v>
      </c>
      <c r="U2353" s="1" t="str">
        <f t="shared" si="509"/>
        <v>Normal</v>
      </c>
      <c r="V2353" s="1" t="str">
        <f t="shared" si="510"/>
        <v>Acquired</v>
      </c>
      <c r="W2353" s="1" t="str">
        <f t="shared" si="511"/>
        <v>¥</v>
      </c>
      <c r="X2353" s="1" t="str">
        <f t="shared" si="512"/>
        <v>¥462M</v>
      </c>
      <c r="Y2353" s="1" t="str">
        <f t="shared" si="513"/>
        <v>¥645M</v>
      </c>
      <c r="Z2353" s="1" t="str">
        <f t="shared" si="514"/>
        <v>¥0</v>
      </c>
      <c r="AA2353" s="1" t="str">
        <f t="shared" si="515"/>
        <v>¥1,55,309</v>
      </c>
      <c r="AB2353" s="6">
        <f t="shared" si="516"/>
        <v>12942.451240067421</v>
      </c>
      <c r="AC2353" s="1" t="str">
        <f t="shared" si="517"/>
        <v>Large</v>
      </c>
    </row>
    <row r="2354" spans="1:29">
      <c r="A2354" s="1" t="s">
        <v>4616</v>
      </c>
      <c r="B2354" s="1">
        <v>2018</v>
      </c>
      <c r="C2354" s="1" t="s">
        <v>22</v>
      </c>
      <c r="D2354" s="1" t="s">
        <v>48</v>
      </c>
      <c r="E2354" s="1" t="s">
        <v>18</v>
      </c>
      <c r="F2354" s="1">
        <v>413</v>
      </c>
      <c r="G2354" s="1">
        <v>1932</v>
      </c>
      <c r="H2354" s="1">
        <v>742</v>
      </c>
      <c r="I2354" s="1">
        <v>31.6</v>
      </c>
      <c r="J2354" s="1">
        <v>1</v>
      </c>
      <c r="K2354" s="1" t="s">
        <v>19</v>
      </c>
      <c r="L2354" s="1" t="s">
        <v>19</v>
      </c>
      <c r="M2354" s="1">
        <v>48</v>
      </c>
      <c r="N2354" s="1" t="s">
        <v>25</v>
      </c>
      <c r="O2354" s="1">
        <v>4807016</v>
      </c>
      <c r="P2354" s="1">
        <f t="shared" si="518"/>
        <v>2</v>
      </c>
      <c r="Q2354" s="1">
        <f t="shared" si="505"/>
        <v>6</v>
      </c>
      <c r="R2354" s="5">
        <f t="shared" si="506"/>
        <v>0.21376811594202899</v>
      </c>
      <c r="S2354" s="6">
        <f t="shared" si="507"/>
        <v>384057.97101449274</v>
      </c>
      <c r="T2354" s="4">
        <f t="shared" si="508"/>
        <v>1.7966101694915255</v>
      </c>
      <c r="U2354" s="1" t="str">
        <f t="shared" si="509"/>
        <v>Normal</v>
      </c>
      <c r="V2354" s="1" t="str">
        <f t="shared" si="510"/>
        <v>Still Private</v>
      </c>
      <c r="W2354" s="1" t="str">
        <f t="shared" si="511"/>
        <v>£</v>
      </c>
      <c r="X2354" s="1" t="str">
        <f t="shared" si="512"/>
        <v>£413M</v>
      </c>
      <c r="Y2354" s="1" t="str">
        <f t="shared" si="513"/>
        <v>£742M</v>
      </c>
      <c r="Z2354" s="1" t="str">
        <f t="shared" si="514"/>
        <v>£0</v>
      </c>
      <c r="AA2354" s="1" t="str">
        <f t="shared" si="515"/>
        <v>£3,84,058</v>
      </c>
      <c r="AB2354" s="6">
        <f t="shared" si="516"/>
        <v>32004.830917874395</v>
      </c>
      <c r="AC2354" s="1" t="str">
        <f t="shared" si="517"/>
        <v>Large</v>
      </c>
    </row>
    <row r="2355" spans="1:29">
      <c r="A2355" s="1" t="s">
        <v>3825</v>
      </c>
      <c r="B2355" s="1">
        <v>2018</v>
      </c>
      <c r="C2355" s="1" t="s">
        <v>42</v>
      </c>
      <c r="D2355" s="1" t="s">
        <v>102</v>
      </c>
      <c r="E2355" s="1" t="s">
        <v>40</v>
      </c>
      <c r="F2355" s="1">
        <v>422</v>
      </c>
      <c r="G2355" s="1">
        <v>1386</v>
      </c>
      <c r="H2355" s="1">
        <v>302</v>
      </c>
      <c r="I2355" s="1">
        <v>17.07</v>
      </c>
      <c r="J2355" s="1">
        <v>4</v>
      </c>
      <c r="K2355" s="1" t="s">
        <v>24</v>
      </c>
      <c r="L2355" s="1" t="s">
        <v>19</v>
      </c>
      <c r="M2355" s="1">
        <v>21</v>
      </c>
      <c r="N2355" s="1" t="s">
        <v>20</v>
      </c>
      <c r="O2355" s="1">
        <v>4792004</v>
      </c>
      <c r="P2355" s="1">
        <f t="shared" si="518"/>
        <v>3</v>
      </c>
      <c r="Q2355" s="1">
        <f t="shared" si="505"/>
        <v>6</v>
      </c>
      <c r="R2355" s="5">
        <f t="shared" si="506"/>
        <v>0.30447330447330445</v>
      </c>
      <c r="S2355" s="6">
        <f t="shared" si="507"/>
        <v>217893.21789321789</v>
      </c>
      <c r="T2355" s="4">
        <f t="shared" si="508"/>
        <v>0.71563981042654023</v>
      </c>
      <c r="U2355" s="1" t="str">
        <f t="shared" si="509"/>
        <v>Normal</v>
      </c>
      <c r="V2355" s="1" t="str">
        <f t="shared" si="510"/>
        <v>Acquired</v>
      </c>
      <c r="W2355" s="1" t="str">
        <f t="shared" si="511"/>
        <v>¥</v>
      </c>
      <c r="X2355" s="1" t="str">
        <f t="shared" si="512"/>
        <v>¥422M</v>
      </c>
      <c r="Y2355" s="1" t="str">
        <f t="shared" si="513"/>
        <v>¥302M</v>
      </c>
      <c r="Z2355" s="1" t="str">
        <f t="shared" si="514"/>
        <v>¥0</v>
      </c>
      <c r="AA2355" s="1" t="str">
        <f t="shared" si="515"/>
        <v>¥2,17,893</v>
      </c>
      <c r="AB2355" s="6">
        <f t="shared" si="516"/>
        <v>18157.768157768158</v>
      </c>
      <c r="AC2355" s="1" t="str">
        <f t="shared" si="517"/>
        <v>Large</v>
      </c>
    </row>
    <row r="2356" spans="1:29">
      <c r="A2356" s="1" t="s">
        <v>247</v>
      </c>
      <c r="B2356" s="1">
        <v>2018</v>
      </c>
      <c r="C2356" s="1" t="s">
        <v>16</v>
      </c>
      <c r="D2356" s="1" t="s">
        <v>17</v>
      </c>
      <c r="E2356" s="1" t="s">
        <v>23</v>
      </c>
      <c r="F2356" s="1">
        <v>237</v>
      </c>
      <c r="G2356" s="1">
        <v>4074</v>
      </c>
      <c r="H2356" s="1">
        <v>357</v>
      </c>
      <c r="I2356" s="1">
        <v>17.399999999999999</v>
      </c>
      <c r="J2356" s="1">
        <v>2</v>
      </c>
      <c r="K2356" s="1" t="s">
        <v>24</v>
      </c>
      <c r="L2356" s="1" t="s">
        <v>24</v>
      </c>
      <c r="M2356" s="1">
        <v>43</v>
      </c>
      <c r="N2356" s="1" t="s">
        <v>49</v>
      </c>
      <c r="O2356" s="1">
        <v>4775254</v>
      </c>
      <c r="P2356" s="1">
        <f t="shared" si="518"/>
        <v>5</v>
      </c>
      <c r="Q2356" s="1">
        <f t="shared" si="505"/>
        <v>6</v>
      </c>
      <c r="R2356" s="5">
        <f t="shared" si="506"/>
        <v>5.8173784977908691E-2</v>
      </c>
      <c r="S2356" s="6">
        <f t="shared" si="507"/>
        <v>87628.865979381444</v>
      </c>
      <c r="T2356" s="4">
        <f t="shared" si="508"/>
        <v>1.5063291139240507</v>
      </c>
      <c r="U2356" s="1" t="str">
        <f t="shared" si="509"/>
        <v>Normal</v>
      </c>
      <c r="V2356" s="1" t="str">
        <f t="shared" si="510"/>
        <v>Acquired</v>
      </c>
      <c r="W2356" s="1" t="str">
        <f t="shared" si="511"/>
        <v>$</v>
      </c>
      <c r="X2356" s="1" t="str">
        <f t="shared" si="512"/>
        <v>$237M</v>
      </c>
      <c r="Y2356" s="1" t="str">
        <f t="shared" si="513"/>
        <v>$357M</v>
      </c>
      <c r="Z2356" s="1" t="str">
        <f t="shared" si="514"/>
        <v>$0</v>
      </c>
      <c r="AA2356" s="1" t="str">
        <f t="shared" si="515"/>
        <v>$87,629</v>
      </c>
      <c r="AB2356" s="6">
        <f t="shared" si="516"/>
        <v>7302.405498281787</v>
      </c>
      <c r="AC2356" s="1" t="str">
        <f t="shared" si="517"/>
        <v>Large</v>
      </c>
    </row>
    <row r="2357" spans="1:29">
      <c r="A2357" s="1" t="s">
        <v>1987</v>
      </c>
      <c r="B2357" s="1">
        <v>2018</v>
      </c>
      <c r="C2357" s="1" t="s">
        <v>16</v>
      </c>
      <c r="D2357" s="1" t="s">
        <v>17</v>
      </c>
      <c r="E2357" s="1" t="s">
        <v>40</v>
      </c>
      <c r="F2357" s="1">
        <v>377</v>
      </c>
      <c r="G2357" s="1">
        <v>3473</v>
      </c>
      <c r="H2357" s="1">
        <v>838</v>
      </c>
      <c r="I2357" s="1">
        <v>37.08</v>
      </c>
      <c r="J2357" s="1">
        <v>4</v>
      </c>
      <c r="K2357" s="1" t="s">
        <v>24</v>
      </c>
      <c r="L2357" s="1" t="s">
        <v>24</v>
      </c>
      <c r="M2357" s="1">
        <v>11</v>
      </c>
      <c r="N2357" s="1" t="s">
        <v>49</v>
      </c>
      <c r="O2357" s="1">
        <v>4677033</v>
      </c>
      <c r="P2357" s="1">
        <f t="shared" si="518"/>
        <v>3</v>
      </c>
      <c r="Q2357" s="1">
        <f t="shared" si="505"/>
        <v>6</v>
      </c>
      <c r="R2357" s="5">
        <f t="shared" si="506"/>
        <v>0.10855168442268932</v>
      </c>
      <c r="S2357" s="6">
        <f t="shared" si="507"/>
        <v>241289.95105096459</v>
      </c>
      <c r="T2357" s="4">
        <f t="shared" si="508"/>
        <v>2.2228116710875332</v>
      </c>
      <c r="U2357" s="1" t="str">
        <f t="shared" si="509"/>
        <v>Normal</v>
      </c>
      <c r="V2357" s="1" t="str">
        <f t="shared" si="510"/>
        <v>Acquired</v>
      </c>
      <c r="W2357" s="1" t="str">
        <f t="shared" si="511"/>
        <v>$</v>
      </c>
      <c r="X2357" s="1" t="str">
        <f t="shared" si="512"/>
        <v>$377M</v>
      </c>
      <c r="Y2357" s="1" t="str">
        <f t="shared" si="513"/>
        <v>$838M</v>
      </c>
      <c r="Z2357" s="1" t="str">
        <f t="shared" si="514"/>
        <v>$0</v>
      </c>
      <c r="AA2357" s="1" t="str">
        <f t="shared" si="515"/>
        <v>$2,41,290</v>
      </c>
      <c r="AB2357" s="6">
        <f t="shared" si="516"/>
        <v>20107.495920913716</v>
      </c>
      <c r="AC2357" s="1" t="str">
        <f t="shared" si="517"/>
        <v>Large</v>
      </c>
    </row>
    <row r="2358" spans="1:29">
      <c r="A2358" s="1" t="s">
        <v>1625</v>
      </c>
      <c r="B2358" s="1">
        <v>2018</v>
      </c>
      <c r="C2358" s="1" t="s">
        <v>45</v>
      </c>
      <c r="D2358" s="1" t="s">
        <v>51</v>
      </c>
      <c r="E2358" s="1" t="s">
        <v>28</v>
      </c>
      <c r="F2358" s="1">
        <v>403</v>
      </c>
      <c r="G2358" s="1">
        <v>2009</v>
      </c>
      <c r="H2358" s="1">
        <v>502</v>
      </c>
      <c r="I2358" s="1">
        <v>4.74</v>
      </c>
      <c r="J2358" s="1">
        <v>7</v>
      </c>
      <c r="K2358" s="1" t="s">
        <v>19</v>
      </c>
      <c r="L2358" s="1" t="s">
        <v>19</v>
      </c>
      <c r="M2358" s="1">
        <v>65</v>
      </c>
      <c r="N2358" s="1" t="s">
        <v>49</v>
      </c>
      <c r="O2358" s="1">
        <v>4642573</v>
      </c>
      <c r="P2358" s="1">
        <f t="shared" si="518"/>
        <v>1</v>
      </c>
      <c r="Q2358" s="1">
        <f t="shared" si="505"/>
        <v>6</v>
      </c>
      <c r="R2358" s="5">
        <f t="shared" si="506"/>
        <v>0.20059731209556994</v>
      </c>
      <c r="S2358" s="6">
        <f t="shared" si="507"/>
        <v>249875.5599800896</v>
      </c>
      <c r="T2358" s="4">
        <f t="shared" si="508"/>
        <v>1.2456575682382134</v>
      </c>
      <c r="U2358" s="1" t="str">
        <f t="shared" si="509"/>
        <v>Normal</v>
      </c>
      <c r="V2358" s="1" t="str">
        <f t="shared" si="510"/>
        <v>Still Private</v>
      </c>
      <c r="W2358" s="1" t="str">
        <f t="shared" si="511"/>
        <v>A$</v>
      </c>
      <c r="X2358" s="1" t="str">
        <f t="shared" si="512"/>
        <v>A$403M</v>
      </c>
      <c r="Y2358" s="1" t="str">
        <f t="shared" si="513"/>
        <v>A$502M</v>
      </c>
      <c r="Z2358" s="1" t="str">
        <f t="shared" si="514"/>
        <v>A$0</v>
      </c>
      <c r="AA2358" s="1" t="str">
        <f t="shared" si="515"/>
        <v>A$2,49,876</v>
      </c>
      <c r="AB2358" s="6">
        <f t="shared" si="516"/>
        <v>20822.963331674135</v>
      </c>
      <c r="AC2358" s="1" t="str">
        <f t="shared" si="517"/>
        <v>Large</v>
      </c>
    </row>
    <row r="2359" spans="1:29">
      <c r="A2359" s="1" t="s">
        <v>2713</v>
      </c>
      <c r="B2359" s="1">
        <v>2018</v>
      </c>
      <c r="C2359" s="1" t="s">
        <v>22</v>
      </c>
      <c r="D2359" s="1" t="s">
        <v>48</v>
      </c>
      <c r="E2359" s="1" t="s">
        <v>37</v>
      </c>
      <c r="F2359" s="1">
        <v>208</v>
      </c>
      <c r="G2359" s="1">
        <v>1584</v>
      </c>
      <c r="H2359" s="1">
        <v>164</v>
      </c>
      <c r="I2359" s="1">
        <v>1.84</v>
      </c>
      <c r="J2359" s="1">
        <v>2</v>
      </c>
      <c r="K2359" s="1" t="s">
        <v>24</v>
      </c>
      <c r="L2359" s="1" t="s">
        <v>24</v>
      </c>
      <c r="M2359" s="1">
        <v>48</v>
      </c>
      <c r="N2359" s="1" t="s">
        <v>29</v>
      </c>
      <c r="O2359" s="1">
        <v>4635513</v>
      </c>
      <c r="P2359" s="1">
        <f t="shared" si="518"/>
        <v>4</v>
      </c>
      <c r="Q2359" s="1">
        <f t="shared" si="505"/>
        <v>6</v>
      </c>
      <c r="R2359" s="5">
        <f t="shared" si="506"/>
        <v>0.13131313131313133</v>
      </c>
      <c r="S2359" s="6">
        <f t="shared" si="507"/>
        <v>103535.35353535354</v>
      </c>
      <c r="T2359" s="4">
        <f t="shared" si="508"/>
        <v>0.78846153846153844</v>
      </c>
      <c r="U2359" s="1" t="str">
        <f t="shared" si="509"/>
        <v>Normal</v>
      </c>
      <c r="V2359" s="1" t="str">
        <f t="shared" si="510"/>
        <v>Acquired</v>
      </c>
      <c r="W2359" s="1" t="str">
        <f t="shared" si="511"/>
        <v>£</v>
      </c>
      <c r="X2359" s="1" t="str">
        <f t="shared" si="512"/>
        <v>£208M</v>
      </c>
      <c r="Y2359" s="1" t="str">
        <f t="shared" si="513"/>
        <v>£164M</v>
      </c>
      <c r="Z2359" s="1" t="str">
        <f t="shared" si="514"/>
        <v>£0</v>
      </c>
      <c r="AA2359" s="1" t="str">
        <f t="shared" si="515"/>
        <v>£1,03,535</v>
      </c>
      <c r="AB2359" s="6">
        <f t="shared" si="516"/>
        <v>8627.9461279461284</v>
      </c>
      <c r="AC2359" s="1" t="str">
        <f t="shared" si="517"/>
        <v>Large</v>
      </c>
    </row>
    <row r="2360" spans="1:29">
      <c r="A2360" s="1" t="s">
        <v>811</v>
      </c>
      <c r="B2360" s="1">
        <v>2018</v>
      </c>
      <c r="C2360" s="1" t="s">
        <v>22</v>
      </c>
      <c r="D2360" s="1" t="s">
        <v>51</v>
      </c>
      <c r="E2360" s="1" t="s">
        <v>37</v>
      </c>
      <c r="F2360" s="1">
        <v>302</v>
      </c>
      <c r="G2360" s="1">
        <v>343</v>
      </c>
      <c r="H2360" s="1">
        <v>394</v>
      </c>
      <c r="I2360" s="1">
        <v>8.65</v>
      </c>
      <c r="J2360" s="1">
        <v>6</v>
      </c>
      <c r="K2360" s="1" t="s">
        <v>24</v>
      </c>
      <c r="L2360" s="1" t="s">
        <v>19</v>
      </c>
      <c r="M2360" s="1">
        <v>80</v>
      </c>
      <c r="N2360" s="1" t="s">
        <v>29</v>
      </c>
      <c r="O2360" s="1">
        <v>4633239</v>
      </c>
      <c r="P2360" s="1">
        <f t="shared" si="518"/>
        <v>4</v>
      </c>
      <c r="Q2360" s="1">
        <f t="shared" si="505"/>
        <v>6</v>
      </c>
      <c r="R2360" s="5">
        <f t="shared" si="506"/>
        <v>0.88046647230320696</v>
      </c>
      <c r="S2360" s="6">
        <f t="shared" si="507"/>
        <v>1148688.0466472304</v>
      </c>
      <c r="T2360" s="4">
        <f t="shared" si="508"/>
        <v>1.304635761589404</v>
      </c>
      <c r="U2360" s="1" t="str">
        <f t="shared" si="509"/>
        <v>Normal</v>
      </c>
      <c r="V2360" s="1" t="str">
        <f t="shared" si="510"/>
        <v>Acquired</v>
      </c>
      <c r="W2360" s="1" t="str">
        <f t="shared" si="511"/>
        <v>£</v>
      </c>
      <c r="X2360" s="1" t="str">
        <f t="shared" si="512"/>
        <v>£302M</v>
      </c>
      <c r="Y2360" s="1" t="str">
        <f t="shared" si="513"/>
        <v>£394M</v>
      </c>
      <c r="Z2360" s="1" t="str">
        <f t="shared" si="514"/>
        <v>£1</v>
      </c>
      <c r="AA2360" s="1" t="str">
        <f t="shared" si="515"/>
        <v>£11,48,688</v>
      </c>
      <c r="AB2360" s="6">
        <f t="shared" si="516"/>
        <v>95724.003887269195</v>
      </c>
      <c r="AC2360" s="1" t="str">
        <f t="shared" si="517"/>
        <v>Large</v>
      </c>
    </row>
    <row r="2361" spans="1:29">
      <c r="A2361" s="1" t="s">
        <v>3912</v>
      </c>
      <c r="B2361" s="1">
        <v>2018</v>
      </c>
      <c r="C2361" s="1" t="s">
        <v>31</v>
      </c>
      <c r="D2361" s="1" t="s">
        <v>48</v>
      </c>
      <c r="E2361" s="1" t="s">
        <v>18</v>
      </c>
      <c r="F2361" s="1">
        <v>385</v>
      </c>
      <c r="G2361" s="1">
        <v>2011</v>
      </c>
      <c r="H2361" s="1">
        <v>30</v>
      </c>
      <c r="I2361" s="1">
        <v>21.01</v>
      </c>
      <c r="J2361" s="1">
        <v>6</v>
      </c>
      <c r="K2361" s="1" t="s">
        <v>19</v>
      </c>
      <c r="L2361" s="1" t="s">
        <v>19</v>
      </c>
      <c r="M2361" s="1">
        <v>43</v>
      </c>
      <c r="N2361" s="1" t="s">
        <v>29</v>
      </c>
      <c r="O2361" s="1">
        <v>4580593</v>
      </c>
      <c r="P2361" s="1">
        <f t="shared" si="518"/>
        <v>2</v>
      </c>
      <c r="Q2361" s="1">
        <f t="shared" si="505"/>
        <v>6</v>
      </c>
      <c r="R2361" s="5">
        <f t="shared" si="506"/>
        <v>0.1914470412729985</v>
      </c>
      <c r="S2361" s="6">
        <f t="shared" si="507"/>
        <v>14917.951268025858</v>
      </c>
      <c r="T2361" s="4">
        <f t="shared" si="508"/>
        <v>7.792207792207792E-2</v>
      </c>
      <c r="U2361" s="1" t="str">
        <f t="shared" si="509"/>
        <v>Normal</v>
      </c>
      <c r="V2361" s="1" t="str">
        <f t="shared" si="510"/>
        <v>Still Private</v>
      </c>
      <c r="W2361" s="1" t="str">
        <f t="shared" si="511"/>
        <v>€</v>
      </c>
      <c r="X2361" s="1" t="str">
        <f t="shared" si="512"/>
        <v>€385M</v>
      </c>
      <c r="Y2361" s="1" t="str">
        <f t="shared" si="513"/>
        <v>€30M</v>
      </c>
      <c r="Z2361" s="1" t="str">
        <f t="shared" si="514"/>
        <v>€0</v>
      </c>
      <c r="AA2361" s="1" t="str">
        <f t="shared" si="515"/>
        <v>€14,918</v>
      </c>
      <c r="AB2361" s="6">
        <f t="shared" si="516"/>
        <v>1243.1626056688215</v>
      </c>
      <c r="AC2361" s="1" t="str">
        <f t="shared" si="517"/>
        <v>Large</v>
      </c>
    </row>
    <row r="2362" spans="1:29">
      <c r="A2362" s="1" t="s">
        <v>2396</v>
      </c>
      <c r="B2362" s="1">
        <v>2018</v>
      </c>
      <c r="C2362" s="1" t="s">
        <v>27</v>
      </c>
      <c r="D2362" s="1" t="s">
        <v>17</v>
      </c>
      <c r="E2362" s="1" t="s">
        <v>23</v>
      </c>
      <c r="F2362" s="1">
        <v>254</v>
      </c>
      <c r="G2362" s="1">
        <v>2818</v>
      </c>
      <c r="H2362" s="1">
        <v>495</v>
      </c>
      <c r="I2362" s="1">
        <v>35.06</v>
      </c>
      <c r="J2362" s="1">
        <v>3</v>
      </c>
      <c r="K2362" s="1" t="s">
        <v>24</v>
      </c>
      <c r="L2362" s="1" t="s">
        <v>24</v>
      </c>
      <c r="M2362" s="1">
        <v>54</v>
      </c>
      <c r="N2362" s="1" t="s">
        <v>25</v>
      </c>
      <c r="O2362" s="1">
        <v>4437600</v>
      </c>
      <c r="P2362" s="1">
        <f t="shared" si="518"/>
        <v>5</v>
      </c>
      <c r="Q2362" s="1">
        <f t="shared" si="505"/>
        <v>6</v>
      </c>
      <c r="R2362" s="5">
        <f t="shared" si="506"/>
        <v>9.0134847409510291E-2</v>
      </c>
      <c r="S2362" s="6">
        <f t="shared" si="507"/>
        <v>175656.49396735273</v>
      </c>
      <c r="T2362" s="4">
        <f t="shared" si="508"/>
        <v>1.9488188976377954</v>
      </c>
      <c r="U2362" s="1" t="str">
        <f t="shared" si="509"/>
        <v>Normal</v>
      </c>
      <c r="V2362" s="1" t="str">
        <f t="shared" si="510"/>
        <v>Acquired</v>
      </c>
      <c r="W2362" s="1" t="str">
        <f t="shared" si="511"/>
        <v>$</v>
      </c>
      <c r="X2362" s="1" t="str">
        <f t="shared" si="512"/>
        <v>$254M</v>
      </c>
      <c r="Y2362" s="1" t="str">
        <f t="shared" si="513"/>
        <v>$495M</v>
      </c>
      <c r="Z2362" s="1" t="str">
        <f t="shared" si="514"/>
        <v>$0</v>
      </c>
      <c r="AA2362" s="1" t="str">
        <f t="shared" si="515"/>
        <v>$1,75,656</v>
      </c>
      <c r="AB2362" s="6">
        <f t="shared" si="516"/>
        <v>14638.041163946062</v>
      </c>
      <c r="AC2362" s="1" t="str">
        <f t="shared" si="517"/>
        <v>Large</v>
      </c>
    </row>
    <row r="2363" spans="1:29">
      <c r="A2363" s="1" t="s">
        <v>3736</v>
      </c>
      <c r="B2363" s="1">
        <v>2018</v>
      </c>
      <c r="C2363" s="1" t="s">
        <v>59</v>
      </c>
      <c r="D2363" s="1" t="s">
        <v>95</v>
      </c>
      <c r="E2363" s="1" t="s">
        <v>23</v>
      </c>
      <c r="F2363" s="1">
        <v>329</v>
      </c>
      <c r="G2363" s="1">
        <v>128</v>
      </c>
      <c r="H2363" s="1">
        <v>840</v>
      </c>
      <c r="I2363" s="1">
        <v>13.77</v>
      </c>
      <c r="J2363" s="1">
        <v>6</v>
      </c>
      <c r="K2363" s="1" t="s">
        <v>19</v>
      </c>
      <c r="L2363" s="1" t="s">
        <v>19</v>
      </c>
      <c r="M2363" s="1">
        <v>84</v>
      </c>
      <c r="N2363" s="1" t="s">
        <v>20</v>
      </c>
      <c r="O2363" s="1">
        <v>4413683</v>
      </c>
      <c r="P2363" s="1">
        <f t="shared" si="518"/>
        <v>5</v>
      </c>
      <c r="Q2363" s="1">
        <f t="shared" si="505"/>
        <v>6</v>
      </c>
      <c r="R2363" s="5">
        <f t="shared" si="506"/>
        <v>2.5703125</v>
      </c>
      <c r="S2363" s="6">
        <f t="shared" si="507"/>
        <v>6562500</v>
      </c>
      <c r="T2363" s="4">
        <f t="shared" si="508"/>
        <v>2.5531914893617023</v>
      </c>
      <c r="U2363" s="1" t="str">
        <f t="shared" si="509"/>
        <v>Normal</v>
      </c>
      <c r="V2363" s="1" t="str">
        <f t="shared" si="510"/>
        <v>Still Private</v>
      </c>
      <c r="W2363" s="1" t="str">
        <f t="shared" si="511"/>
        <v>₹</v>
      </c>
      <c r="X2363" s="1" t="str">
        <f t="shared" si="512"/>
        <v>₹329M</v>
      </c>
      <c r="Y2363" s="1" t="str">
        <f t="shared" si="513"/>
        <v>₹840M</v>
      </c>
      <c r="Z2363" s="1" t="str">
        <f t="shared" si="514"/>
        <v>₹3</v>
      </c>
      <c r="AA2363" s="1" t="str">
        <f t="shared" si="515"/>
        <v>₹65,62,500</v>
      </c>
      <c r="AB2363" s="6">
        <f t="shared" si="516"/>
        <v>546875</v>
      </c>
      <c r="AC2363" s="1" t="str">
        <f t="shared" si="517"/>
        <v>Large</v>
      </c>
    </row>
    <row r="2364" spans="1:29">
      <c r="A2364" s="1" t="s">
        <v>4581</v>
      </c>
      <c r="B2364" s="1">
        <v>2018</v>
      </c>
      <c r="C2364" s="1" t="s">
        <v>59</v>
      </c>
      <c r="D2364" s="1" t="s">
        <v>32</v>
      </c>
      <c r="E2364" s="1" t="s">
        <v>18</v>
      </c>
      <c r="F2364" s="1">
        <v>317</v>
      </c>
      <c r="G2364" s="1">
        <v>543</v>
      </c>
      <c r="H2364" s="1">
        <v>990</v>
      </c>
      <c r="I2364" s="1">
        <v>26.84</v>
      </c>
      <c r="J2364" s="1">
        <v>7</v>
      </c>
      <c r="K2364" s="1" t="s">
        <v>24</v>
      </c>
      <c r="L2364" s="1" t="s">
        <v>24</v>
      </c>
      <c r="M2364" s="1">
        <v>56</v>
      </c>
      <c r="N2364" s="1" t="s">
        <v>33</v>
      </c>
      <c r="O2364" s="1">
        <v>4389772</v>
      </c>
      <c r="P2364" s="1">
        <f t="shared" si="518"/>
        <v>2</v>
      </c>
      <c r="Q2364" s="1">
        <f t="shared" si="505"/>
        <v>6</v>
      </c>
      <c r="R2364" s="5">
        <f t="shared" si="506"/>
        <v>0.58379373848987104</v>
      </c>
      <c r="S2364" s="6">
        <f t="shared" si="507"/>
        <v>1823204.4198895027</v>
      </c>
      <c r="T2364" s="4">
        <f t="shared" si="508"/>
        <v>3.1230283911671926</v>
      </c>
      <c r="U2364" s="1" t="str">
        <f t="shared" si="509"/>
        <v>Normal</v>
      </c>
      <c r="V2364" s="1" t="str">
        <f t="shared" si="510"/>
        <v>Acquired</v>
      </c>
      <c r="W2364" s="1" t="str">
        <f t="shared" si="511"/>
        <v>₹</v>
      </c>
      <c r="X2364" s="1" t="str">
        <f t="shared" si="512"/>
        <v>₹317M</v>
      </c>
      <c r="Y2364" s="1" t="str">
        <f t="shared" si="513"/>
        <v>₹990M</v>
      </c>
      <c r="Z2364" s="1" t="str">
        <f t="shared" si="514"/>
        <v>₹1</v>
      </c>
      <c r="AA2364" s="1" t="str">
        <f t="shared" si="515"/>
        <v>₹18,23,204</v>
      </c>
      <c r="AB2364" s="6">
        <f t="shared" si="516"/>
        <v>151933.70165745856</v>
      </c>
      <c r="AC2364" s="1" t="str">
        <f t="shared" si="517"/>
        <v>Large</v>
      </c>
    </row>
    <row r="2365" spans="1:29">
      <c r="A2365" s="1" t="s">
        <v>1780</v>
      </c>
      <c r="B2365" s="1">
        <v>2018</v>
      </c>
      <c r="C2365" s="1" t="s">
        <v>59</v>
      </c>
      <c r="D2365" s="1" t="s">
        <v>48</v>
      </c>
      <c r="E2365" s="1" t="s">
        <v>37</v>
      </c>
      <c r="F2365" s="1">
        <v>446</v>
      </c>
      <c r="G2365" s="1">
        <v>4577</v>
      </c>
      <c r="H2365" s="1">
        <v>115</v>
      </c>
      <c r="I2365" s="1">
        <v>10.050000000000001</v>
      </c>
      <c r="J2365" s="1">
        <v>1</v>
      </c>
      <c r="K2365" s="1" t="s">
        <v>24</v>
      </c>
      <c r="L2365" s="1" t="s">
        <v>19</v>
      </c>
      <c r="M2365" s="1">
        <v>87</v>
      </c>
      <c r="N2365" s="1" t="s">
        <v>20</v>
      </c>
      <c r="O2365" s="1">
        <v>4367116</v>
      </c>
      <c r="P2365" s="1">
        <f t="shared" si="518"/>
        <v>4</v>
      </c>
      <c r="Q2365" s="1">
        <f t="shared" si="505"/>
        <v>6</v>
      </c>
      <c r="R2365" s="5">
        <f t="shared" si="506"/>
        <v>9.7443740441337121E-2</v>
      </c>
      <c r="S2365" s="6">
        <f t="shared" si="507"/>
        <v>25125.628140703517</v>
      </c>
      <c r="T2365" s="4">
        <f t="shared" si="508"/>
        <v>0.25784753363228702</v>
      </c>
      <c r="U2365" s="1" t="str">
        <f t="shared" si="509"/>
        <v>Normal</v>
      </c>
      <c r="V2365" s="1" t="str">
        <f t="shared" si="510"/>
        <v>Acquired</v>
      </c>
      <c r="W2365" s="1" t="str">
        <f t="shared" si="511"/>
        <v>₹</v>
      </c>
      <c r="X2365" s="1" t="str">
        <f t="shared" si="512"/>
        <v>₹446M</v>
      </c>
      <c r="Y2365" s="1" t="str">
        <f t="shared" si="513"/>
        <v>₹115M</v>
      </c>
      <c r="Z2365" s="1" t="str">
        <f t="shared" si="514"/>
        <v>₹0</v>
      </c>
      <c r="AA2365" s="1" t="str">
        <f t="shared" si="515"/>
        <v>₹25,126</v>
      </c>
      <c r="AB2365" s="6">
        <f t="shared" si="516"/>
        <v>2093.8023450586265</v>
      </c>
      <c r="AC2365" s="1" t="str">
        <f t="shared" si="517"/>
        <v>Large</v>
      </c>
    </row>
    <row r="2366" spans="1:29">
      <c r="A2366" s="1" t="s">
        <v>2643</v>
      </c>
      <c r="B2366" s="1">
        <v>2018</v>
      </c>
      <c r="C2366" s="1" t="s">
        <v>42</v>
      </c>
      <c r="D2366" s="1" t="s">
        <v>48</v>
      </c>
      <c r="E2366" s="1" t="s">
        <v>18</v>
      </c>
      <c r="F2366" s="1">
        <v>390</v>
      </c>
      <c r="G2366" s="1">
        <v>4819</v>
      </c>
      <c r="H2366" s="1">
        <v>260</v>
      </c>
      <c r="I2366" s="1">
        <v>48.87</v>
      </c>
      <c r="J2366" s="1">
        <v>9</v>
      </c>
      <c r="K2366" s="1" t="s">
        <v>19</v>
      </c>
      <c r="L2366" s="1" t="s">
        <v>19</v>
      </c>
      <c r="M2366" s="1">
        <v>22</v>
      </c>
      <c r="N2366" s="1" t="s">
        <v>29</v>
      </c>
      <c r="O2366" s="1">
        <v>4356243</v>
      </c>
      <c r="P2366" s="1">
        <f t="shared" si="518"/>
        <v>2</v>
      </c>
      <c r="Q2366" s="1">
        <f t="shared" si="505"/>
        <v>6</v>
      </c>
      <c r="R2366" s="5">
        <f t="shared" si="506"/>
        <v>8.0929653455073663E-2</v>
      </c>
      <c r="S2366" s="6">
        <f t="shared" si="507"/>
        <v>53953.102303382446</v>
      </c>
      <c r="T2366" s="4">
        <f t="shared" si="508"/>
        <v>0.66666666666666663</v>
      </c>
      <c r="U2366" s="1" t="str">
        <f t="shared" si="509"/>
        <v>High Performer</v>
      </c>
      <c r="V2366" s="1" t="str">
        <f t="shared" si="510"/>
        <v>Still Private</v>
      </c>
      <c r="W2366" s="1" t="str">
        <f t="shared" si="511"/>
        <v>¥</v>
      </c>
      <c r="X2366" s="1" t="str">
        <f t="shared" si="512"/>
        <v>¥390M</v>
      </c>
      <c r="Y2366" s="1" t="str">
        <f t="shared" si="513"/>
        <v>¥260M</v>
      </c>
      <c r="Z2366" s="1" t="str">
        <f t="shared" si="514"/>
        <v>¥0</v>
      </c>
      <c r="AA2366" s="1" t="str">
        <f t="shared" si="515"/>
        <v>¥53,953</v>
      </c>
      <c r="AB2366" s="6">
        <f t="shared" si="516"/>
        <v>4496.0918586152038</v>
      </c>
      <c r="AC2366" s="1" t="str">
        <f t="shared" si="517"/>
        <v>Large</v>
      </c>
    </row>
    <row r="2367" spans="1:29">
      <c r="A2367" s="1" t="s">
        <v>3454</v>
      </c>
      <c r="B2367" s="1">
        <v>2018</v>
      </c>
      <c r="C2367" s="1" t="s">
        <v>73</v>
      </c>
      <c r="D2367" s="1" t="s">
        <v>36</v>
      </c>
      <c r="E2367" s="1" t="s">
        <v>23</v>
      </c>
      <c r="F2367" s="1">
        <v>385</v>
      </c>
      <c r="G2367" s="1">
        <v>2753</v>
      </c>
      <c r="H2367" s="1">
        <v>372</v>
      </c>
      <c r="I2367" s="1">
        <v>17.47</v>
      </c>
      <c r="J2367" s="1">
        <v>8</v>
      </c>
      <c r="K2367" s="1" t="s">
        <v>24</v>
      </c>
      <c r="L2367" s="1" t="s">
        <v>24</v>
      </c>
      <c r="M2367" s="1">
        <v>47</v>
      </c>
      <c r="N2367" s="1" t="s">
        <v>49</v>
      </c>
      <c r="O2367" s="1">
        <v>4355767</v>
      </c>
      <c r="P2367" s="1">
        <f t="shared" si="518"/>
        <v>5</v>
      </c>
      <c r="Q2367" s="1">
        <f t="shared" si="505"/>
        <v>6</v>
      </c>
      <c r="R2367" s="5">
        <f t="shared" si="506"/>
        <v>0.13984743915728295</v>
      </c>
      <c r="S2367" s="6">
        <f t="shared" si="507"/>
        <v>135125.31783508899</v>
      </c>
      <c r="T2367" s="4">
        <f t="shared" si="508"/>
        <v>0.96623376623376622</v>
      </c>
      <c r="U2367" s="1" t="str">
        <f t="shared" si="509"/>
        <v>High Performer</v>
      </c>
      <c r="V2367" s="1" t="str">
        <f t="shared" si="510"/>
        <v>Acquired</v>
      </c>
      <c r="W2367" s="1" t="str">
        <f t="shared" si="511"/>
        <v>€</v>
      </c>
      <c r="X2367" s="1" t="str">
        <f t="shared" si="512"/>
        <v>€385M</v>
      </c>
      <c r="Y2367" s="1" t="str">
        <f t="shared" si="513"/>
        <v>€372M</v>
      </c>
      <c r="Z2367" s="1" t="str">
        <f t="shared" si="514"/>
        <v>€0</v>
      </c>
      <c r="AA2367" s="1" t="str">
        <f t="shared" si="515"/>
        <v>€1,35,125</v>
      </c>
      <c r="AB2367" s="6">
        <f t="shared" si="516"/>
        <v>11260.443152924083</v>
      </c>
      <c r="AC2367" s="1" t="str">
        <f t="shared" si="517"/>
        <v>Large</v>
      </c>
    </row>
    <row r="2368" spans="1:29">
      <c r="A2368" s="1" t="s">
        <v>44</v>
      </c>
      <c r="B2368" s="1">
        <v>2018</v>
      </c>
      <c r="C2368" s="1" t="s">
        <v>45</v>
      </c>
      <c r="D2368" s="1" t="s">
        <v>46</v>
      </c>
      <c r="E2368" s="1" t="s">
        <v>40</v>
      </c>
      <c r="F2368" s="1">
        <v>261</v>
      </c>
      <c r="G2368" s="1">
        <v>747</v>
      </c>
      <c r="H2368" s="1">
        <v>73</v>
      </c>
      <c r="I2368" s="1">
        <v>0.17</v>
      </c>
      <c r="J2368" s="1">
        <v>9</v>
      </c>
      <c r="K2368" s="1" t="s">
        <v>19</v>
      </c>
      <c r="L2368" s="1" t="s">
        <v>24</v>
      </c>
      <c r="M2368" s="1">
        <v>62</v>
      </c>
      <c r="N2368" s="1" t="s">
        <v>25</v>
      </c>
      <c r="O2368" s="1">
        <v>4344319</v>
      </c>
      <c r="P2368" s="1">
        <f t="shared" si="518"/>
        <v>3</v>
      </c>
      <c r="Q2368" s="1">
        <f t="shared" si="505"/>
        <v>6</v>
      </c>
      <c r="R2368" s="5">
        <f t="shared" si="506"/>
        <v>0.3493975903614458</v>
      </c>
      <c r="S2368" s="6">
        <f t="shared" si="507"/>
        <v>97724.230254350739</v>
      </c>
      <c r="T2368" s="4">
        <f t="shared" si="508"/>
        <v>0.27969348659003829</v>
      </c>
      <c r="U2368" s="1" t="str">
        <f t="shared" si="509"/>
        <v>Normal</v>
      </c>
      <c r="V2368" s="1" t="str">
        <f t="shared" si="510"/>
        <v>IPO</v>
      </c>
      <c r="W2368" s="1" t="str">
        <f t="shared" si="511"/>
        <v>A$</v>
      </c>
      <c r="X2368" s="1" t="str">
        <f t="shared" si="512"/>
        <v>A$261M</v>
      </c>
      <c r="Y2368" s="1" t="str">
        <f t="shared" si="513"/>
        <v>A$73M</v>
      </c>
      <c r="Z2368" s="1" t="str">
        <f t="shared" si="514"/>
        <v>A$0</v>
      </c>
      <c r="AA2368" s="1" t="str">
        <f t="shared" si="515"/>
        <v>A$97,724</v>
      </c>
      <c r="AB2368" s="6">
        <f t="shared" si="516"/>
        <v>8143.685854529228</v>
      </c>
      <c r="AC2368" s="1" t="str">
        <f t="shared" si="517"/>
        <v>Large</v>
      </c>
    </row>
    <row r="2369" spans="1:29">
      <c r="A2369" s="1" t="s">
        <v>185</v>
      </c>
      <c r="B2369" s="1">
        <v>2018</v>
      </c>
      <c r="C2369" s="1" t="s">
        <v>16</v>
      </c>
      <c r="D2369" s="1" t="s">
        <v>46</v>
      </c>
      <c r="E2369" s="1" t="s">
        <v>37</v>
      </c>
      <c r="F2369" s="1">
        <v>381</v>
      </c>
      <c r="G2369" s="1">
        <v>4646</v>
      </c>
      <c r="H2369" s="1">
        <v>921</v>
      </c>
      <c r="I2369" s="1">
        <v>22.08</v>
      </c>
      <c r="J2369" s="1">
        <v>8</v>
      </c>
      <c r="K2369" s="1" t="s">
        <v>24</v>
      </c>
      <c r="L2369" s="1" t="s">
        <v>19</v>
      </c>
      <c r="M2369" s="1">
        <v>24</v>
      </c>
      <c r="N2369" s="1" t="s">
        <v>20</v>
      </c>
      <c r="O2369" s="1">
        <v>4264548</v>
      </c>
      <c r="P2369" s="1">
        <f t="shared" si="518"/>
        <v>4</v>
      </c>
      <c r="Q2369" s="1">
        <f t="shared" si="505"/>
        <v>6</v>
      </c>
      <c r="R2369" s="5">
        <f t="shared" si="506"/>
        <v>8.2006026689625477E-2</v>
      </c>
      <c r="S2369" s="6">
        <f t="shared" si="507"/>
        <v>198235.04089539387</v>
      </c>
      <c r="T2369" s="4">
        <f t="shared" si="508"/>
        <v>2.4173228346456694</v>
      </c>
      <c r="U2369" s="1" t="str">
        <f t="shared" si="509"/>
        <v>High Performer</v>
      </c>
      <c r="V2369" s="1" t="str">
        <f t="shared" si="510"/>
        <v>Acquired</v>
      </c>
      <c r="W2369" s="1" t="str">
        <f t="shared" si="511"/>
        <v>$</v>
      </c>
      <c r="X2369" s="1" t="str">
        <f t="shared" si="512"/>
        <v>$381M</v>
      </c>
      <c r="Y2369" s="1" t="str">
        <f t="shared" si="513"/>
        <v>$921M</v>
      </c>
      <c r="Z2369" s="1" t="str">
        <f t="shared" si="514"/>
        <v>$0</v>
      </c>
      <c r="AA2369" s="1" t="str">
        <f t="shared" si="515"/>
        <v>$1,98,235</v>
      </c>
      <c r="AB2369" s="6">
        <f t="shared" si="516"/>
        <v>16519.586741282823</v>
      </c>
      <c r="AC2369" s="1" t="str">
        <f t="shared" si="517"/>
        <v>Large</v>
      </c>
    </row>
    <row r="2370" spans="1:29">
      <c r="A2370" s="1" t="s">
        <v>3046</v>
      </c>
      <c r="B2370" s="1">
        <v>2018</v>
      </c>
      <c r="C2370" s="1" t="s">
        <v>45</v>
      </c>
      <c r="D2370" s="1" t="s">
        <v>48</v>
      </c>
      <c r="E2370" s="1" t="s">
        <v>18</v>
      </c>
      <c r="F2370" s="1">
        <v>467</v>
      </c>
      <c r="G2370" s="1">
        <v>3450</v>
      </c>
      <c r="H2370" s="1">
        <v>710</v>
      </c>
      <c r="I2370" s="1">
        <v>30.05</v>
      </c>
      <c r="J2370" s="1">
        <v>1</v>
      </c>
      <c r="K2370" s="1" t="s">
        <v>19</v>
      </c>
      <c r="L2370" s="1" t="s">
        <v>19</v>
      </c>
      <c r="M2370" s="1">
        <v>11</v>
      </c>
      <c r="N2370" s="1" t="s">
        <v>25</v>
      </c>
      <c r="O2370" s="1">
        <v>4254548</v>
      </c>
      <c r="P2370" s="1">
        <f t="shared" si="518"/>
        <v>2</v>
      </c>
      <c r="Q2370" s="1">
        <f t="shared" ref="Q2370:Q2433" si="519">2024 - B2370</f>
        <v>6</v>
      </c>
      <c r="R2370" s="5">
        <f t="shared" ref="R2370:R2433" si="520">F2370 / G2370</f>
        <v>0.1353623188405797</v>
      </c>
      <c r="S2370" s="6">
        <f t="shared" ref="S2370:S2433" si="521">(H2370 * 1000000) / G2370</f>
        <v>205797.10144927536</v>
      </c>
      <c r="T2370" s="4">
        <f t="shared" ref="T2370:T2433" si="522">H2370 / F2370</f>
        <v>1.5203426124197001</v>
      </c>
      <c r="U2370" s="1" t="str">
        <f t="shared" ref="U2370:U2433" si="523">IF(AND(J2370&gt;=8, I2370&gt;=1), "High Performer", "Normal")</f>
        <v>Normal</v>
      </c>
      <c r="V2370" s="1" t="str">
        <f t="shared" ref="V2370:V2433" si="524">IF(K2370="Yes", "Acquired",
 IF(L2370="Yes", "IPO", "Still Private"))</f>
        <v>Still Private</v>
      </c>
      <c r="W2370" s="1" t="str">
        <f t="shared" ref="W2370:W2433" si="525">IF(C2370="USA","$",
IF(C2370="India","₹",
IF(C2370="UK","£",
IF(C2370="Germany","€",
IF(C2370="France","€",
IF(C2370="Canada","$",
IF(C2370="Australia","A$",
IF(C2370="China","¥",
IF(C2370="Japan","¥",)))))))))</f>
        <v>A$</v>
      </c>
      <c r="X2370" s="1" t="str">
        <f t="shared" ref="X2370:X2433" si="526">W2370 &amp; F2370 &amp; "M"</f>
        <v>A$467M</v>
      </c>
      <c r="Y2370" s="1" t="str">
        <f t="shared" ref="Y2370:Y2433" si="527">W2370 &amp; H2370 &amp; "M"</f>
        <v>A$710M</v>
      </c>
      <c r="Z2370" s="1" t="str">
        <f t="shared" ref="Z2370:Z2433" si="528">W2370 &amp; TEXT(R2370,"#,##0")</f>
        <v>A$0</v>
      </c>
      <c r="AA2370" s="1" t="str">
        <f t="shared" ref="AA2370:AA2433" si="529">W2370 &amp; TEXT(S2370,"#,##0")</f>
        <v>A$2,05,797</v>
      </c>
      <c r="AB2370" s="6">
        <f t="shared" ref="AB2370:AB2433" si="530">(H2370 * 1000000) / (12 * G2370)</f>
        <v>17149.758454106279</v>
      </c>
      <c r="AC2370" s="1" t="str">
        <f t="shared" ref="AC2370:AC2433" si="531">IF(F2370&lt;100, "Small", IF(F2370&lt;=200, "Mid",IF(F2370&lt;500,  "Large")))</f>
        <v>Large</v>
      </c>
    </row>
    <row r="2371" spans="1:29">
      <c r="A2371" s="1" t="s">
        <v>2444</v>
      </c>
      <c r="B2371" s="1">
        <v>2018</v>
      </c>
      <c r="C2371" s="1" t="s">
        <v>31</v>
      </c>
      <c r="D2371" s="1" t="s">
        <v>43</v>
      </c>
      <c r="E2371" s="1" t="s">
        <v>18</v>
      </c>
      <c r="F2371" s="1">
        <v>463</v>
      </c>
      <c r="G2371" s="1">
        <v>1742</v>
      </c>
      <c r="H2371" s="1">
        <v>704</v>
      </c>
      <c r="I2371" s="1">
        <v>14.55</v>
      </c>
      <c r="J2371" s="1">
        <v>2</v>
      </c>
      <c r="K2371" s="1" t="s">
        <v>24</v>
      </c>
      <c r="L2371" s="1" t="s">
        <v>19</v>
      </c>
      <c r="M2371" s="1">
        <v>37</v>
      </c>
      <c r="N2371" s="1" t="s">
        <v>20</v>
      </c>
      <c r="O2371" s="1">
        <v>4244910</v>
      </c>
      <c r="P2371" s="1">
        <f t="shared" si="518"/>
        <v>2</v>
      </c>
      <c r="Q2371" s="1">
        <f t="shared" si="519"/>
        <v>6</v>
      </c>
      <c r="R2371" s="5">
        <f t="shared" si="520"/>
        <v>0.26578645235361653</v>
      </c>
      <c r="S2371" s="6">
        <f t="shared" si="521"/>
        <v>404133.18025258323</v>
      </c>
      <c r="T2371" s="4">
        <f t="shared" si="522"/>
        <v>1.5205183585313176</v>
      </c>
      <c r="U2371" s="1" t="str">
        <f t="shared" si="523"/>
        <v>Normal</v>
      </c>
      <c r="V2371" s="1" t="str">
        <f t="shared" si="524"/>
        <v>Acquired</v>
      </c>
      <c r="W2371" s="1" t="str">
        <f t="shared" si="525"/>
        <v>€</v>
      </c>
      <c r="X2371" s="1" t="str">
        <f t="shared" si="526"/>
        <v>€463M</v>
      </c>
      <c r="Y2371" s="1" t="str">
        <f t="shared" si="527"/>
        <v>€704M</v>
      </c>
      <c r="Z2371" s="1" t="str">
        <f t="shared" si="528"/>
        <v>€0</v>
      </c>
      <c r="AA2371" s="1" t="str">
        <f t="shared" si="529"/>
        <v>€4,04,133</v>
      </c>
      <c r="AB2371" s="6">
        <f t="shared" si="530"/>
        <v>33677.765021048603</v>
      </c>
      <c r="AC2371" s="1" t="str">
        <f t="shared" si="531"/>
        <v>Large</v>
      </c>
    </row>
    <row r="2372" spans="1:29">
      <c r="A2372" s="1" t="s">
        <v>2907</v>
      </c>
      <c r="B2372" s="1">
        <v>2018</v>
      </c>
      <c r="C2372" s="1" t="s">
        <v>35</v>
      </c>
      <c r="D2372" s="1" t="s">
        <v>95</v>
      </c>
      <c r="E2372" s="1" t="s">
        <v>40</v>
      </c>
      <c r="F2372" s="1">
        <v>431</v>
      </c>
      <c r="G2372" s="1">
        <v>4514</v>
      </c>
      <c r="H2372" s="1">
        <v>307</v>
      </c>
      <c r="I2372" s="1">
        <v>4.01</v>
      </c>
      <c r="J2372" s="1">
        <v>9</v>
      </c>
      <c r="K2372" s="1" t="s">
        <v>24</v>
      </c>
      <c r="L2372" s="1" t="s">
        <v>19</v>
      </c>
      <c r="M2372" s="1">
        <v>78</v>
      </c>
      <c r="N2372" s="1" t="s">
        <v>29</v>
      </c>
      <c r="O2372" s="1">
        <v>4140111</v>
      </c>
      <c r="P2372" s="1">
        <f t="shared" si="518"/>
        <v>3</v>
      </c>
      <c r="Q2372" s="1">
        <f t="shared" si="519"/>
        <v>6</v>
      </c>
      <c r="R2372" s="5">
        <f t="shared" si="520"/>
        <v>9.5480726628267606E-2</v>
      </c>
      <c r="S2372" s="6">
        <f t="shared" si="521"/>
        <v>68010.633584404073</v>
      </c>
      <c r="T2372" s="4">
        <f t="shared" si="522"/>
        <v>0.71229698375870065</v>
      </c>
      <c r="U2372" s="1" t="str">
        <f t="shared" si="523"/>
        <v>High Performer</v>
      </c>
      <c r="V2372" s="1" t="str">
        <f t="shared" si="524"/>
        <v>Acquired</v>
      </c>
      <c r="W2372" s="1" t="str">
        <f t="shared" si="525"/>
        <v>¥</v>
      </c>
      <c r="X2372" s="1" t="str">
        <f t="shared" si="526"/>
        <v>¥431M</v>
      </c>
      <c r="Y2372" s="1" t="str">
        <f t="shared" si="527"/>
        <v>¥307M</v>
      </c>
      <c r="Z2372" s="1" t="str">
        <f t="shared" si="528"/>
        <v>¥0</v>
      </c>
      <c r="AA2372" s="1" t="str">
        <f t="shared" si="529"/>
        <v>¥68,011</v>
      </c>
      <c r="AB2372" s="6">
        <f t="shared" si="530"/>
        <v>5667.5527987003397</v>
      </c>
      <c r="AC2372" s="1" t="str">
        <f t="shared" si="531"/>
        <v>Large</v>
      </c>
    </row>
    <row r="2373" spans="1:29">
      <c r="A2373" s="1" t="s">
        <v>4989</v>
      </c>
      <c r="B2373" s="1">
        <v>2018</v>
      </c>
      <c r="C2373" s="1" t="s">
        <v>53</v>
      </c>
      <c r="D2373" s="1" t="s">
        <v>102</v>
      </c>
      <c r="E2373" s="1" t="s">
        <v>40</v>
      </c>
      <c r="F2373" s="1">
        <v>365</v>
      </c>
      <c r="G2373" s="1">
        <v>4122</v>
      </c>
      <c r="H2373" s="1">
        <v>28</v>
      </c>
      <c r="I2373" s="1">
        <v>13.78</v>
      </c>
      <c r="J2373" s="1">
        <v>9</v>
      </c>
      <c r="K2373" s="1" t="s">
        <v>19</v>
      </c>
      <c r="L2373" s="1" t="s">
        <v>19</v>
      </c>
      <c r="M2373" s="1">
        <v>29</v>
      </c>
      <c r="N2373" s="1" t="s">
        <v>29</v>
      </c>
      <c r="O2373" s="1">
        <v>4118868</v>
      </c>
      <c r="P2373" s="1">
        <f t="shared" si="518"/>
        <v>3</v>
      </c>
      <c r="Q2373" s="1">
        <f t="shared" si="519"/>
        <v>6</v>
      </c>
      <c r="R2373" s="5">
        <f t="shared" si="520"/>
        <v>8.8549247937894232E-2</v>
      </c>
      <c r="S2373" s="6">
        <f t="shared" si="521"/>
        <v>6792.8190198932562</v>
      </c>
      <c r="T2373" s="4">
        <f t="shared" si="522"/>
        <v>7.6712328767123292E-2</v>
      </c>
      <c r="U2373" s="1" t="str">
        <f t="shared" si="523"/>
        <v>High Performer</v>
      </c>
      <c r="V2373" s="1" t="str">
        <f t="shared" si="524"/>
        <v>Still Private</v>
      </c>
      <c r="W2373" s="1">
        <f t="shared" si="525"/>
        <v>0</v>
      </c>
      <c r="X2373" s="1" t="str">
        <f t="shared" si="526"/>
        <v>0365M</v>
      </c>
      <c r="Y2373" s="1" t="str">
        <f t="shared" si="527"/>
        <v>028M</v>
      </c>
      <c r="Z2373" s="1" t="str">
        <f t="shared" si="528"/>
        <v>00</v>
      </c>
      <c r="AA2373" s="1" t="str">
        <f t="shared" si="529"/>
        <v>06,793</v>
      </c>
      <c r="AB2373" s="6">
        <f t="shared" si="530"/>
        <v>566.06825165777127</v>
      </c>
      <c r="AC2373" s="1" t="str">
        <f t="shared" si="531"/>
        <v>Large</v>
      </c>
    </row>
    <row r="2374" spans="1:29">
      <c r="A2374" s="1" t="s">
        <v>1828</v>
      </c>
      <c r="B2374" s="1">
        <v>2018</v>
      </c>
      <c r="C2374" s="1" t="s">
        <v>42</v>
      </c>
      <c r="D2374" s="1" t="s">
        <v>102</v>
      </c>
      <c r="E2374" s="1" t="s">
        <v>18</v>
      </c>
      <c r="F2374" s="1">
        <v>303</v>
      </c>
      <c r="G2374" s="1">
        <v>1015</v>
      </c>
      <c r="H2374" s="1">
        <v>540</v>
      </c>
      <c r="I2374" s="1">
        <v>11.53</v>
      </c>
      <c r="J2374" s="1">
        <v>5</v>
      </c>
      <c r="K2374" s="1" t="s">
        <v>19</v>
      </c>
      <c r="L2374" s="1" t="s">
        <v>24</v>
      </c>
      <c r="M2374" s="1">
        <v>32</v>
      </c>
      <c r="N2374" s="1" t="s">
        <v>20</v>
      </c>
      <c r="O2374" s="1">
        <v>4049670</v>
      </c>
      <c r="P2374" s="1">
        <f t="shared" si="518"/>
        <v>2</v>
      </c>
      <c r="Q2374" s="1">
        <f t="shared" si="519"/>
        <v>6</v>
      </c>
      <c r="R2374" s="5">
        <f t="shared" si="520"/>
        <v>0.29852216748768473</v>
      </c>
      <c r="S2374" s="6">
        <f t="shared" si="521"/>
        <v>532019.70443349751</v>
      </c>
      <c r="T2374" s="4">
        <f t="shared" si="522"/>
        <v>1.7821782178217822</v>
      </c>
      <c r="U2374" s="1" t="str">
        <f t="shared" si="523"/>
        <v>Normal</v>
      </c>
      <c r="V2374" s="1" t="str">
        <f t="shared" si="524"/>
        <v>IPO</v>
      </c>
      <c r="W2374" s="1" t="str">
        <f t="shared" si="525"/>
        <v>¥</v>
      </c>
      <c r="X2374" s="1" t="str">
        <f t="shared" si="526"/>
        <v>¥303M</v>
      </c>
      <c r="Y2374" s="1" t="str">
        <f t="shared" si="527"/>
        <v>¥540M</v>
      </c>
      <c r="Z2374" s="1" t="str">
        <f t="shared" si="528"/>
        <v>¥0</v>
      </c>
      <c r="AA2374" s="1" t="str">
        <f t="shared" si="529"/>
        <v>¥5,32,020</v>
      </c>
      <c r="AB2374" s="6">
        <f t="shared" si="530"/>
        <v>44334.97536945813</v>
      </c>
      <c r="AC2374" s="1" t="str">
        <f t="shared" si="531"/>
        <v>Large</v>
      </c>
    </row>
    <row r="2375" spans="1:29">
      <c r="A2375" s="1" t="s">
        <v>275</v>
      </c>
      <c r="B2375" s="1">
        <v>2018</v>
      </c>
      <c r="C2375" s="1" t="s">
        <v>59</v>
      </c>
      <c r="D2375" s="1" t="s">
        <v>36</v>
      </c>
      <c r="E2375" s="1" t="s">
        <v>28</v>
      </c>
      <c r="F2375" s="1">
        <v>209</v>
      </c>
      <c r="G2375" s="1">
        <v>2323</v>
      </c>
      <c r="H2375" s="1">
        <v>630</v>
      </c>
      <c r="I2375" s="1">
        <v>18.29</v>
      </c>
      <c r="J2375" s="1">
        <v>8</v>
      </c>
      <c r="K2375" s="1" t="s">
        <v>24</v>
      </c>
      <c r="L2375" s="1" t="s">
        <v>24</v>
      </c>
      <c r="M2375" s="1">
        <v>47</v>
      </c>
      <c r="N2375" s="1" t="s">
        <v>20</v>
      </c>
      <c r="O2375" s="1">
        <v>3992083</v>
      </c>
      <c r="P2375" s="1">
        <f t="shared" si="518"/>
        <v>1</v>
      </c>
      <c r="Q2375" s="1">
        <f t="shared" si="519"/>
        <v>6</v>
      </c>
      <c r="R2375" s="5">
        <f t="shared" si="520"/>
        <v>8.9969866551872585E-2</v>
      </c>
      <c r="S2375" s="6">
        <f t="shared" si="521"/>
        <v>271201.03314679296</v>
      </c>
      <c r="T2375" s="4">
        <f t="shared" si="522"/>
        <v>3.0143540669856459</v>
      </c>
      <c r="U2375" s="1" t="str">
        <f t="shared" si="523"/>
        <v>High Performer</v>
      </c>
      <c r="V2375" s="1" t="str">
        <f t="shared" si="524"/>
        <v>Acquired</v>
      </c>
      <c r="W2375" s="1" t="str">
        <f t="shared" si="525"/>
        <v>₹</v>
      </c>
      <c r="X2375" s="1" t="str">
        <f t="shared" si="526"/>
        <v>₹209M</v>
      </c>
      <c r="Y2375" s="1" t="str">
        <f t="shared" si="527"/>
        <v>₹630M</v>
      </c>
      <c r="Z2375" s="1" t="str">
        <f t="shared" si="528"/>
        <v>₹0</v>
      </c>
      <c r="AA2375" s="1" t="str">
        <f t="shared" si="529"/>
        <v>₹2,71,201</v>
      </c>
      <c r="AB2375" s="6">
        <f t="shared" si="530"/>
        <v>22600.086095566079</v>
      </c>
      <c r="AC2375" s="1" t="str">
        <f t="shared" si="531"/>
        <v>Large</v>
      </c>
    </row>
    <row r="2376" spans="1:29">
      <c r="A2376" s="1" t="s">
        <v>1261</v>
      </c>
      <c r="B2376" s="1">
        <v>2018</v>
      </c>
      <c r="C2376" s="1" t="s">
        <v>22</v>
      </c>
      <c r="D2376" s="1" t="s">
        <v>17</v>
      </c>
      <c r="E2376" s="1" t="s">
        <v>18</v>
      </c>
      <c r="F2376" s="1">
        <v>311</v>
      </c>
      <c r="G2376" s="1">
        <v>4230</v>
      </c>
      <c r="H2376" s="1">
        <v>866</v>
      </c>
      <c r="I2376" s="1">
        <v>1.49</v>
      </c>
      <c r="J2376" s="1">
        <v>1</v>
      </c>
      <c r="K2376" s="1" t="s">
        <v>19</v>
      </c>
      <c r="L2376" s="1" t="s">
        <v>24</v>
      </c>
      <c r="M2376" s="1">
        <v>41</v>
      </c>
      <c r="N2376" s="1" t="s">
        <v>33</v>
      </c>
      <c r="O2376" s="1">
        <v>3972698</v>
      </c>
      <c r="P2376" s="1">
        <f t="shared" si="518"/>
        <v>2</v>
      </c>
      <c r="Q2376" s="1">
        <f t="shared" si="519"/>
        <v>6</v>
      </c>
      <c r="R2376" s="5">
        <f t="shared" si="520"/>
        <v>7.3522458628841603E-2</v>
      </c>
      <c r="S2376" s="6">
        <f t="shared" si="521"/>
        <v>204728.13238770686</v>
      </c>
      <c r="T2376" s="4">
        <f t="shared" si="522"/>
        <v>2.784565916398714</v>
      </c>
      <c r="U2376" s="1" t="str">
        <f t="shared" si="523"/>
        <v>Normal</v>
      </c>
      <c r="V2376" s="1" t="str">
        <f t="shared" si="524"/>
        <v>IPO</v>
      </c>
      <c r="W2376" s="1" t="str">
        <f t="shared" si="525"/>
        <v>£</v>
      </c>
      <c r="X2376" s="1" t="str">
        <f t="shared" si="526"/>
        <v>£311M</v>
      </c>
      <c r="Y2376" s="1" t="str">
        <f t="shared" si="527"/>
        <v>£866M</v>
      </c>
      <c r="Z2376" s="1" t="str">
        <f t="shared" si="528"/>
        <v>£0</v>
      </c>
      <c r="AA2376" s="1" t="str">
        <f t="shared" si="529"/>
        <v>£2,04,728</v>
      </c>
      <c r="AB2376" s="6">
        <f t="shared" si="530"/>
        <v>17060.677698975571</v>
      </c>
      <c r="AC2376" s="1" t="str">
        <f t="shared" si="531"/>
        <v>Large</v>
      </c>
    </row>
    <row r="2377" spans="1:29">
      <c r="A2377" s="1" t="s">
        <v>3703</v>
      </c>
      <c r="B2377" s="1">
        <v>2018</v>
      </c>
      <c r="C2377" s="1" t="s">
        <v>35</v>
      </c>
      <c r="D2377" s="1" t="s">
        <v>48</v>
      </c>
      <c r="E2377" s="1" t="s">
        <v>18</v>
      </c>
      <c r="F2377" s="1">
        <v>329</v>
      </c>
      <c r="G2377" s="1">
        <v>594</v>
      </c>
      <c r="H2377" s="1">
        <v>404</v>
      </c>
      <c r="I2377" s="1">
        <v>7.14</v>
      </c>
      <c r="J2377" s="1">
        <v>4</v>
      </c>
      <c r="K2377" s="1" t="s">
        <v>24</v>
      </c>
      <c r="L2377" s="1" t="s">
        <v>24</v>
      </c>
      <c r="M2377" s="1">
        <v>54</v>
      </c>
      <c r="N2377" s="1" t="s">
        <v>49</v>
      </c>
      <c r="O2377" s="1">
        <v>3917377</v>
      </c>
      <c r="P2377" s="1">
        <f t="shared" ref="P2377:P2440" si="532">IF(E2377="Seed", 1,
 IF(E2377="Series A", 2,
 IF(E2377="Series B", 3,
 IF(E2377="Series C", 4,
 IF(E2377="IPO", 5, "")))))</f>
        <v>2</v>
      </c>
      <c r="Q2377" s="1">
        <f t="shared" si="519"/>
        <v>6</v>
      </c>
      <c r="R2377" s="5">
        <f t="shared" si="520"/>
        <v>0.55387205387205385</v>
      </c>
      <c r="S2377" s="6">
        <f t="shared" si="521"/>
        <v>680134.68013468012</v>
      </c>
      <c r="T2377" s="4">
        <f t="shared" si="522"/>
        <v>1.2279635258358663</v>
      </c>
      <c r="U2377" s="1" t="str">
        <f t="shared" si="523"/>
        <v>Normal</v>
      </c>
      <c r="V2377" s="1" t="str">
        <f t="shared" si="524"/>
        <v>Acquired</v>
      </c>
      <c r="W2377" s="1" t="str">
        <f t="shared" si="525"/>
        <v>¥</v>
      </c>
      <c r="X2377" s="1" t="str">
        <f t="shared" si="526"/>
        <v>¥329M</v>
      </c>
      <c r="Y2377" s="1" t="str">
        <f t="shared" si="527"/>
        <v>¥404M</v>
      </c>
      <c r="Z2377" s="1" t="str">
        <f t="shared" si="528"/>
        <v>¥1</v>
      </c>
      <c r="AA2377" s="1" t="str">
        <f t="shared" si="529"/>
        <v>¥6,80,135</v>
      </c>
      <c r="AB2377" s="6">
        <f t="shared" si="530"/>
        <v>56677.890011223346</v>
      </c>
      <c r="AC2377" s="1" t="str">
        <f t="shared" si="531"/>
        <v>Large</v>
      </c>
    </row>
    <row r="2378" spans="1:29">
      <c r="A2378" s="1" t="s">
        <v>2506</v>
      </c>
      <c r="B2378" s="1">
        <v>2018</v>
      </c>
      <c r="C2378" s="1" t="s">
        <v>35</v>
      </c>
      <c r="D2378" s="1" t="s">
        <v>17</v>
      </c>
      <c r="E2378" s="1" t="s">
        <v>23</v>
      </c>
      <c r="F2378" s="1">
        <v>403</v>
      </c>
      <c r="G2378" s="1">
        <v>4672</v>
      </c>
      <c r="H2378" s="1">
        <v>47</v>
      </c>
      <c r="I2378" s="1">
        <v>43.73</v>
      </c>
      <c r="J2378" s="1">
        <v>7</v>
      </c>
      <c r="K2378" s="1" t="s">
        <v>19</v>
      </c>
      <c r="L2378" s="1" t="s">
        <v>19</v>
      </c>
      <c r="M2378" s="1">
        <v>21</v>
      </c>
      <c r="N2378" s="1" t="s">
        <v>25</v>
      </c>
      <c r="O2378" s="1">
        <v>3912025</v>
      </c>
      <c r="P2378" s="1">
        <f t="shared" si="532"/>
        <v>5</v>
      </c>
      <c r="Q2378" s="1">
        <f t="shared" si="519"/>
        <v>6</v>
      </c>
      <c r="R2378" s="5">
        <f t="shared" si="520"/>
        <v>8.6258561643835621E-2</v>
      </c>
      <c r="S2378" s="6">
        <f t="shared" si="521"/>
        <v>10059.931506849314</v>
      </c>
      <c r="T2378" s="4">
        <f t="shared" si="522"/>
        <v>0.11662531017369727</v>
      </c>
      <c r="U2378" s="1" t="str">
        <f t="shared" si="523"/>
        <v>Normal</v>
      </c>
      <c r="V2378" s="1" t="str">
        <f t="shared" si="524"/>
        <v>Still Private</v>
      </c>
      <c r="W2378" s="1" t="str">
        <f t="shared" si="525"/>
        <v>¥</v>
      </c>
      <c r="X2378" s="1" t="str">
        <f t="shared" si="526"/>
        <v>¥403M</v>
      </c>
      <c r="Y2378" s="1" t="str">
        <f t="shared" si="527"/>
        <v>¥47M</v>
      </c>
      <c r="Z2378" s="1" t="str">
        <f t="shared" si="528"/>
        <v>¥0</v>
      </c>
      <c r="AA2378" s="1" t="str">
        <f t="shared" si="529"/>
        <v>¥10,060</v>
      </c>
      <c r="AB2378" s="6">
        <f t="shared" si="530"/>
        <v>838.32762557077626</v>
      </c>
      <c r="AC2378" s="1" t="str">
        <f t="shared" si="531"/>
        <v>Large</v>
      </c>
    </row>
    <row r="2379" spans="1:29">
      <c r="A2379" s="1" t="s">
        <v>3920</v>
      </c>
      <c r="B2379" s="1">
        <v>2018</v>
      </c>
      <c r="C2379" s="1" t="s">
        <v>73</v>
      </c>
      <c r="D2379" s="1" t="s">
        <v>48</v>
      </c>
      <c r="E2379" s="1" t="s">
        <v>37</v>
      </c>
      <c r="F2379" s="1">
        <v>307</v>
      </c>
      <c r="G2379" s="1">
        <v>4444</v>
      </c>
      <c r="H2379" s="1">
        <v>652</v>
      </c>
      <c r="I2379" s="1">
        <v>6.28</v>
      </c>
      <c r="J2379" s="1">
        <v>5</v>
      </c>
      <c r="K2379" s="1" t="s">
        <v>24</v>
      </c>
      <c r="L2379" s="1" t="s">
        <v>19</v>
      </c>
      <c r="M2379" s="1">
        <v>55</v>
      </c>
      <c r="N2379" s="1" t="s">
        <v>20</v>
      </c>
      <c r="O2379" s="1">
        <v>3903864</v>
      </c>
      <c r="P2379" s="1">
        <f t="shared" si="532"/>
        <v>4</v>
      </c>
      <c r="Q2379" s="1">
        <f t="shared" si="519"/>
        <v>6</v>
      </c>
      <c r="R2379" s="5">
        <f t="shared" si="520"/>
        <v>6.908190819081908E-2</v>
      </c>
      <c r="S2379" s="6">
        <f t="shared" si="521"/>
        <v>146714.67146714672</v>
      </c>
      <c r="T2379" s="4">
        <f t="shared" si="522"/>
        <v>2.1237785016286646</v>
      </c>
      <c r="U2379" s="1" t="str">
        <f t="shared" si="523"/>
        <v>Normal</v>
      </c>
      <c r="V2379" s="1" t="str">
        <f t="shared" si="524"/>
        <v>Acquired</v>
      </c>
      <c r="W2379" s="1" t="str">
        <f t="shared" si="525"/>
        <v>€</v>
      </c>
      <c r="X2379" s="1" t="str">
        <f t="shared" si="526"/>
        <v>€307M</v>
      </c>
      <c r="Y2379" s="1" t="str">
        <f t="shared" si="527"/>
        <v>€652M</v>
      </c>
      <c r="Z2379" s="1" t="str">
        <f t="shared" si="528"/>
        <v>€0</v>
      </c>
      <c r="AA2379" s="1" t="str">
        <f t="shared" si="529"/>
        <v>€1,46,715</v>
      </c>
      <c r="AB2379" s="6">
        <f t="shared" si="530"/>
        <v>12226.222622262227</v>
      </c>
      <c r="AC2379" s="1" t="str">
        <f t="shared" si="531"/>
        <v>Large</v>
      </c>
    </row>
    <row r="2380" spans="1:29">
      <c r="A2380" s="1" t="s">
        <v>1617</v>
      </c>
      <c r="B2380" s="1">
        <v>2018</v>
      </c>
      <c r="C2380" s="1" t="s">
        <v>35</v>
      </c>
      <c r="D2380" s="1" t="s">
        <v>17</v>
      </c>
      <c r="E2380" s="1" t="s">
        <v>28</v>
      </c>
      <c r="F2380" s="1">
        <v>484</v>
      </c>
      <c r="G2380" s="1">
        <v>3750</v>
      </c>
      <c r="H2380" s="1">
        <v>516</v>
      </c>
      <c r="I2380" s="1">
        <v>37.270000000000003</v>
      </c>
      <c r="J2380" s="1">
        <v>7</v>
      </c>
      <c r="K2380" s="1" t="s">
        <v>19</v>
      </c>
      <c r="L2380" s="1" t="s">
        <v>19</v>
      </c>
      <c r="M2380" s="1">
        <v>72</v>
      </c>
      <c r="N2380" s="1" t="s">
        <v>20</v>
      </c>
      <c r="O2380" s="1">
        <v>3888079</v>
      </c>
      <c r="P2380" s="1">
        <f t="shared" si="532"/>
        <v>1</v>
      </c>
      <c r="Q2380" s="1">
        <f t="shared" si="519"/>
        <v>6</v>
      </c>
      <c r="R2380" s="5">
        <f t="shared" si="520"/>
        <v>0.12906666666666666</v>
      </c>
      <c r="S2380" s="6">
        <f t="shared" si="521"/>
        <v>137600</v>
      </c>
      <c r="T2380" s="4">
        <f t="shared" si="522"/>
        <v>1.0661157024793388</v>
      </c>
      <c r="U2380" s="1" t="str">
        <f t="shared" si="523"/>
        <v>Normal</v>
      </c>
      <c r="V2380" s="1" t="str">
        <f t="shared" si="524"/>
        <v>Still Private</v>
      </c>
      <c r="W2380" s="1" t="str">
        <f t="shared" si="525"/>
        <v>¥</v>
      </c>
      <c r="X2380" s="1" t="str">
        <f t="shared" si="526"/>
        <v>¥484M</v>
      </c>
      <c r="Y2380" s="1" t="str">
        <f t="shared" si="527"/>
        <v>¥516M</v>
      </c>
      <c r="Z2380" s="1" t="str">
        <f t="shared" si="528"/>
        <v>¥0</v>
      </c>
      <c r="AA2380" s="1" t="str">
        <f t="shared" si="529"/>
        <v>¥1,37,600</v>
      </c>
      <c r="AB2380" s="6">
        <f t="shared" si="530"/>
        <v>11466.666666666666</v>
      </c>
      <c r="AC2380" s="1" t="str">
        <f t="shared" si="531"/>
        <v>Large</v>
      </c>
    </row>
    <row r="2381" spans="1:29">
      <c r="A2381" s="1" t="s">
        <v>2369</v>
      </c>
      <c r="B2381" s="1">
        <v>2018</v>
      </c>
      <c r="C2381" s="1" t="s">
        <v>42</v>
      </c>
      <c r="D2381" s="1" t="s">
        <v>17</v>
      </c>
      <c r="E2381" s="1" t="s">
        <v>37</v>
      </c>
      <c r="F2381" s="1">
        <v>435</v>
      </c>
      <c r="G2381" s="1">
        <v>3777</v>
      </c>
      <c r="H2381" s="1">
        <v>497</v>
      </c>
      <c r="I2381" s="1">
        <v>22.73</v>
      </c>
      <c r="J2381" s="1">
        <v>9</v>
      </c>
      <c r="K2381" s="1" t="s">
        <v>24</v>
      </c>
      <c r="L2381" s="1" t="s">
        <v>19</v>
      </c>
      <c r="M2381" s="1">
        <v>92</v>
      </c>
      <c r="N2381" s="1" t="s">
        <v>25</v>
      </c>
      <c r="O2381" s="1">
        <v>3866317</v>
      </c>
      <c r="P2381" s="1">
        <f t="shared" si="532"/>
        <v>4</v>
      </c>
      <c r="Q2381" s="1">
        <f t="shared" si="519"/>
        <v>6</v>
      </c>
      <c r="R2381" s="5">
        <f t="shared" si="520"/>
        <v>0.11517077045274027</v>
      </c>
      <c r="S2381" s="6">
        <f t="shared" si="521"/>
        <v>131585.91474715382</v>
      </c>
      <c r="T2381" s="4">
        <f t="shared" si="522"/>
        <v>1.1425287356321838</v>
      </c>
      <c r="U2381" s="1" t="str">
        <f t="shared" si="523"/>
        <v>High Performer</v>
      </c>
      <c r="V2381" s="1" t="str">
        <f t="shared" si="524"/>
        <v>Acquired</v>
      </c>
      <c r="W2381" s="1" t="str">
        <f t="shared" si="525"/>
        <v>¥</v>
      </c>
      <c r="X2381" s="1" t="str">
        <f t="shared" si="526"/>
        <v>¥435M</v>
      </c>
      <c r="Y2381" s="1" t="str">
        <f t="shared" si="527"/>
        <v>¥497M</v>
      </c>
      <c r="Z2381" s="1" t="str">
        <f t="shared" si="528"/>
        <v>¥0</v>
      </c>
      <c r="AA2381" s="1" t="str">
        <f t="shared" si="529"/>
        <v>¥1,31,586</v>
      </c>
      <c r="AB2381" s="6">
        <f t="shared" si="530"/>
        <v>10965.492895596151</v>
      </c>
      <c r="AC2381" s="1" t="str">
        <f t="shared" si="531"/>
        <v>Large</v>
      </c>
    </row>
    <row r="2382" spans="1:29">
      <c r="A2382" s="1" t="s">
        <v>934</v>
      </c>
      <c r="B2382" s="1">
        <v>2018</v>
      </c>
      <c r="C2382" s="1" t="s">
        <v>31</v>
      </c>
      <c r="D2382" s="1" t="s">
        <v>51</v>
      </c>
      <c r="E2382" s="1" t="s">
        <v>28</v>
      </c>
      <c r="F2382" s="1">
        <v>345</v>
      </c>
      <c r="G2382" s="1">
        <v>4517</v>
      </c>
      <c r="H2382" s="1">
        <v>15</v>
      </c>
      <c r="I2382" s="1">
        <v>40.47</v>
      </c>
      <c r="J2382" s="1">
        <v>2</v>
      </c>
      <c r="K2382" s="1" t="s">
        <v>19</v>
      </c>
      <c r="L2382" s="1" t="s">
        <v>24</v>
      </c>
      <c r="M2382" s="1">
        <v>80</v>
      </c>
      <c r="N2382" s="1" t="s">
        <v>20</v>
      </c>
      <c r="O2382" s="1">
        <v>3807343</v>
      </c>
      <c r="P2382" s="1">
        <f t="shared" si="532"/>
        <v>1</v>
      </c>
      <c r="Q2382" s="1">
        <f t="shared" si="519"/>
        <v>6</v>
      </c>
      <c r="R2382" s="5">
        <f t="shared" si="520"/>
        <v>7.6378127075492588E-2</v>
      </c>
      <c r="S2382" s="6">
        <f t="shared" si="521"/>
        <v>3320.7881337170688</v>
      </c>
      <c r="T2382" s="4">
        <f t="shared" si="522"/>
        <v>4.3478260869565216E-2</v>
      </c>
      <c r="U2382" s="1" t="str">
        <f t="shared" si="523"/>
        <v>Normal</v>
      </c>
      <c r="V2382" s="1" t="str">
        <f t="shared" si="524"/>
        <v>IPO</v>
      </c>
      <c r="W2382" s="1" t="str">
        <f t="shared" si="525"/>
        <v>€</v>
      </c>
      <c r="X2382" s="1" t="str">
        <f t="shared" si="526"/>
        <v>€345M</v>
      </c>
      <c r="Y2382" s="1" t="str">
        <f t="shared" si="527"/>
        <v>€15M</v>
      </c>
      <c r="Z2382" s="1" t="str">
        <f t="shared" si="528"/>
        <v>€0</v>
      </c>
      <c r="AA2382" s="1" t="str">
        <f t="shared" si="529"/>
        <v>€3,321</v>
      </c>
      <c r="AB2382" s="6">
        <f t="shared" si="530"/>
        <v>276.73234447642238</v>
      </c>
      <c r="AC2382" s="1" t="str">
        <f t="shared" si="531"/>
        <v>Large</v>
      </c>
    </row>
    <row r="2383" spans="1:29">
      <c r="A2383" s="1" t="s">
        <v>1668</v>
      </c>
      <c r="B2383" s="1">
        <v>2018</v>
      </c>
      <c r="C2383" s="1" t="s">
        <v>35</v>
      </c>
      <c r="D2383" s="1" t="s">
        <v>102</v>
      </c>
      <c r="E2383" s="1" t="s">
        <v>23</v>
      </c>
      <c r="F2383" s="1">
        <v>404</v>
      </c>
      <c r="G2383" s="1">
        <v>89</v>
      </c>
      <c r="H2383" s="1">
        <v>696</v>
      </c>
      <c r="I2383" s="1">
        <v>38.26</v>
      </c>
      <c r="J2383" s="1">
        <v>2</v>
      </c>
      <c r="K2383" s="1" t="s">
        <v>19</v>
      </c>
      <c r="L2383" s="1" t="s">
        <v>24</v>
      </c>
      <c r="M2383" s="1">
        <v>70</v>
      </c>
      <c r="N2383" s="1" t="s">
        <v>29</v>
      </c>
      <c r="O2383" s="1">
        <v>3801170</v>
      </c>
      <c r="P2383" s="1">
        <f t="shared" si="532"/>
        <v>5</v>
      </c>
      <c r="Q2383" s="1">
        <f t="shared" si="519"/>
        <v>6</v>
      </c>
      <c r="R2383" s="5">
        <f t="shared" si="520"/>
        <v>4.5393258426966296</v>
      </c>
      <c r="S2383" s="6">
        <f t="shared" si="521"/>
        <v>7820224.7191011235</v>
      </c>
      <c r="T2383" s="4">
        <f t="shared" si="522"/>
        <v>1.7227722772277227</v>
      </c>
      <c r="U2383" s="1" t="str">
        <f t="shared" si="523"/>
        <v>Normal</v>
      </c>
      <c r="V2383" s="1" t="str">
        <f t="shared" si="524"/>
        <v>IPO</v>
      </c>
      <c r="W2383" s="1" t="str">
        <f t="shared" si="525"/>
        <v>¥</v>
      </c>
      <c r="X2383" s="1" t="str">
        <f t="shared" si="526"/>
        <v>¥404M</v>
      </c>
      <c r="Y2383" s="1" t="str">
        <f t="shared" si="527"/>
        <v>¥696M</v>
      </c>
      <c r="Z2383" s="1" t="str">
        <f t="shared" si="528"/>
        <v>¥5</v>
      </c>
      <c r="AA2383" s="1" t="str">
        <f t="shared" si="529"/>
        <v>¥78,20,225</v>
      </c>
      <c r="AB2383" s="6">
        <f t="shared" si="530"/>
        <v>651685.39325842692</v>
      </c>
      <c r="AC2383" s="1" t="str">
        <f t="shared" si="531"/>
        <v>Large</v>
      </c>
    </row>
    <row r="2384" spans="1:29">
      <c r="A2384" s="1" t="s">
        <v>3328</v>
      </c>
      <c r="B2384" s="1">
        <v>2018</v>
      </c>
      <c r="C2384" s="1" t="s">
        <v>31</v>
      </c>
      <c r="D2384" s="1" t="s">
        <v>32</v>
      </c>
      <c r="E2384" s="1" t="s">
        <v>23</v>
      </c>
      <c r="F2384" s="1">
        <v>297</v>
      </c>
      <c r="G2384" s="1">
        <v>3867</v>
      </c>
      <c r="H2384" s="1">
        <v>933</v>
      </c>
      <c r="I2384" s="1">
        <v>48.38</v>
      </c>
      <c r="J2384" s="1">
        <v>6</v>
      </c>
      <c r="K2384" s="1" t="s">
        <v>24</v>
      </c>
      <c r="L2384" s="1" t="s">
        <v>19</v>
      </c>
      <c r="M2384" s="1">
        <v>45</v>
      </c>
      <c r="N2384" s="1" t="s">
        <v>33</v>
      </c>
      <c r="O2384" s="1">
        <v>3602658</v>
      </c>
      <c r="P2384" s="1">
        <f t="shared" si="532"/>
        <v>5</v>
      </c>
      <c r="Q2384" s="1">
        <f t="shared" si="519"/>
        <v>6</v>
      </c>
      <c r="R2384" s="5">
        <f t="shared" si="520"/>
        <v>7.6803723816912334E-2</v>
      </c>
      <c r="S2384" s="6">
        <f t="shared" si="521"/>
        <v>241272.3041117145</v>
      </c>
      <c r="T2384" s="4">
        <f t="shared" si="522"/>
        <v>3.1414141414141414</v>
      </c>
      <c r="U2384" s="1" t="str">
        <f t="shared" si="523"/>
        <v>Normal</v>
      </c>
      <c r="V2384" s="1" t="str">
        <f t="shared" si="524"/>
        <v>Acquired</v>
      </c>
      <c r="W2384" s="1" t="str">
        <f t="shared" si="525"/>
        <v>€</v>
      </c>
      <c r="X2384" s="1" t="str">
        <f t="shared" si="526"/>
        <v>€297M</v>
      </c>
      <c r="Y2384" s="1" t="str">
        <f t="shared" si="527"/>
        <v>€933M</v>
      </c>
      <c r="Z2384" s="1" t="str">
        <f t="shared" si="528"/>
        <v>€0</v>
      </c>
      <c r="AA2384" s="1" t="str">
        <f t="shared" si="529"/>
        <v>€2,41,272</v>
      </c>
      <c r="AB2384" s="6">
        <f t="shared" si="530"/>
        <v>20106.025342642875</v>
      </c>
      <c r="AC2384" s="1" t="str">
        <f t="shared" si="531"/>
        <v>Large</v>
      </c>
    </row>
    <row r="2385" spans="1:29">
      <c r="A2385" s="1" t="s">
        <v>2919</v>
      </c>
      <c r="B2385" s="1">
        <v>2018</v>
      </c>
      <c r="C2385" s="1" t="s">
        <v>35</v>
      </c>
      <c r="D2385" s="1" t="s">
        <v>17</v>
      </c>
      <c r="E2385" s="1" t="s">
        <v>40</v>
      </c>
      <c r="F2385" s="1">
        <v>480</v>
      </c>
      <c r="G2385" s="1">
        <v>2327</v>
      </c>
      <c r="H2385" s="1">
        <v>22</v>
      </c>
      <c r="I2385" s="1">
        <v>6.15</v>
      </c>
      <c r="J2385" s="1">
        <v>3</v>
      </c>
      <c r="K2385" s="1" t="s">
        <v>19</v>
      </c>
      <c r="L2385" s="1" t="s">
        <v>24</v>
      </c>
      <c r="M2385" s="1">
        <v>18</v>
      </c>
      <c r="N2385" s="1" t="s">
        <v>29</v>
      </c>
      <c r="O2385" s="1">
        <v>3562612</v>
      </c>
      <c r="P2385" s="1">
        <f t="shared" si="532"/>
        <v>3</v>
      </c>
      <c r="Q2385" s="1">
        <f t="shared" si="519"/>
        <v>6</v>
      </c>
      <c r="R2385" s="5">
        <f t="shared" si="520"/>
        <v>0.20627417275461968</v>
      </c>
      <c r="S2385" s="6">
        <f t="shared" si="521"/>
        <v>9454.2329179200678</v>
      </c>
      <c r="T2385" s="4">
        <f t="shared" si="522"/>
        <v>4.583333333333333E-2</v>
      </c>
      <c r="U2385" s="1" t="str">
        <f t="shared" si="523"/>
        <v>Normal</v>
      </c>
      <c r="V2385" s="1" t="str">
        <f t="shared" si="524"/>
        <v>IPO</v>
      </c>
      <c r="W2385" s="1" t="str">
        <f t="shared" si="525"/>
        <v>¥</v>
      </c>
      <c r="X2385" s="1" t="str">
        <f t="shared" si="526"/>
        <v>¥480M</v>
      </c>
      <c r="Y2385" s="1" t="str">
        <f t="shared" si="527"/>
        <v>¥22M</v>
      </c>
      <c r="Z2385" s="1" t="str">
        <f t="shared" si="528"/>
        <v>¥0</v>
      </c>
      <c r="AA2385" s="1" t="str">
        <f t="shared" si="529"/>
        <v>¥9,454</v>
      </c>
      <c r="AB2385" s="6">
        <f t="shared" si="530"/>
        <v>787.85274316000573</v>
      </c>
      <c r="AC2385" s="1" t="str">
        <f t="shared" si="531"/>
        <v>Large</v>
      </c>
    </row>
    <row r="2386" spans="1:29">
      <c r="A2386" s="1" t="s">
        <v>3536</v>
      </c>
      <c r="B2386" s="1">
        <v>2018</v>
      </c>
      <c r="C2386" s="1" t="s">
        <v>16</v>
      </c>
      <c r="D2386" s="1" t="s">
        <v>17</v>
      </c>
      <c r="E2386" s="1" t="s">
        <v>40</v>
      </c>
      <c r="F2386" s="1">
        <v>239</v>
      </c>
      <c r="G2386" s="1">
        <v>4665</v>
      </c>
      <c r="H2386" s="1">
        <v>130</v>
      </c>
      <c r="I2386" s="1">
        <v>8.5500000000000007</v>
      </c>
      <c r="J2386" s="1">
        <v>6</v>
      </c>
      <c r="K2386" s="1" t="s">
        <v>19</v>
      </c>
      <c r="L2386" s="1" t="s">
        <v>19</v>
      </c>
      <c r="M2386" s="1">
        <v>84</v>
      </c>
      <c r="N2386" s="1" t="s">
        <v>49</v>
      </c>
      <c r="O2386" s="1">
        <v>3530960</v>
      </c>
      <c r="P2386" s="1">
        <f t="shared" si="532"/>
        <v>3</v>
      </c>
      <c r="Q2386" s="1">
        <f t="shared" si="519"/>
        <v>6</v>
      </c>
      <c r="R2386" s="5">
        <f t="shared" si="520"/>
        <v>5.1232583065380491E-2</v>
      </c>
      <c r="S2386" s="6">
        <f t="shared" si="521"/>
        <v>27867.095391211147</v>
      </c>
      <c r="T2386" s="4">
        <f t="shared" si="522"/>
        <v>0.54393305439330542</v>
      </c>
      <c r="U2386" s="1" t="str">
        <f t="shared" si="523"/>
        <v>Normal</v>
      </c>
      <c r="V2386" s="1" t="str">
        <f t="shared" si="524"/>
        <v>Still Private</v>
      </c>
      <c r="W2386" s="1" t="str">
        <f t="shared" si="525"/>
        <v>$</v>
      </c>
      <c r="X2386" s="1" t="str">
        <f t="shared" si="526"/>
        <v>$239M</v>
      </c>
      <c r="Y2386" s="1" t="str">
        <f t="shared" si="527"/>
        <v>$130M</v>
      </c>
      <c r="Z2386" s="1" t="str">
        <f t="shared" si="528"/>
        <v>$0</v>
      </c>
      <c r="AA2386" s="1" t="str">
        <f t="shared" si="529"/>
        <v>$27,867</v>
      </c>
      <c r="AB2386" s="6">
        <f t="shared" si="530"/>
        <v>2322.2579492675954</v>
      </c>
      <c r="AC2386" s="1" t="str">
        <f t="shared" si="531"/>
        <v>Large</v>
      </c>
    </row>
    <row r="2387" spans="1:29">
      <c r="A2387" s="1" t="s">
        <v>3091</v>
      </c>
      <c r="B2387" s="1">
        <v>2018</v>
      </c>
      <c r="C2387" s="1" t="s">
        <v>35</v>
      </c>
      <c r="D2387" s="1" t="s">
        <v>48</v>
      </c>
      <c r="E2387" s="1" t="s">
        <v>40</v>
      </c>
      <c r="F2387" s="1">
        <v>481</v>
      </c>
      <c r="G2387" s="1">
        <v>2008</v>
      </c>
      <c r="H2387" s="1">
        <v>29</v>
      </c>
      <c r="I2387" s="1">
        <v>26.44</v>
      </c>
      <c r="J2387" s="1">
        <v>8</v>
      </c>
      <c r="K2387" s="1" t="s">
        <v>24</v>
      </c>
      <c r="L2387" s="1" t="s">
        <v>24</v>
      </c>
      <c r="M2387" s="1">
        <v>79</v>
      </c>
      <c r="N2387" s="1" t="s">
        <v>49</v>
      </c>
      <c r="O2387" s="1">
        <v>3497743</v>
      </c>
      <c r="P2387" s="1">
        <f t="shared" si="532"/>
        <v>3</v>
      </c>
      <c r="Q2387" s="1">
        <f t="shared" si="519"/>
        <v>6</v>
      </c>
      <c r="R2387" s="5">
        <f t="shared" si="520"/>
        <v>0.23954183266932272</v>
      </c>
      <c r="S2387" s="6">
        <f t="shared" si="521"/>
        <v>14442.231075697211</v>
      </c>
      <c r="T2387" s="4">
        <f t="shared" si="522"/>
        <v>6.0291060291060294E-2</v>
      </c>
      <c r="U2387" s="1" t="str">
        <f t="shared" si="523"/>
        <v>High Performer</v>
      </c>
      <c r="V2387" s="1" t="str">
        <f t="shared" si="524"/>
        <v>Acquired</v>
      </c>
      <c r="W2387" s="1" t="str">
        <f t="shared" si="525"/>
        <v>¥</v>
      </c>
      <c r="X2387" s="1" t="str">
        <f t="shared" si="526"/>
        <v>¥481M</v>
      </c>
      <c r="Y2387" s="1" t="str">
        <f t="shared" si="527"/>
        <v>¥29M</v>
      </c>
      <c r="Z2387" s="1" t="str">
        <f t="shared" si="528"/>
        <v>¥0</v>
      </c>
      <c r="AA2387" s="1" t="str">
        <f t="shared" si="529"/>
        <v>¥14,442</v>
      </c>
      <c r="AB2387" s="6">
        <f t="shared" si="530"/>
        <v>1203.5192563081009</v>
      </c>
      <c r="AC2387" s="1" t="str">
        <f t="shared" si="531"/>
        <v>Large</v>
      </c>
    </row>
    <row r="2388" spans="1:29">
      <c r="A2388" s="1" t="s">
        <v>4606</v>
      </c>
      <c r="B2388" s="1">
        <v>2018</v>
      </c>
      <c r="C2388" s="1" t="s">
        <v>45</v>
      </c>
      <c r="D2388" s="1" t="s">
        <v>17</v>
      </c>
      <c r="E2388" s="1" t="s">
        <v>23</v>
      </c>
      <c r="F2388" s="1">
        <v>202</v>
      </c>
      <c r="G2388" s="1">
        <v>1984</v>
      </c>
      <c r="H2388" s="1">
        <v>682</v>
      </c>
      <c r="I2388" s="1">
        <v>34.72</v>
      </c>
      <c r="J2388" s="1">
        <v>5</v>
      </c>
      <c r="K2388" s="1" t="s">
        <v>24</v>
      </c>
      <c r="L2388" s="1" t="s">
        <v>19</v>
      </c>
      <c r="M2388" s="1">
        <v>53</v>
      </c>
      <c r="N2388" s="1" t="s">
        <v>33</v>
      </c>
      <c r="O2388" s="1">
        <v>3497608</v>
      </c>
      <c r="P2388" s="1">
        <f t="shared" si="532"/>
        <v>5</v>
      </c>
      <c r="Q2388" s="1">
        <f t="shared" si="519"/>
        <v>6</v>
      </c>
      <c r="R2388" s="5">
        <f t="shared" si="520"/>
        <v>0.10181451612903226</v>
      </c>
      <c r="S2388" s="6">
        <f t="shared" si="521"/>
        <v>343750</v>
      </c>
      <c r="T2388" s="4">
        <f t="shared" si="522"/>
        <v>3.3762376237623761</v>
      </c>
      <c r="U2388" s="1" t="str">
        <f t="shared" si="523"/>
        <v>Normal</v>
      </c>
      <c r="V2388" s="1" t="str">
        <f t="shared" si="524"/>
        <v>Acquired</v>
      </c>
      <c r="W2388" s="1" t="str">
        <f t="shared" si="525"/>
        <v>A$</v>
      </c>
      <c r="X2388" s="1" t="str">
        <f t="shared" si="526"/>
        <v>A$202M</v>
      </c>
      <c r="Y2388" s="1" t="str">
        <f t="shared" si="527"/>
        <v>A$682M</v>
      </c>
      <c r="Z2388" s="1" t="str">
        <f t="shared" si="528"/>
        <v>A$0</v>
      </c>
      <c r="AA2388" s="1" t="str">
        <f t="shared" si="529"/>
        <v>A$3,43,750</v>
      </c>
      <c r="AB2388" s="6">
        <f t="shared" si="530"/>
        <v>28645.833333333332</v>
      </c>
      <c r="AC2388" s="1" t="str">
        <f t="shared" si="531"/>
        <v>Large</v>
      </c>
    </row>
    <row r="2389" spans="1:29">
      <c r="A2389" s="1" t="s">
        <v>3458</v>
      </c>
      <c r="B2389" s="1">
        <v>2018</v>
      </c>
      <c r="C2389" s="1" t="s">
        <v>53</v>
      </c>
      <c r="D2389" s="1" t="s">
        <v>17</v>
      </c>
      <c r="E2389" s="1" t="s">
        <v>23</v>
      </c>
      <c r="F2389" s="1">
        <v>481</v>
      </c>
      <c r="G2389" s="1">
        <v>2119</v>
      </c>
      <c r="H2389" s="1">
        <v>977</v>
      </c>
      <c r="I2389" s="1">
        <v>16.87</v>
      </c>
      <c r="J2389" s="1">
        <v>3</v>
      </c>
      <c r="K2389" s="1" t="s">
        <v>19</v>
      </c>
      <c r="L2389" s="1" t="s">
        <v>19</v>
      </c>
      <c r="M2389" s="1">
        <v>56</v>
      </c>
      <c r="N2389" s="1" t="s">
        <v>33</v>
      </c>
      <c r="O2389" s="1">
        <v>3488211</v>
      </c>
      <c r="P2389" s="1">
        <f t="shared" si="532"/>
        <v>5</v>
      </c>
      <c r="Q2389" s="1">
        <f t="shared" si="519"/>
        <v>6</v>
      </c>
      <c r="R2389" s="5">
        <f t="shared" si="520"/>
        <v>0.22699386503067484</v>
      </c>
      <c r="S2389" s="6">
        <f t="shared" si="521"/>
        <v>461066.54082114203</v>
      </c>
      <c r="T2389" s="4">
        <f t="shared" si="522"/>
        <v>2.0311850311850312</v>
      </c>
      <c r="U2389" s="1" t="str">
        <f t="shared" si="523"/>
        <v>Normal</v>
      </c>
      <c r="V2389" s="1" t="str">
        <f t="shared" si="524"/>
        <v>Still Private</v>
      </c>
      <c r="W2389" s="1">
        <f t="shared" si="525"/>
        <v>0</v>
      </c>
      <c r="X2389" s="1" t="str">
        <f t="shared" si="526"/>
        <v>0481M</v>
      </c>
      <c r="Y2389" s="1" t="str">
        <f t="shared" si="527"/>
        <v>0977M</v>
      </c>
      <c r="Z2389" s="1" t="str">
        <f t="shared" si="528"/>
        <v>00</v>
      </c>
      <c r="AA2389" s="1" t="str">
        <f t="shared" si="529"/>
        <v>04,61,067</v>
      </c>
      <c r="AB2389" s="6">
        <f t="shared" si="530"/>
        <v>38422.211735095174</v>
      </c>
      <c r="AC2389" s="1" t="str">
        <f t="shared" si="531"/>
        <v>Large</v>
      </c>
    </row>
    <row r="2390" spans="1:29">
      <c r="A2390" s="1" t="s">
        <v>3717</v>
      </c>
      <c r="B2390" s="1">
        <v>2018</v>
      </c>
      <c r="C2390" s="1" t="s">
        <v>27</v>
      </c>
      <c r="D2390" s="1" t="s">
        <v>51</v>
      </c>
      <c r="E2390" s="1" t="s">
        <v>28</v>
      </c>
      <c r="F2390" s="1">
        <v>407</v>
      </c>
      <c r="G2390" s="1">
        <v>2229</v>
      </c>
      <c r="H2390" s="1">
        <v>665</v>
      </c>
      <c r="I2390" s="1">
        <v>15.93</v>
      </c>
      <c r="J2390" s="1">
        <v>9</v>
      </c>
      <c r="K2390" s="1" t="s">
        <v>19</v>
      </c>
      <c r="L2390" s="1" t="s">
        <v>19</v>
      </c>
      <c r="M2390" s="1">
        <v>85</v>
      </c>
      <c r="N2390" s="1" t="s">
        <v>49</v>
      </c>
      <c r="O2390" s="1">
        <v>3469649</v>
      </c>
      <c r="P2390" s="1">
        <f t="shared" si="532"/>
        <v>1</v>
      </c>
      <c r="Q2390" s="1">
        <f t="shared" si="519"/>
        <v>6</v>
      </c>
      <c r="R2390" s="5">
        <f t="shared" si="520"/>
        <v>0.18259309107222971</v>
      </c>
      <c r="S2390" s="6">
        <f t="shared" si="521"/>
        <v>298340.0628084343</v>
      </c>
      <c r="T2390" s="4">
        <f t="shared" si="522"/>
        <v>1.6339066339066339</v>
      </c>
      <c r="U2390" s="1" t="str">
        <f t="shared" si="523"/>
        <v>High Performer</v>
      </c>
      <c r="V2390" s="1" t="str">
        <f t="shared" si="524"/>
        <v>Still Private</v>
      </c>
      <c r="W2390" s="1" t="str">
        <f t="shared" si="525"/>
        <v>$</v>
      </c>
      <c r="X2390" s="1" t="str">
        <f t="shared" si="526"/>
        <v>$407M</v>
      </c>
      <c r="Y2390" s="1" t="str">
        <f t="shared" si="527"/>
        <v>$665M</v>
      </c>
      <c r="Z2390" s="1" t="str">
        <f t="shared" si="528"/>
        <v>$0</v>
      </c>
      <c r="AA2390" s="1" t="str">
        <f t="shared" si="529"/>
        <v>$2,98,340</v>
      </c>
      <c r="AB2390" s="6">
        <f t="shared" si="530"/>
        <v>24861.671900702855</v>
      </c>
      <c r="AC2390" s="1" t="str">
        <f t="shared" si="531"/>
        <v>Large</v>
      </c>
    </row>
    <row r="2391" spans="1:29">
      <c r="A2391" s="1" t="s">
        <v>770</v>
      </c>
      <c r="B2391" s="1">
        <v>2018</v>
      </c>
      <c r="C2391" s="1" t="s">
        <v>31</v>
      </c>
      <c r="D2391" s="1" t="s">
        <v>43</v>
      </c>
      <c r="E2391" s="1" t="s">
        <v>23</v>
      </c>
      <c r="F2391" s="1">
        <v>218</v>
      </c>
      <c r="G2391" s="1">
        <v>3738</v>
      </c>
      <c r="H2391" s="1">
        <v>411</v>
      </c>
      <c r="I2391" s="1">
        <v>39.979999999999997</v>
      </c>
      <c r="J2391" s="1">
        <v>5</v>
      </c>
      <c r="K2391" s="1" t="s">
        <v>19</v>
      </c>
      <c r="L2391" s="1" t="s">
        <v>24</v>
      </c>
      <c r="M2391" s="1">
        <v>18</v>
      </c>
      <c r="N2391" s="1" t="s">
        <v>25</v>
      </c>
      <c r="O2391" s="1">
        <v>3467864</v>
      </c>
      <c r="P2391" s="1">
        <f t="shared" si="532"/>
        <v>5</v>
      </c>
      <c r="Q2391" s="1">
        <f t="shared" si="519"/>
        <v>6</v>
      </c>
      <c r="R2391" s="5">
        <f t="shared" si="520"/>
        <v>5.8319957196361689E-2</v>
      </c>
      <c r="S2391" s="6">
        <f t="shared" si="521"/>
        <v>109951.84590690209</v>
      </c>
      <c r="T2391" s="4">
        <f t="shared" si="522"/>
        <v>1.8853211009174311</v>
      </c>
      <c r="U2391" s="1" t="str">
        <f t="shared" si="523"/>
        <v>Normal</v>
      </c>
      <c r="V2391" s="1" t="str">
        <f t="shared" si="524"/>
        <v>IPO</v>
      </c>
      <c r="W2391" s="1" t="str">
        <f t="shared" si="525"/>
        <v>€</v>
      </c>
      <c r="X2391" s="1" t="str">
        <f t="shared" si="526"/>
        <v>€218M</v>
      </c>
      <c r="Y2391" s="1" t="str">
        <f t="shared" si="527"/>
        <v>€411M</v>
      </c>
      <c r="Z2391" s="1" t="str">
        <f t="shared" si="528"/>
        <v>€0</v>
      </c>
      <c r="AA2391" s="1" t="str">
        <f t="shared" si="529"/>
        <v>€1,09,952</v>
      </c>
      <c r="AB2391" s="6">
        <f t="shared" si="530"/>
        <v>9162.6538255751748</v>
      </c>
      <c r="AC2391" s="1" t="str">
        <f t="shared" si="531"/>
        <v>Large</v>
      </c>
    </row>
    <row r="2392" spans="1:29">
      <c r="A2392" s="1" t="s">
        <v>26</v>
      </c>
      <c r="B2392" s="1">
        <v>2018</v>
      </c>
      <c r="C2392" s="1" t="s">
        <v>27</v>
      </c>
      <c r="D2392" s="1" t="s">
        <v>17</v>
      </c>
      <c r="E2392" s="1" t="s">
        <v>28</v>
      </c>
      <c r="F2392" s="1">
        <v>399</v>
      </c>
      <c r="G2392" s="1">
        <v>2475</v>
      </c>
      <c r="H2392" s="1">
        <v>375</v>
      </c>
      <c r="I2392" s="1">
        <v>15.79</v>
      </c>
      <c r="J2392" s="1">
        <v>8</v>
      </c>
      <c r="K2392" s="1" t="s">
        <v>19</v>
      </c>
      <c r="L2392" s="1" t="s">
        <v>19</v>
      </c>
      <c r="M2392" s="1">
        <v>74</v>
      </c>
      <c r="N2392" s="1" t="s">
        <v>29</v>
      </c>
      <c r="O2392" s="1">
        <v>3449855</v>
      </c>
      <c r="P2392" s="1">
        <f t="shared" si="532"/>
        <v>1</v>
      </c>
      <c r="Q2392" s="1">
        <f t="shared" si="519"/>
        <v>6</v>
      </c>
      <c r="R2392" s="5">
        <f t="shared" si="520"/>
        <v>0.16121212121212122</v>
      </c>
      <c r="S2392" s="6">
        <f t="shared" si="521"/>
        <v>151515.15151515152</v>
      </c>
      <c r="T2392" s="4">
        <f t="shared" si="522"/>
        <v>0.93984962406015038</v>
      </c>
      <c r="U2392" s="1" t="str">
        <f t="shared" si="523"/>
        <v>High Performer</v>
      </c>
      <c r="V2392" s="1" t="str">
        <f t="shared" si="524"/>
        <v>Still Private</v>
      </c>
      <c r="W2392" s="1" t="str">
        <f t="shared" si="525"/>
        <v>$</v>
      </c>
      <c r="X2392" s="1" t="str">
        <f t="shared" si="526"/>
        <v>$399M</v>
      </c>
      <c r="Y2392" s="1" t="str">
        <f t="shared" si="527"/>
        <v>$375M</v>
      </c>
      <c r="Z2392" s="1" t="str">
        <f t="shared" si="528"/>
        <v>$0</v>
      </c>
      <c r="AA2392" s="1" t="str">
        <f t="shared" si="529"/>
        <v>$1,51,515</v>
      </c>
      <c r="AB2392" s="6">
        <f t="shared" si="530"/>
        <v>12626.262626262625</v>
      </c>
      <c r="AC2392" s="1" t="str">
        <f t="shared" si="531"/>
        <v>Large</v>
      </c>
    </row>
    <row r="2393" spans="1:29">
      <c r="A2393" s="1" t="s">
        <v>1821</v>
      </c>
      <c r="B2393" s="1">
        <v>2018</v>
      </c>
      <c r="C2393" s="1" t="s">
        <v>16</v>
      </c>
      <c r="D2393" s="1" t="s">
        <v>48</v>
      </c>
      <c r="E2393" s="1" t="s">
        <v>23</v>
      </c>
      <c r="F2393" s="1">
        <v>461</v>
      </c>
      <c r="G2393" s="1">
        <v>883</v>
      </c>
      <c r="H2393" s="1">
        <v>879</v>
      </c>
      <c r="I2393" s="1">
        <v>20.170000000000002</v>
      </c>
      <c r="J2393" s="1">
        <v>3</v>
      </c>
      <c r="K2393" s="1" t="s">
        <v>19</v>
      </c>
      <c r="L2393" s="1" t="s">
        <v>24</v>
      </c>
      <c r="M2393" s="1">
        <v>25</v>
      </c>
      <c r="N2393" s="1" t="s">
        <v>20</v>
      </c>
      <c r="O2393" s="1">
        <v>3375381</v>
      </c>
      <c r="P2393" s="1">
        <f t="shared" si="532"/>
        <v>5</v>
      </c>
      <c r="Q2393" s="1">
        <f t="shared" si="519"/>
        <v>6</v>
      </c>
      <c r="R2393" s="5">
        <f t="shared" si="520"/>
        <v>0.52208380520951303</v>
      </c>
      <c r="S2393" s="6">
        <f t="shared" si="521"/>
        <v>995469.98867497174</v>
      </c>
      <c r="T2393" s="4">
        <f t="shared" si="522"/>
        <v>1.9067245119305858</v>
      </c>
      <c r="U2393" s="1" t="str">
        <f t="shared" si="523"/>
        <v>Normal</v>
      </c>
      <c r="V2393" s="1" t="str">
        <f t="shared" si="524"/>
        <v>IPO</v>
      </c>
      <c r="W2393" s="1" t="str">
        <f t="shared" si="525"/>
        <v>$</v>
      </c>
      <c r="X2393" s="1" t="str">
        <f t="shared" si="526"/>
        <v>$461M</v>
      </c>
      <c r="Y2393" s="1" t="str">
        <f t="shared" si="527"/>
        <v>$879M</v>
      </c>
      <c r="Z2393" s="1" t="str">
        <f t="shared" si="528"/>
        <v>$1</v>
      </c>
      <c r="AA2393" s="1" t="str">
        <f t="shared" si="529"/>
        <v>$9,95,470</v>
      </c>
      <c r="AB2393" s="6">
        <f t="shared" si="530"/>
        <v>82955.832389580974</v>
      </c>
      <c r="AC2393" s="1" t="str">
        <f t="shared" si="531"/>
        <v>Large</v>
      </c>
    </row>
    <row r="2394" spans="1:29">
      <c r="A2394" s="1" t="s">
        <v>272</v>
      </c>
      <c r="B2394" s="1">
        <v>2018</v>
      </c>
      <c r="C2394" s="1" t="s">
        <v>73</v>
      </c>
      <c r="D2394" s="1" t="s">
        <v>43</v>
      </c>
      <c r="E2394" s="1" t="s">
        <v>18</v>
      </c>
      <c r="F2394" s="1">
        <v>437</v>
      </c>
      <c r="G2394" s="1">
        <v>1156</v>
      </c>
      <c r="H2394" s="1">
        <v>132</v>
      </c>
      <c r="I2394" s="1">
        <v>46.79</v>
      </c>
      <c r="J2394" s="1">
        <v>3</v>
      </c>
      <c r="K2394" s="1" t="s">
        <v>24</v>
      </c>
      <c r="L2394" s="1" t="s">
        <v>19</v>
      </c>
      <c r="M2394" s="1">
        <v>83</v>
      </c>
      <c r="N2394" s="1" t="s">
        <v>20</v>
      </c>
      <c r="O2394" s="1">
        <v>3358956</v>
      </c>
      <c r="P2394" s="1">
        <f t="shared" si="532"/>
        <v>2</v>
      </c>
      <c r="Q2394" s="1">
        <f t="shared" si="519"/>
        <v>6</v>
      </c>
      <c r="R2394" s="5">
        <f t="shared" si="520"/>
        <v>0.37802768166089967</v>
      </c>
      <c r="S2394" s="6">
        <f t="shared" si="521"/>
        <v>114186.85121107266</v>
      </c>
      <c r="T2394" s="4">
        <f t="shared" si="522"/>
        <v>0.30205949656750575</v>
      </c>
      <c r="U2394" s="1" t="str">
        <f t="shared" si="523"/>
        <v>Normal</v>
      </c>
      <c r="V2394" s="1" t="str">
        <f t="shared" si="524"/>
        <v>Acquired</v>
      </c>
      <c r="W2394" s="1" t="str">
        <f t="shared" si="525"/>
        <v>€</v>
      </c>
      <c r="X2394" s="1" t="str">
        <f t="shared" si="526"/>
        <v>€437M</v>
      </c>
      <c r="Y2394" s="1" t="str">
        <f t="shared" si="527"/>
        <v>€132M</v>
      </c>
      <c r="Z2394" s="1" t="str">
        <f t="shared" si="528"/>
        <v>€0</v>
      </c>
      <c r="AA2394" s="1" t="str">
        <f t="shared" si="529"/>
        <v>€1,14,187</v>
      </c>
      <c r="AB2394" s="6">
        <f t="shared" si="530"/>
        <v>9515.5709342560549</v>
      </c>
      <c r="AC2394" s="1" t="str">
        <f t="shared" si="531"/>
        <v>Large</v>
      </c>
    </row>
    <row r="2395" spans="1:29">
      <c r="A2395" s="1" t="s">
        <v>2245</v>
      </c>
      <c r="B2395" s="1">
        <v>2018</v>
      </c>
      <c r="C2395" s="1" t="s">
        <v>35</v>
      </c>
      <c r="D2395" s="1" t="s">
        <v>32</v>
      </c>
      <c r="E2395" s="1" t="s">
        <v>18</v>
      </c>
      <c r="F2395" s="1">
        <v>207</v>
      </c>
      <c r="G2395" s="1">
        <v>1076</v>
      </c>
      <c r="H2395" s="1">
        <v>466</v>
      </c>
      <c r="I2395" s="1">
        <v>44.74</v>
      </c>
      <c r="J2395" s="1">
        <v>9</v>
      </c>
      <c r="K2395" s="1" t="s">
        <v>24</v>
      </c>
      <c r="L2395" s="1" t="s">
        <v>19</v>
      </c>
      <c r="M2395" s="1">
        <v>33</v>
      </c>
      <c r="N2395" s="1" t="s">
        <v>25</v>
      </c>
      <c r="O2395" s="1">
        <v>3230967</v>
      </c>
      <c r="P2395" s="1">
        <f t="shared" si="532"/>
        <v>2</v>
      </c>
      <c r="Q2395" s="1">
        <f t="shared" si="519"/>
        <v>6</v>
      </c>
      <c r="R2395" s="5">
        <f t="shared" si="520"/>
        <v>0.19237918215613384</v>
      </c>
      <c r="S2395" s="6">
        <f t="shared" si="521"/>
        <v>433085.50185873604</v>
      </c>
      <c r="T2395" s="4">
        <f t="shared" si="522"/>
        <v>2.2512077294685988</v>
      </c>
      <c r="U2395" s="1" t="str">
        <f t="shared" si="523"/>
        <v>High Performer</v>
      </c>
      <c r="V2395" s="1" t="str">
        <f t="shared" si="524"/>
        <v>Acquired</v>
      </c>
      <c r="W2395" s="1" t="str">
        <f t="shared" si="525"/>
        <v>¥</v>
      </c>
      <c r="X2395" s="1" t="str">
        <f t="shared" si="526"/>
        <v>¥207M</v>
      </c>
      <c r="Y2395" s="1" t="str">
        <f t="shared" si="527"/>
        <v>¥466M</v>
      </c>
      <c r="Z2395" s="1" t="str">
        <f t="shared" si="528"/>
        <v>¥0</v>
      </c>
      <c r="AA2395" s="1" t="str">
        <f t="shared" si="529"/>
        <v>¥4,33,086</v>
      </c>
      <c r="AB2395" s="6">
        <f t="shared" si="530"/>
        <v>36090.458488228003</v>
      </c>
      <c r="AC2395" s="1" t="str">
        <f t="shared" si="531"/>
        <v>Large</v>
      </c>
    </row>
    <row r="2396" spans="1:29">
      <c r="A2396" s="1" t="s">
        <v>2015</v>
      </c>
      <c r="B2396" s="1">
        <v>2018</v>
      </c>
      <c r="C2396" s="1" t="s">
        <v>45</v>
      </c>
      <c r="D2396" s="1" t="s">
        <v>17</v>
      </c>
      <c r="E2396" s="1" t="s">
        <v>40</v>
      </c>
      <c r="F2396" s="1">
        <v>348</v>
      </c>
      <c r="G2396" s="1">
        <v>228</v>
      </c>
      <c r="H2396" s="1">
        <v>285</v>
      </c>
      <c r="I2396" s="1">
        <v>48.57</v>
      </c>
      <c r="J2396" s="1">
        <v>7</v>
      </c>
      <c r="K2396" s="1" t="s">
        <v>19</v>
      </c>
      <c r="L2396" s="1" t="s">
        <v>24</v>
      </c>
      <c r="M2396" s="1">
        <v>61</v>
      </c>
      <c r="N2396" s="1" t="s">
        <v>20</v>
      </c>
      <c r="O2396" s="1">
        <v>3216260</v>
      </c>
      <c r="P2396" s="1">
        <f t="shared" si="532"/>
        <v>3</v>
      </c>
      <c r="Q2396" s="1">
        <f t="shared" si="519"/>
        <v>6</v>
      </c>
      <c r="R2396" s="5">
        <f t="shared" si="520"/>
        <v>1.5263157894736843</v>
      </c>
      <c r="S2396" s="6">
        <f t="shared" si="521"/>
        <v>1250000</v>
      </c>
      <c r="T2396" s="4">
        <f t="shared" si="522"/>
        <v>0.81896551724137934</v>
      </c>
      <c r="U2396" s="1" t="str">
        <f t="shared" si="523"/>
        <v>Normal</v>
      </c>
      <c r="V2396" s="1" t="str">
        <f t="shared" si="524"/>
        <v>IPO</v>
      </c>
      <c r="W2396" s="1" t="str">
        <f t="shared" si="525"/>
        <v>A$</v>
      </c>
      <c r="X2396" s="1" t="str">
        <f t="shared" si="526"/>
        <v>A$348M</v>
      </c>
      <c r="Y2396" s="1" t="str">
        <f t="shared" si="527"/>
        <v>A$285M</v>
      </c>
      <c r="Z2396" s="1" t="str">
        <f t="shared" si="528"/>
        <v>A$2</v>
      </c>
      <c r="AA2396" s="1" t="str">
        <f t="shared" si="529"/>
        <v>A$12,50,000</v>
      </c>
      <c r="AB2396" s="6">
        <f t="shared" si="530"/>
        <v>104166.66666666667</v>
      </c>
      <c r="AC2396" s="1" t="str">
        <f t="shared" si="531"/>
        <v>Large</v>
      </c>
    </row>
    <row r="2397" spans="1:29">
      <c r="A2397" s="1" t="s">
        <v>2470</v>
      </c>
      <c r="B2397" s="1">
        <v>2018</v>
      </c>
      <c r="C2397" s="1" t="s">
        <v>42</v>
      </c>
      <c r="D2397" s="1" t="s">
        <v>46</v>
      </c>
      <c r="E2397" s="1" t="s">
        <v>37</v>
      </c>
      <c r="F2397" s="1">
        <v>470</v>
      </c>
      <c r="G2397" s="1">
        <v>2668</v>
      </c>
      <c r="H2397" s="1">
        <v>901</v>
      </c>
      <c r="I2397" s="1">
        <v>33.799999999999997</v>
      </c>
      <c r="J2397" s="1">
        <v>4</v>
      </c>
      <c r="K2397" s="1" t="s">
        <v>24</v>
      </c>
      <c r="L2397" s="1" t="s">
        <v>24</v>
      </c>
      <c r="M2397" s="1">
        <v>86</v>
      </c>
      <c r="N2397" s="1" t="s">
        <v>29</v>
      </c>
      <c r="O2397" s="1">
        <v>3146575</v>
      </c>
      <c r="P2397" s="1">
        <f t="shared" si="532"/>
        <v>4</v>
      </c>
      <c r="Q2397" s="1">
        <f t="shared" si="519"/>
        <v>6</v>
      </c>
      <c r="R2397" s="5">
        <f t="shared" si="520"/>
        <v>0.17616191904047976</v>
      </c>
      <c r="S2397" s="6">
        <f t="shared" si="521"/>
        <v>337706.14692653675</v>
      </c>
      <c r="T2397" s="4">
        <f t="shared" si="522"/>
        <v>1.9170212765957446</v>
      </c>
      <c r="U2397" s="1" t="str">
        <f t="shared" si="523"/>
        <v>Normal</v>
      </c>
      <c r="V2397" s="1" t="str">
        <f t="shared" si="524"/>
        <v>Acquired</v>
      </c>
      <c r="W2397" s="1" t="str">
        <f t="shared" si="525"/>
        <v>¥</v>
      </c>
      <c r="X2397" s="1" t="str">
        <f t="shared" si="526"/>
        <v>¥470M</v>
      </c>
      <c r="Y2397" s="1" t="str">
        <f t="shared" si="527"/>
        <v>¥901M</v>
      </c>
      <c r="Z2397" s="1" t="str">
        <f t="shared" si="528"/>
        <v>¥0</v>
      </c>
      <c r="AA2397" s="1" t="str">
        <f t="shared" si="529"/>
        <v>¥3,37,706</v>
      </c>
      <c r="AB2397" s="6">
        <f t="shared" si="530"/>
        <v>28142.178910544728</v>
      </c>
      <c r="AC2397" s="1" t="str">
        <f t="shared" si="531"/>
        <v>Large</v>
      </c>
    </row>
    <row r="2398" spans="1:29">
      <c r="A2398" s="1" t="s">
        <v>663</v>
      </c>
      <c r="B2398" s="1">
        <v>2018</v>
      </c>
      <c r="C2398" s="1" t="s">
        <v>42</v>
      </c>
      <c r="D2398" s="1" t="s">
        <v>51</v>
      </c>
      <c r="E2398" s="1" t="s">
        <v>37</v>
      </c>
      <c r="F2398" s="1">
        <v>377</v>
      </c>
      <c r="G2398" s="1">
        <v>2601</v>
      </c>
      <c r="H2398" s="1">
        <v>969</v>
      </c>
      <c r="I2398" s="1">
        <v>38.57</v>
      </c>
      <c r="J2398" s="1">
        <v>1</v>
      </c>
      <c r="K2398" s="1" t="s">
        <v>24</v>
      </c>
      <c r="L2398" s="1" t="s">
        <v>19</v>
      </c>
      <c r="M2398" s="1">
        <v>71</v>
      </c>
      <c r="N2398" s="1" t="s">
        <v>20</v>
      </c>
      <c r="O2398" s="1">
        <v>3144556</v>
      </c>
      <c r="P2398" s="1">
        <f t="shared" si="532"/>
        <v>4</v>
      </c>
      <c r="Q2398" s="1">
        <f t="shared" si="519"/>
        <v>6</v>
      </c>
      <c r="R2398" s="5">
        <f t="shared" si="520"/>
        <v>0.14494425221068818</v>
      </c>
      <c r="S2398" s="6">
        <f t="shared" si="521"/>
        <v>372549.01960784313</v>
      </c>
      <c r="T2398" s="4">
        <f t="shared" si="522"/>
        <v>2.5702917771883289</v>
      </c>
      <c r="U2398" s="1" t="str">
        <f t="shared" si="523"/>
        <v>Normal</v>
      </c>
      <c r="V2398" s="1" t="str">
        <f t="shared" si="524"/>
        <v>Acquired</v>
      </c>
      <c r="W2398" s="1" t="str">
        <f t="shared" si="525"/>
        <v>¥</v>
      </c>
      <c r="X2398" s="1" t="str">
        <f t="shared" si="526"/>
        <v>¥377M</v>
      </c>
      <c r="Y2398" s="1" t="str">
        <f t="shared" si="527"/>
        <v>¥969M</v>
      </c>
      <c r="Z2398" s="1" t="str">
        <f t="shared" si="528"/>
        <v>¥0</v>
      </c>
      <c r="AA2398" s="1" t="str">
        <f t="shared" si="529"/>
        <v>¥3,72,549</v>
      </c>
      <c r="AB2398" s="6">
        <f t="shared" si="530"/>
        <v>31045.751633986929</v>
      </c>
      <c r="AC2398" s="1" t="str">
        <f t="shared" si="531"/>
        <v>Large</v>
      </c>
    </row>
    <row r="2399" spans="1:29">
      <c r="A2399" s="1" t="s">
        <v>3023</v>
      </c>
      <c r="B2399" s="1">
        <v>2018</v>
      </c>
      <c r="C2399" s="1" t="s">
        <v>53</v>
      </c>
      <c r="D2399" s="1" t="s">
        <v>39</v>
      </c>
      <c r="E2399" s="1" t="s">
        <v>23</v>
      </c>
      <c r="F2399" s="1">
        <v>242</v>
      </c>
      <c r="G2399" s="1">
        <v>2453</v>
      </c>
      <c r="H2399" s="1">
        <v>278</v>
      </c>
      <c r="I2399" s="1">
        <v>17.11</v>
      </c>
      <c r="J2399" s="1">
        <v>9</v>
      </c>
      <c r="K2399" s="1" t="s">
        <v>24</v>
      </c>
      <c r="L2399" s="1" t="s">
        <v>24</v>
      </c>
      <c r="M2399" s="1">
        <v>34</v>
      </c>
      <c r="N2399" s="1" t="s">
        <v>20</v>
      </c>
      <c r="O2399" s="1">
        <v>3119101</v>
      </c>
      <c r="P2399" s="1">
        <f t="shared" si="532"/>
        <v>5</v>
      </c>
      <c r="Q2399" s="1">
        <f t="shared" si="519"/>
        <v>6</v>
      </c>
      <c r="R2399" s="5">
        <f t="shared" si="520"/>
        <v>9.8654708520179366E-2</v>
      </c>
      <c r="S2399" s="6">
        <f t="shared" si="521"/>
        <v>113330.61557276805</v>
      </c>
      <c r="T2399" s="4">
        <f t="shared" si="522"/>
        <v>1.1487603305785123</v>
      </c>
      <c r="U2399" s="1" t="str">
        <f t="shared" si="523"/>
        <v>High Performer</v>
      </c>
      <c r="V2399" s="1" t="str">
        <f t="shared" si="524"/>
        <v>Acquired</v>
      </c>
      <c r="W2399" s="1">
        <f t="shared" si="525"/>
        <v>0</v>
      </c>
      <c r="X2399" s="1" t="str">
        <f t="shared" si="526"/>
        <v>0242M</v>
      </c>
      <c r="Y2399" s="1" t="str">
        <f t="shared" si="527"/>
        <v>0278M</v>
      </c>
      <c r="Z2399" s="1" t="str">
        <f t="shared" si="528"/>
        <v>00</v>
      </c>
      <c r="AA2399" s="1" t="str">
        <f t="shared" si="529"/>
        <v>01,13,331</v>
      </c>
      <c r="AB2399" s="6">
        <f t="shared" si="530"/>
        <v>9444.2179643973359</v>
      </c>
      <c r="AC2399" s="1" t="str">
        <f t="shared" si="531"/>
        <v>Large</v>
      </c>
    </row>
    <row r="2400" spans="1:29">
      <c r="A2400" s="1" t="s">
        <v>3965</v>
      </c>
      <c r="B2400" s="1">
        <v>2018</v>
      </c>
      <c r="C2400" s="1" t="s">
        <v>42</v>
      </c>
      <c r="D2400" s="1" t="s">
        <v>39</v>
      </c>
      <c r="E2400" s="1" t="s">
        <v>23</v>
      </c>
      <c r="F2400" s="1">
        <v>364</v>
      </c>
      <c r="G2400" s="1">
        <v>2725</v>
      </c>
      <c r="H2400" s="1">
        <v>143</v>
      </c>
      <c r="I2400" s="1">
        <v>46.97</v>
      </c>
      <c r="J2400" s="1">
        <v>9</v>
      </c>
      <c r="K2400" s="1" t="s">
        <v>24</v>
      </c>
      <c r="L2400" s="1" t="s">
        <v>24</v>
      </c>
      <c r="M2400" s="1">
        <v>57</v>
      </c>
      <c r="N2400" s="1" t="s">
        <v>49</v>
      </c>
      <c r="O2400" s="1">
        <v>3116501</v>
      </c>
      <c r="P2400" s="1">
        <f t="shared" si="532"/>
        <v>5</v>
      </c>
      <c r="Q2400" s="1">
        <f t="shared" si="519"/>
        <v>6</v>
      </c>
      <c r="R2400" s="5">
        <f t="shared" si="520"/>
        <v>0.13357798165137616</v>
      </c>
      <c r="S2400" s="6">
        <f t="shared" si="521"/>
        <v>52477.064220183485</v>
      </c>
      <c r="T2400" s="4">
        <f t="shared" si="522"/>
        <v>0.39285714285714285</v>
      </c>
      <c r="U2400" s="1" t="str">
        <f t="shared" si="523"/>
        <v>High Performer</v>
      </c>
      <c r="V2400" s="1" t="str">
        <f t="shared" si="524"/>
        <v>Acquired</v>
      </c>
      <c r="W2400" s="1" t="str">
        <f t="shared" si="525"/>
        <v>¥</v>
      </c>
      <c r="X2400" s="1" t="str">
        <f t="shared" si="526"/>
        <v>¥364M</v>
      </c>
      <c r="Y2400" s="1" t="str">
        <f t="shared" si="527"/>
        <v>¥143M</v>
      </c>
      <c r="Z2400" s="1" t="str">
        <f t="shared" si="528"/>
        <v>¥0</v>
      </c>
      <c r="AA2400" s="1" t="str">
        <f t="shared" si="529"/>
        <v>¥52,477</v>
      </c>
      <c r="AB2400" s="6">
        <f t="shared" si="530"/>
        <v>4373.0886850152901</v>
      </c>
      <c r="AC2400" s="1" t="str">
        <f t="shared" si="531"/>
        <v>Large</v>
      </c>
    </row>
    <row r="2401" spans="1:29">
      <c r="A2401" s="1" t="s">
        <v>2291</v>
      </c>
      <c r="B2401" s="1">
        <v>2018</v>
      </c>
      <c r="C2401" s="1" t="s">
        <v>42</v>
      </c>
      <c r="D2401" s="1" t="s">
        <v>39</v>
      </c>
      <c r="E2401" s="1" t="s">
        <v>37</v>
      </c>
      <c r="F2401" s="1">
        <v>297</v>
      </c>
      <c r="G2401" s="1">
        <v>5</v>
      </c>
      <c r="H2401" s="1">
        <v>714</v>
      </c>
      <c r="I2401" s="1">
        <v>33.68</v>
      </c>
      <c r="J2401" s="1">
        <v>3</v>
      </c>
      <c r="K2401" s="1" t="s">
        <v>24</v>
      </c>
      <c r="L2401" s="1" t="s">
        <v>24</v>
      </c>
      <c r="M2401" s="1">
        <v>84</v>
      </c>
      <c r="N2401" s="1" t="s">
        <v>29</v>
      </c>
      <c r="O2401" s="1">
        <v>3110073</v>
      </c>
      <c r="P2401" s="1">
        <f t="shared" si="532"/>
        <v>4</v>
      </c>
      <c r="Q2401" s="1">
        <f t="shared" si="519"/>
        <v>6</v>
      </c>
      <c r="R2401" s="5">
        <f t="shared" si="520"/>
        <v>59.4</v>
      </c>
      <c r="S2401" s="13">
        <f t="shared" si="521"/>
        <v>142800000</v>
      </c>
      <c r="T2401" s="4">
        <f t="shared" si="522"/>
        <v>2.404040404040404</v>
      </c>
      <c r="U2401" s="1" t="str">
        <f t="shared" si="523"/>
        <v>Normal</v>
      </c>
      <c r="V2401" s="1" t="str">
        <f t="shared" si="524"/>
        <v>Acquired</v>
      </c>
      <c r="W2401" s="1" t="str">
        <f t="shared" si="525"/>
        <v>¥</v>
      </c>
      <c r="X2401" s="1" t="str">
        <f t="shared" si="526"/>
        <v>¥297M</v>
      </c>
      <c r="Y2401" s="1" t="str">
        <f t="shared" si="527"/>
        <v>¥714M</v>
      </c>
      <c r="Z2401" s="1" t="str">
        <f t="shared" si="528"/>
        <v>¥59</v>
      </c>
      <c r="AA2401" s="1" t="str">
        <f t="shared" si="529"/>
        <v>¥14,28,00,000</v>
      </c>
      <c r="AB2401" s="6">
        <f t="shared" si="530"/>
        <v>11900000</v>
      </c>
      <c r="AC2401" s="1" t="str">
        <f t="shared" si="531"/>
        <v>Large</v>
      </c>
    </row>
    <row r="2402" spans="1:29">
      <c r="A2402" s="1" t="s">
        <v>2391</v>
      </c>
      <c r="B2402" s="1">
        <v>2018</v>
      </c>
      <c r="C2402" s="1" t="s">
        <v>53</v>
      </c>
      <c r="D2402" s="1" t="s">
        <v>51</v>
      </c>
      <c r="E2402" s="1" t="s">
        <v>23</v>
      </c>
      <c r="F2402" s="1">
        <v>485</v>
      </c>
      <c r="G2402" s="1">
        <v>3060</v>
      </c>
      <c r="H2402" s="1">
        <v>738</v>
      </c>
      <c r="I2402" s="1">
        <v>3.99</v>
      </c>
      <c r="J2402" s="1">
        <v>6</v>
      </c>
      <c r="K2402" s="1" t="s">
        <v>19</v>
      </c>
      <c r="L2402" s="1" t="s">
        <v>24</v>
      </c>
      <c r="M2402" s="1">
        <v>99</v>
      </c>
      <c r="N2402" s="1" t="s">
        <v>25</v>
      </c>
      <c r="O2402" s="1">
        <v>3083288</v>
      </c>
      <c r="P2402" s="1">
        <f t="shared" si="532"/>
        <v>5</v>
      </c>
      <c r="Q2402" s="1">
        <f t="shared" si="519"/>
        <v>6</v>
      </c>
      <c r="R2402" s="5">
        <f t="shared" si="520"/>
        <v>0.15849673202614378</v>
      </c>
      <c r="S2402" s="6">
        <f t="shared" si="521"/>
        <v>241176.4705882353</v>
      </c>
      <c r="T2402" s="4">
        <f t="shared" si="522"/>
        <v>1.5216494845360824</v>
      </c>
      <c r="U2402" s="1" t="str">
        <f t="shared" si="523"/>
        <v>Normal</v>
      </c>
      <c r="V2402" s="1" t="str">
        <f t="shared" si="524"/>
        <v>IPO</v>
      </c>
      <c r="W2402" s="1">
        <f t="shared" si="525"/>
        <v>0</v>
      </c>
      <c r="X2402" s="1" t="str">
        <f t="shared" si="526"/>
        <v>0485M</v>
      </c>
      <c r="Y2402" s="1" t="str">
        <f t="shared" si="527"/>
        <v>0738M</v>
      </c>
      <c r="Z2402" s="1" t="str">
        <f t="shared" si="528"/>
        <v>00</v>
      </c>
      <c r="AA2402" s="1" t="str">
        <f t="shared" si="529"/>
        <v>02,41,176</v>
      </c>
      <c r="AB2402" s="6">
        <f t="shared" si="530"/>
        <v>20098.039215686276</v>
      </c>
      <c r="AC2402" s="1" t="str">
        <f t="shared" si="531"/>
        <v>Large</v>
      </c>
    </row>
    <row r="2403" spans="1:29">
      <c r="A2403" s="1" t="s">
        <v>1213</v>
      </c>
      <c r="B2403" s="1">
        <v>2018</v>
      </c>
      <c r="C2403" s="1" t="s">
        <v>73</v>
      </c>
      <c r="D2403" s="1" t="s">
        <v>102</v>
      </c>
      <c r="E2403" s="1" t="s">
        <v>28</v>
      </c>
      <c r="F2403" s="1">
        <v>336</v>
      </c>
      <c r="G2403" s="1">
        <v>4574</v>
      </c>
      <c r="H2403" s="1">
        <v>632</v>
      </c>
      <c r="I2403" s="1">
        <v>1.77</v>
      </c>
      <c r="J2403" s="1">
        <v>9</v>
      </c>
      <c r="K2403" s="1" t="s">
        <v>24</v>
      </c>
      <c r="L2403" s="1" t="s">
        <v>24</v>
      </c>
      <c r="M2403" s="1">
        <v>26</v>
      </c>
      <c r="N2403" s="1" t="s">
        <v>20</v>
      </c>
      <c r="O2403" s="1">
        <v>3049115</v>
      </c>
      <c r="P2403" s="1">
        <f t="shared" si="532"/>
        <v>1</v>
      </c>
      <c r="Q2403" s="1">
        <f t="shared" si="519"/>
        <v>6</v>
      </c>
      <c r="R2403" s="5">
        <f t="shared" si="520"/>
        <v>7.3458679492785312E-2</v>
      </c>
      <c r="S2403" s="6">
        <f t="shared" si="521"/>
        <v>138172.27809357236</v>
      </c>
      <c r="T2403" s="4">
        <f t="shared" si="522"/>
        <v>1.8809523809523809</v>
      </c>
      <c r="U2403" s="1" t="str">
        <f t="shared" si="523"/>
        <v>High Performer</v>
      </c>
      <c r="V2403" s="1" t="str">
        <f t="shared" si="524"/>
        <v>Acquired</v>
      </c>
      <c r="W2403" s="1" t="str">
        <f t="shared" si="525"/>
        <v>€</v>
      </c>
      <c r="X2403" s="1" t="str">
        <f t="shared" si="526"/>
        <v>€336M</v>
      </c>
      <c r="Y2403" s="1" t="str">
        <f t="shared" si="527"/>
        <v>€632M</v>
      </c>
      <c r="Z2403" s="1" t="str">
        <f t="shared" si="528"/>
        <v>€0</v>
      </c>
      <c r="AA2403" s="1" t="str">
        <f t="shared" si="529"/>
        <v>€1,38,172</v>
      </c>
      <c r="AB2403" s="6">
        <f t="shared" si="530"/>
        <v>11514.356507797696</v>
      </c>
      <c r="AC2403" s="1" t="str">
        <f t="shared" si="531"/>
        <v>Large</v>
      </c>
    </row>
    <row r="2404" spans="1:29">
      <c r="A2404" s="1" t="s">
        <v>3513</v>
      </c>
      <c r="B2404" s="1">
        <v>2018</v>
      </c>
      <c r="C2404" s="1" t="s">
        <v>45</v>
      </c>
      <c r="D2404" s="1" t="s">
        <v>51</v>
      </c>
      <c r="E2404" s="1" t="s">
        <v>18</v>
      </c>
      <c r="F2404" s="1">
        <v>424</v>
      </c>
      <c r="G2404" s="1">
        <v>2749</v>
      </c>
      <c r="H2404" s="1">
        <v>925</v>
      </c>
      <c r="I2404" s="1">
        <v>48.63</v>
      </c>
      <c r="J2404" s="1">
        <v>8</v>
      </c>
      <c r="K2404" s="1" t="s">
        <v>24</v>
      </c>
      <c r="L2404" s="1" t="s">
        <v>19</v>
      </c>
      <c r="M2404" s="1">
        <v>45</v>
      </c>
      <c r="N2404" s="1" t="s">
        <v>49</v>
      </c>
      <c r="O2404" s="1">
        <v>3031860</v>
      </c>
      <c r="P2404" s="1">
        <f t="shared" si="532"/>
        <v>2</v>
      </c>
      <c r="Q2404" s="1">
        <f t="shared" si="519"/>
        <v>6</v>
      </c>
      <c r="R2404" s="5">
        <f t="shared" si="520"/>
        <v>0.1542379046926155</v>
      </c>
      <c r="S2404" s="6">
        <f t="shared" si="521"/>
        <v>336485.99490723899</v>
      </c>
      <c r="T2404" s="4">
        <f t="shared" si="522"/>
        <v>2.1816037735849059</v>
      </c>
      <c r="U2404" s="1" t="str">
        <f t="shared" si="523"/>
        <v>High Performer</v>
      </c>
      <c r="V2404" s="1" t="str">
        <f t="shared" si="524"/>
        <v>Acquired</v>
      </c>
      <c r="W2404" s="1" t="str">
        <f t="shared" si="525"/>
        <v>A$</v>
      </c>
      <c r="X2404" s="1" t="str">
        <f t="shared" si="526"/>
        <v>A$424M</v>
      </c>
      <c r="Y2404" s="1" t="str">
        <f t="shared" si="527"/>
        <v>A$925M</v>
      </c>
      <c r="Z2404" s="1" t="str">
        <f t="shared" si="528"/>
        <v>A$0</v>
      </c>
      <c r="AA2404" s="1" t="str">
        <f t="shared" si="529"/>
        <v>A$3,36,486</v>
      </c>
      <c r="AB2404" s="6">
        <f t="shared" si="530"/>
        <v>28040.499575603251</v>
      </c>
      <c r="AC2404" s="1" t="str">
        <f t="shared" si="531"/>
        <v>Large</v>
      </c>
    </row>
    <row r="2405" spans="1:29">
      <c r="A2405" s="1" t="s">
        <v>401</v>
      </c>
      <c r="B2405" s="1">
        <v>2018</v>
      </c>
      <c r="C2405" s="1" t="s">
        <v>31</v>
      </c>
      <c r="D2405" s="1" t="s">
        <v>46</v>
      </c>
      <c r="E2405" s="1" t="s">
        <v>28</v>
      </c>
      <c r="F2405" s="1">
        <v>374</v>
      </c>
      <c r="G2405" s="1">
        <v>1058</v>
      </c>
      <c r="H2405" s="1">
        <v>118</v>
      </c>
      <c r="I2405" s="1">
        <v>38.57</v>
      </c>
      <c r="J2405" s="1">
        <v>6</v>
      </c>
      <c r="K2405" s="1" t="s">
        <v>24</v>
      </c>
      <c r="L2405" s="1" t="s">
        <v>24</v>
      </c>
      <c r="M2405" s="1">
        <v>44</v>
      </c>
      <c r="N2405" s="1" t="s">
        <v>20</v>
      </c>
      <c r="O2405" s="1">
        <v>2993599</v>
      </c>
      <c r="P2405" s="1">
        <f t="shared" si="532"/>
        <v>1</v>
      </c>
      <c r="Q2405" s="1">
        <f t="shared" si="519"/>
        <v>6</v>
      </c>
      <c r="R2405" s="5">
        <f t="shared" si="520"/>
        <v>0.35349716446124763</v>
      </c>
      <c r="S2405" s="6">
        <f t="shared" si="521"/>
        <v>111531.19092627599</v>
      </c>
      <c r="T2405" s="4">
        <f t="shared" si="522"/>
        <v>0.31550802139037432</v>
      </c>
      <c r="U2405" s="1" t="str">
        <f t="shared" si="523"/>
        <v>Normal</v>
      </c>
      <c r="V2405" s="1" t="str">
        <f t="shared" si="524"/>
        <v>Acquired</v>
      </c>
      <c r="W2405" s="1" t="str">
        <f t="shared" si="525"/>
        <v>€</v>
      </c>
      <c r="X2405" s="1" t="str">
        <f t="shared" si="526"/>
        <v>€374M</v>
      </c>
      <c r="Y2405" s="1" t="str">
        <f t="shared" si="527"/>
        <v>€118M</v>
      </c>
      <c r="Z2405" s="1" t="str">
        <f t="shared" si="528"/>
        <v>€0</v>
      </c>
      <c r="AA2405" s="1" t="str">
        <f t="shared" si="529"/>
        <v>€1,11,531</v>
      </c>
      <c r="AB2405" s="6">
        <f t="shared" si="530"/>
        <v>9294.2659105229995</v>
      </c>
      <c r="AC2405" s="1" t="str">
        <f t="shared" si="531"/>
        <v>Large</v>
      </c>
    </row>
    <row r="2406" spans="1:29">
      <c r="A2406" s="1" t="s">
        <v>2646</v>
      </c>
      <c r="B2406" s="1">
        <v>2018</v>
      </c>
      <c r="C2406" s="1" t="s">
        <v>45</v>
      </c>
      <c r="D2406" s="1" t="s">
        <v>32</v>
      </c>
      <c r="E2406" s="1" t="s">
        <v>40</v>
      </c>
      <c r="F2406" s="1">
        <v>438</v>
      </c>
      <c r="G2406" s="1">
        <v>1613</v>
      </c>
      <c r="H2406" s="1">
        <v>848</v>
      </c>
      <c r="I2406" s="1">
        <v>31.62</v>
      </c>
      <c r="J2406" s="1">
        <v>5</v>
      </c>
      <c r="K2406" s="1" t="s">
        <v>24</v>
      </c>
      <c r="L2406" s="1" t="s">
        <v>24</v>
      </c>
      <c r="M2406" s="1">
        <v>63</v>
      </c>
      <c r="N2406" s="1" t="s">
        <v>20</v>
      </c>
      <c r="O2406" s="1">
        <v>2984276</v>
      </c>
      <c r="P2406" s="1">
        <f t="shared" si="532"/>
        <v>3</v>
      </c>
      <c r="Q2406" s="1">
        <f t="shared" si="519"/>
        <v>6</v>
      </c>
      <c r="R2406" s="5">
        <f t="shared" si="520"/>
        <v>0.27154370737755734</v>
      </c>
      <c r="S2406" s="6">
        <f t="shared" si="521"/>
        <v>525728.45629262249</v>
      </c>
      <c r="T2406" s="4">
        <f t="shared" si="522"/>
        <v>1.9360730593607305</v>
      </c>
      <c r="U2406" s="1" t="str">
        <f t="shared" si="523"/>
        <v>Normal</v>
      </c>
      <c r="V2406" s="1" t="str">
        <f t="shared" si="524"/>
        <v>Acquired</v>
      </c>
      <c r="W2406" s="1" t="str">
        <f t="shared" si="525"/>
        <v>A$</v>
      </c>
      <c r="X2406" s="1" t="str">
        <f t="shared" si="526"/>
        <v>A$438M</v>
      </c>
      <c r="Y2406" s="1" t="str">
        <f t="shared" si="527"/>
        <v>A$848M</v>
      </c>
      <c r="Z2406" s="1" t="str">
        <f t="shared" si="528"/>
        <v>A$0</v>
      </c>
      <c r="AA2406" s="1" t="str">
        <f t="shared" si="529"/>
        <v>A$5,25,728</v>
      </c>
      <c r="AB2406" s="6">
        <f t="shared" si="530"/>
        <v>43810.704691051869</v>
      </c>
      <c r="AC2406" s="1" t="str">
        <f t="shared" si="531"/>
        <v>Large</v>
      </c>
    </row>
    <row r="2407" spans="1:29">
      <c r="A2407" s="1" t="s">
        <v>4389</v>
      </c>
      <c r="B2407" s="1">
        <v>2018</v>
      </c>
      <c r="C2407" s="1" t="s">
        <v>53</v>
      </c>
      <c r="D2407" s="1" t="s">
        <v>36</v>
      </c>
      <c r="E2407" s="1" t="s">
        <v>18</v>
      </c>
      <c r="F2407" s="1">
        <v>411</v>
      </c>
      <c r="G2407" s="1">
        <v>1466</v>
      </c>
      <c r="H2407" s="1">
        <v>940</v>
      </c>
      <c r="I2407" s="1">
        <v>29</v>
      </c>
      <c r="J2407" s="1">
        <v>3</v>
      </c>
      <c r="K2407" s="1" t="s">
        <v>19</v>
      </c>
      <c r="L2407" s="1" t="s">
        <v>19</v>
      </c>
      <c r="M2407" s="1">
        <v>59</v>
      </c>
      <c r="N2407" s="1" t="s">
        <v>25</v>
      </c>
      <c r="O2407" s="1">
        <v>2950767</v>
      </c>
      <c r="P2407" s="1">
        <f t="shared" si="532"/>
        <v>2</v>
      </c>
      <c r="Q2407" s="1">
        <f t="shared" si="519"/>
        <v>6</v>
      </c>
      <c r="R2407" s="5">
        <f t="shared" si="520"/>
        <v>0.28035470668485674</v>
      </c>
      <c r="S2407" s="6">
        <f t="shared" si="521"/>
        <v>641200.54570259212</v>
      </c>
      <c r="T2407" s="4">
        <f t="shared" si="522"/>
        <v>2.2871046228710461</v>
      </c>
      <c r="U2407" s="1" t="str">
        <f t="shared" si="523"/>
        <v>Normal</v>
      </c>
      <c r="V2407" s="1" t="str">
        <f t="shared" si="524"/>
        <v>Still Private</v>
      </c>
      <c r="W2407" s="1">
        <f t="shared" si="525"/>
        <v>0</v>
      </c>
      <c r="X2407" s="1" t="str">
        <f t="shared" si="526"/>
        <v>0411M</v>
      </c>
      <c r="Y2407" s="1" t="str">
        <f t="shared" si="527"/>
        <v>0940M</v>
      </c>
      <c r="Z2407" s="1" t="str">
        <f t="shared" si="528"/>
        <v>00</v>
      </c>
      <c r="AA2407" s="1" t="str">
        <f t="shared" si="529"/>
        <v>06,41,201</v>
      </c>
      <c r="AB2407" s="6">
        <f t="shared" si="530"/>
        <v>53433.378808549343</v>
      </c>
      <c r="AC2407" s="1" t="str">
        <f t="shared" si="531"/>
        <v>Large</v>
      </c>
    </row>
    <row r="2408" spans="1:29">
      <c r="A2408" s="1" t="s">
        <v>2183</v>
      </c>
      <c r="B2408" s="1">
        <v>2018</v>
      </c>
      <c r="C2408" s="1" t="s">
        <v>45</v>
      </c>
      <c r="D2408" s="1" t="s">
        <v>39</v>
      </c>
      <c r="E2408" s="1" t="s">
        <v>28</v>
      </c>
      <c r="F2408" s="1">
        <v>470</v>
      </c>
      <c r="G2408" s="1">
        <v>753</v>
      </c>
      <c r="H2408" s="1">
        <v>181</v>
      </c>
      <c r="I2408" s="1">
        <v>46.72</v>
      </c>
      <c r="J2408" s="1">
        <v>9</v>
      </c>
      <c r="K2408" s="1" t="s">
        <v>19</v>
      </c>
      <c r="L2408" s="1" t="s">
        <v>24</v>
      </c>
      <c r="M2408" s="1">
        <v>99</v>
      </c>
      <c r="N2408" s="1" t="s">
        <v>20</v>
      </c>
      <c r="O2408" s="1">
        <v>2892261</v>
      </c>
      <c r="P2408" s="1">
        <f t="shared" si="532"/>
        <v>1</v>
      </c>
      <c r="Q2408" s="1">
        <f t="shared" si="519"/>
        <v>6</v>
      </c>
      <c r="R2408" s="5">
        <f t="shared" si="520"/>
        <v>0.62416998671978752</v>
      </c>
      <c r="S2408" s="6">
        <f t="shared" si="521"/>
        <v>240371.8459495352</v>
      </c>
      <c r="T2408" s="4">
        <f t="shared" si="522"/>
        <v>0.3851063829787234</v>
      </c>
      <c r="U2408" s="1" t="str">
        <f t="shared" si="523"/>
        <v>High Performer</v>
      </c>
      <c r="V2408" s="1" t="str">
        <f t="shared" si="524"/>
        <v>IPO</v>
      </c>
      <c r="W2408" s="1" t="str">
        <f t="shared" si="525"/>
        <v>A$</v>
      </c>
      <c r="X2408" s="1" t="str">
        <f t="shared" si="526"/>
        <v>A$470M</v>
      </c>
      <c r="Y2408" s="1" t="str">
        <f t="shared" si="527"/>
        <v>A$181M</v>
      </c>
      <c r="Z2408" s="1" t="str">
        <f t="shared" si="528"/>
        <v>A$1</v>
      </c>
      <c r="AA2408" s="1" t="str">
        <f t="shared" si="529"/>
        <v>A$2,40,372</v>
      </c>
      <c r="AB2408" s="6">
        <f t="shared" si="530"/>
        <v>20030.987162461264</v>
      </c>
      <c r="AC2408" s="1" t="str">
        <f t="shared" si="531"/>
        <v>Large</v>
      </c>
    </row>
    <row r="2409" spans="1:29">
      <c r="A2409" s="1" t="s">
        <v>1600</v>
      </c>
      <c r="B2409" s="1">
        <v>2018</v>
      </c>
      <c r="C2409" s="1" t="s">
        <v>27</v>
      </c>
      <c r="D2409" s="1" t="s">
        <v>51</v>
      </c>
      <c r="E2409" s="1" t="s">
        <v>37</v>
      </c>
      <c r="F2409" s="1">
        <v>391</v>
      </c>
      <c r="G2409" s="1">
        <v>1054</v>
      </c>
      <c r="H2409" s="1">
        <v>537</v>
      </c>
      <c r="I2409" s="1">
        <v>13.9</v>
      </c>
      <c r="J2409" s="1">
        <v>6</v>
      </c>
      <c r="K2409" s="1" t="s">
        <v>24</v>
      </c>
      <c r="L2409" s="1" t="s">
        <v>24</v>
      </c>
      <c r="M2409" s="1">
        <v>60</v>
      </c>
      <c r="N2409" s="1" t="s">
        <v>49</v>
      </c>
      <c r="O2409" s="1">
        <v>2885575</v>
      </c>
      <c r="P2409" s="1">
        <f t="shared" si="532"/>
        <v>4</v>
      </c>
      <c r="Q2409" s="1">
        <f t="shared" si="519"/>
        <v>6</v>
      </c>
      <c r="R2409" s="5">
        <f t="shared" si="520"/>
        <v>0.37096774193548387</v>
      </c>
      <c r="S2409" s="6">
        <f t="shared" si="521"/>
        <v>509487.66603415558</v>
      </c>
      <c r="T2409" s="4">
        <f t="shared" si="522"/>
        <v>1.3734015345268542</v>
      </c>
      <c r="U2409" s="1" t="str">
        <f t="shared" si="523"/>
        <v>Normal</v>
      </c>
      <c r="V2409" s="1" t="str">
        <f t="shared" si="524"/>
        <v>Acquired</v>
      </c>
      <c r="W2409" s="1" t="str">
        <f t="shared" si="525"/>
        <v>$</v>
      </c>
      <c r="X2409" s="1" t="str">
        <f t="shared" si="526"/>
        <v>$391M</v>
      </c>
      <c r="Y2409" s="1" t="str">
        <f t="shared" si="527"/>
        <v>$537M</v>
      </c>
      <c r="Z2409" s="1" t="str">
        <f t="shared" si="528"/>
        <v>$0</v>
      </c>
      <c r="AA2409" s="1" t="str">
        <f t="shared" si="529"/>
        <v>$5,09,488</v>
      </c>
      <c r="AB2409" s="6">
        <f t="shared" si="530"/>
        <v>42457.305502846299</v>
      </c>
      <c r="AC2409" s="1" t="str">
        <f t="shared" si="531"/>
        <v>Large</v>
      </c>
    </row>
    <row r="2410" spans="1:29">
      <c r="A2410" s="1" t="s">
        <v>2664</v>
      </c>
      <c r="B2410" s="1">
        <v>2018</v>
      </c>
      <c r="C2410" s="1" t="s">
        <v>31</v>
      </c>
      <c r="D2410" s="1" t="s">
        <v>102</v>
      </c>
      <c r="E2410" s="1" t="s">
        <v>37</v>
      </c>
      <c r="F2410" s="1">
        <v>327</v>
      </c>
      <c r="G2410" s="1">
        <v>1255</v>
      </c>
      <c r="H2410" s="1">
        <v>432</v>
      </c>
      <c r="I2410" s="1">
        <v>26.97</v>
      </c>
      <c r="J2410" s="1">
        <v>9</v>
      </c>
      <c r="K2410" s="1" t="s">
        <v>24</v>
      </c>
      <c r="L2410" s="1" t="s">
        <v>24</v>
      </c>
      <c r="M2410" s="1">
        <v>45</v>
      </c>
      <c r="N2410" s="1" t="s">
        <v>20</v>
      </c>
      <c r="O2410" s="1">
        <v>2820048</v>
      </c>
      <c r="P2410" s="1">
        <f t="shared" si="532"/>
        <v>4</v>
      </c>
      <c r="Q2410" s="1">
        <f t="shared" si="519"/>
        <v>6</v>
      </c>
      <c r="R2410" s="5">
        <f t="shared" si="520"/>
        <v>0.26055776892430277</v>
      </c>
      <c r="S2410" s="6">
        <f t="shared" si="521"/>
        <v>344223.10756972112</v>
      </c>
      <c r="T2410" s="4">
        <f t="shared" si="522"/>
        <v>1.3211009174311927</v>
      </c>
      <c r="U2410" s="1" t="str">
        <f t="shared" si="523"/>
        <v>High Performer</v>
      </c>
      <c r="V2410" s="1" t="str">
        <f t="shared" si="524"/>
        <v>Acquired</v>
      </c>
      <c r="W2410" s="1" t="str">
        <f t="shared" si="525"/>
        <v>€</v>
      </c>
      <c r="X2410" s="1" t="str">
        <f t="shared" si="526"/>
        <v>€327M</v>
      </c>
      <c r="Y2410" s="1" t="str">
        <f t="shared" si="527"/>
        <v>€432M</v>
      </c>
      <c r="Z2410" s="1" t="str">
        <f t="shared" si="528"/>
        <v>€0</v>
      </c>
      <c r="AA2410" s="1" t="str">
        <f t="shared" si="529"/>
        <v>€3,44,223</v>
      </c>
      <c r="AB2410" s="6">
        <f t="shared" si="530"/>
        <v>28685.258964143428</v>
      </c>
      <c r="AC2410" s="1" t="str">
        <f t="shared" si="531"/>
        <v>Large</v>
      </c>
    </row>
    <row r="2411" spans="1:29">
      <c r="A2411" s="1" t="s">
        <v>1521</v>
      </c>
      <c r="B2411" s="1">
        <v>2018</v>
      </c>
      <c r="C2411" s="1" t="s">
        <v>53</v>
      </c>
      <c r="D2411" s="1" t="s">
        <v>43</v>
      </c>
      <c r="E2411" s="1" t="s">
        <v>40</v>
      </c>
      <c r="F2411" s="1">
        <v>307</v>
      </c>
      <c r="G2411" s="1">
        <v>212</v>
      </c>
      <c r="H2411" s="1">
        <v>19</v>
      </c>
      <c r="I2411" s="1">
        <v>13.84</v>
      </c>
      <c r="J2411" s="1">
        <v>1</v>
      </c>
      <c r="K2411" s="1" t="s">
        <v>19</v>
      </c>
      <c r="L2411" s="1" t="s">
        <v>19</v>
      </c>
      <c r="M2411" s="1">
        <v>96</v>
      </c>
      <c r="N2411" s="1" t="s">
        <v>25</v>
      </c>
      <c r="O2411" s="1">
        <v>2817506</v>
      </c>
      <c r="P2411" s="1">
        <f t="shared" si="532"/>
        <v>3</v>
      </c>
      <c r="Q2411" s="1">
        <f t="shared" si="519"/>
        <v>6</v>
      </c>
      <c r="R2411" s="5">
        <f t="shared" si="520"/>
        <v>1.4481132075471699</v>
      </c>
      <c r="S2411" s="6">
        <f t="shared" si="521"/>
        <v>89622.641509433961</v>
      </c>
      <c r="T2411" s="4">
        <f t="shared" si="522"/>
        <v>6.1889250814332247E-2</v>
      </c>
      <c r="U2411" s="1" t="str">
        <f t="shared" si="523"/>
        <v>Normal</v>
      </c>
      <c r="V2411" s="1" t="str">
        <f t="shared" si="524"/>
        <v>Still Private</v>
      </c>
      <c r="W2411" s="1">
        <f t="shared" si="525"/>
        <v>0</v>
      </c>
      <c r="X2411" s="1" t="str">
        <f t="shared" si="526"/>
        <v>0307M</v>
      </c>
      <c r="Y2411" s="1" t="str">
        <f t="shared" si="527"/>
        <v>019M</v>
      </c>
      <c r="Z2411" s="1" t="str">
        <f t="shared" si="528"/>
        <v>01</v>
      </c>
      <c r="AA2411" s="1" t="str">
        <f t="shared" si="529"/>
        <v>089,623</v>
      </c>
      <c r="AB2411" s="6">
        <f t="shared" si="530"/>
        <v>7468.5534591194964</v>
      </c>
      <c r="AC2411" s="1" t="str">
        <f t="shared" si="531"/>
        <v>Large</v>
      </c>
    </row>
    <row r="2412" spans="1:29">
      <c r="A2412" s="1" t="s">
        <v>2061</v>
      </c>
      <c r="B2412" s="1">
        <v>2018</v>
      </c>
      <c r="C2412" s="1" t="s">
        <v>27</v>
      </c>
      <c r="D2412" s="1" t="s">
        <v>102</v>
      </c>
      <c r="E2412" s="1" t="s">
        <v>28</v>
      </c>
      <c r="F2412" s="1">
        <v>293</v>
      </c>
      <c r="G2412" s="1">
        <v>138</v>
      </c>
      <c r="H2412" s="1">
        <v>655</v>
      </c>
      <c r="I2412" s="1">
        <v>34.200000000000003</v>
      </c>
      <c r="J2412" s="1">
        <v>2</v>
      </c>
      <c r="K2412" s="1" t="s">
        <v>19</v>
      </c>
      <c r="L2412" s="1" t="s">
        <v>24</v>
      </c>
      <c r="M2412" s="1">
        <v>66</v>
      </c>
      <c r="N2412" s="1" t="s">
        <v>33</v>
      </c>
      <c r="O2412" s="1">
        <v>2804255</v>
      </c>
      <c r="P2412" s="1">
        <f t="shared" si="532"/>
        <v>1</v>
      </c>
      <c r="Q2412" s="1">
        <f t="shared" si="519"/>
        <v>6</v>
      </c>
      <c r="R2412" s="5">
        <f t="shared" si="520"/>
        <v>2.1231884057971016</v>
      </c>
      <c r="S2412" s="6">
        <f t="shared" si="521"/>
        <v>4746376.8115942031</v>
      </c>
      <c r="T2412" s="4">
        <f t="shared" si="522"/>
        <v>2.2354948805460753</v>
      </c>
      <c r="U2412" s="1" t="str">
        <f t="shared" si="523"/>
        <v>Normal</v>
      </c>
      <c r="V2412" s="1" t="str">
        <f t="shared" si="524"/>
        <v>IPO</v>
      </c>
      <c r="W2412" s="1" t="str">
        <f t="shared" si="525"/>
        <v>$</v>
      </c>
      <c r="X2412" s="1" t="str">
        <f t="shared" si="526"/>
        <v>$293M</v>
      </c>
      <c r="Y2412" s="1" t="str">
        <f t="shared" si="527"/>
        <v>$655M</v>
      </c>
      <c r="Z2412" s="1" t="str">
        <f t="shared" si="528"/>
        <v>$2</v>
      </c>
      <c r="AA2412" s="1" t="str">
        <f t="shared" si="529"/>
        <v>$47,46,377</v>
      </c>
      <c r="AB2412" s="6">
        <f t="shared" si="530"/>
        <v>395531.40096618357</v>
      </c>
      <c r="AC2412" s="1" t="str">
        <f t="shared" si="531"/>
        <v>Large</v>
      </c>
    </row>
    <row r="2413" spans="1:29">
      <c r="A2413" s="1" t="s">
        <v>4665</v>
      </c>
      <c r="B2413" s="1">
        <v>2018</v>
      </c>
      <c r="C2413" s="1" t="s">
        <v>22</v>
      </c>
      <c r="D2413" s="1" t="s">
        <v>32</v>
      </c>
      <c r="E2413" s="1" t="s">
        <v>37</v>
      </c>
      <c r="F2413" s="1">
        <v>323</v>
      </c>
      <c r="G2413" s="1">
        <v>4474</v>
      </c>
      <c r="H2413" s="1">
        <v>249</v>
      </c>
      <c r="I2413" s="1">
        <v>17.52</v>
      </c>
      <c r="J2413" s="1">
        <v>3</v>
      </c>
      <c r="K2413" s="1" t="s">
        <v>19</v>
      </c>
      <c r="L2413" s="1" t="s">
        <v>24</v>
      </c>
      <c r="M2413" s="1">
        <v>15</v>
      </c>
      <c r="N2413" s="1" t="s">
        <v>25</v>
      </c>
      <c r="O2413" s="1">
        <v>2762091</v>
      </c>
      <c r="P2413" s="1">
        <f t="shared" si="532"/>
        <v>4</v>
      </c>
      <c r="Q2413" s="1">
        <f t="shared" si="519"/>
        <v>6</v>
      </c>
      <c r="R2413" s="5">
        <f t="shared" si="520"/>
        <v>7.2194903889137241E-2</v>
      </c>
      <c r="S2413" s="6">
        <f t="shared" si="521"/>
        <v>55654.894948591864</v>
      </c>
      <c r="T2413" s="4">
        <f t="shared" si="522"/>
        <v>0.77089783281733748</v>
      </c>
      <c r="U2413" s="1" t="str">
        <f t="shared" si="523"/>
        <v>Normal</v>
      </c>
      <c r="V2413" s="1" t="str">
        <f t="shared" si="524"/>
        <v>IPO</v>
      </c>
      <c r="W2413" s="1" t="str">
        <f t="shared" si="525"/>
        <v>£</v>
      </c>
      <c r="X2413" s="1" t="str">
        <f t="shared" si="526"/>
        <v>£323M</v>
      </c>
      <c r="Y2413" s="1" t="str">
        <f t="shared" si="527"/>
        <v>£249M</v>
      </c>
      <c r="Z2413" s="1" t="str">
        <f t="shared" si="528"/>
        <v>£0</v>
      </c>
      <c r="AA2413" s="1" t="str">
        <f t="shared" si="529"/>
        <v>£55,655</v>
      </c>
      <c r="AB2413" s="6">
        <f t="shared" si="530"/>
        <v>4637.907912382655</v>
      </c>
      <c r="AC2413" s="1" t="str">
        <f t="shared" si="531"/>
        <v>Large</v>
      </c>
    </row>
    <row r="2414" spans="1:29">
      <c r="A2414" s="1" t="s">
        <v>3315</v>
      </c>
      <c r="B2414" s="1">
        <v>2018</v>
      </c>
      <c r="C2414" s="1" t="s">
        <v>27</v>
      </c>
      <c r="D2414" s="1" t="s">
        <v>95</v>
      </c>
      <c r="E2414" s="1" t="s">
        <v>40</v>
      </c>
      <c r="F2414" s="1">
        <v>429</v>
      </c>
      <c r="G2414" s="1">
        <v>1319</v>
      </c>
      <c r="H2414" s="1">
        <v>472</v>
      </c>
      <c r="I2414" s="1">
        <v>45.19</v>
      </c>
      <c r="J2414" s="1">
        <v>8</v>
      </c>
      <c r="K2414" s="1" t="s">
        <v>19</v>
      </c>
      <c r="L2414" s="1" t="s">
        <v>19</v>
      </c>
      <c r="M2414" s="1">
        <v>71</v>
      </c>
      <c r="N2414" s="1" t="s">
        <v>49</v>
      </c>
      <c r="O2414" s="1">
        <v>2680791</v>
      </c>
      <c r="P2414" s="1">
        <f t="shared" si="532"/>
        <v>3</v>
      </c>
      <c r="Q2414" s="1">
        <f t="shared" si="519"/>
        <v>6</v>
      </c>
      <c r="R2414" s="5">
        <f t="shared" si="520"/>
        <v>0.32524639878695982</v>
      </c>
      <c r="S2414" s="6">
        <f t="shared" si="521"/>
        <v>357846.85367702803</v>
      </c>
      <c r="T2414" s="4">
        <f t="shared" si="522"/>
        <v>1.1002331002331003</v>
      </c>
      <c r="U2414" s="1" t="str">
        <f t="shared" si="523"/>
        <v>High Performer</v>
      </c>
      <c r="V2414" s="1" t="str">
        <f t="shared" si="524"/>
        <v>Still Private</v>
      </c>
      <c r="W2414" s="1" t="str">
        <f t="shared" si="525"/>
        <v>$</v>
      </c>
      <c r="X2414" s="1" t="str">
        <f t="shared" si="526"/>
        <v>$429M</v>
      </c>
      <c r="Y2414" s="1" t="str">
        <f t="shared" si="527"/>
        <v>$472M</v>
      </c>
      <c r="Z2414" s="1" t="str">
        <f t="shared" si="528"/>
        <v>$0</v>
      </c>
      <c r="AA2414" s="1" t="str">
        <f t="shared" si="529"/>
        <v>$3,57,847</v>
      </c>
      <c r="AB2414" s="6">
        <f t="shared" si="530"/>
        <v>29820.571139752337</v>
      </c>
      <c r="AC2414" s="1" t="str">
        <f t="shared" si="531"/>
        <v>Large</v>
      </c>
    </row>
    <row r="2415" spans="1:29">
      <c r="A2415" s="1" t="s">
        <v>1564</v>
      </c>
      <c r="B2415" s="1">
        <v>2018</v>
      </c>
      <c r="C2415" s="1" t="s">
        <v>73</v>
      </c>
      <c r="D2415" s="1" t="s">
        <v>43</v>
      </c>
      <c r="E2415" s="1" t="s">
        <v>28</v>
      </c>
      <c r="F2415" s="1">
        <v>345</v>
      </c>
      <c r="G2415" s="1">
        <v>3888</v>
      </c>
      <c r="H2415" s="1">
        <v>830</v>
      </c>
      <c r="I2415" s="1">
        <v>2.78</v>
      </c>
      <c r="J2415" s="1">
        <v>7</v>
      </c>
      <c r="K2415" s="1" t="s">
        <v>19</v>
      </c>
      <c r="L2415" s="1" t="s">
        <v>24</v>
      </c>
      <c r="M2415" s="1">
        <v>97</v>
      </c>
      <c r="N2415" s="1" t="s">
        <v>49</v>
      </c>
      <c r="O2415" s="1">
        <v>2660593</v>
      </c>
      <c r="P2415" s="1">
        <f t="shared" si="532"/>
        <v>1</v>
      </c>
      <c r="Q2415" s="1">
        <f t="shared" si="519"/>
        <v>6</v>
      </c>
      <c r="R2415" s="5">
        <f t="shared" si="520"/>
        <v>8.8734567901234573E-2</v>
      </c>
      <c r="S2415" s="6">
        <f t="shared" si="521"/>
        <v>213477.36625514404</v>
      </c>
      <c r="T2415" s="4">
        <f t="shared" si="522"/>
        <v>2.4057971014492754</v>
      </c>
      <c r="U2415" s="1" t="str">
        <f t="shared" si="523"/>
        <v>Normal</v>
      </c>
      <c r="V2415" s="1" t="str">
        <f t="shared" si="524"/>
        <v>IPO</v>
      </c>
      <c r="W2415" s="1" t="str">
        <f t="shared" si="525"/>
        <v>€</v>
      </c>
      <c r="X2415" s="1" t="str">
        <f t="shared" si="526"/>
        <v>€345M</v>
      </c>
      <c r="Y2415" s="1" t="str">
        <f t="shared" si="527"/>
        <v>€830M</v>
      </c>
      <c r="Z2415" s="1" t="str">
        <f t="shared" si="528"/>
        <v>€0</v>
      </c>
      <c r="AA2415" s="1" t="str">
        <f t="shared" si="529"/>
        <v>€2,13,477</v>
      </c>
      <c r="AB2415" s="6">
        <f t="shared" si="530"/>
        <v>17789.780521262004</v>
      </c>
      <c r="AC2415" s="1" t="str">
        <f t="shared" si="531"/>
        <v>Large</v>
      </c>
    </row>
    <row r="2416" spans="1:29">
      <c r="A2416" s="1" t="s">
        <v>2067</v>
      </c>
      <c r="B2416" s="1">
        <v>2018</v>
      </c>
      <c r="C2416" s="1" t="s">
        <v>22</v>
      </c>
      <c r="D2416" s="1" t="s">
        <v>46</v>
      </c>
      <c r="E2416" s="1" t="s">
        <v>37</v>
      </c>
      <c r="F2416" s="1">
        <v>322</v>
      </c>
      <c r="G2416" s="1">
        <v>2187</v>
      </c>
      <c r="H2416" s="1">
        <v>211</v>
      </c>
      <c r="I2416" s="1">
        <v>42.38</v>
      </c>
      <c r="J2416" s="1">
        <v>3</v>
      </c>
      <c r="K2416" s="1" t="s">
        <v>24</v>
      </c>
      <c r="L2416" s="1" t="s">
        <v>24</v>
      </c>
      <c r="M2416" s="1">
        <v>64</v>
      </c>
      <c r="N2416" s="1" t="s">
        <v>29</v>
      </c>
      <c r="O2416" s="1">
        <v>2652399</v>
      </c>
      <c r="P2416" s="1">
        <f t="shared" si="532"/>
        <v>4</v>
      </c>
      <c r="Q2416" s="1">
        <f t="shared" si="519"/>
        <v>6</v>
      </c>
      <c r="R2416" s="5">
        <f t="shared" si="520"/>
        <v>0.14723365340649291</v>
      </c>
      <c r="S2416" s="6">
        <f t="shared" si="521"/>
        <v>96479.19524462735</v>
      </c>
      <c r="T2416" s="4">
        <f t="shared" si="522"/>
        <v>0.65527950310559002</v>
      </c>
      <c r="U2416" s="1" t="str">
        <f t="shared" si="523"/>
        <v>Normal</v>
      </c>
      <c r="V2416" s="1" t="str">
        <f t="shared" si="524"/>
        <v>Acquired</v>
      </c>
      <c r="W2416" s="1" t="str">
        <f t="shared" si="525"/>
        <v>£</v>
      </c>
      <c r="X2416" s="1" t="str">
        <f t="shared" si="526"/>
        <v>£322M</v>
      </c>
      <c r="Y2416" s="1" t="str">
        <f t="shared" si="527"/>
        <v>£211M</v>
      </c>
      <c r="Z2416" s="1" t="str">
        <f t="shared" si="528"/>
        <v>£0</v>
      </c>
      <c r="AA2416" s="1" t="str">
        <f t="shared" si="529"/>
        <v>£96,479</v>
      </c>
      <c r="AB2416" s="6">
        <f t="shared" si="530"/>
        <v>8039.9329370522782</v>
      </c>
      <c r="AC2416" s="1" t="str">
        <f t="shared" si="531"/>
        <v>Large</v>
      </c>
    </row>
    <row r="2417" spans="1:29">
      <c r="A2417" s="1" t="s">
        <v>1002</v>
      </c>
      <c r="B2417" s="1">
        <v>2018</v>
      </c>
      <c r="C2417" s="1" t="s">
        <v>16</v>
      </c>
      <c r="D2417" s="1" t="s">
        <v>39</v>
      </c>
      <c r="E2417" s="1" t="s">
        <v>37</v>
      </c>
      <c r="F2417" s="1">
        <v>266</v>
      </c>
      <c r="G2417" s="1">
        <v>4140</v>
      </c>
      <c r="H2417" s="1">
        <v>301</v>
      </c>
      <c r="I2417" s="1">
        <v>1.87</v>
      </c>
      <c r="J2417" s="1">
        <v>1</v>
      </c>
      <c r="K2417" s="1" t="s">
        <v>19</v>
      </c>
      <c r="L2417" s="1" t="s">
        <v>19</v>
      </c>
      <c r="M2417" s="1">
        <v>53</v>
      </c>
      <c r="N2417" s="1" t="s">
        <v>25</v>
      </c>
      <c r="O2417" s="1">
        <v>2597358</v>
      </c>
      <c r="P2417" s="1">
        <f t="shared" si="532"/>
        <v>4</v>
      </c>
      <c r="Q2417" s="1">
        <f t="shared" si="519"/>
        <v>6</v>
      </c>
      <c r="R2417" s="5">
        <f t="shared" si="520"/>
        <v>6.4251207729468601E-2</v>
      </c>
      <c r="S2417" s="6">
        <f t="shared" si="521"/>
        <v>72705.31400966183</v>
      </c>
      <c r="T2417" s="4">
        <f t="shared" si="522"/>
        <v>1.131578947368421</v>
      </c>
      <c r="U2417" s="1" t="str">
        <f t="shared" si="523"/>
        <v>Normal</v>
      </c>
      <c r="V2417" s="1" t="str">
        <f t="shared" si="524"/>
        <v>Still Private</v>
      </c>
      <c r="W2417" s="1" t="str">
        <f t="shared" si="525"/>
        <v>$</v>
      </c>
      <c r="X2417" s="1" t="str">
        <f t="shared" si="526"/>
        <v>$266M</v>
      </c>
      <c r="Y2417" s="1" t="str">
        <f t="shared" si="527"/>
        <v>$301M</v>
      </c>
      <c r="Z2417" s="1" t="str">
        <f t="shared" si="528"/>
        <v>$0</v>
      </c>
      <c r="AA2417" s="1" t="str">
        <f t="shared" si="529"/>
        <v>$72,705</v>
      </c>
      <c r="AB2417" s="6">
        <f t="shared" si="530"/>
        <v>6058.7761674718195</v>
      </c>
      <c r="AC2417" s="1" t="str">
        <f t="shared" si="531"/>
        <v>Large</v>
      </c>
    </row>
    <row r="2418" spans="1:29">
      <c r="A2418" s="1" t="s">
        <v>2949</v>
      </c>
      <c r="B2418" s="1">
        <v>2018</v>
      </c>
      <c r="C2418" s="1" t="s">
        <v>42</v>
      </c>
      <c r="D2418" s="1" t="s">
        <v>51</v>
      </c>
      <c r="E2418" s="1" t="s">
        <v>23</v>
      </c>
      <c r="F2418" s="1">
        <v>491</v>
      </c>
      <c r="G2418" s="1">
        <v>3897</v>
      </c>
      <c r="H2418" s="1">
        <v>629</v>
      </c>
      <c r="I2418" s="1">
        <v>38.549999999999997</v>
      </c>
      <c r="J2418" s="1">
        <v>4</v>
      </c>
      <c r="K2418" s="1" t="s">
        <v>24</v>
      </c>
      <c r="L2418" s="1" t="s">
        <v>24</v>
      </c>
      <c r="M2418" s="1">
        <v>37</v>
      </c>
      <c r="N2418" s="1" t="s">
        <v>49</v>
      </c>
      <c r="O2418" s="1">
        <v>2577058</v>
      </c>
      <c r="P2418" s="1">
        <f t="shared" si="532"/>
        <v>5</v>
      </c>
      <c r="Q2418" s="1">
        <f t="shared" si="519"/>
        <v>6</v>
      </c>
      <c r="R2418" s="5">
        <f t="shared" si="520"/>
        <v>0.12599435463176803</v>
      </c>
      <c r="S2418" s="6">
        <f t="shared" si="521"/>
        <v>161406.20990505518</v>
      </c>
      <c r="T2418" s="4">
        <f t="shared" si="522"/>
        <v>1.2810590631364562</v>
      </c>
      <c r="U2418" s="1" t="str">
        <f t="shared" si="523"/>
        <v>Normal</v>
      </c>
      <c r="V2418" s="1" t="str">
        <f t="shared" si="524"/>
        <v>Acquired</v>
      </c>
      <c r="W2418" s="1" t="str">
        <f t="shared" si="525"/>
        <v>¥</v>
      </c>
      <c r="X2418" s="1" t="str">
        <f t="shared" si="526"/>
        <v>¥491M</v>
      </c>
      <c r="Y2418" s="1" t="str">
        <f t="shared" si="527"/>
        <v>¥629M</v>
      </c>
      <c r="Z2418" s="1" t="str">
        <f t="shared" si="528"/>
        <v>¥0</v>
      </c>
      <c r="AA2418" s="1" t="str">
        <f t="shared" si="529"/>
        <v>¥1,61,406</v>
      </c>
      <c r="AB2418" s="6">
        <f t="shared" si="530"/>
        <v>13450.517492087931</v>
      </c>
      <c r="AC2418" s="1" t="str">
        <f t="shared" si="531"/>
        <v>Large</v>
      </c>
    </row>
    <row r="2419" spans="1:29">
      <c r="A2419" s="1" t="s">
        <v>3595</v>
      </c>
      <c r="B2419" s="1">
        <v>2018</v>
      </c>
      <c r="C2419" s="1" t="s">
        <v>73</v>
      </c>
      <c r="D2419" s="1" t="s">
        <v>46</v>
      </c>
      <c r="E2419" s="1" t="s">
        <v>23</v>
      </c>
      <c r="F2419" s="1">
        <v>232</v>
      </c>
      <c r="G2419" s="1">
        <v>3143</v>
      </c>
      <c r="H2419" s="1">
        <v>438</v>
      </c>
      <c r="I2419" s="1">
        <v>37.229999999999997</v>
      </c>
      <c r="J2419" s="1">
        <v>1</v>
      </c>
      <c r="K2419" s="1" t="s">
        <v>19</v>
      </c>
      <c r="L2419" s="1" t="s">
        <v>19</v>
      </c>
      <c r="M2419" s="1">
        <v>14</v>
      </c>
      <c r="N2419" s="1" t="s">
        <v>29</v>
      </c>
      <c r="O2419" s="1">
        <v>2489374</v>
      </c>
      <c r="P2419" s="1">
        <f t="shared" si="532"/>
        <v>5</v>
      </c>
      <c r="Q2419" s="1">
        <f t="shared" si="519"/>
        <v>6</v>
      </c>
      <c r="R2419" s="5">
        <f t="shared" si="520"/>
        <v>7.3814826598790961E-2</v>
      </c>
      <c r="S2419" s="6">
        <f t="shared" si="521"/>
        <v>139357.30194082088</v>
      </c>
      <c r="T2419" s="4">
        <f t="shared" si="522"/>
        <v>1.8879310344827587</v>
      </c>
      <c r="U2419" s="1" t="str">
        <f t="shared" si="523"/>
        <v>Normal</v>
      </c>
      <c r="V2419" s="1" t="str">
        <f t="shared" si="524"/>
        <v>Still Private</v>
      </c>
      <c r="W2419" s="1" t="str">
        <f t="shared" si="525"/>
        <v>€</v>
      </c>
      <c r="X2419" s="1" t="str">
        <f t="shared" si="526"/>
        <v>€232M</v>
      </c>
      <c r="Y2419" s="1" t="str">
        <f t="shared" si="527"/>
        <v>€438M</v>
      </c>
      <c r="Z2419" s="1" t="str">
        <f t="shared" si="528"/>
        <v>€0</v>
      </c>
      <c r="AA2419" s="1" t="str">
        <f t="shared" si="529"/>
        <v>€1,39,357</v>
      </c>
      <c r="AB2419" s="6">
        <f t="shared" si="530"/>
        <v>11613.108495068405</v>
      </c>
      <c r="AC2419" s="1" t="str">
        <f t="shared" si="531"/>
        <v>Large</v>
      </c>
    </row>
    <row r="2420" spans="1:29">
      <c r="A2420" s="1" t="s">
        <v>3596</v>
      </c>
      <c r="B2420" s="1">
        <v>2018</v>
      </c>
      <c r="C2420" s="1" t="s">
        <v>35</v>
      </c>
      <c r="D2420" s="1" t="s">
        <v>39</v>
      </c>
      <c r="E2420" s="1" t="s">
        <v>23</v>
      </c>
      <c r="F2420" s="1">
        <v>492</v>
      </c>
      <c r="G2420" s="1">
        <v>4334</v>
      </c>
      <c r="H2420" s="1">
        <v>108</v>
      </c>
      <c r="I2420" s="1">
        <v>11.83</v>
      </c>
      <c r="J2420" s="1">
        <v>1</v>
      </c>
      <c r="K2420" s="1" t="s">
        <v>24</v>
      </c>
      <c r="L2420" s="1" t="s">
        <v>19</v>
      </c>
      <c r="M2420" s="1">
        <v>78</v>
      </c>
      <c r="N2420" s="1" t="s">
        <v>49</v>
      </c>
      <c r="O2420" s="1">
        <v>2438952</v>
      </c>
      <c r="P2420" s="1">
        <f t="shared" si="532"/>
        <v>5</v>
      </c>
      <c r="Q2420" s="1">
        <f t="shared" si="519"/>
        <v>6</v>
      </c>
      <c r="R2420" s="5">
        <f t="shared" si="520"/>
        <v>0.11352099676972774</v>
      </c>
      <c r="S2420" s="6">
        <f t="shared" si="521"/>
        <v>24919.243193354869</v>
      </c>
      <c r="T2420" s="4">
        <f t="shared" si="522"/>
        <v>0.21951219512195122</v>
      </c>
      <c r="U2420" s="1" t="str">
        <f t="shared" si="523"/>
        <v>Normal</v>
      </c>
      <c r="V2420" s="1" t="str">
        <f t="shared" si="524"/>
        <v>Acquired</v>
      </c>
      <c r="W2420" s="1" t="str">
        <f t="shared" si="525"/>
        <v>¥</v>
      </c>
      <c r="X2420" s="1" t="str">
        <f t="shared" si="526"/>
        <v>¥492M</v>
      </c>
      <c r="Y2420" s="1" t="str">
        <f t="shared" si="527"/>
        <v>¥108M</v>
      </c>
      <c r="Z2420" s="1" t="str">
        <f t="shared" si="528"/>
        <v>¥0</v>
      </c>
      <c r="AA2420" s="1" t="str">
        <f t="shared" si="529"/>
        <v>¥24,919</v>
      </c>
      <c r="AB2420" s="6">
        <f t="shared" si="530"/>
        <v>2076.6035994462391</v>
      </c>
      <c r="AC2420" s="1" t="str">
        <f t="shared" si="531"/>
        <v>Large</v>
      </c>
    </row>
    <row r="2421" spans="1:29">
      <c r="A2421" s="1" t="s">
        <v>110</v>
      </c>
      <c r="B2421" s="1">
        <v>2018</v>
      </c>
      <c r="C2421" s="1" t="s">
        <v>22</v>
      </c>
      <c r="D2421" s="1" t="s">
        <v>32</v>
      </c>
      <c r="E2421" s="1" t="s">
        <v>18</v>
      </c>
      <c r="F2421" s="1">
        <v>259</v>
      </c>
      <c r="G2421" s="1">
        <v>4376</v>
      </c>
      <c r="H2421" s="1">
        <v>647</v>
      </c>
      <c r="I2421" s="1">
        <v>2.2400000000000002</v>
      </c>
      <c r="J2421" s="1">
        <v>6</v>
      </c>
      <c r="K2421" s="1" t="s">
        <v>24</v>
      </c>
      <c r="L2421" s="1" t="s">
        <v>19</v>
      </c>
      <c r="M2421" s="1">
        <v>96</v>
      </c>
      <c r="N2421" s="1" t="s">
        <v>25</v>
      </c>
      <c r="O2421" s="1">
        <v>2418208</v>
      </c>
      <c r="P2421" s="1">
        <f t="shared" si="532"/>
        <v>2</v>
      </c>
      <c r="Q2421" s="1">
        <f t="shared" si="519"/>
        <v>6</v>
      </c>
      <c r="R2421" s="5">
        <f t="shared" si="520"/>
        <v>5.9186471663619747E-2</v>
      </c>
      <c r="S2421" s="6">
        <f t="shared" si="521"/>
        <v>147851.91956124315</v>
      </c>
      <c r="T2421" s="4">
        <f t="shared" si="522"/>
        <v>2.4980694980694982</v>
      </c>
      <c r="U2421" s="1" t="str">
        <f t="shared" si="523"/>
        <v>Normal</v>
      </c>
      <c r="V2421" s="1" t="str">
        <f t="shared" si="524"/>
        <v>Acquired</v>
      </c>
      <c r="W2421" s="1" t="str">
        <f t="shared" si="525"/>
        <v>£</v>
      </c>
      <c r="X2421" s="1" t="str">
        <f t="shared" si="526"/>
        <v>£259M</v>
      </c>
      <c r="Y2421" s="1" t="str">
        <f t="shared" si="527"/>
        <v>£647M</v>
      </c>
      <c r="Z2421" s="1" t="str">
        <f t="shared" si="528"/>
        <v>£0</v>
      </c>
      <c r="AA2421" s="1" t="str">
        <f t="shared" si="529"/>
        <v>£1,47,852</v>
      </c>
      <c r="AB2421" s="6">
        <f t="shared" si="530"/>
        <v>12320.993296770263</v>
      </c>
      <c r="AC2421" s="1" t="str">
        <f t="shared" si="531"/>
        <v>Large</v>
      </c>
    </row>
    <row r="2422" spans="1:29">
      <c r="A2422" s="1" t="s">
        <v>3142</v>
      </c>
      <c r="B2422" s="1">
        <v>2018</v>
      </c>
      <c r="C2422" s="1" t="s">
        <v>59</v>
      </c>
      <c r="D2422" s="1" t="s">
        <v>102</v>
      </c>
      <c r="E2422" s="1" t="s">
        <v>37</v>
      </c>
      <c r="F2422" s="1">
        <v>440</v>
      </c>
      <c r="G2422" s="1">
        <v>664</v>
      </c>
      <c r="H2422" s="1">
        <v>236</v>
      </c>
      <c r="I2422" s="1">
        <v>1.1100000000000001</v>
      </c>
      <c r="J2422" s="1">
        <v>6</v>
      </c>
      <c r="K2422" s="1" t="s">
        <v>19</v>
      </c>
      <c r="L2422" s="1" t="s">
        <v>24</v>
      </c>
      <c r="M2422" s="1">
        <v>5</v>
      </c>
      <c r="N2422" s="1" t="s">
        <v>25</v>
      </c>
      <c r="O2422" s="1">
        <v>2380611</v>
      </c>
      <c r="P2422" s="1">
        <f t="shared" si="532"/>
        <v>4</v>
      </c>
      <c r="Q2422" s="1">
        <f t="shared" si="519"/>
        <v>6</v>
      </c>
      <c r="R2422" s="5">
        <f t="shared" si="520"/>
        <v>0.66265060240963858</v>
      </c>
      <c r="S2422" s="6">
        <f t="shared" si="521"/>
        <v>355421.68674698798</v>
      </c>
      <c r="T2422" s="4">
        <f t="shared" si="522"/>
        <v>0.53636363636363638</v>
      </c>
      <c r="U2422" s="1" t="str">
        <f t="shared" si="523"/>
        <v>Normal</v>
      </c>
      <c r="V2422" s="1" t="str">
        <f t="shared" si="524"/>
        <v>IPO</v>
      </c>
      <c r="W2422" s="1" t="str">
        <f t="shared" si="525"/>
        <v>₹</v>
      </c>
      <c r="X2422" s="1" t="str">
        <f t="shared" si="526"/>
        <v>₹440M</v>
      </c>
      <c r="Y2422" s="1" t="str">
        <f t="shared" si="527"/>
        <v>₹236M</v>
      </c>
      <c r="Z2422" s="1" t="str">
        <f t="shared" si="528"/>
        <v>₹1</v>
      </c>
      <c r="AA2422" s="1" t="str">
        <f t="shared" si="529"/>
        <v>₹3,55,422</v>
      </c>
      <c r="AB2422" s="6">
        <f t="shared" si="530"/>
        <v>29618.47389558233</v>
      </c>
      <c r="AC2422" s="1" t="str">
        <f t="shared" si="531"/>
        <v>Large</v>
      </c>
    </row>
    <row r="2423" spans="1:29">
      <c r="A2423" s="1" t="s">
        <v>4250</v>
      </c>
      <c r="B2423" s="1">
        <v>2018</v>
      </c>
      <c r="C2423" s="1" t="s">
        <v>59</v>
      </c>
      <c r="D2423" s="1" t="s">
        <v>36</v>
      </c>
      <c r="E2423" s="1" t="s">
        <v>37</v>
      </c>
      <c r="F2423" s="1">
        <v>275</v>
      </c>
      <c r="G2423" s="1">
        <v>890</v>
      </c>
      <c r="H2423" s="1">
        <v>561</v>
      </c>
      <c r="I2423" s="1">
        <v>6.54</v>
      </c>
      <c r="J2423" s="1">
        <v>7</v>
      </c>
      <c r="K2423" s="1" t="s">
        <v>19</v>
      </c>
      <c r="L2423" s="1" t="s">
        <v>19</v>
      </c>
      <c r="M2423" s="1">
        <v>49</v>
      </c>
      <c r="N2423" s="1" t="s">
        <v>33</v>
      </c>
      <c r="O2423" s="1">
        <v>2375741</v>
      </c>
      <c r="P2423" s="1">
        <f t="shared" si="532"/>
        <v>4</v>
      </c>
      <c r="Q2423" s="1">
        <f t="shared" si="519"/>
        <v>6</v>
      </c>
      <c r="R2423" s="5">
        <f t="shared" si="520"/>
        <v>0.3089887640449438</v>
      </c>
      <c r="S2423" s="6">
        <f t="shared" si="521"/>
        <v>630337.07865168538</v>
      </c>
      <c r="T2423" s="4">
        <f t="shared" si="522"/>
        <v>2.04</v>
      </c>
      <c r="U2423" s="1" t="str">
        <f t="shared" si="523"/>
        <v>Normal</v>
      </c>
      <c r="V2423" s="1" t="str">
        <f t="shared" si="524"/>
        <v>Still Private</v>
      </c>
      <c r="W2423" s="1" t="str">
        <f t="shared" si="525"/>
        <v>₹</v>
      </c>
      <c r="X2423" s="1" t="str">
        <f t="shared" si="526"/>
        <v>₹275M</v>
      </c>
      <c r="Y2423" s="1" t="str">
        <f t="shared" si="527"/>
        <v>₹561M</v>
      </c>
      <c r="Z2423" s="1" t="str">
        <f t="shared" si="528"/>
        <v>₹0</v>
      </c>
      <c r="AA2423" s="1" t="str">
        <f t="shared" si="529"/>
        <v>₹6,30,337</v>
      </c>
      <c r="AB2423" s="6">
        <f t="shared" si="530"/>
        <v>52528.089887640446</v>
      </c>
      <c r="AC2423" s="1" t="str">
        <f t="shared" si="531"/>
        <v>Large</v>
      </c>
    </row>
    <row r="2424" spans="1:29">
      <c r="A2424" s="1" t="s">
        <v>392</v>
      </c>
      <c r="B2424" s="1">
        <v>2018</v>
      </c>
      <c r="C2424" s="1" t="s">
        <v>53</v>
      </c>
      <c r="D2424" s="1" t="s">
        <v>36</v>
      </c>
      <c r="E2424" s="1" t="s">
        <v>28</v>
      </c>
      <c r="F2424" s="1">
        <v>327</v>
      </c>
      <c r="G2424" s="1">
        <v>2068</v>
      </c>
      <c r="H2424" s="1">
        <v>200</v>
      </c>
      <c r="I2424" s="1">
        <v>13.57</v>
      </c>
      <c r="J2424" s="1">
        <v>1</v>
      </c>
      <c r="K2424" s="1" t="s">
        <v>19</v>
      </c>
      <c r="L2424" s="1" t="s">
        <v>19</v>
      </c>
      <c r="M2424" s="1">
        <v>78</v>
      </c>
      <c r="N2424" s="1" t="s">
        <v>25</v>
      </c>
      <c r="O2424" s="1">
        <v>2373216</v>
      </c>
      <c r="P2424" s="1">
        <f t="shared" si="532"/>
        <v>1</v>
      </c>
      <c r="Q2424" s="1">
        <f t="shared" si="519"/>
        <v>6</v>
      </c>
      <c r="R2424" s="5">
        <f t="shared" si="520"/>
        <v>0.15812379110251451</v>
      </c>
      <c r="S2424" s="6">
        <f t="shared" si="521"/>
        <v>96711.79883945841</v>
      </c>
      <c r="T2424" s="4">
        <f t="shared" si="522"/>
        <v>0.6116207951070336</v>
      </c>
      <c r="U2424" s="1" t="str">
        <f t="shared" si="523"/>
        <v>Normal</v>
      </c>
      <c r="V2424" s="1" t="str">
        <f t="shared" si="524"/>
        <v>Still Private</v>
      </c>
      <c r="W2424" s="1">
        <f t="shared" si="525"/>
        <v>0</v>
      </c>
      <c r="X2424" s="1" t="str">
        <f t="shared" si="526"/>
        <v>0327M</v>
      </c>
      <c r="Y2424" s="1" t="str">
        <f t="shared" si="527"/>
        <v>0200M</v>
      </c>
      <c r="Z2424" s="1" t="str">
        <f t="shared" si="528"/>
        <v>00</v>
      </c>
      <c r="AA2424" s="1" t="str">
        <f t="shared" si="529"/>
        <v>096,712</v>
      </c>
      <c r="AB2424" s="6">
        <f t="shared" si="530"/>
        <v>8059.3165699548681</v>
      </c>
      <c r="AC2424" s="1" t="str">
        <f t="shared" si="531"/>
        <v>Large</v>
      </c>
    </row>
    <row r="2425" spans="1:29">
      <c r="A2425" s="1" t="s">
        <v>462</v>
      </c>
      <c r="B2425" s="1">
        <v>2018</v>
      </c>
      <c r="C2425" s="1" t="s">
        <v>31</v>
      </c>
      <c r="D2425" s="1" t="s">
        <v>48</v>
      </c>
      <c r="E2425" s="1" t="s">
        <v>23</v>
      </c>
      <c r="F2425" s="1">
        <v>399</v>
      </c>
      <c r="G2425" s="1">
        <v>2701</v>
      </c>
      <c r="H2425" s="1">
        <v>966</v>
      </c>
      <c r="I2425" s="1">
        <v>17.46</v>
      </c>
      <c r="J2425" s="1">
        <v>5</v>
      </c>
      <c r="K2425" s="1" t="s">
        <v>24</v>
      </c>
      <c r="L2425" s="1" t="s">
        <v>24</v>
      </c>
      <c r="M2425" s="1">
        <v>55</v>
      </c>
      <c r="N2425" s="1" t="s">
        <v>20</v>
      </c>
      <c r="O2425" s="1">
        <v>2239973</v>
      </c>
      <c r="P2425" s="1">
        <f t="shared" si="532"/>
        <v>5</v>
      </c>
      <c r="Q2425" s="1">
        <f t="shared" si="519"/>
        <v>6</v>
      </c>
      <c r="R2425" s="5">
        <f t="shared" si="520"/>
        <v>0.1477230655312847</v>
      </c>
      <c r="S2425" s="6">
        <f t="shared" si="521"/>
        <v>357645.31654942612</v>
      </c>
      <c r="T2425" s="4">
        <f t="shared" si="522"/>
        <v>2.4210526315789473</v>
      </c>
      <c r="U2425" s="1" t="str">
        <f t="shared" si="523"/>
        <v>Normal</v>
      </c>
      <c r="V2425" s="1" t="str">
        <f t="shared" si="524"/>
        <v>Acquired</v>
      </c>
      <c r="W2425" s="1" t="str">
        <f t="shared" si="525"/>
        <v>€</v>
      </c>
      <c r="X2425" s="1" t="str">
        <f t="shared" si="526"/>
        <v>€399M</v>
      </c>
      <c r="Y2425" s="1" t="str">
        <f t="shared" si="527"/>
        <v>€966M</v>
      </c>
      <c r="Z2425" s="1" t="str">
        <f t="shared" si="528"/>
        <v>€0</v>
      </c>
      <c r="AA2425" s="1" t="str">
        <f t="shared" si="529"/>
        <v>€3,57,645</v>
      </c>
      <c r="AB2425" s="6">
        <f t="shared" si="530"/>
        <v>29803.776379118844</v>
      </c>
      <c r="AC2425" s="1" t="str">
        <f t="shared" si="531"/>
        <v>Large</v>
      </c>
    </row>
    <row r="2426" spans="1:29">
      <c r="A2426" s="1" t="s">
        <v>1251</v>
      </c>
      <c r="B2426" s="1">
        <v>2018</v>
      </c>
      <c r="C2426" s="1" t="s">
        <v>27</v>
      </c>
      <c r="D2426" s="1" t="s">
        <v>102</v>
      </c>
      <c r="E2426" s="1" t="s">
        <v>28</v>
      </c>
      <c r="F2426" s="1">
        <v>266</v>
      </c>
      <c r="G2426" s="1">
        <v>2986</v>
      </c>
      <c r="H2426" s="1">
        <v>408</v>
      </c>
      <c r="I2426" s="1">
        <v>34.51</v>
      </c>
      <c r="J2426" s="1">
        <v>7</v>
      </c>
      <c r="K2426" s="1" t="s">
        <v>24</v>
      </c>
      <c r="L2426" s="1" t="s">
        <v>24</v>
      </c>
      <c r="M2426" s="1">
        <v>61</v>
      </c>
      <c r="N2426" s="1" t="s">
        <v>29</v>
      </c>
      <c r="O2426" s="1">
        <v>2212629</v>
      </c>
      <c r="P2426" s="1">
        <f t="shared" si="532"/>
        <v>1</v>
      </c>
      <c r="Q2426" s="1">
        <f t="shared" si="519"/>
        <v>6</v>
      </c>
      <c r="R2426" s="5">
        <f t="shared" si="520"/>
        <v>8.9082384460817149E-2</v>
      </c>
      <c r="S2426" s="6">
        <f t="shared" si="521"/>
        <v>136637.64233087742</v>
      </c>
      <c r="T2426" s="4">
        <f t="shared" si="522"/>
        <v>1.5338345864661653</v>
      </c>
      <c r="U2426" s="1" t="str">
        <f t="shared" si="523"/>
        <v>Normal</v>
      </c>
      <c r="V2426" s="1" t="str">
        <f t="shared" si="524"/>
        <v>Acquired</v>
      </c>
      <c r="W2426" s="1" t="str">
        <f t="shared" si="525"/>
        <v>$</v>
      </c>
      <c r="X2426" s="1" t="str">
        <f t="shared" si="526"/>
        <v>$266M</v>
      </c>
      <c r="Y2426" s="1" t="str">
        <f t="shared" si="527"/>
        <v>$408M</v>
      </c>
      <c r="Z2426" s="1" t="str">
        <f t="shared" si="528"/>
        <v>$0</v>
      </c>
      <c r="AA2426" s="1" t="str">
        <f t="shared" si="529"/>
        <v>$1,36,638</v>
      </c>
      <c r="AB2426" s="6">
        <f t="shared" si="530"/>
        <v>11386.470194239786</v>
      </c>
      <c r="AC2426" s="1" t="str">
        <f t="shared" si="531"/>
        <v>Large</v>
      </c>
    </row>
    <row r="2427" spans="1:29">
      <c r="A2427" s="1" t="s">
        <v>3432</v>
      </c>
      <c r="B2427" s="1">
        <v>2018</v>
      </c>
      <c r="C2427" s="1" t="s">
        <v>53</v>
      </c>
      <c r="D2427" s="1" t="s">
        <v>39</v>
      </c>
      <c r="E2427" s="1" t="s">
        <v>23</v>
      </c>
      <c r="F2427" s="1">
        <v>442</v>
      </c>
      <c r="G2427" s="1">
        <v>3317</v>
      </c>
      <c r="H2427" s="1">
        <v>313</v>
      </c>
      <c r="I2427" s="1">
        <v>15.34</v>
      </c>
      <c r="J2427" s="1">
        <v>1</v>
      </c>
      <c r="K2427" s="1" t="s">
        <v>19</v>
      </c>
      <c r="L2427" s="1" t="s">
        <v>24</v>
      </c>
      <c r="M2427" s="1">
        <v>28</v>
      </c>
      <c r="N2427" s="1" t="s">
        <v>29</v>
      </c>
      <c r="O2427" s="1">
        <v>2179086</v>
      </c>
      <c r="P2427" s="1">
        <f t="shared" si="532"/>
        <v>5</v>
      </c>
      <c r="Q2427" s="1">
        <f t="shared" si="519"/>
        <v>6</v>
      </c>
      <c r="R2427" s="5">
        <f t="shared" si="520"/>
        <v>0.13325293940307506</v>
      </c>
      <c r="S2427" s="6">
        <f t="shared" si="521"/>
        <v>94362.375640639133</v>
      </c>
      <c r="T2427" s="4">
        <f t="shared" si="522"/>
        <v>0.70814479638009054</v>
      </c>
      <c r="U2427" s="1" t="str">
        <f t="shared" si="523"/>
        <v>Normal</v>
      </c>
      <c r="V2427" s="1" t="str">
        <f t="shared" si="524"/>
        <v>IPO</v>
      </c>
      <c r="W2427" s="1">
        <f t="shared" si="525"/>
        <v>0</v>
      </c>
      <c r="X2427" s="1" t="str">
        <f t="shared" si="526"/>
        <v>0442M</v>
      </c>
      <c r="Y2427" s="1" t="str">
        <f t="shared" si="527"/>
        <v>0313M</v>
      </c>
      <c r="Z2427" s="1" t="str">
        <f t="shared" si="528"/>
        <v>00</v>
      </c>
      <c r="AA2427" s="1" t="str">
        <f t="shared" si="529"/>
        <v>094,362</v>
      </c>
      <c r="AB2427" s="6">
        <f t="shared" si="530"/>
        <v>7863.5313033865941</v>
      </c>
      <c r="AC2427" s="1" t="str">
        <f t="shared" si="531"/>
        <v>Large</v>
      </c>
    </row>
    <row r="2428" spans="1:29">
      <c r="A2428" s="1" t="s">
        <v>1029</v>
      </c>
      <c r="B2428" s="1">
        <v>2018</v>
      </c>
      <c r="C2428" s="1" t="s">
        <v>45</v>
      </c>
      <c r="D2428" s="1" t="s">
        <v>51</v>
      </c>
      <c r="E2428" s="1" t="s">
        <v>28</v>
      </c>
      <c r="F2428" s="1">
        <v>218</v>
      </c>
      <c r="G2428" s="1">
        <v>759</v>
      </c>
      <c r="H2428" s="1">
        <v>148</v>
      </c>
      <c r="I2428" s="1">
        <v>41.45</v>
      </c>
      <c r="J2428" s="1">
        <v>6</v>
      </c>
      <c r="K2428" s="1" t="s">
        <v>24</v>
      </c>
      <c r="L2428" s="1" t="s">
        <v>19</v>
      </c>
      <c r="M2428" s="1">
        <v>29</v>
      </c>
      <c r="N2428" s="1" t="s">
        <v>29</v>
      </c>
      <c r="O2428" s="1">
        <v>2157162</v>
      </c>
      <c r="P2428" s="1">
        <f t="shared" si="532"/>
        <v>1</v>
      </c>
      <c r="Q2428" s="1">
        <f t="shared" si="519"/>
        <v>6</v>
      </c>
      <c r="R2428" s="5">
        <f t="shared" si="520"/>
        <v>0.28722002635046112</v>
      </c>
      <c r="S2428" s="6">
        <f t="shared" si="521"/>
        <v>194993.41238471674</v>
      </c>
      <c r="T2428" s="4">
        <f t="shared" si="522"/>
        <v>0.67889908256880738</v>
      </c>
      <c r="U2428" s="1" t="str">
        <f t="shared" si="523"/>
        <v>Normal</v>
      </c>
      <c r="V2428" s="1" t="str">
        <f t="shared" si="524"/>
        <v>Acquired</v>
      </c>
      <c r="W2428" s="1" t="str">
        <f t="shared" si="525"/>
        <v>A$</v>
      </c>
      <c r="X2428" s="1" t="str">
        <f t="shared" si="526"/>
        <v>A$218M</v>
      </c>
      <c r="Y2428" s="1" t="str">
        <f t="shared" si="527"/>
        <v>A$148M</v>
      </c>
      <c r="Z2428" s="1" t="str">
        <f t="shared" si="528"/>
        <v>A$0</v>
      </c>
      <c r="AA2428" s="1" t="str">
        <f t="shared" si="529"/>
        <v>A$1,94,993</v>
      </c>
      <c r="AB2428" s="6">
        <f t="shared" si="530"/>
        <v>16249.451032059727</v>
      </c>
      <c r="AC2428" s="1" t="str">
        <f t="shared" si="531"/>
        <v>Large</v>
      </c>
    </row>
    <row r="2429" spans="1:29">
      <c r="A2429" s="1" t="s">
        <v>4994</v>
      </c>
      <c r="B2429" s="1">
        <v>2018</v>
      </c>
      <c r="C2429" s="1" t="s">
        <v>45</v>
      </c>
      <c r="D2429" s="1" t="s">
        <v>32</v>
      </c>
      <c r="E2429" s="1" t="s">
        <v>40</v>
      </c>
      <c r="F2429" s="1">
        <v>248</v>
      </c>
      <c r="G2429" s="1">
        <v>3550</v>
      </c>
      <c r="H2429" s="1">
        <v>261</v>
      </c>
      <c r="I2429" s="1">
        <v>18.57</v>
      </c>
      <c r="J2429" s="1">
        <v>2</v>
      </c>
      <c r="K2429" s="1" t="s">
        <v>19</v>
      </c>
      <c r="L2429" s="1" t="s">
        <v>19</v>
      </c>
      <c r="M2429" s="1">
        <v>32</v>
      </c>
      <c r="N2429" s="1" t="s">
        <v>49</v>
      </c>
      <c r="O2429" s="1">
        <v>2098154</v>
      </c>
      <c r="P2429" s="1">
        <f t="shared" si="532"/>
        <v>3</v>
      </c>
      <c r="Q2429" s="1">
        <f t="shared" si="519"/>
        <v>6</v>
      </c>
      <c r="R2429" s="5">
        <f t="shared" si="520"/>
        <v>6.9859154929577463E-2</v>
      </c>
      <c r="S2429" s="6">
        <f t="shared" si="521"/>
        <v>73521.126760563377</v>
      </c>
      <c r="T2429" s="4">
        <f t="shared" si="522"/>
        <v>1.0524193548387097</v>
      </c>
      <c r="U2429" s="1" t="str">
        <f t="shared" si="523"/>
        <v>Normal</v>
      </c>
      <c r="V2429" s="1" t="str">
        <f t="shared" si="524"/>
        <v>Still Private</v>
      </c>
      <c r="W2429" s="1" t="str">
        <f t="shared" si="525"/>
        <v>A$</v>
      </c>
      <c r="X2429" s="1" t="str">
        <f t="shared" si="526"/>
        <v>A$248M</v>
      </c>
      <c r="Y2429" s="1" t="str">
        <f t="shared" si="527"/>
        <v>A$261M</v>
      </c>
      <c r="Z2429" s="1" t="str">
        <f t="shared" si="528"/>
        <v>A$0</v>
      </c>
      <c r="AA2429" s="1" t="str">
        <f t="shared" si="529"/>
        <v>A$73,521</v>
      </c>
      <c r="AB2429" s="6">
        <f t="shared" si="530"/>
        <v>6126.7605633802814</v>
      </c>
      <c r="AC2429" s="1" t="str">
        <f t="shared" si="531"/>
        <v>Large</v>
      </c>
    </row>
    <row r="2430" spans="1:29">
      <c r="A2430" s="1" t="s">
        <v>2223</v>
      </c>
      <c r="B2430" s="1">
        <v>2018</v>
      </c>
      <c r="C2430" s="1" t="s">
        <v>73</v>
      </c>
      <c r="D2430" s="1" t="s">
        <v>46</v>
      </c>
      <c r="E2430" s="1" t="s">
        <v>28</v>
      </c>
      <c r="F2430" s="1">
        <v>439</v>
      </c>
      <c r="G2430" s="1">
        <v>3711</v>
      </c>
      <c r="H2430" s="1">
        <v>994</v>
      </c>
      <c r="I2430" s="1">
        <v>6.23</v>
      </c>
      <c r="J2430" s="1">
        <v>4</v>
      </c>
      <c r="K2430" s="1" t="s">
        <v>24</v>
      </c>
      <c r="L2430" s="1" t="s">
        <v>19</v>
      </c>
      <c r="M2430" s="1">
        <v>41</v>
      </c>
      <c r="N2430" s="1" t="s">
        <v>49</v>
      </c>
      <c r="O2430" s="1">
        <v>2083710</v>
      </c>
      <c r="P2430" s="1">
        <f t="shared" si="532"/>
        <v>1</v>
      </c>
      <c r="Q2430" s="1">
        <f t="shared" si="519"/>
        <v>6</v>
      </c>
      <c r="R2430" s="5">
        <f t="shared" si="520"/>
        <v>0.11829695499865266</v>
      </c>
      <c r="S2430" s="6">
        <f t="shared" si="521"/>
        <v>267852.33090811101</v>
      </c>
      <c r="T2430" s="4">
        <f t="shared" si="522"/>
        <v>2.2642369020501141</v>
      </c>
      <c r="U2430" s="1" t="str">
        <f t="shared" si="523"/>
        <v>Normal</v>
      </c>
      <c r="V2430" s="1" t="str">
        <f t="shared" si="524"/>
        <v>Acquired</v>
      </c>
      <c r="W2430" s="1" t="str">
        <f t="shared" si="525"/>
        <v>€</v>
      </c>
      <c r="X2430" s="1" t="str">
        <f t="shared" si="526"/>
        <v>€439M</v>
      </c>
      <c r="Y2430" s="1" t="str">
        <f t="shared" si="527"/>
        <v>€994M</v>
      </c>
      <c r="Z2430" s="1" t="str">
        <f t="shared" si="528"/>
        <v>€0</v>
      </c>
      <c r="AA2430" s="1" t="str">
        <f t="shared" si="529"/>
        <v>€2,67,852</v>
      </c>
      <c r="AB2430" s="6">
        <f t="shared" si="530"/>
        <v>22321.027575675918</v>
      </c>
      <c r="AC2430" s="1" t="str">
        <f t="shared" si="531"/>
        <v>Large</v>
      </c>
    </row>
    <row r="2431" spans="1:29">
      <c r="A2431" s="1" t="s">
        <v>1011</v>
      </c>
      <c r="B2431" s="1">
        <v>2018</v>
      </c>
      <c r="C2431" s="1" t="s">
        <v>53</v>
      </c>
      <c r="D2431" s="1" t="s">
        <v>95</v>
      </c>
      <c r="E2431" s="1" t="s">
        <v>18</v>
      </c>
      <c r="F2431" s="1">
        <v>442</v>
      </c>
      <c r="G2431" s="1">
        <v>551</v>
      </c>
      <c r="H2431" s="1">
        <v>361</v>
      </c>
      <c r="I2431" s="1">
        <v>14.91</v>
      </c>
      <c r="J2431" s="1">
        <v>4</v>
      </c>
      <c r="K2431" s="1" t="s">
        <v>24</v>
      </c>
      <c r="L2431" s="1" t="s">
        <v>24</v>
      </c>
      <c r="M2431" s="1">
        <v>39</v>
      </c>
      <c r="N2431" s="1" t="s">
        <v>49</v>
      </c>
      <c r="O2431" s="1">
        <v>1947243</v>
      </c>
      <c r="P2431" s="1">
        <f t="shared" si="532"/>
        <v>2</v>
      </c>
      <c r="Q2431" s="1">
        <f t="shared" si="519"/>
        <v>6</v>
      </c>
      <c r="R2431" s="5">
        <f t="shared" si="520"/>
        <v>0.80217785843920142</v>
      </c>
      <c r="S2431" s="6">
        <f t="shared" si="521"/>
        <v>655172.41379310342</v>
      </c>
      <c r="T2431" s="4">
        <f t="shared" si="522"/>
        <v>0.81674208144796379</v>
      </c>
      <c r="U2431" s="1" t="str">
        <f t="shared" si="523"/>
        <v>Normal</v>
      </c>
      <c r="V2431" s="1" t="str">
        <f t="shared" si="524"/>
        <v>Acquired</v>
      </c>
      <c r="W2431" s="1">
        <f t="shared" si="525"/>
        <v>0</v>
      </c>
      <c r="X2431" s="1" t="str">
        <f t="shared" si="526"/>
        <v>0442M</v>
      </c>
      <c r="Y2431" s="1" t="str">
        <f t="shared" si="527"/>
        <v>0361M</v>
      </c>
      <c r="Z2431" s="1" t="str">
        <f t="shared" si="528"/>
        <v>01</v>
      </c>
      <c r="AA2431" s="1" t="str">
        <f t="shared" si="529"/>
        <v>06,55,172</v>
      </c>
      <c r="AB2431" s="6">
        <f t="shared" si="530"/>
        <v>54597.701149425287</v>
      </c>
      <c r="AC2431" s="1" t="str">
        <f t="shared" si="531"/>
        <v>Large</v>
      </c>
    </row>
    <row r="2432" spans="1:29">
      <c r="A2432" s="1" t="s">
        <v>4537</v>
      </c>
      <c r="B2432" s="1">
        <v>2018</v>
      </c>
      <c r="C2432" s="1" t="s">
        <v>73</v>
      </c>
      <c r="D2432" s="1" t="s">
        <v>46</v>
      </c>
      <c r="E2432" s="1" t="s">
        <v>28</v>
      </c>
      <c r="F2432" s="1">
        <v>366</v>
      </c>
      <c r="G2432" s="1">
        <v>66</v>
      </c>
      <c r="H2432" s="1">
        <v>880</v>
      </c>
      <c r="I2432" s="1">
        <v>19.28</v>
      </c>
      <c r="J2432" s="1">
        <v>4</v>
      </c>
      <c r="K2432" s="1" t="s">
        <v>19</v>
      </c>
      <c r="L2432" s="1" t="s">
        <v>24</v>
      </c>
      <c r="M2432" s="1">
        <v>76</v>
      </c>
      <c r="N2432" s="1" t="s">
        <v>20</v>
      </c>
      <c r="O2432" s="1">
        <v>1914701</v>
      </c>
      <c r="P2432" s="1">
        <f t="shared" si="532"/>
        <v>1</v>
      </c>
      <c r="Q2432" s="1">
        <f t="shared" si="519"/>
        <v>6</v>
      </c>
      <c r="R2432" s="5">
        <f t="shared" si="520"/>
        <v>5.5454545454545459</v>
      </c>
      <c r="S2432" s="6">
        <f t="shared" si="521"/>
        <v>13333333.333333334</v>
      </c>
      <c r="T2432" s="4">
        <f t="shared" si="522"/>
        <v>2.4043715846994536</v>
      </c>
      <c r="U2432" s="1" t="str">
        <f t="shared" si="523"/>
        <v>Normal</v>
      </c>
      <c r="V2432" s="1" t="str">
        <f t="shared" si="524"/>
        <v>IPO</v>
      </c>
      <c r="W2432" s="1" t="str">
        <f t="shared" si="525"/>
        <v>€</v>
      </c>
      <c r="X2432" s="1" t="str">
        <f t="shared" si="526"/>
        <v>€366M</v>
      </c>
      <c r="Y2432" s="1" t="str">
        <f t="shared" si="527"/>
        <v>€880M</v>
      </c>
      <c r="Z2432" s="1" t="str">
        <f t="shared" si="528"/>
        <v>€6</v>
      </c>
      <c r="AA2432" s="1" t="str">
        <f t="shared" si="529"/>
        <v>€1,33,33,333</v>
      </c>
      <c r="AB2432" s="6">
        <f t="shared" si="530"/>
        <v>1111111.111111111</v>
      </c>
      <c r="AC2432" s="1" t="str">
        <f t="shared" si="531"/>
        <v>Large</v>
      </c>
    </row>
    <row r="2433" spans="1:29">
      <c r="A2433" s="1" t="s">
        <v>4439</v>
      </c>
      <c r="B2433" s="1">
        <v>2018</v>
      </c>
      <c r="C2433" s="1" t="s">
        <v>53</v>
      </c>
      <c r="D2433" s="1" t="s">
        <v>39</v>
      </c>
      <c r="E2433" s="1" t="s">
        <v>28</v>
      </c>
      <c r="F2433" s="1">
        <v>422</v>
      </c>
      <c r="G2433" s="1">
        <v>2504</v>
      </c>
      <c r="H2433" s="1">
        <v>624</v>
      </c>
      <c r="I2433" s="1">
        <v>2.65</v>
      </c>
      <c r="J2433" s="1">
        <v>6</v>
      </c>
      <c r="K2433" s="1" t="s">
        <v>19</v>
      </c>
      <c r="L2433" s="1" t="s">
        <v>19</v>
      </c>
      <c r="M2433" s="1">
        <v>5</v>
      </c>
      <c r="N2433" s="1" t="s">
        <v>33</v>
      </c>
      <c r="O2433" s="1">
        <v>1780445</v>
      </c>
      <c r="P2433" s="1">
        <f t="shared" si="532"/>
        <v>1</v>
      </c>
      <c r="Q2433" s="1">
        <f t="shared" si="519"/>
        <v>6</v>
      </c>
      <c r="R2433" s="5">
        <f t="shared" si="520"/>
        <v>0.16853035143769968</v>
      </c>
      <c r="S2433" s="6">
        <f t="shared" si="521"/>
        <v>249201.27795527157</v>
      </c>
      <c r="T2433" s="4">
        <f t="shared" si="522"/>
        <v>1.4786729857819905</v>
      </c>
      <c r="U2433" s="1" t="str">
        <f t="shared" si="523"/>
        <v>Normal</v>
      </c>
      <c r="V2433" s="1" t="str">
        <f t="shared" si="524"/>
        <v>Still Private</v>
      </c>
      <c r="W2433" s="1">
        <f t="shared" si="525"/>
        <v>0</v>
      </c>
      <c r="X2433" s="1" t="str">
        <f t="shared" si="526"/>
        <v>0422M</v>
      </c>
      <c r="Y2433" s="1" t="str">
        <f t="shared" si="527"/>
        <v>0624M</v>
      </c>
      <c r="Z2433" s="1" t="str">
        <f t="shared" si="528"/>
        <v>00</v>
      </c>
      <c r="AA2433" s="1" t="str">
        <f t="shared" si="529"/>
        <v>02,49,201</v>
      </c>
      <c r="AB2433" s="6">
        <f t="shared" si="530"/>
        <v>20766.773162939298</v>
      </c>
      <c r="AC2433" s="1" t="str">
        <f t="shared" si="531"/>
        <v>Large</v>
      </c>
    </row>
    <row r="2434" spans="1:29">
      <c r="A2434" s="1" t="s">
        <v>3598</v>
      </c>
      <c r="B2434" s="1">
        <v>2018</v>
      </c>
      <c r="C2434" s="1" t="s">
        <v>31</v>
      </c>
      <c r="D2434" s="1" t="s">
        <v>51</v>
      </c>
      <c r="E2434" s="1" t="s">
        <v>18</v>
      </c>
      <c r="F2434" s="1">
        <v>250</v>
      </c>
      <c r="G2434" s="1">
        <v>3615</v>
      </c>
      <c r="H2434" s="1">
        <v>391</v>
      </c>
      <c r="I2434" s="1">
        <v>12.39</v>
      </c>
      <c r="J2434" s="1">
        <v>9</v>
      </c>
      <c r="K2434" s="1" t="s">
        <v>19</v>
      </c>
      <c r="L2434" s="1" t="s">
        <v>24</v>
      </c>
      <c r="M2434" s="1">
        <v>45</v>
      </c>
      <c r="N2434" s="1" t="s">
        <v>25</v>
      </c>
      <c r="O2434" s="1">
        <v>1733574</v>
      </c>
      <c r="P2434" s="1">
        <f t="shared" si="532"/>
        <v>2</v>
      </c>
      <c r="Q2434" s="1">
        <f t="shared" ref="Q2434:Q2497" si="533">2024 - B2434</f>
        <v>6</v>
      </c>
      <c r="R2434" s="5">
        <f t="shared" ref="R2434:R2497" si="534">F2434 / G2434</f>
        <v>6.9156293222683268E-2</v>
      </c>
      <c r="S2434" s="6">
        <f t="shared" ref="S2434:S2497" si="535">(H2434 * 1000000) / G2434</f>
        <v>108160.44260027663</v>
      </c>
      <c r="T2434" s="4">
        <f t="shared" ref="T2434:T2497" si="536">H2434 / F2434</f>
        <v>1.5640000000000001</v>
      </c>
      <c r="U2434" s="1" t="str">
        <f t="shared" ref="U2434:U2497" si="537">IF(AND(J2434&gt;=8, I2434&gt;=1), "High Performer", "Normal")</f>
        <v>High Performer</v>
      </c>
      <c r="V2434" s="1" t="str">
        <f t="shared" ref="V2434:V2497" si="538">IF(K2434="Yes", "Acquired",
 IF(L2434="Yes", "IPO", "Still Private"))</f>
        <v>IPO</v>
      </c>
      <c r="W2434" s="1" t="str">
        <f t="shared" ref="W2434:W2497" si="539">IF(C2434="USA","$",
IF(C2434="India","₹",
IF(C2434="UK","£",
IF(C2434="Germany","€",
IF(C2434="France","€",
IF(C2434="Canada","$",
IF(C2434="Australia","A$",
IF(C2434="China","¥",
IF(C2434="Japan","¥",)))))))))</f>
        <v>€</v>
      </c>
      <c r="X2434" s="1" t="str">
        <f t="shared" ref="X2434:X2497" si="540">W2434 &amp; F2434 &amp; "M"</f>
        <v>€250M</v>
      </c>
      <c r="Y2434" s="1" t="str">
        <f t="shared" ref="Y2434:Y2497" si="541">W2434 &amp; H2434 &amp; "M"</f>
        <v>€391M</v>
      </c>
      <c r="Z2434" s="1" t="str">
        <f t="shared" ref="Z2434:Z2497" si="542">W2434 &amp; TEXT(R2434,"#,##0")</f>
        <v>€0</v>
      </c>
      <c r="AA2434" s="1" t="str">
        <f t="shared" ref="AA2434:AA2497" si="543">W2434 &amp; TEXT(S2434,"#,##0")</f>
        <v>€1,08,160</v>
      </c>
      <c r="AB2434" s="6">
        <f t="shared" ref="AB2434:AB2497" si="544">(H2434 * 1000000) / (12 * G2434)</f>
        <v>9013.3702166897183</v>
      </c>
      <c r="AC2434" s="1" t="str">
        <f t="shared" ref="AC2434:AC2497" si="545">IF(F2434&lt;100, "Small", IF(F2434&lt;=200, "Mid",IF(F2434&lt;500,  "Large")))</f>
        <v>Large</v>
      </c>
    </row>
    <row r="2435" spans="1:29">
      <c r="A2435" s="1" t="s">
        <v>2731</v>
      </c>
      <c r="B2435" s="1">
        <v>2018</v>
      </c>
      <c r="C2435" s="1" t="s">
        <v>53</v>
      </c>
      <c r="D2435" s="1" t="s">
        <v>43</v>
      </c>
      <c r="E2435" s="1" t="s">
        <v>28</v>
      </c>
      <c r="F2435" s="1">
        <v>337</v>
      </c>
      <c r="G2435" s="1">
        <v>2557</v>
      </c>
      <c r="H2435" s="1">
        <v>163</v>
      </c>
      <c r="I2435" s="1">
        <v>30.13</v>
      </c>
      <c r="J2435" s="1">
        <v>9</v>
      </c>
      <c r="K2435" s="1" t="s">
        <v>19</v>
      </c>
      <c r="L2435" s="1" t="s">
        <v>24</v>
      </c>
      <c r="M2435" s="1">
        <v>28</v>
      </c>
      <c r="N2435" s="1" t="s">
        <v>49</v>
      </c>
      <c r="O2435" s="1">
        <v>1685393</v>
      </c>
      <c r="P2435" s="1">
        <f t="shared" si="532"/>
        <v>1</v>
      </c>
      <c r="Q2435" s="1">
        <f t="shared" si="533"/>
        <v>6</v>
      </c>
      <c r="R2435" s="5">
        <f t="shared" si="534"/>
        <v>0.13179507235041063</v>
      </c>
      <c r="S2435" s="6">
        <f t="shared" si="535"/>
        <v>63746.578021118497</v>
      </c>
      <c r="T2435" s="4">
        <f t="shared" si="536"/>
        <v>0.48367952522255192</v>
      </c>
      <c r="U2435" s="1" t="str">
        <f t="shared" si="537"/>
        <v>High Performer</v>
      </c>
      <c r="V2435" s="1" t="str">
        <f t="shared" si="538"/>
        <v>IPO</v>
      </c>
      <c r="W2435" s="1">
        <f t="shared" si="539"/>
        <v>0</v>
      </c>
      <c r="X2435" s="1" t="str">
        <f t="shared" si="540"/>
        <v>0337M</v>
      </c>
      <c r="Y2435" s="1" t="str">
        <f t="shared" si="541"/>
        <v>0163M</v>
      </c>
      <c r="Z2435" s="1" t="str">
        <f t="shared" si="542"/>
        <v>00</v>
      </c>
      <c r="AA2435" s="1" t="str">
        <f t="shared" si="543"/>
        <v>063,747</v>
      </c>
      <c r="AB2435" s="6">
        <f t="shared" si="544"/>
        <v>5312.2148350932084</v>
      </c>
      <c r="AC2435" s="1" t="str">
        <f t="shared" si="545"/>
        <v>Large</v>
      </c>
    </row>
    <row r="2436" spans="1:29">
      <c r="A2436" s="1" t="s">
        <v>1648</v>
      </c>
      <c r="B2436" s="1">
        <v>2018</v>
      </c>
      <c r="C2436" s="1" t="s">
        <v>27</v>
      </c>
      <c r="D2436" s="1" t="s">
        <v>46</v>
      </c>
      <c r="E2436" s="1" t="s">
        <v>23</v>
      </c>
      <c r="F2436" s="1">
        <v>265</v>
      </c>
      <c r="G2436" s="1">
        <v>2842</v>
      </c>
      <c r="H2436" s="1">
        <v>804</v>
      </c>
      <c r="I2436" s="1">
        <v>6.18</v>
      </c>
      <c r="J2436" s="1">
        <v>3</v>
      </c>
      <c r="K2436" s="1" t="s">
        <v>19</v>
      </c>
      <c r="L2436" s="1" t="s">
        <v>24</v>
      </c>
      <c r="M2436" s="1">
        <v>90</v>
      </c>
      <c r="N2436" s="1" t="s">
        <v>20</v>
      </c>
      <c r="O2436" s="1">
        <v>1667586</v>
      </c>
      <c r="P2436" s="1">
        <f t="shared" si="532"/>
        <v>5</v>
      </c>
      <c r="Q2436" s="1">
        <f t="shared" si="533"/>
        <v>6</v>
      </c>
      <c r="R2436" s="5">
        <f t="shared" si="534"/>
        <v>9.3244194229415905E-2</v>
      </c>
      <c r="S2436" s="6">
        <f t="shared" si="535"/>
        <v>282899.36664320901</v>
      </c>
      <c r="T2436" s="4">
        <f t="shared" si="536"/>
        <v>3.0339622641509436</v>
      </c>
      <c r="U2436" s="1" t="str">
        <f t="shared" si="537"/>
        <v>Normal</v>
      </c>
      <c r="V2436" s="1" t="str">
        <f t="shared" si="538"/>
        <v>IPO</v>
      </c>
      <c r="W2436" s="1" t="str">
        <f t="shared" si="539"/>
        <v>$</v>
      </c>
      <c r="X2436" s="1" t="str">
        <f t="shared" si="540"/>
        <v>$265M</v>
      </c>
      <c r="Y2436" s="1" t="str">
        <f t="shared" si="541"/>
        <v>$804M</v>
      </c>
      <c r="Z2436" s="1" t="str">
        <f t="shared" si="542"/>
        <v>$0</v>
      </c>
      <c r="AA2436" s="1" t="str">
        <f t="shared" si="543"/>
        <v>$2,82,899</v>
      </c>
      <c r="AB2436" s="6">
        <f t="shared" si="544"/>
        <v>23574.947220267419</v>
      </c>
      <c r="AC2436" s="1" t="str">
        <f t="shared" si="545"/>
        <v>Large</v>
      </c>
    </row>
    <row r="2437" spans="1:29">
      <c r="A2437" s="1" t="s">
        <v>1393</v>
      </c>
      <c r="B2437" s="1">
        <v>2018</v>
      </c>
      <c r="C2437" s="1" t="s">
        <v>59</v>
      </c>
      <c r="D2437" s="1" t="s">
        <v>17</v>
      </c>
      <c r="E2437" s="1" t="s">
        <v>18</v>
      </c>
      <c r="F2437" s="1">
        <v>402</v>
      </c>
      <c r="G2437" s="1">
        <v>3857</v>
      </c>
      <c r="H2437" s="1">
        <v>390</v>
      </c>
      <c r="I2437" s="1">
        <v>40.71</v>
      </c>
      <c r="J2437" s="1">
        <v>7</v>
      </c>
      <c r="K2437" s="1" t="s">
        <v>24</v>
      </c>
      <c r="L2437" s="1" t="s">
        <v>19</v>
      </c>
      <c r="M2437" s="1">
        <v>14</v>
      </c>
      <c r="N2437" s="1" t="s">
        <v>33</v>
      </c>
      <c r="O2437" s="1">
        <v>1644670</v>
      </c>
      <c r="P2437" s="1">
        <f t="shared" si="532"/>
        <v>2</v>
      </c>
      <c r="Q2437" s="1">
        <f t="shared" si="533"/>
        <v>6</v>
      </c>
      <c r="R2437" s="5">
        <f t="shared" si="534"/>
        <v>0.10422608244749805</v>
      </c>
      <c r="S2437" s="6">
        <f t="shared" si="535"/>
        <v>101114.8561057817</v>
      </c>
      <c r="T2437" s="4">
        <f t="shared" si="536"/>
        <v>0.97014925373134331</v>
      </c>
      <c r="U2437" s="1" t="str">
        <f t="shared" si="537"/>
        <v>Normal</v>
      </c>
      <c r="V2437" s="1" t="str">
        <f t="shared" si="538"/>
        <v>Acquired</v>
      </c>
      <c r="W2437" s="1" t="str">
        <f t="shared" si="539"/>
        <v>₹</v>
      </c>
      <c r="X2437" s="1" t="str">
        <f t="shared" si="540"/>
        <v>₹402M</v>
      </c>
      <c r="Y2437" s="1" t="str">
        <f t="shared" si="541"/>
        <v>₹390M</v>
      </c>
      <c r="Z2437" s="1" t="str">
        <f t="shared" si="542"/>
        <v>₹0</v>
      </c>
      <c r="AA2437" s="1" t="str">
        <f t="shared" si="543"/>
        <v>₹1,01,115</v>
      </c>
      <c r="AB2437" s="6">
        <f t="shared" si="544"/>
        <v>8426.2380088151422</v>
      </c>
      <c r="AC2437" s="1" t="str">
        <f t="shared" si="545"/>
        <v>Large</v>
      </c>
    </row>
    <row r="2438" spans="1:29">
      <c r="A2438" s="1" t="s">
        <v>1192</v>
      </c>
      <c r="B2438" s="1">
        <v>2018</v>
      </c>
      <c r="C2438" s="1" t="s">
        <v>45</v>
      </c>
      <c r="D2438" s="1" t="s">
        <v>32</v>
      </c>
      <c r="E2438" s="1" t="s">
        <v>28</v>
      </c>
      <c r="F2438" s="1">
        <v>408</v>
      </c>
      <c r="G2438" s="1">
        <v>4326</v>
      </c>
      <c r="H2438" s="1">
        <v>274</v>
      </c>
      <c r="I2438" s="1">
        <v>29.89</v>
      </c>
      <c r="J2438" s="1">
        <v>5</v>
      </c>
      <c r="K2438" s="1" t="s">
        <v>24</v>
      </c>
      <c r="L2438" s="1" t="s">
        <v>24</v>
      </c>
      <c r="M2438" s="1">
        <v>96</v>
      </c>
      <c r="N2438" s="1" t="s">
        <v>20</v>
      </c>
      <c r="O2438" s="1">
        <v>1599466</v>
      </c>
      <c r="P2438" s="1">
        <f t="shared" si="532"/>
        <v>1</v>
      </c>
      <c r="Q2438" s="1">
        <f t="shared" si="533"/>
        <v>6</v>
      </c>
      <c r="R2438" s="5">
        <f t="shared" si="534"/>
        <v>9.4313453536754507E-2</v>
      </c>
      <c r="S2438" s="6">
        <f t="shared" si="535"/>
        <v>63337.956541840038</v>
      </c>
      <c r="T2438" s="4">
        <f t="shared" si="536"/>
        <v>0.67156862745098034</v>
      </c>
      <c r="U2438" s="1" t="str">
        <f t="shared" si="537"/>
        <v>Normal</v>
      </c>
      <c r="V2438" s="1" t="str">
        <f t="shared" si="538"/>
        <v>Acquired</v>
      </c>
      <c r="W2438" s="1" t="str">
        <f t="shared" si="539"/>
        <v>A$</v>
      </c>
      <c r="X2438" s="1" t="str">
        <f t="shared" si="540"/>
        <v>A$408M</v>
      </c>
      <c r="Y2438" s="1" t="str">
        <f t="shared" si="541"/>
        <v>A$274M</v>
      </c>
      <c r="Z2438" s="1" t="str">
        <f t="shared" si="542"/>
        <v>A$0</v>
      </c>
      <c r="AA2438" s="1" t="str">
        <f t="shared" si="543"/>
        <v>A$63,338</v>
      </c>
      <c r="AB2438" s="6">
        <f t="shared" si="544"/>
        <v>5278.1630451533365</v>
      </c>
      <c r="AC2438" s="1" t="str">
        <f t="shared" si="545"/>
        <v>Large</v>
      </c>
    </row>
    <row r="2439" spans="1:29">
      <c r="A2439" s="1" t="s">
        <v>5005</v>
      </c>
      <c r="B2439" s="1">
        <v>2018</v>
      </c>
      <c r="C2439" s="1" t="s">
        <v>22</v>
      </c>
      <c r="D2439" s="1" t="s">
        <v>17</v>
      </c>
      <c r="E2439" s="1" t="s">
        <v>37</v>
      </c>
      <c r="F2439" s="1">
        <v>301</v>
      </c>
      <c r="G2439" s="1">
        <v>1696</v>
      </c>
      <c r="H2439" s="1">
        <v>237</v>
      </c>
      <c r="I2439" s="1">
        <v>37.9</v>
      </c>
      <c r="J2439" s="1">
        <v>2</v>
      </c>
      <c r="K2439" s="1" t="s">
        <v>19</v>
      </c>
      <c r="L2439" s="1" t="s">
        <v>24</v>
      </c>
      <c r="M2439" s="1">
        <v>65</v>
      </c>
      <c r="N2439" s="1" t="s">
        <v>20</v>
      </c>
      <c r="O2439" s="1">
        <v>1552376</v>
      </c>
      <c r="P2439" s="1">
        <f t="shared" si="532"/>
        <v>4</v>
      </c>
      <c r="Q2439" s="1">
        <f t="shared" si="533"/>
        <v>6</v>
      </c>
      <c r="R2439" s="5">
        <f t="shared" si="534"/>
        <v>0.17747641509433962</v>
      </c>
      <c r="S2439" s="6">
        <f t="shared" si="535"/>
        <v>139740.56603773584</v>
      </c>
      <c r="T2439" s="4">
        <f t="shared" si="536"/>
        <v>0.78737541528239208</v>
      </c>
      <c r="U2439" s="1" t="str">
        <f t="shared" si="537"/>
        <v>Normal</v>
      </c>
      <c r="V2439" s="1" t="str">
        <f t="shared" si="538"/>
        <v>IPO</v>
      </c>
      <c r="W2439" s="1" t="str">
        <f t="shared" si="539"/>
        <v>£</v>
      </c>
      <c r="X2439" s="1" t="str">
        <f t="shared" si="540"/>
        <v>£301M</v>
      </c>
      <c r="Y2439" s="1" t="str">
        <f t="shared" si="541"/>
        <v>£237M</v>
      </c>
      <c r="Z2439" s="1" t="str">
        <f t="shared" si="542"/>
        <v>£0</v>
      </c>
      <c r="AA2439" s="1" t="str">
        <f t="shared" si="543"/>
        <v>£1,39,741</v>
      </c>
      <c r="AB2439" s="6">
        <f t="shared" si="544"/>
        <v>11645.047169811322</v>
      </c>
      <c r="AC2439" s="1" t="str">
        <f t="shared" si="545"/>
        <v>Large</v>
      </c>
    </row>
    <row r="2440" spans="1:29">
      <c r="A2440" s="1" t="s">
        <v>3324</v>
      </c>
      <c r="B2440" s="1">
        <v>2018</v>
      </c>
      <c r="C2440" s="1" t="s">
        <v>42</v>
      </c>
      <c r="D2440" s="1" t="s">
        <v>46</v>
      </c>
      <c r="E2440" s="1" t="s">
        <v>40</v>
      </c>
      <c r="F2440" s="1">
        <v>234</v>
      </c>
      <c r="G2440" s="1">
        <v>3225</v>
      </c>
      <c r="H2440" s="1">
        <v>95</v>
      </c>
      <c r="I2440" s="1">
        <v>29.77</v>
      </c>
      <c r="J2440" s="1">
        <v>3</v>
      </c>
      <c r="K2440" s="1" t="s">
        <v>24</v>
      </c>
      <c r="L2440" s="1" t="s">
        <v>19</v>
      </c>
      <c r="M2440" s="1">
        <v>10</v>
      </c>
      <c r="N2440" s="1" t="s">
        <v>25</v>
      </c>
      <c r="O2440" s="1">
        <v>1538201</v>
      </c>
      <c r="P2440" s="1">
        <f t="shared" si="532"/>
        <v>3</v>
      </c>
      <c r="Q2440" s="1">
        <f t="shared" si="533"/>
        <v>6</v>
      </c>
      <c r="R2440" s="5">
        <f t="shared" si="534"/>
        <v>7.2558139534883714E-2</v>
      </c>
      <c r="S2440" s="6">
        <f t="shared" si="535"/>
        <v>29457.364341085271</v>
      </c>
      <c r="T2440" s="4">
        <f t="shared" si="536"/>
        <v>0.40598290598290598</v>
      </c>
      <c r="U2440" s="1" t="str">
        <f t="shared" si="537"/>
        <v>Normal</v>
      </c>
      <c r="V2440" s="1" t="str">
        <f t="shared" si="538"/>
        <v>Acquired</v>
      </c>
      <c r="W2440" s="1" t="str">
        <f t="shared" si="539"/>
        <v>¥</v>
      </c>
      <c r="X2440" s="1" t="str">
        <f t="shared" si="540"/>
        <v>¥234M</v>
      </c>
      <c r="Y2440" s="1" t="str">
        <f t="shared" si="541"/>
        <v>¥95M</v>
      </c>
      <c r="Z2440" s="1" t="str">
        <f t="shared" si="542"/>
        <v>¥0</v>
      </c>
      <c r="AA2440" s="1" t="str">
        <f t="shared" si="543"/>
        <v>¥29,457</v>
      </c>
      <c r="AB2440" s="6">
        <f t="shared" si="544"/>
        <v>2454.7803617571058</v>
      </c>
      <c r="AC2440" s="1" t="str">
        <f t="shared" si="545"/>
        <v>Large</v>
      </c>
    </row>
    <row r="2441" spans="1:29">
      <c r="A2441" s="1" t="s">
        <v>1940</v>
      </c>
      <c r="B2441" s="1">
        <v>2018</v>
      </c>
      <c r="C2441" s="1" t="s">
        <v>45</v>
      </c>
      <c r="D2441" s="1" t="s">
        <v>36</v>
      </c>
      <c r="E2441" s="1" t="s">
        <v>40</v>
      </c>
      <c r="F2441" s="1">
        <v>287</v>
      </c>
      <c r="G2441" s="1">
        <v>4165</v>
      </c>
      <c r="H2441" s="1">
        <v>79</v>
      </c>
      <c r="I2441" s="1">
        <v>2.11</v>
      </c>
      <c r="J2441" s="1">
        <v>7</v>
      </c>
      <c r="K2441" s="1" t="s">
        <v>24</v>
      </c>
      <c r="L2441" s="1" t="s">
        <v>24</v>
      </c>
      <c r="M2441" s="1">
        <v>9</v>
      </c>
      <c r="N2441" s="1" t="s">
        <v>25</v>
      </c>
      <c r="O2441" s="1">
        <v>1488828</v>
      </c>
      <c r="P2441" s="1">
        <f t="shared" ref="P2441:P2504" si="546">IF(E2441="Seed", 1,
 IF(E2441="Series A", 2,
 IF(E2441="Series B", 3,
 IF(E2441="Series C", 4,
 IF(E2441="IPO", 5, "")))))</f>
        <v>3</v>
      </c>
      <c r="Q2441" s="1">
        <f t="shared" si="533"/>
        <v>6</v>
      </c>
      <c r="R2441" s="5">
        <f t="shared" si="534"/>
        <v>6.8907563025210089E-2</v>
      </c>
      <c r="S2441" s="6">
        <f t="shared" si="535"/>
        <v>18967.587034813925</v>
      </c>
      <c r="T2441" s="4">
        <f t="shared" si="536"/>
        <v>0.27526132404181186</v>
      </c>
      <c r="U2441" s="1" t="str">
        <f t="shared" si="537"/>
        <v>Normal</v>
      </c>
      <c r="V2441" s="1" t="str">
        <f t="shared" si="538"/>
        <v>Acquired</v>
      </c>
      <c r="W2441" s="1" t="str">
        <f t="shared" si="539"/>
        <v>A$</v>
      </c>
      <c r="X2441" s="1" t="str">
        <f t="shared" si="540"/>
        <v>A$287M</v>
      </c>
      <c r="Y2441" s="1" t="str">
        <f t="shared" si="541"/>
        <v>A$79M</v>
      </c>
      <c r="Z2441" s="1" t="str">
        <f t="shared" si="542"/>
        <v>A$0</v>
      </c>
      <c r="AA2441" s="1" t="str">
        <f t="shared" si="543"/>
        <v>A$18,968</v>
      </c>
      <c r="AB2441" s="6">
        <f t="shared" si="544"/>
        <v>1580.6322529011604</v>
      </c>
      <c r="AC2441" s="1" t="str">
        <f t="shared" si="545"/>
        <v>Large</v>
      </c>
    </row>
    <row r="2442" spans="1:29">
      <c r="A2442" s="1" t="s">
        <v>3180</v>
      </c>
      <c r="B2442" s="1">
        <v>2018</v>
      </c>
      <c r="C2442" s="1" t="s">
        <v>73</v>
      </c>
      <c r="D2442" s="1" t="s">
        <v>39</v>
      </c>
      <c r="E2442" s="1" t="s">
        <v>40</v>
      </c>
      <c r="F2442" s="1">
        <v>306</v>
      </c>
      <c r="G2442" s="1">
        <v>185</v>
      </c>
      <c r="H2442" s="1">
        <v>899</v>
      </c>
      <c r="I2442" s="1">
        <v>3.43</v>
      </c>
      <c r="J2442" s="1">
        <v>4</v>
      </c>
      <c r="K2442" s="1" t="s">
        <v>19</v>
      </c>
      <c r="L2442" s="1" t="s">
        <v>24</v>
      </c>
      <c r="M2442" s="1">
        <v>5</v>
      </c>
      <c r="N2442" s="1" t="s">
        <v>20</v>
      </c>
      <c r="O2442" s="1">
        <v>1479538</v>
      </c>
      <c r="P2442" s="1">
        <f t="shared" si="546"/>
        <v>3</v>
      </c>
      <c r="Q2442" s="1">
        <f t="shared" si="533"/>
        <v>6</v>
      </c>
      <c r="R2442" s="5">
        <f t="shared" si="534"/>
        <v>1.654054054054054</v>
      </c>
      <c r="S2442" s="6">
        <f t="shared" si="535"/>
        <v>4859459.4594594594</v>
      </c>
      <c r="T2442" s="4">
        <f t="shared" si="536"/>
        <v>2.9379084967320264</v>
      </c>
      <c r="U2442" s="1" t="str">
        <f t="shared" si="537"/>
        <v>Normal</v>
      </c>
      <c r="V2442" s="1" t="str">
        <f t="shared" si="538"/>
        <v>IPO</v>
      </c>
      <c r="W2442" s="1" t="str">
        <f t="shared" si="539"/>
        <v>€</v>
      </c>
      <c r="X2442" s="1" t="str">
        <f t="shared" si="540"/>
        <v>€306M</v>
      </c>
      <c r="Y2442" s="1" t="str">
        <f t="shared" si="541"/>
        <v>€899M</v>
      </c>
      <c r="Z2442" s="1" t="str">
        <f t="shared" si="542"/>
        <v>€2</v>
      </c>
      <c r="AA2442" s="1" t="str">
        <f t="shared" si="543"/>
        <v>€48,59,459</v>
      </c>
      <c r="AB2442" s="6">
        <f t="shared" si="544"/>
        <v>404954.95495495497</v>
      </c>
      <c r="AC2442" s="1" t="str">
        <f t="shared" si="545"/>
        <v>Large</v>
      </c>
    </row>
    <row r="2443" spans="1:29">
      <c r="A2443" s="1" t="s">
        <v>1237</v>
      </c>
      <c r="B2443" s="1">
        <v>2018</v>
      </c>
      <c r="C2443" s="1" t="s">
        <v>59</v>
      </c>
      <c r="D2443" s="1" t="s">
        <v>48</v>
      </c>
      <c r="E2443" s="1" t="s">
        <v>23</v>
      </c>
      <c r="F2443" s="1">
        <v>399</v>
      </c>
      <c r="G2443" s="1">
        <v>3356</v>
      </c>
      <c r="H2443" s="1">
        <v>152</v>
      </c>
      <c r="I2443" s="1">
        <v>0.74</v>
      </c>
      <c r="J2443" s="1">
        <v>4</v>
      </c>
      <c r="K2443" s="1" t="s">
        <v>19</v>
      </c>
      <c r="L2443" s="1" t="s">
        <v>19</v>
      </c>
      <c r="M2443" s="1">
        <v>31</v>
      </c>
      <c r="N2443" s="1" t="s">
        <v>25</v>
      </c>
      <c r="O2443" s="1">
        <v>1474073</v>
      </c>
      <c r="P2443" s="1">
        <f t="shared" si="546"/>
        <v>5</v>
      </c>
      <c r="Q2443" s="1">
        <f t="shared" si="533"/>
        <v>6</v>
      </c>
      <c r="R2443" s="5">
        <f t="shared" si="534"/>
        <v>0.11889153754469607</v>
      </c>
      <c r="S2443" s="6">
        <f t="shared" si="535"/>
        <v>45292.014302741358</v>
      </c>
      <c r="T2443" s="4">
        <f t="shared" si="536"/>
        <v>0.38095238095238093</v>
      </c>
      <c r="U2443" s="1" t="str">
        <f t="shared" si="537"/>
        <v>Normal</v>
      </c>
      <c r="V2443" s="1" t="str">
        <f t="shared" si="538"/>
        <v>Still Private</v>
      </c>
      <c r="W2443" s="1" t="str">
        <f t="shared" si="539"/>
        <v>₹</v>
      </c>
      <c r="X2443" s="1" t="str">
        <f t="shared" si="540"/>
        <v>₹399M</v>
      </c>
      <c r="Y2443" s="1" t="str">
        <f t="shared" si="541"/>
        <v>₹152M</v>
      </c>
      <c r="Z2443" s="1" t="str">
        <f t="shared" si="542"/>
        <v>₹0</v>
      </c>
      <c r="AA2443" s="1" t="str">
        <f t="shared" si="543"/>
        <v>₹45,292</v>
      </c>
      <c r="AB2443" s="6">
        <f t="shared" si="544"/>
        <v>3774.3345252284466</v>
      </c>
      <c r="AC2443" s="1" t="str">
        <f t="shared" si="545"/>
        <v>Large</v>
      </c>
    </row>
    <row r="2444" spans="1:29">
      <c r="A2444" s="1" t="s">
        <v>3878</v>
      </c>
      <c r="B2444" s="1">
        <v>2018</v>
      </c>
      <c r="C2444" s="1" t="s">
        <v>35</v>
      </c>
      <c r="D2444" s="1" t="s">
        <v>102</v>
      </c>
      <c r="E2444" s="1" t="s">
        <v>23</v>
      </c>
      <c r="F2444" s="1">
        <v>281</v>
      </c>
      <c r="G2444" s="1">
        <v>4576</v>
      </c>
      <c r="H2444" s="1">
        <v>599</v>
      </c>
      <c r="I2444" s="1">
        <v>26.95</v>
      </c>
      <c r="J2444" s="1">
        <v>2</v>
      </c>
      <c r="K2444" s="1" t="s">
        <v>19</v>
      </c>
      <c r="L2444" s="1" t="s">
        <v>24</v>
      </c>
      <c r="M2444" s="1">
        <v>89</v>
      </c>
      <c r="N2444" s="1" t="s">
        <v>25</v>
      </c>
      <c r="O2444" s="1">
        <v>1418322</v>
      </c>
      <c r="P2444" s="1">
        <f t="shared" si="546"/>
        <v>5</v>
      </c>
      <c r="Q2444" s="1">
        <f t="shared" si="533"/>
        <v>6</v>
      </c>
      <c r="R2444" s="5">
        <f t="shared" si="534"/>
        <v>6.1407342657342656E-2</v>
      </c>
      <c r="S2444" s="6">
        <f t="shared" si="535"/>
        <v>130900.34965034966</v>
      </c>
      <c r="T2444" s="4">
        <f t="shared" si="536"/>
        <v>2.1316725978647688</v>
      </c>
      <c r="U2444" s="1" t="str">
        <f t="shared" si="537"/>
        <v>Normal</v>
      </c>
      <c r="V2444" s="1" t="str">
        <f t="shared" si="538"/>
        <v>IPO</v>
      </c>
      <c r="W2444" s="1" t="str">
        <f t="shared" si="539"/>
        <v>¥</v>
      </c>
      <c r="X2444" s="1" t="str">
        <f t="shared" si="540"/>
        <v>¥281M</v>
      </c>
      <c r="Y2444" s="1" t="str">
        <f t="shared" si="541"/>
        <v>¥599M</v>
      </c>
      <c r="Z2444" s="1" t="str">
        <f t="shared" si="542"/>
        <v>¥0</v>
      </c>
      <c r="AA2444" s="1" t="str">
        <f t="shared" si="543"/>
        <v>¥1,30,900</v>
      </c>
      <c r="AB2444" s="6">
        <f t="shared" si="544"/>
        <v>10908.36247086247</v>
      </c>
      <c r="AC2444" s="1" t="str">
        <f t="shared" si="545"/>
        <v>Large</v>
      </c>
    </row>
    <row r="2445" spans="1:29">
      <c r="A2445" s="1" t="s">
        <v>1340</v>
      </c>
      <c r="B2445" s="1">
        <v>2018</v>
      </c>
      <c r="C2445" s="1" t="s">
        <v>27</v>
      </c>
      <c r="D2445" s="1" t="s">
        <v>36</v>
      </c>
      <c r="E2445" s="1" t="s">
        <v>40</v>
      </c>
      <c r="F2445" s="1">
        <v>423</v>
      </c>
      <c r="G2445" s="1">
        <v>407</v>
      </c>
      <c r="H2445" s="1">
        <v>573</v>
      </c>
      <c r="I2445" s="1">
        <v>0.45</v>
      </c>
      <c r="J2445" s="1">
        <v>7</v>
      </c>
      <c r="K2445" s="1" t="s">
        <v>24</v>
      </c>
      <c r="L2445" s="1" t="s">
        <v>19</v>
      </c>
      <c r="M2445" s="1">
        <v>35</v>
      </c>
      <c r="N2445" s="1" t="s">
        <v>20</v>
      </c>
      <c r="O2445" s="1">
        <v>1372729</v>
      </c>
      <c r="P2445" s="1">
        <f t="shared" si="546"/>
        <v>3</v>
      </c>
      <c r="Q2445" s="1">
        <f t="shared" si="533"/>
        <v>6</v>
      </c>
      <c r="R2445" s="5">
        <f t="shared" si="534"/>
        <v>1.0393120393120394</v>
      </c>
      <c r="S2445" s="6">
        <f t="shared" si="535"/>
        <v>1407862.4078624079</v>
      </c>
      <c r="T2445" s="4">
        <f t="shared" si="536"/>
        <v>1.3546099290780143</v>
      </c>
      <c r="U2445" s="1" t="str">
        <f t="shared" si="537"/>
        <v>Normal</v>
      </c>
      <c r="V2445" s="1" t="str">
        <f t="shared" si="538"/>
        <v>Acquired</v>
      </c>
      <c r="W2445" s="1" t="str">
        <f t="shared" si="539"/>
        <v>$</v>
      </c>
      <c r="X2445" s="1" t="str">
        <f t="shared" si="540"/>
        <v>$423M</v>
      </c>
      <c r="Y2445" s="1" t="str">
        <f t="shared" si="541"/>
        <v>$573M</v>
      </c>
      <c r="Z2445" s="1" t="str">
        <f t="shared" si="542"/>
        <v>$1</v>
      </c>
      <c r="AA2445" s="1" t="str">
        <f t="shared" si="543"/>
        <v>$14,07,862</v>
      </c>
      <c r="AB2445" s="6">
        <f t="shared" si="544"/>
        <v>117321.86732186732</v>
      </c>
      <c r="AC2445" s="1" t="str">
        <f t="shared" si="545"/>
        <v>Large</v>
      </c>
    </row>
    <row r="2446" spans="1:29">
      <c r="A2446" s="1" t="s">
        <v>3941</v>
      </c>
      <c r="B2446" s="1">
        <v>2018</v>
      </c>
      <c r="C2446" s="1" t="s">
        <v>73</v>
      </c>
      <c r="D2446" s="1" t="s">
        <v>46</v>
      </c>
      <c r="E2446" s="1" t="s">
        <v>18</v>
      </c>
      <c r="F2446" s="1">
        <v>366</v>
      </c>
      <c r="G2446" s="1">
        <v>1600</v>
      </c>
      <c r="H2446" s="1">
        <v>640</v>
      </c>
      <c r="I2446" s="1">
        <v>13.84</v>
      </c>
      <c r="J2446" s="1">
        <v>4</v>
      </c>
      <c r="K2446" s="1" t="s">
        <v>24</v>
      </c>
      <c r="L2446" s="1" t="s">
        <v>19</v>
      </c>
      <c r="M2446" s="1">
        <v>28</v>
      </c>
      <c r="N2446" s="1" t="s">
        <v>20</v>
      </c>
      <c r="O2446" s="1">
        <v>1302224</v>
      </c>
      <c r="P2446" s="1">
        <f t="shared" si="546"/>
        <v>2</v>
      </c>
      <c r="Q2446" s="1">
        <f t="shared" si="533"/>
        <v>6</v>
      </c>
      <c r="R2446" s="5">
        <f t="shared" si="534"/>
        <v>0.22875000000000001</v>
      </c>
      <c r="S2446" s="6">
        <f t="shared" si="535"/>
        <v>400000</v>
      </c>
      <c r="T2446" s="4">
        <f t="shared" si="536"/>
        <v>1.7486338797814207</v>
      </c>
      <c r="U2446" s="1" t="str">
        <f t="shared" si="537"/>
        <v>Normal</v>
      </c>
      <c r="V2446" s="1" t="str">
        <f t="shared" si="538"/>
        <v>Acquired</v>
      </c>
      <c r="W2446" s="1" t="str">
        <f t="shared" si="539"/>
        <v>€</v>
      </c>
      <c r="X2446" s="1" t="str">
        <f t="shared" si="540"/>
        <v>€366M</v>
      </c>
      <c r="Y2446" s="1" t="str">
        <f t="shared" si="541"/>
        <v>€640M</v>
      </c>
      <c r="Z2446" s="1" t="str">
        <f t="shared" si="542"/>
        <v>€0</v>
      </c>
      <c r="AA2446" s="1" t="str">
        <f t="shared" si="543"/>
        <v>€4,00,000</v>
      </c>
      <c r="AB2446" s="6">
        <f t="shared" si="544"/>
        <v>33333.333333333336</v>
      </c>
      <c r="AC2446" s="1" t="str">
        <f t="shared" si="545"/>
        <v>Large</v>
      </c>
    </row>
    <row r="2447" spans="1:29">
      <c r="A2447" s="1" t="s">
        <v>1578</v>
      </c>
      <c r="B2447" s="1">
        <v>2018</v>
      </c>
      <c r="C2447" s="1" t="s">
        <v>31</v>
      </c>
      <c r="D2447" s="1" t="s">
        <v>95</v>
      </c>
      <c r="E2447" s="1" t="s">
        <v>37</v>
      </c>
      <c r="F2447" s="1">
        <v>278</v>
      </c>
      <c r="G2447" s="1">
        <v>2277</v>
      </c>
      <c r="H2447" s="1">
        <v>531</v>
      </c>
      <c r="I2447" s="1">
        <v>33.950000000000003</v>
      </c>
      <c r="J2447" s="1">
        <v>8</v>
      </c>
      <c r="K2447" s="1" t="s">
        <v>24</v>
      </c>
      <c r="L2447" s="1" t="s">
        <v>24</v>
      </c>
      <c r="M2447" s="1">
        <v>41</v>
      </c>
      <c r="N2447" s="1" t="s">
        <v>33</v>
      </c>
      <c r="O2447" s="1">
        <v>1239907</v>
      </c>
      <c r="P2447" s="1">
        <f t="shared" si="546"/>
        <v>4</v>
      </c>
      <c r="Q2447" s="1">
        <f t="shared" si="533"/>
        <v>6</v>
      </c>
      <c r="R2447" s="5">
        <f t="shared" si="534"/>
        <v>0.12209046991655688</v>
      </c>
      <c r="S2447" s="6">
        <f t="shared" si="535"/>
        <v>233201.581027668</v>
      </c>
      <c r="T2447" s="4">
        <f t="shared" si="536"/>
        <v>1.9100719424460431</v>
      </c>
      <c r="U2447" s="1" t="str">
        <f t="shared" si="537"/>
        <v>High Performer</v>
      </c>
      <c r="V2447" s="1" t="str">
        <f t="shared" si="538"/>
        <v>Acquired</v>
      </c>
      <c r="W2447" s="1" t="str">
        <f t="shared" si="539"/>
        <v>€</v>
      </c>
      <c r="X2447" s="1" t="str">
        <f t="shared" si="540"/>
        <v>€278M</v>
      </c>
      <c r="Y2447" s="1" t="str">
        <f t="shared" si="541"/>
        <v>€531M</v>
      </c>
      <c r="Z2447" s="1" t="str">
        <f t="shared" si="542"/>
        <v>€0</v>
      </c>
      <c r="AA2447" s="1" t="str">
        <f t="shared" si="543"/>
        <v>€2,33,202</v>
      </c>
      <c r="AB2447" s="6">
        <f t="shared" si="544"/>
        <v>19433.465085639</v>
      </c>
      <c r="AC2447" s="1" t="str">
        <f t="shared" si="545"/>
        <v>Large</v>
      </c>
    </row>
    <row r="2448" spans="1:29">
      <c r="A2448" s="1" t="s">
        <v>583</v>
      </c>
      <c r="B2448" s="1">
        <v>2018</v>
      </c>
      <c r="C2448" s="1" t="s">
        <v>59</v>
      </c>
      <c r="D2448" s="1" t="s">
        <v>39</v>
      </c>
      <c r="E2448" s="1" t="s">
        <v>18</v>
      </c>
      <c r="F2448" s="1">
        <v>386</v>
      </c>
      <c r="G2448" s="1">
        <v>3132</v>
      </c>
      <c r="H2448" s="1">
        <v>547</v>
      </c>
      <c r="I2448" s="1">
        <v>18.32</v>
      </c>
      <c r="J2448" s="1">
        <v>7</v>
      </c>
      <c r="K2448" s="1" t="s">
        <v>24</v>
      </c>
      <c r="L2448" s="1" t="s">
        <v>24</v>
      </c>
      <c r="M2448" s="1">
        <v>39</v>
      </c>
      <c r="N2448" s="1" t="s">
        <v>49</v>
      </c>
      <c r="O2448" s="1">
        <v>1231704</v>
      </c>
      <c r="P2448" s="1">
        <f t="shared" si="546"/>
        <v>2</v>
      </c>
      <c r="Q2448" s="1">
        <f t="shared" si="533"/>
        <v>6</v>
      </c>
      <c r="R2448" s="5">
        <f t="shared" si="534"/>
        <v>0.12324393358876118</v>
      </c>
      <c r="S2448" s="6">
        <f t="shared" si="535"/>
        <v>174648.78671775223</v>
      </c>
      <c r="T2448" s="4">
        <f t="shared" si="536"/>
        <v>1.4170984455958548</v>
      </c>
      <c r="U2448" s="1" t="str">
        <f t="shared" si="537"/>
        <v>Normal</v>
      </c>
      <c r="V2448" s="1" t="str">
        <f t="shared" si="538"/>
        <v>Acquired</v>
      </c>
      <c r="W2448" s="1" t="str">
        <f t="shared" si="539"/>
        <v>₹</v>
      </c>
      <c r="X2448" s="1" t="str">
        <f t="shared" si="540"/>
        <v>₹386M</v>
      </c>
      <c r="Y2448" s="1" t="str">
        <f t="shared" si="541"/>
        <v>₹547M</v>
      </c>
      <c r="Z2448" s="1" t="str">
        <f t="shared" si="542"/>
        <v>₹0</v>
      </c>
      <c r="AA2448" s="1" t="str">
        <f t="shared" si="543"/>
        <v>₹1,74,649</v>
      </c>
      <c r="AB2448" s="6">
        <f t="shared" si="544"/>
        <v>14554.065559812687</v>
      </c>
      <c r="AC2448" s="1" t="str">
        <f t="shared" si="545"/>
        <v>Large</v>
      </c>
    </row>
    <row r="2449" spans="1:29">
      <c r="A2449" s="1" t="s">
        <v>349</v>
      </c>
      <c r="B2449" s="1">
        <v>2018</v>
      </c>
      <c r="C2449" s="1" t="s">
        <v>35</v>
      </c>
      <c r="D2449" s="1" t="s">
        <v>51</v>
      </c>
      <c r="E2449" s="1" t="s">
        <v>28</v>
      </c>
      <c r="F2449" s="1">
        <v>270</v>
      </c>
      <c r="G2449" s="1">
        <v>3049</v>
      </c>
      <c r="H2449" s="1">
        <v>501</v>
      </c>
      <c r="I2449" s="1">
        <v>36.28</v>
      </c>
      <c r="J2449" s="1">
        <v>5</v>
      </c>
      <c r="K2449" s="1" t="s">
        <v>24</v>
      </c>
      <c r="L2449" s="1" t="s">
        <v>19</v>
      </c>
      <c r="M2449" s="1">
        <v>34</v>
      </c>
      <c r="N2449" s="1" t="s">
        <v>49</v>
      </c>
      <c r="O2449" s="1">
        <v>1137394</v>
      </c>
      <c r="P2449" s="1">
        <f t="shared" si="546"/>
        <v>1</v>
      </c>
      <c r="Q2449" s="1">
        <f t="shared" si="533"/>
        <v>6</v>
      </c>
      <c r="R2449" s="5">
        <f t="shared" si="534"/>
        <v>8.8553624139061982E-2</v>
      </c>
      <c r="S2449" s="6">
        <f t="shared" si="535"/>
        <v>164316.16923581503</v>
      </c>
      <c r="T2449" s="4">
        <f t="shared" si="536"/>
        <v>1.8555555555555556</v>
      </c>
      <c r="U2449" s="1" t="str">
        <f t="shared" si="537"/>
        <v>Normal</v>
      </c>
      <c r="V2449" s="1" t="str">
        <f t="shared" si="538"/>
        <v>Acquired</v>
      </c>
      <c r="W2449" s="1" t="str">
        <f t="shared" si="539"/>
        <v>¥</v>
      </c>
      <c r="X2449" s="1" t="str">
        <f t="shared" si="540"/>
        <v>¥270M</v>
      </c>
      <c r="Y2449" s="1" t="str">
        <f t="shared" si="541"/>
        <v>¥501M</v>
      </c>
      <c r="Z2449" s="1" t="str">
        <f t="shared" si="542"/>
        <v>¥0</v>
      </c>
      <c r="AA2449" s="1" t="str">
        <f t="shared" si="543"/>
        <v>¥1,64,316</v>
      </c>
      <c r="AB2449" s="6">
        <f t="shared" si="544"/>
        <v>13693.014102984585</v>
      </c>
      <c r="AC2449" s="1" t="str">
        <f t="shared" si="545"/>
        <v>Large</v>
      </c>
    </row>
    <row r="2450" spans="1:29">
      <c r="A2450" s="1" t="s">
        <v>304</v>
      </c>
      <c r="B2450" s="1">
        <v>2018</v>
      </c>
      <c r="C2450" s="1" t="s">
        <v>31</v>
      </c>
      <c r="D2450" s="1" t="s">
        <v>102</v>
      </c>
      <c r="E2450" s="1" t="s">
        <v>23</v>
      </c>
      <c r="F2450" s="1">
        <v>454</v>
      </c>
      <c r="G2450" s="1">
        <v>1013</v>
      </c>
      <c r="H2450" s="1">
        <v>906</v>
      </c>
      <c r="I2450" s="1">
        <v>17.11</v>
      </c>
      <c r="J2450" s="1">
        <v>3</v>
      </c>
      <c r="K2450" s="1" t="s">
        <v>19</v>
      </c>
      <c r="L2450" s="1" t="s">
        <v>19</v>
      </c>
      <c r="M2450" s="1">
        <v>24</v>
      </c>
      <c r="N2450" s="1" t="s">
        <v>33</v>
      </c>
      <c r="O2450" s="1">
        <v>1132894</v>
      </c>
      <c r="P2450" s="1">
        <f t="shared" si="546"/>
        <v>5</v>
      </c>
      <c r="Q2450" s="1">
        <f t="shared" si="533"/>
        <v>6</v>
      </c>
      <c r="R2450" s="5">
        <f t="shared" si="534"/>
        <v>0.44817374136229021</v>
      </c>
      <c r="S2450" s="6">
        <f t="shared" si="535"/>
        <v>894373.14906219149</v>
      </c>
      <c r="T2450" s="4">
        <f t="shared" si="536"/>
        <v>1.9955947136563876</v>
      </c>
      <c r="U2450" s="1" t="str">
        <f t="shared" si="537"/>
        <v>Normal</v>
      </c>
      <c r="V2450" s="1" t="str">
        <f t="shared" si="538"/>
        <v>Still Private</v>
      </c>
      <c r="W2450" s="1" t="str">
        <f t="shared" si="539"/>
        <v>€</v>
      </c>
      <c r="X2450" s="1" t="str">
        <f t="shared" si="540"/>
        <v>€454M</v>
      </c>
      <c r="Y2450" s="1" t="str">
        <f t="shared" si="541"/>
        <v>€906M</v>
      </c>
      <c r="Z2450" s="1" t="str">
        <f t="shared" si="542"/>
        <v>€0</v>
      </c>
      <c r="AA2450" s="1" t="str">
        <f t="shared" si="543"/>
        <v>€8,94,373</v>
      </c>
      <c r="AB2450" s="6">
        <f t="shared" si="544"/>
        <v>74531.095755182629</v>
      </c>
      <c r="AC2450" s="1" t="str">
        <f t="shared" si="545"/>
        <v>Large</v>
      </c>
    </row>
    <row r="2451" spans="1:29">
      <c r="A2451" s="1" t="s">
        <v>3393</v>
      </c>
      <c r="B2451" s="1">
        <v>2018</v>
      </c>
      <c r="C2451" s="1" t="s">
        <v>35</v>
      </c>
      <c r="D2451" s="1" t="s">
        <v>46</v>
      </c>
      <c r="E2451" s="1" t="s">
        <v>28</v>
      </c>
      <c r="F2451" s="1">
        <v>372</v>
      </c>
      <c r="G2451" s="1">
        <v>4325</v>
      </c>
      <c r="H2451" s="1">
        <v>184</v>
      </c>
      <c r="I2451" s="1">
        <v>4.82</v>
      </c>
      <c r="J2451" s="1">
        <v>8</v>
      </c>
      <c r="K2451" s="1" t="s">
        <v>19</v>
      </c>
      <c r="L2451" s="1" t="s">
        <v>19</v>
      </c>
      <c r="M2451" s="1">
        <v>24</v>
      </c>
      <c r="N2451" s="1" t="s">
        <v>33</v>
      </c>
      <c r="O2451" s="1">
        <v>1129944</v>
      </c>
      <c r="P2451" s="1">
        <f t="shared" si="546"/>
        <v>1</v>
      </c>
      <c r="Q2451" s="1">
        <f t="shared" si="533"/>
        <v>6</v>
      </c>
      <c r="R2451" s="5">
        <f t="shared" si="534"/>
        <v>8.6011560693641617E-2</v>
      </c>
      <c r="S2451" s="6">
        <f t="shared" si="535"/>
        <v>42543.352601156068</v>
      </c>
      <c r="T2451" s="4">
        <f t="shared" si="536"/>
        <v>0.4946236559139785</v>
      </c>
      <c r="U2451" s="1" t="str">
        <f t="shared" si="537"/>
        <v>High Performer</v>
      </c>
      <c r="V2451" s="1" t="str">
        <f t="shared" si="538"/>
        <v>Still Private</v>
      </c>
      <c r="W2451" s="1" t="str">
        <f t="shared" si="539"/>
        <v>¥</v>
      </c>
      <c r="X2451" s="1" t="str">
        <f t="shared" si="540"/>
        <v>¥372M</v>
      </c>
      <c r="Y2451" s="1" t="str">
        <f t="shared" si="541"/>
        <v>¥184M</v>
      </c>
      <c r="Z2451" s="1" t="str">
        <f t="shared" si="542"/>
        <v>¥0</v>
      </c>
      <c r="AA2451" s="1" t="str">
        <f t="shared" si="543"/>
        <v>¥42,543</v>
      </c>
      <c r="AB2451" s="6">
        <f t="shared" si="544"/>
        <v>3545.2793834296726</v>
      </c>
      <c r="AC2451" s="1" t="str">
        <f t="shared" si="545"/>
        <v>Large</v>
      </c>
    </row>
    <row r="2452" spans="1:29">
      <c r="A2452" s="1" t="s">
        <v>2509</v>
      </c>
      <c r="B2452" s="1">
        <v>2018</v>
      </c>
      <c r="C2452" s="1" t="s">
        <v>31</v>
      </c>
      <c r="D2452" s="1" t="s">
        <v>102</v>
      </c>
      <c r="E2452" s="1" t="s">
        <v>28</v>
      </c>
      <c r="F2452" s="1">
        <v>205</v>
      </c>
      <c r="G2452" s="1">
        <v>4612</v>
      </c>
      <c r="H2452" s="1">
        <v>300</v>
      </c>
      <c r="I2452" s="1">
        <v>44.14</v>
      </c>
      <c r="J2452" s="1">
        <v>8</v>
      </c>
      <c r="K2452" s="1" t="s">
        <v>24</v>
      </c>
      <c r="L2452" s="1" t="s">
        <v>24</v>
      </c>
      <c r="M2452" s="1">
        <v>37</v>
      </c>
      <c r="N2452" s="1" t="s">
        <v>33</v>
      </c>
      <c r="O2452" s="1">
        <v>1126962</v>
      </c>
      <c r="P2452" s="1">
        <f t="shared" si="546"/>
        <v>1</v>
      </c>
      <c r="Q2452" s="1">
        <f t="shared" si="533"/>
        <v>6</v>
      </c>
      <c r="R2452" s="5">
        <f t="shared" si="534"/>
        <v>4.4449262792714654E-2</v>
      </c>
      <c r="S2452" s="6">
        <f t="shared" si="535"/>
        <v>65047.70164787511</v>
      </c>
      <c r="T2452" s="4">
        <f t="shared" si="536"/>
        <v>1.4634146341463414</v>
      </c>
      <c r="U2452" s="1" t="str">
        <f t="shared" si="537"/>
        <v>High Performer</v>
      </c>
      <c r="V2452" s="1" t="str">
        <f t="shared" si="538"/>
        <v>Acquired</v>
      </c>
      <c r="W2452" s="1" t="str">
        <f t="shared" si="539"/>
        <v>€</v>
      </c>
      <c r="X2452" s="1" t="str">
        <f t="shared" si="540"/>
        <v>€205M</v>
      </c>
      <c r="Y2452" s="1" t="str">
        <f t="shared" si="541"/>
        <v>€300M</v>
      </c>
      <c r="Z2452" s="1" t="str">
        <f t="shared" si="542"/>
        <v>€0</v>
      </c>
      <c r="AA2452" s="1" t="str">
        <f t="shared" si="543"/>
        <v>€65,048</v>
      </c>
      <c r="AB2452" s="6">
        <f t="shared" si="544"/>
        <v>5420.6418039895925</v>
      </c>
      <c r="AC2452" s="1" t="str">
        <f t="shared" si="545"/>
        <v>Large</v>
      </c>
    </row>
    <row r="2453" spans="1:29">
      <c r="A2453" s="1" t="s">
        <v>1026</v>
      </c>
      <c r="B2453" s="1">
        <v>2018</v>
      </c>
      <c r="C2453" s="1" t="s">
        <v>22</v>
      </c>
      <c r="D2453" s="1" t="s">
        <v>102</v>
      </c>
      <c r="E2453" s="1" t="s">
        <v>23</v>
      </c>
      <c r="F2453" s="1">
        <v>398</v>
      </c>
      <c r="G2453" s="1">
        <v>4679</v>
      </c>
      <c r="H2453" s="1">
        <v>613</v>
      </c>
      <c r="I2453" s="1">
        <v>8.8800000000000008</v>
      </c>
      <c r="J2453" s="1">
        <v>2</v>
      </c>
      <c r="K2453" s="1" t="s">
        <v>19</v>
      </c>
      <c r="L2453" s="1" t="s">
        <v>24</v>
      </c>
      <c r="M2453" s="1">
        <v>98</v>
      </c>
      <c r="N2453" s="1" t="s">
        <v>33</v>
      </c>
      <c r="O2453" s="1">
        <v>1124854</v>
      </c>
      <c r="P2453" s="1">
        <f t="shared" si="546"/>
        <v>5</v>
      </c>
      <c r="Q2453" s="1">
        <f t="shared" si="533"/>
        <v>6</v>
      </c>
      <c r="R2453" s="5">
        <f t="shared" si="534"/>
        <v>8.5060910450951058E-2</v>
      </c>
      <c r="S2453" s="6">
        <f t="shared" si="535"/>
        <v>131010.89976490704</v>
      </c>
      <c r="T2453" s="4">
        <f t="shared" si="536"/>
        <v>1.5402010050251256</v>
      </c>
      <c r="U2453" s="1" t="str">
        <f t="shared" si="537"/>
        <v>Normal</v>
      </c>
      <c r="V2453" s="1" t="str">
        <f t="shared" si="538"/>
        <v>IPO</v>
      </c>
      <c r="W2453" s="1" t="str">
        <f t="shared" si="539"/>
        <v>£</v>
      </c>
      <c r="X2453" s="1" t="str">
        <f t="shared" si="540"/>
        <v>£398M</v>
      </c>
      <c r="Y2453" s="1" t="str">
        <f t="shared" si="541"/>
        <v>£613M</v>
      </c>
      <c r="Z2453" s="1" t="str">
        <f t="shared" si="542"/>
        <v>£0</v>
      </c>
      <c r="AA2453" s="1" t="str">
        <f t="shared" si="543"/>
        <v>£1,31,011</v>
      </c>
      <c r="AB2453" s="6">
        <f t="shared" si="544"/>
        <v>10917.574980408919</v>
      </c>
      <c r="AC2453" s="1" t="str">
        <f t="shared" si="545"/>
        <v>Large</v>
      </c>
    </row>
    <row r="2454" spans="1:29">
      <c r="A2454" s="1" t="s">
        <v>3107</v>
      </c>
      <c r="B2454" s="1">
        <v>2018</v>
      </c>
      <c r="C2454" s="1" t="s">
        <v>35</v>
      </c>
      <c r="D2454" s="1" t="s">
        <v>36</v>
      </c>
      <c r="E2454" s="1" t="s">
        <v>37</v>
      </c>
      <c r="F2454" s="1">
        <v>497</v>
      </c>
      <c r="G2454" s="1">
        <v>1768</v>
      </c>
      <c r="H2454" s="1">
        <v>166</v>
      </c>
      <c r="I2454" s="1">
        <v>46.5</v>
      </c>
      <c r="J2454" s="1">
        <v>3</v>
      </c>
      <c r="K2454" s="1" t="s">
        <v>24</v>
      </c>
      <c r="L2454" s="1" t="s">
        <v>19</v>
      </c>
      <c r="M2454" s="1">
        <v>4</v>
      </c>
      <c r="N2454" s="1" t="s">
        <v>33</v>
      </c>
      <c r="O2454" s="1">
        <v>1081945</v>
      </c>
      <c r="P2454" s="1">
        <f t="shared" si="546"/>
        <v>4</v>
      </c>
      <c r="Q2454" s="1">
        <f t="shared" si="533"/>
        <v>6</v>
      </c>
      <c r="R2454" s="5">
        <f t="shared" si="534"/>
        <v>0.28110859728506787</v>
      </c>
      <c r="S2454" s="6">
        <f t="shared" si="535"/>
        <v>93891.402714932134</v>
      </c>
      <c r="T2454" s="4">
        <f t="shared" si="536"/>
        <v>0.33400402414486924</v>
      </c>
      <c r="U2454" s="1" t="str">
        <f t="shared" si="537"/>
        <v>Normal</v>
      </c>
      <c r="V2454" s="1" t="str">
        <f t="shared" si="538"/>
        <v>Acquired</v>
      </c>
      <c r="W2454" s="1" t="str">
        <f t="shared" si="539"/>
        <v>¥</v>
      </c>
      <c r="X2454" s="1" t="str">
        <f t="shared" si="540"/>
        <v>¥497M</v>
      </c>
      <c r="Y2454" s="1" t="str">
        <f t="shared" si="541"/>
        <v>¥166M</v>
      </c>
      <c r="Z2454" s="1" t="str">
        <f t="shared" si="542"/>
        <v>¥0</v>
      </c>
      <c r="AA2454" s="1" t="str">
        <f t="shared" si="543"/>
        <v>¥93,891</v>
      </c>
      <c r="AB2454" s="6">
        <f t="shared" si="544"/>
        <v>7824.2835595776769</v>
      </c>
      <c r="AC2454" s="1" t="str">
        <f t="shared" si="545"/>
        <v>Large</v>
      </c>
    </row>
    <row r="2455" spans="1:29">
      <c r="A2455" s="1" t="s">
        <v>1363</v>
      </c>
      <c r="B2455" s="1">
        <v>2018</v>
      </c>
      <c r="C2455" s="1" t="s">
        <v>59</v>
      </c>
      <c r="D2455" s="1" t="s">
        <v>51</v>
      </c>
      <c r="E2455" s="1" t="s">
        <v>37</v>
      </c>
      <c r="F2455" s="1">
        <v>428</v>
      </c>
      <c r="G2455" s="1">
        <v>1046</v>
      </c>
      <c r="H2455" s="1">
        <v>837</v>
      </c>
      <c r="I2455" s="1">
        <v>28.79</v>
      </c>
      <c r="J2455" s="1">
        <v>6</v>
      </c>
      <c r="K2455" s="1" t="s">
        <v>24</v>
      </c>
      <c r="L2455" s="1" t="s">
        <v>24</v>
      </c>
      <c r="M2455" s="1">
        <v>93</v>
      </c>
      <c r="N2455" s="1" t="s">
        <v>20</v>
      </c>
      <c r="O2455" s="1">
        <v>1038688</v>
      </c>
      <c r="P2455" s="1">
        <f t="shared" si="546"/>
        <v>4</v>
      </c>
      <c r="Q2455" s="1">
        <f t="shared" si="533"/>
        <v>6</v>
      </c>
      <c r="R2455" s="5">
        <f t="shared" si="534"/>
        <v>0.4091778202676864</v>
      </c>
      <c r="S2455" s="6">
        <f t="shared" si="535"/>
        <v>800191.2045889101</v>
      </c>
      <c r="T2455" s="4">
        <f t="shared" si="536"/>
        <v>1.955607476635514</v>
      </c>
      <c r="U2455" s="1" t="str">
        <f t="shared" si="537"/>
        <v>Normal</v>
      </c>
      <c r="V2455" s="1" t="str">
        <f t="shared" si="538"/>
        <v>Acquired</v>
      </c>
      <c r="W2455" s="1" t="str">
        <f t="shared" si="539"/>
        <v>₹</v>
      </c>
      <c r="X2455" s="1" t="str">
        <f t="shared" si="540"/>
        <v>₹428M</v>
      </c>
      <c r="Y2455" s="1" t="str">
        <f t="shared" si="541"/>
        <v>₹837M</v>
      </c>
      <c r="Z2455" s="1" t="str">
        <f t="shared" si="542"/>
        <v>₹0</v>
      </c>
      <c r="AA2455" s="1" t="str">
        <f t="shared" si="543"/>
        <v>₹8,00,191</v>
      </c>
      <c r="AB2455" s="6">
        <f t="shared" si="544"/>
        <v>66682.600382409175</v>
      </c>
      <c r="AC2455" s="1" t="str">
        <f t="shared" si="545"/>
        <v>Large</v>
      </c>
    </row>
    <row r="2456" spans="1:29">
      <c r="A2456" s="1" t="s">
        <v>3426</v>
      </c>
      <c r="B2456" s="1">
        <v>2018</v>
      </c>
      <c r="C2456" s="1" t="s">
        <v>27</v>
      </c>
      <c r="D2456" s="1" t="s">
        <v>17</v>
      </c>
      <c r="E2456" s="1" t="s">
        <v>37</v>
      </c>
      <c r="F2456" s="1">
        <v>271</v>
      </c>
      <c r="G2456" s="1">
        <v>4822</v>
      </c>
      <c r="H2456" s="1">
        <v>295</v>
      </c>
      <c r="I2456" s="1">
        <v>30.74</v>
      </c>
      <c r="J2456" s="1">
        <v>5</v>
      </c>
      <c r="K2456" s="1" t="s">
        <v>19</v>
      </c>
      <c r="L2456" s="1" t="s">
        <v>19</v>
      </c>
      <c r="M2456" s="1">
        <v>85</v>
      </c>
      <c r="N2456" s="1" t="s">
        <v>25</v>
      </c>
      <c r="O2456" s="1">
        <v>1015476</v>
      </c>
      <c r="P2456" s="1">
        <f t="shared" si="546"/>
        <v>4</v>
      </c>
      <c r="Q2456" s="1">
        <f t="shared" si="533"/>
        <v>6</v>
      </c>
      <c r="R2456" s="5">
        <f t="shared" si="534"/>
        <v>5.6200746578183323E-2</v>
      </c>
      <c r="S2456" s="6">
        <f t="shared" si="535"/>
        <v>61177.934467026127</v>
      </c>
      <c r="T2456" s="4">
        <f t="shared" si="536"/>
        <v>1.088560885608856</v>
      </c>
      <c r="U2456" s="1" t="str">
        <f t="shared" si="537"/>
        <v>Normal</v>
      </c>
      <c r="V2456" s="1" t="str">
        <f t="shared" si="538"/>
        <v>Still Private</v>
      </c>
      <c r="W2456" s="1" t="str">
        <f t="shared" si="539"/>
        <v>$</v>
      </c>
      <c r="X2456" s="1" t="str">
        <f t="shared" si="540"/>
        <v>$271M</v>
      </c>
      <c r="Y2456" s="1" t="str">
        <f t="shared" si="541"/>
        <v>$295M</v>
      </c>
      <c r="Z2456" s="1" t="str">
        <f t="shared" si="542"/>
        <v>$0</v>
      </c>
      <c r="AA2456" s="1" t="str">
        <f t="shared" si="543"/>
        <v>$61,178</v>
      </c>
      <c r="AB2456" s="6">
        <f t="shared" si="544"/>
        <v>5098.1612055855112</v>
      </c>
      <c r="AC2456" s="1" t="str">
        <f t="shared" si="545"/>
        <v>Large</v>
      </c>
    </row>
    <row r="2457" spans="1:29">
      <c r="A2457" s="1" t="s">
        <v>393</v>
      </c>
      <c r="B2457" s="1">
        <v>2018</v>
      </c>
      <c r="C2457" s="1" t="s">
        <v>27</v>
      </c>
      <c r="D2457" s="1" t="s">
        <v>36</v>
      </c>
      <c r="E2457" s="1" t="s">
        <v>40</v>
      </c>
      <c r="F2457" s="1">
        <v>358</v>
      </c>
      <c r="G2457" s="1">
        <v>3914</v>
      </c>
      <c r="H2457" s="1">
        <v>677</v>
      </c>
      <c r="I2457" s="1">
        <v>23.3</v>
      </c>
      <c r="J2457" s="1">
        <v>4</v>
      </c>
      <c r="K2457" s="1" t="s">
        <v>19</v>
      </c>
      <c r="L2457" s="1" t="s">
        <v>19</v>
      </c>
      <c r="M2457" s="1">
        <v>30</v>
      </c>
      <c r="N2457" s="1" t="s">
        <v>33</v>
      </c>
      <c r="O2457" s="1">
        <v>879636</v>
      </c>
      <c r="P2457" s="1">
        <f t="shared" si="546"/>
        <v>3</v>
      </c>
      <c r="Q2457" s="1">
        <f t="shared" si="533"/>
        <v>6</v>
      </c>
      <c r="R2457" s="5">
        <f t="shared" si="534"/>
        <v>9.1466530403679094E-2</v>
      </c>
      <c r="S2457" s="6">
        <f t="shared" si="535"/>
        <v>172968.82984159427</v>
      </c>
      <c r="T2457" s="4">
        <f t="shared" si="536"/>
        <v>1.8910614525139664</v>
      </c>
      <c r="U2457" s="1" t="str">
        <f t="shared" si="537"/>
        <v>Normal</v>
      </c>
      <c r="V2457" s="1" t="str">
        <f t="shared" si="538"/>
        <v>Still Private</v>
      </c>
      <c r="W2457" s="1" t="str">
        <f t="shared" si="539"/>
        <v>$</v>
      </c>
      <c r="X2457" s="1" t="str">
        <f t="shared" si="540"/>
        <v>$358M</v>
      </c>
      <c r="Y2457" s="1" t="str">
        <f t="shared" si="541"/>
        <v>$677M</v>
      </c>
      <c r="Z2457" s="1" t="str">
        <f t="shared" si="542"/>
        <v>$0</v>
      </c>
      <c r="AA2457" s="1" t="str">
        <f t="shared" si="543"/>
        <v>$1,72,969</v>
      </c>
      <c r="AB2457" s="6">
        <f t="shared" si="544"/>
        <v>14414.069153466189</v>
      </c>
      <c r="AC2457" s="1" t="str">
        <f t="shared" si="545"/>
        <v>Large</v>
      </c>
    </row>
    <row r="2458" spans="1:29">
      <c r="A2458" s="1" t="s">
        <v>3187</v>
      </c>
      <c r="B2458" s="1">
        <v>2018</v>
      </c>
      <c r="C2458" s="1" t="s">
        <v>35</v>
      </c>
      <c r="D2458" s="1" t="s">
        <v>32</v>
      </c>
      <c r="E2458" s="1" t="s">
        <v>40</v>
      </c>
      <c r="F2458" s="1">
        <v>276</v>
      </c>
      <c r="G2458" s="1">
        <v>3568</v>
      </c>
      <c r="H2458" s="1">
        <v>238</v>
      </c>
      <c r="I2458" s="1">
        <v>9.56</v>
      </c>
      <c r="J2458" s="1">
        <v>3</v>
      </c>
      <c r="K2458" s="1" t="s">
        <v>24</v>
      </c>
      <c r="L2458" s="1" t="s">
        <v>19</v>
      </c>
      <c r="M2458" s="1">
        <v>56</v>
      </c>
      <c r="N2458" s="1" t="s">
        <v>49</v>
      </c>
      <c r="O2458" s="1">
        <v>827984</v>
      </c>
      <c r="P2458" s="1">
        <f t="shared" si="546"/>
        <v>3</v>
      </c>
      <c r="Q2458" s="1">
        <f t="shared" si="533"/>
        <v>6</v>
      </c>
      <c r="R2458" s="5">
        <f t="shared" si="534"/>
        <v>7.73542600896861E-2</v>
      </c>
      <c r="S2458" s="6">
        <f t="shared" si="535"/>
        <v>66704.035874439462</v>
      </c>
      <c r="T2458" s="4">
        <f t="shared" si="536"/>
        <v>0.8623188405797102</v>
      </c>
      <c r="U2458" s="1" t="str">
        <f t="shared" si="537"/>
        <v>Normal</v>
      </c>
      <c r="V2458" s="1" t="str">
        <f t="shared" si="538"/>
        <v>Acquired</v>
      </c>
      <c r="W2458" s="1" t="str">
        <f t="shared" si="539"/>
        <v>¥</v>
      </c>
      <c r="X2458" s="1" t="str">
        <f t="shared" si="540"/>
        <v>¥276M</v>
      </c>
      <c r="Y2458" s="1" t="str">
        <f t="shared" si="541"/>
        <v>¥238M</v>
      </c>
      <c r="Z2458" s="1" t="str">
        <f t="shared" si="542"/>
        <v>¥0</v>
      </c>
      <c r="AA2458" s="1" t="str">
        <f t="shared" si="543"/>
        <v>¥66,704</v>
      </c>
      <c r="AB2458" s="6">
        <f t="shared" si="544"/>
        <v>5558.6696562032885</v>
      </c>
      <c r="AC2458" s="1" t="str">
        <f t="shared" si="545"/>
        <v>Large</v>
      </c>
    </row>
    <row r="2459" spans="1:29">
      <c r="A2459" s="1" t="s">
        <v>3114</v>
      </c>
      <c r="B2459" s="1">
        <v>2018</v>
      </c>
      <c r="C2459" s="1" t="s">
        <v>22</v>
      </c>
      <c r="D2459" s="1" t="s">
        <v>48</v>
      </c>
      <c r="E2459" s="1" t="s">
        <v>28</v>
      </c>
      <c r="F2459" s="1">
        <v>221</v>
      </c>
      <c r="G2459" s="1">
        <v>4260</v>
      </c>
      <c r="H2459" s="1">
        <v>165</v>
      </c>
      <c r="I2459" s="1">
        <v>4.5199999999999996</v>
      </c>
      <c r="J2459" s="1">
        <v>9</v>
      </c>
      <c r="K2459" s="1" t="s">
        <v>24</v>
      </c>
      <c r="L2459" s="1" t="s">
        <v>19</v>
      </c>
      <c r="M2459" s="1">
        <v>99</v>
      </c>
      <c r="N2459" s="1" t="s">
        <v>49</v>
      </c>
      <c r="O2459" s="1">
        <v>815492</v>
      </c>
      <c r="P2459" s="1">
        <f t="shared" si="546"/>
        <v>1</v>
      </c>
      <c r="Q2459" s="1">
        <f t="shared" si="533"/>
        <v>6</v>
      </c>
      <c r="R2459" s="5">
        <f t="shared" si="534"/>
        <v>5.1877934272300467E-2</v>
      </c>
      <c r="S2459" s="6">
        <f t="shared" si="535"/>
        <v>38732.394366197186</v>
      </c>
      <c r="T2459" s="4">
        <f t="shared" si="536"/>
        <v>0.74660633484162897</v>
      </c>
      <c r="U2459" s="1" t="str">
        <f t="shared" si="537"/>
        <v>High Performer</v>
      </c>
      <c r="V2459" s="1" t="str">
        <f t="shared" si="538"/>
        <v>Acquired</v>
      </c>
      <c r="W2459" s="1" t="str">
        <f t="shared" si="539"/>
        <v>£</v>
      </c>
      <c r="X2459" s="1" t="str">
        <f t="shared" si="540"/>
        <v>£221M</v>
      </c>
      <c r="Y2459" s="1" t="str">
        <f t="shared" si="541"/>
        <v>£165M</v>
      </c>
      <c r="Z2459" s="1" t="str">
        <f t="shared" si="542"/>
        <v>£0</v>
      </c>
      <c r="AA2459" s="1" t="str">
        <f t="shared" si="543"/>
        <v>£38,732</v>
      </c>
      <c r="AB2459" s="6">
        <f t="shared" si="544"/>
        <v>3227.6995305164319</v>
      </c>
      <c r="AC2459" s="1" t="str">
        <f t="shared" si="545"/>
        <v>Large</v>
      </c>
    </row>
    <row r="2460" spans="1:29">
      <c r="A2460" s="1" t="s">
        <v>1101</v>
      </c>
      <c r="B2460" s="1">
        <v>2018</v>
      </c>
      <c r="C2460" s="1" t="s">
        <v>31</v>
      </c>
      <c r="D2460" s="1" t="s">
        <v>32</v>
      </c>
      <c r="E2460" s="1" t="s">
        <v>40</v>
      </c>
      <c r="F2460" s="1">
        <v>302</v>
      </c>
      <c r="G2460" s="1">
        <v>2284</v>
      </c>
      <c r="H2460" s="1">
        <v>826</v>
      </c>
      <c r="I2460" s="1">
        <v>11.98</v>
      </c>
      <c r="J2460" s="1">
        <v>2</v>
      </c>
      <c r="K2460" s="1" t="s">
        <v>19</v>
      </c>
      <c r="L2460" s="1" t="s">
        <v>19</v>
      </c>
      <c r="M2460" s="1">
        <v>77</v>
      </c>
      <c r="N2460" s="1" t="s">
        <v>49</v>
      </c>
      <c r="O2460" s="1">
        <v>804067</v>
      </c>
      <c r="P2460" s="1">
        <f t="shared" si="546"/>
        <v>3</v>
      </c>
      <c r="Q2460" s="1">
        <f t="shared" si="533"/>
        <v>6</v>
      </c>
      <c r="R2460" s="5">
        <f t="shared" si="534"/>
        <v>0.13222416812609458</v>
      </c>
      <c r="S2460" s="6">
        <f t="shared" si="535"/>
        <v>361646.23467600701</v>
      </c>
      <c r="T2460" s="4">
        <f t="shared" si="536"/>
        <v>2.7350993377483444</v>
      </c>
      <c r="U2460" s="1" t="str">
        <f t="shared" si="537"/>
        <v>Normal</v>
      </c>
      <c r="V2460" s="1" t="str">
        <f t="shared" si="538"/>
        <v>Still Private</v>
      </c>
      <c r="W2460" s="1" t="str">
        <f t="shared" si="539"/>
        <v>€</v>
      </c>
      <c r="X2460" s="1" t="str">
        <f t="shared" si="540"/>
        <v>€302M</v>
      </c>
      <c r="Y2460" s="1" t="str">
        <f t="shared" si="541"/>
        <v>€826M</v>
      </c>
      <c r="Z2460" s="1" t="str">
        <f t="shared" si="542"/>
        <v>€0</v>
      </c>
      <c r="AA2460" s="1" t="str">
        <f t="shared" si="543"/>
        <v>€3,61,646</v>
      </c>
      <c r="AB2460" s="6">
        <f t="shared" si="544"/>
        <v>30137.186223000583</v>
      </c>
      <c r="AC2460" s="1" t="str">
        <f t="shared" si="545"/>
        <v>Large</v>
      </c>
    </row>
    <row r="2461" spans="1:29">
      <c r="A2461" s="1" t="s">
        <v>2028</v>
      </c>
      <c r="B2461" s="1">
        <v>2018</v>
      </c>
      <c r="C2461" s="1" t="s">
        <v>45</v>
      </c>
      <c r="D2461" s="1" t="s">
        <v>32</v>
      </c>
      <c r="E2461" s="1" t="s">
        <v>18</v>
      </c>
      <c r="F2461" s="1">
        <v>384</v>
      </c>
      <c r="G2461" s="1">
        <v>2779</v>
      </c>
      <c r="H2461" s="1">
        <v>132</v>
      </c>
      <c r="I2461" s="1">
        <v>10.38</v>
      </c>
      <c r="J2461" s="1">
        <v>1</v>
      </c>
      <c r="K2461" s="1" t="s">
        <v>19</v>
      </c>
      <c r="L2461" s="1" t="s">
        <v>19</v>
      </c>
      <c r="M2461" s="1">
        <v>36</v>
      </c>
      <c r="N2461" s="1" t="s">
        <v>25</v>
      </c>
      <c r="O2461" s="1">
        <v>766086</v>
      </c>
      <c r="P2461" s="1">
        <f t="shared" si="546"/>
        <v>2</v>
      </c>
      <c r="Q2461" s="1">
        <f t="shared" si="533"/>
        <v>6</v>
      </c>
      <c r="R2461" s="5">
        <f t="shared" si="534"/>
        <v>0.13817920115149335</v>
      </c>
      <c r="S2461" s="6">
        <f t="shared" si="535"/>
        <v>47499.100395825837</v>
      </c>
      <c r="T2461" s="4">
        <f t="shared" si="536"/>
        <v>0.34375</v>
      </c>
      <c r="U2461" s="1" t="str">
        <f t="shared" si="537"/>
        <v>Normal</v>
      </c>
      <c r="V2461" s="1" t="str">
        <f t="shared" si="538"/>
        <v>Still Private</v>
      </c>
      <c r="W2461" s="1" t="str">
        <f t="shared" si="539"/>
        <v>A$</v>
      </c>
      <c r="X2461" s="1" t="str">
        <f t="shared" si="540"/>
        <v>A$384M</v>
      </c>
      <c r="Y2461" s="1" t="str">
        <f t="shared" si="541"/>
        <v>A$132M</v>
      </c>
      <c r="Z2461" s="1" t="str">
        <f t="shared" si="542"/>
        <v>A$0</v>
      </c>
      <c r="AA2461" s="1" t="str">
        <f t="shared" si="543"/>
        <v>A$47,499</v>
      </c>
      <c r="AB2461" s="6">
        <f t="shared" si="544"/>
        <v>3958.2583663188198</v>
      </c>
      <c r="AC2461" s="1" t="str">
        <f t="shared" si="545"/>
        <v>Large</v>
      </c>
    </row>
    <row r="2462" spans="1:29">
      <c r="A2462" s="1" t="s">
        <v>786</v>
      </c>
      <c r="B2462" s="1">
        <v>2018</v>
      </c>
      <c r="C2462" s="1" t="s">
        <v>22</v>
      </c>
      <c r="D2462" s="1" t="s">
        <v>48</v>
      </c>
      <c r="E2462" s="1" t="s">
        <v>18</v>
      </c>
      <c r="F2462" s="1">
        <v>400</v>
      </c>
      <c r="G2462" s="1">
        <v>3800</v>
      </c>
      <c r="H2462" s="1">
        <v>565</v>
      </c>
      <c r="I2462" s="1">
        <v>11.65</v>
      </c>
      <c r="J2462" s="1">
        <v>8</v>
      </c>
      <c r="K2462" s="1" t="s">
        <v>24</v>
      </c>
      <c r="L2462" s="1" t="s">
        <v>24</v>
      </c>
      <c r="M2462" s="1">
        <v>69</v>
      </c>
      <c r="N2462" s="1" t="s">
        <v>20</v>
      </c>
      <c r="O2462" s="1">
        <v>590782</v>
      </c>
      <c r="P2462" s="1">
        <f t="shared" si="546"/>
        <v>2</v>
      </c>
      <c r="Q2462" s="1">
        <f t="shared" si="533"/>
        <v>6</v>
      </c>
      <c r="R2462" s="5">
        <f t="shared" si="534"/>
        <v>0.10526315789473684</v>
      </c>
      <c r="S2462" s="6">
        <f t="shared" si="535"/>
        <v>148684.21052631579</v>
      </c>
      <c r="T2462" s="4">
        <f t="shared" si="536"/>
        <v>1.4125000000000001</v>
      </c>
      <c r="U2462" s="1" t="str">
        <f t="shared" si="537"/>
        <v>High Performer</v>
      </c>
      <c r="V2462" s="1" t="str">
        <f t="shared" si="538"/>
        <v>Acquired</v>
      </c>
      <c r="W2462" s="1" t="str">
        <f t="shared" si="539"/>
        <v>£</v>
      </c>
      <c r="X2462" s="1" t="str">
        <f t="shared" si="540"/>
        <v>£400M</v>
      </c>
      <c r="Y2462" s="1" t="str">
        <f t="shared" si="541"/>
        <v>£565M</v>
      </c>
      <c r="Z2462" s="1" t="str">
        <f t="shared" si="542"/>
        <v>£0</v>
      </c>
      <c r="AA2462" s="1" t="str">
        <f t="shared" si="543"/>
        <v>£1,48,684</v>
      </c>
      <c r="AB2462" s="6">
        <f t="shared" si="544"/>
        <v>12390.350877192983</v>
      </c>
      <c r="AC2462" s="1" t="str">
        <f t="shared" si="545"/>
        <v>Large</v>
      </c>
    </row>
    <row r="2463" spans="1:29">
      <c r="A2463" s="1" t="s">
        <v>2803</v>
      </c>
      <c r="B2463" s="1">
        <v>2018</v>
      </c>
      <c r="C2463" s="1" t="s">
        <v>53</v>
      </c>
      <c r="D2463" s="1" t="s">
        <v>95</v>
      </c>
      <c r="E2463" s="1" t="s">
        <v>37</v>
      </c>
      <c r="F2463" s="1">
        <v>407</v>
      </c>
      <c r="G2463" s="1">
        <v>1847</v>
      </c>
      <c r="H2463" s="1">
        <v>662</v>
      </c>
      <c r="I2463" s="1">
        <v>32.43</v>
      </c>
      <c r="J2463" s="1">
        <v>8</v>
      </c>
      <c r="K2463" s="1" t="s">
        <v>19</v>
      </c>
      <c r="L2463" s="1" t="s">
        <v>24</v>
      </c>
      <c r="M2463" s="1">
        <v>5</v>
      </c>
      <c r="N2463" s="1" t="s">
        <v>29</v>
      </c>
      <c r="O2463" s="1">
        <v>535279</v>
      </c>
      <c r="P2463" s="1">
        <f t="shared" si="546"/>
        <v>4</v>
      </c>
      <c r="Q2463" s="1">
        <f t="shared" si="533"/>
        <v>6</v>
      </c>
      <c r="R2463" s="5">
        <f t="shared" si="534"/>
        <v>0.22035733622089876</v>
      </c>
      <c r="S2463" s="6">
        <f t="shared" si="535"/>
        <v>358419.05793178128</v>
      </c>
      <c r="T2463" s="4">
        <f t="shared" si="536"/>
        <v>1.6265356265356266</v>
      </c>
      <c r="U2463" s="1" t="str">
        <f t="shared" si="537"/>
        <v>High Performer</v>
      </c>
      <c r="V2463" s="1" t="str">
        <f t="shared" si="538"/>
        <v>IPO</v>
      </c>
      <c r="W2463" s="1">
        <f t="shared" si="539"/>
        <v>0</v>
      </c>
      <c r="X2463" s="1" t="str">
        <f t="shared" si="540"/>
        <v>0407M</v>
      </c>
      <c r="Y2463" s="1" t="str">
        <f t="shared" si="541"/>
        <v>0662M</v>
      </c>
      <c r="Z2463" s="1" t="str">
        <f t="shared" si="542"/>
        <v>00</v>
      </c>
      <c r="AA2463" s="1" t="str">
        <f t="shared" si="543"/>
        <v>03,58,419</v>
      </c>
      <c r="AB2463" s="6">
        <f t="shared" si="544"/>
        <v>29868.254827648438</v>
      </c>
      <c r="AC2463" s="1" t="str">
        <f t="shared" si="545"/>
        <v>Large</v>
      </c>
    </row>
    <row r="2464" spans="1:29">
      <c r="A2464" s="1" t="s">
        <v>2658</v>
      </c>
      <c r="B2464" s="1">
        <v>2018</v>
      </c>
      <c r="C2464" s="1" t="s">
        <v>22</v>
      </c>
      <c r="D2464" s="1" t="s">
        <v>17</v>
      </c>
      <c r="E2464" s="1" t="s">
        <v>18</v>
      </c>
      <c r="F2464" s="1">
        <v>395</v>
      </c>
      <c r="G2464" s="1">
        <v>4099</v>
      </c>
      <c r="H2464" s="1">
        <v>209</v>
      </c>
      <c r="I2464" s="1">
        <v>46.92</v>
      </c>
      <c r="J2464" s="1">
        <v>1</v>
      </c>
      <c r="K2464" s="1" t="s">
        <v>24</v>
      </c>
      <c r="L2464" s="1" t="s">
        <v>24</v>
      </c>
      <c r="M2464" s="1">
        <v>82</v>
      </c>
      <c r="N2464" s="1" t="s">
        <v>49</v>
      </c>
      <c r="O2464" s="1">
        <v>526087</v>
      </c>
      <c r="P2464" s="1">
        <f t="shared" si="546"/>
        <v>2</v>
      </c>
      <c r="Q2464" s="1">
        <f t="shared" si="533"/>
        <v>6</v>
      </c>
      <c r="R2464" s="5">
        <f t="shared" si="534"/>
        <v>9.6364967065137835E-2</v>
      </c>
      <c r="S2464" s="6">
        <f t="shared" si="535"/>
        <v>50988.045864845088</v>
      </c>
      <c r="T2464" s="4">
        <f t="shared" si="536"/>
        <v>0.52911392405063296</v>
      </c>
      <c r="U2464" s="1" t="str">
        <f t="shared" si="537"/>
        <v>Normal</v>
      </c>
      <c r="V2464" s="1" t="str">
        <f t="shared" si="538"/>
        <v>Acquired</v>
      </c>
      <c r="W2464" s="1" t="str">
        <f t="shared" si="539"/>
        <v>£</v>
      </c>
      <c r="X2464" s="1" t="str">
        <f t="shared" si="540"/>
        <v>£395M</v>
      </c>
      <c r="Y2464" s="1" t="str">
        <f t="shared" si="541"/>
        <v>£209M</v>
      </c>
      <c r="Z2464" s="1" t="str">
        <f t="shared" si="542"/>
        <v>£0</v>
      </c>
      <c r="AA2464" s="1" t="str">
        <f t="shared" si="543"/>
        <v>£50,988</v>
      </c>
      <c r="AB2464" s="6">
        <f t="shared" si="544"/>
        <v>4249.0038220704237</v>
      </c>
      <c r="AC2464" s="1" t="str">
        <f t="shared" si="545"/>
        <v>Large</v>
      </c>
    </row>
    <row r="2465" spans="1:29">
      <c r="A2465" s="1" t="s">
        <v>4284</v>
      </c>
      <c r="B2465" s="1">
        <v>2018</v>
      </c>
      <c r="C2465" s="1" t="s">
        <v>27</v>
      </c>
      <c r="D2465" s="1" t="s">
        <v>39</v>
      </c>
      <c r="E2465" s="1" t="s">
        <v>28</v>
      </c>
      <c r="F2465" s="1">
        <v>437</v>
      </c>
      <c r="G2465" s="1">
        <v>1374</v>
      </c>
      <c r="H2465" s="1">
        <v>325</v>
      </c>
      <c r="I2465" s="1">
        <v>1.8</v>
      </c>
      <c r="J2465" s="1">
        <v>6</v>
      </c>
      <c r="K2465" s="1" t="s">
        <v>24</v>
      </c>
      <c r="L2465" s="1" t="s">
        <v>19</v>
      </c>
      <c r="M2465" s="1">
        <v>35</v>
      </c>
      <c r="N2465" s="1" t="s">
        <v>49</v>
      </c>
      <c r="O2465" s="1">
        <v>507118</v>
      </c>
      <c r="P2465" s="1">
        <f t="shared" si="546"/>
        <v>1</v>
      </c>
      <c r="Q2465" s="1">
        <f t="shared" si="533"/>
        <v>6</v>
      </c>
      <c r="R2465" s="5">
        <f t="shared" si="534"/>
        <v>0.31804949053857351</v>
      </c>
      <c r="S2465" s="6">
        <f t="shared" si="535"/>
        <v>236535.66229985445</v>
      </c>
      <c r="T2465" s="4">
        <f t="shared" si="536"/>
        <v>0.74370709382151035</v>
      </c>
      <c r="U2465" s="1" t="str">
        <f t="shared" si="537"/>
        <v>Normal</v>
      </c>
      <c r="V2465" s="1" t="str">
        <f t="shared" si="538"/>
        <v>Acquired</v>
      </c>
      <c r="W2465" s="1" t="str">
        <f t="shared" si="539"/>
        <v>$</v>
      </c>
      <c r="X2465" s="1" t="str">
        <f t="shared" si="540"/>
        <v>$437M</v>
      </c>
      <c r="Y2465" s="1" t="str">
        <f t="shared" si="541"/>
        <v>$325M</v>
      </c>
      <c r="Z2465" s="1" t="str">
        <f t="shared" si="542"/>
        <v>$0</v>
      </c>
      <c r="AA2465" s="1" t="str">
        <f t="shared" si="543"/>
        <v>$2,36,536</v>
      </c>
      <c r="AB2465" s="6">
        <f t="shared" si="544"/>
        <v>19711.305191654537</v>
      </c>
      <c r="AC2465" s="1" t="str">
        <f t="shared" si="545"/>
        <v>Large</v>
      </c>
    </row>
    <row r="2466" spans="1:29">
      <c r="A2466" s="1" t="s">
        <v>4127</v>
      </c>
      <c r="B2466" s="1">
        <v>2018</v>
      </c>
      <c r="C2466" s="1" t="s">
        <v>35</v>
      </c>
      <c r="D2466" s="1" t="s">
        <v>39</v>
      </c>
      <c r="E2466" s="1" t="s">
        <v>40</v>
      </c>
      <c r="F2466" s="1">
        <v>236</v>
      </c>
      <c r="G2466" s="1">
        <v>4487</v>
      </c>
      <c r="H2466" s="1">
        <v>983</v>
      </c>
      <c r="I2466" s="1">
        <v>4.58</v>
      </c>
      <c r="J2466" s="1">
        <v>9</v>
      </c>
      <c r="K2466" s="1" t="s">
        <v>24</v>
      </c>
      <c r="L2466" s="1" t="s">
        <v>24</v>
      </c>
      <c r="M2466" s="1">
        <v>50</v>
      </c>
      <c r="N2466" s="1" t="s">
        <v>29</v>
      </c>
      <c r="O2466" s="1">
        <v>461020</v>
      </c>
      <c r="P2466" s="1">
        <f t="shared" si="546"/>
        <v>3</v>
      </c>
      <c r="Q2466" s="1">
        <f t="shared" si="533"/>
        <v>6</v>
      </c>
      <c r="R2466" s="5">
        <f t="shared" si="534"/>
        <v>5.2596389569868507E-2</v>
      </c>
      <c r="S2466" s="6">
        <f t="shared" si="535"/>
        <v>219077.33452195232</v>
      </c>
      <c r="T2466" s="4">
        <f t="shared" si="536"/>
        <v>4.1652542372881358</v>
      </c>
      <c r="U2466" s="1" t="str">
        <f t="shared" si="537"/>
        <v>High Performer</v>
      </c>
      <c r="V2466" s="1" t="str">
        <f t="shared" si="538"/>
        <v>Acquired</v>
      </c>
      <c r="W2466" s="1" t="str">
        <f t="shared" si="539"/>
        <v>¥</v>
      </c>
      <c r="X2466" s="1" t="str">
        <f t="shared" si="540"/>
        <v>¥236M</v>
      </c>
      <c r="Y2466" s="1" t="str">
        <f t="shared" si="541"/>
        <v>¥983M</v>
      </c>
      <c r="Z2466" s="1" t="str">
        <f t="shared" si="542"/>
        <v>¥0</v>
      </c>
      <c r="AA2466" s="1" t="str">
        <f t="shared" si="543"/>
        <v>¥2,19,077</v>
      </c>
      <c r="AB2466" s="6">
        <f t="shared" si="544"/>
        <v>18256.444543496025</v>
      </c>
      <c r="AC2466" s="1" t="str">
        <f t="shared" si="545"/>
        <v>Large</v>
      </c>
    </row>
    <row r="2467" spans="1:29">
      <c r="A2467" s="1" t="s">
        <v>2956</v>
      </c>
      <c r="B2467" s="1">
        <v>2018</v>
      </c>
      <c r="C2467" s="1" t="s">
        <v>53</v>
      </c>
      <c r="D2467" s="1" t="s">
        <v>39</v>
      </c>
      <c r="E2467" s="1" t="s">
        <v>28</v>
      </c>
      <c r="F2467" s="1">
        <v>288</v>
      </c>
      <c r="G2467" s="1">
        <v>911</v>
      </c>
      <c r="H2467" s="1">
        <v>293</v>
      </c>
      <c r="I2467" s="1">
        <v>30.48</v>
      </c>
      <c r="J2467" s="1">
        <v>9</v>
      </c>
      <c r="K2467" s="1" t="s">
        <v>19</v>
      </c>
      <c r="L2467" s="1" t="s">
        <v>19</v>
      </c>
      <c r="M2467" s="1">
        <v>41</v>
      </c>
      <c r="N2467" s="1" t="s">
        <v>33</v>
      </c>
      <c r="O2467" s="1">
        <v>442175</v>
      </c>
      <c r="P2467" s="1">
        <f t="shared" si="546"/>
        <v>1</v>
      </c>
      <c r="Q2467" s="1">
        <f t="shared" si="533"/>
        <v>6</v>
      </c>
      <c r="R2467" s="5">
        <f t="shared" si="534"/>
        <v>0.31613611416026344</v>
      </c>
      <c r="S2467" s="6">
        <f t="shared" si="535"/>
        <v>321624.58836443466</v>
      </c>
      <c r="T2467" s="4">
        <f t="shared" si="536"/>
        <v>1.0173611111111112</v>
      </c>
      <c r="U2467" s="1" t="str">
        <f t="shared" si="537"/>
        <v>High Performer</v>
      </c>
      <c r="V2467" s="1" t="str">
        <f t="shared" si="538"/>
        <v>Still Private</v>
      </c>
      <c r="W2467" s="1">
        <f t="shared" si="539"/>
        <v>0</v>
      </c>
      <c r="X2467" s="1" t="str">
        <f t="shared" si="540"/>
        <v>0288M</v>
      </c>
      <c r="Y2467" s="1" t="str">
        <f t="shared" si="541"/>
        <v>0293M</v>
      </c>
      <c r="Z2467" s="1" t="str">
        <f t="shared" si="542"/>
        <v>00</v>
      </c>
      <c r="AA2467" s="1" t="str">
        <f t="shared" si="543"/>
        <v>03,21,625</v>
      </c>
      <c r="AB2467" s="6">
        <f t="shared" si="544"/>
        <v>26802.049030369559</v>
      </c>
      <c r="AC2467" s="1" t="str">
        <f t="shared" si="545"/>
        <v>Large</v>
      </c>
    </row>
    <row r="2468" spans="1:29">
      <c r="A2468" s="1" t="s">
        <v>3973</v>
      </c>
      <c r="B2468" s="1">
        <v>2018</v>
      </c>
      <c r="C2468" s="1" t="s">
        <v>59</v>
      </c>
      <c r="D2468" s="1" t="s">
        <v>46</v>
      </c>
      <c r="E2468" s="1" t="s">
        <v>40</v>
      </c>
      <c r="F2468" s="1">
        <v>474</v>
      </c>
      <c r="G2468" s="1">
        <v>2136</v>
      </c>
      <c r="H2468" s="1">
        <v>776</v>
      </c>
      <c r="I2468" s="1">
        <v>8.36</v>
      </c>
      <c r="J2468" s="1">
        <v>9</v>
      </c>
      <c r="K2468" s="1" t="s">
        <v>19</v>
      </c>
      <c r="L2468" s="1" t="s">
        <v>24</v>
      </c>
      <c r="M2468" s="1">
        <v>96</v>
      </c>
      <c r="N2468" s="1" t="s">
        <v>25</v>
      </c>
      <c r="O2468" s="1">
        <v>396678</v>
      </c>
      <c r="P2468" s="1">
        <f t="shared" si="546"/>
        <v>3</v>
      </c>
      <c r="Q2468" s="1">
        <f t="shared" si="533"/>
        <v>6</v>
      </c>
      <c r="R2468" s="5">
        <f t="shared" si="534"/>
        <v>0.22191011235955055</v>
      </c>
      <c r="S2468" s="6">
        <f t="shared" si="535"/>
        <v>363295.88014981273</v>
      </c>
      <c r="T2468" s="4">
        <f t="shared" si="536"/>
        <v>1.6371308016877637</v>
      </c>
      <c r="U2468" s="1" t="str">
        <f t="shared" si="537"/>
        <v>High Performer</v>
      </c>
      <c r="V2468" s="1" t="str">
        <f t="shared" si="538"/>
        <v>IPO</v>
      </c>
      <c r="W2468" s="1" t="str">
        <f t="shared" si="539"/>
        <v>₹</v>
      </c>
      <c r="X2468" s="1" t="str">
        <f t="shared" si="540"/>
        <v>₹474M</v>
      </c>
      <c r="Y2468" s="1" t="str">
        <f t="shared" si="541"/>
        <v>₹776M</v>
      </c>
      <c r="Z2468" s="1" t="str">
        <f t="shared" si="542"/>
        <v>₹0</v>
      </c>
      <c r="AA2468" s="1" t="str">
        <f t="shared" si="543"/>
        <v>₹3,63,296</v>
      </c>
      <c r="AB2468" s="6">
        <f t="shared" si="544"/>
        <v>30274.65667915106</v>
      </c>
      <c r="AC2468" s="1" t="str">
        <f t="shared" si="545"/>
        <v>Large</v>
      </c>
    </row>
    <row r="2469" spans="1:29">
      <c r="A2469" s="1" t="s">
        <v>2329</v>
      </c>
      <c r="B2469" s="1">
        <v>2018</v>
      </c>
      <c r="C2469" s="1" t="s">
        <v>59</v>
      </c>
      <c r="D2469" s="1" t="s">
        <v>36</v>
      </c>
      <c r="E2469" s="1" t="s">
        <v>23</v>
      </c>
      <c r="F2469" s="1">
        <v>396</v>
      </c>
      <c r="G2469" s="1">
        <v>3548</v>
      </c>
      <c r="H2469" s="1">
        <v>461</v>
      </c>
      <c r="I2469" s="1">
        <v>8.6199999999999992</v>
      </c>
      <c r="J2469" s="1">
        <v>4</v>
      </c>
      <c r="K2469" s="1" t="s">
        <v>24</v>
      </c>
      <c r="L2469" s="1" t="s">
        <v>19</v>
      </c>
      <c r="M2469" s="1">
        <v>98</v>
      </c>
      <c r="N2469" s="1" t="s">
        <v>29</v>
      </c>
      <c r="O2469" s="1">
        <v>357947</v>
      </c>
      <c r="P2469" s="1">
        <f t="shared" si="546"/>
        <v>5</v>
      </c>
      <c r="Q2469" s="1">
        <f t="shared" si="533"/>
        <v>6</v>
      </c>
      <c r="R2469" s="5">
        <f t="shared" si="534"/>
        <v>0.11161217587373168</v>
      </c>
      <c r="S2469" s="6">
        <f t="shared" si="535"/>
        <v>129932.35625704622</v>
      </c>
      <c r="T2469" s="4">
        <f t="shared" si="536"/>
        <v>1.1641414141414141</v>
      </c>
      <c r="U2469" s="1" t="str">
        <f t="shared" si="537"/>
        <v>Normal</v>
      </c>
      <c r="V2469" s="1" t="str">
        <f t="shared" si="538"/>
        <v>Acquired</v>
      </c>
      <c r="W2469" s="1" t="str">
        <f t="shared" si="539"/>
        <v>₹</v>
      </c>
      <c r="X2469" s="1" t="str">
        <f t="shared" si="540"/>
        <v>₹396M</v>
      </c>
      <c r="Y2469" s="1" t="str">
        <f t="shared" si="541"/>
        <v>₹461M</v>
      </c>
      <c r="Z2469" s="1" t="str">
        <f t="shared" si="542"/>
        <v>₹0</v>
      </c>
      <c r="AA2469" s="1" t="str">
        <f t="shared" si="543"/>
        <v>₹1,29,932</v>
      </c>
      <c r="AB2469" s="6">
        <f t="shared" si="544"/>
        <v>10827.696354753853</v>
      </c>
      <c r="AC2469" s="1" t="str">
        <f t="shared" si="545"/>
        <v>Large</v>
      </c>
    </row>
    <row r="2470" spans="1:29">
      <c r="A2470" s="1" t="s">
        <v>3363</v>
      </c>
      <c r="B2470" s="1">
        <v>2018</v>
      </c>
      <c r="C2470" s="1" t="s">
        <v>73</v>
      </c>
      <c r="D2470" s="1" t="s">
        <v>48</v>
      </c>
      <c r="E2470" s="1" t="s">
        <v>37</v>
      </c>
      <c r="F2470" s="1">
        <v>297</v>
      </c>
      <c r="G2470" s="1">
        <v>4984</v>
      </c>
      <c r="H2470" s="1">
        <v>322</v>
      </c>
      <c r="I2470" s="1">
        <v>13.9</v>
      </c>
      <c r="J2470" s="1">
        <v>9</v>
      </c>
      <c r="K2470" s="1" t="s">
        <v>19</v>
      </c>
      <c r="L2470" s="1" t="s">
        <v>19</v>
      </c>
      <c r="M2470" s="1">
        <v>30</v>
      </c>
      <c r="N2470" s="1" t="s">
        <v>20</v>
      </c>
      <c r="O2470" s="1">
        <v>323474</v>
      </c>
      <c r="P2470" s="1">
        <f t="shared" si="546"/>
        <v>4</v>
      </c>
      <c r="Q2470" s="1">
        <f t="shared" si="533"/>
        <v>6</v>
      </c>
      <c r="R2470" s="5">
        <f t="shared" si="534"/>
        <v>5.9590690208667738E-2</v>
      </c>
      <c r="S2470" s="6">
        <f t="shared" si="535"/>
        <v>64606.741573033709</v>
      </c>
      <c r="T2470" s="4">
        <f t="shared" si="536"/>
        <v>1.0841750841750841</v>
      </c>
      <c r="U2470" s="1" t="str">
        <f t="shared" si="537"/>
        <v>High Performer</v>
      </c>
      <c r="V2470" s="1" t="str">
        <f t="shared" si="538"/>
        <v>Still Private</v>
      </c>
      <c r="W2470" s="1" t="str">
        <f t="shared" si="539"/>
        <v>€</v>
      </c>
      <c r="X2470" s="1" t="str">
        <f t="shared" si="540"/>
        <v>€297M</v>
      </c>
      <c r="Y2470" s="1" t="str">
        <f t="shared" si="541"/>
        <v>€322M</v>
      </c>
      <c r="Z2470" s="1" t="str">
        <f t="shared" si="542"/>
        <v>€0</v>
      </c>
      <c r="AA2470" s="1" t="str">
        <f t="shared" si="543"/>
        <v>€64,607</v>
      </c>
      <c r="AB2470" s="6">
        <f t="shared" si="544"/>
        <v>5383.8951310861421</v>
      </c>
      <c r="AC2470" s="1" t="str">
        <f t="shared" si="545"/>
        <v>Large</v>
      </c>
    </row>
    <row r="2471" spans="1:29">
      <c r="A2471" s="1" t="s">
        <v>303</v>
      </c>
      <c r="B2471" s="1">
        <v>2018</v>
      </c>
      <c r="C2471" s="1" t="s">
        <v>31</v>
      </c>
      <c r="D2471" s="1" t="s">
        <v>48</v>
      </c>
      <c r="E2471" s="1" t="s">
        <v>18</v>
      </c>
      <c r="F2471" s="1">
        <v>323</v>
      </c>
      <c r="G2471" s="1">
        <v>3030</v>
      </c>
      <c r="H2471" s="1">
        <v>396</v>
      </c>
      <c r="I2471" s="1">
        <v>40.840000000000003</v>
      </c>
      <c r="J2471" s="1">
        <v>4</v>
      </c>
      <c r="K2471" s="1" t="s">
        <v>24</v>
      </c>
      <c r="L2471" s="1" t="s">
        <v>19</v>
      </c>
      <c r="M2471" s="1">
        <v>87</v>
      </c>
      <c r="N2471" s="1" t="s">
        <v>25</v>
      </c>
      <c r="O2471" s="1">
        <v>316411</v>
      </c>
      <c r="P2471" s="1">
        <f t="shared" si="546"/>
        <v>2</v>
      </c>
      <c r="Q2471" s="1">
        <f t="shared" si="533"/>
        <v>6</v>
      </c>
      <c r="R2471" s="5">
        <f t="shared" si="534"/>
        <v>0.1066006600660066</v>
      </c>
      <c r="S2471" s="6">
        <f t="shared" si="535"/>
        <v>130693.06930693069</v>
      </c>
      <c r="T2471" s="4">
        <f t="shared" si="536"/>
        <v>1.2260061919504643</v>
      </c>
      <c r="U2471" s="1" t="str">
        <f t="shared" si="537"/>
        <v>Normal</v>
      </c>
      <c r="V2471" s="1" t="str">
        <f t="shared" si="538"/>
        <v>Acquired</v>
      </c>
      <c r="W2471" s="1" t="str">
        <f t="shared" si="539"/>
        <v>€</v>
      </c>
      <c r="X2471" s="1" t="str">
        <f t="shared" si="540"/>
        <v>€323M</v>
      </c>
      <c r="Y2471" s="1" t="str">
        <f t="shared" si="541"/>
        <v>€396M</v>
      </c>
      <c r="Z2471" s="1" t="str">
        <f t="shared" si="542"/>
        <v>€0</v>
      </c>
      <c r="AA2471" s="1" t="str">
        <f t="shared" si="543"/>
        <v>€1,30,693</v>
      </c>
      <c r="AB2471" s="6">
        <f t="shared" si="544"/>
        <v>10891.089108910892</v>
      </c>
      <c r="AC2471" s="1" t="str">
        <f t="shared" si="545"/>
        <v>Large</v>
      </c>
    </row>
    <row r="2472" spans="1:29">
      <c r="A2472" s="1" t="s">
        <v>1206</v>
      </c>
      <c r="B2472" s="1">
        <v>2018</v>
      </c>
      <c r="C2472" s="1" t="s">
        <v>42</v>
      </c>
      <c r="D2472" s="1" t="s">
        <v>51</v>
      </c>
      <c r="E2472" s="1" t="s">
        <v>23</v>
      </c>
      <c r="F2472" s="1">
        <v>292</v>
      </c>
      <c r="G2472" s="1">
        <v>1288</v>
      </c>
      <c r="H2472" s="1">
        <v>304</v>
      </c>
      <c r="I2472" s="1">
        <v>42.39</v>
      </c>
      <c r="J2472" s="1">
        <v>7</v>
      </c>
      <c r="K2472" s="1" t="s">
        <v>24</v>
      </c>
      <c r="L2472" s="1" t="s">
        <v>19</v>
      </c>
      <c r="M2472" s="1">
        <v>93</v>
      </c>
      <c r="N2472" s="1" t="s">
        <v>33</v>
      </c>
      <c r="O2472" s="1">
        <v>256679</v>
      </c>
      <c r="P2472" s="1">
        <f t="shared" si="546"/>
        <v>5</v>
      </c>
      <c r="Q2472" s="1">
        <f t="shared" si="533"/>
        <v>6</v>
      </c>
      <c r="R2472" s="5">
        <f t="shared" si="534"/>
        <v>0.2267080745341615</v>
      </c>
      <c r="S2472" s="6">
        <f t="shared" si="535"/>
        <v>236024.84472049688</v>
      </c>
      <c r="T2472" s="4">
        <f t="shared" si="536"/>
        <v>1.0410958904109588</v>
      </c>
      <c r="U2472" s="1" t="str">
        <f t="shared" si="537"/>
        <v>Normal</v>
      </c>
      <c r="V2472" s="1" t="str">
        <f t="shared" si="538"/>
        <v>Acquired</v>
      </c>
      <c r="W2472" s="1" t="str">
        <f t="shared" si="539"/>
        <v>¥</v>
      </c>
      <c r="X2472" s="1" t="str">
        <f t="shared" si="540"/>
        <v>¥292M</v>
      </c>
      <c r="Y2472" s="1" t="str">
        <f t="shared" si="541"/>
        <v>¥304M</v>
      </c>
      <c r="Z2472" s="1" t="str">
        <f t="shared" si="542"/>
        <v>¥0</v>
      </c>
      <c r="AA2472" s="1" t="str">
        <f t="shared" si="543"/>
        <v>¥2,36,025</v>
      </c>
      <c r="AB2472" s="6">
        <f t="shared" si="544"/>
        <v>19668.737060041407</v>
      </c>
      <c r="AC2472" s="1" t="str">
        <f t="shared" si="545"/>
        <v>Large</v>
      </c>
    </row>
    <row r="2473" spans="1:29">
      <c r="A2473" s="1" t="s">
        <v>2403</v>
      </c>
      <c r="B2473" s="1">
        <v>2018</v>
      </c>
      <c r="C2473" s="1" t="s">
        <v>31</v>
      </c>
      <c r="D2473" s="1" t="s">
        <v>36</v>
      </c>
      <c r="E2473" s="1" t="s">
        <v>23</v>
      </c>
      <c r="F2473" s="1">
        <v>452</v>
      </c>
      <c r="G2473" s="1">
        <v>1663</v>
      </c>
      <c r="H2473" s="1">
        <v>992</v>
      </c>
      <c r="I2473" s="1">
        <v>23.97</v>
      </c>
      <c r="J2473" s="1">
        <v>4</v>
      </c>
      <c r="K2473" s="1" t="s">
        <v>19</v>
      </c>
      <c r="L2473" s="1" t="s">
        <v>24</v>
      </c>
      <c r="M2473" s="1">
        <v>22</v>
      </c>
      <c r="N2473" s="1" t="s">
        <v>20</v>
      </c>
      <c r="O2473" s="1">
        <v>250284</v>
      </c>
      <c r="P2473" s="1">
        <f t="shared" si="546"/>
        <v>5</v>
      </c>
      <c r="Q2473" s="1">
        <f t="shared" si="533"/>
        <v>6</v>
      </c>
      <c r="R2473" s="5">
        <f t="shared" si="534"/>
        <v>0.27179795550210462</v>
      </c>
      <c r="S2473" s="6">
        <f t="shared" si="535"/>
        <v>596512.32711966324</v>
      </c>
      <c r="T2473" s="4">
        <f t="shared" si="536"/>
        <v>2.1946902654867255</v>
      </c>
      <c r="U2473" s="1" t="str">
        <f t="shared" si="537"/>
        <v>Normal</v>
      </c>
      <c r="V2473" s="1" t="str">
        <f t="shared" si="538"/>
        <v>IPO</v>
      </c>
      <c r="W2473" s="1" t="str">
        <f t="shared" si="539"/>
        <v>€</v>
      </c>
      <c r="X2473" s="1" t="str">
        <f t="shared" si="540"/>
        <v>€452M</v>
      </c>
      <c r="Y2473" s="1" t="str">
        <f t="shared" si="541"/>
        <v>€992M</v>
      </c>
      <c r="Z2473" s="1" t="str">
        <f t="shared" si="542"/>
        <v>€0</v>
      </c>
      <c r="AA2473" s="1" t="str">
        <f t="shared" si="543"/>
        <v>€5,96,512</v>
      </c>
      <c r="AB2473" s="6">
        <f t="shared" si="544"/>
        <v>49709.360593305275</v>
      </c>
      <c r="AC2473" s="1" t="str">
        <f t="shared" si="545"/>
        <v>Large</v>
      </c>
    </row>
    <row r="2474" spans="1:29">
      <c r="A2474" s="1" t="s">
        <v>4766</v>
      </c>
      <c r="B2474" s="1">
        <v>2018</v>
      </c>
      <c r="C2474" s="1" t="s">
        <v>22</v>
      </c>
      <c r="D2474" s="1" t="s">
        <v>32</v>
      </c>
      <c r="E2474" s="1" t="s">
        <v>18</v>
      </c>
      <c r="F2474" s="1">
        <v>416</v>
      </c>
      <c r="G2474" s="1">
        <v>3721</v>
      </c>
      <c r="H2474" s="1">
        <v>68</v>
      </c>
      <c r="I2474" s="1">
        <v>25.98</v>
      </c>
      <c r="J2474" s="1">
        <v>3</v>
      </c>
      <c r="K2474" s="1" t="s">
        <v>24</v>
      </c>
      <c r="L2474" s="1" t="s">
        <v>24</v>
      </c>
      <c r="M2474" s="1">
        <v>79</v>
      </c>
      <c r="N2474" s="1" t="s">
        <v>49</v>
      </c>
      <c r="O2474" s="1">
        <v>201430</v>
      </c>
      <c r="P2474" s="1">
        <f t="shared" si="546"/>
        <v>2</v>
      </c>
      <c r="Q2474" s="1">
        <f t="shared" si="533"/>
        <v>6</v>
      </c>
      <c r="R2474" s="5">
        <f t="shared" si="534"/>
        <v>0.11179790378930395</v>
      </c>
      <c r="S2474" s="6">
        <f t="shared" si="535"/>
        <v>18274.657350174683</v>
      </c>
      <c r="T2474" s="4">
        <f t="shared" si="536"/>
        <v>0.16346153846153846</v>
      </c>
      <c r="U2474" s="1" t="str">
        <f t="shared" si="537"/>
        <v>Normal</v>
      </c>
      <c r="V2474" s="1" t="str">
        <f t="shared" si="538"/>
        <v>Acquired</v>
      </c>
      <c r="W2474" s="1" t="str">
        <f t="shared" si="539"/>
        <v>£</v>
      </c>
      <c r="X2474" s="1" t="str">
        <f t="shared" si="540"/>
        <v>£416M</v>
      </c>
      <c r="Y2474" s="1" t="str">
        <f t="shared" si="541"/>
        <v>£68M</v>
      </c>
      <c r="Z2474" s="1" t="str">
        <f t="shared" si="542"/>
        <v>£0</v>
      </c>
      <c r="AA2474" s="1" t="str">
        <f t="shared" si="543"/>
        <v>£18,275</v>
      </c>
      <c r="AB2474" s="6">
        <f t="shared" si="544"/>
        <v>1522.888112514557</v>
      </c>
      <c r="AC2474" s="1" t="str">
        <f t="shared" si="545"/>
        <v>Large</v>
      </c>
    </row>
    <row r="2475" spans="1:29">
      <c r="A2475" s="1" t="s">
        <v>1415</v>
      </c>
      <c r="B2475" s="1">
        <v>2018</v>
      </c>
      <c r="C2475" s="1" t="s">
        <v>73</v>
      </c>
      <c r="D2475" s="1" t="s">
        <v>17</v>
      </c>
      <c r="E2475" s="1" t="s">
        <v>23</v>
      </c>
      <c r="F2475" s="1">
        <v>243</v>
      </c>
      <c r="G2475" s="1">
        <v>3373</v>
      </c>
      <c r="H2475" s="1">
        <v>348</v>
      </c>
      <c r="I2475" s="1">
        <v>27.47</v>
      </c>
      <c r="J2475" s="1">
        <v>7</v>
      </c>
      <c r="K2475" s="1" t="s">
        <v>24</v>
      </c>
      <c r="L2475" s="1" t="s">
        <v>24</v>
      </c>
      <c r="M2475" s="1">
        <v>11</v>
      </c>
      <c r="N2475" s="1" t="s">
        <v>33</v>
      </c>
      <c r="O2475" s="1">
        <v>159427</v>
      </c>
      <c r="P2475" s="1">
        <f t="shared" si="546"/>
        <v>5</v>
      </c>
      <c r="Q2475" s="1">
        <f t="shared" si="533"/>
        <v>6</v>
      </c>
      <c r="R2475" s="5">
        <f t="shared" si="534"/>
        <v>7.2042691965609251E-2</v>
      </c>
      <c r="S2475" s="6">
        <f t="shared" si="535"/>
        <v>103172.25022235399</v>
      </c>
      <c r="T2475" s="4">
        <f t="shared" si="536"/>
        <v>1.4320987654320987</v>
      </c>
      <c r="U2475" s="1" t="str">
        <f t="shared" si="537"/>
        <v>Normal</v>
      </c>
      <c r="V2475" s="1" t="str">
        <f t="shared" si="538"/>
        <v>Acquired</v>
      </c>
      <c r="W2475" s="1" t="str">
        <f t="shared" si="539"/>
        <v>€</v>
      </c>
      <c r="X2475" s="1" t="str">
        <f t="shared" si="540"/>
        <v>€243M</v>
      </c>
      <c r="Y2475" s="1" t="str">
        <f t="shared" si="541"/>
        <v>€348M</v>
      </c>
      <c r="Z2475" s="1" t="str">
        <f t="shared" si="542"/>
        <v>€0</v>
      </c>
      <c r="AA2475" s="1" t="str">
        <f t="shared" si="543"/>
        <v>€1,03,172</v>
      </c>
      <c r="AB2475" s="6">
        <f t="shared" si="544"/>
        <v>8597.6875185294994</v>
      </c>
      <c r="AC2475" s="1" t="str">
        <f t="shared" si="545"/>
        <v>Large</v>
      </c>
    </row>
    <row r="2476" spans="1:29">
      <c r="A2476" s="1" t="s">
        <v>4745</v>
      </c>
      <c r="B2476" s="1">
        <v>2018</v>
      </c>
      <c r="C2476" s="1" t="s">
        <v>45</v>
      </c>
      <c r="D2476" s="1" t="s">
        <v>39</v>
      </c>
      <c r="E2476" s="1" t="s">
        <v>28</v>
      </c>
      <c r="F2476" s="1">
        <v>308</v>
      </c>
      <c r="G2476" s="1">
        <v>3528</v>
      </c>
      <c r="H2476" s="1">
        <v>849</v>
      </c>
      <c r="I2476" s="1">
        <v>18.59</v>
      </c>
      <c r="J2476" s="1">
        <v>6</v>
      </c>
      <c r="K2476" s="1" t="s">
        <v>24</v>
      </c>
      <c r="L2476" s="1" t="s">
        <v>19</v>
      </c>
      <c r="M2476" s="1">
        <v>68</v>
      </c>
      <c r="N2476" s="1" t="s">
        <v>49</v>
      </c>
      <c r="O2476" s="1">
        <v>90470</v>
      </c>
      <c r="P2476" s="1">
        <f t="shared" si="546"/>
        <v>1</v>
      </c>
      <c r="Q2476" s="1">
        <f t="shared" si="533"/>
        <v>6</v>
      </c>
      <c r="R2476" s="5">
        <f t="shared" si="534"/>
        <v>8.7301587301587297E-2</v>
      </c>
      <c r="S2476" s="6">
        <f t="shared" si="535"/>
        <v>240646.25850340136</v>
      </c>
      <c r="T2476" s="4">
        <f t="shared" si="536"/>
        <v>2.7564935064935066</v>
      </c>
      <c r="U2476" s="1" t="str">
        <f t="shared" si="537"/>
        <v>Normal</v>
      </c>
      <c r="V2476" s="1" t="str">
        <f t="shared" si="538"/>
        <v>Acquired</v>
      </c>
      <c r="W2476" s="1" t="str">
        <f t="shared" si="539"/>
        <v>A$</v>
      </c>
      <c r="X2476" s="1" t="str">
        <f t="shared" si="540"/>
        <v>A$308M</v>
      </c>
      <c r="Y2476" s="1" t="str">
        <f t="shared" si="541"/>
        <v>A$849M</v>
      </c>
      <c r="Z2476" s="1" t="str">
        <f t="shared" si="542"/>
        <v>A$0</v>
      </c>
      <c r="AA2476" s="1" t="str">
        <f t="shared" si="543"/>
        <v>A$2,40,646</v>
      </c>
      <c r="AB2476" s="6">
        <f t="shared" si="544"/>
        <v>20053.854875283447</v>
      </c>
      <c r="AC2476" s="1" t="str">
        <f t="shared" si="545"/>
        <v>Large</v>
      </c>
    </row>
    <row r="2477" spans="1:29">
      <c r="A2477" s="1" t="s">
        <v>3833</v>
      </c>
      <c r="B2477" s="1">
        <v>2018</v>
      </c>
      <c r="C2477" s="1" t="s">
        <v>42</v>
      </c>
      <c r="D2477" s="1" t="s">
        <v>48</v>
      </c>
      <c r="E2477" s="1" t="s">
        <v>37</v>
      </c>
      <c r="F2477" s="1">
        <v>356</v>
      </c>
      <c r="G2477" s="1">
        <v>3248</v>
      </c>
      <c r="H2477" s="1">
        <v>864</v>
      </c>
      <c r="I2477" s="1">
        <v>40.25</v>
      </c>
      <c r="J2477" s="1">
        <v>5</v>
      </c>
      <c r="K2477" s="1" t="s">
        <v>24</v>
      </c>
      <c r="L2477" s="1" t="s">
        <v>24</v>
      </c>
      <c r="M2477" s="1">
        <v>91</v>
      </c>
      <c r="N2477" s="1" t="s">
        <v>25</v>
      </c>
      <c r="O2477" s="1">
        <v>89962</v>
      </c>
      <c r="P2477" s="1">
        <f t="shared" si="546"/>
        <v>4</v>
      </c>
      <c r="Q2477" s="1">
        <f t="shared" si="533"/>
        <v>6</v>
      </c>
      <c r="R2477" s="5">
        <f t="shared" si="534"/>
        <v>0.10960591133004927</v>
      </c>
      <c r="S2477" s="6">
        <f t="shared" si="535"/>
        <v>266009.85221674875</v>
      </c>
      <c r="T2477" s="4">
        <f t="shared" si="536"/>
        <v>2.4269662921348316</v>
      </c>
      <c r="U2477" s="1" t="str">
        <f t="shared" si="537"/>
        <v>Normal</v>
      </c>
      <c r="V2477" s="1" t="str">
        <f t="shared" si="538"/>
        <v>Acquired</v>
      </c>
      <c r="W2477" s="1" t="str">
        <f t="shared" si="539"/>
        <v>¥</v>
      </c>
      <c r="X2477" s="1" t="str">
        <f t="shared" si="540"/>
        <v>¥356M</v>
      </c>
      <c r="Y2477" s="1" t="str">
        <f t="shared" si="541"/>
        <v>¥864M</v>
      </c>
      <c r="Z2477" s="1" t="str">
        <f t="shared" si="542"/>
        <v>¥0</v>
      </c>
      <c r="AA2477" s="1" t="str">
        <f t="shared" si="543"/>
        <v>¥2,66,010</v>
      </c>
      <c r="AB2477" s="6">
        <f t="shared" si="544"/>
        <v>22167.487684729065</v>
      </c>
      <c r="AC2477" s="1" t="str">
        <f t="shared" si="545"/>
        <v>Large</v>
      </c>
    </row>
    <row r="2478" spans="1:29">
      <c r="A2478" s="1" t="s">
        <v>2858</v>
      </c>
      <c r="B2478" s="1">
        <v>2018</v>
      </c>
      <c r="C2478" s="1" t="s">
        <v>35</v>
      </c>
      <c r="D2478" s="1" t="s">
        <v>102</v>
      </c>
      <c r="E2478" s="1" t="s">
        <v>37</v>
      </c>
      <c r="F2478" s="1">
        <v>253</v>
      </c>
      <c r="G2478" s="1">
        <v>2474</v>
      </c>
      <c r="H2478" s="1">
        <v>306</v>
      </c>
      <c r="I2478" s="1">
        <v>34.35</v>
      </c>
      <c r="J2478" s="1">
        <v>6</v>
      </c>
      <c r="K2478" s="1" t="s">
        <v>19</v>
      </c>
      <c r="L2478" s="1" t="s">
        <v>24</v>
      </c>
      <c r="M2478" s="1">
        <v>91</v>
      </c>
      <c r="N2478" s="1" t="s">
        <v>25</v>
      </c>
      <c r="O2478" s="1">
        <v>68049</v>
      </c>
      <c r="P2478" s="1">
        <f t="shared" si="546"/>
        <v>4</v>
      </c>
      <c r="Q2478" s="1">
        <f t="shared" si="533"/>
        <v>6</v>
      </c>
      <c r="R2478" s="5">
        <f t="shared" si="534"/>
        <v>0.10226354082457559</v>
      </c>
      <c r="S2478" s="6">
        <f t="shared" si="535"/>
        <v>123686.33791430881</v>
      </c>
      <c r="T2478" s="4">
        <f t="shared" si="536"/>
        <v>1.209486166007905</v>
      </c>
      <c r="U2478" s="1" t="str">
        <f t="shared" si="537"/>
        <v>Normal</v>
      </c>
      <c r="V2478" s="1" t="str">
        <f t="shared" si="538"/>
        <v>IPO</v>
      </c>
      <c r="W2478" s="1" t="str">
        <f t="shared" si="539"/>
        <v>¥</v>
      </c>
      <c r="X2478" s="1" t="str">
        <f t="shared" si="540"/>
        <v>¥253M</v>
      </c>
      <c r="Y2478" s="1" t="str">
        <f t="shared" si="541"/>
        <v>¥306M</v>
      </c>
      <c r="Z2478" s="1" t="str">
        <f t="shared" si="542"/>
        <v>¥0</v>
      </c>
      <c r="AA2478" s="1" t="str">
        <f t="shared" si="543"/>
        <v>¥1,23,686</v>
      </c>
      <c r="AB2478" s="6">
        <f t="shared" si="544"/>
        <v>10307.194826192401</v>
      </c>
      <c r="AC2478" s="1" t="str">
        <f t="shared" si="545"/>
        <v>Large</v>
      </c>
    </row>
    <row r="2479" spans="1:29">
      <c r="A2479" s="1" t="s">
        <v>3755</v>
      </c>
      <c r="B2479" s="1">
        <v>2018</v>
      </c>
      <c r="C2479" s="1" t="s">
        <v>73</v>
      </c>
      <c r="D2479" s="1" t="s">
        <v>48</v>
      </c>
      <c r="E2479" s="1" t="s">
        <v>37</v>
      </c>
      <c r="F2479" s="1">
        <v>364</v>
      </c>
      <c r="G2479" s="1">
        <v>1239</v>
      </c>
      <c r="H2479" s="1">
        <v>784</v>
      </c>
      <c r="I2479" s="1">
        <v>7.08</v>
      </c>
      <c r="J2479" s="1">
        <v>6</v>
      </c>
      <c r="K2479" s="1" t="s">
        <v>24</v>
      </c>
      <c r="L2479" s="1" t="s">
        <v>19</v>
      </c>
      <c r="M2479" s="1">
        <v>32</v>
      </c>
      <c r="N2479" s="1" t="s">
        <v>33</v>
      </c>
      <c r="O2479" s="1">
        <v>66256</v>
      </c>
      <c r="P2479" s="1">
        <f t="shared" si="546"/>
        <v>4</v>
      </c>
      <c r="Q2479" s="1">
        <f t="shared" si="533"/>
        <v>6</v>
      </c>
      <c r="R2479" s="5">
        <f t="shared" si="534"/>
        <v>0.29378531073446329</v>
      </c>
      <c r="S2479" s="6">
        <f t="shared" si="535"/>
        <v>632768.36158192088</v>
      </c>
      <c r="T2479" s="4">
        <f t="shared" si="536"/>
        <v>2.1538461538461537</v>
      </c>
      <c r="U2479" s="1" t="str">
        <f t="shared" si="537"/>
        <v>Normal</v>
      </c>
      <c r="V2479" s="1" t="str">
        <f t="shared" si="538"/>
        <v>Acquired</v>
      </c>
      <c r="W2479" s="1" t="str">
        <f t="shared" si="539"/>
        <v>€</v>
      </c>
      <c r="X2479" s="1" t="str">
        <f t="shared" si="540"/>
        <v>€364M</v>
      </c>
      <c r="Y2479" s="1" t="str">
        <f t="shared" si="541"/>
        <v>€784M</v>
      </c>
      <c r="Z2479" s="1" t="str">
        <f t="shared" si="542"/>
        <v>€0</v>
      </c>
      <c r="AA2479" s="1" t="str">
        <f t="shared" si="543"/>
        <v>€6,32,768</v>
      </c>
      <c r="AB2479" s="6">
        <f t="shared" si="544"/>
        <v>52730.696798493409</v>
      </c>
      <c r="AC2479" s="1" t="str">
        <f t="shared" si="545"/>
        <v>Large</v>
      </c>
    </row>
    <row r="2480" spans="1:29">
      <c r="A2480" s="1" t="s">
        <v>796</v>
      </c>
      <c r="B2480" s="1">
        <v>2018</v>
      </c>
      <c r="C2480" s="1" t="s">
        <v>42</v>
      </c>
      <c r="D2480" s="1" t="s">
        <v>39</v>
      </c>
      <c r="E2480" s="1" t="s">
        <v>23</v>
      </c>
      <c r="F2480" s="1">
        <v>319</v>
      </c>
      <c r="G2480" s="1">
        <v>4865</v>
      </c>
      <c r="H2480" s="1">
        <v>482</v>
      </c>
      <c r="I2480" s="1">
        <v>23.14</v>
      </c>
      <c r="J2480" s="1">
        <v>2</v>
      </c>
      <c r="K2480" s="1" t="s">
        <v>19</v>
      </c>
      <c r="L2480" s="1" t="s">
        <v>24</v>
      </c>
      <c r="M2480" s="1">
        <v>53</v>
      </c>
      <c r="N2480" s="1" t="s">
        <v>20</v>
      </c>
      <c r="O2480" s="1">
        <v>38512</v>
      </c>
      <c r="P2480" s="1">
        <f t="shared" si="546"/>
        <v>5</v>
      </c>
      <c r="Q2480" s="1">
        <f t="shared" si="533"/>
        <v>6</v>
      </c>
      <c r="R2480" s="5">
        <f t="shared" si="534"/>
        <v>6.5570400822199379E-2</v>
      </c>
      <c r="S2480" s="6">
        <f t="shared" si="535"/>
        <v>99075.025693730728</v>
      </c>
      <c r="T2480" s="4">
        <f t="shared" si="536"/>
        <v>1.5109717868338557</v>
      </c>
      <c r="U2480" s="1" t="str">
        <f t="shared" si="537"/>
        <v>Normal</v>
      </c>
      <c r="V2480" s="1" t="str">
        <f t="shared" si="538"/>
        <v>IPO</v>
      </c>
      <c r="W2480" s="1" t="str">
        <f t="shared" si="539"/>
        <v>¥</v>
      </c>
      <c r="X2480" s="1" t="str">
        <f t="shared" si="540"/>
        <v>¥319M</v>
      </c>
      <c r="Y2480" s="1" t="str">
        <f t="shared" si="541"/>
        <v>¥482M</v>
      </c>
      <c r="Z2480" s="1" t="str">
        <f t="shared" si="542"/>
        <v>¥0</v>
      </c>
      <c r="AA2480" s="1" t="str">
        <f t="shared" si="543"/>
        <v>¥99,075</v>
      </c>
      <c r="AB2480" s="6">
        <f t="shared" si="544"/>
        <v>8256.2521411442267</v>
      </c>
      <c r="AC2480" s="1" t="str">
        <f t="shared" si="545"/>
        <v>Large</v>
      </c>
    </row>
    <row r="2481" spans="1:29">
      <c r="A2481" s="1" t="s">
        <v>408</v>
      </c>
      <c r="B2481" s="1">
        <v>2018</v>
      </c>
      <c r="C2481" s="1" t="s">
        <v>73</v>
      </c>
      <c r="D2481" s="1" t="s">
        <v>46</v>
      </c>
      <c r="E2481" s="1" t="s">
        <v>18</v>
      </c>
      <c r="F2481" s="1">
        <v>363</v>
      </c>
      <c r="G2481" s="1">
        <v>2007</v>
      </c>
      <c r="H2481" s="1">
        <v>952</v>
      </c>
      <c r="I2481" s="1">
        <v>0.61</v>
      </c>
      <c r="J2481" s="1">
        <v>5</v>
      </c>
      <c r="K2481" s="1" t="s">
        <v>19</v>
      </c>
      <c r="L2481" s="1" t="s">
        <v>24</v>
      </c>
      <c r="M2481" s="1">
        <v>94</v>
      </c>
      <c r="N2481" s="1" t="s">
        <v>25</v>
      </c>
      <c r="O2481" s="1">
        <v>27367</v>
      </c>
      <c r="P2481" s="1">
        <f t="shared" si="546"/>
        <v>2</v>
      </c>
      <c r="Q2481" s="1">
        <f t="shared" si="533"/>
        <v>6</v>
      </c>
      <c r="R2481" s="5">
        <f t="shared" si="534"/>
        <v>0.18086696562032886</v>
      </c>
      <c r="S2481" s="6">
        <f t="shared" si="535"/>
        <v>474339.8106626806</v>
      </c>
      <c r="T2481" s="4">
        <f t="shared" si="536"/>
        <v>2.6225895316804406</v>
      </c>
      <c r="U2481" s="1" t="str">
        <f t="shared" si="537"/>
        <v>Normal</v>
      </c>
      <c r="V2481" s="1" t="str">
        <f t="shared" si="538"/>
        <v>IPO</v>
      </c>
      <c r="W2481" s="1" t="str">
        <f t="shared" si="539"/>
        <v>€</v>
      </c>
      <c r="X2481" s="1" t="str">
        <f t="shared" si="540"/>
        <v>€363M</v>
      </c>
      <c r="Y2481" s="1" t="str">
        <f t="shared" si="541"/>
        <v>€952M</v>
      </c>
      <c r="Z2481" s="1" t="str">
        <f t="shared" si="542"/>
        <v>€0</v>
      </c>
      <c r="AA2481" s="1" t="str">
        <f t="shared" si="543"/>
        <v>€4,74,340</v>
      </c>
      <c r="AB2481" s="6">
        <f t="shared" si="544"/>
        <v>39528.317555223388</v>
      </c>
      <c r="AC2481" s="1" t="str">
        <f t="shared" si="545"/>
        <v>Large</v>
      </c>
    </row>
    <row r="2482" spans="1:29">
      <c r="A2482" s="1" t="s">
        <v>3893</v>
      </c>
      <c r="B2482" s="1">
        <v>2019</v>
      </c>
      <c r="C2482" s="1" t="s">
        <v>27</v>
      </c>
      <c r="D2482" s="1" t="s">
        <v>39</v>
      </c>
      <c r="E2482" s="1" t="s">
        <v>37</v>
      </c>
      <c r="F2482" s="1">
        <v>465</v>
      </c>
      <c r="G2482" s="1">
        <v>1011</v>
      </c>
      <c r="H2482" s="1">
        <v>3</v>
      </c>
      <c r="I2482" s="1">
        <v>0.13</v>
      </c>
      <c r="J2482" s="1">
        <v>5</v>
      </c>
      <c r="K2482" s="1" t="s">
        <v>19</v>
      </c>
      <c r="L2482" s="1" t="s">
        <v>19</v>
      </c>
      <c r="M2482" s="1">
        <v>59</v>
      </c>
      <c r="N2482" s="1" t="s">
        <v>33</v>
      </c>
      <c r="O2482" s="1">
        <v>4996197</v>
      </c>
      <c r="P2482" s="1">
        <f t="shared" si="546"/>
        <v>4</v>
      </c>
      <c r="Q2482" s="1">
        <f t="shared" si="533"/>
        <v>5</v>
      </c>
      <c r="R2482" s="5">
        <f t="shared" si="534"/>
        <v>0.4599406528189911</v>
      </c>
      <c r="S2482" s="6">
        <f t="shared" si="535"/>
        <v>2967.359050445104</v>
      </c>
      <c r="T2482" s="4">
        <f t="shared" si="536"/>
        <v>6.4516129032258064E-3</v>
      </c>
      <c r="U2482" s="1" t="str">
        <f t="shared" si="537"/>
        <v>Normal</v>
      </c>
      <c r="V2482" s="1" t="str">
        <f t="shared" si="538"/>
        <v>Still Private</v>
      </c>
      <c r="W2482" s="1" t="str">
        <f t="shared" si="539"/>
        <v>$</v>
      </c>
      <c r="X2482" s="1" t="str">
        <f t="shared" si="540"/>
        <v>$465M</v>
      </c>
      <c r="Y2482" s="1" t="str">
        <f t="shared" si="541"/>
        <v>$3M</v>
      </c>
      <c r="Z2482" s="1" t="str">
        <f t="shared" si="542"/>
        <v>$0</v>
      </c>
      <c r="AA2482" s="1" t="str">
        <f t="shared" si="543"/>
        <v>$2,967</v>
      </c>
      <c r="AB2482" s="6">
        <f t="shared" si="544"/>
        <v>247.27992087042531</v>
      </c>
      <c r="AC2482" s="1" t="str">
        <f t="shared" si="545"/>
        <v>Large</v>
      </c>
    </row>
    <row r="2483" spans="1:29">
      <c r="A2483" s="1" t="s">
        <v>3995</v>
      </c>
      <c r="B2483" s="1">
        <v>2019</v>
      </c>
      <c r="C2483" s="1" t="s">
        <v>53</v>
      </c>
      <c r="D2483" s="1" t="s">
        <v>46</v>
      </c>
      <c r="E2483" s="1" t="s">
        <v>28</v>
      </c>
      <c r="F2483" s="1">
        <v>335</v>
      </c>
      <c r="G2483" s="1">
        <v>231</v>
      </c>
      <c r="H2483" s="1">
        <v>797</v>
      </c>
      <c r="I2483" s="1">
        <v>12.74</v>
      </c>
      <c r="J2483" s="1">
        <v>5</v>
      </c>
      <c r="K2483" s="1" t="s">
        <v>24</v>
      </c>
      <c r="L2483" s="1" t="s">
        <v>19</v>
      </c>
      <c r="M2483" s="1">
        <v>7</v>
      </c>
      <c r="N2483" s="1" t="s">
        <v>20</v>
      </c>
      <c r="O2483" s="1">
        <v>4942365</v>
      </c>
      <c r="P2483" s="1">
        <f t="shared" si="546"/>
        <v>1</v>
      </c>
      <c r="Q2483" s="1">
        <f t="shared" si="533"/>
        <v>5</v>
      </c>
      <c r="R2483" s="5">
        <f t="shared" si="534"/>
        <v>1.4502164502164503</v>
      </c>
      <c r="S2483" s="6">
        <f t="shared" si="535"/>
        <v>3450216.4502164503</v>
      </c>
      <c r="T2483" s="4">
        <f t="shared" si="536"/>
        <v>2.3791044776119401</v>
      </c>
      <c r="U2483" s="1" t="str">
        <f t="shared" si="537"/>
        <v>Normal</v>
      </c>
      <c r="V2483" s="1" t="str">
        <f t="shared" si="538"/>
        <v>Acquired</v>
      </c>
      <c r="W2483" s="1">
        <f t="shared" si="539"/>
        <v>0</v>
      </c>
      <c r="X2483" s="1" t="str">
        <f t="shared" si="540"/>
        <v>0335M</v>
      </c>
      <c r="Y2483" s="1" t="str">
        <f t="shared" si="541"/>
        <v>0797M</v>
      </c>
      <c r="Z2483" s="1" t="str">
        <f t="shared" si="542"/>
        <v>01</v>
      </c>
      <c r="AA2483" s="1" t="str">
        <f t="shared" si="543"/>
        <v>034,50,216</v>
      </c>
      <c r="AB2483" s="6">
        <f t="shared" si="544"/>
        <v>287518.03751803754</v>
      </c>
      <c r="AC2483" s="1" t="str">
        <f t="shared" si="545"/>
        <v>Large</v>
      </c>
    </row>
    <row r="2484" spans="1:29">
      <c r="A2484" s="1" t="s">
        <v>3961</v>
      </c>
      <c r="B2484" s="1">
        <v>2019</v>
      </c>
      <c r="C2484" s="1" t="s">
        <v>31</v>
      </c>
      <c r="D2484" s="1" t="s">
        <v>102</v>
      </c>
      <c r="E2484" s="1" t="s">
        <v>40</v>
      </c>
      <c r="F2484" s="1">
        <v>250</v>
      </c>
      <c r="G2484" s="1">
        <v>3827</v>
      </c>
      <c r="H2484" s="1">
        <v>196</v>
      </c>
      <c r="I2484" s="1">
        <v>26.44</v>
      </c>
      <c r="J2484" s="1">
        <v>2</v>
      </c>
      <c r="K2484" s="1" t="s">
        <v>24</v>
      </c>
      <c r="L2484" s="1" t="s">
        <v>24</v>
      </c>
      <c r="M2484" s="1">
        <v>70</v>
      </c>
      <c r="N2484" s="1" t="s">
        <v>33</v>
      </c>
      <c r="O2484" s="1">
        <v>4907004</v>
      </c>
      <c r="P2484" s="1">
        <f t="shared" si="546"/>
        <v>3</v>
      </c>
      <c r="Q2484" s="1">
        <f t="shared" si="533"/>
        <v>5</v>
      </c>
      <c r="R2484" s="5">
        <f t="shared" si="534"/>
        <v>6.5325320094068468E-2</v>
      </c>
      <c r="S2484" s="6">
        <f t="shared" si="535"/>
        <v>51215.050953749676</v>
      </c>
      <c r="T2484" s="4">
        <f t="shared" si="536"/>
        <v>0.78400000000000003</v>
      </c>
      <c r="U2484" s="1" t="str">
        <f t="shared" si="537"/>
        <v>Normal</v>
      </c>
      <c r="V2484" s="1" t="str">
        <f t="shared" si="538"/>
        <v>Acquired</v>
      </c>
      <c r="W2484" s="1" t="str">
        <f t="shared" si="539"/>
        <v>€</v>
      </c>
      <c r="X2484" s="1" t="str">
        <f t="shared" si="540"/>
        <v>€250M</v>
      </c>
      <c r="Y2484" s="1" t="str">
        <f t="shared" si="541"/>
        <v>€196M</v>
      </c>
      <c r="Z2484" s="1" t="str">
        <f t="shared" si="542"/>
        <v>€0</v>
      </c>
      <c r="AA2484" s="1" t="str">
        <f t="shared" si="543"/>
        <v>€51,215</v>
      </c>
      <c r="AB2484" s="6">
        <f t="shared" si="544"/>
        <v>4267.920912812473</v>
      </c>
      <c r="AC2484" s="1" t="str">
        <f t="shared" si="545"/>
        <v>Large</v>
      </c>
    </row>
    <row r="2485" spans="1:29">
      <c r="A2485" s="1" t="s">
        <v>1800</v>
      </c>
      <c r="B2485" s="1">
        <v>2019</v>
      </c>
      <c r="C2485" s="1" t="s">
        <v>27</v>
      </c>
      <c r="D2485" s="1" t="s">
        <v>39</v>
      </c>
      <c r="E2485" s="1" t="s">
        <v>18</v>
      </c>
      <c r="F2485" s="1">
        <v>322</v>
      </c>
      <c r="G2485" s="1">
        <v>660</v>
      </c>
      <c r="H2485" s="1">
        <v>676</v>
      </c>
      <c r="I2485" s="1">
        <v>36.1</v>
      </c>
      <c r="J2485" s="1">
        <v>5</v>
      </c>
      <c r="K2485" s="1" t="s">
        <v>24</v>
      </c>
      <c r="L2485" s="1" t="s">
        <v>24</v>
      </c>
      <c r="M2485" s="1">
        <v>39</v>
      </c>
      <c r="N2485" s="1" t="s">
        <v>20</v>
      </c>
      <c r="O2485" s="1">
        <v>4865974</v>
      </c>
      <c r="P2485" s="1">
        <f t="shared" si="546"/>
        <v>2</v>
      </c>
      <c r="Q2485" s="1">
        <f t="shared" si="533"/>
        <v>5</v>
      </c>
      <c r="R2485" s="5">
        <f t="shared" si="534"/>
        <v>0.48787878787878786</v>
      </c>
      <c r="S2485" s="6">
        <f t="shared" si="535"/>
        <v>1024242.4242424242</v>
      </c>
      <c r="T2485" s="4">
        <f t="shared" si="536"/>
        <v>2.0993788819875778</v>
      </c>
      <c r="U2485" s="1" t="str">
        <f t="shared" si="537"/>
        <v>Normal</v>
      </c>
      <c r="V2485" s="1" t="str">
        <f t="shared" si="538"/>
        <v>Acquired</v>
      </c>
      <c r="W2485" s="1" t="str">
        <f t="shared" si="539"/>
        <v>$</v>
      </c>
      <c r="X2485" s="1" t="str">
        <f t="shared" si="540"/>
        <v>$322M</v>
      </c>
      <c r="Y2485" s="1" t="str">
        <f t="shared" si="541"/>
        <v>$676M</v>
      </c>
      <c r="Z2485" s="1" t="str">
        <f t="shared" si="542"/>
        <v>$0</v>
      </c>
      <c r="AA2485" s="1" t="str">
        <f t="shared" si="543"/>
        <v>$10,24,242</v>
      </c>
      <c r="AB2485" s="6">
        <f t="shared" si="544"/>
        <v>85353.53535353535</v>
      </c>
      <c r="AC2485" s="1" t="str">
        <f t="shared" si="545"/>
        <v>Large</v>
      </c>
    </row>
    <row r="2486" spans="1:29">
      <c r="A2486" s="1" t="s">
        <v>1796</v>
      </c>
      <c r="B2486" s="1">
        <v>2019</v>
      </c>
      <c r="C2486" s="1" t="s">
        <v>22</v>
      </c>
      <c r="D2486" s="1" t="s">
        <v>102</v>
      </c>
      <c r="E2486" s="1" t="s">
        <v>40</v>
      </c>
      <c r="F2486" s="1">
        <v>492</v>
      </c>
      <c r="G2486" s="1">
        <v>2110</v>
      </c>
      <c r="H2486" s="1">
        <v>477</v>
      </c>
      <c r="I2486" s="1">
        <v>20.260000000000002</v>
      </c>
      <c r="J2486" s="1">
        <v>1</v>
      </c>
      <c r="K2486" s="1" t="s">
        <v>19</v>
      </c>
      <c r="L2486" s="1" t="s">
        <v>19</v>
      </c>
      <c r="M2486" s="1">
        <v>88</v>
      </c>
      <c r="N2486" s="1" t="s">
        <v>25</v>
      </c>
      <c r="O2486" s="1">
        <v>4823587</v>
      </c>
      <c r="P2486" s="1">
        <f t="shared" si="546"/>
        <v>3</v>
      </c>
      <c r="Q2486" s="1">
        <f t="shared" si="533"/>
        <v>5</v>
      </c>
      <c r="R2486" s="5">
        <f t="shared" si="534"/>
        <v>0.23317535545023696</v>
      </c>
      <c r="S2486" s="6">
        <f t="shared" si="535"/>
        <v>226066.35071090047</v>
      </c>
      <c r="T2486" s="4">
        <f t="shared" si="536"/>
        <v>0.96951219512195119</v>
      </c>
      <c r="U2486" s="1" t="str">
        <f t="shared" si="537"/>
        <v>Normal</v>
      </c>
      <c r="V2486" s="1" t="str">
        <f t="shared" si="538"/>
        <v>Still Private</v>
      </c>
      <c r="W2486" s="1" t="str">
        <f t="shared" si="539"/>
        <v>£</v>
      </c>
      <c r="X2486" s="1" t="str">
        <f t="shared" si="540"/>
        <v>£492M</v>
      </c>
      <c r="Y2486" s="1" t="str">
        <f t="shared" si="541"/>
        <v>£477M</v>
      </c>
      <c r="Z2486" s="1" t="str">
        <f t="shared" si="542"/>
        <v>£0</v>
      </c>
      <c r="AA2486" s="1" t="str">
        <f t="shared" si="543"/>
        <v>£2,26,066</v>
      </c>
      <c r="AB2486" s="6">
        <f t="shared" si="544"/>
        <v>18838.862559241705</v>
      </c>
      <c r="AC2486" s="1" t="str">
        <f t="shared" si="545"/>
        <v>Large</v>
      </c>
    </row>
    <row r="2487" spans="1:29">
      <c r="A2487" s="1" t="s">
        <v>2608</v>
      </c>
      <c r="B2487" s="1">
        <v>2019</v>
      </c>
      <c r="C2487" s="1" t="s">
        <v>16</v>
      </c>
      <c r="D2487" s="1" t="s">
        <v>102</v>
      </c>
      <c r="E2487" s="1" t="s">
        <v>18</v>
      </c>
      <c r="F2487" s="1">
        <v>397</v>
      </c>
      <c r="G2487" s="1">
        <v>3095</v>
      </c>
      <c r="H2487" s="1">
        <v>23</v>
      </c>
      <c r="I2487" s="1">
        <v>3.81</v>
      </c>
      <c r="J2487" s="1">
        <v>7</v>
      </c>
      <c r="K2487" s="1" t="s">
        <v>24</v>
      </c>
      <c r="L2487" s="1" t="s">
        <v>24</v>
      </c>
      <c r="M2487" s="1">
        <v>1</v>
      </c>
      <c r="N2487" s="1" t="s">
        <v>25</v>
      </c>
      <c r="O2487" s="1">
        <v>4807212</v>
      </c>
      <c r="P2487" s="1">
        <f t="shared" si="546"/>
        <v>2</v>
      </c>
      <c r="Q2487" s="1">
        <f t="shared" si="533"/>
        <v>5</v>
      </c>
      <c r="R2487" s="5">
        <f t="shared" si="534"/>
        <v>0.12827140549273022</v>
      </c>
      <c r="S2487" s="6">
        <f t="shared" si="535"/>
        <v>7431.340872374798</v>
      </c>
      <c r="T2487" s="4">
        <f t="shared" si="536"/>
        <v>5.793450881612091E-2</v>
      </c>
      <c r="U2487" s="1" t="str">
        <f t="shared" si="537"/>
        <v>Normal</v>
      </c>
      <c r="V2487" s="1" t="str">
        <f t="shared" si="538"/>
        <v>Acquired</v>
      </c>
      <c r="W2487" s="1" t="str">
        <f t="shared" si="539"/>
        <v>$</v>
      </c>
      <c r="X2487" s="1" t="str">
        <f t="shared" si="540"/>
        <v>$397M</v>
      </c>
      <c r="Y2487" s="1" t="str">
        <f t="shared" si="541"/>
        <v>$23M</v>
      </c>
      <c r="Z2487" s="1" t="str">
        <f t="shared" si="542"/>
        <v>$0</v>
      </c>
      <c r="AA2487" s="1" t="str">
        <f t="shared" si="543"/>
        <v>$7,431</v>
      </c>
      <c r="AB2487" s="6">
        <f t="shared" si="544"/>
        <v>619.2784060312332</v>
      </c>
      <c r="AC2487" s="1" t="str">
        <f t="shared" si="545"/>
        <v>Large</v>
      </c>
    </row>
    <row r="2488" spans="1:29">
      <c r="A2488" s="1" t="s">
        <v>1257</v>
      </c>
      <c r="B2488" s="1">
        <v>2019</v>
      </c>
      <c r="C2488" s="1" t="s">
        <v>22</v>
      </c>
      <c r="D2488" s="1" t="s">
        <v>17</v>
      </c>
      <c r="E2488" s="1" t="s">
        <v>28</v>
      </c>
      <c r="F2488" s="1">
        <v>288</v>
      </c>
      <c r="G2488" s="1">
        <v>1243</v>
      </c>
      <c r="H2488" s="1">
        <v>871</v>
      </c>
      <c r="I2488" s="1">
        <v>16.95</v>
      </c>
      <c r="J2488" s="1">
        <v>7</v>
      </c>
      <c r="K2488" s="1" t="s">
        <v>19</v>
      </c>
      <c r="L2488" s="1" t="s">
        <v>19</v>
      </c>
      <c r="M2488" s="1">
        <v>73</v>
      </c>
      <c r="N2488" s="1" t="s">
        <v>33</v>
      </c>
      <c r="O2488" s="1">
        <v>4753214</v>
      </c>
      <c r="P2488" s="1">
        <f t="shared" si="546"/>
        <v>1</v>
      </c>
      <c r="Q2488" s="1">
        <f t="shared" si="533"/>
        <v>5</v>
      </c>
      <c r="R2488" s="5">
        <f t="shared" si="534"/>
        <v>0.23169750603378922</v>
      </c>
      <c r="S2488" s="6">
        <f t="shared" si="535"/>
        <v>700724.05470635556</v>
      </c>
      <c r="T2488" s="4">
        <f t="shared" si="536"/>
        <v>3.0243055555555554</v>
      </c>
      <c r="U2488" s="1" t="str">
        <f t="shared" si="537"/>
        <v>Normal</v>
      </c>
      <c r="V2488" s="1" t="str">
        <f t="shared" si="538"/>
        <v>Still Private</v>
      </c>
      <c r="W2488" s="1" t="str">
        <f t="shared" si="539"/>
        <v>£</v>
      </c>
      <c r="X2488" s="1" t="str">
        <f t="shared" si="540"/>
        <v>£288M</v>
      </c>
      <c r="Y2488" s="1" t="str">
        <f t="shared" si="541"/>
        <v>£871M</v>
      </c>
      <c r="Z2488" s="1" t="str">
        <f t="shared" si="542"/>
        <v>£0</v>
      </c>
      <c r="AA2488" s="1" t="str">
        <f t="shared" si="543"/>
        <v>£7,00,724</v>
      </c>
      <c r="AB2488" s="6">
        <f t="shared" si="544"/>
        <v>58393.67122552963</v>
      </c>
      <c r="AC2488" s="1" t="str">
        <f t="shared" si="545"/>
        <v>Large</v>
      </c>
    </row>
    <row r="2489" spans="1:29">
      <c r="A2489" s="1" t="s">
        <v>4795</v>
      </c>
      <c r="B2489" s="1">
        <v>2019</v>
      </c>
      <c r="C2489" s="1" t="s">
        <v>22</v>
      </c>
      <c r="D2489" s="1" t="s">
        <v>36</v>
      </c>
      <c r="E2489" s="1" t="s">
        <v>28</v>
      </c>
      <c r="F2489" s="1">
        <v>427</v>
      </c>
      <c r="G2489" s="1">
        <v>3651</v>
      </c>
      <c r="H2489" s="1">
        <v>457</v>
      </c>
      <c r="I2489" s="1">
        <v>10.1</v>
      </c>
      <c r="J2489" s="1">
        <v>1</v>
      </c>
      <c r="K2489" s="1" t="s">
        <v>24</v>
      </c>
      <c r="L2489" s="1" t="s">
        <v>19</v>
      </c>
      <c r="M2489" s="1">
        <v>89</v>
      </c>
      <c r="N2489" s="1" t="s">
        <v>20</v>
      </c>
      <c r="O2489" s="1">
        <v>4736115</v>
      </c>
      <c r="P2489" s="1">
        <f t="shared" si="546"/>
        <v>1</v>
      </c>
      <c r="Q2489" s="1">
        <f t="shared" si="533"/>
        <v>5</v>
      </c>
      <c r="R2489" s="5">
        <f t="shared" si="534"/>
        <v>0.11695425910709395</v>
      </c>
      <c r="S2489" s="6">
        <f t="shared" si="535"/>
        <v>125171.18597644482</v>
      </c>
      <c r="T2489" s="4">
        <f t="shared" si="536"/>
        <v>1.0702576112412179</v>
      </c>
      <c r="U2489" s="1" t="str">
        <f t="shared" si="537"/>
        <v>Normal</v>
      </c>
      <c r="V2489" s="1" t="str">
        <f t="shared" si="538"/>
        <v>Acquired</v>
      </c>
      <c r="W2489" s="1" t="str">
        <f t="shared" si="539"/>
        <v>£</v>
      </c>
      <c r="X2489" s="1" t="str">
        <f t="shared" si="540"/>
        <v>£427M</v>
      </c>
      <c r="Y2489" s="1" t="str">
        <f t="shared" si="541"/>
        <v>£457M</v>
      </c>
      <c r="Z2489" s="1" t="str">
        <f t="shared" si="542"/>
        <v>£0</v>
      </c>
      <c r="AA2489" s="1" t="str">
        <f t="shared" si="543"/>
        <v>£1,25,171</v>
      </c>
      <c r="AB2489" s="6">
        <f t="shared" si="544"/>
        <v>10430.932164703734</v>
      </c>
      <c r="AC2489" s="1" t="str">
        <f t="shared" si="545"/>
        <v>Large</v>
      </c>
    </row>
    <row r="2490" spans="1:29">
      <c r="A2490" s="1" t="s">
        <v>534</v>
      </c>
      <c r="B2490" s="1">
        <v>2019</v>
      </c>
      <c r="C2490" s="1" t="s">
        <v>27</v>
      </c>
      <c r="D2490" s="1" t="s">
        <v>17</v>
      </c>
      <c r="E2490" s="1" t="s">
        <v>23</v>
      </c>
      <c r="F2490" s="1">
        <v>233</v>
      </c>
      <c r="G2490" s="1">
        <v>4379</v>
      </c>
      <c r="H2490" s="1">
        <v>873</v>
      </c>
      <c r="I2490" s="1">
        <v>4.6399999999999997</v>
      </c>
      <c r="J2490" s="1">
        <v>6</v>
      </c>
      <c r="K2490" s="1" t="s">
        <v>19</v>
      </c>
      <c r="L2490" s="1" t="s">
        <v>24</v>
      </c>
      <c r="M2490" s="1">
        <v>38</v>
      </c>
      <c r="N2490" s="1" t="s">
        <v>49</v>
      </c>
      <c r="O2490" s="1">
        <v>4663370</v>
      </c>
      <c r="P2490" s="1">
        <f t="shared" si="546"/>
        <v>5</v>
      </c>
      <c r="Q2490" s="1">
        <f t="shared" si="533"/>
        <v>5</v>
      </c>
      <c r="R2490" s="5">
        <f t="shared" si="534"/>
        <v>5.3208495090203242E-2</v>
      </c>
      <c r="S2490" s="6">
        <f t="shared" si="535"/>
        <v>199360.58460835807</v>
      </c>
      <c r="T2490" s="4">
        <f t="shared" si="536"/>
        <v>3.7467811158798283</v>
      </c>
      <c r="U2490" s="1" t="str">
        <f t="shared" si="537"/>
        <v>Normal</v>
      </c>
      <c r="V2490" s="1" t="str">
        <f t="shared" si="538"/>
        <v>IPO</v>
      </c>
      <c r="W2490" s="1" t="str">
        <f t="shared" si="539"/>
        <v>$</v>
      </c>
      <c r="X2490" s="1" t="str">
        <f t="shared" si="540"/>
        <v>$233M</v>
      </c>
      <c r="Y2490" s="1" t="str">
        <f t="shared" si="541"/>
        <v>$873M</v>
      </c>
      <c r="Z2490" s="1" t="str">
        <f t="shared" si="542"/>
        <v>$0</v>
      </c>
      <c r="AA2490" s="1" t="str">
        <f t="shared" si="543"/>
        <v>$1,99,361</v>
      </c>
      <c r="AB2490" s="6">
        <f t="shared" si="544"/>
        <v>16613.382050696506</v>
      </c>
      <c r="AC2490" s="1" t="str">
        <f t="shared" si="545"/>
        <v>Large</v>
      </c>
    </row>
    <row r="2491" spans="1:29">
      <c r="A2491" s="1" t="s">
        <v>3532</v>
      </c>
      <c r="B2491" s="1">
        <v>2019</v>
      </c>
      <c r="C2491" s="1" t="s">
        <v>59</v>
      </c>
      <c r="D2491" s="1" t="s">
        <v>43</v>
      </c>
      <c r="E2491" s="1" t="s">
        <v>28</v>
      </c>
      <c r="F2491" s="1">
        <v>303</v>
      </c>
      <c r="G2491" s="1">
        <v>4844</v>
      </c>
      <c r="H2491" s="1">
        <v>577</v>
      </c>
      <c r="I2491" s="1">
        <v>48.01</v>
      </c>
      <c r="J2491" s="1">
        <v>9</v>
      </c>
      <c r="K2491" s="1" t="s">
        <v>19</v>
      </c>
      <c r="L2491" s="1" t="s">
        <v>19</v>
      </c>
      <c r="M2491" s="1">
        <v>86</v>
      </c>
      <c r="N2491" s="1" t="s">
        <v>25</v>
      </c>
      <c r="O2491" s="1">
        <v>4660440</v>
      </c>
      <c r="P2491" s="1">
        <f t="shared" si="546"/>
        <v>1</v>
      </c>
      <c r="Q2491" s="1">
        <f t="shared" si="533"/>
        <v>5</v>
      </c>
      <c r="R2491" s="5">
        <f t="shared" si="534"/>
        <v>6.2551610239471506E-2</v>
      </c>
      <c r="S2491" s="6">
        <f t="shared" si="535"/>
        <v>119116.43270024772</v>
      </c>
      <c r="T2491" s="4">
        <f t="shared" si="536"/>
        <v>1.9042904290429044</v>
      </c>
      <c r="U2491" s="1" t="str">
        <f t="shared" si="537"/>
        <v>High Performer</v>
      </c>
      <c r="V2491" s="1" t="str">
        <f t="shared" si="538"/>
        <v>Still Private</v>
      </c>
      <c r="W2491" s="1" t="str">
        <f t="shared" si="539"/>
        <v>₹</v>
      </c>
      <c r="X2491" s="1" t="str">
        <f t="shared" si="540"/>
        <v>₹303M</v>
      </c>
      <c r="Y2491" s="1" t="str">
        <f t="shared" si="541"/>
        <v>₹577M</v>
      </c>
      <c r="Z2491" s="1" t="str">
        <f t="shared" si="542"/>
        <v>₹0</v>
      </c>
      <c r="AA2491" s="1" t="str">
        <f t="shared" si="543"/>
        <v>₹1,19,116</v>
      </c>
      <c r="AB2491" s="6">
        <f t="shared" si="544"/>
        <v>9926.3693916873108</v>
      </c>
      <c r="AC2491" s="1" t="str">
        <f t="shared" si="545"/>
        <v>Large</v>
      </c>
    </row>
    <row r="2492" spans="1:29">
      <c r="A2492" s="1" t="s">
        <v>99</v>
      </c>
      <c r="B2492" s="1">
        <v>2019</v>
      </c>
      <c r="C2492" s="1" t="s">
        <v>22</v>
      </c>
      <c r="D2492" s="1" t="s">
        <v>36</v>
      </c>
      <c r="E2492" s="1" t="s">
        <v>23</v>
      </c>
      <c r="F2492" s="1">
        <v>328</v>
      </c>
      <c r="G2492" s="1">
        <v>1230</v>
      </c>
      <c r="H2492" s="1">
        <v>30</v>
      </c>
      <c r="I2492" s="1">
        <v>26.88</v>
      </c>
      <c r="J2492" s="1">
        <v>6</v>
      </c>
      <c r="K2492" s="1" t="s">
        <v>19</v>
      </c>
      <c r="L2492" s="1" t="s">
        <v>24</v>
      </c>
      <c r="M2492" s="1">
        <v>42</v>
      </c>
      <c r="N2492" s="1" t="s">
        <v>29</v>
      </c>
      <c r="O2492" s="1">
        <v>4656413</v>
      </c>
      <c r="P2492" s="1">
        <f t="shared" si="546"/>
        <v>5</v>
      </c>
      <c r="Q2492" s="1">
        <f t="shared" si="533"/>
        <v>5</v>
      </c>
      <c r="R2492" s="5">
        <f t="shared" si="534"/>
        <v>0.26666666666666666</v>
      </c>
      <c r="S2492" s="6">
        <f t="shared" si="535"/>
        <v>24390.243902439026</v>
      </c>
      <c r="T2492" s="4">
        <f t="shared" si="536"/>
        <v>9.1463414634146339E-2</v>
      </c>
      <c r="U2492" s="1" t="str">
        <f t="shared" si="537"/>
        <v>Normal</v>
      </c>
      <c r="V2492" s="1" t="str">
        <f t="shared" si="538"/>
        <v>IPO</v>
      </c>
      <c r="W2492" s="1" t="str">
        <f t="shared" si="539"/>
        <v>£</v>
      </c>
      <c r="X2492" s="1" t="str">
        <f t="shared" si="540"/>
        <v>£328M</v>
      </c>
      <c r="Y2492" s="1" t="str">
        <f t="shared" si="541"/>
        <v>£30M</v>
      </c>
      <c r="Z2492" s="1" t="str">
        <f t="shared" si="542"/>
        <v>£0</v>
      </c>
      <c r="AA2492" s="1" t="str">
        <f t="shared" si="543"/>
        <v>£24,390</v>
      </c>
      <c r="AB2492" s="6">
        <f t="shared" si="544"/>
        <v>2032.520325203252</v>
      </c>
      <c r="AC2492" s="1" t="str">
        <f t="shared" si="545"/>
        <v>Large</v>
      </c>
    </row>
    <row r="2493" spans="1:29">
      <c r="A2493" s="1" t="s">
        <v>2086</v>
      </c>
      <c r="B2493" s="1">
        <v>2019</v>
      </c>
      <c r="C2493" s="1" t="s">
        <v>53</v>
      </c>
      <c r="D2493" s="1" t="s">
        <v>95</v>
      </c>
      <c r="E2493" s="1" t="s">
        <v>28</v>
      </c>
      <c r="F2493" s="1">
        <v>329</v>
      </c>
      <c r="G2493" s="1">
        <v>480</v>
      </c>
      <c r="H2493" s="1">
        <v>969</v>
      </c>
      <c r="I2493" s="1">
        <v>4.93</v>
      </c>
      <c r="J2493" s="1">
        <v>9</v>
      </c>
      <c r="K2493" s="1" t="s">
        <v>19</v>
      </c>
      <c r="L2493" s="1" t="s">
        <v>19</v>
      </c>
      <c r="M2493" s="1">
        <v>39</v>
      </c>
      <c r="N2493" s="1" t="s">
        <v>33</v>
      </c>
      <c r="O2493" s="1">
        <v>4655693</v>
      </c>
      <c r="P2493" s="1">
        <f t="shared" si="546"/>
        <v>1</v>
      </c>
      <c r="Q2493" s="1">
        <f t="shared" si="533"/>
        <v>5</v>
      </c>
      <c r="R2493" s="5">
        <f t="shared" si="534"/>
        <v>0.68541666666666667</v>
      </c>
      <c r="S2493" s="6">
        <f t="shared" si="535"/>
        <v>2018750</v>
      </c>
      <c r="T2493" s="4">
        <f t="shared" si="536"/>
        <v>2.9452887537993919</v>
      </c>
      <c r="U2493" s="1" t="str">
        <f t="shared" si="537"/>
        <v>High Performer</v>
      </c>
      <c r="V2493" s="1" t="str">
        <f t="shared" si="538"/>
        <v>Still Private</v>
      </c>
      <c r="W2493" s="1">
        <f t="shared" si="539"/>
        <v>0</v>
      </c>
      <c r="X2493" s="1" t="str">
        <f t="shared" si="540"/>
        <v>0329M</v>
      </c>
      <c r="Y2493" s="1" t="str">
        <f t="shared" si="541"/>
        <v>0969M</v>
      </c>
      <c r="Z2493" s="1" t="str">
        <f t="shared" si="542"/>
        <v>01</v>
      </c>
      <c r="AA2493" s="1" t="str">
        <f t="shared" si="543"/>
        <v>020,18,750</v>
      </c>
      <c r="AB2493" s="6">
        <f t="shared" si="544"/>
        <v>168229.16666666666</v>
      </c>
      <c r="AC2493" s="1" t="str">
        <f t="shared" si="545"/>
        <v>Large</v>
      </c>
    </row>
    <row r="2494" spans="1:29">
      <c r="A2494" s="1" t="s">
        <v>2259</v>
      </c>
      <c r="B2494" s="1">
        <v>2019</v>
      </c>
      <c r="C2494" s="1" t="s">
        <v>53</v>
      </c>
      <c r="D2494" s="1" t="s">
        <v>102</v>
      </c>
      <c r="E2494" s="1" t="s">
        <v>40</v>
      </c>
      <c r="F2494" s="1">
        <v>449</v>
      </c>
      <c r="G2494" s="1">
        <v>3768</v>
      </c>
      <c r="H2494" s="1">
        <v>153</v>
      </c>
      <c r="I2494" s="1">
        <v>12.94</v>
      </c>
      <c r="J2494" s="1">
        <v>4</v>
      </c>
      <c r="K2494" s="1" t="s">
        <v>24</v>
      </c>
      <c r="L2494" s="1" t="s">
        <v>24</v>
      </c>
      <c r="M2494" s="1">
        <v>38</v>
      </c>
      <c r="N2494" s="1" t="s">
        <v>49</v>
      </c>
      <c r="O2494" s="1">
        <v>4593984</v>
      </c>
      <c r="P2494" s="1">
        <f t="shared" si="546"/>
        <v>3</v>
      </c>
      <c r="Q2494" s="1">
        <f t="shared" si="533"/>
        <v>5</v>
      </c>
      <c r="R2494" s="5">
        <f t="shared" si="534"/>
        <v>0.11916135881104034</v>
      </c>
      <c r="S2494" s="6">
        <f t="shared" si="535"/>
        <v>40605.095541401271</v>
      </c>
      <c r="T2494" s="4">
        <f t="shared" si="536"/>
        <v>0.34075723830734966</v>
      </c>
      <c r="U2494" s="1" t="str">
        <f t="shared" si="537"/>
        <v>Normal</v>
      </c>
      <c r="V2494" s="1" t="str">
        <f t="shared" si="538"/>
        <v>Acquired</v>
      </c>
      <c r="W2494" s="1">
        <f t="shared" si="539"/>
        <v>0</v>
      </c>
      <c r="X2494" s="1" t="str">
        <f t="shared" si="540"/>
        <v>0449M</v>
      </c>
      <c r="Y2494" s="1" t="str">
        <f t="shared" si="541"/>
        <v>0153M</v>
      </c>
      <c r="Z2494" s="1" t="str">
        <f t="shared" si="542"/>
        <v>00</v>
      </c>
      <c r="AA2494" s="1" t="str">
        <f t="shared" si="543"/>
        <v>040,605</v>
      </c>
      <c r="AB2494" s="6">
        <f t="shared" si="544"/>
        <v>3383.7579617834394</v>
      </c>
      <c r="AC2494" s="1" t="str">
        <f t="shared" si="545"/>
        <v>Large</v>
      </c>
    </row>
    <row r="2495" spans="1:29">
      <c r="A2495" s="1" t="s">
        <v>2399</v>
      </c>
      <c r="B2495" s="1">
        <v>2019</v>
      </c>
      <c r="C2495" s="1" t="s">
        <v>42</v>
      </c>
      <c r="D2495" s="1" t="s">
        <v>51</v>
      </c>
      <c r="E2495" s="1" t="s">
        <v>28</v>
      </c>
      <c r="F2495" s="1">
        <v>464</v>
      </c>
      <c r="G2495" s="1">
        <v>665</v>
      </c>
      <c r="H2495" s="1">
        <v>925</v>
      </c>
      <c r="I2495" s="1">
        <v>28.12</v>
      </c>
      <c r="J2495" s="1">
        <v>5</v>
      </c>
      <c r="K2495" s="1" t="s">
        <v>19</v>
      </c>
      <c r="L2495" s="1" t="s">
        <v>24</v>
      </c>
      <c r="M2495" s="1">
        <v>86</v>
      </c>
      <c r="N2495" s="1" t="s">
        <v>29</v>
      </c>
      <c r="O2495" s="1">
        <v>4574849</v>
      </c>
      <c r="P2495" s="1">
        <f t="shared" si="546"/>
        <v>1</v>
      </c>
      <c r="Q2495" s="1">
        <f t="shared" si="533"/>
        <v>5</v>
      </c>
      <c r="R2495" s="5">
        <f t="shared" si="534"/>
        <v>0.69774436090225567</v>
      </c>
      <c r="S2495" s="6">
        <f t="shared" si="535"/>
        <v>1390977.4436090225</v>
      </c>
      <c r="T2495" s="4">
        <f t="shared" si="536"/>
        <v>1.9935344827586208</v>
      </c>
      <c r="U2495" s="1" t="str">
        <f t="shared" si="537"/>
        <v>Normal</v>
      </c>
      <c r="V2495" s="1" t="str">
        <f t="shared" si="538"/>
        <v>IPO</v>
      </c>
      <c r="W2495" s="1" t="str">
        <f t="shared" si="539"/>
        <v>¥</v>
      </c>
      <c r="X2495" s="1" t="str">
        <f t="shared" si="540"/>
        <v>¥464M</v>
      </c>
      <c r="Y2495" s="1" t="str">
        <f t="shared" si="541"/>
        <v>¥925M</v>
      </c>
      <c r="Z2495" s="1" t="str">
        <f t="shared" si="542"/>
        <v>¥1</v>
      </c>
      <c r="AA2495" s="1" t="str">
        <f t="shared" si="543"/>
        <v>¥13,90,977</v>
      </c>
      <c r="AB2495" s="6">
        <f t="shared" si="544"/>
        <v>115914.78696741855</v>
      </c>
      <c r="AC2495" s="1" t="str">
        <f t="shared" si="545"/>
        <v>Large</v>
      </c>
    </row>
    <row r="2496" spans="1:29">
      <c r="A2496" s="1" t="s">
        <v>4538</v>
      </c>
      <c r="B2496" s="1">
        <v>2019</v>
      </c>
      <c r="C2496" s="1" t="s">
        <v>22</v>
      </c>
      <c r="D2496" s="1" t="s">
        <v>17</v>
      </c>
      <c r="E2496" s="1" t="s">
        <v>23</v>
      </c>
      <c r="F2496" s="1">
        <v>338</v>
      </c>
      <c r="G2496" s="1">
        <v>3261</v>
      </c>
      <c r="H2496" s="1">
        <v>711</v>
      </c>
      <c r="I2496" s="1">
        <v>46.5</v>
      </c>
      <c r="J2496" s="1">
        <v>4</v>
      </c>
      <c r="K2496" s="1" t="s">
        <v>24</v>
      </c>
      <c r="L2496" s="1" t="s">
        <v>24</v>
      </c>
      <c r="M2496" s="1">
        <v>57</v>
      </c>
      <c r="N2496" s="1" t="s">
        <v>25</v>
      </c>
      <c r="O2496" s="1">
        <v>4492278</v>
      </c>
      <c r="P2496" s="1">
        <f t="shared" si="546"/>
        <v>5</v>
      </c>
      <c r="Q2496" s="1">
        <f t="shared" si="533"/>
        <v>5</v>
      </c>
      <c r="R2496" s="5">
        <f t="shared" si="534"/>
        <v>0.1036491873658387</v>
      </c>
      <c r="S2496" s="6">
        <f t="shared" si="535"/>
        <v>218031.27874885005</v>
      </c>
      <c r="T2496" s="4">
        <f t="shared" si="536"/>
        <v>2.1035502958579881</v>
      </c>
      <c r="U2496" s="1" t="str">
        <f t="shared" si="537"/>
        <v>Normal</v>
      </c>
      <c r="V2496" s="1" t="str">
        <f t="shared" si="538"/>
        <v>Acquired</v>
      </c>
      <c r="W2496" s="1" t="str">
        <f t="shared" si="539"/>
        <v>£</v>
      </c>
      <c r="X2496" s="1" t="str">
        <f t="shared" si="540"/>
        <v>£338M</v>
      </c>
      <c r="Y2496" s="1" t="str">
        <f t="shared" si="541"/>
        <v>£711M</v>
      </c>
      <c r="Z2496" s="1" t="str">
        <f t="shared" si="542"/>
        <v>£0</v>
      </c>
      <c r="AA2496" s="1" t="str">
        <f t="shared" si="543"/>
        <v>£2,18,031</v>
      </c>
      <c r="AB2496" s="6">
        <f t="shared" si="544"/>
        <v>18169.273229070837</v>
      </c>
      <c r="AC2496" s="1" t="str">
        <f t="shared" si="545"/>
        <v>Large</v>
      </c>
    </row>
    <row r="2497" spans="1:29">
      <c r="A2497" s="1" t="s">
        <v>4216</v>
      </c>
      <c r="B2497" s="1">
        <v>2019</v>
      </c>
      <c r="C2497" s="1" t="s">
        <v>53</v>
      </c>
      <c r="D2497" s="1" t="s">
        <v>36</v>
      </c>
      <c r="E2497" s="1" t="s">
        <v>40</v>
      </c>
      <c r="F2497" s="1">
        <v>340</v>
      </c>
      <c r="G2497" s="1">
        <v>1864</v>
      </c>
      <c r="H2497" s="1">
        <v>850</v>
      </c>
      <c r="I2497" s="1">
        <v>43.85</v>
      </c>
      <c r="J2497" s="1">
        <v>7</v>
      </c>
      <c r="K2497" s="1" t="s">
        <v>19</v>
      </c>
      <c r="L2497" s="1" t="s">
        <v>19</v>
      </c>
      <c r="M2497" s="1">
        <v>64</v>
      </c>
      <c r="N2497" s="1" t="s">
        <v>20</v>
      </c>
      <c r="O2497" s="1">
        <v>4425973</v>
      </c>
      <c r="P2497" s="1">
        <f t="shared" si="546"/>
        <v>3</v>
      </c>
      <c r="Q2497" s="1">
        <f t="shared" si="533"/>
        <v>5</v>
      </c>
      <c r="R2497" s="5">
        <f t="shared" si="534"/>
        <v>0.18240343347639484</v>
      </c>
      <c r="S2497" s="6">
        <f t="shared" si="535"/>
        <v>456008.58369098714</v>
      </c>
      <c r="T2497" s="4">
        <f t="shared" si="536"/>
        <v>2.5</v>
      </c>
      <c r="U2497" s="1" t="str">
        <f t="shared" si="537"/>
        <v>Normal</v>
      </c>
      <c r="V2497" s="1" t="str">
        <f t="shared" si="538"/>
        <v>Still Private</v>
      </c>
      <c r="W2497" s="1">
        <f t="shared" si="539"/>
        <v>0</v>
      </c>
      <c r="X2497" s="1" t="str">
        <f t="shared" si="540"/>
        <v>0340M</v>
      </c>
      <c r="Y2497" s="1" t="str">
        <f t="shared" si="541"/>
        <v>0850M</v>
      </c>
      <c r="Z2497" s="1" t="str">
        <f t="shared" si="542"/>
        <v>00</v>
      </c>
      <c r="AA2497" s="1" t="str">
        <f t="shared" si="543"/>
        <v>04,56,009</v>
      </c>
      <c r="AB2497" s="6">
        <f t="shared" si="544"/>
        <v>38000.715307582257</v>
      </c>
      <c r="AC2497" s="1" t="str">
        <f t="shared" si="545"/>
        <v>Large</v>
      </c>
    </row>
    <row r="2498" spans="1:29">
      <c r="A2498" s="1" t="s">
        <v>1833</v>
      </c>
      <c r="B2498" s="1">
        <v>2019</v>
      </c>
      <c r="C2498" s="1" t="s">
        <v>73</v>
      </c>
      <c r="D2498" s="1" t="s">
        <v>95</v>
      </c>
      <c r="E2498" s="1" t="s">
        <v>37</v>
      </c>
      <c r="F2498" s="1">
        <v>400</v>
      </c>
      <c r="G2498" s="1">
        <v>2630</v>
      </c>
      <c r="H2498" s="1">
        <v>487</v>
      </c>
      <c r="I2498" s="1">
        <v>46.91</v>
      </c>
      <c r="J2498" s="1">
        <v>2</v>
      </c>
      <c r="K2498" s="1" t="s">
        <v>24</v>
      </c>
      <c r="L2498" s="1" t="s">
        <v>24</v>
      </c>
      <c r="M2498" s="1">
        <v>8</v>
      </c>
      <c r="N2498" s="1" t="s">
        <v>33</v>
      </c>
      <c r="O2498" s="1">
        <v>4408193</v>
      </c>
      <c r="P2498" s="1">
        <f t="shared" si="546"/>
        <v>4</v>
      </c>
      <c r="Q2498" s="1">
        <f t="shared" ref="Q2498:Q2561" si="547">2024 - B2498</f>
        <v>5</v>
      </c>
      <c r="R2498" s="5">
        <f t="shared" ref="R2498:R2561" si="548">F2498 / G2498</f>
        <v>0.15209125475285171</v>
      </c>
      <c r="S2498" s="6">
        <f t="shared" ref="S2498:S2561" si="549">(H2498 * 1000000) / G2498</f>
        <v>185171.10266159696</v>
      </c>
      <c r="T2498" s="4">
        <f t="shared" ref="T2498:T2561" si="550">H2498 / F2498</f>
        <v>1.2175</v>
      </c>
      <c r="U2498" s="1" t="str">
        <f t="shared" ref="U2498:U2561" si="551">IF(AND(J2498&gt;=8, I2498&gt;=1), "High Performer", "Normal")</f>
        <v>Normal</v>
      </c>
      <c r="V2498" s="1" t="str">
        <f t="shared" ref="V2498:V2561" si="552">IF(K2498="Yes", "Acquired",
 IF(L2498="Yes", "IPO", "Still Private"))</f>
        <v>Acquired</v>
      </c>
      <c r="W2498" s="1" t="str">
        <f t="shared" ref="W2498:W2561" si="553">IF(C2498="USA","$",
IF(C2498="India","₹",
IF(C2498="UK","£",
IF(C2498="Germany","€",
IF(C2498="France","€",
IF(C2498="Canada","$",
IF(C2498="Australia","A$",
IF(C2498="China","¥",
IF(C2498="Japan","¥",)))))))))</f>
        <v>€</v>
      </c>
      <c r="X2498" s="1" t="str">
        <f t="shared" ref="X2498:X2561" si="554">W2498 &amp; F2498 &amp; "M"</f>
        <v>€400M</v>
      </c>
      <c r="Y2498" s="1" t="str">
        <f t="shared" ref="Y2498:Y2561" si="555">W2498 &amp; H2498 &amp; "M"</f>
        <v>€487M</v>
      </c>
      <c r="Z2498" s="1" t="str">
        <f t="shared" ref="Z2498:Z2561" si="556">W2498 &amp; TEXT(R2498,"#,##0")</f>
        <v>€0</v>
      </c>
      <c r="AA2498" s="1" t="str">
        <f t="shared" ref="AA2498:AA2561" si="557">W2498 &amp; TEXT(S2498,"#,##0")</f>
        <v>€1,85,171</v>
      </c>
      <c r="AB2498" s="6">
        <f t="shared" ref="AB2498:AB2561" si="558">(H2498 * 1000000) / (12 * G2498)</f>
        <v>15430.925221799747</v>
      </c>
      <c r="AC2498" s="1" t="str">
        <f t="shared" ref="AC2498:AC2561" si="559">IF(F2498&lt;100, "Small", IF(F2498&lt;=200, "Mid",IF(F2498&lt;500,  "Large")))</f>
        <v>Large</v>
      </c>
    </row>
    <row r="2499" spans="1:29">
      <c r="A2499" s="1" t="s">
        <v>2611</v>
      </c>
      <c r="B2499" s="1">
        <v>2019</v>
      </c>
      <c r="C2499" s="1" t="s">
        <v>53</v>
      </c>
      <c r="D2499" s="1" t="s">
        <v>48</v>
      </c>
      <c r="E2499" s="1" t="s">
        <v>37</v>
      </c>
      <c r="F2499" s="1">
        <v>364</v>
      </c>
      <c r="G2499" s="1">
        <v>3326</v>
      </c>
      <c r="H2499" s="1">
        <v>252</v>
      </c>
      <c r="I2499" s="1">
        <v>29.33</v>
      </c>
      <c r="J2499" s="1">
        <v>5</v>
      </c>
      <c r="K2499" s="1" t="s">
        <v>24</v>
      </c>
      <c r="L2499" s="1" t="s">
        <v>19</v>
      </c>
      <c r="M2499" s="1">
        <v>88</v>
      </c>
      <c r="N2499" s="1" t="s">
        <v>49</v>
      </c>
      <c r="O2499" s="1">
        <v>4354307</v>
      </c>
      <c r="P2499" s="1">
        <f t="shared" si="546"/>
        <v>4</v>
      </c>
      <c r="Q2499" s="1">
        <f t="shared" si="547"/>
        <v>5</v>
      </c>
      <c r="R2499" s="5">
        <f t="shared" si="548"/>
        <v>0.10944076969332532</v>
      </c>
      <c r="S2499" s="6">
        <f t="shared" si="549"/>
        <v>75766.686710763679</v>
      </c>
      <c r="T2499" s="4">
        <f t="shared" si="550"/>
        <v>0.69230769230769229</v>
      </c>
      <c r="U2499" s="1" t="str">
        <f t="shared" si="551"/>
        <v>Normal</v>
      </c>
      <c r="V2499" s="1" t="str">
        <f t="shared" si="552"/>
        <v>Acquired</v>
      </c>
      <c r="W2499" s="1">
        <f t="shared" si="553"/>
        <v>0</v>
      </c>
      <c r="X2499" s="1" t="str">
        <f t="shared" si="554"/>
        <v>0364M</v>
      </c>
      <c r="Y2499" s="1" t="str">
        <f t="shared" si="555"/>
        <v>0252M</v>
      </c>
      <c r="Z2499" s="1" t="str">
        <f t="shared" si="556"/>
        <v>00</v>
      </c>
      <c r="AA2499" s="1" t="str">
        <f t="shared" si="557"/>
        <v>075,767</v>
      </c>
      <c r="AB2499" s="6">
        <f t="shared" si="558"/>
        <v>6313.8905592303063</v>
      </c>
      <c r="AC2499" s="1" t="str">
        <f t="shared" si="559"/>
        <v>Large</v>
      </c>
    </row>
    <row r="2500" spans="1:29">
      <c r="A2500" s="1" t="s">
        <v>4390</v>
      </c>
      <c r="B2500" s="1">
        <v>2019</v>
      </c>
      <c r="C2500" s="1" t="s">
        <v>22</v>
      </c>
      <c r="D2500" s="1" t="s">
        <v>36</v>
      </c>
      <c r="E2500" s="1" t="s">
        <v>37</v>
      </c>
      <c r="F2500" s="1">
        <v>345</v>
      </c>
      <c r="G2500" s="1">
        <v>3528</v>
      </c>
      <c r="H2500" s="1">
        <v>820</v>
      </c>
      <c r="I2500" s="1">
        <v>4.29</v>
      </c>
      <c r="J2500" s="1">
        <v>3</v>
      </c>
      <c r="K2500" s="1" t="s">
        <v>24</v>
      </c>
      <c r="L2500" s="1" t="s">
        <v>19</v>
      </c>
      <c r="M2500" s="1">
        <v>39</v>
      </c>
      <c r="N2500" s="1" t="s">
        <v>20</v>
      </c>
      <c r="O2500" s="1">
        <v>4313217</v>
      </c>
      <c r="P2500" s="1">
        <f t="shared" si="546"/>
        <v>4</v>
      </c>
      <c r="Q2500" s="1">
        <f t="shared" si="547"/>
        <v>5</v>
      </c>
      <c r="R2500" s="5">
        <f t="shared" si="548"/>
        <v>9.7789115646258501E-2</v>
      </c>
      <c r="S2500" s="6">
        <f t="shared" si="549"/>
        <v>232426.3038548753</v>
      </c>
      <c r="T2500" s="4">
        <f t="shared" si="550"/>
        <v>2.3768115942028984</v>
      </c>
      <c r="U2500" s="1" t="str">
        <f t="shared" si="551"/>
        <v>Normal</v>
      </c>
      <c r="V2500" s="1" t="str">
        <f t="shared" si="552"/>
        <v>Acquired</v>
      </c>
      <c r="W2500" s="1" t="str">
        <f t="shared" si="553"/>
        <v>£</v>
      </c>
      <c r="X2500" s="1" t="str">
        <f t="shared" si="554"/>
        <v>£345M</v>
      </c>
      <c r="Y2500" s="1" t="str">
        <f t="shared" si="555"/>
        <v>£820M</v>
      </c>
      <c r="Z2500" s="1" t="str">
        <f t="shared" si="556"/>
        <v>£0</v>
      </c>
      <c r="AA2500" s="1" t="str">
        <f t="shared" si="557"/>
        <v>£2,32,426</v>
      </c>
      <c r="AB2500" s="6">
        <f t="shared" si="558"/>
        <v>19368.858654572941</v>
      </c>
      <c r="AC2500" s="1" t="str">
        <f t="shared" si="559"/>
        <v>Large</v>
      </c>
    </row>
    <row r="2501" spans="1:29">
      <c r="A2501" s="1" t="s">
        <v>1707</v>
      </c>
      <c r="B2501" s="1">
        <v>2019</v>
      </c>
      <c r="C2501" s="1" t="s">
        <v>35</v>
      </c>
      <c r="D2501" s="1" t="s">
        <v>46</v>
      </c>
      <c r="E2501" s="1" t="s">
        <v>40</v>
      </c>
      <c r="F2501" s="1">
        <v>346</v>
      </c>
      <c r="G2501" s="1">
        <v>3706</v>
      </c>
      <c r="H2501" s="1">
        <v>839</v>
      </c>
      <c r="I2501" s="1">
        <v>48.3</v>
      </c>
      <c r="J2501" s="1">
        <v>9</v>
      </c>
      <c r="K2501" s="1" t="s">
        <v>19</v>
      </c>
      <c r="L2501" s="1" t="s">
        <v>24</v>
      </c>
      <c r="M2501" s="1">
        <v>33</v>
      </c>
      <c r="N2501" s="1" t="s">
        <v>49</v>
      </c>
      <c r="O2501" s="1">
        <v>4261157</v>
      </c>
      <c r="P2501" s="1">
        <f t="shared" si="546"/>
        <v>3</v>
      </c>
      <c r="Q2501" s="1">
        <f t="shared" si="547"/>
        <v>5</v>
      </c>
      <c r="R2501" s="5">
        <f t="shared" si="548"/>
        <v>9.3362115488397193E-2</v>
      </c>
      <c r="S2501" s="6">
        <f t="shared" si="549"/>
        <v>226389.63842417701</v>
      </c>
      <c r="T2501" s="4">
        <f t="shared" si="550"/>
        <v>2.4248554913294798</v>
      </c>
      <c r="U2501" s="1" t="str">
        <f t="shared" si="551"/>
        <v>High Performer</v>
      </c>
      <c r="V2501" s="1" t="str">
        <f t="shared" si="552"/>
        <v>IPO</v>
      </c>
      <c r="W2501" s="1" t="str">
        <f t="shared" si="553"/>
        <v>¥</v>
      </c>
      <c r="X2501" s="1" t="str">
        <f t="shared" si="554"/>
        <v>¥346M</v>
      </c>
      <c r="Y2501" s="1" t="str">
        <f t="shared" si="555"/>
        <v>¥839M</v>
      </c>
      <c r="Z2501" s="1" t="str">
        <f t="shared" si="556"/>
        <v>¥0</v>
      </c>
      <c r="AA2501" s="1" t="str">
        <f t="shared" si="557"/>
        <v>¥2,26,390</v>
      </c>
      <c r="AB2501" s="6">
        <f t="shared" si="558"/>
        <v>18865.803202014751</v>
      </c>
      <c r="AC2501" s="1" t="str">
        <f t="shared" si="559"/>
        <v>Large</v>
      </c>
    </row>
    <row r="2502" spans="1:29">
      <c r="A2502" s="1" t="s">
        <v>4072</v>
      </c>
      <c r="B2502" s="1">
        <v>2019</v>
      </c>
      <c r="C2502" s="1" t="s">
        <v>73</v>
      </c>
      <c r="D2502" s="1" t="s">
        <v>48</v>
      </c>
      <c r="E2502" s="1" t="s">
        <v>37</v>
      </c>
      <c r="F2502" s="1">
        <v>442</v>
      </c>
      <c r="G2502" s="1">
        <v>3790</v>
      </c>
      <c r="H2502" s="1">
        <v>876</v>
      </c>
      <c r="I2502" s="1">
        <v>14.21</v>
      </c>
      <c r="J2502" s="1">
        <v>9</v>
      </c>
      <c r="K2502" s="1" t="s">
        <v>19</v>
      </c>
      <c r="L2502" s="1" t="s">
        <v>24</v>
      </c>
      <c r="M2502" s="1">
        <v>8</v>
      </c>
      <c r="N2502" s="1" t="s">
        <v>20</v>
      </c>
      <c r="O2502" s="1">
        <v>4247660</v>
      </c>
      <c r="P2502" s="1">
        <f t="shared" si="546"/>
        <v>4</v>
      </c>
      <c r="Q2502" s="1">
        <f t="shared" si="547"/>
        <v>5</v>
      </c>
      <c r="R2502" s="5">
        <f t="shared" si="548"/>
        <v>0.11662269129287599</v>
      </c>
      <c r="S2502" s="6">
        <f t="shared" si="549"/>
        <v>231134.56464379947</v>
      </c>
      <c r="T2502" s="4">
        <f t="shared" si="550"/>
        <v>1.9819004524886878</v>
      </c>
      <c r="U2502" s="1" t="str">
        <f t="shared" si="551"/>
        <v>High Performer</v>
      </c>
      <c r="V2502" s="1" t="str">
        <f t="shared" si="552"/>
        <v>IPO</v>
      </c>
      <c r="W2502" s="1" t="str">
        <f t="shared" si="553"/>
        <v>€</v>
      </c>
      <c r="X2502" s="1" t="str">
        <f t="shared" si="554"/>
        <v>€442M</v>
      </c>
      <c r="Y2502" s="1" t="str">
        <f t="shared" si="555"/>
        <v>€876M</v>
      </c>
      <c r="Z2502" s="1" t="str">
        <f t="shared" si="556"/>
        <v>€0</v>
      </c>
      <c r="AA2502" s="1" t="str">
        <f t="shared" si="557"/>
        <v>€2,31,135</v>
      </c>
      <c r="AB2502" s="6">
        <f t="shared" si="558"/>
        <v>19261.213720316624</v>
      </c>
      <c r="AC2502" s="1" t="str">
        <f t="shared" si="559"/>
        <v>Large</v>
      </c>
    </row>
    <row r="2503" spans="1:29">
      <c r="A2503" s="1" t="s">
        <v>3684</v>
      </c>
      <c r="B2503" s="1">
        <v>2019</v>
      </c>
      <c r="C2503" s="1" t="s">
        <v>31</v>
      </c>
      <c r="D2503" s="1" t="s">
        <v>43</v>
      </c>
      <c r="E2503" s="1" t="s">
        <v>37</v>
      </c>
      <c r="F2503" s="1">
        <v>278</v>
      </c>
      <c r="G2503" s="1">
        <v>3500</v>
      </c>
      <c r="H2503" s="1">
        <v>445</v>
      </c>
      <c r="I2503" s="1">
        <v>33.08</v>
      </c>
      <c r="J2503" s="1">
        <v>2</v>
      </c>
      <c r="K2503" s="1" t="s">
        <v>19</v>
      </c>
      <c r="L2503" s="1" t="s">
        <v>24</v>
      </c>
      <c r="M2503" s="1">
        <v>25</v>
      </c>
      <c r="N2503" s="1" t="s">
        <v>20</v>
      </c>
      <c r="O2503" s="1">
        <v>4209004</v>
      </c>
      <c r="P2503" s="1">
        <f t="shared" si="546"/>
        <v>4</v>
      </c>
      <c r="Q2503" s="1">
        <f t="shared" si="547"/>
        <v>5</v>
      </c>
      <c r="R2503" s="5">
        <f t="shared" si="548"/>
        <v>7.9428571428571432E-2</v>
      </c>
      <c r="S2503" s="6">
        <f t="shared" si="549"/>
        <v>127142.85714285714</v>
      </c>
      <c r="T2503" s="4">
        <f t="shared" si="550"/>
        <v>1.6007194244604317</v>
      </c>
      <c r="U2503" s="1" t="str">
        <f t="shared" si="551"/>
        <v>Normal</v>
      </c>
      <c r="V2503" s="1" t="str">
        <f t="shared" si="552"/>
        <v>IPO</v>
      </c>
      <c r="W2503" s="1" t="str">
        <f t="shared" si="553"/>
        <v>€</v>
      </c>
      <c r="X2503" s="1" t="str">
        <f t="shared" si="554"/>
        <v>€278M</v>
      </c>
      <c r="Y2503" s="1" t="str">
        <f t="shared" si="555"/>
        <v>€445M</v>
      </c>
      <c r="Z2503" s="1" t="str">
        <f t="shared" si="556"/>
        <v>€0</v>
      </c>
      <c r="AA2503" s="1" t="str">
        <f t="shared" si="557"/>
        <v>€1,27,143</v>
      </c>
      <c r="AB2503" s="6">
        <f t="shared" si="558"/>
        <v>10595.238095238095</v>
      </c>
      <c r="AC2503" s="1" t="str">
        <f t="shared" si="559"/>
        <v>Large</v>
      </c>
    </row>
    <row r="2504" spans="1:29">
      <c r="A2504" s="1" t="s">
        <v>2997</v>
      </c>
      <c r="B2504" s="1">
        <v>2019</v>
      </c>
      <c r="C2504" s="1" t="s">
        <v>16</v>
      </c>
      <c r="D2504" s="1" t="s">
        <v>43</v>
      </c>
      <c r="E2504" s="1" t="s">
        <v>37</v>
      </c>
      <c r="F2504" s="1">
        <v>353</v>
      </c>
      <c r="G2504" s="1">
        <v>1008</v>
      </c>
      <c r="H2504" s="1">
        <v>68</v>
      </c>
      <c r="I2504" s="1">
        <v>9.19</v>
      </c>
      <c r="J2504" s="1">
        <v>2</v>
      </c>
      <c r="K2504" s="1" t="s">
        <v>24</v>
      </c>
      <c r="L2504" s="1" t="s">
        <v>19</v>
      </c>
      <c r="M2504" s="1">
        <v>30</v>
      </c>
      <c r="N2504" s="1" t="s">
        <v>20</v>
      </c>
      <c r="O2504" s="1">
        <v>4198052</v>
      </c>
      <c r="P2504" s="1">
        <f t="shared" si="546"/>
        <v>4</v>
      </c>
      <c r="Q2504" s="1">
        <f t="shared" si="547"/>
        <v>5</v>
      </c>
      <c r="R2504" s="5">
        <f t="shared" si="548"/>
        <v>0.35019841269841268</v>
      </c>
      <c r="S2504" s="6">
        <f t="shared" si="549"/>
        <v>67460.317460317456</v>
      </c>
      <c r="T2504" s="4">
        <f t="shared" si="550"/>
        <v>0.19263456090651557</v>
      </c>
      <c r="U2504" s="1" t="str">
        <f t="shared" si="551"/>
        <v>Normal</v>
      </c>
      <c r="V2504" s="1" t="str">
        <f t="shared" si="552"/>
        <v>Acquired</v>
      </c>
      <c r="W2504" s="1" t="str">
        <f t="shared" si="553"/>
        <v>$</v>
      </c>
      <c r="X2504" s="1" t="str">
        <f t="shared" si="554"/>
        <v>$353M</v>
      </c>
      <c r="Y2504" s="1" t="str">
        <f t="shared" si="555"/>
        <v>$68M</v>
      </c>
      <c r="Z2504" s="1" t="str">
        <f t="shared" si="556"/>
        <v>$0</v>
      </c>
      <c r="AA2504" s="1" t="str">
        <f t="shared" si="557"/>
        <v>$67,460</v>
      </c>
      <c r="AB2504" s="6">
        <f t="shared" si="558"/>
        <v>5621.6931216931216</v>
      </c>
      <c r="AC2504" s="1" t="str">
        <f t="shared" si="559"/>
        <v>Large</v>
      </c>
    </row>
    <row r="2505" spans="1:29">
      <c r="A2505" s="1" t="s">
        <v>917</v>
      </c>
      <c r="B2505" s="1">
        <v>2019</v>
      </c>
      <c r="C2505" s="1" t="s">
        <v>53</v>
      </c>
      <c r="D2505" s="1" t="s">
        <v>43</v>
      </c>
      <c r="E2505" s="1" t="s">
        <v>18</v>
      </c>
      <c r="F2505" s="1">
        <v>433</v>
      </c>
      <c r="G2505" s="1">
        <v>2617</v>
      </c>
      <c r="H2505" s="1">
        <v>419</v>
      </c>
      <c r="I2505" s="1">
        <v>32.19</v>
      </c>
      <c r="J2505" s="1">
        <v>7</v>
      </c>
      <c r="K2505" s="1" t="s">
        <v>19</v>
      </c>
      <c r="L2505" s="1" t="s">
        <v>19</v>
      </c>
      <c r="M2505" s="1">
        <v>80</v>
      </c>
      <c r="N2505" s="1" t="s">
        <v>33</v>
      </c>
      <c r="O2505" s="1">
        <v>4110571</v>
      </c>
      <c r="P2505" s="1">
        <f t="shared" ref="P2505:P2568" si="560">IF(E2505="Seed", 1,
 IF(E2505="Series A", 2,
 IF(E2505="Series B", 3,
 IF(E2505="Series C", 4,
 IF(E2505="IPO", 5, "")))))</f>
        <v>2</v>
      </c>
      <c r="Q2505" s="1">
        <f t="shared" si="547"/>
        <v>5</v>
      </c>
      <c r="R2505" s="5">
        <f t="shared" si="548"/>
        <v>0.16545662972869699</v>
      </c>
      <c r="S2505" s="6">
        <f t="shared" si="549"/>
        <v>160106.99273977836</v>
      </c>
      <c r="T2505" s="4">
        <f t="shared" si="550"/>
        <v>0.9676674364896074</v>
      </c>
      <c r="U2505" s="1" t="str">
        <f t="shared" si="551"/>
        <v>Normal</v>
      </c>
      <c r="V2505" s="1" t="str">
        <f t="shared" si="552"/>
        <v>Still Private</v>
      </c>
      <c r="W2505" s="1">
        <f t="shared" si="553"/>
        <v>0</v>
      </c>
      <c r="X2505" s="1" t="str">
        <f t="shared" si="554"/>
        <v>0433M</v>
      </c>
      <c r="Y2505" s="1" t="str">
        <f t="shared" si="555"/>
        <v>0419M</v>
      </c>
      <c r="Z2505" s="1" t="str">
        <f t="shared" si="556"/>
        <v>00</v>
      </c>
      <c r="AA2505" s="1" t="str">
        <f t="shared" si="557"/>
        <v>01,60,107</v>
      </c>
      <c r="AB2505" s="6">
        <f t="shared" si="558"/>
        <v>13342.249394981531</v>
      </c>
      <c r="AC2505" s="1" t="str">
        <f t="shared" si="559"/>
        <v>Large</v>
      </c>
    </row>
    <row r="2506" spans="1:29">
      <c r="A2506" s="1" t="s">
        <v>4335</v>
      </c>
      <c r="B2506" s="1">
        <v>2019</v>
      </c>
      <c r="C2506" s="1" t="s">
        <v>16</v>
      </c>
      <c r="D2506" s="1" t="s">
        <v>48</v>
      </c>
      <c r="E2506" s="1" t="s">
        <v>40</v>
      </c>
      <c r="F2506" s="1">
        <v>251</v>
      </c>
      <c r="G2506" s="1">
        <v>3137</v>
      </c>
      <c r="H2506" s="1">
        <v>710</v>
      </c>
      <c r="I2506" s="1">
        <v>47.64</v>
      </c>
      <c r="J2506" s="1">
        <v>1</v>
      </c>
      <c r="K2506" s="1" t="s">
        <v>24</v>
      </c>
      <c r="L2506" s="1" t="s">
        <v>24</v>
      </c>
      <c r="M2506" s="1">
        <v>26</v>
      </c>
      <c r="N2506" s="1" t="s">
        <v>25</v>
      </c>
      <c r="O2506" s="1">
        <v>4102115</v>
      </c>
      <c r="P2506" s="1">
        <f t="shared" si="560"/>
        <v>3</v>
      </c>
      <c r="Q2506" s="1">
        <f t="shared" si="547"/>
        <v>5</v>
      </c>
      <c r="R2506" s="5">
        <f t="shared" si="548"/>
        <v>8.0012751036021679E-2</v>
      </c>
      <c r="S2506" s="6">
        <f t="shared" si="549"/>
        <v>226330.8893847625</v>
      </c>
      <c r="T2506" s="4">
        <f t="shared" si="550"/>
        <v>2.8286852589641436</v>
      </c>
      <c r="U2506" s="1" t="str">
        <f t="shared" si="551"/>
        <v>Normal</v>
      </c>
      <c r="V2506" s="1" t="str">
        <f t="shared" si="552"/>
        <v>Acquired</v>
      </c>
      <c r="W2506" s="1" t="str">
        <f t="shared" si="553"/>
        <v>$</v>
      </c>
      <c r="X2506" s="1" t="str">
        <f t="shared" si="554"/>
        <v>$251M</v>
      </c>
      <c r="Y2506" s="1" t="str">
        <f t="shared" si="555"/>
        <v>$710M</v>
      </c>
      <c r="Z2506" s="1" t="str">
        <f t="shared" si="556"/>
        <v>$0</v>
      </c>
      <c r="AA2506" s="1" t="str">
        <f t="shared" si="557"/>
        <v>$2,26,331</v>
      </c>
      <c r="AB2506" s="6">
        <f t="shared" si="558"/>
        <v>18860.90744873021</v>
      </c>
      <c r="AC2506" s="1" t="str">
        <f t="shared" si="559"/>
        <v>Large</v>
      </c>
    </row>
    <row r="2507" spans="1:29">
      <c r="A2507" s="1" t="s">
        <v>4620</v>
      </c>
      <c r="B2507" s="1">
        <v>2019</v>
      </c>
      <c r="C2507" s="1" t="s">
        <v>42</v>
      </c>
      <c r="D2507" s="1" t="s">
        <v>48</v>
      </c>
      <c r="E2507" s="1" t="s">
        <v>40</v>
      </c>
      <c r="F2507" s="1">
        <v>287</v>
      </c>
      <c r="G2507" s="1">
        <v>4086</v>
      </c>
      <c r="H2507" s="1">
        <v>608</v>
      </c>
      <c r="I2507" s="1">
        <v>11.61</v>
      </c>
      <c r="J2507" s="1">
        <v>3</v>
      </c>
      <c r="K2507" s="1" t="s">
        <v>24</v>
      </c>
      <c r="L2507" s="1" t="s">
        <v>24</v>
      </c>
      <c r="M2507" s="1">
        <v>45</v>
      </c>
      <c r="N2507" s="1" t="s">
        <v>29</v>
      </c>
      <c r="O2507" s="1">
        <v>4100827</v>
      </c>
      <c r="P2507" s="1">
        <f t="shared" si="560"/>
        <v>3</v>
      </c>
      <c r="Q2507" s="1">
        <f t="shared" si="547"/>
        <v>5</v>
      </c>
      <c r="R2507" s="5">
        <f t="shared" si="548"/>
        <v>7.0239843367596672E-2</v>
      </c>
      <c r="S2507" s="6">
        <f t="shared" si="549"/>
        <v>148800.78316201665</v>
      </c>
      <c r="T2507" s="4">
        <f t="shared" si="550"/>
        <v>2.1184668989547037</v>
      </c>
      <c r="U2507" s="1" t="str">
        <f t="shared" si="551"/>
        <v>Normal</v>
      </c>
      <c r="V2507" s="1" t="str">
        <f t="shared" si="552"/>
        <v>Acquired</v>
      </c>
      <c r="W2507" s="1" t="str">
        <f t="shared" si="553"/>
        <v>¥</v>
      </c>
      <c r="X2507" s="1" t="str">
        <f t="shared" si="554"/>
        <v>¥287M</v>
      </c>
      <c r="Y2507" s="1" t="str">
        <f t="shared" si="555"/>
        <v>¥608M</v>
      </c>
      <c r="Z2507" s="1" t="str">
        <f t="shared" si="556"/>
        <v>¥0</v>
      </c>
      <c r="AA2507" s="1" t="str">
        <f t="shared" si="557"/>
        <v>¥1,48,801</v>
      </c>
      <c r="AB2507" s="6">
        <f t="shared" si="558"/>
        <v>12400.065263501387</v>
      </c>
      <c r="AC2507" s="1" t="str">
        <f t="shared" si="559"/>
        <v>Large</v>
      </c>
    </row>
    <row r="2508" spans="1:29">
      <c r="A2508" s="1" t="s">
        <v>1953</v>
      </c>
      <c r="B2508" s="1">
        <v>2019</v>
      </c>
      <c r="C2508" s="1" t="s">
        <v>59</v>
      </c>
      <c r="D2508" s="1" t="s">
        <v>43</v>
      </c>
      <c r="E2508" s="1" t="s">
        <v>40</v>
      </c>
      <c r="F2508" s="1">
        <v>377</v>
      </c>
      <c r="G2508" s="1">
        <v>4862</v>
      </c>
      <c r="H2508" s="1">
        <v>608</v>
      </c>
      <c r="I2508" s="1">
        <v>8.5299999999999994</v>
      </c>
      <c r="J2508" s="1">
        <v>6</v>
      </c>
      <c r="K2508" s="1" t="s">
        <v>24</v>
      </c>
      <c r="L2508" s="1" t="s">
        <v>24</v>
      </c>
      <c r="M2508" s="1">
        <v>82</v>
      </c>
      <c r="N2508" s="1" t="s">
        <v>25</v>
      </c>
      <c r="O2508" s="1">
        <v>4074988</v>
      </c>
      <c r="P2508" s="1">
        <f t="shared" si="560"/>
        <v>3</v>
      </c>
      <c r="Q2508" s="1">
        <f t="shared" si="547"/>
        <v>5</v>
      </c>
      <c r="R2508" s="5">
        <f t="shared" si="548"/>
        <v>7.7540106951871662E-2</v>
      </c>
      <c r="S2508" s="6">
        <f t="shared" si="549"/>
        <v>125051.41916906623</v>
      </c>
      <c r="T2508" s="4">
        <f t="shared" si="550"/>
        <v>1.6127320954907163</v>
      </c>
      <c r="U2508" s="1" t="str">
        <f t="shared" si="551"/>
        <v>Normal</v>
      </c>
      <c r="V2508" s="1" t="str">
        <f t="shared" si="552"/>
        <v>Acquired</v>
      </c>
      <c r="W2508" s="1" t="str">
        <f t="shared" si="553"/>
        <v>₹</v>
      </c>
      <c r="X2508" s="1" t="str">
        <f t="shared" si="554"/>
        <v>₹377M</v>
      </c>
      <c r="Y2508" s="1" t="str">
        <f t="shared" si="555"/>
        <v>₹608M</v>
      </c>
      <c r="Z2508" s="1" t="str">
        <f t="shared" si="556"/>
        <v>₹0</v>
      </c>
      <c r="AA2508" s="1" t="str">
        <f t="shared" si="557"/>
        <v>₹1,25,051</v>
      </c>
      <c r="AB2508" s="6">
        <f t="shared" si="558"/>
        <v>10420.951597422185</v>
      </c>
      <c r="AC2508" s="1" t="str">
        <f t="shared" si="559"/>
        <v>Large</v>
      </c>
    </row>
    <row r="2509" spans="1:29">
      <c r="A2509" s="1" t="s">
        <v>3924</v>
      </c>
      <c r="B2509" s="1">
        <v>2019</v>
      </c>
      <c r="C2509" s="1" t="s">
        <v>22</v>
      </c>
      <c r="D2509" s="1" t="s">
        <v>39</v>
      </c>
      <c r="E2509" s="1" t="s">
        <v>28</v>
      </c>
      <c r="F2509" s="1">
        <v>241</v>
      </c>
      <c r="G2509" s="1">
        <v>2564</v>
      </c>
      <c r="H2509" s="1">
        <v>197</v>
      </c>
      <c r="I2509" s="1">
        <v>39.880000000000003</v>
      </c>
      <c r="J2509" s="1">
        <v>1</v>
      </c>
      <c r="K2509" s="1" t="s">
        <v>19</v>
      </c>
      <c r="L2509" s="1" t="s">
        <v>24</v>
      </c>
      <c r="M2509" s="1">
        <v>70</v>
      </c>
      <c r="N2509" s="1" t="s">
        <v>20</v>
      </c>
      <c r="O2509" s="1">
        <v>3982570</v>
      </c>
      <c r="P2509" s="1">
        <f t="shared" si="560"/>
        <v>1</v>
      </c>
      <c r="Q2509" s="1">
        <f t="shared" si="547"/>
        <v>5</v>
      </c>
      <c r="R2509" s="5">
        <f t="shared" si="548"/>
        <v>9.399375975039001E-2</v>
      </c>
      <c r="S2509" s="6">
        <f t="shared" si="549"/>
        <v>76833.07332293292</v>
      </c>
      <c r="T2509" s="4">
        <f t="shared" si="550"/>
        <v>0.81742738589211617</v>
      </c>
      <c r="U2509" s="1" t="str">
        <f t="shared" si="551"/>
        <v>Normal</v>
      </c>
      <c r="V2509" s="1" t="str">
        <f t="shared" si="552"/>
        <v>IPO</v>
      </c>
      <c r="W2509" s="1" t="str">
        <f t="shared" si="553"/>
        <v>£</v>
      </c>
      <c r="X2509" s="1" t="str">
        <f t="shared" si="554"/>
        <v>£241M</v>
      </c>
      <c r="Y2509" s="1" t="str">
        <f t="shared" si="555"/>
        <v>£197M</v>
      </c>
      <c r="Z2509" s="1" t="str">
        <f t="shared" si="556"/>
        <v>£0</v>
      </c>
      <c r="AA2509" s="1" t="str">
        <f t="shared" si="557"/>
        <v>£76,833</v>
      </c>
      <c r="AB2509" s="6">
        <f t="shared" si="558"/>
        <v>6402.7561102444097</v>
      </c>
      <c r="AC2509" s="1" t="str">
        <f t="shared" si="559"/>
        <v>Large</v>
      </c>
    </row>
    <row r="2510" spans="1:29">
      <c r="A2510" s="1" t="s">
        <v>1495</v>
      </c>
      <c r="B2510" s="1">
        <v>2019</v>
      </c>
      <c r="C2510" s="1" t="s">
        <v>35</v>
      </c>
      <c r="D2510" s="1" t="s">
        <v>32</v>
      </c>
      <c r="E2510" s="1" t="s">
        <v>23</v>
      </c>
      <c r="F2510" s="1">
        <v>383</v>
      </c>
      <c r="G2510" s="1">
        <v>4476</v>
      </c>
      <c r="H2510" s="1">
        <v>926</v>
      </c>
      <c r="I2510" s="1">
        <v>4.28</v>
      </c>
      <c r="J2510" s="1">
        <v>9</v>
      </c>
      <c r="K2510" s="1" t="s">
        <v>24</v>
      </c>
      <c r="L2510" s="1" t="s">
        <v>19</v>
      </c>
      <c r="M2510" s="1">
        <v>8</v>
      </c>
      <c r="N2510" s="1" t="s">
        <v>25</v>
      </c>
      <c r="O2510" s="1">
        <v>3980745</v>
      </c>
      <c r="P2510" s="1">
        <f t="shared" si="560"/>
        <v>5</v>
      </c>
      <c r="Q2510" s="1">
        <f t="shared" si="547"/>
        <v>5</v>
      </c>
      <c r="R2510" s="5">
        <f t="shared" si="548"/>
        <v>8.5567470956210909E-2</v>
      </c>
      <c r="S2510" s="6">
        <f t="shared" si="549"/>
        <v>206881.1438784629</v>
      </c>
      <c r="T2510" s="4">
        <f t="shared" si="550"/>
        <v>2.4177545691906004</v>
      </c>
      <c r="U2510" s="1" t="str">
        <f t="shared" si="551"/>
        <v>High Performer</v>
      </c>
      <c r="V2510" s="1" t="str">
        <f t="shared" si="552"/>
        <v>Acquired</v>
      </c>
      <c r="W2510" s="1" t="str">
        <f t="shared" si="553"/>
        <v>¥</v>
      </c>
      <c r="X2510" s="1" t="str">
        <f t="shared" si="554"/>
        <v>¥383M</v>
      </c>
      <c r="Y2510" s="1" t="str">
        <f t="shared" si="555"/>
        <v>¥926M</v>
      </c>
      <c r="Z2510" s="1" t="str">
        <f t="shared" si="556"/>
        <v>¥0</v>
      </c>
      <c r="AA2510" s="1" t="str">
        <f t="shared" si="557"/>
        <v>¥2,06,881</v>
      </c>
      <c r="AB2510" s="6">
        <f t="shared" si="558"/>
        <v>17240.095323205242</v>
      </c>
      <c r="AC2510" s="1" t="str">
        <f t="shared" si="559"/>
        <v>Large</v>
      </c>
    </row>
    <row r="2511" spans="1:29">
      <c r="A2511" s="1" t="s">
        <v>1523</v>
      </c>
      <c r="B2511" s="1">
        <v>2019</v>
      </c>
      <c r="C2511" s="1" t="s">
        <v>73</v>
      </c>
      <c r="D2511" s="1" t="s">
        <v>46</v>
      </c>
      <c r="E2511" s="1" t="s">
        <v>18</v>
      </c>
      <c r="F2511" s="1">
        <v>288</v>
      </c>
      <c r="G2511" s="1">
        <v>1212</v>
      </c>
      <c r="H2511" s="1">
        <v>98</v>
      </c>
      <c r="I2511" s="1">
        <v>28.22</v>
      </c>
      <c r="J2511" s="1">
        <v>8</v>
      </c>
      <c r="K2511" s="1" t="s">
        <v>24</v>
      </c>
      <c r="L2511" s="1" t="s">
        <v>19</v>
      </c>
      <c r="M2511" s="1">
        <v>21</v>
      </c>
      <c r="N2511" s="1" t="s">
        <v>29</v>
      </c>
      <c r="O2511" s="1">
        <v>3972868</v>
      </c>
      <c r="P2511" s="1">
        <f t="shared" si="560"/>
        <v>2</v>
      </c>
      <c r="Q2511" s="1">
        <f t="shared" si="547"/>
        <v>5</v>
      </c>
      <c r="R2511" s="5">
        <f t="shared" si="548"/>
        <v>0.23762376237623761</v>
      </c>
      <c r="S2511" s="6">
        <f t="shared" si="549"/>
        <v>80858.085808580858</v>
      </c>
      <c r="T2511" s="4">
        <f t="shared" si="550"/>
        <v>0.34027777777777779</v>
      </c>
      <c r="U2511" s="1" t="str">
        <f t="shared" si="551"/>
        <v>High Performer</v>
      </c>
      <c r="V2511" s="1" t="str">
        <f t="shared" si="552"/>
        <v>Acquired</v>
      </c>
      <c r="W2511" s="1" t="str">
        <f t="shared" si="553"/>
        <v>€</v>
      </c>
      <c r="X2511" s="1" t="str">
        <f t="shared" si="554"/>
        <v>€288M</v>
      </c>
      <c r="Y2511" s="1" t="str">
        <f t="shared" si="555"/>
        <v>€98M</v>
      </c>
      <c r="Z2511" s="1" t="str">
        <f t="shared" si="556"/>
        <v>€0</v>
      </c>
      <c r="AA2511" s="1" t="str">
        <f t="shared" si="557"/>
        <v>€80,858</v>
      </c>
      <c r="AB2511" s="6">
        <f t="shared" si="558"/>
        <v>6738.1738173817384</v>
      </c>
      <c r="AC2511" s="1" t="str">
        <f t="shared" si="559"/>
        <v>Large</v>
      </c>
    </row>
    <row r="2512" spans="1:29">
      <c r="A2512" s="1" t="s">
        <v>3199</v>
      </c>
      <c r="B2512" s="1">
        <v>2019</v>
      </c>
      <c r="C2512" s="1" t="s">
        <v>16</v>
      </c>
      <c r="D2512" s="1" t="s">
        <v>17</v>
      </c>
      <c r="E2512" s="1" t="s">
        <v>18</v>
      </c>
      <c r="F2512" s="1">
        <v>377</v>
      </c>
      <c r="G2512" s="1">
        <v>192</v>
      </c>
      <c r="H2512" s="1">
        <v>23</v>
      </c>
      <c r="I2512" s="1">
        <v>22.22</v>
      </c>
      <c r="J2512" s="1">
        <v>5</v>
      </c>
      <c r="K2512" s="1" t="s">
        <v>24</v>
      </c>
      <c r="L2512" s="1" t="s">
        <v>19</v>
      </c>
      <c r="M2512" s="1">
        <v>71</v>
      </c>
      <c r="N2512" s="1" t="s">
        <v>33</v>
      </c>
      <c r="O2512" s="1">
        <v>3933144</v>
      </c>
      <c r="P2512" s="1">
        <f t="shared" si="560"/>
        <v>2</v>
      </c>
      <c r="Q2512" s="1">
        <f t="shared" si="547"/>
        <v>5</v>
      </c>
      <c r="R2512" s="5">
        <f t="shared" si="548"/>
        <v>1.9635416666666667</v>
      </c>
      <c r="S2512" s="6">
        <f t="shared" si="549"/>
        <v>119791.66666666667</v>
      </c>
      <c r="T2512" s="4">
        <f t="shared" si="550"/>
        <v>6.1007957559681698E-2</v>
      </c>
      <c r="U2512" s="1" t="str">
        <f t="shared" si="551"/>
        <v>Normal</v>
      </c>
      <c r="V2512" s="1" t="str">
        <f t="shared" si="552"/>
        <v>Acquired</v>
      </c>
      <c r="W2512" s="1" t="str">
        <f t="shared" si="553"/>
        <v>$</v>
      </c>
      <c r="X2512" s="1" t="str">
        <f t="shared" si="554"/>
        <v>$377M</v>
      </c>
      <c r="Y2512" s="1" t="str">
        <f t="shared" si="555"/>
        <v>$23M</v>
      </c>
      <c r="Z2512" s="1" t="str">
        <f t="shared" si="556"/>
        <v>$2</v>
      </c>
      <c r="AA2512" s="1" t="str">
        <f t="shared" si="557"/>
        <v>$1,19,792</v>
      </c>
      <c r="AB2512" s="6">
        <f t="shared" si="558"/>
        <v>9982.6388888888887</v>
      </c>
      <c r="AC2512" s="1" t="str">
        <f t="shared" si="559"/>
        <v>Large</v>
      </c>
    </row>
    <row r="2513" spans="1:29">
      <c r="A2513" s="1" t="s">
        <v>3686</v>
      </c>
      <c r="B2513" s="1">
        <v>2019</v>
      </c>
      <c r="C2513" s="1" t="s">
        <v>22</v>
      </c>
      <c r="D2513" s="1" t="s">
        <v>43</v>
      </c>
      <c r="E2513" s="1" t="s">
        <v>40</v>
      </c>
      <c r="F2513" s="1">
        <v>363</v>
      </c>
      <c r="G2513" s="1">
        <v>3292</v>
      </c>
      <c r="H2513" s="1">
        <v>894</v>
      </c>
      <c r="I2513" s="1">
        <v>44</v>
      </c>
      <c r="J2513" s="1">
        <v>2</v>
      </c>
      <c r="K2513" s="1" t="s">
        <v>24</v>
      </c>
      <c r="L2513" s="1" t="s">
        <v>24</v>
      </c>
      <c r="M2513" s="1">
        <v>83</v>
      </c>
      <c r="N2513" s="1" t="s">
        <v>29</v>
      </c>
      <c r="O2513" s="1">
        <v>3854630</v>
      </c>
      <c r="P2513" s="1">
        <f t="shared" si="560"/>
        <v>3</v>
      </c>
      <c r="Q2513" s="1">
        <f t="shared" si="547"/>
        <v>5</v>
      </c>
      <c r="R2513" s="5">
        <f t="shared" si="548"/>
        <v>0.11026731470230863</v>
      </c>
      <c r="S2513" s="6">
        <f t="shared" si="549"/>
        <v>271567.43620899151</v>
      </c>
      <c r="T2513" s="4">
        <f t="shared" si="550"/>
        <v>2.4628099173553717</v>
      </c>
      <c r="U2513" s="1" t="str">
        <f t="shared" si="551"/>
        <v>Normal</v>
      </c>
      <c r="V2513" s="1" t="str">
        <f t="shared" si="552"/>
        <v>Acquired</v>
      </c>
      <c r="W2513" s="1" t="str">
        <f t="shared" si="553"/>
        <v>£</v>
      </c>
      <c r="X2513" s="1" t="str">
        <f t="shared" si="554"/>
        <v>£363M</v>
      </c>
      <c r="Y2513" s="1" t="str">
        <f t="shared" si="555"/>
        <v>£894M</v>
      </c>
      <c r="Z2513" s="1" t="str">
        <f t="shared" si="556"/>
        <v>£0</v>
      </c>
      <c r="AA2513" s="1" t="str">
        <f t="shared" si="557"/>
        <v>£2,71,567</v>
      </c>
      <c r="AB2513" s="6">
        <f t="shared" si="558"/>
        <v>22630.619684082623</v>
      </c>
      <c r="AC2513" s="1" t="str">
        <f t="shared" si="559"/>
        <v>Large</v>
      </c>
    </row>
    <row r="2514" spans="1:29">
      <c r="A2514" s="1" t="s">
        <v>489</v>
      </c>
      <c r="B2514" s="1">
        <v>2019</v>
      </c>
      <c r="C2514" s="1" t="s">
        <v>73</v>
      </c>
      <c r="D2514" s="1" t="s">
        <v>43</v>
      </c>
      <c r="E2514" s="1" t="s">
        <v>23</v>
      </c>
      <c r="F2514" s="1">
        <v>292</v>
      </c>
      <c r="G2514" s="1">
        <v>4889</v>
      </c>
      <c r="H2514" s="1">
        <v>630</v>
      </c>
      <c r="I2514" s="1">
        <v>20.79</v>
      </c>
      <c r="J2514" s="1">
        <v>2</v>
      </c>
      <c r="K2514" s="1" t="s">
        <v>24</v>
      </c>
      <c r="L2514" s="1" t="s">
        <v>19</v>
      </c>
      <c r="M2514" s="1">
        <v>26</v>
      </c>
      <c r="N2514" s="1" t="s">
        <v>49</v>
      </c>
      <c r="O2514" s="1">
        <v>3837198</v>
      </c>
      <c r="P2514" s="1">
        <f t="shared" si="560"/>
        <v>5</v>
      </c>
      <c r="Q2514" s="1">
        <f t="shared" si="547"/>
        <v>5</v>
      </c>
      <c r="R2514" s="5">
        <f t="shared" si="548"/>
        <v>5.9725915320106363E-2</v>
      </c>
      <c r="S2514" s="6">
        <f t="shared" si="549"/>
        <v>128860.70771118838</v>
      </c>
      <c r="T2514" s="4">
        <f t="shared" si="550"/>
        <v>2.1575342465753424</v>
      </c>
      <c r="U2514" s="1" t="str">
        <f t="shared" si="551"/>
        <v>Normal</v>
      </c>
      <c r="V2514" s="1" t="str">
        <f t="shared" si="552"/>
        <v>Acquired</v>
      </c>
      <c r="W2514" s="1" t="str">
        <f t="shared" si="553"/>
        <v>€</v>
      </c>
      <c r="X2514" s="1" t="str">
        <f t="shared" si="554"/>
        <v>€292M</v>
      </c>
      <c r="Y2514" s="1" t="str">
        <f t="shared" si="555"/>
        <v>€630M</v>
      </c>
      <c r="Z2514" s="1" t="str">
        <f t="shared" si="556"/>
        <v>€0</v>
      </c>
      <c r="AA2514" s="1" t="str">
        <f t="shared" si="557"/>
        <v>€1,28,861</v>
      </c>
      <c r="AB2514" s="6">
        <f t="shared" si="558"/>
        <v>10738.392309265699</v>
      </c>
      <c r="AC2514" s="1" t="str">
        <f t="shared" si="559"/>
        <v>Large</v>
      </c>
    </row>
    <row r="2515" spans="1:29">
      <c r="A2515" s="1" t="s">
        <v>1420</v>
      </c>
      <c r="B2515" s="1">
        <v>2019</v>
      </c>
      <c r="C2515" s="1" t="s">
        <v>45</v>
      </c>
      <c r="D2515" s="1" t="s">
        <v>51</v>
      </c>
      <c r="E2515" s="1" t="s">
        <v>37</v>
      </c>
      <c r="F2515" s="1">
        <v>346</v>
      </c>
      <c r="G2515" s="1">
        <v>2961</v>
      </c>
      <c r="H2515" s="1">
        <v>469</v>
      </c>
      <c r="I2515" s="1">
        <v>26.64</v>
      </c>
      <c r="J2515" s="1">
        <v>1</v>
      </c>
      <c r="K2515" s="1" t="s">
        <v>19</v>
      </c>
      <c r="L2515" s="1" t="s">
        <v>19</v>
      </c>
      <c r="M2515" s="1">
        <v>67</v>
      </c>
      <c r="N2515" s="1" t="s">
        <v>49</v>
      </c>
      <c r="O2515" s="1">
        <v>3787840</v>
      </c>
      <c r="P2515" s="1">
        <f t="shared" si="560"/>
        <v>4</v>
      </c>
      <c r="Q2515" s="1">
        <f t="shared" si="547"/>
        <v>5</v>
      </c>
      <c r="R2515" s="5">
        <f t="shared" si="548"/>
        <v>0.11685241472475515</v>
      </c>
      <c r="S2515" s="6">
        <f t="shared" si="549"/>
        <v>158392.43498817968</v>
      </c>
      <c r="T2515" s="4">
        <f t="shared" si="550"/>
        <v>1.3554913294797688</v>
      </c>
      <c r="U2515" s="1" t="str">
        <f t="shared" si="551"/>
        <v>Normal</v>
      </c>
      <c r="V2515" s="1" t="str">
        <f t="shared" si="552"/>
        <v>Still Private</v>
      </c>
      <c r="W2515" s="1" t="str">
        <f t="shared" si="553"/>
        <v>A$</v>
      </c>
      <c r="X2515" s="1" t="str">
        <f t="shared" si="554"/>
        <v>A$346M</v>
      </c>
      <c r="Y2515" s="1" t="str">
        <f t="shared" si="555"/>
        <v>A$469M</v>
      </c>
      <c r="Z2515" s="1" t="str">
        <f t="shared" si="556"/>
        <v>A$0</v>
      </c>
      <c r="AA2515" s="1" t="str">
        <f t="shared" si="557"/>
        <v>A$1,58,392</v>
      </c>
      <c r="AB2515" s="6">
        <f t="shared" si="558"/>
        <v>13199.369582348305</v>
      </c>
      <c r="AC2515" s="1" t="str">
        <f t="shared" si="559"/>
        <v>Large</v>
      </c>
    </row>
    <row r="2516" spans="1:29">
      <c r="A2516" s="1" t="s">
        <v>2058</v>
      </c>
      <c r="B2516" s="1">
        <v>2019</v>
      </c>
      <c r="C2516" s="1" t="s">
        <v>22</v>
      </c>
      <c r="D2516" s="1" t="s">
        <v>46</v>
      </c>
      <c r="E2516" s="1" t="s">
        <v>40</v>
      </c>
      <c r="F2516" s="1">
        <v>353</v>
      </c>
      <c r="G2516" s="1">
        <v>957</v>
      </c>
      <c r="H2516" s="1">
        <v>260</v>
      </c>
      <c r="I2516" s="1">
        <v>9.9700000000000006</v>
      </c>
      <c r="J2516" s="1">
        <v>3</v>
      </c>
      <c r="K2516" s="1" t="s">
        <v>24</v>
      </c>
      <c r="L2516" s="1" t="s">
        <v>24</v>
      </c>
      <c r="M2516" s="1">
        <v>45</v>
      </c>
      <c r="N2516" s="1" t="s">
        <v>20</v>
      </c>
      <c r="O2516" s="1">
        <v>3745712</v>
      </c>
      <c r="P2516" s="1">
        <f t="shared" si="560"/>
        <v>3</v>
      </c>
      <c r="Q2516" s="1">
        <f t="shared" si="547"/>
        <v>5</v>
      </c>
      <c r="R2516" s="5">
        <f t="shared" si="548"/>
        <v>0.36886102403343785</v>
      </c>
      <c r="S2516" s="6">
        <f t="shared" si="549"/>
        <v>271682.34064785787</v>
      </c>
      <c r="T2516" s="4">
        <f t="shared" si="550"/>
        <v>0.73654390934844194</v>
      </c>
      <c r="U2516" s="1" t="str">
        <f t="shared" si="551"/>
        <v>Normal</v>
      </c>
      <c r="V2516" s="1" t="str">
        <f t="shared" si="552"/>
        <v>Acquired</v>
      </c>
      <c r="W2516" s="1" t="str">
        <f t="shared" si="553"/>
        <v>£</v>
      </c>
      <c r="X2516" s="1" t="str">
        <f t="shared" si="554"/>
        <v>£353M</v>
      </c>
      <c r="Y2516" s="1" t="str">
        <f t="shared" si="555"/>
        <v>£260M</v>
      </c>
      <c r="Z2516" s="1" t="str">
        <f t="shared" si="556"/>
        <v>£0</v>
      </c>
      <c r="AA2516" s="1" t="str">
        <f t="shared" si="557"/>
        <v>£2,71,682</v>
      </c>
      <c r="AB2516" s="6">
        <f t="shared" si="558"/>
        <v>22640.195053988158</v>
      </c>
      <c r="AC2516" s="1" t="str">
        <f t="shared" si="559"/>
        <v>Large</v>
      </c>
    </row>
    <row r="2517" spans="1:29">
      <c r="A2517" s="1" t="s">
        <v>858</v>
      </c>
      <c r="B2517" s="1">
        <v>2019</v>
      </c>
      <c r="C2517" s="1" t="s">
        <v>59</v>
      </c>
      <c r="D2517" s="1" t="s">
        <v>48</v>
      </c>
      <c r="E2517" s="1" t="s">
        <v>37</v>
      </c>
      <c r="F2517" s="1">
        <v>480</v>
      </c>
      <c r="G2517" s="1">
        <v>1455</v>
      </c>
      <c r="H2517" s="1">
        <v>203</v>
      </c>
      <c r="I2517" s="1">
        <v>10.039999999999999</v>
      </c>
      <c r="J2517" s="1">
        <v>9</v>
      </c>
      <c r="K2517" s="1" t="s">
        <v>19</v>
      </c>
      <c r="L2517" s="1" t="s">
        <v>24</v>
      </c>
      <c r="M2517" s="1">
        <v>83</v>
      </c>
      <c r="N2517" s="1" t="s">
        <v>20</v>
      </c>
      <c r="O2517" s="1">
        <v>3629170</v>
      </c>
      <c r="P2517" s="1">
        <f t="shared" si="560"/>
        <v>4</v>
      </c>
      <c r="Q2517" s="1">
        <f t="shared" si="547"/>
        <v>5</v>
      </c>
      <c r="R2517" s="5">
        <f t="shared" si="548"/>
        <v>0.32989690721649484</v>
      </c>
      <c r="S2517" s="6">
        <f t="shared" si="549"/>
        <v>139518.9003436426</v>
      </c>
      <c r="T2517" s="4">
        <f t="shared" si="550"/>
        <v>0.42291666666666666</v>
      </c>
      <c r="U2517" s="1" t="str">
        <f t="shared" si="551"/>
        <v>High Performer</v>
      </c>
      <c r="V2517" s="1" t="str">
        <f t="shared" si="552"/>
        <v>IPO</v>
      </c>
      <c r="W2517" s="1" t="str">
        <f t="shared" si="553"/>
        <v>₹</v>
      </c>
      <c r="X2517" s="1" t="str">
        <f t="shared" si="554"/>
        <v>₹480M</v>
      </c>
      <c r="Y2517" s="1" t="str">
        <f t="shared" si="555"/>
        <v>₹203M</v>
      </c>
      <c r="Z2517" s="1" t="str">
        <f t="shared" si="556"/>
        <v>₹0</v>
      </c>
      <c r="AA2517" s="1" t="str">
        <f t="shared" si="557"/>
        <v>₹1,39,519</v>
      </c>
      <c r="AB2517" s="6">
        <f t="shared" si="558"/>
        <v>11626.575028636884</v>
      </c>
      <c r="AC2517" s="1" t="str">
        <f t="shared" si="559"/>
        <v>Large</v>
      </c>
    </row>
    <row r="2518" spans="1:29">
      <c r="A2518" s="1" t="s">
        <v>3730</v>
      </c>
      <c r="B2518" s="1">
        <v>2019</v>
      </c>
      <c r="C2518" s="1" t="s">
        <v>73</v>
      </c>
      <c r="D2518" s="1" t="s">
        <v>95</v>
      </c>
      <c r="E2518" s="1" t="s">
        <v>18</v>
      </c>
      <c r="F2518" s="1">
        <v>321</v>
      </c>
      <c r="G2518" s="1">
        <v>706</v>
      </c>
      <c r="H2518" s="1">
        <v>503</v>
      </c>
      <c r="I2518" s="1">
        <v>42.93</v>
      </c>
      <c r="J2518" s="1">
        <v>9</v>
      </c>
      <c r="K2518" s="1" t="s">
        <v>24</v>
      </c>
      <c r="L2518" s="1" t="s">
        <v>19</v>
      </c>
      <c r="M2518" s="1">
        <v>49</v>
      </c>
      <c r="N2518" s="1" t="s">
        <v>49</v>
      </c>
      <c r="O2518" s="1">
        <v>3588613</v>
      </c>
      <c r="P2518" s="1">
        <f t="shared" si="560"/>
        <v>2</v>
      </c>
      <c r="Q2518" s="1">
        <f t="shared" si="547"/>
        <v>5</v>
      </c>
      <c r="R2518" s="5">
        <f t="shared" si="548"/>
        <v>0.45467422096317278</v>
      </c>
      <c r="S2518" s="6">
        <f t="shared" si="549"/>
        <v>712464.58923512744</v>
      </c>
      <c r="T2518" s="4">
        <f t="shared" si="550"/>
        <v>1.5669781931464175</v>
      </c>
      <c r="U2518" s="1" t="str">
        <f t="shared" si="551"/>
        <v>High Performer</v>
      </c>
      <c r="V2518" s="1" t="str">
        <f t="shared" si="552"/>
        <v>Acquired</v>
      </c>
      <c r="W2518" s="1" t="str">
        <f t="shared" si="553"/>
        <v>€</v>
      </c>
      <c r="X2518" s="1" t="str">
        <f t="shared" si="554"/>
        <v>€321M</v>
      </c>
      <c r="Y2518" s="1" t="str">
        <f t="shared" si="555"/>
        <v>€503M</v>
      </c>
      <c r="Z2518" s="1" t="str">
        <f t="shared" si="556"/>
        <v>€0</v>
      </c>
      <c r="AA2518" s="1" t="str">
        <f t="shared" si="557"/>
        <v>€7,12,465</v>
      </c>
      <c r="AB2518" s="6">
        <f t="shared" si="558"/>
        <v>59372.049102927289</v>
      </c>
      <c r="AC2518" s="1" t="str">
        <f t="shared" si="559"/>
        <v>Large</v>
      </c>
    </row>
    <row r="2519" spans="1:29">
      <c r="A2519" s="1" t="s">
        <v>1170</v>
      </c>
      <c r="B2519" s="1">
        <v>2019</v>
      </c>
      <c r="C2519" s="1" t="s">
        <v>27</v>
      </c>
      <c r="D2519" s="1" t="s">
        <v>17</v>
      </c>
      <c r="E2519" s="1" t="s">
        <v>37</v>
      </c>
      <c r="F2519" s="1">
        <v>420</v>
      </c>
      <c r="G2519" s="1">
        <v>2447</v>
      </c>
      <c r="H2519" s="1">
        <v>113</v>
      </c>
      <c r="I2519" s="1">
        <v>3.91</v>
      </c>
      <c r="J2519" s="1">
        <v>3</v>
      </c>
      <c r="K2519" s="1" t="s">
        <v>19</v>
      </c>
      <c r="L2519" s="1" t="s">
        <v>24</v>
      </c>
      <c r="M2519" s="1">
        <v>80</v>
      </c>
      <c r="N2519" s="1" t="s">
        <v>25</v>
      </c>
      <c r="O2519" s="1">
        <v>3539485</v>
      </c>
      <c r="P2519" s="1">
        <f t="shared" si="560"/>
        <v>4</v>
      </c>
      <c r="Q2519" s="1">
        <f t="shared" si="547"/>
        <v>5</v>
      </c>
      <c r="R2519" s="5">
        <f t="shared" si="548"/>
        <v>0.17163874131589701</v>
      </c>
      <c r="S2519" s="6">
        <f t="shared" si="549"/>
        <v>46178.994687372295</v>
      </c>
      <c r="T2519" s="4">
        <f t="shared" si="550"/>
        <v>0.26904761904761904</v>
      </c>
      <c r="U2519" s="1" t="str">
        <f t="shared" si="551"/>
        <v>Normal</v>
      </c>
      <c r="V2519" s="1" t="str">
        <f t="shared" si="552"/>
        <v>IPO</v>
      </c>
      <c r="W2519" s="1" t="str">
        <f t="shared" si="553"/>
        <v>$</v>
      </c>
      <c r="X2519" s="1" t="str">
        <f t="shared" si="554"/>
        <v>$420M</v>
      </c>
      <c r="Y2519" s="1" t="str">
        <f t="shared" si="555"/>
        <v>$113M</v>
      </c>
      <c r="Z2519" s="1" t="str">
        <f t="shared" si="556"/>
        <v>$0</v>
      </c>
      <c r="AA2519" s="1" t="str">
        <f t="shared" si="557"/>
        <v>$46,179</v>
      </c>
      <c r="AB2519" s="6">
        <f t="shared" si="558"/>
        <v>3848.2495572810244</v>
      </c>
      <c r="AC2519" s="1" t="str">
        <f t="shared" si="559"/>
        <v>Large</v>
      </c>
    </row>
    <row r="2520" spans="1:29">
      <c r="A2520" s="1" t="s">
        <v>4696</v>
      </c>
      <c r="B2520" s="1">
        <v>2019</v>
      </c>
      <c r="C2520" s="1" t="s">
        <v>16</v>
      </c>
      <c r="D2520" s="1" t="s">
        <v>43</v>
      </c>
      <c r="E2520" s="1" t="s">
        <v>37</v>
      </c>
      <c r="F2520" s="1">
        <v>416</v>
      </c>
      <c r="G2520" s="1">
        <v>2744</v>
      </c>
      <c r="H2520" s="1">
        <v>456</v>
      </c>
      <c r="I2520" s="1">
        <v>47.75</v>
      </c>
      <c r="J2520" s="1">
        <v>3</v>
      </c>
      <c r="K2520" s="1" t="s">
        <v>19</v>
      </c>
      <c r="L2520" s="1" t="s">
        <v>24</v>
      </c>
      <c r="M2520" s="1">
        <v>66</v>
      </c>
      <c r="N2520" s="1" t="s">
        <v>25</v>
      </c>
      <c r="O2520" s="1">
        <v>3512524</v>
      </c>
      <c r="P2520" s="1">
        <f t="shared" si="560"/>
        <v>4</v>
      </c>
      <c r="Q2520" s="1">
        <f t="shared" si="547"/>
        <v>5</v>
      </c>
      <c r="R2520" s="5">
        <f t="shared" si="548"/>
        <v>0.15160349854227406</v>
      </c>
      <c r="S2520" s="6">
        <f t="shared" si="549"/>
        <v>166180.75801749271</v>
      </c>
      <c r="T2520" s="4">
        <f t="shared" si="550"/>
        <v>1.0961538461538463</v>
      </c>
      <c r="U2520" s="1" t="str">
        <f t="shared" si="551"/>
        <v>Normal</v>
      </c>
      <c r="V2520" s="1" t="str">
        <f t="shared" si="552"/>
        <v>IPO</v>
      </c>
      <c r="W2520" s="1" t="str">
        <f t="shared" si="553"/>
        <v>$</v>
      </c>
      <c r="X2520" s="1" t="str">
        <f t="shared" si="554"/>
        <v>$416M</v>
      </c>
      <c r="Y2520" s="1" t="str">
        <f t="shared" si="555"/>
        <v>$456M</v>
      </c>
      <c r="Z2520" s="1" t="str">
        <f t="shared" si="556"/>
        <v>$0</v>
      </c>
      <c r="AA2520" s="1" t="str">
        <f t="shared" si="557"/>
        <v>$1,66,181</v>
      </c>
      <c r="AB2520" s="6">
        <f t="shared" si="558"/>
        <v>13848.396501457726</v>
      </c>
      <c r="AC2520" s="1" t="str">
        <f t="shared" si="559"/>
        <v>Large</v>
      </c>
    </row>
    <row r="2521" spans="1:29">
      <c r="A2521" s="1" t="s">
        <v>2212</v>
      </c>
      <c r="B2521" s="1">
        <v>2019</v>
      </c>
      <c r="C2521" s="1" t="s">
        <v>31</v>
      </c>
      <c r="D2521" s="1" t="s">
        <v>39</v>
      </c>
      <c r="E2521" s="1" t="s">
        <v>18</v>
      </c>
      <c r="F2521" s="1">
        <v>369</v>
      </c>
      <c r="G2521" s="1">
        <v>3967</v>
      </c>
      <c r="H2521" s="1">
        <v>242</v>
      </c>
      <c r="I2521" s="1">
        <v>23.66</v>
      </c>
      <c r="J2521" s="1">
        <v>8</v>
      </c>
      <c r="K2521" s="1" t="s">
        <v>19</v>
      </c>
      <c r="L2521" s="1" t="s">
        <v>19</v>
      </c>
      <c r="M2521" s="1">
        <v>39</v>
      </c>
      <c r="N2521" s="1" t="s">
        <v>33</v>
      </c>
      <c r="O2521" s="1">
        <v>3501934</v>
      </c>
      <c r="P2521" s="1">
        <f t="shared" si="560"/>
        <v>2</v>
      </c>
      <c r="Q2521" s="1">
        <f t="shared" si="547"/>
        <v>5</v>
      </c>
      <c r="R2521" s="5">
        <f t="shared" si="548"/>
        <v>9.3017393496344844E-2</v>
      </c>
      <c r="S2521" s="6">
        <f t="shared" si="549"/>
        <v>61003.277035543229</v>
      </c>
      <c r="T2521" s="4">
        <f t="shared" si="550"/>
        <v>0.65582655826558267</v>
      </c>
      <c r="U2521" s="1" t="str">
        <f t="shared" si="551"/>
        <v>High Performer</v>
      </c>
      <c r="V2521" s="1" t="str">
        <f t="shared" si="552"/>
        <v>Still Private</v>
      </c>
      <c r="W2521" s="1" t="str">
        <f t="shared" si="553"/>
        <v>€</v>
      </c>
      <c r="X2521" s="1" t="str">
        <f t="shared" si="554"/>
        <v>€369M</v>
      </c>
      <c r="Y2521" s="1" t="str">
        <f t="shared" si="555"/>
        <v>€242M</v>
      </c>
      <c r="Z2521" s="1" t="str">
        <f t="shared" si="556"/>
        <v>€0</v>
      </c>
      <c r="AA2521" s="1" t="str">
        <f t="shared" si="557"/>
        <v>€61,003</v>
      </c>
      <c r="AB2521" s="6">
        <f t="shared" si="558"/>
        <v>5083.6064196286025</v>
      </c>
      <c r="AC2521" s="1" t="str">
        <f t="shared" si="559"/>
        <v>Large</v>
      </c>
    </row>
    <row r="2522" spans="1:29">
      <c r="A2522" s="1" t="s">
        <v>295</v>
      </c>
      <c r="B2522" s="1">
        <v>2019</v>
      </c>
      <c r="C2522" s="1" t="s">
        <v>59</v>
      </c>
      <c r="D2522" s="1" t="s">
        <v>39</v>
      </c>
      <c r="E2522" s="1" t="s">
        <v>23</v>
      </c>
      <c r="F2522" s="1">
        <v>288</v>
      </c>
      <c r="G2522" s="1">
        <v>1166</v>
      </c>
      <c r="H2522" s="1">
        <v>290</v>
      </c>
      <c r="I2522" s="1">
        <v>29.29</v>
      </c>
      <c r="J2522" s="1">
        <v>2</v>
      </c>
      <c r="K2522" s="1" t="s">
        <v>19</v>
      </c>
      <c r="L2522" s="1" t="s">
        <v>19</v>
      </c>
      <c r="M2522" s="1">
        <v>36</v>
      </c>
      <c r="N2522" s="1" t="s">
        <v>20</v>
      </c>
      <c r="O2522" s="1">
        <v>3483036</v>
      </c>
      <c r="P2522" s="1">
        <f t="shared" si="560"/>
        <v>5</v>
      </c>
      <c r="Q2522" s="1">
        <f t="shared" si="547"/>
        <v>5</v>
      </c>
      <c r="R2522" s="5">
        <f t="shared" si="548"/>
        <v>0.24699828473413379</v>
      </c>
      <c r="S2522" s="6">
        <f t="shared" si="549"/>
        <v>248713.55060034306</v>
      </c>
      <c r="T2522" s="4">
        <f t="shared" si="550"/>
        <v>1.0069444444444444</v>
      </c>
      <c r="U2522" s="1" t="str">
        <f t="shared" si="551"/>
        <v>Normal</v>
      </c>
      <c r="V2522" s="1" t="str">
        <f t="shared" si="552"/>
        <v>Still Private</v>
      </c>
      <c r="W2522" s="1" t="str">
        <f t="shared" si="553"/>
        <v>₹</v>
      </c>
      <c r="X2522" s="1" t="str">
        <f t="shared" si="554"/>
        <v>₹288M</v>
      </c>
      <c r="Y2522" s="1" t="str">
        <f t="shared" si="555"/>
        <v>₹290M</v>
      </c>
      <c r="Z2522" s="1" t="str">
        <f t="shared" si="556"/>
        <v>₹0</v>
      </c>
      <c r="AA2522" s="1" t="str">
        <f t="shared" si="557"/>
        <v>₹2,48,714</v>
      </c>
      <c r="AB2522" s="6">
        <f t="shared" si="558"/>
        <v>20726.129216695255</v>
      </c>
      <c r="AC2522" s="1" t="str">
        <f t="shared" si="559"/>
        <v>Large</v>
      </c>
    </row>
    <row r="2523" spans="1:29">
      <c r="A2523" s="1" t="s">
        <v>984</v>
      </c>
      <c r="B2523" s="1">
        <v>2019</v>
      </c>
      <c r="C2523" s="1" t="s">
        <v>42</v>
      </c>
      <c r="D2523" s="1" t="s">
        <v>48</v>
      </c>
      <c r="E2523" s="1" t="s">
        <v>28</v>
      </c>
      <c r="F2523" s="1">
        <v>381</v>
      </c>
      <c r="G2523" s="1">
        <v>2119</v>
      </c>
      <c r="H2523" s="1">
        <v>923</v>
      </c>
      <c r="I2523" s="1">
        <v>23.33</v>
      </c>
      <c r="J2523" s="1">
        <v>5</v>
      </c>
      <c r="K2523" s="1" t="s">
        <v>19</v>
      </c>
      <c r="L2523" s="1" t="s">
        <v>19</v>
      </c>
      <c r="M2523" s="1">
        <v>97</v>
      </c>
      <c r="N2523" s="1" t="s">
        <v>49</v>
      </c>
      <c r="O2523" s="1">
        <v>3445101</v>
      </c>
      <c r="P2523" s="1">
        <f t="shared" si="560"/>
        <v>1</v>
      </c>
      <c r="Q2523" s="1">
        <f t="shared" si="547"/>
        <v>5</v>
      </c>
      <c r="R2523" s="5">
        <f t="shared" si="548"/>
        <v>0.17980179329872581</v>
      </c>
      <c r="S2523" s="6">
        <f t="shared" si="549"/>
        <v>435582.82208588958</v>
      </c>
      <c r="T2523" s="4">
        <f t="shared" si="550"/>
        <v>2.4225721784776901</v>
      </c>
      <c r="U2523" s="1" t="str">
        <f t="shared" si="551"/>
        <v>Normal</v>
      </c>
      <c r="V2523" s="1" t="str">
        <f t="shared" si="552"/>
        <v>Still Private</v>
      </c>
      <c r="W2523" s="1" t="str">
        <f t="shared" si="553"/>
        <v>¥</v>
      </c>
      <c r="X2523" s="1" t="str">
        <f t="shared" si="554"/>
        <v>¥381M</v>
      </c>
      <c r="Y2523" s="1" t="str">
        <f t="shared" si="555"/>
        <v>¥923M</v>
      </c>
      <c r="Z2523" s="1" t="str">
        <f t="shared" si="556"/>
        <v>¥0</v>
      </c>
      <c r="AA2523" s="1" t="str">
        <f t="shared" si="557"/>
        <v>¥4,35,583</v>
      </c>
      <c r="AB2523" s="6">
        <f t="shared" si="558"/>
        <v>36298.568507157463</v>
      </c>
      <c r="AC2523" s="1" t="str">
        <f t="shared" si="559"/>
        <v>Large</v>
      </c>
    </row>
    <row r="2524" spans="1:29">
      <c r="A2524" s="1" t="s">
        <v>1441</v>
      </c>
      <c r="B2524" s="1">
        <v>2019</v>
      </c>
      <c r="C2524" s="1" t="s">
        <v>27</v>
      </c>
      <c r="D2524" s="1" t="s">
        <v>46</v>
      </c>
      <c r="E2524" s="1" t="s">
        <v>18</v>
      </c>
      <c r="F2524" s="1">
        <v>347</v>
      </c>
      <c r="G2524" s="1">
        <v>1414</v>
      </c>
      <c r="H2524" s="1">
        <v>881</v>
      </c>
      <c r="I2524" s="1">
        <v>1.7</v>
      </c>
      <c r="J2524" s="1">
        <v>4</v>
      </c>
      <c r="K2524" s="1" t="s">
        <v>19</v>
      </c>
      <c r="L2524" s="1" t="s">
        <v>19</v>
      </c>
      <c r="M2524" s="1">
        <v>69</v>
      </c>
      <c r="N2524" s="1" t="s">
        <v>49</v>
      </c>
      <c r="O2524" s="1">
        <v>3420671</v>
      </c>
      <c r="P2524" s="1">
        <f t="shared" si="560"/>
        <v>2</v>
      </c>
      <c r="Q2524" s="1">
        <f t="shared" si="547"/>
        <v>5</v>
      </c>
      <c r="R2524" s="5">
        <f t="shared" si="548"/>
        <v>0.24540311173974541</v>
      </c>
      <c r="S2524" s="6">
        <f t="shared" si="549"/>
        <v>623055.16265912307</v>
      </c>
      <c r="T2524" s="4">
        <f t="shared" si="550"/>
        <v>2.5389048991354466</v>
      </c>
      <c r="U2524" s="1" t="str">
        <f t="shared" si="551"/>
        <v>Normal</v>
      </c>
      <c r="V2524" s="1" t="str">
        <f t="shared" si="552"/>
        <v>Still Private</v>
      </c>
      <c r="W2524" s="1" t="str">
        <f t="shared" si="553"/>
        <v>$</v>
      </c>
      <c r="X2524" s="1" t="str">
        <f t="shared" si="554"/>
        <v>$347M</v>
      </c>
      <c r="Y2524" s="1" t="str">
        <f t="shared" si="555"/>
        <v>$881M</v>
      </c>
      <c r="Z2524" s="1" t="str">
        <f t="shared" si="556"/>
        <v>$0</v>
      </c>
      <c r="AA2524" s="1" t="str">
        <f t="shared" si="557"/>
        <v>$6,23,055</v>
      </c>
      <c r="AB2524" s="6">
        <f t="shared" si="558"/>
        <v>51921.263554926918</v>
      </c>
      <c r="AC2524" s="1" t="str">
        <f t="shared" si="559"/>
        <v>Large</v>
      </c>
    </row>
    <row r="2525" spans="1:29">
      <c r="A2525" s="1" t="s">
        <v>4004</v>
      </c>
      <c r="B2525" s="1">
        <v>2019</v>
      </c>
      <c r="C2525" s="1" t="s">
        <v>35</v>
      </c>
      <c r="D2525" s="1" t="s">
        <v>51</v>
      </c>
      <c r="E2525" s="1" t="s">
        <v>37</v>
      </c>
      <c r="F2525" s="1">
        <v>416</v>
      </c>
      <c r="G2525" s="1">
        <v>3743</v>
      </c>
      <c r="H2525" s="1">
        <v>286</v>
      </c>
      <c r="I2525" s="1">
        <v>41.47</v>
      </c>
      <c r="J2525" s="1">
        <v>2</v>
      </c>
      <c r="K2525" s="1" t="s">
        <v>24</v>
      </c>
      <c r="L2525" s="1" t="s">
        <v>24</v>
      </c>
      <c r="M2525" s="1">
        <v>33</v>
      </c>
      <c r="N2525" s="1" t="s">
        <v>25</v>
      </c>
      <c r="O2525" s="1">
        <v>3416174</v>
      </c>
      <c r="P2525" s="1">
        <f t="shared" si="560"/>
        <v>4</v>
      </c>
      <c r="Q2525" s="1">
        <f t="shared" si="547"/>
        <v>5</v>
      </c>
      <c r="R2525" s="5">
        <f t="shared" si="548"/>
        <v>0.11114079615281859</v>
      </c>
      <c r="S2525" s="6">
        <f t="shared" si="549"/>
        <v>76409.297355062779</v>
      </c>
      <c r="T2525" s="4">
        <f t="shared" si="550"/>
        <v>0.6875</v>
      </c>
      <c r="U2525" s="1" t="str">
        <f t="shared" si="551"/>
        <v>Normal</v>
      </c>
      <c r="V2525" s="1" t="str">
        <f t="shared" si="552"/>
        <v>Acquired</v>
      </c>
      <c r="W2525" s="1" t="str">
        <f t="shared" si="553"/>
        <v>¥</v>
      </c>
      <c r="X2525" s="1" t="str">
        <f t="shared" si="554"/>
        <v>¥416M</v>
      </c>
      <c r="Y2525" s="1" t="str">
        <f t="shared" si="555"/>
        <v>¥286M</v>
      </c>
      <c r="Z2525" s="1" t="str">
        <f t="shared" si="556"/>
        <v>¥0</v>
      </c>
      <c r="AA2525" s="1" t="str">
        <f t="shared" si="557"/>
        <v>¥76,409</v>
      </c>
      <c r="AB2525" s="6">
        <f t="shared" si="558"/>
        <v>6367.4414462552322</v>
      </c>
      <c r="AC2525" s="1" t="str">
        <f t="shared" si="559"/>
        <v>Large</v>
      </c>
    </row>
    <row r="2526" spans="1:29">
      <c r="A2526" s="1" t="s">
        <v>3671</v>
      </c>
      <c r="B2526" s="1">
        <v>2019</v>
      </c>
      <c r="C2526" s="1" t="s">
        <v>22</v>
      </c>
      <c r="D2526" s="1" t="s">
        <v>39</v>
      </c>
      <c r="E2526" s="1" t="s">
        <v>18</v>
      </c>
      <c r="F2526" s="1">
        <v>408</v>
      </c>
      <c r="G2526" s="1">
        <v>1267</v>
      </c>
      <c r="H2526" s="1">
        <v>875</v>
      </c>
      <c r="I2526" s="1">
        <v>12.38</v>
      </c>
      <c r="J2526" s="1">
        <v>8</v>
      </c>
      <c r="K2526" s="1" t="s">
        <v>19</v>
      </c>
      <c r="L2526" s="1" t="s">
        <v>19</v>
      </c>
      <c r="M2526" s="1">
        <v>65</v>
      </c>
      <c r="N2526" s="1" t="s">
        <v>25</v>
      </c>
      <c r="O2526" s="1">
        <v>3391264</v>
      </c>
      <c r="P2526" s="1">
        <f t="shared" si="560"/>
        <v>2</v>
      </c>
      <c r="Q2526" s="1">
        <f t="shared" si="547"/>
        <v>5</v>
      </c>
      <c r="R2526" s="5">
        <f t="shared" si="548"/>
        <v>0.32202052091554856</v>
      </c>
      <c r="S2526" s="6">
        <f t="shared" si="549"/>
        <v>690607.73480662983</v>
      </c>
      <c r="T2526" s="4">
        <f t="shared" si="550"/>
        <v>2.1446078431372548</v>
      </c>
      <c r="U2526" s="1" t="str">
        <f t="shared" si="551"/>
        <v>High Performer</v>
      </c>
      <c r="V2526" s="1" t="str">
        <f t="shared" si="552"/>
        <v>Still Private</v>
      </c>
      <c r="W2526" s="1" t="str">
        <f t="shared" si="553"/>
        <v>£</v>
      </c>
      <c r="X2526" s="1" t="str">
        <f t="shared" si="554"/>
        <v>£408M</v>
      </c>
      <c r="Y2526" s="1" t="str">
        <f t="shared" si="555"/>
        <v>£875M</v>
      </c>
      <c r="Z2526" s="1" t="str">
        <f t="shared" si="556"/>
        <v>£0</v>
      </c>
      <c r="AA2526" s="1" t="str">
        <f t="shared" si="557"/>
        <v>£6,90,608</v>
      </c>
      <c r="AB2526" s="6">
        <f t="shared" si="558"/>
        <v>57550.644567219155</v>
      </c>
      <c r="AC2526" s="1" t="str">
        <f t="shared" si="559"/>
        <v>Large</v>
      </c>
    </row>
    <row r="2527" spans="1:29">
      <c r="A2527" s="1" t="s">
        <v>2348</v>
      </c>
      <c r="B2527" s="1">
        <v>2019</v>
      </c>
      <c r="C2527" s="1" t="s">
        <v>53</v>
      </c>
      <c r="D2527" s="1" t="s">
        <v>46</v>
      </c>
      <c r="E2527" s="1" t="s">
        <v>40</v>
      </c>
      <c r="F2527" s="1">
        <v>362</v>
      </c>
      <c r="G2527" s="1">
        <v>1346</v>
      </c>
      <c r="H2527" s="1">
        <v>703</v>
      </c>
      <c r="I2527" s="1">
        <v>36.65</v>
      </c>
      <c r="J2527" s="1">
        <v>3</v>
      </c>
      <c r="K2527" s="1" t="s">
        <v>24</v>
      </c>
      <c r="L2527" s="1" t="s">
        <v>19</v>
      </c>
      <c r="M2527" s="1">
        <v>85</v>
      </c>
      <c r="N2527" s="1" t="s">
        <v>33</v>
      </c>
      <c r="O2527" s="1">
        <v>3334387</v>
      </c>
      <c r="P2527" s="1">
        <f t="shared" si="560"/>
        <v>3</v>
      </c>
      <c r="Q2527" s="1">
        <f t="shared" si="547"/>
        <v>5</v>
      </c>
      <c r="R2527" s="5">
        <f t="shared" si="548"/>
        <v>0.2689450222882615</v>
      </c>
      <c r="S2527" s="6">
        <f t="shared" si="549"/>
        <v>522288.26151560177</v>
      </c>
      <c r="T2527" s="4">
        <f t="shared" si="550"/>
        <v>1.9419889502762431</v>
      </c>
      <c r="U2527" s="1" t="str">
        <f t="shared" si="551"/>
        <v>Normal</v>
      </c>
      <c r="V2527" s="1" t="str">
        <f t="shared" si="552"/>
        <v>Acquired</v>
      </c>
      <c r="W2527" s="1">
        <f t="shared" si="553"/>
        <v>0</v>
      </c>
      <c r="X2527" s="1" t="str">
        <f t="shared" si="554"/>
        <v>0362M</v>
      </c>
      <c r="Y2527" s="1" t="str">
        <f t="shared" si="555"/>
        <v>0703M</v>
      </c>
      <c r="Z2527" s="1" t="str">
        <f t="shared" si="556"/>
        <v>00</v>
      </c>
      <c r="AA2527" s="1" t="str">
        <f t="shared" si="557"/>
        <v>05,22,288</v>
      </c>
      <c r="AB2527" s="6">
        <f t="shared" si="558"/>
        <v>43524.021792966814</v>
      </c>
      <c r="AC2527" s="1" t="str">
        <f t="shared" si="559"/>
        <v>Large</v>
      </c>
    </row>
    <row r="2528" spans="1:29">
      <c r="A2528" s="1" t="s">
        <v>2063</v>
      </c>
      <c r="B2528" s="1">
        <v>2019</v>
      </c>
      <c r="C2528" s="1" t="s">
        <v>53</v>
      </c>
      <c r="D2528" s="1" t="s">
        <v>32</v>
      </c>
      <c r="E2528" s="1" t="s">
        <v>23</v>
      </c>
      <c r="F2528" s="1">
        <v>375</v>
      </c>
      <c r="G2528" s="1">
        <v>3885</v>
      </c>
      <c r="H2528" s="1">
        <v>364</v>
      </c>
      <c r="I2528" s="1">
        <v>15</v>
      </c>
      <c r="J2528" s="1">
        <v>3</v>
      </c>
      <c r="K2528" s="1" t="s">
        <v>24</v>
      </c>
      <c r="L2528" s="1" t="s">
        <v>19</v>
      </c>
      <c r="M2528" s="1">
        <v>59</v>
      </c>
      <c r="N2528" s="1" t="s">
        <v>29</v>
      </c>
      <c r="O2528" s="1">
        <v>3322978</v>
      </c>
      <c r="P2528" s="1">
        <f t="shared" si="560"/>
        <v>5</v>
      </c>
      <c r="Q2528" s="1">
        <f t="shared" si="547"/>
        <v>5</v>
      </c>
      <c r="R2528" s="5">
        <f t="shared" si="548"/>
        <v>9.6525096525096526E-2</v>
      </c>
      <c r="S2528" s="6">
        <f t="shared" si="549"/>
        <v>93693.693693693698</v>
      </c>
      <c r="T2528" s="4">
        <f t="shared" si="550"/>
        <v>0.97066666666666668</v>
      </c>
      <c r="U2528" s="1" t="str">
        <f t="shared" si="551"/>
        <v>Normal</v>
      </c>
      <c r="V2528" s="1" t="str">
        <f t="shared" si="552"/>
        <v>Acquired</v>
      </c>
      <c r="W2528" s="1">
        <f t="shared" si="553"/>
        <v>0</v>
      </c>
      <c r="X2528" s="1" t="str">
        <f t="shared" si="554"/>
        <v>0375M</v>
      </c>
      <c r="Y2528" s="1" t="str">
        <f t="shared" si="555"/>
        <v>0364M</v>
      </c>
      <c r="Z2528" s="1" t="str">
        <f t="shared" si="556"/>
        <v>00</v>
      </c>
      <c r="AA2528" s="1" t="str">
        <f t="shared" si="557"/>
        <v>093,694</v>
      </c>
      <c r="AB2528" s="6">
        <f t="shared" si="558"/>
        <v>7807.8078078078079</v>
      </c>
      <c r="AC2528" s="1" t="str">
        <f t="shared" si="559"/>
        <v>Large</v>
      </c>
    </row>
    <row r="2529" spans="1:29">
      <c r="A2529" s="1" t="s">
        <v>3455</v>
      </c>
      <c r="B2529" s="1">
        <v>2019</v>
      </c>
      <c r="C2529" s="1" t="s">
        <v>73</v>
      </c>
      <c r="D2529" s="1" t="s">
        <v>36</v>
      </c>
      <c r="E2529" s="1" t="s">
        <v>37</v>
      </c>
      <c r="F2529" s="1">
        <v>305</v>
      </c>
      <c r="G2529" s="1">
        <v>228</v>
      </c>
      <c r="H2529" s="1">
        <v>430</v>
      </c>
      <c r="I2529" s="1">
        <v>27.86</v>
      </c>
      <c r="J2529" s="1">
        <v>4</v>
      </c>
      <c r="K2529" s="1" t="s">
        <v>19</v>
      </c>
      <c r="L2529" s="1" t="s">
        <v>19</v>
      </c>
      <c r="M2529" s="1">
        <v>92</v>
      </c>
      <c r="N2529" s="1" t="s">
        <v>49</v>
      </c>
      <c r="O2529" s="1">
        <v>3270213</v>
      </c>
      <c r="P2529" s="1">
        <f t="shared" si="560"/>
        <v>4</v>
      </c>
      <c r="Q2529" s="1">
        <f t="shared" si="547"/>
        <v>5</v>
      </c>
      <c r="R2529" s="5">
        <f t="shared" si="548"/>
        <v>1.3377192982456141</v>
      </c>
      <c r="S2529" s="6">
        <f t="shared" si="549"/>
        <v>1885964.9122807018</v>
      </c>
      <c r="T2529" s="4">
        <f t="shared" si="550"/>
        <v>1.4098360655737705</v>
      </c>
      <c r="U2529" s="1" t="str">
        <f t="shared" si="551"/>
        <v>Normal</v>
      </c>
      <c r="V2529" s="1" t="str">
        <f t="shared" si="552"/>
        <v>Still Private</v>
      </c>
      <c r="W2529" s="1" t="str">
        <f t="shared" si="553"/>
        <v>€</v>
      </c>
      <c r="X2529" s="1" t="str">
        <f t="shared" si="554"/>
        <v>€305M</v>
      </c>
      <c r="Y2529" s="1" t="str">
        <f t="shared" si="555"/>
        <v>€430M</v>
      </c>
      <c r="Z2529" s="1" t="str">
        <f t="shared" si="556"/>
        <v>€1</v>
      </c>
      <c r="AA2529" s="1" t="str">
        <f t="shared" si="557"/>
        <v>€18,85,965</v>
      </c>
      <c r="AB2529" s="6">
        <f t="shared" si="558"/>
        <v>157163.74269005848</v>
      </c>
      <c r="AC2529" s="1" t="str">
        <f t="shared" si="559"/>
        <v>Large</v>
      </c>
    </row>
    <row r="2530" spans="1:29">
      <c r="A2530" s="1" t="s">
        <v>2652</v>
      </c>
      <c r="B2530" s="1">
        <v>2019</v>
      </c>
      <c r="C2530" s="1" t="s">
        <v>35</v>
      </c>
      <c r="D2530" s="1" t="s">
        <v>43</v>
      </c>
      <c r="E2530" s="1" t="s">
        <v>40</v>
      </c>
      <c r="F2530" s="1">
        <v>306</v>
      </c>
      <c r="G2530" s="1">
        <v>2773</v>
      </c>
      <c r="H2530" s="1">
        <v>206</v>
      </c>
      <c r="I2530" s="1">
        <v>23.45</v>
      </c>
      <c r="J2530" s="1">
        <v>4</v>
      </c>
      <c r="K2530" s="1" t="s">
        <v>24</v>
      </c>
      <c r="L2530" s="1" t="s">
        <v>24</v>
      </c>
      <c r="M2530" s="1">
        <v>17</v>
      </c>
      <c r="N2530" s="1" t="s">
        <v>49</v>
      </c>
      <c r="O2530" s="1">
        <v>3234826</v>
      </c>
      <c r="P2530" s="1">
        <f t="shared" si="560"/>
        <v>3</v>
      </c>
      <c r="Q2530" s="1">
        <f t="shared" si="547"/>
        <v>5</v>
      </c>
      <c r="R2530" s="5">
        <f t="shared" si="548"/>
        <v>0.11034980165885323</v>
      </c>
      <c r="S2530" s="6">
        <f t="shared" si="549"/>
        <v>74287.774972953484</v>
      </c>
      <c r="T2530" s="4">
        <f t="shared" si="550"/>
        <v>0.67320261437908502</v>
      </c>
      <c r="U2530" s="1" t="str">
        <f t="shared" si="551"/>
        <v>Normal</v>
      </c>
      <c r="V2530" s="1" t="str">
        <f t="shared" si="552"/>
        <v>Acquired</v>
      </c>
      <c r="W2530" s="1" t="str">
        <f t="shared" si="553"/>
        <v>¥</v>
      </c>
      <c r="X2530" s="1" t="str">
        <f t="shared" si="554"/>
        <v>¥306M</v>
      </c>
      <c r="Y2530" s="1" t="str">
        <f t="shared" si="555"/>
        <v>¥206M</v>
      </c>
      <c r="Z2530" s="1" t="str">
        <f t="shared" si="556"/>
        <v>¥0</v>
      </c>
      <c r="AA2530" s="1" t="str">
        <f t="shared" si="557"/>
        <v>¥74,288</v>
      </c>
      <c r="AB2530" s="6">
        <f t="shared" si="558"/>
        <v>6190.6479144127898</v>
      </c>
      <c r="AC2530" s="1" t="str">
        <f t="shared" si="559"/>
        <v>Large</v>
      </c>
    </row>
    <row r="2531" spans="1:29">
      <c r="A2531" s="1" t="s">
        <v>1761</v>
      </c>
      <c r="B2531" s="1">
        <v>2019</v>
      </c>
      <c r="C2531" s="1" t="s">
        <v>22</v>
      </c>
      <c r="D2531" s="1" t="s">
        <v>36</v>
      </c>
      <c r="E2531" s="1" t="s">
        <v>40</v>
      </c>
      <c r="F2531" s="1">
        <v>472</v>
      </c>
      <c r="G2531" s="1">
        <v>3898</v>
      </c>
      <c r="H2531" s="1">
        <v>138</v>
      </c>
      <c r="I2531" s="1">
        <v>9.8000000000000007</v>
      </c>
      <c r="J2531" s="1">
        <v>8</v>
      </c>
      <c r="K2531" s="1" t="s">
        <v>24</v>
      </c>
      <c r="L2531" s="1" t="s">
        <v>19</v>
      </c>
      <c r="M2531" s="1">
        <v>28</v>
      </c>
      <c r="N2531" s="1" t="s">
        <v>49</v>
      </c>
      <c r="O2531" s="1">
        <v>3233987</v>
      </c>
      <c r="P2531" s="1">
        <f t="shared" si="560"/>
        <v>3</v>
      </c>
      <c r="Q2531" s="1">
        <f t="shared" si="547"/>
        <v>5</v>
      </c>
      <c r="R2531" s="5">
        <f t="shared" si="548"/>
        <v>0.1210877373011801</v>
      </c>
      <c r="S2531" s="6">
        <f t="shared" si="549"/>
        <v>35402.770651616214</v>
      </c>
      <c r="T2531" s="4">
        <f t="shared" si="550"/>
        <v>0.2923728813559322</v>
      </c>
      <c r="U2531" s="1" t="str">
        <f t="shared" si="551"/>
        <v>High Performer</v>
      </c>
      <c r="V2531" s="1" t="str">
        <f t="shared" si="552"/>
        <v>Acquired</v>
      </c>
      <c r="W2531" s="1" t="str">
        <f t="shared" si="553"/>
        <v>£</v>
      </c>
      <c r="X2531" s="1" t="str">
        <f t="shared" si="554"/>
        <v>£472M</v>
      </c>
      <c r="Y2531" s="1" t="str">
        <f t="shared" si="555"/>
        <v>£138M</v>
      </c>
      <c r="Z2531" s="1" t="str">
        <f t="shared" si="556"/>
        <v>£0</v>
      </c>
      <c r="AA2531" s="1" t="str">
        <f t="shared" si="557"/>
        <v>£35,403</v>
      </c>
      <c r="AB2531" s="6">
        <f t="shared" si="558"/>
        <v>2950.2308876346847</v>
      </c>
      <c r="AC2531" s="1" t="str">
        <f t="shared" si="559"/>
        <v>Large</v>
      </c>
    </row>
    <row r="2532" spans="1:29">
      <c r="A2532" s="1" t="s">
        <v>760</v>
      </c>
      <c r="B2532" s="1">
        <v>2019</v>
      </c>
      <c r="C2532" s="1" t="s">
        <v>53</v>
      </c>
      <c r="D2532" s="1" t="s">
        <v>46</v>
      </c>
      <c r="E2532" s="1" t="s">
        <v>18</v>
      </c>
      <c r="F2532" s="1">
        <v>409</v>
      </c>
      <c r="G2532" s="1">
        <v>646</v>
      </c>
      <c r="H2532" s="1">
        <v>130</v>
      </c>
      <c r="I2532" s="1">
        <v>9.64</v>
      </c>
      <c r="J2532" s="1">
        <v>7</v>
      </c>
      <c r="K2532" s="1" t="s">
        <v>24</v>
      </c>
      <c r="L2532" s="1" t="s">
        <v>19</v>
      </c>
      <c r="M2532" s="1">
        <v>42</v>
      </c>
      <c r="N2532" s="1" t="s">
        <v>25</v>
      </c>
      <c r="O2532" s="1">
        <v>3195866</v>
      </c>
      <c r="P2532" s="1">
        <f t="shared" si="560"/>
        <v>2</v>
      </c>
      <c r="Q2532" s="1">
        <f t="shared" si="547"/>
        <v>5</v>
      </c>
      <c r="R2532" s="5">
        <f t="shared" si="548"/>
        <v>0.63312693498452011</v>
      </c>
      <c r="S2532" s="6">
        <f t="shared" si="549"/>
        <v>201238.39009287924</v>
      </c>
      <c r="T2532" s="4">
        <f t="shared" si="550"/>
        <v>0.31784841075794623</v>
      </c>
      <c r="U2532" s="1" t="str">
        <f t="shared" si="551"/>
        <v>Normal</v>
      </c>
      <c r="V2532" s="1" t="str">
        <f t="shared" si="552"/>
        <v>Acquired</v>
      </c>
      <c r="W2532" s="1">
        <f t="shared" si="553"/>
        <v>0</v>
      </c>
      <c r="X2532" s="1" t="str">
        <f t="shared" si="554"/>
        <v>0409M</v>
      </c>
      <c r="Y2532" s="1" t="str">
        <f t="shared" si="555"/>
        <v>0130M</v>
      </c>
      <c r="Z2532" s="1" t="str">
        <f t="shared" si="556"/>
        <v>01</v>
      </c>
      <c r="AA2532" s="1" t="str">
        <f t="shared" si="557"/>
        <v>02,01,238</v>
      </c>
      <c r="AB2532" s="6">
        <f t="shared" si="558"/>
        <v>16769.865841073271</v>
      </c>
      <c r="AC2532" s="1" t="str">
        <f t="shared" si="559"/>
        <v>Large</v>
      </c>
    </row>
    <row r="2533" spans="1:29">
      <c r="A2533" s="1" t="s">
        <v>256</v>
      </c>
      <c r="B2533" s="1">
        <v>2019</v>
      </c>
      <c r="C2533" s="1" t="s">
        <v>27</v>
      </c>
      <c r="D2533" s="1" t="s">
        <v>17</v>
      </c>
      <c r="E2533" s="1" t="s">
        <v>28</v>
      </c>
      <c r="F2533" s="1">
        <v>221</v>
      </c>
      <c r="G2533" s="1">
        <v>3026</v>
      </c>
      <c r="H2533" s="1">
        <v>956</v>
      </c>
      <c r="I2533" s="1">
        <v>13.96</v>
      </c>
      <c r="J2533" s="1">
        <v>4</v>
      </c>
      <c r="K2533" s="1" t="s">
        <v>19</v>
      </c>
      <c r="L2533" s="1" t="s">
        <v>19</v>
      </c>
      <c r="M2533" s="1">
        <v>64</v>
      </c>
      <c r="N2533" s="1" t="s">
        <v>33</v>
      </c>
      <c r="O2533" s="1">
        <v>3105463</v>
      </c>
      <c r="P2533" s="1">
        <f t="shared" si="560"/>
        <v>1</v>
      </c>
      <c r="Q2533" s="1">
        <f t="shared" si="547"/>
        <v>5</v>
      </c>
      <c r="R2533" s="5">
        <f t="shared" si="548"/>
        <v>7.3033707865168537E-2</v>
      </c>
      <c r="S2533" s="6">
        <f t="shared" si="549"/>
        <v>315928.61863846664</v>
      </c>
      <c r="T2533" s="4">
        <f t="shared" si="550"/>
        <v>4.3257918552036196</v>
      </c>
      <c r="U2533" s="1" t="str">
        <f t="shared" si="551"/>
        <v>Normal</v>
      </c>
      <c r="V2533" s="1" t="str">
        <f t="shared" si="552"/>
        <v>Still Private</v>
      </c>
      <c r="W2533" s="1" t="str">
        <f t="shared" si="553"/>
        <v>$</v>
      </c>
      <c r="X2533" s="1" t="str">
        <f t="shared" si="554"/>
        <v>$221M</v>
      </c>
      <c r="Y2533" s="1" t="str">
        <f t="shared" si="555"/>
        <v>$956M</v>
      </c>
      <c r="Z2533" s="1" t="str">
        <f t="shared" si="556"/>
        <v>$0</v>
      </c>
      <c r="AA2533" s="1" t="str">
        <f t="shared" si="557"/>
        <v>$3,15,929</v>
      </c>
      <c r="AB2533" s="6">
        <f t="shared" si="558"/>
        <v>26327.384886538886</v>
      </c>
      <c r="AC2533" s="1" t="str">
        <f t="shared" si="559"/>
        <v>Large</v>
      </c>
    </row>
    <row r="2534" spans="1:29">
      <c r="A2534" s="1" t="s">
        <v>759</v>
      </c>
      <c r="B2534" s="1">
        <v>2019</v>
      </c>
      <c r="C2534" s="1" t="s">
        <v>16</v>
      </c>
      <c r="D2534" s="1" t="s">
        <v>17</v>
      </c>
      <c r="E2534" s="1" t="s">
        <v>23</v>
      </c>
      <c r="F2534" s="1">
        <v>216</v>
      </c>
      <c r="G2534" s="1">
        <v>2584</v>
      </c>
      <c r="H2534" s="1">
        <v>838</v>
      </c>
      <c r="I2534" s="1">
        <v>36.44</v>
      </c>
      <c r="J2534" s="1">
        <v>8</v>
      </c>
      <c r="K2534" s="1" t="s">
        <v>24</v>
      </c>
      <c r="L2534" s="1" t="s">
        <v>24</v>
      </c>
      <c r="M2534" s="1">
        <v>6</v>
      </c>
      <c r="N2534" s="1" t="s">
        <v>25</v>
      </c>
      <c r="O2534" s="1">
        <v>3078936</v>
      </c>
      <c r="P2534" s="1">
        <f t="shared" si="560"/>
        <v>5</v>
      </c>
      <c r="Q2534" s="1">
        <f t="shared" si="547"/>
        <v>5</v>
      </c>
      <c r="R2534" s="5">
        <f t="shared" si="548"/>
        <v>8.3591331269349839E-2</v>
      </c>
      <c r="S2534" s="6">
        <f t="shared" si="549"/>
        <v>324303.40557275544</v>
      </c>
      <c r="T2534" s="4">
        <f t="shared" si="550"/>
        <v>3.8796296296296298</v>
      </c>
      <c r="U2534" s="1" t="str">
        <f t="shared" si="551"/>
        <v>High Performer</v>
      </c>
      <c r="V2534" s="1" t="str">
        <f t="shared" si="552"/>
        <v>Acquired</v>
      </c>
      <c r="W2534" s="1" t="str">
        <f t="shared" si="553"/>
        <v>$</v>
      </c>
      <c r="X2534" s="1" t="str">
        <f t="shared" si="554"/>
        <v>$216M</v>
      </c>
      <c r="Y2534" s="1" t="str">
        <f t="shared" si="555"/>
        <v>$838M</v>
      </c>
      <c r="Z2534" s="1" t="str">
        <f t="shared" si="556"/>
        <v>$0</v>
      </c>
      <c r="AA2534" s="1" t="str">
        <f t="shared" si="557"/>
        <v>$3,24,303</v>
      </c>
      <c r="AB2534" s="6">
        <f t="shared" si="558"/>
        <v>27025.283797729619</v>
      </c>
      <c r="AC2534" s="1" t="str">
        <f t="shared" si="559"/>
        <v>Large</v>
      </c>
    </row>
    <row r="2535" spans="1:29">
      <c r="A2535" s="1" t="s">
        <v>1733</v>
      </c>
      <c r="B2535" s="1">
        <v>2019</v>
      </c>
      <c r="C2535" s="1" t="s">
        <v>59</v>
      </c>
      <c r="D2535" s="1" t="s">
        <v>32</v>
      </c>
      <c r="E2535" s="1" t="s">
        <v>37</v>
      </c>
      <c r="F2535" s="1">
        <v>481</v>
      </c>
      <c r="G2535" s="1">
        <v>4001</v>
      </c>
      <c r="H2535" s="1">
        <v>390</v>
      </c>
      <c r="I2535" s="1">
        <v>47.72</v>
      </c>
      <c r="J2535" s="1">
        <v>3</v>
      </c>
      <c r="K2535" s="1" t="s">
        <v>24</v>
      </c>
      <c r="L2535" s="1" t="s">
        <v>19</v>
      </c>
      <c r="M2535" s="1">
        <v>94</v>
      </c>
      <c r="N2535" s="1" t="s">
        <v>20</v>
      </c>
      <c r="O2535" s="1">
        <v>3060078</v>
      </c>
      <c r="P2535" s="1">
        <f t="shared" si="560"/>
        <v>4</v>
      </c>
      <c r="Q2535" s="1">
        <f t="shared" si="547"/>
        <v>5</v>
      </c>
      <c r="R2535" s="5">
        <f t="shared" si="548"/>
        <v>0.12021994501374657</v>
      </c>
      <c r="S2535" s="6">
        <f t="shared" si="549"/>
        <v>97475.631092226948</v>
      </c>
      <c r="T2535" s="4">
        <f t="shared" si="550"/>
        <v>0.81081081081081086</v>
      </c>
      <c r="U2535" s="1" t="str">
        <f t="shared" si="551"/>
        <v>Normal</v>
      </c>
      <c r="V2535" s="1" t="str">
        <f t="shared" si="552"/>
        <v>Acquired</v>
      </c>
      <c r="W2535" s="1" t="str">
        <f t="shared" si="553"/>
        <v>₹</v>
      </c>
      <c r="X2535" s="1" t="str">
        <f t="shared" si="554"/>
        <v>₹481M</v>
      </c>
      <c r="Y2535" s="1" t="str">
        <f t="shared" si="555"/>
        <v>₹390M</v>
      </c>
      <c r="Z2535" s="1" t="str">
        <f t="shared" si="556"/>
        <v>₹0</v>
      </c>
      <c r="AA2535" s="1" t="str">
        <f t="shared" si="557"/>
        <v>₹97,476</v>
      </c>
      <c r="AB2535" s="6">
        <f t="shared" si="558"/>
        <v>8122.9692576855787</v>
      </c>
      <c r="AC2535" s="1" t="str">
        <f t="shared" si="559"/>
        <v>Large</v>
      </c>
    </row>
    <row r="2536" spans="1:29">
      <c r="A2536" s="1" t="s">
        <v>4438</v>
      </c>
      <c r="B2536" s="1">
        <v>2019</v>
      </c>
      <c r="C2536" s="1" t="s">
        <v>53</v>
      </c>
      <c r="D2536" s="1" t="s">
        <v>36</v>
      </c>
      <c r="E2536" s="1" t="s">
        <v>37</v>
      </c>
      <c r="F2536" s="1">
        <v>470</v>
      </c>
      <c r="G2536" s="1">
        <v>3616</v>
      </c>
      <c r="H2536" s="1">
        <v>524</v>
      </c>
      <c r="I2536" s="1">
        <v>45.89</v>
      </c>
      <c r="J2536" s="1">
        <v>5</v>
      </c>
      <c r="K2536" s="1" t="s">
        <v>19</v>
      </c>
      <c r="L2536" s="1" t="s">
        <v>24</v>
      </c>
      <c r="M2536" s="1">
        <v>39</v>
      </c>
      <c r="N2536" s="1" t="s">
        <v>25</v>
      </c>
      <c r="O2536" s="1">
        <v>3058137</v>
      </c>
      <c r="P2536" s="1">
        <f t="shared" si="560"/>
        <v>4</v>
      </c>
      <c r="Q2536" s="1">
        <f t="shared" si="547"/>
        <v>5</v>
      </c>
      <c r="R2536" s="5">
        <f t="shared" si="548"/>
        <v>0.12997787610619468</v>
      </c>
      <c r="S2536" s="6">
        <f t="shared" si="549"/>
        <v>144911.50442477877</v>
      </c>
      <c r="T2536" s="4">
        <f t="shared" si="550"/>
        <v>1.1148936170212767</v>
      </c>
      <c r="U2536" s="1" t="str">
        <f t="shared" si="551"/>
        <v>Normal</v>
      </c>
      <c r="V2536" s="1" t="str">
        <f t="shared" si="552"/>
        <v>IPO</v>
      </c>
      <c r="W2536" s="1">
        <f t="shared" si="553"/>
        <v>0</v>
      </c>
      <c r="X2536" s="1" t="str">
        <f t="shared" si="554"/>
        <v>0470M</v>
      </c>
      <c r="Y2536" s="1" t="str">
        <f t="shared" si="555"/>
        <v>0524M</v>
      </c>
      <c r="Z2536" s="1" t="str">
        <f t="shared" si="556"/>
        <v>00</v>
      </c>
      <c r="AA2536" s="1" t="str">
        <f t="shared" si="557"/>
        <v>01,44,912</v>
      </c>
      <c r="AB2536" s="6">
        <f t="shared" si="558"/>
        <v>12075.958702064896</v>
      </c>
      <c r="AC2536" s="1" t="str">
        <f t="shared" si="559"/>
        <v>Large</v>
      </c>
    </row>
    <row r="2537" spans="1:29">
      <c r="A2537" s="1" t="s">
        <v>4354</v>
      </c>
      <c r="B2537" s="1">
        <v>2019</v>
      </c>
      <c r="C2537" s="1" t="s">
        <v>16</v>
      </c>
      <c r="D2537" s="1" t="s">
        <v>17</v>
      </c>
      <c r="E2537" s="1" t="s">
        <v>18</v>
      </c>
      <c r="F2537" s="1">
        <v>282</v>
      </c>
      <c r="G2537" s="1">
        <v>383</v>
      </c>
      <c r="H2537" s="1">
        <v>661</v>
      </c>
      <c r="I2537" s="1">
        <v>31.43</v>
      </c>
      <c r="J2537" s="1">
        <v>9</v>
      </c>
      <c r="K2537" s="1" t="s">
        <v>24</v>
      </c>
      <c r="L2537" s="1" t="s">
        <v>19</v>
      </c>
      <c r="M2537" s="1">
        <v>69</v>
      </c>
      <c r="N2537" s="1" t="s">
        <v>33</v>
      </c>
      <c r="O2537" s="1">
        <v>2929247</v>
      </c>
      <c r="P2537" s="1">
        <f t="shared" si="560"/>
        <v>2</v>
      </c>
      <c r="Q2537" s="1">
        <f t="shared" si="547"/>
        <v>5</v>
      </c>
      <c r="R2537" s="5">
        <f t="shared" si="548"/>
        <v>0.73629242819843344</v>
      </c>
      <c r="S2537" s="6">
        <f t="shared" si="549"/>
        <v>1725848.5639686685</v>
      </c>
      <c r="T2537" s="4">
        <f t="shared" si="550"/>
        <v>2.3439716312056738</v>
      </c>
      <c r="U2537" s="1" t="str">
        <f t="shared" si="551"/>
        <v>High Performer</v>
      </c>
      <c r="V2537" s="1" t="str">
        <f t="shared" si="552"/>
        <v>Acquired</v>
      </c>
      <c r="W2537" s="1" t="str">
        <f t="shared" si="553"/>
        <v>$</v>
      </c>
      <c r="X2537" s="1" t="str">
        <f t="shared" si="554"/>
        <v>$282M</v>
      </c>
      <c r="Y2537" s="1" t="str">
        <f t="shared" si="555"/>
        <v>$661M</v>
      </c>
      <c r="Z2537" s="1" t="str">
        <f t="shared" si="556"/>
        <v>$1</v>
      </c>
      <c r="AA2537" s="1" t="str">
        <f t="shared" si="557"/>
        <v>$17,25,849</v>
      </c>
      <c r="AB2537" s="6">
        <f t="shared" si="558"/>
        <v>143820.71366405571</v>
      </c>
      <c r="AC2537" s="1" t="str">
        <f t="shared" si="559"/>
        <v>Large</v>
      </c>
    </row>
    <row r="2538" spans="1:29">
      <c r="A2538" s="1" t="s">
        <v>4471</v>
      </c>
      <c r="B2538" s="1">
        <v>2019</v>
      </c>
      <c r="C2538" s="1" t="s">
        <v>42</v>
      </c>
      <c r="D2538" s="1" t="s">
        <v>43</v>
      </c>
      <c r="E2538" s="1" t="s">
        <v>28</v>
      </c>
      <c r="F2538" s="1">
        <v>300</v>
      </c>
      <c r="G2538" s="1">
        <v>3623</v>
      </c>
      <c r="H2538" s="1">
        <v>970</v>
      </c>
      <c r="I2538" s="1">
        <v>10.54</v>
      </c>
      <c r="J2538" s="1">
        <v>6</v>
      </c>
      <c r="K2538" s="1" t="s">
        <v>19</v>
      </c>
      <c r="L2538" s="1" t="s">
        <v>19</v>
      </c>
      <c r="M2538" s="1">
        <v>68</v>
      </c>
      <c r="N2538" s="1" t="s">
        <v>20</v>
      </c>
      <c r="O2538" s="1">
        <v>2921710</v>
      </c>
      <c r="P2538" s="1">
        <f t="shared" si="560"/>
        <v>1</v>
      </c>
      <c r="Q2538" s="1">
        <f t="shared" si="547"/>
        <v>5</v>
      </c>
      <c r="R2538" s="5">
        <f t="shared" si="548"/>
        <v>8.2804305823902843E-2</v>
      </c>
      <c r="S2538" s="6">
        <f t="shared" si="549"/>
        <v>267733.92216395255</v>
      </c>
      <c r="T2538" s="4">
        <f t="shared" si="550"/>
        <v>3.2333333333333334</v>
      </c>
      <c r="U2538" s="1" t="str">
        <f t="shared" si="551"/>
        <v>Normal</v>
      </c>
      <c r="V2538" s="1" t="str">
        <f t="shared" si="552"/>
        <v>Still Private</v>
      </c>
      <c r="W2538" s="1" t="str">
        <f t="shared" si="553"/>
        <v>¥</v>
      </c>
      <c r="X2538" s="1" t="str">
        <f t="shared" si="554"/>
        <v>¥300M</v>
      </c>
      <c r="Y2538" s="1" t="str">
        <f t="shared" si="555"/>
        <v>¥970M</v>
      </c>
      <c r="Z2538" s="1" t="str">
        <f t="shared" si="556"/>
        <v>¥0</v>
      </c>
      <c r="AA2538" s="1" t="str">
        <f t="shared" si="557"/>
        <v>¥2,67,734</v>
      </c>
      <c r="AB2538" s="6">
        <f t="shared" si="558"/>
        <v>22311.160180329378</v>
      </c>
      <c r="AC2538" s="1" t="str">
        <f t="shared" si="559"/>
        <v>Large</v>
      </c>
    </row>
    <row r="2539" spans="1:29">
      <c r="A2539" s="1" t="s">
        <v>3945</v>
      </c>
      <c r="B2539" s="1">
        <v>2019</v>
      </c>
      <c r="C2539" s="1" t="s">
        <v>45</v>
      </c>
      <c r="D2539" s="1" t="s">
        <v>95</v>
      </c>
      <c r="E2539" s="1" t="s">
        <v>18</v>
      </c>
      <c r="F2539" s="1">
        <v>340</v>
      </c>
      <c r="G2539" s="1">
        <v>632</v>
      </c>
      <c r="H2539" s="1">
        <v>642</v>
      </c>
      <c r="I2539" s="1">
        <v>3.54</v>
      </c>
      <c r="J2539" s="1">
        <v>3</v>
      </c>
      <c r="K2539" s="1" t="s">
        <v>19</v>
      </c>
      <c r="L2539" s="1" t="s">
        <v>19</v>
      </c>
      <c r="M2539" s="1">
        <v>99</v>
      </c>
      <c r="N2539" s="1" t="s">
        <v>25</v>
      </c>
      <c r="O2539" s="1">
        <v>2892687</v>
      </c>
      <c r="P2539" s="1">
        <f t="shared" si="560"/>
        <v>2</v>
      </c>
      <c r="Q2539" s="1">
        <f t="shared" si="547"/>
        <v>5</v>
      </c>
      <c r="R2539" s="5">
        <f t="shared" si="548"/>
        <v>0.53797468354430378</v>
      </c>
      <c r="S2539" s="6">
        <f t="shared" si="549"/>
        <v>1015822.7848101265</v>
      </c>
      <c r="T2539" s="4">
        <f t="shared" si="550"/>
        <v>1.888235294117647</v>
      </c>
      <c r="U2539" s="1" t="str">
        <f t="shared" si="551"/>
        <v>Normal</v>
      </c>
      <c r="V2539" s="1" t="str">
        <f t="shared" si="552"/>
        <v>Still Private</v>
      </c>
      <c r="W2539" s="1" t="str">
        <f t="shared" si="553"/>
        <v>A$</v>
      </c>
      <c r="X2539" s="1" t="str">
        <f t="shared" si="554"/>
        <v>A$340M</v>
      </c>
      <c r="Y2539" s="1" t="str">
        <f t="shared" si="555"/>
        <v>A$642M</v>
      </c>
      <c r="Z2539" s="1" t="str">
        <f t="shared" si="556"/>
        <v>A$1</v>
      </c>
      <c r="AA2539" s="1" t="str">
        <f t="shared" si="557"/>
        <v>A$10,15,823</v>
      </c>
      <c r="AB2539" s="6">
        <f t="shared" si="558"/>
        <v>84651.898734177215</v>
      </c>
      <c r="AC2539" s="1" t="str">
        <f t="shared" si="559"/>
        <v>Large</v>
      </c>
    </row>
    <row r="2540" spans="1:29">
      <c r="A2540" s="1" t="s">
        <v>3157</v>
      </c>
      <c r="B2540" s="1">
        <v>2019</v>
      </c>
      <c r="C2540" s="1" t="s">
        <v>42</v>
      </c>
      <c r="D2540" s="1" t="s">
        <v>51</v>
      </c>
      <c r="E2540" s="1" t="s">
        <v>37</v>
      </c>
      <c r="F2540" s="1">
        <v>452</v>
      </c>
      <c r="G2540" s="1">
        <v>3302</v>
      </c>
      <c r="H2540" s="1">
        <v>219</v>
      </c>
      <c r="I2540" s="1">
        <v>4.59</v>
      </c>
      <c r="J2540" s="1">
        <v>6</v>
      </c>
      <c r="K2540" s="1" t="s">
        <v>24</v>
      </c>
      <c r="L2540" s="1" t="s">
        <v>19</v>
      </c>
      <c r="M2540" s="1">
        <v>73</v>
      </c>
      <c r="N2540" s="1" t="s">
        <v>33</v>
      </c>
      <c r="O2540" s="1">
        <v>2870466</v>
      </c>
      <c r="P2540" s="1">
        <f t="shared" si="560"/>
        <v>4</v>
      </c>
      <c r="Q2540" s="1">
        <f t="shared" si="547"/>
        <v>5</v>
      </c>
      <c r="R2540" s="5">
        <f t="shared" si="548"/>
        <v>0.13688673531193216</v>
      </c>
      <c r="S2540" s="6">
        <f t="shared" si="549"/>
        <v>66323.440339188368</v>
      </c>
      <c r="T2540" s="4">
        <f t="shared" si="550"/>
        <v>0.48451327433628316</v>
      </c>
      <c r="U2540" s="1" t="str">
        <f t="shared" si="551"/>
        <v>Normal</v>
      </c>
      <c r="V2540" s="1" t="str">
        <f t="shared" si="552"/>
        <v>Acquired</v>
      </c>
      <c r="W2540" s="1" t="str">
        <f t="shared" si="553"/>
        <v>¥</v>
      </c>
      <c r="X2540" s="1" t="str">
        <f t="shared" si="554"/>
        <v>¥452M</v>
      </c>
      <c r="Y2540" s="1" t="str">
        <f t="shared" si="555"/>
        <v>¥219M</v>
      </c>
      <c r="Z2540" s="1" t="str">
        <f t="shared" si="556"/>
        <v>¥0</v>
      </c>
      <c r="AA2540" s="1" t="str">
        <f t="shared" si="557"/>
        <v>¥66,323</v>
      </c>
      <c r="AB2540" s="6">
        <f t="shared" si="558"/>
        <v>5526.9533615990313</v>
      </c>
      <c r="AC2540" s="1" t="str">
        <f t="shared" si="559"/>
        <v>Large</v>
      </c>
    </row>
    <row r="2541" spans="1:29">
      <c r="A2541" s="1" t="s">
        <v>2170</v>
      </c>
      <c r="B2541" s="1">
        <v>2019</v>
      </c>
      <c r="C2541" s="1" t="s">
        <v>16</v>
      </c>
      <c r="D2541" s="1" t="s">
        <v>17</v>
      </c>
      <c r="E2541" s="1" t="s">
        <v>18</v>
      </c>
      <c r="F2541" s="1">
        <v>361</v>
      </c>
      <c r="G2541" s="1">
        <v>3170</v>
      </c>
      <c r="H2541" s="1">
        <v>483</v>
      </c>
      <c r="I2541" s="1">
        <v>37.53</v>
      </c>
      <c r="J2541" s="1">
        <v>5</v>
      </c>
      <c r="K2541" s="1" t="s">
        <v>19</v>
      </c>
      <c r="L2541" s="1" t="s">
        <v>19</v>
      </c>
      <c r="M2541" s="1">
        <v>64</v>
      </c>
      <c r="N2541" s="1" t="s">
        <v>33</v>
      </c>
      <c r="O2541" s="1">
        <v>2798099</v>
      </c>
      <c r="P2541" s="1">
        <f t="shared" si="560"/>
        <v>2</v>
      </c>
      <c r="Q2541" s="1">
        <f t="shared" si="547"/>
        <v>5</v>
      </c>
      <c r="R2541" s="5">
        <f t="shared" si="548"/>
        <v>0.11388012618296529</v>
      </c>
      <c r="S2541" s="6">
        <f t="shared" si="549"/>
        <v>152365.93059936908</v>
      </c>
      <c r="T2541" s="4">
        <f t="shared" si="550"/>
        <v>1.3379501385041552</v>
      </c>
      <c r="U2541" s="1" t="str">
        <f t="shared" si="551"/>
        <v>Normal</v>
      </c>
      <c r="V2541" s="1" t="str">
        <f t="shared" si="552"/>
        <v>Still Private</v>
      </c>
      <c r="W2541" s="1" t="str">
        <f t="shared" si="553"/>
        <v>$</v>
      </c>
      <c r="X2541" s="1" t="str">
        <f t="shared" si="554"/>
        <v>$361M</v>
      </c>
      <c r="Y2541" s="1" t="str">
        <f t="shared" si="555"/>
        <v>$483M</v>
      </c>
      <c r="Z2541" s="1" t="str">
        <f t="shared" si="556"/>
        <v>$0</v>
      </c>
      <c r="AA2541" s="1" t="str">
        <f t="shared" si="557"/>
        <v>$1,52,366</v>
      </c>
      <c r="AB2541" s="6">
        <f t="shared" si="558"/>
        <v>12697.160883280758</v>
      </c>
      <c r="AC2541" s="1" t="str">
        <f t="shared" si="559"/>
        <v>Large</v>
      </c>
    </row>
    <row r="2542" spans="1:29">
      <c r="A2542" s="1" t="s">
        <v>1249</v>
      </c>
      <c r="B2542" s="1">
        <v>2019</v>
      </c>
      <c r="C2542" s="1" t="s">
        <v>27</v>
      </c>
      <c r="D2542" s="1" t="s">
        <v>39</v>
      </c>
      <c r="E2542" s="1" t="s">
        <v>28</v>
      </c>
      <c r="F2542" s="1">
        <v>252</v>
      </c>
      <c r="G2542" s="1">
        <v>2757</v>
      </c>
      <c r="H2542" s="1">
        <v>602</v>
      </c>
      <c r="I2542" s="1">
        <v>39.869999999999997</v>
      </c>
      <c r="J2542" s="1">
        <v>6</v>
      </c>
      <c r="K2542" s="1" t="s">
        <v>19</v>
      </c>
      <c r="L2542" s="1" t="s">
        <v>19</v>
      </c>
      <c r="M2542" s="1">
        <v>27</v>
      </c>
      <c r="N2542" s="1" t="s">
        <v>29</v>
      </c>
      <c r="O2542" s="1">
        <v>2779091</v>
      </c>
      <c r="P2542" s="1">
        <f t="shared" si="560"/>
        <v>1</v>
      </c>
      <c r="Q2542" s="1">
        <f t="shared" si="547"/>
        <v>5</v>
      </c>
      <c r="R2542" s="5">
        <f t="shared" si="548"/>
        <v>9.1403699673558214E-2</v>
      </c>
      <c r="S2542" s="6">
        <f t="shared" si="549"/>
        <v>218353.28255350018</v>
      </c>
      <c r="T2542" s="4">
        <f t="shared" si="550"/>
        <v>2.3888888888888888</v>
      </c>
      <c r="U2542" s="1" t="str">
        <f t="shared" si="551"/>
        <v>Normal</v>
      </c>
      <c r="V2542" s="1" t="str">
        <f t="shared" si="552"/>
        <v>Still Private</v>
      </c>
      <c r="W2542" s="1" t="str">
        <f t="shared" si="553"/>
        <v>$</v>
      </c>
      <c r="X2542" s="1" t="str">
        <f t="shared" si="554"/>
        <v>$252M</v>
      </c>
      <c r="Y2542" s="1" t="str">
        <f t="shared" si="555"/>
        <v>$602M</v>
      </c>
      <c r="Z2542" s="1" t="str">
        <f t="shared" si="556"/>
        <v>$0</v>
      </c>
      <c r="AA2542" s="1" t="str">
        <f t="shared" si="557"/>
        <v>$2,18,353</v>
      </c>
      <c r="AB2542" s="6">
        <f t="shared" si="558"/>
        <v>18196.106879458348</v>
      </c>
      <c r="AC2542" s="1" t="str">
        <f t="shared" si="559"/>
        <v>Large</v>
      </c>
    </row>
    <row r="2543" spans="1:29">
      <c r="A2543" s="1" t="s">
        <v>671</v>
      </c>
      <c r="B2543" s="1">
        <v>2019</v>
      </c>
      <c r="C2543" s="1" t="s">
        <v>45</v>
      </c>
      <c r="D2543" s="1" t="s">
        <v>46</v>
      </c>
      <c r="E2543" s="1" t="s">
        <v>18</v>
      </c>
      <c r="F2543" s="1">
        <v>252</v>
      </c>
      <c r="G2543" s="1">
        <v>3320</v>
      </c>
      <c r="H2543" s="1">
        <v>22</v>
      </c>
      <c r="I2543" s="1">
        <v>4.22</v>
      </c>
      <c r="J2543" s="1">
        <v>1</v>
      </c>
      <c r="K2543" s="1" t="s">
        <v>24</v>
      </c>
      <c r="L2543" s="1" t="s">
        <v>19</v>
      </c>
      <c r="M2543" s="1">
        <v>73</v>
      </c>
      <c r="N2543" s="1" t="s">
        <v>20</v>
      </c>
      <c r="O2543" s="1">
        <v>2737691</v>
      </c>
      <c r="P2543" s="1">
        <f t="shared" si="560"/>
        <v>2</v>
      </c>
      <c r="Q2543" s="1">
        <f t="shared" si="547"/>
        <v>5</v>
      </c>
      <c r="R2543" s="5">
        <f t="shared" si="548"/>
        <v>7.5903614457831323E-2</v>
      </c>
      <c r="S2543" s="6">
        <f t="shared" si="549"/>
        <v>6626.5060240963858</v>
      </c>
      <c r="T2543" s="4">
        <f t="shared" si="550"/>
        <v>8.7301587301587297E-2</v>
      </c>
      <c r="U2543" s="1" t="str">
        <f t="shared" si="551"/>
        <v>Normal</v>
      </c>
      <c r="V2543" s="1" t="str">
        <f t="shared" si="552"/>
        <v>Acquired</v>
      </c>
      <c r="W2543" s="1" t="str">
        <f t="shared" si="553"/>
        <v>A$</v>
      </c>
      <c r="X2543" s="1" t="str">
        <f t="shared" si="554"/>
        <v>A$252M</v>
      </c>
      <c r="Y2543" s="1" t="str">
        <f t="shared" si="555"/>
        <v>A$22M</v>
      </c>
      <c r="Z2543" s="1" t="str">
        <f t="shared" si="556"/>
        <v>A$0</v>
      </c>
      <c r="AA2543" s="1" t="str">
        <f t="shared" si="557"/>
        <v>A$6,627</v>
      </c>
      <c r="AB2543" s="6">
        <f t="shared" si="558"/>
        <v>552.20883534136544</v>
      </c>
      <c r="AC2543" s="1" t="str">
        <f t="shared" si="559"/>
        <v>Large</v>
      </c>
    </row>
    <row r="2544" spans="1:29">
      <c r="A2544" s="1" t="s">
        <v>3979</v>
      </c>
      <c r="B2544" s="1">
        <v>2019</v>
      </c>
      <c r="C2544" s="1" t="s">
        <v>59</v>
      </c>
      <c r="D2544" s="1" t="s">
        <v>102</v>
      </c>
      <c r="E2544" s="1" t="s">
        <v>40</v>
      </c>
      <c r="F2544" s="1">
        <v>294</v>
      </c>
      <c r="G2544" s="1">
        <v>2281</v>
      </c>
      <c r="H2544" s="1">
        <v>877</v>
      </c>
      <c r="I2544" s="1">
        <v>26.02</v>
      </c>
      <c r="J2544" s="1">
        <v>7</v>
      </c>
      <c r="K2544" s="1" t="s">
        <v>24</v>
      </c>
      <c r="L2544" s="1" t="s">
        <v>24</v>
      </c>
      <c r="M2544" s="1">
        <v>67</v>
      </c>
      <c r="N2544" s="1" t="s">
        <v>29</v>
      </c>
      <c r="O2544" s="1">
        <v>2681060</v>
      </c>
      <c r="P2544" s="1">
        <f t="shared" si="560"/>
        <v>3</v>
      </c>
      <c r="Q2544" s="1">
        <f t="shared" si="547"/>
        <v>5</v>
      </c>
      <c r="R2544" s="5">
        <f t="shared" si="548"/>
        <v>0.12889083735203857</v>
      </c>
      <c r="S2544" s="6">
        <f t="shared" si="549"/>
        <v>384480.4910127137</v>
      </c>
      <c r="T2544" s="4">
        <f t="shared" si="550"/>
        <v>2.9829931972789114</v>
      </c>
      <c r="U2544" s="1" t="str">
        <f t="shared" si="551"/>
        <v>Normal</v>
      </c>
      <c r="V2544" s="1" t="str">
        <f t="shared" si="552"/>
        <v>Acquired</v>
      </c>
      <c r="W2544" s="1" t="str">
        <f t="shared" si="553"/>
        <v>₹</v>
      </c>
      <c r="X2544" s="1" t="str">
        <f t="shared" si="554"/>
        <v>₹294M</v>
      </c>
      <c r="Y2544" s="1" t="str">
        <f t="shared" si="555"/>
        <v>₹877M</v>
      </c>
      <c r="Z2544" s="1" t="str">
        <f t="shared" si="556"/>
        <v>₹0</v>
      </c>
      <c r="AA2544" s="1" t="str">
        <f t="shared" si="557"/>
        <v>₹3,84,480</v>
      </c>
      <c r="AB2544" s="6">
        <f t="shared" si="558"/>
        <v>32040.040917726143</v>
      </c>
      <c r="AC2544" s="1" t="str">
        <f t="shared" si="559"/>
        <v>Large</v>
      </c>
    </row>
    <row r="2545" spans="1:29">
      <c r="A2545" s="1" t="s">
        <v>809</v>
      </c>
      <c r="B2545" s="1">
        <v>2019</v>
      </c>
      <c r="C2545" s="1" t="s">
        <v>45</v>
      </c>
      <c r="D2545" s="1" t="s">
        <v>48</v>
      </c>
      <c r="E2545" s="1" t="s">
        <v>37</v>
      </c>
      <c r="F2545" s="1">
        <v>473</v>
      </c>
      <c r="G2545" s="1">
        <v>4059</v>
      </c>
      <c r="H2545" s="1">
        <v>93</v>
      </c>
      <c r="I2545" s="1">
        <v>36.65</v>
      </c>
      <c r="J2545" s="1">
        <v>8</v>
      </c>
      <c r="K2545" s="1" t="s">
        <v>24</v>
      </c>
      <c r="L2545" s="1" t="s">
        <v>19</v>
      </c>
      <c r="M2545" s="1">
        <v>62</v>
      </c>
      <c r="N2545" s="1" t="s">
        <v>49</v>
      </c>
      <c r="O2545" s="1">
        <v>2591016</v>
      </c>
      <c r="P2545" s="1">
        <f t="shared" si="560"/>
        <v>4</v>
      </c>
      <c r="Q2545" s="1">
        <f t="shared" si="547"/>
        <v>5</v>
      </c>
      <c r="R2545" s="5">
        <f t="shared" si="548"/>
        <v>0.11653116531165311</v>
      </c>
      <c r="S2545" s="6">
        <f t="shared" si="549"/>
        <v>22912.047302291205</v>
      </c>
      <c r="T2545" s="4">
        <f t="shared" si="550"/>
        <v>0.19661733615221988</v>
      </c>
      <c r="U2545" s="1" t="str">
        <f t="shared" si="551"/>
        <v>High Performer</v>
      </c>
      <c r="V2545" s="1" t="str">
        <f t="shared" si="552"/>
        <v>Acquired</v>
      </c>
      <c r="W2545" s="1" t="str">
        <f t="shared" si="553"/>
        <v>A$</v>
      </c>
      <c r="X2545" s="1" t="str">
        <f t="shared" si="554"/>
        <v>A$473M</v>
      </c>
      <c r="Y2545" s="1" t="str">
        <f t="shared" si="555"/>
        <v>A$93M</v>
      </c>
      <c r="Z2545" s="1" t="str">
        <f t="shared" si="556"/>
        <v>A$0</v>
      </c>
      <c r="AA2545" s="1" t="str">
        <f t="shared" si="557"/>
        <v>A$22,912</v>
      </c>
      <c r="AB2545" s="6">
        <f t="shared" si="558"/>
        <v>1909.3372751909337</v>
      </c>
      <c r="AC2545" s="1" t="str">
        <f t="shared" si="559"/>
        <v>Large</v>
      </c>
    </row>
    <row r="2546" spans="1:29">
      <c r="A2546" s="1" t="s">
        <v>3388</v>
      </c>
      <c r="B2546" s="1">
        <v>2019</v>
      </c>
      <c r="C2546" s="1" t="s">
        <v>16</v>
      </c>
      <c r="D2546" s="1" t="s">
        <v>32</v>
      </c>
      <c r="E2546" s="1" t="s">
        <v>23</v>
      </c>
      <c r="F2546" s="1">
        <v>213</v>
      </c>
      <c r="G2546" s="1">
        <v>3052</v>
      </c>
      <c r="H2546" s="1">
        <v>862</v>
      </c>
      <c r="I2546" s="1">
        <v>22.75</v>
      </c>
      <c r="J2546" s="1">
        <v>4</v>
      </c>
      <c r="K2546" s="1" t="s">
        <v>24</v>
      </c>
      <c r="L2546" s="1" t="s">
        <v>19</v>
      </c>
      <c r="M2546" s="1">
        <v>46</v>
      </c>
      <c r="N2546" s="1" t="s">
        <v>25</v>
      </c>
      <c r="O2546" s="1">
        <v>2524804</v>
      </c>
      <c r="P2546" s="1">
        <f t="shared" si="560"/>
        <v>5</v>
      </c>
      <c r="Q2546" s="1">
        <f t="shared" si="547"/>
        <v>5</v>
      </c>
      <c r="R2546" s="5">
        <f t="shared" si="548"/>
        <v>6.9790301441677582E-2</v>
      </c>
      <c r="S2546" s="6">
        <f t="shared" si="549"/>
        <v>282437.74574049801</v>
      </c>
      <c r="T2546" s="4">
        <f t="shared" si="550"/>
        <v>4.046948356807512</v>
      </c>
      <c r="U2546" s="1" t="str">
        <f t="shared" si="551"/>
        <v>Normal</v>
      </c>
      <c r="V2546" s="1" t="str">
        <f t="shared" si="552"/>
        <v>Acquired</v>
      </c>
      <c r="W2546" s="1" t="str">
        <f t="shared" si="553"/>
        <v>$</v>
      </c>
      <c r="X2546" s="1" t="str">
        <f t="shared" si="554"/>
        <v>$213M</v>
      </c>
      <c r="Y2546" s="1" t="str">
        <f t="shared" si="555"/>
        <v>$862M</v>
      </c>
      <c r="Z2546" s="1" t="str">
        <f t="shared" si="556"/>
        <v>$0</v>
      </c>
      <c r="AA2546" s="1" t="str">
        <f t="shared" si="557"/>
        <v>$2,82,438</v>
      </c>
      <c r="AB2546" s="6">
        <f t="shared" si="558"/>
        <v>23536.47881170817</v>
      </c>
      <c r="AC2546" s="1" t="str">
        <f t="shared" si="559"/>
        <v>Large</v>
      </c>
    </row>
    <row r="2547" spans="1:29">
      <c r="A2547" s="1" t="s">
        <v>3916</v>
      </c>
      <c r="B2547" s="1">
        <v>2019</v>
      </c>
      <c r="C2547" s="1" t="s">
        <v>16</v>
      </c>
      <c r="D2547" s="1" t="s">
        <v>48</v>
      </c>
      <c r="E2547" s="1" t="s">
        <v>40</v>
      </c>
      <c r="F2547" s="1">
        <v>218</v>
      </c>
      <c r="G2547" s="1">
        <v>2907</v>
      </c>
      <c r="H2547" s="1">
        <v>664</v>
      </c>
      <c r="I2547" s="1">
        <v>2.54</v>
      </c>
      <c r="J2547" s="1">
        <v>2</v>
      </c>
      <c r="K2547" s="1" t="s">
        <v>19</v>
      </c>
      <c r="L2547" s="1" t="s">
        <v>19</v>
      </c>
      <c r="M2547" s="1">
        <v>4</v>
      </c>
      <c r="N2547" s="1" t="s">
        <v>29</v>
      </c>
      <c r="O2547" s="1">
        <v>2471360</v>
      </c>
      <c r="P2547" s="1">
        <f t="shared" si="560"/>
        <v>3</v>
      </c>
      <c r="Q2547" s="1">
        <f t="shared" si="547"/>
        <v>5</v>
      </c>
      <c r="R2547" s="5">
        <f t="shared" si="548"/>
        <v>7.4991400068799452E-2</v>
      </c>
      <c r="S2547" s="6">
        <f t="shared" si="549"/>
        <v>228414.17268661852</v>
      </c>
      <c r="T2547" s="4">
        <f t="shared" si="550"/>
        <v>3.0458715596330275</v>
      </c>
      <c r="U2547" s="1" t="str">
        <f t="shared" si="551"/>
        <v>Normal</v>
      </c>
      <c r="V2547" s="1" t="str">
        <f t="shared" si="552"/>
        <v>Still Private</v>
      </c>
      <c r="W2547" s="1" t="str">
        <f t="shared" si="553"/>
        <v>$</v>
      </c>
      <c r="X2547" s="1" t="str">
        <f t="shared" si="554"/>
        <v>$218M</v>
      </c>
      <c r="Y2547" s="1" t="str">
        <f t="shared" si="555"/>
        <v>$664M</v>
      </c>
      <c r="Z2547" s="1" t="str">
        <f t="shared" si="556"/>
        <v>$0</v>
      </c>
      <c r="AA2547" s="1" t="str">
        <f t="shared" si="557"/>
        <v>$2,28,414</v>
      </c>
      <c r="AB2547" s="6">
        <f t="shared" si="558"/>
        <v>19034.514390551543</v>
      </c>
      <c r="AC2547" s="1" t="str">
        <f t="shared" si="559"/>
        <v>Large</v>
      </c>
    </row>
    <row r="2548" spans="1:29">
      <c r="A2548" s="1" t="s">
        <v>1677</v>
      </c>
      <c r="B2548" s="1">
        <v>2019</v>
      </c>
      <c r="C2548" s="1" t="s">
        <v>59</v>
      </c>
      <c r="D2548" s="1" t="s">
        <v>17</v>
      </c>
      <c r="E2548" s="1" t="s">
        <v>23</v>
      </c>
      <c r="F2548" s="1">
        <v>435</v>
      </c>
      <c r="G2548" s="1">
        <v>3288</v>
      </c>
      <c r="H2548" s="1">
        <v>1</v>
      </c>
      <c r="I2548" s="1">
        <v>28.36</v>
      </c>
      <c r="J2548" s="1">
        <v>2</v>
      </c>
      <c r="K2548" s="1" t="s">
        <v>19</v>
      </c>
      <c r="L2548" s="1" t="s">
        <v>19</v>
      </c>
      <c r="M2548" s="1">
        <v>6</v>
      </c>
      <c r="N2548" s="1" t="s">
        <v>25</v>
      </c>
      <c r="O2548" s="1">
        <v>2349397</v>
      </c>
      <c r="P2548" s="1">
        <f t="shared" si="560"/>
        <v>5</v>
      </c>
      <c r="Q2548" s="1">
        <f t="shared" si="547"/>
        <v>5</v>
      </c>
      <c r="R2548" s="5">
        <f t="shared" si="548"/>
        <v>0.13229927007299269</v>
      </c>
      <c r="S2548" s="6">
        <f t="shared" si="549"/>
        <v>304.13625304136252</v>
      </c>
      <c r="T2548" s="4">
        <f t="shared" si="550"/>
        <v>2.2988505747126436E-3</v>
      </c>
      <c r="U2548" s="1" t="str">
        <f t="shared" si="551"/>
        <v>Normal</v>
      </c>
      <c r="V2548" s="1" t="str">
        <f t="shared" si="552"/>
        <v>Still Private</v>
      </c>
      <c r="W2548" s="1" t="str">
        <f t="shared" si="553"/>
        <v>₹</v>
      </c>
      <c r="X2548" s="1" t="str">
        <f t="shared" si="554"/>
        <v>₹435M</v>
      </c>
      <c r="Y2548" s="1" t="str">
        <f t="shared" si="555"/>
        <v>₹1M</v>
      </c>
      <c r="Z2548" s="1" t="str">
        <f t="shared" si="556"/>
        <v>₹0</v>
      </c>
      <c r="AA2548" s="1" t="str">
        <f t="shared" si="557"/>
        <v>₹304</v>
      </c>
      <c r="AB2548" s="6">
        <f t="shared" si="558"/>
        <v>25.344687753446877</v>
      </c>
      <c r="AC2548" s="1" t="str">
        <f t="shared" si="559"/>
        <v>Large</v>
      </c>
    </row>
    <row r="2549" spans="1:29">
      <c r="A2549" s="1" t="s">
        <v>316</v>
      </c>
      <c r="B2549" s="1">
        <v>2019</v>
      </c>
      <c r="C2549" s="1" t="s">
        <v>35</v>
      </c>
      <c r="D2549" s="1" t="s">
        <v>48</v>
      </c>
      <c r="E2549" s="1" t="s">
        <v>18</v>
      </c>
      <c r="F2549" s="1">
        <v>316</v>
      </c>
      <c r="G2549" s="1">
        <v>2939</v>
      </c>
      <c r="H2549" s="1">
        <v>905</v>
      </c>
      <c r="I2549" s="1">
        <v>43.47</v>
      </c>
      <c r="J2549" s="1">
        <v>7</v>
      </c>
      <c r="K2549" s="1" t="s">
        <v>19</v>
      </c>
      <c r="L2549" s="1" t="s">
        <v>24</v>
      </c>
      <c r="M2549" s="1">
        <v>68</v>
      </c>
      <c r="N2549" s="1" t="s">
        <v>29</v>
      </c>
      <c r="O2549" s="1">
        <v>2321436</v>
      </c>
      <c r="P2549" s="1">
        <f t="shared" si="560"/>
        <v>2</v>
      </c>
      <c r="Q2549" s="1">
        <f t="shared" si="547"/>
        <v>5</v>
      </c>
      <c r="R2549" s="5">
        <f t="shared" si="548"/>
        <v>0.10751956447771351</v>
      </c>
      <c r="S2549" s="6">
        <f t="shared" si="549"/>
        <v>307927.86662129976</v>
      </c>
      <c r="T2549" s="4">
        <f t="shared" si="550"/>
        <v>2.8639240506329116</v>
      </c>
      <c r="U2549" s="1" t="str">
        <f t="shared" si="551"/>
        <v>Normal</v>
      </c>
      <c r="V2549" s="1" t="str">
        <f t="shared" si="552"/>
        <v>IPO</v>
      </c>
      <c r="W2549" s="1" t="str">
        <f t="shared" si="553"/>
        <v>¥</v>
      </c>
      <c r="X2549" s="1" t="str">
        <f t="shared" si="554"/>
        <v>¥316M</v>
      </c>
      <c r="Y2549" s="1" t="str">
        <f t="shared" si="555"/>
        <v>¥905M</v>
      </c>
      <c r="Z2549" s="1" t="str">
        <f t="shared" si="556"/>
        <v>¥0</v>
      </c>
      <c r="AA2549" s="1" t="str">
        <f t="shared" si="557"/>
        <v>¥3,07,928</v>
      </c>
      <c r="AB2549" s="6">
        <f t="shared" si="558"/>
        <v>25660.65555177498</v>
      </c>
      <c r="AC2549" s="1" t="str">
        <f t="shared" si="559"/>
        <v>Large</v>
      </c>
    </row>
    <row r="2550" spans="1:29">
      <c r="A2550" s="1" t="s">
        <v>1563</v>
      </c>
      <c r="B2550" s="1">
        <v>2019</v>
      </c>
      <c r="C2550" s="1" t="s">
        <v>35</v>
      </c>
      <c r="D2550" s="1" t="s">
        <v>36</v>
      </c>
      <c r="E2550" s="1" t="s">
        <v>18</v>
      </c>
      <c r="F2550" s="1">
        <v>366</v>
      </c>
      <c r="G2550" s="1">
        <v>4016</v>
      </c>
      <c r="H2550" s="1">
        <v>679</v>
      </c>
      <c r="I2550" s="1">
        <v>34.36</v>
      </c>
      <c r="J2550" s="1">
        <v>2</v>
      </c>
      <c r="K2550" s="1" t="s">
        <v>19</v>
      </c>
      <c r="L2550" s="1" t="s">
        <v>19</v>
      </c>
      <c r="M2550" s="1">
        <v>77</v>
      </c>
      <c r="N2550" s="1" t="s">
        <v>49</v>
      </c>
      <c r="O2550" s="1">
        <v>2302177</v>
      </c>
      <c r="P2550" s="1">
        <f t="shared" si="560"/>
        <v>2</v>
      </c>
      <c r="Q2550" s="1">
        <f t="shared" si="547"/>
        <v>5</v>
      </c>
      <c r="R2550" s="5">
        <f t="shared" si="548"/>
        <v>9.113545816733068E-2</v>
      </c>
      <c r="S2550" s="6">
        <f t="shared" si="549"/>
        <v>169073.70517928287</v>
      </c>
      <c r="T2550" s="4">
        <f t="shared" si="550"/>
        <v>1.855191256830601</v>
      </c>
      <c r="U2550" s="1" t="str">
        <f t="shared" si="551"/>
        <v>Normal</v>
      </c>
      <c r="V2550" s="1" t="str">
        <f t="shared" si="552"/>
        <v>Still Private</v>
      </c>
      <c r="W2550" s="1" t="str">
        <f t="shared" si="553"/>
        <v>¥</v>
      </c>
      <c r="X2550" s="1" t="str">
        <f t="shared" si="554"/>
        <v>¥366M</v>
      </c>
      <c r="Y2550" s="1" t="str">
        <f t="shared" si="555"/>
        <v>¥679M</v>
      </c>
      <c r="Z2550" s="1" t="str">
        <f t="shared" si="556"/>
        <v>¥0</v>
      </c>
      <c r="AA2550" s="1" t="str">
        <f t="shared" si="557"/>
        <v>¥1,69,074</v>
      </c>
      <c r="AB2550" s="6">
        <f t="shared" si="558"/>
        <v>14089.475431606907</v>
      </c>
      <c r="AC2550" s="1" t="str">
        <f t="shared" si="559"/>
        <v>Large</v>
      </c>
    </row>
    <row r="2551" spans="1:29">
      <c r="A2551" s="1" t="s">
        <v>3465</v>
      </c>
      <c r="B2551" s="1">
        <v>2019</v>
      </c>
      <c r="C2551" s="1" t="s">
        <v>27</v>
      </c>
      <c r="D2551" s="1" t="s">
        <v>51</v>
      </c>
      <c r="E2551" s="1" t="s">
        <v>40</v>
      </c>
      <c r="F2551" s="1">
        <v>289</v>
      </c>
      <c r="G2551" s="1">
        <v>1072</v>
      </c>
      <c r="H2551" s="1">
        <v>135</v>
      </c>
      <c r="I2551" s="1">
        <v>44.77</v>
      </c>
      <c r="J2551" s="1">
        <v>9</v>
      </c>
      <c r="K2551" s="1" t="s">
        <v>19</v>
      </c>
      <c r="L2551" s="1" t="s">
        <v>19</v>
      </c>
      <c r="M2551" s="1">
        <v>32</v>
      </c>
      <c r="N2551" s="1" t="s">
        <v>25</v>
      </c>
      <c r="O2551" s="1">
        <v>2239883</v>
      </c>
      <c r="P2551" s="1">
        <f t="shared" si="560"/>
        <v>3</v>
      </c>
      <c r="Q2551" s="1">
        <f t="shared" si="547"/>
        <v>5</v>
      </c>
      <c r="R2551" s="5">
        <f t="shared" si="548"/>
        <v>0.26958955223880599</v>
      </c>
      <c r="S2551" s="6">
        <f t="shared" si="549"/>
        <v>125932.83582089552</v>
      </c>
      <c r="T2551" s="4">
        <f t="shared" si="550"/>
        <v>0.4671280276816609</v>
      </c>
      <c r="U2551" s="1" t="str">
        <f t="shared" si="551"/>
        <v>High Performer</v>
      </c>
      <c r="V2551" s="1" t="str">
        <f t="shared" si="552"/>
        <v>Still Private</v>
      </c>
      <c r="W2551" s="1" t="str">
        <f t="shared" si="553"/>
        <v>$</v>
      </c>
      <c r="X2551" s="1" t="str">
        <f t="shared" si="554"/>
        <v>$289M</v>
      </c>
      <c r="Y2551" s="1" t="str">
        <f t="shared" si="555"/>
        <v>$135M</v>
      </c>
      <c r="Z2551" s="1" t="str">
        <f t="shared" si="556"/>
        <v>$0</v>
      </c>
      <c r="AA2551" s="1" t="str">
        <f t="shared" si="557"/>
        <v>$1,25,933</v>
      </c>
      <c r="AB2551" s="6">
        <f t="shared" si="558"/>
        <v>10494.402985074626</v>
      </c>
      <c r="AC2551" s="1" t="str">
        <f t="shared" si="559"/>
        <v>Large</v>
      </c>
    </row>
    <row r="2552" spans="1:29">
      <c r="A2552" s="1" t="s">
        <v>4265</v>
      </c>
      <c r="B2552" s="1">
        <v>2019</v>
      </c>
      <c r="C2552" s="1" t="s">
        <v>53</v>
      </c>
      <c r="D2552" s="1" t="s">
        <v>36</v>
      </c>
      <c r="E2552" s="1" t="s">
        <v>23</v>
      </c>
      <c r="F2552" s="1">
        <v>304</v>
      </c>
      <c r="G2552" s="1">
        <v>1280</v>
      </c>
      <c r="H2552" s="1">
        <v>327</v>
      </c>
      <c r="I2552" s="1">
        <v>4.08</v>
      </c>
      <c r="J2552" s="1">
        <v>1</v>
      </c>
      <c r="K2552" s="1" t="s">
        <v>19</v>
      </c>
      <c r="L2552" s="1" t="s">
        <v>24</v>
      </c>
      <c r="M2552" s="1">
        <v>76</v>
      </c>
      <c r="N2552" s="1" t="s">
        <v>49</v>
      </c>
      <c r="O2552" s="1">
        <v>2197607</v>
      </c>
      <c r="P2552" s="1">
        <f t="shared" si="560"/>
        <v>5</v>
      </c>
      <c r="Q2552" s="1">
        <f t="shared" si="547"/>
        <v>5</v>
      </c>
      <c r="R2552" s="5">
        <f t="shared" si="548"/>
        <v>0.23749999999999999</v>
      </c>
      <c r="S2552" s="6">
        <f t="shared" si="549"/>
        <v>255468.75</v>
      </c>
      <c r="T2552" s="4">
        <f t="shared" si="550"/>
        <v>1.075657894736842</v>
      </c>
      <c r="U2552" s="1" t="str">
        <f t="shared" si="551"/>
        <v>Normal</v>
      </c>
      <c r="V2552" s="1" t="str">
        <f t="shared" si="552"/>
        <v>IPO</v>
      </c>
      <c r="W2552" s="1">
        <f t="shared" si="553"/>
        <v>0</v>
      </c>
      <c r="X2552" s="1" t="str">
        <f t="shared" si="554"/>
        <v>0304M</v>
      </c>
      <c r="Y2552" s="1" t="str">
        <f t="shared" si="555"/>
        <v>0327M</v>
      </c>
      <c r="Z2552" s="1" t="str">
        <f t="shared" si="556"/>
        <v>00</v>
      </c>
      <c r="AA2552" s="1" t="str">
        <f t="shared" si="557"/>
        <v>02,55,469</v>
      </c>
      <c r="AB2552" s="6">
        <f t="shared" si="558"/>
        <v>21289.0625</v>
      </c>
      <c r="AC2552" s="1" t="str">
        <f t="shared" si="559"/>
        <v>Large</v>
      </c>
    </row>
    <row r="2553" spans="1:29">
      <c r="A2553" s="1" t="s">
        <v>2838</v>
      </c>
      <c r="B2553" s="1">
        <v>2019</v>
      </c>
      <c r="C2553" s="1" t="s">
        <v>73</v>
      </c>
      <c r="D2553" s="1" t="s">
        <v>39</v>
      </c>
      <c r="E2553" s="1" t="s">
        <v>40</v>
      </c>
      <c r="F2553" s="1">
        <v>377</v>
      </c>
      <c r="G2553" s="1">
        <v>4282</v>
      </c>
      <c r="H2553" s="1">
        <v>755</v>
      </c>
      <c r="I2553" s="1">
        <v>28.34</v>
      </c>
      <c r="J2553" s="1">
        <v>5</v>
      </c>
      <c r="K2553" s="1" t="s">
        <v>19</v>
      </c>
      <c r="L2553" s="1" t="s">
        <v>19</v>
      </c>
      <c r="M2553" s="1">
        <v>92</v>
      </c>
      <c r="N2553" s="1" t="s">
        <v>25</v>
      </c>
      <c r="O2553" s="1">
        <v>2189936</v>
      </c>
      <c r="P2553" s="1">
        <f t="shared" si="560"/>
        <v>3</v>
      </c>
      <c r="Q2553" s="1">
        <f t="shared" si="547"/>
        <v>5</v>
      </c>
      <c r="R2553" s="5">
        <f t="shared" si="548"/>
        <v>8.8042970574497892E-2</v>
      </c>
      <c r="S2553" s="6">
        <f t="shared" si="549"/>
        <v>176319.47687996263</v>
      </c>
      <c r="T2553" s="4">
        <f t="shared" si="550"/>
        <v>2.0026525198938994</v>
      </c>
      <c r="U2553" s="1" t="str">
        <f t="shared" si="551"/>
        <v>Normal</v>
      </c>
      <c r="V2553" s="1" t="str">
        <f t="shared" si="552"/>
        <v>Still Private</v>
      </c>
      <c r="W2553" s="1" t="str">
        <f t="shared" si="553"/>
        <v>€</v>
      </c>
      <c r="X2553" s="1" t="str">
        <f t="shared" si="554"/>
        <v>€377M</v>
      </c>
      <c r="Y2553" s="1" t="str">
        <f t="shared" si="555"/>
        <v>€755M</v>
      </c>
      <c r="Z2553" s="1" t="str">
        <f t="shared" si="556"/>
        <v>€0</v>
      </c>
      <c r="AA2553" s="1" t="str">
        <f t="shared" si="557"/>
        <v>€1,76,319</v>
      </c>
      <c r="AB2553" s="6">
        <f t="shared" si="558"/>
        <v>14693.289739996886</v>
      </c>
      <c r="AC2553" s="1" t="str">
        <f t="shared" si="559"/>
        <v>Large</v>
      </c>
    </row>
    <row r="2554" spans="1:29">
      <c r="A2554" s="1" t="s">
        <v>3203</v>
      </c>
      <c r="B2554" s="1">
        <v>2019</v>
      </c>
      <c r="C2554" s="1" t="s">
        <v>45</v>
      </c>
      <c r="D2554" s="1" t="s">
        <v>102</v>
      </c>
      <c r="E2554" s="1" t="s">
        <v>28</v>
      </c>
      <c r="F2554" s="1">
        <v>498</v>
      </c>
      <c r="G2554" s="1">
        <v>2741</v>
      </c>
      <c r="H2554" s="1">
        <v>738</v>
      </c>
      <c r="I2554" s="1">
        <v>17.68</v>
      </c>
      <c r="J2554" s="1">
        <v>2</v>
      </c>
      <c r="K2554" s="1" t="s">
        <v>19</v>
      </c>
      <c r="L2554" s="1" t="s">
        <v>24</v>
      </c>
      <c r="M2554" s="1">
        <v>69</v>
      </c>
      <c r="N2554" s="1" t="s">
        <v>33</v>
      </c>
      <c r="O2554" s="1">
        <v>2152798</v>
      </c>
      <c r="P2554" s="1">
        <f t="shared" si="560"/>
        <v>1</v>
      </c>
      <c r="Q2554" s="1">
        <f t="shared" si="547"/>
        <v>5</v>
      </c>
      <c r="R2554" s="5">
        <f t="shared" si="548"/>
        <v>0.18168551623495074</v>
      </c>
      <c r="S2554" s="6">
        <f t="shared" si="549"/>
        <v>269244.80116745713</v>
      </c>
      <c r="T2554" s="4">
        <f t="shared" si="550"/>
        <v>1.4819277108433735</v>
      </c>
      <c r="U2554" s="1" t="str">
        <f t="shared" si="551"/>
        <v>Normal</v>
      </c>
      <c r="V2554" s="1" t="str">
        <f t="shared" si="552"/>
        <v>IPO</v>
      </c>
      <c r="W2554" s="1" t="str">
        <f t="shared" si="553"/>
        <v>A$</v>
      </c>
      <c r="X2554" s="1" t="str">
        <f t="shared" si="554"/>
        <v>A$498M</v>
      </c>
      <c r="Y2554" s="1" t="str">
        <f t="shared" si="555"/>
        <v>A$738M</v>
      </c>
      <c r="Z2554" s="1" t="str">
        <f t="shared" si="556"/>
        <v>A$0</v>
      </c>
      <c r="AA2554" s="1" t="str">
        <f t="shared" si="557"/>
        <v>A$2,69,245</v>
      </c>
      <c r="AB2554" s="6">
        <f t="shared" si="558"/>
        <v>22437.066763954761</v>
      </c>
      <c r="AC2554" s="1" t="str">
        <f t="shared" si="559"/>
        <v>Large</v>
      </c>
    </row>
    <row r="2555" spans="1:29">
      <c r="A2555" s="1" t="s">
        <v>1961</v>
      </c>
      <c r="B2555" s="1">
        <v>2019</v>
      </c>
      <c r="C2555" s="1" t="s">
        <v>42</v>
      </c>
      <c r="D2555" s="1" t="s">
        <v>43</v>
      </c>
      <c r="E2555" s="1" t="s">
        <v>40</v>
      </c>
      <c r="F2555" s="1">
        <v>243</v>
      </c>
      <c r="G2555" s="1">
        <v>2136</v>
      </c>
      <c r="H2555" s="1">
        <v>461</v>
      </c>
      <c r="I2555" s="1">
        <v>14.22</v>
      </c>
      <c r="J2555" s="1">
        <v>9</v>
      </c>
      <c r="K2555" s="1" t="s">
        <v>24</v>
      </c>
      <c r="L2555" s="1" t="s">
        <v>19</v>
      </c>
      <c r="M2555" s="1">
        <v>20</v>
      </c>
      <c r="N2555" s="1" t="s">
        <v>20</v>
      </c>
      <c r="O2555" s="1">
        <v>2138044</v>
      </c>
      <c r="P2555" s="1">
        <f t="shared" si="560"/>
        <v>3</v>
      </c>
      <c r="Q2555" s="1">
        <f t="shared" si="547"/>
        <v>5</v>
      </c>
      <c r="R2555" s="5">
        <f t="shared" si="548"/>
        <v>0.11376404494382023</v>
      </c>
      <c r="S2555" s="6">
        <f t="shared" si="549"/>
        <v>215823.9700374532</v>
      </c>
      <c r="T2555" s="4">
        <f t="shared" si="550"/>
        <v>1.8971193415637859</v>
      </c>
      <c r="U2555" s="1" t="str">
        <f t="shared" si="551"/>
        <v>High Performer</v>
      </c>
      <c r="V2555" s="1" t="str">
        <f t="shared" si="552"/>
        <v>Acquired</v>
      </c>
      <c r="W2555" s="1" t="str">
        <f t="shared" si="553"/>
        <v>¥</v>
      </c>
      <c r="X2555" s="1" t="str">
        <f t="shared" si="554"/>
        <v>¥243M</v>
      </c>
      <c r="Y2555" s="1" t="str">
        <f t="shared" si="555"/>
        <v>¥461M</v>
      </c>
      <c r="Z2555" s="1" t="str">
        <f t="shared" si="556"/>
        <v>¥0</v>
      </c>
      <c r="AA2555" s="1" t="str">
        <f t="shared" si="557"/>
        <v>¥2,15,824</v>
      </c>
      <c r="AB2555" s="6">
        <f t="shared" si="558"/>
        <v>17985.330836454432</v>
      </c>
      <c r="AC2555" s="1" t="str">
        <f t="shared" si="559"/>
        <v>Large</v>
      </c>
    </row>
    <row r="2556" spans="1:29">
      <c r="A2556" s="1" t="s">
        <v>1313</v>
      </c>
      <c r="B2556" s="1">
        <v>2019</v>
      </c>
      <c r="C2556" s="1" t="s">
        <v>22</v>
      </c>
      <c r="D2556" s="1" t="s">
        <v>102</v>
      </c>
      <c r="E2556" s="1" t="s">
        <v>37</v>
      </c>
      <c r="F2556" s="1">
        <v>470</v>
      </c>
      <c r="G2556" s="1">
        <v>2646</v>
      </c>
      <c r="H2556" s="1">
        <v>681</v>
      </c>
      <c r="I2556" s="1">
        <v>17.5</v>
      </c>
      <c r="J2556" s="1">
        <v>2</v>
      </c>
      <c r="K2556" s="1" t="s">
        <v>24</v>
      </c>
      <c r="L2556" s="1" t="s">
        <v>24</v>
      </c>
      <c r="M2556" s="1">
        <v>23</v>
      </c>
      <c r="N2556" s="1" t="s">
        <v>49</v>
      </c>
      <c r="O2556" s="1">
        <v>2136553</v>
      </c>
      <c r="P2556" s="1">
        <f t="shared" si="560"/>
        <v>4</v>
      </c>
      <c r="Q2556" s="1">
        <f t="shared" si="547"/>
        <v>5</v>
      </c>
      <c r="R2556" s="5">
        <f t="shared" si="548"/>
        <v>0.17762660619803478</v>
      </c>
      <c r="S2556" s="6">
        <f t="shared" si="549"/>
        <v>257369.61451247166</v>
      </c>
      <c r="T2556" s="4">
        <f t="shared" si="550"/>
        <v>1.4489361702127659</v>
      </c>
      <c r="U2556" s="1" t="str">
        <f t="shared" si="551"/>
        <v>Normal</v>
      </c>
      <c r="V2556" s="1" t="str">
        <f t="shared" si="552"/>
        <v>Acquired</v>
      </c>
      <c r="W2556" s="1" t="str">
        <f t="shared" si="553"/>
        <v>£</v>
      </c>
      <c r="X2556" s="1" t="str">
        <f t="shared" si="554"/>
        <v>£470M</v>
      </c>
      <c r="Y2556" s="1" t="str">
        <f t="shared" si="555"/>
        <v>£681M</v>
      </c>
      <c r="Z2556" s="1" t="str">
        <f t="shared" si="556"/>
        <v>£0</v>
      </c>
      <c r="AA2556" s="1" t="str">
        <f t="shared" si="557"/>
        <v>£2,57,370</v>
      </c>
      <c r="AB2556" s="6">
        <f t="shared" si="558"/>
        <v>21447.467876039304</v>
      </c>
      <c r="AC2556" s="1" t="str">
        <f t="shared" si="559"/>
        <v>Large</v>
      </c>
    </row>
    <row r="2557" spans="1:29">
      <c r="A2557" s="1" t="s">
        <v>4380</v>
      </c>
      <c r="B2557" s="1">
        <v>2019</v>
      </c>
      <c r="C2557" s="1" t="s">
        <v>27</v>
      </c>
      <c r="D2557" s="1" t="s">
        <v>102</v>
      </c>
      <c r="E2557" s="1" t="s">
        <v>28</v>
      </c>
      <c r="F2557" s="1">
        <v>288</v>
      </c>
      <c r="G2557" s="1">
        <v>3298</v>
      </c>
      <c r="H2557" s="1">
        <v>145</v>
      </c>
      <c r="I2557" s="1">
        <v>43</v>
      </c>
      <c r="J2557" s="1">
        <v>3</v>
      </c>
      <c r="K2557" s="1" t="s">
        <v>24</v>
      </c>
      <c r="L2557" s="1" t="s">
        <v>19</v>
      </c>
      <c r="M2557" s="1">
        <v>21</v>
      </c>
      <c r="N2557" s="1" t="s">
        <v>20</v>
      </c>
      <c r="O2557" s="1">
        <v>2102211</v>
      </c>
      <c r="P2557" s="1">
        <f t="shared" si="560"/>
        <v>1</v>
      </c>
      <c r="Q2557" s="1">
        <f t="shared" si="547"/>
        <v>5</v>
      </c>
      <c r="R2557" s="5">
        <f t="shared" si="548"/>
        <v>8.7325651910248631E-2</v>
      </c>
      <c r="S2557" s="6">
        <f t="shared" si="549"/>
        <v>43966.040024257127</v>
      </c>
      <c r="T2557" s="4">
        <f t="shared" si="550"/>
        <v>0.50347222222222221</v>
      </c>
      <c r="U2557" s="1" t="str">
        <f t="shared" si="551"/>
        <v>Normal</v>
      </c>
      <c r="V2557" s="1" t="str">
        <f t="shared" si="552"/>
        <v>Acquired</v>
      </c>
      <c r="W2557" s="1" t="str">
        <f t="shared" si="553"/>
        <v>$</v>
      </c>
      <c r="X2557" s="1" t="str">
        <f t="shared" si="554"/>
        <v>$288M</v>
      </c>
      <c r="Y2557" s="1" t="str">
        <f t="shared" si="555"/>
        <v>$145M</v>
      </c>
      <c r="Z2557" s="1" t="str">
        <f t="shared" si="556"/>
        <v>$0</v>
      </c>
      <c r="AA2557" s="1" t="str">
        <f t="shared" si="557"/>
        <v>$43,966</v>
      </c>
      <c r="AB2557" s="6">
        <f t="shared" si="558"/>
        <v>3663.8366686880936</v>
      </c>
      <c r="AC2557" s="1" t="str">
        <f t="shared" si="559"/>
        <v>Large</v>
      </c>
    </row>
    <row r="2558" spans="1:29">
      <c r="A2558" s="1" t="s">
        <v>2616</v>
      </c>
      <c r="B2558" s="1">
        <v>2019</v>
      </c>
      <c r="C2558" s="1" t="s">
        <v>45</v>
      </c>
      <c r="D2558" s="1" t="s">
        <v>102</v>
      </c>
      <c r="E2558" s="1" t="s">
        <v>18</v>
      </c>
      <c r="F2558" s="1">
        <v>428</v>
      </c>
      <c r="G2558" s="1">
        <v>3277</v>
      </c>
      <c r="H2558" s="1">
        <v>635</v>
      </c>
      <c r="I2558" s="1">
        <v>36.369999999999997</v>
      </c>
      <c r="J2558" s="1">
        <v>1</v>
      </c>
      <c r="K2558" s="1" t="s">
        <v>24</v>
      </c>
      <c r="L2558" s="1" t="s">
        <v>24</v>
      </c>
      <c r="M2558" s="1">
        <v>28</v>
      </c>
      <c r="N2558" s="1" t="s">
        <v>20</v>
      </c>
      <c r="O2558" s="1">
        <v>2033950</v>
      </c>
      <c r="P2558" s="1">
        <f t="shared" si="560"/>
        <v>2</v>
      </c>
      <c r="Q2558" s="1">
        <f t="shared" si="547"/>
        <v>5</v>
      </c>
      <c r="R2558" s="5">
        <f t="shared" si="548"/>
        <v>0.13060726274031126</v>
      </c>
      <c r="S2558" s="6">
        <f t="shared" si="549"/>
        <v>193774.79401891975</v>
      </c>
      <c r="T2558" s="4">
        <f t="shared" si="550"/>
        <v>1.483644859813084</v>
      </c>
      <c r="U2558" s="1" t="str">
        <f t="shared" si="551"/>
        <v>Normal</v>
      </c>
      <c r="V2558" s="1" t="str">
        <f t="shared" si="552"/>
        <v>Acquired</v>
      </c>
      <c r="W2558" s="1" t="str">
        <f t="shared" si="553"/>
        <v>A$</v>
      </c>
      <c r="X2558" s="1" t="str">
        <f t="shared" si="554"/>
        <v>A$428M</v>
      </c>
      <c r="Y2558" s="1" t="str">
        <f t="shared" si="555"/>
        <v>A$635M</v>
      </c>
      <c r="Z2558" s="1" t="str">
        <f t="shared" si="556"/>
        <v>A$0</v>
      </c>
      <c r="AA2558" s="1" t="str">
        <f t="shared" si="557"/>
        <v>A$1,93,775</v>
      </c>
      <c r="AB2558" s="6">
        <f t="shared" si="558"/>
        <v>16147.899501576645</v>
      </c>
      <c r="AC2558" s="1" t="str">
        <f t="shared" si="559"/>
        <v>Large</v>
      </c>
    </row>
    <row r="2559" spans="1:29">
      <c r="A2559" s="1" t="s">
        <v>2622</v>
      </c>
      <c r="B2559" s="1">
        <v>2019</v>
      </c>
      <c r="C2559" s="1" t="s">
        <v>73</v>
      </c>
      <c r="D2559" s="1" t="s">
        <v>51</v>
      </c>
      <c r="E2559" s="1" t="s">
        <v>40</v>
      </c>
      <c r="F2559" s="1">
        <v>442</v>
      </c>
      <c r="G2559" s="1">
        <v>2014</v>
      </c>
      <c r="H2559" s="1">
        <v>528</v>
      </c>
      <c r="I2559" s="1">
        <v>41.46</v>
      </c>
      <c r="J2559" s="1">
        <v>1</v>
      </c>
      <c r="K2559" s="1" t="s">
        <v>19</v>
      </c>
      <c r="L2559" s="1" t="s">
        <v>24</v>
      </c>
      <c r="M2559" s="1">
        <v>8</v>
      </c>
      <c r="N2559" s="1" t="s">
        <v>49</v>
      </c>
      <c r="O2559" s="1">
        <v>2007707</v>
      </c>
      <c r="P2559" s="1">
        <f t="shared" si="560"/>
        <v>3</v>
      </c>
      <c r="Q2559" s="1">
        <f t="shared" si="547"/>
        <v>5</v>
      </c>
      <c r="R2559" s="5">
        <f t="shared" si="548"/>
        <v>0.21946375372393248</v>
      </c>
      <c r="S2559" s="6">
        <f t="shared" si="549"/>
        <v>262164.84607745777</v>
      </c>
      <c r="T2559" s="4">
        <f t="shared" si="550"/>
        <v>1.1945701357466063</v>
      </c>
      <c r="U2559" s="1" t="str">
        <f t="shared" si="551"/>
        <v>Normal</v>
      </c>
      <c r="V2559" s="1" t="str">
        <f t="shared" si="552"/>
        <v>IPO</v>
      </c>
      <c r="W2559" s="1" t="str">
        <f t="shared" si="553"/>
        <v>€</v>
      </c>
      <c r="X2559" s="1" t="str">
        <f t="shared" si="554"/>
        <v>€442M</v>
      </c>
      <c r="Y2559" s="1" t="str">
        <f t="shared" si="555"/>
        <v>€528M</v>
      </c>
      <c r="Z2559" s="1" t="str">
        <f t="shared" si="556"/>
        <v>€0</v>
      </c>
      <c r="AA2559" s="1" t="str">
        <f t="shared" si="557"/>
        <v>€2,62,165</v>
      </c>
      <c r="AB2559" s="6">
        <f t="shared" si="558"/>
        <v>21847.070506454816</v>
      </c>
      <c r="AC2559" s="1" t="str">
        <f t="shared" si="559"/>
        <v>Large</v>
      </c>
    </row>
    <row r="2560" spans="1:29">
      <c r="A2560" s="1" t="s">
        <v>2054</v>
      </c>
      <c r="B2560" s="1">
        <v>2019</v>
      </c>
      <c r="C2560" s="1" t="s">
        <v>16</v>
      </c>
      <c r="D2560" s="1" t="s">
        <v>102</v>
      </c>
      <c r="E2560" s="1" t="s">
        <v>28</v>
      </c>
      <c r="F2560" s="1">
        <v>398</v>
      </c>
      <c r="G2560" s="1">
        <v>4356</v>
      </c>
      <c r="H2560" s="1">
        <v>639</v>
      </c>
      <c r="I2560" s="1">
        <v>16.16</v>
      </c>
      <c r="J2560" s="1">
        <v>7</v>
      </c>
      <c r="K2560" s="1" t="s">
        <v>19</v>
      </c>
      <c r="L2560" s="1" t="s">
        <v>19</v>
      </c>
      <c r="M2560" s="1">
        <v>38</v>
      </c>
      <c r="N2560" s="1" t="s">
        <v>49</v>
      </c>
      <c r="O2560" s="1">
        <v>1942677</v>
      </c>
      <c r="P2560" s="1">
        <f t="shared" si="560"/>
        <v>1</v>
      </c>
      <c r="Q2560" s="1">
        <f t="shared" si="547"/>
        <v>5</v>
      </c>
      <c r="R2560" s="5">
        <f t="shared" si="548"/>
        <v>9.1368227731864093E-2</v>
      </c>
      <c r="S2560" s="6">
        <f t="shared" si="549"/>
        <v>146694.21487603305</v>
      </c>
      <c r="T2560" s="4">
        <f t="shared" si="550"/>
        <v>1.6055276381909547</v>
      </c>
      <c r="U2560" s="1" t="str">
        <f t="shared" si="551"/>
        <v>Normal</v>
      </c>
      <c r="V2560" s="1" t="str">
        <f t="shared" si="552"/>
        <v>Still Private</v>
      </c>
      <c r="W2560" s="1" t="str">
        <f t="shared" si="553"/>
        <v>$</v>
      </c>
      <c r="X2560" s="1" t="str">
        <f t="shared" si="554"/>
        <v>$398M</v>
      </c>
      <c r="Y2560" s="1" t="str">
        <f t="shared" si="555"/>
        <v>$639M</v>
      </c>
      <c r="Z2560" s="1" t="str">
        <f t="shared" si="556"/>
        <v>$0</v>
      </c>
      <c r="AA2560" s="1" t="str">
        <f t="shared" si="557"/>
        <v>$1,46,694</v>
      </c>
      <c r="AB2560" s="6">
        <f t="shared" si="558"/>
        <v>12224.517906336088</v>
      </c>
      <c r="AC2560" s="1" t="str">
        <f t="shared" si="559"/>
        <v>Large</v>
      </c>
    </row>
    <row r="2561" spans="1:29">
      <c r="A2561" s="1" t="s">
        <v>1992</v>
      </c>
      <c r="B2561" s="1">
        <v>2019</v>
      </c>
      <c r="C2561" s="1" t="s">
        <v>59</v>
      </c>
      <c r="D2561" s="1" t="s">
        <v>17</v>
      </c>
      <c r="E2561" s="1" t="s">
        <v>37</v>
      </c>
      <c r="F2561" s="1">
        <v>314</v>
      </c>
      <c r="G2561" s="1">
        <v>1702</v>
      </c>
      <c r="H2561" s="1">
        <v>108</v>
      </c>
      <c r="I2561" s="1">
        <v>16.21</v>
      </c>
      <c r="J2561" s="1">
        <v>8</v>
      </c>
      <c r="K2561" s="1" t="s">
        <v>24</v>
      </c>
      <c r="L2561" s="1" t="s">
        <v>24</v>
      </c>
      <c r="M2561" s="1">
        <v>88</v>
      </c>
      <c r="N2561" s="1" t="s">
        <v>20</v>
      </c>
      <c r="O2561" s="1">
        <v>1919424</v>
      </c>
      <c r="P2561" s="1">
        <f t="shared" si="560"/>
        <v>4</v>
      </c>
      <c r="Q2561" s="1">
        <f t="shared" si="547"/>
        <v>5</v>
      </c>
      <c r="R2561" s="5">
        <f t="shared" si="548"/>
        <v>0.18448883666274971</v>
      </c>
      <c r="S2561" s="6">
        <f t="shared" si="549"/>
        <v>63454.759106933023</v>
      </c>
      <c r="T2561" s="4">
        <f t="shared" si="550"/>
        <v>0.34394904458598724</v>
      </c>
      <c r="U2561" s="1" t="str">
        <f t="shared" si="551"/>
        <v>High Performer</v>
      </c>
      <c r="V2561" s="1" t="str">
        <f t="shared" si="552"/>
        <v>Acquired</v>
      </c>
      <c r="W2561" s="1" t="str">
        <f t="shared" si="553"/>
        <v>₹</v>
      </c>
      <c r="X2561" s="1" t="str">
        <f t="shared" si="554"/>
        <v>₹314M</v>
      </c>
      <c r="Y2561" s="1" t="str">
        <f t="shared" si="555"/>
        <v>₹108M</v>
      </c>
      <c r="Z2561" s="1" t="str">
        <f t="shared" si="556"/>
        <v>₹0</v>
      </c>
      <c r="AA2561" s="1" t="str">
        <f t="shared" si="557"/>
        <v>₹63,455</v>
      </c>
      <c r="AB2561" s="6">
        <f t="shared" si="558"/>
        <v>5287.8965922444186</v>
      </c>
      <c r="AC2561" s="1" t="str">
        <f t="shared" si="559"/>
        <v>Large</v>
      </c>
    </row>
    <row r="2562" spans="1:29">
      <c r="A2562" s="1" t="s">
        <v>1662</v>
      </c>
      <c r="B2562" s="1">
        <v>2019</v>
      </c>
      <c r="C2562" s="1" t="s">
        <v>22</v>
      </c>
      <c r="D2562" s="1" t="s">
        <v>43</v>
      </c>
      <c r="E2562" s="1" t="s">
        <v>37</v>
      </c>
      <c r="F2562" s="1">
        <v>269</v>
      </c>
      <c r="G2562" s="1">
        <v>2479</v>
      </c>
      <c r="H2562" s="1">
        <v>675</v>
      </c>
      <c r="I2562" s="1">
        <v>46.83</v>
      </c>
      <c r="J2562" s="1">
        <v>7</v>
      </c>
      <c r="K2562" s="1" t="s">
        <v>19</v>
      </c>
      <c r="L2562" s="1" t="s">
        <v>19</v>
      </c>
      <c r="M2562" s="1">
        <v>97</v>
      </c>
      <c r="N2562" s="1" t="s">
        <v>29</v>
      </c>
      <c r="O2562" s="1">
        <v>1903646</v>
      </c>
      <c r="P2562" s="1">
        <f t="shared" si="560"/>
        <v>4</v>
      </c>
      <c r="Q2562" s="1">
        <f t="shared" ref="Q2562:Q2625" si="561">2024 - B2562</f>
        <v>5</v>
      </c>
      <c r="R2562" s="5">
        <f t="shared" ref="R2562:R2625" si="562">F2562 / G2562</f>
        <v>0.10851149657119806</v>
      </c>
      <c r="S2562" s="6">
        <f t="shared" ref="S2562:S2625" si="563">(H2562 * 1000000) / G2562</f>
        <v>272287.21258572006</v>
      </c>
      <c r="T2562" s="4">
        <f t="shared" ref="T2562:T2625" si="564">H2562 / F2562</f>
        <v>2.509293680297398</v>
      </c>
      <c r="U2562" s="1" t="str">
        <f t="shared" ref="U2562:U2625" si="565">IF(AND(J2562&gt;=8, I2562&gt;=1), "High Performer", "Normal")</f>
        <v>Normal</v>
      </c>
      <c r="V2562" s="1" t="str">
        <f t="shared" ref="V2562:V2625" si="566">IF(K2562="Yes", "Acquired",
 IF(L2562="Yes", "IPO", "Still Private"))</f>
        <v>Still Private</v>
      </c>
      <c r="W2562" s="1" t="str">
        <f t="shared" ref="W2562:W2625" si="567">IF(C2562="USA","$",
IF(C2562="India","₹",
IF(C2562="UK","£",
IF(C2562="Germany","€",
IF(C2562="France","€",
IF(C2562="Canada","$",
IF(C2562="Australia","A$",
IF(C2562="China","¥",
IF(C2562="Japan","¥",)))))))))</f>
        <v>£</v>
      </c>
      <c r="X2562" s="1" t="str">
        <f t="shared" ref="X2562:X2625" si="568">W2562 &amp; F2562 &amp; "M"</f>
        <v>£269M</v>
      </c>
      <c r="Y2562" s="1" t="str">
        <f t="shared" ref="Y2562:Y2625" si="569">W2562 &amp; H2562 &amp; "M"</f>
        <v>£675M</v>
      </c>
      <c r="Z2562" s="1" t="str">
        <f t="shared" ref="Z2562:Z2625" si="570">W2562 &amp; TEXT(R2562,"#,##0")</f>
        <v>£0</v>
      </c>
      <c r="AA2562" s="1" t="str">
        <f t="shared" ref="AA2562:AA2625" si="571">W2562 &amp; TEXT(S2562,"#,##0")</f>
        <v>£2,72,287</v>
      </c>
      <c r="AB2562" s="6">
        <f t="shared" ref="AB2562:AB2625" si="572">(H2562 * 1000000) / (12 * G2562)</f>
        <v>22690.601048810004</v>
      </c>
      <c r="AC2562" s="1" t="str">
        <f t="shared" ref="AC2562:AC2625" si="573">IF(F2562&lt;100, "Small", IF(F2562&lt;=200, "Mid",IF(F2562&lt;500,  "Large")))</f>
        <v>Large</v>
      </c>
    </row>
    <row r="2563" spans="1:29">
      <c r="A2563" s="1" t="s">
        <v>2851</v>
      </c>
      <c r="B2563" s="1">
        <v>2019</v>
      </c>
      <c r="C2563" s="1" t="s">
        <v>16</v>
      </c>
      <c r="D2563" s="1" t="s">
        <v>46</v>
      </c>
      <c r="E2563" s="1" t="s">
        <v>40</v>
      </c>
      <c r="F2563" s="1">
        <v>280</v>
      </c>
      <c r="G2563" s="1">
        <v>1598</v>
      </c>
      <c r="H2563" s="1">
        <v>146</v>
      </c>
      <c r="I2563" s="1">
        <v>13.73</v>
      </c>
      <c r="J2563" s="1">
        <v>3</v>
      </c>
      <c r="K2563" s="1" t="s">
        <v>19</v>
      </c>
      <c r="L2563" s="1" t="s">
        <v>24</v>
      </c>
      <c r="M2563" s="1">
        <v>9</v>
      </c>
      <c r="N2563" s="1" t="s">
        <v>49</v>
      </c>
      <c r="O2563" s="1">
        <v>1897143</v>
      </c>
      <c r="P2563" s="1">
        <f t="shared" si="560"/>
        <v>3</v>
      </c>
      <c r="Q2563" s="1">
        <f t="shared" si="561"/>
        <v>5</v>
      </c>
      <c r="R2563" s="5">
        <f t="shared" si="562"/>
        <v>0.17521902377972465</v>
      </c>
      <c r="S2563" s="6">
        <f t="shared" si="563"/>
        <v>91364.205256570713</v>
      </c>
      <c r="T2563" s="4">
        <f t="shared" si="564"/>
        <v>0.52142857142857146</v>
      </c>
      <c r="U2563" s="1" t="str">
        <f t="shared" si="565"/>
        <v>Normal</v>
      </c>
      <c r="V2563" s="1" t="str">
        <f t="shared" si="566"/>
        <v>IPO</v>
      </c>
      <c r="W2563" s="1" t="str">
        <f t="shared" si="567"/>
        <v>$</v>
      </c>
      <c r="X2563" s="1" t="str">
        <f t="shared" si="568"/>
        <v>$280M</v>
      </c>
      <c r="Y2563" s="1" t="str">
        <f t="shared" si="569"/>
        <v>$146M</v>
      </c>
      <c r="Z2563" s="1" t="str">
        <f t="shared" si="570"/>
        <v>$0</v>
      </c>
      <c r="AA2563" s="1" t="str">
        <f t="shared" si="571"/>
        <v>$91,364</v>
      </c>
      <c r="AB2563" s="6">
        <f t="shared" si="572"/>
        <v>7613.6837713808927</v>
      </c>
      <c r="AC2563" s="1" t="str">
        <f t="shared" si="573"/>
        <v>Large</v>
      </c>
    </row>
    <row r="2564" spans="1:29">
      <c r="A2564" s="1" t="s">
        <v>4780</v>
      </c>
      <c r="B2564" s="1">
        <v>2019</v>
      </c>
      <c r="C2564" s="1" t="s">
        <v>35</v>
      </c>
      <c r="D2564" s="1" t="s">
        <v>48</v>
      </c>
      <c r="E2564" s="1" t="s">
        <v>37</v>
      </c>
      <c r="F2564" s="1">
        <v>232</v>
      </c>
      <c r="G2564" s="1">
        <v>2465</v>
      </c>
      <c r="H2564" s="1">
        <v>725</v>
      </c>
      <c r="I2564" s="1">
        <v>36.08</v>
      </c>
      <c r="J2564" s="1">
        <v>6</v>
      </c>
      <c r="K2564" s="1" t="s">
        <v>24</v>
      </c>
      <c r="L2564" s="1" t="s">
        <v>19</v>
      </c>
      <c r="M2564" s="1">
        <v>1</v>
      </c>
      <c r="N2564" s="1" t="s">
        <v>29</v>
      </c>
      <c r="O2564" s="1">
        <v>1669586</v>
      </c>
      <c r="P2564" s="1">
        <f t="shared" si="560"/>
        <v>4</v>
      </c>
      <c r="Q2564" s="1">
        <f t="shared" si="561"/>
        <v>5</v>
      </c>
      <c r="R2564" s="5">
        <f t="shared" si="562"/>
        <v>9.4117647058823528E-2</v>
      </c>
      <c r="S2564" s="6">
        <f t="shared" si="563"/>
        <v>294117.64705882355</v>
      </c>
      <c r="T2564" s="4">
        <f t="shared" si="564"/>
        <v>3.125</v>
      </c>
      <c r="U2564" s="1" t="str">
        <f t="shared" si="565"/>
        <v>Normal</v>
      </c>
      <c r="V2564" s="1" t="str">
        <f t="shared" si="566"/>
        <v>Acquired</v>
      </c>
      <c r="W2564" s="1" t="str">
        <f t="shared" si="567"/>
        <v>¥</v>
      </c>
      <c r="X2564" s="1" t="str">
        <f t="shared" si="568"/>
        <v>¥232M</v>
      </c>
      <c r="Y2564" s="1" t="str">
        <f t="shared" si="569"/>
        <v>¥725M</v>
      </c>
      <c r="Z2564" s="1" t="str">
        <f t="shared" si="570"/>
        <v>¥0</v>
      </c>
      <c r="AA2564" s="1" t="str">
        <f t="shared" si="571"/>
        <v>¥2,94,118</v>
      </c>
      <c r="AB2564" s="6">
        <f t="shared" si="572"/>
        <v>24509.803921568626</v>
      </c>
      <c r="AC2564" s="1" t="str">
        <f t="shared" si="573"/>
        <v>Large</v>
      </c>
    </row>
    <row r="2565" spans="1:29">
      <c r="A2565" s="1" t="s">
        <v>1629</v>
      </c>
      <c r="B2565" s="1">
        <v>2019</v>
      </c>
      <c r="C2565" s="1" t="s">
        <v>59</v>
      </c>
      <c r="D2565" s="1" t="s">
        <v>51</v>
      </c>
      <c r="E2565" s="1" t="s">
        <v>37</v>
      </c>
      <c r="F2565" s="1">
        <v>234</v>
      </c>
      <c r="G2565" s="1">
        <v>3512</v>
      </c>
      <c r="H2565" s="1">
        <v>608</v>
      </c>
      <c r="I2565" s="1">
        <v>26.38</v>
      </c>
      <c r="J2565" s="1">
        <v>4</v>
      </c>
      <c r="K2565" s="1" t="s">
        <v>19</v>
      </c>
      <c r="L2565" s="1" t="s">
        <v>24</v>
      </c>
      <c r="M2565" s="1">
        <v>10</v>
      </c>
      <c r="N2565" s="1" t="s">
        <v>29</v>
      </c>
      <c r="O2565" s="1">
        <v>1622280</v>
      </c>
      <c r="P2565" s="1">
        <f t="shared" si="560"/>
        <v>4</v>
      </c>
      <c r="Q2565" s="1">
        <f t="shared" si="561"/>
        <v>5</v>
      </c>
      <c r="R2565" s="5">
        <f t="shared" si="562"/>
        <v>6.6628701594533032E-2</v>
      </c>
      <c r="S2565" s="6">
        <f t="shared" si="563"/>
        <v>173120.72892938496</v>
      </c>
      <c r="T2565" s="4">
        <f t="shared" si="564"/>
        <v>2.5982905982905984</v>
      </c>
      <c r="U2565" s="1" t="str">
        <f t="shared" si="565"/>
        <v>Normal</v>
      </c>
      <c r="V2565" s="1" t="str">
        <f t="shared" si="566"/>
        <v>IPO</v>
      </c>
      <c r="W2565" s="1" t="str">
        <f t="shared" si="567"/>
        <v>₹</v>
      </c>
      <c r="X2565" s="1" t="str">
        <f t="shared" si="568"/>
        <v>₹234M</v>
      </c>
      <c r="Y2565" s="1" t="str">
        <f t="shared" si="569"/>
        <v>₹608M</v>
      </c>
      <c r="Z2565" s="1" t="str">
        <f t="shared" si="570"/>
        <v>₹0</v>
      </c>
      <c r="AA2565" s="1" t="str">
        <f t="shared" si="571"/>
        <v>₹1,73,121</v>
      </c>
      <c r="AB2565" s="6">
        <f t="shared" si="572"/>
        <v>14426.727410782081</v>
      </c>
      <c r="AC2565" s="1" t="str">
        <f t="shared" si="573"/>
        <v>Large</v>
      </c>
    </row>
    <row r="2566" spans="1:29">
      <c r="A2566" s="1" t="s">
        <v>3542</v>
      </c>
      <c r="B2566" s="1">
        <v>2019</v>
      </c>
      <c r="C2566" s="1" t="s">
        <v>16</v>
      </c>
      <c r="D2566" s="1" t="s">
        <v>43</v>
      </c>
      <c r="E2566" s="1" t="s">
        <v>28</v>
      </c>
      <c r="F2566" s="1">
        <v>240</v>
      </c>
      <c r="G2566" s="1">
        <v>2396</v>
      </c>
      <c r="H2566" s="1">
        <v>107</v>
      </c>
      <c r="I2566" s="1">
        <v>46.2</v>
      </c>
      <c r="J2566" s="1">
        <v>6</v>
      </c>
      <c r="K2566" s="1" t="s">
        <v>24</v>
      </c>
      <c r="L2566" s="1" t="s">
        <v>19</v>
      </c>
      <c r="M2566" s="1">
        <v>48</v>
      </c>
      <c r="N2566" s="1" t="s">
        <v>33</v>
      </c>
      <c r="O2566" s="1">
        <v>1546044</v>
      </c>
      <c r="P2566" s="1">
        <f t="shared" si="560"/>
        <v>1</v>
      </c>
      <c r="Q2566" s="1">
        <f t="shared" si="561"/>
        <v>5</v>
      </c>
      <c r="R2566" s="5">
        <f t="shared" si="562"/>
        <v>0.1001669449081803</v>
      </c>
      <c r="S2566" s="6">
        <f t="shared" si="563"/>
        <v>44657.762938230386</v>
      </c>
      <c r="T2566" s="4">
        <f t="shared" si="564"/>
        <v>0.44583333333333336</v>
      </c>
      <c r="U2566" s="1" t="str">
        <f t="shared" si="565"/>
        <v>Normal</v>
      </c>
      <c r="V2566" s="1" t="str">
        <f t="shared" si="566"/>
        <v>Acquired</v>
      </c>
      <c r="W2566" s="1" t="str">
        <f t="shared" si="567"/>
        <v>$</v>
      </c>
      <c r="X2566" s="1" t="str">
        <f t="shared" si="568"/>
        <v>$240M</v>
      </c>
      <c r="Y2566" s="1" t="str">
        <f t="shared" si="569"/>
        <v>$107M</v>
      </c>
      <c r="Z2566" s="1" t="str">
        <f t="shared" si="570"/>
        <v>$0</v>
      </c>
      <c r="AA2566" s="1" t="str">
        <f t="shared" si="571"/>
        <v>$44,658</v>
      </c>
      <c r="AB2566" s="6">
        <f t="shared" si="572"/>
        <v>3721.480244852532</v>
      </c>
      <c r="AC2566" s="1" t="str">
        <f t="shared" si="573"/>
        <v>Large</v>
      </c>
    </row>
    <row r="2567" spans="1:29">
      <c r="A2567" s="1" t="s">
        <v>1682</v>
      </c>
      <c r="B2567" s="1">
        <v>2019</v>
      </c>
      <c r="C2567" s="1" t="s">
        <v>53</v>
      </c>
      <c r="D2567" s="1" t="s">
        <v>36</v>
      </c>
      <c r="E2567" s="1" t="s">
        <v>40</v>
      </c>
      <c r="F2567" s="1">
        <v>442</v>
      </c>
      <c r="G2567" s="1">
        <v>4939</v>
      </c>
      <c r="H2567" s="1">
        <v>749</v>
      </c>
      <c r="I2567" s="1">
        <v>27.91</v>
      </c>
      <c r="J2567" s="1">
        <v>8</v>
      </c>
      <c r="K2567" s="1" t="s">
        <v>24</v>
      </c>
      <c r="L2567" s="1" t="s">
        <v>19</v>
      </c>
      <c r="M2567" s="1">
        <v>61</v>
      </c>
      <c r="N2567" s="1" t="s">
        <v>29</v>
      </c>
      <c r="O2567" s="1">
        <v>1521263</v>
      </c>
      <c r="P2567" s="1">
        <f t="shared" si="560"/>
        <v>3</v>
      </c>
      <c r="Q2567" s="1">
        <f t="shared" si="561"/>
        <v>5</v>
      </c>
      <c r="R2567" s="5">
        <f t="shared" si="562"/>
        <v>8.9491799959505972E-2</v>
      </c>
      <c r="S2567" s="6">
        <f t="shared" si="563"/>
        <v>151650.13160558816</v>
      </c>
      <c r="T2567" s="4">
        <f t="shared" si="564"/>
        <v>1.6945701357466063</v>
      </c>
      <c r="U2567" s="1" t="str">
        <f t="shared" si="565"/>
        <v>High Performer</v>
      </c>
      <c r="V2567" s="1" t="str">
        <f t="shared" si="566"/>
        <v>Acquired</v>
      </c>
      <c r="W2567" s="1">
        <f t="shared" si="567"/>
        <v>0</v>
      </c>
      <c r="X2567" s="1" t="str">
        <f t="shared" si="568"/>
        <v>0442M</v>
      </c>
      <c r="Y2567" s="1" t="str">
        <f t="shared" si="569"/>
        <v>0749M</v>
      </c>
      <c r="Z2567" s="1" t="str">
        <f t="shared" si="570"/>
        <v>00</v>
      </c>
      <c r="AA2567" s="1" t="str">
        <f t="shared" si="571"/>
        <v>01,51,650</v>
      </c>
      <c r="AB2567" s="6">
        <f t="shared" si="572"/>
        <v>12637.510967132348</v>
      </c>
      <c r="AC2567" s="1" t="str">
        <f t="shared" si="573"/>
        <v>Large</v>
      </c>
    </row>
    <row r="2568" spans="1:29">
      <c r="A2568" s="1" t="s">
        <v>697</v>
      </c>
      <c r="B2568" s="1">
        <v>2019</v>
      </c>
      <c r="C2568" s="1" t="s">
        <v>53</v>
      </c>
      <c r="D2568" s="1" t="s">
        <v>43</v>
      </c>
      <c r="E2568" s="1" t="s">
        <v>40</v>
      </c>
      <c r="F2568" s="1">
        <v>384</v>
      </c>
      <c r="G2568" s="1">
        <v>522</v>
      </c>
      <c r="H2568" s="1">
        <v>894</v>
      </c>
      <c r="I2568" s="1">
        <v>13.17</v>
      </c>
      <c r="J2568" s="1">
        <v>3</v>
      </c>
      <c r="K2568" s="1" t="s">
        <v>24</v>
      </c>
      <c r="L2568" s="1" t="s">
        <v>19</v>
      </c>
      <c r="M2568" s="1">
        <v>53</v>
      </c>
      <c r="N2568" s="1" t="s">
        <v>49</v>
      </c>
      <c r="O2568" s="1">
        <v>1511315</v>
      </c>
      <c r="P2568" s="1">
        <f t="shared" si="560"/>
        <v>3</v>
      </c>
      <c r="Q2568" s="1">
        <f t="shared" si="561"/>
        <v>5</v>
      </c>
      <c r="R2568" s="5">
        <f t="shared" si="562"/>
        <v>0.73563218390804597</v>
      </c>
      <c r="S2568" s="6">
        <f t="shared" si="563"/>
        <v>1712643.6781609196</v>
      </c>
      <c r="T2568" s="4">
        <f t="shared" si="564"/>
        <v>2.328125</v>
      </c>
      <c r="U2568" s="1" t="str">
        <f t="shared" si="565"/>
        <v>Normal</v>
      </c>
      <c r="V2568" s="1" t="str">
        <f t="shared" si="566"/>
        <v>Acquired</v>
      </c>
      <c r="W2568" s="1">
        <f t="shared" si="567"/>
        <v>0</v>
      </c>
      <c r="X2568" s="1" t="str">
        <f t="shared" si="568"/>
        <v>0384M</v>
      </c>
      <c r="Y2568" s="1" t="str">
        <f t="shared" si="569"/>
        <v>0894M</v>
      </c>
      <c r="Z2568" s="1" t="str">
        <f t="shared" si="570"/>
        <v>01</v>
      </c>
      <c r="AA2568" s="1" t="str">
        <f t="shared" si="571"/>
        <v>017,12,644</v>
      </c>
      <c r="AB2568" s="6">
        <f t="shared" si="572"/>
        <v>142720.30651340997</v>
      </c>
      <c r="AC2568" s="1" t="str">
        <f t="shared" si="573"/>
        <v>Large</v>
      </c>
    </row>
    <row r="2569" spans="1:29">
      <c r="A2569" s="1" t="s">
        <v>310</v>
      </c>
      <c r="B2569" s="1">
        <v>2019</v>
      </c>
      <c r="C2569" s="1" t="s">
        <v>59</v>
      </c>
      <c r="D2569" s="1" t="s">
        <v>102</v>
      </c>
      <c r="E2569" s="1" t="s">
        <v>18</v>
      </c>
      <c r="F2569" s="1">
        <v>422</v>
      </c>
      <c r="G2569" s="1">
        <v>2243</v>
      </c>
      <c r="H2569" s="1">
        <v>436</v>
      </c>
      <c r="I2569" s="1">
        <v>11.42</v>
      </c>
      <c r="J2569" s="1">
        <v>4</v>
      </c>
      <c r="K2569" s="1" t="s">
        <v>24</v>
      </c>
      <c r="L2569" s="1" t="s">
        <v>24</v>
      </c>
      <c r="M2569" s="1">
        <v>11</v>
      </c>
      <c r="N2569" s="1" t="s">
        <v>33</v>
      </c>
      <c r="O2569" s="1">
        <v>1448679</v>
      </c>
      <c r="P2569" s="1">
        <f t="shared" ref="P2569:P2632" si="574">IF(E2569="Seed", 1,
 IF(E2569="Series A", 2,
 IF(E2569="Series B", 3,
 IF(E2569="Series C", 4,
 IF(E2569="IPO", 5, "")))))</f>
        <v>2</v>
      </c>
      <c r="Q2569" s="1">
        <f t="shared" si="561"/>
        <v>5</v>
      </c>
      <c r="R2569" s="5">
        <f t="shared" si="562"/>
        <v>0.1881408827463219</v>
      </c>
      <c r="S2569" s="6">
        <f t="shared" si="563"/>
        <v>194382.52340615247</v>
      </c>
      <c r="T2569" s="4">
        <f t="shared" si="564"/>
        <v>1.033175355450237</v>
      </c>
      <c r="U2569" s="1" t="str">
        <f t="shared" si="565"/>
        <v>Normal</v>
      </c>
      <c r="V2569" s="1" t="str">
        <f t="shared" si="566"/>
        <v>Acquired</v>
      </c>
      <c r="W2569" s="1" t="str">
        <f t="shared" si="567"/>
        <v>₹</v>
      </c>
      <c r="X2569" s="1" t="str">
        <f t="shared" si="568"/>
        <v>₹422M</v>
      </c>
      <c r="Y2569" s="1" t="str">
        <f t="shared" si="569"/>
        <v>₹436M</v>
      </c>
      <c r="Z2569" s="1" t="str">
        <f t="shared" si="570"/>
        <v>₹0</v>
      </c>
      <c r="AA2569" s="1" t="str">
        <f t="shared" si="571"/>
        <v>₹1,94,383</v>
      </c>
      <c r="AB2569" s="6">
        <f t="shared" si="572"/>
        <v>16198.543617179374</v>
      </c>
      <c r="AC2569" s="1" t="str">
        <f t="shared" si="573"/>
        <v>Large</v>
      </c>
    </row>
    <row r="2570" spans="1:29">
      <c r="A2570" s="1" t="s">
        <v>861</v>
      </c>
      <c r="B2570" s="1">
        <v>2019</v>
      </c>
      <c r="C2570" s="1" t="s">
        <v>53</v>
      </c>
      <c r="D2570" s="1" t="s">
        <v>43</v>
      </c>
      <c r="E2570" s="1" t="s">
        <v>28</v>
      </c>
      <c r="F2570" s="1">
        <v>481</v>
      </c>
      <c r="G2570" s="1">
        <v>968</v>
      </c>
      <c r="H2570" s="1">
        <v>586</v>
      </c>
      <c r="I2570" s="1">
        <v>14.15</v>
      </c>
      <c r="J2570" s="1">
        <v>4</v>
      </c>
      <c r="K2570" s="1" t="s">
        <v>24</v>
      </c>
      <c r="L2570" s="1" t="s">
        <v>19</v>
      </c>
      <c r="M2570" s="1">
        <v>25</v>
      </c>
      <c r="N2570" s="1" t="s">
        <v>33</v>
      </c>
      <c r="O2570" s="1">
        <v>1425955</v>
      </c>
      <c r="P2570" s="1">
        <f t="shared" si="574"/>
        <v>1</v>
      </c>
      <c r="Q2570" s="1">
        <f t="shared" si="561"/>
        <v>5</v>
      </c>
      <c r="R2570" s="5">
        <f t="shared" si="562"/>
        <v>0.49690082644628097</v>
      </c>
      <c r="S2570" s="6">
        <f t="shared" si="563"/>
        <v>605371.90082644625</v>
      </c>
      <c r="T2570" s="4">
        <f t="shared" si="564"/>
        <v>1.2182952182952183</v>
      </c>
      <c r="U2570" s="1" t="str">
        <f t="shared" si="565"/>
        <v>Normal</v>
      </c>
      <c r="V2570" s="1" t="str">
        <f t="shared" si="566"/>
        <v>Acquired</v>
      </c>
      <c r="W2570" s="1">
        <f t="shared" si="567"/>
        <v>0</v>
      </c>
      <c r="X2570" s="1" t="str">
        <f t="shared" si="568"/>
        <v>0481M</v>
      </c>
      <c r="Y2570" s="1" t="str">
        <f t="shared" si="569"/>
        <v>0586M</v>
      </c>
      <c r="Z2570" s="1" t="str">
        <f t="shared" si="570"/>
        <v>00</v>
      </c>
      <c r="AA2570" s="1" t="str">
        <f t="shared" si="571"/>
        <v>06,05,372</v>
      </c>
      <c r="AB2570" s="6">
        <f t="shared" si="572"/>
        <v>50447.658402203859</v>
      </c>
      <c r="AC2570" s="1" t="str">
        <f t="shared" si="573"/>
        <v>Large</v>
      </c>
    </row>
    <row r="2571" spans="1:29">
      <c r="A2571" s="1" t="s">
        <v>1546</v>
      </c>
      <c r="B2571" s="1">
        <v>2019</v>
      </c>
      <c r="C2571" s="1" t="s">
        <v>22</v>
      </c>
      <c r="D2571" s="1" t="s">
        <v>43</v>
      </c>
      <c r="E2571" s="1" t="s">
        <v>23</v>
      </c>
      <c r="F2571" s="1">
        <v>325</v>
      </c>
      <c r="G2571" s="1">
        <v>673</v>
      </c>
      <c r="H2571" s="1">
        <v>839</v>
      </c>
      <c r="I2571" s="1">
        <v>36.78</v>
      </c>
      <c r="J2571" s="1">
        <v>2</v>
      </c>
      <c r="K2571" s="1" t="s">
        <v>24</v>
      </c>
      <c r="L2571" s="1" t="s">
        <v>24</v>
      </c>
      <c r="M2571" s="1">
        <v>17</v>
      </c>
      <c r="N2571" s="1" t="s">
        <v>49</v>
      </c>
      <c r="O2571" s="1">
        <v>1404324</v>
      </c>
      <c r="P2571" s="1">
        <f t="shared" si="574"/>
        <v>5</v>
      </c>
      <c r="Q2571" s="1">
        <f t="shared" si="561"/>
        <v>5</v>
      </c>
      <c r="R2571" s="5">
        <f t="shared" si="562"/>
        <v>0.48291233283803864</v>
      </c>
      <c r="S2571" s="6">
        <f t="shared" si="563"/>
        <v>1246656.7607726597</v>
      </c>
      <c r="T2571" s="4">
        <f t="shared" si="564"/>
        <v>2.5815384615384613</v>
      </c>
      <c r="U2571" s="1" t="str">
        <f t="shared" si="565"/>
        <v>Normal</v>
      </c>
      <c r="V2571" s="1" t="str">
        <f t="shared" si="566"/>
        <v>Acquired</v>
      </c>
      <c r="W2571" s="1" t="str">
        <f t="shared" si="567"/>
        <v>£</v>
      </c>
      <c r="X2571" s="1" t="str">
        <f t="shared" si="568"/>
        <v>£325M</v>
      </c>
      <c r="Y2571" s="1" t="str">
        <f t="shared" si="569"/>
        <v>£839M</v>
      </c>
      <c r="Z2571" s="1" t="str">
        <f t="shared" si="570"/>
        <v>£0</v>
      </c>
      <c r="AA2571" s="1" t="str">
        <f t="shared" si="571"/>
        <v>£12,46,657</v>
      </c>
      <c r="AB2571" s="6">
        <f t="shared" si="572"/>
        <v>103888.06339772165</v>
      </c>
      <c r="AC2571" s="1" t="str">
        <f t="shared" si="573"/>
        <v>Large</v>
      </c>
    </row>
    <row r="2572" spans="1:29">
      <c r="A2572" s="1" t="s">
        <v>3047</v>
      </c>
      <c r="B2572" s="1">
        <v>2019</v>
      </c>
      <c r="C2572" s="1" t="s">
        <v>27</v>
      </c>
      <c r="D2572" s="1" t="s">
        <v>46</v>
      </c>
      <c r="E2572" s="1" t="s">
        <v>37</v>
      </c>
      <c r="F2572" s="1">
        <v>441</v>
      </c>
      <c r="G2572" s="1">
        <v>239</v>
      </c>
      <c r="H2572" s="1">
        <v>363</v>
      </c>
      <c r="I2572" s="1">
        <v>30.88</v>
      </c>
      <c r="J2572" s="1">
        <v>3</v>
      </c>
      <c r="K2572" s="1" t="s">
        <v>19</v>
      </c>
      <c r="L2572" s="1" t="s">
        <v>19</v>
      </c>
      <c r="M2572" s="1">
        <v>5</v>
      </c>
      <c r="N2572" s="1" t="s">
        <v>20</v>
      </c>
      <c r="O2572" s="1">
        <v>1328537</v>
      </c>
      <c r="P2572" s="1">
        <f t="shared" si="574"/>
        <v>4</v>
      </c>
      <c r="Q2572" s="1">
        <f t="shared" si="561"/>
        <v>5</v>
      </c>
      <c r="R2572" s="5">
        <f t="shared" si="562"/>
        <v>1.8451882845188285</v>
      </c>
      <c r="S2572" s="6">
        <f t="shared" si="563"/>
        <v>1518828.4518828453</v>
      </c>
      <c r="T2572" s="4">
        <f t="shared" si="564"/>
        <v>0.8231292517006803</v>
      </c>
      <c r="U2572" s="1" t="str">
        <f t="shared" si="565"/>
        <v>Normal</v>
      </c>
      <c r="V2572" s="1" t="str">
        <f t="shared" si="566"/>
        <v>Still Private</v>
      </c>
      <c r="W2572" s="1" t="str">
        <f t="shared" si="567"/>
        <v>$</v>
      </c>
      <c r="X2572" s="1" t="str">
        <f t="shared" si="568"/>
        <v>$441M</v>
      </c>
      <c r="Y2572" s="1" t="str">
        <f t="shared" si="569"/>
        <v>$363M</v>
      </c>
      <c r="Z2572" s="1" t="str">
        <f t="shared" si="570"/>
        <v>$2</v>
      </c>
      <c r="AA2572" s="1" t="str">
        <f t="shared" si="571"/>
        <v>$15,18,828</v>
      </c>
      <c r="AB2572" s="6">
        <f t="shared" si="572"/>
        <v>126569.03765690376</v>
      </c>
      <c r="AC2572" s="1" t="str">
        <f t="shared" si="573"/>
        <v>Large</v>
      </c>
    </row>
    <row r="2573" spans="1:29">
      <c r="A2573" s="1" t="s">
        <v>3113</v>
      </c>
      <c r="B2573" s="1">
        <v>2019</v>
      </c>
      <c r="C2573" s="1" t="s">
        <v>27</v>
      </c>
      <c r="D2573" s="1" t="s">
        <v>46</v>
      </c>
      <c r="E2573" s="1" t="s">
        <v>37</v>
      </c>
      <c r="F2573" s="1">
        <v>308</v>
      </c>
      <c r="G2573" s="1">
        <v>2922</v>
      </c>
      <c r="H2573" s="1">
        <v>913</v>
      </c>
      <c r="I2573" s="1">
        <v>31.89</v>
      </c>
      <c r="J2573" s="1">
        <v>7</v>
      </c>
      <c r="K2573" s="1" t="s">
        <v>19</v>
      </c>
      <c r="L2573" s="1" t="s">
        <v>24</v>
      </c>
      <c r="M2573" s="1">
        <v>37</v>
      </c>
      <c r="N2573" s="1" t="s">
        <v>33</v>
      </c>
      <c r="O2573" s="1">
        <v>1210081</v>
      </c>
      <c r="P2573" s="1">
        <f t="shared" si="574"/>
        <v>4</v>
      </c>
      <c r="Q2573" s="1">
        <f t="shared" si="561"/>
        <v>5</v>
      </c>
      <c r="R2573" s="5">
        <f t="shared" si="562"/>
        <v>0.1054072553045859</v>
      </c>
      <c r="S2573" s="6">
        <f t="shared" si="563"/>
        <v>312457.22108145105</v>
      </c>
      <c r="T2573" s="4">
        <f t="shared" si="564"/>
        <v>2.9642857142857144</v>
      </c>
      <c r="U2573" s="1" t="str">
        <f t="shared" si="565"/>
        <v>Normal</v>
      </c>
      <c r="V2573" s="1" t="str">
        <f t="shared" si="566"/>
        <v>IPO</v>
      </c>
      <c r="W2573" s="1" t="str">
        <f t="shared" si="567"/>
        <v>$</v>
      </c>
      <c r="X2573" s="1" t="str">
        <f t="shared" si="568"/>
        <v>$308M</v>
      </c>
      <c r="Y2573" s="1" t="str">
        <f t="shared" si="569"/>
        <v>$913M</v>
      </c>
      <c r="Z2573" s="1" t="str">
        <f t="shared" si="570"/>
        <v>$0</v>
      </c>
      <c r="AA2573" s="1" t="str">
        <f t="shared" si="571"/>
        <v>$3,12,457</v>
      </c>
      <c r="AB2573" s="6">
        <f t="shared" si="572"/>
        <v>26038.10175678759</v>
      </c>
      <c r="AC2573" s="1" t="str">
        <f t="shared" si="573"/>
        <v>Large</v>
      </c>
    </row>
    <row r="2574" spans="1:29">
      <c r="A2574" s="1" t="s">
        <v>4385</v>
      </c>
      <c r="B2574" s="1">
        <v>2019</v>
      </c>
      <c r="C2574" s="1" t="s">
        <v>16</v>
      </c>
      <c r="D2574" s="1" t="s">
        <v>39</v>
      </c>
      <c r="E2574" s="1" t="s">
        <v>23</v>
      </c>
      <c r="F2574" s="1">
        <v>494</v>
      </c>
      <c r="G2574" s="1">
        <v>4303</v>
      </c>
      <c r="H2574" s="1">
        <v>595</v>
      </c>
      <c r="I2574" s="1">
        <v>17.940000000000001</v>
      </c>
      <c r="J2574" s="1">
        <v>1</v>
      </c>
      <c r="K2574" s="1" t="s">
        <v>24</v>
      </c>
      <c r="L2574" s="1" t="s">
        <v>19</v>
      </c>
      <c r="M2574" s="1">
        <v>3</v>
      </c>
      <c r="N2574" s="1" t="s">
        <v>33</v>
      </c>
      <c r="O2574" s="1">
        <v>1153388</v>
      </c>
      <c r="P2574" s="1">
        <f t="shared" si="574"/>
        <v>5</v>
      </c>
      <c r="Q2574" s="1">
        <f t="shared" si="561"/>
        <v>5</v>
      </c>
      <c r="R2574" s="5">
        <f t="shared" si="562"/>
        <v>0.11480362537764351</v>
      </c>
      <c r="S2574" s="6">
        <f t="shared" si="563"/>
        <v>138275.62165930745</v>
      </c>
      <c r="T2574" s="4">
        <f t="shared" si="564"/>
        <v>1.2044534412955465</v>
      </c>
      <c r="U2574" s="1" t="str">
        <f t="shared" si="565"/>
        <v>Normal</v>
      </c>
      <c r="V2574" s="1" t="str">
        <f t="shared" si="566"/>
        <v>Acquired</v>
      </c>
      <c r="W2574" s="1" t="str">
        <f t="shared" si="567"/>
        <v>$</v>
      </c>
      <c r="X2574" s="1" t="str">
        <f t="shared" si="568"/>
        <v>$494M</v>
      </c>
      <c r="Y2574" s="1" t="str">
        <f t="shared" si="569"/>
        <v>$595M</v>
      </c>
      <c r="Z2574" s="1" t="str">
        <f t="shared" si="570"/>
        <v>$0</v>
      </c>
      <c r="AA2574" s="1" t="str">
        <f t="shared" si="571"/>
        <v>$1,38,276</v>
      </c>
      <c r="AB2574" s="6">
        <f t="shared" si="572"/>
        <v>11522.968471608954</v>
      </c>
      <c r="AC2574" s="1" t="str">
        <f t="shared" si="573"/>
        <v>Large</v>
      </c>
    </row>
    <row r="2575" spans="1:29">
      <c r="A2575" s="1" t="s">
        <v>2719</v>
      </c>
      <c r="B2575" s="1">
        <v>2019</v>
      </c>
      <c r="C2575" s="1" t="s">
        <v>35</v>
      </c>
      <c r="D2575" s="1" t="s">
        <v>39</v>
      </c>
      <c r="E2575" s="1" t="s">
        <v>18</v>
      </c>
      <c r="F2575" s="1">
        <v>318</v>
      </c>
      <c r="G2575" s="1">
        <v>3654</v>
      </c>
      <c r="H2575" s="1">
        <v>92</v>
      </c>
      <c r="I2575" s="1">
        <v>12.06</v>
      </c>
      <c r="J2575" s="1">
        <v>7</v>
      </c>
      <c r="K2575" s="1" t="s">
        <v>19</v>
      </c>
      <c r="L2575" s="1" t="s">
        <v>24</v>
      </c>
      <c r="M2575" s="1">
        <v>52</v>
      </c>
      <c r="N2575" s="1" t="s">
        <v>25</v>
      </c>
      <c r="O2575" s="1">
        <v>1129813</v>
      </c>
      <c r="P2575" s="1">
        <f t="shared" si="574"/>
        <v>2</v>
      </c>
      <c r="Q2575" s="1">
        <f t="shared" si="561"/>
        <v>5</v>
      </c>
      <c r="R2575" s="5">
        <f t="shared" si="562"/>
        <v>8.7027914614121515E-2</v>
      </c>
      <c r="S2575" s="6">
        <f t="shared" si="563"/>
        <v>25177.887246852762</v>
      </c>
      <c r="T2575" s="4">
        <f t="shared" si="564"/>
        <v>0.28930817610062892</v>
      </c>
      <c r="U2575" s="1" t="str">
        <f t="shared" si="565"/>
        <v>Normal</v>
      </c>
      <c r="V2575" s="1" t="str">
        <f t="shared" si="566"/>
        <v>IPO</v>
      </c>
      <c r="W2575" s="1" t="str">
        <f t="shared" si="567"/>
        <v>¥</v>
      </c>
      <c r="X2575" s="1" t="str">
        <f t="shared" si="568"/>
        <v>¥318M</v>
      </c>
      <c r="Y2575" s="1" t="str">
        <f t="shared" si="569"/>
        <v>¥92M</v>
      </c>
      <c r="Z2575" s="1" t="str">
        <f t="shared" si="570"/>
        <v>¥0</v>
      </c>
      <c r="AA2575" s="1" t="str">
        <f t="shared" si="571"/>
        <v>¥25,178</v>
      </c>
      <c r="AB2575" s="6">
        <f t="shared" si="572"/>
        <v>2098.1572705710637</v>
      </c>
      <c r="AC2575" s="1" t="str">
        <f t="shared" si="573"/>
        <v>Large</v>
      </c>
    </row>
    <row r="2576" spans="1:29">
      <c r="A2576" s="1" t="s">
        <v>1173</v>
      </c>
      <c r="B2576" s="1">
        <v>2019</v>
      </c>
      <c r="C2576" s="1" t="s">
        <v>27</v>
      </c>
      <c r="D2576" s="1" t="s">
        <v>46</v>
      </c>
      <c r="E2576" s="1" t="s">
        <v>37</v>
      </c>
      <c r="F2576" s="1">
        <v>243</v>
      </c>
      <c r="G2576" s="1">
        <v>1614</v>
      </c>
      <c r="H2576" s="1">
        <v>439</v>
      </c>
      <c r="I2576" s="1">
        <v>49.92</v>
      </c>
      <c r="J2576" s="1">
        <v>6</v>
      </c>
      <c r="K2576" s="1" t="s">
        <v>19</v>
      </c>
      <c r="L2576" s="1" t="s">
        <v>19</v>
      </c>
      <c r="M2576" s="1">
        <v>81</v>
      </c>
      <c r="N2576" s="1" t="s">
        <v>49</v>
      </c>
      <c r="O2576" s="1">
        <v>1051243</v>
      </c>
      <c r="P2576" s="1">
        <f t="shared" si="574"/>
        <v>4</v>
      </c>
      <c r="Q2576" s="1">
        <f t="shared" si="561"/>
        <v>5</v>
      </c>
      <c r="R2576" s="5">
        <f t="shared" si="562"/>
        <v>0.15055762081784388</v>
      </c>
      <c r="S2576" s="6">
        <f t="shared" si="563"/>
        <v>271995.04337050806</v>
      </c>
      <c r="T2576" s="4">
        <f t="shared" si="564"/>
        <v>1.8065843621399178</v>
      </c>
      <c r="U2576" s="1" t="str">
        <f t="shared" si="565"/>
        <v>Normal</v>
      </c>
      <c r="V2576" s="1" t="str">
        <f t="shared" si="566"/>
        <v>Still Private</v>
      </c>
      <c r="W2576" s="1" t="str">
        <f t="shared" si="567"/>
        <v>$</v>
      </c>
      <c r="X2576" s="1" t="str">
        <f t="shared" si="568"/>
        <v>$243M</v>
      </c>
      <c r="Y2576" s="1" t="str">
        <f t="shared" si="569"/>
        <v>$439M</v>
      </c>
      <c r="Z2576" s="1" t="str">
        <f t="shared" si="570"/>
        <v>$0</v>
      </c>
      <c r="AA2576" s="1" t="str">
        <f t="shared" si="571"/>
        <v>$2,71,995</v>
      </c>
      <c r="AB2576" s="6">
        <f t="shared" si="572"/>
        <v>22666.253614209003</v>
      </c>
      <c r="AC2576" s="1" t="str">
        <f t="shared" si="573"/>
        <v>Large</v>
      </c>
    </row>
    <row r="2577" spans="1:29">
      <c r="A2577" s="1" t="s">
        <v>2414</v>
      </c>
      <c r="B2577" s="1">
        <v>2019</v>
      </c>
      <c r="C2577" s="1" t="s">
        <v>73</v>
      </c>
      <c r="D2577" s="1" t="s">
        <v>46</v>
      </c>
      <c r="E2577" s="1" t="s">
        <v>40</v>
      </c>
      <c r="F2577" s="1">
        <v>416</v>
      </c>
      <c r="G2577" s="1">
        <v>2996</v>
      </c>
      <c r="H2577" s="1">
        <v>297</v>
      </c>
      <c r="I2577" s="1">
        <v>4.1500000000000004</v>
      </c>
      <c r="J2577" s="1">
        <v>6</v>
      </c>
      <c r="K2577" s="1" t="s">
        <v>24</v>
      </c>
      <c r="L2577" s="1" t="s">
        <v>19</v>
      </c>
      <c r="M2577" s="1">
        <v>65</v>
      </c>
      <c r="N2577" s="1" t="s">
        <v>25</v>
      </c>
      <c r="O2577" s="1">
        <v>1003228</v>
      </c>
      <c r="P2577" s="1">
        <f t="shared" si="574"/>
        <v>3</v>
      </c>
      <c r="Q2577" s="1">
        <f t="shared" si="561"/>
        <v>5</v>
      </c>
      <c r="R2577" s="5">
        <f t="shared" si="562"/>
        <v>0.13885180240320427</v>
      </c>
      <c r="S2577" s="6">
        <f t="shared" si="563"/>
        <v>99132.176234979968</v>
      </c>
      <c r="T2577" s="4">
        <f t="shared" si="564"/>
        <v>0.71394230769230771</v>
      </c>
      <c r="U2577" s="1" t="str">
        <f t="shared" si="565"/>
        <v>Normal</v>
      </c>
      <c r="V2577" s="1" t="str">
        <f t="shared" si="566"/>
        <v>Acquired</v>
      </c>
      <c r="W2577" s="1" t="str">
        <f t="shared" si="567"/>
        <v>€</v>
      </c>
      <c r="X2577" s="1" t="str">
        <f t="shared" si="568"/>
        <v>€416M</v>
      </c>
      <c r="Y2577" s="1" t="str">
        <f t="shared" si="569"/>
        <v>€297M</v>
      </c>
      <c r="Z2577" s="1" t="str">
        <f t="shared" si="570"/>
        <v>€0</v>
      </c>
      <c r="AA2577" s="1" t="str">
        <f t="shared" si="571"/>
        <v>€99,132</v>
      </c>
      <c r="AB2577" s="6">
        <f t="shared" si="572"/>
        <v>8261.0146862483307</v>
      </c>
      <c r="AC2577" s="1" t="str">
        <f t="shared" si="573"/>
        <v>Large</v>
      </c>
    </row>
    <row r="2578" spans="1:29">
      <c r="A2578" s="1" t="s">
        <v>1972</v>
      </c>
      <c r="B2578" s="1">
        <v>2019</v>
      </c>
      <c r="C2578" s="1" t="s">
        <v>73</v>
      </c>
      <c r="D2578" s="1" t="s">
        <v>17</v>
      </c>
      <c r="E2578" s="1" t="s">
        <v>28</v>
      </c>
      <c r="F2578" s="1">
        <v>398</v>
      </c>
      <c r="G2578" s="1">
        <v>315</v>
      </c>
      <c r="H2578" s="1">
        <v>479</v>
      </c>
      <c r="I2578" s="1">
        <v>3.95</v>
      </c>
      <c r="J2578" s="1">
        <v>3</v>
      </c>
      <c r="K2578" s="1" t="s">
        <v>19</v>
      </c>
      <c r="L2578" s="1" t="s">
        <v>19</v>
      </c>
      <c r="M2578" s="1">
        <v>45</v>
      </c>
      <c r="N2578" s="1" t="s">
        <v>25</v>
      </c>
      <c r="O2578" s="1">
        <v>971457</v>
      </c>
      <c r="P2578" s="1">
        <f t="shared" si="574"/>
        <v>1</v>
      </c>
      <c r="Q2578" s="1">
        <f t="shared" si="561"/>
        <v>5</v>
      </c>
      <c r="R2578" s="5">
        <f t="shared" si="562"/>
        <v>1.2634920634920634</v>
      </c>
      <c r="S2578" s="6">
        <f t="shared" si="563"/>
        <v>1520634.9206349207</v>
      </c>
      <c r="T2578" s="4">
        <f t="shared" si="564"/>
        <v>1.2035175879396984</v>
      </c>
      <c r="U2578" s="1" t="str">
        <f t="shared" si="565"/>
        <v>Normal</v>
      </c>
      <c r="V2578" s="1" t="str">
        <f t="shared" si="566"/>
        <v>Still Private</v>
      </c>
      <c r="W2578" s="1" t="str">
        <f t="shared" si="567"/>
        <v>€</v>
      </c>
      <c r="X2578" s="1" t="str">
        <f t="shared" si="568"/>
        <v>€398M</v>
      </c>
      <c r="Y2578" s="1" t="str">
        <f t="shared" si="569"/>
        <v>€479M</v>
      </c>
      <c r="Z2578" s="1" t="str">
        <f t="shared" si="570"/>
        <v>€1</v>
      </c>
      <c r="AA2578" s="1" t="str">
        <f t="shared" si="571"/>
        <v>€15,20,635</v>
      </c>
      <c r="AB2578" s="6">
        <f t="shared" si="572"/>
        <v>126719.57671957673</v>
      </c>
      <c r="AC2578" s="1" t="str">
        <f t="shared" si="573"/>
        <v>Large</v>
      </c>
    </row>
    <row r="2579" spans="1:29">
      <c r="A2579" s="1" t="s">
        <v>568</v>
      </c>
      <c r="B2579" s="1">
        <v>2019</v>
      </c>
      <c r="C2579" s="1" t="s">
        <v>31</v>
      </c>
      <c r="D2579" s="1" t="s">
        <v>36</v>
      </c>
      <c r="E2579" s="1" t="s">
        <v>40</v>
      </c>
      <c r="F2579" s="1">
        <v>264</v>
      </c>
      <c r="G2579" s="1">
        <v>4151</v>
      </c>
      <c r="H2579" s="1">
        <v>347</v>
      </c>
      <c r="I2579" s="1">
        <v>24.14</v>
      </c>
      <c r="J2579" s="1">
        <v>8</v>
      </c>
      <c r="K2579" s="1" t="s">
        <v>19</v>
      </c>
      <c r="L2579" s="1" t="s">
        <v>19</v>
      </c>
      <c r="M2579" s="1">
        <v>35</v>
      </c>
      <c r="N2579" s="1" t="s">
        <v>20</v>
      </c>
      <c r="O2579" s="1">
        <v>939780</v>
      </c>
      <c r="P2579" s="1">
        <f t="shared" si="574"/>
        <v>3</v>
      </c>
      <c r="Q2579" s="1">
        <f t="shared" si="561"/>
        <v>5</v>
      </c>
      <c r="R2579" s="5">
        <f t="shared" si="562"/>
        <v>6.3599132739099007E-2</v>
      </c>
      <c r="S2579" s="6">
        <f t="shared" si="563"/>
        <v>83594.31462298242</v>
      </c>
      <c r="T2579" s="4">
        <f t="shared" si="564"/>
        <v>1.3143939393939394</v>
      </c>
      <c r="U2579" s="1" t="str">
        <f t="shared" si="565"/>
        <v>High Performer</v>
      </c>
      <c r="V2579" s="1" t="str">
        <f t="shared" si="566"/>
        <v>Still Private</v>
      </c>
      <c r="W2579" s="1" t="str">
        <f t="shared" si="567"/>
        <v>€</v>
      </c>
      <c r="X2579" s="1" t="str">
        <f t="shared" si="568"/>
        <v>€264M</v>
      </c>
      <c r="Y2579" s="1" t="str">
        <f t="shared" si="569"/>
        <v>€347M</v>
      </c>
      <c r="Z2579" s="1" t="str">
        <f t="shared" si="570"/>
        <v>€0</v>
      </c>
      <c r="AA2579" s="1" t="str">
        <f t="shared" si="571"/>
        <v>€83,594</v>
      </c>
      <c r="AB2579" s="6">
        <f t="shared" si="572"/>
        <v>6966.1928852485344</v>
      </c>
      <c r="AC2579" s="1" t="str">
        <f t="shared" si="573"/>
        <v>Large</v>
      </c>
    </row>
    <row r="2580" spans="1:29">
      <c r="A2580" s="1" t="s">
        <v>2793</v>
      </c>
      <c r="B2580" s="1">
        <v>2019</v>
      </c>
      <c r="C2580" s="1" t="s">
        <v>22</v>
      </c>
      <c r="D2580" s="1" t="s">
        <v>102</v>
      </c>
      <c r="E2580" s="1" t="s">
        <v>18</v>
      </c>
      <c r="F2580" s="1">
        <v>256</v>
      </c>
      <c r="G2580" s="1">
        <v>638</v>
      </c>
      <c r="H2580" s="1">
        <v>921</v>
      </c>
      <c r="I2580" s="1">
        <v>3.68</v>
      </c>
      <c r="J2580" s="1">
        <v>8</v>
      </c>
      <c r="K2580" s="1" t="s">
        <v>24</v>
      </c>
      <c r="L2580" s="1" t="s">
        <v>24</v>
      </c>
      <c r="M2580" s="1">
        <v>67</v>
      </c>
      <c r="N2580" s="1" t="s">
        <v>25</v>
      </c>
      <c r="O2580" s="1">
        <v>922124</v>
      </c>
      <c r="P2580" s="1">
        <f t="shared" si="574"/>
        <v>2</v>
      </c>
      <c r="Q2580" s="1">
        <f t="shared" si="561"/>
        <v>5</v>
      </c>
      <c r="R2580" s="5">
        <f t="shared" si="562"/>
        <v>0.40125391849529779</v>
      </c>
      <c r="S2580" s="6">
        <f t="shared" si="563"/>
        <v>1443573.6677115988</v>
      </c>
      <c r="T2580" s="4">
        <f t="shared" si="564"/>
        <v>3.59765625</v>
      </c>
      <c r="U2580" s="1" t="str">
        <f t="shared" si="565"/>
        <v>High Performer</v>
      </c>
      <c r="V2580" s="1" t="str">
        <f t="shared" si="566"/>
        <v>Acquired</v>
      </c>
      <c r="W2580" s="1" t="str">
        <f t="shared" si="567"/>
        <v>£</v>
      </c>
      <c r="X2580" s="1" t="str">
        <f t="shared" si="568"/>
        <v>£256M</v>
      </c>
      <c r="Y2580" s="1" t="str">
        <f t="shared" si="569"/>
        <v>£921M</v>
      </c>
      <c r="Z2580" s="1" t="str">
        <f t="shared" si="570"/>
        <v>£0</v>
      </c>
      <c r="AA2580" s="1" t="str">
        <f t="shared" si="571"/>
        <v>£14,43,574</v>
      </c>
      <c r="AB2580" s="6">
        <f t="shared" si="572"/>
        <v>120297.80564263323</v>
      </c>
      <c r="AC2580" s="1" t="str">
        <f t="shared" si="573"/>
        <v>Large</v>
      </c>
    </row>
    <row r="2581" spans="1:29">
      <c r="A2581" s="1" t="s">
        <v>4749</v>
      </c>
      <c r="B2581" s="1">
        <v>2019</v>
      </c>
      <c r="C2581" s="1" t="s">
        <v>73</v>
      </c>
      <c r="D2581" s="1" t="s">
        <v>17</v>
      </c>
      <c r="E2581" s="1" t="s">
        <v>23</v>
      </c>
      <c r="F2581" s="1">
        <v>369</v>
      </c>
      <c r="G2581" s="1">
        <v>4207</v>
      </c>
      <c r="H2581" s="1">
        <v>947</v>
      </c>
      <c r="I2581" s="1">
        <v>28.98</v>
      </c>
      <c r="J2581" s="1">
        <v>5</v>
      </c>
      <c r="K2581" s="1" t="s">
        <v>24</v>
      </c>
      <c r="L2581" s="1" t="s">
        <v>19</v>
      </c>
      <c r="M2581" s="1">
        <v>99</v>
      </c>
      <c r="N2581" s="1" t="s">
        <v>29</v>
      </c>
      <c r="O2581" s="1">
        <v>846647</v>
      </c>
      <c r="P2581" s="1">
        <f t="shared" si="574"/>
        <v>5</v>
      </c>
      <c r="Q2581" s="1">
        <f t="shared" si="561"/>
        <v>5</v>
      </c>
      <c r="R2581" s="5">
        <f t="shared" si="562"/>
        <v>8.7710957927264077E-2</v>
      </c>
      <c r="S2581" s="6">
        <f t="shared" si="563"/>
        <v>225101.02210601378</v>
      </c>
      <c r="T2581" s="4">
        <f t="shared" si="564"/>
        <v>2.5663956639566394</v>
      </c>
      <c r="U2581" s="1" t="str">
        <f t="shared" si="565"/>
        <v>Normal</v>
      </c>
      <c r="V2581" s="1" t="str">
        <f t="shared" si="566"/>
        <v>Acquired</v>
      </c>
      <c r="W2581" s="1" t="str">
        <f t="shared" si="567"/>
        <v>€</v>
      </c>
      <c r="X2581" s="1" t="str">
        <f t="shared" si="568"/>
        <v>€369M</v>
      </c>
      <c r="Y2581" s="1" t="str">
        <f t="shared" si="569"/>
        <v>€947M</v>
      </c>
      <c r="Z2581" s="1" t="str">
        <f t="shared" si="570"/>
        <v>€0</v>
      </c>
      <c r="AA2581" s="1" t="str">
        <f t="shared" si="571"/>
        <v>€2,25,101</v>
      </c>
      <c r="AB2581" s="6">
        <f t="shared" si="572"/>
        <v>18758.418508834482</v>
      </c>
      <c r="AC2581" s="1" t="str">
        <f t="shared" si="573"/>
        <v>Large</v>
      </c>
    </row>
    <row r="2582" spans="1:29">
      <c r="A2582" s="1" t="s">
        <v>3937</v>
      </c>
      <c r="B2582" s="1">
        <v>2019</v>
      </c>
      <c r="C2582" s="1" t="s">
        <v>42</v>
      </c>
      <c r="D2582" s="1" t="s">
        <v>102</v>
      </c>
      <c r="E2582" s="1" t="s">
        <v>37</v>
      </c>
      <c r="F2582" s="1">
        <v>283</v>
      </c>
      <c r="G2582" s="1">
        <v>3490</v>
      </c>
      <c r="H2582" s="1">
        <v>523</v>
      </c>
      <c r="I2582" s="1">
        <v>31.91</v>
      </c>
      <c r="J2582" s="1">
        <v>3</v>
      </c>
      <c r="K2582" s="1" t="s">
        <v>19</v>
      </c>
      <c r="L2582" s="1" t="s">
        <v>19</v>
      </c>
      <c r="M2582" s="1">
        <v>80</v>
      </c>
      <c r="N2582" s="1" t="s">
        <v>20</v>
      </c>
      <c r="O2582" s="1">
        <v>835812</v>
      </c>
      <c r="P2582" s="1">
        <f t="shared" si="574"/>
        <v>4</v>
      </c>
      <c r="Q2582" s="1">
        <f t="shared" si="561"/>
        <v>5</v>
      </c>
      <c r="R2582" s="5">
        <f t="shared" si="562"/>
        <v>8.1088825214899712E-2</v>
      </c>
      <c r="S2582" s="6">
        <f t="shared" si="563"/>
        <v>149856.73352435531</v>
      </c>
      <c r="T2582" s="4">
        <f t="shared" si="564"/>
        <v>1.8480565371024735</v>
      </c>
      <c r="U2582" s="1" t="str">
        <f t="shared" si="565"/>
        <v>Normal</v>
      </c>
      <c r="V2582" s="1" t="str">
        <f t="shared" si="566"/>
        <v>Still Private</v>
      </c>
      <c r="W2582" s="1" t="str">
        <f t="shared" si="567"/>
        <v>¥</v>
      </c>
      <c r="X2582" s="1" t="str">
        <f t="shared" si="568"/>
        <v>¥283M</v>
      </c>
      <c r="Y2582" s="1" t="str">
        <f t="shared" si="569"/>
        <v>¥523M</v>
      </c>
      <c r="Z2582" s="1" t="str">
        <f t="shared" si="570"/>
        <v>¥0</v>
      </c>
      <c r="AA2582" s="1" t="str">
        <f t="shared" si="571"/>
        <v>¥1,49,857</v>
      </c>
      <c r="AB2582" s="6">
        <f t="shared" si="572"/>
        <v>12488.061127029609</v>
      </c>
      <c r="AC2582" s="1" t="str">
        <f t="shared" si="573"/>
        <v>Large</v>
      </c>
    </row>
    <row r="2583" spans="1:29">
      <c r="A2583" s="1" t="s">
        <v>3123</v>
      </c>
      <c r="B2583" s="1">
        <v>2019</v>
      </c>
      <c r="C2583" s="1" t="s">
        <v>35</v>
      </c>
      <c r="D2583" s="1" t="s">
        <v>17</v>
      </c>
      <c r="E2583" s="1" t="s">
        <v>23</v>
      </c>
      <c r="F2583" s="1">
        <v>447</v>
      </c>
      <c r="G2583" s="1">
        <v>872</v>
      </c>
      <c r="H2583" s="1">
        <v>846</v>
      </c>
      <c r="I2583" s="1">
        <v>34.880000000000003</v>
      </c>
      <c r="J2583" s="1">
        <v>4</v>
      </c>
      <c r="K2583" s="1" t="s">
        <v>19</v>
      </c>
      <c r="L2583" s="1" t="s">
        <v>24</v>
      </c>
      <c r="M2583" s="1">
        <v>71</v>
      </c>
      <c r="N2583" s="1" t="s">
        <v>29</v>
      </c>
      <c r="O2583" s="1">
        <v>814604</v>
      </c>
      <c r="P2583" s="1">
        <f t="shared" si="574"/>
        <v>5</v>
      </c>
      <c r="Q2583" s="1">
        <f t="shared" si="561"/>
        <v>5</v>
      </c>
      <c r="R2583" s="5">
        <f t="shared" si="562"/>
        <v>0.51261467889908252</v>
      </c>
      <c r="S2583" s="6">
        <f t="shared" si="563"/>
        <v>970183.48623853212</v>
      </c>
      <c r="T2583" s="4">
        <f t="shared" si="564"/>
        <v>1.8926174496644295</v>
      </c>
      <c r="U2583" s="1" t="str">
        <f t="shared" si="565"/>
        <v>Normal</v>
      </c>
      <c r="V2583" s="1" t="str">
        <f t="shared" si="566"/>
        <v>IPO</v>
      </c>
      <c r="W2583" s="1" t="str">
        <f t="shared" si="567"/>
        <v>¥</v>
      </c>
      <c r="X2583" s="1" t="str">
        <f t="shared" si="568"/>
        <v>¥447M</v>
      </c>
      <c r="Y2583" s="1" t="str">
        <f t="shared" si="569"/>
        <v>¥846M</v>
      </c>
      <c r="Z2583" s="1" t="str">
        <f t="shared" si="570"/>
        <v>¥1</v>
      </c>
      <c r="AA2583" s="1" t="str">
        <f t="shared" si="571"/>
        <v>¥9,70,183</v>
      </c>
      <c r="AB2583" s="6">
        <f t="shared" si="572"/>
        <v>80848.623853211015</v>
      </c>
      <c r="AC2583" s="1" t="str">
        <f t="shared" si="573"/>
        <v>Large</v>
      </c>
    </row>
    <row r="2584" spans="1:29">
      <c r="A2584" s="1" t="s">
        <v>1468</v>
      </c>
      <c r="B2584" s="1">
        <v>2019</v>
      </c>
      <c r="C2584" s="1" t="s">
        <v>59</v>
      </c>
      <c r="D2584" s="1" t="s">
        <v>43</v>
      </c>
      <c r="E2584" s="1" t="s">
        <v>18</v>
      </c>
      <c r="F2584" s="1">
        <v>258</v>
      </c>
      <c r="G2584" s="1">
        <v>2530</v>
      </c>
      <c r="H2584" s="1">
        <v>256</v>
      </c>
      <c r="I2584" s="1">
        <v>4.9000000000000004</v>
      </c>
      <c r="J2584" s="1">
        <v>7</v>
      </c>
      <c r="K2584" s="1" t="s">
        <v>24</v>
      </c>
      <c r="L2584" s="1" t="s">
        <v>24</v>
      </c>
      <c r="M2584" s="1">
        <v>97</v>
      </c>
      <c r="N2584" s="1" t="s">
        <v>25</v>
      </c>
      <c r="O2584" s="1">
        <v>789796</v>
      </c>
      <c r="P2584" s="1">
        <f t="shared" si="574"/>
        <v>2</v>
      </c>
      <c r="Q2584" s="1">
        <f t="shared" si="561"/>
        <v>5</v>
      </c>
      <c r="R2584" s="5">
        <f t="shared" si="562"/>
        <v>0.10197628458498023</v>
      </c>
      <c r="S2584" s="6">
        <f t="shared" si="563"/>
        <v>101185.77075098814</v>
      </c>
      <c r="T2584" s="4">
        <f t="shared" si="564"/>
        <v>0.99224806201550386</v>
      </c>
      <c r="U2584" s="1" t="str">
        <f t="shared" si="565"/>
        <v>Normal</v>
      </c>
      <c r="V2584" s="1" t="str">
        <f t="shared" si="566"/>
        <v>Acquired</v>
      </c>
      <c r="W2584" s="1" t="str">
        <f t="shared" si="567"/>
        <v>₹</v>
      </c>
      <c r="X2584" s="1" t="str">
        <f t="shared" si="568"/>
        <v>₹258M</v>
      </c>
      <c r="Y2584" s="1" t="str">
        <f t="shared" si="569"/>
        <v>₹256M</v>
      </c>
      <c r="Z2584" s="1" t="str">
        <f t="shared" si="570"/>
        <v>₹0</v>
      </c>
      <c r="AA2584" s="1" t="str">
        <f t="shared" si="571"/>
        <v>₹1,01,186</v>
      </c>
      <c r="AB2584" s="6">
        <f t="shared" si="572"/>
        <v>8432.1475625823459</v>
      </c>
      <c r="AC2584" s="1" t="str">
        <f t="shared" si="573"/>
        <v>Large</v>
      </c>
    </row>
    <row r="2585" spans="1:29">
      <c r="A2585" s="1" t="s">
        <v>2240</v>
      </c>
      <c r="B2585" s="1">
        <v>2019</v>
      </c>
      <c r="C2585" s="1" t="s">
        <v>35</v>
      </c>
      <c r="D2585" s="1" t="s">
        <v>95</v>
      </c>
      <c r="E2585" s="1" t="s">
        <v>28</v>
      </c>
      <c r="F2585" s="1">
        <v>289</v>
      </c>
      <c r="G2585" s="1">
        <v>1461</v>
      </c>
      <c r="H2585" s="1">
        <v>872</v>
      </c>
      <c r="I2585" s="1">
        <v>1.1200000000000001</v>
      </c>
      <c r="J2585" s="1">
        <v>8</v>
      </c>
      <c r="K2585" s="1" t="s">
        <v>19</v>
      </c>
      <c r="L2585" s="1" t="s">
        <v>24</v>
      </c>
      <c r="M2585" s="1">
        <v>95</v>
      </c>
      <c r="N2585" s="1" t="s">
        <v>49</v>
      </c>
      <c r="O2585" s="1">
        <v>662397</v>
      </c>
      <c r="P2585" s="1">
        <f t="shared" si="574"/>
        <v>1</v>
      </c>
      <c r="Q2585" s="1">
        <f t="shared" si="561"/>
        <v>5</v>
      </c>
      <c r="R2585" s="5">
        <f t="shared" si="562"/>
        <v>0.19780971937029432</v>
      </c>
      <c r="S2585" s="6">
        <f t="shared" si="563"/>
        <v>596851.47159479803</v>
      </c>
      <c r="T2585" s="4">
        <f t="shared" si="564"/>
        <v>3.0173010380622838</v>
      </c>
      <c r="U2585" s="1" t="str">
        <f t="shared" si="565"/>
        <v>High Performer</v>
      </c>
      <c r="V2585" s="1" t="str">
        <f t="shared" si="566"/>
        <v>IPO</v>
      </c>
      <c r="W2585" s="1" t="str">
        <f t="shared" si="567"/>
        <v>¥</v>
      </c>
      <c r="X2585" s="1" t="str">
        <f t="shared" si="568"/>
        <v>¥289M</v>
      </c>
      <c r="Y2585" s="1" t="str">
        <f t="shared" si="569"/>
        <v>¥872M</v>
      </c>
      <c r="Z2585" s="1" t="str">
        <f t="shared" si="570"/>
        <v>¥0</v>
      </c>
      <c r="AA2585" s="1" t="str">
        <f t="shared" si="571"/>
        <v>¥5,96,851</v>
      </c>
      <c r="AB2585" s="6">
        <f t="shared" si="572"/>
        <v>49737.622632899838</v>
      </c>
      <c r="AC2585" s="1" t="str">
        <f t="shared" si="573"/>
        <v>Large</v>
      </c>
    </row>
    <row r="2586" spans="1:29">
      <c r="A2586" s="1" t="s">
        <v>1986</v>
      </c>
      <c r="B2586" s="1">
        <v>2019</v>
      </c>
      <c r="C2586" s="1" t="s">
        <v>22</v>
      </c>
      <c r="D2586" s="1" t="s">
        <v>32</v>
      </c>
      <c r="E2586" s="1" t="s">
        <v>37</v>
      </c>
      <c r="F2586" s="1">
        <v>424</v>
      </c>
      <c r="G2586" s="1">
        <v>3756</v>
      </c>
      <c r="H2586" s="1">
        <v>69</v>
      </c>
      <c r="I2586" s="1">
        <v>47.6</v>
      </c>
      <c r="J2586" s="1">
        <v>3</v>
      </c>
      <c r="K2586" s="1" t="s">
        <v>19</v>
      </c>
      <c r="L2586" s="1" t="s">
        <v>24</v>
      </c>
      <c r="M2586" s="1">
        <v>63</v>
      </c>
      <c r="N2586" s="1" t="s">
        <v>29</v>
      </c>
      <c r="O2586" s="1">
        <v>655842</v>
      </c>
      <c r="P2586" s="1">
        <f t="shared" si="574"/>
        <v>4</v>
      </c>
      <c r="Q2586" s="1">
        <f t="shared" si="561"/>
        <v>5</v>
      </c>
      <c r="R2586" s="5">
        <f t="shared" si="562"/>
        <v>0.11288604898828541</v>
      </c>
      <c r="S2586" s="6">
        <f t="shared" si="563"/>
        <v>18370.607028753995</v>
      </c>
      <c r="T2586" s="4">
        <f t="shared" si="564"/>
        <v>0.16273584905660377</v>
      </c>
      <c r="U2586" s="1" t="str">
        <f t="shared" si="565"/>
        <v>Normal</v>
      </c>
      <c r="V2586" s="1" t="str">
        <f t="shared" si="566"/>
        <v>IPO</v>
      </c>
      <c r="W2586" s="1" t="str">
        <f t="shared" si="567"/>
        <v>£</v>
      </c>
      <c r="X2586" s="1" t="str">
        <f t="shared" si="568"/>
        <v>£424M</v>
      </c>
      <c r="Y2586" s="1" t="str">
        <f t="shared" si="569"/>
        <v>£69M</v>
      </c>
      <c r="Z2586" s="1" t="str">
        <f t="shared" si="570"/>
        <v>£0</v>
      </c>
      <c r="AA2586" s="1" t="str">
        <f t="shared" si="571"/>
        <v>£18,371</v>
      </c>
      <c r="AB2586" s="6">
        <f t="shared" si="572"/>
        <v>1530.8839190628328</v>
      </c>
      <c r="AC2586" s="1" t="str">
        <f t="shared" si="573"/>
        <v>Large</v>
      </c>
    </row>
    <row r="2587" spans="1:29">
      <c r="A2587" s="1" t="s">
        <v>414</v>
      </c>
      <c r="B2587" s="1">
        <v>2019</v>
      </c>
      <c r="C2587" s="1" t="s">
        <v>45</v>
      </c>
      <c r="D2587" s="1" t="s">
        <v>46</v>
      </c>
      <c r="E2587" s="1" t="s">
        <v>40</v>
      </c>
      <c r="F2587" s="1">
        <v>389</v>
      </c>
      <c r="G2587" s="1">
        <v>3776</v>
      </c>
      <c r="H2587" s="1">
        <v>311</v>
      </c>
      <c r="I2587" s="1">
        <v>4.1500000000000004</v>
      </c>
      <c r="J2587" s="1">
        <v>9</v>
      </c>
      <c r="K2587" s="1" t="s">
        <v>24</v>
      </c>
      <c r="L2587" s="1" t="s">
        <v>24</v>
      </c>
      <c r="M2587" s="1">
        <v>99</v>
      </c>
      <c r="N2587" s="1" t="s">
        <v>49</v>
      </c>
      <c r="O2587" s="1">
        <v>597219</v>
      </c>
      <c r="P2587" s="1">
        <f t="shared" si="574"/>
        <v>3</v>
      </c>
      <c r="Q2587" s="1">
        <f t="shared" si="561"/>
        <v>5</v>
      </c>
      <c r="R2587" s="5">
        <f t="shared" si="562"/>
        <v>0.10301906779661017</v>
      </c>
      <c r="S2587" s="6">
        <f t="shared" si="563"/>
        <v>82362.288135593219</v>
      </c>
      <c r="T2587" s="4">
        <f t="shared" si="564"/>
        <v>0.7994858611825193</v>
      </c>
      <c r="U2587" s="1" t="str">
        <f t="shared" si="565"/>
        <v>High Performer</v>
      </c>
      <c r="V2587" s="1" t="str">
        <f t="shared" si="566"/>
        <v>Acquired</v>
      </c>
      <c r="W2587" s="1" t="str">
        <f t="shared" si="567"/>
        <v>A$</v>
      </c>
      <c r="X2587" s="1" t="str">
        <f t="shared" si="568"/>
        <v>A$389M</v>
      </c>
      <c r="Y2587" s="1" t="str">
        <f t="shared" si="569"/>
        <v>A$311M</v>
      </c>
      <c r="Z2587" s="1" t="str">
        <f t="shared" si="570"/>
        <v>A$0</v>
      </c>
      <c r="AA2587" s="1" t="str">
        <f t="shared" si="571"/>
        <v>A$82,362</v>
      </c>
      <c r="AB2587" s="6">
        <f t="shared" si="572"/>
        <v>6863.5240112994352</v>
      </c>
      <c r="AC2587" s="1" t="str">
        <f t="shared" si="573"/>
        <v>Large</v>
      </c>
    </row>
    <row r="2588" spans="1:29">
      <c r="A2588" s="1" t="s">
        <v>2283</v>
      </c>
      <c r="B2588" s="1">
        <v>2019</v>
      </c>
      <c r="C2588" s="1" t="s">
        <v>73</v>
      </c>
      <c r="D2588" s="1" t="s">
        <v>48</v>
      </c>
      <c r="E2588" s="1" t="s">
        <v>28</v>
      </c>
      <c r="F2588" s="1">
        <v>368</v>
      </c>
      <c r="G2588" s="1">
        <v>2108</v>
      </c>
      <c r="H2588" s="1">
        <v>134</v>
      </c>
      <c r="I2588" s="1">
        <v>33.67</v>
      </c>
      <c r="J2588" s="1">
        <v>7</v>
      </c>
      <c r="K2588" s="1" t="s">
        <v>19</v>
      </c>
      <c r="L2588" s="1" t="s">
        <v>19</v>
      </c>
      <c r="M2588" s="1">
        <v>11</v>
      </c>
      <c r="N2588" s="1" t="s">
        <v>25</v>
      </c>
      <c r="O2588" s="1">
        <v>530122</v>
      </c>
      <c r="P2588" s="1">
        <f t="shared" si="574"/>
        <v>1</v>
      </c>
      <c r="Q2588" s="1">
        <f t="shared" si="561"/>
        <v>5</v>
      </c>
      <c r="R2588" s="5">
        <f t="shared" si="562"/>
        <v>0.17457305502846299</v>
      </c>
      <c r="S2588" s="6">
        <f t="shared" si="563"/>
        <v>63567.362428842505</v>
      </c>
      <c r="T2588" s="4">
        <f t="shared" si="564"/>
        <v>0.3641304347826087</v>
      </c>
      <c r="U2588" s="1" t="str">
        <f t="shared" si="565"/>
        <v>Normal</v>
      </c>
      <c r="V2588" s="1" t="str">
        <f t="shared" si="566"/>
        <v>Still Private</v>
      </c>
      <c r="W2588" s="1" t="str">
        <f t="shared" si="567"/>
        <v>€</v>
      </c>
      <c r="X2588" s="1" t="str">
        <f t="shared" si="568"/>
        <v>€368M</v>
      </c>
      <c r="Y2588" s="1" t="str">
        <f t="shared" si="569"/>
        <v>€134M</v>
      </c>
      <c r="Z2588" s="1" t="str">
        <f t="shared" si="570"/>
        <v>€0</v>
      </c>
      <c r="AA2588" s="1" t="str">
        <f t="shared" si="571"/>
        <v>€63,567</v>
      </c>
      <c r="AB2588" s="6">
        <f t="shared" si="572"/>
        <v>5297.2802024035418</v>
      </c>
      <c r="AC2588" s="1" t="str">
        <f t="shared" si="573"/>
        <v>Large</v>
      </c>
    </row>
    <row r="2589" spans="1:29">
      <c r="A2589" s="1" t="s">
        <v>2746</v>
      </c>
      <c r="B2589" s="1">
        <v>2019</v>
      </c>
      <c r="C2589" s="1" t="s">
        <v>73</v>
      </c>
      <c r="D2589" s="1" t="s">
        <v>51</v>
      </c>
      <c r="E2589" s="1" t="s">
        <v>28</v>
      </c>
      <c r="F2589" s="1">
        <v>483</v>
      </c>
      <c r="G2589" s="1">
        <v>3684</v>
      </c>
      <c r="H2589" s="1">
        <v>874</v>
      </c>
      <c r="I2589" s="1">
        <v>20.64</v>
      </c>
      <c r="J2589" s="1">
        <v>8</v>
      </c>
      <c r="K2589" s="1" t="s">
        <v>24</v>
      </c>
      <c r="L2589" s="1" t="s">
        <v>19</v>
      </c>
      <c r="M2589" s="1">
        <v>88</v>
      </c>
      <c r="N2589" s="1" t="s">
        <v>25</v>
      </c>
      <c r="O2589" s="1">
        <v>491315</v>
      </c>
      <c r="P2589" s="1">
        <f t="shared" si="574"/>
        <v>1</v>
      </c>
      <c r="Q2589" s="1">
        <f t="shared" si="561"/>
        <v>5</v>
      </c>
      <c r="R2589" s="5">
        <f t="shared" si="562"/>
        <v>0.13110749185667753</v>
      </c>
      <c r="S2589" s="6">
        <f t="shared" si="563"/>
        <v>237242.12812160695</v>
      </c>
      <c r="T2589" s="4">
        <f t="shared" si="564"/>
        <v>1.8095238095238095</v>
      </c>
      <c r="U2589" s="1" t="str">
        <f t="shared" si="565"/>
        <v>High Performer</v>
      </c>
      <c r="V2589" s="1" t="str">
        <f t="shared" si="566"/>
        <v>Acquired</v>
      </c>
      <c r="W2589" s="1" t="str">
        <f t="shared" si="567"/>
        <v>€</v>
      </c>
      <c r="X2589" s="1" t="str">
        <f t="shared" si="568"/>
        <v>€483M</v>
      </c>
      <c r="Y2589" s="1" t="str">
        <f t="shared" si="569"/>
        <v>€874M</v>
      </c>
      <c r="Z2589" s="1" t="str">
        <f t="shared" si="570"/>
        <v>€0</v>
      </c>
      <c r="AA2589" s="1" t="str">
        <f t="shared" si="571"/>
        <v>€2,37,242</v>
      </c>
      <c r="AB2589" s="6">
        <f t="shared" si="572"/>
        <v>19770.177343467247</v>
      </c>
      <c r="AC2589" s="1" t="str">
        <f t="shared" si="573"/>
        <v>Large</v>
      </c>
    </row>
    <row r="2590" spans="1:29">
      <c r="A2590" s="1" t="s">
        <v>3336</v>
      </c>
      <c r="B2590" s="1">
        <v>2019</v>
      </c>
      <c r="C2590" s="1" t="s">
        <v>35</v>
      </c>
      <c r="D2590" s="1" t="s">
        <v>102</v>
      </c>
      <c r="E2590" s="1" t="s">
        <v>18</v>
      </c>
      <c r="F2590" s="1">
        <v>253</v>
      </c>
      <c r="G2590" s="1">
        <v>3174</v>
      </c>
      <c r="H2590" s="1">
        <v>349</v>
      </c>
      <c r="I2590" s="1">
        <v>0.26</v>
      </c>
      <c r="J2590" s="1">
        <v>5</v>
      </c>
      <c r="K2590" s="1" t="s">
        <v>19</v>
      </c>
      <c r="L2590" s="1" t="s">
        <v>19</v>
      </c>
      <c r="M2590" s="1">
        <v>43</v>
      </c>
      <c r="N2590" s="1" t="s">
        <v>29</v>
      </c>
      <c r="O2590" s="1">
        <v>490192</v>
      </c>
      <c r="P2590" s="1">
        <f t="shared" si="574"/>
        <v>2</v>
      </c>
      <c r="Q2590" s="1">
        <f t="shared" si="561"/>
        <v>5</v>
      </c>
      <c r="R2590" s="5">
        <f t="shared" si="562"/>
        <v>7.9710144927536225E-2</v>
      </c>
      <c r="S2590" s="6">
        <f t="shared" si="563"/>
        <v>109955.89161940769</v>
      </c>
      <c r="T2590" s="4">
        <f t="shared" si="564"/>
        <v>1.3794466403162056</v>
      </c>
      <c r="U2590" s="1" t="str">
        <f t="shared" si="565"/>
        <v>Normal</v>
      </c>
      <c r="V2590" s="1" t="str">
        <f t="shared" si="566"/>
        <v>Still Private</v>
      </c>
      <c r="W2590" s="1" t="str">
        <f t="shared" si="567"/>
        <v>¥</v>
      </c>
      <c r="X2590" s="1" t="str">
        <f t="shared" si="568"/>
        <v>¥253M</v>
      </c>
      <c r="Y2590" s="1" t="str">
        <f t="shared" si="569"/>
        <v>¥349M</v>
      </c>
      <c r="Z2590" s="1" t="str">
        <f t="shared" si="570"/>
        <v>¥0</v>
      </c>
      <c r="AA2590" s="1" t="str">
        <f t="shared" si="571"/>
        <v>¥1,09,956</v>
      </c>
      <c r="AB2590" s="6">
        <f t="shared" si="572"/>
        <v>9162.9909682839734</v>
      </c>
      <c r="AC2590" s="1" t="str">
        <f t="shared" si="573"/>
        <v>Large</v>
      </c>
    </row>
    <row r="2591" spans="1:29">
      <c r="A2591" s="1" t="s">
        <v>3677</v>
      </c>
      <c r="B2591" s="1">
        <v>2019</v>
      </c>
      <c r="C2591" s="1" t="s">
        <v>59</v>
      </c>
      <c r="D2591" s="1" t="s">
        <v>51</v>
      </c>
      <c r="E2591" s="1" t="s">
        <v>23</v>
      </c>
      <c r="F2591" s="1">
        <v>273</v>
      </c>
      <c r="G2591" s="1">
        <v>4371</v>
      </c>
      <c r="H2591" s="1">
        <v>841</v>
      </c>
      <c r="I2591" s="1">
        <v>10.76</v>
      </c>
      <c r="J2591" s="1">
        <v>1</v>
      </c>
      <c r="K2591" s="1" t="s">
        <v>19</v>
      </c>
      <c r="L2591" s="1" t="s">
        <v>24</v>
      </c>
      <c r="M2591" s="1">
        <v>29</v>
      </c>
      <c r="N2591" s="1" t="s">
        <v>29</v>
      </c>
      <c r="O2591" s="1">
        <v>411621</v>
      </c>
      <c r="P2591" s="1">
        <f t="shared" si="574"/>
        <v>5</v>
      </c>
      <c r="Q2591" s="1">
        <f t="shared" si="561"/>
        <v>5</v>
      </c>
      <c r="R2591" s="5">
        <f t="shared" si="562"/>
        <v>6.2457103637611533E-2</v>
      </c>
      <c r="S2591" s="6">
        <f t="shared" si="563"/>
        <v>192404.48409974834</v>
      </c>
      <c r="T2591" s="4">
        <f t="shared" si="564"/>
        <v>3.0805860805860807</v>
      </c>
      <c r="U2591" s="1" t="str">
        <f t="shared" si="565"/>
        <v>Normal</v>
      </c>
      <c r="V2591" s="1" t="str">
        <f t="shared" si="566"/>
        <v>IPO</v>
      </c>
      <c r="W2591" s="1" t="str">
        <f t="shared" si="567"/>
        <v>₹</v>
      </c>
      <c r="X2591" s="1" t="str">
        <f t="shared" si="568"/>
        <v>₹273M</v>
      </c>
      <c r="Y2591" s="1" t="str">
        <f t="shared" si="569"/>
        <v>₹841M</v>
      </c>
      <c r="Z2591" s="1" t="str">
        <f t="shared" si="570"/>
        <v>₹0</v>
      </c>
      <c r="AA2591" s="1" t="str">
        <f t="shared" si="571"/>
        <v>₹1,92,404</v>
      </c>
      <c r="AB2591" s="6">
        <f t="shared" si="572"/>
        <v>16033.707008312362</v>
      </c>
      <c r="AC2591" s="1" t="str">
        <f t="shared" si="573"/>
        <v>Large</v>
      </c>
    </row>
    <row r="2592" spans="1:29">
      <c r="A2592" s="1" t="s">
        <v>1073</v>
      </c>
      <c r="B2592" s="1">
        <v>2019</v>
      </c>
      <c r="C2592" s="1" t="s">
        <v>31</v>
      </c>
      <c r="D2592" s="1" t="s">
        <v>36</v>
      </c>
      <c r="E2592" s="1" t="s">
        <v>28</v>
      </c>
      <c r="F2592" s="1">
        <v>457</v>
      </c>
      <c r="G2592" s="1">
        <v>222</v>
      </c>
      <c r="H2592" s="1">
        <v>426</v>
      </c>
      <c r="I2592" s="1">
        <v>10.47</v>
      </c>
      <c r="J2592" s="1">
        <v>7</v>
      </c>
      <c r="K2592" s="1" t="s">
        <v>19</v>
      </c>
      <c r="L2592" s="1" t="s">
        <v>24</v>
      </c>
      <c r="M2592" s="1">
        <v>62</v>
      </c>
      <c r="N2592" s="1" t="s">
        <v>20</v>
      </c>
      <c r="O2592" s="1">
        <v>249639</v>
      </c>
      <c r="P2592" s="1">
        <f t="shared" si="574"/>
        <v>1</v>
      </c>
      <c r="Q2592" s="1">
        <f t="shared" si="561"/>
        <v>5</v>
      </c>
      <c r="R2592" s="5">
        <f t="shared" si="562"/>
        <v>2.0585585585585586</v>
      </c>
      <c r="S2592" s="6">
        <f t="shared" si="563"/>
        <v>1918918.9189189188</v>
      </c>
      <c r="T2592" s="4">
        <f t="shared" si="564"/>
        <v>0.93216630196936545</v>
      </c>
      <c r="U2592" s="1" t="str">
        <f t="shared" si="565"/>
        <v>Normal</v>
      </c>
      <c r="V2592" s="1" t="str">
        <f t="shared" si="566"/>
        <v>IPO</v>
      </c>
      <c r="W2592" s="1" t="str">
        <f t="shared" si="567"/>
        <v>€</v>
      </c>
      <c r="X2592" s="1" t="str">
        <f t="shared" si="568"/>
        <v>€457M</v>
      </c>
      <c r="Y2592" s="1" t="str">
        <f t="shared" si="569"/>
        <v>€426M</v>
      </c>
      <c r="Z2592" s="1" t="str">
        <f t="shared" si="570"/>
        <v>€2</v>
      </c>
      <c r="AA2592" s="1" t="str">
        <f t="shared" si="571"/>
        <v>€19,18,919</v>
      </c>
      <c r="AB2592" s="6">
        <f t="shared" si="572"/>
        <v>159909.90990990991</v>
      </c>
      <c r="AC2592" s="1" t="str">
        <f t="shared" si="573"/>
        <v>Large</v>
      </c>
    </row>
    <row r="2593" spans="1:29">
      <c r="A2593" s="1" t="s">
        <v>3840</v>
      </c>
      <c r="B2593" s="1">
        <v>2019</v>
      </c>
      <c r="C2593" s="1" t="s">
        <v>16</v>
      </c>
      <c r="D2593" s="1" t="s">
        <v>46</v>
      </c>
      <c r="E2593" s="1" t="s">
        <v>18</v>
      </c>
      <c r="F2593" s="1">
        <v>360</v>
      </c>
      <c r="G2593" s="1">
        <v>1207</v>
      </c>
      <c r="H2593" s="1">
        <v>837</v>
      </c>
      <c r="I2593" s="1">
        <v>1.43</v>
      </c>
      <c r="J2593" s="1">
        <v>4</v>
      </c>
      <c r="K2593" s="1" t="s">
        <v>24</v>
      </c>
      <c r="L2593" s="1" t="s">
        <v>24</v>
      </c>
      <c r="M2593" s="1">
        <v>15</v>
      </c>
      <c r="N2593" s="1" t="s">
        <v>33</v>
      </c>
      <c r="O2593" s="1">
        <v>233895</v>
      </c>
      <c r="P2593" s="1">
        <f t="shared" si="574"/>
        <v>2</v>
      </c>
      <c r="Q2593" s="1">
        <f t="shared" si="561"/>
        <v>5</v>
      </c>
      <c r="R2593" s="5">
        <f t="shared" si="562"/>
        <v>0.29826014913007459</v>
      </c>
      <c r="S2593" s="6">
        <f t="shared" si="563"/>
        <v>693454.84672742337</v>
      </c>
      <c r="T2593" s="4">
        <f t="shared" si="564"/>
        <v>2.3250000000000002</v>
      </c>
      <c r="U2593" s="1" t="str">
        <f t="shared" si="565"/>
        <v>Normal</v>
      </c>
      <c r="V2593" s="1" t="str">
        <f t="shared" si="566"/>
        <v>Acquired</v>
      </c>
      <c r="W2593" s="1" t="str">
        <f t="shared" si="567"/>
        <v>$</v>
      </c>
      <c r="X2593" s="1" t="str">
        <f t="shared" si="568"/>
        <v>$360M</v>
      </c>
      <c r="Y2593" s="1" t="str">
        <f t="shared" si="569"/>
        <v>$837M</v>
      </c>
      <c r="Z2593" s="1" t="str">
        <f t="shared" si="570"/>
        <v>$0</v>
      </c>
      <c r="AA2593" s="1" t="str">
        <f t="shared" si="571"/>
        <v>$6,93,455</v>
      </c>
      <c r="AB2593" s="6">
        <f t="shared" si="572"/>
        <v>57787.903893951945</v>
      </c>
      <c r="AC2593" s="1" t="str">
        <f t="shared" si="573"/>
        <v>Large</v>
      </c>
    </row>
    <row r="2594" spans="1:29">
      <c r="A2594" s="1" t="s">
        <v>1092</v>
      </c>
      <c r="B2594" s="1">
        <v>2019</v>
      </c>
      <c r="C2594" s="1" t="s">
        <v>73</v>
      </c>
      <c r="D2594" s="1" t="s">
        <v>102</v>
      </c>
      <c r="E2594" s="1" t="s">
        <v>23</v>
      </c>
      <c r="F2594" s="1">
        <v>472</v>
      </c>
      <c r="G2594" s="1">
        <v>879</v>
      </c>
      <c r="H2594" s="1">
        <v>48</v>
      </c>
      <c r="I2594" s="1">
        <v>49.11</v>
      </c>
      <c r="J2594" s="1">
        <v>9</v>
      </c>
      <c r="K2594" s="1" t="s">
        <v>19</v>
      </c>
      <c r="L2594" s="1" t="s">
        <v>19</v>
      </c>
      <c r="M2594" s="1">
        <v>42</v>
      </c>
      <c r="N2594" s="1" t="s">
        <v>49</v>
      </c>
      <c r="O2594" s="1">
        <v>120587</v>
      </c>
      <c r="P2594" s="1">
        <f t="shared" si="574"/>
        <v>5</v>
      </c>
      <c r="Q2594" s="1">
        <f t="shared" si="561"/>
        <v>5</v>
      </c>
      <c r="R2594" s="5">
        <f t="shared" si="562"/>
        <v>0.53697383390216158</v>
      </c>
      <c r="S2594" s="6">
        <f t="shared" si="563"/>
        <v>54607.508532423206</v>
      </c>
      <c r="T2594" s="4">
        <f t="shared" si="564"/>
        <v>0.10169491525423729</v>
      </c>
      <c r="U2594" s="1" t="str">
        <f t="shared" si="565"/>
        <v>High Performer</v>
      </c>
      <c r="V2594" s="1" t="str">
        <f t="shared" si="566"/>
        <v>Still Private</v>
      </c>
      <c r="W2594" s="1" t="str">
        <f t="shared" si="567"/>
        <v>€</v>
      </c>
      <c r="X2594" s="1" t="str">
        <f t="shared" si="568"/>
        <v>€472M</v>
      </c>
      <c r="Y2594" s="1" t="str">
        <f t="shared" si="569"/>
        <v>€48M</v>
      </c>
      <c r="Z2594" s="1" t="str">
        <f t="shared" si="570"/>
        <v>€1</v>
      </c>
      <c r="AA2594" s="1" t="str">
        <f t="shared" si="571"/>
        <v>€54,608</v>
      </c>
      <c r="AB2594" s="6">
        <f t="shared" si="572"/>
        <v>4550.6257110352672</v>
      </c>
      <c r="AC2594" s="1" t="str">
        <f t="shared" si="573"/>
        <v>Large</v>
      </c>
    </row>
    <row r="2595" spans="1:29">
      <c r="A2595" s="1" t="s">
        <v>669</v>
      </c>
      <c r="B2595" s="1">
        <v>2019</v>
      </c>
      <c r="C2595" s="1" t="s">
        <v>53</v>
      </c>
      <c r="D2595" s="1" t="s">
        <v>102</v>
      </c>
      <c r="E2595" s="1" t="s">
        <v>18</v>
      </c>
      <c r="F2595" s="1">
        <v>490</v>
      </c>
      <c r="G2595" s="1">
        <v>1752</v>
      </c>
      <c r="H2595" s="1">
        <v>358</v>
      </c>
      <c r="I2595" s="1">
        <v>21.45</v>
      </c>
      <c r="J2595" s="1">
        <v>9</v>
      </c>
      <c r="K2595" s="1" t="s">
        <v>24</v>
      </c>
      <c r="L2595" s="1" t="s">
        <v>19</v>
      </c>
      <c r="M2595" s="1">
        <v>2</v>
      </c>
      <c r="N2595" s="1" t="s">
        <v>33</v>
      </c>
      <c r="O2595" s="1">
        <v>90002</v>
      </c>
      <c r="P2595" s="1">
        <f t="shared" si="574"/>
        <v>2</v>
      </c>
      <c r="Q2595" s="1">
        <f t="shared" si="561"/>
        <v>5</v>
      </c>
      <c r="R2595" s="5">
        <f t="shared" si="562"/>
        <v>0.27968036529680368</v>
      </c>
      <c r="S2595" s="6">
        <f t="shared" si="563"/>
        <v>204337.899543379</v>
      </c>
      <c r="T2595" s="4">
        <f t="shared" si="564"/>
        <v>0.73061224489795917</v>
      </c>
      <c r="U2595" s="1" t="str">
        <f t="shared" si="565"/>
        <v>High Performer</v>
      </c>
      <c r="V2595" s="1" t="str">
        <f t="shared" si="566"/>
        <v>Acquired</v>
      </c>
      <c r="W2595" s="1">
        <f t="shared" si="567"/>
        <v>0</v>
      </c>
      <c r="X2595" s="1" t="str">
        <f t="shared" si="568"/>
        <v>0490M</v>
      </c>
      <c r="Y2595" s="1" t="str">
        <f t="shared" si="569"/>
        <v>0358M</v>
      </c>
      <c r="Z2595" s="1" t="str">
        <f t="shared" si="570"/>
        <v>00</v>
      </c>
      <c r="AA2595" s="1" t="str">
        <f t="shared" si="571"/>
        <v>02,04,338</v>
      </c>
      <c r="AB2595" s="6">
        <f t="shared" si="572"/>
        <v>17028.158295281584</v>
      </c>
      <c r="AC2595" s="1" t="str">
        <f t="shared" si="573"/>
        <v>Large</v>
      </c>
    </row>
    <row r="2596" spans="1:29">
      <c r="A2596" s="1" t="s">
        <v>1724</v>
      </c>
      <c r="B2596" s="1">
        <v>2019</v>
      </c>
      <c r="C2596" s="1" t="s">
        <v>73</v>
      </c>
      <c r="D2596" s="1" t="s">
        <v>46</v>
      </c>
      <c r="E2596" s="1" t="s">
        <v>40</v>
      </c>
      <c r="F2596" s="1">
        <v>429</v>
      </c>
      <c r="G2596" s="1">
        <v>2059</v>
      </c>
      <c r="H2596" s="1">
        <v>361</v>
      </c>
      <c r="I2596" s="1">
        <v>36.93</v>
      </c>
      <c r="J2596" s="1">
        <v>9</v>
      </c>
      <c r="K2596" s="1" t="s">
        <v>24</v>
      </c>
      <c r="L2596" s="1" t="s">
        <v>19</v>
      </c>
      <c r="M2596" s="1">
        <v>98</v>
      </c>
      <c r="N2596" s="1" t="s">
        <v>25</v>
      </c>
      <c r="O2596" s="1">
        <v>51234</v>
      </c>
      <c r="P2596" s="1">
        <f t="shared" si="574"/>
        <v>3</v>
      </c>
      <c r="Q2596" s="1">
        <f t="shared" si="561"/>
        <v>5</v>
      </c>
      <c r="R2596" s="5">
        <f t="shared" si="562"/>
        <v>0.20835356969402621</v>
      </c>
      <c r="S2596" s="6">
        <f t="shared" si="563"/>
        <v>175327.82904322486</v>
      </c>
      <c r="T2596" s="4">
        <f t="shared" si="564"/>
        <v>0.84149184149184153</v>
      </c>
      <c r="U2596" s="1" t="str">
        <f t="shared" si="565"/>
        <v>High Performer</v>
      </c>
      <c r="V2596" s="1" t="str">
        <f t="shared" si="566"/>
        <v>Acquired</v>
      </c>
      <c r="W2596" s="1" t="str">
        <f t="shared" si="567"/>
        <v>€</v>
      </c>
      <c r="X2596" s="1" t="str">
        <f t="shared" si="568"/>
        <v>€429M</v>
      </c>
      <c r="Y2596" s="1" t="str">
        <f t="shared" si="569"/>
        <v>€361M</v>
      </c>
      <c r="Z2596" s="1" t="str">
        <f t="shared" si="570"/>
        <v>€0</v>
      </c>
      <c r="AA2596" s="1" t="str">
        <f t="shared" si="571"/>
        <v>€1,75,328</v>
      </c>
      <c r="AB2596" s="6">
        <f t="shared" si="572"/>
        <v>14610.65242026874</v>
      </c>
      <c r="AC2596" s="1" t="str">
        <f t="shared" si="573"/>
        <v>Large</v>
      </c>
    </row>
    <row r="2597" spans="1:29">
      <c r="A2597" s="1" t="s">
        <v>780</v>
      </c>
      <c r="B2597" s="1">
        <v>2019</v>
      </c>
      <c r="C2597" s="1" t="s">
        <v>73</v>
      </c>
      <c r="D2597" s="1" t="s">
        <v>102</v>
      </c>
      <c r="E2597" s="1" t="s">
        <v>40</v>
      </c>
      <c r="F2597" s="1">
        <v>306</v>
      </c>
      <c r="G2597" s="1">
        <v>1770</v>
      </c>
      <c r="H2597" s="1">
        <v>553</v>
      </c>
      <c r="I2597" s="1">
        <v>23.14</v>
      </c>
      <c r="J2597" s="1">
        <v>8</v>
      </c>
      <c r="K2597" s="1" t="s">
        <v>24</v>
      </c>
      <c r="L2597" s="1" t="s">
        <v>24</v>
      </c>
      <c r="M2597" s="1">
        <v>60</v>
      </c>
      <c r="N2597" s="1" t="s">
        <v>29</v>
      </c>
      <c r="O2597" s="1">
        <v>15926</v>
      </c>
      <c r="P2597" s="1">
        <f t="shared" si="574"/>
        <v>3</v>
      </c>
      <c r="Q2597" s="1">
        <f t="shared" si="561"/>
        <v>5</v>
      </c>
      <c r="R2597" s="5">
        <f t="shared" si="562"/>
        <v>0.17288135593220338</v>
      </c>
      <c r="S2597" s="6">
        <f t="shared" si="563"/>
        <v>312429.37853107345</v>
      </c>
      <c r="T2597" s="4">
        <f t="shared" si="564"/>
        <v>1.8071895424836601</v>
      </c>
      <c r="U2597" s="1" t="str">
        <f t="shared" si="565"/>
        <v>High Performer</v>
      </c>
      <c r="V2597" s="1" t="str">
        <f t="shared" si="566"/>
        <v>Acquired</v>
      </c>
      <c r="W2597" s="1" t="str">
        <f t="shared" si="567"/>
        <v>€</v>
      </c>
      <c r="X2597" s="1" t="str">
        <f t="shared" si="568"/>
        <v>€306M</v>
      </c>
      <c r="Y2597" s="1" t="str">
        <f t="shared" si="569"/>
        <v>€553M</v>
      </c>
      <c r="Z2597" s="1" t="str">
        <f t="shared" si="570"/>
        <v>€0</v>
      </c>
      <c r="AA2597" s="1" t="str">
        <f t="shared" si="571"/>
        <v>€3,12,429</v>
      </c>
      <c r="AB2597" s="6">
        <f t="shared" si="572"/>
        <v>26035.781544256122</v>
      </c>
      <c r="AC2597" s="1" t="str">
        <f t="shared" si="573"/>
        <v>Large</v>
      </c>
    </row>
    <row r="2598" spans="1:29">
      <c r="A2598" s="1" t="s">
        <v>1784</v>
      </c>
      <c r="B2598" s="1">
        <v>2020</v>
      </c>
      <c r="C2598" s="1" t="s">
        <v>73</v>
      </c>
      <c r="D2598" s="1" t="s">
        <v>51</v>
      </c>
      <c r="E2598" s="1" t="s">
        <v>28</v>
      </c>
      <c r="F2598" s="1">
        <v>349</v>
      </c>
      <c r="G2598" s="1">
        <v>4339</v>
      </c>
      <c r="H2598" s="1">
        <v>289</v>
      </c>
      <c r="I2598" s="1">
        <v>8.61</v>
      </c>
      <c r="J2598" s="1">
        <v>4</v>
      </c>
      <c r="K2598" s="1" t="s">
        <v>24</v>
      </c>
      <c r="L2598" s="1" t="s">
        <v>19</v>
      </c>
      <c r="M2598" s="1">
        <v>6</v>
      </c>
      <c r="N2598" s="1" t="s">
        <v>20</v>
      </c>
      <c r="O2598" s="1">
        <v>4975867</v>
      </c>
      <c r="P2598" s="1">
        <f t="shared" si="574"/>
        <v>1</v>
      </c>
      <c r="Q2598" s="1">
        <f t="shared" si="561"/>
        <v>4</v>
      </c>
      <c r="R2598" s="5">
        <f t="shared" si="562"/>
        <v>8.0433279557501722E-2</v>
      </c>
      <c r="S2598" s="6">
        <f t="shared" si="563"/>
        <v>66605.208573404016</v>
      </c>
      <c r="T2598" s="4">
        <f t="shared" si="564"/>
        <v>0.82808022922636104</v>
      </c>
      <c r="U2598" s="1" t="str">
        <f t="shared" si="565"/>
        <v>Normal</v>
      </c>
      <c r="V2598" s="1" t="str">
        <f t="shared" si="566"/>
        <v>Acquired</v>
      </c>
      <c r="W2598" s="1" t="str">
        <f t="shared" si="567"/>
        <v>€</v>
      </c>
      <c r="X2598" s="1" t="str">
        <f t="shared" si="568"/>
        <v>€349M</v>
      </c>
      <c r="Y2598" s="1" t="str">
        <f t="shared" si="569"/>
        <v>€289M</v>
      </c>
      <c r="Z2598" s="1" t="str">
        <f t="shared" si="570"/>
        <v>€0</v>
      </c>
      <c r="AA2598" s="1" t="str">
        <f t="shared" si="571"/>
        <v>€66,605</v>
      </c>
      <c r="AB2598" s="6">
        <f t="shared" si="572"/>
        <v>5550.4340477836677</v>
      </c>
      <c r="AC2598" s="1" t="str">
        <f t="shared" si="573"/>
        <v>Large</v>
      </c>
    </row>
    <row r="2599" spans="1:29">
      <c r="A2599" s="1" t="s">
        <v>1157</v>
      </c>
      <c r="B2599" s="1">
        <v>2020</v>
      </c>
      <c r="C2599" s="1" t="s">
        <v>73</v>
      </c>
      <c r="D2599" s="1" t="s">
        <v>43</v>
      </c>
      <c r="E2599" s="1" t="s">
        <v>23</v>
      </c>
      <c r="F2599" s="1">
        <v>340</v>
      </c>
      <c r="G2599" s="1">
        <v>1443</v>
      </c>
      <c r="H2599" s="1">
        <v>718</v>
      </c>
      <c r="I2599" s="1">
        <v>49.33</v>
      </c>
      <c r="J2599" s="1">
        <v>7</v>
      </c>
      <c r="K2599" s="1" t="s">
        <v>19</v>
      </c>
      <c r="L2599" s="1" t="s">
        <v>24</v>
      </c>
      <c r="M2599" s="1">
        <v>93</v>
      </c>
      <c r="N2599" s="1" t="s">
        <v>20</v>
      </c>
      <c r="O2599" s="1">
        <v>4971898</v>
      </c>
      <c r="P2599" s="1">
        <f t="shared" si="574"/>
        <v>5</v>
      </c>
      <c r="Q2599" s="1">
        <f t="shared" si="561"/>
        <v>4</v>
      </c>
      <c r="R2599" s="5">
        <f t="shared" si="562"/>
        <v>0.23562023562023562</v>
      </c>
      <c r="S2599" s="6">
        <f t="shared" si="563"/>
        <v>497574.4975744976</v>
      </c>
      <c r="T2599" s="4">
        <f t="shared" si="564"/>
        <v>2.111764705882353</v>
      </c>
      <c r="U2599" s="1" t="str">
        <f t="shared" si="565"/>
        <v>Normal</v>
      </c>
      <c r="V2599" s="1" t="str">
        <f t="shared" si="566"/>
        <v>IPO</v>
      </c>
      <c r="W2599" s="1" t="str">
        <f t="shared" si="567"/>
        <v>€</v>
      </c>
      <c r="X2599" s="1" t="str">
        <f t="shared" si="568"/>
        <v>€340M</v>
      </c>
      <c r="Y2599" s="1" t="str">
        <f t="shared" si="569"/>
        <v>€718M</v>
      </c>
      <c r="Z2599" s="1" t="str">
        <f t="shared" si="570"/>
        <v>€0</v>
      </c>
      <c r="AA2599" s="1" t="str">
        <f t="shared" si="571"/>
        <v>€4,97,574</v>
      </c>
      <c r="AB2599" s="6">
        <f t="shared" si="572"/>
        <v>41464.541464541464</v>
      </c>
      <c r="AC2599" s="1" t="str">
        <f t="shared" si="573"/>
        <v>Large</v>
      </c>
    </row>
    <row r="2600" spans="1:29">
      <c r="A2600" s="1" t="s">
        <v>1037</v>
      </c>
      <c r="B2600" s="1">
        <v>2020</v>
      </c>
      <c r="C2600" s="1" t="s">
        <v>59</v>
      </c>
      <c r="D2600" s="1" t="s">
        <v>102</v>
      </c>
      <c r="E2600" s="1" t="s">
        <v>23</v>
      </c>
      <c r="F2600" s="1">
        <v>386</v>
      </c>
      <c r="G2600" s="1">
        <v>4748</v>
      </c>
      <c r="H2600" s="1">
        <v>634</v>
      </c>
      <c r="I2600" s="1">
        <v>4.34</v>
      </c>
      <c r="J2600" s="1">
        <v>8</v>
      </c>
      <c r="K2600" s="1" t="s">
        <v>24</v>
      </c>
      <c r="L2600" s="1" t="s">
        <v>19</v>
      </c>
      <c r="M2600" s="1">
        <v>29</v>
      </c>
      <c r="N2600" s="1" t="s">
        <v>33</v>
      </c>
      <c r="O2600" s="1">
        <v>4961046</v>
      </c>
      <c r="P2600" s="1">
        <f t="shared" si="574"/>
        <v>5</v>
      </c>
      <c r="Q2600" s="1">
        <f t="shared" si="561"/>
        <v>4</v>
      </c>
      <c r="R2600" s="5">
        <f t="shared" si="562"/>
        <v>8.1297388374052232E-2</v>
      </c>
      <c r="S2600" s="6">
        <f t="shared" si="563"/>
        <v>133529.90732940185</v>
      </c>
      <c r="T2600" s="4">
        <f t="shared" si="564"/>
        <v>1.6424870466321244</v>
      </c>
      <c r="U2600" s="1" t="str">
        <f t="shared" si="565"/>
        <v>High Performer</v>
      </c>
      <c r="V2600" s="1" t="str">
        <f t="shared" si="566"/>
        <v>Acquired</v>
      </c>
      <c r="W2600" s="1" t="str">
        <f t="shared" si="567"/>
        <v>₹</v>
      </c>
      <c r="X2600" s="1" t="str">
        <f t="shared" si="568"/>
        <v>₹386M</v>
      </c>
      <c r="Y2600" s="1" t="str">
        <f t="shared" si="569"/>
        <v>₹634M</v>
      </c>
      <c r="Z2600" s="1" t="str">
        <f t="shared" si="570"/>
        <v>₹0</v>
      </c>
      <c r="AA2600" s="1" t="str">
        <f t="shared" si="571"/>
        <v>₹1,33,530</v>
      </c>
      <c r="AB2600" s="6">
        <f t="shared" si="572"/>
        <v>11127.492277450154</v>
      </c>
      <c r="AC2600" s="1" t="str">
        <f t="shared" si="573"/>
        <v>Large</v>
      </c>
    </row>
    <row r="2601" spans="1:29">
      <c r="A2601" s="1" t="s">
        <v>700</v>
      </c>
      <c r="B2601" s="1">
        <v>2020</v>
      </c>
      <c r="C2601" s="1" t="s">
        <v>35</v>
      </c>
      <c r="D2601" s="1" t="s">
        <v>39</v>
      </c>
      <c r="E2601" s="1" t="s">
        <v>23</v>
      </c>
      <c r="F2601" s="1">
        <v>433</v>
      </c>
      <c r="G2601" s="1">
        <v>358</v>
      </c>
      <c r="H2601" s="1">
        <v>570</v>
      </c>
      <c r="I2601" s="1">
        <v>15.29</v>
      </c>
      <c r="J2601" s="1">
        <v>5</v>
      </c>
      <c r="K2601" s="1" t="s">
        <v>19</v>
      </c>
      <c r="L2601" s="1" t="s">
        <v>19</v>
      </c>
      <c r="M2601" s="1">
        <v>60</v>
      </c>
      <c r="N2601" s="1" t="s">
        <v>20</v>
      </c>
      <c r="O2601" s="1">
        <v>4959311</v>
      </c>
      <c r="P2601" s="1">
        <f t="shared" si="574"/>
        <v>5</v>
      </c>
      <c r="Q2601" s="1">
        <f t="shared" si="561"/>
        <v>4</v>
      </c>
      <c r="R2601" s="5">
        <f t="shared" si="562"/>
        <v>1.2094972067039107</v>
      </c>
      <c r="S2601" s="6">
        <f t="shared" si="563"/>
        <v>1592178.7709497206</v>
      </c>
      <c r="T2601" s="4">
        <f t="shared" si="564"/>
        <v>1.3163972286374135</v>
      </c>
      <c r="U2601" s="1" t="str">
        <f t="shared" si="565"/>
        <v>Normal</v>
      </c>
      <c r="V2601" s="1" t="str">
        <f t="shared" si="566"/>
        <v>Still Private</v>
      </c>
      <c r="W2601" s="1" t="str">
        <f t="shared" si="567"/>
        <v>¥</v>
      </c>
      <c r="X2601" s="1" t="str">
        <f t="shared" si="568"/>
        <v>¥433M</v>
      </c>
      <c r="Y2601" s="1" t="str">
        <f t="shared" si="569"/>
        <v>¥570M</v>
      </c>
      <c r="Z2601" s="1" t="str">
        <f t="shared" si="570"/>
        <v>¥1</v>
      </c>
      <c r="AA2601" s="1" t="str">
        <f t="shared" si="571"/>
        <v>¥15,92,179</v>
      </c>
      <c r="AB2601" s="6">
        <f t="shared" si="572"/>
        <v>132681.56424581006</v>
      </c>
      <c r="AC2601" s="1" t="str">
        <f t="shared" si="573"/>
        <v>Large</v>
      </c>
    </row>
    <row r="2602" spans="1:29">
      <c r="A2602" s="1" t="s">
        <v>1142</v>
      </c>
      <c r="B2602" s="1">
        <v>2020</v>
      </c>
      <c r="C2602" s="1" t="s">
        <v>53</v>
      </c>
      <c r="D2602" s="1" t="s">
        <v>43</v>
      </c>
      <c r="E2602" s="1" t="s">
        <v>18</v>
      </c>
      <c r="F2602" s="1">
        <v>231</v>
      </c>
      <c r="G2602" s="1">
        <v>1154</v>
      </c>
      <c r="H2602" s="1">
        <v>142</v>
      </c>
      <c r="I2602" s="1">
        <v>5.71</v>
      </c>
      <c r="J2602" s="1">
        <v>1</v>
      </c>
      <c r="K2602" s="1" t="s">
        <v>24</v>
      </c>
      <c r="L2602" s="1" t="s">
        <v>24</v>
      </c>
      <c r="M2602" s="1">
        <v>48</v>
      </c>
      <c r="N2602" s="1" t="s">
        <v>20</v>
      </c>
      <c r="O2602" s="1">
        <v>4955574</v>
      </c>
      <c r="P2602" s="1">
        <f t="shared" si="574"/>
        <v>2</v>
      </c>
      <c r="Q2602" s="1">
        <f t="shared" si="561"/>
        <v>4</v>
      </c>
      <c r="R2602" s="5">
        <f t="shared" si="562"/>
        <v>0.2001733102253033</v>
      </c>
      <c r="S2602" s="6">
        <f t="shared" si="563"/>
        <v>123050.25996533796</v>
      </c>
      <c r="T2602" s="4">
        <f t="shared" si="564"/>
        <v>0.61471861471861466</v>
      </c>
      <c r="U2602" s="1" t="str">
        <f t="shared" si="565"/>
        <v>Normal</v>
      </c>
      <c r="V2602" s="1" t="str">
        <f t="shared" si="566"/>
        <v>Acquired</v>
      </c>
      <c r="W2602" s="1">
        <f t="shared" si="567"/>
        <v>0</v>
      </c>
      <c r="X2602" s="1" t="str">
        <f t="shared" si="568"/>
        <v>0231M</v>
      </c>
      <c r="Y2602" s="1" t="str">
        <f t="shared" si="569"/>
        <v>0142M</v>
      </c>
      <c r="Z2602" s="1" t="str">
        <f t="shared" si="570"/>
        <v>00</v>
      </c>
      <c r="AA2602" s="1" t="str">
        <f t="shared" si="571"/>
        <v>01,23,050</v>
      </c>
      <c r="AB2602" s="6">
        <f t="shared" si="572"/>
        <v>10254.188330444829</v>
      </c>
      <c r="AC2602" s="1" t="str">
        <f t="shared" si="573"/>
        <v>Large</v>
      </c>
    </row>
    <row r="2603" spans="1:29">
      <c r="A2603" s="1" t="s">
        <v>254</v>
      </c>
      <c r="B2603" s="1">
        <v>2020</v>
      </c>
      <c r="C2603" s="1" t="s">
        <v>22</v>
      </c>
      <c r="D2603" s="1" t="s">
        <v>36</v>
      </c>
      <c r="E2603" s="1" t="s">
        <v>23</v>
      </c>
      <c r="F2603" s="1">
        <v>466</v>
      </c>
      <c r="G2603" s="1">
        <v>4871</v>
      </c>
      <c r="H2603" s="1">
        <v>486</v>
      </c>
      <c r="I2603" s="1">
        <v>47.69</v>
      </c>
      <c r="J2603" s="1">
        <v>7</v>
      </c>
      <c r="K2603" s="1" t="s">
        <v>24</v>
      </c>
      <c r="L2603" s="1" t="s">
        <v>24</v>
      </c>
      <c r="M2603" s="1">
        <v>5</v>
      </c>
      <c r="N2603" s="1" t="s">
        <v>49</v>
      </c>
      <c r="O2603" s="1">
        <v>4926823</v>
      </c>
      <c r="P2603" s="1">
        <f t="shared" si="574"/>
        <v>5</v>
      </c>
      <c r="Q2603" s="1">
        <f t="shared" si="561"/>
        <v>4</v>
      </c>
      <c r="R2603" s="5">
        <f t="shared" si="562"/>
        <v>9.566824060767809E-2</v>
      </c>
      <c r="S2603" s="6">
        <f t="shared" si="563"/>
        <v>99774.173680969005</v>
      </c>
      <c r="T2603" s="4">
        <f t="shared" si="564"/>
        <v>1.0429184549356223</v>
      </c>
      <c r="U2603" s="1" t="str">
        <f t="shared" si="565"/>
        <v>Normal</v>
      </c>
      <c r="V2603" s="1" t="str">
        <f t="shared" si="566"/>
        <v>Acquired</v>
      </c>
      <c r="W2603" s="1" t="str">
        <f t="shared" si="567"/>
        <v>£</v>
      </c>
      <c r="X2603" s="1" t="str">
        <f t="shared" si="568"/>
        <v>£466M</v>
      </c>
      <c r="Y2603" s="1" t="str">
        <f t="shared" si="569"/>
        <v>£486M</v>
      </c>
      <c r="Z2603" s="1" t="str">
        <f t="shared" si="570"/>
        <v>£0</v>
      </c>
      <c r="AA2603" s="1" t="str">
        <f t="shared" si="571"/>
        <v>£99,774</v>
      </c>
      <c r="AB2603" s="6">
        <f t="shared" si="572"/>
        <v>8314.5144734140831</v>
      </c>
      <c r="AC2603" s="1" t="str">
        <f t="shared" si="573"/>
        <v>Large</v>
      </c>
    </row>
    <row r="2604" spans="1:29">
      <c r="A2604" s="1" t="s">
        <v>3314</v>
      </c>
      <c r="B2604" s="1">
        <v>2020</v>
      </c>
      <c r="C2604" s="1" t="s">
        <v>53</v>
      </c>
      <c r="D2604" s="1" t="s">
        <v>36</v>
      </c>
      <c r="E2604" s="1" t="s">
        <v>40</v>
      </c>
      <c r="F2604" s="1">
        <v>321</v>
      </c>
      <c r="G2604" s="1">
        <v>4880</v>
      </c>
      <c r="H2604" s="1">
        <v>937</v>
      </c>
      <c r="I2604" s="1">
        <v>3.4</v>
      </c>
      <c r="J2604" s="1">
        <v>7</v>
      </c>
      <c r="K2604" s="1" t="s">
        <v>19</v>
      </c>
      <c r="L2604" s="1" t="s">
        <v>19</v>
      </c>
      <c r="M2604" s="1">
        <v>34</v>
      </c>
      <c r="N2604" s="1" t="s">
        <v>20</v>
      </c>
      <c r="O2604" s="1">
        <v>4924705</v>
      </c>
      <c r="P2604" s="1">
        <f t="shared" si="574"/>
        <v>3</v>
      </c>
      <c r="Q2604" s="1">
        <f t="shared" si="561"/>
        <v>4</v>
      </c>
      <c r="R2604" s="5">
        <f t="shared" si="562"/>
        <v>6.5778688524590165E-2</v>
      </c>
      <c r="S2604" s="6">
        <f t="shared" si="563"/>
        <v>192008.19672131148</v>
      </c>
      <c r="T2604" s="4">
        <f t="shared" si="564"/>
        <v>2.9190031152647977</v>
      </c>
      <c r="U2604" s="1" t="str">
        <f t="shared" si="565"/>
        <v>Normal</v>
      </c>
      <c r="V2604" s="1" t="str">
        <f t="shared" si="566"/>
        <v>Still Private</v>
      </c>
      <c r="W2604" s="1">
        <f t="shared" si="567"/>
        <v>0</v>
      </c>
      <c r="X2604" s="1" t="str">
        <f t="shared" si="568"/>
        <v>0321M</v>
      </c>
      <c r="Y2604" s="1" t="str">
        <f t="shared" si="569"/>
        <v>0937M</v>
      </c>
      <c r="Z2604" s="1" t="str">
        <f t="shared" si="570"/>
        <v>00</v>
      </c>
      <c r="AA2604" s="1" t="str">
        <f t="shared" si="571"/>
        <v>01,92,008</v>
      </c>
      <c r="AB2604" s="6">
        <f t="shared" si="572"/>
        <v>16000.68306010929</v>
      </c>
      <c r="AC2604" s="1" t="str">
        <f t="shared" si="573"/>
        <v>Large</v>
      </c>
    </row>
    <row r="2605" spans="1:29">
      <c r="A2605" s="1" t="s">
        <v>471</v>
      </c>
      <c r="B2605" s="1">
        <v>2020</v>
      </c>
      <c r="C2605" s="1" t="s">
        <v>22</v>
      </c>
      <c r="D2605" s="1" t="s">
        <v>48</v>
      </c>
      <c r="E2605" s="1" t="s">
        <v>40</v>
      </c>
      <c r="F2605" s="1">
        <v>354</v>
      </c>
      <c r="G2605" s="1">
        <v>4847</v>
      </c>
      <c r="H2605" s="1">
        <v>90</v>
      </c>
      <c r="I2605" s="1">
        <v>41.62</v>
      </c>
      <c r="J2605" s="1">
        <v>1</v>
      </c>
      <c r="K2605" s="1" t="s">
        <v>24</v>
      </c>
      <c r="L2605" s="1" t="s">
        <v>19</v>
      </c>
      <c r="M2605" s="1">
        <v>10</v>
      </c>
      <c r="N2605" s="1" t="s">
        <v>20</v>
      </c>
      <c r="O2605" s="1">
        <v>4921604</v>
      </c>
      <c r="P2605" s="1">
        <f t="shared" si="574"/>
        <v>3</v>
      </c>
      <c r="Q2605" s="1">
        <f t="shared" si="561"/>
        <v>4</v>
      </c>
      <c r="R2605" s="5">
        <f t="shared" si="562"/>
        <v>7.3034866927996697E-2</v>
      </c>
      <c r="S2605" s="6">
        <f t="shared" si="563"/>
        <v>18568.186507117804</v>
      </c>
      <c r="T2605" s="4">
        <f t="shared" si="564"/>
        <v>0.25423728813559321</v>
      </c>
      <c r="U2605" s="1" t="str">
        <f t="shared" si="565"/>
        <v>Normal</v>
      </c>
      <c r="V2605" s="1" t="str">
        <f t="shared" si="566"/>
        <v>Acquired</v>
      </c>
      <c r="W2605" s="1" t="str">
        <f t="shared" si="567"/>
        <v>£</v>
      </c>
      <c r="X2605" s="1" t="str">
        <f t="shared" si="568"/>
        <v>£354M</v>
      </c>
      <c r="Y2605" s="1" t="str">
        <f t="shared" si="569"/>
        <v>£90M</v>
      </c>
      <c r="Z2605" s="1" t="str">
        <f t="shared" si="570"/>
        <v>£0</v>
      </c>
      <c r="AA2605" s="1" t="str">
        <f t="shared" si="571"/>
        <v>£18,568</v>
      </c>
      <c r="AB2605" s="6">
        <f t="shared" si="572"/>
        <v>1547.3488755931503</v>
      </c>
      <c r="AC2605" s="1" t="str">
        <f t="shared" si="573"/>
        <v>Large</v>
      </c>
    </row>
    <row r="2606" spans="1:29">
      <c r="A2606" s="1" t="s">
        <v>54</v>
      </c>
      <c r="B2606" s="1">
        <v>2020</v>
      </c>
      <c r="C2606" s="1" t="s">
        <v>22</v>
      </c>
      <c r="D2606" s="1" t="s">
        <v>36</v>
      </c>
      <c r="E2606" s="1" t="s">
        <v>18</v>
      </c>
      <c r="F2606" s="1">
        <v>346</v>
      </c>
      <c r="G2606" s="1">
        <v>4704</v>
      </c>
      <c r="H2606" s="1">
        <v>853</v>
      </c>
      <c r="I2606" s="1">
        <v>22.84</v>
      </c>
      <c r="J2606" s="1">
        <v>1</v>
      </c>
      <c r="K2606" s="1" t="s">
        <v>24</v>
      </c>
      <c r="L2606" s="1" t="s">
        <v>24</v>
      </c>
      <c r="M2606" s="1">
        <v>3</v>
      </c>
      <c r="N2606" s="1" t="s">
        <v>20</v>
      </c>
      <c r="O2606" s="1">
        <v>4915500</v>
      </c>
      <c r="P2606" s="1">
        <f t="shared" si="574"/>
        <v>2</v>
      </c>
      <c r="Q2606" s="1">
        <f t="shared" si="561"/>
        <v>4</v>
      </c>
      <c r="R2606" s="5">
        <f t="shared" si="562"/>
        <v>7.3554421768707481E-2</v>
      </c>
      <c r="S2606" s="6">
        <f t="shared" si="563"/>
        <v>181335.03401360544</v>
      </c>
      <c r="T2606" s="4">
        <f t="shared" si="564"/>
        <v>2.4653179190751446</v>
      </c>
      <c r="U2606" s="1" t="str">
        <f t="shared" si="565"/>
        <v>Normal</v>
      </c>
      <c r="V2606" s="1" t="str">
        <f t="shared" si="566"/>
        <v>Acquired</v>
      </c>
      <c r="W2606" s="1" t="str">
        <f t="shared" si="567"/>
        <v>£</v>
      </c>
      <c r="X2606" s="1" t="str">
        <f t="shared" si="568"/>
        <v>£346M</v>
      </c>
      <c r="Y2606" s="1" t="str">
        <f t="shared" si="569"/>
        <v>£853M</v>
      </c>
      <c r="Z2606" s="1" t="str">
        <f t="shared" si="570"/>
        <v>£0</v>
      </c>
      <c r="AA2606" s="1" t="str">
        <f t="shared" si="571"/>
        <v>£1,81,335</v>
      </c>
      <c r="AB2606" s="6">
        <f t="shared" si="572"/>
        <v>15111.252834467121</v>
      </c>
      <c r="AC2606" s="1" t="str">
        <f t="shared" si="573"/>
        <v>Large</v>
      </c>
    </row>
    <row r="2607" spans="1:29">
      <c r="A2607" s="1" t="s">
        <v>4061</v>
      </c>
      <c r="B2607" s="1">
        <v>2020</v>
      </c>
      <c r="C2607" s="1" t="s">
        <v>59</v>
      </c>
      <c r="D2607" s="1" t="s">
        <v>46</v>
      </c>
      <c r="E2607" s="1" t="s">
        <v>23</v>
      </c>
      <c r="F2607" s="1">
        <v>202</v>
      </c>
      <c r="G2607" s="1">
        <v>5</v>
      </c>
      <c r="H2607" s="1">
        <v>235</v>
      </c>
      <c r="I2607" s="1">
        <v>45.3</v>
      </c>
      <c r="J2607" s="1">
        <v>3</v>
      </c>
      <c r="K2607" s="1" t="s">
        <v>19</v>
      </c>
      <c r="L2607" s="1" t="s">
        <v>19</v>
      </c>
      <c r="M2607" s="1">
        <v>28</v>
      </c>
      <c r="N2607" s="1" t="s">
        <v>25</v>
      </c>
      <c r="O2607" s="1">
        <v>4894222</v>
      </c>
      <c r="P2607" s="1">
        <f t="shared" si="574"/>
        <v>5</v>
      </c>
      <c r="Q2607" s="1">
        <f t="shared" si="561"/>
        <v>4</v>
      </c>
      <c r="R2607" s="5">
        <f t="shared" si="562"/>
        <v>40.4</v>
      </c>
      <c r="S2607" s="6">
        <f t="shared" si="563"/>
        <v>47000000</v>
      </c>
      <c r="T2607" s="4">
        <f t="shared" si="564"/>
        <v>1.1633663366336633</v>
      </c>
      <c r="U2607" s="1" t="str">
        <f t="shared" si="565"/>
        <v>Normal</v>
      </c>
      <c r="V2607" s="1" t="str">
        <f t="shared" si="566"/>
        <v>Still Private</v>
      </c>
      <c r="W2607" s="1" t="str">
        <f t="shared" si="567"/>
        <v>₹</v>
      </c>
      <c r="X2607" s="1" t="str">
        <f t="shared" si="568"/>
        <v>₹202M</v>
      </c>
      <c r="Y2607" s="1" t="str">
        <f t="shared" si="569"/>
        <v>₹235M</v>
      </c>
      <c r="Z2607" s="1" t="str">
        <f t="shared" si="570"/>
        <v>₹40</v>
      </c>
      <c r="AA2607" s="1" t="str">
        <f t="shared" si="571"/>
        <v>₹4,70,00,000</v>
      </c>
      <c r="AB2607" s="6">
        <f t="shared" si="572"/>
        <v>3916666.6666666665</v>
      </c>
      <c r="AC2607" s="1" t="str">
        <f t="shared" si="573"/>
        <v>Large</v>
      </c>
    </row>
    <row r="2608" spans="1:29">
      <c r="A2608" s="1" t="s">
        <v>2561</v>
      </c>
      <c r="B2608" s="1">
        <v>2020</v>
      </c>
      <c r="C2608" s="1" t="s">
        <v>16</v>
      </c>
      <c r="D2608" s="1" t="s">
        <v>36</v>
      </c>
      <c r="E2608" s="1" t="s">
        <v>37</v>
      </c>
      <c r="F2608" s="1">
        <v>264</v>
      </c>
      <c r="G2608" s="1">
        <v>2196</v>
      </c>
      <c r="H2608" s="1">
        <v>99</v>
      </c>
      <c r="I2608" s="1">
        <v>12.73</v>
      </c>
      <c r="J2608" s="1">
        <v>1</v>
      </c>
      <c r="K2608" s="1" t="s">
        <v>24</v>
      </c>
      <c r="L2608" s="1" t="s">
        <v>19</v>
      </c>
      <c r="M2608" s="1">
        <v>72</v>
      </c>
      <c r="N2608" s="1" t="s">
        <v>33</v>
      </c>
      <c r="O2608" s="1">
        <v>4891010</v>
      </c>
      <c r="P2608" s="1">
        <f t="shared" si="574"/>
        <v>4</v>
      </c>
      <c r="Q2608" s="1">
        <f t="shared" si="561"/>
        <v>4</v>
      </c>
      <c r="R2608" s="5">
        <f t="shared" si="562"/>
        <v>0.12021857923497267</v>
      </c>
      <c r="S2608" s="6">
        <f t="shared" si="563"/>
        <v>45081.967213114753</v>
      </c>
      <c r="T2608" s="4">
        <f t="shared" si="564"/>
        <v>0.375</v>
      </c>
      <c r="U2608" s="1" t="str">
        <f t="shared" si="565"/>
        <v>Normal</v>
      </c>
      <c r="V2608" s="1" t="str">
        <f t="shared" si="566"/>
        <v>Acquired</v>
      </c>
      <c r="W2608" s="1" t="str">
        <f t="shared" si="567"/>
        <v>$</v>
      </c>
      <c r="X2608" s="1" t="str">
        <f t="shared" si="568"/>
        <v>$264M</v>
      </c>
      <c r="Y2608" s="1" t="str">
        <f t="shared" si="569"/>
        <v>$99M</v>
      </c>
      <c r="Z2608" s="1" t="str">
        <f t="shared" si="570"/>
        <v>$0</v>
      </c>
      <c r="AA2608" s="1" t="str">
        <f t="shared" si="571"/>
        <v>$45,082</v>
      </c>
      <c r="AB2608" s="6">
        <f t="shared" si="572"/>
        <v>3756.8306010928964</v>
      </c>
      <c r="AC2608" s="1" t="str">
        <f t="shared" si="573"/>
        <v>Large</v>
      </c>
    </row>
    <row r="2609" spans="1:29">
      <c r="A2609" s="1" t="s">
        <v>1469</v>
      </c>
      <c r="B2609" s="1">
        <v>2020</v>
      </c>
      <c r="C2609" s="1" t="s">
        <v>53</v>
      </c>
      <c r="D2609" s="1" t="s">
        <v>48</v>
      </c>
      <c r="E2609" s="1" t="s">
        <v>28</v>
      </c>
      <c r="F2609" s="1">
        <v>320</v>
      </c>
      <c r="G2609" s="1">
        <v>3005</v>
      </c>
      <c r="H2609" s="1">
        <v>81</v>
      </c>
      <c r="I2609" s="1">
        <v>1.96</v>
      </c>
      <c r="J2609" s="1">
        <v>6</v>
      </c>
      <c r="K2609" s="1" t="s">
        <v>19</v>
      </c>
      <c r="L2609" s="1" t="s">
        <v>19</v>
      </c>
      <c r="M2609" s="1">
        <v>85</v>
      </c>
      <c r="N2609" s="1" t="s">
        <v>25</v>
      </c>
      <c r="O2609" s="1">
        <v>4852594</v>
      </c>
      <c r="P2609" s="1">
        <f t="shared" si="574"/>
        <v>1</v>
      </c>
      <c r="Q2609" s="1">
        <f t="shared" si="561"/>
        <v>4</v>
      </c>
      <c r="R2609" s="5">
        <f t="shared" si="562"/>
        <v>0.1064891846921797</v>
      </c>
      <c r="S2609" s="6">
        <f t="shared" si="563"/>
        <v>26955.074875207985</v>
      </c>
      <c r="T2609" s="4">
        <f t="shared" si="564"/>
        <v>0.25312499999999999</v>
      </c>
      <c r="U2609" s="1" t="str">
        <f t="shared" si="565"/>
        <v>Normal</v>
      </c>
      <c r="V2609" s="1" t="str">
        <f t="shared" si="566"/>
        <v>Still Private</v>
      </c>
      <c r="W2609" s="1">
        <f t="shared" si="567"/>
        <v>0</v>
      </c>
      <c r="X2609" s="1" t="str">
        <f t="shared" si="568"/>
        <v>0320M</v>
      </c>
      <c r="Y2609" s="1" t="str">
        <f t="shared" si="569"/>
        <v>081M</v>
      </c>
      <c r="Z2609" s="1" t="str">
        <f t="shared" si="570"/>
        <v>00</v>
      </c>
      <c r="AA2609" s="1" t="str">
        <f t="shared" si="571"/>
        <v>026,955</v>
      </c>
      <c r="AB2609" s="6">
        <f t="shared" si="572"/>
        <v>2246.2562396006656</v>
      </c>
      <c r="AC2609" s="1" t="str">
        <f t="shared" si="573"/>
        <v>Large</v>
      </c>
    </row>
    <row r="2610" spans="1:29">
      <c r="A2610" s="1" t="s">
        <v>602</v>
      </c>
      <c r="B2610" s="1">
        <v>2020</v>
      </c>
      <c r="C2610" s="1" t="s">
        <v>16</v>
      </c>
      <c r="D2610" s="1" t="s">
        <v>51</v>
      </c>
      <c r="E2610" s="1" t="s">
        <v>37</v>
      </c>
      <c r="F2610" s="1">
        <v>481</v>
      </c>
      <c r="G2610" s="1">
        <v>932</v>
      </c>
      <c r="H2610" s="1">
        <v>344</v>
      </c>
      <c r="I2610" s="1">
        <v>26.96</v>
      </c>
      <c r="J2610" s="1">
        <v>7</v>
      </c>
      <c r="K2610" s="1" t="s">
        <v>24</v>
      </c>
      <c r="L2610" s="1" t="s">
        <v>24</v>
      </c>
      <c r="M2610" s="1">
        <v>32</v>
      </c>
      <c r="N2610" s="1" t="s">
        <v>33</v>
      </c>
      <c r="O2610" s="1">
        <v>4810650</v>
      </c>
      <c r="P2610" s="1">
        <f t="shared" si="574"/>
        <v>4</v>
      </c>
      <c r="Q2610" s="1">
        <f t="shared" si="561"/>
        <v>4</v>
      </c>
      <c r="R2610" s="5">
        <f t="shared" si="562"/>
        <v>0.51609442060085842</v>
      </c>
      <c r="S2610" s="6">
        <f t="shared" si="563"/>
        <v>369098.71244635194</v>
      </c>
      <c r="T2610" s="4">
        <f t="shared" si="564"/>
        <v>0.71517671517671522</v>
      </c>
      <c r="U2610" s="1" t="str">
        <f t="shared" si="565"/>
        <v>Normal</v>
      </c>
      <c r="V2610" s="1" t="str">
        <f t="shared" si="566"/>
        <v>Acquired</v>
      </c>
      <c r="W2610" s="1" t="str">
        <f t="shared" si="567"/>
        <v>$</v>
      </c>
      <c r="X2610" s="1" t="str">
        <f t="shared" si="568"/>
        <v>$481M</v>
      </c>
      <c r="Y2610" s="1" t="str">
        <f t="shared" si="569"/>
        <v>$344M</v>
      </c>
      <c r="Z2610" s="1" t="str">
        <f t="shared" si="570"/>
        <v>$1</v>
      </c>
      <c r="AA2610" s="1" t="str">
        <f t="shared" si="571"/>
        <v>$3,69,099</v>
      </c>
      <c r="AB2610" s="6">
        <f t="shared" si="572"/>
        <v>30758.226037195993</v>
      </c>
      <c r="AC2610" s="1" t="str">
        <f t="shared" si="573"/>
        <v>Large</v>
      </c>
    </row>
    <row r="2611" spans="1:29">
      <c r="A2611" s="1" t="s">
        <v>4967</v>
      </c>
      <c r="B2611" s="1">
        <v>2020</v>
      </c>
      <c r="C2611" s="1" t="s">
        <v>16</v>
      </c>
      <c r="D2611" s="1" t="s">
        <v>51</v>
      </c>
      <c r="E2611" s="1" t="s">
        <v>28</v>
      </c>
      <c r="F2611" s="1">
        <v>209</v>
      </c>
      <c r="G2611" s="1">
        <v>3520</v>
      </c>
      <c r="H2611" s="1">
        <v>49</v>
      </c>
      <c r="I2611" s="1">
        <v>33.69</v>
      </c>
      <c r="J2611" s="1">
        <v>3</v>
      </c>
      <c r="K2611" s="1" t="s">
        <v>24</v>
      </c>
      <c r="L2611" s="1" t="s">
        <v>19</v>
      </c>
      <c r="M2611" s="1">
        <v>75</v>
      </c>
      <c r="N2611" s="1" t="s">
        <v>33</v>
      </c>
      <c r="O2611" s="1">
        <v>4779126</v>
      </c>
      <c r="P2611" s="1">
        <f t="shared" si="574"/>
        <v>1</v>
      </c>
      <c r="Q2611" s="1">
        <f t="shared" si="561"/>
        <v>4</v>
      </c>
      <c r="R2611" s="5">
        <f t="shared" si="562"/>
        <v>5.9374999999999997E-2</v>
      </c>
      <c r="S2611" s="6">
        <f t="shared" si="563"/>
        <v>13920.454545454546</v>
      </c>
      <c r="T2611" s="4">
        <f t="shared" si="564"/>
        <v>0.23444976076555024</v>
      </c>
      <c r="U2611" s="1" t="str">
        <f t="shared" si="565"/>
        <v>Normal</v>
      </c>
      <c r="V2611" s="1" t="str">
        <f t="shared" si="566"/>
        <v>Acquired</v>
      </c>
      <c r="W2611" s="1" t="str">
        <f t="shared" si="567"/>
        <v>$</v>
      </c>
      <c r="X2611" s="1" t="str">
        <f t="shared" si="568"/>
        <v>$209M</v>
      </c>
      <c r="Y2611" s="1" t="str">
        <f t="shared" si="569"/>
        <v>$49M</v>
      </c>
      <c r="Z2611" s="1" t="str">
        <f t="shared" si="570"/>
        <v>$0</v>
      </c>
      <c r="AA2611" s="1" t="str">
        <f t="shared" si="571"/>
        <v>$13,920</v>
      </c>
      <c r="AB2611" s="6">
        <f t="shared" si="572"/>
        <v>1160.0378787878788</v>
      </c>
      <c r="AC2611" s="1" t="str">
        <f t="shared" si="573"/>
        <v>Large</v>
      </c>
    </row>
    <row r="2612" spans="1:29">
      <c r="A2612" s="1" t="s">
        <v>3837</v>
      </c>
      <c r="B2612" s="1">
        <v>2020</v>
      </c>
      <c r="C2612" s="1" t="s">
        <v>53</v>
      </c>
      <c r="D2612" s="1" t="s">
        <v>43</v>
      </c>
      <c r="E2612" s="1" t="s">
        <v>28</v>
      </c>
      <c r="F2612" s="1">
        <v>447</v>
      </c>
      <c r="G2612" s="1">
        <v>1834</v>
      </c>
      <c r="H2612" s="1">
        <v>824</v>
      </c>
      <c r="I2612" s="1">
        <v>45.5</v>
      </c>
      <c r="J2612" s="1">
        <v>3</v>
      </c>
      <c r="K2612" s="1" t="s">
        <v>24</v>
      </c>
      <c r="L2612" s="1" t="s">
        <v>19</v>
      </c>
      <c r="M2612" s="1">
        <v>58</v>
      </c>
      <c r="N2612" s="1" t="s">
        <v>33</v>
      </c>
      <c r="O2612" s="1">
        <v>4711300</v>
      </c>
      <c r="P2612" s="1">
        <f t="shared" si="574"/>
        <v>1</v>
      </c>
      <c r="Q2612" s="1">
        <f t="shared" si="561"/>
        <v>4</v>
      </c>
      <c r="R2612" s="5">
        <f t="shared" si="562"/>
        <v>0.24372955288985823</v>
      </c>
      <c r="S2612" s="6">
        <f t="shared" si="563"/>
        <v>449291.16684841877</v>
      </c>
      <c r="T2612" s="4">
        <f t="shared" si="564"/>
        <v>1.8434004474272931</v>
      </c>
      <c r="U2612" s="1" t="str">
        <f t="shared" si="565"/>
        <v>Normal</v>
      </c>
      <c r="V2612" s="1" t="str">
        <f t="shared" si="566"/>
        <v>Acquired</v>
      </c>
      <c r="W2612" s="1">
        <f t="shared" si="567"/>
        <v>0</v>
      </c>
      <c r="X2612" s="1" t="str">
        <f t="shared" si="568"/>
        <v>0447M</v>
      </c>
      <c r="Y2612" s="1" t="str">
        <f t="shared" si="569"/>
        <v>0824M</v>
      </c>
      <c r="Z2612" s="1" t="str">
        <f t="shared" si="570"/>
        <v>00</v>
      </c>
      <c r="AA2612" s="1" t="str">
        <f t="shared" si="571"/>
        <v>04,49,291</v>
      </c>
      <c r="AB2612" s="6">
        <f t="shared" si="572"/>
        <v>37440.930570701566</v>
      </c>
      <c r="AC2612" s="1" t="str">
        <f t="shared" si="573"/>
        <v>Large</v>
      </c>
    </row>
    <row r="2613" spans="1:29">
      <c r="A2613" s="1" t="s">
        <v>906</v>
      </c>
      <c r="B2613" s="1">
        <v>2020</v>
      </c>
      <c r="C2613" s="1" t="s">
        <v>42</v>
      </c>
      <c r="D2613" s="1" t="s">
        <v>46</v>
      </c>
      <c r="E2613" s="1" t="s">
        <v>40</v>
      </c>
      <c r="F2613" s="1">
        <v>348</v>
      </c>
      <c r="G2613" s="1">
        <v>1993</v>
      </c>
      <c r="H2613" s="1">
        <v>827</v>
      </c>
      <c r="I2613" s="1">
        <v>0.26</v>
      </c>
      <c r="J2613" s="1">
        <v>1</v>
      </c>
      <c r="K2613" s="1" t="s">
        <v>19</v>
      </c>
      <c r="L2613" s="1" t="s">
        <v>24</v>
      </c>
      <c r="M2613" s="1">
        <v>82</v>
      </c>
      <c r="N2613" s="1" t="s">
        <v>25</v>
      </c>
      <c r="O2613" s="1">
        <v>4679736</v>
      </c>
      <c r="P2613" s="1">
        <f t="shared" si="574"/>
        <v>3</v>
      </c>
      <c r="Q2613" s="1">
        <f t="shared" si="561"/>
        <v>4</v>
      </c>
      <c r="R2613" s="5">
        <f t="shared" si="562"/>
        <v>0.17461113898645259</v>
      </c>
      <c r="S2613" s="6">
        <f t="shared" si="563"/>
        <v>414952.33316608128</v>
      </c>
      <c r="T2613" s="4">
        <f t="shared" si="564"/>
        <v>2.3764367816091956</v>
      </c>
      <c r="U2613" s="1" t="str">
        <f t="shared" si="565"/>
        <v>Normal</v>
      </c>
      <c r="V2613" s="1" t="str">
        <f t="shared" si="566"/>
        <v>IPO</v>
      </c>
      <c r="W2613" s="1" t="str">
        <f t="shared" si="567"/>
        <v>¥</v>
      </c>
      <c r="X2613" s="1" t="str">
        <f t="shared" si="568"/>
        <v>¥348M</v>
      </c>
      <c r="Y2613" s="1" t="str">
        <f t="shared" si="569"/>
        <v>¥827M</v>
      </c>
      <c r="Z2613" s="1" t="str">
        <f t="shared" si="570"/>
        <v>¥0</v>
      </c>
      <c r="AA2613" s="1" t="str">
        <f t="shared" si="571"/>
        <v>¥4,14,952</v>
      </c>
      <c r="AB2613" s="6">
        <f t="shared" si="572"/>
        <v>34579.361097173438</v>
      </c>
      <c r="AC2613" s="1" t="str">
        <f t="shared" si="573"/>
        <v>Large</v>
      </c>
    </row>
    <row r="2614" spans="1:29">
      <c r="A2614" s="1" t="s">
        <v>3202</v>
      </c>
      <c r="B2614" s="1">
        <v>2020</v>
      </c>
      <c r="C2614" s="1" t="s">
        <v>27</v>
      </c>
      <c r="D2614" s="1" t="s">
        <v>95</v>
      </c>
      <c r="E2614" s="1" t="s">
        <v>28</v>
      </c>
      <c r="F2614" s="1">
        <v>372</v>
      </c>
      <c r="G2614" s="1">
        <v>1082</v>
      </c>
      <c r="H2614" s="1">
        <v>490</v>
      </c>
      <c r="I2614" s="1">
        <v>17.23</v>
      </c>
      <c r="J2614" s="1">
        <v>4</v>
      </c>
      <c r="K2614" s="1" t="s">
        <v>19</v>
      </c>
      <c r="L2614" s="1" t="s">
        <v>19</v>
      </c>
      <c r="M2614" s="1">
        <v>70</v>
      </c>
      <c r="N2614" s="1" t="s">
        <v>29</v>
      </c>
      <c r="O2614" s="1">
        <v>4662361</v>
      </c>
      <c r="P2614" s="1">
        <f t="shared" si="574"/>
        <v>1</v>
      </c>
      <c r="Q2614" s="1">
        <f t="shared" si="561"/>
        <v>4</v>
      </c>
      <c r="R2614" s="5">
        <f t="shared" si="562"/>
        <v>0.34380776340110908</v>
      </c>
      <c r="S2614" s="6">
        <f t="shared" si="563"/>
        <v>452865.06469500926</v>
      </c>
      <c r="T2614" s="4">
        <f t="shared" si="564"/>
        <v>1.3172043010752688</v>
      </c>
      <c r="U2614" s="1" t="str">
        <f t="shared" si="565"/>
        <v>Normal</v>
      </c>
      <c r="V2614" s="1" t="str">
        <f t="shared" si="566"/>
        <v>Still Private</v>
      </c>
      <c r="W2614" s="1" t="str">
        <f t="shared" si="567"/>
        <v>$</v>
      </c>
      <c r="X2614" s="1" t="str">
        <f t="shared" si="568"/>
        <v>$372M</v>
      </c>
      <c r="Y2614" s="1" t="str">
        <f t="shared" si="569"/>
        <v>$490M</v>
      </c>
      <c r="Z2614" s="1" t="str">
        <f t="shared" si="570"/>
        <v>$0</v>
      </c>
      <c r="AA2614" s="1" t="str">
        <f t="shared" si="571"/>
        <v>$4,52,865</v>
      </c>
      <c r="AB2614" s="6">
        <f t="shared" si="572"/>
        <v>37738.755391250772</v>
      </c>
      <c r="AC2614" s="1" t="str">
        <f t="shared" si="573"/>
        <v>Large</v>
      </c>
    </row>
    <row r="2615" spans="1:29">
      <c r="A2615" s="1" t="s">
        <v>3740</v>
      </c>
      <c r="B2615" s="1">
        <v>2020</v>
      </c>
      <c r="C2615" s="1" t="s">
        <v>59</v>
      </c>
      <c r="D2615" s="1" t="s">
        <v>43</v>
      </c>
      <c r="E2615" s="1" t="s">
        <v>18</v>
      </c>
      <c r="F2615" s="1">
        <v>439</v>
      </c>
      <c r="G2615" s="1">
        <v>3386</v>
      </c>
      <c r="H2615" s="1">
        <v>705</v>
      </c>
      <c r="I2615" s="1">
        <v>35.549999999999997</v>
      </c>
      <c r="J2615" s="1">
        <v>5</v>
      </c>
      <c r="K2615" s="1" t="s">
        <v>24</v>
      </c>
      <c r="L2615" s="1" t="s">
        <v>24</v>
      </c>
      <c r="M2615" s="1">
        <v>19</v>
      </c>
      <c r="N2615" s="1" t="s">
        <v>20</v>
      </c>
      <c r="O2615" s="1">
        <v>4650426</v>
      </c>
      <c r="P2615" s="1">
        <f t="shared" si="574"/>
        <v>2</v>
      </c>
      <c r="Q2615" s="1">
        <f t="shared" si="561"/>
        <v>4</v>
      </c>
      <c r="R2615" s="5">
        <f t="shared" si="562"/>
        <v>0.12965150620200827</v>
      </c>
      <c r="S2615" s="6">
        <f t="shared" si="563"/>
        <v>208210.27761370348</v>
      </c>
      <c r="T2615" s="4">
        <f t="shared" si="564"/>
        <v>1.6059225512528474</v>
      </c>
      <c r="U2615" s="1" t="str">
        <f t="shared" si="565"/>
        <v>Normal</v>
      </c>
      <c r="V2615" s="1" t="str">
        <f t="shared" si="566"/>
        <v>Acquired</v>
      </c>
      <c r="W2615" s="1" t="str">
        <f t="shared" si="567"/>
        <v>₹</v>
      </c>
      <c r="X2615" s="1" t="str">
        <f t="shared" si="568"/>
        <v>₹439M</v>
      </c>
      <c r="Y2615" s="1" t="str">
        <f t="shared" si="569"/>
        <v>₹705M</v>
      </c>
      <c r="Z2615" s="1" t="str">
        <f t="shared" si="570"/>
        <v>₹0</v>
      </c>
      <c r="AA2615" s="1" t="str">
        <f t="shared" si="571"/>
        <v>₹2,08,210</v>
      </c>
      <c r="AB2615" s="6">
        <f t="shared" si="572"/>
        <v>17350.856467808622</v>
      </c>
      <c r="AC2615" s="1" t="str">
        <f t="shared" si="573"/>
        <v>Large</v>
      </c>
    </row>
    <row r="2616" spans="1:29">
      <c r="A2616" s="1" t="s">
        <v>594</v>
      </c>
      <c r="B2616" s="1">
        <v>2020</v>
      </c>
      <c r="C2616" s="1" t="s">
        <v>22</v>
      </c>
      <c r="D2616" s="1" t="s">
        <v>51</v>
      </c>
      <c r="E2616" s="1" t="s">
        <v>23</v>
      </c>
      <c r="F2616" s="1">
        <v>480</v>
      </c>
      <c r="G2616" s="1">
        <v>4357</v>
      </c>
      <c r="H2616" s="1">
        <v>898</v>
      </c>
      <c r="I2616" s="1">
        <v>41.07</v>
      </c>
      <c r="J2616" s="1">
        <v>1</v>
      </c>
      <c r="K2616" s="1" t="s">
        <v>19</v>
      </c>
      <c r="L2616" s="1" t="s">
        <v>19</v>
      </c>
      <c r="M2616" s="1">
        <v>81</v>
      </c>
      <c r="N2616" s="1" t="s">
        <v>20</v>
      </c>
      <c r="O2616" s="1">
        <v>4554061</v>
      </c>
      <c r="P2616" s="1">
        <f t="shared" si="574"/>
        <v>5</v>
      </c>
      <c r="Q2616" s="1">
        <f t="shared" si="561"/>
        <v>4</v>
      </c>
      <c r="R2616" s="5">
        <f t="shared" si="562"/>
        <v>0.11016754647693366</v>
      </c>
      <c r="S2616" s="6">
        <f t="shared" si="563"/>
        <v>206105.11820059674</v>
      </c>
      <c r="T2616" s="4">
        <f t="shared" si="564"/>
        <v>1.8708333333333333</v>
      </c>
      <c r="U2616" s="1" t="str">
        <f t="shared" si="565"/>
        <v>Normal</v>
      </c>
      <c r="V2616" s="1" t="str">
        <f t="shared" si="566"/>
        <v>Still Private</v>
      </c>
      <c r="W2616" s="1" t="str">
        <f t="shared" si="567"/>
        <v>£</v>
      </c>
      <c r="X2616" s="1" t="str">
        <f t="shared" si="568"/>
        <v>£480M</v>
      </c>
      <c r="Y2616" s="1" t="str">
        <f t="shared" si="569"/>
        <v>£898M</v>
      </c>
      <c r="Z2616" s="1" t="str">
        <f t="shared" si="570"/>
        <v>£0</v>
      </c>
      <c r="AA2616" s="1" t="str">
        <f t="shared" si="571"/>
        <v>£2,06,105</v>
      </c>
      <c r="AB2616" s="6">
        <f t="shared" si="572"/>
        <v>17175.426516716394</v>
      </c>
      <c r="AC2616" s="1" t="str">
        <f t="shared" si="573"/>
        <v>Large</v>
      </c>
    </row>
    <row r="2617" spans="1:29">
      <c r="A2617" s="1" t="s">
        <v>4820</v>
      </c>
      <c r="B2617" s="1">
        <v>2020</v>
      </c>
      <c r="C2617" s="1" t="s">
        <v>42</v>
      </c>
      <c r="D2617" s="1" t="s">
        <v>32</v>
      </c>
      <c r="E2617" s="1" t="s">
        <v>23</v>
      </c>
      <c r="F2617" s="1">
        <v>212</v>
      </c>
      <c r="G2617" s="1">
        <v>4582</v>
      </c>
      <c r="H2617" s="1">
        <v>862</v>
      </c>
      <c r="I2617" s="1">
        <v>26.65</v>
      </c>
      <c r="J2617" s="1">
        <v>9</v>
      </c>
      <c r="K2617" s="1" t="s">
        <v>24</v>
      </c>
      <c r="L2617" s="1" t="s">
        <v>19</v>
      </c>
      <c r="M2617" s="1">
        <v>49</v>
      </c>
      <c r="N2617" s="1" t="s">
        <v>29</v>
      </c>
      <c r="O2617" s="1">
        <v>4553707</v>
      </c>
      <c r="P2617" s="1">
        <f t="shared" si="574"/>
        <v>5</v>
      </c>
      <c r="Q2617" s="1">
        <f t="shared" si="561"/>
        <v>4</v>
      </c>
      <c r="R2617" s="5">
        <f t="shared" si="562"/>
        <v>4.6268005237887384E-2</v>
      </c>
      <c r="S2617" s="6">
        <f t="shared" si="563"/>
        <v>188127.45525971192</v>
      </c>
      <c r="T2617" s="4">
        <f t="shared" si="564"/>
        <v>4.0660377358490569</v>
      </c>
      <c r="U2617" s="1" t="str">
        <f t="shared" si="565"/>
        <v>High Performer</v>
      </c>
      <c r="V2617" s="1" t="str">
        <f t="shared" si="566"/>
        <v>Acquired</v>
      </c>
      <c r="W2617" s="1" t="str">
        <f t="shared" si="567"/>
        <v>¥</v>
      </c>
      <c r="X2617" s="1" t="str">
        <f t="shared" si="568"/>
        <v>¥212M</v>
      </c>
      <c r="Y2617" s="1" t="str">
        <f t="shared" si="569"/>
        <v>¥862M</v>
      </c>
      <c r="Z2617" s="1" t="str">
        <f t="shared" si="570"/>
        <v>¥0</v>
      </c>
      <c r="AA2617" s="1" t="str">
        <f t="shared" si="571"/>
        <v>¥1,88,127</v>
      </c>
      <c r="AB2617" s="6">
        <f t="shared" si="572"/>
        <v>15677.287938309326</v>
      </c>
      <c r="AC2617" s="1" t="str">
        <f t="shared" si="573"/>
        <v>Large</v>
      </c>
    </row>
    <row r="2618" spans="1:29">
      <c r="A2618" s="1" t="s">
        <v>2873</v>
      </c>
      <c r="B2618" s="1">
        <v>2020</v>
      </c>
      <c r="C2618" s="1" t="s">
        <v>16</v>
      </c>
      <c r="D2618" s="1" t="s">
        <v>43</v>
      </c>
      <c r="E2618" s="1" t="s">
        <v>23</v>
      </c>
      <c r="F2618" s="1">
        <v>270</v>
      </c>
      <c r="G2618" s="1">
        <v>3113</v>
      </c>
      <c r="H2618" s="1">
        <v>487</v>
      </c>
      <c r="I2618" s="1">
        <v>49.88</v>
      </c>
      <c r="J2618" s="1">
        <v>2</v>
      </c>
      <c r="K2618" s="1" t="s">
        <v>19</v>
      </c>
      <c r="L2618" s="1" t="s">
        <v>24</v>
      </c>
      <c r="M2618" s="1">
        <v>31</v>
      </c>
      <c r="N2618" s="1" t="s">
        <v>49</v>
      </c>
      <c r="O2618" s="1">
        <v>4530272</v>
      </c>
      <c r="P2618" s="1">
        <f t="shared" si="574"/>
        <v>5</v>
      </c>
      <c r="Q2618" s="1">
        <f t="shared" si="561"/>
        <v>4</v>
      </c>
      <c r="R2618" s="5">
        <f t="shared" si="562"/>
        <v>8.6733054930934791E-2</v>
      </c>
      <c r="S2618" s="6">
        <f t="shared" si="563"/>
        <v>156440.73241246387</v>
      </c>
      <c r="T2618" s="4">
        <f t="shared" si="564"/>
        <v>1.8037037037037038</v>
      </c>
      <c r="U2618" s="1" t="str">
        <f t="shared" si="565"/>
        <v>Normal</v>
      </c>
      <c r="V2618" s="1" t="str">
        <f t="shared" si="566"/>
        <v>IPO</v>
      </c>
      <c r="W2618" s="1" t="str">
        <f t="shared" si="567"/>
        <v>$</v>
      </c>
      <c r="X2618" s="1" t="str">
        <f t="shared" si="568"/>
        <v>$270M</v>
      </c>
      <c r="Y2618" s="1" t="str">
        <f t="shared" si="569"/>
        <v>$487M</v>
      </c>
      <c r="Z2618" s="1" t="str">
        <f t="shared" si="570"/>
        <v>$0</v>
      </c>
      <c r="AA2618" s="1" t="str">
        <f t="shared" si="571"/>
        <v>$1,56,441</v>
      </c>
      <c r="AB2618" s="6">
        <f t="shared" si="572"/>
        <v>13036.727701038655</v>
      </c>
      <c r="AC2618" s="1" t="str">
        <f t="shared" si="573"/>
        <v>Large</v>
      </c>
    </row>
    <row r="2619" spans="1:29">
      <c r="A2619" s="1" t="s">
        <v>3852</v>
      </c>
      <c r="B2619" s="1">
        <v>2020</v>
      </c>
      <c r="C2619" s="1" t="s">
        <v>53</v>
      </c>
      <c r="D2619" s="1" t="s">
        <v>51</v>
      </c>
      <c r="E2619" s="1" t="s">
        <v>18</v>
      </c>
      <c r="F2619" s="1">
        <v>496</v>
      </c>
      <c r="G2619" s="1">
        <v>4357</v>
      </c>
      <c r="H2619" s="1">
        <v>71</v>
      </c>
      <c r="I2619" s="1">
        <v>24.03</v>
      </c>
      <c r="J2619" s="1">
        <v>9</v>
      </c>
      <c r="K2619" s="1" t="s">
        <v>24</v>
      </c>
      <c r="L2619" s="1" t="s">
        <v>19</v>
      </c>
      <c r="M2619" s="1">
        <v>11</v>
      </c>
      <c r="N2619" s="1" t="s">
        <v>49</v>
      </c>
      <c r="O2619" s="1">
        <v>4518076</v>
      </c>
      <c r="P2619" s="1">
        <f t="shared" si="574"/>
        <v>2</v>
      </c>
      <c r="Q2619" s="1">
        <f t="shared" si="561"/>
        <v>4</v>
      </c>
      <c r="R2619" s="5">
        <f t="shared" si="562"/>
        <v>0.1138397980261648</v>
      </c>
      <c r="S2619" s="6">
        <f t="shared" si="563"/>
        <v>16295.616249713104</v>
      </c>
      <c r="T2619" s="4">
        <f t="shared" si="564"/>
        <v>0.14314516129032259</v>
      </c>
      <c r="U2619" s="1" t="str">
        <f t="shared" si="565"/>
        <v>High Performer</v>
      </c>
      <c r="V2619" s="1" t="str">
        <f t="shared" si="566"/>
        <v>Acquired</v>
      </c>
      <c r="W2619" s="1">
        <f t="shared" si="567"/>
        <v>0</v>
      </c>
      <c r="X2619" s="1" t="str">
        <f t="shared" si="568"/>
        <v>0496M</v>
      </c>
      <c r="Y2619" s="1" t="str">
        <f t="shared" si="569"/>
        <v>071M</v>
      </c>
      <c r="Z2619" s="1" t="str">
        <f t="shared" si="570"/>
        <v>00</v>
      </c>
      <c r="AA2619" s="1" t="str">
        <f t="shared" si="571"/>
        <v>016,296</v>
      </c>
      <c r="AB2619" s="6">
        <f t="shared" si="572"/>
        <v>1357.9680208094255</v>
      </c>
      <c r="AC2619" s="1" t="str">
        <f t="shared" si="573"/>
        <v>Large</v>
      </c>
    </row>
    <row r="2620" spans="1:29">
      <c r="A2620" s="1" t="s">
        <v>3195</v>
      </c>
      <c r="B2620" s="1">
        <v>2020</v>
      </c>
      <c r="C2620" s="1" t="s">
        <v>35</v>
      </c>
      <c r="D2620" s="1" t="s">
        <v>51</v>
      </c>
      <c r="E2620" s="1" t="s">
        <v>18</v>
      </c>
      <c r="F2620" s="1">
        <v>279</v>
      </c>
      <c r="G2620" s="1">
        <v>4280</v>
      </c>
      <c r="H2620" s="1">
        <v>107</v>
      </c>
      <c r="I2620" s="1">
        <v>4.03</v>
      </c>
      <c r="J2620" s="1">
        <v>7</v>
      </c>
      <c r="K2620" s="1" t="s">
        <v>24</v>
      </c>
      <c r="L2620" s="1" t="s">
        <v>24</v>
      </c>
      <c r="M2620" s="1">
        <v>52</v>
      </c>
      <c r="N2620" s="1" t="s">
        <v>33</v>
      </c>
      <c r="O2620" s="1">
        <v>4507880</v>
      </c>
      <c r="P2620" s="1">
        <f t="shared" si="574"/>
        <v>2</v>
      </c>
      <c r="Q2620" s="1">
        <f t="shared" si="561"/>
        <v>4</v>
      </c>
      <c r="R2620" s="5">
        <f t="shared" si="562"/>
        <v>6.5186915887850472E-2</v>
      </c>
      <c r="S2620" s="6">
        <f t="shared" si="563"/>
        <v>25000</v>
      </c>
      <c r="T2620" s="4">
        <f t="shared" si="564"/>
        <v>0.38351254480286739</v>
      </c>
      <c r="U2620" s="1" t="str">
        <f t="shared" si="565"/>
        <v>Normal</v>
      </c>
      <c r="V2620" s="1" t="str">
        <f t="shared" si="566"/>
        <v>Acquired</v>
      </c>
      <c r="W2620" s="1" t="str">
        <f t="shared" si="567"/>
        <v>¥</v>
      </c>
      <c r="X2620" s="1" t="str">
        <f t="shared" si="568"/>
        <v>¥279M</v>
      </c>
      <c r="Y2620" s="1" t="str">
        <f t="shared" si="569"/>
        <v>¥107M</v>
      </c>
      <c r="Z2620" s="1" t="str">
        <f t="shared" si="570"/>
        <v>¥0</v>
      </c>
      <c r="AA2620" s="1" t="str">
        <f t="shared" si="571"/>
        <v>¥25,000</v>
      </c>
      <c r="AB2620" s="6">
        <f t="shared" si="572"/>
        <v>2083.3333333333335</v>
      </c>
      <c r="AC2620" s="1" t="str">
        <f t="shared" si="573"/>
        <v>Large</v>
      </c>
    </row>
    <row r="2621" spans="1:29">
      <c r="A2621" s="1" t="s">
        <v>4865</v>
      </c>
      <c r="B2621" s="1">
        <v>2020</v>
      </c>
      <c r="C2621" s="1" t="s">
        <v>42</v>
      </c>
      <c r="D2621" s="1" t="s">
        <v>17</v>
      </c>
      <c r="E2621" s="1" t="s">
        <v>28</v>
      </c>
      <c r="F2621" s="1">
        <v>350</v>
      </c>
      <c r="G2621" s="1">
        <v>4900</v>
      </c>
      <c r="H2621" s="1">
        <v>980</v>
      </c>
      <c r="I2621" s="1">
        <v>8.2100000000000009</v>
      </c>
      <c r="J2621" s="1">
        <v>6</v>
      </c>
      <c r="K2621" s="1" t="s">
        <v>24</v>
      </c>
      <c r="L2621" s="1" t="s">
        <v>24</v>
      </c>
      <c r="M2621" s="1">
        <v>71</v>
      </c>
      <c r="N2621" s="1" t="s">
        <v>33</v>
      </c>
      <c r="O2621" s="1">
        <v>4377233</v>
      </c>
      <c r="P2621" s="1">
        <f t="shared" si="574"/>
        <v>1</v>
      </c>
      <c r="Q2621" s="1">
        <f t="shared" si="561"/>
        <v>4</v>
      </c>
      <c r="R2621" s="5">
        <f t="shared" si="562"/>
        <v>7.1428571428571425E-2</v>
      </c>
      <c r="S2621" s="6">
        <f t="shared" si="563"/>
        <v>200000</v>
      </c>
      <c r="T2621" s="4">
        <f t="shared" si="564"/>
        <v>2.8</v>
      </c>
      <c r="U2621" s="1" t="str">
        <f t="shared" si="565"/>
        <v>Normal</v>
      </c>
      <c r="V2621" s="1" t="str">
        <f t="shared" si="566"/>
        <v>Acquired</v>
      </c>
      <c r="W2621" s="1" t="str">
        <f t="shared" si="567"/>
        <v>¥</v>
      </c>
      <c r="X2621" s="1" t="str">
        <f t="shared" si="568"/>
        <v>¥350M</v>
      </c>
      <c r="Y2621" s="1" t="str">
        <f t="shared" si="569"/>
        <v>¥980M</v>
      </c>
      <c r="Z2621" s="1" t="str">
        <f t="shared" si="570"/>
        <v>¥0</v>
      </c>
      <c r="AA2621" s="1" t="str">
        <f t="shared" si="571"/>
        <v>¥2,00,000</v>
      </c>
      <c r="AB2621" s="6">
        <f t="shared" si="572"/>
        <v>16666.666666666668</v>
      </c>
      <c r="AC2621" s="1" t="str">
        <f t="shared" si="573"/>
        <v>Large</v>
      </c>
    </row>
    <row r="2622" spans="1:29">
      <c r="A2622" s="1" t="s">
        <v>1621</v>
      </c>
      <c r="B2622" s="1">
        <v>2020</v>
      </c>
      <c r="C2622" s="1" t="s">
        <v>42</v>
      </c>
      <c r="D2622" s="1" t="s">
        <v>51</v>
      </c>
      <c r="E2622" s="1" t="s">
        <v>28</v>
      </c>
      <c r="F2622" s="1">
        <v>424</v>
      </c>
      <c r="G2622" s="1">
        <v>4771</v>
      </c>
      <c r="H2622" s="1">
        <v>719</v>
      </c>
      <c r="I2622" s="1">
        <v>29.74</v>
      </c>
      <c r="J2622" s="1">
        <v>4</v>
      </c>
      <c r="K2622" s="1" t="s">
        <v>19</v>
      </c>
      <c r="L2622" s="1" t="s">
        <v>24</v>
      </c>
      <c r="M2622" s="1">
        <v>65</v>
      </c>
      <c r="N2622" s="1" t="s">
        <v>25</v>
      </c>
      <c r="O2622" s="1">
        <v>4361905</v>
      </c>
      <c r="P2622" s="1">
        <f t="shared" si="574"/>
        <v>1</v>
      </c>
      <c r="Q2622" s="1">
        <f t="shared" si="561"/>
        <v>4</v>
      </c>
      <c r="R2622" s="5">
        <f t="shared" si="562"/>
        <v>8.8870257807587505E-2</v>
      </c>
      <c r="S2622" s="6">
        <f t="shared" si="563"/>
        <v>150702.15887654579</v>
      </c>
      <c r="T2622" s="4">
        <f t="shared" si="564"/>
        <v>1.695754716981132</v>
      </c>
      <c r="U2622" s="1" t="str">
        <f t="shared" si="565"/>
        <v>Normal</v>
      </c>
      <c r="V2622" s="1" t="str">
        <f t="shared" si="566"/>
        <v>IPO</v>
      </c>
      <c r="W2622" s="1" t="str">
        <f t="shared" si="567"/>
        <v>¥</v>
      </c>
      <c r="X2622" s="1" t="str">
        <f t="shared" si="568"/>
        <v>¥424M</v>
      </c>
      <c r="Y2622" s="1" t="str">
        <f t="shared" si="569"/>
        <v>¥719M</v>
      </c>
      <c r="Z2622" s="1" t="str">
        <f t="shared" si="570"/>
        <v>¥0</v>
      </c>
      <c r="AA2622" s="1" t="str">
        <f t="shared" si="571"/>
        <v>¥1,50,702</v>
      </c>
      <c r="AB2622" s="6">
        <f t="shared" si="572"/>
        <v>12558.513239712151</v>
      </c>
      <c r="AC2622" s="1" t="str">
        <f t="shared" si="573"/>
        <v>Large</v>
      </c>
    </row>
    <row r="2623" spans="1:29">
      <c r="A2623" s="1" t="s">
        <v>2092</v>
      </c>
      <c r="B2623" s="1">
        <v>2020</v>
      </c>
      <c r="C2623" s="1" t="s">
        <v>35</v>
      </c>
      <c r="D2623" s="1" t="s">
        <v>102</v>
      </c>
      <c r="E2623" s="1" t="s">
        <v>28</v>
      </c>
      <c r="F2623" s="1">
        <v>484</v>
      </c>
      <c r="G2623" s="1">
        <v>4278</v>
      </c>
      <c r="H2623" s="1">
        <v>351</v>
      </c>
      <c r="I2623" s="1">
        <v>6.83</v>
      </c>
      <c r="J2623" s="1">
        <v>6</v>
      </c>
      <c r="K2623" s="1" t="s">
        <v>19</v>
      </c>
      <c r="L2623" s="1" t="s">
        <v>19</v>
      </c>
      <c r="M2623" s="1">
        <v>59</v>
      </c>
      <c r="N2623" s="1" t="s">
        <v>49</v>
      </c>
      <c r="O2623" s="1">
        <v>4325024</v>
      </c>
      <c r="P2623" s="1">
        <f t="shared" si="574"/>
        <v>1</v>
      </c>
      <c r="Q2623" s="1">
        <f t="shared" si="561"/>
        <v>4</v>
      </c>
      <c r="R2623" s="5">
        <f t="shared" si="562"/>
        <v>0.1131369798971482</v>
      </c>
      <c r="S2623" s="6">
        <f t="shared" si="563"/>
        <v>82047.685834502103</v>
      </c>
      <c r="T2623" s="4">
        <f t="shared" si="564"/>
        <v>0.72520661157024791</v>
      </c>
      <c r="U2623" s="1" t="str">
        <f t="shared" si="565"/>
        <v>Normal</v>
      </c>
      <c r="V2623" s="1" t="str">
        <f t="shared" si="566"/>
        <v>Still Private</v>
      </c>
      <c r="W2623" s="1" t="str">
        <f t="shared" si="567"/>
        <v>¥</v>
      </c>
      <c r="X2623" s="1" t="str">
        <f t="shared" si="568"/>
        <v>¥484M</v>
      </c>
      <c r="Y2623" s="1" t="str">
        <f t="shared" si="569"/>
        <v>¥351M</v>
      </c>
      <c r="Z2623" s="1" t="str">
        <f t="shared" si="570"/>
        <v>¥0</v>
      </c>
      <c r="AA2623" s="1" t="str">
        <f t="shared" si="571"/>
        <v>¥82,048</v>
      </c>
      <c r="AB2623" s="6">
        <f t="shared" si="572"/>
        <v>6837.3071528751752</v>
      </c>
      <c r="AC2623" s="1" t="str">
        <f t="shared" si="573"/>
        <v>Large</v>
      </c>
    </row>
    <row r="2624" spans="1:29">
      <c r="A2624" s="1" t="s">
        <v>2986</v>
      </c>
      <c r="B2624" s="1">
        <v>2020</v>
      </c>
      <c r="C2624" s="1" t="s">
        <v>73</v>
      </c>
      <c r="D2624" s="1" t="s">
        <v>32</v>
      </c>
      <c r="E2624" s="1" t="s">
        <v>18</v>
      </c>
      <c r="F2624" s="1">
        <v>408</v>
      </c>
      <c r="G2624" s="1">
        <v>522</v>
      </c>
      <c r="H2624" s="1">
        <v>408</v>
      </c>
      <c r="I2624" s="1">
        <v>12.1</v>
      </c>
      <c r="J2624" s="1">
        <v>5</v>
      </c>
      <c r="K2624" s="1" t="s">
        <v>24</v>
      </c>
      <c r="L2624" s="1" t="s">
        <v>19</v>
      </c>
      <c r="M2624" s="1">
        <v>53</v>
      </c>
      <c r="N2624" s="1" t="s">
        <v>20</v>
      </c>
      <c r="O2624" s="1">
        <v>4305186</v>
      </c>
      <c r="P2624" s="1">
        <f t="shared" si="574"/>
        <v>2</v>
      </c>
      <c r="Q2624" s="1">
        <f t="shared" si="561"/>
        <v>4</v>
      </c>
      <c r="R2624" s="5">
        <f t="shared" si="562"/>
        <v>0.7816091954022989</v>
      </c>
      <c r="S2624" s="6">
        <f t="shared" si="563"/>
        <v>781609.19540229882</v>
      </c>
      <c r="T2624" s="4">
        <f t="shared" si="564"/>
        <v>1</v>
      </c>
      <c r="U2624" s="1" t="str">
        <f t="shared" si="565"/>
        <v>Normal</v>
      </c>
      <c r="V2624" s="1" t="str">
        <f t="shared" si="566"/>
        <v>Acquired</v>
      </c>
      <c r="W2624" s="1" t="str">
        <f t="shared" si="567"/>
        <v>€</v>
      </c>
      <c r="X2624" s="1" t="str">
        <f t="shared" si="568"/>
        <v>€408M</v>
      </c>
      <c r="Y2624" s="1" t="str">
        <f t="shared" si="569"/>
        <v>€408M</v>
      </c>
      <c r="Z2624" s="1" t="str">
        <f t="shared" si="570"/>
        <v>€1</v>
      </c>
      <c r="AA2624" s="1" t="str">
        <f t="shared" si="571"/>
        <v>€7,81,609</v>
      </c>
      <c r="AB2624" s="6">
        <f t="shared" si="572"/>
        <v>65134.099616858235</v>
      </c>
      <c r="AC2624" s="1" t="str">
        <f t="shared" si="573"/>
        <v>Large</v>
      </c>
    </row>
    <row r="2625" spans="1:29">
      <c r="A2625" s="1" t="s">
        <v>4900</v>
      </c>
      <c r="B2625" s="1">
        <v>2020</v>
      </c>
      <c r="C2625" s="1" t="s">
        <v>31</v>
      </c>
      <c r="D2625" s="1" t="s">
        <v>95</v>
      </c>
      <c r="E2625" s="1" t="s">
        <v>40</v>
      </c>
      <c r="F2625" s="1">
        <v>346</v>
      </c>
      <c r="G2625" s="1">
        <v>4532</v>
      </c>
      <c r="H2625" s="1">
        <v>689</v>
      </c>
      <c r="I2625" s="1">
        <v>15.93</v>
      </c>
      <c r="J2625" s="1">
        <v>4</v>
      </c>
      <c r="K2625" s="1" t="s">
        <v>24</v>
      </c>
      <c r="L2625" s="1" t="s">
        <v>19</v>
      </c>
      <c r="M2625" s="1">
        <v>6</v>
      </c>
      <c r="N2625" s="1" t="s">
        <v>33</v>
      </c>
      <c r="O2625" s="1">
        <v>4239460</v>
      </c>
      <c r="P2625" s="1">
        <f t="shared" si="574"/>
        <v>3</v>
      </c>
      <c r="Q2625" s="1">
        <f t="shared" si="561"/>
        <v>4</v>
      </c>
      <c r="R2625" s="5">
        <f t="shared" si="562"/>
        <v>7.6345984112974399E-2</v>
      </c>
      <c r="S2625" s="6">
        <f t="shared" si="563"/>
        <v>152030.00882612533</v>
      </c>
      <c r="T2625" s="4">
        <f t="shared" si="564"/>
        <v>1.9913294797687862</v>
      </c>
      <c r="U2625" s="1" t="str">
        <f t="shared" si="565"/>
        <v>Normal</v>
      </c>
      <c r="V2625" s="1" t="str">
        <f t="shared" si="566"/>
        <v>Acquired</v>
      </c>
      <c r="W2625" s="1" t="str">
        <f t="shared" si="567"/>
        <v>€</v>
      </c>
      <c r="X2625" s="1" t="str">
        <f t="shared" si="568"/>
        <v>€346M</v>
      </c>
      <c r="Y2625" s="1" t="str">
        <f t="shared" si="569"/>
        <v>€689M</v>
      </c>
      <c r="Z2625" s="1" t="str">
        <f t="shared" si="570"/>
        <v>€0</v>
      </c>
      <c r="AA2625" s="1" t="str">
        <f t="shared" si="571"/>
        <v>€1,52,030</v>
      </c>
      <c r="AB2625" s="6">
        <f t="shared" si="572"/>
        <v>12669.16740217711</v>
      </c>
      <c r="AC2625" s="1" t="str">
        <f t="shared" si="573"/>
        <v>Large</v>
      </c>
    </row>
    <row r="2626" spans="1:29">
      <c r="A2626" s="1" t="s">
        <v>4366</v>
      </c>
      <c r="B2626" s="1">
        <v>2020</v>
      </c>
      <c r="C2626" s="1" t="s">
        <v>22</v>
      </c>
      <c r="D2626" s="1" t="s">
        <v>36</v>
      </c>
      <c r="E2626" s="1" t="s">
        <v>18</v>
      </c>
      <c r="F2626" s="1">
        <v>300</v>
      </c>
      <c r="G2626" s="1">
        <v>975</v>
      </c>
      <c r="H2626" s="1">
        <v>789</v>
      </c>
      <c r="I2626" s="1">
        <v>30.86</v>
      </c>
      <c r="J2626" s="1">
        <v>2</v>
      </c>
      <c r="K2626" s="1" t="s">
        <v>24</v>
      </c>
      <c r="L2626" s="1" t="s">
        <v>19</v>
      </c>
      <c r="M2626" s="1">
        <v>86</v>
      </c>
      <c r="N2626" s="1" t="s">
        <v>29</v>
      </c>
      <c r="O2626" s="1">
        <v>4161190</v>
      </c>
      <c r="P2626" s="1">
        <f t="shared" si="574"/>
        <v>2</v>
      </c>
      <c r="Q2626" s="1">
        <f t="shared" ref="Q2626:Q2689" si="575">2024 - B2626</f>
        <v>4</v>
      </c>
      <c r="R2626" s="5">
        <f t="shared" ref="R2626:R2689" si="576">F2626 / G2626</f>
        <v>0.30769230769230771</v>
      </c>
      <c r="S2626" s="6">
        <f t="shared" ref="S2626:S2689" si="577">(H2626 * 1000000) / G2626</f>
        <v>809230.76923076925</v>
      </c>
      <c r="T2626" s="4">
        <f t="shared" ref="T2626:T2689" si="578">H2626 / F2626</f>
        <v>2.63</v>
      </c>
      <c r="U2626" s="1" t="str">
        <f t="shared" ref="U2626:U2689" si="579">IF(AND(J2626&gt;=8, I2626&gt;=1), "High Performer", "Normal")</f>
        <v>Normal</v>
      </c>
      <c r="V2626" s="1" t="str">
        <f t="shared" ref="V2626:V2689" si="580">IF(K2626="Yes", "Acquired",
 IF(L2626="Yes", "IPO", "Still Private"))</f>
        <v>Acquired</v>
      </c>
      <c r="W2626" s="1" t="str">
        <f t="shared" ref="W2626:W2689" si="581">IF(C2626="USA","$",
IF(C2626="India","₹",
IF(C2626="UK","£",
IF(C2626="Germany","€",
IF(C2626="France","€",
IF(C2626="Canada","$",
IF(C2626="Australia","A$",
IF(C2626="China","¥",
IF(C2626="Japan","¥",)))))))))</f>
        <v>£</v>
      </c>
      <c r="X2626" s="1" t="str">
        <f t="shared" ref="X2626:X2689" si="582">W2626 &amp; F2626 &amp; "M"</f>
        <v>£300M</v>
      </c>
      <c r="Y2626" s="1" t="str">
        <f t="shared" ref="Y2626:Y2689" si="583">W2626 &amp; H2626 &amp; "M"</f>
        <v>£789M</v>
      </c>
      <c r="Z2626" s="1" t="str">
        <f t="shared" ref="Z2626:Z2689" si="584">W2626 &amp; TEXT(R2626,"#,##0")</f>
        <v>£0</v>
      </c>
      <c r="AA2626" s="1" t="str">
        <f t="shared" ref="AA2626:AA2689" si="585">W2626 &amp; TEXT(S2626,"#,##0")</f>
        <v>£8,09,231</v>
      </c>
      <c r="AB2626" s="6">
        <f t="shared" ref="AB2626:AB2689" si="586">(H2626 * 1000000) / (12 * G2626)</f>
        <v>67435.897435897437</v>
      </c>
      <c r="AC2626" s="1" t="str">
        <f t="shared" ref="AC2626:AC2689" si="587">IF(F2626&lt;100, "Small", IF(F2626&lt;=200, "Mid",IF(F2626&lt;500,  "Large")))</f>
        <v>Large</v>
      </c>
    </row>
    <row r="2627" spans="1:29">
      <c r="A2627" s="1" t="s">
        <v>2181</v>
      </c>
      <c r="B2627" s="1">
        <v>2020</v>
      </c>
      <c r="C2627" s="1" t="s">
        <v>59</v>
      </c>
      <c r="D2627" s="1" t="s">
        <v>95</v>
      </c>
      <c r="E2627" s="1" t="s">
        <v>23</v>
      </c>
      <c r="F2627" s="1">
        <v>426</v>
      </c>
      <c r="G2627" s="1">
        <v>4812</v>
      </c>
      <c r="H2627" s="1">
        <v>635</v>
      </c>
      <c r="I2627" s="1">
        <v>16.54</v>
      </c>
      <c r="J2627" s="1">
        <v>5</v>
      </c>
      <c r="K2627" s="1" t="s">
        <v>24</v>
      </c>
      <c r="L2627" s="1" t="s">
        <v>24</v>
      </c>
      <c r="M2627" s="1">
        <v>93</v>
      </c>
      <c r="N2627" s="1" t="s">
        <v>49</v>
      </c>
      <c r="O2627" s="1">
        <v>4119831</v>
      </c>
      <c r="P2627" s="1">
        <f t="shared" si="574"/>
        <v>5</v>
      </c>
      <c r="Q2627" s="1">
        <f t="shared" si="575"/>
        <v>4</v>
      </c>
      <c r="R2627" s="5">
        <f t="shared" si="576"/>
        <v>8.8528678304239397E-2</v>
      </c>
      <c r="S2627" s="6">
        <f t="shared" si="577"/>
        <v>131961.76226101414</v>
      </c>
      <c r="T2627" s="4">
        <f t="shared" si="578"/>
        <v>1.4906103286384977</v>
      </c>
      <c r="U2627" s="1" t="str">
        <f t="shared" si="579"/>
        <v>Normal</v>
      </c>
      <c r="V2627" s="1" t="str">
        <f t="shared" si="580"/>
        <v>Acquired</v>
      </c>
      <c r="W2627" s="1" t="str">
        <f t="shared" si="581"/>
        <v>₹</v>
      </c>
      <c r="X2627" s="1" t="str">
        <f t="shared" si="582"/>
        <v>₹426M</v>
      </c>
      <c r="Y2627" s="1" t="str">
        <f t="shared" si="583"/>
        <v>₹635M</v>
      </c>
      <c r="Z2627" s="1" t="str">
        <f t="shared" si="584"/>
        <v>₹0</v>
      </c>
      <c r="AA2627" s="1" t="str">
        <f t="shared" si="585"/>
        <v>₹1,31,962</v>
      </c>
      <c r="AB2627" s="6">
        <f t="shared" si="586"/>
        <v>10996.813521751177</v>
      </c>
      <c r="AC2627" s="1" t="str">
        <f t="shared" si="587"/>
        <v>Large</v>
      </c>
    </row>
    <row r="2628" spans="1:29">
      <c r="A2628" s="1" t="s">
        <v>1809</v>
      </c>
      <c r="B2628" s="1">
        <v>2020</v>
      </c>
      <c r="C2628" s="1" t="s">
        <v>16</v>
      </c>
      <c r="D2628" s="1" t="s">
        <v>102</v>
      </c>
      <c r="E2628" s="1" t="s">
        <v>37</v>
      </c>
      <c r="F2628" s="1">
        <v>377</v>
      </c>
      <c r="G2628" s="1">
        <v>1775</v>
      </c>
      <c r="H2628" s="1">
        <v>462</v>
      </c>
      <c r="I2628" s="1">
        <v>39.36</v>
      </c>
      <c r="J2628" s="1">
        <v>5</v>
      </c>
      <c r="K2628" s="1" t="s">
        <v>24</v>
      </c>
      <c r="L2628" s="1" t="s">
        <v>19</v>
      </c>
      <c r="M2628" s="1">
        <v>87</v>
      </c>
      <c r="N2628" s="1" t="s">
        <v>20</v>
      </c>
      <c r="O2628" s="1">
        <v>4108909</v>
      </c>
      <c r="P2628" s="1">
        <f t="shared" si="574"/>
        <v>4</v>
      </c>
      <c r="Q2628" s="1">
        <f t="shared" si="575"/>
        <v>4</v>
      </c>
      <c r="R2628" s="5">
        <f t="shared" si="576"/>
        <v>0.2123943661971831</v>
      </c>
      <c r="S2628" s="6">
        <f t="shared" si="577"/>
        <v>260281.69014084508</v>
      </c>
      <c r="T2628" s="4">
        <f t="shared" si="578"/>
        <v>1.2254641909814323</v>
      </c>
      <c r="U2628" s="1" t="str">
        <f t="shared" si="579"/>
        <v>Normal</v>
      </c>
      <c r="V2628" s="1" t="str">
        <f t="shared" si="580"/>
        <v>Acquired</v>
      </c>
      <c r="W2628" s="1" t="str">
        <f t="shared" si="581"/>
        <v>$</v>
      </c>
      <c r="X2628" s="1" t="str">
        <f t="shared" si="582"/>
        <v>$377M</v>
      </c>
      <c r="Y2628" s="1" t="str">
        <f t="shared" si="583"/>
        <v>$462M</v>
      </c>
      <c r="Z2628" s="1" t="str">
        <f t="shared" si="584"/>
        <v>$0</v>
      </c>
      <c r="AA2628" s="1" t="str">
        <f t="shared" si="585"/>
        <v>$2,60,282</v>
      </c>
      <c r="AB2628" s="6">
        <f t="shared" si="586"/>
        <v>21690.140845070422</v>
      </c>
      <c r="AC2628" s="1" t="str">
        <f t="shared" si="587"/>
        <v>Large</v>
      </c>
    </row>
    <row r="2629" spans="1:29">
      <c r="A2629" s="1" t="s">
        <v>1115</v>
      </c>
      <c r="B2629" s="1">
        <v>2020</v>
      </c>
      <c r="C2629" s="1" t="s">
        <v>22</v>
      </c>
      <c r="D2629" s="1" t="s">
        <v>39</v>
      </c>
      <c r="E2629" s="1" t="s">
        <v>37</v>
      </c>
      <c r="F2629" s="1">
        <v>472</v>
      </c>
      <c r="G2629" s="1">
        <v>2269</v>
      </c>
      <c r="H2629" s="1">
        <v>577</v>
      </c>
      <c r="I2629" s="1">
        <v>21.11</v>
      </c>
      <c r="J2629" s="1">
        <v>6</v>
      </c>
      <c r="K2629" s="1" t="s">
        <v>24</v>
      </c>
      <c r="L2629" s="1" t="s">
        <v>24</v>
      </c>
      <c r="M2629" s="1">
        <v>34</v>
      </c>
      <c r="N2629" s="1" t="s">
        <v>29</v>
      </c>
      <c r="O2629" s="1">
        <v>4045791</v>
      </c>
      <c r="P2629" s="1">
        <f t="shared" si="574"/>
        <v>4</v>
      </c>
      <c r="Q2629" s="1">
        <f t="shared" si="575"/>
        <v>4</v>
      </c>
      <c r="R2629" s="5">
        <f t="shared" si="576"/>
        <v>0.20802115469369767</v>
      </c>
      <c r="S2629" s="6">
        <f t="shared" si="577"/>
        <v>254297.04715733803</v>
      </c>
      <c r="T2629" s="4">
        <f t="shared" si="578"/>
        <v>1.222457627118644</v>
      </c>
      <c r="U2629" s="1" t="str">
        <f t="shared" si="579"/>
        <v>Normal</v>
      </c>
      <c r="V2629" s="1" t="str">
        <f t="shared" si="580"/>
        <v>Acquired</v>
      </c>
      <c r="W2629" s="1" t="str">
        <f t="shared" si="581"/>
        <v>£</v>
      </c>
      <c r="X2629" s="1" t="str">
        <f t="shared" si="582"/>
        <v>£472M</v>
      </c>
      <c r="Y2629" s="1" t="str">
        <f t="shared" si="583"/>
        <v>£577M</v>
      </c>
      <c r="Z2629" s="1" t="str">
        <f t="shared" si="584"/>
        <v>£0</v>
      </c>
      <c r="AA2629" s="1" t="str">
        <f t="shared" si="585"/>
        <v>£2,54,297</v>
      </c>
      <c r="AB2629" s="6">
        <f t="shared" si="586"/>
        <v>21191.420596444837</v>
      </c>
      <c r="AC2629" s="1" t="str">
        <f t="shared" si="587"/>
        <v>Large</v>
      </c>
    </row>
    <row r="2630" spans="1:29">
      <c r="A2630" s="1" t="s">
        <v>1880</v>
      </c>
      <c r="B2630" s="1">
        <v>2020</v>
      </c>
      <c r="C2630" s="1" t="s">
        <v>31</v>
      </c>
      <c r="D2630" s="1" t="s">
        <v>46</v>
      </c>
      <c r="E2630" s="1" t="s">
        <v>28</v>
      </c>
      <c r="F2630" s="1">
        <v>487</v>
      </c>
      <c r="G2630" s="1">
        <v>991</v>
      </c>
      <c r="H2630" s="1">
        <v>952</v>
      </c>
      <c r="I2630" s="1">
        <v>4.38</v>
      </c>
      <c r="J2630" s="1">
        <v>8</v>
      </c>
      <c r="K2630" s="1" t="s">
        <v>19</v>
      </c>
      <c r="L2630" s="1" t="s">
        <v>19</v>
      </c>
      <c r="M2630" s="1">
        <v>55</v>
      </c>
      <c r="N2630" s="1" t="s">
        <v>49</v>
      </c>
      <c r="O2630" s="1">
        <v>4038869</v>
      </c>
      <c r="P2630" s="1">
        <f t="shared" si="574"/>
        <v>1</v>
      </c>
      <c r="Q2630" s="1">
        <f t="shared" si="575"/>
        <v>4</v>
      </c>
      <c r="R2630" s="5">
        <f t="shared" si="576"/>
        <v>0.49142280524722504</v>
      </c>
      <c r="S2630" s="6">
        <f t="shared" si="577"/>
        <v>960645.81231079716</v>
      </c>
      <c r="T2630" s="4">
        <f t="shared" si="578"/>
        <v>1.9548254620123204</v>
      </c>
      <c r="U2630" s="1" t="str">
        <f t="shared" si="579"/>
        <v>High Performer</v>
      </c>
      <c r="V2630" s="1" t="str">
        <f t="shared" si="580"/>
        <v>Still Private</v>
      </c>
      <c r="W2630" s="1" t="str">
        <f t="shared" si="581"/>
        <v>€</v>
      </c>
      <c r="X2630" s="1" t="str">
        <f t="shared" si="582"/>
        <v>€487M</v>
      </c>
      <c r="Y2630" s="1" t="str">
        <f t="shared" si="583"/>
        <v>€952M</v>
      </c>
      <c r="Z2630" s="1" t="str">
        <f t="shared" si="584"/>
        <v>€0</v>
      </c>
      <c r="AA2630" s="1" t="str">
        <f t="shared" si="585"/>
        <v>€9,60,646</v>
      </c>
      <c r="AB2630" s="6">
        <f t="shared" si="586"/>
        <v>80053.81769256643</v>
      </c>
      <c r="AC2630" s="1" t="str">
        <f t="shared" si="587"/>
        <v>Large</v>
      </c>
    </row>
    <row r="2631" spans="1:29">
      <c r="A2631" s="1" t="s">
        <v>1646</v>
      </c>
      <c r="B2631" s="1">
        <v>2020</v>
      </c>
      <c r="C2631" s="1" t="s">
        <v>16</v>
      </c>
      <c r="D2631" s="1" t="s">
        <v>39</v>
      </c>
      <c r="E2631" s="1" t="s">
        <v>23</v>
      </c>
      <c r="F2631" s="1">
        <v>295</v>
      </c>
      <c r="G2631" s="1">
        <v>4113</v>
      </c>
      <c r="H2631" s="1">
        <v>19</v>
      </c>
      <c r="I2631" s="1">
        <v>12.99</v>
      </c>
      <c r="J2631" s="1">
        <v>3</v>
      </c>
      <c r="K2631" s="1" t="s">
        <v>19</v>
      </c>
      <c r="L2631" s="1" t="s">
        <v>24</v>
      </c>
      <c r="M2631" s="1">
        <v>63</v>
      </c>
      <c r="N2631" s="1" t="s">
        <v>25</v>
      </c>
      <c r="O2631" s="1">
        <v>4033010</v>
      </c>
      <c r="P2631" s="1">
        <f t="shared" si="574"/>
        <v>5</v>
      </c>
      <c r="Q2631" s="1">
        <f t="shared" si="575"/>
        <v>4</v>
      </c>
      <c r="R2631" s="5">
        <f t="shared" si="576"/>
        <v>7.1723802577194268E-2</v>
      </c>
      <c r="S2631" s="6">
        <f t="shared" si="577"/>
        <v>4619.4991490396305</v>
      </c>
      <c r="T2631" s="4">
        <f t="shared" si="578"/>
        <v>6.4406779661016947E-2</v>
      </c>
      <c r="U2631" s="1" t="str">
        <f t="shared" si="579"/>
        <v>Normal</v>
      </c>
      <c r="V2631" s="1" t="str">
        <f t="shared" si="580"/>
        <v>IPO</v>
      </c>
      <c r="W2631" s="1" t="str">
        <f t="shared" si="581"/>
        <v>$</v>
      </c>
      <c r="X2631" s="1" t="str">
        <f t="shared" si="582"/>
        <v>$295M</v>
      </c>
      <c r="Y2631" s="1" t="str">
        <f t="shared" si="583"/>
        <v>$19M</v>
      </c>
      <c r="Z2631" s="1" t="str">
        <f t="shared" si="584"/>
        <v>$0</v>
      </c>
      <c r="AA2631" s="1" t="str">
        <f t="shared" si="585"/>
        <v>$4,619</v>
      </c>
      <c r="AB2631" s="6">
        <f t="shared" si="586"/>
        <v>384.95826241996923</v>
      </c>
      <c r="AC2631" s="1" t="str">
        <f t="shared" si="587"/>
        <v>Large</v>
      </c>
    </row>
    <row r="2632" spans="1:29">
      <c r="A2632" s="1" t="s">
        <v>4842</v>
      </c>
      <c r="B2632" s="1">
        <v>2020</v>
      </c>
      <c r="C2632" s="1" t="s">
        <v>16</v>
      </c>
      <c r="D2632" s="1" t="s">
        <v>36</v>
      </c>
      <c r="E2632" s="1" t="s">
        <v>18</v>
      </c>
      <c r="F2632" s="1">
        <v>360</v>
      </c>
      <c r="G2632" s="1">
        <v>974</v>
      </c>
      <c r="H2632" s="1">
        <v>426</v>
      </c>
      <c r="I2632" s="1">
        <v>32.93</v>
      </c>
      <c r="J2632" s="1">
        <v>2</v>
      </c>
      <c r="K2632" s="1" t="s">
        <v>19</v>
      </c>
      <c r="L2632" s="1" t="s">
        <v>24</v>
      </c>
      <c r="M2632" s="1">
        <v>25</v>
      </c>
      <c r="N2632" s="1" t="s">
        <v>29</v>
      </c>
      <c r="O2632" s="1">
        <v>3933418</v>
      </c>
      <c r="P2632" s="1">
        <f t="shared" si="574"/>
        <v>2</v>
      </c>
      <c r="Q2632" s="1">
        <f t="shared" si="575"/>
        <v>4</v>
      </c>
      <c r="R2632" s="5">
        <f t="shared" si="576"/>
        <v>0.36960985626283366</v>
      </c>
      <c r="S2632" s="6">
        <f t="shared" si="577"/>
        <v>437371.6632443532</v>
      </c>
      <c r="T2632" s="4">
        <f t="shared" si="578"/>
        <v>1.1833333333333333</v>
      </c>
      <c r="U2632" s="1" t="str">
        <f t="shared" si="579"/>
        <v>Normal</v>
      </c>
      <c r="V2632" s="1" t="str">
        <f t="shared" si="580"/>
        <v>IPO</v>
      </c>
      <c r="W2632" s="1" t="str">
        <f t="shared" si="581"/>
        <v>$</v>
      </c>
      <c r="X2632" s="1" t="str">
        <f t="shared" si="582"/>
        <v>$360M</v>
      </c>
      <c r="Y2632" s="1" t="str">
        <f t="shared" si="583"/>
        <v>$426M</v>
      </c>
      <c r="Z2632" s="1" t="str">
        <f t="shared" si="584"/>
        <v>$0</v>
      </c>
      <c r="AA2632" s="1" t="str">
        <f t="shared" si="585"/>
        <v>$4,37,372</v>
      </c>
      <c r="AB2632" s="6">
        <f t="shared" si="586"/>
        <v>36447.638603696098</v>
      </c>
      <c r="AC2632" s="1" t="str">
        <f t="shared" si="587"/>
        <v>Large</v>
      </c>
    </row>
    <row r="2633" spans="1:29">
      <c r="A2633" s="1" t="s">
        <v>2841</v>
      </c>
      <c r="B2633" s="1">
        <v>2020</v>
      </c>
      <c r="C2633" s="1" t="s">
        <v>42</v>
      </c>
      <c r="D2633" s="1" t="s">
        <v>17</v>
      </c>
      <c r="E2633" s="1" t="s">
        <v>18</v>
      </c>
      <c r="F2633" s="1">
        <v>446</v>
      </c>
      <c r="G2633" s="1">
        <v>162</v>
      </c>
      <c r="H2633" s="1">
        <v>888</v>
      </c>
      <c r="I2633" s="1">
        <v>46.36</v>
      </c>
      <c r="J2633" s="1">
        <v>2</v>
      </c>
      <c r="K2633" s="1" t="s">
        <v>24</v>
      </c>
      <c r="L2633" s="1" t="s">
        <v>24</v>
      </c>
      <c r="M2633" s="1">
        <v>17</v>
      </c>
      <c r="N2633" s="1" t="s">
        <v>25</v>
      </c>
      <c r="O2633" s="1">
        <v>3908887</v>
      </c>
      <c r="P2633" s="1">
        <f t="shared" ref="P2633:P2696" si="588">IF(E2633="Seed", 1,
 IF(E2633="Series A", 2,
 IF(E2633="Series B", 3,
 IF(E2633="Series C", 4,
 IF(E2633="IPO", 5, "")))))</f>
        <v>2</v>
      </c>
      <c r="Q2633" s="1">
        <f t="shared" si="575"/>
        <v>4</v>
      </c>
      <c r="R2633" s="5">
        <f t="shared" si="576"/>
        <v>2.7530864197530862</v>
      </c>
      <c r="S2633" s="6">
        <f t="shared" si="577"/>
        <v>5481481.4814814813</v>
      </c>
      <c r="T2633" s="4">
        <f t="shared" si="578"/>
        <v>1.9910313901345291</v>
      </c>
      <c r="U2633" s="1" t="str">
        <f t="shared" si="579"/>
        <v>Normal</v>
      </c>
      <c r="V2633" s="1" t="str">
        <f t="shared" si="580"/>
        <v>Acquired</v>
      </c>
      <c r="W2633" s="1" t="str">
        <f t="shared" si="581"/>
        <v>¥</v>
      </c>
      <c r="X2633" s="1" t="str">
        <f t="shared" si="582"/>
        <v>¥446M</v>
      </c>
      <c r="Y2633" s="1" t="str">
        <f t="shared" si="583"/>
        <v>¥888M</v>
      </c>
      <c r="Z2633" s="1" t="str">
        <f t="shared" si="584"/>
        <v>¥3</v>
      </c>
      <c r="AA2633" s="1" t="str">
        <f t="shared" si="585"/>
        <v>¥54,81,481</v>
      </c>
      <c r="AB2633" s="6">
        <f t="shared" si="586"/>
        <v>456790.12345679011</v>
      </c>
      <c r="AC2633" s="1" t="str">
        <f t="shared" si="587"/>
        <v>Large</v>
      </c>
    </row>
    <row r="2634" spans="1:29">
      <c r="A2634" s="1" t="s">
        <v>195</v>
      </c>
      <c r="B2634" s="1">
        <v>2020</v>
      </c>
      <c r="C2634" s="1" t="s">
        <v>35</v>
      </c>
      <c r="D2634" s="1" t="s">
        <v>46</v>
      </c>
      <c r="E2634" s="1" t="s">
        <v>18</v>
      </c>
      <c r="F2634" s="1">
        <v>430</v>
      </c>
      <c r="G2634" s="1">
        <v>1540</v>
      </c>
      <c r="H2634" s="1">
        <v>904</v>
      </c>
      <c r="I2634" s="1">
        <v>19.059999999999999</v>
      </c>
      <c r="J2634" s="1">
        <v>4</v>
      </c>
      <c r="K2634" s="1" t="s">
        <v>24</v>
      </c>
      <c r="L2634" s="1" t="s">
        <v>19</v>
      </c>
      <c r="M2634" s="1">
        <v>47</v>
      </c>
      <c r="N2634" s="1" t="s">
        <v>25</v>
      </c>
      <c r="O2634" s="1">
        <v>3876927</v>
      </c>
      <c r="P2634" s="1">
        <f t="shared" si="588"/>
        <v>2</v>
      </c>
      <c r="Q2634" s="1">
        <f t="shared" si="575"/>
        <v>4</v>
      </c>
      <c r="R2634" s="5">
        <f t="shared" si="576"/>
        <v>0.2792207792207792</v>
      </c>
      <c r="S2634" s="6">
        <f t="shared" si="577"/>
        <v>587012.98701298703</v>
      </c>
      <c r="T2634" s="4">
        <f t="shared" si="578"/>
        <v>2.1023255813953488</v>
      </c>
      <c r="U2634" s="1" t="str">
        <f t="shared" si="579"/>
        <v>Normal</v>
      </c>
      <c r="V2634" s="1" t="str">
        <f t="shared" si="580"/>
        <v>Acquired</v>
      </c>
      <c r="W2634" s="1" t="str">
        <f t="shared" si="581"/>
        <v>¥</v>
      </c>
      <c r="X2634" s="1" t="str">
        <f t="shared" si="582"/>
        <v>¥430M</v>
      </c>
      <c r="Y2634" s="1" t="str">
        <f t="shared" si="583"/>
        <v>¥904M</v>
      </c>
      <c r="Z2634" s="1" t="str">
        <f t="shared" si="584"/>
        <v>¥0</v>
      </c>
      <c r="AA2634" s="1" t="str">
        <f t="shared" si="585"/>
        <v>¥5,87,013</v>
      </c>
      <c r="AB2634" s="6">
        <f t="shared" si="586"/>
        <v>48917.748917748919</v>
      </c>
      <c r="AC2634" s="1" t="str">
        <f t="shared" si="587"/>
        <v>Large</v>
      </c>
    </row>
    <row r="2635" spans="1:29">
      <c r="A2635" s="1" t="s">
        <v>4370</v>
      </c>
      <c r="B2635" s="1">
        <v>2020</v>
      </c>
      <c r="C2635" s="1" t="s">
        <v>31</v>
      </c>
      <c r="D2635" s="1" t="s">
        <v>39</v>
      </c>
      <c r="E2635" s="1" t="s">
        <v>23</v>
      </c>
      <c r="F2635" s="1">
        <v>356</v>
      </c>
      <c r="G2635" s="1">
        <v>4470</v>
      </c>
      <c r="H2635" s="1">
        <v>663</v>
      </c>
      <c r="I2635" s="1">
        <v>34.409999999999997</v>
      </c>
      <c r="J2635" s="1">
        <v>6</v>
      </c>
      <c r="K2635" s="1" t="s">
        <v>19</v>
      </c>
      <c r="L2635" s="1" t="s">
        <v>24</v>
      </c>
      <c r="M2635" s="1">
        <v>17</v>
      </c>
      <c r="N2635" s="1" t="s">
        <v>29</v>
      </c>
      <c r="O2635" s="1">
        <v>3848661</v>
      </c>
      <c r="P2635" s="1">
        <f t="shared" si="588"/>
        <v>5</v>
      </c>
      <c r="Q2635" s="1">
        <f t="shared" si="575"/>
        <v>4</v>
      </c>
      <c r="R2635" s="5">
        <f t="shared" si="576"/>
        <v>7.9642058165548105E-2</v>
      </c>
      <c r="S2635" s="6">
        <f t="shared" si="577"/>
        <v>148322.1476510067</v>
      </c>
      <c r="T2635" s="4">
        <f t="shared" si="578"/>
        <v>1.8623595505617978</v>
      </c>
      <c r="U2635" s="1" t="str">
        <f t="shared" si="579"/>
        <v>Normal</v>
      </c>
      <c r="V2635" s="1" t="str">
        <f t="shared" si="580"/>
        <v>IPO</v>
      </c>
      <c r="W2635" s="1" t="str">
        <f t="shared" si="581"/>
        <v>€</v>
      </c>
      <c r="X2635" s="1" t="str">
        <f t="shared" si="582"/>
        <v>€356M</v>
      </c>
      <c r="Y2635" s="1" t="str">
        <f t="shared" si="583"/>
        <v>€663M</v>
      </c>
      <c r="Z2635" s="1" t="str">
        <f t="shared" si="584"/>
        <v>€0</v>
      </c>
      <c r="AA2635" s="1" t="str">
        <f t="shared" si="585"/>
        <v>€1,48,322</v>
      </c>
      <c r="AB2635" s="6">
        <f t="shared" si="586"/>
        <v>12360.178970917226</v>
      </c>
      <c r="AC2635" s="1" t="str">
        <f t="shared" si="587"/>
        <v>Large</v>
      </c>
    </row>
    <row r="2636" spans="1:29">
      <c r="A2636" s="1" t="s">
        <v>4703</v>
      </c>
      <c r="B2636" s="1">
        <v>2020</v>
      </c>
      <c r="C2636" s="1" t="s">
        <v>31</v>
      </c>
      <c r="D2636" s="1" t="s">
        <v>95</v>
      </c>
      <c r="E2636" s="1" t="s">
        <v>23</v>
      </c>
      <c r="F2636" s="1">
        <v>426</v>
      </c>
      <c r="G2636" s="1">
        <v>1658</v>
      </c>
      <c r="H2636" s="1">
        <v>932</v>
      </c>
      <c r="I2636" s="1">
        <v>4.68</v>
      </c>
      <c r="J2636" s="1">
        <v>8</v>
      </c>
      <c r="K2636" s="1" t="s">
        <v>24</v>
      </c>
      <c r="L2636" s="1" t="s">
        <v>24</v>
      </c>
      <c r="M2636" s="1">
        <v>35</v>
      </c>
      <c r="N2636" s="1" t="s">
        <v>25</v>
      </c>
      <c r="O2636" s="1">
        <v>3845351</v>
      </c>
      <c r="P2636" s="1">
        <f t="shared" si="588"/>
        <v>5</v>
      </c>
      <c r="Q2636" s="1">
        <f t="shared" si="575"/>
        <v>4</v>
      </c>
      <c r="R2636" s="5">
        <f t="shared" si="576"/>
        <v>0.25693606755126658</v>
      </c>
      <c r="S2636" s="6">
        <f t="shared" si="577"/>
        <v>562123.03980699636</v>
      </c>
      <c r="T2636" s="4">
        <f t="shared" si="578"/>
        <v>2.187793427230047</v>
      </c>
      <c r="U2636" s="1" t="str">
        <f t="shared" si="579"/>
        <v>High Performer</v>
      </c>
      <c r="V2636" s="1" t="str">
        <f t="shared" si="580"/>
        <v>Acquired</v>
      </c>
      <c r="W2636" s="1" t="str">
        <f t="shared" si="581"/>
        <v>€</v>
      </c>
      <c r="X2636" s="1" t="str">
        <f t="shared" si="582"/>
        <v>€426M</v>
      </c>
      <c r="Y2636" s="1" t="str">
        <f t="shared" si="583"/>
        <v>€932M</v>
      </c>
      <c r="Z2636" s="1" t="str">
        <f t="shared" si="584"/>
        <v>€0</v>
      </c>
      <c r="AA2636" s="1" t="str">
        <f t="shared" si="585"/>
        <v>€5,62,123</v>
      </c>
      <c r="AB2636" s="6">
        <f t="shared" si="586"/>
        <v>46843.586650583034</v>
      </c>
      <c r="AC2636" s="1" t="str">
        <f t="shared" si="587"/>
        <v>Large</v>
      </c>
    </row>
    <row r="2637" spans="1:29">
      <c r="A2637" s="1" t="s">
        <v>5035</v>
      </c>
      <c r="B2637" s="1">
        <v>2020</v>
      </c>
      <c r="C2637" s="1" t="s">
        <v>22</v>
      </c>
      <c r="D2637" s="1" t="s">
        <v>102</v>
      </c>
      <c r="E2637" s="1" t="s">
        <v>23</v>
      </c>
      <c r="F2637" s="1">
        <v>466</v>
      </c>
      <c r="G2637" s="1">
        <v>3934</v>
      </c>
      <c r="H2637" s="1">
        <v>411</v>
      </c>
      <c r="I2637" s="1">
        <v>1.1000000000000001</v>
      </c>
      <c r="J2637" s="1">
        <v>3</v>
      </c>
      <c r="K2637" s="1" t="s">
        <v>19</v>
      </c>
      <c r="L2637" s="1" t="s">
        <v>24</v>
      </c>
      <c r="M2637" s="1">
        <v>9</v>
      </c>
      <c r="N2637" s="1" t="s">
        <v>29</v>
      </c>
      <c r="O2637" s="1">
        <v>3839996</v>
      </c>
      <c r="P2637" s="1">
        <f t="shared" si="588"/>
        <v>5</v>
      </c>
      <c r="Q2637" s="1">
        <f t="shared" si="575"/>
        <v>4</v>
      </c>
      <c r="R2637" s="5">
        <f t="shared" si="576"/>
        <v>0.11845449923741738</v>
      </c>
      <c r="S2637" s="6">
        <f t="shared" si="577"/>
        <v>104473.81799694967</v>
      </c>
      <c r="T2637" s="4">
        <f t="shared" si="578"/>
        <v>0.88197424892703857</v>
      </c>
      <c r="U2637" s="1" t="str">
        <f t="shared" si="579"/>
        <v>Normal</v>
      </c>
      <c r="V2637" s="1" t="str">
        <f t="shared" si="580"/>
        <v>IPO</v>
      </c>
      <c r="W2637" s="1" t="str">
        <f t="shared" si="581"/>
        <v>£</v>
      </c>
      <c r="X2637" s="1" t="str">
        <f t="shared" si="582"/>
        <v>£466M</v>
      </c>
      <c r="Y2637" s="1" t="str">
        <f t="shared" si="583"/>
        <v>£411M</v>
      </c>
      <c r="Z2637" s="1" t="str">
        <f t="shared" si="584"/>
        <v>£0</v>
      </c>
      <c r="AA2637" s="1" t="str">
        <f t="shared" si="585"/>
        <v>£1,04,474</v>
      </c>
      <c r="AB2637" s="6">
        <f t="shared" si="586"/>
        <v>8706.1514997458053</v>
      </c>
      <c r="AC2637" s="1" t="str">
        <f t="shared" si="587"/>
        <v>Large</v>
      </c>
    </row>
    <row r="2638" spans="1:29">
      <c r="A2638" s="1" t="s">
        <v>661</v>
      </c>
      <c r="B2638" s="1">
        <v>2020</v>
      </c>
      <c r="C2638" s="1" t="s">
        <v>53</v>
      </c>
      <c r="D2638" s="1" t="s">
        <v>36</v>
      </c>
      <c r="E2638" s="1" t="s">
        <v>28</v>
      </c>
      <c r="F2638" s="1">
        <v>293</v>
      </c>
      <c r="G2638" s="1">
        <v>3484</v>
      </c>
      <c r="H2638" s="1">
        <v>599</v>
      </c>
      <c r="I2638" s="1">
        <v>16.73</v>
      </c>
      <c r="J2638" s="1">
        <v>3</v>
      </c>
      <c r="K2638" s="1" t="s">
        <v>19</v>
      </c>
      <c r="L2638" s="1" t="s">
        <v>24</v>
      </c>
      <c r="M2638" s="1">
        <v>7</v>
      </c>
      <c r="N2638" s="1" t="s">
        <v>25</v>
      </c>
      <c r="O2638" s="1">
        <v>3711409</v>
      </c>
      <c r="P2638" s="1">
        <f t="shared" si="588"/>
        <v>1</v>
      </c>
      <c r="Q2638" s="1">
        <f t="shared" si="575"/>
        <v>4</v>
      </c>
      <c r="R2638" s="5">
        <f t="shared" si="576"/>
        <v>8.4098737083811714E-2</v>
      </c>
      <c r="S2638" s="6">
        <f t="shared" si="577"/>
        <v>171928.81745120551</v>
      </c>
      <c r="T2638" s="4">
        <f t="shared" si="578"/>
        <v>2.0443686006825939</v>
      </c>
      <c r="U2638" s="1" t="str">
        <f t="shared" si="579"/>
        <v>Normal</v>
      </c>
      <c r="V2638" s="1" t="str">
        <f t="shared" si="580"/>
        <v>IPO</v>
      </c>
      <c r="W2638" s="1">
        <f t="shared" si="581"/>
        <v>0</v>
      </c>
      <c r="X2638" s="1" t="str">
        <f t="shared" si="582"/>
        <v>0293M</v>
      </c>
      <c r="Y2638" s="1" t="str">
        <f t="shared" si="583"/>
        <v>0599M</v>
      </c>
      <c r="Z2638" s="1" t="str">
        <f t="shared" si="584"/>
        <v>00</v>
      </c>
      <c r="AA2638" s="1" t="str">
        <f t="shared" si="585"/>
        <v>01,71,929</v>
      </c>
      <c r="AB2638" s="6">
        <f t="shared" si="586"/>
        <v>14327.401454267127</v>
      </c>
      <c r="AC2638" s="1" t="str">
        <f t="shared" si="587"/>
        <v>Large</v>
      </c>
    </row>
    <row r="2639" spans="1:29">
      <c r="A2639" s="1" t="s">
        <v>2812</v>
      </c>
      <c r="B2639" s="1">
        <v>2020</v>
      </c>
      <c r="C2639" s="1" t="s">
        <v>73</v>
      </c>
      <c r="D2639" s="1" t="s">
        <v>36</v>
      </c>
      <c r="E2639" s="1" t="s">
        <v>28</v>
      </c>
      <c r="F2639" s="1">
        <v>319</v>
      </c>
      <c r="G2639" s="1">
        <v>2058</v>
      </c>
      <c r="H2639" s="1">
        <v>24</v>
      </c>
      <c r="I2639" s="1">
        <v>4.8600000000000003</v>
      </c>
      <c r="J2639" s="1">
        <v>3</v>
      </c>
      <c r="K2639" s="1" t="s">
        <v>19</v>
      </c>
      <c r="L2639" s="1" t="s">
        <v>24</v>
      </c>
      <c r="M2639" s="1">
        <v>20</v>
      </c>
      <c r="N2639" s="1" t="s">
        <v>49</v>
      </c>
      <c r="O2639" s="1">
        <v>3705010</v>
      </c>
      <c r="P2639" s="1">
        <f t="shared" si="588"/>
        <v>1</v>
      </c>
      <c r="Q2639" s="1">
        <f t="shared" si="575"/>
        <v>4</v>
      </c>
      <c r="R2639" s="5">
        <f t="shared" si="576"/>
        <v>0.15500485908649175</v>
      </c>
      <c r="S2639" s="6">
        <f t="shared" si="577"/>
        <v>11661.807580174927</v>
      </c>
      <c r="T2639" s="4">
        <f t="shared" si="578"/>
        <v>7.5235109717868343E-2</v>
      </c>
      <c r="U2639" s="1" t="str">
        <f t="shared" si="579"/>
        <v>Normal</v>
      </c>
      <c r="V2639" s="1" t="str">
        <f t="shared" si="580"/>
        <v>IPO</v>
      </c>
      <c r="W2639" s="1" t="str">
        <f t="shared" si="581"/>
        <v>€</v>
      </c>
      <c r="X2639" s="1" t="str">
        <f t="shared" si="582"/>
        <v>€319M</v>
      </c>
      <c r="Y2639" s="1" t="str">
        <f t="shared" si="583"/>
        <v>€24M</v>
      </c>
      <c r="Z2639" s="1" t="str">
        <f t="shared" si="584"/>
        <v>€0</v>
      </c>
      <c r="AA2639" s="1" t="str">
        <f t="shared" si="585"/>
        <v>€11,662</v>
      </c>
      <c r="AB2639" s="6">
        <f t="shared" si="586"/>
        <v>971.81729834791054</v>
      </c>
      <c r="AC2639" s="1" t="str">
        <f t="shared" si="587"/>
        <v>Large</v>
      </c>
    </row>
    <row r="2640" spans="1:29">
      <c r="A2640" s="1" t="s">
        <v>1893</v>
      </c>
      <c r="B2640" s="1">
        <v>2020</v>
      </c>
      <c r="C2640" s="1" t="s">
        <v>27</v>
      </c>
      <c r="D2640" s="1" t="s">
        <v>32</v>
      </c>
      <c r="E2640" s="1" t="s">
        <v>23</v>
      </c>
      <c r="F2640" s="1">
        <v>463</v>
      </c>
      <c r="G2640" s="1">
        <v>4834</v>
      </c>
      <c r="H2640" s="1">
        <v>615</v>
      </c>
      <c r="I2640" s="1">
        <v>32.42</v>
      </c>
      <c r="J2640" s="1">
        <v>5</v>
      </c>
      <c r="K2640" s="1" t="s">
        <v>24</v>
      </c>
      <c r="L2640" s="1" t="s">
        <v>24</v>
      </c>
      <c r="M2640" s="1">
        <v>5</v>
      </c>
      <c r="N2640" s="1" t="s">
        <v>20</v>
      </c>
      <c r="O2640" s="1">
        <v>3686251</v>
      </c>
      <c r="P2640" s="1">
        <f t="shared" si="588"/>
        <v>5</v>
      </c>
      <c r="Q2640" s="1">
        <f t="shared" si="575"/>
        <v>4</v>
      </c>
      <c r="R2640" s="5">
        <f t="shared" si="576"/>
        <v>9.5779892428630539E-2</v>
      </c>
      <c r="S2640" s="6">
        <f t="shared" si="577"/>
        <v>127223.83119569714</v>
      </c>
      <c r="T2640" s="4">
        <f t="shared" si="578"/>
        <v>1.3282937365010798</v>
      </c>
      <c r="U2640" s="1" t="str">
        <f t="shared" si="579"/>
        <v>Normal</v>
      </c>
      <c r="V2640" s="1" t="str">
        <f t="shared" si="580"/>
        <v>Acquired</v>
      </c>
      <c r="W2640" s="1" t="str">
        <f t="shared" si="581"/>
        <v>$</v>
      </c>
      <c r="X2640" s="1" t="str">
        <f t="shared" si="582"/>
        <v>$463M</v>
      </c>
      <c r="Y2640" s="1" t="str">
        <f t="shared" si="583"/>
        <v>$615M</v>
      </c>
      <c r="Z2640" s="1" t="str">
        <f t="shared" si="584"/>
        <v>$0</v>
      </c>
      <c r="AA2640" s="1" t="str">
        <f t="shared" si="585"/>
        <v>$1,27,224</v>
      </c>
      <c r="AB2640" s="6">
        <f t="shared" si="586"/>
        <v>10601.985932974761</v>
      </c>
      <c r="AC2640" s="1" t="str">
        <f t="shared" si="587"/>
        <v>Large</v>
      </c>
    </row>
    <row r="2641" spans="1:29">
      <c r="A2641" s="1" t="s">
        <v>3486</v>
      </c>
      <c r="B2641" s="1">
        <v>2020</v>
      </c>
      <c r="C2641" s="1" t="s">
        <v>59</v>
      </c>
      <c r="D2641" s="1" t="s">
        <v>48</v>
      </c>
      <c r="E2641" s="1" t="s">
        <v>23</v>
      </c>
      <c r="F2641" s="1">
        <v>479</v>
      </c>
      <c r="G2641" s="1">
        <v>3353</v>
      </c>
      <c r="H2641" s="1">
        <v>867</v>
      </c>
      <c r="I2641" s="1">
        <v>19.68</v>
      </c>
      <c r="J2641" s="1">
        <v>7</v>
      </c>
      <c r="K2641" s="1" t="s">
        <v>19</v>
      </c>
      <c r="L2641" s="1" t="s">
        <v>24</v>
      </c>
      <c r="M2641" s="1">
        <v>18</v>
      </c>
      <c r="N2641" s="1" t="s">
        <v>25</v>
      </c>
      <c r="O2641" s="1">
        <v>3675220</v>
      </c>
      <c r="P2641" s="1">
        <f t="shared" si="588"/>
        <v>5</v>
      </c>
      <c r="Q2641" s="1">
        <f t="shared" si="575"/>
        <v>4</v>
      </c>
      <c r="R2641" s="5">
        <f t="shared" si="576"/>
        <v>0.14285714285714285</v>
      </c>
      <c r="S2641" s="6">
        <f t="shared" si="577"/>
        <v>258574.41097524605</v>
      </c>
      <c r="T2641" s="4">
        <f t="shared" si="578"/>
        <v>1.8100208768267223</v>
      </c>
      <c r="U2641" s="1" t="str">
        <f t="shared" si="579"/>
        <v>Normal</v>
      </c>
      <c r="V2641" s="1" t="str">
        <f t="shared" si="580"/>
        <v>IPO</v>
      </c>
      <c r="W2641" s="1" t="str">
        <f t="shared" si="581"/>
        <v>₹</v>
      </c>
      <c r="X2641" s="1" t="str">
        <f t="shared" si="582"/>
        <v>₹479M</v>
      </c>
      <c r="Y2641" s="1" t="str">
        <f t="shared" si="583"/>
        <v>₹867M</v>
      </c>
      <c r="Z2641" s="1" t="str">
        <f t="shared" si="584"/>
        <v>₹0</v>
      </c>
      <c r="AA2641" s="1" t="str">
        <f t="shared" si="585"/>
        <v>₹2,58,574</v>
      </c>
      <c r="AB2641" s="6">
        <f t="shared" si="586"/>
        <v>21547.867581270504</v>
      </c>
      <c r="AC2641" s="1" t="str">
        <f t="shared" si="587"/>
        <v>Large</v>
      </c>
    </row>
    <row r="2642" spans="1:29">
      <c r="A2642" s="1" t="s">
        <v>3067</v>
      </c>
      <c r="B2642" s="1">
        <v>2020</v>
      </c>
      <c r="C2642" s="1" t="s">
        <v>42</v>
      </c>
      <c r="D2642" s="1" t="s">
        <v>46</v>
      </c>
      <c r="E2642" s="1" t="s">
        <v>18</v>
      </c>
      <c r="F2642" s="1">
        <v>328</v>
      </c>
      <c r="G2642" s="1">
        <v>1608</v>
      </c>
      <c r="H2642" s="1">
        <v>730</v>
      </c>
      <c r="I2642" s="1">
        <v>47.08</v>
      </c>
      <c r="J2642" s="1">
        <v>7</v>
      </c>
      <c r="K2642" s="1" t="s">
        <v>24</v>
      </c>
      <c r="L2642" s="1" t="s">
        <v>24</v>
      </c>
      <c r="M2642" s="1">
        <v>18</v>
      </c>
      <c r="N2642" s="1" t="s">
        <v>25</v>
      </c>
      <c r="O2642" s="1">
        <v>3630900</v>
      </c>
      <c r="P2642" s="1">
        <f t="shared" si="588"/>
        <v>2</v>
      </c>
      <c r="Q2642" s="1">
        <f t="shared" si="575"/>
        <v>4</v>
      </c>
      <c r="R2642" s="5">
        <f t="shared" si="576"/>
        <v>0.20398009950248755</v>
      </c>
      <c r="S2642" s="6">
        <f t="shared" si="577"/>
        <v>453980.09950248757</v>
      </c>
      <c r="T2642" s="4">
        <f t="shared" si="578"/>
        <v>2.225609756097561</v>
      </c>
      <c r="U2642" s="1" t="str">
        <f t="shared" si="579"/>
        <v>Normal</v>
      </c>
      <c r="V2642" s="1" t="str">
        <f t="shared" si="580"/>
        <v>Acquired</v>
      </c>
      <c r="W2642" s="1" t="str">
        <f t="shared" si="581"/>
        <v>¥</v>
      </c>
      <c r="X2642" s="1" t="str">
        <f t="shared" si="582"/>
        <v>¥328M</v>
      </c>
      <c r="Y2642" s="1" t="str">
        <f t="shared" si="583"/>
        <v>¥730M</v>
      </c>
      <c r="Z2642" s="1" t="str">
        <f t="shared" si="584"/>
        <v>¥0</v>
      </c>
      <c r="AA2642" s="1" t="str">
        <f t="shared" si="585"/>
        <v>¥4,53,980</v>
      </c>
      <c r="AB2642" s="6">
        <f t="shared" si="586"/>
        <v>37831.674958540629</v>
      </c>
      <c r="AC2642" s="1" t="str">
        <f t="shared" si="587"/>
        <v>Large</v>
      </c>
    </row>
    <row r="2643" spans="1:29">
      <c r="A2643" s="1" t="s">
        <v>4934</v>
      </c>
      <c r="B2643" s="1">
        <v>2020</v>
      </c>
      <c r="C2643" s="1" t="s">
        <v>59</v>
      </c>
      <c r="D2643" s="1" t="s">
        <v>102</v>
      </c>
      <c r="E2643" s="1" t="s">
        <v>37</v>
      </c>
      <c r="F2643" s="1">
        <v>272</v>
      </c>
      <c r="G2643" s="1">
        <v>4724</v>
      </c>
      <c r="H2643" s="1">
        <v>255</v>
      </c>
      <c r="I2643" s="1">
        <v>49.02</v>
      </c>
      <c r="J2643" s="1">
        <v>3</v>
      </c>
      <c r="K2643" s="1" t="s">
        <v>24</v>
      </c>
      <c r="L2643" s="1" t="s">
        <v>19</v>
      </c>
      <c r="M2643" s="1">
        <v>88</v>
      </c>
      <c r="N2643" s="1" t="s">
        <v>29</v>
      </c>
      <c r="O2643" s="1">
        <v>3592338</v>
      </c>
      <c r="P2643" s="1">
        <f t="shared" si="588"/>
        <v>4</v>
      </c>
      <c r="Q2643" s="1">
        <f t="shared" si="575"/>
        <v>4</v>
      </c>
      <c r="R2643" s="5">
        <f t="shared" si="576"/>
        <v>5.7578323454699404E-2</v>
      </c>
      <c r="S2643" s="6">
        <f t="shared" si="577"/>
        <v>53979.678238780696</v>
      </c>
      <c r="T2643" s="4">
        <f t="shared" si="578"/>
        <v>0.9375</v>
      </c>
      <c r="U2643" s="1" t="str">
        <f t="shared" si="579"/>
        <v>Normal</v>
      </c>
      <c r="V2643" s="1" t="str">
        <f t="shared" si="580"/>
        <v>Acquired</v>
      </c>
      <c r="W2643" s="1" t="str">
        <f t="shared" si="581"/>
        <v>₹</v>
      </c>
      <c r="X2643" s="1" t="str">
        <f t="shared" si="582"/>
        <v>₹272M</v>
      </c>
      <c r="Y2643" s="1" t="str">
        <f t="shared" si="583"/>
        <v>₹255M</v>
      </c>
      <c r="Z2643" s="1" t="str">
        <f t="shared" si="584"/>
        <v>₹0</v>
      </c>
      <c r="AA2643" s="1" t="str">
        <f t="shared" si="585"/>
        <v>₹53,980</v>
      </c>
      <c r="AB2643" s="6">
        <f t="shared" si="586"/>
        <v>4498.3065198983913</v>
      </c>
      <c r="AC2643" s="1" t="str">
        <f t="shared" si="587"/>
        <v>Large</v>
      </c>
    </row>
    <row r="2644" spans="1:29">
      <c r="A2644" s="1" t="s">
        <v>4325</v>
      </c>
      <c r="B2644" s="1">
        <v>2020</v>
      </c>
      <c r="C2644" s="1" t="s">
        <v>16</v>
      </c>
      <c r="D2644" s="1" t="s">
        <v>36</v>
      </c>
      <c r="E2644" s="1" t="s">
        <v>40</v>
      </c>
      <c r="F2644" s="1">
        <v>294</v>
      </c>
      <c r="G2644" s="1">
        <v>3726</v>
      </c>
      <c r="H2644" s="1">
        <v>499</v>
      </c>
      <c r="I2644" s="1">
        <v>20.54</v>
      </c>
      <c r="J2644" s="1">
        <v>9</v>
      </c>
      <c r="K2644" s="1" t="s">
        <v>19</v>
      </c>
      <c r="L2644" s="1" t="s">
        <v>19</v>
      </c>
      <c r="M2644" s="1">
        <v>82</v>
      </c>
      <c r="N2644" s="1" t="s">
        <v>20</v>
      </c>
      <c r="O2644" s="1">
        <v>3580230</v>
      </c>
      <c r="P2644" s="1">
        <f t="shared" si="588"/>
        <v>3</v>
      </c>
      <c r="Q2644" s="1">
        <f t="shared" si="575"/>
        <v>4</v>
      </c>
      <c r="R2644" s="5">
        <f t="shared" si="576"/>
        <v>7.8904991948470213E-2</v>
      </c>
      <c r="S2644" s="6">
        <f t="shared" si="577"/>
        <v>133923.77885131509</v>
      </c>
      <c r="T2644" s="4">
        <f t="shared" si="578"/>
        <v>1.6972789115646258</v>
      </c>
      <c r="U2644" s="1" t="str">
        <f t="shared" si="579"/>
        <v>High Performer</v>
      </c>
      <c r="V2644" s="1" t="str">
        <f t="shared" si="580"/>
        <v>Still Private</v>
      </c>
      <c r="W2644" s="1" t="str">
        <f t="shared" si="581"/>
        <v>$</v>
      </c>
      <c r="X2644" s="1" t="str">
        <f t="shared" si="582"/>
        <v>$294M</v>
      </c>
      <c r="Y2644" s="1" t="str">
        <f t="shared" si="583"/>
        <v>$499M</v>
      </c>
      <c r="Z2644" s="1" t="str">
        <f t="shared" si="584"/>
        <v>$0</v>
      </c>
      <c r="AA2644" s="1" t="str">
        <f t="shared" si="585"/>
        <v>$1,33,924</v>
      </c>
      <c r="AB2644" s="6">
        <f t="shared" si="586"/>
        <v>11160.314904276256</v>
      </c>
      <c r="AC2644" s="1" t="str">
        <f t="shared" si="587"/>
        <v>Large</v>
      </c>
    </row>
    <row r="2645" spans="1:29">
      <c r="A2645" s="1" t="s">
        <v>3862</v>
      </c>
      <c r="B2645" s="1">
        <v>2020</v>
      </c>
      <c r="C2645" s="1" t="s">
        <v>31</v>
      </c>
      <c r="D2645" s="1" t="s">
        <v>32</v>
      </c>
      <c r="E2645" s="1" t="s">
        <v>18</v>
      </c>
      <c r="F2645" s="1">
        <v>286</v>
      </c>
      <c r="G2645" s="1">
        <v>1290</v>
      </c>
      <c r="H2645" s="1">
        <v>173</v>
      </c>
      <c r="I2645" s="1">
        <v>25.94</v>
      </c>
      <c r="J2645" s="1">
        <v>5</v>
      </c>
      <c r="K2645" s="1" t="s">
        <v>19</v>
      </c>
      <c r="L2645" s="1" t="s">
        <v>19</v>
      </c>
      <c r="M2645" s="1">
        <v>83</v>
      </c>
      <c r="N2645" s="1" t="s">
        <v>29</v>
      </c>
      <c r="O2645" s="1">
        <v>3570687</v>
      </c>
      <c r="P2645" s="1">
        <f t="shared" si="588"/>
        <v>2</v>
      </c>
      <c r="Q2645" s="1">
        <f t="shared" si="575"/>
        <v>4</v>
      </c>
      <c r="R2645" s="5">
        <f t="shared" si="576"/>
        <v>0.22170542635658916</v>
      </c>
      <c r="S2645" s="6">
        <f t="shared" si="577"/>
        <v>134108.52713178293</v>
      </c>
      <c r="T2645" s="4">
        <f t="shared" si="578"/>
        <v>0.6048951048951049</v>
      </c>
      <c r="U2645" s="1" t="str">
        <f t="shared" si="579"/>
        <v>Normal</v>
      </c>
      <c r="V2645" s="1" t="str">
        <f t="shared" si="580"/>
        <v>Still Private</v>
      </c>
      <c r="W2645" s="1" t="str">
        <f t="shared" si="581"/>
        <v>€</v>
      </c>
      <c r="X2645" s="1" t="str">
        <f t="shared" si="582"/>
        <v>€286M</v>
      </c>
      <c r="Y2645" s="1" t="str">
        <f t="shared" si="583"/>
        <v>€173M</v>
      </c>
      <c r="Z2645" s="1" t="str">
        <f t="shared" si="584"/>
        <v>€0</v>
      </c>
      <c r="AA2645" s="1" t="str">
        <f t="shared" si="585"/>
        <v>€1,34,109</v>
      </c>
      <c r="AB2645" s="6">
        <f t="shared" si="586"/>
        <v>11175.710594315246</v>
      </c>
      <c r="AC2645" s="1" t="str">
        <f t="shared" si="587"/>
        <v>Large</v>
      </c>
    </row>
    <row r="2646" spans="1:29">
      <c r="A2646" s="1" t="s">
        <v>2248</v>
      </c>
      <c r="B2646" s="1">
        <v>2020</v>
      </c>
      <c r="C2646" s="1" t="s">
        <v>45</v>
      </c>
      <c r="D2646" s="1" t="s">
        <v>39</v>
      </c>
      <c r="E2646" s="1" t="s">
        <v>23</v>
      </c>
      <c r="F2646" s="1">
        <v>300</v>
      </c>
      <c r="G2646" s="1">
        <v>2986</v>
      </c>
      <c r="H2646" s="1">
        <v>344</v>
      </c>
      <c r="I2646" s="1">
        <v>14.49</v>
      </c>
      <c r="J2646" s="1">
        <v>9</v>
      </c>
      <c r="K2646" s="1" t="s">
        <v>19</v>
      </c>
      <c r="L2646" s="1" t="s">
        <v>24</v>
      </c>
      <c r="M2646" s="1">
        <v>99</v>
      </c>
      <c r="N2646" s="1" t="s">
        <v>49</v>
      </c>
      <c r="O2646" s="1">
        <v>3568539</v>
      </c>
      <c r="P2646" s="1">
        <f t="shared" si="588"/>
        <v>5</v>
      </c>
      <c r="Q2646" s="1">
        <f t="shared" si="575"/>
        <v>4</v>
      </c>
      <c r="R2646" s="5">
        <f t="shared" si="576"/>
        <v>0.10046885465505694</v>
      </c>
      <c r="S2646" s="6">
        <f t="shared" si="577"/>
        <v>115204.28667113195</v>
      </c>
      <c r="T2646" s="4">
        <f t="shared" si="578"/>
        <v>1.1466666666666667</v>
      </c>
      <c r="U2646" s="1" t="str">
        <f t="shared" si="579"/>
        <v>High Performer</v>
      </c>
      <c r="V2646" s="1" t="str">
        <f t="shared" si="580"/>
        <v>IPO</v>
      </c>
      <c r="W2646" s="1" t="str">
        <f t="shared" si="581"/>
        <v>A$</v>
      </c>
      <c r="X2646" s="1" t="str">
        <f t="shared" si="582"/>
        <v>A$300M</v>
      </c>
      <c r="Y2646" s="1" t="str">
        <f t="shared" si="583"/>
        <v>A$344M</v>
      </c>
      <c r="Z2646" s="1" t="str">
        <f t="shared" si="584"/>
        <v>A$0</v>
      </c>
      <c r="AA2646" s="1" t="str">
        <f t="shared" si="585"/>
        <v>A$1,15,204</v>
      </c>
      <c r="AB2646" s="6">
        <f t="shared" si="586"/>
        <v>9600.3572225943299</v>
      </c>
      <c r="AC2646" s="1" t="str">
        <f t="shared" si="587"/>
        <v>Large</v>
      </c>
    </row>
    <row r="2647" spans="1:29">
      <c r="A2647" s="1" t="s">
        <v>1973</v>
      </c>
      <c r="B2647" s="1">
        <v>2020</v>
      </c>
      <c r="C2647" s="1" t="s">
        <v>35</v>
      </c>
      <c r="D2647" s="1" t="s">
        <v>95</v>
      </c>
      <c r="E2647" s="1" t="s">
        <v>18</v>
      </c>
      <c r="F2647" s="1">
        <v>381</v>
      </c>
      <c r="G2647" s="1">
        <v>306</v>
      </c>
      <c r="H2647" s="1">
        <v>153</v>
      </c>
      <c r="I2647" s="1">
        <v>35.340000000000003</v>
      </c>
      <c r="J2647" s="1">
        <v>1</v>
      </c>
      <c r="K2647" s="1" t="s">
        <v>24</v>
      </c>
      <c r="L2647" s="1" t="s">
        <v>19</v>
      </c>
      <c r="M2647" s="1">
        <v>85</v>
      </c>
      <c r="N2647" s="1" t="s">
        <v>29</v>
      </c>
      <c r="O2647" s="1">
        <v>3552193</v>
      </c>
      <c r="P2647" s="1">
        <f t="shared" si="588"/>
        <v>2</v>
      </c>
      <c r="Q2647" s="1">
        <f t="shared" si="575"/>
        <v>4</v>
      </c>
      <c r="R2647" s="5">
        <f t="shared" si="576"/>
        <v>1.2450980392156863</v>
      </c>
      <c r="S2647" s="6">
        <f t="shared" si="577"/>
        <v>500000</v>
      </c>
      <c r="T2647" s="4">
        <f t="shared" si="578"/>
        <v>0.40157480314960631</v>
      </c>
      <c r="U2647" s="1" t="str">
        <f t="shared" si="579"/>
        <v>Normal</v>
      </c>
      <c r="V2647" s="1" t="str">
        <f t="shared" si="580"/>
        <v>Acquired</v>
      </c>
      <c r="W2647" s="1" t="str">
        <f t="shared" si="581"/>
        <v>¥</v>
      </c>
      <c r="X2647" s="1" t="str">
        <f t="shared" si="582"/>
        <v>¥381M</v>
      </c>
      <c r="Y2647" s="1" t="str">
        <f t="shared" si="583"/>
        <v>¥153M</v>
      </c>
      <c r="Z2647" s="1" t="str">
        <f t="shared" si="584"/>
        <v>¥1</v>
      </c>
      <c r="AA2647" s="1" t="str">
        <f t="shared" si="585"/>
        <v>¥5,00,000</v>
      </c>
      <c r="AB2647" s="6">
        <f t="shared" si="586"/>
        <v>41666.666666666664</v>
      </c>
      <c r="AC2647" s="1" t="str">
        <f t="shared" si="587"/>
        <v>Large</v>
      </c>
    </row>
    <row r="2648" spans="1:29">
      <c r="A2648" s="1" t="s">
        <v>4013</v>
      </c>
      <c r="B2648" s="1">
        <v>2020</v>
      </c>
      <c r="C2648" s="1" t="s">
        <v>42</v>
      </c>
      <c r="D2648" s="1" t="s">
        <v>48</v>
      </c>
      <c r="E2648" s="1" t="s">
        <v>18</v>
      </c>
      <c r="F2648" s="1">
        <v>297</v>
      </c>
      <c r="G2648" s="1">
        <v>2199</v>
      </c>
      <c r="H2648" s="1">
        <v>794</v>
      </c>
      <c r="I2648" s="1">
        <v>45.83</v>
      </c>
      <c r="J2648" s="1">
        <v>8</v>
      </c>
      <c r="K2648" s="1" t="s">
        <v>19</v>
      </c>
      <c r="L2648" s="1" t="s">
        <v>19</v>
      </c>
      <c r="M2648" s="1">
        <v>48</v>
      </c>
      <c r="N2648" s="1" t="s">
        <v>25</v>
      </c>
      <c r="O2648" s="1">
        <v>3548353</v>
      </c>
      <c r="P2648" s="1">
        <f t="shared" si="588"/>
        <v>2</v>
      </c>
      <c r="Q2648" s="1">
        <f t="shared" si="575"/>
        <v>4</v>
      </c>
      <c r="R2648" s="5">
        <f t="shared" si="576"/>
        <v>0.13506139154160982</v>
      </c>
      <c r="S2648" s="6">
        <f t="shared" si="577"/>
        <v>361073.21509777172</v>
      </c>
      <c r="T2648" s="4">
        <f t="shared" si="578"/>
        <v>2.6734006734006734</v>
      </c>
      <c r="U2648" s="1" t="str">
        <f t="shared" si="579"/>
        <v>High Performer</v>
      </c>
      <c r="V2648" s="1" t="str">
        <f t="shared" si="580"/>
        <v>Still Private</v>
      </c>
      <c r="W2648" s="1" t="str">
        <f t="shared" si="581"/>
        <v>¥</v>
      </c>
      <c r="X2648" s="1" t="str">
        <f t="shared" si="582"/>
        <v>¥297M</v>
      </c>
      <c r="Y2648" s="1" t="str">
        <f t="shared" si="583"/>
        <v>¥794M</v>
      </c>
      <c r="Z2648" s="1" t="str">
        <f t="shared" si="584"/>
        <v>¥0</v>
      </c>
      <c r="AA2648" s="1" t="str">
        <f t="shared" si="585"/>
        <v>¥3,61,073</v>
      </c>
      <c r="AB2648" s="6">
        <f t="shared" si="586"/>
        <v>30089.434591480975</v>
      </c>
      <c r="AC2648" s="1" t="str">
        <f t="shared" si="587"/>
        <v>Large</v>
      </c>
    </row>
    <row r="2649" spans="1:29">
      <c r="A2649" s="1" t="s">
        <v>3848</v>
      </c>
      <c r="B2649" s="1">
        <v>2020</v>
      </c>
      <c r="C2649" s="1" t="s">
        <v>27</v>
      </c>
      <c r="D2649" s="1" t="s">
        <v>43</v>
      </c>
      <c r="E2649" s="1" t="s">
        <v>18</v>
      </c>
      <c r="F2649" s="1">
        <v>204</v>
      </c>
      <c r="G2649" s="1">
        <v>3701</v>
      </c>
      <c r="H2649" s="1">
        <v>646</v>
      </c>
      <c r="I2649" s="1">
        <v>8.07</v>
      </c>
      <c r="J2649" s="1">
        <v>4</v>
      </c>
      <c r="K2649" s="1" t="s">
        <v>24</v>
      </c>
      <c r="L2649" s="1" t="s">
        <v>19</v>
      </c>
      <c r="M2649" s="1">
        <v>41</v>
      </c>
      <c r="N2649" s="1" t="s">
        <v>29</v>
      </c>
      <c r="O2649" s="1">
        <v>3523388</v>
      </c>
      <c r="P2649" s="1">
        <f t="shared" si="588"/>
        <v>2</v>
      </c>
      <c r="Q2649" s="1">
        <f t="shared" si="575"/>
        <v>4</v>
      </c>
      <c r="R2649" s="5">
        <f t="shared" si="576"/>
        <v>5.5120237773574707E-2</v>
      </c>
      <c r="S2649" s="6">
        <f t="shared" si="577"/>
        <v>174547.41961631991</v>
      </c>
      <c r="T2649" s="4">
        <f t="shared" si="578"/>
        <v>3.1666666666666665</v>
      </c>
      <c r="U2649" s="1" t="str">
        <f t="shared" si="579"/>
        <v>Normal</v>
      </c>
      <c r="V2649" s="1" t="str">
        <f t="shared" si="580"/>
        <v>Acquired</v>
      </c>
      <c r="W2649" s="1" t="str">
        <f t="shared" si="581"/>
        <v>$</v>
      </c>
      <c r="X2649" s="1" t="str">
        <f t="shared" si="582"/>
        <v>$204M</v>
      </c>
      <c r="Y2649" s="1" t="str">
        <f t="shared" si="583"/>
        <v>$646M</v>
      </c>
      <c r="Z2649" s="1" t="str">
        <f t="shared" si="584"/>
        <v>$0</v>
      </c>
      <c r="AA2649" s="1" t="str">
        <f t="shared" si="585"/>
        <v>$1,74,547</v>
      </c>
      <c r="AB2649" s="6">
        <f t="shared" si="586"/>
        <v>14545.618301359993</v>
      </c>
      <c r="AC2649" s="1" t="str">
        <f t="shared" si="587"/>
        <v>Large</v>
      </c>
    </row>
    <row r="2650" spans="1:29">
      <c r="A2650" s="1" t="s">
        <v>3082</v>
      </c>
      <c r="B2650" s="1">
        <v>2020</v>
      </c>
      <c r="C2650" s="1" t="s">
        <v>45</v>
      </c>
      <c r="D2650" s="1" t="s">
        <v>102</v>
      </c>
      <c r="E2650" s="1" t="s">
        <v>40</v>
      </c>
      <c r="F2650" s="1">
        <v>219</v>
      </c>
      <c r="G2650" s="1">
        <v>1865</v>
      </c>
      <c r="H2650" s="1">
        <v>490</v>
      </c>
      <c r="I2650" s="1">
        <v>12.35</v>
      </c>
      <c r="J2650" s="1">
        <v>8</v>
      </c>
      <c r="K2650" s="1" t="s">
        <v>24</v>
      </c>
      <c r="L2650" s="1" t="s">
        <v>24</v>
      </c>
      <c r="M2650" s="1">
        <v>9</v>
      </c>
      <c r="N2650" s="1" t="s">
        <v>49</v>
      </c>
      <c r="O2650" s="1">
        <v>3489324</v>
      </c>
      <c r="P2650" s="1">
        <f t="shared" si="588"/>
        <v>3</v>
      </c>
      <c r="Q2650" s="1">
        <f t="shared" si="575"/>
        <v>4</v>
      </c>
      <c r="R2650" s="5">
        <f t="shared" si="576"/>
        <v>0.11742627345844504</v>
      </c>
      <c r="S2650" s="6">
        <f t="shared" si="577"/>
        <v>262734.58445040212</v>
      </c>
      <c r="T2650" s="4">
        <f t="shared" si="578"/>
        <v>2.2374429223744294</v>
      </c>
      <c r="U2650" s="1" t="str">
        <f t="shared" si="579"/>
        <v>High Performer</v>
      </c>
      <c r="V2650" s="1" t="str">
        <f t="shared" si="580"/>
        <v>Acquired</v>
      </c>
      <c r="W2650" s="1" t="str">
        <f t="shared" si="581"/>
        <v>A$</v>
      </c>
      <c r="X2650" s="1" t="str">
        <f t="shared" si="582"/>
        <v>A$219M</v>
      </c>
      <c r="Y2650" s="1" t="str">
        <f t="shared" si="583"/>
        <v>A$490M</v>
      </c>
      <c r="Z2650" s="1" t="str">
        <f t="shared" si="584"/>
        <v>A$0</v>
      </c>
      <c r="AA2650" s="1" t="str">
        <f t="shared" si="585"/>
        <v>A$2,62,735</v>
      </c>
      <c r="AB2650" s="6">
        <f t="shared" si="586"/>
        <v>21894.548704200181</v>
      </c>
      <c r="AC2650" s="1" t="str">
        <f t="shared" si="587"/>
        <v>Large</v>
      </c>
    </row>
    <row r="2651" spans="1:29">
      <c r="A2651" s="1" t="s">
        <v>1455</v>
      </c>
      <c r="B2651" s="1">
        <v>2020</v>
      </c>
      <c r="C2651" s="1" t="s">
        <v>45</v>
      </c>
      <c r="D2651" s="1" t="s">
        <v>43</v>
      </c>
      <c r="E2651" s="1" t="s">
        <v>37</v>
      </c>
      <c r="F2651" s="1">
        <v>443</v>
      </c>
      <c r="G2651" s="1">
        <v>1266</v>
      </c>
      <c r="H2651" s="1">
        <v>248</v>
      </c>
      <c r="I2651" s="1">
        <v>19.95</v>
      </c>
      <c r="J2651" s="1">
        <v>4</v>
      </c>
      <c r="K2651" s="1" t="s">
        <v>19</v>
      </c>
      <c r="L2651" s="1" t="s">
        <v>24</v>
      </c>
      <c r="M2651" s="1">
        <v>75</v>
      </c>
      <c r="N2651" s="1" t="s">
        <v>29</v>
      </c>
      <c r="O2651" s="1">
        <v>3474931</v>
      </c>
      <c r="P2651" s="1">
        <f t="shared" si="588"/>
        <v>4</v>
      </c>
      <c r="Q2651" s="1">
        <f t="shared" si="575"/>
        <v>4</v>
      </c>
      <c r="R2651" s="5">
        <f t="shared" si="576"/>
        <v>0.3499210110584518</v>
      </c>
      <c r="S2651" s="6">
        <f t="shared" si="577"/>
        <v>195892.57503949446</v>
      </c>
      <c r="T2651" s="4">
        <f t="shared" si="578"/>
        <v>0.55981941309255079</v>
      </c>
      <c r="U2651" s="1" t="str">
        <f t="shared" si="579"/>
        <v>Normal</v>
      </c>
      <c r="V2651" s="1" t="str">
        <f t="shared" si="580"/>
        <v>IPO</v>
      </c>
      <c r="W2651" s="1" t="str">
        <f t="shared" si="581"/>
        <v>A$</v>
      </c>
      <c r="X2651" s="1" t="str">
        <f t="shared" si="582"/>
        <v>A$443M</v>
      </c>
      <c r="Y2651" s="1" t="str">
        <f t="shared" si="583"/>
        <v>A$248M</v>
      </c>
      <c r="Z2651" s="1" t="str">
        <f t="shared" si="584"/>
        <v>A$0</v>
      </c>
      <c r="AA2651" s="1" t="str">
        <f t="shared" si="585"/>
        <v>A$1,95,893</v>
      </c>
      <c r="AB2651" s="6">
        <f t="shared" si="586"/>
        <v>16324.381253291205</v>
      </c>
      <c r="AC2651" s="1" t="str">
        <f t="shared" si="587"/>
        <v>Large</v>
      </c>
    </row>
    <row r="2652" spans="1:29">
      <c r="A2652" s="1" t="s">
        <v>2253</v>
      </c>
      <c r="B2652" s="1">
        <v>2020</v>
      </c>
      <c r="C2652" s="1" t="s">
        <v>27</v>
      </c>
      <c r="D2652" s="1" t="s">
        <v>48</v>
      </c>
      <c r="E2652" s="1" t="s">
        <v>28</v>
      </c>
      <c r="F2652" s="1">
        <v>366</v>
      </c>
      <c r="G2652" s="1">
        <v>3967</v>
      </c>
      <c r="H2652" s="1">
        <v>630</v>
      </c>
      <c r="I2652" s="1">
        <v>8.27</v>
      </c>
      <c r="J2652" s="1">
        <v>7</v>
      </c>
      <c r="K2652" s="1" t="s">
        <v>24</v>
      </c>
      <c r="L2652" s="1" t="s">
        <v>19</v>
      </c>
      <c r="M2652" s="1">
        <v>74</v>
      </c>
      <c r="N2652" s="1" t="s">
        <v>20</v>
      </c>
      <c r="O2652" s="1">
        <v>3462049</v>
      </c>
      <c r="P2652" s="1">
        <f t="shared" si="588"/>
        <v>1</v>
      </c>
      <c r="Q2652" s="1">
        <f t="shared" si="575"/>
        <v>4</v>
      </c>
      <c r="R2652" s="5">
        <f t="shared" si="576"/>
        <v>9.2261154524829844E-2</v>
      </c>
      <c r="S2652" s="6">
        <f t="shared" si="577"/>
        <v>158810.18401814974</v>
      </c>
      <c r="T2652" s="4">
        <f t="shared" si="578"/>
        <v>1.721311475409836</v>
      </c>
      <c r="U2652" s="1" t="str">
        <f t="shared" si="579"/>
        <v>Normal</v>
      </c>
      <c r="V2652" s="1" t="str">
        <f t="shared" si="580"/>
        <v>Acquired</v>
      </c>
      <c r="W2652" s="1" t="str">
        <f t="shared" si="581"/>
        <v>$</v>
      </c>
      <c r="X2652" s="1" t="str">
        <f t="shared" si="582"/>
        <v>$366M</v>
      </c>
      <c r="Y2652" s="1" t="str">
        <f t="shared" si="583"/>
        <v>$630M</v>
      </c>
      <c r="Z2652" s="1" t="str">
        <f t="shared" si="584"/>
        <v>$0</v>
      </c>
      <c r="AA2652" s="1" t="str">
        <f t="shared" si="585"/>
        <v>$1,58,810</v>
      </c>
      <c r="AB2652" s="6">
        <f t="shared" si="586"/>
        <v>13234.182001512478</v>
      </c>
      <c r="AC2652" s="1" t="str">
        <f t="shared" si="587"/>
        <v>Large</v>
      </c>
    </row>
    <row r="2653" spans="1:29">
      <c r="A2653" s="1" t="s">
        <v>1852</v>
      </c>
      <c r="B2653" s="1">
        <v>2020</v>
      </c>
      <c r="C2653" s="1" t="s">
        <v>53</v>
      </c>
      <c r="D2653" s="1" t="s">
        <v>39</v>
      </c>
      <c r="E2653" s="1" t="s">
        <v>23</v>
      </c>
      <c r="F2653" s="1">
        <v>356</v>
      </c>
      <c r="G2653" s="1">
        <v>2119</v>
      </c>
      <c r="H2653" s="1">
        <v>915</v>
      </c>
      <c r="I2653" s="1">
        <v>46.04</v>
      </c>
      <c r="J2653" s="1">
        <v>3</v>
      </c>
      <c r="K2653" s="1" t="s">
        <v>24</v>
      </c>
      <c r="L2653" s="1" t="s">
        <v>24</v>
      </c>
      <c r="M2653" s="1">
        <v>89</v>
      </c>
      <c r="N2653" s="1" t="s">
        <v>25</v>
      </c>
      <c r="O2653" s="1">
        <v>3412127</v>
      </c>
      <c r="P2653" s="1">
        <f t="shared" si="588"/>
        <v>5</v>
      </c>
      <c r="Q2653" s="1">
        <f t="shared" si="575"/>
        <v>4</v>
      </c>
      <c r="R2653" s="5">
        <f t="shared" si="576"/>
        <v>0.16800377536573854</v>
      </c>
      <c r="S2653" s="6">
        <f t="shared" si="577"/>
        <v>431807.45634733367</v>
      </c>
      <c r="T2653" s="4">
        <f t="shared" si="578"/>
        <v>2.5702247191011236</v>
      </c>
      <c r="U2653" s="1" t="str">
        <f t="shared" si="579"/>
        <v>Normal</v>
      </c>
      <c r="V2653" s="1" t="str">
        <f t="shared" si="580"/>
        <v>Acquired</v>
      </c>
      <c r="W2653" s="1">
        <f t="shared" si="581"/>
        <v>0</v>
      </c>
      <c r="X2653" s="1" t="str">
        <f t="shared" si="582"/>
        <v>0356M</v>
      </c>
      <c r="Y2653" s="1" t="str">
        <f t="shared" si="583"/>
        <v>0915M</v>
      </c>
      <c r="Z2653" s="1" t="str">
        <f t="shared" si="584"/>
        <v>00</v>
      </c>
      <c r="AA2653" s="1" t="str">
        <f t="shared" si="585"/>
        <v>04,31,807</v>
      </c>
      <c r="AB2653" s="6">
        <f t="shared" si="586"/>
        <v>35983.954695611137</v>
      </c>
      <c r="AC2653" s="1" t="str">
        <f t="shared" si="587"/>
        <v>Large</v>
      </c>
    </row>
    <row r="2654" spans="1:29">
      <c r="A2654" s="1" t="s">
        <v>4263</v>
      </c>
      <c r="B2654" s="1">
        <v>2020</v>
      </c>
      <c r="C2654" s="1" t="s">
        <v>16</v>
      </c>
      <c r="D2654" s="1" t="s">
        <v>39</v>
      </c>
      <c r="E2654" s="1" t="s">
        <v>28</v>
      </c>
      <c r="F2654" s="1">
        <v>336</v>
      </c>
      <c r="G2654" s="1">
        <v>1095</v>
      </c>
      <c r="H2654" s="1">
        <v>844</v>
      </c>
      <c r="I2654" s="1">
        <v>35.479999999999997</v>
      </c>
      <c r="J2654" s="1">
        <v>5</v>
      </c>
      <c r="K2654" s="1" t="s">
        <v>24</v>
      </c>
      <c r="L2654" s="1" t="s">
        <v>24</v>
      </c>
      <c r="M2654" s="1">
        <v>52</v>
      </c>
      <c r="N2654" s="1" t="s">
        <v>33</v>
      </c>
      <c r="O2654" s="1">
        <v>3410174</v>
      </c>
      <c r="P2654" s="1">
        <f t="shared" si="588"/>
        <v>1</v>
      </c>
      <c r="Q2654" s="1">
        <f t="shared" si="575"/>
        <v>4</v>
      </c>
      <c r="R2654" s="5">
        <f t="shared" si="576"/>
        <v>0.30684931506849317</v>
      </c>
      <c r="S2654" s="6">
        <f t="shared" si="577"/>
        <v>770776.25570776255</v>
      </c>
      <c r="T2654" s="4">
        <f t="shared" si="578"/>
        <v>2.5119047619047619</v>
      </c>
      <c r="U2654" s="1" t="str">
        <f t="shared" si="579"/>
        <v>Normal</v>
      </c>
      <c r="V2654" s="1" t="str">
        <f t="shared" si="580"/>
        <v>Acquired</v>
      </c>
      <c r="W2654" s="1" t="str">
        <f t="shared" si="581"/>
        <v>$</v>
      </c>
      <c r="X2654" s="1" t="str">
        <f t="shared" si="582"/>
        <v>$336M</v>
      </c>
      <c r="Y2654" s="1" t="str">
        <f t="shared" si="583"/>
        <v>$844M</v>
      </c>
      <c r="Z2654" s="1" t="str">
        <f t="shared" si="584"/>
        <v>$0</v>
      </c>
      <c r="AA2654" s="1" t="str">
        <f t="shared" si="585"/>
        <v>$7,70,776</v>
      </c>
      <c r="AB2654" s="6">
        <f t="shared" si="586"/>
        <v>64231.354642313549</v>
      </c>
      <c r="AC2654" s="1" t="str">
        <f t="shared" si="587"/>
        <v>Large</v>
      </c>
    </row>
    <row r="2655" spans="1:29">
      <c r="A2655" s="1" t="s">
        <v>2941</v>
      </c>
      <c r="B2655" s="1">
        <v>2020</v>
      </c>
      <c r="C2655" s="1" t="s">
        <v>35</v>
      </c>
      <c r="D2655" s="1" t="s">
        <v>39</v>
      </c>
      <c r="E2655" s="1" t="s">
        <v>37</v>
      </c>
      <c r="F2655" s="1">
        <v>410</v>
      </c>
      <c r="G2655" s="1">
        <v>2679</v>
      </c>
      <c r="H2655" s="1">
        <v>900</v>
      </c>
      <c r="I2655" s="1">
        <v>2.39</v>
      </c>
      <c r="J2655" s="1">
        <v>5</v>
      </c>
      <c r="K2655" s="1" t="s">
        <v>24</v>
      </c>
      <c r="L2655" s="1" t="s">
        <v>24</v>
      </c>
      <c r="M2655" s="1">
        <v>16</v>
      </c>
      <c r="N2655" s="1" t="s">
        <v>29</v>
      </c>
      <c r="O2655" s="1">
        <v>3346036</v>
      </c>
      <c r="P2655" s="1">
        <f t="shared" si="588"/>
        <v>4</v>
      </c>
      <c r="Q2655" s="1">
        <f t="shared" si="575"/>
        <v>4</v>
      </c>
      <c r="R2655" s="5">
        <f t="shared" si="576"/>
        <v>0.1530421799178798</v>
      </c>
      <c r="S2655" s="6">
        <f t="shared" si="577"/>
        <v>335946.24860022397</v>
      </c>
      <c r="T2655" s="4">
        <f t="shared" si="578"/>
        <v>2.1951219512195124</v>
      </c>
      <c r="U2655" s="1" t="str">
        <f t="shared" si="579"/>
        <v>Normal</v>
      </c>
      <c r="V2655" s="1" t="str">
        <f t="shared" si="580"/>
        <v>Acquired</v>
      </c>
      <c r="W2655" s="1" t="str">
        <f t="shared" si="581"/>
        <v>¥</v>
      </c>
      <c r="X2655" s="1" t="str">
        <f t="shared" si="582"/>
        <v>¥410M</v>
      </c>
      <c r="Y2655" s="1" t="str">
        <f t="shared" si="583"/>
        <v>¥900M</v>
      </c>
      <c r="Z2655" s="1" t="str">
        <f t="shared" si="584"/>
        <v>¥0</v>
      </c>
      <c r="AA2655" s="1" t="str">
        <f t="shared" si="585"/>
        <v>¥3,35,946</v>
      </c>
      <c r="AB2655" s="6">
        <f t="shared" si="586"/>
        <v>27995.520716685329</v>
      </c>
      <c r="AC2655" s="1" t="str">
        <f t="shared" si="587"/>
        <v>Large</v>
      </c>
    </row>
    <row r="2656" spans="1:29">
      <c r="A2656" s="1" t="s">
        <v>4522</v>
      </c>
      <c r="B2656" s="1">
        <v>2020</v>
      </c>
      <c r="C2656" s="1" t="s">
        <v>45</v>
      </c>
      <c r="D2656" s="1" t="s">
        <v>17</v>
      </c>
      <c r="E2656" s="1" t="s">
        <v>28</v>
      </c>
      <c r="F2656" s="1">
        <v>289</v>
      </c>
      <c r="G2656" s="1">
        <v>76</v>
      </c>
      <c r="H2656" s="1">
        <v>79</v>
      </c>
      <c r="I2656" s="1">
        <v>24.49</v>
      </c>
      <c r="J2656" s="1">
        <v>7</v>
      </c>
      <c r="K2656" s="1" t="s">
        <v>24</v>
      </c>
      <c r="L2656" s="1" t="s">
        <v>19</v>
      </c>
      <c r="M2656" s="1">
        <v>30</v>
      </c>
      <c r="N2656" s="1" t="s">
        <v>20</v>
      </c>
      <c r="O2656" s="1">
        <v>3336322</v>
      </c>
      <c r="P2656" s="1">
        <f t="shared" si="588"/>
        <v>1</v>
      </c>
      <c r="Q2656" s="1">
        <f t="shared" si="575"/>
        <v>4</v>
      </c>
      <c r="R2656" s="5">
        <f t="shared" si="576"/>
        <v>3.8026315789473686</v>
      </c>
      <c r="S2656" s="6">
        <f t="shared" si="577"/>
        <v>1039473.6842105263</v>
      </c>
      <c r="T2656" s="4">
        <f t="shared" si="578"/>
        <v>0.27335640138408307</v>
      </c>
      <c r="U2656" s="1" t="str">
        <f t="shared" si="579"/>
        <v>Normal</v>
      </c>
      <c r="V2656" s="1" t="str">
        <f t="shared" si="580"/>
        <v>Acquired</v>
      </c>
      <c r="W2656" s="1" t="str">
        <f t="shared" si="581"/>
        <v>A$</v>
      </c>
      <c r="X2656" s="1" t="str">
        <f t="shared" si="582"/>
        <v>A$289M</v>
      </c>
      <c r="Y2656" s="1" t="str">
        <f t="shared" si="583"/>
        <v>A$79M</v>
      </c>
      <c r="Z2656" s="1" t="str">
        <f t="shared" si="584"/>
        <v>A$4</v>
      </c>
      <c r="AA2656" s="1" t="str">
        <f t="shared" si="585"/>
        <v>A$10,39,474</v>
      </c>
      <c r="AB2656" s="6">
        <f t="shared" si="586"/>
        <v>86622.807017543862</v>
      </c>
      <c r="AC2656" s="1" t="str">
        <f t="shared" si="587"/>
        <v>Large</v>
      </c>
    </row>
    <row r="2657" spans="1:29">
      <c r="A2657" s="1" t="s">
        <v>2826</v>
      </c>
      <c r="B2657" s="1">
        <v>2020</v>
      </c>
      <c r="C2657" s="1" t="s">
        <v>42</v>
      </c>
      <c r="D2657" s="1" t="s">
        <v>48</v>
      </c>
      <c r="E2657" s="1" t="s">
        <v>18</v>
      </c>
      <c r="F2657" s="1">
        <v>362</v>
      </c>
      <c r="G2657" s="1">
        <v>4546</v>
      </c>
      <c r="H2657" s="1">
        <v>793</v>
      </c>
      <c r="I2657" s="1">
        <v>44.07</v>
      </c>
      <c r="J2657" s="1">
        <v>7</v>
      </c>
      <c r="K2657" s="1" t="s">
        <v>24</v>
      </c>
      <c r="L2657" s="1" t="s">
        <v>24</v>
      </c>
      <c r="M2657" s="1">
        <v>1</v>
      </c>
      <c r="N2657" s="1" t="s">
        <v>25</v>
      </c>
      <c r="O2657" s="1">
        <v>3323219</v>
      </c>
      <c r="P2657" s="1">
        <f t="shared" si="588"/>
        <v>2</v>
      </c>
      <c r="Q2657" s="1">
        <f t="shared" si="575"/>
        <v>4</v>
      </c>
      <c r="R2657" s="5">
        <f t="shared" si="576"/>
        <v>7.9630444346678403E-2</v>
      </c>
      <c r="S2657" s="6">
        <f t="shared" si="577"/>
        <v>174439.06731192258</v>
      </c>
      <c r="T2657" s="4">
        <f t="shared" si="578"/>
        <v>2.1906077348066297</v>
      </c>
      <c r="U2657" s="1" t="str">
        <f t="shared" si="579"/>
        <v>Normal</v>
      </c>
      <c r="V2657" s="1" t="str">
        <f t="shared" si="580"/>
        <v>Acquired</v>
      </c>
      <c r="W2657" s="1" t="str">
        <f t="shared" si="581"/>
        <v>¥</v>
      </c>
      <c r="X2657" s="1" t="str">
        <f t="shared" si="582"/>
        <v>¥362M</v>
      </c>
      <c r="Y2657" s="1" t="str">
        <f t="shared" si="583"/>
        <v>¥793M</v>
      </c>
      <c r="Z2657" s="1" t="str">
        <f t="shared" si="584"/>
        <v>¥0</v>
      </c>
      <c r="AA2657" s="1" t="str">
        <f t="shared" si="585"/>
        <v>¥1,74,439</v>
      </c>
      <c r="AB2657" s="6">
        <f t="shared" si="586"/>
        <v>14536.588942660213</v>
      </c>
      <c r="AC2657" s="1" t="str">
        <f t="shared" si="587"/>
        <v>Large</v>
      </c>
    </row>
    <row r="2658" spans="1:29">
      <c r="A2658" s="1" t="s">
        <v>200</v>
      </c>
      <c r="B2658" s="1">
        <v>2020</v>
      </c>
      <c r="C2658" s="1" t="s">
        <v>59</v>
      </c>
      <c r="D2658" s="1" t="s">
        <v>48</v>
      </c>
      <c r="E2658" s="1" t="s">
        <v>37</v>
      </c>
      <c r="F2658" s="1">
        <v>350</v>
      </c>
      <c r="G2658" s="1">
        <v>3486</v>
      </c>
      <c r="H2658" s="1">
        <v>943</v>
      </c>
      <c r="I2658" s="1">
        <v>30.96</v>
      </c>
      <c r="J2658" s="1">
        <v>6</v>
      </c>
      <c r="K2658" s="1" t="s">
        <v>19</v>
      </c>
      <c r="L2658" s="1" t="s">
        <v>19</v>
      </c>
      <c r="M2658" s="1">
        <v>73</v>
      </c>
      <c r="N2658" s="1" t="s">
        <v>25</v>
      </c>
      <c r="O2658" s="1">
        <v>3304564</v>
      </c>
      <c r="P2658" s="1">
        <f t="shared" si="588"/>
        <v>4</v>
      </c>
      <c r="Q2658" s="1">
        <f t="shared" si="575"/>
        <v>4</v>
      </c>
      <c r="R2658" s="5">
        <f t="shared" si="576"/>
        <v>0.10040160642570281</v>
      </c>
      <c r="S2658" s="6">
        <f t="shared" si="577"/>
        <v>270510.61388410785</v>
      </c>
      <c r="T2658" s="4">
        <f t="shared" si="578"/>
        <v>2.6942857142857144</v>
      </c>
      <c r="U2658" s="1" t="str">
        <f t="shared" si="579"/>
        <v>Normal</v>
      </c>
      <c r="V2658" s="1" t="str">
        <f t="shared" si="580"/>
        <v>Still Private</v>
      </c>
      <c r="W2658" s="1" t="str">
        <f t="shared" si="581"/>
        <v>₹</v>
      </c>
      <c r="X2658" s="1" t="str">
        <f t="shared" si="582"/>
        <v>₹350M</v>
      </c>
      <c r="Y2658" s="1" t="str">
        <f t="shared" si="583"/>
        <v>₹943M</v>
      </c>
      <c r="Z2658" s="1" t="str">
        <f t="shared" si="584"/>
        <v>₹0</v>
      </c>
      <c r="AA2658" s="1" t="str">
        <f t="shared" si="585"/>
        <v>₹2,70,511</v>
      </c>
      <c r="AB2658" s="6">
        <f t="shared" si="586"/>
        <v>22542.551157008988</v>
      </c>
      <c r="AC2658" s="1" t="str">
        <f t="shared" si="587"/>
        <v>Large</v>
      </c>
    </row>
    <row r="2659" spans="1:29">
      <c r="A2659" s="1" t="s">
        <v>2614</v>
      </c>
      <c r="B2659" s="1">
        <v>2020</v>
      </c>
      <c r="C2659" s="1" t="s">
        <v>35</v>
      </c>
      <c r="D2659" s="1" t="s">
        <v>43</v>
      </c>
      <c r="E2659" s="1" t="s">
        <v>40</v>
      </c>
      <c r="F2659" s="1">
        <v>331</v>
      </c>
      <c r="G2659" s="1">
        <v>146</v>
      </c>
      <c r="H2659" s="1">
        <v>745</v>
      </c>
      <c r="I2659" s="1">
        <v>11.45</v>
      </c>
      <c r="J2659" s="1">
        <v>6</v>
      </c>
      <c r="K2659" s="1" t="s">
        <v>19</v>
      </c>
      <c r="L2659" s="1" t="s">
        <v>19</v>
      </c>
      <c r="M2659" s="1">
        <v>39</v>
      </c>
      <c r="N2659" s="1" t="s">
        <v>49</v>
      </c>
      <c r="O2659" s="1">
        <v>3231633</v>
      </c>
      <c r="P2659" s="1">
        <f t="shared" si="588"/>
        <v>3</v>
      </c>
      <c r="Q2659" s="1">
        <f t="shared" si="575"/>
        <v>4</v>
      </c>
      <c r="R2659" s="5">
        <f t="shared" si="576"/>
        <v>2.2671232876712328</v>
      </c>
      <c r="S2659" s="6">
        <f t="shared" si="577"/>
        <v>5102739.7260273974</v>
      </c>
      <c r="T2659" s="4">
        <f t="shared" si="578"/>
        <v>2.2507552870090635</v>
      </c>
      <c r="U2659" s="1" t="str">
        <f t="shared" si="579"/>
        <v>Normal</v>
      </c>
      <c r="V2659" s="1" t="str">
        <f t="shared" si="580"/>
        <v>Still Private</v>
      </c>
      <c r="W2659" s="1" t="str">
        <f t="shared" si="581"/>
        <v>¥</v>
      </c>
      <c r="X2659" s="1" t="str">
        <f t="shared" si="582"/>
        <v>¥331M</v>
      </c>
      <c r="Y2659" s="1" t="str">
        <f t="shared" si="583"/>
        <v>¥745M</v>
      </c>
      <c r="Z2659" s="1" t="str">
        <f t="shared" si="584"/>
        <v>¥2</v>
      </c>
      <c r="AA2659" s="1" t="str">
        <f t="shared" si="585"/>
        <v>¥51,02,740</v>
      </c>
      <c r="AB2659" s="6">
        <f t="shared" si="586"/>
        <v>425228.3105022831</v>
      </c>
      <c r="AC2659" s="1" t="str">
        <f t="shared" si="587"/>
        <v>Large</v>
      </c>
    </row>
    <row r="2660" spans="1:29">
      <c r="A2660" s="1" t="s">
        <v>3728</v>
      </c>
      <c r="B2660" s="1">
        <v>2020</v>
      </c>
      <c r="C2660" s="1" t="s">
        <v>45</v>
      </c>
      <c r="D2660" s="1" t="s">
        <v>43</v>
      </c>
      <c r="E2660" s="1" t="s">
        <v>37</v>
      </c>
      <c r="F2660" s="1">
        <v>432</v>
      </c>
      <c r="G2660" s="1">
        <v>2171</v>
      </c>
      <c r="H2660" s="1">
        <v>469</v>
      </c>
      <c r="I2660" s="1">
        <v>41.29</v>
      </c>
      <c r="J2660" s="1">
        <v>3</v>
      </c>
      <c r="K2660" s="1" t="s">
        <v>19</v>
      </c>
      <c r="L2660" s="1" t="s">
        <v>19</v>
      </c>
      <c r="M2660" s="1">
        <v>25</v>
      </c>
      <c r="N2660" s="1" t="s">
        <v>29</v>
      </c>
      <c r="O2660" s="1">
        <v>3165416</v>
      </c>
      <c r="P2660" s="1">
        <f t="shared" si="588"/>
        <v>4</v>
      </c>
      <c r="Q2660" s="1">
        <f t="shared" si="575"/>
        <v>4</v>
      </c>
      <c r="R2660" s="5">
        <f t="shared" si="576"/>
        <v>0.19898664210041456</v>
      </c>
      <c r="S2660" s="6">
        <f t="shared" si="577"/>
        <v>216029.47950253339</v>
      </c>
      <c r="T2660" s="4">
        <f t="shared" si="578"/>
        <v>1.0856481481481481</v>
      </c>
      <c r="U2660" s="1" t="str">
        <f t="shared" si="579"/>
        <v>Normal</v>
      </c>
      <c r="V2660" s="1" t="str">
        <f t="shared" si="580"/>
        <v>Still Private</v>
      </c>
      <c r="W2660" s="1" t="str">
        <f t="shared" si="581"/>
        <v>A$</v>
      </c>
      <c r="X2660" s="1" t="str">
        <f t="shared" si="582"/>
        <v>A$432M</v>
      </c>
      <c r="Y2660" s="1" t="str">
        <f t="shared" si="583"/>
        <v>A$469M</v>
      </c>
      <c r="Z2660" s="1" t="str">
        <f t="shared" si="584"/>
        <v>A$0</v>
      </c>
      <c r="AA2660" s="1" t="str">
        <f t="shared" si="585"/>
        <v>A$2,16,029</v>
      </c>
      <c r="AB2660" s="6">
        <f t="shared" si="586"/>
        <v>18002.456625211114</v>
      </c>
      <c r="AC2660" s="1" t="str">
        <f t="shared" si="587"/>
        <v>Large</v>
      </c>
    </row>
    <row r="2661" spans="1:29">
      <c r="A2661" s="1" t="s">
        <v>4704</v>
      </c>
      <c r="B2661" s="1">
        <v>2020</v>
      </c>
      <c r="C2661" s="1" t="s">
        <v>16</v>
      </c>
      <c r="D2661" s="1" t="s">
        <v>36</v>
      </c>
      <c r="E2661" s="1" t="s">
        <v>40</v>
      </c>
      <c r="F2661" s="1">
        <v>304</v>
      </c>
      <c r="G2661" s="1">
        <v>2387</v>
      </c>
      <c r="H2661" s="1">
        <v>407</v>
      </c>
      <c r="I2661" s="1">
        <v>15.53</v>
      </c>
      <c r="J2661" s="1">
        <v>7</v>
      </c>
      <c r="K2661" s="1" t="s">
        <v>24</v>
      </c>
      <c r="L2661" s="1" t="s">
        <v>24</v>
      </c>
      <c r="M2661" s="1">
        <v>6</v>
      </c>
      <c r="N2661" s="1" t="s">
        <v>33</v>
      </c>
      <c r="O2661" s="1">
        <v>3105432</v>
      </c>
      <c r="P2661" s="1">
        <f t="shared" si="588"/>
        <v>3</v>
      </c>
      <c r="Q2661" s="1">
        <f t="shared" si="575"/>
        <v>4</v>
      </c>
      <c r="R2661" s="5">
        <f t="shared" si="576"/>
        <v>0.12735651445328866</v>
      </c>
      <c r="S2661" s="6">
        <f t="shared" si="577"/>
        <v>170506.91244239631</v>
      </c>
      <c r="T2661" s="4">
        <f t="shared" si="578"/>
        <v>1.3388157894736843</v>
      </c>
      <c r="U2661" s="1" t="str">
        <f t="shared" si="579"/>
        <v>Normal</v>
      </c>
      <c r="V2661" s="1" t="str">
        <f t="shared" si="580"/>
        <v>Acquired</v>
      </c>
      <c r="W2661" s="1" t="str">
        <f t="shared" si="581"/>
        <v>$</v>
      </c>
      <c r="X2661" s="1" t="str">
        <f t="shared" si="582"/>
        <v>$304M</v>
      </c>
      <c r="Y2661" s="1" t="str">
        <f t="shared" si="583"/>
        <v>$407M</v>
      </c>
      <c r="Z2661" s="1" t="str">
        <f t="shared" si="584"/>
        <v>$0</v>
      </c>
      <c r="AA2661" s="1" t="str">
        <f t="shared" si="585"/>
        <v>$1,70,507</v>
      </c>
      <c r="AB2661" s="6">
        <f t="shared" si="586"/>
        <v>14208.909370199694</v>
      </c>
      <c r="AC2661" s="1" t="str">
        <f t="shared" si="587"/>
        <v>Large</v>
      </c>
    </row>
    <row r="2662" spans="1:29">
      <c r="A2662" s="1" t="s">
        <v>1162</v>
      </c>
      <c r="B2662" s="1">
        <v>2020</v>
      </c>
      <c r="C2662" s="1" t="s">
        <v>53</v>
      </c>
      <c r="D2662" s="1" t="s">
        <v>51</v>
      </c>
      <c r="E2662" s="1" t="s">
        <v>37</v>
      </c>
      <c r="F2662" s="1">
        <v>390</v>
      </c>
      <c r="G2662" s="1">
        <v>3109</v>
      </c>
      <c r="H2662" s="1">
        <v>502</v>
      </c>
      <c r="I2662" s="1">
        <v>38.07</v>
      </c>
      <c r="J2662" s="1">
        <v>5</v>
      </c>
      <c r="K2662" s="1" t="s">
        <v>19</v>
      </c>
      <c r="L2662" s="1" t="s">
        <v>19</v>
      </c>
      <c r="M2662" s="1">
        <v>68</v>
      </c>
      <c r="N2662" s="1" t="s">
        <v>33</v>
      </c>
      <c r="O2662" s="1">
        <v>3060255</v>
      </c>
      <c r="P2662" s="1">
        <f t="shared" si="588"/>
        <v>4</v>
      </c>
      <c r="Q2662" s="1">
        <f t="shared" si="575"/>
        <v>4</v>
      </c>
      <c r="R2662" s="5">
        <f t="shared" si="576"/>
        <v>0.12544226439369571</v>
      </c>
      <c r="S2662" s="6">
        <f t="shared" si="577"/>
        <v>161466.70955291091</v>
      </c>
      <c r="T2662" s="4">
        <f t="shared" si="578"/>
        <v>1.2871794871794873</v>
      </c>
      <c r="U2662" s="1" t="str">
        <f t="shared" si="579"/>
        <v>Normal</v>
      </c>
      <c r="V2662" s="1" t="str">
        <f t="shared" si="580"/>
        <v>Still Private</v>
      </c>
      <c r="W2662" s="1">
        <f t="shared" si="581"/>
        <v>0</v>
      </c>
      <c r="X2662" s="1" t="str">
        <f t="shared" si="582"/>
        <v>0390M</v>
      </c>
      <c r="Y2662" s="1" t="str">
        <f t="shared" si="583"/>
        <v>0502M</v>
      </c>
      <c r="Z2662" s="1" t="str">
        <f t="shared" si="584"/>
        <v>00</v>
      </c>
      <c r="AA2662" s="1" t="str">
        <f t="shared" si="585"/>
        <v>01,61,467</v>
      </c>
      <c r="AB2662" s="6">
        <f t="shared" si="586"/>
        <v>13455.559129409243</v>
      </c>
      <c r="AC2662" s="1" t="str">
        <f t="shared" si="587"/>
        <v>Large</v>
      </c>
    </row>
    <row r="2663" spans="1:29">
      <c r="A2663" s="1" t="s">
        <v>4211</v>
      </c>
      <c r="B2663" s="1">
        <v>2020</v>
      </c>
      <c r="C2663" s="1" t="s">
        <v>22</v>
      </c>
      <c r="D2663" s="1" t="s">
        <v>43</v>
      </c>
      <c r="E2663" s="1" t="s">
        <v>28</v>
      </c>
      <c r="F2663" s="1">
        <v>236</v>
      </c>
      <c r="G2663" s="1">
        <v>2799</v>
      </c>
      <c r="H2663" s="1">
        <v>183</v>
      </c>
      <c r="I2663" s="1">
        <v>17.55</v>
      </c>
      <c r="J2663" s="1">
        <v>3</v>
      </c>
      <c r="K2663" s="1" t="s">
        <v>19</v>
      </c>
      <c r="L2663" s="1" t="s">
        <v>19</v>
      </c>
      <c r="M2663" s="1">
        <v>17</v>
      </c>
      <c r="N2663" s="1" t="s">
        <v>33</v>
      </c>
      <c r="O2663" s="1">
        <v>3037431</v>
      </c>
      <c r="P2663" s="1">
        <f t="shared" si="588"/>
        <v>1</v>
      </c>
      <c r="Q2663" s="1">
        <f t="shared" si="575"/>
        <v>4</v>
      </c>
      <c r="R2663" s="5">
        <f t="shared" si="576"/>
        <v>8.4315827081100386E-2</v>
      </c>
      <c r="S2663" s="6">
        <f t="shared" si="577"/>
        <v>65380.49303322615</v>
      </c>
      <c r="T2663" s="4">
        <f t="shared" si="578"/>
        <v>0.77542372881355937</v>
      </c>
      <c r="U2663" s="1" t="str">
        <f t="shared" si="579"/>
        <v>Normal</v>
      </c>
      <c r="V2663" s="1" t="str">
        <f t="shared" si="580"/>
        <v>Still Private</v>
      </c>
      <c r="W2663" s="1" t="str">
        <f t="shared" si="581"/>
        <v>£</v>
      </c>
      <c r="X2663" s="1" t="str">
        <f t="shared" si="582"/>
        <v>£236M</v>
      </c>
      <c r="Y2663" s="1" t="str">
        <f t="shared" si="583"/>
        <v>£183M</v>
      </c>
      <c r="Z2663" s="1" t="str">
        <f t="shared" si="584"/>
        <v>£0</v>
      </c>
      <c r="AA2663" s="1" t="str">
        <f t="shared" si="585"/>
        <v>£65,380</v>
      </c>
      <c r="AB2663" s="6">
        <f t="shared" si="586"/>
        <v>5448.3744194355131</v>
      </c>
      <c r="AC2663" s="1" t="str">
        <f t="shared" si="587"/>
        <v>Large</v>
      </c>
    </row>
    <row r="2664" spans="1:29">
      <c r="A2664" s="1" t="s">
        <v>1182</v>
      </c>
      <c r="B2664" s="1">
        <v>2020</v>
      </c>
      <c r="C2664" s="1" t="s">
        <v>22</v>
      </c>
      <c r="D2664" s="1" t="s">
        <v>36</v>
      </c>
      <c r="E2664" s="1" t="s">
        <v>37</v>
      </c>
      <c r="F2664" s="1">
        <v>386</v>
      </c>
      <c r="G2664" s="1">
        <v>2446</v>
      </c>
      <c r="H2664" s="1">
        <v>536</v>
      </c>
      <c r="I2664" s="1">
        <v>33.4</v>
      </c>
      <c r="J2664" s="1">
        <v>3</v>
      </c>
      <c r="K2664" s="1" t="s">
        <v>24</v>
      </c>
      <c r="L2664" s="1" t="s">
        <v>19</v>
      </c>
      <c r="M2664" s="1">
        <v>75</v>
      </c>
      <c r="N2664" s="1" t="s">
        <v>20</v>
      </c>
      <c r="O2664" s="1">
        <v>3029999</v>
      </c>
      <c r="P2664" s="1">
        <f t="shared" si="588"/>
        <v>4</v>
      </c>
      <c r="Q2664" s="1">
        <f t="shared" si="575"/>
        <v>4</v>
      </c>
      <c r="R2664" s="5">
        <f t="shared" si="576"/>
        <v>0.15780866721177433</v>
      </c>
      <c r="S2664" s="6">
        <f t="shared" si="577"/>
        <v>219133.27882256746</v>
      </c>
      <c r="T2664" s="4">
        <f t="shared" si="578"/>
        <v>1.3886010362694301</v>
      </c>
      <c r="U2664" s="1" t="str">
        <f t="shared" si="579"/>
        <v>Normal</v>
      </c>
      <c r="V2664" s="1" t="str">
        <f t="shared" si="580"/>
        <v>Acquired</v>
      </c>
      <c r="W2664" s="1" t="str">
        <f t="shared" si="581"/>
        <v>£</v>
      </c>
      <c r="X2664" s="1" t="str">
        <f t="shared" si="582"/>
        <v>£386M</v>
      </c>
      <c r="Y2664" s="1" t="str">
        <f t="shared" si="583"/>
        <v>£536M</v>
      </c>
      <c r="Z2664" s="1" t="str">
        <f t="shared" si="584"/>
        <v>£0</v>
      </c>
      <c r="AA2664" s="1" t="str">
        <f t="shared" si="585"/>
        <v>£2,19,133</v>
      </c>
      <c r="AB2664" s="6">
        <f t="shared" si="586"/>
        <v>18261.106568547289</v>
      </c>
      <c r="AC2664" s="1" t="str">
        <f t="shared" si="587"/>
        <v>Large</v>
      </c>
    </row>
    <row r="2665" spans="1:29">
      <c r="A2665" s="1" t="s">
        <v>3382</v>
      </c>
      <c r="B2665" s="1">
        <v>2020</v>
      </c>
      <c r="C2665" s="1" t="s">
        <v>31</v>
      </c>
      <c r="D2665" s="1" t="s">
        <v>36</v>
      </c>
      <c r="E2665" s="1" t="s">
        <v>23</v>
      </c>
      <c r="F2665" s="1">
        <v>464</v>
      </c>
      <c r="G2665" s="1">
        <v>1482</v>
      </c>
      <c r="H2665" s="1">
        <v>704</v>
      </c>
      <c r="I2665" s="1">
        <v>27.81</v>
      </c>
      <c r="J2665" s="1">
        <v>7</v>
      </c>
      <c r="K2665" s="1" t="s">
        <v>19</v>
      </c>
      <c r="L2665" s="1" t="s">
        <v>19</v>
      </c>
      <c r="M2665" s="1">
        <v>4</v>
      </c>
      <c r="N2665" s="1" t="s">
        <v>25</v>
      </c>
      <c r="O2665" s="1">
        <v>3021259</v>
      </c>
      <c r="P2665" s="1">
        <f t="shared" si="588"/>
        <v>5</v>
      </c>
      <c r="Q2665" s="1">
        <f t="shared" si="575"/>
        <v>4</v>
      </c>
      <c r="R2665" s="5">
        <f t="shared" si="576"/>
        <v>0.31309041835357626</v>
      </c>
      <c r="S2665" s="6">
        <f t="shared" si="577"/>
        <v>475033.7381916329</v>
      </c>
      <c r="T2665" s="4">
        <f t="shared" si="578"/>
        <v>1.5172413793103448</v>
      </c>
      <c r="U2665" s="1" t="str">
        <f t="shared" si="579"/>
        <v>Normal</v>
      </c>
      <c r="V2665" s="1" t="str">
        <f t="shared" si="580"/>
        <v>Still Private</v>
      </c>
      <c r="W2665" s="1" t="str">
        <f t="shared" si="581"/>
        <v>€</v>
      </c>
      <c r="X2665" s="1" t="str">
        <f t="shared" si="582"/>
        <v>€464M</v>
      </c>
      <c r="Y2665" s="1" t="str">
        <f t="shared" si="583"/>
        <v>€704M</v>
      </c>
      <c r="Z2665" s="1" t="str">
        <f t="shared" si="584"/>
        <v>€0</v>
      </c>
      <c r="AA2665" s="1" t="str">
        <f t="shared" si="585"/>
        <v>€4,75,034</v>
      </c>
      <c r="AB2665" s="6">
        <f t="shared" si="586"/>
        <v>39586.144849302742</v>
      </c>
      <c r="AC2665" s="1" t="str">
        <f t="shared" si="587"/>
        <v>Large</v>
      </c>
    </row>
    <row r="2666" spans="1:29">
      <c r="A2666" s="1" t="s">
        <v>2496</v>
      </c>
      <c r="B2666" s="1">
        <v>2020</v>
      </c>
      <c r="C2666" s="1" t="s">
        <v>53</v>
      </c>
      <c r="D2666" s="1" t="s">
        <v>36</v>
      </c>
      <c r="E2666" s="1" t="s">
        <v>23</v>
      </c>
      <c r="F2666" s="1">
        <v>463</v>
      </c>
      <c r="G2666" s="1">
        <v>514</v>
      </c>
      <c r="H2666" s="1">
        <v>847</v>
      </c>
      <c r="I2666" s="1">
        <v>2.57</v>
      </c>
      <c r="J2666" s="1">
        <v>3</v>
      </c>
      <c r="K2666" s="1" t="s">
        <v>19</v>
      </c>
      <c r="L2666" s="1" t="s">
        <v>24</v>
      </c>
      <c r="M2666" s="1">
        <v>3</v>
      </c>
      <c r="N2666" s="1" t="s">
        <v>33</v>
      </c>
      <c r="O2666" s="1">
        <v>3000809</v>
      </c>
      <c r="P2666" s="1">
        <f t="shared" si="588"/>
        <v>5</v>
      </c>
      <c r="Q2666" s="1">
        <f t="shared" si="575"/>
        <v>4</v>
      </c>
      <c r="R2666" s="5">
        <f t="shared" si="576"/>
        <v>0.90077821011673154</v>
      </c>
      <c r="S2666" s="6">
        <f t="shared" si="577"/>
        <v>1647859.9221789883</v>
      </c>
      <c r="T2666" s="4">
        <f t="shared" si="578"/>
        <v>1.8293736501079914</v>
      </c>
      <c r="U2666" s="1" t="str">
        <f t="shared" si="579"/>
        <v>Normal</v>
      </c>
      <c r="V2666" s="1" t="str">
        <f t="shared" si="580"/>
        <v>IPO</v>
      </c>
      <c r="W2666" s="1">
        <f t="shared" si="581"/>
        <v>0</v>
      </c>
      <c r="X2666" s="1" t="str">
        <f t="shared" si="582"/>
        <v>0463M</v>
      </c>
      <c r="Y2666" s="1" t="str">
        <f t="shared" si="583"/>
        <v>0847M</v>
      </c>
      <c r="Z2666" s="1" t="str">
        <f t="shared" si="584"/>
        <v>01</v>
      </c>
      <c r="AA2666" s="1" t="str">
        <f t="shared" si="585"/>
        <v>016,47,860</v>
      </c>
      <c r="AB2666" s="6">
        <f t="shared" si="586"/>
        <v>137321.66018158235</v>
      </c>
      <c r="AC2666" s="1" t="str">
        <f t="shared" si="587"/>
        <v>Large</v>
      </c>
    </row>
    <row r="2667" spans="1:29">
      <c r="A2667" s="1" t="s">
        <v>970</v>
      </c>
      <c r="B2667" s="1">
        <v>2020</v>
      </c>
      <c r="C2667" s="1" t="s">
        <v>73</v>
      </c>
      <c r="D2667" s="1" t="s">
        <v>36</v>
      </c>
      <c r="E2667" s="1" t="s">
        <v>28</v>
      </c>
      <c r="F2667" s="1">
        <v>429</v>
      </c>
      <c r="G2667" s="1">
        <v>1499</v>
      </c>
      <c r="H2667" s="1">
        <v>563</v>
      </c>
      <c r="I2667" s="1">
        <v>3.61</v>
      </c>
      <c r="J2667" s="1">
        <v>8</v>
      </c>
      <c r="K2667" s="1" t="s">
        <v>19</v>
      </c>
      <c r="L2667" s="1" t="s">
        <v>19</v>
      </c>
      <c r="M2667" s="1">
        <v>83</v>
      </c>
      <c r="N2667" s="1" t="s">
        <v>33</v>
      </c>
      <c r="O2667" s="1">
        <v>2967020</v>
      </c>
      <c r="P2667" s="1">
        <f t="shared" si="588"/>
        <v>1</v>
      </c>
      <c r="Q2667" s="1">
        <f t="shared" si="575"/>
        <v>4</v>
      </c>
      <c r="R2667" s="5">
        <f t="shared" si="576"/>
        <v>0.28619079386257507</v>
      </c>
      <c r="S2667" s="6">
        <f t="shared" si="577"/>
        <v>375583.72248165443</v>
      </c>
      <c r="T2667" s="4">
        <f t="shared" si="578"/>
        <v>1.3123543123543124</v>
      </c>
      <c r="U2667" s="1" t="str">
        <f t="shared" si="579"/>
        <v>High Performer</v>
      </c>
      <c r="V2667" s="1" t="str">
        <f t="shared" si="580"/>
        <v>Still Private</v>
      </c>
      <c r="W2667" s="1" t="str">
        <f t="shared" si="581"/>
        <v>€</v>
      </c>
      <c r="X2667" s="1" t="str">
        <f t="shared" si="582"/>
        <v>€429M</v>
      </c>
      <c r="Y2667" s="1" t="str">
        <f t="shared" si="583"/>
        <v>€563M</v>
      </c>
      <c r="Z2667" s="1" t="str">
        <f t="shared" si="584"/>
        <v>€0</v>
      </c>
      <c r="AA2667" s="1" t="str">
        <f t="shared" si="585"/>
        <v>€3,75,584</v>
      </c>
      <c r="AB2667" s="6">
        <f t="shared" si="586"/>
        <v>31298.643540137869</v>
      </c>
      <c r="AC2667" s="1" t="str">
        <f t="shared" si="587"/>
        <v>Large</v>
      </c>
    </row>
    <row r="2668" spans="1:29">
      <c r="A2668" s="1" t="s">
        <v>4116</v>
      </c>
      <c r="B2668" s="1">
        <v>2020</v>
      </c>
      <c r="C2668" s="1" t="s">
        <v>73</v>
      </c>
      <c r="D2668" s="1" t="s">
        <v>48</v>
      </c>
      <c r="E2668" s="1" t="s">
        <v>18</v>
      </c>
      <c r="F2668" s="1">
        <v>361</v>
      </c>
      <c r="G2668" s="1">
        <v>3420</v>
      </c>
      <c r="H2668" s="1">
        <v>885</v>
      </c>
      <c r="I2668" s="1">
        <v>49.97</v>
      </c>
      <c r="J2668" s="1">
        <v>8</v>
      </c>
      <c r="K2668" s="1" t="s">
        <v>24</v>
      </c>
      <c r="L2668" s="1" t="s">
        <v>24</v>
      </c>
      <c r="M2668" s="1">
        <v>16</v>
      </c>
      <c r="N2668" s="1" t="s">
        <v>29</v>
      </c>
      <c r="O2668" s="1">
        <v>2950892</v>
      </c>
      <c r="P2668" s="1">
        <f t="shared" si="588"/>
        <v>2</v>
      </c>
      <c r="Q2668" s="1">
        <f t="shared" si="575"/>
        <v>4</v>
      </c>
      <c r="R2668" s="5">
        <f t="shared" si="576"/>
        <v>0.10555555555555556</v>
      </c>
      <c r="S2668" s="6">
        <f t="shared" si="577"/>
        <v>258771.9298245614</v>
      </c>
      <c r="T2668" s="4">
        <f t="shared" si="578"/>
        <v>2.4515235457063711</v>
      </c>
      <c r="U2668" s="1" t="str">
        <f t="shared" si="579"/>
        <v>High Performer</v>
      </c>
      <c r="V2668" s="1" t="str">
        <f t="shared" si="580"/>
        <v>Acquired</v>
      </c>
      <c r="W2668" s="1" t="str">
        <f t="shared" si="581"/>
        <v>€</v>
      </c>
      <c r="X2668" s="1" t="str">
        <f t="shared" si="582"/>
        <v>€361M</v>
      </c>
      <c r="Y2668" s="1" t="str">
        <f t="shared" si="583"/>
        <v>€885M</v>
      </c>
      <c r="Z2668" s="1" t="str">
        <f t="shared" si="584"/>
        <v>€0</v>
      </c>
      <c r="AA2668" s="1" t="str">
        <f t="shared" si="585"/>
        <v>€2,58,772</v>
      </c>
      <c r="AB2668" s="6">
        <f t="shared" si="586"/>
        <v>21564.327485380116</v>
      </c>
      <c r="AC2668" s="1" t="str">
        <f t="shared" si="587"/>
        <v>Large</v>
      </c>
    </row>
    <row r="2669" spans="1:29">
      <c r="A2669" s="1" t="s">
        <v>4875</v>
      </c>
      <c r="B2669" s="1">
        <v>2020</v>
      </c>
      <c r="C2669" s="1" t="s">
        <v>16</v>
      </c>
      <c r="D2669" s="1" t="s">
        <v>51</v>
      </c>
      <c r="E2669" s="1" t="s">
        <v>40</v>
      </c>
      <c r="F2669" s="1">
        <v>259</v>
      </c>
      <c r="G2669" s="1">
        <v>2917</v>
      </c>
      <c r="H2669" s="1">
        <v>984</v>
      </c>
      <c r="I2669" s="1">
        <v>25.63</v>
      </c>
      <c r="J2669" s="1">
        <v>5</v>
      </c>
      <c r="K2669" s="1" t="s">
        <v>24</v>
      </c>
      <c r="L2669" s="1" t="s">
        <v>24</v>
      </c>
      <c r="M2669" s="1">
        <v>98</v>
      </c>
      <c r="N2669" s="1" t="s">
        <v>49</v>
      </c>
      <c r="O2669" s="1">
        <v>2930503</v>
      </c>
      <c r="P2669" s="1">
        <f t="shared" si="588"/>
        <v>3</v>
      </c>
      <c r="Q2669" s="1">
        <f t="shared" si="575"/>
        <v>4</v>
      </c>
      <c r="R2669" s="5">
        <f t="shared" si="576"/>
        <v>8.8789852588275625E-2</v>
      </c>
      <c r="S2669" s="6">
        <f t="shared" si="577"/>
        <v>337332.87624271511</v>
      </c>
      <c r="T2669" s="4">
        <f t="shared" si="578"/>
        <v>3.7992277992277992</v>
      </c>
      <c r="U2669" s="1" t="str">
        <f t="shared" si="579"/>
        <v>Normal</v>
      </c>
      <c r="V2669" s="1" t="str">
        <f t="shared" si="580"/>
        <v>Acquired</v>
      </c>
      <c r="W2669" s="1" t="str">
        <f t="shared" si="581"/>
        <v>$</v>
      </c>
      <c r="X2669" s="1" t="str">
        <f t="shared" si="582"/>
        <v>$259M</v>
      </c>
      <c r="Y2669" s="1" t="str">
        <f t="shared" si="583"/>
        <v>$984M</v>
      </c>
      <c r="Z2669" s="1" t="str">
        <f t="shared" si="584"/>
        <v>$0</v>
      </c>
      <c r="AA2669" s="1" t="str">
        <f t="shared" si="585"/>
        <v>$3,37,333</v>
      </c>
      <c r="AB2669" s="6">
        <f t="shared" si="586"/>
        <v>28111.07302022626</v>
      </c>
      <c r="AC2669" s="1" t="str">
        <f t="shared" si="587"/>
        <v>Large</v>
      </c>
    </row>
    <row r="2670" spans="1:29">
      <c r="A2670" s="1" t="s">
        <v>3787</v>
      </c>
      <c r="B2670" s="1">
        <v>2020</v>
      </c>
      <c r="C2670" s="1" t="s">
        <v>73</v>
      </c>
      <c r="D2670" s="1" t="s">
        <v>51</v>
      </c>
      <c r="E2670" s="1" t="s">
        <v>28</v>
      </c>
      <c r="F2670" s="1">
        <v>350</v>
      </c>
      <c r="G2670" s="1">
        <v>889</v>
      </c>
      <c r="H2670" s="1">
        <v>322</v>
      </c>
      <c r="I2670" s="1">
        <v>28.91</v>
      </c>
      <c r="J2670" s="1">
        <v>1</v>
      </c>
      <c r="K2670" s="1" t="s">
        <v>19</v>
      </c>
      <c r="L2670" s="1" t="s">
        <v>19</v>
      </c>
      <c r="M2670" s="1">
        <v>73</v>
      </c>
      <c r="N2670" s="1" t="s">
        <v>25</v>
      </c>
      <c r="O2670" s="1">
        <v>2913737</v>
      </c>
      <c r="P2670" s="1">
        <f t="shared" si="588"/>
        <v>1</v>
      </c>
      <c r="Q2670" s="1">
        <f t="shared" si="575"/>
        <v>4</v>
      </c>
      <c r="R2670" s="5">
        <f t="shared" si="576"/>
        <v>0.39370078740157483</v>
      </c>
      <c r="S2670" s="6">
        <f t="shared" si="577"/>
        <v>362204.7244094488</v>
      </c>
      <c r="T2670" s="4">
        <f t="shared" si="578"/>
        <v>0.92</v>
      </c>
      <c r="U2670" s="1" t="str">
        <f t="shared" si="579"/>
        <v>Normal</v>
      </c>
      <c r="V2670" s="1" t="str">
        <f t="shared" si="580"/>
        <v>Still Private</v>
      </c>
      <c r="W2670" s="1" t="str">
        <f t="shared" si="581"/>
        <v>€</v>
      </c>
      <c r="X2670" s="1" t="str">
        <f t="shared" si="582"/>
        <v>€350M</v>
      </c>
      <c r="Y2670" s="1" t="str">
        <f t="shared" si="583"/>
        <v>€322M</v>
      </c>
      <c r="Z2670" s="1" t="str">
        <f t="shared" si="584"/>
        <v>€0</v>
      </c>
      <c r="AA2670" s="1" t="str">
        <f t="shared" si="585"/>
        <v>€3,62,205</v>
      </c>
      <c r="AB2670" s="6">
        <f t="shared" si="586"/>
        <v>30183.727034120733</v>
      </c>
      <c r="AC2670" s="1" t="str">
        <f t="shared" si="587"/>
        <v>Large</v>
      </c>
    </row>
    <row r="2671" spans="1:29">
      <c r="A2671" s="1" t="s">
        <v>3935</v>
      </c>
      <c r="B2671" s="1">
        <v>2020</v>
      </c>
      <c r="C2671" s="1" t="s">
        <v>27</v>
      </c>
      <c r="D2671" s="1" t="s">
        <v>46</v>
      </c>
      <c r="E2671" s="1" t="s">
        <v>28</v>
      </c>
      <c r="F2671" s="1">
        <v>387</v>
      </c>
      <c r="G2671" s="1">
        <v>4518</v>
      </c>
      <c r="H2671" s="1">
        <v>348</v>
      </c>
      <c r="I2671" s="1">
        <v>12.78</v>
      </c>
      <c r="J2671" s="1">
        <v>7</v>
      </c>
      <c r="K2671" s="1" t="s">
        <v>24</v>
      </c>
      <c r="L2671" s="1" t="s">
        <v>19</v>
      </c>
      <c r="M2671" s="1">
        <v>46</v>
      </c>
      <c r="N2671" s="1" t="s">
        <v>49</v>
      </c>
      <c r="O2671" s="1">
        <v>2913450</v>
      </c>
      <c r="P2671" s="1">
        <f t="shared" si="588"/>
        <v>1</v>
      </c>
      <c r="Q2671" s="1">
        <f t="shared" si="575"/>
        <v>4</v>
      </c>
      <c r="R2671" s="5">
        <f t="shared" si="576"/>
        <v>8.565737051792828E-2</v>
      </c>
      <c r="S2671" s="6">
        <f t="shared" si="577"/>
        <v>77025.232403718459</v>
      </c>
      <c r="T2671" s="4">
        <f t="shared" si="578"/>
        <v>0.89922480620155043</v>
      </c>
      <c r="U2671" s="1" t="str">
        <f t="shared" si="579"/>
        <v>Normal</v>
      </c>
      <c r="V2671" s="1" t="str">
        <f t="shared" si="580"/>
        <v>Acquired</v>
      </c>
      <c r="W2671" s="1" t="str">
        <f t="shared" si="581"/>
        <v>$</v>
      </c>
      <c r="X2671" s="1" t="str">
        <f t="shared" si="582"/>
        <v>$387M</v>
      </c>
      <c r="Y2671" s="1" t="str">
        <f t="shared" si="583"/>
        <v>$348M</v>
      </c>
      <c r="Z2671" s="1" t="str">
        <f t="shared" si="584"/>
        <v>$0</v>
      </c>
      <c r="AA2671" s="1" t="str">
        <f t="shared" si="585"/>
        <v>$77,025</v>
      </c>
      <c r="AB2671" s="6">
        <f t="shared" si="586"/>
        <v>6418.7693669765385</v>
      </c>
      <c r="AC2671" s="1" t="str">
        <f t="shared" si="587"/>
        <v>Large</v>
      </c>
    </row>
    <row r="2672" spans="1:29">
      <c r="A2672" s="1" t="s">
        <v>2113</v>
      </c>
      <c r="B2672" s="1">
        <v>2020</v>
      </c>
      <c r="C2672" s="1" t="s">
        <v>35</v>
      </c>
      <c r="D2672" s="1" t="s">
        <v>102</v>
      </c>
      <c r="E2672" s="1" t="s">
        <v>40</v>
      </c>
      <c r="F2672" s="1">
        <v>253</v>
      </c>
      <c r="G2672" s="1">
        <v>245</v>
      </c>
      <c r="H2672" s="1">
        <v>135</v>
      </c>
      <c r="I2672" s="1">
        <v>8.1</v>
      </c>
      <c r="J2672" s="1">
        <v>2</v>
      </c>
      <c r="K2672" s="1" t="s">
        <v>24</v>
      </c>
      <c r="L2672" s="1" t="s">
        <v>24</v>
      </c>
      <c r="M2672" s="1">
        <v>96</v>
      </c>
      <c r="N2672" s="1" t="s">
        <v>33</v>
      </c>
      <c r="O2672" s="1">
        <v>2886421</v>
      </c>
      <c r="P2672" s="1">
        <f t="shared" si="588"/>
        <v>3</v>
      </c>
      <c r="Q2672" s="1">
        <f t="shared" si="575"/>
        <v>4</v>
      </c>
      <c r="R2672" s="5">
        <f t="shared" si="576"/>
        <v>1.0326530612244897</v>
      </c>
      <c r="S2672" s="6">
        <f t="shared" si="577"/>
        <v>551020.40816326533</v>
      </c>
      <c r="T2672" s="4">
        <f t="shared" si="578"/>
        <v>0.53359683794466406</v>
      </c>
      <c r="U2672" s="1" t="str">
        <f t="shared" si="579"/>
        <v>Normal</v>
      </c>
      <c r="V2672" s="1" t="str">
        <f t="shared" si="580"/>
        <v>Acquired</v>
      </c>
      <c r="W2672" s="1" t="str">
        <f t="shared" si="581"/>
        <v>¥</v>
      </c>
      <c r="X2672" s="1" t="str">
        <f t="shared" si="582"/>
        <v>¥253M</v>
      </c>
      <c r="Y2672" s="1" t="str">
        <f t="shared" si="583"/>
        <v>¥135M</v>
      </c>
      <c r="Z2672" s="1" t="str">
        <f t="shared" si="584"/>
        <v>¥1</v>
      </c>
      <c r="AA2672" s="1" t="str">
        <f t="shared" si="585"/>
        <v>¥5,51,020</v>
      </c>
      <c r="AB2672" s="6">
        <f t="shared" si="586"/>
        <v>45918.367346938772</v>
      </c>
      <c r="AC2672" s="1" t="str">
        <f t="shared" si="587"/>
        <v>Large</v>
      </c>
    </row>
    <row r="2673" spans="1:29">
      <c r="A2673" s="1" t="s">
        <v>3441</v>
      </c>
      <c r="B2673" s="1">
        <v>2020</v>
      </c>
      <c r="C2673" s="1" t="s">
        <v>59</v>
      </c>
      <c r="D2673" s="1" t="s">
        <v>48</v>
      </c>
      <c r="E2673" s="1" t="s">
        <v>18</v>
      </c>
      <c r="F2673" s="1">
        <v>371</v>
      </c>
      <c r="G2673" s="1">
        <v>3263</v>
      </c>
      <c r="H2673" s="1">
        <v>910</v>
      </c>
      <c r="I2673" s="1">
        <v>36.86</v>
      </c>
      <c r="J2673" s="1">
        <v>9</v>
      </c>
      <c r="K2673" s="1" t="s">
        <v>24</v>
      </c>
      <c r="L2673" s="1" t="s">
        <v>19</v>
      </c>
      <c r="M2673" s="1">
        <v>12</v>
      </c>
      <c r="N2673" s="1" t="s">
        <v>29</v>
      </c>
      <c r="O2673" s="1">
        <v>2881521</v>
      </c>
      <c r="P2673" s="1">
        <f t="shared" si="588"/>
        <v>2</v>
      </c>
      <c r="Q2673" s="1">
        <f t="shared" si="575"/>
        <v>4</v>
      </c>
      <c r="R2673" s="5">
        <f t="shared" si="576"/>
        <v>0.11369904995403003</v>
      </c>
      <c r="S2673" s="6">
        <f t="shared" si="577"/>
        <v>278884.4621513944</v>
      </c>
      <c r="T2673" s="4">
        <f t="shared" si="578"/>
        <v>2.4528301886792452</v>
      </c>
      <c r="U2673" s="1" t="str">
        <f t="shared" si="579"/>
        <v>High Performer</v>
      </c>
      <c r="V2673" s="1" t="str">
        <f t="shared" si="580"/>
        <v>Acquired</v>
      </c>
      <c r="W2673" s="1" t="str">
        <f t="shared" si="581"/>
        <v>₹</v>
      </c>
      <c r="X2673" s="1" t="str">
        <f t="shared" si="582"/>
        <v>₹371M</v>
      </c>
      <c r="Y2673" s="1" t="str">
        <f t="shared" si="583"/>
        <v>₹910M</v>
      </c>
      <c r="Z2673" s="1" t="str">
        <f t="shared" si="584"/>
        <v>₹0</v>
      </c>
      <c r="AA2673" s="1" t="str">
        <f t="shared" si="585"/>
        <v>₹2,78,884</v>
      </c>
      <c r="AB2673" s="6">
        <f t="shared" si="586"/>
        <v>23240.371845949536</v>
      </c>
      <c r="AC2673" s="1" t="str">
        <f t="shared" si="587"/>
        <v>Large</v>
      </c>
    </row>
    <row r="2674" spans="1:29">
      <c r="A2674" s="1" t="s">
        <v>3358</v>
      </c>
      <c r="B2674" s="1">
        <v>2020</v>
      </c>
      <c r="C2674" s="1" t="s">
        <v>53</v>
      </c>
      <c r="D2674" s="1" t="s">
        <v>51</v>
      </c>
      <c r="E2674" s="1" t="s">
        <v>40</v>
      </c>
      <c r="F2674" s="1">
        <v>294</v>
      </c>
      <c r="G2674" s="1">
        <v>2588</v>
      </c>
      <c r="H2674" s="1">
        <v>741</v>
      </c>
      <c r="I2674" s="1">
        <v>37.46</v>
      </c>
      <c r="J2674" s="1">
        <v>6</v>
      </c>
      <c r="K2674" s="1" t="s">
        <v>24</v>
      </c>
      <c r="L2674" s="1" t="s">
        <v>24</v>
      </c>
      <c r="M2674" s="1">
        <v>46</v>
      </c>
      <c r="N2674" s="1" t="s">
        <v>20</v>
      </c>
      <c r="O2674" s="1">
        <v>2855775</v>
      </c>
      <c r="P2674" s="1">
        <f t="shared" si="588"/>
        <v>3</v>
      </c>
      <c r="Q2674" s="1">
        <f t="shared" si="575"/>
        <v>4</v>
      </c>
      <c r="R2674" s="5">
        <f t="shared" si="576"/>
        <v>0.11360123647604328</v>
      </c>
      <c r="S2674" s="6">
        <f t="shared" si="577"/>
        <v>286321.48377125192</v>
      </c>
      <c r="T2674" s="4">
        <f t="shared" si="578"/>
        <v>2.5204081632653059</v>
      </c>
      <c r="U2674" s="1" t="str">
        <f t="shared" si="579"/>
        <v>Normal</v>
      </c>
      <c r="V2674" s="1" t="str">
        <f t="shared" si="580"/>
        <v>Acquired</v>
      </c>
      <c r="W2674" s="1">
        <f t="shared" si="581"/>
        <v>0</v>
      </c>
      <c r="X2674" s="1" t="str">
        <f t="shared" si="582"/>
        <v>0294M</v>
      </c>
      <c r="Y2674" s="1" t="str">
        <f t="shared" si="583"/>
        <v>0741M</v>
      </c>
      <c r="Z2674" s="1" t="str">
        <f t="shared" si="584"/>
        <v>00</v>
      </c>
      <c r="AA2674" s="1" t="str">
        <f t="shared" si="585"/>
        <v>02,86,321</v>
      </c>
      <c r="AB2674" s="6">
        <f t="shared" si="586"/>
        <v>23860.123647604327</v>
      </c>
      <c r="AC2674" s="1" t="str">
        <f t="shared" si="587"/>
        <v>Large</v>
      </c>
    </row>
    <row r="2675" spans="1:29">
      <c r="A2675" s="1" t="s">
        <v>420</v>
      </c>
      <c r="B2675" s="1">
        <v>2020</v>
      </c>
      <c r="C2675" s="1" t="s">
        <v>59</v>
      </c>
      <c r="D2675" s="1" t="s">
        <v>51</v>
      </c>
      <c r="E2675" s="1" t="s">
        <v>18</v>
      </c>
      <c r="F2675" s="1">
        <v>477</v>
      </c>
      <c r="G2675" s="1">
        <v>444</v>
      </c>
      <c r="H2675" s="1">
        <v>187</v>
      </c>
      <c r="I2675" s="1">
        <v>46.12</v>
      </c>
      <c r="J2675" s="1">
        <v>4</v>
      </c>
      <c r="K2675" s="1" t="s">
        <v>19</v>
      </c>
      <c r="L2675" s="1" t="s">
        <v>19</v>
      </c>
      <c r="M2675" s="1">
        <v>91</v>
      </c>
      <c r="N2675" s="1" t="s">
        <v>33</v>
      </c>
      <c r="O2675" s="1">
        <v>2842198</v>
      </c>
      <c r="P2675" s="1">
        <f t="shared" si="588"/>
        <v>2</v>
      </c>
      <c r="Q2675" s="1">
        <f t="shared" si="575"/>
        <v>4</v>
      </c>
      <c r="R2675" s="5">
        <f t="shared" si="576"/>
        <v>1.0743243243243243</v>
      </c>
      <c r="S2675" s="6">
        <f t="shared" si="577"/>
        <v>421171.17117117118</v>
      </c>
      <c r="T2675" s="4">
        <f t="shared" si="578"/>
        <v>0.39203354297693921</v>
      </c>
      <c r="U2675" s="1" t="str">
        <f t="shared" si="579"/>
        <v>Normal</v>
      </c>
      <c r="V2675" s="1" t="str">
        <f t="shared" si="580"/>
        <v>Still Private</v>
      </c>
      <c r="W2675" s="1" t="str">
        <f t="shared" si="581"/>
        <v>₹</v>
      </c>
      <c r="X2675" s="1" t="str">
        <f t="shared" si="582"/>
        <v>₹477M</v>
      </c>
      <c r="Y2675" s="1" t="str">
        <f t="shared" si="583"/>
        <v>₹187M</v>
      </c>
      <c r="Z2675" s="1" t="str">
        <f t="shared" si="584"/>
        <v>₹1</v>
      </c>
      <c r="AA2675" s="1" t="str">
        <f t="shared" si="585"/>
        <v>₹4,21,171</v>
      </c>
      <c r="AB2675" s="6">
        <f t="shared" si="586"/>
        <v>35097.597597597596</v>
      </c>
      <c r="AC2675" s="1" t="str">
        <f t="shared" si="587"/>
        <v>Large</v>
      </c>
    </row>
    <row r="2676" spans="1:29">
      <c r="A2676" s="1" t="s">
        <v>3269</v>
      </c>
      <c r="B2676" s="1">
        <v>2020</v>
      </c>
      <c r="C2676" s="1" t="s">
        <v>35</v>
      </c>
      <c r="D2676" s="1" t="s">
        <v>43</v>
      </c>
      <c r="E2676" s="1" t="s">
        <v>23</v>
      </c>
      <c r="F2676" s="1">
        <v>277</v>
      </c>
      <c r="G2676" s="1">
        <v>4162</v>
      </c>
      <c r="H2676" s="1">
        <v>903</v>
      </c>
      <c r="I2676" s="1">
        <v>10.64</v>
      </c>
      <c r="J2676" s="1">
        <v>3</v>
      </c>
      <c r="K2676" s="1" t="s">
        <v>24</v>
      </c>
      <c r="L2676" s="1" t="s">
        <v>19</v>
      </c>
      <c r="M2676" s="1">
        <v>23</v>
      </c>
      <c r="N2676" s="1" t="s">
        <v>25</v>
      </c>
      <c r="O2676" s="1">
        <v>2827606</v>
      </c>
      <c r="P2676" s="1">
        <f t="shared" si="588"/>
        <v>5</v>
      </c>
      <c r="Q2676" s="1">
        <f t="shared" si="575"/>
        <v>4</v>
      </c>
      <c r="R2676" s="5">
        <f t="shared" si="576"/>
        <v>6.6554541086016342E-2</v>
      </c>
      <c r="S2676" s="6">
        <f t="shared" si="577"/>
        <v>216962.99855838538</v>
      </c>
      <c r="T2676" s="4">
        <f t="shared" si="578"/>
        <v>3.2599277978339352</v>
      </c>
      <c r="U2676" s="1" t="str">
        <f t="shared" si="579"/>
        <v>Normal</v>
      </c>
      <c r="V2676" s="1" t="str">
        <f t="shared" si="580"/>
        <v>Acquired</v>
      </c>
      <c r="W2676" s="1" t="str">
        <f t="shared" si="581"/>
        <v>¥</v>
      </c>
      <c r="X2676" s="1" t="str">
        <f t="shared" si="582"/>
        <v>¥277M</v>
      </c>
      <c r="Y2676" s="1" t="str">
        <f t="shared" si="583"/>
        <v>¥903M</v>
      </c>
      <c r="Z2676" s="1" t="str">
        <f t="shared" si="584"/>
        <v>¥0</v>
      </c>
      <c r="AA2676" s="1" t="str">
        <f t="shared" si="585"/>
        <v>¥2,16,963</v>
      </c>
      <c r="AB2676" s="6">
        <f t="shared" si="586"/>
        <v>18080.249879865449</v>
      </c>
      <c r="AC2676" s="1" t="str">
        <f t="shared" si="587"/>
        <v>Large</v>
      </c>
    </row>
    <row r="2677" spans="1:29">
      <c r="A2677" s="1" t="s">
        <v>3128</v>
      </c>
      <c r="B2677" s="1">
        <v>2020</v>
      </c>
      <c r="C2677" s="1" t="s">
        <v>31</v>
      </c>
      <c r="D2677" s="1" t="s">
        <v>43</v>
      </c>
      <c r="E2677" s="1" t="s">
        <v>37</v>
      </c>
      <c r="F2677" s="1">
        <v>281</v>
      </c>
      <c r="G2677" s="1">
        <v>46</v>
      </c>
      <c r="H2677" s="1">
        <v>608</v>
      </c>
      <c r="I2677" s="1">
        <v>21.14</v>
      </c>
      <c r="J2677" s="1">
        <v>6</v>
      </c>
      <c r="K2677" s="1" t="s">
        <v>19</v>
      </c>
      <c r="L2677" s="1" t="s">
        <v>24</v>
      </c>
      <c r="M2677" s="1">
        <v>79</v>
      </c>
      <c r="N2677" s="1" t="s">
        <v>20</v>
      </c>
      <c r="O2677" s="1">
        <v>2813528</v>
      </c>
      <c r="P2677" s="1">
        <f t="shared" si="588"/>
        <v>4</v>
      </c>
      <c r="Q2677" s="1">
        <f t="shared" si="575"/>
        <v>4</v>
      </c>
      <c r="R2677" s="5">
        <f t="shared" si="576"/>
        <v>6.1086956521739131</v>
      </c>
      <c r="S2677" s="6">
        <f t="shared" si="577"/>
        <v>13217391.304347826</v>
      </c>
      <c r="T2677" s="4">
        <f t="shared" si="578"/>
        <v>2.1637010676156585</v>
      </c>
      <c r="U2677" s="1" t="str">
        <f t="shared" si="579"/>
        <v>Normal</v>
      </c>
      <c r="V2677" s="1" t="str">
        <f t="shared" si="580"/>
        <v>IPO</v>
      </c>
      <c r="W2677" s="1" t="str">
        <f t="shared" si="581"/>
        <v>€</v>
      </c>
      <c r="X2677" s="1" t="str">
        <f t="shared" si="582"/>
        <v>€281M</v>
      </c>
      <c r="Y2677" s="1" t="str">
        <f t="shared" si="583"/>
        <v>€608M</v>
      </c>
      <c r="Z2677" s="1" t="str">
        <f t="shared" si="584"/>
        <v>€6</v>
      </c>
      <c r="AA2677" s="1" t="str">
        <f t="shared" si="585"/>
        <v>€1,32,17,391</v>
      </c>
      <c r="AB2677" s="6">
        <f t="shared" si="586"/>
        <v>1101449.2753623188</v>
      </c>
      <c r="AC2677" s="1" t="str">
        <f t="shared" si="587"/>
        <v>Large</v>
      </c>
    </row>
    <row r="2678" spans="1:29">
      <c r="A2678" s="1" t="s">
        <v>1947</v>
      </c>
      <c r="B2678" s="1">
        <v>2020</v>
      </c>
      <c r="C2678" s="1" t="s">
        <v>31</v>
      </c>
      <c r="D2678" s="1" t="s">
        <v>43</v>
      </c>
      <c r="E2678" s="1" t="s">
        <v>37</v>
      </c>
      <c r="F2678" s="1">
        <v>221</v>
      </c>
      <c r="G2678" s="1">
        <v>4226</v>
      </c>
      <c r="H2678" s="1">
        <v>751</v>
      </c>
      <c r="I2678" s="1">
        <v>9.26</v>
      </c>
      <c r="J2678" s="1">
        <v>3</v>
      </c>
      <c r="K2678" s="1" t="s">
        <v>19</v>
      </c>
      <c r="L2678" s="1" t="s">
        <v>24</v>
      </c>
      <c r="M2678" s="1">
        <v>76</v>
      </c>
      <c r="N2678" s="1" t="s">
        <v>49</v>
      </c>
      <c r="O2678" s="1">
        <v>2793257</v>
      </c>
      <c r="P2678" s="1">
        <f t="shared" si="588"/>
        <v>4</v>
      </c>
      <c r="Q2678" s="1">
        <f t="shared" si="575"/>
        <v>4</v>
      </c>
      <c r="R2678" s="5">
        <f t="shared" si="576"/>
        <v>5.2295314718409841E-2</v>
      </c>
      <c r="S2678" s="6">
        <f t="shared" si="577"/>
        <v>177709.41788925699</v>
      </c>
      <c r="T2678" s="4">
        <f t="shared" si="578"/>
        <v>3.3981900452488687</v>
      </c>
      <c r="U2678" s="1" t="str">
        <f t="shared" si="579"/>
        <v>Normal</v>
      </c>
      <c r="V2678" s="1" t="str">
        <f t="shared" si="580"/>
        <v>IPO</v>
      </c>
      <c r="W2678" s="1" t="str">
        <f t="shared" si="581"/>
        <v>€</v>
      </c>
      <c r="X2678" s="1" t="str">
        <f t="shared" si="582"/>
        <v>€221M</v>
      </c>
      <c r="Y2678" s="1" t="str">
        <f t="shared" si="583"/>
        <v>€751M</v>
      </c>
      <c r="Z2678" s="1" t="str">
        <f t="shared" si="584"/>
        <v>€0</v>
      </c>
      <c r="AA2678" s="1" t="str">
        <f t="shared" si="585"/>
        <v>€1,77,709</v>
      </c>
      <c r="AB2678" s="6">
        <f t="shared" si="586"/>
        <v>14809.118157438083</v>
      </c>
      <c r="AC2678" s="1" t="str">
        <f t="shared" si="587"/>
        <v>Large</v>
      </c>
    </row>
    <row r="2679" spans="1:29">
      <c r="A2679" s="1" t="s">
        <v>2612</v>
      </c>
      <c r="B2679" s="1">
        <v>2020</v>
      </c>
      <c r="C2679" s="1" t="s">
        <v>73</v>
      </c>
      <c r="D2679" s="1" t="s">
        <v>36</v>
      </c>
      <c r="E2679" s="1" t="s">
        <v>18</v>
      </c>
      <c r="F2679" s="1">
        <v>456</v>
      </c>
      <c r="G2679" s="1">
        <v>2919</v>
      </c>
      <c r="H2679" s="1">
        <v>141</v>
      </c>
      <c r="I2679" s="1">
        <v>24.17</v>
      </c>
      <c r="J2679" s="1">
        <v>5</v>
      </c>
      <c r="K2679" s="1" t="s">
        <v>24</v>
      </c>
      <c r="L2679" s="1" t="s">
        <v>19</v>
      </c>
      <c r="M2679" s="1">
        <v>43</v>
      </c>
      <c r="N2679" s="1" t="s">
        <v>25</v>
      </c>
      <c r="O2679" s="1">
        <v>2776255</v>
      </c>
      <c r="P2679" s="1">
        <f t="shared" si="588"/>
        <v>2</v>
      </c>
      <c r="Q2679" s="1">
        <f t="shared" si="575"/>
        <v>4</v>
      </c>
      <c r="R2679" s="5">
        <f t="shared" si="576"/>
        <v>0.15621788283658788</v>
      </c>
      <c r="S2679" s="6">
        <f t="shared" si="577"/>
        <v>48304.21377183967</v>
      </c>
      <c r="T2679" s="4">
        <f t="shared" si="578"/>
        <v>0.30921052631578949</v>
      </c>
      <c r="U2679" s="1" t="str">
        <f t="shared" si="579"/>
        <v>Normal</v>
      </c>
      <c r="V2679" s="1" t="str">
        <f t="shared" si="580"/>
        <v>Acquired</v>
      </c>
      <c r="W2679" s="1" t="str">
        <f t="shared" si="581"/>
        <v>€</v>
      </c>
      <c r="X2679" s="1" t="str">
        <f t="shared" si="582"/>
        <v>€456M</v>
      </c>
      <c r="Y2679" s="1" t="str">
        <f t="shared" si="583"/>
        <v>€141M</v>
      </c>
      <c r="Z2679" s="1" t="str">
        <f t="shared" si="584"/>
        <v>€0</v>
      </c>
      <c r="AA2679" s="1" t="str">
        <f t="shared" si="585"/>
        <v>€48,304</v>
      </c>
      <c r="AB2679" s="6">
        <f t="shared" si="586"/>
        <v>4025.3511476533058</v>
      </c>
      <c r="AC2679" s="1" t="str">
        <f t="shared" si="587"/>
        <v>Large</v>
      </c>
    </row>
    <row r="2680" spans="1:29">
      <c r="A2680" s="1" t="s">
        <v>1639</v>
      </c>
      <c r="B2680" s="1">
        <v>2020</v>
      </c>
      <c r="C2680" s="1" t="s">
        <v>73</v>
      </c>
      <c r="D2680" s="1" t="s">
        <v>51</v>
      </c>
      <c r="E2680" s="1" t="s">
        <v>37</v>
      </c>
      <c r="F2680" s="1">
        <v>280</v>
      </c>
      <c r="G2680" s="1">
        <v>568</v>
      </c>
      <c r="H2680" s="1">
        <v>721</v>
      </c>
      <c r="I2680" s="1">
        <v>24.73</v>
      </c>
      <c r="J2680" s="1">
        <v>5</v>
      </c>
      <c r="K2680" s="1" t="s">
        <v>19</v>
      </c>
      <c r="L2680" s="1" t="s">
        <v>24</v>
      </c>
      <c r="M2680" s="1">
        <v>44</v>
      </c>
      <c r="N2680" s="1" t="s">
        <v>20</v>
      </c>
      <c r="O2680" s="1">
        <v>2751089</v>
      </c>
      <c r="P2680" s="1">
        <f t="shared" si="588"/>
        <v>4</v>
      </c>
      <c r="Q2680" s="1">
        <f t="shared" si="575"/>
        <v>4</v>
      </c>
      <c r="R2680" s="5">
        <f t="shared" si="576"/>
        <v>0.49295774647887325</v>
      </c>
      <c r="S2680" s="6">
        <f t="shared" si="577"/>
        <v>1269366.1971830986</v>
      </c>
      <c r="T2680" s="4">
        <f t="shared" si="578"/>
        <v>2.5750000000000002</v>
      </c>
      <c r="U2680" s="1" t="str">
        <f t="shared" si="579"/>
        <v>Normal</v>
      </c>
      <c r="V2680" s="1" t="str">
        <f t="shared" si="580"/>
        <v>IPO</v>
      </c>
      <c r="W2680" s="1" t="str">
        <f t="shared" si="581"/>
        <v>€</v>
      </c>
      <c r="X2680" s="1" t="str">
        <f t="shared" si="582"/>
        <v>€280M</v>
      </c>
      <c r="Y2680" s="1" t="str">
        <f t="shared" si="583"/>
        <v>€721M</v>
      </c>
      <c r="Z2680" s="1" t="str">
        <f t="shared" si="584"/>
        <v>€0</v>
      </c>
      <c r="AA2680" s="1" t="str">
        <f t="shared" si="585"/>
        <v>€12,69,366</v>
      </c>
      <c r="AB2680" s="6">
        <f t="shared" si="586"/>
        <v>105780.51643192489</v>
      </c>
      <c r="AC2680" s="1" t="str">
        <f t="shared" si="587"/>
        <v>Large</v>
      </c>
    </row>
    <row r="2681" spans="1:29">
      <c r="A2681" s="1" t="s">
        <v>198</v>
      </c>
      <c r="B2681" s="1">
        <v>2020</v>
      </c>
      <c r="C2681" s="1" t="s">
        <v>31</v>
      </c>
      <c r="D2681" s="1" t="s">
        <v>36</v>
      </c>
      <c r="E2681" s="1" t="s">
        <v>18</v>
      </c>
      <c r="F2681" s="1">
        <v>406</v>
      </c>
      <c r="G2681" s="1">
        <v>2164</v>
      </c>
      <c r="H2681" s="1">
        <v>527</v>
      </c>
      <c r="I2681" s="1">
        <v>10.119999999999999</v>
      </c>
      <c r="J2681" s="1">
        <v>4</v>
      </c>
      <c r="K2681" s="1" t="s">
        <v>24</v>
      </c>
      <c r="L2681" s="1" t="s">
        <v>24</v>
      </c>
      <c r="M2681" s="1">
        <v>12</v>
      </c>
      <c r="N2681" s="1" t="s">
        <v>20</v>
      </c>
      <c r="O2681" s="1">
        <v>2740579</v>
      </c>
      <c r="P2681" s="1">
        <f t="shared" si="588"/>
        <v>2</v>
      </c>
      <c r="Q2681" s="1">
        <f t="shared" si="575"/>
        <v>4</v>
      </c>
      <c r="R2681" s="5">
        <f t="shared" si="576"/>
        <v>0.1876155268022181</v>
      </c>
      <c r="S2681" s="6">
        <f t="shared" si="577"/>
        <v>243530.49907578557</v>
      </c>
      <c r="T2681" s="4">
        <f t="shared" si="578"/>
        <v>1.2980295566502462</v>
      </c>
      <c r="U2681" s="1" t="str">
        <f t="shared" si="579"/>
        <v>Normal</v>
      </c>
      <c r="V2681" s="1" t="str">
        <f t="shared" si="580"/>
        <v>Acquired</v>
      </c>
      <c r="W2681" s="1" t="str">
        <f t="shared" si="581"/>
        <v>€</v>
      </c>
      <c r="X2681" s="1" t="str">
        <f t="shared" si="582"/>
        <v>€406M</v>
      </c>
      <c r="Y2681" s="1" t="str">
        <f t="shared" si="583"/>
        <v>€527M</v>
      </c>
      <c r="Z2681" s="1" t="str">
        <f t="shared" si="584"/>
        <v>€0</v>
      </c>
      <c r="AA2681" s="1" t="str">
        <f t="shared" si="585"/>
        <v>€2,43,530</v>
      </c>
      <c r="AB2681" s="6">
        <f t="shared" si="586"/>
        <v>20294.208256315465</v>
      </c>
      <c r="AC2681" s="1" t="str">
        <f t="shared" si="587"/>
        <v>Large</v>
      </c>
    </row>
    <row r="2682" spans="1:29">
      <c r="A2682" s="1" t="s">
        <v>3341</v>
      </c>
      <c r="B2682" s="1">
        <v>2020</v>
      </c>
      <c r="C2682" s="1" t="s">
        <v>31</v>
      </c>
      <c r="D2682" s="1" t="s">
        <v>102</v>
      </c>
      <c r="E2682" s="1" t="s">
        <v>28</v>
      </c>
      <c r="F2682" s="1">
        <v>347</v>
      </c>
      <c r="G2682" s="1">
        <v>4384</v>
      </c>
      <c r="H2682" s="1">
        <v>38</v>
      </c>
      <c r="I2682" s="1">
        <v>34.869999999999997</v>
      </c>
      <c r="J2682" s="1">
        <v>2</v>
      </c>
      <c r="K2682" s="1" t="s">
        <v>19</v>
      </c>
      <c r="L2682" s="1" t="s">
        <v>19</v>
      </c>
      <c r="M2682" s="1">
        <v>50</v>
      </c>
      <c r="N2682" s="1" t="s">
        <v>49</v>
      </c>
      <c r="O2682" s="1">
        <v>2738480</v>
      </c>
      <c r="P2682" s="1">
        <f t="shared" si="588"/>
        <v>1</v>
      </c>
      <c r="Q2682" s="1">
        <f t="shared" si="575"/>
        <v>4</v>
      </c>
      <c r="R2682" s="5">
        <f t="shared" si="576"/>
        <v>7.9151459854014602E-2</v>
      </c>
      <c r="S2682" s="6">
        <f t="shared" si="577"/>
        <v>8667.8832116788326</v>
      </c>
      <c r="T2682" s="4">
        <f t="shared" si="578"/>
        <v>0.10951008645533142</v>
      </c>
      <c r="U2682" s="1" t="str">
        <f t="shared" si="579"/>
        <v>Normal</v>
      </c>
      <c r="V2682" s="1" t="str">
        <f t="shared" si="580"/>
        <v>Still Private</v>
      </c>
      <c r="W2682" s="1" t="str">
        <f t="shared" si="581"/>
        <v>€</v>
      </c>
      <c r="X2682" s="1" t="str">
        <f t="shared" si="582"/>
        <v>€347M</v>
      </c>
      <c r="Y2682" s="1" t="str">
        <f t="shared" si="583"/>
        <v>€38M</v>
      </c>
      <c r="Z2682" s="1" t="str">
        <f t="shared" si="584"/>
        <v>€0</v>
      </c>
      <c r="AA2682" s="1" t="str">
        <f t="shared" si="585"/>
        <v>€8,668</v>
      </c>
      <c r="AB2682" s="6">
        <f t="shared" si="586"/>
        <v>722.32360097323601</v>
      </c>
      <c r="AC2682" s="1" t="str">
        <f t="shared" si="587"/>
        <v>Large</v>
      </c>
    </row>
    <row r="2683" spans="1:29">
      <c r="A2683" s="1" t="s">
        <v>1673</v>
      </c>
      <c r="B2683" s="1">
        <v>2020</v>
      </c>
      <c r="C2683" s="1" t="s">
        <v>31</v>
      </c>
      <c r="D2683" s="1" t="s">
        <v>43</v>
      </c>
      <c r="E2683" s="1" t="s">
        <v>18</v>
      </c>
      <c r="F2683" s="1">
        <v>314</v>
      </c>
      <c r="G2683" s="1">
        <v>3761</v>
      </c>
      <c r="H2683" s="1">
        <v>320</v>
      </c>
      <c r="I2683" s="1">
        <v>8.06</v>
      </c>
      <c r="J2683" s="1">
        <v>3</v>
      </c>
      <c r="K2683" s="1" t="s">
        <v>19</v>
      </c>
      <c r="L2683" s="1" t="s">
        <v>19</v>
      </c>
      <c r="M2683" s="1">
        <v>87</v>
      </c>
      <c r="N2683" s="1" t="s">
        <v>33</v>
      </c>
      <c r="O2683" s="1">
        <v>2659746</v>
      </c>
      <c r="P2683" s="1">
        <f t="shared" si="588"/>
        <v>2</v>
      </c>
      <c r="Q2683" s="1">
        <f t="shared" si="575"/>
        <v>4</v>
      </c>
      <c r="R2683" s="5">
        <f t="shared" si="576"/>
        <v>8.348843392714704E-2</v>
      </c>
      <c r="S2683" s="6">
        <f t="shared" si="577"/>
        <v>85083.754320659398</v>
      </c>
      <c r="T2683" s="4">
        <f t="shared" si="578"/>
        <v>1.0191082802547771</v>
      </c>
      <c r="U2683" s="1" t="str">
        <f t="shared" si="579"/>
        <v>Normal</v>
      </c>
      <c r="V2683" s="1" t="str">
        <f t="shared" si="580"/>
        <v>Still Private</v>
      </c>
      <c r="W2683" s="1" t="str">
        <f t="shared" si="581"/>
        <v>€</v>
      </c>
      <c r="X2683" s="1" t="str">
        <f t="shared" si="582"/>
        <v>€314M</v>
      </c>
      <c r="Y2683" s="1" t="str">
        <f t="shared" si="583"/>
        <v>€320M</v>
      </c>
      <c r="Z2683" s="1" t="str">
        <f t="shared" si="584"/>
        <v>€0</v>
      </c>
      <c r="AA2683" s="1" t="str">
        <f t="shared" si="585"/>
        <v>€85,084</v>
      </c>
      <c r="AB2683" s="6">
        <f t="shared" si="586"/>
        <v>7090.3128600549499</v>
      </c>
      <c r="AC2683" s="1" t="str">
        <f t="shared" si="587"/>
        <v>Large</v>
      </c>
    </row>
    <row r="2684" spans="1:29">
      <c r="A2684" s="1" t="s">
        <v>2107</v>
      </c>
      <c r="B2684" s="1">
        <v>2020</v>
      </c>
      <c r="C2684" s="1" t="s">
        <v>27</v>
      </c>
      <c r="D2684" s="1" t="s">
        <v>17</v>
      </c>
      <c r="E2684" s="1" t="s">
        <v>18</v>
      </c>
      <c r="F2684" s="1">
        <v>444</v>
      </c>
      <c r="G2684" s="1">
        <v>3705</v>
      </c>
      <c r="H2684" s="1">
        <v>807</v>
      </c>
      <c r="I2684" s="1">
        <v>47.88</v>
      </c>
      <c r="J2684" s="1">
        <v>7</v>
      </c>
      <c r="K2684" s="1" t="s">
        <v>19</v>
      </c>
      <c r="L2684" s="1" t="s">
        <v>19</v>
      </c>
      <c r="M2684" s="1">
        <v>28</v>
      </c>
      <c r="N2684" s="1" t="s">
        <v>20</v>
      </c>
      <c r="O2684" s="1">
        <v>2654408</v>
      </c>
      <c r="P2684" s="1">
        <f t="shared" si="588"/>
        <v>2</v>
      </c>
      <c r="Q2684" s="1">
        <f t="shared" si="575"/>
        <v>4</v>
      </c>
      <c r="R2684" s="5">
        <f t="shared" si="576"/>
        <v>0.11983805668016194</v>
      </c>
      <c r="S2684" s="6">
        <f t="shared" si="577"/>
        <v>217813.76518218624</v>
      </c>
      <c r="T2684" s="4">
        <f t="shared" si="578"/>
        <v>1.8175675675675675</v>
      </c>
      <c r="U2684" s="1" t="str">
        <f t="shared" si="579"/>
        <v>Normal</v>
      </c>
      <c r="V2684" s="1" t="str">
        <f t="shared" si="580"/>
        <v>Still Private</v>
      </c>
      <c r="W2684" s="1" t="str">
        <f t="shared" si="581"/>
        <v>$</v>
      </c>
      <c r="X2684" s="1" t="str">
        <f t="shared" si="582"/>
        <v>$444M</v>
      </c>
      <c r="Y2684" s="1" t="str">
        <f t="shared" si="583"/>
        <v>$807M</v>
      </c>
      <c r="Z2684" s="1" t="str">
        <f t="shared" si="584"/>
        <v>$0</v>
      </c>
      <c r="AA2684" s="1" t="str">
        <f t="shared" si="585"/>
        <v>$2,17,814</v>
      </c>
      <c r="AB2684" s="6">
        <f t="shared" si="586"/>
        <v>18151.147098515521</v>
      </c>
      <c r="AC2684" s="1" t="str">
        <f t="shared" si="587"/>
        <v>Large</v>
      </c>
    </row>
    <row r="2685" spans="1:29">
      <c r="A2685" s="1" t="s">
        <v>4777</v>
      </c>
      <c r="B2685" s="1">
        <v>2020</v>
      </c>
      <c r="C2685" s="1" t="s">
        <v>35</v>
      </c>
      <c r="D2685" s="1" t="s">
        <v>46</v>
      </c>
      <c r="E2685" s="1" t="s">
        <v>28</v>
      </c>
      <c r="F2685" s="1">
        <v>277</v>
      </c>
      <c r="G2685" s="1">
        <v>778</v>
      </c>
      <c r="H2685" s="1">
        <v>335</v>
      </c>
      <c r="I2685" s="1">
        <v>5.68</v>
      </c>
      <c r="J2685" s="1">
        <v>1</v>
      </c>
      <c r="K2685" s="1" t="s">
        <v>24</v>
      </c>
      <c r="L2685" s="1" t="s">
        <v>19</v>
      </c>
      <c r="M2685" s="1">
        <v>11</v>
      </c>
      <c r="N2685" s="1" t="s">
        <v>33</v>
      </c>
      <c r="O2685" s="1">
        <v>2588279</v>
      </c>
      <c r="P2685" s="1">
        <f t="shared" si="588"/>
        <v>1</v>
      </c>
      <c r="Q2685" s="1">
        <f t="shared" si="575"/>
        <v>4</v>
      </c>
      <c r="R2685" s="5">
        <f t="shared" si="576"/>
        <v>0.35604113110539848</v>
      </c>
      <c r="S2685" s="6">
        <f t="shared" si="577"/>
        <v>430591.25964010286</v>
      </c>
      <c r="T2685" s="4">
        <f t="shared" si="578"/>
        <v>1.2093862815884477</v>
      </c>
      <c r="U2685" s="1" t="str">
        <f t="shared" si="579"/>
        <v>Normal</v>
      </c>
      <c r="V2685" s="1" t="str">
        <f t="shared" si="580"/>
        <v>Acquired</v>
      </c>
      <c r="W2685" s="1" t="str">
        <f t="shared" si="581"/>
        <v>¥</v>
      </c>
      <c r="X2685" s="1" t="str">
        <f t="shared" si="582"/>
        <v>¥277M</v>
      </c>
      <c r="Y2685" s="1" t="str">
        <f t="shared" si="583"/>
        <v>¥335M</v>
      </c>
      <c r="Z2685" s="1" t="str">
        <f t="shared" si="584"/>
        <v>¥0</v>
      </c>
      <c r="AA2685" s="1" t="str">
        <f t="shared" si="585"/>
        <v>¥4,30,591</v>
      </c>
      <c r="AB2685" s="6">
        <f t="shared" si="586"/>
        <v>35882.604970008571</v>
      </c>
      <c r="AC2685" s="1" t="str">
        <f t="shared" si="587"/>
        <v>Large</v>
      </c>
    </row>
    <row r="2686" spans="1:29">
      <c r="A2686" s="1" t="s">
        <v>622</v>
      </c>
      <c r="B2686" s="1">
        <v>2020</v>
      </c>
      <c r="C2686" s="1" t="s">
        <v>16</v>
      </c>
      <c r="D2686" s="1" t="s">
        <v>48</v>
      </c>
      <c r="E2686" s="1" t="s">
        <v>18</v>
      </c>
      <c r="F2686" s="1">
        <v>425</v>
      </c>
      <c r="G2686" s="1">
        <v>2774</v>
      </c>
      <c r="H2686" s="1">
        <v>850</v>
      </c>
      <c r="I2686" s="1">
        <v>40.22</v>
      </c>
      <c r="J2686" s="1">
        <v>5</v>
      </c>
      <c r="K2686" s="1" t="s">
        <v>19</v>
      </c>
      <c r="L2686" s="1" t="s">
        <v>19</v>
      </c>
      <c r="M2686" s="1">
        <v>65</v>
      </c>
      <c r="N2686" s="1" t="s">
        <v>25</v>
      </c>
      <c r="O2686" s="1">
        <v>2468568</v>
      </c>
      <c r="P2686" s="1">
        <f t="shared" si="588"/>
        <v>2</v>
      </c>
      <c r="Q2686" s="1">
        <f t="shared" si="575"/>
        <v>4</v>
      </c>
      <c r="R2686" s="5">
        <f t="shared" si="576"/>
        <v>0.15320836337418889</v>
      </c>
      <c r="S2686" s="6">
        <f t="shared" si="577"/>
        <v>306416.72674837778</v>
      </c>
      <c r="T2686" s="4">
        <f t="shared" si="578"/>
        <v>2</v>
      </c>
      <c r="U2686" s="1" t="str">
        <f t="shared" si="579"/>
        <v>Normal</v>
      </c>
      <c r="V2686" s="1" t="str">
        <f t="shared" si="580"/>
        <v>Still Private</v>
      </c>
      <c r="W2686" s="1" t="str">
        <f t="shared" si="581"/>
        <v>$</v>
      </c>
      <c r="X2686" s="1" t="str">
        <f t="shared" si="582"/>
        <v>$425M</v>
      </c>
      <c r="Y2686" s="1" t="str">
        <f t="shared" si="583"/>
        <v>$850M</v>
      </c>
      <c r="Z2686" s="1" t="str">
        <f t="shared" si="584"/>
        <v>$0</v>
      </c>
      <c r="AA2686" s="1" t="str">
        <f t="shared" si="585"/>
        <v>$3,06,417</v>
      </c>
      <c r="AB2686" s="6">
        <f t="shared" si="586"/>
        <v>25534.727229031483</v>
      </c>
      <c r="AC2686" s="1" t="str">
        <f t="shared" si="587"/>
        <v>Large</v>
      </c>
    </row>
    <row r="2687" spans="1:29">
      <c r="A2687" s="1" t="s">
        <v>3182</v>
      </c>
      <c r="B2687" s="1">
        <v>2020</v>
      </c>
      <c r="C2687" s="1" t="s">
        <v>16</v>
      </c>
      <c r="D2687" s="1" t="s">
        <v>102</v>
      </c>
      <c r="E2687" s="1" t="s">
        <v>40</v>
      </c>
      <c r="F2687" s="1">
        <v>255</v>
      </c>
      <c r="G2687" s="1">
        <v>530</v>
      </c>
      <c r="H2687" s="1">
        <v>679</v>
      </c>
      <c r="I2687" s="1">
        <v>22.47</v>
      </c>
      <c r="J2687" s="1">
        <v>3</v>
      </c>
      <c r="K2687" s="1" t="s">
        <v>19</v>
      </c>
      <c r="L2687" s="1" t="s">
        <v>19</v>
      </c>
      <c r="M2687" s="1">
        <v>25</v>
      </c>
      <c r="N2687" s="1" t="s">
        <v>20</v>
      </c>
      <c r="O2687" s="1">
        <v>2451149</v>
      </c>
      <c r="P2687" s="1">
        <f t="shared" si="588"/>
        <v>3</v>
      </c>
      <c r="Q2687" s="1">
        <f t="shared" si="575"/>
        <v>4</v>
      </c>
      <c r="R2687" s="5">
        <f t="shared" si="576"/>
        <v>0.48113207547169812</v>
      </c>
      <c r="S2687" s="6">
        <f t="shared" si="577"/>
        <v>1281132.0754716981</v>
      </c>
      <c r="T2687" s="4">
        <f t="shared" si="578"/>
        <v>2.6627450980392156</v>
      </c>
      <c r="U2687" s="1" t="str">
        <f t="shared" si="579"/>
        <v>Normal</v>
      </c>
      <c r="V2687" s="1" t="str">
        <f t="shared" si="580"/>
        <v>Still Private</v>
      </c>
      <c r="W2687" s="1" t="str">
        <f t="shared" si="581"/>
        <v>$</v>
      </c>
      <c r="X2687" s="1" t="str">
        <f t="shared" si="582"/>
        <v>$255M</v>
      </c>
      <c r="Y2687" s="1" t="str">
        <f t="shared" si="583"/>
        <v>$679M</v>
      </c>
      <c r="Z2687" s="1" t="str">
        <f t="shared" si="584"/>
        <v>$0</v>
      </c>
      <c r="AA2687" s="1" t="str">
        <f t="shared" si="585"/>
        <v>$12,81,132</v>
      </c>
      <c r="AB2687" s="6">
        <f t="shared" si="586"/>
        <v>106761.00628930818</v>
      </c>
      <c r="AC2687" s="1" t="str">
        <f t="shared" si="587"/>
        <v>Large</v>
      </c>
    </row>
    <row r="2688" spans="1:29">
      <c r="A2688" s="1" t="s">
        <v>5026</v>
      </c>
      <c r="B2688" s="1">
        <v>2020</v>
      </c>
      <c r="C2688" s="1" t="s">
        <v>35</v>
      </c>
      <c r="D2688" s="1" t="s">
        <v>17</v>
      </c>
      <c r="E2688" s="1" t="s">
        <v>18</v>
      </c>
      <c r="F2688" s="1">
        <v>240</v>
      </c>
      <c r="G2688" s="1">
        <v>3516</v>
      </c>
      <c r="H2688" s="1">
        <v>327</v>
      </c>
      <c r="I2688" s="1">
        <v>37.21</v>
      </c>
      <c r="J2688" s="1">
        <v>6</v>
      </c>
      <c r="K2688" s="1" t="s">
        <v>24</v>
      </c>
      <c r="L2688" s="1" t="s">
        <v>19</v>
      </c>
      <c r="M2688" s="1">
        <v>52</v>
      </c>
      <c r="N2688" s="1" t="s">
        <v>20</v>
      </c>
      <c r="O2688" s="1">
        <v>2436567</v>
      </c>
      <c r="P2688" s="1">
        <f t="shared" si="588"/>
        <v>2</v>
      </c>
      <c r="Q2688" s="1">
        <f t="shared" si="575"/>
        <v>4</v>
      </c>
      <c r="R2688" s="5">
        <f t="shared" si="576"/>
        <v>6.8259385665529013E-2</v>
      </c>
      <c r="S2688" s="6">
        <f t="shared" si="577"/>
        <v>93003.412969283279</v>
      </c>
      <c r="T2688" s="4">
        <f t="shared" si="578"/>
        <v>1.3625</v>
      </c>
      <c r="U2688" s="1" t="str">
        <f t="shared" si="579"/>
        <v>Normal</v>
      </c>
      <c r="V2688" s="1" t="str">
        <f t="shared" si="580"/>
        <v>Acquired</v>
      </c>
      <c r="W2688" s="1" t="str">
        <f t="shared" si="581"/>
        <v>¥</v>
      </c>
      <c r="X2688" s="1" t="str">
        <f t="shared" si="582"/>
        <v>¥240M</v>
      </c>
      <c r="Y2688" s="1" t="str">
        <f t="shared" si="583"/>
        <v>¥327M</v>
      </c>
      <c r="Z2688" s="1" t="str">
        <f t="shared" si="584"/>
        <v>¥0</v>
      </c>
      <c r="AA2688" s="1" t="str">
        <f t="shared" si="585"/>
        <v>¥93,003</v>
      </c>
      <c r="AB2688" s="6">
        <f t="shared" si="586"/>
        <v>7750.2844141069399</v>
      </c>
      <c r="AC2688" s="1" t="str">
        <f t="shared" si="587"/>
        <v>Large</v>
      </c>
    </row>
    <row r="2689" spans="1:29">
      <c r="A2689" s="1" t="s">
        <v>4577</v>
      </c>
      <c r="B2689" s="1">
        <v>2020</v>
      </c>
      <c r="C2689" s="1" t="s">
        <v>73</v>
      </c>
      <c r="D2689" s="1" t="s">
        <v>32</v>
      </c>
      <c r="E2689" s="1" t="s">
        <v>18</v>
      </c>
      <c r="F2689" s="1">
        <v>359</v>
      </c>
      <c r="G2689" s="1">
        <v>3109</v>
      </c>
      <c r="H2689" s="1">
        <v>718</v>
      </c>
      <c r="I2689" s="1">
        <v>8.01</v>
      </c>
      <c r="J2689" s="1">
        <v>9</v>
      </c>
      <c r="K2689" s="1" t="s">
        <v>24</v>
      </c>
      <c r="L2689" s="1" t="s">
        <v>19</v>
      </c>
      <c r="M2689" s="1">
        <v>56</v>
      </c>
      <c r="N2689" s="1" t="s">
        <v>20</v>
      </c>
      <c r="O2689" s="1">
        <v>2407582</v>
      </c>
      <c r="P2689" s="1">
        <f t="shared" si="588"/>
        <v>2</v>
      </c>
      <c r="Q2689" s="1">
        <f t="shared" si="575"/>
        <v>4</v>
      </c>
      <c r="R2689" s="5">
        <f t="shared" si="576"/>
        <v>0.11547121260855581</v>
      </c>
      <c r="S2689" s="6">
        <f t="shared" si="577"/>
        <v>230942.42521711162</v>
      </c>
      <c r="T2689" s="4">
        <f t="shared" si="578"/>
        <v>2</v>
      </c>
      <c r="U2689" s="1" t="str">
        <f t="shared" si="579"/>
        <v>High Performer</v>
      </c>
      <c r="V2689" s="1" t="str">
        <f t="shared" si="580"/>
        <v>Acquired</v>
      </c>
      <c r="W2689" s="1" t="str">
        <f t="shared" si="581"/>
        <v>€</v>
      </c>
      <c r="X2689" s="1" t="str">
        <f t="shared" si="582"/>
        <v>€359M</v>
      </c>
      <c r="Y2689" s="1" t="str">
        <f t="shared" si="583"/>
        <v>€718M</v>
      </c>
      <c r="Z2689" s="1" t="str">
        <f t="shared" si="584"/>
        <v>€0</v>
      </c>
      <c r="AA2689" s="1" t="str">
        <f t="shared" si="585"/>
        <v>€2,30,942</v>
      </c>
      <c r="AB2689" s="6">
        <f t="shared" si="586"/>
        <v>19245.202101425966</v>
      </c>
      <c r="AC2689" s="1" t="str">
        <f t="shared" si="587"/>
        <v>Large</v>
      </c>
    </row>
    <row r="2690" spans="1:29">
      <c r="A2690" s="1" t="s">
        <v>1144</v>
      </c>
      <c r="B2690" s="1">
        <v>2020</v>
      </c>
      <c r="C2690" s="1" t="s">
        <v>31</v>
      </c>
      <c r="D2690" s="1" t="s">
        <v>46</v>
      </c>
      <c r="E2690" s="1" t="s">
        <v>18</v>
      </c>
      <c r="F2690" s="1">
        <v>466</v>
      </c>
      <c r="G2690" s="1">
        <v>3262</v>
      </c>
      <c r="H2690" s="1">
        <v>542</v>
      </c>
      <c r="I2690" s="1">
        <v>47.17</v>
      </c>
      <c r="J2690" s="1">
        <v>4</v>
      </c>
      <c r="K2690" s="1" t="s">
        <v>24</v>
      </c>
      <c r="L2690" s="1" t="s">
        <v>24</v>
      </c>
      <c r="M2690" s="1">
        <v>4</v>
      </c>
      <c r="N2690" s="1" t="s">
        <v>20</v>
      </c>
      <c r="O2690" s="1">
        <v>2394031</v>
      </c>
      <c r="P2690" s="1">
        <f t="shared" si="588"/>
        <v>2</v>
      </c>
      <c r="Q2690" s="1">
        <f t="shared" ref="Q2690:Q2753" si="589">2024 - B2690</f>
        <v>4</v>
      </c>
      <c r="R2690" s="5">
        <f t="shared" ref="R2690:R2753" si="590">F2690 / G2690</f>
        <v>0.14285714285714285</v>
      </c>
      <c r="S2690" s="6">
        <f t="shared" ref="S2690:S2753" si="591">(H2690 * 1000000) / G2690</f>
        <v>166155.73267933782</v>
      </c>
      <c r="T2690" s="4">
        <f t="shared" ref="T2690:T2753" si="592">H2690 / F2690</f>
        <v>1.1630901287553648</v>
      </c>
      <c r="U2690" s="1" t="str">
        <f t="shared" ref="U2690:U2753" si="593">IF(AND(J2690&gt;=8, I2690&gt;=1), "High Performer", "Normal")</f>
        <v>Normal</v>
      </c>
      <c r="V2690" s="1" t="str">
        <f t="shared" ref="V2690:V2753" si="594">IF(K2690="Yes", "Acquired",
 IF(L2690="Yes", "IPO", "Still Private"))</f>
        <v>Acquired</v>
      </c>
      <c r="W2690" s="1" t="str">
        <f t="shared" ref="W2690:W2753" si="595">IF(C2690="USA","$",
IF(C2690="India","₹",
IF(C2690="UK","£",
IF(C2690="Germany","€",
IF(C2690="France","€",
IF(C2690="Canada","$",
IF(C2690="Australia","A$",
IF(C2690="China","¥",
IF(C2690="Japan","¥",)))))))))</f>
        <v>€</v>
      </c>
      <c r="X2690" s="1" t="str">
        <f t="shared" ref="X2690:X2753" si="596">W2690 &amp; F2690 &amp; "M"</f>
        <v>€466M</v>
      </c>
      <c r="Y2690" s="1" t="str">
        <f t="shared" ref="Y2690:Y2753" si="597">W2690 &amp; H2690 &amp; "M"</f>
        <v>€542M</v>
      </c>
      <c r="Z2690" s="1" t="str">
        <f t="shared" ref="Z2690:Z2753" si="598">W2690 &amp; TEXT(R2690,"#,##0")</f>
        <v>€0</v>
      </c>
      <c r="AA2690" s="1" t="str">
        <f t="shared" ref="AA2690:AA2753" si="599">W2690 &amp; TEXT(S2690,"#,##0")</f>
        <v>€1,66,156</v>
      </c>
      <c r="AB2690" s="6">
        <f t="shared" ref="AB2690:AB2753" si="600">(H2690 * 1000000) / (12 * G2690)</f>
        <v>13846.311056611486</v>
      </c>
      <c r="AC2690" s="1" t="str">
        <f t="shared" ref="AC2690:AC2753" si="601">IF(F2690&lt;100, "Small", IF(F2690&lt;=200, "Mid",IF(F2690&lt;500,  "Large")))</f>
        <v>Large</v>
      </c>
    </row>
    <row r="2691" spans="1:29">
      <c r="A2691" s="1" t="s">
        <v>4731</v>
      </c>
      <c r="B2691" s="1">
        <v>2020</v>
      </c>
      <c r="C2691" s="1" t="s">
        <v>35</v>
      </c>
      <c r="D2691" s="1" t="s">
        <v>95</v>
      </c>
      <c r="E2691" s="1" t="s">
        <v>23</v>
      </c>
      <c r="F2691" s="1">
        <v>347</v>
      </c>
      <c r="G2691" s="1">
        <v>2345</v>
      </c>
      <c r="H2691" s="1">
        <v>214</v>
      </c>
      <c r="I2691" s="1">
        <v>30.48</v>
      </c>
      <c r="J2691" s="1">
        <v>8</v>
      </c>
      <c r="K2691" s="1" t="s">
        <v>19</v>
      </c>
      <c r="L2691" s="1" t="s">
        <v>19</v>
      </c>
      <c r="M2691" s="1">
        <v>94</v>
      </c>
      <c r="N2691" s="1" t="s">
        <v>25</v>
      </c>
      <c r="O2691" s="1">
        <v>2371008</v>
      </c>
      <c r="P2691" s="1">
        <f t="shared" si="588"/>
        <v>5</v>
      </c>
      <c r="Q2691" s="1">
        <f t="shared" si="589"/>
        <v>4</v>
      </c>
      <c r="R2691" s="5">
        <f t="shared" si="590"/>
        <v>0.14797441364605543</v>
      </c>
      <c r="S2691" s="6">
        <f t="shared" si="591"/>
        <v>91257.995735607677</v>
      </c>
      <c r="T2691" s="4">
        <f t="shared" si="592"/>
        <v>0.61671469740634011</v>
      </c>
      <c r="U2691" s="1" t="str">
        <f t="shared" si="593"/>
        <v>High Performer</v>
      </c>
      <c r="V2691" s="1" t="str">
        <f t="shared" si="594"/>
        <v>Still Private</v>
      </c>
      <c r="W2691" s="1" t="str">
        <f t="shared" si="595"/>
        <v>¥</v>
      </c>
      <c r="X2691" s="1" t="str">
        <f t="shared" si="596"/>
        <v>¥347M</v>
      </c>
      <c r="Y2691" s="1" t="str">
        <f t="shared" si="597"/>
        <v>¥214M</v>
      </c>
      <c r="Z2691" s="1" t="str">
        <f t="shared" si="598"/>
        <v>¥0</v>
      </c>
      <c r="AA2691" s="1" t="str">
        <f t="shared" si="599"/>
        <v>¥91,258</v>
      </c>
      <c r="AB2691" s="6">
        <f t="shared" si="600"/>
        <v>7604.8329779673068</v>
      </c>
      <c r="AC2691" s="1" t="str">
        <f t="shared" si="601"/>
        <v>Large</v>
      </c>
    </row>
    <row r="2692" spans="1:29">
      <c r="A2692" s="1" t="s">
        <v>3045</v>
      </c>
      <c r="B2692" s="1">
        <v>2020</v>
      </c>
      <c r="C2692" s="1" t="s">
        <v>35</v>
      </c>
      <c r="D2692" s="1" t="s">
        <v>39</v>
      </c>
      <c r="E2692" s="1" t="s">
        <v>23</v>
      </c>
      <c r="F2692" s="1">
        <v>435</v>
      </c>
      <c r="G2692" s="1">
        <v>1975</v>
      </c>
      <c r="H2692" s="1">
        <v>522</v>
      </c>
      <c r="I2692" s="1">
        <v>48.81</v>
      </c>
      <c r="J2692" s="1">
        <v>5</v>
      </c>
      <c r="K2692" s="1" t="s">
        <v>24</v>
      </c>
      <c r="L2692" s="1" t="s">
        <v>19</v>
      </c>
      <c r="M2692" s="1">
        <v>60</v>
      </c>
      <c r="N2692" s="1" t="s">
        <v>29</v>
      </c>
      <c r="O2692" s="1">
        <v>2311865</v>
      </c>
      <c r="P2692" s="1">
        <f t="shared" si="588"/>
        <v>5</v>
      </c>
      <c r="Q2692" s="1">
        <f t="shared" si="589"/>
        <v>4</v>
      </c>
      <c r="R2692" s="5">
        <f t="shared" si="590"/>
        <v>0.22025316455696203</v>
      </c>
      <c r="S2692" s="6">
        <f t="shared" si="591"/>
        <v>264303.7974683544</v>
      </c>
      <c r="T2692" s="4">
        <f t="shared" si="592"/>
        <v>1.2</v>
      </c>
      <c r="U2692" s="1" t="str">
        <f t="shared" si="593"/>
        <v>Normal</v>
      </c>
      <c r="V2692" s="1" t="str">
        <f t="shared" si="594"/>
        <v>Acquired</v>
      </c>
      <c r="W2692" s="1" t="str">
        <f t="shared" si="595"/>
        <v>¥</v>
      </c>
      <c r="X2692" s="1" t="str">
        <f t="shared" si="596"/>
        <v>¥435M</v>
      </c>
      <c r="Y2692" s="1" t="str">
        <f t="shared" si="597"/>
        <v>¥522M</v>
      </c>
      <c r="Z2692" s="1" t="str">
        <f t="shared" si="598"/>
        <v>¥0</v>
      </c>
      <c r="AA2692" s="1" t="str">
        <f t="shared" si="599"/>
        <v>¥2,64,304</v>
      </c>
      <c r="AB2692" s="6">
        <f t="shared" si="600"/>
        <v>22025.316455696204</v>
      </c>
      <c r="AC2692" s="1" t="str">
        <f t="shared" si="601"/>
        <v>Large</v>
      </c>
    </row>
    <row r="2693" spans="1:29">
      <c r="A2693" s="1" t="s">
        <v>2018</v>
      </c>
      <c r="B2693" s="1">
        <v>2020</v>
      </c>
      <c r="C2693" s="1" t="s">
        <v>31</v>
      </c>
      <c r="D2693" s="1" t="s">
        <v>48</v>
      </c>
      <c r="E2693" s="1" t="s">
        <v>23</v>
      </c>
      <c r="F2693" s="1">
        <v>211</v>
      </c>
      <c r="G2693" s="1">
        <v>1286</v>
      </c>
      <c r="H2693" s="1">
        <v>183</v>
      </c>
      <c r="I2693" s="1">
        <v>46.15</v>
      </c>
      <c r="J2693" s="1">
        <v>4</v>
      </c>
      <c r="K2693" s="1" t="s">
        <v>24</v>
      </c>
      <c r="L2693" s="1" t="s">
        <v>19</v>
      </c>
      <c r="M2693" s="1">
        <v>23</v>
      </c>
      <c r="N2693" s="1" t="s">
        <v>25</v>
      </c>
      <c r="O2693" s="1">
        <v>2242008</v>
      </c>
      <c r="P2693" s="1">
        <f t="shared" si="588"/>
        <v>5</v>
      </c>
      <c r="Q2693" s="1">
        <f t="shared" si="589"/>
        <v>4</v>
      </c>
      <c r="R2693" s="5">
        <f t="shared" si="590"/>
        <v>0.16407465007776051</v>
      </c>
      <c r="S2693" s="6">
        <f t="shared" si="591"/>
        <v>142301.71073094869</v>
      </c>
      <c r="T2693" s="4">
        <f t="shared" si="592"/>
        <v>0.86729857819905209</v>
      </c>
      <c r="U2693" s="1" t="str">
        <f t="shared" si="593"/>
        <v>Normal</v>
      </c>
      <c r="V2693" s="1" t="str">
        <f t="shared" si="594"/>
        <v>Acquired</v>
      </c>
      <c r="W2693" s="1" t="str">
        <f t="shared" si="595"/>
        <v>€</v>
      </c>
      <c r="X2693" s="1" t="str">
        <f t="shared" si="596"/>
        <v>€211M</v>
      </c>
      <c r="Y2693" s="1" t="str">
        <f t="shared" si="597"/>
        <v>€183M</v>
      </c>
      <c r="Z2693" s="1" t="str">
        <f t="shared" si="598"/>
        <v>€0</v>
      </c>
      <c r="AA2693" s="1" t="str">
        <f t="shared" si="599"/>
        <v>€1,42,302</v>
      </c>
      <c r="AB2693" s="6">
        <f t="shared" si="600"/>
        <v>11858.475894245723</v>
      </c>
      <c r="AC2693" s="1" t="str">
        <f t="shared" si="601"/>
        <v>Large</v>
      </c>
    </row>
    <row r="2694" spans="1:29">
      <c r="A2694" s="1" t="s">
        <v>2486</v>
      </c>
      <c r="B2694" s="1">
        <v>2020</v>
      </c>
      <c r="C2694" s="1" t="s">
        <v>27</v>
      </c>
      <c r="D2694" s="1" t="s">
        <v>46</v>
      </c>
      <c r="E2694" s="1" t="s">
        <v>40</v>
      </c>
      <c r="F2694" s="1">
        <v>226</v>
      </c>
      <c r="G2694" s="1">
        <v>4383</v>
      </c>
      <c r="H2694" s="1">
        <v>781</v>
      </c>
      <c r="I2694" s="1">
        <v>23.61</v>
      </c>
      <c r="J2694" s="1">
        <v>7</v>
      </c>
      <c r="K2694" s="1" t="s">
        <v>19</v>
      </c>
      <c r="L2694" s="1" t="s">
        <v>24</v>
      </c>
      <c r="M2694" s="1">
        <v>99</v>
      </c>
      <c r="N2694" s="1" t="s">
        <v>20</v>
      </c>
      <c r="O2694" s="1">
        <v>2180562</v>
      </c>
      <c r="P2694" s="1">
        <f t="shared" si="588"/>
        <v>3</v>
      </c>
      <c r="Q2694" s="1">
        <f t="shared" si="589"/>
        <v>4</v>
      </c>
      <c r="R2694" s="5">
        <f t="shared" si="590"/>
        <v>5.1562856490987907E-2</v>
      </c>
      <c r="S2694" s="6">
        <f t="shared" si="591"/>
        <v>178188.45539584759</v>
      </c>
      <c r="T2694" s="4">
        <f t="shared" si="592"/>
        <v>3.4557522123893807</v>
      </c>
      <c r="U2694" s="1" t="str">
        <f t="shared" si="593"/>
        <v>Normal</v>
      </c>
      <c r="V2694" s="1" t="str">
        <f t="shared" si="594"/>
        <v>IPO</v>
      </c>
      <c r="W2694" s="1" t="str">
        <f t="shared" si="595"/>
        <v>$</v>
      </c>
      <c r="X2694" s="1" t="str">
        <f t="shared" si="596"/>
        <v>$226M</v>
      </c>
      <c r="Y2694" s="1" t="str">
        <f t="shared" si="597"/>
        <v>$781M</v>
      </c>
      <c r="Z2694" s="1" t="str">
        <f t="shared" si="598"/>
        <v>$0</v>
      </c>
      <c r="AA2694" s="1" t="str">
        <f t="shared" si="599"/>
        <v>$1,78,188</v>
      </c>
      <c r="AB2694" s="6">
        <f t="shared" si="600"/>
        <v>14849.037949653966</v>
      </c>
      <c r="AC2694" s="1" t="str">
        <f t="shared" si="601"/>
        <v>Large</v>
      </c>
    </row>
    <row r="2695" spans="1:29">
      <c r="A2695" s="1" t="s">
        <v>3285</v>
      </c>
      <c r="B2695" s="1">
        <v>2020</v>
      </c>
      <c r="C2695" s="1" t="s">
        <v>42</v>
      </c>
      <c r="D2695" s="1" t="s">
        <v>43</v>
      </c>
      <c r="E2695" s="1" t="s">
        <v>28</v>
      </c>
      <c r="F2695" s="1">
        <v>225</v>
      </c>
      <c r="G2695" s="1">
        <v>2913</v>
      </c>
      <c r="H2695" s="1">
        <v>629</v>
      </c>
      <c r="I2695" s="1">
        <v>40.44</v>
      </c>
      <c r="J2695" s="1">
        <v>4</v>
      </c>
      <c r="K2695" s="1" t="s">
        <v>24</v>
      </c>
      <c r="L2695" s="1" t="s">
        <v>24</v>
      </c>
      <c r="M2695" s="1">
        <v>90</v>
      </c>
      <c r="N2695" s="1" t="s">
        <v>33</v>
      </c>
      <c r="O2695" s="1">
        <v>2084679</v>
      </c>
      <c r="P2695" s="1">
        <f t="shared" si="588"/>
        <v>1</v>
      </c>
      <c r="Q2695" s="1">
        <f t="shared" si="589"/>
        <v>4</v>
      </c>
      <c r="R2695" s="5">
        <f t="shared" si="590"/>
        <v>7.7239958805355308E-2</v>
      </c>
      <c r="S2695" s="6">
        <f t="shared" si="591"/>
        <v>215928.59594919326</v>
      </c>
      <c r="T2695" s="4">
        <f t="shared" si="592"/>
        <v>2.7955555555555556</v>
      </c>
      <c r="U2695" s="1" t="str">
        <f t="shared" si="593"/>
        <v>Normal</v>
      </c>
      <c r="V2695" s="1" t="str">
        <f t="shared" si="594"/>
        <v>Acquired</v>
      </c>
      <c r="W2695" s="1" t="str">
        <f t="shared" si="595"/>
        <v>¥</v>
      </c>
      <c r="X2695" s="1" t="str">
        <f t="shared" si="596"/>
        <v>¥225M</v>
      </c>
      <c r="Y2695" s="1" t="str">
        <f t="shared" si="597"/>
        <v>¥629M</v>
      </c>
      <c r="Z2695" s="1" t="str">
        <f t="shared" si="598"/>
        <v>¥0</v>
      </c>
      <c r="AA2695" s="1" t="str">
        <f t="shared" si="599"/>
        <v>¥2,15,929</v>
      </c>
      <c r="AB2695" s="6">
        <f t="shared" si="600"/>
        <v>17994.049662432772</v>
      </c>
      <c r="AC2695" s="1" t="str">
        <f t="shared" si="601"/>
        <v>Large</v>
      </c>
    </row>
    <row r="2696" spans="1:29">
      <c r="A2696" s="1" t="s">
        <v>3540</v>
      </c>
      <c r="B2696" s="1">
        <v>2020</v>
      </c>
      <c r="C2696" s="1" t="s">
        <v>73</v>
      </c>
      <c r="D2696" s="1" t="s">
        <v>36</v>
      </c>
      <c r="E2696" s="1" t="s">
        <v>18</v>
      </c>
      <c r="F2696" s="1">
        <v>366</v>
      </c>
      <c r="G2696" s="1">
        <v>1839</v>
      </c>
      <c r="H2696" s="1">
        <v>58</v>
      </c>
      <c r="I2696" s="1">
        <v>42.24</v>
      </c>
      <c r="J2696" s="1">
        <v>8</v>
      </c>
      <c r="K2696" s="1" t="s">
        <v>19</v>
      </c>
      <c r="L2696" s="1" t="s">
        <v>24</v>
      </c>
      <c r="M2696" s="1">
        <v>16</v>
      </c>
      <c r="N2696" s="1" t="s">
        <v>49</v>
      </c>
      <c r="O2696" s="1">
        <v>2052444</v>
      </c>
      <c r="P2696" s="1">
        <f t="shared" si="588"/>
        <v>2</v>
      </c>
      <c r="Q2696" s="1">
        <f t="shared" si="589"/>
        <v>4</v>
      </c>
      <c r="R2696" s="5">
        <f t="shared" si="590"/>
        <v>0.19902120717781402</v>
      </c>
      <c r="S2696" s="6">
        <f t="shared" si="591"/>
        <v>31538.879825992386</v>
      </c>
      <c r="T2696" s="4">
        <f t="shared" si="592"/>
        <v>0.15846994535519127</v>
      </c>
      <c r="U2696" s="1" t="str">
        <f t="shared" si="593"/>
        <v>High Performer</v>
      </c>
      <c r="V2696" s="1" t="str">
        <f t="shared" si="594"/>
        <v>IPO</v>
      </c>
      <c r="W2696" s="1" t="str">
        <f t="shared" si="595"/>
        <v>€</v>
      </c>
      <c r="X2696" s="1" t="str">
        <f t="shared" si="596"/>
        <v>€366M</v>
      </c>
      <c r="Y2696" s="1" t="str">
        <f t="shared" si="597"/>
        <v>€58M</v>
      </c>
      <c r="Z2696" s="1" t="str">
        <f t="shared" si="598"/>
        <v>€0</v>
      </c>
      <c r="AA2696" s="1" t="str">
        <f t="shared" si="599"/>
        <v>€31,539</v>
      </c>
      <c r="AB2696" s="6">
        <f t="shared" si="600"/>
        <v>2628.2399854993655</v>
      </c>
      <c r="AC2696" s="1" t="str">
        <f t="shared" si="601"/>
        <v>Large</v>
      </c>
    </row>
    <row r="2697" spans="1:29">
      <c r="A2697" s="1" t="s">
        <v>411</v>
      </c>
      <c r="B2697" s="1">
        <v>2020</v>
      </c>
      <c r="C2697" s="1" t="s">
        <v>27</v>
      </c>
      <c r="D2697" s="1" t="s">
        <v>46</v>
      </c>
      <c r="E2697" s="1" t="s">
        <v>28</v>
      </c>
      <c r="F2697" s="1">
        <v>434</v>
      </c>
      <c r="G2697" s="1">
        <v>2465</v>
      </c>
      <c r="H2697" s="1">
        <v>514</v>
      </c>
      <c r="I2697" s="1">
        <v>8.32</v>
      </c>
      <c r="J2697" s="1">
        <v>8</v>
      </c>
      <c r="K2697" s="1" t="s">
        <v>19</v>
      </c>
      <c r="L2697" s="1" t="s">
        <v>24</v>
      </c>
      <c r="M2697" s="1">
        <v>9</v>
      </c>
      <c r="N2697" s="1" t="s">
        <v>25</v>
      </c>
      <c r="O2697" s="1">
        <v>1971001</v>
      </c>
      <c r="P2697" s="1">
        <f t="shared" ref="P2697:P2760" si="602">IF(E2697="Seed", 1,
 IF(E2697="Series A", 2,
 IF(E2697="Series B", 3,
 IF(E2697="Series C", 4,
 IF(E2697="IPO", 5, "")))))</f>
        <v>1</v>
      </c>
      <c r="Q2697" s="1">
        <f t="shared" si="589"/>
        <v>4</v>
      </c>
      <c r="R2697" s="5">
        <f t="shared" si="590"/>
        <v>0.17606490872210953</v>
      </c>
      <c r="S2697" s="6">
        <f t="shared" si="591"/>
        <v>208519.26977687626</v>
      </c>
      <c r="T2697" s="4">
        <f t="shared" si="592"/>
        <v>1.1843317972350231</v>
      </c>
      <c r="U2697" s="1" t="str">
        <f t="shared" si="593"/>
        <v>High Performer</v>
      </c>
      <c r="V2697" s="1" t="str">
        <f t="shared" si="594"/>
        <v>IPO</v>
      </c>
      <c r="W2697" s="1" t="str">
        <f t="shared" si="595"/>
        <v>$</v>
      </c>
      <c r="X2697" s="1" t="str">
        <f t="shared" si="596"/>
        <v>$434M</v>
      </c>
      <c r="Y2697" s="1" t="str">
        <f t="shared" si="597"/>
        <v>$514M</v>
      </c>
      <c r="Z2697" s="1" t="str">
        <f t="shared" si="598"/>
        <v>$0</v>
      </c>
      <c r="AA2697" s="1" t="str">
        <f t="shared" si="599"/>
        <v>$2,08,519</v>
      </c>
      <c r="AB2697" s="6">
        <f t="shared" si="600"/>
        <v>17376.605814739691</v>
      </c>
      <c r="AC2697" s="1" t="str">
        <f t="shared" si="601"/>
        <v>Large</v>
      </c>
    </row>
    <row r="2698" spans="1:29">
      <c r="A2698" s="1" t="s">
        <v>695</v>
      </c>
      <c r="B2698" s="1">
        <v>2020</v>
      </c>
      <c r="C2698" s="1" t="s">
        <v>45</v>
      </c>
      <c r="D2698" s="1" t="s">
        <v>39</v>
      </c>
      <c r="E2698" s="1" t="s">
        <v>18</v>
      </c>
      <c r="F2698" s="1">
        <v>349</v>
      </c>
      <c r="G2698" s="1">
        <v>4360</v>
      </c>
      <c r="H2698" s="1">
        <v>856</v>
      </c>
      <c r="I2698" s="1">
        <v>43.68</v>
      </c>
      <c r="J2698" s="1">
        <v>6</v>
      </c>
      <c r="K2698" s="1" t="s">
        <v>19</v>
      </c>
      <c r="L2698" s="1" t="s">
        <v>24</v>
      </c>
      <c r="M2698" s="1">
        <v>44</v>
      </c>
      <c r="N2698" s="1" t="s">
        <v>49</v>
      </c>
      <c r="O2698" s="1">
        <v>1947718</v>
      </c>
      <c r="P2698" s="1">
        <f t="shared" si="602"/>
        <v>2</v>
      </c>
      <c r="Q2698" s="1">
        <f t="shared" si="589"/>
        <v>4</v>
      </c>
      <c r="R2698" s="5">
        <f t="shared" si="590"/>
        <v>8.0045871559633025E-2</v>
      </c>
      <c r="S2698" s="6">
        <f t="shared" si="591"/>
        <v>196330.27522935779</v>
      </c>
      <c r="T2698" s="4">
        <f t="shared" si="592"/>
        <v>2.4527220630372493</v>
      </c>
      <c r="U2698" s="1" t="str">
        <f t="shared" si="593"/>
        <v>Normal</v>
      </c>
      <c r="V2698" s="1" t="str">
        <f t="shared" si="594"/>
        <v>IPO</v>
      </c>
      <c r="W2698" s="1" t="str">
        <f t="shared" si="595"/>
        <v>A$</v>
      </c>
      <c r="X2698" s="1" t="str">
        <f t="shared" si="596"/>
        <v>A$349M</v>
      </c>
      <c r="Y2698" s="1" t="str">
        <f t="shared" si="597"/>
        <v>A$856M</v>
      </c>
      <c r="Z2698" s="1" t="str">
        <f t="shared" si="598"/>
        <v>A$0</v>
      </c>
      <c r="AA2698" s="1" t="str">
        <f t="shared" si="599"/>
        <v>A$1,96,330</v>
      </c>
      <c r="AB2698" s="6">
        <f t="shared" si="600"/>
        <v>16360.85626911315</v>
      </c>
      <c r="AC2698" s="1" t="str">
        <f t="shared" si="601"/>
        <v>Large</v>
      </c>
    </row>
    <row r="2699" spans="1:29">
      <c r="A2699" s="1" t="s">
        <v>2455</v>
      </c>
      <c r="B2699" s="1">
        <v>2020</v>
      </c>
      <c r="C2699" s="1" t="s">
        <v>16</v>
      </c>
      <c r="D2699" s="1" t="s">
        <v>17</v>
      </c>
      <c r="E2699" s="1" t="s">
        <v>28</v>
      </c>
      <c r="F2699" s="1">
        <v>257</v>
      </c>
      <c r="G2699" s="1">
        <v>3876</v>
      </c>
      <c r="H2699" s="1">
        <v>279</v>
      </c>
      <c r="I2699" s="1">
        <v>28.66</v>
      </c>
      <c r="J2699" s="1">
        <v>2</v>
      </c>
      <c r="K2699" s="1" t="s">
        <v>24</v>
      </c>
      <c r="L2699" s="1" t="s">
        <v>19</v>
      </c>
      <c r="M2699" s="1">
        <v>54</v>
      </c>
      <c r="N2699" s="1" t="s">
        <v>49</v>
      </c>
      <c r="O2699" s="1">
        <v>1939813</v>
      </c>
      <c r="P2699" s="1">
        <f t="shared" si="602"/>
        <v>1</v>
      </c>
      <c r="Q2699" s="1">
        <f t="shared" si="589"/>
        <v>4</v>
      </c>
      <c r="R2699" s="5">
        <f t="shared" si="590"/>
        <v>6.6305469556243557E-2</v>
      </c>
      <c r="S2699" s="6">
        <f t="shared" si="591"/>
        <v>71981.424148606806</v>
      </c>
      <c r="T2699" s="4">
        <f t="shared" si="592"/>
        <v>1.0856031128404668</v>
      </c>
      <c r="U2699" s="1" t="str">
        <f t="shared" si="593"/>
        <v>Normal</v>
      </c>
      <c r="V2699" s="1" t="str">
        <f t="shared" si="594"/>
        <v>Acquired</v>
      </c>
      <c r="W2699" s="1" t="str">
        <f t="shared" si="595"/>
        <v>$</v>
      </c>
      <c r="X2699" s="1" t="str">
        <f t="shared" si="596"/>
        <v>$257M</v>
      </c>
      <c r="Y2699" s="1" t="str">
        <f t="shared" si="597"/>
        <v>$279M</v>
      </c>
      <c r="Z2699" s="1" t="str">
        <f t="shared" si="598"/>
        <v>$0</v>
      </c>
      <c r="AA2699" s="1" t="str">
        <f t="shared" si="599"/>
        <v>$71,981</v>
      </c>
      <c r="AB2699" s="6">
        <f t="shared" si="600"/>
        <v>5998.4520123839011</v>
      </c>
      <c r="AC2699" s="1" t="str">
        <f t="shared" si="601"/>
        <v>Large</v>
      </c>
    </row>
    <row r="2700" spans="1:29">
      <c r="A2700" s="1" t="s">
        <v>1238</v>
      </c>
      <c r="B2700" s="1">
        <v>2020</v>
      </c>
      <c r="C2700" s="1" t="s">
        <v>31</v>
      </c>
      <c r="D2700" s="1" t="s">
        <v>36</v>
      </c>
      <c r="E2700" s="1" t="s">
        <v>28</v>
      </c>
      <c r="F2700" s="1">
        <v>361</v>
      </c>
      <c r="G2700" s="1">
        <v>4730</v>
      </c>
      <c r="H2700" s="1">
        <v>250</v>
      </c>
      <c r="I2700" s="1">
        <v>37.18</v>
      </c>
      <c r="J2700" s="1">
        <v>7</v>
      </c>
      <c r="K2700" s="1" t="s">
        <v>24</v>
      </c>
      <c r="L2700" s="1" t="s">
        <v>24</v>
      </c>
      <c r="M2700" s="1">
        <v>40</v>
      </c>
      <c r="N2700" s="1" t="s">
        <v>33</v>
      </c>
      <c r="O2700" s="1">
        <v>1906748</v>
      </c>
      <c r="P2700" s="1">
        <f t="shared" si="602"/>
        <v>1</v>
      </c>
      <c r="Q2700" s="1">
        <f t="shared" si="589"/>
        <v>4</v>
      </c>
      <c r="R2700" s="5">
        <f t="shared" si="590"/>
        <v>7.632135306553911E-2</v>
      </c>
      <c r="S2700" s="6">
        <f t="shared" si="591"/>
        <v>52854.122621564486</v>
      </c>
      <c r="T2700" s="4">
        <f t="shared" si="592"/>
        <v>0.69252077562326875</v>
      </c>
      <c r="U2700" s="1" t="str">
        <f t="shared" si="593"/>
        <v>Normal</v>
      </c>
      <c r="V2700" s="1" t="str">
        <f t="shared" si="594"/>
        <v>Acquired</v>
      </c>
      <c r="W2700" s="1" t="str">
        <f t="shared" si="595"/>
        <v>€</v>
      </c>
      <c r="X2700" s="1" t="str">
        <f t="shared" si="596"/>
        <v>€361M</v>
      </c>
      <c r="Y2700" s="1" t="str">
        <f t="shared" si="597"/>
        <v>€250M</v>
      </c>
      <c r="Z2700" s="1" t="str">
        <f t="shared" si="598"/>
        <v>€0</v>
      </c>
      <c r="AA2700" s="1" t="str">
        <f t="shared" si="599"/>
        <v>€52,854</v>
      </c>
      <c r="AB2700" s="6">
        <f t="shared" si="600"/>
        <v>4404.5102184637071</v>
      </c>
      <c r="AC2700" s="1" t="str">
        <f t="shared" si="601"/>
        <v>Large</v>
      </c>
    </row>
    <row r="2701" spans="1:29">
      <c r="A2701" s="1" t="s">
        <v>1691</v>
      </c>
      <c r="B2701" s="1">
        <v>2020</v>
      </c>
      <c r="C2701" s="1" t="s">
        <v>53</v>
      </c>
      <c r="D2701" s="1" t="s">
        <v>95</v>
      </c>
      <c r="E2701" s="1" t="s">
        <v>23</v>
      </c>
      <c r="F2701" s="1">
        <v>400</v>
      </c>
      <c r="G2701" s="1">
        <v>965</v>
      </c>
      <c r="H2701" s="1">
        <v>899</v>
      </c>
      <c r="I2701" s="1">
        <v>0.99</v>
      </c>
      <c r="J2701" s="1">
        <v>1</v>
      </c>
      <c r="K2701" s="1" t="s">
        <v>19</v>
      </c>
      <c r="L2701" s="1" t="s">
        <v>19</v>
      </c>
      <c r="M2701" s="1">
        <v>72</v>
      </c>
      <c r="N2701" s="1" t="s">
        <v>29</v>
      </c>
      <c r="O2701" s="1">
        <v>1886319</v>
      </c>
      <c r="P2701" s="1">
        <f t="shared" si="602"/>
        <v>5</v>
      </c>
      <c r="Q2701" s="1">
        <f t="shared" si="589"/>
        <v>4</v>
      </c>
      <c r="R2701" s="5">
        <f t="shared" si="590"/>
        <v>0.41450777202072536</v>
      </c>
      <c r="S2701" s="6">
        <f t="shared" si="591"/>
        <v>931606.21761658031</v>
      </c>
      <c r="T2701" s="4">
        <f t="shared" si="592"/>
        <v>2.2475000000000001</v>
      </c>
      <c r="U2701" s="1" t="str">
        <f t="shared" si="593"/>
        <v>Normal</v>
      </c>
      <c r="V2701" s="1" t="str">
        <f t="shared" si="594"/>
        <v>Still Private</v>
      </c>
      <c r="W2701" s="1">
        <f t="shared" si="595"/>
        <v>0</v>
      </c>
      <c r="X2701" s="1" t="str">
        <f t="shared" si="596"/>
        <v>0400M</v>
      </c>
      <c r="Y2701" s="1" t="str">
        <f t="shared" si="597"/>
        <v>0899M</v>
      </c>
      <c r="Z2701" s="1" t="str">
        <f t="shared" si="598"/>
        <v>00</v>
      </c>
      <c r="AA2701" s="1" t="str">
        <f t="shared" si="599"/>
        <v>09,31,606</v>
      </c>
      <c r="AB2701" s="6">
        <f t="shared" si="600"/>
        <v>77633.851468048364</v>
      </c>
      <c r="AC2701" s="1" t="str">
        <f t="shared" si="601"/>
        <v>Large</v>
      </c>
    </row>
    <row r="2702" spans="1:29">
      <c r="A2702" s="1" t="s">
        <v>4231</v>
      </c>
      <c r="B2702" s="1">
        <v>2020</v>
      </c>
      <c r="C2702" s="1" t="s">
        <v>22</v>
      </c>
      <c r="D2702" s="1" t="s">
        <v>32</v>
      </c>
      <c r="E2702" s="1" t="s">
        <v>40</v>
      </c>
      <c r="F2702" s="1">
        <v>235</v>
      </c>
      <c r="G2702" s="1">
        <v>2066</v>
      </c>
      <c r="H2702" s="1">
        <v>130</v>
      </c>
      <c r="I2702" s="1">
        <v>11.74</v>
      </c>
      <c r="J2702" s="1">
        <v>9</v>
      </c>
      <c r="K2702" s="1" t="s">
        <v>24</v>
      </c>
      <c r="L2702" s="1" t="s">
        <v>24</v>
      </c>
      <c r="M2702" s="1">
        <v>79</v>
      </c>
      <c r="N2702" s="1" t="s">
        <v>20</v>
      </c>
      <c r="O2702" s="1">
        <v>1816048</v>
      </c>
      <c r="P2702" s="1">
        <f t="shared" si="602"/>
        <v>3</v>
      </c>
      <c r="Q2702" s="1">
        <f t="shared" si="589"/>
        <v>4</v>
      </c>
      <c r="R2702" s="5">
        <f t="shared" si="590"/>
        <v>0.11374636979670862</v>
      </c>
      <c r="S2702" s="6">
        <f t="shared" si="591"/>
        <v>62923.523717328171</v>
      </c>
      <c r="T2702" s="4">
        <f t="shared" si="592"/>
        <v>0.55319148936170215</v>
      </c>
      <c r="U2702" s="1" t="str">
        <f t="shared" si="593"/>
        <v>High Performer</v>
      </c>
      <c r="V2702" s="1" t="str">
        <f t="shared" si="594"/>
        <v>Acquired</v>
      </c>
      <c r="W2702" s="1" t="str">
        <f t="shared" si="595"/>
        <v>£</v>
      </c>
      <c r="X2702" s="1" t="str">
        <f t="shared" si="596"/>
        <v>£235M</v>
      </c>
      <c r="Y2702" s="1" t="str">
        <f t="shared" si="597"/>
        <v>£130M</v>
      </c>
      <c r="Z2702" s="1" t="str">
        <f t="shared" si="598"/>
        <v>£0</v>
      </c>
      <c r="AA2702" s="1" t="str">
        <f t="shared" si="599"/>
        <v>£62,924</v>
      </c>
      <c r="AB2702" s="6">
        <f t="shared" si="600"/>
        <v>5243.626976444014</v>
      </c>
      <c r="AC2702" s="1" t="str">
        <f t="shared" si="601"/>
        <v>Large</v>
      </c>
    </row>
    <row r="2703" spans="1:29">
      <c r="A2703" s="1" t="s">
        <v>1369</v>
      </c>
      <c r="B2703" s="1">
        <v>2020</v>
      </c>
      <c r="C2703" s="1" t="s">
        <v>45</v>
      </c>
      <c r="D2703" s="1" t="s">
        <v>17</v>
      </c>
      <c r="E2703" s="1" t="s">
        <v>23</v>
      </c>
      <c r="F2703" s="1">
        <v>237</v>
      </c>
      <c r="G2703" s="1">
        <v>2785</v>
      </c>
      <c r="H2703" s="1">
        <v>490</v>
      </c>
      <c r="I2703" s="1">
        <v>13.33</v>
      </c>
      <c r="J2703" s="1">
        <v>3</v>
      </c>
      <c r="K2703" s="1" t="s">
        <v>24</v>
      </c>
      <c r="L2703" s="1" t="s">
        <v>24</v>
      </c>
      <c r="M2703" s="1">
        <v>51</v>
      </c>
      <c r="N2703" s="1" t="s">
        <v>29</v>
      </c>
      <c r="O2703" s="1">
        <v>1783861</v>
      </c>
      <c r="P2703" s="1">
        <f t="shared" si="602"/>
        <v>5</v>
      </c>
      <c r="Q2703" s="1">
        <f t="shared" si="589"/>
        <v>4</v>
      </c>
      <c r="R2703" s="5">
        <f t="shared" si="590"/>
        <v>8.5098743267504495E-2</v>
      </c>
      <c r="S2703" s="6">
        <f t="shared" si="591"/>
        <v>175942.54937163377</v>
      </c>
      <c r="T2703" s="4">
        <f t="shared" si="592"/>
        <v>2.0675105485232068</v>
      </c>
      <c r="U2703" s="1" t="str">
        <f t="shared" si="593"/>
        <v>Normal</v>
      </c>
      <c r="V2703" s="1" t="str">
        <f t="shared" si="594"/>
        <v>Acquired</v>
      </c>
      <c r="W2703" s="1" t="str">
        <f t="shared" si="595"/>
        <v>A$</v>
      </c>
      <c r="X2703" s="1" t="str">
        <f t="shared" si="596"/>
        <v>A$237M</v>
      </c>
      <c r="Y2703" s="1" t="str">
        <f t="shared" si="597"/>
        <v>A$490M</v>
      </c>
      <c r="Z2703" s="1" t="str">
        <f t="shared" si="598"/>
        <v>A$0</v>
      </c>
      <c r="AA2703" s="1" t="str">
        <f t="shared" si="599"/>
        <v>A$1,75,943</v>
      </c>
      <c r="AB2703" s="6">
        <f t="shared" si="600"/>
        <v>14661.879114302812</v>
      </c>
      <c r="AC2703" s="1" t="str">
        <f t="shared" si="601"/>
        <v>Large</v>
      </c>
    </row>
    <row r="2704" spans="1:29">
      <c r="A2704" s="1" t="s">
        <v>442</v>
      </c>
      <c r="B2704" s="1">
        <v>2020</v>
      </c>
      <c r="C2704" s="1" t="s">
        <v>42</v>
      </c>
      <c r="D2704" s="1" t="s">
        <v>48</v>
      </c>
      <c r="E2704" s="1" t="s">
        <v>37</v>
      </c>
      <c r="F2704" s="1">
        <v>268</v>
      </c>
      <c r="G2704" s="1">
        <v>4621</v>
      </c>
      <c r="H2704" s="1">
        <v>547</v>
      </c>
      <c r="I2704" s="1">
        <v>25.56</v>
      </c>
      <c r="J2704" s="1">
        <v>5</v>
      </c>
      <c r="K2704" s="1" t="s">
        <v>24</v>
      </c>
      <c r="L2704" s="1" t="s">
        <v>19</v>
      </c>
      <c r="M2704" s="1">
        <v>93</v>
      </c>
      <c r="N2704" s="1" t="s">
        <v>25</v>
      </c>
      <c r="O2704" s="1">
        <v>1767573</v>
      </c>
      <c r="P2704" s="1">
        <f t="shared" si="602"/>
        <v>4</v>
      </c>
      <c r="Q2704" s="1">
        <f t="shared" si="589"/>
        <v>4</v>
      </c>
      <c r="R2704" s="5">
        <f t="shared" si="590"/>
        <v>5.7996104739233931E-2</v>
      </c>
      <c r="S2704" s="6">
        <f t="shared" si="591"/>
        <v>118372.64661328717</v>
      </c>
      <c r="T2704" s="4">
        <f t="shared" si="592"/>
        <v>2.0410447761194028</v>
      </c>
      <c r="U2704" s="1" t="str">
        <f t="shared" si="593"/>
        <v>Normal</v>
      </c>
      <c r="V2704" s="1" t="str">
        <f t="shared" si="594"/>
        <v>Acquired</v>
      </c>
      <c r="W2704" s="1" t="str">
        <f t="shared" si="595"/>
        <v>¥</v>
      </c>
      <c r="X2704" s="1" t="str">
        <f t="shared" si="596"/>
        <v>¥268M</v>
      </c>
      <c r="Y2704" s="1" t="str">
        <f t="shared" si="597"/>
        <v>¥547M</v>
      </c>
      <c r="Z2704" s="1" t="str">
        <f t="shared" si="598"/>
        <v>¥0</v>
      </c>
      <c r="AA2704" s="1" t="str">
        <f t="shared" si="599"/>
        <v>¥1,18,373</v>
      </c>
      <c r="AB2704" s="6">
        <f t="shared" si="600"/>
        <v>9864.3872177739304</v>
      </c>
      <c r="AC2704" s="1" t="str">
        <f t="shared" si="601"/>
        <v>Large</v>
      </c>
    </row>
    <row r="2705" spans="1:29">
      <c r="A2705" s="1" t="s">
        <v>144</v>
      </c>
      <c r="B2705" s="1">
        <v>2020</v>
      </c>
      <c r="C2705" s="1" t="s">
        <v>73</v>
      </c>
      <c r="D2705" s="1" t="s">
        <v>95</v>
      </c>
      <c r="E2705" s="1" t="s">
        <v>37</v>
      </c>
      <c r="F2705" s="1">
        <v>340</v>
      </c>
      <c r="G2705" s="1">
        <v>2505</v>
      </c>
      <c r="H2705" s="1">
        <v>710</v>
      </c>
      <c r="I2705" s="1">
        <v>10.07</v>
      </c>
      <c r="J2705" s="1">
        <v>9</v>
      </c>
      <c r="K2705" s="1" t="s">
        <v>19</v>
      </c>
      <c r="L2705" s="1" t="s">
        <v>24</v>
      </c>
      <c r="M2705" s="1">
        <v>8</v>
      </c>
      <c r="N2705" s="1" t="s">
        <v>33</v>
      </c>
      <c r="O2705" s="1">
        <v>1754075</v>
      </c>
      <c r="P2705" s="1">
        <f t="shared" si="602"/>
        <v>4</v>
      </c>
      <c r="Q2705" s="1">
        <f t="shared" si="589"/>
        <v>4</v>
      </c>
      <c r="R2705" s="5">
        <f t="shared" si="590"/>
        <v>0.13572854291417166</v>
      </c>
      <c r="S2705" s="6">
        <f t="shared" si="591"/>
        <v>283433.13373253495</v>
      </c>
      <c r="T2705" s="4">
        <f t="shared" si="592"/>
        <v>2.0882352941176472</v>
      </c>
      <c r="U2705" s="1" t="str">
        <f t="shared" si="593"/>
        <v>High Performer</v>
      </c>
      <c r="V2705" s="1" t="str">
        <f t="shared" si="594"/>
        <v>IPO</v>
      </c>
      <c r="W2705" s="1" t="str">
        <f t="shared" si="595"/>
        <v>€</v>
      </c>
      <c r="X2705" s="1" t="str">
        <f t="shared" si="596"/>
        <v>€340M</v>
      </c>
      <c r="Y2705" s="1" t="str">
        <f t="shared" si="597"/>
        <v>€710M</v>
      </c>
      <c r="Z2705" s="1" t="str">
        <f t="shared" si="598"/>
        <v>€0</v>
      </c>
      <c r="AA2705" s="1" t="str">
        <f t="shared" si="599"/>
        <v>€2,83,433</v>
      </c>
      <c r="AB2705" s="6">
        <f t="shared" si="600"/>
        <v>23619.427811044578</v>
      </c>
      <c r="AC2705" s="1" t="str">
        <f t="shared" si="601"/>
        <v>Large</v>
      </c>
    </row>
    <row r="2706" spans="1:29">
      <c r="A2706" s="1" t="s">
        <v>2832</v>
      </c>
      <c r="B2706" s="1">
        <v>2020</v>
      </c>
      <c r="C2706" s="1" t="s">
        <v>53</v>
      </c>
      <c r="D2706" s="1" t="s">
        <v>39</v>
      </c>
      <c r="E2706" s="1" t="s">
        <v>18</v>
      </c>
      <c r="F2706" s="1">
        <v>390</v>
      </c>
      <c r="G2706" s="1">
        <v>4974</v>
      </c>
      <c r="H2706" s="1">
        <v>363</v>
      </c>
      <c r="I2706" s="1">
        <v>3.67</v>
      </c>
      <c r="J2706" s="1">
        <v>4</v>
      </c>
      <c r="K2706" s="1" t="s">
        <v>19</v>
      </c>
      <c r="L2706" s="1" t="s">
        <v>19</v>
      </c>
      <c r="M2706" s="1">
        <v>5</v>
      </c>
      <c r="N2706" s="1" t="s">
        <v>29</v>
      </c>
      <c r="O2706" s="1">
        <v>1753797</v>
      </c>
      <c r="P2706" s="1">
        <f t="shared" si="602"/>
        <v>2</v>
      </c>
      <c r="Q2706" s="1">
        <f t="shared" si="589"/>
        <v>4</v>
      </c>
      <c r="R2706" s="5">
        <f t="shared" si="590"/>
        <v>7.840772014475271E-2</v>
      </c>
      <c r="S2706" s="6">
        <f t="shared" si="591"/>
        <v>72979.493365500603</v>
      </c>
      <c r="T2706" s="4">
        <f t="shared" si="592"/>
        <v>0.93076923076923079</v>
      </c>
      <c r="U2706" s="1" t="str">
        <f t="shared" si="593"/>
        <v>Normal</v>
      </c>
      <c r="V2706" s="1" t="str">
        <f t="shared" si="594"/>
        <v>Still Private</v>
      </c>
      <c r="W2706" s="1">
        <f t="shared" si="595"/>
        <v>0</v>
      </c>
      <c r="X2706" s="1" t="str">
        <f t="shared" si="596"/>
        <v>0390M</v>
      </c>
      <c r="Y2706" s="1" t="str">
        <f t="shared" si="597"/>
        <v>0363M</v>
      </c>
      <c r="Z2706" s="1" t="str">
        <f t="shared" si="598"/>
        <v>00</v>
      </c>
      <c r="AA2706" s="1" t="str">
        <f t="shared" si="599"/>
        <v>072,979</v>
      </c>
      <c r="AB2706" s="6">
        <f t="shared" si="600"/>
        <v>6081.6244471250502</v>
      </c>
      <c r="AC2706" s="1" t="str">
        <f t="shared" si="601"/>
        <v>Large</v>
      </c>
    </row>
    <row r="2707" spans="1:29">
      <c r="A2707" s="1" t="s">
        <v>2788</v>
      </c>
      <c r="B2707" s="1">
        <v>2020</v>
      </c>
      <c r="C2707" s="1" t="s">
        <v>42</v>
      </c>
      <c r="D2707" s="1" t="s">
        <v>51</v>
      </c>
      <c r="E2707" s="1" t="s">
        <v>37</v>
      </c>
      <c r="F2707" s="1">
        <v>446</v>
      </c>
      <c r="G2707" s="1">
        <v>1883</v>
      </c>
      <c r="H2707" s="1">
        <v>458</v>
      </c>
      <c r="I2707" s="1">
        <v>0.41</v>
      </c>
      <c r="J2707" s="1">
        <v>6</v>
      </c>
      <c r="K2707" s="1" t="s">
        <v>24</v>
      </c>
      <c r="L2707" s="1" t="s">
        <v>24</v>
      </c>
      <c r="M2707" s="1">
        <v>54</v>
      </c>
      <c r="N2707" s="1" t="s">
        <v>33</v>
      </c>
      <c r="O2707" s="1">
        <v>1675185</v>
      </c>
      <c r="P2707" s="1">
        <f t="shared" si="602"/>
        <v>4</v>
      </c>
      <c r="Q2707" s="1">
        <f t="shared" si="589"/>
        <v>4</v>
      </c>
      <c r="R2707" s="5">
        <f t="shared" si="590"/>
        <v>0.23685608072225173</v>
      </c>
      <c r="S2707" s="6">
        <f t="shared" si="591"/>
        <v>243228.89006903878</v>
      </c>
      <c r="T2707" s="4">
        <f t="shared" si="592"/>
        <v>1.0269058295964126</v>
      </c>
      <c r="U2707" s="1" t="str">
        <f t="shared" si="593"/>
        <v>Normal</v>
      </c>
      <c r="V2707" s="1" t="str">
        <f t="shared" si="594"/>
        <v>Acquired</v>
      </c>
      <c r="W2707" s="1" t="str">
        <f t="shared" si="595"/>
        <v>¥</v>
      </c>
      <c r="X2707" s="1" t="str">
        <f t="shared" si="596"/>
        <v>¥446M</v>
      </c>
      <c r="Y2707" s="1" t="str">
        <f t="shared" si="597"/>
        <v>¥458M</v>
      </c>
      <c r="Z2707" s="1" t="str">
        <f t="shared" si="598"/>
        <v>¥0</v>
      </c>
      <c r="AA2707" s="1" t="str">
        <f t="shared" si="599"/>
        <v>¥2,43,229</v>
      </c>
      <c r="AB2707" s="6">
        <f t="shared" si="600"/>
        <v>20269.074172419896</v>
      </c>
      <c r="AC2707" s="1" t="str">
        <f t="shared" si="601"/>
        <v>Large</v>
      </c>
    </row>
    <row r="2708" spans="1:29">
      <c r="A2708" s="1" t="s">
        <v>4042</v>
      </c>
      <c r="B2708" s="1">
        <v>2020</v>
      </c>
      <c r="C2708" s="1" t="s">
        <v>42</v>
      </c>
      <c r="D2708" s="1" t="s">
        <v>95</v>
      </c>
      <c r="E2708" s="1" t="s">
        <v>37</v>
      </c>
      <c r="F2708" s="1">
        <v>409</v>
      </c>
      <c r="G2708" s="1">
        <v>632</v>
      </c>
      <c r="H2708" s="1">
        <v>312</v>
      </c>
      <c r="I2708" s="1">
        <v>20.329999999999998</v>
      </c>
      <c r="J2708" s="1">
        <v>7</v>
      </c>
      <c r="K2708" s="1" t="s">
        <v>24</v>
      </c>
      <c r="L2708" s="1" t="s">
        <v>24</v>
      </c>
      <c r="M2708" s="1">
        <v>71</v>
      </c>
      <c r="N2708" s="1" t="s">
        <v>20</v>
      </c>
      <c r="O2708" s="1">
        <v>1638548</v>
      </c>
      <c r="P2708" s="1">
        <f t="shared" si="602"/>
        <v>4</v>
      </c>
      <c r="Q2708" s="1">
        <f t="shared" si="589"/>
        <v>4</v>
      </c>
      <c r="R2708" s="5">
        <f t="shared" si="590"/>
        <v>0.64715189873417722</v>
      </c>
      <c r="S2708" s="6">
        <f t="shared" si="591"/>
        <v>493670.88607594935</v>
      </c>
      <c r="T2708" s="4">
        <f t="shared" si="592"/>
        <v>0.76283618581907087</v>
      </c>
      <c r="U2708" s="1" t="str">
        <f t="shared" si="593"/>
        <v>Normal</v>
      </c>
      <c r="V2708" s="1" t="str">
        <f t="shared" si="594"/>
        <v>Acquired</v>
      </c>
      <c r="W2708" s="1" t="str">
        <f t="shared" si="595"/>
        <v>¥</v>
      </c>
      <c r="X2708" s="1" t="str">
        <f t="shared" si="596"/>
        <v>¥409M</v>
      </c>
      <c r="Y2708" s="1" t="str">
        <f t="shared" si="597"/>
        <v>¥312M</v>
      </c>
      <c r="Z2708" s="1" t="str">
        <f t="shared" si="598"/>
        <v>¥1</v>
      </c>
      <c r="AA2708" s="1" t="str">
        <f t="shared" si="599"/>
        <v>¥4,93,671</v>
      </c>
      <c r="AB2708" s="6">
        <f t="shared" si="600"/>
        <v>41139.240506329115</v>
      </c>
      <c r="AC2708" s="1" t="str">
        <f t="shared" si="601"/>
        <v>Large</v>
      </c>
    </row>
    <row r="2709" spans="1:29">
      <c r="A2709" s="1" t="s">
        <v>1812</v>
      </c>
      <c r="B2709" s="1">
        <v>2020</v>
      </c>
      <c r="C2709" s="1" t="s">
        <v>73</v>
      </c>
      <c r="D2709" s="1" t="s">
        <v>51</v>
      </c>
      <c r="E2709" s="1" t="s">
        <v>28</v>
      </c>
      <c r="F2709" s="1">
        <v>460</v>
      </c>
      <c r="G2709" s="1">
        <v>1324</v>
      </c>
      <c r="H2709" s="1">
        <v>243</v>
      </c>
      <c r="I2709" s="1">
        <v>43.04</v>
      </c>
      <c r="J2709" s="1">
        <v>8</v>
      </c>
      <c r="K2709" s="1" t="s">
        <v>19</v>
      </c>
      <c r="L2709" s="1" t="s">
        <v>19</v>
      </c>
      <c r="M2709" s="1">
        <v>52</v>
      </c>
      <c r="N2709" s="1" t="s">
        <v>20</v>
      </c>
      <c r="O2709" s="1">
        <v>1612292</v>
      </c>
      <c r="P2709" s="1">
        <f t="shared" si="602"/>
        <v>1</v>
      </c>
      <c r="Q2709" s="1">
        <f t="shared" si="589"/>
        <v>4</v>
      </c>
      <c r="R2709" s="5">
        <f t="shared" si="590"/>
        <v>0.34743202416918428</v>
      </c>
      <c r="S2709" s="6">
        <f t="shared" si="591"/>
        <v>183534.74320241692</v>
      </c>
      <c r="T2709" s="4">
        <f t="shared" si="592"/>
        <v>0.52826086956521734</v>
      </c>
      <c r="U2709" s="1" t="str">
        <f t="shared" si="593"/>
        <v>High Performer</v>
      </c>
      <c r="V2709" s="1" t="str">
        <f t="shared" si="594"/>
        <v>Still Private</v>
      </c>
      <c r="W2709" s="1" t="str">
        <f t="shared" si="595"/>
        <v>€</v>
      </c>
      <c r="X2709" s="1" t="str">
        <f t="shared" si="596"/>
        <v>€460M</v>
      </c>
      <c r="Y2709" s="1" t="str">
        <f t="shared" si="597"/>
        <v>€243M</v>
      </c>
      <c r="Z2709" s="1" t="str">
        <f t="shared" si="598"/>
        <v>€0</v>
      </c>
      <c r="AA2709" s="1" t="str">
        <f t="shared" si="599"/>
        <v>€1,83,535</v>
      </c>
      <c r="AB2709" s="6">
        <f t="shared" si="600"/>
        <v>15294.561933534744</v>
      </c>
      <c r="AC2709" s="1" t="str">
        <f t="shared" si="601"/>
        <v>Large</v>
      </c>
    </row>
    <row r="2710" spans="1:29">
      <c r="A2710" s="1" t="s">
        <v>1582</v>
      </c>
      <c r="B2710" s="1">
        <v>2020</v>
      </c>
      <c r="C2710" s="1" t="s">
        <v>45</v>
      </c>
      <c r="D2710" s="1" t="s">
        <v>51</v>
      </c>
      <c r="E2710" s="1" t="s">
        <v>28</v>
      </c>
      <c r="F2710" s="1">
        <v>265</v>
      </c>
      <c r="G2710" s="1">
        <v>3210</v>
      </c>
      <c r="H2710" s="1">
        <v>123</v>
      </c>
      <c r="I2710" s="1">
        <v>40.03</v>
      </c>
      <c r="J2710" s="1">
        <v>5</v>
      </c>
      <c r="K2710" s="1" t="s">
        <v>24</v>
      </c>
      <c r="L2710" s="1" t="s">
        <v>24</v>
      </c>
      <c r="M2710" s="1">
        <v>79</v>
      </c>
      <c r="N2710" s="1" t="s">
        <v>33</v>
      </c>
      <c r="O2710" s="1">
        <v>1580277</v>
      </c>
      <c r="P2710" s="1">
        <f t="shared" si="602"/>
        <v>1</v>
      </c>
      <c r="Q2710" s="1">
        <f t="shared" si="589"/>
        <v>4</v>
      </c>
      <c r="R2710" s="5">
        <f t="shared" si="590"/>
        <v>8.2554517133956382E-2</v>
      </c>
      <c r="S2710" s="6">
        <f t="shared" si="591"/>
        <v>38317.757009345798</v>
      </c>
      <c r="T2710" s="4">
        <f t="shared" si="592"/>
        <v>0.46415094339622642</v>
      </c>
      <c r="U2710" s="1" t="str">
        <f t="shared" si="593"/>
        <v>Normal</v>
      </c>
      <c r="V2710" s="1" t="str">
        <f t="shared" si="594"/>
        <v>Acquired</v>
      </c>
      <c r="W2710" s="1" t="str">
        <f t="shared" si="595"/>
        <v>A$</v>
      </c>
      <c r="X2710" s="1" t="str">
        <f t="shared" si="596"/>
        <v>A$265M</v>
      </c>
      <c r="Y2710" s="1" t="str">
        <f t="shared" si="597"/>
        <v>A$123M</v>
      </c>
      <c r="Z2710" s="1" t="str">
        <f t="shared" si="598"/>
        <v>A$0</v>
      </c>
      <c r="AA2710" s="1" t="str">
        <f t="shared" si="599"/>
        <v>A$38,318</v>
      </c>
      <c r="AB2710" s="6">
        <f t="shared" si="600"/>
        <v>3193.1464174454827</v>
      </c>
      <c r="AC2710" s="1" t="str">
        <f t="shared" si="601"/>
        <v>Large</v>
      </c>
    </row>
    <row r="2711" spans="1:29">
      <c r="A2711" s="1" t="s">
        <v>566</v>
      </c>
      <c r="B2711" s="1">
        <v>2020</v>
      </c>
      <c r="C2711" s="1" t="s">
        <v>35</v>
      </c>
      <c r="D2711" s="1" t="s">
        <v>39</v>
      </c>
      <c r="E2711" s="1" t="s">
        <v>40</v>
      </c>
      <c r="F2711" s="1">
        <v>236</v>
      </c>
      <c r="G2711" s="1">
        <v>3055</v>
      </c>
      <c r="H2711" s="1">
        <v>527</v>
      </c>
      <c r="I2711" s="1">
        <v>37.979999999999997</v>
      </c>
      <c r="J2711" s="1">
        <v>4</v>
      </c>
      <c r="K2711" s="1" t="s">
        <v>24</v>
      </c>
      <c r="L2711" s="1" t="s">
        <v>24</v>
      </c>
      <c r="M2711" s="1">
        <v>6</v>
      </c>
      <c r="N2711" s="1" t="s">
        <v>20</v>
      </c>
      <c r="O2711" s="1">
        <v>1547489</v>
      </c>
      <c r="P2711" s="1">
        <f t="shared" si="602"/>
        <v>3</v>
      </c>
      <c r="Q2711" s="1">
        <f t="shared" si="589"/>
        <v>4</v>
      </c>
      <c r="R2711" s="5">
        <f t="shared" si="590"/>
        <v>7.7250409165302777E-2</v>
      </c>
      <c r="S2711" s="6">
        <f t="shared" si="591"/>
        <v>172504.09165302783</v>
      </c>
      <c r="T2711" s="4">
        <f t="shared" si="592"/>
        <v>2.2330508474576272</v>
      </c>
      <c r="U2711" s="1" t="str">
        <f t="shared" si="593"/>
        <v>Normal</v>
      </c>
      <c r="V2711" s="1" t="str">
        <f t="shared" si="594"/>
        <v>Acquired</v>
      </c>
      <c r="W2711" s="1" t="str">
        <f t="shared" si="595"/>
        <v>¥</v>
      </c>
      <c r="X2711" s="1" t="str">
        <f t="shared" si="596"/>
        <v>¥236M</v>
      </c>
      <c r="Y2711" s="1" t="str">
        <f t="shared" si="597"/>
        <v>¥527M</v>
      </c>
      <c r="Z2711" s="1" t="str">
        <f t="shared" si="598"/>
        <v>¥0</v>
      </c>
      <c r="AA2711" s="1" t="str">
        <f t="shared" si="599"/>
        <v>¥1,72,504</v>
      </c>
      <c r="AB2711" s="6">
        <f t="shared" si="600"/>
        <v>14375.340971085652</v>
      </c>
      <c r="AC2711" s="1" t="str">
        <f t="shared" si="601"/>
        <v>Large</v>
      </c>
    </row>
    <row r="2712" spans="1:29">
      <c r="A2712" s="1" t="s">
        <v>4273</v>
      </c>
      <c r="B2712" s="1">
        <v>2020</v>
      </c>
      <c r="C2712" s="1" t="s">
        <v>53</v>
      </c>
      <c r="D2712" s="1" t="s">
        <v>17</v>
      </c>
      <c r="E2712" s="1" t="s">
        <v>37</v>
      </c>
      <c r="F2712" s="1">
        <v>302</v>
      </c>
      <c r="G2712" s="1">
        <v>1826</v>
      </c>
      <c r="H2712" s="1">
        <v>343</v>
      </c>
      <c r="I2712" s="1">
        <v>9.34</v>
      </c>
      <c r="J2712" s="1">
        <v>2</v>
      </c>
      <c r="K2712" s="1" t="s">
        <v>19</v>
      </c>
      <c r="L2712" s="1" t="s">
        <v>24</v>
      </c>
      <c r="M2712" s="1">
        <v>47</v>
      </c>
      <c r="N2712" s="1" t="s">
        <v>25</v>
      </c>
      <c r="O2712" s="1">
        <v>1504135</v>
      </c>
      <c r="P2712" s="1">
        <f t="shared" si="602"/>
        <v>4</v>
      </c>
      <c r="Q2712" s="1">
        <f t="shared" si="589"/>
        <v>4</v>
      </c>
      <c r="R2712" s="5">
        <f t="shared" si="590"/>
        <v>0.16538882803943045</v>
      </c>
      <c r="S2712" s="6">
        <f t="shared" si="591"/>
        <v>187842.27820372398</v>
      </c>
      <c r="T2712" s="4">
        <f t="shared" si="592"/>
        <v>1.1357615894039734</v>
      </c>
      <c r="U2712" s="1" t="str">
        <f t="shared" si="593"/>
        <v>Normal</v>
      </c>
      <c r="V2712" s="1" t="str">
        <f t="shared" si="594"/>
        <v>IPO</v>
      </c>
      <c r="W2712" s="1">
        <f t="shared" si="595"/>
        <v>0</v>
      </c>
      <c r="X2712" s="1" t="str">
        <f t="shared" si="596"/>
        <v>0302M</v>
      </c>
      <c r="Y2712" s="1" t="str">
        <f t="shared" si="597"/>
        <v>0343M</v>
      </c>
      <c r="Z2712" s="1" t="str">
        <f t="shared" si="598"/>
        <v>00</v>
      </c>
      <c r="AA2712" s="1" t="str">
        <f t="shared" si="599"/>
        <v>01,87,842</v>
      </c>
      <c r="AB2712" s="6">
        <f t="shared" si="600"/>
        <v>15653.523183643665</v>
      </c>
      <c r="AC2712" s="1" t="str">
        <f t="shared" si="601"/>
        <v>Large</v>
      </c>
    </row>
    <row r="2713" spans="1:29">
      <c r="A2713" s="1" t="s">
        <v>749</v>
      </c>
      <c r="B2713" s="1">
        <v>2020</v>
      </c>
      <c r="C2713" s="1" t="s">
        <v>53</v>
      </c>
      <c r="D2713" s="1" t="s">
        <v>48</v>
      </c>
      <c r="E2713" s="1" t="s">
        <v>37</v>
      </c>
      <c r="F2713" s="1">
        <v>415</v>
      </c>
      <c r="G2713" s="1">
        <v>1456</v>
      </c>
      <c r="H2713" s="1">
        <v>191</v>
      </c>
      <c r="I2713" s="1">
        <v>40.33</v>
      </c>
      <c r="J2713" s="1">
        <v>5</v>
      </c>
      <c r="K2713" s="1" t="s">
        <v>19</v>
      </c>
      <c r="L2713" s="1" t="s">
        <v>19</v>
      </c>
      <c r="M2713" s="1">
        <v>66</v>
      </c>
      <c r="N2713" s="1" t="s">
        <v>33</v>
      </c>
      <c r="O2713" s="1">
        <v>1493226</v>
      </c>
      <c r="P2713" s="1">
        <f t="shared" si="602"/>
        <v>4</v>
      </c>
      <c r="Q2713" s="1">
        <f t="shared" si="589"/>
        <v>4</v>
      </c>
      <c r="R2713" s="5">
        <f t="shared" si="590"/>
        <v>0.28502747252747251</v>
      </c>
      <c r="S2713" s="6">
        <f t="shared" si="591"/>
        <v>131181.31868131869</v>
      </c>
      <c r="T2713" s="4">
        <f t="shared" si="592"/>
        <v>0.46024096385542168</v>
      </c>
      <c r="U2713" s="1" t="str">
        <f t="shared" si="593"/>
        <v>Normal</v>
      </c>
      <c r="V2713" s="1" t="str">
        <f t="shared" si="594"/>
        <v>Still Private</v>
      </c>
      <c r="W2713" s="1">
        <f t="shared" si="595"/>
        <v>0</v>
      </c>
      <c r="X2713" s="1" t="str">
        <f t="shared" si="596"/>
        <v>0415M</v>
      </c>
      <c r="Y2713" s="1" t="str">
        <f t="shared" si="597"/>
        <v>0191M</v>
      </c>
      <c r="Z2713" s="1" t="str">
        <f t="shared" si="598"/>
        <v>00</v>
      </c>
      <c r="AA2713" s="1" t="str">
        <f t="shared" si="599"/>
        <v>01,31,181</v>
      </c>
      <c r="AB2713" s="6">
        <f t="shared" si="600"/>
        <v>10931.776556776556</v>
      </c>
      <c r="AC2713" s="1" t="str">
        <f t="shared" si="601"/>
        <v>Large</v>
      </c>
    </row>
    <row r="2714" spans="1:29">
      <c r="A2714" s="1" t="s">
        <v>2491</v>
      </c>
      <c r="B2714" s="1">
        <v>2020</v>
      </c>
      <c r="C2714" s="1" t="s">
        <v>73</v>
      </c>
      <c r="D2714" s="1" t="s">
        <v>102</v>
      </c>
      <c r="E2714" s="1" t="s">
        <v>28</v>
      </c>
      <c r="F2714" s="1">
        <v>420</v>
      </c>
      <c r="G2714" s="1">
        <v>2766</v>
      </c>
      <c r="H2714" s="1">
        <v>722</v>
      </c>
      <c r="I2714" s="1">
        <v>5.77</v>
      </c>
      <c r="J2714" s="1">
        <v>2</v>
      </c>
      <c r="K2714" s="1" t="s">
        <v>24</v>
      </c>
      <c r="L2714" s="1" t="s">
        <v>19</v>
      </c>
      <c r="M2714" s="1">
        <v>46</v>
      </c>
      <c r="N2714" s="1" t="s">
        <v>49</v>
      </c>
      <c r="O2714" s="1">
        <v>1481850</v>
      </c>
      <c r="P2714" s="1">
        <f t="shared" si="602"/>
        <v>1</v>
      </c>
      <c r="Q2714" s="1">
        <f t="shared" si="589"/>
        <v>4</v>
      </c>
      <c r="R2714" s="5">
        <f t="shared" si="590"/>
        <v>0.15184381778741865</v>
      </c>
      <c r="S2714" s="6">
        <f t="shared" si="591"/>
        <v>261026.75343456253</v>
      </c>
      <c r="T2714" s="4">
        <f t="shared" si="592"/>
        <v>1.7190476190476192</v>
      </c>
      <c r="U2714" s="1" t="str">
        <f t="shared" si="593"/>
        <v>Normal</v>
      </c>
      <c r="V2714" s="1" t="str">
        <f t="shared" si="594"/>
        <v>Acquired</v>
      </c>
      <c r="W2714" s="1" t="str">
        <f t="shared" si="595"/>
        <v>€</v>
      </c>
      <c r="X2714" s="1" t="str">
        <f t="shared" si="596"/>
        <v>€420M</v>
      </c>
      <c r="Y2714" s="1" t="str">
        <f t="shared" si="597"/>
        <v>€722M</v>
      </c>
      <c r="Z2714" s="1" t="str">
        <f t="shared" si="598"/>
        <v>€0</v>
      </c>
      <c r="AA2714" s="1" t="str">
        <f t="shared" si="599"/>
        <v>€2,61,027</v>
      </c>
      <c r="AB2714" s="6">
        <f t="shared" si="600"/>
        <v>21752.229452880212</v>
      </c>
      <c r="AC2714" s="1" t="str">
        <f t="shared" si="601"/>
        <v>Large</v>
      </c>
    </row>
    <row r="2715" spans="1:29">
      <c r="A2715" s="1" t="s">
        <v>3014</v>
      </c>
      <c r="B2715" s="1">
        <v>2020</v>
      </c>
      <c r="C2715" s="1" t="s">
        <v>42</v>
      </c>
      <c r="D2715" s="1" t="s">
        <v>17</v>
      </c>
      <c r="E2715" s="1" t="s">
        <v>37</v>
      </c>
      <c r="F2715" s="1">
        <v>387</v>
      </c>
      <c r="G2715" s="1">
        <v>624</v>
      </c>
      <c r="H2715" s="1">
        <v>761</v>
      </c>
      <c r="I2715" s="1">
        <v>29.16</v>
      </c>
      <c r="J2715" s="1">
        <v>9</v>
      </c>
      <c r="K2715" s="1" t="s">
        <v>24</v>
      </c>
      <c r="L2715" s="1" t="s">
        <v>19</v>
      </c>
      <c r="M2715" s="1">
        <v>20</v>
      </c>
      <c r="N2715" s="1" t="s">
        <v>49</v>
      </c>
      <c r="O2715" s="1">
        <v>1475330</v>
      </c>
      <c r="P2715" s="1">
        <f t="shared" si="602"/>
        <v>4</v>
      </c>
      <c r="Q2715" s="1">
        <f t="shared" si="589"/>
        <v>4</v>
      </c>
      <c r="R2715" s="5">
        <f t="shared" si="590"/>
        <v>0.62019230769230771</v>
      </c>
      <c r="S2715" s="6">
        <f t="shared" si="591"/>
        <v>1219551.282051282</v>
      </c>
      <c r="T2715" s="4">
        <f t="shared" si="592"/>
        <v>1.9664082687338502</v>
      </c>
      <c r="U2715" s="1" t="str">
        <f t="shared" si="593"/>
        <v>High Performer</v>
      </c>
      <c r="V2715" s="1" t="str">
        <f t="shared" si="594"/>
        <v>Acquired</v>
      </c>
      <c r="W2715" s="1" t="str">
        <f t="shared" si="595"/>
        <v>¥</v>
      </c>
      <c r="X2715" s="1" t="str">
        <f t="shared" si="596"/>
        <v>¥387M</v>
      </c>
      <c r="Y2715" s="1" t="str">
        <f t="shared" si="597"/>
        <v>¥761M</v>
      </c>
      <c r="Z2715" s="1" t="str">
        <f t="shared" si="598"/>
        <v>¥1</v>
      </c>
      <c r="AA2715" s="1" t="str">
        <f t="shared" si="599"/>
        <v>¥12,19,551</v>
      </c>
      <c r="AB2715" s="6">
        <f t="shared" si="600"/>
        <v>101629.2735042735</v>
      </c>
      <c r="AC2715" s="1" t="str">
        <f t="shared" si="601"/>
        <v>Large</v>
      </c>
    </row>
    <row r="2716" spans="1:29">
      <c r="A2716" s="1" t="s">
        <v>3569</v>
      </c>
      <c r="B2716" s="1">
        <v>2020</v>
      </c>
      <c r="C2716" s="1" t="s">
        <v>42</v>
      </c>
      <c r="D2716" s="1" t="s">
        <v>95</v>
      </c>
      <c r="E2716" s="1" t="s">
        <v>23</v>
      </c>
      <c r="F2716" s="1">
        <v>242</v>
      </c>
      <c r="G2716" s="1">
        <v>4719</v>
      </c>
      <c r="H2716" s="1">
        <v>4</v>
      </c>
      <c r="I2716" s="1">
        <v>31.75</v>
      </c>
      <c r="J2716" s="1">
        <v>9</v>
      </c>
      <c r="K2716" s="1" t="s">
        <v>19</v>
      </c>
      <c r="L2716" s="1" t="s">
        <v>24</v>
      </c>
      <c r="M2716" s="1">
        <v>97</v>
      </c>
      <c r="N2716" s="1" t="s">
        <v>20</v>
      </c>
      <c r="O2716" s="1">
        <v>1426322</v>
      </c>
      <c r="P2716" s="1">
        <f t="shared" si="602"/>
        <v>5</v>
      </c>
      <c r="Q2716" s="1">
        <f t="shared" si="589"/>
        <v>4</v>
      </c>
      <c r="R2716" s="5">
        <f t="shared" si="590"/>
        <v>5.128205128205128E-2</v>
      </c>
      <c r="S2716" s="6">
        <f t="shared" si="591"/>
        <v>847.63721127357496</v>
      </c>
      <c r="T2716" s="4">
        <f t="shared" si="592"/>
        <v>1.6528925619834711E-2</v>
      </c>
      <c r="U2716" s="1" t="str">
        <f t="shared" si="593"/>
        <v>High Performer</v>
      </c>
      <c r="V2716" s="1" t="str">
        <f t="shared" si="594"/>
        <v>IPO</v>
      </c>
      <c r="W2716" s="1" t="str">
        <f t="shared" si="595"/>
        <v>¥</v>
      </c>
      <c r="X2716" s="1" t="str">
        <f t="shared" si="596"/>
        <v>¥242M</v>
      </c>
      <c r="Y2716" s="1" t="str">
        <f t="shared" si="597"/>
        <v>¥4M</v>
      </c>
      <c r="Z2716" s="1" t="str">
        <f t="shared" si="598"/>
        <v>¥0</v>
      </c>
      <c r="AA2716" s="1" t="str">
        <f t="shared" si="599"/>
        <v>¥848</v>
      </c>
      <c r="AB2716" s="6">
        <f t="shared" si="600"/>
        <v>70.636434272797914</v>
      </c>
      <c r="AC2716" s="1" t="str">
        <f t="shared" si="601"/>
        <v>Large</v>
      </c>
    </row>
    <row r="2717" spans="1:29">
      <c r="A2717" s="1" t="s">
        <v>624</v>
      </c>
      <c r="B2717" s="1">
        <v>2020</v>
      </c>
      <c r="C2717" s="1" t="s">
        <v>22</v>
      </c>
      <c r="D2717" s="1" t="s">
        <v>48</v>
      </c>
      <c r="E2717" s="1" t="s">
        <v>40</v>
      </c>
      <c r="F2717" s="1">
        <v>441</v>
      </c>
      <c r="G2717" s="1">
        <v>196</v>
      </c>
      <c r="H2717" s="1">
        <v>408</v>
      </c>
      <c r="I2717" s="1">
        <v>28.35</v>
      </c>
      <c r="J2717" s="1">
        <v>9</v>
      </c>
      <c r="K2717" s="1" t="s">
        <v>19</v>
      </c>
      <c r="L2717" s="1" t="s">
        <v>24</v>
      </c>
      <c r="M2717" s="1">
        <v>81</v>
      </c>
      <c r="N2717" s="1" t="s">
        <v>20</v>
      </c>
      <c r="O2717" s="1">
        <v>1420320</v>
      </c>
      <c r="P2717" s="1">
        <f t="shared" si="602"/>
        <v>3</v>
      </c>
      <c r="Q2717" s="1">
        <f t="shared" si="589"/>
        <v>4</v>
      </c>
      <c r="R2717" s="5">
        <f t="shared" si="590"/>
        <v>2.25</v>
      </c>
      <c r="S2717" s="6">
        <f t="shared" si="591"/>
        <v>2081632.6530612244</v>
      </c>
      <c r="T2717" s="4">
        <f t="shared" si="592"/>
        <v>0.92517006802721091</v>
      </c>
      <c r="U2717" s="1" t="str">
        <f t="shared" si="593"/>
        <v>High Performer</v>
      </c>
      <c r="V2717" s="1" t="str">
        <f t="shared" si="594"/>
        <v>IPO</v>
      </c>
      <c r="W2717" s="1" t="str">
        <f t="shared" si="595"/>
        <v>£</v>
      </c>
      <c r="X2717" s="1" t="str">
        <f t="shared" si="596"/>
        <v>£441M</v>
      </c>
      <c r="Y2717" s="1" t="str">
        <f t="shared" si="597"/>
        <v>£408M</v>
      </c>
      <c r="Z2717" s="1" t="str">
        <f t="shared" si="598"/>
        <v>£2</v>
      </c>
      <c r="AA2717" s="1" t="str">
        <f t="shared" si="599"/>
        <v>£20,81,633</v>
      </c>
      <c r="AB2717" s="6">
        <f t="shared" si="600"/>
        <v>173469.38775510204</v>
      </c>
      <c r="AC2717" s="1" t="str">
        <f t="shared" si="601"/>
        <v>Large</v>
      </c>
    </row>
    <row r="2718" spans="1:29">
      <c r="A2718" s="1" t="s">
        <v>325</v>
      </c>
      <c r="B2718" s="1">
        <v>2020</v>
      </c>
      <c r="C2718" s="1" t="s">
        <v>31</v>
      </c>
      <c r="D2718" s="1" t="s">
        <v>102</v>
      </c>
      <c r="E2718" s="1" t="s">
        <v>37</v>
      </c>
      <c r="F2718" s="1">
        <v>253</v>
      </c>
      <c r="G2718" s="1">
        <v>2835</v>
      </c>
      <c r="H2718" s="1">
        <v>468</v>
      </c>
      <c r="I2718" s="1">
        <v>40.369999999999997</v>
      </c>
      <c r="J2718" s="1">
        <v>9</v>
      </c>
      <c r="K2718" s="1" t="s">
        <v>19</v>
      </c>
      <c r="L2718" s="1" t="s">
        <v>19</v>
      </c>
      <c r="M2718" s="1">
        <v>20</v>
      </c>
      <c r="N2718" s="1" t="s">
        <v>49</v>
      </c>
      <c r="O2718" s="1">
        <v>1354264</v>
      </c>
      <c r="P2718" s="1">
        <f t="shared" si="602"/>
        <v>4</v>
      </c>
      <c r="Q2718" s="1">
        <f t="shared" si="589"/>
        <v>4</v>
      </c>
      <c r="R2718" s="5">
        <f t="shared" si="590"/>
        <v>8.9241622574955909E-2</v>
      </c>
      <c r="S2718" s="6">
        <f t="shared" si="591"/>
        <v>165079.36507936509</v>
      </c>
      <c r="T2718" s="4">
        <f t="shared" si="592"/>
        <v>1.849802371541502</v>
      </c>
      <c r="U2718" s="1" t="str">
        <f t="shared" si="593"/>
        <v>High Performer</v>
      </c>
      <c r="V2718" s="1" t="str">
        <f t="shared" si="594"/>
        <v>Still Private</v>
      </c>
      <c r="W2718" s="1" t="str">
        <f t="shared" si="595"/>
        <v>€</v>
      </c>
      <c r="X2718" s="1" t="str">
        <f t="shared" si="596"/>
        <v>€253M</v>
      </c>
      <c r="Y2718" s="1" t="str">
        <f t="shared" si="597"/>
        <v>€468M</v>
      </c>
      <c r="Z2718" s="1" t="str">
        <f t="shared" si="598"/>
        <v>€0</v>
      </c>
      <c r="AA2718" s="1" t="str">
        <f t="shared" si="599"/>
        <v>€1,65,079</v>
      </c>
      <c r="AB2718" s="6">
        <f t="shared" si="600"/>
        <v>13756.613756613757</v>
      </c>
      <c r="AC2718" s="1" t="str">
        <f t="shared" si="601"/>
        <v>Large</v>
      </c>
    </row>
    <row r="2719" spans="1:29">
      <c r="A2719" s="1" t="s">
        <v>2902</v>
      </c>
      <c r="B2719" s="1">
        <v>2020</v>
      </c>
      <c r="C2719" s="1" t="s">
        <v>22</v>
      </c>
      <c r="D2719" s="1" t="s">
        <v>39</v>
      </c>
      <c r="E2719" s="1" t="s">
        <v>40</v>
      </c>
      <c r="F2719" s="1">
        <v>211</v>
      </c>
      <c r="G2719" s="1">
        <v>3897</v>
      </c>
      <c r="H2719" s="1">
        <v>390</v>
      </c>
      <c r="I2719" s="1">
        <v>43.11</v>
      </c>
      <c r="J2719" s="1">
        <v>8</v>
      </c>
      <c r="K2719" s="1" t="s">
        <v>19</v>
      </c>
      <c r="L2719" s="1" t="s">
        <v>24</v>
      </c>
      <c r="M2719" s="1">
        <v>74</v>
      </c>
      <c r="N2719" s="1" t="s">
        <v>33</v>
      </c>
      <c r="O2719" s="1">
        <v>1296175</v>
      </c>
      <c r="P2719" s="1">
        <f t="shared" si="602"/>
        <v>3</v>
      </c>
      <c r="Q2719" s="1">
        <f t="shared" si="589"/>
        <v>4</v>
      </c>
      <c r="R2719" s="5">
        <f t="shared" si="590"/>
        <v>5.4144213497562224E-2</v>
      </c>
      <c r="S2719" s="6">
        <f t="shared" si="591"/>
        <v>100076.98229407237</v>
      </c>
      <c r="T2719" s="4">
        <f t="shared" si="592"/>
        <v>1.8483412322274881</v>
      </c>
      <c r="U2719" s="1" t="str">
        <f t="shared" si="593"/>
        <v>High Performer</v>
      </c>
      <c r="V2719" s="1" t="str">
        <f t="shared" si="594"/>
        <v>IPO</v>
      </c>
      <c r="W2719" s="1" t="str">
        <f t="shared" si="595"/>
        <v>£</v>
      </c>
      <c r="X2719" s="1" t="str">
        <f t="shared" si="596"/>
        <v>£211M</v>
      </c>
      <c r="Y2719" s="1" t="str">
        <f t="shared" si="597"/>
        <v>£390M</v>
      </c>
      <c r="Z2719" s="1" t="str">
        <f t="shared" si="598"/>
        <v>£0</v>
      </c>
      <c r="AA2719" s="1" t="str">
        <f t="shared" si="599"/>
        <v>£1,00,077</v>
      </c>
      <c r="AB2719" s="6">
        <f t="shared" si="600"/>
        <v>8339.7485245060307</v>
      </c>
      <c r="AC2719" s="1" t="str">
        <f t="shared" si="601"/>
        <v>Large</v>
      </c>
    </row>
    <row r="2720" spans="1:29">
      <c r="A2720" s="1" t="s">
        <v>62</v>
      </c>
      <c r="B2720" s="1">
        <v>2020</v>
      </c>
      <c r="C2720" s="1" t="s">
        <v>59</v>
      </c>
      <c r="D2720" s="1" t="s">
        <v>36</v>
      </c>
      <c r="E2720" s="1" t="s">
        <v>37</v>
      </c>
      <c r="F2720" s="1">
        <v>267</v>
      </c>
      <c r="G2720" s="1">
        <v>995</v>
      </c>
      <c r="H2720" s="1">
        <v>105</v>
      </c>
      <c r="I2720" s="1">
        <v>42.96</v>
      </c>
      <c r="J2720" s="1">
        <v>1</v>
      </c>
      <c r="K2720" s="1" t="s">
        <v>19</v>
      </c>
      <c r="L2720" s="1" t="s">
        <v>24</v>
      </c>
      <c r="M2720" s="1">
        <v>18</v>
      </c>
      <c r="N2720" s="1" t="s">
        <v>20</v>
      </c>
      <c r="O2720" s="1">
        <v>1292825</v>
      </c>
      <c r="P2720" s="1">
        <f t="shared" si="602"/>
        <v>4</v>
      </c>
      <c r="Q2720" s="1">
        <f t="shared" si="589"/>
        <v>4</v>
      </c>
      <c r="R2720" s="5">
        <f t="shared" si="590"/>
        <v>0.26834170854271355</v>
      </c>
      <c r="S2720" s="6">
        <f t="shared" si="591"/>
        <v>105527.63819095478</v>
      </c>
      <c r="T2720" s="4">
        <f t="shared" si="592"/>
        <v>0.39325842696629215</v>
      </c>
      <c r="U2720" s="1" t="str">
        <f t="shared" si="593"/>
        <v>Normal</v>
      </c>
      <c r="V2720" s="1" t="str">
        <f t="shared" si="594"/>
        <v>IPO</v>
      </c>
      <c r="W2720" s="1" t="str">
        <f t="shared" si="595"/>
        <v>₹</v>
      </c>
      <c r="X2720" s="1" t="str">
        <f t="shared" si="596"/>
        <v>₹267M</v>
      </c>
      <c r="Y2720" s="1" t="str">
        <f t="shared" si="597"/>
        <v>₹105M</v>
      </c>
      <c r="Z2720" s="1" t="str">
        <f t="shared" si="598"/>
        <v>₹0</v>
      </c>
      <c r="AA2720" s="1" t="str">
        <f t="shared" si="599"/>
        <v>₹1,05,528</v>
      </c>
      <c r="AB2720" s="6">
        <f t="shared" si="600"/>
        <v>8793.9698492462303</v>
      </c>
      <c r="AC2720" s="1" t="str">
        <f t="shared" si="601"/>
        <v>Large</v>
      </c>
    </row>
    <row r="2721" spans="1:29">
      <c r="A2721" s="1" t="s">
        <v>114</v>
      </c>
      <c r="B2721" s="1">
        <v>2020</v>
      </c>
      <c r="C2721" s="1" t="s">
        <v>42</v>
      </c>
      <c r="D2721" s="1" t="s">
        <v>102</v>
      </c>
      <c r="E2721" s="1" t="s">
        <v>28</v>
      </c>
      <c r="F2721" s="1">
        <v>424</v>
      </c>
      <c r="G2721" s="1">
        <v>1531</v>
      </c>
      <c r="H2721" s="1">
        <v>130</v>
      </c>
      <c r="I2721" s="1">
        <v>28.64</v>
      </c>
      <c r="J2721" s="1">
        <v>5</v>
      </c>
      <c r="K2721" s="1" t="s">
        <v>19</v>
      </c>
      <c r="L2721" s="1" t="s">
        <v>24</v>
      </c>
      <c r="M2721" s="1">
        <v>16</v>
      </c>
      <c r="N2721" s="1" t="s">
        <v>49</v>
      </c>
      <c r="O2721" s="1">
        <v>1138753</v>
      </c>
      <c r="P2721" s="1">
        <f t="shared" si="602"/>
        <v>1</v>
      </c>
      <c r="Q2721" s="1">
        <f t="shared" si="589"/>
        <v>4</v>
      </c>
      <c r="R2721" s="5">
        <f t="shared" si="590"/>
        <v>0.27694317439581972</v>
      </c>
      <c r="S2721" s="6">
        <f t="shared" si="591"/>
        <v>84911.822338340949</v>
      </c>
      <c r="T2721" s="4">
        <f t="shared" si="592"/>
        <v>0.30660377358490565</v>
      </c>
      <c r="U2721" s="1" t="str">
        <f t="shared" si="593"/>
        <v>Normal</v>
      </c>
      <c r="V2721" s="1" t="str">
        <f t="shared" si="594"/>
        <v>IPO</v>
      </c>
      <c r="W2721" s="1" t="str">
        <f t="shared" si="595"/>
        <v>¥</v>
      </c>
      <c r="X2721" s="1" t="str">
        <f t="shared" si="596"/>
        <v>¥424M</v>
      </c>
      <c r="Y2721" s="1" t="str">
        <f t="shared" si="597"/>
        <v>¥130M</v>
      </c>
      <c r="Z2721" s="1" t="str">
        <f t="shared" si="598"/>
        <v>¥0</v>
      </c>
      <c r="AA2721" s="1" t="str">
        <f t="shared" si="599"/>
        <v>¥84,912</v>
      </c>
      <c r="AB2721" s="6">
        <f t="shared" si="600"/>
        <v>7075.9851948617461</v>
      </c>
      <c r="AC2721" s="1" t="str">
        <f t="shared" si="601"/>
        <v>Large</v>
      </c>
    </row>
    <row r="2722" spans="1:29">
      <c r="A2722" s="1" t="s">
        <v>2989</v>
      </c>
      <c r="B2722" s="1">
        <v>2020</v>
      </c>
      <c r="C2722" s="1" t="s">
        <v>53</v>
      </c>
      <c r="D2722" s="1" t="s">
        <v>43</v>
      </c>
      <c r="E2722" s="1" t="s">
        <v>28</v>
      </c>
      <c r="F2722" s="1">
        <v>499</v>
      </c>
      <c r="G2722" s="1">
        <v>1521</v>
      </c>
      <c r="H2722" s="1">
        <v>531</v>
      </c>
      <c r="I2722" s="1">
        <v>39.81</v>
      </c>
      <c r="J2722" s="1">
        <v>4</v>
      </c>
      <c r="K2722" s="1" t="s">
        <v>24</v>
      </c>
      <c r="L2722" s="1" t="s">
        <v>24</v>
      </c>
      <c r="M2722" s="1">
        <v>60</v>
      </c>
      <c r="N2722" s="1" t="s">
        <v>20</v>
      </c>
      <c r="O2722" s="1">
        <v>1074955</v>
      </c>
      <c r="P2722" s="1">
        <f t="shared" si="602"/>
        <v>1</v>
      </c>
      <c r="Q2722" s="1">
        <f t="shared" si="589"/>
        <v>4</v>
      </c>
      <c r="R2722" s="5">
        <f t="shared" si="590"/>
        <v>0.32807363576594345</v>
      </c>
      <c r="S2722" s="6">
        <f t="shared" si="591"/>
        <v>349112.42603550298</v>
      </c>
      <c r="T2722" s="4">
        <f t="shared" si="592"/>
        <v>1.0641282565130261</v>
      </c>
      <c r="U2722" s="1" t="str">
        <f t="shared" si="593"/>
        <v>Normal</v>
      </c>
      <c r="V2722" s="1" t="str">
        <f t="shared" si="594"/>
        <v>Acquired</v>
      </c>
      <c r="W2722" s="1">
        <f t="shared" si="595"/>
        <v>0</v>
      </c>
      <c r="X2722" s="1" t="str">
        <f t="shared" si="596"/>
        <v>0499M</v>
      </c>
      <c r="Y2722" s="1" t="str">
        <f t="shared" si="597"/>
        <v>0531M</v>
      </c>
      <c r="Z2722" s="1" t="str">
        <f t="shared" si="598"/>
        <v>00</v>
      </c>
      <c r="AA2722" s="1" t="str">
        <f t="shared" si="599"/>
        <v>03,49,112</v>
      </c>
      <c r="AB2722" s="6">
        <f t="shared" si="600"/>
        <v>29092.702169625245</v>
      </c>
      <c r="AC2722" s="1" t="str">
        <f t="shared" si="601"/>
        <v>Large</v>
      </c>
    </row>
    <row r="2723" spans="1:29">
      <c r="A2723" s="1" t="s">
        <v>561</v>
      </c>
      <c r="B2723" s="1">
        <v>2020</v>
      </c>
      <c r="C2723" s="1" t="s">
        <v>59</v>
      </c>
      <c r="D2723" s="1" t="s">
        <v>102</v>
      </c>
      <c r="E2723" s="1" t="s">
        <v>37</v>
      </c>
      <c r="F2723" s="1">
        <v>458</v>
      </c>
      <c r="G2723" s="1">
        <v>2969</v>
      </c>
      <c r="H2723" s="1">
        <v>269</v>
      </c>
      <c r="I2723" s="1">
        <v>32.65</v>
      </c>
      <c r="J2723" s="1">
        <v>1</v>
      </c>
      <c r="K2723" s="1" t="s">
        <v>24</v>
      </c>
      <c r="L2723" s="1" t="s">
        <v>24</v>
      </c>
      <c r="M2723" s="1">
        <v>66</v>
      </c>
      <c r="N2723" s="1" t="s">
        <v>25</v>
      </c>
      <c r="O2723" s="1">
        <v>1057863</v>
      </c>
      <c r="P2723" s="1">
        <f t="shared" si="602"/>
        <v>4</v>
      </c>
      <c r="Q2723" s="1">
        <f t="shared" si="589"/>
        <v>4</v>
      </c>
      <c r="R2723" s="5">
        <f t="shared" si="590"/>
        <v>0.15426069383630853</v>
      </c>
      <c r="S2723" s="6">
        <f t="shared" si="591"/>
        <v>90602.896598181207</v>
      </c>
      <c r="T2723" s="4">
        <f t="shared" si="592"/>
        <v>0.5873362445414847</v>
      </c>
      <c r="U2723" s="1" t="str">
        <f t="shared" si="593"/>
        <v>Normal</v>
      </c>
      <c r="V2723" s="1" t="str">
        <f t="shared" si="594"/>
        <v>Acquired</v>
      </c>
      <c r="W2723" s="1" t="str">
        <f t="shared" si="595"/>
        <v>₹</v>
      </c>
      <c r="X2723" s="1" t="str">
        <f t="shared" si="596"/>
        <v>₹458M</v>
      </c>
      <c r="Y2723" s="1" t="str">
        <f t="shared" si="597"/>
        <v>₹269M</v>
      </c>
      <c r="Z2723" s="1" t="str">
        <f t="shared" si="598"/>
        <v>₹0</v>
      </c>
      <c r="AA2723" s="1" t="str">
        <f t="shared" si="599"/>
        <v>₹90,603</v>
      </c>
      <c r="AB2723" s="6">
        <f t="shared" si="600"/>
        <v>7550.2413831817676</v>
      </c>
      <c r="AC2723" s="1" t="str">
        <f t="shared" si="601"/>
        <v>Large</v>
      </c>
    </row>
    <row r="2724" spans="1:29">
      <c r="A2724" s="1" t="s">
        <v>1576</v>
      </c>
      <c r="B2724" s="1">
        <v>2020</v>
      </c>
      <c r="C2724" s="1" t="s">
        <v>53</v>
      </c>
      <c r="D2724" s="1" t="s">
        <v>17</v>
      </c>
      <c r="E2724" s="1" t="s">
        <v>18</v>
      </c>
      <c r="F2724" s="1">
        <v>330</v>
      </c>
      <c r="G2724" s="1">
        <v>3752</v>
      </c>
      <c r="H2724" s="1">
        <v>695</v>
      </c>
      <c r="I2724" s="1">
        <v>17.05</v>
      </c>
      <c r="J2724" s="1">
        <v>4</v>
      </c>
      <c r="K2724" s="1" t="s">
        <v>19</v>
      </c>
      <c r="L2724" s="1" t="s">
        <v>24</v>
      </c>
      <c r="M2724" s="1">
        <v>28</v>
      </c>
      <c r="N2724" s="1" t="s">
        <v>29</v>
      </c>
      <c r="O2724" s="1">
        <v>933223</v>
      </c>
      <c r="P2724" s="1">
        <f t="shared" si="602"/>
        <v>2</v>
      </c>
      <c r="Q2724" s="1">
        <f t="shared" si="589"/>
        <v>4</v>
      </c>
      <c r="R2724" s="5">
        <f t="shared" si="590"/>
        <v>8.7953091684434964E-2</v>
      </c>
      <c r="S2724" s="6">
        <f t="shared" si="591"/>
        <v>185234.54157782515</v>
      </c>
      <c r="T2724" s="4">
        <f t="shared" si="592"/>
        <v>2.106060606060606</v>
      </c>
      <c r="U2724" s="1" t="str">
        <f t="shared" si="593"/>
        <v>Normal</v>
      </c>
      <c r="V2724" s="1" t="str">
        <f t="shared" si="594"/>
        <v>IPO</v>
      </c>
      <c r="W2724" s="1">
        <f t="shared" si="595"/>
        <v>0</v>
      </c>
      <c r="X2724" s="1" t="str">
        <f t="shared" si="596"/>
        <v>0330M</v>
      </c>
      <c r="Y2724" s="1" t="str">
        <f t="shared" si="597"/>
        <v>0695M</v>
      </c>
      <c r="Z2724" s="1" t="str">
        <f t="shared" si="598"/>
        <v>00</v>
      </c>
      <c r="AA2724" s="1" t="str">
        <f t="shared" si="599"/>
        <v>01,85,235</v>
      </c>
      <c r="AB2724" s="6">
        <f t="shared" si="600"/>
        <v>15436.211798152097</v>
      </c>
      <c r="AC2724" s="1" t="str">
        <f t="shared" si="601"/>
        <v>Large</v>
      </c>
    </row>
    <row r="2725" spans="1:29">
      <c r="A2725" s="1" t="s">
        <v>5046</v>
      </c>
      <c r="B2725" s="1">
        <v>2020</v>
      </c>
      <c r="C2725" s="1" t="s">
        <v>73</v>
      </c>
      <c r="D2725" s="1" t="s">
        <v>46</v>
      </c>
      <c r="E2725" s="1" t="s">
        <v>18</v>
      </c>
      <c r="F2725" s="1">
        <v>280</v>
      </c>
      <c r="G2725" s="1">
        <v>2925</v>
      </c>
      <c r="H2725" s="1">
        <v>505</v>
      </c>
      <c r="I2725" s="1">
        <v>0.86</v>
      </c>
      <c r="J2725" s="1">
        <v>8</v>
      </c>
      <c r="K2725" s="1" t="s">
        <v>24</v>
      </c>
      <c r="L2725" s="1" t="s">
        <v>24</v>
      </c>
      <c r="M2725" s="1">
        <v>87</v>
      </c>
      <c r="N2725" s="1" t="s">
        <v>49</v>
      </c>
      <c r="O2725" s="1">
        <v>917789</v>
      </c>
      <c r="P2725" s="1">
        <f t="shared" si="602"/>
        <v>2</v>
      </c>
      <c r="Q2725" s="1">
        <f t="shared" si="589"/>
        <v>4</v>
      </c>
      <c r="R2725" s="5">
        <f t="shared" si="590"/>
        <v>9.5726495726495733E-2</v>
      </c>
      <c r="S2725" s="6">
        <f t="shared" si="591"/>
        <v>172649.57264957266</v>
      </c>
      <c r="T2725" s="4">
        <f t="shared" si="592"/>
        <v>1.8035714285714286</v>
      </c>
      <c r="U2725" s="1" t="str">
        <f t="shared" si="593"/>
        <v>Normal</v>
      </c>
      <c r="V2725" s="1" t="str">
        <f t="shared" si="594"/>
        <v>Acquired</v>
      </c>
      <c r="W2725" s="1" t="str">
        <f t="shared" si="595"/>
        <v>€</v>
      </c>
      <c r="X2725" s="1" t="str">
        <f t="shared" si="596"/>
        <v>€280M</v>
      </c>
      <c r="Y2725" s="1" t="str">
        <f t="shared" si="597"/>
        <v>€505M</v>
      </c>
      <c r="Z2725" s="1" t="str">
        <f t="shared" si="598"/>
        <v>€0</v>
      </c>
      <c r="AA2725" s="1" t="str">
        <f t="shared" si="599"/>
        <v>€1,72,650</v>
      </c>
      <c r="AB2725" s="6">
        <f t="shared" si="600"/>
        <v>14387.464387464388</v>
      </c>
      <c r="AC2725" s="1" t="str">
        <f t="shared" si="601"/>
        <v>Large</v>
      </c>
    </row>
    <row r="2726" spans="1:29">
      <c r="A2726" s="1" t="s">
        <v>513</v>
      </c>
      <c r="B2726" s="1">
        <v>2020</v>
      </c>
      <c r="C2726" s="1" t="s">
        <v>35</v>
      </c>
      <c r="D2726" s="1" t="s">
        <v>43</v>
      </c>
      <c r="E2726" s="1" t="s">
        <v>40</v>
      </c>
      <c r="F2726" s="1">
        <v>307</v>
      </c>
      <c r="G2726" s="1">
        <v>765</v>
      </c>
      <c r="H2726" s="1">
        <v>33</v>
      </c>
      <c r="I2726" s="1">
        <v>43.63</v>
      </c>
      <c r="J2726" s="1">
        <v>5</v>
      </c>
      <c r="K2726" s="1" t="s">
        <v>24</v>
      </c>
      <c r="L2726" s="1" t="s">
        <v>19</v>
      </c>
      <c r="M2726" s="1">
        <v>81</v>
      </c>
      <c r="N2726" s="1" t="s">
        <v>33</v>
      </c>
      <c r="O2726" s="1">
        <v>901789</v>
      </c>
      <c r="P2726" s="1">
        <f t="shared" si="602"/>
        <v>3</v>
      </c>
      <c r="Q2726" s="1">
        <f t="shared" si="589"/>
        <v>4</v>
      </c>
      <c r="R2726" s="5">
        <f t="shared" si="590"/>
        <v>0.40130718954248368</v>
      </c>
      <c r="S2726" s="6">
        <f t="shared" si="591"/>
        <v>43137.254901960783</v>
      </c>
      <c r="T2726" s="4">
        <f t="shared" si="592"/>
        <v>0.10749185667752444</v>
      </c>
      <c r="U2726" s="1" t="str">
        <f t="shared" si="593"/>
        <v>Normal</v>
      </c>
      <c r="V2726" s="1" t="str">
        <f t="shared" si="594"/>
        <v>Acquired</v>
      </c>
      <c r="W2726" s="1" t="str">
        <f t="shared" si="595"/>
        <v>¥</v>
      </c>
      <c r="X2726" s="1" t="str">
        <f t="shared" si="596"/>
        <v>¥307M</v>
      </c>
      <c r="Y2726" s="1" t="str">
        <f t="shared" si="597"/>
        <v>¥33M</v>
      </c>
      <c r="Z2726" s="1" t="str">
        <f t="shared" si="598"/>
        <v>¥0</v>
      </c>
      <c r="AA2726" s="1" t="str">
        <f t="shared" si="599"/>
        <v>¥43,137</v>
      </c>
      <c r="AB2726" s="6">
        <f t="shared" si="600"/>
        <v>3594.7712418300653</v>
      </c>
      <c r="AC2726" s="1" t="str">
        <f t="shared" si="601"/>
        <v>Large</v>
      </c>
    </row>
    <row r="2727" spans="1:29">
      <c r="A2727" s="1" t="s">
        <v>2236</v>
      </c>
      <c r="B2727" s="1">
        <v>2020</v>
      </c>
      <c r="C2727" s="1" t="s">
        <v>31</v>
      </c>
      <c r="D2727" s="1" t="s">
        <v>95</v>
      </c>
      <c r="E2727" s="1" t="s">
        <v>37</v>
      </c>
      <c r="F2727" s="1">
        <v>394</v>
      </c>
      <c r="G2727" s="1">
        <v>4365</v>
      </c>
      <c r="H2727" s="1">
        <v>567</v>
      </c>
      <c r="I2727" s="1">
        <v>28.5</v>
      </c>
      <c r="J2727" s="1">
        <v>1</v>
      </c>
      <c r="K2727" s="1" t="s">
        <v>19</v>
      </c>
      <c r="L2727" s="1" t="s">
        <v>19</v>
      </c>
      <c r="M2727" s="1">
        <v>67</v>
      </c>
      <c r="N2727" s="1" t="s">
        <v>20</v>
      </c>
      <c r="O2727" s="1">
        <v>896586</v>
      </c>
      <c r="P2727" s="1">
        <f t="shared" si="602"/>
        <v>4</v>
      </c>
      <c r="Q2727" s="1">
        <f t="shared" si="589"/>
        <v>4</v>
      </c>
      <c r="R2727" s="5">
        <f t="shared" si="590"/>
        <v>9.0263459335624283E-2</v>
      </c>
      <c r="S2727" s="6">
        <f t="shared" si="591"/>
        <v>129896.90721649484</v>
      </c>
      <c r="T2727" s="4">
        <f t="shared" si="592"/>
        <v>1.4390862944162437</v>
      </c>
      <c r="U2727" s="1" t="str">
        <f t="shared" si="593"/>
        <v>Normal</v>
      </c>
      <c r="V2727" s="1" t="str">
        <f t="shared" si="594"/>
        <v>Still Private</v>
      </c>
      <c r="W2727" s="1" t="str">
        <f t="shared" si="595"/>
        <v>€</v>
      </c>
      <c r="X2727" s="1" t="str">
        <f t="shared" si="596"/>
        <v>€394M</v>
      </c>
      <c r="Y2727" s="1" t="str">
        <f t="shared" si="597"/>
        <v>€567M</v>
      </c>
      <c r="Z2727" s="1" t="str">
        <f t="shared" si="598"/>
        <v>€0</v>
      </c>
      <c r="AA2727" s="1" t="str">
        <f t="shared" si="599"/>
        <v>€1,29,897</v>
      </c>
      <c r="AB2727" s="6">
        <f t="shared" si="600"/>
        <v>10824.742268041236</v>
      </c>
      <c r="AC2727" s="1" t="str">
        <f t="shared" si="601"/>
        <v>Large</v>
      </c>
    </row>
    <row r="2728" spans="1:29">
      <c r="A2728" s="1" t="s">
        <v>302</v>
      </c>
      <c r="B2728" s="1">
        <v>2020</v>
      </c>
      <c r="C2728" s="1" t="s">
        <v>59</v>
      </c>
      <c r="D2728" s="1" t="s">
        <v>46</v>
      </c>
      <c r="E2728" s="1" t="s">
        <v>28</v>
      </c>
      <c r="F2728" s="1">
        <v>291</v>
      </c>
      <c r="G2728" s="1">
        <v>3452</v>
      </c>
      <c r="H2728" s="1">
        <v>270</v>
      </c>
      <c r="I2728" s="1">
        <v>1.04</v>
      </c>
      <c r="J2728" s="1">
        <v>5</v>
      </c>
      <c r="K2728" s="1" t="s">
        <v>19</v>
      </c>
      <c r="L2728" s="1" t="s">
        <v>24</v>
      </c>
      <c r="M2728" s="1">
        <v>72</v>
      </c>
      <c r="N2728" s="1" t="s">
        <v>20</v>
      </c>
      <c r="O2728" s="1">
        <v>891662</v>
      </c>
      <c r="P2728" s="1">
        <f t="shared" si="602"/>
        <v>1</v>
      </c>
      <c r="Q2728" s="1">
        <f t="shared" si="589"/>
        <v>4</v>
      </c>
      <c r="R2728" s="5">
        <f t="shared" si="590"/>
        <v>8.4298957126303586E-2</v>
      </c>
      <c r="S2728" s="6">
        <f t="shared" si="591"/>
        <v>78215.52723059096</v>
      </c>
      <c r="T2728" s="4">
        <f t="shared" si="592"/>
        <v>0.92783505154639179</v>
      </c>
      <c r="U2728" s="1" t="str">
        <f t="shared" si="593"/>
        <v>Normal</v>
      </c>
      <c r="V2728" s="1" t="str">
        <f t="shared" si="594"/>
        <v>IPO</v>
      </c>
      <c r="W2728" s="1" t="str">
        <f t="shared" si="595"/>
        <v>₹</v>
      </c>
      <c r="X2728" s="1" t="str">
        <f t="shared" si="596"/>
        <v>₹291M</v>
      </c>
      <c r="Y2728" s="1" t="str">
        <f t="shared" si="597"/>
        <v>₹270M</v>
      </c>
      <c r="Z2728" s="1" t="str">
        <f t="shared" si="598"/>
        <v>₹0</v>
      </c>
      <c r="AA2728" s="1" t="str">
        <f t="shared" si="599"/>
        <v>₹78,216</v>
      </c>
      <c r="AB2728" s="6">
        <f t="shared" si="600"/>
        <v>6517.9606025492467</v>
      </c>
      <c r="AC2728" s="1" t="str">
        <f t="shared" si="601"/>
        <v>Large</v>
      </c>
    </row>
    <row r="2729" spans="1:29">
      <c r="A2729" s="1" t="s">
        <v>1328</v>
      </c>
      <c r="B2729" s="1">
        <v>2020</v>
      </c>
      <c r="C2729" s="1" t="s">
        <v>22</v>
      </c>
      <c r="D2729" s="1" t="s">
        <v>95</v>
      </c>
      <c r="E2729" s="1" t="s">
        <v>23</v>
      </c>
      <c r="F2729" s="1">
        <v>333</v>
      </c>
      <c r="G2729" s="1">
        <v>2585</v>
      </c>
      <c r="H2729" s="1">
        <v>547</v>
      </c>
      <c r="I2729" s="1">
        <v>1.99</v>
      </c>
      <c r="J2729" s="1">
        <v>5</v>
      </c>
      <c r="K2729" s="1" t="s">
        <v>19</v>
      </c>
      <c r="L2729" s="1" t="s">
        <v>19</v>
      </c>
      <c r="M2729" s="1">
        <v>81</v>
      </c>
      <c r="N2729" s="1" t="s">
        <v>20</v>
      </c>
      <c r="O2729" s="1">
        <v>882852</v>
      </c>
      <c r="P2729" s="1">
        <f t="shared" si="602"/>
        <v>5</v>
      </c>
      <c r="Q2729" s="1">
        <f t="shared" si="589"/>
        <v>4</v>
      </c>
      <c r="R2729" s="5">
        <f t="shared" si="590"/>
        <v>0.12882011605415861</v>
      </c>
      <c r="S2729" s="6">
        <f t="shared" si="591"/>
        <v>211605.415860735</v>
      </c>
      <c r="T2729" s="4">
        <f t="shared" si="592"/>
        <v>1.6426426426426426</v>
      </c>
      <c r="U2729" s="1" t="str">
        <f t="shared" si="593"/>
        <v>Normal</v>
      </c>
      <c r="V2729" s="1" t="str">
        <f t="shared" si="594"/>
        <v>Still Private</v>
      </c>
      <c r="W2729" s="1" t="str">
        <f t="shared" si="595"/>
        <v>£</v>
      </c>
      <c r="X2729" s="1" t="str">
        <f t="shared" si="596"/>
        <v>£333M</v>
      </c>
      <c r="Y2729" s="1" t="str">
        <f t="shared" si="597"/>
        <v>£547M</v>
      </c>
      <c r="Z2729" s="1" t="str">
        <f t="shared" si="598"/>
        <v>£0</v>
      </c>
      <c r="AA2729" s="1" t="str">
        <f t="shared" si="599"/>
        <v>£2,11,605</v>
      </c>
      <c r="AB2729" s="6">
        <f t="shared" si="600"/>
        <v>17633.784655061252</v>
      </c>
      <c r="AC2729" s="1" t="str">
        <f t="shared" si="601"/>
        <v>Large</v>
      </c>
    </row>
    <row r="2730" spans="1:29">
      <c r="A2730" s="1" t="s">
        <v>3350</v>
      </c>
      <c r="B2730" s="1">
        <v>2020</v>
      </c>
      <c r="C2730" s="1" t="s">
        <v>59</v>
      </c>
      <c r="D2730" s="1" t="s">
        <v>48</v>
      </c>
      <c r="E2730" s="1" t="s">
        <v>37</v>
      </c>
      <c r="F2730" s="1">
        <v>298</v>
      </c>
      <c r="G2730" s="1">
        <v>4334</v>
      </c>
      <c r="H2730" s="1">
        <v>117</v>
      </c>
      <c r="I2730" s="1">
        <v>24.99</v>
      </c>
      <c r="J2730" s="1">
        <v>5</v>
      </c>
      <c r="K2730" s="1" t="s">
        <v>24</v>
      </c>
      <c r="L2730" s="1" t="s">
        <v>24</v>
      </c>
      <c r="M2730" s="1">
        <v>67</v>
      </c>
      <c r="N2730" s="1" t="s">
        <v>25</v>
      </c>
      <c r="O2730" s="1">
        <v>822027</v>
      </c>
      <c r="P2730" s="1">
        <f t="shared" si="602"/>
        <v>4</v>
      </c>
      <c r="Q2730" s="1">
        <f t="shared" si="589"/>
        <v>4</v>
      </c>
      <c r="R2730" s="5">
        <f t="shared" si="590"/>
        <v>6.8758652514997687E-2</v>
      </c>
      <c r="S2730" s="6">
        <f t="shared" si="591"/>
        <v>26995.846792801109</v>
      </c>
      <c r="T2730" s="4">
        <f t="shared" si="592"/>
        <v>0.39261744966442952</v>
      </c>
      <c r="U2730" s="1" t="str">
        <f t="shared" si="593"/>
        <v>Normal</v>
      </c>
      <c r="V2730" s="1" t="str">
        <f t="shared" si="594"/>
        <v>Acquired</v>
      </c>
      <c r="W2730" s="1" t="str">
        <f t="shared" si="595"/>
        <v>₹</v>
      </c>
      <c r="X2730" s="1" t="str">
        <f t="shared" si="596"/>
        <v>₹298M</v>
      </c>
      <c r="Y2730" s="1" t="str">
        <f t="shared" si="597"/>
        <v>₹117M</v>
      </c>
      <c r="Z2730" s="1" t="str">
        <f t="shared" si="598"/>
        <v>₹0</v>
      </c>
      <c r="AA2730" s="1" t="str">
        <f t="shared" si="599"/>
        <v>₹26,996</v>
      </c>
      <c r="AB2730" s="6">
        <f t="shared" si="600"/>
        <v>2249.6538994000921</v>
      </c>
      <c r="AC2730" s="1" t="str">
        <f t="shared" si="601"/>
        <v>Large</v>
      </c>
    </row>
    <row r="2731" spans="1:29">
      <c r="A2731" s="1" t="s">
        <v>3343</v>
      </c>
      <c r="B2731" s="1">
        <v>2020</v>
      </c>
      <c r="C2731" s="1" t="s">
        <v>16</v>
      </c>
      <c r="D2731" s="1" t="s">
        <v>36</v>
      </c>
      <c r="E2731" s="1" t="s">
        <v>28</v>
      </c>
      <c r="F2731" s="1">
        <v>357</v>
      </c>
      <c r="G2731" s="1">
        <v>2117</v>
      </c>
      <c r="H2731" s="1">
        <v>698</v>
      </c>
      <c r="I2731" s="1">
        <v>19.45</v>
      </c>
      <c r="J2731" s="1">
        <v>5</v>
      </c>
      <c r="K2731" s="1" t="s">
        <v>24</v>
      </c>
      <c r="L2731" s="1" t="s">
        <v>24</v>
      </c>
      <c r="M2731" s="1">
        <v>36</v>
      </c>
      <c r="N2731" s="1" t="s">
        <v>33</v>
      </c>
      <c r="O2731" s="1">
        <v>812903</v>
      </c>
      <c r="P2731" s="1">
        <f t="shared" si="602"/>
        <v>1</v>
      </c>
      <c r="Q2731" s="1">
        <f t="shared" si="589"/>
        <v>4</v>
      </c>
      <c r="R2731" s="5">
        <f t="shared" si="590"/>
        <v>0.16863486065186584</v>
      </c>
      <c r="S2731" s="6">
        <f t="shared" si="591"/>
        <v>329711.85640056682</v>
      </c>
      <c r="T2731" s="4">
        <f t="shared" si="592"/>
        <v>1.9551820728291316</v>
      </c>
      <c r="U2731" s="1" t="str">
        <f t="shared" si="593"/>
        <v>Normal</v>
      </c>
      <c r="V2731" s="1" t="str">
        <f t="shared" si="594"/>
        <v>Acquired</v>
      </c>
      <c r="W2731" s="1" t="str">
        <f t="shared" si="595"/>
        <v>$</v>
      </c>
      <c r="X2731" s="1" t="str">
        <f t="shared" si="596"/>
        <v>$357M</v>
      </c>
      <c r="Y2731" s="1" t="str">
        <f t="shared" si="597"/>
        <v>$698M</v>
      </c>
      <c r="Z2731" s="1" t="str">
        <f t="shared" si="598"/>
        <v>$0</v>
      </c>
      <c r="AA2731" s="1" t="str">
        <f t="shared" si="599"/>
        <v>$3,29,712</v>
      </c>
      <c r="AB2731" s="6">
        <f t="shared" si="600"/>
        <v>27475.98803338057</v>
      </c>
      <c r="AC2731" s="1" t="str">
        <f t="shared" si="601"/>
        <v>Large</v>
      </c>
    </row>
    <row r="2732" spans="1:29">
      <c r="A2732" s="1" t="s">
        <v>3779</v>
      </c>
      <c r="B2732" s="1">
        <v>2020</v>
      </c>
      <c r="C2732" s="1" t="s">
        <v>59</v>
      </c>
      <c r="D2732" s="1" t="s">
        <v>51</v>
      </c>
      <c r="E2732" s="1" t="s">
        <v>37</v>
      </c>
      <c r="F2732" s="1">
        <v>396</v>
      </c>
      <c r="G2732" s="1">
        <v>3796</v>
      </c>
      <c r="H2732" s="1">
        <v>182</v>
      </c>
      <c r="I2732" s="1">
        <v>5.33</v>
      </c>
      <c r="J2732" s="1">
        <v>2</v>
      </c>
      <c r="K2732" s="1" t="s">
        <v>19</v>
      </c>
      <c r="L2732" s="1" t="s">
        <v>19</v>
      </c>
      <c r="M2732" s="1">
        <v>40</v>
      </c>
      <c r="N2732" s="1" t="s">
        <v>29</v>
      </c>
      <c r="O2732" s="1">
        <v>807185</v>
      </c>
      <c r="P2732" s="1">
        <f t="shared" si="602"/>
        <v>4</v>
      </c>
      <c r="Q2732" s="1">
        <f t="shared" si="589"/>
        <v>4</v>
      </c>
      <c r="R2732" s="5">
        <f t="shared" si="590"/>
        <v>0.10432033719704953</v>
      </c>
      <c r="S2732" s="6">
        <f t="shared" si="591"/>
        <v>47945.205479452052</v>
      </c>
      <c r="T2732" s="4">
        <f t="shared" si="592"/>
        <v>0.45959595959595961</v>
      </c>
      <c r="U2732" s="1" t="str">
        <f t="shared" si="593"/>
        <v>Normal</v>
      </c>
      <c r="V2732" s="1" t="str">
        <f t="shared" si="594"/>
        <v>Still Private</v>
      </c>
      <c r="W2732" s="1" t="str">
        <f t="shared" si="595"/>
        <v>₹</v>
      </c>
      <c r="X2732" s="1" t="str">
        <f t="shared" si="596"/>
        <v>₹396M</v>
      </c>
      <c r="Y2732" s="1" t="str">
        <f t="shared" si="597"/>
        <v>₹182M</v>
      </c>
      <c r="Z2732" s="1" t="str">
        <f t="shared" si="598"/>
        <v>₹0</v>
      </c>
      <c r="AA2732" s="1" t="str">
        <f t="shared" si="599"/>
        <v>₹47,945</v>
      </c>
      <c r="AB2732" s="6">
        <f t="shared" si="600"/>
        <v>3995.433789954338</v>
      </c>
      <c r="AC2732" s="1" t="str">
        <f t="shared" si="601"/>
        <v>Large</v>
      </c>
    </row>
    <row r="2733" spans="1:29">
      <c r="A2733" s="1" t="s">
        <v>4592</v>
      </c>
      <c r="B2733" s="1">
        <v>2020</v>
      </c>
      <c r="C2733" s="1" t="s">
        <v>59</v>
      </c>
      <c r="D2733" s="1" t="s">
        <v>36</v>
      </c>
      <c r="E2733" s="1" t="s">
        <v>18</v>
      </c>
      <c r="F2733" s="1">
        <v>389</v>
      </c>
      <c r="G2733" s="1">
        <v>658</v>
      </c>
      <c r="H2733" s="1">
        <v>174</v>
      </c>
      <c r="I2733" s="1">
        <v>28.05</v>
      </c>
      <c r="J2733" s="1">
        <v>6</v>
      </c>
      <c r="K2733" s="1" t="s">
        <v>24</v>
      </c>
      <c r="L2733" s="1" t="s">
        <v>24</v>
      </c>
      <c r="M2733" s="1">
        <v>84</v>
      </c>
      <c r="N2733" s="1" t="s">
        <v>20</v>
      </c>
      <c r="O2733" s="1">
        <v>786229</v>
      </c>
      <c r="P2733" s="1">
        <f t="shared" si="602"/>
        <v>2</v>
      </c>
      <c r="Q2733" s="1">
        <f t="shared" si="589"/>
        <v>4</v>
      </c>
      <c r="R2733" s="5">
        <f t="shared" si="590"/>
        <v>0.59118541033434646</v>
      </c>
      <c r="S2733" s="6">
        <f t="shared" si="591"/>
        <v>264437.68996960483</v>
      </c>
      <c r="T2733" s="4">
        <f t="shared" si="592"/>
        <v>0.4473007712082262</v>
      </c>
      <c r="U2733" s="1" t="str">
        <f t="shared" si="593"/>
        <v>Normal</v>
      </c>
      <c r="V2733" s="1" t="str">
        <f t="shared" si="594"/>
        <v>Acquired</v>
      </c>
      <c r="W2733" s="1" t="str">
        <f t="shared" si="595"/>
        <v>₹</v>
      </c>
      <c r="X2733" s="1" t="str">
        <f t="shared" si="596"/>
        <v>₹389M</v>
      </c>
      <c r="Y2733" s="1" t="str">
        <f t="shared" si="597"/>
        <v>₹174M</v>
      </c>
      <c r="Z2733" s="1" t="str">
        <f t="shared" si="598"/>
        <v>₹1</v>
      </c>
      <c r="AA2733" s="1" t="str">
        <f t="shared" si="599"/>
        <v>₹2,64,438</v>
      </c>
      <c r="AB2733" s="6">
        <f t="shared" si="600"/>
        <v>22036.474164133739</v>
      </c>
      <c r="AC2733" s="1" t="str">
        <f t="shared" si="601"/>
        <v>Large</v>
      </c>
    </row>
    <row r="2734" spans="1:29">
      <c r="A2734" s="1" t="s">
        <v>2490</v>
      </c>
      <c r="B2734" s="1">
        <v>2020</v>
      </c>
      <c r="C2734" s="1" t="s">
        <v>35</v>
      </c>
      <c r="D2734" s="1" t="s">
        <v>48</v>
      </c>
      <c r="E2734" s="1" t="s">
        <v>18</v>
      </c>
      <c r="F2734" s="1">
        <v>407</v>
      </c>
      <c r="G2734" s="1">
        <v>3690</v>
      </c>
      <c r="H2734" s="1">
        <v>210</v>
      </c>
      <c r="I2734" s="1">
        <v>13.2</v>
      </c>
      <c r="J2734" s="1">
        <v>4</v>
      </c>
      <c r="K2734" s="1" t="s">
        <v>19</v>
      </c>
      <c r="L2734" s="1" t="s">
        <v>24</v>
      </c>
      <c r="M2734" s="1">
        <v>18</v>
      </c>
      <c r="N2734" s="1" t="s">
        <v>29</v>
      </c>
      <c r="O2734" s="1">
        <v>751405</v>
      </c>
      <c r="P2734" s="1">
        <f t="shared" si="602"/>
        <v>2</v>
      </c>
      <c r="Q2734" s="1">
        <f t="shared" si="589"/>
        <v>4</v>
      </c>
      <c r="R2734" s="5">
        <f t="shared" si="590"/>
        <v>0.11029810298102981</v>
      </c>
      <c r="S2734" s="6">
        <f t="shared" si="591"/>
        <v>56910.569105691058</v>
      </c>
      <c r="T2734" s="4">
        <f t="shared" si="592"/>
        <v>0.51597051597051602</v>
      </c>
      <c r="U2734" s="1" t="str">
        <f t="shared" si="593"/>
        <v>Normal</v>
      </c>
      <c r="V2734" s="1" t="str">
        <f t="shared" si="594"/>
        <v>IPO</v>
      </c>
      <c r="W2734" s="1" t="str">
        <f t="shared" si="595"/>
        <v>¥</v>
      </c>
      <c r="X2734" s="1" t="str">
        <f t="shared" si="596"/>
        <v>¥407M</v>
      </c>
      <c r="Y2734" s="1" t="str">
        <f t="shared" si="597"/>
        <v>¥210M</v>
      </c>
      <c r="Z2734" s="1" t="str">
        <f t="shared" si="598"/>
        <v>¥0</v>
      </c>
      <c r="AA2734" s="1" t="str">
        <f t="shared" si="599"/>
        <v>¥56,911</v>
      </c>
      <c r="AB2734" s="6">
        <f t="shared" si="600"/>
        <v>4742.5474254742549</v>
      </c>
      <c r="AC2734" s="1" t="str">
        <f t="shared" si="601"/>
        <v>Large</v>
      </c>
    </row>
    <row r="2735" spans="1:29">
      <c r="A2735" s="1" t="s">
        <v>1960</v>
      </c>
      <c r="B2735" s="1">
        <v>2020</v>
      </c>
      <c r="C2735" s="1" t="s">
        <v>73</v>
      </c>
      <c r="D2735" s="1" t="s">
        <v>51</v>
      </c>
      <c r="E2735" s="1" t="s">
        <v>40</v>
      </c>
      <c r="F2735" s="1">
        <v>492</v>
      </c>
      <c r="G2735" s="1">
        <v>1675</v>
      </c>
      <c r="H2735" s="1">
        <v>996</v>
      </c>
      <c r="I2735" s="1">
        <v>11.29</v>
      </c>
      <c r="J2735" s="1">
        <v>3</v>
      </c>
      <c r="K2735" s="1" t="s">
        <v>19</v>
      </c>
      <c r="L2735" s="1" t="s">
        <v>19</v>
      </c>
      <c r="M2735" s="1">
        <v>62</v>
      </c>
      <c r="N2735" s="1" t="s">
        <v>33</v>
      </c>
      <c r="O2735" s="1">
        <v>715452</v>
      </c>
      <c r="P2735" s="1">
        <f t="shared" si="602"/>
        <v>3</v>
      </c>
      <c r="Q2735" s="1">
        <f t="shared" si="589"/>
        <v>4</v>
      </c>
      <c r="R2735" s="5">
        <f t="shared" si="590"/>
        <v>0.29373134328358208</v>
      </c>
      <c r="S2735" s="6">
        <f t="shared" si="591"/>
        <v>594626.86567164178</v>
      </c>
      <c r="T2735" s="4">
        <f t="shared" si="592"/>
        <v>2.024390243902439</v>
      </c>
      <c r="U2735" s="1" t="str">
        <f t="shared" si="593"/>
        <v>Normal</v>
      </c>
      <c r="V2735" s="1" t="str">
        <f t="shared" si="594"/>
        <v>Still Private</v>
      </c>
      <c r="W2735" s="1" t="str">
        <f t="shared" si="595"/>
        <v>€</v>
      </c>
      <c r="X2735" s="1" t="str">
        <f t="shared" si="596"/>
        <v>€492M</v>
      </c>
      <c r="Y2735" s="1" t="str">
        <f t="shared" si="597"/>
        <v>€996M</v>
      </c>
      <c r="Z2735" s="1" t="str">
        <f t="shared" si="598"/>
        <v>€0</v>
      </c>
      <c r="AA2735" s="1" t="str">
        <f t="shared" si="599"/>
        <v>€5,94,627</v>
      </c>
      <c r="AB2735" s="6">
        <f t="shared" si="600"/>
        <v>49552.238805970148</v>
      </c>
      <c r="AC2735" s="1" t="str">
        <f t="shared" si="601"/>
        <v>Large</v>
      </c>
    </row>
    <row r="2736" spans="1:29">
      <c r="A2736" s="1" t="s">
        <v>2866</v>
      </c>
      <c r="B2736" s="1">
        <v>2020</v>
      </c>
      <c r="C2736" s="1" t="s">
        <v>16</v>
      </c>
      <c r="D2736" s="1" t="s">
        <v>102</v>
      </c>
      <c r="E2736" s="1" t="s">
        <v>28</v>
      </c>
      <c r="F2736" s="1">
        <v>423</v>
      </c>
      <c r="G2736" s="1">
        <v>4630</v>
      </c>
      <c r="H2736" s="1">
        <v>738</v>
      </c>
      <c r="I2736" s="1">
        <v>31.39</v>
      </c>
      <c r="J2736" s="1">
        <v>7</v>
      </c>
      <c r="K2736" s="1" t="s">
        <v>19</v>
      </c>
      <c r="L2736" s="1" t="s">
        <v>24</v>
      </c>
      <c r="M2736" s="1">
        <v>17</v>
      </c>
      <c r="N2736" s="1" t="s">
        <v>25</v>
      </c>
      <c r="O2736" s="1">
        <v>691767</v>
      </c>
      <c r="P2736" s="1">
        <f t="shared" si="602"/>
        <v>1</v>
      </c>
      <c r="Q2736" s="1">
        <f t="shared" si="589"/>
        <v>4</v>
      </c>
      <c r="R2736" s="5">
        <f t="shared" si="590"/>
        <v>9.136069114470842E-2</v>
      </c>
      <c r="S2736" s="6">
        <f t="shared" si="591"/>
        <v>159395.2483801296</v>
      </c>
      <c r="T2736" s="4">
        <f t="shared" si="592"/>
        <v>1.7446808510638299</v>
      </c>
      <c r="U2736" s="1" t="str">
        <f t="shared" si="593"/>
        <v>Normal</v>
      </c>
      <c r="V2736" s="1" t="str">
        <f t="shared" si="594"/>
        <v>IPO</v>
      </c>
      <c r="W2736" s="1" t="str">
        <f t="shared" si="595"/>
        <v>$</v>
      </c>
      <c r="X2736" s="1" t="str">
        <f t="shared" si="596"/>
        <v>$423M</v>
      </c>
      <c r="Y2736" s="1" t="str">
        <f t="shared" si="597"/>
        <v>$738M</v>
      </c>
      <c r="Z2736" s="1" t="str">
        <f t="shared" si="598"/>
        <v>$0</v>
      </c>
      <c r="AA2736" s="1" t="str">
        <f t="shared" si="599"/>
        <v>$1,59,395</v>
      </c>
      <c r="AB2736" s="6">
        <f t="shared" si="600"/>
        <v>13282.937365010799</v>
      </c>
      <c r="AC2736" s="1" t="str">
        <f t="shared" si="601"/>
        <v>Large</v>
      </c>
    </row>
    <row r="2737" spans="1:29">
      <c r="A2737" s="1" t="s">
        <v>2581</v>
      </c>
      <c r="B2737" s="1">
        <v>2020</v>
      </c>
      <c r="C2737" s="1" t="s">
        <v>35</v>
      </c>
      <c r="D2737" s="1" t="s">
        <v>51</v>
      </c>
      <c r="E2737" s="1" t="s">
        <v>18</v>
      </c>
      <c r="F2737" s="1">
        <v>473</v>
      </c>
      <c r="G2737" s="1">
        <v>308</v>
      </c>
      <c r="H2737" s="1">
        <v>975</v>
      </c>
      <c r="I2737" s="1">
        <v>29.94</v>
      </c>
      <c r="J2737" s="1">
        <v>1</v>
      </c>
      <c r="K2737" s="1" t="s">
        <v>19</v>
      </c>
      <c r="L2737" s="1" t="s">
        <v>24</v>
      </c>
      <c r="M2737" s="1">
        <v>38</v>
      </c>
      <c r="N2737" s="1" t="s">
        <v>49</v>
      </c>
      <c r="O2737" s="1">
        <v>677691</v>
      </c>
      <c r="P2737" s="1">
        <f t="shared" si="602"/>
        <v>2</v>
      </c>
      <c r="Q2737" s="1">
        <f t="shared" si="589"/>
        <v>4</v>
      </c>
      <c r="R2737" s="5">
        <f t="shared" si="590"/>
        <v>1.5357142857142858</v>
      </c>
      <c r="S2737" s="6">
        <f t="shared" si="591"/>
        <v>3165584.4155844157</v>
      </c>
      <c r="T2737" s="4">
        <f t="shared" si="592"/>
        <v>2.0613107822410148</v>
      </c>
      <c r="U2737" s="1" t="str">
        <f t="shared" si="593"/>
        <v>Normal</v>
      </c>
      <c r="V2737" s="1" t="str">
        <f t="shared" si="594"/>
        <v>IPO</v>
      </c>
      <c r="W2737" s="1" t="str">
        <f t="shared" si="595"/>
        <v>¥</v>
      </c>
      <c r="X2737" s="1" t="str">
        <f t="shared" si="596"/>
        <v>¥473M</v>
      </c>
      <c r="Y2737" s="1" t="str">
        <f t="shared" si="597"/>
        <v>¥975M</v>
      </c>
      <c r="Z2737" s="1" t="str">
        <f t="shared" si="598"/>
        <v>¥2</v>
      </c>
      <c r="AA2737" s="1" t="str">
        <f t="shared" si="599"/>
        <v>¥31,65,584</v>
      </c>
      <c r="AB2737" s="6">
        <f t="shared" si="600"/>
        <v>263798.70129870129</v>
      </c>
      <c r="AC2737" s="1" t="str">
        <f t="shared" si="601"/>
        <v>Large</v>
      </c>
    </row>
    <row r="2738" spans="1:29">
      <c r="A2738" s="1" t="s">
        <v>3252</v>
      </c>
      <c r="B2738" s="1">
        <v>2020</v>
      </c>
      <c r="C2738" s="1" t="s">
        <v>31</v>
      </c>
      <c r="D2738" s="1" t="s">
        <v>95</v>
      </c>
      <c r="E2738" s="1" t="s">
        <v>37</v>
      </c>
      <c r="F2738" s="1">
        <v>324</v>
      </c>
      <c r="G2738" s="1">
        <v>4984</v>
      </c>
      <c r="H2738" s="1">
        <v>252</v>
      </c>
      <c r="I2738" s="1">
        <v>44.89</v>
      </c>
      <c r="J2738" s="1">
        <v>9</v>
      </c>
      <c r="K2738" s="1" t="s">
        <v>24</v>
      </c>
      <c r="L2738" s="1" t="s">
        <v>24</v>
      </c>
      <c r="M2738" s="1">
        <v>40</v>
      </c>
      <c r="N2738" s="1" t="s">
        <v>25</v>
      </c>
      <c r="O2738" s="1">
        <v>657980</v>
      </c>
      <c r="P2738" s="1">
        <f t="shared" si="602"/>
        <v>4</v>
      </c>
      <c r="Q2738" s="1">
        <f t="shared" si="589"/>
        <v>4</v>
      </c>
      <c r="R2738" s="5">
        <f t="shared" si="590"/>
        <v>6.5008025682182988E-2</v>
      </c>
      <c r="S2738" s="6">
        <f t="shared" si="591"/>
        <v>50561.79775280899</v>
      </c>
      <c r="T2738" s="4">
        <f t="shared" si="592"/>
        <v>0.77777777777777779</v>
      </c>
      <c r="U2738" s="1" t="str">
        <f t="shared" si="593"/>
        <v>High Performer</v>
      </c>
      <c r="V2738" s="1" t="str">
        <f t="shared" si="594"/>
        <v>Acquired</v>
      </c>
      <c r="W2738" s="1" t="str">
        <f t="shared" si="595"/>
        <v>€</v>
      </c>
      <c r="X2738" s="1" t="str">
        <f t="shared" si="596"/>
        <v>€324M</v>
      </c>
      <c r="Y2738" s="1" t="str">
        <f t="shared" si="597"/>
        <v>€252M</v>
      </c>
      <c r="Z2738" s="1" t="str">
        <f t="shared" si="598"/>
        <v>€0</v>
      </c>
      <c r="AA2738" s="1" t="str">
        <f t="shared" si="599"/>
        <v>€50,562</v>
      </c>
      <c r="AB2738" s="6">
        <f t="shared" si="600"/>
        <v>4213.4831460674159</v>
      </c>
      <c r="AC2738" s="1" t="str">
        <f t="shared" si="601"/>
        <v>Large</v>
      </c>
    </row>
    <row r="2739" spans="1:29">
      <c r="A2739" s="1" t="s">
        <v>1910</v>
      </c>
      <c r="B2739" s="1">
        <v>2020</v>
      </c>
      <c r="C2739" s="1" t="s">
        <v>16</v>
      </c>
      <c r="D2739" s="1" t="s">
        <v>95</v>
      </c>
      <c r="E2739" s="1" t="s">
        <v>40</v>
      </c>
      <c r="F2739" s="1">
        <v>403</v>
      </c>
      <c r="G2739" s="1">
        <v>2940</v>
      </c>
      <c r="H2739" s="1">
        <v>667</v>
      </c>
      <c r="I2739" s="1">
        <v>49.25</v>
      </c>
      <c r="J2739" s="1">
        <v>5</v>
      </c>
      <c r="K2739" s="1" t="s">
        <v>24</v>
      </c>
      <c r="L2739" s="1" t="s">
        <v>19</v>
      </c>
      <c r="M2739" s="1">
        <v>1</v>
      </c>
      <c r="N2739" s="1" t="s">
        <v>20</v>
      </c>
      <c r="O2739" s="1">
        <v>629419</v>
      </c>
      <c r="P2739" s="1">
        <f t="shared" si="602"/>
        <v>3</v>
      </c>
      <c r="Q2739" s="1">
        <f t="shared" si="589"/>
        <v>4</v>
      </c>
      <c r="R2739" s="5">
        <f t="shared" si="590"/>
        <v>0.13707482993197279</v>
      </c>
      <c r="S2739" s="6">
        <f t="shared" si="591"/>
        <v>226870.74829931973</v>
      </c>
      <c r="T2739" s="4">
        <f t="shared" si="592"/>
        <v>1.6550868486352357</v>
      </c>
      <c r="U2739" s="1" t="str">
        <f t="shared" si="593"/>
        <v>Normal</v>
      </c>
      <c r="V2739" s="1" t="str">
        <f t="shared" si="594"/>
        <v>Acquired</v>
      </c>
      <c r="W2739" s="1" t="str">
        <f t="shared" si="595"/>
        <v>$</v>
      </c>
      <c r="X2739" s="1" t="str">
        <f t="shared" si="596"/>
        <v>$403M</v>
      </c>
      <c r="Y2739" s="1" t="str">
        <f t="shared" si="597"/>
        <v>$667M</v>
      </c>
      <c r="Z2739" s="1" t="str">
        <f t="shared" si="598"/>
        <v>$0</v>
      </c>
      <c r="AA2739" s="1" t="str">
        <f t="shared" si="599"/>
        <v>$2,26,871</v>
      </c>
      <c r="AB2739" s="6">
        <f t="shared" si="600"/>
        <v>18905.895691609978</v>
      </c>
      <c r="AC2739" s="1" t="str">
        <f t="shared" si="601"/>
        <v>Large</v>
      </c>
    </row>
    <row r="2740" spans="1:29">
      <c r="A2740" s="1" t="s">
        <v>1969</v>
      </c>
      <c r="B2740" s="1">
        <v>2020</v>
      </c>
      <c r="C2740" s="1" t="s">
        <v>16</v>
      </c>
      <c r="D2740" s="1" t="s">
        <v>17</v>
      </c>
      <c r="E2740" s="1" t="s">
        <v>23</v>
      </c>
      <c r="F2740" s="1">
        <v>282</v>
      </c>
      <c r="G2740" s="1">
        <v>3289</v>
      </c>
      <c r="H2740" s="1">
        <v>66</v>
      </c>
      <c r="I2740" s="1">
        <v>31.7</v>
      </c>
      <c r="J2740" s="1">
        <v>4</v>
      </c>
      <c r="K2740" s="1" t="s">
        <v>19</v>
      </c>
      <c r="L2740" s="1" t="s">
        <v>19</v>
      </c>
      <c r="M2740" s="1">
        <v>85</v>
      </c>
      <c r="N2740" s="1" t="s">
        <v>49</v>
      </c>
      <c r="O2740" s="1">
        <v>624720</v>
      </c>
      <c r="P2740" s="1">
        <f t="shared" si="602"/>
        <v>5</v>
      </c>
      <c r="Q2740" s="1">
        <f t="shared" si="589"/>
        <v>4</v>
      </c>
      <c r="R2740" s="5">
        <f t="shared" si="590"/>
        <v>8.5740346609911824E-2</v>
      </c>
      <c r="S2740" s="6">
        <f t="shared" si="591"/>
        <v>20066.889632107024</v>
      </c>
      <c r="T2740" s="4">
        <f t="shared" si="592"/>
        <v>0.23404255319148937</v>
      </c>
      <c r="U2740" s="1" t="str">
        <f t="shared" si="593"/>
        <v>Normal</v>
      </c>
      <c r="V2740" s="1" t="str">
        <f t="shared" si="594"/>
        <v>Still Private</v>
      </c>
      <c r="W2740" s="1" t="str">
        <f t="shared" si="595"/>
        <v>$</v>
      </c>
      <c r="X2740" s="1" t="str">
        <f t="shared" si="596"/>
        <v>$282M</v>
      </c>
      <c r="Y2740" s="1" t="str">
        <f t="shared" si="597"/>
        <v>$66M</v>
      </c>
      <c r="Z2740" s="1" t="str">
        <f t="shared" si="598"/>
        <v>$0</v>
      </c>
      <c r="AA2740" s="1" t="str">
        <f t="shared" si="599"/>
        <v>$20,067</v>
      </c>
      <c r="AB2740" s="6">
        <f t="shared" si="600"/>
        <v>1672.2408026755852</v>
      </c>
      <c r="AC2740" s="1" t="str">
        <f t="shared" si="601"/>
        <v>Large</v>
      </c>
    </row>
    <row r="2741" spans="1:29">
      <c r="A2741" s="1" t="s">
        <v>3407</v>
      </c>
      <c r="B2741" s="1">
        <v>2020</v>
      </c>
      <c r="C2741" s="1" t="s">
        <v>16</v>
      </c>
      <c r="D2741" s="1" t="s">
        <v>102</v>
      </c>
      <c r="E2741" s="1" t="s">
        <v>40</v>
      </c>
      <c r="F2741" s="1">
        <v>246</v>
      </c>
      <c r="G2741" s="1">
        <v>2897</v>
      </c>
      <c r="H2741" s="1">
        <v>5</v>
      </c>
      <c r="I2741" s="1">
        <v>1.96</v>
      </c>
      <c r="J2741" s="1">
        <v>5</v>
      </c>
      <c r="K2741" s="1" t="s">
        <v>19</v>
      </c>
      <c r="L2741" s="1" t="s">
        <v>24</v>
      </c>
      <c r="M2741" s="1">
        <v>1</v>
      </c>
      <c r="N2741" s="1" t="s">
        <v>25</v>
      </c>
      <c r="O2741" s="1">
        <v>567898</v>
      </c>
      <c r="P2741" s="1">
        <f t="shared" si="602"/>
        <v>3</v>
      </c>
      <c r="Q2741" s="1">
        <f t="shared" si="589"/>
        <v>4</v>
      </c>
      <c r="R2741" s="5">
        <f t="shared" si="590"/>
        <v>8.4915429754918878E-2</v>
      </c>
      <c r="S2741" s="6">
        <f t="shared" si="591"/>
        <v>1725.9233690024164</v>
      </c>
      <c r="T2741" s="4">
        <f t="shared" si="592"/>
        <v>2.032520325203252E-2</v>
      </c>
      <c r="U2741" s="1" t="str">
        <f t="shared" si="593"/>
        <v>Normal</v>
      </c>
      <c r="V2741" s="1" t="str">
        <f t="shared" si="594"/>
        <v>IPO</v>
      </c>
      <c r="W2741" s="1" t="str">
        <f t="shared" si="595"/>
        <v>$</v>
      </c>
      <c r="X2741" s="1" t="str">
        <f t="shared" si="596"/>
        <v>$246M</v>
      </c>
      <c r="Y2741" s="1" t="str">
        <f t="shared" si="597"/>
        <v>$5M</v>
      </c>
      <c r="Z2741" s="1" t="str">
        <f t="shared" si="598"/>
        <v>$0</v>
      </c>
      <c r="AA2741" s="1" t="str">
        <f t="shared" si="599"/>
        <v>$1,726</v>
      </c>
      <c r="AB2741" s="6">
        <f t="shared" si="600"/>
        <v>143.82694741686802</v>
      </c>
      <c r="AC2741" s="1" t="str">
        <f t="shared" si="601"/>
        <v>Large</v>
      </c>
    </row>
    <row r="2742" spans="1:29">
      <c r="A2742" s="1" t="s">
        <v>3683</v>
      </c>
      <c r="B2742" s="1">
        <v>2020</v>
      </c>
      <c r="C2742" s="1" t="s">
        <v>59</v>
      </c>
      <c r="D2742" s="1" t="s">
        <v>48</v>
      </c>
      <c r="E2742" s="1" t="s">
        <v>18</v>
      </c>
      <c r="F2742" s="1">
        <v>267</v>
      </c>
      <c r="G2742" s="1">
        <v>1313</v>
      </c>
      <c r="H2742" s="1">
        <v>624</v>
      </c>
      <c r="I2742" s="1">
        <v>43.1</v>
      </c>
      <c r="J2742" s="1">
        <v>6</v>
      </c>
      <c r="K2742" s="1" t="s">
        <v>19</v>
      </c>
      <c r="L2742" s="1" t="s">
        <v>24</v>
      </c>
      <c r="M2742" s="1">
        <v>70</v>
      </c>
      <c r="N2742" s="1" t="s">
        <v>20</v>
      </c>
      <c r="O2742" s="1">
        <v>506429</v>
      </c>
      <c r="P2742" s="1">
        <f t="shared" si="602"/>
        <v>2</v>
      </c>
      <c r="Q2742" s="1">
        <f t="shared" si="589"/>
        <v>4</v>
      </c>
      <c r="R2742" s="5">
        <f t="shared" si="590"/>
        <v>0.20335110434120335</v>
      </c>
      <c r="S2742" s="6">
        <f t="shared" si="591"/>
        <v>475247.52475247526</v>
      </c>
      <c r="T2742" s="4">
        <f t="shared" si="592"/>
        <v>2.3370786516853932</v>
      </c>
      <c r="U2742" s="1" t="str">
        <f t="shared" si="593"/>
        <v>Normal</v>
      </c>
      <c r="V2742" s="1" t="str">
        <f t="shared" si="594"/>
        <v>IPO</v>
      </c>
      <c r="W2742" s="1" t="str">
        <f t="shared" si="595"/>
        <v>₹</v>
      </c>
      <c r="X2742" s="1" t="str">
        <f t="shared" si="596"/>
        <v>₹267M</v>
      </c>
      <c r="Y2742" s="1" t="str">
        <f t="shared" si="597"/>
        <v>₹624M</v>
      </c>
      <c r="Z2742" s="1" t="str">
        <f t="shared" si="598"/>
        <v>₹0</v>
      </c>
      <c r="AA2742" s="1" t="str">
        <f t="shared" si="599"/>
        <v>₹4,75,248</v>
      </c>
      <c r="AB2742" s="6">
        <f t="shared" si="600"/>
        <v>39603.960396039605</v>
      </c>
      <c r="AC2742" s="1" t="str">
        <f t="shared" si="601"/>
        <v>Large</v>
      </c>
    </row>
    <row r="2743" spans="1:29">
      <c r="A2743" s="1" t="s">
        <v>4530</v>
      </c>
      <c r="B2743" s="1">
        <v>2020</v>
      </c>
      <c r="C2743" s="1" t="s">
        <v>16</v>
      </c>
      <c r="D2743" s="1" t="s">
        <v>51</v>
      </c>
      <c r="E2743" s="1" t="s">
        <v>28</v>
      </c>
      <c r="F2743" s="1">
        <v>261</v>
      </c>
      <c r="G2743" s="1">
        <v>1342</v>
      </c>
      <c r="H2743" s="1">
        <v>363</v>
      </c>
      <c r="I2743" s="1">
        <v>46.94</v>
      </c>
      <c r="J2743" s="1">
        <v>7</v>
      </c>
      <c r="K2743" s="1" t="s">
        <v>24</v>
      </c>
      <c r="L2743" s="1" t="s">
        <v>19</v>
      </c>
      <c r="M2743" s="1">
        <v>37</v>
      </c>
      <c r="N2743" s="1" t="s">
        <v>33</v>
      </c>
      <c r="O2743" s="1">
        <v>349167</v>
      </c>
      <c r="P2743" s="1">
        <f t="shared" si="602"/>
        <v>1</v>
      </c>
      <c r="Q2743" s="1">
        <f t="shared" si="589"/>
        <v>4</v>
      </c>
      <c r="R2743" s="5">
        <f t="shared" si="590"/>
        <v>0.19448584202682564</v>
      </c>
      <c r="S2743" s="6">
        <f t="shared" si="591"/>
        <v>270491.80327868852</v>
      </c>
      <c r="T2743" s="4">
        <f t="shared" si="592"/>
        <v>1.3908045977011494</v>
      </c>
      <c r="U2743" s="1" t="str">
        <f t="shared" si="593"/>
        <v>Normal</v>
      </c>
      <c r="V2743" s="1" t="str">
        <f t="shared" si="594"/>
        <v>Acquired</v>
      </c>
      <c r="W2743" s="1" t="str">
        <f t="shared" si="595"/>
        <v>$</v>
      </c>
      <c r="X2743" s="1" t="str">
        <f t="shared" si="596"/>
        <v>$261M</v>
      </c>
      <c r="Y2743" s="1" t="str">
        <f t="shared" si="597"/>
        <v>$363M</v>
      </c>
      <c r="Z2743" s="1" t="str">
        <f t="shared" si="598"/>
        <v>$0</v>
      </c>
      <c r="AA2743" s="1" t="str">
        <f t="shared" si="599"/>
        <v>$2,70,492</v>
      </c>
      <c r="AB2743" s="6">
        <f t="shared" si="600"/>
        <v>22540.983606557376</v>
      </c>
      <c r="AC2743" s="1" t="str">
        <f t="shared" si="601"/>
        <v>Large</v>
      </c>
    </row>
    <row r="2744" spans="1:29">
      <c r="A2744" s="1" t="s">
        <v>1057</v>
      </c>
      <c r="B2744" s="1">
        <v>2020</v>
      </c>
      <c r="C2744" s="1" t="s">
        <v>31</v>
      </c>
      <c r="D2744" s="1" t="s">
        <v>102</v>
      </c>
      <c r="E2744" s="1" t="s">
        <v>23</v>
      </c>
      <c r="F2744" s="1">
        <v>323</v>
      </c>
      <c r="G2744" s="1">
        <v>1981</v>
      </c>
      <c r="H2744" s="1">
        <v>959</v>
      </c>
      <c r="I2744" s="1">
        <v>44.86</v>
      </c>
      <c r="J2744" s="1">
        <v>4</v>
      </c>
      <c r="K2744" s="1" t="s">
        <v>24</v>
      </c>
      <c r="L2744" s="1" t="s">
        <v>19</v>
      </c>
      <c r="M2744" s="1">
        <v>28</v>
      </c>
      <c r="N2744" s="1" t="s">
        <v>29</v>
      </c>
      <c r="O2744" s="1">
        <v>341353</v>
      </c>
      <c r="P2744" s="1">
        <f t="shared" si="602"/>
        <v>5</v>
      </c>
      <c r="Q2744" s="1">
        <f t="shared" si="589"/>
        <v>4</v>
      </c>
      <c r="R2744" s="5">
        <f t="shared" si="590"/>
        <v>0.16304896516910652</v>
      </c>
      <c r="S2744" s="6">
        <f t="shared" si="591"/>
        <v>484098.93992932863</v>
      </c>
      <c r="T2744" s="4">
        <f t="shared" si="592"/>
        <v>2.9690402476780187</v>
      </c>
      <c r="U2744" s="1" t="str">
        <f t="shared" si="593"/>
        <v>Normal</v>
      </c>
      <c r="V2744" s="1" t="str">
        <f t="shared" si="594"/>
        <v>Acquired</v>
      </c>
      <c r="W2744" s="1" t="str">
        <f t="shared" si="595"/>
        <v>€</v>
      </c>
      <c r="X2744" s="1" t="str">
        <f t="shared" si="596"/>
        <v>€323M</v>
      </c>
      <c r="Y2744" s="1" t="str">
        <f t="shared" si="597"/>
        <v>€959M</v>
      </c>
      <c r="Z2744" s="1" t="str">
        <f t="shared" si="598"/>
        <v>€0</v>
      </c>
      <c r="AA2744" s="1" t="str">
        <f t="shared" si="599"/>
        <v>€4,84,099</v>
      </c>
      <c r="AB2744" s="6">
        <f t="shared" si="600"/>
        <v>40341.578327444055</v>
      </c>
      <c r="AC2744" s="1" t="str">
        <f t="shared" si="601"/>
        <v>Large</v>
      </c>
    </row>
    <row r="2745" spans="1:29">
      <c r="A2745" s="1" t="s">
        <v>804</v>
      </c>
      <c r="B2745" s="1">
        <v>2020</v>
      </c>
      <c r="C2745" s="1" t="s">
        <v>53</v>
      </c>
      <c r="D2745" s="1" t="s">
        <v>32</v>
      </c>
      <c r="E2745" s="1" t="s">
        <v>40</v>
      </c>
      <c r="F2745" s="1">
        <v>464</v>
      </c>
      <c r="G2745" s="1">
        <v>2098</v>
      </c>
      <c r="H2745" s="1">
        <v>270</v>
      </c>
      <c r="I2745" s="1">
        <v>48.12</v>
      </c>
      <c r="J2745" s="1">
        <v>1</v>
      </c>
      <c r="K2745" s="1" t="s">
        <v>19</v>
      </c>
      <c r="L2745" s="1" t="s">
        <v>19</v>
      </c>
      <c r="M2745" s="1">
        <v>41</v>
      </c>
      <c r="N2745" s="1" t="s">
        <v>29</v>
      </c>
      <c r="O2745" s="1">
        <v>332580</v>
      </c>
      <c r="P2745" s="1">
        <f t="shared" si="602"/>
        <v>3</v>
      </c>
      <c r="Q2745" s="1">
        <f t="shared" si="589"/>
        <v>4</v>
      </c>
      <c r="R2745" s="5">
        <f t="shared" si="590"/>
        <v>0.22116301239275502</v>
      </c>
      <c r="S2745" s="6">
        <f t="shared" si="591"/>
        <v>128693.99428026692</v>
      </c>
      <c r="T2745" s="4">
        <f t="shared" si="592"/>
        <v>0.5818965517241379</v>
      </c>
      <c r="U2745" s="1" t="str">
        <f t="shared" si="593"/>
        <v>Normal</v>
      </c>
      <c r="V2745" s="1" t="str">
        <f t="shared" si="594"/>
        <v>Still Private</v>
      </c>
      <c r="W2745" s="1">
        <f t="shared" si="595"/>
        <v>0</v>
      </c>
      <c r="X2745" s="1" t="str">
        <f t="shared" si="596"/>
        <v>0464M</v>
      </c>
      <c r="Y2745" s="1" t="str">
        <f t="shared" si="597"/>
        <v>0270M</v>
      </c>
      <c r="Z2745" s="1" t="str">
        <f t="shared" si="598"/>
        <v>00</v>
      </c>
      <c r="AA2745" s="1" t="str">
        <f t="shared" si="599"/>
        <v>01,28,694</v>
      </c>
      <c r="AB2745" s="6">
        <f t="shared" si="600"/>
        <v>10724.499523355576</v>
      </c>
      <c r="AC2745" s="1" t="str">
        <f t="shared" si="601"/>
        <v>Large</v>
      </c>
    </row>
    <row r="2746" spans="1:29">
      <c r="A2746" s="1" t="s">
        <v>3827</v>
      </c>
      <c r="B2746" s="1">
        <v>2020</v>
      </c>
      <c r="C2746" s="1" t="s">
        <v>73</v>
      </c>
      <c r="D2746" s="1" t="s">
        <v>51</v>
      </c>
      <c r="E2746" s="1" t="s">
        <v>28</v>
      </c>
      <c r="F2746" s="1">
        <v>468</v>
      </c>
      <c r="G2746" s="1">
        <v>4538</v>
      </c>
      <c r="H2746" s="1">
        <v>630</v>
      </c>
      <c r="I2746" s="1">
        <v>47.78</v>
      </c>
      <c r="J2746" s="1">
        <v>7</v>
      </c>
      <c r="K2746" s="1" t="s">
        <v>24</v>
      </c>
      <c r="L2746" s="1" t="s">
        <v>19</v>
      </c>
      <c r="M2746" s="1">
        <v>30</v>
      </c>
      <c r="N2746" s="1" t="s">
        <v>49</v>
      </c>
      <c r="O2746" s="1">
        <v>301301</v>
      </c>
      <c r="P2746" s="1">
        <f t="shared" si="602"/>
        <v>1</v>
      </c>
      <c r="Q2746" s="1">
        <f t="shared" si="589"/>
        <v>4</v>
      </c>
      <c r="R2746" s="5">
        <f t="shared" si="590"/>
        <v>0.10312913177611283</v>
      </c>
      <c r="S2746" s="6">
        <f t="shared" si="591"/>
        <v>138827.6773909211</v>
      </c>
      <c r="T2746" s="4">
        <f t="shared" si="592"/>
        <v>1.3461538461538463</v>
      </c>
      <c r="U2746" s="1" t="str">
        <f t="shared" si="593"/>
        <v>Normal</v>
      </c>
      <c r="V2746" s="1" t="str">
        <f t="shared" si="594"/>
        <v>Acquired</v>
      </c>
      <c r="W2746" s="1" t="str">
        <f t="shared" si="595"/>
        <v>€</v>
      </c>
      <c r="X2746" s="1" t="str">
        <f t="shared" si="596"/>
        <v>€468M</v>
      </c>
      <c r="Y2746" s="1" t="str">
        <f t="shared" si="597"/>
        <v>€630M</v>
      </c>
      <c r="Z2746" s="1" t="str">
        <f t="shared" si="598"/>
        <v>€0</v>
      </c>
      <c r="AA2746" s="1" t="str">
        <f t="shared" si="599"/>
        <v>€1,38,828</v>
      </c>
      <c r="AB2746" s="6">
        <f t="shared" si="600"/>
        <v>11568.973115910092</v>
      </c>
      <c r="AC2746" s="1" t="str">
        <f t="shared" si="601"/>
        <v>Large</v>
      </c>
    </row>
    <row r="2747" spans="1:29">
      <c r="A2747" s="1" t="s">
        <v>3966</v>
      </c>
      <c r="B2747" s="1">
        <v>2020</v>
      </c>
      <c r="C2747" s="1" t="s">
        <v>73</v>
      </c>
      <c r="D2747" s="1" t="s">
        <v>17</v>
      </c>
      <c r="E2747" s="1" t="s">
        <v>37</v>
      </c>
      <c r="F2747" s="1">
        <v>263</v>
      </c>
      <c r="G2747" s="1">
        <v>2214</v>
      </c>
      <c r="H2747" s="1">
        <v>433</v>
      </c>
      <c r="I2747" s="1">
        <v>15.45</v>
      </c>
      <c r="J2747" s="1">
        <v>5</v>
      </c>
      <c r="K2747" s="1" t="s">
        <v>19</v>
      </c>
      <c r="L2747" s="1" t="s">
        <v>24</v>
      </c>
      <c r="M2747" s="1">
        <v>37</v>
      </c>
      <c r="N2747" s="1" t="s">
        <v>25</v>
      </c>
      <c r="O2747" s="1">
        <v>292878</v>
      </c>
      <c r="P2747" s="1">
        <f t="shared" si="602"/>
        <v>4</v>
      </c>
      <c r="Q2747" s="1">
        <f t="shared" si="589"/>
        <v>4</v>
      </c>
      <c r="R2747" s="5">
        <f t="shared" si="590"/>
        <v>0.11878952122854562</v>
      </c>
      <c r="S2747" s="6">
        <f t="shared" si="591"/>
        <v>195573.6224028907</v>
      </c>
      <c r="T2747" s="4">
        <f t="shared" si="592"/>
        <v>1.6463878326996197</v>
      </c>
      <c r="U2747" s="1" t="str">
        <f t="shared" si="593"/>
        <v>Normal</v>
      </c>
      <c r="V2747" s="1" t="str">
        <f t="shared" si="594"/>
        <v>IPO</v>
      </c>
      <c r="W2747" s="1" t="str">
        <f t="shared" si="595"/>
        <v>€</v>
      </c>
      <c r="X2747" s="1" t="str">
        <f t="shared" si="596"/>
        <v>€263M</v>
      </c>
      <c r="Y2747" s="1" t="str">
        <f t="shared" si="597"/>
        <v>€433M</v>
      </c>
      <c r="Z2747" s="1" t="str">
        <f t="shared" si="598"/>
        <v>€0</v>
      </c>
      <c r="AA2747" s="1" t="str">
        <f t="shared" si="599"/>
        <v>€1,95,574</v>
      </c>
      <c r="AB2747" s="6">
        <f t="shared" si="600"/>
        <v>16297.801866907557</v>
      </c>
      <c r="AC2747" s="1" t="str">
        <f t="shared" si="601"/>
        <v>Large</v>
      </c>
    </row>
    <row r="2748" spans="1:29">
      <c r="A2748" s="1" t="s">
        <v>1378</v>
      </c>
      <c r="B2748" s="1">
        <v>2020</v>
      </c>
      <c r="C2748" s="1" t="s">
        <v>53</v>
      </c>
      <c r="D2748" s="1" t="s">
        <v>48</v>
      </c>
      <c r="E2748" s="1" t="s">
        <v>23</v>
      </c>
      <c r="F2748" s="1">
        <v>289</v>
      </c>
      <c r="G2748" s="1">
        <v>882</v>
      </c>
      <c r="H2748" s="1">
        <v>250</v>
      </c>
      <c r="I2748" s="1">
        <v>49.62</v>
      </c>
      <c r="J2748" s="1">
        <v>4</v>
      </c>
      <c r="K2748" s="1" t="s">
        <v>19</v>
      </c>
      <c r="L2748" s="1" t="s">
        <v>19</v>
      </c>
      <c r="M2748" s="1">
        <v>7</v>
      </c>
      <c r="N2748" s="1" t="s">
        <v>20</v>
      </c>
      <c r="O2748" s="1">
        <v>283275</v>
      </c>
      <c r="P2748" s="1">
        <f t="shared" si="602"/>
        <v>5</v>
      </c>
      <c r="Q2748" s="1">
        <f t="shared" si="589"/>
        <v>4</v>
      </c>
      <c r="R2748" s="5">
        <f t="shared" si="590"/>
        <v>0.32766439909297052</v>
      </c>
      <c r="S2748" s="6">
        <f t="shared" si="591"/>
        <v>283446.71201814059</v>
      </c>
      <c r="T2748" s="4">
        <f t="shared" si="592"/>
        <v>0.86505190311418689</v>
      </c>
      <c r="U2748" s="1" t="str">
        <f t="shared" si="593"/>
        <v>Normal</v>
      </c>
      <c r="V2748" s="1" t="str">
        <f t="shared" si="594"/>
        <v>Still Private</v>
      </c>
      <c r="W2748" s="1">
        <f t="shared" si="595"/>
        <v>0</v>
      </c>
      <c r="X2748" s="1" t="str">
        <f t="shared" si="596"/>
        <v>0289M</v>
      </c>
      <c r="Y2748" s="1" t="str">
        <f t="shared" si="597"/>
        <v>0250M</v>
      </c>
      <c r="Z2748" s="1" t="str">
        <f t="shared" si="598"/>
        <v>00</v>
      </c>
      <c r="AA2748" s="1" t="str">
        <f t="shared" si="599"/>
        <v>02,83,447</v>
      </c>
      <c r="AB2748" s="6">
        <f t="shared" si="600"/>
        <v>23620.559334845049</v>
      </c>
      <c r="AC2748" s="1" t="str">
        <f t="shared" si="601"/>
        <v>Large</v>
      </c>
    </row>
    <row r="2749" spans="1:29">
      <c r="A2749" s="1" t="s">
        <v>3145</v>
      </c>
      <c r="B2749" s="1">
        <v>2020</v>
      </c>
      <c r="C2749" s="1" t="s">
        <v>59</v>
      </c>
      <c r="D2749" s="1" t="s">
        <v>17</v>
      </c>
      <c r="E2749" s="1" t="s">
        <v>40</v>
      </c>
      <c r="F2749" s="1">
        <v>206</v>
      </c>
      <c r="G2749" s="1">
        <v>3005</v>
      </c>
      <c r="H2749" s="1">
        <v>647</v>
      </c>
      <c r="I2749" s="1">
        <v>32.9</v>
      </c>
      <c r="J2749" s="1">
        <v>1</v>
      </c>
      <c r="K2749" s="1" t="s">
        <v>19</v>
      </c>
      <c r="L2749" s="1" t="s">
        <v>19</v>
      </c>
      <c r="M2749" s="1">
        <v>31</v>
      </c>
      <c r="N2749" s="1" t="s">
        <v>20</v>
      </c>
      <c r="O2749" s="1">
        <v>218834</v>
      </c>
      <c r="P2749" s="1">
        <f t="shared" si="602"/>
        <v>3</v>
      </c>
      <c r="Q2749" s="1">
        <f t="shared" si="589"/>
        <v>4</v>
      </c>
      <c r="R2749" s="5">
        <f t="shared" si="590"/>
        <v>6.8552412645590685E-2</v>
      </c>
      <c r="S2749" s="6">
        <f t="shared" si="591"/>
        <v>215307.82029950083</v>
      </c>
      <c r="T2749" s="4">
        <f t="shared" si="592"/>
        <v>3.1407766990291264</v>
      </c>
      <c r="U2749" s="1" t="str">
        <f t="shared" si="593"/>
        <v>Normal</v>
      </c>
      <c r="V2749" s="1" t="str">
        <f t="shared" si="594"/>
        <v>Still Private</v>
      </c>
      <c r="W2749" s="1" t="str">
        <f t="shared" si="595"/>
        <v>₹</v>
      </c>
      <c r="X2749" s="1" t="str">
        <f t="shared" si="596"/>
        <v>₹206M</v>
      </c>
      <c r="Y2749" s="1" t="str">
        <f t="shared" si="597"/>
        <v>₹647M</v>
      </c>
      <c r="Z2749" s="1" t="str">
        <f t="shared" si="598"/>
        <v>₹0</v>
      </c>
      <c r="AA2749" s="1" t="str">
        <f t="shared" si="599"/>
        <v>₹2,15,308</v>
      </c>
      <c r="AB2749" s="6">
        <f t="shared" si="600"/>
        <v>17942.318358291737</v>
      </c>
      <c r="AC2749" s="1" t="str">
        <f t="shared" si="601"/>
        <v>Large</v>
      </c>
    </row>
    <row r="2750" spans="1:29">
      <c r="A2750" s="1" t="s">
        <v>1799</v>
      </c>
      <c r="B2750" s="1">
        <v>2020</v>
      </c>
      <c r="C2750" s="1" t="s">
        <v>31</v>
      </c>
      <c r="D2750" s="1" t="s">
        <v>39</v>
      </c>
      <c r="E2750" s="1" t="s">
        <v>37</v>
      </c>
      <c r="F2750" s="1">
        <v>261</v>
      </c>
      <c r="G2750" s="1">
        <v>1910</v>
      </c>
      <c r="H2750" s="1">
        <v>875</v>
      </c>
      <c r="I2750" s="1">
        <v>28.37</v>
      </c>
      <c r="J2750" s="1">
        <v>1</v>
      </c>
      <c r="K2750" s="1" t="s">
        <v>24</v>
      </c>
      <c r="L2750" s="1" t="s">
        <v>19</v>
      </c>
      <c r="M2750" s="1">
        <v>93</v>
      </c>
      <c r="N2750" s="1" t="s">
        <v>29</v>
      </c>
      <c r="O2750" s="1">
        <v>191592</v>
      </c>
      <c r="P2750" s="1">
        <f t="shared" si="602"/>
        <v>4</v>
      </c>
      <c r="Q2750" s="1">
        <f t="shared" si="589"/>
        <v>4</v>
      </c>
      <c r="R2750" s="5">
        <f t="shared" si="590"/>
        <v>0.13664921465968585</v>
      </c>
      <c r="S2750" s="6">
        <f t="shared" si="591"/>
        <v>458115.18324607331</v>
      </c>
      <c r="T2750" s="4">
        <f t="shared" si="592"/>
        <v>3.3524904214559386</v>
      </c>
      <c r="U2750" s="1" t="str">
        <f t="shared" si="593"/>
        <v>Normal</v>
      </c>
      <c r="V2750" s="1" t="str">
        <f t="shared" si="594"/>
        <v>Acquired</v>
      </c>
      <c r="W2750" s="1" t="str">
        <f t="shared" si="595"/>
        <v>€</v>
      </c>
      <c r="X2750" s="1" t="str">
        <f t="shared" si="596"/>
        <v>€261M</v>
      </c>
      <c r="Y2750" s="1" t="str">
        <f t="shared" si="597"/>
        <v>€875M</v>
      </c>
      <c r="Z2750" s="1" t="str">
        <f t="shared" si="598"/>
        <v>€0</v>
      </c>
      <c r="AA2750" s="1" t="str">
        <f t="shared" si="599"/>
        <v>€4,58,115</v>
      </c>
      <c r="AB2750" s="6">
        <f t="shared" si="600"/>
        <v>38176.265270506105</v>
      </c>
      <c r="AC2750" s="1" t="str">
        <f t="shared" si="601"/>
        <v>Large</v>
      </c>
    </row>
    <row r="2751" spans="1:29">
      <c r="A2751" s="1" t="s">
        <v>3208</v>
      </c>
      <c r="B2751" s="1">
        <v>2020</v>
      </c>
      <c r="C2751" s="1" t="s">
        <v>16</v>
      </c>
      <c r="D2751" s="1" t="s">
        <v>43</v>
      </c>
      <c r="E2751" s="1" t="s">
        <v>18</v>
      </c>
      <c r="F2751" s="1">
        <v>326</v>
      </c>
      <c r="G2751" s="1">
        <v>1177</v>
      </c>
      <c r="H2751" s="1">
        <v>763</v>
      </c>
      <c r="I2751" s="1">
        <v>48.63</v>
      </c>
      <c r="J2751" s="1">
        <v>1</v>
      </c>
      <c r="K2751" s="1" t="s">
        <v>19</v>
      </c>
      <c r="L2751" s="1" t="s">
        <v>24</v>
      </c>
      <c r="M2751" s="1">
        <v>89</v>
      </c>
      <c r="N2751" s="1" t="s">
        <v>29</v>
      </c>
      <c r="O2751" s="1">
        <v>180682</v>
      </c>
      <c r="P2751" s="1">
        <f t="shared" si="602"/>
        <v>2</v>
      </c>
      <c r="Q2751" s="1">
        <f t="shared" si="589"/>
        <v>4</v>
      </c>
      <c r="R2751" s="5">
        <f t="shared" si="590"/>
        <v>0.27697536108751064</v>
      </c>
      <c r="S2751" s="6">
        <f t="shared" si="591"/>
        <v>648258.28377230244</v>
      </c>
      <c r="T2751" s="4">
        <f t="shared" si="592"/>
        <v>2.3404907975460123</v>
      </c>
      <c r="U2751" s="1" t="str">
        <f t="shared" si="593"/>
        <v>Normal</v>
      </c>
      <c r="V2751" s="1" t="str">
        <f t="shared" si="594"/>
        <v>IPO</v>
      </c>
      <c r="W2751" s="1" t="str">
        <f t="shared" si="595"/>
        <v>$</v>
      </c>
      <c r="X2751" s="1" t="str">
        <f t="shared" si="596"/>
        <v>$326M</v>
      </c>
      <c r="Y2751" s="1" t="str">
        <f t="shared" si="597"/>
        <v>$763M</v>
      </c>
      <c r="Z2751" s="1" t="str">
        <f t="shared" si="598"/>
        <v>$0</v>
      </c>
      <c r="AA2751" s="1" t="str">
        <f t="shared" si="599"/>
        <v>$6,48,258</v>
      </c>
      <c r="AB2751" s="6">
        <f t="shared" si="600"/>
        <v>54021.523647691873</v>
      </c>
      <c r="AC2751" s="1" t="str">
        <f t="shared" si="601"/>
        <v>Large</v>
      </c>
    </row>
    <row r="2752" spans="1:29">
      <c r="A2752" s="1" t="s">
        <v>2457</v>
      </c>
      <c r="B2752" s="1">
        <v>2020</v>
      </c>
      <c r="C2752" s="1" t="s">
        <v>16</v>
      </c>
      <c r="D2752" s="1" t="s">
        <v>102</v>
      </c>
      <c r="E2752" s="1" t="s">
        <v>40</v>
      </c>
      <c r="F2752" s="1">
        <v>439</v>
      </c>
      <c r="G2752" s="1">
        <v>4027</v>
      </c>
      <c r="H2752" s="1">
        <v>823</v>
      </c>
      <c r="I2752" s="1">
        <v>2.96</v>
      </c>
      <c r="J2752" s="1">
        <v>2</v>
      </c>
      <c r="K2752" s="1" t="s">
        <v>19</v>
      </c>
      <c r="L2752" s="1" t="s">
        <v>24</v>
      </c>
      <c r="M2752" s="1">
        <v>84</v>
      </c>
      <c r="N2752" s="1" t="s">
        <v>33</v>
      </c>
      <c r="O2752" s="1">
        <v>103643</v>
      </c>
      <c r="P2752" s="1">
        <f t="shared" si="602"/>
        <v>3</v>
      </c>
      <c r="Q2752" s="1">
        <f t="shared" si="589"/>
        <v>4</v>
      </c>
      <c r="R2752" s="5">
        <f t="shared" si="590"/>
        <v>0.10901415445741247</v>
      </c>
      <c r="S2752" s="6">
        <f t="shared" si="591"/>
        <v>204370.49913086664</v>
      </c>
      <c r="T2752" s="4">
        <f t="shared" si="592"/>
        <v>1.8747152619589977</v>
      </c>
      <c r="U2752" s="1" t="str">
        <f t="shared" si="593"/>
        <v>Normal</v>
      </c>
      <c r="V2752" s="1" t="str">
        <f t="shared" si="594"/>
        <v>IPO</v>
      </c>
      <c r="W2752" s="1" t="str">
        <f t="shared" si="595"/>
        <v>$</v>
      </c>
      <c r="X2752" s="1" t="str">
        <f t="shared" si="596"/>
        <v>$439M</v>
      </c>
      <c r="Y2752" s="1" t="str">
        <f t="shared" si="597"/>
        <v>$823M</v>
      </c>
      <c r="Z2752" s="1" t="str">
        <f t="shared" si="598"/>
        <v>$0</v>
      </c>
      <c r="AA2752" s="1" t="str">
        <f t="shared" si="599"/>
        <v>$2,04,370</v>
      </c>
      <c r="AB2752" s="6">
        <f t="shared" si="600"/>
        <v>17030.874927572222</v>
      </c>
      <c r="AC2752" s="1" t="str">
        <f t="shared" si="601"/>
        <v>Large</v>
      </c>
    </row>
    <row r="2753" spans="1:29">
      <c r="A2753" s="1" t="s">
        <v>683</v>
      </c>
      <c r="B2753" s="1">
        <v>2020</v>
      </c>
      <c r="C2753" s="1" t="s">
        <v>16</v>
      </c>
      <c r="D2753" s="1" t="s">
        <v>95</v>
      </c>
      <c r="E2753" s="1" t="s">
        <v>18</v>
      </c>
      <c r="F2753" s="1">
        <v>396</v>
      </c>
      <c r="G2753" s="1">
        <v>658</v>
      </c>
      <c r="H2753" s="1">
        <v>781</v>
      </c>
      <c r="I2753" s="1">
        <v>24.73</v>
      </c>
      <c r="J2753" s="1">
        <v>7</v>
      </c>
      <c r="K2753" s="1" t="s">
        <v>19</v>
      </c>
      <c r="L2753" s="1" t="s">
        <v>24</v>
      </c>
      <c r="M2753" s="1">
        <v>73</v>
      </c>
      <c r="N2753" s="1" t="s">
        <v>20</v>
      </c>
      <c r="O2753" s="1">
        <v>69180</v>
      </c>
      <c r="P2753" s="1">
        <f t="shared" si="602"/>
        <v>2</v>
      </c>
      <c r="Q2753" s="1">
        <f t="shared" si="589"/>
        <v>4</v>
      </c>
      <c r="R2753" s="5">
        <f t="shared" si="590"/>
        <v>0.60182370820668696</v>
      </c>
      <c r="S2753" s="6">
        <f t="shared" si="591"/>
        <v>1186930.0911854103</v>
      </c>
      <c r="T2753" s="4">
        <f t="shared" si="592"/>
        <v>1.9722222222222223</v>
      </c>
      <c r="U2753" s="1" t="str">
        <f t="shared" si="593"/>
        <v>Normal</v>
      </c>
      <c r="V2753" s="1" t="str">
        <f t="shared" si="594"/>
        <v>IPO</v>
      </c>
      <c r="W2753" s="1" t="str">
        <f t="shared" si="595"/>
        <v>$</v>
      </c>
      <c r="X2753" s="1" t="str">
        <f t="shared" si="596"/>
        <v>$396M</v>
      </c>
      <c r="Y2753" s="1" t="str">
        <f t="shared" si="597"/>
        <v>$781M</v>
      </c>
      <c r="Z2753" s="1" t="str">
        <f t="shared" si="598"/>
        <v>$1</v>
      </c>
      <c r="AA2753" s="1" t="str">
        <f t="shared" si="599"/>
        <v>$11,86,930</v>
      </c>
      <c r="AB2753" s="6">
        <f t="shared" si="600"/>
        <v>98910.840932117528</v>
      </c>
      <c r="AC2753" s="1" t="str">
        <f t="shared" si="601"/>
        <v>Large</v>
      </c>
    </row>
    <row r="2754" spans="1:29">
      <c r="A2754" s="1" t="s">
        <v>834</v>
      </c>
      <c r="B2754" s="1">
        <v>2020</v>
      </c>
      <c r="C2754" s="1" t="s">
        <v>35</v>
      </c>
      <c r="D2754" s="1" t="s">
        <v>48</v>
      </c>
      <c r="E2754" s="1" t="s">
        <v>37</v>
      </c>
      <c r="F2754" s="1">
        <v>475</v>
      </c>
      <c r="G2754" s="1">
        <v>2802</v>
      </c>
      <c r="H2754" s="1">
        <v>410</v>
      </c>
      <c r="I2754" s="1">
        <v>22.57</v>
      </c>
      <c r="J2754" s="1">
        <v>3</v>
      </c>
      <c r="K2754" s="1" t="s">
        <v>19</v>
      </c>
      <c r="L2754" s="1" t="s">
        <v>19</v>
      </c>
      <c r="M2754" s="1">
        <v>69</v>
      </c>
      <c r="N2754" s="1" t="s">
        <v>20</v>
      </c>
      <c r="O2754" s="1">
        <v>50232</v>
      </c>
      <c r="P2754" s="1">
        <f t="shared" si="602"/>
        <v>4</v>
      </c>
      <c r="Q2754" s="1">
        <f t="shared" ref="Q2754:Q2817" si="603">2024 - B2754</f>
        <v>4</v>
      </c>
      <c r="R2754" s="5">
        <f t="shared" ref="R2754:R2817" si="604">F2754 / G2754</f>
        <v>0.16952177016416844</v>
      </c>
      <c r="S2754" s="6">
        <f t="shared" ref="S2754:S2817" si="605">(H2754 * 1000000) / G2754</f>
        <v>146324.05424696647</v>
      </c>
      <c r="T2754" s="4">
        <f t="shared" ref="T2754:T2817" si="606">H2754 / F2754</f>
        <v>0.86315789473684212</v>
      </c>
      <c r="U2754" s="1" t="str">
        <f t="shared" ref="U2754:U2817" si="607">IF(AND(J2754&gt;=8, I2754&gt;=1), "High Performer", "Normal")</f>
        <v>Normal</v>
      </c>
      <c r="V2754" s="1" t="str">
        <f t="shared" ref="V2754:V2817" si="608">IF(K2754="Yes", "Acquired",
 IF(L2754="Yes", "IPO", "Still Private"))</f>
        <v>Still Private</v>
      </c>
      <c r="W2754" s="1" t="str">
        <f t="shared" ref="W2754:W2817" si="609">IF(C2754="USA","$",
IF(C2754="India","₹",
IF(C2754="UK","£",
IF(C2754="Germany","€",
IF(C2754="France","€",
IF(C2754="Canada","$",
IF(C2754="Australia","A$",
IF(C2754="China","¥",
IF(C2754="Japan","¥",)))))))))</f>
        <v>¥</v>
      </c>
      <c r="X2754" s="1" t="str">
        <f t="shared" ref="X2754:X2817" si="610">W2754 &amp; F2754 &amp; "M"</f>
        <v>¥475M</v>
      </c>
      <c r="Y2754" s="1" t="str">
        <f t="shared" ref="Y2754:Y2817" si="611">W2754 &amp; H2754 &amp; "M"</f>
        <v>¥410M</v>
      </c>
      <c r="Z2754" s="1" t="str">
        <f t="shared" ref="Z2754:Z2817" si="612">W2754 &amp; TEXT(R2754,"#,##0")</f>
        <v>¥0</v>
      </c>
      <c r="AA2754" s="1" t="str">
        <f t="shared" ref="AA2754:AA2817" si="613">W2754 &amp; TEXT(S2754,"#,##0")</f>
        <v>¥1,46,324</v>
      </c>
      <c r="AB2754" s="6">
        <f t="shared" ref="AB2754:AB2817" si="614">(H2754 * 1000000) / (12 * G2754)</f>
        <v>12193.671187247204</v>
      </c>
      <c r="AC2754" s="1" t="str">
        <f t="shared" ref="AC2754:AC2817" si="615">IF(F2754&lt;100, "Small", IF(F2754&lt;=200, "Mid",IF(F2754&lt;500,  "Large")))</f>
        <v>Large</v>
      </c>
    </row>
    <row r="2755" spans="1:29">
      <c r="A2755" s="1" t="s">
        <v>4867</v>
      </c>
      <c r="B2755" s="1">
        <v>2021</v>
      </c>
      <c r="C2755" s="1" t="s">
        <v>16</v>
      </c>
      <c r="D2755" s="1" t="s">
        <v>32</v>
      </c>
      <c r="E2755" s="1" t="s">
        <v>18</v>
      </c>
      <c r="F2755" s="1">
        <v>366</v>
      </c>
      <c r="G2755" s="1">
        <v>4018</v>
      </c>
      <c r="H2755" s="1">
        <v>543</v>
      </c>
      <c r="I2755" s="1">
        <v>44.51</v>
      </c>
      <c r="J2755" s="1">
        <v>5</v>
      </c>
      <c r="K2755" s="1" t="s">
        <v>19</v>
      </c>
      <c r="L2755" s="1" t="s">
        <v>19</v>
      </c>
      <c r="M2755" s="1">
        <v>13</v>
      </c>
      <c r="N2755" s="1" t="s">
        <v>29</v>
      </c>
      <c r="O2755" s="1">
        <v>4845785</v>
      </c>
      <c r="P2755" s="1">
        <f t="shared" si="602"/>
        <v>2</v>
      </c>
      <c r="Q2755" s="1">
        <f t="shared" si="603"/>
        <v>3</v>
      </c>
      <c r="R2755" s="5">
        <f t="shared" si="604"/>
        <v>9.1090094574415137E-2</v>
      </c>
      <c r="S2755" s="6">
        <f t="shared" si="605"/>
        <v>135141.86162269785</v>
      </c>
      <c r="T2755" s="4">
        <f t="shared" si="606"/>
        <v>1.4836065573770492</v>
      </c>
      <c r="U2755" s="1" t="str">
        <f t="shared" si="607"/>
        <v>Normal</v>
      </c>
      <c r="V2755" s="1" t="str">
        <f t="shared" si="608"/>
        <v>Still Private</v>
      </c>
      <c r="W2755" s="1" t="str">
        <f t="shared" si="609"/>
        <v>$</v>
      </c>
      <c r="X2755" s="1" t="str">
        <f t="shared" si="610"/>
        <v>$366M</v>
      </c>
      <c r="Y2755" s="1" t="str">
        <f t="shared" si="611"/>
        <v>$543M</v>
      </c>
      <c r="Z2755" s="1" t="str">
        <f t="shared" si="612"/>
        <v>$0</v>
      </c>
      <c r="AA2755" s="1" t="str">
        <f t="shared" si="613"/>
        <v>$1,35,142</v>
      </c>
      <c r="AB2755" s="6">
        <f t="shared" si="614"/>
        <v>11261.821801891489</v>
      </c>
      <c r="AC2755" s="1" t="str">
        <f t="shared" si="615"/>
        <v>Large</v>
      </c>
    </row>
    <row r="2756" spans="1:29">
      <c r="A2756" s="1" t="s">
        <v>3170</v>
      </c>
      <c r="B2756" s="1">
        <v>2021</v>
      </c>
      <c r="C2756" s="1" t="s">
        <v>53</v>
      </c>
      <c r="D2756" s="1" t="s">
        <v>48</v>
      </c>
      <c r="E2756" s="1" t="s">
        <v>37</v>
      </c>
      <c r="F2756" s="1">
        <v>413</v>
      </c>
      <c r="G2756" s="1">
        <v>3326</v>
      </c>
      <c r="H2756" s="1">
        <v>26</v>
      </c>
      <c r="I2756" s="1">
        <v>49.93</v>
      </c>
      <c r="J2756" s="1">
        <v>3</v>
      </c>
      <c r="K2756" s="1" t="s">
        <v>19</v>
      </c>
      <c r="L2756" s="1" t="s">
        <v>19</v>
      </c>
      <c r="M2756" s="1">
        <v>56</v>
      </c>
      <c r="N2756" s="1" t="s">
        <v>25</v>
      </c>
      <c r="O2756" s="1">
        <v>4822248</v>
      </c>
      <c r="P2756" s="1">
        <f t="shared" si="602"/>
        <v>4</v>
      </c>
      <c r="Q2756" s="1">
        <f t="shared" si="603"/>
        <v>3</v>
      </c>
      <c r="R2756" s="5">
        <f t="shared" si="604"/>
        <v>0.12417318099819603</v>
      </c>
      <c r="S2756" s="6">
        <f t="shared" si="605"/>
        <v>7817.1978352375227</v>
      </c>
      <c r="T2756" s="4">
        <f t="shared" si="606"/>
        <v>6.2953995157384993E-2</v>
      </c>
      <c r="U2756" s="1" t="str">
        <f t="shared" si="607"/>
        <v>Normal</v>
      </c>
      <c r="V2756" s="1" t="str">
        <f t="shared" si="608"/>
        <v>Still Private</v>
      </c>
      <c r="W2756" s="1">
        <f t="shared" si="609"/>
        <v>0</v>
      </c>
      <c r="X2756" s="1" t="str">
        <f t="shared" si="610"/>
        <v>0413M</v>
      </c>
      <c r="Y2756" s="1" t="str">
        <f t="shared" si="611"/>
        <v>026M</v>
      </c>
      <c r="Z2756" s="1" t="str">
        <f t="shared" si="612"/>
        <v>00</v>
      </c>
      <c r="AA2756" s="1" t="str">
        <f t="shared" si="613"/>
        <v>07,817</v>
      </c>
      <c r="AB2756" s="6">
        <f t="shared" si="614"/>
        <v>651.43315293646026</v>
      </c>
      <c r="AC2756" s="1" t="str">
        <f t="shared" si="615"/>
        <v>Large</v>
      </c>
    </row>
    <row r="2757" spans="1:29">
      <c r="A2757" s="1" t="s">
        <v>4321</v>
      </c>
      <c r="B2757" s="1">
        <v>2021</v>
      </c>
      <c r="C2757" s="1" t="s">
        <v>31</v>
      </c>
      <c r="D2757" s="1" t="s">
        <v>36</v>
      </c>
      <c r="E2757" s="1" t="s">
        <v>37</v>
      </c>
      <c r="F2757" s="1">
        <v>448</v>
      </c>
      <c r="G2757" s="1">
        <v>4856</v>
      </c>
      <c r="H2757" s="1">
        <v>525</v>
      </c>
      <c r="I2757" s="1">
        <v>40.909999999999997</v>
      </c>
      <c r="J2757" s="1">
        <v>2</v>
      </c>
      <c r="K2757" s="1" t="s">
        <v>24</v>
      </c>
      <c r="L2757" s="1" t="s">
        <v>24</v>
      </c>
      <c r="M2757" s="1">
        <v>37</v>
      </c>
      <c r="N2757" s="1" t="s">
        <v>25</v>
      </c>
      <c r="O2757" s="1">
        <v>4794928</v>
      </c>
      <c r="P2757" s="1">
        <f t="shared" si="602"/>
        <v>4</v>
      </c>
      <c r="Q2757" s="1">
        <f t="shared" si="603"/>
        <v>3</v>
      </c>
      <c r="R2757" s="5">
        <f t="shared" si="604"/>
        <v>9.2257001647446463E-2</v>
      </c>
      <c r="S2757" s="6">
        <f t="shared" si="605"/>
        <v>108113.67380560131</v>
      </c>
      <c r="T2757" s="4">
        <f t="shared" si="606"/>
        <v>1.171875</v>
      </c>
      <c r="U2757" s="1" t="str">
        <f t="shared" si="607"/>
        <v>Normal</v>
      </c>
      <c r="V2757" s="1" t="str">
        <f t="shared" si="608"/>
        <v>Acquired</v>
      </c>
      <c r="W2757" s="1" t="str">
        <f t="shared" si="609"/>
        <v>€</v>
      </c>
      <c r="X2757" s="1" t="str">
        <f t="shared" si="610"/>
        <v>€448M</v>
      </c>
      <c r="Y2757" s="1" t="str">
        <f t="shared" si="611"/>
        <v>€525M</v>
      </c>
      <c r="Z2757" s="1" t="str">
        <f t="shared" si="612"/>
        <v>€0</v>
      </c>
      <c r="AA2757" s="1" t="str">
        <f t="shared" si="613"/>
        <v>€1,08,114</v>
      </c>
      <c r="AB2757" s="6">
        <f t="shared" si="614"/>
        <v>9009.4728171334427</v>
      </c>
      <c r="AC2757" s="1" t="str">
        <f t="shared" si="615"/>
        <v>Large</v>
      </c>
    </row>
    <row r="2758" spans="1:29">
      <c r="A2758" s="1" t="s">
        <v>1917</v>
      </c>
      <c r="B2758" s="1">
        <v>2021</v>
      </c>
      <c r="C2758" s="1" t="s">
        <v>42</v>
      </c>
      <c r="D2758" s="1" t="s">
        <v>102</v>
      </c>
      <c r="E2758" s="1" t="s">
        <v>23</v>
      </c>
      <c r="F2758" s="1">
        <v>413</v>
      </c>
      <c r="G2758" s="1">
        <v>3717</v>
      </c>
      <c r="H2758" s="1">
        <v>500</v>
      </c>
      <c r="I2758" s="1">
        <v>21.82</v>
      </c>
      <c r="J2758" s="1">
        <v>9</v>
      </c>
      <c r="K2758" s="1" t="s">
        <v>19</v>
      </c>
      <c r="L2758" s="1" t="s">
        <v>24</v>
      </c>
      <c r="M2758" s="1">
        <v>65</v>
      </c>
      <c r="N2758" s="1" t="s">
        <v>49</v>
      </c>
      <c r="O2758" s="1">
        <v>4762997</v>
      </c>
      <c r="P2758" s="1">
        <f t="shared" si="602"/>
        <v>5</v>
      </c>
      <c r="Q2758" s="1">
        <f t="shared" si="603"/>
        <v>3</v>
      </c>
      <c r="R2758" s="5">
        <f t="shared" si="604"/>
        <v>0.1111111111111111</v>
      </c>
      <c r="S2758" s="6">
        <f t="shared" si="605"/>
        <v>134517.08366962604</v>
      </c>
      <c r="T2758" s="4">
        <f t="shared" si="606"/>
        <v>1.2106537530266344</v>
      </c>
      <c r="U2758" s="1" t="str">
        <f t="shared" si="607"/>
        <v>High Performer</v>
      </c>
      <c r="V2758" s="1" t="str">
        <f t="shared" si="608"/>
        <v>IPO</v>
      </c>
      <c r="W2758" s="1" t="str">
        <f t="shared" si="609"/>
        <v>¥</v>
      </c>
      <c r="X2758" s="1" t="str">
        <f t="shared" si="610"/>
        <v>¥413M</v>
      </c>
      <c r="Y2758" s="1" t="str">
        <f t="shared" si="611"/>
        <v>¥500M</v>
      </c>
      <c r="Z2758" s="1" t="str">
        <f t="shared" si="612"/>
        <v>¥0</v>
      </c>
      <c r="AA2758" s="1" t="str">
        <f t="shared" si="613"/>
        <v>¥1,34,517</v>
      </c>
      <c r="AB2758" s="6">
        <f t="shared" si="614"/>
        <v>11209.756972468836</v>
      </c>
      <c r="AC2758" s="1" t="str">
        <f t="shared" si="615"/>
        <v>Large</v>
      </c>
    </row>
    <row r="2759" spans="1:29">
      <c r="A2759" s="1" t="s">
        <v>4101</v>
      </c>
      <c r="B2759" s="1">
        <v>2021</v>
      </c>
      <c r="C2759" s="1" t="s">
        <v>73</v>
      </c>
      <c r="D2759" s="1" t="s">
        <v>32</v>
      </c>
      <c r="E2759" s="1" t="s">
        <v>40</v>
      </c>
      <c r="F2759" s="1">
        <v>485</v>
      </c>
      <c r="G2759" s="1">
        <v>2935</v>
      </c>
      <c r="H2759" s="1">
        <v>666</v>
      </c>
      <c r="I2759" s="1">
        <v>42.12</v>
      </c>
      <c r="J2759" s="1">
        <v>6</v>
      </c>
      <c r="K2759" s="1" t="s">
        <v>24</v>
      </c>
      <c r="L2759" s="1" t="s">
        <v>19</v>
      </c>
      <c r="M2759" s="1">
        <v>63</v>
      </c>
      <c r="N2759" s="1" t="s">
        <v>29</v>
      </c>
      <c r="O2759" s="1">
        <v>4740713</v>
      </c>
      <c r="P2759" s="1">
        <f t="shared" si="602"/>
        <v>3</v>
      </c>
      <c r="Q2759" s="1">
        <f t="shared" si="603"/>
        <v>3</v>
      </c>
      <c r="R2759" s="5">
        <f t="shared" si="604"/>
        <v>0.16524701873935263</v>
      </c>
      <c r="S2759" s="6">
        <f t="shared" si="605"/>
        <v>226916.52470187395</v>
      </c>
      <c r="T2759" s="4">
        <f t="shared" si="606"/>
        <v>1.3731958762886598</v>
      </c>
      <c r="U2759" s="1" t="str">
        <f t="shared" si="607"/>
        <v>Normal</v>
      </c>
      <c r="V2759" s="1" t="str">
        <f t="shared" si="608"/>
        <v>Acquired</v>
      </c>
      <c r="W2759" s="1" t="str">
        <f t="shared" si="609"/>
        <v>€</v>
      </c>
      <c r="X2759" s="1" t="str">
        <f t="shared" si="610"/>
        <v>€485M</v>
      </c>
      <c r="Y2759" s="1" t="str">
        <f t="shared" si="611"/>
        <v>€666M</v>
      </c>
      <c r="Z2759" s="1" t="str">
        <f t="shared" si="612"/>
        <v>€0</v>
      </c>
      <c r="AA2759" s="1" t="str">
        <f t="shared" si="613"/>
        <v>€2,26,917</v>
      </c>
      <c r="AB2759" s="6">
        <f t="shared" si="614"/>
        <v>18909.710391822828</v>
      </c>
      <c r="AC2759" s="1" t="str">
        <f t="shared" si="615"/>
        <v>Large</v>
      </c>
    </row>
    <row r="2760" spans="1:29">
      <c r="A2760" s="1" t="s">
        <v>2749</v>
      </c>
      <c r="B2760" s="1">
        <v>2021</v>
      </c>
      <c r="C2760" s="1" t="s">
        <v>35</v>
      </c>
      <c r="D2760" s="1" t="s">
        <v>17</v>
      </c>
      <c r="E2760" s="1" t="s">
        <v>28</v>
      </c>
      <c r="F2760" s="1">
        <v>398</v>
      </c>
      <c r="G2760" s="1">
        <v>2299</v>
      </c>
      <c r="H2760" s="1">
        <v>345</v>
      </c>
      <c r="I2760" s="1">
        <v>21.6</v>
      </c>
      <c r="J2760" s="1">
        <v>8</v>
      </c>
      <c r="K2760" s="1" t="s">
        <v>24</v>
      </c>
      <c r="L2760" s="1" t="s">
        <v>19</v>
      </c>
      <c r="M2760" s="1">
        <v>26</v>
      </c>
      <c r="N2760" s="1" t="s">
        <v>29</v>
      </c>
      <c r="O2760" s="1">
        <v>4732936</v>
      </c>
      <c r="P2760" s="1">
        <f t="shared" si="602"/>
        <v>1</v>
      </c>
      <c r="Q2760" s="1">
        <f t="shared" si="603"/>
        <v>3</v>
      </c>
      <c r="R2760" s="5">
        <f t="shared" si="604"/>
        <v>0.1731187472814267</v>
      </c>
      <c r="S2760" s="6">
        <f t="shared" si="605"/>
        <v>150065.24575902565</v>
      </c>
      <c r="T2760" s="4">
        <f t="shared" si="606"/>
        <v>0.86683417085427139</v>
      </c>
      <c r="U2760" s="1" t="str">
        <f t="shared" si="607"/>
        <v>High Performer</v>
      </c>
      <c r="V2760" s="1" t="str">
        <f t="shared" si="608"/>
        <v>Acquired</v>
      </c>
      <c r="W2760" s="1" t="str">
        <f t="shared" si="609"/>
        <v>¥</v>
      </c>
      <c r="X2760" s="1" t="str">
        <f t="shared" si="610"/>
        <v>¥398M</v>
      </c>
      <c r="Y2760" s="1" t="str">
        <f t="shared" si="611"/>
        <v>¥345M</v>
      </c>
      <c r="Z2760" s="1" t="str">
        <f t="shared" si="612"/>
        <v>¥0</v>
      </c>
      <c r="AA2760" s="1" t="str">
        <f t="shared" si="613"/>
        <v>¥1,50,065</v>
      </c>
      <c r="AB2760" s="6">
        <f t="shared" si="614"/>
        <v>12505.437146585471</v>
      </c>
      <c r="AC2760" s="1" t="str">
        <f t="shared" si="615"/>
        <v>Large</v>
      </c>
    </row>
    <row r="2761" spans="1:29">
      <c r="A2761" s="1" t="s">
        <v>1975</v>
      </c>
      <c r="B2761" s="1">
        <v>2021</v>
      </c>
      <c r="C2761" s="1" t="s">
        <v>59</v>
      </c>
      <c r="D2761" s="1" t="s">
        <v>39</v>
      </c>
      <c r="E2761" s="1" t="s">
        <v>23</v>
      </c>
      <c r="F2761" s="1">
        <v>243</v>
      </c>
      <c r="G2761" s="1">
        <v>3570</v>
      </c>
      <c r="H2761" s="1">
        <v>102</v>
      </c>
      <c r="I2761" s="1">
        <v>33.799999999999997</v>
      </c>
      <c r="J2761" s="1">
        <v>2</v>
      </c>
      <c r="K2761" s="1" t="s">
        <v>19</v>
      </c>
      <c r="L2761" s="1" t="s">
        <v>19</v>
      </c>
      <c r="M2761" s="1">
        <v>59</v>
      </c>
      <c r="N2761" s="1" t="s">
        <v>49</v>
      </c>
      <c r="O2761" s="1">
        <v>4714363</v>
      </c>
      <c r="P2761" s="1">
        <f t="shared" ref="P2761:P2824" si="616">IF(E2761="Seed", 1,
 IF(E2761="Series A", 2,
 IF(E2761="Series B", 3,
 IF(E2761="Series C", 4,
 IF(E2761="IPO", 5, "")))))</f>
        <v>5</v>
      </c>
      <c r="Q2761" s="1">
        <f t="shared" si="603"/>
        <v>3</v>
      </c>
      <c r="R2761" s="5">
        <f t="shared" si="604"/>
        <v>6.8067226890756297E-2</v>
      </c>
      <c r="S2761" s="6">
        <f t="shared" si="605"/>
        <v>28571.428571428572</v>
      </c>
      <c r="T2761" s="4">
        <f t="shared" si="606"/>
        <v>0.41975308641975306</v>
      </c>
      <c r="U2761" s="1" t="str">
        <f t="shared" si="607"/>
        <v>Normal</v>
      </c>
      <c r="V2761" s="1" t="str">
        <f t="shared" si="608"/>
        <v>Still Private</v>
      </c>
      <c r="W2761" s="1" t="str">
        <f t="shared" si="609"/>
        <v>₹</v>
      </c>
      <c r="X2761" s="1" t="str">
        <f t="shared" si="610"/>
        <v>₹243M</v>
      </c>
      <c r="Y2761" s="1" t="str">
        <f t="shared" si="611"/>
        <v>₹102M</v>
      </c>
      <c r="Z2761" s="1" t="str">
        <f t="shared" si="612"/>
        <v>₹0</v>
      </c>
      <c r="AA2761" s="1" t="str">
        <f t="shared" si="613"/>
        <v>₹28,571</v>
      </c>
      <c r="AB2761" s="6">
        <f t="shared" si="614"/>
        <v>2380.9523809523807</v>
      </c>
      <c r="AC2761" s="1" t="str">
        <f t="shared" si="615"/>
        <v>Large</v>
      </c>
    </row>
    <row r="2762" spans="1:29">
      <c r="A2762" s="1" t="s">
        <v>375</v>
      </c>
      <c r="B2762" s="1">
        <v>2021</v>
      </c>
      <c r="C2762" s="1" t="s">
        <v>42</v>
      </c>
      <c r="D2762" s="1" t="s">
        <v>39</v>
      </c>
      <c r="E2762" s="1" t="s">
        <v>23</v>
      </c>
      <c r="F2762" s="1">
        <v>210</v>
      </c>
      <c r="G2762" s="1">
        <v>2889</v>
      </c>
      <c r="H2762" s="1">
        <v>516</v>
      </c>
      <c r="I2762" s="1">
        <v>41.99</v>
      </c>
      <c r="J2762" s="1">
        <v>1</v>
      </c>
      <c r="K2762" s="1" t="s">
        <v>24</v>
      </c>
      <c r="L2762" s="1" t="s">
        <v>24</v>
      </c>
      <c r="M2762" s="1">
        <v>27</v>
      </c>
      <c r="N2762" s="1" t="s">
        <v>33</v>
      </c>
      <c r="O2762" s="1">
        <v>4678754</v>
      </c>
      <c r="P2762" s="1">
        <f t="shared" si="616"/>
        <v>5</v>
      </c>
      <c r="Q2762" s="1">
        <f t="shared" si="603"/>
        <v>3</v>
      </c>
      <c r="R2762" s="5">
        <f t="shared" si="604"/>
        <v>7.2689511941848389E-2</v>
      </c>
      <c r="S2762" s="6">
        <f t="shared" si="605"/>
        <v>178608.5150571132</v>
      </c>
      <c r="T2762" s="4">
        <f t="shared" si="606"/>
        <v>2.4571428571428573</v>
      </c>
      <c r="U2762" s="1" t="str">
        <f t="shared" si="607"/>
        <v>Normal</v>
      </c>
      <c r="V2762" s="1" t="str">
        <f t="shared" si="608"/>
        <v>Acquired</v>
      </c>
      <c r="W2762" s="1" t="str">
        <f t="shared" si="609"/>
        <v>¥</v>
      </c>
      <c r="X2762" s="1" t="str">
        <f t="shared" si="610"/>
        <v>¥210M</v>
      </c>
      <c r="Y2762" s="1" t="str">
        <f t="shared" si="611"/>
        <v>¥516M</v>
      </c>
      <c r="Z2762" s="1" t="str">
        <f t="shared" si="612"/>
        <v>¥0</v>
      </c>
      <c r="AA2762" s="1" t="str">
        <f t="shared" si="613"/>
        <v>¥1,78,609</v>
      </c>
      <c r="AB2762" s="6">
        <f t="shared" si="614"/>
        <v>14884.042921426098</v>
      </c>
      <c r="AC2762" s="1" t="str">
        <f t="shared" si="615"/>
        <v>Large</v>
      </c>
    </row>
    <row r="2763" spans="1:29">
      <c r="A2763" s="1" t="s">
        <v>2744</v>
      </c>
      <c r="B2763" s="1">
        <v>2021</v>
      </c>
      <c r="C2763" s="1" t="s">
        <v>35</v>
      </c>
      <c r="D2763" s="1" t="s">
        <v>51</v>
      </c>
      <c r="E2763" s="1" t="s">
        <v>18</v>
      </c>
      <c r="F2763" s="1">
        <v>469</v>
      </c>
      <c r="G2763" s="1">
        <v>146</v>
      </c>
      <c r="H2763" s="1">
        <v>393</v>
      </c>
      <c r="I2763" s="1">
        <v>13.35</v>
      </c>
      <c r="J2763" s="1">
        <v>1</v>
      </c>
      <c r="K2763" s="1" t="s">
        <v>24</v>
      </c>
      <c r="L2763" s="1" t="s">
        <v>24</v>
      </c>
      <c r="M2763" s="1">
        <v>10</v>
      </c>
      <c r="N2763" s="1" t="s">
        <v>33</v>
      </c>
      <c r="O2763" s="1">
        <v>4628626</v>
      </c>
      <c r="P2763" s="1">
        <f t="shared" si="616"/>
        <v>2</v>
      </c>
      <c r="Q2763" s="1">
        <f t="shared" si="603"/>
        <v>3</v>
      </c>
      <c r="R2763" s="5">
        <f t="shared" si="604"/>
        <v>3.2123287671232879</v>
      </c>
      <c r="S2763" s="6">
        <f t="shared" si="605"/>
        <v>2691780.8219178081</v>
      </c>
      <c r="T2763" s="4">
        <f t="shared" si="606"/>
        <v>0.83795309168443499</v>
      </c>
      <c r="U2763" s="1" t="str">
        <f t="shared" si="607"/>
        <v>Normal</v>
      </c>
      <c r="V2763" s="1" t="str">
        <f t="shared" si="608"/>
        <v>Acquired</v>
      </c>
      <c r="W2763" s="1" t="str">
        <f t="shared" si="609"/>
        <v>¥</v>
      </c>
      <c r="X2763" s="1" t="str">
        <f t="shared" si="610"/>
        <v>¥469M</v>
      </c>
      <c r="Y2763" s="1" t="str">
        <f t="shared" si="611"/>
        <v>¥393M</v>
      </c>
      <c r="Z2763" s="1" t="str">
        <f t="shared" si="612"/>
        <v>¥3</v>
      </c>
      <c r="AA2763" s="1" t="str">
        <f t="shared" si="613"/>
        <v>¥26,91,781</v>
      </c>
      <c r="AB2763" s="6">
        <f t="shared" si="614"/>
        <v>224315.0684931507</v>
      </c>
      <c r="AC2763" s="1" t="str">
        <f t="shared" si="615"/>
        <v>Large</v>
      </c>
    </row>
    <row r="2764" spans="1:29">
      <c r="A2764" s="1" t="s">
        <v>2468</v>
      </c>
      <c r="B2764" s="1">
        <v>2021</v>
      </c>
      <c r="C2764" s="1" t="s">
        <v>31</v>
      </c>
      <c r="D2764" s="1" t="s">
        <v>48</v>
      </c>
      <c r="E2764" s="1" t="s">
        <v>28</v>
      </c>
      <c r="F2764" s="1">
        <v>340</v>
      </c>
      <c r="G2764" s="1">
        <v>745</v>
      </c>
      <c r="H2764" s="1">
        <v>87</v>
      </c>
      <c r="I2764" s="1">
        <v>29.5</v>
      </c>
      <c r="J2764" s="1">
        <v>4</v>
      </c>
      <c r="K2764" s="1" t="s">
        <v>19</v>
      </c>
      <c r="L2764" s="1" t="s">
        <v>24</v>
      </c>
      <c r="M2764" s="1">
        <v>13</v>
      </c>
      <c r="N2764" s="1" t="s">
        <v>29</v>
      </c>
      <c r="O2764" s="1">
        <v>4608580</v>
      </c>
      <c r="P2764" s="1">
        <f t="shared" si="616"/>
        <v>1</v>
      </c>
      <c r="Q2764" s="1">
        <f t="shared" si="603"/>
        <v>3</v>
      </c>
      <c r="R2764" s="5">
        <f t="shared" si="604"/>
        <v>0.4563758389261745</v>
      </c>
      <c r="S2764" s="6">
        <f t="shared" si="605"/>
        <v>116778.52348993288</v>
      </c>
      <c r="T2764" s="4">
        <f t="shared" si="606"/>
        <v>0.25588235294117645</v>
      </c>
      <c r="U2764" s="1" t="str">
        <f t="shared" si="607"/>
        <v>Normal</v>
      </c>
      <c r="V2764" s="1" t="str">
        <f t="shared" si="608"/>
        <v>IPO</v>
      </c>
      <c r="W2764" s="1" t="str">
        <f t="shared" si="609"/>
        <v>€</v>
      </c>
      <c r="X2764" s="1" t="str">
        <f t="shared" si="610"/>
        <v>€340M</v>
      </c>
      <c r="Y2764" s="1" t="str">
        <f t="shared" si="611"/>
        <v>€87M</v>
      </c>
      <c r="Z2764" s="1" t="str">
        <f t="shared" si="612"/>
        <v>€0</v>
      </c>
      <c r="AA2764" s="1" t="str">
        <f t="shared" si="613"/>
        <v>€1,16,779</v>
      </c>
      <c r="AB2764" s="6">
        <f t="shared" si="614"/>
        <v>9731.5436241610732</v>
      </c>
      <c r="AC2764" s="1" t="str">
        <f t="shared" si="615"/>
        <v>Large</v>
      </c>
    </row>
    <row r="2765" spans="1:29">
      <c r="A2765" s="1" t="s">
        <v>2260</v>
      </c>
      <c r="B2765" s="1">
        <v>2021</v>
      </c>
      <c r="C2765" s="1" t="s">
        <v>45</v>
      </c>
      <c r="D2765" s="1" t="s">
        <v>17</v>
      </c>
      <c r="E2765" s="1" t="s">
        <v>28</v>
      </c>
      <c r="F2765" s="1">
        <v>395</v>
      </c>
      <c r="G2765" s="1">
        <v>407</v>
      </c>
      <c r="H2765" s="1">
        <v>904</v>
      </c>
      <c r="I2765" s="1">
        <v>44.41</v>
      </c>
      <c r="J2765" s="1">
        <v>4</v>
      </c>
      <c r="K2765" s="1" t="s">
        <v>24</v>
      </c>
      <c r="L2765" s="1" t="s">
        <v>19</v>
      </c>
      <c r="M2765" s="1">
        <v>70</v>
      </c>
      <c r="N2765" s="1" t="s">
        <v>49</v>
      </c>
      <c r="O2765" s="1">
        <v>4584217</v>
      </c>
      <c r="P2765" s="1">
        <f t="shared" si="616"/>
        <v>1</v>
      </c>
      <c r="Q2765" s="1">
        <f t="shared" si="603"/>
        <v>3</v>
      </c>
      <c r="R2765" s="5">
        <f t="shared" si="604"/>
        <v>0.97051597051597049</v>
      </c>
      <c r="S2765" s="6">
        <f t="shared" si="605"/>
        <v>2221130.2211302212</v>
      </c>
      <c r="T2765" s="4">
        <f t="shared" si="606"/>
        <v>2.2886075949367091</v>
      </c>
      <c r="U2765" s="1" t="str">
        <f t="shared" si="607"/>
        <v>Normal</v>
      </c>
      <c r="V2765" s="1" t="str">
        <f t="shared" si="608"/>
        <v>Acquired</v>
      </c>
      <c r="W2765" s="1" t="str">
        <f t="shared" si="609"/>
        <v>A$</v>
      </c>
      <c r="X2765" s="1" t="str">
        <f t="shared" si="610"/>
        <v>A$395M</v>
      </c>
      <c r="Y2765" s="1" t="str">
        <f t="shared" si="611"/>
        <v>A$904M</v>
      </c>
      <c r="Z2765" s="1" t="str">
        <f t="shared" si="612"/>
        <v>A$1</v>
      </c>
      <c r="AA2765" s="1" t="str">
        <f t="shared" si="613"/>
        <v>A$22,21,130</v>
      </c>
      <c r="AB2765" s="6">
        <f t="shared" si="614"/>
        <v>185094.18509418509</v>
      </c>
      <c r="AC2765" s="1" t="str">
        <f t="shared" si="615"/>
        <v>Large</v>
      </c>
    </row>
    <row r="2766" spans="1:29">
      <c r="A2766" s="1" t="s">
        <v>1429</v>
      </c>
      <c r="B2766" s="1">
        <v>2021</v>
      </c>
      <c r="C2766" s="1" t="s">
        <v>22</v>
      </c>
      <c r="D2766" s="1" t="s">
        <v>51</v>
      </c>
      <c r="E2766" s="1" t="s">
        <v>28</v>
      </c>
      <c r="F2766" s="1">
        <v>287</v>
      </c>
      <c r="G2766" s="1">
        <v>2530</v>
      </c>
      <c r="H2766" s="1">
        <v>763</v>
      </c>
      <c r="I2766" s="1">
        <v>14.35</v>
      </c>
      <c r="J2766" s="1">
        <v>7</v>
      </c>
      <c r="K2766" s="1" t="s">
        <v>24</v>
      </c>
      <c r="L2766" s="1" t="s">
        <v>24</v>
      </c>
      <c r="M2766" s="1">
        <v>28</v>
      </c>
      <c r="N2766" s="1" t="s">
        <v>20</v>
      </c>
      <c r="O2766" s="1">
        <v>4563572</v>
      </c>
      <c r="P2766" s="1">
        <f t="shared" si="616"/>
        <v>1</v>
      </c>
      <c r="Q2766" s="1">
        <f t="shared" si="603"/>
        <v>3</v>
      </c>
      <c r="R2766" s="5">
        <f t="shared" si="604"/>
        <v>0.11343873517786561</v>
      </c>
      <c r="S2766" s="6">
        <f t="shared" si="605"/>
        <v>301581.02766798419</v>
      </c>
      <c r="T2766" s="4">
        <f t="shared" si="606"/>
        <v>2.6585365853658538</v>
      </c>
      <c r="U2766" s="1" t="str">
        <f t="shared" si="607"/>
        <v>Normal</v>
      </c>
      <c r="V2766" s="1" t="str">
        <f t="shared" si="608"/>
        <v>Acquired</v>
      </c>
      <c r="W2766" s="1" t="str">
        <f t="shared" si="609"/>
        <v>£</v>
      </c>
      <c r="X2766" s="1" t="str">
        <f t="shared" si="610"/>
        <v>£287M</v>
      </c>
      <c r="Y2766" s="1" t="str">
        <f t="shared" si="611"/>
        <v>£763M</v>
      </c>
      <c r="Z2766" s="1" t="str">
        <f t="shared" si="612"/>
        <v>£0</v>
      </c>
      <c r="AA2766" s="1" t="str">
        <f t="shared" si="613"/>
        <v>£3,01,581</v>
      </c>
      <c r="AB2766" s="6">
        <f t="shared" si="614"/>
        <v>25131.752305665348</v>
      </c>
      <c r="AC2766" s="1" t="str">
        <f t="shared" si="615"/>
        <v>Large</v>
      </c>
    </row>
    <row r="2767" spans="1:29">
      <c r="A2767" s="1" t="s">
        <v>3439</v>
      </c>
      <c r="B2767" s="1">
        <v>2021</v>
      </c>
      <c r="C2767" s="1" t="s">
        <v>27</v>
      </c>
      <c r="D2767" s="1" t="s">
        <v>17</v>
      </c>
      <c r="E2767" s="1" t="s">
        <v>37</v>
      </c>
      <c r="F2767" s="1">
        <v>223</v>
      </c>
      <c r="G2767" s="1">
        <v>3415</v>
      </c>
      <c r="H2767" s="1">
        <v>285</v>
      </c>
      <c r="I2767" s="1">
        <v>26.09</v>
      </c>
      <c r="J2767" s="1">
        <v>7</v>
      </c>
      <c r="K2767" s="1" t="s">
        <v>24</v>
      </c>
      <c r="L2767" s="1" t="s">
        <v>19</v>
      </c>
      <c r="M2767" s="1">
        <v>43</v>
      </c>
      <c r="N2767" s="1" t="s">
        <v>25</v>
      </c>
      <c r="O2767" s="1">
        <v>4554139</v>
      </c>
      <c r="P2767" s="1">
        <f t="shared" si="616"/>
        <v>4</v>
      </c>
      <c r="Q2767" s="1">
        <f t="shared" si="603"/>
        <v>3</v>
      </c>
      <c r="R2767" s="5">
        <f t="shared" si="604"/>
        <v>6.5300146412884327E-2</v>
      </c>
      <c r="S2767" s="6">
        <f t="shared" si="605"/>
        <v>83455.344070278181</v>
      </c>
      <c r="T2767" s="4">
        <f t="shared" si="606"/>
        <v>1.2780269058295963</v>
      </c>
      <c r="U2767" s="1" t="str">
        <f t="shared" si="607"/>
        <v>Normal</v>
      </c>
      <c r="V2767" s="1" t="str">
        <f t="shared" si="608"/>
        <v>Acquired</v>
      </c>
      <c r="W2767" s="1" t="str">
        <f t="shared" si="609"/>
        <v>$</v>
      </c>
      <c r="X2767" s="1" t="str">
        <f t="shared" si="610"/>
        <v>$223M</v>
      </c>
      <c r="Y2767" s="1" t="str">
        <f t="shared" si="611"/>
        <v>$285M</v>
      </c>
      <c r="Z2767" s="1" t="str">
        <f t="shared" si="612"/>
        <v>$0</v>
      </c>
      <c r="AA2767" s="1" t="str">
        <f t="shared" si="613"/>
        <v>$83,455</v>
      </c>
      <c r="AB2767" s="6">
        <f t="shared" si="614"/>
        <v>6954.6120058565157</v>
      </c>
      <c r="AC2767" s="1" t="str">
        <f t="shared" si="615"/>
        <v>Large</v>
      </c>
    </row>
    <row r="2768" spans="1:29">
      <c r="A2768" s="1" t="s">
        <v>1508</v>
      </c>
      <c r="B2768" s="1">
        <v>2021</v>
      </c>
      <c r="C2768" s="1" t="s">
        <v>53</v>
      </c>
      <c r="D2768" s="1" t="s">
        <v>39</v>
      </c>
      <c r="E2768" s="1" t="s">
        <v>28</v>
      </c>
      <c r="F2768" s="1">
        <v>496</v>
      </c>
      <c r="G2768" s="1">
        <v>333</v>
      </c>
      <c r="H2768" s="1">
        <v>978</v>
      </c>
      <c r="I2768" s="1">
        <v>41.82</v>
      </c>
      <c r="J2768" s="1">
        <v>1</v>
      </c>
      <c r="K2768" s="1" t="s">
        <v>24</v>
      </c>
      <c r="L2768" s="1" t="s">
        <v>19</v>
      </c>
      <c r="M2768" s="1">
        <v>41</v>
      </c>
      <c r="N2768" s="1" t="s">
        <v>29</v>
      </c>
      <c r="O2768" s="1">
        <v>4543528</v>
      </c>
      <c r="P2768" s="1">
        <f t="shared" si="616"/>
        <v>1</v>
      </c>
      <c r="Q2768" s="1">
        <f t="shared" si="603"/>
        <v>3</v>
      </c>
      <c r="R2768" s="5">
        <f t="shared" si="604"/>
        <v>1.4894894894894894</v>
      </c>
      <c r="S2768" s="6">
        <f t="shared" si="605"/>
        <v>2936936.9369369368</v>
      </c>
      <c r="T2768" s="4">
        <f t="shared" si="606"/>
        <v>1.971774193548387</v>
      </c>
      <c r="U2768" s="1" t="str">
        <f t="shared" si="607"/>
        <v>Normal</v>
      </c>
      <c r="V2768" s="1" t="str">
        <f t="shared" si="608"/>
        <v>Acquired</v>
      </c>
      <c r="W2768" s="1">
        <f t="shared" si="609"/>
        <v>0</v>
      </c>
      <c r="X2768" s="1" t="str">
        <f t="shared" si="610"/>
        <v>0496M</v>
      </c>
      <c r="Y2768" s="1" t="str">
        <f t="shared" si="611"/>
        <v>0978M</v>
      </c>
      <c r="Z2768" s="1" t="str">
        <f t="shared" si="612"/>
        <v>01</v>
      </c>
      <c r="AA2768" s="1" t="str">
        <f t="shared" si="613"/>
        <v>029,36,937</v>
      </c>
      <c r="AB2768" s="6">
        <f t="shared" si="614"/>
        <v>244744.74474474473</v>
      </c>
      <c r="AC2768" s="1" t="str">
        <f t="shared" si="615"/>
        <v>Large</v>
      </c>
    </row>
    <row r="2769" spans="1:29">
      <c r="A2769" s="1" t="s">
        <v>2422</v>
      </c>
      <c r="B2769" s="1">
        <v>2021</v>
      </c>
      <c r="C2769" s="1" t="s">
        <v>16</v>
      </c>
      <c r="D2769" s="1" t="s">
        <v>43</v>
      </c>
      <c r="E2769" s="1" t="s">
        <v>28</v>
      </c>
      <c r="F2769" s="1">
        <v>443</v>
      </c>
      <c r="G2769" s="1">
        <v>4889</v>
      </c>
      <c r="H2769" s="1">
        <v>557</v>
      </c>
      <c r="I2769" s="1">
        <v>9.17</v>
      </c>
      <c r="J2769" s="1">
        <v>3</v>
      </c>
      <c r="K2769" s="1" t="s">
        <v>24</v>
      </c>
      <c r="L2769" s="1" t="s">
        <v>19</v>
      </c>
      <c r="M2769" s="1">
        <v>95</v>
      </c>
      <c r="N2769" s="1" t="s">
        <v>20</v>
      </c>
      <c r="O2769" s="1">
        <v>4481141</v>
      </c>
      <c r="P2769" s="1">
        <f t="shared" si="616"/>
        <v>1</v>
      </c>
      <c r="Q2769" s="1">
        <f t="shared" si="603"/>
        <v>3</v>
      </c>
      <c r="R2769" s="5">
        <f t="shared" si="604"/>
        <v>9.061157700961342E-2</v>
      </c>
      <c r="S2769" s="6">
        <f t="shared" si="605"/>
        <v>113929.22888116179</v>
      </c>
      <c r="T2769" s="4">
        <f t="shared" si="606"/>
        <v>1.2573363431151241</v>
      </c>
      <c r="U2769" s="1" t="str">
        <f t="shared" si="607"/>
        <v>Normal</v>
      </c>
      <c r="V2769" s="1" t="str">
        <f t="shared" si="608"/>
        <v>Acquired</v>
      </c>
      <c r="W2769" s="1" t="str">
        <f t="shared" si="609"/>
        <v>$</v>
      </c>
      <c r="X2769" s="1" t="str">
        <f t="shared" si="610"/>
        <v>$443M</v>
      </c>
      <c r="Y2769" s="1" t="str">
        <f t="shared" si="611"/>
        <v>$557M</v>
      </c>
      <c r="Z2769" s="1" t="str">
        <f t="shared" si="612"/>
        <v>$0</v>
      </c>
      <c r="AA2769" s="1" t="str">
        <f t="shared" si="613"/>
        <v>$1,13,929</v>
      </c>
      <c r="AB2769" s="6">
        <f t="shared" si="614"/>
        <v>9494.1024067634826</v>
      </c>
      <c r="AC2769" s="1" t="str">
        <f t="shared" si="615"/>
        <v>Large</v>
      </c>
    </row>
    <row r="2770" spans="1:29">
      <c r="A2770" s="1" t="s">
        <v>613</v>
      </c>
      <c r="B2770" s="1">
        <v>2021</v>
      </c>
      <c r="C2770" s="1" t="s">
        <v>27</v>
      </c>
      <c r="D2770" s="1" t="s">
        <v>43</v>
      </c>
      <c r="E2770" s="1" t="s">
        <v>18</v>
      </c>
      <c r="F2770" s="1">
        <v>409</v>
      </c>
      <c r="G2770" s="1">
        <v>1992</v>
      </c>
      <c r="H2770" s="1">
        <v>750</v>
      </c>
      <c r="I2770" s="1">
        <v>33.4</v>
      </c>
      <c r="J2770" s="1">
        <v>7</v>
      </c>
      <c r="K2770" s="1" t="s">
        <v>24</v>
      </c>
      <c r="L2770" s="1" t="s">
        <v>19</v>
      </c>
      <c r="M2770" s="1">
        <v>38</v>
      </c>
      <c r="N2770" s="1" t="s">
        <v>20</v>
      </c>
      <c r="O2770" s="1">
        <v>4459795</v>
      </c>
      <c r="P2770" s="1">
        <f t="shared" si="616"/>
        <v>2</v>
      </c>
      <c r="Q2770" s="1">
        <f t="shared" si="603"/>
        <v>3</v>
      </c>
      <c r="R2770" s="5">
        <f t="shared" si="604"/>
        <v>0.20532128514056225</v>
      </c>
      <c r="S2770" s="6">
        <f t="shared" si="605"/>
        <v>376506.02409638552</v>
      </c>
      <c r="T2770" s="4">
        <f t="shared" si="606"/>
        <v>1.8337408312958434</v>
      </c>
      <c r="U2770" s="1" t="str">
        <f t="shared" si="607"/>
        <v>Normal</v>
      </c>
      <c r="V2770" s="1" t="str">
        <f t="shared" si="608"/>
        <v>Acquired</v>
      </c>
      <c r="W2770" s="1" t="str">
        <f t="shared" si="609"/>
        <v>$</v>
      </c>
      <c r="X2770" s="1" t="str">
        <f t="shared" si="610"/>
        <v>$409M</v>
      </c>
      <c r="Y2770" s="1" t="str">
        <f t="shared" si="611"/>
        <v>$750M</v>
      </c>
      <c r="Z2770" s="1" t="str">
        <f t="shared" si="612"/>
        <v>$0</v>
      </c>
      <c r="AA2770" s="1" t="str">
        <f t="shared" si="613"/>
        <v>$3,76,506</v>
      </c>
      <c r="AB2770" s="6">
        <f t="shared" si="614"/>
        <v>31375.50200803213</v>
      </c>
      <c r="AC2770" s="1" t="str">
        <f t="shared" si="615"/>
        <v>Large</v>
      </c>
    </row>
    <row r="2771" spans="1:29">
      <c r="A2771" s="1" t="s">
        <v>3627</v>
      </c>
      <c r="B2771" s="1">
        <v>2021</v>
      </c>
      <c r="C2771" s="1" t="s">
        <v>53</v>
      </c>
      <c r="D2771" s="1" t="s">
        <v>17</v>
      </c>
      <c r="E2771" s="1" t="s">
        <v>40</v>
      </c>
      <c r="F2771" s="1">
        <v>494</v>
      </c>
      <c r="G2771" s="1">
        <v>585</v>
      </c>
      <c r="H2771" s="1">
        <v>248</v>
      </c>
      <c r="I2771" s="1">
        <v>19.98</v>
      </c>
      <c r="J2771" s="1">
        <v>2</v>
      </c>
      <c r="K2771" s="1" t="s">
        <v>24</v>
      </c>
      <c r="L2771" s="1" t="s">
        <v>19</v>
      </c>
      <c r="M2771" s="1">
        <v>61</v>
      </c>
      <c r="N2771" s="1" t="s">
        <v>33</v>
      </c>
      <c r="O2771" s="1">
        <v>4434909</v>
      </c>
      <c r="P2771" s="1">
        <f t="shared" si="616"/>
        <v>3</v>
      </c>
      <c r="Q2771" s="1">
        <f t="shared" si="603"/>
        <v>3</v>
      </c>
      <c r="R2771" s="5">
        <f t="shared" si="604"/>
        <v>0.84444444444444444</v>
      </c>
      <c r="S2771" s="6">
        <f t="shared" si="605"/>
        <v>423931.62393162394</v>
      </c>
      <c r="T2771" s="4">
        <f t="shared" si="606"/>
        <v>0.50202429149797567</v>
      </c>
      <c r="U2771" s="1" t="str">
        <f t="shared" si="607"/>
        <v>Normal</v>
      </c>
      <c r="V2771" s="1" t="str">
        <f t="shared" si="608"/>
        <v>Acquired</v>
      </c>
      <c r="W2771" s="1">
        <f t="shared" si="609"/>
        <v>0</v>
      </c>
      <c r="X2771" s="1" t="str">
        <f t="shared" si="610"/>
        <v>0494M</v>
      </c>
      <c r="Y2771" s="1" t="str">
        <f t="shared" si="611"/>
        <v>0248M</v>
      </c>
      <c r="Z2771" s="1" t="str">
        <f t="shared" si="612"/>
        <v>01</v>
      </c>
      <c r="AA2771" s="1" t="str">
        <f t="shared" si="613"/>
        <v>04,23,932</v>
      </c>
      <c r="AB2771" s="6">
        <f t="shared" si="614"/>
        <v>35327.635327635326</v>
      </c>
      <c r="AC2771" s="1" t="str">
        <f t="shared" si="615"/>
        <v>Large</v>
      </c>
    </row>
    <row r="2772" spans="1:29">
      <c r="A2772" s="1" t="s">
        <v>1446</v>
      </c>
      <c r="B2772" s="1">
        <v>2021</v>
      </c>
      <c r="C2772" s="1" t="s">
        <v>31</v>
      </c>
      <c r="D2772" s="1" t="s">
        <v>36</v>
      </c>
      <c r="E2772" s="1" t="s">
        <v>37</v>
      </c>
      <c r="F2772" s="1">
        <v>416</v>
      </c>
      <c r="G2772" s="1">
        <v>379</v>
      </c>
      <c r="H2772" s="1">
        <v>358</v>
      </c>
      <c r="I2772" s="1">
        <v>9.89</v>
      </c>
      <c r="J2772" s="1">
        <v>3</v>
      </c>
      <c r="K2772" s="1" t="s">
        <v>24</v>
      </c>
      <c r="L2772" s="1" t="s">
        <v>19</v>
      </c>
      <c r="M2772" s="1">
        <v>8</v>
      </c>
      <c r="N2772" s="1" t="s">
        <v>29</v>
      </c>
      <c r="O2772" s="1">
        <v>4421529</v>
      </c>
      <c r="P2772" s="1">
        <f t="shared" si="616"/>
        <v>4</v>
      </c>
      <c r="Q2772" s="1">
        <f t="shared" si="603"/>
        <v>3</v>
      </c>
      <c r="R2772" s="5">
        <f t="shared" si="604"/>
        <v>1.0976253298153034</v>
      </c>
      <c r="S2772" s="6">
        <f t="shared" si="605"/>
        <v>944591.02902374673</v>
      </c>
      <c r="T2772" s="4">
        <f t="shared" si="606"/>
        <v>0.86057692307692313</v>
      </c>
      <c r="U2772" s="1" t="str">
        <f t="shared" si="607"/>
        <v>Normal</v>
      </c>
      <c r="V2772" s="1" t="str">
        <f t="shared" si="608"/>
        <v>Acquired</v>
      </c>
      <c r="W2772" s="1" t="str">
        <f t="shared" si="609"/>
        <v>€</v>
      </c>
      <c r="X2772" s="1" t="str">
        <f t="shared" si="610"/>
        <v>€416M</v>
      </c>
      <c r="Y2772" s="1" t="str">
        <f t="shared" si="611"/>
        <v>€358M</v>
      </c>
      <c r="Z2772" s="1" t="str">
        <f t="shared" si="612"/>
        <v>€1</v>
      </c>
      <c r="AA2772" s="1" t="str">
        <f t="shared" si="613"/>
        <v>€9,44,591</v>
      </c>
      <c r="AB2772" s="6">
        <f t="shared" si="614"/>
        <v>78715.919085312227</v>
      </c>
      <c r="AC2772" s="1" t="str">
        <f t="shared" si="615"/>
        <v>Large</v>
      </c>
    </row>
    <row r="2773" spans="1:29">
      <c r="A2773" s="1" t="s">
        <v>461</v>
      </c>
      <c r="B2773" s="1">
        <v>2021</v>
      </c>
      <c r="C2773" s="1" t="s">
        <v>27</v>
      </c>
      <c r="D2773" s="1" t="s">
        <v>46</v>
      </c>
      <c r="E2773" s="1" t="s">
        <v>40</v>
      </c>
      <c r="F2773" s="1">
        <v>289</v>
      </c>
      <c r="G2773" s="1">
        <v>1313</v>
      </c>
      <c r="H2773" s="1">
        <v>921</v>
      </c>
      <c r="I2773" s="1">
        <v>40.9</v>
      </c>
      <c r="J2773" s="1">
        <v>9</v>
      </c>
      <c r="K2773" s="1" t="s">
        <v>19</v>
      </c>
      <c r="L2773" s="1" t="s">
        <v>24</v>
      </c>
      <c r="M2773" s="1">
        <v>72</v>
      </c>
      <c r="N2773" s="1" t="s">
        <v>49</v>
      </c>
      <c r="O2773" s="1">
        <v>4418377</v>
      </c>
      <c r="P2773" s="1">
        <f t="shared" si="616"/>
        <v>3</v>
      </c>
      <c r="Q2773" s="1">
        <f t="shared" si="603"/>
        <v>3</v>
      </c>
      <c r="R2773" s="5">
        <f t="shared" si="604"/>
        <v>0.22010662604722012</v>
      </c>
      <c r="S2773" s="6">
        <f t="shared" si="605"/>
        <v>701447.06778370147</v>
      </c>
      <c r="T2773" s="4">
        <f t="shared" si="606"/>
        <v>3.1868512110726646</v>
      </c>
      <c r="U2773" s="1" t="str">
        <f t="shared" si="607"/>
        <v>High Performer</v>
      </c>
      <c r="V2773" s="1" t="str">
        <f t="shared" si="608"/>
        <v>IPO</v>
      </c>
      <c r="W2773" s="1" t="str">
        <f t="shared" si="609"/>
        <v>$</v>
      </c>
      <c r="X2773" s="1" t="str">
        <f t="shared" si="610"/>
        <v>$289M</v>
      </c>
      <c r="Y2773" s="1" t="str">
        <f t="shared" si="611"/>
        <v>$921M</v>
      </c>
      <c r="Z2773" s="1" t="str">
        <f t="shared" si="612"/>
        <v>$0</v>
      </c>
      <c r="AA2773" s="1" t="str">
        <f t="shared" si="613"/>
        <v>$7,01,447</v>
      </c>
      <c r="AB2773" s="6">
        <f t="shared" si="614"/>
        <v>58453.922315308453</v>
      </c>
      <c r="AC2773" s="1" t="str">
        <f t="shared" si="615"/>
        <v>Large</v>
      </c>
    </row>
    <row r="2774" spans="1:29">
      <c r="A2774" s="1" t="s">
        <v>368</v>
      </c>
      <c r="B2774" s="1">
        <v>2021</v>
      </c>
      <c r="C2774" s="1" t="s">
        <v>42</v>
      </c>
      <c r="D2774" s="1" t="s">
        <v>36</v>
      </c>
      <c r="E2774" s="1" t="s">
        <v>40</v>
      </c>
      <c r="F2774" s="1">
        <v>233</v>
      </c>
      <c r="G2774" s="1">
        <v>2590</v>
      </c>
      <c r="H2774" s="1">
        <v>625</v>
      </c>
      <c r="I2774" s="1">
        <v>29.01</v>
      </c>
      <c r="J2774" s="1">
        <v>3</v>
      </c>
      <c r="K2774" s="1" t="s">
        <v>19</v>
      </c>
      <c r="L2774" s="1" t="s">
        <v>19</v>
      </c>
      <c r="M2774" s="1">
        <v>14</v>
      </c>
      <c r="N2774" s="1" t="s">
        <v>49</v>
      </c>
      <c r="O2774" s="1">
        <v>4397083</v>
      </c>
      <c r="P2774" s="1">
        <f t="shared" si="616"/>
        <v>3</v>
      </c>
      <c r="Q2774" s="1">
        <f t="shared" si="603"/>
        <v>3</v>
      </c>
      <c r="R2774" s="5">
        <f t="shared" si="604"/>
        <v>8.9961389961389956E-2</v>
      </c>
      <c r="S2774" s="6">
        <f t="shared" si="605"/>
        <v>241312.7413127413</v>
      </c>
      <c r="T2774" s="4">
        <f t="shared" si="606"/>
        <v>2.6824034334763946</v>
      </c>
      <c r="U2774" s="1" t="str">
        <f t="shared" si="607"/>
        <v>Normal</v>
      </c>
      <c r="V2774" s="1" t="str">
        <f t="shared" si="608"/>
        <v>Still Private</v>
      </c>
      <c r="W2774" s="1" t="str">
        <f t="shared" si="609"/>
        <v>¥</v>
      </c>
      <c r="X2774" s="1" t="str">
        <f t="shared" si="610"/>
        <v>¥233M</v>
      </c>
      <c r="Y2774" s="1" t="str">
        <f t="shared" si="611"/>
        <v>¥625M</v>
      </c>
      <c r="Z2774" s="1" t="str">
        <f t="shared" si="612"/>
        <v>¥0</v>
      </c>
      <c r="AA2774" s="1" t="str">
        <f t="shared" si="613"/>
        <v>¥2,41,313</v>
      </c>
      <c r="AB2774" s="6">
        <f t="shared" si="614"/>
        <v>20109.395109395111</v>
      </c>
      <c r="AC2774" s="1" t="str">
        <f t="shared" si="615"/>
        <v>Large</v>
      </c>
    </row>
    <row r="2775" spans="1:29">
      <c r="A2775" s="1" t="s">
        <v>4384</v>
      </c>
      <c r="B2775" s="1">
        <v>2021</v>
      </c>
      <c r="C2775" s="1" t="s">
        <v>42</v>
      </c>
      <c r="D2775" s="1" t="s">
        <v>17</v>
      </c>
      <c r="E2775" s="1" t="s">
        <v>18</v>
      </c>
      <c r="F2775" s="1">
        <v>230</v>
      </c>
      <c r="G2775" s="1">
        <v>6</v>
      </c>
      <c r="H2775" s="1">
        <v>318</v>
      </c>
      <c r="I2775" s="1">
        <v>40.659999999999997</v>
      </c>
      <c r="J2775" s="1">
        <v>4</v>
      </c>
      <c r="K2775" s="1" t="s">
        <v>24</v>
      </c>
      <c r="L2775" s="1" t="s">
        <v>24</v>
      </c>
      <c r="M2775" s="1">
        <v>75</v>
      </c>
      <c r="N2775" s="1" t="s">
        <v>25</v>
      </c>
      <c r="O2775" s="1">
        <v>4344894</v>
      </c>
      <c r="P2775" s="1">
        <f t="shared" si="616"/>
        <v>2</v>
      </c>
      <c r="Q2775" s="1">
        <f t="shared" si="603"/>
        <v>3</v>
      </c>
      <c r="R2775" s="5">
        <f t="shared" si="604"/>
        <v>38.333333333333336</v>
      </c>
      <c r="S2775" s="6">
        <f t="shared" si="605"/>
        <v>53000000</v>
      </c>
      <c r="T2775" s="4">
        <f t="shared" si="606"/>
        <v>1.3826086956521739</v>
      </c>
      <c r="U2775" s="1" t="str">
        <f t="shared" si="607"/>
        <v>Normal</v>
      </c>
      <c r="V2775" s="1" t="str">
        <f t="shared" si="608"/>
        <v>Acquired</v>
      </c>
      <c r="W2775" s="1" t="str">
        <f t="shared" si="609"/>
        <v>¥</v>
      </c>
      <c r="X2775" s="1" t="str">
        <f t="shared" si="610"/>
        <v>¥230M</v>
      </c>
      <c r="Y2775" s="1" t="str">
        <f t="shared" si="611"/>
        <v>¥318M</v>
      </c>
      <c r="Z2775" s="1" t="str">
        <f t="shared" si="612"/>
        <v>¥38</v>
      </c>
      <c r="AA2775" s="1" t="str">
        <f t="shared" si="613"/>
        <v>¥5,30,00,000</v>
      </c>
      <c r="AB2775" s="6">
        <f t="shared" si="614"/>
        <v>4416666.666666667</v>
      </c>
      <c r="AC2775" s="1" t="str">
        <f t="shared" si="615"/>
        <v>Large</v>
      </c>
    </row>
    <row r="2776" spans="1:29">
      <c r="A2776" s="1" t="s">
        <v>2568</v>
      </c>
      <c r="B2776" s="1">
        <v>2021</v>
      </c>
      <c r="C2776" s="1" t="s">
        <v>31</v>
      </c>
      <c r="D2776" s="1" t="s">
        <v>95</v>
      </c>
      <c r="E2776" s="1" t="s">
        <v>23</v>
      </c>
      <c r="F2776" s="1">
        <v>318</v>
      </c>
      <c r="G2776" s="1">
        <v>2059</v>
      </c>
      <c r="H2776" s="1">
        <v>216</v>
      </c>
      <c r="I2776" s="1">
        <v>33.18</v>
      </c>
      <c r="J2776" s="1">
        <v>9</v>
      </c>
      <c r="K2776" s="1" t="s">
        <v>24</v>
      </c>
      <c r="L2776" s="1" t="s">
        <v>19</v>
      </c>
      <c r="M2776" s="1">
        <v>44</v>
      </c>
      <c r="N2776" s="1" t="s">
        <v>25</v>
      </c>
      <c r="O2776" s="1">
        <v>4297064</v>
      </c>
      <c r="P2776" s="1">
        <f t="shared" si="616"/>
        <v>5</v>
      </c>
      <c r="Q2776" s="1">
        <f t="shared" si="603"/>
        <v>3</v>
      </c>
      <c r="R2776" s="5">
        <f t="shared" si="604"/>
        <v>0.15444390480815931</v>
      </c>
      <c r="S2776" s="6">
        <f t="shared" si="605"/>
        <v>104905.29383195726</v>
      </c>
      <c r="T2776" s="4">
        <f t="shared" si="606"/>
        <v>0.67924528301886788</v>
      </c>
      <c r="U2776" s="1" t="str">
        <f t="shared" si="607"/>
        <v>High Performer</v>
      </c>
      <c r="V2776" s="1" t="str">
        <f t="shared" si="608"/>
        <v>Acquired</v>
      </c>
      <c r="W2776" s="1" t="str">
        <f t="shared" si="609"/>
        <v>€</v>
      </c>
      <c r="X2776" s="1" t="str">
        <f t="shared" si="610"/>
        <v>€318M</v>
      </c>
      <c r="Y2776" s="1" t="str">
        <f t="shared" si="611"/>
        <v>€216M</v>
      </c>
      <c r="Z2776" s="1" t="str">
        <f t="shared" si="612"/>
        <v>€0</v>
      </c>
      <c r="AA2776" s="1" t="str">
        <f t="shared" si="613"/>
        <v>€1,04,905</v>
      </c>
      <c r="AB2776" s="6">
        <f t="shared" si="614"/>
        <v>8742.1078193297726</v>
      </c>
      <c r="AC2776" s="1" t="str">
        <f t="shared" si="615"/>
        <v>Large</v>
      </c>
    </row>
    <row r="2777" spans="1:29">
      <c r="A2777" s="1" t="s">
        <v>127</v>
      </c>
      <c r="B2777" s="1">
        <v>2021</v>
      </c>
      <c r="C2777" s="1" t="s">
        <v>22</v>
      </c>
      <c r="D2777" s="1" t="s">
        <v>95</v>
      </c>
      <c r="E2777" s="1" t="s">
        <v>23</v>
      </c>
      <c r="F2777" s="1">
        <v>218</v>
      </c>
      <c r="G2777" s="1">
        <v>2288</v>
      </c>
      <c r="H2777" s="1">
        <v>679</v>
      </c>
      <c r="I2777" s="1">
        <v>23.91</v>
      </c>
      <c r="J2777" s="1">
        <v>8</v>
      </c>
      <c r="K2777" s="1" t="s">
        <v>19</v>
      </c>
      <c r="L2777" s="1" t="s">
        <v>24</v>
      </c>
      <c r="M2777" s="1">
        <v>91</v>
      </c>
      <c r="N2777" s="1" t="s">
        <v>25</v>
      </c>
      <c r="O2777" s="1">
        <v>4152000</v>
      </c>
      <c r="P2777" s="1">
        <f t="shared" si="616"/>
        <v>5</v>
      </c>
      <c r="Q2777" s="1">
        <f t="shared" si="603"/>
        <v>3</v>
      </c>
      <c r="R2777" s="5">
        <f t="shared" si="604"/>
        <v>9.5279720279720273E-2</v>
      </c>
      <c r="S2777" s="6">
        <f t="shared" si="605"/>
        <v>296765.73426573427</v>
      </c>
      <c r="T2777" s="4">
        <f t="shared" si="606"/>
        <v>3.1146788990825689</v>
      </c>
      <c r="U2777" s="1" t="str">
        <f t="shared" si="607"/>
        <v>High Performer</v>
      </c>
      <c r="V2777" s="1" t="str">
        <f t="shared" si="608"/>
        <v>IPO</v>
      </c>
      <c r="W2777" s="1" t="str">
        <f t="shared" si="609"/>
        <v>£</v>
      </c>
      <c r="X2777" s="1" t="str">
        <f t="shared" si="610"/>
        <v>£218M</v>
      </c>
      <c r="Y2777" s="1" t="str">
        <f t="shared" si="611"/>
        <v>£679M</v>
      </c>
      <c r="Z2777" s="1" t="str">
        <f t="shared" si="612"/>
        <v>£0</v>
      </c>
      <c r="AA2777" s="1" t="str">
        <f t="shared" si="613"/>
        <v>£2,96,766</v>
      </c>
      <c r="AB2777" s="6">
        <f t="shared" si="614"/>
        <v>24730.477855477857</v>
      </c>
      <c r="AC2777" s="1" t="str">
        <f t="shared" si="615"/>
        <v>Large</v>
      </c>
    </row>
    <row r="2778" spans="1:29">
      <c r="A2778" s="1" t="s">
        <v>4800</v>
      </c>
      <c r="B2778" s="1">
        <v>2021</v>
      </c>
      <c r="C2778" s="1" t="s">
        <v>73</v>
      </c>
      <c r="D2778" s="1" t="s">
        <v>17</v>
      </c>
      <c r="E2778" s="1" t="s">
        <v>18</v>
      </c>
      <c r="F2778" s="1">
        <v>470</v>
      </c>
      <c r="G2778" s="1">
        <v>1938</v>
      </c>
      <c r="H2778" s="1">
        <v>147</v>
      </c>
      <c r="I2778" s="1">
        <v>26.08</v>
      </c>
      <c r="J2778" s="1">
        <v>4</v>
      </c>
      <c r="K2778" s="1" t="s">
        <v>19</v>
      </c>
      <c r="L2778" s="1" t="s">
        <v>24</v>
      </c>
      <c r="M2778" s="1">
        <v>98</v>
      </c>
      <c r="N2778" s="1" t="s">
        <v>20</v>
      </c>
      <c r="O2778" s="1">
        <v>4136577</v>
      </c>
      <c r="P2778" s="1">
        <f t="shared" si="616"/>
        <v>2</v>
      </c>
      <c r="Q2778" s="1">
        <f t="shared" si="603"/>
        <v>3</v>
      </c>
      <c r="R2778" s="5">
        <f t="shared" si="604"/>
        <v>0.24251805985552116</v>
      </c>
      <c r="S2778" s="6">
        <f t="shared" si="605"/>
        <v>75851.39318885449</v>
      </c>
      <c r="T2778" s="4">
        <f t="shared" si="606"/>
        <v>0.31276595744680852</v>
      </c>
      <c r="U2778" s="1" t="str">
        <f t="shared" si="607"/>
        <v>Normal</v>
      </c>
      <c r="V2778" s="1" t="str">
        <f t="shared" si="608"/>
        <v>IPO</v>
      </c>
      <c r="W2778" s="1" t="str">
        <f t="shared" si="609"/>
        <v>€</v>
      </c>
      <c r="X2778" s="1" t="str">
        <f t="shared" si="610"/>
        <v>€470M</v>
      </c>
      <c r="Y2778" s="1" t="str">
        <f t="shared" si="611"/>
        <v>€147M</v>
      </c>
      <c r="Z2778" s="1" t="str">
        <f t="shared" si="612"/>
        <v>€0</v>
      </c>
      <c r="AA2778" s="1" t="str">
        <f t="shared" si="613"/>
        <v>€75,851</v>
      </c>
      <c r="AB2778" s="6">
        <f t="shared" si="614"/>
        <v>6320.9494324045409</v>
      </c>
      <c r="AC2778" s="1" t="str">
        <f t="shared" si="615"/>
        <v>Large</v>
      </c>
    </row>
    <row r="2779" spans="1:29">
      <c r="A2779" s="1" t="s">
        <v>2358</v>
      </c>
      <c r="B2779" s="1">
        <v>2021</v>
      </c>
      <c r="C2779" s="1" t="s">
        <v>22</v>
      </c>
      <c r="D2779" s="1" t="s">
        <v>102</v>
      </c>
      <c r="E2779" s="1" t="s">
        <v>37</v>
      </c>
      <c r="F2779" s="1">
        <v>389</v>
      </c>
      <c r="G2779" s="1">
        <v>3576</v>
      </c>
      <c r="H2779" s="1">
        <v>561</v>
      </c>
      <c r="I2779" s="1">
        <v>43.06</v>
      </c>
      <c r="J2779" s="1">
        <v>2</v>
      </c>
      <c r="K2779" s="1" t="s">
        <v>19</v>
      </c>
      <c r="L2779" s="1" t="s">
        <v>19</v>
      </c>
      <c r="M2779" s="1">
        <v>22</v>
      </c>
      <c r="N2779" s="1" t="s">
        <v>49</v>
      </c>
      <c r="O2779" s="1">
        <v>4114780</v>
      </c>
      <c r="P2779" s="1">
        <f t="shared" si="616"/>
        <v>4</v>
      </c>
      <c r="Q2779" s="1">
        <f t="shared" si="603"/>
        <v>3</v>
      </c>
      <c r="R2779" s="5">
        <f t="shared" si="604"/>
        <v>0.10878076062639822</v>
      </c>
      <c r="S2779" s="6">
        <f t="shared" si="605"/>
        <v>156879.19463087249</v>
      </c>
      <c r="T2779" s="4">
        <f t="shared" si="606"/>
        <v>1.442159383033419</v>
      </c>
      <c r="U2779" s="1" t="str">
        <f t="shared" si="607"/>
        <v>Normal</v>
      </c>
      <c r="V2779" s="1" t="str">
        <f t="shared" si="608"/>
        <v>Still Private</v>
      </c>
      <c r="W2779" s="1" t="str">
        <f t="shared" si="609"/>
        <v>£</v>
      </c>
      <c r="X2779" s="1" t="str">
        <f t="shared" si="610"/>
        <v>£389M</v>
      </c>
      <c r="Y2779" s="1" t="str">
        <f t="shared" si="611"/>
        <v>£561M</v>
      </c>
      <c r="Z2779" s="1" t="str">
        <f t="shared" si="612"/>
        <v>£0</v>
      </c>
      <c r="AA2779" s="1" t="str">
        <f t="shared" si="613"/>
        <v>£1,56,879</v>
      </c>
      <c r="AB2779" s="6">
        <f t="shared" si="614"/>
        <v>13073.266219239373</v>
      </c>
      <c r="AC2779" s="1" t="str">
        <f t="shared" si="615"/>
        <v>Large</v>
      </c>
    </row>
    <row r="2780" spans="1:29">
      <c r="A2780" s="1" t="s">
        <v>3482</v>
      </c>
      <c r="B2780" s="1">
        <v>2021</v>
      </c>
      <c r="C2780" s="1" t="s">
        <v>16</v>
      </c>
      <c r="D2780" s="1" t="s">
        <v>43</v>
      </c>
      <c r="E2780" s="1" t="s">
        <v>37</v>
      </c>
      <c r="F2780" s="1">
        <v>294</v>
      </c>
      <c r="G2780" s="1">
        <v>3789</v>
      </c>
      <c r="H2780" s="1">
        <v>574</v>
      </c>
      <c r="I2780" s="1">
        <v>40.81</v>
      </c>
      <c r="J2780" s="1">
        <v>4</v>
      </c>
      <c r="K2780" s="1" t="s">
        <v>19</v>
      </c>
      <c r="L2780" s="1" t="s">
        <v>19</v>
      </c>
      <c r="M2780" s="1">
        <v>31</v>
      </c>
      <c r="N2780" s="1" t="s">
        <v>25</v>
      </c>
      <c r="O2780" s="1">
        <v>4111067</v>
      </c>
      <c r="P2780" s="1">
        <f t="shared" si="616"/>
        <v>4</v>
      </c>
      <c r="Q2780" s="1">
        <f t="shared" si="603"/>
        <v>3</v>
      </c>
      <c r="R2780" s="5">
        <f t="shared" si="604"/>
        <v>7.7593032462391132E-2</v>
      </c>
      <c r="S2780" s="6">
        <f t="shared" si="605"/>
        <v>151491.15861704934</v>
      </c>
      <c r="T2780" s="4">
        <f t="shared" si="606"/>
        <v>1.9523809523809523</v>
      </c>
      <c r="U2780" s="1" t="str">
        <f t="shared" si="607"/>
        <v>Normal</v>
      </c>
      <c r="V2780" s="1" t="str">
        <f t="shared" si="608"/>
        <v>Still Private</v>
      </c>
      <c r="W2780" s="1" t="str">
        <f t="shared" si="609"/>
        <v>$</v>
      </c>
      <c r="X2780" s="1" t="str">
        <f t="shared" si="610"/>
        <v>$294M</v>
      </c>
      <c r="Y2780" s="1" t="str">
        <f t="shared" si="611"/>
        <v>$574M</v>
      </c>
      <c r="Z2780" s="1" t="str">
        <f t="shared" si="612"/>
        <v>$0</v>
      </c>
      <c r="AA2780" s="1" t="str">
        <f t="shared" si="613"/>
        <v>$1,51,491</v>
      </c>
      <c r="AB2780" s="6">
        <f t="shared" si="614"/>
        <v>12624.263218087446</v>
      </c>
      <c r="AC2780" s="1" t="str">
        <f t="shared" si="615"/>
        <v>Large</v>
      </c>
    </row>
    <row r="2781" spans="1:29">
      <c r="A2781" s="1" t="s">
        <v>3265</v>
      </c>
      <c r="B2781" s="1">
        <v>2021</v>
      </c>
      <c r="C2781" s="1" t="s">
        <v>59</v>
      </c>
      <c r="D2781" s="1" t="s">
        <v>102</v>
      </c>
      <c r="E2781" s="1" t="s">
        <v>28</v>
      </c>
      <c r="F2781" s="1">
        <v>494</v>
      </c>
      <c r="G2781" s="1">
        <v>1696</v>
      </c>
      <c r="H2781" s="1">
        <v>30</v>
      </c>
      <c r="I2781" s="1">
        <v>30.26</v>
      </c>
      <c r="J2781" s="1">
        <v>3</v>
      </c>
      <c r="K2781" s="1" t="s">
        <v>24</v>
      </c>
      <c r="L2781" s="1" t="s">
        <v>19</v>
      </c>
      <c r="M2781" s="1">
        <v>85</v>
      </c>
      <c r="N2781" s="1" t="s">
        <v>25</v>
      </c>
      <c r="O2781" s="1">
        <v>4078604</v>
      </c>
      <c r="P2781" s="1">
        <f t="shared" si="616"/>
        <v>1</v>
      </c>
      <c r="Q2781" s="1">
        <f t="shared" si="603"/>
        <v>3</v>
      </c>
      <c r="R2781" s="5">
        <f t="shared" si="604"/>
        <v>0.29127358490566035</v>
      </c>
      <c r="S2781" s="6">
        <f t="shared" si="605"/>
        <v>17688.67924528302</v>
      </c>
      <c r="T2781" s="4">
        <f t="shared" si="606"/>
        <v>6.0728744939271252E-2</v>
      </c>
      <c r="U2781" s="1" t="str">
        <f t="shared" si="607"/>
        <v>Normal</v>
      </c>
      <c r="V2781" s="1" t="str">
        <f t="shared" si="608"/>
        <v>Acquired</v>
      </c>
      <c r="W2781" s="1" t="str">
        <f t="shared" si="609"/>
        <v>₹</v>
      </c>
      <c r="X2781" s="1" t="str">
        <f t="shared" si="610"/>
        <v>₹494M</v>
      </c>
      <c r="Y2781" s="1" t="str">
        <f t="shared" si="611"/>
        <v>₹30M</v>
      </c>
      <c r="Z2781" s="1" t="str">
        <f t="shared" si="612"/>
        <v>₹0</v>
      </c>
      <c r="AA2781" s="1" t="str">
        <f t="shared" si="613"/>
        <v>₹17,689</v>
      </c>
      <c r="AB2781" s="6">
        <f t="shared" si="614"/>
        <v>1474.0566037735848</v>
      </c>
      <c r="AC2781" s="1" t="str">
        <f t="shared" si="615"/>
        <v>Large</v>
      </c>
    </row>
    <row r="2782" spans="1:29">
      <c r="A2782" s="1" t="s">
        <v>4140</v>
      </c>
      <c r="B2782" s="1">
        <v>2021</v>
      </c>
      <c r="C2782" s="1" t="s">
        <v>59</v>
      </c>
      <c r="D2782" s="1" t="s">
        <v>39</v>
      </c>
      <c r="E2782" s="1" t="s">
        <v>18</v>
      </c>
      <c r="F2782" s="1">
        <v>474</v>
      </c>
      <c r="G2782" s="1">
        <v>3932</v>
      </c>
      <c r="H2782" s="1">
        <v>809</v>
      </c>
      <c r="I2782" s="1">
        <v>31.03</v>
      </c>
      <c r="J2782" s="1">
        <v>9</v>
      </c>
      <c r="K2782" s="1" t="s">
        <v>24</v>
      </c>
      <c r="L2782" s="1" t="s">
        <v>19</v>
      </c>
      <c r="M2782" s="1">
        <v>16</v>
      </c>
      <c r="N2782" s="1" t="s">
        <v>20</v>
      </c>
      <c r="O2782" s="1">
        <v>4014548</v>
      </c>
      <c r="P2782" s="1">
        <f t="shared" si="616"/>
        <v>2</v>
      </c>
      <c r="Q2782" s="1">
        <f t="shared" si="603"/>
        <v>3</v>
      </c>
      <c r="R2782" s="5">
        <f t="shared" si="604"/>
        <v>0.12054933875890132</v>
      </c>
      <c r="S2782" s="6">
        <f t="shared" si="605"/>
        <v>205747.71108850458</v>
      </c>
      <c r="T2782" s="4">
        <f t="shared" si="606"/>
        <v>1.7067510548523206</v>
      </c>
      <c r="U2782" s="1" t="str">
        <f t="shared" si="607"/>
        <v>High Performer</v>
      </c>
      <c r="V2782" s="1" t="str">
        <f t="shared" si="608"/>
        <v>Acquired</v>
      </c>
      <c r="W2782" s="1" t="str">
        <f t="shared" si="609"/>
        <v>₹</v>
      </c>
      <c r="X2782" s="1" t="str">
        <f t="shared" si="610"/>
        <v>₹474M</v>
      </c>
      <c r="Y2782" s="1" t="str">
        <f t="shared" si="611"/>
        <v>₹809M</v>
      </c>
      <c r="Z2782" s="1" t="str">
        <f t="shared" si="612"/>
        <v>₹0</v>
      </c>
      <c r="AA2782" s="1" t="str">
        <f t="shared" si="613"/>
        <v>₹2,05,748</v>
      </c>
      <c r="AB2782" s="6">
        <f t="shared" si="614"/>
        <v>17145.642590708714</v>
      </c>
      <c r="AC2782" s="1" t="str">
        <f t="shared" si="615"/>
        <v>Large</v>
      </c>
    </row>
    <row r="2783" spans="1:29">
      <c r="A2783" s="1" t="s">
        <v>3020</v>
      </c>
      <c r="B2783" s="1">
        <v>2021</v>
      </c>
      <c r="C2783" s="1" t="s">
        <v>42</v>
      </c>
      <c r="D2783" s="1" t="s">
        <v>32</v>
      </c>
      <c r="E2783" s="1" t="s">
        <v>18</v>
      </c>
      <c r="F2783" s="1">
        <v>448</v>
      </c>
      <c r="G2783" s="1">
        <v>2598</v>
      </c>
      <c r="H2783" s="1">
        <v>220</v>
      </c>
      <c r="I2783" s="1">
        <v>21.07</v>
      </c>
      <c r="J2783" s="1">
        <v>6</v>
      </c>
      <c r="K2783" s="1" t="s">
        <v>24</v>
      </c>
      <c r="L2783" s="1" t="s">
        <v>19</v>
      </c>
      <c r="M2783" s="1">
        <v>97</v>
      </c>
      <c r="N2783" s="1" t="s">
        <v>29</v>
      </c>
      <c r="O2783" s="1">
        <v>4008642</v>
      </c>
      <c r="P2783" s="1">
        <f t="shared" si="616"/>
        <v>2</v>
      </c>
      <c r="Q2783" s="1">
        <f t="shared" si="603"/>
        <v>3</v>
      </c>
      <c r="R2783" s="5">
        <f t="shared" si="604"/>
        <v>0.17244033872209391</v>
      </c>
      <c r="S2783" s="6">
        <f t="shared" si="605"/>
        <v>84680.523479599695</v>
      </c>
      <c r="T2783" s="4">
        <f t="shared" si="606"/>
        <v>0.49107142857142855</v>
      </c>
      <c r="U2783" s="1" t="str">
        <f t="shared" si="607"/>
        <v>Normal</v>
      </c>
      <c r="V2783" s="1" t="str">
        <f t="shared" si="608"/>
        <v>Acquired</v>
      </c>
      <c r="W2783" s="1" t="str">
        <f t="shared" si="609"/>
        <v>¥</v>
      </c>
      <c r="X2783" s="1" t="str">
        <f t="shared" si="610"/>
        <v>¥448M</v>
      </c>
      <c r="Y2783" s="1" t="str">
        <f t="shared" si="611"/>
        <v>¥220M</v>
      </c>
      <c r="Z2783" s="1" t="str">
        <f t="shared" si="612"/>
        <v>¥0</v>
      </c>
      <c r="AA2783" s="1" t="str">
        <f t="shared" si="613"/>
        <v>¥84,681</v>
      </c>
      <c r="AB2783" s="6">
        <f t="shared" si="614"/>
        <v>7056.7102899666406</v>
      </c>
      <c r="AC2783" s="1" t="str">
        <f t="shared" si="615"/>
        <v>Large</v>
      </c>
    </row>
    <row r="2784" spans="1:29">
      <c r="A2784" s="1" t="s">
        <v>1962</v>
      </c>
      <c r="B2784" s="1">
        <v>2021</v>
      </c>
      <c r="C2784" s="1" t="s">
        <v>16</v>
      </c>
      <c r="D2784" s="1" t="s">
        <v>17</v>
      </c>
      <c r="E2784" s="1" t="s">
        <v>40</v>
      </c>
      <c r="F2784" s="1">
        <v>242</v>
      </c>
      <c r="G2784" s="1">
        <v>2147</v>
      </c>
      <c r="H2784" s="1">
        <v>237</v>
      </c>
      <c r="I2784" s="1">
        <v>33.69</v>
      </c>
      <c r="J2784" s="1">
        <v>2</v>
      </c>
      <c r="K2784" s="1" t="s">
        <v>24</v>
      </c>
      <c r="L2784" s="1" t="s">
        <v>24</v>
      </c>
      <c r="M2784" s="1">
        <v>57</v>
      </c>
      <c r="N2784" s="1" t="s">
        <v>25</v>
      </c>
      <c r="O2784" s="1">
        <v>3836878</v>
      </c>
      <c r="P2784" s="1">
        <f t="shared" si="616"/>
        <v>3</v>
      </c>
      <c r="Q2784" s="1">
        <f t="shared" si="603"/>
        <v>3</v>
      </c>
      <c r="R2784" s="5">
        <f t="shared" si="604"/>
        <v>0.11271541686073591</v>
      </c>
      <c r="S2784" s="6">
        <f t="shared" si="605"/>
        <v>110386.58593386121</v>
      </c>
      <c r="T2784" s="4">
        <f t="shared" si="606"/>
        <v>0.97933884297520657</v>
      </c>
      <c r="U2784" s="1" t="str">
        <f t="shared" si="607"/>
        <v>Normal</v>
      </c>
      <c r="V2784" s="1" t="str">
        <f t="shared" si="608"/>
        <v>Acquired</v>
      </c>
      <c r="W2784" s="1" t="str">
        <f t="shared" si="609"/>
        <v>$</v>
      </c>
      <c r="X2784" s="1" t="str">
        <f t="shared" si="610"/>
        <v>$242M</v>
      </c>
      <c r="Y2784" s="1" t="str">
        <f t="shared" si="611"/>
        <v>$237M</v>
      </c>
      <c r="Z2784" s="1" t="str">
        <f t="shared" si="612"/>
        <v>$0</v>
      </c>
      <c r="AA2784" s="1" t="str">
        <f t="shared" si="613"/>
        <v>$1,10,387</v>
      </c>
      <c r="AB2784" s="6">
        <f t="shared" si="614"/>
        <v>9198.8821611550993</v>
      </c>
      <c r="AC2784" s="1" t="str">
        <f t="shared" si="615"/>
        <v>Large</v>
      </c>
    </row>
    <row r="2785" spans="1:29">
      <c r="A2785" s="1" t="s">
        <v>4529</v>
      </c>
      <c r="B2785" s="1">
        <v>2021</v>
      </c>
      <c r="C2785" s="1" t="s">
        <v>27</v>
      </c>
      <c r="D2785" s="1" t="s">
        <v>43</v>
      </c>
      <c r="E2785" s="1" t="s">
        <v>37</v>
      </c>
      <c r="F2785" s="1">
        <v>412</v>
      </c>
      <c r="G2785" s="1">
        <v>3903</v>
      </c>
      <c r="H2785" s="1">
        <v>323</v>
      </c>
      <c r="I2785" s="1">
        <v>11.05</v>
      </c>
      <c r="J2785" s="1">
        <v>4</v>
      </c>
      <c r="K2785" s="1" t="s">
        <v>24</v>
      </c>
      <c r="L2785" s="1" t="s">
        <v>24</v>
      </c>
      <c r="M2785" s="1">
        <v>48</v>
      </c>
      <c r="N2785" s="1" t="s">
        <v>49</v>
      </c>
      <c r="O2785" s="1">
        <v>3826461</v>
      </c>
      <c r="P2785" s="1">
        <f t="shared" si="616"/>
        <v>4</v>
      </c>
      <c r="Q2785" s="1">
        <f t="shared" si="603"/>
        <v>3</v>
      </c>
      <c r="R2785" s="5">
        <f t="shared" si="604"/>
        <v>0.10555982577504484</v>
      </c>
      <c r="S2785" s="6">
        <f t="shared" si="605"/>
        <v>82756.853702280292</v>
      </c>
      <c r="T2785" s="4">
        <f t="shared" si="606"/>
        <v>0.78398058252427183</v>
      </c>
      <c r="U2785" s="1" t="str">
        <f t="shared" si="607"/>
        <v>Normal</v>
      </c>
      <c r="V2785" s="1" t="str">
        <f t="shared" si="608"/>
        <v>Acquired</v>
      </c>
      <c r="W2785" s="1" t="str">
        <f t="shared" si="609"/>
        <v>$</v>
      </c>
      <c r="X2785" s="1" t="str">
        <f t="shared" si="610"/>
        <v>$412M</v>
      </c>
      <c r="Y2785" s="1" t="str">
        <f t="shared" si="611"/>
        <v>$323M</v>
      </c>
      <c r="Z2785" s="1" t="str">
        <f t="shared" si="612"/>
        <v>$0</v>
      </c>
      <c r="AA2785" s="1" t="str">
        <f t="shared" si="613"/>
        <v>$82,757</v>
      </c>
      <c r="AB2785" s="6">
        <f t="shared" si="614"/>
        <v>6896.4044751900246</v>
      </c>
      <c r="AC2785" s="1" t="str">
        <f t="shared" si="615"/>
        <v>Large</v>
      </c>
    </row>
    <row r="2786" spans="1:29">
      <c r="A2786" s="1" t="s">
        <v>3989</v>
      </c>
      <c r="B2786" s="1">
        <v>2021</v>
      </c>
      <c r="C2786" s="1" t="s">
        <v>27</v>
      </c>
      <c r="D2786" s="1" t="s">
        <v>36</v>
      </c>
      <c r="E2786" s="1" t="s">
        <v>28</v>
      </c>
      <c r="F2786" s="1">
        <v>383</v>
      </c>
      <c r="G2786" s="1">
        <v>2460</v>
      </c>
      <c r="H2786" s="1">
        <v>587</v>
      </c>
      <c r="I2786" s="1">
        <v>44.12</v>
      </c>
      <c r="J2786" s="1">
        <v>7</v>
      </c>
      <c r="K2786" s="1" t="s">
        <v>24</v>
      </c>
      <c r="L2786" s="1" t="s">
        <v>24</v>
      </c>
      <c r="M2786" s="1">
        <v>6</v>
      </c>
      <c r="N2786" s="1" t="s">
        <v>25</v>
      </c>
      <c r="O2786" s="1">
        <v>3808321</v>
      </c>
      <c r="P2786" s="1">
        <f t="shared" si="616"/>
        <v>1</v>
      </c>
      <c r="Q2786" s="1">
        <f t="shared" si="603"/>
        <v>3</v>
      </c>
      <c r="R2786" s="5">
        <f t="shared" si="604"/>
        <v>0.15569105691056911</v>
      </c>
      <c r="S2786" s="6">
        <f t="shared" si="605"/>
        <v>238617.88617886178</v>
      </c>
      <c r="T2786" s="4">
        <f t="shared" si="606"/>
        <v>1.5326370757180157</v>
      </c>
      <c r="U2786" s="1" t="str">
        <f t="shared" si="607"/>
        <v>Normal</v>
      </c>
      <c r="V2786" s="1" t="str">
        <f t="shared" si="608"/>
        <v>Acquired</v>
      </c>
      <c r="W2786" s="1" t="str">
        <f t="shared" si="609"/>
        <v>$</v>
      </c>
      <c r="X2786" s="1" t="str">
        <f t="shared" si="610"/>
        <v>$383M</v>
      </c>
      <c r="Y2786" s="1" t="str">
        <f t="shared" si="611"/>
        <v>$587M</v>
      </c>
      <c r="Z2786" s="1" t="str">
        <f t="shared" si="612"/>
        <v>$0</v>
      </c>
      <c r="AA2786" s="1" t="str">
        <f t="shared" si="613"/>
        <v>$2,38,618</v>
      </c>
      <c r="AB2786" s="6">
        <f t="shared" si="614"/>
        <v>19884.823848238484</v>
      </c>
      <c r="AC2786" s="1" t="str">
        <f t="shared" si="615"/>
        <v>Large</v>
      </c>
    </row>
    <row r="2787" spans="1:29">
      <c r="A2787" s="1" t="s">
        <v>628</v>
      </c>
      <c r="B2787" s="1">
        <v>2021</v>
      </c>
      <c r="C2787" s="1" t="s">
        <v>42</v>
      </c>
      <c r="D2787" s="1" t="s">
        <v>46</v>
      </c>
      <c r="E2787" s="1" t="s">
        <v>23</v>
      </c>
      <c r="F2787" s="1">
        <v>452</v>
      </c>
      <c r="G2787" s="1">
        <v>2883</v>
      </c>
      <c r="H2787" s="1">
        <v>204</v>
      </c>
      <c r="I2787" s="1">
        <v>35.39</v>
      </c>
      <c r="J2787" s="1">
        <v>9</v>
      </c>
      <c r="K2787" s="1" t="s">
        <v>24</v>
      </c>
      <c r="L2787" s="1" t="s">
        <v>19</v>
      </c>
      <c r="M2787" s="1">
        <v>97</v>
      </c>
      <c r="N2787" s="1" t="s">
        <v>25</v>
      </c>
      <c r="O2787" s="1">
        <v>3800120</v>
      </c>
      <c r="P2787" s="1">
        <f t="shared" si="616"/>
        <v>5</v>
      </c>
      <c r="Q2787" s="1">
        <f t="shared" si="603"/>
        <v>3</v>
      </c>
      <c r="R2787" s="5">
        <f t="shared" si="604"/>
        <v>0.15678113076656261</v>
      </c>
      <c r="S2787" s="6">
        <f t="shared" si="605"/>
        <v>70759.625390218527</v>
      </c>
      <c r="T2787" s="4">
        <f t="shared" si="606"/>
        <v>0.45132743362831856</v>
      </c>
      <c r="U2787" s="1" t="str">
        <f t="shared" si="607"/>
        <v>High Performer</v>
      </c>
      <c r="V2787" s="1" t="str">
        <f t="shared" si="608"/>
        <v>Acquired</v>
      </c>
      <c r="W2787" s="1" t="str">
        <f t="shared" si="609"/>
        <v>¥</v>
      </c>
      <c r="X2787" s="1" t="str">
        <f t="shared" si="610"/>
        <v>¥452M</v>
      </c>
      <c r="Y2787" s="1" t="str">
        <f t="shared" si="611"/>
        <v>¥204M</v>
      </c>
      <c r="Z2787" s="1" t="str">
        <f t="shared" si="612"/>
        <v>¥0</v>
      </c>
      <c r="AA2787" s="1" t="str">
        <f t="shared" si="613"/>
        <v>¥70,760</v>
      </c>
      <c r="AB2787" s="6">
        <f t="shared" si="614"/>
        <v>5896.635449184877</v>
      </c>
      <c r="AC2787" s="1" t="str">
        <f t="shared" si="615"/>
        <v>Large</v>
      </c>
    </row>
    <row r="2788" spans="1:29">
      <c r="A2788" s="1" t="s">
        <v>4458</v>
      </c>
      <c r="B2788" s="1">
        <v>2021</v>
      </c>
      <c r="C2788" s="1" t="s">
        <v>73</v>
      </c>
      <c r="D2788" s="1" t="s">
        <v>36</v>
      </c>
      <c r="E2788" s="1" t="s">
        <v>23</v>
      </c>
      <c r="F2788" s="1">
        <v>380</v>
      </c>
      <c r="G2788" s="1">
        <v>3350</v>
      </c>
      <c r="H2788" s="1">
        <v>729</v>
      </c>
      <c r="I2788" s="1">
        <v>16.190000000000001</v>
      </c>
      <c r="J2788" s="1">
        <v>6</v>
      </c>
      <c r="K2788" s="1" t="s">
        <v>24</v>
      </c>
      <c r="L2788" s="1" t="s">
        <v>19</v>
      </c>
      <c r="M2788" s="1">
        <v>20</v>
      </c>
      <c r="N2788" s="1" t="s">
        <v>29</v>
      </c>
      <c r="O2788" s="1">
        <v>3781911</v>
      </c>
      <c r="P2788" s="1">
        <f t="shared" si="616"/>
        <v>5</v>
      </c>
      <c r="Q2788" s="1">
        <f t="shared" si="603"/>
        <v>3</v>
      </c>
      <c r="R2788" s="5">
        <f t="shared" si="604"/>
        <v>0.11343283582089553</v>
      </c>
      <c r="S2788" s="6">
        <f t="shared" si="605"/>
        <v>217611.94029850746</v>
      </c>
      <c r="T2788" s="4">
        <f t="shared" si="606"/>
        <v>1.918421052631579</v>
      </c>
      <c r="U2788" s="1" t="str">
        <f t="shared" si="607"/>
        <v>Normal</v>
      </c>
      <c r="V2788" s="1" t="str">
        <f t="shared" si="608"/>
        <v>Acquired</v>
      </c>
      <c r="W2788" s="1" t="str">
        <f t="shared" si="609"/>
        <v>€</v>
      </c>
      <c r="X2788" s="1" t="str">
        <f t="shared" si="610"/>
        <v>€380M</v>
      </c>
      <c r="Y2788" s="1" t="str">
        <f t="shared" si="611"/>
        <v>€729M</v>
      </c>
      <c r="Z2788" s="1" t="str">
        <f t="shared" si="612"/>
        <v>€0</v>
      </c>
      <c r="AA2788" s="1" t="str">
        <f t="shared" si="613"/>
        <v>€2,17,612</v>
      </c>
      <c r="AB2788" s="6">
        <f t="shared" si="614"/>
        <v>18134.328358208953</v>
      </c>
      <c r="AC2788" s="1" t="str">
        <f t="shared" si="615"/>
        <v>Large</v>
      </c>
    </row>
    <row r="2789" spans="1:29">
      <c r="A2789" s="1" t="s">
        <v>1954</v>
      </c>
      <c r="B2789" s="1">
        <v>2021</v>
      </c>
      <c r="C2789" s="1" t="s">
        <v>73</v>
      </c>
      <c r="D2789" s="1" t="s">
        <v>51</v>
      </c>
      <c r="E2789" s="1" t="s">
        <v>37</v>
      </c>
      <c r="F2789" s="1">
        <v>458</v>
      </c>
      <c r="G2789" s="1">
        <v>2268</v>
      </c>
      <c r="H2789" s="1">
        <v>689</v>
      </c>
      <c r="I2789" s="1">
        <v>6.83</v>
      </c>
      <c r="J2789" s="1">
        <v>1</v>
      </c>
      <c r="K2789" s="1" t="s">
        <v>24</v>
      </c>
      <c r="L2789" s="1" t="s">
        <v>24</v>
      </c>
      <c r="M2789" s="1">
        <v>72</v>
      </c>
      <c r="N2789" s="1" t="s">
        <v>49</v>
      </c>
      <c r="O2789" s="1">
        <v>3777086</v>
      </c>
      <c r="P2789" s="1">
        <f t="shared" si="616"/>
        <v>4</v>
      </c>
      <c r="Q2789" s="1">
        <f t="shared" si="603"/>
        <v>3</v>
      </c>
      <c r="R2789" s="5">
        <f t="shared" si="604"/>
        <v>0.2019400352733686</v>
      </c>
      <c r="S2789" s="6">
        <f t="shared" si="605"/>
        <v>303791.88712522044</v>
      </c>
      <c r="T2789" s="4">
        <f t="shared" si="606"/>
        <v>1.5043668122270741</v>
      </c>
      <c r="U2789" s="1" t="str">
        <f t="shared" si="607"/>
        <v>Normal</v>
      </c>
      <c r="V2789" s="1" t="str">
        <f t="shared" si="608"/>
        <v>Acquired</v>
      </c>
      <c r="W2789" s="1" t="str">
        <f t="shared" si="609"/>
        <v>€</v>
      </c>
      <c r="X2789" s="1" t="str">
        <f t="shared" si="610"/>
        <v>€458M</v>
      </c>
      <c r="Y2789" s="1" t="str">
        <f t="shared" si="611"/>
        <v>€689M</v>
      </c>
      <c r="Z2789" s="1" t="str">
        <f t="shared" si="612"/>
        <v>€0</v>
      </c>
      <c r="AA2789" s="1" t="str">
        <f t="shared" si="613"/>
        <v>€3,03,792</v>
      </c>
      <c r="AB2789" s="6">
        <f t="shared" si="614"/>
        <v>25315.990593768372</v>
      </c>
      <c r="AC2789" s="1" t="str">
        <f t="shared" si="615"/>
        <v>Large</v>
      </c>
    </row>
    <row r="2790" spans="1:29">
      <c r="A2790" s="1" t="s">
        <v>973</v>
      </c>
      <c r="B2790" s="1">
        <v>2021</v>
      </c>
      <c r="C2790" s="1" t="s">
        <v>22</v>
      </c>
      <c r="D2790" s="1" t="s">
        <v>46</v>
      </c>
      <c r="E2790" s="1" t="s">
        <v>18</v>
      </c>
      <c r="F2790" s="1">
        <v>289</v>
      </c>
      <c r="G2790" s="1">
        <v>2170</v>
      </c>
      <c r="H2790" s="1">
        <v>863</v>
      </c>
      <c r="I2790" s="1">
        <v>37.26</v>
      </c>
      <c r="J2790" s="1">
        <v>3</v>
      </c>
      <c r="K2790" s="1" t="s">
        <v>24</v>
      </c>
      <c r="L2790" s="1" t="s">
        <v>24</v>
      </c>
      <c r="M2790" s="1">
        <v>66</v>
      </c>
      <c r="N2790" s="1" t="s">
        <v>25</v>
      </c>
      <c r="O2790" s="1">
        <v>3745357</v>
      </c>
      <c r="P2790" s="1">
        <f t="shared" si="616"/>
        <v>2</v>
      </c>
      <c r="Q2790" s="1">
        <f t="shared" si="603"/>
        <v>3</v>
      </c>
      <c r="R2790" s="5">
        <f t="shared" si="604"/>
        <v>0.13317972350230414</v>
      </c>
      <c r="S2790" s="6">
        <f t="shared" si="605"/>
        <v>397695.85253456223</v>
      </c>
      <c r="T2790" s="4">
        <f t="shared" si="606"/>
        <v>2.9861591695501728</v>
      </c>
      <c r="U2790" s="1" t="str">
        <f t="shared" si="607"/>
        <v>Normal</v>
      </c>
      <c r="V2790" s="1" t="str">
        <f t="shared" si="608"/>
        <v>Acquired</v>
      </c>
      <c r="W2790" s="1" t="str">
        <f t="shared" si="609"/>
        <v>£</v>
      </c>
      <c r="X2790" s="1" t="str">
        <f t="shared" si="610"/>
        <v>£289M</v>
      </c>
      <c r="Y2790" s="1" t="str">
        <f t="shared" si="611"/>
        <v>£863M</v>
      </c>
      <c r="Z2790" s="1" t="str">
        <f t="shared" si="612"/>
        <v>£0</v>
      </c>
      <c r="AA2790" s="1" t="str">
        <f t="shared" si="613"/>
        <v>£3,97,696</v>
      </c>
      <c r="AB2790" s="6">
        <f t="shared" si="614"/>
        <v>33141.32104454685</v>
      </c>
      <c r="AC2790" s="1" t="str">
        <f t="shared" si="615"/>
        <v>Large</v>
      </c>
    </row>
    <row r="2791" spans="1:29">
      <c r="A2791" s="1" t="s">
        <v>589</v>
      </c>
      <c r="B2791" s="1">
        <v>2021</v>
      </c>
      <c r="C2791" s="1" t="s">
        <v>59</v>
      </c>
      <c r="D2791" s="1" t="s">
        <v>32</v>
      </c>
      <c r="E2791" s="1" t="s">
        <v>28</v>
      </c>
      <c r="F2791" s="1">
        <v>252</v>
      </c>
      <c r="G2791" s="1">
        <v>602</v>
      </c>
      <c r="H2791" s="1">
        <v>339</v>
      </c>
      <c r="I2791" s="1">
        <v>13.69</v>
      </c>
      <c r="J2791" s="1">
        <v>5</v>
      </c>
      <c r="K2791" s="1" t="s">
        <v>24</v>
      </c>
      <c r="L2791" s="1" t="s">
        <v>19</v>
      </c>
      <c r="M2791" s="1">
        <v>1</v>
      </c>
      <c r="N2791" s="1" t="s">
        <v>29</v>
      </c>
      <c r="O2791" s="1">
        <v>3730485</v>
      </c>
      <c r="P2791" s="1">
        <f t="shared" si="616"/>
        <v>1</v>
      </c>
      <c r="Q2791" s="1">
        <f t="shared" si="603"/>
        <v>3</v>
      </c>
      <c r="R2791" s="5">
        <f t="shared" si="604"/>
        <v>0.41860465116279072</v>
      </c>
      <c r="S2791" s="6">
        <f t="shared" si="605"/>
        <v>563122.92358803982</v>
      </c>
      <c r="T2791" s="4">
        <f t="shared" si="606"/>
        <v>1.3452380952380953</v>
      </c>
      <c r="U2791" s="1" t="str">
        <f t="shared" si="607"/>
        <v>Normal</v>
      </c>
      <c r="V2791" s="1" t="str">
        <f t="shared" si="608"/>
        <v>Acquired</v>
      </c>
      <c r="W2791" s="1" t="str">
        <f t="shared" si="609"/>
        <v>₹</v>
      </c>
      <c r="X2791" s="1" t="str">
        <f t="shared" si="610"/>
        <v>₹252M</v>
      </c>
      <c r="Y2791" s="1" t="str">
        <f t="shared" si="611"/>
        <v>₹339M</v>
      </c>
      <c r="Z2791" s="1" t="str">
        <f t="shared" si="612"/>
        <v>₹0</v>
      </c>
      <c r="AA2791" s="1" t="str">
        <f t="shared" si="613"/>
        <v>₹5,63,123</v>
      </c>
      <c r="AB2791" s="6">
        <f t="shared" si="614"/>
        <v>46926.910299003321</v>
      </c>
      <c r="AC2791" s="1" t="str">
        <f t="shared" si="615"/>
        <v>Large</v>
      </c>
    </row>
    <row r="2792" spans="1:29">
      <c r="A2792" s="1" t="s">
        <v>2424</v>
      </c>
      <c r="B2792" s="1">
        <v>2021</v>
      </c>
      <c r="C2792" s="1" t="s">
        <v>53</v>
      </c>
      <c r="D2792" s="1" t="s">
        <v>102</v>
      </c>
      <c r="E2792" s="1" t="s">
        <v>28</v>
      </c>
      <c r="F2792" s="1">
        <v>208</v>
      </c>
      <c r="G2792" s="1">
        <v>200</v>
      </c>
      <c r="H2792" s="1">
        <v>408</v>
      </c>
      <c r="I2792" s="1">
        <v>21.62</v>
      </c>
      <c r="J2792" s="1">
        <v>8</v>
      </c>
      <c r="K2792" s="1" t="s">
        <v>19</v>
      </c>
      <c r="L2792" s="1" t="s">
        <v>19</v>
      </c>
      <c r="M2792" s="1">
        <v>76</v>
      </c>
      <c r="N2792" s="1" t="s">
        <v>49</v>
      </c>
      <c r="O2792" s="1">
        <v>3701071</v>
      </c>
      <c r="P2792" s="1">
        <f t="shared" si="616"/>
        <v>1</v>
      </c>
      <c r="Q2792" s="1">
        <f t="shared" si="603"/>
        <v>3</v>
      </c>
      <c r="R2792" s="5">
        <f t="shared" si="604"/>
        <v>1.04</v>
      </c>
      <c r="S2792" s="6">
        <f t="shared" si="605"/>
        <v>2040000</v>
      </c>
      <c r="T2792" s="4">
        <f t="shared" si="606"/>
        <v>1.9615384615384615</v>
      </c>
      <c r="U2792" s="1" t="str">
        <f t="shared" si="607"/>
        <v>High Performer</v>
      </c>
      <c r="V2792" s="1" t="str">
        <f t="shared" si="608"/>
        <v>Still Private</v>
      </c>
      <c r="W2792" s="1">
        <f t="shared" si="609"/>
        <v>0</v>
      </c>
      <c r="X2792" s="1" t="str">
        <f t="shared" si="610"/>
        <v>0208M</v>
      </c>
      <c r="Y2792" s="1" t="str">
        <f t="shared" si="611"/>
        <v>0408M</v>
      </c>
      <c r="Z2792" s="1" t="str">
        <f t="shared" si="612"/>
        <v>01</v>
      </c>
      <c r="AA2792" s="1" t="str">
        <f t="shared" si="613"/>
        <v>020,40,000</v>
      </c>
      <c r="AB2792" s="6">
        <f t="shared" si="614"/>
        <v>170000</v>
      </c>
      <c r="AC2792" s="1" t="str">
        <f t="shared" si="615"/>
        <v>Large</v>
      </c>
    </row>
    <row r="2793" spans="1:29">
      <c r="A2793" s="1" t="s">
        <v>4333</v>
      </c>
      <c r="B2793" s="1">
        <v>2021</v>
      </c>
      <c r="C2793" s="1" t="s">
        <v>42</v>
      </c>
      <c r="D2793" s="1" t="s">
        <v>39</v>
      </c>
      <c r="E2793" s="1" t="s">
        <v>37</v>
      </c>
      <c r="F2793" s="1">
        <v>317</v>
      </c>
      <c r="G2793" s="1">
        <v>4486</v>
      </c>
      <c r="H2793" s="1">
        <v>831</v>
      </c>
      <c r="I2793" s="1">
        <v>30.71</v>
      </c>
      <c r="J2793" s="1">
        <v>4</v>
      </c>
      <c r="K2793" s="1" t="s">
        <v>19</v>
      </c>
      <c r="L2793" s="1" t="s">
        <v>24</v>
      </c>
      <c r="M2793" s="1">
        <v>87</v>
      </c>
      <c r="N2793" s="1" t="s">
        <v>29</v>
      </c>
      <c r="O2793" s="1">
        <v>3601683</v>
      </c>
      <c r="P2793" s="1">
        <f t="shared" si="616"/>
        <v>4</v>
      </c>
      <c r="Q2793" s="1">
        <f t="shared" si="603"/>
        <v>3</v>
      </c>
      <c r="R2793" s="5">
        <f t="shared" si="604"/>
        <v>7.0664288898796251E-2</v>
      </c>
      <c r="S2793" s="6">
        <f t="shared" si="605"/>
        <v>185242.9781542577</v>
      </c>
      <c r="T2793" s="4">
        <f t="shared" si="606"/>
        <v>2.6214511041009465</v>
      </c>
      <c r="U2793" s="1" t="str">
        <f t="shared" si="607"/>
        <v>Normal</v>
      </c>
      <c r="V2793" s="1" t="str">
        <f t="shared" si="608"/>
        <v>IPO</v>
      </c>
      <c r="W2793" s="1" t="str">
        <f t="shared" si="609"/>
        <v>¥</v>
      </c>
      <c r="X2793" s="1" t="str">
        <f t="shared" si="610"/>
        <v>¥317M</v>
      </c>
      <c r="Y2793" s="1" t="str">
        <f t="shared" si="611"/>
        <v>¥831M</v>
      </c>
      <c r="Z2793" s="1" t="str">
        <f t="shared" si="612"/>
        <v>¥0</v>
      </c>
      <c r="AA2793" s="1" t="str">
        <f t="shared" si="613"/>
        <v>¥1,85,243</v>
      </c>
      <c r="AB2793" s="6">
        <f t="shared" si="614"/>
        <v>15436.914846188141</v>
      </c>
      <c r="AC2793" s="1" t="str">
        <f t="shared" si="615"/>
        <v>Large</v>
      </c>
    </row>
    <row r="2794" spans="1:29">
      <c r="A2794" s="1" t="s">
        <v>3449</v>
      </c>
      <c r="B2794" s="1">
        <v>2021</v>
      </c>
      <c r="C2794" s="1" t="s">
        <v>53</v>
      </c>
      <c r="D2794" s="1" t="s">
        <v>32</v>
      </c>
      <c r="E2794" s="1" t="s">
        <v>18</v>
      </c>
      <c r="F2794" s="1">
        <v>255</v>
      </c>
      <c r="G2794" s="1">
        <v>2929</v>
      </c>
      <c r="H2794" s="1">
        <v>84</v>
      </c>
      <c r="I2794" s="1">
        <v>44.16</v>
      </c>
      <c r="J2794" s="1">
        <v>6</v>
      </c>
      <c r="K2794" s="1" t="s">
        <v>24</v>
      </c>
      <c r="L2794" s="1" t="s">
        <v>24</v>
      </c>
      <c r="M2794" s="1">
        <v>85</v>
      </c>
      <c r="N2794" s="1" t="s">
        <v>49</v>
      </c>
      <c r="O2794" s="1">
        <v>3560395</v>
      </c>
      <c r="P2794" s="1">
        <f t="shared" si="616"/>
        <v>2</v>
      </c>
      <c r="Q2794" s="1">
        <f t="shared" si="603"/>
        <v>3</v>
      </c>
      <c r="R2794" s="5">
        <f t="shared" si="604"/>
        <v>8.7060430180949125E-2</v>
      </c>
      <c r="S2794" s="6">
        <f t="shared" si="605"/>
        <v>28678.729941959715</v>
      </c>
      <c r="T2794" s="4">
        <f t="shared" si="606"/>
        <v>0.32941176470588235</v>
      </c>
      <c r="U2794" s="1" t="str">
        <f t="shared" si="607"/>
        <v>Normal</v>
      </c>
      <c r="V2794" s="1" t="str">
        <f t="shared" si="608"/>
        <v>Acquired</v>
      </c>
      <c r="W2794" s="1">
        <f t="shared" si="609"/>
        <v>0</v>
      </c>
      <c r="X2794" s="1" t="str">
        <f t="shared" si="610"/>
        <v>0255M</v>
      </c>
      <c r="Y2794" s="1" t="str">
        <f t="shared" si="611"/>
        <v>084M</v>
      </c>
      <c r="Z2794" s="1" t="str">
        <f t="shared" si="612"/>
        <v>00</v>
      </c>
      <c r="AA2794" s="1" t="str">
        <f t="shared" si="613"/>
        <v>028,679</v>
      </c>
      <c r="AB2794" s="6">
        <f t="shared" si="614"/>
        <v>2389.8941618299759</v>
      </c>
      <c r="AC2794" s="1" t="str">
        <f t="shared" si="615"/>
        <v>Large</v>
      </c>
    </row>
    <row r="2795" spans="1:29">
      <c r="A2795" s="1" t="s">
        <v>1754</v>
      </c>
      <c r="B2795" s="1">
        <v>2021</v>
      </c>
      <c r="C2795" s="1" t="s">
        <v>53</v>
      </c>
      <c r="D2795" s="1" t="s">
        <v>48</v>
      </c>
      <c r="E2795" s="1" t="s">
        <v>18</v>
      </c>
      <c r="F2795" s="1">
        <v>311</v>
      </c>
      <c r="G2795" s="1">
        <v>2038</v>
      </c>
      <c r="H2795" s="1">
        <v>780</v>
      </c>
      <c r="I2795" s="1">
        <v>18.38</v>
      </c>
      <c r="J2795" s="1">
        <v>2</v>
      </c>
      <c r="K2795" s="1" t="s">
        <v>24</v>
      </c>
      <c r="L2795" s="1" t="s">
        <v>19</v>
      </c>
      <c r="M2795" s="1">
        <v>79</v>
      </c>
      <c r="N2795" s="1" t="s">
        <v>49</v>
      </c>
      <c r="O2795" s="1">
        <v>3551764</v>
      </c>
      <c r="P2795" s="1">
        <f t="shared" si="616"/>
        <v>2</v>
      </c>
      <c r="Q2795" s="1">
        <f t="shared" si="603"/>
        <v>3</v>
      </c>
      <c r="R2795" s="5">
        <f t="shared" si="604"/>
        <v>0.15260058881256133</v>
      </c>
      <c r="S2795" s="6">
        <f t="shared" si="605"/>
        <v>382728.16486751719</v>
      </c>
      <c r="T2795" s="4">
        <f t="shared" si="606"/>
        <v>2.508038585209003</v>
      </c>
      <c r="U2795" s="1" t="str">
        <f t="shared" si="607"/>
        <v>Normal</v>
      </c>
      <c r="V2795" s="1" t="str">
        <f t="shared" si="608"/>
        <v>Acquired</v>
      </c>
      <c r="W2795" s="1">
        <f t="shared" si="609"/>
        <v>0</v>
      </c>
      <c r="X2795" s="1" t="str">
        <f t="shared" si="610"/>
        <v>0311M</v>
      </c>
      <c r="Y2795" s="1" t="str">
        <f t="shared" si="611"/>
        <v>0780M</v>
      </c>
      <c r="Z2795" s="1" t="str">
        <f t="shared" si="612"/>
        <v>00</v>
      </c>
      <c r="AA2795" s="1" t="str">
        <f t="shared" si="613"/>
        <v>03,82,728</v>
      </c>
      <c r="AB2795" s="6">
        <f t="shared" si="614"/>
        <v>31894.013738959766</v>
      </c>
      <c r="AC2795" s="1" t="str">
        <f t="shared" si="615"/>
        <v>Large</v>
      </c>
    </row>
    <row r="2796" spans="1:29">
      <c r="A2796" s="1" t="s">
        <v>1030</v>
      </c>
      <c r="B2796" s="1">
        <v>2021</v>
      </c>
      <c r="C2796" s="1" t="s">
        <v>22</v>
      </c>
      <c r="D2796" s="1" t="s">
        <v>48</v>
      </c>
      <c r="E2796" s="1" t="s">
        <v>23</v>
      </c>
      <c r="F2796" s="1">
        <v>440</v>
      </c>
      <c r="G2796" s="1">
        <v>3586</v>
      </c>
      <c r="H2796" s="1">
        <v>368</v>
      </c>
      <c r="I2796" s="1">
        <v>6.08</v>
      </c>
      <c r="J2796" s="1">
        <v>9</v>
      </c>
      <c r="K2796" s="1" t="s">
        <v>19</v>
      </c>
      <c r="L2796" s="1" t="s">
        <v>19</v>
      </c>
      <c r="M2796" s="1">
        <v>49</v>
      </c>
      <c r="N2796" s="1" t="s">
        <v>20</v>
      </c>
      <c r="O2796" s="1">
        <v>3542661</v>
      </c>
      <c r="P2796" s="1">
        <f t="shared" si="616"/>
        <v>5</v>
      </c>
      <c r="Q2796" s="1">
        <f t="shared" si="603"/>
        <v>3</v>
      </c>
      <c r="R2796" s="5">
        <f t="shared" si="604"/>
        <v>0.12269938650306748</v>
      </c>
      <c r="S2796" s="6">
        <f t="shared" si="605"/>
        <v>102621.30507529281</v>
      </c>
      <c r="T2796" s="4">
        <f t="shared" si="606"/>
        <v>0.83636363636363631</v>
      </c>
      <c r="U2796" s="1" t="str">
        <f t="shared" si="607"/>
        <v>High Performer</v>
      </c>
      <c r="V2796" s="1" t="str">
        <f t="shared" si="608"/>
        <v>Still Private</v>
      </c>
      <c r="W2796" s="1" t="str">
        <f t="shared" si="609"/>
        <v>£</v>
      </c>
      <c r="X2796" s="1" t="str">
        <f t="shared" si="610"/>
        <v>£440M</v>
      </c>
      <c r="Y2796" s="1" t="str">
        <f t="shared" si="611"/>
        <v>£368M</v>
      </c>
      <c r="Z2796" s="1" t="str">
        <f t="shared" si="612"/>
        <v>£0</v>
      </c>
      <c r="AA2796" s="1" t="str">
        <f t="shared" si="613"/>
        <v>£1,02,621</v>
      </c>
      <c r="AB2796" s="6">
        <f t="shared" si="614"/>
        <v>8551.7754229410675</v>
      </c>
      <c r="AC2796" s="1" t="str">
        <f t="shared" si="615"/>
        <v>Large</v>
      </c>
    </row>
    <row r="2797" spans="1:29">
      <c r="A2797" s="1" t="s">
        <v>860</v>
      </c>
      <c r="B2797" s="1">
        <v>2021</v>
      </c>
      <c r="C2797" s="1" t="s">
        <v>31</v>
      </c>
      <c r="D2797" s="1" t="s">
        <v>102</v>
      </c>
      <c r="E2797" s="1" t="s">
        <v>18</v>
      </c>
      <c r="F2797" s="1">
        <v>283</v>
      </c>
      <c r="G2797" s="1">
        <v>4885</v>
      </c>
      <c r="H2797" s="1">
        <v>262</v>
      </c>
      <c r="I2797" s="1">
        <v>20.28</v>
      </c>
      <c r="J2797" s="1">
        <v>4</v>
      </c>
      <c r="K2797" s="1" t="s">
        <v>19</v>
      </c>
      <c r="L2797" s="1" t="s">
        <v>24</v>
      </c>
      <c r="M2797" s="1">
        <v>57</v>
      </c>
      <c r="N2797" s="1" t="s">
        <v>20</v>
      </c>
      <c r="O2797" s="1">
        <v>3516291</v>
      </c>
      <c r="P2797" s="1">
        <f t="shared" si="616"/>
        <v>2</v>
      </c>
      <c r="Q2797" s="1">
        <f t="shared" si="603"/>
        <v>3</v>
      </c>
      <c r="R2797" s="5">
        <f t="shared" si="604"/>
        <v>5.7932446264073692E-2</v>
      </c>
      <c r="S2797" s="6">
        <f t="shared" si="605"/>
        <v>53633.572159672469</v>
      </c>
      <c r="T2797" s="4">
        <f t="shared" si="606"/>
        <v>0.9257950530035336</v>
      </c>
      <c r="U2797" s="1" t="str">
        <f t="shared" si="607"/>
        <v>Normal</v>
      </c>
      <c r="V2797" s="1" t="str">
        <f t="shared" si="608"/>
        <v>IPO</v>
      </c>
      <c r="W2797" s="1" t="str">
        <f t="shared" si="609"/>
        <v>€</v>
      </c>
      <c r="X2797" s="1" t="str">
        <f t="shared" si="610"/>
        <v>€283M</v>
      </c>
      <c r="Y2797" s="1" t="str">
        <f t="shared" si="611"/>
        <v>€262M</v>
      </c>
      <c r="Z2797" s="1" t="str">
        <f t="shared" si="612"/>
        <v>€0</v>
      </c>
      <c r="AA2797" s="1" t="str">
        <f t="shared" si="613"/>
        <v>€53,634</v>
      </c>
      <c r="AB2797" s="6">
        <f t="shared" si="614"/>
        <v>4469.4643466393718</v>
      </c>
      <c r="AC2797" s="1" t="str">
        <f t="shared" si="615"/>
        <v>Large</v>
      </c>
    </row>
    <row r="2798" spans="1:29">
      <c r="A2798" s="1" t="s">
        <v>3590</v>
      </c>
      <c r="B2798" s="1">
        <v>2021</v>
      </c>
      <c r="C2798" s="1" t="s">
        <v>31</v>
      </c>
      <c r="D2798" s="1" t="s">
        <v>39</v>
      </c>
      <c r="E2798" s="1" t="s">
        <v>23</v>
      </c>
      <c r="F2798" s="1">
        <v>437</v>
      </c>
      <c r="G2798" s="1">
        <v>1814</v>
      </c>
      <c r="H2798" s="1">
        <v>163</v>
      </c>
      <c r="I2798" s="1">
        <v>14.38</v>
      </c>
      <c r="J2798" s="1">
        <v>2</v>
      </c>
      <c r="K2798" s="1" t="s">
        <v>24</v>
      </c>
      <c r="L2798" s="1" t="s">
        <v>19</v>
      </c>
      <c r="M2798" s="1">
        <v>48</v>
      </c>
      <c r="N2798" s="1" t="s">
        <v>49</v>
      </c>
      <c r="O2798" s="1">
        <v>3472698</v>
      </c>
      <c r="P2798" s="1">
        <f t="shared" si="616"/>
        <v>5</v>
      </c>
      <c r="Q2798" s="1">
        <f t="shared" si="603"/>
        <v>3</v>
      </c>
      <c r="R2798" s="5">
        <f t="shared" si="604"/>
        <v>0.24090407938257993</v>
      </c>
      <c r="S2798" s="6">
        <f t="shared" si="605"/>
        <v>89856.670341786114</v>
      </c>
      <c r="T2798" s="4">
        <f t="shared" si="606"/>
        <v>0.37299771167048057</v>
      </c>
      <c r="U2798" s="1" t="str">
        <f t="shared" si="607"/>
        <v>Normal</v>
      </c>
      <c r="V2798" s="1" t="str">
        <f t="shared" si="608"/>
        <v>Acquired</v>
      </c>
      <c r="W2798" s="1" t="str">
        <f t="shared" si="609"/>
        <v>€</v>
      </c>
      <c r="X2798" s="1" t="str">
        <f t="shared" si="610"/>
        <v>€437M</v>
      </c>
      <c r="Y2798" s="1" t="str">
        <f t="shared" si="611"/>
        <v>€163M</v>
      </c>
      <c r="Z2798" s="1" t="str">
        <f t="shared" si="612"/>
        <v>€0</v>
      </c>
      <c r="AA2798" s="1" t="str">
        <f t="shared" si="613"/>
        <v>€89,857</v>
      </c>
      <c r="AB2798" s="6">
        <f t="shared" si="614"/>
        <v>7488.0558618155092</v>
      </c>
      <c r="AC2798" s="1" t="str">
        <f t="shared" si="615"/>
        <v>Large</v>
      </c>
    </row>
    <row r="2799" spans="1:29">
      <c r="A2799" s="1" t="s">
        <v>3622</v>
      </c>
      <c r="B2799" s="1">
        <v>2021</v>
      </c>
      <c r="C2799" s="1" t="s">
        <v>16</v>
      </c>
      <c r="D2799" s="1" t="s">
        <v>95</v>
      </c>
      <c r="E2799" s="1" t="s">
        <v>18</v>
      </c>
      <c r="F2799" s="1">
        <v>223</v>
      </c>
      <c r="G2799" s="1">
        <v>4011</v>
      </c>
      <c r="H2799" s="1">
        <v>69</v>
      </c>
      <c r="I2799" s="1">
        <v>33.81</v>
      </c>
      <c r="J2799" s="1">
        <v>4</v>
      </c>
      <c r="K2799" s="1" t="s">
        <v>24</v>
      </c>
      <c r="L2799" s="1" t="s">
        <v>24</v>
      </c>
      <c r="M2799" s="1">
        <v>18</v>
      </c>
      <c r="N2799" s="1" t="s">
        <v>29</v>
      </c>
      <c r="O2799" s="1">
        <v>3368528</v>
      </c>
      <c r="P2799" s="1">
        <f t="shared" si="616"/>
        <v>2</v>
      </c>
      <c r="Q2799" s="1">
        <f t="shared" si="603"/>
        <v>3</v>
      </c>
      <c r="R2799" s="5">
        <f t="shared" si="604"/>
        <v>5.5597107953128895E-2</v>
      </c>
      <c r="S2799" s="6">
        <f t="shared" si="605"/>
        <v>17202.692595362754</v>
      </c>
      <c r="T2799" s="4">
        <f t="shared" si="606"/>
        <v>0.3094170403587444</v>
      </c>
      <c r="U2799" s="1" t="str">
        <f t="shared" si="607"/>
        <v>Normal</v>
      </c>
      <c r="V2799" s="1" t="str">
        <f t="shared" si="608"/>
        <v>Acquired</v>
      </c>
      <c r="W2799" s="1" t="str">
        <f t="shared" si="609"/>
        <v>$</v>
      </c>
      <c r="X2799" s="1" t="str">
        <f t="shared" si="610"/>
        <v>$223M</v>
      </c>
      <c r="Y2799" s="1" t="str">
        <f t="shared" si="611"/>
        <v>$69M</v>
      </c>
      <c r="Z2799" s="1" t="str">
        <f t="shared" si="612"/>
        <v>$0</v>
      </c>
      <c r="AA2799" s="1" t="str">
        <f t="shared" si="613"/>
        <v>$17,203</v>
      </c>
      <c r="AB2799" s="6">
        <f t="shared" si="614"/>
        <v>1433.5577162802294</v>
      </c>
      <c r="AC2799" s="1" t="str">
        <f t="shared" si="615"/>
        <v>Large</v>
      </c>
    </row>
    <row r="2800" spans="1:29">
      <c r="A2800" s="1" t="s">
        <v>1748</v>
      </c>
      <c r="B2800" s="1">
        <v>2021</v>
      </c>
      <c r="C2800" s="1" t="s">
        <v>31</v>
      </c>
      <c r="D2800" s="1" t="s">
        <v>36</v>
      </c>
      <c r="E2800" s="1" t="s">
        <v>23</v>
      </c>
      <c r="F2800" s="1">
        <v>278</v>
      </c>
      <c r="G2800" s="1">
        <v>1671</v>
      </c>
      <c r="H2800" s="1">
        <v>734</v>
      </c>
      <c r="I2800" s="1">
        <v>20.95</v>
      </c>
      <c r="J2800" s="1">
        <v>5</v>
      </c>
      <c r="K2800" s="1" t="s">
        <v>19</v>
      </c>
      <c r="L2800" s="1" t="s">
        <v>19</v>
      </c>
      <c r="M2800" s="1">
        <v>25</v>
      </c>
      <c r="N2800" s="1" t="s">
        <v>49</v>
      </c>
      <c r="O2800" s="1">
        <v>3275168</v>
      </c>
      <c r="P2800" s="1">
        <f t="shared" si="616"/>
        <v>5</v>
      </c>
      <c r="Q2800" s="1">
        <f t="shared" si="603"/>
        <v>3</v>
      </c>
      <c r="R2800" s="5">
        <f t="shared" si="604"/>
        <v>0.1663674446439258</v>
      </c>
      <c r="S2800" s="6">
        <f t="shared" si="605"/>
        <v>439257.92938360263</v>
      </c>
      <c r="T2800" s="4">
        <f t="shared" si="606"/>
        <v>2.6402877697841727</v>
      </c>
      <c r="U2800" s="1" t="str">
        <f t="shared" si="607"/>
        <v>Normal</v>
      </c>
      <c r="V2800" s="1" t="str">
        <f t="shared" si="608"/>
        <v>Still Private</v>
      </c>
      <c r="W2800" s="1" t="str">
        <f t="shared" si="609"/>
        <v>€</v>
      </c>
      <c r="X2800" s="1" t="str">
        <f t="shared" si="610"/>
        <v>€278M</v>
      </c>
      <c r="Y2800" s="1" t="str">
        <f t="shared" si="611"/>
        <v>€734M</v>
      </c>
      <c r="Z2800" s="1" t="str">
        <f t="shared" si="612"/>
        <v>€0</v>
      </c>
      <c r="AA2800" s="1" t="str">
        <f t="shared" si="613"/>
        <v>€4,39,258</v>
      </c>
      <c r="AB2800" s="6">
        <f t="shared" si="614"/>
        <v>36604.82744863355</v>
      </c>
      <c r="AC2800" s="1" t="str">
        <f t="shared" si="615"/>
        <v>Large</v>
      </c>
    </row>
    <row r="2801" spans="1:29">
      <c r="A2801" s="1" t="s">
        <v>2577</v>
      </c>
      <c r="B2801" s="1">
        <v>2021</v>
      </c>
      <c r="C2801" s="1" t="s">
        <v>45</v>
      </c>
      <c r="D2801" s="1" t="s">
        <v>43</v>
      </c>
      <c r="E2801" s="1" t="s">
        <v>18</v>
      </c>
      <c r="F2801" s="1">
        <v>387</v>
      </c>
      <c r="G2801" s="1">
        <v>1688</v>
      </c>
      <c r="H2801" s="1">
        <v>718</v>
      </c>
      <c r="I2801" s="1">
        <v>9.8000000000000007</v>
      </c>
      <c r="J2801" s="1">
        <v>2</v>
      </c>
      <c r="K2801" s="1" t="s">
        <v>19</v>
      </c>
      <c r="L2801" s="1" t="s">
        <v>19</v>
      </c>
      <c r="M2801" s="1">
        <v>89</v>
      </c>
      <c r="N2801" s="1" t="s">
        <v>25</v>
      </c>
      <c r="O2801" s="1">
        <v>3263396</v>
      </c>
      <c r="P2801" s="1">
        <f t="shared" si="616"/>
        <v>2</v>
      </c>
      <c r="Q2801" s="1">
        <f t="shared" si="603"/>
        <v>3</v>
      </c>
      <c r="R2801" s="5">
        <f t="shared" si="604"/>
        <v>0.22926540284360189</v>
      </c>
      <c r="S2801" s="6">
        <f t="shared" si="605"/>
        <v>425355.45023696683</v>
      </c>
      <c r="T2801" s="4">
        <f t="shared" si="606"/>
        <v>1.8552971576227391</v>
      </c>
      <c r="U2801" s="1" t="str">
        <f t="shared" si="607"/>
        <v>Normal</v>
      </c>
      <c r="V2801" s="1" t="str">
        <f t="shared" si="608"/>
        <v>Still Private</v>
      </c>
      <c r="W2801" s="1" t="str">
        <f t="shared" si="609"/>
        <v>A$</v>
      </c>
      <c r="X2801" s="1" t="str">
        <f t="shared" si="610"/>
        <v>A$387M</v>
      </c>
      <c r="Y2801" s="1" t="str">
        <f t="shared" si="611"/>
        <v>A$718M</v>
      </c>
      <c r="Z2801" s="1" t="str">
        <f t="shared" si="612"/>
        <v>A$0</v>
      </c>
      <c r="AA2801" s="1" t="str">
        <f t="shared" si="613"/>
        <v>A$4,25,355</v>
      </c>
      <c r="AB2801" s="6">
        <f t="shared" si="614"/>
        <v>35446.287519747239</v>
      </c>
      <c r="AC2801" s="1" t="str">
        <f t="shared" si="615"/>
        <v>Large</v>
      </c>
    </row>
    <row r="2802" spans="1:29">
      <c r="A2802" s="1" t="s">
        <v>3897</v>
      </c>
      <c r="B2802" s="1">
        <v>2021</v>
      </c>
      <c r="C2802" s="1" t="s">
        <v>59</v>
      </c>
      <c r="D2802" s="1" t="s">
        <v>36</v>
      </c>
      <c r="E2802" s="1" t="s">
        <v>28</v>
      </c>
      <c r="F2802" s="1">
        <v>461</v>
      </c>
      <c r="G2802" s="1">
        <v>2159</v>
      </c>
      <c r="H2802" s="1">
        <v>243</v>
      </c>
      <c r="I2802" s="1">
        <v>29.09</v>
      </c>
      <c r="J2802" s="1">
        <v>2</v>
      </c>
      <c r="K2802" s="1" t="s">
        <v>19</v>
      </c>
      <c r="L2802" s="1" t="s">
        <v>24</v>
      </c>
      <c r="M2802" s="1">
        <v>94</v>
      </c>
      <c r="N2802" s="1" t="s">
        <v>29</v>
      </c>
      <c r="O2802" s="1">
        <v>3229695</v>
      </c>
      <c r="P2802" s="1">
        <f t="shared" si="616"/>
        <v>1</v>
      </c>
      <c r="Q2802" s="1">
        <f t="shared" si="603"/>
        <v>3</v>
      </c>
      <c r="R2802" s="5">
        <f t="shared" si="604"/>
        <v>0.21352477999073646</v>
      </c>
      <c r="S2802" s="6">
        <f t="shared" si="605"/>
        <v>112552.10745715609</v>
      </c>
      <c r="T2802" s="4">
        <f t="shared" si="606"/>
        <v>0.52711496746203901</v>
      </c>
      <c r="U2802" s="1" t="str">
        <f t="shared" si="607"/>
        <v>Normal</v>
      </c>
      <c r="V2802" s="1" t="str">
        <f t="shared" si="608"/>
        <v>IPO</v>
      </c>
      <c r="W2802" s="1" t="str">
        <f t="shared" si="609"/>
        <v>₹</v>
      </c>
      <c r="X2802" s="1" t="str">
        <f t="shared" si="610"/>
        <v>₹461M</v>
      </c>
      <c r="Y2802" s="1" t="str">
        <f t="shared" si="611"/>
        <v>₹243M</v>
      </c>
      <c r="Z2802" s="1" t="str">
        <f t="shared" si="612"/>
        <v>₹0</v>
      </c>
      <c r="AA2802" s="1" t="str">
        <f t="shared" si="613"/>
        <v>₹1,12,552</v>
      </c>
      <c r="AB2802" s="6">
        <f t="shared" si="614"/>
        <v>9379.3422880963408</v>
      </c>
      <c r="AC2802" s="1" t="str">
        <f t="shared" si="615"/>
        <v>Large</v>
      </c>
    </row>
    <row r="2803" spans="1:29">
      <c r="A2803" s="1" t="s">
        <v>2226</v>
      </c>
      <c r="B2803" s="1">
        <v>2021</v>
      </c>
      <c r="C2803" s="1" t="s">
        <v>53</v>
      </c>
      <c r="D2803" s="1" t="s">
        <v>48</v>
      </c>
      <c r="E2803" s="1" t="s">
        <v>28</v>
      </c>
      <c r="F2803" s="1">
        <v>368</v>
      </c>
      <c r="G2803" s="1">
        <v>1283</v>
      </c>
      <c r="H2803" s="1">
        <v>356</v>
      </c>
      <c r="I2803" s="1">
        <v>1.89</v>
      </c>
      <c r="J2803" s="1">
        <v>1</v>
      </c>
      <c r="K2803" s="1" t="s">
        <v>19</v>
      </c>
      <c r="L2803" s="1" t="s">
        <v>19</v>
      </c>
      <c r="M2803" s="1">
        <v>40</v>
      </c>
      <c r="N2803" s="1" t="s">
        <v>33</v>
      </c>
      <c r="O2803" s="1">
        <v>3218089</v>
      </c>
      <c r="P2803" s="1">
        <f t="shared" si="616"/>
        <v>1</v>
      </c>
      <c r="Q2803" s="1">
        <f t="shared" si="603"/>
        <v>3</v>
      </c>
      <c r="R2803" s="5">
        <f t="shared" si="604"/>
        <v>0.28682774746687451</v>
      </c>
      <c r="S2803" s="6">
        <f t="shared" si="605"/>
        <v>277474.66874512861</v>
      </c>
      <c r="T2803" s="4">
        <f t="shared" si="606"/>
        <v>0.96739130434782605</v>
      </c>
      <c r="U2803" s="1" t="str">
        <f t="shared" si="607"/>
        <v>Normal</v>
      </c>
      <c r="V2803" s="1" t="str">
        <f t="shared" si="608"/>
        <v>Still Private</v>
      </c>
      <c r="W2803" s="1">
        <f t="shared" si="609"/>
        <v>0</v>
      </c>
      <c r="X2803" s="1" t="str">
        <f t="shared" si="610"/>
        <v>0368M</v>
      </c>
      <c r="Y2803" s="1" t="str">
        <f t="shared" si="611"/>
        <v>0356M</v>
      </c>
      <c r="Z2803" s="1" t="str">
        <f t="shared" si="612"/>
        <v>00</v>
      </c>
      <c r="AA2803" s="1" t="str">
        <f t="shared" si="613"/>
        <v>02,77,475</v>
      </c>
      <c r="AB2803" s="6">
        <f t="shared" si="614"/>
        <v>23122.889062094051</v>
      </c>
      <c r="AC2803" s="1" t="str">
        <f t="shared" si="615"/>
        <v>Large</v>
      </c>
    </row>
    <row r="2804" spans="1:29">
      <c r="A2804" s="1" t="s">
        <v>1580</v>
      </c>
      <c r="B2804" s="1">
        <v>2021</v>
      </c>
      <c r="C2804" s="1" t="s">
        <v>42</v>
      </c>
      <c r="D2804" s="1" t="s">
        <v>39</v>
      </c>
      <c r="E2804" s="1" t="s">
        <v>37</v>
      </c>
      <c r="F2804" s="1">
        <v>278</v>
      </c>
      <c r="G2804" s="1">
        <v>4002</v>
      </c>
      <c r="H2804" s="1">
        <v>558</v>
      </c>
      <c r="I2804" s="1">
        <v>26.74</v>
      </c>
      <c r="J2804" s="1">
        <v>6</v>
      </c>
      <c r="K2804" s="1" t="s">
        <v>24</v>
      </c>
      <c r="L2804" s="1" t="s">
        <v>19</v>
      </c>
      <c r="M2804" s="1">
        <v>27</v>
      </c>
      <c r="N2804" s="1" t="s">
        <v>33</v>
      </c>
      <c r="O2804" s="1">
        <v>3167916</v>
      </c>
      <c r="P2804" s="1">
        <f t="shared" si="616"/>
        <v>4</v>
      </c>
      <c r="Q2804" s="1">
        <f t="shared" si="603"/>
        <v>3</v>
      </c>
      <c r="R2804" s="5">
        <f t="shared" si="604"/>
        <v>6.9465267366316835E-2</v>
      </c>
      <c r="S2804" s="6">
        <f t="shared" si="605"/>
        <v>139430.28485757121</v>
      </c>
      <c r="T2804" s="4">
        <f t="shared" si="606"/>
        <v>2.0071942446043165</v>
      </c>
      <c r="U2804" s="1" t="str">
        <f t="shared" si="607"/>
        <v>Normal</v>
      </c>
      <c r="V2804" s="1" t="str">
        <f t="shared" si="608"/>
        <v>Acquired</v>
      </c>
      <c r="W2804" s="1" t="str">
        <f t="shared" si="609"/>
        <v>¥</v>
      </c>
      <c r="X2804" s="1" t="str">
        <f t="shared" si="610"/>
        <v>¥278M</v>
      </c>
      <c r="Y2804" s="1" t="str">
        <f t="shared" si="611"/>
        <v>¥558M</v>
      </c>
      <c r="Z2804" s="1" t="str">
        <f t="shared" si="612"/>
        <v>¥0</v>
      </c>
      <c r="AA2804" s="1" t="str">
        <f t="shared" si="613"/>
        <v>¥1,39,430</v>
      </c>
      <c r="AB2804" s="6">
        <f t="shared" si="614"/>
        <v>11619.1904047976</v>
      </c>
      <c r="AC2804" s="1" t="str">
        <f t="shared" si="615"/>
        <v>Large</v>
      </c>
    </row>
    <row r="2805" spans="1:29">
      <c r="A2805" s="1" t="s">
        <v>2216</v>
      </c>
      <c r="B2805" s="1">
        <v>2021</v>
      </c>
      <c r="C2805" s="1" t="s">
        <v>16</v>
      </c>
      <c r="D2805" s="1" t="s">
        <v>32</v>
      </c>
      <c r="E2805" s="1" t="s">
        <v>18</v>
      </c>
      <c r="F2805" s="1">
        <v>238</v>
      </c>
      <c r="G2805" s="1">
        <v>3468</v>
      </c>
      <c r="H2805" s="1">
        <v>740</v>
      </c>
      <c r="I2805" s="1">
        <v>4.18</v>
      </c>
      <c r="J2805" s="1">
        <v>8</v>
      </c>
      <c r="K2805" s="1" t="s">
        <v>24</v>
      </c>
      <c r="L2805" s="1" t="s">
        <v>19</v>
      </c>
      <c r="M2805" s="1">
        <v>69</v>
      </c>
      <c r="N2805" s="1" t="s">
        <v>20</v>
      </c>
      <c r="O2805" s="1">
        <v>3111510</v>
      </c>
      <c r="P2805" s="1">
        <f t="shared" si="616"/>
        <v>2</v>
      </c>
      <c r="Q2805" s="1">
        <f t="shared" si="603"/>
        <v>3</v>
      </c>
      <c r="R2805" s="5">
        <f t="shared" si="604"/>
        <v>6.8627450980392163E-2</v>
      </c>
      <c r="S2805" s="6">
        <f t="shared" si="605"/>
        <v>213379.46943483275</v>
      </c>
      <c r="T2805" s="4">
        <f t="shared" si="606"/>
        <v>3.1092436974789917</v>
      </c>
      <c r="U2805" s="1" t="str">
        <f t="shared" si="607"/>
        <v>High Performer</v>
      </c>
      <c r="V2805" s="1" t="str">
        <f t="shared" si="608"/>
        <v>Acquired</v>
      </c>
      <c r="W2805" s="1" t="str">
        <f t="shared" si="609"/>
        <v>$</v>
      </c>
      <c r="X2805" s="1" t="str">
        <f t="shared" si="610"/>
        <v>$238M</v>
      </c>
      <c r="Y2805" s="1" t="str">
        <f t="shared" si="611"/>
        <v>$740M</v>
      </c>
      <c r="Z2805" s="1" t="str">
        <f t="shared" si="612"/>
        <v>$0</v>
      </c>
      <c r="AA2805" s="1" t="str">
        <f t="shared" si="613"/>
        <v>$2,13,379</v>
      </c>
      <c r="AB2805" s="6">
        <f t="shared" si="614"/>
        <v>17781.622452902731</v>
      </c>
      <c r="AC2805" s="1" t="str">
        <f t="shared" si="615"/>
        <v>Large</v>
      </c>
    </row>
    <row r="2806" spans="1:29">
      <c r="A2806" s="1" t="s">
        <v>4809</v>
      </c>
      <c r="B2806" s="1">
        <v>2021</v>
      </c>
      <c r="C2806" s="1" t="s">
        <v>16</v>
      </c>
      <c r="D2806" s="1" t="s">
        <v>51</v>
      </c>
      <c r="E2806" s="1" t="s">
        <v>40</v>
      </c>
      <c r="F2806" s="1">
        <v>245</v>
      </c>
      <c r="G2806" s="1">
        <v>653</v>
      </c>
      <c r="H2806" s="1">
        <v>700</v>
      </c>
      <c r="I2806" s="1">
        <v>20.11</v>
      </c>
      <c r="J2806" s="1">
        <v>2</v>
      </c>
      <c r="K2806" s="1" t="s">
        <v>24</v>
      </c>
      <c r="L2806" s="1" t="s">
        <v>19</v>
      </c>
      <c r="M2806" s="1">
        <v>52</v>
      </c>
      <c r="N2806" s="1" t="s">
        <v>20</v>
      </c>
      <c r="O2806" s="1">
        <v>3101042</v>
      </c>
      <c r="P2806" s="1">
        <f t="shared" si="616"/>
        <v>3</v>
      </c>
      <c r="Q2806" s="1">
        <f t="shared" si="603"/>
        <v>3</v>
      </c>
      <c r="R2806" s="5">
        <f t="shared" si="604"/>
        <v>0.37519142419601836</v>
      </c>
      <c r="S2806" s="6">
        <f t="shared" si="605"/>
        <v>1071975.4977029096</v>
      </c>
      <c r="T2806" s="4">
        <f t="shared" si="606"/>
        <v>2.8571428571428572</v>
      </c>
      <c r="U2806" s="1" t="str">
        <f t="shared" si="607"/>
        <v>Normal</v>
      </c>
      <c r="V2806" s="1" t="str">
        <f t="shared" si="608"/>
        <v>Acquired</v>
      </c>
      <c r="W2806" s="1" t="str">
        <f t="shared" si="609"/>
        <v>$</v>
      </c>
      <c r="X2806" s="1" t="str">
        <f t="shared" si="610"/>
        <v>$245M</v>
      </c>
      <c r="Y2806" s="1" t="str">
        <f t="shared" si="611"/>
        <v>$700M</v>
      </c>
      <c r="Z2806" s="1" t="str">
        <f t="shared" si="612"/>
        <v>$0</v>
      </c>
      <c r="AA2806" s="1" t="str">
        <f t="shared" si="613"/>
        <v>$10,71,975</v>
      </c>
      <c r="AB2806" s="6">
        <f t="shared" si="614"/>
        <v>89331.291475242469</v>
      </c>
      <c r="AC2806" s="1" t="str">
        <f t="shared" si="615"/>
        <v>Large</v>
      </c>
    </row>
    <row r="2807" spans="1:29">
      <c r="A2807" s="1" t="s">
        <v>2605</v>
      </c>
      <c r="B2807" s="1">
        <v>2021</v>
      </c>
      <c r="C2807" s="1" t="s">
        <v>73</v>
      </c>
      <c r="D2807" s="1" t="s">
        <v>46</v>
      </c>
      <c r="E2807" s="1" t="s">
        <v>37</v>
      </c>
      <c r="F2807" s="1">
        <v>309</v>
      </c>
      <c r="G2807" s="1">
        <v>2010</v>
      </c>
      <c r="H2807" s="1">
        <v>189</v>
      </c>
      <c r="I2807" s="1">
        <v>2.06</v>
      </c>
      <c r="J2807" s="1">
        <v>8</v>
      </c>
      <c r="K2807" s="1" t="s">
        <v>24</v>
      </c>
      <c r="L2807" s="1" t="s">
        <v>19</v>
      </c>
      <c r="M2807" s="1">
        <v>11</v>
      </c>
      <c r="N2807" s="1" t="s">
        <v>33</v>
      </c>
      <c r="O2807" s="1">
        <v>3078895</v>
      </c>
      <c r="P2807" s="1">
        <f t="shared" si="616"/>
        <v>4</v>
      </c>
      <c r="Q2807" s="1">
        <f t="shared" si="603"/>
        <v>3</v>
      </c>
      <c r="R2807" s="5">
        <f t="shared" si="604"/>
        <v>0.15373134328358209</v>
      </c>
      <c r="S2807" s="6">
        <f t="shared" si="605"/>
        <v>94029.850746268654</v>
      </c>
      <c r="T2807" s="4">
        <f t="shared" si="606"/>
        <v>0.61165048543689315</v>
      </c>
      <c r="U2807" s="1" t="str">
        <f t="shared" si="607"/>
        <v>High Performer</v>
      </c>
      <c r="V2807" s="1" t="str">
        <f t="shared" si="608"/>
        <v>Acquired</v>
      </c>
      <c r="W2807" s="1" t="str">
        <f t="shared" si="609"/>
        <v>€</v>
      </c>
      <c r="X2807" s="1" t="str">
        <f t="shared" si="610"/>
        <v>€309M</v>
      </c>
      <c r="Y2807" s="1" t="str">
        <f t="shared" si="611"/>
        <v>€189M</v>
      </c>
      <c r="Z2807" s="1" t="str">
        <f t="shared" si="612"/>
        <v>€0</v>
      </c>
      <c r="AA2807" s="1" t="str">
        <f t="shared" si="613"/>
        <v>€94,030</v>
      </c>
      <c r="AB2807" s="6">
        <f t="shared" si="614"/>
        <v>7835.8208955223881</v>
      </c>
      <c r="AC2807" s="1" t="str">
        <f t="shared" si="615"/>
        <v>Large</v>
      </c>
    </row>
    <row r="2808" spans="1:29">
      <c r="A2808" s="1" t="s">
        <v>4772</v>
      </c>
      <c r="B2808" s="1">
        <v>2021</v>
      </c>
      <c r="C2808" s="1" t="s">
        <v>22</v>
      </c>
      <c r="D2808" s="1" t="s">
        <v>17</v>
      </c>
      <c r="E2808" s="1" t="s">
        <v>23</v>
      </c>
      <c r="F2808" s="1">
        <v>338</v>
      </c>
      <c r="G2808" s="1">
        <v>3851</v>
      </c>
      <c r="H2808" s="1">
        <v>202</v>
      </c>
      <c r="I2808" s="1">
        <v>48.67</v>
      </c>
      <c r="J2808" s="1">
        <v>6</v>
      </c>
      <c r="K2808" s="1" t="s">
        <v>24</v>
      </c>
      <c r="L2808" s="1" t="s">
        <v>19</v>
      </c>
      <c r="M2808" s="1">
        <v>35</v>
      </c>
      <c r="N2808" s="1" t="s">
        <v>29</v>
      </c>
      <c r="O2808" s="1">
        <v>3033762</v>
      </c>
      <c r="P2808" s="1">
        <f t="shared" si="616"/>
        <v>5</v>
      </c>
      <c r="Q2808" s="1">
        <f t="shared" si="603"/>
        <v>3</v>
      </c>
      <c r="R2808" s="5">
        <f t="shared" si="604"/>
        <v>8.7769410542716184E-2</v>
      </c>
      <c r="S2808" s="6">
        <f t="shared" si="605"/>
        <v>52453.90807582446</v>
      </c>
      <c r="T2808" s="4">
        <f t="shared" si="606"/>
        <v>0.59763313609467461</v>
      </c>
      <c r="U2808" s="1" t="str">
        <f t="shared" si="607"/>
        <v>Normal</v>
      </c>
      <c r="V2808" s="1" t="str">
        <f t="shared" si="608"/>
        <v>Acquired</v>
      </c>
      <c r="W2808" s="1" t="str">
        <f t="shared" si="609"/>
        <v>£</v>
      </c>
      <c r="X2808" s="1" t="str">
        <f t="shared" si="610"/>
        <v>£338M</v>
      </c>
      <c r="Y2808" s="1" t="str">
        <f t="shared" si="611"/>
        <v>£202M</v>
      </c>
      <c r="Z2808" s="1" t="str">
        <f t="shared" si="612"/>
        <v>£0</v>
      </c>
      <c r="AA2808" s="1" t="str">
        <f t="shared" si="613"/>
        <v>£52,454</v>
      </c>
      <c r="AB2808" s="6">
        <f t="shared" si="614"/>
        <v>4371.159006318705</v>
      </c>
      <c r="AC2808" s="1" t="str">
        <f t="shared" si="615"/>
        <v>Large</v>
      </c>
    </row>
    <row r="2809" spans="1:29">
      <c r="A2809" s="1" t="s">
        <v>926</v>
      </c>
      <c r="B2809" s="1">
        <v>2021</v>
      </c>
      <c r="C2809" s="1" t="s">
        <v>45</v>
      </c>
      <c r="D2809" s="1" t="s">
        <v>36</v>
      </c>
      <c r="E2809" s="1" t="s">
        <v>40</v>
      </c>
      <c r="F2809" s="1">
        <v>287</v>
      </c>
      <c r="G2809" s="1">
        <v>1829</v>
      </c>
      <c r="H2809" s="1">
        <v>936</v>
      </c>
      <c r="I2809" s="1">
        <v>19.059999999999999</v>
      </c>
      <c r="J2809" s="1">
        <v>9</v>
      </c>
      <c r="K2809" s="1" t="s">
        <v>24</v>
      </c>
      <c r="L2809" s="1" t="s">
        <v>24</v>
      </c>
      <c r="M2809" s="1">
        <v>78</v>
      </c>
      <c r="N2809" s="1" t="s">
        <v>25</v>
      </c>
      <c r="O2809" s="1">
        <v>3026726</v>
      </c>
      <c r="P2809" s="1">
        <f t="shared" si="616"/>
        <v>3</v>
      </c>
      <c r="Q2809" s="1">
        <f t="shared" si="603"/>
        <v>3</v>
      </c>
      <c r="R2809" s="5">
        <f t="shared" si="604"/>
        <v>0.15691634773100055</v>
      </c>
      <c r="S2809" s="6">
        <f t="shared" si="605"/>
        <v>511755.0574084199</v>
      </c>
      <c r="T2809" s="4">
        <f t="shared" si="606"/>
        <v>3.2613240418118465</v>
      </c>
      <c r="U2809" s="1" t="str">
        <f t="shared" si="607"/>
        <v>High Performer</v>
      </c>
      <c r="V2809" s="1" t="str">
        <f t="shared" si="608"/>
        <v>Acquired</v>
      </c>
      <c r="W2809" s="1" t="str">
        <f t="shared" si="609"/>
        <v>A$</v>
      </c>
      <c r="X2809" s="1" t="str">
        <f t="shared" si="610"/>
        <v>A$287M</v>
      </c>
      <c r="Y2809" s="1" t="str">
        <f t="shared" si="611"/>
        <v>A$936M</v>
      </c>
      <c r="Z2809" s="1" t="str">
        <f t="shared" si="612"/>
        <v>A$0</v>
      </c>
      <c r="AA2809" s="1" t="str">
        <f t="shared" si="613"/>
        <v>A$5,11,755</v>
      </c>
      <c r="AB2809" s="6">
        <f t="shared" si="614"/>
        <v>42646.254784034994</v>
      </c>
      <c r="AC2809" s="1" t="str">
        <f t="shared" si="615"/>
        <v>Large</v>
      </c>
    </row>
    <row r="2810" spans="1:29">
      <c r="A2810" s="1" t="s">
        <v>2632</v>
      </c>
      <c r="B2810" s="1">
        <v>2021</v>
      </c>
      <c r="C2810" s="1" t="s">
        <v>16</v>
      </c>
      <c r="D2810" s="1" t="s">
        <v>48</v>
      </c>
      <c r="E2810" s="1" t="s">
        <v>28</v>
      </c>
      <c r="F2810" s="1">
        <v>323</v>
      </c>
      <c r="G2810" s="1">
        <v>3539</v>
      </c>
      <c r="H2810" s="1">
        <v>983</v>
      </c>
      <c r="I2810" s="1">
        <v>34.04</v>
      </c>
      <c r="J2810" s="1">
        <v>9</v>
      </c>
      <c r="K2810" s="1" t="s">
        <v>19</v>
      </c>
      <c r="L2810" s="1" t="s">
        <v>19</v>
      </c>
      <c r="M2810" s="1">
        <v>96</v>
      </c>
      <c r="N2810" s="1" t="s">
        <v>25</v>
      </c>
      <c r="O2810" s="1">
        <v>3019300</v>
      </c>
      <c r="P2810" s="1">
        <f t="shared" si="616"/>
        <v>1</v>
      </c>
      <c r="Q2810" s="1">
        <f t="shared" si="603"/>
        <v>3</v>
      </c>
      <c r="R2810" s="5">
        <f t="shared" si="604"/>
        <v>9.1268719977394747E-2</v>
      </c>
      <c r="S2810" s="6">
        <f t="shared" si="605"/>
        <v>277762.07968352642</v>
      </c>
      <c r="T2810" s="4">
        <f t="shared" si="606"/>
        <v>3.0433436532507741</v>
      </c>
      <c r="U2810" s="1" t="str">
        <f t="shared" si="607"/>
        <v>High Performer</v>
      </c>
      <c r="V2810" s="1" t="str">
        <f t="shared" si="608"/>
        <v>Still Private</v>
      </c>
      <c r="W2810" s="1" t="str">
        <f t="shared" si="609"/>
        <v>$</v>
      </c>
      <c r="X2810" s="1" t="str">
        <f t="shared" si="610"/>
        <v>$323M</v>
      </c>
      <c r="Y2810" s="1" t="str">
        <f t="shared" si="611"/>
        <v>$983M</v>
      </c>
      <c r="Z2810" s="1" t="str">
        <f t="shared" si="612"/>
        <v>$0</v>
      </c>
      <c r="AA2810" s="1" t="str">
        <f t="shared" si="613"/>
        <v>$2,77,762</v>
      </c>
      <c r="AB2810" s="6">
        <f t="shared" si="614"/>
        <v>23146.8399736272</v>
      </c>
      <c r="AC2810" s="1" t="str">
        <f t="shared" si="615"/>
        <v>Large</v>
      </c>
    </row>
    <row r="2811" spans="1:29">
      <c r="A2811" s="1" t="s">
        <v>1641</v>
      </c>
      <c r="B2811" s="1">
        <v>2021</v>
      </c>
      <c r="C2811" s="1" t="s">
        <v>35</v>
      </c>
      <c r="D2811" s="1" t="s">
        <v>17</v>
      </c>
      <c r="E2811" s="1" t="s">
        <v>23</v>
      </c>
      <c r="F2811" s="1">
        <v>344</v>
      </c>
      <c r="G2811" s="1">
        <v>1379</v>
      </c>
      <c r="H2811" s="1">
        <v>416</v>
      </c>
      <c r="I2811" s="1">
        <v>16.07</v>
      </c>
      <c r="J2811" s="1">
        <v>8</v>
      </c>
      <c r="K2811" s="1" t="s">
        <v>24</v>
      </c>
      <c r="L2811" s="1" t="s">
        <v>19</v>
      </c>
      <c r="M2811" s="1">
        <v>91</v>
      </c>
      <c r="N2811" s="1" t="s">
        <v>49</v>
      </c>
      <c r="O2811" s="1">
        <v>3015229</v>
      </c>
      <c r="P2811" s="1">
        <f t="shared" si="616"/>
        <v>5</v>
      </c>
      <c r="Q2811" s="1">
        <f t="shared" si="603"/>
        <v>3</v>
      </c>
      <c r="R2811" s="5">
        <f t="shared" si="604"/>
        <v>0.24945612762871647</v>
      </c>
      <c r="S2811" s="6">
        <f t="shared" si="605"/>
        <v>301667.87527193618</v>
      </c>
      <c r="T2811" s="4">
        <f t="shared" si="606"/>
        <v>1.2093023255813953</v>
      </c>
      <c r="U2811" s="1" t="str">
        <f t="shared" si="607"/>
        <v>High Performer</v>
      </c>
      <c r="V2811" s="1" t="str">
        <f t="shared" si="608"/>
        <v>Acquired</v>
      </c>
      <c r="W2811" s="1" t="str">
        <f t="shared" si="609"/>
        <v>¥</v>
      </c>
      <c r="X2811" s="1" t="str">
        <f t="shared" si="610"/>
        <v>¥344M</v>
      </c>
      <c r="Y2811" s="1" t="str">
        <f t="shared" si="611"/>
        <v>¥416M</v>
      </c>
      <c r="Z2811" s="1" t="str">
        <f t="shared" si="612"/>
        <v>¥0</v>
      </c>
      <c r="AA2811" s="1" t="str">
        <f t="shared" si="613"/>
        <v>¥3,01,668</v>
      </c>
      <c r="AB2811" s="6">
        <f t="shared" si="614"/>
        <v>25138.98960599468</v>
      </c>
      <c r="AC2811" s="1" t="str">
        <f t="shared" si="615"/>
        <v>Large</v>
      </c>
    </row>
    <row r="2812" spans="1:29">
      <c r="A2812" s="1" t="s">
        <v>1723</v>
      </c>
      <c r="B2812" s="1">
        <v>2021</v>
      </c>
      <c r="C2812" s="1" t="s">
        <v>59</v>
      </c>
      <c r="D2812" s="1" t="s">
        <v>51</v>
      </c>
      <c r="E2812" s="1" t="s">
        <v>28</v>
      </c>
      <c r="F2812" s="1">
        <v>264</v>
      </c>
      <c r="G2812" s="1">
        <v>1555</v>
      </c>
      <c r="H2812" s="1">
        <v>227</v>
      </c>
      <c r="I2812" s="1">
        <v>6.24</v>
      </c>
      <c r="J2812" s="1">
        <v>4</v>
      </c>
      <c r="K2812" s="1" t="s">
        <v>24</v>
      </c>
      <c r="L2812" s="1" t="s">
        <v>19</v>
      </c>
      <c r="M2812" s="1">
        <v>24</v>
      </c>
      <c r="N2812" s="1" t="s">
        <v>20</v>
      </c>
      <c r="O2812" s="1">
        <v>2949269</v>
      </c>
      <c r="P2812" s="1">
        <f t="shared" si="616"/>
        <v>1</v>
      </c>
      <c r="Q2812" s="1">
        <f t="shared" si="603"/>
        <v>3</v>
      </c>
      <c r="R2812" s="5">
        <f t="shared" si="604"/>
        <v>0.16977491961414792</v>
      </c>
      <c r="S2812" s="6">
        <f t="shared" si="605"/>
        <v>145980.70739549838</v>
      </c>
      <c r="T2812" s="4">
        <f t="shared" si="606"/>
        <v>0.85984848484848486</v>
      </c>
      <c r="U2812" s="1" t="str">
        <f t="shared" si="607"/>
        <v>Normal</v>
      </c>
      <c r="V2812" s="1" t="str">
        <f t="shared" si="608"/>
        <v>Acquired</v>
      </c>
      <c r="W2812" s="1" t="str">
        <f t="shared" si="609"/>
        <v>₹</v>
      </c>
      <c r="X2812" s="1" t="str">
        <f t="shared" si="610"/>
        <v>₹264M</v>
      </c>
      <c r="Y2812" s="1" t="str">
        <f t="shared" si="611"/>
        <v>₹227M</v>
      </c>
      <c r="Z2812" s="1" t="str">
        <f t="shared" si="612"/>
        <v>₹0</v>
      </c>
      <c r="AA2812" s="1" t="str">
        <f t="shared" si="613"/>
        <v>₹1,45,981</v>
      </c>
      <c r="AB2812" s="6">
        <f t="shared" si="614"/>
        <v>12165.058949624867</v>
      </c>
      <c r="AC2812" s="1" t="str">
        <f t="shared" si="615"/>
        <v>Large</v>
      </c>
    </row>
    <row r="2813" spans="1:29">
      <c r="A2813" s="1" t="s">
        <v>1816</v>
      </c>
      <c r="B2813" s="1">
        <v>2021</v>
      </c>
      <c r="C2813" s="1" t="s">
        <v>31</v>
      </c>
      <c r="D2813" s="1" t="s">
        <v>46</v>
      </c>
      <c r="E2813" s="1" t="s">
        <v>18</v>
      </c>
      <c r="F2813" s="1">
        <v>315</v>
      </c>
      <c r="G2813" s="1">
        <v>418</v>
      </c>
      <c r="H2813" s="1">
        <v>814</v>
      </c>
      <c r="I2813" s="1">
        <v>39.99</v>
      </c>
      <c r="J2813" s="1">
        <v>8</v>
      </c>
      <c r="K2813" s="1" t="s">
        <v>24</v>
      </c>
      <c r="L2813" s="1" t="s">
        <v>19</v>
      </c>
      <c r="M2813" s="1">
        <v>42</v>
      </c>
      <c r="N2813" s="1" t="s">
        <v>33</v>
      </c>
      <c r="O2813" s="1">
        <v>2924620</v>
      </c>
      <c r="P2813" s="1">
        <f t="shared" si="616"/>
        <v>2</v>
      </c>
      <c r="Q2813" s="1">
        <f t="shared" si="603"/>
        <v>3</v>
      </c>
      <c r="R2813" s="5">
        <f t="shared" si="604"/>
        <v>0.75358851674641147</v>
      </c>
      <c r="S2813" s="6">
        <f t="shared" si="605"/>
        <v>1947368.4210526317</v>
      </c>
      <c r="T2813" s="4">
        <f t="shared" si="606"/>
        <v>2.5841269841269843</v>
      </c>
      <c r="U2813" s="1" t="str">
        <f t="shared" si="607"/>
        <v>High Performer</v>
      </c>
      <c r="V2813" s="1" t="str">
        <f t="shared" si="608"/>
        <v>Acquired</v>
      </c>
      <c r="W2813" s="1" t="str">
        <f t="shared" si="609"/>
        <v>€</v>
      </c>
      <c r="X2813" s="1" t="str">
        <f t="shared" si="610"/>
        <v>€315M</v>
      </c>
      <c r="Y2813" s="1" t="str">
        <f t="shared" si="611"/>
        <v>€814M</v>
      </c>
      <c r="Z2813" s="1" t="str">
        <f t="shared" si="612"/>
        <v>€1</v>
      </c>
      <c r="AA2813" s="1" t="str">
        <f t="shared" si="613"/>
        <v>€19,47,368</v>
      </c>
      <c r="AB2813" s="6">
        <f t="shared" si="614"/>
        <v>162280.70175438595</v>
      </c>
      <c r="AC2813" s="1" t="str">
        <f t="shared" si="615"/>
        <v>Large</v>
      </c>
    </row>
    <row r="2814" spans="1:29">
      <c r="A2814" s="1" t="s">
        <v>3130</v>
      </c>
      <c r="B2814" s="1">
        <v>2021</v>
      </c>
      <c r="C2814" s="1" t="s">
        <v>35</v>
      </c>
      <c r="D2814" s="1" t="s">
        <v>48</v>
      </c>
      <c r="E2814" s="1" t="s">
        <v>18</v>
      </c>
      <c r="F2814" s="1">
        <v>444</v>
      </c>
      <c r="G2814" s="1">
        <v>2744</v>
      </c>
      <c r="H2814" s="1">
        <v>212</v>
      </c>
      <c r="I2814" s="1">
        <v>13.25</v>
      </c>
      <c r="J2814" s="1">
        <v>7</v>
      </c>
      <c r="K2814" s="1" t="s">
        <v>24</v>
      </c>
      <c r="L2814" s="1" t="s">
        <v>24</v>
      </c>
      <c r="M2814" s="1">
        <v>4</v>
      </c>
      <c r="N2814" s="1" t="s">
        <v>49</v>
      </c>
      <c r="O2814" s="1">
        <v>2915750</v>
      </c>
      <c r="P2814" s="1">
        <f t="shared" si="616"/>
        <v>2</v>
      </c>
      <c r="Q2814" s="1">
        <f t="shared" si="603"/>
        <v>3</v>
      </c>
      <c r="R2814" s="5">
        <f t="shared" si="604"/>
        <v>0.16180758017492711</v>
      </c>
      <c r="S2814" s="6">
        <f t="shared" si="605"/>
        <v>77259.475218658888</v>
      </c>
      <c r="T2814" s="4">
        <f t="shared" si="606"/>
        <v>0.47747747747747749</v>
      </c>
      <c r="U2814" s="1" t="str">
        <f t="shared" si="607"/>
        <v>Normal</v>
      </c>
      <c r="V2814" s="1" t="str">
        <f t="shared" si="608"/>
        <v>Acquired</v>
      </c>
      <c r="W2814" s="1" t="str">
        <f t="shared" si="609"/>
        <v>¥</v>
      </c>
      <c r="X2814" s="1" t="str">
        <f t="shared" si="610"/>
        <v>¥444M</v>
      </c>
      <c r="Y2814" s="1" t="str">
        <f t="shared" si="611"/>
        <v>¥212M</v>
      </c>
      <c r="Z2814" s="1" t="str">
        <f t="shared" si="612"/>
        <v>¥0</v>
      </c>
      <c r="AA2814" s="1" t="str">
        <f t="shared" si="613"/>
        <v>¥77,259</v>
      </c>
      <c r="AB2814" s="6">
        <f t="shared" si="614"/>
        <v>6438.2896015549077</v>
      </c>
      <c r="AC2814" s="1" t="str">
        <f t="shared" si="615"/>
        <v>Large</v>
      </c>
    </row>
    <row r="2815" spans="1:29">
      <c r="A2815" s="1" t="s">
        <v>2314</v>
      </c>
      <c r="B2815" s="1">
        <v>2021</v>
      </c>
      <c r="C2815" s="1" t="s">
        <v>31</v>
      </c>
      <c r="D2815" s="1" t="s">
        <v>43</v>
      </c>
      <c r="E2815" s="1" t="s">
        <v>40</v>
      </c>
      <c r="F2815" s="1">
        <v>240</v>
      </c>
      <c r="G2815" s="1">
        <v>2123</v>
      </c>
      <c r="H2815" s="1">
        <v>963</v>
      </c>
      <c r="I2815" s="1">
        <v>41.96</v>
      </c>
      <c r="J2815" s="1">
        <v>1</v>
      </c>
      <c r="K2815" s="1" t="s">
        <v>19</v>
      </c>
      <c r="L2815" s="1" t="s">
        <v>24</v>
      </c>
      <c r="M2815" s="1">
        <v>12</v>
      </c>
      <c r="N2815" s="1" t="s">
        <v>25</v>
      </c>
      <c r="O2815" s="1">
        <v>2889896</v>
      </c>
      <c r="P2815" s="1">
        <f t="shared" si="616"/>
        <v>3</v>
      </c>
      <c r="Q2815" s="1">
        <f t="shared" si="603"/>
        <v>3</v>
      </c>
      <c r="R2815" s="5">
        <f t="shared" si="604"/>
        <v>0.11304757418747056</v>
      </c>
      <c r="S2815" s="6">
        <f t="shared" si="605"/>
        <v>453603.39142722561</v>
      </c>
      <c r="T2815" s="4">
        <f t="shared" si="606"/>
        <v>4.0125000000000002</v>
      </c>
      <c r="U2815" s="1" t="str">
        <f t="shared" si="607"/>
        <v>Normal</v>
      </c>
      <c r="V2815" s="1" t="str">
        <f t="shared" si="608"/>
        <v>IPO</v>
      </c>
      <c r="W2815" s="1" t="str">
        <f t="shared" si="609"/>
        <v>€</v>
      </c>
      <c r="X2815" s="1" t="str">
        <f t="shared" si="610"/>
        <v>€240M</v>
      </c>
      <c r="Y2815" s="1" t="str">
        <f t="shared" si="611"/>
        <v>€963M</v>
      </c>
      <c r="Z2815" s="1" t="str">
        <f t="shared" si="612"/>
        <v>€0</v>
      </c>
      <c r="AA2815" s="1" t="str">
        <f t="shared" si="613"/>
        <v>€4,53,603</v>
      </c>
      <c r="AB2815" s="6">
        <f t="shared" si="614"/>
        <v>37800.282618935467</v>
      </c>
      <c r="AC2815" s="1" t="str">
        <f t="shared" si="615"/>
        <v>Large</v>
      </c>
    </row>
    <row r="2816" spans="1:29">
      <c r="A2816" s="1" t="s">
        <v>648</v>
      </c>
      <c r="B2816" s="1">
        <v>2021</v>
      </c>
      <c r="C2816" s="1" t="s">
        <v>16</v>
      </c>
      <c r="D2816" s="1" t="s">
        <v>39</v>
      </c>
      <c r="E2816" s="1" t="s">
        <v>40</v>
      </c>
      <c r="F2816" s="1">
        <v>221</v>
      </c>
      <c r="G2816" s="1">
        <v>4991</v>
      </c>
      <c r="H2816" s="1">
        <v>252</v>
      </c>
      <c r="I2816" s="1">
        <v>43.89</v>
      </c>
      <c r="J2816" s="1">
        <v>2</v>
      </c>
      <c r="K2816" s="1" t="s">
        <v>19</v>
      </c>
      <c r="L2816" s="1" t="s">
        <v>24</v>
      </c>
      <c r="M2816" s="1">
        <v>33</v>
      </c>
      <c r="N2816" s="1" t="s">
        <v>33</v>
      </c>
      <c r="O2816" s="1">
        <v>2813861</v>
      </c>
      <c r="P2816" s="1">
        <f t="shared" si="616"/>
        <v>3</v>
      </c>
      <c r="Q2816" s="1">
        <f t="shared" si="603"/>
        <v>3</v>
      </c>
      <c r="R2816" s="5">
        <f t="shared" si="604"/>
        <v>4.4279703466239231E-2</v>
      </c>
      <c r="S2816" s="6">
        <f t="shared" si="605"/>
        <v>50490.883590462836</v>
      </c>
      <c r="T2816" s="4">
        <f t="shared" si="606"/>
        <v>1.1402714932126696</v>
      </c>
      <c r="U2816" s="1" t="str">
        <f t="shared" si="607"/>
        <v>Normal</v>
      </c>
      <c r="V2816" s="1" t="str">
        <f t="shared" si="608"/>
        <v>IPO</v>
      </c>
      <c r="W2816" s="1" t="str">
        <f t="shared" si="609"/>
        <v>$</v>
      </c>
      <c r="X2816" s="1" t="str">
        <f t="shared" si="610"/>
        <v>$221M</v>
      </c>
      <c r="Y2816" s="1" t="str">
        <f t="shared" si="611"/>
        <v>$252M</v>
      </c>
      <c r="Z2816" s="1" t="str">
        <f t="shared" si="612"/>
        <v>$0</v>
      </c>
      <c r="AA2816" s="1" t="str">
        <f t="shared" si="613"/>
        <v>$50,491</v>
      </c>
      <c r="AB2816" s="6">
        <f t="shared" si="614"/>
        <v>4207.5736325385697</v>
      </c>
      <c r="AC2816" s="1" t="str">
        <f t="shared" si="615"/>
        <v>Large</v>
      </c>
    </row>
    <row r="2817" spans="1:29">
      <c r="A2817" s="1" t="s">
        <v>2398</v>
      </c>
      <c r="B2817" s="1">
        <v>2021</v>
      </c>
      <c r="C2817" s="1" t="s">
        <v>45</v>
      </c>
      <c r="D2817" s="1" t="s">
        <v>95</v>
      </c>
      <c r="E2817" s="1" t="s">
        <v>37</v>
      </c>
      <c r="F2817" s="1">
        <v>465</v>
      </c>
      <c r="G2817" s="1">
        <v>3806</v>
      </c>
      <c r="H2817" s="1">
        <v>73</v>
      </c>
      <c r="I2817" s="1">
        <v>46.69</v>
      </c>
      <c r="J2817" s="1">
        <v>9</v>
      </c>
      <c r="K2817" s="1" t="s">
        <v>19</v>
      </c>
      <c r="L2817" s="1" t="s">
        <v>19</v>
      </c>
      <c r="M2817" s="1">
        <v>73</v>
      </c>
      <c r="N2817" s="1" t="s">
        <v>49</v>
      </c>
      <c r="O2817" s="1">
        <v>2705030</v>
      </c>
      <c r="P2817" s="1">
        <f t="shared" si="616"/>
        <v>4</v>
      </c>
      <c r="Q2817" s="1">
        <f t="shared" si="603"/>
        <v>3</v>
      </c>
      <c r="R2817" s="5">
        <f t="shared" si="604"/>
        <v>0.12217551234892275</v>
      </c>
      <c r="S2817" s="6">
        <f t="shared" si="605"/>
        <v>19180.241723594325</v>
      </c>
      <c r="T2817" s="4">
        <f t="shared" si="606"/>
        <v>0.15698924731182795</v>
      </c>
      <c r="U2817" s="1" t="str">
        <f t="shared" si="607"/>
        <v>High Performer</v>
      </c>
      <c r="V2817" s="1" t="str">
        <f t="shared" si="608"/>
        <v>Still Private</v>
      </c>
      <c r="W2817" s="1" t="str">
        <f t="shared" si="609"/>
        <v>A$</v>
      </c>
      <c r="X2817" s="1" t="str">
        <f t="shared" si="610"/>
        <v>A$465M</v>
      </c>
      <c r="Y2817" s="1" t="str">
        <f t="shared" si="611"/>
        <v>A$73M</v>
      </c>
      <c r="Z2817" s="1" t="str">
        <f t="shared" si="612"/>
        <v>A$0</v>
      </c>
      <c r="AA2817" s="1" t="str">
        <f t="shared" si="613"/>
        <v>A$19,180</v>
      </c>
      <c r="AB2817" s="6">
        <f t="shared" si="614"/>
        <v>1598.3534769661937</v>
      </c>
      <c r="AC2817" s="1" t="str">
        <f t="shared" si="615"/>
        <v>Large</v>
      </c>
    </row>
    <row r="2818" spans="1:29">
      <c r="A2818" s="1" t="s">
        <v>665</v>
      </c>
      <c r="B2818" s="1">
        <v>2021</v>
      </c>
      <c r="C2818" s="1" t="s">
        <v>42</v>
      </c>
      <c r="D2818" s="1" t="s">
        <v>102</v>
      </c>
      <c r="E2818" s="1" t="s">
        <v>18</v>
      </c>
      <c r="F2818" s="1">
        <v>358</v>
      </c>
      <c r="G2818" s="1">
        <v>1494</v>
      </c>
      <c r="H2818" s="1">
        <v>751</v>
      </c>
      <c r="I2818" s="1">
        <v>26.85</v>
      </c>
      <c r="J2818" s="1">
        <v>1</v>
      </c>
      <c r="K2818" s="1" t="s">
        <v>24</v>
      </c>
      <c r="L2818" s="1" t="s">
        <v>24</v>
      </c>
      <c r="M2818" s="1">
        <v>89</v>
      </c>
      <c r="N2818" s="1" t="s">
        <v>25</v>
      </c>
      <c r="O2818" s="1">
        <v>2690987</v>
      </c>
      <c r="P2818" s="1">
        <f t="shared" si="616"/>
        <v>2</v>
      </c>
      <c r="Q2818" s="1">
        <f t="shared" ref="Q2818:Q2881" si="617">2024 - B2818</f>
        <v>3</v>
      </c>
      <c r="R2818" s="5">
        <f t="shared" ref="R2818:R2881" si="618">F2818 / G2818</f>
        <v>0.23962516733601072</v>
      </c>
      <c r="S2818" s="6">
        <f t="shared" ref="S2818:S2881" si="619">(H2818 * 1000000) / G2818</f>
        <v>502677.37617135205</v>
      </c>
      <c r="T2818" s="4">
        <f t="shared" ref="T2818:T2881" si="620">H2818 / F2818</f>
        <v>2.0977653631284916</v>
      </c>
      <c r="U2818" s="1" t="str">
        <f t="shared" ref="U2818:U2881" si="621">IF(AND(J2818&gt;=8, I2818&gt;=1), "High Performer", "Normal")</f>
        <v>Normal</v>
      </c>
      <c r="V2818" s="1" t="str">
        <f t="shared" ref="V2818:V2881" si="622">IF(K2818="Yes", "Acquired",
 IF(L2818="Yes", "IPO", "Still Private"))</f>
        <v>Acquired</v>
      </c>
      <c r="W2818" s="1" t="str">
        <f t="shared" ref="W2818:W2881" si="623">IF(C2818="USA","$",
IF(C2818="India","₹",
IF(C2818="UK","£",
IF(C2818="Germany","€",
IF(C2818="France","€",
IF(C2818="Canada","$",
IF(C2818="Australia","A$",
IF(C2818="China","¥",
IF(C2818="Japan","¥",)))))))))</f>
        <v>¥</v>
      </c>
      <c r="X2818" s="1" t="str">
        <f t="shared" ref="X2818:X2881" si="624">W2818 &amp; F2818 &amp; "M"</f>
        <v>¥358M</v>
      </c>
      <c r="Y2818" s="1" t="str">
        <f t="shared" ref="Y2818:Y2881" si="625">W2818 &amp; H2818 &amp; "M"</f>
        <v>¥751M</v>
      </c>
      <c r="Z2818" s="1" t="str">
        <f t="shared" ref="Z2818:Z2881" si="626">W2818 &amp; TEXT(R2818,"#,##0")</f>
        <v>¥0</v>
      </c>
      <c r="AA2818" s="1" t="str">
        <f t="shared" ref="AA2818:AA2881" si="627">W2818 &amp; TEXT(S2818,"#,##0")</f>
        <v>¥5,02,677</v>
      </c>
      <c r="AB2818" s="6">
        <f t="shared" ref="AB2818:AB2881" si="628">(H2818 * 1000000) / (12 * G2818)</f>
        <v>41889.781347612676</v>
      </c>
      <c r="AC2818" s="1" t="str">
        <f t="shared" ref="AC2818:AC2881" si="629">IF(F2818&lt;100, "Small", IF(F2818&lt;=200, "Mid",IF(F2818&lt;500,  "Large")))</f>
        <v>Large</v>
      </c>
    </row>
    <row r="2819" spans="1:29">
      <c r="A2819" s="1" t="s">
        <v>4887</v>
      </c>
      <c r="B2819" s="1">
        <v>2021</v>
      </c>
      <c r="C2819" s="1" t="s">
        <v>45</v>
      </c>
      <c r="D2819" s="1" t="s">
        <v>95</v>
      </c>
      <c r="E2819" s="1" t="s">
        <v>18</v>
      </c>
      <c r="F2819" s="1">
        <v>463</v>
      </c>
      <c r="G2819" s="1">
        <v>3279</v>
      </c>
      <c r="H2819" s="1">
        <v>282</v>
      </c>
      <c r="I2819" s="1">
        <v>49.24</v>
      </c>
      <c r="J2819" s="1">
        <v>9</v>
      </c>
      <c r="K2819" s="1" t="s">
        <v>24</v>
      </c>
      <c r="L2819" s="1" t="s">
        <v>24</v>
      </c>
      <c r="M2819" s="1">
        <v>88</v>
      </c>
      <c r="N2819" s="1" t="s">
        <v>20</v>
      </c>
      <c r="O2819" s="1">
        <v>2679760</v>
      </c>
      <c r="P2819" s="1">
        <f t="shared" si="616"/>
        <v>2</v>
      </c>
      <c r="Q2819" s="1">
        <f t="shared" si="617"/>
        <v>3</v>
      </c>
      <c r="R2819" s="5">
        <f t="shared" si="618"/>
        <v>0.14120158584934431</v>
      </c>
      <c r="S2819" s="6">
        <f t="shared" si="619"/>
        <v>86001.829826166519</v>
      </c>
      <c r="T2819" s="4">
        <f t="shared" si="620"/>
        <v>0.60907127429805619</v>
      </c>
      <c r="U2819" s="1" t="str">
        <f t="shared" si="621"/>
        <v>High Performer</v>
      </c>
      <c r="V2819" s="1" t="str">
        <f t="shared" si="622"/>
        <v>Acquired</v>
      </c>
      <c r="W2819" s="1" t="str">
        <f t="shared" si="623"/>
        <v>A$</v>
      </c>
      <c r="X2819" s="1" t="str">
        <f t="shared" si="624"/>
        <v>A$463M</v>
      </c>
      <c r="Y2819" s="1" t="str">
        <f t="shared" si="625"/>
        <v>A$282M</v>
      </c>
      <c r="Z2819" s="1" t="str">
        <f t="shared" si="626"/>
        <v>A$0</v>
      </c>
      <c r="AA2819" s="1" t="str">
        <f t="shared" si="627"/>
        <v>A$86,002</v>
      </c>
      <c r="AB2819" s="6">
        <f t="shared" si="628"/>
        <v>7166.8191521805429</v>
      </c>
      <c r="AC2819" s="1" t="str">
        <f t="shared" si="629"/>
        <v>Large</v>
      </c>
    </row>
    <row r="2820" spans="1:29">
      <c r="A2820" s="1" t="s">
        <v>1783</v>
      </c>
      <c r="B2820" s="1">
        <v>2021</v>
      </c>
      <c r="C2820" s="1" t="s">
        <v>31</v>
      </c>
      <c r="D2820" s="1" t="s">
        <v>51</v>
      </c>
      <c r="E2820" s="1" t="s">
        <v>23</v>
      </c>
      <c r="F2820" s="1">
        <v>271</v>
      </c>
      <c r="G2820" s="1">
        <v>450</v>
      </c>
      <c r="H2820" s="1">
        <v>450</v>
      </c>
      <c r="I2820" s="1">
        <v>37.24</v>
      </c>
      <c r="J2820" s="1">
        <v>5</v>
      </c>
      <c r="K2820" s="1" t="s">
        <v>24</v>
      </c>
      <c r="L2820" s="1" t="s">
        <v>19</v>
      </c>
      <c r="M2820" s="1">
        <v>5</v>
      </c>
      <c r="N2820" s="1" t="s">
        <v>25</v>
      </c>
      <c r="O2820" s="1">
        <v>2661423</v>
      </c>
      <c r="P2820" s="1">
        <f t="shared" si="616"/>
        <v>5</v>
      </c>
      <c r="Q2820" s="1">
        <f t="shared" si="617"/>
        <v>3</v>
      </c>
      <c r="R2820" s="5">
        <f t="shared" si="618"/>
        <v>0.60222222222222221</v>
      </c>
      <c r="S2820" s="6">
        <f t="shared" si="619"/>
        <v>1000000</v>
      </c>
      <c r="T2820" s="4">
        <f t="shared" si="620"/>
        <v>1.6605166051660516</v>
      </c>
      <c r="U2820" s="1" t="str">
        <f t="shared" si="621"/>
        <v>Normal</v>
      </c>
      <c r="V2820" s="1" t="str">
        <f t="shared" si="622"/>
        <v>Acquired</v>
      </c>
      <c r="W2820" s="1" t="str">
        <f t="shared" si="623"/>
        <v>€</v>
      </c>
      <c r="X2820" s="1" t="str">
        <f t="shared" si="624"/>
        <v>€271M</v>
      </c>
      <c r="Y2820" s="1" t="str">
        <f t="shared" si="625"/>
        <v>€450M</v>
      </c>
      <c r="Z2820" s="1" t="str">
        <f t="shared" si="626"/>
        <v>€1</v>
      </c>
      <c r="AA2820" s="1" t="str">
        <f t="shared" si="627"/>
        <v>€10,00,000</v>
      </c>
      <c r="AB2820" s="6">
        <f t="shared" si="628"/>
        <v>83333.333333333328</v>
      </c>
      <c r="AC2820" s="1" t="str">
        <f t="shared" si="629"/>
        <v>Large</v>
      </c>
    </row>
    <row r="2821" spans="1:29">
      <c r="A2821" s="1" t="s">
        <v>4144</v>
      </c>
      <c r="B2821" s="1">
        <v>2021</v>
      </c>
      <c r="C2821" s="1" t="s">
        <v>31</v>
      </c>
      <c r="D2821" s="1" t="s">
        <v>36</v>
      </c>
      <c r="E2821" s="1" t="s">
        <v>28</v>
      </c>
      <c r="F2821" s="1">
        <v>406</v>
      </c>
      <c r="G2821" s="1">
        <v>2932</v>
      </c>
      <c r="H2821" s="1">
        <v>332</v>
      </c>
      <c r="I2821" s="1">
        <v>43.62</v>
      </c>
      <c r="J2821" s="1">
        <v>3</v>
      </c>
      <c r="K2821" s="1" t="s">
        <v>19</v>
      </c>
      <c r="L2821" s="1" t="s">
        <v>19</v>
      </c>
      <c r="M2821" s="1">
        <v>15</v>
      </c>
      <c r="N2821" s="1" t="s">
        <v>25</v>
      </c>
      <c r="O2821" s="1">
        <v>2640955</v>
      </c>
      <c r="P2821" s="1">
        <f t="shared" si="616"/>
        <v>1</v>
      </c>
      <c r="Q2821" s="1">
        <f t="shared" si="617"/>
        <v>3</v>
      </c>
      <c r="R2821" s="5">
        <f t="shared" si="618"/>
        <v>0.13847203274215553</v>
      </c>
      <c r="S2821" s="6">
        <f t="shared" si="619"/>
        <v>113233.28785811733</v>
      </c>
      <c r="T2821" s="4">
        <f t="shared" si="620"/>
        <v>0.81773399014778325</v>
      </c>
      <c r="U2821" s="1" t="str">
        <f t="shared" si="621"/>
        <v>Normal</v>
      </c>
      <c r="V2821" s="1" t="str">
        <f t="shared" si="622"/>
        <v>Still Private</v>
      </c>
      <c r="W2821" s="1" t="str">
        <f t="shared" si="623"/>
        <v>€</v>
      </c>
      <c r="X2821" s="1" t="str">
        <f t="shared" si="624"/>
        <v>€406M</v>
      </c>
      <c r="Y2821" s="1" t="str">
        <f t="shared" si="625"/>
        <v>€332M</v>
      </c>
      <c r="Z2821" s="1" t="str">
        <f t="shared" si="626"/>
        <v>€0</v>
      </c>
      <c r="AA2821" s="1" t="str">
        <f t="shared" si="627"/>
        <v>€1,13,233</v>
      </c>
      <c r="AB2821" s="6">
        <f t="shared" si="628"/>
        <v>9436.1073215097767</v>
      </c>
      <c r="AC2821" s="1" t="str">
        <f t="shared" si="629"/>
        <v>Large</v>
      </c>
    </row>
    <row r="2822" spans="1:29">
      <c r="A2822" s="1" t="s">
        <v>1031</v>
      </c>
      <c r="B2822" s="1">
        <v>2021</v>
      </c>
      <c r="C2822" s="1" t="s">
        <v>59</v>
      </c>
      <c r="D2822" s="1" t="s">
        <v>32</v>
      </c>
      <c r="E2822" s="1" t="s">
        <v>18</v>
      </c>
      <c r="F2822" s="1">
        <v>430</v>
      </c>
      <c r="G2822" s="1">
        <v>730</v>
      </c>
      <c r="H2822" s="1">
        <v>337</v>
      </c>
      <c r="I2822" s="1">
        <v>48.37</v>
      </c>
      <c r="J2822" s="1">
        <v>1</v>
      </c>
      <c r="K2822" s="1" t="s">
        <v>19</v>
      </c>
      <c r="L2822" s="1" t="s">
        <v>19</v>
      </c>
      <c r="M2822" s="1">
        <v>65</v>
      </c>
      <c r="N2822" s="1" t="s">
        <v>33</v>
      </c>
      <c r="O2822" s="1">
        <v>2512962</v>
      </c>
      <c r="P2822" s="1">
        <f t="shared" si="616"/>
        <v>2</v>
      </c>
      <c r="Q2822" s="1">
        <f t="shared" si="617"/>
        <v>3</v>
      </c>
      <c r="R2822" s="5">
        <f t="shared" si="618"/>
        <v>0.58904109589041098</v>
      </c>
      <c r="S2822" s="6">
        <f t="shared" si="619"/>
        <v>461643.83561643836</v>
      </c>
      <c r="T2822" s="4">
        <f t="shared" si="620"/>
        <v>0.78372093023255818</v>
      </c>
      <c r="U2822" s="1" t="str">
        <f t="shared" si="621"/>
        <v>Normal</v>
      </c>
      <c r="V2822" s="1" t="str">
        <f t="shared" si="622"/>
        <v>Still Private</v>
      </c>
      <c r="W2822" s="1" t="str">
        <f t="shared" si="623"/>
        <v>₹</v>
      </c>
      <c r="X2822" s="1" t="str">
        <f t="shared" si="624"/>
        <v>₹430M</v>
      </c>
      <c r="Y2822" s="1" t="str">
        <f t="shared" si="625"/>
        <v>₹337M</v>
      </c>
      <c r="Z2822" s="1" t="str">
        <f t="shared" si="626"/>
        <v>₹1</v>
      </c>
      <c r="AA2822" s="1" t="str">
        <f t="shared" si="627"/>
        <v>₹4,61,644</v>
      </c>
      <c r="AB2822" s="6">
        <f t="shared" si="628"/>
        <v>38470.319634703199</v>
      </c>
      <c r="AC2822" s="1" t="str">
        <f t="shared" si="629"/>
        <v>Large</v>
      </c>
    </row>
    <row r="2823" spans="1:29">
      <c r="A2823" s="1" t="s">
        <v>3191</v>
      </c>
      <c r="B2823" s="1">
        <v>2021</v>
      </c>
      <c r="C2823" s="1" t="s">
        <v>35</v>
      </c>
      <c r="D2823" s="1" t="s">
        <v>48</v>
      </c>
      <c r="E2823" s="1" t="s">
        <v>28</v>
      </c>
      <c r="F2823" s="1">
        <v>222</v>
      </c>
      <c r="G2823" s="1">
        <v>3979</v>
      </c>
      <c r="H2823" s="1">
        <v>219</v>
      </c>
      <c r="I2823" s="1">
        <v>2.09</v>
      </c>
      <c r="J2823" s="1">
        <v>8</v>
      </c>
      <c r="K2823" s="1" t="s">
        <v>24</v>
      </c>
      <c r="L2823" s="1" t="s">
        <v>19</v>
      </c>
      <c r="M2823" s="1">
        <v>39</v>
      </c>
      <c r="N2823" s="1" t="s">
        <v>25</v>
      </c>
      <c r="O2823" s="1">
        <v>2453044</v>
      </c>
      <c r="P2823" s="1">
        <f t="shared" si="616"/>
        <v>1</v>
      </c>
      <c r="Q2823" s="1">
        <f t="shared" si="617"/>
        <v>3</v>
      </c>
      <c r="R2823" s="5">
        <f t="shared" si="618"/>
        <v>5.5792912792158832E-2</v>
      </c>
      <c r="S2823" s="6">
        <f t="shared" si="619"/>
        <v>55038.954511183714</v>
      </c>
      <c r="T2823" s="4">
        <f t="shared" si="620"/>
        <v>0.98648648648648651</v>
      </c>
      <c r="U2823" s="1" t="str">
        <f t="shared" si="621"/>
        <v>High Performer</v>
      </c>
      <c r="V2823" s="1" t="str">
        <f t="shared" si="622"/>
        <v>Acquired</v>
      </c>
      <c r="W2823" s="1" t="str">
        <f t="shared" si="623"/>
        <v>¥</v>
      </c>
      <c r="X2823" s="1" t="str">
        <f t="shared" si="624"/>
        <v>¥222M</v>
      </c>
      <c r="Y2823" s="1" t="str">
        <f t="shared" si="625"/>
        <v>¥219M</v>
      </c>
      <c r="Z2823" s="1" t="str">
        <f t="shared" si="626"/>
        <v>¥0</v>
      </c>
      <c r="AA2823" s="1" t="str">
        <f t="shared" si="627"/>
        <v>¥55,039</v>
      </c>
      <c r="AB2823" s="6">
        <f t="shared" si="628"/>
        <v>4586.5795425986425</v>
      </c>
      <c r="AC2823" s="1" t="str">
        <f t="shared" si="629"/>
        <v>Large</v>
      </c>
    </row>
    <row r="2824" spans="1:29">
      <c r="A2824" s="1" t="s">
        <v>876</v>
      </c>
      <c r="B2824" s="1">
        <v>2021</v>
      </c>
      <c r="C2824" s="1" t="s">
        <v>53</v>
      </c>
      <c r="D2824" s="1" t="s">
        <v>36</v>
      </c>
      <c r="E2824" s="1" t="s">
        <v>40</v>
      </c>
      <c r="F2824" s="1">
        <v>389</v>
      </c>
      <c r="G2824" s="1">
        <v>3317</v>
      </c>
      <c r="H2824" s="1">
        <v>8</v>
      </c>
      <c r="I2824" s="1">
        <v>49.44</v>
      </c>
      <c r="J2824" s="1">
        <v>3</v>
      </c>
      <c r="K2824" s="1" t="s">
        <v>24</v>
      </c>
      <c r="L2824" s="1" t="s">
        <v>24</v>
      </c>
      <c r="M2824" s="1">
        <v>97</v>
      </c>
      <c r="N2824" s="1" t="s">
        <v>33</v>
      </c>
      <c r="O2824" s="1">
        <v>2441557</v>
      </c>
      <c r="P2824" s="1">
        <f t="shared" si="616"/>
        <v>3</v>
      </c>
      <c r="Q2824" s="1">
        <f t="shared" si="617"/>
        <v>3</v>
      </c>
      <c r="R2824" s="5">
        <f t="shared" si="618"/>
        <v>0.1172746457642448</v>
      </c>
      <c r="S2824" s="6">
        <f t="shared" si="619"/>
        <v>2411.8179077479649</v>
      </c>
      <c r="T2824" s="4">
        <f t="shared" si="620"/>
        <v>2.056555269922879E-2</v>
      </c>
      <c r="U2824" s="1" t="str">
        <f t="shared" si="621"/>
        <v>Normal</v>
      </c>
      <c r="V2824" s="1" t="str">
        <f t="shared" si="622"/>
        <v>Acquired</v>
      </c>
      <c r="W2824" s="1">
        <f t="shared" si="623"/>
        <v>0</v>
      </c>
      <c r="X2824" s="1" t="str">
        <f t="shared" si="624"/>
        <v>0389M</v>
      </c>
      <c r="Y2824" s="1" t="str">
        <f t="shared" si="625"/>
        <v>08M</v>
      </c>
      <c r="Z2824" s="1" t="str">
        <f t="shared" si="626"/>
        <v>00</v>
      </c>
      <c r="AA2824" s="1" t="str">
        <f t="shared" si="627"/>
        <v>02,412</v>
      </c>
      <c r="AB2824" s="6">
        <f t="shared" si="628"/>
        <v>200.98482564566376</v>
      </c>
      <c r="AC2824" s="1" t="str">
        <f t="shared" si="629"/>
        <v>Large</v>
      </c>
    </row>
    <row r="2825" spans="1:29">
      <c r="A2825" s="1" t="s">
        <v>4383</v>
      </c>
      <c r="B2825" s="1">
        <v>2021</v>
      </c>
      <c r="C2825" s="1" t="s">
        <v>27</v>
      </c>
      <c r="D2825" s="1" t="s">
        <v>46</v>
      </c>
      <c r="E2825" s="1" t="s">
        <v>18</v>
      </c>
      <c r="F2825" s="1">
        <v>404</v>
      </c>
      <c r="G2825" s="1">
        <v>4679</v>
      </c>
      <c r="H2825" s="1">
        <v>983</v>
      </c>
      <c r="I2825" s="1">
        <v>22.3</v>
      </c>
      <c r="J2825" s="1">
        <v>4</v>
      </c>
      <c r="K2825" s="1" t="s">
        <v>19</v>
      </c>
      <c r="L2825" s="1" t="s">
        <v>24</v>
      </c>
      <c r="M2825" s="1">
        <v>2</v>
      </c>
      <c r="N2825" s="1" t="s">
        <v>25</v>
      </c>
      <c r="O2825" s="1">
        <v>2432232</v>
      </c>
      <c r="P2825" s="1">
        <f t="shared" ref="P2825:P2888" si="630">IF(E2825="Seed", 1,
 IF(E2825="Series A", 2,
 IF(E2825="Series B", 3,
 IF(E2825="Series C", 4,
 IF(E2825="IPO", 5, "")))))</f>
        <v>2</v>
      </c>
      <c r="Q2825" s="1">
        <f t="shared" si="617"/>
        <v>3</v>
      </c>
      <c r="R2825" s="5">
        <f t="shared" si="618"/>
        <v>8.6343235734131218E-2</v>
      </c>
      <c r="S2825" s="6">
        <f t="shared" si="619"/>
        <v>210087.62556101731</v>
      </c>
      <c r="T2825" s="4">
        <f t="shared" si="620"/>
        <v>2.4331683168316833</v>
      </c>
      <c r="U2825" s="1" t="str">
        <f t="shared" si="621"/>
        <v>Normal</v>
      </c>
      <c r="V2825" s="1" t="str">
        <f t="shared" si="622"/>
        <v>IPO</v>
      </c>
      <c r="W2825" s="1" t="str">
        <f t="shared" si="623"/>
        <v>$</v>
      </c>
      <c r="X2825" s="1" t="str">
        <f t="shared" si="624"/>
        <v>$404M</v>
      </c>
      <c r="Y2825" s="1" t="str">
        <f t="shared" si="625"/>
        <v>$983M</v>
      </c>
      <c r="Z2825" s="1" t="str">
        <f t="shared" si="626"/>
        <v>$0</v>
      </c>
      <c r="AA2825" s="1" t="str">
        <f t="shared" si="627"/>
        <v>$2,10,088</v>
      </c>
      <c r="AB2825" s="6">
        <f t="shared" si="628"/>
        <v>17507.302130084776</v>
      </c>
      <c r="AC2825" s="1" t="str">
        <f t="shared" si="629"/>
        <v>Large</v>
      </c>
    </row>
    <row r="2826" spans="1:29">
      <c r="A2826" s="1" t="s">
        <v>2344</v>
      </c>
      <c r="B2826" s="1">
        <v>2021</v>
      </c>
      <c r="C2826" s="1" t="s">
        <v>27</v>
      </c>
      <c r="D2826" s="1" t="s">
        <v>51</v>
      </c>
      <c r="E2826" s="1" t="s">
        <v>40</v>
      </c>
      <c r="F2826" s="1">
        <v>219</v>
      </c>
      <c r="G2826" s="1">
        <v>3040</v>
      </c>
      <c r="H2826" s="1">
        <v>778</v>
      </c>
      <c r="I2826" s="1">
        <v>33.89</v>
      </c>
      <c r="J2826" s="1">
        <v>7</v>
      </c>
      <c r="K2826" s="1" t="s">
        <v>24</v>
      </c>
      <c r="L2826" s="1" t="s">
        <v>19</v>
      </c>
      <c r="M2826" s="1">
        <v>34</v>
      </c>
      <c r="N2826" s="1" t="s">
        <v>29</v>
      </c>
      <c r="O2826" s="1">
        <v>2342005</v>
      </c>
      <c r="P2826" s="1">
        <f t="shared" si="630"/>
        <v>3</v>
      </c>
      <c r="Q2826" s="1">
        <f t="shared" si="617"/>
        <v>3</v>
      </c>
      <c r="R2826" s="5">
        <f t="shared" si="618"/>
        <v>7.2039473684210528E-2</v>
      </c>
      <c r="S2826" s="6">
        <f t="shared" si="619"/>
        <v>255921.05263157896</v>
      </c>
      <c r="T2826" s="4">
        <f t="shared" si="620"/>
        <v>3.5525114155251143</v>
      </c>
      <c r="U2826" s="1" t="str">
        <f t="shared" si="621"/>
        <v>Normal</v>
      </c>
      <c r="V2826" s="1" t="str">
        <f t="shared" si="622"/>
        <v>Acquired</v>
      </c>
      <c r="W2826" s="1" t="str">
        <f t="shared" si="623"/>
        <v>$</v>
      </c>
      <c r="X2826" s="1" t="str">
        <f t="shared" si="624"/>
        <v>$219M</v>
      </c>
      <c r="Y2826" s="1" t="str">
        <f t="shared" si="625"/>
        <v>$778M</v>
      </c>
      <c r="Z2826" s="1" t="str">
        <f t="shared" si="626"/>
        <v>$0</v>
      </c>
      <c r="AA2826" s="1" t="str">
        <f t="shared" si="627"/>
        <v>$2,55,921</v>
      </c>
      <c r="AB2826" s="6">
        <f t="shared" si="628"/>
        <v>21326.754385964912</v>
      </c>
      <c r="AC2826" s="1" t="str">
        <f t="shared" si="629"/>
        <v>Large</v>
      </c>
    </row>
    <row r="2827" spans="1:29">
      <c r="A2827" s="1" t="s">
        <v>3198</v>
      </c>
      <c r="B2827" s="1">
        <v>2021</v>
      </c>
      <c r="C2827" s="1" t="s">
        <v>59</v>
      </c>
      <c r="D2827" s="1" t="s">
        <v>102</v>
      </c>
      <c r="E2827" s="1" t="s">
        <v>28</v>
      </c>
      <c r="F2827" s="1">
        <v>480</v>
      </c>
      <c r="G2827" s="1">
        <v>3436</v>
      </c>
      <c r="H2827" s="1">
        <v>867</v>
      </c>
      <c r="I2827" s="1">
        <v>26.06</v>
      </c>
      <c r="J2827" s="1">
        <v>1</v>
      </c>
      <c r="K2827" s="1" t="s">
        <v>19</v>
      </c>
      <c r="L2827" s="1" t="s">
        <v>19</v>
      </c>
      <c r="M2827" s="1">
        <v>82</v>
      </c>
      <c r="N2827" s="1" t="s">
        <v>25</v>
      </c>
      <c r="O2827" s="1">
        <v>2256123</v>
      </c>
      <c r="P2827" s="1">
        <f t="shared" si="630"/>
        <v>1</v>
      </c>
      <c r="Q2827" s="1">
        <f t="shared" si="617"/>
        <v>3</v>
      </c>
      <c r="R2827" s="5">
        <f t="shared" si="618"/>
        <v>0.13969732246798602</v>
      </c>
      <c r="S2827" s="6">
        <f t="shared" si="619"/>
        <v>252328.28870779977</v>
      </c>
      <c r="T2827" s="4">
        <f t="shared" si="620"/>
        <v>1.8062499999999999</v>
      </c>
      <c r="U2827" s="1" t="str">
        <f t="shared" si="621"/>
        <v>Normal</v>
      </c>
      <c r="V2827" s="1" t="str">
        <f t="shared" si="622"/>
        <v>Still Private</v>
      </c>
      <c r="W2827" s="1" t="str">
        <f t="shared" si="623"/>
        <v>₹</v>
      </c>
      <c r="X2827" s="1" t="str">
        <f t="shared" si="624"/>
        <v>₹480M</v>
      </c>
      <c r="Y2827" s="1" t="str">
        <f t="shared" si="625"/>
        <v>₹867M</v>
      </c>
      <c r="Z2827" s="1" t="str">
        <f t="shared" si="626"/>
        <v>₹0</v>
      </c>
      <c r="AA2827" s="1" t="str">
        <f t="shared" si="627"/>
        <v>₹2,52,328</v>
      </c>
      <c r="AB2827" s="6">
        <f t="shared" si="628"/>
        <v>21027.357392316648</v>
      </c>
      <c r="AC2827" s="1" t="str">
        <f t="shared" si="629"/>
        <v>Large</v>
      </c>
    </row>
    <row r="2828" spans="1:29">
      <c r="A2828" s="1" t="s">
        <v>4382</v>
      </c>
      <c r="B2828" s="1">
        <v>2021</v>
      </c>
      <c r="C2828" s="1" t="s">
        <v>16</v>
      </c>
      <c r="D2828" s="1" t="s">
        <v>32</v>
      </c>
      <c r="E2828" s="1" t="s">
        <v>37</v>
      </c>
      <c r="F2828" s="1">
        <v>405</v>
      </c>
      <c r="G2828" s="1">
        <v>882</v>
      </c>
      <c r="H2828" s="1">
        <v>380</v>
      </c>
      <c r="I2828" s="1">
        <v>11.91</v>
      </c>
      <c r="J2828" s="1">
        <v>6</v>
      </c>
      <c r="K2828" s="1" t="s">
        <v>19</v>
      </c>
      <c r="L2828" s="1" t="s">
        <v>24</v>
      </c>
      <c r="M2828" s="1">
        <v>74</v>
      </c>
      <c r="N2828" s="1" t="s">
        <v>29</v>
      </c>
      <c r="O2828" s="1">
        <v>2248515</v>
      </c>
      <c r="P2828" s="1">
        <f t="shared" si="630"/>
        <v>4</v>
      </c>
      <c r="Q2828" s="1">
        <f t="shared" si="617"/>
        <v>3</v>
      </c>
      <c r="R2828" s="5">
        <f t="shared" si="618"/>
        <v>0.45918367346938777</v>
      </c>
      <c r="S2828" s="6">
        <f t="shared" si="619"/>
        <v>430839.00226757367</v>
      </c>
      <c r="T2828" s="4">
        <f t="shared" si="620"/>
        <v>0.93827160493827155</v>
      </c>
      <c r="U2828" s="1" t="str">
        <f t="shared" si="621"/>
        <v>Normal</v>
      </c>
      <c r="V2828" s="1" t="str">
        <f t="shared" si="622"/>
        <v>IPO</v>
      </c>
      <c r="W2828" s="1" t="str">
        <f t="shared" si="623"/>
        <v>$</v>
      </c>
      <c r="X2828" s="1" t="str">
        <f t="shared" si="624"/>
        <v>$405M</v>
      </c>
      <c r="Y2828" s="1" t="str">
        <f t="shared" si="625"/>
        <v>$380M</v>
      </c>
      <c r="Z2828" s="1" t="str">
        <f t="shared" si="626"/>
        <v>$0</v>
      </c>
      <c r="AA2828" s="1" t="str">
        <f t="shared" si="627"/>
        <v>$4,30,839</v>
      </c>
      <c r="AB2828" s="6">
        <f t="shared" si="628"/>
        <v>35903.250188964477</v>
      </c>
      <c r="AC2828" s="1" t="str">
        <f t="shared" si="629"/>
        <v>Large</v>
      </c>
    </row>
    <row r="2829" spans="1:29">
      <c r="A2829" s="1" t="s">
        <v>4570</v>
      </c>
      <c r="B2829" s="1">
        <v>2021</v>
      </c>
      <c r="C2829" s="1" t="s">
        <v>35</v>
      </c>
      <c r="D2829" s="1" t="s">
        <v>46</v>
      </c>
      <c r="E2829" s="1" t="s">
        <v>37</v>
      </c>
      <c r="F2829" s="1">
        <v>276</v>
      </c>
      <c r="G2829" s="1">
        <v>747</v>
      </c>
      <c r="H2829" s="1">
        <v>261</v>
      </c>
      <c r="I2829" s="1">
        <v>11.64</v>
      </c>
      <c r="J2829" s="1">
        <v>2</v>
      </c>
      <c r="K2829" s="1" t="s">
        <v>24</v>
      </c>
      <c r="L2829" s="1" t="s">
        <v>24</v>
      </c>
      <c r="M2829" s="1">
        <v>7</v>
      </c>
      <c r="N2829" s="1" t="s">
        <v>29</v>
      </c>
      <c r="O2829" s="1">
        <v>2155550</v>
      </c>
      <c r="P2829" s="1">
        <f t="shared" si="630"/>
        <v>4</v>
      </c>
      <c r="Q2829" s="1">
        <f t="shared" si="617"/>
        <v>3</v>
      </c>
      <c r="R2829" s="5">
        <f t="shared" si="618"/>
        <v>0.36947791164658633</v>
      </c>
      <c r="S2829" s="6">
        <f t="shared" si="619"/>
        <v>349397.59036144579</v>
      </c>
      <c r="T2829" s="4">
        <f t="shared" si="620"/>
        <v>0.94565217391304346</v>
      </c>
      <c r="U2829" s="1" t="str">
        <f t="shared" si="621"/>
        <v>Normal</v>
      </c>
      <c r="V2829" s="1" t="str">
        <f t="shared" si="622"/>
        <v>Acquired</v>
      </c>
      <c r="W2829" s="1" t="str">
        <f t="shared" si="623"/>
        <v>¥</v>
      </c>
      <c r="X2829" s="1" t="str">
        <f t="shared" si="624"/>
        <v>¥276M</v>
      </c>
      <c r="Y2829" s="1" t="str">
        <f t="shared" si="625"/>
        <v>¥261M</v>
      </c>
      <c r="Z2829" s="1" t="str">
        <f t="shared" si="626"/>
        <v>¥0</v>
      </c>
      <c r="AA2829" s="1" t="str">
        <f t="shared" si="627"/>
        <v>¥3,49,398</v>
      </c>
      <c r="AB2829" s="6">
        <f t="shared" si="628"/>
        <v>29116.465863453814</v>
      </c>
      <c r="AC2829" s="1" t="str">
        <f t="shared" si="629"/>
        <v>Large</v>
      </c>
    </row>
    <row r="2830" spans="1:29">
      <c r="A2830" s="1" t="s">
        <v>1597</v>
      </c>
      <c r="B2830" s="1">
        <v>2021</v>
      </c>
      <c r="C2830" s="1" t="s">
        <v>59</v>
      </c>
      <c r="D2830" s="1" t="s">
        <v>17</v>
      </c>
      <c r="E2830" s="1" t="s">
        <v>40</v>
      </c>
      <c r="F2830" s="1">
        <v>235</v>
      </c>
      <c r="G2830" s="1">
        <v>2782</v>
      </c>
      <c r="H2830" s="1">
        <v>79</v>
      </c>
      <c r="I2830" s="1">
        <v>19.23</v>
      </c>
      <c r="J2830" s="1">
        <v>7</v>
      </c>
      <c r="K2830" s="1" t="s">
        <v>24</v>
      </c>
      <c r="L2830" s="1" t="s">
        <v>19</v>
      </c>
      <c r="M2830" s="1">
        <v>66</v>
      </c>
      <c r="N2830" s="1" t="s">
        <v>20</v>
      </c>
      <c r="O2830" s="1">
        <v>2149498</v>
      </c>
      <c r="P2830" s="1">
        <f t="shared" si="630"/>
        <v>3</v>
      </c>
      <c r="Q2830" s="1">
        <f t="shared" si="617"/>
        <v>3</v>
      </c>
      <c r="R2830" s="5">
        <f t="shared" si="618"/>
        <v>8.4471603163191952E-2</v>
      </c>
      <c r="S2830" s="6">
        <f t="shared" si="619"/>
        <v>28396.836808051761</v>
      </c>
      <c r="T2830" s="4">
        <f t="shared" si="620"/>
        <v>0.33617021276595743</v>
      </c>
      <c r="U2830" s="1" t="str">
        <f t="shared" si="621"/>
        <v>Normal</v>
      </c>
      <c r="V2830" s="1" t="str">
        <f t="shared" si="622"/>
        <v>Acquired</v>
      </c>
      <c r="W2830" s="1" t="str">
        <f t="shared" si="623"/>
        <v>₹</v>
      </c>
      <c r="X2830" s="1" t="str">
        <f t="shared" si="624"/>
        <v>₹235M</v>
      </c>
      <c r="Y2830" s="1" t="str">
        <f t="shared" si="625"/>
        <v>₹79M</v>
      </c>
      <c r="Z2830" s="1" t="str">
        <f t="shared" si="626"/>
        <v>₹0</v>
      </c>
      <c r="AA2830" s="1" t="str">
        <f t="shared" si="627"/>
        <v>₹28,397</v>
      </c>
      <c r="AB2830" s="6">
        <f t="shared" si="628"/>
        <v>2366.4030673376469</v>
      </c>
      <c r="AC2830" s="1" t="str">
        <f t="shared" si="629"/>
        <v>Large</v>
      </c>
    </row>
    <row r="2831" spans="1:29">
      <c r="A2831" s="1" t="s">
        <v>4771</v>
      </c>
      <c r="B2831" s="1">
        <v>2021</v>
      </c>
      <c r="C2831" s="1" t="s">
        <v>42</v>
      </c>
      <c r="D2831" s="1" t="s">
        <v>39</v>
      </c>
      <c r="E2831" s="1" t="s">
        <v>18</v>
      </c>
      <c r="F2831" s="1">
        <v>225</v>
      </c>
      <c r="G2831" s="1">
        <v>3677</v>
      </c>
      <c r="H2831" s="1">
        <v>712</v>
      </c>
      <c r="I2831" s="1">
        <v>46.63</v>
      </c>
      <c r="J2831" s="1">
        <v>4</v>
      </c>
      <c r="K2831" s="1" t="s">
        <v>19</v>
      </c>
      <c r="L2831" s="1" t="s">
        <v>24</v>
      </c>
      <c r="M2831" s="1">
        <v>44</v>
      </c>
      <c r="N2831" s="1" t="s">
        <v>33</v>
      </c>
      <c r="O2831" s="1">
        <v>2094156</v>
      </c>
      <c r="P2831" s="1">
        <f t="shared" si="630"/>
        <v>2</v>
      </c>
      <c r="Q2831" s="1">
        <f t="shared" si="617"/>
        <v>3</v>
      </c>
      <c r="R2831" s="5">
        <f t="shared" si="618"/>
        <v>6.1191188468860486E-2</v>
      </c>
      <c r="S2831" s="6">
        <f t="shared" si="619"/>
        <v>193636.1163992385</v>
      </c>
      <c r="T2831" s="4">
        <f t="shared" si="620"/>
        <v>3.1644444444444444</v>
      </c>
      <c r="U2831" s="1" t="str">
        <f t="shared" si="621"/>
        <v>Normal</v>
      </c>
      <c r="V2831" s="1" t="str">
        <f t="shared" si="622"/>
        <v>IPO</v>
      </c>
      <c r="W2831" s="1" t="str">
        <f t="shared" si="623"/>
        <v>¥</v>
      </c>
      <c r="X2831" s="1" t="str">
        <f t="shared" si="624"/>
        <v>¥225M</v>
      </c>
      <c r="Y2831" s="1" t="str">
        <f t="shared" si="625"/>
        <v>¥712M</v>
      </c>
      <c r="Z2831" s="1" t="str">
        <f t="shared" si="626"/>
        <v>¥0</v>
      </c>
      <c r="AA2831" s="1" t="str">
        <f t="shared" si="627"/>
        <v>¥1,93,636</v>
      </c>
      <c r="AB2831" s="6">
        <f t="shared" si="628"/>
        <v>16136.343033269875</v>
      </c>
      <c r="AC2831" s="1" t="str">
        <f t="shared" si="629"/>
        <v>Large</v>
      </c>
    </row>
    <row r="2832" spans="1:29">
      <c r="A2832" s="1" t="s">
        <v>3124</v>
      </c>
      <c r="B2832" s="1">
        <v>2021</v>
      </c>
      <c r="C2832" s="1" t="s">
        <v>35</v>
      </c>
      <c r="D2832" s="1" t="s">
        <v>36</v>
      </c>
      <c r="E2832" s="1" t="s">
        <v>40</v>
      </c>
      <c r="F2832" s="1">
        <v>440</v>
      </c>
      <c r="G2832" s="1">
        <v>460</v>
      </c>
      <c r="H2832" s="1">
        <v>63</v>
      </c>
      <c r="I2832" s="1">
        <v>2</v>
      </c>
      <c r="J2832" s="1">
        <v>3</v>
      </c>
      <c r="K2832" s="1" t="s">
        <v>24</v>
      </c>
      <c r="L2832" s="1" t="s">
        <v>24</v>
      </c>
      <c r="M2832" s="1">
        <v>62</v>
      </c>
      <c r="N2832" s="1" t="s">
        <v>20</v>
      </c>
      <c r="O2832" s="1">
        <v>2092735</v>
      </c>
      <c r="P2832" s="1">
        <f t="shared" si="630"/>
        <v>3</v>
      </c>
      <c r="Q2832" s="1">
        <f t="shared" si="617"/>
        <v>3</v>
      </c>
      <c r="R2832" s="5">
        <f t="shared" si="618"/>
        <v>0.95652173913043481</v>
      </c>
      <c r="S2832" s="6">
        <f t="shared" si="619"/>
        <v>136956.52173913043</v>
      </c>
      <c r="T2832" s="4">
        <f t="shared" si="620"/>
        <v>0.14318181818181819</v>
      </c>
      <c r="U2832" s="1" t="str">
        <f t="shared" si="621"/>
        <v>Normal</v>
      </c>
      <c r="V2832" s="1" t="str">
        <f t="shared" si="622"/>
        <v>Acquired</v>
      </c>
      <c r="W2832" s="1" t="str">
        <f t="shared" si="623"/>
        <v>¥</v>
      </c>
      <c r="X2832" s="1" t="str">
        <f t="shared" si="624"/>
        <v>¥440M</v>
      </c>
      <c r="Y2832" s="1" t="str">
        <f t="shared" si="625"/>
        <v>¥63M</v>
      </c>
      <c r="Z2832" s="1" t="str">
        <f t="shared" si="626"/>
        <v>¥1</v>
      </c>
      <c r="AA2832" s="1" t="str">
        <f t="shared" si="627"/>
        <v>¥1,36,957</v>
      </c>
      <c r="AB2832" s="6">
        <f t="shared" si="628"/>
        <v>11413.04347826087</v>
      </c>
      <c r="AC2832" s="1" t="str">
        <f t="shared" si="629"/>
        <v>Large</v>
      </c>
    </row>
    <row r="2833" spans="1:29">
      <c r="A2833" s="1" t="s">
        <v>2141</v>
      </c>
      <c r="B2833" s="1">
        <v>2021</v>
      </c>
      <c r="C2833" s="1" t="s">
        <v>59</v>
      </c>
      <c r="D2833" s="1" t="s">
        <v>17</v>
      </c>
      <c r="E2833" s="1" t="s">
        <v>37</v>
      </c>
      <c r="F2833" s="1">
        <v>349</v>
      </c>
      <c r="G2833" s="1">
        <v>3113</v>
      </c>
      <c r="H2833" s="1">
        <v>670</v>
      </c>
      <c r="I2833" s="1">
        <v>42.37</v>
      </c>
      <c r="J2833" s="1">
        <v>3</v>
      </c>
      <c r="K2833" s="1" t="s">
        <v>19</v>
      </c>
      <c r="L2833" s="1" t="s">
        <v>19</v>
      </c>
      <c r="M2833" s="1">
        <v>76</v>
      </c>
      <c r="N2833" s="1" t="s">
        <v>29</v>
      </c>
      <c r="O2833" s="1">
        <v>2091034</v>
      </c>
      <c r="P2833" s="1">
        <f t="shared" si="630"/>
        <v>4</v>
      </c>
      <c r="Q2833" s="1">
        <f t="shared" si="617"/>
        <v>3</v>
      </c>
      <c r="R2833" s="5">
        <f t="shared" si="618"/>
        <v>0.11211050433665275</v>
      </c>
      <c r="S2833" s="6">
        <f t="shared" si="619"/>
        <v>215226.46964343078</v>
      </c>
      <c r="T2833" s="4">
        <f t="shared" si="620"/>
        <v>1.9197707736389684</v>
      </c>
      <c r="U2833" s="1" t="str">
        <f t="shared" si="621"/>
        <v>Normal</v>
      </c>
      <c r="V2833" s="1" t="str">
        <f t="shared" si="622"/>
        <v>Still Private</v>
      </c>
      <c r="W2833" s="1" t="str">
        <f t="shared" si="623"/>
        <v>₹</v>
      </c>
      <c r="X2833" s="1" t="str">
        <f t="shared" si="624"/>
        <v>₹349M</v>
      </c>
      <c r="Y2833" s="1" t="str">
        <f t="shared" si="625"/>
        <v>₹670M</v>
      </c>
      <c r="Z2833" s="1" t="str">
        <f t="shared" si="626"/>
        <v>₹0</v>
      </c>
      <c r="AA2833" s="1" t="str">
        <f t="shared" si="627"/>
        <v>₹2,15,226</v>
      </c>
      <c r="AB2833" s="6">
        <f t="shared" si="628"/>
        <v>17935.539136952564</v>
      </c>
      <c r="AC2833" s="1" t="str">
        <f t="shared" si="629"/>
        <v>Large</v>
      </c>
    </row>
    <row r="2834" spans="1:29">
      <c r="A2834" s="1" t="s">
        <v>2623</v>
      </c>
      <c r="B2834" s="1">
        <v>2021</v>
      </c>
      <c r="C2834" s="1" t="s">
        <v>53</v>
      </c>
      <c r="D2834" s="1" t="s">
        <v>36</v>
      </c>
      <c r="E2834" s="1" t="s">
        <v>37</v>
      </c>
      <c r="F2834" s="1">
        <v>430</v>
      </c>
      <c r="G2834" s="1">
        <v>2618</v>
      </c>
      <c r="H2834" s="1">
        <v>762</v>
      </c>
      <c r="I2834" s="1">
        <v>29.53</v>
      </c>
      <c r="J2834" s="1">
        <v>3</v>
      </c>
      <c r="K2834" s="1" t="s">
        <v>24</v>
      </c>
      <c r="L2834" s="1" t="s">
        <v>24</v>
      </c>
      <c r="M2834" s="1">
        <v>20</v>
      </c>
      <c r="N2834" s="1" t="s">
        <v>33</v>
      </c>
      <c r="O2834" s="1">
        <v>2029438</v>
      </c>
      <c r="P2834" s="1">
        <f t="shared" si="630"/>
        <v>4</v>
      </c>
      <c r="Q2834" s="1">
        <f t="shared" si="617"/>
        <v>3</v>
      </c>
      <c r="R2834" s="5">
        <f t="shared" si="618"/>
        <v>0.16424751718869365</v>
      </c>
      <c r="S2834" s="6">
        <f t="shared" si="619"/>
        <v>291061.87929717341</v>
      </c>
      <c r="T2834" s="4">
        <f t="shared" si="620"/>
        <v>1.7720930232558139</v>
      </c>
      <c r="U2834" s="1" t="str">
        <f t="shared" si="621"/>
        <v>Normal</v>
      </c>
      <c r="V2834" s="1" t="str">
        <f t="shared" si="622"/>
        <v>Acquired</v>
      </c>
      <c r="W2834" s="1">
        <f t="shared" si="623"/>
        <v>0</v>
      </c>
      <c r="X2834" s="1" t="str">
        <f t="shared" si="624"/>
        <v>0430M</v>
      </c>
      <c r="Y2834" s="1" t="str">
        <f t="shared" si="625"/>
        <v>0762M</v>
      </c>
      <c r="Z2834" s="1" t="str">
        <f t="shared" si="626"/>
        <v>00</v>
      </c>
      <c r="AA2834" s="1" t="str">
        <f t="shared" si="627"/>
        <v>02,91,062</v>
      </c>
      <c r="AB2834" s="6">
        <f t="shared" si="628"/>
        <v>24255.156608097786</v>
      </c>
      <c r="AC2834" s="1" t="str">
        <f t="shared" si="629"/>
        <v>Large</v>
      </c>
    </row>
    <row r="2835" spans="1:29">
      <c r="A2835" s="1" t="s">
        <v>2467</v>
      </c>
      <c r="B2835" s="1">
        <v>2021</v>
      </c>
      <c r="C2835" s="1" t="s">
        <v>35</v>
      </c>
      <c r="D2835" s="1" t="s">
        <v>46</v>
      </c>
      <c r="E2835" s="1" t="s">
        <v>40</v>
      </c>
      <c r="F2835" s="1">
        <v>387</v>
      </c>
      <c r="G2835" s="1">
        <v>3267</v>
      </c>
      <c r="H2835" s="1">
        <v>71</v>
      </c>
      <c r="I2835" s="1">
        <v>32.770000000000003</v>
      </c>
      <c r="J2835" s="1">
        <v>6</v>
      </c>
      <c r="K2835" s="1" t="s">
        <v>24</v>
      </c>
      <c r="L2835" s="1" t="s">
        <v>24</v>
      </c>
      <c r="M2835" s="1">
        <v>45</v>
      </c>
      <c r="N2835" s="1" t="s">
        <v>49</v>
      </c>
      <c r="O2835" s="1">
        <v>1978424</v>
      </c>
      <c r="P2835" s="1">
        <f t="shared" si="630"/>
        <v>3</v>
      </c>
      <c r="Q2835" s="1">
        <f t="shared" si="617"/>
        <v>3</v>
      </c>
      <c r="R2835" s="5">
        <f t="shared" si="618"/>
        <v>0.1184573002754821</v>
      </c>
      <c r="S2835" s="6">
        <f t="shared" si="619"/>
        <v>21732.476277930822</v>
      </c>
      <c r="T2835" s="4">
        <f t="shared" si="620"/>
        <v>0.1834625322997416</v>
      </c>
      <c r="U2835" s="1" t="str">
        <f t="shared" si="621"/>
        <v>Normal</v>
      </c>
      <c r="V2835" s="1" t="str">
        <f t="shared" si="622"/>
        <v>Acquired</v>
      </c>
      <c r="W2835" s="1" t="str">
        <f t="shared" si="623"/>
        <v>¥</v>
      </c>
      <c r="X2835" s="1" t="str">
        <f t="shared" si="624"/>
        <v>¥387M</v>
      </c>
      <c r="Y2835" s="1" t="str">
        <f t="shared" si="625"/>
        <v>¥71M</v>
      </c>
      <c r="Z2835" s="1" t="str">
        <f t="shared" si="626"/>
        <v>¥0</v>
      </c>
      <c r="AA2835" s="1" t="str">
        <f t="shared" si="627"/>
        <v>¥21,732</v>
      </c>
      <c r="AB2835" s="6">
        <f t="shared" si="628"/>
        <v>1811.0396898275685</v>
      </c>
      <c r="AC2835" s="1" t="str">
        <f t="shared" si="629"/>
        <v>Large</v>
      </c>
    </row>
    <row r="2836" spans="1:29">
      <c r="A2836" s="1" t="s">
        <v>4198</v>
      </c>
      <c r="B2836" s="1">
        <v>2021</v>
      </c>
      <c r="C2836" s="1" t="s">
        <v>31</v>
      </c>
      <c r="D2836" s="1" t="s">
        <v>48</v>
      </c>
      <c r="E2836" s="1" t="s">
        <v>18</v>
      </c>
      <c r="F2836" s="1">
        <v>273</v>
      </c>
      <c r="G2836" s="1">
        <v>1406</v>
      </c>
      <c r="H2836" s="1">
        <v>76</v>
      </c>
      <c r="I2836" s="1">
        <v>46.67</v>
      </c>
      <c r="J2836" s="1">
        <v>5</v>
      </c>
      <c r="K2836" s="1" t="s">
        <v>19</v>
      </c>
      <c r="L2836" s="1" t="s">
        <v>19</v>
      </c>
      <c r="M2836" s="1">
        <v>71</v>
      </c>
      <c r="N2836" s="1" t="s">
        <v>49</v>
      </c>
      <c r="O2836" s="1">
        <v>1958255</v>
      </c>
      <c r="P2836" s="1">
        <f t="shared" si="630"/>
        <v>2</v>
      </c>
      <c r="Q2836" s="1">
        <f t="shared" si="617"/>
        <v>3</v>
      </c>
      <c r="R2836" s="5">
        <f t="shared" si="618"/>
        <v>0.19416785206258891</v>
      </c>
      <c r="S2836" s="6">
        <f t="shared" si="619"/>
        <v>54054.054054054053</v>
      </c>
      <c r="T2836" s="4">
        <f t="shared" si="620"/>
        <v>0.2783882783882784</v>
      </c>
      <c r="U2836" s="1" t="str">
        <f t="shared" si="621"/>
        <v>Normal</v>
      </c>
      <c r="V2836" s="1" t="str">
        <f t="shared" si="622"/>
        <v>Still Private</v>
      </c>
      <c r="W2836" s="1" t="str">
        <f t="shared" si="623"/>
        <v>€</v>
      </c>
      <c r="X2836" s="1" t="str">
        <f t="shared" si="624"/>
        <v>€273M</v>
      </c>
      <c r="Y2836" s="1" t="str">
        <f t="shared" si="625"/>
        <v>€76M</v>
      </c>
      <c r="Z2836" s="1" t="str">
        <f t="shared" si="626"/>
        <v>€0</v>
      </c>
      <c r="AA2836" s="1" t="str">
        <f t="shared" si="627"/>
        <v>€54,054</v>
      </c>
      <c r="AB2836" s="6">
        <f t="shared" si="628"/>
        <v>4504.5045045045044</v>
      </c>
      <c r="AC2836" s="1" t="str">
        <f t="shared" si="629"/>
        <v>Large</v>
      </c>
    </row>
    <row r="2837" spans="1:29">
      <c r="A2837" s="1" t="s">
        <v>1589</v>
      </c>
      <c r="B2837" s="1">
        <v>2021</v>
      </c>
      <c r="C2837" s="1" t="s">
        <v>73</v>
      </c>
      <c r="D2837" s="1" t="s">
        <v>36</v>
      </c>
      <c r="E2837" s="1" t="s">
        <v>23</v>
      </c>
      <c r="F2837" s="1">
        <v>393</v>
      </c>
      <c r="G2837" s="1">
        <v>1051</v>
      </c>
      <c r="H2837" s="1">
        <v>701</v>
      </c>
      <c r="I2837" s="1">
        <v>45.56</v>
      </c>
      <c r="J2837" s="1">
        <v>4</v>
      </c>
      <c r="K2837" s="1" t="s">
        <v>24</v>
      </c>
      <c r="L2837" s="1" t="s">
        <v>19</v>
      </c>
      <c r="M2837" s="1">
        <v>80</v>
      </c>
      <c r="N2837" s="1" t="s">
        <v>20</v>
      </c>
      <c r="O2837" s="1">
        <v>1949098</v>
      </c>
      <c r="P2837" s="1">
        <f t="shared" si="630"/>
        <v>5</v>
      </c>
      <c r="Q2837" s="1">
        <f t="shared" si="617"/>
        <v>3</v>
      </c>
      <c r="R2837" s="5">
        <f t="shared" si="618"/>
        <v>0.37392959086584204</v>
      </c>
      <c r="S2837" s="6">
        <f t="shared" si="619"/>
        <v>666983.82492863934</v>
      </c>
      <c r="T2837" s="4">
        <f t="shared" si="620"/>
        <v>1.7837150127226462</v>
      </c>
      <c r="U2837" s="1" t="str">
        <f t="shared" si="621"/>
        <v>Normal</v>
      </c>
      <c r="V2837" s="1" t="str">
        <f t="shared" si="622"/>
        <v>Acquired</v>
      </c>
      <c r="W2837" s="1" t="str">
        <f t="shared" si="623"/>
        <v>€</v>
      </c>
      <c r="X2837" s="1" t="str">
        <f t="shared" si="624"/>
        <v>€393M</v>
      </c>
      <c r="Y2837" s="1" t="str">
        <f t="shared" si="625"/>
        <v>€701M</v>
      </c>
      <c r="Z2837" s="1" t="str">
        <f t="shared" si="626"/>
        <v>€0</v>
      </c>
      <c r="AA2837" s="1" t="str">
        <f t="shared" si="627"/>
        <v>€6,66,984</v>
      </c>
      <c r="AB2837" s="6">
        <f t="shared" si="628"/>
        <v>55581.98541071995</v>
      </c>
      <c r="AC2837" s="1" t="str">
        <f t="shared" si="629"/>
        <v>Large</v>
      </c>
    </row>
    <row r="2838" spans="1:29">
      <c r="A2838" s="1" t="s">
        <v>4043</v>
      </c>
      <c r="B2838" s="1">
        <v>2021</v>
      </c>
      <c r="C2838" s="1" t="s">
        <v>16</v>
      </c>
      <c r="D2838" s="1" t="s">
        <v>48</v>
      </c>
      <c r="E2838" s="1" t="s">
        <v>37</v>
      </c>
      <c r="F2838" s="1">
        <v>490</v>
      </c>
      <c r="G2838" s="1">
        <v>4732</v>
      </c>
      <c r="H2838" s="1">
        <v>523</v>
      </c>
      <c r="I2838" s="1">
        <v>28.87</v>
      </c>
      <c r="J2838" s="1">
        <v>4</v>
      </c>
      <c r="K2838" s="1" t="s">
        <v>24</v>
      </c>
      <c r="L2838" s="1" t="s">
        <v>19</v>
      </c>
      <c r="M2838" s="1">
        <v>28</v>
      </c>
      <c r="N2838" s="1" t="s">
        <v>49</v>
      </c>
      <c r="O2838" s="1">
        <v>1917082</v>
      </c>
      <c r="P2838" s="1">
        <f t="shared" si="630"/>
        <v>4</v>
      </c>
      <c r="Q2838" s="1">
        <f t="shared" si="617"/>
        <v>3</v>
      </c>
      <c r="R2838" s="5">
        <f t="shared" si="618"/>
        <v>0.10355029585798817</v>
      </c>
      <c r="S2838" s="6">
        <f t="shared" si="619"/>
        <v>110524.09129332207</v>
      </c>
      <c r="T2838" s="4">
        <f t="shared" si="620"/>
        <v>1.0673469387755101</v>
      </c>
      <c r="U2838" s="1" t="str">
        <f t="shared" si="621"/>
        <v>Normal</v>
      </c>
      <c r="V2838" s="1" t="str">
        <f t="shared" si="622"/>
        <v>Acquired</v>
      </c>
      <c r="W2838" s="1" t="str">
        <f t="shared" si="623"/>
        <v>$</v>
      </c>
      <c r="X2838" s="1" t="str">
        <f t="shared" si="624"/>
        <v>$490M</v>
      </c>
      <c r="Y2838" s="1" t="str">
        <f t="shared" si="625"/>
        <v>$523M</v>
      </c>
      <c r="Z2838" s="1" t="str">
        <f t="shared" si="626"/>
        <v>$0</v>
      </c>
      <c r="AA2838" s="1" t="str">
        <f t="shared" si="627"/>
        <v>$1,10,524</v>
      </c>
      <c r="AB2838" s="6">
        <f t="shared" si="628"/>
        <v>9210.3409411101711</v>
      </c>
      <c r="AC2838" s="1" t="str">
        <f t="shared" si="629"/>
        <v>Large</v>
      </c>
    </row>
    <row r="2839" spans="1:29">
      <c r="A2839" s="1" t="s">
        <v>4431</v>
      </c>
      <c r="B2839" s="1">
        <v>2021</v>
      </c>
      <c r="C2839" s="1" t="s">
        <v>73</v>
      </c>
      <c r="D2839" s="1" t="s">
        <v>51</v>
      </c>
      <c r="E2839" s="1" t="s">
        <v>28</v>
      </c>
      <c r="F2839" s="1">
        <v>300</v>
      </c>
      <c r="G2839" s="1">
        <v>2297</v>
      </c>
      <c r="H2839" s="1">
        <v>975</v>
      </c>
      <c r="I2839" s="1">
        <v>35.42</v>
      </c>
      <c r="J2839" s="1">
        <v>4</v>
      </c>
      <c r="K2839" s="1" t="s">
        <v>24</v>
      </c>
      <c r="L2839" s="1" t="s">
        <v>19</v>
      </c>
      <c r="M2839" s="1">
        <v>89</v>
      </c>
      <c r="N2839" s="1" t="s">
        <v>29</v>
      </c>
      <c r="O2839" s="1">
        <v>1912007</v>
      </c>
      <c r="P2839" s="1">
        <f t="shared" si="630"/>
        <v>1</v>
      </c>
      <c r="Q2839" s="1">
        <f t="shared" si="617"/>
        <v>3</v>
      </c>
      <c r="R2839" s="5">
        <f t="shared" si="618"/>
        <v>0.13060513713539398</v>
      </c>
      <c r="S2839" s="6">
        <f t="shared" si="619"/>
        <v>424466.69569003046</v>
      </c>
      <c r="T2839" s="4">
        <f t="shared" si="620"/>
        <v>3.25</v>
      </c>
      <c r="U2839" s="1" t="str">
        <f t="shared" si="621"/>
        <v>Normal</v>
      </c>
      <c r="V2839" s="1" t="str">
        <f t="shared" si="622"/>
        <v>Acquired</v>
      </c>
      <c r="W2839" s="1" t="str">
        <f t="shared" si="623"/>
        <v>€</v>
      </c>
      <c r="X2839" s="1" t="str">
        <f t="shared" si="624"/>
        <v>€300M</v>
      </c>
      <c r="Y2839" s="1" t="str">
        <f t="shared" si="625"/>
        <v>€975M</v>
      </c>
      <c r="Z2839" s="1" t="str">
        <f t="shared" si="626"/>
        <v>€0</v>
      </c>
      <c r="AA2839" s="1" t="str">
        <f t="shared" si="627"/>
        <v>€4,24,467</v>
      </c>
      <c r="AB2839" s="6">
        <f t="shared" si="628"/>
        <v>35372.22464083587</v>
      </c>
      <c r="AC2839" s="1" t="str">
        <f t="shared" si="629"/>
        <v>Large</v>
      </c>
    </row>
    <row r="2840" spans="1:29">
      <c r="A2840" s="1" t="s">
        <v>386</v>
      </c>
      <c r="B2840" s="1">
        <v>2021</v>
      </c>
      <c r="C2840" s="1" t="s">
        <v>22</v>
      </c>
      <c r="D2840" s="1" t="s">
        <v>36</v>
      </c>
      <c r="E2840" s="1" t="s">
        <v>23</v>
      </c>
      <c r="F2840" s="1">
        <v>471</v>
      </c>
      <c r="G2840" s="1">
        <v>1727</v>
      </c>
      <c r="H2840" s="1">
        <v>433</v>
      </c>
      <c r="I2840" s="1">
        <v>23.69</v>
      </c>
      <c r="J2840" s="1">
        <v>3</v>
      </c>
      <c r="K2840" s="1" t="s">
        <v>24</v>
      </c>
      <c r="L2840" s="1" t="s">
        <v>19</v>
      </c>
      <c r="M2840" s="1">
        <v>3</v>
      </c>
      <c r="N2840" s="1" t="s">
        <v>29</v>
      </c>
      <c r="O2840" s="1">
        <v>1883020</v>
      </c>
      <c r="P2840" s="1">
        <f t="shared" si="630"/>
        <v>5</v>
      </c>
      <c r="Q2840" s="1">
        <f t="shared" si="617"/>
        <v>3</v>
      </c>
      <c r="R2840" s="5">
        <f t="shared" si="618"/>
        <v>0.27272727272727271</v>
      </c>
      <c r="S2840" s="6">
        <f t="shared" si="619"/>
        <v>250723.79849449912</v>
      </c>
      <c r="T2840" s="4">
        <f t="shared" si="620"/>
        <v>0.91932059447983017</v>
      </c>
      <c r="U2840" s="1" t="str">
        <f t="shared" si="621"/>
        <v>Normal</v>
      </c>
      <c r="V2840" s="1" t="str">
        <f t="shared" si="622"/>
        <v>Acquired</v>
      </c>
      <c r="W2840" s="1" t="str">
        <f t="shared" si="623"/>
        <v>£</v>
      </c>
      <c r="X2840" s="1" t="str">
        <f t="shared" si="624"/>
        <v>£471M</v>
      </c>
      <c r="Y2840" s="1" t="str">
        <f t="shared" si="625"/>
        <v>£433M</v>
      </c>
      <c r="Z2840" s="1" t="str">
        <f t="shared" si="626"/>
        <v>£0</v>
      </c>
      <c r="AA2840" s="1" t="str">
        <f t="shared" si="627"/>
        <v>£2,50,724</v>
      </c>
      <c r="AB2840" s="6">
        <f t="shared" si="628"/>
        <v>20893.649874541596</v>
      </c>
      <c r="AC2840" s="1" t="str">
        <f t="shared" si="629"/>
        <v>Large</v>
      </c>
    </row>
    <row r="2841" spans="1:29">
      <c r="A2841" s="1" t="s">
        <v>2739</v>
      </c>
      <c r="B2841" s="1">
        <v>2021</v>
      </c>
      <c r="C2841" s="1" t="s">
        <v>53</v>
      </c>
      <c r="D2841" s="1" t="s">
        <v>39</v>
      </c>
      <c r="E2841" s="1" t="s">
        <v>28</v>
      </c>
      <c r="F2841" s="1">
        <v>229</v>
      </c>
      <c r="G2841" s="1">
        <v>1839</v>
      </c>
      <c r="H2841" s="1">
        <v>331</v>
      </c>
      <c r="I2841" s="1">
        <v>14.78</v>
      </c>
      <c r="J2841" s="1">
        <v>4</v>
      </c>
      <c r="K2841" s="1" t="s">
        <v>24</v>
      </c>
      <c r="L2841" s="1" t="s">
        <v>19</v>
      </c>
      <c r="M2841" s="1">
        <v>23</v>
      </c>
      <c r="N2841" s="1" t="s">
        <v>25</v>
      </c>
      <c r="O2841" s="1">
        <v>1881164</v>
      </c>
      <c r="P2841" s="1">
        <f t="shared" si="630"/>
        <v>1</v>
      </c>
      <c r="Q2841" s="1">
        <f t="shared" si="617"/>
        <v>3</v>
      </c>
      <c r="R2841" s="5">
        <f t="shared" si="618"/>
        <v>0.1245241979336596</v>
      </c>
      <c r="S2841" s="6">
        <f t="shared" si="619"/>
        <v>179989.12452419792</v>
      </c>
      <c r="T2841" s="4">
        <f t="shared" si="620"/>
        <v>1.445414847161572</v>
      </c>
      <c r="U2841" s="1" t="str">
        <f t="shared" si="621"/>
        <v>Normal</v>
      </c>
      <c r="V2841" s="1" t="str">
        <f t="shared" si="622"/>
        <v>Acquired</v>
      </c>
      <c r="W2841" s="1">
        <f t="shared" si="623"/>
        <v>0</v>
      </c>
      <c r="X2841" s="1" t="str">
        <f t="shared" si="624"/>
        <v>0229M</v>
      </c>
      <c r="Y2841" s="1" t="str">
        <f t="shared" si="625"/>
        <v>0331M</v>
      </c>
      <c r="Z2841" s="1" t="str">
        <f t="shared" si="626"/>
        <v>00</v>
      </c>
      <c r="AA2841" s="1" t="str">
        <f t="shared" si="627"/>
        <v>01,79,989</v>
      </c>
      <c r="AB2841" s="6">
        <f t="shared" si="628"/>
        <v>14999.093710349827</v>
      </c>
      <c r="AC2841" s="1" t="str">
        <f t="shared" si="629"/>
        <v>Large</v>
      </c>
    </row>
    <row r="2842" spans="1:29">
      <c r="A2842" s="1" t="s">
        <v>3297</v>
      </c>
      <c r="B2842" s="1">
        <v>2021</v>
      </c>
      <c r="C2842" s="1" t="s">
        <v>42</v>
      </c>
      <c r="D2842" s="1" t="s">
        <v>17</v>
      </c>
      <c r="E2842" s="1" t="s">
        <v>40</v>
      </c>
      <c r="F2842" s="1">
        <v>306</v>
      </c>
      <c r="G2842" s="1">
        <v>1452</v>
      </c>
      <c r="H2842" s="1">
        <v>784</v>
      </c>
      <c r="I2842" s="1">
        <v>5.87</v>
      </c>
      <c r="J2842" s="1">
        <v>6</v>
      </c>
      <c r="K2842" s="1" t="s">
        <v>24</v>
      </c>
      <c r="L2842" s="1" t="s">
        <v>19</v>
      </c>
      <c r="M2842" s="1">
        <v>94</v>
      </c>
      <c r="N2842" s="1" t="s">
        <v>33</v>
      </c>
      <c r="O2842" s="1">
        <v>1850750</v>
      </c>
      <c r="P2842" s="1">
        <f t="shared" si="630"/>
        <v>3</v>
      </c>
      <c r="Q2842" s="1">
        <f t="shared" si="617"/>
        <v>3</v>
      </c>
      <c r="R2842" s="5">
        <f t="shared" si="618"/>
        <v>0.21074380165289255</v>
      </c>
      <c r="S2842" s="6">
        <f t="shared" si="619"/>
        <v>539944.90358126722</v>
      </c>
      <c r="T2842" s="4">
        <f t="shared" si="620"/>
        <v>2.5620915032679736</v>
      </c>
      <c r="U2842" s="1" t="str">
        <f t="shared" si="621"/>
        <v>Normal</v>
      </c>
      <c r="V2842" s="1" t="str">
        <f t="shared" si="622"/>
        <v>Acquired</v>
      </c>
      <c r="W2842" s="1" t="str">
        <f t="shared" si="623"/>
        <v>¥</v>
      </c>
      <c r="X2842" s="1" t="str">
        <f t="shared" si="624"/>
        <v>¥306M</v>
      </c>
      <c r="Y2842" s="1" t="str">
        <f t="shared" si="625"/>
        <v>¥784M</v>
      </c>
      <c r="Z2842" s="1" t="str">
        <f t="shared" si="626"/>
        <v>¥0</v>
      </c>
      <c r="AA2842" s="1" t="str">
        <f t="shared" si="627"/>
        <v>¥5,39,945</v>
      </c>
      <c r="AB2842" s="6">
        <f t="shared" si="628"/>
        <v>44995.408631772269</v>
      </c>
      <c r="AC2842" s="1" t="str">
        <f t="shared" si="629"/>
        <v>Large</v>
      </c>
    </row>
    <row r="2843" spans="1:29">
      <c r="A2843" s="1" t="s">
        <v>1912</v>
      </c>
      <c r="B2843" s="1">
        <v>2021</v>
      </c>
      <c r="C2843" s="1" t="s">
        <v>59</v>
      </c>
      <c r="D2843" s="1" t="s">
        <v>48</v>
      </c>
      <c r="E2843" s="1" t="s">
        <v>18</v>
      </c>
      <c r="F2843" s="1">
        <v>239</v>
      </c>
      <c r="G2843" s="1">
        <v>645</v>
      </c>
      <c r="H2843" s="1">
        <v>605</v>
      </c>
      <c r="I2843" s="1">
        <v>27.02</v>
      </c>
      <c r="J2843" s="1">
        <v>3</v>
      </c>
      <c r="K2843" s="1" t="s">
        <v>24</v>
      </c>
      <c r="L2843" s="1" t="s">
        <v>19</v>
      </c>
      <c r="M2843" s="1">
        <v>69</v>
      </c>
      <c r="N2843" s="1" t="s">
        <v>25</v>
      </c>
      <c r="O2843" s="1">
        <v>1840823</v>
      </c>
      <c r="P2843" s="1">
        <f t="shared" si="630"/>
        <v>2</v>
      </c>
      <c r="Q2843" s="1">
        <f t="shared" si="617"/>
        <v>3</v>
      </c>
      <c r="R2843" s="5">
        <f t="shared" si="618"/>
        <v>0.37054263565891471</v>
      </c>
      <c r="S2843" s="6">
        <f t="shared" si="619"/>
        <v>937984.49612403102</v>
      </c>
      <c r="T2843" s="4">
        <f t="shared" si="620"/>
        <v>2.5313807531380754</v>
      </c>
      <c r="U2843" s="1" t="str">
        <f t="shared" si="621"/>
        <v>Normal</v>
      </c>
      <c r="V2843" s="1" t="str">
        <f t="shared" si="622"/>
        <v>Acquired</v>
      </c>
      <c r="W2843" s="1" t="str">
        <f t="shared" si="623"/>
        <v>₹</v>
      </c>
      <c r="X2843" s="1" t="str">
        <f t="shared" si="624"/>
        <v>₹239M</v>
      </c>
      <c r="Y2843" s="1" t="str">
        <f t="shared" si="625"/>
        <v>₹605M</v>
      </c>
      <c r="Z2843" s="1" t="str">
        <f t="shared" si="626"/>
        <v>₹0</v>
      </c>
      <c r="AA2843" s="1" t="str">
        <f t="shared" si="627"/>
        <v>₹9,37,984</v>
      </c>
      <c r="AB2843" s="6">
        <f t="shared" si="628"/>
        <v>78165.37467700259</v>
      </c>
      <c r="AC2843" s="1" t="str">
        <f t="shared" si="629"/>
        <v>Large</v>
      </c>
    </row>
    <row r="2844" spans="1:29">
      <c r="A2844" s="1" t="s">
        <v>2004</v>
      </c>
      <c r="B2844" s="1">
        <v>2021</v>
      </c>
      <c r="C2844" s="1" t="s">
        <v>31</v>
      </c>
      <c r="D2844" s="1" t="s">
        <v>46</v>
      </c>
      <c r="E2844" s="1" t="s">
        <v>40</v>
      </c>
      <c r="F2844" s="1">
        <v>445</v>
      </c>
      <c r="G2844" s="1">
        <v>2383</v>
      </c>
      <c r="H2844" s="1">
        <v>859</v>
      </c>
      <c r="I2844" s="1">
        <v>18.36</v>
      </c>
      <c r="J2844" s="1">
        <v>4</v>
      </c>
      <c r="K2844" s="1" t="s">
        <v>19</v>
      </c>
      <c r="L2844" s="1" t="s">
        <v>19</v>
      </c>
      <c r="M2844" s="1">
        <v>53</v>
      </c>
      <c r="N2844" s="1" t="s">
        <v>49</v>
      </c>
      <c r="O2844" s="1">
        <v>1759259</v>
      </c>
      <c r="P2844" s="1">
        <f t="shared" si="630"/>
        <v>3</v>
      </c>
      <c r="Q2844" s="1">
        <f t="shared" si="617"/>
        <v>3</v>
      </c>
      <c r="R2844" s="5">
        <f t="shared" si="618"/>
        <v>0.18673940411246329</v>
      </c>
      <c r="S2844" s="6">
        <f t="shared" si="619"/>
        <v>360469.99580360891</v>
      </c>
      <c r="T2844" s="4">
        <f t="shared" si="620"/>
        <v>1.9303370786516854</v>
      </c>
      <c r="U2844" s="1" t="str">
        <f t="shared" si="621"/>
        <v>Normal</v>
      </c>
      <c r="V2844" s="1" t="str">
        <f t="shared" si="622"/>
        <v>Still Private</v>
      </c>
      <c r="W2844" s="1" t="str">
        <f t="shared" si="623"/>
        <v>€</v>
      </c>
      <c r="X2844" s="1" t="str">
        <f t="shared" si="624"/>
        <v>€445M</v>
      </c>
      <c r="Y2844" s="1" t="str">
        <f t="shared" si="625"/>
        <v>€859M</v>
      </c>
      <c r="Z2844" s="1" t="str">
        <f t="shared" si="626"/>
        <v>€0</v>
      </c>
      <c r="AA2844" s="1" t="str">
        <f t="shared" si="627"/>
        <v>€3,60,470</v>
      </c>
      <c r="AB2844" s="6">
        <f t="shared" si="628"/>
        <v>30039.166316967407</v>
      </c>
      <c r="AC2844" s="1" t="str">
        <f t="shared" si="629"/>
        <v>Large</v>
      </c>
    </row>
    <row r="2845" spans="1:29">
      <c r="A2845" s="1" t="s">
        <v>2617</v>
      </c>
      <c r="B2845" s="1">
        <v>2021</v>
      </c>
      <c r="C2845" s="1" t="s">
        <v>59</v>
      </c>
      <c r="D2845" s="1" t="s">
        <v>39</v>
      </c>
      <c r="E2845" s="1" t="s">
        <v>18</v>
      </c>
      <c r="F2845" s="1">
        <v>429</v>
      </c>
      <c r="G2845" s="1">
        <v>1879</v>
      </c>
      <c r="H2845" s="1">
        <v>189</v>
      </c>
      <c r="I2845" s="1">
        <v>14.03</v>
      </c>
      <c r="J2845" s="1">
        <v>8</v>
      </c>
      <c r="K2845" s="1" t="s">
        <v>19</v>
      </c>
      <c r="L2845" s="1" t="s">
        <v>19</v>
      </c>
      <c r="M2845" s="1">
        <v>44</v>
      </c>
      <c r="N2845" s="1" t="s">
        <v>33</v>
      </c>
      <c r="O2845" s="1">
        <v>1759088</v>
      </c>
      <c r="P2845" s="1">
        <f t="shared" si="630"/>
        <v>2</v>
      </c>
      <c r="Q2845" s="1">
        <f t="shared" si="617"/>
        <v>3</v>
      </c>
      <c r="R2845" s="5">
        <f t="shared" si="618"/>
        <v>0.22831293241085684</v>
      </c>
      <c r="S2845" s="6">
        <f t="shared" si="619"/>
        <v>100585.41777541245</v>
      </c>
      <c r="T2845" s="4">
        <f t="shared" si="620"/>
        <v>0.44055944055944057</v>
      </c>
      <c r="U2845" s="1" t="str">
        <f t="shared" si="621"/>
        <v>High Performer</v>
      </c>
      <c r="V2845" s="1" t="str">
        <f t="shared" si="622"/>
        <v>Still Private</v>
      </c>
      <c r="W2845" s="1" t="str">
        <f t="shared" si="623"/>
        <v>₹</v>
      </c>
      <c r="X2845" s="1" t="str">
        <f t="shared" si="624"/>
        <v>₹429M</v>
      </c>
      <c r="Y2845" s="1" t="str">
        <f t="shared" si="625"/>
        <v>₹189M</v>
      </c>
      <c r="Z2845" s="1" t="str">
        <f t="shared" si="626"/>
        <v>₹0</v>
      </c>
      <c r="AA2845" s="1" t="str">
        <f t="shared" si="627"/>
        <v>₹1,00,585</v>
      </c>
      <c r="AB2845" s="6">
        <f t="shared" si="628"/>
        <v>8382.1181479510378</v>
      </c>
      <c r="AC2845" s="1" t="str">
        <f t="shared" si="629"/>
        <v>Large</v>
      </c>
    </row>
    <row r="2846" spans="1:29">
      <c r="A2846" s="1" t="s">
        <v>3716</v>
      </c>
      <c r="B2846" s="1">
        <v>2021</v>
      </c>
      <c r="C2846" s="1" t="s">
        <v>27</v>
      </c>
      <c r="D2846" s="1" t="s">
        <v>102</v>
      </c>
      <c r="E2846" s="1" t="s">
        <v>23</v>
      </c>
      <c r="F2846" s="1">
        <v>338</v>
      </c>
      <c r="G2846" s="1">
        <v>3588</v>
      </c>
      <c r="H2846" s="1">
        <v>919</v>
      </c>
      <c r="I2846" s="1">
        <v>23.27</v>
      </c>
      <c r="J2846" s="1">
        <v>7</v>
      </c>
      <c r="K2846" s="1" t="s">
        <v>24</v>
      </c>
      <c r="L2846" s="1" t="s">
        <v>24</v>
      </c>
      <c r="M2846" s="1">
        <v>42</v>
      </c>
      <c r="N2846" s="1" t="s">
        <v>20</v>
      </c>
      <c r="O2846" s="1">
        <v>1740862</v>
      </c>
      <c r="P2846" s="1">
        <f t="shared" si="630"/>
        <v>5</v>
      </c>
      <c r="Q2846" s="1">
        <f t="shared" si="617"/>
        <v>3</v>
      </c>
      <c r="R2846" s="5">
        <f t="shared" si="618"/>
        <v>9.420289855072464E-2</v>
      </c>
      <c r="S2846" s="6">
        <f t="shared" si="619"/>
        <v>256131.54960981049</v>
      </c>
      <c r="T2846" s="4">
        <f t="shared" si="620"/>
        <v>2.7189349112426036</v>
      </c>
      <c r="U2846" s="1" t="str">
        <f t="shared" si="621"/>
        <v>Normal</v>
      </c>
      <c r="V2846" s="1" t="str">
        <f t="shared" si="622"/>
        <v>Acquired</v>
      </c>
      <c r="W2846" s="1" t="str">
        <f t="shared" si="623"/>
        <v>$</v>
      </c>
      <c r="X2846" s="1" t="str">
        <f t="shared" si="624"/>
        <v>$338M</v>
      </c>
      <c r="Y2846" s="1" t="str">
        <f t="shared" si="625"/>
        <v>$919M</v>
      </c>
      <c r="Z2846" s="1" t="str">
        <f t="shared" si="626"/>
        <v>$0</v>
      </c>
      <c r="AA2846" s="1" t="str">
        <f t="shared" si="627"/>
        <v>$2,56,132</v>
      </c>
      <c r="AB2846" s="6">
        <f t="shared" si="628"/>
        <v>21344.295800817541</v>
      </c>
      <c r="AC2846" s="1" t="str">
        <f t="shared" si="629"/>
        <v>Large</v>
      </c>
    </row>
    <row r="2847" spans="1:29">
      <c r="A2847" s="1" t="s">
        <v>3338</v>
      </c>
      <c r="B2847" s="1">
        <v>2021</v>
      </c>
      <c r="C2847" s="1" t="s">
        <v>53</v>
      </c>
      <c r="D2847" s="1" t="s">
        <v>32</v>
      </c>
      <c r="E2847" s="1" t="s">
        <v>40</v>
      </c>
      <c r="F2847" s="1">
        <v>429</v>
      </c>
      <c r="G2847" s="1">
        <v>1945</v>
      </c>
      <c r="H2847" s="1">
        <v>62</v>
      </c>
      <c r="I2847" s="1">
        <v>36.08</v>
      </c>
      <c r="J2847" s="1">
        <v>5</v>
      </c>
      <c r="K2847" s="1" t="s">
        <v>19</v>
      </c>
      <c r="L2847" s="1" t="s">
        <v>24</v>
      </c>
      <c r="M2847" s="1">
        <v>10</v>
      </c>
      <c r="N2847" s="1" t="s">
        <v>20</v>
      </c>
      <c r="O2847" s="1">
        <v>1735550</v>
      </c>
      <c r="P2847" s="1">
        <f t="shared" si="630"/>
        <v>3</v>
      </c>
      <c r="Q2847" s="1">
        <f t="shared" si="617"/>
        <v>3</v>
      </c>
      <c r="R2847" s="5">
        <f t="shared" si="618"/>
        <v>0.22056555269922878</v>
      </c>
      <c r="S2847" s="6">
        <f t="shared" si="619"/>
        <v>31876.606683804628</v>
      </c>
      <c r="T2847" s="4">
        <f t="shared" si="620"/>
        <v>0.14452214452214451</v>
      </c>
      <c r="U2847" s="1" t="str">
        <f t="shared" si="621"/>
        <v>Normal</v>
      </c>
      <c r="V2847" s="1" t="str">
        <f t="shared" si="622"/>
        <v>IPO</v>
      </c>
      <c r="W2847" s="1">
        <f t="shared" si="623"/>
        <v>0</v>
      </c>
      <c r="X2847" s="1" t="str">
        <f t="shared" si="624"/>
        <v>0429M</v>
      </c>
      <c r="Y2847" s="1" t="str">
        <f t="shared" si="625"/>
        <v>062M</v>
      </c>
      <c r="Z2847" s="1" t="str">
        <f t="shared" si="626"/>
        <v>00</v>
      </c>
      <c r="AA2847" s="1" t="str">
        <f t="shared" si="627"/>
        <v>031,877</v>
      </c>
      <c r="AB2847" s="6">
        <f t="shared" si="628"/>
        <v>2656.3838903170522</v>
      </c>
      <c r="AC2847" s="1" t="str">
        <f t="shared" si="629"/>
        <v>Large</v>
      </c>
    </row>
    <row r="2848" spans="1:29">
      <c r="A2848" s="1" t="s">
        <v>81</v>
      </c>
      <c r="B2848" s="1">
        <v>2021</v>
      </c>
      <c r="C2848" s="1" t="s">
        <v>45</v>
      </c>
      <c r="D2848" s="1" t="s">
        <v>46</v>
      </c>
      <c r="E2848" s="1" t="s">
        <v>18</v>
      </c>
      <c r="F2848" s="1">
        <v>262</v>
      </c>
      <c r="G2848" s="1">
        <v>1520</v>
      </c>
      <c r="H2848" s="1">
        <v>902</v>
      </c>
      <c r="I2848" s="1">
        <v>26.47</v>
      </c>
      <c r="J2848" s="1">
        <v>2</v>
      </c>
      <c r="K2848" s="1" t="s">
        <v>24</v>
      </c>
      <c r="L2848" s="1" t="s">
        <v>24</v>
      </c>
      <c r="M2848" s="1">
        <v>99</v>
      </c>
      <c r="N2848" s="1" t="s">
        <v>49</v>
      </c>
      <c r="O2848" s="1">
        <v>1643315</v>
      </c>
      <c r="P2848" s="1">
        <f t="shared" si="630"/>
        <v>2</v>
      </c>
      <c r="Q2848" s="1">
        <f t="shared" si="617"/>
        <v>3</v>
      </c>
      <c r="R2848" s="5">
        <f t="shared" si="618"/>
        <v>0.17236842105263159</v>
      </c>
      <c r="S2848" s="6">
        <f t="shared" si="619"/>
        <v>593421.05263157899</v>
      </c>
      <c r="T2848" s="4">
        <f t="shared" si="620"/>
        <v>3.4427480916030535</v>
      </c>
      <c r="U2848" s="1" t="str">
        <f t="shared" si="621"/>
        <v>Normal</v>
      </c>
      <c r="V2848" s="1" t="str">
        <f t="shared" si="622"/>
        <v>Acquired</v>
      </c>
      <c r="W2848" s="1" t="str">
        <f t="shared" si="623"/>
        <v>A$</v>
      </c>
      <c r="X2848" s="1" t="str">
        <f t="shared" si="624"/>
        <v>A$262M</v>
      </c>
      <c r="Y2848" s="1" t="str">
        <f t="shared" si="625"/>
        <v>A$902M</v>
      </c>
      <c r="Z2848" s="1" t="str">
        <f t="shared" si="626"/>
        <v>A$0</v>
      </c>
      <c r="AA2848" s="1" t="str">
        <f t="shared" si="627"/>
        <v>A$5,93,421</v>
      </c>
      <c r="AB2848" s="6">
        <f t="shared" si="628"/>
        <v>49451.754385964916</v>
      </c>
      <c r="AC2848" s="1" t="str">
        <f t="shared" si="629"/>
        <v>Large</v>
      </c>
    </row>
    <row r="2849" spans="1:29">
      <c r="A2849" s="1" t="s">
        <v>2076</v>
      </c>
      <c r="B2849" s="1">
        <v>2021</v>
      </c>
      <c r="C2849" s="1" t="s">
        <v>53</v>
      </c>
      <c r="D2849" s="1" t="s">
        <v>46</v>
      </c>
      <c r="E2849" s="1" t="s">
        <v>37</v>
      </c>
      <c r="F2849" s="1">
        <v>454</v>
      </c>
      <c r="G2849" s="1">
        <v>4617</v>
      </c>
      <c r="H2849" s="1">
        <v>280</v>
      </c>
      <c r="I2849" s="1">
        <v>40.340000000000003</v>
      </c>
      <c r="J2849" s="1">
        <v>8</v>
      </c>
      <c r="K2849" s="1" t="s">
        <v>24</v>
      </c>
      <c r="L2849" s="1" t="s">
        <v>19</v>
      </c>
      <c r="M2849" s="1">
        <v>59</v>
      </c>
      <c r="N2849" s="1" t="s">
        <v>49</v>
      </c>
      <c r="O2849" s="1">
        <v>1583469</v>
      </c>
      <c r="P2849" s="1">
        <f t="shared" si="630"/>
        <v>4</v>
      </c>
      <c r="Q2849" s="1">
        <f t="shared" si="617"/>
        <v>3</v>
      </c>
      <c r="R2849" s="5">
        <f t="shared" si="618"/>
        <v>9.8332250379034009E-2</v>
      </c>
      <c r="S2849" s="6">
        <f t="shared" si="619"/>
        <v>60645.440762399827</v>
      </c>
      <c r="T2849" s="4">
        <f t="shared" si="620"/>
        <v>0.61674008810572689</v>
      </c>
      <c r="U2849" s="1" t="str">
        <f t="shared" si="621"/>
        <v>High Performer</v>
      </c>
      <c r="V2849" s="1" t="str">
        <f t="shared" si="622"/>
        <v>Acquired</v>
      </c>
      <c r="W2849" s="1">
        <f t="shared" si="623"/>
        <v>0</v>
      </c>
      <c r="X2849" s="1" t="str">
        <f t="shared" si="624"/>
        <v>0454M</v>
      </c>
      <c r="Y2849" s="1" t="str">
        <f t="shared" si="625"/>
        <v>0280M</v>
      </c>
      <c r="Z2849" s="1" t="str">
        <f t="shared" si="626"/>
        <v>00</v>
      </c>
      <c r="AA2849" s="1" t="str">
        <f t="shared" si="627"/>
        <v>060,645</v>
      </c>
      <c r="AB2849" s="6">
        <f t="shared" si="628"/>
        <v>5053.7867301999859</v>
      </c>
      <c r="AC2849" s="1" t="str">
        <f t="shared" si="629"/>
        <v>Large</v>
      </c>
    </row>
    <row r="2850" spans="1:29">
      <c r="A2850" s="1" t="s">
        <v>1277</v>
      </c>
      <c r="B2850" s="1">
        <v>2021</v>
      </c>
      <c r="C2850" s="1" t="s">
        <v>42</v>
      </c>
      <c r="D2850" s="1" t="s">
        <v>39</v>
      </c>
      <c r="E2850" s="1" t="s">
        <v>23</v>
      </c>
      <c r="F2850" s="1">
        <v>307</v>
      </c>
      <c r="G2850" s="1">
        <v>3753</v>
      </c>
      <c r="H2850" s="1">
        <v>717</v>
      </c>
      <c r="I2850" s="1">
        <v>45.17</v>
      </c>
      <c r="J2850" s="1">
        <v>2</v>
      </c>
      <c r="K2850" s="1" t="s">
        <v>24</v>
      </c>
      <c r="L2850" s="1" t="s">
        <v>19</v>
      </c>
      <c r="M2850" s="1">
        <v>5</v>
      </c>
      <c r="N2850" s="1" t="s">
        <v>20</v>
      </c>
      <c r="O2850" s="1">
        <v>1578148</v>
      </c>
      <c r="P2850" s="1">
        <f t="shared" si="630"/>
        <v>5</v>
      </c>
      <c r="Q2850" s="1">
        <f t="shared" si="617"/>
        <v>3</v>
      </c>
      <c r="R2850" s="5">
        <f t="shared" si="618"/>
        <v>8.1801225686117779E-2</v>
      </c>
      <c r="S2850" s="6">
        <f t="shared" si="619"/>
        <v>191047.16227018385</v>
      </c>
      <c r="T2850" s="4">
        <f t="shared" si="620"/>
        <v>2.3355048859934855</v>
      </c>
      <c r="U2850" s="1" t="str">
        <f t="shared" si="621"/>
        <v>Normal</v>
      </c>
      <c r="V2850" s="1" t="str">
        <f t="shared" si="622"/>
        <v>Acquired</v>
      </c>
      <c r="W2850" s="1" t="str">
        <f t="shared" si="623"/>
        <v>¥</v>
      </c>
      <c r="X2850" s="1" t="str">
        <f t="shared" si="624"/>
        <v>¥307M</v>
      </c>
      <c r="Y2850" s="1" t="str">
        <f t="shared" si="625"/>
        <v>¥717M</v>
      </c>
      <c r="Z2850" s="1" t="str">
        <f t="shared" si="626"/>
        <v>¥0</v>
      </c>
      <c r="AA2850" s="1" t="str">
        <f t="shared" si="627"/>
        <v>¥1,91,047</v>
      </c>
      <c r="AB2850" s="6">
        <f t="shared" si="628"/>
        <v>15920.596855848655</v>
      </c>
      <c r="AC2850" s="1" t="str">
        <f t="shared" si="629"/>
        <v>Large</v>
      </c>
    </row>
    <row r="2851" spans="1:29">
      <c r="A2851" s="1" t="s">
        <v>3786</v>
      </c>
      <c r="B2851" s="1">
        <v>2021</v>
      </c>
      <c r="C2851" s="1" t="s">
        <v>27</v>
      </c>
      <c r="D2851" s="1" t="s">
        <v>17</v>
      </c>
      <c r="E2851" s="1" t="s">
        <v>28</v>
      </c>
      <c r="F2851" s="1">
        <v>359</v>
      </c>
      <c r="G2851" s="1">
        <v>41</v>
      </c>
      <c r="H2851" s="1">
        <v>861</v>
      </c>
      <c r="I2851" s="1">
        <v>2.69</v>
      </c>
      <c r="J2851" s="1">
        <v>7</v>
      </c>
      <c r="K2851" s="1" t="s">
        <v>24</v>
      </c>
      <c r="L2851" s="1" t="s">
        <v>19</v>
      </c>
      <c r="M2851" s="1">
        <v>60</v>
      </c>
      <c r="N2851" s="1" t="s">
        <v>20</v>
      </c>
      <c r="O2851" s="1">
        <v>1575179</v>
      </c>
      <c r="P2851" s="1">
        <f t="shared" si="630"/>
        <v>1</v>
      </c>
      <c r="Q2851" s="1">
        <f t="shared" si="617"/>
        <v>3</v>
      </c>
      <c r="R2851" s="5">
        <f t="shared" si="618"/>
        <v>8.7560975609756095</v>
      </c>
      <c r="S2851" s="6">
        <f t="shared" si="619"/>
        <v>21000000</v>
      </c>
      <c r="T2851" s="4">
        <f t="shared" si="620"/>
        <v>2.3983286908077996</v>
      </c>
      <c r="U2851" s="1" t="str">
        <f t="shared" si="621"/>
        <v>Normal</v>
      </c>
      <c r="V2851" s="1" t="str">
        <f t="shared" si="622"/>
        <v>Acquired</v>
      </c>
      <c r="W2851" s="1" t="str">
        <f t="shared" si="623"/>
        <v>$</v>
      </c>
      <c r="X2851" s="1" t="str">
        <f t="shared" si="624"/>
        <v>$359M</v>
      </c>
      <c r="Y2851" s="1" t="str">
        <f t="shared" si="625"/>
        <v>$861M</v>
      </c>
      <c r="Z2851" s="1" t="str">
        <f t="shared" si="626"/>
        <v>$9</v>
      </c>
      <c r="AA2851" s="1" t="str">
        <f t="shared" si="627"/>
        <v>$2,10,00,000</v>
      </c>
      <c r="AB2851" s="6">
        <f t="shared" si="628"/>
        <v>1750000</v>
      </c>
      <c r="AC2851" s="1" t="str">
        <f t="shared" si="629"/>
        <v>Large</v>
      </c>
    </row>
    <row r="2852" spans="1:29">
      <c r="A2852" s="1" t="s">
        <v>3711</v>
      </c>
      <c r="B2852" s="1">
        <v>2021</v>
      </c>
      <c r="C2852" s="1" t="s">
        <v>73</v>
      </c>
      <c r="D2852" s="1" t="s">
        <v>95</v>
      </c>
      <c r="E2852" s="1" t="s">
        <v>40</v>
      </c>
      <c r="F2852" s="1">
        <v>227</v>
      </c>
      <c r="G2852" s="1">
        <v>2426</v>
      </c>
      <c r="H2852" s="1">
        <v>71</v>
      </c>
      <c r="I2852" s="1">
        <v>46.61</v>
      </c>
      <c r="J2852" s="1">
        <v>3</v>
      </c>
      <c r="K2852" s="1" t="s">
        <v>24</v>
      </c>
      <c r="L2852" s="1" t="s">
        <v>24</v>
      </c>
      <c r="M2852" s="1">
        <v>88</v>
      </c>
      <c r="N2852" s="1" t="s">
        <v>33</v>
      </c>
      <c r="O2852" s="1">
        <v>1547760</v>
      </c>
      <c r="P2852" s="1">
        <f t="shared" si="630"/>
        <v>3</v>
      </c>
      <c r="Q2852" s="1">
        <f t="shared" si="617"/>
        <v>3</v>
      </c>
      <c r="R2852" s="5">
        <f t="shared" si="618"/>
        <v>9.356966199505358E-2</v>
      </c>
      <c r="S2852" s="6">
        <f t="shared" si="619"/>
        <v>29266.281945589446</v>
      </c>
      <c r="T2852" s="4">
        <f t="shared" si="620"/>
        <v>0.31277533039647576</v>
      </c>
      <c r="U2852" s="1" t="str">
        <f t="shared" si="621"/>
        <v>Normal</v>
      </c>
      <c r="V2852" s="1" t="str">
        <f t="shared" si="622"/>
        <v>Acquired</v>
      </c>
      <c r="W2852" s="1" t="str">
        <f t="shared" si="623"/>
        <v>€</v>
      </c>
      <c r="X2852" s="1" t="str">
        <f t="shared" si="624"/>
        <v>€227M</v>
      </c>
      <c r="Y2852" s="1" t="str">
        <f t="shared" si="625"/>
        <v>€71M</v>
      </c>
      <c r="Z2852" s="1" t="str">
        <f t="shared" si="626"/>
        <v>€0</v>
      </c>
      <c r="AA2852" s="1" t="str">
        <f t="shared" si="627"/>
        <v>€29,266</v>
      </c>
      <c r="AB2852" s="6">
        <f t="shared" si="628"/>
        <v>2438.8568287991206</v>
      </c>
      <c r="AC2852" s="1" t="str">
        <f t="shared" si="629"/>
        <v>Large</v>
      </c>
    </row>
    <row r="2853" spans="1:29">
      <c r="A2853" s="1" t="s">
        <v>4756</v>
      </c>
      <c r="B2853" s="1">
        <v>2021</v>
      </c>
      <c r="C2853" s="1" t="s">
        <v>45</v>
      </c>
      <c r="D2853" s="1" t="s">
        <v>95</v>
      </c>
      <c r="E2853" s="1" t="s">
        <v>37</v>
      </c>
      <c r="F2853" s="1">
        <v>292</v>
      </c>
      <c r="G2853" s="1">
        <v>3245</v>
      </c>
      <c r="H2853" s="1">
        <v>525</v>
      </c>
      <c r="I2853" s="1">
        <v>17.39</v>
      </c>
      <c r="J2853" s="1">
        <v>4</v>
      </c>
      <c r="K2853" s="1" t="s">
        <v>19</v>
      </c>
      <c r="L2853" s="1" t="s">
        <v>24</v>
      </c>
      <c r="M2853" s="1">
        <v>62</v>
      </c>
      <c r="N2853" s="1" t="s">
        <v>49</v>
      </c>
      <c r="O2853" s="1">
        <v>1535438</v>
      </c>
      <c r="P2853" s="1">
        <f t="shared" si="630"/>
        <v>4</v>
      </c>
      <c r="Q2853" s="1">
        <f t="shared" si="617"/>
        <v>3</v>
      </c>
      <c r="R2853" s="5">
        <f t="shared" si="618"/>
        <v>8.9984591679506939E-2</v>
      </c>
      <c r="S2853" s="6">
        <f t="shared" si="619"/>
        <v>161787.36517719569</v>
      </c>
      <c r="T2853" s="4">
        <f t="shared" si="620"/>
        <v>1.797945205479452</v>
      </c>
      <c r="U2853" s="1" t="str">
        <f t="shared" si="621"/>
        <v>Normal</v>
      </c>
      <c r="V2853" s="1" t="str">
        <f t="shared" si="622"/>
        <v>IPO</v>
      </c>
      <c r="W2853" s="1" t="str">
        <f t="shared" si="623"/>
        <v>A$</v>
      </c>
      <c r="X2853" s="1" t="str">
        <f t="shared" si="624"/>
        <v>A$292M</v>
      </c>
      <c r="Y2853" s="1" t="str">
        <f t="shared" si="625"/>
        <v>A$525M</v>
      </c>
      <c r="Z2853" s="1" t="str">
        <f t="shared" si="626"/>
        <v>A$0</v>
      </c>
      <c r="AA2853" s="1" t="str">
        <f t="shared" si="627"/>
        <v>A$1,61,787</v>
      </c>
      <c r="AB2853" s="6">
        <f t="shared" si="628"/>
        <v>13482.280431432973</v>
      </c>
      <c r="AC2853" s="1" t="str">
        <f t="shared" si="629"/>
        <v>Large</v>
      </c>
    </row>
    <row r="2854" spans="1:29">
      <c r="A2854" s="1" t="s">
        <v>3185</v>
      </c>
      <c r="B2854" s="1">
        <v>2021</v>
      </c>
      <c r="C2854" s="1" t="s">
        <v>53</v>
      </c>
      <c r="D2854" s="1" t="s">
        <v>32</v>
      </c>
      <c r="E2854" s="1" t="s">
        <v>23</v>
      </c>
      <c r="F2854" s="1">
        <v>389</v>
      </c>
      <c r="G2854" s="1">
        <v>4617</v>
      </c>
      <c r="H2854" s="1">
        <v>474</v>
      </c>
      <c r="I2854" s="1">
        <v>38.590000000000003</v>
      </c>
      <c r="J2854" s="1">
        <v>9</v>
      </c>
      <c r="K2854" s="1" t="s">
        <v>24</v>
      </c>
      <c r="L2854" s="1" t="s">
        <v>19</v>
      </c>
      <c r="M2854" s="1">
        <v>80</v>
      </c>
      <c r="N2854" s="1" t="s">
        <v>33</v>
      </c>
      <c r="O2854" s="1">
        <v>1493782</v>
      </c>
      <c r="P2854" s="1">
        <f t="shared" si="630"/>
        <v>5</v>
      </c>
      <c r="Q2854" s="1">
        <f t="shared" si="617"/>
        <v>3</v>
      </c>
      <c r="R2854" s="5">
        <f t="shared" si="618"/>
        <v>8.4253844487762616E-2</v>
      </c>
      <c r="S2854" s="6">
        <f t="shared" si="619"/>
        <v>102664.06757634827</v>
      </c>
      <c r="T2854" s="4">
        <f t="shared" si="620"/>
        <v>1.218508997429306</v>
      </c>
      <c r="U2854" s="1" t="str">
        <f t="shared" si="621"/>
        <v>High Performer</v>
      </c>
      <c r="V2854" s="1" t="str">
        <f t="shared" si="622"/>
        <v>Acquired</v>
      </c>
      <c r="W2854" s="1">
        <f t="shared" si="623"/>
        <v>0</v>
      </c>
      <c r="X2854" s="1" t="str">
        <f t="shared" si="624"/>
        <v>0389M</v>
      </c>
      <c r="Y2854" s="1" t="str">
        <f t="shared" si="625"/>
        <v>0474M</v>
      </c>
      <c r="Z2854" s="1" t="str">
        <f t="shared" si="626"/>
        <v>00</v>
      </c>
      <c r="AA2854" s="1" t="str">
        <f t="shared" si="627"/>
        <v>01,02,664</v>
      </c>
      <c r="AB2854" s="6">
        <f t="shared" si="628"/>
        <v>8555.3389646956894</v>
      </c>
      <c r="AC2854" s="1" t="str">
        <f t="shared" si="629"/>
        <v>Large</v>
      </c>
    </row>
    <row r="2855" spans="1:29">
      <c r="A2855" s="1" t="s">
        <v>2575</v>
      </c>
      <c r="B2855" s="1">
        <v>2021</v>
      </c>
      <c r="C2855" s="1" t="s">
        <v>35</v>
      </c>
      <c r="D2855" s="1" t="s">
        <v>48</v>
      </c>
      <c r="E2855" s="1" t="s">
        <v>28</v>
      </c>
      <c r="F2855" s="1">
        <v>232</v>
      </c>
      <c r="G2855" s="1">
        <v>4485</v>
      </c>
      <c r="H2855" s="1">
        <v>33</v>
      </c>
      <c r="I2855" s="1">
        <v>15.3</v>
      </c>
      <c r="J2855" s="1">
        <v>4</v>
      </c>
      <c r="K2855" s="1" t="s">
        <v>19</v>
      </c>
      <c r="L2855" s="1" t="s">
        <v>19</v>
      </c>
      <c r="M2855" s="1">
        <v>68</v>
      </c>
      <c r="N2855" s="1" t="s">
        <v>25</v>
      </c>
      <c r="O2855" s="1">
        <v>1490454</v>
      </c>
      <c r="P2855" s="1">
        <f t="shared" si="630"/>
        <v>1</v>
      </c>
      <c r="Q2855" s="1">
        <f t="shared" si="617"/>
        <v>3</v>
      </c>
      <c r="R2855" s="5">
        <f t="shared" si="618"/>
        <v>5.1727982162764773E-2</v>
      </c>
      <c r="S2855" s="6">
        <f t="shared" si="619"/>
        <v>7357.8595317725749</v>
      </c>
      <c r="T2855" s="4">
        <f t="shared" si="620"/>
        <v>0.14224137931034483</v>
      </c>
      <c r="U2855" s="1" t="str">
        <f t="shared" si="621"/>
        <v>Normal</v>
      </c>
      <c r="V2855" s="1" t="str">
        <f t="shared" si="622"/>
        <v>Still Private</v>
      </c>
      <c r="W2855" s="1" t="str">
        <f t="shared" si="623"/>
        <v>¥</v>
      </c>
      <c r="X2855" s="1" t="str">
        <f t="shared" si="624"/>
        <v>¥232M</v>
      </c>
      <c r="Y2855" s="1" t="str">
        <f t="shared" si="625"/>
        <v>¥33M</v>
      </c>
      <c r="Z2855" s="1" t="str">
        <f t="shared" si="626"/>
        <v>¥0</v>
      </c>
      <c r="AA2855" s="1" t="str">
        <f t="shared" si="627"/>
        <v>¥7,358</v>
      </c>
      <c r="AB2855" s="6">
        <f t="shared" si="628"/>
        <v>613.15496098104791</v>
      </c>
      <c r="AC2855" s="1" t="str">
        <f t="shared" si="629"/>
        <v>Large</v>
      </c>
    </row>
    <row r="2856" spans="1:29">
      <c r="A2856" s="1" t="s">
        <v>2981</v>
      </c>
      <c r="B2856" s="1">
        <v>2021</v>
      </c>
      <c r="C2856" s="1" t="s">
        <v>73</v>
      </c>
      <c r="D2856" s="1" t="s">
        <v>32</v>
      </c>
      <c r="E2856" s="1" t="s">
        <v>28</v>
      </c>
      <c r="F2856" s="1">
        <v>334</v>
      </c>
      <c r="G2856" s="1">
        <v>508</v>
      </c>
      <c r="H2856" s="1">
        <v>534</v>
      </c>
      <c r="I2856" s="1">
        <v>43.37</v>
      </c>
      <c r="J2856" s="1">
        <v>2</v>
      </c>
      <c r="K2856" s="1" t="s">
        <v>19</v>
      </c>
      <c r="L2856" s="1" t="s">
        <v>24</v>
      </c>
      <c r="M2856" s="1">
        <v>81</v>
      </c>
      <c r="N2856" s="1" t="s">
        <v>33</v>
      </c>
      <c r="O2856" s="1">
        <v>1416920</v>
      </c>
      <c r="P2856" s="1">
        <f t="shared" si="630"/>
        <v>1</v>
      </c>
      <c r="Q2856" s="1">
        <f t="shared" si="617"/>
        <v>3</v>
      </c>
      <c r="R2856" s="5">
        <f t="shared" si="618"/>
        <v>0.65748031496062997</v>
      </c>
      <c r="S2856" s="6">
        <f t="shared" si="619"/>
        <v>1051181.1023622048</v>
      </c>
      <c r="T2856" s="4">
        <f t="shared" si="620"/>
        <v>1.5988023952095809</v>
      </c>
      <c r="U2856" s="1" t="str">
        <f t="shared" si="621"/>
        <v>Normal</v>
      </c>
      <c r="V2856" s="1" t="str">
        <f t="shared" si="622"/>
        <v>IPO</v>
      </c>
      <c r="W2856" s="1" t="str">
        <f t="shared" si="623"/>
        <v>€</v>
      </c>
      <c r="X2856" s="1" t="str">
        <f t="shared" si="624"/>
        <v>€334M</v>
      </c>
      <c r="Y2856" s="1" t="str">
        <f t="shared" si="625"/>
        <v>€534M</v>
      </c>
      <c r="Z2856" s="1" t="str">
        <f t="shared" si="626"/>
        <v>€1</v>
      </c>
      <c r="AA2856" s="1" t="str">
        <f t="shared" si="627"/>
        <v>€10,51,181</v>
      </c>
      <c r="AB2856" s="6">
        <f t="shared" si="628"/>
        <v>87598.425196850396</v>
      </c>
      <c r="AC2856" s="1" t="str">
        <f t="shared" si="629"/>
        <v>Large</v>
      </c>
    </row>
    <row r="2857" spans="1:29">
      <c r="A2857" s="1" t="s">
        <v>4674</v>
      </c>
      <c r="B2857" s="1">
        <v>2021</v>
      </c>
      <c r="C2857" s="1" t="s">
        <v>31</v>
      </c>
      <c r="D2857" s="1" t="s">
        <v>17</v>
      </c>
      <c r="E2857" s="1" t="s">
        <v>28</v>
      </c>
      <c r="F2857" s="1">
        <v>362</v>
      </c>
      <c r="G2857" s="1">
        <v>2307</v>
      </c>
      <c r="H2857" s="1">
        <v>915</v>
      </c>
      <c r="I2857" s="1">
        <v>14.39</v>
      </c>
      <c r="J2857" s="1">
        <v>3</v>
      </c>
      <c r="K2857" s="1" t="s">
        <v>24</v>
      </c>
      <c r="L2857" s="1" t="s">
        <v>19</v>
      </c>
      <c r="M2857" s="1">
        <v>99</v>
      </c>
      <c r="N2857" s="1" t="s">
        <v>25</v>
      </c>
      <c r="O2857" s="1">
        <v>1282324</v>
      </c>
      <c r="P2857" s="1">
        <f t="shared" si="630"/>
        <v>1</v>
      </c>
      <c r="Q2857" s="1">
        <f t="shared" si="617"/>
        <v>3</v>
      </c>
      <c r="R2857" s="5">
        <f t="shared" si="618"/>
        <v>0.15691374078890333</v>
      </c>
      <c r="S2857" s="6">
        <f t="shared" si="619"/>
        <v>396618.98569570872</v>
      </c>
      <c r="T2857" s="4">
        <f t="shared" si="620"/>
        <v>2.527624309392265</v>
      </c>
      <c r="U2857" s="1" t="str">
        <f t="shared" si="621"/>
        <v>Normal</v>
      </c>
      <c r="V2857" s="1" t="str">
        <f t="shared" si="622"/>
        <v>Acquired</v>
      </c>
      <c r="W2857" s="1" t="str">
        <f t="shared" si="623"/>
        <v>€</v>
      </c>
      <c r="X2857" s="1" t="str">
        <f t="shared" si="624"/>
        <v>€362M</v>
      </c>
      <c r="Y2857" s="1" t="str">
        <f t="shared" si="625"/>
        <v>€915M</v>
      </c>
      <c r="Z2857" s="1" t="str">
        <f t="shared" si="626"/>
        <v>€0</v>
      </c>
      <c r="AA2857" s="1" t="str">
        <f t="shared" si="627"/>
        <v>€3,96,619</v>
      </c>
      <c r="AB2857" s="6">
        <f t="shared" si="628"/>
        <v>33051.58214130906</v>
      </c>
      <c r="AC2857" s="1" t="str">
        <f t="shared" si="629"/>
        <v>Large</v>
      </c>
    </row>
    <row r="2858" spans="1:29">
      <c r="A2858" s="1" t="s">
        <v>936</v>
      </c>
      <c r="B2858" s="1">
        <v>2021</v>
      </c>
      <c r="C2858" s="1" t="s">
        <v>45</v>
      </c>
      <c r="D2858" s="1" t="s">
        <v>43</v>
      </c>
      <c r="E2858" s="1" t="s">
        <v>40</v>
      </c>
      <c r="F2858" s="1">
        <v>216</v>
      </c>
      <c r="G2858" s="1">
        <v>1870</v>
      </c>
      <c r="H2858" s="1">
        <v>633</v>
      </c>
      <c r="I2858" s="1">
        <v>8.01</v>
      </c>
      <c r="J2858" s="1">
        <v>9</v>
      </c>
      <c r="K2858" s="1" t="s">
        <v>19</v>
      </c>
      <c r="L2858" s="1" t="s">
        <v>19</v>
      </c>
      <c r="M2858" s="1">
        <v>52</v>
      </c>
      <c r="N2858" s="1" t="s">
        <v>20</v>
      </c>
      <c r="O2858" s="1">
        <v>1251859</v>
      </c>
      <c r="P2858" s="1">
        <f t="shared" si="630"/>
        <v>3</v>
      </c>
      <c r="Q2858" s="1">
        <f t="shared" si="617"/>
        <v>3</v>
      </c>
      <c r="R2858" s="5">
        <f t="shared" si="618"/>
        <v>0.11550802139037433</v>
      </c>
      <c r="S2858" s="6">
        <f t="shared" si="619"/>
        <v>338502.67379679147</v>
      </c>
      <c r="T2858" s="4">
        <f t="shared" si="620"/>
        <v>2.9305555555555554</v>
      </c>
      <c r="U2858" s="1" t="str">
        <f t="shared" si="621"/>
        <v>High Performer</v>
      </c>
      <c r="V2858" s="1" t="str">
        <f t="shared" si="622"/>
        <v>Still Private</v>
      </c>
      <c r="W2858" s="1" t="str">
        <f t="shared" si="623"/>
        <v>A$</v>
      </c>
      <c r="X2858" s="1" t="str">
        <f t="shared" si="624"/>
        <v>A$216M</v>
      </c>
      <c r="Y2858" s="1" t="str">
        <f t="shared" si="625"/>
        <v>A$633M</v>
      </c>
      <c r="Z2858" s="1" t="str">
        <f t="shared" si="626"/>
        <v>A$0</v>
      </c>
      <c r="AA2858" s="1" t="str">
        <f t="shared" si="627"/>
        <v>A$3,38,503</v>
      </c>
      <c r="AB2858" s="6">
        <f t="shared" si="628"/>
        <v>28208.55614973262</v>
      </c>
      <c r="AC2858" s="1" t="str">
        <f t="shared" si="629"/>
        <v>Large</v>
      </c>
    </row>
    <row r="2859" spans="1:29">
      <c r="A2859" s="1" t="s">
        <v>1397</v>
      </c>
      <c r="B2859" s="1">
        <v>2021</v>
      </c>
      <c r="C2859" s="1" t="s">
        <v>22</v>
      </c>
      <c r="D2859" s="1" t="s">
        <v>102</v>
      </c>
      <c r="E2859" s="1" t="s">
        <v>37</v>
      </c>
      <c r="F2859" s="1">
        <v>232</v>
      </c>
      <c r="G2859" s="1">
        <v>1201</v>
      </c>
      <c r="H2859" s="1">
        <v>805</v>
      </c>
      <c r="I2859" s="1">
        <v>33.450000000000003</v>
      </c>
      <c r="J2859" s="1">
        <v>7</v>
      </c>
      <c r="K2859" s="1" t="s">
        <v>19</v>
      </c>
      <c r="L2859" s="1" t="s">
        <v>24</v>
      </c>
      <c r="M2859" s="1">
        <v>99</v>
      </c>
      <c r="N2859" s="1" t="s">
        <v>25</v>
      </c>
      <c r="O2859" s="1">
        <v>1214753</v>
      </c>
      <c r="P2859" s="1">
        <f t="shared" si="630"/>
        <v>4</v>
      </c>
      <c r="Q2859" s="1">
        <f t="shared" si="617"/>
        <v>3</v>
      </c>
      <c r="R2859" s="5">
        <f t="shared" si="618"/>
        <v>0.19317235636969193</v>
      </c>
      <c r="S2859" s="6">
        <f t="shared" si="619"/>
        <v>670274.77102414658</v>
      </c>
      <c r="T2859" s="4">
        <f t="shared" si="620"/>
        <v>3.4698275862068964</v>
      </c>
      <c r="U2859" s="1" t="str">
        <f t="shared" si="621"/>
        <v>Normal</v>
      </c>
      <c r="V2859" s="1" t="str">
        <f t="shared" si="622"/>
        <v>IPO</v>
      </c>
      <c r="W2859" s="1" t="str">
        <f t="shared" si="623"/>
        <v>£</v>
      </c>
      <c r="X2859" s="1" t="str">
        <f t="shared" si="624"/>
        <v>£232M</v>
      </c>
      <c r="Y2859" s="1" t="str">
        <f t="shared" si="625"/>
        <v>£805M</v>
      </c>
      <c r="Z2859" s="1" t="str">
        <f t="shared" si="626"/>
        <v>£0</v>
      </c>
      <c r="AA2859" s="1" t="str">
        <f t="shared" si="627"/>
        <v>£6,70,275</v>
      </c>
      <c r="AB2859" s="6">
        <f t="shared" si="628"/>
        <v>55856.230918678877</v>
      </c>
      <c r="AC2859" s="1" t="str">
        <f t="shared" si="629"/>
        <v>Large</v>
      </c>
    </row>
    <row r="2860" spans="1:29">
      <c r="A2860" s="1" t="s">
        <v>2650</v>
      </c>
      <c r="B2860" s="1">
        <v>2021</v>
      </c>
      <c r="C2860" s="1" t="s">
        <v>35</v>
      </c>
      <c r="D2860" s="1" t="s">
        <v>102</v>
      </c>
      <c r="E2860" s="1" t="s">
        <v>37</v>
      </c>
      <c r="F2860" s="1">
        <v>459</v>
      </c>
      <c r="G2860" s="1">
        <v>1804</v>
      </c>
      <c r="H2860" s="1">
        <v>563</v>
      </c>
      <c r="I2860" s="1">
        <v>18.14</v>
      </c>
      <c r="J2860" s="1">
        <v>2</v>
      </c>
      <c r="K2860" s="1" t="s">
        <v>24</v>
      </c>
      <c r="L2860" s="1" t="s">
        <v>19</v>
      </c>
      <c r="M2860" s="1">
        <v>38</v>
      </c>
      <c r="N2860" s="1" t="s">
        <v>29</v>
      </c>
      <c r="O2860" s="1">
        <v>1158949</v>
      </c>
      <c r="P2860" s="1">
        <f t="shared" si="630"/>
        <v>4</v>
      </c>
      <c r="Q2860" s="1">
        <f t="shared" si="617"/>
        <v>3</v>
      </c>
      <c r="R2860" s="5">
        <f t="shared" si="618"/>
        <v>0.25443458980044348</v>
      </c>
      <c r="S2860" s="6">
        <f t="shared" si="619"/>
        <v>312084.25720620842</v>
      </c>
      <c r="T2860" s="4">
        <f t="shared" si="620"/>
        <v>1.2265795206971677</v>
      </c>
      <c r="U2860" s="1" t="str">
        <f t="shared" si="621"/>
        <v>Normal</v>
      </c>
      <c r="V2860" s="1" t="str">
        <f t="shared" si="622"/>
        <v>Acquired</v>
      </c>
      <c r="W2860" s="1" t="str">
        <f t="shared" si="623"/>
        <v>¥</v>
      </c>
      <c r="X2860" s="1" t="str">
        <f t="shared" si="624"/>
        <v>¥459M</v>
      </c>
      <c r="Y2860" s="1" t="str">
        <f t="shared" si="625"/>
        <v>¥563M</v>
      </c>
      <c r="Z2860" s="1" t="str">
        <f t="shared" si="626"/>
        <v>¥0</v>
      </c>
      <c r="AA2860" s="1" t="str">
        <f t="shared" si="627"/>
        <v>¥3,12,084</v>
      </c>
      <c r="AB2860" s="6">
        <f t="shared" si="628"/>
        <v>26007.021433850703</v>
      </c>
      <c r="AC2860" s="1" t="str">
        <f t="shared" si="629"/>
        <v>Large</v>
      </c>
    </row>
    <row r="2861" spans="1:29">
      <c r="A2861" s="1" t="s">
        <v>968</v>
      </c>
      <c r="B2861" s="1">
        <v>2021</v>
      </c>
      <c r="C2861" s="1" t="s">
        <v>73</v>
      </c>
      <c r="D2861" s="1" t="s">
        <v>43</v>
      </c>
      <c r="E2861" s="1" t="s">
        <v>23</v>
      </c>
      <c r="F2861" s="1">
        <v>331</v>
      </c>
      <c r="G2861" s="1">
        <v>2023</v>
      </c>
      <c r="H2861" s="1">
        <v>903</v>
      </c>
      <c r="I2861" s="1">
        <v>34.94</v>
      </c>
      <c r="J2861" s="1">
        <v>1</v>
      </c>
      <c r="K2861" s="1" t="s">
        <v>24</v>
      </c>
      <c r="L2861" s="1" t="s">
        <v>24</v>
      </c>
      <c r="M2861" s="1">
        <v>7</v>
      </c>
      <c r="N2861" s="1" t="s">
        <v>49</v>
      </c>
      <c r="O2861" s="1">
        <v>1148777</v>
      </c>
      <c r="P2861" s="1">
        <f t="shared" si="630"/>
        <v>5</v>
      </c>
      <c r="Q2861" s="1">
        <f t="shared" si="617"/>
        <v>3</v>
      </c>
      <c r="R2861" s="5">
        <f t="shared" si="618"/>
        <v>0.16361838853188335</v>
      </c>
      <c r="S2861" s="6">
        <f t="shared" si="619"/>
        <v>446366.78200692043</v>
      </c>
      <c r="T2861" s="4">
        <f t="shared" si="620"/>
        <v>2.7280966767371599</v>
      </c>
      <c r="U2861" s="1" t="str">
        <f t="shared" si="621"/>
        <v>Normal</v>
      </c>
      <c r="V2861" s="1" t="str">
        <f t="shared" si="622"/>
        <v>Acquired</v>
      </c>
      <c r="W2861" s="1" t="str">
        <f t="shared" si="623"/>
        <v>€</v>
      </c>
      <c r="X2861" s="1" t="str">
        <f t="shared" si="624"/>
        <v>€331M</v>
      </c>
      <c r="Y2861" s="1" t="str">
        <f t="shared" si="625"/>
        <v>€903M</v>
      </c>
      <c r="Z2861" s="1" t="str">
        <f t="shared" si="626"/>
        <v>€0</v>
      </c>
      <c r="AA2861" s="1" t="str">
        <f t="shared" si="627"/>
        <v>€4,46,367</v>
      </c>
      <c r="AB2861" s="6">
        <f t="shared" si="628"/>
        <v>37197.231833910031</v>
      </c>
      <c r="AC2861" s="1" t="str">
        <f t="shared" si="629"/>
        <v>Large</v>
      </c>
    </row>
    <row r="2862" spans="1:29">
      <c r="A2862" s="1" t="s">
        <v>77</v>
      </c>
      <c r="B2862" s="1">
        <v>2021</v>
      </c>
      <c r="C2862" s="1" t="s">
        <v>73</v>
      </c>
      <c r="D2862" s="1" t="s">
        <v>36</v>
      </c>
      <c r="E2862" s="1" t="s">
        <v>40</v>
      </c>
      <c r="F2862" s="1">
        <v>355</v>
      </c>
      <c r="G2862" s="1">
        <v>4799</v>
      </c>
      <c r="H2862" s="1">
        <v>792</v>
      </c>
      <c r="I2862" s="1">
        <v>31.14</v>
      </c>
      <c r="J2862" s="1">
        <v>4</v>
      </c>
      <c r="K2862" s="1" t="s">
        <v>19</v>
      </c>
      <c r="L2862" s="1" t="s">
        <v>24</v>
      </c>
      <c r="M2862" s="1">
        <v>73</v>
      </c>
      <c r="N2862" s="1" t="s">
        <v>25</v>
      </c>
      <c r="O2862" s="1">
        <v>1137140</v>
      </c>
      <c r="P2862" s="1">
        <f t="shared" si="630"/>
        <v>3</v>
      </c>
      <c r="Q2862" s="1">
        <f t="shared" si="617"/>
        <v>3</v>
      </c>
      <c r="R2862" s="5">
        <f t="shared" si="618"/>
        <v>7.3973744530110436E-2</v>
      </c>
      <c r="S2862" s="6">
        <f t="shared" si="619"/>
        <v>165034.38216295061</v>
      </c>
      <c r="T2862" s="4">
        <f t="shared" si="620"/>
        <v>2.2309859154929579</v>
      </c>
      <c r="U2862" s="1" t="str">
        <f t="shared" si="621"/>
        <v>Normal</v>
      </c>
      <c r="V2862" s="1" t="str">
        <f t="shared" si="622"/>
        <v>IPO</v>
      </c>
      <c r="W2862" s="1" t="str">
        <f t="shared" si="623"/>
        <v>€</v>
      </c>
      <c r="X2862" s="1" t="str">
        <f t="shared" si="624"/>
        <v>€355M</v>
      </c>
      <c r="Y2862" s="1" t="str">
        <f t="shared" si="625"/>
        <v>€792M</v>
      </c>
      <c r="Z2862" s="1" t="str">
        <f t="shared" si="626"/>
        <v>€0</v>
      </c>
      <c r="AA2862" s="1" t="str">
        <f t="shared" si="627"/>
        <v>€1,65,034</v>
      </c>
      <c r="AB2862" s="6">
        <f t="shared" si="628"/>
        <v>13752.865180245884</v>
      </c>
      <c r="AC2862" s="1" t="str">
        <f t="shared" si="629"/>
        <v>Large</v>
      </c>
    </row>
    <row r="2863" spans="1:29">
      <c r="A2863" s="1" t="s">
        <v>1321</v>
      </c>
      <c r="B2863" s="1">
        <v>2021</v>
      </c>
      <c r="C2863" s="1" t="s">
        <v>42</v>
      </c>
      <c r="D2863" s="1" t="s">
        <v>32</v>
      </c>
      <c r="E2863" s="1" t="s">
        <v>23</v>
      </c>
      <c r="F2863" s="1">
        <v>369</v>
      </c>
      <c r="G2863" s="1">
        <v>224</v>
      </c>
      <c r="H2863" s="1">
        <v>874</v>
      </c>
      <c r="I2863" s="1">
        <v>12.79</v>
      </c>
      <c r="J2863" s="1">
        <v>1</v>
      </c>
      <c r="K2863" s="1" t="s">
        <v>24</v>
      </c>
      <c r="L2863" s="1" t="s">
        <v>19</v>
      </c>
      <c r="M2863" s="1">
        <v>65</v>
      </c>
      <c r="N2863" s="1" t="s">
        <v>49</v>
      </c>
      <c r="O2863" s="1">
        <v>1128717</v>
      </c>
      <c r="P2863" s="1">
        <f t="shared" si="630"/>
        <v>5</v>
      </c>
      <c r="Q2863" s="1">
        <f t="shared" si="617"/>
        <v>3</v>
      </c>
      <c r="R2863" s="5">
        <f t="shared" si="618"/>
        <v>1.6473214285714286</v>
      </c>
      <c r="S2863" s="6">
        <f t="shared" si="619"/>
        <v>3901785.7142857141</v>
      </c>
      <c r="T2863" s="4">
        <f t="shared" si="620"/>
        <v>2.3685636856368562</v>
      </c>
      <c r="U2863" s="1" t="str">
        <f t="shared" si="621"/>
        <v>Normal</v>
      </c>
      <c r="V2863" s="1" t="str">
        <f t="shared" si="622"/>
        <v>Acquired</v>
      </c>
      <c r="W2863" s="1" t="str">
        <f t="shared" si="623"/>
        <v>¥</v>
      </c>
      <c r="X2863" s="1" t="str">
        <f t="shared" si="624"/>
        <v>¥369M</v>
      </c>
      <c r="Y2863" s="1" t="str">
        <f t="shared" si="625"/>
        <v>¥874M</v>
      </c>
      <c r="Z2863" s="1" t="str">
        <f t="shared" si="626"/>
        <v>¥2</v>
      </c>
      <c r="AA2863" s="1" t="str">
        <f t="shared" si="627"/>
        <v>¥39,01,786</v>
      </c>
      <c r="AB2863" s="6">
        <f t="shared" si="628"/>
        <v>325148.80952380953</v>
      </c>
      <c r="AC2863" s="1" t="str">
        <f t="shared" si="629"/>
        <v>Large</v>
      </c>
    </row>
    <row r="2864" spans="1:29">
      <c r="A2864" s="1" t="s">
        <v>4106</v>
      </c>
      <c r="B2864" s="1">
        <v>2021</v>
      </c>
      <c r="C2864" s="1" t="s">
        <v>45</v>
      </c>
      <c r="D2864" s="1" t="s">
        <v>51</v>
      </c>
      <c r="E2864" s="1" t="s">
        <v>40</v>
      </c>
      <c r="F2864" s="1">
        <v>278</v>
      </c>
      <c r="G2864" s="1">
        <v>1304</v>
      </c>
      <c r="H2864" s="1">
        <v>881</v>
      </c>
      <c r="I2864" s="1">
        <v>15.71</v>
      </c>
      <c r="J2864" s="1">
        <v>4</v>
      </c>
      <c r="K2864" s="1" t="s">
        <v>24</v>
      </c>
      <c r="L2864" s="1" t="s">
        <v>24</v>
      </c>
      <c r="M2864" s="1">
        <v>87</v>
      </c>
      <c r="N2864" s="1" t="s">
        <v>49</v>
      </c>
      <c r="O2864" s="1">
        <v>1114638</v>
      </c>
      <c r="P2864" s="1">
        <f t="shared" si="630"/>
        <v>3</v>
      </c>
      <c r="Q2864" s="1">
        <f t="shared" si="617"/>
        <v>3</v>
      </c>
      <c r="R2864" s="5">
        <f t="shared" si="618"/>
        <v>0.21319018404907975</v>
      </c>
      <c r="S2864" s="6">
        <f t="shared" si="619"/>
        <v>675613.49693251529</v>
      </c>
      <c r="T2864" s="4">
        <f t="shared" si="620"/>
        <v>3.1690647482014387</v>
      </c>
      <c r="U2864" s="1" t="str">
        <f t="shared" si="621"/>
        <v>Normal</v>
      </c>
      <c r="V2864" s="1" t="str">
        <f t="shared" si="622"/>
        <v>Acquired</v>
      </c>
      <c r="W2864" s="1" t="str">
        <f t="shared" si="623"/>
        <v>A$</v>
      </c>
      <c r="X2864" s="1" t="str">
        <f t="shared" si="624"/>
        <v>A$278M</v>
      </c>
      <c r="Y2864" s="1" t="str">
        <f t="shared" si="625"/>
        <v>A$881M</v>
      </c>
      <c r="Z2864" s="1" t="str">
        <f t="shared" si="626"/>
        <v>A$0</v>
      </c>
      <c r="AA2864" s="1" t="str">
        <f t="shared" si="627"/>
        <v>A$6,75,613</v>
      </c>
      <c r="AB2864" s="6">
        <f t="shared" si="628"/>
        <v>56301.124744376277</v>
      </c>
      <c r="AC2864" s="1" t="str">
        <f t="shared" si="629"/>
        <v>Large</v>
      </c>
    </row>
    <row r="2865" spans="1:29">
      <c r="A2865" s="1" t="s">
        <v>209</v>
      </c>
      <c r="B2865" s="1">
        <v>2021</v>
      </c>
      <c r="C2865" s="1" t="s">
        <v>45</v>
      </c>
      <c r="D2865" s="1" t="s">
        <v>32</v>
      </c>
      <c r="E2865" s="1" t="s">
        <v>37</v>
      </c>
      <c r="F2865" s="1">
        <v>357</v>
      </c>
      <c r="G2865" s="1">
        <v>2815</v>
      </c>
      <c r="H2865" s="1">
        <v>21</v>
      </c>
      <c r="I2865" s="1">
        <v>4.1399999999999997</v>
      </c>
      <c r="J2865" s="1">
        <v>6</v>
      </c>
      <c r="K2865" s="1" t="s">
        <v>19</v>
      </c>
      <c r="L2865" s="1" t="s">
        <v>24</v>
      </c>
      <c r="M2865" s="1">
        <v>49</v>
      </c>
      <c r="N2865" s="1" t="s">
        <v>25</v>
      </c>
      <c r="O2865" s="1">
        <v>1108822</v>
      </c>
      <c r="P2865" s="1">
        <f t="shared" si="630"/>
        <v>4</v>
      </c>
      <c r="Q2865" s="1">
        <f t="shared" si="617"/>
        <v>3</v>
      </c>
      <c r="R2865" s="5">
        <f t="shared" si="618"/>
        <v>0.12682060390763766</v>
      </c>
      <c r="S2865" s="6">
        <f t="shared" si="619"/>
        <v>7460.0355239786859</v>
      </c>
      <c r="T2865" s="4">
        <f t="shared" si="620"/>
        <v>5.8823529411764705E-2</v>
      </c>
      <c r="U2865" s="1" t="str">
        <f t="shared" si="621"/>
        <v>Normal</v>
      </c>
      <c r="V2865" s="1" t="str">
        <f t="shared" si="622"/>
        <v>IPO</v>
      </c>
      <c r="W2865" s="1" t="str">
        <f t="shared" si="623"/>
        <v>A$</v>
      </c>
      <c r="X2865" s="1" t="str">
        <f t="shared" si="624"/>
        <v>A$357M</v>
      </c>
      <c r="Y2865" s="1" t="str">
        <f t="shared" si="625"/>
        <v>A$21M</v>
      </c>
      <c r="Z2865" s="1" t="str">
        <f t="shared" si="626"/>
        <v>A$0</v>
      </c>
      <c r="AA2865" s="1" t="str">
        <f t="shared" si="627"/>
        <v>A$7,460</v>
      </c>
      <c r="AB2865" s="6">
        <f t="shared" si="628"/>
        <v>621.66962699822375</v>
      </c>
      <c r="AC2865" s="1" t="str">
        <f t="shared" si="629"/>
        <v>Large</v>
      </c>
    </row>
    <row r="2866" spans="1:29">
      <c r="A2866" s="1" t="s">
        <v>2231</v>
      </c>
      <c r="B2866" s="1">
        <v>2021</v>
      </c>
      <c r="C2866" s="1" t="s">
        <v>16</v>
      </c>
      <c r="D2866" s="1" t="s">
        <v>17</v>
      </c>
      <c r="E2866" s="1" t="s">
        <v>23</v>
      </c>
      <c r="F2866" s="1">
        <v>328</v>
      </c>
      <c r="G2866" s="1">
        <v>4050</v>
      </c>
      <c r="H2866" s="1">
        <v>393</v>
      </c>
      <c r="I2866" s="1">
        <v>32.44</v>
      </c>
      <c r="J2866" s="1">
        <v>7</v>
      </c>
      <c r="K2866" s="1" t="s">
        <v>24</v>
      </c>
      <c r="L2866" s="1" t="s">
        <v>19</v>
      </c>
      <c r="M2866" s="1">
        <v>60</v>
      </c>
      <c r="N2866" s="1" t="s">
        <v>49</v>
      </c>
      <c r="O2866" s="1">
        <v>1058646</v>
      </c>
      <c r="P2866" s="1">
        <f t="shared" si="630"/>
        <v>5</v>
      </c>
      <c r="Q2866" s="1">
        <f t="shared" si="617"/>
        <v>3</v>
      </c>
      <c r="R2866" s="5">
        <f t="shared" si="618"/>
        <v>8.0987654320987659E-2</v>
      </c>
      <c r="S2866" s="6">
        <f t="shared" si="619"/>
        <v>97037.037037037036</v>
      </c>
      <c r="T2866" s="4">
        <f t="shared" si="620"/>
        <v>1.1981707317073171</v>
      </c>
      <c r="U2866" s="1" t="str">
        <f t="shared" si="621"/>
        <v>Normal</v>
      </c>
      <c r="V2866" s="1" t="str">
        <f t="shared" si="622"/>
        <v>Acquired</v>
      </c>
      <c r="W2866" s="1" t="str">
        <f t="shared" si="623"/>
        <v>$</v>
      </c>
      <c r="X2866" s="1" t="str">
        <f t="shared" si="624"/>
        <v>$328M</v>
      </c>
      <c r="Y2866" s="1" t="str">
        <f t="shared" si="625"/>
        <v>$393M</v>
      </c>
      <c r="Z2866" s="1" t="str">
        <f t="shared" si="626"/>
        <v>$0</v>
      </c>
      <c r="AA2866" s="1" t="str">
        <f t="shared" si="627"/>
        <v>$97,037</v>
      </c>
      <c r="AB2866" s="6">
        <f t="shared" si="628"/>
        <v>8086.4197530864194</v>
      </c>
      <c r="AC2866" s="1" t="str">
        <f t="shared" si="629"/>
        <v>Large</v>
      </c>
    </row>
    <row r="2867" spans="1:29">
      <c r="A2867" s="1" t="s">
        <v>491</v>
      </c>
      <c r="B2867" s="1">
        <v>2021</v>
      </c>
      <c r="C2867" s="1" t="s">
        <v>45</v>
      </c>
      <c r="D2867" s="1" t="s">
        <v>48</v>
      </c>
      <c r="E2867" s="1" t="s">
        <v>37</v>
      </c>
      <c r="F2867" s="1">
        <v>234</v>
      </c>
      <c r="G2867" s="1">
        <v>2655</v>
      </c>
      <c r="H2867" s="1">
        <v>800</v>
      </c>
      <c r="I2867" s="1">
        <v>1.65</v>
      </c>
      <c r="J2867" s="1">
        <v>4</v>
      </c>
      <c r="K2867" s="1" t="s">
        <v>19</v>
      </c>
      <c r="L2867" s="1" t="s">
        <v>24</v>
      </c>
      <c r="M2867" s="1">
        <v>68</v>
      </c>
      <c r="N2867" s="1" t="s">
        <v>25</v>
      </c>
      <c r="O2867" s="1">
        <v>990104</v>
      </c>
      <c r="P2867" s="1">
        <f t="shared" si="630"/>
        <v>4</v>
      </c>
      <c r="Q2867" s="1">
        <f t="shared" si="617"/>
        <v>3</v>
      </c>
      <c r="R2867" s="5">
        <f t="shared" si="618"/>
        <v>8.8135593220338981E-2</v>
      </c>
      <c r="S2867" s="6">
        <f t="shared" si="619"/>
        <v>301318.26741996233</v>
      </c>
      <c r="T2867" s="4">
        <f t="shared" si="620"/>
        <v>3.4188034188034186</v>
      </c>
      <c r="U2867" s="1" t="str">
        <f t="shared" si="621"/>
        <v>Normal</v>
      </c>
      <c r="V2867" s="1" t="str">
        <f t="shared" si="622"/>
        <v>IPO</v>
      </c>
      <c r="W2867" s="1" t="str">
        <f t="shared" si="623"/>
        <v>A$</v>
      </c>
      <c r="X2867" s="1" t="str">
        <f t="shared" si="624"/>
        <v>A$234M</v>
      </c>
      <c r="Y2867" s="1" t="str">
        <f t="shared" si="625"/>
        <v>A$800M</v>
      </c>
      <c r="Z2867" s="1" t="str">
        <f t="shared" si="626"/>
        <v>A$0</v>
      </c>
      <c r="AA2867" s="1" t="str">
        <f t="shared" si="627"/>
        <v>A$3,01,318</v>
      </c>
      <c r="AB2867" s="6">
        <f t="shared" si="628"/>
        <v>25109.855618330195</v>
      </c>
      <c r="AC2867" s="1" t="str">
        <f t="shared" si="629"/>
        <v>Large</v>
      </c>
    </row>
    <row r="2868" spans="1:29">
      <c r="A2868" s="1" t="s">
        <v>765</v>
      </c>
      <c r="B2868" s="1">
        <v>2021</v>
      </c>
      <c r="C2868" s="1" t="s">
        <v>73</v>
      </c>
      <c r="D2868" s="1" t="s">
        <v>46</v>
      </c>
      <c r="E2868" s="1" t="s">
        <v>37</v>
      </c>
      <c r="F2868" s="1">
        <v>392</v>
      </c>
      <c r="G2868" s="1">
        <v>3664</v>
      </c>
      <c r="H2868" s="1">
        <v>386</v>
      </c>
      <c r="I2868" s="1">
        <v>48.54</v>
      </c>
      <c r="J2868" s="1">
        <v>6</v>
      </c>
      <c r="K2868" s="1" t="s">
        <v>24</v>
      </c>
      <c r="L2868" s="1" t="s">
        <v>24</v>
      </c>
      <c r="M2868" s="1">
        <v>7</v>
      </c>
      <c r="N2868" s="1" t="s">
        <v>33</v>
      </c>
      <c r="O2868" s="1">
        <v>962816</v>
      </c>
      <c r="P2868" s="1">
        <f t="shared" si="630"/>
        <v>4</v>
      </c>
      <c r="Q2868" s="1">
        <f t="shared" si="617"/>
        <v>3</v>
      </c>
      <c r="R2868" s="5">
        <f t="shared" si="618"/>
        <v>0.10698689956331878</v>
      </c>
      <c r="S2868" s="6">
        <f t="shared" si="619"/>
        <v>105349.34497816594</v>
      </c>
      <c r="T2868" s="4">
        <f t="shared" si="620"/>
        <v>0.98469387755102045</v>
      </c>
      <c r="U2868" s="1" t="str">
        <f t="shared" si="621"/>
        <v>Normal</v>
      </c>
      <c r="V2868" s="1" t="str">
        <f t="shared" si="622"/>
        <v>Acquired</v>
      </c>
      <c r="W2868" s="1" t="str">
        <f t="shared" si="623"/>
        <v>€</v>
      </c>
      <c r="X2868" s="1" t="str">
        <f t="shared" si="624"/>
        <v>€392M</v>
      </c>
      <c r="Y2868" s="1" t="str">
        <f t="shared" si="625"/>
        <v>€386M</v>
      </c>
      <c r="Z2868" s="1" t="str">
        <f t="shared" si="626"/>
        <v>€0</v>
      </c>
      <c r="AA2868" s="1" t="str">
        <f t="shared" si="627"/>
        <v>€1,05,349</v>
      </c>
      <c r="AB2868" s="6">
        <f t="shared" si="628"/>
        <v>8779.1120815138274</v>
      </c>
      <c r="AC2868" s="1" t="str">
        <f t="shared" si="629"/>
        <v>Large</v>
      </c>
    </row>
    <row r="2869" spans="1:29">
      <c r="A2869" s="1" t="s">
        <v>2480</v>
      </c>
      <c r="B2869" s="1">
        <v>2021</v>
      </c>
      <c r="C2869" s="1" t="s">
        <v>16</v>
      </c>
      <c r="D2869" s="1" t="s">
        <v>51</v>
      </c>
      <c r="E2869" s="1" t="s">
        <v>40</v>
      </c>
      <c r="F2869" s="1">
        <v>404</v>
      </c>
      <c r="G2869" s="1">
        <v>869</v>
      </c>
      <c r="H2869" s="1">
        <v>821</v>
      </c>
      <c r="I2869" s="1">
        <v>29.13</v>
      </c>
      <c r="J2869" s="1">
        <v>4</v>
      </c>
      <c r="K2869" s="1" t="s">
        <v>19</v>
      </c>
      <c r="L2869" s="1" t="s">
        <v>24</v>
      </c>
      <c r="M2869" s="1">
        <v>54</v>
      </c>
      <c r="N2869" s="1" t="s">
        <v>29</v>
      </c>
      <c r="O2869" s="1">
        <v>955430</v>
      </c>
      <c r="P2869" s="1">
        <f t="shared" si="630"/>
        <v>3</v>
      </c>
      <c r="Q2869" s="1">
        <f t="shared" si="617"/>
        <v>3</v>
      </c>
      <c r="R2869" s="5">
        <f t="shared" si="618"/>
        <v>0.46490218642117376</v>
      </c>
      <c r="S2869" s="6">
        <f t="shared" si="619"/>
        <v>944764.09666283079</v>
      </c>
      <c r="T2869" s="4">
        <f t="shared" si="620"/>
        <v>2.032178217821782</v>
      </c>
      <c r="U2869" s="1" t="str">
        <f t="shared" si="621"/>
        <v>Normal</v>
      </c>
      <c r="V2869" s="1" t="str">
        <f t="shared" si="622"/>
        <v>IPO</v>
      </c>
      <c r="W2869" s="1" t="str">
        <f t="shared" si="623"/>
        <v>$</v>
      </c>
      <c r="X2869" s="1" t="str">
        <f t="shared" si="624"/>
        <v>$404M</v>
      </c>
      <c r="Y2869" s="1" t="str">
        <f t="shared" si="625"/>
        <v>$821M</v>
      </c>
      <c r="Z2869" s="1" t="str">
        <f t="shared" si="626"/>
        <v>$0</v>
      </c>
      <c r="AA2869" s="1" t="str">
        <f t="shared" si="627"/>
        <v>$9,44,764</v>
      </c>
      <c r="AB2869" s="6">
        <f t="shared" si="628"/>
        <v>78730.341388569243</v>
      </c>
      <c r="AC2869" s="1" t="str">
        <f t="shared" si="629"/>
        <v>Large</v>
      </c>
    </row>
    <row r="2870" spans="1:29">
      <c r="A2870" s="1" t="s">
        <v>3530</v>
      </c>
      <c r="B2870" s="1">
        <v>2021</v>
      </c>
      <c r="C2870" s="1" t="s">
        <v>31</v>
      </c>
      <c r="D2870" s="1" t="s">
        <v>43</v>
      </c>
      <c r="E2870" s="1" t="s">
        <v>37</v>
      </c>
      <c r="F2870" s="1">
        <v>443</v>
      </c>
      <c r="G2870" s="1">
        <v>4978</v>
      </c>
      <c r="H2870" s="1">
        <v>139</v>
      </c>
      <c r="I2870" s="1">
        <v>7.04</v>
      </c>
      <c r="J2870" s="1">
        <v>3</v>
      </c>
      <c r="K2870" s="1" t="s">
        <v>19</v>
      </c>
      <c r="L2870" s="1" t="s">
        <v>24</v>
      </c>
      <c r="M2870" s="1">
        <v>20</v>
      </c>
      <c r="N2870" s="1" t="s">
        <v>29</v>
      </c>
      <c r="O2870" s="1">
        <v>945242</v>
      </c>
      <c r="P2870" s="1">
        <f t="shared" si="630"/>
        <v>4</v>
      </c>
      <c r="Q2870" s="1">
        <f t="shared" si="617"/>
        <v>3</v>
      </c>
      <c r="R2870" s="5">
        <f t="shared" si="618"/>
        <v>8.8991562876657299E-2</v>
      </c>
      <c r="S2870" s="6">
        <f t="shared" si="619"/>
        <v>27922.860586580955</v>
      </c>
      <c r="T2870" s="4">
        <f t="shared" si="620"/>
        <v>0.31376975169300225</v>
      </c>
      <c r="U2870" s="1" t="str">
        <f t="shared" si="621"/>
        <v>Normal</v>
      </c>
      <c r="V2870" s="1" t="str">
        <f t="shared" si="622"/>
        <v>IPO</v>
      </c>
      <c r="W2870" s="1" t="str">
        <f t="shared" si="623"/>
        <v>€</v>
      </c>
      <c r="X2870" s="1" t="str">
        <f t="shared" si="624"/>
        <v>€443M</v>
      </c>
      <c r="Y2870" s="1" t="str">
        <f t="shared" si="625"/>
        <v>€139M</v>
      </c>
      <c r="Z2870" s="1" t="str">
        <f t="shared" si="626"/>
        <v>€0</v>
      </c>
      <c r="AA2870" s="1" t="str">
        <f t="shared" si="627"/>
        <v>€27,923</v>
      </c>
      <c r="AB2870" s="6">
        <f t="shared" si="628"/>
        <v>2326.9050488817466</v>
      </c>
      <c r="AC2870" s="1" t="str">
        <f t="shared" si="629"/>
        <v>Large</v>
      </c>
    </row>
    <row r="2871" spans="1:29">
      <c r="A2871" s="1" t="s">
        <v>1266</v>
      </c>
      <c r="B2871" s="1">
        <v>2021</v>
      </c>
      <c r="C2871" s="1" t="s">
        <v>53</v>
      </c>
      <c r="D2871" s="1" t="s">
        <v>43</v>
      </c>
      <c r="E2871" s="1" t="s">
        <v>37</v>
      </c>
      <c r="F2871" s="1">
        <v>485</v>
      </c>
      <c r="G2871" s="1">
        <v>394</v>
      </c>
      <c r="H2871" s="1">
        <v>119</v>
      </c>
      <c r="I2871" s="1">
        <v>31.97</v>
      </c>
      <c r="J2871" s="1">
        <v>9</v>
      </c>
      <c r="K2871" s="1" t="s">
        <v>19</v>
      </c>
      <c r="L2871" s="1" t="s">
        <v>19</v>
      </c>
      <c r="M2871" s="1">
        <v>79</v>
      </c>
      <c r="N2871" s="1" t="s">
        <v>49</v>
      </c>
      <c r="O2871" s="1">
        <v>817021</v>
      </c>
      <c r="P2871" s="1">
        <f t="shared" si="630"/>
        <v>4</v>
      </c>
      <c r="Q2871" s="1">
        <f t="shared" si="617"/>
        <v>3</v>
      </c>
      <c r="R2871" s="5">
        <f t="shared" si="618"/>
        <v>1.2309644670050761</v>
      </c>
      <c r="S2871" s="6">
        <f t="shared" si="619"/>
        <v>302030.45685279189</v>
      </c>
      <c r="T2871" s="4">
        <f t="shared" si="620"/>
        <v>0.24536082474226803</v>
      </c>
      <c r="U2871" s="1" t="str">
        <f t="shared" si="621"/>
        <v>High Performer</v>
      </c>
      <c r="V2871" s="1" t="str">
        <f t="shared" si="622"/>
        <v>Still Private</v>
      </c>
      <c r="W2871" s="1">
        <f t="shared" si="623"/>
        <v>0</v>
      </c>
      <c r="X2871" s="1" t="str">
        <f t="shared" si="624"/>
        <v>0485M</v>
      </c>
      <c r="Y2871" s="1" t="str">
        <f t="shared" si="625"/>
        <v>0119M</v>
      </c>
      <c r="Z2871" s="1" t="str">
        <f t="shared" si="626"/>
        <v>01</v>
      </c>
      <c r="AA2871" s="1" t="str">
        <f t="shared" si="627"/>
        <v>03,02,030</v>
      </c>
      <c r="AB2871" s="6">
        <f t="shared" si="628"/>
        <v>25169.204737732656</v>
      </c>
      <c r="AC2871" s="1" t="str">
        <f t="shared" si="629"/>
        <v>Large</v>
      </c>
    </row>
    <row r="2872" spans="1:29">
      <c r="A2872" s="1" t="s">
        <v>4856</v>
      </c>
      <c r="B2872" s="1">
        <v>2021</v>
      </c>
      <c r="C2872" s="1" t="s">
        <v>35</v>
      </c>
      <c r="D2872" s="1" t="s">
        <v>32</v>
      </c>
      <c r="E2872" s="1" t="s">
        <v>37</v>
      </c>
      <c r="F2872" s="1">
        <v>274</v>
      </c>
      <c r="G2872" s="1">
        <v>294</v>
      </c>
      <c r="H2872" s="1">
        <v>756</v>
      </c>
      <c r="I2872" s="1">
        <v>34.21</v>
      </c>
      <c r="J2872" s="1">
        <v>9</v>
      </c>
      <c r="K2872" s="1" t="s">
        <v>24</v>
      </c>
      <c r="L2872" s="1" t="s">
        <v>24</v>
      </c>
      <c r="M2872" s="1">
        <v>32</v>
      </c>
      <c r="N2872" s="1" t="s">
        <v>20</v>
      </c>
      <c r="O2872" s="1">
        <v>816749</v>
      </c>
      <c r="P2872" s="1">
        <f t="shared" si="630"/>
        <v>4</v>
      </c>
      <c r="Q2872" s="1">
        <f t="shared" si="617"/>
        <v>3</v>
      </c>
      <c r="R2872" s="5">
        <f t="shared" si="618"/>
        <v>0.93197278911564629</v>
      </c>
      <c r="S2872" s="6">
        <f t="shared" si="619"/>
        <v>2571428.5714285714</v>
      </c>
      <c r="T2872" s="4">
        <f t="shared" si="620"/>
        <v>2.7591240875912408</v>
      </c>
      <c r="U2872" s="1" t="str">
        <f t="shared" si="621"/>
        <v>High Performer</v>
      </c>
      <c r="V2872" s="1" t="str">
        <f t="shared" si="622"/>
        <v>Acquired</v>
      </c>
      <c r="W2872" s="1" t="str">
        <f t="shared" si="623"/>
        <v>¥</v>
      </c>
      <c r="X2872" s="1" t="str">
        <f t="shared" si="624"/>
        <v>¥274M</v>
      </c>
      <c r="Y2872" s="1" t="str">
        <f t="shared" si="625"/>
        <v>¥756M</v>
      </c>
      <c r="Z2872" s="1" t="str">
        <f t="shared" si="626"/>
        <v>¥1</v>
      </c>
      <c r="AA2872" s="1" t="str">
        <f t="shared" si="627"/>
        <v>¥25,71,429</v>
      </c>
      <c r="AB2872" s="6">
        <f t="shared" si="628"/>
        <v>214285.71428571429</v>
      </c>
      <c r="AC2872" s="1" t="str">
        <f t="shared" si="629"/>
        <v>Large</v>
      </c>
    </row>
    <row r="2873" spans="1:29">
      <c r="A2873" s="1" t="s">
        <v>1708</v>
      </c>
      <c r="B2873" s="1">
        <v>2021</v>
      </c>
      <c r="C2873" s="1" t="s">
        <v>22</v>
      </c>
      <c r="D2873" s="1" t="s">
        <v>17</v>
      </c>
      <c r="E2873" s="1" t="s">
        <v>40</v>
      </c>
      <c r="F2873" s="1">
        <v>222</v>
      </c>
      <c r="G2873" s="1">
        <v>3557</v>
      </c>
      <c r="H2873" s="1">
        <v>28</v>
      </c>
      <c r="I2873" s="1">
        <v>31.44</v>
      </c>
      <c r="J2873" s="1">
        <v>4</v>
      </c>
      <c r="K2873" s="1" t="s">
        <v>24</v>
      </c>
      <c r="L2873" s="1" t="s">
        <v>24</v>
      </c>
      <c r="M2873" s="1">
        <v>18</v>
      </c>
      <c r="N2873" s="1" t="s">
        <v>49</v>
      </c>
      <c r="O2873" s="1">
        <v>723071</v>
      </c>
      <c r="P2873" s="1">
        <f t="shared" si="630"/>
        <v>3</v>
      </c>
      <c r="Q2873" s="1">
        <f t="shared" si="617"/>
        <v>3</v>
      </c>
      <c r="R2873" s="5">
        <f t="shared" si="618"/>
        <v>6.2412145066066911E-2</v>
      </c>
      <c r="S2873" s="6">
        <f t="shared" si="619"/>
        <v>7871.8020804048356</v>
      </c>
      <c r="T2873" s="4">
        <f t="shared" si="620"/>
        <v>0.12612612612612611</v>
      </c>
      <c r="U2873" s="1" t="str">
        <f t="shared" si="621"/>
        <v>Normal</v>
      </c>
      <c r="V2873" s="1" t="str">
        <f t="shared" si="622"/>
        <v>Acquired</v>
      </c>
      <c r="W2873" s="1" t="str">
        <f t="shared" si="623"/>
        <v>£</v>
      </c>
      <c r="X2873" s="1" t="str">
        <f t="shared" si="624"/>
        <v>£222M</v>
      </c>
      <c r="Y2873" s="1" t="str">
        <f t="shared" si="625"/>
        <v>£28M</v>
      </c>
      <c r="Z2873" s="1" t="str">
        <f t="shared" si="626"/>
        <v>£0</v>
      </c>
      <c r="AA2873" s="1" t="str">
        <f t="shared" si="627"/>
        <v>£7,872</v>
      </c>
      <c r="AB2873" s="6">
        <f t="shared" si="628"/>
        <v>655.98350670040293</v>
      </c>
      <c r="AC2873" s="1" t="str">
        <f t="shared" si="629"/>
        <v>Large</v>
      </c>
    </row>
    <row r="2874" spans="1:29">
      <c r="A2874" s="1" t="s">
        <v>3077</v>
      </c>
      <c r="B2874" s="1">
        <v>2021</v>
      </c>
      <c r="C2874" s="1" t="s">
        <v>31</v>
      </c>
      <c r="D2874" s="1" t="s">
        <v>32</v>
      </c>
      <c r="E2874" s="1" t="s">
        <v>18</v>
      </c>
      <c r="F2874" s="1">
        <v>362</v>
      </c>
      <c r="G2874" s="1">
        <v>2139</v>
      </c>
      <c r="H2874" s="1">
        <v>855</v>
      </c>
      <c r="I2874" s="1">
        <v>20.83</v>
      </c>
      <c r="J2874" s="1">
        <v>2</v>
      </c>
      <c r="K2874" s="1" t="s">
        <v>24</v>
      </c>
      <c r="L2874" s="1" t="s">
        <v>19</v>
      </c>
      <c r="M2874" s="1">
        <v>99</v>
      </c>
      <c r="N2874" s="1" t="s">
        <v>20</v>
      </c>
      <c r="O2874" s="1">
        <v>640993</v>
      </c>
      <c r="P2874" s="1">
        <f t="shared" si="630"/>
        <v>2</v>
      </c>
      <c r="Q2874" s="1">
        <f t="shared" si="617"/>
        <v>3</v>
      </c>
      <c r="R2874" s="5">
        <f t="shared" si="618"/>
        <v>0.16923796166432914</v>
      </c>
      <c r="S2874" s="6">
        <f t="shared" si="619"/>
        <v>399719.49509116408</v>
      </c>
      <c r="T2874" s="4">
        <f t="shared" si="620"/>
        <v>2.3618784530386741</v>
      </c>
      <c r="U2874" s="1" t="str">
        <f t="shared" si="621"/>
        <v>Normal</v>
      </c>
      <c r="V2874" s="1" t="str">
        <f t="shared" si="622"/>
        <v>Acquired</v>
      </c>
      <c r="W2874" s="1" t="str">
        <f t="shared" si="623"/>
        <v>€</v>
      </c>
      <c r="X2874" s="1" t="str">
        <f t="shared" si="624"/>
        <v>€362M</v>
      </c>
      <c r="Y2874" s="1" t="str">
        <f t="shared" si="625"/>
        <v>€855M</v>
      </c>
      <c r="Z2874" s="1" t="str">
        <f t="shared" si="626"/>
        <v>€0</v>
      </c>
      <c r="AA2874" s="1" t="str">
        <f t="shared" si="627"/>
        <v>€3,99,719</v>
      </c>
      <c r="AB2874" s="6">
        <f t="shared" si="628"/>
        <v>33309.957924263676</v>
      </c>
      <c r="AC2874" s="1" t="str">
        <f t="shared" si="629"/>
        <v>Large</v>
      </c>
    </row>
    <row r="2875" spans="1:29">
      <c r="A2875" s="1" t="s">
        <v>4034</v>
      </c>
      <c r="B2875" s="1">
        <v>2021</v>
      </c>
      <c r="C2875" s="1" t="s">
        <v>16</v>
      </c>
      <c r="D2875" s="1" t="s">
        <v>48</v>
      </c>
      <c r="E2875" s="1" t="s">
        <v>28</v>
      </c>
      <c r="F2875" s="1">
        <v>262</v>
      </c>
      <c r="G2875" s="1">
        <v>2755</v>
      </c>
      <c r="H2875" s="1">
        <v>282</v>
      </c>
      <c r="I2875" s="1">
        <v>36.04</v>
      </c>
      <c r="J2875" s="1">
        <v>5</v>
      </c>
      <c r="K2875" s="1" t="s">
        <v>24</v>
      </c>
      <c r="L2875" s="1" t="s">
        <v>24</v>
      </c>
      <c r="M2875" s="1">
        <v>24</v>
      </c>
      <c r="N2875" s="1" t="s">
        <v>25</v>
      </c>
      <c r="O2875" s="1">
        <v>625672</v>
      </c>
      <c r="P2875" s="1">
        <f t="shared" si="630"/>
        <v>1</v>
      </c>
      <c r="Q2875" s="1">
        <f t="shared" si="617"/>
        <v>3</v>
      </c>
      <c r="R2875" s="5">
        <f t="shared" si="618"/>
        <v>9.5099818511796733E-2</v>
      </c>
      <c r="S2875" s="6">
        <f t="shared" si="619"/>
        <v>102359.34664246824</v>
      </c>
      <c r="T2875" s="4">
        <f t="shared" si="620"/>
        <v>1.0763358778625953</v>
      </c>
      <c r="U2875" s="1" t="str">
        <f t="shared" si="621"/>
        <v>Normal</v>
      </c>
      <c r="V2875" s="1" t="str">
        <f t="shared" si="622"/>
        <v>Acquired</v>
      </c>
      <c r="W2875" s="1" t="str">
        <f t="shared" si="623"/>
        <v>$</v>
      </c>
      <c r="X2875" s="1" t="str">
        <f t="shared" si="624"/>
        <v>$262M</v>
      </c>
      <c r="Y2875" s="1" t="str">
        <f t="shared" si="625"/>
        <v>$282M</v>
      </c>
      <c r="Z2875" s="1" t="str">
        <f t="shared" si="626"/>
        <v>$0</v>
      </c>
      <c r="AA2875" s="1" t="str">
        <f t="shared" si="627"/>
        <v>$1,02,359</v>
      </c>
      <c r="AB2875" s="6">
        <f t="shared" si="628"/>
        <v>8529.9455535390207</v>
      </c>
      <c r="AC2875" s="1" t="str">
        <f t="shared" si="629"/>
        <v>Large</v>
      </c>
    </row>
    <row r="2876" spans="1:29">
      <c r="A2876" s="1" t="s">
        <v>2538</v>
      </c>
      <c r="B2876" s="1">
        <v>2021</v>
      </c>
      <c r="C2876" s="1" t="s">
        <v>53</v>
      </c>
      <c r="D2876" s="1" t="s">
        <v>46</v>
      </c>
      <c r="E2876" s="1" t="s">
        <v>28</v>
      </c>
      <c r="F2876" s="1">
        <v>450</v>
      </c>
      <c r="G2876" s="1">
        <v>177</v>
      </c>
      <c r="H2876" s="1">
        <v>686</v>
      </c>
      <c r="I2876" s="1">
        <v>12.5</v>
      </c>
      <c r="J2876" s="1">
        <v>2</v>
      </c>
      <c r="K2876" s="1" t="s">
        <v>24</v>
      </c>
      <c r="L2876" s="1" t="s">
        <v>24</v>
      </c>
      <c r="M2876" s="1">
        <v>59</v>
      </c>
      <c r="N2876" s="1" t="s">
        <v>25</v>
      </c>
      <c r="O2876" s="1">
        <v>613619</v>
      </c>
      <c r="P2876" s="1">
        <f t="shared" si="630"/>
        <v>1</v>
      </c>
      <c r="Q2876" s="1">
        <f t="shared" si="617"/>
        <v>3</v>
      </c>
      <c r="R2876" s="5">
        <f t="shared" si="618"/>
        <v>2.5423728813559321</v>
      </c>
      <c r="S2876" s="6">
        <f t="shared" si="619"/>
        <v>3875706.2146892655</v>
      </c>
      <c r="T2876" s="4">
        <f t="shared" si="620"/>
        <v>1.5244444444444445</v>
      </c>
      <c r="U2876" s="1" t="str">
        <f t="shared" si="621"/>
        <v>Normal</v>
      </c>
      <c r="V2876" s="1" t="str">
        <f t="shared" si="622"/>
        <v>Acquired</v>
      </c>
      <c r="W2876" s="1">
        <f t="shared" si="623"/>
        <v>0</v>
      </c>
      <c r="X2876" s="1" t="str">
        <f t="shared" si="624"/>
        <v>0450M</v>
      </c>
      <c r="Y2876" s="1" t="str">
        <f t="shared" si="625"/>
        <v>0686M</v>
      </c>
      <c r="Z2876" s="1" t="str">
        <f t="shared" si="626"/>
        <v>03</v>
      </c>
      <c r="AA2876" s="1" t="str">
        <f t="shared" si="627"/>
        <v>038,75,706</v>
      </c>
      <c r="AB2876" s="6">
        <f t="shared" si="628"/>
        <v>322975.51789077214</v>
      </c>
      <c r="AC2876" s="1" t="str">
        <f t="shared" si="629"/>
        <v>Large</v>
      </c>
    </row>
    <row r="2877" spans="1:29">
      <c r="A2877" s="1" t="s">
        <v>4895</v>
      </c>
      <c r="B2877" s="1">
        <v>2021</v>
      </c>
      <c r="C2877" s="1" t="s">
        <v>35</v>
      </c>
      <c r="D2877" s="1" t="s">
        <v>36</v>
      </c>
      <c r="E2877" s="1" t="s">
        <v>37</v>
      </c>
      <c r="F2877" s="1">
        <v>365</v>
      </c>
      <c r="G2877" s="1">
        <v>3652</v>
      </c>
      <c r="H2877" s="1">
        <v>146</v>
      </c>
      <c r="I2877" s="1">
        <v>43.45</v>
      </c>
      <c r="J2877" s="1">
        <v>5</v>
      </c>
      <c r="K2877" s="1" t="s">
        <v>24</v>
      </c>
      <c r="L2877" s="1" t="s">
        <v>24</v>
      </c>
      <c r="M2877" s="1">
        <v>89</v>
      </c>
      <c r="N2877" s="1" t="s">
        <v>25</v>
      </c>
      <c r="O2877" s="1">
        <v>570450</v>
      </c>
      <c r="P2877" s="1">
        <f t="shared" si="630"/>
        <v>4</v>
      </c>
      <c r="Q2877" s="1">
        <f t="shared" si="617"/>
        <v>3</v>
      </c>
      <c r="R2877" s="5">
        <f t="shared" si="618"/>
        <v>9.9945235487404166E-2</v>
      </c>
      <c r="S2877" s="6">
        <f t="shared" si="619"/>
        <v>39978.094194961668</v>
      </c>
      <c r="T2877" s="4">
        <f t="shared" si="620"/>
        <v>0.4</v>
      </c>
      <c r="U2877" s="1" t="str">
        <f t="shared" si="621"/>
        <v>Normal</v>
      </c>
      <c r="V2877" s="1" t="str">
        <f t="shared" si="622"/>
        <v>Acquired</v>
      </c>
      <c r="W2877" s="1" t="str">
        <f t="shared" si="623"/>
        <v>¥</v>
      </c>
      <c r="X2877" s="1" t="str">
        <f t="shared" si="624"/>
        <v>¥365M</v>
      </c>
      <c r="Y2877" s="1" t="str">
        <f t="shared" si="625"/>
        <v>¥146M</v>
      </c>
      <c r="Z2877" s="1" t="str">
        <f t="shared" si="626"/>
        <v>¥0</v>
      </c>
      <c r="AA2877" s="1" t="str">
        <f t="shared" si="627"/>
        <v>¥39,978</v>
      </c>
      <c r="AB2877" s="6">
        <f t="shared" si="628"/>
        <v>3331.5078495801386</v>
      </c>
      <c r="AC2877" s="1" t="str">
        <f t="shared" si="629"/>
        <v>Large</v>
      </c>
    </row>
    <row r="2878" spans="1:29">
      <c r="A2878" s="1" t="s">
        <v>1847</v>
      </c>
      <c r="B2878" s="1">
        <v>2021</v>
      </c>
      <c r="C2878" s="1" t="s">
        <v>53</v>
      </c>
      <c r="D2878" s="1" t="s">
        <v>46</v>
      </c>
      <c r="E2878" s="1" t="s">
        <v>40</v>
      </c>
      <c r="F2878" s="1">
        <v>253</v>
      </c>
      <c r="G2878" s="1">
        <v>1632</v>
      </c>
      <c r="H2878" s="1">
        <v>717</v>
      </c>
      <c r="I2878" s="1">
        <v>45.31</v>
      </c>
      <c r="J2878" s="1">
        <v>1</v>
      </c>
      <c r="K2878" s="1" t="s">
        <v>19</v>
      </c>
      <c r="L2878" s="1" t="s">
        <v>24</v>
      </c>
      <c r="M2878" s="1">
        <v>70</v>
      </c>
      <c r="N2878" s="1" t="s">
        <v>49</v>
      </c>
      <c r="O2878" s="1">
        <v>534241</v>
      </c>
      <c r="P2878" s="1">
        <f t="shared" si="630"/>
        <v>3</v>
      </c>
      <c r="Q2878" s="1">
        <f t="shared" si="617"/>
        <v>3</v>
      </c>
      <c r="R2878" s="5">
        <f t="shared" si="618"/>
        <v>0.15502450980392157</v>
      </c>
      <c r="S2878" s="6">
        <f t="shared" si="619"/>
        <v>439338.23529411765</v>
      </c>
      <c r="T2878" s="4">
        <f t="shared" si="620"/>
        <v>2.8339920948616601</v>
      </c>
      <c r="U2878" s="1" t="str">
        <f t="shared" si="621"/>
        <v>Normal</v>
      </c>
      <c r="V2878" s="1" t="str">
        <f t="shared" si="622"/>
        <v>IPO</v>
      </c>
      <c r="W2878" s="1">
        <f t="shared" si="623"/>
        <v>0</v>
      </c>
      <c r="X2878" s="1" t="str">
        <f t="shared" si="624"/>
        <v>0253M</v>
      </c>
      <c r="Y2878" s="1" t="str">
        <f t="shared" si="625"/>
        <v>0717M</v>
      </c>
      <c r="Z2878" s="1" t="str">
        <f t="shared" si="626"/>
        <v>00</v>
      </c>
      <c r="AA2878" s="1" t="str">
        <f t="shared" si="627"/>
        <v>04,39,338</v>
      </c>
      <c r="AB2878" s="6">
        <f t="shared" si="628"/>
        <v>36611.51960784314</v>
      </c>
      <c r="AC2878" s="1" t="str">
        <f t="shared" si="629"/>
        <v>Large</v>
      </c>
    </row>
    <row r="2879" spans="1:29">
      <c r="A2879" s="1" t="s">
        <v>190</v>
      </c>
      <c r="B2879" s="1">
        <v>2021</v>
      </c>
      <c r="C2879" s="1" t="s">
        <v>42</v>
      </c>
      <c r="D2879" s="1" t="s">
        <v>51</v>
      </c>
      <c r="E2879" s="1" t="s">
        <v>23</v>
      </c>
      <c r="F2879" s="1">
        <v>445</v>
      </c>
      <c r="G2879" s="1">
        <v>2055</v>
      </c>
      <c r="H2879" s="1">
        <v>394</v>
      </c>
      <c r="I2879" s="1">
        <v>8.99</v>
      </c>
      <c r="J2879" s="1">
        <v>9</v>
      </c>
      <c r="K2879" s="1" t="s">
        <v>19</v>
      </c>
      <c r="L2879" s="1" t="s">
        <v>24</v>
      </c>
      <c r="M2879" s="1">
        <v>96</v>
      </c>
      <c r="N2879" s="1" t="s">
        <v>25</v>
      </c>
      <c r="O2879" s="1">
        <v>502517</v>
      </c>
      <c r="P2879" s="1">
        <f t="shared" si="630"/>
        <v>5</v>
      </c>
      <c r="Q2879" s="1">
        <f t="shared" si="617"/>
        <v>3</v>
      </c>
      <c r="R2879" s="5">
        <f t="shared" si="618"/>
        <v>0.21654501216545013</v>
      </c>
      <c r="S2879" s="6">
        <f t="shared" si="619"/>
        <v>191727.49391727493</v>
      </c>
      <c r="T2879" s="4">
        <f t="shared" si="620"/>
        <v>0.88539325842696626</v>
      </c>
      <c r="U2879" s="1" t="str">
        <f t="shared" si="621"/>
        <v>High Performer</v>
      </c>
      <c r="V2879" s="1" t="str">
        <f t="shared" si="622"/>
        <v>IPO</v>
      </c>
      <c r="W2879" s="1" t="str">
        <f t="shared" si="623"/>
        <v>¥</v>
      </c>
      <c r="X2879" s="1" t="str">
        <f t="shared" si="624"/>
        <v>¥445M</v>
      </c>
      <c r="Y2879" s="1" t="str">
        <f t="shared" si="625"/>
        <v>¥394M</v>
      </c>
      <c r="Z2879" s="1" t="str">
        <f t="shared" si="626"/>
        <v>¥0</v>
      </c>
      <c r="AA2879" s="1" t="str">
        <f t="shared" si="627"/>
        <v>¥1,91,727</v>
      </c>
      <c r="AB2879" s="6">
        <f t="shared" si="628"/>
        <v>15977.291159772911</v>
      </c>
      <c r="AC2879" s="1" t="str">
        <f t="shared" si="629"/>
        <v>Large</v>
      </c>
    </row>
    <row r="2880" spans="1:29">
      <c r="A2880" s="1" t="s">
        <v>3078</v>
      </c>
      <c r="B2880" s="1">
        <v>2021</v>
      </c>
      <c r="C2880" s="1" t="s">
        <v>31</v>
      </c>
      <c r="D2880" s="1" t="s">
        <v>32</v>
      </c>
      <c r="E2880" s="1" t="s">
        <v>40</v>
      </c>
      <c r="F2880" s="1">
        <v>370</v>
      </c>
      <c r="G2880" s="1">
        <v>3169</v>
      </c>
      <c r="H2880" s="1">
        <v>571</v>
      </c>
      <c r="I2880" s="1">
        <v>21.42</v>
      </c>
      <c r="J2880" s="1">
        <v>9</v>
      </c>
      <c r="K2880" s="1" t="s">
        <v>24</v>
      </c>
      <c r="L2880" s="1" t="s">
        <v>24</v>
      </c>
      <c r="M2880" s="1">
        <v>20</v>
      </c>
      <c r="N2880" s="1" t="s">
        <v>20</v>
      </c>
      <c r="O2880" s="1">
        <v>439993</v>
      </c>
      <c r="P2880" s="1">
        <f t="shared" si="630"/>
        <v>3</v>
      </c>
      <c r="Q2880" s="1">
        <f t="shared" si="617"/>
        <v>3</v>
      </c>
      <c r="R2880" s="5">
        <f t="shared" si="618"/>
        <v>0.1167560744714421</v>
      </c>
      <c r="S2880" s="6">
        <f t="shared" si="619"/>
        <v>180183.02303565794</v>
      </c>
      <c r="T2880" s="4">
        <f t="shared" si="620"/>
        <v>1.5432432432432432</v>
      </c>
      <c r="U2880" s="1" t="str">
        <f t="shared" si="621"/>
        <v>High Performer</v>
      </c>
      <c r="V2880" s="1" t="str">
        <f t="shared" si="622"/>
        <v>Acquired</v>
      </c>
      <c r="W2880" s="1" t="str">
        <f t="shared" si="623"/>
        <v>€</v>
      </c>
      <c r="X2880" s="1" t="str">
        <f t="shared" si="624"/>
        <v>€370M</v>
      </c>
      <c r="Y2880" s="1" t="str">
        <f t="shared" si="625"/>
        <v>€571M</v>
      </c>
      <c r="Z2880" s="1" t="str">
        <f t="shared" si="626"/>
        <v>€0</v>
      </c>
      <c r="AA2880" s="1" t="str">
        <f t="shared" si="627"/>
        <v>€1,80,183</v>
      </c>
      <c r="AB2880" s="6">
        <f t="shared" si="628"/>
        <v>15015.251919638162</v>
      </c>
      <c r="AC2880" s="1" t="str">
        <f t="shared" si="629"/>
        <v>Large</v>
      </c>
    </row>
    <row r="2881" spans="1:29">
      <c r="A2881" s="1" t="s">
        <v>4430</v>
      </c>
      <c r="B2881" s="1">
        <v>2021</v>
      </c>
      <c r="C2881" s="1" t="s">
        <v>27</v>
      </c>
      <c r="D2881" s="1" t="s">
        <v>102</v>
      </c>
      <c r="E2881" s="1" t="s">
        <v>37</v>
      </c>
      <c r="F2881" s="1">
        <v>343</v>
      </c>
      <c r="G2881" s="1">
        <v>1177</v>
      </c>
      <c r="H2881" s="1">
        <v>541</v>
      </c>
      <c r="I2881" s="1">
        <v>32.28</v>
      </c>
      <c r="J2881" s="1">
        <v>4</v>
      </c>
      <c r="K2881" s="1" t="s">
        <v>19</v>
      </c>
      <c r="L2881" s="1" t="s">
        <v>19</v>
      </c>
      <c r="M2881" s="1">
        <v>28</v>
      </c>
      <c r="N2881" s="1" t="s">
        <v>20</v>
      </c>
      <c r="O2881" s="1">
        <v>436617</v>
      </c>
      <c r="P2881" s="1">
        <f t="shared" si="630"/>
        <v>4</v>
      </c>
      <c r="Q2881" s="1">
        <f t="shared" si="617"/>
        <v>3</v>
      </c>
      <c r="R2881" s="5">
        <f t="shared" si="618"/>
        <v>0.29141886151231944</v>
      </c>
      <c r="S2881" s="6">
        <f t="shared" si="619"/>
        <v>459643.16057774</v>
      </c>
      <c r="T2881" s="4">
        <f t="shared" si="620"/>
        <v>1.5772594752186588</v>
      </c>
      <c r="U2881" s="1" t="str">
        <f t="shared" si="621"/>
        <v>Normal</v>
      </c>
      <c r="V2881" s="1" t="str">
        <f t="shared" si="622"/>
        <v>Still Private</v>
      </c>
      <c r="W2881" s="1" t="str">
        <f t="shared" si="623"/>
        <v>$</v>
      </c>
      <c r="X2881" s="1" t="str">
        <f t="shared" si="624"/>
        <v>$343M</v>
      </c>
      <c r="Y2881" s="1" t="str">
        <f t="shared" si="625"/>
        <v>$541M</v>
      </c>
      <c r="Z2881" s="1" t="str">
        <f t="shared" si="626"/>
        <v>$0</v>
      </c>
      <c r="AA2881" s="1" t="str">
        <f t="shared" si="627"/>
        <v>$4,59,643</v>
      </c>
      <c r="AB2881" s="6">
        <f t="shared" si="628"/>
        <v>38303.596714811669</v>
      </c>
      <c r="AC2881" s="1" t="str">
        <f t="shared" si="629"/>
        <v>Large</v>
      </c>
    </row>
    <row r="2882" spans="1:29">
      <c r="A2882" s="1" t="s">
        <v>2277</v>
      </c>
      <c r="B2882" s="1">
        <v>2021</v>
      </c>
      <c r="C2882" s="1" t="s">
        <v>73</v>
      </c>
      <c r="D2882" s="1" t="s">
        <v>32</v>
      </c>
      <c r="E2882" s="1" t="s">
        <v>23</v>
      </c>
      <c r="F2882" s="1">
        <v>416</v>
      </c>
      <c r="G2882" s="1">
        <v>3044</v>
      </c>
      <c r="H2882" s="1">
        <v>111</v>
      </c>
      <c r="I2882" s="1">
        <v>31.75</v>
      </c>
      <c r="J2882" s="1">
        <v>5</v>
      </c>
      <c r="K2882" s="1" t="s">
        <v>19</v>
      </c>
      <c r="L2882" s="1" t="s">
        <v>19</v>
      </c>
      <c r="M2882" s="1">
        <v>4</v>
      </c>
      <c r="N2882" s="1" t="s">
        <v>25</v>
      </c>
      <c r="O2882" s="1">
        <v>401464</v>
      </c>
      <c r="P2882" s="1">
        <f t="shared" si="630"/>
        <v>5</v>
      </c>
      <c r="Q2882" s="1">
        <f t="shared" ref="Q2882:Q2945" si="631">2024 - B2882</f>
        <v>3</v>
      </c>
      <c r="R2882" s="5">
        <f t="shared" ref="R2882:R2945" si="632">F2882 / G2882</f>
        <v>0.13666228646517739</v>
      </c>
      <c r="S2882" s="6">
        <f t="shared" ref="S2882:S2945" si="633">(H2882 * 1000000) / G2882</f>
        <v>36465.177398160318</v>
      </c>
      <c r="T2882" s="4">
        <f t="shared" ref="T2882:T2945" si="634">H2882 / F2882</f>
        <v>0.26682692307692307</v>
      </c>
      <c r="U2882" s="1" t="str">
        <f t="shared" ref="U2882:U2945" si="635">IF(AND(J2882&gt;=8, I2882&gt;=1), "High Performer", "Normal")</f>
        <v>Normal</v>
      </c>
      <c r="V2882" s="1" t="str">
        <f t="shared" ref="V2882:V2945" si="636">IF(K2882="Yes", "Acquired",
 IF(L2882="Yes", "IPO", "Still Private"))</f>
        <v>Still Private</v>
      </c>
      <c r="W2882" s="1" t="str">
        <f t="shared" ref="W2882:W2945" si="637">IF(C2882="USA","$",
IF(C2882="India","₹",
IF(C2882="UK","£",
IF(C2882="Germany","€",
IF(C2882="France","€",
IF(C2882="Canada","$",
IF(C2882="Australia","A$",
IF(C2882="China","¥",
IF(C2882="Japan","¥",)))))))))</f>
        <v>€</v>
      </c>
      <c r="X2882" s="1" t="str">
        <f t="shared" ref="X2882:X2945" si="638">W2882 &amp; F2882 &amp; "M"</f>
        <v>€416M</v>
      </c>
      <c r="Y2882" s="1" t="str">
        <f t="shared" ref="Y2882:Y2945" si="639">W2882 &amp; H2882 &amp; "M"</f>
        <v>€111M</v>
      </c>
      <c r="Z2882" s="1" t="str">
        <f t="shared" ref="Z2882:Z2945" si="640">W2882 &amp; TEXT(R2882,"#,##0")</f>
        <v>€0</v>
      </c>
      <c r="AA2882" s="1" t="str">
        <f t="shared" ref="AA2882:AA2945" si="641">W2882 &amp; TEXT(S2882,"#,##0")</f>
        <v>€36,465</v>
      </c>
      <c r="AB2882" s="6">
        <f t="shared" ref="AB2882:AB2945" si="642">(H2882 * 1000000) / (12 * G2882)</f>
        <v>3038.7647831800264</v>
      </c>
      <c r="AC2882" s="1" t="str">
        <f t="shared" ref="AC2882:AC2945" si="643">IF(F2882&lt;100, "Small", IF(F2882&lt;=200, "Mid",IF(F2882&lt;500,  "Large")))</f>
        <v>Large</v>
      </c>
    </row>
    <row r="2883" spans="1:29">
      <c r="A2883" s="1" t="s">
        <v>3646</v>
      </c>
      <c r="B2883" s="1">
        <v>2021</v>
      </c>
      <c r="C2883" s="1" t="s">
        <v>16</v>
      </c>
      <c r="D2883" s="1" t="s">
        <v>43</v>
      </c>
      <c r="E2883" s="1" t="s">
        <v>18</v>
      </c>
      <c r="F2883" s="1">
        <v>335</v>
      </c>
      <c r="G2883" s="1">
        <v>755</v>
      </c>
      <c r="H2883" s="1">
        <v>330</v>
      </c>
      <c r="I2883" s="1">
        <v>39.83</v>
      </c>
      <c r="J2883" s="1">
        <v>5</v>
      </c>
      <c r="K2883" s="1" t="s">
        <v>19</v>
      </c>
      <c r="L2883" s="1" t="s">
        <v>24</v>
      </c>
      <c r="M2883" s="1">
        <v>50</v>
      </c>
      <c r="N2883" s="1" t="s">
        <v>33</v>
      </c>
      <c r="O2883" s="1">
        <v>175471</v>
      </c>
      <c r="P2883" s="1">
        <f t="shared" si="630"/>
        <v>2</v>
      </c>
      <c r="Q2883" s="1">
        <f t="shared" si="631"/>
        <v>3</v>
      </c>
      <c r="R2883" s="5">
        <f t="shared" si="632"/>
        <v>0.44370860927152317</v>
      </c>
      <c r="S2883" s="6">
        <f t="shared" si="633"/>
        <v>437086.09271523176</v>
      </c>
      <c r="T2883" s="4">
        <f t="shared" si="634"/>
        <v>0.9850746268656716</v>
      </c>
      <c r="U2883" s="1" t="str">
        <f t="shared" si="635"/>
        <v>Normal</v>
      </c>
      <c r="V2883" s="1" t="str">
        <f t="shared" si="636"/>
        <v>IPO</v>
      </c>
      <c r="W2883" s="1" t="str">
        <f t="shared" si="637"/>
        <v>$</v>
      </c>
      <c r="X2883" s="1" t="str">
        <f t="shared" si="638"/>
        <v>$335M</v>
      </c>
      <c r="Y2883" s="1" t="str">
        <f t="shared" si="639"/>
        <v>$330M</v>
      </c>
      <c r="Z2883" s="1" t="str">
        <f t="shared" si="640"/>
        <v>$0</v>
      </c>
      <c r="AA2883" s="1" t="str">
        <f t="shared" si="641"/>
        <v>$4,37,086</v>
      </c>
      <c r="AB2883" s="6">
        <f t="shared" si="642"/>
        <v>36423.841059602652</v>
      </c>
      <c r="AC2883" s="1" t="str">
        <f t="shared" si="643"/>
        <v>Large</v>
      </c>
    </row>
    <row r="2884" spans="1:29">
      <c r="A2884" s="1" t="s">
        <v>2702</v>
      </c>
      <c r="B2884" s="1">
        <v>2021</v>
      </c>
      <c r="C2884" s="1" t="s">
        <v>16</v>
      </c>
      <c r="D2884" s="1" t="s">
        <v>95</v>
      </c>
      <c r="E2884" s="1" t="s">
        <v>18</v>
      </c>
      <c r="F2884" s="1">
        <v>412</v>
      </c>
      <c r="G2884" s="1">
        <v>101</v>
      </c>
      <c r="H2884" s="1">
        <v>917</v>
      </c>
      <c r="I2884" s="1">
        <v>12.04</v>
      </c>
      <c r="J2884" s="1">
        <v>5</v>
      </c>
      <c r="K2884" s="1" t="s">
        <v>19</v>
      </c>
      <c r="L2884" s="1" t="s">
        <v>24</v>
      </c>
      <c r="M2884" s="1">
        <v>26</v>
      </c>
      <c r="N2884" s="1" t="s">
        <v>33</v>
      </c>
      <c r="O2884" s="1">
        <v>146508</v>
      </c>
      <c r="P2884" s="1">
        <f t="shared" si="630"/>
        <v>2</v>
      </c>
      <c r="Q2884" s="1">
        <f t="shared" si="631"/>
        <v>3</v>
      </c>
      <c r="R2884" s="5">
        <f t="shared" si="632"/>
        <v>4.0792079207920793</v>
      </c>
      <c r="S2884" s="6">
        <f t="shared" si="633"/>
        <v>9079207.9207920786</v>
      </c>
      <c r="T2884" s="4">
        <f t="shared" si="634"/>
        <v>2.2257281553398056</v>
      </c>
      <c r="U2884" s="1" t="str">
        <f t="shared" si="635"/>
        <v>Normal</v>
      </c>
      <c r="V2884" s="1" t="str">
        <f t="shared" si="636"/>
        <v>IPO</v>
      </c>
      <c r="W2884" s="1" t="str">
        <f t="shared" si="637"/>
        <v>$</v>
      </c>
      <c r="X2884" s="1" t="str">
        <f t="shared" si="638"/>
        <v>$412M</v>
      </c>
      <c r="Y2884" s="1" t="str">
        <f t="shared" si="639"/>
        <v>$917M</v>
      </c>
      <c r="Z2884" s="1" t="str">
        <f t="shared" si="640"/>
        <v>$4</v>
      </c>
      <c r="AA2884" s="1" t="str">
        <f t="shared" si="641"/>
        <v>$90,79,208</v>
      </c>
      <c r="AB2884" s="6">
        <f t="shared" si="642"/>
        <v>756600.66006600659</v>
      </c>
      <c r="AC2884" s="1" t="str">
        <f t="shared" si="643"/>
        <v>Large</v>
      </c>
    </row>
    <row r="2885" spans="1:29">
      <c r="A2885" s="1" t="s">
        <v>158</v>
      </c>
      <c r="B2885" s="1">
        <v>2021</v>
      </c>
      <c r="C2885" s="1" t="s">
        <v>16</v>
      </c>
      <c r="D2885" s="1" t="s">
        <v>39</v>
      </c>
      <c r="E2885" s="1" t="s">
        <v>40</v>
      </c>
      <c r="F2885" s="1">
        <v>407</v>
      </c>
      <c r="G2885" s="1">
        <v>4959</v>
      </c>
      <c r="H2885" s="1">
        <v>703</v>
      </c>
      <c r="I2885" s="1">
        <v>25.76</v>
      </c>
      <c r="J2885" s="1">
        <v>5</v>
      </c>
      <c r="K2885" s="1" t="s">
        <v>19</v>
      </c>
      <c r="L2885" s="1" t="s">
        <v>19</v>
      </c>
      <c r="M2885" s="1">
        <v>83</v>
      </c>
      <c r="N2885" s="1" t="s">
        <v>25</v>
      </c>
      <c r="O2885" s="1">
        <v>92066</v>
      </c>
      <c r="P2885" s="1">
        <f t="shared" si="630"/>
        <v>3</v>
      </c>
      <c r="Q2885" s="1">
        <f t="shared" si="631"/>
        <v>3</v>
      </c>
      <c r="R2885" s="5">
        <f t="shared" si="632"/>
        <v>8.2072998588425081E-2</v>
      </c>
      <c r="S2885" s="6">
        <f t="shared" si="633"/>
        <v>141762.45210727971</v>
      </c>
      <c r="T2885" s="4">
        <f t="shared" si="634"/>
        <v>1.7272727272727273</v>
      </c>
      <c r="U2885" s="1" t="str">
        <f t="shared" si="635"/>
        <v>Normal</v>
      </c>
      <c r="V2885" s="1" t="str">
        <f t="shared" si="636"/>
        <v>Still Private</v>
      </c>
      <c r="W2885" s="1" t="str">
        <f t="shared" si="637"/>
        <v>$</v>
      </c>
      <c r="X2885" s="1" t="str">
        <f t="shared" si="638"/>
        <v>$407M</v>
      </c>
      <c r="Y2885" s="1" t="str">
        <f t="shared" si="639"/>
        <v>$703M</v>
      </c>
      <c r="Z2885" s="1" t="str">
        <f t="shared" si="640"/>
        <v>$0</v>
      </c>
      <c r="AA2885" s="1" t="str">
        <f t="shared" si="641"/>
        <v>$1,41,762</v>
      </c>
      <c r="AB2885" s="6">
        <f t="shared" si="642"/>
        <v>11813.537675606642</v>
      </c>
      <c r="AC2885" s="1" t="str">
        <f t="shared" si="643"/>
        <v>Large</v>
      </c>
    </row>
    <row r="2886" spans="1:29">
      <c r="A2886" s="1" t="s">
        <v>1291</v>
      </c>
      <c r="B2886" s="1">
        <v>2021</v>
      </c>
      <c r="C2886" s="1" t="s">
        <v>35</v>
      </c>
      <c r="D2886" s="1" t="s">
        <v>36</v>
      </c>
      <c r="E2886" s="1" t="s">
        <v>23</v>
      </c>
      <c r="F2886" s="1">
        <v>378</v>
      </c>
      <c r="G2886" s="1">
        <v>3636</v>
      </c>
      <c r="H2886" s="1">
        <v>341</v>
      </c>
      <c r="I2886" s="1">
        <v>12.22</v>
      </c>
      <c r="J2886" s="1">
        <v>4</v>
      </c>
      <c r="K2886" s="1" t="s">
        <v>19</v>
      </c>
      <c r="L2886" s="1" t="s">
        <v>19</v>
      </c>
      <c r="M2886" s="1">
        <v>79</v>
      </c>
      <c r="N2886" s="1" t="s">
        <v>25</v>
      </c>
      <c r="O2886" s="1">
        <v>23787</v>
      </c>
      <c r="P2886" s="1">
        <f t="shared" si="630"/>
        <v>5</v>
      </c>
      <c r="Q2886" s="1">
        <f t="shared" si="631"/>
        <v>3</v>
      </c>
      <c r="R2886" s="5">
        <f t="shared" si="632"/>
        <v>0.10396039603960396</v>
      </c>
      <c r="S2886" s="6">
        <f t="shared" si="633"/>
        <v>93784.378437843785</v>
      </c>
      <c r="T2886" s="4">
        <f t="shared" si="634"/>
        <v>0.90211640211640209</v>
      </c>
      <c r="U2886" s="1" t="str">
        <f t="shared" si="635"/>
        <v>Normal</v>
      </c>
      <c r="V2886" s="1" t="str">
        <f t="shared" si="636"/>
        <v>Still Private</v>
      </c>
      <c r="W2886" s="1" t="str">
        <f t="shared" si="637"/>
        <v>¥</v>
      </c>
      <c r="X2886" s="1" t="str">
        <f t="shared" si="638"/>
        <v>¥378M</v>
      </c>
      <c r="Y2886" s="1" t="str">
        <f t="shared" si="639"/>
        <v>¥341M</v>
      </c>
      <c r="Z2886" s="1" t="str">
        <f t="shared" si="640"/>
        <v>¥0</v>
      </c>
      <c r="AA2886" s="1" t="str">
        <f t="shared" si="641"/>
        <v>¥93,784</v>
      </c>
      <c r="AB2886" s="6">
        <f t="shared" si="642"/>
        <v>7815.3648698203151</v>
      </c>
      <c r="AC2886" s="1" t="str">
        <f t="shared" si="643"/>
        <v>Large</v>
      </c>
    </row>
    <row r="2887" spans="1:29">
      <c r="A2887" s="1" t="s">
        <v>194</v>
      </c>
      <c r="B2887" s="1">
        <v>2022</v>
      </c>
      <c r="C2887" s="1" t="s">
        <v>35</v>
      </c>
      <c r="D2887" s="1" t="s">
        <v>43</v>
      </c>
      <c r="E2887" s="1" t="s">
        <v>18</v>
      </c>
      <c r="F2887" s="1">
        <v>430</v>
      </c>
      <c r="G2887" s="1">
        <v>1969</v>
      </c>
      <c r="H2887" s="1">
        <v>966</v>
      </c>
      <c r="I2887" s="1">
        <v>13.48</v>
      </c>
      <c r="J2887" s="1">
        <v>2</v>
      </c>
      <c r="K2887" s="1" t="s">
        <v>19</v>
      </c>
      <c r="L2887" s="1" t="s">
        <v>19</v>
      </c>
      <c r="M2887" s="1">
        <v>38</v>
      </c>
      <c r="N2887" s="1" t="s">
        <v>49</v>
      </c>
      <c r="O2887" s="1">
        <v>4993892</v>
      </c>
      <c r="P2887" s="1">
        <f t="shared" si="630"/>
        <v>2</v>
      </c>
      <c r="Q2887" s="1">
        <f t="shared" si="631"/>
        <v>2</v>
      </c>
      <c r="R2887" s="5">
        <f t="shared" si="632"/>
        <v>0.21838496698831894</v>
      </c>
      <c r="S2887" s="6">
        <f t="shared" si="633"/>
        <v>490604.36769933975</v>
      </c>
      <c r="T2887" s="4">
        <f t="shared" si="634"/>
        <v>2.2465116279069766</v>
      </c>
      <c r="U2887" s="1" t="str">
        <f t="shared" si="635"/>
        <v>Normal</v>
      </c>
      <c r="V2887" s="1" t="str">
        <f t="shared" si="636"/>
        <v>Still Private</v>
      </c>
      <c r="W2887" s="1" t="str">
        <f t="shared" si="637"/>
        <v>¥</v>
      </c>
      <c r="X2887" s="1" t="str">
        <f t="shared" si="638"/>
        <v>¥430M</v>
      </c>
      <c r="Y2887" s="1" t="str">
        <f t="shared" si="639"/>
        <v>¥966M</v>
      </c>
      <c r="Z2887" s="1" t="str">
        <f t="shared" si="640"/>
        <v>¥0</v>
      </c>
      <c r="AA2887" s="1" t="str">
        <f t="shared" si="641"/>
        <v>¥4,90,604</v>
      </c>
      <c r="AB2887" s="6">
        <f t="shared" si="642"/>
        <v>40883.697308278315</v>
      </c>
      <c r="AC2887" s="1" t="str">
        <f t="shared" si="643"/>
        <v>Large</v>
      </c>
    </row>
    <row r="2888" spans="1:29">
      <c r="A2888" s="1" t="s">
        <v>2099</v>
      </c>
      <c r="B2888" s="1">
        <v>2022</v>
      </c>
      <c r="C2888" s="1" t="s">
        <v>35</v>
      </c>
      <c r="D2888" s="1" t="s">
        <v>46</v>
      </c>
      <c r="E2888" s="1" t="s">
        <v>28</v>
      </c>
      <c r="F2888" s="1">
        <v>259</v>
      </c>
      <c r="G2888" s="1">
        <v>4832</v>
      </c>
      <c r="H2888" s="1">
        <v>475</v>
      </c>
      <c r="I2888" s="1">
        <v>31.24</v>
      </c>
      <c r="J2888" s="1">
        <v>3</v>
      </c>
      <c r="K2888" s="1" t="s">
        <v>24</v>
      </c>
      <c r="L2888" s="1" t="s">
        <v>24</v>
      </c>
      <c r="M2888" s="1">
        <v>7</v>
      </c>
      <c r="N2888" s="1" t="s">
        <v>25</v>
      </c>
      <c r="O2888" s="1">
        <v>4968631</v>
      </c>
      <c r="P2888" s="1">
        <f t="shared" si="630"/>
        <v>1</v>
      </c>
      <c r="Q2888" s="1">
        <f t="shared" si="631"/>
        <v>2</v>
      </c>
      <c r="R2888" s="5">
        <f t="shared" si="632"/>
        <v>5.3600993377483447E-2</v>
      </c>
      <c r="S2888" s="6">
        <f t="shared" si="633"/>
        <v>98302.980132450335</v>
      </c>
      <c r="T2888" s="4">
        <f t="shared" si="634"/>
        <v>1.8339768339768341</v>
      </c>
      <c r="U2888" s="1" t="str">
        <f t="shared" si="635"/>
        <v>Normal</v>
      </c>
      <c r="V2888" s="1" t="str">
        <f t="shared" si="636"/>
        <v>Acquired</v>
      </c>
      <c r="W2888" s="1" t="str">
        <f t="shared" si="637"/>
        <v>¥</v>
      </c>
      <c r="X2888" s="1" t="str">
        <f t="shared" si="638"/>
        <v>¥259M</v>
      </c>
      <c r="Y2888" s="1" t="str">
        <f t="shared" si="639"/>
        <v>¥475M</v>
      </c>
      <c r="Z2888" s="1" t="str">
        <f t="shared" si="640"/>
        <v>¥0</v>
      </c>
      <c r="AA2888" s="1" t="str">
        <f t="shared" si="641"/>
        <v>¥98,303</v>
      </c>
      <c r="AB2888" s="6">
        <f t="shared" si="642"/>
        <v>8191.9150110375276</v>
      </c>
      <c r="AC2888" s="1" t="str">
        <f t="shared" si="643"/>
        <v>Large</v>
      </c>
    </row>
    <row r="2889" spans="1:29">
      <c r="A2889" s="1" t="s">
        <v>552</v>
      </c>
      <c r="B2889" s="1">
        <v>2022</v>
      </c>
      <c r="C2889" s="1" t="s">
        <v>42</v>
      </c>
      <c r="D2889" s="1" t="s">
        <v>95</v>
      </c>
      <c r="E2889" s="1" t="s">
        <v>23</v>
      </c>
      <c r="F2889" s="1">
        <v>324</v>
      </c>
      <c r="G2889" s="1">
        <v>1345</v>
      </c>
      <c r="H2889" s="1">
        <v>14</v>
      </c>
      <c r="I2889" s="1">
        <v>33.21</v>
      </c>
      <c r="J2889" s="1">
        <v>5</v>
      </c>
      <c r="K2889" s="1" t="s">
        <v>24</v>
      </c>
      <c r="L2889" s="1" t="s">
        <v>24</v>
      </c>
      <c r="M2889" s="1">
        <v>12</v>
      </c>
      <c r="N2889" s="1" t="s">
        <v>49</v>
      </c>
      <c r="O2889" s="1">
        <v>4955825</v>
      </c>
      <c r="P2889" s="1">
        <f t="shared" ref="P2889:P2952" si="644">IF(E2889="Seed", 1,
 IF(E2889="Series A", 2,
 IF(E2889="Series B", 3,
 IF(E2889="Series C", 4,
 IF(E2889="IPO", 5, "")))))</f>
        <v>5</v>
      </c>
      <c r="Q2889" s="1">
        <f t="shared" si="631"/>
        <v>2</v>
      </c>
      <c r="R2889" s="5">
        <f t="shared" si="632"/>
        <v>0.24089219330855019</v>
      </c>
      <c r="S2889" s="6">
        <f t="shared" si="633"/>
        <v>10408.921933085501</v>
      </c>
      <c r="T2889" s="4">
        <f t="shared" si="634"/>
        <v>4.3209876543209874E-2</v>
      </c>
      <c r="U2889" s="1" t="str">
        <f t="shared" si="635"/>
        <v>Normal</v>
      </c>
      <c r="V2889" s="1" t="str">
        <f t="shared" si="636"/>
        <v>Acquired</v>
      </c>
      <c r="W2889" s="1" t="str">
        <f t="shared" si="637"/>
        <v>¥</v>
      </c>
      <c r="X2889" s="1" t="str">
        <f t="shared" si="638"/>
        <v>¥324M</v>
      </c>
      <c r="Y2889" s="1" t="str">
        <f t="shared" si="639"/>
        <v>¥14M</v>
      </c>
      <c r="Z2889" s="1" t="str">
        <f t="shared" si="640"/>
        <v>¥0</v>
      </c>
      <c r="AA2889" s="1" t="str">
        <f t="shared" si="641"/>
        <v>¥10,409</v>
      </c>
      <c r="AB2889" s="6">
        <f t="shared" si="642"/>
        <v>867.41016109045847</v>
      </c>
      <c r="AC2889" s="1" t="str">
        <f t="shared" si="643"/>
        <v>Large</v>
      </c>
    </row>
    <row r="2890" spans="1:29">
      <c r="A2890" s="1" t="s">
        <v>287</v>
      </c>
      <c r="B2890" s="1">
        <v>2022</v>
      </c>
      <c r="C2890" s="1" t="s">
        <v>16</v>
      </c>
      <c r="D2890" s="1" t="s">
        <v>48</v>
      </c>
      <c r="E2890" s="1" t="s">
        <v>23</v>
      </c>
      <c r="F2890" s="1">
        <v>259</v>
      </c>
      <c r="G2890" s="1">
        <v>3342</v>
      </c>
      <c r="H2890" s="1">
        <v>841</v>
      </c>
      <c r="I2890" s="1">
        <v>2.56</v>
      </c>
      <c r="J2890" s="1">
        <v>5</v>
      </c>
      <c r="K2890" s="1" t="s">
        <v>19</v>
      </c>
      <c r="L2890" s="1" t="s">
        <v>19</v>
      </c>
      <c r="M2890" s="1">
        <v>49</v>
      </c>
      <c r="N2890" s="1" t="s">
        <v>29</v>
      </c>
      <c r="O2890" s="1">
        <v>4894321</v>
      </c>
      <c r="P2890" s="1">
        <f t="shared" si="644"/>
        <v>5</v>
      </c>
      <c r="Q2890" s="1">
        <f t="shared" si="631"/>
        <v>2</v>
      </c>
      <c r="R2890" s="5">
        <f t="shared" si="632"/>
        <v>7.74985038898863E-2</v>
      </c>
      <c r="S2890" s="6">
        <f t="shared" si="633"/>
        <v>251645.72112507481</v>
      </c>
      <c r="T2890" s="4">
        <f t="shared" si="634"/>
        <v>3.2471042471042471</v>
      </c>
      <c r="U2890" s="1" t="str">
        <f t="shared" si="635"/>
        <v>Normal</v>
      </c>
      <c r="V2890" s="1" t="str">
        <f t="shared" si="636"/>
        <v>Still Private</v>
      </c>
      <c r="W2890" s="1" t="str">
        <f t="shared" si="637"/>
        <v>$</v>
      </c>
      <c r="X2890" s="1" t="str">
        <f t="shared" si="638"/>
        <v>$259M</v>
      </c>
      <c r="Y2890" s="1" t="str">
        <f t="shared" si="639"/>
        <v>$841M</v>
      </c>
      <c r="Z2890" s="1" t="str">
        <f t="shared" si="640"/>
        <v>$0</v>
      </c>
      <c r="AA2890" s="1" t="str">
        <f t="shared" si="641"/>
        <v>$2,51,646</v>
      </c>
      <c r="AB2890" s="6">
        <f t="shared" si="642"/>
        <v>20970.476760422902</v>
      </c>
      <c r="AC2890" s="1" t="str">
        <f t="shared" si="643"/>
        <v>Large</v>
      </c>
    </row>
    <row r="2891" spans="1:29">
      <c r="A2891" s="1" t="s">
        <v>3667</v>
      </c>
      <c r="B2891" s="1">
        <v>2022</v>
      </c>
      <c r="C2891" s="1" t="s">
        <v>22</v>
      </c>
      <c r="D2891" s="1" t="s">
        <v>32</v>
      </c>
      <c r="E2891" s="1" t="s">
        <v>40</v>
      </c>
      <c r="F2891" s="1">
        <v>338</v>
      </c>
      <c r="G2891" s="1">
        <v>3489</v>
      </c>
      <c r="H2891" s="1">
        <v>549</v>
      </c>
      <c r="I2891" s="1">
        <v>47.08</v>
      </c>
      <c r="J2891" s="1">
        <v>1</v>
      </c>
      <c r="K2891" s="1" t="s">
        <v>19</v>
      </c>
      <c r="L2891" s="1" t="s">
        <v>24</v>
      </c>
      <c r="M2891" s="1">
        <v>88</v>
      </c>
      <c r="N2891" s="1" t="s">
        <v>20</v>
      </c>
      <c r="O2891" s="1">
        <v>4780777</v>
      </c>
      <c r="P2891" s="1">
        <f t="shared" si="644"/>
        <v>3</v>
      </c>
      <c r="Q2891" s="1">
        <f t="shared" si="631"/>
        <v>2</v>
      </c>
      <c r="R2891" s="5">
        <f t="shared" si="632"/>
        <v>9.6875895672112355E-2</v>
      </c>
      <c r="S2891" s="6">
        <f t="shared" si="633"/>
        <v>157351.67669819432</v>
      </c>
      <c r="T2891" s="4">
        <f t="shared" si="634"/>
        <v>1.6242603550295858</v>
      </c>
      <c r="U2891" s="1" t="str">
        <f t="shared" si="635"/>
        <v>Normal</v>
      </c>
      <c r="V2891" s="1" t="str">
        <f t="shared" si="636"/>
        <v>IPO</v>
      </c>
      <c r="W2891" s="1" t="str">
        <f t="shared" si="637"/>
        <v>£</v>
      </c>
      <c r="X2891" s="1" t="str">
        <f t="shared" si="638"/>
        <v>£338M</v>
      </c>
      <c r="Y2891" s="1" t="str">
        <f t="shared" si="639"/>
        <v>£549M</v>
      </c>
      <c r="Z2891" s="1" t="str">
        <f t="shared" si="640"/>
        <v>£0</v>
      </c>
      <c r="AA2891" s="1" t="str">
        <f t="shared" si="641"/>
        <v>£1,57,352</v>
      </c>
      <c r="AB2891" s="6">
        <f t="shared" si="642"/>
        <v>13112.639724849527</v>
      </c>
      <c r="AC2891" s="1" t="str">
        <f t="shared" si="643"/>
        <v>Large</v>
      </c>
    </row>
    <row r="2892" spans="1:29">
      <c r="A2892" s="1" t="s">
        <v>2278</v>
      </c>
      <c r="B2892" s="1">
        <v>2022</v>
      </c>
      <c r="C2892" s="1" t="s">
        <v>45</v>
      </c>
      <c r="D2892" s="1" t="s">
        <v>102</v>
      </c>
      <c r="E2892" s="1" t="s">
        <v>28</v>
      </c>
      <c r="F2892" s="1">
        <v>476</v>
      </c>
      <c r="G2892" s="1">
        <v>2145</v>
      </c>
      <c r="H2892" s="1">
        <v>273</v>
      </c>
      <c r="I2892" s="1">
        <v>20.75</v>
      </c>
      <c r="J2892" s="1">
        <v>8</v>
      </c>
      <c r="K2892" s="1" t="s">
        <v>24</v>
      </c>
      <c r="L2892" s="1" t="s">
        <v>19</v>
      </c>
      <c r="M2892" s="1">
        <v>28</v>
      </c>
      <c r="N2892" s="1" t="s">
        <v>29</v>
      </c>
      <c r="O2892" s="1">
        <v>4745508</v>
      </c>
      <c r="P2892" s="1">
        <f t="shared" si="644"/>
        <v>1</v>
      </c>
      <c r="Q2892" s="1">
        <f t="shared" si="631"/>
        <v>2</v>
      </c>
      <c r="R2892" s="5">
        <f t="shared" si="632"/>
        <v>0.22191142191142191</v>
      </c>
      <c r="S2892" s="6">
        <f t="shared" si="633"/>
        <v>127272.72727272728</v>
      </c>
      <c r="T2892" s="4">
        <f t="shared" si="634"/>
        <v>0.57352941176470584</v>
      </c>
      <c r="U2892" s="1" t="str">
        <f t="shared" si="635"/>
        <v>High Performer</v>
      </c>
      <c r="V2892" s="1" t="str">
        <f t="shared" si="636"/>
        <v>Acquired</v>
      </c>
      <c r="W2892" s="1" t="str">
        <f t="shared" si="637"/>
        <v>A$</v>
      </c>
      <c r="X2892" s="1" t="str">
        <f t="shared" si="638"/>
        <v>A$476M</v>
      </c>
      <c r="Y2892" s="1" t="str">
        <f t="shared" si="639"/>
        <v>A$273M</v>
      </c>
      <c r="Z2892" s="1" t="str">
        <f t="shared" si="640"/>
        <v>A$0</v>
      </c>
      <c r="AA2892" s="1" t="str">
        <f t="shared" si="641"/>
        <v>A$1,27,273</v>
      </c>
      <c r="AB2892" s="6">
        <f t="shared" si="642"/>
        <v>10606.060606060606</v>
      </c>
      <c r="AC2892" s="1" t="str">
        <f t="shared" si="643"/>
        <v>Large</v>
      </c>
    </row>
    <row r="2893" spans="1:29">
      <c r="A2893" s="1" t="s">
        <v>3474</v>
      </c>
      <c r="B2893" s="1">
        <v>2022</v>
      </c>
      <c r="C2893" s="1" t="s">
        <v>42</v>
      </c>
      <c r="D2893" s="1" t="s">
        <v>43</v>
      </c>
      <c r="E2893" s="1" t="s">
        <v>18</v>
      </c>
      <c r="F2893" s="1">
        <v>497</v>
      </c>
      <c r="G2893" s="1">
        <v>4619</v>
      </c>
      <c r="H2893" s="1">
        <v>43</v>
      </c>
      <c r="I2893" s="1">
        <v>36.22</v>
      </c>
      <c r="J2893" s="1">
        <v>8</v>
      </c>
      <c r="K2893" s="1" t="s">
        <v>19</v>
      </c>
      <c r="L2893" s="1" t="s">
        <v>24</v>
      </c>
      <c r="M2893" s="1">
        <v>74</v>
      </c>
      <c r="N2893" s="1" t="s">
        <v>49</v>
      </c>
      <c r="O2893" s="1">
        <v>4731676</v>
      </c>
      <c r="P2893" s="1">
        <f t="shared" si="644"/>
        <v>2</v>
      </c>
      <c r="Q2893" s="1">
        <f t="shared" si="631"/>
        <v>2</v>
      </c>
      <c r="R2893" s="5">
        <f t="shared" si="632"/>
        <v>0.10759904741285993</v>
      </c>
      <c r="S2893" s="6">
        <f t="shared" si="633"/>
        <v>9309.3743234466328</v>
      </c>
      <c r="T2893" s="4">
        <f t="shared" si="634"/>
        <v>8.651911468812877E-2</v>
      </c>
      <c r="U2893" s="1" t="str">
        <f t="shared" si="635"/>
        <v>High Performer</v>
      </c>
      <c r="V2893" s="1" t="str">
        <f t="shared" si="636"/>
        <v>IPO</v>
      </c>
      <c r="W2893" s="1" t="str">
        <f t="shared" si="637"/>
        <v>¥</v>
      </c>
      <c r="X2893" s="1" t="str">
        <f t="shared" si="638"/>
        <v>¥497M</v>
      </c>
      <c r="Y2893" s="1" t="str">
        <f t="shared" si="639"/>
        <v>¥43M</v>
      </c>
      <c r="Z2893" s="1" t="str">
        <f t="shared" si="640"/>
        <v>¥0</v>
      </c>
      <c r="AA2893" s="1" t="str">
        <f t="shared" si="641"/>
        <v>¥9,309</v>
      </c>
      <c r="AB2893" s="6">
        <f t="shared" si="642"/>
        <v>775.78119362055281</v>
      </c>
      <c r="AC2893" s="1" t="str">
        <f t="shared" si="643"/>
        <v>Large</v>
      </c>
    </row>
    <row r="2894" spans="1:29">
      <c r="A2894" s="1" t="s">
        <v>4600</v>
      </c>
      <c r="B2894" s="1">
        <v>2022</v>
      </c>
      <c r="C2894" s="1" t="s">
        <v>16</v>
      </c>
      <c r="D2894" s="1" t="s">
        <v>48</v>
      </c>
      <c r="E2894" s="1" t="s">
        <v>23</v>
      </c>
      <c r="F2894" s="1">
        <v>421</v>
      </c>
      <c r="G2894" s="1">
        <v>1296</v>
      </c>
      <c r="H2894" s="1">
        <v>886</v>
      </c>
      <c r="I2894" s="1">
        <v>34.619999999999997</v>
      </c>
      <c r="J2894" s="1">
        <v>6</v>
      </c>
      <c r="K2894" s="1" t="s">
        <v>19</v>
      </c>
      <c r="L2894" s="1" t="s">
        <v>24</v>
      </c>
      <c r="M2894" s="1">
        <v>1</v>
      </c>
      <c r="N2894" s="1" t="s">
        <v>20</v>
      </c>
      <c r="O2894" s="1">
        <v>4723633</v>
      </c>
      <c r="P2894" s="1">
        <f t="shared" si="644"/>
        <v>5</v>
      </c>
      <c r="Q2894" s="1">
        <f t="shared" si="631"/>
        <v>2</v>
      </c>
      <c r="R2894" s="5">
        <f t="shared" si="632"/>
        <v>0.32484567901234568</v>
      </c>
      <c r="S2894" s="6">
        <f t="shared" si="633"/>
        <v>683641.97530864202</v>
      </c>
      <c r="T2894" s="4">
        <f t="shared" si="634"/>
        <v>2.1045130641330165</v>
      </c>
      <c r="U2894" s="1" t="str">
        <f t="shared" si="635"/>
        <v>Normal</v>
      </c>
      <c r="V2894" s="1" t="str">
        <f t="shared" si="636"/>
        <v>IPO</v>
      </c>
      <c r="W2894" s="1" t="str">
        <f t="shared" si="637"/>
        <v>$</v>
      </c>
      <c r="X2894" s="1" t="str">
        <f t="shared" si="638"/>
        <v>$421M</v>
      </c>
      <c r="Y2894" s="1" t="str">
        <f t="shared" si="639"/>
        <v>$886M</v>
      </c>
      <c r="Z2894" s="1" t="str">
        <f t="shared" si="640"/>
        <v>$0</v>
      </c>
      <c r="AA2894" s="1" t="str">
        <f t="shared" si="641"/>
        <v>$6,83,642</v>
      </c>
      <c r="AB2894" s="6">
        <f t="shared" si="642"/>
        <v>56970.1646090535</v>
      </c>
      <c r="AC2894" s="1" t="str">
        <f t="shared" si="643"/>
        <v>Large</v>
      </c>
    </row>
    <row r="2895" spans="1:29">
      <c r="A2895" s="1" t="s">
        <v>2046</v>
      </c>
      <c r="B2895" s="1">
        <v>2022</v>
      </c>
      <c r="C2895" s="1" t="s">
        <v>45</v>
      </c>
      <c r="D2895" s="1" t="s">
        <v>51</v>
      </c>
      <c r="E2895" s="1" t="s">
        <v>40</v>
      </c>
      <c r="F2895" s="1">
        <v>297</v>
      </c>
      <c r="G2895" s="1">
        <v>452</v>
      </c>
      <c r="H2895" s="1">
        <v>607</v>
      </c>
      <c r="I2895" s="1">
        <v>21.13</v>
      </c>
      <c r="J2895" s="1">
        <v>7</v>
      </c>
      <c r="K2895" s="1" t="s">
        <v>24</v>
      </c>
      <c r="L2895" s="1" t="s">
        <v>24</v>
      </c>
      <c r="M2895" s="1">
        <v>45</v>
      </c>
      <c r="N2895" s="1" t="s">
        <v>49</v>
      </c>
      <c r="O2895" s="1">
        <v>4693595</v>
      </c>
      <c r="P2895" s="1">
        <f t="shared" si="644"/>
        <v>3</v>
      </c>
      <c r="Q2895" s="1">
        <f t="shared" si="631"/>
        <v>2</v>
      </c>
      <c r="R2895" s="5">
        <f t="shared" si="632"/>
        <v>0.65707964601769908</v>
      </c>
      <c r="S2895" s="6">
        <f t="shared" si="633"/>
        <v>1342920.353982301</v>
      </c>
      <c r="T2895" s="4">
        <f t="shared" si="634"/>
        <v>2.0437710437710437</v>
      </c>
      <c r="U2895" s="1" t="str">
        <f t="shared" si="635"/>
        <v>Normal</v>
      </c>
      <c r="V2895" s="1" t="str">
        <f t="shared" si="636"/>
        <v>Acquired</v>
      </c>
      <c r="W2895" s="1" t="str">
        <f t="shared" si="637"/>
        <v>A$</v>
      </c>
      <c r="X2895" s="1" t="str">
        <f t="shared" si="638"/>
        <v>A$297M</v>
      </c>
      <c r="Y2895" s="1" t="str">
        <f t="shared" si="639"/>
        <v>A$607M</v>
      </c>
      <c r="Z2895" s="1" t="str">
        <f t="shared" si="640"/>
        <v>A$1</v>
      </c>
      <c r="AA2895" s="1" t="str">
        <f t="shared" si="641"/>
        <v>A$13,42,920</v>
      </c>
      <c r="AB2895" s="6">
        <f t="shared" si="642"/>
        <v>111910.02949852508</v>
      </c>
      <c r="AC2895" s="1" t="str">
        <f t="shared" si="643"/>
        <v>Large</v>
      </c>
    </row>
    <row r="2896" spans="1:29">
      <c r="A2896" s="1" t="s">
        <v>4991</v>
      </c>
      <c r="B2896" s="1">
        <v>2022</v>
      </c>
      <c r="C2896" s="1" t="s">
        <v>45</v>
      </c>
      <c r="D2896" s="1" t="s">
        <v>39</v>
      </c>
      <c r="E2896" s="1" t="s">
        <v>37</v>
      </c>
      <c r="F2896" s="1">
        <v>361</v>
      </c>
      <c r="G2896" s="1">
        <v>1715</v>
      </c>
      <c r="H2896" s="1">
        <v>695</v>
      </c>
      <c r="I2896" s="1">
        <v>36.21</v>
      </c>
      <c r="J2896" s="1">
        <v>8</v>
      </c>
      <c r="K2896" s="1" t="s">
        <v>24</v>
      </c>
      <c r="L2896" s="1" t="s">
        <v>24</v>
      </c>
      <c r="M2896" s="1">
        <v>89</v>
      </c>
      <c r="N2896" s="1" t="s">
        <v>20</v>
      </c>
      <c r="O2896" s="1">
        <v>4693378</v>
      </c>
      <c r="P2896" s="1">
        <f t="shared" si="644"/>
        <v>4</v>
      </c>
      <c r="Q2896" s="1">
        <f t="shared" si="631"/>
        <v>2</v>
      </c>
      <c r="R2896" s="5">
        <f t="shared" si="632"/>
        <v>0.21049562682215744</v>
      </c>
      <c r="S2896" s="6">
        <f t="shared" si="633"/>
        <v>405247.81341107871</v>
      </c>
      <c r="T2896" s="4">
        <f t="shared" si="634"/>
        <v>1.925207756232687</v>
      </c>
      <c r="U2896" s="1" t="str">
        <f t="shared" si="635"/>
        <v>High Performer</v>
      </c>
      <c r="V2896" s="1" t="str">
        <f t="shared" si="636"/>
        <v>Acquired</v>
      </c>
      <c r="W2896" s="1" t="str">
        <f t="shared" si="637"/>
        <v>A$</v>
      </c>
      <c r="X2896" s="1" t="str">
        <f t="shared" si="638"/>
        <v>A$361M</v>
      </c>
      <c r="Y2896" s="1" t="str">
        <f t="shared" si="639"/>
        <v>A$695M</v>
      </c>
      <c r="Z2896" s="1" t="str">
        <f t="shared" si="640"/>
        <v>A$0</v>
      </c>
      <c r="AA2896" s="1" t="str">
        <f t="shared" si="641"/>
        <v>A$4,05,248</v>
      </c>
      <c r="AB2896" s="6">
        <f t="shared" si="642"/>
        <v>33770.651117589892</v>
      </c>
      <c r="AC2896" s="1" t="str">
        <f t="shared" si="643"/>
        <v>Large</v>
      </c>
    </row>
    <row r="2897" spans="1:29">
      <c r="A2897" s="1" t="s">
        <v>3933</v>
      </c>
      <c r="B2897" s="1">
        <v>2022</v>
      </c>
      <c r="C2897" s="1" t="s">
        <v>53</v>
      </c>
      <c r="D2897" s="1" t="s">
        <v>32</v>
      </c>
      <c r="E2897" s="1" t="s">
        <v>40</v>
      </c>
      <c r="F2897" s="1">
        <v>338</v>
      </c>
      <c r="G2897" s="1">
        <v>3839</v>
      </c>
      <c r="H2897" s="1">
        <v>822</v>
      </c>
      <c r="I2897" s="1">
        <v>43.44</v>
      </c>
      <c r="J2897" s="1">
        <v>8</v>
      </c>
      <c r="K2897" s="1" t="s">
        <v>19</v>
      </c>
      <c r="L2897" s="1" t="s">
        <v>24</v>
      </c>
      <c r="M2897" s="1">
        <v>34</v>
      </c>
      <c r="N2897" s="1" t="s">
        <v>49</v>
      </c>
      <c r="O2897" s="1">
        <v>4683843</v>
      </c>
      <c r="P2897" s="1">
        <f t="shared" si="644"/>
        <v>3</v>
      </c>
      <c r="Q2897" s="1">
        <f t="shared" si="631"/>
        <v>2</v>
      </c>
      <c r="R2897" s="5">
        <f t="shared" si="632"/>
        <v>8.8043761396196921E-2</v>
      </c>
      <c r="S2897" s="6">
        <f t="shared" si="633"/>
        <v>214118.25996353218</v>
      </c>
      <c r="T2897" s="4">
        <f t="shared" si="634"/>
        <v>2.4319526627218937</v>
      </c>
      <c r="U2897" s="1" t="str">
        <f t="shared" si="635"/>
        <v>High Performer</v>
      </c>
      <c r="V2897" s="1" t="str">
        <f t="shared" si="636"/>
        <v>IPO</v>
      </c>
      <c r="W2897" s="1">
        <f t="shared" si="637"/>
        <v>0</v>
      </c>
      <c r="X2897" s="1" t="str">
        <f t="shared" si="638"/>
        <v>0338M</v>
      </c>
      <c r="Y2897" s="1" t="str">
        <f t="shared" si="639"/>
        <v>0822M</v>
      </c>
      <c r="Z2897" s="1" t="str">
        <f t="shared" si="640"/>
        <v>00</v>
      </c>
      <c r="AA2897" s="1" t="str">
        <f t="shared" si="641"/>
        <v>02,14,118</v>
      </c>
      <c r="AB2897" s="6">
        <f t="shared" si="642"/>
        <v>17843.188330294346</v>
      </c>
      <c r="AC2897" s="1" t="str">
        <f t="shared" si="643"/>
        <v>Large</v>
      </c>
    </row>
    <row r="2898" spans="1:29">
      <c r="A2898" s="1" t="s">
        <v>2320</v>
      </c>
      <c r="B2898" s="1">
        <v>2022</v>
      </c>
      <c r="C2898" s="1" t="s">
        <v>35</v>
      </c>
      <c r="D2898" s="1" t="s">
        <v>102</v>
      </c>
      <c r="E2898" s="1" t="s">
        <v>23</v>
      </c>
      <c r="F2898" s="1">
        <v>415</v>
      </c>
      <c r="G2898" s="1">
        <v>4686</v>
      </c>
      <c r="H2898" s="1">
        <v>580</v>
      </c>
      <c r="I2898" s="1">
        <v>0.21</v>
      </c>
      <c r="J2898" s="1">
        <v>5</v>
      </c>
      <c r="K2898" s="1" t="s">
        <v>24</v>
      </c>
      <c r="L2898" s="1" t="s">
        <v>24</v>
      </c>
      <c r="M2898" s="1">
        <v>64</v>
      </c>
      <c r="N2898" s="1" t="s">
        <v>33</v>
      </c>
      <c r="O2898" s="1">
        <v>4625352</v>
      </c>
      <c r="P2898" s="1">
        <f t="shared" si="644"/>
        <v>5</v>
      </c>
      <c r="Q2898" s="1">
        <f t="shared" si="631"/>
        <v>2</v>
      </c>
      <c r="R2898" s="5">
        <f t="shared" si="632"/>
        <v>8.8561673068715319E-2</v>
      </c>
      <c r="S2898" s="6">
        <f t="shared" si="633"/>
        <v>123772.94067434913</v>
      </c>
      <c r="T2898" s="4">
        <f t="shared" si="634"/>
        <v>1.3975903614457832</v>
      </c>
      <c r="U2898" s="1" t="str">
        <f t="shared" si="635"/>
        <v>Normal</v>
      </c>
      <c r="V2898" s="1" t="str">
        <f t="shared" si="636"/>
        <v>Acquired</v>
      </c>
      <c r="W2898" s="1" t="str">
        <f t="shared" si="637"/>
        <v>¥</v>
      </c>
      <c r="X2898" s="1" t="str">
        <f t="shared" si="638"/>
        <v>¥415M</v>
      </c>
      <c r="Y2898" s="1" t="str">
        <f t="shared" si="639"/>
        <v>¥580M</v>
      </c>
      <c r="Z2898" s="1" t="str">
        <f t="shared" si="640"/>
        <v>¥0</v>
      </c>
      <c r="AA2898" s="1" t="str">
        <f t="shared" si="641"/>
        <v>¥1,23,773</v>
      </c>
      <c r="AB2898" s="6">
        <f t="shared" si="642"/>
        <v>10314.411722862427</v>
      </c>
      <c r="AC2898" s="1" t="str">
        <f t="shared" si="643"/>
        <v>Large</v>
      </c>
    </row>
    <row r="2899" spans="1:29">
      <c r="A2899" s="1" t="s">
        <v>3489</v>
      </c>
      <c r="B2899" s="1">
        <v>2022</v>
      </c>
      <c r="C2899" s="1" t="s">
        <v>59</v>
      </c>
      <c r="D2899" s="1" t="s">
        <v>46</v>
      </c>
      <c r="E2899" s="1" t="s">
        <v>40</v>
      </c>
      <c r="F2899" s="1">
        <v>250</v>
      </c>
      <c r="G2899" s="1">
        <v>115</v>
      </c>
      <c r="H2899" s="1">
        <v>325</v>
      </c>
      <c r="I2899" s="1">
        <v>32.81</v>
      </c>
      <c r="J2899" s="1">
        <v>2</v>
      </c>
      <c r="K2899" s="1" t="s">
        <v>19</v>
      </c>
      <c r="L2899" s="1" t="s">
        <v>19</v>
      </c>
      <c r="M2899" s="1">
        <v>76</v>
      </c>
      <c r="N2899" s="1" t="s">
        <v>20</v>
      </c>
      <c r="O2899" s="1">
        <v>4590586</v>
      </c>
      <c r="P2899" s="1">
        <f t="shared" si="644"/>
        <v>3</v>
      </c>
      <c r="Q2899" s="1">
        <f t="shared" si="631"/>
        <v>2</v>
      </c>
      <c r="R2899" s="5">
        <f t="shared" si="632"/>
        <v>2.1739130434782608</v>
      </c>
      <c r="S2899" s="6">
        <f t="shared" si="633"/>
        <v>2826086.9565217393</v>
      </c>
      <c r="T2899" s="4">
        <f t="shared" si="634"/>
        <v>1.3</v>
      </c>
      <c r="U2899" s="1" t="str">
        <f t="shared" si="635"/>
        <v>Normal</v>
      </c>
      <c r="V2899" s="1" t="str">
        <f t="shared" si="636"/>
        <v>Still Private</v>
      </c>
      <c r="W2899" s="1" t="str">
        <f t="shared" si="637"/>
        <v>₹</v>
      </c>
      <c r="X2899" s="1" t="str">
        <f t="shared" si="638"/>
        <v>₹250M</v>
      </c>
      <c r="Y2899" s="1" t="str">
        <f t="shared" si="639"/>
        <v>₹325M</v>
      </c>
      <c r="Z2899" s="1" t="str">
        <f t="shared" si="640"/>
        <v>₹2</v>
      </c>
      <c r="AA2899" s="1" t="str">
        <f t="shared" si="641"/>
        <v>₹28,26,087</v>
      </c>
      <c r="AB2899" s="6">
        <f t="shared" si="642"/>
        <v>235507.24637681158</v>
      </c>
      <c r="AC2899" s="1" t="str">
        <f t="shared" si="643"/>
        <v>Large</v>
      </c>
    </row>
    <row r="2900" spans="1:29">
      <c r="A2900" s="1" t="s">
        <v>3433</v>
      </c>
      <c r="B2900" s="1">
        <v>2022</v>
      </c>
      <c r="C2900" s="1" t="s">
        <v>31</v>
      </c>
      <c r="D2900" s="1" t="s">
        <v>36</v>
      </c>
      <c r="E2900" s="1" t="s">
        <v>37</v>
      </c>
      <c r="F2900" s="1">
        <v>288</v>
      </c>
      <c r="G2900" s="1">
        <v>1253</v>
      </c>
      <c r="H2900" s="1">
        <v>297</v>
      </c>
      <c r="I2900" s="1">
        <v>40.14</v>
      </c>
      <c r="J2900" s="1">
        <v>7</v>
      </c>
      <c r="K2900" s="1" t="s">
        <v>19</v>
      </c>
      <c r="L2900" s="1" t="s">
        <v>24</v>
      </c>
      <c r="M2900" s="1">
        <v>6</v>
      </c>
      <c r="N2900" s="1" t="s">
        <v>33</v>
      </c>
      <c r="O2900" s="1">
        <v>4570928</v>
      </c>
      <c r="P2900" s="1">
        <f t="shared" si="644"/>
        <v>4</v>
      </c>
      <c r="Q2900" s="1">
        <f t="shared" si="631"/>
        <v>2</v>
      </c>
      <c r="R2900" s="5">
        <f t="shared" si="632"/>
        <v>0.2298483639265762</v>
      </c>
      <c r="S2900" s="6">
        <f t="shared" si="633"/>
        <v>237031.12529928173</v>
      </c>
      <c r="T2900" s="4">
        <f t="shared" si="634"/>
        <v>1.03125</v>
      </c>
      <c r="U2900" s="1" t="str">
        <f t="shared" si="635"/>
        <v>Normal</v>
      </c>
      <c r="V2900" s="1" t="str">
        <f t="shared" si="636"/>
        <v>IPO</v>
      </c>
      <c r="W2900" s="1" t="str">
        <f t="shared" si="637"/>
        <v>€</v>
      </c>
      <c r="X2900" s="1" t="str">
        <f t="shared" si="638"/>
        <v>€288M</v>
      </c>
      <c r="Y2900" s="1" t="str">
        <f t="shared" si="639"/>
        <v>€297M</v>
      </c>
      <c r="Z2900" s="1" t="str">
        <f t="shared" si="640"/>
        <v>€0</v>
      </c>
      <c r="AA2900" s="1" t="str">
        <f t="shared" si="641"/>
        <v>€2,37,031</v>
      </c>
      <c r="AB2900" s="6">
        <f t="shared" si="642"/>
        <v>19752.593774940142</v>
      </c>
      <c r="AC2900" s="1" t="str">
        <f t="shared" si="643"/>
        <v>Large</v>
      </c>
    </row>
    <row r="2901" spans="1:29">
      <c r="A2901" s="1" t="s">
        <v>3688</v>
      </c>
      <c r="B2901" s="1">
        <v>2022</v>
      </c>
      <c r="C2901" s="1" t="s">
        <v>31</v>
      </c>
      <c r="D2901" s="1" t="s">
        <v>17</v>
      </c>
      <c r="E2901" s="1" t="s">
        <v>23</v>
      </c>
      <c r="F2901" s="1">
        <v>381</v>
      </c>
      <c r="G2901" s="1">
        <v>235</v>
      </c>
      <c r="H2901" s="1">
        <v>171</v>
      </c>
      <c r="I2901" s="1">
        <v>32.33</v>
      </c>
      <c r="J2901" s="1">
        <v>6</v>
      </c>
      <c r="K2901" s="1" t="s">
        <v>19</v>
      </c>
      <c r="L2901" s="1" t="s">
        <v>24</v>
      </c>
      <c r="M2901" s="1">
        <v>35</v>
      </c>
      <c r="N2901" s="1" t="s">
        <v>20</v>
      </c>
      <c r="O2901" s="1">
        <v>4489780</v>
      </c>
      <c r="P2901" s="1">
        <f t="shared" si="644"/>
        <v>5</v>
      </c>
      <c r="Q2901" s="1">
        <f t="shared" si="631"/>
        <v>2</v>
      </c>
      <c r="R2901" s="5">
        <f t="shared" si="632"/>
        <v>1.6212765957446809</v>
      </c>
      <c r="S2901" s="6">
        <f t="shared" si="633"/>
        <v>727659.57446808508</v>
      </c>
      <c r="T2901" s="4">
        <f t="shared" si="634"/>
        <v>0.44881889763779526</v>
      </c>
      <c r="U2901" s="1" t="str">
        <f t="shared" si="635"/>
        <v>Normal</v>
      </c>
      <c r="V2901" s="1" t="str">
        <f t="shared" si="636"/>
        <v>IPO</v>
      </c>
      <c r="W2901" s="1" t="str">
        <f t="shared" si="637"/>
        <v>€</v>
      </c>
      <c r="X2901" s="1" t="str">
        <f t="shared" si="638"/>
        <v>€381M</v>
      </c>
      <c r="Y2901" s="1" t="str">
        <f t="shared" si="639"/>
        <v>€171M</v>
      </c>
      <c r="Z2901" s="1" t="str">
        <f t="shared" si="640"/>
        <v>€2</v>
      </c>
      <c r="AA2901" s="1" t="str">
        <f t="shared" si="641"/>
        <v>€7,27,660</v>
      </c>
      <c r="AB2901" s="6">
        <f t="shared" si="642"/>
        <v>60638.297872340423</v>
      </c>
      <c r="AC2901" s="1" t="str">
        <f t="shared" si="643"/>
        <v>Large</v>
      </c>
    </row>
    <row r="2902" spans="1:29">
      <c r="A2902" s="1" t="s">
        <v>689</v>
      </c>
      <c r="B2902" s="1">
        <v>2022</v>
      </c>
      <c r="C2902" s="1" t="s">
        <v>73</v>
      </c>
      <c r="D2902" s="1" t="s">
        <v>43</v>
      </c>
      <c r="E2902" s="1" t="s">
        <v>28</v>
      </c>
      <c r="F2902" s="1">
        <v>226</v>
      </c>
      <c r="G2902" s="1">
        <v>1992</v>
      </c>
      <c r="H2902" s="1">
        <v>553</v>
      </c>
      <c r="I2902" s="1">
        <v>0.42</v>
      </c>
      <c r="J2902" s="1">
        <v>2</v>
      </c>
      <c r="K2902" s="1" t="s">
        <v>24</v>
      </c>
      <c r="L2902" s="1" t="s">
        <v>19</v>
      </c>
      <c r="M2902" s="1">
        <v>58</v>
      </c>
      <c r="N2902" s="1" t="s">
        <v>33</v>
      </c>
      <c r="O2902" s="1">
        <v>4464499</v>
      </c>
      <c r="P2902" s="1">
        <f t="shared" si="644"/>
        <v>1</v>
      </c>
      <c r="Q2902" s="1">
        <f t="shared" si="631"/>
        <v>2</v>
      </c>
      <c r="R2902" s="5">
        <f t="shared" si="632"/>
        <v>0.11345381526104417</v>
      </c>
      <c r="S2902" s="6">
        <f t="shared" si="633"/>
        <v>277610.44176706829</v>
      </c>
      <c r="T2902" s="4">
        <f t="shared" si="634"/>
        <v>2.4469026548672566</v>
      </c>
      <c r="U2902" s="1" t="str">
        <f t="shared" si="635"/>
        <v>Normal</v>
      </c>
      <c r="V2902" s="1" t="str">
        <f t="shared" si="636"/>
        <v>Acquired</v>
      </c>
      <c r="W2902" s="1" t="str">
        <f t="shared" si="637"/>
        <v>€</v>
      </c>
      <c r="X2902" s="1" t="str">
        <f t="shared" si="638"/>
        <v>€226M</v>
      </c>
      <c r="Y2902" s="1" t="str">
        <f t="shared" si="639"/>
        <v>€553M</v>
      </c>
      <c r="Z2902" s="1" t="str">
        <f t="shared" si="640"/>
        <v>€0</v>
      </c>
      <c r="AA2902" s="1" t="str">
        <f t="shared" si="641"/>
        <v>€2,77,610</v>
      </c>
      <c r="AB2902" s="6">
        <f t="shared" si="642"/>
        <v>23134.203480589022</v>
      </c>
      <c r="AC2902" s="1" t="str">
        <f t="shared" si="643"/>
        <v>Large</v>
      </c>
    </row>
    <row r="2903" spans="1:29">
      <c r="A2903" s="1" t="s">
        <v>4623</v>
      </c>
      <c r="B2903" s="1">
        <v>2022</v>
      </c>
      <c r="C2903" s="1" t="s">
        <v>16</v>
      </c>
      <c r="D2903" s="1" t="s">
        <v>32</v>
      </c>
      <c r="E2903" s="1" t="s">
        <v>28</v>
      </c>
      <c r="F2903" s="1">
        <v>470</v>
      </c>
      <c r="G2903" s="1">
        <v>111</v>
      </c>
      <c r="H2903" s="1">
        <v>377</v>
      </c>
      <c r="I2903" s="1">
        <v>9.68</v>
      </c>
      <c r="J2903" s="1">
        <v>2</v>
      </c>
      <c r="K2903" s="1" t="s">
        <v>19</v>
      </c>
      <c r="L2903" s="1" t="s">
        <v>24</v>
      </c>
      <c r="M2903" s="1">
        <v>43</v>
      </c>
      <c r="N2903" s="1" t="s">
        <v>49</v>
      </c>
      <c r="O2903" s="1">
        <v>4441347</v>
      </c>
      <c r="P2903" s="1">
        <f t="shared" si="644"/>
        <v>1</v>
      </c>
      <c r="Q2903" s="1">
        <f t="shared" si="631"/>
        <v>2</v>
      </c>
      <c r="R2903" s="5">
        <f t="shared" si="632"/>
        <v>4.2342342342342345</v>
      </c>
      <c r="S2903" s="6">
        <f t="shared" si="633"/>
        <v>3396396.3963963962</v>
      </c>
      <c r="T2903" s="4">
        <f t="shared" si="634"/>
        <v>0.80212765957446808</v>
      </c>
      <c r="U2903" s="1" t="str">
        <f t="shared" si="635"/>
        <v>Normal</v>
      </c>
      <c r="V2903" s="1" t="str">
        <f t="shared" si="636"/>
        <v>IPO</v>
      </c>
      <c r="W2903" s="1" t="str">
        <f t="shared" si="637"/>
        <v>$</v>
      </c>
      <c r="X2903" s="1" t="str">
        <f t="shared" si="638"/>
        <v>$470M</v>
      </c>
      <c r="Y2903" s="1" t="str">
        <f t="shared" si="639"/>
        <v>$377M</v>
      </c>
      <c r="Z2903" s="1" t="str">
        <f t="shared" si="640"/>
        <v>$4</v>
      </c>
      <c r="AA2903" s="1" t="str">
        <f t="shared" si="641"/>
        <v>$33,96,396</v>
      </c>
      <c r="AB2903" s="6">
        <f t="shared" si="642"/>
        <v>283033.03303303302</v>
      </c>
      <c r="AC2903" s="1" t="str">
        <f t="shared" si="643"/>
        <v>Large</v>
      </c>
    </row>
    <row r="2904" spans="1:29">
      <c r="A2904" s="1" t="s">
        <v>187</v>
      </c>
      <c r="B2904" s="1">
        <v>2022</v>
      </c>
      <c r="C2904" s="1" t="s">
        <v>42</v>
      </c>
      <c r="D2904" s="1" t="s">
        <v>102</v>
      </c>
      <c r="E2904" s="1" t="s">
        <v>23</v>
      </c>
      <c r="F2904" s="1">
        <v>302</v>
      </c>
      <c r="G2904" s="1">
        <v>4200</v>
      </c>
      <c r="H2904" s="1">
        <v>757</v>
      </c>
      <c r="I2904" s="1">
        <v>24.17</v>
      </c>
      <c r="J2904" s="1">
        <v>6</v>
      </c>
      <c r="K2904" s="1" t="s">
        <v>19</v>
      </c>
      <c r="L2904" s="1" t="s">
        <v>24</v>
      </c>
      <c r="M2904" s="1">
        <v>21</v>
      </c>
      <c r="N2904" s="1" t="s">
        <v>49</v>
      </c>
      <c r="O2904" s="1">
        <v>4439797</v>
      </c>
      <c r="P2904" s="1">
        <f t="shared" si="644"/>
        <v>5</v>
      </c>
      <c r="Q2904" s="1">
        <f t="shared" si="631"/>
        <v>2</v>
      </c>
      <c r="R2904" s="5">
        <f t="shared" si="632"/>
        <v>7.1904761904761902E-2</v>
      </c>
      <c r="S2904" s="6">
        <f t="shared" si="633"/>
        <v>180238.09523809524</v>
      </c>
      <c r="T2904" s="4">
        <f t="shared" si="634"/>
        <v>2.5066225165562912</v>
      </c>
      <c r="U2904" s="1" t="str">
        <f t="shared" si="635"/>
        <v>Normal</v>
      </c>
      <c r="V2904" s="1" t="str">
        <f t="shared" si="636"/>
        <v>IPO</v>
      </c>
      <c r="W2904" s="1" t="str">
        <f t="shared" si="637"/>
        <v>¥</v>
      </c>
      <c r="X2904" s="1" t="str">
        <f t="shared" si="638"/>
        <v>¥302M</v>
      </c>
      <c r="Y2904" s="1" t="str">
        <f t="shared" si="639"/>
        <v>¥757M</v>
      </c>
      <c r="Z2904" s="1" t="str">
        <f t="shared" si="640"/>
        <v>¥0</v>
      </c>
      <c r="AA2904" s="1" t="str">
        <f t="shared" si="641"/>
        <v>¥1,80,238</v>
      </c>
      <c r="AB2904" s="6">
        <f t="shared" si="642"/>
        <v>15019.84126984127</v>
      </c>
      <c r="AC2904" s="1" t="str">
        <f t="shared" si="643"/>
        <v>Large</v>
      </c>
    </row>
    <row r="2905" spans="1:29">
      <c r="A2905" s="1" t="s">
        <v>457</v>
      </c>
      <c r="B2905" s="1">
        <v>2022</v>
      </c>
      <c r="C2905" s="1" t="s">
        <v>16</v>
      </c>
      <c r="D2905" s="1" t="s">
        <v>102</v>
      </c>
      <c r="E2905" s="1" t="s">
        <v>40</v>
      </c>
      <c r="F2905" s="1">
        <v>210</v>
      </c>
      <c r="G2905" s="1">
        <v>2859</v>
      </c>
      <c r="H2905" s="1">
        <v>472</v>
      </c>
      <c r="I2905" s="1">
        <v>35.92</v>
      </c>
      <c r="J2905" s="1">
        <v>7</v>
      </c>
      <c r="K2905" s="1" t="s">
        <v>19</v>
      </c>
      <c r="L2905" s="1" t="s">
        <v>19</v>
      </c>
      <c r="M2905" s="1">
        <v>39</v>
      </c>
      <c r="N2905" s="1" t="s">
        <v>25</v>
      </c>
      <c r="O2905" s="1">
        <v>4324489</v>
      </c>
      <c r="P2905" s="1">
        <f t="shared" si="644"/>
        <v>3</v>
      </c>
      <c r="Q2905" s="1">
        <f t="shared" si="631"/>
        <v>2</v>
      </c>
      <c r="R2905" s="5">
        <f t="shared" si="632"/>
        <v>7.3452256033578175E-2</v>
      </c>
      <c r="S2905" s="6">
        <f t="shared" si="633"/>
        <v>165092.68975166141</v>
      </c>
      <c r="T2905" s="4">
        <f t="shared" si="634"/>
        <v>2.2476190476190476</v>
      </c>
      <c r="U2905" s="1" t="str">
        <f t="shared" si="635"/>
        <v>Normal</v>
      </c>
      <c r="V2905" s="1" t="str">
        <f t="shared" si="636"/>
        <v>Still Private</v>
      </c>
      <c r="W2905" s="1" t="str">
        <f t="shared" si="637"/>
        <v>$</v>
      </c>
      <c r="X2905" s="1" t="str">
        <f t="shared" si="638"/>
        <v>$210M</v>
      </c>
      <c r="Y2905" s="1" t="str">
        <f t="shared" si="639"/>
        <v>$472M</v>
      </c>
      <c r="Z2905" s="1" t="str">
        <f t="shared" si="640"/>
        <v>$0</v>
      </c>
      <c r="AA2905" s="1" t="str">
        <f t="shared" si="641"/>
        <v>$1,65,093</v>
      </c>
      <c r="AB2905" s="6">
        <f t="shared" si="642"/>
        <v>13757.724145971784</v>
      </c>
      <c r="AC2905" s="1" t="str">
        <f t="shared" si="643"/>
        <v>Large</v>
      </c>
    </row>
    <row r="2906" spans="1:29">
      <c r="A2906" s="1" t="s">
        <v>4596</v>
      </c>
      <c r="B2906" s="1">
        <v>2022</v>
      </c>
      <c r="C2906" s="1" t="s">
        <v>42</v>
      </c>
      <c r="D2906" s="1" t="s">
        <v>36</v>
      </c>
      <c r="E2906" s="1" t="s">
        <v>28</v>
      </c>
      <c r="F2906" s="1">
        <v>254</v>
      </c>
      <c r="G2906" s="1">
        <v>1573</v>
      </c>
      <c r="H2906" s="1">
        <v>725</v>
      </c>
      <c r="I2906" s="1">
        <v>32.92</v>
      </c>
      <c r="J2906" s="1">
        <v>3</v>
      </c>
      <c r="K2906" s="1" t="s">
        <v>19</v>
      </c>
      <c r="L2906" s="1" t="s">
        <v>19</v>
      </c>
      <c r="M2906" s="1">
        <v>57</v>
      </c>
      <c r="N2906" s="1" t="s">
        <v>49</v>
      </c>
      <c r="O2906" s="1">
        <v>4297837</v>
      </c>
      <c r="P2906" s="1">
        <f t="shared" si="644"/>
        <v>1</v>
      </c>
      <c r="Q2906" s="1">
        <f t="shared" si="631"/>
        <v>2</v>
      </c>
      <c r="R2906" s="5">
        <f t="shared" si="632"/>
        <v>0.16147488874761601</v>
      </c>
      <c r="S2906" s="6">
        <f t="shared" si="633"/>
        <v>460902.73363000638</v>
      </c>
      <c r="T2906" s="4">
        <f t="shared" si="634"/>
        <v>2.8543307086614171</v>
      </c>
      <c r="U2906" s="1" t="str">
        <f t="shared" si="635"/>
        <v>Normal</v>
      </c>
      <c r="V2906" s="1" t="str">
        <f t="shared" si="636"/>
        <v>Still Private</v>
      </c>
      <c r="W2906" s="1" t="str">
        <f t="shared" si="637"/>
        <v>¥</v>
      </c>
      <c r="X2906" s="1" t="str">
        <f t="shared" si="638"/>
        <v>¥254M</v>
      </c>
      <c r="Y2906" s="1" t="str">
        <f t="shared" si="639"/>
        <v>¥725M</v>
      </c>
      <c r="Z2906" s="1" t="str">
        <f t="shared" si="640"/>
        <v>¥0</v>
      </c>
      <c r="AA2906" s="1" t="str">
        <f t="shared" si="641"/>
        <v>¥4,60,903</v>
      </c>
      <c r="AB2906" s="6">
        <f t="shared" si="642"/>
        <v>38408.561135833865</v>
      </c>
      <c r="AC2906" s="1" t="str">
        <f t="shared" si="643"/>
        <v>Large</v>
      </c>
    </row>
    <row r="2907" spans="1:29">
      <c r="A2907" s="1" t="s">
        <v>1593</v>
      </c>
      <c r="B2907" s="1">
        <v>2022</v>
      </c>
      <c r="C2907" s="1" t="s">
        <v>45</v>
      </c>
      <c r="D2907" s="1" t="s">
        <v>95</v>
      </c>
      <c r="E2907" s="1" t="s">
        <v>28</v>
      </c>
      <c r="F2907" s="1">
        <v>409</v>
      </c>
      <c r="G2907" s="1">
        <v>1582</v>
      </c>
      <c r="H2907" s="1">
        <v>364</v>
      </c>
      <c r="I2907" s="1">
        <v>1.46</v>
      </c>
      <c r="J2907" s="1">
        <v>4</v>
      </c>
      <c r="K2907" s="1" t="s">
        <v>19</v>
      </c>
      <c r="L2907" s="1" t="s">
        <v>24</v>
      </c>
      <c r="M2907" s="1">
        <v>56</v>
      </c>
      <c r="N2907" s="1" t="s">
        <v>29</v>
      </c>
      <c r="O2907" s="1">
        <v>4282427</v>
      </c>
      <c r="P2907" s="1">
        <f t="shared" si="644"/>
        <v>1</v>
      </c>
      <c r="Q2907" s="1">
        <f t="shared" si="631"/>
        <v>2</v>
      </c>
      <c r="R2907" s="5">
        <f t="shared" si="632"/>
        <v>0.25853350189633373</v>
      </c>
      <c r="S2907" s="6">
        <f t="shared" si="633"/>
        <v>230088.49557522123</v>
      </c>
      <c r="T2907" s="4">
        <f t="shared" si="634"/>
        <v>0.88997555012224938</v>
      </c>
      <c r="U2907" s="1" t="str">
        <f t="shared" si="635"/>
        <v>Normal</v>
      </c>
      <c r="V2907" s="1" t="str">
        <f t="shared" si="636"/>
        <v>IPO</v>
      </c>
      <c r="W2907" s="1" t="str">
        <f t="shared" si="637"/>
        <v>A$</v>
      </c>
      <c r="X2907" s="1" t="str">
        <f t="shared" si="638"/>
        <v>A$409M</v>
      </c>
      <c r="Y2907" s="1" t="str">
        <f t="shared" si="639"/>
        <v>A$364M</v>
      </c>
      <c r="Z2907" s="1" t="str">
        <f t="shared" si="640"/>
        <v>A$0</v>
      </c>
      <c r="AA2907" s="1" t="str">
        <f t="shared" si="641"/>
        <v>A$2,30,088</v>
      </c>
      <c r="AB2907" s="6">
        <f t="shared" si="642"/>
        <v>19174.041297935102</v>
      </c>
      <c r="AC2907" s="1" t="str">
        <f t="shared" si="643"/>
        <v>Large</v>
      </c>
    </row>
    <row r="2908" spans="1:29">
      <c r="A2908" s="1" t="s">
        <v>4402</v>
      </c>
      <c r="B2908" s="1">
        <v>2022</v>
      </c>
      <c r="C2908" s="1" t="s">
        <v>45</v>
      </c>
      <c r="D2908" s="1" t="s">
        <v>43</v>
      </c>
      <c r="E2908" s="1" t="s">
        <v>37</v>
      </c>
      <c r="F2908" s="1">
        <v>263</v>
      </c>
      <c r="G2908" s="1">
        <v>2669</v>
      </c>
      <c r="H2908" s="1">
        <v>964</v>
      </c>
      <c r="I2908" s="1">
        <v>22.31</v>
      </c>
      <c r="J2908" s="1">
        <v>4</v>
      </c>
      <c r="K2908" s="1" t="s">
        <v>24</v>
      </c>
      <c r="L2908" s="1" t="s">
        <v>24</v>
      </c>
      <c r="M2908" s="1">
        <v>74</v>
      </c>
      <c r="N2908" s="1" t="s">
        <v>25</v>
      </c>
      <c r="O2908" s="1">
        <v>4194863</v>
      </c>
      <c r="P2908" s="1">
        <f t="shared" si="644"/>
        <v>4</v>
      </c>
      <c r="Q2908" s="1">
        <f t="shared" si="631"/>
        <v>2</v>
      </c>
      <c r="R2908" s="5">
        <f t="shared" si="632"/>
        <v>9.8538778568752344E-2</v>
      </c>
      <c r="S2908" s="6">
        <f t="shared" si="633"/>
        <v>361183.96403147245</v>
      </c>
      <c r="T2908" s="4">
        <f t="shared" si="634"/>
        <v>3.665399239543726</v>
      </c>
      <c r="U2908" s="1" t="str">
        <f t="shared" si="635"/>
        <v>Normal</v>
      </c>
      <c r="V2908" s="1" t="str">
        <f t="shared" si="636"/>
        <v>Acquired</v>
      </c>
      <c r="W2908" s="1" t="str">
        <f t="shared" si="637"/>
        <v>A$</v>
      </c>
      <c r="X2908" s="1" t="str">
        <f t="shared" si="638"/>
        <v>A$263M</v>
      </c>
      <c r="Y2908" s="1" t="str">
        <f t="shared" si="639"/>
        <v>A$964M</v>
      </c>
      <c r="Z2908" s="1" t="str">
        <f t="shared" si="640"/>
        <v>A$0</v>
      </c>
      <c r="AA2908" s="1" t="str">
        <f t="shared" si="641"/>
        <v>A$3,61,184</v>
      </c>
      <c r="AB2908" s="6">
        <f t="shared" si="642"/>
        <v>30098.663669289374</v>
      </c>
      <c r="AC2908" s="1" t="str">
        <f t="shared" si="643"/>
        <v>Large</v>
      </c>
    </row>
    <row r="2909" spans="1:29">
      <c r="A2909" s="1" t="s">
        <v>4761</v>
      </c>
      <c r="B2909" s="1">
        <v>2022</v>
      </c>
      <c r="C2909" s="1" t="s">
        <v>27</v>
      </c>
      <c r="D2909" s="1" t="s">
        <v>36</v>
      </c>
      <c r="E2909" s="1" t="s">
        <v>23</v>
      </c>
      <c r="F2909" s="1">
        <v>405</v>
      </c>
      <c r="G2909" s="1">
        <v>1587</v>
      </c>
      <c r="H2909" s="1">
        <v>215</v>
      </c>
      <c r="I2909" s="1">
        <v>41.19</v>
      </c>
      <c r="J2909" s="1">
        <v>6</v>
      </c>
      <c r="K2909" s="1" t="s">
        <v>24</v>
      </c>
      <c r="L2909" s="1" t="s">
        <v>19</v>
      </c>
      <c r="M2909" s="1">
        <v>90</v>
      </c>
      <c r="N2909" s="1" t="s">
        <v>49</v>
      </c>
      <c r="O2909" s="1">
        <v>4158741</v>
      </c>
      <c r="P2909" s="1">
        <f t="shared" si="644"/>
        <v>5</v>
      </c>
      <c r="Q2909" s="1">
        <f t="shared" si="631"/>
        <v>2</v>
      </c>
      <c r="R2909" s="5">
        <f t="shared" si="632"/>
        <v>0.2551984877126654</v>
      </c>
      <c r="S2909" s="6">
        <f t="shared" si="633"/>
        <v>135475.74039067424</v>
      </c>
      <c r="T2909" s="4">
        <f t="shared" si="634"/>
        <v>0.53086419753086422</v>
      </c>
      <c r="U2909" s="1" t="str">
        <f t="shared" si="635"/>
        <v>Normal</v>
      </c>
      <c r="V2909" s="1" t="str">
        <f t="shared" si="636"/>
        <v>Acquired</v>
      </c>
      <c r="W2909" s="1" t="str">
        <f t="shared" si="637"/>
        <v>$</v>
      </c>
      <c r="X2909" s="1" t="str">
        <f t="shared" si="638"/>
        <v>$405M</v>
      </c>
      <c r="Y2909" s="1" t="str">
        <f t="shared" si="639"/>
        <v>$215M</v>
      </c>
      <c r="Z2909" s="1" t="str">
        <f t="shared" si="640"/>
        <v>$0</v>
      </c>
      <c r="AA2909" s="1" t="str">
        <f t="shared" si="641"/>
        <v>$1,35,476</v>
      </c>
      <c r="AB2909" s="6">
        <f t="shared" si="642"/>
        <v>11289.645032556185</v>
      </c>
      <c r="AC2909" s="1" t="str">
        <f t="shared" si="643"/>
        <v>Large</v>
      </c>
    </row>
    <row r="2910" spans="1:29">
      <c r="A2910" s="1" t="s">
        <v>1894</v>
      </c>
      <c r="B2910" s="1">
        <v>2022</v>
      </c>
      <c r="C2910" s="1" t="s">
        <v>59</v>
      </c>
      <c r="D2910" s="1" t="s">
        <v>102</v>
      </c>
      <c r="E2910" s="1" t="s">
        <v>28</v>
      </c>
      <c r="F2910" s="1">
        <v>342</v>
      </c>
      <c r="G2910" s="1">
        <v>1682</v>
      </c>
      <c r="H2910" s="1">
        <v>514</v>
      </c>
      <c r="I2910" s="1">
        <v>22.34</v>
      </c>
      <c r="J2910" s="1">
        <v>5</v>
      </c>
      <c r="K2910" s="1" t="s">
        <v>24</v>
      </c>
      <c r="L2910" s="1" t="s">
        <v>24</v>
      </c>
      <c r="M2910" s="1">
        <v>19</v>
      </c>
      <c r="N2910" s="1" t="s">
        <v>20</v>
      </c>
      <c r="O2910" s="1">
        <v>4129224</v>
      </c>
      <c r="P2910" s="1">
        <f t="shared" si="644"/>
        <v>1</v>
      </c>
      <c r="Q2910" s="1">
        <f t="shared" si="631"/>
        <v>2</v>
      </c>
      <c r="R2910" s="5">
        <f t="shared" si="632"/>
        <v>0.20332936979785968</v>
      </c>
      <c r="S2910" s="6">
        <f t="shared" si="633"/>
        <v>305588.5850178359</v>
      </c>
      <c r="T2910" s="4">
        <f t="shared" si="634"/>
        <v>1.5029239766081872</v>
      </c>
      <c r="U2910" s="1" t="str">
        <f t="shared" si="635"/>
        <v>Normal</v>
      </c>
      <c r="V2910" s="1" t="str">
        <f t="shared" si="636"/>
        <v>Acquired</v>
      </c>
      <c r="W2910" s="1" t="str">
        <f t="shared" si="637"/>
        <v>₹</v>
      </c>
      <c r="X2910" s="1" t="str">
        <f t="shared" si="638"/>
        <v>₹342M</v>
      </c>
      <c r="Y2910" s="1" t="str">
        <f t="shared" si="639"/>
        <v>₹514M</v>
      </c>
      <c r="Z2910" s="1" t="str">
        <f t="shared" si="640"/>
        <v>₹0</v>
      </c>
      <c r="AA2910" s="1" t="str">
        <f t="shared" si="641"/>
        <v>₹3,05,589</v>
      </c>
      <c r="AB2910" s="6">
        <f t="shared" si="642"/>
        <v>25465.715418152991</v>
      </c>
      <c r="AC2910" s="1" t="str">
        <f t="shared" si="643"/>
        <v>Large</v>
      </c>
    </row>
    <row r="2911" spans="1:29">
      <c r="A2911" s="1" t="s">
        <v>2168</v>
      </c>
      <c r="B2911" s="1">
        <v>2022</v>
      </c>
      <c r="C2911" s="1" t="s">
        <v>42</v>
      </c>
      <c r="D2911" s="1" t="s">
        <v>39</v>
      </c>
      <c r="E2911" s="1" t="s">
        <v>40</v>
      </c>
      <c r="F2911" s="1">
        <v>471</v>
      </c>
      <c r="G2911" s="1">
        <v>4592</v>
      </c>
      <c r="H2911" s="1">
        <v>496</v>
      </c>
      <c r="I2911" s="1">
        <v>45.21</v>
      </c>
      <c r="J2911" s="1">
        <v>6</v>
      </c>
      <c r="K2911" s="1" t="s">
        <v>19</v>
      </c>
      <c r="L2911" s="1" t="s">
        <v>24</v>
      </c>
      <c r="M2911" s="1">
        <v>17</v>
      </c>
      <c r="N2911" s="1" t="s">
        <v>49</v>
      </c>
      <c r="O2911" s="1">
        <v>4015507</v>
      </c>
      <c r="P2911" s="1">
        <f t="shared" si="644"/>
        <v>3</v>
      </c>
      <c r="Q2911" s="1">
        <f t="shared" si="631"/>
        <v>2</v>
      </c>
      <c r="R2911" s="5">
        <f t="shared" si="632"/>
        <v>0.10256968641114983</v>
      </c>
      <c r="S2911" s="6">
        <f t="shared" si="633"/>
        <v>108013.93728222996</v>
      </c>
      <c r="T2911" s="4">
        <f t="shared" si="634"/>
        <v>1.0530785562632696</v>
      </c>
      <c r="U2911" s="1" t="str">
        <f t="shared" si="635"/>
        <v>Normal</v>
      </c>
      <c r="V2911" s="1" t="str">
        <f t="shared" si="636"/>
        <v>IPO</v>
      </c>
      <c r="W2911" s="1" t="str">
        <f t="shared" si="637"/>
        <v>¥</v>
      </c>
      <c r="X2911" s="1" t="str">
        <f t="shared" si="638"/>
        <v>¥471M</v>
      </c>
      <c r="Y2911" s="1" t="str">
        <f t="shared" si="639"/>
        <v>¥496M</v>
      </c>
      <c r="Z2911" s="1" t="str">
        <f t="shared" si="640"/>
        <v>¥0</v>
      </c>
      <c r="AA2911" s="1" t="str">
        <f t="shared" si="641"/>
        <v>¥1,08,014</v>
      </c>
      <c r="AB2911" s="6">
        <f t="shared" si="642"/>
        <v>9001.1614401858296</v>
      </c>
      <c r="AC2911" s="1" t="str">
        <f t="shared" si="643"/>
        <v>Large</v>
      </c>
    </row>
    <row r="2912" spans="1:29">
      <c r="A2912" s="1" t="s">
        <v>4688</v>
      </c>
      <c r="B2912" s="1">
        <v>2022</v>
      </c>
      <c r="C2912" s="1" t="s">
        <v>31</v>
      </c>
      <c r="D2912" s="1" t="s">
        <v>39</v>
      </c>
      <c r="E2912" s="1" t="s">
        <v>18</v>
      </c>
      <c r="F2912" s="1">
        <v>350</v>
      </c>
      <c r="G2912" s="1">
        <v>902</v>
      </c>
      <c r="H2912" s="1">
        <v>671</v>
      </c>
      <c r="I2912" s="1">
        <v>25.53</v>
      </c>
      <c r="J2912" s="1">
        <v>4</v>
      </c>
      <c r="K2912" s="1" t="s">
        <v>19</v>
      </c>
      <c r="L2912" s="1" t="s">
        <v>24</v>
      </c>
      <c r="M2912" s="1">
        <v>99</v>
      </c>
      <c r="N2912" s="1" t="s">
        <v>20</v>
      </c>
      <c r="O2912" s="1">
        <v>3800443</v>
      </c>
      <c r="P2912" s="1">
        <f t="shared" si="644"/>
        <v>2</v>
      </c>
      <c r="Q2912" s="1">
        <f t="shared" si="631"/>
        <v>2</v>
      </c>
      <c r="R2912" s="5">
        <f t="shared" si="632"/>
        <v>0.38802660753880264</v>
      </c>
      <c r="S2912" s="6">
        <f t="shared" si="633"/>
        <v>743902.43902439019</v>
      </c>
      <c r="T2912" s="4">
        <f t="shared" si="634"/>
        <v>1.917142857142857</v>
      </c>
      <c r="U2912" s="1" t="str">
        <f t="shared" si="635"/>
        <v>Normal</v>
      </c>
      <c r="V2912" s="1" t="str">
        <f t="shared" si="636"/>
        <v>IPO</v>
      </c>
      <c r="W2912" s="1" t="str">
        <f t="shared" si="637"/>
        <v>€</v>
      </c>
      <c r="X2912" s="1" t="str">
        <f t="shared" si="638"/>
        <v>€350M</v>
      </c>
      <c r="Y2912" s="1" t="str">
        <f t="shared" si="639"/>
        <v>€671M</v>
      </c>
      <c r="Z2912" s="1" t="str">
        <f t="shared" si="640"/>
        <v>€0</v>
      </c>
      <c r="AA2912" s="1" t="str">
        <f t="shared" si="641"/>
        <v>€7,43,902</v>
      </c>
      <c r="AB2912" s="6">
        <f t="shared" si="642"/>
        <v>61991.869918699187</v>
      </c>
      <c r="AC2912" s="1" t="str">
        <f t="shared" si="643"/>
        <v>Large</v>
      </c>
    </row>
    <row r="2913" spans="1:29">
      <c r="A2913" s="1" t="s">
        <v>4948</v>
      </c>
      <c r="B2913" s="1">
        <v>2022</v>
      </c>
      <c r="C2913" s="1" t="s">
        <v>16</v>
      </c>
      <c r="D2913" s="1" t="s">
        <v>102</v>
      </c>
      <c r="E2913" s="1" t="s">
        <v>37</v>
      </c>
      <c r="F2913" s="1">
        <v>411</v>
      </c>
      <c r="G2913" s="1">
        <v>2799</v>
      </c>
      <c r="H2913" s="1">
        <v>807</v>
      </c>
      <c r="I2913" s="1">
        <v>46.41</v>
      </c>
      <c r="J2913" s="1">
        <v>3</v>
      </c>
      <c r="K2913" s="1" t="s">
        <v>19</v>
      </c>
      <c r="L2913" s="1" t="s">
        <v>19</v>
      </c>
      <c r="M2913" s="1">
        <v>71</v>
      </c>
      <c r="N2913" s="1" t="s">
        <v>20</v>
      </c>
      <c r="O2913" s="1">
        <v>3780010</v>
      </c>
      <c r="P2913" s="1">
        <f t="shared" si="644"/>
        <v>4</v>
      </c>
      <c r="Q2913" s="1">
        <f t="shared" si="631"/>
        <v>2</v>
      </c>
      <c r="R2913" s="5">
        <f t="shared" si="632"/>
        <v>0.14683815648445875</v>
      </c>
      <c r="S2913" s="6">
        <f t="shared" si="633"/>
        <v>288317.25616291532</v>
      </c>
      <c r="T2913" s="4">
        <f t="shared" si="634"/>
        <v>1.9635036496350364</v>
      </c>
      <c r="U2913" s="1" t="str">
        <f t="shared" si="635"/>
        <v>Normal</v>
      </c>
      <c r="V2913" s="1" t="str">
        <f t="shared" si="636"/>
        <v>Still Private</v>
      </c>
      <c r="W2913" s="1" t="str">
        <f t="shared" si="637"/>
        <v>$</v>
      </c>
      <c r="X2913" s="1" t="str">
        <f t="shared" si="638"/>
        <v>$411M</v>
      </c>
      <c r="Y2913" s="1" t="str">
        <f t="shared" si="639"/>
        <v>$807M</v>
      </c>
      <c r="Z2913" s="1" t="str">
        <f t="shared" si="640"/>
        <v>$0</v>
      </c>
      <c r="AA2913" s="1" t="str">
        <f t="shared" si="641"/>
        <v>$2,88,317</v>
      </c>
      <c r="AB2913" s="6">
        <f t="shared" si="642"/>
        <v>24026.438013576277</v>
      </c>
      <c r="AC2913" s="1" t="str">
        <f t="shared" si="643"/>
        <v>Large</v>
      </c>
    </row>
    <row r="2914" spans="1:29">
      <c r="A2914" s="1" t="s">
        <v>362</v>
      </c>
      <c r="B2914" s="1">
        <v>2022</v>
      </c>
      <c r="C2914" s="1" t="s">
        <v>73</v>
      </c>
      <c r="D2914" s="1" t="s">
        <v>46</v>
      </c>
      <c r="E2914" s="1" t="s">
        <v>40</v>
      </c>
      <c r="F2914" s="1">
        <v>419</v>
      </c>
      <c r="G2914" s="1">
        <v>2599</v>
      </c>
      <c r="H2914" s="1">
        <v>115</v>
      </c>
      <c r="I2914" s="1">
        <v>38.85</v>
      </c>
      <c r="J2914" s="1">
        <v>1</v>
      </c>
      <c r="K2914" s="1" t="s">
        <v>24</v>
      </c>
      <c r="L2914" s="1" t="s">
        <v>24</v>
      </c>
      <c r="M2914" s="1">
        <v>99</v>
      </c>
      <c r="N2914" s="1" t="s">
        <v>49</v>
      </c>
      <c r="O2914" s="1">
        <v>3773031</v>
      </c>
      <c r="P2914" s="1">
        <f t="shared" si="644"/>
        <v>3</v>
      </c>
      <c r="Q2914" s="1">
        <f t="shared" si="631"/>
        <v>2</v>
      </c>
      <c r="R2914" s="5">
        <f t="shared" si="632"/>
        <v>0.16121585225086571</v>
      </c>
      <c r="S2914" s="6">
        <f t="shared" si="633"/>
        <v>44247.787610619467</v>
      </c>
      <c r="T2914" s="4">
        <f t="shared" si="634"/>
        <v>0.27446300715990452</v>
      </c>
      <c r="U2914" s="1" t="str">
        <f t="shared" si="635"/>
        <v>Normal</v>
      </c>
      <c r="V2914" s="1" t="str">
        <f t="shared" si="636"/>
        <v>Acquired</v>
      </c>
      <c r="W2914" s="1" t="str">
        <f t="shared" si="637"/>
        <v>€</v>
      </c>
      <c r="X2914" s="1" t="str">
        <f t="shared" si="638"/>
        <v>€419M</v>
      </c>
      <c r="Y2914" s="1" t="str">
        <f t="shared" si="639"/>
        <v>€115M</v>
      </c>
      <c r="Z2914" s="1" t="str">
        <f t="shared" si="640"/>
        <v>€0</v>
      </c>
      <c r="AA2914" s="1" t="str">
        <f t="shared" si="641"/>
        <v>€44,248</v>
      </c>
      <c r="AB2914" s="6">
        <f t="shared" si="642"/>
        <v>3687.3156342182892</v>
      </c>
      <c r="AC2914" s="1" t="str">
        <f t="shared" si="643"/>
        <v>Large</v>
      </c>
    </row>
    <row r="2915" spans="1:29">
      <c r="A2915" s="1" t="s">
        <v>2364</v>
      </c>
      <c r="B2915" s="1">
        <v>2022</v>
      </c>
      <c r="C2915" s="1" t="s">
        <v>22</v>
      </c>
      <c r="D2915" s="1" t="s">
        <v>51</v>
      </c>
      <c r="E2915" s="1" t="s">
        <v>23</v>
      </c>
      <c r="F2915" s="1">
        <v>230</v>
      </c>
      <c r="G2915" s="1">
        <v>1116</v>
      </c>
      <c r="H2915" s="1">
        <v>903</v>
      </c>
      <c r="I2915" s="1">
        <v>19.98</v>
      </c>
      <c r="J2915" s="1">
        <v>7</v>
      </c>
      <c r="K2915" s="1" t="s">
        <v>24</v>
      </c>
      <c r="L2915" s="1" t="s">
        <v>19</v>
      </c>
      <c r="M2915" s="1">
        <v>9</v>
      </c>
      <c r="N2915" s="1" t="s">
        <v>20</v>
      </c>
      <c r="O2915" s="1">
        <v>3707546</v>
      </c>
      <c r="P2915" s="1">
        <f t="shared" si="644"/>
        <v>5</v>
      </c>
      <c r="Q2915" s="1">
        <f t="shared" si="631"/>
        <v>2</v>
      </c>
      <c r="R2915" s="5">
        <f t="shared" si="632"/>
        <v>0.20609318996415771</v>
      </c>
      <c r="S2915" s="6">
        <f t="shared" si="633"/>
        <v>809139.78494623653</v>
      </c>
      <c r="T2915" s="4">
        <f t="shared" si="634"/>
        <v>3.9260869565217393</v>
      </c>
      <c r="U2915" s="1" t="str">
        <f t="shared" si="635"/>
        <v>Normal</v>
      </c>
      <c r="V2915" s="1" t="str">
        <f t="shared" si="636"/>
        <v>Acquired</v>
      </c>
      <c r="W2915" s="1" t="str">
        <f t="shared" si="637"/>
        <v>£</v>
      </c>
      <c r="X2915" s="1" t="str">
        <f t="shared" si="638"/>
        <v>£230M</v>
      </c>
      <c r="Y2915" s="1" t="str">
        <f t="shared" si="639"/>
        <v>£903M</v>
      </c>
      <c r="Z2915" s="1" t="str">
        <f t="shared" si="640"/>
        <v>£0</v>
      </c>
      <c r="AA2915" s="1" t="str">
        <f t="shared" si="641"/>
        <v>£8,09,140</v>
      </c>
      <c r="AB2915" s="6">
        <f t="shared" si="642"/>
        <v>67428.315412186377</v>
      </c>
      <c r="AC2915" s="1" t="str">
        <f t="shared" si="643"/>
        <v>Large</v>
      </c>
    </row>
    <row r="2916" spans="1:29">
      <c r="A2916" s="1" t="s">
        <v>3861</v>
      </c>
      <c r="B2916" s="1">
        <v>2022</v>
      </c>
      <c r="C2916" s="1" t="s">
        <v>45</v>
      </c>
      <c r="D2916" s="1" t="s">
        <v>95</v>
      </c>
      <c r="E2916" s="1" t="s">
        <v>40</v>
      </c>
      <c r="F2916" s="1">
        <v>457</v>
      </c>
      <c r="G2916" s="1">
        <v>3379</v>
      </c>
      <c r="H2916" s="1">
        <v>316</v>
      </c>
      <c r="I2916" s="1">
        <v>38.97</v>
      </c>
      <c r="J2916" s="1">
        <v>5</v>
      </c>
      <c r="K2916" s="1" t="s">
        <v>24</v>
      </c>
      <c r="L2916" s="1" t="s">
        <v>19</v>
      </c>
      <c r="M2916" s="1">
        <v>54</v>
      </c>
      <c r="N2916" s="1" t="s">
        <v>25</v>
      </c>
      <c r="O2916" s="1">
        <v>3626773</v>
      </c>
      <c r="P2916" s="1">
        <f t="shared" si="644"/>
        <v>3</v>
      </c>
      <c r="Q2916" s="1">
        <f t="shared" si="631"/>
        <v>2</v>
      </c>
      <c r="R2916" s="5">
        <f t="shared" si="632"/>
        <v>0.1352471145309263</v>
      </c>
      <c r="S2916" s="6">
        <f t="shared" si="633"/>
        <v>93518.792542172247</v>
      </c>
      <c r="T2916" s="4">
        <f t="shared" si="634"/>
        <v>0.69146608315098468</v>
      </c>
      <c r="U2916" s="1" t="str">
        <f t="shared" si="635"/>
        <v>Normal</v>
      </c>
      <c r="V2916" s="1" t="str">
        <f t="shared" si="636"/>
        <v>Acquired</v>
      </c>
      <c r="W2916" s="1" t="str">
        <f t="shared" si="637"/>
        <v>A$</v>
      </c>
      <c r="X2916" s="1" t="str">
        <f t="shared" si="638"/>
        <v>A$457M</v>
      </c>
      <c r="Y2916" s="1" t="str">
        <f t="shared" si="639"/>
        <v>A$316M</v>
      </c>
      <c r="Z2916" s="1" t="str">
        <f t="shared" si="640"/>
        <v>A$0</v>
      </c>
      <c r="AA2916" s="1" t="str">
        <f t="shared" si="641"/>
        <v>A$93,519</v>
      </c>
      <c r="AB2916" s="6">
        <f t="shared" si="642"/>
        <v>7793.2327118476869</v>
      </c>
      <c r="AC2916" s="1" t="str">
        <f t="shared" si="643"/>
        <v>Large</v>
      </c>
    </row>
    <row r="2917" spans="1:29">
      <c r="A2917" s="1" t="s">
        <v>2395</v>
      </c>
      <c r="B2917" s="1">
        <v>2022</v>
      </c>
      <c r="C2917" s="1" t="s">
        <v>42</v>
      </c>
      <c r="D2917" s="1" t="s">
        <v>36</v>
      </c>
      <c r="E2917" s="1" t="s">
        <v>23</v>
      </c>
      <c r="F2917" s="1">
        <v>376</v>
      </c>
      <c r="G2917" s="1">
        <v>4559</v>
      </c>
      <c r="H2917" s="1">
        <v>265</v>
      </c>
      <c r="I2917" s="1">
        <v>21.38</v>
      </c>
      <c r="J2917" s="1">
        <v>3</v>
      </c>
      <c r="K2917" s="1" t="s">
        <v>19</v>
      </c>
      <c r="L2917" s="1" t="s">
        <v>24</v>
      </c>
      <c r="M2917" s="1">
        <v>30</v>
      </c>
      <c r="N2917" s="1" t="s">
        <v>33</v>
      </c>
      <c r="O2917" s="1">
        <v>3539131</v>
      </c>
      <c r="P2917" s="1">
        <f t="shared" si="644"/>
        <v>5</v>
      </c>
      <c r="Q2917" s="1">
        <f t="shared" si="631"/>
        <v>2</v>
      </c>
      <c r="R2917" s="5">
        <f t="shared" si="632"/>
        <v>8.247422680412371E-2</v>
      </c>
      <c r="S2917" s="6">
        <f t="shared" si="633"/>
        <v>58126.782189076555</v>
      </c>
      <c r="T2917" s="4">
        <f t="shared" si="634"/>
        <v>0.70478723404255317</v>
      </c>
      <c r="U2917" s="1" t="str">
        <f t="shared" si="635"/>
        <v>Normal</v>
      </c>
      <c r="V2917" s="1" t="str">
        <f t="shared" si="636"/>
        <v>IPO</v>
      </c>
      <c r="W2917" s="1" t="str">
        <f t="shared" si="637"/>
        <v>¥</v>
      </c>
      <c r="X2917" s="1" t="str">
        <f t="shared" si="638"/>
        <v>¥376M</v>
      </c>
      <c r="Y2917" s="1" t="str">
        <f t="shared" si="639"/>
        <v>¥265M</v>
      </c>
      <c r="Z2917" s="1" t="str">
        <f t="shared" si="640"/>
        <v>¥0</v>
      </c>
      <c r="AA2917" s="1" t="str">
        <f t="shared" si="641"/>
        <v>¥58,127</v>
      </c>
      <c r="AB2917" s="6">
        <f t="shared" si="642"/>
        <v>4843.8985157563793</v>
      </c>
      <c r="AC2917" s="1" t="str">
        <f t="shared" si="643"/>
        <v>Large</v>
      </c>
    </row>
    <row r="2918" spans="1:29">
      <c r="A2918" s="1" t="s">
        <v>2844</v>
      </c>
      <c r="B2918" s="1">
        <v>2022</v>
      </c>
      <c r="C2918" s="1" t="s">
        <v>35</v>
      </c>
      <c r="D2918" s="1" t="s">
        <v>32</v>
      </c>
      <c r="E2918" s="1" t="s">
        <v>37</v>
      </c>
      <c r="F2918" s="1">
        <v>273</v>
      </c>
      <c r="G2918" s="1">
        <v>1174</v>
      </c>
      <c r="H2918" s="1">
        <v>902</v>
      </c>
      <c r="I2918" s="1">
        <v>19.89</v>
      </c>
      <c r="J2918" s="1">
        <v>5</v>
      </c>
      <c r="K2918" s="1" t="s">
        <v>24</v>
      </c>
      <c r="L2918" s="1" t="s">
        <v>19</v>
      </c>
      <c r="M2918" s="1">
        <v>57</v>
      </c>
      <c r="N2918" s="1" t="s">
        <v>29</v>
      </c>
      <c r="O2918" s="1">
        <v>3508126</v>
      </c>
      <c r="P2918" s="1">
        <f t="shared" si="644"/>
        <v>4</v>
      </c>
      <c r="Q2918" s="1">
        <f t="shared" si="631"/>
        <v>2</v>
      </c>
      <c r="R2918" s="5">
        <f t="shared" si="632"/>
        <v>0.23253833049403747</v>
      </c>
      <c r="S2918" s="6">
        <f t="shared" si="633"/>
        <v>768313.45826235099</v>
      </c>
      <c r="T2918" s="4">
        <f t="shared" si="634"/>
        <v>3.3040293040293038</v>
      </c>
      <c r="U2918" s="1" t="str">
        <f t="shared" si="635"/>
        <v>Normal</v>
      </c>
      <c r="V2918" s="1" t="str">
        <f t="shared" si="636"/>
        <v>Acquired</v>
      </c>
      <c r="W2918" s="1" t="str">
        <f t="shared" si="637"/>
        <v>¥</v>
      </c>
      <c r="X2918" s="1" t="str">
        <f t="shared" si="638"/>
        <v>¥273M</v>
      </c>
      <c r="Y2918" s="1" t="str">
        <f t="shared" si="639"/>
        <v>¥902M</v>
      </c>
      <c r="Z2918" s="1" t="str">
        <f t="shared" si="640"/>
        <v>¥0</v>
      </c>
      <c r="AA2918" s="1" t="str">
        <f t="shared" si="641"/>
        <v>¥7,68,313</v>
      </c>
      <c r="AB2918" s="6">
        <f t="shared" si="642"/>
        <v>64026.12152186258</v>
      </c>
      <c r="AC2918" s="1" t="str">
        <f t="shared" si="643"/>
        <v>Large</v>
      </c>
    </row>
    <row r="2919" spans="1:29">
      <c r="A2919" s="1" t="s">
        <v>3799</v>
      </c>
      <c r="B2919" s="1">
        <v>2022</v>
      </c>
      <c r="C2919" s="1" t="s">
        <v>59</v>
      </c>
      <c r="D2919" s="1" t="s">
        <v>39</v>
      </c>
      <c r="E2919" s="1" t="s">
        <v>28</v>
      </c>
      <c r="F2919" s="1">
        <v>404</v>
      </c>
      <c r="G2919" s="1">
        <v>3008</v>
      </c>
      <c r="H2919" s="1">
        <v>239</v>
      </c>
      <c r="I2919" s="1">
        <v>46.3</v>
      </c>
      <c r="J2919" s="1">
        <v>1</v>
      </c>
      <c r="K2919" s="1" t="s">
        <v>19</v>
      </c>
      <c r="L2919" s="1" t="s">
        <v>24</v>
      </c>
      <c r="M2919" s="1">
        <v>52</v>
      </c>
      <c r="N2919" s="1" t="s">
        <v>25</v>
      </c>
      <c r="O2919" s="1">
        <v>3401901</v>
      </c>
      <c r="P2919" s="1">
        <f t="shared" si="644"/>
        <v>1</v>
      </c>
      <c r="Q2919" s="1">
        <f t="shared" si="631"/>
        <v>2</v>
      </c>
      <c r="R2919" s="5">
        <f t="shared" si="632"/>
        <v>0.13430851063829788</v>
      </c>
      <c r="S2919" s="6">
        <f t="shared" si="633"/>
        <v>79454.787234042553</v>
      </c>
      <c r="T2919" s="4">
        <f t="shared" si="634"/>
        <v>0.59158415841584155</v>
      </c>
      <c r="U2919" s="1" t="str">
        <f t="shared" si="635"/>
        <v>Normal</v>
      </c>
      <c r="V2919" s="1" t="str">
        <f t="shared" si="636"/>
        <v>IPO</v>
      </c>
      <c r="W2919" s="1" t="str">
        <f t="shared" si="637"/>
        <v>₹</v>
      </c>
      <c r="X2919" s="1" t="str">
        <f t="shared" si="638"/>
        <v>₹404M</v>
      </c>
      <c r="Y2919" s="1" t="str">
        <f t="shared" si="639"/>
        <v>₹239M</v>
      </c>
      <c r="Z2919" s="1" t="str">
        <f t="shared" si="640"/>
        <v>₹0</v>
      </c>
      <c r="AA2919" s="1" t="str">
        <f t="shared" si="641"/>
        <v>₹79,455</v>
      </c>
      <c r="AB2919" s="6">
        <f t="shared" si="642"/>
        <v>6621.2322695035464</v>
      </c>
      <c r="AC2919" s="1" t="str">
        <f t="shared" si="643"/>
        <v>Large</v>
      </c>
    </row>
    <row r="2920" spans="1:29">
      <c r="A2920" s="1" t="s">
        <v>4086</v>
      </c>
      <c r="B2920" s="1">
        <v>2022</v>
      </c>
      <c r="C2920" s="1" t="s">
        <v>22</v>
      </c>
      <c r="D2920" s="1" t="s">
        <v>32</v>
      </c>
      <c r="E2920" s="1" t="s">
        <v>40</v>
      </c>
      <c r="F2920" s="1">
        <v>388</v>
      </c>
      <c r="G2920" s="1">
        <v>1462</v>
      </c>
      <c r="H2920" s="1">
        <v>820</v>
      </c>
      <c r="I2920" s="1">
        <v>49.11</v>
      </c>
      <c r="J2920" s="1">
        <v>5</v>
      </c>
      <c r="K2920" s="1" t="s">
        <v>24</v>
      </c>
      <c r="L2920" s="1" t="s">
        <v>19</v>
      </c>
      <c r="M2920" s="1">
        <v>1</v>
      </c>
      <c r="N2920" s="1" t="s">
        <v>49</v>
      </c>
      <c r="O2920" s="1">
        <v>3339355</v>
      </c>
      <c r="P2920" s="1">
        <f t="shared" si="644"/>
        <v>3</v>
      </c>
      <c r="Q2920" s="1">
        <f t="shared" si="631"/>
        <v>2</v>
      </c>
      <c r="R2920" s="5">
        <f t="shared" si="632"/>
        <v>0.26538987688098498</v>
      </c>
      <c r="S2920" s="6">
        <f t="shared" si="633"/>
        <v>560875.51299589605</v>
      </c>
      <c r="T2920" s="4">
        <f t="shared" si="634"/>
        <v>2.1134020618556701</v>
      </c>
      <c r="U2920" s="1" t="str">
        <f t="shared" si="635"/>
        <v>Normal</v>
      </c>
      <c r="V2920" s="1" t="str">
        <f t="shared" si="636"/>
        <v>Acquired</v>
      </c>
      <c r="W2920" s="1" t="str">
        <f t="shared" si="637"/>
        <v>£</v>
      </c>
      <c r="X2920" s="1" t="str">
        <f t="shared" si="638"/>
        <v>£388M</v>
      </c>
      <c r="Y2920" s="1" t="str">
        <f t="shared" si="639"/>
        <v>£820M</v>
      </c>
      <c r="Z2920" s="1" t="str">
        <f t="shared" si="640"/>
        <v>£0</v>
      </c>
      <c r="AA2920" s="1" t="str">
        <f t="shared" si="641"/>
        <v>£5,60,876</v>
      </c>
      <c r="AB2920" s="6">
        <f t="shared" si="642"/>
        <v>46739.626082991337</v>
      </c>
      <c r="AC2920" s="1" t="str">
        <f t="shared" si="643"/>
        <v>Large</v>
      </c>
    </row>
    <row r="2921" spans="1:29">
      <c r="A2921" s="1" t="s">
        <v>168</v>
      </c>
      <c r="B2921" s="1">
        <v>2022</v>
      </c>
      <c r="C2921" s="1" t="s">
        <v>45</v>
      </c>
      <c r="D2921" s="1" t="s">
        <v>39</v>
      </c>
      <c r="E2921" s="1" t="s">
        <v>18</v>
      </c>
      <c r="F2921" s="1">
        <v>455</v>
      </c>
      <c r="G2921" s="1">
        <v>3074</v>
      </c>
      <c r="H2921" s="1">
        <v>14</v>
      </c>
      <c r="I2921" s="1">
        <v>12.98</v>
      </c>
      <c r="J2921" s="1">
        <v>3</v>
      </c>
      <c r="K2921" s="1" t="s">
        <v>19</v>
      </c>
      <c r="L2921" s="1" t="s">
        <v>19</v>
      </c>
      <c r="M2921" s="1">
        <v>95</v>
      </c>
      <c r="N2921" s="1" t="s">
        <v>29</v>
      </c>
      <c r="O2921" s="1">
        <v>3334795</v>
      </c>
      <c r="P2921" s="1">
        <f t="shared" si="644"/>
        <v>2</v>
      </c>
      <c r="Q2921" s="1">
        <f t="shared" si="631"/>
        <v>2</v>
      </c>
      <c r="R2921" s="5">
        <f t="shared" si="632"/>
        <v>0.1480156148340924</v>
      </c>
      <c r="S2921" s="6">
        <f t="shared" si="633"/>
        <v>4554.3266102797661</v>
      </c>
      <c r="T2921" s="4">
        <f t="shared" si="634"/>
        <v>3.0769230769230771E-2</v>
      </c>
      <c r="U2921" s="1" t="str">
        <f t="shared" si="635"/>
        <v>Normal</v>
      </c>
      <c r="V2921" s="1" t="str">
        <f t="shared" si="636"/>
        <v>Still Private</v>
      </c>
      <c r="W2921" s="1" t="str">
        <f t="shared" si="637"/>
        <v>A$</v>
      </c>
      <c r="X2921" s="1" t="str">
        <f t="shared" si="638"/>
        <v>A$455M</v>
      </c>
      <c r="Y2921" s="1" t="str">
        <f t="shared" si="639"/>
        <v>A$14M</v>
      </c>
      <c r="Z2921" s="1" t="str">
        <f t="shared" si="640"/>
        <v>A$0</v>
      </c>
      <c r="AA2921" s="1" t="str">
        <f t="shared" si="641"/>
        <v>A$4,554</v>
      </c>
      <c r="AB2921" s="6">
        <f t="shared" si="642"/>
        <v>379.52721752331382</v>
      </c>
      <c r="AC2921" s="1" t="str">
        <f t="shared" si="643"/>
        <v>Large</v>
      </c>
    </row>
    <row r="2922" spans="1:29">
      <c r="A2922" s="1" t="s">
        <v>4723</v>
      </c>
      <c r="B2922" s="1">
        <v>2022</v>
      </c>
      <c r="C2922" s="1" t="s">
        <v>31</v>
      </c>
      <c r="D2922" s="1" t="s">
        <v>51</v>
      </c>
      <c r="E2922" s="1" t="s">
        <v>28</v>
      </c>
      <c r="F2922" s="1">
        <v>230</v>
      </c>
      <c r="G2922" s="1">
        <v>2373</v>
      </c>
      <c r="H2922" s="1">
        <v>719</v>
      </c>
      <c r="I2922" s="1">
        <v>4.99</v>
      </c>
      <c r="J2922" s="1">
        <v>8</v>
      </c>
      <c r="K2922" s="1" t="s">
        <v>19</v>
      </c>
      <c r="L2922" s="1" t="s">
        <v>24</v>
      </c>
      <c r="M2922" s="1">
        <v>65</v>
      </c>
      <c r="N2922" s="1" t="s">
        <v>29</v>
      </c>
      <c r="O2922" s="1">
        <v>3328754</v>
      </c>
      <c r="P2922" s="1">
        <f t="shared" si="644"/>
        <v>1</v>
      </c>
      <c r="Q2922" s="1">
        <f t="shared" si="631"/>
        <v>2</v>
      </c>
      <c r="R2922" s="5">
        <f t="shared" si="632"/>
        <v>9.6923725242309314E-2</v>
      </c>
      <c r="S2922" s="6">
        <f t="shared" si="633"/>
        <v>302991.99325747998</v>
      </c>
      <c r="T2922" s="4">
        <f t="shared" si="634"/>
        <v>3.1260869565217391</v>
      </c>
      <c r="U2922" s="1" t="str">
        <f t="shared" si="635"/>
        <v>High Performer</v>
      </c>
      <c r="V2922" s="1" t="str">
        <f t="shared" si="636"/>
        <v>IPO</v>
      </c>
      <c r="W2922" s="1" t="str">
        <f t="shared" si="637"/>
        <v>€</v>
      </c>
      <c r="X2922" s="1" t="str">
        <f t="shared" si="638"/>
        <v>€230M</v>
      </c>
      <c r="Y2922" s="1" t="str">
        <f t="shared" si="639"/>
        <v>€719M</v>
      </c>
      <c r="Z2922" s="1" t="str">
        <f t="shared" si="640"/>
        <v>€0</v>
      </c>
      <c r="AA2922" s="1" t="str">
        <f t="shared" si="641"/>
        <v>€3,02,992</v>
      </c>
      <c r="AB2922" s="6">
        <f t="shared" si="642"/>
        <v>25249.332771456666</v>
      </c>
      <c r="AC2922" s="1" t="str">
        <f t="shared" si="643"/>
        <v>Large</v>
      </c>
    </row>
    <row r="2923" spans="1:29">
      <c r="A2923" s="1" t="s">
        <v>4861</v>
      </c>
      <c r="B2923" s="1">
        <v>2022</v>
      </c>
      <c r="C2923" s="1" t="s">
        <v>42</v>
      </c>
      <c r="D2923" s="1" t="s">
        <v>32</v>
      </c>
      <c r="E2923" s="1" t="s">
        <v>18</v>
      </c>
      <c r="F2923" s="1">
        <v>414</v>
      </c>
      <c r="G2923" s="1">
        <v>776</v>
      </c>
      <c r="H2923" s="1">
        <v>291</v>
      </c>
      <c r="I2923" s="1">
        <v>34.659999999999997</v>
      </c>
      <c r="J2923" s="1">
        <v>4</v>
      </c>
      <c r="K2923" s="1" t="s">
        <v>24</v>
      </c>
      <c r="L2923" s="1" t="s">
        <v>24</v>
      </c>
      <c r="M2923" s="1">
        <v>99</v>
      </c>
      <c r="N2923" s="1" t="s">
        <v>20</v>
      </c>
      <c r="O2923" s="1">
        <v>3273931</v>
      </c>
      <c r="P2923" s="1">
        <f t="shared" si="644"/>
        <v>2</v>
      </c>
      <c r="Q2923" s="1">
        <f t="shared" si="631"/>
        <v>2</v>
      </c>
      <c r="R2923" s="5">
        <f t="shared" si="632"/>
        <v>0.53350515463917525</v>
      </c>
      <c r="S2923" s="6">
        <f t="shared" si="633"/>
        <v>375000</v>
      </c>
      <c r="T2923" s="4">
        <f t="shared" si="634"/>
        <v>0.70289855072463769</v>
      </c>
      <c r="U2923" s="1" t="str">
        <f t="shared" si="635"/>
        <v>Normal</v>
      </c>
      <c r="V2923" s="1" t="str">
        <f t="shared" si="636"/>
        <v>Acquired</v>
      </c>
      <c r="W2923" s="1" t="str">
        <f t="shared" si="637"/>
        <v>¥</v>
      </c>
      <c r="X2923" s="1" t="str">
        <f t="shared" si="638"/>
        <v>¥414M</v>
      </c>
      <c r="Y2923" s="1" t="str">
        <f t="shared" si="639"/>
        <v>¥291M</v>
      </c>
      <c r="Z2923" s="1" t="str">
        <f t="shared" si="640"/>
        <v>¥1</v>
      </c>
      <c r="AA2923" s="1" t="str">
        <f t="shared" si="641"/>
        <v>¥3,75,000</v>
      </c>
      <c r="AB2923" s="6">
        <f t="shared" si="642"/>
        <v>31250</v>
      </c>
      <c r="AC2923" s="1" t="str">
        <f t="shared" si="643"/>
        <v>Large</v>
      </c>
    </row>
    <row r="2924" spans="1:29">
      <c r="A2924" s="1" t="s">
        <v>3444</v>
      </c>
      <c r="B2924" s="1">
        <v>2022</v>
      </c>
      <c r="C2924" s="1" t="s">
        <v>16</v>
      </c>
      <c r="D2924" s="1" t="s">
        <v>48</v>
      </c>
      <c r="E2924" s="1" t="s">
        <v>40</v>
      </c>
      <c r="F2924" s="1">
        <v>430</v>
      </c>
      <c r="G2924" s="1">
        <v>4265</v>
      </c>
      <c r="H2924" s="1">
        <v>33</v>
      </c>
      <c r="I2924" s="1">
        <v>19.190000000000001</v>
      </c>
      <c r="J2924" s="1">
        <v>6</v>
      </c>
      <c r="K2924" s="1" t="s">
        <v>24</v>
      </c>
      <c r="L2924" s="1" t="s">
        <v>19</v>
      </c>
      <c r="M2924" s="1">
        <v>58</v>
      </c>
      <c r="N2924" s="1" t="s">
        <v>49</v>
      </c>
      <c r="O2924" s="1">
        <v>3156237</v>
      </c>
      <c r="P2924" s="1">
        <f t="shared" si="644"/>
        <v>3</v>
      </c>
      <c r="Q2924" s="1">
        <f t="shared" si="631"/>
        <v>2</v>
      </c>
      <c r="R2924" s="5">
        <f t="shared" si="632"/>
        <v>0.10082063305978899</v>
      </c>
      <c r="S2924" s="6">
        <f t="shared" si="633"/>
        <v>7737.3974208675263</v>
      </c>
      <c r="T2924" s="4">
        <f t="shared" si="634"/>
        <v>7.6744186046511634E-2</v>
      </c>
      <c r="U2924" s="1" t="str">
        <f t="shared" si="635"/>
        <v>Normal</v>
      </c>
      <c r="V2924" s="1" t="str">
        <f t="shared" si="636"/>
        <v>Acquired</v>
      </c>
      <c r="W2924" s="1" t="str">
        <f t="shared" si="637"/>
        <v>$</v>
      </c>
      <c r="X2924" s="1" t="str">
        <f t="shared" si="638"/>
        <v>$430M</v>
      </c>
      <c r="Y2924" s="1" t="str">
        <f t="shared" si="639"/>
        <v>$33M</v>
      </c>
      <c r="Z2924" s="1" t="str">
        <f t="shared" si="640"/>
        <v>$0</v>
      </c>
      <c r="AA2924" s="1" t="str">
        <f t="shared" si="641"/>
        <v>$7,737</v>
      </c>
      <c r="AB2924" s="6">
        <f t="shared" si="642"/>
        <v>644.78311840562719</v>
      </c>
      <c r="AC2924" s="1" t="str">
        <f t="shared" si="643"/>
        <v>Large</v>
      </c>
    </row>
    <row r="2925" spans="1:29">
      <c r="A2925" s="1" t="s">
        <v>3637</v>
      </c>
      <c r="B2925" s="1">
        <v>2022</v>
      </c>
      <c r="C2925" s="1" t="s">
        <v>16</v>
      </c>
      <c r="D2925" s="1" t="s">
        <v>43</v>
      </c>
      <c r="E2925" s="1" t="s">
        <v>28</v>
      </c>
      <c r="F2925" s="1">
        <v>260</v>
      </c>
      <c r="G2925" s="1">
        <v>4426</v>
      </c>
      <c r="H2925" s="1">
        <v>92</v>
      </c>
      <c r="I2925" s="1">
        <v>28.47</v>
      </c>
      <c r="J2925" s="1">
        <v>9</v>
      </c>
      <c r="K2925" s="1" t="s">
        <v>19</v>
      </c>
      <c r="L2925" s="1" t="s">
        <v>24</v>
      </c>
      <c r="M2925" s="1">
        <v>48</v>
      </c>
      <c r="N2925" s="1" t="s">
        <v>25</v>
      </c>
      <c r="O2925" s="1">
        <v>3108311</v>
      </c>
      <c r="P2925" s="1">
        <f t="shared" si="644"/>
        <v>1</v>
      </c>
      <c r="Q2925" s="1">
        <f t="shared" si="631"/>
        <v>2</v>
      </c>
      <c r="R2925" s="5">
        <f t="shared" si="632"/>
        <v>5.87437867148667E-2</v>
      </c>
      <c r="S2925" s="6">
        <f t="shared" si="633"/>
        <v>20786.262991414369</v>
      </c>
      <c r="T2925" s="4">
        <f t="shared" si="634"/>
        <v>0.35384615384615387</v>
      </c>
      <c r="U2925" s="1" t="str">
        <f t="shared" si="635"/>
        <v>High Performer</v>
      </c>
      <c r="V2925" s="1" t="str">
        <f t="shared" si="636"/>
        <v>IPO</v>
      </c>
      <c r="W2925" s="1" t="str">
        <f t="shared" si="637"/>
        <v>$</v>
      </c>
      <c r="X2925" s="1" t="str">
        <f t="shared" si="638"/>
        <v>$260M</v>
      </c>
      <c r="Y2925" s="1" t="str">
        <f t="shared" si="639"/>
        <v>$92M</v>
      </c>
      <c r="Z2925" s="1" t="str">
        <f t="shared" si="640"/>
        <v>$0</v>
      </c>
      <c r="AA2925" s="1" t="str">
        <f t="shared" si="641"/>
        <v>$20,786</v>
      </c>
      <c r="AB2925" s="6">
        <f t="shared" si="642"/>
        <v>1732.1885826178641</v>
      </c>
      <c r="AC2925" s="1" t="str">
        <f t="shared" si="643"/>
        <v>Large</v>
      </c>
    </row>
    <row r="2926" spans="1:29">
      <c r="A2926" s="1" t="s">
        <v>224</v>
      </c>
      <c r="B2926" s="1">
        <v>2022</v>
      </c>
      <c r="C2926" s="1" t="s">
        <v>22</v>
      </c>
      <c r="D2926" s="1" t="s">
        <v>17</v>
      </c>
      <c r="E2926" s="1" t="s">
        <v>37</v>
      </c>
      <c r="F2926" s="1">
        <v>237</v>
      </c>
      <c r="G2926" s="1">
        <v>1337</v>
      </c>
      <c r="H2926" s="1">
        <v>496</v>
      </c>
      <c r="I2926" s="1">
        <v>42.06</v>
      </c>
      <c r="J2926" s="1">
        <v>7</v>
      </c>
      <c r="K2926" s="1" t="s">
        <v>19</v>
      </c>
      <c r="L2926" s="1" t="s">
        <v>19</v>
      </c>
      <c r="M2926" s="1">
        <v>34</v>
      </c>
      <c r="N2926" s="1" t="s">
        <v>33</v>
      </c>
      <c r="O2926" s="1">
        <v>3103221</v>
      </c>
      <c r="P2926" s="1">
        <f t="shared" si="644"/>
        <v>4</v>
      </c>
      <c r="Q2926" s="1">
        <f t="shared" si="631"/>
        <v>2</v>
      </c>
      <c r="R2926" s="5">
        <f t="shared" si="632"/>
        <v>0.17726252804786835</v>
      </c>
      <c r="S2926" s="6">
        <f t="shared" si="633"/>
        <v>370979.80553477939</v>
      </c>
      <c r="T2926" s="4">
        <f t="shared" si="634"/>
        <v>2.0928270042194095</v>
      </c>
      <c r="U2926" s="1" t="str">
        <f t="shared" si="635"/>
        <v>Normal</v>
      </c>
      <c r="V2926" s="1" t="str">
        <f t="shared" si="636"/>
        <v>Still Private</v>
      </c>
      <c r="W2926" s="1" t="str">
        <f t="shared" si="637"/>
        <v>£</v>
      </c>
      <c r="X2926" s="1" t="str">
        <f t="shared" si="638"/>
        <v>£237M</v>
      </c>
      <c r="Y2926" s="1" t="str">
        <f t="shared" si="639"/>
        <v>£496M</v>
      </c>
      <c r="Z2926" s="1" t="str">
        <f t="shared" si="640"/>
        <v>£0</v>
      </c>
      <c r="AA2926" s="1" t="str">
        <f t="shared" si="641"/>
        <v>£3,70,980</v>
      </c>
      <c r="AB2926" s="6">
        <f t="shared" si="642"/>
        <v>30914.983794564945</v>
      </c>
      <c r="AC2926" s="1" t="str">
        <f t="shared" si="643"/>
        <v>Large</v>
      </c>
    </row>
    <row r="2927" spans="1:29">
      <c r="A2927" s="1" t="s">
        <v>1097</v>
      </c>
      <c r="B2927" s="1">
        <v>2022</v>
      </c>
      <c r="C2927" s="1" t="s">
        <v>22</v>
      </c>
      <c r="D2927" s="1" t="s">
        <v>17</v>
      </c>
      <c r="E2927" s="1" t="s">
        <v>37</v>
      </c>
      <c r="F2927" s="1">
        <v>241</v>
      </c>
      <c r="G2927" s="1">
        <v>4257</v>
      </c>
      <c r="H2927" s="1">
        <v>392</v>
      </c>
      <c r="I2927" s="1">
        <v>3.36</v>
      </c>
      <c r="J2927" s="1">
        <v>3</v>
      </c>
      <c r="K2927" s="1" t="s">
        <v>24</v>
      </c>
      <c r="L2927" s="1" t="s">
        <v>19</v>
      </c>
      <c r="M2927" s="1">
        <v>59</v>
      </c>
      <c r="N2927" s="1" t="s">
        <v>20</v>
      </c>
      <c r="O2927" s="1">
        <v>3090130</v>
      </c>
      <c r="P2927" s="1">
        <f t="shared" si="644"/>
        <v>4</v>
      </c>
      <c r="Q2927" s="1">
        <f t="shared" si="631"/>
        <v>2</v>
      </c>
      <c r="R2927" s="5">
        <f t="shared" si="632"/>
        <v>5.6612638007986847E-2</v>
      </c>
      <c r="S2927" s="6">
        <f t="shared" si="633"/>
        <v>92083.626967347896</v>
      </c>
      <c r="T2927" s="4">
        <f t="shared" si="634"/>
        <v>1.6265560165975104</v>
      </c>
      <c r="U2927" s="1" t="str">
        <f t="shared" si="635"/>
        <v>Normal</v>
      </c>
      <c r="V2927" s="1" t="str">
        <f t="shared" si="636"/>
        <v>Acquired</v>
      </c>
      <c r="W2927" s="1" t="str">
        <f t="shared" si="637"/>
        <v>£</v>
      </c>
      <c r="X2927" s="1" t="str">
        <f t="shared" si="638"/>
        <v>£241M</v>
      </c>
      <c r="Y2927" s="1" t="str">
        <f t="shared" si="639"/>
        <v>£392M</v>
      </c>
      <c r="Z2927" s="1" t="str">
        <f t="shared" si="640"/>
        <v>£0</v>
      </c>
      <c r="AA2927" s="1" t="str">
        <f t="shared" si="641"/>
        <v>£92,084</v>
      </c>
      <c r="AB2927" s="6">
        <f t="shared" si="642"/>
        <v>7673.6355806123247</v>
      </c>
      <c r="AC2927" s="1" t="str">
        <f t="shared" si="643"/>
        <v>Large</v>
      </c>
    </row>
    <row r="2928" spans="1:29">
      <c r="A2928" s="1" t="s">
        <v>1922</v>
      </c>
      <c r="B2928" s="1">
        <v>2022</v>
      </c>
      <c r="C2928" s="1" t="s">
        <v>42</v>
      </c>
      <c r="D2928" s="1" t="s">
        <v>32</v>
      </c>
      <c r="E2928" s="1" t="s">
        <v>28</v>
      </c>
      <c r="F2928" s="1">
        <v>455</v>
      </c>
      <c r="G2928" s="1">
        <v>1929</v>
      </c>
      <c r="H2928" s="1">
        <v>752</v>
      </c>
      <c r="I2928" s="1">
        <v>34.67</v>
      </c>
      <c r="J2928" s="1">
        <v>7</v>
      </c>
      <c r="K2928" s="1" t="s">
        <v>19</v>
      </c>
      <c r="L2928" s="1" t="s">
        <v>24</v>
      </c>
      <c r="M2928" s="1">
        <v>57</v>
      </c>
      <c r="N2928" s="1" t="s">
        <v>20</v>
      </c>
      <c r="O2928" s="1">
        <v>3025197</v>
      </c>
      <c r="P2928" s="1">
        <f t="shared" si="644"/>
        <v>1</v>
      </c>
      <c r="Q2928" s="1">
        <f t="shared" si="631"/>
        <v>2</v>
      </c>
      <c r="R2928" s="5">
        <f t="shared" si="632"/>
        <v>0.23587350959046138</v>
      </c>
      <c r="S2928" s="6">
        <f t="shared" si="633"/>
        <v>389839.29497148783</v>
      </c>
      <c r="T2928" s="4">
        <f t="shared" si="634"/>
        <v>1.6527472527472526</v>
      </c>
      <c r="U2928" s="1" t="str">
        <f t="shared" si="635"/>
        <v>Normal</v>
      </c>
      <c r="V2928" s="1" t="str">
        <f t="shared" si="636"/>
        <v>IPO</v>
      </c>
      <c r="W2928" s="1" t="str">
        <f t="shared" si="637"/>
        <v>¥</v>
      </c>
      <c r="X2928" s="1" t="str">
        <f t="shared" si="638"/>
        <v>¥455M</v>
      </c>
      <c r="Y2928" s="1" t="str">
        <f t="shared" si="639"/>
        <v>¥752M</v>
      </c>
      <c r="Z2928" s="1" t="str">
        <f t="shared" si="640"/>
        <v>¥0</v>
      </c>
      <c r="AA2928" s="1" t="str">
        <f t="shared" si="641"/>
        <v>¥3,89,839</v>
      </c>
      <c r="AB2928" s="6">
        <f t="shared" si="642"/>
        <v>32486.607914290653</v>
      </c>
      <c r="AC2928" s="1" t="str">
        <f t="shared" si="643"/>
        <v>Large</v>
      </c>
    </row>
    <row r="2929" spans="1:29">
      <c r="A2929" s="1" t="s">
        <v>1255</v>
      </c>
      <c r="B2929" s="1">
        <v>2022</v>
      </c>
      <c r="C2929" s="1" t="s">
        <v>27</v>
      </c>
      <c r="D2929" s="1" t="s">
        <v>102</v>
      </c>
      <c r="E2929" s="1" t="s">
        <v>23</v>
      </c>
      <c r="F2929" s="1">
        <v>477</v>
      </c>
      <c r="G2929" s="1">
        <v>4565</v>
      </c>
      <c r="H2929" s="1">
        <v>407</v>
      </c>
      <c r="I2929" s="1">
        <v>14.64</v>
      </c>
      <c r="J2929" s="1">
        <v>3</v>
      </c>
      <c r="K2929" s="1" t="s">
        <v>19</v>
      </c>
      <c r="L2929" s="1" t="s">
        <v>19</v>
      </c>
      <c r="M2929" s="1">
        <v>9</v>
      </c>
      <c r="N2929" s="1" t="s">
        <v>25</v>
      </c>
      <c r="O2929" s="1">
        <v>2978308</v>
      </c>
      <c r="P2929" s="1">
        <f t="shared" si="644"/>
        <v>5</v>
      </c>
      <c r="Q2929" s="1">
        <f t="shared" si="631"/>
        <v>2</v>
      </c>
      <c r="R2929" s="5">
        <f t="shared" si="632"/>
        <v>0.10449069003285871</v>
      </c>
      <c r="S2929" s="6">
        <f t="shared" si="633"/>
        <v>89156.626506024098</v>
      </c>
      <c r="T2929" s="4">
        <f t="shared" si="634"/>
        <v>0.85324947589098532</v>
      </c>
      <c r="U2929" s="1" t="str">
        <f t="shared" si="635"/>
        <v>Normal</v>
      </c>
      <c r="V2929" s="1" t="str">
        <f t="shared" si="636"/>
        <v>Still Private</v>
      </c>
      <c r="W2929" s="1" t="str">
        <f t="shared" si="637"/>
        <v>$</v>
      </c>
      <c r="X2929" s="1" t="str">
        <f t="shared" si="638"/>
        <v>$477M</v>
      </c>
      <c r="Y2929" s="1" t="str">
        <f t="shared" si="639"/>
        <v>$407M</v>
      </c>
      <c r="Z2929" s="1" t="str">
        <f t="shared" si="640"/>
        <v>$0</v>
      </c>
      <c r="AA2929" s="1" t="str">
        <f t="shared" si="641"/>
        <v>$89,157</v>
      </c>
      <c r="AB2929" s="6">
        <f t="shared" si="642"/>
        <v>7429.7188755020079</v>
      </c>
      <c r="AC2929" s="1" t="str">
        <f t="shared" si="643"/>
        <v>Large</v>
      </c>
    </row>
    <row r="2930" spans="1:29">
      <c r="A2930" s="1" t="s">
        <v>4544</v>
      </c>
      <c r="B2930" s="1">
        <v>2022</v>
      </c>
      <c r="C2930" s="1" t="s">
        <v>45</v>
      </c>
      <c r="D2930" s="1" t="s">
        <v>46</v>
      </c>
      <c r="E2930" s="1" t="s">
        <v>40</v>
      </c>
      <c r="F2930" s="1">
        <v>314</v>
      </c>
      <c r="G2930" s="1">
        <v>860</v>
      </c>
      <c r="H2930" s="1">
        <v>355</v>
      </c>
      <c r="I2930" s="1">
        <v>43.15</v>
      </c>
      <c r="J2930" s="1">
        <v>9</v>
      </c>
      <c r="K2930" s="1" t="s">
        <v>24</v>
      </c>
      <c r="L2930" s="1" t="s">
        <v>24</v>
      </c>
      <c r="M2930" s="1">
        <v>20</v>
      </c>
      <c r="N2930" s="1" t="s">
        <v>33</v>
      </c>
      <c r="O2930" s="1">
        <v>2953263</v>
      </c>
      <c r="P2930" s="1">
        <f t="shared" si="644"/>
        <v>3</v>
      </c>
      <c r="Q2930" s="1">
        <f t="shared" si="631"/>
        <v>2</v>
      </c>
      <c r="R2930" s="5">
        <f t="shared" si="632"/>
        <v>0.36511627906976746</v>
      </c>
      <c r="S2930" s="6">
        <f t="shared" si="633"/>
        <v>412790.69767441862</v>
      </c>
      <c r="T2930" s="4">
        <f t="shared" si="634"/>
        <v>1.1305732484076434</v>
      </c>
      <c r="U2930" s="1" t="str">
        <f t="shared" si="635"/>
        <v>High Performer</v>
      </c>
      <c r="V2930" s="1" t="str">
        <f t="shared" si="636"/>
        <v>Acquired</v>
      </c>
      <c r="W2930" s="1" t="str">
        <f t="shared" si="637"/>
        <v>A$</v>
      </c>
      <c r="X2930" s="1" t="str">
        <f t="shared" si="638"/>
        <v>A$314M</v>
      </c>
      <c r="Y2930" s="1" t="str">
        <f t="shared" si="639"/>
        <v>A$355M</v>
      </c>
      <c r="Z2930" s="1" t="str">
        <f t="shared" si="640"/>
        <v>A$0</v>
      </c>
      <c r="AA2930" s="1" t="str">
        <f t="shared" si="641"/>
        <v>A$4,12,791</v>
      </c>
      <c r="AB2930" s="6">
        <f t="shared" si="642"/>
        <v>34399.22480620155</v>
      </c>
      <c r="AC2930" s="1" t="str">
        <f t="shared" si="643"/>
        <v>Large</v>
      </c>
    </row>
    <row r="2931" spans="1:29">
      <c r="A2931" s="1" t="s">
        <v>5031</v>
      </c>
      <c r="B2931" s="1">
        <v>2022</v>
      </c>
      <c r="C2931" s="1" t="s">
        <v>73</v>
      </c>
      <c r="D2931" s="1" t="s">
        <v>102</v>
      </c>
      <c r="E2931" s="1" t="s">
        <v>28</v>
      </c>
      <c r="F2931" s="1">
        <v>447</v>
      </c>
      <c r="G2931" s="1">
        <v>3172</v>
      </c>
      <c r="H2931" s="1">
        <v>879</v>
      </c>
      <c r="I2931" s="1">
        <v>32.94</v>
      </c>
      <c r="J2931" s="1">
        <v>6</v>
      </c>
      <c r="K2931" s="1" t="s">
        <v>19</v>
      </c>
      <c r="L2931" s="1" t="s">
        <v>24</v>
      </c>
      <c r="M2931" s="1">
        <v>39</v>
      </c>
      <c r="N2931" s="1" t="s">
        <v>20</v>
      </c>
      <c r="O2931" s="1">
        <v>2944442</v>
      </c>
      <c r="P2931" s="1">
        <f t="shared" si="644"/>
        <v>1</v>
      </c>
      <c r="Q2931" s="1">
        <f t="shared" si="631"/>
        <v>2</v>
      </c>
      <c r="R2931" s="5">
        <f t="shared" si="632"/>
        <v>0.14092055485498109</v>
      </c>
      <c r="S2931" s="6">
        <f t="shared" si="633"/>
        <v>277112.2320302648</v>
      </c>
      <c r="T2931" s="4">
        <f t="shared" si="634"/>
        <v>1.9664429530201342</v>
      </c>
      <c r="U2931" s="1" t="str">
        <f t="shared" si="635"/>
        <v>Normal</v>
      </c>
      <c r="V2931" s="1" t="str">
        <f t="shared" si="636"/>
        <v>IPO</v>
      </c>
      <c r="W2931" s="1" t="str">
        <f t="shared" si="637"/>
        <v>€</v>
      </c>
      <c r="X2931" s="1" t="str">
        <f t="shared" si="638"/>
        <v>€447M</v>
      </c>
      <c r="Y2931" s="1" t="str">
        <f t="shared" si="639"/>
        <v>€879M</v>
      </c>
      <c r="Z2931" s="1" t="str">
        <f t="shared" si="640"/>
        <v>€0</v>
      </c>
      <c r="AA2931" s="1" t="str">
        <f t="shared" si="641"/>
        <v>€2,77,112</v>
      </c>
      <c r="AB2931" s="6">
        <f t="shared" si="642"/>
        <v>23092.686002522067</v>
      </c>
      <c r="AC2931" s="1" t="str">
        <f t="shared" si="643"/>
        <v>Large</v>
      </c>
    </row>
    <row r="2932" spans="1:29">
      <c r="A2932" s="1" t="s">
        <v>1965</v>
      </c>
      <c r="B2932" s="1">
        <v>2022</v>
      </c>
      <c r="C2932" s="1" t="s">
        <v>45</v>
      </c>
      <c r="D2932" s="1" t="s">
        <v>95</v>
      </c>
      <c r="E2932" s="1" t="s">
        <v>23</v>
      </c>
      <c r="F2932" s="1">
        <v>353</v>
      </c>
      <c r="G2932" s="1">
        <v>4087</v>
      </c>
      <c r="H2932" s="1">
        <v>681</v>
      </c>
      <c r="I2932" s="1">
        <v>32.79</v>
      </c>
      <c r="J2932" s="1">
        <v>1</v>
      </c>
      <c r="K2932" s="1" t="s">
        <v>19</v>
      </c>
      <c r="L2932" s="1" t="s">
        <v>24</v>
      </c>
      <c r="M2932" s="1">
        <v>97</v>
      </c>
      <c r="N2932" s="1" t="s">
        <v>20</v>
      </c>
      <c r="O2932" s="1">
        <v>2872155</v>
      </c>
      <c r="P2932" s="1">
        <f t="shared" si="644"/>
        <v>5</v>
      </c>
      <c r="Q2932" s="1">
        <f t="shared" si="631"/>
        <v>2</v>
      </c>
      <c r="R2932" s="5">
        <f t="shared" si="632"/>
        <v>8.6371421580621485E-2</v>
      </c>
      <c r="S2932" s="6">
        <f t="shared" si="633"/>
        <v>166625.88695864938</v>
      </c>
      <c r="T2932" s="4">
        <f t="shared" si="634"/>
        <v>1.9291784702549575</v>
      </c>
      <c r="U2932" s="1" t="str">
        <f t="shared" si="635"/>
        <v>Normal</v>
      </c>
      <c r="V2932" s="1" t="str">
        <f t="shared" si="636"/>
        <v>IPO</v>
      </c>
      <c r="W2932" s="1" t="str">
        <f t="shared" si="637"/>
        <v>A$</v>
      </c>
      <c r="X2932" s="1" t="str">
        <f t="shared" si="638"/>
        <v>A$353M</v>
      </c>
      <c r="Y2932" s="1" t="str">
        <f t="shared" si="639"/>
        <v>A$681M</v>
      </c>
      <c r="Z2932" s="1" t="str">
        <f t="shared" si="640"/>
        <v>A$0</v>
      </c>
      <c r="AA2932" s="1" t="str">
        <f t="shared" si="641"/>
        <v>A$1,66,626</v>
      </c>
      <c r="AB2932" s="6">
        <f t="shared" si="642"/>
        <v>13885.490579887448</v>
      </c>
      <c r="AC2932" s="1" t="str">
        <f t="shared" si="643"/>
        <v>Large</v>
      </c>
    </row>
    <row r="2933" spans="1:29">
      <c r="A2933" s="1" t="s">
        <v>3847</v>
      </c>
      <c r="B2933" s="1">
        <v>2022</v>
      </c>
      <c r="C2933" s="1" t="s">
        <v>27</v>
      </c>
      <c r="D2933" s="1" t="s">
        <v>51</v>
      </c>
      <c r="E2933" s="1" t="s">
        <v>23</v>
      </c>
      <c r="F2933" s="1">
        <v>366</v>
      </c>
      <c r="G2933" s="1">
        <v>525</v>
      </c>
      <c r="H2933" s="1">
        <v>534</v>
      </c>
      <c r="I2933" s="1">
        <v>12.43</v>
      </c>
      <c r="J2933" s="1">
        <v>2</v>
      </c>
      <c r="K2933" s="1" t="s">
        <v>24</v>
      </c>
      <c r="L2933" s="1" t="s">
        <v>19</v>
      </c>
      <c r="M2933" s="1">
        <v>80</v>
      </c>
      <c r="N2933" s="1" t="s">
        <v>29</v>
      </c>
      <c r="O2933" s="1">
        <v>2851776</v>
      </c>
      <c r="P2933" s="1">
        <f t="shared" si="644"/>
        <v>5</v>
      </c>
      <c r="Q2933" s="1">
        <f t="shared" si="631"/>
        <v>2</v>
      </c>
      <c r="R2933" s="5">
        <f t="shared" si="632"/>
        <v>0.69714285714285718</v>
      </c>
      <c r="S2933" s="6">
        <f t="shared" si="633"/>
        <v>1017142.8571428572</v>
      </c>
      <c r="T2933" s="4">
        <f t="shared" si="634"/>
        <v>1.459016393442623</v>
      </c>
      <c r="U2933" s="1" t="str">
        <f t="shared" si="635"/>
        <v>Normal</v>
      </c>
      <c r="V2933" s="1" t="str">
        <f t="shared" si="636"/>
        <v>Acquired</v>
      </c>
      <c r="W2933" s="1" t="str">
        <f t="shared" si="637"/>
        <v>$</v>
      </c>
      <c r="X2933" s="1" t="str">
        <f t="shared" si="638"/>
        <v>$366M</v>
      </c>
      <c r="Y2933" s="1" t="str">
        <f t="shared" si="639"/>
        <v>$534M</v>
      </c>
      <c r="Z2933" s="1" t="str">
        <f t="shared" si="640"/>
        <v>$1</v>
      </c>
      <c r="AA2933" s="1" t="str">
        <f t="shared" si="641"/>
        <v>$10,17,143</v>
      </c>
      <c r="AB2933" s="6">
        <f t="shared" si="642"/>
        <v>84761.904761904763</v>
      </c>
      <c r="AC2933" s="1" t="str">
        <f t="shared" si="643"/>
        <v>Large</v>
      </c>
    </row>
    <row r="2934" spans="1:29">
      <c r="A2934" s="1" t="s">
        <v>3963</v>
      </c>
      <c r="B2934" s="1">
        <v>2022</v>
      </c>
      <c r="C2934" s="1" t="s">
        <v>16</v>
      </c>
      <c r="D2934" s="1" t="s">
        <v>51</v>
      </c>
      <c r="E2934" s="1" t="s">
        <v>37</v>
      </c>
      <c r="F2934" s="1">
        <v>271</v>
      </c>
      <c r="G2934" s="1">
        <v>2258</v>
      </c>
      <c r="H2934" s="1">
        <v>125</v>
      </c>
      <c r="I2934" s="1">
        <v>15.91</v>
      </c>
      <c r="J2934" s="1">
        <v>4</v>
      </c>
      <c r="K2934" s="1" t="s">
        <v>24</v>
      </c>
      <c r="L2934" s="1" t="s">
        <v>24</v>
      </c>
      <c r="M2934" s="1">
        <v>45</v>
      </c>
      <c r="N2934" s="1" t="s">
        <v>20</v>
      </c>
      <c r="O2934" s="1">
        <v>2745260</v>
      </c>
      <c r="P2934" s="1">
        <f t="shared" si="644"/>
        <v>4</v>
      </c>
      <c r="Q2934" s="1">
        <f t="shared" si="631"/>
        <v>2</v>
      </c>
      <c r="R2934" s="5">
        <f t="shared" si="632"/>
        <v>0.12001771479185119</v>
      </c>
      <c r="S2934" s="6">
        <f t="shared" si="633"/>
        <v>55358.724534986715</v>
      </c>
      <c r="T2934" s="4">
        <f t="shared" si="634"/>
        <v>0.46125461254612549</v>
      </c>
      <c r="U2934" s="1" t="str">
        <f t="shared" si="635"/>
        <v>Normal</v>
      </c>
      <c r="V2934" s="1" t="str">
        <f t="shared" si="636"/>
        <v>Acquired</v>
      </c>
      <c r="W2934" s="1" t="str">
        <f t="shared" si="637"/>
        <v>$</v>
      </c>
      <c r="X2934" s="1" t="str">
        <f t="shared" si="638"/>
        <v>$271M</v>
      </c>
      <c r="Y2934" s="1" t="str">
        <f t="shared" si="639"/>
        <v>$125M</v>
      </c>
      <c r="Z2934" s="1" t="str">
        <f t="shared" si="640"/>
        <v>$0</v>
      </c>
      <c r="AA2934" s="1" t="str">
        <f t="shared" si="641"/>
        <v>$55,359</v>
      </c>
      <c r="AB2934" s="6">
        <f t="shared" si="642"/>
        <v>4613.227044582226</v>
      </c>
      <c r="AC2934" s="1" t="str">
        <f t="shared" si="643"/>
        <v>Large</v>
      </c>
    </row>
    <row r="2935" spans="1:29">
      <c r="A2935" s="1" t="s">
        <v>3381</v>
      </c>
      <c r="B2935" s="1">
        <v>2022</v>
      </c>
      <c r="C2935" s="1" t="s">
        <v>45</v>
      </c>
      <c r="D2935" s="1" t="s">
        <v>32</v>
      </c>
      <c r="E2935" s="1" t="s">
        <v>40</v>
      </c>
      <c r="F2935" s="1">
        <v>377</v>
      </c>
      <c r="G2935" s="1">
        <v>972</v>
      </c>
      <c r="H2935" s="1">
        <v>704</v>
      </c>
      <c r="I2935" s="1">
        <v>20.07</v>
      </c>
      <c r="J2935" s="1">
        <v>7</v>
      </c>
      <c r="K2935" s="1" t="s">
        <v>19</v>
      </c>
      <c r="L2935" s="1" t="s">
        <v>19</v>
      </c>
      <c r="M2935" s="1">
        <v>29</v>
      </c>
      <c r="N2935" s="1" t="s">
        <v>49</v>
      </c>
      <c r="O2935" s="1">
        <v>2693075</v>
      </c>
      <c r="P2935" s="1">
        <f t="shared" si="644"/>
        <v>3</v>
      </c>
      <c r="Q2935" s="1">
        <f t="shared" si="631"/>
        <v>2</v>
      </c>
      <c r="R2935" s="5">
        <f t="shared" si="632"/>
        <v>0.38786008230452673</v>
      </c>
      <c r="S2935" s="6">
        <f t="shared" si="633"/>
        <v>724279.83539094648</v>
      </c>
      <c r="T2935" s="4">
        <f t="shared" si="634"/>
        <v>1.8673740053050398</v>
      </c>
      <c r="U2935" s="1" t="str">
        <f t="shared" si="635"/>
        <v>Normal</v>
      </c>
      <c r="V2935" s="1" t="str">
        <f t="shared" si="636"/>
        <v>Still Private</v>
      </c>
      <c r="W2935" s="1" t="str">
        <f t="shared" si="637"/>
        <v>A$</v>
      </c>
      <c r="X2935" s="1" t="str">
        <f t="shared" si="638"/>
        <v>A$377M</v>
      </c>
      <c r="Y2935" s="1" t="str">
        <f t="shared" si="639"/>
        <v>A$704M</v>
      </c>
      <c r="Z2935" s="1" t="str">
        <f t="shared" si="640"/>
        <v>A$0</v>
      </c>
      <c r="AA2935" s="1" t="str">
        <f t="shared" si="641"/>
        <v>A$7,24,280</v>
      </c>
      <c r="AB2935" s="6">
        <f t="shared" si="642"/>
        <v>60356.652949245545</v>
      </c>
      <c r="AC2935" s="1" t="str">
        <f t="shared" si="643"/>
        <v>Large</v>
      </c>
    </row>
    <row r="2936" spans="1:29">
      <c r="A2936" s="1" t="s">
        <v>2339</v>
      </c>
      <c r="B2936" s="1">
        <v>2022</v>
      </c>
      <c r="C2936" s="1" t="s">
        <v>59</v>
      </c>
      <c r="D2936" s="1" t="s">
        <v>95</v>
      </c>
      <c r="E2936" s="1" t="s">
        <v>28</v>
      </c>
      <c r="F2936" s="1">
        <v>432</v>
      </c>
      <c r="G2936" s="1">
        <v>3605</v>
      </c>
      <c r="H2936" s="1">
        <v>379</v>
      </c>
      <c r="I2936" s="1">
        <v>46.19</v>
      </c>
      <c r="J2936" s="1">
        <v>5</v>
      </c>
      <c r="K2936" s="1" t="s">
        <v>19</v>
      </c>
      <c r="L2936" s="1" t="s">
        <v>24</v>
      </c>
      <c r="M2936" s="1">
        <v>32</v>
      </c>
      <c r="N2936" s="1" t="s">
        <v>20</v>
      </c>
      <c r="O2936" s="1">
        <v>2686665</v>
      </c>
      <c r="P2936" s="1">
        <f t="shared" si="644"/>
        <v>1</v>
      </c>
      <c r="Q2936" s="1">
        <f t="shared" si="631"/>
        <v>2</v>
      </c>
      <c r="R2936" s="5">
        <f t="shared" si="632"/>
        <v>0.11983356449375866</v>
      </c>
      <c r="S2936" s="6">
        <f t="shared" si="633"/>
        <v>105131.76144244106</v>
      </c>
      <c r="T2936" s="4">
        <f t="shared" si="634"/>
        <v>0.87731481481481477</v>
      </c>
      <c r="U2936" s="1" t="str">
        <f t="shared" si="635"/>
        <v>Normal</v>
      </c>
      <c r="V2936" s="1" t="str">
        <f t="shared" si="636"/>
        <v>IPO</v>
      </c>
      <c r="W2936" s="1" t="str">
        <f t="shared" si="637"/>
        <v>₹</v>
      </c>
      <c r="X2936" s="1" t="str">
        <f t="shared" si="638"/>
        <v>₹432M</v>
      </c>
      <c r="Y2936" s="1" t="str">
        <f t="shared" si="639"/>
        <v>₹379M</v>
      </c>
      <c r="Z2936" s="1" t="str">
        <f t="shared" si="640"/>
        <v>₹0</v>
      </c>
      <c r="AA2936" s="1" t="str">
        <f t="shared" si="641"/>
        <v>₹1,05,132</v>
      </c>
      <c r="AB2936" s="6">
        <f t="shared" si="642"/>
        <v>8760.9801202034214</v>
      </c>
      <c r="AC2936" s="1" t="str">
        <f t="shared" si="643"/>
        <v>Large</v>
      </c>
    </row>
    <row r="2937" spans="1:29">
      <c r="A2937" s="1" t="s">
        <v>3194</v>
      </c>
      <c r="B2937" s="1">
        <v>2022</v>
      </c>
      <c r="C2937" s="1" t="s">
        <v>53</v>
      </c>
      <c r="D2937" s="1" t="s">
        <v>51</v>
      </c>
      <c r="E2937" s="1" t="s">
        <v>18</v>
      </c>
      <c r="F2937" s="1">
        <v>230</v>
      </c>
      <c r="G2937" s="1">
        <v>3025</v>
      </c>
      <c r="H2937" s="1">
        <v>81</v>
      </c>
      <c r="I2937" s="1">
        <v>36.68</v>
      </c>
      <c r="J2937" s="1">
        <v>2</v>
      </c>
      <c r="K2937" s="1" t="s">
        <v>24</v>
      </c>
      <c r="L2937" s="1" t="s">
        <v>24</v>
      </c>
      <c r="M2937" s="1">
        <v>41</v>
      </c>
      <c r="N2937" s="1" t="s">
        <v>49</v>
      </c>
      <c r="O2937" s="1">
        <v>2602493</v>
      </c>
      <c r="P2937" s="1">
        <f t="shared" si="644"/>
        <v>2</v>
      </c>
      <c r="Q2937" s="1">
        <f t="shared" si="631"/>
        <v>2</v>
      </c>
      <c r="R2937" s="5">
        <f t="shared" si="632"/>
        <v>7.6033057851239663E-2</v>
      </c>
      <c r="S2937" s="6">
        <f t="shared" si="633"/>
        <v>26776.85950413223</v>
      </c>
      <c r="T2937" s="4">
        <f t="shared" si="634"/>
        <v>0.35217391304347828</v>
      </c>
      <c r="U2937" s="1" t="str">
        <f t="shared" si="635"/>
        <v>Normal</v>
      </c>
      <c r="V2937" s="1" t="str">
        <f t="shared" si="636"/>
        <v>Acquired</v>
      </c>
      <c r="W2937" s="1">
        <f t="shared" si="637"/>
        <v>0</v>
      </c>
      <c r="X2937" s="1" t="str">
        <f t="shared" si="638"/>
        <v>0230M</v>
      </c>
      <c r="Y2937" s="1" t="str">
        <f t="shared" si="639"/>
        <v>081M</v>
      </c>
      <c r="Z2937" s="1" t="str">
        <f t="shared" si="640"/>
        <v>00</v>
      </c>
      <c r="AA2937" s="1" t="str">
        <f t="shared" si="641"/>
        <v>026,777</v>
      </c>
      <c r="AB2937" s="6">
        <f t="shared" si="642"/>
        <v>2231.404958677686</v>
      </c>
      <c r="AC2937" s="1" t="str">
        <f t="shared" si="643"/>
        <v>Large</v>
      </c>
    </row>
    <row r="2938" spans="1:29">
      <c r="A2938" s="1" t="s">
        <v>3106</v>
      </c>
      <c r="B2938" s="1">
        <v>2022</v>
      </c>
      <c r="C2938" s="1" t="s">
        <v>73</v>
      </c>
      <c r="D2938" s="1" t="s">
        <v>46</v>
      </c>
      <c r="E2938" s="1" t="s">
        <v>37</v>
      </c>
      <c r="F2938" s="1">
        <v>485</v>
      </c>
      <c r="G2938" s="1">
        <v>4429</v>
      </c>
      <c r="H2938" s="1">
        <v>583</v>
      </c>
      <c r="I2938" s="1">
        <v>29.07</v>
      </c>
      <c r="J2938" s="1">
        <v>1</v>
      </c>
      <c r="K2938" s="1" t="s">
        <v>24</v>
      </c>
      <c r="L2938" s="1" t="s">
        <v>24</v>
      </c>
      <c r="M2938" s="1">
        <v>64</v>
      </c>
      <c r="N2938" s="1" t="s">
        <v>29</v>
      </c>
      <c r="O2938" s="1">
        <v>2589287</v>
      </c>
      <c r="P2938" s="1">
        <f t="shared" si="644"/>
        <v>4</v>
      </c>
      <c r="Q2938" s="1">
        <f t="shared" si="631"/>
        <v>2</v>
      </c>
      <c r="R2938" s="5">
        <f t="shared" si="632"/>
        <v>0.10950553172273651</v>
      </c>
      <c r="S2938" s="6">
        <f t="shared" si="633"/>
        <v>131632.422668774</v>
      </c>
      <c r="T2938" s="4">
        <f t="shared" si="634"/>
        <v>1.202061855670103</v>
      </c>
      <c r="U2938" s="1" t="str">
        <f t="shared" si="635"/>
        <v>Normal</v>
      </c>
      <c r="V2938" s="1" t="str">
        <f t="shared" si="636"/>
        <v>Acquired</v>
      </c>
      <c r="W2938" s="1" t="str">
        <f t="shared" si="637"/>
        <v>€</v>
      </c>
      <c r="X2938" s="1" t="str">
        <f t="shared" si="638"/>
        <v>€485M</v>
      </c>
      <c r="Y2938" s="1" t="str">
        <f t="shared" si="639"/>
        <v>€583M</v>
      </c>
      <c r="Z2938" s="1" t="str">
        <f t="shared" si="640"/>
        <v>€0</v>
      </c>
      <c r="AA2938" s="1" t="str">
        <f t="shared" si="641"/>
        <v>€1,31,632</v>
      </c>
      <c r="AB2938" s="6">
        <f t="shared" si="642"/>
        <v>10969.368555731166</v>
      </c>
      <c r="AC2938" s="1" t="str">
        <f t="shared" si="643"/>
        <v>Large</v>
      </c>
    </row>
    <row r="2939" spans="1:29">
      <c r="A2939" s="1" t="s">
        <v>3891</v>
      </c>
      <c r="B2939" s="1">
        <v>2022</v>
      </c>
      <c r="C2939" s="1" t="s">
        <v>42</v>
      </c>
      <c r="D2939" s="1" t="s">
        <v>51</v>
      </c>
      <c r="E2939" s="1" t="s">
        <v>28</v>
      </c>
      <c r="F2939" s="1">
        <v>349</v>
      </c>
      <c r="G2939" s="1">
        <v>3808</v>
      </c>
      <c r="H2939" s="1">
        <v>952</v>
      </c>
      <c r="I2939" s="1">
        <v>49.87</v>
      </c>
      <c r="J2939" s="1">
        <v>7</v>
      </c>
      <c r="K2939" s="1" t="s">
        <v>24</v>
      </c>
      <c r="L2939" s="1" t="s">
        <v>24</v>
      </c>
      <c r="M2939" s="1">
        <v>77</v>
      </c>
      <c r="N2939" s="1" t="s">
        <v>49</v>
      </c>
      <c r="O2939" s="1">
        <v>2572706</v>
      </c>
      <c r="P2939" s="1">
        <f t="shared" si="644"/>
        <v>1</v>
      </c>
      <c r="Q2939" s="1">
        <f t="shared" si="631"/>
        <v>2</v>
      </c>
      <c r="R2939" s="5">
        <f t="shared" si="632"/>
        <v>9.164915966386554E-2</v>
      </c>
      <c r="S2939" s="6">
        <f t="shared" si="633"/>
        <v>250000</v>
      </c>
      <c r="T2939" s="4">
        <f t="shared" si="634"/>
        <v>2.7277936962750715</v>
      </c>
      <c r="U2939" s="1" t="str">
        <f t="shared" si="635"/>
        <v>Normal</v>
      </c>
      <c r="V2939" s="1" t="str">
        <f t="shared" si="636"/>
        <v>Acquired</v>
      </c>
      <c r="W2939" s="1" t="str">
        <f t="shared" si="637"/>
        <v>¥</v>
      </c>
      <c r="X2939" s="1" t="str">
        <f t="shared" si="638"/>
        <v>¥349M</v>
      </c>
      <c r="Y2939" s="1" t="str">
        <f t="shared" si="639"/>
        <v>¥952M</v>
      </c>
      <c r="Z2939" s="1" t="str">
        <f t="shared" si="640"/>
        <v>¥0</v>
      </c>
      <c r="AA2939" s="1" t="str">
        <f t="shared" si="641"/>
        <v>¥2,50,000</v>
      </c>
      <c r="AB2939" s="6">
        <f t="shared" si="642"/>
        <v>20833.333333333332</v>
      </c>
      <c r="AC2939" s="1" t="str">
        <f t="shared" si="643"/>
        <v>Large</v>
      </c>
    </row>
    <row r="2940" spans="1:29">
      <c r="A2940" s="1" t="s">
        <v>1347</v>
      </c>
      <c r="B2940" s="1">
        <v>2022</v>
      </c>
      <c r="C2940" s="1" t="s">
        <v>73</v>
      </c>
      <c r="D2940" s="1" t="s">
        <v>32</v>
      </c>
      <c r="E2940" s="1" t="s">
        <v>28</v>
      </c>
      <c r="F2940" s="1">
        <v>215</v>
      </c>
      <c r="G2940" s="1">
        <v>506</v>
      </c>
      <c r="H2940" s="1">
        <v>319</v>
      </c>
      <c r="I2940" s="1">
        <v>14.87</v>
      </c>
      <c r="J2940" s="1">
        <v>7</v>
      </c>
      <c r="K2940" s="1" t="s">
        <v>24</v>
      </c>
      <c r="L2940" s="1" t="s">
        <v>24</v>
      </c>
      <c r="M2940" s="1">
        <v>9</v>
      </c>
      <c r="N2940" s="1" t="s">
        <v>25</v>
      </c>
      <c r="O2940" s="1">
        <v>2532212</v>
      </c>
      <c r="P2940" s="1">
        <f t="shared" si="644"/>
        <v>1</v>
      </c>
      <c r="Q2940" s="1">
        <f t="shared" si="631"/>
        <v>2</v>
      </c>
      <c r="R2940" s="5">
        <f t="shared" si="632"/>
        <v>0.42490118577075098</v>
      </c>
      <c r="S2940" s="6">
        <f t="shared" si="633"/>
        <v>630434.78260869568</v>
      </c>
      <c r="T2940" s="4">
        <f t="shared" si="634"/>
        <v>1.4837209302325582</v>
      </c>
      <c r="U2940" s="1" t="str">
        <f t="shared" si="635"/>
        <v>Normal</v>
      </c>
      <c r="V2940" s="1" t="str">
        <f t="shared" si="636"/>
        <v>Acquired</v>
      </c>
      <c r="W2940" s="1" t="str">
        <f t="shared" si="637"/>
        <v>€</v>
      </c>
      <c r="X2940" s="1" t="str">
        <f t="shared" si="638"/>
        <v>€215M</v>
      </c>
      <c r="Y2940" s="1" t="str">
        <f t="shared" si="639"/>
        <v>€319M</v>
      </c>
      <c r="Z2940" s="1" t="str">
        <f t="shared" si="640"/>
        <v>€0</v>
      </c>
      <c r="AA2940" s="1" t="str">
        <f t="shared" si="641"/>
        <v>€6,30,435</v>
      </c>
      <c r="AB2940" s="6">
        <f t="shared" si="642"/>
        <v>52536.231884057968</v>
      </c>
      <c r="AC2940" s="1" t="str">
        <f t="shared" si="643"/>
        <v>Large</v>
      </c>
    </row>
    <row r="2941" spans="1:29">
      <c r="A2941" s="1" t="s">
        <v>176</v>
      </c>
      <c r="B2941" s="1">
        <v>2022</v>
      </c>
      <c r="C2941" s="1" t="s">
        <v>42</v>
      </c>
      <c r="D2941" s="1" t="s">
        <v>43</v>
      </c>
      <c r="E2941" s="1" t="s">
        <v>37</v>
      </c>
      <c r="F2941" s="1">
        <v>210</v>
      </c>
      <c r="G2941" s="1">
        <v>4083</v>
      </c>
      <c r="H2941" s="1">
        <v>465</v>
      </c>
      <c r="I2941" s="1">
        <v>34.549999999999997</v>
      </c>
      <c r="J2941" s="1">
        <v>5</v>
      </c>
      <c r="K2941" s="1" t="s">
        <v>24</v>
      </c>
      <c r="L2941" s="1" t="s">
        <v>19</v>
      </c>
      <c r="M2941" s="1">
        <v>19</v>
      </c>
      <c r="N2941" s="1" t="s">
        <v>49</v>
      </c>
      <c r="O2941" s="1">
        <v>2404821</v>
      </c>
      <c r="P2941" s="1">
        <f t="shared" si="644"/>
        <v>4</v>
      </c>
      <c r="Q2941" s="1">
        <f t="shared" si="631"/>
        <v>2</v>
      </c>
      <c r="R2941" s="5">
        <f t="shared" si="632"/>
        <v>5.1432770022042613E-2</v>
      </c>
      <c r="S2941" s="6">
        <f t="shared" si="633"/>
        <v>113886.84790595151</v>
      </c>
      <c r="T2941" s="4">
        <f t="shared" si="634"/>
        <v>2.2142857142857144</v>
      </c>
      <c r="U2941" s="1" t="str">
        <f t="shared" si="635"/>
        <v>Normal</v>
      </c>
      <c r="V2941" s="1" t="str">
        <f t="shared" si="636"/>
        <v>Acquired</v>
      </c>
      <c r="W2941" s="1" t="str">
        <f t="shared" si="637"/>
        <v>¥</v>
      </c>
      <c r="X2941" s="1" t="str">
        <f t="shared" si="638"/>
        <v>¥210M</v>
      </c>
      <c r="Y2941" s="1" t="str">
        <f t="shared" si="639"/>
        <v>¥465M</v>
      </c>
      <c r="Z2941" s="1" t="str">
        <f t="shared" si="640"/>
        <v>¥0</v>
      </c>
      <c r="AA2941" s="1" t="str">
        <f t="shared" si="641"/>
        <v>¥1,13,887</v>
      </c>
      <c r="AB2941" s="6">
        <f t="shared" si="642"/>
        <v>9490.5706588292924</v>
      </c>
      <c r="AC2941" s="1" t="str">
        <f t="shared" si="643"/>
        <v>Large</v>
      </c>
    </row>
    <row r="2942" spans="1:29">
      <c r="A2942" s="1" t="s">
        <v>4409</v>
      </c>
      <c r="B2942" s="1">
        <v>2022</v>
      </c>
      <c r="C2942" s="1" t="s">
        <v>27</v>
      </c>
      <c r="D2942" s="1" t="s">
        <v>102</v>
      </c>
      <c r="E2942" s="1" t="s">
        <v>23</v>
      </c>
      <c r="F2942" s="1">
        <v>283</v>
      </c>
      <c r="G2942" s="1">
        <v>421</v>
      </c>
      <c r="H2942" s="1">
        <v>464</v>
      </c>
      <c r="I2942" s="1">
        <v>48.44</v>
      </c>
      <c r="J2942" s="1">
        <v>8</v>
      </c>
      <c r="K2942" s="1" t="s">
        <v>24</v>
      </c>
      <c r="L2942" s="1" t="s">
        <v>24</v>
      </c>
      <c r="M2942" s="1">
        <v>91</v>
      </c>
      <c r="N2942" s="1" t="s">
        <v>20</v>
      </c>
      <c r="O2942" s="1">
        <v>2374536</v>
      </c>
      <c r="P2942" s="1">
        <f t="shared" si="644"/>
        <v>5</v>
      </c>
      <c r="Q2942" s="1">
        <f t="shared" si="631"/>
        <v>2</v>
      </c>
      <c r="R2942" s="5">
        <f t="shared" si="632"/>
        <v>0.67220902612826605</v>
      </c>
      <c r="S2942" s="6">
        <f t="shared" si="633"/>
        <v>1102137.7672209027</v>
      </c>
      <c r="T2942" s="4">
        <f t="shared" si="634"/>
        <v>1.6395759717314489</v>
      </c>
      <c r="U2942" s="1" t="str">
        <f t="shared" si="635"/>
        <v>High Performer</v>
      </c>
      <c r="V2942" s="1" t="str">
        <f t="shared" si="636"/>
        <v>Acquired</v>
      </c>
      <c r="W2942" s="1" t="str">
        <f t="shared" si="637"/>
        <v>$</v>
      </c>
      <c r="X2942" s="1" t="str">
        <f t="shared" si="638"/>
        <v>$283M</v>
      </c>
      <c r="Y2942" s="1" t="str">
        <f t="shared" si="639"/>
        <v>$464M</v>
      </c>
      <c r="Z2942" s="1" t="str">
        <f t="shared" si="640"/>
        <v>$1</v>
      </c>
      <c r="AA2942" s="1" t="str">
        <f t="shared" si="641"/>
        <v>$11,02,138</v>
      </c>
      <c r="AB2942" s="6">
        <f t="shared" si="642"/>
        <v>91844.813935075217</v>
      </c>
      <c r="AC2942" s="1" t="str">
        <f t="shared" si="643"/>
        <v>Large</v>
      </c>
    </row>
    <row r="2943" spans="1:29">
      <c r="A2943" s="1" t="s">
        <v>746</v>
      </c>
      <c r="B2943" s="1">
        <v>2022</v>
      </c>
      <c r="C2943" s="1" t="s">
        <v>27</v>
      </c>
      <c r="D2943" s="1" t="s">
        <v>43</v>
      </c>
      <c r="E2943" s="1" t="s">
        <v>18</v>
      </c>
      <c r="F2943" s="1">
        <v>456</v>
      </c>
      <c r="G2943" s="1">
        <v>3556</v>
      </c>
      <c r="H2943" s="1">
        <v>618</v>
      </c>
      <c r="I2943" s="1">
        <v>42.4</v>
      </c>
      <c r="J2943" s="1">
        <v>3</v>
      </c>
      <c r="K2943" s="1" t="s">
        <v>19</v>
      </c>
      <c r="L2943" s="1" t="s">
        <v>19</v>
      </c>
      <c r="M2943" s="1">
        <v>96</v>
      </c>
      <c r="N2943" s="1" t="s">
        <v>29</v>
      </c>
      <c r="O2943" s="1">
        <v>2310608</v>
      </c>
      <c r="P2943" s="1">
        <f t="shared" si="644"/>
        <v>2</v>
      </c>
      <c r="Q2943" s="1">
        <f t="shared" si="631"/>
        <v>2</v>
      </c>
      <c r="R2943" s="5">
        <f t="shared" si="632"/>
        <v>0.12823397075365578</v>
      </c>
      <c r="S2943" s="6">
        <f t="shared" si="633"/>
        <v>173790.77615298086</v>
      </c>
      <c r="T2943" s="4">
        <f t="shared" si="634"/>
        <v>1.3552631578947369</v>
      </c>
      <c r="U2943" s="1" t="str">
        <f t="shared" si="635"/>
        <v>Normal</v>
      </c>
      <c r="V2943" s="1" t="str">
        <f t="shared" si="636"/>
        <v>Still Private</v>
      </c>
      <c r="W2943" s="1" t="str">
        <f t="shared" si="637"/>
        <v>$</v>
      </c>
      <c r="X2943" s="1" t="str">
        <f t="shared" si="638"/>
        <v>$456M</v>
      </c>
      <c r="Y2943" s="1" t="str">
        <f t="shared" si="639"/>
        <v>$618M</v>
      </c>
      <c r="Z2943" s="1" t="str">
        <f t="shared" si="640"/>
        <v>$0</v>
      </c>
      <c r="AA2943" s="1" t="str">
        <f t="shared" si="641"/>
        <v>$1,73,791</v>
      </c>
      <c r="AB2943" s="6">
        <f t="shared" si="642"/>
        <v>14482.564679415073</v>
      </c>
      <c r="AC2943" s="1" t="str">
        <f t="shared" si="643"/>
        <v>Large</v>
      </c>
    </row>
    <row r="2944" spans="1:29">
      <c r="A2944" s="1" t="s">
        <v>4978</v>
      </c>
      <c r="B2944" s="1">
        <v>2022</v>
      </c>
      <c r="C2944" s="1" t="s">
        <v>22</v>
      </c>
      <c r="D2944" s="1" t="s">
        <v>43</v>
      </c>
      <c r="E2944" s="1" t="s">
        <v>37</v>
      </c>
      <c r="F2944" s="1">
        <v>350</v>
      </c>
      <c r="G2944" s="1">
        <v>2723</v>
      </c>
      <c r="H2944" s="1">
        <v>999</v>
      </c>
      <c r="I2944" s="1">
        <v>1.96</v>
      </c>
      <c r="J2944" s="1">
        <v>9</v>
      </c>
      <c r="K2944" s="1" t="s">
        <v>24</v>
      </c>
      <c r="L2944" s="1" t="s">
        <v>19</v>
      </c>
      <c r="M2944" s="1">
        <v>92</v>
      </c>
      <c r="N2944" s="1" t="s">
        <v>29</v>
      </c>
      <c r="O2944" s="1">
        <v>2296023</v>
      </c>
      <c r="P2944" s="1">
        <f t="shared" si="644"/>
        <v>4</v>
      </c>
      <c r="Q2944" s="1">
        <f t="shared" si="631"/>
        <v>2</v>
      </c>
      <c r="R2944" s="5">
        <f t="shared" si="632"/>
        <v>0.12853470437017994</v>
      </c>
      <c r="S2944" s="6">
        <f t="shared" si="633"/>
        <v>366874.77047374222</v>
      </c>
      <c r="T2944" s="4">
        <f t="shared" si="634"/>
        <v>2.8542857142857141</v>
      </c>
      <c r="U2944" s="1" t="str">
        <f t="shared" si="635"/>
        <v>High Performer</v>
      </c>
      <c r="V2944" s="1" t="str">
        <f t="shared" si="636"/>
        <v>Acquired</v>
      </c>
      <c r="W2944" s="1" t="str">
        <f t="shared" si="637"/>
        <v>£</v>
      </c>
      <c r="X2944" s="1" t="str">
        <f t="shared" si="638"/>
        <v>£350M</v>
      </c>
      <c r="Y2944" s="1" t="str">
        <f t="shared" si="639"/>
        <v>£999M</v>
      </c>
      <c r="Z2944" s="1" t="str">
        <f t="shared" si="640"/>
        <v>£0</v>
      </c>
      <c r="AA2944" s="1" t="str">
        <f t="shared" si="641"/>
        <v>£3,66,875</v>
      </c>
      <c r="AB2944" s="6">
        <f t="shared" si="642"/>
        <v>30572.897539478516</v>
      </c>
      <c r="AC2944" s="1" t="str">
        <f t="shared" si="643"/>
        <v>Large</v>
      </c>
    </row>
    <row r="2945" spans="1:29">
      <c r="A2945" s="1" t="s">
        <v>3783</v>
      </c>
      <c r="B2945" s="1">
        <v>2022</v>
      </c>
      <c r="C2945" s="1" t="s">
        <v>73</v>
      </c>
      <c r="D2945" s="1" t="s">
        <v>39</v>
      </c>
      <c r="E2945" s="1" t="s">
        <v>40</v>
      </c>
      <c r="F2945" s="1">
        <v>211</v>
      </c>
      <c r="G2945" s="1">
        <v>3341</v>
      </c>
      <c r="H2945" s="1">
        <v>859</v>
      </c>
      <c r="I2945" s="1">
        <v>10.8</v>
      </c>
      <c r="J2945" s="1">
        <v>3</v>
      </c>
      <c r="K2945" s="1" t="s">
        <v>19</v>
      </c>
      <c r="L2945" s="1" t="s">
        <v>24</v>
      </c>
      <c r="M2945" s="1">
        <v>24</v>
      </c>
      <c r="N2945" s="1" t="s">
        <v>29</v>
      </c>
      <c r="O2945" s="1">
        <v>2293911</v>
      </c>
      <c r="P2945" s="1">
        <f t="shared" si="644"/>
        <v>3</v>
      </c>
      <c r="Q2945" s="1">
        <f t="shared" si="631"/>
        <v>2</v>
      </c>
      <c r="R2945" s="5">
        <f t="shared" si="632"/>
        <v>6.3154744088596226E-2</v>
      </c>
      <c r="S2945" s="6">
        <f t="shared" si="633"/>
        <v>257108.65010475906</v>
      </c>
      <c r="T2945" s="4">
        <f t="shared" si="634"/>
        <v>4.0710900473933647</v>
      </c>
      <c r="U2945" s="1" t="str">
        <f t="shared" si="635"/>
        <v>Normal</v>
      </c>
      <c r="V2945" s="1" t="str">
        <f t="shared" si="636"/>
        <v>IPO</v>
      </c>
      <c r="W2945" s="1" t="str">
        <f t="shared" si="637"/>
        <v>€</v>
      </c>
      <c r="X2945" s="1" t="str">
        <f t="shared" si="638"/>
        <v>€211M</v>
      </c>
      <c r="Y2945" s="1" t="str">
        <f t="shared" si="639"/>
        <v>€859M</v>
      </c>
      <c r="Z2945" s="1" t="str">
        <f t="shared" si="640"/>
        <v>€0</v>
      </c>
      <c r="AA2945" s="1" t="str">
        <f t="shared" si="641"/>
        <v>€2,57,109</v>
      </c>
      <c r="AB2945" s="6">
        <f t="shared" si="642"/>
        <v>21425.720842063256</v>
      </c>
      <c r="AC2945" s="1" t="str">
        <f t="shared" si="643"/>
        <v>Large</v>
      </c>
    </row>
    <row r="2946" spans="1:29">
      <c r="A2946" s="1" t="s">
        <v>2214</v>
      </c>
      <c r="B2946" s="1">
        <v>2022</v>
      </c>
      <c r="C2946" s="1" t="s">
        <v>35</v>
      </c>
      <c r="D2946" s="1" t="s">
        <v>36</v>
      </c>
      <c r="E2946" s="1" t="s">
        <v>18</v>
      </c>
      <c r="F2946" s="1">
        <v>401</v>
      </c>
      <c r="G2946" s="1">
        <v>4954</v>
      </c>
      <c r="H2946" s="1">
        <v>756</v>
      </c>
      <c r="I2946" s="1">
        <v>30.52</v>
      </c>
      <c r="J2946" s="1">
        <v>1</v>
      </c>
      <c r="K2946" s="1" t="s">
        <v>19</v>
      </c>
      <c r="L2946" s="1" t="s">
        <v>19</v>
      </c>
      <c r="M2946" s="1">
        <v>73</v>
      </c>
      <c r="N2946" s="1" t="s">
        <v>29</v>
      </c>
      <c r="O2946" s="1">
        <v>2236711</v>
      </c>
      <c r="P2946" s="1">
        <f t="shared" si="644"/>
        <v>2</v>
      </c>
      <c r="Q2946" s="1">
        <f t="shared" ref="Q2946:Q3009" si="645">2024 - B2946</f>
        <v>2</v>
      </c>
      <c r="R2946" s="5">
        <f t="shared" ref="R2946:R3009" si="646">F2946 / G2946</f>
        <v>8.0944691158659668E-2</v>
      </c>
      <c r="S2946" s="6">
        <f t="shared" ref="S2946:S3009" si="647">(H2946 * 1000000) / G2946</f>
        <v>152603.9563988696</v>
      </c>
      <c r="T2946" s="4">
        <f t="shared" ref="T2946:T3009" si="648">H2946 / F2946</f>
        <v>1.8852867830423941</v>
      </c>
      <c r="U2946" s="1" t="str">
        <f t="shared" ref="U2946:U3009" si="649">IF(AND(J2946&gt;=8, I2946&gt;=1), "High Performer", "Normal")</f>
        <v>Normal</v>
      </c>
      <c r="V2946" s="1" t="str">
        <f t="shared" ref="V2946:V3009" si="650">IF(K2946="Yes", "Acquired",
 IF(L2946="Yes", "IPO", "Still Private"))</f>
        <v>Still Private</v>
      </c>
      <c r="W2946" s="1" t="str">
        <f t="shared" ref="W2946:W3009" si="651">IF(C2946="USA","$",
IF(C2946="India","₹",
IF(C2946="UK","£",
IF(C2946="Germany","€",
IF(C2946="France","€",
IF(C2946="Canada","$",
IF(C2946="Australia","A$",
IF(C2946="China","¥",
IF(C2946="Japan","¥",)))))))))</f>
        <v>¥</v>
      </c>
      <c r="X2946" s="1" t="str">
        <f t="shared" ref="X2946:X3009" si="652">W2946 &amp; F2946 &amp; "M"</f>
        <v>¥401M</v>
      </c>
      <c r="Y2946" s="1" t="str">
        <f t="shared" ref="Y2946:Y3009" si="653">W2946 &amp; H2946 &amp; "M"</f>
        <v>¥756M</v>
      </c>
      <c r="Z2946" s="1" t="str">
        <f t="shared" ref="Z2946:Z3009" si="654">W2946 &amp; TEXT(R2946,"#,##0")</f>
        <v>¥0</v>
      </c>
      <c r="AA2946" s="1" t="str">
        <f t="shared" ref="AA2946:AA3009" si="655">W2946 &amp; TEXT(S2946,"#,##0")</f>
        <v>¥1,52,604</v>
      </c>
      <c r="AB2946" s="6">
        <f t="shared" ref="AB2946:AB3009" si="656">(H2946 * 1000000) / (12 * G2946)</f>
        <v>12716.996366572466</v>
      </c>
      <c r="AC2946" s="1" t="str">
        <f t="shared" ref="AC2946:AC3009" si="657">IF(F2946&lt;100, "Small", IF(F2946&lt;=200, "Mid",IF(F2946&lt;500,  "Large")))</f>
        <v>Large</v>
      </c>
    </row>
    <row r="2947" spans="1:29">
      <c r="A2947" s="1" t="s">
        <v>1165</v>
      </c>
      <c r="B2947" s="1">
        <v>2022</v>
      </c>
      <c r="C2947" s="1" t="s">
        <v>45</v>
      </c>
      <c r="D2947" s="1" t="s">
        <v>102</v>
      </c>
      <c r="E2947" s="1" t="s">
        <v>28</v>
      </c>
      <c r="F2947" s="1">
        <v>352</v>
      </c>
      <c r="G2947" s="1">
        <v>4457</v>
      </c>
      <c r="H2947" s="1">
        <v>866</v>
      </c>
      <c r="I2947" s="1">
        <v>37.770000000000003</v>
      </c>
      <c r="J2947" s="1">
        <v>8</v>
      </c>
      <c r="K2947" s="1" t="s">
        <v>19</v>
      </c>
      <c r="L2947" s="1" t="s">
        <v>19</v>
      </c>
      <c r="M2947" s="1">
        <v>58</v>
      </c>
      <c r="N2947" s="1" t="s">
        <v>49</v>
      </c>
      <c r="O2947" s="1">
        <v>2214450</v>
      </c>
      <c r="P2947" s="1">
        <f t="shared" si="644"/>
        <v>1</v>
      </c>
      <c r="Q2947" s="1">
        <f t="shared" si="645"/>
        <v>2</v>
      </c>
      <c r="R2947" s="5">
        <f t="shared" si="646"/>
        <v>7.8976890284945034E-2</v>
      </c>
      <c r="S2947" s="6">
        <f t="shared" si="647"/>
        <v>194301.09939421134</v>
      </c>
      <c r="T2947" s="4">
        <f t="shared" si="648"/>
        <v>2.4602272727272729</v>
      </c>
      <c r="U2947" s="1" t="str">
        <f t="shared" si="649"/>
        <v>High Performer</v>
      </c>
      <c r="V2947" s="1" t="str">
        <f t="shared" si="650"/>
        <v>Still Private</v>
      </c>
      <c r="W2947" s="1" t="str">
        <f t="shared" si="651"/>
        <v>A$</v>
      </c>
      <c r="X2947" s="1" t="str">
        <f t="shared" si="652"/>
        <v>A$352M</v>
      </c>
      <c r="Y2947" s="1" t="str">
        <f t="shared" si="653"/>
        <v>A$866M</v>
      </c>
      <c r="Z2947" s="1" t="str">
        <f t="shared" si="654"/>
        <v>A$0</v>
      </c>
      <c r="AA2947" s="1" t="str">
        <f t="shared" si="655"/>
        <v>A$1,94,301</v>
      </c>
      <c r="AB2947" s="6">
        <f t="shared" si="656"/>
        <v>16191.758282850946</v>
      </c>
      <c r="AC2947" s="1" t="str">
        <f t="shared" si="657"/>
        <v>Large</v>
      </c>
    </row>
    <row r="2948" spans="1:29">
      <c r="A2948" s="1" t="s">
        <v>4852</v>
      </c>
      <c r="B2948" s="1">
        <v>2022</v>
      </c>
      <c r="C2948" s="1" t="s">
        <v>31</v>
      </c>
      <c r="D2948" s="1" t="s">
        <v>51</v>
      </c>
      <c r="E2948" s="1" t="s">
        <v>23</v>
      </c>
      <c r="F2948" s="1">
        <v>473</v>
      </c>
      <c r="G2948" s="1">
        <v>684</v>
      </c>
      <c r="H2948" s="1">
        <v>760</v>
      </c>
      <c r="I2948" s="1">
        <v>7.55</v>
      </c>
      <c r="J2948" s="1">
        <v>1</v>
      </c>
      <c r="K2948" s="1" t="s">
        <v>24</v>
      </c>
      <c r="L2948" s="1" t="s">
        <v>19</v>
      </c>
      <c r="M2948" s="1">
        <v>58</v>
      </c>
      <c r="N2948" s="1" t="s">
        <v>33</v>
      </c>
      <c r="O2948" s="1">
        <v>2175443</v>
      </c>
      <c r="P2948" s="1">
        <f t="shared" si="644"/>
        <v>5</v>
      </c>
      <c r="Q2948" s="1">
        <f t="shared" si="645"/>
        <v>2</v>
      </c>
      <c r="R2948" s="5">
        <f t="shared" si="646"/>
        <v>0.69152046783625731</v>
      </c>
      <c r="S2948" s="6">
        <f t="shared" si="647"/>
        <v>1111111.111111111</v>
      </c>
      <c r="T2948" s="4">
        <f t="shared" si="648"/>
        <v>1.6067653276955602</v>
      </c>
      <c r="U2948" s="1" t="str">
        <f t="shared" si="649"/>
        <v>Normal</v>
      </c>
      <c r="V2948" s="1" t="str">
        <f t="shared" si="650"/>
        <v>Acquired</v>
      </c>
      <c r="W2948" s="1" t="str">
        <f t="shared" si="651"/>
        <v>€</v>
      </c>
      <c r="X2948" s="1" t="str">
        <f t="shared" si="652"/>
        <v>€473M</v>
      </c>
      <c r="Y2948" s="1" t="str">
        <f t="shared" si="653"/>
        <v>€760M</v>
      </c>
      <c r="Z2948" s="1" t="str">
        <f t="shared" si="654"/>
        <v>€1</v>
      </c>
      <c r="AA2948" s="1" t="str">
        <f t="shared" si="655"/>
        <v>€11,11,111</v>
      </c>
      <c r="AB2948" s="6">
        <f t="shared" si="656"/>
        <v>92592.592592592599</v>
      </c>
      <c r="AC2948" s="1" t="str">
        <f t="shared" si="657"/>
        <v>Large</v>
      </c>
    </row>
    <row r="2949" spans="1:29">
      <c r="A2949" s="1" t="s">
        <v>4785</v>
      </c>
      <c r="B2949" s="1">
        <v>2022</v>
      </c>
      <c r="C2949" s="1" t="s">
        <v>45</v>
      </c>
      <c r="D2949" s="1" t="s">
        <v>102</v>
      </c>
      <c r="E2949" s="1" t="s">
        <v>23</v>
      </c>
      <c r="F2949" s="1">
        <v>288</v>
      </c>
      <c r="G2949" s="1">
        <v>2463</v>
      </c>
      <c r="H2949" s="1">
        <v>388</v>
      </c>
      <c r="I2949" s="1">
        <v>49.1</v>
      </c>
      <c r="J2949" s="1">
        <v>7</v>
      </c>
      <c r="K2949" s="1" t="s">
        <v>19</v>
      </c>
      <c r="L2949" s="1" t="s">
        <v>19</v>
      </c>
      <c r="M2949" s="1">
        <v>71</v>
      </c>
      <c r="N2949" s="1" t="s">
        <v>49</v>
      </c>
      <c r="O2949" s="1">
        <v>2023580</v>
      </c>
      <c r="P2949" s="1">
        <f t="shared" si="644"/>
        <v>5</v>
      </c>
      <c r="Q2949" s="1">
        <f t="shared" si="645"/>
        <v>2</v>
      </c>
      <c r="R2949" s="5">
        <f t="shared" si="646"/>
        <v>0.11693057247259439</v>
      </c>
      <c r="S2949" s="6">
        <f t="shared" si="647"/>
        <v>157531.46569224523</v>
      </c>
      <c r="T2949" s="4">
        <f t="shared" si="648"/>
        <v>1.3472222222222223</v>
      </c>
      <c r="U2949" s="1" t="str">
        <f t="shared" si="649"/>
        <v>Normal</v>
      </c>
      <c r="V2949" s="1" t="str">
        <f t="shared" si="650"/>
        <v>Still Private</v>
      </c>
      <c r="W2949" s="1" t="str">
        <f t="shared" si="651"/>
        <v>A$</v>
      </c>
      <c r="X2949" s="1" t="str">
        <f t="shared" si="652"/>
        <v>A$288M</v>
      </c>
      <c r="Y2949" s="1" t="str">
        <f t="shared" si="653"/>
        <v>A$388M</v>
      </c>
      <c r="Z2949" s="1" t="str">
        <f t="shared" si="654"/>
        <v>A$0</v>
      </c>
      <c r="AA2949" s="1" t="str">
        <f t="shared" si="655"/>
        <v>A$1,57,531</v>
      </c>
      <c r="AB2949" s="6">
        <f t="shared" si="656"/>
        <v>13127.622141020436</v>
      </c>
      <c r="AC2949" s="1" t="str">
        <f t="shared" si="657"/>
        <v>Large</v>
      </c>
    </row>
    <row r="2950" spans="1:29">
      <c r="A2950" s="1" t="s">
        <v>2899</v>
      </c>
      <c r="B2950" s="1">
        <v>2022</v>
      </c>
      <c r="C2950" s="1" t="s">
        <v>31</v>
      </c>
      <c r="D2950" s="1" t="s">
        <v>46</v>
      </c>
      <c r="E2950" s="1" t="s">
        <v>40</v>
      </c>
      <c r="F2950" s="1">
        <v>236</v>
      </c>
      <c r="G2950" s="1">
        <v>515</v>
      </c>
      <c r="H2950" s="1">
        <v>344</v>
      </c>
      <c r="I2950" s="1">
        <v>49.05</v>
      </c>
      <c r="J2950" s="1">
        <v>4</v>
      </c>
      <c r="K2950" s="1" t="s">
        <v>24</v>
      </c>
      <c r="L2950" s="1" t="s">
        <v>24</v>
      </c>
      <c r="M2950" s="1">
        <v>58</v>
      </c>
      <c r="N2950" s="1" t="s">
        <v>49</v>
      </c>
      <c r="O2950" s="1">
        <v>1958402</v>
      </c>
      <c r="P2950" s="1">
        <f t="shared" si="644"/>
        <v>3</v>
      </c>
      <c r="Q2950" s="1">
        <f t="shared" si="645"/>
        <v>2</v>
      </c>
      <c r="R2950" s="5">
        <f t="shared" si="646"/>
        <v>0.45825242718446602</v>
      </c>
      <c r="S2950" s="6">
        <f t="shared" si="647"/>
        <v>667961.16504854371</v>
      </c>
      <c r="T2950" s="4">
        <f t="shared" si="648"/>
        <v>1.4576271186440677</v>
      </c>
      <c r="U2950" s="1" t="str">
        <f t="shared" si="649"/>
        <v>Normal</v>
      </c>
      <c r="V2950" s="1" t="str">
        <f t="shared" si="650"/>
        <v>Acquired</v>
      </c>
      <c r="W2950" s="1" t="str">
        <f t="shared" si="651"/>
        <v>€</v>
      </c>
      <c r="X2950" s="1" t="str">
        <f t="shared" si="652"/>
        <v>€236M</v>
      </c>
      <c r="Y2950" s="1" t="str">
        <f t="shared" si="653"/>
        <v>€344M</v>
      </c>
      <c r="Z2950" s="1" t="str">
        <f t="shared" si="654"/>
        <v>€0</v>
      </c>
      <c r="AA2950" s="1" t="str">
        <f t="shared" si="655"/>
        <v>€6,67,961</v>
      </c>
      <c r="AB2950" s="6">
        <f t="shared" si="656"/>
        <v>55663.430420711971</v>
      </c>
      <c r="AC2950" s="1" t="str">
        <f t="shared" si="657"/>
        <v>Large</v>
      </c>
    </row>
    <row r="2951" spans="1:29">
      <c r="A2951" s="1" t="s">
        <v>3732</v>
      </c>
      <c r="B2951" s="1">
        <v>2022</v>
      </c>
      <c r="C2951" s="1" t="s">
        <v>53</v>
      </c>
      <c r="D2951" s="1" t="s">
        <v>17</v>
      </c>
      <c r="E2951" s="1" t="s">
        <v>28</v>
      </c>
      <c r="F2951" s="1">
        <v>456</v>
      </c>
      <c r="G2951" s="1">
        <v>2757</v>
      </c>
      <c r="H2951" s="1">
        <v>805</v>
      </c>
      <c r="I2951" s="1">
        <v>30.47</v>
      </c>
      <c r="J2951" s="1">
        <v>4</v>
      </c>
      <c r="K2951" s="1" t="s">
        <v>24</v>
      </c>
      <c r="L2951" s="1" t="s">
        <v>19</v>
      </c>
      <c r="M2951" s="1">
        <v>47</v>
      </c>
      <c r="N2951" s="1" t="s">
        <v>25</v>
      </c>
      <c r="O2951" s="1">
        <v>1925314</v>
      </c>
      <c r="P2951" s="1">
        <f t="shared" si="644"/>
        <v>1</v>
      </c>
      <c r="Q2951" s="1">
        <f t="shared" si="645"/>
        <v>2</v>
      </c>
      <c r="R2951" s="5">
        <f t="shared" si="646"/>
        <v>0.16539717083786726</v>
      </c>
      <c r="S2951" s="6">
        <f t="shared" si="647"/>
        <v>291984.04062386655</v>
      </c>
      <c r="T2951" s="4">
        <f t="shared" si="648"/>
        <v>1.7653508771929824</v>
      </c>
      <c r="U2951" s="1" t="str">
        <f t="shared" si="649"/>
        <v>Normal</v>
      </c>
      <c r="V2951" s="1" t="str">
        <f t="shared" si="650"/>
        <v>Acquired</v>
      </c>
      <c r="W2951" s="1">
        <f t="shared" si="651"/>
        <v>0</v>
      </c>
      <c r="X2951" s="1" t="str">
        <f t="shared" si="652"/>
        <v>0456M</v>
      </c>
      <c r="Y2951" s="1" t="str">
        <f t="shared" si="653"/>
        <v>0805M</v>
      </c>
      <c r="Z2951" s="1" t="str">
        <f t="shared" si="654"/>
        <v>00</v>
      </c>
      <c r="AA2951" s="1" t="str">
        <f t="shared" si="655"/>
        <v>02,91,984</v>
      </c>
      <c r="AB2951" s="6">
        <f t="shared" si="656"/>
        <v>24332.003385322208</v>
      </c>
      <c r="AC2951" s="1" t="str">
        <f t="shared" si="657"/>
        <v>Large</v>
      </c>
    </row>
    <row r="2952" spans="1:29">
      <c r="A2952" s="1" t="s">
        <v>473</v>
      </c>
      <c r="B2952" s="1">
        <v>2022</v>
      </c>
      <c r="C2952" s="1" t="s">
        <v>27</v>
      </c>
      <c r="D2952" s="1" t="s">
        <v>32</v>
      </c>
      <c r="E2952" s="1" t="s">
        <v>40</v>
      </c>
      <c r="F2952" s="1">
        <v>211</v>
      </c>
      <c r="G2952" s="1">
        <v>3551</v>
      </c>
      <c r="H2952" s="1">
        <v>270</v>
      </c>
      <c r="I2952" s="1">
        <v>16.920000000000002</v>
      </c>
      <c r="J2952" s="1">
        <v>4</v>
      </c>
      <c r="K2952" s="1" t="s">
        <v>19</v>
      </c>
      <c r="L2952" s="1" t="s">
        <v>24</v>
      </c>
      <c r="M2952" s="1">
        <v>77</v>
      </c>
      <c r="N2952" s="1" t="s">
        <v>33</v>
      </c>
      <c r="O2952" s="1">
        <v>1925236</v>
      </c>
      <c r="P2952" s="1">
        <f t="shared" si="644"/>
        <v>3</v>
      </c>
      <c r="Q2952" s="1">
        <f t="shared" si="645"/>
        <v>2</v>
      </c>
      <c r="R2952" s="5">
        <f t="shared" si="646"/>
        <v>5.9419881723458183E-2</v>
      </c>
      <c r="S2952" s="6">
        <f t="shared" si="647"/>
        <v>76034.919740918049</v>
      </c>
      <c r="T2952" s="4">
        <f t="shared" si="648"/>
        <v>1.2796208530805686</v>
      </c>
      <c r="U2952" s="1" t="str">
        <f t="shared" si="649"/>
        <v>Normal</v>
      </c>
      <c r="V2952" s="1" t="str">
        <f t="shared" si="650"/>
        <v>IPO</v>
      </c>
      <c r="W2952" s="1" t="str">
        <f t="shared" si="651"/>
        <v>$</v>
      </c>
      <c r="X2952" s="1" t="str">
        <f t="shared" si="652"/>
        <v>$211M</v>
      </c>
      <c r="Y2952" s="1" t="str">
        <f t="shared" si="653"/>
        <v>$270M</v>
      </c>
      <c r="Z2952" s="1" t="str">
        <f t="shared" si="654"/>
        <v>$0</v>
      </c>
      <c r="AA2952" s="1" t="str">
        <f t="shared" si="655"/>
        <v>$76,035</v>
      </c>
      <c r="AB2952" s="6">
        <f t="shared" si="656"/>
        <v>6336.243311743171</v>
      </c>
      <c r="AC2952" s="1" t="str">
        <f t="shared" si="657"/>
        <v>Large</v>
      </c>
    </row>
    <row r="2953" spans="1:29">
      <c r="A2953" s="1" t="s">
        <v>4457</v>
      </c>
      <c r="B2953" s="1">
        <v>2022</v>
      </c>
      <c r="C2953" s="1" t="s">
        <v>27</v>
      </c>
      <c r="D2953" s="1" t="s">
        <v>102</v>
      </c>
      <c r="E2953" s="1" t="s">
        <v>40</v>
      </c>
      <c r="F2953" s="1">
        <v>258</v>
      </c>
      <c r="G2953" s="1">
        <v>610</v>
      </c>
      <c r="H2953" s="1">
        <v>259</v>
      </c>
      <c r="I2953" s="1">
        <v>43.02</v>
      </c>
      <c r="J2953" s="1">
        <v>6</v>
      </c>
      <c r="K2953" s="1" t="s">
        <v>19</v>
      </c>
      <c r="L2953" s="1" t="s">
        <v>19</v>
      </c>
      <c r="M2953" s="1">
        <v>92</v>
      </c>
      <c r="N2953" s="1" t="s">
        <v>33</v>
      </c>
      <c r="O2953" s="1">
        <v>1849907</v>
      </c>
      <c r="P2953" s="1">
        <f t="shared" ref="P2953:P3016" si="658">IF(E2953="Seed", 1,
 IF(E2953="Series A", 2,
 IF(E2953="Series B", 3,
 IF(E2953="Series C", 4,
 IF(E2953="IPO", 5, "")))))</f>
        <v>3</v>
      </c>
      <c r="Q2953" s="1">
        <f t="shared" si="645"/>
        <v>2</v>
      </c>
      <c r="R2953" s="5">
        <f t="shared" si="646"/>
        <v>0.42295081967213116</v>
      </c>
      <c r="S2953" s="6">
        <f t="shared" si="647"/>
        <v>424590.16393442621</v>
      </c>
      <c r="T2953" s="4">
        <f t="shared" si="648"/>
        <v>1.0038759689922481</v>
      </c>
      <c r="U2953" s="1" t="str">
        <f t="shared" si="649"/>
        <v>Normal</v>
      </c>
      <c r="V2953" s="1" t="str">
        <f t="shared" si="650"/>
        <v>Still Private</v>
      </c>
      <c r="W2953" s="1" t="str">
        <f t="shared" si="651"/>
        <v>$</v>
      </c>
      <c r="X2953" s="1" t="str">
        <f t="shared" si="652"/>
        <v>$258M</v>
      </c>
      <c r="Y2953" s="1" t="str">
        <f t="shared" si="653"/>
        <v>$259M</v>
      </c>
      <c r="Z2953" s="1" t="str">
        <f t="shared" si="654"/>
        <v>$0</v>
      </c>
      <c r="AA2953" s="1" t="str">
        <f t="shared" si="655"/>
        <v>$4,24,590</v>
      </c>
      <c r="AB2953" s="6">
        <f t="shared" si="656"/>
        <v>35382.513661202189</v>
      </c>
      <c r="AC2953" s="1" t="str">
        <f t="shared" si="657"/>
        <v>Large</v>
      </c>
    </row>
    <row r="2954" spans="1:29">
      <c r="A2954" s="1" t="s">
        <v>4885</v>
      </c>
      <c r="B2954" s="1">
        <v>2022</v>
      </c>
      <c r="C2954" s="1" t="s">
        <v>22</v>
      </c>
      <c r="D2954" s="1" t="s">
        <v>43</v>
      </c>
      <c r="E2954" s="1" t="s">
        <v>23</v>
      </c>
      <c r="F2954" s="1">
        <v>223</v>
      </c>
      <c r="G2954" s="1">
        <v>2871</v>
      </c>
      <c r="H2954" s="1">
        <v>168</v>
      </c>
      <c r="I2954" s="1">
        <v>27.61</v>
      </c>
      <c r="J2954" s="1">
        <v>3</v>
      </c>
      <c r="K2954" s="1" t="s">
        <v>24</v>
      </c>
      <c r="L2954" s="1" t="s">
        <v>24</v>
      </c>
      <c r="M2954" s="1">
        <v>1</v>
      </c>
      <c r="N2954" s="1" t="s">
        <v>20</v>
      </c>
      <c r="O2954" s="1">
        <v>1797758</v>
      </c>
      <c r="P2954" s="1">
        <f t="shared" si="658"/>
        <v>5</v>
      </c>
      <c r="Q2954" s="1">
        <f t="shared" si="645"/>
        <v>2</v>
      </c>
      <c r="R2954" s="5">
        <f t="shared" si="646"/>
        <v>7.7673284569836298E-2</v>
      </c>
      <c r="S2954" s="6">
        <f t="shared" si="647"/>
        <v>58516.196447230926</v>
      </c>
      <c r="T2954" s="4">
        <f t="shared" si="648"/>
        <v>0.75336322869955152</v>
      </c>
      <c r="U2954" s="1" t="str">
        <f t="shared" si="649"/>
        <v>Normal</v>
      </c>
      <c r="V2954" s="1" t="str">
        <f t="shared" si="650"/>
        <v>Acquired</v>
      </c>
      <c r="W2954" s="1" t="str">
        <f t="shared" si="651"/>
        <v>£</v>
      </c>
      <c r="X2954" s="1" t="str">
        <f t="shared" si="652"/>
        <v>£223M</v>
      </c>
      <c r="Y2954" s="1" t="str">
        <f t="shared" si="653"/>
        <v>£168M</v>
      </c>
      <c r="Z2954" s="1" t="str">
        <f t="shared" si="654"/>
        <v>£0</v>
      </c>
      <c r="AA2954" s="1" t="str">
        <f t="shared" si="655"/>
        <v>£58,516</v>
      </c>
      <c r="AB2954" s="6">
        <f t="shared" si="656"/>
        <v>4876.3497039359108</v>
      </c>
      <c r="AC2954" s="1" t="str">
        <f t="shared" si="657"/>
        <v>Large</v>
      </c>
    </row>
    <row r="2955" spans="1:29">
      <c r="A2955" s="1" t="s">
        <v>479</v>
      </c>
      <c r="B2955" s="1">
        <v>2022</v>
      </c>
      <c r="C2955" s="1" t="s">
        <v>31</v>
      </c>
      <c r="D2955" s="1" t="s">
        <v>36</v>
      </c>
      <c r="E2955" s="1" t="s">
        <v>28</v>
      </c>
      <c r="F2955" s="1">
        <v>327</v>
      </c>
      <c r="G2955" s="1">
        <v>3228</v>
      </c>
      <c r="H2955" s="1">
        <v>506</v>
      </c>
      <c r="I2955" s="1">
        <v>21.09</v>
      </c>
      <c r="J2955" s="1">
        <v>5</v>
      </c>
      <c r="K2955" s="1" t="s">
        <v>19</v>
      </c>
      <c r="L2955" s="1" t="s">
        <v>19</v>
      </c>
      <c r="M2955" s="1">
        <v>55</v>
      </c>
      <c r="N2955" s="1" t="s">
        <v>20</v>
      </c>
      <c r="O2955" s="1">
        <v>1771662</v>
      </c>
      <c r="P2955" s="1">
        <f t="shared" si="658"/>
        <v>1</v>
      </c>
      <c r="Q2955" s="1">
        <f t="shared" si="645"/>
        <v>2</v>
      </c>
      <c r="R2955" s="5">
        <f t="shared" si="646"/>
        <v>0.10130111524163568</v>
      </c>
      <c r="S2955" s="6">
        <f t="shared" si="647"/>
        <v>156753.40768277572</v>
      </c>
      <c r="T2955" s="4">
        <f t="shared" si="648"/>
        <v>1.547400611620795</v>
      </c>
      <c r="U2955" s="1" t="str">
        <f t="shared" si="649"/>
        <v>Normal</v>
      </c>
      <c r="V2955" s="1" t="str">
        <f t="shared" si="650"/>
        <v>Still Private</v>
      </c>
      <c r="W2955" s="1" t="str">
        <f t="shared" si="651"/>
        <v>€</v>
      </c>
      <c r="X2955" s="1" t="str">
        <f t="shared" si="652"/>
        <v>€327M</v>
      </c>
      <c r="Y2955" s="1" t="str">
        <f t="shared" si="653"/>
        <v>€506M</v>
      </c>
      <c r="Z2955" s="1" t="str">
        <f t="shared" si="654"/>
        <v>€0</v>
      </c>
      <c r="AA2955" s="1" t="str">
        <f t="shared" si="655"/>
        <v>€1,56,753</v>
      </c>
      <c r="AB2955" s="6">
        <f t="shared" si="656"/>
        <v>13062.783973564643</v>
      </c>
      <c r="AC2955" s="1" t="str">
        <f t="shared" si="657"/>
        <v>Large</v>
      </c>
    </row>
    <row r="2956" spans="1:29">
      <c r="A2956" s="1" t="s">
        <v>2203</v>
      </c>
      <c r="B2956" s="1">
        <v>2022</v>
      </c>
      <c r="C2956" s="1" t="s">
        <v>27</v>
      </c>
      <c r="D2956" s="1" t="s">
        <v>102</v>
      </c>
      <c r="E2956" s="1" t="s">
        <v>28</v>
      </c>
      <c r="F2956" s="1">
        <v>263</v>
      </c>
      <c r="G2956" s="1">
        <v>2615</v>
      </c>
      <c r="H2956" s="1">
        <v>432</v>
      </c>
      <c r="I2956" s="1">
        <v>3.08</v>
      </c>
      <c r="J2956" s="1">
        <v>6</v>
      </c>
      <c r="K2956" s="1" t="s">
        <v>19</v>
      </c>
      <c r="L2956" s="1" t="s">
        <v>24</v>
      </c>
      <c r="M2956" s="1">
        <v>2</v>
      </c>
      <c r="N2956" s="1" t="s">
        <v>29</v>
      </c>
      <c r="O2956" s="1">
        <v>1748566</v>
      </c>
      <c r="P2956" s="1">
        <f t="shared" si="658"/>
        <v>1</v>
      </c>
      <c r="Q2956" s="1">
        <f t="shared" si="645"/>
        <v>2</v>
      </c>
      <c r="R2956" s="5">
        <f t="shared" si="646"/>
        <v>0.10057361376673041</v>
      </c>
      <c r="S2956" s="6">
        <f t="shared" si="647"/>
        <v>165200.76481835564</v>
      </c>
      <c r="T2956" s="4">
        <f t="shared" si="648"/>
        <v>1.6425855513307985</v>
      </c>
      <c r="U2956" s="1" t="str">
        <f t="shared" si="649"/>
        <v>Normal</v>
      </c>
      <c r="V2956" s="1" t="str">
        <f t="shared" si="650"/>
        <v>IPO</v>
      </c>
      <c r="W2956" s="1" t="str">
        <f t="shared" si="651"/>
        <v>$</v>
      </c>
      <c r="X2956" s="1" t="str">
        <f t="shared" si="652"/>
        <v>$263M</v>
      </c>
      <c r="Y2956" s="1" t="str">
        <f t="shared" si="653"/>
        <v>$432M</v>
      </c>
      <c r="Z2956" s="1" t="str">
        <f t="shared" si="654"/>
        <v>$0</v>
      </c>
      <c r="AA2956" s="1" t="str">
        <f t="shared" si="655"/>
        <v>$1,65,201</v>
      </c>
      <c r="AB2956" s="6">
        <f t="shared" si="656"/>
        <v>13766.730401529636</v>
      </c>
      <c r="AC2956" s="1" t="str">
        <f t="shared" si="657"/>
        <v>Large</v>
      </c>
    </row>
    <row r="2957" spans="1:29">
      <c r="A2957" s="1" t="s">
        <v>1599</v>
      </c>
      <c r="B2957" s="1">
        <v>2022</v>
      </c>
      <c r="C2957" s="1" t="s">
        <v>73</v>
      </c>
      <c r="D2957" s="1" t="s">
        <v>51</v>
      </c>
      <c r="E2957" s="1" t="s">
        <v>40</v>
      </c>
      <c r="F2957" s="1">
        <v>204</v>
      </c>
      <c r="G2957" s="1">
        <v>3498</v>
      </c>
      <c r="H2957" s="1">
        <v>60</v>
      </c>
      <c r="I2957" s="1">
        <v>38.369999999999997</v>
      </c>
      <c r="J2957" s="1">
        <v>3</v>
      </c>
      <c r="K2957" s="1" t="s">
        <v>24</v>
      </c>
      <c r="L2957" s="1" t="s">
        <v>24</v>
      </c>
      <c r="M2957" s="1">
        <v>36</v>
      </c>
      <c r="N2957" s="1" t="s">
        <v>29</v>
      </c>
      <c r="O2957" s="1">
        <v>1701066</v>
      </c>
      <c r="P2957" s="1">
        <f t="shared" si="658"/>
        <v>3</v>
      </c>
      <c r="Q2957" s="1">
        <f t="shared" si="645"/>
        <v>2</v>
      </c>
      <c r="R2957" s="5">
        <f t="shared" si="646"/>
        <v>5.8319039451114926E-2</v>
      </c>
      <c r="S2957" s="6">
        <f t="shared" si="647"/>
        <v>17152.658662092625</v>
      </c>
      <c r="T2957" s="4">
        <f t="shared" si="648"/>
        <v>0.29411764705882354</v>
      </c>
      <c r="U2957" s="1" t="str">
        <f t="shared" si="649"/>
        <v>Normal</v>
      </c>
      <c r="V2957" s="1" t="str">
        <f t="shared" si="650"/>
        <v>Acquired</v>
      </c>
      <c r="W2957" s="1" t="str">
        <f t="shared" si="651"/>
        <v>€</v>
      </c>
      <c r="X2957" s="1" t="str">
        <f t="shared" si="652"/>
        <v>€204M</v>
      </c>
      <c r="Y2957" s="1" t="str">
        <f t="shared" si="653"/>
        <v>€60M</v>
      </c>
      <c r="Z2957" s="1" t="str">
        <f t="shared" si="654"/>
        <v>€0</v>
      </c>
      <c r="AA2957" s="1" t="str">
        <f t="shared" si="655"/>
        <v>€17,153</v>
      </c>
      <c r="AB2957" s="6">
        <f t="shared" si="656"/>
        <v>1429.388221841052</v>
      </c>
      <c r="AC2957" s="1" t="str">
        <f t="shared" si="657"/>
        <v>Large</v>
      </c>
    </row>
    <row r="2958" spans="1:29">
      <c r="A2958" s="1" t="s">
        <v>3828</v>
      </c>
      <c r="B2958" s="1">
        <v>2022</v>
      </c>
      <c r="C2958" s="1" t="s">
        <v>42</v>
      </c>
      <c r="D2958" s="1" t="s">
        <v>46</v>
      </c>
      <c r="E2958" s="1" t="s">
        <v>23</v>
      </c>
      <c r="F2958" s="1">
        <v>415</v>
      </c>
      <c r="G2958" s="1">
        <v>1927</v>
      </c>
      <c r="H2958" s="1">
        <v>947</v>
      </c>
      <c r="I2958" s="1">
        <v>15.7</v>
      </c>
      <c r="J2958" s="1">
        <v>9</v>
      </c>
      <c r="K2958" s="1" t="s">
        <v>24</v>
      </c>
      <c r="L2958" s="1" t="s">
        <v>24</v>
      </c>
      <c r="M2958" s="1">
        <v>53</v>
      </c>
      <c r="N2958" s="1" t="s">
        <v>49</v>
      </c>
      <c r="O2958" s="1">
        <v>1656202</v>
      </c>
      <c r="P2958" s="1">
        <f t="shared" si="658"/>
        <v>5</v>
      </c>
      <c r="Q2958" s="1">
        <f t="shared" si="645"/>
        <v>2</v>
      </c>
      <c r="R2958" s="5">
        <f t="shared" si="646"/>
        <v>0.21536066424494033</v>
      </c>
      <c r="S2958" s="6">
        <f t="shared" si="647"/>
        <v>491437.46756616503</v>
      </c>
      <c r="T2958" s="4">
        <f t="shared" si="648"/>
        <v>2.2819277108433735</v>
      </c>
      <c r="U2958" s="1" t="str">
        <f t="shared" si="649"/>
        <v>High Performer</v>
      </c>
      <c r="V2958" s="1" t="str">
        <f t="shared" si="650"/>
        <v>Acquired</v>
      </c>
      <c r="W2958" s="1" t="str">
        <f t="shared" si="651"/>
        <v>¥</v>
      </c>
      <c r="X2958" s="1" t="str">
        <f t="shared" si="652"/>
        <v>¥415M</v>
      </c>
      <c r="Y2958" s="1" t="str">
        <f t="shared" si="653"/>
        <v>¥947M</v>
      </c>
      <c r="Z2958" s="1" t="str">
        <f t="shared" si="654"/>
        <v>¥0</v>
      </c>
      <c r="AA2958" s="1" t="str">
        <f t="shared" si="655"/>
        <v>¥4,91,437</v>
      </c>
      <c r="AB2958" s="6">
        <f t="shared" si="656"/>
        <v>40953.122297180416</v>
      </c>
      <c r="AC2958" s="1" t="str">
        <f t="shared" si="657"/>
        <v>Large</v>
      </c>
    </row>
    <row r="2959" spans="1:29">
      <c r="A2959" s="1" t="s">
        <v>2134</v>
      </c>
      <c r="B2959" s="1">
        <v>2022</v>
      </c>
      <c r="C2959" s="1" t="s">
        <v>73</v>
      </c>
      <c r="D2959" s="1" t="s">
        <v>36</v>
      </c>
      <c r="E2959" s="1" t="s">
        <v>37</v>
      </c>
      <c r="F2959" s="1">
        <v>310</v>
      </c>
      <c r="G2959" s="1">
        <v>2280</v>
      </c>
      <c r="H2959" s="1">
        <v>321</v>
      </c>
      <c r="I2959" s="1">
        <v>6</v>
      </c>
      <c r="J2959" s="1">
        <v>7</v>
      </c>
      <c r="K2959" s="1" t="s">
        <v>24</v>
      </c>
      <c r="L2959" s="1" t="s">
        <v>19</v>
      </c>
      <c r="M2959" s="1">
        <v>17</v>
      </c>
      <c r="N2959" s="1" t="s">
        <v>33</v>
      </c>
      <c r="O2959" s="1">
        <v>1643789</v>
      </c>
      <c r="P2959" s="1">
        <f t="shared" si="658"/>
        <v>4</v>
      </c>
      <c r="Q2959" s="1">
        <f t="shared" si="645"/>
        <v>2</v>
      </c>
      <c r="R2959" s="5">
        <f t="shared" si="646"/>
        <v>0.13596491228070176</v>
      </c>
      <c r="S2959" s="6">
        <f t="shared" si="647"/>
        <v>140789.47368421053</v>
      </c>
      <c r="T2959" s="4">
        <f t="shared" si="648"/>
        <v>1.0354838709677419</v>
      </c>
      <c r="U2959" s="1" t="str">
        <f t="shared" si="649"/>
        <v>Normal</v>
      </c>
      <c r="V2959" s="1" t="str">
        <f t="shared" si="650"/>
        <v>Acquired</v>
      </c>
      <c r="W2959" s="1" t="str">
        <f t="shared" si="651"/>
        <v>€</v>
      </c>
      <c r="X2959" s="1" t="str">
        <f t="shared" si="652"/>
        <v>€310M</v>
      </c>
      <c r="Y2959" s="1" t="str">
        <f t="shared" si="653"/>
        <v>€321M</v>
      </c>
      <c r="Z2959" s="1" t="str">
        <f t="shared" si="654"/>
        <v>€0</v>
      </c>
      <c r="AA2959" s="1" t="str">
        <f t="shared" si="655"/>
        <v>€1,40,789</v>
      </c>
      <c r="AB2959" s="6">
        <f t="shared" si="656"/>
        <v>11732.456140350878</v>
      </c>
      <c r="AC2959" s="1" t="str">
        <f t="shared" si="657"/>
        <v>Large</v>
      </c>
    </row>
    <row r="2960" spans="1:29">
      <c r="A2960" s="1" t="s">
        <v>595</v>
      </c>
      <c r="B2960" s="1">
        <v>2022</v>
      </c>
      <c r="C2960" s="1" t="s">
        <v>27</v>
      </c>
      <c r="D2960" s="1" t="s">
        <v>102</v>
      </c>
      <c r="E2960" s="1" t="s">
        <v>23</v>
      </c>
      <c r="F2960" s="1">
        <v>367</v>
      </c>
      <c r="G2960" s="1">
        <v>4137</v>
      </c>
      <c r="H2960" s="1">
        <v>248</v>
      </c>
      <c r="I2960" s="1">
        <v>15.81</v>
      </c>
      <c r="J2960" s="1">
        <v>8</v>
      </c>
      <c r="K2960" s="1" t="s">
        <v>19</v>
      </c>
      <c r="L2960" s="1" t="s">
        <v>24</v>
      </c>
      <c r="M2960" s="1">
        <v>40</v>
      </c>
      <c r="N2960" s="1" t="s">
        <v>25</v>
      </c>
      <c r="O2960" s="1">
        <v>1634818</v>
      </c>
      <c r="P2960" s="1">
        <f t="shared" si="658"/>
        <v>5</v>
      </c>
      <c r="Q2960" s="1">
        <f t="shared" si="645"/>
        <v>2</v>
      </c>
      <c r="R2960" s="5">
        <f t="shared" si="646"/>
        <v>8.8711626782692773E-2</v>
      </c>
      <c r="S2960" s="6">
        <f t="shared" si="647"/>
        <v>59946.821368141165</v>
      </c>
      <c r="T2960" s="4">
        <f t="shared" si="648"/>
        <v>0.6757493188010899</v>
      </c>
      <c r="U2960" s="1" t="str">
        <f t="shared" si="649"/>
        <v>High Performer</v>
      </c>
      <c r="V2960" s="1" t="str">
        <f t="shared" si="650"/>
        <v>IPO</v>
      </c>
      <c r="W2960" s="1" t="str">
        <f t="shared" si="651"/>
        <v>$</v>
      </c>
      <c r="X2960" s="1" t="str">
        <f t="shared" si="652"/>
        <v>$367M</v>
      </c>
      <c r="Y2960" s="1" t="str">
        <f t="shared" si="653"/>
        <v>$248M</v>
      </c>
      <c r="Z2960" s="1" t="str">
        <f t="shared" si="654"/>
        <v>$0</v>
      </c>
      <c r="AA2960" s="1" t="str">
        <f t="shared" si="655"/>
        <v>$59,947</v>
      </c>
      <c r="AB2960" s="6">
        <f t="shared" si="656"/>
        <v>4995.5684473450974</v>
      </c>
      <c r="AC2960" s="1" t="str">
        <f t="shared" si="657"/>
        <v>Large</v>
      </c>
    </row>
    <row r="2961" spans="1:29">
      <c r="A2961" s="1" t="s">
        <v>4246</v>
      </c>
      <c r="B2961" s="1">
        <v>2022</v>
      </c>
      <c r="C2961" s="1" t="s">
        <v>27</v>
      </c>
      <c r="D2961" s="1" t="s">
        <v>95</v>
      </c>
      <c r="E2961" s="1" t="s">
        <v>37</v>
      </c>
      <c r="F2961" s="1">
        <v>345</v>
      </c>
      <c r="G2961" s="1">
        <v>1585</v>
      </c>
      <c r="H2961" s="1">
        <v>825</v>
      </c>
      <c r="I2961" s="1">
        <v>2.4700000000000002</v>
      </c>
      <c r="J2961" s="1">
        <v>3</v>
      </c>
      <c r="K2961" s="1" t="s">
        <v>19</v>
      </c>
      <c r="L2961" s="1" t="s">
        <v>24</v>
      </c>
      <c r="M2961" s="1">
        <v>87</v>
      </c>
      <c r="N2961" s="1" t="s">
        <v>49</v>
      </c>
      <c r="O2961" s="1">
        <v>1629153</v>
      </c>
      <c r="P2961" s="1">
        <f t="shared" si="658"/>
        <v>4</v>
      </c>
      <c r="Q2961" s="1">
        <f t="shared" si="645"/>
        <v>2</v>
      </c>
      <c r="R2961" s="5">
        <f t="shared" si="646"/>
        <v>0.21766561514195584</v>
      </c>
      <c r="S2961" s="6">
        <f t="shared" si="647"/>
        <v>520504.73186119873</v>
      </c>
      <c r="T2961" s="4">
        <f t="shared" si="648"/>
        <v>2.3913043478260869</v>
      </c>
      <c r="U2961" s="1" t="str">
        <f t="shared" si="649"/>
        <v>Normal</v>
      </c>
      <c r="V2961" s="1" t="str">
        <f t="shared" si="650"/>
        <v>IPO</v>
      </c>
      <c r="W2961" s="1" t="str">
        <f t="shared" si="651"/>
        <v>$</v>
      </c>
      <c r="X2961" s="1" t="str">
        <f t="shared" si="652"/>
        <v>$345M</v>
      </c>
      <c r="Y2961" s="1" t="str">
        <f t="shared" si="653"/>
        <v>$825M</v>
      </c>
      <c r="Z2961" s="1" t="str">
        <f t="shared" si="654"/>
        <v>$0</v>
      </c>
      <c r="AA2961" s="1" t="str">
        <f t="shared" si="655"/>
        <v>$5,20,505</v>
      </c>
      <c r="AB2961" s="6">
        <f t="shared" si="656"/>
        <v>43375.394321766558</v>
      </c>
      <c r="AC2961" s="1" t="str">
        <f t="shared" si="657"/>
        <v>Large</v>
      </c>
    </row>
    <row r="2962" spans="1:29">
      <c r="A2962" s="1" t="s">
        <v>4306</v>
      </c>
      <c r="B2962" s="1">
        <v>2022</v>
      </c>
      <c r="C2962" s="1" t="s">
        <v>73</v>
      </c>
      <c r="D2962" s="1" t="s">
        <v>36</v>
      </c>
      <c r="E2962" s="1" t="s">
        <v>23</v>
      </c>
      <c r="F2962" s="1">
        <v>409</v>
      </c>
      <c r="G2962" s="1">
        <v>4383</v>
      </c>
      <c r="H2962" s="1">
        <v>747</v>
      </c>
      <c r="I2962" s="1">
        <v>13.87</v>
      </c>
      <c r="J2962" s="1">
        <v>6</v>
      </c>
      <c r="K2962" s="1" t="s">
        <v>24</v>
      </c>
      <c r="L2962" s="1" t="s">
        <v>24</v>
      </c>
      <c r="M2962" s="1">
        <v>49</v>
      </c>
      <c r="N2962" s="1" t="s">
        <v>29</v>
      </c>
      <c r="O2962" s="1">
        <v>1619364</v>
      </c>
      <c r="P2962" s="1">
        <f t="shared" si="658"/>
        <v>5</v>
      </c>
      <c r="Q2962" s="1">
        <f t="shared" si="645"/>
        <v>2</v>
      </c>
      <c r="R2962" s="5">
        <f t="shared" si="646"/>
        <v>9.3315080994752456E-2</v>
      </c>
      <c r="S2962" s="6">
        <f t="shared" si="647"/>
        <v>170431.21149897331</v>
      </c>
      <c r="T2962" s="4">
        <f t="shared" si="648"/>
        <v>1.8264058679706601</v>
      </c>
      <c r="U2962" s="1" t="str">
        <f t="shared" si="649"/>
        <v>Normal</v>
      </c>
      <c r="V2962" s="1" t="str">
        <f t="shared" si="650"/>
        <v>Acquired</v>
      </c>
      <c r="W2962" s="1" t="str">
        <f t="shared" si="651"/>
        <v>€</v>
      </c>
      <c r="X2962" s="1" t="str">
        <f t="shared" si="652"/>
        <v>€409M</v>
      </c>
      <c r="Y2962" s="1" t="str">
        <f t="shared" si="653"/>
        <v>€747M</v>
      </c>
      <c r="Z2962" s="1" t="str">
        <f t="shared" si="654"/>
        <v>€0</v>
      </c>
      <c r="AA2962" s="1" t="str">
        <f t="shared" si="655"/>
        <v>€1,70,431</v>
      </c>
      <c r="AB2962" s="6">
        <f t="shared" si="656"/>
        <v>14202.600958247776</v>
      </c>
      <c r="AC2962" s="1" t="str">
        <f t="shared" si="657"/>
        <v>Large</v>
      </c>
    </row>
    <row r="2963" spans="1:29">
      <c r="A2963" s="1" t="s">
        <v>541</v>
      </c>
      <c r="B2963" s="1">
        <v>2022</v>
      </c>
      <c r="C2963" s="1" t="s">
        <v>35</v>
      </c>
      <c r="D2963" s="1" t="s">
        <v>46</v>
      </c>
      <c r="E2963" s="1" t="s">
        <v>18</v>
      </c>
      <c r="F2963" s="1">
        <v>425</v>
      </c>
      <c r="G2963" s="1">
        <v>3210</v>
      </c>
      <c r="H2963" s="1">
        <v>120</v>
      </c>
      <c r="I2963" s="1">
        <v>38</v>
      </c>
      <c r="J2963" s="1">
        <v>3</v>
      </c>
      <c r="K2963" s="1" t="s">
        <v>19</v>
      </c>
      <c r="L2963" s="1" t="s">
        <v>24</v>
      </c>
      <c r="M2963" s="1">
        <v>54</v>
      </c>
      <c r="N2963" s="1" t="s">
        <v>33</v>
      </c>
      <c r="O2963" s="1">
        <v>1606081</v>
      </c>
      <c r="P2963" s="1">
        <f t="shared" si="658"/>
        <v>2</v>
      </c>
      <c r="Q2963" s="1">
        <f t="shared" si="645"/>
        <v>2</v>
      </c>
      <c r="R2963" s="5">
        <f t="shared" si="646"/>
        <v>0.13239875389408098</v>
      </c>
      <c r="S2963" s="6">
        <f t="shared" si="647"/>
        <v>37383.17757009346</v>
      </c>
      <c r="T2963" s="4">
        <f t="shared" si="648"/>
        <v>0.28235294117647058</v>
      </c>
      <c r="U2963" s="1" t="str">
        <f t="shared" si="649"/>
        <v>Normal</v>
      </c>
      <c r="V2963" s="1" t="str">
        <f t="shared" si="650"/>
        <v>IPO</v>
      </c>
      <c r="W2963" s="1" t="str">
        <f t="shared" si="651"/>
        <v>¥</v>
      </c>
      <c r="X2963" s="1" t="str">
        <f t="shared" si="652"/>
        <v>¥425M</v>
      </c>
      <c r="Y2963" s="1" t="str">
        <f t="shared" si="653"/>
        <v>¥120M</v>
      </c>
      <c r="Z2963" s="1" t="str">
        <f t="shared" si="654"/>
        <v>¥0</v>
      </c>
      <c r="AA2963" s="1" t="str">
        <f t="shared" si="655"/>
        <v>¥37,383</v>
      </c>
      <c r="AB2963" s="6">
        <f t="shared" si="656"/>
        <v>3115.264797507788</v>
      </c>
      <c r="AC2963" s="1" t="str">
        <f t="shared" si="657"/>
        <v>Large</v>
      </c>
    </row>
    <row r="2964" spans="1:29">
      <c r="A2964" s="1" t="s">
        <v>3089</v>
      </c>
      <c r="B2964" s="1">
        <v>2022</v>
      </c>
      <c r="C2964" s="1" t="s">
        <v>73</v>
      </c>
      <c r="D2964" s="1" t="s">
        <v>51</v>
      </c>
      <c r="E2964" s="1" t="s">
        <v>40</v>
      </c>
      <c r="F2964" s="1">
        <v>426</v>
      </c>
      <c r="G2964" s="1">
        <v>2328</v>
      </c>
      <c r="H2964" s="1">
        <v>915</v>
      </c>
      <c r="I2964" s="1">
        <v>12.42</v>
      </c>
      <c r="J2964" s="1">
        <v>6</v>
      </c>
      <c r="K2964" s="1" t="s">
        <v>24</v>
      </c>
      <c r="L2964" s="1" t="s">
        <v>24</v>
      </c>
      <c r="M2964" s="1">
        <v>27</v>
      </c>
      <c r="N2964" s="1" t="s">
        <v>29</v>
      </c>
      <c r="O2964" s="1">
        <v>1604709</v>
      </c>
      <c r="P2964" s="1">
        <f t="shared" si="658"/>
        <v>3</v>
      </c>
      <c r="Q2964" s="1">
        <f t="shared" si="645"/>
        <v>2</v>
      </c>
      <c r="R2964" s="5">
        <f t="shared" si="646"/>
        <v>0.18298969072164947</v>
      </c>
      <c r="S2964" s="6">
        <f t="shared" si="647"/>
        <v>393041.23711340205</v>
      </c>
      <c r="T2964" s="4">
        <f t="shared" si="648"/>
        <v>2.147887323943662</v>
      </c>
      <c r="U2964" s="1" t="str">
        <f t="shared" si="649"/>
        <v>Normal</v>
      </c>
      <c r="V2964" s="1" t="str">
        <f t="shared" si="650"/>
        <v>Acquired</v>
      </c>
      <c r="W2964" s="1" t="str">
        <f t="shared" si="651"/>
        <v>€</v>
      </c>
      <c r="X2964" s="1" t="str">
        <f t="shared" si="652"/>
        <v>€426M</v>
      </c>
      <c r="Y2964" s="1" t="str">
        <f t="shared" si="653"/>
        <v>€915M</v>
      </c>
      <c r="Z2964" s="1" t="str">
        <f t="shared" si="654"/>
        <v>€0</v>
      </c>
      <c r="AA2964" s="1" t="str">
        <f t="shared" si="655"/>
        <v>€3,93,041</v>
      </c>
      <c r="AB2964" s="6">
        <f t="shared" si="656"/>
        <v>32753.436426116838</v>
      </c>
      <c r="AC2964" s="1" t="str">
        <f t="shared" si="657"/>
        <v>Large</v>
      </c>
    </row>
    <row r="2965" spans="1:29">
      <c r="A2965" s="1" t="s">
        <v>805</v>
      </c>
      <c r="B2965" s="1">
        <v>2022</v>
      </c>
      <c r="C2965" s="1" t="s">
        <v>31</v>
      </c>
      <c r="D2965" s="1" t="s">
        <v>46</v>
      </c>
      <c r="E2965" s="1" t="s">
        <v>18</v>
      </c>
      <c r="F2965" s="1">
        <v>409</v>
      </c>
      <c r="G2965" s="1">
        <v>2949</v>
      </c>
      <c r="H2965" s="1">
        <v>658</v>
      </c>
      <c r="I2965" s="1">
        <v>12.57</v>
      </c>
      <c r="J2965" s="1">
        <v>9</v>
      </c>
      <c r="K2965" s="1" t="s">
        <v>19</v>
      </c>
      <c r="L2965" s="1" t="s">
        <v>24</v>
      </c>
      <c r="M2965" s="1">
        <v>3</v>
      </c>
      <c r="N2965" s="1" t="s">
        <v>20</v>
      </c>
      <c r="O2965" s="1">
        <v>1596842</v>
      </c>
      <c r="P2965" s="1">
        <f t="shared" si="658"/>
        <v>2</v>
      </c>
      <c r="Q2965" s="1">
        <f t="shared" si="645"/>
        <v>2</v>
      </c>
      <c r="R2965" s="5">
        <f t="shared" si="646"/>
        <v>0.13869108172261785</v>
      </c>
      <c r="S2965" s="6">
        <f t="shared" si="647"/>
        <v>223126.48355374704</v>
      </c>
      <c r="T2965" s="4">
        <f t="shared" si="648"/>
        <v>1.60880195599022</v>
      </c>
      <c r="U2965" s="1" t="str">
        <f t="shared" si="649"/>
        <v>High Performer</v>
      </c>
      <c r="V2965" s="1" t="str">
        <f t="shared" si="650"/>
        <v>IPO</v>
      </c>
      <c r="W2965" s="1" t="str">
        <f t="shared" si="651"/>
        <v>€</v>
      </c>
      <c r="X2965" s="1" t="str">
        <f t="shared" si="652"/>
        <v>€409M</v>
      </c>
      <c r="Y2965" s="1" t="str">
        <f t="shared" si="653"/>
        <v>€658M</v>
      </c>
      <c r="Z2965" s="1" t="str">
        <f t="shared" si="654"/>
        <v>€0</v>
      </c>
      <c r="AA2965" s="1" t="str">
        <f t="shared" si="655"/>
        <v>€2,23,126</v>
      </c>
      <c r="AB2965" s="6">
        <f t="shared" si="656"/>
        <v>18593.87362947892</v>
      </c>
      <c r="AC2965" s="1" t="str">
        <f t="shared" si="657"/>
        <v>Large</v>
      </c>
    </row>
    <row r="2966" spans="1:29">
      <c r="A2966" s="1" t="s">
        <v>3392</v>
      </c>
      <c r="B2966" s="1">
        <v>2022</v>
      </c>
      <c r="C2966" s="1" t="s">
        <v>31</v>
      </c>
      <c r="D2966" s="1" t="s">
        <v>36</v>
      </c>
      <c r="E2966" s="1" t="s">
        <v>18</v>
      </c>
      <c r="F2966" s="1">
        <v>489</v>
      </c>
      <c r="G2966" s="1">
        <v>67</v>
      </c>
      <c r="H2966" s="1">
        <v>162</v>
      </c>
      <c r="I2966" s="1">
        <v>47.64</v>
      </c>
      <c r="J2966" s="1">
        <v>3</v>
      </c>
      <c r="K2966" s="1" t="s">
        <v>24</v>
      </c>
      <c r="L2966" s="1" t="s">
        <v>19</v>
      </c>
      <c r="M2966" s="1">
        <v>1</v>
      </c>
      <c r="N2966" s="1" t="s">
        <v>29</v>
      </c>
      <c r="O2966" s="1">
        <v>1545908</v>
      </c>
      <c r="P2966" s="1">
        <f t="shared" si="658"/>
        <v>2</v>
      </c>
      <c r="Q2966" s="1">
        <f t="shared" si="645"/>
        <v>2</v>
      </c>
      <c r="R2966" s="5">
        <f t="shared" si="646"/>
        <v>7.2985074626865671</v>
      </c>
      <c r="S2966" s="6">
        <f t="shared" si="647"/>
        <v>2417910.4477611938</v>
      </c>
      <c r="T2966" s="4">
        <f t="shared" si="648"/>
        <v>0.33128834355828218</v>
      </c>
      <c r="U2966" s="1" t="str">
        <f t="shared" si="649"/>
        <v>Normal</v>
      </c>
      <c r="V2966" s="1" t="str">
        <f t="shared" si="650"/>
        <v>Acquired</v>
      </c>
      <c r="W2966" s="1" t="str">
        <f t="shared" si="651"/>
        <v>€</v>
      </c>
      <c r="X2966" s="1" t="str">
        <f t="shared" si="652"/>
        <v>€489M</v>
      </c>
      <c r="Y2966" s="1" t="str">
        <f t="shared" si="653"/>
        <v>€162M</v>
      </c>
      <c r="Z2966" s="1" t="str">
        <f t="shared" si="654"/>
        <v>€7</v>
      </c>
      <c r="AA2966" s="1" t="str">
        <f t="shared" si="655"/>
        <v>€24,17,910</v>
      </c>
      <c r="AB2966" s="6">
        <f t="shared" si="656"/>
        <v>201492.53731343284</v>
      </c>
      <c r="AC2966" s="1" t="str">
        <f t="shared" si="657"/>
        <v>Large</v>
      </c>
    </row>
    <row r="2967" spans="1:29">
      <c r="A2967" s="1" t="s">
        <v>1263</v>
      </c>
      <c r="B2967" s="1">
        <v>2022</v>
      </c>
      <c r="C2967" s="1" t="s">
        <v>22</v>
      </c>
      <c r="D2967" s="1" t="s">
        <v>102</v>
      </c>
      <c r="E2967" s="1" t="s">
        <v>18</v>
      </c>
      <c r="F2967" s="1">
        <v>256</v>
      </c>
      <c r="G2967" s="1">
        <v>4661</v>
      </c>
      <c r="H2967" s="1">
        <v>188</v>
      </c>
      <c r="I2967" s="1">
        <v>33.6</v>
      </c>
      <c r="J2967" s="1">
        <v>1</v>
      </c>
      <c r="K2967" s="1" t="s">
        <v>24</v>
      </c>
      <c r="L2967" s="1" t="s">
        <v>19</v>
      </c>
      <c r="M2967" s="1">
        <v>26</v>
      </c>
      <c r="N2967" s="1" t="s">
        <v>33</v>
      </c>
      <c r="O2967" s="1">
        <v>1533185</v>
      </c>
      <c r="P2967" s="1">
        <f t="shared" si="658"/>
        <v>2</v>
      </c>
      <c r="Q2967" s="1">
        <f t="shared" si="645"/>
        <v>2</v>
      </c>
      <c r="R2967" s="5">
        <f t="shared" si="646"/>
        <v>5.4923836086676676E-2</v>
      </c>
      <c r="S2967" s="6">
        <f t="shared" si="647"/>
        <v>40334.692126153182</v>
      </c>
      <c r="T2967" s="4">
        <f t="shared" si="648"/>
        <v>0.734375</v>
      </c>
      <c r="U2967" s="1" t="str">
        <f t="shared" si="649"/>
        <v>Normal</v>
      </c>
      <c r="V2967" s="1" t="str">
        <f t="shared" si="650"/>
        <v>Acquired</v>
      </c>
      <c r="W2967" s="1" t="str">
        <f t="shared" si="651"/>
        <v>£</v>
      </c>
      <c r="X2967" s="1" t="str">
        <f t="shared" si="652"/>
        <v>£256M</v>
      </c>
      <c r="Y2967" s="1" t="str">
        <f t="shared" si="653"/>
        <v>£188M</v>
      </c>
      <c r="Z2967" s="1" t="str">
        <f t="shared" si="654"/>
        <v>£0</v>
      </c>
      <c r="AA2967" s="1" t="str">
        <f t="shared" si="655"/>
        <v>£40,335</v>
      </c>
      <c r="AB2967" s="6">
        <f t="shared" si="656"/>
        <v>3361.2243438460987</v>
      </c>
      <c r="AC2967" s="1" t="str">
        <f t="shared" si="657"/>
        <v>Large</v>
      </c>
    </row>
    <row r="2968" spans="1:29">
      <c r="A2968" s="1" t="s">
        <v>2947</v>
      </c>
      <c r="B2968" s="1">
        <v>2022</v>
      </c>
      <c r="C2968" s="1" t="s">
        <v>45</v>
      </c>
      <c r="D2968" s="1" t="s">
        <v>32</v>
      </c>
      <c r="E2968" s="1" t="s">
        <v>23</v>
      </c>
      <c r="F2968" s="1">
        <v>244</v>
      </c>
      <c r="G2968" s="1">
        <v>2397</v>
      </c>
      <c r="H2968" s="1">
        <v>437</v>
      </c>
      <c r="I2968" s="1">
        <v>22.91</v>
      </c>
      <c r="J2968" s="1">
        <v>3</v>
      </c>
      <c r="K2968" s="1" t="s">
        <v>19</v>
      </c>
      <c r="L2968" s="1" t="s">
        <v>19</v>
      </c>
      <c r="M2968" s="1">
        <v>15</v>
      </c>
      <c r="N2968" s="1" t="s">
        <v>33</v>
      </c>
      <c r="O2968" s="1">
        <v>1497109</v>
      </c>
      <c r="P2968" s="1">
        <f t="shared" si="658"/>
        <v>5</v>
      </c>
      <c r="Q2968" s="1">
        <f t="shared" si="645"/>
        <v>2</v>
      </c>
      <c r="R2968" s="5">
        <f t="shared" si="646"/>
        <v>0.1017939090529829</v>
      </c>
      <c r="S2968" s="6">
        <f t="shared" si="647"/>
        <v>182311.22236128495</v>
      </c>
      <c r="T2968" s="4">
        <f t="shared" si="648"/>
        <v>1.790983606557377</v>
      </c>
      <c r="U2968" s="1" t="str">
        <f t="shared" si="649"/>
        <v>Normal</v>
      </c>
      <c r="V2968" s="1" t="str">
        <f t="shared" si="650"/>
        <v>Still Private</v>
      </c>
      <c r="W2968" s="1" t="str">
        <f t="shared" si="651"/>
        <v>A$</v>
      </c>
      <c r="X2968" s="1" t="str">
        <f t="shared" si="652"/>
        <v>A$244M</v>
      </c>
      <c r="Y2968" s="1" t="str">
        <f t="shared" si="653"/>
        <v>A$437M</v>
      </c>
      <c r="Z2968" s="1" t="str">
        <f t="shared" si="654"/>
        <v>A$0</v>
      </c>
      <c r="AA2968" s="1" t="str">
        <f t="shared" si="655"/>
        <v>A$1,82,311</v>
      </c>
      <c r="AB2968" s="6">
        <f t="shared" si="656"/>
        <v>15192.601863440412</v>
      </c>
      <c r="AC2968" s="1" t="str">
        <f t="shared" si="657"/>
        <v>Large</v>
      </c>
    </row>
    <row r="2969" spans="1:29">
      <c r="A2969" s="1" t="s">
        <v>596</v>
      </c>
      <c r="B2969" s="1">
        <v>2022</v>
      </c>
      <c r="C2969" s="1" t="s">
        <v>53</v>
      </c>
      <c r="D2969" s="1" t="s">
        <v>48</v>
      </c>
      <c r="E2969" s="1" t="s">
        <v>37</v>
      </c>
      <c r="F2969" s="1">
        <v>280</v>
      </c>
      <c r="G2969" s="1">
        <v>3445</v>
      </c>
      <c r="H2969" s="1">
        <v>775</v>
      </c>
      <c r="I2969" s="1">
        <v>49.89</v>
      </c>
      <c r="J2969" s="1">
        <v>9</v>
      </c>
      <c r="K2969" s="1" t="s">
        <v>19</v>
      </c>
      <c r="L2969" s="1" t="s">
        <v>19</v>
      </c>
      <c r="M2969" s="1">
        <v>58</v>
      </c>
      <c r="N2969" s="1" t="s">
        <v>20</v>
      </c>
      <c r="O2969" s="1">
        <v>1495249</v>
      </c>
      <c r="P2969" s="1">
        <f t="shared" si="658"/>
        <v>4</v>
      </c>
      <c r="Q2969" s="1">
        <f t="shared" si="645"/>
        <v>2</v>
      </c>
      <c r="R2969" s="5">
        <f t="shared" si="646"/>
        <v>8.1277213352685049E-2</v>
      </c>
      <c r="S2969" s="6">
        <f t="shared" si="647"/>
        <v>224963.71552975327</v>
      </c>
      <c r="T2969" s="4">
        <f t="shared" si="648"/>
        <v>2.7678571428571428</v>
      </c>
      <c r="U2969" s="1" t="str">
        <f t="shared" si="649"/>
        <v>High Performer</v>
      </c>
      <c r="V2969" s="1" t="str">
        <f t="shared" si="650"/>
        <v>Still Private</v>
      </c>
      <c r="W2969" s="1">
        <f t="shared" si="651"/>
        <v>0</v>
      </c>
      <c r="X2969" s="1" t="str">
        <f t="shared" si="652"/>
        <v>0280M</v>
      </c>
      <c r="Y2969" s="1" t="str">
        <f t="shared" si="653"/>
        <v>0775M</v>
      </c>
      <c r="Z2969" s="1" t="str">
        <f t="shared" si="654"/>
        <v>00</v>
      </c>
      <c r="AA2969" s="1" t="str">
        <f t="shared" si="655"/>
        <v>02,24,964</v>
      </c>
      <c r="AB2969" s="6">
        <f t="shared" si="656"/>
        <v>18746.976294146105</v>
      </c>
      <c r="AC2969" s="1" t="str">
        <f t="shared" si="657"/>
        <v>Large</v>
      </c>
    </row>
    <row r="2970" spans="1:29">
      <c r="A2970" s="1" t="s">
        <v>4878</v>
      </c>
      <c r="B2970" s="1">
        <v>2022</v>
      </c>
      <c r="C2970" s="1" t="s">
        <v>22</v>
      </c>
      <c r="D2970" s="1" t="s">
        <v>39</v>
      </c>
      <c r="E2970" s="1" t="s">
        <v>37</v>
      </c>
      <c r="F2970" s="1">
        <v>271</v>
      </c>
      <c r="G2970" s="1">
        <v>506</v>
      </c>
      <c r="H2970" s="1">
        <v>369</v>
      </c>
      <c r="I2970" s="1">
        <v>18.59</v>
      </c>
      <c r="J2970" s="1">
        <v>6</v>
      </c>
      <c r="K2970" s="1" t="s">
        <v>19</v>
      </c>
      <c r="L2970" s="1" t="s">
        <v>24</v>
      </c>
      <c r="M2970" s="1">
        <v>42</v>
      </c>
      <c r="N2970" s="1" t="s">
        <v>49</v>
      </c>
      <c r="O2970" s="1">
        <v>1471808</v>
      </c>
      <c r="P2970" s="1">
        <f t="shared" si="658"/>
        <v>4</v>
      </c>
      <c r="Q2970" s="1">
        <f t="shared" si="645"/>
        <v>2</v>
      </c>
      <c r="R2970" s="5">
        <f t="shared" si="646"/>
        <v>0.53557312252964429</v>
      </c>
      <c r="S2970" s="6">
        <f t="shared" si="647"/>
        <v>729249.01185770752</v>
      </c>
      <c r="T2970" s="4">
        <f t="shared" si="648"/>
        <v>1.3616236162361623</v>
      </c>
      <c r="U2970" s="1" t="str">
        <f t="shared" si="649"/>
        <v>Normal</v>
      </c>
      <c r="V2970" s="1" t="str">
        <f t="shared" si="650"/>
        <v>IPO</v>
      </c>
      <c r="W2970" s="1" t="str">
        <f t="shared" si="651"/>
        <v>£</v>
      </c>
      <c r="X2970" s="1" t="str">
        <f t="shared" si="652"/>
        <v>£271M</v>
      </c>
      <c r="Y2970" s="1" t="str">
        <f t="shared" si="653"/>
        <v>£369M</v>
      </c>
      <c r="Z2970" s="1" t="str">
        <f t="shared" si="654"/>
        <v>£1</v>
      </c>
      <c r="AA2970" s="1" t="str">
        <f t="shared" si="655"/>
        <v>£7,29,249</v>
      </c>
      <c r="AB2970" s="6">
        <f t="shared" si="656"/>
        <v>60770.750988142296</v>
      </c>
      <c r="AC2970" s="1" t="str">
        <f t="shared" si="657"/>
        <v>Large</v>
      </c>
    </row>
    <row r="2971" spans="1:29">
      <c r="A2971" s="1" t="s">
        <v>156</v>
      </c>
      <c r="B2971" s="1">
        <v>2022</v>
      </c>
      <c r="C2971" s="1" t="s">
        <v>27</v>
      </c>
      <c r="D2971" s="1" t="s">
        <v>51</v>
      </c>
      <c r="E2971" s="1" t="s">
        <v>37</v>
      </c>
      <c r="F2971" s="1">
        <v>233</v>
      </c>
      <c r="G2971" s="1">
        <v>1152</v>
      </c>
      <c r="H2971" s="1">
        <v>999</v>
      </c>
      <c r="I2971" s="1">
        <v>14.27</v>
      </c>
      <c r="J2971" s="1">
        <v>2</v>
      </c>
      <c r="K2971" s="1" t="s">
        <v>19</v>
      </c>
      <c r="L2971" s="1" t="s">
        <v>19</v>
      </c>
      <c r="M2971" s="1">
        <v>3</v>
      </c>
      <c r="N2971" s="1" t="s">
        <v>33</v>
      </c>
      <c r="O2971" s="1">
        <v>1469544</v>
      </c>
      <c r="P2971" s="1">
        <f t="shared" si="658"/>
        <v>4</v>
      </c>
      <c r="Q2971" s="1">
        <f t="shared" si="645"/>
        <v>2</v>
      </c>
      <c r="R2971" s="5">
        <f t="shared" si="646"/>
        <v>0.20225694444444445</v>
      </c>
      <c r="S2971" s="6">
        <f t="shared" si="647"/>
        <v>867187.5</v>
      </c>
      <c r="T2971" s="4">
        <f t="shared" si="648"/>
        <v>4.2875536480686698</v>
      </c>
      <c r="U2971" s="1" t="str">
        <f t="shared" si="649"/>
        <v>Normal</v>
      </c>
      <c r="V2971" s="1" t="str">
        <f t="shared" si="650"/>
        <v>Still Private</v>
      </c>
      <c r="W2971" s="1" t="str">
        <f t="shared" si="651"/>
        <v>$</v>
      </c>
      <c r="X2971" s="1" t="str">
        <f t="shared" si="652"/>
        <v>$233M</v>
      </c>
      <c r="Y2971" s="1" t="str">
        <f t="shared" si="653"/>
        <v>$999M</v>
      </c>
      <c r="Z2971" s="1" t="str">
        <f t="shared" si="654"/>
        <v>$0</v>
      </c>
      <c r="AA2971" s="1" t="str">
        <f t="shared" si="655"/>
        <v>$8,67,188</v>
      </c>
      <c r="AB2971" s="6">
        <f t="shared" si="656"/>
        <v>72265.625</v>
      </c>
      <c r="AC2971" s="1" t="str">
        <f t="shared" si="657"/>
        <v>Large</v>
      </c>
    </row>
    <row r="2972" spans="1:29">
      <c r="A2972" s="1" t="s">
        <v>3560</v>
      </c>
      <c r="B2972" s="1">
        <v>2022</v>
      </c>
      <c r="C2972" s="1" t="s">
        <v>42</v>
      </c>
      <c r="D2972" s="1" t="s">
        <v>102</v>
      </c>
      <c r="E2972" s="1" t="s">
        <v>28</v>
      </c>
      <c r="F2972" s="1">
        <v>443</v>
      </c>
      <c r="G2972" s="1">
        <v>4459</v>
      </c>
      <c r="H2972" s="1">
        <v>806</v>
      </c>
      <c r="I2972" s="1">
        <v>6.08</v>
      </c>
      <c r="J2972" s="1">
        <v>4</v>
      </c>
      <c r="K2972" s="1" t="s">
        <v>24</v>
      </c>
      <c r="L2972" s="1" t="s">
        <v>19</v>
      </c>
      <c r="M2972" s="1">
        <v>55</v>
      </c>
      <c r="N2972" s="1" t="s">
        <v>29</v>
      </c>
      <c r="O2972" s="1">
        <v>1447157</v>
      </c>
      <c r="P2972" s="1">
        <f t="shared" si="658"/>
        <v>1</v>
      </c>
      <c r="Q2972" s="1">
        <f t="shared" si="645"/>
        <v>2</v>
      </c>
      <c r="R2972" s="5">
        <f t="shared" si="646"/>
        <v>9.9349629961874866E-2</v>
      </c>
      <c r="S2972" s="6">
        <f t="shared" si="647"/>
        <v>180758.01749271137</v>
      </c>
      <c r="T2972" s="4">
        <f t="shared" si="648"/>
        <v>1.8194130925507901</v>
      </c>
      <c r="U2972" s="1" t="str">
        <f t="shared" si="649"/>
        <v>Normal</v>
      </c>
      <c r="V2972" s="1" t="str">
        <f t="shared" si="650"/>
        <v>Acquired</v>
      </c>
      <c r="W2972" s="1" t="str">
        <f t="shared" si="651"/>
        <v>¥</v>
      </c>
      <c r="X2972" s="1" t="str">
        <f t="shared" si="652"/>
        <v>¥443M</v>
      </c>
      <c r="Y2972" s="1" t="str">
        <f t="shared" si="653"/>
        <v>¥806M</v>
      </c>
      <c r="Z2972" s="1" t="str">
        <f t="shared" si="654"/>
        <v>¥0</v>
      </c>
      <c r="AA2972" s="1" t="str">
        <f t="shared" si="655"/>
        <v>¥1,80,758</v>
      </c>
      <c r="AB2972" s="6">
        <f t="shared" si="656"/>
        <v>15063.168124392614</v>
      </c>
      <c r="AC2972" s="1" t="str">
        <f t="shared" si="657"/>
        <v>Large</v>
      </c>
    </row>
    <row r="2973" spans="1:29">
      <c r="A2973" s="1" t="s">
        <v>217</v>
      </c>
      <c r="B2973" s="1">
        <v>2022</v>
      </c>
      <c r="C2973" s="1" t="s">
        <v>16</v>
      </c>
      <c r="D2973" s="1" t="s">
        <v>17</v>
      </c>
      <c r="E2973" s="1" t="s">
        <v>18</v>
      </c>
      <c r="F2973" s="1">
        <v>317</v>
      </c>
      <c r="G2973" s="1">
        <v>2579</v>
      </c>
      <c r="H2973" s="1">
        <v>419</v>
      </c>
      <c r="I2973" s="1">
        <v>46.34</v>
      </c>
      <c r="J2973" s="1">
        <v>1</v>
      </c>
      <c r="K2973" s="1" t="s">
        <v>24</v>
      </c>
      <c r="L2973" s="1" t="s">
        <v>24</v>
      </c>
      <c r="M2973" s="1">
        <v>87</v>
      </c>
      <c r="N2973" s="1" t="s">
        <v>33</v>
      </c>
      <c r="O2973" s="1">
        <v>1432138</v>
      </c>
      <c r="P2973" s="1">
        <f t="shared" si="658"/>
        <v>2</v>
      </c>
      <c r="Q2973" s="1">
        <f t="shared" si="645"/>
        <v>2</v>
      </c>
      <c r="R2973" s="5">
        <f t="shared" si="646"/>
        <v>0.12291585886002326</v>
      </c>
      <c r="S2973" s="6">
        <f t="shared" si="647"/>
        <v>162466.07212097713</v>
      </c>
      <c r="T2973" s="4">
        <f t="shared" si="648"/>
        <v>1.3217665615141956</v>
      </c>
      <c r="U2973" s="1" t="str">
        <f t="shared" si="649"/>
        <v>Normal</v>
      </c>
      <c r="V2973" s="1" t="str">
        <f t="shared" si="650"/>
        <v>Acquired</v>
      </c>
      <c r="W2973" s="1" t="str">
        <f t="shared" si="651"/>
        <v>$</v>
      </c>
      <c r="X2973" s="1" t="str">
        <f t="shared" si="652"/>
        <v>$317M</v>
      </c>
      <c r="Y2973" s="1" t="str">
        <f t="shared" si="653"/>
        <v>$419M</v>
      </c>
      <c r="Z2973" s="1" t="str">
        <f t="shared" si="654"/>
        <v>$0</v>
      </c>
      <c r="AA2973" s="1" t="str">
        <f t="shared" si="655"/>
        <v>$1,62,466</v>
      </c>
      <c r="AB2973" s="6">
        <f t="shared" si="656"/>
        <v>13538.83934341476</v>
      </c>
      <c r="AC2973" s="1" t="str">
        <f t="shared" si="657"/>
        <v>Large</v>
      </c>
    </row>
    <row r="2974" spans="1:29">
      <c r="A2974" s="1" t="s">
        <v>2180</v>
      </c>
      <c r="B2974" s="1">
        <v>2022</v>
      </c>
      <c r="C2974" s="1" t="s">
        <v>59</v>
      </c>
      <c r="D2974" s="1" t="s">
        <v>17</v>
      </c>
      <c r="E2974" s="1" t="s">
        <v>28</v>
      </c>
      <c r="F2974" s="1">
        <v>490</v>
      </c>
      <c r="G2974" s="1">
        <v>647</v>
      </c>
      <c r="H2974" s="1">
        <v>515</v>
      </c>
      <c r="I2974" s="1">
        <v>6.49</v>
      </c>
      <c r="J2974" s="1">
        <v>3</v>
      </c>
      <c r="K2974" s="1" t="s">
        <v>19</v>
      </c>
      <c r="L2974" s="1" t="s">
        <v>24</v>
      </c>
      <c r="M2974" s="1">
        <v>16</v>
      </c>
      <c r="N2974" s="1" t="s">
        <v>25</v>
      </c>
      <c r="O2974" s="1">
        <v>1387121</v>
      </c>
      <c r="P2974" s="1">
        <f t="shared" si="658"/>
        <v>1</v>
      </c>
      <c r="Q2974" s="1">
        <f t="shared" si="645"/>
        <v>2</v>
      </c>
      <c r="R2974" s="5">
        <f t="shared" si="646"/>
        <v>0.75734157650695522</v>
      </c>
      <c r="S2974" s="6">
        <f t="shared" si="647"/>
        <v>795981.45285935083</v>
      </c>
      <c r="T2974" s="4">
        <f t="shared" si="648"/>
        <v>1.0510204081632653</v>
      </c>
      <c r="U2974" s="1" t="str">
        <f t="shared" si="649"/>
        <v>Normal</v>
      </c>
      <c r="V2974" s="1" t="str">
        <f t="shared" si="650"/>
        <v>IPO</v>
      </c>
      <c r="W2974" s="1" t="str">
        <f t="shared" si="651"/>
        <v>₹</v>
      </c>
      <c r="X2974" s="1" t="str">
        <f t="shared" si="652"/>
        <v>₹490M</v>
      </c>
      <c r="Y2974" s="1" t="str">
        <f t="shared" si="653"/>
        <v>₹515M</v>
      </c>
      <c r="Z2974" s="1" t="str">
        <f t="shared" si="654"/>
        <v>₹1</v>
      </c>
      <c r="AA2974" s="1" t="str">
        <f t="shared" si="655"/>
        <v>₹7,95,981</v>
      </c>
      <c r="AB2974" s="6">
        <f t="shared" si="656"/>
        <v>66331.787738279236</v>
      </c>
      <c r="AC2974" s="1" t="str">
        <f t="shared" si="657"/>
        <v>Large</v>
      </c>
    </row>
    <row r="2975" spans="1:29">
      <c r="A2975" s="1" t="s">
        <v>3223</v>
      </c>
      <c r="B2975" s="1">
        <v>2022</v>
      </c>
      <c r="C2975" s="1" t="s">
        <v>22</v>
      </c>
      <c r="D2975" s="1" t="s">
        <v>43</v>
      </c>
      <c r="E2975" s="1" t="s">
        <v>37</v>
      </c>
      <c r="F2975" s="1">
        <v>384</v>
      </c>
      <c r="G2975" s="1">
        <v>414</v>
      </c>
      <c r="H2975" s="1">
        <v>985</v>
      </c>
      <c r="I2975" s="1">
        <v>11.37</v>
      </c>
      <c r="J2975" s="1">
        <v>5</v>
      </c>
      <c r="K2975" s="1" t="s">
        <v>24</v>
      </c>
      <c r="L2975" s="1" t="s">
        <v>24</v>
      </c>
      <c r="M2975" s="1">
        <v>72</v>
      </c>
      <c r="N2975" s="1" t="s">
        <v>20</v>
      </c>
      <c r="O2975" s="1">
        <v>1384367</v>
      </c>
      <c r="P2975" s="1">
        <f t="shared" si="658"/>
        <v>4</v>
      </c>
      <c r="Q2975" s="1">
        <f t="shared" si="645"/>
        <v>2</v>
      </c>
      <c r="R2975" s="5">
        <f t="shared" si="646"/>
        <v>0.92753623188405798</v>
      </c>
      <c r="S2975" s="6">
        <f t="shared" si="647"/>
        <v>2379227.0531400968</v>
      </c>
      <c r="T2975" s="4">
        <f t="shared" si="648"/>
        <v>2.5651041666666665</v>
      </c>
      <c r="U2975" s="1" t="str">
        <f t="shared" si="649"/>
        <v>Normal</v>
      </c>
      <c r="V2975" s="1" t="str">
        <f t="shared" si="650"/>
        <v>Acquired</v>
      </c>
      <c r="W2975" s="1" t="str">
        <f t="shared" si="651"/>
        <v>£</v>
      </c>
      <c r="X2975" s="1" t="str">
        <f t="shared" si="652"/>
        <v>£384M</v>
      </c>
      <c r="Y2975" s="1" t="str">
        <f t="shared" si="653"/>
        <v>£985M</v>
      </c>
      <c r="Z2975" s="1" t="str">
        <f t="shared" si="654"/>
        <v>£1</v>
      </c>
      <c r="AA2975" s="1" t="str">
        <f t="shared" si="655"/>
        <v>£23,79,227</v>
      </c>
      <c r="AB2975" s="6">
        <f t="shared" si="656"/>
        <v>198268.92109500806</v>
      </c>
      <c r="AC2975" s="1" t="str">
        <f t="shared" si="657"/>
        <v>Large</v>
      </c>
    </row>
    <row r="2976" spans="1:29">
      <c r="A2976" s="1" t="s">
        <v>2583</v>
      </c>
      <c r="B2976" s="1">
        <v>2022</v>
      </c>
      <c r="C2976" s="1" t="s">
        <v>45</v>
      </c>
      <c r="D2976" s="1" t="s">
        <v>36</v>
      </c>
      <c r="E2976" s="1" t="s">
        <v>23</v>
      </c>
      <c r="F2976" s="1">
        <v>309</v>
      </c>
      <c r="G2976" s="1">
        <v>375</v>
      </c>
      <c r="H2976" s="1">
        <v>346</v>
      </c>
      <c r="I2976" s="1">
        <v>40.93</v>
      </c>
      <c r="J2976" s="1">
        <v>9</v>
      </c>
      <c r="K2976" s="1" t="s">
        <v>19</v>
      </c>
      <c r="L2976" s="1" t="s">
        <v>24</v>
      </c>
      <c r="M2976" s="1">
        <v>22</v>
      </c>
      <c r="N2976" s="1" t="s">
        <v>33</v>
      </c>
      <c r="O2976" s="1">
        <v>1324603</v>
      </c>
      <c r="P2976" s="1">
        <f t="shared" si="658"/>
        <v>5</v>
      </c>
      <c r="Q2976" s="1">
        <f t="shared" si="645"/>
        <v>2</v>
      </c>
      <c r="R2976" s="5">
        <f t="shared" si="646"/>
        <v>0.82399999999999995</v>
      </c>
      <c r="S2976" s="6">
        <f t="shared" si="647"/>
        <v>922666.66666666663</v>
      </c>
      <c r="T2976" s="4">
        <f t="shared" si="648"/>
        <v>1.1197411003236246</v>
      </c>
      <c r="U2976" s="1" t="str">
        <f t="shared" si="649"/>
        <v>High Performer</v>
      </c>
      <c r="V2976" s="1" t="str">
        <f t="shared" si="650"/>
        <v>IPO</v>
      </c>
      <c r="W2976" s="1" t="str">
        <f t="shared" si="651"/>
        <v>A$</v>
      </c>
      <c r="X2976" s="1" t="str">
        <f t="shared" si="652"/>
        <v>A$309M</v>
      </c>
      <c r="Y2976" s="1" t="str">
        <f t="shared" si="653"/>
        <v>A$346M</v>
      </c>
      <c r="Z2976" s="1" t="str">
        <f t="shared" si="654"/>
        <v>A$1</v>
      </c>
      <c r="AA2976" s="1" t="str">
        <f t="shared" si="655"/>
        <v>A$9,22,667</v>
      </c>
      <c r="AB2976" s="6">
        <f t="shared" si="656"/>
        <v>76888.888888888891</v>
      </c>
      <c r="AC2976" s="1" t="str">
        <f t="shared" si="657"/>
        <v>Large</v>
      </c>
    </row>
    <row r="2977" spans="1:29">
      <c r="A2977" s="1" t="s">
        <v>3988</v>
      </c>
      <c r="B2977" s="1">
        <v>2022</v>
      </c>
      <c r="C2977" s="1" t="s">
        <v>22</v>
      </c>
      <c r="D2977" s="1" t="s">
        <v>102</v>
      </c>
      <c r="E2977" s="1" t="s">
        <v>23</v>
      </c>
      <c r="F2977" s="1">
        <v>412</v>
      </c>
      <c r="G2977" s="1">
        <v>2214</v>
      </c>
      <c r="H2977" s="1">
        <v>270</v>
      </c>
      <c r="I2977" s="1">
        <v>15.29</v>
      </c>
      <c r="J2977" s="1">
        <v>8</v>
      </c>
      <c r="K2977" s="1" t="s">
        <v>19</v>
      </c>
      <c r="L2977" s="1" t="s">
        <v>19</v>
      </c>
      <c r="M2977" s="1">
        <v>80</v>
      </c>
      <c r="N2977" s="1" t="s">
        <v>29</v>
      </c>
      <c r="O2977" s="1">
        <v>1263737</v>
      </c>
      <c r="P2977" s="1">
        <f t="shared" si="658"/>
        <v>5</v>
      </c>
      <c r="Q2977" s="1">
        <f t="shared" si="645"/>
        <v>2</v>
      </c>
      <c r="R2977" s="5">
        <f t="shared" si="646"/>
        <v>0.18608852755194219</v>
      </c>
      <c r="S2977" s="6">
        <f t="shared" si="647"/>
        <v>121951.21951219512</v>
      </c>
      <c r="T2977" s="4">
        <f t="shared" si="648"/>
        <v>0.65533980582524276</v>
      </c>
      <c r="U2977" s="1" t="str">
        <f t="shared" si="649"/>
        <v>High Performer</v>
      </c>
      <c r="V2977" s="1" t="str">
        <f t="shared" si="650"/>
        <v>Still Private</v>
      </c>
      <c r="W2977" s="1" t="str">
        <f t="shared" si="651"/>
        <v>£</v>
      </c>
      <c r="X2977" s="1" t="str">
        <f t="shared" si="652"/>
        <v>£412M</v>
      </c>
      <c r="Y2977" s="1" t="str">
        <f t="shared" si="653"/>
        <v>£270M</v>
      </c>
      <c r="Z2977" s="1" t="str">
        <f t="shared" si="654"/>
        <v>£0</v>
      </c>
      <c r="AA2977" s="1" t="str">
        <f t="shared" si="655"/>
        <v>£1,21,951</v>
      </c>
      <c r="AB2977" s="6">
        <f t="shared" si="656"/>
        <v>10162.60162601626</v>
      </c>
      <c r="AC2977" s="1" t="str">
        <f t="shared" si="657"/>
        <v>Large</v>
      </c>
    </row>
    <row r="2978" spans="1:29">
      <c r="A2978" s="1" t="s">
        <v>1493</v>
      </c>
      <c r="B2978" s="1">
        <v>2022</v>
      </c>
      <c r="C2978" s="1" t="s">
        <v>16</v>
      </c>
      <c r="D2978" s="1" t="s">
        <v>17</v>
      </c>
      <c r="E2978" s="1" t="s">
        <v>23</v>
      </c>
      <c r="F2978" s="1">
        <v>263</v>
      </c>
      <c r="G2978" s="1">
        <v>1214</v>
      </c>
      <c r="H2978" s="1">
        <v>199</v>
      </c>
      <c r="I2978" s="1">
        <v>44.21</v>
      </c>
      <c r="J2978" s="1">
        <v>1</v>
      </c>
      <c r="K2978" s="1" t="s">
        <v>24</v>
      </c>
      <c r="L2978" s="1" t="s">
        <v>24</v>
      </c>
      <c r="M2978" s="1">
        <v>29</v>
      </c>
      <c r="N2978" s="1" t="s">
        <v>29</v>
      </c>
      <c r="O2978" s="1">
        <v>1215870</v>
      </c>
      <c r="P2978" s="1">
        <f t="shared" si="658"/>
        <v>5</v>
      </c>
      <c r="Q2978" s="1">
        <f t="shared" si="645"/>
        <v>2</v>
      </c>
      <c r="R2978" s="5">
        <f t="shared" si="646"/>
        <v>0.21663920922570015</v>
      </c>
      <c r="S2978" s="6">
        <f t="shared" si="647"/>
        <v>163920.92257001647</v>
      </c>
      <c r="T2978" s="4">
        <f t="shared" si="648"/>
        <v>0.75665399239543729</v>
      </c>
      <c r="U2978" s="1" t="str">
        <f t="shared" si="649"/>
        <v>Normal</v>
      </c>
      <c r="V2978" s="1" t="str">
        <f t="shared" si="650"/>
        <v>Acquired</v>
      </c>
      <c r="W2978" s="1" t="str">
        <f t="shared" si="651"/>
        <v>$</v>
      </c>
      <c r="X2978" s="1" t="str">
        <f t="shared" si="652"/>
        <v>$263M</v>
      </c>
      <c r="Y2978" s="1" t="str">
        <f t="shared" si="653"/>
        <v>$199M</v>
      </c>
      <c r="Z2978" s="1" t="str">
        <f t="shared" si="654"/>
        <v>$0</v>
      </c>
      <c r="AA2978" s="1" t="str">
        <f t="shared" si="655"/>
        <v>$1,63,921</v>
      </c>
      <c r="AB2978" s="6">
        <f t="shared" si="656"/>
        <v>13660.076880834706</v>
      </c>
      <c r="AC2978" s="1" t="str">
        <f t="shared" si="657"/>
        <v>Large</v>
      </c>
    </row>
    <row r="2979" spans="1:29">
      <c r="A2979" s="1" t="s">
        <v>435</v>
      </c>
      <c r="B2979" s="1">
        <v>2022</v>
      </c>
      <c r="C2979" s="1" t="s">
        <v>53</v>
      </c>
      <c r="D2979" s="1" t="s">
        <v>43</v>
      </c>
      <c r="E2979" s="1" t="s">
        <v>37</v>
      </c>
      <c r="F2979" s="1">
        <v>456</v>
      </c>
      <c r="G2979" s="1">
        <v>2450</v>
      </c>
      <c r="H2979" s="1">
        <v>359</v>
      </c>
      <c r="I2979" s="1">
        <v>13.44</v>
      </c>
      <c r="J2979" s="1">
        <v>7</v>
      </c>
      <c r="K2979" s="1" t="s">
        <v>24</v>
      </c>
      <c r="L2979" s="1" t="s">
        <v>19</v>
      </c>
      <c r="M2979" s="1">
        <v>37</v>
      </c>
      <c r="N2979" s="1" t="s">
        <v>20</v>
      </c>
      <c r="O2979" s="1">
        <v>1204818</v>
      </c>
      <c r="P2979" s="1">
        <f t="shared" si="658"/>
        <v>4</v>
      </c>
      <c r="Q2979" s="1">
        <f t="shared" si="645"/>
        <v>2</v>
      </c>
      <c r="R2979" s="5">
        <f t="shared" si="646"/>
        <v>0.18612244897959185</v>
      </c>
      <c r="S2979" s="6">
        <f t="shared" si="647"/>
        <v>146530.61224489796</v>
      </c>
      <c r="T2979" s="4">
        <f t="shared" si="648"/>
        <v>0.78728070175438591</v>
      </c>
      <c r="U2979" s="1" t="str">
        <f t="shared" si="649"/>
        <v>Normal</v>
      </c>
      <c r="V2979" s="1" t="str">
        <f t="shared" si="650"/>
        <v>Acquired</v>
      </c>
      <c r="W2979" s="1">
        <f t="shared" si="651"/>
        <v>0</v>
      </c>
      <c r="X2979" s="1" t="str">
        <f t="shared" si="652"/>
        <v>0456M</v>
      </c>
      <c r="Y2979" s="1" t="str">
        <f t="shared" si="653"/>
        <v>0359M</v>
      </c>
      <c r="Z2979" s="1" t="str">
        <f t="shared" si="654"/>
        <v>00</v>
      </c>
      <c r="AA2979" s="1" t="str">
        <f t="shared" si="655"/>
        <v>01,46,531</v>
      </c>
      <c r="AB2979" s="6">
        <f t="shared" si="656"/>
        <v>12210.884353741496</v>
      </c>
      <c r="AC2979" s="1" t="str">
        <f t="shared" si="657"/>
        <v>Large</v>
      </c>
    </row>
    <row r="2980" spans="1:29">
      <c r="A2980" s="1" t="s">
        <v>2228</v>
      </c>
      <c r="B2980" s="1">
        <v>2022</v>
      </c>
      <c r="C2980" s="1" t="s">
        <v>73</v>
      </c>
      <c r="D2980" s="1" t="s">
        <v>102</v>
      </c>
      <c r="E2980" s="1" t="s">
        <v>37</v>
      </c>
      <c r="F2980" s="1">
        <v>270</v>
      </c>
      <c r="G2980" s="1">
        <v>1166</v>
      </c>
      <c r="H2980" s="1">
        <v>21</v>
      </c>
      <c r="I2980" s="1">
        <v>45.68</v>
      </c>
      <c r="J2980" s="1">
        <v>7</v>
      </c>
      <c r="K2980" s="1" t="s">
        <v>19</v>
      </c>
      <c r="L2980" s="1" t="s">
        <v>19</v>
      </c>
      <c r="M2980" s="1">
        <v>51</v>
      </c>
      <c r="N2980" s="1" t="s">
        <v>25</v>
      </c>
      <c r="O2980" s="1">
        <v>1095163</v>
      </c>
      <c r="P2980" s="1">
        <f t="shared" si="658"/>
        <v>4</v>
      </c>
      <c r="Q2980" s="1">
        <f t="shared" si="645"/>
        <v>2</v>
      </c>
      <c r="R2980" s="5">
        <f t="shared" si="646"/>
        <v>0.23156089193825044</v>
      </c>
      <c r="S2980" s="6">
        <f t="shared" si="647"/>
        <v>18010.291595197257</v>
      </c>
      <c r="T2980" s="4">
        <f t="shared" si="648"/>
        <v>7.7777777777777779E-2</v>
      </c>
      <c r="U2980" s="1" t="str">
        <f t="shared" si="649"/>
        <v>Normal</v>
      </c>
      <c r="V2980" s="1" t="str">
        <f t="shared" si="650"/>
        <v>Still Private</v>
      </c>
      <c r="W2980" s="1" t="str">
        <f t="shared" si="651"/>
        <v>€</v>
      </c>
      <c r="X2980" s="1" t="str">
        <f t="shared" si="652"/>
        <v>€270M</v>
      </c>
      <c r="Y2980" s="1" t="str">
        <f t="shared" si="653"/>
        <v>€21M</v>
      </c>
      <c r="Z2980" s="1" t="str">
        <f t="shared" si="654"/>
        <v>€0</v>
      </c>
      <c r="AA2980" s="1" t="str">
        <f t="shared" si="655"/>
        <v>€18,010</v>
      </c>
      <c r="AB2980" s="6">
        <f t="shared" si="656"/>
        <v>1500.8576329331047</v>
      </c>
      <c r="AC2980" s="1" t="str">
        <f t="shared" si="657"/>
        <v>Large</v>
      </c>
    </row>
    <row r="2981" spans="1:29">
      <c r="A2981" s="1" t="s">
        <v>920</v>
      </c>
      <c r="B2981" s="1">
        <v>2022</v>
      </c>
      <c r="C2981" s="1" t="s">
        <v>73</v>
      </c>
      <c r="D2981" s="1" t="s">
        <v>32</v>
      </c>
      <c r="E2981" s="1" t="s">
        <v>23</v>
      </c>
      <c r="F2981" s="1">
        <v>340</v>
      </c>
      <c r="G2981" s="1">
        <v>793</v>
      </c>
      <c r="H2981" s="1">
        <v>519</v>
      </c>
      <c r="I2981" s="1">
        <v>18.190000000000001</v>
      </c>
      <c r="J2981" s="1">
        <v>7</v>
      </c>
      <c r="K2981" s="1" t="s">
        <v>24</v>
      </c>
      <c r="L2981" s="1" t="s">
        <v>19</v>
      </c>
      <c r="M2981" s="1">
        <v>60</v>
      </c>
      <c r="N2981" s="1" t="s">
        <v>25</v>
      </c>
      <c r="O2981" s="1">
        <v>1074556</v>
      </c>
      <c r="P2981" s="1">
        <f t="shared" si="658"/>
        <v>5</v>
      </c>
      <c r="Q2981" s="1">
        <f t="shared" si="645"/>
        <v>2</v>
      </c>
      <c r="R2981" s="5">
        <f t="shared" si="646"/>
        <v>0.42875157629255989</v>
      </c>
      <c r="S2981" s="6">
        <f t="shared" si="647"/>
        <v>654476.67087011354</v>
      </c>
      <c r="T2981" s="4">
        <f t="shared" si="648"/>
        <v>1.526470588235294</v>
      </c>
      <c r="U2981" s="1" t="str">
        <f t="shared" si="649"/>
        <v>Normal</v>
      </c>
      <c r="V2981" s="1" t="str">
        <f t="shared" si="650"/>
        <v>Acquired</v>
      </c>
      <c r="W2981" s="1" t="str">
        <f t="shared" si="651"/>
        <v>€</v>
      </c>
      <c r="X2981" s="1" t="str">
        <f t="shared" si="652"/>
        <v>€340M</v>
      </c>
      <c r="Y2981" s="1" t="str">
        <f t="shared" si="653"/>
        <v>€519M</v>
      </c>
      <c r="Z2981" s="1" t="str">
        <f t="shared" si="654"/>
        <v>€0</v>
      </c>
      <c r="AA2981" s="1" t="str">
        <f t="shared" si="655"/>
        <v>€6,54,477</v>
      </c>
      <c r="AB2981" s="6">
        <f t="shared" si="656"/>
        <v>54539.722572509461</v>
      </c>
      <c r="AC2981" s="1" t="str">
        <f t="shared" si="657"/>
        <v>Large</v>
      </c>
    </row>
    <row r="2982" spans="1:29">
      <c r="A2982" s="1" t="s">
        <v>279</v>
      </c>
      <c r="B2982" s="1">
        <v>2022</v>
      </c>
      <c r="C2982" s="1" t="s">
        <v>31</v>
      </c>
      <c r="D2982" s="1" t="s">
        <v>102</v>
      </c>
      <c r="E2982" s="1" t="s">
        <v>37</v>
      </c>
      <c r="F2982" s="1">
        <v>486</v>
      </c>
      <c r="G2982" s="1">
        <v>3438</v>
      </c>
      <c r="H2982" s="1">
        <v>882</v>
      </c>
      <c r="I2982" s="1">
        <v>28.15</v>
      </c>
      <c r="J2982" s="1">
        <v>7</v>
      </c>
      <c r="K2982" s="1" t="s">
        <v>19</v>
      </c>
      <c r="L2982" s="1" t="s">
        <v>24</v>
      </c>
      <c r="M2982" s="1">
        <v>79</v>
      </c>
      <c r="N2982" s="1" t="s">
        <v>25</v>
      </c>
      <c r="O2982" s="1">
        <v>1027290</v>
      </c>
      <c r="P2982" s="1">
        <f t="shared" si="658"/>
        <v>4</v>
      </c>
      <c r="Q2982" s="1">
        <f t="shared" si="645"/>
        <v>2</v>
      </c>
      <c r="R2982" s="5">
        <f t="shared" si="646"/>
        <v>0.14136125654450263</v>
      </c>
      <c r="S2982" s="6">
        <f t="shared" si="647"/>
        <v>256544.50261780104</v>
      </c>
      <c r="T2982" s="4">
        <f t="shared" si="648"/>
        <v>1.8148148148148149</v>
      </c>
      <c r="U2982" s="1" t="str">
        <f t="shared" si="649"/>
        <v>Normal</v>
      </c>
      <c r="V2982" s="1" t="str">
        <f t="shared" si="650"/>
        <v>IPO</v>
      </c>
      <c r="W2982" s="1" t="str">
        <f t="shared" si="651"/>
        <v>€</v>
      </c>
      <c r="X2982" s="1" t="str">
        <f t="shared" si="652"/>
        <v>€486M</v>
      </c>
      <c r="Y2982" s="1" t="str">
        <f t="shared" si="653"/>
        <v>€882M</v>
      </c>
      <c r="Z2982" s="1" t="str">
        <f t="shared" si="654"/>
        <v>€0</v>
      </c>
      <c r="AA2982" s="1" t="str">
        <f t="shared" si="655"/>
        <v>€2,56,545</v>
      </c>
      <c r="AB2982" s="6">
        <f t="shared" si="656"/>
        <v>21378.708551483422</v>
      </c>
      <c r="AC2982" s="1" t="str">
        <f t="shared" si="657"/>
        <v>Large</v>
      </c>
    </row>
    <row r="2983" spans="1:29">
      <c r="A2983" s="1" t="s">
        <v>3140</v>
      </c>
      <c r="B2983" s="1">
        <v>2022</v>
      </c>
      <c r="C2983" s="1" t="s">
        <v>27</v>
      </c>
      <c r="D2983" s="1" t="s">
        <v>32</v>
      </c>
      <c r="E2983" s="1" t="s">
        <v>23</v>
      </c>
      <c r="F2983" s="1">
        <v>440</v>
      </c>
      <c r="G2983" s="1">
        <v>4911</v>
      </c>
      <c r="H2983" s="1">
        <v>972</v>
      </c>
      <c r="I2983" s="1">
        <v>15.87</v>
      </c>
      <c r="J2983" s="1">
        <v>3</v>
      </c>
      <c r="K2983" s="1" t="s">
        <v>19</v>
      </c>
      <c r="L2983" s="1" t="s">
        <v>19</v>
      </c>
      <c r="M2983" s="1">
        <v>96</v>
      </c>
      <c r="N2983" s="1" t="s">
        <v>49</v>
      </c>
      <c r="O2983" s="1">
        <v>993985</v>
      </c>
      <c r="P2983" s="1">
        <f t="shared" si="658"/>
        <v>5</v>
      </c>
      <c r="Q2983" s="1">
        <f t="shared" si="645"/>
        <v>2</v>
      </c>
      <c r="R2983" s="5">
        <f t="shared" si="646"/>
        <v>8.9594787212380372E-2</v>
      </c>
      <c r="S2983" s="6">
        <f t="shared" si="647"/>
        <v>197923.02993280391</v>
      </c>
      <c r="T2983" s="4">
        <f t="shared" si="648"/>
        <v>2.209090909090909</v>
      </c>
      <c r="U2983" s="1" t="str">
        <f t="shared" si="649"/>
        <v>Normal</v>
      </c>
      <c r="V2983" s="1" t="str">
        <f t="shared" si="650"/>
        <v>Still Private</v>
      </c>
      <c r="W2983" s="1" t="str">
        <f t="shared" si="651"/>
        <v>$</v>
      </c>
      <c r="X2983" s="1" t="str">
        <f t="shared" si="652"/>
        <v>$440M</v>
      </c>
      <c r="Y2983" s="1" t="str">
        <f t="shared" si="653"/>
        <v>$972M</v>
      </c>
      <c r="Z2983" s="1" t="str">
        <f t="shared" si="654"/>
        <v>$0</v>
      </c>
      <c r="AA2983" s="1" t="str">
        <f t="shared" si="655"/>
        <v>$1,97,923</v>
      </c>
      <c r="AB2983" s="6">
        <f t="shared" si="656"/>
        <v>16493.585827733659</v>
      </c>
      <c r="AC2983" s="1" t="str">
        <f t="shared" si="657"/>
        <v>Large</v>
      </c>
    </row>
    <row r="2984" spans="1:29">
      <c r="A2984" s="1" t="s">
        <v>654</v>
      </c>
      <c r="B2984" s="1">
        <v>2022</v>
      </c>
      <c r="C2984" s="1" t="s">
        <v>45</v>
      </c>
      <c r="D2984" s="1" t="s">
        <v>17</v>
      </c>
      <c r="E2984" s="1" t="s">
        <v>28</v>
      </c>
      <c r="F2984" s="1">
        <v>475</v>
      </c>
      <c r="G2984" s="1">
        <v>3063</v>
      </c>
      <c r="H2984" s="1">
        <v>824</v>
      </c>
      <c r="I2984" s="1">
        <v>40.659999999999997</v>
      </c>
      <c r="J2984" s="1">
        <v>3</v>
      </c>
      <c r="K2984" s="1" t="s">
        <v>24</v>
      </c>
      <c r="L2984" s="1" t="s">
        <v>19</v>
      </c>
      <c r="M2984" s="1">
        <v>41</v>
      </c>
      <c r="N2984" s="1" t="s">
        <v>33</v>
      </c>
      <c r="O2984" s="1">
        <v>934706</v>
      </c>
      <c r="P2984" s="1">
        <f t="shared" si="658"/>
        <v>1</v>
      </c>
      <c r="Q2984" s="1">
        <f t="shared" si="645"/>
        <v>2</v>
      </c>
      <c r="R2984" s="5">
        <f t="shared" si="646"/>
        <v>0.15507672216780935</v>
      </c>
      <c r="S2984" s="6">
        <f t="shared" si="647"/>
        <v>269017.30329742085</v>
      </c>
      <c r="T2984" s="4">
        <f t="shared" si="648"/>
        <v>1.7347368421052631</v>
      </c>
      <c r="U2984" s="1" t="str">
        <f t="shared" si="649"/>
        <v>Normal</v>
      </c>
      <c r="V2984" s="1" t="str">
        <f t="shared" si="650"/>
        <v>Acquired</v>
      </c>
      <c r="W2984" s="1" t="str">
        <f t="shared" si="651"/>
        <v>A$</v>
      </c>
      <c r="X2984" s="1" t="str">
        <f t="shared" si="652"/>
        <v>A$475M</v>
      </c>
      <c r="Y2984" s="1" t="str">
        <f t="shared" si="653"/>
        <v>A$824M</v>
      </c>
      <c r="Z2984" s="1" t="str">
        <f t="shared" si="654"/>
        <v>A$0</v>
      </c>
      <c r="AA2984" s="1" t="str">
        <f t="shared" si="655"/>
        <v>A$2,69,017</v>
      </c>
      <c r="AB2984" s="6">
        <f t="shared" si="656"/>
        <v>22418.108608118404</v>
      </c>
      <c r="AC2984" s="1" t="str">
        <f t="shared" si="657"/>
        <v>Large</v>
      </c>
    </row>
    <row r="2985" spans="1:29">
      <c r="A2985" s="1" t="s">
        <v>3025</v>
      </c>
      <c r="B2985" s="1">
        <v>2022</v>
      </c>
      <c r="C2985" s="1" t="s">
        <v>16</v>
      </c>
      <c r="D2985" s="1" t="s">
        <v>32</v>
      </c>
      <c r="E2985" s="1" t="s">
        <v>40</v>
      </c>
      <c r="F2985" s="1">
        <v>318</v>
      </c>
      <c r="G2985" s="1">
        <v>4461</v>
      </c>
      <c r="H2985" s="1">
        <v>608</v>
      </c>
      <c r="I2985" s="1">
        <v>8.2799999999999994</v>
      </c>
      <c r="J2985" s="1">
        <v>4</v>
      </c>
      <c r="K2985" s="1" t="s">
        <v>19</v>
      </c>
      <c r="L2985" s="1" t="s">
        <v>19</v>
      </c>
      <c r="M2985" s="1">
        <v>2</v>
      </c>
      <c r="N2985" s="1" t="s">
        <v>29</v>
      </c>
      <c r="O2985" s="1">
        <v>934134</v>
      </c>
      <c r="P2985" s="1">
        <f t="shared" si="658"/>
        <v>3</v>
      </c>
      <c r="Q2985" s="1">
        <f t="shared" si="645"/>
        <v>2</v>
      </c>
      <c r="R2985" s="5">
        <f t="shared" si="646"/>
        <v>7.1284465366509744E-2</v>
      </c>
      <c r="S2985" s="6">
        <f t="shared" si="647"/>
        <v>136292.31114099978</v>
      </c>
      <c r="T2985" s="4">
        <f t="shared" si="648"/>
        <v>1.9119496855345912</v>
      </c>
      <c r="U2985" s="1" t="str">
        <f t="shared" si="649"/>
        <v>Normal</v>
      </c>
      <c r="V2985" s="1" t="str">
        <f t="shared" si="650"/>
        <v>Still Private</v>
      </c>
      <c r="W2985" s="1" t="str">
        <f t="shared" si="651"/>
        <v>$</v>
      </c>
      <c r="X2985" s="1" t="str">
        <f t="shared" si="652"/>
        <v>$318M</v>
      </c>
      <c r="Y2985" s="1" t="str">
        <f t="shared" si="653"/>
        <v>$608M</v>
      </c>
      <c r="Z2985" s="1" t="str">
        <f t="shared" si="654"/>
        <v>$0</v>
      </c>
      <c r="AA2985" s="1" t="str">
        <f t="shared" si="655"/>
        <v>$1,36,292</v>
      </c>
      <c r="AB2985" s="6">
        <f t="shared" si="656"/>
        <v>11357.692595083314</v>
      </c>
      <c r="AC2985" s="1" t="str">
        <f t="shared" si="657"/>
        <v>Large</v>
      </c>
    </row>
    <row r="2986" spans="1:29">
      <c r="A2986" s="1" t="s">
        <v>5007</v>
      </c>
      <c r="B2986" s="1">
        <v>2022</v>
      </c>
      <c r="C2986" s="1" t="s">
        <v>42</v>
      </c>
      <c r="D2986" s="1" t="s">
        <v>39</v>
      </c>
      <c r="E2986" s="1" t="s">
        <v>23</v>
      </c>
      <c r="F2986" s="1">
        <v>305</v>
      </c>
      <c r="G2986" s="1">
        <v>4883</v>
      </c>
      <c r="H2986" s="1">
        <v>898</v>
      </c>
      <c r="I2986" s="1">
        <v>44.2</v>
      </c>
      <c r="J2986" s="1">
        <v>9</v>
      </c>
      <c r="K2986" s="1" t="s">
        <v>19</v>
      </c>
      <c r="L2986" s="1" t="s">
        <v>24</v>
      </c>
      <c r="M2986" s="1">
        <v>95</v>
      </c>
      <c r="N2986" s="1" t="s">
        <v>25</v>
      </c>
      <c r="O2986" s="1">
        <v>910888</v>
      </c>
      <c r="P2986" s="1">
        <f t="shared" si="658"/>
        <v>5</v>
      </c>
      <c r="Q2986" s="1">
        <f t="shared" si="645"/>
        <v>2</v>
      </c>
      <c r="R2986" s="5">
        <f t="shared" si="646"/>
        <v>6.246160147450338E-2</v>
      </c>
      <c r="S2986" s="6">
        <f t="shared" si="647"/>
        <v>183903.3381118165</v>
      </c>
      <c r="T2986" s="4">
        <f t="shared" si="648"/>
        <v>2.944262295081967</v>
      </c>
      <c r="U2986" s="1" t="str">
        <f t="shared" si="649"/>
        <v>High Performer</v>
      </c>
      <c r="V2986" s="1" t="str">
        <f t="shared" si="650"/>
        <v>IPO</v>
      </c>
      <c r="W2986" s="1" t="str">
        <f t="shared" si="651"/>
        <v>¥</v>
      </c>
      <c r="X2986" s="1" t="str">
        <f t="shared" si="652"/>
        <v>¥305M</v>
      </c>
      <c r="Y2986" s="1" t="str">
        <f t="shared" si="653"/>
        <v>¥898M</v>
      </c>
      <c r="Z2986" s="1" t="str">
        <f t="shared" si="654"/>
        <v>¥0</v>
      </c>
      <c r="AA2986" s="1" t="str">
        <f t="shared" si="655"/>
        <v>¥1,83,903</v>
      </c>
      <c r="AB2986" s="6">
        <f t="shared" si="656"/>
        <v>15325.278175984709</v>
      </c>
      <c r="AC2986" s="1" t="str">
        <f t="shared" si="657"/>
        <v>Large</v>
      </c>
    </row>
    <row r="2987" spans="1:29">
      <c r="A2987" s="1" t="s">
        <v>2036</v>
      </c>
      <c r="B2987" s="1">
        <v>2022</v>
      </c>
      <c r="C2987" s="1" t="s">
        <v>59</v>
      </c>
      <c r="D2987" s="1" t="s">
        <v>48</v>
      </c>
      <c r="E2987" s="1" t="s">
        <v>18</v>
      </c>
      <c r="F2987" s="1">
        <v>339</v>
      </c>
      <c r="G2987" s="1">
        <v>242</v>
      </c>
      <c r="H2987" s="1">
        <v>300</v>
      </c>
      <c r="I2987" s="1">
        <v>10.050000000000001</v>
      </c>
      <c r="J2987" s="1">
        <v>9</v>
      </c>
      <c r="K2987" s="1" t="s">
        <v>24</v>
      </c>
      <c r="L2987" s="1" t="s">
        <v>24</v>
      </c>
      <c r="M2987" s="1">
        <v>83</v>
      </c>
      <c r="N2987" s="1" t="s">
        <v>25</v>
      </c>
      <c r="O2987" s="1">
        <v>870319</v>
      </c>
      <c r="P2987" s="1">
        <f t="shared" si="658"/>
        <v>2</v>
      </c>
      <c r="Q2987" s="1">
        <f t="shared" si="645"/>
        <v>2</v>
      </c>
      <c r="R2987" s="5">
        <f t="shared" si="646"/>
        <v>1.4008264462809918</v>
      </c>
      <c r="S2987" s="6">
        <f t="shared" si="647"/>
        <v>1239669.4214876033</v>
      </c>
      <c r="T2987" s="4">
        <f t="shared" si="648"/>
        <v>0.88495575221238942</v>
      </c>
      <c r="U2987" s="1" t="str">
        <f t="shared" si="649"/>
        <v>High Performer</v>
      </c>
      <c r="V2987" s="1" t="str">
        <f t="shared" si="650"/>
        <v>Acquired</v>
      </c>
      <c r="W2987" s="1" t="str">
        <f t="shared" si="651"/>
        <v>₹</v>
      </c>
      <c r="X2987" s="1" t="str">
        <f t="shared" si="652"/>
        <v>₹339M</v>
      </c>
      <c r="Y2987" s="1" t="str">
        <f t="shared" si="653"/>
        <v>₹300M</v>
      </c>
      <c r="Z2987" s="1" t="str">
        <f t="shared" si="654"/>
        <v>₹1</v>
      </c>
      <c r="AA2987" s="1" t="str">
        <f t="shared" si="655"/>
        <v>₹12,39,669</v>
      </c>
      <c r="AB2987" s="6">
        <f t="shared" si="656"/>
        <v>103305.78512396694</v>
      </c>
      <c r="AC2987" s="1" t="str">
        <f t="shared" si="657"/>
        <v>Large</v>
      </c>
    </row>
    <row r="2988" spans="1:29">
      <c r="A2988" s="1" t="s">
        <v>3812</v>
      </c>
      <c r="B2988" s="1">
        <v>2022</v>
      </c>
      <c r="C2988" s="1" t="s">
        <v>45</v>
      </c>
      <c r="D2988" s="1" t="s">
        <v>51</v>
      </c>
      <c r="E2988" s="1" t="s">
        <v>40</v>
      </c>
      <c r="F2988" s="1">
        <v>353</v>
      </c>
      <c r="G2988" s="1">
        <v>1913</v>
      </c>
      <c r="H2988" s="1">
        <v>779</v>
      </c>
      <c r="I2988" s="1">
        <v>35.270000000000003</v>
      </c>
      <c r="J2988" s="1">
        <v>8</v>
      </c>
      <c r="K2988" s="1" t="s">
        <v>24</v>
      </c>
      <c r="L2988" s="1" t="s">
        <v>24</v>
      </c>
      <c r="M2988" s="1">
        <v>52</v>
      </c>
      <c r="N2988" s="1" t="s">
        <v>29</v>
      </c>
      <c r="O2988" s="1">
        <v>864350</v>
      </c>
      <c r="P2988" s="1">
        <f t="shared" si="658"/>
        <v>3</v>
      </c>
      <c r="Q2988" s="1">
        <f t="shared" si="645"/>
        <v>2</v>
      </c>
      <c r="R2988" s="5">
        <f t="shared" si="646"/>
        <v>0.18452692106638788</v>
      </c>
      <c r="S2988" s="6">
        <f t="shared" si="647"/>
        <v>407213.80031364347</v>
      </c>
      <c r="T2988" s="4">
        <f t="shared" si="648"/>
        <v>2.2067988668555243</v>
      </c>
      <c r="U2988" s="1" t="str">
        <f t="shared" si="649"/>
        <v>High Performer</v>
      </c>
      <c r="V2988" s="1" t="str">
        <f t="shared" si="650"/>
        <v>Acquired</v>
      </c>
      <c r="W2988" s="1" t="str">
        <f t="shared" si="651"/>
        <v>A$</v>
      </c>
      <c r="X2988" s="1" t="str">
        <f t="shared" si="652"/>
        <v>A$353M</v>
      </c>
      <c r="Y2988" s="1" t="str">
        <f t="shared" si="653"/>
        <v>A$779M</v>
      </c>
      <c r="Z2988" s="1" t="str">
        <f t="shared" si="654"/>
        <v>A$0</v>
      </c>
      <c r="AA2988" s="1" t="str">
        <f t="shared" si="655"/>
        <v>A$4,07,214</v>
      </c>
      <c r="AB2988" s="6">
        <f t="shared" si="656"/>
        <v>33934.483359470294</v>
      </c>
      <c r="AC2988" s="1" t="str">
        <f t="shared" si="657"/>
        <v>Large</v>
      </c>
    </row>
    <row r="2989" spans="1:29">
      <c r="A2989" s="1" t="s">
        <v>1437</v>
      </c>
      <c r="B2989" s="1">
        <v>2022</v>
      </c>
      <c r="C2989" s="1" t="s">
        <v>16</v>
      </c>
      <c r="D2989" s="1" t="s">
        <v>39</v>
      </c>
      <c r="E2989" s="1" t="s">
        <v>28</v>
      </c>
      <c r="F2989" s="1">
        <v>306</v>
      </c>
      <c r="G2989" s="1">
        <v>4167</v>
      </c>
      <c r="H2989" s="1">
        <v>21</v>
      </c>
      <c r="I2989" s="1">
        <v>19.54</v>
      </c>
      <c r="J2989" s="1">
        <v>8</v>
      </c>
      <c r="K2989" s="1" t="s">
        <v>24</v>
      </c>
      <c r="L2989" s="1" t="s">
        <v>19</v>
      </c>
      <c r="M2989" s="1">
        <v>80</v>
      </c>
      <c r="N2989" s="1" t="s">
        <v>20</v>
      </c>
      <c r="O2989" s="1">
        <v>848231</v>
      </c>
      <c r="P2989" s="1">
        <f t="shared" si="658"/>
        <v>1</v>
      </c>
      <c r="Q2989" s="1">
        <f t="shared" si="645"/>
        <v>2</v>
      </c>
      <c r="R2989" s="5">
        <f t="shared" si="646"/>
        <v>7.3434125269978404E-2</v>
      </c>
      <c r="S2989" s="6">
        <f t="shared" si="647"/>
        <v>5039.59683225342</v>
      </c>
      <c r="T2989" s="4">
        <f t="shared" si="648"/>
        <v>6.8627450980392163E-2</v>
      </c>
      <c r="U2989" s="1" t="str">
        <f t="shared" si="649"/>
        <v>High Performer</v>
      </c>
      <c r="V2989" s="1" t="str">
        <f t="shared" si="650"/>
        <v>Acquired</v>
      </c>
      <c r="W2989" s="1" t="str">
        <f t="shared" si="651"/>
        <v>$</v>
      </c>
      <c r="X2989" s="1" t="str">
        <f t="shared" si="652"/>
        <v>$306M</v>
      </c>
      <c r="Y2989" s="1" t="str">
        <f t="shared" si="653"/>
        <v>$21M</v>
      </c>
      <c r="Z2989" s="1" t="str">
        <f t="shared" si="654"/>
        <v>$0</v>
      </c>
      <c r="AA2989" s="1" t="str">
        <f t="shared" si="655"/>
        <v>$5,040</v>
      </c>
      <c r="AB2989" s="6">
        <f t="shared" si="656"/>
        <v>419.96640268778498</v>
      </c>
      <c r="AC2989" s="1" t="str">
        <f t="shared" si="657"/>
        <v>Large</v>
      </c>
    </row>
    <row r="2990" spans="1:29">
      <c r="A2990" s="1" t="s">
        <v>4328</v>
      </c>
      <c r="B2990" s="1">
        <v>2022</v>
      </c>
      <c r="C2990" s="1" t="s">
        <v>59</v>
      </c>
      <c r="D2990" s="1" t="s">
        <v>48</v>
      </c>
      <c r="E2990" s="1" t="s">
        <v>37</v>
      </c>
      <c r="F2990" s="1">
        <v>277</v>
      </c>
      <c r="G2990" s="1">
        <v>83</v>
      </c>
      <c r="H2990" s="1">
        <v>105</v>
      </c>
      <c r="I2990" s="1">
        <v>45.65</v>
      </c>
      <c r="J2990" s="1">
        <v>7</v>
      </c>
      <c r="K2990" s="1" t="s">
        <v>24</v>
      </c>
      <c r="L2990" s="1" t="s">
        <v>24</v>
      </c>
      <c r="M2990" s="1">
        <v>59</v>
      </c>
      <c r="N2990" s="1" t="s">
        <v>20</v>
      </c>
      <c r="O2990" s="1">
        <v>839124</v>
      </c>
      <c r="P2990" s="1">
        <f t="shared" si="658"/>
        <v>4</v>
      </c>
      <c r="Q2990" s="1">
        <f t="shared" si="645"/>
        <v>2</v>
      </c>
      <c r="R2990" s="5">
        <f t="shared" si="646"/>
        <v>3.3373493975903616</v>
      </c>
      <c r="S2990" s="6">
        <f t="shared" si="647"/>
        <v>1265060.2409638555</v>
      </c>
      <c r="T2990" s="4">
        <f t="shared" si="648"/>
        <v>0.37906137184115524</v>
      </c>
      <c r="U2990" s="1" t="str">
        <f t="shared" si="649"/>
        <v>Normal</v>
      </c>
      <c r="V2990" s="1" t="str">
        <f t="shared" si="650"/>
        <v>Acquired</v>
      </c>
      <c r="W2990" s="1" t="str">
        <f t="shared" si="651"/>
        <v>₹</v>
      </c>
      <c r="X2990" s="1" t="str">
        <f t="shared" si="652"/>
        <v>₹277M</v>
      </c>
      <c r="Y2990" s="1" t="str">
        <f t="shared" si="653"/>
        <v>₹105M</v>
      </c>
      <c r="Z2990" s="1" t="str">
        <f t="shared" si="654"/>
        <v>₹3</v>
      </c>
      <c r="AA2990" s="1" t="str">
        <f t="shared" si="655"/>
        <v>₹12,65,060</v>
      </c>
      <c r="AB2990" s="6">
        <f t="shared" si="656"/>
        <v>105421.68674698795</v>
      </c>
      <c r="AC2990" s="1" t="str">
        <f t="shared" si="657"/>
        <v>Large</v>
      </c>
    </row>
    <row r="2991" spans="1:29">
      <c r="A2991" s="1" t="s">
        <v>3887</v>
      </c>
      <c r="B2991" s="1">
        <v>2022</v>
      </c>
      <c r="C2991" s="1" t="s">
        <v>59</v>
      </c>
      <c r="D2991" s="1" t="s">
        <v>36</v>
      </c>
      <c r="E2991" s="1" t="s">
        <v>40</v>
      </c>
      <c r="F2991" s="1">
        <v>230</v>
      </c>
      <c r="G2991" s="1">
        <v>3565</v>
      </c>
      <c r="H2991" s="1">
        <v>595</v>
      </c>
      <c r="I2991" s="1">
        <v>28.37</v>
      </c>
      <c r="J2991" s="1">
        <v>1</v>
      </c>
      <c r="K2991" s="1" t="s">
        <v>24</v>
      </c>
      <c r="L2991" s="1" t="s">
        <v>19</v>
      </c>
      <c r="M2991" s="1">
        <v>75</v>
      </c>
      <c r="N2991" s="1" t="s">
        <v>20</v>
      </c>
      <c r="O2991" s="1">
        <v>830574</v>
      </c>
      <c r="P2991" s="1">
        <f t="shared" si="658"/>
        <v>3</v>
      </c>
      <c r="Q2991" s="1">
        <f t="shared" si="645"/>
        <v>2</v>
      </c>
      <c r="R2991" s="5">
        <f t="shared" si="646"/>
        <v>6.4516129032258063E-2</v>
      </c>
      <c r="S2991" s="6">
        <f t="shared" si="647"/>
        <v>166900.42075736326</v>
      </c>
      <c r="T2991" s="4">
        <f t="shared" si="648"/>
        <v>2.5869565217391304</v>
      </c>
      <c r="U2991" s="1" t="str">
        <f t="shared" si="649"/>
        <v>Normal</v>
      </c>
      <c r="V2991" s="1" t="str">
        <f t="shared" si="650"/>
        <v>Acquired</v>
      </c>
      <c r="W2991" s="1" t="str">
        <f t="shared" si="651"/>
        <v>₹</v>
      </c>
      <c r="X2991" s="1" t="str">
        <f t="shared" si="652"/>
        <v>₹230M</v>
      </c>
      <c r="Y2991" s="1" t="str">
        <f t="shared" si="653"/>
        <v>₹595M</v>
      </c>
      <c r="Z2991" s="1" t="str">
        <f t="shared" si="654"/>
        <v>₹0</v>
      </c>
      <c r="AA2991" s="1" t="str">
        <f t="shared" si="655"/>
        <v>₹1,66,900</v>
      </c>
      <c r="AB2991" s="6">
        <f t="shared" si="656"/>
        <v>13908.368396446938</v>
      </c>
      <c r="AC2991" s="1" t="str">
        <f t="shared" si="657"/>
        <v>Large</v>
      </c>
    </row>
    <row r="2992" spans="1:29">
      <c r="A2992" s="1" t="s">
        <v>2863</v>
      </c>
      <c r="B2992" s="1">
        <v>2022</v>
      </c>
      <c r="C2992" s="1" t="s">
        <v>16</v>
      </c>
      <c r="D2992" s="1" t="s">
        <v>39</v>
      </c>
      <c r="E2992" s="1" t="s">
        <v>23</v>
      </c>
      <c r="F2992" s="1">
        <v>246</v>
      </c>
      <c r="G2992" s="1">
        <v>1117</v>
      </c>
      <c r="H2992" s="1">
        <v>152</v>
      </c>
      <c r="I2992" s="1">
        <v>15.72</v>
      </c>
      <c r="J2992" s="1">
        <v>2</v>
      </c>
      <c r="K2992" s="1" t="s">
        <v>24</v>
      </c>
      <c r="L2992" s="1" t="s">
        <v>24</v>
      </c>
      <c r="M2992" s="1">
        <v>92</v>
      </c>
      <c r="N2992" s="1" t="s">
        <v>20</v>
      </c>
      <c r="O2992" s="1">
        <v>827222</v>
      </c>
      <c r="P2992" s="1">
        <f t="shared" si="658"/>
        <v>5</v>
      </c>
      <c r="Q2992" s="1">
        <f t="shared" si="645"/>
        <v>2</v>
      </c>
      <c r="R2992" s="5">
        <f t="shared" si="646"/>
        <v>0.22023276633840644</v>
      </c>
      <c r="S2992" s="6">
        <f t="shared" si="647"/>
        <v>136078.78245299909</v>
      </c>
      <c r="T2992" s="4">
        <f t="shared" si="648"/>
        <v>0.61788617886178865</v>
      </c>
      <c r="U2992" s="1" t="str">
        <f t="shared" si="649"/>
        <v>Normal</v>
      </c>
      <c r="V2992" s="1" t="str">
        <f t="shared" si="650"/>
        <v>Acquired</v>
      </c>
      <c r="W2992" s="1" t="str">
        <f t="shared" si="651"/>
        <v>$</v>
      </c>
      <c r="X2992" s="1" t="str">
        <f t="shared" si="652"/>
        <v>$246M</v>
      </c>
      <c r="Y2992" s="1" t="str">
        <f t="shared" si="653"/>
        <v>$152M</v>
      </c>
      <c r="Z2992" s="1" t="str">
        <f t="shared" si="654"/>
        <v>$0</v>
      </c>
      <c r="AA2992" s="1" t="str">
        <f t="shared" si="655"/>
        <v>$1,36,079</v>
      </c>
      <c r="AB2992" s="6">
        <f t="shared" si="656"/>
        <v>11339.898537749925</v>
      </c>
      <c r="AC2992" s="1" t="str">
        <f t="shared" si="657"/>
        <v>Large</v>
      </c>
    </row>
    <row r="2993" spans="1:29">
      <c r="A2993" s="1" t="s">
        <v>3958</v>
      </c>
      <c r="B2993" s="1">
        <v>2022</v>
      </c>
      <c r="C2993" s="1" t="s">
        <v>73</v>
      </c>
      <c r="D2993" s="1" t="s">
        <v>39</v>
      </c>
      <c r="E2993" s="1" t="s">
        <v>23</v>
      </c>
      <c r="F2993" s="1">
        <v>425</v>
      </c>
      <c r="G2993" s="1">
        <v>2019</v>
      </c>
      <c r="H2993" s="1">
        <v>320</v>
      </c>
      <c r="I2993" s="1">
        <v>13.96</v>
      </c>
      <c r="J2993" s="1">
        <v>4</v>
      </c>
      <c r="K2993" s="1" t="s">
        <v>19</v>
      </c>
      <c r="L2993" s="1" t="s">
        <v>19</v>
      </c>
      <c r="M2993" s="1">
        <v>57</v>
      </c>
      <c r="N2993" s="1" t="s">
        <v>33</v>
      </c>
      <c r="O2993" s="1">
        <v>821839</v>
      </c>
      <c r="P2993" s="1">
        <f t="shared" si="658"/>
        <v>5</v>
      </c>
      <c r="Q2993" s="1">
        <f t="shared" si="645"/>
        <v>2</v>
      </c>
      <c r="R2993" s="5">
        <f t="shared" si="646"/>
        <v>0.21050024764735017</v>
      </c>
      <c r="S2993" s="6">
        <f t="shared" si="647"/>
        <v>158494.30411094602</v>
      </c>
      <c r="T2993" s="4">
        <f t="shared" si="648"/>
        <v>0.75294117647058822</v>
      </c>
      <c r="U2993" s="1" t="str">
        <f t="shared" si="649"/>
        <v>Normal</v>
      </c>
      <c r="V2993" s="1" t="str">
        <f t="shared" si="650"/>
        <v>Still Private</v>
      </c>
      <c r="W2993" s="1" t="str">
        <f t="shared" si="651"/>
        <v>€</v>
      </c>
      <c r="X2993" s="1" t="str">
        <f t="shared" si="652"/>
        <v>€425M</v>
      </c>
      <c r="Y2993" s="1" t="str">
        <f t="shared" si="653"/>
        <v>€320M</v>
      </c>
      <c r="Z2993" s="1" t="str">
        <f t="shared" si="654"/>
        <v>€0</v>
      </c>
      <c r="AA2993" s="1" t="str">
        <f t="shared" si="655"/>
        <v>€1,58,494</v>
      </c>
      <c r="AB2993" s="6">
        <f t="shared" si="656"/>
        <v>13207.858675912168</v>
      </c>
      <c r="AC2993" s="1" t="str">
        <f t="shared" si="657"/>
        <v>Large</v>
      </c>
    </row>
    <row r="2994" spans="1:29">
      <c r="A2994" s="1" t="s">
        <v>2427</v>
      </c>
      <c r="B2994" s="1">
        <v>2022</v>
      </c>
      <c r="C2994" s="1" t="s">
        <v>53</v>
      </c>
      <c r="D2994" s="1" t="s">
        <v>102</v>
      </c>
      <c r="E2994" s="1" t="s">
        <v>23</v>
      </c>
      <c r="F2994" s="1">
        <v>335</v>
      </c>
      <c r="G2994" s="1">
        <v>2333</v>
      </c>
      <c r="H2994" s="1">
        <v>356</v>
      </c>
      <c r="I2994" s="1">
        <v>0.68</v>
      </c>
      <c r="J2994" s="1">
        <v>7</v>
      </c>
      <c r="K2994" s="1" t="s">
        <v>19</v>
      </c>
      <c r="L2994" s="1" t="s">
        <v>19</v>
      </c>
      <c r="M2994" s="1">
        <v>15</v>
      </c>
      <c r="N2994" s="1" t="s">
        <v>25</v>
      </c>
      <c r="O2994" s="1">
        <v>812208</v>
      </c>
      <c r="P2994" s="1">
        <f t="shared" si="658"/>
        <v>5</v>
      </c>
      <c r="Q2994" s="1">
        <f t="shared" si="645"/>
        <v>2</v>
      </c>
      <c r="R2994" s="5">
        <f t="shared" si="646"/>
        <v>0.14359194170595799</v>
      </c>
      <c r="S2994" s="6">
        <f t="shared" si="647"/>
        <v>152593.22760394341</v>
      </c>
      <c r="T2994" s="4">
        <f t="shared" si="648"/>
        <v>1.0626865671641792</v>
      </c>
      <c r="U2994" s="1" t="str">
        <f t="shared" si="649"/>
        <v>Normal</v>
      </c>
      <c r="V2994" s="1" t="str">
        <f t="shared" si="650"/>
        <v>Still Private</v>
      </c>
      <c r="W2994" s="1">
        <f t="shared" si="651"/>
        <v>0</v>
      </c>
      <c r="X2994" s="1" t="str">
        <f t="shared" si="652"/>
        <v>0335M</v>
      </c>
      <c r="Y2994" s="1" t="str">
        <f t="shared" si="653"/>
        <v>0356M</v>
      </c>
      <c r="Z2994" s="1" t="str">
        <f t="shared" si="654"/>
        <v>00</v>
      </c>
      <c r="AA2994" s="1" t="str">
        <f t="shared" si="655"/>
        <v>01,52,593</v>
      </c>
      <c r="AB2994" s="6">
        <f t="shared" si="656"/>
        <v>12716.102300328619</v>
      </c>
      <c r="AC2994" s="1" t="str">
        <f t="shared" si="657"/>
        <v>Large</v>
      </c>
    </row>
    <row r="2995" spans="1:29">
      <c r="A2995" s="1" t="s">
        <v>2882</v>
      </c>
      <c r="B2995" s="1">
        <v>2022</v>
      </c>
      <c r="C2995" s="1" t="s">
        <v>16</v>
      </c>
      <c r="D2995" s="1" t="s">
        <v>51</v>
      </c>
      <c r="E2995" s="1" t="s">
        <v>18</v>
      </c>
      <c r="F2995" s="1">
        <v>373</v>
      </c>
      <c r="G2995" s="1">
        <v>4435</v>
      </c>
      <c r="H2995" s="1">
        <v>309</v>
      </c>
      <c r="I2995" s="1">
        <v>15.76</v>
      </c>
      <c r="J2995" s="1">
        <v>3</v>
      </c>
      <c r="K2995" s="1" t="s">
        <v>19</v>
      </c>
      <c r="L2995" s="1" t="s">
        <v>24</v>
      </c>
      <c r="M2995" s="1">
        <v>32</v>
      </c>
      <c r="N2995" s="1" t="s">
        <v>49</v>
      </c>
      <c r="O2995" s="1">
        <v>681962</v>
      </c>
      <c r="P2995" s="1">
        <f t="shared" si="658"/>
        <v>2</v>
      </c>
      <c r="Q2995" s="1">
        <f t="shared" si="645"/>
        <v>2</v>
      </c>
      <c r="R2995" s="5">
        <f t="shared" si="646"/>
        <v>8.4103720405862462E-2</v>
      </c>
      <c r="S2995" s="6">
        <f t="shared" si="647"/>
        <v>69673.055242390081</v>
      </c>
      <c r="T2995" s="4">
        <f t="shared" si="648"/>
        <v>0.82841823056300268</v>
      </c>
      <c r="U2995" s="1" t="str">
        <f t="shared" si="649"/>
        <v>Normal</v>
      </c>
      <c r="V2995" s="1" t="str">
        <f t="shared" si="650"/>
        <v>IPO</v>
      </c>
      <c r="W2995" s="1" t="str">
        <f t="shared" si="651"/>
        <v>$</v>
      </c>
      <c r="X2995" s="1" t="str">
        <f t="shared" si="652"/>
        <v>$373M</v>
      </c>
      <c r="Y2995" s="1" t="str">
        <f t="shared" si="653"/>
        <v>$309M</v>
      </c>
      <c r="Z2995" s="1" t="str">
        <f t="shared" si="654"/>
        <v>$0</v>
      </c>
      <c r="AA2995" s="1" t="str">
        <f t="shared" si="655"/>
        <v>$69,673</v>
      </c>
      <c r="AB2995" s="6">
        <f t="shared" si="656"/>
        <v>5806.0879368658398</v>
      </c>
      <c r="AC2995" s="1" t="str">
        <f t="shared" si="657"/>
        <v>Large</v>
      </c>
    </row>
    <row r="2996" spans="1:29">
      <c r="A2996" s="1" t="s">
        <v>4532</v>
      </c>
      <c r="B2996" s="1">
        <v>2022</v>
      </c>
      <c r="C2996" s="1" t="s">
        <v>73</v>
      </c>
      <c r="D2996" s="1" t="s">
        <v>17</v>
      </c>
      <c r="E2996" s="1" t="s">
        <v>40</v>
      </c>
      <c r="F2996" s="1">
        <v>442</v>
      </c>
      <c r="G2996" s="1">
        <v>758</v>
      </c>
      <c r="H2996" s="1">
        <v>535</v>
      </c>
      <c r="I2996" s="1">
        <v>18.77</v>
      </c>
      <c r="J2996" s="1">
        <v>4</v>
      </c>
      <c r="K2996" s="1" t="s">
        <v>19</v>
      </c>
      <c r="L2996" s="1" t="s">
        <v>19</v>
      </c>
      <c r="M2996" s="1">
        <v>5</v>
      </c>
      <c r="N2996" s="1" t="s">
        <v>29</v>
      </c>
      <c r="O2996" s="1">
        <v>633807</v>
      </c>
      <c r="P2996" s="1">
        <f t="shared" si="658"/>
        <v>3</v>
      </c>
      <c r="Q2996" s="1">
        <f t="shared" si="645"/>
        <v>2</v>
      </c>
      <c r="R2996" s="5">
        <f t="shared" si="646"/>
        <v>0.58311345646437995</v>
      </c>
      <c r="S2996" s="6">
        <f t="shared" si="647"/>
        <v>705804.74934036937</v>
      </c>
      <c r="T2996" s="4">
        <f t="shared" si="648"/>
        <v>1.2104072398190044</v>
      </c>
      <c r="U2996" s="1" t="str">
        <f t="shared" si="649"/>
        <v>Normal</v>
      </c>
      <c r="V2996" s="1" t="str">
        <f t="shared" si="650"/>
        <v>Still Private</v>
      </c>
      <c r="W2996" s="1" t="str">
        <f t="shared" si="651"/>
        <v>€</v>
      </c>
      <c r="X2996" s="1" t="str">
        <f t="shared" si="652"/>
        <v>€442M</v>
      </c>
      <c r="Y2996" s="1" t="str">
        <f t="shared" si="653"/>
        <v>€535M</v>
      </c>
      <c r="Z2996" s="1" t="str">
        <f t="shared" si="654"/>
        <v>€1</v>
      </c>
      <c r="AA2996" s="1" t="str">
        <f t="shared" si="655"/>
        <v>€7,05,805</v>
      </c>
      <c r="AB2996" s="6">
        <f t="shared" si="656"/>
        <v>58817.062445030781</v>
      </c>
      <c r="AC2996" s="1" t="str">
        <f t="shared" si="657"/>
        <v>Large</v>
      </c>
    </row>
    <row r="2997" spans="1:29">
      <c r="A2997" s="1" t="s">
        <v>1085</v>
      </c>
      <c r="B2997" s="1">
        <v>2022</v>
      </c>
      <c r="C2997" s="1" t="s">
        <v>22</v>
      </c>
      <c r="D2997" s="1" t="s">
        <v>102</v>
      </c>
      <c r="E2997" s="1" t="s">
        <v>23</v>
      </c>
      <c r="F2997" s="1">
        <v>220</v>
      </c>
      <c r="G2997" s="1">
        <v>3279</v>
      </c>
      <c r="H2997" s="1">
        <v>318</v>
      </c>
      <c r="I2997" s="1">
        <v>10.69</v>
      </c>
      <c r="J2997" s="1">
        <v>7</v>
      </c>
      <c r="K2997" s="1" t="s">
        <v>19</v>
      </c>
      <c r="L2997" s="1" t="s">
        <v>19</v>
      </c>
      <c r="M2997" s="1">
        <v>81</v>
      </c>
      <c r="N2997" s="1" t="s">
        <v>20</v>
      </c>
      <c r="O2997" s="1">
        <v>625792</v>
      </c>
      <c r="P2997" s="1">
        <f t="shared" si="658"/>
        <v>5</v>
      </c>
      <c r="Q2997" s="1">
        <f t="shared" si="645"/>
        <v>2</v>
      </c>
      <c r="R2997" s="5">
        <f t="shared" si="646"/>
        <v>6.7093626105519971E-2</v>
      </c>
      <c r="S2997" s="6">
        <f t="shared" si="647"/>
        <v>96980.786825251605</v>
      </c>
      <c r="T2997" s="4">
        <f t="shared" si="648"/>
        <v>1.4454545454545455</v>
      </c>
      <c r="U2997" s="1" t="str">
        <f t="shared" si="649"/>
        <v>Normal</v>
      </c>
      <c r="V2997" s="1" t="str">
        <f t="shared" si="650"/>
        <v>Still Private</v>
      </c>
      <c r="W2997" s="1" t="str">
        <f t="shared" si="651"/>
        <v>£</v>
      </c>
      <c r="X2997" s="1" t="str">
        <f t="shared" si="652"/>
        <v>£220M</v>
      </c>
      <c r="Y2997" s="1" t="str">
        <f t="shared" si="653"/>
        <v>£318M</v>
      </c>
      <c r="Z2997" s="1" t="str">
        <f t="shared" si="654"/>
        <v>£0</v>
      </c>
      <c r="AA2997" s="1" t="str">
        <f t="shared" si="655"/>
        <v>£96,981</v>
      </c>
      <c r="AB2997" s="6">
        <f t="shared" si="656"/>
        <v>8081.7322354376338</v>
      </c>
      <c r="AC2997" s="1" t="str">
        <f t="shared" si="657"/>
        <v>Large</v>
      </c>
    </row>
    <row r="2998" spans="1:29">
      <c r="A2998" s="1" t="s">
        <v>3745</v>
      </c>
      <c r="B2998" s="1">
        <v>2022</v>
      </c>
      <c r="C2998" s="1" t="s">
        <v>16</v>
      </c>
      <c r="D2998" s="1" t="s">
        <v>48</v>
      </c>
      <c r="E2998" s="1" t="s">
        <v>23</v>
      </c>
      <c r="F2998" s="1">
        <v>243</v>
      </c>
      <c r="G2998" s="1">
        <v>2258</v>
      </c>
      <c r="H2998" s="1">
        <v>762</v>
      </c>
      <c r="I2998" s="1">
        <v>27.77</v>
      </c>
      <c r="J2998" s="1">
        <v>9</v>
      </c>
      <c r="K2998" s="1" t="s">
        <v>24</v>
      </c>
      <c r="L2998" s="1" t="s">
        <v>24</v>
      </c>
      <c r="M2998" s="1">
        <v>38</v>
      </c>
      <c r="N2998" s="1" t="s">
        <v>49</v>
      </c>
      <c r="O2998" s="1">
        <v>462729</v>
      </c>
      <c r="P2998" s="1">
        <f t="shared" si="658"/>
        <v>5</v>
      </c>
      <c r="Q2998" s="1">
        <f t="shared" si="645"/>
        <v>2</v>
      </c>
      <c r="R2998" s="5">
        <f t="shared" si="646"/>
        <v>0.10761736049601417</v>
      </c>
      <c r="S2998" s="6">
        <f t="shared" si="647"/>
        <v>337466.78476527904</v>
      </c>
      <c r="T2998" s="4">
        <f t="shared" si="648"/>
        <v>3.1358024691358026</v>
      </c>
      <c r="U2998" s="1" t="str">
        <f t="shared" si="649"/>
        <v>High Performer</v>
      </c>
      <c r="V2998" s="1" t="str">
        <f t="shared" si="650"/>
        <v>Acquired</v>
      </c>
      <c r="W2998" s="1" t="str">
        <f t="shared" si="651"/>
        <v>$</v>
      </c>
      <c r="X2998" s="1" t="str">
        <f t="shared" si="652"/>
        <v>$243M</v>
      </c>
      <c r="Y2998" s="1" t="str">
        <f t="shared" si="653"/>
        <v>$762M</v>
      </c>
      <c r="Z2998" s="1" t="str">
        <f t="shared" si="654"/>
        <v>$0</v>
      </c>
      <c r="AA2998" s="1" t="str">
        <f t="shared" si="655"/>
        <v>$3,37,467</v>
      </c>
      <c r="AB2998" s="6">
        <f t="shared" si="656"/>
        <v>28122.232063773252</v>
      </c>
      <c r="AC2998" s="1" t="str">
        <f t="shared" si="657"/>
        <v>Large</v>
      </c>
    </row>
    <row r="2999" spans="1:29">
      <c r="A2999" s="1" t="s">
        <v>1728</v>
      </c>
      <c r="B2999" s="1">
        <v>2022</v>
      </c>
      <c r="C2999" s="1" t="s">
        <v>42</v>
      </c>
      <c r="D2999" s="1" t="s">
        <v>46</v>
      </c>
      <c r="E2999" s="1" t="s">
        <v>18</v>
      </c>
      <c r="F2999" s="1">
        <v>411</v>
      </c>
      <c r="G2999" s="1">
        <v>4651</v>
      </c>
      <c r="H2999" s="1">
        <v>216</v>
      </c>
      <c r="I2999" s="1">
        <v>47.48</v>
      </c>
      <c r="J2999" s="1">
        <v>3</v>
      </c>
      <c r="K2999" s="1" t="s">
        <v>24</v>
      </c>
      <c r="L2999" s="1" t="s">
        <v>24</v>
      </c>
      <c r="M2999" s="1">
        <v>24</v>
      </c>
      <c r="N2999" s="1" t="s">
        <v>20</v>
      </c>
      <c r="O2999" s="1">
        <v>434757</v>
      </c>
      <c r="P2999" s="1">
        <f t="shared" si="658"/>
        <v>2</v>
      </c>
      <c r="Q2999" s="1">
        <f t="shared" si="645"/>
        <v>2</v>
      </c>
      <c r="R2999" s="5">
        <f t="shared" si="646"/>
        <v>8.8368092883250912E-2</v>
      </c>
      <c r="S2999" s="6">
        <f t="shared" si="647"/>
        <v>46441.625456890994</v>
      </c>
      <c r="T2999" s="4">
        <f t="shared" si="648"/>
        <v>0.52554744525547448</v>
      </c>
      <c r="U2999" s="1" t="str">
        <f t="shared" si="649"/>
        <v>Normal</v>
      </c>
      <c r="V2999" s="1" t="str">
        <f t="shared" si="650"/>
        <v>Acquired</v>
      </c>
      <c r="W2999" s="1" t="str">
        <f t="shared" si="651"/>
        <v>¥</v>
      </c>
      <c r="X2999" s="1" t="str">
        <f t="shared" si="652"/>
        <v>¥411M</v>
      </c>
      <c r="Y2999" s="1" t="str">
        <f t="shared" si="653"/>
        <v>¥216M</v>
      </c>
      <c r="Z2999" s="1" t="str">
        <f t="shared" si="654"/>
        <v>¥0</v>
      </c>
      <c r="AA2999" s="1" t="str">
        <f t="shared" si="655"/>
        <v>¥46,442</v>
      </c>
      <c r="AB2999" s="6">
        <f t="shared" si="656"/>
        <v>3870.135454740916</v>
      </c>
      <c r="AC2999" s="1" t="str">
        <f t="shared" si="657"/>
        <v>Large</v>
      </c>
    </row>
    <row r="3000" spans="1:29">
      <c r="A3000" s="1" t="s">
        <v>1146</v>
      </c>
      <c r="B3000" s="1">
        <v>2022</v>
      </c>
      <c r="C3000" s="1" t="s">
        <v>31</v>
      </c>
      <c r="D3000" s="1" t="s">
        <v>36</v>
      </c>
      <c r="E3000" s="1" t="s">
        <v>40</v>
      </c>
      <c r="F3000" s="1">
        <v>416</v>
      </c>
      <c r="G3000" s="1">
        <v>3495</v>
      </c>
      <c r="H3000" s="1">
        <v>145</v>
      </c>
      <c r="I3000" s="1">
        <v>38.020000000000003</v>
      </c>
      <c r="J3000" s="1">
        <v>4</v>
      </c>
      <c r="K3000" s="1" t="s">
        <v>24</v>
      </c>
      <c r="L3000" s="1" t="s">
        <v>24</v>
      </c>
      <c r="M3000" s="1">
        <v>36</v>
      </c>
      <c r="N3000" s="1" t="s">
        <v>20</v>
      </c>
      <c r="O3000" s="1">
        <v>399248</v>
      </c>
      <c r="P3000" s="1">
        <f t="shared" si="658"/>
        <v>3</v>
      </c>
      <c r="Q3000" s="1">
        <f t="shared" si="645"/>
        <v>2</v>
      </c>
      <c r="R3000" s="5">
        <f t="shared" si="646"/>
        <v>0.1190271816881259</v>
      </c>
      <c r="S3000" s="6">
        <f t="shared" si="647"/>
        <v>41487.839771101571</v>
      </c>
      <c r="T3000" s="4">
        <f t="shared" si="648"/>
        <v>0.34855769230769229</v>
      </c>
      <c r="U3000" s="1" t="str">
        <f t="shared" si="649"/>
        <v>Normal</v>
      </c>
      <c r="V3000" s="1" t="str">
        <f t="shared" si="650"/>
        <v>Acquired</v>
      </c>
      <c r="W3000" s="1" t="str">
        <f t="shared" si="651"/>
        <v>€</v>
      </c>
      <c r="X3000" s="1" t="str">
        <f t="shared" si="652"/>
        <v>€416M</v>
      </c>
      <c r="Y3000" s="1" t="str">
        <f t="shared" si="653"/>
        <v>€145M</v>
      </c>
      <c r="Z3000" s="1" t="str">
        <f t="shared" si="654"/>
        <v>€0</v>
      </c>
      <c r="AA3000" s="1" t="str">
        <f t="shared" si="655"/>
        <v>€41,488</v>
      </c>
      <c r="AB3000" s="6">
        <f t="shared" si="656"/>
        <v>3457.3199809251309</v>
      </c>
      <c r="AC3000" s="1" t="str">
        <f t="shared" si="657"/>
        <v>Large</v>
      </c>
    </row>
    <row r="3001" spans="1:29">
      <c r="A3001" s="1" t="s">
        <v>3184</v>
      </c>
      <c r="B3001" s="1">
        <v>2022</v>
      </c>
      <c r="C3001" s="1" t="s">
        <v>16</v>
      </c>
      <c r="D3001" s="1" t="s">
        <v>48</v>
      </c>
      <c r="E3001" s="1" t="s">
        <v>40</v>
      </c>
      <c r="F3001" s="1">
        <v>291</v>
      </c>
      <c r="G3001" s="1">
        <v>3008</v>
      </c>
      <c r="H3001" s="1">
        <v>272</v>
      </c>
      <c r="I3001" s="1">
        <v>22.16</v>
      </c>
      <c r="J3001" s="1">
        <v>1</v>
      </c>
      <c r="K3001" s="1" t="s">
        <v>19</v>
      </c>
      <c r="L3001" s="1" t="s">
        <v>24</v>
      </c>
      <c r="M3001" s="1">
        <v>44</v>
      </c>
      <c r="N3001" s="1" t="s">
        <v>49</v>
      </c>
      <c r="O3001" s="1">
        <v>374464</v>
      </c>
      <c r="P3001" s="1">
        <f t="shared" si="658"/>
        <v>3</v>
      </c>
      <c r="Q3001" s="1">
        <f t="shared" si="645"/>
        <v>2</v>
      </c>
      <c r="R3001" s="5">
        <f t="shared" si="646"/>
        <v>9.6742021276595744E-2</v>
      </c>
      <c r="S3001" s="6">
        <f t="shared" si="647"/>
        <v>90425.531914893611</v>
      </c>
      <c r="T3001" s="4">
        <f t="shared" si="648"/>
        <v>0.93470790378006874</v>
      </c>
      <c r="U3001" s="1" t="str">
        <f t="shared" si="649"/>
        <v>Normal</v>
      </c>
      <c r="V3001" s="1" t="str">
        <f t="shared" si="650"/>
        <v>IPO</v>
      </c>
      <c r="W3001" s="1" t="str">
        <f t="shared" si="651"/>
        <v>$</v>
      </c>
      <c r="X3001" s="1" t="str">
        <f t="shared" si="652"/>
        <v>$291M</v>
      </c>
      <c r="Y3001" s="1" t="str">
        <f t="shared" si="653"/>
        <v>$272M</v>
      </c>
      <c r="Z3001" s="1" t="str">
        <f t="shared" si="654"/>
        <v>$0</v>
      </c>
      <c r="AA3001" s="1" t="str">
        <f t="shared" si="655"/>
        <v>$90,426</v>
      </c>
      <c r="AB3001" s="6">
        <f t="shared" si="656"/>
        <v>7535.4609929078015</v>
      </c>
      <c r="AC3001" s="1" t="str">
        <f t="shared" si="657"/>
        <v>Large</v>
      </c>
    </row>
    <row r="3002" spans="1:29">
      <c r="A3002" s="1" t="s">
        <v>427</v>
      </c>
      <c r="B3002" s="1">
        <v>2022</v>
      </c>
      <c r="C3002" s="1" t="s">
        <v>35</v>
      </c>
      <c r="D3002" s="1" t="s">
        <v>51</v>
      </c>
      <c r="E3002" s="1" t="s">
        <v>18</v>
      </c>
      <c r="F3002" s="1">
        <v>317</v>
      </c>
      <c r="G3002" s="1">
        <v>1033</v>
      </c>
      <c r="H3002" s="1">
        <v>838</v>
      </c>
      <c r="I3002" s="1">
        <v>15.3</v>
      </c>
      <c r="J3002" s="1">
        <v>3</v>
      </c>
      <c r="K3002" s="1" t="s">
        <v>24</v>
      </c>
      <c r="L3002" s="1" t="s">
        <v>24</v>
      </c>
      <c r="M3002" s="1">
        <v>11</v>
      </c>
      <c r="N3002" s="1" t="s">
        <v>49</v>
      </c>
      <c r="O3002" s="1">
        <v>356552</v>
      </c>
      <c r="P3002" s="1">
        <f t="shared" si="658"/>
        <v>2</v>
      </c>
      <c r="Q3002" s="1">
        <f t="shared" si="645"/>
        <v>2</v>
      </c>
      <c r="R3002" s="5">
        <f t="shared" si="646"/>
        <v>0.3068731848983543</v>
      </c>
      <c r="S3002" s="6">
        <f t="shared" si="647"/>
        <v>811229.42884801549</v>
      </c>
      <c r="T3002" s="4">
        <f t="shared" si="648"/>
        <v>2.6435331230283912</v>
      </c>
      <c r="U3002" s="1" t="str">
        <f t="shared" si="649"/>
        <v>Normal</v>
      </c>
      <c r="V3002" s="1" t="str">
        <f t="shared" si="650"/>
        <v>Acquired</v>
      </c>
      <c r="W3002" s="1" t="str">
        <f t="shared" si="651"/>
        <v>¥</v>
      </c>
      <c r="X3002" s="1" t="str">
        <f t="shared" si="652"/>
        <v>¥317M</v>
      </c>
      <c r="Y3002" s="1" t="str">
        <f t="shared" si="653"/>
        <v>¥838M</v>
      </c>
      <c r="Z3002" s="1" t="str">
        <f t="shared" si="654"/>
        <v>¥0</v>
      </c>
      <c r="AA3002" s="1" t="str">
        <f t="shared" si="655"/>
        <v>¥8,11,229</v>
      </c>
      <c r="AB3002" s="6">
        <f t="shared" si="656"/>
        <v>67602.452404001291</v>
      </c>
      <c r="AC3002" s="1" t="str">
        <f t="shared" si="657"/>
        <v>Large</v>
      </c>
    </row>
    <row r="3003" spans="1:29">
      <c r="A3003" s="1" t="s">
        <v>3791</v>
      </c>
      <c r="B3003" s="1">
        <v>2022</v>
      </c>
      <c r="C3003" s="1" t="s">
        <v>59</v>
      </c>
      <c r="D3003" s="1" t="s">
        <v>17</v>
      </c>
      <c r="E3003" s="1" t="s">
        <v>18</v>
      </c>
      <c r="F3003" s="1">
        <v>288</v>
      </c>
      <c r="G3003" s="1">
        <v>236</v>
      </c>
      <c r="H3003" s="1">
        <v>968</v>
      </c>
      <c r="I3003" s="1">
        <v>5.1100000000000003</v>
      </c>
      <c r="J3003" s="1">
        <v>4</v>
      </c>
      <c r="K3003" s="1" t="s">
        <v>24</v>
      </c>
      <c r="L3003" s="1" t="s">
        <v>24</v>
      </c>
      <c r="M3003" s="1">
        <v>83</v>
      </c>
      <c r="N3003" s="1" t="s">
        <v>20</v>
      </c>
      <c r="O3003" s="1">
        <v>289073</v>
      </c>
      <c r="P3003" s="1">
        <f t="shared" si="658"/>
        <v>2</v>
      </c>
      <c r="Q3003" s="1">
        <f t="shared" si="645"/>
        <v>2</v>
      </c>
      <c r="R3003" s="5">
        <f t="shared" si="646"/>
        <v>1.2203389830508475</v>
      </c>
      <c r="S3003" s="6">
        <f t="shared" si="647"/>
        <v>4101694.9152542371</v>
      </c>
      <c r="T3003" s="4">
        <f t="shared" si="648"/>
        <v>3.3611111111111112</v>
      </c>
      <c r="U3003" s="1" t="str">
        <f t="shared" si="649"/>
        <v>Normal</v>
      </c>
      <c r="V3003" s="1" t="str">
        <f t="shared" si="650"/>
        <v>Acquired</v>
      </c>
      <c r="W3003" s="1" t="str">
        <f t="shared" si="651"/>
        <v>₹</v>
      </c>
      <c r="X3003" s="1" t="str">
        <f t="shared" si="652"/>
        <v>₹288M</v>
      </c>
      <c r="Y3003" s="1" t="str">
        <f t="shared" si="653"/>
        <v>₹968M</v>
      </c>
      <c r="Z3003" s="1" t="str">
        <f t="shared" si="654"/>
        <v>₹1</v>
      </c>
      <c r="AA3003" s="1" t="str">
        <f t="shared" si="655"/>
        <v>₹41,01,695</v>
      </c>
      <c r="AB3003" s="6">
        <f t="shared" si="656"/>
        <v>341807.90960451978</v>
      </c>
      <c r="AC3003" s="1" t="str">
        <f t="shared" si="657"/>
        <v>Large</v>
      </c>
    </row>
    <row r="3004" spans="1:29">
      <c r="A3004" s="1" t="s">
        <v>1716</v>
      </c>
      <c r="B3004" s="1">
        <v>2022</v>
      </c>
      <c r="C3004" s="1" t="s">
        <v>35</v>
      </c>
      <c r="D3004" s="1" t="s">
        <v>32</v>
      </c>
      <c r="E3004" s="1" t="s">
        <v>18</v>
      </c>
      <c r="F3004" s="1">
        <v>463</v>
      </c>
      <c r="G3004" s="1">
        <v>2645</v>
      </c>
      <c r="H3004" s="1">
        <v>139</v>
      </c>
      <c r="I3004" s="1">
        <v>4.74</v>
      </c>
      <c r="J3004" s="1">
        <v>9</v>
      </c>
      <c r="K3004" s="1" t="s">
        <v>24</v>
      </c>
      <c r="L3004" s="1" t="s">
        <v>24</v>
      </c>
      <c r="M3004" s="1">
        <v>8</v>
      </c>
      <c r="N3004" s="1" t="s">
        <v>33</v>
      </c>
      <c r="O3004" s="1">
        <v>263543</v>
      </c>
      <c r="P3004" s="1">
        <f t="shared" si="658"/>
        <v>2</v>
      </c>
      <c r="Q3004" s="1">
        <f t="shared" si="645"/>
        <v>2</v>
      </c>
      <c r="R3004" s="5">
        <f t="shared" si="646"/>
        <v>0.17504725897920606</v>
      </c>
      <c r="S3004" s="6">
        <f t="shared" si="647"/>
        <v>52551.984877126655</v>
      </c>
      <c r="T3004" s="4">
        <f t="shared" si="648"/>
        <v>0.30021598272138228</v>
      </c>
      <c r="U3004" s="1" t="str">
        <f t="shared" si="649"/>
        <v>High Performer</v>
      </c>
      <c r="V3004" s="1" t="str">
        <f t="shared" si="650"/>
        <v>Acquired</v>
      </c>
      <c r="W3004" s="1" t="str">
        <f t="shared" si="651"/>
        <v>¥</v>
      </c>
      <c r="X3004" s="1" t="str">
        <f t="shared" si="652"/>
        <v>¥463M</v>
      </c>
      <c r="Y3004" s="1" t="str">
        <f t="shared" si="653"/>
        <v>¥139M</v>
      </c>
      <c r="Z3004" s="1" t="str">
        <f t="shared" si="654"/>
        <v>¥0</v>
      </c>
      <c r="AA3004" s="1" t="str">
        <f t="shared" si="655"/>
        <v>¥52,552</v>
      </c>
      <c r="AB3004" s="6">
        <f t="shared" si="656"/>
        <v>4379.3320730938876</v>
      </c>
      <c r="AC3004" s="1" t="str">
        <f t="shared" si="657"/>
        <v>Large</v>
      </c>
    </row>
    <row r="3005" spans="1:29">
      <c r="A3005" s="1" t="s">
        <v>1598</v>
      </c>
      <c r="B3005" s="1">
        <v>2022</v>
      </c>
      <c r="C3005" s="1" t="s">
        <v>42</v>
      </c>
      <c r="D3005" s="1" t="s">
        <v>51</v>
      </c>
      <c r="E3005" s="1" t="s">
        <v>23</v>
      </c>
      <c r="F3005" s="1">
        <v>489</v>
      </c>
      <c r="G3005" s="1">
        <v>4031</v>
      </c>
      <c r="H3005" s="1">
        <v>187</v>
      </c>
      <c r="I3005" s="1">
        <v>48.56</v>
      </c>
      <c r="J3005" s="1">
        <v>1</v>
      </c>
      <c r="K3005" s="1" t="s">
        <v>24</v>
      </c>
      <c r="L3005" s="1" t="s">
        <v>19</v>
      </c>
      <c r="M3005" s="1">
        <v>33</v>
      </c>
      <c r="N3005" s="1" t="s">
        <v>33</v>
      </c>
      <c r="O3005" s="1">
        <v>250358</v>
      </c>
      <c r="P3005" s="1">
        <f t="shared" si="658"/>
        <v>5</v>
      </c>
      <c r="Q3005" s="1">
        <f t="shared" si="645"/>
        <v>2</v>
      </c>
      <c r="R3005" s="5">
        <f t="shared" si="646"/>
        <v>0.12130984867278591</v>
      </c>
      <c r="S3005" s="6">
        <f t="shared" si="647"/>
        <v>46390.473827834285</v>
      </c>
      <c r="T3005" s="4">
        <f t="shared" si="648"/>
        <v>0.3824130879345603</v>
      </c>
      <c r="U3005" s="1" t="str">
        <f t="shared" si="649"/>
        <v>Normal</v>
      </c>
      <c r="V3005" s="1" t="str">
        <f t="shared" si="650"/>
        <v>Acquired</v>
      </c>
      <c r="W3005" s="1" t="str">
        <f t="shared" si="651"/>
        <v>¥</v>
      </c>
      <c r="X3005" s="1" t="str">
        <f t="shared" si="652"/>
        <v>¥489M</v>
      </c>
      <c r="Y3005" s="1" t="str">
        <f t="shared" si="653"/>
        <v>¥187M</v>
      </c>
      <c r="Z3005" s="1" t="str">
        <f t="shared" si="654"/>
        <v>¥0</v>
      </c>
      <c r="AA3005" s="1" t="str">
        <f t="shared" si="655"/>
        <v>¥46,390</v>
      </c>
      <c r="AB3005" s="6">
        <f t="shared" si="656"/>
        <v>3865.8728189861904</v>
      </c>
      <c r="AC3005" s="1" t="str">
        <f t="shared" si="657"/>
        <v>Large</v>
      </c>
    </row>
    <row r="3006" spans="1:29">
      <c r="A3006" s="1" t="s">
        <v>837</v>
      </c>
      <c r="B3006" s="1">
        <v>2022</v>
      </c>
      <c r="C3006" s="1" t="s">
        <v>35</v>
      </c>
      <c r="D3006" s="1" t="s">
        <v>36</v>
      </c>
      <c r="E3006" s="1" t="s">
        <v>37</v>
      </c>
      <c r="F3006" s="1">
        <v>271</v>
      </c>
      <c r="G3006" s="1">
        <v>4246</v>
      </c>
      <c r="H3006" s="1">
        <v>820</v>
      </c>
      <c r="I3006" s="1">
        <v>6.19</v>
      </c>
      <c r="J3006" s="1">
        <v>4</v>
      </c>
      <c r="K3006" s="1" t="s">
        <v>19</v>
      </c>
      <c r="L3006" s="1" t="s">
        <v>24</v>
      </c>
      <c r="M3006" s="1">
        <v>10</v>
      </c>
      <c r="N3006" s="1" t="s">
        <v>20</v>
      </c>
      <c r="O3006" s="1">
        <v>237174</v>
      </c>
      <c r="P3006" s="1">
        <f t="shared" si="658"/>
        <v>4</v>
      </c>
      <c r="Q3006" s="1">
        <f t="shared" si="645"/>
        <v>2</v>
      </c>
      <c r="R3006" s="5">
        <f t="shared" si="646"/>
        <v>6.3824776260009417E-2</v>
      </c>
      <c r="S3006" s="6">
        <f t="shared" si="647"/>
        <v>193122.93923692888</v>
      </c>
      <c r="T3006" s="4">
        <f t="shared" si="648"/>
        <v>3.0258302583025829</v>
      </c>
      <c r="U3006" s="1" t="str">
        <f t="shared" si="649"/>
        <v>Normal</v>
      </c>
      <c r="V3006" s="1" t="str">
        <f t="shared" si="650"/>
        <v>IPO</v>
      </c>
      <c r="W3006" s="1" t="str">
        <f t="shared" si="651"/>
        <v>¥</v>
      </c>
      <c r="X3006" s="1" t="str">
        <f t="shared" si="652"/>
        <v>¥271M</v>
      </c>
      <c r="Y3006" s="1" t="str">
        <f t="shared" si="653"/>
        <v>¥820M</v>
      </c>
      <c r="Z3006" s="1" t="str">
        <f t="shared" si="654"/>
        <v>¥0</v>
      </c>
      <c r="AA3006" s="1" t="str">
        <f t="shared" si="655"/>
        <v>¥1,93,123</v>
      </c>
      <c r="AB3006" s="6">
        <f t="shared" si="656"/>
        <v>16093.578269744074</v>
      </c>
      <c r="AC3006" s="1" t="str">
        <f t="shared" si="657"/>
        <v>Large</v>
      </c>
    </row>
    <row r="3007" spans="1:29">
      <c r="A3007" s="1" t="s">
        <v>3397</v>
      </c>
      <c r="B3007" s="1">
        <v>2022</v>
      </c>
      <c r="C3007" s="1" t="s">
        <v>27</v>
      </c>
      <c r="D3007" s="1" t="s">
        <v>46</v>
      </c>
      <c r="E3007" s="1" t="s">
        <v>40</v>
      </c>
      <c r="F3007" s="1">
        <v>291</v>
      </c>
      <c r="G3007" s="1">
        <v>4665</v>
      </c>
      <c r="H3007" s="1">
        <v>654</v>
      </c>
      <c r="I3007" s="1">
        <v>30.39</v>
      </c>
      <c r="J3007" s="1">
        <v>5</v>
      </c>
      <c r="K3007" s="1" t="s">
        <v>24</v>
      </c>
      <c r="L3007" s="1" t="s">
        <v>24</v>
      </c>
      <c r="M3007" s="1">
        <v>72</v>
      </c>
      <c r="N3007" s="1" t="s">
        <v>33</v>
      </c>
      <c r="O3007" s="1">
        <v>234062</v>
      </c>
      <c r="P3007" s="1">
        <f t="shared" si="658"/>
        <v>3</v>
      </c>
      <c r="Q3007" s="1">
        <f t="shared" si="645"/>
        <v>2</v>
      </c>
      <c r="R3007" s="5">
        <f t="shared" si="646"/>
        <v>6.2379421221864954E-2</v>
      </c>
      <c r="S3007" s="6">
        <f t="shared" si="647"/>
        <v>140192.92604501607</v>
      </c>
      <c r="T3007" s="4">
        <f t="shared" si="648"/>
        <v>2.2474226804123711</v>
      </c>
      <c r="U3007" s="1" t="str">
        <f t="shared" si="649"/>
        <v>Normal</v>
      </c>
      <c r="V3007" s="1" t="str">
        <f t="shared" si="650"/>
        <v>Acquired</v>
      </c>
      <c r="W3007" s="1" t="str">
        <f t="shared" si="651"/>
        <v>$</v>
      </c>
      <c r="X3007" s="1" t="str">
        <f t="shared" si="652"/>
        <v>$291M</v>
      </c>
      <c r="Y3007" s="1" t="str">
        <f t="shared" si="653"/>
        <v>$654M</v>
      </c>
      <c r="Z3007" s="1" t="str">
        <f t="shared" si="654"/>
        <v>$0</v>
      </c>
      <c r="AA3007" s="1" t="str">
        <f t="shared" si="655"/>
        <v>$1,40,193</v>
      </c>
      <c r="AB3007" s="6">
        <f t="shared" si="656"/>
        <v>11682.743837084674</v>
      </c>
      <c r="AC3007" s="1" t="str">
        <f t="shared" si="657"/>
        <v>Large</v>
      </c>
    </row>
    <row r="3008" spans="1:29">
      <c r="A3008" s="1" t="s">
        <v>503</v>
      </c>
      <c r="B3008" s="1">
        <v>2022</v>
      </c>
      <c r="C3008" s="1" t="s">
        <v>35</v>
      </c>
      <c r="D3008" s="1" t="s">
        <v>36</v>
      </c>
      <c r="E3008" s="1" t="s">
        <v>23</v>
      </c>
      <c r="F3008" s="1">
        <v>380</v>
      </c>
      <c r="G3008" s="1">
        <v>3310</v>
      </c>
      <c r="H3008" s="1">
        <v>619</v>
      </c>
      <c r="I3008" s="1">
        <v>24.36</v>
      </c>
      <c r="J3008" s="1">
        <v>8</v>
      </c>
      <c r="K3008" s="1" t="s">
        <v>24</v>
      </c>
      <c r="L3008" s="1" t="s">
        <v>19</v>
      </c>
      <c r="M3008" s="1">
        <v>11</v>
      </c>
      <c r="N3008" s="1" t="s">
        <v>49</v>
      </c>
      <c r="O3008" s="1">
        <v>133112</v>
      </c>
      <c r="P3008" s="1">
        <f t="shared" si="658"/>
        <v>5</v>
      </c>
      <c r="Q3008" s="1">
        <f t="shared" si="645"/>
        <v>2</v>
      </c>
      <c r="R3008" s="5">
        <f t="shared" si="646"/>
        <v>0.11480362537764351</v>
      </c>
      <c r="S3008" s="6">
        <f t="shared" si="647"/>
        <v>187009.06344410876</v>
      </c>
      <c r="T3008" s="4">
        <f t="shared" si="648"/>
        <v>1.6289473684210527</v>
      </c>
      <c r="U3008" s="1" t="str">
        <f t="shared" si="649"/>
        <v>High Performer</v>
      </c>
      <c r="V3008" s="1" t="str">
        <f t="shared" si="650"/>
        <v>Acquired</v>
      </c>
      <c r="W3008" s="1" t="str">
        <f t="shared" si="651"/>
        <v>¥</v>
      </c>
      <c r="X3008" s="1" t="str">
        <f t="shared" si="652"/>
        <v>¥380M</v>
      </c>
      <c r="Y3008" s="1" t="str">
        <f t="shared" si="653"/>
        <v>¥619M</v>
      </c>
      <c r="Z3008" s="1" t="str">
        <f t="shared" si="654"/>
        <v>¥0</v>
      </c>
      <c r="AA3008" s="1" t="str">
        <f t="shared" si="655"/>
        <v>¥1,87,009</v>
      </c>
      <c r="AB3008" s="6">
        <f t="shared" si="656"/>
        <v>15584.088620342396</v>
      </c>
      <c r="AC3008" s="1" t="str">
        <f t="shared" si="657"/>
        <v>Large</v>
      </c>
    </row>
    <row r="3009" spans="1:29">
      <c r="A3009" s="1" t="s">
        <v>1963</v>
      </c>
      <c r="B3009" s="1">
        <v>2022</v>
      </c>
      <c r="C3009" s="1" t="s">
        <v>73</v>
      </c>
      <c r="D3009" s="1" t="s">
        <v>95</v>
      </c>
      <c r="E3009" s="1" t="s">
        <v>18</v>
      </c>
      <c r="F3009" s="1">
        <v>469</v>
      </c>
      <c r="G3009" s="1">
        <v>1232</v>
      </c>
      <c r="H3009" s="1">
        <v>181</v>
      </c>
      <c r="I3009" s="1">
        <v>26.89</v>
      </c>
      <c r="J3009" s="1">
        <v>2</v>
      </c>
      <c r="K3009" s="1" t="s">
        <v>24</v>
      </c>
      <c r="L3009" s="1" t="s">
        <v>19</v>
      </c>
      <c r="M3009" s="1">
        <v>20</v>
      </c>
      <c r="N3009" s="1" t="s">
        <v>25</v>
      </c>
      <c r="O3009" s="1">
        <v>125809</v>
      </c>
      <c r="P3009" s="1">
        <f t="shared" si="658"/>
        <v>2</v>
      </c>
      <c r="Q3009" s="1">
        <f t="shared" si="645"/>
        <v>2</v>
      </c>
      <c r="R3009" s="5">
        <f t="shared" si="646"/>
        <v>0.38068181818181818</v>
      </c>
      <c r="S3009" s="6">
        <f t="shared" si="647"/>
        <v>146915.58441558442</v>
      </c>
      <c r="T3009" s="4">
        <f t="shared" si="648"/>
        <v>0.38592750533049042</v>
      </c>
      <c r="U3009" s="1" t="str">
        <f t="shared" si="649"/>
        <v>Normal</v>
      </c>
      <c r="V3009" s="1" t="str">
        <f t="shared" si="650"/>
        <v>Acquired</v>
      </c>
      <c r="W3009" s="1" t="str">
        <f t="shared" si="651"/>
        <v>€</v>
      </c>
      <c r="X3009" s="1" t="str">
        <f t="shared" si="652"/>
        <v>€469M</v>
      </c>
      <c r="Y3009" s="1" t="str">
        <f t="shared" si="653"/>
        <v>€181M</v>
      </c>
      <c r="Z3009" s="1" t="str">
        <f t="shared" si="654"/>
        <v>€0</v>
      </c>
      <c r="AA3009" s="1" t="str">
        <f t="shared" si="655"/>
        <v>€1,46,916</v>
      </c>
      <c r="AB3009" s="6">
        <f t="shared" si="656"/>
        <v>12242.965367965367</v>
      </c>
      <c r="AC3009" s="1" t="str">
        <f t="shared" si="657"/>
        <v>Large</v>
      </c>
    </row>
    <row r="3010" spans="1:29">
      <c r="A3010" s="1" t="s">
        <v>769</v>
      </c>
      <c r="B3010" s="1">
        <v>2022</v>
      </c>
      <c r="C3010" s="1" t="s">
        <v>16</v>
      </c>
      <c r="D3010" s="1" t="s">
        <v>46</v>
      </c>
      <c r="E3010" s="1" t="s">
        <v>23</v>
      </c>
      <c r="F3010" s="1">
        <v>471</v>
      </c>
      <c r="G3010" s="1">
        <v>2785</v>
      </c>
      <c r="H3010" s="1">
        <v>531</v>
      </c>
      <c r="I3010" s="1">
        <v>24.3</v>
      </c>
      <c r="J3010" s="1">
        <v>4</v>
      </c>
      <c r="K3010" s="1" t="s">
        <v>24</v>
      </c>
      <c r="L3010" s="1" t="s">
        <v>19</v>
      </c>
      <c r="M3010" s="1">
        <v>51</v>
      </c>
      <c r="N3010" s="1" t="s">
        <v>49</v>
      </c>
      <c r="O3010" s="1">
        <v>101191</v>
      </c>
      <c r="P3010" s="1">
        <f t="shared" si="658"/>
        <v>5</v>
      </c>
      <c r="Q3010" s="1">
        <f t="shared" ref="Q3010:Q3073" si="659">2024 - B3010</f>
        <v>2</v>
      </c>
      <c r="R3010" s="5">
        <f t="shared" ref="R3010:R3073" si="660">F3010 / G3010</f>
        <v>0.16912028725314182</v>
      </c>
      <c r="S3010" s="6">
        <f t="shared" ref="S3010:S3073" si="661">(H3010 * 1000000) / G3010</f>
        <v>190664.27289048475</v>
      </c>
      <c r="T3010" s="4">
        <f t="shared" ref="T3010:T3073" si="662">H3010 / F3010</f>
        <v>1.1273885350318471</v>
      </c>
      <c r="U3010" s="1" t="str">
        <f t="shared" ref="U3010:U3073" si="663">IF(AND(J3010&gt;=8, I3010&gt;=1), "High Performer", "Normal")</f>
        <v>Normal</v>
      </c>
      <c r="V3010" s="1" t="str">
        <f t="shared" ref="V3010:V3073" si="664">IF(K3010="Yes", "Acquired",
 IF(L3010="Yes", "IPO", "Still Private"))</f>
        <v>Acquired</v>
      </c>
      <c r="W3010" s="1" t="str">
        <f t="shared" ref="W3010:W3073" si="665">IF(C3010="USA","$",
IF(C3010="India","₹",
IF(C3010="UK","£",
IF(C3010="Germany","€",
IF(C3010="France","€",
IF(C3010="Canada","$",
IF(C3010="Australia","A$",
IF(C3010="China","¥",
IF(C3010="Japan","¥",)))))))))</f>
        <v>$</v>
      </c>
      <c r="X3010" s="1" t="str">
        <f t="shared" ref="X3010:X3073" si="666">W3010 &amp; F3010 &amp; "M"</f>
        <v>$471M</v>
      </c>
      <c r="Y3010" s="1" t="str">
        <f t="shared" ref="Y3010:Y3073" si="667">W3010 &amp; H3010 &amp; "M"</f>
        <v>$531M</v>
      </c>
      <c r="Z3010" s="1" t="str">
        <f t="shared" ref="Z3010:Z3073" si="668">W3010 &amp; TEXT(R3010,"#,##0")</f>
        <v>$0</v>
      </c>
      <c r="AA3010" s="1" t="str">
        <f t="shared" ref="AA3010:AA3073" si="669">W3010 &amp; TEXT(S3010,"#,##0")</f>
        <v>$1,90,664</v>
      </c>
      <c r="AB3010" s="6">
        <f t="shared" ref="AB3010:AB3073" si="670">(H3010 * 1000000) / (12 * G3010)</f>
        <v>15888.689407540394</v>
      </c>
      <c r="AC3010" s="1" t="str">
        <f t="shared" ref="AC3010:AC3073" si="671">IF(F3010&lt;100, "Small", IF(F3010&lt;=200, "Mid",IF(F3010&lt;500,  "Large")))</f>
        <v>Large</v>
      </c>
    </row>
    <row r="3011" spans="1:29">
      <c r="A3011" s="1" t="s">
        <v>2132</v>
      </c>
      <c r="B3011" s="1">
        <v>2022</v>
      </c>
      <c r="C3011" s="1" t="s">
        <v>73</v>
      </c>
      <c r="D3011" s="1" t="s">
        <v>51</v>
      </c>
      <c r="E3011" s="1" t="s">
        <v>40</v>
      </c>
      <c r="F3011" s="1">
        <v>444</v>
      </c>
      <c r="G3011" s="1">
        <v>4449</v>
      </c>
      <c r="H3011" s="1">
        <v>857</v>
      </c>
      <c r="I3011" s="1">
        <v>3.33</v>
      </c>
      <c r="J3011" s="1">
        <v>9</v>
      </c>
      <c r="K3011" s="1" t="s">
        <v>19</v>
      </c>
      <c r="L3011" s="1" t="s">
        <v>19</v>
      </c>
      <c r="M3011" s="1">
        <v>47</v>
      </c>
      <c r="N3011" s="1" t="s">
        <v>25</v>
      </c>
      <c r="O3011" s="1">
        <v>100139</v>
      </c>
      <c r="P3011" s="1">
        <f t="shared" si="658"/>
        <v>3</v>
      </c>
      <c r="Q3011" s="1">
        <f t="shared" si="659"/>
        <v>2</v>
      </c>
      <c r="R3011" s="5">
        <f t="shared" si="660"/>
        <v>9.9797707349966291E-2</v>
      </c>
      <c r="S3011" s="6">
        <f t="shared" si="661"/>
        <v>192627.55675432683</v>
      </c>
      <c r="T3011" s="4">
        <f t="shared" si="662"/>
        <v>1.9301801801801801</v>
      </c>
      <c r="U3011" s="1" t="str">
        <f t="shared" si="663"/>
        <v>High Performer</v>
      </c>
      <c r="V3011" s="1" t="str">
        <f t="shared" si="664"/>
        <v>Still Private</v>
      </c>
      <c r="W3011" s="1" t="str">
        <f t="shared" si="665"/>
        <v>€</v>
      </c>
      <c r="X3011" s="1" t="str">
        <f t="shared" si="666"/>
        <v>€444M</v>
      </c>
      <c r="Y3011" s="1" t="str">
        <f t="shared" si="667"/>
        <v>€857M</v>
      </c>
      <c r="Z3011" s="1" t="str">
        <f t="shared" si="668"/>
        <v>€0</v>
      </c>
      <c r="AA3011" s="1" t="str">
        <f t="shared" si="669"/>
        <v>€1,92,628</v>
      </c>
      <c r="AB3011" s="6">
        <f t="shared" si="670"/>
        <v>16052.2963961939</v>
      </c>
      <c r="AC3011" s="1" t="str">
        <f t="shared" si="671"/>
        <v>Large</v>
      </c>
    </row>
    <row r="3012" spans="1:29">
      <c r="A3012" s="1" t="s">
        <v>444</v>
      </c>
      <c r="B3012" s="1">
        <v>2022</v>
      </c>
      <c r="C3012" s="1" t="s">
        <v>53</v>
      </c>
      <c r="D3012" s="1" t="s">
        <v>102</v>
      </c>
      <c r="E3012" s="1" t="s">
        <v>28</v>
      </c>
      <c r="F3012" s="1">
        <v>242</v>
      </c>
      <c r="G3012" s="1">
        <v>4649</v>
      </c>
      <c r="H3012" s="1">
        <v>799</v>
      </c>
      <c r="I3012" s="1">
        <v>1.29</v>
      </c>
      <c r="J3012" s="1">
        <v>9</v>
      </c>
      <c r="K3012" s="1" t="s">
        <v>24</v>
      </c>
      <c r="L3012" s="1" t="s">
        <v>19</v>
      </c>
      <c r="M3012" s="1">
        <v>94</v>
      </c>
      <c r="N3012" s="1" t="s">
        <v>25</v>
      </c>
      <c r="O3012" s="1">
        <v>69777</v>
      </c>
      <c r="P3012" s="1">
        <f t="shared" si="658"/>
        <v>1</v>
      </c>
      <c r="Q3012" s="1">
        <f t="shared" si="659"/>
        <v>2</v>
      </c>
      <c r="R3012" s="5">
        <f t="shared" si="660"/>
        <v>5.205420520542052E-2</v>
      </c>
      <c r="S3012" s="6">
        <f t="shared" si="661"/>
        <v>171864.91718649172</v>
      </c>
      <c r="T3012" s="4">
        <f t="shared" si="662"/>
        <v>3.3016528925619837</v>
      </c>
      <c r="U3012" s="1" t="str">
        <f t="shared" si="663"/>
        <v>High Performer</v>
      </c>
      <c r="V3012" s="1" t="str">
        <f t="shared" si="664"/>
        <v>Acquired</v>
      </c>
      <c r="W3012" s="1">
        <f t="shared" si="665"/>
        <v>0</v>
      </c>
      <c r="X3012" s="1" t="str">
        <f t="shared" si="666"/>
        <v>0242M</v>
      </c>
      <c r="Y3012" s="1" t="str">
        <f t="shared" si="667"/>
        <v>0799M</v>
      </c>
      <c r="Z3012" s="1" t="str">
        <f t="shared" si="668"/>
        <v>00</v>
      </c>
      <c r="AA3012" s="1" t="str">
        <f t="shared" si="669"/>
        <v>01,71,865</v>
      </c>
      <c r="AB3012" s="6">
        <f t="shared" si="670"/>
        <v>14322.076432207643</v>
      </c>
      <c r="AC3012" s="1" t="str">
        <f t="shared" si="671"/>
        <v>Large</v>
      </c>
    </row>
    <row r="3013" spans="1:29">
      <c r="A3013" s="1" t="s">
        <v>4519</v>
      </c>
      <c r="B3013" s="1">
        <v>2000</v>
      </c>
      <c r="C3013" s="1" t="s">
        <v>16</v>
      </c>
      <c r="D3013" s="1" t="s">
        <v>46</v>
      </c>
      <c r="E3013" s="1" t="s">
        <v>23</v>
      </c>
      <c r="F3013" s="1">
        <v>170</v>
      </c>
      <c r="G3013" s="1">
        <v>4322</v>
      </c>
      <c r="H3013" s="1">
        <v>708</v>
      </c>
      <c r="I3013" s="1">
        <v>18.78</v>
      </c>
      <c r="J3013" s="1">
        <v>9</v>
      </c>
      <c r="K3013" s="1" t="s">
        <v>24</v>
      </c>
      <c r="L3013" s="1" t="s">
        <v>24</v>
      </c>
      <c r="M3013" s="1">
        <v>89</v>
      </c>
      <c r="N3013" s="1" t="s">
        <v>29</v>
      </c>
      <c r="O3013" s="1">
        <v>4902237</v>
      </c>
      <c r="P3013" s="1">
        <f t="shared" si="658"/>
        <v>5</v>
      </c>
      <c r="Q3013" s="1">
        <f t="shared" si="659"/>
        <v>24</v>
      </c>
      <c r="R3013" s="5">
        <f t="shared" si="660"/>
        <v>3.9333641832484958E-2</v>
      </c>
      <c r="S3013" s="6">
        <f t="shared" si="661"/>
        <v>163813.04951411384</v>
      </c>
      <c r="T3013" s="4">
        <f t="shared" si="662"/>
        <v>4.1647058823529415</v>
      </c>
      <c r="U3013" s="1" t="str">
        <f t="shared" si="663"/>
        <v>High Performer</v>
      </c>
      <c r="V3013" s="1" t="str">
        <f t="shared" si="664"/>
        <v>Acquired</v>
      </c>
      <c r="W3013" s="1" t="str">
        <f t="shared" si="665"/>
        <v>$</v>
      </c>
      <c r="X3013" s="1" t="str">
        <f t="shared" si="666"/>
        <v>$170M</v>
      </c>
      <c r="Y3013" s="1" t="str">
        <f t="shared" si="667"/>
        <v>$708M</v>
      </c>
      <c r="Z3013" s="1" t="str">
        <f t="shared" si="668"/>
        <v>$0</v>
      </c>
      <c r="AA3013" s="1" t="str">
        <f t="shared" si="669"/>
        <v>$1,63,813</v>
      </c>
      <c r="AB3013" s="6">
        <f t="shared" si="670"/>
        <v>13651.087459509487</v>
      </c>
      <c r="AC3013" s="1" t="str">
        <f t="shared" si="671"/>
        <v>Mid</v>
      </c>
    </row>
    <row r="3014" spans="1:29">
      <c r="A3014" s="1" t="s">
        <v>1515</v>
      </c>
      <c r="B3014" s="1">
        <v>2000</v>
      </c>
      <c r="C3014" s="1" t="s">
        <v>35</v>
      </c>
      <c r="D3014" s="1" t="s">
        <v>32</v>
      </c>
      <c r="E3014" s="1" t="s">
        <v>18</v>
      </c>
      <c r="F3014" s="1">
        <v>147</v>
      </c>
      <c r="G3014" s="1">
        <v>3930</v>
      </c>
      <c r="H3014" s="1">
        <v>143</v>
      </c>
      <c r="I3014" s="1">
        <v>35.9</v>
      </c>
      <c r="J3014" s="1">
        <v>9</v>
      </c>
      <c r="K3014" s="1" t="s">
        <v>19</v>
      </c>
      <c r="L3014" s="1" t="s">
        <v>24</v>
      </c>
      <c r="M3014" s="1">
        <v>65</v>
      </c>
      <c r="N3014" s="1" t="s">
        <v>49</v>
      </c>
      <c r="O3014" s="1">
        <v>4868516</v>
      </c>
      <c r="P3014" s="1">
        <f t="shared" si="658"/>
        <v>2</v>
      </c>
      <c r="Q3014" s="1">
        <f t="shared" si="659"/>
        <v>24</v>
      </c>
      <c r="R3014" s="5">
        <f t="shared" si="660"/>
        <v>3.7404580152671757E-2</v>
      </c>
      <c r="S3014" s="6">
        <f t="shared" si="661"/>
        <v>36386.768447837152</v>
      </c>
      <c r="T3014" s="4">
        <f t="shared" si="662"/>
        <v>0.97278911564625847</v>
      </c>
      <c r="U3014" s="1" t="str">
        <f t="shared" si="663"/>
        <v>High Performer</v>
      </c>
      <c r="V3014" s="1" t="str">
        <f t="shared" si="664"/>
        <v>IPO</v>
      </c>
      <c r="W3014" s="1" t="str">
        <f t="shared" si="665"/>
        <v>¥</v>
      </c>
      <c r="X3014" s="1" t="str">
        <f t="shared" si="666"/>
        <v>¥147M</v>
      </c>
      <c r="Y3014" s="1" t="str">
        <f t="shared" si="667"/>
        <v>¥143M</v>
      </c>
      <c r="Z3014" s="1" t="str">
        <f t="shared" si="668"/>
        <v>¥0</v>
      </c>
      <c r="AA3014" s="1" t="str">
        <f t="shared" si="669"/>
        <v>¥36,387</v>
      </c>
      <c r="AB3014" s="6">
        <f t="shared" si="670"/>
        <v>3032.230703986429</v>
      </c>
      <c r="AC3014" s="1" t="str">
        <f t="shared" si="671"/>
        <v>Mid</v>
      </c>
    </row>
    <row r="3015" spans="1:29">
      <c r="A3015" s="1" t="s">
        <v>2119</v>
      </c>
      <c r="B3015" s="1">
        <v>2000</v>
      </c>
      <c r="C3015" s="1" t="s">
        <v>27</v>
      </c>
      <c r="D3015" s="1" t="s">
        <v>39</v>
      </c>
      <c r="E3015" s="1" t="s">
        <v>28</v>
      </c>
      <c r="F3015" s="1">
        <v>123</v>
      </c>
      <c r="G3015" s="1">
        <v>3917</v>
      </c>
      <c r="H3015" s="1">
        <v>67</v>
      </c>
      <c r="I3015" s="1">
        <v>7.22</v>
      </c>
      <c r="J3015" s="1">
        <v>5</v>
      </c>
      <c r="K3015" s="1" t="s">
        <v>24</v>
      </c>
      <c r="L3015" s="1" t="s">
        <v>19</v>
      </c>
      <c r="M3015" s="1">
        <v>41</v>
      </c>
      <c r="N3015" s="1" t="s">
        <v>25</v>
      </c>
      <c r="O3015" s="1">
        <v>4694367</v>
      </c>
      <c r="P3015" s="1">
        <f t="shared" si="658"/>
        <v>1</v>
      </c>
      <c r="Q3015" s="1">
        <f t="shared" si="659"/>
        <v>24</v>
      </c>
      <c r="R3015" s="5">
        <f t="shared" si="660"/>
        <v>3.1401582844013273E-2</v>
      </c>
      <c r="S3015" s="6">
        <f t="shared" si="661"/>
        <v>17104.927240234872</v>
      </c>
      <c r="T3015" s="4">
        <f t="shared" si="662"/>
        <v>0.54471544715447151</v>
      </c>
      <c r="U3015" s="1" t="str">
        <f t="shared" si="663"/>
        <v>Normal</v>
      </c>
      <c r="V3015" s="1" t="str">
        <f t="shared" si="664"/>
        <v>Acquired</v>
      </c>
      <c r="W3015" s="1" t="str">
        <f t="shared" si="665"/>
        <v>$</v>
      </c>
      <c r="X3015" s="1" t="str">
        <f t="shared" si="666"/>
        <v>$123M</v>
      </c>
      <c r="Y3015" s="1" t="str">
        <f t="shared" si="667"/>
        <v>$67M</v>
      </c>
      <c r="Z3015" s="1" t="str">
        <f t="shared" si="668"/>
        <v>$0</v>
      </c>
      <c r="AA3015" s="1" t="str">
        <f t="shared" si="669"/>
        <v>$17,105</v>
      </c>
      <c r="AB3015" s="6">
        <f t="shared" si="670"/>
        <v>1425.410603352906</v>
      </c>
      <c r="AC3015" s="1" t="str">
        <f t="shared" si="671"/>
        <v>Mid</v>
      </c>
    </row>
    <row r="3016" spans="1:29">
      <c r="A3016" s="1" t="s">
        <v>2340</v>
      </c>
      <c r="B3016" s="1">
        <v>2000</v>
      </c>
      <c r="C3016" s="1" t="s">
        <v>31</v>
      </c>
      <c r="D3016" s="1" t="s">
        <v>48</v>
      </c>
      <c r="E3016" s="1" t="s">
        <v>23</v>
      </c>
      <c r="F3016" s="1">
        <v>192</v>
      </c>
      <c r="G3016" s="1">
        <v>1438</v>
      </c>
      <c r="H3016" s="1">
        <v>301</v>
      </c>
      <c r="I3016" s="1">
        <v>37.71</v>
      </c>
      <c r="J3016" s="1">
        <v>9</v>
      </c>
      <c r="K3016" s="1" t="s">
        <v>19</v>
      </c>
      <c r="L3016" s="1" t="s">
        <v>19</v>
      </c>
      <c r="M3016" s="1">
        <v>53</v>
      </c>
      <c r="N3016" s="1" t="s">
        <v>25</v>
      </c>
      <c r="O3016" s="1">
        <v>4688585</v>
      </c>
      <c r="P3016" s="1">
        <f t="shared" si="658"/>
        <v>5</v>
      </c>
      <c r="Q3016" s="1">
        <f t="shared" si="659"/>
        <v>24</v>
      </c>
      <c r="R3016" s="5">
        <f t="shared" si="660"/>
        <v>0.13351877607788595</v>
      </c>
      <c r="S3016" s="6">
        <f t="shared" si="661"/>
        <v>209318.49791376913</v>
      </c>
      <c r="T3016" s="4">
        <f t="shared" si="662"/>
        <v>1.5677083333333333</v>
      </c>
      <c r="U3016" s="1" t="str">
        <f t="shared" si="663"/>
        <v>High Performer</v>
      </c>
      <c r="V3016" s="1" t="str">
        <f t="shared" si="664"/>
        <v>Still Private</v>
      </c>
      <c r="W3016" s="1" t="str">
        <f t="shared" si="665"/>
        <v>€</v>
      </c>
      <c r="X3016" s="1" t="str">
        <f t="shared" si="666"/>
        <v>€192M</v>
      </c>
      <c r="Y3016" s="1" t="str">
        <f t="shared" si="667"/>
        <v>€301M</v>
      </c>
      <c r="Z3016" s="1" t="str">
        <f t="shared" si="668"/>
        <v>€0</v>
      </c>
      <c r="AA3016" s="1" t="str">
        <f t="shared" si="669"/>
        <v>€2,09,318</v>
      </c>
      <c r="AB3016" s="6">
        <f t="shared" si="670"/>
        <v>17443.208159480761</v>
      </c>
      <c r="AC3016" s="1" t="str">
        <f t="shared" si="671"/>
        <v>Mid</v>
      </c>
    </row>
    <row r="3017" spans="1:29">
      <c r="A3017" s="1" t="s">
        <v>890</v>
      </c>
      <c r="B3017" s="1">
        <v>2000</v>
      </c>
      <c r="C3017" s="1" t="s">
        <v>59</v>
      </c>
      <c r="D3017" s="1" t="s">
        <v>36</v>
      </c>
      <c r="E3017" s="1" t="s">
        <v>18</v>
      </c>
      <c r="F3017" s="1">
        <v>165</v>
      </c>
      <c r="G3017" s="1">
        <v>1715</v>
      </c>
      <c r="H3017" s="1">
        <v>656</v>
      </c>
      <c r="I3017" s="1">
        <v>41.75</v>
      </c>
      <c r="J3017" s="1">
        <v>2</v>
      </c>
      <c r="K3017" s="1" t="s">
        <v>19</v>
      </c>
      <c r="L3017" s="1" t="s">
        <v>24</v>
      </c>
      <c r="M3017" s="1">
        <v>49</v>
      </c>
      <c r="N3017" s="1" t="s">
        <v>49</v>
      </c>
      <c r="O3017" s="1">
        <v>4670346</v>
      </c>
      <c r="P3017" s="1">
        <f t="shared" ref="P3017:P3080" si="672">IF(E3017="Seed", 1,
 IF(E3017="Series A", 2,
 IF(E3017="Series B", 3,
 IF(E3017="Series C", 4,
 IF(E3017="IPO", 5, "")))))</f>
        <v>2</v>
      </c>
      <c r="Q3017" s="1">
        <f t="shared" si="659"/>
        <v>24</v>
      </c>
      <c r="R3017" s="5">
        <f t="shared" si="660"/>
        <v>9.6209912536443148E-2</v>
      </c>
      <c r="S3017" s="6">
        <f t="shared" si="661"/>
        <v>382507.28862973762</v>
      </c>
      <c r="T3017" s="4">
        <f t="shared" si="662"/>
        <v>3.9757575757575756</v>
      </c>
      <c r="U3017" s="1" t="str">
        <f t="shared" si="663"/>
        <v>Normal</v>
      </c>
      <c r="V3017" s="1" t="str">
        <f t="shared" si="664"/>
        <v>IPO</v>
      </c>
      <c r="W3017" s="1" t="str">
        <f t="shared" si="665"/>
        <v>₹</v>
      </c>
      <c r="X3017" s="1" t="str">
        <f t="shared" si="666"/>
        <v>₹165M</v>
      </c>
      <c r="Y3017" s="1" t="str">
        <f t="shared" si="667"/>
        <v>₹656M</v>
      </c>
      <c r="Z3017" s="1" t="str">
        <f t="shared" si="668"/>
        <v>₹0</v>
      </c>
      <c r="AA3017" s="1" t="str">
        <f t="shared" si="669"/>
        <v>₹3,82,507</v>
      </c>
      <c r="AB3017" s="6">
        <f t="shared" si="670"/>
        <v>31875.607385811469</v>
      </c>
      <c r="AC3017" s="1" t="str">
        <f t="shared" si="671"/>
        <v>Mid</v>
      </c>
    </row>
    <row r="3018" spans="1:29">
      <c r="A3018" s="1" t="s">
        <v>1105</v>
      </c>
      <c r="B3018" s="1">
        <v>2000</v>
      </c>
      <c r="C3018" s="1" t="s">
        <v>45</v>
      </c>
      <c r="D3018" s="1" t="s">
        <v>48</v>
      </c>
      <c r="E3018" s="1" t="s">
        <v>37</v>
      </c>
      <c r="F3018" s="1">
        <v>119</v>
      </c>
      <c r="G3018" s="1">
        <v>4991</v>
      </c>
      <c r="H3018" s="1">
        <v>20</v>
      </c>
      <c r="I3018" s="1">
        <v>3.51</v>
      </c>
      <c r="J3018" s="1">
        <v>4</v>
      </c>
      <c r="K3018" s="1" t="s">
        <v>19</v>
      </c>
      <c r="L3018" s="1" t="s">
        <v>24</v>
      </c>
      <c r="M3018" s="1">
        <v>17</v>
      </c>
      <c r="N3018" s="1" t="s">
        <v>29</v>
      </c>
      <c r="O3018" s="1">
        <v>4634331</v>
      </c>
      <c r="P3018" s="1">
        <f t="shared" si="672"/>
        <v>4</v>
      </c>
      <c r="Q3018" s="1">
        <f t="shared" si="659"/>
        <v>24</v>
      </c>
      <c r="R3018" s="5">
        <f t="shared" si="660"/>
        <v>2.3842917251051893E-2</v>
      </c>
      <c r="S3018" s="6">
        <f t="shared" si="661"/>
        <v>4007.212983370066</v>
      </c>
      <c r="T3018" s="4">
        <f t="shared" si="662"/>
        <v>0.16806722689075632</v>
      </c>
      <c r="U3018" s="1" t="str">
        <f t="shared" si="663"/>
        <v>Normal</v>
      </c>
      <c r="V3018" s="1" t="str">
        <f t="shared" si="664"/>
        <v>IPO</v>
      </c>
      <c r="W3018" s="1" t="str">
        <f t="shared" si="665"/>
        <v>A$</v>
      </c>
      <c r="X3018" s="1" t="str">
        <f t="shared" si="666"/>
        <v>A$119M</v>
      </c>
      <c r="Y3018" s="1" t="str">
        <f t="shared" si="667"/>
        <v>A$20M</v>
      </c>
      <c r="Z3018" s="1" t="str">
        <f t="shared" si="668"/>
        <v>A$0</v>
      </c>
      <c r="AA3018" s="1" t="str">
        <f t="shared" si="669"/>
        <v>A$4,007</v>
      </c>
      <c r="AB3018" s="6">
        <f t="shared" si="670"/>
        <v>333.93441528083883</v>
      </c>
      <c r="AC3018" s="1" t="str">
        <f t="shared" si="671"/>
        <v>Mid</v>
      </c>
    </row>
    <row r="3019" spans="1:29">
      <c r="A3019" s="1" t="s">
        <v>2312</v>
      </c>
      <c r="B3019" s="1">
        <v>2000</v>
      </c>
      <c r="C3019" s="1" t="s">
        <v>42</v>
      </c>
      <c r="D3019" s="1" t="s">
        <v>51</v>
      </c>
      <c r="E3019" s="1" t="s">
        <v>28</v>
      </c>
      <c r="F3019" s="1">
        <v>158</v>
      </c>
      <c r="G3019" s="1">
        <v>4890</v>
      </c>
      <c r="H3019" s="1">
        <v>26</v>
      </c>
      <c r="I3019" s="1">
        <v>26.45</v>
      </c>
      <c r="J3019" s="1">
        <v>7</v>
      </c>
      <c r="K3019" s="1" t="s">
        <v>24</v>
      </c>
      <c r="L3019" s="1" t="s">
        <v>24</v>
      </c>
      <c r="M3019" s="1">
        <v>23</v>
      </c>
      <c r="N3019" s="1" t="s">
        <v>49</v>
      </c>
      <c r="O3019" s="1">
        <v>4596354</v>
      </c>
      <c r="P3019" s="1">
        <f t="shared" si="672"/>
        <v>1</v>
      </c>
      <c r="Q3019" s="1">
        <f t="shared" si="659"/>
        <v>24</v>
      </c>
      <c r="R3019" s="5">
        <f t="shared" si="660"/>
        <v>3.2310838445807774E-2</v>
      </c>
      <c r="S3019" s="6">
        <f t="shared" si="661"/>
        <v>5316.9734151329239</v>
      </c>
      <c r="T3019" s="4">
        <f t="shared" si="662"/>
        <v>0.16455696202531644</v>
      </c>
      <c r="U3019" s="1" t="str">
        <f t="shared" si="663"/>
        <v>Normal</v>
      </c>
      <c r="V3019" s="1" t="str">
        <f t="shared" si="664"/>
        <v>Acquired</v>
      </c>
      <c r="W3019" s="1" t="str">
        <f t="shared" si="665"/>
        <v>¥</v>
      </c>
      <c r="X3019" s="1" t="str">
        <f t="shared" si="666"/>
        <v>¥158M</v>
      </c>
      <c r="Y3019" s="1" t="str">
        <f t="shared" si="667"/>
        <v>¥26M</v>
      </c>
      <c r="Z3019" s="1" t="str">
        <f t="shared" si="668"/>
        <v>¥0</v>
      </c>
      <c r="AA3019" s="1" t="str">
        <f t="shared" si="669"/>
        <v>¥5,317</v>
      </c>
      <c r="AB3019" s="6">
        <f t="shared" si="670"/>
        <v>443.08111792774372</v>
      </c>
      <c r="AC3019" s="1" t="str">
        <f t="shared" si="671"/>
        <v>Mid</v>
      </c>
    </row>
    <row r="3020" spans="1:29">
      <c r="A3020" s="1" t="s">
        <v>1154</v>
      </c>
      <c r="B3020" s="1">
        <v>2000</v>
      </c>
      <c r="C3020" s="1" t="s">
        <v>31</v>
      </c>
      <c r="D3020" s="1" t="s">
        <v>95</v>
      </c>
      <c r="E3020" s="1" t="s">
        <v>23</v>
      </c>
      <c r="F3020" s="1">
        <v>101</v>
      </c>
      <c r="G3020" s="1">
        <v>2343</v>
      </c>
      <c r="H3020" s="1">
        <v>953</v>
      </c>
      <c r="I3020" s="1">
        <v>21.24</v>
      </c>
      <c r="J3020" s="1">
        <v>9</v>
      </c>
      <c r="K3020" s="1" t="s">
        <v>24</v>
      </c>
      <c r="L3020" s="1" t="s">
        <v>19</v>
      </c>
      <c r="M3020" s="1">
        <v>73</v>
      </c>
      <c r="N3020" s="1" t="s">
        <v>25</v>
      </c>
      <c r="O3020" s="1">
        <v>4515864</v>
      </c>
      <c r="P3020" s="1">
        <f t="shared" si="672"/>
        <v>5</v>
      </c>
      <c r="Q3020" s="1">
        <f t="shared" si="659"/>
        <v>24</v>
      </c>
      <c r="R3020" s="5">
        <f t="shared" si="660"/>
        <v>4.310712761416987E-2</v>
      </c>
      <c r="S3020" s="6">
        <f t="shared" si="661"/>
        <v>406743.49125053349</v>
      </c>
      <c r="T3020" s="4">
        <f t="shared" si="662"/>
        <v>9.435643564356436</v>
      </c>
      <c r="U3020" s="1" t="str">
        <f t="shared" si="663"/>
        <v>High Performer</v>
      </c>
      <c r="V3020" s="1" t="str">
        <f t="shared" si="664"/>
        <v>Acquired</v>
      </c>
      <c r="W3020" s="1" t="str">
        <f t="shared" si="665"/>
        <v>€</v>
      </c>
      <c r="X3020" s="1" t="str">
        <f t="shared" si="666"/>
        <v>€101M</v>
      </c>
      <c r="Y3020" s="1" t="str">
        <f t="shared" si="667"/>
        <v>€953M</v>
      </c>
      <c r="Z3020" s="1" t="str">
        <f t="shared" si="668"/>
        <v>€0</v>
      </c>
      <c r="AA3020" s="1" t="str">
        <f t="shared" si="669"/>
        <v>€4,06,743</v>
      </c>
      <c r="AB3020" s="6">
        <f t="shared" si="670"/>
        <v>33895.290937544458</v>
      </c>
      <c r="AC3020" s="1" t="str">
        <f t="shared" si="671"/>
        <v>Mid</v>
      </c>
    </row>
    <row r="3021" spans="1:29">
      <c r="A3021" s="1" t="s">
        <v>453</v>
      </c>
      <c r="B3021" s="1">
        <v>2000</v>
      </c>
      <c r="C3021" s="1" t="s">
        <v>35</v>
      </c>
      <c r="D3021" s="1" t="s">
        <v>46</v>
      </c>
      <c r="E3021" s="1" t="s">
        <v>37</v>
      </c>
      <c r="F3021" s="1">
        <v>147</v>
      </c>
      <c r="G3021" s="1">
        <v>2042</v>
      </c>
      <c r="H3021" s="1">
        <v>25</v>
      </c>
      <c r="I3021" s="1">
        <v>7.99</v>
      </c>
      <c r="J3021" s="1">
        <v>5</v>
      </c>
      <c r="K3021" s="1" t="s">
        <v>19</v>
      </c>
      <c r="L3021" s="1" t="s">
        <v>24</v>
      </c>
      <c r="M3021" s="1">
        <v>49</v>
      </c>
      <c r="N3021" s="1" t="s">
        <v>20</v>
      </c>
      <c r="O3021" s="1">
        <v>4320282</v>
      </c>
      <c r="P3021" s="1">
        <f t="shared" si="672"/>
        <v>4</v>
      </c>
      <c r="Q3021" s="1">
        <f t="shared" si="659"/>
        <v>24</v>
      </c>
      <c r="R3021" s="5">
        <f t="shared" si="660"/>
        <v>7.1988246816846235E-2</v>
      </c>
      <c r="S3021" s="6">
        <f t="shared" si="661"/>
        <v>12242.899118511263</v>
      </c>
      <c r="T3021" s="4">
        <f t="shared" si="662"/>
        <v>0.17006802721088435</v>
      </c>
      <c r="U3021" s="1" t="str">
        <f t="shared" si="663"/>
        <v>Normal</v>
      </c>
      <c r="V3021" s="1" t="str">
        <f t="shared" si="664"/>
        <v>IPO</v>
      </c>
      <c r="W3021" s="1" t="str">
        <f t="shared" si="665"/>
        <v>¥</v>
      </c>
      <c r="X3021" s="1" t="str">
        <f t="shared" si="666"/>
        <v>¥147M</v>
      </c>
      <c r="Y3021" s="1" t="str">
        <f t="shared" si="667"/>
        <v>¥25M</v>
      </c>
      <c r="Z3021" s="1" t="str">
        <f t="shared" si="668"/>
        <v>¥0</v>
      </c>
      <c r="AA3021" s="1" t="str">
        <f t="shared" si="669"/>
        <v>¥12,243</v>
      </c>
      <c r="AB3021" s="6">
        <f t="shared" si="670"/>
        <v>1020.241593209272</v>
      </c>
      <c r="AC3021" s="1" t="str">
        <f t="shared" si="671"/>
        <v>Mid</v>
      </c>
    </row>
    <row r="3022" spans="1:29">
      <c r="A3022" s="1" t="s">
        <v>3459</v>
      </c>
      <c r="B3022" s="1">
        <v>2000</v>
      </c>
      <c r="C3022" s="1" t="s">
        <v>53</v>
      </c>
      <c r="D3022" s="1" t="s">
        <v>39</v>
      </c>
      <c r="E3022" s="1" t="s">
        <v>23</v>
      </c>
      <c r="F3022" s="1">
        <v>113</v>
      </c>
      <c r="G3022" s="1">
        <v>3127</v>
      </c>
      <c r="H3022" s="1">
        <v>836</v>
      </c>
      <c r="I3022" s="1">
        <v>8.52</v>
      </c>
      <c r="J3022" s="1">
        <v>6</v>
      </c>
      <c r="K3022" s="1" t="s">
        <v>24</v>
      </c>
      <c r="L3022" s="1" t="s">
        <v>19</v>
      </c>
      <c r="M3022" s="1">
        <v>58</v>
      </c>
      <c r="N3022" s="1" t="s">
        <v>20</v>
      </c>
      <c r="O3022" s="1">
        <v>4309717</v>
      </c>
      <c r="P3022" s="1">
        <f t="shared" si="672"/>
        <v>5</v>
      </c>
      <c r="Q3022" s="1">
        <f t="shared" si="659"/>
        <v>24</v>
      </c>
      <c r="R3022" s="5">
        <f t="shared" si="660"/>
        <v>3.6136872401662933E-2</v>
      </c>
      <c r="S3022" s="6">
        <f t="shared" si="661"/>
        <v>267348.89670610806</v>
      </c>
      <c r="T3022" s="4">
        <f t="shared" si="662"/>
        <v>7.3982300884955752</v>
      </c>
      <c r="U3022" s="1" t="str">
        <f t="shared" si="663"/>
        <v>Normal</v>
      </c>
      <c r="V3022" s="1" t="str">
        <f t="shared" si="664"/>
        <v>Acquired</v>
      </c>
      <c r="W3022" s="1">
        <f t="shared" si="665"/>
        <v>0</v>
      </c>
      <c r="X3022" s="1" t="str">
        <f t="shared" si="666"/>
        <v>0113M</v>
      </c>
      <c r="Y3022" s="1" t="str">
        <f t="shared" si="667"/>
        <v>0836M</v>
      </c>
      <c r="Z3022" s="1" t="str">
        <f t="shared" si="668"/>
        <v>00</v>
      </c>
      <c r="AA3022" s="1" t="str">
        <f t="shared" si="669"/>
        <v>02,67,349</v>
      </c>
      <c r="AB3022" s="6">
        <f t="shared" si="670"/>
        <v>22279.074725509006</v>
      </c>
      <c r="AC3022" s="1" t="str">
        <f t="shared" si="671"/>
        <v>Mid</v>
      </c>
    </row>
    <row r="3023" spans="1:29">
      <c r="A3023" s="1" t="s">
        <v>1301</v>
      </c>
      <c r="B3023" s="1">
        <v>2000</v>
      </c>
      <c r="C3023" s="1" t="s">
        <v>73</v>
      </c>
      <c r="D3023" s="1" t="s">
        <v>36</v>
      </c>
      <c r="E3023" s="1" t="s">
        <v>40</v>
      </c>
      <c r="F3023" s="1">
        <v>191</v>
      </c>
      <c r="G3023" s="1">
        <v>1752</v>
      </c>
      <c r="H3023" s="1">
        <v>262</v>
      </c>
      <c r="I3023" s="1">
        <v>25.81</v>
      </c>
      <c r="J3023" s="1">
        <v>5</v>
      </c>
      <c r="K3023" s="1" t="s">
        <v>19</v>
      </c>
      <c r="L3023" s="1" t="s">
        <v>24</v>
      </c>
      <c r="M3023" s="1">
        <v>87</v>
      </c>
      <c r="N3023" s="1" t="s">
        <v>25</v>
      </c>
      <c r="O3023" s="1">
        <v>4295430</v>
      </c>
      <c r="P3023" s="1">
        <f t="shared" si="672"/>
        <v>3</v>
      </c>
      <c r="Q3023" s="1">
        <f t="shared" si="659"/>
        <v>24</v>
      </c>
      <c r="R3023" s="5">
        <f t="shared" si="660"/>
        <v>0.10901826484018265</v>
      </c>
      <c r="S3023" s="6">
        <f t="shared" si="661"/>
        <v>149543.3789954338</v>
      </c>
      <c r="T3023" s="4">
        <f t="shared" si="662"/>
        <v>1.3717277486910995</v>
      </c>
      <c r="U3023" s="1" t="str">
        <f t="shared" si="663"/>
        <v>Normal</v>
      </c>
      <c r="V3023" s="1" t="str">
        <f t="shared" si="664"/>
        <v>IPO</v>
      </c>
      <c r="W3023" s="1" t="str">
        <f t="shared" si="665"/>
        <v>€</v>
      </c>
      <c r="X3023" s="1" t="str">
        <f t="shared" si="666"/>
        <v>€191M</v>
      </c>
      <c r="Y3023" s="1" t="str">
        <f t="shared" si="667"/>
        <v>€262M</v>
      </c>
      <c r="Z3023" s="1" t="str">
        <f t="shared" si="668"/>
        <v>€0</v>
      </c>
      <c r="AA3023" s="1" t="str">
        <f t="shared" si="669"/>
        <v>€1,49,543</v>
      </c>
      <c r="AB3023" s="6">
        <f t="shared" si="670"/>
        <v>12461.948249619483</v>
      </c>
      <c r="AC3023" s="1" t="str">
        <f t="shared" si="671"/>
        <v>Mid</v>
      </c>
    </row>
    <row r="3024" spans="1:29">
      <c r="A3024" s="1" t="s">
        <v>4064</v>
      </c>
      <c r="B3024" s="1">
        <v>2000</v>
      </c>
      <c r="C3024" s="1" t="s">
        <v>73</v>
      </c>
      <c r="D3024" s="1" t="s">
        <v>39</v>
      </c>
      <c r="E3024" s="1" t="s">
        <v>37</v>
      </c>
      <c r="F3024" s="1">
        <v>172</v>
      </c>
      <c r="G3024" s="1">
        <v>3185</v>
      </c>
      <c r="H3024" s="1">
        <v>523</v>
      </c>
      <c r="I3024" s="1">
        <v>17.09</v>
      </c>
      <c r="J3024" s="1">
        <v>3</v>
      </c>
      <c r="K3024" s="1" t="s">
        <v>19</v>
      </c>
      <c r="L3024" s="1" t="s">
        <v>19</v>
      </c>
      <c r="M3024" s="1">
        <v>55</v>
      </c>
      <c r="N3024" s="1" t="s">
        <v>25</v>
      </c>
      <c r="O3024" s="1">
        <v>4289721</v>
      </c>
      <c r="P3024" s="1">
        <f t="shared" si="672"/>
        <v>4</v>
      </c>
      <c r="Q3024" s="1">
        <f t="shared" si="659"/>
        <v>24</v>
      </c>
      <c r="R3024" s="5">
        <f t="shared" si="660"/>
        <v>5.400313971742543E-2</v>
      </c>
      <c r="S3024" s="6">
        <f t="shared" si="661"/>
        <v>164207.2213500785</v>
      </c>
      <c r="T3024" s="4">
        <f t="shared" si="662"/>
        <v>3.0406976744186047</v>
      </c>
      <c r="U3024" s="1" t="str">
        <f t="shared" si="663"/>
        <v>Normal</v>
      </c>
      <c r="V3024" s="1" t="str">
        <f t="shared" si="664"/>
        <v>Still Private</v>
      </c>
      <c r="W3024" s="1" t="str">
        <f t="shared" si="665"/>
        <v>€</v>
      </c>
      <c r="X3024" s="1" t="str">
        <f t="shared" si="666"/>
        <v>€172M</v>
      </c>
      <c r="Y3024" s="1" t="str">
        <f t="shared" si="667"/>
        <v>€523M</v>
      </c>
      <c r="Z3024" s="1" t="str">
        <f t="shared" si="668"/>
        <v>€0</v>
      </c>
      <c r="AA3024" s="1" t="str">
        <f t="shared" si="669"/>
        <v>€1,64,207</v>
      </c>
      <c r="AB3024" s="6">
        <f t="shared" si="670"/>
        <v>13683.93511250654</v>
      </c>
      <c r="AC3024" s="1" t="str">
        <f t="shared" si="671"/>
        <v>Mid</v>
      </c>
    </row>
    <row r="3025" spans="1:29">
      <c r="A3025" s="1" t="s">
        <v>3707</v>
      </c>
      <c r="B3025" s="1">
        <v>2000</v>
      </c>
      <c r="C3025" s="1" t="s">
        <v>31</v>
      </c>
      <c r="D3025" s="1" t="s">
        <v>17</v>
      </c>
      <c r="E3025" s="1" t="s">
        <v>37</v>
      </c>
      <c r="F3025" s="1">
        <v>107</v>
      </c>
      <c r="G3025" s="1">
        <v>4691</v>
      </c>
      <c r="H3025" s="1">
        <v>964</v>
      </c>
      <c r="I3025" s="1">
        <v>27.66</v>
      </c>
      <c r="J3025" s="1">
        <v>2</v>
      </c>
      <c r="K3025" s="1" t="s">
        <v>19</v>
      </c>
      <c r="L3025" s="1" t="s">
        <v>24</v>
      </c>
      <c r="M3025" s="1">
        <v>51</v>
      </c>
      <c r="N3025" s="1" t="s">
        <v>33</v>
      </c>
      <c r="O3025" s="1">
        <v>4117161</v>
      </c>
      <c r="P3025" s="1">
        <f t="shared" si="672"/>
        <v>4</v>
      </c>
      <c r="Q3025" s="1">
        <f t="shared" si="659"/>
        <v>24</v>
      </c>
      <c r="R3025" s="5">
        <f t="shared" si="660"/>
        <v>2.2809635472180772E-2</v>
      </c>
      <c r="S3025" s="6">
        <f t="shared" si="661"/>
        <v>205499.89341291835</v>
      </c>
      <c r="T3025" s="4">
        <f t="shared" si="662"/>
        <v>9.009345794392523</v>
      </c>
      <c r="U3025" s="1" t="str">
        <f t="shared" si="663"/>
        <v>Normal</v>
      </c>
      <c r="V3025" s="1" t="str">
        <f t="shared" si="664"/>
        <v>IPO</v>
      </c>
      <c r="W3025" s="1" t="str">
        <f t="shared" si="665"/>
        <v>€</v>
      </c>
      <c r="X3025" s="1" t="str">
        <f t="shared" si="666"/>
        <v>€107M</v>
      </c>
      <c r="Y3025" s="1" t="str">
        <f t="shared" si="667"/>
        <v>€964M</v>
      </c>
      <c r="Z3025" s="1" t="str">
        <f t="shared" si="668"/>
        <v>€0</v>
      </c>
      <c r="AA3025" s="1" t="str">
        <f t="shared" si="669"/>
        <v>€2,05,500</v>
      </c>
      <c r="AB3025" s="6">
        <f t="shared" si="670"/>
        <v>17124.991117743197</v>
      </c>
      <c r="AC3025" s="1" t="str">
        <f t="shared" si="671"/>
        <v>Mid</v>
      </c>
    </row>
    <row r="3026" spans="1:29">
      <c r="A3026" s="1" t="s">
        <v>3087</v>
      </c>
      <c r="B3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4104986</v>
      </c>
      <c r="P3026" s="1">
        <f t="shared" si="672"/>
        <v>3</v>
      </c>
      <c r="Q3026" s="1">
        <f t="shared" si="659"/>
        <v>24</v>
      </c>
      <c r="R3026" s="5">
        <f t="shared" si="660"/>
        <v>5.0195567144719684E-2</v>
      </c>
      <c r="S3026" s="6">
        <f t="shared" si="661"/>
        <v>74641.460234680577</v>
      </c>
      <c r="T3026" s="4">
        <f t="shared" si="662"/>
        <v>1.4870129870129871</v>
      </c>
      <c r="U3026" s="1" t="str">
        <f t="shared" si="663"/>
        <v>Normal</v>
      </c>
      <c r="V3026" s="1" t="str">
        <f t="shared" si="664"/>
        <v>Still Private</v>
      </c>
      <c r="W3026" s="1" t="str">
        <f t="shared" si="665"/>
        <v>A$</v>
      </c>
      <c r="X3026" s="1" t="str">
        <f t="shared" si="666"/>
        <v>A$154M</v>
      </c>
      <c r="Y3026" s="1" t="str">
        <f t="shared" si="667"/>
        <v>A$229M</v>
      </c>
      <c r="Z3026" s="1" t="str">
        <f t="shared" si="668"/>
        <v>A$0</v>
      </c>
      <c r="AA3026" s="1" t="str">
        <f t="shared" si="669"/>
        <v>A$74,641</v>
      </c>
      <c r="AB3026" s="6">
        <f t="shared" si="670"/>
        <v>6220.1216862233814</v>
      </c>
      <c r="AC3026" s="1" t="str">
        <f t="shared" si="671"/>
        <v>Mid</v>
      </c>
    </row>
    <row r="3027" spans="1:29">
      <c r="A3027" s="1" t="s">
        <v>2408</v>
      </c>
      <c r="B3027" s="1">
        <v>2000</v>
      </c>
      <c r="C3027" s="1" t="s">
        <v>53</v>
      </c>
      <c r="D3027" s="1" t="s">
        <v>17</v>
      </c>
      <c r="E3027" s="1" t="s">
        <v>37</v>
      </c>
      <c r="F3027" s="1">
        <v>152</v>
      </c>
      <c r="G3027" s="1">
        <v>238</v>
      </c>
      <c r="H3027" s="1">
        <v>982</v>
      </c>
      <c r="I3027" s="1">
        <v>8.6999999999999993</v>
      </c>
      <c r="J3027" s="1">
        <v>3</v>
      </c>
      <c r="K3027" s="1" t="s">
        <v>19</v>
      </c>
      <c r="L3027" s="1" t="s">
        <v>19</v>
      </c>
      <c r="M3027" s="1">
        <v>2</v>
      </c>
      <c r="N3027" s="1" t="s">
        <v>20</v>
      </c>
      <c r="O3027" s="1">
        <v>3953950</v>
      </c>
      <c r="P3027" s="1">
        <f t="shared" si="672"/>
        <v>4</v>
      </c>
      <c r="Q3027" s="1">
        <f t="shared" si="659"/>
        <v>24</v>
      </c>
      <c r="R3027" s="5">
        <f t="shared" si="660"/>
        <v>0.6386554621848739</v>
      </c>
      <c r="S3027" s="6">
        <f t="shared" si="661"/>
        <v>4126050.4201680673</v>
      </c>
      <c r="T3027" s="4">
        <f t="shared" si="662"/>
        <v>6.4605263157894735</v>
      </c>
      <c r="U3027" s="1" t="str">
        <f t="shared" si="663"/>
        <v>Normal</v>
      </c>
      <c r="V3027" s="1" t="str">
        <f t="shared" si="664"/>
        <v>Still Private</v>
      </c>
      <c r="W3027" s="1">
        <f t="shared" si="665"/>
        <v>0</v>
      </c>
      <c r="X3027" s="1" t="str">
        <f t="shared" si="666"/>
        <v>0152M</v>
      </c>
      <c r="Y3027" s="1" t="str">
        <f t="shared" si="667"/>
        <v>0982M</v>
      </c>
      <c r="Z3027" s="1" t="str">
        <f t="shared" si="668"/>
        <v>01</v>
      </c>
      <c r="AA3027" s="1" t="str">
        <f t="shared" si="669"/>
        <v>041,26,050</v>
      </c>
      <c r="AB3027" s="6">
        <f t="shared" si="670"/>
        <v>343837.53501400561</v>
      </c>
      <c r="AC3027" s="1" t="str">
        <f t="shared" si="671"/>
        <v>Mid</v>
      </c>
    </row>
    <row r="3028" spans="1:29">
      <c r="A3028" s="1" t="s">
        <v>820</v>
      </c>
      <c r="B3028" s="1">
        <v>2000</v>
      </c>
      <c r="C3028" s="1" t="s">
        <v>27</v>
      </c>
      <c r="D3028" s="1" t="s">
        <v>32</v>
      </c>
      <c r="E3028" s="1" t="s">
        <v>28</v>
      </c>
      <c r="F3028" s="1">
        <v>142</v>
      </c>
      <c r="G3028" s="1">
        <v>3564</v>
      </c>
      <c r="H3028" s="1">
        <v>472</v>
      </c>
      <c r="I3028" s="1">
        <v>9.3000000000000007</v>
      </c>
      <c r="J3028" s="1">
        <v>3</v>
      </c>
      <c r="K3028" s="1" t="s">
        <v>24</v>
      </c>
      <c r="L3028" s="1" t="s">
        <v>24</v>
      </c>
      <c r="M3028" s="1">
        <v>28</v>
      </c>
      <c r="N3028" s="1" t="s">
        <v>25</v>
      </c>
      <c r="O3028" s="1">
        <v>3753029</v>
      </c>
      <c r="P3028" s="1">
        <f t="shared" si="672"/>
        <v>1</v>
      </c>
      <c r="Q3028" s="1">
        <f t="shared" si="659"/>
        <v>24</v>
      </c>
      <c r="R3028" s="5">
        <f t="shared" si="660"/>
        <v>3.9842873176206509E-2</v>
      </c>
      <c r="S3028" s="6">
        <f t="shared" si="661"/>
        <v>132435.4657687991</v>
      </c>
      <c r="T3028" s="4">
        <f t="shared" si="662"/>
        <v>3.323943661971831</v>
      </c>
      <c r="U3028" s="1" t="str">
        <f t="shared" si="663"/>
        <v>Normal</v>
      </c>
      <c r="V3028" s="1" t="str">
        <f t="shared" si="664"/>
        <v>Acquired</v>
      </c>
      <c r="W3028" s="1" t="str">
        <f t="shared" si="665"/>
        <v>$</v>
      </c>
      <c r="X3028" s="1" t="str">
        <f t="shared" si="666"/>
        <v>$142M</v>
      </c>
      <c r="Y3028" s="1" t="str">
        <f t="shared" si="667"/>
        <v>$472M</v>
      </c>
      <c r="Z3028" s="1" t="str">
        <f t="shared" si="668"/>
        <v>$0</v>
      </c>
      <c r="AA3028" s="1" t="str">
        <f t="shared" si="669"/>
        <v>$1,32,435</v>
      </c>
      <c r="AB3028" s="6">
        <f t="shared" si="670"/>
        <v>11036.288814066593</v>
      </c>
      <c r="AC3028" s="1" t="str">
        <f t="shared" si="671"/>
        <v>Mid</v>
      </c>
    </row>
    <row r="3029" spans="1:29">
      <c r="A3029" s="1" t="s">
        <v>4433</v>
      </c>
      <c r="B3029" s="1">
        <v>2000</v>
      </c>
      <c r="C3029" s="1" t="s">
        <v>73</v>
      </c>
      <c r="D3029" s="1" t="s">
        <v>36</v>
      </c>
      <c r="E3029" s="1" t="s">
        <v>18</v>
      </c>
      <c r="F3029" s="1">
        <v>171</v>
      </c>
      <c r="G3029" s="1">
        <v>533</v>
      </c>
      <c r="H3029" s="1">
        <v>99</v>
      </c>
      <c r="I3029" s="1">
        <v>13.84</v>
      </c>
      <c r="J3029" s="1">
        <v>4</v>
      </c>
      <c r="K3029" s="1" t="s">
        <v>24</v>
      </c>
      <c r="L3029" s="1" t="s">
        <v>24</v>
      </c>
      <c r="M3029" s="1">
        <v>49</v>
      </c>
      <c r="N3029" s="1" t="s">
        <v>49</v>
      </c>
      <c r="O3029" s="1">
        <v>3725292</v>
      </c>
      <c r="P3029" s="1">
        <f t="shared" si="672"/>
        <v>2</v>
      </c>
      <c r="Q3029" s="1">
        <f t="shared" si="659"/>
        <v>24</v>
      </c>
      <c r="R3029" s="5">
        <f t="shared" si="660"/>
        <v>0.32082551594746717</v>
      </c>
      <c r="S3029" s="6">
        <f t="shared" si="661"/>
        <v>185741.08818011257</v>
      </c>
      <c r="T3029" s="4">
        <f t="shared" si="662"/>
        <v>0.57894736842105265</v>
      </c>
      <c r="U3029" s="1" t="str">
        <f t="shared" si="663"/>
        <v>Normal</v>
      </c>
      <c r="V3029" s="1" t="str">
        <f t="shared" si="664"/>
        <v>Acquired</v>
      </c>
      <c r="W3029" s="1" t="str">
        <f t="shared" si="665"/>
        <v>€</v>
      </c>
      <c r="X3029" s="1" t="str">
        <f t="shared" si="666"/>
        <v>€171M</v>
      </c>
      <c r="Y3029" s="1" t="str">
        <f t="shared" si="667"/>
        <v>€99M</v>
      </c>
      <c r="Z3029" s="1" t="str">
        <f t="shared" si="668"/>
        <v>€0</v>
      </c>
      <c r="AA3029" s="1" t="str">
        <f t="shared" si="669"/>
        <v>€1,85,741</v>
      </c>
      <c r="AB3029" s="6">
        <f t="shared" si="670"/>
        <v>15478.424015009381</v>
      </c>
      <c r="AC3029" s="1" t="str">
        <f t="shared" si="671"/>
        <v>Mid</v>
      </c>
    </row>
    <row r="3030" spans="1:29">
      <c r="A3030" s="1" t="s">
        <v>1737</v>
      </c>
      <c r="B3030" s="1">
        <v>2000</v>
      </c>
      <c r="C3030" s="1" t="s">
        <v>27</v>
      </c>
      <c r="D3030" s="1" t="s">
        <v>36</v>
      </c>
      <c r="E3030" s="1" t="s">
        <v>28</v>
      </c>
      <c r="F3030" s="1">
        <v>153</v>
      </c>
      <c r="G3030" s="1">
        <v>4585</v>
      </c>
      <c r="H3030" s="1">
        <v>888</v>
      </c>
      <c r="I3030" s="1">
        <v>19.05</v>
      </c>
      <c r="J3030" s="1">
        <v>9</v>
      </c>
      <c r="K3030" s="1" t="s">
        <v>24</v>
      </c>
      <c r="L3030" s="1" t="s">
        <v>19</v>
      </c>
      <c r="M3030" s="1">
        <v>4</v>
      </c>
      <c r="N3030" s="1" t="s">
        <v>33</v>
      </c>
      <c r="O3030" s="1">
        <v>3662513</v>
      </c>
      <c r="P3030" s="1">
        <f t="shared" si="672"/>
        <v>1</v>
      </c>
      <c r="Q3030" s="1">
        <f t="shared" si="659"/>
        <v>24</v>
      </c>
      <c r="R3030" s="5">
        <f t="shared" si="660"/>
        <v>3.3369683751363143E-2</v>
      </c>
      <c r="S3030" s="6">
        <f t="shared" si="661"/>
        <v>193675.02726281353</v>
      </c>
      <c r="T3030" s="4">
        <f t="shared" si="662"/>
        <v>5.8039215686274508</v>
      </c>
      <c r="U3030" s="1" t="str">
        <f t="shared" si="663"/>
        <v>High Performer</v>
      </c>
      <c r="V3030" s="1" t="str">
        <f t="shared" si="664"/>
        <v>Acquired</v>
      </c>
      <c r="W3030" s="1" t="str">
        <f t="shared" si="665"/>
        <v>$</v>
      </c>
      <c r="X3030" s="1" t="str">
        <f t="shared" si="666"/>
        <v>$153M</v>
      </c>
      <c r="Y3030" s="1" t="str">
        <f t="shared" si="667"/>
        <v>$888M</v>
      </c>
      <c r="Z3030" s="1" t="str">
        <f t="shared" si="668"/>
        <v>$0</v>
      </c>
      <c r="AA3030" s="1" t="str">
        <f t="shared" si="669"/>
        <v>$1,93,675</v>
      </c>
      <c r="AB3030" s="6">
        <f t="shared" si="670"/>
        <v>16139.585605234461</v>
      </c>
      <c r="AC3030" s="1" t="str">
        <f t="shared" si="671"/>
        <v>Mid</v>
      </c>
    </row>
    <row r="3031" spans="1:29">
      <c r="A3031" s="1" t="s">
        <v>3663</v>
      </c>
      <c r="B3031" s="1">
        <v>2000</v>
      </c>
      <c r="C3031" s="1" t="s">
        <v>22</v>
      </c>
      <c r="D3031" s="1" t="s">
        <v>39</v>
      </c>
      <c r="E3031" s="1" t="s">
        <v>40</v>
      </c>
      <c r="F3031" s="1">
        <v>114</v>
      </c>
      <c r="G3031" s="1">
        <v>4661</v>
      </c>
      <c r="H3031" s="1">
        <v>288</v>
      </c>
      <c r="I3031" s="1">
        <v>12.77</v>
      </c>
      <c r="J3031" s="1">
        <v>4</v>
      </c>
      <c r="K3031" s="1" t="s">
        <v>19</v>
      </c>
      <c r="L3031" s="1" t="s">
        <v>19</v>
      </c>
      <c r="M3031" s="1">
        <v>28</v>
      </c>
      <c r="N3031" s="1" t="s">
        <v>49</v>
      </c>
      <c r="O3031" s="1">
        <v>3584100</v>
      </c>
      <c r="P3031" s="1">
        <f t="shared" si="672"/>
        <v>3</v>
      </c>
      <c r="Q3031" s="1">
        <f t="shared" si="659"/>
        <v>24</v>
      </c>
      <c r="R3031" s="5">
        <f t="shared" si="660"/>
        <v>2.4458270757348209E-2</v>
      </c>
      <c r="S3031" s="6">
        <f t="shared" si="661"/>
        <v>61789.31559751126</v>
      </c>
      <c r="T3031" s="4">
        <f t="shared" si="662"/>
        <v>2.5263157894736841</v>
      </c>
      <c r="U3031" s="1" t="str">
        <f t="shared" si="663"/>
        <v>Normal</v>
      </c>
      <c r="V3031" s="1" t="str">
        <f t="shared" si="664"/>
        <v>Still Private</v>
      </c>
      <c r="W3031" s="1" t="str">
        <f t="shared" si="665"/>
        <v>£</v>
      </c>
      <c r="X3031" s="1" t="str">
        <f t="shared" si="666"/>
        <v>£114M</v>
      </c>
      <c r="Y3031" s="1" t="str">
        <f t="shared" si="667"/>
        <v>£288M</v>
      </c>
      <c r="Z3031" s="1" t="str">
        <f t="shared" si="668"/>
        <v>£0</v>
      </c>
      <c r="AA3031" s="1" t="str">
        <f t="shared" si="669"/>
        <v>£61,789</v>
      </c>
      <c r="AB3031" s="6">
        <f t="shared" si="670"/>
        <v>5149.1096331259387</v>
      </c>
      <c r="AC3031" s="1" t="str">
        <f t="shared" si="671"/>
        <v>Mid</v>
      </c>
    </row>
    <row r="3032" spans="1:29">
      <c r="A3032" s="1" t="s">
        <v>1898</v>
      </c>
      <c r="B3032" s="1">
        <v>2000</v>
      </c>
      <c r="C3032" s="1" t="s">
        <v>59</v>
      </c>
      <c r="D3032" s="1" t="s">
        <v>39</v>
      </c>
      <c r="E3032" s="1" t="s">
        <v>23</v>
      </c>
      <c r="F3032" s="1">
        <v>121</v>
      </c>
      <c r="G3032" s="1">
        <v>3723</v>
      </c>
      <c r="H3032" s="1">
        <v>593</v>
      </c>
      <c r="I3032" s="1">
        <v>42.84</v>
      </c>
      <c r="J3032" s="1">
        <v>5</v>
      </c>
      <c r="K3032" s="1" t="s">
        <v>19</v>
      </c>
      <c r="L3032" s="1" t="s">
        <v>19</v>
      </c>
      <c r="M3032" s="1">
        <v>37</v>
      </c>
      <c r="N3032" s="1" t="s">
        <v>29</v>
      </c>
      <c r="O3032" s="1">
        <v>3565530</v>
      </c>
      <c r="P3032" s="1">
        <f t="shared" si="672"/>
        <v>5</v>
      </c>
      <c r="Q3032" s="1">
        <f t="shared" si="659"/>
        <v>24</v>
      </c>
      <c r="R3032" s="5">
        <f t="shared" si="660"/>
        <v>3.2500671501477306E-2</v>
      </c>
      <c r="S3032" s="6">
        <f t="shared" si="661"/>
        <v>159280.15041633093</v>
      </c>
      <c r="T3032" s="4">
        <f t="shared" si="662"/>
        <v>4.9008264462809921</v>
      </c>
      <c r="U3032" s="1" t="str">
        <f t="shared" si="663"/>
        <v>Normal</v>
      </c>
      <c r="V3032" s="1" t="str">
        <f t="shared" si="664"/>
        <v>Still Private</v>
      </c>
      <c r="W3032" s="1" t="str">
        <f t="shared" si="665"/>
        <v>₹</v>
      </c>
      <c r="X3032" s="1" t="str">
        <f t="shared" si="666"/>
        <v>₹121M</v>
      </c>
      <c r="Y3032" s="1" t="str">
        <f t="shared" si="667"/>
        <v>₹593M</v>
      </c>
      <c r="Z3032" s="1" t="str">
        <f t="shared" si="668"/>
        <v>₹0</v>
      </c>
      <c r="AA3032" s="1" t="str">
        <f t="shared" si="669"/>
        <v>₹1,59,280</v>
      </c>
      <c r="AB3032" s="6">
        <f t="shared" si="670"/>
        <v>13273.345868027576</v>
      </c>
      <c r="AC3032" s="1" t="str">
        <f t="shared" si="671"/>
        <v>Mid</v>
      </c>
    </row>
    <row r="3033" spans="1:29">
      <c r="A3033" s="1" t="s">
        <v>4151</v>
      </c>
      <c r="B3033" s="1">
        <v>2000</v>
      </c>
      <c r="C3033" s="1" t="s">
        <v>73</v>
      </c>
      <c r="D3033" s="1" t="s">
        <v>102</v>
      </c>
      <c r="E3033" s="1" t="s">
        <v>23</v>
      </c>
      <c r="F3033" s="1">
        <v>134</v>
      </c>
      <c r="G3033" s="1">
        <v>1061</v>
      </c>
      <c r="H3033" s="1">
        <v>67</v>
      </c>
      <c r="I3033" s="1">
        <v>14.75</v>
      </c>
      <c r="J3033" s="1">
        <v>1</v>
      </c>
      <c r="K3033" s="1" t="s">
        <v>19</v>
      </c>
      <c r="L3033" s="1" t="s">
        <v>19</v>
      </c>
      <c r="M3033" s="1">
        <v>60</v>
      </c>
      <c r="N3033" s="1" t="s">
        <v>25</v>
      </c>
      <c r="O3033" s="1">
        <v>3284499</v>
      </c>
      <c r="P3033" s="1">
        <f t="shared" si="672"/>
        <v>5</v>
      </c>
      <c r="Q3033" s="1">
        <f t="shared" si="659"/>
        <v>24</v>
      </c>
      <c r="R3033" s="5">
        <f t="shared" si="660"/>
        <v>0.12629594721960416</v>
      </c>
      <c r="S3033" s="6">
        <f t="shared" si="661"/>
        <v>63147.973609802073</v>
      </c>
      <c r="T3033" s="4">
        <f t="shared" si="662"/>
        <v>0.5</v>
      </c>
      <c r="U3033" s="1" t="str">
        <f t="shared" si="663"/>
        <v>Normal</v>
      </c>
      <c r="V3033" s="1" t="str">
        <f t="shared" si="664"/>
        <v>Still Private</v>
      </c>
      <c r="W3033" s="1" t="str">
        <f t="shared" si="665"/>
        <v>€</v>
      </c>
      <c r="X3033" s="1" t="str">
        <f t="shared" si="666"/>
        <v>€134M</v>
      </c>
      <c r="Y3033" s="1" t="str">
        <f t="shared" si="667"/>
        <v>€67M</v>
      </c>
      <c r="Z3033" s="1" t="str">
        <f t="shared" si="668"/>
        <v>€0</v>
      </c>
      <c r="AA3033" s="1" t="str">
        <f t="shared" si="669"/>
        <v>€63,148</v>
      </c>
      <c r="AB3033" s="6">
        <f t="shared" si="670"/>
        <v>5262.3311341501731</v>
      </c>
      <c r="AC3033" s="1" t="str">
        <f t="shared" si="671"/>
        <v>Mid</v>
      </c>
    </row>
    <row r="3034" spans="1:29">
      <c r="A3034" s="1" t="s">
        <v>3802</v>
      </c>
      <c r="B3034" s="1">
        <v>2000</v>
      </c>
      <c r="C3034" s="1" t="s">
        <v>27</v>
      </c>
      <c r="D3034" s="1" t="s">
        <v>95</v>
      </c>
      <c r="E3034" s="1" t="s">
        <v>40</v>
      </c>
      <c r="F3034" s="1">
        <v>181</v>
      </c>
      <c r="G3034" s="1">
        <v>3926</v>
      </c>
      <c r="H3034" s="1">
        <v>242</v>
      </c>
      <c r="I3034" s="1">
        <v>48.66</v>
      </c>
      <c r="J3034" s="1">
        <v>1</v>
      </c>
      <c r="K3034" s="1" t="s">
        <v>24</v>
      </c>
      <c r="L3034" s="1" t="s">
        <v>19</v>
      </c>
      <c r="M3034" s="1">
        <v>85</v>
      </c>
      <c r="N3034" s="1" t="s">
        <v>20</v>
      </c>
      <c r="O3034" s="1">
        <v>2953580</v>
      </c>
      <c r="P3034" s="1">
        <f t="shared" si="672"/>
        <v>3</v>
      </c>
      <c r="Q3034" s="1">
        <f t="shared" si="659"/>
        <v>24</v>
      </c>
      <c r="R3034" s="5">
        <f t="shared" si="660"/>
        <v>4.6102903718797758E-2</v>
      </c>
      <c r="S3034" s="6">
        <f t="shared" si="661"/>
        <v>61640.346408558325</v>
      </c>
      <c r="T3034" s="4">
        <f t="shared" si="662"/>
        <v>1.3370165745856353</v>
      </c>
      <c r="U3034" s="1" t="str">
        <f t="shared" si="663"/>
        <v>Normal</v>
      </c>
      <c r="V3034" s="1" t="str">
        <f t="shared" si="664"/>
        <v>Acquired</v>
      </c>
      <c r="W3034" s="1" t="str">
        <f t="shared" si="665"/>
        <v>$</v>
      </c>
      <c r="X3034" s="1" t="str">
        <f t="shared" si="666"/>
        <v>$181M</v>
      </c>
      <c r="Y3034" s="1" t="str">
        <f t="shared" si="667"/>
        <v>$242M</v>
      </c>
      <c r="Z3034" s="1" t="str">
        <f t="shared" si="668"/>
        <v>$0</v>
      </c>
      <c r="AA3034" s="1" t="str">
        <f t="shared" si="669"/>
        <v>$61,640</v>
      </c>
      <c r="AB3034" s="6">
        <f t="shared" si="670"/>
        <v>5136.6955340465274</v>
      </c>
      <c r="AC3034" s="1" t="str">
        <f t="shared" si="671"/>
        <v>Mid</v>
      </c>
    </row>
    <row r="3035" spans="1:29">
      <c r="A3035" s="1" t="s">
        <v>1040</v>
      </c>
      <c r="B3035" s="1">
        <v>2000</v>
      </c>
      <c r="C3035" s="1" t="s">
        <v>22</v>
      </c>
      <c r="D3035" s="1" t="s">
        <v>17</v>
      </c>
      <c r="E3035" s="1" t="s">
        <v>23</v>
      </c>
      <c r="F3035" s="1">
        <v>127</v>
      </c>
      <c r="G3035" s="1">
        <v>3738</v>
      </c>
      <c r="H3035" s="1">
        <v>398</v>
      </c>
      <c r="I3035" s="1">
        <v>15.12</v>
      </c>
      <c r="J3035" s="1">
        <v>2</v>
      </c>
      <c r="K3035" s="1" t="s">
        <v>19</v>
      </c>
      <c r="L3035" s="1" t="s">
        <v>24</v>
      </c>
      <c r="M3035" s="1">
        <v>60</v>
      </c>
      <c r="N3035" s="1" t="s">
        <v>25</v>
      </c>
      <c r="O3035" s="1">
        <v>2782726</v>
      </c>
      <c r="P3035" s="1">
        <f t="shared" si="672"/>
        <v>5</v>
      </c>
      <c r="Q3035" s="1">
        <f t="shared" si="659"/>
        <v>24</v>
      </c>
      <c r="R3035" s="5">
        <f t="shared" si="660"/>
        <v>3.3975387907972179E-2</v>
      </c>
      <c r="S3035" s="6">
        <f t="shared" si="661"/>
        <v>106474.05029427502</v>
      </c>
      <c r="T3035" s="4">
        <f t="shared" si="662"/>
        <v>3.1338582677165356</v>
      </c>
      <c r="U3035" s="1" t="str">
        <f t="shared" si="663"/>
        <v>Normal</v>
      </c>
      <c r="V3035" s="1" t="str">
        <f t="shared" si="664"/>
        <v>IPO</v>
      </c>
      <c r="W3035" s="1" t="str">
        <f t="shared" si="665"/>
        <v>£</v>
      </c>
      <c r="X3035" s="1" t="str">
        <f t="shared" si="666"/>
        <v>£127M</v>
      </c>
      <c r="Y3035" s="1" t="str">
        <f t="shared" si="667"/>
        <v>£398M</v>
      </c>
      <c r="Z3035" s="1" t="str">
        <f t="shared" si="668"/>
        <v>£0</v>
      </c>
      <c r="AA3035" s="1" t="str">
        <f t="shared" si="669"/>
        <v>£1,06,474</v>
      </c>
      <c r="AB3035" s="6">
        <f t="shared" si="670"/>
        <v>8872.8375245229181</v>
      </c>
      <c r="AC3035" s="1" t="str">
        <f t="shared" si="671"/>
        <v>Mid</v>
      </c>
    </row>
    <row r="3036" spans="1:29">
      <c r="A3036" s="1" t="s">
        <v>3365</v>
      </c>
      <c r="B3036" s="1">
        <v>2000</v>
      </c>
      <c r="C3036" s="1" t="s">
        <v>73</v>
      </c>
      <c r="D3036" s="1" t="s">
        <v>48</v>
      </c>
      <c r="E3036" s="1" t="s">
        <v>23</v>
      </c>
      <c r="F3036" s="1">
        <v>119</v>
      </c>
      <c r="G3036" s="1">
        <v>2738</v>
      </c>
      <c r="H3036" s="1">
        <v>346</v>
      </c>
      <c r="I3036" s="1">
        <v>34.950000000000003</v>
      </c>
      <c r="J3036" s="1">
        <v>8</v>
      </c>
      <c r="K3036" s="1" t="s">
        <v>24</v>
      </c>
      <c r="L3036" s="1" t="s">
        <v>19</v>
      </c>
      <c r="M3036" s="1">
        <v>22</v>
      </c>
      <c r="N3036" s="1" t="s">
        <v>29</v>
      </c>
      <c r="O3036" s="1">
        <v>2516261</v>
      </c>
      <c r="P3036" s="1">
        <f t="shared" si="672"/>
        <v>5</v>
      </c>
      <c r="Q3036" s="1">
        <f t="shared" si="659"/>
        <v>24</v>
      </c>
      <c r="R3036" s="5">
        <f t="shared" si="660"/>
        <v>4.3462381300219136E-2</v>
      </c>
      <c r="S3036" s="6">
        <f t="shared" si="661"/>
        <v>126369.61285609934</v>
      </c>
      <c r="T3036" s="4">
        <f t="shared" si="662"/>
        <v>2.9075630252100839</v>
      </c>
      <c r="U3036" s="1" t="str">
        <f t="shared" si="663"/>
        <v>High Performer</v>
      </c>
      <c r="V3036" s="1" t="str">
        <f t="shared" si="664"/>
        <v>Acquired</v>
      </c>
      <c r="W3036" s="1" t="str">
        <f t="shared" si="665"/>
        <v>€</v>
      </c>
      <c r="X3036" s="1" t="str">
        <f t="shared" si="666"/>
        <v>€119M</v>
      </c>
      <c r="Y3036" s="1" t="str">
        <f t="shared" si="667"/>
        <v>€346M</v>
      </c>
      <c r="Z3036" s="1" t="str">
        <f t="shared" si="668"/>
        <v>€0</v>
      </c>
      <c r="AA3036" s="1" t="str">
        <f t="shared" si="669"/>
        <v>€1,26,370</v>
      </c>
      <c r="AB3036" s="6">
        <f t="shared" si="670"/>
        <v>10530.801071341612</v>
      </c>
      <c r="AC3036" s="1" t="str">
        <f t="shared" si="671"/>
        <v>Mid</v>
      </c>
    </row>
    <row r="3037" spans="1:29">
      <c r="A3037" s="1" t="s">
        <v>3587</v>
      </c>
      <c r="B3037" s="1">
        <v>2000</v>
      </c>
      <c r="C3037" s="1" t="s">
        <v>31</v>
      </c>
      <c r="D3037" s="1" t="s">
        <v>43</v>
      </c>
      <c r="E3037" s="1" t="s">
        <v>37</v>
      </c>
      <c r="F3037" s="1">
        <v>164</v>
      </c>
      <c r="G3037" s="1">
        <v>2198</v>
      </c>
      <c r="H3037" s="1">
        <v>772</v>
      </c>
      <c r="I3037" s="1">
        <v>6.49</v>
      </c>
      <c r="J3037" s="1">
        <v>9</v>
      </c>
      <c r="K3037" s="1" t="s">
        <v>24</v>
      </c>
      <c r="L3037" s="1" t="s">
        <v>19</v>
      </c>
      <c r="M3037" s="1">
        <v>69</v>
      </c>
      <c r="N3037" s="1" t="s">
        <v>29</v>
      </c>
      <c r="O3037" s="1">
        <v>2502879</v>
      </c>
      <c r="P3037" s="1">
        <f t="shared" si="672"/>
        <v>4</v>
      </c>
      <c r="Q3037" s="1">
        <f t="shared" si="659"/>
        <v>24</v>
      </c>
      <c r="R3037" s="5">
        <f t="shared" si="660"/>
        <v>7.4613284804367602E-2</v>
      </c>
      <c r="S3037" s="6">
        <f t="shared" si="661"/>
        <v>351228.38944494998</v>
      </c>
      <c r="T3037" s="4">
        <f t="shared" si="662"/>
        <v>4.7073170731707314</v>
      </c>
      <c r="U3037" s="1" t="str">
        <f t="shared" si="663"/>
        <v>High Performer</v>
      </c>
      <c r="V3037" s="1" t="str">
        <f t="shared" si="664"/>
        <v>Acquired</v>
      </c>
      <c r="W3037" s="1" t="str">
        <f t="shared" si="665"/>
        <v>€</v>
      </c>
      <c r="X3037" s="1" t="str">
        <f t="shared" si="666"/>
        <v>€164M</v>
      </c>
      <c r="Y3037" s="1" t="str">
        <f t="shared" si="667"/>
        <v>€772M</v>
      </c>
      <c r="Z3037" s="1" t="str">
        <f t="shared" si="668"/>
        <v>€0</v>
      </c>
      <c r="AA3037" s="1" t="str">
        <f t="shared" si="669"/>
        <v>€3,51,228</v>
      </c>
      <c r="AB3037" s="6">
        <f t="shared" si="670"/>
        <v>29269.032453745829</v>
      </c>
      <c r="AC3037" s="1" t="str">
        <f t="shared" si="671"/>
        <v>Mid</v>
      </c>
    </row>
    <row r="3038" spans="1:29">
      <c r="A3038" s="1" t="s">
        <v>4840</v>
      </c>
      <c r="B3038" s="1">
        <v>2000</v>
      </c>
      <c r="C3038" s="1" t="s">
        <v>45</v>
      </c>
      <c r="D3038" s="1" t="s">
        <v>36</v>
      </c>
      <c r="E3038" s="1" t="s">
        <v>28</v>
      </c>
      <c r="F3038" s="1">
        <v>168</v>
      </c>
      <c r="G3038" s="1">
        <v>968</v>
      </c>
      <c r="H3038" s="1">
        <v>926</v>
      </c>
      <c r="I3038" s="1">
        <v>20.76</v>
      </c>
      <c r="J3038" s="1">
        <v>9</v>
      </c>
      <c r="K3038" s="1" t="s">
        <v>24</v>
      </c>
      <c r="L3038" s="1" t="s">
        <v>24</v>
      </c>
      <c r="M3038" s="1">
        <v>15</v>
      </c>
      <c r="N3038" s="1" t="s">
        <v>33</v>
      </c>
      <c r="O3038" s="1">
        <v>2460403</v>
      </c>
      <c r="P3038" s="1">
        <f t="shared" si="672"/>
        <v>1</v>
      </c>
      <c r="Q3038" s="1">
        <f t="shared" si="659"/>
        <v>24</v>
      </c>
      <c r="R3038" s="5">
        <f t="shared" si="660"/>
        <v>0.17355371900826447</v>
      </c>
      <c r="S3038" s="6">
        <f t="shared" si="661"/>
        <v>956611.57024793385</v>
      </c>
      <c r="T3038" s="4">
        <f t="shared" si="662"/>
        <v>5.5119047619047619</v>
      </c>
      <c r="U3038" s="1" t="str">
        <f t="shared" si="663"/>
        <v>High Performer</v>
      </c>
      <c r="V3038" s="1" t="str">
        <f t="shared" si="664"/>
        <v>Acquired</v>
      </c>
      <c r="W3038" s="1" t="str">
        <f t="shared" si="665"/>
        <v>A$</v>
      </c>
      <c r="X3038" s="1" t="str">
        <f t="shared" si="666"/>
        <v>A$168M</v>
      </c>
      <c r="Y3038" s="1" t="str">
        <f t="shared" si="667"/>
        <v>A$926M</v>
      </c>
      <c r="Z3038" s="1" t="str">
        <f t="shared" si="668"/>
        <v>A$0</v>
      </c>
      <c r="AA3038" s="1" t="str">
        <f t="shared" si="669"/>
        <v>A$9,56,612</v>
      </c>
      <c r="AB3038" s="6">
        <f t="shared" si="670"/>
        <v>79717.630853994488</v>
      </c>
      <c r="AC3038" s="1" t="str">
        <f t="shared" si="671"/>
        <v>Mid</v>
      </c>
    </row>
    <row r="3039" spans="1:29">
      <c r="A3039" s="1" t="s">
        <v>3361</v>
      </c>
      <c r="B3039" s="1">
        <v>2000</v>
      </c>
      <c r="C3039" s="1" t="s">
        <v>16</v>
      </c>
      <c r="D3039" s="1" t="s">
        <v>51</v>
      </c>
      <c r="E3039" s="1" t="s">
        <v>23</v>
      </c>
      <c r="F3039" s="1">
        <v>192</v>
      </c>
      <c r="G3039" s="1">
        <v>1237</v>
      </c>
      <c r="H3039" s="1">
        <v>731</v>
      </c>
      <c r="I3039" s="1">
        <v>28.08</v>
      </c>
      <c r="J3039" s="1">
        <v>8</v>
      </c>
      <c r="K3039" s="1" t="s">
        <v>24</v>
      </c>
      <c r="L3039" s="1" t="s">
        <v>19</v>
      </c>
      <c r="M3039" s="1">
        <v>1</v>
      </c>
      <c r="N3039" s="1" t="s">
        <v>25</v>
      </c>
      <c r="O3039" s="1">
        <v>2415013</v>
      </c>
      <c r="P3039" s="1">
        <f t="shared" si="672"/>
        <v>5</v>
      </c>
      <c r="Q3039" s="1">
        <f t="shared" si="659"/>
        <v>24</v>
      </c>
      <c r="R3039" s="5">
        <f t="shared" si="660"/>
        <v>0.15521422797089734</v>
      </c>
      <c r="S3039" s="6">
        <f t="shared" si="661"/>
        <v>590945.83670169767</v>
      </c>
      <c r="T3039" s="4">
        <f t="shared" si="662"/>
        <v>3.8072916666666665</v>
      </c>
      <c r="U3039" s="1" t="str">
        <f t="shared" si="663"/>
        <v>High Performer</v>
      </c>
      <c r="V3039" s="1" t="str">
        <f t="shared" si="664"/>
        <v>Acquired</v>
      </c>
      <c r="W3039" s="1" t="str">
        <f t="shared" si="665"/>
        <v>$</v>
      </c>
      <c r="X3039" s="1" t="str">
        <f t="shared" si="666"/>
        <v>$192M</v>
      </c>
      <c r="Y3039" s="1" t="str">
        <f t="shared" si="667"/>
        <v>$731M</v>
      </c>
      <c r="Z3039" s="1" t="str">
        <f t="shared" si="668"/>
        <v>$0</v>
      </c>
      <c r="AA3039" s="1" t="str">
        <f t="shared" si="669"/>
        <v>$5,90,946</v>
      </c>
      <c r="AB3039" s="6">
        <f t="shared" si="670"/>
        <v>49245.486391808139</v>
      </c>
      <c r="AC3039" s="1" t="str">
        <f t="shared" si="671"/>
        <v>Mid</v>
      </c>
    </row>
    <row r="3040" spans="1:29">
      <c r="A3040" s="1" t="s">
        <v>4293</v>
      </c>
      <c r="B3040" s="1">
        <v>2000</v>
      </c>
      <c r="C3040" s="1" t="s">
        <v>59</v>
      </c>
      <c r="D3040" s="1" t="s">
        <v>102</v>
      </c>
      <c r="E3040" s="1" t="s">
        <v>28</v>
      </c>
      <c r="F3040" s="1">
        <v>173</v>
      </c>
      <c r="G3040" s="1">
        <v>4791</v>
      </c>
      <c r="H3040" s="1">
        <v>464</v>
      </c>
      <c r="I3040" s="1">
        <v>21.03</v>
      </c>
      <c r="J3040" s="1">
        <v>9</v>
      </c>
      <c r="K3040" s="1" t="s">
        <v>24</v>
      </c>
      <c r="L3040" s="1" t="s">
        <v>19</v>
      </c>
      <c r="M3040" s="1">
        <v>4</v>
      </c>
      <c r="N3040" s="1" t="s">
        <v>33</v>
      </c>
      <c r="O3040" s="1">
        <v>2376131</v>
      </c>
      <c r="P3040" s="1">
        <f t="shared" si="672"/>
        <v>1</v>
      </c>
      <c r="Q3040" s="1">
        <f t="shared" si="659"/>
        <v>24</v>
      </c>
      <c r="R3040" s="5">
        <f t="shared" si="660"/>
        <v>3.6109371738676684E-2</v>
      </c>
      <c r="S3040" s="6">
        <f t="shared" si="661"/>
        <v>96848.257148820703</v>
      </c>
      <c r="T3040" s="4">
        <f t="shared" si="662"/>
        <v>2.6820809248554913</v>
      </c>
      <c r="U3040" s="1" t="str">
        <f t="shared" si="663"/>
        <v>High Performer</v>
      </c>
      <c r="V3040" s="1" t="str">
        <f t="shared" si="664"/>
        <v>Acquired</v>
      </c>
      <c r="W3040" s="1" t="str">
        <f t="shared" si="665"/>
        <v>₹</v>
      </c>
      <c r="X3040" s="1" t="str">
        <f t="shared" si="666"/>
        <v>₹173M</v>
      </c>
      <c r="Y3040" s="1" t="str">
        <f t="shared" si="667"/>
        <v>₹464M</v>
      </c>
      <c r="Z3040" s="1" t="str">
        <f t="shared" si="668"/>
        <v>₹0</v>
      </c>
      <c r="AA3040" s="1" t="str">
        <f t="shared" si="669"/>
        <v>₹96,848</v>
      </c>
      <c r="AB3040" s="6">
        <f t="shared" si="670"/>
        <v>8070.6880957350586</v>
      </c>
      <c r="AC3040" s="1" t="str">
        <f t="shared" si="671"/>
        <v>Mid</v>
      </c>
    </row>
    <row r="3041" spans="1:29">
      <c r="A3041" s="1" t="s">
        <v>4077</v>
      </c>
      <c r="B3041" s="1">
        <v>2000</v>
      </c>
      <c r="C3041" s="1" t="s">
        <v>27</v>
      </c>
      <c r="D3041" s="1" t="s">
        <v>17</v>
      </c>
      <c r="E3041" s="1" t="s">
        <v>23</v>
      </c>
      <c r="F3041" s="1">
        <v>171</v>
      </c>
      <c r="G3041" s="1">
        <v>3651</v>
      </c>
      <c r="H3041" s="1">
        <v>981</v>
      </c>
      <c r="I3041" s="1">
        <v>42.34</v>
      </c>
      <c r="J3041" s="1">
        <v>5</v>
      </c>
      <c r="K3041" s="1" t="s">
        <v>24</v>
      </c>
      <c r="L3041" s="1" t="s">
        <v>24</v>
      </c>
      <c r="M3041" s="1">
        <v>10</v>
      </c>
      <c r="N3041" s="1" t="s">
        <v>33</v>
      </c>
      <c r="O3041" s="1">
        <v>2110121</v>
      </c>
      <c r="P3041" s="1">
        <f t="shared" si="672"/>
        <v>5</v>
      </c>
      <c r="Q3041" s="1">
        <f t="shared" si="659"/>
        <v>24</v>
      </c>
      <c r="R3041" s="5">
        <f t="shared" si="660"/>
        <v>4.6836483155299917E-2</v>
      </c>
      <c r="S3041" s="6">
        <f t="shared" si="661"/>
        <v>268693.5086277732</v>
      </c>
      <c r="T3041" s="4">
        <f t="shared" si="662"/>
        <v>5.7368421052631575</v>
      </c>
      <c r="U3041" s="1" t="str">
        <f t="shared" si="663"/>
        <v>Normal</v>
      </c>
      <c r="V3041" s="1" t="str">
        <f t="shared" si="664"/>
        <v>Acquired</v>
      </c>
      <c r="W3041" s="1" t="str">
        <f t="shared" si="665"/>
        <v>$</v>
      </c>
      <c r="X3041" s="1" t="str">
        <f t="shared" si="666"/>
        <v>$171M</v>
      </c>
      <c r="Y3041" s="1" t="str">
        <f t="shared" si="667"/>
        <v>$981M</v>
      </c>
      <c r="Z3041" s="1" t="str">
        <f t="shared" si="668"/>
        <v>$0</v>
      </c>
      <c r="AA3041" s="1" t="str">
        <f t="shared" si="669"/>
        <v>$2,68,694</v>
      </c>
      <c r="AB3041" s="6">
        <f t="shared" si="670"/>
        <v>22391.1257189811</v>
      </c>
      <c r="AC3041" s="1" t="str">
        <f t="shared" si="671"/>
        <v>Mid</v>
      </c>
    </row>
    <row r="3042" spans="1:29">
      <c r="A3042" s="1" t="s">
        <v>1422</v>
      </c>
      <c r="B3042" s="1">
        <v>2000</v>
      </c>
      <c r="C3042" s="1" t="s">
        <v>16</v>
      </c>
      <c r="D3042" s="1" t="s">
        <v>36</v>
      </c>
      <c r="E3042" s="1" t="s">
        <v>23</v>
      </c>
      <c r="F3042" s="1">
        <v>200</v>
      </c>
      <c r="G3042" s="1">
        <v>1569</v>
      </c>
      <c r="H3042" s="1">
        <v>168</v>
      </c>
      <c r="I3042" s="1">
        <v>35.31</v>
      </c>
      <c r="J3042" s="1">
        <v>4</v>
      </c>
      <c r="K3042" s="1" t="s">
        <v>24</v>
      </c>
      <c r="L3042" s="1" t="s">
        <v>24</v>
      </c>
      <c r="M3042" s="1">
        <v>87</v>
      </c>
      <c r="N3042" s="1" t="s">
        <v>49</v>
      </c>
      <c r="O3042" s="1">
        <v>1998824</v>
      </c>
      <c r="P3042" s="1">
        <f t="shared" si="672"/>
        <v>5</v>
      </c>
      <c r="Q3042" s="1">
        <f t="shared" si="659"/>
        <v>24</v>
      </c>
      <c r="R3042" s="5">
        <f t="shared" si="660"/>
        <v>0.12746972594008923</v>
      </c>
      <c r="S3042" s="6">
        <f t="shared" si="661"/>
        <v>107074.56978967495</v>
      </c>
      <c r="T3042" s="4">
        <f t="shared" si="662"/>
        <v>0.84</v>
      </c>
      <c r="U3042" s="1" t="str">
        <f t="shared" si="663"/>
        <v>Normal</v>
      </c>
      <c r="V3042" s="1" t="str">
        <f t="shared" si="664"/>
        <v>Acquired</v>
      </c>
      <c r="W3042" s="1" t="str">
        <f t="shared" si="665"/>
        <v>$</v>
      </c>
      <c r="X3042" s="1" t="str">
        <f t="shared" si="666"/>
        <v>$200M</v>
      </c>
      <c r="Y3042" s="1" t="str">
        <f t="shared" si="667"/>
        <v>$168M</v>
      </c>
      <c r="Z3042" s="1" t="str">
        <f t="shared" si="668"/>
        <v>$0</v>
      </c>
      <c r="AA3042" s="1" t="str">
        <f t="shared" si="669"/>
        <v>$1,07,075</v>
      </c>
      <c r="AB3042" s="6">
        <f t="shared" si="670"/>
        <v>8922.8808158062457</v>
      </c>
      <c r="AC3042" s="1" t="str">
        <f t="shared" si="671"/>
        <v>Mid</v>
      </c>
    </row>
    <row r="3043" spans="1:29">
      <c r="A3043" s="1" t="s">
        <v>4080</v>
      </c>
      <c r="B3043" s="1">
        <v>2000</v>
      </c>
      <c r="C3043" s="1" t="s">
        <v>35</v>
      </c>
      <c r="D3043" s="1" t="s">
        <v>32</v>
      </c>
      <c r="E3043" s="1" t="s">
        <v>28</v>
      </c>
      <c r="F3043" s="1">
        <v>107</v>
      </c>
      <c r="G3043" s="1">
        <v>4839</v>
      </c>
      <c r="H3043" s="1">
        <v>193</v>
      </c>
      <c r="I3043" s="1">
        <v>14.06</v>
      </c>
      <c r="J3043" s="1">
        <v>2</v>
      </c>
      <c r="K3043" s="1" t="s">
        <v>24</v>
      </c>
      <c r="L3043" s="1" t="s">
        <v>24</v>
      </c>
      <c r="M3043" s="1">
        <v>99</v>
      </c>
      <c r="N3043" s="1" t="s">
        <v>49</v>
      </c>
      <c r="O3043" s="1">
        <v>1963019</v>
      </c>
      <c r="P3043" s="1">
        <f t="shared" si="672"/>
        <v>1</v>
      </c>
      <c r="Q3043" s="1">
        <f t="shared" si="659"/>
        <v>24</v>
      </c>
      <c r="R3043" s="5">
        <f t="shared" si="660"/>
        <v>2.2112006612936556E-2</v>
      </c>
      <c r="S3043" s="6">
        <f t="shared" si="661"/>
        <v>39884.273610250049</v>
      </c>
      <c r="T3043" s="4">
        <f t="shared" si="662"/>
        <v>1.8037383177570094</v>
      </c>
      <c r="U3043" s="1" t="str">
        <f t="shared" si="663"/>
        <v>Normal</v>
      </c>
      <c r="V3043" s="1" t="str">
        <f t="shared" si="664"/>
        <v>Acquired</v>
      </c>
      <c r="W3043" s="1" t="str">
        <f t="shared" si="665"/>
        <v>¥</v>
      </c>
      <c r="X3043" s="1" t="str">
        <f t="shared" si="666"/>
        <v>¥107M</v>
      </c>
      <c r="Y3043" s="1" t="str">
        <f t="shared" si="667"/>
        <v>¥193M</v>
      </c>
      <c r="Z3043" s="1" t="str">
        <f t="shared" si="668"/>
        <v>¥0</v>
      </c>
      <c r="AA3043" s="1" t="str">
        <f t="shared" si="669"/>
        <v>¥39,884</v>
      </c>
      <c r="AB3043" s="6">
        <f t="shared" si="670"/>
        <v>3323.6894675208378</v>
      </c>
      <c r="AC3043" s="1" t="str">
        <f t="shared" si="671"/>
        <v>Mid</v>
      </c>
    </row>
    <row r="3044" spans="1:29">
      <c r="A3044" s="1" t="s">
        <v>3621</v>
      </c>
      <c r="B3044" s="1">
        <v>2000</v>
      </c>
      <c r="C3044" s="1" t="s">
        <v>59</v>
      </c>
      <c r="D3044" s="1" t="s">
        <v>32</v>
      </c>
      <c r="E3044" s="1" t="s">
        <v>40</v>
      </c>
      <c r="F3044" s="1">
        <v>134</v>
      </c>
      <c r="G3044" s="1">
        <v>2556</v>
      </c>
      <c r="H3044" s="1">
        <v>967</v>
      </c>
      <c r="I3044" s="1">
        <v>49.92</v>
      </c>
      <c r="J3044" s="1">
        <v>2</v>
      </c>
      <c r="K3044" s="1" t="s">
        <v>24</v>
      </c>
      <c r="L3044" s="1" t="s">
        <v>19</v>
      </c>
      <c r="M3044" s="1">
        <v>41</v>
      </c>
      <c r="N3044" s="1" t="s">
        <v>29</v>
      </c>
      <c r="O3044" s="1">
        <v>1815595</v>
      </c>
      <c r="P3044" s="1">
        <f t="shared" si="672"/>
        <v>3</v>
      </c>
      <c r="Q3044" s="1">
        <f t="shared" si="659"/>
        <v>24</v>
      </c>
      <c r="R3044" s="5">
        <f t="shared" si="660"/>
        <v>5.242566510172144E-2</v>
      </c>
      <c r="S3044" s="6">
        <f t="shared" si="661"/>
        <v>378325.50860719878</v>
      </c>
      <c r="T3044" s="4">
        <f t="shared" si="662"/>
        <v>7.2164179104477615</v>
      </c>
      <c r="U3044" s="1" t="str">
        <f t="shared" si="663"/>
        <v>Normal</v>
      </c>
      <c r="V3044" s="1" t="str">
        <f t="shared" si="664"/>
        <v>Acquired</v>
      </c>
      <c r="W3044" s="1" t="str">
        <f t="shared" si="665"/>
        <v>₹</v>
      </c>
      <c r="X3044" s="1" t="str">
        <f t="shared" si="666"/>
        <v>₹134M</v>
      </c>
      <c r="Y3044" s="1" t="str">
        <f t="shared" si="667"/>
        <v>₹967M</v>
      </c>
      <c r="Z3044" s="1" t="str">
        <f t="shared" si="668"/>
        <v>₹0</v>
      </c>
      <c r="AA3044" s="1" t="str">
        <f t="shared" si="669"/>
        <v>₹3,78,326</v>
      </c>
      <c r="AB3044" s="6">
        <f t="shared" si="670"/>
        <v>31527.125717266561</v>
      </c>
      <c r="AC3044" s="1" t="str">
        <f t="shared" si="671"/>
        <v>Mid</v>
      </c>
    </row>
    <row r="3045" spans="1:29">
      <c r="A3045" s="1" t="s">
        <v>656</v>
      </c>
      <c r="B3045" s="1">
        <v>2000</v>
      </c>
      <c r="C3045" s="1" t="s">
        <v>22</v>
      </c>
      <c r="D3045" s="1" t="s">
        <v>51</v>
      </c>
      <c r="E3045" s="1" t="s">
        <v>40</v>
      </c>
      <c r="F3045" s="1">
        <v>175</v>
      </c>
      <c r="G3045" s="1">
        <v>4682</v>
      </c>
      <c r="H3045" s="1">
        <v>899</v>
      </c>
      <c r="I3045" s="1">
        <v>0.54</v>
      </c>
      <c r="J3045" s="1">
        <v>4</v>
      </c>
      <c r="K3045" s="1" t="s">
        <v>24</v>
      </c>
      <c r="L3045" s="1" t="s">
        <v>19</v>
      </c>
      <c r="M3045" s="1">
        <v>89</v>
      </c>
      <c r="N3045" s="1" t="s">
        <v>20</v>
      </c>
      <c r="O3045" s="1">
        <v>1713755</v>
      </c>
      <c r="P3045" s="1">
        <f t="shared" si="672"/>
        <v>3</v>
      </c>
      <c r="Q3045" s="1">
        <f t="shared" si="659"/>
        <v>24</v>
      </c>
      <c r="R3045" s="5">
        <f t="shared" si="660"/>
        <v>3.73771892353695E-2</v>
      </c>
      <c r="S3045" s="6">
        <f t="shared" si="661"/>
        <v>192011.96070055533</v>
      </c>
      <c r="T3045" s="4">
        <f t="shared" si="662"/>
        <v>5.137142857142857</v>
      </c>
      <c r="U3045" s="1" t="str">
        <f t="shared" si="663"/>
        <v>Normal</v>
      </c>
      <c r="V3045" s="1" t="str">
        <f t="shared" si="664"/>
        <v>Acquired</v>
      </c>
      <c r="W3045" s="1" t="str">
        <f t="shared" si="665"/>
        <v>£</v>
      </c>
      <c r="X3045" s="1" t="str">
        <f t="shared" si="666"/>
        <v>£175M</v>
      </c>
      <c r="Y3045" s="1" t="str">
        <f t="shared" si="667"/>
        <v>£899M</v>
      </c>
      <c r="Z3045" s="1" t="str">
        <f t="shared" si="668"/>
        <v>£0</v>
      </c>
      <c r="AA3045" s="1" t="str">
        <f t="shared" si="669"/>
        <v>£1,92,012</v>
      </c>
      <c r="AB3045" s="6">
        <f t="shared" si="670"/>
        <v>16000.996725046276</v>
      </c>
      <c r="AC3045" s="1" t="str">
        <f t="shared" si="671"/>
        <v>Mid</v>
      </c>
    </row>
    <row r="3046" spans="1:29">
      <c r="A3046" s="1" t="s">
        <v>4980</v>
      </c>
      <c r="B3046" s="1">
        <v>2000</v>
      </c>
      <c r="C3046" s="1" t="s">
        <v>73</v>
      </c>
      <c r="D3046" s="1" t="s">
        <v>43</v>
      </c>
      <c r="E3046" s="1" t="s">
        <v>37</v>
      </c>
      <c r="F3046" s="1">
        <v>168</v>
      </c>
      <c r="G3046" s="1">
        <v>3197</v>
      </c>
      <c r="H3046" s="1">
        <v>68</v>
      </c>
      <c r="I3046" s="1">
        <v>5.23</v>
      </c>
      <c r="J3046" s="1">
        <v>5</v>
      </c>
      <c r="K3046" s="1" t="s">
        <v>24</v>
      </c>
      <c r="L3046" s="1" t="s">
        <v>19</v>
      </c>
      <c r="M3046" s="1">
        <v>60</v>
      </c>
      <c r="N3046" s="1" t="s">
        <v>49</v>
      </c>
      <c r="O3046" s="1">
        <v>1556090</v>
      </c>
      <c r="P3046" s="1">
        <f t="shared" si="672"/>
        <v>4</v>
      </c>
      <c r="Q3046" s="1">
        <f t="shared" si="659"/>
        <v>24</v>
      </c>
      <c r="R3046" s="5">
        <f t="shared" si="660"/>
        <v>5.2549264935877388E-2</v>
      </c>
      <c r="S3046" s="6">
        <f t="shared" si="661"/>
        <v>21269.940569283703</v>
      </c>
      <c r="T3046" s="4">
        <f t="shared" si="662"/>
        <v>0.40476190476190477</v>
      </c>
      <c r="U3046" s="1" t="str">
        <f t="shared" si="663"/>
        <v>Normal</v>
      </c>
      <c r="V3046" s="1" t="str">
        <f t="shared" si="664"/>
        <v>Acquired</v>
      </c>
      <c r="W3046" s="1" t="str">
        <f t="shared" si="665"/>
        <v>€</v>
      </c>
      <c r="X3046" s="1" t="str">
        <f t="shared" si="666"/>
        <v>€168M</v>
      </c>
      <c r="Y3046" s="1" t="str">
        <f t="shared" si="667"/>
        <v>€68M</v>
      </c>
      <c r="Z3046" s="1" t="str">
        <f t="shared" si="668"/>
        <v>€0</v>
      </c>
      <c r="AA3046" s="1" t="str">
        <f t="shared" si="669"/>
        <v>€21,270</v>
      </c>
      <c r="AB3046" s="6">
        <f t="shared" si="670"/>
        <v>1772.4950474403086</v>
      </c>
      <c r="AC3046" s="1" t="str">
        <f t="shared" si="671"/>
        <v>Mid</v>
      </c>
    </row>
    <row r="3047" spans="1:29">
      <c r="A3047" s="1" t="s">
        <v>2926</v>
      </c>
      <c r="B3047" s="1">
        <v>2000</v>
      </c>
      <c r="C3047" s="1" t="s">
        <v>35</v>
      </c>
      <c r="D3047" s="1" t="s">
        <v>46</v>
      </c>
      <c r="E3047" s="1" t="s">
        <v>28</v>
      </c>
      <c r="F3047" s="1">
        <v>196</v>
      </c>
      <c r="G3047" s="1">
        <v>924</v>
      </c>
      <c r="H3047" s="1">
        <v>66</v>
      </c>
      <c r="I3047" s="1">
        <v>35.72</v>
      </c>
      <c r="J3047" s="1">
        <v>9</v>
      </c>
      <c r="K3047" s="1" t="s">
        <v>24</v>
      </c>
      <c r="L3047" s="1" t="s">
        <v>19</v>
      </c>
      <c r="M3047" s="1">
        <v>52</v>
      </c>
      <c r="N3047" s="1" t="s">
        <v>49</v>
      </c>
      <c r="O3047" s="1">
        <v>1492418</v>
      </c>
      <c r="P3047" s="1">
        <f t="shared" si="672"/>
        <v>1</v>
      </c>
      <c r="Q3047" s="1">
        <f t="shared" si="659"/>
        <v>24</v>
      </c>
      <c r="R3047" s="5">
        <f t="shared" si="660"/>
        <v>0.21212121212121213</v>
      </c>
      <c r="S3047" s="6">
        <f t="shared" si="661"/>
        <v>71428.571428571435</v>
      </c>
      <c r="T3047" s="4">
        <f t="shared" si="662"/>
        <v>0.33673469387755101</v>
      </c>
      <c r="U3047" s="1" t="str">
        <f t="shared" si="663"/>
        <v>High Performer</v>
      </c>
      <c r="V3047" s="1" t="str">
        <f t="shared" si="664"/>
        <v>Acquired</v>
      </c>
      <c r="W3047" s="1" t="str">
        <f t="shared" si="665"/>
        <v>¥</v>
      </c>
      <c r="X3047" s="1" t="str">
        <f t="shared" si="666"/>
        <v>¥196M</v>
      </c>
      <c r="Y3047" s="1" t="str">
        <f t="shared" si="667"/>
        <v>¥66M</v>
      </c>
      <c r="Z3047" s="1" t="str">
        <f t="shared" si="668"/>
        <v>¥0</v>
      </c>
      <c r="AA3047" s="1" t="str">
        <f t="shared" si="669"/>
        <v>¥71,429</v>
      </c>
      <c r="AB3047" s="6">
        <f t="shared" si="670"/>
        <v>5952.3809523809523</v>
      </c>
      <c r="AC3047" s="1" t="str">
        <f t="shared" si="671"/>
        <v>Mid</v>
      </c>
    </row>
    <row r="3048" spans="1:29">
      <c r="A3048" s="1" t="s">
        <v>1161</v>
      </c>
      <c r="B3048" s="1">
        <v>2000</v>
      </c>
      <c r="C3048" s="1" t="s">
        <v>42</v>
      </c>
      <c r="D3048" s="1" t="s">
        <v>51</v>
      </c>
      <c r="E3048" s="1" t="s">
        <v>23</v>
      </c>
      <c r="F3048" s="1">
        <v>159</v>
      </c>
      <c r="G3048" s="1">
        <v>3604</v>
      </c>
      <c r="H3048" s="1">
        <v>537</v>
      </c>
      <c r="I3048" s="1">
        <v>48.13</v>
      </c>
      <c r="J3048" s="1">
        <v>9</v>
      </c>
      <c r="K3048" s="1" t="s">
        <v>24</v>
      </c>
      <c r="L3048" s="1" t="s">
        <v>24</v>
      </c>
      <c r="M3048" s="1">
        <v>91</v>
      </c>
      <c r="N3048" s="1" t="s">
        <v>33</v>
      </c>
      <c r="O3048" s="1">
        <v>1443034</v>
      </c>
      <c r="P3048" s="1">
        <f t="shared" si="672"/>
        <v>5</v>
      </c>
      <c r="Q3048" s="1">
        <f t="shared" si="659"/>
        <v>24</v>
      </c>
      <c r="R3048" s="5">
        <f t="shared" si="660"/>
        <v>4.4117647058823532E-2</v>
      </c>
      <c r="S3048" s="6">
        <f t="shared" si="661"/>
        <v>149001.10987791343</v>
      </c>
      <c r="T3048" s="4">
        <f t="shared" si="662"/>
        <v>3.3773584905660377</v>
      </c>
      <c r="U3048" s="1" t="str">
        <f t="shared" si="663"/>
        <v>High Performer</v>
      </c>
      <c r="V3048" s="1" t="str">
        <f t="shared" si="664"/>
        <v>Acquired</v>
      </c>
      <c r="W3048" s="1" t="str">
        <f t="shared" si="665"/>
        <v>¥</v>
      </c>
      <c r="X3048" s="1" t="str">
        <f t="shared" si="666"/>
        <v>¥159M</v>
      </c>
      <c r="Y3048" s="1" t="str">
        <f t="shared" si="667"/>
        <v>¥537M</v>
      </c>
      <c r="Z3048" s="1" t="str">
        <f t="shared" si="668"/>
        <v>¥0</v>
      </c>
      <c r="AA3048" s="1" t="str">
        <f t="shared" si="669"/>
        <v>¥1,49,001</v>
      </c>
      <c r="AB3048" s="6">
        <f t="shared" si="670"/>
        <v>12416.759156492786</v>
      </c>
      <c r="AC3048" s="1" t="str">
        <f t="shared" si="671"/>
        <v>Mid</v>
      </c>
    </row>
    <row r="3049" spans="1:29">
      <c r="A3049" s="1" t="s">
        <v>4760</v>
      </c>
      <c r="B3049" s="1">
        <v>2000</v>
      </c>
      <c r="C3049" s="1" t="s">
        <v>35</v>
      </c>
      <c r="D3049" s="1" t="s">
        <v>51</v>
      </c>
      <c r="E3049" s="1" t="s">
        <v>28</v>
      </c>
      <c r="F3049" s="1">
        <v>194</v>
      </c>
      <c r="G3049" s="1">
        <v>4330</v>
      </c>
      <c r="H3049" s="1">
        <v>652</v>
      </c>
      <c r="I3049" s="1">
        <v>33.04</v>
      </c>
      <c r="J3049" s="1">
        <v>3</v>
      </c>
      <c r="K3049" s="1" t="s">
        <v>24</v>
      </c>
      <c r="L3049" s="1" t="s">
        <v>19</v>
      </c>
      <c r="M3049" s="1">
        <v>34</v>
      </c>
      <c r="N3049" s="1" t="s">
        <v>49</v>
      </c>
      <c r="O3049" s="1">
        <v>1371063</v>
      </c>
      <c r="P3049" s="1">
        <f t="shared" si="672"/>
        <v>1</v>
      </c>
      <c r="Q3049" s="1">
        <f t="shared" si="659"/>
        <v>24</v>
      </c>
      <c r="R3049" s="5">
        <f t="shared" si="660"/>
        <v>4.4803695150115473E-2</v>
      </c>
      <c r="S3049" s="6">
        <f t="shared" si="661"/>
        <v>150577.36720554272</v>
      </c>
      <c r="T3049" s="4">
        <f t="shared" si="662"/>
        <v>3.3608247422680413</v>
      </c>
      <c r="U3049" s="1" t="str">
        <f t="shared" si="663"/>
        <v>Normal</v>
      </c>
      <c r="V3049" s="1" t="str">
        <f t="shared" si="664"/>
        <v>Acquired</v>
      </c>
      <c r="W3049" s="1" t="str">
        <f t="shared" si="665"/>
        <v>¥</v>
      </c>
      <c r="X3049" s="1" t="str">
        <f t="shared" si="666"/>
        <v>¥194M</v>
      </c>
      <c r="Y3049" s="1" t="str">
        <f t="shared" si="667"/>
        <v>¥652M</v>
      </c>
      <c r="Z3049" s="1" t="str">
        <f t="shared" si="668"/>
        <v>¥0</v>
      </c>
      <c r="AA3049" s="1" t="str">
        <f t="shared" si="669"/>
        <v>¥1,50,577</v>
      </c>
      <c r="AB3049" s="6">
        <f t="shared" si="670"/>
        <v>12548.113933795226</v>
      </c>
      <c r="AC3049" s="1" t="str">
        <f t="shared" si="671"/>
        <v>Mid</v>
      </c>
    </row>
    <row r="3050" spans="1:29">
      <c r="A3050" s="1" t="s">
        <v>3412</v>
      </c>
      <c r="B3050" s="1">
        <v>2000</v>
      </c>
      <c r="C3050" s="1" t="s">
        <v>59</v>
      </c>
      <c r="D3050" s="1" t="s">
        <v>95</v>
      </c>
      <c r="E3050" s="1" t="s">
        <v>28</v>
      </c>
      <c r="F3050" s="1">
        <v>162</v>
      </c>
      <c r="G3050" s="1">
        <v>3682</v>
      </c>
      <c r="H3050" s="1">
        <v>795</v>
      </c>
      <c r="I3050" s="1">
        <v>22.1</v>
      </c>
      <c r="J3050" s="1">
        <v>2</v>
      </c>
      <c r="K3050" s="1" t="s">
        <v>24</v>
      </c>
      <c r="L3050" s="1" t="s">
        <v>19</v>
      </c>
      <c r="M3050" s="1">
        <v>92</v>
      </c>
      <c r="N3050" s="1" t="s">
        <v>49</v>
      </c>
      <c r="O3050" s="1">
        <v>1368767</v>
      </c>
      <c r="P3050" s="1">
        <f t="shared" si="672"/>
        <v>1</v>
      </c>
      <c r="Q3050" s="1">
        <f t="shared" si="659"/>
        <v>24</v>
      </c>
      <c r="R3050" s="5">
        <f t="shared" si="660"/>
        <v>4.3997827267789245E-2</v>
      </c>
      <c r="S3050" s="6">
        <f t="shared" si="661"/>
        <v>215915.26344378057</v>
      </c>
      <c r="T3050" s="4">
        <f t="shared" si="662"/>
        <v>4.9074074074074074</v>
      </c>
      <c r="U3050" s="1" t="str">
        <f t="shared" si="663"/>
        <v>Normal</v>
      </c>
      <c r="V3050" s="1" t="str">
        <f t="shared" si="664"/>
        <v>Acquired</v>
      </c>
      <c r="W3050" s="1" t="str">
        <f t="shared" si="665"/>
        <v>₹</v>
      </c>
      <c r="X3050" s="1" t="str">
        <f t="shared" si="666"/>
        <v>₹162M</v>
      </c>
      <c r="Y3050" s="1" t="str">
        <f t="shared" si="667"/>
        <v>₹795M</v>
      </c>
      <c r="Z3050" s="1" t="str">
        <f t="shared" si="668"/>
        <v>₹0</v>
      </c>
      <c r="AA3050" s="1" t="str">
        <f t="shared" si="669"/>
        <v>₹2,15,915</v>
      </c>
      <c r="AB3050" s="6">
        <f t="shared" si="670"/>
        <v>17992.938620315046</v>
      </c>
      <c r="AC3050" s="1" t="str">
        <f t="shared" si="671"/>
        <v>Mid</v>
      </c>
    </row>
    <row r="3051" spans="1:29">
      <c r="A3051" s="1" t="s">
        <v>712</v>
      </c>
      <c r="B3051" s="1">
        <v>2000</v>
      </c>
      <c r="C3051" s="1" t="s">
        <v>53</v>
      </c>
      <c r="D3051" s="1" t="s">
        <v>36</v>
      </c>
      <c r="E3051" s="1" t="s">
        <v>23</v>
      </c>
      <c r="F3051" s="1">
        <v>150</v>
      </c>
      <c r="G3051" s="1">
        <v>656</v>
      </c>
      <c r="H3051" s="1">
        <v>748</v>
      </c>
      <c r="I3051" s="1">
        <v>23.35</v>
      </c>
      <c r="J3051" s="1">
        <v>3</v>
      </c>
      <c r="K3051" s="1" t="s">
        <v>24</v>
      </c>
      <c r="L3051" s="1" t="s">
        <v>19</v>
      </c>
      <c r="M3051" s="1">
        <v>32</v>
      </c>
      <c r="N3051" s="1" t="s">
        <v>25</v>
      </c>
      <c r="O3051" s="1">
        <v>1350455</v>
      </c>
      <c r="P3051" s="1">
        <f t="shared" si="672"/>
        <v>5</v>
      </c>
      <c r="Q3051" s="1">
        <f t="shared" si="659"/>
        <v>24</v>
      </c>
      <c r="R3051" s="5">
        <f t="shared" si="660"/>
        <v>0.22865853658536586</v>
      </c>
      <c r="S3051" s="6">
        <f t="shared" si="661"/>
        <v>1140243.9024390243</v>
      </c>
      <c r="T3051" s="4">
        <f t="shared" si="662"/>
        <v>4.9866666666666664</v>
      </c>
      <c r="U3051" s="1" t="str">
        <f t="shared" si="663"/>
        <v>Normal</v>
      </c>
      <c r="V3051" s="1" t="str">
        <f t="shared" si="664"/>
        <v>Acquired</v>
      </c>
      <c r="W3051" s="1">
        <f t="shared" si="665"/>
        <v>0</v>
      </c>
      <c r="X3051" s="1" t="str">
        <f t="shared" si="666"/>
        <v>0150M</v>
      </c>
      <c r="Y3051" s="1" t="str">
        <f t="shared" si="667"/>
        <v>0748M</v>
      </c>
      <c r="Z3051" s="1" t="str">
        <f t="shared" si="668"/>
        <v>00</v>
      </c>
      <c r="AA3051" s="1" t="str">
        <f t="shared" si="669"/>
        <v>011,40,244</v>
      </c>
      <c r="AB3051" s="6">
        <f t="shared" si="670"/>
        <v>95020.32520325204</v>
      </c>
      <c r="AC3051" s="1" t="str">
        <f t="shared" si="671"/>
        <v>Mid</v>
      </c>
    </row>
    <row r="3052" spans="1:29">
      <c r="A3052" s="1" t="s">
        <v>4509</v>
      </c>
      <c r="B3052" s="1">
        <v>2000</v>
      </c>
      <c r="C3052" s="1" t="s">
        <v>42</v>
      </c>
      <c r="D3052" s="1" t="s">
        <v>17</v>
      </c>
      <c r="E3052" s="1" t="s">
        <v>23</v>
      </c>
      <c r="F3052" s="1">
        <v>130</v>
      </c>
      <c r="G3052" s="1">
        <v>1493</v>
      </c>
      <c r="H3052" s="1">
        <v>78</v>
      </c>
      <c r="I3052" s="1">
        <v>26.47</v>
      </c>
      <c r="J3052" s="1">
        <v>9</v>
      </c>
      <c r="K3052" s="1" t="s">
        <v>24</v>
      </c>
      <c r="L3052" s="1" t="s">
        <v>19</v>
      </c>
      <c r="M3052" s="1">
        <v>42</v>
      </c>
      <c r="N3052" s="1" t="s">
        <v>29</v>
      </c>
      <c r="O3052" s="1">
        <v>1249763</v>
      </c>
      <c r="P3052" s="1">
        <f t="shared" si="672"/>
        <v>5</v>
      </c>
      <c r="Q3052" s="1">
        <f t="shared" si="659"/>
        <v>24</v>
      </c>
      <c r="R3052" s="5">
        <f t="shared" si="660"/>
        <v>8.7073007367716004E-2</v>
      </c>
      <c r="S3052" s="6">
        <f t="shared" si="661"/>
        <v>52243.804420629604</v>
      </c>
      <c r="T3052" s="4">
        <f t="shared" si="662"/>
        <v>0.6</v>
      </c>
      <c r="U3052" s="1" t="str">
        <f t="shared" si="663"/>
        <v>High Performer</v>
      </c>
      <c r="V3052" s="1" t="str">
        <f t="shared" si="664"/>
        <v>Acquired</v>
      </c>
      <c r="W3052" s="1" t="str">
        <f t="shared" si="665"/>
        <v>¥</v>
      </c>
      <c r="X3052" s="1" t="str">
        <f t="shared" si="666"/>
        <v>¥130M</v>
      </c>
      <c r="Y3052" s="1" t="str">
        <f t="shared" si="667"/>
        <v>¥78M</v>
      </c>
      <c r="Z3052" s="1" t="str">
        <f t="shared" si="668"/>
        <v>¥0</v>
      </c>
      <c r="AA3052" s="1" t="str">
        <f t="shared" si="669"/>
        <v>¥52,244</v>
      </c>
      <c r="AB3052" s="6">
        <f t="shared" si="670"/>
        <v>4353.6503683858</v>
      </c>
      <c r="AC3052" s="1" t="str">
        <f t="shared" si="671"/>
        <v>Mid</v>
      </c>
    </row>
    <row r="3053" spans="1:29">
      <c r="A3053" s="1" t="s">
        <v>4825</v>
      </c>
      <c r="B3053" s="1">
        <v>2000</v>
      </c>
      <c r="C3053" s="1" t="s">
        <v>35</v>
      </c>
      <c r="D3053" s="1" t="s">
        <v>39</v>
      </c>
      <c r="E3053" s="1" t="s">
        <v>40</v>
      </c>
      <c r="F3053" s="1">
        <v>192</v>
      </c>
      <c r="G3053" s="1">
        <v>2287</v>
      </c>
      <c r="H3053" s="1">
        <v>610</v>
      </c>
      <c r="I3053" s="1">
        <v>0.54</v>
      </c>
      <c r="J3053" s="1">
        <v>3</v>
      </c>
      <c r="K3053" s="1" t="s">
        <v>24</v>
      </c>
      <c r="L3053" s="1" t="s">
        <v>19</v>
      </c>
      <c r="M3053" s="1">
        <v>37</v>
      </c>
      <c r="N3053" s="1" t="s">
        <v>33</v>
      </c>
      <c r="O3053" s="1">
        <v>1190931</v>
      </c>
      <c r="P3053" s="1">
        <f t="shared" si="672"/>
        <v>3</v>
      </c>
      <c r="Q3053" s="1">
        <f t="shared" si="659"/>
        <v>24</v>
      </c>
      <c r="R3053" s="5">
        <f t="shared" si="660"/>
        <v>8.3952776563183215E-2</v>
      </c>
      <c r="S3053" s="6">
        <f t="shared" si="661"/>
        <v>266724.96720594668</v>
      </c>
      <c r="T3053" s="4">
        <f t="shared" si="662"/>
        <v>3.1770833333333335</v>
      </c>
      <c r="U3053" s="1" t="str">
        <f t="shared" si="663"/>
        <v>Normal</v>
      </c>
      <c r="V3053" s="1" t="str">
        <f t="shared" si="664"/>
        <v>Acquired</v>
      </c>
      <c r="W3053" s="1" t="str">
        <f t="shared" si="665"/>
        <v>¥</v>
      </c>
      <c r="X3053" s="1" t="str">
        <f t="shared" si="666"/>
        <v>¥192M</v>
      </c>
      <c r="Y3053" s="1" t="str">
        <f t="shared" si="667"/>
        <v>¥610M</v>
      </c>
      <c r="Z3053" s="1" t="str">
        <f t="shared" si="668"/>
        <v>¥0</v>
      </c>
      <c r="AA3053" s="1" t="str">
        <f t="shared" si="669"/>
        <v>¥2,66,725</v>
      </c>
      <c r="AB3053" s="6">
        <f t="shared" si="670"/>
        <v>22227.080600495556</v>
      </c>
      <c r="AC3053" s="1" t="str">
        <f t="shared" si="671"/>
        <v>Mid</v>
      </c>
    </row>
    <row r="3054" spans="1:29">
      <c r="A3054" s="1" t="s">
        <v>642</v>
      </c>
      <c r="B3054" s="1">
        <v>2000</v>
      </c>
      <c r="C3054" s="1" t="s">
        <v>22</v>
      </c>
      <c r="D3054" s="1" t="s">
        <v>95</v>
      </c>
      <c r="E3054" s="1" t="s">
        <v>37</v>
      </c>
      <c r="F3054" s="1">
        <v>106</v>
      </c>
      <c r="G3054" s="1">
        <v>73</v>
      </c>
      <c r="H3054" s="1">
        <v>367</v>
      </c>
      <c r="I3054" s="1">
        <v>45.8</v>
      </c>
      <c r="J3054" s="1">
        <v>9</v>
      </c>
      <c r="K3054" s="1" t="s">
        <v>19</v>
      </c>
      <c r="L3054" s="1" t="s">
        <v>24</v>
      </c>
      <c r="M3054" s="1">
        <v>15</v>
      </c>
      <c r="N3054" s="1" t="s">
        <v>25</v>
      </c>
      <c r="O3054" s="1">
        <v>988256</v>
      </c>
      <c r="P3054" s="1">
        <f t="shared" si="672"/>
        <v>4</v>
      </c>
      <c r="Q3054" s="1">
        <f t="shared" si="659"/>
        <v>24</v>
      </c>
      <c r="R3054" s="5">
        <f t="shared" si="660"/>
        <v>1.452054794520548</v>
      </c>
      <c r="S3054" s="6">
        <f t="shared" si="661"/>
        <v>5027397.2602739725</v>
      </c>
      <c r="T3054" s="4">
        <f t="shared" si="662"/>
        <v>3.4622641509433962</v>
      </c>
      <c r="U3054" s="1" t="str">
        <f t="shared" si="663"/>
        <v>High Performer</v>
      </c>
      <c r="V3054" s="1" t="str">
        <f t="shared" si="664"/>
        <v>IPO</v>
      </c>
      <c r="W3054" s="1" t="str">
        <f t="shared" si="665"/>
        <v>£</v>
      </c>
      <c r="X3054" s="1" t="str">
        <f t="shared" si="666"/>
        <v>£106M</v>
      </c>
      <c r="Y3054" s="1" t="str">
        <f t="shared" si="667"/>
        <v>£367M</v>
      </c>
      <c r="Z3054" s="1" t="str">
        <f t="shared" si="668"/>
        <v>£1</v>
      </c>
      <c r="AA3054" s="1" t="str">
        <f t="shared" si="669"/>
        <v>£50,27,397</v>
      </c>
      <c r="AB3054" s="6">
        <f t="shared" si="670"/>
        <v>418949.77168949769</v>
      </c>
      <c r="AC3054" s="1" t="str">
        <f t="shared" si="671"/>
        <v>Mid</v>
      </c>
    </row>
    <row r="3055" spans="1:29">
      <c r="A3055" s="1" t="s">
        <v>2200</v>
      </c>
      <c r="B3055" s="1">
        <v>2000</v>
      </c>
      <c r="C3055" s="1" t="s">
        <v>35</v>
      </c>
      <c r="D3055" s="1" t="s">
        <v>43</v>
      </c>
      <c r="E3055" s="1" t="s">
        <v>37</v>
      </c>
      <c r="F3055" s="1">
        <v>125</v>
      </c>
      <c r="G3055" s="1">
        <v>289</v>
      </c>
      <c r="H3055" s="1">
        <v>538</v>
      </c>
      <c r="I3055" s="1">
        <v>49.96</v>
      </c>
      <c r="J3055" s="1">
        <v>1</v>
      </c>
      <c r="K3055" s="1" t="s">
        <v>24</v>
      </c>
      <c r="L3055" s="1" t="s">
        <v>24</v>
      </c>
      <c r="M3055" s="1">
        <v>28</v>
      </c>
      <c r="N3055" s="1" t="s">
        <v>20</v>
      </c>
      <c r="O3055" s="1">
        <v>852930</v>
      </c>
      <c r="P3055" s="1">
        <f t="shared" si="672"/>
        <v>4</v>
      </c>
      <c r="Q3055" s="1">
        <f t="shared" si="659"/>
        <v>24</v>
      </c>
      <c r="R3055" s="5">
        <f t="shared" si="660"/>
        <v>0.43252595155709345</v>
      </c>
      <c r="S3055" s="6">
        <f t="shared" si="661"/>
        <v>1861591.6955017301</v>
      </c>
      <c r="T3055" s="4">
        <f t="shared" si="662"/>
        <v>4.3040000000000003</v>
      </c>
      <c r="U3055" s="1" t="str">
        <f t="shared" si="663"/>
        <v>Normal</v>
      </c>
      <c r="V3055" s="1" t="str">
        <f t="shared" si="664"/>
        <v>Acquired</v>
      </c>
      <c r="W3055" s="1" t="str">
        <f t="shared" si="665"/>
        <v>¥</v>
      </c>
      <c r="X3055" s="1" t="str">
        <f t="shared" si="666"/>
        <v>¥125M</v>
      </c>
      <c r="Y3055" s="1" t="str">
        <f t="shared" si="667"/>
        <v>¥538M</v>
      </c>
      <c r="Z3055" s="1" t="str">
        <f t="shared" si="668"/>
        <v>¥0</v>
      </c>
      <c r="AA3055" s="1" t="str">
        <f t="shared" si="669"/>
        <v>¥18,61,592</v>
      </c>
      <c r="AB3055" s="6">
        <f t="shared" si="670"/>
        <v>155132.64129181084</v>
      </c>
      <c r="AC3055" s="1" t="str">
        <f t="shared" si="671"/>
        <v>Mid</v>
      </c>
    </row>
    <row r="3056" spans="1:29">
      <c r="A3056" s="1" t="s">
        <v>4605</v>
      </c>
      <c r="B3056" s="1">
        <v>2000</v>
      </c>
      <c r="C3056" s="1" t="s">
        <v>16</v>
      </c>
      <c r="D3056" s="1" t="s">
        <v>102</v>
      </c>
      <c r="E3056" s="1" t="s">
        <v>23</v>
      </c>
      <c r="F3056" s="1">
        <v>167</v>
      </c>
      <c r="G3056" s="1">
        <v>1008</v>
      </c>
      <c r="H3056" s="1">
        <v>740</v>
      </c>
      <c r="I3056" s="1">
        <v>46.31</v>
      </c>
      <c r="J3056" s="1">
        <v>9</v>
      </c>
      <c r="K3056" s="1" t="s">
        <v>19</v>
      </c>
      <c r="L3056" s="1" t="s">
        <v>19</v>
      </c>
      <c r="M3056" s="1">
        <v>92</v>
      </c>
      <c r="N3056" s="1" t="s">
        <v>29</v>
      </c>
      <c r="O3056" s="1">
        <v>849536</v>
      </c>
      <c r="P3056" s="1">
        <f t="shared" si="672"/>
        <v>5</v>
      </c>
      <c r="Q3056" s="1">
        <f t="shared" si="659"/>
        <v>24</v>
      </c>
      <c r="R3056" s="5">
        <f t="shared" si="660"/>
        <v>0.16567460317460317</v>
      </c>
      <c r="S3056" s="6">
        <f t="shared" si="661"/>
        <v>734126.98412698414</v>
      </c>
      <c r="T3056" s="4">
        <f t="shared" si="662"/>
        <v>4.431137724550898</v>
      </c>
      <c r="U3056" s="1" t="str">
        <f t="shared" si="663"/>
        <v>High Performer</v>
      </c>
      <c r="V3056" s="1" t="str">
        <f t="shared" si="664"/>
        <v>Still Private</v>
      </c>
      <c r="W3056" s="1" t="str">
        <f t="shared" si="665"/>
        <v>$</v>
      </c>
      <c r="X3056" s="1" t="str">
        <f t="shared" si="666"/>
        <v>$167M</v>
      </c>
      <c r="Y3056" s="1" t="str">
        <f t="shared" si="667"/>
        <v>$740M</v>
      </c>
      <c r="Z3056" s="1" t="str">
        <f t="shared" si="668"/>
        <v>$0</v>
      </c>
      <c r="AA3056" s="1" t="str">
        <f t="shared" si="669"/>
        <v>$7,34,127</v>
      </c>
      <c r="AB3056" s="6">
        <f t="shared" si="670"/>
        <v>61177.248677248674</v>
      </c>
      <c r="AC3056" s="1" t="str">
        <f t="shared" si="671"/>
        <v>Mid</v>
      </c>
    </row>
    <row r="3057" spans="1:29">
      <c r="A3057" s="1" t="s">
        <v>3408</v>
      </c>
      <c r="B3057" s="1">
        <v>2000</v>
      </c>
      <c r="C3057" s="1" t="s">
        <v>31</v>
      </c>
      <c r="D3057" s="1" t="s">
        <v>17</v>
      </c>
      <c r="E3057" s="1" t="s">
        <v>18</v>
      </c>
      <c r="F3057" s="1">
        <v>114</v>
      </c>
      <c r="G3057" s="1">
        <v>3200</v>
      </c>
      <c r="H3057" s="1">
        <v>837</v>
      </c>
      <c r="I3057" s="1">
        <v>7.1</v>
      </c>
      <c r="J3057" s="1">
        <v>2</v>
      </c>
      <c r="K3057" s="1" t="s">
        <v>24</v>
      </c>
      <c r="L3057" s="1" t="s">
        <v>24</v>
      </c>
      <c r="M3057" s="1">
        <v>29</v>
      </c>
      <c r="N3057" s="1" t="s">
        <v>49</v>
      </c>
      <c r="O3057" s="1">
        <v>543918</v>
      </c>
      <c r="P3057" s="1">
        <f t="shared" si="672"/>
        <v>2</v>
      </c>
      <c r="Q3057" s="1">
        <f t="shared" si="659"/>
        <v>24</v>
      </c>
      <c r="R3057" s="5">
        <f t="shared" si="660"/>
        <v>3.5624999999999997E-2</v>
      </c>
      <c r="S3057" s="6">
        <f t="shared" si="661"/>
        <v>261562.5</v>
      </c>
      <c r="T3057" s="4">
        <f t="shared" si="662"/>
        <v>7.3421052631578947</v>
      </c>
      <c r="U3057" s="1" t="str">
        <f t="shared" si="663"/>
        <v>Normal</v>
      </c>
      <c r="V3057" s="1" t="str">
        <f t="shared" si="664"/>
        <v>Acquired</v>
      </c>
      <c r="W3057" s="1" t="str">
        <f t="shared" si="665"/>
        <v>€</v>
      </c>
      <c r="X3057" s="1" t="str">
        <f t="shared" si="666"/>
        <v>€114M</v>
      </c>
      <c r="Y3057" s="1" t="str">
        <f t="shared" si="667"/>
        <v>€837M</v>
      </c>
      <c r="Z3057" s="1" t="str">
        <f t="shared" si="668"/>
        <v>€0</v>
      </c>
      <c r="AA3057" s="1" t="str">
        <f t="shared" si="669"/>
        <v>€2,61,563</v>
      </c>
      <c r="AB3057" s="6">
        <f t="shared" si="670"/>
        <v>21796.875</v>
      </c>
      <c r="AC3057" s="1" t="str">
        <f t="shared" si="671"/>
        <v>Mid</v>
      </c>
    </row>
    <row r="3058" spans="1:29">
      <c r="A3058" s="1" t="s">
        <v>544</v>
      </c>
      <c r="B3058" s="1">
        <v>2000</v>
      </c>
      <c r="C3058" s="1" t="s">
        <v>73</v>
      </c>
      <c r="D3058" s="1" t="s">
        <v>36</v>
      </c>
      <c r="E3058" s="1" t="s">
        <v>40</v>
      </c>
      <c r="F3058" s="1">
        <v>122</v>
      </c>
      <c r="G3058" s="1">
        <v>1804</v>
      </c>
      <c r="H3058" s="1">
        <v>210</v>
      </c>
      <c r="I3058" s="1">
        <v>20.13</v>
      </c>
      <c r="J3058" s="1">
        <v>7</v>
      </c>
      <c r="K3058" s="1" t="s">
        <v>24</v>
      </c>
      <c r="L3058" s="1" t="s">
        <v>19</v>
      </c>
      <c r="M3058" s="1">
        <v>23</v>
      </c>
      <c r="N3058" s="1" t="s">
        <v>49</v>
      </c>
      <c r="O3058" s="1">
        <v>311338</v>
      </c>
      <c r="P3058" s="1">
        <f t="shared" si="672"/>
        <v>3</v>
      </c>
      <c r="Q3058" s="1">
        <f t="shared" si="659"/>
        <v>24</v>
      </c>
      <c r="R3058" s="5">
        <f t="shared" si="660"/>
        <v>6.7627494456762749E-2</v>
      </c>
      <c r="S3058" s="6">
        <f t="shared" si="661"/>
        <v>116407.98226164079</v>
      </c>
      <c r="T3058" s="4">
        <f t="shared" si="662"/>
        <v>1.721311475409836</v>
      </c>
      <c r="U3058" s="1" t="str">
        <f t="shared" si="663"/>
        <v>Normal</v>
      </c>
      <c r="V3058" s="1" t="str">
        <f t="shared" si="664"/>
        <v>Acquired</v>
      </c>
      <c r="W3058" s="1" t="str">
        <f t="shared" si="665"/>
        <v>€</v>
      </c>
      <c r="X3058" s="1" t="str">
        <f t="shared" si="666"/>
        <v>€122M</v>
      </c>
      <c r="Y3058" s="1" t="str">
        <f t="shared" si="667"/>
        <v>€210M</v>
      </c>
      <c r="Z3058" s="1" t="str">
        <f t="shared" si="668"/>
        <v>€0</v>
      </c>
      <c r="AA3058" s="1" t="str">
        <f t="shared" si="669"/>
        <v>€1,16,408</v>
      </c>
      <c r="AB3058" s="6">
        <f t="shared" si="670"/>
        <v>9700.6651884700659</v>
      </c>
      <c r="AC3058" s="1" t="str">
        <f t="shared" si="671"/>
        <v>Mid</v>
      </c>
    </row>
    <row r="3059" spans="1:29">
      <c r="A3059" s="1" t="s">
        <v>1745</v>
      </c>
      <c r="B3059" s="1">
        <v>2000</v>
      </c>
      <c r="C3059" s="1" t="s">
        <v>22</v>
      </c>
      <c r="D3059" s="1" t="s">
        <v>48</v>
      </c>
      <c r="E3059" s="1" t="s">
        <v>40</v>
      </c>
      <c r="F3059" s="1">
        <v>200</v>
      </c>
      <c r="G3059" s="1">
        <v>3239</v>
      </c>
      <c r="H3059" s="1">
        <v>981</v>
      </c>
      <c r="I3059" s="1">
        <v>42.39</v>
      </c>
      <c r="J3059" s="1">
        <v>4</v>
      </c>
      <c r="K3059" s="1" t="s">
        <v>24</v>
      </c>
      <c r="L3059" s="1" t="s">
        <v>19</v>
      </c>
      <c r="M3059" s="1">
        <v>18</v>
      </c>
      <c r="N3059" s="1" t="s">
        <v>20</v>
      </c>
      <c r="O3059" s="1">
        <v>200795</v>
      </c>
      <c r="P3059" s="1">
        <f t="shared" si="672"/>
        <v>3</v>
      </c>
      <c r="Q3059" s="1">
        <f t="shared" si="659"/>
        <v>24</v>
      </c>
      <c r="R3059" s="5">
        <f t="shared" si="660"/>
        <v>6.1747452917567149E-2</v>
      </c>
      <c r="S3059" s="6">
        <f t="shared" si="661"/>
        <v>302871.25656066689</v>
      </c>
      <c r="T3059" s="4">
        <f t="shared" si="662"/>
        <v>4.9050000000000002</v>
      </c>
      <c r="U3059" s="1" t="str">
        <f t="shared" si="663"/>
        <v>Normal</v>
      </c>
      <c r="V3059" s="1" t="str">
        <f t="shared" si="664"/>
        <v>Acquired</v>
      </c>
      <c r="W3059" s="1" t="str">
        <f t="shared" si="665"/>
        <v>£</v>
      </c>
      <c r="X3059" s="1" t="str">
        <f t="shared" si="666"/>
        <v>£200M</v>
      </c>
      <c r="Y3059" s="1" t="str">
        <f t="shared" si="667"/>
        <v>£981M</v>
      </c>
      <c r="Z3059" s="1" t="str">
        <f t="shared" si="668"/>
        <v>£0</v>
      </c>
      <c r="AA3059" s="1" t="str">
        <f t="shared" si="669"/>
        <v>£3,02,871</v>
      </c>
      <c r="AB3059" s="6">
        <f t="shared" si="670"/>
        <v>25239.271380055572</v>
      </c>
      <c r="AC3059" s="1" t="str">
        <f t="shared" si="671"/>
        <v>Mid</v>
      </c>
    </row>
    <row r="3060" spans="1:29">
      <c r="A3060" s="1" t="s">
        <v>2029</v>
      </c>
      <c r="B3060" s="1">
        <v>2000</v>
      </c>
      <c r="C3060" s="1" t="s">
        <v>22</v>
      </c>
      <c r="D3060" s="1" t="s">
        <v>48</v>
      </c>
      <c r="E3060" s="1" t="s">
        <v>40</v>
      </c>
      <c r="F3060" s="1">
        <v>111</v>
      </c>
      <c r="G3060" s="1">
        <v>380</v>
      </c>
      <c r="H3060" s="1">
        <v>632</v>
      </c>
      <c r="I3060" s="1">
        <v>49.52</v>
      </c>
      <c r="J3060" s="1">
        <v>8</v>
      </c>
      <c r="K3060" s="1" t="s">
        <v>24</v>
      </c>
      <c r="L3060" s="1" t="s">
        <v>19</v>
      </c>
      <c r="M3060" s="1">
        <v>71</v>
      </c>
      <c r="N3060" s="1" t="s">
        <v>20</v>
      </c>
      <c r="O3060" s="1">
        <v>182996</v>
      </c>
      <c r="P3060" s="1">
        <f t="shared" si="672"/>
        <v>3</v>
      </c>
      <c r="Q3060" s="1">
        <f t="shared" si="659"/>
        <v>24</v>
      </c>
      <c r="R3060" s="5">
        <f t="shared" si="660"/>
        <v>0.29210526315789476</v>
      </c>
      <c r="S3060" s="6">
        <f t="shared" si="661"/>
        <v>1663157.894736842</v>
      </c>
      <c r="T3060" s="4">
        <f t="shared" si="662"/>
        <v>5.6936936936936933</v>
      </c>
      <c r="U3060" s="1" t="str">
        <f t="shared" si="663"/>
        <v>High Performer</v>
      </c>
      <c r="V3060" s="1" t="str">
        <f t="shared" si="664"/>
        <v>Acquired</v>
      </c>
      <c r="W3060" s="1" t="str">
        <f t="shared" si="665"/>
        <v>£</v>
      </c>
      <c r="X3060" s="1" t="str">
        <f t="shared" si="666"/>
        <v>£111M</v>
      </c>
      <c r="Y3060" s="1" t="str">
        <f t="shared" si="667"/>
        <v>£632M</v>
      </c>
      <c r="Z3060" s="1" t="str">
        <f t="shared" si="668"/>
        <v>£0</v>
      </c>
      <c r="AA3060" s="1" t="str">
        <f t="shared" si="669"/>
        <v>£16,63,158</v>
      </c>
      <c r="AB3060" s="6">
        <f t="shared" si="670"/>
        <v>138596.49122807017</v>
      </c>
      <c r="AC3060" s="1" t="str">
        <f t="shared" si="671"/>
        <v>Mid</v>
      </c>
    </row>
    <row r="3061" spans="1:29">
      <c r="A3061" s="1" t="s">
        <v>1320</v>
      </c>
      <c r="B3061" s="1">
        <v>2000</v>
      </c>
      <c r="C3061" s="1" t="s">
        <v>45</v>
      </c>
      <c r="D3061" s="1" t="s">
        <v>32</v>
      </c>
      <c r="E3061" s="1" t="s">
        <v>37</v>
      </c>
      <c r="F3061" s="1">
        <v>175</v>
      </c>
      <c r="G3061" s="1">
        <v>2603</v>
      </c>
      <c r="H3061" s="1">
        <v>168</v>
      </c>
      <c r="I3061" s="1">
        <v>23</v>
      </c>
      <c r="J3061" s="1">
        <v>5</v>
      </c>
      <c r="K3061" s="1" t="s">
        <v>24</v>
      </c>
      <c r="L3061" s="1" t="s">
        <v>19</v>
      </c>
      <c r="M3061" s="1">
        <v>47</v>
      </c>
      <c r="N3061" s="1" t="s">
        <v>49</v>
      </c>
      <c r="O3061" s="1">
        <v>53685</v>
      </c>
      <c r="P3061" s="1">
        <f t="shared" si="672"/>
        <v>4</v>
      </c>
      <c r="Q3061" s="1">
        <f t="shared" si="659"/>
        <v>24</v>
      </c>
      <c r="R3061" s="5">
        <f t="shared" si="660"/>
        <v>6.7230119093353816E-2</v>
      </c>
      <c r="S3061" s="6">
        <f t="shared" si="661"/>
        <v>64540.914329619671</v>
      </c>
      <c r="T3061" s="4">
        <f t="shared" si="662"/>
        <v>0.96</v>
      </c>
      <c r="U3061" s="1" t="str">
        <f t="shared" si="663"/>
        <v>Normal</v>
      </c>
      <c r="V3061" s="1" t="str">
        <f t="shared" si="664"/>
        <v>Acquired</v>
      </c>
      <c r="W3061" s="1" t="str">
        <f t="shared" si="665"/>
        <v>A$</v>
      </c>
      <c r="X3061" s="1" t="str">
        <f t="shared" si="666"/>
        <v>A$175M</v>
      </c>
      <c r="Y3061" s="1" t="str">
        <f t="shared" si="667"/>
        <v>A$168M</v>
      </c>
      <c r="Z3061" s="1" t="str">
        <f t="shared" si="668"/>
        <v>A$0</v>
      </c>
      <c r="AA3061" s="1" t="str">
        <f t="shared" si="669"/>
        <v>A$64,541</v>
      </c>
      <c r="AB3061" s="6">
        <f t="shared" si="670"/>
        <v>5378.4095274683059</v>
      </c>
      <c r="AC3061" s="1" t="str">
        <f t="shared" si="671"/>
        <v>Mid</v>
      </c>
    </row>
    <row r="3062" spans="1:29">
      <c r="A3062" s="1" t="s">
        <v>281</v>
      </c>
      <c r="B3062" s="1">
        <v>2001</v>
      </c>
      <c r="C3062" s="1" t="s">
        <v>59</v>
      </c>
      <c r="D3062" s="1" t="s">
        <v>102</v>
      </c>
      <c r="E3062" s="1" t="s">
        <v>23</v>
      </c>
      <c r="F3062" s="1">
        <v>133</v>
      </c>
      <c r="G3062" s="1">
        <v>1088</v>
      </c>
      <c r="H3062" s="1">
        <v>463</v>
      </c>
      <c r="I3062" s="1">
        <v>10.130000000000001</v>
      </c>
      <c r="J3062" s="1">
        <v>7</v>
      </c>
      <c r="K3062" s="1" t="s">
        <v>19</v>
      </c>
      <c r="L3062" s="1" t="s">
        <v>24</v>
      </c>
      <c r="M3062" s="1">
        <v>86</v>
      </c>
      <c r="N3062" s="1" t="s">
        <v>20</v>
      </c>
      <c r="O3062" s="1">
        <v>4855663</v>
      </c>
      <c r="P3062" s="1">
        <f t="shared" si="672"/>
        <v>5</v>
      </c>
      <c r="Q3062" s="1">
        <f t="shared" si="659"/>
        <v>23</v>
      </c>
      <c r="R3062" s="5">
        <f t="shared" si="660"/>
        <v>0.12224264705882353</v>
      </c>
      <c r="S3062" s="6">
        <f t="shared" si="661"/>
        <v>425551.4705882353</v>
      </c>
      <c r="T3062" s="4">
        <f t="shared" si="662"/>
        <v>3.481203007518797</v>
      </c>
      <c r="U3062" s="1" t="str">
        <f t="shared" si="663"/>
        <v>Normal</v>
      </c>
      <c r="V3062" s="1" t="str">
        <f t="shared" si="664"/>
        <v>IPO</v>
      </c>
      <c r="W3062" s="1" t="str">
        <f t="shared" si="665"/>
        <v>₹</v>
      </c>
      <c r="X3062" s="1" t="str">
        <f t="shared" si="666"/>
        <v>₹133M</v>
      </c>
      <c r="Y3062" s="1" t="str">
        <f t="shared" si="667"/>
        <v>₹463M</v>
      </c>
      <c r="Z3062" s="1" t="str">
        <f t="shared" si="668"/>
        <v>₹0</v>
      </c>
      <c r="AA3062" s="1" t="str">
        <f t="shared" si="669"/>
        <v>₹4,25,551</v>
      </c>
      <c r="AB3062" s="6">
        <f t="shared" si="670"/>
        <v>35462.622549019608</v>
      </c>
      <c r="AC3062" s="1" t="str">
        <f t="shared" si="671"/>
        <v>Mid</v>
      </c>
    </row>
    <row r="3063" spans="1:29">
      <c r="A3063" s="1" t="s">
        <v>4203</v>
      </c>
      <c r="B3063" s="1">
        <v>2001</v>
      </c>
      <c r="C3063" s="1" t="s">
        <v>35</v>
      </c>
      <c r="D3063" s="1" t="s">
        <v>36</v>
      </c>
      <c r="E3063" s="1" t="s">
        <v>37</v>
      </c>
      <c r="F3063" s="1">
        <v>194</v>
      </c>
      <c r="G3063" s="1">
        <v>685</v>
      </c>
      <c r="H3063" s="1">
        <v>610</v>
      </c>
      <c r="I3063" s="1">
        <v>34.130000000000003</v>
      </c>
      <c r="J3063" s="1">
        <v>6</v>
      </c>
      <c r="K3063" s="1" t="s">
        <v>19</v>
      </c>
      <c r="L3063" s="1" t="s">
        <v>19</v>
      </c>
      <c r="M3063" s="1">
        <v>55</v>
      </c>
      <c r="N3063" s="1" t="s">
        <v>49</v>
      </c>
      <c r="O3063" s="1">
        <v>4567837</v>
      </c>
      <c r="P3063" s="1">
        <f t="shared" si="672"/>
        <v>4</v>
      </c>
      <c r="Q3063" s="1">
        <f t="shared" si="659"/>
        <v>23</v>
      </c>
      <c r="R3063" s="5">
        <f t="shared" si="660"/>
        <v>0.28321167883211679</v>
      </c>
      <c r="S3063" s="6">
        <f t="shared" si="661"/>
        <v>890510.94890510954</v>
      </c>
      <c r="T3063" s="4">
        <f t="shared" si="662"/>
        <v>3.1443298969072164</v>
      </c>
      <c r="U3063" s="1" t="str">
        <f t="shared" si="663"/>
        <v>Normal</v>
      </c>
      <c r="V3063" s="1" t="str">
        <f t="shared" si="664"/>
        <v>Still Private</v>
      </c>
      <c r="W3063" s="1" t="str">
        <f t="shared" si="665"/>
        <v>¥</v>
      </c>
      <c r="X3063" s="1" t="str">
        <f t="shared" si="666"/>
        <v>¥194M</v>
      </c>
      <c r="Y3063" s="1" t="str">
        <f t="shared" si="667"/>
        <v>¥610M</v>
      </c>
      <c r="Z3063" s="1" t="str">
        <f t="shared" si="668"/>
        <v>¥0</v>
      </c>
      <c r="AA3063" s="1" t="str">
        <f t="shared" si="669"/>
        <v>¥8,90,511</v>
      </c>
      <c r="AB3063" s="6">
        <f t="shared" si="670"/>
        <v>74209.245742092462</v>
      </c>
      <c r="AC3063" s="1" t="str">
        <f t="shared" si="671"/>
        <v>Mid</v>
      </c>
    </row>
    <row r="3064" spans="1:29">
      <c r="A3064" s="1" t="s">
        <v>1118</v>
      </c>
      <c r="B3064" s="1">
        <v>2001</v>
      </c>
      <c r="C3064" s="1" t="s">
        <v>53</v>
      </c>
      <c r="D3064" s="1" t="s">
        <v>32</v>
      </c>
      <c r="E3064" s="1" t="s">
        <v>37</v>
      </c>
      <c r="F3064" s="1">
        <v>131</v>
      </c>
      <c r="G3064" s="1">
        <v>2023</v>
      </c>
      <c r="H3064" s="1">
        <v>679</v>
      </c>
      <c r="I3064" s="1">
        <v>4.21</v>
      </c>
      <c r="J3064" s="1">
        <v>2</v>
      </c>
      <c r="K3064" s="1" t="s">
        <v>24</v>
      </c>
      <c r="L3064" s="1" t="s">
        <v>24</v>
      </c>
      <c r="M3064" s="1">
        <v>4</v>
      </c>
      <c r="N3064" s="1" t="s">
        <v>20</v>
      </c>
      <c r="O3064" s="1">
        <v>4292583</v>
      </c>
      <c r="P3064" s="1">
        <f t="shared" si="672"/>
        <v>4</v>
      </c>
      <c r="Q3064" s="1">
        <f t="shared" si="659"/>
        <v>23</v>
      </c>
      <c r="R3064" s="5">
        <f t="shared" si="660"/>
        <v>6.4755313890261984E-2</v>
      </c>
      <c r="S3064" s="6">
        <f t="shared" si="661"/>
        <v>335640.13840830448</v>
      </c>
      <c r="T3064" s="4">
        <f t="shared" si="662"/>
        <v>5.1832061068702293</v>
      </c>
      <c r="U3064" s="1" t="str">
        <f t="shared" si="663"/>
        <v>Normal</v>
      </c>
      <c r="V3064" s="1" t="str">
        <f t="shared" si="664"/>
        <v>Acquired</v>
      </c>
      <c r="W3064" s="1">
        <f t="shared" si="665"/>
        <v>0</v>
      </c>
      <c r="X3064" s="1" t="str">
        <f t="shared" si="666"/>
        <v>0131M</v>
      </c>
      <c r="Y3064" s="1" t="str">
        <f t="shared" si="667"/>
        <v>0679M</v>
      </c>
      <c r="Z3064" s="1" t="str">
        <f t="shared" si="668"/>
        <v>00</v>
      </c>
      <c r="AA3064" s="1" t="str">
        <f t="shared" si="669"/>
        <v>03,35,640</v>
      </c>
      <c r="AB3064" s="6">
        <f t="shared" si="670"/>
        <v>27970.011534025376</v>
      </c>
      <c r="AC3064" s="1" t="str">
        <f t="shared" si="671"/>
        <v>Mid</v>
      </c>
    </row>
    <row r="3065" spans="1:29">
      <c r="A3065" s="1" t="s">
        <v>1886</v>
      </c>
      <c r="B3065" s="1">
        <v>2001</v>
      </c>
      <c r="C3065" s="1" t="s">
        <v>22</v>
      </c>
      <c r="D3065" s="1" t="s">
        <v>48</v>
      </c>
      <c r="E3065" s="1" t="s">
        <v>18</v>
      </c>
      <c r="F3065" s="1">
        <v>193</v>
      </c>
      <c r="G3065" s="1">
        <v>4167</v>
      </c>
      <c r="H3065" s="1">
        <v>940</v>
      </c>
      <c r="I3065" s="1">
        <v>18.27</v>
      </c>
      <c r="J3065" s="1">
        <v>2</v>
      </c>
      <c r="K3065" s="1" t="s">
        <v>24</v>
      </c>
      <c r="L3065" s="1" t="s">
        <v>19</v>
      </c>
      <c r="M3065" s="1">
        <v>70</v>
      </c>
      <c r="N3065" s="1" t="s">
        <v>25</v>
      </c>
      <c r="O3065" s="1">
        <v>4287501</v>
      </c>
      <c r="P3065" s="1">
        <f t="shared" si="672"/>
        <v>2</v>
      </c>
      <c r="Q3065" s="1">
        <f t="shared" si="659"/>
        <v>23</v>
      </c>
      <c r="R3065" s="5">
        <f t="shared" si="660"/>
        <v>4.6316294696424287E-2</v>
      </c>
      <c r="S3065" s="6">
        <f t="shared" si="661"/>
        <v>225581.95344372452</v>
      </c>
      <c r="T3065" s="4">
        <f t="shared" si="662"/>
        <v>4.8704663212435237</v>
      </c>
      <c r="U3065" s="1" t="str">
        <f t="shared" si="663"/>
        <v>Normal</v>
      </c>
      <c r="V3065" s="1" t="str">
        <f t="shared" si="664"/>
        <v>Acquired</v>
      </c>
      <c r="W3065" s="1" t="str">
        <f t="shared" si="665"/>
        <v>£</v>
      </c>
      <c r="X3065" s="1" t="str">
        <f t="shared" si="666"/>
        <v>£193M</v>
      </c>
      <c r="Y3065" s="1" t="str">
        <f t="shared" si="667"/>
        <v>£940M</v>
      </c>
      <c r="Z3065" s="1" t="str">
        <f t="shared" si="668"/>
        <v>£0</v>
      </c>
      <c r="AA3065" s="1" t="str">
        <f t="shared" si="669"/>
        <v>£2,25,582</v>
      </c>
      <c r="AB3065" s="6">
        <f t="shared" si="670"/>
        <v>18798.496120310374</v>
      </c>
      <c r="AC3065" s="1" t="str">
        <f t="shared" si="671"/>
        <v>Mid</v>
      </c>
    </row>
    <row r="3066" spans="1:29">
      <c r="A3066" s="1" t="s">
        <v>3421</v>
      </c>
      <c r="B3066" s="1">
        <v>2001</v>
      </c>
      <c r="C3066" s="1" t="s">
        <v>73</v>
      </c>
      <c r="D3066" s="1" t="s">
        <v>95</v>
      </c>
      <c r="E3066" s="1" t="s">
        <v>40</v>
      </c>
      <c r="F3066" s="1">
        <v>188</v>
      </c>
      <c r="G3066" s="1">
        <v>137</v>
      </c>
      <c r="H3066" s="1">
        <v>265</v>
      </c>
      <c r="I3066" s="1">
        <v>32.53</v>
      </c>
      <c r="J3066" s="1">
        <v>8</v>
      </c>
      <c r="K3066" s="1" t="s">
        <v>19</v>
      </c>
      <c r="L3066" s="1" t="s">
        <v>19</v>
      </c>
      <c r="M3066" s="1">
        <v>86</v>
      </c>
      <c r="N3066" s="1" t="s">
        <v>33</v>
      </c>
      <c r="O3066" s="1">
        <v>3816024</v>
      </c>
      <c r="P3066" s="1">
        <f t="shared" si="672"/>
        <v>3</v>
      </c>
      <c r="Q3066" s="1">
        <f t="shared" si="659"/>
        <v>23</v>
      </c>
      <c r="R3066" s="5">
        <f t="shared" si="660"/>
        <v>1.3722627737226278</v>
      </c>
      <c r="S3066" s="6">
        <f t="shared" si="661"/>
        <v>1934306.5693430656</v>
      </c>
      <c r="T3066" s="4">
        <f t="shared" si="662"/>
        <v>1.4095744680851063</v>
      </c>
      <c r="U3066" s="1" t="str">
        <f t="shared" si="663"/>
        <v>High Performer</v>
      </c>
      <c r="V3066" s="1" t="str">
        <f t="shared" si="664"/>
        <v>Still Private</v>
      </c>
      <c r="W3066" s="1" t="str">
        <f t="shared" si="665"/>
        <v>€</v>
      </c>
      <c r="X3066" s="1" t="str">
        <f t="shared" si="666"/>
        <v>€188M</v>
      </c>
      <c r="Y3066" s="1" t="str">
        <f t="shared" si="667"/>
        <v>€265M</v>
      </c>
      <c r="Z3066" s="1" t="str">
        <f t="shared" si="668"/>
        <v>€1</v>
      </c>
      <c r="AA3066" s="1" t="str">
        <f t="shared" si="669"/>
        <v>€19,34,307</v>
      </c>
      <c r="AB3066" s="6">
        <f t="shared" si="670"/>
        <v>161192.21411192213</v>
      </c>
      <c r="AC3066" s="1" t="str">
        <f t="shared" si="671"/>
        <v>Mid</v>
      </c>
    </row>
    <row r="3067" spans="1:29">
      <c r="A3067" s="1" t="s">
        <v>4178</v>
      </c>
      <c r="B3067" s="1">
        <v>2001</v>
      </c>
      <c r="C3067" s="1" t="s">
        <v>35</v>
      </c>
      <c r="D3067" s="1" t="s">
        <v>95</v>
      </c>
      <c r="E3067" s="1" t="s">
        <v>28</v>
      </c>
      <c r="F3067" s="1">
        <v>132</v>
      </c>
      <c r="G3067" s="1">
        <v>2861</v>
      </c>
      <c r="H3067" s="1">
        <v>281</v>
      </c>
      <c r="I3067" s="1">
        <v>36.72</v>
      </c>
      <c r="J3067" s="1">
        <v>6</v>
      </c>
      <c r="K3067" s="1" t="s">
        <v>19</v>
      </c>
      <c r="L3067" s="1" t="s">
        <v>24</v>
      </c>
      <c r="M3067" s="1">
        <v>14</v>
      </c>
      <c r="N3067" s="1" t="s">
        <v>25</v>
      </c>
      <c r="O3067" s="1">
        <v>3681689</v>
      </c>
      <c r="P3067" s="1">
        <f t="shared" si="672"/>
        <v>1</v>
      </c>
      <c r="Q3067" s="1">
        <f t="shared" si="659"/>
        <v>23</v>
      </c>
      <c r="R3067" s="5">
        <f t="shared" si="660"/>
        <v>4.6137714085983925E-2</v>
      </c>
      <c r="S3067" s="6">
        <f t="shared" si="661"/>
        <v>98217.406501223348</v>
      </c>
      <c r="T3067" s="4">
        <f t="shared" si="662"/>
        <v>2.1287878787878789</v>
      </c>
      <c r="U3067" s="1" t="str">
        <f t="shared" si="663"/>
        <v>Normal</v>
      </c>
      <c r="V3067" s="1" t="str">
        <f t="shared" si="664"/>
        <v>IPO</v>
      </c>
      <c r="W3067" s="1" t="str">
        <f t="shared" si="665"/>
        <v>¥</v>
      </c>
      <c r="X3067" s="1" t="str">
        <f t="shared" si="666"/>
        <v>¥132M</v>
      </c>
      <c r="Y3067" s="1" t="str">
        <f t="shared" si="667"/>
        <v>¥281M</v>
      </c>
      <c r="Z3067" s="1" t="str">
        <f t="shared" si="668"/>
        <v>¥0</v>
      </c>
      <c r="AA3067" s="1" t="str">
        <f t="shared" si="669"/>
        <v>¥98,217</v>
      </c>
      <c r="AB3067" s="6">
        <f t="shared" si="670"/>
        <v>8184.7838751019453</v>
      </c>
      <c r="AC3067" s="1" t="str">
        <f t="shared" si="671"/>
        <v>Mid</v>
      </c>
    </row>
    <row r="3068" spans="1:29">
      <c r="A3068" s="1" t="s">
        <v>4261</v>
      </c>
      <c r="B3068" s="1">
        <v>2001</v>
      </c>
      <c r="C3068" s="1" t="s">
        <v>42</v>
      </c>
      <c r="D3068" s="1" t="s">
        <v>95</v>
      </c>
      <c r="E3068" s="1" t="s">
        <v>23</v>
      </c>
      <c r="F3068" s="1">
        <v>174</v>
      </c>
      <c r="G3068" s="1">
        <v>1293</v>
      </c>
      <c r="H3068" s="1">
        <v>296</v>
      </c>
      <c r="I3068" s="1">
        <v>36.950000000000003</v>
      </c>
      <c r="J3068" s="1">
        <v>8</v>
      </c>
      <c r="K3068" s="1" t="s">
        <v>19</v>
      </c>
      <c r="L3068" s="1" t="s">
        <v>19</v>
      </c>
      <c r="M3068" s="1">
        <v>59</v>
      </c>
      <c r="N3068" s="1" t="s">
        <v>49</v>
      </c>
      <c r="O3068" s="1">
        <v>3648385</v>
      </c>
      <c r="P3068" s="1">
        <f t="shared" si="672"/>
        <v>5</v>
      </c>
      <c r="Q3068" s="1">
        <f t="shared" si="659"/>
        <v>23</v>
      </c>
      <c r="R3068" s="5">
        <f t="shared" si="660"/>
        <v>0.13457076566125289</v>
      </c>
      <c r="S3068" s="6">
        <f t="shared" si="661"/>
        <v>228924.98066511989</v>
      </c>
      <c r="T3068" s="4">
        <f t="shared" si="662"/>
        <v>1.7011494252873562</v>
      </c>
      <c r="U3068" s="1" t="str">
        <f t="shared" si="663"/>
        <v>High Performer</v>
      </c>
      <c r="V3068" s="1" t="str">
        <f t="shared" si="664"/>
        <v>Still Private</v>
      </c>
      <c r="W3068" s="1" t="str">
        <f t="shared" si="665"/>
        <v>¥</v>
      </c>
      <c r="X3068" s="1" t="str">
        <f t="shared" si="666"/>
        <v>¥174M</v>
      </c>
      <c r="Y3068" s="1" t="str">
        <f t="shared" si="667"/>
        <v>¥296M</v>
      </c>
      <c r="Z3068" s="1" t="str">
        <f t="shared" si="668"/>
        <v>¥0</v>
      </c>
      <c r="AA3068" s="1" t="str">
        <f t="shared" si="669"/>
        <v>¥2,28,925</v>
      </c>
      <c r="AB3068" s="6">
        <f t="shared" si="670"/>
        <v>19077.081722093324</v>
      </c>
      <c r="AC3068" s="1" t="str">
        <f t="shared" si="671"/>
        <v>Mid</v>
      </c>
    </row>
    <row r="3069" spans="1:29">
      <c r="A3069" s="1" t="s">
        <v>4498</v>
      </c>
      <c r="B3069" s="1">
        <v>2001</v>
      </c>
      <c r="C3069" s="1" t="s">
        <v>27</v>
      </c>
      <c r="D3069" s="1" t="s">
        <v>39</v>
      </c>
      <c r="E3069" s="1" t="s">
        <v>37</v>
      </c>
      <c r="F3069" s="1">
        <v>115</v>
      </c>
      <c r="G3069" s="1">
        <v>727</v>
      </c>
      <c r="H3069" s="1">
        <v>247</v>
      </c>
      <c r="I3069" s="1">
        <v>39.83</v>
      </c>
      <c r="J3069" s="1">
        <v>6</v>
      </c>
      <c r="K3069" s="1" t="s">
        <v>24</v>
      </c>
      <c r="L3069" s="1" t="s">
        <v>19</v>
      </c>
      <c r="M3069" s="1">
        <v>27</v>
      </c>
      <c r="N3069" s="1" t="s">
        <v>29</v>
      </c>
      <c r="O3069" s="1">
        <v>3573036</v>
      </c>
      <c r="P3069" s="1">
        <f t="shared" si="672"/>
        <v>4</v>
      </c>
      <c r="Q3069" s="1">
        <f t="shared" si="659"/>
        <v>23</v>
      </c>
      <c r="R3069" s="5">
        <f t="shared" si="660"/>
        <v>0.15818431911966988</v>
      </c>
      <c r="S3069" s="6">
        <f t="shared" si="661"/>
        <v>339752.40715268225</v>
      </c>
      <c r="T3069" s="4">
        <f t="shared" si="662"/>
        <v>2.1478260869565218</v>
      </c>
      <c r="U3069" s="1" t="str">
        <f t="shared" si="663"/>
        <v>Normal</v>
      </c>
      <c r="V3069" s="1" t="str">
        <f t="shared" si="664"/>
        <v>Acquired</v>
      </c>
      <c r="W3069" s="1" t="str">
        <f t="shared" si="665"/>
        <v>$</v>
      </c>
      <c r="X3069" s="1" t="str">
        <f t="shared" si="666"/>
        <v>$115M</v>
      </c>
      <c r="Y3069" s="1" t="str">
        <f t="shared" si="667"/>
        <v>$247M</v>
      </c>
      <c r="Z3069" s="1" t="str">
        <f t="shared" si="668"/>
        <v>$0</v>
      </c>
      <c r="AA3069" s="1" t="str">
        <f t="shared" si="669"/>
        <v>$3,39,752</v>
      </c>
      <c r="AB3069" s="6">
        <f t="shared" si="670"/>
        <v>28312.700596056853</v>
      </c>
      <c r="AC3069" s="1" t="str">
        <f t="shared" si="671"/>
        <v>Mid</v>
      </c>
    </row>
    <row r="3070" spans="1:29">
      <c r="A3070" s="1" t="s">
        <v>1978</v>
      </c>
      <c r="B3070" s="1">
        <v>2001</v>
      </c>
      <c r="C3070" s="1" t="s">
        <v>73</v>
      </c>
      <c r="D3070" s="1" t="s">
        <v>46</v>
      </c>
      <c r="E3070" s="1" t="s">
        <v>40</v>
      </c>
      <c r="F3070" s="1">
        <v>107</v>
      </c>
      <c r="G3070" s="1">
        <v>18</v>
      </c>
      <c r="H3070" s="1">
        <v>220</v>
      </c>
      <c r="I3070" s="1">
        <v>11.49</v>
      </c>
      <c r="J3070" s="1">
        <v>6</v>
      </c>
      <c r="K3070" s="1" t="s">
        <v>19</v>
      </c>
      <c r="L3070" s="1" t="s">
        <v>24</v>
      </c>
      <c r="M3070" s="1">
        <v>7</v>
      </c>
      <c r="N3070" s="1" t="s">
        <v>49</v>
      </c>
      <c r="O3070" s="1">
        <v>3480689</v>
      </c>
      <c r="P3070" s="1">
        <f t="shared" si="672"/>
        <v>3</v>
      </c>
      <c r="Q3070" s="1">
        <f t="shared" si="659"/>
        <v>23</v>
      </c>
      <c r="R3070" s="5">
        <f t="shared" si="660"/>
        <v>5.9444444444444446</v>
      </c>
      <c r="S3070" s="6">
        <f t="shared" si="661"/>
        <v>12222222.222222222</v>
      </c>
      <c r="T3070" s="4">
        <f t="shared" si="662"/>
        <v>2.05607476635514</v>
      </c>
      <c r="U3070" s="1" t="str">
        <f t="shared" si="663"/>
        <v>Normal</v>
      </c>
      <c r="V3070" s="1" t="str">
        <f t="shared" si="664"/>
        <v>IPO</v>
      </c>
      <c r="W3070" s="1" t="str">
        <f t="shared" si="665"/>
        <v>€</v>
      </c>
      <c r="X3070" s="1" t="str">
        <f t="shared" si="666"/>
        <v>€107M</v>
      </c>
      <c r="Y3070" s="1" t="str">
        <f t="shared" si="667"/>
        <v>€220M</v>
      </c>
      <c r="Z3070" s="1" t="str">
        <f t="shared" si="668"/>
        <v>€6</v>
      </c>
      <c r="AA3070" s="1" t="str">
        <f t="shared" si="669"/>
        <v>€1,22,22,222</v>
      </c>
      <c r="AB3070" s="6">
        <f t="shared" si="670"/>
        <v>1018518.5185185185</v>
      </c>
      <c r="AC3070" s="1" t="str">
        <f t="shared" si="671"/>
        <v>Mid</v>
      </c>
    </row>
    <row r="3071" spans="1:29">
      <c r="A3071" s="1" t="s">
        <v>867</v>
      </c>
      <c r="B3071" s="1">
        <v>2001</v>
      </c>
      <c r="C3071" s="1" t="s">
        <v>31</v>
      </c>
      <c r="D3071" s="1" t="s">
        <v>39</v>
      </c>
      <c r="E3071" s="1" t="s">
        <v>28</v>
      </c>
      <c r="F3071" s="1">
        <v>197</v>
      </c>
      <c r="G3071" s="1">
        <v>736</v>
      </c>
      <c r="H3071" s="1">
        <v>410</v>
      </c>
      <c r="I3071" s="1">
        <v>19.579999999999998</v>
      </c>
      <c r="J3071" s="1">
        <v>9</v>
      </c>
      <c r="K3071" s="1" t="s">
        <v>19</v>
      </c>
      <c r="L3071" s="1" t="s">
        <v>24</v>
      </c>
      <c r="M3071" s="1">
        <v>5</v>
      </c>
      <c r="N3071" s="1" t="s">
        <v>20</v>
      </c>
      <c r="O3071" s="1">
        <v>3186448</v>
      </c>
      <c r="P3071" s="1">
        <f t="shared" si="672"/>
        <v>1</v>
      </c>
      <c r="Q3071" s="1">
        <f t="shared" si="659"/>
        <v>23</v>
      </c>
      <c r="R3071" s="5">
        <f t="shared" si="660"/>
        <v>0.26766304347826086</v>
      </c>
      <c r="S3071" s="6">
        <f t="shared" si="661"/>
        <v>557065.21739130432</v>
      </c>
      <c r="T3071" s="4">
        <f t="shared" si="662"/>
        <v>2.0812182741116749</v>
      </c>
      <c r="U3071" s="1" t="str">
        <f t="shared" si="663"/>
        <v>High Performer</v>
      </c>
      <c r="V3071" s="1" t="str">
        <f t="shared" si="664"/>
        <v>IPO</v>
      </c>
      <c r="W3071" s="1" t="str">
        <f t="shared" si="665"/>
        <v>€</v>
      </c>
      <c r="X3071" s="1" t="str">
        <f t="shared" si="666"/>
        <v>€197M</v>
      </c>
      <c r="Y3071" s="1" t="str">
        <f t="shared" si="667"/>
        <v>€410M</v>
      </c>
      <c r="Z3071" s="1" t="str">
        <f t="shared" si="668"/>
        <v>€0</v>
      </c>
      <c r="AA3071" s="1" t="str">
        <f t="shared" si="669"/>
        <v>€5,57,065</v>
      </c>
      <c r="AB3071" s="6">
        <f t="shared" si="670"/>
        <v>46422.10144927536</v>
      </c>
      <c r="AC3071" s="1" t="str">
        <f t="shared" si="671"/>
        <v>Mid</v>
      </c>
    </row>
    <row r="3072" spans="1:29">
      <c r="A3072" s="1" t="s">
        <v>3115</v>
      </c>
      <c r="B3072" s="1">
        <v>2001</v>
      </c>
      <c r="C3072" s="1" t="s">
        <v>35</v>
      </c>
      <c r="D3072" s="1" t="s">
        <v>43</v>
      </c>
      <c r="E3072" s="1" t="s">
        <v>28</v>
      </c>
      <c r="F3072" s="1">
        <v>105</v>
      </c>
      <c r="G3072" s="1">
        <v>1883</v>
      </c>
      <c r="H3072" s="1">
        <v>68</v>
      </c>
      <c r="I3072" s="1">
        <v>27.96</v>
      </c>
      <c r="J3072" s="1">
        <v>3</v>
      </c>
      <c r="K3072" s="1" t="s">
        <v>19</v>
      </c>
      <c r="L3072" s="1" t="s">
        <v>19</v>
      </c>
      <c r="M3072" s="1">
        <v>8</v>
      </c>
      <c r="N3072" s="1" t="s">
        <v>29</v>
      </c>
      <c r="O3072" s="1">
        <v>3128630</v>
      </c>
      <c r="P3072" s="1">
        <f t="shared" si="672"/>
        <v>1</v>
      </c>
      <c r="Q3072" s="1">
        <f t="shared" si="659"/>
        <v>23</v>
      </c>
      <c r="R3072" s="5">
        <f t="shared" si="660"/>
        <v>5.5762081784386616E-2</v>
      </c>
      <c r="S3072" s="6">
        <f t="shared" si="661"/>
        <v>36112.586298459908</v>
      </c>
      <c r="T3072" s="4">
        <f t="shared" si="662"/>
        <v>0.64761904761904765</v>
      </c>
      <c r="U3072" s="1" t="str">
        <f t="shared" si="663"/>
        <v>Normal</v>
      </c>
      <c r="V3072" s="1" t="str">
        <f t="shared" si="664"/>
        <v>Still Private</v>
      </c>
      <c r="W3072" s="1" t="str">
        <f t="shared" si="665"/>
        <v>¥</v>
      </c>
      <c r="X3072" s="1" t="str">
        <f t="shared" si="666"/>
        <v>¥105M</v>
      </c>
      <c r="Y3072" s="1" t="str">
        <f t="shared" si="667"/>
        <v>¥68M</v>
      </c>
      <c r="Z3072" s="1" t="str">
        <f t="shared" si="668"/>
        <v>¥0</v>
      </c>
      <c r="AA3072" s="1" t="str">
        <f t="shared" si="669"/>
        <v>¥36,113</v>
      </c>
      <c r="AB3072" s="6">
        <f t="shared" si="670"/>
        <v>3009.3821915383255</v>
      </c>
      <c r="AC3072" s="1" t="str">
        <f t="shared" si="671"/>
        <v>Mid</v>
      </c>
    </row>
    <row r="3073" spans="1:29">
      <c r="A3073" s="1" t="s">
        <v>1742</v>
      </c>
      <c r="B3073" s="1">
        <v>2001</v>
      </c>
      <c r="C3073" s="1" t="s">
        <v>53</v>
      </c>
      <c r="D3073" s="1" t="s">
        <v>102</v>
      </c>
      <c r="E3073" s="1" t="s">
        <v>40</v>
      </c>
      <c r="F3073" s="1">
        <v>100</v>
      </c>
      <c r="G3073" s="1">
        <v>2768</v>
      </c>
      <c r="H3073" s="1">
        <v>908</v>
      </c>
      <c r="I3073" s="1">
        <v>38.1</v>
      </c>
      <c r="J3073" s="1">
        <v>2</v>
      </c>
      <c r="K3073" s="1" t="s">
        <v>24</v>
      </c>
      <c r="L3073" s="1" t="s">
        <v>24</v>
      </c>
      <c r="M3073" s="1">
        <v>44</v>
      </c>
      <c r="N3073" s="1" t="s">
        <v>29</v>
      </c>
      <c r="O3073" s="1">
        <v>2924892</v>
      </c>
      <c r="P3073" s="1">
        <f t="shared" si="672"/>
        <v>3</v>
      </c>
      <c r="Q3073" s="1">
        <f t="shared" si="659"/>
        <v>23</v>
      </c>
      <c r="R3073" s="5">
        <f t="shared" si="660"/>
        <v>3.6127167630057806E-2</v>
      </c>
      <c r="S3073" s="6">
        <f t="shared" si="661"/>
        <v>328034.68208092486</v>
      </c>
      <c r="T3073" s="4">
        <f t="shared" si="662"/>
        <v>9.08</v>
      </c>
      <c r="U3073" s="1" t="str">
        <f t="shared" si="663"/>
        <v>Normal</v>
      </c>
      <c r="V3073" s="1" t="str">
        <f t="shared" si="664"/>
        <v>Acquired</v>
      </c>
      <c r="W3073" s="1">
        <f t="shared" si="665"/>
        <v>0</v>
      </c>
      <c r="X3073" s="1" t="str">
        <f t="shared" si="666"/>
        <v>0100M</v>
      </c>
      <c r="Y3073" s="1" t="str">
        <f t="shared" si="667"/>
        <v>0908M</v>
      </c>
      <c r="Z3073" s="1" t="str">
        <f t="shared" si="668"/>
        <v>00</v>
      </c>
      <c r="AA3073" s="1" t="str">
        <f t="shared" si="669"/>
        <v>03,28,035</v>
      </c>
      <c r="AB3073" s="6">
        <f t="shared" si="670"/>
        <v>27336.22350674374</v>
      </c>
      <c r="AC3073" s="1" t="str">
        <f t="shared" si="671"/>
        <v>Mid</v>
      </c>
    </row>
    <row r="3074" spans="1:29">
      <c r="A3074" s="1" t="s">
        <v>2167</v>
      </c>
      <c r="B3074" s="1">
        <v>2001</v>
      </c>
      <c r="C3074" s="1" t="s">
        <v>59</v>
      </c>
      <c r="D3074" s="1" t="s">
        <v>36</v>
      </c>
      <c r="E3074" s="1" t="s">
        <v>40</v>
      </c>
      <c r="F3074" s="1">
        <v>172</v>
      </c>
      <c r="G3074" s="1">
        <v>4084</v>
      </c>
      <c r="H3074" s="1">
        <v>350</v>
      </c>
      <c r="I3074" s="1">
        <v>36.99</v>
      </c>
      <c r="J3074" s="1">
        <v>7</v>
      </c>
      <c r="K3074" s="1" t="s">
        <v>24</v>
      </c>
      <c r="L3074" s="1" t="s">
        <v>24</v>
      </c>
      <c r="M3074" s="1">
        <v>33</v>
      </c>
      <c r="N3074" s="1" t="s">
        <v>25</v>
      </c>
      <c r="O3074" s="1">
        <v>2711235</v>
      </c>
      <c r="P3074" s="1">
        <f t="shared" si="672"/>
        <v>3</v>
      </c>
      <c r="Q3074" s="1">
        <f t="shared" ref="Q3074:Q3137" si="673">2024 - B3074</f>
        <v>23</v>
      </c>
      <c r="R3074" s="5">
        <f t="shared" ref="R3074:R3137" si="674">F3074 / G3074</f>
        <v>4.2115572967678747E-2</v>
      </c>
      <c r="S3074" s="6">
        <f t="shared" ref="S3074:S3137" si="675">(H3074 * 1000000) / G3074</f>
        <v>85700.293829578848</v>
      </c>
      <c r="T3074" s="4">
        <f t="shared" ref="T3074:T3137" si="676">H3074 / F3074</f>
        <v>2.0348837209302326</v>
      </c>
      <c r="U3074" s="1" t="str">
        <f t="shared" ref="U3074:U3137" si="677">IF(AND(J3074&gt;=8, I3074&gt;=1), "High Performer", "Normal")</f>
        <v>Normal</v>
      </c>
      <c r="V3074" s="1" t="str">
        <f t="shared" ref="V3074:V3137" si="678">IF(K3074="Yes", "Acquired",
 IF(L3074="Yes", "IPO", "Still Private"))</f>
        <v>Acquired</v>
      </c>
      <c r="W3074" s="1" t="str">
        <f t="shared" ref="W3074:W3137" si="679">IF(C3074="USA","$",
IF(C3074="India","₹",
IF(C3074="UK","£",
IF(C3074="Germany","€",
IF(C3074="France","€",
IF(C3074="Canada","$",
IF(C3074="Australia","A$",
IF(C3074="China","¥",
IF(C3074="Japan","¥",)))))))))</f>
        <v>₹</v>
      </c>
      <c r="X3074" s="1" t="str">
        <f t="shared" ref="X3074:X3137" si="680">W3074 &amp; F3074 &amp; "M"</f>
        <v>₹172M</v>
      </c>
      <c r="Y3074" s="1" t="str">
        <f t="shared" ref="Y3074:Y3137" si="681">W3074 &amp; H3074 &amp; "M"</f>
        <v>₹350M</v>
      </c>
      <c r="Z3074" s="1" t="str">
        <f t="shared" ref="Z3074:Z3137" si="682">W3074 &amp; TEXT(R3074,"#,##0")</f>
        <v>₹0</v>
      </c>
      <c r="AA3074" s="1" t="str">
        <f t="shared" ref="AA3074:AA3137" si="683">W3074 &amp; TEXT(S3074,"#,##0")</f>
        <v>₹85,700</v>
      </c>
      <c r="AB3074" s="6">
        <f t="shared" ref="AB3074:AB3137" si="684">(H3074 * 1000000) / (12 * G3074)</f>
        <v>7141.691152464904</v>
      </c>
      <c r="AC3074" s="1" t="str">
        <f t="shared" ref="AC3074:AC3137" si="685">IF(F3074&lt;100, "Small", IF(F3074&lt;=200, "Mid",IF(F3074&lt;500,  "Large")))</f>
        <v>Mid</v>
      </c>
    </row>
    <row r="3075" spans="1:29">
      <c r="A3075" s="1" t="s">
        <v>693</v>
      </c>
      <c r="B3075" s="1">
        <v>2001</v>
      </c>
      <c r="C3075" s="1" t="s">
        <v>53</v>
      </c>
      <c r="D3075" s="1" t="s">
        <v>32</v>
      </c>
      <c r="E3075" s="1" t="s">
        <v>40</v>
      </c>
      <c r="F3075" s="1">
        <v>198</v>
      </c>
      <c r="G3075" s="1">
        <v>1738</v>
      </c>
      <c r="H3075" s="1">
        <v>909</v>
      </c>
      <c r="I3075" s="1">
        <v>29.72</v>
      </c>
      <c r="J3075" s="1">
        <v>6</v>
      </c>
      <c r="K3075" s="1" t="s">
        <v>24</v>
      </c>
      <c r="L3075" s="1" t="s">
        <v>19</v>
      </c>
      <c r="M3075" s="1">
        <v>62</v>
      </c>
      <c r="N3075" s="1" t="s">
        <v>29</v>
      </c>
      <c r="O3075" s="1">
        <v>2664861</v>
      </c>
      <c r="P3075" s="1">
        <f t="shared" si="672"/>
        <v>3</v>
      </c>
      <c r="Q3075" s="1">
        <f t="shared" si="673"/>
        <v>23</v>
      </c>
      <c r="R3075" s="5">
        <f t="shared" si="674"/>
        <v>0.11392405063291139</v>
      </c>
      <c r="S3075" s="6">
        <f t="shared" si="675"/>
        <v>523014.9597238205</v>
      </c>
      <c r="T3075" s="4">
        <f t="shared" si="676"/>
        <v>4.5909090909090908</v>
      </c>
      <c r="U3075" s="1" t="str">
        <f t="shared" si="677"/>
        <v>Normal</v>
      </c>
      <c r="V3075" s="1" t="str">
        <f t="shared" si="678"/>
        <v>Acquired</v>
      </c>
      <c r="W3075" s="1">
        <f t="shared" si="679"/>
        <v>0</v>
      </c>
      <c r="X3075" s="1" t="str">
        <f t="shared" si="680"/>
        <v>0198M</v>
      </c>
      <c r="Y3075" s="1" t="str">
        <f t="shared" si="681"/>
        <v>0909M</v>
      </c>
      <c r="Z3075" s="1" t="str">
        <f t="shared" si="682"/>
        <v>00</v>
      </c>
      <c r="AA3075" s="1" t="str">
        <f t="shared" si="683"/>
        <v>05,23,015</v>
      </c>
      <c r="AB3075" s="6">
        <f t="shared" si="684"/>
        <v>43584.579976985042</v>
      </c>
      <c r="AC3075" s="1" t="str">
        <f t="shared" si="685"/>
        <v>Mid</v>
      </c>
    </row>
    <row r="3076" spans="1:29">
      <c r="A3076" s="1" t="s">
        <v>3248</v>
      </c>
      <c r="B3076" s="1">
        <v>2001</v>
      </c>
      <c r="C3076" s="1" t="s">
        <v>22</v>
      </c>
      <c r="D3076" s="1" t="s">
        <v>102</v>
      </c>
      <c r="E3076" s="1" t="s">
        <v>23</v>
      </c>
      <c r="F3076" s="1">
        <v>136</v>
      </c>
      <c r="G3076" s="1">
        <v>808</v>
      </c>
      <c r="H3076" s="1">
        <v>833</v>
      </c>
      <c r="I3076" s="1">
        <v>11.06</v>
      </c>
      <c r="J3076" s="1">
        <v>7</v>
      </c>
      <c r="K3076" s="1" t="s">
        <v>19</v>
      </c>
      <c r="L3076" s="1" t="s">
        <v>24</v>
      </c>
      <c r="M3076" s="1">
        <v>6</v>
      </c>
      <c r="N3076" s="1" t="s">
        <v>33</v>
      </c>
      <c r="O3076" s="1">
        <v>2038856</v>
      </c>
      <c r="P3076" s="1">
        <f t="shared" si="672"/>
        <v>5</v>
      </c>
      <c r="Q3076" s="1">
        <f t="shared" si="673"/>
        <v>23</v>
      </c>
      <c r="R3076" s="5">
        <f t="shared" si="674"/>
        <v>0.16831683168316833</v>
      </c>
      <c r="S3076" s="6">
        <f t="shared" si="675"/>
        <v>1030940.594059406</v>
      </c>
      <c r="T3076" s="4">
        <f t="shared" si="676"/>
        <v>6.125</v>
      </c>
      <c r="U3076" s="1" t="str">
        <f t="shared" si="677"/>
        <v>Normal</v>
      </c>
      <c r="V3076" s="1" t="str">
        <f t="shared" si="678"/>
        <v>IPO</v>
      </c>
      <c r="W3076" s="1" t="str">
        <f t="shared" si="679"/>
        <v>£</v>
      </c>
      <c r="X3076" s="1" t="str">
        <f t="shared" si="680"/>
        <v>£136M</v>
      </c>
      <c r="Y3076" s="1" t="str">
        <f t="shared" si="681"/>
        <v>£833M</v>
      </c>
      <c r="Z3076" s="1" t="str">
        <f t="shared" si="682"/>
        <v>£0</v>
      </c>
      <c r="AA3076" s="1" t="str">
        <f t="shared" si="683"/>
        <v>£10,30,941</v>
      </c>
      <c r="AB3076" s="6">
        <f t="shared" si="684"/>
        <v>85911.716171617169</v>
      </c>
      <c r="AC3076" s="1" t="str">
        <f t="shared" si="685"/>
        <v>Mid</v>
      </c>
    </row>
    <row r="3077" spans="1:29">
      <c r="A3077" s="1" t="s">
        <v>3640</v>
      </c>
      <c r="B3077" s="1">
        <v>2001</v>
      </c>
      <c r="C3077" s="1" t="s">
        <v>16</v>
      </c>
      <c r="D3077" s="1" t="s">
        <v>32</v>
      </c>
      <c r="E3077" s="1" t="s">
        <v>40</v>
      </c>
      <c r="F3077" s="1">
        <v>194</v>
      </c>
      <c r="G3077" s="1">
        <v>1149</v>
      </c>
      <c r="H3077" s="1">
        <v>606</v>
      </c>
      <c r="I3077" s="1">
        <v>43.44</v>
      </c>
      <c r="J3077" s="1">
        <v>7</v>
      </c>
      <c r="K3077" s="1" t="s">
        <v>19</v>
      </c>
      <c r="L3077" s="1" t="s">
        <v>24</v>
      </c>
      <c r="M3077" s="1">
        <v>72</v>
      </c>
      <c r="N3077" s="1" t="s">
        <v>49</v>
      </c>
      <c r="O3077" s="1">
        <v>1816741</v>
      </c>
      <c r="P3077" s="1">
        <f t="shared" si="672"/>
        <v>3</v>
      </c>
      <c r="Q3077" s="1">
        <f t="shared" si="673"/>
        <v>23</v>
      </c>
      <c r="R3077" s="5">
        <f t="shared" si="674"/>
        <v>0.16884247171453437</v>
      </c>
      <c r="S3077" s="6">
        <f t="shared" si="675"/>
        <v>527415.14360313315</v>
      </c>
      <c r="T3077" s="4">
        <f t="shared" si="676"/>
        <v>3.1237113402061856</v>
      </c>
      <c r="U3077" s="1" t="str">
        <f t="shared" si="677"/>
        <v>Normal</v>
      </c>
      <c r="V3077" s="1" t="str">
        <f t="shared" si="678"/>
        <v>IPO</v>
      </c>
      <c r="W3077" s="1" t="str">
        <f t="shared" si="679"/>
        <v>$</v>
      </c>
      <c r="X3077" s="1" t="str">
        <f t="shared" si="680"/>
        <v>$194M</v>
      </c>
      <c r="Y3077" s="1" t="str">
        <f t="shared" si="681"/>
        <v>$606M</v>
      </c>
      <c r="Z3077" s="1" t="str">
        <f t="shared" si="682"/>
        <v>$0</v>
      </c>
      <c r="AA3077" s="1" t="str">
        <f t="shared" si="683"/>
        <v>$5,27,415</v>
      </c>
      <c r="AB3077" s="6">
        <f t="shared" si="684"/>
        <v>43951.261966927763</v>
      </c>
      <c r="AC3077" s="1" t="str">
        <f t="shared" si="685"/>
        <v>Mid</v>
      </c>
    </row>
    <row r="3078" spans="1:29">
      <c r="A3078" s="1" t="s">
        <v>3347</v>
      </c>
      <c r="B3078" s="1">
        <v>2001</v>
      </c>
      <c r="C3078" s="1" t="s">
        <v>59</v>
      </c>
      <c r="D3078" s="1" t="s">
        <v>95</v>
      </c>
      <c r="E3078" s="1" t="s">
        <v>23</v>
      </c>
      <c r="F3078" s="1">
        <v>113</v>
      </c>
      <c r="G3078" s="1">
        <v>19</v>
      </c>
      <c r="H3078" s="1">
        <v>1</v>
      </c>
      <c r="I3078" s="1">
        <v>40.75</v>
      </c>
      <c r="J3078" s="1">
        <v>4</v>
      </c>
      <c r="K3078" s="1" t="s">
        <v>24</v>
      </c>
      <c r="L3078" s="1" t="s">
        <v>24</v>
      </c>
      <c r="M3078" s="1">
        <v>44</v>
      </c>
      <c r="N3078" s="1" t="s">
        <v>33</v>
      </c>
      <c r="O3078" s="1">
        <v>1784924</v>
      </c>
      <c r="P3078" s="1">
        <f t="shared" si="672"/>
        <v>5</v>
      </c>
      <c r="Q3078" s="1">
        <f t="shared" si="673"/>
        <v>23</v>
      </c>
      <c r="R3078" s="5">
        <f t="shared" si="674"/>
        <v>5.9473684210526319</v>
      </c>
      <c r="S3078" s="6">
        <f t="shared" si="675"/>
        <v>52631.57894736842</v>
      </c>
      <c r="T3078" s="4">
        <f t="shared" si="676"/>
        <v>8.8495575221238937E-3</v>
      </c>
      <c r="U3078" s="1" t="str">
        <f t="shared" si="677"/>
        <v>Normal</v>
      </c>
      <c r="V3078" s="1" t="str">
        <f t="shared" si="678"/>
        <v>Acquired</v>
      </c>
      <c r="W3078" s="1" t="str">
        <f t="shared" si="679"/>
        <v>₹</v>
      </c>
      <c r="X3078" s="1" t="str">
        <f t="shared" si="680"/>
        <v>₹113M</v>
      </c>
      <c r="Y3078" s="1" t="str">
        <f t="shared" si="681"/>
        <v>₹1M</v>
      </c>
      <c r="Z3078" s="1" t="str">
        <f t="shared" si="682"/>
        <v>₹6</v>
      </c>
      <c r="AA3078" s="1" t="str">
        <f t="shared" si="683"/>
        <v>₹52,632</v>
      </c>
      <c r="AB3078" s="6">
        <f t="shared" si="684"/>
        <v>4385.9649122807014</v>
      </c>
      <c r="AC3078" s="1" t="str">
        <f t="shared" si="685"/>
        <v>Mid</v>
      </c>
    </row>
    <row r="3079" spans="1:29">
      <c r="A3079" s="1" t="s">
        <v>4280</v>
      </c>
      <c r="B3079" s="1">
        <v>2001</v>
      </c>
      <c r="C3079" s="1" t="s">
        <v>35</v>
      </c>
      <c r="D3079" s="1" t="s">
        <v>32</v>
      </c>
      <c r="E3079" s="1" t="s">
        <v>18</v>
      </c>
      <c r="F3079" s="1">
        <v>186</v>
      </c>
      <c r="G3079" s="1">
        <v>2997</v>
      </c>
      <c r="H3079" s="1">
        <v>433</v>
      </c>
      <c r="I3079" s="1">
        <v>9.9499999999999993</v>
      </c>
      <c r="J3079" s="1">
        <v>9</v>
      </c>
      <c r="K3079" s="1" t="s">
        <v>19</v>
      </c>
      <c r="L3079" s="1" t="s">
        <v>24</v>
      </c>
      <c r="M3079" s="1">
        <v>75</v>
      </c>
      <c r="N3079" s="1" t="s">
        <v>33</v>
      </c>
      <c r="O3079" s="1">
        <v>1768871</v>
      </c>
      <c r="P3079" s="1">
        <f t="shared" si="672"/>
        <v>2</v>
      </c>
      <c r="Q3079" s="1">
        <f t="shared" si="673"/>
        <v>23</v>
      </c>
      <c r="R3079" s="5">
        <f t="shared" si="674"/>
        <v>6.2062062062062065E-2</v>
      </c>
      <c r="S3079" s="6">
        <f t="shared" si="675"/>
        <v>144477.8111444778</v>
      </c>
      <c r="T3079" s="4">
        <f t="shared" si="676"/>
        <v>2.327956989247312</v>
      </c>
      <c r="U3079" s="1" t="str">
        <f t="shared" si="677"/>
        <v>High Performer</v>
      </c>
      <c r="V3079" s="1" t="str">
        <f t="shared" si="678"/>
        <v>IPO</v>
      </c>
      <c r="W3079" s="1" t="str">
        <f t="shared" si="679"/>
        <v>¥</v>
      </c>
      <c r="X3079" s="1" t="str">
        <f t="shared" si="680"/>
        <v>¥186M</v>
      </c>
      <c r="Y3079" s="1" t="str">
        <f t="shared" si="681"/>
        <v>¥433M</v>
      </c>
      <c r="Z3079" s="1" t="str">
        <f t="shared" si="682"/>
        <v>¥0</v>
      </c>
      <c r="AA3079" s="1" t="str">
        <f t="shared" si="683"/>
        <v>¥1,44,478</v>
      </c>
      <c r="AB3079" s="6">
        <f t="shared" si="684"/>
        <v>12039.817595373152</v>
      </c>
      <c r="AC3079" s="1" t="str">
        <f t="shared" si="685"/>
        <v>Mid</v>
      </c>
    </row>
    <row r="3080" spans="1:29">
      <c r="A3080" s="1" t="s">
        <v>2460</v>
      </c>
      <c r="B3080" s="1">
        <v>2001</v>
      </c>
      <c r="C3080" s="1" t="s">
        <v>27</v>
      </c>
      <c r="D3080" s="1" t="s">
        <v>17</v>
      </c>
      <c r="E3080" s="1" t="s">
        <v>23</v>
      </c>
      <c r="F3080" s="1">
        <v>176</v>
      </c>
      <c r="G3080" s="1">
        <v>4538</v>
      </c>
      <c r="H3080" s="1">
        <v>989</v>
      </c>
      <c r="I3080" s="1">
        <v>31.63</v>
      </c>
      <c r="J3080" s="1">
        <v>4</v>
      </c>
      <c r="K3080" s="1" t="s">
        <v>19</v>
      </c>
      <c r="L3080" s="1" t="s">
        <v>19</v>
      </c>
      <c r="M3080" s="1">
        <v>23</v>
      </c>
      <c r="N3080" s="1" t="s">
        <v>33</v>
      </c>
      <c r="O3080" s="1">
        <v>1741487</v>
      </c>
      <c r="P3080" s="1">
        <f t="shared" si="672"/>
        <v>5</v>
      </c>
      <c r="Q3080" s="1">
        <f t="shared" si="673"/>
        <v>23</v>
      </c>
      <c r="R3080" s="5">
        <f t="shared" si="674"/>
        <v>3.8783605112384309E-2</v>
      </c>
      <c r="S3080" s="6">
        <f t="shared" si="675"/>
        <v>217937.41736447773</v>
      </c>
      <c r="T3080" s="4">
        <f t="shared" si="676"/>
        <v>5.6193181818181817</v>
      </c>
      <c r="U3080" s="1" t="str">
        <f t="shared" si="677"/>
        <v>Normal</v>
      </c>
      <c r="V3080" s="1" t="str">
        <f t="shared" si="678"/>
        <v>Still Private</v>
      </c>
      <c r="W3080" s="1" t="str">
        <f t="shared" si="679"/>
        <v>$</v>
      </c>
      <c r="X3080" s="1" t="str">
        <f t="shared" si="680"/>
        <v>$176M</v>
      </c>
      <c r="Y3080" s="1" t="str">
        <f t="shared" si="681"/>
        <v>$989M</v>
      </c>
      <c r="Z3080" s="1" t="str">
        <f t="shared" si="682"/>
        <v>$0</v>
      </c>
      <c r="AA3080" s="1" t="str">
        <f t="shared" si="683"/>
        <v>$2,17,937</v>
      </c>
      <c r="AB3080" s="6">
        <f t="shared" si="684"/>
        <v>18161.451447039814</v>
      </c>
      <c r="AC3080" s="1" t="str">
        <f t="shared" si="685"/>
        <v>Mid</v>
      </c>
    </row>
    <row r="3081" spans="1:29">
      <c r="A3081" s="1" t="s">
        <v>2481</v>
      </c>
      <c r="B3081" s="1">
        <v>2001</v>
      </c>
      <c r="C3081" s="1" t="s">
        <v>73</v>
      </c>
      <c r="D3081" s="1" t="s">
        <v>46</v>
      </c>
      <c r="E3081" s="1" t="s">
        <v>37</v>
      </c>
      <c r="F3081" s="1">
        <v>175</v>
      </c>
      <c r="G3081" s="1">
        <v>1026</v>
      </c>
      <c r="H3081" s="1">
        <v>708</v>
      </c>
      <c r="I3081" s="1">
        <v>26.38</v>
      </c>
      <c r="J3081" s="1">
        <v>1</v>
      </c>
      <c r="K3081" s="1" t="s">
        <v>19</v>
      </c>
      <c r="L3081" s="1" t="s">
        <v>24</v>
      </c>
      <c r="M3081" s="1">
        <v>74</v>
      </c>
      <c r="N3081" s="1" t="s">
        <v>20</v>
      </c>
      <c r="O3081" s="1">
        <v>1688134</v>
      </c>
      <c r="P3081" s="1">
        <f t="shared" ref="P3081:P3144" si="686">IF(E3081="Seed", 1,
 IF(E3081="Series A", 2,
 IF(E3081="Series B", 3,
 IF(E3081="Series C", 4,
 IF(E3081="IPO", 5, "")))))</f>
        <v>4</v>
      </c>
      <c r="Q3081" s="1">
        <f t="shared" si="673"/>
        <v>23</v>
      </c>
      <c r="R3081" s="5">
        <f t="shared" si="674"/>
        <v>0.1705653021442495</v>
      </c>
      <c r="S3081" s="6">
        <f t="shared" si="675"/>
        <v>690058.47953216371</v>
      </c>
      <c r="T3081" s="4">
        <f t="shared" si="676"/>
        <v>4.0457142857142854</v>
      </c>
      <c r="U3081" s="1" t="str">
        <f t="shared" si="677"/>
        <v>Normal</v>
      </c>
      <c r="V3081" s="1" t="str">
        <f t="shared" si="678"/>
        <v>IPO</v>
      </c>
      <c r="W3081" s="1" t="str">
        <f t="shared" si="679"/>
        <v>€</v>
      </c>
      <c r="X3081" s="1" t="str">
        <f t="shared" si="680"/>
        <v>€175M</v>
      </c>
      <c r="Y3081" s="1" t="str">
        <f t="shared" si="681"/>
        <v>€708M</v>
      </c>
      <c r="Z3081" s="1" t="str">
        <f t="shared" si="682"/>
        <v>€0</v>
      </c>
      <c r="AA3081" s="1" t="str">
        <f t="shared" si="683"/>
        <v>€6,90,058</v>
      </c>
      <c r="AB3081" s="6">
        <f t="shared" si="684"/>
        <v>57504.87329434698</v>
      </c>
      <c r="AC3081" s="1" t="str">
        <f t="shared" si="685"/>
        <v>Mid</v>
      </c>
    </row>
    <row r="3082" spans="1:29">
      <c r="A3082" s="1" t="s">
        <v>1759</v>
      </c>
      <c r="B3082" s="1">
        <v>2001</v>
      </c>
      <c r="C3082" s="1" t="s">
        <v>27</v>
      </c>
      <c r="D3082" s="1" t="s">
        <v>32</v>
      </c>
      <c r="E3082" s="1" t="s">
        <v>18</v>
      </c>
      <c r="F3082" s="1">
        <v>138</v>
      </c>
      <c r="G3082" s="1">
        <v>641</v>
      </c>
      <c r="H3082" s="1">
        <v>593</v>
      </c>
      <c r="I3082" s="1">
        <v>28.99</v>
      </c>
      <c r="J3082" s="1">
        <v>1</v>
      </c>
      <c r="K3082" s="1" t="s">
        <v>24</v>
      </c>
      <c r="L3082" s="1" t="s">
        <v>19</v>
      </c>
      <c r="M3082" s="1">
        <v>41</v>
      </c>
      <c r="N3082" s="1" t="s">
        <v>49</v>
      </c>
      <c r="O3082" s="1">
        <v>1489155</v>
      </c>
      <c r="P3082" s="1">
        <f t="shared" si="686"/>
        <v>2</v>
      </c>
      <c r="Q3082" s="1">
        <f t="shared" si="673"/>
        <v>23</v>
      </c>
      <c r="R3082" s="5">
        <f t="shared" si="674"/>
        <v>0.21528861154446177</v>
      </c>
      <c r="S3082" s="6">
        <f t="shared" si="675"/>
        <v>925117.00468018721</v>
      </c>
      <c r="T3082" s="4">
        <f t="shared" si="676"/>
        <v>4.2971014492753623</v>
      </c>
      <c r="U3082" s="1" t="str">
        <f t="shared" si="677"/>
        <v>Normal</v>
      </c>
      <c r="V3082" s="1" t="str">
        <f t="shared" si="678"/>
        <v>Acquired</v>
      </c>
      <c r="W3082" s="1" t="str">
        <f t="shared" si="679"/>
        <v>$</v>
      </c>
      <c r="X3082" s="1" t="str">
        <f t="shared" si="680"/>
        <v>$138M</v>
      </c>
      <c r="Y3082" s="1" t="str">
        <f t="shared" si="681"/>
        <v>$593M</v>
      </c>
      <c r="Z3082" s="1" t="str">
        <f t="shared" si="682"/>
        <v>$0</v>
      </c>
      <c r="AA3082" s="1" t="str">
        <f t="shared" si="683"/>
        <v>$9,25,117</v>
      </c>
      <c r="AB3082" s="6">
        <f t="shared" si="684"/>
        <v>77093.083723348929</v>
      </c>
      <c r="AC3082" s="1" t="str">
        <f t="shared" si="685"/>
        <v>Mid</v>
      </c>
    </row>
    <row r="3083" spans="1:29">
      <c r="A3083" s="1" t="s">
        <v>3383</v>
      </c>
      <c r="B3083" s="1">
        <v>2001</v>
      </c>
      <c r="C3083" s="1" t="s">
        <v>31</v>
      </c>
      <c r="D3083" s="1" t="s">
        <v>102</v>
      </c>
      <c r="E3083" s="1" t="s">
        <v>37</v>
      </c>
      <c r="F3083" s="1">
        <v>196</v>
      </c>
      <c r="G3083" s="1">
        <v>1762</v>
      </c>
      <c r="H3083" s="1">
        <v>122</v>
      </c>
      <c r="I3083" s="1">
        <v>11.82</v>
      </c>
      <c r="J3083" s="1">
        <v>7</v>
      </c>
      <c r="K3083" s="1" t="s">
        <v>19</v>
      </c>
      <c r="L3083" s="1" t="s">
        <v>19</v>
      </c>
      <c r="M3083" s="1">
        <v>77</v>
      </c>
      <c r="N3083" s="1" t="s">
        <v>49</v>
      </c>
      <c r="O3083" s="1">
        <v>1439463</v>
      </c>
      <c r="P3083" s="1">
        <f t="shared" si="686"/>
        <v>4</v>
      </c>
      <c r="Q3083" s="1">
        <f t="shared" si="673"/>
        <v>23</v>
      </c>
      <c r="R3083" s="5">
        <f t="shared" si="674"/>
        <v>0.1112372304199773</v>
      </c>
      <c r="S3083" s="6">
        <f t="shared" si="675"/>
        <v>69239.500567536888</v>
      </c>
      <c r="T3083" s="4">
        <f t="shared" si="676"/>
        <v>0.62244897959183676</v>
      </c>
      <c r="U3083" s="1" t="str">
        <f t="shared" si="677"/>
        <v>Normal</v>
      </c>
      <c r="V3083" s="1" t="str">
        <f t="shared" si="678"/>
        <v>Still Private</v>
      </c>
      <c r="W3083" s="1" t="str">
        <f t="shared" si="679"/>
        <v>€</v>
      </c>
      <c r="X3083" s="1" t="str">
        <f t="shared" si="680"/>
        <v>€196M</v>
      </c>
      <c r="Y3083" s="1" t="str">
        <f t="shared" si="681"/>
        <v>€122M</v>
      </c>
      <c r="Z3083" s="1" t="str">
        <f t="shared" si="682"/>
        <v>€0</v>
      </c>
      <c r="AA3083" s="1" t="str">
        <f t="shared" si="683"/>
        <v>€69,240</v>
      </c>
      <c r="AB3083" s="6">
        <f t="shared" si="684"/>
        <v>5769.9583806280743</v>
      </c>
      <c r="AC3083" s="1" t="str">
        <f t="shared" si="685"/>
        <v>Mid</v>
      </c>
    </row>
    <row r="3084" spans="1:29">
      <c r="A3084" s="1" t="s">
        <v>3918</v>
      </c>
      <c r="B3084" s="1">
        <v>2001</v>
      </c>
      <c r="C3084" s="1" t="s">
        <v>59</v>
      </c>
      <c r="D3084" s="1" t="s">
        <v>32</v>
      </c>
      <c r="E3084" s="1" t="s">
        <v>18</v>
      </c>
      <c r="F3084" s="1">
        <v>182</v>
      </c>
      <c r="G3084" s="1">
        <v>4752</v>
      </c>
      <c r="H3084" s="1">
        <v>138</v>
      </c>
      <c r="I3084" s="1">
        <v>6.44</v>
      </c>
      <c r="J3084" s="1">
        <v>6</v>
      </c>
      <c r="K3084" s="1" t="s">
        <v>19</v>
      </c>
      <c r="L3084" s="1" t="s">
        <v>19</v>
      </c>
      <c r="M3084" s="1">
        <v>53</v>
      </c>
      <c r="N3084" s="1" t="s">
        <v>29</v>
      </c>
      <c r="O3084" s="1">
        <v>1413792</v>
      </c>
      <c r="P3084" s="1">
        <f t="shared" si="686"/>
        <v>2</v>
      </c>
      <c r="Q3084" s="1">
        <f t="shared" si="673"/>
        <v>23</v>
      </c>
      <c r="R3084" s="5">
        <f t="shared" si="674"/>
        <v>3.8299663299663299E-2</v>
      </c>
      <c r="S3084" s="6">
        <f t="shared" si="675"/>
        <v>29040.404040404039</v>
      </c>
      <c r="T3084" s="4">
        <f t="shared" si="676"/>
        <v>0.75824175824175821</v>
      </c>
      <c r="U3084" s="1" t="str">
        <f t="shared" si="677"/>
        <v>Normal</v>
      </c>
      <c r="V3084" s="1" t="str">
        <f t="shared" si="678"/>
        <v>Still Private</v>
      </c>
      <c r="W3084" s="1" t="str">
        <f t="shared" si="679"/>
        <v>₹</v>
      </c>
      <c r="X3084" s="1" t="str">
        <f t="shared" si="680"/>
        <v>₹182M</v>
      </c>
      <c r="Y3084" s="1" t="str">
        <f t="shared" si="681"/>
        <v>₹138M</v>
      </c>
      <c r="Z3084" s="1" t="str">
        <f t="shared" si="682"/>
        <v>₹0</v>
      </c>
      <c r="AA3084" s="1" t="str">
        <f t="shared" si="683"/>
        <v>₹29,040</v>
      </c>
      <c r="AB3084" s="6">
        <f t="shared" si="684"/>
        <v>2420.0336700336702</v>
      </c>
      <c r="AC3084" s="1" t="str">
        <f t="shared" si="685"/>
        <v>Mid</v>
      </c>
    </row>
    <row r="3085" spans="1:29">
      <c r="A3085" s="1" t="s">
        <v>1785</v>
      </c>
      <c r="B3085" s="1">
        <v>2001</v>
      </c>
      <c r="C3085" s="1" t="s">
        <v>16</v>
      </c>
      <c r="D3085" s="1" t="s">
        <v>17</v>
      </c>
      <c r="E3085" s="1" t="s">
        <v>40</v>
      </c>
      <c r="F3085" s="1">
        <v>164</v>
      </c>
      <c r="G3085" s="1">
        <v>3841</v>
      </c>
      <c r="H3085" s="1">
        <v>501</v>
      </c>
      <c r="I3085" s="1">
        <v>7.12</v>
      </c>
      <c r="J3085" s="1">
        <v>2</v>
      </c>
      <c r="K3085" s="1" t="s">
        <v>24</v>
      </c>
      <c r="L3085" s="1" t="s">
        <v>24</v>
      </c>
      <c r="M3085" s="1">
        <v>68</v>
      </c>
      <c r="N3085" s="1" t="s">
        <v>49</v>
      </c>
      <c r="O3085" s="1">
        <v>1384380</v>
      </c>
      <c r="P3085" s="1">
        <f t="shared" si="686"/>
        <v>3</v>
      </c>
      <c r="Q3085" s="1">
        <f t="shared" si="673"/>
        <v>23</v>
      </c>
      <c r="R3085" s="5">
        <f t="shared" si="674"/>
        <v>4.2697214267117936E-2</v>
      </c>
      <c r="S3085" s="6">
        <f t="shared" si="675"/>
        <v>130434.78260869565</v>
      </c>
      <c r="T3085" s="4">
        <f t="shared" si="676"/>
        <v>3.0548780487804876</v>
      </c>
      <c r="U3085" s="1" t="str">
        <f t="shared" si="677"/>
        <v>Normal</v>
      </c>
      <c r="V3085" s="1" t="str">
        <f t="shared" si="678"/>
        <v>Acquired</v>
      </c>
      <c r="W3085" s="1" t="str">
        <f t="shared" si="679"/>
        <v>$</v>
      </c>
      <c r="X3085" s="1" t="str">
        <f t="shared" si="680"/>
        <v>$164M</v>
      </c>
      <c r="Y3085" s="1" t="str">
        <f t="shared" si="681"/>
        <v>$501M</v>
      </c>
      <c r="Z3085" s="1" t="str">
        <f t="shared" si="682"/>
        <v>$0</v>
      </c>
      <c r="AA3085" s="1" t="str">
        <f t="shared" si="683"/>
        <v>$1,30,435</v>
      </c>
      <c r="AB3085" s="6">
        <f t="shared" si="684"/>
        <v>10869.565217391304</v>
      </c>
      <c r="AC3085" s="1" t="str">
        <f t="shared" si="685"/>
        <v>Mid</v>
      </c>
    </row>
    <row r="3086" spans="1:29">
      <c r="A3086" s="1" t="s">
        <v>428</v>
      </c>
      <c r="B3086" s="1">
        <v>2001</v>
      </c>
      <c r="C3086" s="1" t="s">
        <v>59</v>
      </c>
      <c r="D3086" s="1" t="s">
        <v>46</v>
      </c>
      <c r="E3086" s="1" t="s">
        <v>40</v>
      </c>
      <c r="F3086" s="1">
        <v>153</v>
      </c>
      <c r="G3086" s="1">
        <v>386</v>
      </c>
      <c r="H3086" s="1">
        <v>76</v>
      </c>
      <c r="I3086" s="1">
        <v>23.88</v>
      </c>
      <c r="J3086" s="1">
        <v>6</v>
      </c>
      <c r="K3086" s="1" t="s">
        <v>24</v>
      </c>
      <c r="L3086" s="1" t="s">
        <v>19</v>
      </c>
      <c r="M3086" s="1">
        <v>64</v>
      </c>
      <c r="N3086" s="1" t="s">
        <v>29</v>
      </c>
      <c r="O3086" s="1">
        <v>1292139</v>
      </c>
      <c r="P3086" s="1">
        <f t="shared" si="686"/>
        <v>3</v>
      </c>
      <c r="Q3086" s="1">
        <f t="shared" si="673"/>
        <v>23</v>
      </c>
      <c r="R3086" s="5">
        <f t="shared" si="674"/>
        <v>0.39637305699481867</v>
      </c>
      <c r="S3086" s="6">
        <f t="shared" si="675"/>
        <v>196891.19170984457</v>
      </c>
      <c r="T3086" s="4">
        <f t="shared" si="676"/>
        <v>0.49673202614379086</v>
      </c>
      <c r="U3086" s="1" t="str">
        <f t="shared" si="677"/>
        <v>Normal</v>
      </c>
      <c r="V3086" s="1" t="str">
        <f t="shared" si="678"/>
        <v>Acquired</v>
      </c>
      <c r="W3086" s="1" t="str">
        <f t="shared" si="679"/>
        <v>₹</v>
      </c>
      <c r="X3086" s="1" t="str">
        <f t="shared" si="680"/>
        <v>₹153M</v>
      </c>
      <c r="Y3086" s="1" t="str">
        <f t="shared" si="681"/>
        <v>₹76M</v>
      </c>
      <c r="Z3086" s="1" t="str">
        <f t="shared" si="682"/>
        <v>₹0</v>
      </c>
      <c r="AA3086" s="1" t="str">
        <f t="shared" si="683"/>
        <v>₹1,96,891</v>
      </c>
      <c r="AB3086" s="6">
        <f t="shared" si="684"/>
        <v>16407.599309153713</v>
      </c>
      <c r="AC3086" s="1" t="str">
        <f t="shared" si="685"/>
        <v>Mid</v>
      </c>
    </row>
    <row r="3087" spans="1:29">
      <c r="A3087" s="1" t="s">
        <v>1697</v>
      </c>
      <c r="B3087" s="1">
        <v>2001</v>
      </c>
      <c r="C3087" s="1" t="s">
        <v>59</v>
      </c>
      <c r="D3087" s="1" t="s">
        <v>102</v>
      </c>
      <c r="E3087" s="1" t="s">
        <v>23</v>
      </c>
      <c r="F3087" s="1">
        <v>146</v>
      </c>
      <c r="G3087" s="1">
        <v>1348</v>
      </c>
      <c r="H3087" s="1">
        <v>923</v>
      </c>
      <c r="I3087" s="1">
        <v>19.54</v>
      </c>
      <c r="J3087" s="1">
        <v>7</v>
      </c>
      <c r="K3087" s="1" t="s">
        <v>19</v>
      </c>
      <c r="L3087" s="1" t="s">
        <v>19</v>
      </c>
      <c r="M3087" s="1">
        <v>56</v>
      </c>
      <c r="N3087" s="1" t="s">
        <v>25</v>
      </c>
      <c r="O3087" s="1">
        <v>1081125</v>
      </c>
      <c r="P3087" s="1">
        <f t="shared" si="686"/>
        <v>5</v>
      </c>
      <c r="Q3087" s="1">
        <f t="shared" si="673"/>
        <v>23</v>
      </c>
      <c r="R3087" s="5">
        <f t="shared" si="674"/>
        <v>0.1083086053412463</v>
      </c>
      <c r="S3087" s="6">
        <f t="shared" si="675"/>
        <v>684718.10089020769</v>
      </c>
      <c r="T3087" s="4">
        <f t="shared" si="676"/>
        <v>6.3219178082191778</v>
      </c>
      <c r="U3087" s="1" t="str">
        <f t="shared" si="677"/>
        <v>Normal</v>
      </c>
      <c r="V3087" s="1" t="str">
        <f t="shared" si="678"/>
        <v>Still Private</v>
      </c>
      <c r="W3087" s="1" t="str">
        <f t="shared" si="679"/>
        <v>₹</v>
      </c>
      <c r="X3087" s="1" t="str">
        <f t="shared" si="680"/>
        <v>₹146M</v>
      </c>
      <c r="Y3087" s="1" t="str">
        <f t="shared" si="681"/>
        <v>₹923M</v>
      </c>
      <c r="Z3087" s="1" t="str">
        <f t="shared" si="682"/>
        <v>₹0</v>
      </c>
      <c r="AA3087" s="1" t="str">
        <f t="shared" si="683"/>
        <v>₹6,84,718</v>
      </c>
      <c r="AB3087" s="6">
        <f t="shared" si="684"/>
        <v>57059.841740850643</v>
      </c>
      <c r="AC3087" s="1" t="str">
        <f t="shared" si="685"/>
        <v>Mid</v>
      </c>
    </row>
    <row r="3088" spans="1:29">
      <c r="A3088" s="1" t="s">
        <v>2880</v>
      </c>
      <c r="B3088" s="1">
        <v>2001</v>
      </c>
      <c r="C3088" s="1" t="s">
        <v>31</v>
      </c>
      <c r="D3088" s="1" t="s">
        <v>36</v>
      </c>
      <c r="E3088" s="1" t="s">
        <v>18</v>
      </c>
      <c r="F3088" s="1">
        <v>175</v>
      </c>
      <c r="G3088" s="1">
        <v>4314</v>
      </c>
      <c r="H3088" s="1">
        <v>408</v>
      </c>
      <c r="I3088" s="1">
        <v>30.49</v>
      </c>
      <c r="J3088" s="1">
        <v>9</v>
      </c>
      <c r="K3088" s="1" t="s">
        <v>24</v>
      </c>
      <c r="L3088" s="1" t="s">
        <v>24</v>
      </c>
      <c r="M3088" s="1">
        <v>7</v>
      </c>
      <c r="N3088" s="1" t="s">
        <v>29</v>
      </c>
      <c r="O3088" s="1">
        <v>1070503</v>
      </c>
      <c r="P3088" s="1">
        <f t="shared" si="686"/>
        <v>2</v>
      </c>
      <c r="Q3088" s="1">
        <f t="shared" si="673"/>
        <v>23</v>
      </c>
      <c r="R3088" s="5">
        <f t="shared" si="674"/>
        <v>4.0565600370885489E-2</v>
      </c>
      <c r="S3088" s="6">
        <f t="shared" si="675"/>
        <v>94575.79972183588</v>
      </c>
      <c r="T3088" s="4">
        <f t="shared" si="676"/>
        <v>2.3314285714285714</v>
      </c>
      <c r="U3088" s="1" t="str">
        <f t="shared" si="677"/>
        <v>High Performer</v>
      </c>
      <c r="V3088" s="1" t="str">
        <f t="shared" si="678"/>
        <v>Acquired</v>
      </c>
      <c r="W3088" s="1" t="str">
        <f t="shared" si="679"/>
        <v>€</v>
      </c>
      <c r="X3088" s="1" t="str">
        <f t="shared" si="680"/>
        <v>€175M</v>
      </c>
      <c r="Y3088" s="1" t="str">
        <f t="shared" si="681"/>
        <v>€408M</v>
      </c>
      <c r="Z3088" s="1" t="str">
        <f t="shared" si="682"/>
        <v>€0</v>
      </c>
      <c r="AA3088" s="1" t="str">
        <f t="shared" si="683"/>
        <v>€94,576</v>
      </c>
      <c r="AB3088" s="6">
        <f t="shared" si="684"/>
        <v>7881.3166434863233</v>
      </c>
      <c r="AC3088" s="1" t="str">
        <f t="shared" si="685"/>
        <v>Mid</v>
      </c>
    </row>
    <row r="3089" spans="1:29">
      <c r="A3089" s="1" t="s">
        <v>2885</v>
      </c>
      <c r="B3089" s="1">
        <v>2001</v>
      </c>
      <c r="C3089" s="1" t="s">
        <v>27</v>
      </c>
      <c r="D3089" s="1" t="s">
        <v>102</v>
      </c>
      <c r="E3089" s="1" t="s">
        <v>18</v>
      </c>
      <c r="F3089" s="1">
        <v>187</v>
      </c>
      <c r="G3089" s="1">
        <v>4876</v>
      </c>
      <c r="H3089" s="1">
        <v>855</v>
      </c>
      <c r="I3089" s="1">
        <v>39.58</v>
      </c>
      <c r="J3089" s="1">
        <v>7</v>
      </c>
      <c r="K3089" s="1" t="s">
        <v>19</v>
      </c>
      <c r="L3089" s="1" t="s">
        <v>24</v>
      </c>
      <c r="M3089" s="1">
        <v>44</v>
      </c>
      <c r="N3089" s="1" t="s">
        <v>20</v>
      </c>
      <c r="O3089" s="1">
        <v>1047434</v>
      </c>
      <c r="P3089" s="1">
        <f t="shared" si="686"/>
        <v>2</v>
      </c>
      <c r="Q3089" s="1">
        <f t="shared" si="673"/>
        <v>23</v>
      </c>
      <c r="R3089" s="5">
        <f t="shared" si="674"/>
        <v>3.8351107465135356E-2</v>
      </c>
      <c r="S3089" s="6">
        <f t="shared" si="675"/>
        <v>175348.64643150123</v>
      </c>
      <c r="T3089" s="4">
        <f t="shared" si="676"/>
        <v>4.572192513368984</v>
      </c>
      <c r="U3089" s="1" t="str">
        <f t="shared" si="677"/>
        <v>Normal</v>
      </c>
      <c r="V3089" s="1" t="str">
        <f t="shared" si="678"/>
        <v>IPO</v>
      </c>
      <c r="W3089" s="1" t="str">
        <f t="shared" si="679"/>
        <v>$</v>
      </c>
      <c r="X3089" s="1" t="str">
        <f t="shared" si="680"/>
        <v>$187M</v>
      </c>
      <c r="Y3089" s="1" t="str">
        <f t="shared" si="681"/>
        <v>$855M</v>
      </c>
      <c r="Z3089" s="1" t="str">
        <f t="shared" si="682"/>
        <v>$0</v>
      </c>
      <c r="AA3089" s="1" t="str">
        <f t="shared" si="683"/>
        <v>$1,75,349</v>
      </c>
      <c r="AB3089" s="6">
        <f t="shared" si="684"/>
        <v>14612.387202625103</v>
      </c>
      <c r="AC3089" s="1" t="str">
        <f t="shared" si="685"/>
        <v>Mid</v>
      </c>
    </row>
    <row r="3090" spans="1:29">
      <c r="A3090" s="1" t="s">
        <v>1319</v>
      </c>
      <c r="B3090" s="1">
        <v>2001</v>
      </c>
      <c r="C3090" s="1" t="s">
        <v>22</v>
      </c>
      <c r="D3090" s="1" t="s">
        <v>48</v>
      </c>
      <c r="E3090" s="1" t="s">
        <v>40</v>
      </c>
      <c r="F3090" s="1">
        <v>180</v>
      </c>
      <c r="G3090" s="1">
        <v>2746</v>
      </c>
      <c r="H3090" s="1">
        <v>165</v>
      </c>
      <c r="I3090" s="1">
        <v>15.1</v>
      </c>
      <c r="J3090" s="1">
        <v>4</v>
      </c>
      <c r="K3090" s="1" t="s">
        <v>24</v>
      </c>
      <c r="L3090" s="1" t="s">
        <v>19</v>
      </c>
      <c r="M3090" s="1">
        <v>28</v>
      </c>
      <c r="N3090" s="1" t="s">
        <v>49</v>
      </c>
      <c r="O3090" s="1">
        <v>1015521</v>
      </c>
      <c r="P3090" s="1">
        <f t="shared" si="686"/>
        <v>3</v>
      </c>
      <c r="Q3090" s="1">
        <f t="shared" si="673"/>
        <v>23</v>
      </c>
      <c r="R3090" s="5">
        <f t="shared" si="674"/>
        <v>6.5549890750182083E-2</v>
      </c>
      <c r="S3090" s="6">
        <f t="shared" si="675"/>
        <v>60087.399854333577</v>
      </c>
      <c r="T3090" s="4">
        <f t="shared" si="676"/>
        <v>0.91666666666666663</v>
      </c>
      <c r="U3090" s="1" t="str">
        <f t="shared" si="677"/>
        <v>Normal</v>
      </c>
      <c r="V3090" s="1" t="str">
        <f t="shared" si="678"/>
        <v>Acquired</v>
      </c>
      <c r="W3090" s="1" t="str">
        <f t="shared" si="679"/>
        <v>£</v>
      </c>
      <c r="X3090" s="1" t="str">
        <f t="shared" si="680"/>
        <v>£180M</v>
      </c>
      <c r="Y3090" s="1" t="str">
        <f t="shared" si="681"/>
        <v>£165M</v>
      </c>
      <c r="Z3090" s="1" t="str">
        <f t="shared" si="682"/>
        <v>£0</v>
      </c>
      <c r="AA3090" s="1" t="str">
        <f t="shared" si="683"/>
        <v>£60,087</v>
      </c>
      <c r="AB3090" s="6">
        <f t="shared" si="684"/>
        <v>5007.2833211944644</v>
      </c>
      <c r="AC3090" s="1" t="str">
        <f t="shared" si="685"/>
        <v>Mid</v>
      </c>
    </row>
    <row r="3091" spans="1:29">
      <c r="A3091" s="1" t="s">
        <v>614</v>
      </c>
      <c r="B3091" s="1">
        <v>2001</v>
      </c>
      <c r="C3091" s="1" t="s">
        <v>35</v>
      </c>
      <c r="D3091" s="1" t="s">
        <v>48</v>
      </c>
      <c r="E3091" s="1" t="s">
        <v>28</v>
      </c>
      <c r="F3091" s="1">
        <v>118</v>
      </c>
      <c r="G3091" s="1">
        <v>1295</v>
      </c>
      <c r="H3091" s="1">
        <v>151</v>
      </c>
      <c r="I3091" s="1">
        <v>31.42</v>
      </c>
      <c r="J3091" s="1">
        <v>5</v>
      </c>
      <c r="K3091" s="1" t="s">
        <v>24</v>
      </c>
      <c r="L3091" s="1" t="s">
        <v>19</v>
      </c>
      <c r="M3091" s="1">
        <v>35</v>
      </c>
      <c r="N3091" s="1" t="s">
        <v>29</v>
      </c>
      <c r="O3091" s="1">
        <v>1003239</v>
      </c>
      <c r="P3091" s="1">
        <f t="shared" si="686"/>
        <v>1</v>
      </c>
      <c r="Q3091" s="1">
        <f t="shared" si="673"/>
        <v>23</v>
      </c>
      <c r="R3091" s="5">
        <f t="shared" si="674"/>
        <v>9.1119691119691121E-2</v>
      </c>
      <c r="S3091" s="6">
        <f t="shared" si="675"/>
        <v>116602.3166023166</v>
      </c>
      <c r="T3091" s="4">
        <f t="shared" si="676"/>
        <v>1.2796610169491525</v>
      </c>
      <c r="U3091" s="1" t="str">
        <f t="shared" si="677"/>
        <v>Normal</v>
      </c>
      <c r="V3091" s="1" t="str">
        <f t="shared" si="678"/>
        <v>Acquired</v>
      </c>
      <c r="W3091" s="1" t="str">
        <f t="shared" si="679"/>
        <v>¥</v>
      </c>
      <c r="X3091" s="1" t="str">
        <f t="shared" si="680"/>
        <v>¥118M</v>
      </c>
      <c r="Y3091" s="1" t="str">
        <f t="shared" si="681"/>
        <v>¥151M</v>
      </c>
      <c r="Z3091" s="1" t="str">
        <f t="shared" si="682"/>
        <v>¥0</v>
      </c>
      <c r="AA3091" s="1" t="str">
        <f t="shared" si="683"/>
        <v>¥1,16,602</v>
      </c>
      <c r="AB3091" s="6">
        <f t="shared" si="684"/>
        <v>9716.8597168597171</v>
      </c>
      <c r="AC3091" s="1" t="str">
        <f t="shared" si="685"/>
        <v>Mid</v>
      </c>
    </row>
    <row r="3092" spans="1:29">
      <c r="A3092" s="1" t="s">
        <v>4965</v>
      </c>
      <c r="B3092" s="1">
        <v>2001</v>
      </c>
      <c r="C3092" s="1" t="s">
        <v>53</v>
      </c>
      <c r="D3092" s="1" t="s">
        <v>43</v>
      </c>
      <c r="E3092" s="1" t="s">
        <v>23</v>
      </c>
      <c r="F3092" s="1">
        <v>120</v>
      </c>
      <c r="G3092" s="1">
        <v>1886</v>
      </c>
      <c r="H3092" s="1">
        <v>109</v>
      </c>
      <c r="I3092" s="1">
        <v>43.3</v>
      </c>
      <c r="J3092" s="1">
        <v>6</v>
      </c>
      <c r="K3092" s="1" t="s">
        <v>19</v>
      </c>
      <c r="L3092" s="1" t="s">
        <v>24</v>
      </c>
      <c r="M3092" s="1">
        <v>1</v>
      </c>
      <c r="N3092" s="1" t="s">
        <v>20</v>
      </c>
      <c r="O3092" s="1">
        <v>911140</v>
      </c>
      <c r="P3092" s="1">
        <f t="shared" si="686"/>
        <v>5</v>
      </c>
      <c r="Q3092" s="1">
        <f t="shared" si="673"/>
        <v>23</v>
      </c>
      <c r="R3092" s="5">
        <f t="shared" si="674"/>
        <v>6.362672322375397E-2</v>
      </c>
      <c r="S3092" s="6">
        <f t="shared" si="675"/>
        <v>57794.273594909864</v>
      </c>
      <c r="T3092" s="4">
        <f t="shared" si="676"/>
        <v>0.90833333333333333</v>
      </c>
      <c r="U3092" s="1" t="str">
        <f t="shared" si="677"/>
        <v>Normal</v>
      </c>
      <c r="V3092" s="1" t="str">
        <f t="shared" si="678"/>
        <v>IPO</v>
      </c>
      <c r="W3092" s="1">
        <f t="shared" si="679"/>
        <v>0</v>
      </c>
      <c r="X3092" s="1" t="str">
        <f t="shared" si="680"/>
        <v>0120M</v>
      </c>
      <c r="Y3092" s="1" t="str">
        <f t="shared" si="681"/>
        <v>0109M</v>
      </c>
      <c r="Z3092" s="1" t="str">
        <f t="shared" si="682"/>
        <v>00</v>
      </c>
      <c r="AA3092" s="1" t="str">
        <f t="shared" si="683"/>
        <v>057,794</v>
      </c>
      <c r="AB3092" s="6">
        <f t="shared" si="684"/>
        <v>4816.1894662424884</v>
      </c>
      <c r="AC3092" s="1" t="str">
        <f t="shared" si="685"/>
        <v>Mid</v>
      </c>
    </row>
    <row r="3093" spans="1:29">
      <c r="A3093" s="1" t="s">
        <v>322</v>
      </c>
      <c r="B3093" s="1">
        <v>2001</v>
      </c>
      <c r="C3093" s="1" t="s">
        <v>27</v>
      </c>
      <c r="D3093" s="1" t="s">
        <v>102</v>
      </c>
      <c r="E3093" s="1" t="s">
        <v>18</v>
      </c>
      <c r="F3093" s="1">
        <v>167</v>
      </c>
      <c r="G3093" s="1">
        <v>4280</v>
      </c>
      <c r="H3093" s="1">
        <v>415</v>
      </c>
      <c r="I3093" s="1">
        <v>36.5</v>
      </c>
      <c r="J3093" s="1">
        <v>3</v>
      </c>
      <c r="K3093" s="1" t="s">
        <v>19</v>
      </c>
      <c r="L3093" s="1" t="s">
        <v>19</v>
      </c>
      <c r="M3093" s="1">
        <v>36</v>
      </c>
      <c r="N3093" s="1" t="s">
        <v>33</v>
      </c>
      <c r="O3093" s="1">
        <v>760631</v>
      </c>
      <c r="P3093" s="1">
        <f t="shared" si="686"/>
        <v>2</v>
      </c>
      <c r="Q3093" s="1">
        <f t="shared" si="673"/>
        <v>23</v>
      </c>
      <c r="R3093" s="5">
        <f t="shared" si="674"/>
        <v>3.901869158878505E-2</v>
      </c>
      <c r="S3093" s="6">
        <f t="shared" si="675"/>
        <v>96962.616822429904</v>
      </c>
      <c r="T3093" s="4">
        <f t="shared" si="676"/>
        <v>2.4850299401197606</v>
      </c>
      <c r="U3093" s="1" t="str">
        <f t="shared" si="677"/>
        <v>Normal</v>
      </c>
      <c r="V3093" s="1" t="str">
        <f t="shared" si="678"/>
        <v>Still Private</v>
      </c>
      <c r="W3093" s="1" t="str">
        <f t="shared" si="679"/>
        <v>$</v>
      </c>
      <c r="X3093" s="1" t="str">
        <f t="shared" si="680"/>
        <v>$167M</v>
      </c>
      <c r="Y3093" s="1" t="str">
        <f t="shared" si="681"/>
        <v>$415M</v>
      </c>
      <c r="Z3093" s="1" t="str">
        <f t="shared" si="682"/>
        <v>$0</v>
      </c>
      <c r="AA3093" s="1" t="str">
        <f t="shared" si="683"/>
        <v>$96,963</v>
      </c>
      <c r="AB3093" s="6">
        <f t="shared" si="684"/>
        <v>8080.2180685358253</v>
      </c>
      <c r="AC3093" s="1" t="str">
        <f t="shared" si="685"/>
        <v>Mid</v>
      </c>
    </row>
    <row r="3094" spans="1:29">
      <c r="A3094" s="1" t="s">
        <v>5037</v>
      </c>
      <c r="B3094" s="1">
        <v>2001</v>
      </c>
      <c r="C3094" s="1" t="s">
        <v>42</v>
      </c>
      <c r="D3094" s="1" t="s">
        <v>46</v>
      </c>
      <c r="E3094" s="1" t="s">
        <v>40</v>
      </c>
      <c r="F3094" s="1">
        <v>134</v>
      </c>
      <c r="G3094" s="1">
        <v>1074</v>
      </c>
      <c r="H3094" s="1">
        <v>289</v>
      </c>
      <c r="I3094" s="1">
        <v>31.13</v>
      </c>
      <c r="J3094" s="1">
        <v>7</v>
      </c>
      <c r="K3094" s="1" t="s">
        <v>19</v>
      </c>
      <c r="L3094" s="1" t="s">
        <v>24</v>
      </c>
      <c r="M3094" s="1">
        <v>86</v>
      </c>
      <c r="N3094" s="1" t="s">
        <v>33</v>
      </c>
      <c r="O3094" s="1">
        <v>477288</v>
      </c>
      <c r="P3094" s="1">
        <f t="shared" si="686"/>
        <v>3</v>
      </c>
      <c r="Q3094" s="1">
        <f t="shared" si="673"/>
        <v>23</v>
      </c>
      <c r="R3094" s="5">
        <f t="shared" si="674"/>
        <v>0.12476722532588454</v>
      </c>
      <c r="S3094" s="6">
        <f t="shared" si="675"/>
        <v>269087.52327746741</v>
      </c>
      <c r="T3094" s="4">
        <f t="shared" si="676"/>
        <v>2.1567164179104479</v>
      </c>
      <c r="U3094" s="1" t="str">
        <f t="shared" si="677"/>
        <v>Normal</v>
      </c>
      <c r="V3094" s="1" t="str">
        <f t="shared" si="678"/>
        <v>IPO</v>
      </c>
      <c r="W3094" s="1" t="str">
        <f t="shared" si="679"/>
        <v>¥</v>
      </c>
      <c r="X3094" s="1" t="str">
        <f t="shared" si="680"/>
        <v>¥134M</v>
      </c>
      <c r="Y3094" s="1" t="str">
        <f t="shared" si="681"/>
        <v>¥289M</v>
      </c>
      <c r="Z3094" s="1" t="str">
        <f t="shared" si="682"/>
        <v>¥0</v>
      </c>
      <c r="AA3094" s="1" t="str">
        <f t="shared" si="683"/>
        <v>¥2,69,088</v>
      </c>
      <c r="AB3094" s="6">
        <f t="shared" si="684"/>
        <v>22423.960273122284</v>
      </c>
      <c r="AC3094" s="1" t="str">
        <f t="shared" si="685"/>
        <v>Mid</v>
      </c>
    </row>
    <row r="3095" spans="1:29">
      <c r="A3095" s="1" t="s">
        <v>4919</v>
      </c>
      <c r="B3095" s="1">
        <v>2001</v>
      </c>
      <c r="C3095" s="1" t="s">
        <v>27</v>
      </c>
      <c r="D3095" s="1" t="s">
        <v>46</v>
      </c>
      <c r="E3095" s="1" t="s">
        <v>18</v>
      </c>
      <c r="F3095" s="1">
        <v>199</v>
      </c>
      <c r="G3095" s="1">
        <v>1007</v>
      </c>
      <c r="H3095" s="1">
        <v>975</v>
      </c>
      <c r="I3095" s="1">
        <v>0.44</v>
      </c>
      <c r="J3095" s="1">
        <v>6</v>
      </c>
      <c r="K3095" s="1" t="s">
        <v>24</v>
      </c>
      <c r="L3095" s="1" t="s">
        <v>24</v>
      </c>
      <c r="M3095" s="1">
        <v>91</v>
      </c>
      <c r="N3095" s="1" t="s">
        <v>33</v>
      </c>
      <c r="O3095" s="1">
        <v>42025</v>
      </c>
      <c r="P3095" s="1">
        <f t="shared" si="686"/>
        <v>2</v>
      </c>
      <c r="Q3095" s="1">
        <f t="shared" si="673"/>
        <v>23</v>
      </c>
      <c r="R3095" s="5">
        <f t="shared" si="674"/>
        <v>0.19761668321747766</v>
      </c>
      <c r="S3095" s="6">
        <f t="shared" si="675"/>
        <v>968222.44289970212</v>
      </c>
      <c r="T3095" s="4">
        <f t="shared" si="676"/>
        <v>4.8994974874371859</v>
      </c>
      <c r="U3095" s="1" t="str">
        <f t="shared" si="677"/>
        <v>Normal</v>
      </c>
      <c r="V3095" s="1" t="str">
        <f t="shared" si="678"/>
        <v>Acquired</v>
      </c>
      <c r="W3095" s="1" t="str">
        <f t="shared" si="679"/>
        <v>$</v>
      </c>
      <c r="X3095" s="1" t="str">
        <f t="shared" si="680"/>
        <v>$199M</v>
      </c>
      <c r="Y3095" s="1" t="str">
        <f t="shared" si="681"/>
        <v>$975M</v>
      </c>
      <c r="Z3095" s="1" t="str">
        <f t="shared" si="682"/>
        <v>$0</v>
      </c>
      <c r="AA3095" s="1" t="str">
        <f t="shared" si="683"/>
        <v>$9,68,222</v>
      </c>
      <c r="AB3095" s="6">
        <f t="shared" si="684"/>
        <v>80685.203574975167</v>
      </c>
      <c r="AC3095" s="1" t="str">
        <f t="shared" si="685"/>
        <v>Mid</v>
      </c>
    </row>
    <row r="3096" spans="1:29">
      <c r="A3096" s="1" t="s">
        <v>1553</v>
      </c>
      <c r="B3096" s="1">
        <v>2002</v>
      </c>
      <c r="C3096" s="1" t="s">
        <v>16</v>
      </c>
      <c r="D3096" s="1" t="s">
        <v>46</v>
      </c>
      <c r="E3096" s="1" t="s">
        <v>40</v>
      </c>
      <c r="F3096" s="1">
        <v>144</v>
      </c>
      <c r="G3096" s="1">
        <v>422</v>
      </c>
      <c r="H3096" s="1">
        <v>111</v>
      </c>
      <c r="I3096" s="1">
        <v>2.19</v>
      </c>
      <c r="J3096" s="1">
        <v>5</v>
      </c>
      <c r="K3096" s="1" t="s">
        <v>19</v>
      </c>
      <c r="L3096" s="1" t="s">
        <v>19</v>
      </c>
      <c r="M3096" s="1">
        <v>41</v>
      </c>
      <c r="N3096" s="1" t="s">
        <v>25</v>
      </c>
      <c r="O3096" s="1">
        <v>4944930</v>
      </c>
      <c r="P3096" s="1">
        <f t="shared" si="686"/>
        <v>3</v>
      </c>
      <c r="Q3096" s="1">
        <f t="shared" si="673"/>
        <v>22</v>
      </c>
      <c r="R3096" s="5">
        <f t="shared" si="674"/>
        <v>0.34123222748815168</v>
      </c>
      <c r="S3096" s="6">
        <f t="shared" si="675"/>
        <v>263033.17535545025</v>
      </c>
      <c r="T3096" s="4">
        <f t="shared" si="676"/>
        <v>0.77083333333333337</v>
      </c>
      <c r="U3096" s="1" t="str">
        <f t="shared" si="677"/>
        <v>Normal</v>
      </c>
      <c r="V3096" s="1" t="str">
        <f t="shared" si="678"/>
        <v>Still Private</v>
      </c>
      <c r="W3096" s="1" t="str">
        <f t="shared" si="679"/>
        <v>$</v>
      </c>
      <c r="X3096" s="1" t="str">
        <f t="shared" si="680"/>
        <v>$144M</v>
      </c>
      <c r="Y3096" s="1" t="str">
        <f t="shared" si="681"/>
        <v>$111M</v>
      </c>
      <c r="Z3096" s="1" t="str">
        <f t="shared" si="682"/>
        <v>$0</v>
      </c>
      <c r="AA3096" s="1" t="str">
        <f t="shared" si="683"/>
        <v>$2,63,033</v>
      </c>
      <c r="AB3096" s="6">
        <f t="shared" si="684"/>
        <v>21919.431279620854</v>
      </c>
      <c r="AC3096" s="1" t="str">
        <f t="shared" si="685"/>
        <v>Mid</v>
      </c>
    </row>
    <row r="3097" spans="1:29">
      <c r="A3097" s="1" t="s">
        <v>2103</v>
      </c>
      <c r="B3097" s="1">
        <v>2002</v>
      </c>
      <c r="C3097" s="1" t="s">
        <v>73</v>
      </c>
      <c r="D3097" s="1" t="s">
        <v>36</v>
      </c>
      <c r="E3097" s="1" t="s">
        <v>28</v>
      </c>
      <c r="F3097" s="1">
        <v>169</v>
      </c>
      <c r="G3097" s="1">
        <v>637</v>
      </c>
      <c r="H3097" s="1">
        <v>552</v>
      </c>
      <c r="I3097" s="1">
        <v>17.510000000000002</v>
      </c>
      <c r="J3097" s="1">
        <v>4</v>
      </c>
      <c r="K3097" s="1" t="s">
        <v>24</v>
      </c>
      <c r="L3097" s="1" t="s">
        <v>24</v>
      </c>
      <c r="M3097" s="1">
        <v>17</v>
      </c>
      <c r="N3097" s="1" t="s">
        <v>20</v>
      </c>
      <c r="O3097" s="1">
        <v>4892382</v>
      </c>
      <c r="P3097" s="1">
        <f t="shared" si="686"/>
        <v>1</v>
      </c>
      <c r="Q3097" s="1">
        <f t="shared" si="673"/>
        <v>22</v>
      </c>
      <c r="R3097" s="5">
        <f t="shared" si="674"/>
        <v>0.26530612244897961</v>
      </c>
      <c r="S3097" s="6">
        <f t="shared" si="675"/>
        <v>866562.00941915228</v>
      </c>
      <c r="T3097" s="4">
        <f t="shared" si="676"/>
        <v>3.2662721893491122</v>
      </c>
      <c r="U3097" s="1" t="str">
        <f t="shared" si="677"/>
        <v>Normal</v>
      </c>
      <c r="V3097" s="1" t="str">
        <f t="shared" si="678"/>
        <v>Acquired</v>
      </c>
      <c r="W3097" s="1" t="str">
        <f t="shared" si="679"/>
        <v>€</v>
      </c>
      <c r="X3097" s="1" t="str">
        <f t="shared" si="680"/>
        <v>€169M</v>
      </c>
      <c r="Y3097" s="1" t="str">
        <f t="shared" si="681"/>
        <v>€552M</v>
      </c>
      <c r="Z3097" s="1" t="str">
        <f t="shared" si="682"/>
        <v>€0</v>
      </c>
      <c r="AA3097" s="1" t="str">
        <f t="shared" si="683"/>
        <v>€8,66,562</v>
      </c>
      <c r="AB3097" s="6">
        <f t="shared" si="684"/>
        <v>72213.500784929362</v>
      </c>
      <c r="AC3097" s="1" t="str">
        <f t="shared" si="685"/>
        <v>Mid</v>
      </c>
    </row>
    <row r="3098" spans="1:29">
      <c r="A3098" s="1" t="s">
        <v>925</v>
      </c>
      <c r="B3098" s="1">
        <v>2002</v>
      </c>
      <c r="C3098" s="1" t="s">
        <v>22</v>
      </c>
      <c r="D3098" s="1" t="s">
        <v>32</v>
      </c>
      <c r="E3098" s="1" t="s">
        <v>23</v>
      </c>
      <c r="F3098" s="1">
        <v>186</v>
      </c>
      <c r="G3098" s="1">
        <v>2562</v>
      </c>
      <c r="H3098" s="1">
        <v>50</v>
      </c>
      <c r="I3098" s="1">
        <v>5.56</v>
      </c>
      <c r="J3098" s="1">
        <v>1</v>
      </c>
      <c r="K3098" s="1" t="s">
        <v>24</v>
      </c>
      <c r="L3098" s="1" t="s">
        <v>19</v>
      </c>
      <c r="M3098" s="1">
        <v>85</v>
      </c>
      <c r="N3098" s="1" t="s">
        <v>49</v>
      </c>
      <c r="O3098" s="1">
        <v>4830155</v>
      </c>
      <c r="P3098" s="1">
        <f t="shared" si="686"/>
        <v>5</v>
      </c>
      <c r="Q3098" s="1">
        <f t="shared" si="673"/>
        <v>22</v>
      </c>
      <c r="R3098" s="5">
        <f t="shared" si="674"/>
        <v>7.2599531615925056E-2</v>
      </c>
      <c r="S3098" s="6">
        <f t="shared" si="675"/>
        <v>19516.003122560498</v>
      </c>
      <c r="T3098" s="4">
        <f t="shared" si="676"/>
        <v>0.26881720430107525</v>
      </c>
      <c r="U3098" s="1" t="str">
        <f t="shared" si="677"/>
        <v>Normal</v>
      </c>
      <c r="V3098" s="1" t="str">
        <f t="shared" si="678"/>
        <v>Acquired</v>
      </c>
      <c r="W3098" s="1" t="str">
        <f t="shared" si="679"/>
        <v>£</v>
      </c>
      <c r="X3098" s="1" t="str">
        <f t="shared" si="680"/>
        <v>£186M</v>
      </c>
      <c r="Y3098" s="1" t="str">
        <f t="shared" si="681"/>
        <v>£50M</v>
      </c>
      <c r="Z3098" s="1" t="str">
        <f t="shared" si="682"/>
        <v>£0</v>
      </c>
      <c r="AA3098" s="1" t="str">
        <f t="shared" si="683"/>
        <v>£19,516</v>
      </c>
      <c r="AB3098" s="6">
        <f t="shared" si="684"/>
        <v>1626.3335935467082</v>
      </c>
      <c r="AC3098" s="1" t="str">
        <f t="shared" si="685"/>
        <v>Mid</v>
      </c>
    </row>
    <row r="3099" spans="1:29">
      <c r="A3099" s="1" t="s">
        <v>4615</v>
      </c>
      <c r="B3099" s="1">
        <v>2002</v>
      </c>
      <c r="C3099" s="1" t="s">
        <v>27</v>
      </c>
      <c r="D3099" s="1" t="s">
        <v>95</v>
      </c>
      <c r="E3099" s="1" t="s">
        <v>28</v>
      </c>
      <c r="F3099" s="1">
        <v>147</v>
      </c>
      <c r="G3099" s="1">
        <v>2881</v>
      </c>
      <c r="H3099" s="1">
        <v>776</v>
      </c>
      <c r="I3099" s="1">
        <v>42.48</v>
      </c>
      <c r="J3099" s="1">
        <v>5</v>
      </c>
      <c r="K3099" s="1" t="s">
        <v>24</v>
      </c>
      <c r="L3099" s="1" t="s">
        <v>24</v>
      </c>
      <c r="M3099" s="1">
        <v>83</v>
      </c>
      <c r="N3099" s="1" t="s">
        <v>33</v>
      </c>
      <c r="O3099" s="1">
        <v>4786833</v>
      </c>
      <c r="P3099" s="1">
        <f t="shared" si="686"/>
        <v>1</v>
      </c>
      <c r="Q3099" s="1">
        <f t="shared" si="673"/>
        <v>22</v>
      </c>
      <c r="R3099" s="5">
        <f t="shared" si="674"/>
        <v>5.1023950017355088E-2</v>
      </c>
      <c r="S3099" s="6">
        <f t="shared" si="675"/>
        <v>269350.91981950711</v>
      </c>
      <c r="T3099" s="4">
        <f t="shared" si="676"/>
        <v>5.27891156462585</v>
      </c>
      <c r="U3099" s="1" t="str">
        <f t="shared" si="677"/>
        <v>Normal</v>
      </c>
      <c r="V3099" s="1" t="str">
        <f t="shared" si="678"/>
        <v>Acquired</v>
      </c>
      <c r="W3099" s="1" t="str">
        <f t="shared" si="679"/>
        <v>$</v>
      </c>
      <c r="X3099" s="1" t="str">
        <f t="shared" si="680"/>
        <v>$147M</v>
      </c>
      <c r="Y3099" s="1" t="str">
        <f t="shared" si="681"/>
        <v>$776M</v>
      </c>
      <c r="Z3099" s="1" t="str">
        <f t="shared" si="682"/>
        <v>$0</v>
      </c>
      <c r="AA3099" s="1" t="str">
        <f t="shared" si="683"/>
        <v>$2,69,351</v>
      </c>
      <c r="AB3099" s="6">
        <f t="shared" si="684"/>
        <v>22445.909984958926</v>
      </c>
      <c r="AC3099" s="1" t="str">
        <f t="shared" si="685"/>
        <v>Mid</v>
      </c>
    </row>
    <row r="3100" spans="1:29">
      <c r="A3100" s="1" t="s">
        <v>2034</v>
      </c>
      <c r="B3100" s="1">
        <v>2002</v>
      </c>
      <c r="C3100" s="1" t="s">
        <v>73</v>
      </c>
      <c r="D3100" s="1" t="s">
        <v>43</v>
      </c>
      <c r="E3100" s="1" t="s">
        <v>40</v>
      </c>
      <c r="F3100" s="1">
        <v>163</v>
      </c>
      <c r="G3100" s="1">
        <v>3507</v>
      </c>
      <c r="H3100" s="1">
        <v>621</v>
      </c>
      <c r="I3100" s="1">
        <v>27.34</v>
      </c>
      <c r="J3100" s="1">
        <v>1</v>
      </c>
      <c r="K3100" s="1" t="s">
        <v>24</v>
      </c>
      <c r="L3100" s="1" t="s">
        <v>24</v>
      </c>
      <c r="M3100" s="1">
        <v>67</v>
      </c>
      <c r="N3100" s="1" t="s">
        <v>49</v>
      </c>
      <c r="O3100" s="1">
        <v>4761867</v>
      </c>
      <c r="P3100" s="1">
        <f t="shared" si="686"/>
        <v>3</v>
      </c>
      <c r="Q3100" s="1">
        <f t="shared" si="673"/>
        <v>22</v>
      </c>
      <c r="R3100" s="5">
        <f t="shared" si="674"/>
        <v>4.647847162817223E-2</v>
      </c>
      <c r="S3100" s="6">
        <f t="shared" si="675"/>
        <v>177074.42258340461</v>
      </c>
      <c r="T3100" s="4">
        <f t="shared" si="676"/>
        <v>3.8098159509202456</v>
      </c>
      <c r="U3100" s="1" t="str">
        <f t="shared" si="677"/>
        <v>Normal</v>
      </c>
      <c r="V3100" s="1" t="str">
        <f t="shared" si="678"/>
        <v>Acquired</v>
      </c>
      <c r="W3100" s="1" t="str">
        <f t="shared" si="679"/>
        <v>€</v>
      </c>
      <c r="X3100" s="1" t="str">
        <f t="shared" si="680"/>
        <v>€163M</v>
      </c>
      <c r="Y3100" s="1" t="str">
        <f t="shared" si="681"/>
        <v>€621M</v>
      </c>
      <c r="Z3100" s="1" t="str">
        <f t="shared" si="682"/>
        <v>€0</v>
      </c>
      <c r="AA3100" s="1" t="str">
        <f t="shared" si="683"/>
        <v>€1,77,074</v>
      </c>
      <c r="AB3100" s="6">
        <f t="shared" si="684"/>
        <v>14756.201881950385</v>
      </c>
      <c r="AC3100" s="1" t="str">
        <f t="shared" si="685"/>
        <v>Mid</v>
      </c>
    </row>
    <row r="3101" spans="1:29">
      <c r="A3101" s="1" t="s">
        <v>212</v>
      </c>
      <c r="B3101" s="1">
        <v>2002</v>
      </c>
      <c r="C3101" s="1" t="s">
        <v>16</v>
      </c>
      <c r="D3101" s="1" t="s">
        <v>51</v>
      </c>
      <c r="E3101" s="1" t="s">
        <v>40</v>
      </c>
      <c r="F3101" s="1">
        <v>140</v>
      </c>
      <c r="G3101" s="1">
        <v>3247</v>
      </c>
      <c r="H3101" s="1">
        <v>477</v>
      </c>
      <c r="I3101" s="1">
        <v>42.06</v>
      </c>
      <c r="J3101" s="1">
        <v>1</v>
      </c>
      <c r="K3101" s="1" t="s">
        <v>19</v>
      </c>
      <c r="L3101" s="1" t="s">
        <v>24</v>
      </c>
      <c r="M3101" s="1">
        <v>46</v>
      </c>
      <c r="N3101" s="1" t="s">
        <v>25</v>
      </c>
      <c r="O3101" s="1">
        <v>4628086</v>
      </c>
      <c r="P3101" s="1">
        <f t="shared" si="686"/>
        <v>3</v>
      </c>
      <c r="Q3101" s="1">
        <f t="shared" si="673"/>
        <v>22</v>
      </c>
      <c r="R3101" s="5">
        <f t="shared" si="674"/>
        <v>4.3116723129042196E-2</v>
      </c>
      <c r="S3101" s="6">
        <f t="shared" si="675"/>
        <v>146904.83523252234</v>
      </c>
      <c r="T3101" s="4">
        <f t="shared" si="676"/>
        <v>3.407142857142857</v>
      </c>
      <c r="U3101" s="1" t="str">
        <f t="shared" si="677"/>
        <v>Normal</v>
      </c>
      <c r="V3101" s="1" t="str">
        <f t="shared" si="678"/>
        <v>IPO</v>
      </c>
      <c r="W3101" s="1" t="str">
        <f t="shared" si="679"/>
        <v>$</v>
      </c>
      <c r="X3101" s="1" t="str">
        <f t="shared" si="680"/>
        <v>$140M</v>
      </c>
      <c r="Y3101" s="1" t="str">
        <f t="shared" si="681"/>
        <v>$477M</v>
      </c>
      <c r="Z3101" s="1" t="str">
        <f t="shared" si="682"/>
        <v>$0</v>
      </c>
      <c r="AA3101" s="1" t="str">
        <f t="shared" si="683"/>
        <v>$1,46,905</v>
      </c>
      <c r="AB3101" s="6">
        <f t="shared" si="684"/>
        <v>12242.069602710195</v>
      </c>
      <c r="AC3101" s="1" t="str">
        <f t="shared" si="685"/>
        <v>Mid</v>
      </c>
    </row>
    <row r="3102" spans="1:29">
      <c r="A3102" s="1" t="s">
        <v>3580</v>
      </c>
      <c r="B3102" s="1">
        <v>2002</v>
      </c>
      <c r="C3102" s="1" t="s">
        <v>45</v>
      </c>
      <c r="D3102" s="1" t="s">
        <v>32</v>
      </c>
      <c r="E3102" s="1" t="s">
        <v>28</v>
      </c>
      <c r="F3102" s="1">
        <v>200</v>
      </c>
      <c r="G3102" s="1">
        <v>271</v>
      </c>
      <c r="H3102" s="1">
        <v>164</v>
      </c>
      <c r="I3102" s="1">
        <v>1.76</v>
      </c>
      <c r="J3102" s="1">
        <v>4</v>
      </c>
      <c r="K3102" s="1" t="s">
        <v>24</v>
      </c>
      <c r="L3102" s="1" t="s">
        <v>19</v>
      </c>
      <c r="M3102" s="1">
        <v>80</v>
      </c>
      <c r="N3102" s="1" t="s">
        <v>49</v>
      </c>
      <c r="O3102" s="1">
        <v>4552803</v>
      </c>
      <c r="P3102" s="1">
        <f t="shared" si="686"/>
        <v>1</v>
      </c>
      <c r="Q3102" s="1">
        <f t="shared" si="673"/>
        <v>22</v>
      </c>
      <c r="R3102" s="5">
        <f t="shared" si="674"/>
        <v>0.73800738007380073</v>
      </c>
      <c r="S3102" s="6">
        <f t="shared" si="675"/>
        <v>605166.05166051665</v>
      </c>
      <c r="T3102" s="4">
        <f t="shared" si="676"/>
        <v>0.82</v>
      </c>
      <c r="U3102" s="1" t="str">
        <f t="shared" si="677"/>
        <v>Normal</v>
      </c>
      <c r="V3102" s="1" t="str">
        <f t="shared" si="678"/>
        <v>Acquired</v>
      </c>
      <c r="W3102" s="1" t="str">
        <f t="shared" si="679"/>
        <v>A$</v>
      </c>
      <c r="X3102" s="1" t="str">
        <f t="shared" si="680"/>
        <v>A$200M</v>
      </c>
      <c r="Y3102" s="1" t="str">
        <f t="shared" si="681"/>
        <v>A$164M</v>
      </c>
      <c r="Z3102" s="1" t="str">
        <f t="shared" si="682"/>
        <v>A$1</v>
      </c>
      <c r="AA3102" s="1" t="str">
        <f t="shared" si="683"/>
        <v>A$6,05,166</v>
      </c>
      <c r="AB3102" s="6">
        <f t="shared" si="684"/>
        <v>50430.504305043054</v>
      </c>
      <c r="AC3102" s="1" t="str">
        <f t="shared" si="685"/>
        <v>Mid</v>
      </c>
    </row>
    <row r="3103" spans="1:29">
      <c r="A3103" s="1" t="s">
        <v>4411</v>
      </c>
      <c r="B3103" s="1">
        <v>2002</v>
      </c>
      <c r="C3103" s="1" t="s">
        <v>22</v>
      </c>
      <c r="D3103" s="1" t="s">
        <v>39</v>
      </c>
      <c r="E3103" s="1" t="s">
        <v>37</v>
      </c>
      <c r="F3103" s="1">
        <v>131</v>
      </c>
      <c r="G3103" s="1">
        <v>2729</v>
      </c>
      <c r="H3103" s="1">
        <v>442</v>
      </c>
      <c r="I3103" s="1">
        <v>27.61</v>
      </c>
      <c r="J3103" s="1">
        <v>3</v>
      </c>
      <c r="K3103" s="1" t="s">
        <v>24</v>
      </c>
      <c r="L3103" s="1" t="s">
        <v>19</v>
      </c>
      <c r="M3103" s="1">
        <v>82</v>
      </c>
      <c r="N3103" s="1" t="s">
        <v>33</v>
      </c>
      <c r="O3103" s="1">
        <v>4476756</v>
      </c>
      <c r="P3103" s="1">
        <f t="shared" si="686"/>
        <v>4</v>
      </c>
      <c r="Q3103" s="1">
        <f t="shared" si="673"/>
        <v>22</v>
      </c>
      <c r="R3103" s="5">
        <f t="shared" si="674"/>
        <v>4.8002931476731403E-2</v>
      </c>
      <c r="S3103" s="6">
        <f t="shared" si="675"/>
        <v>161964.08941004029</v>
      </c>
      <c r="T3103" s="4">
        <f t="shared" si="676"/>
        <v>3.3740458015267176</v>
      </c>
      <c r="U3103" s="1" t="str">
        <f t="shared" si="677"/>
        <v>Normal</v>
      </c>
      <c r="V3103" s="1" t="str">
        <f t="shared" si="678"/>
        <v>Acquired</v>
      </c>
      <c r="W3103" s="1" t="str">
        <f t="shared" si="679"/>
        <v>£</v>
      </c>
      <c r="X3103" s="1" t="str">
        <f t="shared" si="680"/>
        <v>£131M</v>
      </c>
      <c r="Y3103" s="1" t="str">
        <f t="shared" si="681"/>
        <v>£442M</v>
      </c>
      <c r="Z3103" s="1" t="str">
        <f t="shared" si="682"/>
        <v>£0</v>
      </c>
      <c r="AA3103" s="1" t="str">
        <f t="shared" si="683"/>
        <v>£1,61,964</v>
      </c>
      <c r="AB3103" s="6">
        <f t="shared" si="684"/>
        <v>13497.007450836692</v>
      </c>
      <c r="AC3103" s="1" t="str">
        <f t="shared" si="685"/>
        <v>Mid</v>
      </c>
    </row>
    <row r="3104" spans="1:29">
      <c r="A3104" s="1" t="s">
        <v>3262</v>
      </c>
      <c r="B3104" s="1">
        <v>2002</v>
      </c>
      <c r="C3104" s="1" t="s">
        <v>53</v>
      </c>
      <c r="D3104" s="1" t="s">
        <v>39</v>
      </c>
      <c r="E3104" s="1" t="s">
        <v>28</v>
      </c>
      <c r="F3104" s="1">
        <v>153</v>
      </c>
      <c r="G3104" s="1">
        <v>1478</v>
      </c>
      <c r="H3104" s="1">
        <v>675</v>
      </c>
      <c r="I3104" s="1">
        <v>47.01</v>
      </c>
      <c r="J3104" s="1">
        <v>1</v>
      </c>
      <c r="K3104" s="1" t="s">
        <v>24</v>
      </c>
      <c r="L3104" s="1" t="s">
        <v>19</v>
      </c>
      <c r="M3104" s="1">
        <v>69</v>
      </c>
      <c r="N3104" s="1" t="s">
        <v>20</v>
      </c>
      <c r="O3104" s="1">
        <v>4238074</v>
      </c>
      <c r="P3104" s="1">
        <f t="shared" si="686"/>
        <v>1</v>
      </c>
      <c r="Q3104" s="1">
        <f t="shared" si="673"/>
        <v>22</v>
      </c>
      <c r="R3104" s="5">
        <f t="shared" si="674"/>
        <v>0.10351826792963464</v>
      </c>
      <c r="S3104" s="6">
        <f t="shared" si="675"/>
        <v>456698.24086603516</v>
      </c>
      <c r="T3104" s="4">
        <f t="shared" si="676"/>
        <v>4.4117647058823533</v>
      </c>
      <c r="U3104" s="1" t="str">
        <f t="shared" si="677"/>
        <v>Normal</v>
      </c>
      <c r="V3104" s="1" t="str">
        <f t="shared" si="678"/>
        <v>Acquired</v>
      </c>
      <c r="W3104" s="1">
        <f t="shared" si="679"/>
        <v>0</v>
      </c>
      <c r="X3104" s="1" t="str">
        <f t="shared" si="680"/>
        <v>0153M</v>
      </c>
      <c r="Y3104" s="1" t="str">
        <f t="shared" si="681"/>
        <v>0675M</v>
      </c>
      <c r="Z3104" s="1" t="str">
        <f t="shared" si="682"/>
        <v>00</v>
      </c>
      <c r="AA3104" s="1" t="str">
        <f t="shared" si="683"/>
        <v>04,56,698</v>
      </c>
      <c r="AB3104" s="6">
        <f t="shared" si="684"/>
        <v>38058.186738836266</v>
      </c>
      <c r="AC3104" s="1" t="str">
        <f t="shared" si="685"/>
        <v>Mid</v>
      </c>
    </row>
    <row r="3105" spans="1:29">
      <c r="A3105" s="1" t="s">
        <v>1210</v>
      </c>
      <c r="B3105" s="1">
        <v>2002</v>
      </c>
      <c r="C3105" s="1" t="s">
        <v>73</v>
      </c>
      <c r="D3105" s="1" t="s">
        <v>36</v>
      </c>
      <c r="E3105" s="1" t="s">
        <v>23</v>
      </c>
      <c r="F3105" s="1">
        <v>123</v>
      </c>
      <c r="G3105" s="1">
        <v>681</v>
      </c>
      <c r="H3105" s="1">
        <v>141</v>
      </c>
      <c r="I3105" s="1">
        <v>24.02</v>
      </c>
      <c r="J3105" s="1">
        <v>5</v>
      </c>
      <c r="K3105" s="1" t="s">
        <v>24</v>
      </c>
      <c r="L3105" s="1" t="s">
        <v>19</v>
      </c>
      <c r="M3105" s="1">
        <v>23</v>
      </c>
      <c r="N3105" s="1" t="s">
        <v>20</v>
      </c>
      <c r="O3105" s="1">
        <v>4047893</v>
      </c>
      <c r="P3105" s="1">
        <f t="shared" si="686"/>
        <v>5</v>
      </c>
      <c r="Q3105" s="1">
        <f t="shared" si="673"/>
        <v>22</v>
      </c>
      <c r="R3105" s="5">
        <f t="shared" si="674"/>
        <v>0.18061674008810572</v>
      </c>
      <c r="S3105" s="6">
        <f t="shared" si="675"/>
        <v>207048.45814977973</v>
      </c>
      <c r="T3105" s="4">
        <f t="shared" si="676"/>
        <v>1.1463414634146341</v>
      </c>
      <c r="U3105" s="1" t="str">
        <f t="shared" si="677"/>
        <v>Normal</v>
      </c>
      <c r="V3105" s="1" t="str">
        <f t="shared" si="678"/>
        <v>Acquired</v>
      </c>
      <c r="W3105" s="1" t="str">
        <f t="shared" si="679"/>
        <v>€</v>
      </c>
      <c r="X3105" s="1" t="str">
        <f t="shared" si="680"/>
        <v>€123M</v>
      </c>
      <c r="Y3105" s="1" t="str">
        <f t="shared" si="681"/>
        <v>€141M</v>
      </c>
      <c r="Z3105" s="1" t="str">
        <f t="shared" si="682"/>
        <v>€0</v>
      </c>
      <c r="AA3105" s="1" t="str">
        <f t="shared" si="683"/>
        <v>€2,07,048</v>
      </c>
      <c r="AB3105" s="6">
        <f t="shared" si="684"/>
        <v>17254.038179148312</v>
      </c>
      <c r="AC3105" s="1" t="str">
        <f t="shared" si="685"/>
        <v>Mid</v>
      </c>
    </row>
    <row r="3106" spans="1:29">
      <c r="A3106" s="1" t="s">
        <v>3133</v>
      </c>
      <c r="B3106" s="1">
        <v>2002</v>
      </c>
      <c r="C3106" s="1" t="s">
        <v>27</v>
      </c>
      <c r="D3106" s="1" t="s">
        <v>48</v>
      </c>
      <c r="E3106" s="1" t="s">
        <v>18</v>
      </c>
      <c r="F3106" s="1">
        <v>200</v>
      </c>
      <c r="G3106" s="1">
        <v>2058</v>
      </c>
      <c r="H3106" s="1">
        <v>902</v>
      </c>
      <c r="I3106" s="1">
        <v>7.75</v>
      </c>
      <c r="J3106" s="1">
        <v>1</v>
      </c>
      <c r="K3106" s="1" t="s">
        <v>19</v>
      </c>
      <c r="L3106" s="1" t="s">
        <v>19</v>
      </c>
      <c r="M3106" s="1">
        <v>9</v>
      </c>
      <c r="N3106" s="1" t="s">
        <v>25</v>
      </c>
      <c r="O3106" s="1">
        <v>3837914</v>
      </c>
      <c r="P3106" s="1">
        <f t="shared" si="686"/>
        <v>2</v>
      </c>
      <c r="Q3106" s="1">
        <f t="shared" si="673"/>
        <v>22</v>
      </c>
      <c r="R3106" s="5">
        <f t="shared" si="674"/>
        <v>9.7181729834791064E-2</v>
      </c>
      <c r="S3106" s="6">
        <f t="shared" si="675"/>
        <v>438289.60155490768</v>
      </c>
      <c r="T3106" s="4">
        <f t="shared" si="676"/>
        <v>4.51</v>
      </c>
      <c r="U3106" s="1" t="str">
        <f t="shared" si="677"/>
        <v>Normal</v>
      </c>
      <c r="V3106" s="1" t="str">
        <f t="shared" si="678"/>
        <v>Still Private</v>
      </c>
      <c r="W3106" s="1" t="str">
        <f t="shared" si="679"/>
        <v>$</v>
      </c>
      <c r="X3106" s="1" t="str">
        <f t="shared" si="680"/>
        <v>$200M</v>
      </c>
      <c r="Y3106" s="1" t="str">
        <f t="shared" si="681"/>
        <v>$902M</v>
      </c>
      <c r="Z3106" s="1" t="str">
        <f t="shared" si="682"/>
        <v>$0</v>
      </c>
      <c r="AA3106" s="1" t="str">
        <f t="shared" si="683"/>
        <v>$4,38,290</v>
      </c>
      <c r="AB3106" s="6">
        <f t="shared" si="684"/>
        <v>36524.133462908976</v>
      </c>
      <c r="AC3106" s="1" t="str">
        <f t="shared" si="685"/>
        <v>Mid</v>
      </c>
    </row>
    <row r="3107" spans="1:29">
      <c r="A3107" s="1" t="s">
        <v>55</v>
      </c>
      <c r="B3107" s="1">
        <v>2002</v>
      </c>
      <c r="C3107" s="1" t="s">
        <v>31</v>
      </c>
      <c r="D3107" s="1" t="s">
        <v>46</v>
      </c>
      <c r="E3107" s="1" t="s">
        <v>23</v>
      </c>
      <c r="F3107" s="1">
        <v>134</v>
      </c>
      <c r="G3107" s="1">
        <v>4347</v>
      </c>
      <c r="H3107" s="1">
        <v>752</v>
      </c>
      <c r="I3107" s="1">
        <v>36.99</v>
      </c>
      <c r="J3107" s="1">
        <v>2</v>
      </c>
      <c r="K3107" s="1" t="s">
        <v>24</v>
      </c>
      <c r="L3107" s="1" t="s">
        <v>19</v>
      </c>
      <c r="M3107" s="1">
        <v>75</v>
      </c>
      <c r="N3107" s="1" t="s">
        <v>25</v>
      </c>
      <c r="O3107" s="1">
        <v>3600172</v>
      </c>
      <c r="P3107" s="1">
        <f t="shared" si="686"/>
        <v>5</v>
      </c>
      <c r="Q3107" s="1">
        <f t="shared" si="673"/>
        <v>22</v>
      </c>
      <c r="R3107" s="5">
        <f t="shared" si="674"/>
        <v>3.0825856912813435E-2</v>
      </c>
      <c r="S3107" s="6">
        <f t="shared" si="675"/>
        <v>172992.86864504256</v>
      </c>
      <c r="T3107" s="4">
        <f t="shared" si="676"/>
        <v>5.6119402985074629</v>
      </c>
      <c r="U3107" s="1" t="str">
        <f t="shared" si="677"/>
        <v>Normal</v>
      </c>
      <c r="V3107" s="1" t="str">
        <f t="shared" si="678"/>
        <v>Acquired</v>
      </c>
      <c r="W3107" s="1" t="str">
        <f t="shared" si="679"/>
        <v>€</v>
      </c>
      <c r="X3107" s="1" t="str">
        <f t="shared" si="680"/>
        <v>€134M</v>
      </c>
      <c r="Y3107" s="1" t="str">
        <f t="shared" si="681"/>
        <v>€752M</v>
      </c>
      <c r="Z3107" s="1" t="str">
        <f t="shared" si="682"/>
        <v>€0</v>
      </c>
      <c r="AA3107" s="1" t="str">
        <f t="shared" si="683"/>
        <v>€1,72,993</v>
      </c>
      <c r="AB3107" s="6">
        <f t="shared" si="684"/>
        <v>14416.072387086881</v>
      </c>
      <c r="AC3107" s="1" t="str">
        <f t="shared" si="685"/>
        <v>Mid</v>
      </c>
    </row>
    <row r="3108" spans="1:29">
      <c r="A3108" s="1" t="s">
        <v>3463</v>
      </c>
      <c r="B3108" s="1">
        <v>2002</v>
      </c>
      <c r="C3108" s="1" t="s">
        <v>42</v>
      </c>
      <c r="D3108" s="1" t="s">
        <v>36</v>
      </c>
      <c r="E3108" s="1" t="s">
        <v>28</v>
      </c>
      <c r="F3108" s="1">
        <v>132</v>
      </c>
      <c r="G3108" s="1">
        <v>2514</v>
      </c>
      <c r="H3108" s="1">
        <v>265</v>
      </c>
      <c r="I3108" s="1">
        <v>9.6300000000000008</v>
      </c>
      <c r="J3108" s="1">
        <v>3</v>
      </c>
      <c r="K3108" s="1" t="s">
        <v>19</v>
      </c>
      <c r="L3108" s="1" t="s">
        <v>24</v>
      </c>
      <c r="M3108" s="1">
        <v>37</v>
      </c>
      <c r="N3108" s="1" t="s">
        <v>20</v>
      </c>
      <c r="O3108" s="1">
        <v>3587743</v>
      </c>
      <c r="P3108" s="1">
        <f t="shared" si="686"/>
        <v>1</v>
      </c>
      <c r="Q3108" s="1">
        <f t="shared" si="673"/>
        <v>22</v>
      </c>
      <c r="R3108" s="5">
        <f t="shared" si="674"/>
        <v>5.2505966587112173E-2</v>
      </c>
      <c r="S3108" s="6">
        <f t="shared" si="675"/>
        <v>105409.70564836913</v>
      </c>
      <c r="T3108" s="4">
        <f t="shared" si="676"/>
        <v>2.0075757575757578</v>
      </c>
      <c r="U3108" s="1" t="str">
        <f t="shared" si="677"/>
        <v>Normal</v>
      </c>
      <c r="V3108" s="1" t="str">
        <f t="shared" si="678"/>
        <v>IPO</v>
      </c>
      <c r="W3108" s="1" t="str">
        <f t="shared" si="679"/>
        <v>¥</v>
      </c>
      <c r="X3108" s="1" t="str">
        <f t="shared" si="680"/>
        <v>¥132M</v>
      </c>
      <c r="Y3108" s="1" t="str">
        <f t="shared" si="681"/>
        <v>¥265M</v>
      </c>
      <c r="Z3108" s="1" t="str">
        <f t="shared" si="682"/>
        <v>¥0</v>
      </c>
      <c r="AA3108" s="1" t="str">
        <f t="shared" si="683"/>
        <v>¥1,05,410</v>
      </c>
      <c r="AB3108" s="6">
        <f t="shared" si="684"/>
        <v>8784.1421373640951</v>
      </c>
      <c r="AC3108" s="1" t="str">
        <f t="shared" si="685"/>
        <v>Mid</v>
      </c>
    </row>
    <row r="3109" spans="1:29">
      <c r="A3109" s="1" t="s">
        <v>2209</v>
      </c>
      <c r="B3109" s="1">
        <v>2002</v>
      </c>
      <c r="C3109" s="1" t="s">
        <v>27</v>
      </c>
      <c r="D3109" s="1" t="s">
        <v>39</v>
      </c>
      <c r="E3109" s="1" t="s">
        <v>40</v>
      </c>
      <c r="F3109" s="1">
        <v>109</v>
      </c>
      <c r="G3109" s="1">
        <v>3871</v>
      </c>
      <c r="H3109" s="1">
        <v>224</v>
      </c>
      <c r="I3109" s="1">
        <v>12.51</v>
      </c>
      <c r="J3109" s="1">
        <v>4</v>
      </c>
      <c r="K3109" s="1" t="s">
        <v>24</v>
      </c>
      <c r="L3109" s="1" t="s">
        <v>19</v>
      </c>
      <c r="M3109" s="1">
        <v>74</v>
      </c>
      <c r="N3109" s="1" t="s">
        <v>33</v>
      </c>
      <c r="O3109" s="1">
        <v>3565963</v>
      </c>
      <c r="P3109" s="1">
        <f t="shared" si="686"/>
        <v>3</v>
      </c>
      <c r="Q3109" s="1">
        <f t="shared" si="673"/>
        <v>22</v>
      </c>
      <c r="R3109" s="5">
        <f t="shared" si="674"/>
        <v>2.8158098682510978E-2</v>
      </c>
      <c r="S3109" s="6">
        <f t="shared" si="675"/>
        <v>57866.184448462933</v>
      </c>
      <c r="T3109" s="4">
        <f t="shared" si="676"/>
        <v>2.0550458715596331</v>
      </c>
      <c r="U3109" s="1" t="str">
        <f t="shared" si="677"/>
        <v>Normal</v>
      </c>
      <c r="V3109" s="1" t="str">
        <f t="shared" si="678"/>
        <v>Acquired</v>
      </c>
      <c r="W3109" s="1" t="str">
        <f t="shared" si="679"/>
        <v>$</v>
      </c>
      <c r="X3109" s="1" t="str">
        <f t="shared" si="680"/>
        <v>$109M</v>
      </c>
      <c r="Y3109" s="1" t="str">
        <f t="shared" si="681"/>
        <v>$224M</v>
      </c>
      <c r="Z3109" s="1" t="str">
        <f t="shared" si="682"/>
        <v>$0</v>
      </c>
      <c r="AA3109" s="1" t="str">
        <f t="shared" si="683"/>
        <v>$57,866</v>
      </c>
      <c r="AB3109" s="6">
        <f t="shared" si="684"/>
        <v>4822.1820373719111</v>
      </c>
      <c r="AC3109" s="1" t="str">
        <f t="shared" si="685"/>
        <v>Mid</v>
      </c>
    </row>
    <row r="3110" spans="1:29">
      <c r="A3110" s="1" t="s">
        <v>329</v>
      </c>
      <c r="B3110" s="1">
        <v>2002</v>
      </c>
      <c r="C3110" s="1" t="s">
        <v>35</v>
      </c>
      <c r="D3110" s="1" t="s">
        <v>43</v>
      </c>
      <c r="E3110" s="1" t="s">
        <v>28</v>
      </c>
      <c r="F3110" s="1">
        <v>133</v>
      </c>
      <c r="G3110" s="1">
        <v>4021</v>
      </c>
      <c r="H3110" s="1">
        <v>691</v>
      </c>
      <c r="I3110" s="1">
        <v>29.11</v>
      </c>
      <c r="J3110" s="1">
        <v>6</v>
      </c>
      <c r="K3110" s="1" t="s">
        <v>24</v>
      </c>
      <c r="L3110" s="1" t="s">
        <v>24</v>
      </c>
      <c r="M3110" s="1">
        <v>65</v>
      </c>
      <c r="N3110" s="1" t="s">
        <v>29</v>
      </c>
      <c r="O3110" s="1">
        <v>3560216</v>
      </c>
      <c r="P3110" s="1">
        <f t="shared" si="686"/>
        <v>1</v>
      </c>
      <c r="Q3110" s="1">
        <f t="shared" si="673"/>
        <v>22</v>
      </c>
      <c r="R3110" s="5">
        <f t="shared" si="674"/>
        <v>3.3076349166873915E-2</v>
      </c>
      <c r="S3110" s="6">
        <f t="shared" si="675"/>
        <v>171847.79905496145</v>
      </c>
      <c r="T3110" s="4">
        <f t="shared" si="676"/>
        <v>5.1954887218045114</v>
      </c>
      <c r="U3110" s="1" t="str">
        <f t="shared" si="677"/>
        <v>Normal</v>
      </c>
      <c r="V3110" s="1" t="str">
        <f t="shared" si="678"/>
        <v>Acquired</v>
      </c>
      <c r="W3110" s="1" t="str">
        <f t="shared" si="679"/>
        <v>¥</v>
      </c>
      <c r="X3110" s="1" t="str">
        <f t="shared" si="680"/>
        <v>¥133M</v>
      </c>
      <c r="Y3110" s="1" t="str">
        <f t="shared" si="681"/>
        <v>¥691M</v>
      </c>
      <c r="Z3110" s="1" t="str">
        <f t="shared" si="682"/>
        <v>¥0</v>
      </c>
      <c r="AA3110" s="1" t="str">
        <f t="shared" si="683"/>
        <v>¥1,71,848</v>
      </c>
      <c r="AB3110" s="6">
        <f t="shared" si="684"/>
        <v>14320.649921246788</v>
      </c>
      <c r="AC3110" s="1" t="str">
        <f t="shared" si="685"/>
        <v>Mid</v>
      </c>
    </row>
    <row r="3111" spans="1:29">
      <c r="A3111" s="1" t="s">
        <v>1001</v>
      </c>
      <c r="B3111" s="1">
        <v>2002</v>
      </c>
      <c r="C3111" s="1" t="s">
        <v>73</v>
      </c>
      <c r="D3111" s="1" t="s">
        <v>102</v>
      </c>
      <c r="E3111" s="1" t="s">
        <v>28</v>
      </c>
      <c r="F3111" s="1">
        <v>197</v>
      </c>
      <c r="G3111" s="1">
        <v>467</v>
      </c>
      <c r="H3111" s="1">
        <v>12</v>
      </c>
      <c r="I3111" s="1">
        <v>40.729999999999997</v>
      </c>
      <c r="J3111" s="1">
        <v>8</v>
      </c>
      <c r="K3111" s="1" t="s">
        <v>24</v>
      </c>
      <c r="L3111" s="1" t="s">
        <v>24</v>
      </c>
      <c r="M3111" s="1">
        <v>89</v>
      </c>
      <c r="N3111" s="1" t="s">
        <v>25</v>
      </c>
      <c r="O3111" s="1">
        <v>3373941</v>
      </c>
      <c r="P3111" s="1">
        <f t="shared" si="686"/>
        <v>1</v>
      </c>
      <c r="Q3111" s="1">
        <f t="shared" si="673"/>
        <v>22</v>
      </c>
      <c r="R3111" s="5">
        <f t="shared" si="674"/>
        <v>0.42184154175588867</v>
      </c>
      <c r="S3111" s="6">
        <f t="shared" si="675"/>
        <v>25695.93147751606</v>
      </c>
      <c r="T3111" s="4">
        <f t="shared" si="676"/>
        <v>6.0913705583756347E-2</v>
      </c>
      <c r="U3111" s="1" t="str">
        <f t="shared" si="677"/>
        <v>High Performer</v>
      </c>
      <c r="V3111" s="1" t="str">
        <f t="shared" si="678"/>
        <v>Acquired</v>
      </c>
      <c r="W3111" s="1" t="str">
        <f t="shared" si="679"/>
        <v>€</v>
      </c>
      <c r="X3111" s="1" t="str">
        <f t="shared" si="680"/>
        <v>€197M</v>
      </c>
      <c r="Y3111" s="1" t="str">
        <f t="shared" si="681"/>
        <v>€12M</v>
      </c>
      <c r="Z3111" s="1" t="str">
        <f t="shared" si="682"/>
        <v>€0</v>
      </c>
      <c r="AA3111" s="1" t="str">
        <f t="shared" si="683"/>
        <v>€25,696</v>
      </c>
      <c r="AB3111" s="6">
        <f t="shared" si="684"/>
        <v>2141.3276231263385</v>
      </c>
      <c r="AC3111" s="1" t="str">
        <f t="shared" si="685"/>
        <v>Mid</v>
      </c>
    </row>
    <row r="3112" spans="1:29">
      <c r="A3112" s="1" t="s">
        <v>3892</v>
      </c>
      <c r="B3112" s="1">
        <v>2002</v>
      </c>
      <c r="C3112" s="1" t="s">
        <v>45</v>
      </c>
      <c r="D3112" s="1" t="s">
        <v>32</v>
      </c>
      <c r="E3112" s="1" t="s">
        <v>18</v>
      </c>
      <c r="F3112" s="1">
        <v>141</v>
      </c>
      <c r="G3112" s="1">
        <v>4778</v>
      </c>
      <c r="H3112" s="1">
        <v>945</v>
      </c>
      <c r="I3112" s="1">
        <v>14.72</v>
      </c>
      <c r="J3112" s="1">
        <v>4</v>
      </c>
      <c r="K3112" s="1" t="s">
        <v>24</v>
      </c>
      <c r="L3112" s="1" t="s">
        <v>24</v>
      </c>
      <c r="M3112" s="1">
        <v>43</v>
      </c>
      <c r="N3112" s="1" t="s">
        <v>20</v>
      </c>
      <c r="O3112" s="1">
        <v>3272683</v>
      </c>
      <c r="P3112" s="1">
        <f t="shared" si="686"/>
        <v>2</v>
      </c>
      <c r="Q3112" s="1">
        <f t="shared" si="673"/>
        <v>22</v>
      </c>
      <c r="R3112" s="5">
        <f t="shared" si="674"/>
        <v>2.9510255336961073E-2</v>
      </c>
      <c r="S3112" s="6">
        <f t="shared" si="675"/>
        <v>197781.49853495185</v>
      </c>
      <c r="T3112" s="4">
        <f t="shared" si="676"/>
        <v>6.7021276595744679</v>
      </c>
      <c r="U3112" s="1" t="str">
        <f t="shared" si="677"/>
        <v>Normal</v>
      </c>
      <c r="V3112" s="1" t="str">
        <f t="shared" si="678"/>
        <v>Acquired</v>
      </c>
      <c r="W3112" s="1" t="str">
        <f t="shared" si="679"/>
        <v>A$</v>
      </c>
      <c r="X3112" s="1" t="str">
        <f t="shared" si="680"/>
        <v>A$141M</v>
      </c>
      <c r="Y3112" s="1" t="str">
        <f t="shared" si="681"/>
        <v>A$945M</v>
      </c>
      <c r="Z3112" s="1" t="str">
        <f t="shared" si="682"/>
        <v>A$0</v>
      </c>
      <c r="AA3112" s="1" t="str">
        <f t="shared" si="683"/>
        <v>A$1,97,781</v>
      </c>
      <c r="AB3112" s="6">
        <f t="shared" si="684"/>
        <v>16481.791544579322</v>
      </c>
      <c r="AC3112" s="1" t="str">
        <f t="shared" si="685"/>
        <v>Mid</v>
      </c>
    </row>
    <row r="3113" spans="1:29">
      <c r="A3113" s="1" t="s">
        <v>3031</v>
      </c>
      <c r="B3113" s="1">
        <v>2002</v>
      </c>
      <c r="C3113" s="1" t="s">
        <v>31</v>
      </c>
      <c r="D3113" s="1" t="s">
        <v>102</v>
      </c>
      <c r="E3113" s="1" t="s">
        <v>18</v>
      </c>
      <c r="F3113" s="1">
        <v>133</v>
      </c>
      <c r="G3113" s="1">
        <v>984</v>
      </c>
      <c r="H3113" s="1">
        <v>143</v>
      </c>
      <c r="I3113" s="1">
        <v>38.5</v>
      </c>
      <c r="J3113" s="1">
        <v>4</v>
      </c>
      <c r="K3113" s="1" t="s">
        <v>19</v>
      </c>
      <c r="L3113" s="1" t="s">
        <v>19</v>
      </c>
      <c r="M3113" s="1">
        <v>60</v>
      </c>
      <c r="N3113" s="1" t="s">
        <v>20</v>
      </c>
      <c r="O3113" s="1">
        <v>3066359</v>
      </c>
      <c r="P3113" s="1">
        <f t="shared" si="686"/>
        <v>2</v>
      </c>
      <c r="Q3113" s="1">
        <f t="shared" si="673"/>
        <v>22</v>
      </c>
      <c r="R3113" s="5">
        <f t="shared" si="674"/>
        <v>0.13516260162601626</v>
      </c>
      <c r="S3113" s="6">
        <f t="shared" si="675"/>
        <v>145325.20325203252</v>
      </c>
      <c r="T3113" s="4">
        <f t="shared" si="676"/>
        <v>1.0751879699248121</v>
      </c>
      <c r="U3113" s="1" t="str">
        <f t="shared" si="677"/>
        <v>Normal</v>
      </c>
      <c r="V3113" s="1" t="str">
        <f t="shared" si="678"/>
        <v>Still Private</v>
      </c>
      <c r="W3113" s="1" t="str">
        <f t="shared" si="679"/>
        <v>€</v>
      </c>
      <c r="X3113" s="1" t="str">
        <f t="shared" si="680"/>
        <v>€133M</v>
      </c>
      <c r="Y3113" s="1" t="str">
        <f t="shared" si="681"/>
        <v>€143M</v>
      </c>
      <c r="Z3113" s="1" t="str">
        <f t="shared" si="682"/>
        <v>€0</v>
      </c>
      <c r="AA3113" s="1" t="str">
        <f t="shared" si="683"/>
        <v>€1,45,325</v>
      </c>
      <c r="AB3113" s="6">
        <f t="shared" si="684"/>
        <v>12110.433604336044</v>
      </c>
      <c r="AC3113" s="1" t="str">
        <f t="shared" si="685"/>
        <v>Mid</v>
      </c>
    </row>
    <row r="3114" spans="1:29">
      <c r="A3114" s="1" t="s">
        <v>4911</v>
      </c>
      <c r="B3114" s="1">
        <v>2002</v>
      </c>
      <c r="C3114" s="1" t="s">
        <v>73</v>
      </c>
      <c r="D3114" s="1" t="s">
        <v>51</v>
      </c>
      <c r="E3114" s="1" t="s">
        <v>28</v>
      </c>
      <c r="F3114" s="1">
        <v>165</v>
      </c>
      <c r="G3114" s="1">
        <v>2391</v>
      </c>
      <c r="H3114" s="1">
        <v>918</v>
      </c>
      <c r="I3114" s="1">
        <v>27.79</v>
      </c>
      <c r="J3114" s="1">
        <v>1</v>
      </c>
      <c r="K3114" s="1" t="s">
        <v>24</v>
      </c>
      <c r="L3114" s="1" t="s">
        <v>19</v>
      </c>
      <c r="M3114" s="1">
        <v>80</v>
      </c>
      <c r="N3114" s="1" t="s">
        <v>25</v>
      </c>
      <c r="O3114" s="1">
        <v>2992394</v>
      </c>
      <c r="P3114" s="1">
        <f t="shared" si="686"/>
        <v>1</v>
      </c>
      <c r="Q3114" s="1">
        <f t="shared" si="673"/>
        <v>22</v>
      </c>
      <c r="R3114" s="5">
        <f t="shared" si="674"/>
        <v>6.9008782936010038E-2</v>
      </c>
      <c r="S3114" s="6">
        <f t="shared" si="675"/>
        <v>383939.77415307402</v>
      </c>
      <c r="T3114" s="4">
        <f t="shared" si="676"/>
        <v>5.5636363636363635</v>
      </c>
      <c r="U3114" s="1" t="str">
        <f t="shared" si="677"/>
        <v>Normal</v>
      </c>
      <c r="V3114" s="1" t="str">
        <f t="shared" si="678"/>
        <v>Acquired</v>
      </c>
      <c r="W3114" s="1" t="str">
        <f t="shared" si="679"/>
        <v>€</v>
      </c>
      <c r="X3114" s="1" t="str">
        <f t="shared" si="680"/>
        <v>€165M</v>
      </c>
      <c r="Y3114" s="1" t="str">
        <f t="shared" si="681"/>
        <v>€918M</v>
      </c>
      <c r="Z3114" s="1" t="str">
        <f t="shared" si="682"/>
        <v>€0</v>
      </c>
      <c r="AA3114" s="1" t="str">
        <f t="shared" si="683"/>
        <v>€3,83,940</v>
      </c>
      <c r="AB3114" s="6">
        <f t="shared" si="684"/>
        <v>31994.981179422837</v>
      </c>
      <c r="AC3114" s="1" t="str">
        <f t="shared" si="685"/>
        <v>Mid</v>
      </c>
    </row>
    <row r="3115" spans="1:29">
      <c r="A3115" s="1" t="s">
        <v>1460</v>
      </c>
      <c r="B3115" s="1">
        <v>2002</v>
      </c>
      <c r="C3115" s="1" t="s">
        <v>27</v>
      </c>
      <c r="D3115" s="1" t="s">
        <v>95</v>
      </c>
      <c r="E3115" s="1" t="s">
        <v>37</v>
      </c>
      <c r="F3115" s="1">
        <v>132</v>
      </c>
      <c r="G3115" s="1">
        <v>1490</v>
      </c>
      <c r="H3115" s="1">
        <v>183</v>
      </c>
      <c r="I3115" s="1">
        <v>18.690000000000001</v>
      </c>
      <c r="J3115" s="1">
        <v>1</v>
      </c>
      <c r="K3115" s="1" t="s">
        <v>24</v>
      </c>
      <c r="L3115" s="1" t="s">
        <v>24</v>
      </c>
      <c r="M3115" s="1">
        <v>80</v>
      </c>
      <c r="N3115" s="1" t="s">
        <v>29</v>
      </c>
      <c r="O3115" s="1">
        <v>2885703</v>
      </c>
      <c r="P3115" s="1">
        <f t="shared" si="686"/>
        <v>4</v>
      </c>
      <c r="Q3115" s="1">
        <f t="shared" si="673"/>
        <v>22</v>
      </c>
      <c r="R3115" s="5">
        <f t="shared" si="674"/>
        <v>8.859060402684564E-2</v>
      </c>
      <c r="S3115" s="6">
        <f t="shared" si="675"/>
        <v>122818.79194630873</v>
      </c>
      <c r="T3115" s="4">
        <f t="shared" si="676"/>
        <v>1.3863636363636365</v>
      </c>
      <c r="U3115" s="1" t="str">
        <f t="shared" si="677"/>
        <v>Normal</v>
      </c>
      <c r="V3115" s="1" t="str">
        <f t="shared" si="678"/>
        <v>Acquired</v>
      </c>
      <c r="W3115" s="1" t="str">
        <f t="shared" si="679"/>
        <v>$</v>
      </c>
      <c r="X3115" s="1" t="str">
        <f t="shared" si="680"/>
        <v>$132M</v>
      </c>
      <c r="Y3115" s="1" t="str">
        <f t="shared" si="681"/>
        <v>$183M</v>
      </c>
      <c r="Z3115" s="1" t="str">
        <f t="shared" si="682"/>
        <v>$0</v>
      </c>
      <c r="AA3115" s="1" t="str">
        <f t="shared" si="683"/>
        <v>$1,22,819</v>
      </c>
      <c r="AB3115" s="6">
        <f t="shared" si="684"/>
        <v>10234.899328859061</v>
      </c>
      <c r="AC3115" s="1" t="str">
        <f t="shared" si="685"/>
        <v>Mid</v>
      </c>
    </row>
    <row r="3116" spans="1:29">
      <c r="A3116" s="1" t="s">
        <v>5003</v>
      </c>
      <c r="B3116" s="1">
        <v>2002</v>
      </c>
      <c r="C3116" s="1" t="s">
        <v>42</v>
      </c>
      <c r="D3116" s="1" t="s">
        <v>32</v>
      </c>
      <c r="E3116" s="1" t="s">
        <v>23</v>
      </c>
      <c r="F3116" s="1">
        <v>144</v>
      </c>
      <c r="G3116" s="1">
        <v>864</v>
      </c>
      <c r="H3116" s="1">
        <v>110</v>
      </c>
      <c r="I3116" s="1">
        <v>43.28</v>
      </c>
      <c r="J3116" s="1">
        <v>1</v>
      </c>
      <c r="K3116" s="1" t="s">
        <v>24</v>
      </c>
      <c r="L3116" s="1" t="s">
        <v>24</v>
      </c>
      <c r="M3116" s="1">
        <v>55</v>
      </c>
      <c r="N3116" s="1" t="s">
        <v>33</v>
      </c>
      <c r="O3116" s="1">
        <v>2785684</v>
      </c>
      <c r="P3116" s="1">
        <f t="shared" si="686"/>
        <v>5</v>
      </c>
      <c r="Q3116" s="1">
        <f t="shared" si="673"/>
        <v>22</v>
      </c>
      <c r="R3116" s="5">
        <f t="shared" si="674"/>
        <v>0.16666666666666666</v>
      </c>
      <c r="S3116" s="6">
        <f t="shared" si="675"/>
        <v>127314.81481481482</v>
      </c>
      <c r="T3116" s="4">
        <f t="shared" si="676"/>
        <v>0.76388888888888884</v>
      </c>
      <c r="U3116" s="1" t="str">
        <f t="shared" si="677"/>
        <v>Normal</v>
      </c>
      <c r="V3116" s="1" t="str">
        <f t="shared" si="678"/>
        <v>Acquired</v>
      </c>
      <c r="W3116" s="1" t="str">
        <f t="shared" si="679"/>
        <v>¥</v>
      </c>
      <c r="X3116" s="1" t="str">
        <f t="shared" si="680"/>
        <v>¥144M</v>
      </c>
      <c r="Y3116" s="1" t="str">
        <f t="shared" si="681"/>
        <v>¥110M</v>
      </c>
      <c r="Z3116" s="1" t="str">
        <f t="shared" si="682"/>
        <v>¥0</v>
      </c>
      <c r="AA3116" s="1" t="str">
        <f t="shared" si="683"/>
        <v>¥1,27,315</v>
      </c>
      <c r="AB3116" s="6">
        <f t="shared" si="684"/>
        <v>10609.567901234568</v>
      </c>
      <c r="AC3116" s="1" t="str">
        <f t="shared" si="685"/>
        <v>Mid</v>
      </c>
    </row>
    <row r="3117" spans="1:29">
      <c r="A3117" s="1" t="s">
        <v>361</v>
      </c>
      <c r="B3117" s="1">
        <v>2002</v>
      </c>
      <c r="C3117" s="1" t="s">
        <v>31</v>
      </c>
      <c r="D3117" s="1" t="s">
        <v>39</v>
      </c>
      <c r="E3117" s="1" t="s">
        <v>18</v>
      </c>
      <c r="F3117" s="1">
        <v>190</v>
      </c>
      <c r="G3117" s="1">
        <v>678</v>
      </c>
      <c r="H3117" s="1">
        <v>846</v>
      </c>
      <c r="I3117" s="1">
        <v>4.29</v>
      </c>
      <c r="J3117" s="1">
        <v>2</v>
      </c>
      <c r="K3117" s="1" t="s">
        <v>19</v>
      </c>
      <c r="L3117" s="1" t="s">
        <v>19</v>
      </c>
      <c r="M3117" s="1">
        <v>10</v>
      </c>
      <c r="N3117" s="1" t="s">
        <v>29</v>
      </c>
      <c r="O3117" s="1">
        <v>2301315</v>
      </c>
      <c r="P3117" s="1">
        <f t="shared" si="686"/>
        <v>2</v>
      </c>
      <c r="Q3117" s="1">
        <f t="shared" si="673"/>
        <v>22</v>
      </c>
      <c r="R3117" s="5">
        <f t="shared" si="674"/>
        <v>0.28023598820058998</v>
      </c>
      <c r="S3117" s="6">
        <f t="shared" si="675"/>
        <v>1247787.6106194691</v>
      </c>
      <c r="T3117" s="4">
        <f t="shared" si="676"/>
        <v>4.4526315789473685</v>
      </c>
      <c r="U3117" s="1" t="str">
        <f t="shared" si="677"/>
        <v>Normal</v>
      </c>
      <c r="V3117" s="1" t="str">
        <f t="shared" si="678"/>
        <v>Still Private</v>
      </c>
      <c r="W3117" s="1" t="str">
        <f t="shared" si="679"/>
        <v>€</v>
      </c>
      <c r="X3117" s="1" t="str">
        <f t="shared" si="680"/>
        <v>€190M</v>
      </c>
      <c r="Y3117" s="1" t="str">
        <f t="shared" si="681"/>
        <v>€846M</v>
      </c>
      <c r="Z3117" s="1" t="str">
        <f t="shared" si="682"/>
        <v>€0</v>
      </c>
      <c r="AA3117" s="1" t="str">
        <f t="shared" si="683"/>
        <v>€12,47,788</v>
      </c>
      <c r="AB3117" s="6">
        <f t="shared" si="684"/>
        <v>103982.30088495575</v>
      </c>
      <c r="AC3117" s="1" t="str">
        <f t="shared" si="685"/>
        <v>Mid</v>
      </c>
    </row>
    <row r="3118" spans="1:29">
      <c r="A3118" s="1" t="s">
        <v>126</v>
      </c>
      <c r="B3118" s="1">
        <v>2002</v>
      </c>
      <c r="C3118" s="1" t="s">
        <v>42</v>
      </c>
      <c r="D3118" s="1" t="s">
        <v>48</v>
      </c>
      <c r="E3118" s="1" t="s">
        <v>37</v>
      </c>
      <c r="F3118" s="1">
        <v>113</v>
      </c>
      <c r="G3118" s="1">
        <v>428</v>
      </c>
      <c r="H3118" s="1">
        <v>554</v>
      </c>
      <c r="I3118" s="1">
        <v>27.5</v>
      </c>
      <c r="J3118" s="1">
        <v>6</v>
      </c>
      <c r="K3118" s="1" t="s">
        <v>19</v>
      </c>
      <c r="L3118" s="1" t="s">
        <v>24</v>
      </c>
      <c r="M3118" s="1">
        <v>56</v>
      </c>
      <c r="N3118" s="1" t="s">
        <v>29</v>
      </c>
      <c r="O3118" s="1">
        <v>2067354</v>
      </c>
      <c r="P3118" s="1">
        <f t="shared" si="686"/>
        <v>4</v>
      </c>
      <c r="Q3118" s="1">
        <f t="shared" si="673"/>
        <v>22</v>
      </c>
      <c r="R3118" s="5">
        <f t="shared" si="674"/>
        <v>0.26401869158878505</v>
      </c>
      <c r="S3118" s="6">
        <f t="shared" si="675"/>
        <v>1294392.5233644859</v>
      </c>
      <c r="T3118" s="4">
        <f t="shared" si="676"/>
        <v>4.9026548672566372</v>
      </c>
      <c r="U3118" s="1" t="str">
        <f t="shared" si="677"/>
        <v>Normal</v>
      </c>
      <c r="V3118" s="1" t="str">
        <f t="shared" si="678"/>
        <v>IPO</v>
      </c>
      <c r="W3118" s="1" t="str">
        <f t="shared" si="679"/>
        <v>¥</v>
      </c>
      <c r="X3118" s="1" t="str">
        <f t="shared" si="680"/>
        <v>¥113M</v>
      </c>
      <c r="Y3118" s="1" t="str">
        <f t="shared" si="681"/>
        <v>¥554M</v>
      </c>
      <c r="Z3118" s="1" t="str">
        <f t="shared" si="682"/>
        <v>¥0</v>
      </c>
      <c r="AA3118" s="1" t="str">
        <f t="shared" si="683"/>
        <v>¥12,94,393</v>
      </c>
      <c r="AB3118" s="6">
        <f t="shared" si="684"/>
        <v>107866.04361370717</v>
      </c>
      <c r="AC3118" s="1" t="str">
        <f t="shared" si="685"/>
        <v>Mid</v>
      </c>
    </row>
    <row r="3119" spans="1:29">
      <c r="A3119" s="1" t="s">
        <v>716</v>
      </c>
      <c r="B3119" s="1">
        <v>2002</v>
      </c>
      <c r="C3119" s="1" t="s">
        <v>16</v>
      </c>
      <c r="D3119" s="1" t="s">
        <v>46</v>
      </c>
      <c r="E3119" s="1" t="s">
        <v>28</v>
      </c>
      <c r="F3119" s="1">
        <v>146</v>
      </c>
      <c r="G3119" s="1">
        <v>2379</v>
      </c>
      <c r="H3119" s="1">
        <v>288</v>
      </c>
      <c r="I3119" s="1">
        <v>48.44</v>
      </c>
      <c r="J3119" s="1">
        <v>8</v>
      </c>
      <c r="K3119" s="1" t="s">
        <v>24</v>
      </c>
      <c r="L3119" s="1" t="s">
        <v>24</v>
      </c>
      <c r="M3119" s="1">
        <v>84</v>
      </c>
      <c r="N3119" s="1" t="s">
        <v>49</v>
      </c>
      <c r="O3119" s="1">
        <v>2002030</v>
      </c>
      <c r="P3119" s="1">
        <f t="shared" si="686"/>
        <v>1</v>
      </c>
      <c r="Q3119" s="1">
        <f t="shared" si="673"/>
        <v>22</v>
      </c>
      <c r="R3119" s="5">
        <f t="shared" si="674"/>
        <v>6.1370323665405631E-2</v>
      </c>
      <c r="S3119" s="6">
        <f t="shared" si="675"/>
        <v>121059.26860025221</v>
      </c>
      <c r="T3119" s="4">
        <f t="shared" si="676"/>
        <v>1.9726027397260273</v>
      </c>
      <c r="U3119" s="1" t="str">
        <f t="shared" si="677"/>
        <v>High Performer</v>
      </c>
      <c r="V3119" s="1" t="str">
        <f t="shared" si="678"/>
        <v>Acquired</v>
      </c>
      <c r="W3119" s="1" t="str">
        <f t="shared" si="679"/>
        <v>$</v>
      </c>
      <c r="X3119" s="1" t="str">
        <f t="shared" si="680"/>
        <v>$146M</v>
      </c>
      <c r="Y3119" s="1" t="str">
        <f t="shared" si="681"/>
        <v>$288M</v>
      </c>
      <c r="Z3119" s="1" t="str">
        <f t="shared" si="682"/>
        <v>$0</v>
      </c>
      <c r="AA3119" s="1" t="str">
        <f t="shared" si="683"/>
        <v>$1,21,059</v>
      </c>
      <c r="AB3119" s="6">
        <f t="shared" si="684"/>
        <v>10088.272383354351</v>
      </c>
      <c r="AC3119" s="1" t="str">
        <f t="shared" si="685"/>
        <v>Mid</v>
      </c>
    </row>
    <row r="3120" spans="1:29">
      <c r="A3120" s="1" t="s">
        <v>4417</v>
      </c>
      <c r="B3120" s="1">
        <v>2002</v>
      </c>
      <c r="C3120" s="1" t="s">
        <v>42</v>
      </c>
      <c r="D3120" s="1" t="s">
        <v>51</v>
      </c>
      <c r="E3120" s="1" t="s">
        <v>23</v>
      </c>
      <c r="F3120" s="1">
        <v>125</v>
      </c>
      <c r="G3120" s="1">
        <v>2953</v>
      </c>
      <c r="H3120" s="1">
        <v>806</v>
      </c>
      <c r="I3120" s="1">
        <v>14.07</v>
      </c>
      <c r="J3120" s="1">
        <v>4</v>
      </c>
      <c r="K3120" s="1" t="s">
        <v>19</v>
      </c>
      <c r="L3120" s="1" t="s">
        <v>19</v>
      </c>
      <c r="M3120" s="1">
        <v>52</v>
      </c>
      <c r="N3120" s="1" t="s">
        <v>33</v>
      </c>
      <c r="O3120" s="1">
        <v>1781151</v>
      </c>
      <c r="P3120" s="1">
        <f t="shared" si="686"/>
        <v>5</v>
      </c>
      <c r="Q3120" s="1">
        <f t="shared" si="673"/>
        <v>22</v>
      </c>
      <c r="R3120" s="5">
        <f t="shared" si="674"/>
        <v>4.2329834067050459E-2</v>
      </c>
      <c r="S3120" s="6">
        <f t="shared" si="675"/>
        <v>272942.77006434137</v>
      </c>
      <c r="T3120" s="4">
        <f t="shared" si="676"/>
        <v>6.4480000000000004</v>
      </c>
      <c r="U3120" s="1" t="str">
        <f t="shared" si="677"/>
        <v>Normal</v>
      </c>
      <c r="V3120" s="1" t="str">
        <f t="shared" si="678"/>
        <v>Still Private</v>
      </c>
      <c r="W3120" s="1" t="str">
        <f t="shared" si="679"/>
        <v>¥</v>
      </c>
      <c r="X3120" s="1" t="str">
        <f t="shared" si="680"/>
        <v>¥125M</v>
      </c>
      <c r="Y3120" s="1" t="str">
        <f t="shared" si="681"/>
        <v>¥806M</v>
      </c>
      <c r="Z3120" s="1" t="str">
        <f t="shared" si="682"/>
        <v>¥0</v>
      </c>
      <c r="AA3120" s="1" t="str">
        <f t="shared" si="683"/>
        <v>¥2,72,943</v>
      </c>
      <c r="AB3120" s="6">
        <f t="shared" si="684"/>
        <v>22745.230838695112</v>
      </c>
      <c r="AC3120" s="1" t="str">
        <f t="shared" si="685"/>
        <v>Mid</v>
      </c>
    </row>
    <row r="3121" spans="1:29">
      <c r="A3121" s="1" t="s">
        <v>2527</v>
      </c>
      <c r="B3121" s="1">
        <v>2002</v>
      </c>
      <c r="C3121" s="1" t="s">
        <v>73</v>
      </c>
      <c r="D3121" s="1" t="s">
        <v>46</v>
      </c>
      <c r="E3121" s="1" t="s">
        <v>28</v>
      </c>
      <c r="F3121" s="1">
        <v>138</v>
      </c>
      <c r="G3121" s="1">
        <v>4932</v>
      </c>
      <c r="H3121" s="1">
        <v>316</v>
      </c>
      <c r="I3121" s="1">
        <v>24.32</v>
      </c>
      <c r="J3121" s="1">
        <v>5</v>
      </c>
      <c r="K3121" s="1" t="s">
        <v>24</v>
      </c>
      <c r="L3121" s="1" t="s">
        <v>24</v>
      </c>
      <c r="M3121" s="1">
        <v>28</v>
      </c>
      <c r="N3121" s="1" t="s">
        <v>25</v>
      </c>
      <c r="O3121" s="1">
        <v>1635600</v>
      </c>
      <c r="P3121" s="1">
        <f t="shared" si="686"/>
        <v>1</v>
      </c>
      <c r="Q3121" s="1">
        <f t="shared" si="673"/>
        <v>22</v>
      </c>
      <c r="R3121" s="5">
        <f t="shared" si="674"/>
        <v>2.7980535279805353E-2</v>
      </c>
      <c r="S3121" s="6">
        <f t="shared" si="675"/>
        <v>64071.370640713707</v>
      </c>
      <c r="T3121" s="4">
        <f t="shared" si="676"/>
        <v>2.2898550724637681</v>
      </c>
      <c r="U3121" s="1" t="str">
        <f t="shared" si="677"/>
        <v>Normal</v>
      </c>
      <c r="V3121" s="1" t="str">
        <f t="shared" si="678"/>
        <v>Acquired</v>
      </c>
      <c r="W3121" s="1" t="str">
        <f t="shared" si="679"/>
        <v>€</v>
      </c>
      <c r="X3121" s="1" t="str">
        <f t="shared" si="680"/>
        <v>€138M</v>
      </c>
      <c r="Y3121" s="1" t="str">
        <f t="shared" si="681"/>
        <v>€316M</v>
      </c>
      <c r="Z3121" s="1" t="str">
        <f t="shared" si="682"/>
        <v>€0</v>
      </c>
      <c r="AA3121" s="1" t="str">
        <f t="shared" si="683"/>
        <v>€64,071</v>
      </c>
      <c r="AB3121" s="6">
        <f t="shared" si="684"/>
        <v>5339.2808867261419</v>
      </c>
      <c r="AC3121" s="1" t="str">
        <f t="shared" si="685"/>
        <v>Mid</v>
      </c>
    </row>
    <row r="3122" spans="1:29">
      <c r="A3122" s="1" t="s">
        <v>4015</v>
      </c>
      <c r="B3122" s="1">
        <v>2002</v>
      </c>
      <c r="C3122" s="1" t="s">
        <v>59</v>
      </c>
      <c r="D3122" s="1" t="s">
        <v>39</v>
      </c>
      <c r="E3122" s="1" t="s">
        <v>40</v>
      </c>
      <c r="F3122" s="1">
        <v>162</v>
      </c>
      <c r="G3122" s="1">
        <v>4111</v>
      </c>
      <c r="H3122" s="1">
        <v>759</v>
      </c>
      <c r="I3122" s="1">
        <v>45.14</v>
      </c>
      <c r="J3122" s="1">
        <v>6</v>
      </c>
      <c r="K3122" s="1" t="s">
        <v>19</v>
      </c>
      <c r="L3122" s="1" t="s">
        <v>19</v>
      </c>
      <c r="M3122" s="1">
        <v>57</v>
      </c>
      <c r="N3122" s="1" t="s">
        <v>33</v>
      </c>
      <c r="O3122" s="1">
        <v>1269869</v>
      </c>
      <c r="P3122" s="1">
        <f t="shared" si="686"/>
        <v>3</v>
      </c>
      <c r="Q3122" s="1">
        <f t="shared" si="673"/>
        <v>22</v>
      </c>
      <c r="R3122" s="5">
        <f t="shared" si="674"/>
        <v>3.9406470445147168E-2</v>
      </c>
      <c r="S3122" s="6">
        <f t="shared" si="675"/>
        <v>184626.61153004135</v>
      </c>
      <c r="T3122" s="4">
        <f t="shared" si="676"/>
        <v>4.6851851851851851</v>
      </c>
      <c r="U3122" s="1" t="str">
        <f t="shared" si="677"/>
        <v>Normal</v>
      </c>
      <c r="V3122" s="1" t="str">
        <f t="shared" si="678"/>
        <v>Still Private</v>
      </c>
      <c r="W3122" s="1" t="str">
        <f t="shared" si="679"/>
        <v>₹</v>
      </c>
      <c r="X3122" s="1" t="str">
        <f t="shared" si="680"/>
        <v>₹162M</v>
      </c>
      <c r="Y3122" s="1" t="str">
        <f t="shared" si="681"/>
        <v>₹759M</v>
      </c>
      <c r="Z3122" s="1" t="str">
        <f t="shared" si="682"/>
        <v>₹0</v>
      </c>
      <c r="AA3122" s="1" t="str">
        <f t="shared" si="683"/>
        <v>₹1,84,627</v>
      </c>
      <c r="AB3122" s="6">
        <f t="shared" si="684"/>
        <v>15385.550960836779</v>
      </c>
      <c r="AC3122" s="1" t="str">
        <f t="shared" si="685"/>
        <v>Mid</v>
      </c>
    </row>
    <row r="3123" spans="1:29">
      <c r="A3123" s="1" t="s">
        <v>2430</v>
      </c>
      <c r="B3123" s="1">
        <v>2002</v>
      </c>
      <c r="C3123" s="1" t="s">
        <v>42</v>
      </c>
      <c r="D3123" s="1" t="s">
        <v>43</v>
      </c>
      <c r="E3123" s="1" t="s">
        <v>18</v>
      </c>
      <c r="F3123" s="1">
        <v>104</v>
      </c>
      <c r="G3123" s="1">
        <v>3353</v>
      </c>
      <c r="H3123" s="1">
        <v>226</v>
      </c>
      <c r="I3123" s="1">
        <v>11.95</v>
      </c>
      <c r="J3123" s="1">
        <v>1</v>
      </c>
      <c r="K3123" s="1" t="s">
        <v>19</v>
      </c>
      <c r="L3123" s="1" t="s">
        <v>19</v>
      </c>
      <c r="M3123" s="1">
        <v>65</v>
      </c>
      <c r="N3123" s="1" t="s">
        <v>25</v>
      </c>
      <c r="O3123" s="1">
        <v>1206545</v>
      </c>
      <c r="P3123" s="1">
        <f t="shared" si="686"/>
        <v>2</v>
      </c>
      <c r="Q3123" s="1">
        <f t="shared" si="673"/>
        <v>22</v>
      </c>
      <c r="R3123" s="5">
        <f t="shared" si="674"/>
        <v>3.1016999701759619E-2</v>
      </c>
      <c r="S3123" s="6">
        <f t="shared" si="675"/>
        <v>67402.326274977633</v>
      </c>
      <c r="T3123" s="4">
        <f t="shared" si="676"/>
        <v>2.1730769230769229</v>
      </c>
      <c r="U3123" s="1" t="str">
        <f t="shared" si="677"/>
        <v>Normal</v>
      </c>
      <c r="V3123" s="1" t="str">
        <f t="shared" si="678"/>
        <v>Still Private</v>
      </c>
      <c r="W3123" s="1" t="str">
        <f t="shared" si="679"/>
        <v>¥</v>
      </c>
      <c r="X3123" s="1" t="str">
        <f t="shared" si="680"/>
        <v>¥104M</v>
      </c>
      <c r="Y3123" s="1" t="str">
        <f t="shared" si="681"/>
        <v>¥226M</v>
      </c>
      <c r="Z3123" s="1" t="str">
        <f t="shared" si="682"/>
        <v>¥0</v>
      </c>
      <c r="AA3123" s="1" t="str">
        <f t="shared" si="683"/>
        <v>¥67,402</v>
      </c>
      <c r="AB3123" s="6">
        <f t="shared" si="684"/>
        <v>5616.8605229148025</v>
      </c>
      <c r="AC3123" s="1" t="str">
        <f t="shared" si="685"/>
        <v>Mid</v>
      </c>
    </row>
    <row r="3124" spans="1:29">
      <c r="A3124" s="1" t="s">
        <v>915</v>
      </c>
      <c r="B3124" s="1">
        <v>2002</v>
      </c>
      <c r="C3124" s="1" t="s">
        <v>42</v>
      </c>
      <c r="D3124" s="1" t="s">
        <v>43</v>
      </c>
      <c r="E3124" s="1" t="s">
        <v>28</v>
      </c>
      <c r="F3124" s="1">
        <v>150</v>
      </c>
      <c r="G3124" s="1">
        <v>2737</v>
      </c>
      <c r="H3124" s="1">
        <v>542</v>
      </c>
      <c r="I3124" s="1">
        <v>31.76</v>
      </c>
      <c r="J3124" s="1">
        <v>3</v>
      </c>
      <c r="K3124" s="1" t="s">
        <v>24</v>
      </c>
      <c r="L3124" s="1" t="s">
        <v>24</v>
      </c>
      <c r="M3124" s="1">
        <v>75</v>
      </c>
      <c r="N3124" s="1" t="s">
        <v>49</v>
      </c>
      <c r="O3124" s="1">
        <v>1171014</v>
      </c>
      <c r="P3124" s="1">
        <f t="shared" si="686"/>
        <v>1</v>
      </c>
      <c r="Q3124" s="1">
        <f t="shared" si="673"/>
        <v>22</v>
      </c>
      <c r="R3124" s="5">
        <f t="shared" si="674"/>
        <v>5.4804530507855317E-2</v>
      </c>
      <c r="S3124" s="6">
        <f t="shared" si="675"/>
        <v>198027.03690171722</v>
      </c>
      <c r="T3124" s="4">
        <f t="shared" si="676"/>
        <v>3.6133333333333333</v>
      </c>
      <c r="U3124" s="1" t="str">
        <f t="shared" si="677"/>
        <v>Normal</v>
      </c>
      <c r="V3124" s="1" t="str">
        <f t="shared" si="678"/>
        <v>Acquired</v>
      </c>
      <c r="W3124" s="1" t="str">
        <f t="shared" si="679"/>
        <v>¥</v>
      </c>
      <c r="X3124" s="1" t="str">
        <f t="shared" si="680"/>
        <v>¥150M</v>
      </c>
      <c r="Y3124" s="1" t="str">
        <f t="shared" si="681"/>
        <v>¥542M</v>
      </c>
      <c r="Z3124" s="1" t="str">
        <f t="shared" si="682"/>
        <v>¥0</v>
      </c>
      <c r="AA3124" s="1" t="str">
        <f t="shared" si="683"/>
        <v>¥1,98,027</v>
      </c>
      <c r="AB3124" s="6">
        <f t="shared" si="684"/>
        <v>16502.2530751431</v>
      </c>
      <c r="AC3124" s="1" t="str">
        <f t="shared" si="685"/>
        <v>Mid</v>
      </c>
    </row>
    <row r="3125" spans="1:29">
      <c r="A3125" s="1" t="s">
        <v>3702</v>
      </c>
      <c r="B3125" s="1">
        <v>2002</v>
      </c>
      <c r="C3125" s="1" t="s">
        <v>59</v>
      </c>
      <c r="D3125" s="1" t="s">
        <v>17</v>
      </c>
      <c r="E3125" s="1" t="s">
        <v>37</v>
      </c>
      <c r="F3125" s="1">
        <v>193</v>
      </c>
      <c r="G3125" s="1">
        <v>3126</v>
      </c>
      <c r="H3125" s="1">
        <v>122</v>
      </c>
      <c r="I3125" s="1">
        <v>49.29</v>
      </c>
      <c r="J3125" s="1">
        <v>1</v>
      </c>
      <c r="K3125" s="1" t="s">
        <v>24</v>
      </c>
      <c r="L3125" s="1" t="s">
        <v>24</v>
      </c>
      <c r="M3125" s="1">
        <v>56</v>
      </c>
      <c r="N3125" s="1" t="s">
        <v>33</v>
      </c>
      <c r="O3125" s="1">
        <v>1010495</v>
      </c>
      <c r="P3125" s="1">
        <f t="shared" si="686"/>
        <v>4</v>
      </c>
      <c r="Q3125" s="1">
        <f t="shared" si="673"/>
        <v>22</v>
      </c>
      <c r="R3125" s="5">
        <f t="shared" si="674"/>
        <v>6.1740243122200895E-2</v>
      </c>
      <c r="S3125" s="6">
        <f t="shared" si="675"/>
        <v>39027.511196417145</v>
      </c>
      <c r="T3125" s="4">
        <f t="shared" si="676"/>
        <v>0.63212435233160624</v>
      </c>
      <c r="U3125" s="1" t="str">
        <f t="shared" si="677"/>
        <v>Normal</v>
      </c>
      <c r="V3125" s="1" t="str">
        <f t="shared" si="678"/>
        <v>Acquired</v>
      </c>
      <c r="W3125" s="1" t="str">
        <f t="shared" si="679"/>
        <v>₹</v>
      </c>
      <c r="X3125" s="1" t="str">
        <f t="shared" si="680"/>
        <v>₹193M</v>
      </c>
      <c r="Y3125" s="1" t="str">
        <f t="shared" si="681"/>
        <v>₹122M</v>
      </c>
      <c r="Z3125" s="1" t="str">
        <f t="shared" si="682"/>
        <v>₹0</v>
      </c>
      <c r="AA3125" s="1" t="str">
        <f t="shared" si="683"/>
        <v>₹39,028</v>
      </c>
      <c r="AB3125" s="6">
        <f t="shared" si="684"/>
        <v>3252.292599701429</v>
      </c>
      <c r="AC3125" s="1" t="str">
        <f t="shared" si="685"/>
        <v>Mid</v>
      </c>
    </row>
    <row r="3126" spans="1:29">
      <c r="A3126" s="1" t="s">
        <v>4892</v>
      </c>
      <c r="B3126" s="1">
        <v>2002</v>
      </c>
      <c r="C3126" s="1" t="s">
        <v>16</v>
      </c>
      <c r="D3126" s="1" t="s">
        <v>32</v>
      </c>
      <c r="E3126" s="1" t="s">
        <v>37</v>
      </c>
      <c r="F3126" s="1">
        <v>183</v>
      </c>
      <c r="G3126" s="1">
        <v>677</v>
      </c>
      <c r="H3126" s="1">
        <v>490</v>
      </c>
      <c r="I3126" s="1">
        <v>32.409999999999997</v>
      </c>
      <c r="J3126" s="1">
        <v>9</v>
      </c>
      <c r="K3126" s="1" t="s">
        <v>24</v>
      </c>
      <c r="L3126" s="1" t="s">
        <v>19</v>
      </c>
      <c r="M3126" s="1">
        <v>50</v>
      </c>
      <c r="N3126" s="1" t="s">
        <v>49</v>
      </c>
      <c r="O3126" s="1">
        <v>831169</v>
      </c>
      <c r="P3126" s="1">
        <f t="shared" si="686"/>
        <v>4</v>
      </c>
      <c r="Q3126" s="1">
        <f t="shared" si="673"/>
        <v>22</v>
      </c>
      <c r="R3126" s="5">
        <f t="shared" si="674"/>
        <v>0.27031019202363366</v>
      </c>
      <c r="S3126" s="6">
        <f t="shared" si="675"/>
        <v>723781.38847858203</v>
      </c>
      <c r="T3126" s="4">
        <f t="shared" si="676"/>
        <v>2.6775956284153004</v>
      </c>
      <c r="U3126" s="1" t="str">
        <f t="shared" si="677"/>
        <v>High Performer</v>
      </c>
      <c r="V3126" s="1" t="str">
        <f t="shared" si="678"/>
        <v>Acquired</v>
      </c>
      <c r="W3126" s="1" t="str">
        <f t="shared" si="679"/>
        <v>$</v>
      </c>
      <c r="X3126" s="1" t="str">
        <f t="shared" si="680"/>
        <v>$183M</v>
      </c>
      <c r="Y3126" s="1" t="str">
        <f t="shared" si="681"/>
        <v>$490M</v>
      </c>
      <c r="Z3126" s="1" t="str">
        <f t="shared" si="682"/>
        <v>$0</v>
      </c>
      <c r="AA3126" s="1" t="str">
        <f t="shared" si="683"/>
        <v>$7,23,781</v>
      </c>
      <c r="AB3126" s="6">
        <f t="shared" si="684"/>
        <v>60315.115706548495</v>
      </c>
      <c r="AC3126" s="1" t="str">
        <f t="shared" si="685"/>
        <v>Mid</v>
      </c>
    </row>
    <row r="3127" spans="1:29">
      <c r="A3127" s="1" t="s">
        <v>1804</v>
      </c>
      <c r="B3127" s="1">
        <v>2002</v>
      </c>
      <c r="C3127" s="1" t="s">
        <v>22</v>
      </c>
      <c r="D3127" s="1" t="s">
        <v>39</v>
      </c>
      <c r="E3127" s="1" t="s">
        <v>23</v>
      </c>
      <c r="F3127" s="1">
        <v>120</v>
      </c>
      <c r="G3127" s="1">
        <v>321</v>
      </c>
      <c r="H3127" s="1">
        <v>781</v>
      </c>
      <c r="I3127" s="1">
        <v>32.21</v>
      </c>
      <c r="J3127" s="1">
        <v>3</v>
      </c>
      <c r="K3127" s="1" t="s">
        <v>19</v>
      </c>
      <c r="L3127" s="1" t="s">
        <v>19</v>
      </c>
      <c r="M3127" s="1">
        <v>14</v>
      </c>
      <c r="N3127" s="1" t="s">
        <v>49</v>
      </c>
      <c r="O3127" s="1">
        <v>667351</v>
      </c>
      <c r="P3127" s="1">
        <f t="shared" si="686"/>
        <v>5</v>
      </c>
      <c r="Q3127" s="1">
        <f t="shared" si="673"/>
        <v>22</v>
      </c>
      <c r="R3127" s="5">
        <f t="shared" si="674"/>
        <v>0.37383177570093457</v>
      </c>
      <c r="S3127" s="6">
        <f t="shared" si="675"/>
        <v>2433021.8068535826</v>
      </c>
      <c r="T3127" s="4">
        <f t="shared" si="676"/>
        <v>6.5083333333333337</v>
      </c>
      <c r="U3127" s="1" t="str">
        <f t="shared" si="677"/>
        <v>Normal</v>
      </c>
      <c r="V3127" s="1" t="str">
        <f t="shared" si="678"/>
        <v>Still Private</v>
      </c>
      <c r="W3127" s="1" t="str">
        <f t="shared" si="679"/>
        <v>£</v>
      </c>
      <c r="X3127" s="1" t="str">
        <f t="shared" si="680"/>
        <v>£120M</v>
      </c>
      <c r="Y3127" s="1" t="str">
        <f t="shared" si="681"/>
        <v>£781M</v>
      </c>
      <c r="Z3127" s="1" t="str">
        <f t="shared" si="682"/>
        <v>£0</v>
      </c>
      <c r="AA3127" s="1" t="str">
        <f t="shared" si="683"/>
        <v>£24,33,022</v>
      </c>
      <c r="AB3127" s="6">
        <f t="shared" si="684"/>
        <v>202751.81723779853</v>
      </c>
      <c r="AC3127" s="1" t="str">
        <f t="shared" si="685"/>
        <v>Mid</v>
      </c>
    </row>
    <row r="3128" spans="1:29">
      <c r="A3128" s="1" t="s">
        <v>1055</v>
      </c>
      <c r="B3128" s="1">
        <v>2002</v>
      </c>
      <c r="C3128" s="1" t="s">
        <v>53</v>
      </c>
      <c r="D3128" s="1" t="s">
        <v>51</v>
      </c>
      <c r="E3128" s="1" t="s">
        <v>40</v>
      </c>
      <c r="F3128" s="1">
        <v>162</v>
      </c>
      <c r="G3128" s="1">
        <v>2761</v>
      </c>
      <c r="H3128" s="1">
        <v>844</v>
      </c>
      <c r="I3128" s="1">
        <v>26.5</v>
      </c>
      <c r="J3128" s="1">
        <v>9</v>
      </c>
      <c r="K3128" s="1" t="s">
        <v>24</v>
      </c>
      <c r="L3128" s="1" t="s">
        <v>19</v>
      </c>
      <c r="M3128" s="1">
        <v>82</v>
      </c>
      <c r="N3128" s="1" t="s">
        <v>49</v>
      </c>
      <c r="O3128" s="1">
        <v>402568</v>
      </c>
      <c r="P3128" s="1">
        <f t="shared" si="686"/>
        <v>3</v>
      </c>
      <c r="Q3128" s="1">
        <f t="shared" si="673"/>
        <v>22</v>
      </c>
      <c r="R3128" s="5">
        <f t="shared" si="674"/>
        <v>5.8674393335747921E-2</v>
      </c>
      <c r="S3128" s="6">
        <f t="shared" si="675"/>
        <v>305686.34552698297</v>
      </c>
      <c r="T3128" s="4">
        <f t="shared" si="676"/>
        <v>5.2098765432098766</v>
      </c>
      <c r="U3128" s="1" t="str">
        <f t="shared" si="677"/>
        <v>High Performer</v>
      </c>
      <c r="V3128" s="1" t="str">
        <f t="shared" si="678"/>
        <v>Acquired</v>
      </c>
      <c r="W3128" s="1">
        <f t="shared" si="679"/>
        <v>0</v>
      </c>
      <c r="X3128" s="1" t="str">
        <f t="shared" si="680"/>
        <v>0162M</v>
      </c>
      <c r="Y3128" s="1" t="str">
        <f t="shared" si="681"/>
        <v>0844M</v>
      </c>
      <c r="Z3128" s="1" t="str">
        <f t="shared" si="682"/>
        <v>00</v>
      </c>
      <c r="AA3128" s="1" t="str">
        <f t="shared" si="683"/>
        <v>03,05,686</v>
      </c>
      <c r="AB3128" s="6">
        <f t="shared" si="684"/>
        <v>25473.86212724858</v>
      </c>
      <c r="AC3128" s="1" t="str">
        <f t="shared" si="685"/>
        <v>Mid</v>
      </c>
    </row>
    <row r="3129" spans="1:29">
      <c r="A3129" s="1" t="s">
        <v>591</v>
      </c>
      <c r="B3129" s="1">
        <v>2002</v>
      </c>
      <c r="C3129" s="1" t="s">
        <v>31</v>
      </c>
      <c r="D3129" s="1" t="s">
        <v>48</v>
      </c>
      <c r="E3129" s="1" t="s">
        <v>18</v>
      </c>
      <c r="F3129" s="1">
        <v>104</v>
      </c>
      <c r="G3129" s="1">
        <v>814</v>
      </c>
      <c r="H3129" s="1">
        <v>696</v>
      </c>
      <c r="I3129" s="1">
        <v>33.01</v>
      </c>
      <c r="J3129" s="1">
        <v>7</v>
      </c>
      <c r="K3129" s="1" t="s">
        <v>19</v>
      </c>
      <c r="L3129" s="1" t="s">
        <v>24</v>
      </c>
      <c r="M3129" s="1">
        <v>22</v>
      </c>
      <c r="N3129" s="1" t="s">
        <v>20</v>
      </c>
      <c r="O3129" s="1">
        <v>360242</v>
      </c>
      <c r="P3129" s="1">
        <f t="shared" si="686"/>
        <v>2</v>
      </c>
      <c r="Q3129" s="1">
        <f t="shared" si="673"/>
        <v>22</v>
      </c>
      <c r="R3129" s="5">
        <f t="shared" si="674"/>
        <v>0.12776412776412777</v>
      </c>
      <c r="S3129" s="6">
        <f t="shared" si="675"/>
        <v>855036.85503685509</v>
      </c>
      <c r="T3129" s="4">
        <f t="shared" si="676"/>
        <v>6.6923076923076925</v>
      </c>
      <c r="U3129" s="1" t="str">
        <f t="shared" si="677"/>
        <v>Normal</v>
      </c>
      <c r="V3129" s="1" t="str">
        <f t="shared" si="678"/>
        <v>IPO</v>
      </c>
      <c r="W3129" s="1" t="str">
        <f t="shared" si="679"/>
        <v>€</v>
      </c>
      <c r="X3129" s="1" t="str">
        <f t="shared" si="680"/>
        <v>€104M</v>
      </c>
      <c r="Y3129" s="1" t="str">
        <f t="shared" si="681"/>
        <v>€696M</v>
      </c>
      <c r="Z3129" s="1" t="str">
        <f t="shared" si="682"/>
        <v>€0</v>
      </c>
      <c r="AA3129" s="1" t="str">
        <f t="shared" si="683"/>
        <v>€8,55,037</v>
      </c>
      <c r="AB3129" s="6">
        <f t="shared" si="684"/>
        <v>71253.071253071248</v>
      </c>
      <c r="AC3129" s="1" t="str">
        <f t="shared" si="685"/>
        <v>Mid</v>
      </c>
    </row>
    <row r="3130" spans="1:29">
      <c r="A3130" s="1" t="s">
        <v>4168</v>
      </c>
      <c r="B3130" s="1">
        <v>2002</v>
      </c>
      <c r="C3130" s="1" t="s">
        <v>35</v>
      </c>
      <c r="D3130" s="1" t="s">
        <v>95</v>
      </c>
      <c r="E3130" s="1" t="s">
        <v>18</v>
      </c>
      <c r="F3130" s="1">
        <v>109</v>
      </c>
      <c r="G3130" s="1">
        <v>1129</v>
      </c>
      <c r="H3130" s="1">
        <v>909</v>
      </c>
      <c r="I3130" s="1">
        <v>18.12</v>
      </c>
      <c r="J3130" s="1">
        <v>2</v>
      </c>
      <c r="K3130" s="1" t="s">
        <v>24</v>
      </c>
      <c r="L3130" s="1" t="s">
        <v>19</v>
      </c>
      <c r="M3130" s="1">
        <v>52</v>
      </c>
      <c r="N3130" s="1" t="s">
        <v>49</v>
      </c>
      <c r="O3130" s="1">
        <v>154087</v>
      </c>
      <c r="P3130" s="1">
        <f t="shared" si="686"/>
        <v>2</v>
      </c>
      <c r="Q3130" s="1">
        <f t="shared" si="673"/>
        <v>22</v>
      </c>
      <c r="R3130" s="5">
        <f t="shared" si="674"/>
        <v>9.6545615589016823E-2</v>
      </c>
      <c r="S3130" s="6">
        <f t="shared" si="675"/>
        <v>805137.28963684675</v>
      </c>
      <c r="T3130" s="4">
        <f t="shared" si="676"/>
        <v>8.3394495412844041</v>
      </c>
      <c r="U3130" s="1" t="str">
        <f t="shared" si="677"/>
        <v>Normal</v>
      </c>
      <c r="V3130" s="1" t="str">
        <f t="shared" si="678"/>
        <v>Acquired</v>
      </c>
      <c r="W3130" s="1" t="str">
        <f t="shared" si="679"/>
        <v>¥</v>
      </c>
      <c r="X3130" s="1" t="str">
        <f t="shared" si="680"/>
        <v>¥109M</v>
      </c>
      <c r="Y3130" s="1" t="str">
        <f t="shared" si="681"/>
        <v>¥909M</v>
      </c>
      <c r="Z3130" s="1" t="str">
        <f t="shared" si="682"/>
        <v>¥0</v>
      </c>
      <c r="AA3130" s="1" t="str">
        <f t="shared" si="683"/>
        <v>¥8,05,137</v>
      </c>
      <c r="AB3130" s="6">
        <f t="shared" si="684"/>
        <v>67094.774136403896</v>
      </c>
      <c r="AC3130" s="1" t="str">
        <f t="shared" si="685"/>
        <v>Mid</v>
      </c>
    </row>
    <row r="3131" spans="1:29">
      <c r="A3131" s="1" t="s">
        <v>2489</v>
      </c>
      <c r="B3131" s="1">
        <v>2002</v>
      </c>
      <c r="C3131" s="1" t="s">
        <v>73</v>
      </c>
      <c r="D3131" s="1" t="s">
        <v>95</v>
      </c>
      <c r="E3131" s="1" t="s">
        <v>23</v>
      </c>
      <c r="F3131" s="1">
        <v>154</v>
      </c>
      <c r="G3131" s="1">
        <v>4750</v>
      </c>
      <c r="H3131" s="1">
        <v>881</v>
      </c>
      <c r="I3131" s="1">
        <v>19.21</v>
      </c>
      <c r="J3131" s="1">
        <v>6</v>
      </c>
      <c r="K3131" s="1" t="s">
        <v>19</v>
      </c>
      <c r="L3131" s="1" t="s">
        <v>24</v>
      </c>
      <c r="M3131" s="1">
        <v>94</v>
      </c>
      <c r="N3131" s="1" t="s">
        <v>25</v>
      </c>
      <c r="O3131" s="1">
        <v>150494</v>
      </c>
      <c r="P3131" s="1">
        <f t="shared" si="686"/>
        <v>5</v>
      </c>
      <c r="Q3131" s="1">
        <f t="shared" si="673"/>
        <v>22</v>
      </c>
      <c r="R3131" s="5">
        <f t="shared" si="674"/>
        <v>3.2421052631578948E-2</v>
      </c>
      <c r="S3131" s="6">
        <f t="shared" si="675"/>
        <v>185473.68421052632</v>
      </c>
      <c r="T3131" s="4">
        <f t="shared" si="676"/>
        <v>5.720779220779221</v>
      </c>
      <c r="U3131" s="1" t="str">
        <f t="shared" si="677"/>
        <v>Normal</v>
      </c>
      <c r="V3131" s="1" t="str">
        <f t="shared" si="678"/>
        <v>IPO</v>
      </c>
      <c r="W3131" s="1" t="str">
        <f t="shared" si="679"/>
        <v>€</v>
      </c>
      <c r="X3131" s="1" t="str">
        <f t="shared" si="680"/>
        <v>€154M</v>
      </c>
      <c r="Y3131" s="1" t="str">
        <f t="shared" si="681"/>
        <v>€881M</v>
      </c>
      <c r="Z3131" s="1" t="str">
        <f t="shared" si="682"/>
        <v>€0</v>
      </c>
      <c r="AA3131" s="1" t="str">
        <f t="shared" si="683"/>
        <v>€1,85,474</v>
      </c>
      <c r="AB3131" s="6">
        <f t="shared" si="684"/>
        <v>15456.140350877193</v>
      </c>
      <c r="AC3131" s="1" t="str">
        <f t="shared" si="685"/>
        <v>Mid</v>
      </c>
    </row>
    <row r="3132" spans="1:29">
      <c r="A3132" s="1" t="s">
        <v>4738</v>
      </c>
      <c r="B3132" s="1">
        <v>2002</v>
      </c>
      <c r="C3132" s="1" t="s">
        <v>31</v>
      </c>
      <c r="D3132" s="1" t="s">
        <v>48</v>
      </c>
      <c r="E3132" s="1" t="s">
        <v>18</v>
      </c>
      <c r="F3132" s="1">
        <v>196</v>
      </c>
      <c r="G3132" s="1">
        <v>4690</v>
      </c>
      <c r="H3132" s="1">
        <v>869</v>
      </c>
      <c r="I3132" s="1">
        <v>23.91</v>
      </c>
      <c r="J3132" s="1">
        <v>8</v>
      </c>
      <c r="K3132" s="1" t="s">
        <v>24</v>
      </c>
      <c r="L3132" s="1" t="s">
        <v>24</v>
      </c>
      <c r="M3132" s="1">
        <v>8</v>
      </c>
      <c r="N3132" s="1" t="s">
        <v>29</v>
      </c>
      <c r="O3132" s="1">
        <v>137195</v>
      </c>
      <c r="P3132" s="1">
        <f t="shared" si="686"/>
        <v>2</v>
      </c>
      <c r="Q3132" s="1">
        <f t="shared" si="673"/>
        <v>22</v>
      </c>
      <c r="R3132" s="5">
        <f t="shared" si="674"/>
        <v>4.1791044776119404E-2</v>
      </c>
      <c r="S3132" s="6">
        <f t="shared" si="675"/>
        <v>185287.84648187633</v>
      </c>
      <c r="T3132" s="4">
        <f t="shared" si="676"/>
        <v>4.4336734693877551</v>
      </c>
      <c r="U3132" s="1" t="str">
        <f t="shared" si="677"/>
        <v>High Performer</v>
      </c>
      <c r="V3132" s="1" t="str">
        <f t="shared" si="678"/>
        <v>Acquired</v>
      </c>
      <c r="W3132" s="1" t="str">
        <f t="shared" si="679"/>
        <v>€</v>
      </c>
      <c r="X3132" s="1" t="str">
        <f t="shared" si="680"/>
        <v>€196M</v>
      </c>
      <c r="Y3132" s="1" t="str">
        <f t="shared" si="681"/>
        <v>€869M</v>
      </c>
      <c r="Z3132" s="1" t="str">
        <f t="shared" si="682"/>
        <v>€0</v>
      </c>
      <c r="AA3132" s="1" t="str">
        <f t="shared" si="683"/>
        <v>€1,85,288</v>
      </c>
      <c r="AB3132" s="6">
        <f t="shared" si="684"/>
        <v>15440.653873489695</v>
      </c>
      <c r="AC3132" s="1" t="str">
        <f t="shared" si="685"/>
        <v>Mid</v>
      </c>
    </row>
    <row r="3133" spans="1:29">
      <c r="A3133" s="1" t="s">
        <v>3553</v>
      </c>
      <c r="B3133" s="1">
        <v>2002</v>
      </c>
      <c r="C3133" s="1" t="s">
        <v>27</v>
      </c>
      <c r="D3133" s="1" t="s">
        <v>32</v>
      </c>
      <c r="E3133" s="1" t="s">
        <v>18</v>
      </c>
      <c r="F3133" s="1">
        <v>133</v>
      </c>
      <c r="G3133" s="1">
        <v>3508</v>
      </c>
      <c r="H3133" s="1">
        <v>993</v>
      </c>
      <c r="I3133" s="1">
        <v>47.82</v>
      </c>
      <c r="J3133" s="1">
        <v>7</v>
      </c>
      <c r="K3133" s="1" t="s">
        <v>24</v>
      </c>
      <c r="L3133" s="1" t="s">
        <v>19</v>
      </c>
      <c r="M3133" s="1">
        <v>81</v>
      </c>
      <c r="N3133" s="1" t="s">
        <v>49</v>
      </c>
      <c r="O3133" s="1">
        <v>11479</v>
      </c>
      <c r="P3133" s="1">
        <f t="shared" si="686"/>
        <v>2</v>
      </c>
      <c r="Q3133" s="1">
        <f t="shared" si="673"/>
        <v>22</v>
      </c>
      <c r="R3133" s="5">
        <f t="shared" si="674"/>
        <v>3.7913340935005702E-2</v>
      </c>
      <c r="S3133" s="6">
        <f t="shared" si="675"/>
        <v>283067.27480045613</v>
      </c>
      <c r="T3133" s="4">
        <f t="shared" si="676"/>
        <v>7.4661654135338349</v>
      </c>
      <c r="U3133" s="1" t="str">
        <f t="shared" si="677"/>
        <v>Normal</v>
      </c>
      <c r="V3133" s="1" t="str">
        <f t="shared" si="678"/>
        <v>Acquired</v>
      </c>
      <c r="W3133" s="1" t="str">
        <f t="shared" si="679"/>
        <v>$</v>
      </c>
      <c r="X3133" s="1" t="str">
        <f t="shared" si="680"/>
        <v>$133M</v>
      </c>
      <c r="Y3133" s="1" t="str">
        <f t="shared" si="681"/>
        <v>$993M</v>
      </c>
      <c r="Z3133" s="1" t="str">
        <f t="shared" si="682"/>
        <v>$0</v>
      </c>
      <c r="AA3133" s="1" t="str">
        <f t="shared" si="683"/>
        <v>$2,83,067</v>
      </c>
      <c r="AB3133" s="6">
        <f t="shared" si="684"/>
        <v>23588.939566704674</v>
      </c>
      <c r="AC3133" s="1" t="str">
        <f t="shared" si="685"/>
        <v>Mid</v>
      </c>
    </row>
    <row r="3134" spans="1:29">
      <c r="A3134" s="1" t="s">
        <v>711</v>
      </c>
      <c r="B3134" s="1">
        <v>2003</v>
      </c>
      <c r="C3134" s="1" t="s">
        <v>22</v>
      </c>
      <c r="D3134" s="1" t="s">
        <v>32</v>
      </c>
      <c r="E3134" s="1" t="s">
        <v>18</v>
      </c>
      <c r="F3134" s="1">
        <v>157</v>
      </c>
      <c r="G3134" s="1">
        <v>1145</v>
      </c>
      <c r="H3134" s="1">
        <v>40</v>
      </c>
      <c r="I3134" s="1">
        <v>43.34</v>
      </c>
      <c r="J3134" s="1">
        <v>3</v>
      </c>
      <c r="K3134" s="1" t="s">
        <v>24</v>
      </c>
      <c r="L3134" s="1" t="s">
        <v>19</v>
      </c>
      <c r="M3134" s="1">
        <v>19</v>
      </c>
      <c r="N3134" s="1" t="s">
        <v>33</v>
      </c>
      <c r="O3134" s="1">
        <v>4856773</v>
      </c>
      <c r="P3134" s="1">
        <f t="shared" si="686"/>
        <v>2</v>
      </c>
      <c r="Q3134" s="1">
        <f t="shared" si="673"/>
        <v>21</v>
      </c>
      <c r="R3134" s="5">
        <f t="shared" si="674"/>
        <v>0.13711790393013101</v>
      </c>
      <c r="S3134" s="6">
        <f t="shared" si="675"/>
        <v>34934.497816593888</v>
      </c>
      <c r="T3134" s="4">
        <f t="shared" si="676"/>
        <v>0.25477707006369427</v>
      </c>
      <c r="U3134" s="1" t="str">
        <f t="shared" si="677"/>
        <v>Normal</v>
      </c>
      <c r="V3134" s="1" t="str">
        <f t="shared" si="678"/>
        <v>Acquired</v>
      </c>
      <c r="W3134" s="1" t="str">
        <f t="shared" si="679"/>
        <v>£</v>
      </c>
      <c r="X3134" s="1" t="str">
        <f t="shared" si="680"/>
        <v>£157M</v>
      </c>
      <c r="Y3134" s="1" t="str">
        <f t="shared" si="681"/>
        <v>£40M</v>
      </c>
      <c r="Z3134" s="1" t="str">
        <f t="shared" si="682"/>
        <v>£0</v>
      </c>
      <c r="AA3134" s="1" t="str">
        <f t="shared" si="683"/>
        <v>£34,934</v>
      </c>
      <c r="AB3134" s="6">
        <f t="shared" si="684"/>
        <v>2911.2081513828239</v>
      </c>
      <c r="AC3134" s="1" t="str">
        <f t="shared" si="685"/>
        <v>Mid</v>
      </c>
    </row>
    <row r="3135" spans="1:29">
      <c r="A3135" s="1" t="s">
        <v>4482</v>
      </c>
      <c r="B3135" s="1">
        <v>2003</v>
      </c>
      <c r="C3135" s="1" t="s">
        <v>42</v>
      </c>
      <c r="D3135" s="1" t="s">
        <v>36</v>
      </c>
      <c r="E3135" s="1" t="s">
        <v>18</v>
      </c>
      <c r="F3135" s="1">
        <v>145</v>
      </c>
      <c r="G3135" s="1">
        <v>1890</v>
      </c>
      <c r="H3135" s="1">
        <v>527</v>
      </c>
      <c r="I3135" s="1">
        <v>35.57</v>
      </c>
      <c r="J3135" s="1">
        <v>7</v>
      </c>
      <c r="K3135" s="1" t="s">
        <v>24</v>
      </c>
      <c r="L3135" s="1" t="s">
        <v>24</v>
      </c>
      <c r="M3135" s="1">
        <v>96</v>
      </c>
      <c r="N3135" s="1" t="s">
        <v>20</v>
      </c>
      <c r="O3135" s="1">
        <v>4842364</v>
      </c>
      <c r="P3135" s="1">
        <f t="shared" si="686"/>
        <v>2</v>
      </c>
      <c r="Q3135" s="1">
        <f t="shared" si="673"/>
        <v>21</v>
      </c>
      <c r="R3135" s="5">
        <f t="shared" si="674"/>
        <v>7.6719576719576715E-2</v>
      </c>
      <c r="S3135" s="6">
        <f t="shared" si="675"/>
        <v>278835.97883597884</v>
      </c>
      <c r="T3135" s="4">
        <f t="shared" si="676"/>
        <v>3.6344827586206896</v>
      </c>
      <c r="U3135" s="1" t="str">
        <f t="shared" si="677"/>
        <v>Normal</v>
      </c>
      <c r="V3135" s="1" t="str">
        <f t="shared" si="678"/>
        <v>Acquired</v>
      </c>
      <c r="W3135" s="1" t="str">
        <f t="shared" si="679"/>
        <v>¥</v>
      </c>
      <c r="X3135" s="1" t="str">
        <f t="shared" si="680"/>
        <v>¥145M</v>
      </c>
      <c r="Y3135" s="1" t="str">
        <f t="shared" si="681"/>
        <v>¥527M</v>
      </c>
      <c r="Z3135" s="1" t="str">
        <f t="shared" si="682"/>
        <v>¥0</v>
      </c>
      <c r="AA3135" s="1" t="str">
        <f t="shared" si="683"/>
        <v>¥2,78,836</v>
      </c>
      <c r="AB3135" s="6">
        <f t="shared" si="684"/>
        <v>23236.331569664904</v>
      </c>
      <c r="AC3135" s="1" t="str">
        <f t="shared" si="685"/>
        <v>Mid</v>
      </c>
    </row>
    <row r="3136" spans="1:29">
      <c r="A3136" s="1" t="s">
        <v>1757</v>
      </c>
      <c r="B3136" s="1">
        <v>2003</v>
      </c>
      <c r="C3136" s="1" t="s">
        <v>22</v>
      </c>
      <c r="D3136" s="1" t="s">
        <v>39</v>
      </c>
      <c r="E3136" s="1" t="s">
        <v>23</v>
      </c>
      <c r="F3136" s="1">
        <v>165</v>
      </c>
      <c r="G3136" s="1">
        <v>3080</v>
      </c>
      <c r="H3136" s="1">
        <v>726</v>
      </c>
      <c r="I3136" s="1">
        <v>21.3</v>
      </c>
      <c r="J3136" s="1">
        <v>3</v>
      </c>
      <c r="K3136" s="1" t="s">
        <v>19</v>
      </c>
      <c r="L3136" s="1" t="s">
        <v>24</v>
      </c>
      <c r="M3136" s="1">
        <v>92</v>
      </c>
      <c r="N3136" s="1" t="s">
        <v>33</v>
      </c>
      <c r="O3136" s="1">
        <v>4762017</v>
      </c>
      <c r="P3136" s="1">
        <f t="shared" si="686"/>
        <v>5</v>
      </c>
      <c r="Q3136" s="1">
        <f t="shared" si="673"/>
        <v>21</v>
      </c>
      <c r="R3136" s="5">
        <f t="shared" si="674"/>
        <v>5.3571428571428568E-2</v>
      </c>
      <c r="S3136" s="6">
        <f t="shared" si="675"/>
        <v>235714.28571428571</v>
      </c>
      <c r="T3136" s="4">
        <f t="shared" si="676"/>
        <v>4.4000000000000004</v>
      </c>
      <c r="U3136" s="1" t="str">
        <f t="shared" si="677"/>
        <v>Normal</v>
      </c>
      <c r="V3136" s="1" t="str">
        <f t="shared" si="678"/>
        <v>IPO</v>
      </c>
      <c r="W3136" s="1" t="str">
        <f t="shared" si="679"/>
        <v>£</v>
      </c>
      <c r="X3136" s="1" t="str">
        <f t="shared" si="680"/>
        <v>£165M</v>
      </c>
      <c r="Y3136" s="1" t="str">
        <f t="shared" si="681"/>
        <v>£726M</v>
      </c>
      <c r="Z3136" s="1" t="str">
        <f t="shared" si="682"/>
        <v>£0</v>
      </c>
      <c r="AA3136" s="1" t="str">
        <f t="shared" si="683"/>
        <v>£2,35,714</v>
      </c>
      <c r="AB3136" s="6">
        <f t="shared" si="684"/>
        <v>19642.857142857141</v>
      </c>
      <c r="AC3136" s="1" t="str">
        <f t="shared" si="685"/>
        <v>Mid</v>
      </c>
    </row>
    <row r="3137" spans="1:29">
      <c r="A3137" s="1" t="s">
        <v>1984</v>
      </c>
      <c r="B3137" s="1">
        <v>2003</v>
      </c>
      <c r="C3137" s="1" t="s">
        <v>45</v>
      </c>
      <c r="D3137" s="1" t="s">
        <v>36</v>
      </c>
      <c r="E3137" s="1" t="s">
        <v>18</v>
      </c>
      <c r="F3137" s="1">
        <v>174</v>
      </c>
      <c r="G3137" s="1">
        <v>4873</v>
      </c>
      <c r="H3137" s="1">
        <v>831</v>
      </c>
      <c r="I3137" s="1">
        <v>17.75</v>
      </c>
      <c r="J3137" s="1">
        <v>5</v>
      </c>
      <c r="K3137" s="1" t="s">
        <v>19</v>
      </c>
      <c r="L3137" s="1" t="s">
        <v>24</v>
      </c>
      <c r="M3137" s="1">
        <v>35</v>
      </c>
      <c r="N3137" s="1" t="s">
        <v>20</v>
      </c>
      <c r="O3137" s="1">
        <v>4429368</v>
      </c>
      <c r="P3137" s="1">
        <f t="shared" si="686"/>
        <v>2</v>
      </c>
      <c r="Q3137" s="1">
        <f t="shared" si="673"/>
        <v>21</v>
      </c>
      <c r="R3137" s="5">
        <f t="shared" si="674"/>
        <v>3.5706956700184693E-2</v>
      </c>
      <c r="S3137" s="6">
        <f t="shared" si="675"/>
        <v>170531.50010260619</v>
      </c>
      <c r="T3137" s="4">
        <f t="shared" si="676"/>
        <v>4.7758620689655169</v>
      </c>
      <c r="U3137" s="1" t="str">
        <f t="shared" si="677"/>
        <v>Normal</v>
      </c>
      <c r="V3137" s="1" t="str">
        <f t="shared" si="678"/>
        <v>IPO</v>
      </c>
      <c r="W3137" s="1" t="str">
        <f t="shared" si="679"/>
        <v>A$</v>
      </c>
      <c r="X3137" s="1" t="str">
        <f t="shared" si="680"/>
        <v>A$174M</v>
      </c>
      <c r="Y3137" s="1" t="str">
        <f t="shared" si="681"/>
        <v>A$831M</v>
      </c>
      <c r="Z3137" s="1" t="str">
        <f t="shared" si="682"/>
        <v>A$0</v>
      </c>
      <c r="AA3137" s="1" t="str">
        <f t="shared" si="683"/>
        <v>A$1,70,532</v>
      </c>
      <c r="AB3137" s="6">
        <f t="shared" si="684"/>
        <v>14210.95834188385</v>
      </c>
      <c r="AC3137" s="1" t="str">
        <f t="shared" si="685"/>
        <v>Mid</v>
      </c>
    </row>
    <row r="3138" spans="1:29">
      <c r="A3138" s="1" t="s">
        <v>699</v>
      </c>
      <c r="B3138" s="1">
        <v>2003</v>
      </c>
      <c r="C3138" s="1" t="s">
        <v>27</v>
      </c>
      <c r="D3138" s="1" t="s">
        <v>102</v>
      </c>
      <c r="E3138" s="1" t="s">
        <v>18</v>
      </c>
      <c r="F3138" s="1">
        <v>104</v>
      </c>
      <c r="G3138" s="1">
        <v>1910</v>
      </c>
      <c r="H3138" s="1">
        <v>438</v>
      </c>
      <c r="I3138" s="1">
        <v>44.98</v>
      </c>
      <c r="J3138" s="1">
        <v>9</v>
      </c>
      <c r="K3138" s="1" t="s">
        <v>19</v>
      </c>
      <c r="L3138" s="1" t="s">
        <v>24</v>
      </c>
      <c r="M3138" s="1">
        <v>66</v>
      </c>
      <c r="N3138" s="1" t="s">
        <v>29</v>
      </c>
      <c r="O3138" s="1">
        <v>4377995</v>
      </c>
      <c r="P3138" s="1">
        <f t="shared" si="686"/>
        <v>2</v>
      </c>
      <c r="Q3138" s="1">
        <f t="shared" ref="Q3138:Q3201" si="687">2024 - B3138</f>
        <v>21</v>
      </c>
      <c r="R3138" s="5">
        <f t="shared" ref="R3138:R3201" si="688">F3138 / G3138</f>
        <v>5.445026178010471E-2</v>
      </c>
      <c r="S3138" s="6">
        <f t="shared" ref="S3138:S3201" si="689">(H3138 * 1000000) / G3138</f>
        <v>229319.37172774869</v>
      </c>
      <c r="T3138" s="4">
        <f t="shared" ref="T3138:T3201" si="690">H3138 / F3138</f>
        <v>4.2115384615384617</v>
      </c>
      <c r="U3138" s="1" t="str">
        <f t="shared" ref="U3138:U3201" si="691">IF(AND(J3138&gt;=8, I3138&gt;=1), "High Performer", "Normal")</f>
        <v>High Performer</v>
      </c>
      <c r="V3138" s="1" t="str">
        <f t="shared" ref="V3138:V3201" si="692">IF(K3138="Yes", "Acquired",
 IF(L3138="Yes", "IPO", "Still Private"))</f>
        <v>IPO</v>
      </c>
      <c r="W3138" s="1" t="str">
        <f t="shared" ref="W3138:W3201" si="693">IF(C3138="USA","$",
IF(C3138="India","₹",
IF(C3138="UK","£",
IF(C3138="Germany","€",
IF(C3138="France","€",
IF(C3138="Canada","$",
IF(C3138="Australia","A$",
IF(C3138="China","¥",
IF(C3138="Japan","¥",)))))))))</f>
        <v>$</v>
      </c>
      <c r="X3138" s="1" t="str">
        <f t="shared" ref="X3138:X3201" si="694">W3138 &amp; F3138 &amp; "M"</f>
        <v>$104M</v>
      </c>
      <c r="Y3138" s="1" t="str">
        <f t="shared" ref="Y3138:Y3201" si="695">W3138 &amp; H3138 &amp; "M"</f>
        <v>$438M</v>
      </c>
      <c r="Z3138" s="1" t="str">
        <f t="shared" ref="Z3138:Z3201" si="696">W3138 &amp; TEXT(R3138,"#,##0")</f>
        <v>$0</v>
      </c>
      <c r="AA3138" s="1" t="str">
        <f t="shared" ref="AA3138:AA3201" si="697">W3138 &amp; TEXT(S3138,"#,##0")</f>
        <v>$2,29,319</v>
      </c>
      <c r="AB3138" s="6">
        <f t="shared" ref="AB3138:AB3201" si="698">(H3138 * 1000000) / (12 * G3138)</f>
        <v>19109.947643979056</v>
      </c>
      <c r="AC3138" s="1" t="str">
        <f t="shared" ref="AC3138:AC3201" si="699">IF(F3138&lt;100, "Small", IF(F3138&lt;=200, "Mid",IF(F3138&lt;500,  "Large")))</f>
        <v>Mid</v>
      </c>
    </row>
    <row r="3139" spans="1:29">
      <c r="A3139" s="1" t="s">
        <v>404</v>
      </c>
      <c r="B3139" s="1">
        <v>2003</v>
      </c>
      <c r="C3139" s="1" t="s">
        <v>22</v>
      </c>
      <c r="D3139" s="1" t="s">
        <v>48</v>
      </c>
      <c r="E3139" s="1" t="s">
        <v>28</v>
      </c>
      <c r="F3139" s="1">
        <v>138</v>
      </c>
      <c r="G3139" s="1">
        <v>1582</v>
      </c>
      <c r="H3139" s="1">
        <v>92</v>
      </c>
      <c r="I3139" s="1">
        <v>20.89</v>
      </c>
      <c r="J3139" s="1">
        <v>9</v>
      </c>
      <c r="K3139" s="1" t="s">
        <v>24</v>
      </c>
      <c r="L3139" s="1" t="s">
        <v>19</v>
      </c>
      <c r="M3139" s="1">
        <v>3</v>
      </c>
      <c r="N3139" s="1" t="s">
        <v>25</v>
      </c>
      <c r="O3139" s="1">
        <v>4277587</v>
      </c>
      <c r="P3139" s="1">
        <f t="shared" si="686"/>
        <v>1</v>
      </c>
      <c r="Q3139" s="1">
        <f t="shared" si="687"/>
        <v>21</v>
      </c>
      <c r="R3139" s="5">
        <f t="shared" si="688"/>
        <v>8.7231352718078387E-2</v>
      </c>
      <c r="S3139" s="6">
        <f t="shared" si="689"/>
        <v>58154.235145385588</v>
      </c>
      <c r="T3139" s="4">
        <f t="shared" si="690"/>
        <v>0.66666666666666663</v>
      </c>
      <c r="U3139" s="1" t="str">
        <f t="shared" si="691"/>
        <v>High Performer</v>
      </c>
      <c r="V3139" s="1" t="str">
        <f t="shared" si="692"/>
        <v>Acquired</v>
      </c>
      <c r="W3139" s="1" t="str">
        <f t="shared" si="693"/>
        <v>£</v>
      </c>
      <c r="X3139" s="1" t="str">
        <f t="shared" si="694"/>
        <v>£138M</v>
      </c>
      <c r="Y3139" s="1" t="str">
        <f t="shared" si="695"/>
        <v>£92M</v>
      </c>
      <c r="Z3139" s="1" t="str">
        <f t="shared" si="696"/>
        <v>£0</v>
      </c>
      <c r="AA3139" s="1" t="str">
        <f t="shared" si="697"/>
        <v>£58,154</v>
      </c>
      <c r="AB3139" s="6">
        <f t="shared" si="698"/>
        <v>4846.186262115466</v>
      </c>
      <c r="AC3139" s="1" t="str">
        <f t="shared" si="699"/>
        <v>Mid</v>
      </c>
    </row>
    <row r="3140" spans="1:29">
      <c r="A3140" s="1" t="s">
        <v>1304</v>
      </c>
      <c r="B3140" s="1">
        <v>2003</v>
      </c>
      <c r="C3140" s="1" t="s">
        <v>35</v>
      </c>
      <c r="D3140" s="1" t="s">
        <v>32</v>
      </c>
      <c r="E3140" s="1" t="s">
        <v>37</v>
      </c>
      <c r="F3140" s="1">
        <v>138</v>
      </c>
      <c r="G3140" s="1">
        <v>1626</v>
      </c>
      <c r="H3140" s="1">
        <v>427</v>
      </c>
      <c r="I3140" s="1">
        <v>0.12</v>
      </c>
      <c r="J3140" s="1">
        <v>7</v>
      </c>
      <c r="K3140" s="1" t="s">
        <v>19</v>
      </c>
      <c r="L3140" s="1" t="s">
        <v>24</v>
      </c>
      <c r="M3140" s="1">
        <v>10</v>
      </c>
      <c r="N3140" s="1" t="s">
        <v>29</v>
      </c>
      <c r="O3140" s="1">
        <v>4261835</v>
      </c>
      <c r="P3140" s="1">
        <f t="shared" si="686"/>
        <v>4</v>
      </c>
      <c r="Q3140" s="1">
        <f t="shared" si="687"/>
        <v>21</v>
      </c>
      <c r="R3140" s="5">
        <f t="shared" si="688"/>
        <v>8.4870848708487087E-2</v>
      </c>
      <c r="S3140" s="6">
        <f t="shared" si="689"/>
        <v>262607.62607626076</v>
      </c>
      <c r="T3140" s="4">
        <f t="shared" si="690"/>
        <v>3.0942028985507246</v>
      </c>
      <c r="U3140" s="1" t="str">
        <f t="shared" si="691"/>
        <v>Normal</v>
      </c>
      <c r="V3140" s="1" t="str">
        <f t="shared" si="692"/>
        <v>IPO</v>
      </c>
      <c r="W3140" s="1" t="str">
        <f t="shared" si="693"/>
        <v>¥</v>
      </c>
      <c r="X3140" s="1" t="str">
        <f t="shared" si="694"/>
        <v>¥138M</v>
      </c>
      <c r="Y3140" s="1" t="str">
        <f t="shared" si="695"/>
        <v>¥427M</v>
      </c>
      <c r="Z3140" s="1" t="str">
        <f t="shared" si="696"/>
        <v>¥0</v>
      </c>
      <c r="AA3140" s="1" t="str">
        <f t="shared" si="697"/>
        <v>¥2,62,608</v>
      </c>
      <c r="AB3140" s="6">
        <f t="shared" si="698"/>
        <v>21883.968839688398</v>
      </c>
      <c r="AC3140" s="1" t="str">
        <f t="shared" si="699"/>
        <v>Mid</v>
      </c>
    </row>
    <row r="3141" spans="1:29">
      <c r="A3141" s="1" t="s">
        <v>3351</v>
      </c>
      <c r="B3141" s="1">
        <v>2003</v>
      </c>
      <c r="C3141" s="1" t="s">
        <v>35</v>
      </c>
      <c r="D3141" s="1" t="s">
        <v>48</v>
      </c>
      <c r="E3141" s="1" t="s">
        <v>23</v>
      </c>
      <c r="F3141" s="1">
        <v>155</v>
      </c>
      <c r="G3141" s="1">
        <v>1422</v>
      </c>
      <c r="H3141" s="1">
        <v>137</v>
      </c>
      <c r="I3141" s="1">
        <v>4.82</v>
      </c>
      <c r="J3141" s="1">
        <v>5</v>
      </c>
      <c r="K3141" s="1" t="s">
        <v>19</v>
      </c>
      <c r="L3141" s="1" t="s">
        <v>24</v>
      </c>
      <c r="M3141" s="1">
        <v>41</v>
      </c>
      <c r="N3141" s="1" t="s">
        <v>29</v>
      </c>
      <c r="O3141" s="1">
        <v>4218047</v>
      </c>
      <c r="P3141" s="1">
        <f t="shared" si="686"/>
        <v>5</v>
      </c>
      <c r="Q3141" s="1">
        <f t="shared" si="687"/>
        <v>21</v>
      </c>
      <c r="R3141" s="5">
        <f t="shared" si="688"/>
        <v>0.10900140646976091</v>
      </c>
      <c r="S3141" s="6">
        <f t="shared" si="689"/>
        <v>96343.178621659637</v>
      </c>
      <c r="T3141" s="4">
        <f t="shared" si="690"/>
        <v>0.88387096774193552</v>
      </c>
      <c r="U3141" s="1" t="str">
        <f t="shared" si="691"/>
        <v>Normal</v>
      </c>
      <c r="V3141" s="1" t="str">
        <f t="shared" si="692"/>
        <v>IPO</v>
      </c>
      <c r="W3141" s="1" t="str">
        <f t="shared" si="693"/>
        <v>¥</v>
      </c>
      <c r="X3141" s="1" t="str">
        <f t="shared" si="694"/>
        <v>¥155M</v>
      </c>
      <c r="Y3141" s="1" t="str">
        <f t="shared" si="695"/>
        <v>¥137M</v>
      </c>
      <c r="Z3141" s="1" t="str">
        <f t="shared" si="696"/>
        <v>¥0</v>
      </c>
      <c r="AA3141" s="1" t="str">
        <f t="shared" si="697"/>
        <v>¥96,343</v>
      </c>
      <c r="AB3141" s="6">
        <f t="shared" si="698"/>
        <v>8028.5982184716358</v>
      </c>
      <c r="AC3141" s="1" t="str">
        <f t="shared" si="699"/>
        <v>Mid</v>
      </c>
    </row>
    <row r="3142" spans="1:29">
      <c r="A3142" s="1" t="s">
        <v>3484</v>
      </c>
      <c r="B3142" s="1">
        <v>2003</v>
      </c>
      <c r="C3142" s="1" t="s">
        <v>45</v>
      </c>
      <c r="D3142" s="1" t="s">
        <v>51</v>
      </c>
      <c r="E3142" s="1" t="s">
        <v>18</v>
      </c>
      <c r="F3142" s="1">
        <v>161</v>
      </c>
      <c r="G3142" s="1">
        <v>2326</v>
      </c>
      <c r="H3142" s="1">
        <v>846</v>
      </c>
      <c r="I3142" s="1">
        <v>25.16</v>
      </c>
      <c r="J3142" s="1">
        <v>7</v>
      </c>
      <c r="K3142" s="1" t="s">
        <v>24</v>
      </c>
      <c r="L3142" s="1" t="s">
        <v>19</v>
      </c>
      <c r="M3142" s="1">
        <v>25</v>
      </c>
      <c r="N3142" s="1" t="s">
        <v>25</v>
      </c>
      <c r="O3142" s="1">
        <v>3946846</v>
      </c>
      <c r="P3142" s="1">
        <f t="shared" si="686"/>
        <v>2</v>
      </c>
      <c r="Q3142" s="1">
        <f t="shared" si="687"/>
        <v>21</v>
      </c>
      <c r="R3142" s="5">
        <f t="shared" si="688"/>
        <v>6.921754084264832E-2</v>
      </c>
      <c r="S3142" s="6">
        <f t="shared" si="689"/>
        <v>363714.53138435079</v>
      </c>
      <c r="T3142" s="4">
        <f t="shared" si="690"/>
        <v>5.2546583850931681</v>
      </c>
      <c r="U3142" s="1" t="str">
        <f t="shared" si="691"/>
        <v>Normal</v>
      </c>
      <c r="V3142" s="1" t="str">
        <f t="shared" si="692"/>
        <v>Acquired</v>
      </c>
      <c r="W3142" s="1" t="str">
        <f t="shared" si="693"/>
        <v>A$</v>
      </c>
      <c r="X3142" s="1" t="str">
        <f t="shared" si="694"/>
        <v>A$161M</v>
      </c>
      <c r="Y3142" s="1" t="str">
        <f t="shared" si="695"/>
        <v>A$846M</v>
      </c>
      <c r="Z3142" s="1" t="str">
        <f t="shared" si="696"/>
        <v>A$0</v>
      </c>
      <c r="AA3142" s="1" t="str">
        <f t="shared" si="697"/>
        <v>A$3,63,715</v>
      </c>
      <c r="AB3142" s="6">
        <f t="shared" si="698"/>
        <v>30309.544282029234</v>
      </c>
      <c r="AC3142" s="1" t="str">
        <f t="shared" si="699"/>
        <v>Mid</v>
      </c>
    </row>
    <row r="3143" spans="1:29">
      <c r="A3143" s="1" t="s">
        <v>2586</v>
      </c>
      <c r="B3143" s="1">
        <v>2003</v>
      </c>
      <c r="C3143" s="1" t="s">
        <v>73</v>
      </c>
      <c r="D3143" s="1" t="s">
        <v>102</v>
      </c>
      <c r="E3143" s="1" t="s">
        <v>18</v>
      </c>
      <c r="F3143" s="1">
        <v>185</v>
      </c>
      <c r="G3143" s="1">
        <v>1913</v>
      </c>
      <c r="H3143" s="1">
        <v>486</v>
      </c>
      <c r="I3143" s="1">
        <v>14.52</v>
      </c>
      <c r="J3143" s="1">
        <v>4</v>
      </c>
      <c r="K3143" s="1" t="s">
        <v>19</v>
      </c>
      <c r="L3143" s="1" t="s">
        <v>24</v>
      </c>
      <c r="M3143" s="1">
        <v>48</v>
      </c>
      <c r="N3143" s="1" t="s">
        <v>29</v>
      </c>
      <c r="O3143" s="1">
        <v>3880579</v>
      </c>
      <c r="P3143" s="1">
        <f t="shared" si="686"/>
        <v>2</v>
      </c>
      <c r="Q3143" s="1">
        <f t="shared" si="687"/>
        <v>21</v>
      </c>
      <c r="R3143" s="5">
        <f t="shared" si="688"/>
        <v>9.6706743335075798E-2</v>
      </c>
      <c r="S3143" s="6">
        <f t="shared" si="689"/>
        <v>254051.22843700994</v>
      </c>
      <c r="T3143" s="4">
        <f t="shared" si="690"/>
        <v>2.6270270270270268</v>
      </c>
      <c r="U3143" s="1" t="str">
        <f t="shared" si="691"/>
        <v>Normal</v>
      </c>
      <c r="V3143" s="1" t="str">
        <f t="shared" si="692"/>
        <v>IPO</v>
      </c>
      <c r="W3143" s="1" t="str">
        <f t="shared" si="693"/>
        <v>€</v>
      </c>
      <c r="X3143" s="1" t="str">
        <f t="shared" si="694"/>
        <v>€185M</v>
      </c>
      <c r="Y3143" s="1" t="str">
        <f t="shared" si="695"/>
        <v>€486M</v>
      </c>
      <c r="Z3143" s="1" t="str">
        <f t="shared" si="696"/>
        <v>€0</v>
      </c>
      <c r="AA3143" s="1" t="str">
        <f t="shared" si="697"/>
        <v>€2,54,051</v>
      </c>
      <c r="AB3143" s="6">
        <f t="shared" si="698"/>
        <v>21170.93570308416</v>
      </c>
      <c r="AC3143" s="1" t="str">
        <f t="shared" si="699"/>
        <v>Mid</v>
      </c>
    </row>
    <row r="3144" spans="1:29">
      <c r="A3144" s="1" t="s">
        <v>1721</v>
      </c>
      <c r="B3144" s="1">
        <v>2003</v>
      </c>
      <c r="C3144" s="1" t="s">
        <v>42</v>
      </c>
      <c r="D3144" s="1" t="s">
        <v>32</v>
      </c>
      <c r="E3144" s="1" t="s">
        <v>40</v>
      </c>
      <c r="F3144" s="1">
        <v>133</v>
      </c>
      <c r="G3144" s="1">
        <v>2923</v>
      </c>
      <c r="H3144" s="1">
        <v>797</v>
      </c>
      <c r="I3144" s="1">
        <v>33.29</v>
      </c>
      <c r="J3144" s="1">
        <v>3</v>
      </c>
      <c r="K3144" s="1" t="s">
        <v>24</v>
      </c>
      <c r="L3144" s="1" t="s">
        <v>24</v>
      </c>
      <c r="M3144" s="1">
        <v>51</v>
      </c>
      <c r="N3144" s="1" t="s">
        <v>20</v>
      </c>
      <c r="O3144" s="1">
        <v>3829262</v>
      </c>
      <c r="P3144" s="1">
        <f t="shared" si="686"/>
        <v>3</v>
      </c>
      <c r="Q3144" s="1">
        <f t="shared" si="687"/>
        <v>21</v>
      </c>
      <c r="R3144" s="5">
        <f t="shared" si="688"/>
        <v>4.5501197399931574E-2</v>
      </c>
      <c r="S3144" s="6">
        <f t="shared" si="689"/>
        <v>272665.07013342454</v>
      </c>
      <c r="T3144" s="4">
        <f t="shared" si="690"/>
        <v>5.992481203007519</v>
      </c>
      <c r="U3144" s="1" t="str">
        <f t="shared" si="691"/>
        <v>Normal</v>
      </c>
      <c r="V3144" s="1" t="str">
        <f t="shared" si="692"/>
        <v>Acquired</v>
      </c>
      <c r="W3144" s="1" t="str">
        <f t="shared" si="693"/>
        <v>¥</v>
      </c>
      <c r="X3144" s="1" t="str">
        <f t="shared" si="694"/>
        <v>¥133M</v>
      </c>
      <c r="Y3144" s="1" t="str">
        <f t="shared" si="695"/>
        <v>¥797M</v>
      </c>
      <c r="Z3144" s="1" t="str">
        <f t="shared" si="696"/>
        <v>¥0</v>
      </c>
      <c r="AA3144" s="1" t="str">
        <f t="shared" si="697"/>
        <v>¥2,72,665</v>
      </c>
      <c r="AB3144" s="6">
        <f t="shared" si="698"/>
        <v>22722.089177785379</v>
      </c>
      <c r="AC3144" s="1" t="str">
        <f t="shared" si="699"/>
        <v>Mid</v>
      </c>
    </row>
    <row r="3145" spans="1:29">
      <c r="A3145" s="1" t="s">
        <v>3672</v>
      </c>
      <c r="B3145" s="1">
        <v>2003</v>
      </c>
      <c r="C3145" s="1" t="s">
        <v>45</v>
      </c>
      <c r="D3145" s="1" t="s">
        <v>36</v>
      </c>
      <c r="E3145" s="1" t="s">
        <v>18</v>
      </c>
      <c r="F3145" s="1">
        <v>150</v>
      </c>
      <c r="G3145" s="1">
        <v>3243</v>
      </c>
      <c r="H3145" s="1">
        <v>571</v>
      </c>
      <c r="I3145" s="1">
        <v>15.94</v>
      </c>
      <c r="J3145" s="1">
        <v>5</v>
      </c>
      <c r="K3145" s="1" t="s">
        <v>19</v>
      </c>
      <c r="L3145" s="1" t="s">
        <v>24</v>
      </c>
      <c r="M3145" s="1">
        <v>48</v>
      </c>
      <c r="N3145" s="1" t="s">
        <v>25</v>
      </c>
      <c r="O3145" s="1">
        <v>3827547</v>
      </c>
      <c r="P3145" s="1">
        <f t="shared" ref="P3145:P3208" si="700">IF(E3145="Seed", 1,
 IF(E3145="Series A", 2,
 IF(E3145="Series B", 3,
 IF(E3145="Series C", 4,
 IF(E3145="IPO", 5, "")))))</f>
        <v>2</v>
      </c>
      <c r="Q3145" s="1">
        <f t="shared" si="687"/>
        <v>21</v>
      </c>
      <c r="R3145" s="5">
        <f t="shared" si="688"/>
        <v>4.6253469010175761E-2</v>
      </c>
      <c r="S3145" s="6">
        <f t="shared" si="689"/>
        <v>176071.53869873573</v>
      </c>
      <c r="T3145" s="4">
        <f t="shared" si="690"/>
        <v>3.8066666666666666</v>
      </c>
      <c r="U3145" s="1" t="str">
        <f t="shared" si="691"/>
        <v>Normal</v>
      </c>
      <c r="V3145" s="1" t="str">
        <f t="shared" si="692"/>
        <v>IPO</v>
      </c>
      <c r="W3145" s="1" t="str">
        <f t="shared" si="693"/>
        <v>A$</v>
      </c>
      <c r="X3145" s="1" t="str">
        <f t="shared" si="694"/>
        <v>A$150M</v>
      </c>
      <c r="Y3145" s="1" t="str">
        <f t="shared" si="695"/>
        <v>A$571M</v>
      </c>
      <c r="Z3145" s="1" t="str">
        <f t="shared" si="696"/>
        <v>A$0</v>
      </c>
      <c r="AA3145" s="1" t="str">
        <f t="shared" si="697"/>
        <v>A$1,76,072</v>
      </c>
      <c r="AB3145" s="6">
        <f t="shared" si="698"/>
        <v>14672.628224894645</v>
      </c>
      <c r="AC3145" s="1" t="str">
        <f t="shared" si="699"/>
        <v>Mid</v>
      </c>
    </row>
    <row r="3146" spans="1:29">
      <c r="A3146" s="1" t="s">
        <v>4793</v>
      </c>
      <c r="B3146" s="1">
        <v>2003</v>
      </c>
      <c r="C3146" s="1" t="s">
        <v>35</v>
      </c>
      <c r="D3146" s="1" t="s">
        <v>95</v>
      </c>
      <c r="E3146" s="1" t="s">
        <v>18</v>
      </c>
      <c r="F3146" s="1">
        <v>184</v>
      </c>
      <c r="G3146" s="1">
        <v>95</v>
      </c>
      <c r="H3146" s="1">
        <v>867</v>
      </c>
      <c r="I3146" s="1">
        <v>47.82</v>
      </c>
      <c r="J3146" s="1">
        <v>1</v>
      </c>
      <c r="K3146" s="1" t="s">
        <v>24</v>
      </c>
      <c r="L3146" s="1" t="s">
        <v>24</v>
      </c>
      <c r="M3146" s="1">
        <v>38</v>
      </c>
      <c r="N3146" s="1" t="s">
        <v>29</v>
      </c>
      <c r="O3146" s="1">
        <v>3745245</v>
      </c>
      <c r="P3146" s="1">
        <f t="shared" si="700"/>
        <v>2</v>
      </c>
      <c r="Q3146" s="1">
        <f t="shared" si="687"/>
        <v>21</v>
      </c>
      <c r="R3146" s="5">
        <f t="shared" si="688"/>
        <v>1.9368421052631579</v>
      </c>
      <c r="S3146" s="6">
        <f t="shared" si="689"/>
        <v>9126315.7894736845</v>
      </c>
      <c r="T3146" s="4">
        <f t="shared" si="690"/>
        <v>4.7119565217391308</v>
      </c>
      <c r="U3146" s="1" t="str">
        <f t="shared" si="691"/>
        <v>Normal</v>
      </c>
      <c r="V3146" s="1" t="str">
        <f t="shared" si="692"/>
        <v>Acquired</v>
      </c>
      <c r="W3146" s="1" t="str">
        <f t="shared" si="693"/>
        <v>¥</v>
      </c>
      <c r="X3146" s="1" t="str">
        <f t="shared" si="694"/>
        <v>¥184M</v>
      </c>
      <c r="Y3146" s="1" t="str">
        <f t="shared" si="695"/>
        <v>¥867M</v>
      </c>
      <c r="Z3146" s="1" t="str">
        <f t="shared" si="696"/>
        <v>¥2</v>
      </c>
      <c r="AA3146" s="1" t="str">
        <f t="shared" si="697"/>
        <v>¥91,26,316</v>
      </c>
      <c r="AB3146" s="6">
        <f t="shared" si="698"/>
        <v>760526.31578947371</v>
      </c>
      <c r="AC3146" s="1" t="str">
        <f t="shared" si="699"/>
        <v>Mid</v>
      </c>
    </row>
    <row r="3147" spans="1:29">
      <c r="A3147" s="1" t="s">
        <v>2355</v>
      </c>
      <c r="B3147" s="1">
        <v>2003</v>
      </c>
      <c r="C3147" s="1" t="s">
        <v>53</v>
      </c>
      <c r="D3147" s="1" t="s">
        <v>46</v>
      </c>
      <c r="E3147" s="1" t="s">
        <v>28</v>
      </c>
      <c r="F3147" s="1">
        <v>109</v>
      </c>
      <c r="G3147" s="1">
        <v>1119</v>
      </c>
      <c r="H3147" s="1">
        <v>161</v>
      </c>
      <c r="I3147" s="1">
        <v>12.68</v>
      </c>
      <c r="J3147" s="1">
        <v>5</v>
      </c>
      <c r="K3147" s="1" t="s">
        <v>24</v>
      </c>
      <c r="L3147" s="1" t="s">
        <v>24</v>
      </c>
      <c r="M3147" s="1">
        <v>53</v>
      </c>
      <c r="N3147" s="1" t="s">
        <v>33</v>
      </c>
      <c r="O3147" s="1">
        <v>3703064</v>
      </c>
      <c r="P3147" s="1">
        <f t="shared" si="700"/>
        <v>1</v>
      </c>
      <c r="Q3147" s="1">
        <f t="shared" si="687"/>
        <v>21</v>
      </c>
      <c r="R3147" s="5">
        <f t="shared" si="688"/>
        <v>9.7408400357462024E-2</v>
      </c>
      <c r="S3147" s="6">
        <f t="shared" si="689"/>
        <v>143878.46291331545</v>
      </c>
      <c r="T3147" s="4">
        <f t="shared" si="690"/>
        <v>1.4770642201834863</v>
      </c>
      <c r="U3147" s="1" t="str">
        <f t="shared" si="691"/>
        <v>Normal</v>
      </c>
      <c r="V3147" s="1" t="str">
        <f t="shared" si="692"/>
        <v>Acquired</v>
      </c>
      <c r="W3147" s="1">
        <f t="shared" si="693"/>
        <v>0</v>
      </c>
      <c r="X3147" s="1" t="str">
        <f t="shared" si="694"/>
        <v>0109M</v>
      </c>
      <c r="Y3147" s="1" t="str">
        <f t="shared" si="695"/>
        <v>0161M</v>
      </c>
      <c r="Z3147" s="1" t="str">
        <f t="shared" si="696"/>
        <v>00</v>
      </c>
      <c r="AA3147" s="1" t="str">
        <f t="shared" si="697"/>
        <v>01,43,878</v>
      </c>
      <c r="AB3147" s="6">
        <f t="shared" si="698"/>
        <v>11989.871909442954</v>
      </c>
      <c r="AC3147" s="1" t="str">
        <f t="shared" si="699"/>
        <v>Mid</v>
      </c>
    </row>
    <row r="3148" spans="1:29">
      <c r="A3148" s="1" t="s">
        <v>448</v>
      </c>
      <c r="B3148" s="1">
        <v>2003</v>
      </c>
      <c r="C3148" s="1" t="s">
        <v>42</v>
      </c>
      <c r="D3148" s="1" t="s">
        <v>17</v>
      </c>
      <c r="E3148" s="1" t="s">
        <v>40</v>
      </c>
      <c r="F3148" s="1">
        <v>142</v>
      </c>
      <c r="G3148" s="1">
        <v>153</v>
      </c>
      <c r="H3148" s="1">
        <v>998</v>
      </c>
      <c r="I3148" s="1">
        <v>11.99</v>
      </c>
      <c r="J3148" s="1">
        <v>6</v>
      </c>
      <c r="K3148" s="1" t="s">
        <v>24</v>
      </c>
      <c r="L3148" s="1" t="s">
        <v>24</v>
      </c>
      <c r="M3148" s="1">
        <v>81</v>
      </c>
      <c r="N3148" s="1" t="s">
        <v>33</v>
      </c>
      <c r="O3148" s="1">
        <v>3689462</v>
      </c>
      <c r="P3148" s="1">
        <f t="shared" si="700"/>
        <v>3</v>
      </c>
      <c r="Q3148" s="1">
        <f t="shared" si="687"/>
        <v>21</v>
      </c>
      <c r="R3148" s="5">
        <f t="shared" si="688"/>
        <v>0.92810457516339873</v>
      </c>
      <c r="S3148" s="6">
        <f t="shared" si="689"/>
        <v>6522875.8169934638</v>
      </c>
      <c r="T3148" s="4">
        <f t="shared" si="690"/>
        <v>7.028169014084507</v>
      </c>
      <c r="U3148" s="1" t="str">
        <f t="shared" si="691"/>
        <v>Normal</v>
      </c>
      <c r="V3148" s="1" t="str">
        <f t="shared" si="692"/>
        <v>Acquired</v>
      </c>
      <c r="W3148" s="1" t="str">
        <f t="shared" si="693"/>
        <v>¥</v>
      </c>
      <c r="X3148" s="1" t="str">
        <f t="shared" si="694"/>
        <v>¥142M</v>
      </c>
      <c r="Y3148" s="1" t="str">
        <f t="shared" si="695"/>
        <v>¥998M</v>
      </c>
      <c r="Z3148" s="1" t="str">
        <f t="shared" si="696"/>
        <v>¥1</v>
      </c>
      <c r="AA3148" s="1" t="str">
        <f t="shared" si="697"/>
        <v>¥65,22,876</v>
      </c>
      <c r="AB3148" s="6">
        <f t="shared" si="698"/>
        <v>543572.98474945535</v>
      </c>
      <c r="AC3148" s="1" t="str">
        <f t="shared" si="699"/>
        <v>Mid</v>
      </c>
    </row>
    <row r="3149" spans="1:29">
      <c r="A3149" s="1" t="s">
        <v>4310</v>
      </c>
      <c r="B3149" s="1">
        <v>2003</v>
      </c>
      <c r="C3149" s="1" t="s">
        <v>27</v>
      </c>
      <c r="D3149" s="1" t="s">
        <v>48</v>
      </c>
      <c r="E3149" s="1" t="s">
        <v>18</v>
      </c>
      <c r="F3149" s="1">
        <v>156</v>
      </c>
      <c r="G3149" s="1">
        <v>4574</v>
      </c>
      <c r="H3149" s="1">
        <v>456</v>
      </c>
      <c r="I3149" s="1">
        <v>19.29</v>
      </c>
      <c r="J3149" s="1">
        <v>2</v>
      </c>
      <c r="K3149" s="1" t="s">
        <v>24</v>
      </c>
      <c r="L3149" s="1" t="s">
        <v>24</v>
      </c>
      <c r="M3149" s="1">
        <v>34</v>
      </c>
      <c r="N3149" s="1" t="s">
        <v>33</v>
      </c>
      <c r="O3149" s="1">
        <v>3658342</v>
      </c>
      <c r="P3149" s="1">
        <f t="shared" si="700"/>
        <v>2</v>
      </c>
      <c r="Q3149" s="1">
        <f t="shared" si="687"/>
        <v>21</v>
      </c>
      <c r="R3149" s="5">
        <f t="shared" si="688"/>
        <v>3.4105815478793176E-2</v>
      </c>
      <c r="S3149" s="6">
        <f t="shared" si="689"/>
        <v>99693.92216878006</v>
      </c>
      <c r="T3149" s="4">
        <f t="shared" si="690"/>
        <v>2.9230769230769229</v>
      </c>
      <c r="U3149" s="1" t="str">
        <f t="shared" si="691"/>
        <v>Normal</v>
      </c>
      <c r="V3149" s="1" t="str">
        <f t="shared" si="692"/>
        <v>Acquired</v>
      </c>
      <c r="W3149" s="1" t="str">
        <f t="shared" si="693"/>
        <v>$</v>
      </c>
      <c r="X3149" s="1" t="str">
        <f t="shared" si="694"/>
        <v>$156M</v>
      </c>
      <c r="Y3149" s="1" t="str">
        <f t="shared" si="695"/>
        <v>$456M</v>
      </c>
      <c r="Z3149" s="1" t="str">
        <f t="shared" si="696"/>
        <v>$0</v>
      </c>
      <c r="AA3149" s="1" t="str">
        <f t="shared" si="697"/>
        <v>$99,694</v>
      </c>
      <c r="AB3149" s="6">
        <f t="shared" si="698"/>
        <v>8307.8268473983389</v>
      </c>
      <c r="AC3149" s="1" t="str">
        <f t="shared" si="699"/>
        <v>Mid</v>
      </c>
    </row>
    <row r="3150" spans="1:29">
      <c r="A3150" s="1" t="s">
        <v>788</v>
      </c>
      <c r="B3150" s="1">
        <v>2003</v>
      </c>
      <c r="C3150" s="1" t="s">
        <v>45</v>
      </c>
      <c r="D3150" s="1" t="s">
        <v>32</v>
      </c>
      <c r="E3150" s="1" t="s">
        <v>28</v>
      </c>
      <c r="F3150" s="1">
        <v>197</v>
      </c>
      <c r="G3150" s="1">
        <v>1940</v>
      </c>
      <c r="H3150" s="1">
        <v>204</v>
      </c>
      <c r="I3150" s="1">
        <v>28.32</v>
      </c>
      <c r="J3150" s="1">
        <v>6</v>
      </c>
      <c r="K3150" s="1" t="s">
        <v>19</v>
      </c>
      <c r="L3150" s="1" t="s">
        <v>19</v>
      </c>
      <c r="M3150" s="1">
        <v>58</v>
      </c>
      <c r="N3150" s="1" t="s">
        <v>29</v>
      </c>
      <c r="O3150" s="1">
        <v>3614024</v>
      </c>
      <c r="P3150" s="1">
        <f t="shared" si="700"/>
        <v>1</v>
      </c>
      <c r="Q3150" s="1">
        <f t="shared" si="687"/>
        <v>21</v>
      </c>
      <c r="R3150" s="5">
        <f t="shared" si="688"/>
        <v>0.10154639175257732</v>
      </c>
      <c r="S3150" s="6">
        <f t="shared" si="689"/>
        <v>105154.63917525773</v>
      </c>
      <c r="T3150" s="4">
        <f t="shared" si="690"/>
        <v>1.0355329949238579</v>
      </c>
      <c r="U3150" s="1" t="str">
        <f t="shared" si="691"/>
        <v>Normal</v>
      </c>
      <c r="V3150" s="1" t="str">
        <f t="shared" si="692"/>
        <v>Still Private</v>
      </c>
      <c r="W3150" s="1" t="str">
        <f t="shared" si="693"/>
        <v>A$</v>
      </c>
      <c r="X3150" s="1" t="str">
        <f t="shared" si="694"/>
        <v>A$197M</v>
      </c>
      <c r="Y3150" s="1" t="str">
        <f t="shared" si="695"/>
        <v>A$204M</v>
      </c>
      <c r="Z3150" s="1" t="str">
        <f t="shared" si="696"/>
        <v>A$0</v>
      </c>
      <c r="AA3150" s="1" t="str">
        <f t="shared" si="697"/>
        <v>A$1,05,155</v>
      </c>
      <c r="AB3150" s="6">
        <f t="shared" si="698"/>
        <v>8762.8865979381444</v>
      </c>
      <c r="AC3150" s="1" t="str">
        <f t="shared" si="699"/>
        <v>Mid</v>
      </c>
    </row>
    <row r="3151" spans="1:29">
      <c r="A3151" s="1" t="s">
        <v>3278</v>
      </c>
      <c r="B3151" s="1">
        <v>2003</v>
      </c>
      <c r="C3151" s="1" t="s">
        <v>59</v>
      </c>
      <c r="D3151" s="1" t="s">
        <v>39</v>
      </c>
      <c r="E3151" s="1" t="s">
        <v>40</v>
      </c>
      <c r="F3151" s="1">
        <v>134</v>
      </c>
      <c r="G3151" s="1">
        <v>4943</v>
      </c>
      <c r="H3151" s="1">
        <v>375</v>
      </c>
      <c r="I3151" s="1">
        <v>42.53</v>
      </c>
      <c r="J3151" s="1">
        <v>9</v>
      </c>
      <c r="K3151" s="1" t="s">
        <v>24</v>
      </c>
      <c r="L3151" s="1" t="s">
        <v>19</v>
      </c>
      <c r="M3151" s="1">
        <v>23</v>
      </c>
      <c r="N3151" s="1" t="s">
        <v>25</v>
      </c>
      <c r="O3151" s="1">
        <v>3557885</v>
      </c>
      <c r="P3151" s="1">
        <f t="shared" si="700"/>
        <v>3</v>
      </c>
      <c r="Q3151" s="1">
        <f t="shared" si="687"/>
        <v>21</v>
      </c>
      <c r="R3151" s="5">
        <f t="shared" si="688"/>
        <v>2.7109043091240136E-2</v>
      </c>
      <c r="S3151" s="6">
        <f t="shared" si="689"/>
        <v>75864.859397127249</v>
      </c>
      <c r="T3151" s="4">
        <f t="shared" si="690"/>
        <v>2.7985074626865671</v>
      </c>
      <c r="U3151" s="1" t="str">
        <f t="shared" si="691"/>
        <v>High Performer</v>
      </c>
      <c r="V3151" s="1" t="str">
        <f t="shared" si="692"/>
        <v>Acquired</v>
      </c>
      <c r="W3151" s="1" t="str">
        <f t="shared" si="693"/>
        <v>₹</v>
      </c>
      <c r="X3151" s="1" t="str">
        <f t="shared" si="694"/>
        <v>₹134M</v>
      </c>
      <c r="Y3151" s="1" t="str">
        <f t="shared" si="695"/>
        <v>₹375M</v>
      </c>
      <c r="Z3151" s="1" t="str">
        <f t="shared" si="696"/>
        <v>₹0</v>
      </c>
      <c r="AA3151" s="1" t="str">
        <f t="shared" si="697"/>
        <v>₹75,865</v>
      </c>
      <c r="AB3151" s="6">
        <f t="shared" si="698"/>
        <v>6322.0716164272708</v>
      </c>
      <c r="AC3151" s="1" t="str">
        <f t="shared" si="699"/>
        <v>Mid</v>
      </c>
    </row>
    <row r="3152" spans="1:29">
      <c r="A3152" s="1" t="s">
        <v>415</v>
      </c>
      <c r="B3152" s="1">
        <v>2003</v>
      </c>
      <c r="C3152" s="1" t="s">
        <v>22</v>
      </c>
      <c r="D3152" s="1" t="s">
        <v>17</v>
      </c>
      <c r="E3152" s="1" t="s">
        <v>23</v>
      </c>
      <c r="F3152" s="1">
        <v>113</v>
      </c>
      <c r="G3152" s="1">
        <v>4470</v>
      </c>
      <c r="H3152" s="1">
        <v>133</v>
      </c>
      <c r="I3152" s="1">
        <v>48.17</v>
      </c>
      <c r="J3152" s="1">
        <v>1</v>
      </c>
      <c r="K3152" s="1" t="s">
        <v>19</v>
      </c>
      <c r="L3152" s="1" t="s">
        <v>24</v>
      </c>
      <c r="M3152" s="1">
        <v>82</v>
      </c>
      <c r="N3152" s="1" t="s">
        <v>29</v>
      </c>
      <c r="O3152" s="1">
        <v>3458988</v>
      </c>
      <c r="P3152" s="1">
        <f t="shared" si="700"/>
        <v>5</v>
      </c>
      <c r="Q3152" s="1">
        <f t="shared" si="687"/>
        <v>21</v>
      </c>
      <c r="R3152" s="5">
        <f t="shared" si="688"/>
        <v>2.5279642058165547E-2</v>
      </c>
      <c r="S3152" s="6">
        <f t="shared" si="689"/>
        <v>29753.914988814318</v>
      </c>
      <c r="T3152" s="4">
        <f t="shared" si="690"/>
        <v>1.1769911504424779</v>
      </c>
      <c r="U3152" s="1" t="str">
        <f t="shared" si="691"/>
        <v>Normal</v>
      </c>
      <c r="V3152" s="1" t="str">
        <f t="shared" si="692"/>
        <v>IPO</v>
      </c>
      <c r="W3152" s="1" t="str">
        <f t="shared" si="693"/>
        <v>£</v>
      </c>
      <c r="X3152" s="1" t="str">
        <f t="shared" si="694"/>
        <v>£113M</v>
      </c>
      <c r="Y3152" s="1" t="str">
        <f t="shared" si="695"/>
        <v>£133M</v>
      </c>
      <c r="Z3152" s="1" t="str">
        <f t="shared" si="696"/>
        <v>£0</v>
      </c>
      <c r="AA3152" s="1" t="str">
        <f t="shared" si="697"/>
        <v>£29,754</v>
      </c>
      <c r="AB3152" s="6">
        <f t="shared" si="698"/>
        <v>2479.4929157345264</v>
      </c>
      <c r="AC3152" s="1" t="str">
        <f t="shared" si="699"/>
        <v>Mid</v>
      </c>
    </row>
    <row r="3153" spans="1:29">
      <c r="A3153" s="1" t="s">
        <v>1292</v>
      </c>
      <c r="B3153" s="1">
        <v>2003</v>
      </c>
      <c r="C3153" s="1" t="s">
        <v>73</v>
      </c>
      <c r="D3153" s="1" t="s">
        <v>43</v>
      </c>
      <c r="E3153" s="1" t="s">
        <v>18</v>
      </c>
      <c r="F3153" s="1">
        <v>108</v>
      </c>
      <c r="G3153" s="1">
        <v>2158</v>
      </c>
      <c r="H3153" s="1">
        <v>352</v>
      </c>
      <c r="I3153" s="1">
        <v>41.4</v>
      </c>
      <c r="J3153" s="1">
        <v>6</v>
      </c>
      <c r="K3153" s="1" t="s">
        <v>19</v>
      </c>
      <c r="L3153" s="1" t="s">
        <v>19</v>
      </c>
      <c r="M3153" s="1">
        <v>6</v>
      </c>
      <c r="N3153" s="1" t="s">
        <v>33</v>
      </c>
      <c r="O3153" s="1">
        <v>3311760</v>
      </c>
      <c r="P3153" s="1">
        <f t="shared" si="700"/>
        <v>2</v>
      </c>
      <c r="Q3153" s="1">
        <f t="shared" si="687"/>
        <v>21</v>
      </c>
      <c r="R3153" s="5">
        <f t="shared" si="688"/>
        <v>5.0046339202965709E-2</v>
      </c>
      <c r="S3153" s="6">
        <f t="shared" si="689"/>
        <v>163113.99443929564</v>
      </c>
      <c r="T3153" s="4">
        <f t="shared" si="690"/>
        <v>3.2592592592592591</v>
      </c>
      <c r="U3153" s="1" t="str">
        <f t="shared" si="691"/>
        <v>Normal</v>
      </c>
      <c r="V3153" s="1" t="str">
        <f t="shared" si="692"/>
        <v>Still Private</v>
      </c>
      <c r="W3153" s="1" t="str">
        <f t="shared" si="693"/>
        <v>€</v>
      </c>
      <c r="X3153" s="1" t="str">
        <f t="shared" si="694"/>
        <v>€108M</v>
      </c>
      <c r="Y3153" s="1" t="str">
        <f t="shared" si="695"/>
        <v>€352M</v>
      </c>
      <c r="Z3153" s="1" t="str">
        <f t="shared" si="696"/>
        <v>€0</v>
      </c>
      <c r="AA3153" s="1" t="str">
        <f t="shared" si="697"/>
        <v>€1,63,114</v>
      </c>
      <c r="AB3153" s="6">
        <f t="shared" si="698"/>
        <v>13592.832869941303</v>
      </c>
      <c r="AC3153" s="1" t="str">
        <f t="shared" si="699"/>
        <v>Mid</v>
      </c>
    </row>
    <row r="3154" spans="1:29">
      <c r="A3154" s="1" t="s">
        <v>1198</v>
      </c>
      <c r="B3154" s="1">
        <v>2003</v>
      </c>
      <c r="C3154" s="1" t="s">
        <v>35</v>
      </c>
      <c r="D3154" s="1" t="s">
        <v>32</v>
      </c>
      <c r="E3154" s="1" t="s">
        <v>23</v>
      </c>
      <c r="F3154" s="1">
        <v>137</v>
      </c>
      <c r="G3154" s="1">
        <v>4697</v>
      </c>
      <c r="H3154" s="1">
        <v>562</v>
      </c>
      <c r="I3154" s="1">
        <v>33.270000000000003</v>
      </c>
      <c r="J3154" s="1">
        <v>6</v>
      </c>
      <c r="K3154" s="1" t="s">
        <v>19</v>
      </c>
      <c r="L3154" s="1" t="s">
        <v>19</v>
      </c>
      <c r="M3154" s="1">
        <v>2</v>
      </c>
      <c r="N3154" s="1" t="s">
        <v>20</v>
      </c>
      <c r="O3154" s="1">
        <v>3232470</v>
      </c>
      <c r="P3154" s="1">
        <f t="shared" si="700"/>
        <v>5</v>
      </c>
      <c r="Q3154" s="1">
        <f t="shared" si="687"/>
        <v>21</v>
      </c>
      <c r="R3154" s="5">
        <f t="shared" si="688"/>
        <v>2.9167553757717693E-2</v>
      </c>
      <c r="S3154" s="6">
        <f t="shared" si="689"/>
        <v>119650.84096231638</v>
      </c>
      <c r="T3154" s="4">
        <f t="shared" si="690"/>
        <v>4.1021897810218979</v>
      </c>
      <c r="U3154" s="1" t="str">
        <f t="shared" si="691"/>
        <v>Normal</v>
      </c>
      <c r="V3154" s="1" t="str">
        <f t="shared" si="692"/>
        <v>Still Private</v>
      </c>
      <c r="W3154" s="1" t="str">
        <f t="shared" si="693"/>
        <v>¥</v>
      </c>
      <c r="X3154" s="1" t="str">
        <f t="shared" si="694"/>
        <v>¥137M</v>
      </c>
      <c r="Y3154" s="1" t="str">
        <f t="shared" si="695"/>
        <v>¥562M</v>
      </c>
      <c r="Z3154" s="1" t="str">
        <f t="shared" si="696"/>
        <v>¥0</v>
      </c>
      <c r="AA3154" s="1" t="str">
        <f t="shared" si="697"/>
        <v>¥1,19,651</v>
      </c>
      <c r="AB3154" s="6">
        <f t="shared" si="698"/>
        <v>9970.9034135263646</v>
      </c>
      <c r="AC3154" s="1" t="str">
        <f t="shared" si="699"/>
        <v>Mid</v>
      </c>
    </row>
    <row r="3155" spans="1:29">
      <c r="A3155" s="1" t="s">
        <v>2053</v>
      </c>
      <c r="B3155" s="1">
        <v>2003</v>
      </c>
      <c r="C3155" s="1" t="s">
        <v>31</v>
      </c>
      <c r="D3155" s="1" t="s">
        <v>43</v>
      </c>
      <c r="E3155" s="1" t="s">
        <v>23</v>
      </c>
      <c r="F3155" s="1">
        <v>181</v>
      </c>
      <c r="G3155" s="1">
        <v>4854</v>
      </c>
      <c r="H3155" s="1">
        <v>50</v>
      </c>
      <c r="I3155" s="1">
        <v>30.54</v>
      </c>
      <c r="J3155" s="1">
        <v>8</v>
      </c>
      <c r="K3155" s="1" t="s">
        <v>19</v>
      </c>
      <c r="L3155" s="1" t="s">
        <v>24</v>
      </c>
      <c r="M3155" s="1">
        <v>3</v>
      </c>
      <c r="N3155" s="1" t="s">
        <v>33</v>
      </c>
      <c r="O3155" s="1">
        <v>3020450</v>
      </c>
      <c r="P3155" s="1">
        <f t="shared" si="700"/>
        <v>5</v>
      </c>
      <c r="Q3155" s="1">
        <f t="shared" si="687"/>
        <v>21</v>
      </c>
      <c r="R3155" s="5">
        <f t="shared" si="688"/>
        <v>3.7288833951380308E-2</v>
      </c>
      <c r="S3155" s="6">
        <f t="shared" si="689"/>
        <v>10300.782859497322</v>
      </c>
      <c r="T3155" s="4">
        <f t="shared" si="690"/>
        <v>0.27624309392265195</v>
      </c>
      <c r="U3155" s="1" t="str">
        <f t="shared" si="691"/>
        <v>High Performer</v>
      </c>
      <c r="V3155" s="1" t="str">
        <f t="shared" si="692"/>
        <v>IPO</v>
      </c>
      <c r="W3155" s="1" t="str">
        <f t="shared" si="693"/>
        <v>€</v>
      </c>
      <c r="X3155" s="1" t="str">
        <f t="shared" si="694"/>
        <v>€181M</v>
      </c>
      <c r="Y3155" s="1" t="str">
        <f t="shared" si="695"/>
        <v>€50M</v>
      </c>
      <c r="Z3155" s="1" t="str">
        <f t="shared" si="696"/>
        <v>€0</v>
      </c>
      <c r="AA3155" s="1" t="str">
        <f t="shared" si="697"/>
        <v>€10,301</v>
      </c>
      <c r="AB3155" s="6">
        <f t="shared" si="698"/>
        <v>858.39857162477676</v>
      </c>
      <c r="AC3155" s="1" t="str">
        <f t="shared" si="699"/>
        <v>Mid</v>
      </c>
    </row>
    <row r="3156" spans="1:29">
      <c r="A3156" s="1" t="s">
        <v>3501</v>
      </c>
      <c r="B3156" s="1">
        <v>2003</v>
      </c>
      <c r="C3156" s="1" t="s">
        <v>53</v>
      </c>
      <c r="D3156" s="1" t="s">
        <v>43</v>
      </c>
      <c r="E3156" s="1" t="s">
        <v>28</v>
      </c>
      <c r="F3156" s="1">
        <v>138</v>
      </c>
      <c r="G3156" s="1">
        <v>3491</v>
      </c>
      <c r="H3156" s="1">
        <v>404</v>
      </c>
      <c r="I3156" s="1">
        <v>39.44</v>
      </c>
      <c r="J3156" s="1">
        <v>8</v>
      </c>
      <c r="K3156" s="1" t="s">
        <v>19</v>
      </c>
      <c r="L3156" s="1" t="s">
        <v>24</v>
      </c>
      <c r="M3156" s="1">
        <v>67</v>
      </c>
      <c r="N3156" s="1" t="s">
        <v>49</v>
      </c>
      <c r="O3156" s="1">
        <v>2648110</v>
      </c>
      <c r="P3156" s="1">
        <f t="shared" si="700"/>
        <v>1</v>
      </c>
      <c r="Q3156" s="1">
        <f t="shared" si="687"/>
        <v>21</v>
      </c>
      <c r="R3156" s="5">
        <f t="shared" si="688"/>
        <v>3.953022056717273E-2</v>
      </c>
      <c r="S3156" s="6">
        <f t="shared" si="689"/>
        <v>115726.15296476654</v>
      </c>
      <c r="T3156" s="4">
        <f t="shared" si="690"/>
        <v>2.9275362318840581</v>
      </c>
      <c r="U3156" s="1" t="str">
        <f t="shared" si="691"/>
        <v>High Performer</v>
      </c>
      <c r="V3156" s="1" t="str">
        <f t="shared" si="692"/>
        <v>IPO</v>
      </c>
      <c r="W3156" s="1">
        <f t="shared" si="693"/>
        <v>0</v>
      </c>
      <c r="X3156" s="1" t="str">
        <f t="shared" si="694"/>
        <v>0138M</v>
      </c>
      <c r="Y3156" s="1" t="str">
        <f t="shared" si="695"/>
        <v>0404M</v>
      </c>
      <c r="Z3156" s="1" t="str">
        <f t="shared" si="696"/>
        <v>00</v>
      </c>
      <c r="AA3156" s="1" t="str">
        <f t="shared" si="697"/>
        <v>01,15,726</v>
      </c>
      <c r="AB3156" s="6">
        <f t="shared" si="698"/>
        <v>9643.8460803972121</v>
      </c>
      <c r="AC3156" s="1" t="str">
        <f t="shared" si="699"/>
        <v>Mid</v>
      </c>
    </row>
    <row r="3157" spans="1:29">
      <c r="A3157" s="1" t="s">
        <v>4239</v>
      </c>
      <c r="B3157" s="1">
        <v>2003</v>
      </c>
      <c r="C3157" s="1" t="s">
        <v>16</v>
      </c>
      <c r="D3157" s="1" t="s">
        <v>32</v>
      </c>
      <c r="E3157" s="1" t="s">
        <v>18</v>
      </c>
      <c r="F3157" s="1">
        <v>146</v>
      </c>
      <c r="G3157" s="1">
        <v>2511</v>
      </c>
      <c r="H3157" s="1">
        <v>608</v>
      </c>
      <c r="I3157" s="1">
        <v>39.93</v>
      </c>
      <c r="J3157" s="1">
        <v>3</v>
      </c>
      <c r="K3157" s="1" t="s">
        <v>24</v>
      </c>
      <c r="L3157" s="1" t="s">
        <v>24</v>
      </c>
      <c r="M3157" s="1">
        <v>52</v>
      </c>
      <c r="N3157" s="1" t="s">
        <v>33</v>
      </c>
      <c r="O3157" s="1">
        <v>2590177</v>
      </c>
      <c r="P3157" s="1">
        <f t="shared" si="700"/>
        <v>2</v>
      </c>
      <c r="Q3157" s="1">
        <f t="shared" si="687"/>
        <v>21</v>
      </c>
      <c r="R3157" s="5">
        <f t="shared" si="688"/>
        <v>5.8144165671047389E-2</v>
      </c>
      <c r="S3157" s="6">
        <f t="shared" si="689"/>
        <v>242134.60772600558</v>
      </c>
      <c r="T3157" s="4">
        <f t="shared" si="690"/>
        <v>4.1643835616438354</v>
      </c>
      <c r="U3157" s="1" t="str">
        <f t="shared" si="691"/>
        <v>Normal</v>
      </c>
      <c r="V3157" s="1" t="str">
        <f t="shared" si="692"/>
        <v>Acquired</v>
      </c>
      <c r="W3157" s="1" t="str">
        <f t="shared" si="693"/>
        <v>$</v>
      </c>
      <c r="X3157" s="1" t="str">
        <f t="shared" si="694"/>
        <v>$146M</v>
      </c>
      <c r="Y3157" s="1" t="str">
        <f t="shared" si="695"/>
        <v>$608M</v>
      </c>
      <c r="Z3157" s="1" t="str">
        <f t="shared" si="696"/>
        <v>$0</v>
      </c>
      <c r="AA3157" s="1" t="str">
        <f t="shared" si="697"/>
        <v>$2,42,135</v>
      </c>
      <c r="AB3157" s="6">
        <f t="shared" si="698"/>
        <v>20177.88397716713</v>
      </c>
      <c r="AC3157" s="1" t="str">
        <f t="shared" si="699"/>
        <v>Mid</v>
      </c>
    </row>
    <row r="3158" spans="1:29">
      <c r="A3158" s="1" t="s">
        <v>3175</v>
      </c>
      <c r="B3158" s="1">
        <v>2003</v>
      </c>
      <c r="C3158" s="1" t="s">
        <v>35</v>
      </c>
      <c r="D3158" s="1" t="s">
        <v>32</v>
      </c>
      <c r="E3158" s="1" t="s">
        <v>18</v>
      </c>
      <c r="F3158" s="1">
        <v>185</v>
      </c>
      <c r="G3158" s="1">
        <v>1240</v>
      </c>
      <c r="H3158" s="1">
        <v>188</v>
      </c>
      <c r="I3158" s="1">
        <v>21.85</v>
      </c>
      <c r="J3158" s="1">
        <v>8</v>
      </c>
      <c r="K3158" s="1" t="s">
        <v>19</v>
      </c>
      <c r="L3158" s="1" t="s">
        <v>19</v>
      </c>
      <c r="M3158" s="1">
        <v>80</v>
      </c>
      <c r="N3158" s="1" t="s">
        <v>29</v>
      </c>
      <c r="O3158" s="1">
        <v>2449515</v>
      </c>
      <c r="P3158" s="1">
        <f t="shared" si="700"/>
        <v>2</v>
      </c>
      <c r="Q3158" s="1">
        <f t="shared" si="687"/>
        <v>21</v>
      </c>
      <c r="R3158" s="5">
        <f t="shared" si="688"/>
        <v>0.14919354838709678</v>
      </c>
      <c r="S3158" s="6">
        <f t="shared" si="689"/>
        <v>151612.90322580645</v>
      </c>
      <c r="T3158" s="4">
        <f t="shared" si="690"/>
        <v>1.0162162162162163</v>
      </c>
      <c r="U3158" s="1" t="str">
        <f t="shared" si="691"/>
        <v>High Performer</v>
      </c>
      <c r="V3158" s="1" t="str">
        <f t="shared" si="692"/>
        <v>Still Private</v>
      </c>
      <c r="W3158" s="1" t="str">
        <f t="shared" si="693"/>
        <v>¥</v>
      </c>
      <c r="X3158" s="1" t="str">
        <f t="shared" si="694"/>
        <v>¥185M</v>
      </c>
      <c r="Y3158" s="1" t="str">
        <f t="shared" si="695"/>
        <v>¥188M</v>
      </c>
      <c r="Z3158" s="1" t="str">
        <f t="shared" si="696"/>
        <v>¥0</v>
      </c>
      <c r="AA3158" s="1" t="str">
        <f t="shared" si="697"/>
        <v>¥1,51,613</v>
      </c>
      <c r="AB3158" s="6">
        <f t="shared" si="698"/>
        <v>12634.408602150537</v>
      </c>
      <c r="AC3158" s="1" t="str">
        <f t="shared" si="699"/>
        <v>Mid</v>
      </c>
    </row>
    <row r="3159" spans="1:29">
      <c r="A3159" s="1" t="s">
        <v>3344</v>
      </c>
      <c r="B3159" s="1">
        <v>2003</v>
      </c>
      <c r="C3159" s="1" t="s">
        <v>59</v>
      </c>
      <c r="D3159" s="1" t="s">
        <v>43</v>
      </c>
      <c r="E3159" s="1" t="s">
        <v>23</v>
      </c>
      <c r="F3159" s="1">
        <v>144</v>
      </c>
      <c r="G3159" s="1">
        <v>1430</v>
      </c>
      <c r="H3159" s="1">
        <v>94</v>
      </c>
      <c r="I3159" s="1">
        <v>16.66</v>
      </c>
      <c r="J3159" s="1">
        <v>4</v>
      </c>
      <c r="K3159" s="1" t="s">
        <v>19</v>
      </c>
      <c r="L3159" s="1" t="s">
        <v>24</v>
      </c>
      <c r="M3159" s="1">
        <v>51</v>
      </c>
      <c r="N3159" s="1" t="s">
        <v>20</v>
      </c>
      <c r="O3159" s="1">
        <v>2383172</v>
      </c>
      <c r="P3159" s="1">
        <f t="shared" si="700"/>
        <v>5</v>
      </c>
      <c r="Q3159" s="1">
        <f t="shared" si="687"/>
        <v>21</v>
      </c>
      <c r="R3159" s="5">
        <f t="shared" si="688"/>
        <v>0.10069930069930071</v>
      </c>
      <c r="S3159" s="6">
        <f t="shared" si="689"/>
        <v>65734.265734265733</v>
      </c>
      <c r="T3159" s="4">
        <f t="shared" si="690"/>
        <v>0.65277777777777779</v>
      </c>
      <c r="U3159" s="1" t="str">
        <f t="shared" si="691"/>
        <v>Normal</v>
      </c>
      <c r="V3159" s="1" t="str">
        <f t="shared" si="692"/>
        <v>IPO</v>
      </c>
      <c r="W3159" s="1" t="str">
        <f t="shared" si="693"/>
        <v>₹</v>
      </c>
      <c r="X3159" s="1" t="str">
        <f t="shared" si="694"/>
        <v>₹144M</v>
      </c>
      <c r="Y3159" s="1" t="str">
        <f t="shared" si="695"/>
        <v>₹94M</v>
      </c>
      <c r="Z3159" s="1" t="str">
        <f t="shared" si="696"/>
        <v>₹0</v>
      </c>
      <c r="AA3159" s="1" t="str">
        <f t="shared" si="697"/>
        <v>₹65,734</v>
      </c>
      <c r="AB3159" s="6">
        <f t="shared" si="698"/>
        <v>5477.8554778554781</v>
      </c>
      <c r="AC3159" s="1" t="str">
        <f t="shared" si="699"/>
        <v>Mid</v>
      </c>
    </row>
    <row r="3160" spans="1:29">
      <c r="A3160" s="1" t="s">
        <v>1869</v>
      </c>
      <c r="B3160" s="1">
        <v>2003</v>
      </c>
      <c r="C3160" s="1" t="s">
        <v>27</v>
      </c>
      <c r="D3160" s="1" t="s">
        <v>17</v>
      </c>
      <c r="E3160" s="1" t="s">
        <v>18</v>
      </c>
      <c r="F3160" s="1">
        <v>164</v>
      </c>
      <c r="G3160" s="1">
        <v>4812</v>
      </c>
      <c r="H3160" s="1">
        <v>823</v>
      </c>
      <c r="I3160" s="1">
        <v>33.94</v>
      </c>
      <c r="J3160" s="1">
        <v>3</v>
      </c>
      <c r="K3160" s="1" t="s">
        <v>19</v>
      </c>
      <c r="L3160" s="1" t="s">
        <v>19</v>
      </c>
      <c r="M3160" s="1">
        <v>87</v>
      </c>
      <c r="N3160" s="1" t="s">
        <v>49</v>
      </c>
      <c r="O3160" s="1">
        <v>2331880</v>
      </c>
      <c r="P3160" s="1">
        <f t="shared" si="700"/>
        <v>2</v>
      </c>
      <c r="Q3160" s="1">
        <f t="shared" si="687"/>
        <v>21</v>
      </c>
      <c r="R3160" s="5">
        <f t="shared" si="688"/>
        <v>3.408146300914381E-2</v>
      </c>
      <c r="S3160" s="6">
        <f t="shared" si="689"/>
        <v>171030.75644222775</v>
      </c>
      <c r="T3160" s="4">
        <f t="shared" si="690"/>
        <v>5.0182926829268295</v>
      </c>
      <c r="U3160" s="1" t="str">
        <f t="shared" si="691"/>
        <v>Normal</v>
      </c>
      <c r="V3160" s="1" t="str">
        <f t="shared" si="692"/>
        <v>Still Private</v>
      </c>
      <c r="W3160" s="1" t="str">
        <f t="shared" si="693"/>
        <v>$</v>
      </c>
      <c r="X3160" s="1" t="str">
        <f t="shared" si="694"/>
        <v>$164M</v>
      </c>
      <c r="Y3160" s="1" t="str">
        <f t="shared" si="695"/>
        <v>$823M</v>
      </c>
      <c r="Z3160" s="1" t="str">
        <f t="shared" si="696"/>
        <v>$0</v>
      </c>
      <c r="AA3160" s="1" t="str">
        <f t="shared" si="697"/>
        <v>$1,71,031</v>
      </c>
      <c r="AB3160" s="6">
        <f t="shared" si="698"/>
        <v>14252.563036852314</v>
      </c>
      <c r="AC3160" s="1" t="str">
        <f t="shared" si="699"/>
        <v>Mid</v>
      </c>
    </row>
    <row r="3161" spans="1:29">
      <c r="A3161" s="1" t="s">
        <v>4401</v>
      </c>
      <c r="B3161" s="1">
        <v>2003</v>
      </c>
      <c r="C3161" s="1" t="s">
        <v>73</v>
      </c>
      <c r="D3161" s="1" t="s">
        <v>51</v>
      </c>
      <c r="E3161" s="1" t="s">
        <v>40</v>
      </c>
      <c r="F3161" s="1">
        <v>164</v>
      </c>
      <c r="G3161" s="1">
        <v>2103</v>
      </c>
      <c r="H3161" s="1">
        <v>336</v>
      </c>
      <c r="I3161" s="1">
        <v>21.98</v>
      </c>
      <c r="J3161" s="1">
        <v>5</v>
      </c>
      <c r="K3161" s="1" t="s">
        <v>24</v>
      </c>
      <c r="L3161" s="1" t="s">
        <v>19</v>
      </c>
      <c r="M3161" s="1">
        <v>14</v>
      </c>
      <c r="N3161" s="1" t="s">
        <v>29</v>
      </c>
      <c r="O3161" s="1">
        <v>2226568</v>
      </c>
      <c r="P3161" s="1">
        <f t="shared" si="700"/>
        <v>3</v>
      </c>
      <c r="Q3161" s="1">
        <f t="shared" si="687"/>
        <v>21</v>
      </c>
      <c r="R3161" s="5">
        <f t="shared" si="688"/>
        <v>7.798383262006657E-2</v>
      </c>
      <c r="S3161" s="6">
        <f t="shared" si="689"/>
        <v>159771.75463623396</v>
      </c>
      <c r="T3161" s="4">
        <f t="shared" si="690"/>
        <v>2.0487804878048781</v>
      </c>
      <c r="U3161" s="1" t="str">
        <f t="shared" si="691"/>
        <v>Normal</v>
      </c>
      <c r="V3161" s="1" t="str">
        <f t="shared" si="692"/>
        <v>Acquired</v>
      </c>
      <c r="W3161" s="1" t="str">
        <f t="shared" si="693"/>
        <v>€</v>
      </c>
      <c r="X3161" s="1" t="str">
        <f t="shared" si="694"/>
        <v>€164M</v>
      </c>
      <c r="Y3161" s="1" t="str">
        <f t="shared" si="695"/>
        <v>€336M</v>
      </c>
      <c r="Z3161" s="1" t="str">
        <f t="shared" si="696"/>
        <v>€0</v>
      </c>
      <c r="AA3161" s="1" t="str">
        <f t="shared" si="697"/>
        <v>€1,59,772</v>
      </c>
      <c r="AB3161" s="6">
        <f t="shared" si="698"/>
        <v>13314.312886352829</v>
      </c>
      <c r="AC3161" s="1" t="str">
        <f t="shared" si="699"/>
        <v>Mid</v>
      </c>
    </row>
    <row r="3162" spans="1:29">
      <c r="A3162" s="1" t="s">
        <v>4454</v>
      </c>
      <c r="B3162" s="1">
        <v>2003</v>
      </c>
      <c r="C3162" s="1" t="s">
        <v>73</v>
      </c>
      <c r="D3162" s="1" t="s">
        <v>36</v>
      </c>
      <c r="E3162" s="1" t="s">
        <v>23</v>
      </c>
      <c r="F3162" s="1">
        <v>198</v>
      </c>
      <c r="G3162" s="1">
        <v>4342</v>
      </c>
      <c r="H3162" s="1">
        <v>955</v>
      </c>
      <c r="I3162" s="1">
        <v>1.82</v>
      </c>
      <c r="J3162" s="1">
        <v>2</v>
      </c>
      <c r="K3162" s="1" t="s">
        <v>24</v>
      </c>
      <c r="L3162" s="1" t="s">
        <v>24</v>
      </c>
      <c r="M3162" s="1">
        <v>60</v>
      </c>
      <c r="N3162" s="1" t="s">
        <v>29</v>
      </c>
      <c r="O3162" s="1">
        <v>2148271</v>
      </c>
      <c r="P3162" s="1">
        <f t="shared" si="700"/>
        <v>5</v>
      </c>
      <c r="Q3162" s="1">
        <f t="shared" si="687"/>
        <v>21</v>
      </c>
      <c r="R3162" s="5">
        <f t="shared" si="688"/>
        <v>4.5601105481345001E-2</v>
      </c>
      <c r="S3162" s="6">
        <f t="shared" si="689"/>
        <v>219944.72593274989</v>
      </c>
      <c r="T3162" s="4">
        <f t="shared" si="690"/>
        <v>4.8232323232323235</v>
      </c>
      <c r="U3162" s="1" t="str">
        <f t="shared" si="691"/>
        <v>Normal</v>
      </c>
      <c r="V3162" s="1" t="str">
        <f t="shared" si="692"/>
        <v>Acquired</v>
      </c>
      <c r="W3162" s="1" t="str">
        <f t="shared" si="693"/>
        <v>€</v>
      </c>
      <c r="X3162" s="1" t="str">
        <f t="shared" si="694"/>
        <v>€198M</v>
      </c>
      <c r="Y3162" s="1" t="str">
        <f t="shared" si="695"/>
        <v>€955M</v>
      </c>
      <c r="Z3162" s="1" t="str">
        <f t="shared" si="696"/>
        <v>€0</v>
      </c>
      <c r="AA3162" s="1" t="str">
        <f t="shared" si="697"/>
        <v>€2,19,945</v>
      </c>
      <c r="AB3162" s="6">
        <f t="shared" si="698"/>
        <v>18328.727161062492</v>
      </c>
      <c r="AC3162" s="1" t="str">
        <f t="shared" si="699"/>
        <v>Mid</v>
      </c>
    </row>
    <row r="3163" spans="1:29">
      <c r="A3163" s="1" t="s">
        <v>1345</v>
      </c>
      <c r="B3163" s="1">
        <v>2003</v>
      </c>
      <c r="C3163" s="1" t="s">
        <v>35</v>
      </c>
      <c r="D3163" s="1" t="s">
        <v>17</v>
      </c>
      <c r="E3163" s="1" t="s">
        <v>28</v>
      </c>
      <c r="F3163" s="1">
        <v>136</v>
      </c>
      <c r="G3163" s="1">
        <v>1165</v>
      </c>
      <c r="H3163" s="1">
        <v>358</v>
      </c>
      <c r="I3163" s="1">
        <v>20.71</v>
      </c>
      <c r="J3163" s="1">
        <v>2</v>
      </c>
      <c r="K3163" s="1" t="s">
        <v>24</v>
      </c>
      <c r="L3163" s="1" t="s">
        <v>24</v>
      </c>
      <c r="M3163" s="1">
        <v>46</v>
      </c>
      <c r="N3163" s="1" t="s">
        <v>29</v>
      </c>
      <c r="O3163" s="1">
        <v>1830548</v>
      </c>
      <c r="P3163" s="1">
        <f t="shared" si="700"/>
        <v>1</v>
      </c>
      <c r="Q3163" s="1">
        <f t="shared" si="687"/>
        <v>21</v>
      </c>
      <c r="R3163" s="5">
        <f t="shared" si="688"/>
        <v>0.11673819742489271</v>
      </c>
      <c r="S3163" s="6">
        <f t="shared" si="689"/>
        <v>307296.13733905577</v>
      </c>
      <c r="T3163" s="4">
        <f t="shared" si="690"/>
        <v>2.6323529411764706</v>
      </c>
      <c r="U3163" s="1" t="str">
        <f t="shared" si="691"/>
        <v>Normal</v>
      </c>
      <c r="V3163" s="1" t="str">
        <f t="shared" si="692"/>
        <v>Acquired</v>
      </c>
      <c r="W3163" s="1" t="str">
        <f t="shared" si="693"/>
        <v>¥</v>
      </c>
      <c r="X3163" s="1" t="str">
        <f t="shared" si="694"/>
        <v>¥136M</v>
      </c>
      <c r="Y3163" s="1" t="str">
        <f t="shared" si="695"/>
        <v>¥358M</v>
      </c>
      <c r="Z3163" s="1" t="str">
        <f t="shared" si="696"/>
        <v>¥0</v>
      </c>
      <c r="AA3163" s="1" t="str">
        <f t="shared" si="697"/>
        <v>¥3,07,296</v>
      </c>
      <c r="AB3163" s="6">
        <f t="shared" si="698"/>
        <v>25608.011444921318</v>
      </c>
      <c r="AC3163" s="1" t="str">
        <f t="shared" si="699"/>
        <v>Mid</v>
      </c>
    </row>
    <row r="3164" spans="1:29">
      <c r="A3164" s="1" t="s">
        <v>4142</v>
      </c>
      <c r="B3164" s="1">
        <v>2003</v>
      </c>
      <c r="C3164" s="1" t="s">
        <v>53</v>
      </c>
      <c r="D3164" s="1" t="s">
        <v>48</v>
      </c>
      <c r="E3164" s="1" t="s">
        <v>37</v>
      </c>
      <c r="F3164" s="1">
        <v>179</v>
      </c>
      <c r="G3164" s="1">
        <v>4114</v>
      </c>
      <c r="H3164" s="1">
        <v>710</v>
      </c>
      <c r="I3164" s="1">
        <v>40.94</v>
      </c>
      <c r="J3164" s="1">
        <v>8</v>
      </c>
      <c r="K3164" s="1" t="s">
        <v>24</v>
      </c>
      <c r="L3164" s="1" t="s">
        <v>19</v>
      </c>
      <c r="M3164" s="1">
        <v>24</v>
      </c>
      <c r="N3164" s="1" t="s">
        <v>49</v>
      </c>
      <c r="O3164" s="1">
        <v>1786368</v>
      </c>
      <c r="P3164" s="1">
        <f t="shared" si="700"/>
        <v>4</v>
      </c>
      <c r="Q3164" s="1">
        <f t="shared" si="687"/>
        <v>21</v>
      </c>
      <c r="R3164" s="5">
        <f t="shared" si="688"/>
        <v>4.3509965969859017E-2</v>
      </c>
      <c r="S3164" s="6">
        <f t="shared" si="689"/>
        <v>172581.42926592124</v>
      </c>
      <c r="T3164" s="4">
        <f t="shared" si="690"/>
        <v>3.9664804469273744</v>
      </c>
      <c r="U3164" s="1" t="str">
        <f t="shared" si="691"/>
        <v>High Performer</v>
      </c>
      <c r="V3164" s="1" t="str">
        <f t="shared" si="692"/>
        <v>Acquired</v>
      </c>
      <c r="W3164" s="1">
        <f t="shared" si="693"/>
        <v>0</v>
      </c>
      <c r="X3164" s="1" t="str">
        <f t="shared" si="694"/>
        <v>0179M</v>
      </c>
      <c r="Y3164" s="1" t="str">
        <f t="shared" si="695"/>
        <v>0710M</v>
      </c>
      <c r="Z3164" s="1" t="str">
        <f t="shared" si="696"/>
        <v>00</v>
      </c>
      <c r="AA3164" s="1" t="str">
        <f t="shared" si="697"/>
        <v>01,72,581</v>
      </c>
      <c r="AB3164" s="6">
        <f t="shared" si="698"/>
        <v>14381.785772160103</v>
      </c>
      <c r="AC3164" s="1" t="str">
        <f t="shared" si="699"/>
        <v>Mid</v>
      </c>
    </row>
    <row r="3165" spans="1:29">
      <c r="A3165" s="1" t="s">
        <v>4726</v>
      </c>
      <c r="B3165" s="1">
        <v>2003</v>
      </c>
      <c r="C3165" s="1" t="s">
        <v>45</v>
      </c>
      <c r="D3165" s="1" t="s">
        <v>46</v>
      </c>
      <c r="E3165" s="1" t="s">
        <v>40</v>
      </c>
      <c r="F3165" s="1">
        <v>181</v>
      </c>
      <c r="G3165" s="1">
        <v>162</v>
      </c>
      <c r="H3165" s="1">
        <v>534</v>
      </c>
      <c r="I3165" s="1">
        <v>39.130000000000003</v>
      </c>
      <c r="J3165" s="1">
        <v>7</v>
      </c>
      <c r="K3165" s="1" t="s">
        <v>19</v>
      </c>
      <c r="L3165" s="1" t="s">
        <v>24</v>
      </c>
      <c r="M3165" s="1">
        <v>41</v>
      </c>
      <c r="N3165" s="1" t="s">
        <v>20</v>
      </c>
      <c r="O3165" s="1">
        <v>1724005</v>
      </c>
      <c r="P3165" s="1">
        <f t="shared" si="700"/>
        <v>3</v>
      </c>
      <c r="Q3165" s="1">
        <f t="shared" si="687"/>
        <v>21</v>
      </c>
      <c r="R3165" s="5">
        <f t="shared" si="688"/>
        <v>1.117283950617284</v>
      </c>
      <c r="S3165" s="6">
        <f t="shared" si="689"/>
        <v>3296296.2962962962</v>
      </c>
      <c r="T3165" s="4">
        <f t="shared" si="690"/>
        <v>2.9502762430939224</v>
      </c>
      <c r="U3165" s="1" t="str">
        <f t="shared" si="691"/>
        <v>Normal</v>
      </c>
      <c r="V3165" s="1" t="str">
        <f t="shared" si="692"/>
        <v>IPO</v>
      </c>
      <c r="W3165" s="1" t="str">
        <f t="shared" si="693"/>
        <v>A$</v>
      </c>
      <c r="X3165" s="1" t="str">
        <f t="shared" si="694"/>
        <v>A$181M</v>
      </c>
      <c r="Y3165" s="1" t="str">
        <f t="shared" si="695"/>
        <v>A$534M</v>
      </c>
      <c r="Z3165" s="1" t="str">
        <f t="shared" si="696"/>
        <v>A$1</v>
      </c>
      <c r="AA3165" s="1" t="str">
        <f t="shared" si="697"/>
        <v>A$32,96,296</v>
      </c>
      <c r="AB3165" s="6">
        <f t="shared" si="698"/>
        <v>274691.35802469135</v>
      </c>
      <c r="AC3165" s="1" t="str">
        <f t="shared" si="699"/>
        <v>Mid</v>
      </c>
    </row>
    <row r="3166" spans="1:29">
      <c r="A3166" s="1" t="s">
        <v>3311</v>
      </c>
      <c r="B3166" s="1">
        <v>2003</v>
      </c>
      <c r="C3166" s="1" t="s">
        <v>53</v>
      </c>
      <c r="D3166" s="1" t="s">
        <v>51</v>
      </c>
      <c r="E3166" s="1" t="s">
        <v>28</v>
      </c>
      <c r="F3166" s="1">
        <v>133</v>
      </c>
      <c r="G3166" s="1">
        <v>799</v>
      </c>
      <c r="H3166" s="1">
        <v>545</v>
      </c>
      <c r="I3166" s="1">
        <v>26.7</v>
      </c>
      <c r="J3166" s="1">
        <v>2</v>
      </c>
      <c r="K3166" s="1" t="s">
        <v>19</v>
      </c>
      <c r="L3166" s="1" t="s">
        <v>19</v>
      </c>
      <c r="M3166" s="1">
        <v>58</v>
      </c>
      <c r="N3166" s="1" t="s">
        <v>49</v>
      </c>
      <c r="O3166" s="1">
        <v>1674276</v>
      </c>
      <c r="P3166" s="1">
        <f t="shared" si="700"/>
        <v>1</v>
      </c>
      <c r="Q3166" s="1">
        <f t="shared" si="687"/>
        <v>21</v>
      </c>
      <c r="R3166" s="5">
        <f t="shared" si="688"/>
        <v>0.16645807259073842</v>
      </c>
      <c r="S3166" s="6">
        <f t="shared" si="689"/>
        <v>682102.62828535668</v>
      </c>
      <c r="T3166" s="4">
        <f t="shared" si="690"/>
        <v>4.0977443609022552</v>
      </c>
      <c r="U3166" s="1" t="str">
        <f t="shared" si="691"/>
        <v>Normal</v>
      </c>
      <c r="V3166" s="1" t="str">
        <f t="shared" si="692"/>
        <v>Still Private</v>
      </c>
      <c r="W3166" s="1">
        <f t="shared" si="693"/>
        <v>0</v>
      </c>
      <c r="X3166" s="1" t="str">
        <f t="shared" si="694"/>
        <v>0133M</v>
      </c>
      <c r="Y3166" s="1" t="str">
        <f t="shared" si="695"/>
        <v>0545M</v>
      </c>
      <c r="Z3166" s="1" t="str">
        <f t="shared" si="696"/>
        <v>00</v>
      </c>
      <c r="AA3166" s="1" t="str">
        <f t="shared" si="697"/>
        <v>06,82,103</v>
      </c>
      <c r="AB3166" s="6">
        <f t="shared" si="698"/>
        <v>56841.88569044639</v>
      </c>
      <c r="AC3166" s="1" t="str">
        <f t="shared" si="699"/>
        <v>Mid</v>
      </c>
    </row>
    <row r="3167" spans="1:29">
      <c r="A3167" s="1" t="s">
        <v>938</v>
      </c>
      <c r="B3167" s="1">
        <v>2003</v>
      </c>
      <c r="C3167" s="1" t="s">
        <v>42</v>
      </c>
      <c r="D3167" s="1" t="s">
        <v>95</v>
      </c>
      <c r="E3167" s="1" t="s">
        <v>23</v>
      </c>
      <c r="F3167" s="1">
        <v>138</v>
      </c>
      <c r="G3167" s="1">
        <v>2686</v>
      </c>
      <c r="H3167" s="1">
        <v>392</v>
      </c>
      <c r="I3167" s="1">
        <v>28.46</v>
      </c>
      <c r="J3167" s="1">
        <v>8</v>
      </c>
      <c r="K3167" s="1" t="s">
        <v>24</v>
      </c>
      <c r="L3167" s="1" t="s">
        <v>19</v>
      </c>
      <c r="M3167" s="1">
        <v>70</v>
      </c>
      <c r="N3167" s="1" t="s">
        <v>20</v>
      </c>
      <c r="O3167" s="1">
        <v>1674023</v>
      </c>
      <c r="P3167" s="1">
        <f t="shared" si="700"/>
        <v>5</v>
      </c>
      <c r="Q3167" s="1">
        <f t="shared" si="687"/>
        <v>21</v>
      </c>
      <c r="R3167" s="5">
        <f t="shared" si="688"/>
        <v>5.137751303052867E-2</v>
      </c>
      <c r="S3167" s="6">
        <f t="shared" si="689"/>
        <v>145941.92107222637</v>
      </c>
      <c r="T3167" s="4">
        <f t="shared" si="690"/>
        <v>2.8405797101449277</v>
      </c>
      <c r="U3167" s="1" t="str">
        <f t="shared" si="691"/>
        <v>High Performer</v>
      </c>
      <c r="V3167" s="1" t="str">
        <f t="shared" si="692"/>
        <v>Acquired</v>
      </c>
      <c r="W3167" s="1" t="str">
        <f t="shared" si="693"/>
        <v>¥</v>
      </c>
      <c r="X3167" s="1" t="str">
        <f t="shared" si="694"/>
        <v>¥138M</v>
      </c>
      <c r="Y3167" s="1" t="str">
        <f t="shared" si="695"/>
        <v>¥392M</v>
      </c>
      <c r="Z3167" s="1" t="str">
        <f t="shared" si="696"/>
        <v>¥0</v>
      </c>
      <c r="AA3167" s="1" t="str">
        <f t="shared" si="697"/>
        <v>¥1,45,942</v>
      </c>
      <c r="AB3167" s="6">
        <f t="shared" si="698"/>
        <v>12161.826756018863</v>
      </c>
      <c r="AC3167" s="1" t="str">
        <f t="shared" si="699"/>
        <v>Mid</v>
      </c>
    </row>
    <row r="3168" spans="1:29">
      <c r="A3168" s="1" t="s">
        <v>171</v>
      </c>
      <c r="B3168" s="1">
        <v>2003</v>
      </c>
      <c r="C3168" s="1" t="s">
        <v>35</v>
      </c>
      <c r="D3168" s="1" t="s">
        <v>102</v>
      </c>
      <c r="E3168" s="1" t="s">
        <v>18</v>
      </c>
      <c r="F3168" s="1">
        <v>126</v>
      </c>
      <c r="G3168" s="1">
        <v>3005</v>
      </c>
      <c r="H3168" s="1">
        <v>466</v>
      </c>
      <c r="I3168" s="1">
        <v>11.32</v>
      </c>
      <c r="J3168" s="1">
        <v>9</v>
      </c>
      <c r="K3168" s="1" t="s">
        <v>24</v>
      </c>
      <c r="L3168" s="1" t="s">
        <v>19</v>
      </c>
      <c r="M3168" s="1">
        <v>54</v>
      </c>
      <c r="N3168" s="1" t="s">
        <v>33</v>
      </c>
      <c r="O3168" s="1">
        <v>1647364</v>
      </c>
      <c r="P3168" s="1">
        <f t="shared" si="700"/>
        <v>2</v>
      </c>
      <c r="Q3168" s="1">
        <f t="shared" si="687"/>
        <v>21</v>
      </c>
      <c r="R3168" s="5">
        <f t="shared" si="688"/>
        <v>4.1930116472545756E-2</v>
      </c>
      <c r="S3168" s="6">
        <f t="shared" si="689"/>
        <v>155074.87520798668</v>
      </c>
      <c r="T3168" s="4">
        <f t="shared" si="690"/>
        <v>3.6984126984126986</v>
      </c>
      <c r="U3168" s="1" t="str">
        <f t="shared" si="691"/>
        <v>High Performer</v>
      </c>
      <c r="V3168" s="1" t="str">
        <f t="shared" si="692"/>
        <v>Acquired</v>
      </c>
      <c r="W3168" s="1" t="str">
        <f t="shared" si="693"/>
        <v>¥</v>
      </c>
      <c r="X3168" s="1" t="str">
        <f t="shared" si="694"/>
        <v>¥126M</v>
      </c>
      <c r="Y3168" s="1" t="str">
        <f t="shared" si="695"/>
        <v>¥466M</v>
      </c>
      <c r="Z3168" s="1" t="str">
        <f t="shared" si="696"/>
        <v>¥0</v>
      </c>
      <c r="AA3168" s="1" t="str">
        <f t="shared" si="697"/>
        <v>¥1,55,075</v>
      </c>
      <c r="AB3168" s="6">
        <f t="shared" si="698"/>
        <v>12922.906267332224</v>
      </c>
      <c r="AC3168" s="1" t="str">
        <f t="shared" si="699"/>
        <v>Mid</v>
      </c>
    </row>
    <row r="3169" spans="1:29">
      <c r="A3169" s="1" t="s">
        <v>183</v>
      </c>
      <c r="B3169" s="1">
        <v>2003</v>
      </c>
      <c r="C3169" s="1" t="s">
        <v>35</v>
      </c>
      <c r="D3169" s="1" t="s">
        <v>36</v>
      </c>
      <c r="E3169" s="1" t="s">
        <v>28</v>
      </c>
      <c r="F3169" s="1">
        <v>177</v>
      </c>
      <c r="G3169" s="1">
        <v>2065</v>
      </c>
      <c r="H3169" s="1">
        <v>561</v>
      </c>
      <c r="I3169" s="1">
        <v>32.81</v>
      </c>
      <c r="J3169" s="1">
        <v>1</v>
      </c>
      <c r="K3169" s="1" t="s">
        <v>24</v>
      </c>
      <c r="L3169" s="1" t="s">
        <v>19</v>
      </c>
      <c r="M3169" s="1">
        <v>53</v>
      </c>
      <c r="N3169" s="1" t="s">
        <v>29</v>
      </c>
      <c r="O3169" s="1">
        <v>1609421</v>
      </c>
      <c r="P3169" s="1">
        <f t="shared" si="700"/>
        <v>1</v>
      </c>
      <c r="Q3169" s="1">
        <f t="shared" si="687"/>
        <v>21</v>
      </c>
      <c r="R3169" s="5">
        <f t="shared" si="688"/>
        <v>8.5714285714285715E-2</v>
      </c>
      <c r="S3169" s="6">
        <f t="shared" si="689"/>
        <v>271670.70217917673</v>
      </c>
      <c r="T3169" s="4">
        <f t="shared" si="690"/>
        <v>3.1694915254237288</v>
      </c>
      <c r="U3169" s="1" t="str">
        <f t="shared" si="691"/>
        <v>Normal</v>
      </c>
      <c r="V3169" s="1" t="str">
        <f t="shared" si="692"/>
        <v>Acquired</v>
      </c>
      <c r="W3169" s="1" t="str">
        <f t="shared" si="693"/>
        <v>¥</v>
      </c>
      <c r="X3169" s="1" t="str">
        <f t="shared" si="694"/>
        <v>¥177M</v>
      </c>
      <c r="Y3169" s="1" t="str">
        <f t="shared" si="695"/>
        <v>¥561M</v>
      </c>
      <c r="Z3169" s="1" t="str">
        <f t="shared" si="696"/>
        <v>¥0</v>
      </c>
      <c r="AA3169" s="1" t="str">
        <f t="shared" si="697"/>
        <v>¥2,71,671</v>
      </c>
      <c r="AB3169" s="6">
        <f t="shared" si="698"/>
        <v>22639.225181598064</v>
      </c>
      <c r="AC3169" s="1" t="str">
        <f t="shared" si="699"/>
        <v>Mid</v>
      </c>
    </row>
    <row r="3170" spans="1:29">
      <c r="A3170" s="1" t="s">
        <v>1077</v>
      </c>
      <c r="B3170" s="1">
        <v>2003</v>
      </c>
      <c r="C3170" s="1" t="s">
        <v>53</v>
      </c>
      <c r="D3170" s="1" t="s">
        <v>46</v>
      </c>
      <c r="E3170" s="1" t="s">
        <v>40</v>
      </c>
      <c r="F3170" s="1">
        <v>108</v>
      </c>
      <c r="G3170" s="1">
        <v>3294</v>
      </c>
      <c r="H3170" s="1">
        <v>53</v>
      </c>
      <c r="I3170" s="1">
        <v>23.17</v>
      </c>
      <c r="J3170" s="1">
        <v>9</v>
      </c>
      <c r="K3170" s="1" t="s">
        <v>19</v>
      </c>
      <c r="L3170" s="1" t="s">
        <v>19</v>
      </c>
      <c r="M3170" s="1">
        <v>94</v>
      </c>
      <c r="N3170" s="1" t="s">
        <v>29</v>
      </c>
      <c r="O3170" s="1">
        <v>1564908</v>
      </c>
      <c r="P3170" s="1">
        <f t="shared" si="700"/>
        <v>3</v>
      </c>
      <c r="Q3170" s="1">
        <f t="shared" si="687"/>
        <v>21</v>
      </c>
      <c r="R3170" s="5">
        <f t="shared" si="688"/>
        <v>3.2786885245901641E-2</v>
      </c>
      <c r="S3170" s="6">
        <f t="shared" si="689"/>
        <v>16089.860352155434</v>
      </c>
      <c r="T3170" s="4">
        <f t="shared" si="690"/>
        <v>0.49074074074074076</v>
      </c>
      <c r="U3170" s="1" t="str">
        <f t="shared" si="691"/>
        <v>High Performer</v>
      </c>
      <c r="V3170" s="1" t="str">
        <f t="shared" si="692"/>
        <v>Still Private</v>
      </c>
      <c r="W3170" s="1">
        <f t="shared" si="693"/>
        <v>0</v>
      </c>
      <c r="X3170" s="1" t="str">
        <f t="shared" si="694"/>
        <v>0108M</v>
      </c>
      <c r="Y3170" s="1" t="str">
        <f t="shared" si="695"/>
        <v>053M</v>
      </c>
      <c r="Z3170" s="1" t="str">
        <f t="shared" si="696"/>
        <v>00</v>
      </c>
      <c r="AA3170" s="1" t="str">
        <f t="shared" si="697"/>
        <v>016,090</v>
      </c>
      <c r="AB3170" s="6">
        <f t="shared" si="698"/>
        <v>1340.8216960129528</v>
      </c>
      <c r="AC3170" s="1" t="str">
        <f t="shared" si="699"/>
        <v>Mid</v>
      </c>
    </row>
    <row r="3171" spans="1:29">
      <c r="A3171" s="1" t="s">
        <v>4055</v>
      </c>
      <c r="B3171" s="1">
        <v>2003</v>
      </c>
      <c r="C3171" s="1" t="s">
        <v>73</v>
      </c>
      <c r="D3171" s="1" t="s">
        <v>36</v>
      </c>
      <c r="E3171" s="1" t="s">
        <v>18</v>
      </c>
      <c r="F3171" s="1">
        <v>146</v>
      </c>
      <c r="G3171" s="1">
        <v>4027</v>
      </c>
      <c r="H3171" s="1">
        <v>845</v>
      </c>
      <c r="I3171" s="1">
        <v>39.78</v>
      </c>
      <c r="J3171" s="1">
        <v>5</v>
      </c>
      <c r="K3171" s="1" t="s">
        <v>24</v>
      </c>
      <c r="L3171" s="1" t="s">
        <v>19</v>
      </c>
      <c r="M3171" s="1">
        <v>23</v>
      </c>
      <c r="N3171" s="1" t="s">
        <v>20</v>
      </c>
      <c r="O3171" s="1">
        <v>1428356</v>
      </c>
      <c r="P3171" s="1">
        <f t="shared" si="700"/>
        <v>2</v>
      </c>
      <c r="Q3171" s="1">
        <f t="shared" si="687"/>
        <v>21</v>
      </c>
      <c r="R3171" s="5">
        <f t="shared" si="688"/>
        <v>3.6255276881052893E-2</v>
      </c>
      <c r="S3171" s="6">
        <f t="shared" si="689"/>
        <v>209833.62304444995</v>
      </c>
      <c r="T3171" s="4">
        <f t="shared" si="690"/>
        <v>5.7876712328767121</v>
      </c>
      <c r="U3171" s="1" t="str">
        <f t="shared" si="691"/>
        <v>Normal</v>
      </c>
      <c r="V3171" s="1" t="str">
        <f t="shared" si="692"/>
        <v>Acquired</v>
      </c>
      <c r="W3171" s="1" t="str">
        <f t="shared" si="693"/>
        <v>€</v>
      </c>
      <c r="X3171" s="1" t="str">
        <f t="shared" si="694"/>
        <v>€146M</v>
      </c>
      <c r="Y3171" s="1" t="str">
        <f t="shared" si="695"/>
        <v>€845M</v>
      </c>
      <c r="Z3171" s="1" t="str">
        <f t="shared" si="696"/>
        <v>€0</v>
      </c>
      <c r="AA3171" s="1" t="str">
        <f t="shared" si="697"/>
        <v>€2,09,834</v>
      </c>
      <c r="AB3171" s="6">
        <f t="shared" si="698"/>
        <v>17486.135253704164</v>
      </c>
      <c r="AC3171" s="1" t="str">
        <f t="shared" si="699"/>
        <v>Mid</v>
      </c>
    </row>
    <row r="3172" spans="1:29">
      <c r="A3172" s="1" t="s">
        <v>2305</v>
      </c>
      <c r="B3172" s="1">
        <v>2003</v>
      </c>
      <c r="C3172" s="1" t="s">
        <v>35</v>
      </c>
      <c r="D3172" s="1" t="s">
        <v>51</v>
      </c>
      <c r="E3172" s="1" t="s">
        <v>40</v>
      </c>
      <c r="F3172" s="1">
        <v>103</v>
      </c>
      <c r="G3172" s="1">
        <v>1085</v>
      </c>
      <c r="H3172" s="1">
        <v>61</v>
      </c>
      <c r="I3172" s="1">
        <v>10.79</v>
      </c>
      <c r="J3172" s="1">
        <v>5</v>
      </c>
      <c r="K3172" s="1" t="s">
        <v>19</v>
      </c>
      <c r="L3172" s="1" t="s">
        <v>24</v>
      </c>
      <c r="M3172" s="1">
        <v>84</v>
      </c>
      <c r="N3172" s="1" t="s">
        <v>25</v>
      </c>
      <c r="O3172" s="1">
        <v>1422736</v>
      </c>
      <c r="P3172" s="1">
        <f t="shared" si="700"/>
        <v>3</v>
      </c>
      <c r="Q3172" s="1">
        <f t="shared" si="687"/>
        <v>21</v>
      </c>
      <c r="R3172" s="5">
        <f t="shared" si="688"/>
        <v>9.4930875576036869E-2</v>
      </c>
      <c r="S3172" s="6">
        <f t="shared" si="689"/>
        <v>56221.198156682025</v>
      </c>
      <c r="T3172" s="4">
        <f t="shared" si="690"/>
        <v>0.59223300970873782</v>
      </c>
      <c r="U3172" s="1" t="str">
        <f t="shared" si="691"/>
        <v>Normal</v>
      </c>
      <c r="V3172" s="1" t="str">
        <f t="shared" si="692"/>
        <v>IPO</v>
      </c>
      <c r="W3172" s="1" t="str">
        <f t="shared" si="693"/>
        <v>¥</v>
      </c>
      <c r="X3172" s="1" t="str">
        <f t="shared" si="694"/>
        <v>¥103M</v>
      </c>
      <c r="Y3172" s="1" t="str">
        <f t="shared" si="695"/>
        <v>¥61M</v>
      </c>
      <c r="Z3172" s="1" t="str">
        <f t="shared" si="696"/>
        <v>¥0</v>
      </c>
      <c r="AA3172" s="1" t="str">
        <f t="shared" si="697"/>
        <v>¥56,221</v>
      </c>
      <c r="AB3172" s="6">
        <f t="shared" si="698"/>
        <v>4685.0998463901688</v>
      </c>
      <c r="AC3172" s="1" t="str">
        <f t="shared" si="699"/>
        <v>Mid</v>
      </c>
    </row>
    <row r="3173" spans="1:29">
      <c r="A3173" s="1" t="s">
        <v>3986</v>
      </c>
      <c r="B3173" s="1">
        <v>2003</v>
      </c>
      <c r="C3173" s="1" t="s">
        <v>45</v>
      </c>
      <c r="D3173" s="1" t="s">
        <v>43</v>
      </c>
      <c r="E3173" s="1" t="s">
        <v>18</v>
      </c>
      <c r="F3173" s="1">
        <v>180</v>
      </c>
      <c r="G3173" s="1">
        <v>4790</v>
      </c>
      <c r="H3173" s="1">
        <v>694</v>
      </c>
      <c r="I3173" s="1">
        <v>15.92</v>
      </c>
      <c r="J3173" s="1">
        <v>5</v>
      </c>
      <c r="K3173" s="1" t="s">
        <v>24</v>
      </c>
      <c r="L3173" s="1" t="s">
        <v>24</v>
      </c>
      <c r="M3173" s="1">
        <v>99</v>
      </c>
      <c r="N3173" s="1" t="s">
        <v>25</v>
      </c>
      <c r="O3173" s="1">
        <v>1331726</v>
      </c>
      <c r="P3173" s="1">
        <f t="shared" si="700"/>
        <v>2</v>
      </c>
      <c r="Q3173" s="1">
        <f t="shared" si="687"/>
        <v>21</v>
      </c>
      <c r="R3173" s="5">
        <f t="shared" si="688"/>
        <v>3.7578288100208766E-2</v>
      </c>
      <c r="S3173" s="6">
        <f t="shared" si="689"/>
        <v>144885.17745302714</v>
      </c>
      <c r="T3173" s="4">
        <f t="shared" si="690"/>
        <v>3.8555555555555556</v>
      </c>
      <c r="U3173" s="1" t="str">
        <f t="shared" si="691"/>
        <v>Normal</v>
      </c>
      <c r="V3173" s="1" t="str">
        <f t="shared" si="692"/>
        <v>Acquired</v>
      </c>
      <c r="W3173" s="1" t="str">
        <f t="shared" si="693"/>
        <v>A$</v>
      </c>
      <c r="X3173" s="1" t="str">
        <f t="shared" si="694"/>
        <v>A$180M</v>
      </c>
      <c r="Y3173" s="1" t="str">
        <f t="shared" si="695"/>
        <v>A$694M</v>
      </c>
      <c r="Z3173" s="1" t="str">
        <f t="shared" si="696"/>
        <v>A$0</v>
      </c>
      <c r="AA3173" s="1" t="str">
        <f t="shared" si="697"/>
        <v>A$1,44,885</v>
      </c>
      <c r="AB3173" s="6">
        <f t="shared" si="698"/>
        <v>12073.764787752261</v>
      </c>
      <c r="AC3173" s="1" t="str">
        <f t="shared" si="699"/>
        <v>Mid</v>
      </c>
    </row>
    <row r="3174" spans="1:29">
      <c r="A3174" s="1" t="s">
        <v>717</v>
      </c>
      <c r="B3174" s="1">
        <v>2003</v>
      </c>
      <c r="C3174" s="1" t="s">
        <v>16</v>
      </c>
      <c r="D3174" s="1" t="s">
        <v>32</v>
      </c>
      <c r="E3174" s="1" t="s">
        <v>18</v>
      </c>
      <c r="F3174" s="1">
        <v>111</v>
      </c>
      <c r="G3174" s="1">
        <v>4089</v>
      </c>
      <c r="H3174" s="1">
        <v>695</v>
      </c>
      <c r="I3174" s="1">
        <v>34.729999999999997</v>
      </c>
      <c r="J3174" s="1">
        <v>9</v>
      </c>
      <c r="K3174" s="1" t="s">
        <v>24</v>
      </c>
      <c r="L3174" s="1" t="s">
        <v>24</v>
      </c>
      <c r="M3174" s="1">
        <v>11</v>
      </c>
      <c r="N3174" s="1" t="s">
        <v>29</v>
      </c>
      <c r="O3174" s="1">
        <v>1330283</v>
      </c>
      <c r="P3174" s="1">
        <f t="shared" si="700"/>
        <v>2</v>
      </c>
      <c r="Q3174" s="1">
        <f t="shared" si="687"/>
        <v>21</v>
      </c>
      <c r="R3174" s="5">
        <f t="shared" si="688"/>
        <v>2.7146001467351431E-2</v>
      </c>
      <c r="S3174" s="6">
        <f t="shared" si="689"/>
        <v>169968.20738566888</v>
      </c>
      <c r="T3174" s="4">
        <f t="shared" si="690"/>
        <v>6.2612612612612617</v>
      </c>
      <c r="U3174" s="1" t="str">
        <f t="shared" si="691"/>
        <v>High Performer</v>
      </c>
      <c r="V3174" s="1" t="str">
        <f t="shared" si="692"/>
        <v>Acquired</v>
      </c>
      <c r="W3174" s="1" t="str">
        <f t="shared" si="693"/>
        <v>$</v>
      </c>
      <c r="X3174" s="1" t="str">
        <f t="shared" si="694"/>
        <v>$111M</v>
      </c>
      <c r="Y3174" s="1" t="str">
        <f t="shared" si="695"/>
        <v>$695M</v>
      </c>
      <c r="Z3174" s="1" t="str">
        <f t="shared" si="696"/>
        <v>$0</v>
      </c>
      <c r="AA3174" s="1" t="str">
        <f t="shared" si="697"/>
        <v>$1,69,968</v>
      </c>
      <c r="AB3174" s="6">
        <f t="shared" si="698"/>
        <v>14164.017282139072</v>
      </c>
      <c r="AC3174" s="1" t="str">
        <f t="shared" si="699"/>
        <v>Mid</v>
      </c>
    </row>
    <row r="3175" spans="1:29">
      <c r="A3175" s="1" t="s">
        <v>2982</v>
      </c>
      <c r="B3175" s="1">
        <v>2003</v>
      </c>
      <c r="C3175" s="1" t="s">
        <v>59</v>
      </c>
      <c r="D3175" s="1" t="s">
        <v>36</v>
      </c>
      <c r="E3175" s="1" t="s">
        <v>23</v>
      </c>
      <c r="F3175" s="1">
        <v>133</v>
      </c>
      <c r="G3175" s="1">
        <v>4679</v>
      </c>
      <c r="H3175" s="1">
        <v>327</v>
      </c>
      <c r="I3175" s="1">
        <v>26.44</v>
      </c>
      <c r="J3175" s="1">
        <v>1</v>
      </c>
      <c r="K3175" s="1" t="s">
        <v>24</v>
      </c>
      <c r="L3175" s="1" t="s">
        <v>24</v>
      </c>
      <c r="M3175" s="1">
        <v>87</v>
      </c>
      <c r="N3175" s="1" t="s">
        <v>33</v>
      </c>
      <c r="O3175" s="1">
        <v>1312447</v>
      </c>
      <c r="P3175" s="1">
        <f t="shared" si="700"/>
        <v>5</v>
      </c>
      <c r="Q3175" s="1">
        <f t="shared" si="687"/>
        <v>21</v>
      </c>
      <c r="R3175" s="5">
        <f t="shared" si="688"/>
        <v>2.8424877110493695E-2</v>
      </c>
      <c r="S3175" s="6">
        <f t="shared" si="689"/>
        <v>69886.727933319082</v>
      </c>
      <c r="T3175" s="4">
        <f t="shared" si="690"/>
        <v>2.4586466165413534</v>
      </c>
      <c r="U3175" s="1" t="str">
        <f t="shared" si="691"/>
        <v>Normal</v>
      </c>
      <c r="V3175" s="1" t="str">
        <f t="shared" si="692"/>
        <v>Acquired</v>
      </c>
      <c r="W3175" s="1" t="str">
        <f t="shared" si="693"/>
        <v>₹</v>
      </c>
      <c r="X3175" s="1" t="str">
        <f t="shared" si="694"/>
        <v>₹133M</v>
      </c>
      <c r="Y3175" s="1" t="str">
        <f t="shared" si="695"/>
        <v>₹327M</v>
      </c>
      <c r="Z3175" s="1" t="str">
        <f t="shared" si="696"/>
        <v>₹0</v>
      </c>
      <c r="AA3175" s="1" t="str">
        <f t="shared" si="697"/>
        <v>₹69,887</v>
      </c>
      <c r="AB3175" s="6">
        <f t="shared" si="698"/>
        <v>5823.8939944432568</v>
      </c>
      <c r="AC3175" s="1" t="str">
        <f t="shared" si="699"/>
        <v>Mid</v>
      </c>
    </row>
    <row r="3176" spans="1:29">
      <c r="A3176" s="1" t="s">
        <v>4394</v>
      </c>
      <c r="B3176" s="1">
        <v>2003</v>
      </c>
      <c r="C3176" s="1" t="s">
        <v>27</v>
      </c>
      <c r="D3176" s="1" t="s">
        <v>95</v>
      </c>
      <c r="E3176" s="1" t="s">
        <v>18</v>
      </c>
      <c r="F3176" s="1">
        <v>187</v>
      </c>
      <c r="G3176" s="1">
        <v>61</v>
      </c>
      <c r="H3176" s="1">
        <v>421</v>
      </c>
      <c r="I3176" s="1">
        <v>31.95</v>
      </c>
      <c r="J3176" s="1">
        <v>8</v>
      </c>
      <c r="K3176" s="1" t="s">
        <v>24</v>
      </c>
      <c r="L3176" s="1" t="s">
        <v>24</v>
      </c>
      <c r="M3176" s="1">
        <v>93</v>
      </c>
      <c r="N3176" s="1" t="s">
        <v>29</v>
      </c>
      <c r="O3176" s="1">
        <v>1047940</v>
      </c>
      <c r="P3176" s="1">
        <f t="shared" si="700"/>
        <v>2</v>
      </c>
      <c r="Q3176" s="1">
        <f t="shared" si="687"/>
        <v>21</v>
      </c>
      <c r="R3176" s="5">
        <f t="shared" si="688"/>
        <v>3.0655737704918034</v>
      </c>
      <c r="S3176" s="6">
        <f t="shared" si="689"/>
        <v>6901639.3442622954</v>
      </c>
      <c r="T3176" s="4">
        <f t="shared" si="690"/>
        <v>2.251336898395722</v>
      </c>
      <c r="U3176" s="1" t="str">
        <f t="shared" si="691"/>
        <v>High Performer</v>
      </c>
      <c r="V3176" s="1" t="str">
        <f t="shared" si="692"/>
        <v>Acquired</v>
      </c>
      <c r="W3176" s="1" t="str">
        <f t="shared" si="693"/>
        <v>$</v>
      </c>
      <c r="X3176" s="1" t="str">
        <f t="shared" si="694"/>
        <v>$187M</v>
      </c>
      <c r="Y3176" s="1" t="str">
        <f t="shared" si="695"/>
        <v>$421M</v>
      </c>
      <c r="Z3176" s="1" t="str">
        <f t="shared" si="696"/>
        <v>$3</v>
      </c>
      <c r="AA3176" s="1" t="str">
        <f t="shared" si="697"/>
        <v>$69,01,639</v>
      </c>
      <c r="AB3176" s="6">
        <f t="shared" si="698"/>
        <v>575136.61202185787</v>
      </c>
      <c r="AC3176" s="1" t="str">
        <f t="shared" si="699"/>
        <v>Mid</v>
      </c>
    </row>
    <row r="3177" spans="1:29">
      <c r="A3177" s="1" t="s">
        <v>2179</v>
      </c>
      <c r="B3177" s="1">
        <v>2003</v>
      </c>
      <c r="C3177" s="1" t="s">
        <v>27</v>
      </c>
      <c r="D3177" s="1" t="s">
        <v>39</v>
      </c>
      <c r="E3177" s="1" t="s">
        <v>28</v>
      </c>
      <c r="F3177" s="1">
        <v>118</v>
      </c>
      <c r="G3177" s="1">
        <v>4952</v>
      </c>
      <c r="H3177" s="1">
        <v>863</v>
      </c>
      <c r="I3177" s="1">
        <v>49.76</v>
      </c>
      <c r="J3177" s="1">
        <v>9</v>
      </c>
      <c r="K3177" s="1" t="s">
        <v>19</v>
      </c>
      <c r="L3177" s="1" t="s">
        <v>19</v>
      </c>
      <c r="M3177" s="1">
        <v>63</v>
      </c>
      <c r="N3177" s="1" t="s">
        <v>25</v>
      </c>
      <c r="O3177" s="1">
        <v>862063</v>
      </c>
      <c r="P3177" s="1">
        <f t="shared" si="700"/>
        <v>1</v>
      </c>
      <c r="Q3177" s="1">
        <f t="shared" si="687"/>
        <v>21</v>
      </c>
      <c r="R3177" s="5">
        <f t="shared" si="688"/>
        <v>2.3828756058158321E-2</v>
      </c>
      <c r="S3177" s="6">
        <f t="shared" si="689"/>
        <v>174273.0210016155</v>
      </c>
      <c r="T3177" s="4">
        <f t="shared" si="690"/>
        <v>7.3135593220338979</v>
      </c>
      <c r="U3177" s="1" t="str">
        <f t="shared" si="691"/>
        <v>High Performer</v>
      </c>
      <c r="V3177" s="1" t="str">
        <f t="shared" si="692"/>
        <v>Still Private</v>
      </c>
      <c r="W3177" s="1" t="str">
        <f t="shared" si="693"/>
        <v>$</v>
      </c>
      <c r="X3177" s="1" t="str">
        <f t="shared" si="694"/>
        <v>$118M</v>
      </c>
      <c r="Y3177" s="1" t="str">
        <f t="shared" si="695"/>
        <v>$863M</v>
      </c>
      <c r="Z3177" s="1" t="str">
        <f t="shared" si="696"/>
        <v>$0</v>
      </c>
      <c r="AA3177" s="1" t="str">
        <f t="shared" si="697"/>
        <v>$1,74,273</v>
      </c>
      <c r="AB3177" s="6">
        <f t="shared" si="698"/>
        <v>14522.751750134626</v>
      </c>
      <c r="AC3177" s="1" t="str">
        <f t="shared" si="699"/>
        <v>Mid</v>
      </c>
    </row>
    <row r="3178" spans="1:29">
      <c r="A3178" s="1" t="s">
        <v>522</v>
      </c>
      <c r="B3178" s="1">
        <v>2003</v>
      </c>
      <c r="C3178" s="1" t="s">
        <v>35</v>
      </c>
      <c r="D3178" s="1" t="s">
        <v>36</v>
      </c>
      <c r="E3178" s="1" t="s">
        <v>37</v>
      </c>
      <c r="F3178" s="1">
        <v>100</v>
      </c>
      <c r="G3178" s="1">
        <v>520</v>
      </c>
      <c r="H3178" s="1">
        <v>646</v>
      </c>
      <c r="I3178" s="1">
        <v>46.09</v>
      </c>
      <c r="J3178" s="1">
        <v>8</v>
      </c>
      <c r="K3178" s="1" t="s">
        <v>24</v>
      </c>
      <c r="L3178" s="1" t="s">
        <v>24</v>
      </c>
      <c r="M3178" s="1">
        <v>31</v>
      </c>
      <c r="N3178" s="1" t="s">
        <v>25</v>
      </c>
      <c r="O3178" s="1">
        <v>660603</v>
      </c>
      <c r="P3178" s="1">
        <f t="shared" si="700"/>
        <v>4</v>
      </c>
      <c r="Q3178" s="1">
        <f t="shared" si="687"/>
        <v>21</v>
      </c>
      <c r="R3178" s="5">
        <f t="shared" si="688"/>
        <v>0.19230769230769232</v>
      </c>
      <c r="S3178" s="6">
        <f t="shared" si="689"/>
        <v>1242307.6923076923</v>
      </c>
      <c r="T3178" s="4">
        <f t="shared" si="690"/>
        <v>6.46</v>
      </c>
      <c r="U3178" s="1" t="str">
        <f t="shared" si="691"/>
        <v>High Performer</v>
      </c>
      <c r="V3178" s="1" t="str">
        <f t="shared" si="692"/>
        <v>Acquired</v>
      </c>
      <c r="W3178" s="1" t="str">
        <f t="shared" si="693"/>
        <v>¥</v>
      </c>
      <c r="X3178" s="1" t="str">
        <f t="shared" si="694"/>
        <v>¥100M</v>
      </c>
      <c r="Y3178" s="1" t="str">
        <f t="shared" si="695"/>
        <v>¥646M</v>
      </c>
      <c r="Z3178" s="1" t="str">
        <f t="shared" si="696"/>
        <v>¥0</v>
      </c>
      <c r="AA3178" s="1" t="str">
        <f t="shared" si="697"/>
        <v>¥12,42,308</v>
      </c>
      <c r="AB3178" s="6">
        <f t="shared" si="698"/>
        <v>103525.64102564103</v>
      </c>
      <c r="AC3178" s="1" t="str">
        <f t="shared" si="699"/>
        <v>Mid</v>
      </c>
    </row>
    <row r="3179" spans="1:29">
      <c r="A3179" s="1" t="s">
        <v>4754</v>
      </c>
      <c r="B3179" s="1">
        <v>2003</v>
      </c>
      <c r="C3179" s="1" t="s">
        <v>53</v>
      </c>
      <c r="D3179" s="1" t="s">
        <v>51</v>
      </c>
      <c r="E3179" s="1" t="s">
        <v>28</v>
      </c>
      <c r="F3179" s="1">
        <v>149</v>
      </c>
      <c r="G3179" s="1">
        <v>23</v>
      </c>
      <c r="H3179" s="1">
        <v>445</v>
      </c>
      <c r="I3179" s="1">
        <v>1.4</v>
      </c>
      <c r="J3179" s="1">
        <v>7</v>
      </c>
      <c r="K3179" s="1" t="s">
        <v>24</v>
      </c>
      <c r="L3179" s="1" t="s">
        <v>24</v>
      </c>
      <c r="M3179" s="1">
        <v>2</v>
      </c>
      <c r="N3179" s="1" t="s">
        <v>33</v>
      </c>
      <c r="O3179" s="1">
        <v>568256</v>
      </c>
      <c r="P3179" s="1">
        <f t="shared" si="700"/>
        <v>1</v>
      </c>
      <c r="Q3179" s="1">
        <f t="shared" si="687"/>
        <v>21</v>
      </c>
      <c r="R3179" s="5">
        <f t="shared" si="688"/>
        <v>6.4782608695652177</v>
      </c>
      <c r="S3179" s="6">
        <f t="shared" si="689"/>
        <v>19347826.086956523</v>
      </c>
      <c r="T3179" s="4">
        <f t="shared" si="690"/>
        <v>2.9865771812080535</v>
      </c>
      <c r="U3179" s="1" t="str">
        <f t="shared" si="691"/>
        <v>Normal</v>
      </c>
      <c r="V3179" s="1" t="str">
        <f t="shared" si="692"/>
        <v>Acquired</v>
      </c>
      <c r="W3179" s="1">
        <f t="shared" si="693"/>
        <v>0</v>
      </c>
      <c r="X3179" s="1" t="str">
        <f t="shared" si="694"/>
        <v>0149M</v>
      </c>
      <c r="Y3179" s="1" t="str">
        <f t="shared" si="695"/>
        <v>0445M</v>
      </c>
      <c r="Z3179" s="1" t="str">
        <f t="shared" si="696"/>
        <v>06</v>
      </c>
      <c r="AA3179" s="1" t="str">
        <f t="shared" si="697"/>
        <v>01,93,47,826</v>
      </c>
      <c r="AB3179" s="6">
        <f t="shared" si="698"/>
        <v>1612318.8405797102</v>
      </c>
      <c r="AC3179" s="1" t="str">
        <f t="shared" si="699"/>
        <v>Mid</v>
      </c>
    </row>
    <row r="3180" spans="1:29">
      <c r="A3180" s="1" t="s">
        <v>1787</v>
      </c>
      <c r="B3180" s="1">
        <v>2003</v>
      </c>
      <c r="C3180" s="1" t="s">
        <v>53</v>
      </c>
      <c r="D3180" s="1" t="s">
        <v>102</v>
      </c>
      <c r="E3180" s="1" t="s">
        <v>40</v>
      </c>
      <c r="F3180" s="1">
        <v>119</v>
      </c>
      <c r="G3180" s="1">
        <v>1934</v>
      </c>
      <c r="H3180" s="1">
        <v>994</v>
      </c>
      <c r="I3180" s="1">
        <v>0.34</v>
      </c>
      <c r="J3180" s="1">
        <v>1</v>
      </c>
      <c r="K3180" s="1" t="s">
        <v>19</v>
      </c>
      <c r="L3180" s="1" t="s">
        <v>19</v>
      </c>
      <c r="M3180" s="1">
        <v>8</v>
      </c>
      <c r="N3180" s="1" t="s">
        <v>33</v>
      </c>
      <c r="O3180" s="1">
        <v>564438</v>
      </c>
      <c r="P3180" s="1">
        <f t="shared" si="700"/>
        <v>3</v>
      </c>
      <c r="Q3180" s="1">
        <f t="shared" si="687"/>
        <v>21</v>
      </c>
      <c r="R3180" s="5">
        <f t="shared" si="688"/>
        <v>6.1530506721820061E-2</v>
      </c>
      <c r="S3180" s="6">
        <f t="shared" si="689"/>
        <v>513960.70320579113</v>
      </c>
      <c r="T3180" s="4">
        <f t="shared" si="690"/>
        <v>8.3529411764705888</v>
      </c>
      <c r="U3180" s="1" t="str">
        <f t="shared" si="691"/>
        <v>Normal</v>
      </c>
      <c r="V3180" s="1" t="str">
        <f t="shared" si="692"/>
        <v>Still Private</v>
      </c>
      <c r="W3180" s="1">
        <f t="shared" si="693"/>
        <v>0</v>
      </c>
      <c r="X3180" s="1" t="str">
        <f t="shared" si="694"/>
        <v>0119M</v>
      </c>
      <c r="Y3180" s="1" t="str">
        <f t="shared" si="695"/>
        <v>0994M</v>
      </c>
      <c r="Z3180" s="1" t="str">
        <f t="shared" si="696"/>
        <v>00</v>
      </c>
      <c r="AA3180" s="1" t="str">
        <f t="shared" si="697"/>
        <v>05,13,961</v>
      </c>
      <c r="AB3180" s="6">
        <f t="shared" si="698"/>
        <v>42830.058600482589</v>
      </c>
      <c r="AC3180" s="1" t="str">
        <f t="shared" si="699"/>
        <v>Mid</v>
      </c>
    </row>
    <row r="3181" spans="1:29">
      <c r="A3181" s="1" t="s">
        <v>4970</v>
      </c>
      <c r="B3181" s="1">
        <v>2003</v>
      </c>
      <c r="C3181" s="1" t="s">
        <v>42</v>
      </c>
      <c r="D3181" s="1" t="s">
        <v>46</v>
      </c>
      <c r="E3181" s="1" t="s">
        <v>28</v>
      </c>
      <c r="F3181" s="1">
        <v>148</v>
      </c>
      <c r="G3181" s="1">
        <v>4875</v>
      </c>
      <c r="H3181" s="1">
        <v>239</v>
      </c>
      <c r="I3181" s="1">
        <v>30.64</v>
      </c>
      <c r="J3181" s="1">
        <v>4</v>
      </c>
      <c r="K3181" s="1" t="s">
        <v>19</v>
      </c>
      <c r="L3181" s="1" t="s">
        <v>19</v>
      </c>
      <c r="M3181" s="1">
        <v>28</v>
      </c>
      <c r="N3181" s="1" t="s">
        <v>20</v>
      </c>
      <c r="O3181" s="1">
        <v>338297</v>
      </c>
      <c r="P3181" s="1">
        <f t="shared" si="700"/>
        <v>1</v>
      </c>
      <c r="Q3181" s="1">
        <f t="shared" si="687"/>
        <v>21</v>
      </c>
      <c r="R3181" s="5">
        <f t="shared" si="688"/>
        <v>3.0358974358974358E-2</v>
      </c>
      <c r="S3181" s="6">
        <f t="shared" si="689"/>
        <v>49025.641025641024</v>
      </c>
      <c r="T3181" s="4">
        <f t="shared" si="690"/>
        <v>1.6148648648648649</v>
      </c>
      <c r="U3181" s="1" t="str">
        <f t="shared" si="691"/>
        <v>Normal</v>
      </c>
      <c r="V3181" s="1" t="str">
        <f t="shared" si="692"/>
        <v>Still Private</v>
      </c>
      <c r="W3181" s="1" t="str">
        <f t="shared" si="693"/>
        <v>¥</v>
      </c>
      <c r="X3181" s="1" t="str">
        <f t="shared" si="694"/>
        <v>¥148M</v>
      </c>
      <c r="Y3181" s="1" t="str">
        <f t="shared" si="695"/>
        <v>¥239M</v>
      </c>
      <c r="Z3181" s="1" t="str">
        <f t="shared" si="696"/>
        <v>¥0</v>
      </c>
      <c r="AA3181" s="1" t="str">
        <f t="shared" si="697"/>
        <v>¥49,026</v>
      </c>
      <c r="AB3181" s="6">
        <f t="shared" si="698"/>
        <v>4085.4700854700855</v>
      </c>
      <c r="AC3181" s="1" t="str">
        <f t="shared" si="699"/>
        <v>Mid</v>
      </c>
    </row>
    <row r="3182" spans="1:29">
      <c r="A3182" s="1" t="s">
        <v>3832</v>
      </c>
      <c r="B3182" s="1">
        <v>2003</v>
      </c>
      <c r="C3182" s="1" t="s">
        <v>42</v>
      </c>
      <c r="D3182" s="1" t="s">
        <v>46</v>
      </c>
      <c r="E3182" s="1" t="s">
        <v>18</v>
      </c>
      <c r="F3182" s="1">
        <v>105</v>
      </c>
      <c r="G3182" s="1">
        <v>2644</v>
      </c>
      <c r="H3182" s="1">
        <v>35</v>
      </c>
      <c r="I3182" s="1">
        <v>29.22</v>
      </c>
      <c r="J3182" s="1">
        <v>5</v>
      </c>
      <c r="K3182" s="1" t="s">
        <v>24</v>
      </c>
      <c r="L3182" s="1" t="s">
        <v>19</v>
      </c>
      <c r="M3182" s="1">
        <v>75</v>
      </c>
      <c r="N3182" s="1" t="s">
        <v>29</v>
      </c>
      <c r="O3182" s="1">
        <v>312584</v>
      </c>
      <c r="P3182" s="1">
        <f t="shared" si="700"/>
        <v>2</v>
      </c>
      <c r="Q3182" s="1">
        <f t="shared" si="687"/>
        <v>21</v>
      </c>
      <c r="R3182" s="5">
        <f t="shared" si="688"/>
        <v>3.9712556732223903E-2</v>
      </c>
      <c r="S3182" s="6">
        <f t="shared" si="689"/>
        <v>13237.518910741301</v>
      </c>
      <c r="T3182" s="4">
        <f t="shared" si="690"/>
        <v>0.33333333333333331</v>
      </c>
      <c r="U3182" s="1" t="str">
        <f t="shared" si="691"/>
        <v>Normal</v>
      </c>
      <c r="V3182" s="1" t="str">
        <f t="shared" si="692"/>
        <v>Acquired</v>
      </c>
      <c r="W3182" s="1" t="str">
        <f t="shared" si="693"/>
        <v>¥</v>
      </c>
      <c r="X3182" s="1" t="str">
        <f t="shared" si="694"/>
        <v>¥105M</v>
      </c>
      <c r="Y3182" s="1" t="str">
        <f t="shared" si="695"/>
        <v>¥35M</v>
      </c>
      <c r="Z3182" s="1" t="str">
        <f t="shared" si="696"/>
        <v>¥0</v>
      </c>
      <c r="AA3182" s="1" t="str">
        <f t="shared" si="697"/>
        <v>¥13,238</v>
      </c>
      <c r="AB3182" s="6">
        <f t="shared" si="698"/>
        <v>1103.1265758951083</v>
      </c>
      <c r="AC3182" s="1" t="str">
        <f t="shared" si="699"/>
        <v>Mid</v>
      </c>
    </row>
    <row r="3183" spans="1:29">
      <c r="A3183" s="1" t="s">
        <v>2865</v>
      </c>
      <c r="B3183" s="1">
        <v>2003</v>
      </c>
      <c r="C3183" s="1" t="s">
        <v>73</v>
      </c>
      <c r="D3183" s="1" t="s">
        <v>39</v>
      </c>
      <c r="E3183" s="1" t="s">
        <v>40</v>
      </c>
      <c r="F3183" s="1">
        <v>104</v>
      </c>
      <c r="G3183" s="1">
        <v>2641</v>
      </c>
      <c r="H3183" s="1">
        <v>81</v>
      </c>
      <c r="I3183" s="1">
        <v>30.97</v>
      </c>
      <c r="J3183" s="1">
        <v>8</v>
      </c>
      <c r="K3183" s="1" t="s">
        <v>19</v>
      </c>
      <c r="L3183" s="1" t="s">
        <v>19</v>
      </c>
      <c r="M3183" s="1">
        <v>91</v>
      </c>
      <c r="N3183" s="1" t="s">
        <v>25</v>
      </c>
      <c r="O3183" s="1">
        <v>241847</v>
      </c>
      <c r="P3183" s="1">
        <f t="shared" si="700"/>
        <v>3</v>
      </c>
      <c r="Q3183" s="1">
        <f t="shared" si="687"/>
        <v>21</v>
      </c>
      <c r="R3183" s="5">
        <f t="shared" si="688"/>
        <v>3.9379023097311623E-2</v>
      </c>
      <c r="S3183" s="6">
        <f t="shared" si="689"/>
        <v>30670.200681560014</v>
      </c>
      <c r="T3183" s="4">
        <f t="shared" si="690"/>
        <v>0.77884615384615385</v>
      </c>
      <c r="U3183" s="1" t="str">
        <f t="shared" si="691"/>
        <v>High Performer</v>
      </c>
      <c r="V3183" s="1" t="str">
        <f t="shared" si="692"/>
        <v>Still Private</v>
      </c>
      <c r="W3183" s="1" t="str">
        <f t="shared" si="693"/>
        <v>€</v>
      </c>
      <c r="X3183" s="1" t="str">
        <f t="shared" si="694"/>
        <v>€104M</v>
      </c>
      <c r="Y3183" s="1" t="str">
        <f t="shared" si="695"/>
        <v>€81M</v>
      </c>
      <c r="Z3183" s="1" t="str">
        <f t="shared" si="696"/>
        <v>€0</v>
      </c>
      <c r="AA3183" s="1" t="str">
        <f t="shared" si="697"/>
        <v>€30,670</v>
      </c>
      <c r="AB3183" s="6">
        <f t="shared" si="698"/>
        <v>2555.850056796668</v>
      </c>
      <c r="AC3183" s="1" t="str">
        <f t="shared" si="699"/>
        <v>Mid</v>
      </c>
    </row>
    <row r="3184" spans="1:29">
      <c r="A3184" s="1" t="s">
        <v>2818</v>
      </c>
      <c r="B3184" s="1">
        <v>2003</v>
      </c>
      <c r="C3184" s="1" t="s">
        <v>42</v>
      </c>
      <c r="D3184" s="1" t="s">
        <v>36</v>
      </c>
      <c r="E3184" s="1" t="s">
        <v>23</v>
      </c>
      <c r="F3184" s="1">
        <v>152</v>
      </c>
      <c r="G3184" s="1">
        <v>1944</v>
      </c>
      <c r="H3184" s="1">
        <v>102</v>
      </c>
      <c r="I3184" s="1">
        <v>24.51</v>
      </c>
      <c r="J3184" s="1">
        <v>9</v>
      </c>
      <c r="K3184" s="1" t="s">
        <v>19</v>
      </c>
      <c r="L3184" s="1" t="s">
        <v>24</v>
      </c>
      <c r="M3184" s="1">
        <v>72</v>
      </c>
      <c r="N3184" s="1" t="s">
        <v>33</v>
      </c>
      <c r="O3184" s="1">
        <v>114022</v>
      </c>
      <c r="P3184" s="1">
        <f t="shared" si="700"/>
        <v>5</v>
      </c>
      <c r="Q3184" s="1">
        <f t="shared" si="687"/>
        <v>21</v>
      </c>
      <c r="R3184" s="5">
        <f t="shared" si="688"/>
        <v>7.8189300411522639E-2</v>
      </c>
      <c r="S3184" s="6">
        <f t="shared" si="689"/>
        <v>52469.135802469136</v>
      </c>
      <c r="T3184" s="4">
        <f t="shared" si="690"/>
        <v>0.67105263157894735</v>
      </c>
      <c r="U3184" s="1" t="str">
        <f t="shared" si="691"/>
        <v>High Performer</v>
      </c>
      <c r="V3184" s="1" t="str">
        <f t="shared" si="692"/>
        <v>IPO</v>
      </c>
      <c r="W3184" s="1" t="str">
        <f t="shared" si="693"/>
        <v>¥</v>
      </c>
      <c r="X3184" s="1" t="str">
        <f t="shared" si="694"/>
        <v>¥152M</v>
      </c>
      <c r="Y3184" s="1" t="str">
        <f t="shared" si="695"/>
        <v>¥102M</v>
      </c>
      <c r="Z3184" s="1" t="str">
        <f t="shared" si="696"/>
        <v>¥0</v>
      </c>
      <c r="AA3184" s="1" t="str">
        <f t="shared" si="697"/>
        <v>¥52,469</v>
      </c>
      <c r="AB3184" s="6">
        <f t="shared" si="698"/>
        <v>4372.4279835390944</v>
      </c>
      <c r="AC3184" s="1" t="str">
        <f t="shared" si="699"/>
        <v>Mid</v>
      </c>
    </row>
    <row r="3185" spans="1:29">
      <c r="A3185" s="1" t="s">
        <v>103</v>
      </c>
      <c r="B3185" s="1">
        <v>2003</v>
      </c>
      <c r="C3185" s="1" t="s">
        <v>35</v>
      </c>
      <c r="D3185" s="1" t="s">
        <v>43</v>
      </c>
      <c r="E3185" s="1" t="s">
        <v>28</v>
      </c>
      <c r="F3185" s="1">
        <v>113</v>
      </c>
      <c r="G3185" s="1">
        <v>546</v>
      </c>
      <c r="H3185" s="1">
        <v>897</v>
      </c>
      <c r="I3185" s="1">
        <v>40.299999999999997</v>
      </c>
      <c r="J3185" s="1">
        <v>7</v>
      </c>
      <c r="K3185" s="1" t="s">
        <v>19</v>
      </c>
      <c r="L3185" s="1" t="s">
        <v>19</v>
      </c>
      <c r="M3185" s="1">
        <v>40</v>
      </c>
      <c r="N3185" s="1" t="s">
        <v>33</v>
      </c>
      <c r="O3185" s="1">
        <v>77085</v>
      </c>
      <c r="P3185" s="1">
        <f t="shared" si="700"/>
        <v>1</v>
      </c>
      <c r="Q3185" s="1">
        <f t="shared" si="687"/>
        <v>21</v>
      </c>
      <c r="R3185" s="5">
        <f t="shared" si="688"/>
        <v>0.20695970695970695</v>
      </c>
      <c r="S3185" s="6">
        <f t="shared" si="689"/>
        <v>1642857.142857143</v>
      </c>
      <c r="T3185" s="4">
        <f t="shared" si="690"/>
        <v>7.9380530973451329</v>
      </c>
      <c r="U3185" s="1" t="str">
        <f t="shared" si="691"/>
        <v>Normal</v>
      </c>
      <c r="V3185" s="1" t="str">
        <f t="shared" si="692"/>
        <v>Still Private</v>
      </c>
      <c r="W3185" s="1" t="str">
        <f t="shared" si="693"/>
        <v>¥</v>
      </c>
      <c r="X3185" s="1" t="str">
        <f t="shared" si="694"/>
        <v>¥113M</v>
      </c>
      <c r="Y3185" s="1" t="str">
        <f t="shared" si="695"/>
        <v>¥897M</v>
      </c>
      <c r="Z3185" s="1" t="str">
        <f t="shared" si="696"/>
        <v>¥0</v>
      </c>
      <c r="AA3185" s="1" t="str">
        <f t="shared" si="697"/>
        <v>¥16,42,857</v>
      </c>
      <c r="AB3185" s="6">
        <f t="shared" si="698"/>
        <v>136904.76190476189</v>
      </c>
      <c r="AC3185" s="1" t="str">
        <f t="shared" si="699"/>
        <v>Mid</v>
      </c>
    </row>
    <row r="3186" spans="1:29">
      <c r="A3186" s="1" t="s">
        <v>3471</v>
      </c>
      <c r="B3186" s="1">
        <v>2003</v>
      </c>
      <c r="C3186" s="1" t="s">
        <v>35</v>
      </c>
      <c r="D3186" s="1" t="s">
        <v>102</v>
      </c>
      <c r="E3186" s="1" t="s">
        <v>28</v>
      </c>
      <c r="F3186" s="1">
        <v>191</v>
      </c>
      <c r="G3186" s="1">
        <v>701</v>
      </c>
      <c r="H3186" s="1">
        <v>490</v>
      </c>
      <c r="I3186" s="1">
        <v>5.14</v>
      </c>
      <c r="J3186" s="1">
        <v>2</v>
      </c>
      <c r="K3186" s="1" t="s">
        <v>24</v>
      </c>
      <c r="L3186" s="1" t="s">
        <v>19</v>
      </c>
      <c r="M3186" s="1">
        <v>25</v>
      </c>
      <c r="N3186" s="1" t="s">
        <v>49</v>
      </c>
      <c r="O3186" s="1">
        <v>67669</v>
      </c>
      <c r="P3186" s="1">
        <f t="shared" si="700"/>
        <v>1</v>
      </c>
      <c r="Q3186" s="1">
        <f t="shared" si="687"/>
        <v>21</v>
      </c>
      <c r="R3186" s="5">
        <f t="shared" si="688"/>
        <v>0.27246790299572038</v>
      </c>
      <c r="S3186" s="6">
        <f t="shared" si="689"/>
        <v>699001.42653352348</v>
      </c>
      <c r="T3186" s="4">
        <f t="shared" si="690"/>
        <v>2.5654450261780104</v>
      </c>
      <c r="U3186" s="1" t="str">
        <f t="shared" si="691"/>
        <v>Normal</v>
      </c>
      <c r="V3186" s="1" t="str">
        <f t="shared" si="692"/>
        <v>Acquired</v>
      </c>
      <c r="W3186" s="1" t="str">
        <f t="shared" si="693"/>
        <v>¥</v>
      </c>
      <c r="X3186" s="1" t="str">
        <f t="shared" si="694"/>
        <v>¥191M</v>
      </c>
      <c r="Y3186" s="1" t="str">
        <f t="shared" si="695"/>
        <v>¥490M</v>
      </c>
      <c r="Z3186" s="1" t="str">
        <f t="shared" si="696"/>
        <v>¥0</v>
      </c>
      <c r="AA3186" s="1" t="str">
        <f t="shared" si="697"/>
        <v>¥6,99,001</v>
      </c>
      <c r="AB3186" s="6">
        <f t="shared" si="698"/>
        <v>58250.118877793626</v>
      </c>
      <c r="AC3186" s="1" t="str">
        <f t="shared" si="699"/>
        <v>Mid</v>
      </c>
    </row>
    <row r="3187" spans="1:29">
      <c r="A3187" s="1" t="s">
        <v>2437</v>
      </c>
      <c r="B3187" s="1">
        <v>2004</v>
      </c>
      <c r="C3187" s="1" t="s">
        <v>27</v>
      </c>
      <c r="D3187" s="1" t="s">
        <v>46</v>
      </c>
      <c r="E3187" s="1" t="s">
        <v>37</v>
      </c>
      <c r="F3187" s="1">
        <v>115</v>
      </c>
      <c r="G3187" s="1">
        <v>2809</v>
      </c>
      <c r="H3187" s="1">
        <v>877</v>
      </c>
      <c r="I3187" s="1">
        <v>41.49</v>
      </c>
      <c r="J3187" s="1">
        <v>6</v>
      </c>
      <c r="K3187" s="1" t="s">
        <v>19</v>
      </c>
      <c r="L3187" s="1" t="s">
        <v>19</v>
      </c>
      <c r="M3187" s="1">
        <v>4</v>
      </c>
      <c r="N3187" s="1" t="s">
        <v>29</v>
      </c>
      <c r="O3187" s="1">
        <v>4986382</v>
      </c>
      <c r="P3187" s="1">
        <f t="shared" si="700"/>
        <v>4</v>
      </c>
      <c r="Q3187" s="1">
        <f t="shared" si="687"/>
        <v>20</v>
      </c>
      <c r="R3187" s="5">
        <f t="shared" si="688"/>
        <v>4.0939836240655038E-2</v>
      </c>
      <c r="S3187" s="6">
        <f t="shared" si="689"/>
        <v>312210.75115699536</v>
      </c>
      <c r="T3187" s="4">
        <f t="shared" si="690"/>
        <v>7.6260869565217391</v>
      </c>
      <c r="U3187" s="1" t="str">
        <f t="shared" si="691"/>
        <v>Normal</v>
      </c>
      <c r="V3187" s="1" t="str">
        <f t="shared" si="692"/>
        <v>Still Private</v>
      </c>
      <c r="W3187" s="1" t="str">
        <f t="shared" si="693"/>
        <v>$</v>
      </c>
      <c r="X3187" s="1" t="str">
        <f t="shared" si="694"/>
        <v>$115M</v>
      </c>
      <c r="Y3187" s="1" t="str">
        <f t="shared" si="695"/>
        <v>$877M</v>
      </c>
      <c r="Z3187" s="1" t="str">
        <f t="shared" si="696"/>
        <v>$0</v>
      </c>
      <c r="AA3187" s="1" t="str">
        <f t="shared" si="697"/>
        <v>$3,12,211</v>
      </c>
      <c r="AB3187" s="6">
        <f t="shared" si="698"/>
        <v>26017.562596416283</v>
      </c>
      <c r="AC3187" s="1" t="str">
        <f t="shared" si="699"/>
        <v>Mid</v>
      </c>
    </row>
    <row r="3188" spans="1:29">
      <c r="A3188" s="1" t="s">
        <v>2249</v>
      </c>
      <c r="B3188" s="1">
        <v>2004</v>
      </c>
      <c r="C3188" s="1" t="s">
        <v>16</v>
      </c>
      <c r="D3188" s="1" t="s">
        <v>39</v>
      </c>
      <c r="E3188" s="1" t="s">
        <v>28</v>
      </c>
      <c r="F3188" s="1">
        <v>188</v>
      </c>
      <c r="G3188" s="1">
        <v>3110</v>
      </c>
      <c r="H3188" s="1">
        <v>842</v>
      </c>
      <c r="I3188" s="1">
        <v>12.05</v>
      </c>
      <c r="J3188" s="1">
        <v>1</v>
      </c>
      <c r="K3188" s="1" t="s">
        <v>19</v>
      </c>
      <c r="L3188" s="1" t="s">
        <v>19</v>
      </c>
      <c r="M3188" s="1">
        <v>18</v>
      </c>
      <c r="N3188" s="1" t="s">
        <v>25</v>
      </c>
      <c r="O3188" s="1">
        <v>4951958</v>
      </c>
      <c r="P3188" s="1">
        <f t="shared" si="700"/>
        <v>1</v>
      </c>
      <c r="Q3188" s="1">
        <f t="shared" si="687"/>
        <v>20</v>
      </c>
      <c r="R3188" s="5">
        <f t="shared" si="688"/>
        <v>6.0450160771704183E-2</v>
      </c>
      <c r="S3188" s="6">
        <f t="shared" si="689"/>
        <v>270739.54983922828</v>
      </c>
      <c r="T3188" s="4">
        <f t="shared" si="690"/>
        <v>4.4787234042553195</v>
      </c>
      <c r="U3188" s="1" t="str">
        <f t="shared" si="691"/>
        <v>Normal</v>
      </c>
      <c r="V3188" s="1" t="str">
        <f t="shared" si="692"/>
        <v>Still Private</v>
      </c>
      <c r="W3188" s="1" t="str">
        <f t="shared" si="693"/>
        <v>$</v>
      </c>
      <c r="X3188" s="1" t="str">
        <f t="shared" si="694"/>
        <v>$188M</v>
      </c>
      <c r="Y3188" s="1" t="str">
        <f t="shared" si="695"/>
        <v>$842M</v>
      </c>
      <c r="Z3188" s="1" t="str">
        <f t="shared" si="696"/>
        <v>$0</v>
      </c>
      <c r="AA3188" s="1" t="str">
        <f t="shared" si="697"/>
        <v>$2,70,740</v>
      </c>
      <c r="AB3188" s="6">
        <f t="shared" si="698"/>
        <v>22561.629153269023</v>
      </c>
      <c r="AC3188" s="1" t="str">
        <f t="shared" si="699"/>
        <v>Mid</v>
      </c>
    </row>
    <row r="3189" spans="1:29">
      <c r="A3189" s="1" t="s">
        <v>4475</v>
      </c>
      <c r="B3189" s="1">
        <v>2004</v>
      </c>
      <c r="C3189" s="1" t="s">
        <v>42</v>
      </c>
      <c r="D3189" s="1" t="s">
        <v>48</v>
      </c>
      <c r="E3189" s="1" t="s">
        <v>37</v>
      </c>
      <c r="F3189" s="1">
        <v>194</v>
      </c>
      <c r="G3189" s="1">
        <v>4111</v>
      </c>
      <c r="H3189" s="1">
        <v>378</v>
      </c>
      <c r="I3189" s="1">
        <v>6.24</v>
      </c>
      <c r="J3189" s="1">
        <v>7</v>
      </c>
      <c r="K3189" s="1" t="s">
        <v>19</v>
      </c>
      <c r="L3189" s="1" t="s">
        <v>19</v>
      </c>
      <c r="M3189" s="1">
        <v>2</v>
      </c>
      <c r="N3189" s="1" t="s">
        <v>29</v>
      </c>
      <c r="O3189" s="1">
        <v>4898548</v>
      </c>
      <c r="P3189" s="1">
        <f t="shared" si="700"/>
        <v>4</v>
      </c>
      <c r="Q3189" s="1">
        <f t="shared" si="687"/>
        <v>20</v>
      </c>
      <c r="R3189" s="5">
        <f t="shared" si="688"/>
        <v>4.7190464607151546E-2</v>
      </c>
      <c r="S3189" s="6">
        <f t="shared" si="689"/>
        <v>91948.431038676717</v>
      </c>
      <c r="T3189" s="4">
        <f t="shared" si="690"/>
        <v>1.9484536082474226</v>
      </c>
      <c r="U3189" s="1" t="str">
        <f t="shared" si="691"/>
        <v>Normal</v>
      </c>
      <c r="V3189" s="1" t="str">
        <f t="shared" si="692"/>
        <v>Still Private</v>
      </c>
      <c r="W3189" s="1" t="str">
        <f t="shared" si="693"/>
        <v>¥</v>
      </c>
      <c r="X3189" s="1" t="str">
        <f t="shared" si="694"/>
        <v>¥194M</v>
      </c>
      <c r="Y3189" s="1" t="str">
        <f t="shared" si="695"/>
        <v>¥378M</v>
      </c>
      <c r="Z3189" s="1" t="str">
        <f t="shared" si="696"/>
        <v>¥0</v>
      </c>
      <c r="AA3189" s="1" t="str">
        <f t="shared" si="697"/>
        <v>¥91,948</v>
      </c>
      <c r="AB3189" s="6">
        <f t="shared" si="698"/>
        <v>7662.3692532230598</v>
      </c>
      <c r="AC3189" s="1" t="str">
        <f t="shared" si="699"/>
        <v>Mid</v>
      </c>
    </row>
    <row r="3190" spans="1:29">
      <c r="A3190" s="1" t="s">
        <v>818</v>
      </c>
      <c r="B3190" s="1">
        <v>2004</v>
      </c>
      <c r="C3190" s="1" t="s">
        <v>35</v>
      </c>
      <c r="D3190" s="1" t="s">
        <v>43</v>
      </c>
      <c r="E3190" s="1" t="s">
        <v>18</v>
      </c>
      <c r="F3190" s="1">
        <v>139</v>
      </c>
      <c r="G3190" s="1">
        <v>120</v>
      </c>
      <c r="H3190" s="1">
        <v>127</v>
      </c>
      <c r="I3190" s="1">
        <v>32.450000000000003</v>
      </c>
      <c r="J3190" s="1">
        <v>5</v>
      </c>
      <c r="K3190" s="1" t="s">
        <v>24</v>
      </c>
      <c r="L3190" s="1" t="s">
        <v>19</v>
      </c>
      <c r="M3190" s="1">
        <v>13</v>
      </c>
      <c r="N3190" s="1" t="s">
        <v>29</v>
      </c>
      <c r="O3190" s="1">
        <v>4854769</v>
      </c>
      <c r="P3190" s="1">
        <f t="shared" si="700"/>
        <v>2</v>
      </c>
      <c r="Q3190" s="1">
        <f t="shared" si="687"/>
        <v>20</v>
      </c>
      <c r="R3190" s="5">
        <f t="shared" si="688"/>
        <v>1.1583333333333334</v>
      </c>
      <c r="S3190" s="6">
        <f t="shared" si="689"/>
        <v>1058333.3333333333</v>
      </c>
      <c r="T3190" s="4">
        <f t="shared" si="690"/>
        <v>0.91366906474820142</v>
      </c>
      <c r="U3190" s="1" t="str">
        <f t="shared" si="691"/>
        <v>Normal</v>
      </c>
      <c r="V3190" s="1" t="str">
        <f t="shared" si="692"/>
        <v>Acquired</v>
      </c>
      <c r="W3190" s="1" t="str">
        <f t="shared" si="693"/>
        <v>¥</v>
      </c>
      <c r="X3190" s="1" t="str">
        <f t="shared" si="694"/>
        <v>¥139M</v>
      </c>
      <c r="Y3190" s="1" t="str">
        <f t="shared" si="695"/>
        <v>¥127M</v>
      </c>
      <c r="Z3190" s="1" t="str">
        <f t="shared" si="696"/>
        <v>¥1</v>
      </c>
      <c r="AA3190" s="1" t="str">
        <f t="shared" si="697"/>
        <v>¥10,58,333</v>
      </c>
      <c r="AB3190" s="6">
        <f t="shared" si="698"/>
        <v>88194.444444444438</v>
      </c>
      <c r="AC3190" s="1" t="str">
        <f t="shared" si="699"/>
        <v>Mid</v>
      </c>
    </row>
    <row r="3191" spans="1:29">
      <c r="A3191" s="1" t="s">
        <v>4133</v>
      </c>
      <c r="B3191" s="1">
        <v>2004</v>
      </c>
      <c r="C3191" s="1" t="s">
        <v>59</v>
      </c>
      <c r="D3191" s="1" t="s">
        <v>32</v>
      </c>
      <c r="E3191" s="1" t="s">
        <v>28</v>
      </c>
      <c r="F3191" s="1">
        <v>121</v>
      </c>
      <c r="G3191" s="1">
        <v>5</v>
      </c>
      <c r="H3191" s="1">
        <v>330</v>
      </c>
      <c r="I3191" s="1">
        <v>3.86</v>
      </c>
      <c r="J3191" s="1">
        <v>5</v>
      </c>
      <c r="K3191" s="1" t="s">
        <v>24</v>
      </c>
      <c r="L3191" s="1" t="s">
        <v>19</v>
      </c>
      <c r="M3191" s="1">
        <v>59</v>
      </c>
      <c r="N3191" s="1" t="s">
        <v>33</v>
      </c>
      <c r="O3191" s="1">
        <v>4843804</v>
      </c>
      <c r="P3191" s="1">
        <f t="shared" si="700"/>
        <v>1</v>
      </c>
      <c r="Q3191" s="1">
        <f t="shared" si="687"/>
        <v>20</v>
      </c>
      <c r="R3191" s="5">
        <f t="shared" si="688"/>
        <v>24.2</v>
      </c>
      <c r="S3191" s="6">
        <f t="shared" si="689"/>
        <v>66000000</v>
      </c>
      <c r="T3191" s="4">
        <f t="shared" si="690"/>
        <v>2.7272727272727271</v>
      </c>
      <c r="U3191" s="1" t="str">
        <f t="shared" si="691"/>
        <v>Normal</v>
      </c>
      <c r="V3191" s="1" t="str">
        <f t="shared" si="692"/>
        <v>Acquired</v>
      </c>
      <c r="W3191" s="1" t="str">
        <f t="shared" si="693"/>
        <v>₹</v>
      </c>
      <c r="X3191" s="1" t="str">
        <f t="shared" si="694"/>
        <v>₹121M</v>
      </c>
      <c r="Y3191" s="1" t="str">
        <f t="shared" si="695"/>
        <v>₹330M</v>
      </c>
      <c r="Z3191" s="1" t="str">
        <f t="shared" si="696"/>
        <v>₹24</v>
      </c>
      <c r="AA3191" s="1" t="str">
        <f t="shared" si="697"/>
        <v>₹6,60,00,000</v>
      </c>
      <c r="AB3191" s="6">
        <f t="shared" si="698"/>
        <v>5500000</v>
      </c>
      <c r="AC3191" s="1" t="str">
        <f t="shared" si="699"/>
        <v>Mid</v>
      </c>
    </row>
    <row r="3192" spans="1:29">
      <c r="A3192" s="1" t="s">
        <v>142</v>
      </c>
      <c r="B3192" s="1">
        <v>2004</v>
      </c>
      <c r="C3192" s="1" t="s">
        <v>31</v>
      </c>
      <c r="D3192" s="1" t="s">
        <v>48</v>
      </c>
      <c r="E3192" s="1" t="s">
        <v>23</v>
      </c>
      <c r="F3192" s="1">
        <v>112</v>
      </c>
      <c r="G3192" s="1">
        <v>2838</v>
      </c>
      <c r="H3192" s="1">
        <v>341</v>
      </c>
      <c r="I3192" s="1">
        <v>39.03</v>
      </c>
      <c r="J3192" s="1">
        <v>1</v>
      </c>
      <c r="K3192" s="1" t="s">
        <v>19</v>
      </c>
      <c r="L3192" s="1" t="s">
        <v>24</v>
      </c>
      <c r="M3192" s="1">
        <v>13</v>
      </c>
      <c r="N3192" s="1" t="s">
        <v>29</v>
      </c>
      <c r="O3192" s="1">
        <v>4741222</v>
      </c>
      <c r="P3192" s="1">
        <f t="shared" si="700"/>
        <v>5</v>
      </c>
      <c r="Q3192" s="1">
        <f t="shared" si="687"/>
        <v>20</v>
      </c>
      <c r="R3192" s="5">
        <f t="shared" si="688"/>
        <v>3.9464411557434811E-2</v>
      </c>
      <c r="S3192" s="6">
        <f t="shared" si="689"/>
        <v>120155.03875968992</v>
      </c>
      <c r="T3192" s="4">
        <f t="shared" si="690"/>
        <v>3.0446428571428572</v>
      </c>
      <c r="U3192" s="1" t="str">
        <f t="shared" si="691"/>
        <v>Normal</v>
      </c>
      <c r="V3192" s="1" t="str">
        <f t="shared" si="692"/>
        <v>IPO</v>
      </c>
      <c r="W3192" s="1" t="str">
        <f t="shared" si="693"/>
        <v>€</v>
      </c>
      <c r="X3192" s="1" t="str">
        <f t="shared" si="694"/>
        <v>€112M</v>
      </c>
      <c r="Y3192" s="1" t="str">
        <f t="shared" si="695"/>
        <v>€341M</v>
      </c>
      <c r="Z3192" s="1" t="str">
        <f t="shared" si="696"/>
        <v>€0</v>
      </c>
      <c r="AA3192" s="1" t="str">
        <f t="shared" si="697"/>
        <v>€1,20,155</v>
      </c>
      <c r="AB3192" s="6">
        <f t="shared" si="698"/>
        <v>10012.919896640828</v>
      </c>
      <c r="AC3192" s="1" t="str">
        <f t="shared" si="699"/>
        <v>Mid</v>
      </c>
    </row>
    <row r="3193" spans="1:29">
      <c r="A3193" s="1" t="s">
        <v>4456</v>
      </c>
      <c r="B3193" s="1">
        <v>2004</v>
      </c>
      <c r="C3193" s="1" t="s">
        <v>22</v>
      </c>
      <c r="D3193" s="1" t="s">
        <v>48</v>
      </c>
      <c r="E3193" s="1" t="s">
        <v>37</v>
      </c>
      <c r="F3193" s="1">
        <v>109</v>
      </c>
      <c r="G3193" s="1">
        <v>4359</v>
      </c>
      <c r="H3193" s="1">
        <v>496</v>
      </c>
      <c r="I3193" s="1">
        <v>14.1</v>
      </c>
      <c r="J3193" s="1">
        <v>6</v>
      </c>
      <c r="K3193" s="1" t="s">
        <v>19</v>
      </c>
      <c r="L3193" s="1" t="s">
        <v>19</v>
      </c>
      <c r="M3193" s="1">
        <v>2</v>
      </c>
      <c r="N3193" s="1" t="s">
        <v>25</v>
      </c>
      <c r="O3193" s="1">
        <v>4467631</v>
      </c>
      <c r="P3193" s="1">
        <f t="shared" si="700"/>
        <v>4</v>
      </c>
      <c r="Q3193" s="1">
        <f t="shared" si="687"/>
        <v>20</v>
      </c>
      <c r="R3193" s="5">
        <f t="shared" si="688"/>
        <v>2.5005735260380822E-2</v>
      </c>
      <c r="S3193" s="6">
        <f t="shared" si="689"/>
        <v>113787.56595549438</v>
      </c>
      <c r="T3193" s="4">
        <f t="shared" si="690"/>
        <v>4.5504587155963305</v>
      </c>
      <c r="U3193" s="1" t="str">
        <f t="shared" si="691"/>
        <v>Normal</v>
      </c>
      <c r="V3193" s="1" t="str">
        <f t="shared" si="692"/>
        <v>Still Private</v>
      </c>
      <c r="W3193" s="1" t="str">
        <f t="shared" si="693"/>
        <v>£</v>
      </c>
      <c r="X3193" s="1" t="str">
        <f t="shared" si="694"/>
        <v>£109M</v>
      </c>
      <c r="Y3193" s="1" t="str">
        <f t="shared" si="695"/>
        <v>£496M</v>
      </c>
      <c r="Z3193" s="1" t="str">
        <f t="shared" si="696"/>
        <v>£0</v>
      </c>
      <c r="AA3193" s="1" t="str">
        <f t="shared" si="697"/>
        <v>£1,13,788</v>
      </c>
      <c r="AB3193" s="6">
        <f t="shared" si="698"/>
        <v>9482.2971629578642</v>
      </c>
      <c r="AC3193" s="1" t="str">
        <f t="shared" si="699"/>
        <v>Mid</v>
      </c>
    </row>
    <row r="3194" spans="1:29">
      <c r="A3194" s="1" t="s">
        <v>1939</v>
      </c>
      <c r="B3194" s="1">
        <v>2004</v>
      </c>
      <c r="C3194" s="1" t="s">
        <v>73</v>
      </c>
      <c r="D3194" s="1" t="s">
        <v>95</v>
      </c>
      <c r="E3194" s="1" t="s">
        <v>23</v>
      </c>
      <c r="F3194" s="1">
        <v>194</v>
      </c>
      <c r="G3194" s="1">
        <v>3707</v>
      </c>
      <c r="H3194" s="1">
        <v>442</v>
      </c>
      <c r="I3194" s="1">
        <v>15.86</v>
      </c>
      <c r="J3194" s="1">
        <v>7</v>
      </c>
      <c r="K3194" s="1" t="s">
        <v>19</v>
      </c>
      <c r="L3194" s="1" t="s">
        <v>19</v>
      </c>
      <c r="M3194" s="1">
        <v>77</v>
      </c>
      <c r="N3194" s="1" t="s">
        <v>25</v>
      </c>
      <c r="O3194" s="1">
        <v>4421431</v>
      </c>
      <c r="P3194" s="1">
        <f t="shared" si="700"/>
        <v>5</v>
      </c>
      <c r="Q3194" s="1">
        <f t="shared" si="687"/>
        <v>20</v>
      </c>
      <c r="R3194" s="5">
        <f t="shared" si="688"/>
        <v>5.2333423253304562E-2</v>
      </c>
      <c r="S3194" s="6">
        <f t="shared" si="689"/>
        <v>119233.88184515781</v>
      </c>
      <c r="T3194" s="4">
        <f t="shared" si="690"/>
        <v>2.2783505154639174</v>
      </c>
      <c r="U3194" s="1" t="str">
        <f t="shared" si="691"/>
        <v>Normal</v>
      </c>
      <c r="V3194" s="1" t="str">
        <f t="shared" si="692"/>
        <v>Still Private</v>
      </c>
      <c r="W3194" s="1" t="str">
        <f t="shared" si="693"/>
        <v>€</v>
      </c>
      <c r="X3194" s="1" t="str">
        <f t="shared" si="694"/>
        <v>€194M</v>
      </c>
      <c r="Y3194" s="1" t="str">
        <f t="shared" si="695"/>
        <v>€442M</v>
      </c>
      <c r="Z3194" s="1" t="str">
        <f t="shared" si="696"/>
        <v>€0</v>
      </c>
      <c r="AA3194" s="1" t="str">
        <f t="shared" si="697"/>
        <v>€1,19,234</v>
      </c>
      <c r="AB3194" s="6">
        <f t="shared" si="698"/>
        <v>9936.1568204298183</v>
      </c>
      <c r="AC3194" s="1" t="str">
        <f t="shared" si="699"/>
        <v>Mid</v>
      </c>
    </row>
    <row r="3195" spans="1:29">
      <c r="A3195" s="1" t="s">
        <v>407</v>
      </c>
      <c r="B3195" s="1">
        <v>2004</v>
      </c>
      <c r="C3195" s="1" t="s">
        <v>45</v>
      </c>
      <c r="D3195" s="1" t="s">
        <v>43</v>
      </c>
      <c r="E3195" s="1" t="s">
        <v>37</v>
      </c>
      <c r="F3195" s="1">
        <v>105</v>
      </c>
      <c r="G3195" s="1">
        <v>4196</v>
      </c>
      <c r="H3195" s="1">
        <v>960</v>
      </c>
      <c r="I3195" s="1">
        <v>48.53</v>
      </c>
      <c r="J3195" s="1">
        <v>8</v>
      </c>
      <c r="K3195" s="1" t="s">
        <v>19</v>
      </c>
      <c r="L3195" s="1" t="s">
        <v>19</v>
      </c>
      <c r="M3195" s="1">
        <v>49</v>
      </c>
      <c r="N3195" s="1" t="s">
        <v>25</v>
      </c>
      <c r="O3195" s="1">
        <v>4354259</v>
      </c>
      <c r="P3195" s="1">
        <f t="shared" si="700"/>
        <v>4</v>
      </c>
      <c r="Q3195" s="1">
        <f t="shared" si="687"/>
        <v>20</v>
      </c>
      <c r="R3195" s="5">
        <f t="shared" si="688"/>
        <v>2.5023832221163011E-2</v>
      </c>
      <c r="S3195" s="6">
        <f t="shared" si="689"/>
        <v>228789.32316491898</v>
      </c>
      <c r="T3195" s="4">
        <f t="shared" si="690"/>
        <v>9.1428571428571423</v>
      </c>
      <c r="U3195" s="1" t="str">
        <f t="shared" si="691"/>
        <v>High Performer</v>
      </c>
      <c r="V3195" s="1" t="str">
        <f t="shared" si="692"/>
        <v>Still Private</v>
      </c>
      <c r="W3195" s="1" t="str">
        <f t="shared" si="693"/>
        <v>A$</v>
      </c>
      <c r="X3195" s="1" t="str">
        <f t="shared" si="694"/>
        <v>A$105M</v>
      </c>
      <c r="Y3195" s="1" t="str">
        <f t="shared" si="695"/>
        <v>A$960M</v>
      </c>
      <c r="Z3195" s="1" t="str">
        <f t="shared" si="696"/>
        <v>A$0</v>
      </c>
      <c r="AA3195" s="1" t="str">
        <f t="shared" si="697"/>
        <v>A$2,28,789</v>
      </c>
      <c r="AB3195" s="6">
        <f t="shared" si="698"/>
        <v>19065.776930409913</v>
      </c>
      <c r="AC3195" s="1" t="str">
        <f t="shared" si="699"/>
        <v>Mid</v>
      </c>
    </row>
    <row r="3196" spans="1:29">
      <c r="A3196" s="1" t="s">
        <v>1339</v>
      </c>
      <c r="B3196" s="1">
        <v>2004</v>
      </c>
      <c r="C3196" s="1" t="s">
        <v>27</v>
      </c>
      <c r="D3196" s="1" t="s">
        <v>43</v>
      </c>
      <c r="E3196" s="1" t="s">
        <v>23</v>
      </c>
      <c r="F3196" s="1">
        <v>125</v>
      </c>
      <c r="G3196" s="1">
        <v>3027</v>
      </c>
      <c r="H3196" s="1">
        <v>158</v>
      </c>
      <c r="I3196" s="1">
        <v>23.85</v>
      </c>
      <c r="J3196" s="1">
        <v>3</v>
      </c>
      <c r="K3196" s="1" t="s">
        <v>19</v>
      </c>
      <c r="L3196" s="1" t="s">
        <v>19</v>
      </c>
      <c r="M3196" s="1">
        <v>48</v>
      </c>
      <c r="N3196" s="1" t="s">
        <v>25</v>
      </c>
      <c r="O3196" s="1">
        <v>4315639</v>
      </c>
      <c r="P3196" s="1">
        <f t="shared" si="700"/>
        <v>5</v>
      </c>
      <c r="Q3196" s="1">
        <f t="shared" si="687"/>
        <v>20</v>
      </c>
      <c r="R3196" s="5">
        <f t="shared" si="688"/>
        <v>4.1295011562603234E-2</v>
      </c>
      <c r="S3196" s="6">
        <f t="shared" si="689"/>
        <v>52196.894615130492</v>
      </c>
      <c r="T3196" s="4">
        <f t="shared" si="690"/>
        <v>1.264</v>
      </c>
      <c r="U3196" s="1" t="str">
        <f t="shared" si="691"/>
        <v>Normal</v>
      </c>
      <c r="V3196" s="1" t="str">
        <f t="shared" si="692"/>
        <v>Still Private</v>
      </c>
      <c r="W3196" s="1" t="str">
        <f t="shared" si="693"/>
        <v>$</v>
      </c>
      <c r="X3196" s="1" t="str">
        <f t="shared" si="694"/>
        <v>$125M</v>
      </c>
      <c r="Y3196" s="1" t="str">
        <f t="shared" si="695"/>
        <v>$158M</v>
      </c>
      <c r="Z3196" s="1" t="str">
        <f t="shared" si="696"/>
        <v>$0</v>
      </c>
      <c r="AA3196" s="1" t="str">
        <f t="shared" si="697"/>
        <v>$52,197</v>
      </c>
      <c r="AB3196" s="6">
        <f t="shared" si="698"/>
        <v>4349.7412179275407</v>
      </c>
      <c r="AC3196" s="1" t="str">
        <f t="shared" si="699"/>
        <v>Mid</v>
      </c>
    </row>
    <row r="3197" spans="1:29">
      <c r="A3197" s="1" t="s">
        <v>3013</v>
      </c>
      <c r="B3197" s="1">
        <v>2004</v>
      </c>
      <c r="C3197" s="1" t="s">
        <v>22</v>
      </c>
      <c r="D3197" s="1" t="s">
        <v>46</v>
      </c>
      <c r="E3197" s="1" t="s">
        <v>18</v>
      </c>
      <c r="F3197" s="1">
        <v>151</v>
      </c>
      <c r="G3197" s="1">
        <v>2576</v>
      </c>
      <c r="H3197" s="1">
        <v>601</v>
      </c>
      <c r="I3197" s="1">
        <v>32.659999999999997</v>
      </c>
      <c r="J3197" s="1">
        <v>4</v>
      </c>
      <c r="K3197" s="1" t="s">
        <v>24</v>
      </c>
      <c r="L3197" s="1" t="s">
        <v>19</v>
      </c>
      <c r="M3197" s="1">
        <v>2</v>
      </c>
      <c r="N3197" s="1" t="s">
        <v>29</v>
      </c>
      <c r="O3197" s="1">
        <v>4254941</v>
      </c>
      <c r="P3197" s="1">
        <f t="shared" si="700"/>
        <v>2</v>
      </c>
      <c r="Q3197" s="1">
        <f t="shared" si="687"/>
        <v>20</v>
      </c>
      <c r="R3197" s="5">
        <f t="shared" si="688"/>
        <v>5.8618012422360248E-2</v>
      </c>
      <c r="S3197" s="6">
        <f t="shared" si="689"/>
        <v>233307.45341614907</v>
      </c>
      <c r="T3197" s="4">
        <f t="shared" si="690"/>
        <v>3.9801324503311259</v>
      </c>
      <c r="U3197" s="1" t="str">
        <f t="shared" si="691"/>
        <v>Normal</v>
      </c>
      <c r="V3197" s="1" t="str">
        <f t="shared" si="692"/>
        <v>Acquired</v>
      </c>
      <c r="W3197" s="1" t="str">
        <f t="shared" si="693"/>
        <v>£</v>
      </c>
      <c r="X3197" s="1" t="str">
        <f t="shared" si="694"/>
        <v>£151M</v>
      </c>
      <c r="Y3197" s="1" t="str">
        <f t="shared" si="695"/>
        <v>£601M</v>
      </c>
      <c r="Z3197" s="1" t="str">
        <f t="shared" si="696"/>
        <v>£0</v>
      </c>
      <c r="AA3197" s="1" t="str">
        <f t="shared" si="697"/>
        <v>£2,33,307</v>
      </c>
      <c r="AB3197" s="6">
        <f t="shared" si="698"/>
        <v>19442.287784679091</v>
      </c>
      <c r="AC3197" s="1" t="str">
        <f t="shared" si="699"/>
        <v>Mid</v>
      </c>
    </row>
    <row r="3198" spans="1:29">
      <c r="A3198" s="1" t="s">
        <v>2438</v>
      </c>
      <c r="B3198" s="1">
        <v>2004</v>
      </c>
      <c r="C3198" s="1" t="s">
        <v>27</v>
      </c>
      <c r="D3198" s="1" t="s">
        <v>43</v>
      </c>
      <c r="E3198" s="1" t="s">
        <v>28</v>
      </c>
      <c r="F3198" s="1">
        <v>117</v>
      </c>
      <c r="G3198" s="1">
        <v>1374</v>
      </c>
      <c r="H3198" s="1">
        <v>449</v>
      </c>
      <c r="I3198" s="1">
        <v>15.65</v>
      </c>
      <c r="J3198" s="1">
        <v>9</v>
      </c>
      <c r="K3198" s="1" t="s">
        <v>19</v>
      </c>
      <c r="L3198" s="1" t="s">
        <v>24</v>
      </c>
      <c r="M3198" s="1">
        <v>62</v>
      </c>
      <c r="N3198" s="1" t="s">
        <v>20</v>
      </c>
      <c r="O3198" s="1">
        <v>4219207</v>
      </c>
      <c r="P3198" s="1">
        <f t="shared" si="700"/>
        <v>1</v>
      </c>
      <c r="Q3198" s="1">
        <f t="shared" si="687"/>
        <v>20</v>
      </c>
      <c r="R3198" s="5">
        <f t="shared" si="688"/>
        <v>8.5152838427947602E-2</v>
      </c>
      <c r="S3198" s="6">
        <f t="shared" si="689"/>
        <v>326783.114992722</v>
      </c>
      <c r="T3198" s="4">
        <f t="shared" si="690"/>
        <v>3.8376068376068377</v>
      </c>
      <c r="U3198" s="1" t="str">
        <f t="shared" si="691"/>
        <v>High Performer</v>
      </c>
      <c r="V3198" s="1" t="str">
        <f t="shared" si="692"/>
        <v>IPO</v>
      </c>
      <c r="W3198" s="1" t="str">
        <f t="shared" si="693"/>
        <v>$</v>
      </c>
      <c r="X3198" s="1" t="str">
        <f t="shared" si="694"/>
        <v>$117M</v>
      </c>
      <c r="Y3198" s="1" t="str">
        <f t="shared" si="695"/>
        <v>$449M</v>
      </c>
      <c r="Z3198" s="1" t="str">
        <f t="shared" si="696"/>
        <v>$0</v>
      </c>
      <c r="AA3198" s="1" t="str">
        <f t="shared" si="697"/>
        <v>$3,26,783</v>
      </c>
      <c r="AB3198" s="6">
        <f t="shared" si="698"/>
        <v>27231.926249393498</v>
      </c>
      <c r="AC3198" s="1" t="str">
        <f t="shared" si="699"/>
        <v>Mid</v>
      </c>
    </row>
    <row r="3199" spans="1:29">
      <c r="A3199" s="1" t="s">
        <v>3950</v>
      </c>
      <c r="B3199" s="1">
        <v>2004</v>
      </c>
      <c r="C3199" s="1" t="s">
        <v>73</v>
      </c>
      <c r="D3199" s="1" t="s">
        <v>32</v>
      </c>
      <c r="E3199" s="1" t="s">
        <v>28</v>
      </c>
      <c r="F3199" s="1">
        <v>120</v>
      </c>
      <c r="G3199" s="1">
        <v>3217</v>
      </c>
      <c r="H3199" s="1">
        <v>798</v>
      </c>
      <c r="I3199" s="1">
        <v>32.659999999999997</v>
      </c>
      <c r="J3199" s="1">
        <v>7</v>
      </c>
      <c r="K3199" s="1" t="s">
        <v>19</v>
      </c>
      <c r="L3199" s="1" t="s">
        <v>24</v>
      </c>
      <c r="M3199" s="1">
        <v>76</v>
      </c>
      <c r="N3199" s="1" t="s">
        <v>29</v>
      </c>
      <c r="O3199" s="1">
        <v>4199307</v>
      </c>
      <c r="P3199" s="1">
        <f t="shared" si="700"/>
        <v>1</v>
      </c>
      <c r="Q3199" s="1">
        <f t="shared" si="687"/>
        <v>20</v>
      </c>
      <c r="R3199" s="5">
        <f t="shared" si="688"/>
        <v>3.7301834006838668E-2</v>
      </c>
      <c r="S3199" s="6">
        <f t="shared" si="689"/>
        <v>248057.19614547715</v>
      </c>
      <c r="T3199" s="4">
        <f t="shared" si="690"/>
        <v>6.65</v>
      </c>
      <c r="U3199" s="1" t="str">
        <f t="shared" si="691"/>
        <v>Normal</v>
      </c>
      <c r="V3199" s="1" t="str">
        <f t="shared" si="692"/>
        <v>IPO</v>
      </c>
      <c r="W3199" s="1" t="str">
        <f t="shared" si="693"/>
        <v>€</v>
      </c>
      <c r="X3199" s="1" t="str">
        <f t="shared" si="694"/>
        <v>€120M</v>
      </c>
      <c r="Y3199" s="1" t="str">
        <f t="shared" si="695"/>
        <v>€798M</v>
      </c>
      <c r="Z3199" s="1" t="str">
        <f t="shared" si="696"/>
        <v>€0</v>
      </c>
      <c r="AA3199" s="1" t="str">
        <f t="shared" si="697"/>
        <v>€2,48,057</v>
      </c>
      <c r="AB3199" s="6">
        <f t="shared" si="698"/>
        <v>20671.433012123096</v>
      </c>
      <c r="AC3199" s="1" t="str">
        <f t="shared" si="699"/>
        <v>Mid</v>
      </c>
    </row>
    <row r="3200" spans="1:29">
      <c r="A3200" s="1" t="s">
        <v>1323</v>
      </c>
      <c r="B3200" s="1">
        <v>2004</v>
      </c>
      <c r="C3200" s="1" t="s">
        <v>35</v>
      </c>
      <c r="D3200" s="1" t="s">
        <v>36</v>
      </c>
      <c r="E3200" s="1" t="s">
        <v>28</v>
      </c>
      <c r="F3200" s="1">
        <v>167</v>
      </c>
      <c r="G3200" s="1">
        <v>4387</v>
      </c>
      <c r="H3200" s="1">
        <v>100</v>
      </c>
      <c r="I3200" s="1">
        <v>17.350000000000001</v>
      </c>
      <c r="J3200" s="1">
        <v>2</v>
      </c>
      <c r="K3200" s="1" t="s">
        <v>24</v>
      </c>
      <c r="L3200" s="1" t="s">
        <v>19</v>
      </c>
      <c r="M3200" s="1">
        <v>27</v>
      </c>
      <c r="N3200" s="1" t="s">
        <v>33</v>
      </c>
      <c r="O3200" s="1">
        <v>4189799</v>
      </c>
      <c r="P3200" s="1">
        <f t="shared" si="700"/>
        <v>1</v>
      </c>
      <c r="Q3200" s="1">
        <f t="shared" si="687"/>
        <v>20</v>
      </c>
      <c r="R3200" s="5">
        <f t="shared" si="688"/>
        <v>3.8067016184180534E-2</v>
      </c>
      <c r="S3200" s="6">
        <f t="shared" si="689"/>
        <v>22794.620469569181</v>
      </c>
      <c r="T3200" s="4">
        <f t="shared" si="690"/>
        <v>0.59880239520958078</v>
      </c>
      <c r="U3200" s="1" t="str">
        <f t="shared" si="691"/>
        <v>Normal</v>
      </c>
      <c r="V3200" s="1" t="str">
        <f t="shared" si="692"/>
        <v>Acquired</v>
      </c>
      <c r="W3200" s="1" t="str">
        <f t="shared" si="693"/>
        <v>¥</v>
      </c>
      <c r="X3200" s="1" t="str">
        <f t="shared" si="694"/>
        <v>¥167M</v>
      </c>
      <c r="Y3200" s="1" t="str">
        <f t="shared" si="695"/>
        <v>¥100M</v>
      </c>
      <c r="Z3200" s="1" t="str">
        <f t="shared" si="696"/>
        <v>¥0</v>
      </c>
      <c r="AA3200" s="1" t="str">
        <f t="shared" si="697"/>
        <v>¥22,795</v>
      </c>
      <c r="AB3200" s="6">
        <f t="shared" si="698"/>
        <v>1899.5517057974319</v>
      </c>
      <c r="AC3200" s="1" t="str">
        <f t="shared" si="699"/>
        <v>Mid</v>
      </c>
    </row>
    <row r="3201" spans="1:29">
      <c r="A3201" s="1" t="s">
        <v>3866</v>
      </c>
      <c r="B3201" s="1">
        <v>2004</v>
      </c>
      <c r="C3201" s="1" t="s">
        <v>22</v>
      </c>
      <c r="D3201" s="1" t="s">
        <v>39</v>
      </c>
      <c r="E3201" s="1" t="s">
        <v>37</v>
      </c>
      <c r="F3201" s="1">
        <v>150</v>
      </c>
      <c r="G3201" s="1">
        <v>3078</v>
      </c>
      <c r="H3201" s="1">
        <v>477</v>
      </c>
      <c r="I3201" s="1">
        <v>7.38</v>
      </c>
      <c r="J3201" s="1">
        <v>7</v>
      </c>
      <c r="K3201" s="1" t="s">
        <v>24</v>
      </c>
      <c r="L3201" s="1" t="s">
        <v>24</v>
      </c>
      <c r="M3201" s="1">
        <v>66</v>
      </c>
      <c r="N3201" s="1" t="s">
        <v>25</v>
      </c>
      <c r="O3201" s="1">
        <v>4161023</v>
      </c>
      <c r="P3201" s="1">
        <f t="shared" si="700"/>
        <v>4</v>
      </c>
      <c r="Q3201" s="1">
        <f t="shared" si="687"/>
        <v>20</v>
      </c>
      <c r="R3201" s="5">
        <f t="shared" si="688"/>
        <v>4.8732943469785572E-2</v>
      </c>
      <c r="S3201" s="6">
        <f t="shared" si="689"/>
        <v>154970.76023391812</v>
      </c>
      <c r="T3201" s="4">
        <f t="shared" si="690"/>
        <v>3.18</v>
      </c>
      <c r="U3201" s="1" t="str">
        <f t="shared" si="691"/>
        <v>Normal</v>
      </c>
      <c r="V3201" s="1" t="str">
        <f t="shared" si="692"/>
        <v>Acquired</v>
      </c>
      <c r="W3201" s="1" t="str">
        <f t="shared" si="693"/>
        <v>£</v>
      </c>
      <c r="X3201" s="1" t="str">
        <f t="shared" si="694"/>
        <v>£150M</v>
      </c>
      <c r="Y3201" s="1" t="str">
        <f t="shared" si="695"/>
        <v>£477M</v>
      </c>
      <c r="Z3201" s="1" t="str">
        <f t="shared" si="696"/>
        <v>£0</v>
      </c>
      <c r="AA3201" s="1" t="str">
        <f t="shared" si="697"/>
        <v>£1,54,971</v>
      </c>
      <c r="AB3201" s="6">
        <f t="shared" si="698"/>
        <v>12914.230019493178</v>
      </c>
      <c r="AC3201" s="1" t="str">
        <f t="shared" si="699"/>
        <v>Mid</v>
      </c>
    </row>
    <row r="3202" spans="1:29">
      <c r="A3202" s="1" t="s">
        <v>2696</v>
      </c>
      <c r="B3202" s="1">
        <v>2004</v>
      </c>
      <c r="C3202" s="1" t="s">
        <v>22</v>
      </c>
      <c r="D3202" s="1" t="s">
        <v>95</v>
      </c>
      <c r="E3202" s="1" t="s">
        <v>23</v>
      </c>
      <c r="F3202" s="1">
        <v>111</v>
      </c>
      <c r="G3202" s="1">
        <v>4982</v>
      </c>
      <c r="H3202" s="1">
        <v>287</v>
      </c>
      <c r="I3202" s="1">
        <v>42.59</v>
      </c>
      <c r="J3202" s="1">
        <v>5</v>
      </c>
      <c r="K3202" s="1" t="s">
        <v>24</v>
      </c>
      <c r="L3202" s="1" t="s">
        <v>24</v>
      </c>
      <c r="M3202" s="1">
        <v>32</v>
      </c>
      <c r="N3202" s="1" t="s">
        <v>33</v>
      </c>
      <c r="O3202" s="1">
        <v>4135632</v>
      </c>
      <c r="P3202" s="1">
        <f t="shared" si="700"/>
        <v>5</v>
      </c>
      <c r="Q3202" s="1">
        <f t="shared" ref="Q3202:Q3265" si="701">2024 - B3202</f>
        <v>20</v>
      </c>
      <c r="R3202" s="5">
        <f t="shared" ref="R3202:R3265" si="702">F3202 / G3202</f>
        <v>2.228020875150542E-2</v>
      </c>
      <c r="S3202" s="6">
        <f t="shared" ref="S3202:S3265" si="703">(H3202 * 1000000) / G3202</f>
        <v>57607.386591730232</v>
      </c>
      <c r="T3202" s="4">
        <f t="shared" ref="T3202:T3265" si="704">H3202 / F3202</f>
        <v>2.5855855855855854</v>
      </c>
      <c r="U3202" s="1" t="str">
        <f t="shared" ref="U3202:U3265" si="705">IF(AND(J3202&gt;=8, I3202&gt;=1), "High Performer", "Normal")</f>
        <v>Normal</v>
      </c>
      <c r="V3202" s="1" t="str">
        <f t="shared" ref="V3202:V3265" si="706">IF(K3202="Yes", "Acquired",
 IF(L3202="Yes", "IPO", "Still Private"))</f>
        <v>Acquired</v>
      </c>
      <c r="W3202" s="1" t="str">
        <f t="shared" ref="W3202:W3265" si="707">IF(C3202="USA","$",
IF(C3202="India","₹",
IF(C3202="UK","£",
IF(C3202="Germany","€",
IF(C3202="France","€",
IF(C3202="Canada","$",
IF(C3202="Australia","A$",
IF(C3202="China","¥",
IF(C3202="Japan","¥",)))))))))</f>
        <v>£</v>
      </c>
      <c r="X3202" s="1" t="str">
        <f t="shared" ref="X3202:X3265" si="708">W3202 &amp; F3202 &amp; "M"</f>
        <v>£111M</v>
      </c>
      <c r="Y3202" s="1" t="str">
        <f t="shared" ref="Y3202:Y3265" si="709">W3202 &amp; H3202 &amp; "M"</f>
        <v>£287M</v>
      </c>
      <c r="Z3202" s="1" t="str">
        <f t="shared" ref="Z3202:Z3265" si="710">W3202 &amp; TEXT(R3202,"#,##0")</f>
        <v>£0</v>
      </c>
      <c r="AA3202" s="1" t="str">
        <f t="shared" ref="AA3202:AA3265" si="711">W3202 &amp; TEXT(S3202,"#,##0")</f>
        <v>£57,607</v>
      </c>
      <c r="AB3202" s="6">
        <f t="shared" ref="AB3202:AB3265" si="712">(H3202 * 1000000) / (12 * G3202)</f>
        <v>4800.6155493108527</v>
      </c>
      <c r="AC3202" s="1" t="str">
        <f t="shared" ref="AC3202:AC3265" si="713">IF(F3202&lt;100, "Small", IF(F3202&lt;=200, "Mid",IF(F3202&lt;500,  "Large")))</f>
        <v>Mid</v>
      </c>
    </row>
    <row r="3203" spans="1:29">
      <c r="A3203" s="1" t="s">
        <v>2337</v>
      </c>
      <c r="B3203" s="1">
        <v>2004</v>
      </c>
      <c r="C3203" s="1" t="s">
        <v>31</v>
      </c>
      <c r="D3203" s="1" t="s">
        <v>46</v>
      </c>
      <c r="E3203" s="1" t="s">
        <v>23</v>
      </c>
      <c r="F3203" s="1">
        <v>196</v>
      </c>
      <c r="G3203" s="1">
        <v>386</v>
      </c>
      <c r="H3203" s="1">
        <v>724</v>
      </c>
      <c r="I3203" s="1">
        <v>36.44</v>
      </c>
      <c r="J3203" s="1">
        <v>1</v>
      </c>
      <c r="K3203" s="1" t="s">
        <v>24</v>
      </c>
      <c r="L3203" s="1" t="s">
        <v>19</v>
      </c>
      <c r="M3203" s="1">
        <v>10</v>
      </c>
      <c r="N3203" s="1" t="s">
        <v>29</v>
      </c>
      <c r="O3203" s="1">
        <v>4133870</v>
      </c>
      <c r="P3203" s="1">
        <f t="shared" si="700"/>
        <v>5</v>
      </c>
      <c r="Q3203" s="1">
        <f t="shared" si="701"/>
        <v>20</v>
      </c>
      <c r="R3203" s="5">
        <f t="shared" si="702"/>
        <v>0.50777202072538863</v>
      </c>
      <c r="S3203" s="6">
        <f t="shared" si="703"/>
        <v>1875647.6683937823</v>
      </c>
      <c r="T3203" s="4">
        <f t="shared" si="704"/>
        <v>3.693877551020408</v>
      </c>
      <c r="U3203" s="1" t="str">
        <f t="shared" si="705"/>
        <v>Normal</v>
      </c>
      <c r="V3203" s="1" t="str">
        <f t="shared" si="706"/>
        <v>Acquired</v>
      </c>
      <c r="W3203" s="1" t="str">
        <f t="shared" si="707"/>
        <v>€</v>
      </c>
      <c r="X3203" s="1" t="str">
        <f t="shared" si="708"/>
        <v>€196M</v>
      </c>
      <c r="Y3203" s="1" t="str">
        <f t="shared" si="709"/>
        <v>€724M</v>
      </c>
      <c r="Z3203" s="1" t="str">
        <f t="shared" si="710"/>
        <v>€1</v>
      </c>
      <c r="AA3203" s="1" t="str">
        <f t="shared" si="711"/>
        <v>€18,75,648</v>
      </c>
      <c r="AB3203" s="6">
        <f t="shared" si="712"/>
        <v>156303.97236614852</v>
      </c>
      <c r="AC3203" s="1" t="str">
        <f t="shared" si="713"/>
        <v>Mid</v>
      </c>
    </row>
    <row r="3204" spans="1:29">
      <c r="A3204" s="1" t="s">
        <v>4701</v>
      </c>
      <c r="B3204" s="1">
        <v>2004</v>
      </c>
      <c r="C3204" s="1" t="s">
        <v>22</v>
      </c>
      <c r="D3204" s="1" t="s">
        <v>46</v>
      </c>
      <c r="E3204" s="1" t="s">
        <v>37</v>
      </c>
      <c r="F3204" s="1">
        <v>191</v>
      </c>
      <c r="G3204" s="1">
        <v>4031</v>
      </c>
      <c r="H3204" s="1">
        <v>789</v>
      </c>
      <c r="I3204" s="1">
        <v>31.03</v>
      </c>
      <c r="J3204" s="1">
        <v>1</v>
      </c>
      <c r="K3204" s="1" t="s">
        <v>19</v>
      </c>
      <c r="L3204" s="1" t="s">
        <v>24</v>
      </c>
      <c r="M3204" s="1">
        <v>20</v>
      </c>
      <c r="N3204" s="1" t="s">
        <v>20</v>
      </c>
      <c r="O3204" s="1">
        <v>4069272</v>
      </c>
      <c r="P3204" s="1">
        <f t="shared" si="700"/>
        <v>4</v>
      </c>
      <c r="Q3204" s="1">
        <f t="shared" si="701"/>
        <v>20</v>
      </c>
      <c r="R3204" s="5">
        <f t="shared" si="702"/>
        <v>4.7382783428429671E-2</v>
      </c>
      <c r="S3204" s="6">
        <f t="shared" si="703"/>
        <v>195733.06871743983</v>
      </c>
      <c r="T3204" s="4">
        <f t="shared" si="704"/>
        <v>4.1308900523560208</v>
      </c>
      <c r="U3204" s="1" t="str">
        <f t="shared" si="705"/>
        <v>Normal</v>
      </c>
      <c r="V3204" s="1" t="str">
        <f t="shared" si="706"/>
        <v>IPO</v>
      </c>
      <c r="W3204" s="1" t="str">
        <f t="shared" si="707"/>
        <v>£</v>
      </c>
      <c r="X3204" s="1" t="str">
        <f t="shared" si="708"/>
        <v>£191M</v>
      </c>
      <c r="Y3204" s="1" t="str">
        <f t="shared" si="709"/>
        <v>£789M</v>
      </c>
      <c r="Z3204" s="1" t="str">
        <f t="shared" si="710"/>
        <v>£0</v>
      </c>
      <c r="AA3204" s="1" t="str">
        <f t="shared" si="711"/>
        <v>£1,95,733</v>
      </c>
      <c r="AB3204" s="6">
        <f t="shared" si="712"/>
        <v>16311.089059786653</v>
      </c>
      <c r="AC3204" s="1" t="str">
        <f t="shared" si="713"/>
        <v>Mid</v>
      </c>
    </row>
    <row r="3205" spans="1:29">
      <c r="A3205" s="1" t="s">
        <v>2459</v>
      </c>
      <c r="B3205" s="1">
        <v>2004</v>
      </c>
      <c r="C3205" s="1" t="s">
        <v>27</v>
      </c>
      <c r="D3205" s="1" t="s">
        <v>36</v>
      </c>
      <c r="E3205" s="1" t="s">
        <v>37</v>
      </c>
      <c r="F3205" s="1">
        <v>126</v>
      </c>
      <c r="G3205" s="1">
        <v>1189</v>
      </c>
      <c r="H3205" s="1">
        <v>462</v>
      </c>
      <c r="I3205" s="1">
        <v>44.16</v>
      </c>
      <c r="J3205" s="1">
        <v>9</v>
      </c>
      <c r="K3205" s="1" t="s">
        <v>19</v>
      </c>
      <c r="L3205" s="1" t="s">
        <v>24</v>
      </c>
      <c r="M3205" s="1">
        <v>41</v>
      </c>
      <c r="N3205" s="1" t="s">
        <v>20</v>
      </c>
      <c r="O3205" s="1">
        <v>4047589</v>
      </c>
      <c r="P3205" s="1">
        <f t="shared" si="700"/>
        <v>4</v>
      </c>
      <c r="Q3205" s="1">
        <f t="shared" si="701"/>
        <v>20</v>
      </c>
      <c r="R3205" s="5">
        <f t="shared" si="702"/>
        <v>0.10597140454163162</v>
      </c>
      <c r="S3205" s="6">
        <f t="shared" si="703"/>
        <v>388561.81665264926</v>
      </c>
      <c r="T3205" s="4">
        <f t="shared" si="704"/>
        <v>3.6666666666666665</v>
      </c>
      <c r="U3205" s="1" t="str">
        <f t="shared" si="705"/>
        <v>High Performer</v>
      </c>
      <c r="V3205" s="1" t="str">
        <f t="shared" si="706"/>
        <v>IPO</v>
      </c>
      <c r="W3205" s="1" t="str">
        <f t="shared" si="707"/>
        <v>$</v>
      </c>
      <c r="X3205" s="1" t="str">
        <f t="shared" si="708"/>
        <v>$126M</v>
      </c>
      <c r="Y3205" s="1" t="str">
        <f t="shared" si="709"/>
        <v>$462M</v>
      </c>
      <c r="Z3205" s="1" t="str">
        <f t="shared" si="710"/>
        <v>$0</v>
      </c>
      <c r="AA3205" s="1" t="str">
        <f t="shared" si="711"/>
        <v>$3,88,562</v>
      </c>
      <c r="AB3205" s="6">
        <f t="shared" si="712"/>
        <v>32380.151387720773</v>
      </c>
      <c r="AC3205" s="1" t="str">
        <f t="shared" si="713"/>
        <v>Mid</v>
      </c>
    </row>
    <row r="3206" spans="1:29">
      <c r="A3206" s="1" t="s">
        <v>4082</v>
      </c>
      <c r="B3206" s="1">
        <v>2004</v>
      </c>
      <c r="C3206" s="1" t="s">
        <v>27</v>
      </c>
      <c r="D3206" s="1" t="s">
        <v>48</v>
      </c>
      <c r="E3206" s="1" t="s">
        <v>28</v>
      </c>
      <c r="F3206" s="1">
        <v>132</v>
      </c>
      <c r="G3206" s="1">
        <v>2908</v>
      </c>
      <c r="H3206" s="1">
        <v>955</v>
      </c>
      <c r="I3206" s="1">
        <v>9.7100000000000009</v>
      </c>
      <c r="J3206" s="1">
        <v>1</v>
      </c>
      <c r="K3206" s="1" t="s">
        <v>24</v>
      </c>
      <c r="L3206" s="1" t="s">
        <v>24</v>
      </c>
      <c r="M3206" s="1">
        <v>34</v>
      </c>
      <c r="N3206" s="1" t="s">
        <v>29</v>
      </c>
      <c r="O3206" s="1">
        <v>3997100</v>
      </c>
      <c r="P3206" s="1">
        <f t="shared" si="700"/>
        <v>1</v>
      </c>
      <c r="Q3206" s="1">
        <f t="shared" si="701"/>
        <v>20</v>
      </c>
      <c r="R3206" s="5">
        <f t="shared" si="702"/>
        <v>4.5392022008253097E-2</v>
      </c>
      <c r="S3206" s="6">
        <f t="shared" si="703"/>
        <v>328404.40165061899</v>
      </c>
      <c r="T3206" s="4">
        <f t="shared" si="704"/>
        <v>7.2348484848484844</v>
      </c>
      <c r="U3206" s="1" t="str">
        <f t="shared" si="705"/>
        <v>Normal</v>
      </c>
      <c r="V3206" s="1" t="str">
        <f t="shared" si="706"/>
        <v>Acquired</v>
      </c>
      <c r="W3206" s="1" t="str">
        <f t="shared" si="707"/>
        <v>$</v>
      </c>
      <c r="X3206" s="1" t="str">
        <f t="shared" si="708"/>
        <v>$132M</v>
      </c>
      <c r="Y3206" s="1" t="str">
        <f t="shared" si="709"/>
        <v>$955M</v>
      </c>
      <c r="Z3206" s="1" t="str">
        <f t="shared" si="710"/>
        <v>$0</v>
      </c>
      <c r="AA3206" s="1" t="str">
        <f t="shared" si="711"/>
        <v>$3,28,404</v>
      </c>
      <c r="AB3206" s="6">
        <f t="shared" si="712"/>
        <v>27367.033470884915</v>
      </c>
      <c r="AC3206" s="1" t="str">
        <f t="shared" si="713"/>
        <v>Mid</v>
      </c>
    </row>
    <row r="3207" spans="1:29">
      <c r="A3207" s="1" t="s">
        <v>3868</v>
      </c>
      <c r="B3207" s="1">
        <v>2004</v>
      </c>
      <c r="C3207" s="1" t="s">
        <v>27</v>
      </c>
      <c r="D3207" s="1" t="s">
        <v>32</v>
      </c>
      <c r="E3207" s="1" t="s">
        <v>18</v>
      </c>
      <c r="F3207" s="1">
        <v>114</v>
      </c>
      <c r="G3207" s="1">
        <v>1913</v>
      </c>
      <c r="H3207" s="1">
        <v>214</v>
      </c>
      <c r="I3207" s="1">
        <v>49.18</v>
      </c>
      <c r="J3207" s="1">
        <v>3</v>
      </c>
      <c r="K3207" s="1" t="s">
        <v>19</v>
      </c>
      <c r="L3207" s="1" t="s">
        <v>24</v>
      </c>
      <c r="M3207" s="1">
        <v>9</v>
      </c>
      <c r="N3207" s="1" t="s">
        <v>20</v>
      </c>
      <c r="O3207" s="1">
        <v>3812502</v>
      </c>
      <c r="P3207" s="1">
        <f t="shared" si="700"/>
        <v>2</v>
      </c>
      <c r="Q3207" s="1">
        <f t="shared" si="701"/>
        <v>20</v>
      </c>
      <c r="R3207" s="5">
        <f t="shared" si="702"/>
        <v>5.9592263460533194E-2</v>
      </c>
      <c r="S3207" s="6">
        <f t="shared" si="703"/>
        <v>111866.17877679039</v>
      </c>
      <c r="T3207" s="4">
        <f t="shared" si="704"/>
        <v>1.8771929824561404</v>
      </c>
      <c r="U3207" s="1" t="str">
        <f t="shared" si="705"/>
        <v>Normal</v>
      </c>
      <c r="V3207" s="1" t="str">
        <f t="shared" si="706"/>
        <v>IPO</v>
      </c>
      <c r="W3207" s="1" t="str">
        <f t="shared" si="707"/>
        <v>$</v>
      </c>
      <c r="X3207" s="1" t="str">
        <f t="shared" si="708"/>
        <v>$114M</v>
      </c>
      <c r="Y3207" s="1" t="str">
        <f t="shared" si="709"/>
        <v>$214M</v>
      </c>
      <c r="Z3207" s="1" t="str">
        <f t="shared" si="710"/>
        <v>$0</v>
      </c>
      <c r="AA3207" s="1" t="str">
        <f t="shared" si="711"/>
        <v>$1,11,866</v>
      </c>
      <c r="AB3207" s="6">
        <f t="shared" si="712"/>
        <v>9322.1815647325311</v>
      </c>
      <c r="AC3207" s="1" t="str">
        <f t="shared" si="713"/>
        <v>Mid</v>
      </c>
    </row>
    <row r="3208" spans="1:29">
      <c r="A3208" s="1" t="s">
        <v>4698</v>
      </c>
      <c r="B3208" s="1">
        <v>2004</v>
      </c>
      <c r="C3208" s="1" t="s">
        <v>42</v>
      </c>
      <c r="D3208" s="1" t="s">
        <v>32</v>
      </c>
      <c r="E3208" s="1" t="s">
        <v>28</v>
      </c>
      <c r="F3208" s="1">
        <v>147</v>
      </c>
      <c r="G3208" s="1">
        <v>4150</v>
      </c>
      <c r="H3208" s="1">
        <v>941</v>
      </c>
      <c r="I3208" s="1">
        <v>31.55</v>
      </c>
      <c r="J3208" s="1">
        <v>6</v>
      </c>
      <c r="K3208" s="1" t="s">
        <v>24</v>
      </c>
      <c r="L3208" s="1" t="s">
        <v>19</v>
      </c>
      <c r="M3208" s="1">
        <v>12</v>
      </c>
      <c r="N3208" s="1" t="s">
        <v>49</v>
      </c>
      <c r="O3208" s="1">
        <v>3787612</v>
      </c>
      <c r="P3208" s="1">
        <f t="shared" si="700"/>
        <v>1</v>
      </c>
      <c r="Q3208" s="1">
        <f t="shared" si="701"/>
        <v>20</v>
      </c>
      <c r="R3208" s="5">
        <f t="shared" si="702"/>
        <v>3.5421686746987951E-2</v>
      </c>
      <c r="S3208" s="6">
        <f t="shared" si="703"/>
        <v>226746.98795180724</v>
      </c>
      <c r="T3208" s="4">
        <f t="shared" si="704"/>
        <v>6.4013605442176873</v>
      </c>
      <c r="U3208" s="1" t="str">
        <f t="shared" si="705"/>
        <v>Normal</v>
      </c>
      <c r="V3208" s="1" t="str">
        <f t="shared" si="706"/>
        <v>Acquired</v>
      </c>
      <c r="W3208" s="1" t="str">
        <f t="shared" si="707"/>
        <v>¥</v>
      </c>
      <c r="X3208" s="1" t="str">
        <f t="shared" si="708"/>
        <v>¥147M</v>
      </c>
      <c r="Y3208" s="1" t="str">
        <f t="shared" si="709"/>
        <v>¥941M</v>
      </c>
      <c r="Z3208" s="1" t="str">
        <f t="shared" si="710"/>
        <v>¥0</v>
      </c>
      <c r="AA3208" s="1" t="str">
        <f t="shared" si="711"/>
        <v>¥2,26,747</v>
      </c>
      <c r="AB3208" s="6">
        <f t="shared" si="712"/>
        <v>18895.582329317269</v>
      </c>
      <c r="AC3208" s="1" t="str">
        <f t="shared" si="713"/>
        <v>Mid</v>
      </c>
    </row>
    <row r="3209" spans="1:29">
      <c r="A3209" s="1" t="s">
        <v>2968</v>
      </c>
      <c r="B3209" s="1">
        <v>2004</v>
      </c>
      <c r="C3209" s="1" t="s">
        <v>22</v>
      </c>
      <c r="D3209" s="1" t="s">
        <v>46</v>
      </c>
      <c r="E3209" s="1" t="s">
        <v>37</v>
      </c>
      <c r="F3209" s="1">
        <v>156</v>
      </c>
      <c r="G3209" s="1">
        <v>3086</v>
      </c>
      <c r="H3209" s="1">
        <v>590</v>
      </c>
      <c r="I3209" s="1">
        <v>46.28</v>
      </c>
      <c r="J3209" s="1">
        <v>5</v>
      </c>
      <c r="K3209" s="1" t="s">
        <v>24</v>
      </c>
      <c r="L3209" s="1" t="s">
        <v>19</v>
      </c>
      <c r="M3209" s="1">
        <v>15</v>
      </c>
      <c r="N3209" s="1" t="s">
        <v>25</v>
      </c>
      <c r="O3209" s="1">
        <v>3692523</v>
      </c>
      <c r="P3209" s="1">
        <f t="shared" ref="P3209:P3272" si="714">IF(E3209="Seed", 1,
 IF(E3209="Series A", 2,
 IF(E3209="Series B", 3,
 IF(E3209="Series C", 4,
 IF(E3209="IPO", 5, "")))))</f>
        <v>4</v>
      </c>
      <c r="Q3209" s="1">
        <f t="shared" si="701"/>
        <v>20</v>
      </c>
      <c r="R3209" s="5">
        <f t="shared" si="702"/>
        <v>5.0550874918988985E-2</v>
      </c>
      <c r="S3209" s="6">
        <f t="shared" si="703"/>
        <v>191186.00129617628</v>
      </c>
      <c r="T3209" s="4">
        <f t="shared" si="704"/>
        <v>3.7820512820512819</v>
      </c>
      <c r="U3209" s="1" t="str">
        <f t="shared" si="705"/>
        <v>Normal</v>
      </c>
      <c r="V3209" s="1" t="str">
        <f t="shared" si="706"/>
        <v>Acquired</v>
      </c>
      <c r="W3209" s="1" t="str">
        <f t="shared" si="707"/>
        <v>£</v>
      </c>
      <c r="X3209" s="1" t="str">
        <f t="shared" si="708"/>
        <v>£156M</v>
      </c>
      <c r="Y3209" s="1" t="str">
        <f t="shared" si="709"/>
        <v>£590M</v>
      </c>
      <c r="Z3209" s="1" t="str">
        <f t="shared" si="710"/>
        <v>£0</v>
      </c>
      <c r="AA3209" s="1" t="str">
        <f t="shared" si="711"/>
        <v>£1,91,186</v>
      </c>
      <c r="AB3209" s="6">
        <f t="shared" si="712"/>
        <v>15932.166774681356</v>
      </c>
      <c r="AC3209" s="1" t="str">
        <f t="shared" si="713"/>
        <v>Mid</v>
      </c>
    </row>
    <row r="3210" spans="1:29">
      <c r="A3210" s="1" t="s">
        <v>2716</v>
      </c>
      <c r="B3210" s="1">
        <v>2004</v>
      </c>
      <c r="C3210" s="1" t="s">
        <v>73</v>
      </c>
      <c r="D3210" s="1" t="s">
        <v>39</v>
      </c>
      <c r="E3210" s="1" t="s">
        <v>28</v>
      </c>
      <c r="F3210" s="1">
        <v>131</v>
      </c>
      <c r="G3210" s="1">
        <v>4136</v>
      </c>
      <c r="H3210" s="1">
        <v>466</v>
      </c>
      <c r="I3210" s="1">
        <v>43.8</v>
      </c>
      <c r="J3210" s="1">
        <v>9</v>
      </c>
      <c r="K3210" s="1" t="s">
        <v>19</v>
      </c>
      <c r="L3210" s="1" t="s">
        <v>24</v>
      </c>
      <c r="M3210" s="1">
        <v>83</v>
      </c>
      <c r="N3210" s="1" t="s">
        <v>25</v>
      </c>
      <c r="O3210" s="1">
        <v>3687701</v>
      </c>
      <c r="P3210" s="1">
        <f t="shared" si="714"/>
        <v>1</v>
      </c>
      <c r="Q3210" s="1">
        <f t="shared" si="701"/>
        <v>20</v>
      </c>
      <c r="R3210" s="5">
        <f t="shared" si="702"/>
        <v>3.167311411992263E-2</v>
      </c>
      <c r="S3210" s="6">
        <f t="shared" si="703"/>
        <v>112669.24564796906</v>
      </c>
      <c r="T3210" s="4">
        <f t="shared" si="704"/>
        <v>3.5572519083969465</v>
      </c>
      <c r="U3210" s="1" t="str">
        <f t="shared" si="705"/>
        <v>High Performer</v>
      </c>
      <c r="V3210" s="1" t="str">
        <f t="shared" si="706"/>
        <v>IPO</v>
      </c>
      <c r="W3210" s="1" t="str">
        <f t="shared" si="707"/>
        <v>€</v>
      </c>
      <c r="X3210" s="1" t="str">
        <f t="shared" si="708"/>
        <v>€131M</v>
      </c>
      <c r="Y3210" s="1" t="str">
        <f t="shared" si="709"/>
        <v>€466M</v>
      </c>
      <c r="Z3210" s="1" t="str">
        <f t="shared" si="710"/>
        <v>€0</v>
      </c>
      <c r="AA3210" s="1" t="str">
        <f t="shared" si="711"/>
        <v>€1,12,669</v>
      </c>
      <c r="AB3210" s="6">
        <f t="shared" si="712"/>
        <v>9389.103803997421</v>
      </c>
      <c r="AC3210" s="1" t="str">
        <f t="shared" si="713"/>
        <v>Mid</v>
      </c>
    </row>
    <row r="3211" spans="1:29">
      <c r="A3211" s="1" t="s">
        <v>1090</v>
      </c>
      <c r="B3211" s="1">
        <v>2004</v>
      </c>
      <c r="C3211" s="1" t="s">
        <v>42</v>
      </c>
      <c r="D3211" s="1" t="s">
        <v>95</v>
      </c>
      <c r="E3211" s="1" t="s">
        <v>37</v>
      </c>
      <c r="F3211" s="1">
        <v>103</v>
      </c>
      <c r="G3211" s="1">
        <v>422</v>
      </c>
      <c r="H3211" s="1">
        <v>56</v>
      </c>
      <c r="I3211" s="1">
        <v>49.37</v>
      </c>
      <c r="J3211" s="1">
        <v>8</v>
      </c>
      <c r="K3211" s="1" t="s">
        <v>19</v>
      </c>
      <c r="L3211" s="1" t="s">
        <v>24</v>
      </c>
      <c r="M3211" s="1">
        <v>28</v>
      </c>
      <c r="N3211" s="1" t="s">
        <v>33</v>
      </c>
      <c r="O3211" s="1">
        <v>3641376</v>
      </c>
      <c r="P3211" s="1">
        <f t="shared" si="714"/>
        <v>4</v>
      </c>
      <c r="Q3211" s="1">
        <f t="shared" si="701"/>
        <v>20</v>
      </c>
      <c r="R3211" s="5">
        <f t="shared" si="702"/>
        <v>0.24407582938388625</v>
      </c>
      <c r="S3211" s="6">
        <f t="shared" si="703"/>
        <v>132701.42180094786</v>
      </c>
      <c r="T3211" s="4">
        <f t="shared" si="704"/>
        <v>0.5436893203883495</v>
      </c>
      <c r="U3211" s="1" t="str">
        <f t="shared" si="705"/>
        <v>High Performer</v>
      </c>
      <c r="V3211" s="1" t="str">
        <f t="shared" si="706"/>
        <v>IPO</v>
      </c>
      <c r="W3211" s="1" t="str">
        <f t="shared" si="707"/>
        <v>¥</v>
      </c>
      <c r="X3211" s="1" t="str">
        <f t="shared" si="708"/>
        <v>¥103M</v>
      </c>
      <c r="Y3211" s="1" t="str">
        <f t="shared" si="709"/>
        <v>¥56M</v>
      </c>
      <c r="Z3211" s="1" t="str">
        <f t="shared" si="710"/>
        <v>¥0</v>
      </c>
      <c r="AA3211" s="1" t="str">
        <f t="shared" si="711"/>
        <v>¥1,32,701</v>
      </c>
      <c r="AB3211" s="6">
        <f t="shared" si="712"/>
        <v>11058.451816745655</v>
      </c>
      <c r="AC3211" s="1" t="str">
        <f t="shared" si="713"/>
        <v>Mid</v>
      </c>
    </row>
    <row r="3212" spans="1:29">
      <c r="A3212" s="1" t="s">
        <v>3943</v>
      </c>
      <c r="B3212" s="1">
        <v>2004</v>
      </c>
      <c r="C3212" s="1" t="s">
        <v>73</v>
      </c>
      <c r="D3212" s="1" t="s">
        <v>95</v>
      </c>
      <c r="E3212" s="1" t="s">
        <v>37</v>
      </c>
      <c r="F3212" s="1">
        <v>167</v>
      </c>
      <c r="G3212" s="1">
        <v>4991</v>
      </c>
      <c r="H3212" s="1">
        <v>822</v>
      </c>
      <c r="I3212" s="1">
        <v>14.44</v>
      </c>
      <c r="J3212" s="1">
        <v>1</v>
      </c>
      <c r="K3212" s="1" t="s">
        <v>19</v>
      </c>
      <c r="L3212" s="1" t="s">
        <v>19</v>
      </c>
      <c r="M3212" s="1">
        <v>3</v>
      </c>
      <c r="N3212" s="1" t="s">
        <v>25</v>
      </c>
      <c r="O3212" s="1">
        <v>3633532</v>
      </c>
      <c r="P3212" s="1">
        <f t="shared" si="714"/>
        <v>4</v>
      </c>
      <c r="Q3212" s="1">
        <f t="shared" si="701"/>
        <v>20</v>
      </c>
      <c r="R3212" s="5">
        <f t="shared" si="702"/>
        <v>3.3460228411140054E-2</v>
      </c>
      <c r="S3212" s="6">
        <f t="shared" si="703"/>
        <v>164696.45361650971</v>
      </c>
      <c r="T3212" s="4">
        <f t="shared" si="704"/>
        <v>4.9221556886227544</v>
      </c>
      <c r="U3212" s="1" t="str">
        <f t="shared" si="705"/>
        <v>Normal</v>
      </c>
      <c r="V3212" s="1" t="str">
        <f t="shared" si="706"/>
        <v>Still Private</v>
      </c>
      <c r="W3212" s="1" t="str">
        <f t="shared" si="707"/>
        <v>€</v>
      </c>
      <c r="X3212" s="1" t="str">
        <f t="shared" si="708"/>
        <v>€167M</v>
      </c>
      <c r="Y3212" s="1" t="str">
        <f t="shared" si="709"/>
        <v>€822M</v>
      </c>
      <c r="Z3212" s="1" t="str">
        <f t="shared" si="710"/>
        <v>€0</v>
      </c>
      <c r="AA3212" s="1" t="str">
        <f t="shared" si="711"/>
        <v>€1,64,696</v>
      </c>
      <c r="AB3212" s="6">
        <f t="shared" si="712"/>
        <v>13724.704468042477</v>
      </c>
      <c r="AC3212" s="1" t="str">
        <f t="shared" si="713"/>
        <v>Mid</v>
      </c>
    </row>
    <row r="3213" spans="1:29">
      <c r="A3213" s="1" t="s">
        <v>1843</v>
      </c>
      <c r="B3213" s="1">
        <v>2004</v>
      </c>
      <c r="C3213" s="1" t="s">
        <v>35</v>
      </c>
      <c r="D3213" s="1" t="s">
        <v>51</v>
      </c>
      <c r="E3213" s="1" t="s">
        <v>18</v>
      </c>
      <c r="F3213" s="1">
        <v>157</v>
      </c>
      <c r="G3213" s="1">
        <v>1200</v>
      </c>
      <c r="H3213" s="1">
        <v>743</v>
      </c>
      <c r="I3213" s="1">
        <v>12.77</v>
      </c>
      <c r="J3213" s="1">
        <v>9</v>
      </c>
      <c r="K3213" s="1" t="s">
        <v>19</v>
      </c>
      <c r="L3213" s="1" t="s">
        <v>19</v>
      </c>
      <c r="M3213" s="1">
        <v>9</v>
      </c>
      <c r="N3213" s="1" t="s">
        <v>25</v>
      </c>
      <c r="O3213" s="1">
        <v>3605076</v>
      </c>
      <c r="P3213" s="1">
        <f t="shared" si="714"/>
        <v>2</v>
      </c>
      <c r="Q3213" s="1">
        <f t="shared" si="701"/>
        <v>20</v>
      </c>
      <c r="R3213" s="5">
        <f t="shared" si="702"/>
        <v>0.13083333333333333</v>
      </c>
      <c r="S3213" s="6">
        <f t="shared" si="703"/>
        <v>619166.66666666663</v>
      </c>
      <c r="T3213" s="4">
        <f t="shared" si="704"/>
        <v>4.7324840764331206</v>
      </c>
      <c r="U3213" s="1" t="str">
        <f t="shared" si="705"/>
        <v>High Performer</v>
      </c>
      <c r="V3213" s="1" t="str">
        <f t="shared" si="706"/>
        <v>Still Private</v>
      </c>
      <c r="W3213" s="1" t="str">
        <f t="shared" si="707"/>
        <v>¥</v>
      </c>
      <c r="X3213" s="1" t="str">
        <f t="shared" si="708"/>
        <v>¥157M</v>
      </c>
      <c r="Y3213" s="1" t="str">
        <f t="shared" si="709"/>
        <v>¥743M</v>
      </c>
      <c r="Z3213" s="1" t="str">
        <f t="shared" si="710"/>
        <v>¥0</v>
      </c>
      <c r="AA3213" s="1" t="str">
        <f t="shared" si="711"/>
        <v>¥6,19,167</v>
      </c>
      <c r="AB3213" s="6">
        <f t="shared" si="712"/>
        <v>51597.222222222219</v>
      </c>
      <c r="AC3213" s="1" t="str">
        <f t="shared" si="713"/>
        <v>Mid</v>
      </c>
    </row>
    <row r="3214" spans="1:29">
      <c r="A3214" s="1" t="s">
        <v>4897</v>
      </c>
      <c r="B3214" s="1">
        <v>2004</v>
      </c>
      <c r="C3214" s="1" t="s">
        <v>35</v>
      </c>
      <c r="D3214" s="1" t="s">
        <v>32</v>
      </c>
      <c r="E3214" s="1" t="s">
        <v>28</v>
      </c>
      <c r="F3214" s="1">
        <v>152</v>
      </c>
      <c r="G3214" s="1">
        <v>2256</v>
      </c>
      <c r="H3214" s="1">
        <v>725</v>
      </c>
      <c r="I3214" s="1">
        <v>0.6</v>
      </c>
      <c r="J3214" s="1">
        <v>8</v>
      </c>
      <c r="K3214" s="1" t="s">
        <v>24</v>
      </c>
      <c r="L3214" s="1" t="s">
        <v>19</v>
      </c>
      <c r="M3214" s="1">
        <v>34</v>
      </c>
      <c r="N3214" s="1" t="s">
        <v>29</v>
      </c>
      <c r="O3214" s="1">
        <v>3489110</v>
      </c>
      <c r="P3214" s="1">
        <f t="shared" si="714"/>
        <v>1</v>
      </c>
      <c r="Q3214" s="1">
        <f t="shared" si="701"/>
        <v>20</v>
      </c>
      <c r="R3214" s="5">
        <f t="shared" si="702"/>
        <v>6.7375886524822695E-2</v>
      </c>
      <c r="S3214" s="6">
        <f t="shared" si="703"/>
        <v>321365.24822695035</v>
      </c>
      <c r="T3214" s="4">
        <f t="shared" si="704"/>
        <v>4.7697368421052628</v>
      </c>
      <c r="U3214" s="1" t="str">
        <f t="shared" si="705"/>
        <v>Normal</v>
      </c>
      <c r="V3214" s="1" t="str">
        <f t="shared" si="706"/>
        <v>Acquired</v>
      </c>
      <c r="W3214" s="1" t="str">
        <f t="shared" si="707"/>
        <v>¥</v>
      </c>
      <c r="X3214" s="1" t="str">
        <f t="shared" si="708"/>
        <v>¥152M</v>
      </c>
      <c r="Y3214" s="1" t="str">
        <f t="shared" si="709"/>
        <v>¥725M</v>
      </c>
      <c r="Z3214" s="1" t="str">
        <f t="shared" si="710"/>
        <v>¥0</v>
      </c>
      <c r="AA3214" s="1" t="str">
        <f t="shared" si="711"/>
        <v>¥3,21,365</v>
      </c>
      <c r="AB3214" s="6">
        <f t="shared" si="712"/>
        <v>26780.437352245863</v>
      </c>
      <c r="AC3214" s="1" t="str">
        <f t="shared" si="713"/>
        <v>Mid</v>
      </c>
    </row>
    <row r="3215" spans="1:29">
      <c r="A3215" s="1" t="s">
        <v>4225</v>
      </c>
      <c r="B3215" s="1">
        <v>2004</v>
      </c>
      <c r="C3215" s="1" t="s">
        <v>16</v>
      </c>
      <c r="D3215" s="1" t="s">
        <v>46</v>
      </c>
      <c r="E3215" s="1" t="s">
        <v>18</v>
      </c>
      <c r="F3215" s="1">
        <v>120</v>
      </c>
      <c r="G3215" s="1">
        <v>4075</v>
      </c>
      <c r="H3215" s="1">
        <v>633</v>
      </c>
      <c r="I3215" s="1">
        <v>9</v>
      </c>
      <c r="J3215" s="1">
        <v>1</v>
      </c>
      <c r="K3215" s="1" t="s">
        <v>24</v>
      </c>
      <c r="L3215" s="1" t="s">
        <v>19</v>
      </c>
      <c r="M3215" s="1">
        <v>73</v>
      </c>
      <c r="N3215" s="1" t="s">
        <v>49</v>
      </c>
      <c r="O3215" s="1">
        <v>3436800</v>
      </c>
      <c r="P3215" s="1">
        <f t="shared" si="714"/>
        <v>2</v>
      </c>
      <c r="Q3215" s="1">
        <f t="shared" si="701"/>
        <v>20</v>
      </c>
      <c r="R3215" s="5">
        <f t="shared" si="702"/>
        <v>2.9447852760736196E-2</v>
      </c>
      <c r="S3215" s="6">
        <f t="shared" si="703"/>
        <v>155337.42331288345</v>
      </c>
      <c r="T3215" s="4">
        <f t="shared" si="704"/>
        <v>5.2750000000000004</v>
      </c>
      <c r="U3215" s="1" t="str">
        <f t="shared" si="705"/>
        <v>Normal</v>
      </c>
      <c r="V3215" s="1" t="str">
        <f t="shared" si="706"/>
        <v>Acquired</v>
      </c>
      <c r="W3215" s="1" t="str">
        <f t="shared" si="707"/>
        <v>$</v>
      </c>
      <c r="X3215" s="1" t="str">
        <f t="shared" si="708"/>
        <v>$120M</v>
      </c>
      <c r="Y3215" s="1" t="str">
        <f t="shared" si="709"/>
        <v>$633M</v>
      </c>
      <c r="Z3215" s="1" t="str">
        <f t="shared" si="710"/>
        <v>$0</v>
      </c>
      <c r="AA3215" s="1" t="str">
        <f t="shared" si="711"/>
        <v>$1,55,337</v>
      </c>
      <c r="AB3215" s="6">
        <f t="shared" si="712"/>
        <v>12944.78527607362</v>
      </c>
      <c r="AC3215" s="1" t="str">
        <f t="shared" si="713"/>
        <v>Mid</v>
      </c>
    </row>
    <row r="3216" spans="1:29">
      <c r="A3216" s="1" t="s">
        <v>430</v>
      </c>
      <c r="B3216" s="1">
        <v>2004</v>
      </c>
      <c r="C3216" s="1" t="s">
        <v>27</v>
      </c>
      <c r="D3216" s="1" t="s">
        <v>46</v>
      </c>
      <c r="E3216" s="1" t="s">
        <v>23</v>
      </c>
      <c r="F3216" s="1">
        <v>117</v>
      </c>
      <c r="G3216" s="1">
        <v>2805</v>
      </c>
      <c r="H3216" s="1">
        <v>812</v>
      </c>
      <c r="I3216" s="1">
        <v>10.23</v>
      </c>
      <c r="J3216" s="1">
        <v>2</v>
      </c>
      <c r="K3216" s="1" t="s">
        <v>24</v>
      </c>
      <c r="L3216" s="1" t="s">
        <v>19</v>
      </c>
      <c r="M3216" s="1">
        <v>39</v>
      </c>
      <c r="N3216" s="1" t="s">
        <v>49</v>
      </c>
      <c r="O3216" s="1">
        <v>3325176</v>
      </c>
      <c r="P3216" s="1">
        <f t="shared" si="714"/>
        <v>5</v>
      </c>
      <c r="Q3216" s="1">
        <f t="shared" si="701"/>
        <v>20</v>
      </c>
      <c r="R3216" s="5">
        <f t="shared" si="702"/>
        <v>4.1711229946524063E-2</v>
      </c>
      <c r="S3216" s="6">
        <f t="shared" si="703"/>
        <v>289483.06595365418</v>
      </c>
      <c r="T3216" s="4">
        <f t="shared" si="704"/>
        <v>6.9401709401709404</v>
      </c>
      <c r="U3216" s="1" t="str">
        <f t="shared" si="705"/>
        <v>Normal</v>
      </c>
      <c r="V3216" s="1" t="str">
        <f t="shared" si="706"/>
        <v>Acquired</v>
      </c>
      <c r="W3216" s="1" t="str">
        <f t="shared" si="707"/>
        <v>$</v>
      </c>
      <c r="X3216" s="1" t="str">
        <f t="shared" si="708"/>
        <v>$117M</v>
      </c>
      <c r="Y3216" s="1" t="str">
        <f t="shared" si="709"/>
        <v>$812M</v>
      </c>
      <c r="Z3216" s="1" t="str">
        <f t="shared" si="710"/>
        <v>$0</v>
      </c>
      <c r="AA3216" s="1" t="str">
        <f t="shared" si="711"/>
        <v>$2,89,483</v>
      </c>
      <c r="AB3216" s="6">
        <f t="shared" si="712"/>
        <v>24123.588829471184</v>
      </c>
      <c r="AC3216" s="1" t="str">
        <f t="shared" si="713"/>
        <v>Mid</v>
      </c>
    </row>
    <row r="3217" spans="1:29">
      <c r="A3217" s="1" t="s">
        <v>50</v>
      </c>
      <c r="B3217" s="1">
        <v>2004</v>
      </c>
      <c r="C3217" s="1" t="s">
        <v>27</v>
      </c>
      <c r="D3217" s="1" t="s">
        <v>51</v>
      </c>
      <c r="E3217" s="1" t="s">
        <v>18</v>
      </c>
      <c r="F3217" s="1">
        <v>113</v>
      </c>
      <c r="G3217" s="1">
        <v>873</v>
      </c>
      <c r="H3217" s="1">
        <v>925</v>
      </c>
      <c r="I3217" s="1">
        <v>11.22</v>
      </c>
      <c r="J3217" s="1">
        <v>8</v>
      </c>
      <c r="K3217" s="1" t="s">
        <v>19</v>
      </c>
      <c r="L3217" s="1" t="s">
        <v>19</v>
      </c>
      <c r="M3217" s="1">
        <v>63</v>
      </c>
      <c r="N3217" s="1" t="s">
        <v>20</v>
      </c>
      <c r="O3217" s="1">
        <v>3169624</v>
      </c>
      <c r="P3217" s="1">
        <f t="shared" si="714"/>
        <v>2</v>
      </c>
      <c r="Q3217" s="1">
        <f t="shared" si="701"/>
        <v>20</v>
      </c>
      <c r="R3217" s="5">
        <f t="shared" si="702"/>
        <v>0.12943871706758306</v>
      </c>
      <c r="S3217" s="6">
        <f t="shared" si="703"/>
        <v>1059564.7193585339</v>
      </c>
      <c r="T3217" s="4">
        <f t="shared" si="704"/>
        <v>8.1858407079646014</v>
      </c>
      <c r="U3217" s="1" t="str">
        <f t="shared" si="705"/>
        <v>High Performer</v>
      </c>
      <c r="V3217" s="1" t="str">
        <f t="shared" si="706"/>
        <v>Still Private</v>
      </c>
      <c r="W3217" s="1" t="str">
        <f t="shared" si="707"/>
        <v>$</v>
      </c>
      <c r="X3217" s="1" t="str">
        <f t="shared" si="708"/>
        <v>$113M</v>
      </c>
      <c r="Y3217" s="1" t="str">
        <f t="shared" si="709"/>
        <v>$925M</v>
      </c>
      <c r="Z3217" s="1" t="str">
        <f t="shared" si="710"/>
        <v>$0</v>
      </c>
      <c r="AA3217" s="1" t="str">
        <f t="shared" si="711"/>
        <v>$10,59,565</v>
      </c>
      <c r="AB3217" s="6">
        <f t="shared" si="712"/>
        <v>88297.059946544483</v>
      </c>
      <c r="AC3217" s="1" t="str">
        <f t="shared" si="713"/>
        <v>Mid</v>
      </c>
    </row>
    <row r="3218" spans="1:29">
      <c r="A3218" s="1" t="s">
        <v>4065</v>
      </c>
      <c r="B3218" s="1">
        <v>2004</v>
      </c>
      <c r="C3218" s="1" t="s">
        <v>53</v>
      </c>
      <c r="D3218" s="1" t="s">
        <v>43</v>
      </c>
      <c r="E3218" s="1" t="s">
        <v>37</v>
      </c>
      <c r="F3218" s="1">
        <v>150</v>
      </c>
      <c r="G3218" s="1">
        <v>3163</v>
      </c>
      <c r="H3218" s="1">
        <v>810</v>
      </c>
      <c r="I3218" s="1">
        <v>43.67</v>
      </c>
      <c r="J3218" s="1">
        <v>1</v>
      </c>
      <c r="K3218" s="1" t="s">
        <v>24</v>
      </c>
      <c r="L3218" s="1" t="s">
        <v>24</v>
      </c>
      <c r="M3218" s="1">
        <v>29</v>
      </c>
      <c r="N3218" s="1" t="s">
        <v>29</v>
      </c>
      <c r="O3218" s="1">
        <v>3149599</v>
      </c>
      <c r="P3218" s="1">
        <f t="shared" si="714"/>
        <v>4</v>
      </c>
      <c r="Q3218" s="1">
        <f t="shared" si="701"/>
        <v>20</v>
      </c>
      <c r="R3218" s="5">
        <f t="shared" si="702"/>
        <v>4.7423332279481506E-2</v>
      </c>
      <c r="S3218" s="6">
        <f t="shared" si="703"/>
        <v>256085.99430920012</v>
      </c>
      <c r="T3218" s="4">
        <f t="shared" si="704"/>
        <v>5.4</v>
      </c>
      <c r="U3218" s="1" t="str">
        <f t="shared" si="705"/>
        <v>Normal</v>
      </c>
      <c r="V3218" s="1" t="str">
        <f t="shared" si="706"/>
        <v>Acquired</v>
      </c>
      <c r="W3218" s="1">
        <f t="shared" si="707"/>
        <v>0</v>
      </c>
      <c r="X3218" s="1" t="str">
        <f t="shared" si="708"/>
        <v>0150M</v>
      </c>
      <c r="Y3218" s="1" t="str">
        <f t="shared" si="709"/>
        <v>0810M</v>
      </c>
      <c r="Z3218" s="1" t="str">
        <f t="shared" si="710"/>
        <v>00</v>
      </c>
      <c r="AA3218" s="1" t="str">
        <f t="shared" si="711"/>
        <v>02,56,086</v>
      </c>
      <c r="AB3218" s="6">
        <f t="shared" si="712"/>
        <v>21340.499525766678</v>
      </c>
      <c r="AC3218" s="1" t="str">
        <f t="shared" si="713"/>
        <v>Mid</v>
      </c>
    </row>
    <row r="3219" spans="1:29">
      <c r="A3219" s="1" t="s">
        <v>1048</v>
      </c>
      <c r="B3219" s="1">
        <v>2004</v>
      </c>
      <c r="C3219" s="1" t="s">
        <v>42</v>
      </c>
      <c r="D3219" s="1" t="s">
        <v>43</v>
      </c>
      <c r="E3219" s="1" t="s">
        <v>40</v>
      </c>
      <c r="F3219" s="1">
        <v>184</v>
      </c>
      <c r="G3219" s="1">
        <v>3104</v>
      </c>
      <c r="H3219" s="1">
        <v>986</v>
      </c>
      <c r="I3219" s="1">
        <v>48.58</v>
      </c>
      <c r="J3219" s="1">
        <v>9</v>
      </c>
      <c r="K3219" s="1" t="s">
        <v>24</v>
      </c>
      <c r="L3219" s="1" t="s">
        <v>19</v>
      </c>
      <c r="M3219" s="1">
        <v>51</v>
      </c>
      <c r="N3219" s="1" t="s">
        <v>25</v>
      </c>
      <c r="O3219" s="1">
        <v>3020120</v>
      </c>
      <c r="P3219" s="1">
        <f t="shared" si="714"/>
        <v>3</v>
      </c>
      <c r="Q3219" s="1">
        <f t="shared" si="701"/>
        <v>20</v>
      </c>
      <c r="R3219" s="5">
        <f t="shared" si="702"/>
        <v>5.9278350515463915E-2</v>
      </c>
      <c r="S3219" s="6">
        <f t="shared" si="703"/>
        <v>317654.6391752577</v>
      </c>
      <c r="T3219" s="4">
        <f t="shared" si="704"/>
        <v>5.3586956521739131</v>
      </c>
      <c r="U3219" s="1" t="str">
        <f t="shared" si="705"/>
        <v>High Performer</v>
      </c>
      <c r="V3219" s="1" t="str">
        <f t="shared" si="706"/>
        <v>Acquired</v>
      </c>
      <c r="W3219" s="1" t="str">
        <f t="shared" si="707"/>
        <v>¥</v>
      </c>
      <c r="X3219" s="1" t="str">
        <f t="shared" si="708"/>
        <v>¥184M</v>
      </c>
      <c r="Y3219" s="1" t="str">
        <f t="shared" si="709"/>
        <v>¥986M</v>
      </c>
      <c r="Z3219" s="1" t="str">
        <f t="shared" si="710"/>
        <v>¥0</v>
      </c>
      <c r="AA3219" s="1" t="str">
        <f t="shared" si="711"/>
        <v>¥3,17,655</v>
      </c>
      <c r="AB3219" s="6">
        <f t="shared" si="712"/>
        <v>26471.219931271477</v>
      </c>
      <c r="AC3219" s="1" t="str">
        <f t="shared" si="713"/>
        <v>Mid</v>
      </c>
    </row>
    <row r="3220" spans="1:29">
      <c r="A3220" s="1" t="s">
        <v>4063</v>
      </c>
      <c r="B3220" s="1">
        <v>2004</v>
      </c>
      <c r="C3220" s="1" t="s">
        <v>35</v>
      </c>
      <c r="D3220" s="1" t="s">
        <v>36</v>
      </c>
      <c r="E3220" s="1" t="s">
        <v>18</v>
      </c>
      <c r="F3220" s="1">
        <v>145</v>
      </c>
      <c r="G3220" s="1">
        <v>685</v>
      </c>
      <c r="H3220" s="1">
        <v>621</v>
      </c>
      <c r="I3220" s="1">
        <v>24.43</v>
      </c>
      <c r="J3220" s="1">
        <v>7</v>
      </c>
      <c r="K3220" s="1" t="s">
        <v>19</v>
      </c>
      <c r="L3220" s="1" t="s">
        <v>19</v>
      </c>
      <c r="M3220" s="1">
        <v>50</v>
      </c>
      <c r="N3220" s="1" t="s">
        <v>33</v>
      </c>
      <c r="O3220" s="1">
        <v>3014290</v>
      </c>
      <c r="P3220" s="1">
        <f t="shared" si="714"/>
        <v>2</v>
      </c>
      <c r="Q3220" s="1">
        <f t="shared" si="701"/>
        <v>20</v>
      </c>
      <c r="R3220" s="5">
        <f t="shared" si="702"/>
        <v>0.21167883211678831</v>
      </c>
      <c r="S3220" s="6">
        <f t="shared" si="703"/>
        <v>906569.34306569339</v>
      </c>
      <c r="T3220" s="4">
        <f t="shared" si="704"/>
        <v>4.2827586206896555</v>
      </c>
      <c r="U3220" s="1" t="str">
        <f t="shared" si="705"/>
        <v>Normal</v>
      </c>
      <c r="V3220" s="1" t="str">
        <f t="shared" si="706"/>
        <v>Still Private</v>
      </c>
      <c r="W3220" s="1" t="str">
        <f t="shared" si="707"/>
        <v>¥</v>
      </c>
      <c r="X3220" s="1" t="str">
        <f t="shared" si="708"/>
        <v>¥145M</v>
      </c>
      <c r="Y3220" s="1" t="str">
        <f t="shared" si="709"/>
        <v>¥621M</v>
      </c>
      <c r="Z3220" s="1" t="str">
        <f t="shared" si="710"/>
        <v>¥0</v>
      </c>
      <c r="AA3220" s="1" t="str">
        <f t="shared" si="711"/>
        <v>¥9,06,569</v>
      </c>
      <c r="AB3220" s="6">
        <f t="shared" si="712"/>
        <v>75547.445255474449</v>
      </c>
      <c r="AC3220" s="1" t="str">
        <f t="shared" si="713"/>
        <v>Mid</v>
      </c>
    </row>
    <row r="3221" spans="1:29">
      <c r="A3221" s="1" t="s">
        <v>4141</v>
      </c>
      <c r="B3221" s="1">
        <v>2004</v>
      </c>
      <c r="C3221" s="1" t="s">
        <v>16</v>
      </c>
      <c r="D3221" s="1" t="s">
        <v>17</v>
      </c>
      <c r="E3221" s="1" t="s">
        <v>23</v>
      </c>
      <c r="F3221" s="1">
        <v>117</v>
      </c>
      <c r="G3221" s="1">
        <v>2236</v>
      </c>
      <c r="H3221" s="1">
        <v>397</v>
      </c>
      <c r="I3221" s="1">
        <v>12.39</v>
      </c>
      <c r="J3221" s="1">
        <v>8</v>
      </c>
      <c r="K3221" s="1" t="s">
        <v>24</v>
      </c>
      <c r="L3221" s="1" t="s">
        <v>24</v>
      </c>
      <c r="M3221" s="1">
        <v>48</v>
      </c>
      <c r="N3221" s="1" t="s">
        <v>49</v>
      </c>
      <c r="O3221" s="1">
        <v>2531369</v>
      </c>
      <c r="P3221" s="1">
        <f t="shared" si="714"/>
        <v>5</v>
      </c>
      <c r="Q3221" s="1">
        <f t="shared" si="701"/>
        <v>20</v>
      </c>
      <c r="R3221" s="5">
        <f t="shared" si="702"/>
        <v>5.232558139534884E-2</v>
      </c>
      <c r="S3221" s="6">
        <f t="shared" si="703"/>
        <v>177549.19499105547</v>
      </c>
      <c r="T3221" s="4">
        <f t="shared" si="704"/>
        <v>3.3931623931623931</v>
      </c>
      <c r="U3221" s="1" t="str">
        <f t="shared" si="705"/>
        <v>High Performer</v>
      </c>
      <c r="V3221" s="1" t="str">
        <f t="shared" si="706"/>
        <v>Acquired</v>
      </c>
      <c r="W3221" s="1" t="str">
        <f t="shared" si="707"/>
        <v>$</v>
      </c>
      <c r="X3221" s="1" t="str">
        <f t="shared" si="708"/>
        <v>$117M</v>
      </c>
      <c r="Y3221" s="1" t="str">
        <f t="shared" si="709"/>
        <v>$397M</v>
      </c>
      <c r="Z3221" s="1" t="str">
        <f t="shared" si="710"/>
        <v>$0</v>
      </c>
      <c r="AA3221" s="1" t="str">
        <f t="shared" si="711"/>
        <v>$1,77,549</v>
      </c>
      <c r="AB3221" s="6">
        <f t="shared" si="712"/>
        <v>14795.766249254621</v>
      </c>
      <c r="AC3221" s="1" t="str">
        <f t="shared" si="713"/>
        <v>Mid</v>
      </c>
    </row>
    <row r="3222" spans="1:29">
      <c r="A3222" s="1" t="s">
        <v>1741</v>
      </c>
      <c r="B3222" s="1">
        <v>2004</v>
      </c>
      <c r="C3222" s="1" t="s">
        <v>59</v>
      </c>
      <c r="D3222" s="1" t="s">
        <v>43</v>
      </c>
      <c r="E3222" s="1" t="s">
        <v>40</v>
      </c>
      <c r="F3222" s="1">
        <v>151</v>
      </c>
      <c r="G3222" s="1">
        <v>1405</v>
      </c>
      <c r="H3222" s="1">
        <v>242</v>
      </c>
      <c r="I3222" s="1">
        <v>47.7</v>
      </c>
      <c r="J3222" s="1">
        <v>4</v>
      </c>
      <c r="K3222" s="1" t="s">
        <v>19</v>
      </c>
      <c r="L3222" s="1" t="s">
        <v>24</v>
      </c>
      <c r="M3222" s="1">
        <v>47</v>
      </c>
      <c r="N3222" s="1" t="s">
        <v>25</v>
      </c>
      <c r="O3222" s="1">
        <v>2519985</v>
      </c>
      <c r="P3222" s="1">
        <f t="shared" si="714"/>
        <v>3</v>
      </c>
      <c r="Q3222" s="1">
        <f t="shared" si="701"/>
        <v>20</v>
      </c>
      <c r="R3222" s="5">
        <f t="shared" si="702"/>
        <v>0.10747330960854093</v>
      </c>
      <c r="S3222" s="6">
        <f t="shared" si="703"/>
        <v>172241.99288256228</v>
      </c>
      <c r="T3222" s="4">
        <f t="shared" si="704"/>
        <v>1.6026490066225165</v>
      </c>
      <c r="U3222" s="1" t="str">
        <f t="shared" si="705"/>
        <v>Normal</v>
      </c>
      <c r="V3222" s="1" t="str">
        <f t="shared" si="706"/>
        <v>IPO</v>
      </c>
      <c r="W3222" s="1" t="str">
        <f t="shared" si="707"/>
        <v>₹</v>
      </c>
      <c r="X3222" s="1" t="str">
        <f t="shared" si="708"/>
        <v>₹151M</v>
      </c>
      <c r="Y3222" s="1" t="str">
        <f t="shared" si="709"/>
        <v>₹242M</v>
      </c>
      <c r="Z3222" s="1" t="str">
        <f t="shared" si="710"/>
        <v>₹0</v>
      </c>
      <c r="AA3222" s="1" t="str">
        <f t="shared" si="711"/>
        <v>₹1,72,242</v>
      </c>
      <c r="AB3222" s="6">
        <f t="shared" si="712"/>
        <v>14353.49940688019</v>
      </c>
      <c r="AC3222" s="1" t="str">
        <f t="shared" si="713"/>
        <v>Mid</v>
      </c>
    </row>
    <row r="3223" spans="1:29">
      <c r="A3223" s="1" t="s">
        <v>1971</v>
      </c>
      <c r="B3223" s="1">
        <v>2004</v>
      </c>
      <c r="C3223" s="1" t="s">
        <v>22</v>
      </c>
      <c r="D3223" s="1" t="s">
        <v>43</v>
      </c>
      <c r="E3223" s="1" t="s">
        <v>37</v>
      </c>
      <c r="F3223" s="1">
        <v>190</v>
      </c>
      <c r="G3223" s="1">
        <v>2383</v>
      </c>
      <c r="H3223" s="1">
        <v>152</v>
      </c>
      <c r="I3223" s="1">
        <v>2.21</v>
      </c>
      <c r="J3223" s="1">
        <v>9</v>
      </c>
      <c r="K3223" s="1" t="s">
        <v>19</v>
      </c>
      <c r="L3223" s="1" t="s">
        <v>24</v>
      </c>
      <c r="M3223" s="1">
        <v>98</v>
      </c>
      <c r="N3223" s="1" t="s">
        <v>20</v>
      </c>
      <c r="O3223" s="1">
        <v>2482259</v>
      </c>
      <c r="P3223" s="1">
        <f t="shared" si="714"/>
        <v>4</v>
      </c>
      <c r="Q3223" s="1">
        <f t="shared" si="701"/>
        <v>20</v>
      </c>
      <c r="R3223" s="5">
        <f t="shared" si="702"/>
        <v>7.9731430969366343E-2</v>
      </c>
      <c r="S3223" s="6">
        <f t="shared" si="703"/>
        <v>63785.144775493078</v>
      </c>
      <c r="T3223" s="4">
        <f t="shared" si="704"/>
        <v>0.8</v>
      </c>
      <c r="U3223" s="1" t="str">
        <f t="shared" si="705"/>
        <v>High Performer</v>
      </c>
      <c r="V3223" s="1" t="str">
        <f t="shared" si="706"/>
        <v>IPO</v>
      </c>
      <c r="W3223" s="1" t="str">
        <f t="shared" si="707"/>
        <v>£</v>
      </c>
      <c r="X3223" s="1" t="str">
        <f t="shared" si="708"/>
        <v>£190M</v>
      </c>
      <c r="Y3223" s="1" t="str">
        <f t="shared" si="709"/>
        <v>£152M</v>
      </c>
      <c r="Z3223" s="1" t="str">
        <f t="shared" si="710"/>
        <v>£0</v>
      </c>
      <c r="AA3223" s="1" t="str">
        <f t="shared" si="711"/>
        <v>£63,785</v>
      </c>
      <c r="AB3223" s="6">
        <f t="shared" si="712"/>
        <v>5315.4287312910901</v>
      </c>
      <c r="AC3223" s="1" t="str">
        <f t="shared" si="713"/>
        <v>Mid</v>
      </c>
    </row>
    <row r="3224" spans="1:29">
      <c r="A3224" s="1" t="s">
        <v>4990</v>
      </c>
      <c r="B3224" s="1">
        <v>2004</v>
      </c>
      <c r="C3224" s="1" t="s">
        <v>22</v>
      </c>
      <c r="D3224" s="1" t="s">
        <v>51</v>
      </c>
      <c r="E3224" s="1" t="s">
        <v>37</v>
      </c>
      <c r="F3224" s="1">
        <v>200</v>
      </c>
      <c r="G3224" s="1">
        <v>2632</v>
      </c>
      <c r="H3224" s="1">
        <v>264</v>
      </c>
      <c r="I3224" s="1">
        <v>15.79</v>
      </c>
      <c r="J3224" s="1">
        <v>4</v>
      </c>
      <c r="K3224" s="1" t="s">
        <v>19</v>
      </c>
      <c r="L3224" s="1" t="s">
        <v>19</v>
      </c>
      <c r="M3224" s="1">
        <v>4</v>
      </c>
      <c r="N3224" s="1" t="s">
        <v>33</v>
      </c>
      <c r="O3224" s="1">
        <v>2304847</v>
      </c>
      <c r="P3224" s="1">
        <f t="shared" si="714"/>
        <v>4</v>
      </c>
      <c r="Q3224" s="1">
        <f t="shared" si="701"/>
        <v>20</v>
      </c>
      <c r="R3224" s="5">
        <f t="shared" si="702"/>
        <v>7.598784194528875E-2</v>
      </c>
      <c r="S3224" s="6">
        <f t="shared" si="703"/>
        <v>100303.95136778115</v>
      </c>
      <c r="T3224" s="4">
        <f t="shared" si="704"/>
        <v>1.32</v>
      </c>
      <c r="U3224" s="1" t="str">
        <f t="shared" si="705"/>
        <v>Normal</v>
      </c>
      <c r="V3224" s="1" t="str">
        <f t="shared" si="706"/>
        <v>Still Private</v>
      </c>
      <c r="W3224" s="1" t="str">
        <f t="shared" si="707"/>
        <v>£</v>
      </c>
      <c r="X3224" s="1" t="str">
        <f t="shared" si="708"/>
        <v>£200M</v>
      </c>
      <c r="Y3224" s="1" t="str">
        <f t="shared" si="709"/>
        <v>£264M</v>
      </c>
      <c r="Z3224" s="1" t="str">
        <f t="shared" si="710"/>
        <v>£0</v>
      </c>
      <c r="AA3224" s="1" t="str">
        <f t="shared" si="711"/>
        <v>£1,00,304</v>
      </c>
      <c r="AB3224" s="6">
        <f t="shared" si="712"/>
        <v>8358.6626139817636</v>
      </c>
      <c r="AC3224" s="1" t="str">
        <f t="shared" si="713"/>
        <v>Mid</v>
      </c>
    </row>
    <row r="3225" spans="1:29">
      <c r="A3225" s="1" t="s">
        <v>1570</v>
      </c>
      <c r="B3225" s="1">
        <v>2004</v>
      </c>
      <c r="C3225" s="1" t="s">
        <v>53</v>
      </c>
      <c r="D3225" s="1" t="s">
        <v>102</v>
      </c>
      <c r="E3225" s="1" t="s">
        <v>28</v>
      </c>
      <c r="F3225" s="1">
        <v>104</v>
      </c>
      <c r="G3225" s="1">
        <v>3507</v>
      </c>
      <c r="H3225" s="1">
        <v>149</v>
      </c>
      <c r="I3225" s="1">
        <v>23.79</v>
      </c>
      <c r="J3225" s="1">
        <v>3</v>
      </c>
      <c r="K3225" s="1" t="s">
        <v>19</v>
      </c>
      <c r="L3225" s="1" t="s">
        <v>24</v>
      </c>
      <c r="M3225" s="1">
        <v>60</v>
      </c>
      <c r="N3225" s="1" t="s">
        <v>20</v>
      </c>
      <c r="O3225" s="1">
        <v>2273006</v>
      </c>
      <c r="P3225" s="1">
        <f t="shared" si="714"/>
        <v>1</v>
      </c>
      <c r="Q3225" s="1">
        <f t="shared" si="701"/>
        <v>20</v>
      </c>
      <c r="R3225" s="5">
        <f t="shared" si="702"/>
        <v>2.9654975762760195E-2</v>
      </c>
      <c r="S3225" s="6">
        <f t="shared" si="703"/>
        <v>42486.455660108353</v>
      </c>
      <c r="T3225" s="4">
        <f t="shared" si="704"/>
        <v>1.4326923076923077</v>
      </c>
      <c r="U3225" s="1" t="str">
        <f t="shared" si="705"/>
        <v>Normal</v>
      </c>
      <c r="V3225" s="1" t="str">
        <f t="shared" si="706"/>
        <v>IPO</v>
      </c>
      <c r="W3225" s="1">
        <f t="shared" si="707"/>
        <v>0</v>
      </c>
      <c r="X3225" s="1" t="str">
        <f t="shared" si="708"/>
        <v>0104M</v>
      </c>
      <c r="Y3225" s="1" t="str">
        <f t="shared" si="709"/>
        <v>0149M</v>
      </c>
      <c r="Z3225" s="1" t="str">
        <f t="shared" si="710"/>
        <v>00</v>
      </c>
      <c r="AA3225" s="1" t="str">
        <f t="shared" si="711"/>
        <v>042,486</v>
      </c>
      <c r="AB3225" s="6">
        <f t="shared" si="712"/>
        <v>3540.5379716756961</v>
      </c>
      <c r="AC3225" s="1" t="str">
        <f t="shared" si="713"/>
        <v>Mid</v>
      </c>
    </row>
    <row r="3226" spans="1:29">
      <c r="A3226" s="1" t="s">
        <v>1900</v>
      </c>
      <c r="B3226" s="1">
        <v>2004</v>
      </c>
      <c r="C3226" s="1" t="s">
        <v>73</v>
      </c>
      <c r="D3226" s="1" t="s">
        <v>43</v>
      </c>
      <c r="E3226" s="1" t="s">
        <v>40</v>
      </c>
      <c r="F3226" s="1">
        <v>147</v>
      </c>
      <c r="G3226" s="1">
        <v>4696</v>
      </c>
      <c r="H3226" s="1">
        <v>885</v>
      </c>
      <c r="I3226" s="1">
        <v>27.44</v>
      </c>
      <c r="J3226" s="1">
        <v>4</v>
      </c>
      <c r="K3226" s="1" t="s">
        <v>24</v>
      </c>
      <c r="L3226" s="1" t="s">
        <v>19</v>
      </c>
      <c r="M3226" s="1">
        <v>59</v>
      </c>
      <c r="N3226" s="1" t="s">
        <v>29</v>
      </c>
      <c r="O3226" s="1">
        <v>2265273</v>
      </c>
      <c r="P3226" s="1">
        <f t="shared" si="714"/>
        <v>3</v>
      </c>
      <c r="Q3226" s="1">
        <f t="shared" si="701"/>
        <v>20</v>
      </c>
      <c r="R3226" s="5">
        <f t="shared" si="702"/>
        <v>3.1303236797274273E-2</v>
      </c>
      <c r="S3226" s="6">
        <f t="shared" si="703"/>
        <v>188458.26235093697</v>
      </c>
      <c r="T3226" s="4">
        <f t="shared" si="704"/>
        <v>6.0204081632653059</v>
      </c>
      <c r="U3226" s="1" t="str">
        <f t="shared" si="705"/>
        <v>Normal</v>
      </c>
      <c r="V3226" s="1" t="str">
        <f t="shared" si="706"/>
        <v>Acquired</v>
      </c>
      <c r="W3226" s="1" t="str">
        <f t="shared" si="707"/>
        <v>€</v>
      </c>
      <c r="X3226" s="1" t="str">
        <f t="shared" si="708"/>
        <v>€147M</v>
      </c>
      <c r="Y3226" s="1" t="str">
        <f t="shared" si="709"/>
        <v>€885M</v>
      </c>
      <c r="Z3226" s="1" t="str">
        <f t="shared" si="710"/>
        <v>€0</v>
      </c>
      <c r="AA3226" s="1" t="str">
        <f t="shared" si="711"/>
        <v>€1,88,458</v>
      </c>
      <c r="AB3226" s="6">
        <f t="shared" si="712"/>
        <v>15704.855195911414</v>
      </c>
      <c r="AC3226" s="1" t="str">
        <f t="shared" si="713"/>
        <v>Mid</v>
      </c>
    </row>
    <row r="3227" spans="1:29">
      <c r="A3227" s="1" t="s">
        <v>4631</v>
      </c>
      <c r="B3227" s="1">
        <v>2004</v>
      </c>
      <c r="C3227" s="1" t="s">
        <v>42</v>
      </c>
      <c r="D3227" s="1" t="s">
        <v>32</v>
      </c>
      <c r="E3227" s="1" t="s">
        <v>23</v>
      </c>
      <c r="F3227" s="1">
        <v>133</v>
      </c>
      <c r="G3227" s="1">
        <v>4317</v>
      </c>
      <c r="H3227" s="1">
        <v>544</v>
      </c>
      <c r="I3227" s="1">
        <v>47.9</v>
      </c>
      <c r="J3227" s="1">
        <v>2</v>
      </c>
      <c r="K3227" s="1" t="s">
        <v>24</v>
      </c>
      <c r="L3227" s="1" t="s">
        <v>24</v>
      </c>
      <c r="M3227" s="1">
        <v>84</v>
      </c>
      <c r="N3227" s="1" t="s">
        <v>20</v>
      </c>
      <c r="O3227" s="1">
        <v>2144970</v>
      </c>
      <c r="P3227" s="1">
        <f t="shared" si="714"/>
        <v>5</v>
      </c>
      <c r="Q3227" s="1">
        <f t="shared" si="701"/>
        <v>20</v>
      </c>
      <c r="R3227" s="5">
        <f t="shared" si="702"/>
        <v>3.0808431781329627E-2</v>
      </c>
      <c r="S3227" s="6">
        <f t="shared" si="703"/>
        <v>126013.4352559648</v>
      </c>
      <c r="T3227" s="4">
        <f t="shared" si="704"/>
        <v>4.0902255639097742</v>
      </c>
      <c r="U3227" s="1" t="str">
        <f t="shared" si="705"/>
        <v>Normal</v>
      </c>
      <c r="V3227" s="1" t="str">
        <f t="shared" si="706"/>
        <v>Acquired</v>
      </c>
      <c r="W3227" s="1" t="str">
        <f t="shared" si="707"/>
        <v>¥</v>
      </c>
      <c r="X3227" s="1" t="str">
        <f t="shared" si="708"/>
        <v>¥133M</v>
      </c>
      <c r="Y3227" s="1" t="str">
        <f t="shared" si="709"/>
        <v>¥544M</v>
      </c>
      <c r="Z3227" s="1" t="str">
        <f t="shared" si="710"/>
        <v>¥0</v>
      </c>
      <c r="AA3227" s="1" t="str">
        <f t="shared" si="711"/>
        <v>¥1,26,013</v>
      </c>
      <c r="AB3227" s="6">
        <f t="shared" si="712"/>
        <v>10501.119604663732</v>
      </c>
      <c r="AC3227" s="1" t="str">
        <f t="shared" si="713"/>
        <v>Mid</v>
      </c>
    </row>
    <row r="3228" spans="1:29">
      <c r="A3228" s="1" t="s">
        <v>3656</v>
      </c>
      <c r="B3228" s="1">
        <v>2004</v>
      </c>
      <c r="C3228" s="1" t="s">
        <v>31</v>
      </c>
      <c r="D3228" s="1" t="s">
        <v>51</v>
      </c>
      <c r="E3228" s="1" t="s">
        <v>40</v>
      </c>
      <c r="F3228" s="1">
        <v>182</v>
      </c>
      <c r="G3228" s="1">
        <v>4508</v>
      </c>
      <c r="H3228" s="1">
        <v>116</v>
      </c>
      <c r="I3228" s="1">
        <v>20.57</v>
      </c>
      <c r="J3228" s="1">
        <v>1</v>
      </c>
      <c r="K3228" s="1" t="s">
        <v>19</v>
      </c>
      <c r="L3228" s="1" t="s">
        <v>24</v>
      </c>
      <c r="M3228" s="1">
        <v>24</v>
      </c>
      <c r="N3228" s="1" t="s">
        <v>20</v>
      </c>
      <c r="O3228" s="1">
        <v>2119728</v>
      </c>
      <c r="P3228" s="1">
        <f t="shared" si="714"/>
        <v>3</v>
      </c>
      <c r="Q3228" s="1">
        <f t="shared" si="701"/>
        <v>20</v>
      </c>
      <c r="R3228" s="5">
        <f t="shared" si="702"/>
        <v>4.0372670807453416E-2</v>
      </c>
      <c r="S3228" s="6">
        <f t="shared" si="703"/>
        <v>25732.031943212067</v>
      </c>
      <c r="T3228" s="4">
        <f t="shared" si="704"/>
        <v>0.63736263736263732</v>
      </c>
      <c r="U3228" s="1" t="str">
        <f t="shared" si="705"/>
        <v>Normal</v>
      </c>
      <c r="V3228" s="1" t="str">
        <f t="shared" si="706"/>
        <v>IPO</v>
      </c>
      <c r="W3228" s="1" t="str">
        <f t="shared" si="707"/>
        <v>€</v>
      </c>
      <c r="X3228" s="1" t="str">
        <f t="shared" si="708"/>
        <v>€182M</v>
      </c>
      <c r="Y3228" s="1" t="str">
        <f t="shared" si="709"/>
        <v>€116M</v>
      </c>
      <c r="Z3228" s="1" t="str">
        <f t="shared" si="710"/>
        <v>€0</v>
      </c>
      <c r="AA3228" s="1" t="str">
        <f t="shared" si="711"/>
        <v>€25,732</v>
      </c>
      <c r="AB3228" s="6">
        <f t="shared" si="712"/>
        <v>2144.3359952676724</v>
      </c>
      <c r="AC3228" s="1" t="str">
        <f t="shared" si="713"/>
        <v>Mid</v>
      </c>
    </row>
    <row r="3229" spans="1:29">
      <c r="A3229" s="1" t="s">
        <v>1849</v>
      </c>
      <c r="B3229" s="1">
        <v>2004</v>
      </c>
      <c r="C3229" s="1" t="s">
        <v>27</v>
      </c>
      <c r="D3229" s="1" t="s">
        <v>95</v>
      </c>
      <c r="E3229" s="1" t="s">
        <v>18</v>
      </c>
      <c r="F3229" s="1">
        <v>147</v>
      </c>
      <c r="G3229" s="1">
        <v>4527</v>
      </c>
      <c r="H3229" s="1">
        <v>821</v>
      </c>
      <c r="I3229" s="1">
        <v>40.1</v>
      </c>
      <c r="J3229" s="1">
        <v>6</v>
      </c>
      <c r="K3229" s="1" t="s">
        <v>24</v>
      </c>
      <c r="L3229" s="1" t="s">
        <v>24</v>
      </c>
      <c r="M3229" s="1">
        <v>18</v>
      </c>
      <c r="N3229" s="1" t="s">
        <v>29</v>
      </c>
      <c r="O3229" s="1">
        <v>2078043</v>
      </c>
      <c r="P3229" s="1">
        <f t="shared" si="714"/>
        <v>2</v>
      </c>
      <c r="Q3229" s="1">
        <f t="shared" si="701"/>
        <v>20</v>
      </c>
      <c r="R3229" s="5">
        <f t="shared" si="702"/>
        <v>3.2471835652750164E-2</v>
      </c>
      <c r="S3229" s="6">
        <f t="shared" si="703"/>
        <v>181356.30660481556</v>
      </c>
      <c r="T3229" s="4">
        <f t="shared" si="704"/>
        <v>5.5850340136054424</v>
      </c>
      <c r="U3229" s="1" t="str">
        <f t="shared" si="705"/>
        <v>Normal</v>
      </c>
      <c r="V3229" s="1" t="str">
        <f t="shared" si="706"/>
        <v>Acquired</v>
      </c>
      <c r="W3229" s="1" t="str">
        <f t="shared" si="707"/>
        <v>$</v>
      </c>
      <c r="X3229" s="1" t="str">
        <f t="shared" si="708"/>
        <v>$147M</v>
      </c>
      <c r="Y3229" s="1" t="str">
        <f t="shared" si="709"/>
        <v>$821M</v>
      </c>
      <c r="Z3229" s="1" t="str">
        <f t="shared" si="710"/>
        <v>$0</v>
      </c>
      <c r="AA3229" s="1" t="str">
        <f t="shared" si="711"/>
        <v>$1,81,356</v>
      </c>
      <c r="AB3229" s="6">
        <f t="shared" si="712"/>
        <v>15113.025550401297</v>
      </c>
      <c r="AC3229" s="1" t="str">
        <f t="shared" si="713"/>
        <v>Mid</v>
      </c>
    </row>
    <row r="3230" spans="1:29">
      <c r="A3230" s="1" t="s">
        <v>1276</v>
      </c>
      <c r="B3230" s="1">
        <v>2004</v>
      </c>
      <c r="C3230" s="1" t="s">
        <v>31</v>
      </c>
      <c r="D3230" s="1" t="s">
        <v>48</v>
      </c>
      <c r="E3230" s="1" t="s">
        <v>40</v>
      </c>
      <c r="F3230" s="1">
        <v>171</v>
      </c>
      <c r="G3230" s="1">
        <v>2117</v>
      </c>
      <c r="H3230" s="1">
        <v>199</v>
      </c>
      <c r="I3230" s="1">
        <v>22.73</v>
      </c>
      <c r="J3230" s="1">
        <v>5</v>
      </c>
      <c r="K3230" s="1" t="s">
        <v>19</v>
      </c>
      <c r="L3230" s="1" t="s">
        <v>24</v>
      </c>
      <c r="M3230" s="1">
        <v>6</v>
      </c>
      <c r="N3230" s="1" t="s">
        <v>49</v>
      </c>
      <c r="O3230" s="1">
        <v>1965924</v>
      </c>
      <c r="P3230" s="1">
        <f t="shared" si="714"/>
        <v>3</v>
      </c>
      <c r="Q3230" s="1">
        <f t="shared" si="701"/>
        <v>20</v>
      </c>
      <c r="R3230" s="5">
        <f t="shared" si="702"/>
        <v>8.0774681152574399E-2</v>
      </c>
      <c r="S3230" s="6">
        <f t="shared" si="703"/>
        <v>94000.94473311289</v>
      </c>
      <c r="T3230" s="4">
        <f t="shared" si="704"/>
        <v>1.1637426900584795</v>
      </c>
      <c r="U3230" s="1" t="str">
        <f t="shared" si="705"/>
        <v>Normal</v>
      </c>
      <c r="V3230" s="1" t="str">
        <f t="shared" si="706"/>
        <v>IPO</v>
      </c>
      <c r="W3230" s="1" t="str">
        <f t="shared" si="707"/>
        <v>€</v>
      </c>
      <c r="X3230" s="1" t="str">
        <f t="shared" si="708"/>
        <v>€171M</v>
      </c>
      <c r="Y3230" s="1" t="str">
        <f t="shared" si="709"/>
        <v>€199M</v>
      </c>
      <c r="Z3230" s="1" t="str">
        <f t="shared" si="710"/>
        <v>€0</v>
      </c>
      <c r="AA3230" s="1" t="str">
        <f t="shared" si="711"/>
        <v>€94,001</v>
      </c>
      <c r="AB3230" s="6">
        <f t="shared" si="712"/>
        <v>7833.4120610927412</v>
      </c>
      <c r="AC3230" s="1" t="str">
        <f t="shared" si="713"/>
        <v>Mid</v>
      </c>
    </row>
    <row r="3231" spans="1:29">
      <c r="A3231" s="1" t="s">
        <v>2239</v>
      </c>
      <c r="B3231" s="1">
        <v>2004</v>
      </c>
      <c r="C3231" s="1" t="s">
        <v>16</v>
      </c>
      <c r="D3231" s="1" t="s">
        <v>95</v>
      </c>
      <c r="E3231" s="1" t="s">
        <v>40</v>
      </c>
      <c r="F3231" s="1">
        <v>193</v>
      </c>
      <c r="G3231" s="1">
        <v>1016</v>
      </c>
      <c r="H3231" s="1">
        <v>94</v>
      </c>
      <c r="I3231" s="1">
        <v>33.94</v>
      </c>
      <c r="J3231" s="1">
        <v>6</v>
      </c>
      <c r="K3231" s="1" t="s">
        <v>19</v>
      </c>
      <c r="L3231" s="1" t="s">
        <v>19</v>
      </c>
      <c r="M3231" s="1">
        <v>34</v>
      </c>
      <c r="N3231" s="1" t="s">
        <v>29</v>
      </c>
      <c r="O3231" s="1">
        <v>1912486</v>
      </c>
      <c r="P3231" s="1">
        <f t="shared" si="714"/>
        <v>3</v>
      </c>
      <c r="Q3231" s="1">
        <f t="shared" si="701"/>
        <v>20</v>
      </c>
      <c r="R3231" s="5">
        <f t="shared" si="702"/>
        <v>0.18996062992125984</v>
      </c>
      <c r="S3231" s="6">
        <f t="shared" si="703"/>
        <v>92519.685039370073</v>
      </c>
      <c r="T3231" s="4">
        <f t="shared" si="704"/>
        <v>0.48704663212435234</v>
      </c>
      <c r="U3231" s="1" t="str">
        <f t="shared" si="705"/>
        <v>Normal</v>
      </c>
      <c r="V3231" s="1" t="str">
        <f t="shared" si="706"/>
        <v>Still Private</v>
      </c>
      <c r="W3231" s="1" t="str">
        <f t="shared" si="707"/>
        <v>$</v>
      </c>
      <c r="X3231" s="1" t="str">
        <f t="shared" si="708"/>
        <v>$193M</v>
      </c>
      <c r="Y3231" s="1" t="str">
        <f t="shared" si="709"/>
        <v>$94M</v>
      </c>
      <c r="Z3231" s="1" t="str">
        <f t="shared" si="710"/>
        <v>$0</v>
      </c>
      <c r="AA3231" s="1" t="str">
        <f t="shared" si="711"/>
        <v>$92,520</v>
      </c>
      <c r="AB3231" s="6">
        <f t="shared" si="712"/>
        <v>7709.9737532808394</v>
      </c>
      <c r="AC3231" s="1" t="str">
        <f t="shared" si="713"/>
        <v>Mid</v>
      </c>
    </row>
    <row r="3232" spans="1:29">
      <c r="A3232" s="1" t="s">
        <v>4348</v>
      </c>
      <c r="B3232" s="1">
        <v>2004</v>
      </c>
      <c r="C3232" s="1" t="s">
        <v>59</v>
      </c>
      <c r="D3232" s="1" t="s">
        <v>102</v>
      </c>
      <c r="E3232" s="1" t="s">
        <v>40</v>
      </c>
      <c r="F3232" s="1">
        <v>191</v>
      </c>
      <c r="G3232" s="1">
        <v>2125</v>
      </c>
      <c r="H3232" s="1">
        <v>255</v>
      </c>
      <c r="I3232" s="1">
        <v>1.34</v>
      </c>
      <c r="J3232" s="1">
        <v>4</v>
      </c>
      <c r="K3232" s="1" t="s">
        <v>19</v>
      </c>
      <c r="L3232" s="1" t="s">
        <v>19</v>
      </c>
      <c r="M3232" s="1">
        <v>38</v>
      </c>
      <c r="N3232" s="1" t="s">
        <v>25</v>
      </c>
      <c r="O3232" s="1">
        <v>1837024</v>
      </c>
      <c r="P3232" s="1">
        <f t="shared" si="714"/>
        <v>3</v>
      </c>
      <c r="Q3232" s="1">
        <f t="shared" si="701"/>
        <v>20</v>
      </c>
      <c r="R3232" s="5">
        <f t="shared" si="702"/>
        <v>8.9882352941176469E-2</v>
      </c>
      <c r="S3232" s="6">
        <f t="shared" si="703"/>
        <v>120000</v>
      </c>
      <c r="T3232" s="4">
        <f t="shared" si="704"/>
        <v>1.3350785340314135</v>
      </c>
      <c r="U3232" s="1" t="str">
        <f t="shared" si="705"/>
        <v>Normal</v>
      </c>
      <c r="V3232" s="1" t="str">
        <f t="shared" si="706"/>
        <v>Still Private</v>
      </c>
      <c r="W3232" s="1" t="str">
        <f t="shared" si="707"/>
        <v>₹</v>
      </c>
      <c r="X3232" s="1" t="str">
        <f t="shared" si="708"/>
        <v>₹191M</v>
      </c>
      <c r="Y3232" s="1" t="str">
        <f t="shared" si="709"/>
        <v>₹255M</v>
      </c>
      <c r="Z3232" s="1" t="str">
        <f t="shared" si="710"/>
        <v>₹0</v>
      </c>
      <c r="AA3232" s="1" t="str">
        <f t="shared" si="711"/>
        <v>₹1,20,000</v>
      </c>
      <c r="AB3232" s="6">
        <f t="shared" si="712"/>
        <v>10000</v>
      </c>
      <c r="AC3232" s="1" t="str">
        <f t="shared" si="713"/>
        <v>Mid</v>
      </c>
    </row>
    <row r="3233" spans="1:29">
      <c r="A3233" s="1" t="s">
        <v>2139</v>
      </c>
      <c r="B3233" s="1">
        <v>2004</v>
      </c>
      <c r="C3233" s="1" t="s">
        <v>22</v>
      </c>
      <c r="D3233" s="1" t="s">
        <v>46</v>
      </c>
      <c r="E3233" s="1" t="s">
        <v>18</v>
      </c>
      <c r="F3233" s="1">
        <v>157</v>
      </c>
      <c r="G3233" s="1">
        <v>129</v>
      </c>
      <c r="H3233" s="1">
        <v>276</v>
      </c>
      <c r="I3233" s="1">
        <v>39.53</v>
      </c>
      <c r="J3233" s="1">
        <v>2</v>
      </c>
      <c r="K3233" s="1" t="s">
        <v>19</v>
      </c>
      <c r="L3233" s="1" t="s">
        <v>19</v>
      </c>
      <c r="M3233" s="1">
        <v>38</v>
      </c>
      <c r="N3233" s="1" t="s">
        <v>25</v>
      </c>
      <c r="O3233" s="1">
        <v>1720672</v>
      </c>
      <c r="P3233" s="1">
        <f t="shared" si="714"/>
        <v>2</v>
      </c>
      <c r="Q3233" s="1">
        <f t="shared" si="701"/>
        <v>20</v>
      </c>
      <c r="R3233" s="5">
        <f t="shared" si="702"/>
        <v>1.2170542635658914</v>
      </c>
      <c r="S3233" s="6">
        <f t="shared" si="703"/>
        <v>2139534.8837209302</v>
      </c>
      <c r="T3233" s="4">
        <f t="shared" si="704"/>
        <v>1.7579617834394905</v>
      </c>
      <c r="U3233" s="1" t="str">
        <f t="shared" si="705"/>
        <v>Normal</v>
      </c>
      <c r="V3233" s="1" t="str">
        <f t="shared" si="706"/>
        <v>Still Private</v>
      </c>
      <c r="W3233" s="1" t="str">
        <f t="shared" si="707"/>
        <v>£</v>
      </c>
      <c r="X3233" s="1" t="str">
        <f t="shared" si="708"/>
        <v>£157M</v>
      </c>
      <c r="Y3233" s="1" t="str">
        <f t="shared" si="709"/>
        <v>£276M</v>
      </c>
      <c r="Z3233" s="1" t="str">
        <f t="shared" si="710"/>
        <v>£1</v>
      </c>
      <c r="AA3233" s="1" t="str">
        <f t="shared" si="711"/>
        <v>£21,39,535</v>
      </c>
      <c r="AB3233" s="6">
        <f t="shared" si="712"/>
        <v>178294.57364341084</v>
      </c>
      <c r="AC3233" s="1" t="str">
        <f t="shared" si="713"/>
        <v>Mid</v>
      </c>
    </row>
    <row r="3234" spans="1:29">
      <c r="A3234" s="1" t="s">
        <v>1299</v>
      </c>
      <c r="B3234" s="1">
        <v>2004</v>
      </c>
      <c r="C3234" s="1" t="s">
        <v>45</v>
      </c>
      <c r="D3234" s="1" t="s">
        <v>39</v>
      </c>
      <c r="E3234" s="1" t="s">
        <v>40</v>
      </c>
      <c r="F3234" s="1">
        <v>125</v>
      </c>
      <c r="G3234" s="1">
        <v>3578</v>
      </c>
      <c r="H3234" s="1">
        <v>988</v>
      </c>
      <c r="I3234" s="1">
        <v>46.8</v>
      </c>
      <c r="J3234" s="1">
        <v>4</v>
      </c>
      <c r="K3234" s="1" t="s">
        <v>19</v>
      </c>
      <c r="L3234" s="1" t="s">
        <v>19</v>
      </c>
      <c r="M3234" s="1">
        <v>85</v>
      </c>
      <c r="N3234" s="1" t="s">
        <v>25</v>
      </c>
      <c r="O3234" s="1">
        <v>1714170</v>
      </c>
      <c r="P3234" s="1">
        <f t="shared" si="714"/>
        <v>3</v>
      </c>
      <c r="Q3234" s="1">
        <f t="shared" si="701"/>
        <v>20</v>
      </c>
      <c r="R3234" s="5">
        <f t="shared" si="702"/>
        <v>3.4935718278367806E-2</v>
      </c>
      <c r="S3234" s="6">
        <f t="shared" si="703"/>
        <v>276131.91727221914</v>
      </c>
      <c r="T3234" s="4">
        <f t="shared" si="704"/>
        <v>7.9039999999999999</v>
      </c>
      <c r="U3234" s="1" t="str">
        <f t="shared" si="705"/>
        <v>Normal</v>
      </c>
      <c r="V3234" s="1" t="str">
        <f t="shared" si="706"/>
        <v>Still Private</v>
      </c>
      <c r="W3234" s="1" t="str">
        <f t="shared" si="707"/>
        <v>A$</v>
      </c>
      <c r="X3234" s="1" t="str">
        <f t="shared" si="708"/>
        <v>A$125M</v>
      </c>
      <c r="Y3234" s="1" t="str">
        <f t="shared" si="709"/>
        <v>A$988M</v>
      </c>
      <c r="Z3234" s="1" t="str">
        <f t="shared" si="710"/>
        <v>A$0</v>
      </c>
      <c r="AA3234" s="1" t="str">
        <f t="shared" si="711"/>
        <v>A$2,76,132</v>
      </c>
      <c r="AB3234" s="6">
        <f t="shared" si="712"/>
        <v>23010.993106018261</v>
      </c>
      <c r="AC3234" s="1" t="str">
        <f t="shared" si="713"/>
        <v>Mid</v>
      </c>
    </row>
    <row r="3235" spans="1:29">
      <c r="A3235" s="1" t="s">
        <v>4258</v>
      </c>
      <c r="B3235" s="1">
        <v>2004</v>
      </c>
      <c r="C3235" s="1" t="s">
        <v>53</v>
      </c>
      <c r="D3235" s="1" t="s">
        <v>48</v>
      </c>
      <c r="E3235" s="1" t="s">
        <v>40</v>
      </c>
      <c r="F3235" s="1">
        <v>148</v>
      </c>
      <c r="G3235" s="1">
        <v>1435</v>
      </c>
      <c r="H3235" s="1">
        <v>333</v>
      </c>
      <c r="I3235" s="1">
        <v>31.08</v>
      </c>
      <c r="J3235" s="1">
        <v>9</v>
      </c>
      <c r="K3235" s="1" t="s">
        <v>24</v>
      </c>
      <c r="L3235" s="1" t="s">
        <v>24</v>
      </c>
      <c r="M3235" s="1">
        <v>19</v>
      </c>
      <c r="N3235" s="1" t="s">
        <v>29</v>
      </c>
      <c r="O3235" s="1">
        <v>1671347</v>
      </c>
      <c r="P3235" s="1">
        <f t="shared" si="714"/>
        <v>3</v>
      </c>
      <c r="Q3235" s="1">
        <f t="shared" si="701"/>
        <v>20</v>
      </c>
      <c r="R3235" s="5">
        <f t="shared" si="702"/>
        <v>0.10313588850174216</v>
      </c>
      <c r="S3235" s="6">
        <f t="shared" si="703"/>
        <v>232055.74912891985</v>
      </c>
      <c r="T3235" s="4">
        <f t="shared" si="704"/>
        <v>2.25</v>
      </c>
      <c r="U3235" s="1" t="str">
        <f t="shared" si="705"/>
        <v>High Performer</v>
      </c>
      <c r="V3235" s="1" t="str">
        <f t="shared" si="706"/>
        <v>Acquired</v>
      </c>
      <c r="W3235" s="1">
        <f t="shared" si="707"/>
        <v>0</v>
      </c>
      <c r="X3235" s="1" t="str">
        <f t="shared" si="708"/>
        <v>0148M</v>
      </c>
      <c r="Y3235" s="1" t="str">
        <f t="shared" si="709"/>
        <v>0333M</v>
      </c>
      <c r="Z3235" s="1" t="str">
        <f t="shared" si="710"/>
        <v>00</v>
      </c>
      <c r="AA3235" s="1" t="str">
        <f t="shared" si="711"/>
        <v>02,32,056</v>
      </c>
      <c r="AB3235" s="6">
        <f t="shared" si="712"/>
        <v>19337.979094076654</v>
      </c>
      <c r="AC3235" s="1" t="str">
        <f t="shared" si="713"/>
        <v>Mid</v>
      </c>
    </row>
    <row r="3236" spans="1:29">
      <c r="A3236" s="1" t="s">
        <v>2147</v>
      </c>
      <c r="B3236" s="1">
        <v>2004</v>
      </c>
      <c r="C3236" s="1" t="s">
        <v>53</v>
      </c>
      <c r="D3236" s="1" t="s">
        <v>36</v>
      </c>
      <c r="E3236" s="1" t="s">
        <v>18</v>
      </c>
      <c r="F3236" s="1">
        <v>191</v>
      </c>
      <c r="G3236" s="1">
        <v>330</v>
      </c>
      <c r="H3236" s="1">
        <v>286</v>
      </c>
      <c r="I3236" s="1">
        <v>4.17</v>
      </c>
      <c r="J3236" s="1">
        <v>2</v>
      </c>
      <c r="K3236" s="1" t="s">
        <v>19</v>
      </c>
      <c r="L3236" s="1" t="s">
        <v>24</v>
      </c>
      <c r="M3236" s="1">
        <v>10</v>
      </c>
      <c r="N3236" s="1" t="s">
        <v>29</v>
      </c>
      <c r="O3236" s="1">
        <v>1199264</v>
      </c>
      <c r="P3236" s="1">
        <f t="shared" si="714"/>
        <v>2</v>
      </c>
      <c r="Q3236" s="1">
        <f t="shared" si="701"/>
        <v>20</v>
      </c>
      <c r="R3236" s="5">
        <f t="shared" si="702"/>
        <v>0.57878787878787874</v>
      </c>
      <c r="S3236" s="6">
        <f t="shared" si="703"/>
        <v>866666.66666666663</v>
      </c>
      <c r="T3236" s="4">
        <f t="shared" si="704"/>
        <v>1.4973821989528795</v>
      </c>
      <c r="U3236" s="1" t="str">
        <f t="shared" si="705"/>
        <v>Normal</v>
      </c>
      <c r="V3236" s="1" t="str">
        <f t="shared" si="706"/>
        <v>IPO</v>
      </c>
      <c r="W3236" s="1">
        <f t="shared" si="707"/>
        <v>0</v>
      </c>
      <c r="X3236" s="1" t="str">
        <f t="shared" si="708"/>
        <v>0191M</v>
      </c>
      <c r="Y3236" s="1" t="str">
        <f t="shared" si="709"/>
        <v>0286M</v>
      </c>
      <c r="Z3236" s="1" t="str">
        <f t="shared" si="710"/>
        <v>01</v>
      </c>
      <c r="AA3236" s="1" t="str">
        <f t="shared" si="711"/>
        <v>08,66,667</v>
      </c>
      <c r="AB3236" s="6">
        <f t="shared" si="712"/>
        <v>72222.222222222219</v>
      </c>
      <c r="AC3236" s="1" t="str">
        <f t="shared" si="713"/>
        <v>Mid</v>
      </c>
    </row>
    <row r="3237" spans="1:29">
      <c r="A3237" s="1" t="s">
        <v>987</v>
      </c>
      <c r="B3237" s="1">
        <v>2004</v>
      </c>
      <c r="C3237" s="1" t="s">
        <v>45</v>
      </c>
      <c r="D3237" s="1" t="s">
        <v>36</v>
      </c>
      <c r="E3237" s="1" t="s">
        <v>23</v>
      </c>
      <c r="F3237" s="1">
        <v>126</v>
      </c>
      <c r="G3237" s="1">
        <v>2278</v>
      </c>
      <c r="H3237" s="1">
        <v>872</v>
      </c>
      <c r="I3237" s="1">
        <v>33.11</v>
      </c>
      <c r="J3237" s="1">
        <v>6</v>
      </c>
      <c r="K3237" s="1" t="s">
        <v>19</v>
      </c>
      <c r="L3237" s="1" t="s">
        <v>19</v>
      </c>
      <c r="M3237" s="1">
        <v>46</v>
      </c>
      <c r="N3237" s="1" t="s">
        <v>49</v>
      </c>
      <c r="O3237" s="1">
        <v>1186708</v>
      </c>
      <c r="P3237" s="1">
        <f t="shared" si="714"/>
        <v>5</v>
      </c>
      <c r="Q3237" s="1">
        <f t="shared" si="701"/>
        <v>20</v>
      </c>
      <c r="R3237" s="5">
        <f t="shared" si="702"/>
        <v>5.5311676909569799E-2</v>
      </c>
      <c r="S3237" s="6">
        <f t="shared" si="703"/>
        <v>382791.92273924494</v>
      </c>
      <c r="T3237" s="4">
        <f t="shared" si="704"/>
        <v>6.9206349206349209</v>
      </c>
      <c r="U3237" s="1" t="str">
        <f t="shared" si="705"/>
        <v>Normal</v>
      </c>
      <c r="V3237" s="1" t="str">
        <f t="shared" si="706"/>
        <v>Still Private</v>
      </c>
      <c r="W3237" s="1" t="str">
        <f t="shared" si="707"/>
        <v>A$</v>
      </c>
      <c r="X3237" s="1" t="str">
        <f t="shared" si="708"/>
        <v>A$126M</v>
      </c>
      <c r="Y3237" s="1" t="str">
        <f t="shared" si="709"/>
        <v>A$872M</v>
      </c>
      <c r="Z3237" s="1" t="str">
        <f t="shared" si="710"/>
        <v>A$0</v>
      </c>
      <c r="AA3237" s="1" t="str">
        <f t="shared" si="711"/>
        <v>A$3,82,792</v>
      </c>
      <c r="AB3237" s="6">
        <f t="shared" si="712"/>
        <v>31899.326894937079</v>
      </c>
      <c r="AC3237" s="1" t="str">
        <f t="shared" si="713"/>
        <v>Mid</v>
      </c>
    </row>
    <row r="3238" spans="1:29">
      <c r="A3238" s="1" t="s">
        <v>4936</v>
      </c>
      <c r="B3238" s="1">
        <v>2004</v>
      </c>
      <c r="C3238" s="1" t="s">
        <v>31</v>
      </c>
      <c r="D3238" s="1" t="s">
        <v>95</v>
      </c>
      <c r="E3238" s="1" t="s">
        <v>18</v>
      </c>
      <c r="F3238" s="1">
        <v>130</v>
      </c>
      <c r="G3238" s="1">
        <v>4307</v>
      </c>
      <c r="H3238" s="1">
        <v>159</v>
      </c>
      <c r="I3238" s="1">
        <v>49.43</v>
      </c>
      <c r="J3238" s="1">
        <v>7</v>
      </c>
      <c r="K3238" s="1" t="s">
        <v>24</v>
      </c>
      <c r="L3238" s="1" t="s">
        <v>24</v>
      </c>
      <c r="M3238" s="1">
        <v>15</v>
      </c>
      <c r="N3238" s="1" t="s">
        <v>49</v>
      </c>
      <c r="O3238" s="1">
        <v>1083684</v>
      </c>
      <c r="P3238" s="1">
        <f t="shared" si="714"/>
        <v>2</v>
      </c>
      <c r="Q3238" s="1">
        <f t="shared" si="701"/>
        <v>20</v>
      </c>
      <c r="R3238" s="5">
        <f t="shared" si="702"/>
        <v>3.018342233573253E-2</v>
      </c>
      <c r="S3238" s="6">
        <f t="shared" si="703"/>
        <v>36916.647318319017</v>
      </c>
      <c r="T3238" s="4">
        <f t="shared" si="704"/>
        <v>1.2230769230769232</v>
      </c>
      <c r="U3238" s="1" t="str">
        <f t="shared" si="705"/>
        <v>Normal</v>
      </c>
      <c r="V3238" s="1" t="str">
        <f t="shared" si="706"/>
        <v>Acquired</v>
      </c>
      <c r="W3238" s="1" t="str">
        <f t="shared" si="707"/>
        <v>€</v>
      </c>
      <c r="X3238" s="1" t="str">
        <f t="shared" si="708"/>
        <v>€130M</v>
      </c>
      <c r="Y3238" s="1" t="str">
        <f t="shared" si="709"/>
        <v>€159M</v>
      </c>
      <c r="Z3238" s="1" t="str">
        <f t="shared" si="710"/>
        <v>€0</v>
      </c>
      <c r="AA3238" s="1" t="str">
        <f t="shared" si="711"/>
        <v>€36,917</v>
      </c>
      <c r="AB3238" s="6">
        <f t="shared" si="712"/>
        <v>3076.3872765265846</v>
      </c>
      <c r="AC3238" s="1" t="str">
        <f t="shared" si="713"/>
        <v>Mid</v>
      </c>
    </row>
    <row r="3239" spans="1:29">
      <c r="A3239" s="1" t="s">
        <v>2770</v>
      </c>
      <c r="B3239" s="1">
        <v>2004</v>
      </c>
      <c r="C3239" s="1" t="s">
        <v>45</v>
      </c>
      <c r="D3239" s="1" t="s">
        <v>95</v>
      </c>
      <c r="E3239" s="1" t="s">
        <v>28</v>
      </c>
      <c r="F3239" s="1">
        <v>168</v>
      </c>
      <c r="G3239" s="1">
        <v>1135</v>
      </c>
      <c r="H3239" s="1">
        <v>157</v>
      </c>
      <c r="I3239" s="1">
        <v>47.48</v>
      </c>
      <c r="J3239" s="1">
        <v>7</v>
      </c>
      <c r="K3239" s="1" t="s">
        <v>19</v>
      </c>
      <c r="L3239" s="1" t="s">
        <v>19</v>
      </c>
      <c r="M3239" s="1">
        <v>50</v>
      </c>
      <c r="N3239" s="1" t="s">
        <v>29</v>
      </c>
      <c r="O3239" s="1">
        <v>1002051</v>
      </c>
      <c r="P3239" s="1">
        <f t="shared" si="714"/>
        <v>1</v>
      </c>
      <c r="Q3239" s="1">
        <f t="shared" si="701"/>
        <v>20</v>
      </c>
      <c r="R3239" s="5">
        <f t="shared" si="702"/>
        <v>0.14801762114537445</v>
      </c>
      <c r="S3239" s="6">
        <f t="shared" si="703"/>
        <v>138325.99118942732</v>
      </c>
      <c r="T3239" s="4">
        <f t="shared" si="704"/>
        <v>0.93452380952380953</v>
      </c>
      <c r="U3239" s="1" t="str">
        <f t="shared" si="705"/>
        <v>Normal</v>
      </c>
      <c r="V3239" s="1" t="str">
        <f t="shared" si="706"/>
        <v>Still Private</v>
      </c>
      <c r="W3239" s="1" t="str">
        <f t="shared" si="707"/>
        <v>A$</v>
      </c>
      <c r="X3239" s="1" t="str">
        <f t="shared" si="708"/>
        <v>A$168M</v>
      </c>
      <c r="Y3239" s="1" t="str">
        <f t="shared" si="709"/>
        <v>A$157M</v>
      </c>
      <c r="Z3239" s="1" t="str">
        <f t="shared" si="710"/>
        <v>A$0</v>
      </c>
      <c r="AA3239" s="1" t="str">
        <f t="shared" si="711"/>
        <v>A$1,38,326</v>
      </c>
      <c r="AB3239" s="6">
        <f t="shared" si="712"/>
        <v>11527.165932452275</v>
      </c>
      <c r="AC3239" s="1" t="str">
        <f t="shared" si="713"/>
        <v>Mid</v>
      </c>
    </row>
    <row r="3240" spans="1:29">
      <c r="A3240" s="1" t="s">
        <v>581</v>
      </c>
      <c r="B3240" s="1">
        <v>2004</v>
      </c>
      <c r="C3240" s="1" t="s">
        <v>59</v>
      </c>
      <c r="D3240" s="1" t="s">
        <v>51</v>
      </c>
      <c r="E3240" s="1" t="s">
        <v>23</v>
      </c>
      <c r="F3240" s="1">
        <v>139</v>
      </c>
      <c r="G3240" s="1">
        <v>2330</v>
      </c>
      <c r="H3240" s="1">
        <v>906</v>
      </c>
      <c r="I3240" s="1">
        <v>39.340000000000003</v>
      </c>
      <c r="J3240" s="1">
        <v>5</v>
      </c>
      <c r="K3240" s="1" t="s">
        <v>19</v>
      </c>
      <c r="L3240" s="1" t="s">
        <v>19</v>
      </c>
      <c r="M3240" s="1">
        <v>53</v>
      </c>
      <c r="N3240" s="1" t="s">
        <v>33</v>
      </c>
      <c r="O3240" s="1">
        <v>902187</v>
      </c>
      <c r="P3240" s="1">
        <f t="shared" si="714"/>
        <v>5</v>
      </c>
      <c r="Q3240" s="1">
        <f t="shared" si="701"/>
        <v>20</v>
      </c>
      <c r="R3240" s="5">
        <f t="shared" si="702"/>
        <v>5.9656652360515018E-2</v>
      </c>
      <c r="S3240" s="6">
        <f t="shared" si="703"/>
        <v>388841.20171673817</v>
      </c>
      <c r="T3240" s="4">
        <f t="shared" si="704"/>
        <v>6.5179856115107917</v>
      </c>
      <c r="U3240" s="1" t="str">
        <f t="shared" si="705"/>
        <v>Normal</v>
      </c>
      <c r="V3240" s="1" t="str">
        <f t="shared" si="706"/>
        <v>Still Private</v>
      </c>
      <c r="W3240" s="1" t="str">
        <f t="shared" si="707"/>
        <v>₹</v>
      </c>
      <c r="X3240" s="1" t="str">
        <f t="shared" si="708"/>
        <v>₹139M</v>
      </c>
      <c r="Y3240" s="1" t="str">
        <f t="shared" si="709"/>
        <v>₹906M</v>
      </c>
      <c r="Z3240" s="1" t="str">
        <f t="shared" si="710"/>
        <v>₹0</v>
      </c>
      <c r="AA3240" s="1" t="str">
        <f t="shared" si="711"/>
        <v>₹3,88,841</v>
      </c>
      <c r="AB3240" s="6">
        <f t="shared" si="712"/>
        <v>32403.43347639485</v>
      </c>
      <c r="AC3240" s="1" t="str">
        <f t="shared" si="713"/>
        <v>Mid</v>
      </c>
    </row>
    <row r="3241" spans="1:29">
      <c r="A3241" s="1" t="s">
        <v>4956</v>
      </c>
      <c r="B3241" s="1">
        <v>2004</v>
      </c>
      <c r="C3241" s="1" t="s">
        <v>35</v>
      </c>
      <c r="D3241" s="1" t="s">
        <v>95</v>
      </c>
      <c r="E3241" s="1" t="s">
        <v>18</v>
      </c>
      <c r="F3241" s="1">
        <v>193</v>
      </c>
      <c r="G3241" s="1">
        <v>440</v>
      </c>
      <c r="H3241" s="1">
        <v>836</v>
      </c>
      <c r="I3241" s="1">
        <v>7.39</v>
      </c>
      <c r="J3241" s="1">
        <v>7</v>
      </c>
      <c r="K3241" s="1" t="s">
        <v>19</v>
      </c>
      <c r="L3241" s="1" t="s">
        <v>24</v>
      </c>
      <c r="M3241" s="1">
        <v>60</v>
      </c>
      <c r="N3241" s="1" t="s">
        <v>49</v>
      </c>
      <c r="O3241" s="1">
        <v>870869</v>
      </c>
      <c r="P3241" s="1">
        <f t="shared" si="714"/>
        <v>2</v>
      </c>
      <c r="Q3241" s="1">
        <f t="shared" si="701"/>
        <v>20</v>
      </c>
      <c r="R3241" s="5">
        <f t="shared" si="702"/>
        <v>0.43863636363636366</v>
      </c>
      <c r="S3241" s="6">
        <f t="shared" si="703"/>
        <v>1900000</v>
      </c>
      <c r="T3241" s="4">
        <f t="shared" si="704"/>
        <v>4.3316062176165806</v>
      </c>
      <c r="U3241" s="1" t="str">
        <f t="shared" si="705"/>
        <v>Normal</v>
      </c>
      <c r="V3241" s="1" t="str">
        <f t="shared" si="706"/>
        <v>IPO</v>
      </c>
      <c r="W3241" s="1" t="str">
        <f t="shared" si="707"/>
        <v>¥</v>
      </c>
      <c r="X3241" s="1" t="str">
        <f t="shared" si="708"/>
        <v>¥193M</v>
      </c>
      <c r="Y3241" s="1" t="str">
        <f t="shared" si="709"/>
        <v>¥836M</v>
      </c>
      <c r="Z3241" s="1" t="str">
        <f t="shared" si="710"/>
        <v>¥0</v>
      </c>
      <c r="AA3241" s="1" t="str">
        <f t="shared" si="711"/>
        <v>¥19,00,000</v>
      </c>
      <c r="AB3241" s="6">
        <f t="shared" si="712"/>
        <v>158333.33333333334</v>
      </c>
      <c r="AC3241" s="1" t="str">
        <f t="shared" si="713"/>
        <v>Mid</v>
      </c>
    </row>
    <row r="3242" spans="1:29">
      <c r="A3242" s="1" t="s">
        <v>3538</v>
      </c>
      <c r="B3242" s="1">
        <v>2004</v>
      </c>
      <c r="C3242" s="1" t="s">
        <v>22</v>
      </c>
      <c r="D3242" s="1" t="s">
        <v>39</v>
      </c>
      <c r="E3242" s="1" t="s">
        <v>37</v>
      </c>
      <c r="F3242" s="1">
        <v>199</v>
      </c>
      <c r="G3242" s="1">
        <v>4431</v>
      </c>
      <c r="H3242" s="1">
        <v>581</v>
      </c>
      <c r="I3242" s="1">
        <v>26.86</v>
      </c>
      <c r="J3242" s="1">
        <v>4</v>
      </c>
      <c r="K3242" s="1" t="s">
        <v>19</v>
      </c>
      <c r="L3242" s="1" t="s">
        <v>19</v>
      </c>
      <c r="M3242" s="1">
        <v>25</v>
      </c>
      <c r="N3242" s="1" t="s">
        <v>29</v>
      </c>
      <c r="O3242" s="1">
        <v>847812</v>
      </c>
      <c r="P3242" s="1">
        <f t="shared" si="714"/>
        <v>4</v>
      </c>
      <c r="Q3242" s="1">
        <f t="shared" si="701"/>
        <v>20</v>
      </c>
      <c r="R3242" s="5">
        <f t="shared" si="702"/>
        <v>4.4910855337395625E-2</v>
      </c>
      <c r="S3242" s="6">
        <f t="shared" si="703"/>
        <v>131121.64296998421</v>
      </c>
      <c r="T3242" s="4">
        <f t="shared" si="704"/>
        <v>2.9195979899497488</v>
      </c>
      <c r="U3242" s="1" t="str">
        <f t="shared" si="705"/>
        <v>Normal</v>
      </c>
      <c r="V3242" s="1" t="str">
        <f t="shared" si="706"/>
        <v>Still Private</v>
      </c>
      <c r="W3242" s="1" t="str">
        <f t="shared" si="707"/>
        <v>£</v>
      </c>
      <c r="X3242" s="1" t="str">
        <f t="shared" si="708"/>
        <v>£199M</v>
      </c>
      <c r="Y3242" s="1" t="str">
        <f t="shared" si="709"/>
        <v>£581M</v>
      </c>
      <c r="Z3242" s="1" t="str">
        <f t="shared" si="710"/>
        <v>£0</v>
      </c>
      <c r="AA3242" s="1" t="str">
        <f t="shared" si="711"/>
        <v>£1,31,122</v>
      </c>
      <c r="AB3242" s="6">
        <f t="shared" si="712"/>
        <v>10926.803580832016</v>
      </c>
      <c r="AC3242" s="1" t="str">
        <f t="shared" si="713"/>
        <v>Mid</v>
      </c>
    </row>
    <row r="3243" spans="1:29">
      <c r="A3243" s="1" t="s">
        <v>1814</v>
      </c>
      <c r="B3243" s="1">
        <v>2004</v>
      </c>
      <c r="C3243" s="1" t="s">
        <v>35</v>
      </c>
      <c r="D3243" s="1" t="s">
        <v>102</v>
      </c>
      <c r="E3243" s="1" t="s">
        <v>28</v>
      </c>
      <c r="F3243" s="1">
        <v>127</v>
      </c>
      <c r="G3243" s="1">
        <v>3236</v>
      </c>
      <c r="H3243" s="1">
        <v>412</v>
      </c>
      <c r="I3243" s="1">
        <v>41</v>
      </c>
      <c r="J3243" s="1">
        <v>1</v>
      </c>
      <c r="K3243" s="1" t="s">
        <v>24</v>
      </c>
      <c r="L3243" s="1" t="s">
        <v>19</v>
      </c>
      <c r="M3243" s="1">
        <v>80</v>
      </c>
      <c r="N3243" s="1" t="s">
        <v>25</v>
      </c>
      <c r="O3243" s="1">
        <v>839123</v>
      </c>
      <c r="P3243" s="1">
        <f t="shared" si="714"/>
        <v>1</v>
      </c>
      <c r="Q3243" s="1">
        <f t="shared" si="701"/>
        <v>20</v>
      </c>
      <c r="R3243" s="5">
        <f t="shared" si="702"/>
        <v>3.9245982694684795E-2</v>
      </c>
      <c r="S3243" s="6">
        <f t="shared" si="703"/>
        <v>127317.6761433869</v>
      </c>
      <c r="T3243" s="4">
        <f t="shared" si="704"/>
        <v>3.2440944881889764</v>
      </c>
      <c r="U3243" s="1" t="str">
        <f t="shared" si="705"/>
        <v>Normal</v>
      </c>
      <c r="V3243" s="1" t="str">
        <f t="shared" si="706"/>
        <v>Acquired</v>
      </c>
      <c r="W3243" s="1" t="str">
        <f t="shared" si="707"/>
        <v>¥</v>
      </c>
      <c r="X3243" s="1" t="str">
        <f t="shared" si="708"/>
        <v>¥127M</v>
      </c>
      <c r="Y3243" s="1" t="str">
        <f t="shared" si="709"/>
        <v>¥412M</v>
      </c>
      <c r="Z3243" s="1" t="str">
        <f t="shared" si="710"/>
        <v>¥0</v>
      </c>
      <c r="AA3243" s="1" t="str">
        <f t="shared" si="711"/>
        <v>¥1,27,318</v>
      </c>
      <c r="AB3243" s="6">
        <f t="shared" si="712"/>
        <v>10609.806345282241</v>
      </c>
      <c r="AC3243" s="1" t="str">
        <f t="shared" si="713"/>
        <v>Mid</v>
      </c>
    </row>
    <row r="3244" spans="1:29">
      <c r="A3244" s="1" t="s">
        <v>3921</v>
      </c>
      <c r="B3244" s="1">
        <v>2004</v>
      </c>
      <c r="C3244" s="1" t="s">
        <v>22</v>
      </c>
      <c r="D3244" s="1" t="s">
        <v>51</v>
      </c>
      <c r="E3244" s="1" t="s">
        <v>18</v>
      </c>
      <c r="F3244" s="1">
        <v>169</v>
      </c>
      <c r="G3244" s="1">
        <v>1654</v>
      </c>
      <c r="H3244" s="1">
        <v>367</v>
      </c>
      <c r="I3244" s="1">
        <v>19.39</v>
      </c>
      <c r="J3244" s="1">
        <v>5</v>
      </c>
      <c r="K3244" s="1" t="s">
        <v>19</v>
      </c>
      <c r="L3244" s="1" t="s">
        <v>24</v>
      </c>
      <c r="M3244" s="1">
        <v>62</v>
      </c>
      <c r="N3244" s="1" t="s">
        <v>25</v>
      </c>
      <c r="O3244" s="1">
        <v>645456</v>
      </c>
      <c r="P3244" s="1">
        <f t="shared" si="714"/>
        <v>2</v>
      </c>
      <c r="Q3244" s="1">
        <f t="shared" si="701"/>
        <v>20</v>
      </c>
      <c r="R3244" s="5">
        <f t="shared" si="702"/>
        <v>0.10217654171704958</v>
      </c>
      <c r="S3244" s="6">
        <f t="shared" si="703"/>
        <v>221886.33615477631</v>
      </c>
      <c r="T3244" s="4">
        <f t="shared" si="704"/>
        <v>2.1715976331360949</v>
      </c>
      <c r="U3244" s="1" t="str">
        <f t="shared" si="705"/>
        <v>Normal</v>
      </c>
      <c r="V3244" s="1" t="str">
        <f t="shared" si="706"/>
        <v>IPO</v>
      </c>
      <c r="W3244" s="1" t="str">
        <f t="shared" si="707"/>
        <v>£</v>
      </c>
      <c r="X3244" s="1" t="str">
        <f t="shared" si="708"/>
        <v>£169M</v>
      </c>
      <c r="Y3244" s="1" t="str">
        <f t="shared" si="709"/>
        <v>£367M</v>
      </c>
      <c r="Z3244" s="1" t="str">
        <f t="shared" si="710"/>
        <v>£0</v>
      </c>
      <c r="AA3244" s="1" t="str">
        <f t="shared" si="711"/>
        <v>£2,21,886</v>
      </c>
      <c r="AB3244" s="6">
        <f t="shared" si="712"/>
        <v>18490.528012898027</v>
      </c>
      <c r="AC3244" s="1" t="str">
        <f t="shared" si="713"/>
        <v>Mid</v>
      </c>
    </row>
    <row r="3245" spans="1:29">
      <c r="A3245" s="1" t="s">
        <v>289</v>
      </c>
      <c r="B3245" s="1">
        <v>2004</v>
      </c>
      <c r="C3245" s="1" t="s">
        <v>22</v>
      </c>
      <c r="D3245" s="1" t="s">
        <v>95</v>
      </c>
      <c r="E3245" s="1" t="s">
        <v>37</v>
      </c>
      <c r="F3245" s="1">
        <v>167</v>
      </c>
      <c r="G3245" s="1">
        <v>3096</v>
      </c>
      <c r="H3245" s="1">
        <v>889</v>
      </c>
      <c r="I3245" s="1">
        <v>20.47</v>
      </c>
      <c r="J3245" s="1">
        <v>9</v>
      </c>
      <c r="K3245" s="1" t="s">
        <v>19</v>
      </c>
      <c r="L3245" s="1" t="s">
        <v>19</v>
      </c>
      <c r="M3245" s="1">
        <v>20</v>
      </c>
      <c r="N3245" s="1" t="s">
        <v>33</v>
      </c>
      <c r="O3245" s="1">
        <v>573562</v>
      </c>
      <c r="P3245" s="1">
        <f t="shared" si="714"/>
        <v>4</v>
      </c>
      <c r="Q3245" s="1">
        <f t="shared" si="701"/>
        <v>20</v>
      </c>
      <c r="R3245" s="5">
        <f t="shared" si="702"/>
        <v>5.39405684754522E-2</v>
      </c>
      <c r="S3245" s="6">
        <f t="shared" si="703"/>
        <v>287144.70284237724</v>
      </c>
      <c r="T3245" s="4">
        <f t="shared" si="704"/>
        <v>5.3233532934131738</v>
      </c>
      <c r="U3245" s="1" t="str">
        <f t="shared" si="705"/>
        <v>High Performer</v>
      </c>
      <c r="V3245" s="1" t="str">
        <f t="shared" si="706"/>
        <v>Still Private</v>
      </c>
      <c r="W3245" s="1" t="str">
        <f t="shared" si="707"/>
        <v>£</v>
      </c>
      <c r="X3245" s="1" t="str">
        <f t="shared" si="708"/>
        <v>£167M</v>
      </c>
      <c r="Y3245" s="1" t="str">
        <f t="shared" si="709"/>
        <v>£889M</v>
      </c>
      <c r="Z3245" s="1" t="str">
        <f t="shared" si="710"/>
        <v>£0</v>
      </c>
      <c r="AA3245" s="1" t="str">
        <f t="shared" si="711"/>
        <v>£2,87,145</v>
      </c>
      <c r="AB3245" s="6">
        <f t="shared" si="712"/>
        <v>23928.725236864771</v>
      </c>
      <c r="AC3245" s="1" t="str">
        <f t="shared" si="713"/>
        <v>Mid</v>
      </c>
    </row>
    <row r="3246" spans="1:29">
      <c r="A3246" s="1" t="s">
        <v>379</v>
      </c>
      <c r="B3246" s="1">
        <v>2004</v>
      </c>
      <c r="C3246" s="1" t="s">
        <v>16</v>
      </c>
      <c r="D3246" s="1" t="s">
        <v>95</v>
      </c>
      <c r="E3246" s="1" t="s">
        <v>23</v>
      </c>
      <c r="F3246" s="1">
        <v>129</v>
      </c>
      <c r="G3246" s="1">
        <v>4666</v>
      </c>
      <c r="H3246" s="1">
        <v>858</v>
      </c>
      <c r="I3246" s="1">
        <v>20.3</v>
      </c>
      <c r="J3246" s="1">
        <v>2</v>
      </c>
      <c r="K3246" s="1" t="s">
        <v>19</v>
      </c>
      <c r="L3246" s="1" t="s">
        <v>24</v>
      </c>
      <c r="M3246" s="1">
        <v>63</v>
      </c>
      <c r="N3246" s="1" t="s">
        <v>25</v>
      </c>
      <c r="O3246" s="1">
        <v>439094</v>
      </c>
      <c r="P3246" s="1">
        <f t="shared" si="714"/>
        <v>5</v>
      </c>
      <c r="Q3246" s="1">
        <f t="shared" si="701"/>
        <v>20</v>
      </c>
      <c r="R3246" s="5">
        <f t="shared" si="702"/>
        <v>2.7646806686669523E-2</v>
      </c>
      <c r="S3246" s="6">
        <f t="shared" si="703"/>
        <v>183883.41191598799</v>
      </c>
      <c r="T3246" s="4">
        <f t="shared" si="704"/>
        <v>6.6511627906976747</v>
      </c>
      <c r="U3246" s="1" t="str">
        <f t="shared" si="705"/>
        <v>Normal</v>
      </c>
      <c r="V3246" s="1" t="str">
        <f t="shared" si="706"/>
        <v>IPO</v>
      </c>
      <c r="W3246" s="1" t="str">
        <f t="shared" si="707"/>
        <v>$</v>
      </c>
      <c r="X3246" s="1" t="str">
        <f t="shared" si="708"/>
        <v>$129M</v>
      </c>
      <c r="Y3246" s="1" t="str">
        <f t="shared" si="709"/>
        <v>$858M</v>
      </c>
      <c r="Z3246" s="1" t="str">
        <f t="shared" si="710"/>
        <v>$0</v>
      </c>
      <c r="AA3246" s="1" t="str">
        <f t="shared" si="711"/>
        <v>$1,83,883</v>
      </c>
      <c r="AB3246" s="6">
        <f t="shared" si="712"/>
        <v>15323.617659665666</v>
      </c>
      <c r="AC3246" s="1" t="str">
        <f t="shared" si="713"/>
        <v>Mid</v>
      </c>
    </row>
    <row r="3247" spans="1:29">
      <c r="A3247" s="1" t="s">
        <v>1360</v>
      </c>
      <c r="B3247" s="1">
        <v>2004</v>
      </c>
      <c r="C3247" s="1" t="s">
        <v>59</v>
      </c>
      <c r="D3247" s="1" t="s">
        <v>36</v>
      </c>
      <c r="E3247" s="1" t="s">
        <v>23</v>
      </c>
      <c r="F3247" s="1">
        <v>189</v>
      </c>
      <c r="G3247" s="1">
        <v>2397</v>
      </c>
      <c r="H3247" s="1">
        <v>407</v>
      </c>
      <c r="I3247" s="1">
        <v>30.92</v>
      </c>
      <c r="J3247" s="1">
        <v>1</v>
      </c>
      <c r="K3247" s="1" t="s">
        <v>19</v>
      </c>
      <c r="L3247" s="1" t="s">
        <v>24</v>
      </c>
      <c r="M3247" s="1">
        <v>31</v>
      </c>
      <c r="N3247" s="1" t="s">
        <v>33</v>
      </c>
      <c r="O3247" s="1">
        <v>215620</v>
      </c>
      <c r="P3247" s="1">
        <f t="shared" si="714"/>
        <v>5</v>
      </c>
      <c r="Q3247" s="1">
        <f t="shared" si="701"/>
        <v>20</v>
      </c>
      <c r="R3247" s="5">
        <f t="shared" si="702"/>
        <v>7.8848560700876091E-2</v>
      </c>
      <c r="S3247" s="6">
        <f t="shared" si="703"/>
        <v>169795.57780559032</v>
      </c>
      <c r="T3247" s="4">
        <f t="shared" si="704"/>
        <v>2.1534391534391535</v>
      </c>
      <c r="U3247" s="1" t="str">
        <f t="shared" si="705"/>
        <v>Normal</v>
      </c>
      <c r="V3247" s="1" t="str">
        <f t="shared" si="706"/>
        <v>IPO</v>
      </c>
      <c r="W3247" s="1" t="str">
        <f t="shared" si="707"/>
        <v>₹</v>
      </c>
      <c r="X3247" s="1" t="str">
        <f t="shared" si="708"/>
        <v>₹189M</v>
      </c>
      <c r="Y3247" s="1" t="str">
        <f t="shared" si="709"/>
        <v>₹407M</v>
      </c>
      <c r="Z3247" s="1" t="str">
        <f t="shared" si="710"/>
        <v>₹0</v>
      </c>
      <c r="AA3247" s="1" t="str">
        <f t="shared" si="711"/>
        <v>₹1,69,796</v>
      </c>
      <c r="AB3247" s="6">
        <f t="shared" si="712"/>
        <v>14149.631483799194</v>
      </c>
      <c r="AC3247" s="1" t="str">
        <f t="shared" si="713"/>
        <v>Mid</v>
      </c>
    </row>
    <row r="3248" spans="1:29">
      <c r="A3248" s="1" t="s">
        <v>610</v>
      </c>
      <c r="B3248" s="1">
        <v>2004</v>
      </c>
      <c r="C3248" s="1" t="s">
        <v>53</v>
      </c>
      <c r="D3248" s="1" t="s">
        <v>39</v>
      </c>
      <c r="E3248" s="1" t="s">
        <v>18</v>
      </c>
      <c r="F3248" s="1">
        <v>128</v>
      </c>
      <c r="G3248" s="1">
        <v>458</v>
      </c>
      <c r="H3248" s="1">
        <v>637</v>
      </c>
      <c r="I3248" s="1">
        <v>36.32</v>
      </c>
      <c r="J3248" s="1">
        <v>3</v>
      </c>
      <c r="K3248" s="1" t="s">
        <v>24</v>
      </c>
      <c r="L3248" s="1" t="s">
        <v>24</v>
      </c>
      <c r="M3248" s="1">
        <v>3</v>
      </c>
      <c r="N3248" s="1" t="s">
        <v>25</v>
      </c>
      <c r="O3248" s="1">
        <v>140566</v>
      </c>
      <c r="P3248" s="1">
        <f t="shared" si="714"/>
        <v>2</v>
      </c>
      <c r="Q3248" s="1">
        <f t="shared" si="701"/>
        <v>20</v>
      </c>
      <c r="R3248" s="5">
        <f t="shared" si="702"/>
        <v>0.27947598253275108</v>
      </c>
      <c r="S3248" s="6">
        <f t="shared" si="703"/>
        <v>1390829.6943231442</v>
      </c>
      <c r="T3248" s="4">
        <f t="shared" si="704"/>
        <v>4.9765625</v>
      </c>
      <c r="U3248" s="1" t="str">
        <f t="shared" si="705"/>
        <v>Normal</v>
      </c>
      <c r="V3248" s="1" t="str">
        <f t="shared" si="706"/>
        <v>Acquired</v>
      </c>
      <c r="W3248" s="1">
        <f t="shared" si="707"/>
        <v>0</v>
      </c>
      <c r="X3248" s="1" t="str">
        <f t="shared" si="708"/>
        <v>0128M</v>
      </c>
      <c r="Y3248" s="1" t="str">
        <f t="shared" si="709"/>
        <v>0637M</v>
      </c>
      <c r="Z3248" s="1" t="str">
        <f t="shared" si="710"/>
        <v>00</v>
      </c>
      <c r="AA3248" s="1" t="str">
        <f t="shared" si="711"/>
        <v>013,90,830</v>
      </c>
      <c r="AB3248" s="6">
        <f t="shared" si="712"/>
        <v>115902.47452692868</v>
      </c>
      <c r="AC3248" s="1" t="str">
        <f t="shared" si="713"/>
        <v>Mid</v>
      </c>
    </row>
    <row r="3249" spans="1:29">
      <c r="A3249" s="1" t="s">
        <v>3496</v>
      </c>
      <c r="B3249" s="1">
        <v>2004</v>
      </c>
      <c r="C3249" s="1" t="s">
        <v>22</v>
      </c>
      <c r="D3249" s="1" t="s">
        <v>51</v>
      </c>
      <c r="E3249" s="1" t="s">
        <v>28</v>
      </c>
      <c r="F3249" s="1">
        <v>186</v>
      </c>
      <c r="G3249" s="1">
        <v>3730</v>
      </c>
      <c r="H3249" s="1">
        <v>484</v>
      </c>
      <c r="I3249" s="1">
        <v>23.2</v>
      </c>
      <c r="J3249" s="1">
        <v>2</v>
      </c>
      <c r="K3249" s="1" t="s">
        <v>24</v>
      </c>
      <c r="L3249" s="1" t="s">
        <v>19</v>
      </c>
      <c r="M3249" s="1">
        <v>36</v>
      </c>
      <c r="N3249" s="1" t="s">
        <v>49</v>
      </c>
      <c r="O3249" s="1">
        <v>49170</v>
      </c>
      <c r="P3249" s="1">
        <f t="shared" si="714"/>
        <v>1</v>
      </c>
      <c r="Q3249" s="1">
        <f t="shared" si="701"/>
        <v>20</v>
      </c>
      <c r="R3249" s="5">
        <f t="shared" si="702"/>
        <v>4.9865951742627347E-2</v>
      </c>
      <c r="S3249" s="6">
        <f t="shared" si="703"/>
        <v>129758.71313672922</v>
      </c>
      <c r="T3249" s="4">
        <f t="shared" si="704"/>
        <v>2.6021505376344085</v>
      </c>
      <c r="U3249" s="1" t="str">
        <f t="shared" si="705"/>
        <v>Normal</v>
      </c>
      <c r="V3249" s="1" t="str">
        <f t="shared" si="706"/>
        <v>Acquired</v>
      </c>
      <c r="W3249" s="1" t="str">
        <f t="shared" si="707"/>
        <v>£</v>
      </c>
      <c r="X3249" s="1" t="str">
        <f t="shared" si="708"/>
        <v>£186M</v>
      </c>
      <c r="Y3249" s="1" t="str">
        <f t="shared" si="709"/>
        <v>£484M</v>
      </c>
      <c r="Z3249" s="1" t="str">
        <f t="shared" si="710"/>
        <v>£0</v>
      </c>
      <c r="AA3249" s="1" t="str">
        <f t="shared" si="711"/>
        <v>£1,29,759</v>
      </c>
      <c r="AB3249" s="6">
        <f t="shared" si="712"/>
        <v>10813.226094727435</v>
      </c>
      <c r="AC3249" s="1" t="str">
        <f t="shared" si="713"/>
        <v>Mid</v>
      </c>
    </row>
    <row r="3250" spans="1:29">
      <c r="A3250" s="1" t="s">
        <v>3028</v>
      </c>
      <c r="B3250" s="1">
        <v>2005</v>
      </c>
      <c r="C3250" s="1" t="s">
        <v>45</v>
      </c>
      <c r="D3250" s="1" t="s">
        <v>46</v>
      </c>
      <c r="E3250" s="1" t="s">
        <v>37</v>
      </c>
      <c r="F3250" s="1">
        <v>184</v>
      </c>
      <c r="G3250" s="1">
        <v>1513</v>
      </c>
      <c r="H3250" s="1">
        <v>405</v>
      </c>
      <c r="I3250" s="1">
        <v>33.43</v>
      </c>
      <c r="J3250" s="1">
        <v>4</v>
      </c>
      <c r="K3250" s="1" t="s">
        <v>19</v>
      </c>
      <c r="L3250" s="1" t="s">
        <v>24</v>
      </c>
      <c r="M3250" s="1">
        <v>77</v>
      </c>
      <c r="N3250" s="1" t="s">
        <v>29</v>
      </c>
      <c r="O3250" s="1">
        <v>4730990</v>
      </c>
      <c r="P3250" s="1">
        <f t="shared" si="714"/>
        <v>4</v>
      </c>
      <c r="Q3250" s="1">
        <f t="shared" si="701"/>
        <v>19</v>
      </c>
      <c r="R3250" s="5">
        <f t="shared" si="702"/>
        <v>0.12161269001982816</v>
      </c>
      <c r="S3250" s="6">
        <f t="shared" si="703"/>
        <v>267680.10575016524</v>
      </c>
      <c r="T3250" s="4">
        <f t="shared" si="704"/>
        <v>2.2010869565217392</v>
      </c>
      <c r="U3250" s="1" t="str">
        <f t="shared" si="705"/>
        <v>Normal</v>
      </c>
      <c r="V3250" s="1" t="str">
        <f t="shared" si="706"/>
        <v>IPO</v>
      </c>
      <c r="W3250" s="1" t="str">
        <f t="shared" si="707"/>
        <v>A$</v>
      </c>
      <c r="X3250" s="1" t="str">
        <f t="shared" si="708"/>
        <v>A$184M</v>
      </c>
      <c r="Y3250" s="1" t="str">
        <f t="shared" si="709"/>
        <v>A$405M</v>
      </c>
      <c r="Z3250" s="1" t="str">
        <f t="shared" si="710"/>
        <v>A$0</v>
      </c>
      <c r="AA3250" s="1" t="str">
        <f t="shared" si="711"/>
        <v>A$2,67,680</v>
      </c>
      <c r="AB3250" s="6">
        <f t="shared" si="712"/>
        <v>22306.675479180438</v>
      </c>
      <c r="AC3250" s="1" t="str">
        <f t="shared" si="713"/>
        <v>Mid</v>
      </c>
    </row>
    <row r="3251" spans="1:29">
      <c r="A3251" s="1" t="s">
        <v>3022</v>
      </c>
      <c r="B3251" s="1">
        <v>2005</v>
      </c>
      <c r="C3251" s="1" t="s">
        <v>45</v>
      </c>
      <c r="D3251" s="1" t="s">
        <v>51</v>
      </c>
      <c r="E3251" s="1" t="s">
        <v>37</v>
      </c>
      <c r="F3251" s="1">
        <v>157</v>
      </c>
      <c r="G3251" s="1">
        <v>2266</v>
      </c>
      <c r="H3251" s="1">
        <v>654</v>
      </c>
      <c r="I3251" s="1">
        <v>42.77</v>
      </c>
      <c r="J3251" s="1">
        <v>9</v>
      </c>
      <c r="K3251" s="1" t="s">
        <v>24</v>
      </c>
      <c r="L3251" s="1" t="s">
        <v>19</v>
      </c>
      <c r="M3251" s="1">
        <v>26</v>
      </c>
      <c r="N3251" s="1" t="s">
        <v>20</v>
      </c>
      <c r="O3251" s="1">
        <v>4458114</v>
      </c>
      <c r="P3251" s="1">
        <f t="shared" si="714"/>
        <v>4</v>
      </c>
      <c r="Q3251" s="1">
        <f t="shared" si="701"/>
        <v>19</v>
      </c>
      <c r="R3251" s="5">
        <f t="shared" si="702"/>
        <v>6.928508384819064E-2</v>
      </c>
      <c r="S3251" s="6">
        <f t="shared" si="703"/>
        <v>288614.29832303617</v>
      </c>
      <c r="T3251" s="4">
        <f t="shared" si="704"/>
        <v>4.1656050955414017</v>
      </c>
      <c r="U3251" s="1" t="str">
        <f t="shared" si="705"/>
        <v>High Performer</v>
      </c>
      <c r="V3251" s="1" t="str">
        <f t="shared" si="706"/>
        <v>Acquired</v>
      </c>
      <c r="W3251" s="1" t="str">
        <f t="shared" si="707"/>
        <v>A$</v>
      </c>
      <c r="X3251" s="1" t="str">
        <f t="shared" si="708"/>
        <v>A$157M</v>
      </c>
      <c r="Y3251" s="1" t="str">
        <f t="shared" si="709"/>
        <v>A$654M</v>
      </c>
      <c r="Z3251" s="1" t="str">
        <f t="shared" si="710"/>
        <v>A$0</v>
      </c>
      <c r="AA3251" s="1" t="str">
        <f t="shared" si="711"/>
        <v>A$2,88,614</v>
      </c>
      <c r="AB3251" s="6">
        <f t="shared" si="712"/>
        <v>24051.191526919683</v>
      </c>
      <c r="AC3251" s="1" t="str">
        <f t="shared" si="713"/>
        <v>Mid</v>
      </c>
    </row>
    <row r="3252" spans="1:29">
      <c r="A3252" s="1" t="s">
        <v>1624</v>
      </c>
      <c r="B3252" s="1">
        <v>2005</v>
      </c>
      <c r="C3252" s="1" t="s">
        <v>53</v>
      </c>
      <c r="D3252" s="1" t="s">
        <v>102</v>
      </c>
      <c r="E3252" s="1" t="s">
        <v>37</v>
      </c>
      <c r="F3252" s="1">
        <v>198</v>
      </c>
      <c r="G3252" s="1">
        <v>3311</v>
      </c>
      <c r="H3252" s="1">
        <v>82</v>
      </c>
      <c r="I3252" s="1">
        <v>10.02</v>
      </c>
      <c r="J3252" s="1">
        <v>6</v>
      </c>
      <c r="K3252" s="1" t="s">
        <v>19</v>
      </c>
      <c r="L3252" s="1" t="s">
        <v>24</v>
      </c>
      <c r="M3252" s="1">
        <v>11</v>
      </c>
      <c r="N3252" s="1" t="s">
        <v>25</v>
      </c>
      <c r="O3252" s="1">
        <v>4411905</v>
      </c>
      <c r="P3252" s="1">
        <f t="shared" si="714"/>
        <v>4</v>
      </c>
      <c r="Q3252" s="1">
        <f t="shared" si="701"/>
        <v>19</v>
      </c>
      <c r="R3252" s="5">
        <f t="shared" si="702"/>
        <v>5.9800664451827246E-2</v>
      </c>
      <c r="S3252" s="6">
        <f t="shared" si="703"/>
        <v>24765.93174267593</v>
      </c>
      <c r="T3252" s="4">
        <f t="shared" si="704"/>
        <v>0.41414141414141414</v>
      </c>
      <c r="U3252" s="1" t="str">
        <f t="shared" si="705"/>
        <v>Normal</v>
      </c>
      <c r="V3252" s="1" t="str">
        <f t="shared" si="706"/>
        <v>IPO</v>
      </c>
      <c r="W3252" s="1">
        <f t="shared" si="707"/>
        <v>0</v>
      </c>
      <c r="X3252" s="1" t="str">
        <f t="shared" si="708"/>
        <v>0198M</v>
      </c>
      <c r="Y3252" s="1" t="str">
        <f t="shared" si="709"/>
        <v>082M</v>
      </c>
      <c r="Z3252" s="1" t="str">
        <f t="shared" si="710"/>
        <v>00</v>
      </c>
      <c r="AA3252" s="1" t="str">
        <f t="shared" si="711"/>
        <v>024,766</v>
      </c>
      <c r="AB3252" s="6">
        <f t="shared" si="712"/>
        <v>2063.8276452229939</v>
      </c>
      <c r="AC3252" s="1" t="str">
        <f t="shared" si="713"/>
        <v>Mid</v>
      </c>
    </row>
    <row r="3253" spans="1:29">
      <c r="A3253" s="1" t="s">
        <v>668</v>
      </c>
      <c r="B3253" s="1">
        <v>2005</v>
      </c>
      <c r="C3253" s="1" t="s">
        <v>22</v>
      </c>
      <c r="D3253" s="1" t="s">
        <v>46</v>
      </c>
      <c r="E3253" s="1" t="s">
        <v>37</v>
      </c>
      <c r="F3253" s="1">
        <v>165</v>
      </c>
      <c r="G3253" s="1">
        <v>2776</v>
      </c>
      <c r="H3253" s="1">
        <v>928</v>
      </c>
      <c r="I3253" s="1">
        <v>36.450000000000003</v>
      </c>
      <c r="J3253" s="1">
        <v>2</v>
      </c>
      <c r="K3253" s="1" t="s">
        <v>24</v>
      </c>
      <c r="L3253" s="1" t="s">
        <v>19</v>
      </c>
      <c r="M3253" s="1">
        <v>93</v>
      </c>
      <c r="N3253" s="1" t="s">
        <v>29</v>
      </c>
      <c r="O3253" s="1">
        <v>4401506</v>
      </c>
      <c r="P3253" s="1">
        <f t="shared" si="714"/>
        <v>4</v>
      </c>
      <c r="Q3253" s="1">
        <f t="shared" si="701"/>
        <v>19</v>
      </c>
      <c r="R3253" s="5">
        <f t="shared" si="702"/>
        <v>5.9438040345821327E-2</v>
      </c>
      <c r="S3253" s="6">
        <f t="shared" si="703"/>
        <v>334293.94812680117</v>
      </c>
      <c r="T3253" s="4">
        <f t="shared" si="704"/>
        <v>5.624242424242424</v>
      </c>
      <c r="U3253" s="1" t="str">
        <f t="shared" si="705"/>
        <v>Normal</v>
      </c>
      <c r="V3253" s="1" t="str">
        <f t="shared" si="706"/>
        <v>Acquired</v>
      </c>
      <c r="W3253" s="1" t="str">
        <f t="shared" si="707"/>
        <v>£</v>
      </c>
      <c r="X3253" s="1" t="str">
        <f t="shared" si="708"/>
        <v>£165M</v>
      </c>
      <c r="Y3253" s="1" t="str">
        <f t="shared" si="709"/>
        <v>£928M</v>
      </c>
      <c r="Z3253" s="1" t="str">
        <f t="shared" si="710"/>
        <v>£0</v>
      </c>
      <c r="AA3253" s="1" t="str">
        <f t="shared" si="711"/>
        <v>£3,34,294</v>
      </c>
      <c r="AB3253" s="6">
        <f t="shared" si="712"/>
        <v>27857.829010566762</v>
      </c>
      <c r="AC3253" s="1" t="str">
        <f t="shared" si="713"/>
        <v>Mid</v>
      </c>
    </row>
    <row r="3254" spans="1:29">
      <c r="A3254" s="1" t="s">
        <v>2801</v>
      </c>
      <c r="B3254" s="1">
        <v>2005</v>
      </c>
      <c r="C3254" s="1" t="s">
        <v>45</v>
      </c>
      <c r="D3254" s="1" t="s">
        <v>39</v>
      </c>
      <c r="E3254" s="1" t="s">
        <v>40</v>
      </c>
      <c r="F3254" s="1">
        <v>187</v>
      </c>
      <c r="G3254" s="1">
        <v>1170</v>
      </c>
      <c r="H3254" s="1">
        <v>825</v>
      </c>
      <c r="I3254" s="1">
        <v>39.229999999999997</v>
      </c>
      <c r="J3254" s="1">
        <v>1</v>
      </c>
      <c r="K3254" s="1" t="s">
        <v>24</v>
      </c>
      <c r="L3254" s="1" t="s">
        <v>24</v>
      </c>
      <c r="M3254" s="1">
        <v>59</v>
      </c>
      <c r="N3254" s="1" t="s">
        <v>33</v>
      </c>
      <c r="O3254" s="1">
        <v>4384981</v>
      </c>
      <c r="P3254" s="1">
        <f t="shared" si="714"/>
        <v>3</v>
      </c>
      <c r="Q3254" s="1">
        <f t="shared" si="701"/>
        <v>19</v>
      </c>
      <c r="R3254" s="5">
        <f t="shared" si="702"/>
        <v>0.15982905982905982</v>
      </c>
      <c r="S3254" s="6">
        <f t="shared" si="703"/>
        <v>705128.20512820513</v>
      </c>
      <c r="T3254" s="4">
        <f t="shared" si="704"/>
        <v>4.4117647058823533</v>
      </c>
      <c r="U3254" s="1" t="str">
        <f t="shared" si="705"/>
        <v>Normal</v>
      </c>
      <c r="V3254" s="1" t="str">
        <f t="shared" si="706"/>
        <v>Acquired</v>
      </c>
      <c r="W3254" s="1" t="str">
        <f t="shared" si="707"/>
        <v>A$</v>
      </c>
      <c r="X3254" s="1" t="str">
        <f t="shared" si="708"/>
        <v>A$187M</v>
      </c>
      <c r="Y3254" s="1" t="str">
        <f t="shared" si="709"/>
        <v>A$825M</v>
      </c>
      <c r="Z3254" s="1" t="str">
        <f t="shared" si="710"/>
        <v>A$0</v>
      </c>
      <c r="AA3254" s="1" t="str">
        <f t="shared" si="711"/>
        <v>A$7,05,128</v>
      </c>
      <c r="AB3254" s="6">
        <f t="shared" si="712"/>
        <v>58760.683760683758</v>
      </c>
      <c r="AC3254" s="1" t="str">
        <f t="shared" si="713"/>
        <v>Mid</v>
      </c>
    </row>
    <row r="3255" spans="1:29">
      <c r="A3255" s="1" t="s">
        <v>3754</v>
      </c>
      <c r="B3255" s="1">
        <v>2005</v>
      </c>
      <c r="C3255" s="1" t="s">
        <v>59</v>
      </c>
      <c r="D3255" s="1" t="s">
        <v>43</v>
      </c>
      <c r="E3255" s="1" t="s">
        <v>23</v>
      </c>
      <c r="F3255" s="1">
        <v>102</v>
      </c>
      <c r="G3255" s="1">
        <v>922</v>
      </c>
      <c r="H3255" s="1">
        <v>292</v>
      </c>
      <c r="I3255" s="1">
        <v>21.47</v>
      </c>
      <c r="J3255" s="1">
        <v>3</v>
      </c>
      <c r="K3255" s="1" t="s">
        <v>19</v>
      </c>
      <c r="L3255" s="1" t="s">
        <v>19</v>
      </c>
      <c r="M3255" s="1">
        <v>63</v>
      </c>
      <c r="N3255" s="1" t="s">
        <v>25</v>
      </c>
      <c r="O3255" s="1">
        <v>4174408</v>
      </c>
      <c r="P3255" s="1">
        <f t="shared" si="714"/>
        <v>5</v>
      </c>
      <c r="Q3255" s="1">
        <f t="shared" si="701"/>
        <v>19</v>
      </c>
      <c r="R3255" s="5">
        <f t="shared" si="702"/>
        <v>0.11062906724511931</v>
      </c>
      <c r="S3255" s="6">
        <f t="shared" si="703"/>
        <v>316702.81995661603</v>
      </c>
      <c r="T3255" s="4">
        <f t="shared" si="704"/>
        <v>2.8627450980392157</v>
      </c>
      <c r="U3255" s="1" t="str">
        <f t="shared" si="705"/>
        <v>Normal</v>
      </c>
      <c r="V3255" s="1" t="str">
        <f t="shared" si="706"/>
        <v>Still Private</v>
      </c>
      <c r="W3255" s="1" t="str">
        <f t="shared" si="707"/>
        <v>₹</v>
      </c>
      <c r="X3255" s="1" t="str">
        <f t="shared" si="708"/>
        <v>₹102M</v>
      </c>
      <c r="Y3255" s="1" t="str">
        <f t="shared" si="709"/>
        <v>₹292M</v>
      </c>
      <c r="Z3255" s="1" t="str">
        <f t="shared" si="710"/>
        <v>₹0</v>
      </c>
      <c r="AA3255" s="1" t="str">
        <f t="shared" si="711"/>
        <v>₹3,16,703</v>
      </c>
      <c r="AB3255" s="6">
        <f t="shared" si="712"/>
        <v>26391.901663051336</v>
      </c>
      <c r="AC3255" s="1" t="str">
        <f t="shared" si="713"/>
        <v>Mid</v>
      </c>
    </row>
    <row r="3256" spans="1:29">
      <c r="A3256" s="1" t="s">
        <v>1038</v>
      </c>
      <c r="B3256" s="1">
        <v>2005</v>
      </c>
      <c r="C3256" s="1" t="s">
        <v>27</v>
      </c>
      <c r="D3256" s="1" t="s">
        <v>48</v>
      </c>
      <c r="E3256" s="1" t="s">
        <v>40</v>
      </c>
      <c r="F3256" s="1">
        <v>105</v>
      </c>
      <c r="G3256" s="1">
        <v>2206</v>
      </c>
      <c r="H3256" s="1">
        <v>995</v>
      </c>
      <c r="I3256" s="1">
        <v>40.24</v>
      </c>
      <c r="J3256" s="1">
        <v>5</v>
      </c>
      <c r="K3256" s="1" t="s">
        <v>24</v>
      </c>
      <c r="L3256" s="1" t="s">
        <v>24</v>
      </c>
      <c r="M3256" s="1">
        <v>40</v>
      </c>
      <c r="N3256" s="1" t="s">
        <v>33</v>
      </c>
      <c r="O3256" s="1">
        <v>4027640</v>
      </c>
      <c r="P3256" s="1">
        <f t="shared" si="714"/>
        <v>3</v>
      </c>
      <c r="Q3256" s="1">
        <f t="shared" si="701"/>
        <v>19</v>
      </c>
      <c r="R3256" s="5">
        <f t="shared" si="702"/>
        <v>4.7597461468721666E-2</v>
      </c>
      <c r="S3256" s="6">
        <f t="shared" si="703"/>
        <v>451042.61106074345</v>
      </c>
      <c r="T3256" s="4">
        <f t="shared" si="704"/>
        <v>9.4761904761904763</v>
      </c>
      <c r="U3256" s="1" t="str">
        <f t="shared" si="705"/>
        <v>Normal</v>
      </c>
      <c r="V3256" s="1" t="str">
        <f t="shared" si="706"/>
        <v>Acquired</v>
      </c>
      <c r="W3256" s="1" t="str">
        <f t="shared" si="707"/>
        <v>$</v>
      </c>
      <c r="X3256" s="1" t="str">
        <f t="shared" si="708"/>
        <v>$105M</v>
      </c>
      <c r="Y3256" s="1" t="str">
        <f t="shared" si="709"/>
        <v>$995M</v>
      </c>
      <c r="Z3256" s="1" t="str">
        <f t="shared" si="710"/>
        <v>$0</v>
      </c>
      <c r="AA3256" s="1" t="str">
        <f t="shared" si="711"/>
        <v>$4,51,043</v>
      </c>
      <c r="AB3256" s="6">
        <f t="shared" si="712"/>
        <v>37586.884255061952</v>
      </c>
      <c r="AC3256" s="1" t="str">
        <f t="shared" si="713"/>
        <v>Mid</v>
      </c>
    </row>
    <row r="3257" spans="1:29">
      <c r="A3257" s="1" t="s">
        <v>4506</v>
      </c>
      <c r="B3257" s="1">
        <v>2005</v>
      </c>
      <c r="C3257" s="1" t="s">
        <v>59</v>
      </c>
      <c r="D3257" s="1" t="s">
        <v>51</v>
      </c>
      <c r="E3257" s="1" t="s">
        <v>40</v>
      </c>
      <c r="F3257" s="1">
        <v>115</v>
      </c>
      <c r="G3257" s="1">
        <v>3453</v>
      </c>
      <c r="H3257" s="1">
        <v>229</v>
      </c>
      <c r="I3257" s="1">
        <v>35.25</v>
      </c>
      <c r="J3257" s="1">
        <v>5</v>
      </c>
      <c r="K3257" s="1" t="s">
        <v>19</v>
      </c>
      <c r="L3257" s="1" t="s">
        <v>19</v>
      </c>
      <c r="M3257" s="1">
        <v>4</v>
      </c>
      <c r="N3257" s="1" t="s">
        <v>29</v>
      </c>
      <c r="O3257" s="1">
        <v>4006642</v>
      </c>
      <c r="P3257" s="1">
        <f t="shared" si="714"/>
        <v>3</v>
      </c>
      <c r="Q3257" s="1">
        <f t="shared" si="701"/>
        <v>19</v>
      </c>
      <c r="R3257" s="5">
        <f t="shared" si="702"/>
        <v>3.3304373008977699E-2</v>
      </c>
      <c r="S3257" s="6">
        <f t="shared" si="703"/>
        <v>66319.142774399079</v>
      </c>
      <c r="T3257" s="4">
        <f t="shared" si="704"/>
        <v>1.991304347826087</v>
      </c>
      <c r="U3257" s="1" t="str">
        <f t="shared" si="705"/>
        <v>Normal</v>
      </c>
      <c r="V3257" s="1" t="str">
        <f t="shared" si="706"/>
        <v>Still Private</v>
      </c>
      <c r="W3257" s="1" t="str">
        <f t="shared" si="707"/>
        <v>₹</v>
      </c>
      <c r="X3257" s="1" t="str">
        <f t="shared" si="708"/>
        <v>₹115M</v>
      </c>
      <c r="Y3257" s="1" t="str">
        <f t="shared" si="709"/>
        <v>₹229M</v>
      </c>
      <c r="Z3257" s="1" t="str">
        <f t="shared" si="710"/>
        <v>₹0</v>
      </c>
      <c r="AA3257" s="1" t="str">
        <f t="shared" si="711"/>
        <v>₹66,319</v>
      </c>
      <c r="AB3257" s="6">
        <f t="shared" si="712"/>
        <v>5526.5952311999226</v>
      </c>
      <c r="AC3257" s="1" t="str">
        <f t="shared" si="713"/>
        <v>Mid</v>
      </c>
    </row>
    <row r="3258" spans="1:29">
      <c r="A3258" s="1" t="s">
        <v>935</v>
      </c>
      <c r="B3258" s="1">
        <v>2005</v>
      </c>
      <c r="C3258" s="1" t="s">
        <v>42</v>
      </c>
      <c r="D3258" s="1" t="s">
        <v>43</v>
      </c>
      <c r="E3258" s="1" t="s">
        <v>18</v>
      </c>
      <c r="F3258" s="1">
        <v>172</v>
      </c>
      <c r="G3258" s="1">
        <v>2728</v>
      </c>
      <c r="H3258" s="1">
        <v>17</v>
      </c>
      <c r="I3258" s="1">
        <v>22.97</v>
      </c>
      <c r="J3258" s="1">
        <v>5</v>
      </c>
      <c r="K3258" s="1" t="s">
        <v>24</v>
      </c>
      <c r="L3258" s="1" t="s">
        <v>24</v>
      </c>
      <c r="M3258" s="1">
        <v>12</v>
      </c>
      <c r="N3258" s="1" t="s">
        <v>25</v>
      </c>
      <c r="O3258" s="1">
        <v>3995904</v>
      </c>
      <c r="P3258" s="1">
        <f t="shared" si="714"/>
        <v>2</v>
      </c>
      <c r="Q3258" s="1">
        <f t="shared" si="701"/>
        <v>19</v>
      </c>
      <c r="R3258" s="5">
        <f t="shared" si="702"/>
        <v>6.3049853372434017E-2</v>
      </c>
      <c r="S3258" s="6">
        <f t="shared" si="703"/>
        <v>6231.6715542521997</v>
      </c>
      <c r="T3258" s="4">
        <f t="shared" si="704"/>
        <v>9.8837209302325577E-2</v>
      </c>
      <c r="U3258" s="1" t="str">
        <f t="shared" si="705"/>
        <v>Normal</v>
      </c>
      <c r="V3258" s="1" t="str">
        <f t="shared" si="706"/>
        <v>Acquired</v>
      </c>
      <c r="W3258" s="1" t="str">
        <f t="shared" si="707"/>
        <v>¥</v>
      </c>
      <c r="X3258" s="1" t="str">
        <f t="shared" si="708"/>
        <v>¥172M</v>
      </c>
      <c r="Y3258" s="1" t="str">
        <f t="shared" si="709"/>
        <v>¥17M</v>
      </c>
      <c r="Z3258" s="1" t="str">
        <f t="shared" si="710"/>
        <v>¥0</v>
      </c>
      <c r="AA3258" s="1" t="str">
        <f t="shared" si="711"/>
        <v>¥6,232</v>
      </c>
      <c r="AB3258" s="6">
        <f t="shared" si="712"/>
        <v>519.3059628543499</v>
      </c>
      <c r="AC3258" s="1" t="str">
        <f t="shared" si="713"/>
        <v>Mid</v>
      </c>
    </row>
    <row r="3259" spans="1:29">
      <c r="A3259" s="1" t="s">
        <v>3804</v>
      </c>
      <c r="B3259" s="1">
        <v>2005</v>
      </c>
      <c r="C3259" s="1" t="s">
        <v>31</v>
      </c>
      <c r="D3259" s="1" t="s">
        <v>51</v>
      </c>
      <c r="E3259" s="1" t="s">
        <v>23</v>
      </c>
      <c r="F3259" s="1">
        <v>128</v>
      </c>
      <c r="G3259" s="1">
        <v>3572</v>
      </c>
      <c r="H3259" s="1">
        <v>422</v>
      </c>
      <c r="I3259" s="1">
        <v>6.56</v>
      </c>
      <c r="J3259" s="1">
        <v>4</v>
      </c>
      <c r="K3259" s="1" t="s">
        <v>19</v>
      </c>
      <c r="L3259" s="1" t="s">
        <v>24</v>
      </c>
      <c r="M3259" s="1">
        <v>58</v>
      </c>
      <c r="N3259" s="1" t="s">
        <v>33</v>
      </c>
      <c r="O3259" s="1">
        <v>3874163</v>
      </c>
      <c r="P3259" s="1">
        <f t="shared" si="714"/>
        <v>5</v>
      </c>
      <c r="Q3259" s="1">
        <f t="shared" si="701"/>
        <v>19</v>
      </c>
      <c r="R3259" s="5">
        <f t="shared" si="702"/>
        <v>3.5834266517357223E-2</v>
      </c>
      <c r="S3259" s="6">
        <f t="shared" si="703"/>
        <v>118141.09742441209</v>
      </c>
      <c r="T3259" s="4">
        <f t="shared" si="704"/>
        <v>3.296875</v>
      </c>
      <c r="U3259" s="1" t="str">
        <f t="shared" si="705"/>
        <v>Normal</v>
      </c>
      <c r="V3259" s="1" t="str">
        <f t="shared" si="706"/>
        <v>IPO</v>
      </c>
      <c r="W3259" s="1" t="str">
        <f t="shared" si="707"/>
        <v>€</v>
      </c>
      <c r="X3259" s="1" t="str">
        <f t="shared" si="708"/>
        <v>€128M</v>
      </c>
      <c r="Y3259" s="1" t="str">
        <f t="shared" si="709"/>
        <v>€422M</v>
      </c>
      <c r="Z3259" s="1" t="str">
        <f t="shared" si="710"/>
        <v>€0</v>
      </c>
      <c r="AA3259" s="1" t="str">
        <f t="shared" si="711"/>
        <v>€1,18,141</v>
      </c>
      <c r="AB3259" s="6">
        <f t="shared" si="712"/>
        <v>9845.0914520343413</v>
      </c>
      <c r="AC3259" s="1" t="str">
        <f t="shared" si="713"/>
        <v>Mid</v>
      </c>
    </row>
    <row r="3260" spans="1:29">
      <c r="A3260" s="1" t="s">
        <v>382</v>
      </c>
      <c r="B3260" s="1">
        <v>2005</v>
      </c>
      <c r="C3260" s="1" t="s">
        <v>16</v>
      </c>
      <c r="D3260" s="1" t="s">
        <v>51</v>
      </c>
      <c r="E3260" s="1" t="s">
        <v>23</v>
      </c>
      <c r="F3260" s="1">
        <v>186</v>
      </c>
      <c r="G3260" s="1">
        <v>1763</v>
      </c>
      <c r="H3260" s="1">
        <v>466</v>
      </c>
      <c r="I3260" s="1">
        <v>13.02</v>
      </c>
      <c r="J3260" s="1">
        <v>4</v>
      </c>
      <c r="K3260" s="1" t="s">
        <v>19</v>
      </c>
      <c r="L3260" s="1" t="s">
        <v>24</v>
      </c>
      <c r="M3260" s="1">
        <v>63</v>
      </c>
      <c r="N3260" s="1" t="s">
        <v>49</v>
      </c>
      <c r="O3260" s="1">
        <v>3699289</v>
      </c>
      <c r="P3260" s="1">
        <f t="shared" si="714"/>
        <v>5</v>
      </c>
      <c r="Q3260" s="1">
        <f t="shared" si="701"/>
        <v>19</v>
      </c>
      <c r="R3260" s="5">
        <f t="shared" si="702"/>
        <v>0.10550198525241067</v>
      </c>
      <c r="S3260" s="6">
        <f t="shared" si="703"/>
        <v>264322.17810550198</v>
      </c>
      <c r="T3260" s="4">
        <f t="shared" si="704"/>
        <v>2.5053763440860215</v>
      </c>
      <c r="U3260" s="1" t="str">
        <f t="shared" si="705"/>
        <v>Normal</v>
      </c>
      <c r="V3260" s="1" t="str">
        <f t="shared" si="706"/>
        <v>IPO</v>
      </c>
      <c r="W3260" s="1" t="str">
        <f t="shared" si="707"/>
        <v>$</v>
      </c>
      <c r="X3260" s="1" t="str">
        <f t="shared" si="708"/>
        <v>$186M</v>
      </c>
      <c r="Y3260" s="1" t="str">
        <f t="shared" si="709"/>
        <v>$466M</v>
      </c>
      <c r="Z3260" s="1" t="str">
        <f t="shared" si="710"/>
        <v>$0</v>
      </c>
      <c r="AA3260" s="1" t="str">
        <f t="shared" si="711"/>
        <v>$2,64,322</v>
      </c>
      <c r="AB3260" s="6">
        <f t="shared" si="712"/>
        <v>22026.848175458497</v>
      </c>
      <c r="AC3260" s="1" t="str">
        <f t="shared" si="713"/>
        <v>Mid</v>
      </c>
    </row>
    <row r="3261" spans="1:29">
      <c r="A3261" s="1" t="s">
        <v>4874</v>
      </c>
      <c r="B3261" s="1">
        <v>2005</v>
      </c>
      <c r="C3261" s="1" t="s">
        <v>16</v>
      </c>
      <c r="D3261" s="1" t="s">
        <v>39</v>
      </c>
      <c r="E3261" s="1" t="s">
        <v>40</v>
      </c>
      <c r="F3261" s="1">
        <v>185</v>
      </c>
      <c r="G3261" s="1">
        <v>2039</v>
      </c>
      <c r="H3261" s="1">
        <v>870</v>
      </c>
      <c r="I3261" s="1">
        <v>16.04</v>
      </c>
      <c r="J3261" s="1">
        <v>4</v>
      </c>
      <c r="K3261" s="1" t="s">
        <v>24</v>
      </c>
      <c r="L3261" s="1" t="s">
        <v>24</v>
      </c>
      <c r="M3261" s="1">
        <v>18</v>
      </c>
      <c r="N3261" s="1" t="s">
        <v>29</v>
      </c>
      <c r="O3261" s="1">
        <v>3408186</v>
      </c>
      <c r="P3261" s="1">
        <f t="shared" si="714"/>
        <v>3</v>
      </c>
      <c r="Q3261" s="1">
        <f t="shared" si="701"/>
        <v>19</v>
      </c>
      <c r="R3261" s="5">
        <f t="shared" si="702"/>
        <v>9.0730750367827365E-2</v>
      </c>
      <c r="S3261" s="6">
        <f t="shared" si="703"/>
        <v>426679.74497302598</v>
      </c>
      <c r="T3261" s="4">
        <f t="shared" si="704"/>
        <v>4.7027027027027026</v>
      </c>
      <c r="U3261" s="1" t="str">
        <f t="shared" si="705"/>
        <v>Normal</v>
      </c>
      <c r="V3261" s="1" t="str">
        <f t="shared" si="706"/>
        <v>Acquired</v>
      </c>
      <c r="W3261" s="1" t="str">
        <f t="shared" si="707"/>
        <v>$</v>
      </c>
      <c r="X3261" s="1" t="str">
        <f t="shared" si="708"/>
        <v>$185M</v>
      </c>
      <c r="Y3261" s="1" t="str">
        <f t="shared" si="709"/>
        <v>$870M</v>
      </c>
      <c r="Z3261" s="1" t="str">
        <f t="shared" si="710"/>
        <v>$0</v>
      </c>
      <c r="AA3261" s="1" t="str">
        <f t="shared" si="711"/>
        <v>$4,26,680</v>
      </c>
      <c r="AB3261" s="6">
        <f t="shared" si="712"/>
        <v>35556.645414418832</v>
      </c>
      <c r="AC3261" s="1" t="str">
        <f t="shared" si="713"/>
        <v>Mid</v>
      </c>
    </row>
    <row r="3262" spans="1:29">
      <c r="A3262" s="1" t="s">
        <v>288</v>
      </c>
      <c r="B3262" s="1">
        <v>2005</v>
      </c>
      <c r="C3262" s="1" t="s">
        <v>73</v>
      </c>
      <c r="D3262" s="1" t="s">
        <v>17</v>
      </c>
      <c r="E3262" s="1" t="s">
        <v>18</v>
      </c>
      <c r="F3262" s="1">
        <v>104</v>
      </c>
      <c r="G3262" s="1">
        <v>4328</v>
      </c>
      <c r="H3262" s="1">
        <v>13</v>
      </c>
      <c r="I3262" s="1">
        <v>36.6</v>
      </c>
      <c r="J3262" s="1">
        <v>8</v>
      </c>
      <c r="K3262" s="1" t="s">
        <v>24</v>
      </c>
      <c r="L3262" s="1" t="s">
        <v>24</v>
      </c>
      <c r="M3262" s="1">
        <v>68</v>
      </c>
      <c r="N3262" s="1" t="s">
        <v>33</v>
      </c>
      <c r="O3262" s="1">
        <v>3322563</v>
      </c>
      <c r="P3262" s="1">
        <f t="shared" si="714"/>
        <v>2</v>
      </c>
      <c r="Q3262" s="1">
        <f t="shared" si="701"/>
        <v>19</v>
      </c>
      <c r="R3262" s="5">
        <f t="shared" si="702"/>
        <v>2.4029574861367836E-2</v>
      </c>
      <c r="S3262" s="6">
        <f t="shared" si="703"/>
        <v>3003.6968576709796</v>
      </c>
      <c r="T3262" s="4">
        <f t="shared" si="704"/>
        <v>0.125</v>
      </c>
      <c r="U3262" s="1" t="str">
        <f t="shared" si="705"/>
        <v>High Performer</v>
      </c>
      <c r="V3262" s="1" t="str">
        <f t="shared" si="706"/>
        <v>Acquired</v>
      </c>
      <c r="W3262" s="1" t="str">
        <f t="shared" si="707"/>
        <v>€</v>
      </c>
      <c r="X3262" s="1" t="str">
        <f t="shared" si="708"/>
        <v>€104M</v>
      </c>
      <c r="Y3262" s="1" t="str">
        <f t="shared" si="709"/>
        <v>€13M</v>
      </c>
      <c r="Z3262" s="1" t="str">
        <f t="shared" si="710"/>
        <v>€0</v>
      </c>
      <c r="AA3262" s="1" t="str">
        <f t="shared" si="711"/>
        <v>€3,004</v>
      </c>
      <c r="AB3262" s="6">
        <f t="shared" si="712"/>
        <v>250.30807147258164</v>
      </c>
      <c r="AC3262" s="1" t="str">
        <f t="shared" si="713"/>
        <v>Mid</v>
      </c>
    </row>
    <row r="3263" spans="1:29">
      <c r="A3263" s="1" t="s">
        <v>2660</v>
      </c>
      <c r="B3263" s="1">
        <v>2005</v>
      </c>
      <c r="C3263" s="1" t="s">
        <v>53</v>
      </c>
      <c r="D3263" s="1" t="s">
        <v>36</v>
      </c>
      <c r="E3263" s="1" t="s">
        <v>18</v>
      </c>
      <c r="F3263" s="1">
        <v>162</v>
      </c>
      <c r="G3263" s="1">
        <v>3240</v>
      </c>
      <c r="H3263" s="1">
        <v>224</v>
      </c>
      <c r="I3263" s="1">
        <v>3.53</v>
      </c>
      <c r="J3263" s="1">
        <v>9</v>
      </c>
      <c r="K3263" s="1" t="s">
        <v>19</v>
      </c>
      <c r="L3263" s="1" t="s">
        <v>19</v>
      </c>
      <c r="M3263" s="1">
        <v>97</v>
      </c>
      <c r="N3263" s="1" t="s">
        <v>20</v>
      </c>
      <c r="O3263" s="1">
        <v>3260830</v>
      </c>
      <c r="P3263" s="1">
        <f t="shared" si="714"/>
        <v>2</v>
      </c>
      <c r="Q3263" s="1">
        <f t="shared" si="701"/>
        <v>19</v>
      </c>
      <c r="R3263" s="5">
        <f t="shared" si="702"/>
        <v>0.05</v>
      </c>
      <c r="S3263" s="6">
        <f t="shared" si="703"/>
        <v>69135.8024691358</v>
      </c>
      <c r="T3263" s="4">
        <f t="shared" si="704"/>
        <v>1.382716049382716</v>
      </c>
      <c r="U3263" s="1" t="str">
        <f t="shared" si="705"/>
        <v>High Performer</v>
      </c>
      <c r="V3263" s="1" t="str">
        <f t="shared" si="706"/>
        <v>Still Private</v>
      </c>
      <c r="W3263" s="1">
        <f t="shared" si="707"/>
        <v>0</v>
      </c>
      <c r="X3263" s="1" t="str">
        <f t="shared" si="708"/>
        <v>0162M</v>
      </c>
      <c r="Y3263" s="1" t="str">
        <f t="shared" si="709"/>
        <v>0224M</v>
      </c>
      <c r="Z3263" s="1" t="str">
        <f t="shared" si="710"/>
        <v>00</v>
      </c>
      <c r="AA3263" s="1" t="str">
        <f t="shared" si="711"/>
        <v>069,136</v>
      </c>
      <c r="AB3263" s="6">
        <f t="shared" si="712"/>
        <v>5761.316872427984</v>
      </c>
      <c r="AC3263" s="1" t="str">
        <f t="shared" si="713"/>
        <v>Mid</v>
      </c>
    </row>
    <row r="3264" spans="1:29">
      <c r="A3264" s="1" t="s">
        <v>3756</v>
      </c>
      <c r="B3264" s="1">
        <v>2005</v>
      </c>
      <c r="C3264" s="1" t="s">
        <v>22</v>
      </c>
      <c r="D3264" s="1" t="s">
        <v>102</v>
      </c>
      <c r="E3264" s="1" t="s">
        <v>23</v>
      </c>
      <c r="F3264" s="1">
        <v>115</v>
      </c>
      <c r="G3264" s="1">
        <v>3573</v>
      </c>
      <c r="H3264" s="1">
        <v>930</v>
      </c>
      <c r="I3264" s="1">
        <v>2.06</v>
      </c>
      <c r="J3264" s="1">
        <v>8</v>
      </c>
      <c r="K3264" s="1" t="s">
        <v>19</v>
      </c>
      <c r="L3264" s="1" t="s">
        <v>24</v>
      </c>
      <c r="M3264" s="1">
        <v>10</v>
      </c>
      <c r="N3264" s="1" t="s">
        <v>29</v>
      </c>
      <c r="O3264" s="1">
        <v>3199753</v>
      </c>
      <c r="P3264" s="1">
        <f t="shared" si="714"/>
        <v>5</v>
      </c>
      <c r="Q3264" s="1">
        <f t="shared" si="701"/>
        <v>19</v>
      </c>
      <c r="R3264" s="5">
        <f t="shared" si="702"/>
        <v>3.2185838231178279E-2</v>
      </c>
      <c r="S3264" s="6">
        <f t="shared" si="703"/>
        <v>260285.47439126784</v>
      </c>
      <c r="T3264" s="4">
        <f t="shared" si="704"/>
        <v>8.0869565217391308</v>
      </c>
      <c r="U3264" s="1" t="str">
        <f t="shared" si="705"/>
        <v>High Performer</v>
      </c>
      <c r="V3264" s="1" t="str">
        <f t="shared" si="706"/>
        <v>IPO</v>
      </c>
      <c r="W3264" s="1" t="str">
        <f t="shared" si="707"/>
        <v>£</v>
      </c>
      <c r="X3264" s="1" t="str">
        <f t="shared" si="708"/>
        <v>£115M</v>
      </c>
      <c r="Y3264" s="1" t="str">
        <f t="shared" si="709"/>
        <v>£930M</v>
      </c>
      <c r="Z3264" s="1" t="str">
        <f t="shared" si="710"/>
        <v>£0</v>
      </c>
      <c r="AA3264" s="1" t="str">
        <f t="shared" si="711"/>
        <v>£2,60,285</v>
      </c>
      <c r="AB3264" s="6">
        <f t="shared" si="712"/>
        <v>21690.456199272321</v>
      </c>
      <c r="AC3264" s="1" t="str">
        <f t="shared" si="713"/>
        <v>Mid</v>
      </c>
    </row>
    <row r="3265" spans="1:29">
      <c r="A3265" s="1" t="s">
        <v>2640</v>
      </c>
      <c r="B3265" s="1">
        <v>2005</v>
      </c>
      <c r="C3265" s="1" t="s">
        <v>73</v>
      </c>
      <c r="D3265" s="1" t="s">
        <v>39</v>
      </c>
      <c r="E3265" s="1" t="s">
        <v>23</v>
      </c>
      <c r="F3265" s="1">
        <v>182</v>
      </c>
      <c r="G3265" s="1">
        <v>278</v>
      </c>
      <c r="H3265" s="1">
        <v>832</v>
      </c>
      <c r="I3265" s="1">
        <v>37.32</v>
      </c>
      <c r="J3265" s="1">
        <v>2</v>
      </c>
      <c r="K3265" s="1" t="s">
        <v>24</v>
      </c>
      <c r="L3265" s="1" t="s">
        <v>24</v>
      </c>
      <c r="M3265" s="1">
        <v>35</v>
      </c>
      <c r="N3265" s="1" t="s">
        <v>20</v>
      </c>
      <c r="O3265" s="1">
        <v>3181271</v>
      </c>
      <c r="P3265" s="1">
        <f t="shared" si="714"/>
        <v>5</v>
      </c>
      <c r="Q3265" s="1">
        <f t="shared" si="701"/>
        <v>19</v>
      </c>
      <c r="R3265" s="5">
        <f t="shared" si="702"/>
        <v>0.65467625899280579</v>
      </c>
      <c r="S3265" s="6">
        <f t="shared" si="703"/>
        <v>2992805.7553956835</v>
      </c>
      <c r="T3265" s="4">
        <f t="shared" si="704"/>
        <v>4.5714285714285712</v>
      </c>
      <c r="U3265" s="1" t="str">
        <f t="shared" si="705"/>
        <v>Normal</v>
      </c>
      <c r="V3265" s="1" t="str">
        <f t="shared" si="706"/>
        <v>Acquired</v>
      </c>
      <c r="W3265" s="1" t="str">
        <f t="shared" si="707"/>
        <v>€</v>
      </c>
      <c r="X3265" s="1" t="str">
        <f t="shared" si="708"/>
        <v>€182M</v>
      </c>
      <c r="Y3265" s="1" t="str">
        <f t="shared" si="709"/>
        <v>€832M</v>
      </c>
      <c r="Z3265" s="1" t="str">
        <f t="shared" si="710"/>
        <v>€1</v>
      </c>
      <c r="AA3265" s="1" t="str">
        <f t="shared" si="711"/>
        <v>€29,92,806</v>
      </c>
      <c r="AB3265" s="6">
        <f t="shared" si="712"/>
        <v>249400.47961630695</v>
      </c>
      <c r="AC3265" s="1" t="str">
        <f t="shared" si="713"/>
        <v>Mid</v>
      </c>
    </row>
    <row r="3266" spans="1:29">
      <c r="A3266" s="1" t="s">
        <v>2923</v>
      </c>
      <c r="B3266" s="1">
        <v>2005</v>
      </c>
      <c r="C3266" s="1" t="s">
        <v>27</v>
      </c>
      <c r="D3266" s="1" t="s">
        <v>46</v>
      </c>
      <c r="E3266" s="1" t="s">
        <v>18</v>
      </c>
      <c r="F3266" s="1">
        <v>141</v>
      </c>
      <c r="G3266" s="1">
        <v>635</v>
      </c>
      <c r="H3266" s="1">
        <v>450</v>
      </c>
      <c r="I3266" s="1">
        <v>10.15</v>
      </c>
      <c r="J3266" s="1">
        <v>2</v>
      </c>
      <c r="K3266" s="1" t="s">
        <v>24</v>
      </c>
      <c r="L3266" s="1" t="s">
        <v>19</v>
      </c>
      <c r="M3266" s="1">
        <v>89</v>
      </c>
      <c r="N3266" s="1" t="s">
        <v>25</v>
      </c>
      <c r="O3266" s="1">
        <v>3130117</v>
      </c>
      <c r="P3266" s="1">
        <f t="shared" si="714"/>
        <v>2</v>
      </c>
      <c r="Q3266" s="1">
        <f t="shared" ref="Q3266:Q3329" si="715">2024 - B3266</f>
        <v>19</v>
      </c>
      <c r="R3266" s="5">
        <f t="shared" ref="R3266:R3329" si="716">F3266 / G3266</f>
        <v>0.2220472440944882</v>
      </c>
      <c r="S3266" s="6">
        <f t="shared" ref="S3266:S3329" si="717">(H3266 * 1000000) / G3266</f>
        <v>708661.4173228346</v>
      </c>
      <c r="T3266" s="4">
        <f t="shared" ref="T3266:T3329" si="718">H3266 / F3266</f>
        <v>3.1914893617021276</v>
      </c>
      <c r="U3266" s="1" t="str">
        <f t="shared" ref="U3266:U3329" si="719">IF(AND(J3266&gt;=8, I3266&gt;=1), "High Performer", "Normal")</f>
        <v>Normal</v>
      </c>
      <c r="V3266" s="1" t="str">
        <f t="shared" ref="V3266:V3329" si="720">IF(K3266="Yes", "Acquired",
 IF(L3266="Yes", "IPO", "Still Private"))</f>
        <v>Acquired</v>
      </c>
      <c r="W3266" s="1" t="str">
        <f t="shared" ref="W3266:W3329" si="721">IF(C3266="USA","$",
IF(C3266="India","₹",
IF(C3266="UK","£",
IF(C3266="Germany","€",
IF(C3266="France","€",
IF(C3266="Canada","$",
IF(C3266="Australia","A$",
IF(C3266="China","¥",
IF(C3266="Japan","¥",)))))))))</f>
        <v>$</v>
      </c>
      <c r="X3266" s="1" t="str">
        <f t="shared" ref="X3266:X3329" si="722">W3266 &amp; F3266 &amp; "M"</f>
        <v>$141M</v>
      </c>
      <c r="Y3266" s="1" t="str">
        <f t="shared" ref="Y3266:Y3329" si="723">W3266 &amp; H3266 &amp; "M"</f>
        <v>$450M</v>
      </c>
      <c r="Z3266" s="1" t="str">
        <f t="shared" ref="Z3266:Z3329" si="724">W3266 &amp; TEXT(R3266,"#,##0")</f>
        <v>$0</v>
      </c>
      <c r="AA3266" s="1" t="str">
        <f t="shared" ref="AA3266:AA3329" si="725">W3266 &amp; TEXT(S3266,"#,##0")</f>
        <v>$7,08,661</v>
      </c>
      <c r="AB3266" s="6">
        <f t="shared" ref="AB3266:AB3329" si="726">(H3266 * 1000000) / (12 * G3266)</f>
        <v>59055.118110236217</v>
      </c>
      <c r="AC3266" s="1" t="str">
        <f t="shared" ref="AC3266:AC3329" si="727">IF(F3266&lt;100, "Small", IF(F3266&lt;=200, "Mid",IF(F3266&lt;500,  "Large")))</f>
        <v>Mid</v>
      </c>
    </row>
    <row r="3267" spans="1:29">
      <c r="A3267" s="1" t="s">
        <v>4341</v>
      </c>
      <c r="B3267" s="1">
        <v>2005</v>
      </c>
      <c r="C3267" s="1" t="s">
        <v>73</v>
      </c>
      <c r="D3267" s="1" t="s">
        <v>43</v>
      </c>
      <c r="E3267" s="1" t="s">
        <v>23</v>
      </c>
      <c r="F3267" s="1">
        <v>149</v>
      </c>
      <c r="G3267" s="1">
        <v>457</v>
      </c>
      <c r="H3267" s="1">
        <v>359</v>
      </c>
      <c r="I3267" s="1">
        <v>18.579999999999998</v>
      </c>
      <c r="J3267" s="1">
        <v>5</v>
      </c>
      <c r="K3267" s="1" t="s">
        <v>19</v>
      </c>
      <c r="L3267" s="1" t="s">
        <v>24</v>
      </c>
      <c r="M3267" s="1">
        <v>68</v>
      </c>
      <c r="N3267" s="1" t="s">
        <v>25</v>
      </c>
      <c r="O3267" s="1">
        <v>3051473</v>
      </c>
      <c r="P3267" s="1">
        <f t="shared" si="714"/>
        <v>5</v>
      </c>
      <c r="Q3267" s="1">
        <f t="shared" si="715"/>
        <v>19</v>
      </c>
      <c r="R3267" s="5">
        <f t="shared" si="716"/>
        <v>0.32603938730853393</v>
      </c>
      <c r="S3267" s="6">
        <f t="shared" si="717"/>
        <v>785557.98687089712</v>
      </c>
      <c r="T3267" s="4">
        <f t="shared" si="718"/>
        <v>2.4093959731543624</v>
      </c>
      <c r="U3267" s="1" t="str">
        <f t="shared" si="719"/>
        <v>Normal</v>
      </c>
      <c r="V3267" s="1" t="str">
        <f t="shared" si="720"/>
        <v>IPO</v>
      </c>
      <c r="W3267" s="1" t="str">
        <f t="shared" si="721"/>
        <v>€</v>
      </c>
      <c r="X3267" s="1" t="str">
        <f t="shared" si="722"/>
        <v>€149M</v>
      </c>
      <c r="Y3267" s="1" t="str">
        <f t="shared" si="723"/>
        <v>€359M</v>
      </c>
      <c r="Z3267" s="1" t="str">
        <f t="shared" si="724"/>
        <v>€0</v>
      </c>
      <c r="AA3267" s="1" t="str">
        <f t="shared" si="725"/>
        <v>€7,85,558</v>
      </c>
      <c r="AB3267" s="6">
        <f t="shared" si="726"/>
        <v>65463.165572574762</v>
      </c>
      <c r="AC3267" s="1" t="str">
        <f t="shared" si="727"/>
        <v>Mid</v>
      </c>
    </row>
    <row r="3268" spans="1:29">
      <c r="A3268" s="1" t="s">
        <v>4435</v>
      </c>
      <c r="B3268" s="1">
        <v>2005</v>
      </c>
      <c r="C3268" s="1" t="s">
        <v>31</v>
      </c>
      <c r="D3268" s="1" t="s">
        <v>17</v>
      </c>
      <c r="E3268" s="1" t="s">
        <v>18</v>
      </c>
      <c r="F3268" s="1">
        <v>146</v>
      </c>
      <c r="G3268" s="1">
        <v>3695</v>
      </c>
      <c r="H3268" s="1">
        <v>104</v>
      </c>
      <c r="I3268" s="1">
        <v>3.34</v>
      </c>
      <c r="J3268" s="1">
        <v>9</v>
      </c>
      <c r="K3268" s="1" t="s">
        <v>24</v>
      </c>
      <c r="L3268" s="1" t="s">
        <v>24</v>
      </c>
      <c r="M3268" s="1">
        <v>45</v>
      </c>
      <c r="N3268" s="1" t="s">
        <v>20</v>
      </c>
      <c r="O3268" s="1">
        <v>2948809</v>
      </c>
      <c r="P3268" s="1">
        <f t="shared" si="714"/>
        <v>2</v>
      </c>
      <c r="Q3268" s="1">
        <f t="shared" si="715"/>
        <v>19</v>
      </c>
      <c r="R3268" s="5">
        <f t="shared" si="716"/>
        <v>3.9512855209742896E-2</v>
      </c>
      <c r="S3268" s="6">
        <f t="shared" si="717"/>
        <v>28146.143437077131</v>
      </c>
      <c r="T3268" s="4">
        <f t="shared" si="718"/>
        <v>0.71232876712328763</v>
      </c>
      <c r="U3268" s="1" t="str">
        <f t="shared" si="719"/>
        <v>High Performer</v>
      </c>
      <c r="V3268" s="1" t="str">
        <f t="shared" si="720"/>
        <v>Acquired</v>
      </c>
      <c r="W3268" s="1" t="str">
        <f t="shared" si="721"/>
        <v>€</v>
      </c>
      <c r="X3268" s="1" t="str">
        <f t="shared" si="722"/>
        <v>€146M</v>
      </c>
      <c r="Y3268" s="1" t="str">
        <f t="shared" si="723"/>
        <v>€104M</v>
      </c>
      <c r="Z3268" s="1" t="str">
        <f t="shared" si="724"/>
        <v>€0</v>
      </c>
      <c r="AA3268" s="1" t="str">
        <f t="shared" si="725"/>
        <v>€28,146</v>
      </c>
      <c r="AB3268" s="6">
        <f t="shared" si="726"/>
        <v>2345.5119530897609</v>
      </c>
      <c r="AC3268" s="1" t="str">
        <f t="shared" si="727"/>
        <v>Mid</v>
      </c>
    </row>
    <row r="3269" spans="1:29">
      <c r="A3269" s="1" t="s">
        <v>2991</v>
      </c>
      <c r="B3269" s="1">
        <v>2005</v>
      </c>
      <c r="C3269" s="1" t="s">
        <v>42</v>
      </c>
      <c r="D3269" s="1" t="s">
        <v>43</v>
      </c>
      <c r="E3269" s="1" t="s">
        <v>28</v>
      </c>
      <c r="F3269" s="1">
        <v>100</v>
      </c>
      <c r="G3269" s="1">
        <v>258</v>
      </c>
      <c r="H3269" s="1">
        <v>431</v>
      </c>
      <c r="I3269" s="1">
        <v>29.47</v>
      </c>
      <c r="J3269" s="1">
        <v>9</v>
      </c>
      <c r="K3269" s="1" t="s">
        <v>24</v>
      </c>
      <c r="L3269" s="1" t="s">
        <v>19</v>
      </c>
      <c r="M3269" s="1">
        <v>6</v>
      </c>
      <c r="N3269" s="1" t="s">
        <v>49</v>
      </c>
      <c r="O3269" s="1">
        <v>2871421</v>
      </c>
      <c r="P3269" s="1">
        <f t="shared" si="714"/>
        <v>1</v>
      </c>
      <c r="Q3269" s="1">
        <f t="shared" si="715"/>
        <v>19</v>
      </c>
      <c r="R3269" s="5">
        <f t="shared" si="716"/>
        <v>0.38759689922480622</v>
      </c>
      <c r="S3269" s="6">
        <f t="shared" si="717"/>
        <v>1670542.6356589147</v>
      </c>
      <c r="T3269" s="4">
        <f t="shared" si="718"/>
        <v>4.3099999999999996</v>
      </c>
      <c r="U3269" s="1" t="str">
        <f t="shared" si="719"/>
        <v>High Performer</v>
      </c>
      <c r="V3269" s="1" t="str">
        <f t="shared" si="720"/>
        <v>Acquired</v>
      </c>
      <c r="W3269" s="1" t="str">
        <f t="shared" si="721"/>
        <v>¥</v>
      </c>
      <c r="X3269" s="1" t="str">
        <f t="shared" si="722"/>
        <v>¥100M</v>
      </c>
      <c r="Y3269" s="1" t="str">
        <f t="shared" si="723"/>
        <v>¥431M</v>
      </c>
      <c r="Z3269" s="1" t="str">
        <f t="shared" si="724"/>
        <v>¥0</v>
      </c>
      <c r="AA3269" s="1" t="str">
        <f t="shared" si="725"/>
        <v>¥16,70,543</v>
      </c>
      <c r="AB3269" s="6">
        <f t="shared" si="726"/>
        <v>139211.88630490957</v>
      </c>
      <c r="AC3269" s="1" t="str">
        <f t="shared" si="727"/>
        <v>Mid</v>
      </c>
    </row>
    <row r="3270" spans="1:29">
      <c r="A3270" s="1" t="s">
        <v>923</v>
      </c>
      <c r="B3270" s="1">
        <v>2005</v>
      </c>
      <c r="C3270" s="1" t="s">
        <v>35</v>
      </c>
      <c r="D3270" s="1" t="s">
        <v>32</v>
      </c>
      <c r="E3270" s="1" t="s">
        <v>23</v>
      </c>
      <c r="F3270" s="1">
        <v>112</v>
      </c>
      <c r="G3270" s="1">
        <v>3393</v>
      </c>
      <c r="H3270" s="1">
        <v>756</v>
      </c>
      <c r="I3270" s="1">
        <v>20.18</v>
      </c>
      <c r="J3270" s="1">
        <v>7</v>
      </c>
      <c r="K3270" s="1" t="s">
        <v>24</v>
      </c>
      <c r="L3270" s="1" t="s">
        <v>19</v>
      </c>
      <c r="M3270" s="1">
        <v>87</v>
      </c>
      <c r="N3270" s="1" t="s">
        <v>20</v>
      </c>
      <c r="O3270" s="1">
        <v>2865750</v>
      </c>
      <c r="P3270" s="1">
        <f t="shared" si="714"/>
        <v>5</v>
      </c>
      <c r="Q3270" s="1">
        <f t="shared" si="715"/>
        <v>19</v>
      </c>
      <c r="R3270" s="5">
        <f t="shared" si="716"/>
        <v>3.3009136457412318E-2</v>
      </c>
      <c r="S3270" s="6">
        <f t="shared" si="717"/>
        <v>222811.67108753315</v>
      </c>
      <c r="T3270" s="4">
        <f t="shared" si="718"/>
        <v>6.75</v>
      </c>
      <c r="U3270" s="1" t="str">
        <f t="shared" si="719"/>
        <v>Normal</v>
      </c>
      <c r="V3270" s="1" t="str">
        <f t="shared" si="720"/>
        <v>Acquired</v>
      </c>
      <c r="W3270" s="1" t="str">
        <f t="shared" si="721"/>
        <v>¥</v>
      </c>
      <c r="X3270" s="1" t="str">
        <f t="shared" si="722"/>
        <v>¥112M</v>
      </c>
      <c r="Y3270" s="1" t="str">
        <f t="shared" si="723"/>
        <v>¥756M</v>
      </c>
      <c r="Z3270" s="1" t="str">
        <f t="shared" si="724"/>
        <v>¥0</v>
      </c>
      <c r="AA3270" s="1" t="str">
        <f t="shared" si="725"/>
        <v>¥2,22,812</v>
      </c>
      <c r="AB3270" s="6">
        <f t="shared" si="726"/>
        <v>18567.639257294431</v>
      </c>
      <c r="AC3270" s="1" t="str">
        <f t="shared" si="727"/>
        <v>Mid</v>
      </c>
    </row>
    <row r="3271" spans="1:29">
      <c r="A3271" s="1" t="s">
        <v>388</v>
      </c>
      <c r="B3271" s="1">
        <v>2005</v>
      </c>
      <c r="C3271" s="1" t="s">
        <v>31</v>
      </c>
      <c r="D3271" s="1" t="s">
        <v>43</v>
      </c>
      <c r="E3271" s="1" t="s">
        <v>23</v>
      </c>
      <c r="F3271" s="1">
        <v>163</v>
      </c>
      <c r="G3271" s="1">
        <v>4977</v>
      </c>
      <c r="H3271" s="1">
        <v>402</v>
      </c>
      <c r="I3271" s="1">
        <v>36.86</v>
      </c>
      <c r="J3271" s="1">
        <v>9</v>
      </c>
      <c r="K3271" s="1" t="s">
        <v>19</v>
      </c>
      <c r="L3271" s="1" t="s">
        <v>24</v>
      </c>
      <c r="M3271" s="1">
        <v>42</v>
      </c>
      <c r="N3271" s="1" t="s">
        <v>29</v>
      </c>
      <c r="O3271" s="1">
        <v>2856317</v>
      </c>
      <c r="P3271" s="1">
        <f t="shared" si="714"/>
        <v>5</v>
      </c>
      <c r="Q3271" s="1">
        <f t="shared" si="715"/>
        <v>19</v>
      </c>
      <c r="R3271" s="5">
        <f t="shared" si="716"/>
        <v>3.2750653003817562E-2</v>
      </c>
      <c r="S3271" s="6">
        <f t="shared" si="717"/>
        <v>80771.549125979509</v>
      </c>
      <c r="T3271" s="4">
        <f t="shared" si="718"/>
        <v>2.4662576687116564</v>
      </c>
      <c r="U3271" s="1" t="str">
        <f t="shared" si="719"/>
        <v>High Performer</v>
      </c>
      <c r="V3271" s="1" t="str">
        <f t="shared" si="720"/>
        <v>IPO</v>
      </c>
      <c r="W3271" s="1" t="str">
        <f t="shared" si="721"/>
        <v>€</v>
      </c>
      <c r="X3271" s="1" t="str">
        <f t="shared" si="722"/>
        <v>€163M</v>
      </c>
      <c r="Y3271" s="1" t="str">
        <f t="shared" si="723"/>
        <v>€402M</v>
      </c>
      <c r="Z3271" s="1" t="str">
        <f t="shared" si="724"/>
        <v>€0</v>
      </c>
      <c r="AA3271" s="1" t="str">
        <f t="shared" si="725"/>
        <v>€80,772</v>
      </c>
      <c r="AB3271" s="6">
        <f t="shared" si="726"/>
        <v>6730.9624271649591</v>
      </c>
      <c r="AC3271" s="1" t="str">
        <f t="shared" si="727"/>
        <v>Mid</v>
      </c>
    </row>
    <row r="3272" spans="1:29">
      <c r="A3272" s="1" t="s">
        <v>1286</v>
      </c>
      <c r="B3272" s="1">
        <v>2005</v>
      </c>
      <c r="C3272" s="1" t="s">
        <v>59</v>
      </c>
      <c r="D3272" s="1" t="s">
        <v>51</v>
      </c>
      <c r="E3272" s="1" t="s">
        <v>18</v>
      </c>
      <c r="F3272" s="1">
        <v>178</v>
      </c>
      <c r="G3272" s="1">
        <v>2937</v>
      </c>
      <c r="H3272" s="1">
        <v>232</v>
      </c>
      <c r="I3272" s="1">
        <v>30.75</v>
      </c>
      <c r="J3272" s="1">
        <v>1</v>
      </c>
      <c r="K3272" s="1" t="s">
        <v>24</v>
      </c>
      <c r="L3272" s="1" t="s">
        <v>19</v>
      </c>
      <c r="M3272" s="1">
        <v>44</v>
      </c>
      <c r="N3272" s="1" t="s">
        <v>20</v>
      </c>
      <c r="O3272" s="1">
        <v>2750191</v>
      </c>
      <c r="P3272" s="1">
        <f t="shared" si="714"/>
        <v>2</v>
      </c>
      <c r="Q3272" s="1">
        <f t="shared" si="715"/>
        <v>19</v>
      </c>
      <c r="R3272" s="5">
        <f t="shared" si="716"/>
        <v>6.0606060606060608E-2</v>
      </c>
      <c r="S3272" s="6">
        <f t="shared" si="717"/>
        <v>78992.168879809324</v>
      </c>
      <c r="T3272" s="4">
        <f t="shared" si="718"/>
        <v>1.303370786516854</v>
      </c>
      <c r="U3272" s="1" t="str">
        <f t="shared" si="719"/>
        <v>Normal</v>
      </c>
      <c r="V3272" s="1" t="str">
        <f t="shared" si="720"/>
        <v>Acquired</v>
      </c>
      <c r="W3272" s="1" t="str">
        <f t="shared" si="721"/>
        <v>₹</v>
      </c>
      <c r="X3272" s="1" t="str">
        <f t="shared" si="722"/>
        <v>₹178M</v>
      </c>
      <c r="Y3272" s="1" t="str">
        <f t="shared" si="723"/>
        <v>₹232M</v>
      </c>
      <c r="Z3272" s="1" t="str">
        <f t="shared" si="724"/>
        <v>₹0</v>
      </c>
      <c r="AA3272" s="1" t="str">
        <f t="shared" si="725"/>
        <v>₹78,992</v>
      </c>
      <c r="AB3272" s="6">
        <f t="shared" si="726"/>
        <v>6582.6807399841109</v>
      </c>
      <c r="AC3272" s="1" t="str">
        <f t="shared" si="727"/>
        <v>Mid</v>
      </c>
    </row>
    <row r="3273" spans="1:29">
      <c r="A3273" s="1" t="s">
        <v>741</v>
      </c>
      <c r="B3273" s="1">
        <v>2005</v>
      </c>
      <c r="C3273" s="1" t="s">
        <v>45</v>
      </c>
      <c r="D3273" s="1" t="s">
        <v>36</v>
      </c>
      <c r="E3273" s="1" t="s">
        <v>18</v>
      </c>
      <c r="F3273" s="1">
        <v>114</v>
      </c>
      <c r="G3273" s="1">
        <v>2636</v>
      </c>
      <c r="H3273" s="1">
        <v>923</v>
      </c>
      <c r="I3273" s="1">
        <v>41.37</v>
      </c>
      <c r="J3273" s="1">
        <v>7</v>
      </c>
      <c r="K3273" s="1" t="s">
        <v>19</v>
      </c>
      <c r="L3273" s="1" t="s">
        <v>19</v>
      </c>
      <c r="M3273" s="1">
        <v>22</v>
      </c>
      <c r="N3273" s="1" t="s">
        <v>33</v>
      </c>
      <c r="O3273" s="1">
        <v>2706169</v>
      </c>
      <c r="P3273" s="1">
        <f t="shared" ref="P3273:P3336" si="728">IF(E3273="Seed", 1,
 IF(E3273="Series A", 2,
 IF(E3273="Series B", 3,
 IF(E3273="Series C", 4,
 IF(E3273="IPO", 5, "")))))</f>
        <v>2</v>
      </c>
      <c r="Q3273" s="1">
        <f t="shared" si="715"/>
        <v>19</v>
      </c>
      <c r="R3273" s="5">
        <f t="shared" si="716"/>
        <v>4.3247344461305008E-2</v>
      </c>
      <c r="S3273" s="6">
        <f t="shared" si="717"/>
        <v>350151.74506828527</v>
      </c>
      <c r="T3273" s="4">
        <f t="shared" si="718"/>
        <v>8.0964912280701746</v>
      </c>
      <c r="U3273" s="1" t="str">
        <f t="shared" si="719"/>
        <v>Normal</v>
      </c>
      <c r="V3273" s="1" t="str">
        <f t="shared" si="720"/>
        <v>Still Private</v>
      </c>
      <c r="W3273" s="1" t="str">
        <f t="shared" si="721"/>
        <v>A$</v>
      </c>
      <c r="X3273" s="1" t="str">
        <f t="shared" si="722"/>
        <v>A$114M</v>
      </c>
      <c r="Y3273" s="1" t="str">
        <f t="shared" si="723"/>
        <v>A$923M</v>
      </c>
      <c r="Z3273" s="1" t="str">
        <f t="shared" si="724"/>
        <v>A$0</v>
      </c>
      <c r="AA3273" s="1" t="str">
        <f t="shared" si="725"/>
        <v>A$3,50,152</v>
      </c>
      <c r="AB3273" s="6">
        <f t="shared" si="726"/>
        <v>29179.312089023773</v>
      </c>
      <c r="AC3273" s="1" t="str">
        <f t="shared" si="727"/>
        <v>Mid</v>
      </c>
    </row>
    <row r="3274" spans="1:29">
      <c r="A3274" s="1" t="s">
        <v>2406</v>
      </c>
      <c r="B3274" s="1">
        <v>2005</v>
      </c>
      <c r="C3274" s="1" t="s">
        <v>45</v>
      </c>
      <c r="D3274" s="1" t="s">
        <v>102</v>
      </c>
      <c r="E3274" s="1" t="s">
        <v>37</v>
      </c>
      <c r="F3274" s="1">
        <v>103</v>
      </c>
      <c r="G3274" s="1">
        <v>1706</v>
      </c>
      <c r="H3274" s="1">
        <v>404</v>
      </c>
      <c r="I3274" s="1">
        <v>9.31</v>
      </c>
      <c r="J3274" s="1">
        <v>7</v>
      </c>
      <c r="K3274" s="1" t="s">
        <v>19</v>
      </c>
      <c r="L3274" s="1" t="s">
        <v>19</v>
      </c>
      <c r="M3274" s="1">
        <v>58</v>
      </c>
      <c r="N3274" s="1" t="s">
        <v>29</v>
      </c>
      <c r="O3274" s="1">
        <v>2661545</v>
      </c>
      <c r="P3274" s="1">
        <f t="shared" si="728"/>
        <v>4</v>
      </c>
      <c r="Q3274" s="1">
        <f t="shared" si="715"/>
        <v>19</v>
      </c>
      <c r="R3274" s="5">
        <f t="shared" si="716"/>
        <v>6.0375146541617818E-2</v>
      </c>
      <c r="S3274" s="6">
        <f t="shared" si="717"/>
        <v>236811.25439624852</v>
      </c>
      <c r="T3274" s="4">
        <f t="shared" si="718"/>
        <v>3.9223300970873787</v>
      </c>
      <c r="U3274" s="1" t="str">
        <f t="shared" si="719"/>
        <v>Normal</v>
      </c>
      <c r="V3274" s="1" t="str">
        <f t="shared" si="720"/>
        <v>Still Private</v>
      </c>
      <c r="W3274" s="1" t="str">
        <f t="shared" si="721"/>
        <v>A$</v>
      </c>
      <c r="X3274" s="1" t="str">
        <f t="shared" si="722"/>
        <v>A$103M</v>
      </c>
      <c r="Y3274" s="1" t="str">
        <f t="shared" si="723"/>
        <v>A$404M</v>
      </c>
      <c r="Z3274" s="1" t="str">
        <f t="shared" si="724"/>
        <v>A$0</v>
      </c>
      <c r="AA3274" s="1" t="str">
        <f t="shared" si="725"/>
        <v>A$2,36,811</v>
      </c>
      <c r="AB3274" s="6">
        <f t="shared" si="726"/>
        <v>19734.271199687377</v>
      </c>
      <c r="AC3274" s="1" t="str">
        <f t="shared" si="727"/>
        <v>Mid</v>
      </c>
    </row>
    <row r="3275" spans="1:29">
      <c r="A3275" s="1" t="s">
        <v>4949</v>
      </c>
      <c r="B3275" s="1">
        <v>2005</v>
      </c>
      <c r="C3275" s="1" t="s">
        <v>35</v>
      </c>
      <c r="D3275" s="1" t="s">
        <v>32</v>
      </c>
      <c r="E3275" s="1" t="s">
        <v>40</v>
      </c>
      <c r="F3275" s="1">
        <v>116</v>
      </c>
      <c r="G3275" s="1">
        <v>4549</v>
      </c>
      <c r="H3275" s="1">
        <v>806</v>
      </c>
      <c r="I3275" s="1">
        <v>4.21</v>
      </c>
      <c r="J3275" s="1">
        <v>5</v>
      </c>
      <c r="K3275" s="1" t="s">
        <v>24</v>
      </c>
      <c r="L3275" s="1" t="s">
        <v>24</v>
      </c>
      <c r="M3275" s="1">
        <v>27</v>
      </c>
      <c r="N3275" s="1" t="s">
        <v>49</v>
      </c>
      <c r="O3275" s="1">
        <v>2487419</v>
      </c>
      <c r="P3275" s="1">
        <f t="shared" si="728"/>
        <v>3</v>
      </c>
      <c r="Q3275" s="1">
        <f t="shared" si="715"/>
        <v>19</v>
      </c>
      <c r="R3275" s="5">
        <f t="shared" si="716"/>
        <v>2.5500109914266871E-2</v>
      </c>
      <c r="S3275" s="6">
        <f t="shared" si="717"/>
        <v>177181.79819740602</v>
      </c>
      <c r="T3275" s="4">
        <f t="shared" si="718"/>
        <v>6.9482758620689653</v>
      </c>
      <c r="U3275" s="1" t="str">
        <f t="shared" si="719"/>
        <v>Normal</v>
      </c>
      <c r="V3275" s="1" t="str">
        <f t="shared" si="720"/>
        <v>Acquired</v>
      </c>
      <c r="W3275" s="1" t="str">
        <f t="shared" si="721"/>
        <v>¥</v>
      </c>
      <c r="X3275" s="1" t="str">
        <f t="shared" si="722"/>
        <v>¥116M</v>
      </c>
      <c r="Y3275" s="1" t="str">
        <f t="shared" si="723"/>
        <v>¥806M</v>
      </c>
      <c r="Z3275" s="1" t="str">
        <f t="shared" si="724"/>
        <v>¥0</v>
      </c>
      <c r="AA3275" s="1" t="str">
        <f t="shared" si="725"/>
        <v>¥1,77,182</v>
      </c>
      <c r="AB3275" s="6">
        <f t="shared" si="726"/>
        <v>14765.149849783835</v>
      </c>
      <c r="AC3275" s="1" t="str">
        <f t="shared" si="727"/>
        <v>Mid</v>
      </c>
    </row>
    <row r="3276" spans="1:29">
      <c r="A3276" s="1" t="s">
        <v>1587</v>
      </c>
      <c r="B3276" s="1">
        <v>2005</v>
      </c>
      <c r="C3276" s="1" t="s">
        <v>59</v>
      </c>
      <c r="D3276" s="1" t="s">
        <v>46</v>
      </c>
      <c r="E3276" s="1" t="s">
        <v>28</v>
      </c>
      <c r="F3276" s="1">
        <v>180</v>
      </c>
      <c r="G3276" s="1">
        <v>4689</v>
      </c>
      <c r="H3276" s="1">
        <v>498</v>
      </c>
      <c r="I3276" s="1">
        <v>46.83</v>
      </c>
      <c r="J3276" s="1">
        <v>5</v>
      </c>
      <c r="K3276" s="1" t="s">
        <v>19</v>
      </c>
      <c r="L3276" s="1" t="s">
        <v>24</v>
      </c>
      <c r="M3276" s="1">
        <v>71</v>
      </c>
      <c r="N3276" s="1" t="s">
        <v>33</v>
      </c>
      <c r="O3276" s="1">
        <v>2403644</v>
      </c>
      <c r="P3276" s="1">
        <f t="shared" si="728"/>
        <v>1</v>
      </c>
      <c r="Q3276" s="1">
        <f t="shared" si="715"/>
        <v>19</v>
      </c>
      <c r="R3276" s="5">
        <f t="shared" si="716"/>
        <v>3.8387715930902108E-2</v>
      </c>
      <c r="S3276" s="6">
        <f t="shared" si="717"/>
        <v>106206.01407549584</v>
      </c>
      <c r="T3276" s="4">
        <f t="shared" si="718"/>
        <v>2.7666666666666666</v>
      </c>
      <c r="U3276" s="1" t="str">
        <f t="shared" si="719"/>
        <v>Normal</v>
      </c>
      <c r="V3276" s="1" t="str">
        <f t="shared" si="720"/>
        <v>IPO</v>
      </c>
      <c r="W3276" s="1" t="str">
        <f t="shared" si="721"/>
        <v>₹</v>
      </c>
      <c r="X3276" s="1" t="str">
        <f t="shared" si="722"/>
        <v>₹180M</v>
      </c>
      <c r="Y3276" s="1" t="str">
        <f t="shared" si="723"/>
        <v>₹498M</v>
      </c>
      <c r="Z3276" s="1" t="str">
        <f t="shared" si="724"/>
        <v>₹0</v>
      </c>
      <c r="AA3276" s="1" t="str">
        <f t="shared" si="725"/>
        <v>₹1,06,206</v>
      </c>
      <c r="AB3276" s="6">
        <f t="shared" si="726"/>
        <v>8850.5011729579874</v>
      </c>
      <c r="AC3276" s="1" t="str">
        <f t="shared" si="727"/>
        <v>Mid</v>
      </c>
    </row>
    <row r="3277" spans="1:29">
      <c r="A3277" s="1" t="s">
        <v>4481</v>
      </c>
      <c r="B3277" s="1">
        <v>2005</v>
      </c>
      <c r="C3277" s="1" t="s">
        <v>22</v>
      </c>
      <c r="D3277" s="1" t="s">
        <v>102</v>
      </c>
      <c r="E3277" s="1" t="s">
        <v>18</v>
      </c>
      <c r="F3277" s="1">
        <v>176</v>
      </c>
      <c r="G3277" s="1">
        <v>1273</v>
      </c>
      <c r="H3277" s="1">
        <v>991</v>
      </c>
      <c r="I3277" s="1">
        <v>14.33</v>
      </c>
      <c r="J3277" s="1">
        <v>8</v>
      </c>
      <c r="K3277" s="1" t="s">
        <v>24</v>
      </c>
      <c r="L3277" s="1" t="s">
        <v>24</v>
      </c>
      <c r="M3277" s="1">
        <v>84</v>
      </c>
      <c r="N3277" s="1" t="s">
        <v>20</v>
      </c>
      <c r="O3277" s="1">
        <v>2326466</v>
      </c>
      <c r="P3277" s="1">
        <f t="shared" si="728"/>
        <v>2</v>
      </c>
      <c r="Q3277" s="1">
        <f t="shared" si="715"/>
        <v>19</v>
      </c>
      <c r="R3277" s="5">
        <f t="shared" si="716"/>
        <v>0.13825608798114689</v>
      </c>
      <c r="S3277" s="6">
        <f t="shared" si="717"/>
        <v>778476.04084838962</v>
      </c>
      <c r="T3277" s="4">
        <f t="shared" si="718"/>
        <v>5.6306818181818183</v>
      </c>
      <c r="U3277" s="1" t="str">
        <f t="shared" si="719"/>
        <v>High Performer</v>
      </c>
      <c r="V3277" s="1" t="str">
        <f t="shared" si="720"/>
        <v>Acquired</v>
      </c>
      <c r="W3277" s="1" t="str">
        <f t="shared" si="721"/>
        <v>£</v>
      </c>
      <c r="X3277" s="1" t="str">
        <f t="shared" si="722"/>
        <v>£176M</v>
      </c>
      <c r="Y3277" s="1" t="str">
        <f t="shared" si="723"/>
        <v>£991M</v>
      </c>
      <c r="Z3277" s="1" t="str">
        <f t="shared" si="724"/>
        <v>£0</v>
      </c>
      <c r="AA3277" s="1" t="str">
        <f t="shared" si="725"/>
        <v>£7,78,476</v>
      </c>
      <c r="AB3277" s="6">
        <f t="shared" si="726"/>
        <v>64873.003404032468</v>
      </c>
      <c r="AC3277" s="1" t="str">
        <f t="shared" si="727"/>
        <v>Mid</v>
      </c>
    </row>
    <row r="3278" spans="1:29">
      <c r="A3278" s="1" t="s">
        <v>2507</v>
      </c>
      <c r="B3278" s="1">
        <v>2005</v>
      </c>
      <c r="C3278" s="1" t="s">
        <v>35</v>
      </c>
      <c r="D3278" s="1" t="s">
        <v>32</v>
      </c>
      <c r="E3278" s="1" t="s">
        <v>18</v>
      </c>
      <c r="F3278" s="1">
        <v>129</v>
      </c>
      <c r="G3278" s="1">
        <v>2483</v>
      </c>
      <c r="H3278" s="1">
        <v>722</v>
      </c>
      <c r="I3278" s="1">
        <v>11.48</v>
      </c>
      <c r="J3278" s="1">
        <v>3</v>
      </c>
      <c r="K3278" s="1" t="s">
        <v>24</v>
      </c>
      <c r="L3278" s="1" t="s">
        <v>19</v>
      </c>
      <c r="M3278" s="1">
        <v>83</v>
      </c>
      <c r="N3278" s="1" t="s">
        <v>20</v>
      </c>
      <c r="O3278" s="1">
        <v>2161120</v>
      </c>
      <c r="P3278" s="1">
        <f t="shared" si="728"/>
        <v>2</v>
      </c>
      <c r="Q3278" s="1">
        <f t="shared" si="715"/>
        <v>19</v>
      </c>
      <c r="R3278" s="5">
        <f t="shared" si="716"/>
        <v>5.1953282319774467E-2</v>
      </c>
      <c r="S3278" s="6">
        <f t="shared" si="717"/>
        <v>290777.28554168344</v>
      </c>
      <c r="T3278" s="4">
        <f t="shared" si="718"/>
        <v>5.5968992248062017</v>
      </c>
      <c r="U3278" s="1" t="str">
        <f t="shared" si="719"/>
        <v>Normal</v>
      </c>
      <c r="V3278" s="1" t="str">
        <f t="shared" si="720"/>
        <v>Acquired</v>
      </c>
      <c r="W3278" s="1" t="str">
        <f t="shared" si="721"/>
        <v>¥</v>
      </c>
      <c r="X3278" s="1" t="str">
        <f t="shared" si="722"/>
        <v>¥129M</v>
      </c>
      <c r="Y3278" s="1" t="str">
        <f t="shared" si="723"/>
        <v>¥722M</v>
      </c>
      <c r="Z3278" s="1" t="str">
        <f t="shared" si="724"/>
        <v>¥0</v>
      </c>
      <c r="AA3278" s="1" t="str">
        <f t="shared" si="725"/>
        <v>¥2,90,777</v>
      </c>
      <c r="AB3278" s="6">
        <f t="shared" si="726"/>
        <v>24231.440461806953</v>
      </c>
      <c r="AC3278" s="1" t="str">
        <f t="shared" si="727"/>
        <v>Mid</v>
      </c>
    </row>
    <row r="3279" spans="1:29">
      <c r="A3279" s="1" t="s">
        <v>4894</v>
      </c>
      <c r="B3279" s="1">
        <v>2005</v>
      </c>
      <c r="C3279" s="1" t="s">
        <v>35</v>
      </c>
      <c r="D3279" s="1" t="s">
        <v>51</v>
      </c>
      <c r="E3279" s="1" t="s">
        <v>23</v>
      </c>
      <c r="F3279" s="1">
        <v>172</v>
      </c>
      <c r="G3279" s="1">
        <v>2099</v>
      </c>
      <c r="H3279" s="1">
        <v>390</v>
      </c>
      <c r="I3279" s="1">
        <v>14.94</v>
      </c>
      <c r="J3279" s="1">
        <v>5</v>
      </c>
      <c r="K3279" s="1" t="s">
        <v>24</v>
      </c>
      <c r="L3279" s="1" t="s">
        <v>24</v>
      </c>
      <c r="M3279" s="1">
        <v>29</v>
      </c>
      <c r="N3279" s="1" t="s">
        <v>20</v>
      </c>
      <c r="O3279" s="1">
        <v>2051033</v>
      </c>
      <c r="P3279" s="1">
        <f t="shared" si="728"/>
        <v>5</v>
      </c>
      <c r="Q3279" s="1">
        <f t="shared" si="715"/>
        <v>19</v>
      </c>
      <c r="R3279" s="5">
        <f t="shared" si="716"/>
        <v>8.194378275369224E-2</v>
      </c>
      <c r="S3279" s="6">
        <f t="shared" si="717"/>
        <v>185802.76322058123</v>
      </c>
      <c r="T3279" s="4">
        <f t="shared" si="718"/>
        <v>2.2674418604651163</v>
      </c>
      <c r="U3279" s="1" t="str">
        <f t="shared" si="719"/>
        <v>Normal</v>
      </c>
      <c r="V3279" s="1" t="str">
        <f t="shared" si="720"/>
        <v>Acquired</v>
      </c>
      <c r="W3279" s="1" t="str">
        <f t="shared" si="721"/>
        <v>¥</v>
      </c>
      <c r="X3279" s="1" t="str">
        <f t="shared" si="722"/>
        <v>¥172M</v>
      </c>
      <c r="Y3279" s="1" t="str">
        <f t="shared" si="723"/>
        <v>¥390M</v>
      </c>
      <c r="Z3279" s="1" t="str">
        <f t="shared" si="724"/>
        <v>¥0</v>
      </c>
      <c r="AA3279" s="1" t="str">
        <f t="shared" si="725"/>
        <v>¥1,85,803</v>
      </c>
      <c r="AB3279" s="6">
        <f t="shared" si="726"/>
        <v>15483.563601715103</v>
      </c>
      <c r="AC3279" s="1" t="str">
        <f t="shared" si="727"/>
        <v>Mid</v>
      </c>
    </row>
    <row r="3280" spans="1:29">
      <c r="A3280" s="1" t="s">
        <v>1830</v>
      </c>
      <c r="B3280" s="1">
        <v>2005</v>
      </c>
      <c r="C3280" s="1" t="s">
        <v>45</v>
      </c>
      <c r="D3280" s="1" t="s">
        <v>39</v>
      </c>
      <c r="E3280" s="1" t="s">
        <v>18</v>
      </c>
      <c r="F3280" s="1">
        <v>102</v>
      </c>
      <c r="G3280" s="1">
        <v>833</v>
      </c>
      <c r="H3280" s="1">
        <v>103</v>
      </c>
      <c r="I3280" s="1">
        <v>47.16</v>
      </c>
      <c r="J3280" s="1">
        <v>8</v>
      </c>
      <c r="K3280" s="1" t="s">
        <v>19</v>
      </c>
      <c r="L3280" s="1" t="s">
        <v>19</v>
      </c>
      <c r="M3280" s="1">
        <v>30</v>
      </c>
      <c r="N3280" s="1" t="s">
        <v>20</v>
      </c>
      <c r="O3280" s="1">
        <v>1825206</v>
      </c>
      <c r="P3280" s="1">
        <f t="shared" si="728"/>
        <v>2</v>
      </c>
      <c r="Q3280" s="1">
        <f t="shared" si="715"/>
        <v>19</v>
      </c>
      <c r="R3280" s="5">
        <f t="shared" si="716"/>
        <v>0.12244897959183673</v>
      </c>
      <c r="S3280" s="6">
        <f t="shared" si="717"/>
        <v>123649.45978391357</v>
      </c>
      <c r="T3280" s="4">
        <f t="shared" si="718"/>
        <v>1.0098039215686274</v>
      </c>
      <c r="U3280" s="1" t="str">
        <f t="shared" si="719"/>
        <v>High Performer</v>
      </c>
      <c r="V3280" s="1" t="str">
        <f t="shared" si="720"/>
        <v>Still Private</v>
      </c>
      <c r="W3280" s="1" t="str">
        <f t="shared" si="721"/>
        <v>A$</v>
      </c>
      <c r="X3280" s="1" t="str">
        <f t="shared" si="722"/>
        <v>A$102M</v>
      </c>
      <c r="Y3280" s="1" t="str">
        <f t="shared" si="723"/>
        <v>A$103M</v>
      </c>
      <c r="Z3280" s="1" t="str">
        <f t="shared" si="724"/>
        <v>A$0</v>
      </c>
      <c r="AA3280" s="1" t="str">
        <f t="shared" si="725"/>
        <v>A$1,23,649</v>
      </c>
      <c r="AB3280" s="6">
        <f t="shared" si="726"/>
        <v>10304.121648659464</v>
      </c>
      <c r="AC3280" s="1" t="str">
        <f t="shared" si="727"/>
        <v>Mid</v>
      </c>
    </row>
    <row r="3281" spans="1:29">
      <c r="A3281" s="1" t="s">
        <v>2420</v>
      </c>
      <c r="B3281" s="1">
        <v>2005</v>
      </c>
      <c r="C3281" s="1" t="s">
        <v>35</v>
      </c>
      <c r="D3281" s="1" t="s">
        <v>48</v>
      </c>
      <c r="E3281" s="1" t="s">
        <v>23</v>
      </c>
      <c r="F3281" s="1">
        <v>126</v>
      </c>
      <c r="G3281" s="1">
        <v>2541</v>
      </c>
      <c r="H3281" s="1">
        <v>256</v>
      </c>
      <c r="I3281" s="1">
        <v>34.78</v>
      </c>
      <c r="J3281" s="1">
        <v>7</v>
      </c>
      <c r="K3281" s="1" t="s">
        <v>24</v>
      </c>
      <c r="L3281" s="1" t="s">
        <v>19</v>
      </c>
      <c r="M3281" s="1">
        <v>69</v>
      </c>
      <c r="N3281" s="1" t="s">
        <v>25</v>
      </c>
      <c r="O3281" s="1">
        <v>1608808</v>
      </c>
      <c r="P3281" s="1">
        <f t="shared" si="728"/>
        <v>5</v>
      </c>
      <c r="Q3281" s="1">
        <f t="shared" si="715"/>
        <v>19</v>
      </c>
      <c r="R3281" s="5">
        <f t="shared" si="716"/>
        <v>4.9586776859504134E-2</v>
      </c>
      <c r="S3281" s="6">
        <f t="shared" si="717"/>
        <v>100747.73711137347</v>
      </c>
      <c r="T3281" s="4">
        <f t="shared" si="718"/>
        <v>2.0317460317460316</v>
      </c>
      <c r="U3281" s="1" t="str">
        <f t="shared" si="719"/>
        <v>Normal</v>
      </c>
      <c r="V3281" s="1" t="str">
        <f t="shared" si="720"/>
        <v>Acquired</v>
      </c>
      <c r="W3281" s="1" t="str">
        <f t="shared" si="721"/>
        <v>¥</v>
      </c>
      <c r="X3281" s="1" t="str">
        <f t="shared" si="722"/>
        <v>¥126M</v>
      </c>
      <c r="Y3281" s="1" t="str">
        <f t="shared" si="723"/>
        <v>¥256M</v>
      </c>
      <c r="Z3281" s="1" t="str">
        <f t="shared" si="724"/>
        <v>¥0</v>
      </c>
      <c r="AA3281" s="1" t="str">
        <f t="shared" si="725"/>
        <v>¥1,00,748</v>
      </c>
      <c r="AB3281" s="6">
        <f t="shared" si="726"/>
        <v>8395.6447592811237</v>
      </c>
      <c r="AC3281" s="1" t="str">
        <f t="shared" si="727"/>
        <v>Mid</v>
      </c>
    </row>
    <row r="3282" spans="1:29">
      <c r="A3282" s="1" t="s">
        <v>687</v>
      </c>
      <c r="B3282" s="1">
        <v>2005</v>
      </c>
      <c r="C3282" s="1" t="s">
        <v>16</v>
      </c>
      <c r="D3282" s="1" t="s">
        <v>95</v>
      </c>
      <c r="E3282" s="1" t="s">
        <v>18</v>
      </c>
      <c r="F3282" s="1">
        <v>101</v>
      </c>
      <c r="G3282" s="1">
        <v>4506</v>
      </c>
      <c r="H3282" s="1">
        <v>546</v>
      </c>
      <c r="I3282" s="1">
        <v>45.97</v>
      </c>
      <c r="J3282" s="1">
        <v>4</v>
      </c>
      <c r="K3282" s="1" t="s">
        <v>24</v>
      </c>
      <c r="L3282" s="1" t="s">
        <v>24</v>
      </c>
      <c r="M3282" s="1">
        <v>56</v>
      </c>
      <c r="N3282" s="1" t="s">
        <v>33</v>
      </c>
      <c r="O3282" s="1">
        <v>1556952</v>
      </c>
      <c r="P3282" s="1">
        <f t="shared" si="728"/>
        <v>2</v>
      </c>
      <c r="Q3282" s="1">
        <f t="shared" si="715"/>
        <v>19</v>
      </c>
      <c r="R3282" s="5">
        <f t="shared" si="716"/>
        <v>2.2414558366622282E-2</v>
      </c>
      <c r="S3282" s="6">
        <f t="shared" si="717"/>
        <v>121171.77097203728</v>
      </c>
      <c r="T3282" s="4">
        <f t="shared" si="718"/>
        <v>5.4059405940594063</v>
      </c>
      <c r="U3282" s="1" t="str">
        <f t="shared" si="719"/>
        <v>Normal</v>
      </c>
      <c r="V3282" s="1" t="str">
        <f t="shared" si="720"/>
        <v>Acquired</v>
      </c>
      <c r="W3282" s="1" t="str">
        <f t="shared" si="721"/>
        <v>$</v>
      </c>
      <c r="X3282" s="1" t="str">
        <f t="shared" si="722"/>
        <v>$101M</v>
      </c>
      <c r="Y3282" s="1" t="str">
        <f t="shared" si="723"/>
        <v>$546M</v>
      </c>
      <c r="Z3282" s="1" t="str">
        <f t="shared" si="724"/>
        <v>$0</v>
      </c>
      <c r="AA3282" s="1" t="str">
        <f t="shared" si="725"/>
        <v>$1,21,172</v>
      </c>
      <c r="AB3282" s="6">
        <f t="shared" si="726"/>
        <v>10097.647581003106</v>
      </c>
      <c r="AC3282" s="1" t="str">
        <f t="shared" si="727"/>
        <v>Mid</v>
      </c>
    </row>
    <row r="3283" spans="1:29">
      <c r="A3283" s="1" t="s">
        <v>4743</v>
      </c>
      <c r="B3283" s="1">
        <v>2005</v>
      </c>
      <c r="C3283" s="1" t="s">
        <v>73</v>
      </c>
      <c r="D3283" s="1" t="s">
        <v>46</v>
      </c>
      <c r="E3283" s="1" t="s">
        <v>23</v>
      </c>
      <c r="F3283" s="1">
        <v>186</v>
      </c>
      <c r="G3283" s="1">
        <v>1834</v>
      </c>
      <c r="H3283" s="1">
        <v>641</v>
      </c>
      <c r="I3283" s="1">
        <v>25.48</v>
      </c>
      <c r="J3283" s="1">
        <v>6</v>
      </c>
      <c r="K3283" s="1" t="s">
        <v>19</v>
      </c>
      <c r="L3283" s="1" t="s">
        <v>24</v>
      </c>
      <c r="M3283" s="1">
        <v>36</v>
      </c>
      <c r="N3283" s="1" t="s">
        <v>25</v>
      </c>
      <c r="O3283" s="1">
        <v>1533662</v>
      </c>
      <c r="P3283" s="1">
        <f t="shared" si="728"/>
        <v>5</v>
      </c>
      <c r="Q3283" s="1">
        <f t="shared" si="715"/>
        <v>19</v>
      </c>
      <c r="R3283" s="5">
        <f t="shared" si="716"/>
        <v>0.10141766630316248</v>
      </c>
      <c r="S3283" s="6">
        <f t="shared" si="717"/>
        <v>349509.26935659762</v>
      </c>
      <c r="T3283" s="4">
        <f t="shared" si="718"/>
        <v>3.446236559139785</v>
      </c>
      <c r="U3283" s="1" t="str">
        <f t="shared" si="719"/>
        <v>Normal</v>
      </c>
      <c r="V3283" s="1" t="str">
        <f t="shared" si="720"/>
        <v>IPO</v>
      </c>
      <c r="W3283" s="1" t="str">
        <f t="shared" si="721"/>
        <v>€</v>
      </c>
      <c r="X3283" s="1" t="str">
        <f t="shared" si="722"/>
        <v>€186M</v>
      </c>
      <c r="Y3283" s="1" t="str">
        <f t="shared" si="723"/>
        <v>€641M</v>
      </c>
      <c r="Z3283" s="1" t="str">
        <f t="shared" si="724"/>
        <v>€0</v>
      </c>
      <c r="AA3283" s="1" t="str">
        <f t="shared" si="725"/>
        <v>€3,49,509</v>
      </c>
      <c r="AB3283" s="6">
        <f t="shared" si="726"/>
        <v>29125.772446383133</v>
      </c>
      <c r="AC3283" s="1" t="str">
        <f t="shared" si="727"/>
        <v>Mid</v>
      </c>
    </row>
    <row r="3284" spans="1:29">
      <c r="A3284" s="1" t="s">
        <v>1164</v>
      </c>
      <c r="B3284" s="1">
        <v>2005</v>
      </c>
      <c r="C3284" s="1" t="s">
        <v>22</v>
      </c>
      <c r="D3284" s="1" t="s">
        <v>51</v>
      </c>
      <c r="E3284" s="1" t="s">
        <v>37</v>
      </c>
      <c r="F3284" s="1">
        <v>138</v>
      </c>
      <c r="G3284" s="1">
        <v>152</v>
      </c>
      <c r="H3284" s="1">
        <v>250</v>
      </c>
      <c r="I3284" s="1">
        <v>15.16</v>
      </c>
      <c r="J3284" s="1">
        <v>8</v>
      </c>
      <c r="K3284" s="1" t="s">
        <v>24</v>
      </c>
      <c r="L3284" s="1" t="s">
        <v>24</v>
      </c>
      <c r="M3284" s="1">
        <v>25</v>
      </c>
      <c r="N3284" s="1" t="s">
        <v>29</v>
      </c>
      <c r="O3284" s="1">
        <v>1505447</v>
      </c>
      <c r="P3284" s="1">
        <f t="shared" si="728"/>
        <v>4</v>
      </c>
      <c r="Q3284" s="1">
        <f t="shared" si="715"/>
        <v>19</v>
      </c>
      <c r="R3284" s="5">
        <f t="shared" si="716"/>
        <v>0.90789473684210531</v>
      </c>
      <c r="S3284" s="6">
        <f t="shared" si="717"/>
        <v>1644736.8421052631</v>
      </c>
      <c r="T3284" s="4">
        <f t="shared" si="718"/>
        <v>1.8115942028985508</v>
      </c>
      <c r="U3284" s="1" t="str">
        <f t="shared" si="719"/>
        <v>High Performer</v>
      </c>
      <c r="V3284" s="1" t="str">
        <f t="shared" si="720"/>
        <v>Acquired</v>
      </c>
      <c r="W3284" s="1" t="str">
        <f t="shared" si="721"/>
        <v>£</v>
      </c>
      <c r="X3284" s="1" t="str">
        <f t="shared" si="722"/>
        <v>£138M</v>
      </c>
      <c r="Y3284" s="1" t="str">
        <f t="shared" si="723"/>
        <v>£250M</v>
      </c>
      <c r="Z3284" s="1" t="str">
        <f t="shared" si="724"/>
        <v>£1</v>
      </c>
      <c r="AA3284" s="1" t="str">
        <f t="shared" si="725"/>
        <v>£16,44,737</v>
      </c>
      <c r="AB3284" s="6">
        <f t="shared" si="726"/>
        <v>137061.40350877194</v>
      </c>
      <c r="AC3284" s="1" t="str">
        <f t="shared" si="727"/>
        <v>Mid</v>
      </c>
    </row>
    <row r="3285" spans="1:29">
      <c r="A3285" s="1" t="s">
        <v>3788</v>
      </c>
      <c r="B3285" s="1">
        <v>2005</v>
      </c>
      <c r="C3285" s="1" t="s">
        <v>73</v>
      </c>
      <c r="D3285" s="1" t="s">
        <v>43</v>
      </c>
      <c r="E3285" s="1" t="s">
        <v>23</v>
      </c>
      <c r="F3285" s="1">
        <v>186</v>
      </c>
      <c r="G3285" s="1">
        <v>1561</v>
      </c>
      <c r="H3285" s="1">
        <v>696</v>
      </c>
      <c r="I3285" s="1">
        <v>24.68</v>
      </c>
      <c r="J3285" s="1">
        <v>5</v>
      </c>
      <c r="K3285" s="1" t="s">
        <v>19</v>
      </c>
      <c r="L3285" s="1" t="s">
        <v>24</v>
      </c>
      <c r="M3285" s="1">
        <v>75</v>
      </c>
      <c r="N3285" s="1" t="s">
        <v>20</v>
      </c>
      <c r="O3285" s="1">
        <v>1473847</v>
      </c>
      <c r="P3285" s="1">
        <f t="shared" si="728"/>
        <v>5</v>
      </c>
      <c r="Q3285" s="1">
        <f t="shared" si="715"/>
        <v>19</v>
      </c>
      <c r="R3285" s="5">
        <f t="shared" si="716"/>
        <v>0.11915438821268418</v>
      </c>
      <c r="S3285" s="6">
        <f t="shared" si="717"/>
        <v>445868.0333119795</v>
      </c>
      <c r="T3285" s="4">
        <f t="shared" si="718"/>
        <v>3.7419354838709675</v>
      </c>
      <c r="U3285" s="1" t="str">
        <f t="shared" si="719"/>
        <v>Normal</v>
      </c>
      <c r="V3285" s="1" t="str">
        <f t="shared" si="720"/>
        <v>IPO</v>
      </c>
      <c r="W3285" s="1" t="str">
        <f t="shared" si="721"/>
        <v>€</v>
      </c>
      <c r="X3285" s="1" t="str">
        <f t="shared" si="722"/>
        <v>€186M</v>
      </c>
      <c r="Y3285" s="1" t="str">
        <f t="shared" si="723"/>
        <v>€696M</v>
      </c>
      <c r="Z3285" s="1" t="str">
        <f t="shared" si="724"/>
        <v>€0</v>
      </c>
      <c r="AA3285" s="1" t="str">
        <f t="shared" si="725"/>
        <v>€4,45,868</v>
      </c>
      <c r="AB3285" s="6">
        <f t="shared" si="726"/>
        <v>37155.669442664956</v>
      </c>
      <c r="AC3285" s="1" t="str">
        <f t="shared" si="727"/>
        <v>Mid</v>
      </c>
    </row>
    <row r="3286" spans="1:29">
      <c r="A3286" s="1" t="s">
        <v>558</v>
      </c>
      <c r="B3286" s="1">
        <v>2005</v>
      </c>
      <c r="C3286" s="1" t="s">
        <v>27</v>
      </c>
      <c r="D3286" s="1" t="s">
        <v>102</v>
      </c>
      <c r="E3286" s="1" t="s">
        <v>23</v>
      </c>
      <c r="F3286" s="1">
        <v>143</v>
      </c>
      <c r="G3286" s="1">
        <v>2047</v>
      </c>
      <c r="H3286" s="1">
        <v>281</v>
      </c>
      <c r="I3286" s="1">
        <v>2.82</v>
      </c>
      <c r="J3286" s="1">
        <v>2</v>
      </c>
      <c r="K3286" s="1" t="s">
        <v>24</v>
      </c>
      <c r="L3286" s="1" t="s">
        <v>24</v>
      </c>
      <c r="M3286" s="1">
        <v>29</v>
      </c>
      <c r="N3286" s="1" t="s">
        <v>33</v>
      </c>
      <c r="O3286" s="1">
        <v>1333448</v>
      </c>
      <c r="P3286" s="1">
        <f t="shared" si="728"/>
        <v>5</v>
      </c>
      <c r="Q3286" s="1">
        <f t="shared" si="715"/>
        <v>19</v>
      </c>
      <c r="R3286" s="5">
        <f t="shared" si="716"/>
        <v>6.9858329262335123E-2</v>
      </c>
      <c r="S3286" s="6">
        <f t="shared" si="717"/>
        <v>137274.05959941377</v>
      </c>
      <c r="T3286" s="4">
        <f t="shared" si="718"/>
        <v>1.965034965034965</v>
      </c>
      <c r="U3286" s="1" t="str">
        <f t="shared" si="719"/>
        <v>Normal</v>
      </c>
      <c r="V3286" s="1" t="str">
        <f t="shared" si="720"/>
        <v>Acquired</v>
      </c>
      <c r="W3286" s="1" t="str">
        <f t="shared" si="721"/>
        <v>$</v>
      </c>
      <c r="X3286" s="1" t="str">
        <f t="shared" si="722"/>
        <v>$143M</v>
      </c>
      <c r="Y3286" s="1" t="str">
        <f t="shared" si="723"/>
        <v>$281M</v>
      </c>
      <c r="Z3286" s="1" t="str">
        <f t="shared" si="724"/>
        <v>$0</v>
      </c>
      <c r="AA3286" s="1" t="str">
        <f t="shared" si="725"/>
        <v>$1,37,274</v>
      </c>
      <c r="AB3286" s="6">
        <f t="shared" si="726"/>
        <v>11439.504966617815</v>
      </c>
      <c r="AC3286" s="1" t="str">
        <f t="shared" si="727"/>
        <v>Mid</v>
      </c>
    </row>
    <row r="3287" spans="1:29">
      <c r="A3287" s="1" t="s">
        <v>2896</v>
      </c>
      <c r="B3287" s="1">
        <v>2005</v>
      </c>
      <c r="C3287" s="1" t="s">
        <v>16</v>
      </c>
      <c r="D3287" s="1" t="s">
        <v>95</v>
      </c>
      <c r="E3287" s="1" t="s">
        <v>23</v>
      </c>
      <c r="F3287" s="1">
        <v>138</v>
      </c>
      <c r="G3287" s="1">
        <v>1810</v>
      </c>
      <c r="H3287" s="1">
        <v>729</v>
      </c>
      <c r="I3287" s="1">
        <v>32.31</v>
      </c>
      <c r="J3287" s="1">
        <v>7</v>
      </c>
      <c r="K3287" s="1" t="s">
        <v>19</v>
      </c>
      <c r="L3287" s="1" t="s">
        <v>19</v>
      </c>
      <c r="M3287" s="1">
        <v>21</v>
      </c>
      <c r="N3287" s="1" t="s">
        <v>49</v>
      </c>
      <c r="O3287" s="1">
        <v>1158136</v>
      </c>
      <c r="P3287" s="1">
        <f t="shared" si="728"/>
        <v>5</v>
      </c>
      <c r="Q3287" s="1">
        <f t="shared" si="715"/>
        <v>19</v>
      </c>
      <c r="R3287" s="5">
        <f t="shared" si="716"/>
        <v>7.6243093922651939E-2</v>
      </c>
      <c r="S3287" s="6">
        <f t="shared" si="717"/>
        <v>402762.43093922653</v>
      </c>
      <c r="T3287" s="4">
        <f t="shared" si="718"/>
        <v>5.2826086956521738</v>
      </c>
      <c r="U3287" s="1" t="str">
        <f t="shared" si="719"/>
        <v>Normal</v>
      </c>
      <c r="V3287" s="1" t="str">
        <f t="shared" si="720"/>
        <v>Still Private</v>
      </c>
      <c r="W3287" s="1" t="str">
        <f t="shared" si="721"/>
        <v>$</v>
      </c>
      <c r="X3287" s="1" t="str">
        <f t="shared" si="722"/>
        <v>$138M</v>
      </c>
      <c r="Y3287" s="1" t="str">
        <f t="shared" si="723"/>
        <v>$729M</v>
      </c>
      <c r="Z3287" s="1" t="str">
        <f t="shared" si="724"/>
        <v>$0</v>
      </c>
      <c r="AA3287" s="1" t="str">
        <f t="shared" si="725"/>
        <v>$4,02,762</v>
      </c>
      <c r="AB3287" s="6">
        <f t="shared" si="726"/>
        <v>33563.535911602208</v>
      </c>
      <c r="AC3287" s="1" t="str">
        <f t="shared" si="727"/>
        <v>Mid</v>
      </c>
    </row>
    <row r="3288" spans="1:29">
      <c r="A3288" s="1" t="s">
        <v>1436</v>
      </c>
      <c r="B3288" s="1">
        <v>2005</v>
      </c>
      <c r="C3288" s="1" t="s">
        <v>73</v>
      </c>
      <c r="D3288" s="1" t="s">
        <v>17</v>
      </c>
      <c r="E3288" s="1" t="s">
        <v>18</v>
      </c>
      <c r="F3288" s="1">
        <v>185</v>
      </c>
      <c r="G3288" s="1">
        <v>1345</v>
      </c>
      <c r="H3288" s="1">
        <v>545</v>
      </c>
      <c r="I3288" s="1">
        <v>9.0399999999999991</v>
      </c>
      <c r="J3288" s="1">
        <v>8</v>
      </c>
      <c r="K3288" s="1" t="s">
        <v>24</v>
      </c>
      <c r="L3288" s="1" t="s">
        <v>19</v>
      </c>
      <c r="M3288" s="1">
        <v>15</v>
      </c>
      <c r="N3288" s="1" t="s">
        <v>29</v>
      </c>
      <c r="O3288" s="1">
        <v>1119832</v>
      </c>
      <c r="P3288" s="1">
        <f t="shared" si="728"/>
        <v>2</v>
      </c>
      <c r="Q3288" s="1">
        <f t="shared" si="715"/>
        <v>19</v>
      </c>
      <c r="R3288" s="5">
        <f t="shared" si="716"/>
        <v>0.13754646840148699</v>
      </c>
      <c r="S3288" s="6">
        <f t="shared" si="717"/>
        <v>405204.46096654277</v>
      </c>
      <c r="T3288" s="4">
        <f t="shared" si="718"/>
        <v>2.9459459459459461</v>
      </c>
      <c r="U3288" s="1" t="str">
        <f t="shared" si="719"/>
        <v>High Performer</v>
      </c>
      <c r="V3288" s="1" t="str">
        <f t="shared" si="720"/>
        <v>Acquired</v>
      </c>
      <c r="W3288" s="1" t="str">
        <f t="shared" si="721"/>
        <v>€</v>
      </c>
      <c r="X3288" s="1" t="str">
        <f t="shared" si="722"/>
        <v>€185M</v>
      </c>
      <c r="Y3288" s="1" t="str">
        <f t="shared" si="723"/>
        <v>€545M</v>
      </c>
      <c r="Z3288" s="1" t="str">
        <f t="shared" si="724"/>
        <v>€0</v>
      </c>
      <c r="AA3288" s="1" t="str">
        <f t="shared" si="725"/>
        <v>€4,05,204</v>
      </c>
      <c r="AB3288" s="6">
        <f t="shared" si="726"/>
        <v>33767.038413878559</v>
      </c>
      <c r="AC3288" s="1" t="str">
        <f t="shared" si="727"/>
        <v>Mid</v>
      </c>
    </row>
    <row r="3289" spans="1:29">
      <c r="A3289" s="1" t="s">
        <v>4512</v>
      </c>
      <c r="B3289" s="1">
        <v>2005</v>
      </c>
      <c r="C3289" s="1" t="s">
        <v>35</v>
      </c>
      <c r="D3289" s="1" t="s">
        <v>51</v>
      </c>
      <c r="E3289" s="1" t="s">
        <v>18</v>
      </c>
      <c r="F3289" s="1">
        <v>108</v>
      </c>
      <c r="G3289" s="1">
        <v>1528</v>
      </c>
      <c r="H3289" s="1">
        <v>819</v>
      </c>
      <c r="I3289" s="1">
        <v>41.87</v>
      </c>
      <c r="J3289" s="1">
        <v>7</v>
      </c>
      <c r="K3289" s="1" t="s">
        <v>19</v>
      </c>
      <c r="L3289" s="1" t="s">
        <v>19</v>
      </c>
      <c r="M3289" s="1">
        <v>19</v>
      </c>
      <c r="N3289" s="1" t="s">
        <v>33</v>
      </c>
      <c r="O3289" s="1">
        <v>1020202</v>
      </c>
      <c r="P3289" s="1">
        <f t="shared" si="728"/>
        <v>2</v>
      </c>
      <c r="Q3289" s="1">
        <f t="shared" si="715"/>
        <v>19</v>
      </c>
      <c r="R3289" s="5">
        <f t="shared" si="716"/>
        <v>7.0680628272251314E-2</v>
      </c>
      <c r="S3289" s="6">
        <f t="shared" si="717"/>
        <v>535994.76439790579</v>
      </c>
      <c r="T3289" s="4">
        <f t="shared" si="718"/>
        <v>7.583333333333333</v>
      </c>
      <c r="U3289" s="1" t="str">
        <f t="shared" si="719"/>
        <v>Normal</v>
      </c>
      <c r="V3289" s="1" t="str">
        <f t="shared" si="720"/>
        <v>Still Private</v>
      </c>
      <c r="W3289" s="1" t="str">
        <f t="shared" si="721"/>
        <v>¥</v>
      </c>
      <c r="X3289" s="1" t="str">
        <f t="shared" si="722"/>
        <v>¥108M</v>
      </c>
      <c r="Y3289" s="1" t="str">
        <f t="shared" si="723"/>
        <v>¥819M</v>
      </c>
      <c r="Z3289" s="1" t="str">
        <f t="shared" si="724"/>
        <v>¥0</v>
      </c>
      <c r="AA3289" s="1" t="str">
        <f t="shared" si="725"/>
        <v>¥5,35,995</v>
      </c>
      <c r="AB3289" s="6">
        <f t="shared" si="726"/>
        <v>44666.230366492149</v>
      </c>
      <c r="AC3289" s="1" t="str">
        <f t="shared" si="727"/>
        <v>Mid</v>
      </c>
    </row>
    <row r="3290" spans="1:29">
      <c r="A3290" s="1" t="s">
        <v>3976</v>
      </c>
      <c r="B3290" s="1">
        <v>2005</v>
      </c>
      <c r="C3290" s="1" t="s">
        <v>16</v>
      </c>
      <c r="D3290" s="1" t="s">
        <v>51</v>
      </c>
      <c r="E3290" s="1" t="s">
        <v>40</v>
      </c>
      <c r="F3290" s="1">
        <v>126</v>
      </c>
      <c r="G3290" s="1">
        <v>3224</v>
      </c>
      <c r="H3290" s="1">
        <v>505</v>
      </c>
      <c r="I3290" s="1">
        <v>13.72</v>
      </c>
      <c r="J3290" s="1">
        <v>1</v>
      </c>
      <c r="K3290" s="1" t="s">
        <v>24</v>
      </c>
      <c r="L3290" s="1" t="s">
        <v>19</v>
      </c>
      <c r="M3290" s="1">
        <v>19</v>
      </c>
      <c r="N3290" s="1" t="s">
        <v>33</v>
      </c>
      <c r="O3290" s="1">
        <v>988332</v>
      </c>
      <c r="P3290" s="1">
        <f t="shared" si="728"/>
        <v>3</v>
      </c>
      <c r="Q3290" s="1">
        <f t="shared" si="715"/>
        <v>19</v>
      </c>
      <c r="R3290" s="5">
        <f t="shared" si="716"/>
        <v>3.9081885856079406E-2</v>
      </c>
      <c r="S3290" s="6">
        <f t="shared" si="717"/>
        <v>156637.7171215881</v>
      </c>
      <c r="T3290" s="4">
        <f t="shared" si="718"/>
        <v>4.0079365079365079</v>
      </c>
      <c r="U3290" s="1" t="str">
        <f t="shared" si="719"/>
        <v>Normal</v>
      </c>
      <c r="V3290" s="1" t="str">
        <f t="shared" si="720"/>
        <v>Acquired</v>
      </c>
      <c r="W3290" s="1" t="str">
        <f t="shared" si="721"/>
        <v>$</v>
      </c>
      <c r="X3290" s="1" t="str">
        <f t="shared" si="722"/>
        <v>$126M</v>
      </c>
      <c r="Y3290" s="1" t="str">
        <f t="shared" si="723"/>
        <v>$505M</v>
      </c>
      <c r="Z3290" s="1" t="str">
        <f t="shared" si="724"/>
        <v>$0</v>
      </c>
      <c r="AA3290" s="1" t="str">
        <f t="shared" si="725"/>
        <v>$1,56,638</v>
      </c>
      <c r="AB3290" s="6">
        <f t="shared" si="726"/>
        <v>13053.143093465675</v>
      </c>
      <c r="AC3290" s="1" t="str">
        <f t="shared" si="727"/>
        <v>Mid</v>
      </c>
    </row>
    <row r="3291" spans="1:29">
      <c r="A3291" s="1" t="s">
        <v>3424</v>
      </c>
      <c r="B3291" s="1">
        <v>2005</v>
      </c>
      <c r="C3291" s="1" t="s">
        <v>42</v>
      </c>
      <c r="D3291" s="1" t="s">
        <v>36</v>
      </c>
      <c r="E3291" s="1" t="s">
        <v>28</v>
      </c>
      <c r="F3291" s="1">
        <v>128</v>
      </c>
      <c r="G3291" s="1">
        <v>4328</v>
      </c>
      <c r="H3291" s="1">
        <v>358</v>
      </c>
      <c r="I3291" s="1">
        <v>7.62</v>
      </c>
      <c r="J3291" s="1">
        <v>4</v>
      </c>
      <c r="K3291" s="1" t="s">
        <v>19</v>
      </c>
      <c r="L3291" s="1" t="s">
        <v>19</v>
      </c>
      <c r="M3291" s="1">
        <v>13</v>
      </c>
      <c r="N3291" s="1" t="s">
        <v>29</v>
      </c>
      <c r="O3291" s="1">
        <v>691857</v>
      </c>
      <c r="P3291" s="1">
        <f t="shared" si="728"/>
        <v>1</v>
      </c>
      <c r="Q3291" s="1">
        <f t="shared" si="715"/>
        <v>19</v>
      </c>
      <c r="R3291" s="5">
        <f t="shared" si="716"/>
        <v>2.9574861367837338E-2</v>
      </c>
      <c r="S3291" s="6">
        <f t="shared" si="717"/>
        <v>82717.190388170056</v>
      </c>
      <c r="T3291" s="4">
        <f t="shared" si="718"/>
        <v>2.796875</v>
      </c>
      <c r="U3291" s="1" t="str">
        <f t="shared" si="719"/>
        <v>Normal</v>
      </c>
      <c r="V3291" s="1" t="str">
        <f t="shared" si="720"/>
        <v>Still Private</v>
      </c>
      <c r="W3291" s="1" t="str">
        <f t="shared" si="721"/>
        <v>¥</v>
      </c>
      <c r="X3291" s="1" t="str">
        <f t="shared" si="722"/>
        <v>¥128M</v>
      </c>
      <c r="Y3291" s="1" t="str">
        <f t="shared" si="723"/>
        <v>¥358M</v>
      </c>
      <c r="Z3291" s="1" t="str">
        <f t="shared" si="724"/>
        <v>¥0</v>
      </c>
      <c r="AA3291" s="1" t="str">
        <f t="shared" si="725"/>
        <v>¥82,717</v>
      </c>
      <c r="AB3291" s="6">
        <f t="shared" si="726"/>
        <v>6893.0991990141711</v>
      </c>
      <c r="AC3291" s="1" t="str">
        <f t="shared" si="727"/>
        <v>Mid</v>
      </c>
    </row>
    <row r="3292" spans="1:29">
      <c r="A3292" s="1" t="s">
        <v>3957</v>
      </c>
      <c r="B3292" s="1">
        <v>2005</v>
      </c>
      <c r="C3292" s="1" t="s">
        <v>35</v>
      </c>
      <c r="D3292" s="1" t="s">
        <v>39</v>
      </c>
      <c r="E3292" s="1" t="s">
        <v>23</v>
      </c>
      <c r="F3292" s="1">
        <v>135</v>
      </c>
      <c r="G3292" s="1">
        <v>2990</v>
      </c>
      <c r="H3292" s="1">
        <v>873</v>
      </c>
      <c r="I3292" s="1">
        <v>22.71</v>
      </c>
      <c r="J3292" s="1">
        <v>4</v>
      </c>
      <c r="K3292" s="1" t="s">
        <v>19</v>
      </c>
      <c r="L3292" s="1" t="s">
        <v>19</v>
      </c>
      <c r="M3292" s="1">
        <v>14</v>
      </c>
      <c r="N3292" s="1" t="s">
        <v>25</v>
      </c>
      <c r="O3292" s="1">
        <v>614957</v>
      </c>
      <c r="P3292" s="1">
        <f t="shared" si="728"/>
        <v>5</v>
      </c>
      <c r="Q3292" s="1">
        <f t="shared" si="715"/>
        <v>19</v>
      </c>
      <c r="R3292" s="5">
        <f t="shared" si="716"/>
        <v>4.51505016722408E-2</v>
      </c>
      <c r="S3292" s="6">
        <f t="shared" si="717"/>
        <v>291973.24414715718</v>
      </c>
      <c r="T3292" s="4">
        <f t="shared" si="718"/>
        <v>6.4666666666666668</v>
      </c>
      <c r="U3292" s="1" t="str">
        <f t="shared" si="719"/>
        <v>Normal</v>
      </c>
      <c r="V3292" s="1" t="str">
        <f t="shared" si="720"/>
        <v>Still Private</v>
      </c>
      <c r="W3292" s="1" t="str">
        <f t="shared" si="721"/>
        <v>¥</v>
      </c>
      <c r="X3292" s="1" t="str">
        <f t="shared" si="722"/>
        <v>¥135M</v>
      </c>
      <c r="Y3292" s="1" t="str">
        <f t="shared" si="723"/>
        <v>¥873M</v>
      </c>
      <c r="Z3292" s="1" t="str">
        <f t="shared" si="724"/>
        <v>¥0</v>
      </c>
      <c r="AA3292" s="1" t="str">
        <f t="shared" si="725"/>
        <v>¥2,91,973</v>
      </c>
      <c r="AB3292" s="6">
        <f t="shared" si="726"/>
        <v>24331.103678929765</v>
      </c>
      <c r="AC3292" s="1" t="str">
        <f t="shared" si="727"/>
        <v>Mid</v>
      </c>
    </row>
    <row r="3293" spans="1:29">
      <c r="A3293" s="1" t="s">
        <v>1567</v>
      </c>
      <c r="B3293" s="1">
        <v>2005</v>
      </c>
      <c r="C3293" s="1" t="s">
        <v>53</v>
      </c>
      <c r="D3293" s="1" t="s">
        <v>46</v>
      </c>
      <c r="E3293" s="1" t="s">
        <v>40</v>
      </c>
      <c r="F3293" s="1">
        <v>146</v>
      </c>
      <c r="G3293" s="1">
        <v>72</v>
      </c>
      <c r="H3293" s="1">
        <v>894</v>
      </c>
      <c r="I3293" s="1">
        <v>3.15</v>
      </c>
      <c r="J3293" s="1">
        <v>8</v>
      </c>
      <c r="K3293" s="1" t="s">
        <v>19</v>
      </c>
      <c r="L3293" s="1" t="s">
        <v>24</v>
      </c>
      <c r="M3293" s="1">
        <v>28</v>
      </c>
      <c r="N3293" s="1" t="s">
        <v>29</v>
      </c>
      <c r="O3293" s="1">
        <v>382287</v>
      </c>
      <c r="P3293" s="1">
        <f t="shared" si="728"/>
        <v>3</v>
      </c>
      <c r="Q3293" s="1">
        <f t="shared" si="715"/>
        <v>19</v>
      </c>
      <c r="R3293" s="5">
        <f t="shared" si="716"/>
        <v>2.0277777777777777</v>
      </c>
      <c r="S3293" s="6">
        <f t="shared" si="717"/>
        <v>12416666.666666666</v>
      </c>
      <c r="T3293" s="4">
        <f t="shared" si="718"/>
        <v>6.1232876712328768</v>
      </c>
      <c r="U3293" s="1" t="str">
        <f t="shared" si="719"/>
        <v>High Performer</v>
      </c>
      <c r="V3293" s="1" t="str">
        <f t="shared" si="720"/>
        <v>IPO</v>
      </c>
      <c r="W3293" s="1">
        <f t="shared" si="721"/>
        <v>0</v>
      </c>
      <c r="X3293" s="1" t="str">
        <f t="shared" si="722"/>
        <v>0146M</v>
      </c>
      <c r="Y3293" s="1" t="str">
        <f t="shared" si="723"/>
        <v>0894M</v>
      </c>
      <c r="Z3293" s="1" t="str">
        <f t="shared" si="724"/>
        <v>02</v>
      </c>
      <c r="AA3293" s="1" t="str">
        <f t="shared" si="725"/>
        <v>01,24,16,667</v>
      </c>
      <c r="AB3293" s="6">
        <f t="shared" si="726"/>
        <v>1034722.2222222222</v>
      </c>
      <c r="AC3293" s="1" t="str">
        <f t="shared" si="727"/>
        <v>Mid</v>
      </c>
    </row>
    <row r="3294" spans="1:29">
      <c r="A3294" s="1" t="s">
        <v>1337</v>
      </c>
      <c r="B3294" s="1">
        <v>2005</v>
      </c>
      <c r="C3294" s="1" t="s">
        <v>42</v>
      </c>
      <c r="D3294" s="1" t="s">
        <v>46</v>
      </c>
      <c r="E3294" s="1" t="s">
        <v>18</v>
      </c>
      <c r="F3294" s="1">
        <v>127</v>
      </c>
      <c r="G3294" s="1">
        <v>2964</v>
      </c>
      <c r="H3294" s="1">
        <v>116</v>
      </c>
      <c r="I3294" s="1">
        <v>22.59</v>
      </c>
      <c r="J3294" s="1">
        <v>7</v>
      </c>
      <c r="K3294" s="1" t="s">
        <v>19</v>
      </c>
      <c r="L3294" s="1" t="s">
        <v>19</v>
      </c>
      <c r="M3294" s="1">
        <v>74</v>
      </c>
      <c r="N3294" s="1" t="s">
        <v>29</v>
      </c>
      <c r="O3294" s="1">
        <v>285706</v>
      </c>
      <c r="P3294" s="1">
        <f t="shared" si="728"/>
        <v>2</v>
      </c>
      <c r="Q3294" s="1">
        <f t="shared" si="715"/>
        <v>19</v>
      </c>
      <c r="R3294" s="5">
        <f t="shared" si="716"/>
        <v>4.2847503373819165E-2</v>
      </c>
      <c r="S3294" s="6">
        <f t="shared" si="717"/>
        <v>39136.302294197034</v>
      </c>
      <c r="T3294" s="4">
        <f t="shared" si="718"/>
        <v>0.91338582677165359</v>
      </c>
      <c r="U3294" s="1" t="str">
        <f t="shared" si="719"/>
        <v>Normal</v>
      </c>
      <c r="V3294" s="1" t="str">
        <f t="shared" si="720"/>
        <v>Still Private</v>
      </c>
      <c r="W3294" s="1" t="str">
        <f t="shared" si="721"/>
        <v>¥</v>
      </c>
      <c r="X3294" s="1" t="str">
        <f t="shared" si="722"/>
        <v>¥127M</v>
      </c>
      <c r="Y3294" s="1" t="str">
        <f t="shared" si="723"/>
        <v>¥116M</v>
      </c>
      <c r="Z3294" s="1" t="str">
        <f t="shared" si="724"/>
        <v>¥0</v>
      </c>
      <c r="AA3294" s="1" t="str">
        <f t="shared" si="725"/>
        <v>¥39,136</v>
      </c>
      <c r="AB3294" s="6">
        <f t="shared" si="726"/>
        <v>3261.358524516419</v>
      </c>
      <c r="AC3294" s="1" t="str">
        <f t="shared" si="727"/>
        <v>Mid</v>
      </c>
    </row>
    <row r="3295" spans="1:29">
      <c r="A3295" s="1" t="s">
        <v>3927</v>
      </c>
      <c r="B3295" s="1">
        <v>2005</v>
      </c>
      <c r="C3295" s="1" t="s">
        <v>22</v>
      </c>
      <c r="D3295" s="1" t="s">
        <v>39</v>
      </c>
      <c r="E3295" s="1" t="s">
        <v>37</v>
      </c>
      <c r="F3295" s="1">
        <v>158</v>
      </c>
      <c r="G3295" s="1">
        <v>2144</v>
      </c>
      <c r="H3295" s="1">
        <v>607</v>
      </c>
      <c r="I3295" s="1">
        <v>40</v>
      </c>
      <c r="J3295" s="1">
        <v>1</v>
      </c>
      <c r="K3295" s="1" t="s">
        <v>24</v>
      </c>
      <c r="L3295" s="1" t="s">
        <v>24</v>
      </c>
      <c r="M3295" s="1">
        <v>86</v>
      </c>
      <c r="N3295" s="1" t="s">
        <v>33</v>
      </c>
      <c r="O3295" s="1">
        <v>277087</v>
      </c>
      <c r="P3295" s="1">
        <f t="shared" si="728"/>
        <v>4</v>
      </c>
      <c r="Q3295" s="1">
        <f t="shared" si="715"/>
        <v>19</v>
      </c>
      <c r="R3295" s="5">
        <f t="shared" si="716"/>
        <v>7.3694029850746273E-2</v>
      </c>
      <c r="S3295" s="6">
        <f t="shared" si="717"/>
        <v>283115.67164179106</v>
      </c>
      <c r="T3295" s="4">
        <f t="shared" si="718"/>
        <v>3.8417721518987342</v>
      </c>
      <c r="U3295" s="1" t="str">
        <f t="shared" si="719"/>
        <v>Normal</v>
      </c>
      <c r="V3295" s="1" t="str">
        <f t="shared" si="720"/>
        <v>Acquired</v>
      </c>
      <c r="W3295" s="1" t="str">
        <f t="shared" si="721"/>
        <v>£</v>
      </c>
      <c r="X3295" s="1" t="str">
        <f t="shared" si="722"/>
        <v>£158M</v>
      </c>
      <c r="Y3295" s="1" t="str">
        <f t="shared" si="723"/>
        <v>£607M</v>
      </c>
      <c r="Z3295" s="1" t="str">
        <f t="shared" si="724"/>
        <v>£0</v>
      </c>
      <c r="AA3295" s="1" t="str">
        <f t="shared" si="725"/>
        <v>£2,83,116</v>
      </c>
      <c r="AB3295" s="6">
        <f t="shared" si="726"/>
        <v>23592.972636815921</v>
      </c>
      <c r="AC3295" s="1" t="str">
        <f t="shared" si="727"/>
        <v>Mid</v>
      </c>
    </row>
    <row r="3296" spans="1:29">
      <c r="A3296" s="1" t="s">
        <v>1047</v>
      </c>
      <c r="B3296" s="1">
        <v>2005</v>
      </c>
      <c r="C3296" s="1" t="s">
        <v>45</v>
      </c>
      <c r="D3296" s="1" t="s">
        <v>51</v>
      </c>
      <c r="E3296" s="1" t="s">
        <v>28</v>
      </c>
      <c r="F3296" s="1">
        <v>146</v>
      </c>
      <c r="G3296" s="1">
        <v>3672</v>
      </c>
      <c r="H3296" s="1">
        <v>586</v>
      </c>
      <c r="I3296" s="1">
        <v>10.220000000000001</v>
      </c>
      <c r="J3296" s="1">
        <v>7</v>
      </c>
      <c r="K3296" s="1" t="s">
        <v>24</v>
      </c>
      <c r="L3296" s="1" t="s">
        <v>24</v>
      </c>
      <c r="M3296" s="1">
        <v>89</v>
      </c>
      <c r="N3296" s="1" t="s">
        <v>49</v>
      </c>
      <c r="O3296" s="1">
        <v>167301</v>
      </c>
      <c r="P3296" s="1">
        <f t="shared" si="728"/>
        <v>1</v>
      </c>
      <c r="Q3296" s="1">
        <f t="shared" si="715"/>
        <v>19</v>
      </c>
      <c r="R3296" s="5">
        <f t="shared" si="716"/>
        <v>3.9760348583877995E-2</v>
      </c>
      <c r="S3296" s="6">
        <f t="shared" si="717"/>
        <v>159586.05664488018</v>
      </c>
      <c r="T3296" s="4">
        <f t="shared" si="718"/>
        <v>4.0136986301369859</v>
      </c>
      <c r="U3296" s="1" t="str">
        <f t="shared" si="719"/>
        <v>Normal</v>
      </c>
      <c r="V3296" s="1" t="str">
        <f t="shared" si="720"/>
        <v>Acquired</v>
      </c>
      <c r="W3296" s="1" t="str">
        <f t="shared" si="721"/>
        <v>A$</v>
      </c>
      <c r="X3296" s="1" t="str">
        <f t="shared" si="722"/>
        <v>A$146M</v>
      </c>
      <c r="Y3296" s="1" t="str">
        <f t="shared" si="723"/>
        <v>A$586M</v>
      </c>
      <c r="Z3296" s="1" t="str">
        <f t="shared" si="724"/>
        <v>A$0</v>
      </c>
      <c r="AA3296" s="1" t="str">
        <f t="shared" si="725"/>
        <v>A$1,59,586</v>
      </c>
      <c r="AB3296" s="6">
        <f t="shared" si="726"/>
        <v>13298.838053740015</v>
      </c>
      <c r="AC3296" s="1" t="str">
        <f t="shared" si="727"/>
        <v>Mid</v>
      </c>
    </row>
    <row r="3297" spans="1:29">
      <c r="A3297" s="1" t="s">
        <v>3402</v>
      </c>
      <c r="B3297" s="1">
        <v>2005</v>
      </c>
      <c r="C3297" s="1" t="s">
        <v>31</v>
      </c>
      <c r="D3297" s="1" t="s">
        <v>51</v>
      </c>
      <c r="E3297" s="1" t="s">
        <v>40</v>
      </c>
      <c r="F3297" s="1">
        <v>146</v>
      </c>
      <c r="G3297" s="1">
        <v>2310</v>
      </c>
      <c r="H3297" s="1">
        <v>915</v>
      </c>
      <c r="I3297" s="1">
        <v>11.73</v>
      </c>
      <c r="J3297" s="1">
        <v>5</v>
      </c>
      <c r="K3297" s="1" t="s">
        <v>24</v>
      </c>
      <c r="L3297" s="1" t="s">
        <v>19</v>
      </c>
      <c r="M3297" s="1">
        <v>31</v>
      </c>
      <c r="N3297" s="1" t="s">
        <v>25</v>
      </c>
      <c r="O3297" s="1">
        <v>128660</v>
      </c>
      <c r="P3297" s="1">
        <f t="shared" si="728"/>
        <v>3</v>
      </c>
      <c r="Q3297" s="1">
        <f t="shared" si="715"/>
        <v>19</v>
      </c>
      <c r="R3297" s="5">
        <f t="shared" si="716"/>
        <v>6.3203463203463206E-2</v>
      </c>
      <c r="S3297" s="6">
        <f t="shared" si="717"/>
        <v>396103.89610389608</v>
      </c>
      <c r="T3297" s="4">
        <f t="shared" si="718"/>
        <v>6.2671232876712333</v>
      </c>
      <c r="U3297" s="1" t="str">
        <f t="shared" si="719"/>
        <v>Normal</v>
      </c>
      <c r="V3297" s="1" t="str">
        <f t="shared" si="720"/>
        <v>Acquired</v>
      </c>
      <c r="W3297" s="1" t="str">
        <f t="shared" si="721"/>
        <v>€</v>
      </c>
      <c r="X3297" s="1" t="str">
        <f t="shared" si="722"/>
        <v>€146M</v>
      </c>
      <c r="Y3297" s="1" t="str">
        <f t="shared" si="723"/>
        <v>€915M</v>
      </c>
      <c r="Z3297" s="1" t="str">
        <f t="shared" si="724"/>
        <v>€0</v>
      </c>
      <c r="AA3297" s="1" t="str">
        <f t="shared" si="725"/>
        <v>€3,96,104</v>
      </c>
      <c r="AB3297" s="6">
        <f t="shared" si="726"/>
        <v>33008.658008658007</v>
      </c>
      <c r="AC3297" s="1" t="str">
        <f t="shared" si="727"/>
        <v>Mid</v>
      </c>
    </row>
    <row r="3298" spans="1:29">
      <c r="A3298" s="1" t="s">
        <v>3568</v>
      </c>
      <c r="B3298" s="1">
        <v>2005</v>
      </c>
      <c r="C3298" s="1" t="s">
        <v>53</v>
      </c>
      <c r="D3298" s="1" t="s">
        <v>43</v>
      </c>
      <c r="E3298" s="1" t="s">
        <v>37</v>
      </c>
      <c r="F3298" s="1">
        <v>177</v>
      </c>
      <c r="G3298" s="1">
        <v>2297</v>
      </c>
      <c r="H3298" s="1">
        <v>305</v>
      </c>
      <c r="I3298" s="1">
        <v>5.63</v>
      </c>
      <c r="J3298" s="1">
        <v>2</v>
      </c>
      <c r="K3298" s="1" t="s">
        <v>19</v>
      </c>
      <c r="L3298" s="1" t="s">
        <v>19</v>
      </c>
      <c r="M3298" s="1">
        <v>38</v>
      </c>
      <c r="N3298" s="1" t="s">
        <v>25</v>
      </c>
      <c r="O3298" s="1">
        <v>51748</v>
      </c>
      <c r="P3298" s="1">
        <f t="shared" si="728"/>
        <v>4</v>
      </c>
      <c r="Q3298" s="1">
        <f t="shared" si="715"/>
        <v>19</v>
      </c>
      <c r="R3298" s="5">
        <f t="shared" si="716"/>
        <v>7.705703090988246E-2</v>
      </c>
      <c r="S3298" s="6">
        <f t="shared" si="717"/>
        <v>132781.88942098391</v>
      </c>
      <c r="T3298" s="4">
        <f t="shared" si="718"/>
        <v>1.7231638418079096</v>
      </c>
      <c r="U3298" s="1" t="str">
        <f t="shared" si="719"/>
        <v>Normal</v>
      </c>
      <c r="V3298" s="1" t="str">
        <f t="shared" si="720"/>
        <v>Still Private</v>
      </c>
      <c r="W3298" s="1">
        <f t="shared" si="721"/>
        <v>0</v>
      </c>
      <c r="X3298" s="1" t="str">
        <f t="shared" si="722"/>
        <v>0177M</v>
      </c>
      <c r="Y3298" s="1" t="str">
        <f t="shared" si="723"/>
        <v>0305M</v>
      </c>
      <c r="Z3298" s="1" t="str">
        <f t="shared" si="724"/>
        <v>00</v>
      </c>
      <c r="AA3298" s="1" t="str">
        <f t="shared" si="725"/>
        <v>01,32,782</v>
      </c>
      <c r="AB3298" s="6">
        <f t="shared" si="726"/>
        <v>11065.157451748657</v>
      </c>
      <c r="AC3298" s="1" t="str">
        <f t="shared" si="727"/>
        <v>Mid</v>
      </c>
    </row>
    <row r="3299" spans="1:29">
      <c r="A3299" s="1" t="s">
        <v>2551</v>
      </c>
      <c r="B3299" s="1">
        <v>2006</v>
      </c>
      <c r="C3299" s="1" t="s">
        <v>35</v>
      </c>
      <c r="D3299" s="1" t="s">
        <v>46</v>
      </c>
      <c r="E3299" s="1" t="s">
        <v>28</v>
      </c>
      <c r="F3299" s="1">
        <v>157</v>
      </c>
      <c r="G3299" s="1">
        <v>3732</v>
      </c>
      <c r="H3299" s="1">
        <v>730</v>
      </c>
      <c r="I3299" s="1">
        <v>46.61</v>
      </c>
      <c r="J3299" s="1">
        <v>5</v>
      </c>
      <c r="K3299" s="1" t="s">
        <v>19</v>
      </c>
      <c r="L3299" s="1" t="s">
        <v>19</v>
      </c>
      <c r="M3299" s="1">
        <v>65</v>
      </c>
      <c r="N3299" s="1" t="s">
        <v>25</v>
      </c>
      <c r="O3299" s="1">
        <v>4571690</v>
      </c>
      <c r="P3299" s="1">
        <f t="shared" si="728"/>
        <v>1</v>
      </c>
      <c r="Q3299" s="1">
        <f t="shared" si="715"/>
        <v>18</v>
      </c>
      <c r="R3299" s="5">
        <f t="shared" si="716"/>
        <v>4.2068595927116828E-2</v>
      </c>
      <c r="S3299" s="6">
        <f t="shared" si="717"/>
        <v>195605.57341907825</v>
      </c>
      <c r="T3299" s="4">
        <f t="shared" si="718"/>
        <v>4.6496815286624207</v>
      </c>
      <c r="U3299" s="1" t="str">
        <f t="shared" si="719"/>
        <v>Normal</v>
      </c>
      <c r="V3299" s="1" t="str">
        <f t="shared" si="720"/>
        <v>Still Private</v>
      </c>
      <c r="W3299" s="1" t="str">
        <f t="shared" si="721"/>
        <v>¥</v>
      </c>
      <c r="X3299" s="1" t="str">
        <f t="shared" si="722"/>
        <v>¥157M</v>
      </c>
      <c r="Y3299" s="1" t="str">
        <f t="shared" si="723"/>
        <v>¥730M</v>
      </c>
      <c r="Z3299" s="1" t="str">
        <f t="shared" si="724"/>
        <v>¥0</v>
      </c>
      <c r="AA3299" s="1" t="str">
        <f t="shared" si="725"/>
        <v>¥1,95,606</v>
      </c>
      <c r="AB3299" s="6">
        <f t="shared" si="726"/>
        <v>16300.464451589853</v>
      </c>
      <c r="AC3299" s="1" t="str">
        <f t="shared" si="727"/>
        <v>Mid</v>
      </c>
    </row>
    <row r="3300" spans="1:29">
      <c r="A3300" s="1" t="s">
        <v>2657</v>
      </c>
      <c r="B3300" s="1">
        <v>2006</v>
      </c>
      <c r="C3300" s="1" t="s">
        <v>53</v>
      </c>
      <c r="D3300" s="1" t="s">
        <v>48</v>
      </c>
      <c r="E3300" s="1" t="s">
        <v>18</v>
      </c>
      <c r="F3300" s="1">
        <v>147</v>
      </c>
      <c r="G3300" s="1">
        <v>1882</v>
      </c>
      <c r="H3300" s="1">
        <v>667</v>
      </c>
      <c r="I3300" s="1">
        <v>28.53</v>
      </c>
      <c r="J3300" s="1">
        <v>9</v>
      </c>
      <c r="K3300" s="1" t="s">
        <v>24</v>
      </c>
      <c r="L3300" s="1" t="s">
        <v>24</v>
      </c>
      <c r="M3300" s="1">
        <v>40</v>
      </c>
      <c r="N3300" s="1" t="s">
        <v>25</v>
      </c>
      <c r="O3300" s="1">
        <v>4284320</v>
      </c>
      <c r="P3300" s="1">
        <f t="shared" si="728"/>
        <v>2</v>
      </c>
      <c r="Q3300" s="1">
        <f t="shared" si="715"/>
        <v>18</v>
      </c>
      <c r="R3300" s="5">
        <f t="shared" si="716"/>
        <v>7.8108395324123267E-2</v>
      </c>
      <c r="S3300" s="6">
        <f t="shared" si="717"/>
        <v>354410.20191285864</v>
      </c>
      <c r="T3300" s="4">
        <f t="shared" si="718"/>
        <v>4.5374149659863949</v>
      </c>
      <c r="U3300" s="1" t="str">
        <f t="shared" si="719"/>
        <v>High Performer</v>
      </c>
      <c r="V3300" s="1" t="str">
        <f t="shared" si="720"/>
        <v>Acquired</v>
      </c>
      <c r="W3300" s="1">
        <f t="shared" si="721"/>
        <v>0</v>
      </c>
      <c r="X3300" s="1" t="str">
        <f t="shared" si="722"/>
        <v>0147M</v>
      </c>
      <c r="Y3300" s="1" t="str">
        <f t="shared" si="723"/>
        <v>0667M</v>
      </c>
      <c r="Z3300" s="1" t="str">
        <f t="shared" si="724"/>
        <v>00</v>
      </c>
      <c r="AA3300" s="1" t="str">
        <f t="shared" si="725"/>
        <v>03,54,410</v>
      </c>
      <c r="AB3300" s="6">
        <f t="shared" si="726"/>
        <v>29534.183492738222</v>
      </c>
      <c r="AC3300" s="1" t="str">
        <f t="shared" si="727"/>
        <v>Mid</v>
      </c>
    </row>
    <row r="3301" spans="1:29">
      <c r="A3301" s="1" t="s">
        <v>4214</v>
      </c>
      <c r="B3301" s="1">
        <v>2006</v>
      </c>
      <c r="C3301" s="1" t="s">
        <v>22</v>
      </c>
      <c r="D3301" s="1" t="s">
        <v>46</v>
      </c>
      <c r="E3301" s="1" t="s">
        <v>28</v>
      </c>
      <c r="F3301" s="1">
        <v>160</v>
      </c>
      <c r="G3301" s="1">
        <v>3701</v>
      </c>
      <c r="H3301" s="1">
        <v>901</v>
      </c>
      <c r="I3301" s="1">
        <v>32.81</v>
      </c>
      <c r="J3301" s="1">
        <v>7</v>
      </c>
      <c r="K3301" s="1" t="s">
        <v>19</v>
      </c>
      <c r="L3301" s="1" t="s">
        <v>19</v>
      </c>
      <c r="M3301" s="1">
        <v>28</v>
      </c>
      <c r="N3301" s="1" t="s">
        <v>33</v>
      </c>
      <c r="O3301" s="1">
        <v>4193459</v>
      </c>
      <c r="P3301" s="1">
        <f t="shared" si="728"/>
        <v>1</v>
      </c>
      <c r="Q3301" s="1">
        <f t="shared" si="715"/>
        <v>18</v>
      </c>
      <c r="R3301" s="5">
        <f t="shared" si="716"/>
        <v>4.3231559038097812E-2</v>
      </c>
      <c r="S3301" s="6">
        <f t="shared" si="717"/>
        <v>243447.71683328829</v>
      </c>
      <c r="T3301" s="4">
        <f t="shared" si="718"/>
        <v>5.6312499999999996</v>
      </c>
      <c r="U3301" s="1" t="str">
        <f t="shared" si="719"/>
        <v>Normal</v>
      </c>
      <c r="V3301" s="1" t="str">
        <f t="shared" si="720"/>
        <v>Still Private</v>
      </c>
      <c r="W3301" s="1" t="str">
        <f t="shared" si="721"/>
        <v>£</v>
      </c>
      <c r="X3301" s="1" t="str">
        <f t="shared" si="722"/>
        <v>£160M</v>
      </c>
      <c r="Y3301" s="1" t="str">
        <f t="shared" si="723"/>
        <v>£901M</v>
      </c>
      <c r="Z3301" s="1" t="str">
        <f t="shared" si="724"/>
        <v>£0</v>
      </c>
      <c r="AA3301" s="1" t="str">
        <f t="shared" si="725"/>
        <v>£2,43,448</v>
      </c>
      <c r="AB3301" s="6">
        <f t="shared" si="726"/>
        <v>20287.30973610736</v>
      </c>
      <c r="AC3301" s="1" t="str">
        <f t="shared" si="727"/>
        <v>Mid</v>
      </c>
    </row>
    <row r="3302" spans="1:29">
      <c r="A3302" s="1" t="s">
        <v>2872</v>
      </c>
      <c r="B3302" s="1">
        <v>2006</v>
      </c>
      <c r="C3302" s="1" t="s">
        <v>42</v>
      </c>
      <c r="D3302" s="1" t="s">
        <v>95</v>
      </c>
      <c r="E3302" s="1" t="s">
        <v>23</v>
      </c>
      <c r="F3302" s="1">
        <v>119</v>
      </c>
      <c r="G3302" s="1">
        <v>4968</v>
      </c>
      <c r="H3302" s="1">
        <v>518</v>
      </c>
      <c r="I3302" s="1">
        <v>13.31</v>
      </c>
      <c r="J3302" s="1">
        <v>9</v>
      </c>
      <c r="K3302" s="1" t="s">
        <v>24</v>
      </c>
      <c r="L3302" s="1" t="s">
        <v>24</v>
      </c>
      <c r="M3302" s="1">
        <v>35</v>
      </c>
      <c r="N3302" s="1" t="s">
        <v>20</v>
      </c>
      <c r="O3302" s="1">
        <v>4153195</v>
      </c>
      <c r="P3302" s="1">
        <f t="shared" si="728"/>
        <v>5</v>
      </c>
      <c r="Q3302" s="1">
        <f t="shared" si="715"/>
        <v>18</v>
      </c>
      <c r="R3302" s="5">
        <f t="shared" si="716"/>
        <v>2.395330112721417E-2</v>
      </c>
      <c r="S3302" s="6">
        <f t="shared" si="717"/>
        <v>104267.31078904992</v>
      </c>
      <c r="T3302" s="4">
        <f t="shared" si="718"/>
        <v>4.3529411764705879</v>
      </c>
      <c r="U3302" s="1" t="str">
        <f t="shared" si="719"/>
        <v>High Performer</v>
      </c>
      <c r="V3302" s="1" t="str">
        <f t="shared" si="720"/>
        <v>Acquired</v>
      </c>
      <c r="W3302" s="1" t="str">
        <f t="shared" si="721"/>
        <v>¥</v>
      </c>
      <c r="X3302" s="1" t="str">
        <f t="shared" si="722"/>
        <v>¥119M</v>
      </c>
      <c r="Y3302" s="1" t="str">
        <f t="shared" si="723"/>
        <v>¥518M</v>
      </c>
      <c r="Z3302" s="1" t="str">
        <f t="shared" si="724"/>
        <v>¥0</v>
      </c>
      <c r="AA3302" s="1" t="str">
        <f t="shared" si="725"/>
        <v>¥1,04,267</v>
      </c>
      <c r="AB3302" s="6">
        <f t="shared" si="726"/>
        <v>8688.9425657541597</v>
      </c>
      <c r="AC3302" s="1" t="str">
        <f t="shared" si="727"/>
        <v>Mid</v>
      </c>
    </row>
    <row r="3303" spans="1:29">
      <c r="A3303" s="1" t="s">
        <v>3352</v>
      </c>
      <c r="B3303" s="1">
        <v>2006</v>
      </c>
      <c r="C3303" s="1" t="s">
        <v>27</v>
      </c>
      <c r="D3303" s="1" t="s">
        <v>32</v>
      </c>
      <c r="E3303" s="1" t="s">
        <v>23</v>
      </c>
      <c r="F3303" s="1">
        <v>115</v>
      </c>
      <c r="G3303" s="1">
        <v>287</v>
      </c>
      <c r="H3303" s="1">
        <v>961</v>
      </c>
      <c r="I3303" s="1">
        <v>47.38</v>
      </c>
      <c r="J3303" s="1">
        <v>5</v>
      </c>
      <c r="K3303" s="1" t="s">
        <v>24</v>
      </c>
      <c r="L3303" s="1" t="s">
        <v>19</v>
      </c>
      <c r="M3303" s="1">
        <v>34</v>
      </c>
      <c r="N3303" s="1" t="s">
        <v>49</v>
      </c>
      <c r="O3303" s="1">
        <v>4101400</v>
      </c>
      <c r="P3303" s="1">
        <f t="shared" si="728"/>
        <v>5</v>
      </c>
      <c r="Q3303" s="1">
        <f t="shared" si="715"/>
        <v>18</v>
      </c>
      <c r="R3303" s="5">
        <f t="shared" si="716"/>
        <v>0.40069686411149824</v>
      </c>
      <c r="S3303" s="6">
        <f t="shared" si="717"/>
        <v>3348432.055749129</v>
      </c>
      <c r="T3303" s="4">
        <f t="shared" si="718"/>
        <v>8.3565217391304341</v>
      </c>
      <c r="U3303" s="1" t="str">
        <f t="shared" si="719"/>
        <v>Normal</v>
      </c>
      <c r="V3303" s="1" t="str">
        <f t="shared" si="720"/>
        <v>Acquired</v>
      </c>
      <c r="W3303" s="1" t="str">
        <f t="shared" si="721"/>
        <v>$</v>
      </c>
      <c r="X3303" s="1" t="str">
        <f t="shared" si="722"/>
        <v>$115M</v>
      </c>
      <c r="Y3303" s="1" t="str">
        <f t="shared" si="723"/>
        <v>$961M</v>
      </c>
      <c r="Z3303" s="1" t="str">
        <f t="shared" si="724"/>
        <v>$0</v>
      </c>
      <c r="AA3303" s="1" t="str">
        <f t="shared" si="725"/>
        <v>$33,48,432</v>
      </c>
      <c r="AB3303" s="6">
        <f t="shared" si="726"/>
        <v>279036.00464576075</v>
      </c>
      <c r="AC3303" s="1" t="str">
        <f t="shared" si="727"/>
        <v>Mid</v>
      </c>
    </row>
    <row r="3304" spans="1:29">
      <c r="A3304" s="1" t="s">
        <v>5006</v>
      </c>
      <c r="B3304" s="1">
        <v>2006</v>
      </c>
      <c r="C3304" s="1" t="s">
        <v>27</v>
      </c>
      <c r="D3304" s="1" t="s">
        <v>17</v>
      </c>
      <c r="E3304" s="1" t="s">
        <v>18</v>
      </c>
      <c r="F3304" s="1">
        <v>135</v>
      </c>
      <c r="G3304" s="1">
        <v>3936</v>
      </c>
      <c r="H3304" s="1">
        <v>329</v>
      </c>
      <c r="I3304" s="1">
        <v>28.79</v>
      </c>
      <c r="J3304" s="1">
        <v>1</v>
      </c>
      <c r="K3304" s="1" t="s">
        <v>19</v>
      </c>
      <c r="L3304" s="1" t="s">
        <v>19</v>
      </c>
      <c r="M3304" s="1">
        <v>6</v>
      </c>
      <c r="N3304" s="1" t="s">
        <v>33</v>
      </c>
      <c r="O3304" s="1">
        <v>4071597</v>
      </c>
      <c r="P3304" s="1">
        <f t="shared" si="728"/>
        <v>2</v>
      </c>
      <c r="Q3304" s="1">
        <f t="shared" si="715"/>
        <v>18</v>
      </c>
      <c r="R3304" s="5">
        <f t="shared" si="716"/>
        <v>3.4298780487804881E-2</v>
      </c>
      <c r="S3304" s="6">
        <f t="shared" si="717"/>
        <v>83587.398373983742</v>
      </c>
      <c r="T3304" s="4">
        <f t="shared" si="718"/>
        <v>2.4370370370370371</v>
      </c>
      <c r="U3304" s="1" t="str">
        <f t="shared" si="719"/>
        <v>Normal</v>
      </c>
      <c r="V3304" s="1" t="str">
        <f t="shared" si="720"/>
        <v>Still Private</v>
      </c>
      <c r="W3304" s="1" t="str">
        <f t="shared" si="721"/>
        <v>$</v>
      </c>
      <c r="X3304" s="1" t="str">
        <f t="shared" si="722"/>
        <v>$135M</v>
      </c>
      <c r="Y3304" s="1" t="str">
        <f t="shared" si="723"/>
        <v>$329M</v>
      </c>
      <c r="Z3304" s="1" t="str">
        <f t="shared" si="724"/>
        <v>$0</v>
      </c>
      <c r="AA3304" s="1" t="str">
        <f t="shared" si="725"/>
        <v>$83,587</v>
      </c>
      <c r="AB3304" s="6">
        <f t="shared" si="726"/>
        <v>6965.6165311653112</v>
      </c>
      <c r="AC3304" s="1" t="str">
        <f t="shared" si="727"/>
        <v>Mid</v>
      </c>
    </row>
    <row r="3305" spans="1:29">
      <c r="A3305" s="1" t="s">
        <v>4713</v>
      </c>
      <c r="B3305" s="1">
        <v>2006</v>
      </c>
      <c r="C3305" s="1" t="s">
        <v>22</v>
      </c>
      <c r="D3305" s="1" t="s">
        <v>39</v>
      </c>
      <c r="E3305" s="1" t="s">
        <v>40</v>
      </c>
      <c r="F3305" s="1">
        <v>175</v>
      </c>
      <c r="G3305" s="1">
        <v>2712</v>
      </c>
      <c r="H3305" s="1">
        <v>613</v>
      </c>
      <c r="I3305" s="1">
        <v>16.809999999999999</v>
      </c>
      <c r="J3305" s="1">
        <v>7</v>
      </c>
      <c r="K3305" s="1" t="s">
        <v>19</v>
      </c>
      <c r="L3305" s="1" t="s">
        <v>19</v>
      </c>
      <c r="M3305" s="1">
        <v>42</v>
      </c>
      <c r="N3305" s="1" t="s">
        <v>49</v>
      </c>
      <c r="O3305" s="1">
        <v>3828568</v>
      </c>
      <c r="P3305" s="1">
        <f t="shared" si="728"/>
        <v>3</v>
      </c>
      <c r="Q3305" s="1">
        <f t="shared" si="715"/>
        <v>18</v>
      </c>
      <c r="R3305" s="5">
        <f t="shared" si="716"/>
        <v>6.4528023598820053E-2</v>
      </c>
      <c r="S3305" s="6">
        <f t="shared" si="717"/>
        <v>226032.44837758111</v>
      </c>
      <c r="T3305" s="4">
        <f t="shared" si="718"/>
        <v>3.5028571428571427</v>
      </c>
      <c r="U3305" s="1" t="str">
        <f t="shared" si="719"/>
        <v>Normal</v>
      </c>
      <c r="V3305" s="1" t="str">
        <f t="shared" si="720"/>
        <v>Still Private</v>
      </c>
      <c r="W3305" s="1" t="str">
        <f t="shared" si="721"/>
        <v>£</v>
      </c>
      <c r="X3305" s="1" t="str">
        <f t="shared" si="722"/>
        <v>£175M</v>
      </c>
      <c r="Y3305" s="1" t="str">
        <f t="shared" si="723"/>
        <v>£613M</v>
      </c>
      <c r="Z3305" s="1" t="str">
        <f t="shared" si="724"/>
        <v>£0</v>
      </c>
      <c r="AA3305" s="1" t="str">
        <f t="shared" si="725"/>
        <v>£2,26,032</v>
      </c>
      <c r="AB3305" s="6">
        <f t="shared" si="726"/>
        <v>18836.037364798427</v>
      </c>
      <c r="AC3305" s="1" t="str">
        <f t="shared" si="727"/>
        <v>Mid</v>
      </c>
    </row>
    <row r="3306" spans="1:29">
      <c r="A3306" s="1" t="s">
        <v>2683</v>
      </c>
      <c r="B3306" s="1">
        <v>2006</v>
      </c>
      <c r="C3306" s="1" t="s">
        <v>45</v>
      </c>
      <c r="D3306" s="1" t="s">
        <v>39</v>
      </c>
      <c r="E3306" s="1" t="s">
        <v>18</v>
      </c>
      <c r="F3306" s="1">
        <v>110</v>
      </c>
      <c r="G3306" s="1">
        <v>3828</v>
      </c>
      <c r="H3306" s="1">
        <v>776</v>
      </c>
      <c r="I3306" s="1">
        <v>14.73</v>
      </c>
      <c r="J3306" s="1">
        <v>5</v>
      </c>
      <c r="K3306" s="1" t="s">
        <v>24</v>
      </c>
      <c r="L3306" s="1" t="s">
        <v>19</v>
      </c>
      <c r="M3306" s="1">
        <v>30</v>
      </c>
      <c r="N3306" s="1" t="s">
        <v>29</v>
      </c>
      <c r="O3306" s="1">
        <v>3823096</v>
      </c>
      <c r="P3306" s="1">
        <f t="shared" si="728"/>
        <v>2</v>
      </c>
      <c r="Q3306" s="1">
        <f t="shared" si="715"/>
        <v>18</v>
      </c>
      <c r="R3306" s="5">
        <f t="shared" si="716"/>
        <v>2.8735632183908046E-2</v>
      </c>
      <c r="S3306" s="6">
        <f t="shared" si="717"/>
        <v>202716.82340647856</v>
      </c>
      <c r="T3306" s="4">
        <f t="shared" si="718"/>
        <v>7.0545454545454547</v>
      </c>
      <c r="U3306" s="1" t="str">
        <f t="shared" si="719"/>
        <v>Normal</v>
      </c>
      <c r="V3306" s="1" t="str">
        <f t="shared" si="720"/>
        <v>Acquired</v>
      </c>
      <c r="W3306" s="1" t="str">
        <f t="shared" si="721"/>
        <v>A$</v>
      </c>
      <c r="X3306" s="1" t="str">
        <f t="shared" si="722"/>
        <v>A$110M</v>
      </c>
      <c r="Y3306" s="1" t="str">
        <f t="shared" si="723"/>
        <v>A$776M</v>
      </c>
      <c r="Z3306" s="1" t="str">
        <f t="shared" si="724"/>
        <v>A$0</v>
      </c>
      <c r="AA3306" s="1" t="str">
        <f t="shared" si="725"/>
        <v>A$2,02,717</v>
      </c>
      <c r="AB3306" s="6">
        <f t="shared" si="726"/>
        <v>16893.068617206547</v>
      </c>
      <c r="AC3306" s="1" t="str">
        <f t="shared" si="727"/>
        <v>Mid</v>
      </c>
    </row>
    <row r="3307" spans="1:29">
      <c r="A3307" s="1" t="s">
        <v>4560</v>
      </c>
      <c r="B3307" s="1">
        <v>2006</v>
      </c>
      <c r="C3307" s="1" t="s">
        <v>59</v>
      </c>
      <c r="D3307" s="1" t="s">
        <v>51</v>
      </c>
      <c r="E3307" s="1" t="s">
        <v>28</v>
      </c>
      <c r="F3307" s="1">
        <v>185</v>
      </c>
      <c r="G3307" s="1">
        <v>110</v>
      </c>
      <c r="H3307" s="1">
        <v>415</v>
      </c>
      <c r="I3307" s="1">
        <v>6.64</v>
      </c>
      <c r="J3307" s="1">
        <v>7</v>
      </c>
      <c r="K3307" s="1" t="s">
        <v>19</v>
      </c>
      <c r="L3307" s="1" t="s">
        <v>19</v>
      </c>
      <c r="M3307" s="1">
        <v>88</v>
      </c>
      <c r="N3307" s="1" t="s">
        <v>25</v>
      </c>
      <c r="O3307" s="1">
        <v>3792604</v>
      </c>
      <c r="P3307" s="1">
        <f t="shared" si="728"/>
        <v>1</v>
      </c>
      <c r="Q3307" s="1">
        <f t="shared" si="715"/>
        <v>18</v>
      </c>
      <c r="R3307" s="5">
        <f t="shared" si="716"/>
        <v>1.6818181818181819</v>
      </c>
      <c r="S3307" s="6">
        <f t="shared" si="717"/>
        <v>3772727.2727272729</v>
      </c>
      <c r="T3307" s="4">
        <f t="shared" si="718"/>
        <v>2.2432432432432434</v>
      </c>
      <c r="U3307" s="1" t="str">
        <f t="shared" si="719"/>
        <v>Normal</v>
      </c>
      <c r="V3307" s="1" t="str">
        <f t="shared" si="720"/>
        <v>Still Private</v>
      </c>
      <c r="W3307" s="1" t="str">
        <f t="shared" si="721"/>
        <v>₹</v>
      </c>
      <c r="X3307" s="1" t="str">
        <f t="shared" si="722"/>
        <v>₹185M</v>
      </c>
      <c r="Y3307" s="1" t="str">
        <f t="shared" si="723"/>
        <v>₹415M</v>
      </c>
      <c r="Z3307" s="1" t="str">
        <f t="shared" si="724"/>
        <v>₹2</v>
      </c>
      <c r="AA3307" s="1" t="str">
        <f t="shared" si="725"/>
        <v>₹37,72,727</v>
      </c>
      <c r="AB3307" s="6">
        <f t="shared" si="726"/>
        <v>314393.93939393939</v>
      </c>
      <c r="AC3307" s="1" t="str">
        <f t="shared" si="727"/>
        <v>Mid</v>
      </c>
    </row>
    <row r="3308" spans="1:29">
      <c r="A3308" s="1" t="s">
        <v>4553</v>
      </c>
      <c r="B3308" s="1">
        <v>2006</v>
      </c>
      <c r="C3308" s="1" t="s">
        <v>31</v>
      </c>
      <c r="D3308" s="1" t="s">
        <v>48</v>
      </c>
      <c r="E3308" s="1" t="s">
        <v>23</v>
      </c>
      <c r="F3308" s="1">
        <v>124</v>
      </c>
      <c r="G3308" s="1">
        <v>937</v>
      </c>
      <c r="H3308" s="1">
        <v>650</v>
      </c>
      <c r="I3308" s="1">
        <v>5.67</v>
      </c>
      <c r="J3308" s="1">
        <v>2</v>
      </c>
      <c r="K3308" s="1" t="s">
        <v>19</v>
      </c>
      <c r="L3308" s="1" t="s">
        <v>24</v>
      </c>
      <c r="M3308" s="1">
        <v>87</v>
      </c>
      <c r="N3308" s="1" t="s">
        <v>20</v>
      </c>
      <c r="O3308" s="1">
        <v>3668338</v>
      </c>
      <c r="P3308" s="1">
        <f t="shared" si="728"/>
        <v>5</v>
      </c>
      <c r="Q3308" s="1">
        <f t="shared" si="715"/>
        <v>18</v>
      </c>
      <c r="R3308" s="5">
        <f t="shared" si="716"/>
        <v>0.13233724653148346</v>
      </c>
      <c r="S3308" s="6">
        <f t="shared" si="717"/>
        <v>693703.30843116331</v>
      </c>
      <c r="T3308" s="4">
        <f t="shared" si="718"/>
        <v>5.241935483870968</v>
      </c>
      <c r="U3308" s="1" t="str">
        <f t="shared" si="719"/>
        <v>Normal</v>
      </c>
      <c r="V3308" s="1" t="str">
        <f t="shared" si="720"/>
        <v>IPO</v>
      </c>
      <c r="W3308" s="1" t="str">
        <f t="shared" si="721"/>
        <v>€</v>
      </c>
      <c r="X3308" s="1" t="str">
        <f t="shared" si="722"/>
        <v>€124M</v>
      </c>
      <c r="Y3308" s="1" t="str">
        <f t="shared" si="723"/>
        <v>€650M</v>
      </c>
      <c r="Z3308" s="1" t="str">
        <f t="shared" si="724"/>
        <v>€0</v>
      </c>
      <c r="AA3308" s="1" t="str">
        <f t="shared" si="725"/>
        <v>€6,93,703</v>
      </c>
      <c r="AB3308" s="6">
        <f t="shared" si="726"/>
        <v>57808.609035930276</v>
      </c>
      <c r="AC3308" s="1" t="str">
        <f t="shared" si="727"/>
        <v>Mid</v>
      </c>
    </row>
    <row r="3309" spans="1:29">
      <c r="A3309" s="1" t="s">
        <v>4094</v>
      </c>
      <c r="B3309" s="1">
        <v>2006</v>
      </c>
      <c r="C3309" s="1" t="s">
        <v>59</v>
      </c>
      <c r="D3309" s="1" t="s">
        <v>102</v>
      </c>
      <c r="E3309" s="1" t="s">
        <v>28</v>
      </c>
      <c r="F3309" s="1">
        <v>113</v>
      </c>
      <c r="G3309" s="1">
        <v>890</v>
      </c>
      <c r="H3309" s="1">
        <v>470</v>
      </c>
      <c r="I3309" s="1">
        <v>36.94</v>
      </c>
      <c r="J3309" s="1">
        <v>8</v>
      </c>
      <c r="K3309" s="1" t="s">
        <v>19</v>
      </c>
      <c r="L3309" s="1" t="s">
        <v>19</v>
      </c>
      <c r="M3309" s="1">
        <v>60</v>
      </c>
      <c r="N3309" s="1" t="s">
        <v>49</v>
      </c>
      <c r="O3309" s="1">
        <v>3667070</v>
      </c>
      <c r="P3309" s="1">
        <f t="shared" si="728"/>
        <v>1</v>
      </c>
      <c r="Q3309" s="1">
        <f t="shared" si="715"/>
        <v>18</v>
      </c>
      <c r="R3309" s="5">
        <f t="shared" si="716"/>
        <v>0.12696629213483146</v>
      </c>
      <c r="S3309" s="6">
        <f t="shared" si="717"/>
        <v>528089.88764044945</v>
      </c>
      <c r="T3309" s="4">
        <f t="shared" si="718"/>
        <v>4.1592920353982299</v>
      </c>
      <c r="U3309" s="1" t="str">
        <f t="shared" si="719"/>
        <v>High Performer</v>
      </c>
      <c r="V3309" s="1" t="str">
        <f t="shared" si="720"/>
        <v>Still Private</v>
      </c>
      <c r="W3309" s="1" t="str">
        <f t="shared" si="721"/>
        <v>₹</v>
      </c>
      <c r="X3309" s="1" t="str">
        <f t="shared" si="722"/>
        <v>₹113M</v>
      </c>
      <c r="Y3309" s="1" t="str">
        <f t="shared" si="723"/>
        <v>₹470M</v>
      </c>
      <c r="Z3309" s="1" t="str">
        <f t="shared" si="724"/>
        <v>₹0</v>
      </c>
      <c r="AA3309" s="1" t="str">
        <f t="shared" si="725"/>
        <v>₹5,28,090</v>
      </c>
      <c r="AB3309" s="6">
        <f t="shared" si="726"/>
        <v>44007.490636704119</v>
      </c>
      <c r="AC3309" s="1" t="str">
        <f t="shared" si="727"/>
        <v>Mid</v>
      </c>
    </row>
    <row r="3310" spans="1:29">
      <c r="A3310" s="1" t="s">
        <v>4814</v>
      </c>
      <c r="B3310" s="1">
        <v>2006</v>
      </c>
      <c r="C3310" s="1" t="s">
        <v>59</v>
      </c>
      <c r="D3310" s="1" t="s">
        <v>32</v>
      </c>
      <c r="E3310" s="1" t="s">
        <v>18</v>
      </c>
      <c r="F3310" s="1">
        <v>155</v>
      </c>
      <c r="G3310" s="1">
        <v>4982</v>
      </c>
      <c r="H3310" s="1">
        <v>165</v>
      </c>
      <c r="I3310" s="1">
        <v>49.44</v>
      </c>
      <c r="J3310" s="1">
        <v>3</v>
      </c>
      <c r="K3310" s="1" t="s">
        <v>19</v>
      </c>
      <c r="L3310" s="1" t="s">
        <v>19</v>
      </c>
      <c r="M3310" s="1">
        <v>95</v>
      </c>
      <c r="N3310" s="1" t="s">
        <v>33</v>
      </c>
      <c r="O3310" s="1">
        <v>3608228</v>
      </c>
      <c r="P3310" s="1">
        <f t="shared" si="728"/>
        <v>2</v>
      </c>
      <c r="Q3310" s="1">
        <f t="shared" si="715"/>
        <v>18</v>
      </c>
      <c r="R3310" s="5">
        <f t="shared" si="716"/>
        <v>3.1112003211561622E-2</v>
      </c>
      <c r="S3310" s="6">
        <f t="shared" si="717"/>
        <v>33119.229225210758</v>
      </c>
      <c r="T3310" s="4">
        <f t="shared" si="718"/>
        <v>1.064516129032258</v>
      </c>
      <c r="U3310" s="1" t="str">
        <f t="shared" si="719"/>
        <v>Normal</v>
      </c>
      <c r="V3310" s="1" t="str">
        <f t="shared" si="720"/>
        <v>Still Private</v>
      </c>
      <c r="W3310" s="1" t="str">
        <f t="shared" si="721"/>
        <v>₹</v>
      </c>
      <c r="X3310" s="1" t="str">
        <f t="shared" si="722"/>
        <v>₹155M</v>
      </c>
      <c r="Y3310" s="1" t="str">
        <f t="shared" si="723"/>
        <v>₹165M</v>
      </c>
      <c r="Z3310" s="1" t="str">
        <f t="shared" si="724"/>
        <v>₹0</v>
      </c>
      <c r="AA3310" s="1" t="str">
        <f t="shared" si="725"/>
        <v>₹33,119</v>
      </c>
      <c r="AB3310" s="6">
        <f t="shared" si="726"/>
        <v>2759.9357687675633</v>
      </c>
      <c r="AC3310" s="1" t="str">
        <f t="shared" si="727"/>
        <v>Mid</v>
      </c>
    </row>
    <row r="3311" spans="1:29">
      <c r="A3311" s="1" t="s">
        <v>98</v>
      </c>
      <c r="B3311" s="1">
        <v>2006</v>
      </c>
      <c r="C3311" s="1" t="s">
        <v>35</v>
      </c>
      <c r="D3311" s="1" t="s">
        <v>46</v>
      </c>
      <c r="E3311" s="1" t="s">
        <v>23</v>
      </c>
      <c r="F3311" s="1">
        <v>127</v>
      </c>
      <c r="G3311" s="1">
        <v>895</v>
      </c>
      <c r="H3311" s="1">
        <v>267</v>
      </c>
      <c r="I3311" s="1">
        <v>40.450000000000003</v>
      </c>
      <c r="J3311" s="1">
        <v>7</v>
      </c>
      <c r="K3311" s="1" t="s">
        <v>24</v>
      </c>
      <c r="L3311" s="1" t="s">
        <v>24</v>
      </c>
      <c r="M3311" s="1">
        <v>19</v>
      </c>
      <c r="N3311" s="1" t="s">
        <v>25</v>
      </c>
      <c r="O3311" s="1">
        <v>3449428</v>
      </c>
      <c r="P3311" s="1">
        <f t="shared" si="728"/>
        <v>5</v>
      </c>
      <c r="Q3311" s="1">
        <f t="shared" si="715"/>
        <v>18</v>
      </c>
      <c r="R3311" s="5">
        <f t="shared" si="716"/>
        <v>0.14189944134078211</v>
      </c>
      <c r="S3311" s="6">
        <f t="shared" si="717"/>
        <v>298324.0223463687</v>
      </c>
      <c r="T3311" s="4">
        <f t="shared" si="718"/>
        <v>2.1023622047244093</v>
      </c>
      <c r="U3311" s="1" t="str">
        <f t="shared" si="719"/>
        <v>Normal</v>
      </c>
      <c r="V3311" s="1" t="str">
        <f t="shared" si="720"/>
        <v>Acquired</v>
      </c>
      <c r="W3311" s="1" t="str">
        <f t="shared" si="721"/>
        <v>¥</v>
      </c>
      <c r="X3311" s="1" t="str">
        <f t="shared" si="722"/>
        <v>¥127M</v>
      </c>
      <c r="Y3311" s="1" t="str">
        <f t="shared" si="723"/>
        <v>¥267M</v>
      </c>
      <c r="Z3311" s="1" t="str">
        <f t="shared" si="724"/>
        <v>¥0</v>
      </c>
      <c r="AA3311" s="1" t="str">
        <f t="shared" si="725"/>
        <v>¥2,98,324</v>
      </c>
      <c r="AB3311" s="6">
        <f t="shared" si="726"/>
        <v>24860.335195530726</v>
      </c>
      <c r="AC3311" s="1" t="str">
        <f t="shared" si="727"/>
        <v>Mid</v>
      </c>
    </row>
    <row r="3312" spans="1:29">
      <c r="A3312" s="1" t="s">
        <v>5012</v>
      </c>
      <c r="B3312" s="1">
        <v>2006</v>
      </c>
      <c r="C3312" s="1" t="s">
        <v>42</v>
      </c>
      <c r="D3312" s="1" t="s">
        <v>39</v>
      </c>
      <c r="E3312" s="1" t="s">
        <v>37</v>
      </c>
      <c r="F3312" s="1">
        <v>165</v>
      </c>
      <c r="G3312" s="1">
        <v>4267</v>
      </c>
      <c r="H3312" s="1">
        <v>786</v>
      </c>
      <c r="I3312" s="1">
        <v>4.8899999999999997</v>
      </c>
      <c r="J3312" s="1">
        <v>8</v>
      </c>
      <c r="K3312" s="1" t="s">
        <v>24</v>
      </c>
      <c r="L3312" s="1" t="s">
        <v>24</v>
      </c>
      <c r="M3312" s="1">
        <v>11</v>
      </c>
      <c r="N3312" s="1" t="s">
        <v>49</v>
      </c>
      <c r="O3312" s="1">
        <v>3415611</v>
      </c>
      <c r="P3312" s="1">
        <f t="shared" si="728"/>
        <v>4</v>
      </c>
      <c r="Q3312" s="1">
        <f t="shared" si="715"/>
        <v>18</v>
      </c>
      <c r="R3312" s="5">
        <f t="shared" si="716"/>
        <v>3.8668853995781578E-2</v>
      </c>
      <c r="S3312" s="6">
        <f t="shared" si="717"/>
        <v>184204.35903445043</v>
      </c>
      <c r="T3312" s="4">
        <f t="shared" si="718"/>
        <v>4.7636363636363637</v>
      </c>
      <c r="U3312" s="1" t="str">
        <f t="shared" si="719"/>
        <v>High Performer</v>
      </c>
      <c r="V3312" s="1" t="str">
        <f t="shared" si="720"/>
        <v>Acquired</v>
      </c>
      <c r="W3312" s="1" t="str">
        <f t="shared" si="721"/>
        <v>¥</v>
      </c>
      <c r="X3312" s="1" t="str">
        <f t="shared" si="722"/>
        <v>¥165M</v>
      </c>
      <c r="Y3312" s="1" t="str">
        <f t="shared" si="723"/>
        <v>¥786M</v>
      </c>
      <c r="Z3312" s="1" t="str">
        <f t="shared" si="724"/>
        <v>¥0</v>
      </c>
      <c r="AA3312" s="1" t="str">
        <f t="shared" si="725"/>
        <v>¥1,84,204</v>
      </c>
      <c r="AB3312" s="6">
        <f t="shared" si="726"/>
        <v>15350.363252870869</v>
      </c>
      <c r="AC3312" s="1" t="str">
        <f t="shared" si="727"/>
        <v>Mid</v>
      </c>
    </row>
    <row r="3313" spans="1:29">
      <c r="A3313" s="1" t="s">
        <v>2229</v>
      </c>
      <c r="B3313" s="1">
        <v>2006</v>
      </c>
      <c r="C3313" s="1" t="s">
        <v>59</v>
      </c>
      <c r="D3313" s="1" t="s">
        <v>39</v>
      </c>
      <c r="E3313" s="1" t="s">
        <v>23</v>
      </c>
      <c r="F3313" s="1">
        <v>120</v>
      </c>
      <c r="G3313" s="1">
        <v>851</v>
      </c>
      <c r="H3313" s="1">
        <v>862</v>
      </c>
      <c r="I3313" s="1">
        <v>11.93</v>
      </c>
      <c r="J3313" s="1">
        <v>7</v>
      </c>
      <c r="K3313" s="1" t="s">
        <v>19</v>
      </c>
      <c r="L3313" s="1" t="s">
        <v>24</v>
      </c>
      <c r="M3313" s="1">
        <v>69</v>
      </c>
      <c r="N3313" s="1" t="s">
        <v>20</v>
      </c>
      <c r="O3313" s="1">
        <v>3369648</v>
      </c>
      <c r="P3313" s="1">
        <f t="shared" si="728"/>
        <v>5</v>
      </c>
      <c r="Q3313" s="1">
        <f t="shared" si="715"/>
        <v>18</v>
      </c>
      <c r="R3313" s="5">
        <f t="shared" si="716"/>
        <v>0.14101057579318449</v>
      </c>
      <c r="S3313" s="6">
        <f t="shared" si="717"/>
        <v>1012925.9694477086</v>
      </c>
      <c r="T3313" s="4">
        <f t="shared" si="718"/>
        <v>7.1833333333333336</v>
      </c>
      <c r="U3313" s="1" t="str">
        <f t="shared" si="719"/>
        <v>Normal</v>
      </c>
      <c r="V3313" s="1" t="str">
        <f t="shared" si="720"/>
        <v>IPO</v>
      </c>
      <c r="W3313" s="1" t="str">
        <f t="shared" si="721"/>
        <v>₹</v>
      </c>
      <c r="X3313" s="1" t="str">
        <f t="shared" si="722"/>
        <v>₹120M</v>
      </c>
      <c r="Y3313" s="1" t="str">
        <f t="shared" si="723"/>
        <v>₹862M</v>
      </c>
      <c r="Z3313" s="1" t="str">
        <f t="shared" si="724"/>
        <v>₹0</v>
      </c>
      <c r="AA3313" s="1" t="str">
        <f t="shared" si="725"/>
        <v>₹10,12,926</v>
      </c>
      <c r="AB3313" s="6">
        <f t="shared" si="726"/>
        <v>84410.49745397571</v>
      </c>
      <c r="AC3313" s="1" t="str">
        <f t="shared" si="727"/>
        <v>Mid</v>
      </c>
    </row>
    <row r="3314" spans="1:29">
      <c r="A3314" s="1" t="s">
        <v>2186</v>
      </c>
      <c r="B3314" s="1">
        <v>2006</v>
      </c>
      <c r="C3314" s="1" t="s">
        <v>45</v>
      </c>
      <c r="D3314" s="1" t="s">
        <v>46</v>
      </c>
      <c r="E3314" s="1" t="s">
        <v>28</v>
      </c>
      <c r="F3314" s="1">
        <v>192</v>
      </c>
      <c r="G3314" s="1">
        <v>2162</v>
      </c>
      <c r="H3314" s="1">
        <v>529</v>
      </c>
      <c r="I3314" s="1">
        <v>6.1</v>
      </c>
      <c r="J3314" s="1">
        <v>4</v>
      </c>
      <c r="K3314" s="1" t="s">
        <v>24</v>
      </c>
      <c r="L3314" s="1" t="s">
        <v>19</v>
      </c>
      <c r="M3314" s="1">
        <v>14</v>
      </c>
      <c r="N3314" s="1" t="s">
        <v>49</v>
      </c>
      <c r="O3314" s="1">
        <v>3299385</v>
      </c>
      <c r="P3314" s="1">
        <f t="shared" si="728"/>
        <v>1</v>
      </c>
      <c r="Q3314" s="1">
        <f t="shared" si="715"/>
        <v>18</v>
      </c>
      <c r="R3314" s="5">
        <f t="shared" si="716"/>
        <v>8.8806660499537463E-2</v>
      </c>
      <c r="S3314" s="6">
        <f t="shared" si="717"/>
        <v>244680.85106382979</v>
      </c>
      <c r="T3314" s="4">
        <f t="shared" si="718"/>
        <v>2.7552083333333335</v>
      </c>
      <c r="U3314" s="1" t="str">
        <f t="shared" si="719"/>
        <v>Normal</v>
      </c>
      <c r="V3314" s="1" t="str">
        <f t="shared" si="720"/>
        <v>Acquired</v>
      </c>
      <c r="W3314" s="1" t="str">
        <f t="shared" si="721"/>
        <v>A$</v>
      </c>
      <c r="X3314" s="1" t="str">
        <f t="shared" si="722"/>
        <v>A$192M</v>
      </c>
      <c r="Y3314" s="1" t="str">
        <f t="shared" si="723"/>
        <v>A$529M</v>
      </c>
      <c r="Z3314" s="1" t="str">
        <f t="shared" si="724"/>
        <v>A$0</v>
      </c>
      <c r="AA3314" s="1" t="str">
        <f t="shared" si="725"/>
        <v>A$2,44,681</v>
      </c>
      <c r="AB3314" s="6">
        <f t="shared" si="726"/>
        <v>20390.070921985814</v>
      </c>
      <c r="AC3314" s="1" t="str">
        <f t="shared" si="727"/>
        <v>Mid</v>
      </c>
    </row>
    <row r="3315" spans="1:29">
      <c r="A3315" s="1" t="s">
        <v>383</v>
      </c>
      <c r="B3315" s="1">
        <v>2006</v>
      </c>
      <c r="C3315" s="1" t="s">
        <v>53</v>
      </c>
      <c r="D3315" s="1" t="s">
        <v>39</v>
      </c>
      <c r="E3315" s="1" t="s">
        <v>37</v>
      </c>
      <c r="F3315" s="1">
        <v>107</v>
      </c>
      <c r="G3315" s="1">
        <v>4458</v>
      </c>
      <c r="H3315" s="1">
        <v>507</v>
      </c>
      <c r="I3315" s="1">
        <v>11.09</v>
      </c>
      <c r="J3315" s="1">
        <v>4</v>
      </c>
      <c r="K3315" s="1" t="s">
        <v>19</v>
      </c>
      <c r="L3315" s="1" t="s">
        <v>24</v>
      </c>
      <c r="M3315" s="1">
        <v>4</v>
      </c>
      <c r="N3315" s="1" t="s">
        <v>29</v>
      </c>
      <c r="O3315" s="1">
        <v>3025436</v>
      </c>
      <c r="P3315" s="1">
        <f t="shared" si="728"/>
        <v>4</v>
      </c>
      <c r="Q3315" s="1">
        <f t="shared" si="715"/>
        <v>18</v>
      </c>
      <c r="R3315" s="5">
        <f t="shared" si="716"/>
        <v>2.4001794526693584E-2</v>
      </c>
      <c r="S3315" s="6">
        <f t="shared" si="717"/>
        <v>113728.12920592194</v>
      </c>
      <c r="T3315" s="4">
        <f t="shared" si="718"/>
        <v>4.7383177570093462</v>
      </c>
      <c r="U3315" s="1" t="str">
        <f t="shared" si="719"/>
        <v>Normal</v>
      </c>
      <c r="V3315" s="1" t="str">
        <f t="shared" si="720"/>
        <v>IPO</v>
      </c>
      <c r="W3315" s="1">
        <f t="shared" si="721"/>
        <v>0</v>
      </c>
      <c r="X3315" s="1" t="str">
        <f t="shared" si="722"/>
        <v>0107M</v>
      </c>
      <c r="Y3315" s="1" t="str">
        <f t="shared" si="723"/>
        <v>0507M</v>
      </c>
      <c r="Z3315" s="1" t="str">
        <f t="shared" si="724"/>
        <v>00</v>
      </c>
      <c r="AA3315" s="1" t="str">
        <f t="shared" si="725"/>
        <v>01,13,728</v>
      </c>
      <c r="AB3315" s="6">
        <f t="shared" si="726"/>
        <v>9477.3441004934957</v>
      </c>
      <c r="AC3315" s="1" t="str">
        <f t="shared" si="727"/>
        <v>Mid</v>
      </c>
    </row>
    <row r="3316" spans="1:29">
      <c r="A3316" s="1" t="s">
        <v>4841</v>
      </c>
      <c r="B3316" s="1">
        <v>2006</v>
      </c>
      <c r="C3316" s="1" t="s">
        <v>35</v>
      </c>
      <c r="D3316" s="1" t="s">
        <v>36</v>
      </c>
      <c r="E3316" s="1" t="s">
        <v>40</v>
      </c>
      <c r="F3316" s="1">
        <v>111</v>
      </c>
      <c r="G3316" s="1">
        <v>1204</v>
      </c>
      <c r="H3316" s="1">
        <v>993</v>
      </c>
      <c r="I3316" s="1">
        <v>49.19</v>
      </c>
      <c r="J3316" s="1">
        <v>6</v>
      </c>
      <c r="K3316" s="1" t="s">
        <v>19</v>
      </c>
      <c r="L3316" s="1" t="s">
        <v>19</v>
      </c>
      <c r="M3316" s="1">
        <v>11</v>
      </c>
      <c r="N3316" s="1" t="s">
        <v>33</v>
      </c>
      <c r="O3316" s="1">
        <v>3015711</v>
      </c>
      <c r="P3316" s="1">
        <f t="shared" si="728"/>
        <v>3</v>
      </c>
      <c r="Q3316" s="1">
        <f t="shared" si="715"/>
        <v>18</v>
      </c>
      <c r="R3316" s="5">
        <f t="shared" si="716"/>
        <v>9.2192691029900325E-2</v>
      </c>
      <c r="S3316" s="6">
        <f t="shared" si="717"/>
        <v>824750.830564784</v>
      </c>
      <c r="T3316" s="4">
        <f t="shared" si="718"/>
        <v>8.9459459459459456</v>
      </c>
      <c r="U3316" s="1" t="str">
        <f t="shared" si="719"/>
        <v>Normal</v>
      </c>
      <c r="V3316" s="1" t="str">
        <f t="shared" si="720"/>
        <v>Still Private</v>
      </c>
      <c r="W3316" s="1" t="str">
        <f t="shared" si="721"/>
        <v>¥</v>
      </c>
      <c r="X3316" s="1" t="str">
        <f t="shared" si="722"/>
        <v>¥111M</v>
      </c>
      <c r="Y3316" s="1" t="str">
        <f t="shared" si="723"/>
        <v>¥993M</v>
      </c>
      <c r="Z3316" s="1" t="str">
        <f t="shared" si="724"/>
        <v>¥0</v>
      </c>
      <c r="AA3316" s="1" t="str">
        <f t="shared" si="725"/>
        <v>¥8,24,751</v>
      </c>
      <c r="AB3316" s="6">
        <f t="shared" si="726"/>
        <v>68729.235880398672</v>
      </c>
      <c r="AC3316" s="1" t="str">
        <f t="shared" si="727"/>
        <v>Mid</v>
      </c>
    </row>
    <row r="3317" spans="1:29">
      <c r="A3317" s="1" t="s">
        <v>4068</v>
      </c>
      <c r="B3317" s="1">
        <v>2006</v>
      </c>
      <c r="C3317" s="1" t="s">
        <v>42</v>
      </c>
      <c r="D3317" s="1" t="s">
        <v>46</v>
      </c>
      <c r="E3317" s="1" t="s">
        <v>28</v>
      </c>
      <c r="F3317" s="1">
        <v>123</v>
      </c>
      <c r="G3317" s="1">
        <v>1853</v>
      </c>
      <c r="H3317" s="1">
        <v>790</v>
      </c>
      <c r="I3317" s="1">
        <v>14.49</v>
      </c>
      <c r="J3317" s="1">
        <v>4</v>
      </c>
      <c r="K3317" s="1" t="s">
        <v>24</v>
      </c>
      <c r="L3317" s="1" t="s">
        <v>19</v>
      </c>
      <c r="M3317" s="1">
        <v>13</v>
      </c>
      <c r="N3317" s="1" t="s">
        <v>20</v>
      </c>
      <c r="O3317" s="1">
        <v>3015574</v>
      </c>
      <c r="P3317" s="1">
        <f t="shared" si="728"/>
        <v>1</v>
      </c>
      <c r="Q3317" s="1">
        <f t="shared" si="715"/>
        <v>18</v>
      </c>
      <c r="R3317" s="5">
        <f t="shared" si="716"/>
        <v>6.6378845116028068E-2</v>
      </c>
      <c r="S3317" s="6">
        <f t="shared" si="717"/>
        <v>426335.67188343225</v>
      </c>
      <c r="T3317" s="4">
        <f t="shared" si="718"/>
        <v>6.4227642276422765</v>
      </c>
      <c r="U3317" s="1" t="str">
        <f t="shared" si="719"/>
        <v>Normal</v>
      </c>
      <c r="V3317" s="1" t="str">
        <f t="shared" si="720"/>
        <v>Acquired</v>
      </c>
      <c r="W3317" s="1" t="str">
        <f t="shared" si="721"/>
        <v>¥</v>
      </c>
      <c r="X3317" s="1" t="str">
        <f t="shared" si="722"/>
        <v>¥123M</v>
      </c>
      <c r="Y3317" s="1" t="str">
        <f t="shared" si="723"/>
        <v>¥790M</v>
      </c>
      <c r="Z3317" s="1" t="str">
        <f t="shared" si="724"/>
        <v>¥0</v>
      </c>
      <c r="AA3317" s="1" t="str">
        <f t="shared" si="725"/>
        <v>¥4,26,336</v>
      </c>
      <c r="AB3317" s="6">
        <f t="shared" si="726"/>
        <v>35527.97265695269</v>
      </c>
      <c r="AC3317" s="1" t="str">
        <f t="shared" si="727"/>
        <v>Mid</v>
      </c>
    </row>
    <row r="3318" spans="1:29">
      <c r="A3318" s="1" t="s">
        <v>3906</v>
      </c>
      <c r="B3318" s="1">
        <v>2006</v>
      </c>
      <c r="C3318" s="1" t="s">
        <v>45</v>
      </c>
      <c r="D3318" s="1" t="s">
        <v>39</v>
      </c>
      <c r="E3318" s="1" t="s">
        <v>23</v>
      </c>
      <c r="F3318" s="1">
        <v>152</v>
      </c>
      <c r="G3318" s="1">
        <v>3987</v>
      </c>
      <c r="H3318" s="1">
        <v>937</v>
      </c>
      <c r="I3318" s="1">
        <v>26.24</v>
      </c>
      <c r="J3318" s="1">
        <v>2</v>
      </c>
      <c r="K3318" s="1" t="s">
        <v>19</v>
      </c>
      <c r="L3318" s="1" t="s">
        <v>24</v>
      </c>
      <c r="M3318" s="1">
        <v>65</v>
      </c>
      <c r="N3318" s="1" t="s">
        <v>20</v>
      </c>
      <c r="O3318" s="1">
        <v>2891789</v>
      </c>
      <c r="P3318" s="1">
        <f t="shared" si="728"/>
        <v>5</v>
      </c>
      <c r="Q3318" s="1">
        <f t="shared" si="715"/>
        <v>18</v>
      </c>
      <c r="R3318" s="5">
        <f t="shared" si="716"/>
        <v>3.8123902683722094E-2</v>
      </c>
      <c r="S3318" s="6">
        <f t="shared" si="717"/>
        <v>235013.79483320794</v>
      </c>
      <c r="T3318" s="4">
        <f t="shared" si="718"/>
        <v>6.1644736842105265</v>
      </c>
      <c r="U3318" s="1" t="str">
        <f t="shared" si="719"/>
        <v>Normal</v>
      </c>
      <c r="V3318" s="1" t="str">
        <f t="shared" si="720"/>
        <v>IPO</v>
      </c>
      <c r="W3318" s="1" t="str">
        <f t="shared" si="721"/>
        <v>A$</v>
      </c>
      <c r="X3318" s="1" t="str">
        <f t="shared" si="722"/>
        <v>A$152M</v>
      </c>
      <c r="Y3318" s="1" t="str">
        <f t="shared" si="723"/>
        <v>A$937M</v>
      </c>
      <c r="Z3318" s="1" t="str">
        <f t="shared" si="724"/>
        <v>A$0</v>
      </c>
      <c r="AA3318" s="1" t="str">
        <f t="shared" si="725"/>
        <v>A$2,35,014</v>
      </c>
      <c r="AB3318" s="6">
        <f t="shared" si="726"/>
        <v>19584.482902767326</v>
      </c>
      <c r="AC3318" s="1" t="str">
        <f t="shared" si="727"/>
        <v>Mid</v>
      </c>
    </row>
    <row r="3319" spans="1:29">
      <c r="A3319" s="1" t="s">
        <v>4241</v>
      </c>
      <c r="B3319" s="1">
        <v>2006</v>
      </c>
      <c r="C3319" s="1" t="s">
        <v>59</v>
      </c>
      <c r="D3319" s="1" t="s">
        <v>51</v>
      </c>
      <c r="E3319" s="1" t="s">
        <v>23</v>
      </c>
      <c r="F3319" s="1">
        <v>102</v>
      </c>
      <c r="G3319" s="1">
        <v>690</v>
      </c>
      <c r="H3319" s="1">
        <v>56</v>
      </c>
      <c r="I3319" s="1">
        <v>47.98</v>
      </c>
      <c r="J3319" s="1">
        <v>5</v>
      </c>
      <c r="K3319" s="1" t="s">
        <v>19</v>
      </c>
      <c r="L3319" s="1" t="s">
        <v>24</v>
      </c>
      <c r="M3319" s="1">
        <v>55</v>
      </c>
      <c r="N3319" s="1" t="s">
        <v>33</v>
      </c>
      <c r="O3319" s="1">
        <v>2863788</v>
      </c>
      <c r="P3319" s="1">
        <f t="shared" si="728"/>
        <v>5</v>
      </c>
      <c r="Q3319" s="1">
        <f t="shared" si="715"/>
        <v>18</v>
      </c>
      <c r="R3319" s="5">
        <f t="shared" si="716"/>
        <v>0.14782608695652175</v>
      </c>
      <c r="S3319" s="6">
        <f t="shared" si="717"/>
        <v>81159.420289855072</v>
      </c>
      <c r="T3319" s="4">
        <f t="shared" si="718"/>
        <v>0.5490196078431373</v>
      </c>
      <c r="U3319" s="1" t="str">
        <f t="shared" si="719"/>
        <v>Normal</v>
      </c>
      <c r="V3319" s="1" t="str">
        <f t="shared" si="720"/>
        <v>IPO</v>
      </c>
      <c r="W3319" s="1" t="str">
        <f t="shared" si="721"/>
        <v>₹</v>
      </c>
      <c r="X3319" s="1" t="str">
        <f t="shared" si="722"/>
        <v>₹102M</v>
      </c>
      <c r="Y3319" s="1" t="str">
        <f t="shared" si="723"/>
        <v>₹56M</v>
      </c>
      <c r="Z3319" s="1" t="str">
        <f t="shared" si="724"/>
        <v>₹0</v>
      </c>
      <c r="AA3319" s="1" t="str">
        <f t="shared" si="725"/>
        <v>₹81,159</v>
      </c>
      <c r="AB3319" s="6">
        <f t="shared" si="726"/>
        <v>6763.2850241545893</v>
      </c>
      <c r="AC3319" s="1" t="str">
        <f t="shared" si="727"/>
        <v>Mid</v>
      </c>
    </row>
    <row r="3320" spans="1:29">
      <c r="A3320" s="1" t="s">
        <v>1709</v>
      </c>
      <c r="B3320" s="1">
        <v>2006</v>
      </c>
      <c r="C3320" s="1" t="s">
        <v>35</v>
      </c>
      <c r="D3320" s="1" t="s">
        <v>43</v>
      </c>
      <c r="E3320" s="1" t="s">
        <v>23</v>
      </c>
      <c r="F3320" s="1">
        <v>175</v>
      </c>
      <c r="G3320" s="1">
        <v>4826</v>
      </c>
      <c r="H3320" s="1">
        <v>65</v>
      </c>
      <c r="I3320" s="1">
        <v>3.33</v>
      </c>
      <c r="J3320" s="1">
        <v>4</v>
      </c>
      <c r="K3320" s="1" t="s">
        <v>24</v>
      </c>
      <c r="L3320" s="1" t="s">
        <v>19</v>
      </c>
      <c r="M3320" s="1">
        <v>35</v>
      </c>
      <c r="N3320" s="1" t="s">
        <v>49</v>
      </c>
      <c r="O3320" s="1">
        <v>2763357</v>
      </c>
      <c r="P3320" s="1">
        <f t="shared" si="728"/>
        <v>5</v>
      </c>
      <c r="Q3320" s="1">
        <f t="shared" si="715"/>
        <v>18</v>
      </c>
      <c r="R3320" s="5">
        <f t="shared" si="716"/>
        <v>3.6261914629092416E-2</v>
      </c>
      <c r="S3320" s="6">
        <f t="shared" si="717"/>
        <v>13468.711147948612</v>
      </c>
      <c r="T3320" s="4">
        <f t="shared" si="718"/>
        <v>0.37142857142857144</v>
      </c>
      <c r="U3320" s="1" t="str">
        <f t="shared" si="719"/>
        <v>Normal</v>
      </c>
      <c r="V3320" s="1" t="str">
        <f t="shared" si="720"/>
        <v>Acquired</v>
      </c>
      <c r="W3320" s="1" t="str">
        <f t="shared" si="721"/>
        <v>¥</v>
      </c>
      <c r="X3320" s="1" t="str">
        <f t="shared" si="722"/>
        <v>¥175M</v>
      </c>
      <c r="Y3320" s="1" t="str">
        <f t="shared" si="723"/>
        <v>¥65M</v>
      </c>
      <c r="Z3320" s="1" t="str">
        <f t="shared" si="724"/>
        <v>¥0</v>
      </c>
      <c r="AA3320" s="1" t="str">
        <f t="shared" si="725"/>
        <v>¥13,469</v>
      </c>
      <c r="AB3320" s="6">
        <f t="shared" si="726"/>
        <v>1122.3925956623843</v>
      </c>
      <c r="AC3320" s="1" t="str">
        <f t="shared" si="727"/>
        <v>Mid</v>
      </c>
    </row>
    <row r="3321" spans="1:29">
      <c r="A3321" s="1" t="s">
        <v>3738</v>
      </c>
      <c r="B3321" s="1">
        <v>2006</v>
      </c>
      <c r="C3321" s="1" t="s">
        <v>27</v>
      </c>
      <c r="D3321" s="1" t="s">
        <v>32</v>
      </c>
      <c r="E3321" s="1" t="s">
        <v>40</v>
      </c>
      <c r="F3321" s="1">
        <v>182</v>
      </c>
      <c r="G3321" s="1">
        <v>2472</v>
      </c>
      <c r="H3321" s="1">
        <v>230</v>
      </c>
      <c r="I3321" s="1">
        <v>0.98</v>
      </c>
      <c r="J3321" s="1">
        <v>8</v>
      </c>
      <c r="K3321" s="1" t="s">
        <v>24</v>
      </c>
      <c r="L3321" s="1" t="s">
        <v>19</v>
      </c>
      <c r="M3321" s="1">
        <v>30</v>
      </c>
      <c r="N3321" s="1" t="s">
        <v>33</v>
      </c>
      <c r="O3321" s="1">
        <v>2733753</v>
      </c>
      <c r="P3321" s="1">
        <f t="shared" si="728"/>
        <v>3</v>
      </c>
      <c r="Q3321" s="1">
        <f t="shared" si="715"/>
        <v>18</v>
      </c>
      <c r="R3321" s="5">
        <f t="shared" si="716"/>
        <v>7.3624595469255663E-2</v>
      </c>
      <c r="S3321" s="6">
        <f t="shared" si="717"/>
        <v>93042.071197411002</v>
      </c>
      <c r="T3321" s="4">
        <f t="shared" si="718"/>
        <v>1.2637362637362637</v>
      </c>
      <c r="U3321" s="1" t="str">
        <f t="shared" si="719"/>
        <v>Normal</v>
      </c>
      <c r="V3321" s="1" t="str">
        <f t="shared" si="720"/>
        <v>Acquired</v>
      </c>
      <c r="W3321" s="1" t="str">
        <f t="shared" si="721"/>
        <v>$</v>
      </c>
      <c r="X3321" s="1" t="str">
        <f t="shared" si="722"/>
        <v>$182M</v>
      </c>
      <c r="Y3321" s="1" t="str">
        <f t="shared" si="723"/>
        <v>$230M</v>
      </c>
      <c r="Z3321" s="1" t="str">
        <f t="shared" si="724"/>
        <v>$0</v>
      </c>
      <c r="AA3321" s="1" t="str">
        <f t="shared" si="725"/>
        <v>$93,042</v>
      </c>
      <c r="AB3321" s="6">
        <f t="shared" si="726"/>
        <v>7753.5059331175835</v>
      </c>
      <c r="AC3321" s="1" t="str">
        <f t="shared" si="727"/>
        <v>Mid</v>
      </c>
    </row>
    <row r="3322" spans="1:29">
      <c r="A3322" s="1" t="s">
        <v>4969</v>
      </c>
      <c r="B3322" s="1">
        <v>2006</v>
      </c>
      <c r="C3322" s="1" t="s">
        <v>31</v>
      </c>
      <c r="D3322" s="1" t="s">
        <v>32</v>
      </c>
      <c r="E3322" s="1" t="s">
        <v>18</v>
      </c>
      <c r="F3322" s="1">
        <v>175</v>
      </c>
      <c r="G3322" s="1">
        <v>1946</v>
      </c>
      <c r="H3322" s="1">
        <v>986</v>
      </c>
      <c r="I3322" s="1">
        <v>23.74</v>
      </c>
      <c r="J3322" s="1">
        <v>2</v>
      </c>
      <c r="K3322" s="1" t="s">
        <v>19</v>
      </c>
      <c r="L3322" s="1" t="s">
        <v>19</v>
      </c>
      <c r="M3322" s="1">
        <v>92</v>
      </c>
      <c r="N3322" s="1" t="s">
        <v>29</v>
      </c>
      <c r="O3322" s="1">
        <v>2711805</v>
      </c>
      <c r="P3322" s="1">
        <f t="shared" si="728"/>
        <v>2</v>
      </c>
      <c r="Q3322" s="1">
        <f t="shared" si="715"/>
        <v>18</v>
      </c>
      <c r="R3322" s="5">
        <f t="shared" si="716"/>
        <v>8.9928057553956831E-2</v>
      </c>
      <c r="S3322" s="6">
        <f t="shared" si="717"/>
        <v>506680.3699897225</v>
      </c>
      <c r="T3322" s="4">
        <f t="shared" si="718"/>
        <v>5.6342857142857143</v>
      </c>
      <c r="U3322" s="1" t="str">
        <f t="shared" si="719"/>
        <v>Normal</v>
      </c>
      <c r="V3322" s="1" t="str">
        <f t="shared" si="720"/>
        <v>Still Private</v>
      </c>
      <c r="W3322" s="1" t="str">
        <f t="shared" si="721"/>
        <v>€</v>
      </c>
      <c r="X3322" s="1" t="str">
        <f t="shared" si="722"/>
        <v>€175M</v>
      </c>
      <c r="Y3322" s="1" t="str">
        <f t="shared" si="723"/>
        <v>€986M</v>
      </c>
      <c r="Z3322" s="1" t="str">
        <f t="shared" si="724"/>
        <v>€0</v>
      </c>
      <c r="AA3322" s="1" t="str">
        <f t="shared" si="725"/>
        <v>€5,06,680</v>
      </c>
      <c r="AB3322" s="6">
        <f t="shared" si="726"/>
        <v>42223.364165810206</v>
      </c>
      <c r="AC3322" s="1" t="str">
        <f t="shared" si="727"/>
        <v>Mid</v>
      </c>
    </row>
    <row r="3323" spans="1:29">
      <c r="A3323" s="1" t="s">
        <v>1258</v>
      </c>
      <c r="B3323" s="1">
        <v>2006</v>
      </c>
      <c r="C3323" s="1" t="s">
        <v>45</v>
      </c>
      <c r="D3323" s="1" t="s">
        <v>32</v>
      </c>
      <c r="E3323" s="1" t="s">
        <v>18</v>
      </c>
      <c r="F3323" s="1">
        <v>132</v>
      </c>
      <c r="G3323" s="1">
        <v>486</v>
      </c>
      <c r="H3323" s="1">
        <v>524</v>
      </c>
      <c r="I3323" s="1">
        <v>12.99</v>
      </c>
      <c r="J3323" s="1">
        <v>6</v>
      </c>
      <c r="K3323" s="1" t="s">
        <v>24</v>
      </c>
      <c r="L3323" s="1" t="s">
        <v>19</v>
      </c>
      <c r="M3323" s="1">
        <v>92</v>
      </c>
      <c r="N3323" s="1" t="s">
        <v>20</v>
      </c>
      <c r="O3323" s="1">
        <v>2679073</v>
      </c>
      <c r="P3323" s="1">
        <f t="shared" si="728"/>
        <v>2</v>
      </c>
      <c r="Q3323" s="1">
        <f t="shared" si="715"/>
        <v>18</v>
      </c>
      <c r="R3323" s="5">
        <f t="shared" si="716"/>
        <v>0.27160493827160492</v>
      </c>
      <c r="S3323" s="6">
        <f t="shared" si="717"/>
        <v>1078189.3004115226</v>
      </c>
      <c r="T3323" s="4">
        <f t="shared" si="718"/>
        <v>3.9696969696969697</v>
      </c>
      <c r="U3323" s="1" t="str">
        <f t="shared" si="719"/>
        <v>Normal</v>
      </c>
      <c r="V3323" s="1" t="str">
        <f t="shared" si="720"/>
        <v>Acquired</v>
      </c>
      <c r="W3323" s="1" t="str">
        <f t="shared" si="721"/>
        <v>A$</v>
      </c>
      <c r="X3323" s="1" t="str">
        <f t="shared" si="722"/>
        <v>A$132M</v>
      </c>
      <c r="Y3323" s="1" t="str">
        <f t="shared" si="723"/>
        <v>A$524M</v>
      </c>
      <c r="Z3323" s="1" t="str">
        <f t="shared" si="724"/>
        <v>A$0</v>
      </c>
      <c r="AA3323" s="1" t="str">
        <f t="shared" si="725"/>
        <v>A$10,78,189</v>
      </c>
      <c r="AB3323" s="6">
        <f t="shared" si="726"/>
        <v>89849.10836762689</v>
      </c>
      <c r="AC3323" s="1" t="str">
        <f t="shared" si="727"/>
        <v>Mid</v>
      </c>
    </row>
    <row r="3324" spans="1:29">
      <c r="A3324" s="1" t="s">
        <v>2498</v>
      </c>
      <c r="B3324" s="1">
        <v>2006</v>
      </c>
      <c r="C3324" s="1" t="s">
        <v>59</v>
      </c>
      <c r="D3324" s="1" t="s">
        <v>39</v>
      </c>
      <c r="E3324" s="1" t="s">
        <v>18</v>
      </c>
      <c r="F3324" s="1">
        <v>112</v>
      </c>
      <c r="G3324" s="1">
        <v>3098</v>
      </c>
      <c r="H3324" s="1">
        <v>23</v>
      </c>
      <c r="I3324" s="1">
        <v>24.83</v>
      </c>
      <c r="J3324" s="1">
        <v>5</v>
      </c>
      <c r="K3324" s="1" t="s">
        <v>24</v>
      </c>
      <c r="L3324" s="1" t="s">
        <v>19</v>
      </c>
      <c r="M3324" s="1">
        <v>27</v>
      </c>
      <c r="N3324" s="1" t="s">
        <v>25</v>
      </c>
      <c r="O3324" s="1">
        <v>2592933</v>
      </c>
      <c r="P3324" s="1">
        <f t="shared" si="728"/>
        <v>2</v>
      </c>
      <c r="Q3324" s="1">
        <f t="shared" si="715"/>
        <v>18</v>
      </c>
      <c r="R3324" s="5">
        <f t="shared" si="716"/>
        <v>3.6152356358941255E-2</v>
      </c>
      <c r="S3324" s="6">
        <f t="shared" si="717"/>
        <v>7424.1446094254361</v>
      </c>
      <c r="T3324" s="4">
        <f t="shared" si="718"/>
        <v>0.20535714285714285</v>
      </c>
      <c r="U3324" s="1" t="str">
        <f t="shared" si="719"/>
        <v>Normal</v>
      </c>
      <c r="V3324" s="1" t="str">
        <f t="shared" si="720"/>
        <v>Acquired</v>
      </c>
      <c r="W3324" s="1" t="str">
        <f t="shared" si="721"/>
        <v>₹</v>
      </c>
      <c r="X3324" s="1" t="str">
        <f t="shared" si="722"/>
        <v>₹112M</v>
      </c>
      <c r="Y3324" s="1" t="str">
        <f t="shared" si="723"/>
        <v>₹23M</v>
      </c>
      <c r="Z3324" s="1" t="str">
        <f t="shared" si="724"/>
        <v>₹0</v>
      </c>
      <c r="AA3324" s="1" t="str">
        <f t="shared" si="725"/>
        <v>₹7,424</v>
      </c>
      <c r="AB3324" s="6">
        <f t="shared" si="726"/>
        <v>618.6787174521196</v>
      </c>
      <c r="AC3324" s="1" t="str">
        <f t="shared" si="727"/>
        <v>Mid</v>
      </c>
    </row>
    <row r="3325" spans="1:29">
      <c r="A3325" s="1" t="s">
        <v>4884</v>
      </c>
      <c r="B3325" s="1">
        <v>2006</v>
      </c>
      <c r="C3325" s="1" t="s">
        <v>42</v>
      </c>
      <c r="D3325" s="1" t="s">
        <v>17</v>
      </c>
      <c r="E3325" s="1" t="s">
        <v>37</v>
      </c>
      <c r="F3325" s="1">
        <v>175</v>
      </c>
      <c r="G3325" s="1">
        <v>683</v>
      </c>
      <c r="H3325" s="1">
        <v>683</v>
      </c>
      <c r="I3325" s="1">
        <v>23.16</v>
      </c>
      <c r="J3325" s="1">
        <v>3</v>
      </c>
      <c r="K3325" s="1" t="s">
        <v>19</v>
      </c>
      <c r="L3325" s="1" t="s">
        <v>24</v>
      </c>
      <c r="M3325" s="1">
        <v>8</v>
      </c>
      <c r="N3325" s="1" t="s">
        <v>33</v>
      </c>
      <c r="O3325" s="1">
        <v>2447043</v>
      </c>
      <c r="P3325" s="1">
        <f t="shared" si="728"/>
        <v>4</v>
      </c>
      <c r="Q3325" s="1">
        <f t="shared" si="715"/>
        <v>18</v>
      </c>
      <c r="R3325" s="5">
        <f t="shared" si="716"/>
        <v>0.25622254758418739</v>
      </c>
      <c r="S3325" s="6">
        <f t="shared" si="717"/>
        <v>1000000</v>
      </c>
      <c r="T3325" s="4">
        <f t="shared" si="718"/>
        <v>3.902857142857143</v>
      </c>
      <c r="U3325" s="1" t="str">
        <f t="shared" si="719"/>
        <v>Normal</v>
      </c>
      <c r="V3325" s="1" t="str">
        <f t="shared" si="720"/>
        <v>IPO</v>
      </c>
      <c r="W3325" s="1" t="str">
        <f t="shared" si="721"/>
        <v>¥</v>
      </c>
      <c r="X3325" s="1" t="str">
        <f t="shared" si="722"/>
        <v>¥175M</v>
      </c>
      <c r="Y3325" s="1" t="str">
        <f t="shared" si="723"/>
        <v>¥683M</v>
      </c>
      <c r="Z3325" s="1" t="str">
        <f t="shared" si="724"/>
        <v>¥0</v>
      </c>
      <c r="AA3325" s="1" t="str">
        <f t="shared" si="725"/>
        <v>¥10,00,000</v>
      </c>
      <c r="AB3325" s="6">
        <f t="shared" si="726"/>
        <v>83333.333333333328</v>
      </c>
      <c r="AC3325" s="1" t="str">
        <f t="shared" si="727"/>
        <v>Mid</v>
      </c>
    </row>
    <row r="3326" spans="1:29">
      <c r="A3326" s="1" t="s">
        <v>1586</v>
      </c>
      <c r="B3326" s="1">
        <v>2006</v>
      </c>
      <c r="C3326" s="1" t="s">
        <v>45</v>
      </c>
      <c r="D3326" s="1" t="s">
        <v>46</v>
      </c>
      <c r="E3326" s="1" t="s">
        <v>28</v>
      </c>
      <c r="F3326" s="1">
        <v>137</v>
      </c>
      <c r="G3326" s="1">
        <v>4110</v>
      </c>
      <c r="H3326" s="1">
        <v>124</v>
      </c>
      <c r="I3326" s="1">
        <v>30.24</v>
      </c>
      <c r="J3326" s="1">
        <v>2</v>
      </c>
      <c r="K3326" s="1" t="s">
        <v>19</v>
      </c>
      <c r="L3326" s="1" t="s">
        <v>24</v>
      </c>
      <c r="M3326" s="1">
        <v>47</v>
      </c>
      <c r="N3326" s="1" t="s">
        <v>20</v>
      </c>
      <c r="O3326" s="1">
        <v>2371976</v>
      </c>
      <c r="P3326" s="1">
        <f t="shared" si="728"/>
        <v>1</v>
      </c>
      <c r="Q3326" s="1">
        <f t="shared" si="715"/>
        <v>18</v>
      </c>
      <c r="R3326" s="5">
        <f t="shared" si="716"/>
        <v>3.3333333333333333E-2</v>
      </c>
      <c r="S3326" s="6">
        <f t="shared" si="717"/>
        <v>30170.316301703162</v>
      </c>
      <c r="T3326" s="4">
        <f t="shared" si="718"/>
        <v>0.9051094890510949</v>
      </c>
      <c r="U3326" s="1" t="str">
        <f t="shared" si="719"/>
        <v>Normal</v>
      </c>
      <c r="V3326" s="1" t="str">
        <f t="shared" si="720"/>
        <v>IPO</v>
      </c>
      <c r="W3326" s="1" t="str">
        <f t="shared" si="721"/>
        <v>A$</v>
      </c>
      <c r="X3326" s="1" t="str">
        <f t="shared" si="722"/>
        <v>A$137M</v>
      </c>
      <c r="Y3326" s="1" t="str">
        <f t="shared" si="723"/>
        <v>A$124M</v>
      </c>
      <c r="Z3326" s="1" t="str">
        <f t="shared" si="724"/>
        <v>A$0</v>
      </c>
      <c r="AA3326" s="1" t="str">
        <f t="shared" si="725"/>
        <v>A$30,170</v>
      </c>
      <c r="AB3326" s="6">
        <f t="shared" si="726"/>
        <v>2514.1930251419303</v>
      </c>
      <c r="AC3326" s="1" t="str">
        <f t="shared" si="727"/>
        <v>Mid</v>
      </c>
    </row>
    <row r="3327" spans="1:29">
      <c r="A3327" s="1" t="s">
        <v>2517</v>
      </c>
      <c r="B3327" s="1">
        <v>2006</v>
      </c>
      <c r="C3327" s="1" t="s">
        <v>22</v>
      </c>
      <c r="D3327" s="1" t="s">
        <v>39</v>
      </c>
      <c r="E3327" s="1" t="s">
        <v>40</v>
      </c>
      <c r="F3327" s="1">
        <v>159</v>
      </c>
      <c r="G3327" s="1">
        <v>1727</v>
      </c>
      <c r="H3327" s="1">
        <v>160</v>
      </c>
      <c r="I3327" s="1">
        <v>14.49</v>
      </c>
      <c r="J3327" s="1">
        <v>2</v>
      </c>
      <c r="K3327" s="1" t="s">
        <v>24</v>
      </c>
      <c r="L3327" s="1" t="s">
        <v>19</v>
      </c>
      <c r="M3327" s="1">
        <v>67</v>
      </c>
      <c r="N3327" s="1" t="s">
        <v>25</v>
      </c>
      <c r="O3327" s="1">
        <v>2309197</v>
      </c>
      <c r="P3327" s="1">
        <f t="shared" si="728"/>
        <v>3</v>
      </c>
      <c r="Q3327" s="1">
        <f t="shared" si="715"/>
        <v>18</v>
      </c>
      <c r="R3327" s="5">
        <f t="shared" si="716"/>
        <v>9.2067168500289523E-2</v>
      </c>
      <c r="S3327" s="6">
        <f t="shared" si="717"/>
        <v>92646.207295888831</v>
      </c>
      <c r="T3327" s="4">
        <f t="shared" si="718"/>
        <v>1.0062893081761006</v>
      </c>
      <c r="U3327" s="1" t="str">
        <f t="shared" si="719"/>
        <v>Normal</v>
      </c>
      <c r="V3327" s="1" t="str">
        <f t="shared" si="720"/>
        <v>Acquired</v>
      </c>
      <c r="W3327" s="1" t="str">
        <f t="shared" si="721"/>
        <v>£</v>
      </c>
      <c r="X3327" s="1" t="str">
        <f t="shared" si="722"/>
        <v>£159M</v>
      </c>
      <c r="Y3327" s="1" t="str">
        <f t="shared" si="723"/>
        <v>£160M</v>
      </c>
      <c r="Z3327" s="1" t="str">
        <f t="shared" si="724"/>
        <v>£0</v>
      </c>
      <c r="AA3327" s="1" t="str">
        <f t="shared" si="725"/>
        <v>£92,646</v>
      </c>
      <c r="AB3327" s="6">
        <f t="shared" si="726"/>
        <v>7720.5172746574017</v>
      </c>
      <c r="AC3327" s="1" t="str">
        <f t="shared" si="727"/>
        <v>Mid</v>
      </c>
    </row>
    <row r="3328" spans="1:29">
      <c r="A3328" s="1" t="s">
        <v>47</v>
      </c>
      <c r="B3328" s="1">
        <v>2006</v>
      </c>
      <c r="C3328" s="1" t="s">
        <v>16</v>
      </c>
      <c r="D3328" s="1" t="s">
        <v>48</v>
      </c>
      <c r="E3328" s="1" t="s">
        <v>40</v>
      </c>
      <c r="F3328" s="1">
        <v>172</v>
      </c>
      <c r="G3328" s="1">
        <v>4387</v>
      </c>
      <c r="H3328" s="1">
        <v>324</v>
      </c>
      <c r="I3328" s="1">
        <v>1.94</v>
      </c>
      <c r="J3328" s="1">
        <v>9</v>
      </c>
      <c r="K3328" s="1" t="s">
        <v>24</v>
      </c>
      <c r="L3328" s="1" t="s">
        <v>24</v>
      </c>
      <c r="M3328" s="1">
        <v>90</v>
      </c>
      <c r="N3328" s="1" t="s">
        <v>49</v>
      </c>
      <c r="O3328" s="1">
        <v>2274371</v>
      </c>
      <c r="P3328" s="1">
        <f t="shared" si="728"/>
        <v>3</v>
      </c>
      <c r="Q3328" s="1">
        <f t="shared" si="715"/>
        <v>18</v>
      </c>
      <c r="R3328" s="5">
        <f t="shared" si="716"/>
        <v>3.9206747207658994E-2</v>
      </c>
      <c r="S3328" s="6">
        <f t="shared" si="717"/>
        <v>73854.570321404142</v>
      </c>
      <c r="T3328" s="4">
        <f t="shared" si="718"/>
        <v>1.8837209302325582</v>
      </c>
      <c r="U3328" s="1" t="str">
        <f t="shared" si="719"/>
        <v>High Performer</v>
      </c>
      <c r="V3328" s="1" t="str">
        <f t="shared" si="720"/>
        <v>Acquired</v>
      </c>
      <c r="W3328" s="1" t="str">
        <f t="shared" si="721"/>
        <v>$</v>
      </c>
      <c r="X3328" s="1" t="str">
        <f t="shared" si="722"/>
        <v>$172M</v>
      </c>
      <c r="Y3328" s="1" t="str">
        <f t="shared" si="723"/>
        <v>$324M</v>
      </c>
      <c r="Z3328" s="1" t="str">
        <f t="shared" si="724"/>
        <v>$0</v>
      </c>
      <c r="AA3328" s="1" t="str">
        <f t="shared" si="725"/>
        <v>$73,855</v>
      </c>
      <c r="AB3328" s="6">
        <f t="shared" si="726"/>
        <v>6154.5475267836791</v>
      </c>
      <c r="AC3328" s="1" t="str">
        <f t="shared" si="727"/>
        <v>Mid</v>
      </c>
    </row>
    <row r="3329" spans="1:29">
      <c r="A3329" s="1" t="s">
        <v>3908</v>
      </c>
      <c r="B3329" s="1">
        <v>2006</v>
      </c>
      <c r="C3329" s="1" t="s">
        <v>59</v>
      </c>
      <c r="D3329" s="1" t="s">
        <v>46</v>
      </c>
      <c r="E3329" s="1" t="s">
        <v>18</v>
      </c>
      <c r="F3329" s="1">
        <v>155</v>
      </c>
      <c r="G3329" s="1">
        <v>3969</v>
      </c>
      <c r="H3329" s="1">
        <v>980</v>
      </c>
      <c r="I3329" s="1">
        <v>2.61</v>
      </c>
      <c r="J3329" s="1">
        <v>4</v>
      </c>
      <c r="K3329" s="1" t="s">
        <v>24</v>
      </c>
      <c r="L3329" s="1" t="s">
        <v>24</v>
      </c>
      <c r="M3329" s="1">
        <v>52</v>
      </c>
      <c r="N3329" s="1" t="s">
        <v>33</v>
      </c>
      <c r="O3329" s="1">
        <v>2036532</v>
      </c>
      <c r="P3329" s="1">
        <f t="shared" si="728"/>
        <v>2</v>
      </c>
      <c r="Q3329" s="1">
        <f t="shared" si="715"/>
        <v>18</v>
      </c>
      <c r="R3329" s="5">
        <f t="shared" si="716"/>
        <v>3.9052658100277145E-2</v>
      </c>
      <c r="S3329" s="6">
        <f t="shared" si="717"/>
        <v>246913.58024691357</v>
      </c>
      <c r="T3329" s="4">
        <f t="shared" si="718"/>
        <v>6.32258064516129</v>
      </c>
      <c r="U3329" s="1" t="str">
        <f t="shared" si="719"/>
        <v>Normal</v>
      </c>
      <c r="V3329" s="1" t="str">
        <f t="shared" si="720"/>
        <v>Acquired</v>
      </c>
      <c r="W3329" s="1" t="str">
        <f t="shared" si="721"/>
        <v>₹</v>
      </c>
      <c r="X3329" s="1" t="str">
        <f t="shared" si="722"/>
        <v>₹155M</v>
      </c>
      <c r="Y3329" s="1" t="str">
        <f t="shared" si="723"/>
        <v>₹980M</v>
      </c>
      <c r="Z3329" s="1" t="str">
        <f t="shared" si="724"/>
        <v>₹0</v>
      </c>
      <c r="AA3329" s="1" t="str">
        <f t="shared" si="725"/>
        <v>₹2,46,914</v>
      </c>
      <c r="AB3329" s="6">
        <f t="shared" si="726"/>
        <v>20576.1316872428</v>
      </c>
      <c r="AC3329" s="1" t="str">
        <f t="shared" si="727"/>
        <v>Mid</v>
      </c>
    </row>
    <row r="3330" spans="1:29">
      <c r="A3330" s="1" t="s">
        <v>2077</v>
      </c>
      <c r="B3330" s="1">
        <v>2006</v>
      </c>
      <c r="C3330" s="1" t="s">
        <v>53</v>
      </c>
      <c r="D3330" s="1" t="s">
        <v>32</v>
      </c>
      <c r="E3330" s="1" t="s">
        <v>37</v>
      </c>
      <c r="F3330" s="1">
        <v>133</v>
      </c>
      <c r="G3330" s="1">
        <v>4542</v>
      </c>
      <c r="H3330" s="1">
        <v>597</v>
      </c>
      <c r="I3330" s="1">
        <v>37.42</v>
      </c>
      <c r="J3330" s="1">
        <v>6</v>
      </c>
      <c r="K3330" s="1" t="s">
        <v>24</v>
      </c>
      <c r="L3330" s="1" t="s">
        <v>24</v>
      </c>
      <c r="M3330" s="1">
        <v>70</v>
      </c>
      <c r="N3330" s="1" t="s">
        <v>29</v>
      </c>
      <c r="O3330" s="1">
        <v>1641579</v>
      </c>
      <c r="P3330" s="1">
        <f t="shared" si="728"/>
        <v>4</v>
      </c>
      <c r="Q3330" s="1">
        <f t="shared" ref="Q3330:Q3393" si="729">2024 - B3330</f>
        <v>18</v>
      </c>
      <c r="R3330" s="5">
        <f t="shared" ref="R3330:R3393" si="730">F3330 / G3330</f>
        <v>2.9282254513430209E-2</v>
      </c>
      <c r="S3330" s="6">
        <f t="shared" ref="S3330:S3393" si="731">(H3330 * 1000000) / G3330</f>
        <v>131439.89431968296</v>
      </c>
      <c r="T3330" s="4">
        <f t="shared" ref="T3330:T3393" si="732">H3330 / F3330</f>
        <v>4.488721804511278</v>
      </c>
      <c r="U3330" s="1" t="str">
        <f t="shared" ref="U3330:U3393" si="733">IF(AND(J3330&gt;=8, I3330&gt;=1), "High Performer", "Normal")</f>
        <v>Normal</v>
      </c>
      <c r="V3330" s="1" t="str">
        <f t="shared" ref="V3330:V3393" si="734">IF(K3330="Yes", "Acquired",
 IF(L3330="Yes", "IPO", "Still Private"))</f>
        <v>Acquired</v>
      </c>
      <c r="W3330" s="1">
        <f t="shared" ref="W3330:W3393" si="735">IF(C3330="USA","$",
IF(C3330="India","₹",
IF(C3330="UK","£",
IF(C3330="Germany","€",
IF(C3330="France","€",
IF(C3330="Canada","$",
IF(C3330="Australia","A$",
IF(C3330="China","¥",
IF(C3330="Japan","¥",)))))))))</f>
        <v>0</v>
      </c>
      <c r="X3330" s="1" t="str">
        <f t="shared" ref="X3330:X3393" si="736">W3330 &amp; F3330 &amp; "M"</f>
        <v>0133M</v>
      </c>
      <c r="Y3330" s="1" t="str">
        <f t="shared" ref="Y3330:Y3393" si="737">W3330 &amp; H3330 &amp; "M"</f>
        <v>0597M</v>
      </c>
      <c r="Z3330" s="1" t="str">
        <f t="shared" ref="Z3330:Z3393" si="738">W3330 &amp; TEXT(R3330,"#,##0")</f>
        <v>00</v>
      </c>
      <c r="AA3330" s="1" t="str">
        <f t="shared" ref="AA3330:AA3393" si="739">W3330 &amp; TEXT(S3330,"#,##0")</f>
        <v>01,31,440</v>
      </c>
      <c r="AB3330" s="6">
        <f t="shared" ref="AB3330:AB3393" si="740">(H3330 * 1000000) / (12 * G3330)</f>
        <v>10953.324526640246</v>
      </c>
      <c r="AC3330" s="1" t="str">
        <f t="shared" ref="AC3330:AC3393" si="741">IF(F3330&lt;100, "Small", IF(F3330&lt;=200, "Mid",IF(F3330&lt;500,  "Large")))</f>
        <v>Mid</v>
      </c>
    </row>
    <row r="3331" spans="1:29">
      <c r="A3331" s="1" t="s">
        <v>879</v>
      </c>
      <c r="B3331" s="1">
        <v>2006</v>
      </c>
      <c r="C3331" s="1" t="s">
        <v>16</v>
      </c>
      <c r="D3331" s="1" t="s">
        <v>51</v>
      </c>
      <c r="E3331" s="1" t="s">
        <v>40</v>
      </c>
      <c r="F3331" s="1">
        <v>134</v>
      </c>
      <c r="G3331" s="1">
        <v>4000</v>
      </c>
      <c r="H3331" s="1">
        <v>932</v>
      </c>
      <c r="I3331" s="1">
        <v>2.82</v>
      </c>
      <c r="J3331" s="1">
        <v>7</v>
      </c>
      <c r="K3331" s="1" t="s">
        <v>19</v>
      </c>
      <c r="L3331" s="1" t="s">
        <v>24</v>
      </c>
      <c r="M3331" s="1">
        <v>47</v>
      </c>
      <c r="N3331" s="1" t="s">
        <v>49</v>
      </c>
      <c r="O3331" s="1">
        <v>1587973</v>
      </c>
      <c r="P3331" s="1">
        <f t="shared" si="728"/>
        <v>3</v>
      </c>
      <c r="Q3331" s="1">
        <f t="shared" si="729"/>
        <v>18</v>
      </c>
      <c r="R3331" s="5">
        <f t="shared" si="730"/>
        <v>3.3500000000000002E-2</v>
      </c>
      <c r="S3331" s="6">
        <f t="shared" si="731"/>
        <v>233000</v>
      </c>
      <c r="T3331" s="4">
        <f t="shared" si="732"/>
        <v>6.955223880597015</v>
      </c>
      <c r="U3331" s="1" t="str">
        <f t="shared" si="733"/>
        <v>Normal</v>
      </c>
      <c r="V3331" s="1" t="str">
        <f t="shared" si="734"/>
        <v>IPO</v>
      </c>
      <c r="W3331" s="1" t="str">
        <f t="shared" si="735"/>
        <v>$</v>
      </c>
      <c r="X3331" s="1" t="str">
        <f t="shared" si="736"/>
        <v>$134M</v>
      </c>
      <c r="Y3331" s="1" t="str">
        <f t="shared" si="737"/>
        <v>$932M</v>
      </c>
      <c r="Z3331" s="1" t="str">
        <f t="shared" si="738"/>
        <v>$0</v>
      </c>
      <c r="AA3331" s="1" t="str">
        <f t="shared" si="739"/>
        <v>$2,33,000</v>
      </c>
      <c r="AB3331" s="6">
        <f t="shared" si="740"/>
        <v>19416.666666666668</v>
      </c>
      <c r="AC3331" s="1" t="str">
        <f t="shared" si="741"/>
        <v>Mid</v>
      </c>
    </row>
    <row r="3332" spans="1:29">
      <c r="A3332" s="1" t="s">
        <v>4067</v>
      </c>
      <c r="B3332" s="1">
        <v>2006</v>
      </c>
      <c r="C3332" s="1" t="s">
        <v>31</v>
      </c>
      <c r="D3332" s="1" t="s">
        <v>36</v>
      </c>
      <c r="E3332" s="1" t="s">
        <v>37</v>
      </c>
      <c r="F3332" s="1">
        <v>124</v>
      </c>
      <c r="G3332" s="1">
        <v>2520</v>
      </c>
      <c r="H3332" s="1">
        <v>187</v>
      </c>
      <c r="I3332" s="1">
        <v>39.86</v>
      </c>
      <c r="J3332" s="1">
        <v>8</v>
      </c>
      <c r="K3332" s="1" t="s">
        <v>24</v>
      </c>
      <c r="L3332" s="1" t="s">
        <v>24</v>
      </c>
      <c r="M3332" s="1">
        <v>87</v>
      </c>
      <c r="N3332" s="1" t="s">
        <v>49</v>
      </c>
      <c r="O3332" s="1">
        <v>1219990</v>
      </c>
      <c r="P3332" s="1">
        <f t="shared" si="728"/>
        <v>4</v>
      </c>
      <c r="Q3332" s="1">
        <f t="shared" si="729"/>
        <v>18</v>
      </c>
      <c r="R3332" s="5">
        <f t="shared" si="730"/>
        <v>4.9206349206349205E-2</v>
      </c>
      <c r="S3332" s="6">
        <f t="shared" si="731"/>
        <v>74206.349206349201</v>
      </c>
      <c r="T3332" s="4">
        <f t="shared" si="732"/>
        <v>1.5080645161290323</v>
      </c>
      <c r="U3332" s="1" t="str">
        <f t="shared" si="733"/>
        <v>High Performer</v>
      </c>
      <c r="V3332" s="1" t="str">
        <f t="shared" si="734"/>
        <v>Acquired</v>
      </c>
      <c r="W3332" s="1" t="str">
        <f t="shared" si="735"/>
        <v>€</v>
      </c>
      <c r="X3332" s="1" t="str">
        <f t="shared" si="736"/>
        <v>€124M</v>
      </c>
      <c r="Y3332" s="1" t="str">
        <f t="shared" si="737"/>
        <v>€187M</v>
      </c>
      <c r="Z3332" s="1" t="str">
        <f t="shared" si="738"/>
        <v>€0</v>
      </c>
      <c r="AA3332" s="1" t="str">
        <f t="shared" si="739"/>
        <v>€74,206</v>
      </c>
      <c r="AB3332" s="6">
        <f t="shared" si="740"/>
        <v>6183.862433862434</v>
      </c>
      <c r="AC3332" s="1" t="str">
        <f t="shared" si="741"/>
        <v>Mid</v>
      </c>
    </row>
    <row r="3333" spans="1:29">
      <c r="A3333" s="1" t="s">
        <v>1335</v>
      </c>
      <c r="B3333" s="1">
        <v>2006</v>
      </c>
      <c r="C3333" s="1" t="s">
        <v>53</v>
      </c>
      <c r="D3333" s="1" t="s">
        <v>17</v>
      </c>
      <c r="E3333" s="1" t="s">
        <v>37</v>
      </c>
      <c r="F3333" s="1">
        <v>160</v>
      </c>
      <c r="G3333" s="1">
        <v>907</v>
      </c>
      <c r="H3333" s="1">
        <v>893</v>
      </c>
      <c r="I3333" s="1">
        <v>28.83</v>
      </c>
      <c r="J3333" s="1">
        <v>2</v>
      </c>
      <c r="K3333" s="1" t="s">
        <v>19</v>
      </c>
      <c r="L3333" s="1" t="s">
        <v>24</v>
      </c>
      <c r="M3333" s="1">
        <v>16</v>
      </c>
      <c r="N3333" s="1" t="s">
        <v>29</v>
      </c>
      <c r="O3333" s="1">
        <v>994345</v>
      </c>
      <c r="P3333" s="1">
        <f t="shared" si="728"/>
        <v>4</v>
      </c>
      <c r="Q3333" s="1">
        <f t="shared" si="729"/>
        <v>18</v>
      </c>
      <c r="R3333" s="5">
        <f t="shared" si="730"/>
        <v>0.17640573318632854</v>
      </c>
      <c r="S3333" s="6">
        <f t="shared" si="731"/>
        <v>984564.49834619625</v>
      </c>
      <c r="T3333" s="4">
        <f t="shared" si="732"/>
        <v>5.5812499999999998</v>
      </c>
      <c r="U3333" s="1" t="str">
        <f t="shared" si="733"/>
        <v>Normal</v>
      </c>
      <c r="V3333" s="1" t="str">
        <f t="shared" si="734"/>
        <v>IPO</v>
      </c>
      <c r="W3333" s="1">
        <f t="shared" si="735"/>
        <v>0</v>
      </c>
      <c r="X3333" s="1" t="str">
        <f t="shared" si="736"/>
        <v>0160M</v>
      </c>
      <c r="Y3333" s="1" t="str">
        <f t="shared" si="737"/>
        <v>0893M</v>
      </c>
      <c r="Z3333" s="1" t="str">
        <f t="shared" si="738"/>
        <v>00</v>
      </c>
      <c r="AA3333" s="1" t="str">
        <f t="shared" si="739"/>
        <v>09,84,564</v>
      </c>
      <c r="AB3333" s="6">
        <f t="shared" si="740"/>
        <v>82047.041528849688</v>
      </c>
      <c r="AC3333" s="1" t="str">
        <f t="shared" si="741"/>
        <v>Mid</v>
      </c>
    </row>
    <row r="3334" spans="1:29">
      <c r="A3334" s="1" t="s">
        <v>2250</v>
      </c>
      <c r="B3334" s="1">
        <v>2006</v>
      </c>
      <c r="C3334" s="1" t="s">
        <v>45</v>
      </c>
      <c r="D3334" s="1" t="s">
        <v>39</v>
      </c>
      <c r="E3334" s="1" t="s">
        <v>28</v>
      </c>
      <c r="F3334" s="1">
        <v>152</v>
      </c>
      <c r="G3334" s="1">
        <v>4236</v>
      </c>
      <c r="H3334" s="1">
        <v>863</v>
      </c>
      <c r="I3334" s="1">
        <v>42.83</v>
      </c>
      <c r="J3334" s="1">
        <v>2</v>
      </c>
      <c r="K3334" s="1" t="s">
        <v>24</v>
      </c>
      <c r="L3334" s="1" t="s">
        <v>19</v>
      </c>
      <c r="M3334" s="1">
        <v>78</v>
      </c>
      <c r="N3334" s="1" t="s">
        <v>25</v>
      </c>
      <c r="O3334" s="1">
        <v>880913</v>
      </c>
      <c r="P3334" s="1">
        <f t="shared" si="728"/>
        <v>1</v>
      </c>
      <c r="Q3334" s="1">
        <f t="shared" si="729"/>
        <v>18</v>
      </c>
      <c r="R3334" s="5">
        <f t="shared" si="730"/>
        <v>3.588290840415486E-2</v>
      </c>
      <c r="S3334" s="6">
        <f t="shared" si="731"/>
        <v>203729.93389990556</v>
      </c>
      <c r="T3334" s="4">
        <f t="shared" si="732"/>
        <v>5.6776315789473681</v>
      </c>
      <c r="U3334" s="1" t="str">
        <f t="shared" si="733"/>
        <v>Normal</v>
      </c>
      <c r="V3334" s="1" t="str">
        <f t="shared" si="734"/>
        <v>Acquired</v>
      </c>
      <c r="W3334" s="1" t="str">
        <f t="shared" si="735"/>
        <v>A$</v>
      </c>
      <c r="X3334" s="1" t="str">
        <f t="shared" si="736"/>
        <v>A$152M</v>
      </c>
      <c r="Y3334" s="1" t="str">
        <f t="shared" si="737"/>
        <v>A$863M</v>
      </c>
      <c r="Z3334" s="1" t="str">
        <f t="shared" si="738"/>
        <v>A$0</v>
      </c>
      <c r="AA3334" s="1" t="str">
        <f t="shared" si="739"/>
        <v>A$2,03,730</v>
      </c>
      <c r="AB3334" s="6">
        <f t="shared" si="740"/>
        <v>16977.494491658799</v>
      </c>
      <c r="AC3334" s="1" t="str">
        <f t="shared" si="741"/>
        <v>Mid</v>
      </c>
    </row>
    <row r="3335" spans="1:29">
      <c r="A3335" s="1" t="s">
        <v>2698</v>
      </c>
      <c r="B3335" s="1">
        <v>2006</v>
      </c>
      <c r="C3335" s="1" t="s">
        <v>53</v>
      </c>
      <c r="D3335" s="1" t="s">
        <v>43</v>
      </c>
      <c r="E3335" s="1" t="s">
        <v>23</v>
      </c>
      <c r="F3335" s="1">
        <v>139</v>
      </c>
      <c r="G3335" s="1">
        <v>4463</v>
      </c>
      <c r="H3335" s="1">
        <v>549</v>
      </c>
      <c r="I3335" s="1">
        <v>15.31</v>
      </c>
      <c r="J3335" s="1">
        <v>3</v>
      </c>
      <c r="K3335" s="1" t="s">
        <v>19</v>
      </c>
      <c r="L3335" s="1" t="s">
        <v>19</v>
      </c>
      <c r="M3335" s="1">
        <v>74</v>
      </c>
      <c r="N3335" s="1" t="s">
        <v>33</v>
      </c>
      <c r="O3335" s="1">
        <v>871821</v>
      </c>
      <c r="P3335" s="1">
        <f t="shared" si="728"/>
        <v>5</v>
      </c>
      <c r="Q3335" s="1">
        <f t="shared" si="729"/>
        <v>18</v>
      </c>
      <c r="R3335" s="5">
        <f t="shared" si="730"/>
        <v>3.114496975128837E-2</v>
      </c>
      <c r="S3335" s="6">
        <f t="shared" si="731"/>
        <v>123011.42729105982</v>
      </c>
      <c r="T3335" s="4">
        <f t="shared" si="732"/>
        <v>3.949640287769784</v>
      </c>
      <c r="U3335" s="1" t="str">
        <f t="shared" si="733"/>
        <v>Normal</v>
      </c>
      <c r="V3335" s="1" t="str">
        <f t="shared" si="734"/>
        <v>Still Private</v>
      </c>
      <c r="W3335" s="1">
        <f t="shared" si="735"/>
        <v>0</v>
      </c>
      <c r="X3335" s="1" t="str">
        <f t="shared" si="736"/>
        <v>0139M</v>
      </c>
      <c r="Y3335" s="1" t="str">
        <f t="shared" si="737"/>
        <v>0549M</v>
      </c>
      <c r="Z3335" s="1" t="str">
        <f t="shared" si="738"/>
        <v>00</v>
      </c>
      <c r="AA3335" s="1" t="str">
        <f t="shared" si="739"/>
        <v>01,23,011</v>
      </c>
      <c r="AB3335" s="6">
        <f t="shared" si="740"/>
        <v>10250.952274254985</v>
      </c>
      <c r="AC3335" s="1" t="str">
        <f t="shared" si="741"/>
        <v>Mid</v>
      </c>
    </row>
    <row r="3336" spans="1:29">
      <c r="A3336" s="1" t="s">
        <v>1619</v>
      </c>
      <c r="B3336" s="1">
        <v>2006</v>
      </c>
      <c r="C3336" s="1" t="s">
        <v>27</v>
      </c>
      <c r="D3336" s="1" t="s">
        <v>51</v>
      </c>
      <c r="E3336" s="1" t="s">
        <v>28</v>
      </c>
      <c r="F3336" s="1">
        <v>179</v>
      </c>
      <c r="G3336" s="1">
        <v>2310</v>
      </c>
      <c r="H3336" s="1">
        <v>700</v>
      </c>
      <c r="I3336" s="1">
        <v>23.31</v>
      </c>
      <c r="J3336" s="1">
        <v>8</v>
      </c>
      <c r="K3336" s="1" t="s">
        <v>24</v>
      </c>
      <c r="L3336" s="1" t="s">
        <v>24</v>
      </c>
      <c r="M3336" s="1">
        <v>36</v>
      </c>
      <c r="N3336" s="1" t="s">
        <v>25</v>
      </c>
      <c r="O3336" s="1">
        <v>846400</v>
      </c>
      <c r="P3336" s="1">
        <f t="shared" si="728"/>
        <v>1</v>
      </c>
      <c r="Q3336" s="1">
        <f t="shared" si="729"/>
        <v>18</v>
      </c>
      <c r="R3336" s="5">
        <f t="shared" si="730"/>
        <v>7.7489177489177483E-2</v>
      </c>
      <c r="S3336" s="6">
        <f t="shared" si="731"/>
        <v>303030.30303030304</v>
      </c>
      <c r="T3336" s="4">
        <f t="shared" si="732"/>
        <v>3.9106145251396649</v>
      </c>
      <c r="U3336" s="1" t="str">
        <f t="shared" si="733"/>
        <v>High Performer</v>
      </c>
      <c r="V3336" s="1" t="str">
        <f t="shared" si="734"/>
        <v>Acquired</v>
      </c>
      <c r="W3336" s="1" t="str">
        <f t="shared" si="735"/>
        <v>$</v>
      </c>
      <c r="X3336" s="1" t="str">
        <f t="shared" si="736"/>
        <v>$179M</v>
      </c>
      <c r="Y3336" s="1" t="str">
        <f t="shared" si="737"/>
        <v>$700M</v>
      </c>
      <c r="Z3336" s="1" t="str">
        <f t="shared" si="738"/>
        <v>$0</v>
      </c>
      <c r="AA3336" s="1" t="str">
        <f t="shared" si="739"/>
        <v>$3,03,030</v>
      </c>
      <c r="AB3336" s="6">
        <f t="shared" si="740"/>
        <v>25252.525252525251</v>
      </c>
      <c r="AC3336" s="1" t="str">
        <f t="shared" si="741"/>
        <v>Mid</v>
      </c>
    </row>
    <row r="3337" spans="1:29">
      <c r="A3337" s="1" t="s">
        <v>3090</v>
      </c>
      <c r="B3337" s="1">
        <v>2006</v>
      </c>
      <c r="C3337" s="1" t="s">
        <v>16</v>
      </c>
      <c r="D3337" s="1" t="s">
        <v>43</v>
      </c>
      <c r="E3337" s="1" t="s">
        <v>37</v>
      </c>
      <c r="F3337" s="1">
        <v>161</v>
      </c>
      <c r="G3337" s="1">
        <v>2983</v>
      </c>
      <c r="H3337" s="1">
        <v>996</v>
      </c>
      <c r="I3337" s="1">
        <v>2.89</v>
      </c>
      <c r="J3337" s="1">
        <v>1</v>
      </c>
      <c r="K3337" s="1" t="s">
        <v>24</v>
      </c>
      <c r="L3337" s="1" t="s">
        <v>24</v>
      </c>
      <c r="M3337" s="1">
        <v>11</v>
      </c>
      <c r="N3337" s="1" t="s">
        <v>29</v>
      </c>
      <c r="O3337" s="1">
        <v>761139</v>
      </c>
      <c r="P3337" s="1">
        <f t="shared" ref="P3337:P3400" si="742">IF(E3337="Seed", 1,
 IF(E3337="Series A", 2,
 IF(E3337="Series B", 3,
 IF(E3337="Series C", 4,
 IF(E3337="IPO", 5, "")))))</f>
        <v>4</v>
      </c>
      <c r="Q3337" s="1">
        <f t="shared" si="729"/>
        <v>18</v>
      </c>
      <c r="R3337" s="5">
        <f t="shared" si="730"/>
        <v>5.3972510895072073E-2</v>
      </c>
      <c r="S3337" s="6">
        <f t="shared" si="731"/>
        <v>333892.05497820984</v>
      </c>
      <c r="T3337" s="4">
        <f t="shared" si="732"/>
        <v>6.1863354037267078</v>
      </c>
      <c r="U3337" s="1" t="str">
        <f t="shared" si="733"/>
        <v>Normal</v>
      </c>
      <c r="V3337" s="1" t="str">
        <f t="shared" si="734"/>
        <v>Acquired</v>
      </c>
      <c r="W3337" s="1" t="str">
        <f t="shared" si="735"/>
        <v>$</v>
      </c>
      <c r="X3337" s="1" t="str">
        <f t="shared" si="736"/>
        <v>$161M</v>
      </c>
      <c r="Y3337" s="1" t="str">
        <f t="shared" si="737"/>
        <v>$996M</v>
      </c>
      <c r="Z3337" s="1" t="str">
        <f t="shared" si="738"/>
        <v>$0</v>
      </c>
      <c r="AA3337" s="1" t="str">
        <f t="shared" si="739"/>
        <v>$3,33,892</v>
      </c>
      <c r="AB3337" s="6">
        <f t="shared" si="740"/>
        <v>27824.337914850821</v>
      </c>
      <c r="AC3337" s="1" t="str">
        <f t="shared" si="741"/>
        <v>Mid</v>
      </c>
    </row>
    <row r="3338" spans="1:29">
      <c r="A3338" s="1" t="s">
        <v>4412</v>
      </c>
      <c r="B3338" s="1">
        <v>2006</v>
      </c>
      <c r="C3338" s="1" t="s">
        <v>16</v>
      </c>
      <c r="D3338" s="1" t="s">
        <v>32</v>
      </c>
      <c r="E3338" s="1" t="s">
        <v>18</v>
      </c>
      <c r="F3338" s="1">
        <v>135</v>
      </c>
      <c r="G3338" s="1">
        <v>3803</v>
      </c>
      <c r="H3338" s="1">
        <v>529</v>
      </c>
      <c r="I3338" s="1">
        <v>20.309999999999999</v>
      </c>
      <c r="J3338" s="1">
        <v>1</v>
      </c>
      <c r="K3338" s="1" t="s">
        <v>19</v>
      </c>
      <c r="L3338" s="1" t="s">
        <v>19</v>
      </c>
      <c r="M3338" s="1">
        <v>60</v>
      </c>
      <c r="N3338" s="1" t="s">
        <v>29</v>
      </c>
      <c r="O3338" s="1">
        <v>701130</v>
      </c>
      <c r="P3338" s="1">
        <f t="shared" si="742"/>
        <v>2</v>
      </c>
      <c r="Q3338" s="1">
        <f t="shared" si="729"/>
        <v>18</v>
      </c>
      <c r="R3338" s="5">
        <f t="shared" si="730"/>
        <v>3.5498290823034448E-2</v>
      </c>
      <c r="S3338" s="6">
        <f t="shared" si="731"/>
        <v>139100.70996581647</v>
      </c>
      <c r="T3338" s="4">
        <f t="shared" si="732"/>
        <v>3.9185185185185185</v>
      </c>
      <c r="U3338" s="1" t="str">
        <f t="shared" si="733"/>
        <v>Normal</v>
      </c>
      <c r="V3338" s="1" t="str">
        <f t="shared" si="734"/>
        <v>Still Private</v>
      </c>
      <c r="W3338" s="1" t="str">
        <f t="shared" si="735"/>
        <v>$</v>
      </c>
      <c r="X3338" s="1" t="str">
        <f t="shared" si="736"/>
        <v>$135M</v>
      </c>
      <c r="Y3338" s="1" t="str">
        <f t="shared" si="737"/>
        <v>$529M</v>
      </c>
      <c r="Z3338" s="1" t="str">
        <f t="shared" si="738"/>
        <v>$0</v>
      </c>
      <c r="AA3338" s="1" t="str">
        <f t="shared" si="739"/>
        <v>$1,39,101</v>
      </c>
      <c r="AB3338" s="6">
        <f t="shared" si="740"/>
        <v>11591.725830484706</v>
      </c>
      <c r="AC3338" s="1" t="str">
        <f t="shared" si="741"/>
        <v>Mid</v>
      </c>
    </row>
    <row r="3339" spans="1:29">
      <c r="A3339" s="1" t="s">
        <v>2151</v>
      </c>
      <c r="B3339" s="1">
        <v>2006</v>
      </c>
      <c r="C3339" s="1" t="s">
        <v>22</v>
      </c>
      <c r="D3339" s="1" t="s">
        <v>48</v>
      </c>
      <c r="E3339" s="1" t="s">
        <v>23</v>
      </c>
      <c r="F3339" s="1">
        <v>102</v>
      </c>
      <c r="G3339" s="1">
        <v>845</v>
      </c>
      <c r="H3339" s="1">
        <v>694</v>
      </c>
      <c r="I3339" s="1">
        <v>2.15</v>
      </c>
      <c r="J3339" s="1">
        <v>2</v>
      </c>
      <c r="K3339" s="1" t="s">
        <v>24</v>
      </c>
      <c r="L3339" s="1" t="s">
        <v>19</v>
      </c>
      <c r="M3339" s="1">
        <v>46</v>
      </c>
      <c r="N3339" s="1" t="s">
        <v>33</v>
      </c>
      <c r="O3339" s="1">
        <v>631039</v>
      </c>
      <c r="P3339" s="1">
        <f t="shared" si="742"/>
        <v>5</v>
      </c>
      <c r="Q3339" s="1">
        <f t="shared" si="729"/>
        <v>18</v>
      </c>
      <c r="R3339" s="5">
        <f t="shared" si="730"/>
        <v>0.12071005917159763</v>
      </c>
      <c r="S3339" s="6">
        <f t="shared" si="731"/>
        <v>821301.77514792897</v>
      </c>
      <c r="T3339" s="4">
        <f t="shared" si="732"/>
        <v>6.8039215686274508</v>
      </c>
      <c r="U3339" s="1" t="str">
        <f t="shared" si="733"/>
        <v>Normal</v>
      </c>
      <c r="V3339" s="1" t="str">
        <f t="shared" si="734"/>
        <v>Acquired</v>
      </c>
      <c r="W3339" s="1" t="str">
        <f t="shared" si="735"/>
        <v>£</v>
      </c>
      <c r="X3339" s="1" t="str">
        <f t="shared" si="736"/>
        <v>£102M</v>
      </c>
      <c r="Y3339" s="1" t="str">
        <f t="shared" si="737"/>
        <v>£694M</v>
      </c>
      <c r="Z3339" s="1" t="str">
        <f t="shared" si="738"/>
        <v>£0</v>
      </c>
      <c r="AA3339" s="1" t="str">
        <f t="shared" si="739"/>
        <v>£8,21,302</v>
      </c>
      <c r="AB3339" s="6">
        <f t="shared" si="740"/>
        <v>68441.814595660748</v>
      </c>
      <c r="AC3339" s="1" t="str">
        <f t="shared" si="741"/>
        <v>Mid</v>
      </c>
    </row>
    <row r="3340" spans="1:29">
      <c r="A3340" s="1" t="s">
        <v>4996</v>
      </c>
      <c r="B3340" s="1">
        <v>2006</v>
      </c>
      <c r="C3340" s="1" t="s">
        <v>31</v>
      </c>
      <c r="D3340" s="1" t="s">
        <v>32</v>
      </c>
      <c r="E3340" s="1" t="s">
        <v>37</v>
      </c>
      <c r="F3340" s="1">
        <v>193</v>
      </c>
      <c r="G3340" s="1">
        <v>3599</v>
      </c>
      <c r="H3340" s="1">
        <v>125</v>
      </c>
      <c r="I3340" s="1">
        <v>1.36</v>
      </c>
      <c r="J3340" s="1">
        <v>3</v>
      </c>
      <c r="K3340" s="1" t="s">
        <v>19</v>
      </c>
      <c r="L3340" s="1" t="s">
        <v>19</v>
      </c>
      <c r="M3340" s="1">
        <v>10</v>
      </c>
      <c r="N3340" s="1" t="s">
        <v>20</v>
      </c>
      <c r="O3340" s="1">
        <v>556292</v>
      </c>
      <c r="P3340" s="1">
        <f t="shared" si="742"/>
        <v>4</v>
      </c>
      <c r="Q3340" s="1">
        <f t="shared" si="729"/>
        <v>18</v>
      </c>
      <c r="R3340" s="5">
        <f t="shared" si="730"/>
        <v>5.3626007224228951E-2</v>
      </c>
      <c r="S3340" s="6">
        <f t="shared" si="731"/>
        <v>34731.869963878853</v>
      </c>
      <c r="T3340" s="4">
        <f t="shared" si="732"/>
        <v>0.64766839378238339</v>
      </c>
      <c r="U3340" s="1" t="str">
        <f t="shared" si="733"/>
        <v>Normal</v>
      </c>
      <c r="V3340" s="1" t="str">
        <f t="shared" si="734"/>
        <v>Still Private</v>
      </c>
      <c r="W3340" s="1" t="str">
        <f t="shared" si="735"/>
        <v>€</v>
      </c>
      <c r="X3340" s="1" t="str">
        <f t="shared" si="736"/>
        <v>€193M</v>
      </c>
      <c r="Y3340" s="1" t="str">
        <f t="shared" si="737"/>
        <v>€125M</v>
      </c>
      <c r="Z3340" s="1" t="str">
        <f t="shared" si="738"/>
        <v>€0</v>
      </c>
      <c r="AA3340" s="1" t="str">
        <f t="shared" si="739"/>
        <v>€34,732</v>
      </c>
      <c r="AB3340" s="6">
        <f t="shared" si="740"/>
        <v>2894.3224969899047</v>
      </c>
      <c r="AC3340" s="1" t="str">
        <f t="shared" si="741"/>
        <v>Mid</v>
      </c>
    </row>
    <row r="3341" spans="1:29">
      <c r="A3341" s="1" t="s">
        <v>1152</v>
      </c>
      <c r="B3341" s="1">
        <v>2006</v>
      </c>
      <c r="C3341" s="1" t="s">
        <v>35</v>
      </c>
      <c r="D3341" s="1" t="s">
        <v>17</v>
      </c>
      <c r="E3341" s="1" t="s">
        <v>23</v>
      </c>
      <c r="F3341" s="1">
        <v>133</v>
      </c>
      <c r="G3341" s="1">
        <v>4675</v>
      </c>
      <c r="H3341" s="1">
        <v>987</v>
      </c>
      <c r="I3341" s="1">
        <v>8.5299999999999994</v>
      </c>
      <c r="J3341" s="1">
        <v>8</v>
      </c>
      <c r="K3341" s="1" t="s">
        <v>19</v>
      </c>
      <c r="L3341" s="1" t="s">
        <v>19</v>
      </c>
      <c r="M3341" s="1">
        <v>30</v>
      </c>
      <c r="N3341" s="1" t="s">
        <v>49</v>
      </c>
      <c r="O3341" s="1">
        <v>69453</v>
      </c>
      <c r="P3341" s="1">
        <f t="shared" si="742"/>
        <v>5</v>
      </c>
      <c r="Q3341" s="1">
        <f t="shared" si="729"/>
        <v>18</v>
      </c>
      <c r="R3341" s="5">
        <f t="shared" si="730"/>
        <v>2.8449197860962568E-2</v>
      </c>
      <c r="S3341" s="6">
        <f t="shared" si="731"/>
        <v>211122.99465240643</v>
      </c>
      <c r="T3341" s="4">
        <f t="shared" si="732"/>
        <v>7.4210526315789478</v>
      </c>
      <c r="U3341" s="1" t="str">
        <f t="shared" si="733"/>
        <v>High Performer</v>
      </c>
      <c r="V3341" s="1" t="str">
        <f t="shared" si="734"/>
        <v>Still Private</v>
      </c>
      <c r="W3341" s="1" t="str">
        <f t="shared" si="735"/>
        <v>¥</v>
      </c>
      <c r="X3341" s="1" t="str">
        <f t="shared" si="736"/>
        <v>¥133M</v>
      </c>
      <c r="Y3341" s="1" t="str">
        <f t="shared" si="737"/>
        <v>¥987M</v>
      </c>
      <c r="Z3341" s="1" t="str">
        <f t="shared" si="738"/>
        <v>¥0</v>
      </c>
      <c r="AA3341" s="1" t="str">
        <f t="shared" si="739"/>
        <v>¥2,11,123</v>
      </c>
      <c r="AB3341" s="6">
        <f t="shared" si="740"/>
        <v>17593.582887700533</v>
      </c>
      <c r="AC3341" s="1" t="str">
        <f t="shared" si="741"/>
        <v>Mid</v>
      </c>
    </row>
    <row r="3342" spans="1:29">
      <c r="A3342" s="1" t="s">
        <v>3073</v>
      </c>
      <c r="B3342" s="1">
        <v>2006</v>
      </c>
      <c r="C3342" s="1" t="s">
        <v>53</v>
      </c>
      <c r="D3342" s="1" t="s">
        <v>32</v>
      </c>
      <c r="E3342" s="1" t="s">
        <v>28</v>
      </c>
      <c r="F3342" s="1">
        <v>159</v>
      </c>
      <c r="G3342" s="1">
        <v>1663</v>
      </c>
      <c r="H3342" s="1">
        <v>404</v>
      </c>
      <c r="I3342" s="1">
        <v>47.06</v>
      </c>
      <c r="J3342" s="1">
        <v>7</v>
      </c>
      <c r="K3342" s="1" t="s">
        <v>19</v>
      </c>
      <c r="L3342" s="1" t="s">
        <v>24</v>
      </c>
      <c r="M3342" s="1">
        <v>78</v>
      </c>
      <c r="N3342" s="1" t="s">
        <v>25</v>
      </c>
      <c r="O3342" s="1">
        <v>4042</v>
      </c>
      <c r="P3342" s="1">
        <f t="shared" si="742"/>
        <v>1</v>
      </c>
      <c r="Q3342" s="1">
        <f t="shared" si="729"/>
        <v>18</v>
      </c>
      <c r="R3342" s="5">
        <f t="shared" si="730"/>
        <v>9.5610342754058927E-2</v>
      </c>
      <c r="S3342" s="6">
        <f t="shared" si="731"/>
        <v>242934.45580276608</v>
      </c>
      <c r="T3342" s="4">
        <f t="shared" si="732"/>
        <v>2.540880503144654</v>
      </c>
      <c r="U3342" s="1" t="str">
        <f t="shared" si="733"/>
        <v>Normal</v>
      </c>
      <c r="V3342" s="1" t="str">
        <f t="shared" si="734"/>
        <v>IPO</v>
      </c>
      <c r="W3342" s="1">
        <f t="shared" si="735"/>
        <v>0</v>
      </c>
      <c r="X3342" s="1" t="str">
        <f t="shared" si="736"/>
        <v>0159M</v>
      </c>
      <c r="Y3342" s="1" t="str">
        <f t="shared" si="737"/>
        <v>0404M</v>
      </c>
      <c r="Z3342" s="1" t="str">
        <f t="shared" si="738"/>
        <v>00</v>
      </c>
      <c r="AA3342" s="1" t="str">
        <f t="shared" si="739"/>
        <v>02,42,934</v>
      </c>
      <c r="AB3342" s="6">
        <f t="shared" si="740"/>
        <v>20244.537983563841</v>
      </c>
      <c r="AC3342" s="1" t="str">
        <f t="shared" si="741"/>
        <v>Mid</v>
      </c>
    </row>
    <row r="3343" spans="1:29">
      <c r="A3343" s="1" t="s">
        <v>4311</v>
      </c>
      <c r="B3343" s="1">
        <v>2007</v>
      </c>
      <c r="C3343" s="1" t="s">
        <v>22</v>
      </c>
      <c r="D3343" s="1" t="s">
        <v>51</v>
      </c>
      <c r="E3343" s="1" t="s">
        <v>18</v>
      </c>
      <c r="F3343" s="1">
        <v>166</v>
      </c>
      <c r="G3343" s="1">
        <v>4127</v>
      </c>
      <c r="H3343" s="1">
        <v>25</v>
      </c>
      <c r="I3343" s="1">
        <v>25.23</v>
      </c>
      <c r="J3343" s="1">
        <v>6</v>
      </c>
      <c r="K3343" s="1" t="s">
        <v>19</v>
      </c>
      <c r="L3343" s="1" t="s">
        <v>24</v>
      </c>
      <c r="M3343" s="1">
        <v>59</v>
      </c>
      <c r="N3343" s="1" t="s">
        <v>29</v>
      </c>
      <c r="O3343" s="1">
        <v>4920912</v>
      </c>
      <c r="P3343" s="1">
        <f t="shared" si="742"/>
        <v>2</v>
      </c>
      <c r="Q3343" s="1">
        <f t="shared" si="729"/>
        <v>17</v>
      </c>
      <c r="R3343" s="5">
        <f t="shared" si="730"/>
        <v>4.0222922219529923E-2</v>
      </c>
      <c r="S3343" s="6">
        <f t="shared" si="731"/>
        <v>6057.6690089653503</v>
      </c>
      <c r="T3343" s="4">
        <f t="shared" si="732"/>
        <v>0.15060240963855423</v>
      </c>
      <c r="U3343" s="1" t="str">
        <f t="shared" si="733"/>
        <v>Normal</v>
      </c>
      <c r="V3343" s="1" t="str">
        <f t="shared" si="734"/>
        <v>IPO</v>
      </c>
      <c r="W3343" s="1" t="str">
        <f t="shared" si="735"/>
        <v>£</v>
      </c>
      <c r="X3343" s="1" t="str">
        <f t="shared" si="736"/>
        <v>£166M</v>
      </c>
      <c r="Y3343" s="1" t="str">
        <f t="shared" si="737"/>
        <v>£25M</v>
      </c>
      <c r="Z3343" s="1" t="str">
        <f t="shared" si="738"/>
        <v>£0</v>
      </c>
      <c r="AA3343" s="1" t="str">
        <f t="shared" si="739"/>
        <v>£6,058</v>
      </c>
      <c r="AB3343" s="6">
        <f t="shared" si="740"/>
        <v>504.80575074711248</v>
      </c>
      <c r="AC3343" s="1" t="str">
        <f t="shared" si="741"/>
        <v>Mid</v>
      </c>
    </row>
    <row r="3344" spans="1:29">
      <c r="A3344" s="1" t="s">
        <v>111</v>
      </c>
      <c r="B3344" s="1">
        <v>2007</v>
      </c>
      <c r="C3344" s="1" t="s">
        <v>53</v>
      </c>
      <c r="D3344" s="1" t="s">
        <v>43</v>
      </c>
      <c r="E3344" s="1" t="s">
        <v>23</v>
      </c>
      <c r="F3344" s="1">
        <v>157</v>
      </c>
      <c r="G3344" s="1">
        <v>2333</v>
      </c>
      <c r="H3344" s="1">
        <v>241</v>
      </c>
      <c r="I3344" s="1">
        <v>40.229999999999997</v>
      </c>
      <c r="J3344" s="1">
        <v>2</v>
      </c>
      <c r="K3344" s="1" t="s">
        <v>24</v>
      </c>
      <c r="L3344" s="1" t="s">
        <v>19</v>
      </c>
      <c r="M3344" s="1">
        <v>60</v>
      </c>
      <c r="N3344" s="1" t="s">
        <v>20</v>
      </c>
      <c r="O3344" s="1">
        <v>4879626</v>
      </c>
      <c r="P3344" s="1">
        <f t="shared" si="742"/>
        <v>5</v>
      </c>
      <c r="Q3344" s="1">
        <f t="shared" si="729"/>
        <v>17</v>
      </c>
      <c r="R3344" s="5">
        <f t="shared" si="730"/>
        <v>6.7295327903986291E-2</v>
      </c>
      <c r="S3344" s="6">
        <f t="shared" si="731"/>
        <v>103300.471495928</v>
      </c>
      <c r="T3344" s="4">
        <f t="shared" si="732"/>
        <v>1.5350318471337581</v>
      </c>
      <c r="U3344" s="1" t="str">
        <f t="shared" si="733"/>
        <v>Normal</v>
      </c>
      <c r="V3344" s="1" t="str">
        <f t="shared" si="734"/>
        <v>Acquired</v>
      </c>
      <c r="W3344" s="1">
        <f t="shared" si="735"/>
        <v>0</v>
      </c>
      <c r="X3344" s="1" t="str">
        <f t="shared" si="736"/>
        <v>0157M</v>
      </c>
      <c r="Y3344" s="1" t="str">
        <f t="shared" si="737"/>
        <v>0241M</v>
      </c>
      <c r="Z3344" s="1" t="str">
        <f t="shared" si="738"/>
        <v>00</v>
      </c>
      <c r="AA3344" s="1" t="str">
        <f t="shared" si="739"/>
        <v>01,03,300</v>
      </c>
      <c r="AB3344" s="6">
        <f t="shared" si="740"/>
        <v>8608.3726246606657</v>
      </c>
      <c r="AC3344" s="1" t="str">
        <f t="shared" si="741"/>
        <v>Mid</v>
      </c>
    </row>
    <row r="3345" spans="1:29">
      <c r="A3345" s="1" t="s">
        <v>1148</v>
      </c>
      <c r="B3345" s="1">
        <v>2007</v>
      </c>
      <c r="C3345" s="1" t="s">
        <v>53</v>
      </c>
      <c r="D3345" s="1" t="s">
        <v>32</v>
      </c>
      <c r="E3345" s="1" t="s">
        <v>18</v>
      </c>
      <c r="F3345" s="1">
        <v>138</v>
      </c>
      <c r="G3345" s="1">
        <v>3407</v>
      </c>
      <c r="H3345" s="1">
        <v>216</v>
      </c>
      <c r="I3345" s="1">
        <v>23.95</v>
      </c>
      <c r="J3345" s="1">
        <v>1</v>
      </c>
      <c r="K3345" s="1" t="s">
        <v>24</v>
      </c>
      <c r="L3345" s="1" t="s">
        <v>24</v>
      </c>
      <c r="M3345" s="1">
        <v>87</v>
      </c>
      <c r="N3345" s="1" t="s">
        <v>20</v>
      </c>
      <c r="O3345" s="1">
        <v>4619032</v>
      </c>
      <c r="P3345" s="1">
        <f t="shared" si="742"/>
        <v>2</v>
      </c>
      <c r="Q3345" s="1">
        <f t="shared" si="729"/>
        <v>17</v>
      </c>
      <c r="R3345" s="5">
        <f t="shared" si="730"/>
        <v>4.050484297035515E-2</v>
      </c>
      <c r="S3345" s="6">
        <f t="shared" si="731"/>
        <v>63398.884649251544</v>
      </c>
      <c r="T3345" s="4">
        <f t="shared" si="732"/>
        <v>1.5652173913043479</v>
      </c>
      <c r="U3345" s="1" t="str">
        <f t="shared" si="733"/>
        <v>Normal</v>
      </c>
      <c r="V3345" s="1" t="str">
        <f t="shared" si="734"/>
        <v>Acquired</v>
      </c>
      <c r="W3345" s="1">
        <f t="shared" si="735"/>
        <v>0</v>
      </c>
      <c r="X3345" s="1" t="str">
        <f t="shared" si="736"/>
        <v>0138M</v>
      </c>
      <c r="Y3345" s="1" t="str">
        <f t="shared" si="737"/>
        <v>0216M</v>
      </c>
      <c r="Z3345" s="1" t="str">
        <f t="shared" si="738"/>
        <v>00</v>
      </c>
      <c r="AA3345" s="1" t="str">
        <f t="shared" si="739"/>
        <v>063,399</v>
      </c>
      <c r="AB3345" s="6">
        <f t="shared" si="740"/>
        <v>5283.2403874376287</v>
      </c>
      <c r="AC3345" s="1" t="str">
        <f t="shared" si="741"/>
        <v>Mid</v>
      </c>
    </row>
    <row r="3346" spans="1:29">
      <c r="A3346" s="1" t="s">
        <v>2840</v>
      </c>
      <c r="B3346" s="1">
        <v>2007</v>
      </c>
      <c r="C3346" s="1" t="s">
        <v>35</v>
      </c>
      <c r="D3346" s="1" t="s">
        <v>17</v>
      </c>
      <c r="E3346" s="1" t="s">
        <v>18</v>
      </c>
      <c r="F3346" s="1">
        <v>119</v>
      </c>
      <c r="G3346" s="1">
        <v>3442</v>
      </c>
      <c r="H3346" s="1">
        <v>556</v>
      </c>
      <c r="I3346" s="1">
        <v>33.04</v>
      </c>
      <c r="J3346" s="1">
        <v>2</v>
      </c>
      <c r="K3346" s="1" t="s">
        <v>24</v>
      </c>
      <c r="L3346" s="1" t="s">
        <v>19</v>
      </c>
      <c r="M3346" s="1">
        <v>30</v>
      </c>
      <c r="N3346" s="1" t="s">
        <v>29</v>
      </c>
      <c r="O3346" s="1">
        <v>4600749</v>
      </c>
      <c r="P3346" s="1">
        <f t="shared" si="742"/>
        <v>2</v>
      </c>
      <c r="Q3346" s="1">
        <f t="shared" si="729"/>
        <v>17</v>
      </c>
      <c r="R3346" s="5">
        <f t="shared" si="730"/>
        <v>3.4572922719349218E-2</v>
      </c>
      <c r="S3346" s="6">
        <f t="shared" si="731"/>
        <v>161533.99186519466</v>
      </c>
      <c r="T3346" s="4">
        <f t="shared" si="732"/>
        <v>4.6722689075630255</v>
      </c>
      <c r="U3346" s="1" t="str">
        <f t="shared" si="733"/>
        <v>Normal</v>
      </c>
      <c r="V3346" s="1" t="str">
        <f t="shared" si="734"/>
        <v>Acquired</v>
      </c>
      <c r="W3346" s="1" t="str">
        <f t="shared" si="735"/>
        <v>¥</v>
      </c>
      <c r="X3346" s="1" t="str">
        <f t="shared" si="736"/>
        <v>¥119M</v>
      </c>
      <c r="Y3346" s="1" t="str">
        <f t="shared" si="737"/>
        <v>¥556M</v>
      </c>
      <c r="Z3346" s="1" t="str">
        <f t="shared" si="738"/>
        <v>¥0</v>
      </c>
      <c r="AA3346" s="1" t="str">
        <f t="shared" si="739"/>
        <v>¥1,61,534</v>
      </c>
      <c r="AB3346" s="6">
        <f t="shared" si="740"/>
        <v>13461.165988766221</v>
      </c>
      <c r="AC3346" s="1" t="str">
        <f t="shared" si="741"/>
        <v>Mid</v>
      </c>
    </row>
    <row r="3347" spans="1:29">
      <c r="A3347" s="1" t="s">
        <v>2710</v>
      </c>
      <c r="B3347" s="1">
        <v>2007</v>
      </c>
      <c r="C3347" s="1" t="s">
        <v>45</v>
      </c>
      <c r="D3347" s="1" t="s">
        <v>43</v>
      </c>
      <c r="E3347" s="1" t="s">
        <v>18</v>
      </c>
      <c r="F3347" s="1">
        <v>144</v>
      </c>
      <c r="G3347" s="1">
        <v>4557</v>
      </c>
      <c r="H3347" s="1">
        <v>856</v>
      </c>
      <c r="I3347" s="1">
        <v>46.49</v>
      </c>
      <c r="J3347" s="1">
        <v>2</v>
      </c>
      <c r="K3347" s="1" t="s">
        <v>24</v>
      </c>
      <c r="L3347" s="1" t="s">
        <v>24</v>
      </c>
      <c r="M3347" s="1">
        <v>50</v>
      </c>
      <c r="N3347" s="1" t="s">
        <v>29</v>
      </c>
      <c r="O3347" s="1">
        <v>4537302</v>
      </c>
      <c r="P3347" s="1">
        <f t="shared" si="742"/>
        <v>2</v>
      </c>
      <c r="Q3347" s="1">
        <f t="shared" si="729"/>
        <v>17</v>
      </c>
      <c r="R3347" s="5">
        <f t="shared" si="730"/>
        <v>3.1599736668861095E-2</v>
      </c>
      <c r="S3347" s="6">
        <f t="shared" si="731"/>
        <v>187842.87908711872</v>
      </c>
      <c r="T3347" s="4">
        <f t="shared" si="732"/>
        <v>5.9444444444444446</v>
      </c>
      <c r="U3347" s="1" t="str">
        <f t="shared" si="733"/>
        <v>Normal</v>
      </c>
      <c r="V3347" s="1" t="str">
        <f t="shared" si="734"/>
        <v>Acquired</v>
      </c>
      <c r="W3347" s="1" t="str">
        <f t="shared" si="735"/>
        <v>A$</v>
      </c>
      <c r="X3347" s="1" t="str">
        <f t="shared" si="736"/>
        <v>A$144M</v>
      </c>
      <c r="Y3347" s="1" t="str">
        <f t="shared" si="737"/>
        <v>A$856M</v>
      </c>
      <c r="Z3347" s="1" t="str">
        <f t="shared" si="738"/>
        <v>A$0</v>
      </c>
      <c r="AA3347" s="1" t="str">
        <f t="shared" si="739"/>
        <v>A$1,87,843</v>
      </c>
      <c r="AB3347" s="6">
        <f t="shared" si="740"/>
        <v>15653.573257259894</v>
      </c>
      <c r="AC3347" s="1" t="str">
        <f t="shared" si="741"/>
        <v>Mid</v>
      </c>
    </row>
    <row r="3348" spans="1:29">
      <c r="A3348" s="1" t="s">
        <v>1722</v>
      </c>
      <c r="B3348" s="1">
        <v>2007</v>
      </c>
      <c r="C3348" s="1" t="s">
        <v>45</v>
      </c>
      <c r="D3348" s="1" t="s">
        <v>102</v>
      </c>
      <c r="E3348" s="1" t="s">
        <v>23</v>
      </c>
      <c r="F3348" s="1">
        <v>185</v>
      </c>
      <c r="G3348" s="1">
        <v>493</v>
      </c>
      <c r="H3348" s="1">
        <v>607</v>
      </c>
      <c r="I3348" s="1">
        <v>34.72</v>
      </c>
      <c r="J3348" s="1">
        <v>5</v>
      </c>
      <c r="K3348" s="1" t="s">
        <v>24</v>
      </c>
      <c r="L3348" s="1" t="s">
        <v>24</v>
      </c>
      <c r="M3348" s="1">
        <v>49</v>
      </c>
      <c r="N3348" s="1" t="s">
        <v>25</v>
      </c>
      <c r="O3348" s="1">
        <v>4487107</v>
      </c>
      <c r="P3348" s="1">
        <f t="shared" si="742"/>
        <v>5</v>
      </c>
      <c r="Q3348" s="1">
        <f t="shared" si="729"/>
        <v>17</v>
      </c>
      <c r="R3348" s="5">
        <f t="shared" si="730"/>
        <v>0.37525354969574037</v>
      </c>
      <c r="S3348" s="6">
        <f t="shared" si="731"/>
        <v>1231237.3225152129</v>
      </c>
      <c r="T3348" s="4">
        <f t="shared" si="732"/>
        <v>3.2810810810810809</v>
      </c>
      <c r="U3348" s="1" t="str">
        <f t="shared" si="733"/>
        <v>Normal</v>
      </c>
      <c r="V3348" s="1" t="str">
        <f t="shared" si="734"/>
        <v>Acquired</v>
      </c>
      <c r="W3348" s="1" t="str">
        <f t="shared" si="735"/>
        <v>A$</v>
      </c>
      <c r="X3348" s="1" t="str">
        <f t="shared" si="736"/>
        <v>A$185M</v>
      </c>
      <c r="Y3348" s="1" t="str">
        <f t="shared" si="737"/>
        <v>A$607M</v>
      </c>
      <c r="Z3348" s="1" t="str">
        <f t="shared" si="738"/>
        <v>A$0</v>
      </c>
      <c r="AA3348" s="1" t="str">
        <f t="shared" si="739"/>
        <v>A$12,31,237</v>
      </c>
      <c r="AB3348" s="6">
        <f t="shared" si="740"/>
        <v>102603.11020960109</v>
      </c>
      <c r="AC3348" s="1" t="str">
        <f t="shared" si="741"/>
        <v>Mid</v>
      </c>
    </row>
    <row r="3349" spans="1:29">
      <c r="A3349" s="1" t="s">
        <v>577</v>
      </c>
      <c r="B3349" s="1">
        <v>2007</v>
      </c>
      <c r="C3349" s="1" t="s">
        <v>53</v>
      </c>
      <c r="D3349" s="1" t="s">
        <v>102</v>
      </c>
      <c r="E3349" s="1" t="s">
        <v>40</v>
      </c>
      <c r="F3349" s="1">
        <v>100</v>
      </c>
      <c r="G3349" s="1">
        <v>4833</v>
      </c>
      <c r="H3349" s="1">
        <v>284</v>
      </c>
      <c r="I3349" s="1">
        <v>29.92</v>
      </c>
      <c r="J3349" s="1">
        <v>3</v>
      </c>
      <c r="K3349" s="1" t="s">
        <v>24</v>
      </c>
      <c r="L3349" s="1" t="s">
        <v>19</v>
      </c>
      <c r="M3349" s="1">
        <v>47</v>
      </c>
      <c r="N3349" s="1" t="s">
        <v>25</v>
      </c>
      <c r="O3349" s="1">
        <v>4351603</v>
      </c>
      <c r="P3349" s="1">
        <f t="shared" si="742"/>
        <v>3</v>
      </c>
      <c r="Q3349" s="1">
        <f t="shared" si="729"/>
        <v>17</v>
      </c>
      <c r="R3349" s="5">
        <f t="shared" si="730"/>
        <v>2.069108214359611E-2</v>
      </c>
      <c r="S3349" s="6">
        <f t="shared" si="731"/>
        <v>58762.673287812955</v>
      </c>
      <c r="T3349" s="4">
        <f t="shared" si="732"/>
        <v>2.84</v>
      </c>
      <c r="U3349" s="1" t="str">
        <f t="shared" si="733"/>
        <v>Normal</v>
      </c>
      <c r="V3349" s="1" t="str">
        <f t="shared" si="734"/>
        <v>Acquired</v>
      </c>
      <c r="W3349" s="1">
        <f t="shared" si="735"/>
        <v>0</v>
      </c>
      <c r="X3349" s="1" t="str">
        <f t="shared" si="736"/>
        <v>0100M</v>
      </c>
      <c r="Y3349" s="1" t="str">
        <f t="shared" si="737"/>
        <v>0284M</v>
      </c>
      <c r="Z3349" s="1" t="str">
        <f t="shared" si="738"/>
        <v>00</v>
      </c>
      <c r="AA3349" s="1" t="str">
        <f t="shared" si="739"/>
        <v>058,763</v>
      </c>
      <c r="AB3349" s="6">
        <f t="shared" si="740"/>
        <v>4896.889440651079</v>
      </c>
      <c r="AC3349" s="1" t="str">
        <f t="shared" si="741"/>
        <v>Mid</v>
      </c>
    </row>
    <row r="3350" spans="1:29">
      <c r="A3350" s="1" t="s">
        <v>733</v>
      </c>
      <c r="B3350" s="1">
        <v>2007</v>
      </c>
      <c r="C3350" s="1" t="s">
        <v>22</v>
      </c>
      <c r="D3350" s="1" t="s">
        <v>17</v>
      </c>
      <c r="E3350" s="1" t="s">
        <v>37</v>
      </c>
      <c r="F3350" s="1">
        <v>113</v>
      </c>
      <c r="G3350" s="1">
        <v>2604</v>
      </c>
      <c r="H3350" s="1">
        <v>444</v>
      </c>
      <c r="I3350" s="1">
        <v>42.11</v>
      </c>
      <c r="J3350" s="1">
        <v>5</v>
      </c>
      <c r="K3350" s="1" t="s">
        <v>24</v>
      </c>
      <c r="L3350" s="1" t="s">
        <v>19</v>
      </c>
      <c r="M3350" s="1">
        <v>1</v>
      </c>
      <c r="N3350" s="1" t="s">
        <v>20</v>
      </c>
      <c r="O3350" s="1">
        <v>4312345</v>
      </c>
      <c r="P3350" s="1">
        <f t="shared" si="742"/>
        <v>4</v>
      </c>
      <c r="Q3350" s="1">
        <f t="shared" si="729"/>
        <v>17</v>
      </c>
      <c r="R3350" s="5">
        <f t="shared" si="730"/>
        <v>4.3394777265745005E-2</v>
      </c>
      <c r="S3350" s="6">
        <f t="shared" si="731"/>
        <v>170506.91244239631</v>
      </c>
      <c r="T3350" s="4">
        <f t="shared" si="732"/>
        <v>3.9292035398230087</v>
      </c>
      <c r="U3350" s="1" t="str">
        <f t="shared" si="733"/>
        <v>Normal</v>
      </c>
      <c r="V3350" s="1" t="str">
        <f t="shared" si="734"/>
        <v>Acquired</v>
      </c>
      <c r="W3350" s="1" t="str">
        <f t="shared" si="735"/>
        <v>£</v>
      </c>
      <c r="X3350" s="1" t="str">
        <f t="shared" si="736"/>
        <v>£113M</v>
      </c>
      <c r="Y3350" s="1" t="str">
        <f t="shared" si="737"/>
        <v>£444M</v>
      </c>
      <c r="Z3350" s="1" t="str">
        <f t="shared" si="738"/>
        <v>£0</v>
      </c>
      <c r="AA3350" s="1" t="str">
        <f t="shared" si="739"/>
        <v>£1,70,507</v>
      </c>
      <c r="AB3350" s="6">
        <f t="shared" si="740"/>
        <v>14208.909370199694</v>
      </c>
      <c r="AC3350" s="1" t="str">
        <f t="shared" si="741"/>
        <v>Mid</v>
      </c>
    </row>
    <row r="3351" spans="1:29">
      <c r="A3351" s="1" t="s">
        <v>567</v>
      </c>
      <c r="B3351" s="1">
        <v>2007</v>
      </c>
      <c r="C3351" s="1" t="s">
        <v>59</v>
      </c>
      <c r="D3351" s="1" t="s">
        <v>48</v>
      </c>
      <c r="E3351" s="1" t="s">
        <v>40</v>
      </c>
      <c r="F3351" s="1">
        <v>179</v>
      </c>
      <c r="G3351" s="1">
        <v>1611</v>
      </c>
      <c r="H3351" s="1">
        <v>369</v>
      </c>
      <c r="I3351" s="1">
        <v>32.24</v>
      </c>
      <c r="J3351" s="1">
        <v>2</v>
      </c>
      <c r="K3351" s="1" t="s">
        <v>19</v>
      </c>
      <c r="L3351" s="1" t="s">
        <v>24</v>
      </c>
      <c r="M3351" s="1">
        <v>35</v>
      </c>
      <c r="N3351" s="1" t="s">
        <v>49</v>
      </c>
      <c r="O3351" s="1">
        <v>4175001</v>
      </c>
      <c r="P3351" s="1">
        <f t="shared" si="742"/>
        <v>3</v>
      </c>
      <c r="Q3351" s="1">
        <f t="shared" si="729"/>
        <v>17</v>
      </c>
      <c r="R3351" s="5">
        <f t="shared" si="730"/>
        <v>0.1111111111111111</v>
      </c>
      <c r="S3351" s="6">
        <f t="shared" si="731"/>
        <v>229050.27932960895</v>
      </c>
      <c r="T3351" s="4">
        <f t="shared" si="732"/>
        <v>2.0614525139664805</v>
      </c>
      <c r="U3351" s="1" t="str">
        <f t="shared" si="733"/>
        <v>Normal</v>
      </c>
      <c r="V3351" s="1" t="str">
        <f t="shared" si="734"/>
        <v>IPO</v>
      </c>
      <c r="W3351" s="1" t="str">
        <f t="shared" si="735"/>
        <v>₹</v>
      </c>
      <c r="X3351" s="1" t="str">
        <f t="shared" si="736"/>
        <v>₹179M</v>
      </c>
      <c r="Y3351" s="1" t="str">
        <f t="shared" si="737"/>
        <v>₹369M</v>
      </c>
      <c r="Z3351" s="1" t="str">
        <f t="shared" si="738"/>
        <v>₹0</v>
      </c>
      <c r="AA3351" s="1" t="str">
        <f t="shared" si="739"/>
        <v>₹2,29,050</v>
      </c>
      <c r="AB3351" s="6">
        <f t="shared" si="740"/>
        <v>19087.523277467411</v>
      </c>
      <c r="AC3351" s="1" t="str">
        <f t="shared" si="741"/>
        <v>Mid</v>
      </c>
    </row>
    <row r="3352" spans="1:29">
      <c r="A3352" s="1" t="s">
        <v>1958</v>
      </c>
      <c r="B3352" s="1">
        <v>2007</v>
      </c>
      <c r="C3352" s="1" t="s">
        <v>27</v>
      </c>
      <c r="D3352" s="1" t="s">
        <v>17</v>
      </c>
      <c r="E3352" s="1" t="s">
        <v>23</v>
      </c>
      <c r="F3352" s="1">
        <v>126</v>
      </c>
      <c r="G3352" s="1">
        <v>2162</v>
      </c>
      <c r="H3352" s="1">
        <v>499</v>
      </c>
      <c r="I3352" s="1">
        <v>14.83</v>
      </c>
      <c r="J3352" s="1">
        <v>8</v>
      </c>
      <c r="K3352" s="1" t="s">
        <v>24</v>
      </c>
      <c r="L3352" s="1" t="s">
        <v>19</v>
      </c>
      <c r="M3352" s="1">
        <v>45</v>
      </c>
      <c r="N3352" s="1" t="s">
        <v>29</v>
      </c>
      <c r="O3352" s="1">
        <v>4144729</v>
      </c>
      <c r="P3352" s="1">
        <f t="shared" si="742"/>
        <v>5</v>
      </c>
      <c r="Q3352" s="1">
        <f t="shared" si="729"/>
        <v>17</v>
      </c>
      <c r="R3352" s="5">
        <f t="shared" si="730"/>
        <v>5.8279370952821465E-2</v>
      </c>
      <c r="S3352" s="6">
        <f t="shared" si="731"/>
        <v>230804.81036077705</v>
      </c>
      <c r="T3352" s="4">
        <f t="shared" si="732"/>
        <v>3.9603174603174605</v>
      </c>
      <c r="U3352" s="1" t="str">
        <f t="shared" si="733"/>
        <v>High Performer</v>
      </c>
      <c r="V3352" s="1" t="str">
        <f t="shared" si="734"/>
        <v>Acquired</v>
      </c>
      <c r="W3352" s="1" t="str">
        <f t="shared" si="735"/>
        <v>$</v>
      </c>
      <c r="X3352" s="1" t="str">
        <f t="shared" si="736"/>
        <v>$126M</v>
      </c>
      <c r="Y3352" s="1" t="str">
        <f t="shared" si="737"/>
        <v>$499M</v>
      </c>
      <c r="Z3352" s="1" t="str">
        <f t="shared" si="738"/>
        <v>$0</v>
      </c>
      <c r="AA3352" s="1" t="str">
        <f t="shared" si="739"/>
        <v>$2,30,805</v>
      </c>
      <c r="AB3352" s="6">
        <f t="shared" si="740"/>
        <v>19233.734196731421</v>
      </c>
      <c r="AC3352" s="1" t="str">
        <f t="shared" si="741"/>
        <v>Mid</v>
      </c>
    </row>
    <row r="3353" spans="1:29">
      <c r="A3353" s="1" t="s">
        <v>2127</v>
      </c>
      <c r="B3353" s="1">
        <v>2007</v>
      </c>
      <c r="C3353" s="1" t="s">
        <v>45</v>
      </c>
      <c r="D3353" s="1" t="s">
        <v>36</v>
      </c>
      <c r="E3353" s="1" t="s">
        <v>37</v>
      </c>
      <c r="F3353" s="1">
        <v>179</v>
      </c>
      <c r="G3353" s="1">
        <v>70</v>
      </c>
      <c r="H3353" s="1">
        <v>544</v>
      </c>
      <c r="I3353" s="1">
        <v>26.94</v>
      </c>
      <c r="J3353" s="1">
        <v>7</v>
      </c>
      <c r="K3353" s="1" t="s">
        <v>24</v>
      </c>
      <c r="L3353" s="1" t="s">
        <v>19</v>
      </c>
      <c r="M3353" s="1">
        <v>35</v>
      </c>
      <c r="N3353" s="1" t="s">
        <v>29</v>
      </c>
      <c r="O3353" s="1">
        <v>4041952</v>
      </c>
      <c r="P3353" s="1">
        <f t="shared" si="742"/>
        <v>4</v>
      </c>
      <c r="Q3353" s="1">
        <f t="shared" si="729"/>
        <v>17</v>
      </c>
      <c r="R3353" s="5">
        <f t="shared" si="730"/>
        <v>2.5571428571428569</v>
      </c>
      <c r="S3353" s="6">
        <f t="shared" si="731"/>
        <v>7771428.5714285718</v>
      </c>
      <c r="T3353" s="4">
        <f t="shared" si="732"/>
        <v>3.0391061452513966</v>
      </c>
      <c r="U3353" s="1" t="str">
        <f t="shared" si="733"/>
        <v>Normal</v>
      </c>
      <c r="V3353" s="1" t="str">
        <f t="shared" si="734"/>
        <v>Acquired</v>
      </c>
      <c r="W3353" s="1" t="str">
        <f t="shared" si="735"/>
        <v>A$</v>
      </c>
      <c r="X3353" s="1" t="str">
        <f t="shared" si="736"/>
        <v>A$179M</v>
      </c>
      <c r="Y3353" s="1" t="str">
        <f t="shared" si="737"/>
        <v>A$544M</v>
      </c>
      <c r="Z3353" s="1" t="str">
        <f t="shared" si="738"/>
        <v>A$3</v>
      </c>
      <c r="AA3353" s="1" t="str">
        <f t="shared" si="739"/>
        <v>A$77,71,429</v>
      </c>
      <c r="AB3353" s="6">
        <f t="shared" si="740"/>
        <v>647619.04761904757</v>
      </c>
      <c r="AC3353" s="1" t="str">
        <f t="shared" si="741"/>
        <v>Mid</v>
      </c>
    </row>
    <row r="3354" spans="1:29">
      <c r="A3354" s="1" t="s">
        <v>1442</v>
      </c>
      <c r="B3354" s="1">
        <v>2007</v>
      </c>
      <c r="C3354" s="1" t="s">
        <v>53</v>
      </c>
      <c r="D3354" s="1" t="s">
        <v>36</v>
      </c>
      <c r="E3354" s="1" t="s">
        <v>28</v>
      </c>
      <c r="F3354" s="1">
        <v>101</v>
      </c>
      <c r="G3354" s="1">
        <v>1103</v>
      </c>
      <c r="H3354" s="1">
        <v>150</v>
      </c>
      <c r="I3354" s="1">
        <v>27</v>
      </c>
      <c r="J3354" s="1">
        <v>6</v>
      </c>
      <c r="K3354" s="1" t="s">
        <v>19</v>
      </c>
      <c r="L3354" s="1" t="s">
        <v>24</v>
      </c>
      <c r="M3354" s="1">
        <v>46</v>
      </c>
      <c r="N3354" s="1" t="s">
        <v>29</v>
      </c>
      <c r="O3354" s="1">
        <v>3908971</v>
      </c>
      <c r="P3354" s="1">
        <f t="shared" si="742"/>
        <v>1</v>
      </c>
      <c r="Q3354" s="1">
        <f t="shared" si="729"/>
        <v>17</v>
      </c>
      <c r="R3354" s="5">
        <f t="shared" si="730"/>
        <v>9.1568449682683586E-2</v>
      </c>
      <c r="S3354" s="6">
        <f t="shared" si="731"/>
        <v>135992.74705349049</v>
      </c>
      <c r="T3354" s="4">
        <f t="shared" si="732"/>
        <v>1.4851485148514851</v>
      </c>
      <c r="U3354" s="1" t="str">
        <f t="shared" si="733"/>
        <v>Normal</v>
      </c>
      <c r="V3354" s="1" t="str">
        <f t="shared" si="734"/>
        <v>IPO</v>
      </c>
      <c r="W3354" s="1">
        <f t="shared" si="735"/>
        <v>0</v>
      </c>
      <c r="X3354" s="1" t="str">
        <f t="shared" si="736"/>
        <v>0101M</v>
      </c>
      <c r="Y3354" s="1" t="str">
        <f t="shared" si="737"/>
        <v>0150M</v>
      </c>
      <c r="Z3354" s="1" t="str">
        <f t="shared" si="738"/>
        <v>00</v>
      </c>
      <c r="AA3354" s="1" t="str">
        <f t="shared" si="739"/>
        <v>01,35,993</v>
      </c>
      <c r="AB3354" s="6">
        <f t="shared" si="740"/>
        <v>11332.728921124206</v>
      </c>
      <c r="AC3354" s="1" t="str">
        <f t="shared" si="741"/>
        <v>Mid</v>
      </c>
    </row>
    <row r="3355" spans="1:29">
      <c r="A3355" s="1" t="s">
        <v>4625</v>
      </c>
      <c r="B3355" s="1">
        <v>2007</v>
      </c>
      <c r="C3355" s="1" t="s">
        <v>73</v>
      </c>
      <c r="D3355" s="1" t="s">
        <v>95</v>
      </c>
      <c r="E3355" s="1" t="s">
        <v>28</v>
      </c>
      <c r="F3355" s="1">
        <v>141</v>
      </c>
      <c r="G3355" s="1">
        <v>3351</v>
      </c>
      <c r="H3355" s="1">
        <v>694</v>
      </c>
      <c r="I3355" s="1">
        <v>28.95</v>
      </c>
      <c r="J3355" s="1">
        <v>1</v>
      </c>
      <c r="K3355" s="1" t="s">
        <v>19</v>
      </c>
      <c r="L3355" s="1" t="s">
        <v>24</v>
      </c>
      <c r="M3355" s="1">
        <v>40</v>
      </c>
      <c r="N3355" s="1" t="s">
        <v>49</v>
      </c>
      <c r="O3355" s="1">
        <v>3833271</v>
      </c>
      <c r="P3355" s="1">
        <f t="shared" si="742"/>
        <v>1</v>
      </c>
      <c r="Q3355" s="1">
        <f t="shared" si="729"/>
        <v>17</v>
      </c>
      <c r="R3355" s="5">
        <f t="shared" si="730"/>
        <v>4.2076991942703673E-2</v>
      </c>
      <c r="S3355" s="6">
        <f t="shared" si="731"/>
        <v>207102.35750522232</v>
      </c>
      <c r="T3355" s="4">
        <f t="shared" si="732"/>
        <v>4.9219858156028371</v>
      </c>
      <c r="U3355" s="1" t="str">
        <f t="shared" si="733"/>
        <v>Normal</v>
      </c>
      <c r="V3355" s="1" t="str">
        <f t="shared" si="734"/>
        <v>IPO</v>
      </c>
      <c r="W3355" s="1" t="str">
        <f t="shared" si="735"/>
        <v>€</v>
      </c>
      <c r="X3355" s="1" t="str">
        <f t="shared" si="736"/>
        <v>€141M</v>
      </c>
      <c r="Y3355" s="1" t="str">
        <f t="shared" si="737"/>
        <v>€694M</v>
      </c>
      <c r="Z3355" s="1" t="str">
        <f t="shared" si="738"/>
        <v>€0</v>
      </c>
      <c r="AA3355" s="1" t="str">
        <f t="shared" si="739"/>
        <v>€2,07,102</v>
      </c>
      <c r="AB3355" s="6">
        <f t="shared" si="740"/>
        <v>17258.529792101861</v>
      </c>
      <c r="AC3355" s="1" t="str">
        <f t="shared" si="741"/>
        <v>Mid</v>
      </c>
    </row>
    <row r="3356" spans="1:29">
      <c r="A3356" s="1" t="s">
        <v>1008</v>
      </c>
      <c r="B3356" s="1">
        <v>2007</v>
      </c>
      <c r="C3356" s="1" t="s">
        <v>22</v>
      </c>
      <c r="D3356" s="1" t="s">
        <v>51</v>
      </c>
      <c r="E3356" s="1" t="s">
        <v>40</v>
      </c>
      <c r="F3356" s="1">
        <v>125</v>
      </c>
      <c r="G3356" s="1">
        <v>3202</v>
      </c>
      <c r="H3356" s="1">
        <v>485</v>
      </c>
      <c r="I3356" s="1">
        <v>35.880000000000003</v>
      </c>
      <c r="J3356" s="1">
        <v>8</v>
      </c>
      <c r="K3356" s="1" t="s">
        <v>19</v>
      </c>
      <c r="L3356" s="1" t="s">
        <v>24</v>
      </c>
      <c r="M3356" s="1">
        <v>78</v>
      </c>
      <c r="N3356" s="1" t="s">
        <v>25</v>
      </c>
      <c r="O3356" s="1">
        <v>3784631</v>
      </c>
      <c r="P3356" s="1">
        <f t="shared" si="742"/>
        <v>3</v>
      </c>
      <c r="Q3356" s="1">
        <f t="shared" si="729"/>
        <v>17</v>
      </c>
      <c r="R3356" s="5">
        <f t="shared" si="730"/>
        <v>3.9038101186758274E-2</v>
      </c>
      <c r="S3356" s="6">
        <f t="shared" si="731"/>
        <v>151467.83260462212</v>
      </c>
      <c r="T3356" s="4">
        <f t="shared" si="732"/>
        <v>3.88</v>
      </c>
      <c r="U3356" s="1" t="str">
        <f t="shared" si="733"/>
        <v>High Performer</v>
      </c>
      <c r="V3356" s="1" t="str">
        <f t="shared" si="734"/>
        <v>IPO</v>
      </c>
      <c r="W3356" s="1" t="str">
        <f t="shared" si="735"/>
        <v>£</v>
      </c>
      <c r="X3356" s="1" t="str">
        <f t="shared" si="736"/>
        <v>£125M</v>
      </c>
      <c r="Y3356" s="1" t="str">
        <f t="shared" si="737"/>
        <v>£485M</v>
      </c>
      <c r="Z3356" s="1" t="str">
        <f t="shared" si="738"/>
        <v>£0</v>
      </c>
      <c r="AA3356" s="1" t="str">
        <f t="shared" si="739"/>
        <v>£1,51,468</v>
      </c>
      <c r="AB3356" s="6">
        <f t="shared" si="740"/>
        <v>12622.31938371851</v>
      </c>
      <c r="AC3356" s="1" t="str">
        <f t="shared" si="741"/>
        <v>Mid</v>
      </c>
    </row>
    <row r="3357" spans="1:29">
      <c r="A3357" s="1" t="s">
        <v>147</v>
      </c>
      <c r="B3357" s="1">
        <v>2007</v>
      </c>
      <c r="C3357" s="1" t="s">
        <v>27</v>
      </c>
      <c r="D3357" s="1" t="s">
        <v>46</v>
      </c>
      <c r="E3357" s="1" t="s">
        <v>40</v>
      </c>
      <c r="F3357" s="1">
        <v>165</v>
      </c>
      <c r="G3357" s="1">
        <v>4329</v>
      </c>
      <c r="H3357" s="1">
        <v>346</v>
      </c>
      <c r="I3357" s="1">
        <v>45.48</v>
      </c>
      <c r="J3357" s="1">
        <v>8</v>
      </c>
      <c r="K3357" s="1" t="s">
        <v>24</v>
      </c>
      <c r="L3357" s="1" t="s">
        <v>24</v>
      </c>
      <c r="M3357" s="1">
        <v>46</v>
      </c>
      <c r="N3357" s="1" t="s">
        <v>29</v>
      </c>
      <c r="O3357" s="1">
        <v>3754030</v>
      </c>
      <c r="P3357" s="1">
        <f t="shared" si="742"/>
        <v>3</v>
      </c>
      <c r="Q3357" s="1">
        <f t="shared" si="729"/>
        <v>17</v>
      </c>
      <c r="R3357" s="5">
        <f t="shared" si="730"/>
        <v>3.8115038115038115E-2</v>
      </c>
      <c r="S3357" s="6">
        <f t="shared" si="731"/>
        <v>79926.079926079925</v>
      </c>
      <c r="T3357" s="4">
        <f t="shared" si="732"/>
        <v>2.0969696969696972</v>
      </c>
      <c r="U3357" s="1" t="str">
        <f t="shared" si="733"/>
        <v>High Performer</v>
      </c>
      <c r="V3357" s="1" t="str">
        <f t="shared" si="734"/>
        <v>Acquired</v>
      </c>
      <c r="W3357" s="1" t="str">
        <f t="shared" si="735"/>
        <v>$</v>
      </c>
      <c r="X3357" s="1" t="str">
        <f t="shared" si="736"/>
        <v>$165M</v>
      </c>
      <c r="Y3357" s="1" t="str">
        <f t="shared" si="737"/>
        <v>$346M</v>
      </c>
      <c r="Z3357" s="1" t="str">
        <f t="shared" si="738"/>
        <v>$0</v>
      </c>
      <c r="AA3357" s="1" t="str">
        <f t="shared" si="739"/>
        <v>$79,926</v>
      </c>
      <c r="AB3357" s="6">
        <f t="shared" si="740"/>
        <v>6660.5066605066604</v>
      </c>
      <c r="AC3357" s="1" t="str">
        <f t="shared" si="741"/>
        <v>Mid</v>
      </c>
    </row>
    <row r="3358" spans="1:29">
      <c r="A3358" s="1" t="s">
        <v>447</v>
      </c>
      <c r="B3358" s="1">
        <v>2007</v>
      </c>
      <c r="C3358" s="1" t="s">
        <v>35</v>
      </c>
      <c r="D3358" s="1" t="s">
        <v>95</v>
      </c>
      <c r="E3358" s="1" t="s">
        <v>23</v>
      </c>
      <c r="F3358" s="1">
        <v>134</v>
      </c>
      <c r="G3358" s="1">
        <v>4135</v>
      </c>
      <c r="H3358" s="1">
        <v>188</v>
      </c>
      <c r="I3358" s="1">
        <v>7.03</v>
      </c>
      <c r="J3358" s="1">
        <v>8</v>
      </c>
      <c r="K3358" s="1" t="s">
        <v>24</v>
      </c>
      <c r="L3358" s="1" t="s">
        <v>24</v>
      </c>
      <c r="M3358" s="1">
        <v>79</v>
      </c>
      <c r="N3358" s="1" t="s">
        <v>20</v>
      </c>
      <c r="O3358" s="1">
        <v>3573186</v>
      </c>
      <c r="P3358" s="1">
        <f t="shared" si="742"/>
        <v>5</v>
      </c>
      <c r="Q3358" s="1">
        <f t="shared" si="729"/>
        <v>17</v>
      </c>
      <c r="R3358" s="5">
        <f t="shared" si="730"/>
        <v>3.2406287787182589E-2</v>
      </c>
      <c r="S3358" s="6">
        <f t="shared" si="731"/>
        <v>45465.538089480047</v>
      </c>
      <c r="T3358" s="4">
        <f t="shared" si="732"/>
        <v>1.4029850746268657</v>
      </c>
      <c r="U3358" s="1" t="str">
        <f t="shared" si="733"/>
        <v>High Performer</v>
      </c>
      <c r="V3358" s="1" t="str">
        <f t="shared" si="734"/>
        <v>Acquired</v>
      </c>
      <c r="W3358" s="1" t="str">
        <f t="shared" si="735"/>
        <v>¥</v>
      </c>
      <c r="X3358" s="1" t="str">
        <f t="shared" si="736"/>
        <v>¥134M</v>
      </c>
      <c r="Y3358" s="1" t="str">
        <f t="shared" si="737"/>
        <v>¥188M</v>
      </c>
      <c r="Z3358" s="1" t="str">
        <f t="shared" si="738"/>
        <v>¥0</v>
      </c>
      <c r="AA3358" s="1" t="str">
        <f t="shared" si="739"/>
        <v>¥45,466</v>
      </c>
      <c r="AB3358" s="6">
        <f t="shared" si="740"/>
        <v>3788.7948407900039</v>
      </c>
      <c r="AC3358" s="1" t="str">
        <f t="shared" si="741"/>
        <v>Mid</v>
      </c>
    </row>
    <row r="3359" spans="1:29">
      <c r="A3359" s="1" t="s">
        <v>2434</v>
      </c>
      <c r="B3359" s="1">
        <v>2007</v>
      </c>
      <c r="C3359" s="1" t="s">
        <v>16</v>
      </c>
      <c r="D3359" s="1" t="s">
        <v>48</v>
      </c>
      <c r="E3359" s="1" t="s">
        <v>18</v>
      </c>
      <c r="F3359" s="1">
        <v>134</v>
      </c>
      <c r="G3359" s="1">
        <v>3065</v>
      </c>
      <c r="H3359" s="1">
        <v>619</v>
      </c>
      <c r="I3359" s="1">
        <v>33.07</v>
      </c>
      <c r="J3359" s="1">
        <v>5</v>
      </c>
      <c r="K3359" s="1" t="s">
        <v>19</v>
      </c>
      <c r="L3359" s="1" t="s">
        <v>24</v>
      </c>
      <c r="M3359" s="1">
        <v>71</v>
      </c>
      <c r="N3359" s="1" t="s">
        <v>33</v>
      </c>
      <c r="O3359" s="1">
        <v>3445699</v>
      </c>
      <c r="P3359" s="1">
        <f t="shared" si="742"/>
        <v>2</v>
      </c>
      <c r="Q3359" s="1">
        <f t="shared" si="729"/>
        <v>17</v>
      </c>
      <c r="R3359" s="5">
        <f t="shared" si="730"/>
        <v>4.371941272430669E-2</v>
      </c>
      <c r="S3359" s="6">
        <f t="shared" si="731"/>
        <v>201957.58564437195</v>
      </c>
      <c r="T3359" s="4">
        <f t="shared" si="732"/>
        <v>4.6194029850746272</v>
      </c>
      <c r="U3359" s="1" t="str">
        <f t="shared" si="733"/>
        <v>Normal</v>
      </c>
      <c r="V3359" s="1" t="str">
        <f t="shared" si="734"/>
        <v>IPO</v>
      </c>
      <c r="W3359" s="1" t="str">
        <f t="shared" si="735"/>
        <v>$</v>
      </c>
      <c r="X3359" s="1" t="str">
        <f t="shared" si="736"/>
        <v>$134M</v>
      </c>
      <c r="Y3359" s="1" t="str">
        <f t="shared" si="737"/>
        <v>$619M</v>
      </c>
      <c r="Z3359" s="1" t="str">
        <f t="shared" si="738"/>
        <v>$0</v>
      </c>
      <c r="AA3359" s="1" t="str">
        <f t="shared" si="739"/>
        <v>$2,01,958</v>
      </c>
      <c r="AB3359" s="6">
        <f t="shared" si="740"/>
        <v>16829.79880369766</v>
      </c>
      <c r="AC3359" s="1" t="str">
        <f t="shared" si="741"/>
        <v>Mid</v>
      </c>
    </row>
    <row r="3360" spans="1:29">
      <c r="A3360" s="1" t="s">
        <v>381</v>
      </c>
      <c r="B3360" s="1">
        <v>2007</v>
      </c>
      <c r="C3360" s="1" t="s">
        <v>59</v>
      </c>
      <c r="D3360" s="1" t="s">
        <v>46</v>
      </c>
      <c r="E3360" s="1" t="s">
        <v>28</v>
      </c>
      <c r="F3360" s="1">
        <v>131</v>
      </c>
      <c r="G3360" s="1">
        <v>4043</v>
      </c>
      <c r="H3360" s="1">
        <v>282</v>
      </c>
      <c r="I3360" s="1">
        <v>28.51</v>
      </c>
      <c r="J3360" s="1">
        <v>6</v>
      </c>
      <c r="K3360" s="1" t="s">
        <v>19</v>
      </c>
      <c r="L3360" s="1" t="s">
        <v>19</v>
      </c>
      <c r="M3360" s="1">
        <v>62</v>
      </c>
      <c r="N3360" s="1" t="s">
        <v>25</v>
      </c>
      <c r="O3360" s="1">
        <v>3224595</v>
      </c>
      <c r="P3360" s="1">
        <f t="shared" si="742"/>
        <v>1</v>
      </c>
      <c r="Q3360" s="1">
        <f t="shared" si="729"/>
        <v>17</v>
      </c>
      <c r="R3360" s="5">
        <f t="shared" si="730"/>
        <v>3.2401681919366807E-2</v>
      </c>
      <c r="S3360" s="6">
        <f t="shared" si="731"/>
        <v>69750.185505812522</v>
      </c>
      <c r="T3360" s="4">
        <f t="shared" si="732"/>
        <v>2.1526717557251906</v>
      </c>
      <c r="U3360" s="1" t="str">
        <f t="shared" si="733"/>
        <v>Normal</v>
      </c>
      <c r="V3360" s="1" t="str">
        <f t="shared" si="734"/>
        <v>Still Private</v>
      </c>
      <c r="W3360" s="1" t="str">
        <f t="shared" si="735"/>
        <v>₹</v>
      </c>
      <c r="X3360" s="1" t="str">
        <f t="shared" si="736"/>
        <v>₹131M</v>
      </c>
      <c r="Y3360" s="1" t="str">
        <f t="shared" si="737"/>
        <v>₹282M</v>
      </c>
      <c r="Z3360" s="1" t="str">
        <f t="shared" si="738"/>
        <v>₹0</v>
      </c>
      <c r="AA3360" s="1" t="str">
        <f t="shared" si="739"/>
        <v>₹69,750</v>
      </c>
      <c r="AB3360" s="6">
        <f t="shared" si="740"/>
        <v>5812.5154588177093</v>
      </c>
      <c r="AC3360" s="1" t="str">
        <f t="shared" si="741"/>
        <v>Mid</v>
      </c>
    </row>
    <row r="3361" spans="1:29">
      <c r="A3361" s="1" t="s">
        <v>480</v>
      </c>
      <c r="B3361" s="1">
        <v>2007</v>
      </c>
      <c r="C3361" s="1" t="s">
        <v>16</v>
      </c>
      <c r="D3361" s="1" t="s">
        <v>95</v>
      </c>
      <c r="E3361" s="1" t="s">
        <v>37</v>
      </c>
      <c r="F3361" s="1">
        <v>165</v>
      </c>
      <c r="G3361" s="1">
        <v>3385</v>
      </c>
      <c r="H3361" s="1">
        <v>231</v>
      </c>
      <c r="I3361" s="1">
        <v>46.77</v>
      </c>
      <c r="J3361" s="1">
        <v>9</v>
      </c>
      <c r="K3361" s="1" t="s">
        <v>19</v>
      </c>
      <c r="L3361" s="1" t="s">
        <v>19</v>
      </c>
      <c r="M3361" s="1">
        <v>79</v>
      </c>
      <c r="N3361" s="1" t="s">
        <v>33</v>
      </c>
      <c r="O3361" s="1">
        <v>3192942</v>
      </c>
      <c r="P3361" s="1">
        <f t="shared" si="742"/>
        <v>4</v>
      </c>
      <c r="Q3361" s="1">
        <f t="shared" si="729"/>
        <v>17</v>
      </c>
      <c r="R3361" s="5">
        <f t="shared" si="730"/>
        <v>4.874446085672083E-2</v>
      </c>
      <c r="S3361" s="6">
        <f t="shared" si="731"/>
        <v>68242.245199409153</v>
      </c>
      <c r="T3361" s="4">
        <f t="shared" si="732"/>
        <v>1.4</v>
      </c>
      <c r="U3361" s="1" t="str">
        <f t="shared" si="733"/>
        <v>High Performer</v>
      </c>
      <c r="V3361" s="1" t="str">
        <f t="shared" si="734"/>
        <v>Still Private</v>
      </c>
      <c r="W3361" s="1" t="str">
        <f t="shared" si="735"/>
        <v>$</v>
      </c>
      <c r="X3361" s="1" t="str">
        <f t="shared" si="736"/>
        <v>$165M</v>
      </c>
      <c r="Y3361" s="1" t="str">
        <f t="shared" si="737"/>
        <v>$231M</v>
      </c>
      <c r="Z3361" s="1" t="str">
        <f t="shared" si="738"/>
        <v>$0</v>
      </c>
      <c r="AA3361" s="1" t="str">
        <f t="shared" si="739"/>
        <v>$68,242</v>
      </c>
      <c r="AB3361" s="6">
        <f t="shared" si="740"/>
        <v>5686.8537666174298</v>
      </c>
      <c r="AC3361" s="1" t="str">
        <f t="shared" si="741"/>
        <v>Mid</v>
      </c>
    </row>
    <row r="3362" spans="1:29">
      <c r="A3362" s="1" t="s">
        <v>2914</v>
      </c>
      <c r="B3362" s="1">
        <v>2007</v>
      </c>
      <c r="C3362" s="1" t="s">
        <v>16</v>
      </c>
      <c r="D3362" s="1" t="s">
        <v>48</v>
      </c>
      <c r="E3362" s="1" t="s">
        <v>28</v>
      </c>
      <c r="F3362" s="1">
        <v>148</v>
      </c>
      <c r="G3362" s="1">
        <v>271</v>
      </c>
      <c r="H3362" s="1">
        <v>99</v>
      </c>
      <c r="I3362" s="1">
        <v>45.19</v>
      </c>
      <c r="J3362" s="1">
        <v>8</v>
      </c>
      <c r="K3362" s="1" t="s">
        <v>24</v>
      </c>
      <c r="L3362" s="1" t="s">
        <v>19</v>
      </c>
      <c r="M3362" s="1">
        <v>14</v>
      </c>
      <c r="N3362" s="1" t="s">
        <v>49</v>
      </c>
      <c r="O3362" s="1">
        <v>3003255</v>
      </c>
      <c r="P3362" s="1">
        <f t="shared" si="742"/>
        <v>1</v>
      </c>
      <c r="Q3362" s="1">
        <f t="shared" si="729"/>
        <v>17</v>
      </c>
      <c r="R3362" s="5">
        <f t="shared" si="730"/>
        <v>0.54612546125461259</v>
      </c>
      <c r="S3362" s="6">
        <f t="shared" si="731"/>
        <v>365313.65313653136</v>
      </c>
      <c r="T3362" s="4">
        <f t="shared" si="732"/>
        <v>0.66891891891891897</v>
      </c>
      <c r="U3362" s="1" t="str">
        <f t="shared" si="733"/>
        <v>High Performer</v>
      </c>
      <c r="V3362" s="1" t="str">
        <f t="shared" si="734"/>
        <v>Acquired</v>
      </c>
      <c r="W3362" s="1" t="str">
        <f t="shared" si="735"/>
        <v>$</v>
      </c>
      <c r="X3362" s="1" t="str">
        <f t="shared" si="736"/>
        <v>$148M</v>
      </c>
      <c r="Y3362" s="1" t="str">
        <f t="shared" si="737"/>
        <v>$99M</v>
      </c>
      <c r="Z3362" s="1" t="str">
        <f t="shared" si="738"/>
        <v>$1</v>
      </c>
      <c r="AA3362" s="1" t="str">
        <f t="shared" si="739"/>
        <v>$3,65,314</v>
      </c>
      <c r="AB3362" s="6">
        <f t="shared" si="740"/>
        <v>30442.804428044281</v>
      </c>
      <c r="AC3362" s="1" t="str">
        <f t="shared" si="741"/>
        <v>Mid</v>
      </c>
    </row>
    <row r="3363" spans="1:29">
      <c r="A3363" s="1" t="s">
        <v>1330</v>
      </c>
      <c r="B3363" s="1">
        <v>2007</v>
      </c>
      <c r="C3363" s="1" t="s">
        <v>59</v>
      </c>
      <c r="D3363" s="1" t="s">
        <v>102</v>
      </c>
      <c r="E3363" s="1" t="s">
        <v>23</v>
      </c>
      <c r="F3363" s="1">
        <v>176</v>
      </c>
      <c r="G3363" s="1">
        <v>575</v>
      </c>
      <c r="H3363" s="1">
        <v>8</v>
      </c>
      <c r="I3363" s="1">
        <v>1.44</v>
      </c>
      <c r="J3363" s="1">
        <v>4</v>
      </c>
      <c r="K3363" s="1" t="s">
        <v>19</v>
      </c>
      <c r="L3363" s="1" t="s">
        <v>24</v>
      </c>
      <c r="M3363" s="1">
        <v>71</v>
      </c>
      <c r="N3363" s="1" t="s">
        <v>20</v>
      </c>
      <c r="O3363" s="1">
        <v>2806461</v>
      </c>
      <c r="P3363" s="1">
        <f t="shared" si="742"/>
        <v>5</v>
      </c>
      <c r="Q3363" s="1">
        <f t="shared" si="729"/>
        <v>17</v>
      </c>
      <c r="R3363" s="5">
        <f t="shared" si="730"/>
        <v>0.30608695652173912</v>
      </c>
      <c r="S3363" s="6">
        <f t="shared" si="731"/>
        <v>13913.04347826087</v>
      </c>
      <c r="T3363" s="4">
        <f t="shared" si="732"/>
        <v>4.5454545454545456E-2</v>
      </c>
      <c r="U3363" s="1" t="str">
        <f t="shared" si="733"/>
        <v>Normal</v>
      </c>
      <c r="V3363" s="1" t="str">
        <f t="shared" si="734"/>
        <v>IPO</v>
      </c>
      <c r="W3363" s="1" t="str">
        <f t="shared" si="735"/>
        <v>₹</v>
      </c>
      <c r="X3363" s="1" t="str">
        <f t="shared" si="736"/>
        <v>₹176M</v>
      </c>
      <c r="Y3363" s="1" t="str">
        <f t="shared" si="737"/>
        <v>₹8M</v>
      </c>
      <c r="Z3363" s="1" t="str">
        <f t="shared" si="738"/>
        <v>₹0</v>
      </c>
      <c r="AA3363" s="1" t="str">
        <f t="shared" si="739"/>
        <v>₹13,913</v>
      </c>
      <c r="AB3363" s="6">
        <f t="shared" si="740"/>
        <v>1159.4202898550725</v>
      </c>
      <c r="AC3363" s="1" t="str">
        <f t="shared" si="741"/>
        <v>Mid</v>
      </c>
    </row>
    <row r="3364" spans="1:29">
      <c r="A3364" s="1" t="s">
        <v>3747</v>
      </c>
      <c r="B3364" s="1">
        <v>2007</v>
      </c>
      <c r="C3364" s="1" t="s">
        <v>42</v>
      </c>
      <c r="D3364" s="1" t="s">
        <v>36</v>
      </c>
      <c r="E3364" s="1" t="s">
        <v>37</v>
      </c>
      <c r="F3364" s="1">
        <v>100</v>
      </c>
      <c r="G3364" s="1">
        <v>4129</v>
      </c>
      <c r="H3364" s="1">
        <v>368</v>
      </c>
      <c r="I3364" s="1">
        <v>10.93</v>
      </c>
      <c r="J3364" s="1">
        <v>1</v>
      </c>
      <c r="K3364" s="1" t="s">
        <v>19</v>
      </c>
      <c r="L3364" s="1" t="s">
        <v>19</v>
      </c>
      <c r="M3364" s="1">
        <v>47</v>
      </c>
      <c r="N3364" s="1" t="s">
        <v>29</v>
      </c>
      <c r="O3364" s="1">
        <v>2621478</v>
      </c>
      <c r="P3364" s="1">
        <f t="shared" si="742"/>
        <v>4</v>
      </c>
      <c r="Q3364" s="1">
        <f t="shared" si="729"/>
        <v>17</v>
      </c>
      <c r="R3364" s="5">
        <f t="shared" si="730"/>
        <v>2.4218939210462583E-2</v>
      </c>
      <c r="S3364" s="6">
        <f t="shared" si="731"/>
        <v>89125.696294502297</v>
      </c>
      <c r="T3364" s="4">
        <f t="shared" si="732"/>
        <v>3.68</v>
      </c>
      <c r="U3364" s="1" t="str">
        <f t="shared" si="733"/>
        <v>Normal</v>
      </c>
      <c r="V3364" s="1" t="str">
        <f t="shared" si="734"/>
        <v>Still Private</v>
      </c>
      <c r="W3364" s="1" t="str">
        <f t="shared" si="735"/>
        <v>¥</v>
      </c>
      <c r="X3364" s="1" t="str">
        <f t="shared" si="736"/>
        <v>¥100M</v>
      </c>
      <c r="Y3364" s="1" t="str">
        <f t="shared" si="737"/>
        <v>¥368M</v>
      </c>
      <c r="Z3364" s="1" t="str">
        <f t="shared" si="738"/>
        <v>¥0</v>
      </c>
      <c r="AA3364" s="1" t="str">
        <f t="shared" si="739"/>
        <v>¥89,126</v>
      </c>
      <c r="AB3364" s="6">
        <f t="shared" si="740"/>
        <v>7427.1413578751917</v>
      </c>
      <c r="AC3364" s="1" t="str">
        <f t="shared" si="741"/>
        <v>Mid</v>
      </c>
    </row>
    <row r="3365" spans="1:29">
      <c r="A3365" s="1" t="s">
        <v>1864</v>
      </c>
      <c r="B3365" s="1">
        <v>2007</v>
      </c>
      <c r="C3365" s="1" t="s">
        <v>35</v>
      </c>
      <c r="D3365" s="1" t="s">
        <v>51</v>
      </c>
      <c r="E3365" s="1" t="s">
        <v>18</v>
      </c>
      <c r="F3365" s="1">
        <v>118</v>
      </c>
      <c r="G3365" s="1">
        <v>1410</v>
      </c>
      <c r="H3365" s="1">
        <v>527</v>
      </c>
      <c r="I3365" s="1">
        <v>43.2</v>
      </c>
      <c r="J3365" s="1">
        <v>2</v>
      </c>
      <c r="K3365" s="1" t="s">
        <v>24</v>
      </c>
      <c r="L3365" s="1" t="s">
        <v>24</v>
      </c>
      <c r="M3365" s="1">
        <v>98</v>
      </c>
      <c r="N3365" s="1" t="s">
        <v>20</v>
      </c>
      <c r="O3365" s="1">
        <v>2536792</v>
      </c>
      <c r="P3365" s="1">
        <f t="shared" si="742"/>
        <v>2</v>
      </c>
      <c r="Q3365" s="1">
        <f t="shared" si="729"/>
        <v>17</v>
      </c>
      <c r="R3365" s="5">
        <f t="shared" si="730"/>
        <v>8.3687943262411343E-2</v>
      </c>
      <c r="S3365" s="6">
        <f t="shared" si="731"/>
        <v>373758.86524822697</v>
      </c>
      <c r="T3365" s="4">
        <f t="shared" si="732"/>
        <v>4.4661016949152543</v>
      </c>
      <c r="U3365" s="1" t="str">
        <f t="shared" si="733"/>
        <v>Normal</v>
      </c>
      <c r="V3365" s="1" t="str">
        <f t="shared" si="734"/>
        <v>Acquired</v>
      </c>
      <c r="W3365" s="1" t="str">
        <f t="shared" si="735"/>
        <v>¥</v>
      </c>
      <c r="X3365" s="1" t="str">
        <f t="shared" si="736"/>
        <v>¥118M</v>
      </c>
      <c r="Y3365" s="1" t="str">
        <f t="shared" si="737"/>
        <v>¥527M</v>
      </c>
      <c r="Z3365" s="1" t="str">
        <f t="shared" si="738"/>
        <v>¥0</v>
      </c>
      <c r="AA3365" s="1" t="str">
        <f t="shared" si="739"/>
        <v>¥3,73,759</v>
      </c>
      <c r="AB3365" s="6">
        <f t="shared" si="740"/>
        <v>31146.572104018913</v>
      </c>
      <c r="AC3365" s="1" t="str">
        <f t="shared" si="741"/>
        <v>Mid</v>
      </c>
    </row>
    <row r="3366" spans="1:29">
      <c r="A3366" s="1" t="s">
        <v>4324</v>
      </c>
      <c r="B3366" s="1">
        <v>2007</v>
      </c>
      <c r="C3366" s="1" t="s">
        <v>42</v>
      </c>
      <c r="D3366" s="1" t="s">
        <v>17</v>
      </c>
      <c r="E3366" s="1" t="s">
        <v>23</v>
      </c>
      <c r="F3366" s="1">
        <v>121</v>
      </c>
      <c r="G3366" s="1">
        <v>3378</v>
      </c>
      <c r="H3366" s="1">
        <v>51</v>
      </c>
      <c r="I3366" s="1">
        <v>26.18</v>
      </c>
      <c r="J3366" s="1">
        <v>5</v>
      </c>
      <c r="K3366" s="1" t="s">
        <v>24</v>
      </c>
      <c r="L3366" s="1" t="s">
        <v>19</v>
      </c>
      <c r="M3366" s="1">
        <v>81</v>
      </c>
      <c r="N3366" s="1" t="s">
        <v>20</v>
      </c>
      <c r="O3366" s="1">
        <v>2528603</v>
      </c>
      <c r="P3366" s="1">
        <f t="shared" si="742"/>
        <v>5</v>
      </c>
      <c r="Q3366" s="1">
        <f t="shared" si="729"/>
        <v>17</v>
      </c>
      <c r="R3366" s="5">
        <f t="shared" si="730"/>
        <v>3.582001184132623E-2</v>
      </c>
      <c r="S3366" s="6">
        <f t="shared" si="731"/>
        <v>15097.690941385436</v>
      </c>
      <c r="T3366" s="4">
        <f t="shared" si="732"/>
        <v>0.42148760330578511</v>
      </c>
      <c r="U3366" s="1" t="str">
        <f t="shared" si="733"/>
        <v>Normal</v>
      </c>
      <c r="V3366" s="1" t="str">
        <f t="shared" si="734"/>
        <v>Acquired</v>
      </c>
      <c r="W3366" s="1" t="str">
        <f t="shared" si="735"/>
        <v>¥</v>
      </c>
      <c r="X3366" s="1" t="str">
        <f t="shared" si="736"/>
        <v>¥121M</v>
      </c>
      <c r="Y3366" s="1" t="str">
        <f t="shared" si="737"/>
        <v>¥51M</v>
      </c>
      <c r="Z3366" s="1" t="str">
        <f t="shared" si="738"/>
        <v>¥0</v>
      </c>
      <c r="AA3366" s="1" t="str">
        <f t="shared" si="739"/>
        <v>¥15,098</v>
      </c>
      <c r="AB3366" s="6">
        <f t="shared" si="740"/>
        <v>1258.1409117821197</v>
      </c>
      <c r="AC3366" s="1" t="str">
        <f t="shared" si="741"/>
        <v>Mid</v>
      </c>
    </row>
    <row r="3367" spans="1:29">
      <c r="A3367" s="1" t="s">
        <v>202</v>
      </c>
      <c r="B3367" s="1">
        <v>2007</v>
      </c>
      <c r="C3367" s="1" t="s">
        <v>53</v>
      </c>
      <c r="D3367" s="1" t="s">
        <v>46</v>
      </c>
      <c r="E3367" s="1" t="s">
        <v>18</v>
      </c>
      <c r="F3367" s="1">
        <v>126</v>
      </c>
      <c r="G3367" s="1">
        <v>44</v>
      </c>
      <c r="H3367" s="1">
        <v>565</v>
      </c>
      <c r="I3367" s="1">
        <v>28.02</v>
      </c>
      <c r="J3367" s="1">
        <v>3</v>
      </c>
      <c r="K3367" s="1" t="s">
        <v>19</v>
      </c>
      <c r="L3367" s="1" t="s">
        <v>24</v>
      </c>
      <c r="M3367" s="1">
        <v>49</v>
      </c>
      <c r="N3367" s="1" t="s">
        <v>33</v>
      </c>
      <c r="O3367" s="1">
        <v>2370350</v>
      </c>
      <c r="P3367" s="1">
        <f t="shared" si="742"/>
        <v>2</v>
      </c>
      <c r="Q3367" s="1">
        <f t="shared" si="729"/>
        <v>17</v>
      </c>
      <c r="R3367" s="5">
        <f t="shared" si="730"/>
        <v>2.8636363636363638</v>
      </c>
      <c r="S3367" s="6">
        <f t="shared" si="731"/>
        <v>12840909.090909092</v>
      </c>
      <c r="T3367" s="4">
        <f t="shared" si="732"/>
        <v>4.4841269841269842</v>
      </c>
      <c r="U3367" s="1" t="str">
        <f t="shared" si="733"/>
        <v>Normal</v>
      </c>
      <c r="V3367" s="1" t="str">
        <f t="shared" si="734"/>
        <v>IPO</v>
      </c>
      <c r="W3367" s="1">
        <f t="shared" si="735"/>
        <v>0</v>
      </c>
      <c r="X3367" s="1" t="str">
        <f t="shared" si="736"/>
        <v>0126M</v>
      </c>
      <c r="Y3367" s="1" t="str">
        <f t="shared" si="737"/>
        <v>0565M</v>
      </c>
      <c r="Z3367" s="1" t="str">
        <f t="shared" si="738"/>
        <v>03</v>
      </c>
      <c r="AA3367" s="1" t="str">
        <f t="shared" si="739"/>
        <v>01,28,40,909</v>
      </c>
      <c r="AB3367" s="6">
        <f t="shared" si="740"/>
        <v>1070075.7575757576</v>
      </c>
      <c r="AC3367" s="1" t="str">
        <f t="shared" si="741"/>
        <v>Mid</v>
      </c>
    </row>
    <row r="3368" spans="1:29">
      <c r="A3368" s="1" t="s">
        <v>2478</v>
      </c>
      <c r="B3368" s="1">
        <v>2007</v>
      </c>
      <c r="C3368" s="1" t="s">
        <v>59</v>
      </c>
      <c r="D3368" s="1" t="s">
        <v>32</v>
      </c>
      <c r="E3368" s="1" t="s">
        <v>18</v>
      </c>
      <c r="F3368" s="1">
        <v>124</v>
      </c>
      <c r="G3368" s="1">
        <v>946</v>
      </c>
      <c r="H3368" s="1">
        <v>267</v>
      </c>
      <c r="I3368" s="1">
        <v>11.69</v>
      </c>
      <c r="J3368" s="1">
        <v>9</v>
      </c>
      <c r="K3368" s="1" t="s">
        <v>24</v>
      </c>
      <c r="L3368" s="1" t="s">
        <v>24</v>
      </c>
      <c r="M3368" s="1">
        <v>66</v>
      </c>
      <c r="N3368" s="1" t="s">
        <v>20</v>
      </c>
      <c r="O3368" s="1">
        <v>2240229</v>
      </c>
      <c r="P3368" s="1">
        <f t="shared" si="742"/>
        <v>2</v>
      </c>
      <c r="Q3368" s="1">
        <f t="shared" si="729"/>
        <v>17</v>
      </c>
      <c r="R3368" s="5">
        <f t="shared" si="730"/>
        <v>0.13107822410147993</v>
      </c>
      <c r="S3368" s="6">
        <f t="shared" si="731"/>
        <v>282241.01479915431</v>
      </c>
      <c r="T3368" s="4">
        <f t="shared" si="732"/>
        <v>2.153225806451613</v>
      </c>
      <c r="U3368" s="1" t="str">
        <f t="shared" si="733"/>
        <v>High Performer</v>
      </c>
      <c r="V3368" s="1" t="str">
        <f t="shared" si="734"/>
        <v>Acquired</v>
      </c>
      <c r="W3368" s="1" t="str">
        <f t="shared" si="735"/>
        <v>₹</v>
      </c>
      <c r="X3368" s="1" t="str">
        <f t="shared" si="736"/>
        <v>₹124M</v>
      </c>
      <c r="Y3368" s="1" t="str">
        <f t="shared" si="737"/>
        <v>₹267M</v>
      </c>
      <c r="Z3368" s="1" t="str">
        <f t="shared" si="738"/>
        <v>₹0</v>
      </c>
      <c r="AA3368" s="1" t="str">
        <f t="shared" si="739"/>
        <v>₹2,82,241</v>
      </c>
      <c r="AB3368" s="6">
        <f t="shared" si="740"/>
        <v>23520.084566596193</v>
      </c>
      <c r="AC3368" s="1" t="str">
        <f t="shared" si="741"/>
        <v>Mid</v>
      </c>
    </row>
    <row r="3369" spans="1:29">
      <c r="A3369" s="1" t="s">
        <v>1409</v>
      </c>
      <c r="B3369" s="1">
        <v>2007</v>
      </c>
      <c r="C3369" s="1" t="s">
        <v>42</v>
      </c>
      <c r="D3369" s="1" t="s">
        <v>46</v>
      </c>
      <c r="E3369" s="1" t="s">
        <v>18</v>
      </c>
      <c r="F3369" s="1">
        <v>161</v>
      </c>
      <c r="G3369" s="1">
        <v>4684</v>
      </c>
      <c r="H3369" s="1">
        <v>440</v>
      </c>
      <c r="I3369" s="1">
        <v>11.19</v>
      </c>
      <c r="J3369" s="1">
        <v>9</v>
      </c>
      <c r="K3369" s="1" t="s">
        <v>24</v>
      </c>
      <c r="L3369" s="1" t="s">
        <v>19</v>
      </c>
      <c r="M3369" s="1">
        <v>35</v>
      </c>
      <c r="N3369" s="1" t="s">
        <v>20</v>
      </c>
      <c r="O3369" s="1">
        <v>2016591</v>
      </c>
      <c r="P3369" s="1">
        <f t="shared" si="742"/>
        <v>2</v>
      </c>
      <c r="Q3369" s="1">
        <f t="shared" si="729"/>
        <v>17</v>
      </c>
      <c r="R3369" s="5">
        <f t="shared" si="730"/>
        <v>3.4372331340734412E-2</v>
      </c>
      <c r="S3369" s="6">
        <f t="shared" si="731"/>
        <v>93936.806148590942</v>
      </c>
      <c r="T3369" s="4">
        <f t="shared" si="732"/>
        <v>2.7329192546583849</v>
      </c>
      <c r="U3369" s="1" t="str">
        <f t="shared" si="733"/>
        <v>High Performer</v>
      </c>
      <c r="V3369" s="1" t="str">
        <f t="shared" si="734"/>
        <v>Acquired</v>
      </c>
      <c r="W3369" s="1" t="str">
        <f t="shared" si="735"/>
        <v>¥</v>
      </c>
      <c r="X3369" s="1" t="str">
        <f t="shared" si="736"/>
        <v>¥161M</v>
      </c>
      <c r="Y3369" s="1" t="str">
        <f t="shared" si="737"/>
        <v>¥440M</v>
      </c>
      <c r="Z3369" s="1" t="str">
        <f t="shared" si="738"/>
        <v>¥0</v>
      </c>
      <c r="AA3369" s="1" t="str">
        <f t="shared" si="739"/>
        <v>¥93,937</v>
      </c>
      <c r="AB3369" s="6">
        <f t="shared" si="740"/>
        <v>7828.0671790492461</v>
      </c>
      <c r="AC3369" s="1" t="str">
        <f t="shared" si="741"/>
        <v>Mid</v>
      </c>
    </row>
    <row r="3370" spans="1:29">
      <c r="A3370" s="1" t="s">
        <v>4453</v>
      </c>
      <c r="B3370" s="1">
        <v>2007</v>
      </c>
      <c r="C3370" s="1" t="s">
        <v>45</v>
      </c>
      <c r="D3370" s="1" t="s">
        <v>51</v>
      </c>
      <c r="E3370" s="1" t="s">
        <v>28</v>
      </c>
      <c r="F3370" s="1">
        <v>190</v>
      </c>
      <c r="G3370" s="1">
        <v>3915</v>
      </c>
      <c r="H3370" s="1">
        <v>597</v>
      </c>
      <c r="I3370" s="1">
        <v>5.34</v>
      </c>
      <c r="J3370" s="1">
        <v>1</v>
      </c>
      <c r="K3370" s="1" t="s">
        <v>24</v>
      </c>
      <c r="L3370" s="1" t="s">
        <v>24</v>
      </c>
      <c r="M3370" s="1">
        <v>54</v>
      </c>
      <c r="N3370" s="1" t="s">
        <v>25</v>
      </c>
      <c r="O3370" s="1">
        <v>1977520</v>
      </c>
      <c r="P3370" s="1">
        <f t="shared" si="742"/>
        <v>1</v>
      </c>
      <c r="Q3370" s="1">
        <f t="shared" si="729"/>
        <v>17</v>
      </c>
      <c r="R3370" s="5">
        <f t="shared" si="730"/>
        <v>4.8531289910600253E-2</v>
      </c>
      <c r="S3370" s="6">
        <f t="shared" si="731"/>
        <v>152490.42145593869</v>
      </c>
      <c r="T3370" s="4">
        <f t="shared" si="732"/>
        <v>3.142105263157895</v>
      </c>
      <c r="U3370" s="1" t="str">
        <f t="shared" si="733"/>
        <v>Normal</v>
      </c>
      <c r="V3370" s="1" t="str">
        <f t="shared" si="734"/>
        <v>Acquired</v>
      </c>
      <c r="W3370" s="1" t="str">
        <f t="shared" si="735"/>
        <v>A$</v>
      </c>
      <c r="X3370" s="1" t="str">
        <f t="shared" si="736"/>
        <v>A$190M</v>
      </c>
      <c r="Y3370" s="1" t="str">
        <f t="shared" si="737"/>
        <v>A$597M</v>
      </c>
      <c r="Z3370" s="1" t="str">
        <f t="shared" si="738"/>
        <v>A$0</v>
      </c>
      <c r="AA3370" s="1" t="str">
        <f t="shared" si="739"/>
        <v>A$1,52,490</v>
      </c>
      <c r="AB3370" s="6">
        <f t="shared" si="740"/>
        <v>12707.535121328225</v>
      </c>
      <c r="AC3370" s="1" t="str">
        <f t="shared" si="741"/>
        <v>Mid</v>
      </c>
    </row>
    <row r="3371" spans="1:29">
      <c r="A3371" s="1" t="s">
        <v>4351</v>
      </c>
      <c r="B3371" s="1">
        <v>2007</v>
      </c>
      <c r="C3371" s="1" t="s">
        <v>73</v>
      </c>
      <c r="D3371" s="1" t="s">
        <v>102</v>
      </c>
      <c r="E3371" s="1" t="s">
        <v>37</v>
      </c>
      <c r="F3371" s="1">
        <v>195</v>
      </c>
      <c r="G3371" s="1">
        <v>446</v>
      </c>
      <c r="H3371" s="1">
        <v>196</v>
      </c>
      <c r="I3371" s="1">
        <v>25.87</v>
      </c>
      <c r="J3371" s="1">
        <v>6</v>
      </c>
      <c r="K3371" s="1" t="s">
        <v>19</v>
      </c>
      <c r="L3371" s="1" t="s">
        <v>19</v>
      </c>
      <c r="M3371" s="1">
        <v>88</v>
      </c>
      <c r="N3371" s="1" t="s">
        <v>25</v>
      </c>
      <c r="O3371" s="1">
        <v>1884505</v>
      </c>
      <c r="P3371" s="1">
        <f t="shared" si="742"/>
        <v>4</v>
      </c>
      <c r="Q3371" s="1">
        <f t="shared" si="729"/>
        <v>17</v>
      </c>
      <c r="R3371" s="5">
        <f t="shared" si="730"/>
        <v>0.43721973094170402</v>
      </c>
      <c r="S3371" s="6">
        <f t="shared" si="731"/>
        <v>439461.88340807176</v>
      </c>
      <c r="T3371" s="4">
        <f t="shared" si="732"/>
        <v>1.0051282051282051</v>
      </c>
      <c r="U3371" s="1" t="str">
        <f t="shared" si="733"/>
        <v>Normal</v>
      </c>
      <c r="V3371" s="1" t="str">
        <f t="shared" si="734"/>
        <v>Still Private</v>
      </c>
      <c r="W3371" s="1" t="str">
        <f t="shared" si="735"/>
        <v>€</v>
      </c>
      <c r="X3371" s="1" t="str">
        <f t="shared" si="736"/>
        <v>€195M</v>
      </c>
      <c r="Y3371" s="1" t="str">
        <f t="shared" si="737"/>
        <v>€196M</v>
      </c>
      <c r="Z3371" s="1" t="str">
        <f t="shared" si="738"/>
        <v>€0</v>
      </c>
      <c r="AA3371" s="1" t="str">
        <f t="shared" si="739"/>
        <v>€4,39,462</v>
      </c>
      <c r="AB3371" s="6">
        <f t="shared" si="740"/>
        <v>36621.823617339309</v>
      </c>
      <c r="AC3371" s="1" t="str">
        <f t="shared" si="741"/>
        <v>Mid</v>
      </c>
    </row>
    <row r="3372" spans="1:29">
      <c r="A3372" s="1" t="s">
        <v>2920</v>
      </c>
      <c r="B3372" s="1">
        <v>2007</v>
      </c>
      <c r="C3372" s="1" t="s">
        <v>42</v>
      </c>
      <c r="D3372" s="1" t="s">
        <v>102</v>
      </c>
      <c r="E3372" s="1" t="s">
        <v>18</v>
      </c>
      <c r="F3372" s="1">
        <v>193</v>
      </c>
      <c r="G3372" s="1">
        <v>3569</v>
      </c>
      <c r="H3372" s="1">
        <v>809</v>
      </c>
      <c r="I3372" s="1">
        <v>38.99</v>
      </c>
      <c r="J3372" s="1">
        <v>6</v>
      </c>
      <c r="K3372" s="1" t="s">
        <v>19</v>
      </c>
      <c r="L3372" s="1" t="s">
        <v>19</v>
      </c>
      <c r="M3372" s="1">
        <v>16</v>
      </c>
      <c r="N3372" s="1" t="s">
        <v>33</v>
      </c>
      <c r="O3372" s="1">
        <v>1738190</v>
      </c>
      <c r="P3372" s="1">
        <f t="shared" si="742"/>
        <v>2</v>
      </c>
      <c r="Q3372" s="1">
        <f t="shared" si="729"/>
        <v>17</v>
      </c>
      <c r="R3372" s="5">
        <f t="shared" si="730"/>
        <v>5.4076772205099467E-2</v>
      </c>
      <c r="S3372" s="6">
        <f t="shared" si="731"/>
        <v>226674.13841412161</v>
      </c>
      <c r="T3372" s="4">
        <f t="shared" si="732"/>
        <v>4.1917098445595853</v>
      </c>
      <c r="U3372" s="1" t="str">
        <f t="shared" si="733"/>
        <v>Normal</v>
      </c>
      <c r="V3372" s="1" t="str">
        <f t="shared" si="734"/>
        <v>Still Private</v>
      </c>
      <c r="W3372" s="1" t="str">
        <f t="shared" si="735"/>
        <v>¥</v>
      </c>
      <c r="X3372" s="1" t="str">
        <f t="shared" si="736"/>
        <v>¥193M</v>
      </c>
      <c r="Y3372" s="1" t="str">
        <f t="shared" si="737"/>
        <v>¥809M</v>
      </c>
      <c r="Z3372" s="1" t="str">
        <f t="shared" si="738"/>
        <v>¥0</v>
      </c>
      <c r="AA3372" s="1" t="str">
        <f t="shared" si="739"/>
        <v>¥2,26,674</v>
      </c>
      <c r="AB3372" s="6">
        <f t="shared" si="740"/>
        <v>18889.511534510133</v>
      </c>
      <c r="AC3372" s="1" t="str">
        <f t="shared" si="741"/>
        <v>Mid</v>
      </c>
    </row>
    <row r="3373" spans="1:29">
      <c r="A3373" s="1" t="s">
        <v>470</v>
      </c>
      <c r="B3373" s="1">
        <v>2007</v>
      </c>
      <c r="C3373" s="1" t="s">
        <v>35</v>
      </c>
      <c r="D3373" s="1" t="s">
        <v>48</v>
      </c>
      <c r="E3373" s="1" t="s">
        <v>18</v>
      </c>
      <c r="F3373" s="1">
        <v>158</v>
      </c>
      <c r="G3373" s="1">
        <v>3294</v>
      </c>
      <c r="H3373" s="1">
        <v>350</v>
      </c>
      <c r="I3373" s="1">
        <v>14.08</v>
      </c>
      <c r="J3373" s="1">
        <v>4</v>
      </c>
      <c r="K3373" s="1" t="s">
        <v>19</v>
      </c>
      <c r="L3373" s="1" t="s">
        <v>19</v>
      </c>
      <c r="M3373" s="1">
        <v>80</v>
      </c>
      <c r="N3373" s="1" t="s">
        <v>20</v>
      </c>
      <c r="O3373" s="1">
        <v>1685555</v>
      </c>
      <c r="P3373" s="1">
        <f t="shared" si="742"/>
        <v>2</v>
      </c>
      <c r="Q3373" s="1">
        <f t="shared" si="729"/>
        <v>17</v>
      </c>
      <c r="R3373" s="5">
        <f t="shared" si="730"/>
        <v>4.796599878567092E-2</v>
      </c>
      <c r="S3373" s="6">
        <f t="shared" si="731"/>
        <v>106253.79477838494</v>
      </c>
      <c r="T3373" s="4">
        <f t="shared" si="732"/>
        <v>2.2151898734177213</v>
      </c>
      <c r="U3373" s="1" t="str">
        <f t="shared" si="733"/>
        <v>Normal</v>
      </c>
      <c r="V3373" s="1" t="str">
        <f t="shared" si="734"/>
        <v>Still Private</v>
      </c>
      <c r="W3373" s="1" t="str">
        <f t="shared" si="735"/>
        <v>¥</v>
      </c>
      <c r="X3373" s="1" t="str">
        <f t="shared" si="736"/>
        <v>¥158M</v>
      </c>
      <c r="Y3373" s="1" t="str">
        <f t="shared" si="737"/>
        <v>¥350M</v>
      </c>
      <c r="Z3373" s="1" t="str">
        <f t="shared" si="738"/>
        <v>¥0</v>
      </c>
      <c r="AA3373" s="1" t="str">
        <f t="shared" si="739"/>
        <v>¥1,06,254</v>
      </c>
      <c r="AB3373" s="6">
        <f t="shared" si="740"/>
        <v>8854.4828981987448</v>
      </c>
      <c r="AC3373" s="1" t="str">
        <f t="shared" si="741"/>
        <v>Mid</v>
      </c>
    </row>
    <row r="3374" spans="1:29">
      <c r="A3374" s="1" t="s">
        <v>3213</v>
      </c>
      <c r="B3374" s="1">
        <v>2007</v>
      </c>
      <c r="C3374" s="1" t="s">
        <v>31</v>
      </c>
      <c r="D3374" s="1" t="s">
        <v>17</v>
      </c>
      <c r="E3374" s="1" t="s">
        <v>40</v>
      </c>
      <c r="F3374" s="1">
        <v>135</v>
      </c>
      <c r="G3374" s="1">
        <v>2466</v>
      </c>
      <c r="H3374" s="1">
        <v>197</v>
      </c>
      <c r="I3374" s="1">
        <v>26.67</v>
      </c>
      <c r="J3374" s="1">
        <v>6</v>
      </c>
      <c r="K3374" s="1" t="s">
        <v>19</v>
      </c>
      <c r="L3374" s="1" t="s">
        <v>24</v>
      </c>
      <c r="M3374" s="1">
        <v>17</v>
      </c>
      <c r="N3374" s="1" t="s">
        <v>49</v>
      </c>
      <c r="O3374" s="1">
        <v>1623013</v>
      </c>
      <c r="P3374" s="1">
        <f t="shared" si="742"/>
        <v>3</v>
      </c>
      <c r="Q3374" s="1">
        <f t="shared" si="729"/>
        <v>17</v>
      </c>
      <c r="R3374" s="5">
        <f t="shared" si="730"/>
        <v>5.4744525547445258E-2</v>
      </c>
      <c r="S3374" s="6">
        <f t="shared" si="731"/>
        <v>79886.455798864554</v>
      </c>
      <c r="T3374" s="4">
        <f t="shared" si="732"/>
        <v>1.4592592592592593</v>
      </c>
      <c r="U3374" s="1" t="str">
        <f t="shared" si="733"/>
        <v>Normal</v>
      </c>
      <c r="V3374" s="1" t="str">
        <f t="shared" si="734"/>
        <v>IPO</v>
      </c>
      <c r="W3374" s="1" t="str">
        <f t="shared" si="735"/>
        <v>€</v>
      </c>
      <c r="X3374" s="1" t="str">
        <f t="shared" si="736"/>
        <v>€135M</v>
      </c>
      <c r="Y3374" s="1" t="str">
        <f t="shared" si="737"/>
        <v>€197M</v>
      </c>
      <c r="Z3374" s="1" t="str">
        <f t="shared" si="738"/>
        <v>€0</v>
      </c>
      <c r="AA3374" s="1" t="str">
        <f t="shared" si="739"/>
        <v>€79,886</v>
      </c>
      <c r="AB3374" s="6">
        <f t="shared" si="740"/>
        <v>6657.2046499053795</v>
      </c>
      <c r="AC3374" s="1" t="str">
        <f t="shared" si="741"/>
        <v>Mid</v>
      </c>
    </row>
    <row r="3375" spans="1:29">
      <c r="A3375" s="1" t="s">
        <v>1014</v>
      </c>
      <c r="B3375" s="1">
        <v>2007</v>
      </c>
      <c r="C3375" s="1" t="s">
        <v>59</v>
      </c>
      <c r="D3375" s="1" t="s">
        <v>102</v>
      </c>
      <c r="E3375" s="1" t="s">
        <v>37</v>
      </c>
      <c r="F3375" s="1">
        <v>154</v>
      </c>
      <c r="G3375" s="1">
        <v>190</v>
      </c>
      <c r="H3375" s="1">
        <v>989</v>
      </c>
      <c r="I3375" s="1">
        <v>49.98</v>
      </c>
      <c r="J3375" s="1">
        <v>4</v>
      </c>
      <c r="K3375" s="1" t="s">
        <v>19</v>
      </c>
      <c r="L3375" s="1" t="s">
        <v>19</v>
      </c>
      <c r="M3375" s="1">
        <v>24</v>
      </c>
      <c r="N3375" s="1" t="s">
        <v>25</v>
      </c>
      <c r="O3375" s="1">
        <v>1600000</v>
      </c>
      <c r="P3375" s="1">
        <f t="shared" si="742"/>
        <v>4</v>
      </c>
      <c r="Q3375" s="1">
        <f t="shared" si="729"/>
        <v>17</v>
      </c>
      <c r="R3375" s="5">
        <f t="shared" si="730"/>
        <v>0.81052631578947365</v>
      </c>
      <c r="S3375" s="6">
        <f t="shared" si="731"/>
        <v>5205263.1578947371</v>
      </c>
      <c r="T3375" s="4">
        <f t="shared" si="732"/>
        <v>6.4220779220779223</v>
      </c>
      <c r="U3375" s="1" t="str">
        <f t="shared" si="733"/>
        <v>Normal</v>
      </c>
      <c r="V3375" s="1" t="str">
        <f t="shared" si="734"/>
        <v>Still Private</v>
      </c>
      <c r="W3375" s="1" t="str">
        <f t="shared" si="735"/>
        <v>₹</v>
      </c>
      <c r="X3375" s="1" t="str">
        <f t="shared" si="736"/>
        <v>₹154M</v>
      </c>
      <c r="Y3375" s="1" t="str">
        <f t="shared" si="737"/>
        <v>₹989M</v>
      </c>
      <c r="Z3375" s="1" t="str">
        <f t="shared" si="738"/>
        <v>₹1</v>
      </c>
      <c r="AA3375" s="1" t="str">
        <f t="shared" si="739"/>
        <v>₹52,05,263</v>
      </c>
      <c r="AB3375" s="6">
        <f t="shared" si="740"/>
        <v>433771.9298245614</v>
      </c>
      <c r="AC3375" s="1" t="str">
        <f t="shared" si="741"/>
        <v>Mid</v>
      </c>
    </row>
    <row r="3376" spans="1:29">
      <c r="A3376" s="1" t="s">
        <v>1822</v>
      </c>
      <c r="B3376" s="1">
        <v>2007</v>
      </c>
      <c r="C3376" s="1" t="s">
        <v>35</v>
      </c>
      <c r="D3376" s="1" t="s">
        <v>39</v>
      </c>
      <c r="E3376" s="1" t="s">
        <v>40</v>
      </c>
      <c r="F3376" s="1">
        <v>106</v>
      </c>
      <c r="G3376" s="1">
        <v>3415</v>
      </c>
      <c r="H3376" s="1">
        <v>958</v>
      </c>
      <c r="I3376" s="1">
        <v>20.440000000000001</v>
      </c>
      <c r="J3376" s="1">
        <v>8</v>
      </c>
      <c r="K3376" s="1" t="s">
        <v>19</v>
      </c>
      <c r="L3376" s="1" t="s">
        <v>24</v>
      </c>
      <c r="M3376" s="1">
        <v>51</v>
      </c>
      <c r="N3376" s="1" t="s">
        <v>25</v>
      </c>
      <c r="O3376" s="1">
        <v>1431798</v>
      </c>
      <c r="P3376" s="1">
        <f t="shared" si="742"/>
        <v>3</v>
      </c>
      <c r="Q3376" s="1">
        <f t="shared" si="729"/>
        <v>17</v>
      </c>
      <c r="R3376" s="5">
        <f t="shared" si="730"/>
        <v>3.1039531478770133E-2</v>
      </c>
      <c r="S3376" s="6">
        <f t="shared" si="731"/>
        <v>280527.08638360177</v>
      </c>
      <c r="T3376" s="4">
        <f t="shared" si="732"/>
        <v>9.0377358490566042</v>
      </c>
      <c r="U3376" s="1" t="str">
        <f t="shared" si="733"/>
        <v>High Performer</v>
      </c>
      <c r="V3376" s="1" t="str">
        <f t="shared" si="734"/>
        <v>IPO</v>
      </c>
      <c r="W3376" s="1" t="str">
        <f t="shared" si="735"/>
        <v>¥</v>
      </c>
      <c r="X3376" s="1" t="str">
        <f t="shared" si="736"/>
        <v>¥106M</v>
      </c>
      <c r="Y3376" s="1" t="str">
        <f t="shared" si="737"/>
        <v>¥958M</v>
      </c>
      <c r="Z3376" s="1" t="str">
        <f t="shared" si="738"/>
        <v>¥0</v>
      </c>
      <c r="AA3376" s="1" t="str">
        <f t="shared" si="739"/>
        <v>¥2,80,527</v>
      </c>
      <c r="AB3376" s="6">
        <f t="shared" si="740"/>
        <v>23377.257198633481</v>
      </c>
      <c r="AC3376" s="1" t="str">
        <f t="shared" si="741"/>
        <v>Mid</v>
      </c>
    </row>
    <row r="3377" spans="1:29">
      <c r="A3377" s="1" t="s">
        <v>868</v>
      </c>
      <c r="B3377" s="1">
        <v>2007</v>
      </c>
      <c r="C3377" s="1" t="s">
        <v>73</v>
      </c>
      <c r="D3377" s="1" t="s">
        <v>43</v>
      </c>
      <c r="E3377" s="1" t="s">
        <v>18</v>
      </c>
      <c r="F3377" s="1">
        <v>168</v>
      </c>
      <c r="G3377" s="1">
        <v>150</v>
      </c>
      <c r="H3377" s="1">
        <v>28</v>
      </c>
      <c r="I3377" s="1">
        <v>29.03</v>
      </c>
      <c r="J3377" s="1">
        <v>4</v>
      </c>
      <c r="K3377" s="1" t="s">
        <v>24</v>
      </c>
      <c r="L3377" s="1" t="s">
        <v>19</v>
      </c>
      <c r="M3377" s="1">
        <v>93</v>
      </c>
      <c r="N3377" s="1" t="s">
        <v>20</v>
      </c>
      <c r="O3377" s="1">
        <v>1271575</v>
      </c>
      <c r="P3377" s="1">
        <f t="shared" si="742"/>
        <v>2</v>
      </c>
      <c r="Q3377" s="1">
        <f t="shared" si="729"/>
        <v>17</v>
      </c>
      <c r="R3377" s="5">
        <f t="shared" si="730"/>
        <v>1.1200000000000001</v>
      </c>
      <c r="S3377" s="6">
        <f t="shared" si="731"/>
        <v>186666.66666666666</v>
      </c>
      <c r="T3377" s="4">
        <f t="shared" si="732"/>
        <v>0.16666666666666666</v>
      </c>
      <c r="U3377" s="1" t="str">
        <f t="shared" si="733"/>
        <v>Normal</v>
      </c>
      <c r="V3377" s="1" t="str">
        <f t="shared" si="734"/>
        <v>Acquired</v>
      </c>
      <c r="W3377" s="1" t="str">
        <f t="shared" si="735"/>
        <v>€</v>
      </c>
      <c r="X3377" s="1" t="str">
        <f t="shared" si="736"/>
        <v>€168M</v>
      </c>
      <c r="Y3377" s="1" t="str">
        <f t="shared" si="737"/>
        <v>€28M</v>
      </c>
      <c r="Z3377" s="1" t="str">
        <f t="shared" si="738"/>
        <v>€1</v>
      </c>
      <c r="AA3377" s="1" t="str">
        <f t="shared" si="739"/>
        <v>€1,86,667</v>
      </c>
      <c r="AB3377" s="6">
        <f t="shared" si="740"/>
        <v>15555.555555555555</v>
      </c>
      <c r="AC3377" s="1" t="str">
        <f t="shared" si="741"/>
        <v>Mid</v>
      </c>
    </row>
    <row r="3378" spans="1:29">
      <c r="A3378" s="1" t="s">
        <v>3192</v>
      </c>
      <c r="B3378" s="1">
        <v>2007</v>
      </c>
      <c r="C3378" s="1" t="s">
        <v>53</v>
      </c>
      <c r="D3378" s="1" t="s">
        <v>17</v>
      </c>
      <c r="E3378" s="1" t="s">
        <v>40</v>
      </c>
      <c r="F3378" s="1">
        <v>127</v>
      </c>
      <c r="G3378" s="1">
        <v>4195</v>
      </c>
      <c r="H3378" s="1">
        <v>176</v>
      </c>
      <c r="I3378" s="1">
        <v>16.63</v>
      </c>
      <c r="J3378" s="1">
        <v>1</v>
      </c>
      <c r="K3378" s="1" t="s">
        <v>24</v>
      </c>
      <c r="L3378" s="1" t="s">
        <v>19</v>
      </c>
      <c r="M3378" s="1">
        <v>77</v>
      </c>
      <c r="N3378" s="1" t="s">
        <v>20</v>
      </c>
      <c r="O3378" s="1">
        <v>851349</v>
      </c>
      <c r="P3378" s="1">
        <f t="shared" si="742"/>
        <v>3</v>
      </c>
      <c r="Q3378" s="1">
        <f t="shared" si="729"/>
        <v>17</v>
      </c>
      <c r="R3378" s="5">
        <f t="shared" si="730"/>
        <v>3.0274135876042909E-2</v>
      </c>
      <c r="S3378" s="6">
        <f t="shared" si="731"/>
        <v>41954.707985697256</v>
      </c>
      <c r="T3378" s="4">
        <f t="shared" si="732"/>
        <v>1.3858267716535433</v>
      </c>
      <c r="U3378" s="1" t="str">
        <f t="shared" si="733"/>
        <v>Normal</v>
      </c>
      <c r="V3378" s="1" t="str">
        <f t="shared" si="734"/>
        <v>Acquired</v>
      </c>
      <c r="W3378" s="1">
        <f t="shared" si="735"/>
        <v>0</v>
      </c>
      <c r="X3378" s="1" t="str">
        <f t="shared" si="736"/>
        <v>0127M</v>
      </c>
      <c r="Y3378" s="1" t="str">
        <f t="shared" si="737"/>
        <v>0176M</v>
      </c>
      <c r="Z3378" s="1" t="str">
        <f t="shared" si="738"/>
        <v>00</v>
      </c>
      <c r="AA3378" s="1" t="str">
        <f t="shared" si="739"/>
        <v>041,955</v>
      </c>
      <c r="AB3378" s="6">
        <f t="shared" si="740"/>
        <v>3496.2256654747716</v>
      </c>
      <c r="AC3378" s="1" t="str">
        <f t="shared" si="741"/>
        <v>Mid</v>
      </c>
    </row>
    <row r="3379" spans="1:29">
      <c r="A3379" s="1" t="s">
        <v>2264</v>
      </c>
      <c r="B3379" s="1">
        <v>2007</v>
      </c>
      <c r="C3379" s="1" t="s">
        <v>27</v>
      </c>
      <c r="D3379" s="1" t="s">
        <v>95</v>
      </c>
      <c r="E3379" s="1" t="s">
        <v>18</v>
      </c>
      <c r="F3379" s="1">
        <v>122</v>
      </c>
      <c r="G3379" s="1">
        <v>2207</v>
      </c>
      <c r="H3379" s="1">
        <v>740</v>
      </c>
      <c r="I3379" s="1">
        <v>19.670000000000002</v>
      </c>
      <c r="J3379" s="1">
        <v>1</v>
      </c>
      <c r="K3379" s="1" t="s">
        <v>19</v>
      </c>
      <c r="L3379" s="1" t="s">
        <v>19</v>
      </c>
      <c r="M3379" s="1">
        <v>52</v>
      </c>
      <c r="N3379" s="1" t="s">
        <v>25</v>
      </c>
      <c r="O3379" s="1">
        <v>719791</v>
      </c>
      <c r="P3379" s="1">
        <f t="shared" si="742"/>
        <v>2</v>
      </c>
      <c r="Q3379" s="1">
        <f t="shared" si="729"/>
        <v>17</v>
      </c>
      <c r="R3379" s="5">
        <f t="shared" si="730"/>
        <v>5.5278658812868149E-2</v>
      </c>
      <c r="S3379" s="6">
        <f t="shared" si="731"/>
        <v>335296.78296329861</v>
      </c>
      <c r="T3379" s="4">
        <f t="shared" si="732"/>
        <v>6.0655737704918034</v>
      </c>
      <c r="U3379" s="1" t="str">
        <f t="shared" si="733"/>
        <v>Normal</v>
      </c>
      <c r="V3379" s="1" t="str">
        <f t="shared" si="734"/>
        <v>Still Private</v>
      </c>
      <c r="W3379" s="1" t="str">
        <f t="shared" si="735"/>
        <v>$</v>
      </c>
      <c r="X3379" s="1" t="str">
        <f t="shared" si="736"/>
        <v>$122M</v>
      </c>
      <c r="Y3379" s="1" t="str">
        <f t="shared" si="737"/>
        <v>$740M</v>
      </c>
      <c r="Z3379" s="1" t="str">
        <f t="shared" si="738"/>
        <v>$0</v>
      </c>
      <c r="AA3379" s="1" t="str">
        <f t="shared" si="739"/>
        <v>$3,35,297</v>
      </c>
      <c r="AB3379" s="6">
        <f t="shared" si="740"/>
        <v>27941.398580274883</v>
      </c>
      <c r="AC3379" s="1" t="str">
        <f t="shared" si="741"/>
        <v>Mid</v>
      </c>
    </row>
    <row r="3380" spans="1:29">
      <c r="A3380" s="1" t="s">
        <v>2796</v>
      </c>
      <c r="B3380" s="1">
        <v>2007</v>
      </c>
      <c r="C3380" s="1" t="s">
        <v>73</v>
      </c>
      <c r="D3380" s="1" t="s">
        <v>102</v>
      </c>
      <c r="E3380" s="1" t="s">
        <v>23</v>
      </c>
      <c r="F3380" s="1">
        <v>132</v>
      </c>
      <c r="G3380" s="1">
        <v>2343</v>
      </c>
      <c r="H3380" s="1">
        <v>890</v>
      </c>
      <c r="I3380" s="1">
        <v>15.24</v>
      </c>
      <c r="J3380" s="1">
        <v>8</v>
      </c>
      <c r="K3380" s="1" t="s">
        <v>24</v>
      </c>
      <c r="L3380" s="1" t="s">
        <v>19</v>
      </c>
      <c r="M3380" s="1">
        <v>48</v>
      </c>
      <c r="N3380" s="1" t="s">
        <v>49</v>
      </c>
      <c r="O3380" s="1">
        <v>695279</v>
      </c>
      <c r="P3380" s="1">
        <f t="shared" si="742"/>
        <v>5</v>
      </c>
      <c r="Q3380" s="1">
        <f t="shared" si="729"/>
        <v>17</v>
      </c>
      <c r="R3380" s="5">
        <f t="shared" si="730"/>
        <v>5.6338028169014086E-2</v>
      </c>
      <c r="S3380" s="6">
        <f t="shared" si="731"/>
        <v>379854.88689714042</v>
      </c>
      <c r="T3380" s="4">
        <f t="shared" si="732"/>
        <v>6.7424242424242422</v>
      </c>
      <c r="U3380" s="1" t="str">
        <f t="shared" si="733"/>
        <v>High Performer</v>
      </c>
      <c r="V3380" s="1" t="str">
        <f t="shared" si="734"/>
        <v>Acquired</v>
      </c>
      <c r="W3380" s="1" t="str">
        <f t="shared" si="735"/>
        <v>€</v>
      </c>
      <c r="X3380" s="1" t="str">
        <f t="shared" si="736"/>
        <v>€132M</v>
      </c>
      <c r="Y3380" s="1" t="str">
        <f t="shared" si="737"/>
        <v>€890M</v>
      </c>
      <c r="Z3380" s="1" t="str">
        <f t="shared" si="738"/>
        <v>€0</v>
      </c>
      <c r="AA3380" s="1" t="str">
        <f t="shared" si="739"/>
        <v>€3,79,855</v>
      </c>
      <c r="AB3380" s="6">
        <f t="shared" si="740"/>
        <v>31654.573908095033</v>
      </c>
      <c r="AC3380" s="1" t="str">
        <f t="shared" si="741"/>
        <v>Mid</v>
      </c>
    </row>
    <row r="3381" spans="1:29">
      <c r="A3381" s="1" t="s">
        <v>2508</v>
      </c>
      <c r="B3381" s="1">
        <v>2007</v>
      </c>
      <c r="C3381" s="1" t="s">
        <v>22</v>
      </c>
      <c r="D3381" s="1" t="s">
        <v>48</v>
      </c>
      <c r="E3381" s="1" t="s">
        <v>23</v>
      </c>
      <c r="F3381" s="1">
        <v>102</v>
      </c>
      <c r="G3381" s="1">
        <v>2101</v>
      </c>
      <c r="H3381" s="1">
        <v>392</v>
      </c>
      <c r="I3381" s="1">
        <v>48.57</v>
      </c>
      <c r="J3381" s="1">
        <v>3</v>
      </c>
      <c r="K3381" s="1" t="s">
        <v>19</v>
      </c>
      <c r="L3381" s="1" t="s">
        <v>24</v>
      </c>
      <c r="M3381" s="1">
        <v>22</v>
      </c>
      <c r="N3381" s="1" t="s">
        <v>25</v>
      </c>
      <c r="O3381" s="1">
        <v>561355</v>
      </c>
      <c r="P3381" s="1">
        <f t="shared" si="742"/>
        <v>5</v>
      </c>
      <c r="Q3381" s="1">
        <f t="shared" si="729"/>
        <v>17</v>
      </c>
      <c r="R3381" s="5">
        <f t="shared" si="730"/>
        <v>4.8548310328415042E-2</v>
      </c>
      <c r="S3381" s="6">
        <f t="shared" si="731"/>
        <v>186577.82008567348</v>
      </c>
      <c r="T3381" s="4">
        <f t="shared" si="732"/>
        <v>3.8431372549019609</v>
      </c>
      <c r="U3381" s="1" t="str">
        <f t="shared" si="733"/>
        <v>Normal</v>
      </c>
      <c r="V3381" s="1" t="str">
        <f t="shared" si="734"/>
        <v>IPO</v>
      </c>
      <c r="W3381" s="1" t="str">
        <f t="shared" si="735"/>
        <v>£</v>
      </c>
      <c r="X3381" s="1" t="str">
        <f t="shared" si="736"/>
        <v>£102M</v>
      </c>
      <c r="Y3381" s="1" t="str">
        <f t="shared" si="737"/>
        <v>£392M</v>
      </c>
      <c r="Z3381" s="1" t="str">
        <f t="shared" si="738"/>
        <v>£0</v>
      </c>
      <c r="AA3381" s="1" t="str">
        <f t="shared" si="739"/>
        <v>£1,86,578</v>
      </c>
      <c r="AB3381" s="6">
        <f t="shared" si="740"/>
        <v>15548.151673806124</v>
      </c>
      <c r="AC3381" s="1" t="str">
        <f t="shared" si="741"/>
        <v>Mid</v>
      </c>
    </row>
    <row r="3382" spans="1:29">
      <c r="A3382" s="1" t="s">
        <v>3528</v>
      </c>
      <c r="B3382" s="1">
        <v>2007</v>
      </c>
      <c r="C3382" s="1" t="s">
        <v>22</v>
      </c>
      <c r="D3382" s="1" t="s">
        <v>46</v>
      </c>
      <c r="E3382" s="1" t="s">
        <v>23</v>
      </c>
      <c r="F3382" s="1">
        <v>139</v>
      </c>
      <c r="G3382" s="1">
        <v>2991</v>
      </c>
      <c r="H3382" s="1">
        <v>420</v>
      </c>
      <c r="I3382" s="1">
        <v>45.91</v>
      </c>
      <c r="J3382" s="1">
        <v>8</v>
      </c>
      <c r="K3382" s="1" t="s">
        <v>24</v>
      </c>
      <c r="L3382" s="1" t="s">
        <v>24</v>
      </c>
      <c r="M3382" s="1">
        <v>2</v>
      </c>
      <c r="N3382" s="1" t="s">
        <v>20</v>
      </c>
      <c r="O3382" s="1">
        <v>299755</v>
      </c>
      <c r="P3382" s="1">
        <f t="shared" si="742"/>
        <v>5</v>
      </c>
      <c r="Q3382" s="1">
        <f t="shared" si="729"/>
        <v>17</v>
      </c>
      <c r="R3382" s="5">
        <f t="shared" si="730"/>
        <v>4.6472751588097626E-2</v>
      </c>
      <c r="S3382" s="6">
        <f t="shared" si="731"/>
        <v>140421.26379137413</v>
      </c>
      <c r="T3382" s="4">
        <f t="shared" si="732"/>
        <v>3.0215827338129495</v>
      </c>
      <c r="U3382" s="1" t="str">
        <f t="shared" si="733"/>
        <v>High Performer</v>
      </c>
      <c r="V3382" s="1" t="str">
        <f t="shared" si="734"/>
        <v>Acquired</v>
      </c>
      <c r="W3382" s="1" t="str">
        <f t="shared" si="735"/>
        <v>£</v>
      </c>
      <c r="X3382" s="1" t="str">
        <f t="shared" si="736"/>
        <v>£139M</v>
      </c>
      <c r="Y3382" s="1" t="str">
        <f t="shared" si="737"/>
        <v>£420M</v>
      </c>
      <c r="Z3382" s="1" t="str">
        <f t="shared" si="738"/>
        <v>£0</v>
      </c>
      <c r="AA3382" s="1" t="str">
        <f t="shared" si="739"/>
        <v>£1,40,421</v>
      </c>
      <c r="AB3382" s="6">
        <f t="shared" si="740"/>
        <v>11701.771982614509</v>
      </c>
      <c r="AC3382" s="1" t="str">
        <f t="shared" si="741"/>
        <v>Mid</v>
      </c>
    </row>
    <row r="3383" spans="1:29">
      <c r="A3383" s="1" t="s">
        <v>1052</v>
      </c>
      <c r="B3383" s="1">
        <v>2007</v>
      </c>
      <c r="C3383" s="1" t="s">
        <v>22</v>
      </c>
      <c r="D3383" s="1" t="s">
        <v>95</v>
      </c>
      <c r="E3383" s="1" t="s">
        <v>18</v>
      </c>
      <c r="F3383" s="1">
        <v>171</v>
      </c>
      <c r="G3383" s="1">
        <v>3550</v>
      </c>
      <c r="H3383" s="1">
        <v>776</v>
      </c>
      <c r="I3383" s="1">
        <v>9.89</v>
      </c>
      <c r="J3383" s="1">
        <v>6</v>
      </c>
      <c r="K3383" s="1" t="s">
        <v>19</v>
      </c>
      <c r="L3383" s="1" t="s">
        <v>19</v>
      </c>
      <c r="M3383" s="1">
        <v>67</v>
      </c>
      <c r="N3383" s="1" t="s">
        <v>49</v>
      </c>
      <c r="O3383" s="1">
        <v>84225</v>
      </c>
      <c r="P3383" s="1">
        <f t="shared" si="742"/>
        <v>2</v>
      </c>
      <c r="Q3383" s="1">
        <f t="shared" si="729"/>
        <v>17</v>
      </c>
      <c r="R3383" s="5">
        <f t="shared" si="730"/>
        <v>4.8169014084507043E-2</v>
      </c>
      <c r="S3383" s="6">
        <f t="shared" si="731"/>
        <v>218591.54929577466</v>
      </c>
      <c r="T3383" s="4">
        <f t="shared" si="732"/>
        <v>4.5380116959064329</v>
      </c>
      <c r="U3383" s="1" t="str">
        <f t="shared" si="733"/>
        <v>Normal</v>
      </c>
      <c r="V3383" s="1" t="str">
        <f t="shared" si="734"/>
        <v>Still Private</v>
      </c>
      <c r="W3383" s="1" t="str">
        <f t="shared" si="735"/>
        <v>£</v>
      </c>
      <c r="X3383" s="1" t="str">
        <f t="shared" si="736"/>
        <v>£171M</v>
      </c>
      <c r="Y3383" s="1" t="str">
        <f t="shared" si="737"/>
        <v>£776M</v>
      </c>
      <c r="Z3383" s="1" t="str">
        <f t="shared" si="738"/>
        <v>£0</v>
      </c>
      <c r="AA3383" s="1" t="str">
        <f t="shared" si="739"/>
        <v>£2,18,592</v>
      </c>
      <c r="AB3383" s="6">
        <f t="shared" si="740"/>
        <v>18215.962441314554</v>
      </c>
      <c r="AC3383" s="1" t="str">
        <f t="shared" si="741"/>
        <v>Mid</v>
      </c>
    </row>
    <row r="3384" spans="1:29">
      <c r="A3384" s="1" t="s">
        <v>4964</v>
      </c>
      <c r="B3384" s="1">
        <v>2008</v>
      </c>
      <c r="C3384" s="1" t="s">
        <v>16</v>
      </c>
      <c r="D3384" s="1" t="s">
        <v>17</v>
      </c>
      <c r="E3384" s="1" t="s">
        <v>18</v>
      </c>
      <c r="F3384" s="1">
        <v>149</v>
      </c>
      <c r="G3384" s="1">
        <v>2976</v>
      </c>
      <c r="H3384" s="1">
        <v>731</v>
      </c>
      <c r="I3384" s="1">
        <v>39.76</v>
      </c>
      <c r="J3384" s="1">
        <v>5</v>
      </c>
      <c r="K3384" s="1" t="s">
        <v>19</v>
      </c>
      <c r="L3384" s="1" t="s">
        <v>19</v>
      </c>
      <c r="M3384" s="1">
        <v>82</v>
      </c>
      <c r="N3384" s="1" t="s">
        <v>49</v>
      </c>
      <c r="O3384" s="1">
        <v>4888775</v>
      </c>
      <c r="P3384" s="1">
        <f t="shared" si="742"/>
        <v>2</v>
      </c>
      <c r="Q3384" s="1">
        <f t="shared" si="729"/>
        <v>16</v>
      </c>
      <c r="R3384" s="5">
        <f t="shared" si="730"/>
        <v>5.0067204301075266E-2</v>
      </c>
      <c r="S3384" s="6">
        <f t="shared" si="731"/>
        <v>245631.72043010753</v>
      </c>
      <c r="T3384" s="4">
        <f t="shared" si="732"/>
        <v>4.9060402684563762</v>
      </c>
      <c r="U3384" s="1" t="str">
        <f t="shared" si="733"/>
        <v>Normal</v>
      </c>
      <c r="V3384" s="1" t="str">
        <f t="shared" si="734"/>
        <v>Still Private</v>
      </c>
      <c r="W3384" s="1" t="str">
        <f t="shared" si="735"/>
        <v>$</v>
      </c>
      <c r="X3384" s="1" t="str">
        <f t="shared" si="736"/>
        <v>$149M</v>
      </c>
      <c r="Y3384" s="1" t="str">
        <f t="shared" si="737"/>
        <v>$731M</v>
      </c>
      <c r="Z3384" s="1" t="str">
        <f t="shared" si="738"/>
        <v>$0</v>
      </c>
      <c r="AA3384" s="1" t="str">
        <f t="shared" si="739"/>
        <v>$2,45,632</v>
      </c>
      <c r="AB3384" s="6">
        <f t="shared" si="740"/>
        <v>20469.310035842293</v>
      </c>
      <c r="AC3384" s="1" t="str">
        <f t="shared" si="741"/>
        <v>Mid</v>
      </c>
    </row>
    <row r="3385" spans="1:29">
      <c r="A3385" s="1" t="s">
        <v>3056</v>
      </c>
      <c r="B3385" s="1">
        <v>2008</v>
      </c>
      <c r="C3385" s="1" t="s">
        <v>31</v>
      </c>
      <c r="D3385" s="1" t="s">
        <v>51</v>
      </c>
      <c r="E3385" s="1" t="s">
        <v>40</v>
      </c>
      <c r="F3385" s="1">
        <v>130</v>
      </c>
      <c r="G3385" s="1">
        <v>755</v>
      </c>
      <c r="H3385" s="1">
        <v>111</v>
      </c>
      <c r="I3385" s="1">
        <v>24.67</v>
      </c>
      <c r="J3385" s="1">
        <v>3</v>
      </c>
      <c r="K3385" s="1" t="s">
        <v>24</v>
      </c>
      <c r="L3385" s="1" t="s">
        <v>19</v>
      </c>
      <c r="M3385" s="1">
        <v>28</v>
      </c>
      <c r="N3385" s="1" t="s">
        <v>33</v>
      </c>
      <c r="O3385" s="1">
        <v>4480138</v>
      </c>
      <c r="P3385" s="1">
        <f t="shared" si="742"/>
        <v>3</v>
      </c>
      <c r="Q3385" s="1">
        <f t="shared" si="729"/>
        <v>16</v>
      </c>
      <c r="R3385" s="5">
        <f t="shared" si="730"/>
        <v>0.17218543046357615</v>
      </c>
      <c r="S3385" s="6">
        <f t="shared" si="731"/>
        <v>147019.86754966888</v>
      </c>
      <c r="T3385" s="4">
        <f t="shared" si="732"/>
        <v>0.85384615384615381</v>
      </c>
      <c r="U3385" s="1" t="str">
        <f t="shared" si="733"/>
        <v>Normal</v>
      </c>
      <c r="V3385" s="1" t="str">
        <f t="shared" si="734"/>
        <v>Acquired</v>
      </c>
      <c r="W3385" s="1" t="str">
        <f t="shared" si="735"/>
        <v>€</v>
      </c>
      <c r="X3385" s="1" t="str">
        <f t="shared" si="736"/>
        <v>€130M</v>
      </c>
      <c r="Y3385" s="1" t="str">
        <f t="shared" si="737"/>
        <v>€111M</v>
      </c>
      <c r="Z3385" s="1" t="str">
        <f t="shared" si="738"/>
        <v>€0</v>
      </c>
      <c r="AA3385" s="1" t="str">
        <f t="shared" si="739"/>
        <v>€1,47,020</v>
      </c>
      <c r="AB3385" s="6">
        <f t="shared" si="740"/>
        <v>12251.655629139073</v>
      </c>
      <c r="AC3385" s="1" t="str">
        <f t="shared" si="741"/>
        <v>Mid</v>
      </c>
    </row>
    <row r="3386" spans="1:29">
      <c r="A3386" s="1" t="s">
        <v>1438</v>
      </c>
      <c r="B3386" s="1">
        <v>2008</v>
      </c>
      <c r="C3386" s="1" t="s">
        <v>59</v>
      </c>
      <c r="D3386" s="1" t="s">
        <v>43</v>
      </c>
      <c r="E3386" s="1" t="s">
        <v>18</v>
      </c>
      <c r="F3386" s="1">
        <v>174</v>
      </c>
      <c r="G3386" s="1">
        <v>2729</v>
      </c>
      <c r="H3386" s="1">
        <v>559</v>
      </c>
      <c r="I3386" s="1">
        <v>14.85</v>
      </c>
      <c r="J3386" s="1">
        <v>3</v>
      </c>
      <c r="K3386" s="1" t="s">
        <v>19</v>
      </c>
      <c r="L3386" s="1" t="s">
        <v>19</v>
      </c>
      <c r="M3386" s="1">
        <v>34</v>
      </c>
      <c r="N3386" s="1" t="s">
        <v>33</v>
      </c>
      <c r="O3386" s="1">
        <v>4453638</v>
      </c>
      <c r="P3386" s="1">
        <f t="shared" si="742"/>
        <v>2</v>
      </c>
      <c r="Q3386" s="1">
        <f t="shared" si="729"/>
        <v>16</v>
      </c>
      <c r="R3386" s="5">
        <f t="shared" si="730"/>
        <v>6.3759618908024923E-2</v>
      </c>
      <c r="S3386" s="6">
        <f t="shared" si="731"/>
        <v>204836.9366068157</v>
      </c>
      <c r="T3386" s="4">
        <f t="shared" si="732"/>
        <v>3.2126436781609193</v>
      </c>
      <c r="U3386" s="1" t="str">
        <f t="shared" si="733"/>
        <v>Normal</v>
      </c>
      <c r="V3386" s="1" t="str">
        <f t="shared" si="734"/>
        <v>Still Private</v>
      </c>
      <c r="W3386" s="1" t="str">
        <f t="shared" si="735"/>
        <v>₹</v>
      </c>
      <c r="X3386" s="1" t="str">
        <f t="shared" si="736"/>
        <v>₹174M</v>
      </c>
      <c r="Y3386" s="1" t="str">
        <f t="shared" si="737"/>
        <v>₹559M</v>
      </c>
      <c r="Z3386" s="1" t="str">
        <f t="shared" si="738"/>
        <v>₹0</v>
      </c>
      <c r="AA3386" s="1" t="str">
        <f t="shared" si="739"/>
        <v>₹2,04,837</v>
      </c>
      <c r="AB3386" s="6">
        <f t="shared" si="740"/>
        <v>17069.74471723464</v>
      </c>
      <c r="AC3386" s="1" t="str">
        <f t="shared" si="741"/>
        <v>Mid</v>
      </c>
    </row>
    <row r="3387" spans="1:29">
      <c r="A3387" s="1" t="s">
        <v>2679</v>
      </c>
      <c r="B3387" s="1">
        <v>2008</v>
      </c>
      <c r="C3387" s="1" t="s">
        <v>22</v>
      </c>
      <c r="D3387" s="1" t="s">
        <v>39</v>
      </c>
      <c r="E3387" s="1" t="s">
        <v>28</v>
      </c>
      <c r="F3387" s="1">
        <v>181</v>
      </c>
      <c r="G3387" s="1">
        <v>4767</v>
      </c>
      <c r="H3387" s="1">
        <v>16</v>
      </c>
      <c r="I3387" s="1">
        <v>47.03</v>
      </c>
      <c r="J3387" s="1">
        <v>2</v>
      </c>
      <c r="K3387" s="1" t="s">
        <v>24</v>
      </c>
      <c r="L3387" s="1" t="s">
        <v>19</v>
      </c>
      <c r="M3387" s="1">
        <v>8</v>
      </c>
      <c r="N3387" s="1" t="s">
        <v>33</v>
      </c>
      <c r="O3387" s="1">
        <v>4372397</v>
      </c>
      <c r="P3387" s="1">
        <f t="shared" si="742"/>
        <v>1</v>
      </c>
      <c r="Q3387" s="1">
        <f t="shared" si="729"/>
        <v>16</v>
      </c>
      <c r="R3387" s="5">
        <f t="shared" si="730"/>
        <v>3.7969372771134886E-2</v>
      </c>
      <c r="S3387" s="6">
        <f t="shared" si="731"/>
        <v>3356.4086427522552</v>
      </c>
      <c r="T3387" s="4">
        <f t="shared" si="732"/>
        <v>8.8397790055248615E-2</v>
      </c>
      <c r="U3387" s="1" t="str">
        <f t="shared" si="733"/>
        <v>Normal</v>
      </c>
      <c r="V3387" s="1" t="str">
        <f t="shared" si="734"/>
        <v>Acquired</v>
      </c>
      <c r="W3387" s="1" t="str">
        <f t="shared" si="735"/>
        <v>£</v>
      </c>
      <c r="X3387" s="1" t="str">
        <f t="shared" si="736"/>
        <v>£181M</v>
      </c>
      <c r="Y3387" s="1" t="str">
        <f t="shared" si="737"/>
        <v>£16M</v>
      </c>
      <c r="Z3387" s="1" t="str">
        <f t="shared" si="738"/>
        <v>£0</v>
      </c>
      <c r="AA3387" s="1" t="str">
        <f t="shared" si="739"/>
        <v>£3,356</v>
      </c>
      <c r="AB3387" s="6">
        <f t="shared" si="740"/>
        <v>279.7007202293546</v>
      </c>
      <c r="AC3387" s="1" t="str">
        <f t="shared" si="741"/>
        <v>Mid</v>
      </c>
    </row>
    <row r="3388" spans="1:29">
      <c r="A3388" s="1" t="s">
        <v>517</v>
      </c>
      <c r="B3388" s="1">
        <v>2008</v>
      </c>
      <c r="C3388" s="1" t="s">
        <v>22</v>
      </c>
      <c r="D3388" s="1" t="s">
        <v>95</v>
      </c>
      <c r="E3388" s="1" t="s">
        <v>28</v>
      </c>
      <c r="F3388" s="1">
        <v>113</v>
      </c>
      <c r="G3388" s="1">
        <v>4394</v>
      </c>
      <c r="H3388" s="1">
        <v>70</v>
      </c>
      <c r="I3388" s="1">
        <v>39.83</v>
      </c>
      <c r="J3388" s="1">
        <v>6</v>
      </c>
      <c r="K3388" s="1" t="s">
        <v>19</v>
      </c>
      <c r="L3388" s="1" t="s">
        <v>24</v>
      </c>
      <c r="M3388" s="1">
        <v>91</v>
      </c>
      <c r="N3388" s="1" t="s">
        <v>49</v>
      </c>
      <c r="O3388" s="1">
        <v>4363780</v>
      </c>
      <c r="P3388" s="1">
        <f t="shared" si="742"/>
        <v>1</v>
      </c>
      <c r="Q3388" s="1">
        <f t="shared" si="729"/>
        <v>16</v>
      </c>
      <c r="R3388" s="5">
        <f t="shared" si="730"/>
        <v>2.5716886663632227E-2</v>
      </c>
      <c r="S3388" s="6">
        <f t="shared" si="731"/>
        <v>15930.814747382794</v>
      </c>
      <c r="T3388" s="4">
        <f t="shared" si="732"/>
        <v>0.61946902654867253</v>
      </c>
      <c r="U3388" s="1" t="str">
        <f t="shared" si="733"/>
        <v>Normal</v>
      </c>
      <c r="V3388" s="1" t="str">
        <f t="shared" si="734"/>
        <v>IPO</v>
      </c>
      <c r="W3388" s="1" t="str">
        <f t="shared" si="735"/>
        <v>£</v>
      </c>
      <c r="X3388" s="1" t="str">
        <f t="shared" si="736"/>
        <v>£113M</v>
      </c>
      <c r="Y3388" s="1" t="str">
        <f t="shared" si="737"/>
        <v>£70M</v>
      </c>
      <c r="Z3388" s="1" t="str">
        <f t="shared" si="738"/>
        <v>£0</v>
      </c>
      <c r="AA3388" s="1" t="str">
        <f t="shared" si="739"/>
        <v>£15,931</v>
      </c>
      <c r="AB3388" s="6">
        <f t="shared" si="740"/>
        <v>1327.5678956152328</v>
      </c>
      <c r="AC3388" s="1" t="str">
        <f t="shared" si="741"/>
        <v>Mid</v>
      </c>
    </row>
    <row r="3389" spans="1:29">
      <c r="A3389" s="1" t="s">
        <v>4429</v>
      </c>
      <c r="B3389" s="1">
        <v>2008</v>
      </c>
      <c r="C3389" s="1" t="s">
        <v>16</v>
      </c>
      <c r="D3389" s="1" t="s">
        <v>32</v>
      </c>
      <c r="E3389" s="1" t="s">
        <v>28</v>
      </c>
      <c r="F3389" s="1">
        <v>189</v>
      </c>
      <c r="G3389" s="1">
        <v>1771</v>
      </c>
      <c r="H3389" s="1">
        <v>311</v>
      </c>
      <c r="I3389" s="1">
        <v>23.43</v>
      </c>
      <c r="J3389" s="1">
        <v>4</v>
      </c>
      <c r="K3389" s="1" t="s">
        <v>19</v>
      </c>
      <c r="L3389" s="1" t="s">
        <v>24</v>
      </c>
      <c r="M3389" s="1">
        <v>68</v>
      </c>
      <c r="N3389" s="1" t="s">
        <v>20</v>
      </c>
      <c r="O3389" s="1">
        <v>4228317</v>
      </c>
      <c r="P3389" s="1">
        <f t="shared" si="742"/>
        <v>1</v>
      </c>
      <c r="Q3389" s="1">
        <f t="shared" si="729"/>
        <v>16</v>
      </c>
      <c r="R3389" s="5">
        <f t="shared" si="730"/>
        <v>0.1067193675889328</v>
      </c>
      <c r="S3389" s="6">
        <f t="shared" si="731"/>
        <v>175607.00169395821</v>
      </c>
      <c r="T3389" s="4">
        <f t="shared" si="732"/>
        <v>1.6455026455026456</v>
      </c>
      <c r="U3389" s="1" t="str">
        <f t="shared" si="733"/>
        <v>Normal</v>
      </c>
      <c r="V3389" s="1" t="str">
        <f t="shared" si="734"/>
        <v>IPO</v>
      </c>
      <c r="W3389" s="1" t="str">
        <f t="shared" si="735"/>
        <v>$</v>
      </c>
      <c r="X3389" s="1" t="str">
        <f t="shared" si="736"/>
        <v>$189M</v>
      </c>
      <c r="Y3389" s="1" t="str">
        <f t="shared" si="737"/>
        <v>$311M</v>
      </c>
      <c r="Z3389" s="1" t="str">
        <f t="shared" si="738"/>
        <v>$0</v>
      </c>
      <c r="AA3389" s="1" t="str">
        <f t="shared" si="739"/>
        <v>$1,75,607</v>
      </c>
      <c r="AB3389" s="6">
        <f t="shared" si="740"/>
        <v>14633.916807829852</v>
      </c>
      <c r="AC3389" s="1" t="str">
        <f t="shared" si="741"/>
        <v>Mid</v>
      </c>
    </row>
    <row r="3390" spans="1:29">
      <c r="A3390" s="1" t="s">
        <v>1067</v>
      </c>
      <c r="B3390" s="1">
        <v>2008</v>
      </c>
      <c r="C3390" s="1" t="s">
        <v>27</v>
      </c>
      <c r="D3390" s="1" t="s">
        <v>36</v>
      </c>
      <c r="E3390" s="1" t="s">
        <v>18</v>
      </c>
      <c r="F3390" s="1">
        <v>148</v>
      </c>
      <c r="G3390" s="1">
        <v>427</v>
      </c>
      <c r="H3390" s="1">
        <v>14</v>
      </c>
      <c r="I3390" s="1">
        <v>30.22</v>
      </c>
      <c r="J3390" s="1">
        <v>4</v>
      </c>
      <c r="K3390" s="1" t="s">
        <v>24</v>
      </c>
      <c r="L3390" s="1" t="s">
        <v>24</v>
      </c>
      <c r="M3390" s="1">
        <v>11</v>
      </c>
      <c r="N3390" s="1" t="s">
        <v>25</v>
      </c>
      <c r="O3390" s="1">
        <v>4118302</v>
      </c>
      <c r="P3390" s="1">
        <f t="shared" si="742"/>
        <v>2</v>
      </c>
      <c r="Q3390" s="1">
        <f t="shared" si="729"/>
        <v>16</v>
      </c>
      <c r="R3390" s="5">
        <f t="shared" si="730"/>
        <v>0.34660421545667447</v>
      </c>
      <c r="S3390" s="6">
        <f t="shared" si="731"/>
        <v>32786.885245901642</v>
      </c>
      <c r="T3390" s="4">
        <f t="shared" si="732"/>
        <v>9.45945945945946E-2</v>
      </c>
      <c r="U3390" s="1" t="str">
        <f t="shared" si="733"/>
        <v>Normal</v>
      </c>
      <c r="V3390" s="1" t="str">
        <f t="shared" si="734"/>
        <v>Acquired</v>
      </c>
      <c r="W3390" s="1" t="str">
        <f t="shared" si="735"/>
        <v>$</v>
      </c>
      <c r="X3390" s="1" t="str">
        <f t="shared" si="736"/>
        <v>$148M</v>
      </c>
      <c r="Y3390" s="1" t="str">
        <f t="shared" si="737"/>
        <v>$14M</v>
      </c>
      <c r="Z3390" s="1" t="str">
        <f t="shared" si="738"/>
        <v>$0</v>
      </c>
      <c r="AA3390" s="1" t="str">
        <f t="shared" si="739"/>
        <v>$32,787</v>
      </c>
      <c r="AB3390" s="6">
        <f t="shared" si="740"/>
        <v>2732.2404371584698</v>
      </c>
      <c r="AC3390" s="1" t="str">
        <f t="shared" si="741"/>
        <v>Mid</v>
      </c>
    </row>
    <row r="3391" spans="1:29">
      <c r="A3391" s="1" t="s">
        <v>4028</v>
      </c>
      <c r="B3391" s="1">
        <v>2008</v>
      </c>
      <c r="C3391" s="1" t="s">
        <v>31</v>
      </c>
      <c r="D3391" s="1" t="s">
        <v>102</v>
      </c>
      <c r="E3391" s="1" t="s">
        <v>40</v>
      </c>
      <c r="F3391" s="1">
        <v>181</v>
      </c>
      <c r="G3391" s="1">
        <v>1392</v>
      </c>
      <c r="H3391" s="1">
        <v>370</v>
      </c>
      <c r="I3391" s="1">
        <v>34.42</v>
      </c>
      <c r="J3391" s="1">
        <v>8</v>
      </c>
      <c r="K3391" s="1" t="s">
        <v>19</v>
      </c>
      <c r="L3391" s="1" t="s">
        <v>19</v>
      </c>
      <c r="M3391" s="1">
        <v>94</v>
      </c>
      <c r="N3391" s="1" t="s">
        <v>33</v>
      </c>
      <c r="O3391" s="1">
        <v>4107881</v>
      </c>
      <c r="P3391" s="1">
        <f t="shared" si="742"/>
        <v>3</v>
      </c>
      <c r="Q3391" s="1">
        <f t="shared" si="729"/>
        <v>16</v>
      </c>
      <c r="R3391" s="5">
        <f t="shared" si="730"/>
        <v>0.13002873563218389</v>
      </c>
      <c r="S3391" s="6">
        <f t="shared" si="731"/>
        <v>265804.59770114941</v>
      </c>
      <c r="T3391" s="4">
        <f t="shared" si="732"/>
        <v>2.0441988950276242</v>
      </c>
      <c r="U3391" s="1" t="str">
        <f t="shared" si="733"/>
        <v>High Performer</v>
      </c>
      <c r="V3391" s="1" t="str">
        <f t="shared" si="734"/>
        <v>Still Private</v>
      </c>
      <c r="W3391" s="1" t="str">
        <f t="shared" si="735"/>
        <v>€</v>
      </c>
      <c r="X3391" s="1" t="str">
        <f t="shared" si="736"/>
        <v>€181M</v>
      </c>
      <c r="Y3391" s="1" t="str">
        <f t="shared" si="737"/>
        <v>€370M</v>
      </c>
      <c r="Z3391" s="1" t="str">
        <f t="shared" si="738"/>
        <v>€0</v>
      </c>
      <c r="AA3391" s="1" t="str">
        <f t="shared" si="739"/>
        <v>€2,65,805</v>
      </c>
      <c r="AB3391" s="6">
        <f t="shared" si="740"/>
        <v>22150.383141762453</v>
      </c>
      <c r="AC3391" s="1" t="str">
        <f t="shared" si="741"/>
        <v>Mid</v>
      </c>
    </row>
    <row r="3392" spans="1:29">
      <c r="A3392" s="1" t="s">
        <v>1979</v>
      </c>
      <c r="B3392" s="1">
        <v>2008</v>
      </c>
      <c r="C3392" s="1" t="s">
        <v>59</v>
      </c>
      <c r="D3392" s="1" t="s">
        <v>46</v>
      </c>
      <c r="E3392" s="1" t="s">
        <v>28</v>
      </c>
      <c r="F3392" s="1">
        <v>190</v>
      </c>
      <c r="G3392" s="1">
        <v>681</v>
      </c>
      <c r="H3392" s="1">
        <v>981</v>
      </c>
      <c r="I3392" s="1">
        <v>48.59</v>
      </c>
      <c r="J3392" s="1">
        <v>8</v>
      </c>
      <c r="K3392" s="1" t="s">
        <v>24</v>
      </c>
      <c r="L3392" s="1" t="s">
        <v>19</v>
      </c>
      <c r="M3392" s="1">
        <v>9</v>
      </c>
      <c r="N3392" s="1" t="s">
        <v>20</v>
      </c>
      <c r="O3392" s="1">
        <v>4024755</v>
      </c>
      <c r="P3392" s="1">
        <f t="shared" si="742"/>
        <v>1</v>
      </c>
      <c r="Q3392" s="1">
        <f t="shared" si="729"/>
        <v>16</v>
      </c>
      <c r="R3392" s="5">
        <f t="shared" si="730"/>
        <v>0.27900146842878121</v>
      </c>
      <c r="S3392" s="6">
        <f t="shared" si="731"/>
        <v>1440528.6343612336</v>
      </c>
      <c r="T3392" s="4">
        <f t="shared" si="732"/>
        <v>5.1631578947368419</v>
      </c>
      <c r="U3392" s="1" t="str">
        <f t="shared" si="733"/>
        <v>High Performer</v>
      </c>
      <c r="V3392" s="1" t="str">
        <f t="shared" si="734"/>
        <v>Acquired</v>
      </c>
      <c r="W3392" s="1" t="str">
        <f t="shared" si="735"/>
        <v>₹</v>
      </c>
      <c r="X3392" s="1" t="str">
        <f t="shared" si="736"/>
        <v>₹190M</v>
      </c>
      <c r="Y3392" s="1" t="str">
        <f t="shared" si="737"/>
        <v>₹981M</v>
      </c>
      <c r="Z3392" s="1" t="str">
        <f t="shared" si="738"/>
        <v>₹0</v>
      </c>
      <c r="AA3392" s="1" t="str">
        <f t="shared" si="739"/>
        <v>₹14,40,529</v>
      </c>
      <c r="AB3392" s="6">
        <f t="shared" si="740"/>
        <v>120044.05286343613</v>
      </c>
      <c r="AC3392" s="1" t="str">
        <f t="shared" si="741"/>
        <v>Mid</v>
      </c>
    </row>
    <row r="3393" spans="1:29">
      <c r="A3393" s="1" t="s">
        <v>311</v>
      </c>
      <c r="B3393" s="1">
        <v>2008</v>
      </c>
      <c r="C3393" s="1" t="s">
        <v>73</v>
      </c>
      <c r="D3393" s="1" t="s">
        <v>32</v>
      </c>
      <c r="E3393" s="1" t="s">
        <v>40</v>
      </c>
      <c r="F3393" s="1">
        <v>142</v>
      </c>
      <c r="G3393" s="1">
        <v>4608</v>
      </c>
      <c r="H3393" s="1">
        <v>480</v>
      </c>
      <c r="I3393" s="1">
        <v>12.4</v>
      </c>
      <c r="J3393" s="1">
        <v>8</v>
      </c>
      <c r="K3393" s="1" t="s">
        <v>24</v>
      </c>
      <c r="L3393" s="1" t="s">
        <v>24</v>
      </c>
      <c r="M3393" s="1">
        <v>86</v>
      </c>
      <c r="N3393" s="1" t="s">
        <v>33</v>
      </c>
      <c r="O3393" s="1">
        <v>4007143</v>
      </c>
      <c r="P3393" s="1">
        <f t="shared" si="742"/>
        <v>3</v>
      </c>
      <c r="Q3393" s="1">
        <f t="shared" si="729"/>
        <v>16</v>
      </c>
      <c r="R3393" s="5">
        <f t="shared" si="730"/>
        <v>3.0815972222222224E-2</v>
      </c>
      <c r="S3393" s="6">
        <f t="shared" si="731"/>
        <v>104166.66666666667</v>
      </c>
      <c r="T3393" s="4">
        <f t="shared" si="732"/>
        <v>3.380281690140845</v>
      </c>
      <c r="U3393" s="1" t="str">
        <f t="shared" si="733"/>
        <v>High Performer</v>
      </c>
      <c r="V3393" s="1" t="str">
        <f t="shared" si="734"/>
        <v>Acquired</v>
      </c>
      <c r="W3393" s="1" t="str">
        <f t="shared" si="735"/>
        <v>€</v>
      </c>
      <c r="X3393" s="1" t="str">
        <f t="shared" si="736"/>
        <v>€142M</v>
      </c>
      <c r="Y3393" s="1" t="str">
        <f t="shared" si="737"/>
        <v>€480M</v>
      </c>
      <c r="Z3393" s="1" t="str">
        <f t="shared" si="738"/>
        <v>€0</v>
      </c>
      <c r="AA3393" s="1" t="str">
        <f t="shared" si="739"/>
        <v>€1,04,167</v>
      </c>
      <c r="AB3393" s="6">
        <f t="shared" si="740"/>
        <v>8680.5555555555547</v>
      </c>
      <c r="AC3393" s="1" t="str">
        <f t="shared" si="741"/>
        <v>Mid</v>
      </c>
    </row>
    <row r="3394" spans="1:29">
      <c r="A3394" s="1" t="s">
        <v>2906</v>
      </c>
      <c r="B3394" s="1">
        <v>2008</v>
      </c>
      <c r="C3394" s="1" t="s">
        <v>31</v>
      </c>
      <c r="D3394" s="1" t="s">
        <v>36</v>
      </c>
      <c r="E3394" s="1" t="s">
        <v>37</v>
      </c>
      <c r="F3394" s="1">
        <v>188</v>
      </c>
      <c r="G3394" s="1">
        <v>3250</v>
      </c>
      <c r="H3394" s="1">
        <v>701</v>
      </c>
      <c r="I3394" s="1">
        <v>32.71</v>
      </c>
      <c r="J3394" s="1">
        <v>3</v>
      </c>
      <c r="K3394" s="1" t="s">
        <v>19</v>
      </c>
      <c r="L3394" s="1" t="s">
        <v>19</v>
      </c>
      <c r="M3394" s="1">
        <v>18</v>
      </c>
      <c r="N3394" s="1" t="s">
        <v>20</v>
      </c>
      <c r="O3394" s="1">
        <v>3990481</v>
      </c>
      <c r="P3394" s="1">
        <f t="shared" si="742"/>
        <v>4</v>
      </c>
      <c r="Q3394" s="1">
        <f t="shared" ref="Q3394:Q3457" si="743">2024 - B3394</f>
        <v>16</v>
      </c>
      <c r="R3394" s="5">
        <f t="shared" ref="R3394:R3457" si="744">F3394 / G3394</f>
        <v>5.7846153846153846E-2</v>
      </c>
      <c r="S3394" s="6">
        <f t="shared" ref="S3394:S3457" si="745">(H3394 * 1000000) / G3394</f>
        <v>215692.30769230769</v>
      </c>
      <c r="T3394" s="4">
        <f t="shared" ref="T3394:T3457" si="746">H3394 / F3394</f>
        <v>3.728723404255319</v>
      </c>
      <c r="U3394" s="1" t="str">
        <f t="shared" ref="U3394:U3457" si="747">IF(AND(J3394&gt;=8, I3394&gt;=1), "High Performer", "Normal")</f>
        <v>Normal</v>
      </c>
      <c r="V3394" s="1" t="str">
        <f t="shared" ref="V3394:V3457" si="748">IF(K3394="Yes", "Acquired",
 IF(L3394="Yes", "IPO", "Still Private"))</f>
        <v>Still Private</v>
      </c>
      <c r="W3394" s="1" t="str">
        <f t="shared" ref="W3394:W3457" si="749">IF(C3394="USA","$",
IF(C3394="India","₹",
IF(C3394="UK","£",
IF(C3394="Germany","€",
IF(C3394="France","€",
IF(C3394="Canada","$",
IF(C3394="Australia","A$",
IF(C3394="China","¥",
IF(C3394="Japan","¥",)))))))))</f>
        <v>€</v>
      </c>
      <c r="X3394" s="1" t="str">
        <f t="shared" ref="X3394:X3457" si="750">W3394 &amp; F3394 &amp; "M"</f>
        <v>€188M</v>
      </c>
      <c r="Y3394" s="1" t="str">
        <f t="shared" ref="Y3394:Y3457" si="751">W3394 &amp; H3394 &amp; "M"</f>
        <v>€701M</v>
      </c>
      <c r="Z3394" s="1" t="str">
        <f t="shared" ref="Z3394:Z3457" si="752">W3394 &amp; TEXT(R3394,"#,##0")</f>
        <v>€0</v>
      </c>
      <c r="AA3394" s="1" t="str">
        <f t="shared" ref="AA3394:AA3457" si="753">W3394 &amp; TEXT(S3394,"#,##0")</f>
        <v>€2,15,692</v>
      </c>
      <c r="AB3394" s="6">
        <f t="shared" ref="AB3394:AB3457" si="754">(H3394 * 1000000) / (12 * G3394)</f>
        <v>17974.358974358973</v>
      </c>
      <c r="AC3394" s="1" t="str">
        <f t="shared" ref="AC3394:AC3457" si="755">IF(F3394&lt;100, "Small", IF(F3394&lt;=200, "Mid",IF(F3394&lt;500,  "Large")))</f>
        <v>Mid</v>
      </c>
    </row>
    <row r="3395" spans="1:29">
      <c r="A3395" s="1" t="s">
        <v>3900</v>
      </c>
      <c r="B3395" s="1">
        <v>2008</v>
      </c>
      <c r="C3395" s="1" t="s">
        <v>27</v>
      </c>
      <c r="D3395" s="1" t="s">
        <v>51</v>
      </c>
      <c r="E3395" s="1" t="s">
        <v>40</v>
      </c>
      <c r="F3395" s="1">
        <v>132</v>
      </c>
      <c r="G3395" s="1">
        <v>353</v>
      </c>
      <c r="H3395" s="1">
        <v>92</v>
      </c>
      <c r="I3395" s="1">
        <v>13.2</v>
      </c>
      <c r="J3395" s="1">
        <v>4</v>
      </c>
      <c r="K3395" s="1" t="s">
        <v>24</v>
      </c>
      <c r="L3395" s="1" t="s">
        <v>24</v>
      </c>
      <c r="M3395" s="1">
        <v>7</v>
      </c>
      <c r="N3395" s="1" t="s">
        <v>33</v>
      </c>
      <c r="O3395" s="1">
        <v>3909622</v>
      </c>
      <c r="P3395" s="1">
        <f t="shared" si="742"/>
        <v>3</v>
      </c>
      <c r="Q3395" s="1">
        <f t="shared" si="743"/>
        <v>16</v>
      </c>
      <c r="R3395" s="5">
        <f t="shared" si="744"/>
        <v>0.37393767705382436</v>
      </c>
      <c r="S3395" s="6">
        <f t="shared" si="745"/>
        <v>260623.22946175636</v>
      </c>
      <c r="T3395" s="4">
        <f t="shared" si="746"/>
        <v>0.69696969696969702</v>
      </c>
      <c r="U3395" s="1" t="str">
        <f t="shared" si="747"/>
        <v>Normal</v>
      </c>
      <c r="V3395" s="1" t="str">
        <f t="shared" si="748"/>
        <v>Acquired</v>
      </c>
      <c r="W3395" s="1" t="str">
        <f t="shared" si="749"/>
        <v>$</v>
      </c>
      <c r="X3395" s="1" t="str">
        <f t="shared" si="750"/>
        <v>$132M</v>
      </c>
      <c r="Y3395" s="1" t="str">
        <f t="shared" si="751"/>
        <v>$92M</v>
      </c>
      <c r="Z3395" s="1" t="str">
        <f t="shared" si="752"/>
        <v>$0</v>
      </c>
      <c r="AA3395" s="1" t="str">
        <f t="shared" si="753"/>
        <v>$2,60,623</v>
      </c>
      <c r="AB3395" s="6">
        <f t="shared" si="754"/>
        <v>21718.602455146363</v>
      </c>
      <c r="AC3395" s="1" t="str">
        <f t="shared" si="755"/>
        <v>Mid</v>
      </c>
    </row>
    <row r="3396" spans="1:29">
      <c r="A3396" s="1" t="s">
        <v>2655</v>
      </c>
      <c r="B3396" s="1">
        <v>2008</v>
      </c>
      <c r="C3396" s="1" t="s">
        <v>22</v>
      </c>
      <c r="D3396" s="1" t="s">
        <v>48</v>
      </c>
      <c r="E3396" s="1" t="s">
        <v>40</v>
      </c>
      <c r="F3396" s="1">
        <v>103</v>
      </c>
      <c r="G3396" s="1">
        <v>3589</v>
      </c>
      <c r="H3396" s="1">
        <v>26</v>
      </c>
      <c r="I3396" s="1">
        <v>1.1200000000000001</v>
      </c>
      <c r="J3396" s="1">
        <v>6</v>
      </c>
      <c r="K3396" s="1" t="s">
        <v>24</v>
      </c>
      <c r="L3396" s="1" t="s">
        <v>24</v>
      </c>
      <c r="M3396" s="1">
        <v>84</v>
      </c>
      <c r="N3396" s="1" t="s">
        <v>25</v>
      </c>
      <c r="O3396" s="1">
        <v>3902210</v>
      </c>
      <c r="P3396" s="1">
        <f t="shared" si="742"/>
        <v>3</v>
      </c>
      <c r="Q3396" s="1">
        <f t="shared" si="743"/>
        <v>16</v>
      </c>
      <c r="R3396" s="5">
        <f t="shared" si="744"/>
        <v>2.8698801894678182E-2</v>
      </c>
      <c r="S3396" s="6">
        <f t="shared" si="745"/>
        <v>7244.3577598216771</v>
      </c>
      <c r="T3396" s="4">
        <f t="shared" si="746"/>
        <v>0.25242718446601942</v>
      </c>
      <c r="U3396" s="1" t="str">
        <f t="shared" si="747"/>
        <v>Normal</v>
      </c>
      <c r="V3396" s="1" t="str">
        <f t="shared" si="748"/>
        <v>Acquired</v>
      </c>
      <c r="W3396" s="1" t="str">
        <f t="shared" si="749"/>
        <v>£</v>
      </c>
      <c r="X3396" s="1" t="str">
        <f t="shared" si="750"/>
        <v>£103M</v>
      </c>
      <c r="Y3396" s="1" t="str">
        <f t="shared" si="751"/>
        <v>£26M</v>
      </c>
      <c r="Z3396" s="1" t="str">
        <f t="shared" si="752"/>
        <v>£0</v>
      </c>
      <c r="AA3396" s="1" t="str">
        <f t="shared" si="753"/>
        <v>£7,244</v>
      </c>
      <c r="AB3396" s="6">
        <f t="shared" si="754"/>
        <v>603.69647998513983</v>
      </c>
      <c r="AC3396" s="1" t="str">
        <f t="shared" si="755"/>
        <v>Mid</v>
      </c>
    </row>
    <row r="3397" spans="1:29">
      <c r="A3397" s="1" t="s">
        <v>3952</v>
      </c>
      <c r="B3397" s="1">
        <v>2008</v>
      </c>
      <c r="C3397" s="1" t="s">
        <v>22</v>
      </c>
      <c r="D3397" s="1" t="s">
        <v>39</v>
      </c>
      <c r="E3397" s="1" t="s">
        <v>28</v>
      </c>
      <c r="F3397" s="1">
        <v>107</v>
      </c>
      <c r="G3397" s="1">
        <v>1175</v>
      </c>
      <c r="H3397" s="1">
        <v>20</v>
      </c>
      <c r="I3397" s="1">
        <v>39.799999999999997</v>
      </c>
      <c r="J3397" s="1">
        <v>9</v>
      </c>
      <c r="K3397" s="1" t="s">
        <v>24</v>
      </c>
      <c r="L3397" s="1" t="s">
        <v>19</v>
      </c>
      <c r="M3397" s="1">
        <v>79</v>
      </c>
      <c r="N3397" s="1" t="s">
        <v>33</v>
      </c>
      <c r="O3397" s="1">
        <v>3805628</v>
      </c>
      <c r="P3397" s="1">
        <f t="shared" si="742"/>
        <v>1</v>
      </c>
      <c r="Q3397" s="1">
        <f t="shared" si="743"/>
        <v>16</v>
      </c>
      <c r="R3397" s="5">
        <f t="shared" si="744"/>
        <v>9.1063829787234041E-2</v>
      </c>
      <c r="S3397" s="6">
        <f t="shared" si="745"/>
        <v>17021.276595744679</v>
      </c>
      <c r="T3397" s="4">
        <f t="shared" si="746"/>
        <v>0.18691588785046728</v>
      </c>
      <c r="U3397" s="1" t="str">
        <f t="shared" si="747"/>
        <v>High Performer</v>
      </c>
      <c r="V3397" s="1" t="str">
        <f t="shared" si="748"/>
        <v>Acquired</v>
      </c>
      <c r="W3397" s="1" t="str">
        <f t="shared" si="749"/>
        <v>£</v>
      </c>
      <c r="X3397" s="1" t="str">
        <f t="shared" si="750"/>
        <v>£107M</v>
      </c>
      <c r="Y3397" s="1" t="str">
        <f t="shared" si="751"/>
        <v>£20M</v>
      </c>
      <c r="Z3397" s="1" t="str">
        <f t="shared" si="752"/>
        <v>£0</v>
      </c>
      <c r="AA3397" s="1" t="str">
        <f t="shared" si="753"/>
        <v>£17,021</v>
      </c>
      <c r="AB3397" s="6">
        <f t="shared" si="754"/>
        <v>1418.4397163120568</v>
      </c>
      <c r="AC3397" s="1" t="str">
        <f t="shared" si="755"/>
        <v>Mid</v>
      </c>
    </row>
    <row r="3398" spans="1:29">
      <c r="A3398" s="1" t="s">
        <v>957</v>
      </c>
      <c r="B3398" s="1">
        <v>2008</v>
      </c>
      <c r="C3398" s="1" t="s">
        <v>22</v>
      </c>
      <c r="D3398" s="1" t="s">
        <v>39</v>
      </c>
      <c r="E3398" s="1" t="s">
        <v>37</v>
      </c>
      <c r="F3398" s="1">
        <v>184</v>
      </c>
      <c r="G3398" s="1">
        <v>4704</v>
      </c>
      <c r="H3398" s="1">
        <v>820</v>
      </c>
      <c r="I3398" s="1">
        <v>49.39</v>
      </c>
      <c r="J3398" s="1">
        <v>9</v>
      </c>
      <c r="K3398" s="1" t="s">
        <v>24</v>
      </c>
      <c r="L3398" s="1" t="s">
        <v>24</v>
      </c>
      <c r="M3398" s="1">
        <v>14</v>
      </c>
      <c r="N3398" s="1" t="s">
        <v>49</v>
      </c>
      <c r="O3398" s="1">
        <v>3788687</v>
      </c>
      <c r="P3398" s="1">
        <f t="shared" si="742"/>
        <v>4</v>
      </c>
      <c r="Q3398" s="1">
        <f t="shared" si="743"/>
        <v>16</v>
      </c>
      <c r="R3398" s="5">
        <f t="shared" si="744"/>
        <v>3.9115646258503403E-2</v>
      </c>
      <c r="S3398" s="6">
        <f t="shared" si="745"/>
        <v>174319.72789115645</v>
      </c>
      <c r="T3398" s="4">
        <f t="shared" si="746"/>
        <v>4.4565217391304346</v>
      </c>
      <c r="U3398" s="1" t="str">
        <f t="shared" si="747"/>
        <v>High Performer</v>
      </c>
      <c r="V3398" s="1" t="str">
        <f t="shared" si="748"/>
        <v>Acquired</v>
      </c>
      <c r="W3398" s="1" t="str">
        <f t="shared" si="749"/>
        <v>£</v>
      </c>
      <c r="X3398" s="1" t="str">
        <f t="shared" si="750"/>
        <v>£184M</v>
      </c>
      <c r="Y3398" s="1" t="str">
        <f t="shared" si="751"/>
        <v>£820M</v>
      </c>
      <c r="Z3398" s="1" t="str">
        <f t="shared" si="752"/>
        <v>£0</v>
      </c>
      <c r="AA3398" s="1" t="str">
        <f t="shared" si="753"/>
        <v>£1,74,320</v>
      </c>
      <c r="AB3398" s="6">
        <f t="shared" si="754"/>
        <v>14526.643990929706</v>
      </c>
      <c r="AC3398" s="1" t="str">
        <f t="shared" si="755"/>
        <v>Mid</v>
      </c>
    </row>
    <row r="3399" spans="1:29">
      <c r="A3399" s="1" t="s">
        <v>3329</v>
      </c>
      <c r="B3399" s="1">
        <v>2008</v>
      </c>
      <c r="C3399" s="1" t="s">
        <v>22</v>
      </c>
      <c r="D3399" s="1" t="s">
        <v>102</v>
      </c>
      <c r="E3399" s="1" t="s">
        <v>18</v>
      </c>
      <c r="F3399" s="1">
        <v>105</v>
      </c>
      <c r="G3399" s="1">
        <v>315</v>
      </c>
      <c r="H3399" s="1">
        <v>767</v>
      </c>
      <c r="I3399" s="1">
        <v>17.170000000000002</v>
      </c>
      <c r="J3399" s="1">
        <v>3</v>
      </c>
      <c r="K3399" s="1" t="s">
        <v>19</v>
      </c>
      <c r="L3399" s="1" t="s">
        <v>19</v>
      </c>
      <c r="M3399" s="1">
        <v>7</v>
      </c>
      <c r="N3399" s="1" t="s">
        <v>20</v>
      </c>
      <c r="O3399" s="1">
        <v>3688521</v>
      </c>
      <c r="P3399" s="1">
        <f t="shared" si="742"/>
        <v>2</v>
      </c>
      <c r="Q3399" s="1">
        <f t="shared" si="743"/>
        <v>16</v>
      </c>
      <c r="R3399" s="5">
        <f t="shared" si="744"/>
        <v>0.33333333333333331</v>
      </c>
      <c r="S3399" s="6">
        <f t="shared" si="745"/>
        <v>2434920.6349206348</v>
      </c>
      <c r="T3399" s="4">
        <f t="shared" si="746"/>
        <v>7.3047619047619046</v>
      </c>
      <c r="U3399" s="1" t="str">
        <f t="shared" si="747"/>
        <v>Normal</v>
      </c>
      <c r="V3399" s="1" t="str">
        <f t="shared" si="748"/>
        <v>Still Private</v>
      </c>
      <c r="W3399" s="1" t="str">
        <f t="shared" si="749"/>
        <v>£</v>
      </c>
      <c r="X3399" s="1" t="str">
        <f t="shared" si="750"/>
        <v>£105M</v>
      </c>
      <c r="Y3399" s="1" t="str">
        <f t="shared" si="751"/>
        <v>£767M</v>
      </c>
      <c r="Z3399" s="1" t="str">
        <f t="shared" si="752"/>
        <v>£0</v>
      </c>
      <c r="AA3399" s="1" t="str">
        <f t="shared" si="753"/>
        <v>£24,34,921</v>
      </c>
      <c r="AB3399" s="6">
        <f t="shared" si="754"/>
        <v>202910.05291005291</v>
      </c>
      <c r="AC3399" s="1" t="str">
        <f t="shared" si="755"/>
        <v>Mid</v>
      </c>
    </row>
    <row r="3400" spans="1:29">
      <c r="A3400" s="1" t="s">
        <v>3592</v>
      </c>
      <c r="B3400" s="1">
        <v>2008</v>
      </c>
      <c r="C3400" s="1" t="s">
        <v>35</v>
      </c>
      <c r="D3400" s="1" t="s">
        <v>32</v>
      </c>
      <c r="E3400" s="1" t="s">
        <v>23</v>
      </c>
      <c r="F3400" s="1">
        <v>182</v>
      </c>
      <c r="G3400" s="1">
        <v>3238</v>
      </c>
      <c r="H3400" s="1">
        <v>229</v>
      </c>
      <c r="I3400" s="1">
        <v>47.9</v>
      </c>
      <c r="J3400" s="1">
        <v>3</v>
      </c>
      <c r="K3400" s="1" t="s">
        <v>24</v>
      </c>
      <c r="L3400" s="1" t="s">
        <v>19</v>
      </c>
      <c r="M3400" s="1">
        <v>26</v>
      </c>
      <c r="N3400" s="1" t="s">
        <v>29</v>
      </c>
      <c r="O3400" s="1">
        <v>3673659</v>
      </c>
      <c r="P3400" s="1">
        <f t="shared" si="742"/>
        <v>5</v>
      </c>
      <c r="Q3400" s="1">
        <f t="shared" si="743"/>
        <v>16</v>
      </c>
      <c r="R3400" s="5">
        <f t="shared" si="744"/>
        <v>5.6207535515750466E-2</v>
      </c>
      <c r="S3400" s="6">
        <f t="shared" si="745"/>
        <v>70722.668313773931</v>
      </c>
      <c r="T3400" s="4">
        <f t="shared" si="746"/>
        <v>1.2582417582417582</v>
      </c>
      <c r="U3400" s="1" t="str">
        <f t="shared" si="747"/>
        <v>Normal</v>
      </c>
      <c r="V3400" s="1" t="str">
        <f t="shared" si="748"/>
        <v>Acquired</v>
      </c>
      <c r="W3400" s="1" t="str">
        <f t="shared" si="749"/>
        <v>¥</v>
      </c>
      <c r="X3400" s="1" t="str">
        <f t="shared" si="750"/>
        <v>¥182M</v>
      </c>
      <c r="Y3400" s="1" t="str">
        <f t="shared" si="751"/>
        <v>¥229M</v>
      </c>
      <c r="Z3400" s="1" t="str">
        <f t="shared" si="752"/>
        <v>¥0</v>
      </c>
      <c r="AA3400" s="1" t="str">
        <f t="shared" si="753"/>
        <v>¥70,723</v>
      </c>
      <c r="AB3400" s="6">
        <f t="shared" si="754"/>
        <v>5893.5556928144943</v>
      </c>
      <c r="AC3400" s="1" t="str">
        <f t="shared" si="755"/>
        <v>Mid</v>
      </c>
    </row>
    <row r="3401" spans="1:29">
      <c r="A3401" s="1" t="s">
        <v>63</v>
      </c>
      <c r="B3401" s="1">
        <v>2008</v>
      </c>
      <c r="C3401" s="1" t="s">
        <v>35</v>
      </c>
      <c r="D3401" s="1" t="s">
        <v>43</v>
      </c>
      <c r="E3401" s="1" t="s">
        <v>23</v>
      </c>
      <c r="F3401" s="1">
        <v>156</v>
      </c>
      <c r="G3401" s="1">
        <v>1307</v>
      </c>
      <c r="H3401" s="1">
        <v>834</v>
      </c>
      <c r="I3401" s="1">
        <v>19.75</v>
      </c>
      <c r="J3401" s="1">
        <v>7</v>
      </c>
      <c r="K3401" s="1" t="s">
        <v>19</v>
      </c>
      <c r="L3401" s="1" t="s">
        <v>19</v>
      </c>
      <c r="M3401" s="1">
        <v>71</v>
      </c>
      <c r="N3401" s="1" t="s">
        <v>33</v>
      </c>
      <c r="O3401" s="1">
        <v>3548884</v>
      </c>
      <c r="P3401" s="1">
        <f t="shared" ref="P3401:P3464" si="756">IF(E3401="Seed", 1,
 IF(E3401="Series A", 2,
 IF(E3401="Series B", 3,
 IF(E3401="Series C", 4,
 IF(E3401="IPO", 5, "")))))</f>
        <v>5</v>
      </c>
      <c r="Q3401" s="1">
        <f t="shared" si="743"/>
        <v>16</v>
      </c>
      <c r="R3401" s="5">
        <f t="shared" si="744"/>
        <v>0.11935730680948738</v>
      </c>
      <c r="S3401" s="6">
        <f t="shared" si="745"/>
        <v>638102.52486610564</v>
      </c>
      <c r="T3401" s="4">
        <f t="shared" si="746"/>
        <v>5.3461538461538458</v>
      </c>
      <c r="U3401" s="1" t="str">
        <f t="shared" si="747"/>
        <v>Normal</v>
      </c>
      <c r="V3401" s="1" t="str">
        <f t="shared" si="748"/>
        <v>Still Private</v>
      </c>
      <c r="W3401" s="1" t="str">
        <f t="shared" si="749"/>
        <v>¥</v>
      </c>
      <c r="X3401" s="1" t="str">
        <f t="shared" si="750"/>
        <v>¥156M</v>
      </c>
      <c r="Y3401" s="1" t="str">
        <f t="shared" si="751"/>
        <v>¥834M</v>
      </c>
      <c r="Z3401" s="1" t="str">
        <f t="shared" si="752"/>
        <v>¥0</v>
      </c>
      <c r="AA3401" s="1" t="str">
        <f t="shared" si="753"/>
        <v>¥6,38,103</v>
      </c>
      <c r="AB3401" s="6">
        <f t="shared" si="754"/>
        <v>53175.210405508798</v>
      </c>
      <c r="AC3401" s="1" t="str">
        <f t="shared" si="755"/>
        <v>Mid</v>
      </c>
    </row>
    <row r="3402" spans="1:29">
      <c r="A3402" s="1" t="s">
        <v>1018</v>
      </c>
      <c r="B3402" s="1">
        <v>2008</v>
      </c>
      <c r="C3402" s="1" t="s">
        <v>31</v>
      </c>
      <c r="D3402" s="1" t="s">
        <v>48</v>
      </c>
      <c r="E3402" s="1" t="s">
        <v>28</v>
      </c>
      <c r="F3402" s="1">
        <v>155</v>
      </c>
      <c r="G3402" s="1">
        <v>3555</v>
      </c>
      <c r="H3402" s="1">
        <v>989</v>
      </c>
      <c r="I3402" s="1">
        <v>12.23</v>
      </c>
      <c r="J3402" s="1">
        <v>3</v>
      </c>
      <c r="K3402" s="1" t="s">
        <v>19</v>
      </c>
      <c r="L3402" s="1" t="s">
        <v>19</v>
      </c>
      <c r="M3402" s="1">
        <v>7</v>
      </c>
      <c r="N3402" s="1" t="s">
        <v>49</v>
      </c>
      <c r="O3402" s="1">
        <v>3393319</v>
      </c>
      <c r="P3402" s="1">
        <f t="shared" si="756"/>
        <v>1</v>
      </c>
      <c r="Q3402" s="1">
        <f t="shared" si="743"/>
        <v>16</v>
      </c>
      <c r="R3402" s="5">
        <f t="shared" si="744"/>
        <v>4.360056258790436E-2</v>
      </c>
      <c r="S3402" s="6">
        <f t="shared" si="745"/>
        <v>278199.7187060478</v>
      </c>
      <c r="T3402" s="4">
        <f t="shared" si="746"/>
        <v>6.3806451612903228</v>
      </c>
      <c r="U3402" s="1" t="str">
        <f t="shared" si="747"/>
        <v>Normal</v>
      </c>
      <c r="V3402" s="1" t="str">
        <f t="shared" si="748"/>
        <v>Still Private</v>
      </c>
      <c r="W3402" s="1" t="str">
        <f t="shared" si="749"/>
        <v>€</v>
      </c>
      <c r="X3402" s="1" t="str">
        <f t="shared" si="750"/>
        <v>€155M</v>
      </c>
      <c r="Y3402" s="1" t="str">
        <f t="shared" si="751"/>
        <v>€989M</v>
      </c>
      <c r="Z3402" s="1" t="str">
        <f t="shared" si="752"/>
        <v>€0</v>
      </c>
      <c r="AA3402" s="1" t="str">
        <f t="shared" si="753"/>
        <v>€2,78,200</v>
      </c>
      <c r="AB3402" s="6">
        <f t="shared" si="754"/>
        <v>23183.309892170651</v>
      </c>
      <c r="AC3402" s="1" t="str">
        <f t="shared" si="755"/>
        <v>Mid</v>
      </c>
    </row>
    <row r="3403" spans="1:29">
      <c r="A3403" s="1" t="s">
        <v>2308</v>
      </c>
      <c r="B3403" s="1">
        <v>2008</v>
      </c>
      <c r="C3403" s="1" t="s">
        <v>73</v>
      </c>
      <c r="D3403" s="1" t="s">
        <v>39</v>
      </c>
      <c r="E3403" s="1" t="s">
        <v>18</v>
      </c>
      <c r="F3403" s="1">
        <v>139</v>
      </c>
      <c r="G3403" s="1">
        <v>2604</v>
      </c>
      <c r="H3403" s="1">
        <v>270</v>
      </c>
      <c r="I3403" s="1">
        <v>10.63</v>
      </c>
      <c r="J3403" s="1">
        <v>2</v>
      </c>
      <c r="K3403" s="1" t="s">
        <v>19</v>
      </c>
      <c r="L3403" s="1" t="s">
        <v>19</v>
      </c>
      <c r="M3403" s="1">
        <v>84</v>
      </c>
      <c r="N3403" s="1" t="s">
        <v>49</v>
      </c>
      <c r="O3403" s="1">
        <v>3056461</v>
      </c>
      <c r="P3403" s="1">
        <f t="shared" si="756"/>
        <v>2</v>
      </c>
      <c r="Q3403" s="1">
        <f t="shared" si="743"/>
        <v>16</v>
      </c>
      <c r="R3403" s="5">
        <f t="shared" si="744"/>
        <v>5.3379416282642089E-2</v>
      </c>
      <c r="S3403" s="6">
        <f t="shared" si="745"/>
        <v>103686.63594470047</v>
      </c>
      <c r="T3403" s="4">
        <f t="shared" si="746"/>
        <v>1.9424460431654675</v>
      </c>
      <c r="U3403" s="1" t="str">
        <f t="shared" si="747"/>
        <v>Normal</v>
      </c>
      <c r="V3403" s="1" t="str">
        <f t="shared" si="748"/>
        <v>Still Private</v>
      </c>
      <c r="W3403" s="1" t="str">
        <f t="shared" si="749"/>
        <v>€</v>
      </c>
      <c r="X3403" s="1" t="str">
        <f t="shared" si="750"/>
        <v>€139M</v>
      </c>
      <c r="Y3403" s="1" t="str">
        <f t="shared" si="751"/>
        <v>€270M</v>
      </c>
      <c r="Z3403" s="1" t="str">
        <f t="shared" si="752"/>
        <v>€0</v>
      </c>
      <c r="AA3403" s="1" t="str">
        <f t="shared" si="753"/>
        <v>€1,03,687</v>
      </c>
      <c r="AB3403" s="6">
        <f t="shared" si="754"/>
        <v>8640.5529953917048</v>
      </c>
      <c r="AC3403" s="1" t="str">
        <f t="shared" si="755"/>
        <v>Mid</v>
      </c>
    </row>
    <row r="3404" spans="1:29">
      <c r="A3404" s="1" t="s">
        <v>4935</v>
      </c>
      <c r="B3404" s="1">
        <v>2008</v>
      </c>
      <c r="C3404" s="1" t="s">
        <v>73</v>
      </c>
      <c r="D3404" s="1" t="s">
        <v>17</v>
      </c>
      <c r="E3404" s="1" t="s">
        <v>23</v>
      </c>
      <c r="F3404" s="1">
        <v>172</v>
      </c>
      <c r="G3404" s="1">
        <v>4367</v>
      </c>
      <c r="H3404" s="1">
        <v>448</v>
      </c>
      <c r="I3404" s="1">
        <v>21.99</v>
      </c>
      <c r="J3404" s="1">
        <v>8</v>
      </c>
      <c r="K3404" s="1" t="s">
        <v>19</v>
      </c>
      <c r="L3404" s="1" t="s">
        <v>19</v>
      </c>
      <c r="M3404" s="1">
        <v>45</v>
      </c>
      <c r="N3404" s="1" t="s">
        <v>20</v>
      </c>
      <c r="O3404" s="1">
        <v>2958947</v>
      </c>
      <c r="P3404" s="1">
        <f t="shared" si="756"/>
        <v>5</v>
      </c>
      <c r="Q3404" s="1">
        <f t="shared" si="743"/>
        <v>16</v>
      </c>
      <c r="R3404" s="5">
        <f t="shared" si="744"/>
        <v>3.938630638882528E-2</v>
      </c>
      <c r="S3404" s="6">
        <f t="shared" si="745"/>
        <v>102587.58873368445</v>
      </c>
      <c r="T3404" s="4">
        <f t="shared" si="746"/>
        <v>2.6046511627906979</v>
      </c>
      <c r="U3404" s="1" t="str">
        <f t="shared" si="747"/>
        <v>High Performer</v>
      </c>
      <c r="V3404" s="1" t="str">
        <f t="shared" si="748"/>
        <v>Still Private</v>
      </c>
      <c r="W3404" s="1" t="str">
        <f t="shared" si="749"/>
        <v>€</v>
      </c>
      <c r="X3404" s="1" t="str">
        <f t="shared" si="750"/>
        <v>€172M</v>
      </c>
      <c r="Y3404" s="1" t="str">
        <f t="shared" si="751"/>
        <v>€448M</v>
      </c>
      <c r="Z3404" s="1" t="str">
        <f t="shared" si="752"/>
        <v>€0</v>
      </c>
      <c r="AA3404" s="1" t="str">
        <f t="shared" si="753"/>
        <v>€1,02,588</v>
      </c>
      <c r="AB3404" s="6">
        <f t="shared" si="754"/>
        <v>8548.9657278070372</v>
      </c>
      <c r="AC3404" s="1" t="str">
        <f t="shared" si="755"/>
        <v>Mid</v>
      </c>
    </row>
    <row r="3405" spans="1:29">
      <c r="A3405" s="1" t="s">
        <v>1432</v>
      </c>
      <c r="B3405" s="1">
        <v>2008</v>
      </c>
      <c r="C3405" s="1" t="s">
        <v>27</v>
      </c>
      <c r="D3405" s="1" t="s">
        <v>95</v>
      </c>
      <c r="E3405" s="1" t="s">
        <v>18</v>
      </c>
      <c r="F3405" s="1">
        <v>122</v>
      </c>
      <c r="G3405" s="1">
        <v>1815</v>
      </c>
      <c r="H3405" s="1">
        <v>991</v>
      </c>
      <c r="I3405" s="1">
        <v>36.15</v>
      </c>
      <c r="J3405" s="1">
        <v>9</v>
      </c>
      <c r="K3405" s="1" t="s">
        <v>19</v>
      </c>
      <c r="L3405" s="1" t="s">
        <v>19</v>
      </c>
      <c r="M3405" s="1">
        <v>94</v>
      </c>
      <c r="N3405" s="1" t="s">
        <v>25</v>
      </c>
      <c r="O3405" s="1">
        <v>2828291</v>
      </c>
      <c r="P3405" s="1">
        <f t="shared" si="756"/>
        <v>2</v>
      </c>
      <c r="Q3405" s="1">
        <f t="shared" si="743"/>
        <v>16</v>
      </c>
      <c r="R3405" s="5">
        <f t="shared" si="744"/>
        <v>6.7217630853994487E-2</v>
      </c>
      <c r="S3405" s="6">
        <f t="shared" si="745"/>
        <v>546005.5096418733</v>
      </c>
      <c r="T3405" s="4">
        <f t="shared" si="746"/>
        <v>8.1229508196721305</v>
      </c>
      <c r="U3405" s="1" t="str">
        <f t="shared" si="747"/>
        <v>High Performer</v>
      </c>
      <c r="V3405" s="1" t="str">
        <f t="shared" si="748"/>
        <v>Still Private</v>
      </c>
      <c r="W3405" s="1" t="str">
        <f t="shared" si="749"/>
        <v>$</v>
      </c>
      <c r="X3405" s="1" t="str">
        <f t="shared" si="750"/>
        <v>$122M</v>
      </c>
      <c r="Y3405" s="1" t="str">
        <f t="shared" si="751"/>
        <v>$991M</v>
      </c>
      <c r="Z3405" s="1" t="str">
        <f t="shared" si="752"/>
        <v>$0</v>
      </c>
      <c r="AA3405" s="1" t="str">
        <f t="shared" si="753"/>
        <v>$5,46,006</v>
      </c>
      <c r="AB3405" s="6">
        <f t="shared" si="754"/>
        <v>45500.45913682277</v>
      </c>
      <c r="AC3405" s="1" t="str">
        <f t="shared" si="755"/>
        <v>Mid</v>
      </c>
    </row>
    <row r="3406" spans="1:29">
      <c r="A3406" s="1" t="s">
        <v>1670</v>
      </c>
      <c r="B3406" s="1">
        <v>2008</v>
      </c>
      <c r="C3406" s="1" t="s">
        <v>22</v>
      </c>
      <c r="D3406" s="1" t="s">
        <v>36</v>
      </c>
      <c r="E3406" s="1" t="s">
        <v>37</v>
      </c>
      <c r="F3406" s="1">
        <v>186</v>
      </c>
      <c r="G3406" s="1">
        <v>200</v>
      </c>
      <c r="H3406" s="1">
        <v>536</v>
      </c>
      <c r="I3406" s="1">
        <v>33.15</v>
      </c>
      <c r="J3406" s="1">
        <v>4</v>
      </c>
      <c r="K3406" s="1" t="s">
        <v>19</v>
      </c>
      <c r="L3406" s="1" t="s">
        <v>24</v>
      </c>
      <c r="M3406" s="1">
        <v>32</v>
      </c>
      <c r="N3406" s="1" t="s">
        <v>25</v>
      </c>
      <c r="O3406" s="1">
        <v>2726722</v>
      </c>
      <c r="P3406" s="1">
        <f t="shared" si="756"/>
        <v>4</v>
      </c>
      <c r="Q3406" s="1">
        <f t="shared" si="743"/>
        <v>16</v>
      </c>
      <c r="R3406" s="5">
        <f t="shared" si="744"/>
        <v>0.93</v>
      </c>
      <c r="S3406" s="6">
        <f t="shared" si="745"/>
        <v>2680000</v>
      </c>
      <c r="T3406" s="4">
        <f t="shared" si="746"/>
        <v>2.881720430107527</v>
      </c>
      <c r="U3406" s="1" t="str">
        <f t="shared" si="747"/>
        <v>Normal</v>
      </c>
      <c r="V3406" s="1" t="str">
        <f t="shared" si="748"/>
        <v>IPO</v>
      </c>
      <c r="W3406" s="1" t="str">
        <f t="shared" si="749"/>
        <v>£</v>
      </c>
      <c r="X3406" s="1" t="str">
        <f t="shared" si="750"/>
        <v>£186M</v>
      </c>
      <c r="Y3406" s="1" t="str">
        <f t="shared" si="751"/>
        <v>£536M</v>
      </c>
      <c r="Z3406" s="1" t="str">
        <f t="shared" si="752"/>
        <v>£1</v>
      </c>
      <c r="AA3406" s="1" t="str">
        <f t="shared" si="753"/>
        <v>£26,80,000</v>
      </c>
      <c r="AB3406" s="6">
        <f t="shared" si="754"/>
        <v>223333.33333333334</v>
      </c>
      <c r="AC3406" s="1" t="str">
        <f t="shared" si="755"/>
        <v>Mid</v>
      </c>
    </row>
    <row r="3407" spans="1:29">
      <c r="A3407" s="1" t="s">
        <v>3655</v>
      </c>
      <c r="B3407" s="1">
        <v>2008</v>
      </c>
      <c r="C3407" s="1" t="s">
        <v>59</v>
      </c>
      <c r="D3407" s="1" t="s">
        <v>17</v>
      </c>
      <c r="E3407" s="1" t="s">
        <v>18</v>
      </c>
      <c r="F3407" s="1">
        <v>118</v>
      </c>
      <c r="G3407" s="1">
        <v>1437</v>
      </c>
      <c r="H3407" s="1">
        <v>403</v>
      </c>
      <c r="I3407" s="1">
        <v>38.56</v>
      </c>
      <c r="J3407" s="1">
        <v>3</v>
      </c>
      <c r="K3407" s="1" t="s">
        <v>24</v>
      </c>
      <c r="L3407" s="1" t="s">
        <v>24</v>
      </c>
      <c r="M3407" s="1">
        <v>92</v>
      </c>
      <c r="N3407" s="1" t="s">
        <v>20</v>
      </c>
      <c r="O3407" s="1">
        <v>2691790</v>
      </c>
      <c r="P3407" s="1">
        <f t="shared" si="756"/>
        <v>2</v>
      </c>
      <c r="Q3407" s="1">
        <f t="shared" si="743"/>
        <v>16</v>
      </c>
      <c r="R3407" s="5">
        <f t="shared" si="744"/>
        <v>8.2115518441196939E-2</v>
      </c>
      <c r="S3407" s="6">
        <f t="shared" si="745"/>
        <v>280445.37230340991</v>
      </c>
      <c r="T3407" s="4">
        <f t="shared" si="746"/>
        <v>3.4152542372881354</v>
      </c>
      <c r="U3407" s="1" t="str">
        <f t="shared" si="747"/>
        <v>Normal</v>
      </c>
      <c r="V3407" s="1" t="str">
        <f t="shared" si="748"/>
        <v>Acquired</v>
      </c>
      <c r="W3407" s="1" t="str">
        <f t="shared" si="749"/>
        <v>₹</v>
      </c>
      <c r="X3407" s="1" t="str">
        <f t="shared" si="750"/>
        <v>₹118M</v>
      </c>
      <c r="Y3407" s="1" t="str">
        <f t="shared" si="751"/>
        <v>₹403M</v>
      </c>
      <c r="Z3407" s="1" t="str">
        <f t="shared" si="752"/>
        <v>₹0</v>
      </c>
      <c r="AA3407" s="1" t="str">
        <f t="shared" si="753"/>
        <v>₹2,80,445</v>
      </c>
      <c r="AB3407" s="6">
        <f t="shared" si="754"/>
        <v>23370.447691950823</v>
      </c>
      <c r="AC3407" s="1" t="str">
        <f t="shared" si="755"/>
        <v>Mid</v>
      </c>
    </row>
    <row r="3408" spans="1:29">
      <c r="A3408" s="1" t="s">
        <v>4614</v>
      </c>
      <c r="B3408" s="1">
        <v>2008</v>
      </c>
      <c r="C3408" s="1" t="s">
        <v>22</v>
      </c>
      <c r="D3408" s="1" t="s">
        <v>51</v>
      </c>
      <c r="E3408" s="1" t="s">
        <v>23</v>
      </c>
      <c r="F3408" s="1">
        <v>152</v>
      </c>
      <c r="G3408" s="1">
        <v>1056</v>
      </c>
      <c r="H3408" s="1">
        <v>68</v>
      </c>
      <c r="I3408" s="1">
        <v>37.799999999999997</v>
      </c>
      <c r="J3408" s="1">
        <v>9</v>
      </c>
      <c r="K3408" s="1" t="s">
        <v>24</v>
      </c>
      <c r="L3408" s="1" t="s">
        <v>19</v>
      </c>
      <c r="M3408" s="1">
        <v>71</v>
      </c>
      <c r="N3408" s="1" t="s">
        <v>29</v>
      </c>
      <c r="O3408" s="1">
        <v>2691581</v>
      </c>
      <c r="P3408" s="1">
        <f t="shared" si="756"/>
        <v>5</v>
      </c>
      <c r="Q3408" s="1">
        <f t="shared" si="743"/>
        <v>16</v>
      </c>
      <c r="R3408" s="5">
        <f t="shared" si="744"/>
        <v>0.14393939393939395</v>
      </c>
      <c r="S3408" s="6">
        <f t="shared" si="745"/>
        <v>64393.939393939392</v>
      </c>
      <c r="T3408" s="4">
        <f t="shared" si="746"/>
        <v>0.44736842105263158</v>
      </c>
      <c r="U3408" s="1" t="str">
        <f t="shared" si="747"/>
        <v>High Performer</v>
      </c>
      <c r="V3408" s="1" t="str">
        <f t="shared" si="748"/>
        <v>Acquired</v>
      </c>
      <c r="W3408" s="1" t="str">
        <f t="shared" si="749"/>
        <v>£</v>
      </c>
      <c r="X3408" s="1" t="str">
        <f t="shared" si="750"/>
        <v>£152M</v>
      </c>
      <c r="Y3408" s="1" t="str">
        <f t="shared" si="751"/>
        <v>£68M</v>
      </c>
      <c r="Z3408" s="1" t="str">
        <f t="shared" si="752"/>
        <v>£0</v>
      </c>
      <c r="AA3408" s="1" t="str">
        <f t="shared" si="753"/>
        <v>£64,394</v>
      </c>
      <c r="AB3408" s="6">
        <f t="shared" si="754"/>
        <v>5366.1616161616157</v>
      </c>
      <c r="AC3408" s="1" t="str">
        <f t="shared" si="755"/>
        <v>Mid</v>
      </c>
    </row>
    <row r="3409" spans="1:29">
      <c r="A3409" s="1" t="s">
        <v>2808</v>
      </c>
      <c r="B3409" s="1">
        <v>2008</v>
      </c>
      <c r="C3409" s="1" t="s">
        <v>53</v>
      </c>
      <c r="D3409" s="1" t="s">
        <v>51</v>
      </c>
      <c r="E3409" s="1" t="s">
        <v>23</v>
      </c>
      <c r="F3409" s="1">
        <v>183</v>
      </c>
      <c r="G3409" s="1">
        <v>3140</v>
      </c>
      <c r="H3409" s="1">
        <v>83</v>
      </c>
      <c r="I3409" s="1">
        <v>36.26</v>
      </c>
      <c r="J3409" s="1">
        <v>2</v>
      </c>
      <c r="K3409" s="1" t="s">
        <v>19</v>
      </c>
      <c r="L3409" s="1" t="s">
        <v>24</v>
      </c>
      <c r="M3409" s="1">
        <v>59</v>
      </c>
      <c r="N3409" s="1" t="s">
        <v>20</v>
      </c>
      <c r="O3409" s="1">
        <v>2687678</v>
      </c>
      <c r="P3409" s="1">
        <f t="shared" si="756"/>
        <v>5</v>
      </c>
      <c r="Q3409" s="1">
        <f t="shared" si="743"/>
        <v>16</v>
      </c>
      <c r="R3409" s="5">
        <f t="shared" si="744"/>
        <v>5.8280254777070065E-2</v>
      </c>
      <c r="S3409" s="6">
        <f t="shared" si="745"/>
        <v>26433.121019108279</v>
      </c>
      <c r="T3409" s="4">
        <f t="shared" si="746"/>
        <v>0.45355191256830601</v>
      </c>
      <c r="U3409" s="1" t="str">
        <f t="shared" si="747"/>
        <v>Normal</v>
      </c>
      <c r="V3409" s="1" t="str">
        <f t="shared" si="748"/>
        <v>IPO</v>
      </c>
      <c r="W3409" s="1">
        <f t="shared" si="749"/>
        <v>0</v>
      </c>
      <c r="X3409" s="1" t="str">
        <f t="shared" si="750"/>
        <v>0183M</v>
      </c>
      <c r="Y3409" s="1" t="str">
        <f t="shared" si="751"/>
        <v>083M</v>
      </c>
      <c r="Z3409" s="1" t="str">
        <f t="shared" si="752"/>
        <v>00</v>
      </c>
      <c r="AA3409" s="1" t="str">
        <f t="shared" si="753"/>
        <v>026,433</v>
      </c>
      <c r="AB3409" s="6">
        <f t="shared" si="754"/>
        <v>2202.7600849256901</v>
      </c>
      <c r="AC3409" s="1" t="str">
        <f t="shared" si="755"/>
        <v>Mid</v>
      </c>
    </row>
    <row r="3410" spans="1:29">
      <c r="A3410" s="1" t="s">
        <v>4039</v>
      </c>
      <c r="B3410" s="1">
        <v>2008</v>
      </c>
      <c r="C3410" s="1" t="s">
        <v>59</v>
      </c>
      <c r="D3410" s="1" t="s">
        <v>51</v>
      </c>
      <c r="E3410" s="1" t="s">
        <v>23</v>
      </c>
      <c r="F3410" s="1">
        <v>181</v>
      </c>
      <c r="G3410" s="1">
        <v>1728</v>
      </c>
      <c r="H3410" s="1">
        <v>143</v>
      </c>
      <c r="I3410" s="1">
        <v>22.68</v>
      </c>
      <c r="J3410" s="1">
        <v>1</v>
      </c>
      <c r="K3410" s="1" t="s">
        <v>24</v>
      </c>
      <c r="L3410" s="1" t="s">
        <v>24</v>
      </c>
      <c r="M3410" s="1">
        <v>71</v>
      </c>
      <c r="N3410" s="1" t="s">
        <v>20</v>
      </c>
      <c r="O3410" s="1">
        <v>2534144</v>
      </c>
      <c r="P3410" s="1">
        <f t="shared" si="756"/>
        <v>5</v>
      </c>
      <c r="Q3410" s="1">
        <f t="shared" si="743"/>
        <v>16</v>
      </c>
      <c r="R3410" s="5">
        <f t="shared" si="744"/>
        <v>0.10474537037037036</v>
      </c>
      <c r="S3410" s="6">
        <f t="shared" si="745"/>
        <v>82754.629629629635</v>
      </c>
      <c r="T3410" s="4">
        <f t="shared" si="746"/>
        <v>0.79005524861878451</v>
      </c>
      <c r="U3410" s="1" t="str">
        <f t="shared" si="747"/>
        <v>Normal</v>
      </c>
      <c r="V3410" s="1" t="str">
        <f t="shared" si="748"/>
        <v>Acquired</v>
      </c>
      <c r="W3410" s="1" t="str">
        <f t="shared" si="749"/>
        <v>₹</v>
      </c>
      <c r="X3410" s="1" t="str">
        <f t="shared" si="750"/>
        <v>₹181M</v>
      </c>
      <c r="Y3410" s="1" t="str">
        <f t="shared" si="751"/>
        <v>₹143M</v>
      </c>
      <c r="Z3410" s="1" t="str">
        <f t="shared" si="752"/>
        <v>₹0</v>
      </c>
      <c r="AA3410" s="1" t="str">
        <f t="shared" si="753"/>
        <v>₹82,755</v>
      </c>
      <c r="AB3410" s="6">
        <f t="shared" si="754"/>
        <v>6896.2191358024693</v>
      </c>
      <c r="AC3410" s="1" t="str">
        <f t="shared" si="755"/>
        <v>Mid</v>
      </c>
    </row>
    <row r="3411" spans="1:29">
      <c r="A3411" s="1" t="s">
        <v>1820</v>
      </c>
      <c r="B3411" s="1">
        <v>2008</v>
      </c>
      <c r="C3411" s="1" t="s">
        <v>53</v>
      </c>
      <c r="D3411" s="1" t="s">
        <v>39</v>
      </c>
      <c r="E3411" s="1" t="s">
        <v>28</v>
      </c>
      <c r="F3411" s="1">
        <v>133</v>
      </c>
      <c r="G3411" s="1">
        <v>100</v>
      </c>
      <c r="H3411" s="1">
        <v>155</v>
      </c>
      <c r="I3411" s="1">
        <v>39.54</v>
      </c>
      <c r="J3411" s="1">
        <v>3</v>
      </c>
      <c r="K3411" s="1" t="s">
        <v>19</v>
      </c>
      <c r="L3411" s="1" t="s">
        <v>19</v>
      </c>
      <c r="M3411" s="1">
        <v>56</v>
      </c>
      <c r="N3411" s="1" t="s">
        <v>49</v>
      </c>
      <c r="O3411" s="1">
        <v>2346886</v>
      </c>
      <c r="P3411" s="1">
        <f t="shared" si="756"/>
        <v>1</v>
      </c>
      <c r="Q3411" s="1">
        <f t="shared" si="743"/>
        <v>16</v>
      </c>
      <c r="R3411" s="5">
        <f t="shared" si="744"/>
        <v>1.33</v>
      </c>
      <c r="S3411" s="6">
        <f t="shared" si="745"/>
        <v>1550000</v>
      </c>
      <c r="T3411" s="4">
        <f t="shared" si="746"/>
        <v>1.1654135338345866</v>
      </c>
      <c r="U3411" s="1" t="str">
        <f t="shared" si="747"/>
        <v>Normal</v>
      </c>
      <c r="V3411" s="1" t="str">
        <f t="shared" si="748"/>
        <v>Still Private</v>
      </c>
      <c r="W3411" s="1">
        <f t="shared" si="749"/>
        <v>0</v>
      </c>
      <c r="X3411" s="1" t="str">
        <f t="shared" si="750"/>
        <v>0133M</v>
      </c>
      <c r="Y3411" s="1" t="str">
        <f t="shared" si="751"/>
        <v>0155M</v>
      </c>
      <c r="Z3411" s="1" t="str">
        <f t="shared" si="752"/>
        <v>01</v>
      </c>
      <c r="AA3411" s="1" t="str">
        <f t="shared" si="753"/>
        <v>015,50,000</v>
      </c>
      <c r="AB3411" s="6">
        <f t="shared" si="754"/>
        <v>129166.66666666667</v>
      </c>
      <c r="AC3411" s="1" t="str">
        <f t="shared" si="755"/>
        <v>Mid</v>
      </c>
    </row>
    <row r="3412" spans="1:29">
      <c r="A3412" s="1" t="s">
        <v>1081</v>
      </c>
      <c r="B3412" s="1">
        <v>2008</v>
      </c>
      <c r="C3412" s="1" t="s">
        <v>35</v>
      </c>
      <c r="D3412" s="1" t="s">
        <v>95</v>
      </c>
      <c r="E3412" s="1" t="s">
        <v>40</v>
      </c>
      <c r="F3412" s="1">
        <v>179</v>
      </c>
      <c r="G3412" s="1">
        <v>573</v>
      </c>
      <c r="H3412" s="1">
        <v>838</v>
      </c>
      <c r="I3412" s="1">
        <v>43.49</v>
      </c>
      <c r="J3412" s="1">
        <v>4</v>
      </c>
      <c r="K3412" s="1" t="s">
        <v>24</v>
      </c>
      <c r="L3412" s="1" t="s">
        <v>19</v>
      </c>
      <c r="M3412" s="1">
        <v>13</v>
      </c>
      <c r="N3412" s="1" t="s">
        <v>25</v>
      </c>
      <c r="O3412" s="1">
        <v>2305267</v>
      </c>
      <c r="P3412" s="1">
        <f t="shared" si="756"/>
        <v>3</v>
      </c>
      <c r="Q3412" s="1">
        <f t="shared" si="743"/>
        <v>16</v>
      </c>
      <c r="R3412" s="5">
        <f t="shared" si="744"/>
        <v>0.31239092495637</v>
      </c>
      <c r="S3412" s="6">
        <f t="shared" si="745"/>
        <v>1462478.184991274</v>
      </c>
      <c r="T3412" s="4">
        <f t="shared" si="746"/>
        <v>4.6815642458100557</v>
      </c>
      <c r="U3412" s="1" t="str">
        <f t="shared" si="747"/>
        <v>Normal</v>
      </c>
      <c r="V3412" s="1" t="str">
        <f t="shared" si="748"/>
        <v>Acquired</v>
      </c>
      <c r="W3412" s="1" t="str">
        <f t="shared" si="749"/>
        <v>¥</v>
      </c>
      <c r="X3412" s="1" t="str">
        <f t="shared" si="750"/>
        <v>¥179M</v>
      </c>
      <c r="Y3412" s="1" t="str">
        <f t="shared" si="751"/>
        <v>¥838M</v>
      </c>
      <c r="Z3412" s="1" t="str">
        <f t="shared" si="752"/>
        <v>¥0</v>
      </c>
      <c r="AA3412" s="1" t="str">
        <f t="shared" si="753"/>
        <v>¥14,62,478</v>
      </c>
      <c r="AB3412" s="6">
        <f t="shared" si="754"/>
        <v>121873.18208260616</v>
      </c>
      <c r="AC3412" s="1" t="str">
        <f t="shared" si="755"/>
        <v>Mid</v>
      </c>
    </row>
    <row r="3413" spans="1:29">
      <c r="A3413" s="1" t="s">
        <v>859</v>
      </c>
      <c r="B3413" s="1">
        <v>2008</v>
      </c>
      <c r="C3413" s="1" t="s">
        <v>53</v>
      </c>
      <c r="D3413" s="1" t="s">
        <v>43</v>
      </c>
      <c r="E3413" s="1" t="s">
        <v>28</v>
      </c>
      <c r="F3413" s="1">
        <v>119</v>
      </c>
      <c r="G3413" s="1">
        <v>1417</v>
      </c>
      <c r="H3413" s="1">
        <v>760</v>
      </c>
      <c r="I3413" s="1">
        <v>2.4900000000000002</v>
      </c>
      <c r="J3413" s="1">
        <v>1</v>
      </c>
      <c r="K3413" s="1" t="s">
        <v>19</v>
      </c>
      <c r="L3413" s="1" t="s">
        <v>24</v>
      </c>
      <c r="M3413" s="1">
        <v>92</v>
      </c>
      <c r="N3413" s="1" t="s">
        <v>20</v>
      </c>
      <c r="O3413" s="1">
        <v>2098335</v>
      </c>
      <c r="P3413" s="1">
        <f t="shared" si="756"/>
        <v>1</v>
      </c>
      <c r="Q3413" s="1">
        <f t="shared" si="743"/>
        <v>16</v>
      </c>
      <c r="R3413" s="5">
        <f t="shared" si="744"/>
        <v>8.39802399435427E-2</v>
      </c>
      <c r="S3413" s="6">
        <f t="shared" si="745"/>
        <v>536344.38955539872</v>
      </c>
      <c r="T3413" s="4">
        <f t="shared" si="746"/>
        <v>6.3865546218487399</v>
      </c>
      <c r="U3413" s="1" t="str">
        <f t="shared" si="747"/>
        <v>Normal</v>
      </c>
      <c r="V3413" s="1" t="str">
        <f t="shared" si="748"/>
        <v>IPO</v>
      </c>
      <c r="W3413" s="1">
        <f t="shared" si="749"/>
        <v>0</v>
      </c>
      <c r="X3413" s="1" t="str">
        <f t="shared" si="750"/>
        <v>0119M</v>
      </c>
      <c r="Y3413" s="1" t="str">
        <f t="shared" si="751"/>
        <v>0760M</v>
      </c>
      <c r="Z3413" s="1" t="str">
        <f t="shared" si="752"/>
        <v>00</v>
      </c>
      <c r="AA3413" s="1" t="str">
        <f t="shared" si="753"/>
        <v>05,36,344</v>
      </c>
      <c r="AB3413" s="6">
        <f t="shared" si="754"/>
        <v>44695.365796283229</v>
      </c>
      <c r="AC3413" s="1" t="str">
        <f t="shared" si="755"/>
        <v>Mid</v>
      </c>
    </row>
    <row r="3414" spans="1:29">
      <c r="A3414" s="1" t="s">
        <v>4730</v>
      </c>
      <c r="B3414" s="1">
        <v>2008</v>
      </c>
      <c r="C3414" s="1" t="s">
        <v>31</v>
      </c>
      <c r="D3414" s="1" t="s">
        <v>43</v>
      </c>
      <c r="E3414" s="1" t="s">
        <v>23</v>
      </c>
      <c r="F3414" s="1">
        <v>141</v>
      </c>
      <c r="G3414" s="1">
        <v>4270</v>
      </c>
      <c r="H3414" s="1">
        <v>949</v>
      </c>
      <c r="I3414" s="1">
        <v>37.200000000000003</v>
      </c>
      <c r="J3414" s="1">
        <v>9</v>
      </c>
      <c r="K3414" s="1" t="s">
        <v>19</v>
      </c>
      <c r="L3414" s="1" t="s">
        <v>24</v>
      </c>
      <c r="M3414" s="1">
        <v>96</v>
      </c>
      <c r="N3414" s="1" t="s">
        <v>49</v>
      </c>
      <c r="O3414" s="1">
        <v>1962399</v>
      </c>
      <c r="P3414" s="1">
        <f t="shared" si="756"/>
        <v>5</v>
      </c>
      <c r="Q3414" s="1">
        <f t="shared" si="743"/>
        <v>16</v>
      </c>
      <c r="R3414" s="5">
        <f t="shared" si="744"/>
        <v>3.3021077283372363E-2</v>
      </c>
      <c r="S3414" s="6">
        <f t="shared" si="745"/>
        <v>222248.24355971898</v>
      </c>
      <c r="T3414" s="4">
        <f t="shared" si="746"/>
        <v>6.7304964539007095</v>
      </c>
      <c r="U3414" s="1" t="str">
        <f t="shared" si="747"/>
        <v>High Performer</v>
      </c>
      <c r="V3414" s="1" t="str">
        <f t="shared" si="748"/>
        <v>IPO</v>
      </c>
      <c r="W3414" s="1" t="str">
        <f t="shared" si="749"/>
        <v>€</v>
      </c>
      <c r="X3414" s="1" t="str">
        <f t="shared" si="750"/>
        <v>€141M</v>
      </c>
      <c r="Y3414" s="1" t="str">
        <f t="shared" si="751"/>
        <v>€949M</v>
      </c>
      <c r="Z3414" s="1" t="str">
        <f t="shared" si="752"/>
        <v>€0</v>
      </c>
      <c r="AA3414" s="1" t="str">
        <f t="shared" si="753"/>
        <v>€2,22,248</v>
      </c>
      <c r="AB3414" s="6">
        <f t="shared" si="754"/>
        <v>18520.686963309916</v>
      </c>
      <c r="AC3414" s="1" t="str">
        <f t="shared" si="755"/>
        <v>Mid</v>
      </c>
    </row>
    <row r="3415" spans="1:29">
      <c r="A3415" s="1" t="s">
        <v>4816</v>
      </c>
      <c r="B3415" s="1">
        <v>2008</v>
      </c>
      <c r="C3415" s="1" t="s">
        <v>59</v>
      </c>
      <c r="D3415" s="1" t="s">
        <v>51</v>
      </c>
      <c r="E3415" s="1" t="s">
        <v>28</v>
      </c>
      <c r="F3415" s="1">
        <v>123</v>
      </c>
      <c r="G3415" s="1">
        <v>4534</v>
      </c>
      <c r="H3415" s="1">
        <v>666</v>
      </c>
      <c r="I3415" s="1">
        <v>1.84</v>
      </c>
      <c r="J3415" s="1">
        <v>1</v>
      </c>
      <c r="K3415" s="1" t="s">
        <v>19</v>
      </c>
      <c r="L3415" s="1" t="s">
        <v>24</v>
      </c>
      <c r="M3415" s="1">
        <v>13</v>
      </c>
      <c r="N3415" s="1" t="s">
        <v>25</v>
      </c>
      <c r="O3415" s="1">
        <v>1858043</v>
      </c>
      <c r="P3415" s="1">
        <f t="shared" si="756"/>
        <v>1</v>
      </c>
      <c r="Q3415" s="1">
        <f t="shared" si="743"/>
        <v>16</v>
      </c>
      <c r="R3415" s="5">
        <f t="shared" si="744"/>
        <v>2.7128363475959417E-2</v>
      </c>
      <c r="S3415" s="6">
        <f t="shared" si="745"/>
        <v>146890.16321129247</v>
      </c>
      <c r="T3415" s="4">
        <f t="shared" si="746"/>
        <v>5.4146341463414638</v>
      </c>
      <c r="U3415" s="1" t="str">
        <f t="shared" si="747"/>
        <v>Normal</v>
      </c>
      <c r="V3415" s="1" t="str">
        <f t="shared" si="748"/>
        <v>IPO</v>
      </c>
      <c r="W3415" s="1" t="str">
        <f t="shared" si="749"/>
        <v>₹</v>
      </c>
      <c r="X3415" s="1" t="str">
        <f t="shared" si="750"/>
        <v>₹123M</v>
      </c>
      <c r="Y3415" s="1" t="str">
        <f t="shared" si="751"/>
        <v>₹666M</v>
      </c>
      <c r="Z3415" s="1" t="str">
        <f t="shared" si="752"/>
        <v>₹0</v>
      </c>
      <c r="AA3415" s="1" t="str">
        <f t="shared" si="753"/>
        <v>₹1,46,890</v>
      </c>
      <c r="AB3415" s="6">
        <f t="shared" si="754"/>
        <v>12240.846934274372</v>
      </c>
      <c r="AC3415" s="1" t="str">
        <f t="shared" si="755"/>
        <v>Mid</v>
      </c>
    </row>
    <row r="3416" spans="1:29">
      <c r="A3416" s="1" t="s">
        <v>1937</v>
      </c>
      <c r="B3416" s="1">
        <v>2008</v>
      </c>
      <c r="C3416" s="1" t="s">
        <v>22</v>
      </c>
      <c r="D3416" s="1" t="s">
        <v>17</v>
      </c>
      <c r="E3416" s="1" t="s">
        <v>40</v>
      </c>
      <c r="F3416" s="1">
        <v>160</v>
      </c>
      <c r="G3416" s="1">
        <v>2348</v>
      </c>
      <c r="H3416" s="1">
        <v>738</v>
      </c>
      <c r="I3416" s="1">
        <v>36.26</v>
      </c>
      <c r="J3416" s="1">
        <v>5</v>
      </c>
      <c r="K3416" s="1" t="s">
        <v>24</v>
      </c>
      <c r="L3416" s="1" t="s">
        <v>24</v>
      </c>
      <c r="M3416" s="1">
        <v>1</v>
      </c>
      <c r="N3416" s="1" t="s">
        <v>29</v>
      </c>
      <c r="O3416" s="1">
        <v>1843039</v>
      </c>
      <c r="P3416" s="1">
        <f t="shared" si="756"/>
        <v>3</v>
      </c>
      <c r="Q3416" s="1">
        <f t="shared" si="743"/>
        <v>16</v>
      </c>
      <c r="R3416" s="5">
        <f t="shared" si="744"/>
        <v>6.8143100511073251E-2</v>
      </c>
      <c r="S3416" s="6">
        <f t="shared" si="745"/>
        <v>314310.05110732536</v>
      </c>
      <c r="T3416" s="4">
        <f t="shared" si="746"/>
        <v>4.6124999999999998</v>
      </c>
      <c r="U3416" s="1" t="str">
        <f t="shared" si="747"/>
        <v>Normal</v>
      </c>
      <c r="V3416" s="1" t="str">
        <f t="shared" si="748"/>
        <v>Acquired</v>
      </c>
      <c r="W3416" s="1" t="str">
        <f t="shared" si="749"/>
        <v>£</v>
      </c>
      <c r="X3416" s="1" t="str">
        <f t="shared" si="750"/>
        <v>£160M</v>
      </c>
      <c r="Y3416" s="1" t="str">
        <f t="shared" si="751"/>
        <v>£738M</v>
      </c>
      <c r="Z3416" s="1" t="str">
        <f t="shared" si="752"/>
        <v>£0</v>
      </c>
      <c r="AA3416" s="1" t="str">
        <f t="shared" si="753"/>
        <v>£3,14,310</v>
      </c>
      <c r="AB3416" s="6">
        <f t="shared" si="754"/>
        <v>26192.504258943783</v>
      </c>
      <c r="AC3416" s="1" t="str">
        <f t="shared" si="755"/>
        <v>Mid</v>
      </c>
    </row>
    <row r="3417" spans="1:29">
      <c r="A3417" s="1" t="s">
        <v>4572</v>
      </c>
      <c r="B3417" s="1">
        <v>2008</v>
      </c>
      <c r="C3417" s="1" t="s">
        <v>45</v>
      </c>
      <c r="D3417" s="1" t="s">
        <v>17</v>
      </c>
      <c r="E3417" s="1" t="s">
        <v>37</v>
      </c>
      <c r="F3417" s="1">
        <v>152</v>
      </c>
      <c r="G3417" s="1">
        <v>4718</v>
      </c>
      <c r="H3417" s="1">
        <v>302</v>
      </c>
      <c r="I3417" s="1">
        <v>39.85</v>
      </c>
      <c r="J3417" s="1">
        <v>2</v>
      </c>
      <c r="K3417" s="1" t="s">
        <v>24</v>
      </c>
      <c r="L3417" s="1" t="s">
        <v>19</v>
      </c>
      <c r="M3417" s="1">
        <v>22</v>
      </c>
      <c r="N3417" s="1" t="s">
        <v>49</v>
      </c>
      <c r="O3417" s="1">
        <v>1824102</v>
      </c>
      <c r="P3417" s="1">
        <f t="shared" si="756"/>
        <v>4</v>
      </c>
      <c r="Q3417" s="1">
        <f t="shared" si="743"/>
        <v>16</v>
      </c>
      <c r="R3417" s="5">
        <f t="shared" si="744"/>
        <v>3.2217041119118273E-2</v>
      </c>
      <c r="S3417" s="6">
        <f t="shared" si="745"/>
        <v>64010.173802458667</v>
      </c>
      <c r="T3417" s="4">
        <f t="shared" si="746"/>
        <v>1.986842105263158</v>
      </c>
      <c r="U3417" s="1" t="str">
        <f t="shared" si="747"/>
        <v>Normal</v>
      </c>
      <c r="V3417" s="1" t="str">
        <f t="shared" si="748"/>
        <v>Acquired</v>
      </c>
      <c r="W3417" s="1" t="str">
        <f t="shared" si="749"/>
        <v>A$</v>
      </c>
      <c r="X3417" s="1" t="str">
        <f t="shared" si="750"/>
        <v>A$152M</v>
      </c>
      <c r="Y3417" s="1" t="str">
        <f t="shared" si="751"/>
        <v>A$302M</v>
      </c>
      <c r="Z3417" s="1" t="str">
        <f t="shared" si="752"/>
        <v>A$0</v>
      </c>
      <c r="AA3417" s="1" t="str">
        <f t="shared" si="753"/>
        <v>A$64,010</v>
      </c>
      <c r="AB3417" s="6">
        <f t="shared" si="754"/>
        <v>5334.1811502048895</v>
      </c>
      <c r="AC3417" s="1" t="str">
        <f t="shared" si="755"/>
        <v>Mid</v>
      </c>
    </row>
    <row r="3418" spans="1:29">
      <c r="A3418" s="1" t="s">
        <v>2638</v>
      </c>
      <c r="B3418" s="1">
        <v>2008</v>
      </c>
      <c r="C3418" s="1" t="s">
        <v>22</v>
      </c>
      <c r="D3418" s="1" t="s">
        <v>95</v>
      </c>
      <c r="E3418" s="1" t="s">
        <v>23</v>
      </c>
      <c r="F3418" s="1">
        <v>138</v>
      </c>
      <c r="G3418" s="1">
        <v>3636</v>
      </c>
      <c r="H3418" s="1">
        <v>813</v>
      </c>
      <c r="I3418" s="1">
        <v>9.77</v>
      </c>
      <c r="J3418" s="1">
        <v>6</v>
      </c>
      <c r="K3418" s="1" t="s">
        <v>24</v>
      </c>
      <c r="L3418" s="1" t="s">
        <v>19</v>
      </c>
      <c r="M3418" s="1">
        <v>35</v>
      </c>
      <c r="N3418" s="1" t="s">
        <v>29</v>
      </c>
      <c r="O3418" s="1">
        <v>1533818</v>
      </c>
      <c r="P3418" s="1">
        <f t="shared" si="756"/>
        <v>5</v>
      </c>
      <c r="Q3418" s="1">
        <f t="shared" si="743"/>
        <v>16</v>
      </c>
      <c r="R3418" s="5">
        <f t="shared" si="744"/>
        <v>3.7953795379537955E-2</v>
      </c>
      <c r="S3418" s="6">
        <f t="shared" si="745"/>
        <v>223597.35973597359</v>
      </c>
      <c r="T3418" s="4">
        <f t="shared" si="746"/>
        <v>5.8913043478260869</v>
      </c>
      <c r="U3418" s="1" t="str">
        <f t="shared" si="747"/>
        <v>Normal</v>
      </c>
      <c r="V3418" s="1" t="str">
        <f t="shared" si="748"/>
        <v>Acquired</v>
      </c>
      <c r="W3418" s="1" t="str">
        <f t="shared" si="749"/>
        <v>£</v>
      </c>
      <c r="X3418" s="1" t="str">
        <f t="shared" si="750"/>
        <v>£138M</v>
      </c>
      <c r="Y3418" s="1" t="str">
        <f t="shared" si="751"/>
        <v>£813M</v>
      </c>
      <c r="Z3418" s="1" t="str">
        <f t="shared" si="752"/>
        <v>£0</v>
      </c>
      <c r="AA3418" s="1" t="str">
        <f t="shared" si="753"/>
        <v>£2,23,597</v>
      </c>
      <c r="AB3418" s="6">
        <f t="shared" si="754"/>
        <v>18633.113311331133</v>
      </c>
      <c r="AC3418" s="1" t="str">
        <f t="shared" si="755"/>
        <v>Mid</v>
      </c>
    </row>
    <row r="3419" spans="1:29">
      <c r="A3419" s="1" t="s">
        <v>1693</v>
      </c>
      <c r="B3419" s="1">
        <v>2008</v>
      </c>
      <c r="C3419" s="1" t="s">
        <v>31</v>
      </c>
      <c r="D3419" s="1" t="s">
        <v>102</v>
      </c>
      <c r="E3419" s="1" t="s">
        <v>23</v>
      </c>
      <c r="F3419" s="1">
        <v>135</v>
      </c>
      <c r="G3419" s="1">
        <v>2267</v>
      </c>
      <c r="H3419" s="1">
        <v>981</v>
      </c>
      <c r="I3419" s="1">
        <v>16.670000000000002</v>
      </c>
      <c r="J3419" s="1">
        <v>4</v>
      </c>
      <c r="K3419" s="1" t="s">
        <v>24</v>
      </c>
      <c r="L3419" s="1" t="s">
        <v>19</v>
      </c>
      <c r="M3419" s="1">
        <v>9</v>
      </c>
      <c r="N3419" s="1" t="s">
        <v>33</v>
      </c>
      <c r="O3419" s="1">
        <v>1287868</v>
      </c>
      <c r="P3419" s="1">
        <f t="shared" si="756"/>
        <v>5</v>
      </c>
      <c r="Q3419" s="1">
        <f t="shared" si="743"/>
        <v>16</v>
      </c>
      <c r="R3419" s="5">
        <f t="shared" si="744"/>
        <v>5.9550066166740183E-2</v>
      </c>
      <c r="S3419" s="6">
        <f t="shared" si="745"/>
        <v>432730.48081164534</v>
      </c>
      <c r="T3419" s="4">
        <f t="shared" si="746"/>
        <v>7.2666666666666666</v>
      </c>
      <c r="U3419" s="1" t="str">
        <f t="shared" si="747"/>
        <v>Normal</v>
      </c>
      <c r="V3419" s="1" t="str">
        <f t="shared" si="748"/>
        <v>Acquired</v>
      </c>
      <c r="W3419" s="1" t="str">
        <f t="shared" si="749"/>
        <v>€</v>
      </c>
      <c r="X3419" s="1" t="str">
        <f t="shared" si="750"/>
        <v>€135M</v>
      </c>
      <c r="Y3419" s="1" t="str">
        <f t="shared" si="751"/>
        <v>€981M</v>
      </c>
      <c r="Z3419" s="1" t="str">
        <f t="shared" si="752"/>
        <v>€0</v>
      </c>
      <c r="AA3419" s="1" t="str">
        <f t="shared" si="753"/>
        <v>€4,32,730</v>
      </c>
      <c r="AB3419" s="6">
        <f t="shared" si="754"/>
        <v>36060.873400970442</v>
      </c>
      <c r="AC3419" s="1" t="str">
        <f t="shared" si="755"/>
        <v>Mid</v>
      </c>
    </row>
    <row r="3420" spans="1:29">
      <c r="A3420" s="1" t="s">
        <v>864</v>
      </c>
      <c r="B3420" s="1">
        <v>2008</v>
      </c>
      <c r="C3420" s="1" t="s">
        <v>22</v>
      </c>
      <c r="D3420" s="1" t="s">
        <v>32</v>
      </c>
      <c r="E3420" s="1" t="s">
        <v>23</v>
      </c>
      <c r="F3420" s="1">
        <v>112</v>
      </c>
      <c r="G3420" s="1">
        <v>4357</v>
      </c>
      <c r="H3420" s="1">
        <v>305</v>
      </c>
      <c r="I3420" s="1">
        <v>29.81</v>
      </c>
      <c r="J3420" s="1">
        <v>3</v>
      </c>
      <c r="K3420" s="1" t="s">
        <v>19</v>
      </c>
      <c r="L3420" s="1" t="s">
        <v>24</v>
      </c>
      <c r="M3420" s="1">
        <v>73</v>
      </c>
      <c r="N3420" s="1" t="s">
        <v>29</v>
      </c>
      <c r="O3420" s="1">
        <v>1233079</v>
      </c>
      <c r="P3420" s="1">
        <f t="shared" si="756"/>
        <v>5</v>
      </c>
      <c r="Q3420" s="1">
        <f t="shared" si="743"/>
        <v>16</v>
      </c>
      <c r="R3420" s="5">
        <f t="shared" si="744"/>
        <v>2.5705760844617856E-2</v>
      </c>
      <c r="S3420" s="6">
        <f t="shared" si="745"/>
        <v>70002.295157218265</v>
      </c>
      <c r="T3420" s="4">
        <f t="shared" si="746"/>
        <v>2.7232142857142856</v>
      </c>
      <c r="U3420" s="1" t="str">
        <f t="shared" si="747"/>
        <v>Normal</v>
      </c>
      <c r="V3420" s="1" t="str">
        <f t="shared" si="748"/>
        <v>IPO</v>
      </c>
      <c r="W3420" s="1" t="str">
        <f t="shared" si="749"/>
        <v>£</v>
      </c>
      <c r="X3420" s="1" t="str">
        <f t="shared" si="750"/>
        <v>£112M</v>
      </c>
      <c r="Y3420" s="1" t="str">
        <f t="shared" si="751"/>
        <v>£305M</v>
      </c>
      <c r="Z3420" s="1" t="str">
        <f t="shared" si="752"/>
        <v>£0</v>
      </c>
      <c r="AA3420" s="1" t="str">
        <f t="shared" si="753"/>
        <v>£70,002</v>
      </c>
      <c r="AB3420" s="6">
        <f t="shared" si="754"/>
        <v>5833.524596434856</v>
      </c>
      <c r="AC3420" s="1" t="str">
        <f t="shared" si="755"/>
        <v>Mid</v>
      </c>
    </row>
    <row r="3421" spans="1:29">
      <c r="A3421" s="1" t="s">
        <v>1407</v>
      </c>
      <c r="B3421" s="1">
        <v>2008</v>
      </c>
      <c r="C3421" s="1" t="s">
        <v>35</v>
      </c>
      <c r="D3421" s="1" t="s">
        <v>17</v>
      </c>
      <c r="E3421" s="1" t="s">
        <v>18</v>
      </c>
      <c r="F3421" s="1">
        <v>199</v>
      </c>
      <c r="G3421" s="1">
        <v>988</v>
      </c>
      <c r="H3421" s="1">
        <v>14</v>
      </c>
      <c r="I3421" s="1">
        <v>41.63</v>
      </c>
      <c r="J3421" s="1">
        <v>4</v>
      </c>
      <c r="K3421" s="1" t="s">
        <v>19</v>
      </c>
      <c r="L3421" s="1" t="s">
        <v>24</v>
      </c>
      <c r="M3421" s="1">
        <v>45</v>
      </c>
      <c r="N3421" s="1" t="s">
        <v>49</v>
      </c>
      <c r="O3421" s="1">
        <v>1225171</v>
      </c>
      <c r="P3421" s="1">
        <f t="shared" si="756"/>
        <v>2</v>
      </c>
      <c r="Q3421" s="1">
        <f t="shared" si="743"/>
        <v>16</v>
      </c>
      <c r="R3421" s="5">
        <f t="shared" si="744"/>
        <v>0.20141700404858301</v>
      </c>
      <c r="S3421" s="6">
        <f t="shared" si="745"/>
        <v>14170.040485829959</v>
      </c>
      <c r="T3421" s="4">
        <f t="shared" si="746"/>
        <v>7.0351758793969849E-2</v>
      </c>
      <c r="U3421" s="1" t="str">
        <f t="shared" si="747"/>
        <v>Normal</v>
      </c>
      <c r="V3421" s="1" t="str">
        <f t="shared" si="748"/>
        <v>IPO</v>
      </c>
      <c r="W3421" s="1" t="str">
        <f t="shared" si="749"/>
        <v>¥</v>
      </c>
      <c r="X3421" s="1" t="str">
        <f t="shared" si="750"/>
        <v>¥199M</v>
      </c>
      <c r="Y3421" s="1" t="str">
        <f t="shared" si="751"/>
        <v>¥14M</v>
      </c>
      <c r="Z3421" s="1" t="str">
        <f t="shared" si="752"/>
        <v>¥0</v>
      </c>
      <c r="AA3421" s="1" t="str">
        <f t="shared" si="753"/>
        <v>¥14,170</v>
      </c>
      <c r="AB3421" s="6">
        <f t="shared" si="754"/>
        <v>1180.8367071524967</v>
      </c>
      <c r="AC3421" s="1" t="str">
        <f t="shared" si="755"/>
        <v>Mid</v>
      </c>
    </row>
    <row r="3422" spans="1:29">
      <c r="A3422" s="1" t="s">
        <v>2267</v>
      </c>
      <c r="B3422" s="1">
        <v>2008</v>
      </c>
      <c r="C3422" s="1" t="s">
        <v>16</v>
      </c>
      <c r="D3422" s="1" t="s">
        <v>17</v>
      </c>
      <c r="E3422" s="1" t="s">
        <v>28</v>
      </c>
      <c r="F3422" s="1">
        <v>139</v>
      </c>
      <c r="G3422" s="1">
        <v>811</v>
      </c>
      <c r="H3422" s="1">
        <v>732</v>
      </c>
      <c r="I3422" s="1">
        <v>32.33</v>
      </c>
      <c r="J3422" s="1">
        <v>9</v>
      </c>
      <c r="K3422" s="1" t="s">
        <v>24</v>
      </c>
      <c r="L3422" s="1" t="s">
        <v>24</v>
      </c>
      <c r="M3422" s="1">
        <v>78</v>
      </c>
      <c r="N3422" s="1" t="s">
        <v>33</v>
      </c>
      <c r="O3422" s="1">
        <v>1072241</v>
      </c>
      <c r="P3422" s="1">
        <f t="shared" si="756"/>
        <v>1</v>
      </c>
      <c r="Q3422" s="1">
        <f t="shared" si="743"/>
        <v>16</v>
      </c>
      <c r="R3422" s="5">
        <f t="shared" si="744"/>
        <v>0.17139334155363747</v>
      </c>
      <c r="S3422" s="6">
        <f t="shared" si="745"/>
        <v>902589.39580764493</v>
      </c>
      <c r="T3422" s="4">
        <f t="shared" si="746"/>
        <v>5.2661870503597124</v>
      </c>
      <c r="U3422" s="1" t="str">
        <f t="shared" si="747"/>
        <v>High Performer</v>
      </c>
      <c r="V3422" s="1" t="str">
        <f t="shared" si="748"/>
        <v>Acquired</v>
      </c>
      <c r="W3422" s="1" t="str">
        <f t="shared" si="749"/>
        <v>$</v>
      </c>
      <c r="X3422" s="1" t="str">
        <f t="shared" si="750"/>
        <v>$139M</v>
      </c>
      <c r="Y3422" s="1" t="str">
        <f t="shared" si="751"/>
        <v>$732M</v>
      </c>
      <c r="Z3422" s="1" t="str">
        <f t="shared" si="752"/>
        <v>$0</v>
      </c>
      <c r="AA3422" s="1" t="str">
        <f t="shared" si="753"/>
        <v>$9,02,589</v>
      </c>
      <c r="AB3422" s="6">
        <f t="shared" si="754"/>
        <v>75215.782983970406</v>
      </c>
      <c r="AC3422" s="1" t="str">
        <f t="shared" si="755"/>
        <v>Mid</v>
      </c>
    </row>
    <row r="3423" spans="1:29">
      <c r="A3423" s="1" t="s">
        <v>2960</v>
      </c>
      <c r="B3423" s="1">
        <v>2008</v>
      </c>
      <c r="C3423" s="1" t="s">
        <v>73</v>
      </c>
      <c r="D3423" s="1" t="s">
        <v>39</v>
      </c>
      <c r="E3423" s="1" t="s">
        <v>18</v>
      </c>
      <c r="F3423" s="1">
        <v>157</v>
      </c>
      <c r="G3423" s="1">
        <v>2447</v>
      </c>
      <c r="H3423" s="1">
        <v>737</v>
      </c>
      <c r="I3423" s="1">
        <v>41.7</v>
      </c>
      <c r="J3423" s="1">
        <v>2</v>
      </c>
      <c r="K3423" s="1" t="s">
        <v>19</v>
      </c>
      <c r="L3423" s="1" t="s">
        <v>19</v>
      </c>
      <c r="M3423" s="1">
        <v>48</v>
      </c>
      <c r="N3423" s="1" t="s">
        <v>49</v>
      </c>
      <c r="O3423" s="1">
        <v>1026265</v>
      </c>
      <c r="P3423" s="1">
        <f t="shared" si="756"/>
        <v>2</v>
      </c>
      <c r="Q3423" s="1">
        <f t="shared" si="743"/>
        <v>16</v>
      </c>
      <c r="R3423" s="5">
        <f t="shared" si="744"/>
        <v>6.41601961585615E-2</v>
      </c>
      <c r="S3423" s="6">
        <f t="shared" si="745"/>
        <v>301185.12464241928</v>
      </c>
      <c r="T3423" s="4">
        <f t="shared" si="746"/>
        <v>4.6942675159235669</v>
      </c>
      <c r="U3423" s="1" t="str">
        <f t="shared" si="747"/>
        <v>Normal</v>
      </c>
      <c r="V3423" s="1" t="str">
        <f t="shared" si="748"/>
        <v>Still Private</v>
      </c>
      <c r="W3423" s="1" t="str">
        <f t="shared" si="749"/>
        <v>€</v>
      </c>
      <c r="X3423" s="1" t="str">
        <f t="shared" si="750"/>
        <v>€157M</v>
      </c>
      <c r="Y3423" s="1" t="str">
        <f t="shared" si="751"/>
        <v>€737M</v>
      </c>
      <c r="Z3423" s="1" t="str">
        <f t="shared" si="752"/>
        <v>€0</v>
      </c>
      <c r="AA3423" s="1" t="str">
        <f t="shared" si="753"/>
        <v>€3,01,185</v>
      </c>
      <c r="AB3423" s="6">
        <f t="shared" si="754"/>
        <v>25098.760386868275</v>
      </c>
      <c r="AC3423" s="1" t="str">
        <f t="shared" si="755"/>
        <v>Mid</v>
      </c>
    </row>
    <row r="3424" spans="1:29">
      <c r="A3424" s="1" t="s">
        <v>1679</v>
      </c>
      <c r="B3424" s="1">
        <v>2008</v>
      </c>
      <c r="C3424" s="1" t="s">
        <v>42</v>
      </c>
      <c r="D3424" s="1" t="s">
        <v>95</v>
      </c>
      <c r="E3424" s="1" t="s">
        <v>40</v>
      </c>
      <c r="F3424" s="1">
        <v>122</v>
      </c>
      <c r="G3424" s="1">
        <v>4607</v>
      </c>
      <c r="H3424" s="1">
        <v>841</v>
      </c>
      <c r="I3424" s="1">
        <v>30.44</v>
      </c>
      <c r="J3424" s="1">
        <v>3</v>
      </c>
      <c r="K3424" s="1" t="s">
        <v>19</v>
      </c>
      <c r="L3424" s="1" t="s">
        <v>19</v>
      </c>
      <c r="M3424" s="1">
        <v>29</v>
      </c>
      <c r="N3424" s="1" t="s">
        <v>29</v>
      </c>
      <c r="O3424" s="1">
        <v>1015380</v>
      </c>
      <c r="P3424" s="1">
        <f t="shared" si="756"/>
        <v>3</v>
      </c>
      <c r="Q3424" s="1">
        <f t="shared" si="743"/>
        <v>16</v>
      </c>
      <c r="R3424" s="5">
        <f t="shared" si="744"/>
        <v>2.6481441285001087E-2</v>
      </c>
      <c r="S3424" s="6">
        <f t="shared" si="745"/>
        <v>182548.296071196</v>
      </c>
      <c r="T3424" s="4">
        <f t="shared" si="746"/>
        <v>6.8934426229508201</v>
      </c>
      <c r="U3424" s="1" t="str">
        <f t="shared" si="747"/>
        <v>Normal</v>
      </c>
      <c r="V3424" s="1" t="str">
        <f t="shared" si="748"/>
        <v>Still Private</v>
      </c>
      <c r="W3424" s="1" t="str">
        <f t="shared" si="749"/>
        <v>¥</v>
      </c>
      <c r="X3424" s="1" t="str">
        <f t="shared" si="750"/>
        <v>¥122M</v>
      </c>
      <c r="Y3424" s="1" t="str">
        <f t="shared" si="751"/>
        <v>¥841M</v>
      </c>
      <c r="Z3424" s="1" t="str">
        <f t="shared" si="752"/>
        <v>¥0</v>
      </c>
      <c r="AA3424" s="1" t="str">
        <f t="shared" si="753"/>
        <v>¥1,82,548</v>
      </c>
      <c r="AB3424" s="6">
        <f t="shared" si="754"/>
        <v>15212.358005933</v>
      </c>
      <c r="AC3424" s="1" t="str">
        <f t="shared" si="755"/>
        <v>Mid</v>
      </c>
    </row>
    <row r="3425" spans="1:29">
      <c r="A3425" s="1" t="s">
        <v>554</v>
      </c>
      <c r="B3425" s="1">
        <v>2008</v>
      </c>
      <c r="C3425" s="1" t="s">
        <v>16</v>
      </c>
      <c r="D3425" s="1" t="s">
        <v>17</v>
      </c>
      <c r="E3425" s="1" t="s">
        <v>18</v>
      </c>
      <c r="F3425" s="1">
        <v>197</v>
      </c>
      <c r="G3425" s="1">
        <v>855</v>
      </c>
      <c r="H3425" s="1">
        <v>368</v>
      </c>
      <c r="I3425" s="1">
        <v>18.920000000000002</v>
      </c>
      <c r="J3425" s="1">
        <v>4</v>
      </c>
      <c r="K3425" s="1" t="s">
        <v>24</v>
      </c>
      <c r="L3425" s="1" t="s">
        <v>19</v>
      </c>
      <c r="M3425" s="1">
        <v>72</v>
      </c>
      <c r="N3425" s="1" t="s">
        <v>29</v>
      </c>
      <c r="O3425" s="1">
        <v>923874</v>
      </c>
      <c r="P3425" s="1">
        <f t="shared" si="756"/>
        <v>2</v>
      </c>
      <c r="Q3425" s="1">
        <f t="shared" si="743"/>
        <v>16</v>
      </c>
      <c r="R3425" s="5">
        <f t="shared" si="744"/>
        <v>0.2304093567251462</v>
      </c>
      <c r="S3425" s="6">
        <f t="shared" si="745"/>
        <v>430409.35672514618</v>
      </c>
      <c r="T3425" s="4">
        <f t="shared" si="746"/>
        <v>1.868020304568528</v>
      </c>
      <c r="U3425" s="1" t="str">
        <f t="shared" si="747"/>
        <v>Normal</v>
      </c>
      <c r="V3425" s="1" t="str">
        <f t="shared" si="748"/>
        <v>Acquired</v>
      </c>
      <c r="W3425" s="1" t="str">
        <f t="shared" si="749"/>
        <v>$</v>
      </c>
      <c r="X3425" s="1" t="str">
        <f t="shared" si="750"/>
        <v>$197M</v>
      </c>
      <c r="Y3425" s="1" t="str">
        <f t="shared" si="751"/>
        <v>$368M</v>
      </c>
      <c r="Z3425" s="1" t="str">
        <f t="shared" si="752"/>
        <v>$0</v>
      </c>
      <c r="AA3425" s="1" t="str">
        <f t="shared" si="753"/>
        <v>$4,30,409</v>
      </c>
      <c r="AB3425" s="6">
        <f t="shared" si="754"/>
        <v>35867.446393762184</v>
      </c>
      <c r="AC3425" s="1" t="str">
        <f t="shared" si="755"/>
        <v>Mid</v>
      </c>
    </row>
    <row r="3426" spans="1:29">
      <c r="A3426" s="1" t="s">
        <v>3701</v>
      </c>
      <c r="B3426" s="1">
        <v>2008</v>
      </c>
      <c r="C3426" s="1" t="s">
        <v>35</v>
      </c>
      <c r="D3426" s="1" t="s">
        <v>51</v>
      </c>
      <c r="E3426" s="1" t="s">
        <v>40</v>
      </c>
      <c r="F3426" s="1">
        <v>185</v>
      </c>
      <c r="G3426" s="1">
        <v>3665</v>
      </c>
      <c r="H3426" s="1">
        <v>643</v>
      </c>
      <c r="I3426" s="1">
        <v>44.97</v>
      </c>
      <c r="J3426" s="1">
        <v>9</v>
      </c>
      <c r="K3426" s="1" t="s">
        <v>19</v>
      </c>
      <c r="L3426" s="1" t="s">
        <v>24</v>
      </c>
      <c r="M3426" s="1">
        <v>96</v>
      </c>
      <c r="N3426" s="1" t="s">
        <v>29</v>
      </c>
      <c r="O3426" s="1">
        <v>871708</v>
      </c>
      <c r="P3426" s="1">
        <f t="shared" si="756"/>
        <v>3</v>
      </c>
      <c r="Q3426" s="1">
        <f t="shared" si="743"/>
        <v>16</v>
      </c>
      <c r="R3426" s="5">
        <f t="shared" si="744"/>
        <v>5.0477489768076401E-2</v>
      </c>
      <c r="S3426" s="6">
        <f t="shared" si="745"/>
        <v>175443.38335607093</v>
      </c>
      <c r="T3426" s="4">
        <f t="shared" si="746"/>
        <v>3.4756756756756757</v>
      </c>
      <c r="U3426" s="1" t="str">
        <f t="shared" si="747"/>
        <v>High Performer</v>
      </c>
      <c r="V3426" s="1" t="str">
        <f t="shared" si="748"/>
        <v>IPO</v>
      </c>
      <c r="W3426" s="1" t="str">
        <f t="shared" si="749"/>
        <v>¥</v>
      </c>
      <c r="X3426" s="1" t="str">
        <f t="shared" si="750"/>
        <v>¥185M</v>
      </c>
      <c r="Y3426" s="1" t="str">
        <f t="shared" si="751"/>
        <v>¥643M</v>
      </c>
      <c r="Z3426" s="1" t="str">
        <f t="shared" si="752"/>
        <v>¥0</v>
      </c>
      <c r="AA3426" s="1" t="str">
        <f t="shared" si="753"/>
        <v>¥1,75,443</v>
      </c>
      <c r="AB3426" s="6">
        <f t="shared" si="754"/>
        <v>14620.281946339244</v>
      </c>
      <c r="AC3426" s="1" t="str">
        <f t="shared" si="755"/>
        <v>Mid</v>
      </c>
    </row>
    <row r="3427" spans="1:29">
      <c r="A3427" s="1" t="s">
        <v>2475</v>
      </c>
      <c r="B3427" s="1">
        <v>2008</v>
      </c>
      <c r="C3427" s="1" t="s">
        <v>73</v>
      </c>
      <c r="D3427" s="1" t="s">
        <v>51</v>
      </c>
      <c r="E3427" s="1" t="s">
        <v>37</v>
      </c>
      <c r="F3427" s="1">
        <v>131</v>
      </c>
      <c r="G3427" s="1">
        <v>1916</v>
      </c>
      <c r="H3427" s="1">
        <v>909</v>
      </c>
      <c r="I3427" s="1">
        <v>40.53</v>
      </c>
      <c r="J3427" s="1">
        <v>1</v>
      </c>
      <c r="K3427" s="1" t="s">
        <v>19</v>
      </c>
      <c r="L3427" s="1" t="s">
        <v>24</v>
      </c>
      <c r="M3427" s="1">
        <v>50</v>
      </c>
      <c r="N3427" s="1" t="s">
        <v>33</v>
      </c>
      <c r="O3427" s="1">
        <v>828325</v>
      </c>
      <c r="P3427" s="1">
        <f t="shared" si="756"/>
        <v>4</v>
      </c>
      <c r="Q3427" s="1">
        <f t="shared" si="743"/>
        <v>16</v>
      </c>
      <c r="R3427" s="5">
        <f t="shared" si="744"/>
        <v>6.8371607515657615E-2</v>
      </c>
      <c r="S3427" s="6">
        <f t="shared" si="745"/>
        <v>474425.88726513571</v>
      </c>
      <c r="T3427" s="4">
        <f t="shared" si="746"/>
        <v>6.9389312977099236</v>
      </c>
      <c r="U3427" s="1" t="str">
        <f t="shared" si="747"/>
        <v>Normal</v>
      </c>
      <c r="V3427" s="1" t="str">
        <f t="shared" si="748"/>
        <v>IPO</v>
      </c>
      <c r="W3427" s="1" t="str">
        <f t="shared" si="749"/>
        <v>€</v>
      </c>
      <c r="X3427" s="1" t="str">
        <f t="shared" si="750"/>
        <v>€131M</v>
      </c>
      <c r="Y3427" s="1" t="str">
        <f t="shared" si="751"/>
        <v>€909M</v>
      </c>
      <c r="Z3427" s="1" t="str">
        <f t="shared" si="752"/>
        <v>€0</v>
      </c>
      <c r="AA3427" s="1" t="str">
        <f t="shared" si="753"/>
        <v>€4,74,426</v>
      </c>
      <c r="AB3427" s="6">
        <f t="shared" si="754"/>
        <v>39535.490605427978</v>
      </c>
      <c r="AC3427" s="1" t="str">
        <f t="shared" si="755"/>
        <v>Mid</v>
      </c>
    </row>
    <row r="3428" spans="1:29">
      <c r="A3428" s="1" t="s">
        <v>1353</v>
      </c>
      <c r="B3428" s="1">
        <v>2008</v>
      </c>
      <c r="C3428" s="1" t="s">
        <v>31</v>
      </c>
      <c r="D3428" s="1" t="s">
        <v>43</v>
      </c>
      <c r="E3428" s="1" t="s">
        <v>37</v>
      </c>
      <c r="F3428" s="1">
        <v>195</v>
      </c>
      <c r="G3428" s="1">
        <v>206</v>
      </c>
      <c r="H3428" s="1">
        <v>306</v>
      </c>
      <c r="I3428" s="1">
        <v>27.79</v>
      </c>
      <c r="J3428" s="1">
        <v>4</v>
      </c>
      <c r="K3428" s="1" t="s">
        <v>24</v>
      </c>
      <c r="L3428" s="1" t="s">
        <v>24</v>
      </c>
      <c r="M3428" s="1">
        <v>41</v>
      </c>
      <c r="N3428" s="1" t="s">
        <v>25</v>
      </c>
      <c r="O3428" s="1">
        <v>820386</v>
      </c>
      <c r="P3428" s="1">
        <f t="shared" si="756"/>
        <v>4</v>
      </c>
      <c r="Q3428" s="1">
        <f t="shared" si="743"/>
        <v>16</v>
      </c>
      <c r="R3428" s="5">
        <f t="shared" si="744"/>
        <v>0.94660194174757284</v>
      </c>
      <c r="S3428" s="6">
        <f t="shared" si="745"/>
        <v>1485436.8932038834</v>
      </c>
      <c r="T3428" s="4">
        <f t="shared" si="746"/>
        <v>1.5692307692307692</v>
      </c>
      <c r="U3428" s="1" t="str">
        <f t="shared" si="747"/>
        <v>Normal</v>
      </c>
      <c r="V3428" s="1" t="str">
        <f t="shared" si="748"/>
        <v>Acquired</v>
      </c>
      <c r="W3428" s="1" t="str">
        <f t="shared" si="749"/>
        <v>€</v>
      </c>
      <c r="X3428" s="1" t="str">
        <f t="shared" si="750"/>
        <v>€195M</v>
      </c>
      <c r="Y3428" s="1" t="str">
        <f t="shared" si="751"/>
        <v>€306M</v>
      </c>
      <c r="Z3428" s="1" t="str">
        <f t="shared" si="752"/>
        <v>€1</v>
      </c>
      <c r="AA3428" s="1" t="str">
        <f t="shared" si="753"/>
        <v>€14,85,437</v>
      </c>
      <c r="AB3428" s="6">
        <f t="shared" si="754"/>
        <v>123786.40776699029</v>
      </c>
      <c r="AC3428" s="1" t="str">
        <f t="shared" si="755"/>
        <v>Mid</v>
      </c>
    </row>
    <row r="3429" spans="1:29">
      <c r="A3429" s="1" t="s">
        <v>1664</v>
      </c>
      <c r="B3429" s="1">
        <v>2008</v>
      </c>
      <c r="C3429" s="1" t="s">
        <v>22</v>
      </c>
      <c r="D3429" s="1" t="s">
        <v>48</v>
      </c>
      <c r="E3429" s="1" t="s">
        <v>28</v>
      </c>
      <c r="F3429" s="1">
        <v>172</v>
      </c>
      <c r="G3429" s="1">
        <v>1098</v>
      </c>
      <c r="H3429" s="1">
        <v>870</v>
      </c>
      <c r="I3429" s="1">
        <v>4.0599999999999996</v>
      </c>
      <c r="J3429" s="1">
        <v>1</v>
      </c>
      <c r="K3429" s="1" t="s">
        <v>24</v>
      </c>
      <c r="L3429" s="1" t="s">
        <v>19</v>
      </c>
      <c r="M3429" s="1">
        <v>44</v>
      </c>
      <c r="N3429" s="1" t="s">
        <v>33</v>
      </c>
      <c r="O3429" s="1">
        <v>804981</v>
      </c>
      <c r="P3429" s="1">
        <f t="shared" si="756"/>
        <v>1</v>
      </c>
      <c r="Q3429" s="1">
        <f t="shared" si="743"/>
        <v>16</v>
      </c>
      <c r="R3429" s="5">
        <f t="shared" si="744"/>
        <v>0.15664845173041894</v>
      </c>
      <c r="S3429" s="6">
        <f t="shared" si="745"/>
        <v>792349.72677595634</v>
      </c>
      <c r="T3429" s="4">
        <f t="shared" si="746"/>
        <v>5.058139534883721</v>
      </c>
      <c r="U3429" s="1" t="str">
        <f t="shared" si="747"/>
        <v>Normal</v>
      </c>
      <c r="V3429" s="1" t="str">
        <f t="shared" si="748"/>
        <v>Acquired</v>
      </c>
      <c r="W3429" s="1" t="str">
        <f t="shared" si="749"/>
        <v>£</v>
      </c>
      <c r="X3429" s="1" t="str">
        <f t="shared" si="750"/>
        <v>£172M</v>
      </c>
      <c r="Y3429" s="1" t="str">
        <f t="shared" si="751"/>
        <v>£870M</v>
      </c>
      <c r="Z3429" s="1" t="str">
        <f t="shared" si="752"/>
        <v>£0</v>
      </c>
      <c r="AA3429" s="1" t="str">
        <f t="shared" si="753"/>
        <v>£7,92,350</v>
      </c>
      <c r="AB3429" s="6">
        <f t="shared" si="754"/>
        <v>66029.143897996357</v>
      </c>
      <c r="AC3429" s="1" t="str">
        <f t="shared" si="755"/>
        <v>Mid</v>
      </c>
    </row>
    <row r="3430" spans="1:29">
      <c r="A3430" s="1" t="s">
        <v>2476</v>
      </c>
      <c r="B3430" s="1">
        <v>2008</v>
      </c>
      <c r="C3430" s="1" t="s">
        <v>59</v>
      </c>
      <c r="D3430" s="1" t="s">
        <v>46</v>
      </c>
      <c r="E3430" s="1" t="s">
        <v>18</v>
      </c>
      <c r="F3430" s="1">
        <v>172</v>
      </c>
      <c r="G3430" s="1">
        <v>2189</v>
      </c>
      <c r="H3430" s="1">
        <v>550</v>
      </c>
      <c r="I3430" s="1">
        <v>24.27</v>
      </c>
      <c r="J3430" s="1">
        <v>6</v>
      </c>
      <c r="K3430" s="1" t="s">
        <v>19</v>
      </c>
      <c r="L3430" s="1" t="s">
        <v>24</v>
      </c>
      <c r="M3430" s="1">
        <v>22</v>
      </c>
      <c r="N3430" s="1" t="s">
        <v>20</v>
      </c>
      <c r="O3430" s="1">
        <v>777141</v>
      </c>
      <c r="P3430" s="1">
        <f t="shared" si="756"/>
        <v>2</v>
      </c>
      <c r="Q3430" s="1">
        <f t="shared" si="743"/>
        <v>16</v>
      </c>
      <c r="R3430" s="5">
        <f t="shared" si="744"/>
        <v>7.8574691640018277E-2</v>
      </c>
      <c r="S3430" s="6">
        <f t="shared" si="745"/>
        <v>251256.28140703519</v>
      </c>
      <c r="T3430" s="4">
        <f t="shared" si="746"/>
        <v>3.1976744186046511</v>
      </c>
      <c r="U3430" s="1" t="str">
        <f t="shared" si="747"/>
        <v>Normal</v>
      </c>
      <c r="V3430" s="1" t="str">
        <f t="shared" si="748"/>
        <v>IPO</v>
      </c>
      <c r="W3430" s="1" t="str">
        <f t="shared" si="749"/>
        <v>₹</v>
      </c>
      <c r="X3430" s="1" t="str">
        <f t="shared" si="750"/>
        <v>₹172M</v>
      </c>
      <c r="Y3430" s="1" t="str">
        <f t="shared" si="751"/>
        <v>₹550M</v>
      </c>
      <c r="Z3430" s="1" t="str">
        <f t="shared" si="752"/>
        <v>₹0</v>
      </c>
      <c r="AA3430" s="1" t="str">
        <f t="shared" si="753"/>
        <v>₹2,51,256</v>
      </c>
      <c r="AB3430" s="6">
        <f t="shared" si="754"/>
        <v>20938.023450586265</v>
      </c>
      <c r="AC3430" s="1" t="str">
        <f t="shared" si="755"/>
        <v>Mid</v>
      </c>
    </row>
    <row r="3431" spans="1:29">
      <c r="A3431" s="1" t="s">
        <v>766</v>
      </c>
      <c r="B3431" s="1">
        <v>2008</v>
      </c>
      <c r="C3431" s="1" t="s">
        <v>35</v>
      </c>
      <c r="D3431" s="1" t="s">
        <v>102</v>
      </c>
      <c r="E3431" s="1" t="s">
        <v>28</v>
      </c>
      <c r="F3431" s="1">
        <v>177</v>
      </c>
      <c r="G3431" s="1">
        <v>2083</v>
      </c>
      <c r="H3431" s="1">
        <v>436</v>
      </c>
      <c r="I3431" s="1">
        <v>37.07</v>
      </c>
      <c r="J3431" s="1">
        <v>1</v>
      </c>
      <c r="K3431" s="1" t="s">
        <v>24</v>
      </c>
      <c r="L3431" s="1" t="s">
        <v>24</v>
      </c>
      <c r="M3431" s="1">
        <v>61</v>
      </c>
      <c r="N3431" s="1" t="s">
        <v>49</v>
      </c>
      <c r="O3431" s="1">
        <v>740454</v>
      </c>
      <c r="P3431" s="1">
        <f t="shared" si="756"/>
        <v>1</v>
      </c>
      <c r="Q3431" s="1">
        <f t="shared" si="743"/>
        <v>16</v>
      </c>
      <c r="R3431" s="5">
        <f t="shared" si="744"/>
        <v>8.4973595775324054E-2</v>
      </c>
      <c r="S3431" s="6">
        <f t="shared" si="745"/>
        <v>209313.49015842535</v>
      </c>
      <c r="T3431" s="4">
        <f t="shared" si="746"/>
        <v>2.463276836158192</v>
      </c>
      <c r="U3431" s="1" t="str">
        <f t="shared" si="747"/>
        <v>Normal</v>
      </c>
      <c r="V3431" s="1" t="str">
        <f t="shared" si="748"/>
        <v>Acquired</v>
      </c>
      <c r="W3431" s="1" t="str">
        <f t="shared" si="749"/>
        <v>¥</v>
      </c>
      <c r="X3431" s="1" t="str">
        <f t="shared" si="750"/>
        <v>¥177M</v>
      </c>
      <c r="Y3431" s="1" t="str">
        <f t="shared" si="751"/>
        <v>¥436M</v>
      </c>
      <c r="Z3431" s="1" t="str">
        <f t="shared" si="752"/>
        <v>¥0</v>
      </c>
      <c r="AA3431" s="1" t="str">
        <f t="shared" si="753"/>
        <v>¥2,09,313</v>
      </c>
      <c r="AB3431" s="6">
        <f t="shared" si="754"/>
        <v>17442.790846535445</v>
      </c>
      <c r="AC3431" s="1" t="str">
        <f t="shared" si="755"/>
        <v>Mid</v>
      </c>
    </row>
    <row r="3432" spans="1:29">
      <c r="A3432" s="1" t="s">
        <v>839</v>
      </c>
      <c r="B3432" s="1">
        <v>2008</v>
      </c>
      <c r="C3432" s="1" t="s">
        <v>59</v>
      </c>
      <c r="D3432" s="1" t="s">
        <v>36</v>
      </c>
      <c r="E3432" s="1" t="s">
        <v>40</v>
      </c>
      <c r="F3432" s="1">
        <v>125</v>
      </c>
      <c r="G3432" s="1">
        <v>648</v>
      </c>
      <c r="H3432" s="1">
        <v>830</v>
      </c>
      <c r="I3432" s="1">
        <v>42.08</v>
      </c>
      <c r="J3432" s="1">
        <v>6</v>
      </c>
      <c r="K3432" s="1" t="s">
        <v>24</v>
      </c>
      <c r="L3432" s="1" t="s">
        <v>19</v>
      </c>
      <c r="M3432" s="1">
        <v>58</v>
      </c>
      <c r="N3432" s="1" t="s">
        <v>49</v>
      </c>
      <c r="O3432" s="1">
        <v>625742</v>
      </c>
      <c r="P3432" s="1">
        <f t="shared" si="756"/>
        <v>3</v>
      </c>
      <c r="Q3432" s="1">
        <f t="shared" si="743"/>
        <v>16</v>
      </c>
      <c r="R3432" s="5">
        <f t="shared" si="744"/>
        <v>0.19290123456790123</v>
      </c>
      <c r="S3432" s="6">
        <f t="shared" si="745"/>
        <v>1280864.1975308643</v>
      </c>
      <c r="T3432" s="4">
        <f t="shared" si="746"/>
        <v>6.64</v>
      </c>
      <c r="U3432" s="1" t="str">
        <f t="shared" si="747"/>
        <v>Normal</v>
      </c>
      <c r="V3432" s="1" t="str">
        <f t="shared" si="748"/>
        <v>Acquired</v>
      </c>
      <c r="W3432" s="1" t="str">
        <f t="shared" si="749"/>
        <v>₹</v>
      </c>
      <c r="X3432" s="1" t="str">
        <f t="shared" si="750"/>
        <v>₹125M</v>
      </c>
      <c r="Y3432" s="1" t="str">
        <f t="shared" si="751"/>
        <v>₹830M</v>
      </c>
      <c r="Z3432" s="1" t="str">
        <f t="shared" si="752"/>
        <v>₹0</v>
      </c>
      <c r="AA3432" s="1" t="str">
        <f t="shared" si="753"/>
        <v>₹12,80,864</v>
      </c>
      <c r="AB3432" s="6">
        <f t="shared" si="754"/>
        <v>106738.68312757202</v>
      </c>
      <c r="AC3432" s="1" t="str">
        <f t="shared" si="755"/>
        <v>Mid</v>
      </c>
    </row>
    <row r="3433" spans="1:29">
      <c r="A3433" s="1" t="s">
        <v>1680</v>
      </c>
      <c r="B3433" s="1">
        <v>2008</v>
      </c>
      <c r="C3433" s="1" t="s">
        <v>53</v>
      </c>
      <c r="D3433" s="1" t="s">
        <v>46</v>
      </c>
      <c r="E3433" s="1" t="s">
        <v>28</v>
      </c>
      <c r="F3433" s="1">
        <v>161</v>
      </c>
      <c r="G3433" s="1">
        <v>3916</v>
      </c>
      <c r="H3433" s="1">
        <v>976</v>
      </c>
      <c r="I3433" s="1">
        <v>25.95</v>
      </c>
      <c r="J3433" s="1">
        <v>7</v>
      </c>
      <c r="K3433" s="1" t="s">
        <v>24</v>
      </c>
      <c r="L3433" s="1" t="s">
        <v>19</v>
      </c>
      <c r="M3433" s="1">
        <v>5</v>
      </c>
      <c r="N3433" s="1" t="s">
        <v>49</v>
      </c>
      <c r="O3433" s="1">
        <v>446882</v>
      </c>
      <c r="P3433" s="1">
        <f t="shared" si="756"/>
        <v>1</v>
      </c>
      <c r="Q3433" s="1">
        <f t="shared" si="743"/>
        <v>16</v>
      </c>
      <c r="R3433" s="5">
        <f t="shared" si="744"/>
        <v>4.1113381001021451E-2</v>
      </c>
      <c r="S3433" s="6">
        <f t="shared" si="745"/>
        <v>249233.91215526048</v>
      </c>
      <c r="T3433" s="4">
        <f t="shared" si="746"/>
        <v>6.0621118012422359</v>
      </c>
      <c r="U3433" s="1" t="str">
        <f t="shared" si="747"/>
        <v>Normal</v>
      </c>
      <c r="V3433" s="1" t="str">
        <f t="shared" si="748"/>
        <v>Acquired</v>
      </c>
      <c r="W3433" s="1">
        <f t="shared" si="749"/>
        <v>0</v>
      </c>
      <c r="X3433" s="1" t="str">
        <f t="shared" si="750"/>
        <v>0161M</v>
      </c>
      <c r="Y3433" s="1" t="str">
        <f t="shared" si="751"/>
        <v>0976M</v>
      </c>
      <c r="Z3433" s="1" t="str">
        <f t="shared" si="752"/>
        <v>00</v>
      </c>
      <c r="AA3433" s="1" t="str">
        <f t="shared" si="753"/>
        <v>02,49,234</v>
      </c>
      <c r="AB3433" s="6">
        <f t="shared" si="754"/>
        <v>20769.492679605039</v>
      </c>
      <c r="AC3433" s="1" t="str">
        <f t="shared" si="755"/>
        <v>Mid</v>
      </c>
    </row>
    <row r="3434" spans="1:29">
      <c r="A3434" s="1" t="s">
        <v>3002</v>
      </c>
      <c r="B3434" s="1">
        <v>2008</v>
      </c>
      <c r="C3434" s="1" t="s">
        <v>22</v>
      </c>
      <c r="D3434" s="1" t="s">
        <v>32</v>
      </c>
      <c r="E3434" s="1" t="s">
        <v>18</v>
      </c>
      <c r="F3434" s="1">
        <v>193</v>
      </c>
      <c r="G3434" s="1">
        <v>2809</v>
      </c>
      <c r="H3434" s="1">
        <v>212</v>
      </c>
      <c r="I3434" s="1">
        <v>28.48</v>
      </c>
      <c r="J3434" s="1">
        <v>4</v>
      </c>
      <c r="K3434" s="1" t="s">
        <v>24</v>
      </c>
      <c r="L3434" s="1" t="s">
        <v>19</v>
      </c>
      <c r="M3434" s="1">
        <v>85</v>
      </c>
      <c r="N3434" s="1" t="s">
        <v>25</v>
      </c>
      <c r="O3434" s="1">
        <v>136938</v>
      </c>
      <c r="P3434" s="1">
        <f t="shared" si="756"/>
        <v>2</v>
      </c>
      <c r="Q3434" s="1">
        <f t="shared" si="743"/>
        <v>16</v>
      </c>
      <c r="R3434" s="5">
        <f t="shared" si="744"/>
        <v>6.8707725169099329E-2</v>
      </c>
      <c r="S3434" s="6">
        <f t="shared" si="745"/>
        <v>75471.698113207545</v>
      </c>
      <c r="T3434" s="4">
        <f t="shared" si="746"/>
        <v>1.0984455958549222</v>
      </c>
      <c r="U3434" s="1" t="str">
        <f t="shared" si="747"/>
        <v>Normal</v>
      </c>
      <c r="V3434" s="1" t="str">
        <f t="shared" si="748"/>
        <v>Acquired</v>
      </c>
      <c r="W3434" s="1" t="str">
        <f t="shared" si="749"/>
        <v>£</v>
      </c>
      <c r="X3434" s="1" t="str">
        <f t="shared" si="750"/>
        <v>£193M</v>
      </c>
      <c r="Y3434" s="1" t="str">
        <f t="shared" si="751"/>
        <v>£212M</v>
      </c>
      <c r="Z3434" s="1" t="str">
        <f t="shared" si="752"/>
        <v>£0</v>
      </c>
      <c r="AA3434" s="1" t="str">
        <f t="shared" si="753"/>
        <v>£75,472</v>
      </c>
      <c r="AB3434" s="6">
        <f t="shared" si="754"/>
        <v>6289.3081761006288</v>
      </c>
      <c r="AC3434" s="1" t="str">
        <f t="shared" si="755"/>
        <v>Mid</v>
      </c>
    </row>
    <row r="3435" spans="1:29">
      <c r="A3435" s="1" t="s">
        <v>2117</v>
      </c>
      <c r="B3435" s="1">
        <v>2009</v>
      </c>
      <c r="C3435" s="1" t="s">
        <v>53</v>
      </c>
      <c r="D3435" s="1" t="s">
        <v>95</v>
      </c>
      <c r="E3435" s="1" t="s">
        <v>37</v>
      </c>
      <c r="F3435" s="1">
        <v>114</v>
      </c>
      <c r="G3435" s="1">
        <v>2416</v>
      </c>
      <c r="H3435" s="1">
        <v>532</v>
      </c>
      <c r="I3435" s="1">
        <v>24.32</v>
      </c>
      <c r="J3435" s="1">
        <v>7</v>
      </c>
      <c r="K3435" s="1" t="s">
        <v>24</v>
      </c>
      <c r="L3435" s="1" t="s">
        <v>19</v>
      </c>
      <c r="M3435" s="1">
        <v>62</v>
      </c>
      <c r="N3435" s="1" t="s">
        <v>29</v>
      </c>
      <c r="O3435" s="1">
        <v>4800066</v>
      </c>
      <c r="P3435" s="1">
        <f t="shared" si="756"/>
        <v>4</v>
      </c>
      <c r="Q3435" s="1">
        <f t="shared" si="743"/>
        <v>15</v>
      </c>
      <c r="R3435" s="5">
        <f t="shared" si="744"/>
        <v>4.7185430463576157E-2</v>
      </c>
      <c r="S3435" s="6">
        <f t="shared" si="745"/>
        <v>220198.67549668875</v>
      </c>
      <c r="T3435" s="4">
        <f t="shared" si="746"/>
        <v>4.666666666666667</v>
      </c>
      <c r="U3435" s="1" t="str">
        <f t="shared" si="747"/>
        <v>Normal</v>
      </c>
      <c r="V3435" s="1" t="str">
        <f t="shared" si="748"/>
        <v>Acquired</v>
      </c>
      <c r="W3435" s="1">
        <f t="shared" si="749"/>
        <v>0</v>
      </c>
      <c r="X3435" s="1" t="str">
        <f t="shared" si="750"/>
        <v>0114M</v>
      </c>
      <c r="Y3435" s="1" t="str">
        <f t="shared" si="751"/>
        <v>0532M</v>
      </c>
      <c r="Z3435" s="1" t="str">
        <f t="shared" si="752"/>
        <v>00</v>
      </c>
      <c r="AA3435" s="1" t="str">
        <f t="shared" si="753"/>
        <v>02,20,199</v>
      </c>
      <c r="AB3435" s="6">
        <f t="shared" si="754"/>
        <v>18349.889624724063</v>
      </c>
      <c r="AC3435" s="1" t="str">
        <f t="shared" si="755"/>
        <v>Mid</v>
      </c>
    </row>
    <row r="3436" spans="1:29">
      <c r="A3436" s="1" t="s">
        <v>1274</v>
      </c>
      <c r="B3436" s="1">
        <v>2009</v>
      </c>
      <c r="C3436" s="1" t="s">
        <v>53</v>
      </c>
      <c r="D3436" s="1" t="s">
        <v>46</v>
      </c>
      <c r="E3436" s="1" t="s">
        <v>23</v>
      </c>
      <c r="F3436" s="1">
        <v>139</v>
      </c>
      <c r="G3436" s="1">
        <v>888</v>
      </c>
      <c r="H3436" s="1">
        <v>142</v>
      </c>
      <c r="I3436" s="1">
        <v>14.98</v>
      </c>
      <c r="J3436" s="1">
        <v>3</v>
      </c>
      <c r="K3436" s="1" t="s">
        <v>19</v>
      </c>
      <c r="L3436" s="1" t="s">
        <v>19</v>
      </c>
      <c r="M3436" s="1">
        <v>87</v>
      </c>
      <c r="N3436" s="1" t="s">
        <v>33</v>
      </c>
      <c r="O3436" s="1">
        <v>4685359</v>
      </c>
      <c r="P3436" s="1">
        <f t="shared" si="756"/>
        <v>5</v>
      </c>
      <c r="Q3436" s="1">
        <f t="shared" si="743"/>
        <v>15</v>
      </c>
      <c r="R3436" s="5">
        <f t="shared" si="744"/>
        <v>0.15653153153153154</v>
      </c>
      <c r="S3436" s="6">
        <f t="shared" si="745"/>
        <v>159909.90990990991</v>
      </c>
      <c r="T3436" s="4">
        <f t="shared" si="746"/>
        <v>1.0215827338129497</v>
      </c>
      <c r="U3436" s="1" t="str">
        <f t="shared" si="747"/>
        <v>Normal</v>
      </c>
      <c r="V3436" s="1" t="str">
        <f t="shared" si="748"/>
        <v>Still Private</v>
      </c>
      <c r="W3436" s="1">
        <f t="shared" si="749"/>
        <v>0</v>
      </c>
      <c r="X3436" s="1" t="str">
        <f t="shared" si="750"/>
        <v>0139M</v>
      </c>
      <c r="Y3436" s="1" t="str">
        <f t="shared" si="751"/>
        <v>0142M</v>
      </c>
      <c r="Z3436" s="1" t="str">
        <f t="shared" si="752"/>
        <v>00</v>
      </c>
      <c r="AA3436" s="1" t="str">
        <f t="shared" si="753"/>
        <v>01,59,910</v>
      </c>
      <c r="AB3436" s="6">
        <f t="shared" si="754"/>
        <v>13325.825825825827</v>
      </c>
      <c r="AC3436" s="1" t="str">
        <f t="shared" si="755"/>
        <v>Mid</v>
      </c>
    </row>
    <row r="3437" spans="1:29">
      <c r="A3437" s="1" t="s">
        <v>5009</v>
      </c>
      <c r="B3437" s="1">
        <v>2009</v>
      </c>
      <c r="C3437" s="1" t="s">
        <v>59</v>
      </c>
      <c r="D3437" s="1" t="s">
        <v>32</v>
      </c>
      <c r="E3437" s="1" t="s">
        <v>37</v>
      </c>
      <c r="F3437" s="1">
        <v>186</v>
      </c>
      <c r="G3437" s="1">
        <v>3985</v>
      </c>
      <c r="H3437" s="1">
        <v>882</v>
      </c>
      <c r="I3437" s="1">
        <v>0.96</v>
      </c>
      <c r="J3437" s="1">
        <v>4</v>
      </c>
      <c r="K3437" s="1" t="s">
        <v>24</v>
      </c>
      <c r="L3437" s="1" t="s">
        <v>19</v>
      </c>
      <c r="M3437" s="1">
        <v>20</v>
      </c>
      <c r="N3437" s="1" t="s">
        <v>29</v>
      </c>
      <c r="O3437" s="1">
        <v>4492308</v>
      </c>
      <c r="P3437" s="1">
        <f t="shared" si="756"/>
        <v>4</v>
      </c>
      <c r="Q3437" s="1">
        <f t="shared" si="743"/>
        <v>15</v>
      </c>
      <c r="R3437" s="5">
        <f t="shared" si="744"/>
        <v>4.6675031367628607E-2</v>
      </c>
      <c r="S3437" s="6">
        <f t="shared" si="745"/>
        <v>221329.98745294855</v>
      </c>
      <c r="T3437" s="4">
        <f t="shared" si="746"/>
        <v>4.741935483870968</v>
      </c>
      <c r="U3437" s="1" t="str">
        <f t="shared" si="747"/>
        <v>Normal</v>
      </c>
      <c r="V3437" s="1" t="str">
        <f t="shared" si="748"/>
        <v>Acquired</v>
      </c>
      <c r="W3437" s="1" t="str">
        <f t="shared" si="749"/>
        <v>₹</v>
      </c>
      <c r="X3437" s="1" t="str">
        <f t="shared" si="750"/>
        <v>₹186M</v>
      </c>
      <c r="Y3437" s="1" t="str">
        <f t="shared" si="751"/>
        <v>₹882M</v>
      </c>
      <c r="Z3437" s="1" t="str">
        <f t="shared" si="752"/>
        <v>₹0</v>
      </c>
      <c r="AA3437" s="1" t="str">
        <f t="shared" si="753"/>
        <v>₹2,21,330</v>
      </c>
      <c r="AB3437" s="6">
        <f t="shared" si="754"/>
        <v>18444.165621079046</v>
      </c>
      <c r="AC3437" s="1" t="str">
        <f t="shared" si="755"/>
        <v>Mid</v>
      </c>
    </row>
    <row r="3438" spans="1:29">
      <c r="A3438" s="1" t="s">
        <v>2912</v>
      </c>
      <c r="B3438" s="1">
        <v>2009</v>
      </c>
      <c r="C3438" s="1" t="s">
        <v>73</v>
      </c>
      <c r="D3438" s="1" t="s">
        <v>46</v>
      </c>
      <c r="E3438" s="1" t="s">
        <v>28</v>
      </c>
      <c r="F3438" s="1">
        <v>108</v>
      </c>
      <c r="G3438" s="1">
        <v>1537</v>
      </c>
      <c r="H3438" s="1">
        <v>169</v>
      </c>
      <c r="I3438" s="1">
        <v>48.25</v>
      </c>
      <c r="J3438" s="1">
        <v>7</v>
      </c>
      <c r="K3438" s="1" t="s">
        <v>19</v>
      </c>
      <c r="L3438" s="1" t="s">
        <v>24</v>
      </c>
      <c r="M3438" s="1">
        <v>29</v>
      </c>
      <c r="N3438" s="1" t="s">
        <v>49</v>
      </c>
      <c r="O3438" s="1">
        <v>4434571</v>
      </c>
      <c r="P3438" s="1">
        <f t="shared" si="756"/>
        <v>1</v>
      </c>
      <c r="Q3438" s="1">
        <f t="shared" si="743"/>
        <v>15</v>
      </c>
      <c r="R3438" s="5">
        <f t="shared" si="744"/>
        <v>7.0266753415744954E-2</v>
      </c>
      <c r="S3438" s="6">
        <f t="shared" si="745"/>
        <v>109954.4567338972</v>
      </c>
      <c r="T3438" s="4">
        <f t="shared" si="746"/>
        <v>1.5648148148148149</v>
      </c>
      <c r="U3438" s="1" t="str">
        <f t="shared" si="747"/>
        <v>Normal</v>
      </c>
      <c r="V3438" s="1" t="str">
        <f t="shared" si="748"/>
        <v>IPO</v>
      </c>
      <c r="W3438" s="1" t="str">
        <f t="shared" si="749"/>
        <v>€</v>
      </c>
      <c r="X3438" s="1" t="str">
        <f t="shared" si="750"/>
        <v>€108M</v>
      </c>
      <c r="Y3438" s="1" t="str">
        <f t="shared" si="751"/>
        <v>€169M</v>
      </c>
      <c r="Z3438" s="1" t="str">
        <f t="shared" si="752"/>
        <v>€0</v>
      </c>
      <c r="AA3438" s="1" t="str">
        <f t="shared" si="753"/>
        <v>€1,09,954</v>
      </c>
      <c r="AB3438" s="6">
        <f t="shared" si="754"/>
        <v>9162.8713944914343</v>
      </c>
      <c r="AC3438" s="1" t="str">
        <f t="shared" si="755"/>
        <v>Mid</v>
      </c>
    </row>
    <row r="3439" spans="1:29">
      <c r="A3439" s="1" t="s">
        <v>481</v>
      </c>
      <c r="B3439" s="1">
        <v>2009</v>
      </c>
      <c r="C3439" s="1" t="s">
        <v>73</v>
      </c>
      <c r="D3439" s="1" t="s">
        <v>32</v>
      </c>
      <c r="E3439" s="1" t="s">
        <v>18</v>
      </c>
      <c r="F3439" s="1">
        <v>177</v>
      </c>
      <c r="G3439" s="1">
        <v>2721</v>
      </c>
      <c r="H3439" s="1">
        <v>62</v>
      </c>
      <c r="I3439" s="1">
        <v>3.29</v>
      </c>
      <c r="J3439" s="1">
        <v>1</v>
      </c>
      <c r="K3439" s="1" t="s">
        <v>24</v>
      </c>
      <c r="L3439" s="1" t="s">
        <v>24</v>
      </c>
      <c r="M3439" s="1">
        <v>18</v>
      </c>
      <c r="N3439" s="1" t="s">
        <v>20</v>
      </c>
      <c r="O3439" s="1">
        <v>4375108</v>
      </c>
      <c r="P3439" s="1">
        <f t="shared" si="756"/>
        <v>2</v>
      </c>
      <c r="Q3439" s="1">
        <f t="shared" si="743"/>
        <v>15</v>
      </c>
      <c r="R3439" s="5">
        <f t="shared" si="744"/>
        <v>6.5049614112458659E-2</v>
      </c>
      <c r="S3439" s="6">
        <f t="shared" si="745"/>
        <v>22785.740536567439</v>
      </c>
      <c r="T3439" s="4">
        <f t="shared" si="746"/>
        <v>0.35028248587570621</v>
      </c>
      <c r="U3439" s="1" t="str">
        <f t="shared" si="747"/>
        <v>Normal</v>
      </c>
      <c r="V3439" s="1" t="str">
        <f t="shared" si="748"/>
        <v>Acquired</v>
      </c>
      <c r="W3439" s="1" t="str">
        <f t="shared" si="749"/>
        <v>€</v>
      </c>
      <c r="X3439" s="1" t="str">
        <f t="shared" si="750"/>
        <v>€177M</v>
      </c>
      <c r="Y3439" s="1" t="str">
        <f t="shared" si="751"/>
        <v>€62M</v>
      </c>
      <c r="Z3439" s="1" t="str">
        <f t="shared" si="752"/>
        <v>€0</v>
      </c>
      <c r="AA3439" s="1" t="str">
        <f t="shared" si="753"/>
        <v>€22,786</v>
      </c>
      <c r="AB3439" s="6">
        <f t="shared" si="754"/>
        <v>1898.81171138062</v>
      </c>
      <c r="AC3439" s="1" t="str">
        <f t="shared" si="755"/>
        <v>Mid</v>
      </c>
    </row>
    <row r="3440" spans="1:29">
      <c r="A3440" s="1" t="s">
        <v>501</v>
      </c>
      <c r="B3440" s="1">
        <v>2009</v>
      </c>
      <c r="C3440" s="1" t="s">
        <v>59</v>
      </c>
      <c r="D3440" s="1" t="s">
        <v>39</v>
      </c>
      <c r="E3440" s="1" t="s">
        <v>18</v>
      </c>
      <c r="F3440" s="1">
        <v>106</v>
      </c>
      <c r="G3440" s="1">
        <v>1828</v>
      </c>
      <c r="H3440" s="1">
        <v>400</v>
      </c>
      <c r="I3440" s="1">
        <v>6.27</v>
      </c>
      <c r="J3440" s="1">
        <v>1</v>
      </c>
      <c r="K3440" s="1" t="s">
        <v>19</v>
      </c>
      <c r="L3440" s="1" t="s">
        <v>19</v>
      </c>
      <c r="M3440" s="1">
        <v>66</v>
      </c>
      <c r="N3440" s="1" t="s">
        <v>33</v>
      </c>
      <c r="O3440" s="1">
        <v>4161045</v>
      </c>
      <c r="P3440" s="1">
        <f t="shared" si="756"/>
        <v>2</v>
      </c>
      <c r="Q3440" s="1">
        <f t="shared" si="743"/>
        <v>15</v>
      </c>
      <c r="R3440" s="5">
        <f t="shared" si="744"/>
        <v>5.798687089715536E-2</v>
      </c>
      <c r="S3440" s="6">
        <f t="shared" si="745"/>
        <v>218818.3807439825</v>
      </c>
      <c r="T3440" s="4">
        <f t="shared" si="746"/>
        <v>3.7735849056603774</v>
      </c>
      <c r="U3440" s="1" t="str">
        <f t="shared" si="747"/>
        <v>Normal</v>
      </c>
      <c r="V3440" s="1" t="str">
        <f t="shared" si="748"/>
        <v>Still Private</v>
      </c>
      <c r="W3440" s="1" t="str">
        <f t="shared" si="749"/>
        <v>₹</v>
      </c>
      <c r="X3440" s="1" t="str">
        <f t="shared" si="750"/>
        <v>₹106M</v>
      </c>
      <c r="Y3440" s="1" t="str">
        <f t="shared" si="751"/>
        <v>₹400M</v>
      </c>
      <c r="Z3440" s="1" t="str">
        <f t="shared" si="752"/>
        <v>₹0</v>
      </c>
      <c r="AA3440" s="1" t="str">
        <f t="shared" si="753"/>
        <v>₹2,18,818</v>
      </c>
      <c r="AB3440" s="6">
        <f t="shared" si="754"/>
        <v>18234.865061998542</v>
      </c>
      <c r="AC3440" s="1" t="str">
        <f t="shared" si="755"/>
        <v>Mid</v>
      </c>
    </row>
    <row r="3441" spans="1:29">
      <c r="A3441" s="1" t="s">
        <v>4466</v>
      </c>
      <c r="B3441" s="1">
        <v>2009</v>
      </c>
      <c r="C3441" s="1" t="s">
        <v>35</v>
      </c>
      <c r="D3441" s="1" t="s">
        <v>39</v>
      </c>
      <c r="E3441" s="1" t="s">
        <v>40</v>
      </c>
      <c r="F3441" s="1">
        <v>116</v>
      </c>
      <c r="G3441" s="1">
        <v>4772</v>
      </c>
      <c r="H3441" s="1">
        <v>794</v>
      </c>
      <c r="I3441" s="1">
        <v>42.92</v>
      </c>
      <c r="J3441" s="1">
        <v>3</v>
      </c>
      <c r="K3441" s="1" t="s">
        <v>24</v>
      </c>
      <c r="L3441" s="1" t="s">
        <v>24</v>
      </c>
      <c r="M3441" s="1">
        <v>32</v>
      </c>
      <c r="N3441" s="1" t="s">
        <v>20</v>
      </c>
      <c r="O3441" s="1">
        <v>3907410</v>
      </c>
      <c r="P3441" s="1">
        <f t="shared" si="756"/>
        <v>3</v>
      </c>
      <c r="Q3441" s="1">
        <f t="shared" si="743"/>
        <v>15</v>
      </c>
      <c r="R3441" s="5">
        <f t="shared" si="744"/>
        <v>2.4308466051969825E-2</v>
      </c>
      <c r="S3441" s="6">
        <f t="shared" si="745"/>
        <v>166387.2590108969</v>
      </c>
      <c r="T3441" s="4">
        <f t="shared" si="746"/>
        <v>6.8448275862068968</v>
      </c>
      <c r="U3441" s="1" t="str">
        <f t="shared" si="747"/>
        <v>Normal</v>
      </c>
      <c r="V3441" s="1" t="str">
        <f t="shared" si="748"/>
        <v>Acquired</v>
      </c>
      <c r="W3441" s="1" t="str">
        <f t="shared" si="749"/>
        <v>¥</v>
      </c>
      <c r="X3441" s="1" t="str">
        <f t="shared" si="750"/>
        <v>¥116M</v>
      </c>
      <c r="Y3441" s="1" t="str">
        <f t="shared" si="751"/>
        <v>¥794M</v>
      </c>
      <c r="Z3441" s="1" t="str">
        <f t="shared" si="752"/>
        <v>¥0</v>
      </c>
      <c r="AA3441" s="1" t="str">
        <f t="shared" si="753"/>
        <v>¥1,66,387</v>
      </c>
      <c r="AB3441" s="6">
        <f t="shared" si="754"/>
        <v>13865.604917574741</v>
      </c>
      <c r="AC3441" s="1" t="str">
        <f t="shared" si="755"/>
        <v>Mid</v>
      </c>
    </row>
    <row r="3442" spans="1:29">
      <c r="A3442" s="1" t="s">
        <v>308</v>
      </c>
      <c r="B3442" s="1">
        <v>2009</v>
      </c>
      <c r="C3442" s="1" t="s">
        <v>31</v>
      </c>
      <c r="D3442" s="1" t="s">
        <v>39</v>
      </c>
      <c r="E3442" s="1" t="s">
        <v>28</v>
      </c>
      <c r="F3442" s="1">
        <v>181</v>
      </c>
      <c r="G3442" s="1">
        <v>1969</v>
      </c>
      <c r="H3442" s="1">
        <v>910</v>
      </c>
      <c r="I3442" s="1">
        <v>47.44</v>
      </c>
      <c r="J3442" s="1">
        <v>8</v>
      </c>
      <c r="K3442" s="1" t="s">
        <v>19</v>
      </c>
      <c r="L3442" s="1" t="s">
        <v>19</v>
      </c>
      <c r="M3442" s="1">
        <v>27</v>
      </c>
      <c r="N3442" s="1" t="s">
        <v>49</v>
      </c>
      <c r="O3442" s="1">
        <v>3763895</v>
      </c>
      <c r="P3442" s="1">
        <f t="shared" si="756"/>
        <v>1</v>
      </c>
      <c r="Q3442" s="1">
        <f t="shared" si="743"/>
        <v>15</v>
      </c>
      <c r="R3442" s="5">
        <f t="shared" si="744"/>
        <v>9.1924834941594716E-2</v>
      </c>
      <c r="S3442" s="6">
        <f t="shared" si="745"/>
        <v>462163.53478923312</v>
      </c>
      <c r="T3442" s="4">
        <f t="shared" si="746"/>
        <v>5.027624309392265</v>
      </c>
      <c r="U3442" s="1" t="str">
        <f t="shared" si="747"/>
        <v>High Performer</v>
      </c>
      <c r="V3442" s="1" t="str">
        <f t="shared" si="748"/>
        <v>Still Private</v>
      </c>
      <c r="W3442" s="1" t="str">
        <f t="shared" si="749"/>
        <v>€</v>
      </c>
      <c r="X3442" s="1" t="str">
        <f t="shared" si="750"/>
        <v>€181M</v>
      </c>
      <c r="Y3442" s="1" t="str">
        <f t="shared" si="751"/>
        <v>€910M</v>
      </c>
      <c r="Z3442" s="1" t="str">
        <f t="shared" si="752"/>
        <v>€0</v>
      </c>
      <c r="AA3442" s="1" t="str">
        <f t="shared" si="753"/>
        <v>€4,62,164</v>
      </c>
      <c r="AB3442" s="6">
        <f t="shared" si="754"/>
        <v>38513.627899102758</v>
      </c>
      <c r="AC3442" s="1" t="str">
        <f t="shared" si="755"/>
        <v>Mid</v>
      </c>
    </row>
    <row r="3443" spans="1:29">
      <c r="A3443" s="1" t="s">
        <v>4152</v>
      </c>
      <c r="B3443" s="1">
        <v>2009</v>
      </c>
      <c r="C3443" s="1" t="s">
        <v>31</v>
      </c>
      <c r="D3443" s="1" t="s">
        <v>95</v>
      </c>
      <c r="E3443" s="1" t="s">
        <v>23</v>
      </c>
      <c r="F3443" s="1">
        <v>149</v>
      </c>
      <c r="G3443" s="1">
        <v>2512</v>
      </c>
      <c r="H3443" s="1">
        <v>397</v>
      </c>
      <c r="I3443" s="1">
        <v>11.29</v>
      </c>
      <c r="J3443" s="1">
        <v>1</v>
      </c>
      <c r="K3443" s="1" t="s">
        <v>19</v>
      </c>
      <c r="L3443" s="1" t="s">
        <v>24</v>
      </c>
      <c r="M3443" s="1">
        <v>59</v>
      </c>
      <c r="N3443" s="1" t="s">
        <v>29</v>
      </c>
      <c r="O3443" s="1">
        <v>3636401</v>
      </c>
      <c r="P3443" s="1">
        <f t="shared" si="756"/>
        <v>5</v>
      </c>
      <c r="Q3443" s="1">
        <f t="shared" si="743"/>
        <v>15</v>
      </c>
      <c r="R3443" s="5">
        <f t="shared" si="744"/>
        <v>5.9315286624203822E-2</v>
      </c>
      <c r="S3443" s="6">
        <f t="shared" si="745"/>
        <v>158041.40127388536</v>
      </c>
      <c r="T3443" s="4">
        <f t="shared" si="746"/>
        <v>2.6644295302013421</v>
      </c>
      <c r="U3443" s="1" t="str">
        <f t="shared" si="747"/>
        <v>Normal</v>
      </c>
      <c r="V3443" s="1" t="str">
        <f t="shared" si="748"/>
        <v>IPO</v>
      </c>
      <c r="W3443" s="1" t="str">
        <f t="shared" si="749"/>
        <v>€</v>
      </c>
      <c r="X3443" s="1" t="str">
        <f t="shared" si="750"/>
        <v>€149M</v>
      </c>
      <c r="Y3443" s="1" t="str">
        <f t="shared" si="751"/>
        <v>€397M</v>
      </c>
      <c r="Z3443" s="1" t="str">
        <f t="shared" si="752"/>
        <v>€0</v>
      </c>
      <c r="AA3443" s="1" t="str">
        <f t="shared" si="753"/>
        <v>€1,58,041</v>
      </c>
      <c r="AB3443" s="6">
        <f t="shared" si="754"/>
        <v>13170.11677282378</v>
      </c>
      <c r="AC3443" s="1" t="str">
        <f t="shared" si="755"/>
        <v>Mid</v>
      </c>
    </row>
    <row r="3444" spans="1:29">
      <c r="A3444" s="1" t="s">
        <v>3602</v>
      </c>
      <c r="B3444" s="1">
        <v>2009</v>
      </c>
      <c r="C3444" s="1" t="s">
        <v>31</v>
      </c>
      <c r="D3444" s="1" t="s">
        <v>51</v>
      </c>
      <c r="E3444" s="1" t="s">
        <v>40</v>
      </c>
      <c r="F3444" s="1">
        <v>107</v>
      </c>
      <c r="G3444" s="1">
        <v>1486</v>
      </c>
      <c r="H3444" s="1">
        <v>65</v>
      </c>
      <c r="I3444" s="1">
        <v>16.25</v>
      </c>
      <c r="J3444" s="1">
        <v>7</v>
      </c>
      <c r="K3444" s="1" t="s">
        <v>19</v>
      </c>
      <c r="L3444" s="1" t="s">
        <v>24</v>
      </c>
      <c r="M3444" s="1">
        <v>30</v>
      </c>
      <c r="N3444" s="1" t="s">
        <v>20</v>
      </c>
      <c r="O3444" s="1">
        <v>3542512</v>
      </c>
      <c r="P3444" s="1">
        <f t="shared" si="756"/>
        <v>3</v>
      </c>
      <c r="Q3444" s="1">
        <f t="shared" si="743"/>
        <v>15</v>
      </c>
      <c r="R3444" s="5">
        <f t="shared" si="744"/>
        <v>7.2005383580080753E-2</v>
      </c>
      <c r="S3444" s="6">
        <f t="shared" si="745"/>
        <v>43741.58815612382</v>
      </c>
      <c r="T3444" s="4">
        <f t="shared" si="746"/>
        <v>0.60747663551401865</v>
      </c>
      <c r="U3444" s="1" t="str">
        <f t="shared" si="747"/>
        <v>Normal</v>
      </c>
      <c r="V3444" s="1" t="str">
        <f t="shared" si="748"/>
        <v>IPO</v>
      </c>
      <c r="W3444" s="1" t="str">
        <f t="shared" si="749"/>
        <v>€</v>
      </c>
      <c r="X3444" s="1" t="str">
        <f t="shared" si="750"/>
        <v>€107M</v>
      </c>
      <c r="Y3444" s="1" t="str">
        <f t="shared" si="751"/>
        <v>€65M</v>
      </c>
      <c r="Z3444" s="1" t="str">
        <f t="shared" si="752"/>
        <v>€0</v>
      </c>
      <c r="AA3444" s="1" t="str">
        <f t="shared" si="753"/>
        <v>€43,742</v>
      </c>
      <c r="AB3444" s="6">
        <f t="shared" si="754"/>
        <v>3645.132346343652</v>
      </c>
      <c r="AC3444" s="1" t="str">
        <f t="shared" si="755"/>
        <v>Mid</v>
      </c>
    </row>
    <row r="3445" spans="1:29">
      <c r="A3445" s="1" t="s">
        <v>4175</v>
      </c>
      <c r="B3445" s="1">
        <v>2009</v>
      </c>
      <c r="C3445" s="1" t="s">
        <v>59</v>
      </c>
      <c r="D3445" s="1" t="s">
        <v>95</v>
      </c>
      <c r="E3445" s="1" t="s">
        <v>23</v>
      </c>
      <c r="F3445" s="1">
        <v>157</v>
      </c>
      <c r="G3445" s="1">
        <v>3858</v>
      </c>
      <c r="H3445" s="1">
        <v>708</v>
      </c>
      <c r="I3445" s="1">
        <v>30.65</v>
      </c>
      <c r="J3445" s="1">
        <v>1</v>
      </c>
      <c r="K3445" s="1" t="s">
        <v>24</v>
      </c>
      <c r="L3445" s="1" t="s">
        <v>19</v>
      </c>
      <c r="M3445" s="1">
        <v>64</v>
      </c>
      <c r="N3445" s="1" t="s">
        <v>49</v>
      </c>
      <c r="O3445" s="1">
        <v>3474382</v>
      </c>
      <c r="P3445" s="1">
        <f t="shared" si="756"/>
        <v>5</v>
      </c>
      <c r="Q3445" s="1">
        <f t="shared" si="743"/>
        <v>15</v>
      </c>
      <c r="R3445" s="5">
        <f t="shared" si="744"/>
        <v>4.0694660445826855E-2</v>
      </c>
      <c r="S3445" s="6">
        <f t="shared" si="745"/>
        <v>183514.77449455677</v>
      </c>
      <c r="T3445" s="4">
        <f t="shared" si="746"/>
        <v>4.5095541401273884</v>
      </c>
      <c r="U3445" s="1" t="str">
        <f t="shared" si="747"/>
        <v>Normal</v>
      </c>
      <c r="V3445" s="1" t="str">
        <f t="shared" si="748"/>
        <v>Acquired</v>
      </c>
      <c r="W3445" s="1" t="str">
        <f t="shared" si="749"/>
        <v>₹</v>
      </c>
      <c r="X3445" s="1" t="str">
        <f t="shared" si="750"/>
        <v>₹157M</v>
      </c>
      <c r="Y3445" s="1" t="str">
        <f t="shared" si="751"/>
        <v>₹708M</v>
      </c>
      <c r="Z3445" s="1" t="str">
        <f t="shared" si="752"/>
        <v>₹0</v>
      </c>
      <c r="AA3445" s="1" t="str">
        <f t="shared" si="753"/>
        <v>₹1,83,515</v>
      </c>
      <c r="AB3445" s="6">
        <f t="shared" si="754"/>
        <v>15292.897874546397</v>
      </c>
      <c r="AC3445" s="1" t="str">
        <f t="shared" si="755"/>
        <v>Mid</v>
      </c>
    </row>
    <row r="3446" spans="1:29">
      <c r="A3446" s="1" t="s">
        <v>2828</v>
      </c>
      <c r="B3446" s="1">
        <v>2009</v>
      </c>
      <c r="C3446" s="1" t="s">
        <v>53</v>
      </c>
      <c r="D3446" s="1" t="s">
        <v>48</v>
      </c>
      <c r="E3446" s="1" t="s">
        <v>28</v>
      </c>
      <c r="F3446" s="1">
        <v>103</v>
      </c>
      <c r="G3446" s="1">
        <v>1825</v>
      </c>
      <c r="H3446" s="1">
        <v>671</v>
      </c>
      <c r="I3446" s="1">
        <v>47.18</v>
      </c>
      <c r="J3446" s="1">
        <v>9</v>
      </c>
      <c r="K3446" s="1" t="s">
        <v>24</v>
      </c>
      <c r="L3446" s="1" t="s">
        <v>19</v>
      </c>
      <c r="M3446" s="1">
        <v>46</v>
      </c>
      <c r="N3446" s="1" t="s">
        <v>49</v>
      </c>
      <c r="O3446" s="1">
        <v>3451217</v>
      </c>
      <c r="P3446" s="1">
        <f t="shared" si="756"/>
        <v>1</v>
      </c>
      <c r="Q3446" s="1">
        <f t="shared" si="743"/>
        <v>15</v>
      </c>
      <c r="R3446" s="5">
        <f t="shared" si="744"/>
        <v>5.6438356164383564E-2</v>
      </c>
      <c r="S3446" s="6">
        <f t="shared" si="745"/>
        <v>367671.23287671234</v>
      </c>
      <c r="T3446" s="4">
        <f t="shared" si="746"/>
        <v>6.5145631067961167</v>
      </c>
      <c r="U3446" s="1" t="str">
        <f t="shared" si="747"/>
        <v>High Performer</v>
      </c>
      <c r="V3446" s="1" t="str">
        <f t="shared" si="748"/>
        <v>Acquired</v>
      </c>
      <c r="W3446" s="1">
        <f t="shared" si="749"/>
        <v>0</v>
      </c>
      <c r="X3446" s="1" t="str">
        <f t="shared" si="750"/>
        <v>0103M</v>
      </c>
      <c r="Y3446" s="1" t="str">
        <f t="shared" si="751"/>
        <v>0671M</v>
      </c>
      <c r="Z3446" s="1" t="str">
        <f t="shared" si="752"/>
        <v>00</v>
      </c>
      <c r="AA3446" s="1" t="str">
        <f t="shared" si="753"/>
        <v>03,67,671</v>
      </c>
      <c r="AB3446" s="6">
        <f t="shared" si="754"/>
        <v>30639.269406392694</v>
      </c>
      <c r="AC3446" s="1" t="str">
        <f t="shared" si="755"/>
        <v>Mid</v>
      </c>
    </row>
    <row r="3447" spans="1:29">
      <c r="A3447" s="1" t="s">
        <v>2272</v>
      </c>
      <c r="B3447" s="1">
        <v>2009</v>
      </c>
      <c r="C3447" s="1" t="s">
        <v>73</v>
      </c>
      <c r="D3447" s="1" t="s">
        <v>51</v>
      </c>
      <c r="E3447" s="1" t="s">
        <v>23</v>
      </c>
      <c r="F3447" s="1">
        <v>132</v>
      </c>
      <c r="G3447" s="1">
        <v>2740</v>
      </c>
      <c r="H3447" s="1">
        <v>589</v>
      </c>
      <c r="I3447" s="1">
        <v>32.72</v>
      </c>
      <c r="J3447" s="1">
        <v>3</v>
      </c>
      <c r="K3447" s="1" t="s">
        <v>24</v>
      </c>
      <c r="L3447" s="1" t="s">
        <v>19</v>
      </c>
      <c r="M3447" s="1">
        <v>4</v>
      </c>
      <c r="N3447" s="1" t="s">
        <v>25</v>
      </c>
      <c r="O3447" s="1">
        <v>3359450</v>
      </c>
      <c r="P3447" s="1">
        <f t="shared" si="756"/>
        <v>5</v>
      </c>
      <c r="Q3447" s="1">
        <f t="shared" si="743"/>
        <v>15</v>
      </c>
      <c r="R3447" s="5">
        <f t="shared" si="744"/>
        <v>4.8175182481751823E-2</v>
      </c>
      <c r="S3447" s="6">
        <f t="shared" si="745"/>
        <v>214963.50364963504</v>
      </c>
      <c r="T3447" s="4">
        <f t="shared" si="746"/>
        <v>4.4621212121212119</v>
      </c>
      <c r="U3447" s="1" t="str">
        <f t="shared" si="747"/>
        <v>Normal</v>
      </c>
      <c r="V3447" s="1" t="str">
        <f t="shared" si="748"/>
        <v>Acquired</v>
      </c>
      <c r="W3447" s="1" t="str">
        <f t="shared" si="749"/>
        <v>€</v>
      </c>
      <c r="X3447" s="1" t="str">
        <f t="shared" si="750"/>
        <v>€132M</v>
      </c>
      <c r="Y3447" s="1" t="str">
        <f t="shared" si="751"/>
        <v>€589M</v>
      </c>
      <c r="Z3447" s="1" t="str">
        <f t="shared" si="752"/>
        <v>€0</v>
      </c>
      <c r="AA3447" s="1" t="str">
        <f t="shared" si="753"/>
        <v>€2,14,964</v>
      </c>
      <c r="AB3447" s="6">
        <f t="shared" si="754"/>
        <v>17913.625304136254</v>
      </c>
      <c r="AC3447" s="1" t="str">
        <f t="shared" si="755"/>
        <v>Mid</v>
      </c>
    </row>
    <row r="3448" spans="1:29">
      <c r="A3448" s="1" t="s">
        <v>1372</v>
      </c>
      <c r="B3448" s="1">
        <v>2009</v>
      </c>
      <c r="C3448" s="1" t="s">
        <v>16</v>
      </c>
      <c r="D3448" s="1" t="s">
        <v>102</v>
      </c>
      <c r="E3448" s="1" t="s">
        <v>37</v>
      </c>
      <c r="F3448" s="1">
        <v>140</v>
      </c>
      <c r="G3448" s="1">
        <v>627</v>
      </c>
      <c r="H3448" s="1">
        <v>832</v>
      </c>
      <c r="I3448" s="1">
        <v>37.5</v>
      </c>
      <c r="J3448" s="1">
        <v>9</v>
      </c>
      <c r="K3448" s="1" t="s">
        <v>19</v>
      </c>
      <c r="L3448" s="1" t="s">
        <v>24</v>
      </c>
      <c r="M3448" s="1">
        <v>97</v>
      </c>
      <c r="N3448" s="1" t="s">
        <v>29</v>
      </c>
      <c r="O3448" s="1">
        <v>3258824</v>
      </c>
      <c r="P3448" s="1">
        <f t="shared" si="756"/>
        <v>4</v>
      </c>
      <c r="Q3448" s="1">
        <f t="shared" si="743"/>
        <v>15</v>
      </c>
      <c r="R3448" s="5">
        <f t="shared" si="744"/>
        <v>0.22328548644338117</v>
      </c>
      <c r="S3448" s="6">
        <f t="shared" si="745"/>
        <v>1326953.7480063797</v>
      </c>
      <c r="T3448" s="4">
        <f t="shared" si="746"/>
        <v>5.9428571428571431</v>
      </c>
      <c r="U3448" s="1" t="str">
        <f t="shared" si="747"/>
        <v>High Performer</v>
      </c>
      <c r="V3448" s="1" t="str">
        <f t="shared" si="748"/>
        <v>IPO</v>
      </c>
      <c r="W3448" s="1" t="str">
        <f t="shared" si="749"/>
        <v>$</v>
      </c>
      <c r="X3448" s="1" t="str">
        <f t="shared" si="750"/>
        <v>$140M</v>
      </c>
      <c r="Y3448" s="1" t="str">
        <f t="shared" si="751"/>
        <v>$832M</v>
      </c>
      <c r="Z3448" s="1" t="str">
        <f t="shared" si="752"/>
        <v>$0</v>
      </c>
      <c r="AA3448" s="1" t="str">
        <f t="shared" si="753"/>
        <v>$13,26,954</v>
      </c>
      <c r="AB3448" s="6">
        <f t="shared" si="754"/>
        <v>110579.47900053163</v>
      </c>
      <c r="AC3448" s="1" t="str">
        <f t="shared" si="755"/>
        <v>Mid</v>
      </c>
    </row>
    <row r="3449" spans="1:29">
      <c r="A3449" s="1" t="s">
        <v>1501</v>
      </c>
      <c r="B3449" s="1">
        <v>2009</v>
      </c>
      <c r="C3449" s="1" t="s">
        <v>22</v>
      </c>
      <c r="D3449" s="1" t="s">
        <v>17</v>
      </c>
      <c r="E3449" s="1" t="s">
        <v>37</v>
      </c>
      <c r="F3449" s="1">
        <v>118</v>
      </c>
      <c r="G3449" s="1">
        <v>1454</v>
      </c>
      <c r="H3449" s="1">
        <v>711</v>
      </c>
      <c r="I3449" s="1">
        <v>33.71</v>
      </c>
      <c r="J3449" s="1">
        <v>8</v>
      </c>
      <c r="K3449" s="1" t="s">
        <v>19</v>
      </c>
      <c r="L3449" s="1" t="s">
        <v>24</v>
      </c>
      <c r="M3449" s="1">
        <v>85</v>
      </c>
      <c r="N3449" s="1" t="s">
        <v>29</v>
      </c>
      <c r="O3449" s="1">
        <v>3114440</v>
      </c>
      <c r="P3449" s="1">
        <f t="shared" si="756"/>
        <v>4</v>
      </c>
      <c r="Q3449" s="1">
        <f t="shared" si="743"/>
        <v>15</v>
      </c>
      <c r="R3449" s="5">
        <f t="shared" si="744"/>
        <v>8.11554332874828E-2</v>
      </c>
      <c r="S3449" s="6">
        <f t="shared" si="745"/>
        <v>488995.87345254468</v>
      </c>
      <c r="T3449" s="4">
        <f t="shared" si="746"/>
        <v>6.0254237288135597</v>
      </c>
      <c r="U3449" s="1" t="str">
        <f t="shared" si="747"/>
        <v>High Performer</v>
      </c>
      <c r="V3449" s="1" t="str">
        <f t="shared" si="748"/>
        <v>IPO</v>
      </c>
      <c r="W3449" s="1" t="str">
        <f t="shared" si="749"/>
        <v>£</v>
      </c>
      <c r="X3449" s="1" t="str">
        <f t="shared" si="750"/>
        <v>£118M</v>
      </c>
      <c r="Y3449" s="1" t="str">
        <f t="shared" si="751"/>
        <v>£711M</v>
      </c>
      <c r="Z3449" s="1" t="str">
        <f t="shared" si="752"/>
        <v>£0</v>
      </c>
      <c r="AA3449" s="1" t="str">
        <f t="shared" si="753"/>
        <v>£4,88,996</v>
      </c>
      <c r="AB3449" s="6">
        <f t="shared" si="754"/>
        <v>40749.656121045395</v>
      </c>
      <c r="AC3449" s="1" t="str">
        <f t="shared" si="755"/>
        <v>Mid</v>
      </c>
    </row>
    <row r="3450" spans="1:29">
      <c r="A3450" s="1" t="s">
        <v>4543</v>
      </c>
      <c r="B3450" s="1">
        <v>2009</v>
      </c>
      <c r="C3450" s="1" t="s">
        <v>59</v>
      </c>
      <c r="D3450" s="1" t="s">
        <v>46</v>
      </c>
      <c r="E3450" s="1" t="s">
        <v>28</v>
      </c>
      <c r="F3450" s="1">
        <v>150</v>
      </c>
      <c r="G3450" s="1">
        <v>1370</v>
      </c>
      <c r="H3450" s="1">
        <v>84</v>
      </c>
      <c r="I3450" s="1">
        <v>11.3</v>
      </c>
      <c r="J3450" s="1">
        <v>7</v>
      </c>
      <c r="K3450" s="1" t="s">
        <v>19</v>
      </c>
      <c r="L3450" s="1" t="s">
        <v>24</v>
      </c>
      <c r="M3450" s="1">
        <v>28</v>
      </c>
      <c r="N3450" s="1" t="s">
        <v>29</v>
      </c>
      <c r="O3450" s="1">
        <v>3113964</v>
      </c>
      <c r="P3450" s="1">
        <f t="shared" si="756"/>
        <v>1</v>
      </c>
      <c r="Q3450" s="1">
        <f t="shared" si="743"/>
        <v>15</v>
      </c>
      <c r="R3450" s="5">
        <f t="shared" si="744"/>
        <v>0.10948905109489052</v>
      </c>
      <c r="S3450" s="6">
        <f t="shared" si="745"/>
        <v>61313.868613138686</v>
      </c>
      <c r="T3450" s="4">
        <f t="shared" si="746"/>
        <v>0.56000000000000005</v>
      </c>
      <c r="U3450" s="1" t="str">
        <f t="shared" si="747"/>
        <v>Normal</v>
      </c>
      <c r="V3450" s="1" t="str">
        <f t="shared" si="748"/>
        <v>IPO</v>
      </c>
      <c r="W3450" s="1" t="str">
        <f t="shared" si="749"/>
        <v>₹</v>
      </c>
      <c r="X3450" s="1" t="str">
        <f t="shared" si="750"/>
        <v>₹150M</v>
      </c>
      <c r="Y3450" s="1" t="str">
        <f t="shared" si="751"/>
        <v>₹84M</v>
      </c>
      <c r="Z3450" s="1" t="str">
        <f t="shared" si="752"/>
        <v>₹0</v>
      </c>
      <c r="AA3450" s="1" t="str">
        <f t="shared" si="753"/>
        <v>₹61,314</v>
      </c>
      <c r="AB3450" s="6">
        <f t="shared" si="754"/>
        <v>5109.4890510948908</v>
      </c>
      <c r="AC3450" s="1" t="str">
        <f t="shared" si="755"/>
        <v>Mid</v>
      </c>
    </row>
    <row r="3451" spans="1:29">
      <c r="A3451" s="1" t="s">
        <v>4269</v>
      </c>
      <c r="B3451" s="1">
        <v>2009</v>
      </c>
      <c r="C3451" s="1" t="s">
        <v>35</v>
      </c>
      <c r="D3451" s="1" t="s">
        <v>39</v>
      </c>
      <c r="E3451" s="1" t="s">
        <v>23</v>
      </c>
      <c r="F3451" s="1">
        <v>147</v>
      </c>
      <c r="G3451" s="1">
        <v>2443</v>
      </c>
      <c r="H3451" s="1">
        <v>954</v>
      </c>
      <c r="I3451" s="1">
        <v>44.48</v>
      </c>
      <c r="J3451" s="1">
        <v>8</v>
      </c>
      <c r="K3451" s="1" t="s">
        <v>19</v>
      </c>
      <c r="L3451" s="1" t="s">
        <v>19</v>
      </c>
      <c r="M3451" s="1">
        <v>22</v>
      </c>
      <c r="N3451" s="1" t="s">
        <v>29</v>
      </c>
      <c r="O3451" s="1">
        <v>3080686</v>
      </c>
      <c r="P3451" s="1">
        <f t="shared" si="756"/>
        <v>5</v>
      </c>
      <c r="Q3451" s="1">
        <f t="shared" si="743"/>
        <v>15</v>
      </c>
      <c r="R3451" s="5">
        <f t="shared" si="744"/>
        <v>6.0171919770773637E-2</v>
      </c>
      <c r="S3451" s="6">
        <f t="shared" si="745"/>
        <v>390503.47932869423</v>
      </c>
      <c r="T3451" s="4">
        <f t="shared" si="746"/>
        <v>6.4897959183673466</v>
      </c>
      <c r="U3451" s="1" t="str">
        <f t="shared" si="747"/>
        <v>High Performer</v>
      </c>
      <c r="V3451" s="1" t="str">
        <f t="shared" si="748"/>
        <v>Still Private</v>
      </c>
      <c r="W3451" s="1" t="str">
        <f t="shared" si="749"/>
        <v>¥</v>
      </c>
      <c r="X3451" s="1" t="str">
        <f t="shared" si="750"/>
        <v>¥147M</v>
      </c>
      <c r="Y3451" s="1" t="str">
        <f t="shared" si="751"/>
        <v>¥954M</v>
      </c>
      <c r="Z3451" s="1" t="str">
        <f t="shared" si="752"/>
        <v>¥0</v>
      </c>
      <c r="AA3451" s="1" t="str">
        <f t="shared" si="753"/>
        <v>¥3,90,503</v>
      </c>
      <c r="AB3451" s="6">
        <f t="shared" si="754"/>
        <v>32541.956610724519</v>
      </c>
      <c r="AC3451" s="1" t="str">
        <f t="shared" si="755"/>
        <v>Mid</v>
      </c>
    </row>
    <row r="3452" spans="1:29">
      <c r="A3452" s="1" t="s">
        <v>922</v>
      </c>
      <c r="B3452" s="1">
        <v>2009</v>
      </c>
      <c r="C3452" s="1" t="s">
        <v>27</v>
      </c>
      <c r="D3452" s="1" t="s">
        <v>36</v>
      </c>
      <c r="E3452" s="1" t="s">
        <v>23</v>
      </c>
      <c r="F3452" s="1">
        <v>103</v>
      </c>
      <c r="G3452" s="1">
        <v>4175</v>
      </c>
      <c r="H3452" s="1">
        <v>746</v>
      </c>
      <c r="I3452" s="1">
        <v>43.39</v>
      </c>
      <c r="J3452" s="1">
        <v>6</v>
      </c>
      <c r="K3452" s="1" t="s">
        <v>24</v>
      </c>
      <c r="L3452" s="1" t="s">
        <v>19</v>
      </c>
      <c r="M3452" s="1">
        <v>27</v>
      </c>
      <c r="N3452" s="1" t="s">
        <v>49</v>
      </c>
      <c r="O3452" s="1">
        <v>2945945</v>
      </c>
      <c r="P3452" s="1">
        <f t="shared" si="756"/>
        <v>5</v>
      </c>
      <c r="Q3452" s="1">
        <f t="shared" si="743"/>
        <v>15</v>
      </c>
      <c r="R3452" s="5">
        <f t="shared" si="744"/>
        <v>2.4670658682634732E-2</v>
      </c>
      <c r="S3452" s="6">
        <f t="shared" si="745"/>
        <v>178682.63473053894</v>
      </c>
      <c r="T3452" s="4">
        <f t="shared" si="746"/>
        <v>7.2427184466019421</v>
      </c>
      <c r="U3452" s="1" t="str">
        <f t="shared" si="747"/>
        <v>Normal</v>
      </c>
      <c r="V3452" s="1" t="str">
        <f t="shared" si="748"/>
        <v>Acquired</v>
      </c>
      <c r="W3452" s="1" t="str">
        <f t="shared" si="749"/>
        <v>$</v>
      </c>
      <c r="X3452" s="1" t="str">
        <f t="shared" si="750"/>
        <v>$103M</v>
      </c>
      <c r="Y3452" s="1" t="str">
        <f t="shared" si="751"/>
        <v>$746M</v>
      </c>
      <c r="Z3452" s="1" t="str">
        <f t="shared" si="752"/>
        <v>$0</v>
      </c>
      <c r="AA3452" s="1" t="str">
        <f t="shared" si="753"/>
        <v>$1,78,683</v>
      </c>
      <c r="AB3452" s="6">
        <f t="shared" si="754"/>
        <v>14890.219560878244</v>
      </c>
      <c r="AC3452" s="1" t="str">
        <f t="shared" si="755"/>
        <v>Mid</v>
      </c>
    </row>
    <row r="3453" spans="1:29">
      <c r="A3453" s="1" t="s">
        <v>4851</v>
      </c>
      <c r="B3453" s="1">
        <v>2009</v>
      </c>
      <c r="C3453" s="1" t="s">
        <v>73</v>
      </c>
      <c r="D3453" s="1" t="s">
        <v>102</v>
      </c>
      <c r="E3453" s="1" t="s">
        <v>18</v>
      </c>
      <c r="F3453" s="1">
        <v>158</v>
      </c>
      <c r="G3453" s="1">
        <v>1667</v>
      </c>
      <c r="H3453" s="1">
        <v>657</v>
      </c>
      <c r="I3453" s="1">
        <v>37.159999999999997</v>
      </c>
      <c r="J3453" s="1">
        <v>7</v>
      </c>
      <c r="K3453" s="1" t="s">
        <v>19</v>
      </c>
      <c r="L3453" s="1" t="s">
        <v>19</v>
      </c>
      <c r="M3453" s="1">
        <v>98</v>
      </c>
      <c r="N3453" s="1" t="s">
        <v>49</v>
      </c>
      <c r="O3453" s="1">
        <v>2784311</v>
      </c>
      <c r="P3453" s="1">
        <f t="shared" si="756"/>
        <v>2</v>
      </c>
      <c r="Q3453" s="1">
        <f t="shared" si="743"/>
        <v>15</v>
      </c>
      <c r="R3453" s="5">
        <f t="shared" si="744"/>
        <v>9.4781043791241748E-2</v>
      </c>
      <c r="S3453" s="6">
        <f t="shared" si="745"/>
        <v>394121.17576484702</v>
      </c>
      <c r="T3453" s="4">
        <f t="shared" si="746"/>
        <v>4.1582278481012658</v>
      </c>
      <c r="U3453" s="1" t="str">
        <f t="shared" si="747"/>
        <v>Normal</v>
      </c>
      <c r="V3453" s="1" t="str">
        <f t="shared" si="748"/>
        <v>Still Private</v>
      </c>
      <c r="W3453" s="1" t="str">
        <f t="shared" si="749"/>
        <v>€</v>
      </c>
      <c r="X3453" s="1" t="str">
        <f t="shared" si="750"/>
        <v>€158M</v>
      </c>
      <c r="Y3453" s="1" t="str">
        <f t="shared" si="751"/>
        <v>€657M</v>
      </c>
      <c r="Z3453" s="1" t="str">
        <f t="shared" si="752"/>
        <v>€0</v>
      </c>
      <c r="AA3453" s="1" t="str">
        <f t="shared" si="753"/>
        <v>€3,94,121</v>
      </c>
      <c r="AB3453" s="6">
        <f t="shared" si="754"/>
        <v>32843.431313737252</v>
      </c>
      <c r="AC3453" s="1" t="str">
        <f t="shared" si="755"/>
        <v>Mid</v>
      </c>
    </row>
    <row r="3454" spans="1:29">
      <c r="A3454" s="1" t="s">
        <v>4943</v>
      </c>
      <c r="B3454" s="1">
        <v>2009</v>
      </c>
      <c r="C3454" s="1" t="s">
        <v>45</v>
      </c>
      <c r="D3454" s="1" t="s">
        <v>36</v>
      </c>
      <c r="E3454" s="1" t="s">
        <v>40</v>
      </c>
      <c r="F3454" s="1">
        <v>198</v>
      </c>
      <c r="G3454" s="1">
        <v>653</v>
      </c>
      <c r="H3454" s="1">
        <v>425</v>
      </c>
      <c r="I3454" s="1">
        <v>36.479999999999997</v>
      </c>
      <c r="J3454" s="1">
        <v>2</v>
      </c>
      <c r="K3454" s="1" t="s">
        <v>19</v>
      </c>
      <c r="L3454" s="1" t="s">
        <v>24</v>
      </c>
      <c r="M3454" s="1">
        <v>97</v>
      </c>
      <c r="N3454" s="1" t="s">
        <v>33</v>
      </c>
      <c r="O3454" s="1">
        <v>2674766</v>
      </c>
      <c r="P3454" s="1">
        <f t="shared" si="756"/>
        <v>3</v>
      </c>
      <c r="Q3454" s="1">
        <f t="shared" si="743"/>
        <v>15</v>
      </c>
      <c r="R3454" s="5">
        <f t="shared" si="744"/>
        <v>0.30321592649310875</v>
      </c>
      <c r="S3454" s="6">
        <f t="shared" si="745"/>
        <v>650842.26646248088</v>
      </c>
      <c r="T3454" s="4">
        <f t="shared" si="746"/>
        <v>2.1464646464646466</v>
      </c>
      <c r="U3454" s="1" t="str">
        <f t="shared" si="747"/>
        <v>Normal</v>
      </c>
      <c r="V3454" s="1" t="str">
        <f t="shared" si="748"/>
        <v>IPO</v>
      </c>
      <c r="W3454" s="1" t="str">
        <f t="shared" si="749"/>
        <v>A$</v>
      </c>
      <c r="X3454" s="1" t="str">
        <f t="shared" si="750"/>
        <v>A$198M</v>
      </c>
      <c r="Y3454" s="1" t="str">
        <f t="shared" si="751"/>
        <v>A$425M</v>
      </c>
      <c r="Z3454" s="1" t="str">
        <f t="shared" si="752"/>
        <v>A$0</v>
      </c>
      <c r="AA3454" s="1" t="str">
        <f t="shared" si="753"/>
        <v>A$6,50,842</v>
      </c>
      <c r="AB3454" s="6">
        <f t="shared" si="754"/>
        <v>54236.855538540069</v>
      </c>
      <c r="AC3454" s="1" t="str">
        <f t="shared" si="755"/>
        <v>Mid</v>
      </c>
    </row>
    <row r="3455" spans="1:29">
      <c r="A3455" s="1" t="s">
        <v>4135</v>
      </c>
      <c r="B3455" s="1">
        <v>2009</v>
      </c>
      <c r="C3455" s="1" t="s">
        <v>59</v>
      </c>
      <c r="D3455" s="1" t="s">
        <v>32</v>
      </c>
      <c r="E3455" s="1" t="s">
        <v>18</v>
      </c>
      <c r="F3455" s="1">
        <v>132</v>
      </c>
      <c r="G3455" s="1">
        <v>2756</v>
      </c>
      <c r="H3455" s="1">
        <v>166</v>
      </c>
      <c r="I3455" s="1">
        <v>6.62</v>
      </c>
      <c r="J3455" s="1">
        <v>8</v>
      </c>
      <c r="K3455" s="1" t="s">
        <v>24</v>
      </c>
      <c r="L3455" s="1" t="s">
        <v>24</v>
      </c>
      <c r="M3455" s="1">
        <v>18</v>
      </c>
      <c r="N3455" s="1" t="s">
        <v>29</v>
      </c>
      <c r="O3455" s="1">
        <v>2598847</v>
      </c>
      <c r="P3455" s="1">
        <f t="shared" si="756"/>
        <v>2</v>
      </c>
      <c r="Q3455" s="1">
        <f t="shared" si="743"/>
        <v>15</v>
      </c>
      <c r="R3455" s="5">
        <f t="shared" si="744"/>
        <v>4.7895500725689405E-2</v>
      </c>
      <c r="S3455" s="6">
        <f t="shared" si="745"/>
        <v>60232.220609579097</v>
      </c>
      <c r="T3455" s="4">
        <f t="shared" si="746"/>
        <v>1.2575757575757576</v>
      </c>
      <c r="U3455" s="1" t="str">
        <f t="shared" si="747"/>
        <v>High Performer</v>
      </c>
      <c r="V3455" s="1" t="str">
        <f t="shared" si="748"/>
        <v>Acquired</v>
      </c>
      <c r="W3455" s="1" t="str">
        <f t="shared" si="749"/>
        <v>₹</v>
      </c>
      <c r="X3455" s="1" t="str">
        <f t="shared" si="750"/>
        <v>₹132M</v>
      </c>
      <c r="Y3455" s="1" t="str">
        <f t="shared" si="751"/>
        <v>₹166M</v>
      </c>
      <c r="Z3455" s="1" t="str">
        <f t="shared" si="752"/>
        <v>₹0</v>
      </c>
      <c r="AA3455" s="1" t="str">
        <f t="shared" si="753"/>
        <v>₹60,232</v>
      </c>
      <c r="AB3455" s="6">
        <f t="shared" si="754"/>
        <v>5019.3517174649251</v>
      </c>
      <c r="AC3455" s="1" t="str">
        <f t="shared" si="755"/>
        <v>Mid</v>
      </c>
    </row>
    <row r="3456" spans="1:29">
      <c r="A3456" s="1" t="s">
        <v>1189</v>
      </c>
      <c r="B3456" s="1">
        <v>2009</v>
      </c>
      <c r="C3456" s="1" t="s">
        <v>27</v>
      </c>
      <c r="D3456" s="1" t="s">
        <v>43</v>
      </c>
      <c r="E3456" s="1" t="s">
        <v>28</v>
      </c>
      <c r="F3456" s="1">
        <v>109</v>
      </c>
      <c r="G3456" s="1">
        <v>1746</v>
      </c>
      <c r="H3456" s="1">
        <v>529</v>
      </c>
      <c r="I3456" s="1">
        <v>3.99</v>
      </c>
      <c r="J3456" s="1">
        <v>2</v>
      </c>
      <c r="K3456" s="1" t="s">
        <v>24</v>
      </c>
      <c r="L3456" s="1" t="s">
        <v>19</v>
      </c>
      <c r="M3456" s="1">
        <v>88</v>
      </c>
      <c r="N3456" s="1" t="s">
        <v>49</v>
      </c>
      <c r="O3456" s="1">
        <v>2231386</v>
      </c>
      <c r="P3456" s="1">
        <f t="shared" si="756"/>
        <v>1</v>
      </c>
      <c r="Q3456" s="1">
        <f t="shared" si="743"/>
        <v>15</v>
      </c>
      <c r="R3456" s="5">
        <f t="shared" si="744"/>
        <v>6.2428407789232532E-2</v>
      </c>
      <c r="S3456" s="6">
        <f t="shared" si="745"/>
        <v>302978.23596792668</v>
      </c>
      <c r="T3456" s="4">
        <f t="shared" si="746"/>
        <v>4.8532110091743119</v>
      </c>
      <c r="U3456" s="1" t="str">
        <f t="shared" si="747"/>
        <v>Normal</v>
      </c>
      <c r="V3456" s="1" t="str">
        <f t="shared" si="748"/>
        <v>Acquired</v>
      </c>
      <c r="W3456" s="1" t="str">
        <f t="shared" si="749"/>
        <v>$</v>
      </c>
      <c r="X3456" s="1" t="str">
        <f t="shared" si="750"/>
        <v>$109M</v>
      </c>
      <c r="Y3456" s="1" t="str">
        <f t="shared" si="751"/>
        <v>$529M</v>
      </c>
      <c r="Z3456" s="1" t="str">
        <f t="shared" si="752"/>
        <v>$0</v>
      </c>
      <c r="AA3456" s="1" t="str">
        <f t="shared" si="753"/>
        <v>$3,02,978</v>
      </c>
      <c r="AB3456" s="6">
        <f t="shared" si="754"/>
        <v>25248.186330660559</v>
      </c>
      <c r="AC3456" s="1" t="str">
        <f t="shared" si="755"/>
        <v>Mid</v>
      </c>
    </row>
    <row r="3457" spans="1:29">
      <c r="A3457" s="1" t="s">
        <v>273</v>
      </c>
      <c r="B3457" s="1">
        <v>2009</v>
      </c>
      <c r="C3457" s="1" t="s">
        <v>31</v>
      </c>
      <c r="D3457" s="1" t="s">
        <v>32</v>
      </c>
      <c r="E3457" s="1" t="s">
        <v>28</v>
      </c>
      <c r="F3457" s="1">
        <v>198</v>
      </c>
      <c r="G3457" s="1">
        <v>1407</v>
      </c>
      <c r="H3457" s="1">
        <v>821</v>
      </c>
      <c r="I3457" s="1">
        <v>10.74</v>
      </c>
      <c r="J3457" s="1">
        <v>9</v>
      </c>
      <c r="K3457" s="1" t="s">
        <v>24</v>
      </c>
      <c r="L3457" s="1" t="s">
        <v>24</v>
      </c>
      <c r="M3457" s="1">
        <v>89</v>
      </c>
      <c r="N3457" s="1" t="s">
        <v>49</v>
      </c>
      <c r="O3457" s="1">
        <v>2150315</v>
      </c>
      <c r="P3457" s="1">
        <f t="shared" si="756"/>
        <v>1</v>
      </c>
      <c r="Q3457" s="1">
        <f t="shared" si="743"/>
        <v>15</v>
      </c>
      <c r="R3457" s="5">
        <f t="shared" si="744"/>
        <v>0.14072494669509594</v>
      </c>
      <c r="S3457" s="6">
        <f t="shared" si="745"/>
        <v>583511.01634683728</v>
      </c>
      <c r="T3457" s="4">
        <f t="shared" si="746"/>
        <v>4.1464646464646462</v>
      </c>
      <c r="U3457" s="1" t="str">
        <f t="shared" si="747"/>
        <v>High Performer</v>
      </c>
      <c r="V3457" s="1" t="str">
        <f t="shared" si="748"/>
        <v>Acquired</v>
      </c>
      <c r="W3457" s="1" t="str">
        <f t="shared" si="749"/>
        <v>€</v>
      </c>
      <c r="X3457" s="1" t="str">
        <f t="shared" si="750"/>
        <v>€198M</v>
      </c>
      <c r="Y3457" s="1" t="str">
        <f t="shared" si="751"/>
        <v>€821M</v>
      </c>
      <c r="Z3457" s="1" t="str">
        <f t="shared" si="752"/>
        <v>€0</v>
      </c>
      <c r="AA3457" s="1" t="str">
        <f t="shared" si="753"/>
        <v>€5,83,511</v>
      </c>
      <c r="AB3457" s="6">
        <f t="shared" si="754"/>
        <v>48625.918028903106</v>
      </c>
      <c r="AC3457" s="1" t="str">
        <f t="shared" si="755"/>
        <v>Mid</v>
      </c>
    </row>
    <row r="3458" spans="1:29">
      <c r="A3458" s="1" t="s">
        <v>2609</v>
      </c>
      <c r="B3458" s="1">
        <v>2009</v>
      </c>
      <c r="C3458" s="1" t="s">
        <v>73</v>
      </c>
      <c r="D3458" s="1" t="s">
        <v>102</v>
      </c>
      <c r="E3458" s="1" t="s">
        <v>18</v>
      </c>
      <c r="F3458" s="1">
        <v>186</v>
      </c>
      <c r="G3458" s="1">
        <v>3566</v>
      </c>
      <c r="H3458" s="1">
        <v>701</v>
      </c>
      <c r="I3458" s="1">
        <v>24.88</v>
      </c>
      <c r="J3458" s="1">
        <v>5</v>
      </c>
      <c r="K3458" s="1" t="s">
        <v>19</v>
      </c>
      <c r="L3458" s="1" t="s">
        <v>24</v>
      </c>
      <c r="M3458" s="1">
        <v>17</v>
      </c>
      <c r="N3458" s="1" t="s">
        <v>29</v>
      </c>
      <c r="O3458" s="1">
        <v>1960620</v>
      </c>
      <c r="P3458" s="1">
        <f t="shared" si="756"/>
        <v>2</v>
      </c>
      <c r="Q3458" s="1">
        <f t="shared" ref="Q3458:Q3521" si="757">2024 - B3458</f>
        <v>15</v>
      </c>
      <c r="R3458" s="5">
        <f t="shared" ref="R3458:R3521" si="758">F3458 / G3458</f>
        <v>5.2159282108805383E-2</v>
      </c>
      <c r="S3458" s="6">
        <f t="shared" ref="S3458:S3521" si="759">(H3458 * 1000000) / G3458</f>
        <v>196578.79977565899</v>
      </c>
      <c r="T3458" s="4">
        <f t="shared" ref="T3458:T3521" si="760">H3458 / F3458</f>
        <v>3.7688172043010755</v>
      </c>
      <c r="U3458" s="1" t="str">
        <f t="shared" ref="U3458:U3521" si="761">IF(AND(J3458&gt;=8, I3458&gt;=1), "High Performer", "Normal")</f>
        <v>Normal</v>
      </c>
      <c r="V3458" s="1" t="str">
        <f t="shared" ref="V3458:V3521" si="762">IF(K3458="Yes", "Acquired",
 IF(L3458="Yes", "IPO", "Still Private"))</f>
        <v>IPO</v>
      </c>
      <c r="W3458" s="1" t="str">
        <f t="shared" ref="W3458:W3521" si="763">IF(C3458="USA","$",
IF(C3458="India","₹",
IF(C3458="UK","£",
IF(C3458="Germany","€",
IF(C3458="France","€",
IF(C3458="Canada","$",
IF(C3458="Australia","A$",
IF(C3458="China","¥",
IF(C3458="Japan","¥",)))))))))</f>
        <v>€</v>
      </c>
      <c r="X3458" s="1" t="str">
        <f t="shared" ref="X3458:X3521" si="764">W3458 &amp; F3458 &amp; "M"</f>
        <v>€186M</v>
      </c>
      <c r="Y3458" s="1" t="str">
        <f t="shared" ref="Y3458:Y3521" si="765">W3458 &amp; H3458 &amp; "M"</f>
        <v>€701M</v>
      </c>
      <c r="Z3458" s="1" t="str">
        <f t="shared" ref="Z3458:Z3521" si="766">W3458 &amp; TEXT(R3458,"#,##0")</f>
        <v>€0</v>
      </c>
      <c r="AA3458" s="1" t="str">
        <f t="shared" ref="AA3458:AA3521" si="767">W3458 &amp; TEXT(S3458,"#,##0")</f>
        <v>€1,96,579</v>
      </c>
      <c r="AB3458" s="6">
        <f t="shared" ref="AB3458:AB3521" si="768">(H3458 * 1000000) / (12 * G3458)</f>
        <v>16381.566647971584</v>
      </c>
      <c r="AC3458" s="1" t="str">
        <f t="shared" ref="AC3458:AC3521" si="769">IF(F3458&lt;100, "Small", IF(F3458&lt;=200, "Mid",IF(F3458&lt;500,  "Large")))</f>
        <v>Mid</v>
      </c>
    </row>
    <row r="3459" spans="1:29">
      <c r="A3459" s="1" t="s">
        <v>4126</v>
      </c>
      <c r="B3459" s="1">
        <v>2009</v>
      </c>
      <c r="C3459" s="1" t="s">
        <v>73</v>
      </c>
      <c r="D3459" s="1" t="s">
        <v>46</v>
      </c>
      <c r="E3459" s="1" t="s">
        <v>28</v>
      </c>
      <c r="F3459" s="1">
        <v>146</v>
      </c>
      <c r="G3459" s="1">
        <v>3167</v>
      </c>
      <c r="H3459" s="1">
        <v>601</v>
      </c>
      <c r="I3459" s="1">
        <v>24.05</v>
      </c>
      <c r="J3459" s="1">
        <v>6</v>
      </c>
      <c r="K3459" s="1" t="s">
        <v>19</v>
      </c>
      <c r="L3459" s="1" t="s">
        <v>19</v>
      </c>
      <c r="M3459" s="1">
        <v>18</v>
      </c>
      <c r="N3459" s="1" t="s">
        <v>20</v>
      </c>
      <c r="O3459" s="1">
        <v>1947847</v>
      </c>
      <c r="P3459" s="1">
        <f t="shared" si="756"/>
        <v>1</v>
      </c>
      <c r="Q3459" s="1">
        <f t="shared" si="757"/>
        <v>15</v>
      </c>
      <c r="R3459" s="5">
        <f t="shared" si="758"/>
        <v>4.6100410483107042E-2</v>
      </c>
      <c r="S3459" s="6">
        <f t="shared" si="759"/>
        <v>189769.49794758446</v>
      </c>
      <c r="T3459" s="4">
        <f t="shared" si="760"/>
        <v>4.1164383561643838</v>
      </c>
      <c r="U3459" s="1" t="str">
        <f t="shared" si="761"/>
        <v>Normal</v>
      </c>
      <c r="V3459" s="1" t="str">
        <f t="shared" si="762"/>
        <v>Still Private</v>
      </c>
      <c r="W3459" s="1" t="str">
        <f t="shared" si="763"/>
        <v>€</v>
      </c>
      <c r="X3459" s="1" t="str">
        <f t="shared" si="764"/>
        <v>€146M</v>
      </c>
      <c r="Y3459" s="1" t="str">
        <f t="shared" si="765"/>
        <v>€601M</v>
      </c>
      <c r="Z3459" s="1" t="str">
        <f t="shared" si="766"/>
        <v>€0</v>
      </c>
      <c r="AA3459" s="1" t="str">
        <f t="shared" si="767"/>
        <v>€1,89,769</v>
      </c>
      <c r="AB3459" s="6">
        <f t="shared" si="768"/>
        <v>15814.124828965372</v>
      </c>
      <c r="AC3459" s="1" t="str">
        <f t="shared" si="769"/>
        <v>Mid</v>
      </c>
    </row>
    <row r="3460" spans="1:29">
      <c r="A3460" s="1" t="s">
        <v>3218</v>
      </c>
      <c r="B3460" s="1">
        <v>2009</v>
      </c>
      <c r="C3460" s="1" t="s">
        <v>35</v>
      </c>
      <c r="D3460" s="1" t="s">
        <v>46</v>
      </c>
      <c r="E3460" s="1" t="s">
        <v>28</v>
      </c>
      <c r="F3460" s="1">
        <v>177</v>
      </c>
      <c r="G3460" s="1">
        <v>2161</v>
      </c>
      <c r="H3460" s="1">
        <v>79</v>
      </c>
      <c r="I3460" s="1">
        <v>9.94</v>
      </c>
      <c r="J3460" s="1">
        <v>4</v>
      </c>
      <c r="K3460" s="1" t="s">
        <v>19</v>
      </c>
      <c r="L3460" s="1" t="s">
        <v>19</v>
      </c>
      <c r="M3460" s="1">
        <v>77</v>
      </c>
      <c r="N3460" s="1" t="s">
        <v>29</v>
      </c>
      <c r="O3460" s="1">
        <v>1942533</v>
      </c>
      <c r="P3460" s="1">
        <f t="shared" si="756"/>
        <v>1</v>
      </c>
      <c r="Q3460" s="1">
        <f t="shared" si="757"/>
        <v>15</v>
      </c>
      <c r="R3460" s="5">
        <f t="shared" si="758"/>
        <v>8.1906524757056912E-2</v>
      </c>
      <c r="S3460" s="6">
        <f t="shared" si="759"/>
        <v>36557.149467838964</v>
      </c>
      <c r="T3460" s="4">
        <f t="shared" si="760"/>
        <v>0.4463276836158192</v>
      </c>
      <c r="U3460" s="1" t="str">
        <f t="shared" si="761"/>
        <v>Normal</v>
      </c>
      <c r="V3460" s="1" t="str">
        <f t="shared" si="762"/>
        <v>Still Private</v>
      </c>
      <c r="W3460" s="1" t="str">
        <f t="shared" si="763"/>
        <v>¥</v>
      </c>
      <c r="X3460" s="1" t="str">
        <f t="shared" si="764"/>
        <v>¥177M</v>
      </c>
      <c r="Y3460" s="1" t="str">
        <f t="shared" si="765"/>
        <v>¥79M</v>
      </c>
      <c r="Z3460" s="1" t="str">
        <f t="shared" si="766"/>
        <v>¥0</v>
      </c>
      <c r="AA3460" s="1" t="str">
        <f t="shared" si="767"/>
        <v>¥36,557</v>
      </c>
      <c r="AB3460" s="6">
        <f t="shared" si="768"/>
        <v>3046.4291223199134</v>
      </c>
      <c r="AC3460" s="1" t="str">
        <f t="shared" si="769"/>
        <v>Mid</v>
      </c>
    </row>
    <row r="3461" spans="1:29">
      <c r="A3461" s="1" t="s">
        <v>4748</v>
      </c>
      <c r="B3461" s="1">
        <v>2009</v>
      </c>
      <c r="C3461" s="1" t="s">
        <v>73</v>
      </c>
      <c r="D3461" s="1" t="s">
        <v>43</v>
      </c>
      <c r="E3461" s="1" t="s">
        <v>40</v>
      </c>
      <c r="F3461" s="1">
        <v>165</v>
      </c>
      <c r="G3461" s="1">
        <v>660</v>
      </c>
      <c r="H3461" s="1">
        <v>763</v>
      </c>
      <c r="I3461" s="1">
        <v>21.12</v>
      </c>
      <c r="J3461" s="1">
        <v>4</v>
      </c>
      <c r="K3461" s="1" t="s">
        <v>19</v>
      </c>
      <c r="L3461" s="1" t="s">
        <v>24</v>
      </c>
      <c r="M3461" s="1">
        <v>22</v>
      </c>
      <c r="N3461" s="1" t="s">
        <v>20</v>
      </c>
      <c r="O3461" s="1">
        <v>1917114</v>
      </c>
      <c r="P3461" s="1">
        <f t="shared" si="756"/>
        <v>3</v>
      </c>
      <c r="Q3461" s="1">
        <f t="shared" si="757"/>
        <v>15</v>
      </c>
      <c r="R3461" s="5">
        <f t="shared" si="758"/>
        <v>0.25</v>
      </c>
      <c r="S3461" s="6">
        <f t="shared" si="759"/>
        <v>1156060.606060606</v>
      </c>
      <c r="T3461" s="4">
        <f t="shared" si="760"/>
        <v>4.624242424242424</v>
      </c>
      <c r="U3461" s="1" t="str">
        <f t="shared" si="761"/>
        <v>Normal</v>
      </c>
      <c r="V3461" s="1" t="str">
        <f t="shared" si="762"/>
        <v>IPO</v>
      </c>
      <c r="W3461" s="1" t="str">
        <f t="shared" si="763"/>
        <v>€</v>
      </c>
      <c r="X3461" s="1" t="str">
        <f t="shared" si="764"/>
        <v>€165M</v>
      </c>
      <c r="Y3461" s="1" t="str">
        <f t="shared" si="765"/>
        <v>€763M</v>
      </c>
      <c r="Z3461" s="1" t="str">
        <f t="shared" si="766"/>
        <v>€0</v>
      </c>
      <c r="AA3461" s="1" t="str">
        <f t="shared" si="767"/>
        <v>€11,56,061</v>
      </c>
      <c r="AB3461" s="6">
        <f t="shared" si="768"/>
        <v>96338.383838383845</v>
      </c>
      <c r="AC3461" s="1" t="str">
        <f t="shared" si="769"/>
        <v>Mid</v>
      </c>
    </row>
    <row r="3462" spans="1:29">
      <c r="A3462" s="1" t="s">
        <v>4074</v>
      </c>
      <c r="B3462" s="1">
        <v>2009</v>
      </c>
      <c r="C3462" s="1" t="s">
        <v>45</v>
      </c>
      <c r="D3462" s="1" t="s">
        <v>48</v>
      </c>
      <c r="E3462" s="1" t="s">
        <v>23</v>
      </c>
      <c r="F3462" s="1">
        <v>148</v>
      </c>
      <c r="G3462" s="1">
        <v>4370</v>
      </c>
      <c r="H3462" s="1">
        <v>284</v>
      </c>
      <c r="I3462" s="1">
        <v>35.01</v>
      </c>
      <c r="J3462" s="1">
        <v>5</v>
      </c>
      <c r="K3462" s="1" t="s">
        <v>19</v>
      </c>
      <c r="L3462" s="1" t="s">
        <v>19</v>
      </c>
      <c r="M3462" s="1">
        <v>79</v>
      </c>
      <c r="N3462" s="1" t="s">
        <v>33</v>
      </c>
      <c r="O3462" s="1">
        <v>1755385</v>
      </c>
      <c r="P3462" s="1">
        <f t="shared" si="756"/>
        <v>5</v>
      </c>
      <c r="Q3462" s="1">
        <f t="shared" si="757"/>
        <v>15</v>
      </c>
      <c r="R3462" s="5">
        <f t="shared" si="758"/>
        <v>3.3867276887871854E-2</v>
      </c>
      <c r="S3462" s="6">
        <f t="shared" si="759"/>
        <v>64988.558352402746</v>
      </c>
      <c r="T3462" s="4">
        <f t="shared" si="760"/>
        <v>1.9189189189189189</v>
      </c>
      <c r="U3462" s="1" t="str">
        <f t="shared" si="761"/>
        <v>Normal</v>
      </c>
      <c r="V3462" s="1" t="str">
        <f t="shared" si="762"/>
        <v>Still Private</v>
      </c>
      <c r="W3462" s="1" t="str">
        <f t="shared" si="763"/>
        <v>A$</v>
      </c>
      <c r="X3462" s="1" t="str">
        <f t="shared" si="764"/>
        <v>A$148M</v>
      </c>
      <c r="Y3462" s="1" t="str">
        <f t="shared" si="765"/>
        <v>A$284M</v>
      </c>
      <c r="Z3462" s="1" t="str">
        <f t="shared" si="766"/>
        <v>A$0</v>
      </c>
      <c r="AA3462" s="1" t="str">
        <f t="shared" si="767"/>
        <v>A$64,989</v>
      </c>
      <c r="AB3462" s="6">
        <f t="shared" si="768"/>
        <v>5415.7131960335619</v>
      </c>
      <c r="AC3462" s="1" t="str">
        <f t="shared" si="769"/>
        <v>Mid</v>
      </c>
    </row>
    <row r="3463" spans="1:29">
      <c r="A3463" s="1" t="s">
        <v>1217</v>
      </c>
      <c r="B3463" s="1">
        <v>2009</v>
      </c>
      <c r="C3463" s="1" t="s">
        <v>45</v>
      </c>
      <c r="D3463" s="1" t="s">
        <v>102</v>
      </c>
      <c r="E3463" s="1" t="s">
        <v>40</v>
      </c>
      <c r="F3463" s="1">
        <v>144</v>
      </c>
      <c r="G3463" s="1">
        <v>979</v>
      </c>
      <c r="H3463" s="1">
        <v>490</v>
      </c>
      <c r="I3463" s="1">
        <v>31.35</v>
      </c>
      <c r="J3463" s="1">
        <v>4</v>
      </c>
      <c r="K3463" s="1" t="s">
        <v>24</v>
      </c>
      <c r="L3463" s="1" t="s">
        <v>19</v>
      </c>
      <c r="M3463" s="1">
        <v>81</v>
      </c>
      <c r="N3463" s="1" t="s">
        <v>20</v>
      </c>
      <c r="O3463" s="1">
        <v>1728914</v>
      </c>
      <c r="P3463" s="1">
        <f t="shared" si="756"/>
        <v>3</v>
      </c>
      <c r="Q3463" s="1">
        <f t="shared" si="757"/>
        <v>15</v>
      </c>
      <c r="R3463" s="5">
        <f t="shared" si="758"/>
        <v>0.14708886618998979</v>
      </c>
      <c r="S3463" s="6">
        <f t="shared" si="759"/>
        <v>500510.72522982635</v>
      </c>
      <c r="T3463" s="4">
        <f t="shared" si="760"/>
        <v>3.4027777777777777</v>
      </c>
      <c r="U3463" s="1" t="str">
        <f t="shared" si="761"/>
        <v>Normal</v>
      </c>
      <c r="V3463" s="1" t="str">
        <f t="shared" si="762"/>
        <v>Acquired</v>
      </c>
      <c r="W3463" s="1" t="str">
        <f t="shared" si="763"/>
        <v>A$</v>
      </c>
      <c r="X3463" s="1" t="str">
        <f t="shared" si="764"/>
        <v>A$144M</v>
      </c>
      <c r="Y3463" s="1" t="str">
        <f t="shared" si="765"/>
        <v>A$490M</v>
      </c>
      <c r="Z3463" s="1" t="str">
        <f t="shared" si="766"/>
        <v>A$0</v>
      </c>
      <c r="AA3463" s="1" t="str">
        <f t="shared" si="767"/>
        <v>A$5,00,511</v>
      </c>
      <c r="AB3463" s="6">
        <f t="shared" si="768"/>
        <v>41709.227102485529</v>
      </c>
      <c r="AC3463" s="1" t="str">
        <f t="shared" si="769"/>
        <v>Mid</v>
      </c>
    </row>
    <row r="3464" spans="1:29">
      <c r="A3464" s="1" t="s">
        <v>2163</v>
      </c>
      <c r="B3464" s="1">
        <v>2009</v>
      </c>
      <c r="C3464" s="1" t="s">
        <v>31</v>
      </c>
      <c r="D3464" s="1" t="s">
        <v>51</v>
      </c>
      <c r="E3464" s="1" t="s">
        <v>23</v>
      </c>
      <c r="F3464" s="1">
        <v>119</v>
      </c>
      <c r="G3464" s="1">
        <v>2858</v>
      </c>
      <c r="H3464" s="1">
        <v>289</v>
      </c>
      <c r="I3464" s="1">
        <v>16.79</v>
      </c>
      <c r="J3464" s="1">
        <v>3</v>
      </c>
      <c r="K3464" s="1" t="s">
        <v>19</v>
      </c>
      <c r="L3464" s="1" t="s">
        <v>19</v>
      </c>
      <c r="M3464" s="1">
        <v>89</v>
      </c>
      <c r="N3464" s="1" t="s">
        <v>33</v>
      </c>
      <c r="O3464" s="1">
        <v>1557332</v>
      </c>
      <c r="P3464" s="1">
        <f t="shared" si="756"/>
        <v>5</v>
      </c>
      <c r="Q3464" s="1">
        <f t="shared" si="757"/>
        <v>15</v>
      </c>
      <c r="R3464" s="5">
        <f t="shared" si="758"/>
        <v>4.163750874737579E-2</v>
      </c>
      <c r="S3464" s="6">
        <f t="shared" si="759"/>
        <v>101119.66410076978</v>
      </c>
      <c r="T3464" s="4">
        <f t="shared" si="760"/>
        <v>2.4285714285714284</v>
      </c>
      <c r="U3464" s="1" t="str">
        <f t="shared" si="761"/>
        <v>Normal</v>
      </c>
      <c r="V3464" s="1" t="str">
        <f t="shared" si="762"/>
        <v>Still Private</v>
      </c>
      <c r="W3464" s="1" t="str">
        <f t="shared" si="763"/>
        <v>€</v>
      </c>
      <c r="X3464" s="1" t="str">
        <f t="shared" si="764"/>
        <v>€119M</v>
      </c>
      <c r="Y3464" s="1" t="str">
        <f t="shared" si="765"/>
        <v>€289M</v>
      </c>
      <c r="Z3464" s="1" t="str">
        <f t="shared" si="766"/>
        <v>€0</v>
      </c>
      <c r="AA3464" s="1" t="str">
        <f t="shared" si="767"/>
        <v>€1,01,120</v>
      </c>
      <c r="AB3464" s="6">
        <f t="shared" si="768"/>
        <v>8426.6386750641468</v>
      </c>
      <c r="AC3464" s="1" t="str">
        <f t="shared" si="769"/>
        <v>Mid</v>
      </c>
    </row>
    <row r="3465" spans="1:29">
      <c r="A3465" s="1" t="s">
        <v>96</v>
      </c>
      <c r="B3465" s="1">
        <v>2009</v>
      </c>
      <c r="C3465" s="1" t="s">
        <v>35</v>
      </c>
      <c r="D3465" s="1" t="s">
        <v>39</v>
      </c>
      <c r="E3465" s="1" t="s">
        <v>18</v>
      </c>
      <c r="F3465" s="1">
        <v>116</v>
      </c>
      <c r="G3465" s="1">
        <v>1514</v>
      </c>
      <c r="H3465" s="1">
        <v>298</v>
      </c>
      <c r="I3465" s="1">
        <v>31.8</v>
      </c>
      <c r="J3465" s="1">
        <v>3</v>
      </c>
      <c r="K3465" s="1" t="s">
        <v>19</v>
      </c>
      <c r="L3465" s="1" t="s">
        <v>19</v>
      </c>
      <c r="M3465" s="1">
        <v>7</v>
      </c>
      <c r="N3465" s="1" t="s">
        <v>29</v>
      </c>
      <c r="O3465" s="1">
        <v>1491326</v>
      </c>
      <c r="P3465" s="1">
        <f t="shared" ref="P3465:P3528" si="770">IF(E3465="Seed", 1,
 IF(E3465="Series A", 2,
 IF(E3465="Series B", 3,
 IF(E3465="Series C", 4,
 IF(E3465="IPO", 5, "")))))</f>
        <v>2</v>
      </c>
      <c r="Q3465" s="1">
        <f t="shared" si="757"/>
        <v>15</v>
      </c>
      <c r="R3465" s="5">
        <f t="shared" si="758"/>
        <v>7.6618229854689565E-2</v>
      </c>
      <c r="S3465" s="6">
        <f t="shared" si="759"/>
        <v>196829.59048877147</v>
      </c>
      <c r="T3465" s="4">
        <f t="shared" si="760"/>
        <v>2.5689655172413794</v>
      </c>
      <c r="U3465" s="1" t="str">
        <f t="shared" si="761"/>
        <v>Normal</v>
      </c>
      <c r="V3465" s="1" t="str">
        <f t="shared" si="762"/>
        <v>Still Private</v>
      </c>
      <c r="W3465" s="1" t="str">
        <f t="shared" si="763"/>
        <v>¥</v>
      </c>
      <c r="X3465" s="1" t="str">
        <f t="shared" si="764"/>
        <v>¥116M</v>
      </c>
      <c r="Y3465" s="1" t="str">
        <f t="shared" si="765"/>
        <v>¥298M</v>
      </c>
      <c r="Z3465" s="1" t="str">
        <f t="shared" si="766"/>
        <v>¥0</v>
      </c>
      <c r="AA3465" s="1" t="str">
        <f t="shared" si="767"/>
        <v>¥1,96,830</v>
      </c>
      <c r="AB3465" s="6">
        <f t="shared" si="768"/>
        <v>16402.465874064288</v>
      </c>
      <c r="AC3465" s="1" t="str">
        <f t="shared" si="769"/>
        <v>Mid</v>
      </c>
    </row>
    <row r="3466" spans="1:29">
      <c r="A3466" s="1" t="s">
        <v>2024</v>
      </c>
      <c r="B3466" s="1">
        <v>2009</v>
      </c>
      <c r="C3466" s="1" t="s">
        <v>31</v>
      </c>
      <c r="D3466" s="1" t="s">
        <v>17</v>
      </c>
      <c r="E3466" s="1" t="s">
        <v>40</v>
      </c>
      <c r="F3466" s="1">
        <v>113</v>
      </c>
      <c r="G3466" s="1">
        <v>1477</v>
      </c>
      <c r="H3466" s="1">
        <v>827</v>
      </c>
      <c r="I3466" s="1">
        <v>42.68</v>
      </c>
      <c r="J3466" s="1">
        <v>3</v>
      </c>
      <c r="K3466" s="1" t="s">
        <v>24</v>
      </c>
      <c r="L3466" s="1" t="s">
        <v>19</v>
      </c>
      <c r="M3466" s="1">
        <v>5</v>
      </c>
      <c r="N3466" s="1" t="s">
        <v>25</v>
      </c>
      <c r="O3466" s="1">
        <v>1302542</v>
      </c>
      <c r="P3466" s="1">
        <f t="shared" si="770"/>
        <v>3</v>
      </c>
      <c r="Q3466" s="1">
        <f t="shared" si="757"/>
        <v>15</v>
      </c>
      <c r="R3466" s="5">
        <f t="shared" si="758"/>
        <v>7.6506431956668924E-2</v>
      </c>
      <c r="S3466" s="6">
        <f t="shared" si="759"/>
        <v>559918.7542315505</v>
      </c>
      <c r="T3466" s="4">
        <f t="shared" si="760"/>
        <v>7.3185840707964598</v>
      </c>
      <c r="U3466" s="1" t="str">
        <f t="shared" si="761"/>
        <v>Normal</v>
      </c>
      <c r="V3466" s="1" t="str">
        <f t="shared" si="762"/>
        <v>Acquired</v>
      </c>
      <c r="W3466" s="1" t="str">
        <f t="shared" si="763"/>
        <v>€</v>
      </c>
      <c r="X3466" s="1" t="str">
        <f t="shared" si="764"/>
        <v>€113M</v>
      </c>
      <c r="Y3466" s="1" t="str">
        <f t="shared" si="765"/>
        <v>€827M</v>
      </c>
      <c r="Z3466" s="1" t="str">
        <f t="shared" si="766"/>
        <v>€0</v>
      </c>
      <c r="AA3466" s="1" t="str">
        <f t="shared" si="767"/>
        <v>€5,59,919</v>
      </c>
      <c r="AB3466" s="6">
        <f t="shared" si="768"/>
        <v>46659.896185962534</v>
      </c>
      <c r="AC3466" s="1" t="str">
        <f t="shared" si="769"/>
        <v>Mid</v>
      </c>
    </row>
    <row r="3467" spans="1:29">
      <c r="A3467" s="1" t="s">
        <v>3733</v>
      </c>
      <c r="B3467" s="1">
        <v>2009</v>
      </c>
      <c r="C3467" s="1" t="s">
        <v>53</v>
      </c>
      <c r="D3467" s="1" t="s">
        <v>95</v>
      </c>
      <c r="E3467" s="1" t="s">
        <v>23</v>
      </c>
      <c r="F3467" s="1">
        <v>118</v>
      </c>
      <c r="G3467" s="1">
        <v>1065</v>
      </c>
      <c r="H3467" s="1">
        <v>156</v>
      </c>
      <c r="I3467" s="1">
        <v>28.78</v>
      </c>
      <c r="J3467" s="1">
        <v>1</v>
      </c>
      <c r="K3467" s="1" t="s">
        <v>19</v>
      </c>
      <c r="L3467" s="1" t="s">
        <v>19</v>
      </c>
      <c r="M3467" s="1">
        <v>57</v>
      </c>
      <c r="N3467" s="1" t="s">
        <v>29</v>
      </c>
      <c r="O3467" s="1">
        <v>1290953</v>
      </c>
      <c r="P3467" s="1">
        <f t="shared" si="770"/>
        <v>5</v>
      </c>
      <c r="Q3467" s="1">
        <f t="shared" si="757"/>
        <v>15</v>
      </c>
      <c r="R3467" s="5">
        <f t="shared" si="758"/>
        <v>0.1107981220657277</v>
      </c>
      <c r="S3467" s="6">
        <f t="shared" si="759"/>
        <v>146478.87323943662</v>
      </c>
      <c r="T3467" s="4">
        <f t="shared" si="760"/>
        <v>1.3220338983050848</v>
      </c>
      <c r="U3467" s="1" t="str">
        <f t="shared" si="761"/>
        <v>Normal</v>
      </c>
      <c r="V3467" s="1" t="str">
        <f t="shared" si="762"/>
        <v>Still Private</v>
      </c>
      <c r="W3467" s="1">
        <f t="shared" si="763"/>
        <v>0</v>
      </c>
      <c r="X3467" s="1" t="str">
        <f t="shared" si="764"/>
        <v>0118M</v>
      </c>
      <c r="Y3467" s="1" t="str">
        <f t="shared" si="765"/>
        <v>0156M</v>
      </c>
      <c r="Z3467" s="1" t="str">
        <f t="shared" si="766"/>
        <v>00</v>
      </c>
      <c r="AA3467" s="1" t="str">
        <f t="shared" si="767"/>
        <v>01,46,479</v>
      </c>
      <c r="AB3467" s="6">
        <f t="shared" si="768"/>
        <v>12206.572769953051</v>
      </c>
      <c r="AC3467" s="1" t="str">
        <f t="shared" si="769"/>
        <v>Mid</v>
      </c>
    </row>
    <row r="3468" spans="1:29">
      <c r="A3468" s="1" t="s">
        <v>1402</v>
      </c>
      <c r="B3468" s="1">
        <v>2009</v>
      </c>
      <c r="C3468" s="1" t="s">
        <v>53</v>
      </c>
      <c r="D3468" s="1" t="s">
        <v>36</v>
      </c>
      <c r="E3468" s="1" t="s">
        <v>28</v>
      </c>
      <c r="F3468" s="1">
        <v>173</v>
      </c>
      <c r="G3468" s="1">
        <v>3317</v>
      </c>
      <c r="H3468" s="1">
        <v>207</v>
      </c>
      <c r="I3468" s="1">
        <v>49.05</v>
      </c>
      <c r="J3468" s="1">
        <v>1</v>
      </c>
      <c r="K3468" s="1" t="s">
        <v>24</v>
      </c>
      <c r="L3468" s="1" t="s">
        <v>24</v>
      </c>
      <c r="M3468" s="1">
        <v>1</v>
      </c>
      <c r="N3468" s="1" t="s">
        <v>33</v>
      </c>
      <c r="O3468" s="1">
        <v>1166393</v>
      </c>
      <c r="P3468" s="1">
        <f t="shared" si="770"/>
        <v>1</v>
      </c>
      <c r="Q3468" s="1">
        <f t="shared" si="757"/>
        <v>15</v>
      </c>
      <c r="R3468" s="5">
        <f t="shared" si="758"/>
        <v>5.2155562255049741E-2</v>
      </c>
      <c r="S3468" s="6">
        <f t="shared" si="759"/>
        <v>62405.788362978594</v>
      </c>
      <c r="T3468" s="4">
        <f t="shared" si="760"/>
        <v>1.1965317919075145</v>
      </c>
      <c r="U3468" s="1" t="str">
        <f t="shared" si="761"/>
        <v>Normal</v>
      </c>
      <c r="V3468" s="1" t="str">
        <f t="shared" si="762"/>
        <v>Acquired</v>
      </c>
      <c r="W3468" s="1">
        <f t="shared" si="763"/>
        <v>0</v>
      </c>
      <c r="X3468" s="1" t="str">
        <f t="shared" si="764"/>
        <v>0173M</v>
      </c>
      <c r="Y3468" s="1" t="str">
        <f t="shared" si="765"/>
        <v>0207M</v>
      </c>
      <c r="Z3468" s="1" t="str">
        <f t="shared" si="766"/>
        <v>00</v>
      </c>
      <c r="AA3468" s="1" t="str">
        <f t="shared" si="767"/>
        <v>062,406</v>
      </c>
      <c r="AB3468" s="6">
        <f t="shared" si="768"/>
        <v>5200.4823635815492</v>
      </c>
      <c r="AC3468" s="1" t="str">
        <f t="shared" si="769"/>
        <v>Mid</v>
      </c>
    </row>
    <row r="3469" spans="1:29">
      <c r="A3469" s="1" t="s">
        <v>1280</v>
      </c>
      <c r="B3469" s="1">
        <v>2009</v>
      </c>
      <c r="C3469" s="1" t="s">
        <v>31</v>
      </c>
      <c r="D3469" s="1" t="s">
        <v>46</v>
      </c>
      <c r="E3469" s="1" t="s">
        <v>40</v>
      </c>
      <c r="F3469" s="1">
        <v>194</v>
      </c>
      <c r="G3469" s="1">
        <v>324</v>
      </c>
      <c r="H3469" s="1">
        <v>394</v>
      </c>
      <c r="I3469" s="1">
        <v>17.38</v>
      </c>
      <c r="J3469" s="1">
        <v>7</v>
      </c>
      <c r="K3469" s="1" t="s">
        <v>19</v>
      </c>
      <c r="L3469" s="1" t="s">
        <v>19</v>
      </c>
      <c r="M3469" s="1">
        <v>86</v>
      </c>
      <c r="N3469" s="1" t="s">
        <v>25</v>
      </c>
      <c r="O3469" s="1">
        <v>1148925</v>
      </c>
      <c r="P3469" s="1">
        <f t="shared" si="770"/>
        <v>3</v>
      </c>
      <c r="Q3469" s="1">
        <f t="shared" si="757"/>
        <v>15</v>
      </c>
      <c r="R3469" s="5">
        <f t="shared" si="758"/>
        <v>0.59876543209876543</v>
      </c>
      <c r="S3469" s="6">
        <f t="shared" si="759"/>
        <v>1216049.3827160494</v>
      </c>
      <c r="T3469" s="4">
        <f t="shared" si="760"/>
        <v>2.0309278350515463</v>
      </c>
      <c r="U3469" s="1" t="str">
        <f t="shared" si="761"/>
        <v>Normal</v>
      </c>
      <c r="V3469" s="1" t="str">
        <f t="shared" si="762"/>
        <v>Still Private</v>
      </c>
      <c r="W3469" s="1" t="str">
        <f t="shared" si="763"/>
        <v>€</v>
      </c>
      <c r="X3469" s="1" t="str">
        <f t="shared" si="764"/>
        <v>€194M</v>
      </c>
      <c r="Y3469" s="1" t="str">
        <f t="shared" si="765"/>
        <v>€394M</v>
      </c>
      <c r="Z3469" s="1" t="str">
        <f t="shared" si="766"/>
        <v>€1</v>
      </c>
      <c r="AA3469" s="1" t="str">
        <f t="shared" si="767"/>
        <v>€12,16,049</v>
      </c>
      <c r="AB3469" s="6">
        <f t="shared" si="768"/>
        <v>101337.44855967078</v>
      </c>
      <c r="AC3469" s="1" t="str">
        <f t="shared" si="769"/>
        <v>Mid</v>
      </c>
    </row>
    <row r="3470" spans="1:29">
      <c r="A3470" s="1" t="s">
        <v>3243</v>
      </c>
      <c r="B3470" s="1">
        <v>2009</v>
      </c>
      <c r="C3470" s="1" t="s">
        <v>53</v>
      </c>
      <c r="D3470" s="1" t="s">
        <v>48</v>
      </c>
      <c r="E3470" s="1" t="s">
        <v>28</v>
      </c>
      <c r="F3470" s="1">
        <v>189</v>
      </c>
      <c r="G3470" s="1">
        <v>3747</v>
      </c>
      <c r="H3470" s="1">
        <v>564</v>
      </c>
      <c r="I3470" s="1">
        <v>0.11</v>
      </c>
      <c r="J3470" s="1">
        <v>5</v>
      </c>
      <c r="K3470" s="1" t="s">
        <v>19</v>
      </c>
      <c r="L3470" s="1" t="s">
        <v>24</v>
      </c>
      <c r="M3470" s="1">
        <v>53</v>
      </c>
      <c r="N3470" s="1" t="s">
        <v>20</v>
      </c>
      <c r="O3470" s="1">
        <v>1120340</v>
      </c>
      <c r="P3470" s="1">
        <f t="shared" si="770"/>
        <v>1</v>
      </c>
      <c r="Q3470" s="1">
        <f t="shared" si="757"/>
        <v>15</v>
      </c>
      <c r="R3470" s="5">
        <f t="shared" si="758"/>
        <v>5.044035228182546E-2</v>
      </c>
      <c r="S3470" s="6">
        <f t="shared" si="759"/>
        <v>150520.41633306645</v>
      </c>
      <c r="T3470" s="4">
        <f t="shared" si="760"/>
        <v>2.9841269841269842</v>
      </c>
      <c r="U3470" s="1" t="str">
        <f t="shared" si="761"/>
        <v>Normal</v>
      </c>
      <c r="V3470" s="1" t="str">
        <f t="shared" si="762"/>
        <v>IPO</v>
      </c>
      <c r="W3470" s="1">
        <f t="shared" si="763"/>
        <v>0</v>
      </c>
      <c r="X3470" s="1" t="str">
        <f t="shared" si="764"/>
        <v>0189M</v>
      </c>
      <c r="Y3470" s="1" t="str">
        <f t="shared" si="765"/>
        <v>0564M</v>
      </c>
      <c r="Z3470" s="1" t="str">
        <f t="shared" si="766"/>
        <v>00</v>
      </c>
      <c r="AA3470" s="1" t="str">
        <f t="shared" si="767"/>
        <v>01,50,520</v>
      </c>
      <c r="AB3470" s="6">
        <f t="shared" si="768"/>
        <v>12543.368027755538</v>
      </c>
      <c r="AC3470" s="1" t="str">
        <f t="shared" si="769"/>
        <v>Mid</v>
      </c>
    </row>
    <row r="3471" spans="1:29">
      <c r="A3471" s="1" t="s">
        <v>681</v>
      </c>
      <c r="B3471" s="1">
        <v>2009</v>
      </c>
      <c r="C3471" s="1" t="s">
        <v>53</v>
      </c>
      <c r="D3471" s="1" t="s">
        <v>95</v>
      </c>
      <c r="E3471" s="1" t="s">
        <v>18</v>
      </c>
      <c r="F3471" s="1">
        <v>197</v>
      </c>
      <c r="G3471" s="1">
        <v>822</v>
      </c>
      <c r="H3471" s="1">
        <v>934</v>
      </c>
      <c r="I3471" s="1">
        <v>39.26</v>
      </c>
      <c r="J3471" s="1">
        <v>7</v>
      </c>
      <c r="K3471" s="1" t="s">
        <v>24</v>
      </c>
      <c r="L3471" s="1" t="s">
        <v>24</v>
      </c>
      <c r="M3471" s="1">
        <v>17</v>
      </c>
      <c r="N3471" s="1" t="s">
        <v>29</v>
      </c>
      <c r="O3471" s="1">
        <v>889744</v>
      </c>
      <c r="P3471" s="1">
        <f t="shared" si="770"/>
        <v>2</v>
      </c>
      <c r="Q3471" s="1">
        <f t="shared" si="757"/>
        <v>15</v>
      </c>
      <c r="R3471" s="5">
        <f t="shared" si="758"/>
        <v>0.23965936739659369</v>
      </c>
      <c r="S3471" s="6">
        <f t="shared" si="759"/>
        <v>1136253.0413625303</v>
      </c>
      <c r="T3471" s="4">
        <f t="shared" si="760"/>
        <v>4.7411167512690353</v>
      </c>
      <c r="U3471" s="1" t="str">
        <f t="shared" si="761"/>
        <v>Normal</v>
      </c>
      <c r="V3471" s="1" t="str">
        <f t="shared" si="762"/>
        <v>Acquired</v>
      </c>
      <c r="W3471" s="1">
        <f t="shared" si="763"/>
        <v>0</v>
      </c>
      <c r="X3471" s="1" t="str">
        <f t="shared" si="764"/>
        <v>0197M</v>
      </c>
      <c r="Y3471" s="1" t="str">
        <f t="shared" si="765"/>
        <v>0934M</v>
      </c>
      <c r="Z3471" s="1" t="str">
        <f t="shared" si="766"/>
        <v>00</v>
      </c>
      <c r="AA3471" s="1" t="str">
        <f t="shared" si="767"/>
        <v>011,36,253</v>
      </c>
      <c r="AB3471" s="6">
        <f t="shared" si="768"/>
        <v>94687.753446877541</v>
      </c>
      <c r="AC3471" s="1" t="str">
        <f t="shared" si="769"/>
        <v>Mid</v>
      </c>
    </row>
    <row r="3472" spans="1:29">
      <c r="A3472" s="1" t="s">
        <v>3782</v>
      </c>
      <c r="B3472" s="1">
        <v>2009</v>
      </c>
      <c r="C3472" s="1" t="s">
        <v>45</v>
      </c>
      <c r="D3472" s="1" t="s">
        <v>39</v>
      </c>
      <c r="E3472" s="1" t="s">
        <v>23</v>
      </c>
      <c r="F3472" s="1">
        <v>160</v>
      </c>
      <c r="G3472" s="1">
        <v>3538</v>
      </c>
      <c r="H3472" s="1">
        <v>955</v>
      </c>
      <c r="I3472" s="1">
        <v>4.9800000000000004</v>
      </c>
      <c r="J3472" s="1">
        <v>5</v>
      </c>
      <c r="K3472" s="1" t="s">
        <v>24</v>
      </c>
      <c r="L3472" s="1" t="s">
        <v>19</v>
      </c>
      <c r="M3472" s="1">
        <v>73</v>
      </c>
      <c r="N3472" s="1" t="s">
        <v>25</v>
      </c>
      <c r="O3472" s="1">
        <v>868488</v>
      </c>
      <c r="P3472" s="1">
        <f t="shared" si="770"/>
        <v>5</v>
      </c>
      <c r="Q3472" s="1">
        <f t="shared" si="757"/>
        <v>15</v>
      </c>
      <c r="R3472" s="5">
        <f t="shared" si="758"/>
        <v>4.5223289994347091E-2</v>
      </c>
      <c r="S3472" s="6">
        <f t="shared" si="759"/>
        <v>269926.51215375919</v>
      </c>
      <c r="T3472" s="4">
        <f t="shared" si="760"/>
        <v>5.96875</v>
      </c>
      <c r="U3472" s="1" t="str">
        <f t="shared" si="761"/>
        <v>Normal</v>
      </c>
      <c r="V3472" s="1" t="str">
        <f t="shared" si="762"/>
        <v>Acquired</v>
      </c>
      <c r="W3472" s="1" t="str">
        <f t="shared" si="763"/>
        <v>A$</v>
      </c>
      <c r="X3472" s="1" t="str">
        <f t="shared" si="764"/>
        <v>A$160M</v>
      </c>
      <c r="Y3472" s="1" t="str">
        <f t="shared" si="765"/>
        <v>A$955M</v>
      </c>
      <c r="Z3472" s="1" t="str">
        <f t="shared" si="766"/>
        <v>A$0</v>
      </c>
      <c r="AA3472" s="1" t="str">
        <f t="shared" si="767"/>
        <v>A$2,69,927</v>
      </c>
      <c r="AB3472" s="6">
        <f t="shared" si="768"/>
        <v>22493.876012813267</v>
      </c>
      <c r="AC3472" s="1" t="str">
        <f t="shared" si="769"/>
        <v>Mid</v>
      </c>
    </row>
    <row r="3473" spans="1:29">
      <c r="A3473" s="1" t="s">
        <v>3263</v>
      </c>
      <c r="B3473" s="1">
        <v>2009</v>
      </c>
      <c r="C3473" s="1" t="s">
        <v>59</v>
      </c>
      <c r="D3473" s="1" t="s">
        <v>39</v>
      </c>
      <c r="E3473" s="1" t="s">
        <v>18</v>
      </c>
      <c r="F3473" s="1">
        <v>153</v>
      </c>
      <c r="G3473" s="1">
        <v>838</v>
      </c>
      <c r="H3473" s="1">
        <v>157</v>
      </c>
      <c r="I3473" s="1">
        <v>20.51</v>
      </c>
      <c r="J3473" s="1">
        <v>7</v>
      </c>
      <c r="K3473" s="1" t="s">
        <v>24</v>
      </c>
      <c r="L3473" s="1" t="s">
        <v>24</v>
      </c>
      <c r="M3473" s="1">
        <v>61</v>
      </c>
      <c r="N3473" s="1" t="s">
        <v>20</v>
      </c>
      <c r="O3473" s="1">
        <v>824691</v>
      </c>
      <c r="P3473" s="1">
        <f t="shared" si="770"/>
        <v>2</v>
      </c>
      <c r="Q3473" s="1">
        <f t="shared" si="757"/>
        <v>15</v>
      </c>
      <c r="R3473" s="5">
        <f t="shared" si="758"/>
        <v>0.18257756563245822</v>
      </c>
      <c r="S3473" s="6">
        <f t="shared" si="759"/>
        <v>187350.83532219569</v>
      </c>
      <c r="T3473" s="4">
        <f t="shared" si="760"/>
        <v>1.0261437908496731</v>
      </c>
      <c r="U3473" s="1" t="str">
        <f t="shared" si="761"/>
        <v>Normal</v>
      </c>
      <c r="V3473" s="1" t="str">
        <f t="shared" si="762"/>
        <v>Acquired</v>
      </c>
      <c r="W3473" s="1" t="str">
        <f t="shared" si="763"/>
        <v>₹</v>
      </c>
      <c r="X3473" s="1" t="str">
        <f t="shared" si="764"/>
        <v>₹153M</v>
      </c>
      <c r="Y3473" s="1" t="str">
        <f t="shared" si="765"/>
        <v>₹157M</v>
      </c>
      <c r="Z3473" s="1" t="str">
        <f t="shared" si="766"/>
        <v>₹0</v>
      </c>
      <c r="AA3473" s="1" t="str">
        <f t="shared" si="767"/>
        <v>₹1,87,351</v>
      </c>
      <c r="AB3473" s="6">
        <f t="shared" si="768"/>
        <v>15612.569610182974</v>
      </c>
      <c r="AC3473" s="1" t="str">
        <f t="shared" si="769"/>
        <v>Mid</v>
      </c>
    </row>
    <row r="3474" spans="1:29">
      <c r="A3474" s="1" t="s">
        <v>3368</v>
      </c>
      <c r="B3474" s="1">
        <v>2009</v>
      </c>
      <c r="C3474" s="1" t="s">
        <v>16</v>
      </c>
      <c r="D3474" s="1" t="s">
        <v>48</v>
      </c>
      <c r="E3474" s="1" t="s">
        <v>40</v>
      </c>
      <c r="F3474" s="1">
        <v>123</v>
      </c>
      <c r="G3474" s="1">
        <v>2285</v>
      </c>
      <c r="H3474" s="1">
        <v>997</v>
      </c>
      <c r="I3474" s="1">
        <v>18.510000000000002</v>
      </c>
      <c r="J3474" s="1">
        <v>8</v>
      </c>
      <c r="K3474" s="1" t="s">
        <v>24</v>
      </c>
      <c r="L3474" s="1" t="s">
        <v>19</v>
      </c>
      <c r="M3474" s="1">
        <v>1</v>
      </c>
      <c r="N3474" s="1" t="s">
        <v>20</v>
      </c>
      <c r="O3474" s="1">
        <v>761983</v>
      </c>
      <c r="P3474" s="1">
        <f t="shared" si="770"/>
        <v>3</v>
      </c>
      <c r="Q3474" s="1">
        <f t="shared" si="757"/>
        <v>15</v>
      </c>
      <c r="R3474" s="5">
        <f t="shared" si="758"/>
        <v>5.3829321663019694E-2</v>
      </c>
      <c r="S3474" s="6">
        <f t="shared" si="759"/>
        <v>436323.85120350111</v>
      </c>
      <c r="T3474" s="4">
        <f t="shared" si="760"/>
        <v>8.1056910569105689</v>
      </c>
      <c r="U3474" s="1" t="str">
        <f t="shared" si="761"/>
        <v>High Performer</v>
      </c>
      <c r="V3474" s="1" t="str">
        <f t="shared" si="762"/>
        <v>Acquired</v>
      </c>
      <c r="W3474" s="1" t="str">
        <f t="shared" si="763"/>
        <v>$</v>
      </c>
      <c r="X3474" s="1" t="str">
        <f t="shared" si="764"/>
        <v>$123M</v>
      </c>
      <c r="Y3474" s="1" t="str">
        <f t="shared" si="765"/>
        <v>$997M</v>
      </c>
      <c r="Z3474" s="1" t="str">
        <f t="shared" si="766"/>
        <v>$0</v>
      </c>
      <c r="AA3474" s="1" t="str">
        <f t="shared" si="767"/>
        <v>$4,36,324</v>
      </c>
      <c r="AB3474" s="6">
        <f t="shared" si="768"/>
        <v>36360.320933625095</v>
      </c>
      <c r="AC3474" s="1" t="str">
        <f t="shared" si="769"/>
        <v>Mid</v>
      </c>
    </row>
    <row r="3475" spans="1:29">
      <c r="A3475" s="1" t="s">
        <v>3058</v>
      </c>
      <c r="B3475" s="1">
        <v>2009</v>
      </c>
      <c r="C3475" s="1" t="s">
        <v>59</v>
      </c>
      <c r="D3475" s="1" t="s">
        <v>51</v>
      </c>
      <c r="E3475" s="1" t="s">
        <v>28</v>
      </c>
      <c r="F3475" s="1">
        <v>175</v>
      </c>
      <c r="G3475" s="1">
        <v>3839</v>
      </c>
      <c r="H3475" s="1">
        <v>954</v>
      </c>
      <c r="I3475" s="1">
        <v>2.8</v>
      </c>
      <c r="J3475" s="1">
        <v>5</v>
      </c>
      <c r="K3475" s="1" t="s">
        <v>19</v>
      </c>
      <c r="L3475" s="1" t="s">
        <v>24</v>
      </c>
      <c r="M3475" s="1">
        <v>18</v>
      </c>
      <c r="N3475" s="1" t="s">
        <v>49</v>
      </c>
      <c r="O3475" s="1">
        <v>660870</v>
      </c>
      <c r="P3475" s="1">
        <f t="shared" si="770"/>
        <v>1</v>
      </c>
      <c r="Q3475" s="1">
        <f t="shared" si="757"/>
        <v>15</v>
      </c>
      <c r="R3475" s="5">
        <f t="shared" si="758"/>
        <v>4.5584787705131545E-2</v>
      </c>
      <c r="S3475" s="6">
        <f t="shared" si="759"/>
        <v>248502.21411825996</v>
      </c>
      <c r="T3475" s="4">
        <f t="shared" si="760"/>
        <v>5.4514285714285711</v>
      </c>
      <c r="U3475" s="1" t="str">
        <f t="shared" si="761"/>
        <v>Normal</v>
      </c>
      <c r="V3475" s="1" t="str">
        <f t="shared" si="762"/>
        <v>IPO</v>
      </c>
      <c r="W3475" s="1" t="str">
        <f t="shared" si="763"/>
        <v>₹</v>
      </c>
      <c r="X3475" s="1" t="str">
        <f t="shared" si="764"/>
        <v>₹175M</v>
      </c>
      <c r="Y3475" s="1" t="str">
        <f t="shared" si="765"/>
        <v>₹954M</v>
      </c>
      <c r="Z3475" s="1" t="str">
        <f t="shared" si="766"/>
        <v>₹0</v>
      </c>
      <c r="AA3475" s="1" t="str">
        <f t="shared" si="767"/>
        <v>₹2,48,502</v>
      </c>
      <c r="AB3475" s="6">
        <f t="shared" si="768"/>
        <v>20708.517843188329</v>
      </c>
      <c r="AC3475" s="1" t="str">
        <f t="shared" si="769"/>
        <v>Mid</v>
      </c>
    </row>
    <row r="3476" spans="1:29">
      <c r="A3476" s="1" t="s">
        <v>2068</v>
      </c>
      <c r="B3476" s="1">
        <v>2009</v>
      </c>
      <c r="C3476" s="1" t="s">
        <v>22</v>
      </c>
      <c r="D3476" s="1" t="s">
        <v>36</v>
      </c>
      <c r="E3476" s="1" t="s">
        <v>23</v>
      </c>
      <c r="F3476" s="1">
        <v>183</v>
      </c>
      <c r="G3476" s="1">
        <v>4481</v>
      </c>
      <c r="H3476" s="1">
        <v>730</v>
      </c>
      <c r="I3476" s="1">
        <v>22.85</v>
      </c>
      <c r="J3476" s="1">
        <v>9</v>
      </c>
      <c r="K3476" s="1" t="s">
        <v>19</v>
      </c>
      <c r="L3476" s="1" t="s">
        <v>19</v>
      </c>
      <c r="M3476" s="1">
        <v>50</v>
      </c>
      <c r="N3476" s="1" t="s">
        <v>29</v>
      </c>
      <c r="O3476" s="1">
        <v>622607</v>
      </c>
      <c r="P3476" s="1">
        <f t="shared" si="770"/>
        <v>5</v>
      </c>
      <c r="Q3476" s="1">
        <f t="shared" si="757"/>
        <v>15</v>
      </c>
      <c r="R3476" s="5">
        <f t="shared" si="758"/>
        <v>4.0839098415532245E-2</v>
      </c>
      <c r="S3476" s="6">
        <f t="shared" si="759"/>
        <v>162910.06471769695</v>
      </c>
      <c r="T3476" s="4">
        <f t="shared" si="760"/>
        <v>3.9890710382513661</v>
      </c>
      <c r="U3476" s="1" t="str">
        <f t="shared" si="761"/>
        <v>High Performer</v>
      </c>
      <c r="V3476" s="1" t="str">
        <f t="shared" si="762"/>
        <v>Still Private</v>
      </c>
      <c r="W3476" s="1" t="str">
        <f t="shared" si="763"/>
        <v>£</v>
      </c>
      <c r="X3476" s="1" t="str">
        <f t="shared" si="764"/>
        <v>£183M</v>
      </c>
      <c r="Y3476" s="1" t="str">
        <f t="shared" si="765"/>
        <v>£730M</v>
      </c>
      <c r="Z3476" s="1" t="str">
        <f t="shared" si="766"/>
        <v>£0</v>
      </c>
      <c r="AA3476" s="1" t="str">
        <f t="shared" si="767"/>
        <v>£1,62,910</v>
      </c>
      <c r="AB3476" s="6">
        <f t="shared" si="768"/>
        <v>13575.838726474745</v>
      </c>
      <c r="AC3476" s="1" t="str">
        <f t="shared" si="769"/>
        <v>Mid</v>
      </c>
    </row>
    <row r="3477" spans="1:29">
      <c r="A3477" s="1" t="s">
        <v>342</v>
      </c>
      <c r="B3477" s="1">
        <v>2009</v>
      </c>
      <c r="C3477" s="1" t="s">
        <v>27</v>
      </c>
      <c r="D3477" s="1" t="s">
        <v>39</v>
      </c>
      <c r="E3477" s="1" t="s">
        <v>28</v>
      </c>
      <c r="F3477" s="1">
        <v>117</v>
      </c>
      <c r="G3477" s="1">
        <v>976</v>
      </c>
      <c r="H3477" s="1">
        <v>708</v>
      </c>
      <c r="I3477" s="1">
        <v>4.3099999999999996</v>
      </c>
      <c r="J3477" s="1">
        <v>8</v>
      </c>
      <c r="K3477" s="1" t="s">
        <v>24</v>
      </c>
      <c r="L3477" s="1" t="s">
        <v>24</v>
      </c>
      <c r="M3477" s="1">
        <v>2</v>
      </c>
      <c r="N3477" s="1" t="s">
        <v>49</v>
      </c>
      <c r="O3477" s="1">
        <v>483007</v>
      </c>
      <c r="P3477" s="1">
        <f t="shared" si="770"/>
        <v>1</v>
      </c>
      <c r="Q3477" s="1">
        <f t="shared" si="757"/>
        <v>15</v>
      </c>
      <c r="R3477" s="5">
        <f t="shared" si="758"/>
        <v>0.11987704918032786</v>
      </c>
      <c r="S3477" s="6">
        <f t="shared" si="759"/>
        <v>725409.83606557373</v>
      </c>
      <c r="T3477" s="4">
        <f t="shared" si="760"/>
        <v>6.0512820512820511</v>
      </c>
      <c r="U3477" s="1" t="str">
        <f t="shared" si="761"/>
        <v>High Performer</v>
      </c>
      <c r="V3477" s="1" t="str">
        <f t="shared" si="762"/>
        <v>Acquired</v>
      </c>
      <c r="W3477" s="1" t="str">
        <f t="shared" si="763"/>
        <v>$</v>
      </c>
      <c r="X3477" s="1" t="str">
        <f t="shared" si="764"/>
        <v>$117M</v>
      </c>
      <c r="Y3477" s="1" t="str">
        <f t="shared" si="765"/>
        <v>$708M</v>
      </c>
      <c r="Z3477" s="1" t="str">
        <f t="shared" si="766"/>
        <v>$0</v>
      </c>
      <c r="AA3477" s="1" t="str">
        <f t="shared" si="767"/>
        <v>$7,25,410</v>
      </c>
      <c r="AB3477" s="6">
        <f t="shared" si="768"/>
        <v>60450.819672131147</v>
      </c>
      <c r="AC3477" s="1" t="str">
        <f t="shared" si="769"/>
        <v>Mid</v>
      </c>
    </row>
    <row r="3478" spans="1:29">
      <c r="A3478" s="1" t="s">
        <v>2579</v>
      </c>
      <c r="B3478" s="1">
        <v>2009</v>
      </c>
      <c r="C3478" s="1" t="s">
        <v>45</v>
      </c>
      <c r="D3478" s="1" t="s">
        <v>39</v>
      </c>
      <c r="E3478" s="1" t="s">
        <v>40</v>
      </c>
      <c r="F3478" s="1">
        <v>113</v>
      </c>
      <c r="G3478" s="1">
        <v>2165</v>
      </c>
      <c r="H3478" s="1">
        <v>745</v>
      </c>
      <c r="I3478" s="1">
        <v>27.98</v>
      </c>
      <c r="J3478" s="1">
        <v>7</v>
      </c>
      <c r="K3478" s="1" t="s">
        <v>19</v>
      </c>
      <c r="L3478" s="1" t="s">
        <v>24</v>
      </c>
      <c r="M3478" s="1">
        <v>91</v>
      </c>
      <c r="N3478" s="1" t="s">
        <v>33</v>
      </c>
      <c r="O3478" s="1">
        <v>407261</v>
      </c>
      <c r="P3478" s="1">
        <f t="shared" si="770"/>
        <v>3</v>
      </c>
      <c r="Q3478" s="1">
        <f t="shared" si="757"/>
        <v>15</v>
      </c>
      <c r="R3478" s="5">
        <f t="shared" si="758"/>
        <v>5.2193995381062355E-2</v>
      </c>
      <c r="S3478" s="6">
        <f t="shared" si="759"/>
        <v>344110.85450346419</v>
      </c>
      <c r="T3478" s="4">
        <f t="shared" si="760"/>
        <v>6.5929203539823007</v>
      </c>
      <c r="U3478" s="1" t="str">
        <f t="shared" si="761"/>
        <v>Normal</v>
      </c>
      <c r="V3478" s="1" t="str">
        <f t="shared" si="762"/>
        <v>IPO</v>
      </c>
      <c r="W3478" s="1" t="str">
        <f t="shared" si="763"/>
        <v>A$</v>
      </c>
      <c r="X3478" s="1" t="str">
        <f t="shared" si="764"/>
        <v>A$113M</v>
      </c>
      <c r="Y3478" s="1" t="str">
        <f t="shared" si="765"/>
        <v>A$745M</v>
      </c>
      <c r="Z3478" s="1" t="str">
        <f t="shared" si="766"/>
        <v>A$0</v>
      </c>
      <c r="AA3478" s="1" t="str">
        <f t="shared" si="767"/>
        <v>A$3,44,111</v>
      </c>
      <c r="AB3478" s="6">
        <f t="shared" si="768"/>
        <v>28675.904541955351</v>
      </c>
      <c r="AC3478" s="1" t="str">
        <f t="shared" si="769"/>
        <v>Mid</v>
      </c>
    </row>
    <row r="3479" spans="1:29">
      <c r="A3479" s="1" t="s">
        <v>4381</v>
      </c>
      <c r="B3479" s="1">
        <v>2009</v>
      </c>
      <c r="C3479" s="1" t="s">
        <v>31</v>
      </c>
      <c r="D3479" s="1" t="s">
        <v>43</v>
      </c>
      <c r="E3479" s="1" t="s">
        <v>28</v>
      </c>
      <c r="F3479" s="1">
        <v>159</v>
      </c>
      <c r="G3479" s="1">
        <v>382</v>
      </c>
      <c r="H3479" s="1">
        <v>781</v>
      </c>
      <c r="I3479" s="1">
        <v>9.58</v>
      </c>
      <c r="J3479" s="1">
        <v>2</v>
      </c>
      <c r="K3479" s="1" t="s">
        <v>24</v>
      </c>
      <c r="L3479" s="1" t="s">
        <v>24</v>
      </c>
      <c r="M3479" s="1">
        <v>85</v>
      </c>
      <c r="N3479" s="1" t="s">
        <v>33</v>
      </c>
      <c r="O3479" s="1">
        <v>393591</v>
      </c>
      <c r="P3479" s="1">
        <f t="shared" si="770"/>
        <v>1</v>
      </c>
      <c r="Q3479" s="1">
        <f t="shared" si="757"/>
        <v>15</v>
      </c>
      <c r="R3479" s="5">
        <f t="shared" si="758"/>
        <v>0.41623036649214662</v>
      </c>
      <c r="S3479" s="6">
        <f t="shared" si="759"/>
        <v>2044502.6178010472</v>
      </c>
      <c r="T3479" s="4">
        <f t="shared" si="760"/>
        <v>4.9119496855345908</v>
      </c>
      <c r="U3479" s="1" t="str">
        <f t="shared" si="761"/>
        <v>Normal</v>
      </c>
      <c r="V3479" s="1" t="str">
        <f t="shared" si="762"/>
        <v>Acquired</v>
      </c>
      <c r="W3479" s="1" t="str">
        <f t="shared" si="763"/>
        <v>€</v>
      </c>
      <c r="X3479" s="1" t="str">
        <f t="shared" si="764"/>
        <v>€159M</v>
      </c>
      <c r="Y3479" s="1" t="str">
        <f t="shared" si="765"/>
        <v>€781M</v>
      </c>
      <c r="Z3479" s="1" t="str">
        <f t="shared" si="766"/>
        <v>€0</v>
      </c>
      <c r="AA3479" s="1" t="str">
        <f t="shared" si="767"/>
        <v>€20,44,503</v>
      </c>
      <c r="AB3479" s="6">
        <f t="shared" si="768"/>
        <v>170375.21815008725</v>
      </c>
      <c r="AC3479" s="1" t="str">
        <f t="shared" si="769"/>
        <v>Mid</v>
      </c>
    </row>
    <row r="3480" spans="1:29">
      <c r="A3480" s="1" t="s">
        <v>4941</v>
      </c>
      <c r="B3480" s="1">
        <v>2009</v>
      </c>
      <c r="C3480" s="1" t="s">
        <v>27</v>
      </c>
      <c r="D3480" s="1" t="s">
        <v>102</v>
      </c>
      <c r="E3480" s="1" t="s">
        <v>23</v>
      </c>
      <c r="F3480" s="1">
        <v>116</v>
      </c>
      <c r="G3480" s="1">
        <v>45</v>
      </c>
      <c r="H3480" s="1">
        <v>894</v>
      </c>
      <c r="I3480" s="1">
        <v>46.87</v>
      </c>
      <c r="J3480" s="1">
        <v>3</v>
      </c>
      <c r="K3480" s="1" t="s">
        <v>19</v>
      </c>
      <c r="L3480" s="1" t="s">
        <v>19</v>
      </c>
      <c r="M3480" s="1">
        <v>77</v>
      </c>
      <c r="N3480" s="1" t="s">
        <v>33</v>
      </c>
      <c r="O3480" s="1">
        <v>212980</v>
      </c>
      <c r="P3480" s="1">
        <f t="shared" si="770"/>
        <v>5</v>
      </c>
      <c r="Q3480" s="1">
        <f t="shared" si="757"/>
        <v>15</v>
      </c>
      <c r="R3480" s="5">
        <f t="shared" si="758"/>
        <v>2.5777777777777779</v>
      </c>
      <c r="S3480" s="6">
        <f t="shared" si="759"/>
        <v>19866666.666666668</v>
      </c>
      <c r="T3480" s="4">
        <f t="shared" si="760"/>
        <v>7.7068965517241379</v>
      </c>
      <c r="U3480" s="1" t="str">
        <f t="shared" si="761"/>
        <v>Normal</v>
      </c>
      <c r="V3480" s="1" t="str">
        <f t="shared" si="762"/>
        <v>Still Private</v>
      </c>
      <c r="W3480" s="1" t="str">
        <f t="shared" si="763"/>
        <v>$</v>
      </c>
      <c r="X3480" s="1" t="str">
        <f t="shared" si="764"/>
        <v>$116M</v>
      </c>
      <c r="Y3480" s="1" t="str">
        <f t="shared" si="765"/>
        <v>$894M</v>
      </c>
      <c r="Z3480" s="1" t="str">
        <f t="shared" si="766"/>
        <v>$3</v>
      </c>
      <c r="AA3480" s="1" t="str">
        <f t="shared" si="767"/>
        <v>$1,98,66,667</v>
      </c>
      <c r="AB3480" s="6">
        <f t="shared" si="768"/>
        <v>1655555.5555555555</v>
      </c>
      <c r="AC3480" s="1" t="str">
        <f t="shared" si="769"/>
        <v>Mid</v>
      </c>
    </row>
    <row r="3481" spans="1:29">
      <c r="A3481" s="1" t="s">
        <v>3718</v>
      </c>
      <c r="B3481" s="1">
        <v>2010</v>
      </c>
      <c r="C3481" s="1" t="s">
        <v>22</v>
      </c>
      <c r="D3481" s="1" t="s">
        <v>17</v>
      </c>
      <c r="E3481" s="1" t="s">
        <v>23</v>
      </c>
      <c r="F3481" s="1">
        <v>164</v>
      </c>
      <c r="G3481" s="1">
        <v>3672</v>
      </c>
      <c r="H3481" s="1">
        <v>156</v>
      </c>
      <c r="I3481" s="1">
        <v>37.590000000000003</v>
      </c>
      <c r="J3481" s="1">
        <v>7</v>
      </c>
      <c r="K3481" s="1" t="s">
        <v>24</v>
      </c>
      <c r="L3481" s="1" t="s">
        <v>19</v>
      </c>
      <c r="M3481" s="1">
        <v>80</v>
      </c>
      <c r="N3481" s="1" t="s">
        <v>29</v>
      </c>
      <c r="O3481" s="1">
        <v>4924543</v>
      </c>
      <c r="P3481" s="1">
        <f t="shared" si="770"/>
        <v>5</v>
      </c>
      <c r="Q3481" s="1">
        <f t="shared" si="757"/>
        <v>14</v>
      </c>
      <c r="R3481" s="5">
        <f t="shared" si="758"/>
        <v>4.4662309368191724E-2</v>
      </c>
      <c r="S3481" s="6">
        <f t="shared" si="759"/>
        <v>42483.660130718956</v>
      </c>
      <c r="T3481" s="4">
        <f t="shared" si="760"/>
        <v>0.95121951219512191</v>
      </c>
      <c r="U3481" s="1" t="str">
        <f t="shared" si="761"/>
        <v>Normal</v>
      </c>
      <c r="V3481" s="1" t="str">
        <f t="shared" si="762"/>
        <v>Acquired</v>
      </c>
      <c r="W3481" s="1" t="str">
        <f t="shared" si="763"/>
        <v>£</v>
      </c>
      <c r="X3481" s="1" t="str">
        <f t="shared" si="764"/>
        <v>£164M</v>
      </c>
      <c r="Y3481" s="1" t="str">
        <f t="shared" si="765"/>
        <v>£156M</v>
      </c>
      <c r="Z3481" s="1" t="str">
        <f t="shared" si="766"/>
        <v>£0</v>
      </c>
      <c r="AA3481" s="1" t="str">
        <f t="shared" si="767"/>
        <v>£42,484</v>
      </c>
      <c r="AB3481" s="6">
        <f t="shared" si="768"/>
        <v>3540.3050108932462</v>
      </c>
      <c r="AC3481" s="1" t="str">
        <f t="shared" si="769"/>
        <v>Mid</v>
      </c>
    </row>
    <row r="3482" spans="1:29">
      <c r="A3482" s="1" t="s">
        <v>696</v>
      </c>
      <c r="B3482" s="1">
        <v>2010</v>
      </c>
      <c r="C3482" s="1" t="s">
        <v>42</v>
      </c>
      <c r="D3482" s="1" t="s">
        <v>46</v>
      </c>
      <c r="E3482" s="1" t="s">
        <v>28</v>
      </c>
      <c r="F3482" s="1">
        <v>127</v>
      </c>
      <c r="G3482" s="1">
        <v>3247</v>
      </c>
      <c r="H3482" s="1">
        <v>100</v>
      </c>
      <c r="I3482" s="1">
        <v>13.43</v>
      </c>
      <c r="J3482" s="1">
        <v>8</v>
      </c>
      <c r="K3482" s="1" t="s">
        <v>24</v>
      </c>
      <c r="L3482" s="1" t="s">
        <v>19</v>
      </c>
      <c r="M3482" s="1">
        <v>80</v>
      </c>
      <c r="N3482" s="1" t="s">
        <v>33</v>
      </c>
      <c r="O3482" s="1">
        <v>4593164</v>
      </c>
      <c r="P3482" s="1">
        <f t="shared" si="770"/>
        <v>1</v>
      </c>
      <c r="Q3482" s="1">
        <f t="shared" si="757"/>
        <v>14</v>
      </c>
      <c r="R3482" s="5">
        <f t="shared" si="758"/>
        <v>3.9113027409916845E-2</v>
      </c>
      <c r="S3482" s="6">
        <f t="shared" si="759"/>
        <v>30797.659377887281</v>
      </c>
      <c r="T3482" s="4">
        <f t="shared" si="760"/>
        <v>0.78740157480314965</v>
      </c>
      <c r="U3482" s="1" t="str">
        <f t="shared" si="761"/>
        <v>High Performer</v>
      </c>
      <c r="V3482" s="1" t="str">
        <f t="shared" si="762"/>
        <v>Acquired</v>
      </c>
      <c r="W3482" s="1" t="str">
        <f t="shared" si="763"/>
        <v>¥</v>
      </c>
      <c r="X3482" s="1" t="str">
        <f t="shared" si="764"/>
        <v>¥127M</v>
      </c>
      <c r="Y3482" s="1" t="str">
        <f t="shared" si="765"/>
        <v>¥100M</v>
      </c>
      <c r="Z3482" s="1" t="str">
        <f t="shared" si="766"/>
        <v>¥0</v>
      </c>
      <c r="AA3482" s="1" t="str">
        <f t="shared" si="767"/>
        <v>¥30,798</v>
      </c>
      <c r="AB3482" s="6">
        <f t="shared" si="768"/>
        <v>2566.4716148239399</v>
      </c>
      <c r="AC3482" s="1" t="str">
        <f t="shared" si="769"/>
        <v>Mid</v>
      </c>
    </row>
    <row r="3483" spans="1:29">
      <c r="A3483" s="1" t="s">
        <v>3183</v>
      </c>
      <c r="B3483" s="1">
        <v>2010</v>
      </c>
      <c r="C3483" s="1" t="s">
        <v>45</v>
      </c>
      <c r="D3483" s="1" t="s">
        <v>43</v>
      </c>
      <c r="E3483" s="1" t="s">
        <v>23</v>
      </c>
      <c r="F3483" s="1">
        <v>145</v>
      </c>
      <c r="G3483" s="1">
        <v>3285</v>
      </c>
      <c r="H3483" s="1">
        <v>979</v>
      </c>
      <c r="I3483" s="1">
        <v>32.69</v>
      </c>
      <c r="J3483" s="1">
        <v>9</v>
      </c>
      <c r="K3483" s="1" t="s">
        <v>24</v>
      </c>
      <c r="L3483" s="1" t="s">
        <v>19</v>
      </c>
      <c r="M3483" s="1">
        <v>42</v>
      </c>
      <c r="N3483" s="1" t="s">
        <v>20</v>
      </c>
      <c r="O3483" s="1">
        <v>4473113</v>
      </c>
      <c r="P3483" s="1">
        <f t="shared" si="770"/>
        <v>5</v>
      </c>
      <c r="Q3483" s="1">
        <f t="shared" si="757"/>
        <v>14</v>
      </c>
      <c r="R3483" s="5">
        <f t="shared" si="758"/>
        <v>4.4140030441400302E-2</v>
      </c>
      <c r="S3483" s="6">
        <f t="shared" si="759"/>
        <v>298021.30898021307</v>
      </c>
      <c r="T3483" s="4">
        <f t="shared" si="760"/>
        <v>6.7517241379310349</v>
      </c>
      <c r="U3483" s="1" t="str">
        <f t="shared" si="761"/>
        <v>High Performer</v>
      </c>
      <c r="V3483" s="1" t="str">
        <f t="shared" si="762"/>
        <v>Acquired</v>
      </c>
      <c r="W3483" s="1" t="str">
        <f t="shared" si="763"/>
        <v>A$</v>
      </c>
      <c r="X3483" s="1" t="str">
        <f t="shared" si="764"/>
        <v>A$145M</v>
      </c>
      <c r="Y3483" s="1" t="str">
        <f t="shared" si="765"/>
        <v>A$979M</v>
      </c>
      <c r="Z3483" s="1" t="str">
        <f t="shared" si="766"/>
        <v>A$0</v>
      </c>
      <c r="AA3483" s="1" t="str">
        <f t="shared" si="767"/>
        <v>A$2,98,021</v>
      </c>
      <c r="AB3483" s="6">
        <f t="shared" si="768"/>
        <v>24835.109081684423</v>
      </c>
      <c r="AC3483" s="1" t="str">
        <f t="shared" si="769"/>
        <v>Mid</v>
      </c>
    </row>
    <row r="3484" spans="1:29">
      <c r="A3484" s="1" t="s">
        <v>1794</v>
      </c>
      <c r="B3484" s="1">
        <v>2010</v>
      </c>
      <c r="C3484" s="1" t="s">
        <v>53</v>
      </c>
      <c r="D3484" s="1" t="s">
        <v>51</v>
      </c>
      <c r="E3484" s="1" t="s">
        <v>18</v>
      </c>
      <c r="F3484" s="1">
        <v>189</v>
      </c>
      <c r="G3484" s="1">
        <v>1616</v>
      </c>
      <c r="H3484" s="1">
        <v>99</v>
      </c>
      <c r="I3484" s="1">
        <v>33.799999999999997</v>
      </c>
      <c r="J3484" s="1">
        <v>6</v>
      </c>
      <c r="K3484" s="1" t="s">
        <v>24</v>
      </c>
      <c r="L3484" s="1" t="s">
        <v>24</v>
      </c>
      <c r="M3484" s="1">
        <v>20</v>
      </c>
      <c r="N3484" s="1" t="s">
        <v>29</v>
      </c>
      <c r="O3484" s="1">
        <v>4384254</v>
      </c>
      <c r="P3484" s="1">
        <f t="shared" si="770"/>
        <v>2</v>
      </c>
      <c r="Q3484" s="1">
        <f t="shared" si="757"/>
        <v>14</v>
      </c>
      <c r="R3484" s="5">
        <f t="shared" si="758"/>
        <v>0.11695544554455446</v>
      </c>
      <c r="S3484" s="6">
        <f t="shared" si="759"/>
        <v>61262.376237623765</v>
      </c>
      <c r="T3484" s="4">
        <f t="shared" si="760"/>
        <v>0.52380952380952384</v>
      </c>
      <c r="U3484" s="1" t="str">
        <f t="shared" si="761"/>
        <v>Normal</v>
      </c>
      <c r="V3484" s="1" t="str">
        <f t="shared" si="762"/>
        <v>Acquired</v>
      </c>
      <c r="W3484" s="1">
        <f t="shared" si="763"/>
        <v>0</v>
      </c>
      <c r="X3484" s="1" t="str">
        <f t="shared" si="764"/>
        <v>0189M</v>
      </c>
      <c r="Y3484" s="1" t="str">
        <f t="shared" si="765"/>
        <v>099M</v>
      </c>
      <c r="Z3484" s="1" t="str">
        <f t="shared" si="766"/>
        <v>00</v>
      </c>
      <c r="AA3484" s="1" t="str">
        <f t="shared" si="767"/>
        <v>061,262</v>
      </c>
      <c r="AB3484" s="6">
        <f t="shared" si="768"/>
        <v>5105.1980198019801</v>
      </c>
      <c r="AC3484" s="1" t="str">
        <f t="shared" si="769"/>
        <v>Mid</v>
      </c>
    </row>
    <row r="3485" spans="1:29">
      <c r="A3485" s="1" t="s">
        <v>3205</v>
      </c>
      <c r="B3485" s="1">
        <v>2010</v>
      </c>
      <c r="C3485" s="1" t="s">
        <v>35</v>
      </c>
      <c r="D3485" s="1" t="s">
        <v>43</v>
      </c>
      <c r="E3485" s="1" t="s">
        <v>23</v>
      </c>
      <c r="F3485" s="1">
        <v>155</v>
      </c>
      <c r="G3485" s="1">
        <v>3842</v>
      </c>
      <c r="H3485" s="1">
        <v>653</v>
      </c>
      <c r="I3485" s="1">
        <v>9.5299999999999994</v>
      </c>
      <c r="J3485" s="1">
        <v>1</v>
      </c>
      <c r="K3485" s="1" t="s">
        <v>24</v>
      </c>
      <c r="L3485" s="1" t="s">
        <v>19</v>
      </c>
      <c r="M3485" s="1">
        <v>94</v>
      </c>
      <c r="N3485" s="1" t="s">
        <v>25</v>
      </c>
      <c r="O3485" s="1">
        <v>4314310</v>
      </c>
      <c r="P3485" s="1">
        <f t="shared" si="770"/>
        <v>5</v>
      </c>
      <c r="Q3485" s="1">
        <f t="shared" si="757"/>
        <v>14</v>
      </c>
      <c r="R3485" s="5">
        <f t="shared" si="758"/>
        <v>4.034357105674128E-2</v>
      </c>
      <c r="S3485" s="6">
        <f t="shared" si="759"/>
        <v>169963.56064549714</v>
      </c>
      <c r="T3485" s="4">
        <f t="shared" si="760"/>
        <v>4.2129032258064516</v>
      </c>
      <c r="U3485" s="1" t="str">
        <f t="shared" si="761"/>
        <v>Normal</v>
      </c>
      <c r="V3485" s="1" t="str">
        <f t="shared" si="762"/>
        <v>Acquired</v>
      </c>
      <c r="W3485" s="1" t="str">
        <f t="shared" si="763"/>
        <v>¥</v>
      </c>
      <c r="X3485" s="1" t="str">
        <f t="shared" si="764"/>
        <v>¥155M</v>
      </c>
      <c r="Y3485" s="1" t="str">
        <f t="shared" si="765"/>
        <v>¥653M</v>
      </c>
      <c r="Z3485" s="1" t="str">
        <f t="shared" si="766"/>
        <v>¥0</v>
      </c>
      <c r="AA3485" s="1" t="str">
        <f t="shared" si="767"/>
        <v>¥1,69,964</v>
      </c>
      <c r="AB3485" s="6">
        <f t="shared" si="768"/>
        <v>14163.630053791429</v>
      </c>
      <c r="AC3485" s="1" t="str">
        <f t="shared" si="769"/>
        <v>Mid</v>
      </c>
    </row>
    <row r="3486" spans="1:29">
      <c r="A3486" s="1" t="s">
        <v>801</v>
      </c>
      <c r="B3486" s="1">
        <v>2010</v>
      </c>
      <c r="C3486" s="1" t="s">
        <v>59</v>
      </c>
      <c r="D3486" s="1" t="s">
        <v>102</v>
      </c>
      <c r="E3486" s="1" t="s">
        <v>18</v>
      </c>
      <c r="F3486" s="1">
        <v>163</v>
      </c>
      <c r="G3486" s="1">
        <v>1660</v>
      </c>
      <c r="H3486" s="1">
        <v>151</v>
      </c>
      <c r="I3486" s="1">
        <v>35.299999999999997</v>
      </c>
      <c r="J3486" s="1">
        <v>5</v>
      </c>
      <c r="K3486" s="1" t="s">
        <v>19</v>
      </c>
      <c r="L3486" s="1" t="s">
        <v>19</v>
      </c>
      <c r="M3486" s="1">
        <v>2</v>
      </c>
      <c r="N3486" s="1" t="s">
        <v>25</v>
      </c>
      <c r="O3486" s="1">
        <v>4302878</v>
      </c>
      <c r="P3486" s="1">
        <f t="shared" si="770"/>
        <v>2</v>
      </c>
      <c r="Q3486" s="1">
        <f t="shared" si="757"/>
        <v>14</v>
      </c>
      <c r="R3486" s="5">
        <f t="shared" si="758"/>
        <v>9.8192771084337355E-2</v>
      </c>
      <c r="S3486" s="6">
        <f t="shared" si="759"/>
        <v>90963.855421686749</v>
      </c>
      <c r="T3486" s="4">
        <f t="shared" si="760"/>
        <v>0.92638036809815949</v>
      </c>
      <c r="U3486" s="1" t="str">
        <f t="shared" si="761"/>
        <v>Normal</v>
      </c>
      <c r="V3486" s="1" t="str">
        <f t="shared" si="762"/>
        <v>Still Private</v>
      </c>
      <c r="W3486" s="1" t="str">
        <f t="shared" si="763"/>
        <v>₹</v>
      </c>
      <c r="X3486" s="1" t="str">
        <f t="shared" si="764"/>
        <v>₹163M</v>
      </c>
      <c r="Y3486" s="1" t="str">
        <f t="shared" si="765"/>
        <v>₹151M</v>
      </c>
      <c r="Z3486" s="1" t="str">
        <f t="shared" si="766"/>
        <v>₹0</v>
      </c>
      <c r="AA3486" s="1" t="str">
        <f t="shared" si="767"/>
        <v>₹90,964</v>
      </c>
      <c r="AB3486" s="6">
        <f t="shared" si="768"/>
        <v>7580.3212851405624</v>
      </c>
      <c r="AC3486" s="1" t="str">
        <f t="shared" si="769"/>
        <v>Mid</v>
      </c>
    </row>
    <row r="3487" spans="1:29">
      <c r="A3487" s="1" t="s">
        <v>3214</v>
      </c>
      <c r="B3487" s="1">
        <v>2010</v>
      </c>
      <c r="C3487" s="1" t="s">
        <v>22</v>
      </c>
      <c r="D3487" s="1" t="s">
        <v>51</v>
      </c>
      <c r="E3487" s="1" t="s">
        <v>18</v>
      </c>
      <c r="F3487" s="1">
        <v>130</v>
      </c>
      <c r="G3487" s="1">
        <v>4953</v>
      </c>
      <c r="H3487" s="1">
        <v>36</v>
      </c>
      <c r="I3487" s="1">
        <v>47.8</v>
      </c>
      <c r="J3487" s="1">
        <v>4</v>
      </c>
      <c r="K3487" s="1" t="s">
        <v>19</v>
      </c>
      <c r="L3487" s="1" t="s">
        <v>24</v>
      </c>
      <c r="M3487" s="1">
        <v>14</v>
      </c>
      <c r="N3487" s="1" t="s">
        <v>33</v>
      </c>
      <c r="O3487" s="1">
        <v>4284737</v>
      </c>
      <c r="P3487" s="1">
        <f t="shared" si="770"/>
        <v>2</v>
      </c>
      <c r="Q3487" s="1">
        <f t="shared" si="757"/>
        <v>14</v>
      </c>
      <c r="R3487" s="5">
        <f t="shared" si="758"/>
        <v>2.6246719160104987E-2</v>
      </c>
      <c r="S3487" s="6">
        <f t="shared" si="759"/>
        <v>7268.32222895215</v>
      </c>
      <c r="T3487" s="4">
        <f t="shared" si="760"/>
        <v>0.27692307692307694</v>
      </c>
      <c r="U3487" s="1" t="str">
        <f t="shared" si="761"/>
        <v>Normal</v>
      </c>
      <c r="V3487" s="1" t="str">
        <f t="shared" si="762"/>
        <v>IPO</v>
      </c>
      <c r="W3487" s="1" t="str">
        <f t="shared" si="763"/>
        <v>£</v>
      </c>
      <c r="X3487" s="1" t="str">
        <f t="shared" si="764"/>
        <v>£130M</v>
      </c>
      <c r="Y3487" s="1" t="str">
        <f t="shared" si="765"/>
        <v>£36M</v>
      </c>
      <c r="Z3487" s="1" t="str">
        <f t="shared" si="766"/>
        <v>£0</v>
      </c>
      <c r="AA3487" s="1" t="str">
        <f t="shared" si="767"/>
        <v>£7,268</v>
      </c>
      <c r="AB3487" s="6">
        <f t="shared" si="768"/>
        <v>605.69351907934583</v>
      </c>
      <c r="AC3487" s="1" t="str">
        <f t="shared" si="769"/>
        <v>Mid</v>
      </c>
    </row>
    <row r="3488" spans="1:29">
      <c r="A3488" s="1" t="s">
        <v>2512</v>
      </c>
      <c r="B3488" s="1">
        <v>2010</v>
      </c>
      <c r="C3488" s="1" t="s">
        <v>35</v>
      </c>
      <c r="D3488" s="1" t="s">
        <v>95</v>
      </c>
      <c r="E3488" s="1" t="s">
        <v>37</v>
      </c>
      <c r="F3488" s="1">
        <v>167</v>
      </c>
      <c r="G3488" s="1">
        <v>3973</v>
      </c>
      <c r="H3488" s="1">
        <v>917</v>
      </c>
      <c r="I3488" s="1">
        <v>46.42</v>
      </c>
      <c r="J3488" s="1">
        <v>4</v>
      </c>
      <c r="K3488" s="1" t="s">
        <v>19</v>
      </c>
      <c r="L3488" s="1" t="s">
        <v>19</v>
      </c>
      <c r="M3488" s="1">
        <v>2</v>
      </c>
      <c r="N3488" s="1" t="s">
        <v>29</v>
      </c>
      <c r="O3488" s="1">
        <v>4258710</v>
      </c>
      <c r="P3488" s="1">
        <f t="shared" si="770"/>
        <v>4</v>
      </c>
      <c r="Q3488" s="1">
        <f t="shared" si="757"/>
        <v>14</v>
      </c>
      <c r="R3488" s="5">
        <f t="shared" si="758"/>
        <v>4.2033727661716584E-2</v>
      </c>
      <c r="S3488" s="6">
        <f t="shared" si="759"/>
        <v>230807.95368738988</v>
      </c>
      <c r="T3488" s="4">
        <f t="shared" si="760"/>
        <v>5.4910179640718564</v>
      </c>
      <c r="U3488" s="1" t="str">
        <f t="shared" si="761"/>
        <v>Normal</v>
      </c>
      <c r="V3488" s="1" t="str">
        <f t="shared" si="762"/>
        <v>Still Private</v>
      </c>
      <c r="W3488" s="1" t="str">
        <f t="shared" si="763"/>
        <v>¥</v>
      </c>
      <c r="X3488" s="1" t="str">
        <f t="shared" si="764"/>
        <v>¥167M</v>
      </c>
      <c r="Y3488" s="1" t="str">
        <f t="shared" si="765"/>
        <v>¥917M</v>
      </c>
      <c r="Z3488" s="1" t="str">
        <f t="shared" si="766"/>
        <v>¥0</v>
      </c>
      <c r="AA3488" s="1" t="str">
        <f t="shared" si="767"/>
        <v>¥2,30,808</v>
      </c>
      <c r="AB3488" s="6">
        <f t="shared" si="768"/>
        <v>19233.996140615822</v>
      </c>
      <c r="AC3488" s="1" t="str">
        <f t="shared" si="769"/>
        <v>Mid</v>
      </c>
    </row>
    <row r="3489" spans="1:29">
      <c r="A3489" s="1" t="s">
        <v>2965</v>
      </c>
      <c r="B3489" s="1">
        <v>2010</v>
      </c>
      <c r="C3489" s="1" t="s">
        <v>16</v>
      </c>
      <c r="D3489" s="1" t="s">
        <v>17</v>
      </c>
      <c r="E3489" s="1" t="s">
        <v>18</v>
      </c>
      <c r="F3489" s="1">
        <v>167</v>
      </c>
      <c r="G3489" s="1">
        <v>807</v>
      </c>
      <c r="H3489" s="1">
        <v>246</v>
      </c>
      <c r="I3489" s="1">
        <v>33.78</v>
      </c>
      <c r="J3489" s="1">
        <v>9</v>
      </c>
      <c r="K3489" s="1" t="s">
        <v>24</v>
      </c>
      <c r="L3489" s="1" t="s">
        <v>19</v>
      </c>
      <c r="M3489" s="1">
        <v>7</v>
      </c>
      <c r="N3489" s="1" t="s">
        <v>49</v>
      </c>
      <c r="O3489" s="1">
        <v>4253874</v>
      </c>
      <c r="P3489" s="1">
        <f t="shared" si="770"/>
        <v>2</v>
      </c>
      <c r="Q3489" s="1">
        <f t="shared" si="757"/>
        <v>14</v>
      </c>
      <c r="R3489" s="5">
        <f t="shared" si="758"/>
        <v>0.20693928128872366</v>
      </c>
      <c r="S3489" s="6">
        <f t="shared" si="759"/>
        <v>304832.71375464683</v>
      </c>
      <c r="T3489" s="4">
        <f t="shared" si="760"/>
        <v>1.4730538922155689</v>
      </c>
      <c r="U3489" s="1" t="str">
        <f t="shared" si="761"/>
        <v>High Performer</v>
      </c>
      <c r="V3489" s="1" t="str">
        <f t="shared" si="762"/>
        <v>Acquired</v>
      </c>
      <c r="W3489" s="1" t="str">
        <f t="shared" si="763"/>
        <v>$</v>
      </c>
      <c r="X3489" s="1" t="str">
        <f t="shared" si="764"/>
        <v>$167M</v>
      </c>
      <c r="Y3489" s="1" t="str">
        <f t="shared" si="765"/>
        <v>$246M</v>
      </c>
      <c r="Z3489" s="1" t="str">
        <f t="shared" si="766"/>
        <v>$0</v>
      </c>
      <c r="AA3489" s="1" t="str">
        <f t="shared" si="767"/>
        <v>$3,04,833</v>
      </c>
      <c r="AB3489" s="6">
        <f t="shared" si="768"/>
        <v>25402.726146220572</v>
      </c>
      <c r="AC3489" s="1" t="str">
        <f t="shared" si="769"/>
        <v>Mid</v>
      </c>
    </row>
    <row r="3490" spans="1:29">
      <c r="A3490" s="1" t="s">
        <v>347</v>
      </c>
      <c r="B3490" s="1">
        <v>2010</v>
      </c>
      <c r="C3490" s="1" t="s">
        <v>45</v>
      </c>
      <c r="D3490" s="1" t="s">
        <v>36</v>
      </c>
      <c r="E3490" s="1" t="s">
        <v>23</v>
      </c>
      <c r="F3490" s="1">
        <v>109</v>
      </c>
      <c r="G3490" s="1">
        <v>782</v>
      </c>
      <c r="H3490" s="1">
        <v>166</v>
      </c>
      <c r="I3490" s="1">
        <v>19.600000000000001</v>
      </c>
      <c r="J3490" s="1">
        <v>3</v>
      </c>
      <c r="K3490" s="1" t="s">
        <v>24</v>
      </c>
      <c r="L3490" s="1" t="s">
        <v>19</v>
      </c>
      <c r="M3490" s="1">
        <v>12</v>
      </c>
      <c r="N3490" s="1" t="s">
        <v>25</v>
      </c>
      <c r="O3490" s="1">
        <v>3926840</v>
      </c>
      <c r="P3490" s="1">
        <f t="shared" si="770"/>
        <v>5</v>
      </c>
      <c r="Q3490" s="1">
        <f t="shared" si="757"/>
        <v>14</v>
      </c>
      <c r="R3490" s="5">
        <f t="shared" si="758"/>
        <v>0.13938618925831203</v>
      </c>
      <c r="S3490" s="6">
        <f t="shared" si="759"/>
        <v>212276.21483375959</v>
      </c>
      <c r="T3490" s="4">
        <f t="shared" si="760"/>
        <v>1.5229357798165137</v>
      </c>
      <c r="U3490" s="1" t="str">
        <f t="shared" si="761"/>
        <v>Normal</v>
      </c>
      <c r="V3490" s="1" t="str">
        <f t="shared" si="762"/>
        <v>Acquired</v>
      </c>
      <c r="W3490" s="1" t="str">
        <f t="shared" si="763"/>
        <v>A$</v>
      </c>
      <c r="X3490" s="1" t="str">
        <f t="shared" si="764"/>
        <v>A$109M</v>
      </c>
      <c r="Y3490" s="1" t="str">
        <f t="shared" si="765"/>
        <v>A$166M</v>
      </c>
      <c r="Z3490" s="1" t="str">
        <f t="shared" si="766"/>
        <v>A$0</v>
      </c>
      <c r="AA3490" s="1" t="str">
        <f t="shared" si="767"/>
        <v>A$2,12,276</v>
      </c>
      <c r="AB3490" s="6">
        <f t="shared" si="768"/>
        <v>17689.684569479967</v>
      </c>
      <c r="AC3490" s="1" t="str">
        <f t="shared" si="769"/>
        <v>Mid</v>
      </c>
    </row>
    <row r="3491" spans="1:29">
      <c r="A3491" s="1" t="s">
        <v>1155</v>
      </c>
      <c r="B3491" s="1">
        <v>2010</v>
      </c>
      <c r="C3491" s="1" t="s">
        <v>53</v>
      </c>
      <c r="D3491" s="1" t="s">
        <v>95</v>
      </c>
      <c r="E3491" s="1" t="s">
        <v>18</v>
      </c>
      <c r="F3491" s="1">
        <v>161</v>
      </c>
      <c r="G3491" s="1">
        <v>2467</v>
      </c>
      <c r="H3491" s="1">
        <v>920</v>
      </c>
      <c r="I3491" s="1">
        <v>37.18</v>
      </c>
      <c r="J3491" s="1">
        <v>5</v>
      </c>
      <c r="K3491" s="1" t="s">
        <v>24</v>
      </c>
      <c r="L3491" s="1" t="s">
        <v>24</v>
      </c>
      <c r="M3491" s="1">
        <v>57</v>
      </c>
      <c r="N3491" s="1" t="s">
        <v>25</v>
      </c>
      <c r="O3491" s="1">
        <v>3792180</v>
      </c>
      <c r="P3491" s="1">
        <f t="shared" si="770"/>
        <v>2</v>
      </c>
      <c r="Q3491" s="1">
        <f t="shared" si="757"/>
        <v>14</v>
      </c>
      <c r="R3491" s="5">
        <f t="shared" si="758"/>
        <v>6.5261451155249284E-2</v>
      </c>
      <c r="S3491" s="6">
        <f t="shared" si="759"/>
        <v>372922.57802999596</v>
      </c>
      <c r="T3491" s="4">
        <f t="shared" si="760"/>
        <v>5.7142857142857144</v>
      </c>
      <c r="U3491" s="1" t="str">
        <f t="shared" si="761"/>
        <v>Normal</v>
      </c>
      <c r="V3491" s="1" t="str">
        <f t="shared" si="762"/>
        <v>Acquired</v>
      </c>
      <c r="W3491" s="1">
        <f t="shared" si="763"/>
        <v>0</v>
      </c>
      <c r="X3491" s="1" t="str">
        <f t="shared" si="764"/>
        <v>0161M</v>
      </c>
      <c r="Y3491" s="1" t="str">
        <f t="shared" si="765"/>
        <v>0920M</v>
      </c>
      <c r="Z3491" s="1" t="str">
        <f t="shared" si="766"/>
        <v>00</v>
      </c>
      <c r="AA3491" s="1" t="str">
        <f t="shared" si="767"/>
        <v>03,72,923</v>
      </c>
      <c r="AB3491" s="6">
        <f t="shared" si="768"/>
        <v>31076.881502499662</v>
      </c>
      <c r="AC3491" s="1" t="str">
        <f t="shared" si="769"/>
        <v>Mid</v>
      </c>
    </row>
    <row r="3492" spans="1:29">
      <c r="A3492" s="1" t="s">
        <v>4357</v>
      </c>
      <c r="B3492" s="1">
        <v>2010</v>
      </c>
      <c r="C3492" s="1" t="s">
        <v>35</v>
      </c>
      <c r="D3492" s="1" t="s">
        <v>46</v>
      </c>
      <c r="E3492" s="1" t="s">
        <v>37</v>
      </c>
      <c r="F3492" s="1">
        <v>138</v>
      </c>
      <c r="G3492" s="1">
        <v>4748</v>
      </c>
      <c r="H3492" s="1">
        <v>986</v>
      </c>
      <c r="I3492" s="1">
        <v>38.86</v>
      </c>
      <c r="J3492" s="1">
        <v>3</v>
      </c>
      <c r="K3492" s="1" t="s">
        <v>19</v>
      </c>
      <c r="L3492" s="1" t="s">
        <v>19</v>
      </c>
      <c r="M3492" s="1">
        <v>34</v>
      </c>
      <c r="N3492" s="1" t="s">
        <v>49</v>
      </c>
      <c r="O3492" s="1">
        <v>3618202</v>
      </c>
      <c r="P3492" s="1">
        <f t="shared" si="770"/>
        <v>4</v>
      </c>
      <c r="Q3492" s="1">
        <f t="shared" si="757"/>
        <v>14</v>
      </c>
      <c r="R3492" s="5">
        <f t="shared" si="758"/>
        <v>2.9064869418702611E-2</v>
      </c>
      <c r="S3492" s="6">
        <f t="shared" si="759"/>
        <v>207666.38584667229</v>
      </c>
      <c r="T3492" s="4">
        <f t="shared" si="760"/>
        <v>7.1449275362318838</v>
      </c>
      <c r="U3492" s="1" t="str">
        <f t="shared" si="761"/>
        <v>Normal</v>
      </c>
      <c r="V3492" s="1" t="str">
        <f t="shared" si="762"/>
        <v>Still Private</v>
      </c>
      <c r="W3492" s="1" t="str">
        <f t="shared" si="763"/>
        <v>¥</v>
      </c>
      <c r="X3492" s="1" t="str">
        <f t="shared" si="764"/>
        <v>¥138M</v>
      </c>
      <c r="Y3492" s="1" t="str">
        <f t="shared" si="765"/>
        <v>¥986M</v>
      </c>
      <c r="Z3492" s="1" t="str">
        <f t="shared" si="766"/>
        <v>¥0</v>
      </c>
      <c r="AA3492" s="1" t="str">
        <f t="shared" si="767"/>
        <v>¥2,07,666</v>
      </c>
      <c r="AB3492" s="6">
        <f t="shared" si="768"/>
        <v>17305.532153889359</v>
      </c>
      <c r="AC3492" s="1" t="str">
        <f t="shared" si="769"/>
        <v>Mid</v>
      </c>
    </row>
    <row r="3493" spans="1:29">
      <c r="A3493" s="1" t="s">
        <v>2279</v>
      </c>
      <c r="B3493" s="1">
        <v>2010</v>
      </c>
      <c r="C3493" s="1" t="s">
        <v>42</v>
      </c>
      <c r="D3493" s="1" t="s">
        <v>51</v>
      </c>
      <c r="E3493" s="1" t="s">
        <v>18</v>
      </c>
      <c r="F3493" s="1">
        <v>127</v>
      </c>
      <c r="G3493" s="1">
        <v>4693</v>
      </c>
      <c r="H3493" s="1">
        <v>141</v>
      </c>
      <c r="I3493" s="1">
        <v>35.090000000000003</v>
      </c>
      <c r="J3493" s="1">
        <v>6</v>
      </c>
      <c r="K3493" s="1" t="s">
        <v>19</v>
      </c>
      <c r="L3493" s="1" t="s">
        <v>19</v>
      </c>
      <c r="M3493" s="1">
        <v>75</v>
      </c>
      <c r="N3493" s="1" t="s">
        <v>49</v>
      </c>
      <c r="O3493" s="1">
        <v>3511696</v>
      </c>
      <c r="P3493" s="1">
        <f t="shared" si="770"/>
        <v>2</v>
      </c>
      <c r="Q3493" s="1">
        <f t="shared" si="757"/>
        <v>14</v>
      </c>
      <c r="R3493" s="5">
        <f t="shared" si="758"/>
        <v>2.7061581078201578E-2</v>
      </c>
      <c r="S3493" s="6">
        <f t="shared" si="759"/>
        <v>30044.74749627104</v>
      </c>
      <c r="T3493" s="4">
        <f t="shared" si="760"/>
        <v>1.110236220472441</v>
      </c>
      <c r="U3493" s="1" t="str">
        <f t="shared" si="761"/>
        <v>Normal</v>
      </c>
      <c r="V3493" s="1" t="str">
        <f t="shared" si="762"/>
        <v>Still Private</v>
      </c>
      <c r="W3493" s="1" t="str">
        <f t="shared" si="763"/>
        <v>¥</v>
      </c>
      <c r="X3493" s="1" t="str">
        <f t="shared" si="764"/>
        <v>¥127M</v>
      </c>
      <c r="Y3493" s="1" t="str">
        <f t="shared" si="765"/>
        <v>¥141M</v>
      </c>
      <c r="Z3493" s="1" t="str">
        <f t="shared" si="766"/>
        <v>¥0</v>
      </c>
      <c r="AA3493" s="1" t="str">
        <f t="shared" si="767"/>
        <v>¥30,045</v>
      </c>
      <c r="AB3493" s="6">
        <f t="shared" si="768"/>
        <v>2503.728958022587</v>
      </c>
      <c r="AC3493" s="1" t="str">
        <f t="shared" si="769"/>
        <v>Mid</v>
      </c>
    </row>
    <row r="3494" spans="1:29">
      <c r="A3494" s="1" t="s">
        <v>4226</v>
      </c>
      <c r="B3494" s="1">
        <v>2010</v>
      </c>
      <c r="C3494" s="1" t="s">
        <v>45</v>
      </c>
      <c r="D3494" s="1" t="s">
        <v>95</v>
      </c>
      <c r="E3494" s="1" t="s">
        <v>40</v>
      </c>
      <c r="F3494" s="1">
        <v>153</v>
      </c>
      <c r="G3494" s="1">
        <v>1082</v>
      </c>
      <c r="H3494" s="1">
        <v>934</v>
      </c>
      <c r="I3494" s="1">
        <v>6.68</v>
      </c>
      <c r="J3494" s="1">
        <v>7</v>
      </c>
      <c r="K3494" s="1" t="s">
        <v>24</v>
      </c>
      <c r="L3494" s="1" t="s">
        <v>19</v>
      </c>
      <c r="M3494" s="1">
        <v>94</v>
      </c>
      <c r="N3494" s="1" t="s">
        <v>20</v>
      </c>
      <c r="O3494" s="1">
        <v>3375256</v>
      </c>
      <c r="P3494" s="1">
        <f t="shared" si="770"/>
        <v>3</v>
      </c>
      <c r="Q3494" s="1">
        <f t="shared" si="757"/>
        <v>14</v>
      </c>
      <c r="R3494" s="5">
        <f t="shared" si="758"/>
        <v>0.14140480591497229</v>
      </c>
      <c r="S3494" s="6">
        <f t="shared" si="759"/>
        <v>863216.26617375226</v>
      </c>
      <c r="T3494" s="4">
        <f t="shared" si="760"/>
        <v>6.1045751633986924</v>
      </c>
      <c r="U3494" s="1" t="str">
        <f t="shared" si="761"/>
        <v>Normal</v>
      </c>
      <c r="V3494" s="1" t="str">
        <f t="shared" si="762"/>
        <v>Acquired</v>
      </c>
      <c r="W3494" s="1" t="str">
        <f t="shared" si="763"/>
        <v>A$</v>
      </c>
      <c r="X3494" s="1" t="str">
        <f t="shared" si="764"/>
        <v>A$153M</v>
      </c>
      <c r="Y3494" s="1" t="str">
        <f t="shared" si="765"/>
        <v>A$934M</v>
      </c>
      <c r="Z3494" s="1" t="str">
        <f t="shared" si="766"/>
        <v>A$0</v>
      </c>
      <c r="AA3494" s="1" t="str">
        <f t="shared" si="767"/>
        <v>A$8,63,216</v>
      </c>
      <c r="AB3494" s="6">
        <f t="shared" si="768"/>
        <v>71934.688847812693</v>
      </c>
      <c r="AC3494" s="1" t="str">
        <f t="shared" si="769"/>
        <v>Mid</v>
      </c>
    </row>
    <row r="3495" spans="1:29">
      <c r="A3495" s="1" t="s">
        <v>4548</v>
      </c>
      <c r="B3495" s="1">
        <v>2010</v>
      </c>
      <c r="C3495" s="1" t="s">
        <v>53</v>
      </c>
      <c r="D3495" s="1" t="s">
        <v>43</v>
      </c>
      <c r="E3495" s="1" t="s">
        <v>23</v>
      </c>
      <c r="F3495" s="1">
        <v>145</v>
      </c>
      <c r="G3495" s="1">
        <v>1272</v>
      </c>
      <c r="H3495" s="1">
        <v>103</v>
      </c>
      <c r="I3495" s="1">
        <v>19.989999999999998</v>
      </c>
      <c r="J3495" s="1">
        <v>2</v>
      </c>
      <c r="K3495" s="1" t="s">
        <v>24</v>
      </c>
      <c r="L3495" s="1" t="s">
        <v>24</v>
      </c>
      <c r="M3495" s="1">
        <v>56</v>
      </c>
      <c r="N3495" s="1" t="s">
        <v>25</v>
      </c>
      <c r="O3495" s="1">
        <v>3372757</v>
      </c>
      <c r="P3495" s="1">
        <f t="shared" si="770"/>
        <v>5</v>
      </c>
      <c r="Q3495" s="1">
        <f t="shared" si="757"/>
        <v>14</v>
      </c>
      <c r="R3495" s="5">
        <f t="shared" si="758"/>
        <v>0.1139937106918239</v>
      </c>
      <c r="S3495" s="6">
        <f t="shared" si="759"/>
        <v>80974.842767295602</v>
      </c>
      <c r="T3495" s="4">
        <f t="shared" si="760"/>
        <v>0.71034482758620687</v>
      </c>
      <c r="U3495" s="1" t="str">
        <f t="shared" si="761"/>
        <v>Normal</v>
      </c>
      <c r="V3495" s="1" t="str">
        <f t="shared" si="762"/>
        <v>Acquired</v>
      </c>
      <c r="W3495" s="1">
        <f t="shared" si="763"/>
        <v>0</v>
      </c>
      <c r="X3495" s="1" t="str">
        <f t="shared" si="764"/>
        <v>0145M</v>
      </c>
      <c r="Y3495" s="1" t="str">
        <f t="shared" si="765"/>
        <v>0103M</v>
      </c>
      <c r="Z3495" s="1" t="str">
        <f t="shared" si="766"/>
        <v>00</v>
      </c>
      <c r="AA3495" s="1" t="str">
        <f t="shared" si="767"/>
        <v>080,975</v>
      </c>
      <c r="AB3495" s="6">
        <f t="shared" si="768"/>
        <v>6747.9035639412996</v>
      </c>
      <c r="AC3495" s="1" t="str">
        <f t="shared" si="769"/>
        <v>Mid</v>
      </c>
    </row>
    <row r="3496" spans="1:29">
      <c r="A3496" s="1" t="s">
        <v>1196</v>
      </c>
      <c r="B3496" s="1">
        <v>2010</v>
      </c>
      <c r="C3496" s="1" t="s">
        <v>27</v>
      </c>
      <c r="D3496" s="1" t="s">
        <v>102</v>
      </c>
      <c r="E3496" s="1" t="s">
        <v>28</v>
      </c>
      <c r="F3496" s="1">
        <v>102</v>
      </c>
      <c r="G3496" s="1">
        <v>631</v>
      </c>
      <c r="H3496" s="1">
        <v>814</v>
      </c>
      <c r="I3496" s="1">
        <v>23.63</v>
      </c>
      <c r="J3496" s="1">
        <v>5</v>
      </c>
      <c r="K3496" s="1" t="s">
        <v>24</v>
      </c>
      <c r="L3496" s="1" t="s">
        <v>19</v>
      </c>
      <c r="M3496" s="1">
        <v>36</v>
      </c>
      <c r="N3496" s="1" t="s">
        <v>33</v>
      </c>
      <c r="O3496" s="1">
        <v>3036249</v>
      </c>
      <c r="P3496" s="1">
        <f t="shared" si="770"/>
        <v>1</v>
      </c>
      <c r="Q3496" s="1">
        <f t="shared" si="757"/>
        <v>14</v>
      </c>
      <c r="R3496" s="5">
        <f t="shared" si="758"/>
        <v>0.16164817749603805</v>
      </c>
      <c r="S3496" s="6">
        <f t="shared" si="759"/>
        <v>1290015.8478605389</v>
      </c>
      <c r="T3496" s="4">
        <f t="shared" si="760"/>
        <v>7.9803921568627452</v>
      </c>
      <c r="U3496" s="1" t="str">
        <f t="shared" si="761"/>
        <v>Normal</v>
      </c>
      <c r="V3496" s="1" t="str">
        <f t="shared" si="762"/>
        <v>Acquired</v>
      </c>
      <c r="W3496" s="1" t="str">
        <f t="shared" si="763"/>
        <v>$</v>
      </c>
      <c r="X3496" s="1" t="str">
        <f t="shared" si="764"/>
        <v>$102M</v>
      </c>
      <c r="Y3496" s="1" t="str">
        <f t="shared" si="765"/>
        <v>$814M</v>
      </c>
      <c r="Z3496" s="1" t="str">
        <f t="shared" si="766"/>
        <v>$0</v>
      </c>
      <c r="AA3496" s="1" t="str">
        <f t="shared" si="767"/>
        <v>$12,90,016</v>
      </c>
      <c r="AB3496" s="6">
        <f t="shared" si="768"/>
        <v>107501.3206550449</v>
      </c>
      <c r="AC3496" s="1" t="str">
        <f t="shared" si="769"/>
        <v>Mid</v>
      </c>
    </row>
    <row r="3497" spans="1:29">
      <c r="A3497" s="1" t="s">
        <v>2881</v>
      </c>
      <c r="B3497" s="1">
        <v>2010</v>
      </c>
      <c r="C3497" s="1" t="s">
        <v>16</v>
      </c>
      <c r="D3497" s="1" t="s">
        <v>46</v>
      </c>
      <c r="E3497" s="1" t="s">
        <v>18</v>
      </c>
      <c r="F3497" s="1">
        <v>156</v>
      </c>
      <c r="G3497" s="1">
        <v>4639</v>
      </c>
      <c r="H3497" s="1">
        <v>737</v>
      </c>
      <c r="I3497" s="1">
        <v>6.51</v>
      </c>
      <c r="J3497" s="1">
        <v>7</v>
      </c>
      <c r="K3497" s="1" t="s">
        <v>24</v>
      </c>
      <c r="L3497" s="1" t="s">
        <v>24</v>
      </c>
      <c r="M3497" s="1">
        <v>76</v>
      </c>
      <c r="N3497" s="1" t="s">
        <v>20</v>
      </c>
      <c r="O3497" s="1">
        <v>2817167</v>
      </c>
      <c r="P3497" s="1">
        <f t="shared" si="770"/>
        <v>2</v>
      </c>
      <c r="Q3497" s="1">
        <f t="shared" si="757"/>
        <v>14</v>
      </c>
      <c r="R3497" s="5">
        <f t="shared" si="758"/>
        <v>3.3627937055399869E-2</v>
      </c>
      <c r="S3497" s="6">
        <f t="shared" si="759"/>
        <v>158870.44621685709</v>
      </c>
      <c r="T3497" s="4">
        <f t="shared" si="760"/>
        <v>4.7243589743589745</v>
      </c>
      <c r="U3497" s="1" t="str">
        <f t="shared" si="761"/>
        <v>Normal</v>
      </c>
      <c r="V3497" s="1" t="str">
        <f t="shared" si="762"/>
        <v>Acquired</v>
      </c>
      <c r="W3497" s="1" t="str">
        <f t="shared" si="763"/>
        <v>$</v>
      </c>
      <c r="X3497" s="1" t="str">
        <f t="shared" si="764"/>
        <v>$156M</v>
      </c>
      <c r="Y3497" s="1" t="str">
        <f t="shared" si="765"/>
        <v>$737M</v>
      </c>
      <c r="Z3497" s="1" t="str">
        <f t="shared" si="766"/>
        <v>$0</v>
      </c>
      <c r="AA3497" s="1" t="str">
        <f t="shared" si="767"/>
        <v>$1,58,870</v>
      </c>
      <c r="AB3497" s="6">
        <f t="shared" si="768"/>
        <v>13239.203851404756</v>
      </c>
      <c r="AC3497" s="1" t="str">
        <f t="shared" si="769"/>
        <v>Mid</v>
      </c>
    </row>
    <row r="3498" spans="1:29">
      <c r="A3498" s="1" t="s">
        <v>1705</v>
      </c>
      <c r="B3498" s="1">
        <v>2010</v>
      </c>
      <c r="C3498" s="1" t="s">
        <v>16</v>
      </c>
      <c r="D3498" s="1" t="s">
        <v>102</v>
      </c>
      <c r="E3498" s="1" t="s">
        <v>23</v>
      </c>
      <c r="F3498" s="1">
        <v>170</v>
      </c>
      <c r="G3498" s="1">
        <v>4784</v>
      </c>
      <c r="H3498" s="1">
        <v>927</v>
      </c>
      <c r="I3498" s="1">
        <v>23.01</v>
      </c>
      <c r="J3498" s="1">
        <v>3</v>
      </c>
      <c r="K3498" s="1" t="s">
        <v>24</v>
      </c>
      <c r="L3498" s="1" t="s">
        <v>19</v>
      </c>
      <c r="M3498" s="1">
        <v>58</v>
      </c>
      <c r="N3498" s="1" t="s">
        <v>49</v>
      </c>
      <c r="O3498" s="1">
        <v>2744390</v>
      </c>
      <c r="P3498" s="1">
        <f t="shared" si="770"/>
        <v>5</v>
      </c>
      <c r="Q3498" s="1">
        <f t="shared" si="757"/>
        <v>14</v>
      </c>
      <c r="R3498" s="5">
        <f t="shared" si="758"/>
        <v>3.5535117056856184E-2</v>
      </c>
      <c r="S3498" s="6">
        <f t="shared" si="759"/>
        <v>193770.90301003345</v>
      </c>
      <c r="T3498" s="4">
        <f t="shared" si="760"/>
        <v>5.4529411764705884</v>
      </c>
      <c r="U3498" s="1" t="str">
        <f t="shared" si="761"/>
        <v>Normal</v>
      </c>
      <c r="V3498" s="1" t="str">
        <f t="shared" si="762"/>
        <v>Acquired</v>
      </c>
      <c r="W3498" s="1" t="str">
        <f t="shared" si="763"/>
        <v>$</v>
      </c>
      <c r="X3498" s="1" t="str">
        <f t="shared" si="764"/>
        <v>$170M</v>
      </c>
      <c r="Y3498" s="1" t="str">
        <f t="shared" si="765"/>
        <v>$927M</v>
      </c>
      <c r="Z3498" s="1" t="str">
        <f t="shared" si="766"/>
        <v>$0</v>
      </c>
      <c r="AA3498" s="1" t="str">
        <f t="shared" si="767"/>
        <v>$1,93,771</v>
      </c>
      <c r="AB3498" s="6">
        <f t="shared" si="768"/>
        <v>16147.57525083612</v>
      </c>
      <c r="AC3498" s="1" t="str">
        <f t="shared" si="769"/>
        <v>Mid</v>
      </c>
    </row>
    <row r="3499" spans="1:29">
      <c r="A3499" s="1" t="s">
        <v>1630</v>
      </c>
      <c r="B3499" s="1">
        <v>2010</v>
      </c>
      <c r="C3499" s="1" t="s">
        <v>45</v>
      </c>
      <c r="D3499" s="1" t="s">
        <v>36</v>
      </c>
      <c r="E3499" s="1" t="s">
        <v>37</v>
      </c>
      <c r="F3499" s="1">
        <v>192</v>
      </c>
      <c r="G3499" s="1">
        <v>4085</v>
      </c>
      <c r="H3499" s="1">
        <v>335</v>
      </c>
      <c r="I3499" s="1">
        <v>19.73</v>
      </c>
      <c r="J3499" s="1">
        <v>6</v>
      </c>
      <c r="K3499" s="1" t="s">
        <v>19</v>
      </c>
      <c r="L3499" s="1" t="s">
        <v>24</v>
      </c>
      <c r="M3499" s="1">
        <v>26</v>
      </c>
      <c r="N3499" s="1" t="s">
        <v>29</v>
      </c>
      <c r="O3499" s="1">
        <v>2704271</v>
      </c>
      <c r="P3499" s="1">
        <f t="shared" si="770"/>
        <v>4</v>
      </c>
      <c r="Q3499" s="1">
        <f t="shared" si="757"/>
        <v>14</v>
      </c>
      <c r="R3499" s="5">
        <f t="shared" si="758"/>
        <v>4.7001223990208077E-2</v>
      </c>
      <c r="S3499" s="6">
        <f t="shared" si="759"/>
        <v>82007.343941248473</v>
      </c>
      <c r="T3499" s="4">
        <f t="shared" si="760"/>
        <v>1.7447916666666667</v>
      </c>
      <c r="U3499" s="1" t="str">
        <f t="shared" si="761"/>
        <v>Normal</v>
      </c>
      <c r="V3499" s="1" t="str">
        <f t="shared" si="762"/>
        <v>IPO</v>
      </c>
      <c r="W3499" s="1" t="str">
        <f t="shared" si="763"/>
        <v>A$</v>
      </c>
      <c r="X3499" s="1" t="str">
        <f t="shared" si="764"/>
        <v>A$192M</v>
      </c>
      <c r="Y3499" s="1" t="str">
        <f t="shared" si="765"/>
        <v>A$335M</v>
      </c>
      <c r="Z3499" s="1" t="str">
        <f t="shared" si="766"/>
        <v>A$0</v>
      </c>
      <c r="AA3499" s="1" t="str">
        <f t="shared" si="767"/>
        <v>A$82,007</v>
      </c>
      <c r="AB3499" s="6">
        <f t="shared" si="768"/>
        <v>6833.9453284373722</v>
      </c>
      <c r="AC3499" s="1" t="str">
        <f t="shared" si="769"/>
        <v>Mid</v>
      </c>
    </row>
    <row r="3500" spans="1:29">
      <c r="A3500" s="1" t="s">
        <v>1856</v>
      </c>
      <c r="B3500" s="1">
        <v>2010</v>
      </c>
      <c r="C3500" s="1" t="s">
        <v>35</v>
      </c>
      <c r="D3500" s="1" t="s">
        <v>95</v>
      </c>
      <c r="E3500" s="1" t="s">
        <v>37</v>
      </c>
      <c r="F3500" s="1">
        <v>148</v>
      </c>
      <c r="G3500" s="1">
        <v>3606</v>
      </c>
      <c r="H3500" s="1">
        <v>853</v>
      </c>
      <c r="I3500" s="1">
        <v>49.21</v>
      </c>
      <c r="J3500" s="1">
        <v>5</v>
      </c>
      <c r="K3500" s="1" t="s">
        <v>19</v>
      </c>
      <c r="L3500" s="1" t="s">
        <v>24</v>
      </c>
      <c r="M3500" s="1">
        <v>47</v>
      </c>
      <c r="N3500" s="1" t="s">
        <v>29</v>
      </c>
      <c r="O3500" s="1">
        <v>2556052</v>
      </c>
      <c r="P3500" s="1">
        <f t="shared" si="770"/>
        <v>4</v>
      </c>
      <c r="Q3500" s="1">
        <f t="shared" si="757"/>
        <v>14</v>
      </c>
      <c r="R3500" s="5">
        <f t="shared" si="758"/>
        <v>4.1042706600110924E-2</v>
      </c>
      <c r="S3500" s="6">
        <f t="shared" si="759"/>
        <v>236550.19412090958</v>
      </c>
      <c r="T3500" s="4">
        <f t="shared" si="760"/>
        <v>5.7635135135135132</v>
      </c>
      <c r="U3500" s="1" t="str">
        <f t="shared" si="761"/>
        <v>Normal</v>
      </c>
      <c r="V3500" s="1" t="str">
        <f t="shared" si="762"/>
        <v>IPO</v>
      </c>
      <c r="W3500" s="1" t="str">
        <f t="shared" si="763"/>
        <v>¥</v>
      </c>
      <c r="X3500" s="1" t="str">
        <f t="shared" si="764"/>
        <v>¥148M</v>
      </c>
      <c r="Y3500" s="1" t="str">
        <f t="shared" si="765"/>
        <v>¥853M</v>
      </c>
      <c r="Z3500" s="1" t="str">
        <f t="shared" si="766"/>
        <v>¥0</v>
      </c>
      <c r="AA3500" s="1" t="str">
        <f t="shared" si="767"/>
        <v>¥2,36,550</v>
      </c>
      <c r="AB3500" s="6">
        <f t="shared" si="768"/>
        <v>19712.516176742465</v>
      </c>
      <c r="AC3500" s="1" t="str">
        <f t="shared" si="769"/>
        <v>Mid</v>
      </c>
    </row>
    <row r="3501" spans="1:29">
      <c r="A3501" s="1" t="s">
        <v>4347</v>
      </c>
      <c r="B3501" s="1">
        <v>2010</v>
      </c>
      <c r="C3501" s="1" t="s">
        <v>42</v>
      </c>
      <c r="D3501" s="1" t="s">
        <v>51</v>
      </c>
      <c r="E3501" s="1" t="s">
        <v>28</v>
      </c>
      <c r="F3501" s="1">
        <v>193</v>
      </c>
      <c r="G3501" s="1">
        <v>497</v>
      </c>
      <c r="H3501" s="1">
        <v>441</v>
      </c>
      <c r="I3501" s="1">
        <v>27.97</v>
      </c>
      <c r="J3501" s="1">
        <v>2</v>
      </c>
      <c r="K3501" s="1" t="s">
        <v>19</v>
      </c>
      <c r="L3501" s="1" t="s">
        <v>24</v>
      </c>
      <c r="M3501" s="1">
        <v>78</v>
      </c>
      <c r="N3501" s="1" t="s">
        <v>25</v>
      </c>
      <c r="O3501" s="1">
        <v>2425804</v>
      </c>
      <c r="P3501" s="1">
        <f t="shared" si="770"/>
        <v>1</v>
      </c>
      <c r="Q3501" s="1">
        <f t="shared" si="757"/>
        <v>14</v>
      </c>
      <c r="R3501" s="5">
        <f t="shared" si="758"/>
        <v>0.38832997987927564</v>
      </c>
      <c r="S3501" s="6">
        <f t="shared" si="759"/>
        <v>887323.94366197183</v>
      </c>
      <c r="T3501" s="4">
        <f t="shared" si="760"/>
        <v>2.2849740932642488</v>
      </c>
      <c r="U3501" s="1" t="str">
        <f t="shared" si="761"/>
        <v>Normal</v>
      </c>
      <c r="V3501" s="1" t="str">
        <f t="shared" si="762"/>
        <v>IPO</v>
      </c>
      <c r="W3501" s="1" t="str">
        <f t="shared" si="763"/>
        <v>¥</v>
      </c>
      <c r="X3501" s="1" t="str">
        <f t="shared" si="764"/>
        <v>¥193M</v>
      </c>
      <c r="Y3501" s="1" t="str">
        <f t="shared" si="765"/>
        <v>¥441M</v>
      </c>
      <c r="Z3501" s="1" t="str">
        <f t="shared" si="766"/>
        <v>¥0</v>
      </c>
      <c r="AA3501" s="1" t="str">
        <f t="shared" si="767"/>
        <v>¥8,87,324</v>
      </c>
      <c r="AB3501" s="6">
        <f t="shared" si="768"/>
        <v>73943.661971830981</v>
      </c>
      <c r="AC3501" s="1" t="str">
        <f t="shared" si="769"/>
        <v>Mid</v>
      </c>
    </row>
    <row r="3502" spans="1:29">
      <c r="A3502" s="1" t="s">
        <v>1841</v>
      </c>
      <c r="B3502" s="1">
        <v>2010</v>
      </c>
      <c r="C3502" s="1" t="s">
        <v>16</v>
      </c>
      <c r="D3502" s="1" t="s">
        <v>43</v>
      </c>
      <c r="E3502" s="1" t="s">
        <v>23</v>
      </c>
      <c r="F3502" s="1">
        <v>157</v>
      </c>
      <c r="G3502" s="1">
        <v>3460</v>
      </c>
      <c r="H3502" s="1">
        <v>153</v>
      </c>
      <c r="I3502" s="1">
        <v>44.7</v>
      </c>
      <c r="J3502" s="1">
        <v>6</v>
      </c>
      <c r="K3502" s="1" t="s">
        <v>19</v>
      </c>
      <c r="L3502" s="1" t="s">
        <v>24</v>
      </c>
      <c r="M3502" s="1">
        <v>14</v>
      </c>
      <c r="N3502" s="1" t="s">
        <v>20</v>
      </c>
      <c r="O3502" s="1">
        <v>2406881</v>
      </c>
      <c r="P3502" s="1">
        <f t="shared" si="770"/>
        <v>5</v>
      </c>
      <c r="Q3502" s="1">
        <f t="shared" si="757"/>
        <v>14</v>
      </c>
      <c r="R3502" s="5">
        <f t="shared" si="758"/>
        <v>4.5375722543352599E-2</v>
      </c>
      <c r="S3502" s="6">
        <f t="shared" si="759"/>
        <v>44219.653179190755</v>
      </c>
      <c r="T3502" s="4">
        <f t="shared" si="760"/>
        <v>0.97452229299363058</v>
      </c>
      <c r="U3502" s="1" t="str">
        <f t="shared" si="761"/>
        <v>Normal</v>
      </c>
      <c r="V3502" s="1" t="str">
        <f t="shared" si="762"/>
        <v>IPO</v>
      </c>
      <c r="W3502" s="1" t="str">
        <f t="shared" si="763"/>
        <v>$</v>
      </c>
      <c r="X3502" s="1" t="str">
        <f t="shared" si="764"/>
        <v>$157M</v>
      </c>
      <c r="Y3502" s="1" t="str">
        <f t="shared" si="765"/>
        <v>$153M</v>
      </c>
      <c r="Z3502" s="1" t="str">
        <f t="shared" si="766"/>
        <v>$0</v>
      </c>
      <c r="AA3502" s="1" t="str">
        <f t="shared" si="767"/>
        <v>$44,220</v>
      </c>
      <c r="AB3502" s="6">
        <f t="shared" si="768"/>
        <v>3684.9710982658958</v>
      </c>
      <c r="AC3502" s="1" t="str">
        <f t="shared" si="769"/>
        <v>Mid</v>
      </c>
    </row>
    <row r="3503" spans="1:29">
      <c r="A3503" s="1" t="s">
        <v>3244</v>
      </c>
      <c r="B3503" s="1">
        <v>2010</v>
      </c>
      <c r="C3503" s="1" t="s">
        <v>22</v>
      </c>
      <c r="D3503" s="1" t="s">
        <v>51</v>
      </c>
      <c r="E3503" s="1" t="s">
        <v>37</v>
      </c>
      <c r="F3503" s="1">
        <v>112</v>
      </c>
      <c r="G3503" s="1">
        <v>2081</v>
      </c>
      <c r="H3503" s="1">
        <v>85</v>
      </c>
      <c r="I3503" s="1">
        <v>44.84</v>
      </c>
      <c r="J3503" s="1">
        <v>1</v>
      </c>
      <c r="K3503" s="1" t="s">
        <v>19</v>
      </c>
      <c r="L3503" s="1" t="s">
        <v>19</v>
      </c>
      <c r="M3503" s="1">
        <v>16</v>
      </c>
      <c r="N3503" s="1" t="s">
        <v>29</v>
      </c>
      <c r="O3503" s="1">
        <v>2341483</v>
      </c>
      <c r="P3503" s="1">
        <f t="shared" si="770"/>
        <v>4</v>
      </c>
      <c r="Q3503" s="1">
        <f t="shared" si="757"/>
        <v>14</v>
      </c>
      <c r="R3503" s="5">
        <f t="shared" si="758"/>
        <v>5.3820278712157617E-2</v>
      </c>
      <c r="S3503" s="6">
        <f t="shared" si="759"/>
        <v>40845.747236905336</v>
      </c>
      <c r="T3503" s="4">
        <f t="shared" si="760"/>
        <v>0.7589285714285714</v>
      </c>
      <c r="U3503" s="1" t="str">
        <f t="shared" si="761"/>
        <v>Normal</v>
      </c>
      <c r="V3503" s="1" t="str">
        <f t="shared" si="762"/>
        <v>Still Private</v>
      </c>
      <c r="W3503" s="1" t="str">
        <f t="shared" si="763"/>
        <v>£</v>
      </c>
      <c r="X3503" s="1" t="str">
        <f t="shared" si="764"/>
        <v>£112M</v>
      </c>
      <c r="Y3503" s="1" t="str">
        <f t="shared" si="765"/>
        <v>£85M</v>
      </c>
      <c r="Z3503" s="1" t="str">
        <f t="shared" si="766"/>
        <v>£0</v>
      </c>
      <c r="AA3503" s="1" t="str">
        <f t="shared" si="767"/>
        <v>£40,846</v>
      </c>
      <c r="AB3503" s="6">
        <f t="shared" si="768"/>
        <v>3403.8122697421113</v>
      </c>
      <c r="AC3503" s="1" t="str">
        <f t="shared" si="769"/>
        <v>Mid</v>
      </c>
    </row>
    <row r="3504" spans="1:29">
      <c r="A3504" s="1" t="s">
        <v>115</v>
      </c>
      <c r="B3504" s="1">
        <v>2010</v>
      </c>
      <c r="C3504" s="1" t="s">
        <v>73</v>
      </c>
      <c r="D3504" s="1" t="s">
        <v>51</v>
      </c>
      <c r="E3504" s="1" t="s">
        <v>18</v>
      </c>
      <c r="F3504" s="1">
        <v>147</v>
      </c>
      <c r="G3504" s="1">
        <v>3371</v>
      </c>
      <c r="H3504" s="1">
        <v>308</v>
      </c>
      <c r="I3504" s="1">
        <v>28.29</v>
      </c>
      <c r="J3504" s="1">
        <v>5</v>
      </c>
      <c r="K3504" s="1" t="s">
        <v>19</v>
      </c>
      <c r="L3504" s="1" t="s">
        <v>19</v>
      </c>
      <c r="M3504" s="1">
        <v>6</v>
      </c>
      <c r="N3504" s="1" t="s">
        <v>33</v>
      </c>
      <c r="O3504" s="1">
        <v>2304376</v>
      </c>
      <c r="P3504" s="1">
        <f t="shared" si="770"/>
        <v>2</v>
      </c>
      <c r="Q3504" s="1">
        <f t="shared" si="757"/>
        <v>14</v>
      </c>
      <c r="R3504" s="5">
        <f t="shared" si="758"/>
        <v>4.3607238208246808E-2</v>
      </c>
      <c r="S3504" s="6">
        <f t="shared" si="759"/>
        <v>91367.546722040934</v>
      </c>
      <c r="T3504" s="4">
        <f t="shared" si="760"/>
        <v>2.0952380952380953</v>
      </c>
      <c r="U3504" s="1" t="str">
        <f t="shared" si="761"/>
        <v>Normal</v>
      </c>
      <c r="V3504" s="1" t="str">
        <f t="shared" si="762"/>
        <v>Still Private</v>
      </c>
      <c r="W3504" s="1" t="str">
        <f t="shared" si="763"/>
        <v>€</v>
      </c>
      <c r="X3504" s="1" t="str">
        <f t="shared" si="764"/>
        <v>€147M</v>
      </c>
      <c r="Y3504" s="1" t="str">
        <f t="shared" si="765"/>
        <v>€308M</v>
      </c>
      <c r="Z3504" s="1" t="str">
        <f t="shared" si="766"/>
        <v>€0</v>
      </c>
      <c r="AA3504" s="1" t="str">
        <f t="shared" si="767"/>
        <v>€91,368</v>
      </c>
      <c r="AB3504" s="6">
        <f t="shared" si="768"/>
        <v>7613.9622268367448</v>
      </c>
      <c r="AC3504" s="1" t="str">
        <f t="shared" si="769"/>
        <v>Mid</v>
      </c>
    </row>
    <row r="3505" spans="1:29">
      <c r="A3505" s="1" t="s">
        <v>3524</v>
      </c>
      <c r="B3505" s="1">
        <v>2010</v>
      </c>
      <c r="C3505" s="1" t="s">
        <v>42</v>
      </c>
      <c r="D3505" s="1" t="s">
        <v>95</v>
      </c>
      <c r="E3505" s="1" t="s">
        <v>28</v>
      </c>
      <c r="F3505" s="1">
        <v>112</v>
      </c>
      <c r="G3505" s="1">
        <v>1750</v>
      </c>
      <c r="H3505" s="1">
        <v>329</v>
      </c>
      <c r="I3505" s="1">
        <v>22.81</v>
      </c>
      <c r="J3505" s="1">
        <v>6</v>
      </c>
      <c r="K3505" s="1" t="s">
        <v>19</v>
      </c>
      <c r="L3505" s="1" t="s">
        <v>19</v>
      </c>
      <c r="M3505" s="1">
        <v>75</v>
      </c>
      <c r="N3505" s="1" t="s">
        <v>29</v>
      </c>
      <c r="O3505" s="1">
        <v>2290516</v>
      </c>
      <c r="P3505" s="1">
        <f t="shared" si="770"/>
        <v>1</v>
      </c>
      <c r="Q3505" s="1">
        <f t="shared" si="757"/>
        <v>14</v>
      </c>
      <c r="R3505" s="5">
        <f t="shared" si="758"/>
        <v>6.4000000000000001E-2</v>
      </c>
      <c r="S3505" s="6">
        <f t="shared" si="759"/>
        <v>188000</v>
      </c>
      <c r="T3505" s="4">
        <f t="shared" si="760"/>
        <v>2.9375</v>
      </c>
      <c r="U3505" s="1" t="str">
        <f t="shared" si="761"/>
        <v>Normal</v>
      </c>
      <c r="V3505" s="1" t="str">
        <f t="shared" si="762"/>
        <v>Still Private</v>
      </c>
      <c r="W3505" s="1" t="str">
        <f t="shared" si="763"/>
        <v>¥</v>
      </c>
      <c r="X3505" s="1" t="str">
        <f t="shared" si="764"/>
        <v>¥112M</v>
      </c>
      <c r="Y3505" s="1" t="str">
        <f t="shared" si="765"/>
        <v>¥329M</v>
      </c>
      <c r="Z3505" s="1" t="str">
        <f t="shared" si="766"/>
        <v>¥0</v>
      </c>
      <c r="AA3505" s="1" t="str">
        <f t="shared" si="767"/>
        <v>¥1,88,000</v>
      </c>
      <c r="AB3505" s="6">
        <f t="shared" si="768"/>
        <v>15666.666666666666</v>
      </c>
      <c r="AC3505" s="1" t="str">
        <f t="shared" si="769"/>
        <v>Mid</v>
      </c>
    </row>
    <row r="3506" spans="1:29">
      <c r="A3506" s="1" t="s">
        <v>4115</v>
      </c>
      <c r="B3506" s="1">
        <v>2010</v>
      </c>
      <c r="C3506" s="1" t="s">
        <v>27</v>
      </c>
      <c r="D3506" s="1" t="s">
        <v>48</v>
      </c>
      <c r="E3506" s="1" t="s">
        <v>18</v>
      </c>
      <c r="F3506" s="1">
        <v>200</v>
      </c>
      <c r="G3506" s="1">
        <v>2338</v>
      </c>
      <c r="H3506" s="1">
        <v>494</v>
      </c>
      <c r="I3506" s="1">
        <v>22.05</v>
      </c>
      <c r="J3506" s="1">
        <v>3</v>
      </c>
      <c r="K3506" s="1" t="s">
        <v>24</v>
      </c>
      <c r="L3506" s="1" t="s">
        <v>24</v>
      </c>
      <c r="M3506" s="1">
        <v>8</v>
      </c>
      <c r="N3506" s="1" t="s">
        <v>29</v>
      </c>
      <c r="O3506" s="1">
        <v>2290173</v>
      </c>
      <c r="P3506" s="1">
        <f t="shared" si="770"/>
        <v>2</v>
      </c>
      <c r="Q3506" s="1">
        <f t="shared" si="757"/>
        <v>14</v>
      </c>
      <c r="R3506" s="5">
        <f t="shared" si="758"/>
        <v>8.5543199315654406E-2</v>
      </c>
      <c r="S3506" s="6">
        <f t="shared" si="759"/>
        <v>211291.70230966638</v>
      </c>
      <c r="T3506" s="4">
        <f t="shared" si="760"/>
        <v>2.4700000000000002</v>
      </c>
      <c r="U3506" s="1" t="str">
        <f t="shared" si="761"/>
        <v>Normal</v>
      </c>
      <c r="V3506" s="1" t="str">
        <f t="shared" si="762"/>
        <v>Acquired</v>
      </c>
      <c r="W3506" s="1" t="str">
        <f t="shared" si="763"/>
        <v>$</v>
      </c>
      <c r="X3506" s="1" t="str">
        <f t="shared" si="764"/>
        <v>$200M</v>
      </c>
      <c r="Y3506" s="1" t="str">
        <f t="shared" si="765"/>
        <v>$494M</v>
      </c>
      <c r="Z3506" s="1" t="str">
        <f t="shared" si="766"/>
        <v>$0</v>
      </c>
      <c r="AA3506" s="1" t="str">
        <f t="shared" si="767"/>
        <v>$2,11,292</v>
      </c>
      <c r="AB3506" s="6">
        <f t="shared" si="768"/>
        <v>17607.641859138865</v>
      </c>
      <c r="AC3506" s="1" t="str">
        <f t="shared" si="769"/>
        <v>Mid</v>
      </c>
    </row>
    <row r="3507" spans="1:29">
      <c r="A3507" s="1" t="s">
        <v>3030</v>
      </c>
      <c r="B3507" s="1">
        <v>2010</v>
      </c>
      <c r="C3507" s="1" t="s">
        <v>53</v>
      </c>
      <c r="D3507" s="1" t="s">
        <v>102</v>
      </c>
      <c r="E3507" s="1" t="s">
        <v>37</v>
      </c>
      <c r="F3507" s="1">
        <v>147</v>
      </c>
      <c r="G3507" s="1">
        <v>1701</v>
      </c>
      <c r="H3507" s="1">
        <v>961</v>
      </c>
      <c r="I3507" s="1">
        <v>37.81</v>
      </c>
      <c r="J3507" s="1">
        <v>8</v>
      </c>
      <c r="K3507" s="1" t="s">
        <v>19</v>
      </c>
      <c r="L3507" s="1" t="s">
        <v>19</v>
      </c>
      <c r="M3507" s="1">
        <v>77</v>
      </c>
      <c r="N3507" s="1" t="s">
        <v>33</v>
      </c>
      <c r="O3507" s="1">
        <v>2179545</v>
      </c>
      <c r="P3507" s="1">
        <f t="shared" si="770"/>
        <v>4</v>
      </c>
      <c r="Q3507" s="1">
        <f t="shared" si="757"/>
        <v>14</v>
      </c>
      <c r="R3507" s="5">
        <f t="shared" si="758"/>
        <v>8.6419753086419748E-2</v>
      </c>
      <c r="S3507" s="6">
        <f t="shared" si="759"/>
        <v>564961.78718400944</v>
      </c>
      <c r="T3507" s="4">
        <f t="shared" si="760"/>
        <v>6.5374149659863949</v>
      </c>
      <c r="U3507" s="1" t="str">
        <f t="shared" si="761"/>
        <v>High Performer</v>
      </c>
      <c r="V3507" s="1" t="str">
        <f t="shared" si="762"/>
        <v>Still Private</v>
      </c>
      <c r="W3507" s="1">
        <f t="shared" si="763"/>
        <v>0</v>
      </c>
      <c r="X3507" s="1" t="str">
        <f t="shared" si="764"/>
        <v>0147M</v>
      </c>
      <c r="Y3507" s="1" t="str">
        <f t="shared" si="765"/>
        <v>0961M</v>
      </c>
      <c r="Z3507" s="1" t="str">
        <f t="shared" si="766"/>
        <v>00</v>
      </c>
      <c r="AA3507" s="1" t="str">
        <f t="shared" si="767"/>
        <v>05,64,962</v>
      </c>
      <c r="AB3507" s="6">
        <f t="shared" si="768"/>
        <v>47080.148932000782</v>
      </c>
      <c r="AC3507" s="1" t="str">
        <f t="shared" si="769"/>
        <v>Mid</v>
      </c>
    </row>
    <row r="3508" spans="1:29">
      <c r="A3508" s="1" t="s">
        <v>4681</v>
      </c>
      <c r="B3508" s="1">
        <v>2010</v>
      </c>
      <c r="C3508" s="1" t="s">
        <v>16</v>
      </c>
      <c r="D3508" s="1" t="s">
        <v>95</v>
      </c>
      <c r="E3508" s="1" t="s">
        <v>40</v>
      </c>
      <c r="F3508" s="1">
        <v>134</v>
      </c>
      <c r="G3508" s="1">
        <v>4488</v>
      </c>
      <c r="H3508" s="1">
        <v>562</v>
      </c>
      <c r="I3508" s="1">
        <v>4.6399999999999997</v>
      </c>
      <c r="J3508" s="1">
        <v>1</v>
      </c>
      <c r="K3508" s="1" t="s">
        <v>24</v>
      </c>
      <c r="L3508" s="1" t="s">
        <v>24</v>
      </c>
      <c r="M3508" s="1">
        <v>42</v>
      </c>
      <c r="N3508" s="1" t="s">
        <v>25</v>
      </c>
      <c r="O3508" s="1">
        <v>1889653</v>
      </c>
      <c r="P3508" s="1">
        <f t="shared" si="770"/>
        <v>3</v>
      </c>
      <c r="Q3508" s="1">
        <f t="shared" si="757"/>
        <v>14</v>
      </c>
      <c r="R3508" s="5">
        <f t="shared" si="758"/>
        <v>2.9857397504456328E-2</v>
      </c>
      <c r="S3508" s="6">
        <f t="shared" si="759"/>
        <v>125222.81639928698</v>
      </c>
      <c r="T3508" s="4">
        <f t="shared" si="760"/>
        <v>4.1940298507462686</v>
      </c>
      <c r="U3508" s="1" t="str">
        <f t="shared" si="761"/>
        <v>Normal</v>
      </c>
      <c r="V3508" s="1" t="str">
        <f t="shared" si="762"/>
        <v>Acquired</v>
      </c>
      <c r="W3508" s="1" t="str">
        <f t="shared" si="763"/>
        <v>$</v>
      </c>
      <c r="X3508" s="1" t="str">
        <f t="shared" si="764"/>
        <v>$134M</v>
      </c>
      <c r="Y3508" s="1" t="str">
        <f t="shared" si="765"/>
        <v>$562M</v>
      </c>
      <c r="Z3508" s="1" t="str">
        <f t="shared" si="766"/>
        <v>$0</v>
      </c>
      <c r="AA3508" s="1" t="str">
        <f t="shared" si="767"/>
        <v>$1,25,223</v>
      </c>
      <c r="AB3508" s="6">
        <f t="shared" si="768"/>
        <v>10435.234699940582</v>
      </c>
      <c r="AC3508" s="1" t="str">
        <f t="shared" si="769"/>
        <v>Mid</v>
      </c>
    </row>
    <row r="3509" spans="1:29">
      <c r="A3509" s="1" t="s">
        <v>4836</v>
      </c>
      <c r="B3509" s="1">
        <v>2010</v>
      </c>
      <c r="C3509" s="1" t="s">
        <v>27</v>
      </c>
      <c r="D3509" s="1" t="s">
        <v>48</v>
      </c>
      <c r="E3509" s="1" t="s">
        <v>37</v>
      </c>
      <c r="F3509" s="1">
        <v>113</v>
      </c>
      <c r="G3509" s="1">
        <v>3584</v>
      </c>
      <c r="H3509" s="1">
        <v>686</v>
      </c>
      <c r="I3509" s="1">
        <v>30.46</v>
      </c>
      <c r="J3509" s="1">
        <v>3</v>
      </c>
      <c r="K3509" s="1" t="s">
        <v>19</v>
      </c>
      <c r="L3509" s="1" t="s">
        <v>24</v>
      </c>
      <c r="M3509" s="1">
        <v>94</v>
      </c>
      <c r="N3509" s="1" t="s">
        <v>49</v>
      </c>
      <c r="O3509" s="1">
        <v>1863669</v>
      </c>
      <c r="P3509" s="1">
        <f t="shared" si="770"/>
        <v>4</v>
      </c>
      <c r="Q3509" s="1">
        <f t="shared" si="757"/>
        <v>14</v>
      </c>
      <c r="R3509" s="5">
        <f t="shared" si="758"/>
        <v>3.1529017857142856E-2</v>
      </c>
      <c r="S3509" s="6">
        <f t="shared" si="759"/>
        <v>191406.25</v>
      </c>
      <c r="T3509" s="4">
        <f t="shared" si="760"/>
        <v>6.0707964601769913</v>
      </c>
      <c r="U3509" s="1" t="str">
        <f t="shared" si="761"/>
        <v>Normal</v>
      </c>
      <c r="V3509" s="1" t="str">
        <f t="shared" si="762"/>
        <v>IPO</v>
      </c>
      <c r="W3509" s="1" t="str">
        <f t="shared" si="763"/>
        <v>$</v>
      </c>
      <c r="X3509" s="1" t="str">
        <f t="shared" si="764"/>
        <v>$113M</v>
      </c>
      <c r="Y3509" s="1" t="str">
        <f t="shared" si="765"/>
        <v>$686M</v>
      </c>
      <c r="Z3509" s="1" t="str">
        <f t="shared" si="766"/>
        <v>$0</v>
      </c>
      <c r="AA3509" s="1" t="str">
        <f t="shared" si="767"/>
        <v>$1,91,406</v>
      </c>
      <c r="AB3509" s="6">
        <f t="shared" si="768"/>
        <v>15950.520833333334</v>
      </c>
      <c r="AC3509" s="1" t="str">
        <f t="shared" si="769"/>
        <v>Mid</v>
      </c>
    </row>
    <row r="3510" spans="1:29">
      <c r="A3510" s="1" t="s">
        <v>3103</v>
      </c>
      <c r="B3510" s="1">
        <v>2010</v>
      </c>
      <c r="C3510" s="1" t="s">
        <v>53</v>
      </c>
      <c r="D3510" s="1" t="s">
        <v>32</v>
      </c>
      <c r="E3510" s="1" t="s">
        <v>23</v>
      </c>
      <c r="F3510" s="1">
        <v>129</v>
      </c>
      <c r="G3510" s="1">
        <v>4575</v>
      </c>
      <c r="H3510" s="1">
        <v>726</v>
      </c>
      <c r="I3510" s="1">
        <v>7.62</v>
      </c>
      <c r="J3510" s="1">
        <v>6</v>
      </c>
      <c r="K3510" s="1" t="s">
        <v>24</v>
      </c>
      <c r="L3510" s="1" t="s">
        <v>19</v>
      </c>
      <c r="M3510" s="1">
        <v>77</v>
      </c>
      <c r="N3510" s="1" t="s">
        <v>29</v>
      </c>
      <c r="O3510" s="1">
        <v>1743128</v>
      </c>
      <c r="P3510" s="1">
        <f t="shared" si="770"/>
        <v>5</v>
      </c>
      <c r="Q3510" s="1">
        <f t="shared" si="757"/>
        <v>14</v>
      </c>
      <c r="R3510" s="5">
        <f t="shared" si="758"/>
        <v>2.8196721311475409E-2</v>
      </c>
      <c r="S3510" s="6">
        <f t="shared" si="759"/>
        <v>158688.52459016393</v>
      </c>
      <c r="T3510" s="4">
        <f t="shared" si="760"/>
        <v>5.6279069767441863</v>
      </c>
      <c r="U3510" s="1" t="str">
        <f t="shared" si="761"/>
        <v>Normal</v>
      </c>
      <c r="V3510" s="1" t="str">
        <f t="shared" si="762"/>
        <v>Acquired</v>
      </c>
      <c r="W3510" s="1">
        <f t="shared" si="763"/>
        <v>0</v>
      </c>
      <c r="X3510" s="1" t="str">
        <f t="shared" si="764"/>
        <v>0129M</v>
      </c>
      <c r="Y3510" s="1" t="str">
        <f t="shared" si="765"/>
        <v>0726M</v>
      </c>
      <c r="Z3510" s="1" t="str">
        <f t="shared" si="766"/>
        <v>00</v>
      </c>
      <c r="AA3510" s="1" t="str">
        <f t="shared" si="767"/>
        <v>01,58,689</v>
      </c>
      <c r="AB3510" s="6">
        <f t="shared" si="768"/>
        <v>13224.043715846994</v>
      </c>
      <c r="AC3510" s="1" t="str">
        <f t="shared" si="769"/>
        <v>Mid</v>
      </c>
    </row>
    <row r="3511" spans="1:29">
      <c r="A3511" s="1" t="s">
        <v>3083</v>
      </c>
      <c r="B3511" s="1">
        <v>2010</v>
      </c>
      <c r="C3511" s="1" t="s">
        <v>53</v>
      </c>
      <c r="D3511" s="1" t="s">
        <v>48</v>
      </c>
      <c r="E3511" s="1" t="s">
        <v>23</v>
      </c>
      <c r="F3511" s="1">
        <v>175</v>
      </c>
      <c r="G3511" s="1">
        <v>1845</v>
      </c>
      <c r="H3511" s="1">
        <v>347</v>
      </c>
      <c r="I3511" s="1">
        <v>18.48</v>
      </c>
      <c r="J3511" s="1">
        <v>2</v>
      </c>
      <c r="K3511" s="1" t="s">
        <v>24</v>
      </c>
      <c r="L3511" s="1" t="s">
        <v>19</v>
      </c>
      <c r="M3511" s="1">
        <v>11</v>
      </c>
      <c r="N3511" s="1" t="s">
        <v>25</v>
      </c>
      <c r="O3511" s="1">
        <v>1554334</v>
      </c>
      <c r="P3511" s="1">
        <f t="shared" si="770"/>
        <v>5</v>
      </c>
      <c r="Q3511" s="1">
        <f t="shared" si="757"/>
        <v>14</v>
      </c>
      <c r="R3511" s="5">
        <f t="shared" si="758"/>
        <v>9.4850948509485097E-2</v>
      </c>
      <c r="S3511" s="6">
        <f t="shared" si="759"/>
        <v>188075.88075880759</v>
      </c>
      <c r="T3511" s="4">
        <f t="shared" si="760"/>
        <v>1.9828571428571429</v>
      </c>
      <c r="U3511" s="1" t="str">
        <f t="shared" si="761"/>
        <v>Normal</v>
      </c>
      <c r="V3511" s="1" t="str">
        <f t="shared" si="762"/>
        <v>Acquired</v>
      </c>
      <c r="W3511" s="1">
        <f t="shared" si="763"/>
        <v>0</v>
      </c>
      <c r="X3511" s="1" t="str">
        <f t="shared" si="764"/>
        <v>0175M</v>
      </c>
      <c r="Y3511" s="1" t="str">
        <f t="shared" si="765"/>
        <v>0347M</v>
      </c>
      <c r="Z3511" s="1" t="str">
        <f t="shared" si="766"/>
        <v>00</v>
      </c>
      <c r="AA3511" s="1" t="str">
        <f t="shared" si="767"/>
        <v>01,88,076</v>
      </c>
      <c r="AB3511" s="6">
        <f t="shared" si="768"/>
        <v>15672.990063233965</v>
      </c>
      <c r="AC3511" s="1" t="str">
        <f t="shared" si="769"/>
        <v>Mid</v>
      </c>
    </row>
    <row r="3512" spans="1:29">
      <c r="A3512" s="1" t="s">
        <v>1980</v>
      </c>
      <c r="B3512" s="1">
        <v>2010</v>
      </c>
      <c r="C3512" s="1" t="s">
        <v>42</v>
      </c>
      <c r="D3512" s="1" t="s">
        <v>39</v>
      </c>
      <c r="E3512" s="1" t="s">
        <v>40</v>
      </c>
      <c r="F3512" s="1">
        <v>155</v>
      </c>
      <c r="G3512" s="1">
        <v>388</v>
      </c>
      <c r="H3512" s="1">
        <v>432</v>
      </c>
      <c r="I3512" s="1">
        <v>12.76</v>
      </c>
      <c r="J3512" s="1">
        <v>7</v>
      </c>
      <c r="K3512" s="1" t="s">
        <v>24</v>
      </c>
      <c r="L3512" s="1" t="s">
        <v>24</v>
      </c>
      <c r="M3512" s="1">
        <v>75</v>
      </c>
      <c r="N3512" s="1" t="s">
        <v>33</v>
      </c>
      <c r="O3512" s="1">
        <v>1539234</v>
      </c>
      <c r="P3512" s="1">
        <f t="shared" si="770"/>
        <v>3</v>
      </c>
      <c r="Q3512" s="1">
        <f t="shared" si="757"/>
        <v>14</v>
      </c>
      <c r="R3512" s="5">
        <f t="shared" si="758"/>
        <v>0.39948453608247425</v>
      </c>
      <c r="S3512" s="6">
        <f t="shared" si="759"/>
        <v>1113402.0618556701</v>
      </c>
      <c r="T3512" s="4">
        <f t="shared" si="760"/>
        <v>2.7870967741935484</v>
      </c>
      <c r="U3512" s="1" t="str">
        <f t="shared" si="761"/>
        <v>Normal</v>
      </c>
      <c r="V3512" s="1" t="str">
        <f t="shared" si="762"/>
        <v>Acquired</v>
      </c>
      <c r="W3512" s="1" t="str">
        <f t="shared" si="763"/>
        <v>¥</v>
      </c>
      <c r="X3512" s="1" t="str">
        <f t="shared" si="764"/>
        <v>¥155M</v>
      </c>
      <c r="Y3512" s="1" t="str">
        <f t="shared" si="765"/>
        <v>¥432M</v>
      </c>
      <c r="Z3512" s="1" t="str">
        <f t="shared" si="766"/>
        <v>¥0</v>
      </c>
      <c r="AA3512" s="1" t="str">
        <f t="shared" si="767"/>
        <v>¥11,13,402</v>
      </c>
      <c r="AB3512" s="6">
        <f t="shared" si="768"/>
        <v>92783.505154639177</v>
      </c>
      <c r="AC3512" s="1" t="str">
        <f t="shared" si="769"/>
        <v>Mid</v>
      </c>
    </row>
    <row r="3513" spans="1:29">
      <c r="A3513" s="1" t="s">
        <v>2265</v>
      </c>
      <c r="B3513" s="1">
        <v>2010</v>
      </c>
      <c r="C3513" s="1" t="s">
        <v>31</v>
      </c>
      <c r="D3513" s="1" t="s">
        <v>102</v>
      </c>
      <c r="E3513" s="1" t="s">
        <v>40</v>
      </c>
      <c r="F3513" s="1">
        <v>109</v>
      </c>
      <c r="G3513" s="1">
        <v>3905</v>
      </c>
      <c r="H3513" s="1">
        <v>92</v>
      </c>
      <c r="I3513" s="1">
        <v>16.34</v>
      </c>
      <c r="J3513" s="1">
        <v>8</v>
      </c>
      <c r="K3513" s="1" t="s">
        <v>24</v>
      </c>
      <c r="L3513" s="1" t="s">
        <v>24</v>
      </c>
      <c r="M3513" s="1">
        <v>47</v>
      </c>
      <c r="N3513" s="1" t="s">
        <v>33</v>
      </c>
      <c r="O3513" s="1">
        <v>1520091</v>
      </c>
      <c r="P3513" s="1">
        <f t="shared" si="770"/>
        <v>3</v>
      </c>
      <c r="Q3513" s="1">
        <f t="shared" si="757"/>
        <v>14</v>
      </c>
      <c r="R3513" s="5">
        <f t="shared" si="758"/>
        <v>2.791293213828425E-2</v>
      </c>
      <c r="S3513" s="6">
        <f t="shared" si="759"/>
        <v>23559.539052496799</v>
      </c>
      <c r="T3513" s="4">
        <f t="shared" si="760"/>
        <v>0.84403669724770647</v>
      </c>
      <c r="U3513" s="1" t="str">
        <f t="shared" si="761"/>
        <v>High Performer</v>
      </c>
      <c r="V3513" s="1" t="str">
        <f t="shared" si="762"/>
        <v>Acquired</v>
      </c>
      <c r="W3513" s="1" t="str">
        <f t="shared" si="763"/>
        <v>€</v>
      </c>
      <c r="X3513" s="1" t="str">
        <f t="shared" si="764"/>
        <v>€109M</v>
      </c>
      <c r="Y3513" s="1" t="str">
        <f t="shared" si="765"/>
        <v>€92M</v>
      </c>
      <c r="Z3513" s="1" t="str">
        <f t="shared" si="766"/>
        <v>€0</v>
      </c>
      <c r="AA3513" s="1" t="str">
        <f t="shared" si="767"/>
        <v>€23,560</v>
      </c>
      <c r="AB3513" s="6">
        <f t="shared" si="768"/>
        <v>1963.2949210413999</v>
      </c>
      <c r="AC3513" s="1" t="str">
        <f t="shared" si="769"/>
        <v>Mid</v>
      </c>
    </row>
    <row r="3514" spans="1:29">
      <c r="A3514" s="1" t="s">
        <v>315</v>
      </c>
      <c r="B3514" s="1">
        <v>2010</v>
      </c>
      <c r="C3514" s="1" t="s">
        <v>31</v>
      </c>
      <c r="D3514" s="1" t="s">
        <v>102</v>
      </c>
      <c r="E3514" s="1" t="s">
        <v>23</v>
      </c>
      <c r="F3514" s="1">
        <v>189</v>
      </c>
      <c r="G3514" s="1">
        <v>3689</v>
      </c>
      <c r="H3514" s="1">
        <v>9</v>
      </c>
      <c r="I3514" s="1">
        <v>11.96</v>
      </c>
      <c r="J3514" s="1">
        <v>5</v>
      </c>
      <c r="K3514" s="1" t="s">
        <v>24</v>
      </c>
      <c r="L3514" s="1" t="s">
        <v>19</v>
      </c>
      <c r="M3514" s="1">
        <v>28</v>
      </c>
      <c r="N3514" s="1" t="s">
        <v>20</v>
      </c>
      <c r="O3514" s="1">
        <v>1483221</v>
      </c>
      <c r="P3514" s="1">
        <f t="shared" si="770"/>
        <v>5</v>
      </c>
      <c r="Q3514" s="1">
        <f t="shared" si="757"/>
        <v>14</v>
      </c>
      <c r="R3514" s="5">
        <f t="shared" si="758"/>
        <v>5.1233396584440226E-2</v>
      </c>
      <c r="S3514" s="6">
        <f t="shared" si="759"/>
        <v>2439.685551640011</v>
      </c>
      <c r="T3514" s="4">
        <f t="shared" si="760"/>
        <v>4.7619047619047616E-2</v>
      </c>
      <c r="U3514" s="1" t="str">
        <f t="shared" si="761"/>
        <v>Normal</v>
      </c>
      <c r="V3514" s="1" t="str">
        <f t="shared" si="762"/>
        <v>Acquired</v>
      </c>
      <c r="W3514" s="1" t="str">
        <f t="shared" si="763"/>
        <v>€</v>
      </c>
      <c r="X3514" s="1" t="str">
        <f t="shared" si="764"/>
        <v>€189M</v>
      </c>
      <c r="Y3514" s="1" t="str">
        <f t="shared" si="765"/>
        <v>€9M</v>
      </c>
      <c r="Z3514" s="1" t="str">
        <f t="shared" si="766"/>
        <v>€0</v>
      </c>
      <c r="AA3514" s="1" t="str">
        <f t="shared" si="767"/>
        <v>€2,440</v>
      </c>
      <c r="AB3514" s="6">
        <f t="shared" si="768"/>
        <v>203.30712930333425</v>
      </c>
      <c r="AC3514" s="1" t="str">
        <f t="shared" si="769"/>
        <v>Mid</v>
      </c>
    </row>
    <row r="3515" spans="1:29">
      <c r="A3515" s="1" t="s">
        <v>3227</v>
      </c>
      <c r="B3515" s="1">
        <v>2010</v>
      </c>
      <c r="C3515" s="1" t="s">
        <v>31</v>
      </c>
      <c r="D3515" s="1" t="s">
        <v>36</v>
      </c>
      <c r="E3515" s="1" t="s">
        <v>23</v>
      </c>
      <c r="F3515" s="1">
        <v>113</v>
      </c>
      <c r="G3515" s="1">
        <v>3957</v>
      </c>
      <c r="H3515" s="1">
        <v>406</v>
      </c>
      <c r="I3515" s="1">
        <v>3.54</v>
      </c>
      <c r="J3515" s="1">
        <v>5</v>
      </c>
      <c r="K3515" s="1" t="s">
        <v>19</v>
      </c>
      <c r="L3515" s="1" t="s">
        <v>24</v>
      </c>
      <c r="M3515" s="1">
        <v>46</v>
      </c>
      <c r="N3515" s="1" t="s">
        <v>25</v>
      </c>
      <c r="O3515" s="1">
        <v>1262745</v>
      </c>
      <c r="P3515" s="1">
        <f t="shared" si="770"/>
        <v>5</v>
      </c>
      <c r="Q3515" s="1">
        <f t="shared" si="757"/>
        <v>14</v>
      </c>
      <c r="R3515" s="5">
        <f t="shared" si="758"/>
        <v>2.8556987616881475E-2</v>
      </c>
      <c r="S3515" s="6">
        <f t="shared" si="759"/>
        <v>102602.98205711397</v>
      </c>
      <c r="T3515" s="4">
        <f t="shared" si="760"/>
        <v>3.5929203539823007</v>
      </c>
      <c r="U3515" s="1" t="str">
        <f t="shared" si="761"/>
        <v>Normal</v>
      </c>
      <c r="V3515" s="1" t="str">
        <f t="shared" si="762"/>
        <v>IPO</v>
      </c>
      <c r="W3515" s="1" t="str">
        <f t="shared" si="763"/>
        <v>€</v>
      </c>
      <c r="X3515" s="1" t="str">
        <f t="shared" si="764"/>
        <v>€113M</v>
      </c>
      <c r="Y3515" s="1" t="str">
        <f t="shared" si="765"/>
        <v>€406M</v>
      </c>
      <c r="Z3515" s="1" t="str">
        <f t="shared" si="766"/>
        <v>€0</v>
      </c>
      <c r="AA3515" s="1" t="str">
        <f t="shared" si="767"/>
        <v>€1,02,603</v>
      </c>
      <c r="AB3515" s="6">
        <f t="shared" si="768"/>
        <v>8550.2485047594982</v>
      </c>
      <c r="AC3515" s="1" t="str">
        <f t="shared" si="769"/>
        <v>Mid</v>
      </c>
    </row>
    <row r="3516" spans="1:29">
      <c r="A3516" s="1" t="s">
        <v>1512</v>
      </c>
      <c r="B3516" s="1">
        <v>2010</v>
      </c>
      <c r="C3516" s="1" t="s">
        <v>59</v>
      </c>
      <c r="D3516" s="1" t="s">
        <v>32</v>
      </c>
      <c r="E3516" s="1" t="s">
        <v>37</v>
      </c>
      <c r="F3516" s="1">
        <v>150</v>
      </c>
      <c r="G3516" s="1">
        <v>1222</v>
      </c>
      <c r="H3516" s="1">
        <v>510</v>
      </c>
      <c r="I3516" s="1">
        <v>26.84</v>
      </c>
      <c r="J3516" s="1">
        <v>6</v>
      </c>
      <c r="K3516" s="1" t="s">
        <v>19</v>
      </c>
      <c r="L3516" s="1" t="s">
        <v>19</v>
      </c>
      <c r="M3516" s="1">
        <v>25</v>
      </c>
      <c r="N3516" s="1" t="s">
        <v>33</v>
      </c>
      <c r="O3516" s="1">
        <v>1113741</v>
      </c>
      <c r="P3516" s="1">
        <f t="shared" si="770"/>
        <v>4</v>
      </c>
      <c r="Q3516" s="1">
        <f t="shared" si="757"/>
        <v>14</v>
      </c>
      <c r="R3516" s="5">
        <f t="shared" si="758"/>
        <v>0.12274959083469722</v>
      </c>
      <c r="S3516" s="6">
        <f t="shared" si="759"/>
        <v>417348.60883797053</v>
      </c>
      <c r="T3516" s="4">
        <f t="shared" si="760"/>
        <v>3.4</v>
      </c>
      <c r="U3516" s="1" t="str">
        <f t="shared" si="761"/>
        <v>Normal</v>
      </c>
      <c r="V3516" s="1" t="str">
        <f t="shared" si="762"/>
        <v>Still Private</v>
      </c>
      <c r="W3516" s="1" t="str">
        <f t="shared" si="763"/>
        <v>₹</v>
      </c>
      <c r="X3516" s="1" t="str">
        <f t="shared" si="764"/>
        <v>₹150M</v>
      </c>
      <c r="Y3516" s="1" t="str">
        <f t="shared" si="765"/>
        <v>₹510M</v>
      </c>
      <c r="Z3516" s="1" t="str">
        <f t="shared" si="766"/>
        <v>₹0</v>
      </c>
      <c r="AA3516" s="1" t="str">
        <f t="shared" si="767"/>
        <v>₹4,17,349</v>
      </c>
      <c r="AB3516" s="6">
        <f t="shared" si="768"/>
        <v>34779.050736497542</v>
      </c>
      <c r="AC3516" s="1" t="str">
        <f t="shared" si="769"/>
        <v>Mid</v>
      </c>
    </row>
    <row r="3517" spans="1:29">
      <c r="A3517" s="1" t="s">
        <v>1268</v>
      </c>
      <c r="B3517" s="1">
        <v>2010</v>
      </c>
      <c r="C3517" s="1" t="s">
        <v>45</v>
      </c>
      <c r="D3517" s="1" t="s">
        <v>48</v>
      </c>
      <c r="E3517" s="1" t="s">
        <v>37</v>
      </c>
      <c r="F3517" s="1">
        <v>156</v>
      </c>
      <c r="G3517" s="1">
        <v>3419</v>
      </c>
      <c r="H3517" s="1">
        <v>607</v>
      </c>
      <c r="I3517" s="1">
        <v>38.82</v>
      </c>
      <c r="J3517" s="1">
        <v>8</v>
      </c>
      <c r="K3517" s="1" t="s">
        <v>24</v>
      </c>
      <c r="L3517" s="1" t="s">
        <v>24</v>
      </c>
      <c r="M3517" s="1">
        <v>10</v>
      </c>
      <c r="N3517" s="1" t="s">
        <v>25</v>
      </c>
      <c r="O3517" s="1">
        <v>960960</v>
      </c>
      <c r="P3517" s="1">
        <f t="shared" si="770"/>
        <v>4</v>
      </c>
      <c r="Q3517" s="1">
        <f t="shared" si="757"/>
        <v>14</v>
      </c>
      <c r="R3517" s="5">
        <f t="shared" si="758"/>
        <v>4.5627376425855515E-2</v>
      </c>
      <c r="S3517" s="6">
        <f t="shared" si="759"/>
        <v>177537.29160573267</v>
      </c>
      <c r="T3517" s="4">
        <f t="shared" si="760"/>
        <v>3.891025641025641</v>
      </c>
      <c r="U3517" s="1" t="str">
        <f t="shared" si="761"/>
        <v>High Performer</v>
      </c>
      <c r="V3517" s="1" t="str">
        <f t="shared" si="762"/>
        <v>Acquired</v>
      </c>
      <c r="W3517" s="1" t="str">
        <f t="shared" si="763"/>
        <v>A$</v>
      </c>
      <c r="X3517" s="1" t="str">
        <f t="shared" si="764"/>
        <v>A$156M</v>
      </c>
      <c r="Y3517" s="1" t="str">
        <f t="shared" si="765"/>
        <v>A$607M</v>
      </c>
      <c r="Z3517" s="1" t="str">
        <f t="shared" si="766"/>
        <v>A$0</v>
      </c>
      <c r="AA3517" s="1" t="str">
        <f t="shared" si="767"/>
        <v>A$1,77,537</v>
      </c>
      <c r="AB3517" s="6">
        <f t="shared" si="768"/>
        <v>14794.774300477722</v>
      </c>
      <c r="AC3517" s="1" t="str">
        <f t="shared" si="769"/>
        <v>Mid</v>
      </c>
    </row>
    <row r="3518" spans="1:29">
      <c r="A3518" s="1" t="s">
        <v>3041</v>
      </c>
      <c r="B3518" s="1">
        <v>2010</v>
      </c>
      <c r="C3518" s="1" t="s">
        <v>16</v>
      </c>
      <c r="D3518" s="1" t="s">
        <v>102</v>
      </c>
      <c r="E3518" s="1" t="s">
        <v>28</v>
      </c>
      <c r="F3518" s="1">
        <v>167</v>
      </c>
      <c r="G3518" s="1">
        <v>3540</v>
      </c>
      <c r="H3518" s="1">
        <v>139</v>
      </c>
      <c r="I3518" s="1">
        <v>44.2</v>
      </c>
      <c r="J3518" s="1">
        <v>9</v>
      </c>
      <c r="K3518" s="1" t="s">
        <v>24</v>
      </c>
      <c r="L3518" s="1" t="s">
        <v>24</v>
      </c>
      <c r="M3518" s="1">
        <v>14</v>
      </c>
      <c r="N3518" s="1" t="s">
        <v>20</v>
      </c>
      <c r="O3518" s="1">
        <v>917694</v>
      </c>
      <c r="P3518" s="1">
        <f t="shared" si="770"/>
        <v>1</v>
      </c>
      <c r="Q3518" s="1">
        <f t="shared" si="757"/>
        <v>14</v>
      </c>
      <c r="R3518" s="5">
        <f t="shared" si="758"/>
        <v>4.7175141242937854E-2</v>
      </c>
      <c r="S3518" s="6">
        <f t="shared" si="759"/>
        <v>39265.536723163845</v>
      </c>
      <c r="T3518" s="4">
        <f t="shared" si="760"/>
        <v>0.83233532934131738</v>
      </c>
      <c r="U3518" s="1" t="str">
        <f t="shared" si="761"/>
        <v>High Performer</v>
      </c>
      <c r="V3518" s="1" t="str">
        <f t="shared" si="762"/>
        <v>Acquired</v>
      </c>
      <c r="W3518" s="1" t="str">
        <f t="shared" si="763"/>
        <v>$</v>
      </c>
      <c r="X3518" s="1" t="str">
        <f t="shared" si="764"/>
        <v>$167M</v>
      </c>
      <c r="Y3518" s="1" t="str">
        <f t="shared" si="765"/>
        <v>$139M</v>
      </c>
      <c r="Z3518" s="1" t="str">
        <f t="shared" si="766"/>
        <v>$0</v>
      </c>
      <c r="AA3518" s="1" t="str">
        <f t="shared" si="767"/>
        <v>$39,266</v>
      </c>
      <c r="AB3518" s="6">
        <f t="shared" si="768"/>
        <v>3272.1280602636534</v>
      </c>
      <c r="AC3518" s="1" t="str">
        <f t="shared" si="769"/>
        <v>Mid</v>
      </c>
    </row>
    <row r="3519" spans="1:29">
      <c r="A3519" s="1" t="s">
        <v>736</v>
      </c>
      <c r="B3519" s="1">
        <v>2010</v>
      </c>
      <c r="C3519" s="1" t="s">
        <v>59</v>
      </c>
      <c r="D3519" s="1" t="s">
        <v>36</v>
      </c>
      <c r="E3519" s="1" t="s">
        <v>37</v>
      </c>
      <c r="F3519" s="1">
        <v>154</v>
      </c>
      <c r="G3519" s="1">
        <v>3628</v>
      </c>
      <c r="H3519" s="1">
        <v>500</v>
      </c>
      <c r="I3519" s="1">
        <v>2.58</v>
      </c>
      <c r="J3519" s="1">
        <v>7</v>
      </c>
      <c r="K3519" s="1" t="s">
        <v>19</v>
      </c>
      <c r="L3519" s="1" t="s">
        <v>19</v>
      </c>
      <c r="M3519" s="1">
        <v>95</v>
      </c>
      <c r="N3519" s="1" t="s">
        <v>25</v>
      </c>
      <c r="O3519" s="1">
        <v>785871</v>
      </c>
      <c r="P3519" s="1">
        <f t="shared" si="770"/>
        <v>4</v>
      </c>
      <c r="Q3519" s="1">
        <f t="shared" si="757"/>
        <v>14</v>
      </c>
      <c r="R3519" s="5">
        <f t="shared" si="758"/>
        <v>4.244762954796031E-2</v>
      </c>
      <c r="S3519" s="6">
        <f t="shared" si="759"/>
        <v>137816.97905181919</v>
      </c>
      <c r="T3519" s="4">
        <f t="shared" si="760"/>
        <v>3.2467532467532467</v>
      </c>
      <c r="U3519" s="1" t="str">
        <f t="shared" si="761"/>
        <v>Normal</v>
      </c>
      <c r="V3519" s="1" t="str">
        <f t="shared" si="762"/>
        <v>Still Private</v>
      </c>
      <c r="W3519" s="1" t="str">
        <f t="shared" si="763"/>
        <v>₹</v>
      </c>
      <c r="X3519" s="1" t="str">
        <f t="shared" si="764"/>
        <v>₹154M</v>
      </c>
      <c r="Y3519" s="1" t="str">
        <f t="shared" si="765"/>
        <v>₹500M</v>
      </c>
      <c r="Z3519" s="1" t="str">
        <f t="shared" si="766"/>
        <v>₹0</v>
      </c>
      <c r="AA3519" s="1" t="str">
        <f t="shared" si="767"/>
        <v>₹1,37,817</v>
      </c>
      <c r="AB3519" s="6">
        <f t="shared" si="768"/>
        <v>11484.748254318265</v>
      </c>
      <c r="AC3519" s="1" t="str">
        <f t="shared" si="769"/>
        <v>Mid</v>
      </c>
    </row>
    <row r="3520" spans="1:29">
      <c r="A3520" s="1" t="s">
        <v>4504</v>
      </c>
      <c r="B3520" s="1">
        <v>2010</v>
      </c>
      <c r="C3520" s="1" t="s">
        <v>45</v>
      </c>
      <c r="D3520" s="1" t="s">
        <v>48</v>
      </c>
      <c r="E3520" s="1" t="s">
        <v>18</v>
      </c>
      <c r="F3520" s="1">
        <v>153</v>
      </c>
      <c r="G3520" s="1">
        <v>4443</v>
      </c>
      <c r="H3520" s="1">
        <v>600</v>
      </c>
      <c r="I3520" s="1">
        <v>19.37</v>
      </c>
      <c r="J3520" s="1">
        <v>3</v>
      </c>
      <c r="K3520" s="1" t="s">
        <v>19</v>
      </c>
      <c r="L3520" s="1" t="s">
        <v>19</v>
      </c>
      <c r="M3520" s="1">
        <v>92</v>
      </c>
      <c r="N3520" s="1" t="s">
        <v>25</v>
      </c>
      <c r="O3520" s="1">
        <v>676572</v>
      </c>
      <c r="P3520" s="1">
        <f t="shared" si="770"/>
        <v>2</v>
      </c>
      <c r="Q3520" s="1">
        <f t="shared" si="757"/>
        <v>14</v>
      </c>
      <c r="R3520" s="5">
        <f t="shared" si="758"/>
        <v>3.4436191762322751E-2</v>
      </c>
      <c r="S3520" s="6">
        <f t="shared" si="759"/>
        <v>135043.8892640108</v>
      </c>
      <c r="T3520" s="4">
        <f t="shared" si="760"/>
        <v>3.9215686274509802</v>
      </c>
      <c r="U3520" s="1" t="str">
        <f t="shared" si="761"/>
        <v>Normal</v>
      </c>
      <c r="V3520" s="1" t="str">
        <f t="shared" si="762"/>
        <v>Still Private</v>
      </c>
      <c r="W3520" s="1" t="str">
        <f t="shared" si="763"/>
        <v>A$</v>
      </c>
      <c r="X3520" s="1" t="str">
        <f t="shared" si="764"/>
        <v>A$153M</v>
      </c>
      <c r="Y3520" s="1" t="str">
        <f t="shared" si="765"/>
        <v>A$600M</v>
      </c>
      <c r="Z3520" s="1" t="str">
        <f t="shared" si="766"/>
        <v>A$0</v>
      </c>
      <c r="AA3520" s="1" t="str">
        <f t="shared" si="767"/>
        <v>A$1,35,044</v>
      </c>
      <c r="AB3520" s="6">
        <f t="shared" si="768"/>
        <v>11253.657438667567</v>
      </c>
      <c r="AC3520" s="1" t="str">
        <f t="shared" si="769"/>
        <v>Mid</v>
      </c>
    </row>
    <row r="3521" spans="1:29">
      <c r="A3521" s="1" t="s">
        <v>2974</v>
      </c>
      <c r="B3521" s="1">
        <v>2010</v>
      </c>
      <c r="C3521" s="1" t="s">
        <v>31</v>
      </c>
      <c r="D3521" s="1" t="s">
        <v>46</v>
      </c>
      <c r="E3521" s="1" t="s">
        <v>18</v>
      </c>
      <c r="F3521" s="1">
        <v>109</v>
      </c>
      <c r="G3521" s="1">
        <v>2325</v>
      </c>
      <c r="H3521" s="1">
        <v>188</v>
      </c>
      <c r="I3521" s="1">
        <v>2.66</v>
      </c>
      <c r="J3521" s="1">
        <v>5</v>
      </c>
      <c r="K3521" s="1" t="s">
        <v>19</v>
      </c>
      <c r="L3521" s="1" t="s">
        <v>19</v>
      </c>
      <c r="M3521" s="1">
        <v>83</v>
      </c>
      <c r="N3521" s="1" t="s">
        <v>33</v>
      </c>
      <c r="O3521" s="1">
        <v>591837</v>
      </c>
      <c r="P3521" s="1">
        <f t="shared" si="770"/>
        <v>2</v>
      </c>
      <c r="Q3521" s="1">
        <f t="shared" si="757"/>
        <v>14</v>
      </c>
      <c r="R3521" s="5">
        <f t="shared" si="758"/>
        <v>4.6881720430107528E-2</v>
      </c>
      <c r="S3521" s="6">
        <f t="shared" si="759"/>
        <v>80860.215053763444</v>
      </c>
      <c r="T3521" s="4">
        <f t="shared" si="760"/>
        <v>1.724770642201835</v>
      </c>
      <c r="U3521" s="1" t="str">
        <f t="shared" si="761"/>
        <v>Normal</v>
      </c>
      <c r="V3521" s="1" t="str">
        <f t="shared" si="762"/>
        <v>Still Private</v>
      </c>
      <c r="W3521" s="1" t="str">
        <f t="shared" si="763"/>
        <v>€</v>
      </c>
      <c r="X3521" s="1" t="str">
        <f t="shared" si="764"/>
        <v>€109M</v>
      </c>
      <c r="Y3521" s="1" t="str">
        <f t="shared" si="765"/>
        <v>€188M</v>
      </c>
      <c r="Z3521" s="1" t="str">
        <f t="shared" si="766"/>
        <v>€0</v>
      </c>
      <c r="AA3521" s="1" t="str">
        <f t="shared" si="767"/>
        <v>€80,860</v>
      </c>
      <c r="AB3521" s="6">
        <f t="shared" si="768"/>
        <v>6738.351254480287</v>
      </c>
      <c r="AC3521" s="1" t="str">
        <f t="shared" si="769"/>
        <v>Mid</v>
      </c>
    </row>
    <row r="3522" spans="1:29">
      <c r="A3522" s="1" t="s">
        <v>4301</v>
      </c>
      <c r="B3522" s="1">
        <v>2010</v>
      </c>
      <c r="C3522" s="1" t="s">
        <v>35</v>
      </c>
      <c r="D3522" s="1" t="s">
        <v>17</v>
      </c>
      <c r="E3522" s="1" t="s">
        <v>23</v>
      </c>
      <c r="F3522" s="1">
        <v>153</v>
      </c>
      <c r="G3522" s="1">
        <v>1707</v>
      </c>
      <c r="H3522" s="1">
        <v>464</v>
      </c>
      <c r="I3522" s="1">
        <v>48.78</v>
      </c>
      <c r="J3522" s="1">
        <v>4</v>
      </c>
      <c r="K3522" s="1" t="s">
        <v>19</v>
      </c>
      <c r="L3522" s="1" t="s">
        <v>19</v>
      </c>
      <c r="M3522" s="1">
        <v>2</v>
      </c>
      <c r="N3522" s="1" t="s">
        <v>29</v>
      </c>
      <c r="O3522" s="1">
        <v>503960</v>
      </c>
      <c r="P3522" s="1">
        <f t="shared" si="770"/>
        <v>5</v>
      </c>
      <c r="Q3522" s="1">
        <f t="shared" ref="Q3522:Q3585" si="771">2024 - B3522</f>
        <v>14</v>
      </c>
      <c r="R3522" s="5">
        <f t="shared" ref="R3522:R3585" si="772">F3522 / G3522</f>
        <v>8.9630931458699478E-2</v>
      </c>
      <c r="S3522" s="6">
        <f t="shared" ref="S3522:S3585" si="773">(H3522 * 1000000) / G3522</f>
        <v>271821.90978324547</v>
      </c>
      <c r="T3522" s="4">
        <f t="shared" ref="T3522:T3585" si="774">H3522 / F3522</f>
        <v>3.0326797385620914</v>
      </c>
      <c r="U3522" s="1" t="str">
        <f t="shared" ref="U3522:U3585" si="775">IF(AND(J3522&gt;=8, I3522&gt;=1), "High Performer", "Normal")</f>
        <v>Normal</v>
      </c>
      <c r="V3522" s="1" t="str">
        <f t="shared" ref="V3522:V3585" si="776">IF(K3522="Yes", "Acquired",
 IF(L3522="Yes", "IPO", "Still Private"))</f>
        <v>Still Private</v>
      </c>
      <c r="W3522" s="1" t="str">
        <f t="shared" ref="W3522:W3585" si="777">IF(C3522="USA","$",
IF(C3522="India","₹",
IF(C3522="UK","£",
IF(C3522="Germany","€",
IF(C3522="France","€",
IF(C3522="Canada","$",
IF(C3522="Australia","A$",
IF(C3522="China","¥",
IF(C3522="Japan","¥",)))))))))</f>
        <v>¥</v>
      </c>
      <c r="X3522" s="1" t="str">
        <f t="shared" ref="X3522:X3585" si="778">W3522 &amp; F3522 &amp; "M"</f>
        <v>¥153M</v>
      </c>
      <c r="Y3522" s="1" t="str">
        <f t="shared" ref="Y3522:Y3585" si="779">W3522 &amp; H3522 &amp; "M"</f>
        <v>¥464M</v>
      </c>
      <c r="Z3522" s="1" t="str">
        <f t="shared" ref="Z3522:Z3585" si="780">W3522 &amp; TEXT(R3522,"#,##0")</f>
        <v>¥0</v>
      </c>
      <c r="AA3522" s="1" t="str">
        <f t="shared" ref="AA3522:AA3585" si="781">W3522 &amp; TEXT(S3522,"#,##0")</f>
        <v>¥2,71,822</v>
      </c>
      <c r="AB3522" s="6">
        <f t="shared" ref="AB3522:AB3585" si="782">(H3522 * 1000000) / (12 * G3522)</f>
        <v>22651.825815270455</v>
      </c>
      <c r="AC3522" s="1" t="str">
        <f t="shared" ref="AC3522:AC3585" si="783">IF(F3522&lt;100, "Small", IF(F3522&lt;=200, "Mid",IF(F3522&lt;500,  "Large")))</f>
        <v>Mid</v>
      </c>
    </row>
    <row r="3523" spans="1:29">
      <c r="A3523" s="1" t="s">
        <v>1221</v>
      </c>
      <c r="B3523" s="1">
        <v>2010</v>
      </c>
      <c r="C3523" s="1" t="s">
        <v>27</v>
      </c>
      <c r="D3523" s="1" t="s">
        <v>95</v>
      </c>
      <c r="E3523" s="1" t="s">
        <v>18</v>
      </c>
      <c r="F3523" s="1">
        <v>150</v>
      </c>
      <c r="G3523" s="1">
        <v>3172</v>
      </c>
      <c r="H3523" s="1">
        <v>70</v>
      </c>
      <c r="I3523" s="1">
        <v>9.56</v>
      </c>
      <c r="J3523" s="1">
        <v>6</v>
      </c>
      <c r="K3523" s="1" t="s">
        <v>19</v>
      </c>
      <c r="L3523" s="1" t="s">
        <v>24</v>
      </c>
      <c r="M3523" s="1">
        <v>24</v>
      </c>
      <c r="N3523" s="1" t="s">
        <v>33</v>
      </c>
      <c r="O3523" s="1">
        <v>402084</v>
      </c>
      <c r="P3523" s="1">
        <f t="shared" si="770"/>
        <v>2</v>
      </c>
      <c r="Q3523" s="1">
        <f t="shared" si="771"/>
        <v>14</v>
      </c>
      <c r="R3523" s="5">
        <f t="shared" si="772"/>
        <v>4.728877679697352E-2</v>
      </c>
      <c r="S3523" s="6">
        <f t="shared" si="773"/>
        <v>22068.09583858764</v>
      </c>
      <c r="T3523" s="4">
        <f t="shared" si="774"/>
        <v>0.46666666666666667</v>
      </c>
      <c r="U3523" s="1" t="str">
        <f t="shared" si="775"/>
        <v>Normal</v>
      </c>
      <c r="V3523" s="1" t="str">
        <f t="shared" si="776"/>
        <v>IPO</v>
      </c>
      <c r="W3523" s="1" t="str">
        <f t="shared" si="777"/>
        <v>$</v>
      </c>
      <c r="X3523" s="1" t="str">
        <f t="shared" si="778"/>
        <v>$150M</v>
      </c>
      <c r="Y3523" s="1" t="str">
        <f t="shared" si="779"/>
        <v>$70M</v>
      </c>
      <c r="Z3523" s="1" t="str">
        <f t="shared" si="780"/>
        <v>$0</v>
      </c>
      <c r="AA3523" s="1" t="str">
        <f t="shared" si="781"/>
        <v>$22,068</v>
      </c>
      <c r="AB3523" s="6">
        <f t="shared" si="782"/>
        <v>1839.0079865489702</v>
      </c>
      <c r="AC3523" s="1" t="str">
        <f t="shared" si="783"/>
        <v>Mid</v>
      </c>
    </row>
    <row r="3524" spans="1:29">
      <c r="A3524" s="1" t="s">
        <v>556</v>
      </c>
      <c r="B3524" s="1">
        <v>2010</v>
      </c>
      <c r="C3524" s="1" t="s">
        <v>73</v>
      </c>
      <c r="D3524" s="1" t="s">
        <v>32</v>
      </c>
      <c r="E3524" s="1" t="s">
        <v>18</v>
      </c>
      <c r="F3524" s="1">
        <v>182</v>
      </c>
      <c r="G3524" s="1">
        <v>822</v>
      </c>
      <c r="H3524" s="1">
        <v>355</v>
      </c>
      <c r="I3524" s="1">
        <v>14.49</v>
      </c>
      <c r="J3524" s="1">
        <v>3</v>
      </c>
      <c r="K3524" s="1" t="s">
        <v>19</v>
      </c>
      <c r="L3524" s="1" t="s">
        <v>19</v>
      </c>
      <c r="M3524" s="1">
        <v>76</v>
      </c>
      <c r="N3524" s="1" t="s">
        <v>25</v>
      </c>
      <c r="O3524" s="1">
        <v>258115</v>
      </c>
      <c r="P3524" s="1">
        <f t="shared" si="770"/>
        <v>2</v>
      </c>
      <c r="Q3524" s="1">
        <f t="shared" si="771"/>
        <v>14</v>
      </c>
      <c r="R3524" s="5">
        <f t="shared" si="772"/>
        <v>0.22141119221411193</v>
      </c>
      <c r="S3524" s="6">
        <f t="shared" si="773"/>
        <v>431873.47931873478</v>
      </c>
      <c r="T3524" s="4">
        <f t="shared" si="774"/>
        <v>1.9505494505494505</v>
      </c>
      <c r="U3524" s="1" t="str">
        <f t="shared" si="775"/>
        <v>Normal</v>
      </c>
      <c r="V3524" s="1" t="str">
        <f t="shared" si="776"/>
        <v>Still Private</v>
      </c>
      <c r="W3524" s="1" t="str">
        <f t="shared" si="777"/>
        <v>€</v>
      </c>
      <c r="X3524" s="1" t="str">
        <f t="shared" si="778"/>
        <v>€182M</v>
      </c>
      <c r="Y3524" s="1" t="str">
        <f t="shared" si="779"/>
        <v>€355M</v>
      </c>
      <c r="Z3524" s="1" t="str">
        <f t="shared" si="780"/>
        <v>€0</v>
      </c>
      <c r="AA3524" s="1" t="str">
        <f t="shared" si="781"/>
        <v>€4,31,873</v>
      </c>
      <c r="AB3524" s="6">
        <f t="shared" si="782"/>
        <v>35989.456609894565</v>
      </c>
      <c r="AC3524" s="1" t="str">
        <f t="shared" si="783"/>
        <v>Mid</v>
      </c>
    </row>
    <row r="3525" spans="1:29">
      <c r="A3525" s="1" t="s">
        <v>1777</v>
      </c>
      <c r="B3525" s="1">
        <v>2010</v>
      </c>
      <c r="C3525" s="1" t="s">
        <v>59</v>
      </c>
      <c r="D3525" s="1" t="s">
        <v>51</v>
      </c>
      <c r="E3525" s="1" t="s">
        <v>40</v>
      </c>
      <c r="F3525" s="1">
        <v>166</v>
      </c>
      <c r="G3525" s="1">
        <v>2046</v>
      </c>
      <c r="H3525" s="1">
        <v>804</v>
      </c>
      <c r="I3525" s="1">
        <v>23.9</v>
      </c>
      <c r="J3525" s="1">
        <v>4</v>
      </c>
      <c r="K3525" s="1" t="s">
        <v>19</v>
      </c>
      <c r="L3525" s="1" t="s">
        <v>19</v>
      </c>
      <c r="M3525" s="1">
        <v>55</v>
      </c>
      <c r="N3525" s="1" t="s">
        <v>20</v>
      </c>
      <c r="O3525" s="1">
        <v>188547</v>
      </c>
      <c r="P3525" s="1">
        <f t="shared" si="770"/>
        <v>3</v>
      </c>
      <c r="Q3525" s="1">
        <f t="shared" si="771"/>
        <v>14</v>
      </c>
      <c r="R3525" s="5">
        <f t="shared" si="772"/>
        <v>8.113391984359726E-2</v>
      </c>
      <c r="S3525" s="6">
        <f t="shared" si="773"/>
        <v>392961.87683284457</v>
      </c>
      <c r="T3525" s="4">
        <f t="shared" si="774"/>
        <v>4.8433734939759034</v>
      </c>
      <c r="U3525" s="1" t="str">
        <f t="shared" si="775"/>
        <v>Normal</v>
      </c>
      <c r="V3525" s="1" t="str">
        <f t="shared" si="776"/>
        <v>Still Private</v>
      </c>
      <c r="W3525" s="1" t="str">
        <f t="shared" si="777"/>
        <v>₹</v>
      </c>
      <c r="X3525" s="1" t="str">
        <f t="shared" si="778"/>
        <v>₹166M</v>
      </c>
      <c r="Y3525" s="1" t="str">
        <f t="shared" si="779"/>
        <v>₹804M</v>
      </c>
      <c r="Z3525" s="1" t="str">
        <f t="shared" si="780"/>
        <v>₹0</v>
      </c>
      <c r="AA3525" s="1" t="str">
        <f t="shared" si="781"/>
        <v>₹3,92,962</v>
      </c>
      <c r="AB3525" s="6">
        <f t="shared" si="782"/>
        <v>32746.823069403716</v>
      </c>
      <c r="AC3525" s="1" t="str">
        <f t="shared" si="783"/>
        <v>Mid</v>
      </c>
    </row>
    <row r="3526" spans="1:29">
      <c r="A3526" s="1" t="s">
        <v>4682</v>
      </c>
      <c r="B3526" s="1">
        <v>2010</v>
      </c>
      <c r="C3526" s="1" t="s">
        <v>35</v>
      </c>
      <c r="D3526" s="1" t="s">
        <v>48</v>
      </c>
      <c r="E3526" s="1" t="s">
        <v>23</v>
      </c>
      <c r="F3526" s="1">
        <v>136</v>
      </c>
      <c r="G3526" s="1">
        <v>2394</v>
      </c>
      <c r="H3526" s="1">
        <v>738</v>
      </c>
      <c r="I3526" s="1">
        <v>14.65</v>
      </c>
      <c r="J3526" s="1">
        <v>1</v>
      </c>
      <c r="K3526" s="1" t="s">
        <v>24</v>
      </c>
      <c r="L3526" s="1" t="s">
        <v>24</v>
      </c>
      <c r="M3526" s="1">
        <v>67</v>
      </c>
      <c r="N3526" s="1" t="s">
        <v>29</v>
      </c>
      <c r="O3526" s="1">
        <v>21208</v>
      </c>
      <c r="P3526" s="1">
        <f t="shared" si="770"/>
        <v>5</v>
      </c>
      <c r="Q3526" s="1">
        <f t="shared" si="771"/>
        <v>14</v>
      </c>
      <c r="R3526" s="5">
        <f t="shared" si="772"/>
        <v>5.6808688387635753E-2</v>
      </c>
      <c r="S3526" s="6">
        <f t="shared" si="773"/>
        <v>308270.67669172934</v>
      </c>
      <c r="T3526" s="4">
        <f t="shared" si="774"/>
        <v>5.4264705882352944</v>
      </c>
      <c r="U3526" s="1" t="str">
        <f t="shared" si="775"/>
        <v>Normal</v>
      </c>
      <c r="V3526" s="1" t="str">
        <f t="shared" si="776"/>
        <v>Acquired</v>
      </c>
      <c r="W3526" s="1" t="str">
        <f t="shared" si="777"/>
        <v>¥</v>
      </c>
      <c r="X3526" s="1" t="str">
        <f t="shared" si="778"/>
        <v>¥136M</v>
      </c>
      <c r="Y3526" s="1" t="str">
        <f t="shared" si="779"/>
        <v>¥738M</v>
      </c>
      <c r="Z3526" s="1" t="str">
        <f t="shared" si="780"/>
        <v>¥0</v>
      </c>
      <c r="AA3526" s="1" t="str">
        <f t="shared" si="781"/>
        <v>¥3,08,271</v>
      </c>
      <c r="AB3526" s="6">
        <f t="shared" si="782"/>
        <v>25689.223057644111</v>
      </c>
      <c r="AC3526" s="1" t="str">
        <f t="shared" si="783"/>
        <v>Mid</v>
      </c>
    </row>
    <row r="3527" spans="1:29">
      <c r="A3527" s="1" t="s">
        <v>3552</v>
      </c>
      <c r="B3527" s="1">
        <v>2010</v>
      </c>
      <c r="C3527" s="1" t="s">
        <v>42</v>
      </c>
      <c r="D3527" s="1" t="s">
        <v>36</v>
      </c>
      <c r="E3527" s="1" t="s">
        <v>37</v>
      </c>
      <c r="F3527" s="1">
        <v>195</v>
      </c>
      <c r="G3527" s="1">
        <v>4868</v>
      </c>
      <c r="H3527" s="1">
        <v>305</v>
      </c>
      <c r="I3527" s="1">
        <v>24.7</v>
      </c>
      <c r="J3527" s="1">
        <v>6</v>
      </c>
      <c r="K3527" s="1" t="s">
        <v>24</v>
      </c>
      <c r="L3527" s="1" t="s">
        <v>19</v>
      </c>
      <c r="M3527" s="1">
        <v>47</v>
      </c>
      <c r="N3527" s="1" t="s">
        <v>33</v>
      </c>
      <c r="O3527" s="1">
        <v>14797</v>
      </c>
      <c r="P3527" s="1">
        <f t="shared" si="770"/>
        <v>4</v>
      </c>
      <c r="Q3527" s="1">
        <f t="shared" si="771"/>
        <v>14</v>
      </c>
      <c r="R3527" s="5">
        <f t="shared" si="772"/>
        <v>4.0057518488085454E-2</v>
      </c>
      <c r="S3527" s="6">
        <f t="shared" si="773"/>
        <v>62654.067378800326</v>
      </c>
      <c r="T3527" s="4">
        <f t="shared" si="774"/>
        <v>1.5641025641025641</v>
      </c>
      <c r="U3527" s="1" t="str">
        <f t="shared" si="775"/>
        <v>Normal</v>
      </c>
      <c r="V3527" s="1" t="str">
        <f t="shared" si="776"/>
        <v>Acquired</v>
      </c>
      <c r="W3527" s="1" t="str">
        <f t="shared" si="777"/>
        <v>¥</v>
      </c>
      <c r="X3527" s="1" t="str">
        <f t="shared" si="778"/>
        <v>¥195M</v>
      </c>
      <c r="Y3527" s="1" t="str">
        <f t="shared" si="779"/>
        <v>¥305M</v>
      </c>
      <c r="Z3527" s="1" t="str">
        <f t="shared" si="780"/>
        <v>¥0</v>
      </c>
      <c r="AA3527" s="1" t="str">
        <f t="shared" si="781"/>
        <v>¥62,654</v>
      </c>
      <c r="AB3527" s="6">
        <f t="shared" si="782"/>
        <v>5221.1722815666944</v>
      </c>
      <c r="AC3527" s="1" t="str">
        <f t="shared" si="783"/>
        <v>Mid</v>
      </c>
    </row>
    <row r="3528" spans="1:29">
      <c r="A3528" s="1" t="s">
        <v>3288</v>
      </c>
      <c r="B3528" s="1">
        <v>2011</v>
      </c>
      <c r="C3528" s="1" t="s">
        <v>59</v>
      </c>
      <c r="D3528" s="1" t="s">
        <v>48</v>
      </c>
      <c r="E3528" s="1" t="s">
        <v>23</v>
      </c>
      <c r="F3528" s="1">
        <v>116</v>
      </c>
      <c r="G3528" s="1">
        <v>3838</v>
      </c>
      <c r="H3528" s="1">
        <v>132</v>
      </c>
      <c r="I3528" s="1">
        <v>45.2</v>
      </c>
      <c r="J3528" s="1">
        <v>5</v>
      </c>
      <c r="K3528" s="1" t="s">
        <v>19</v>
      </c>
      <c r="L3528" s="1" t="s">
        <v>19</v>
      </c>
      <c r="M3528" s="1">
        <v>31</v>
      </c>
      <c r="N3528" s="1" t="s">
        <v>49</v>
      </c>
      <c r="O3528" s="1">
        <v>4780384</v>
      </c>
      <c r="P3528" s="1">
        <f t="shared" si="770"/>
        <v>5</v>
      </c>
      <c r="Q3528" s="1">
        <f t="shared" si="771"/>
        <v>13</v>
      </c>
      <c r="R3528" s="5">
        <f t="shared" si="772"/>
        <v>3.0224075039082855E-2</v>
      </c>
      <c r="S3528" s="6">
        <f t="shared" si="773"/>
        <v>34392.912975508079</v>
      </c>
      <c r="T3528" s="4">
        <f t="shared" si="774"/>
        <v>1.1379310344827587</v>
      </c>
      <c r="U3528" s="1" t="str">
        <f t="shared" si="775"/>
        <v>Normal</v>
      </c>
      <c r="V3528" s="1" t="str">
        <f t="shared" si="776"/>
        <v>Still Private</v>
      </c>
      <c r="W3528" s="1" t="str">
        <f t="shared" si="777"/>
        <v>₹</v>
      </c>
      <c r="X3528" s="1" t="str">
        <f t="shared" si="778"/>
        <v>₹116M</v>
      </c>
      <c r="Y3528" s="1" t="str">
        <f t="shared" si="779"/>
        <v>₹132M</v>
      </c>
      <c r="Z3528" s="1" t="str">
        <f t="shared" si="780"/>
        <v>₹0</v>
      </c>
      <c r="AA3528" s="1" t="str">
        <f t="shared" si="781"/>
        <v>₹34,393</v>
      </c>
      <c r="AB3528" s="6">
        <f t="shared" si="782"/>
        <v>2866.0760812923399</v>
      </c>
      <c r="AC3528" s="1" t="str">
        <f t="shared" si="783"/>
        <v>Mid</v>
      </c>
    </row>
    <row r="3529" spans="1:29">
      <c r="A3529" s="1" t="s">
        <v>4762</v>
      </c>
      <c r="B3529" s="1">
        <v>2011</v>
      </c>
      <c r="C3529" s="1" t="s">
        <v>73</v>
      </c>
      <c r="D3529" s="1" t="s">
        <v>95</v>
      </c>
      <c r="E3529" s="1" t="s">
        <v>28</v>
      </c>
      <c r="F3529" s="1">
        <v>163</v>
      </c>
      <c r="G3529" s="1">
        <v>3245</v>
      </c>
      <c r="H3529" s="1">
        <v>7</v>
      </c>
      <c r="I3529" s="1">
        <v>36.28</v>
      </c>
      <c r="J3529" s="1">
        <v>9</v>
      </c>
      <c r="K3529" s="1" t="s">
        <v>24</v>
      </c>
      <c r="L3529" s="1" t="s">
        <v>24</v>
      </c>
      <c r="M3529" s="1">
        <v>37</v>
      </c>
      <c r="N3529" s="1" t="s">
        <v>29</v>
      </c>
      <c r="O3529" s="1">
        <v>4484268</v>
      </c>
      <c r="P3529" s="1">
        <f t="shared" ref="P3529:P3592" si="784">IF(E3529="Seed", 1,
 IF(E3529="Series A", 2,
 IF(E3529="Series B", 3,
 IF(E3529="Series C", 4,
 IF(E3529="IPO", 5, "")))))</f>
        <v>1</v>
      </c>
      <c r="Q3529" s="1">
        <f t="shared" si="771"/>
        <v>13</v>
      </c>
      <c r="R3529" s="5">
        <f t="shared" si="772"/>
        <v>5.0231124807395992E-2</v>
      </c>
      <c r="S3529" s="6">
        <f t="shared" si="773"/>
        <v>2157.1648690292759</v>
      </c>
      <c r="T3529" s="4">
        <f t="shared" si="774"/>
        <v>4.2944785276073622E-2</v>
      </c>
      <c r="U3529" s="1" t="str">
        <f t="shared" si="775"/>
        <v>High Performer</v>
      </c>
      <c r="V3529" s="1" t="str">
        <f t="shared" si="776"/>
        <v>Acquired</v>
      </c>
      <c r="W3529" s="1" t="str">
        <f t="shared" si="777"/>
        <v>€</v>
      </c>
      <c r="X3529" s="1" t="str">
        <f t="shared" si="778"/>
        <v>€163M</v>
      </c>
      <c r="Y3529" s="1" t="str">
        <f t="shared" si="779"/>
        <v>€7M</v>
      </c>
      <c r="Z3529" s="1" t="str">
        <f t="shared" si="780"/>
        <v>€0</v>
      </c>
      <c r="AA3529" s="1" t="str">
        <f t="shared" si="781"/>
        <v>€2,157</v>
      </c>
      <c r="AB3529" s="6">
        <f t="shared" si="782"/>
        <v>179.76373908577298</v>
      </c>
      <c r="AC3529" s="1" t="str">
        <f t="shared" si="783"/>
        <v>Mid</v>
      </c>
    </row>
    <row r="3530" spans="1:29">
      <c r="A3530" s="1" t="s">
        <v>3264</v>
      </c>
      <c r="B3530" s="1">
        <v>2011</v>
      </c>
      <c r="C3530" s="1" t="s">
        <v>35</v>
      </c>
      <c r="D3530" s="1" t="s">
        <v>102</v>
      </c>
      <c r="E3530" s="1" t="s">
        <v>37</v>
      </c>
      <c r="F3530" s="1">
        <v>192</v>
      </c>
      <c r="G3530" s="1">
        <v>3627</v>
      </c>
      <c r="H3530" s="1">
        <v>942</v>
      </c>
      <c r="I3530" s="1">
        <v>23.34</v>
      </c>
      <c r="J3530" s="1">
        <v>7</v>
      </c>
      <c r="K3530" s="1" t="s">
        <v>19</v>
      </c>
      <c r="L3530" s="1" t="s">
        <v>19</v>
      </c>
      <c r="M3530" s="1">
        <v>10</v>
      </c>
      <c r="N3530" s="1" t="s">
        <v>20</v>
      </c>
      <c r="O3530" s="1">
        <v>4351975</v>
      </c>
      <c r="P3530" s="1">
        <f t="shared" si="784"/>
        <v>4</v>
      </c>
      <c r="Q3530" s="1">
        <f t="shared" si="771"/>
        <v>13</v>
      </c>
      <c r="R3530" s="5">
        <f t="shared" si="772"/>
        <v>5.293631100082713E-2</v>
      </c>
      <c r="S3530" s="6">
        <f t="shared" si="773"/>
        <v>259718.77584780811</v>
      </c>
      <c r="T3530" s="4">
        <f t="shared" si="774"/>
        <v>4.90625</v>
      </c>
      <c r="U3530" s="1" t="str">
        <f t="shared" si="775"/>
        <v>Normal</v>
      </c>
      <c r="V3530" s="1" t="str">
        <f t="shared" si="776"/>
        <v>Still Private</v>
      </c>
      <c r="W3530" s="1" t="str">
        <f t="shared" si="777"/>
        <v>¥</v>
      </c>
      <c r="X3530" s="1" t="str">
        <f t="shared" si="778"/>
        <v>¥192M</v>
      </c>
      <c r="Y3530" s="1" t="str">
        <f t="shared" si="779"/>
        <v>¥942M</v>
      </c>
      <c r="Z3530" s="1" t="str">
        <f t="shared" si="780"/>
        <v>¥0</v>
      </c>
      <c r="AA3530" s="1" t="str">
        <f t="shared" si="781"/>
        <v>¥2,59,719</v>
      </c>
      <c r="AB3530" s="6">
        <f t="shared" si="782"/>
        <v>21643.231320650677</v>
      </c>
      <c r="AC3530" s="1" t="str">
        <f t="shared" si="783"/>
        <v>Mid</v>
      </c>
    </row>
    <row r="3531" spans="1:29">
      <c r="A3531" s="1" t="s">
        <v>4635</v>
      </c>
      <c r="B3531" s="1">
        <v>2011</v>
      </c>
      <c r="C3531" s="1" t="s">
        <v>45</v>
      </c>
      <c r="D3531" s="1" t="s">
        <v>36</v>
      </c>
      <c r="E3531" s="1" t="s">
        <v>37</v>
      </c>
      <c r="F3531" s="1">
        <v>137</v>
      </c>
      <c r="G3531" s="1">
        <v>4484</v>
      </c>
      <c r="H3531" s="1">
        <v>622</v>
      </c>
      <c r="I3531" s="1">
        <v>20.28</v>
      </c>
      <c r="J3531" s="1">
        <v>2</v>
      </c>
      <c r="K3531" s="1" t="s">
        <v>24</v>
      </c>
      <c r="L3531" s="1" t="s">
        <v>19</v>
      </c>
      <c r="M3531" s="1">
        <v>53</v>
      </c>
      <c r="N3531" s="1" t="s">
        <v>33</v>
      </c>
      <c r="O3531" s="1">
        <v>4330842</v>
      </c>
      <c r="P3531" s="1">
        <f t="shared" si="784"/>
        <v>4</v>
      </c>
      <c r="Q3531" s="1">
        <f t="shared" si="771"/>
        <v>13</v>
      </c>
      <c r="R3531" s="5">
        <f t="shared" si="772"/>
        <v>3.0553077609277432E-2</v>
      </c>
      <c r="S3531" s="6">
        <f t="shared" si="773"/>
        <v>138715.43264942017</v>
      </c>
      <c r="T3531" s="4">
        <f t="shared" si="774"/>
        <v>4.5401459854014599</v>
      </c>
      <c r="U3531" s="1" t="str">
        <f t="shared" si="775"/>
        <v>Normal</v>
      </c>
      <c r="V3531" s="1" t="str">
        <f t="shared" si="776"/>
        <v>Acquired</v>
      </c>
      <c r="W3531" s="1" t="str">
        <f t="shared" si="777"/>
        <v>A$</v>
      </c>
      <c r="X3531" s="1" t="str">
        <f t="shared" si="778"/>
        <v>A$137M</v>
      </c>
      <c r="Y3531" s="1" t="str">
        <f t="shared" si="779"/>
        <v>A$622M</v>
      </c>
      <c r="Z3531" s="1" t="str">
        <f t="shared" si="780"/>
        <v>A$0</v>
      </c>
      <c r="AA3531" s="1" t="str">
        <f t="shared" si="781"/>
        <v>A$1,38,715</v>
      </c>
      <c r="AB3531" s="6">
        <f t="shared" si="782"/>
        <v>11559.619387451679</v>
      </c>
      <c r="AC3531" s="1" t="str">
        <f t="shared" si="783"/>
        <v>Mid</v>
      </c>
    </row>
    <row r="3532" spans="1:29">
      <c r="A3532" s="1" t="s">
        <v>2098</v>
      </c>
      <c r="B3532" s="1">
        <v>2011</v>
      </c>
      <c r="C3532" s="1" t="s">
        <v>31</v>
      </c>
      <c r="D3532" s="1" t="s">
        <v>102</v>
      </c>
      <c r="E3532" s="1" t="s">
        <v>28</v>
      </c>
      <c r="F3532" s="1">
        <v>165</v>
      </c>
      <c r="G3532" s="1">
        <v>2290</v>
      </c>
      <c r="H3532" s="1">
        <v>222</v>
      </c>
      <c r="I3532" s="1">
        <v>20.78</v>
      </c>
      <c r="J3532" s="1">
        <v>9</v>
      </c>
      <c r="K3532" s="1" t="s">
        <v>24</v>
      </c>
      <c r="L3532" s="1" t="s">
        <v>24</v>
      </c>
      <c r="M3532" s="1">
        <v>47</v>
      </c>
      <c r="N3532" s="1" t="s">
        <v>20</v>
      </c>
      <c r="O3532" s="1">
        <v>3950809</v>
      </c>
      <c r="P3532" s="1">
        <f t="shared" si="784"/>
        <v>1</v>
      </c>
      <c r="Q3532" s="1">
        <f t="shared" si="771"/>
        <v>13</v>
      </c>
      <c r="R3532" s="5">
        <f t="shared" si="772"/>
        <v>7.2052401746724892E-2</v>
      </c>
      <c r="S3532" s="6">
        <f t="shared" si="773"/>
        <v>96943.231441048032</v>
      </c>
      <c r="T3532" s="4">
        <f t="shared" si="774"/>
        <v>1.3454545454545455</v>
      </c>
      <c r="U3532" s="1" t="str">
        <f t="shared" si="775"/>
        <v>High Performer</v>
      </c>
      <c r="V3532" s="1" t="str">
        <f t="shared" si="776"/>
        <v>Acquired</v>
      </c>
      <c r="W3532" s="1" t="str">
        <f t="shared" si="777"/>
        <v>€</v>
      </c>
      <c r="X3532" s="1" t="str">
        <f t="shared" si="778"/>
        <v>€165M</v>
      </c>
      <c r="Y3532" s="1" t="str">
        <f t="shared" si="779"/>
        <v>€222M</v>
      </c>
      <c r="Z3532" s="1" t="str">
        <f t="shared" si="780"/>
        <v>€0</v>
      </c>
      <c r="AA3532" s="1" t="str">
        <f t="shared" si="781"/>
        <v>€96,943</v>
      </c>
      <c r="AB3532" s="6">
        <f t="shared" si="782"/>
        <v>8078.6026200873366</v>
      </c>
      <c r="AC3532" s="1" t="str">
        <f t="shared" si="783"/>
        <v>Mid</v>
      </c>
    </row>
    <row r="3533" spans="1:29">
      <c r="A3533" s="1" t="s">
        <v>358</v>
      </c>
      <c r="B3533" s="1">
        <v>2011</v>
      </c>
      <c r="C3533" s="1" t="s">
        <v>35</v>
      </c>
      <c r="D3533" s="1" t="s">
        <v>17</v>
      </c>
      <c r="E3533" s="1" t="s">
        <v>28</v>
      </c>
      <c r="F3533" s="1">
        <v>136</v>
      </c>
      <c r="G3533" s="1">
        <v>2066</v>
      </c>
      <c r="H3533" s="1">
        <v>560</v>
      </c>
      <c r="I3533" s="1">
        <v>37.29</v>
      </c>
      <c r="J3533" s="1">
        <v>1</v>
      </c>
      <c r="K3533" s="1" t="s">
        <v>24</v>
      </c>
      <c r="L3533" s="1" t="s">
        <v>19</v>
      </c>
      <c r="M3533" s="1">
        <v>64</v>
      </c>
      <c r="N3533" s="1" t="s">
        <v>29</v>
      </c>
      <c r="O3533" s="1">
        <v>3797867</v>
      </c>
      <c r="P3533" s="1">
        <f t="shared" si="784"/>
        <v>1</v>
      </c>
      <c r="Q3533" s="1">
        <f t="shared" si="771"/>
        <v>13</v>
      </c>
      <c r="R3533" s="5">
        <f t="shared" si="772"/>
        <v>6.5827686350435621E-2</v>
      </c>
      <c r="S3533" s="6">
        <f t="shared" si="773"/>
        <v>271055.17909002904</v>
      </c>
      <c r="T3533" s="4">
        <f t="shared" si="774"/>
        <v>4.117647058823529</v>
      </c>
      <c r="U3533" s="1" t="str">
        <f t="shared" si="775"/>
        <v>Normal</v>
      </c>
      <c r="V3533" s="1" t="str">
        <f t="shared" si="776"/>
        <v>Acquired</v>
      </c>
      <c r="W3533" s="1" t="str">
        <f t="shared" si="777"/>
        <v>¥</v>
      </c>
      <c r="X3533" s="1" t="str">
        <f t="shared" si="778"/>
        <v>¥136M</v>
      </c>
      <c r="Y3533" s="1" t="str">
        <f t="shared" si="779"/>
        <v>¥560M</v>
      </c>
      <c r="Z3533" s="1" t="str">
        <f t="shared" si="780"/>
        <v>¥0</v>
      </c>
      <c r="AA3533" s="1" t="str">
        <f t="shared" si="781"/>
        <v>¥2,71,055</v>
      </c>
      <c r="AB3533" s="6">
        <f t="shared" si="782"/>
        <v>22587.931590835753</v>
      </c>
      <c r="AC3533" s="1" t="str">
        <f t="shared" si="783"/>
        <v>Mid</v>
      </c>
    </row>
    <row r="3534" spans="1:29">
      <c r="A3534" s="1" t="s">
        <v>4002</v>
      </c>
      <c r="B3534" s="1">
        <v>2011</v>
      </c>
      <c r="C3534" s="1" t="s">
        <v>59</v>
      </c>
      <c r="D3534" s="1" t="s">
        <v>95</v>
      </c>
      <c r="E3534" s="1" t="s">
        <v>40</v>
      </c>
      <c r="F3534" s="1">
        <v>122</v>
      </c>
      <c r="G3534" s="1">
        <v>3320</v>
      </c>
      <c r="H3534" s="1">
        <v>996</v>
      </c>
      <c r="I3534" s="1">
        <v>4.28</v>
      </c>
      <c r="J3534" s="1">
        <v>4</v>
      </c>
      <c r="K3534" s="1" t="s">
        <v>19</v>
      </c>
      <c r="L3534" s="1" t="s">
        <v>19</v>
      </c>
      <c r="M3534" s="1">
        <v>39</v>
      </c>
      <c r="N3534" s="1" t="s">
        <v>20</v>
      </c>
      <c r="O3534" s="1">
        <v>3709995</v>
      </c>
      <c r="P3534" s="1">
        <f t="shared" si="784"/>
        <v>3</v>
      </c>
      <c r="Q3534" s="1">
        <f t="shared" si="771"/>
        <v>13</v>
      </c>
      <c r="R3534" s="5">
        <f t="shared" si="772"/>
        <v>3.6746987951807232E-2</v>
      </c>
      <c r="S3534" s="6">
        <f t="shared" si="773"/>
        <v>300000</v>
      </c>
      <c r="T3534" s="4">
        <f t="shared" si="774"/>
        <v>8.1639344262295079</v>
      </c>
      <c r="U3534" s="1" t="str">
        <f t="shared" si="775"/>
        <v>Normal</v>
      </c>
      <c r="V3534" s="1" t="str">
        <f t="shared" si="776"/>
        <v>Still Private</v>
      </c>
      <c r="W3534" s="1" t="str">
        <f t="shared" si="777"/>
        <v>₹</v>
      </c>
      <c r="X3534" s="1" t="str">
        <f t="shared" si="778"/>
        <v>₹122M</v>
      </c>
      <c r="Y3534" s="1" t="str">
        <f t="shared" si="779"/>
        <v>₹996M</v>
      </c>
      <c r="Z3534" s="1" t="str">
        <f t="shared" si="780"/>
        <v>₹0</v>
      </c>
      <c r="AA3534" s="1" t="str">
        <f t="shared" si="781"/>
        <v>₹3,00,000</v>
      </c>
      <c r="AB3534" s="6">
        <f t="shared" si="782"/>
        <v>25000</v>
      </c>
      <c r="AC3534" s="1" t="str">
        <f t="shared" si="783"/>
        <v>Mid</v>
      </c>
    </row>
    <row r="3535" spans="1:29">
      <c r="A3535" s="1" t="s">
        <v>854</v>
      </c>
      <c r="B3535" s="1">
        <v>2011</v>
      </c>
      <c r="C3535" s="1" t="s">
        <v>16</v>
      </c>
      <c r="D3535" s="1" t="s">
        <v>32</v>
      </c>
      <c r="E3535" s="1" t="s">
        <v>28</v>
      </c>
      <c r="F3535" s="1">
        <v>152</v>
      </c>
      <c r="G3535" s="1">
        <v>2543</v>
      </c>
      <c r="H3535" s="1">
        <v>705</v>
      </c>
      <c r="I3535" s="1">
        <v>47.37</v>
      </c>
      <c r="J3535" s="1">
        <v>4</v>
      </c>
      <c r="K3535" s="1" t="s">
        <v>19</v>
      </c>
      <c r="L3535" s="1" t="s">
        <v>19</v>
      </c>
      <c r="M3535" s="1">
        <v>20</v>
      </c>
      <c r="N3535" s="1" t="s">
        <v>29</v>
      </c>
      <c r="O3535" s="1">
        <v>3670108</v>
      </c>
      <c r="P3535" s="1">
        <f t="shared" si="784"/>
        <v>1</v>
      </c>
      <c r="Q3535" s="1">
        <f t="shared" si="771"/>
        <v>13</v>
      </c>
      <c r="R3535" s="5">
        <f t="shared" si="772"/>
        <v>5.9771922925678331E-2</v>
      </c>
      <c r="S3535" s="6">
        <f t="shared" si="773"/>
        <v>277231.61620133702</v>
      </c>
      <c r="T3535" s="4">
        <f t="shared" si="774"/>
        <v>4.6381578947368425</v>
      </c>
      <c r="U3535" s="1" t="str">
        <f t="shared" si="775"/>
        <v>Normal</v>
      </c>
      <c r="V3535" s="1" t="str">
        <f t="shared" si="776"/>
        <v>Still Private</v>
      </c>
      <c r="W3535" s="1" t="str">
        <f t="shared" si="777"/>
        <v>$</v>
      </c>
      <c r="X3535" s="1" t="str">
        <f t="shared" si="778"/>
        <v>$152M</v>
      </c>
      <c r="Y3535" s="1" t="str">
        <f t="shared" si="779"/>
        <v>$705M</v>
      </c>
      <c r="Z3535" s="1" t="str">
        <f t="shared" si="780"/>
        <v>$0</v>
      </c>
      <c r="AA3535" s="1" t="str">
        <f t="shared" si="781"/>
        <v>$2,77,232</v>
      </c>
      <c r="AB3535" s="6">
        <f t="shared" si="782"/>
        <v>23102.63468344475</v>
      </c>
      <c r="AC3535" s="1" t="str">
        <f t="shared" si="783"/>
        <v>Mid</v>
      </c>
    </row>
    <row r="3536" spans="1:29">
      <c r="A3536" s="1" t="s">
        <v>3559</v>
      </c>
      <c r="B3536" s="1">
        <v>2011</v>
      </c>
      <c r="C3536" s="1" t="s">
        <v>59</v>
      </c>
      <c r="D3536" s="1" t="s">
        <v>51</v>
      </c>
      <c r="E3536" s="1" t="s">
        <v>40</v>
      </c>
      <c r="F3536" s="1">
        <v>109</v>
      </c>
      <c r="G3536" s="1">
        <v>373</v>
      </c>
      <c r="H3536" s="1">
        <v>371</v>
      </c>
      <c r="I3536" s="1">
        <v>29.58</v>
      </c>
      <c r="J3536" s="1">
        <v>4</v>
      </c>
      <c r="K3536" s="1" t="s">
        <v>24</v>
      </c>
      <c r="L3536" s="1" t="s">
        <v>19</v>
      </c>
      <c r="M3536" s="1">
        <v>63</v>
      </c>
      <c r="N3536" s="1" t="s">
        <v>29</v>
      </c>
      <c r="O3536" s="1">
        <v>3656813</v>
      </c>
      <c r="P3536" s="1">
        <f t="shared" si="784"/>
        <v>3</v>
      </c>
      <c r="Q3536" s="1">
        <f t="shared" si="771"/>
        <v>13</v>
      </c>
      <c r="R3536" s="5">
        <f t="shared" si="772"/>
        <v>0.29222520107238603</v>
      </c>
      <c r="S3536" s="6">
        <f t="shared" si="773"/>
        <v>994638.06970509386</v>
      </c>
      <c r="T3536" s="4">
        <f t="shared" si="774"/>
        <v>3.403669724770642</v>
      </c>
      <c r="U3536" s="1" t="str">
        <f t="shared" si="775"/>
        <v>Normal</v>
      </c>
      <c r="V3536" s="1" t="str">
        <f t="shared" si="776"/>
        <v>Acquired</v>
      </c>
      <c r="W3536" s="1" t="str">
        <f t="shared" si="777"/>
        <v>₹</v>
      </c>
      <c r="X3536" s="1" t="str">
        <f t="shared" si="778"/>
        <v>₹109M</v>
      </c>
      <c r="Y3536" s="1" t="str">
        <f t="shared" si="779"/>
        <v>₹371M</v>
      </c>
      <c r="Z3536" s="1" t="str">
        <f t="shared" si="780"/>
        <v>₹0</v>
      </c>
      <c r="AA3536" s="1" t="str">
        <f t="shared" si="781"/>
        <v>₹9,94,638</v>
      </c>
      <c r="AB3536" s="6">
        <f t="shared" si="782"/>
        <v>82886.505808757822</v>
      </c>
      <c r="AC3536" s="1" t="str">
        <f t="shared" si="783"/>
        <v>Mid</v>
      </c>
    </row>
    <row r="3537" spans="1:29">
      <c r="A3537" s="1" t="s">
        <v>162</v>
      </c>
      <c r="B3537" s="1">
        <v>2011</v>
      </c>
      <c r="C3537" s="1" t="s">
        <v>45</v>
      </c>
      <c r="D3537" s="1" t="s">
        <v>17</v>
      </c>
      <c r="E3537" s="1" t="s">
        <v>28</v>
      </c>
      <c r="F3537" s="1">
        <v>181</v>
      </c>
      <c r="G3537" s="1">
        <v>1238</v>
      </c>
      <c r="H3537" s="1">
        <v>58</v>
      </c>
      <c r="I3537" s="1">
        <v>0.53</v>
      </c>
      <c r="J3537" s="1">
        <v>9</v>
      </c>
      <c r="K3537" s="1" t="s">
        <v>19</v>
      </c>
      <c r="L3537" s="1" t="s">
        <v>24</v>
      </c>
      <c r="M3537" s="1">
        <v>86</v>
      </c>
      <c r="N3537" s="1" t="s">
        <v>25</v>
      </c>
      <c r="O3537" s="1">
        <v>3656662</v>
      </c>
      <c r="P3537" s="1">
        <f t="shared" si="784"/>
        <v>1</v>
      </c>
      <c r="Q3537" s="1">
        <f t="shared" si="771"/>
        <v>13</v>
      </c>
      <c r="R3537" s="5">
        <f t="shared" si="772"/>
        <v>0.14620355411954766</v>
      </c>
      <c r="S3537" s="6">
        <f t="shared" si="773"/>
        <v>46849.757673667205</v>
      </c>
      <c r="T3537" s="4">
        <f t="shared" si="774"/>
        <v>0.32044198895027626</v>
      </c>
      <c r="U3537" s="1" t="str">
        <f t="shared" si="775"/>
        <v>Normal</v>
      </c>
      <c r="V3537" s="1" t="str">
        <f t="shared" si="776"/>
        <v>IPO</v>
      </c>
      <c r="W3537" s="1" t="str">
        <f t="shared" si="777"/>
        <v>A$</v>
      </c>
      <c r="X3537" s="1" t="str">
        <f t="shared" si="778"/>
        <v>A$181M</v>
      </c>
      <c r="Y3537" s="1" t="str">
        <f t="shared" si="779"/>
        <v>A$58M</v>
      </c>
      <c r="Z3537" s="1" t="str">
        <f t="shared" si="780"/>
        <v>A$0</v>
      </c>
      <c r="AA3537" s="1" t="str">
        <f t="shared" si="781"/>
        <v>A$46,850</v>
      </c>
      <c r="AB3537" s="6">
        <f t="shared" si="782"/>
        <v>3904.1464728056003</v>
      </c>
      <c r="AC3537" s="1" t="str">
        <f t="shared" si="783"/>
        <v>Mid</v>
      </c>
    </row>
    <row r="3538" spans="1:29">
      <c r="A3538" s="1" t="s">
        <v>2574</v>
      </c>
      <c r="B3538" s="1">
        <v>2011</v>
      </c>
      <c r="C3538" s="1" t="s">
        <v>31</v>
      </c>
      <c r="D3538" s="1" t="s">
        <v>17</v>
      </c>
      <c r="E3538" s="1" t="s">
        <v>28</v>
      </c>
      <c r="F3538" s="1">
        <v>155</v>
      </c>
      <c r="G3538" s="1">
        <v>2607</v>
      </c>
      <c r="H3538" s="1">
        <v>825</v>
      </c>
      <c r="I3538" s="1">
        <v>20.99</v>
      </c>
      <c r="J3538" s="1">
        <v>9</v>
      </c>
      <c r="K3538" s="1" t="s">
        <v>19</v>
      </c>
      <c r="L3538" s="1" t="s">
        <v>19</v>
      </c>
      <c r="M3538" s="1">
        <v>79</v>
      </c>
      <c r="N3538" s="1" t="s">
        <v>49</v>
      </c>
      <c r="O3538" s="1">
        <v>3511922</v>
      </c>
      <c r="P3538" s="1">
        <f t="shared" si="784"/>
        <v>1</v>
      </c>
      <c r="Q3538" s="1">
        <f t="shared" si="771"/>
        <v>13</v>
      </c>
      <c r="R3538" s="5">
        <f t="shared" si="772"/>
        <v>5.9455312619869582E-2</v>
      </c>
      <c r="S3538" s="6">
        <f t="shared" si="773"/>
        <v>316455.69620253163</v>
      </c>
      <c r="T3538" s="4">
        <f t="shared" si="774"/>
        <v>5.32258064516129</v>
      </c>
      <c r="U3538" s="1" t="str">
        <f t="shared" si="775"/>
        <v>High Performer</v>
      </c>
      <c r="V3538" s="1" t="str">
        <f t="shared" si="776"/>
        <v>Still Private</v>
      </c>
      <c r="W3538" s="1" t="str">
        <f t="shared" si="777"/>
        <v>€</v>
      </c>
      <c r="X3538" s="1" t="str">
        <f t="shared" si="778"/>
        <v>€155M</v>
      </c>
      <c r="Y3538" s="1" t="str">
        <f t="shared" si="779"/>
        <v>€825M</v>
      </c>
      <c r="Z3538" s="1" t="str">
        <f t="shared" si="780"/>
        <v>€0</v>
      </c>
      <c r="AA3538" s="1" t="str">
        <f t="shared" si="781"/>
        <v>€3,16,456</v>
      </c>
      <c r="AB3538" s="6">
        <f t="shared" si="782"/>
        <v>26371.308016877636</v>
      </c>
      <c r="AC3538" s="1" t="str">
        <f t="shared" si="783"/>
        <v>Mid</v>
      </c>
    </row>
    <row r="3539" spans="1:29">
      <c r="A3539" s="1" t="s">
        <v>4666</v>
      </c>
      <c r="B3539" s="1">
        <v>2011</v>
      </c>
      <c r="C3539" s="1" t="s">
        <v>59</v>
      </c>
      <c r="D3539" s="1" t="s">
        <v>17</v>
      </c>
      <c r="E3539" s="1" t="s">
        <v>37</v>
      </c>
      <c r="F3539" s="1">
        <v>104</v>
      </c>
      <c r="G3539" s="1">
        <v>3993</v>
      </c>
      <c r="H3539" s="1">
        <v>989</v>
      </c>
      <c r="I3539" s="1">
        <v>37.68</v>
      </c>
      <c r="J3539" s="1">
        <v>9</v>
      </c>
      <c r="K3539" s="1" t="s">
        <v>24</v>
      </c>
      <c r="L3539" s="1" t="s">
        <v>24</v>
      </c>
      <c r="M3539" s="1">
        <v>31</v>
      </c>
      <c r="N3539" s="1" t="s">
        <v>20</v>
      </c>
      <c r="O3539" s="1">
        <v>3423655</v>
      </c>
      <c r="P3539" s="1">
        <f t="shared" si="784"/>
        <v>4</v>
      </c>
      <c r="Q3539" s="1">
        <f t="shared" si="771"/>
        <v>13</v>
      </c>
      <c r="R3539" s="5">
        <f t="shared" si="772"/>
        <v>2.6045579764588028E-2</v>
      </c>
      <c r="S3539" s="6">
        <f t="shared" si="773"/>
        <v>247683.44603055346</v>
      </c>
      <c r="T3539" s="4">
        <f t="shared" si="774"/>
        <v>9.509615384615385</v>
      </c>
      <c r="U3539" s="1" t="str">
        <f t="shared" si="775"/>
        <v>High Performer</v>
      </c>
      <c r="V3539" s="1" t="str">
        <f t="shared" si="776"/>
        <v>Acquired</v>
      </c>
      <c r="W3539" s="1" t="str">
        <f t="shared" si="777"/>
        <v>₹</v>
      </c>
      <c r="X3539" s="1" t="str">
        <f t="shared" si="778"/>
        <v>₹104M</v>
      </c>
      <c r="Y3539" s="1" t="str">
        <f t="shared" si="779"/>
        <v>₹989M</v>
      </c>
      <c r="Z3539" s="1" t="str">
        <f t="shared" si="780"/>
        <v>₹0</v>
      </c>
      <c r="AA3539" s="1" t="str">
        <f t="shared" si="781"/>
        <v>₹2,47,683</v>
      </c>
      <c r="AB3539" s="6">
        <f t="shared" si="782"/>
        <v>20640.287169212788</v>
      </c>
      <c r="AC3539" s="1" t="str">
        <f t="shared" si="783"/>
        <v>Mid</v>
      </c>
    </row>
    <row r="3540" spans="1:29">
      <c r="A3540" s="1" t="s">
        <v>4166</v>
      </c>
      <c r="B3540" s="1">
        <v>2011</v>
      </c>
      <c r="C3540" s="1" t="s">
        <v>35</v>
      </c>
      <c r="D3540" s="1" t="s">
        <v>39</v>
      </c>
      <c r="E3540" s="1" t="s">
        <v>40</v>
      </c>
      <c r="F3540" s="1">
        <v>157</v>
      </c>
      <c r="G3540" s="1">
        <v>4616</v>
      </c>
      <c r="H3540" s="1">
        <v>633</v>
      </c>
      <c r="I3540" s="1">
        <v>36.369999999999997</v>
      </c>
      <c r="J3540" s="1">
        <v>6</v>
      </c>
      <c r="K3540" s="1" t="s">
        <v>19</v>
      </c>
      <c r="L3540" s="1" t="s">
        <v>19</v>
      </c>
      <c r="M3540" s="1">
        <v>37</v>
      </c>
      <c r="N3540" s="1" t="s">
        <v>29</v>
      </c>
      <c r="O3540" s="1">
        <v>3166302</v>
      </c>
      <c r="P3540" s="1">
        <f t="shared" si="784"/>
        <v>3</v>
      </c>
      <c r="Q3540" s="1">
        <f t="shared" si="771"/>
        <v>13</v>
      </c>
      <c r="R3540" s="5">
        <f t="shared" si="772"/>
        <v>3.4012131715771228E-2</v>
      </c>
      <c r="S3540" s="6">
        <f t="shared" si="773"/>
        <v>137131.71577123049</v>
      </c>
      <c r="T3540" s="4">
        <f t="shared" si="774"/>
        <v>4.031847133757962</v>
      </c>
      <c r="U3540" s="1" t="str">
        <f t="shared" si="775"/>
        <v>Normal</v>
      </c>
      <c r="V3540" s="1" t="str">
        <f t="shared" si="776"/>
        <v>Still Private</v>
      </c>
      <c r="W3540" s="1" t="str">
        <f t="shared" si="777"/>
        <v>¥</v>
      </c>
      <c r="X3540" s="1" t="str">
        <f t="shared" si="778"/>
        <v>¥157M</v>
      </c>
      <c r="Y3540" s="1" t="str">
        <f t="shared" si="779"/>
        <v>¥633M</v>
      </c>
      <c r="Z3540" s="1" t="str">
        <f t="shared" si="780"/>
        <v>¥0</v>
      </c>
      <c r="AA3540" s="1" t="str">
        <f t="shared" si="781"/>
        <v>¥1,37,132</v>
      </c>
      <c r="AB3540" s="6">
        <f t="shared" si="782"/>
        <v>11427.642980935876</v>
      </c>
      <c r="AC3540" s="1" t="str">
        <f t="shared" si="783"/>
        <v>Mid</v>
      </c>
    </row>
    <row r="3541" spans="1:29">
      <c r="A3541" s="1" t="s">
        <v>3011</v>
      </c>
      <c r="B3541" s="1">
        <v>2011</v>
      </c>
      <c r="C3541" s="1" t="s">
        <v>53</v>
      </c>
      <c r="D3541" s="1" t="s">
        <v>102</v>
      </c>
      <c r="E3541" s="1" t="s">
        <v>23</v>
      </c>
      <c r="F3541" s="1">
        <v>159</v>
      </c>
      <c r="G3541" s="1">
        <v>3079</v>
      </c>
      <c r="H3541" s="1">
        <v>203</v>
      </c>
      <c r="I3541" s="1">
        <v>3.43</v>
      </c>
      <c r="J3541" s="1">
        <v>2</v>
      </c>
      <c r="K3541" s="1" t="s">
        <v>24</v>
      </c>
      <c r="L3541" s="1" t="s">
        <v>19</v>
      </c>
      <c r="M3541" s="1">
        <v>85</v>
      </c>
      <c r="N3541" s="1" t="s">
        <v>25</v>
      </c>
      <c r="O3541" s="1">
        <v>3023037</v>
      </c>
      <c r="P3541" s="1">
        <f t="shared" si="784"/>
        <v>5</v>
      </c>
      <c r="Q3541" s="1">
        <f t="shared" si="771"/>
        <v>13</v>
      </c>
      <c r="R3541" s="5">
        <f t="shared" si="772"/>
        <v>5.1640142903540111E-2</v>
      </c>
      <c r="S3541" s="6">
        <f t="shared" si="773"/>
        <v>65930.496914582662</v>
      </c>
      <c r="T3541" s="4">
        <f t="shared" si="774"/>
        <v>1.2767295597484276</v>
      </c>
      <c r="U3541" s="1" t="str">
        <f t="shared" si="775"/>
        <v>Normal</v>
      </c>
      <c r="V3541" s="1" t="str">
        <f t="shared" si="776"/>
        <v>Acquired</v>
      </c>
      <c r="W3541" s="1">
        <f t="shared" si="777"/>
        <v>0</v>
      </c>
      <c r="X3541" s="1" t="str">
        <f t="shared" si="778"/>
        <v>0159M</v>
      </c>
      <c r="Y3541" s="1" t="str">
        <f t="shared" si="779"/>
        <v>0203M</v>
      </c>
      <c r="Z3541" s="1" t="str">
        <f t="shared" si="780"/>
        <v>00</v>
      </c>
      <c r="AA3541" s="1" t="str">
        <f t="shared" si="781"/>
        <v>065,930</v>
      </c>
      <c r="AB3541" s="6">
        <f t="shared" si="782"/>
        <v>5494.2080762152218</v>
      </c>
      <c r="AC3541" s="1" t="str">
        <f t="shared" si="783"/>
        <v>Mid</v>
      </c>
    </row>
    <row r="3542" spans="1:29">
      <c r="A3542" s="1" t="s">
        <v>2510</v>
      </c>
      <c r="B3542" s="1">
        <v>2011</v>
      </c>
      <c r="C3542" s="1" t="s">
        <v>16</v>
      </c>
      <c r="D3542" s="1" t="s">
        <v>46</v>
      </c>
      <c r="E3542" s="1" t="s">
        <v>40</v>
      </c>
      <c r="F3542" s="1">
        <v>140</v>
      </c>
      <c r="G3542" s="1">
        <v>3649</v>
      </c>
      <c r="H3542" s="1">
        <v>997</v>
      </c>
      <c r="I3542" s="1">
        <v>15.94</v>
      </c>
      <c r="J3542" s="1">
        <v>2</v>
      </c>
      <c r="K3542" s="1" t="s">
        <v>24</v>
      </c>
      <c r="L3542" s="1" t="s">
        <v>19</v>
      </c>
      <c r="M3542" s="1">
        <v>40</v>
      </c>
      <c r="N3542" s="1" t="s">
        <v>25</v>
      </c>
      <c r="O3542" s="1">
        <v>2897952</v>
      </c>
      <c r="P3542" s="1">
        <f t="shared" si="784"/>
        <v>3</v>
      </c>
      <c r="Q3542" s="1">
        <f t="shared" si="771"/>
        <v>13</v>
      </c>
      <c r="R3542" s="5">
        <f t="shared" si="772"/>
        <v>3.8366675801589478E-2</v>
      </c>
      <c r="S3542" s="6">
        <f t="shared" si="773"/>
        <v>273225.54124417651</v>
      </c>
      <c r="T3542" s="4">
        <f t="shared" si="774"/>
        <v>7.121428571428571</v>
      </c>
      <c r="U3542" s="1" t="str">
        <f t="shared" si="775"/>
        <v>Normal</v>
      </c>
      <c r="V3542" s="1" t="str">
        <f t="shared" si="776"/>
        <v>Acquired</v>
      </c>
      <c r="W3542" s="1" t="str">
        <f t="shared" si="777"/>
        <v>$</v>
      </c>
      <c r="X3542" s="1" t="str">
        <f t="shared" si="778"/>
        <v>$140M</v>
      </c>
      <c r="Y3542" s="1" t="str">
        <f t="shared" si="779"/>
        <v>$997M</v>
      </c>
      <c r="Z3542" s="1" t="str">
        <f t="shared" si="780"/>
        <v>$0</v>
      </c>
      <c r="AA3542" s="1" t="str">
        <f t="shared" si="781"/>
        <v>$2,73,226</v>
      </c>
      <c r="AB3542" s="6">
        <f t="shared" si="782"/>
        <v>22768.795103681376</v>
      </c>
      <c r="AC3542" s="1" t="str">
        <f t="shared" si="783"/>
        <v>Mid</v>
      </c>
    </row>
    <row r="3543" spans="1:29">
      <c r="A3543" s="1" t="s">
        <v>4220</v>
      </c>
      <c r="B3543" s="1">
        <v>2011</v>
      </c>
      <c r="C3543" s="1" t="s">
        <v>35</v>
      </c>
      <c r="D3543" s="1" t="s">
        <v>46</v>
      </c>
      <c r="E3543" s="1" t="s">
        <v>23</v>
      </c>
      <c r="F3543" s="1">
        <v>192</v>
      </c>
      <c r="G3543" s="1">
        <v>3825</v>
      </c>
      <c r="H3543" s="1">
        <v>20</v>
      </c>
      <c r="I3543" s="1">
        <v>49.41</v>
      </c>
      <c r="J3543" s="1">
        <v>5</v>
      </c>
      <c r="K3543" s="1" t="s">
        <v>19</v>
      </c>
      <c r="L3543" s="1" t="s">
        <v>19</v>
      </c>
      <c r="M3543" s="1">
        <v>41</v>
      </c>
      <c r="N3543" s="1" t="s">
        <v>33</v>
      </c>
      <c r="O3543" s="1">
        <v>2870707</v>
      </c>
      <c r="P3543" s="1">
        <f t="shared" si="784"/>
        <v>5</v>
      </c>
      <c r="Q3543" s="1">
        <f t="shared" si="771"/>
        <v>13</v>
      </c>
      <c r="R3543" s="5">
        <f t="shared" si="772"/>
        <v>5.0196078431372547E-2</v>
      </c>
      <c r="S3543" s="6">
        <f t="shared" si="773"/>
        <v>5228.7581699346401</v>
      </c>
      <c r="T3543" s="4">
        <f t="shared" si="774"/>
        <v>0.10416666666666667</v>
      </c>
      <c r="U3543" s="1" t="str">
        <f t="shared" si="775"/>
        <v>Normal</v>
      </c>
      <c r="V3543" s="1" t="str">
        <f t="shared" si="776"/>
        <v>Still Private</v>
      </c>
      <c r="W3543" s="1" t="str">
        <f t="shared" si="777"/>
        <v>¥</v>
      </c>
      <c r="X3543" s="1" t="str">
        <f t="shared" si="778"/>
        <v>¥192M</v>
      </c>
      <c r="Y3543" s="1" t="str">
        <f t="shared" si="779"/>
        <v>¥20M</v>
      </c>
      <c r="Z3543" s="1" t="str">
        <f t="shared" si="780"/>
        <v>¥0</v>
      </c>
      <c r="AA3543" s="1" t="str">
        <f t="shared" si="781"/>
        <v>¥5,229</v>
      </c>
      <c r="AB3543" s="6">
        <f t="shared" si="782"/>
        <v>435.72984749455338</v>
      </c>
      <c r="AC3543" s="1" t="str">
        <f t="shared" si="783"/>
        <v>Mid</v>
      </c>
    </row>
    <row r="3544" spans="1:29">
      <c r="A3544" s="1" t="s">
        <v>2647</v>
      </c>
      <c r="B3544" s="1">
        <v>2011</v>
      </c>
      <c r="C3544" s="1" t="s">
        <v>42</v>
      </c>
      <c r="D3544" s="1" t="s">
        <v>36</v>
      </c>
      <c r="E3544" s="1" t="s">
        <v>23</v>
      </c>
      <c r="F3544" s="1">
        <v>104</v>
      </c>
      <c r="G3544" s="1">
        <v>4050</v>
      </c>
      <c r="H3544" s="1">
        <v>88</v>
      </c>
      <c r="I3544" s="1">
        <v>37.58</v>
      </c>
      <c r="J3544" s="1">
        <v>1</v>
      </c>
      <c r="K3544" s="1" t="s">
        <v>19</v>
      </c>
      <c r="L3544" s="1" t="s">
        <v>19</v>
      </c>
      <c r="M3544" s="1">
        <v>61</v>
      </c>
      <c r="N3544" s="1" t="s">
        <v>29</v>
      </c>
      <c r="O3544" s="1">
        <v>2866842</v>
      </c>
      <c r="P3544" s="1">
        <f t="shared" si="784"/>
        <v>5</v>
      </c>
      <c r="Q3544" s="1">
        <f t="shared" si="771"/>
        <v>13</v>
      </c>
      <c r="R3544" s="5">
        <f t="shared" si="772"/>
        <v>2.5679012345679011E-2</v>
      </c>
      <c r="S3544" s="6">
        <f t="shared" si="773"/>
        <v>21728.395061728395</v>
      </c>
      <c r="T3544" s="4">
        <f t="shared" si="774"/>
        <v>0.84615384615384615</v>
      </c>
      <c r="U3544" s="1" t="str">
        <f t="shared" si="775"/>
        <v>Normal</v>
      </c>
      <c r="V3544" s="1" t="str">
        <f t="shared" si="776"/>
        <v>Still Private</v>
      </c>
      <c r="W3544" s="1" t="str">
        <f t="shared" si="777"/>
        <v>¥</v>
      </c>
      <c r="X3544" s="1" t="str">
        <f t="shared" si="778"/>
        <v>¥104M</v>
      </c>
      <c r="Y3544" s="1" t="str">
        <f t="shared" si="779"/>
        <v>¥88M</v>
      </c>
      <c r="Z3544" s="1" t="str">
        <f t="shared" si="780"/>
        <v>¥0</v>
      </c>
      <c r="AA3544" s="1" t="str">
        <f t="shared" si="781"/>
        <v>¥21,728</v>
      </c>
      <c r="AB3544" s="6">
        <f t="shared" si="782"/>
        <v>1810.6995884773662</v>
      </c>
      <c r="AC3544" s="1" t="str">
        <f t="shared" si="783"/>
        <v>Mid</v>
      </c>
    </row>
    <row r="3545" spans="1:29">
      <c r="A3545" s="1" t="s">
        <v>1782</v>
      </c>
      <c r="B3545" s="1">
        <v>2011</v>
      </c>
      <c r="C3545" s="1" t="s">
        <v>59</v>
      </c>
      <c r="D3545" s="1" t="s">
        <v>17</v>
      </c>
      <c r="E3545" s="1" t="s">
        <v>23</v>
      </c>
      <c r="F3545" s="1">
        <v>181</v>
      </c>
      <c r="G3545" s="1">
        <v>2480</v>
      </c>
      <c r="H3545" s="1">
        <v>106</v>
      </c>
      <c r="I3545" s="1">
        <v>14.77</v>
      </c>
      <c r="J3545" s="1">
        <v>9</v>
      </c>
      <c r="K3545" s="1" t="s">
        <v>24</v>
      </c>
      <c r="L3545" s="1" t="s">
        <v>19</v>
      </c>
      <c r="M3545" s="1">
        <v>55</v>
      </c>
      <c r="N3545" s="1" t="s">
        <v>33</v>
      </c>
      <c r="O3545" s="1">
        <v>2842724</v>
      </c>
      <c r="P3545" s="1">
        <f t="shared" si="784"/>
        <v>5</v>
      </c>
      <c r="Q3545" s="1">
        <f t="shared" si="771"/>
        <v>13</v>
      </c>
      <c r="R3545" s="5">
        <f t="shared" si="772"/>
        <v>7.2983870967741934E-2</v>
      </c>
      <c r="S3545" s="6">
        <f t="shared" si="773"/>
        <v>42741.93548387097</v>
      </c>
      <c r="T3545" s="4">
        <f t="shared" si="774"/>
        <v>0.58563535911602205</v>
      </c>
      <c r="U3545" s="1" t="str">
        <f t="shared" si="775"/>
        <v>High Performer</v>
      </c>
      <c r="V3545" s="1" t="str">
        <f t="shared" si="776"/>
        <v>Acquired</v>
      </c>
      <c r="W3545" s="1" t="str">
        <f t="shared" si="777"/>
        <v>₹</v>
      </c>
      <c r="X3545" s="1" t="str">
        <f t="shared" si="778"/>
        <v>₹181M</v>
      </c>
      <c r="Y3545" s="1" t="str">
        <f t="shared" si="779"/>
        <v>₹106M</v>
      </c>
      <c r="Z3545" s="1" t="str">
        <f t="shared" si="780"/>
        <v>₹0</v>
      </c>
      <c r="AA3545" s="1" t="str">
        <f t="shared" si="781"/>
        <v>₹42,742</v>
      </c>
      <c r="AB3545" s="6">
        <f t="shared" si="782"/>
        <v>3561.8279569892475</v>
      </c>
      <c r="AC3545" s="1" t="str">
        <f t="shared" si="783"/>
        <v>Mid</v>
      </c>
    </row>
    <row r="3546" spans="1:29">
      <c r="A3546" s="1" t="s">
        <v>3300</v>
      </c>
      <c r="B3546" s="1">
        <v>2011</v>
      </c>
      <c r="C3546" s="1" t="s">
        <v>16</v>
      </c>
      <c r="D3546" s="1" t="s">
        <v>102</v>
      </c>
      <c r="E3546" s="1" t="s">
        <v>40</v>
      </c>
      <c r="F3546" s="1">
        <v>193</v>
      </c>
      <c r="G3546" s="1">
        <v>798</v>
      </c>
      <c r="H3546" s="1">
        <v>102</v>
      </c>
      <c r="I3546" s="1">
        <v>42.73</v>
      </c>
      <c r="J3546" s="1">
        <v>3</v>
      </c>
      <c r="K3546" s="1" t="s">
        <v>24</v>
      </c>
      <c r="L3546" s="1" t="s">
        <v>19</v>
      </c>
      <c r="M3546" s="1">
        <v>99</v>
      </c>
      <c r="N3546" s="1" t="s">
        <v>29</v>
      </c>
      <c r="O3546" s="1">
        <v>2813859</v>
      </c>
      <c r="P3546" s="1">
        <f t="shared" si="784"/>
        <v>3</v>
      </c>
      <c r="Q3546" s="1">
        <f t="shared" si="771"/>
        <v>13</v>
      </c>
      <c r="R3546" s="5">
        <f t="shared" si="772"/>
        <v>0.24185463659147868</v>
      </c>
      <c r="S3546" s="6">
        <f t="shared" si="773"/>
        <v>127819.54887218046</v>
      </c>
      <c r="T3546" s="4">
        <f t="shared" si="774"/>
        <v>0.52849740932642486</v>
      </c>
      <c r="U3546" s="1" t="str">
        <f t="shared" si="775"/>
        <v>Normal</v>
      </c>
      <c r="V3546" s="1" t="str">
        <f t="shared" si="776"/>
        <v>Acquired</v>
      </c>
      <c r="W3546" s="1" t="str">
        <f t="shared" si="777"/>
        <v>$</v>
      </c>
      <c r="X3546" s="1" t="str">
        <f t="shared" si="778"/>
        <v>$193M</v>
      </c>
      <c r="Y3546" s="1" t="str">
        <f t="shared" si="779"/>
        <v>$102M</v>
      </c>
      <c r="Z3546" s="1" t="str">
        <f t="shared" si="780"/>
        <v>$0</v>
      </c>
      <c r="AA3546" s="1" t="str">
        <f t="shared" si="781"/>
        <v>$1,27,820</v>
      </c>
      <c r="AB3546" s="6">
        <f t="shared" si="782"/>
        <v>10651.629072681704</v>
      </c>
      <c r="AC3546" s="1" t="str">
        <f t="shared" si="783"/>
        <v>Mid</v>
      </c>
    </row>
    <row r="3547" spans="1:29">
      <c r="A3547" s="1" t="s">
        <v>1387</v>
      </c>
      <c r="B3547" s="1">
        <v>2011</v>
      </c>
      <c r="C3547" s="1" t="s">
        <v>73</v>
      </c>
      <c r="D3547" s="1" t="s">
        <v>17</v>
      </c>
      <c r="E3547" s="1" t="s">
        <v>18</v>
      </c>
      <c r="F3547" s="1">
        <v>105</v>
      </c>
      <c r="G3547" s="1">
        <v>2735</v>
      </c>
      <c r="H3547" s="1">
        <v>583</v>
      </c>
      <c r="I3547" s="1">
        <v>40.909999999999997</v>
      </c>
      <c r="J3547" s="1">
        <v>7</v>
      </c>
      <c r="K3547" s="1" t="s">
        <v>24</v>
      </c>
      <c r="L3547" s="1" t="s">
        <v>24</v>
      </c>
      <c r="M3547" s="1">
        <v>87</v>
      </c>
      <c r="N3547" s="1" t="s">
        <v>33</v>
      </c>
      <c r="O3547" s="1">
        <v>2507527</v>
      </c>
      <c r="P3547" s="1">
        <f t="shared" si="784"/>
        <v>2</v>
      </c>
      <c r="Q3547" s="1">
        <f t="shared" si="771"/>
        <v>13</v>
      </c>
      <c r="R3547" s="5">
        <f t="shared" si="772"/>
        <v>3.8391224862888484E-2</v>
      </c>
      <c r="S3547" s="6">
        <f t="shared" si="773"/>
        <v>213162.70566727605</v>
      </c>
      <c r="T3547" s="4">
        <f t="shared" si="774"/>
        <v>5.5523809523809522</v>
      </c>
      <c r="U3547" s="1" t="str">
        <f t="shared" si="775"/>
        <v>Normal</v>
      </c>
      <c r="V3547" s="1" t="str">
        <f t="shared" si="776"/>
        <v>Acquired</v>
      </c>
      <c r="W3547" s="1" t="str">
        <f t="shared" si="777"/>
        <v>€</v>
      </c>
      <c r="X3547" s="1" t="str">
        <f t="shared" si="778"/>
        <v>€105M</v>
      </c>
      <c r="Y3547" s="1" t="str">
        <f t="shared" si="779"/>
        <v>€583M</v>
      </c>
      <c r="Z3547" s="1" t="str">
        <f t="shared" si="780"/>
        <v>€0</v>
      </c>
      <c r="AA3547" s="1" t="str">
        <f t="shared" si="781"/>
        <v>€2,13,163</v>
      </c>
      <c r="AB3547" s="6">
        <f t="shared" si="782"/>
        <v>17763.558805606339</v>
      </c>
      <c r="AC3547" s="1" t="str">
        <f t="shared" si="783"/>
        <v>Mid</v>
      </c>
    </row>
    <row r="3548" spans="1:29">
      <c r="A3548" s="1" t="s">
        <v>4188</v>
      </c>
      <c r="B3548" s="1">
        <v>2011</v>
      </c>
      <c r="C3548" s="1" t="s">
        <v>45</v>
      </c>
      <c r="D3548" s="1" t="s">
        <v>102</v>
      </c>
      <c r="E3548" s="1" t="s">
        <v>28</v>
      </c>
      <c r="F3548" s="1">
        <v>177</v>
      </c>
      <c r="G3548" s="1">
        <v>2680</v>
      </c>
      <c r="H3548" s="1">
        <v>907</v>
      </c>
      <c r="I3548" s="1">
        <v>22.77</v>
      </c>
      <c r="J3548" s="1">
        <v>1</v>
      </c>
      <c r="K3548" s="1" t="s">
        <v>19</v>
      </c>
      <c r="L3548" s="1" t="s">
        <v>24</v>
      </c>
      <c r="M3548" s="1">
        <v>86</v>
      </c>
      <c r="N3548" s="1" t="s">
        <v>29</v>
      </c>
      <c r="O3548" s="1">
        <v>2334642</v>
      </c>
      <c r="P3548" s="1">
        <f t="shared" si="784"/>
        <v>1</v>
      </c>
      <c r="Q3548" s="1">
        <f t="shared" si="771"/>
        <v>13</v>
      </c>
      <c r="R3548" s="5">
        <f t="shared" si="772"/>
        <v>6.6044776119402987E-2</v>
      </c>
      <c r="S3548" s="6">
        <f t="shared" si="773"/>
        <v>338432.8358208955</v>
      </c>
      <c r="T3548" s="4">
        <f t="shared" si="774"/>
        <v>5.1242937853107344</v>
      </c>
      <c r="U3548" s="1" t="str">
        <f t="shared" si="775"/>
        <v>Normal</v>
      </c>
      <c r="V3548" s="1" t="str">
        <f t="shared" si="776"/>
        <v>IPO</v>
      </c>
      <c r="W3548" s="1" t="str">
        <f t="shared" si="777"/>
        <v>A$</v>
      </c>
      <c r="X3548" s="1" t="str">
        <f t="shared" si="778"/>
        <v>A$177M</v>
      </c>
      <c r="Y3548" s="1" t="str">
        <f t="shared" si="779"/>
        <v>A$907M</v>
      </c>
      <c r="Z3548" s="1" t="str">
        <f t="shared" si="780"/>
        <v>A$0</v>
      </c>
      <c r="AA3548" s="1" t="str">
        <f t="shared" si="781"/>
        <v>A$3,38,433</v>
      </c>
      <c r="AB3548" s="6">
        <f t="shared" si="782"/>
        <v>28202.736318407959</v>
      </c>
      <c r="AC3548" s="1" t="str">
        <f t="shared" si="783"/>
        <v>Mid</v>
      </c>
    </row>
    <row r="3549" spans="1:29">
      <c r="A3549" s="1" t="s">
        <v>2246</v>
      </c>
      <c r="B3549" s="1">
        <v>2011</v>
      </c>
      <c r="C3549" s="1" t="s">
        <v>35</v>
      </c>
      <c r="D3549" s="1" t="s">
        <v>46</v>
      </c>
      <c r="E3549" s="1" t="s">
        <v>37</v>
      </c>
      <c r="F3549" s="1">
        <v>186</v>
      </c>
      <c r="G3549" s="1">
        <v>4285</v>
      </c>
      <c r="H3549" s="1">
        <v>950</v>
      </c>
      <c r="I3549" s="1">
        <v>42.19</v>
      </c>
      <c r="J3549" s="1">
        <v>5</v>
      </c>
      <c r="K3549" s="1" t="s">
        <v>24</v>
      </c>
      <c r="L3549" s="1" t="s">
        <v>24</v>
      </c>
      <c r="M3549" s="1">
        <v>98</v>
      </c>
      <c r="N3549" s="1" t="s">
        <v>20</v>
      </c>
      <c r="O3549" s="1">
        <v>2092629</v>
      </c>
      <c r="P3549" s="1">
        <f t="shared" si="784"/>
        <v>4</v>
      </c>
      <c r="Q3549" s="1">
        <f t="shared" si="771"/>
        <v>13</v>
      </c>
      <c r="R3549" s="5">
        <f t="shared" si="772"/>
        <v>4.3407234539089845E-2</v>
      </c>
      <c r="S3549" s="6">
        <f t="shared" si="773"/>
        <v>221703.61726954492</v>
      </c>
      <c r="T3549" s="4">
        <f t="shared" si="774"/>
        <v>5.10752688172043</v>
      </c>
      <c r="U3549" s="1" t="str">
        <f t="shared" si="775"/>
        <v>Normal</v>
      </c>
      <c r="V3549" s="1" t="str">
        <f t="shared" si="776"/>
        <v>Acquired</v>
      </c>
      <c r="W3549" s="1" t="str">
        <f t="shared" si="777"/>
        <v>¥</v>
      </c>
      <c r="X3549" s="1" t="str">
        <f t="shared" si="778"/>
        <v>¥186M</v>
      </c>
      <c r="Y3549" s="1" t="str">
        <f t="shared" si="779"/>
        <v>¥950M</v>
      </c>
      <c r="Z3549" s="1" t="str">
        <f t="shared" si="780"/>
        <v>¥0</v>
      </c>
      <c r="AA3549" s="1" t="str">
        <f t="shared" si="781"/>
        <v>¥2,21,704</v>
      </c>
      <c r="AB3549" s="6">
        <f t="shared" si="782"/>
        <v>18475.301439128743</v>
      </c>
      <c r="AC3549" s="1" t="str">
        <f t="shared" si="783"/>
        <v>Mid</v>
      </c>
    </row>
    <row r="3550" spans="1:29">
      <c r="A3550" s="1" t="s">
        <v>2689</v>
      </c>
      <c r="B3550" s="1">
        <v>2011</v>
      </c>
      <c r="C3550" s="1" t="s">
        <v>53</v>
      </c>
      <c r="D3550" s="1" t="s">
        <v>95</v>
      </c>
      <c r="E3550" s="1" t="s">
        <v>37</v>
      </c>
      <c r="F3550" s="1">
        <v>114</v>
      </c>
      <c r="G3550" s="1">
        <v>4382</v>
      </c>
      <c r="H3550" s="1">
        <v>179</v>
      </c>
      <c r="I3550" s="1">
        <v>9.86</v>
      </c>
      <c r="J3550" s="1">
        <v>8</v>
      </c>
      <c r="K3550" s="1" t="s">
        <v>24</v>
      </c>
      <c r="L3550" s="1" t="s">
        <v>24</v>
      </c>
      <c r="M3550" s="1">
        <v>56</v>
      </c>
      <c r="N3550" s="1" t="s">
        <v>25</v>
      </c>
      <c r="O3550" s="1">
        <v>1926200</v>
      </c>
      <c r="P3550" s="1">
        <f t="shared" si="784"/>
        <v>4</v>
      </c>
      <c r="Q3550" s="1">
        <f t="shared" si="771"/>
        <v>13</v>
      </c>
      <c r="R3550" s="5">
        <f t="shared" si="772"/>
        <v>2.6015518028297581E-2</v>
      </c>
      <c r="S3550" s="6">
        <f t="shared" si="773"/>
        <v>40848.927430397081</v>
      </c>
      <c r="T3550" s="4">
        <f t="shared" si="774"/>
        <v>1.5701754385964912</v>
      </c>
      <c r="U3550" s="1" t="str">
        <f t="shared" si="775"/>
        <v>High Performer</v>
      </c>
      <c r="V3550" s="1" t="str">
        <f t="shared" si="776"/>
        <v>Acquired</v>
      </c>
      <c r="W3550" s="1">
        <f t="shared" si="777"/>
        <v>0</v>
      </c>
      <c r="X3550" s="1" t="str">
        <f t="shared" si="778"/>
        <v>0114M</v>
      </c>
      <c r="Y3550" s="1" t="str">
        <f t="shared" si="779"/>
        <v>0179M</v>
      </c>
      <c r="Z3550" s="1" t="str">
        <f t="shared" si="780"/>
        <v>00</v>
      </c>
      <c r="AA3550" s="1" t="str">
        <f t="shared" si="781"/>
        <v>040,849</v>
      </c>
      <c r="AB3550" s="6">
        <f t="shared" si="782"/>
        <v>3404.0772858664232</v>
      </c>
      <c r="AC3550" s="1" t="str">
        <f t="shared" si="783"/>
        <v>Mid</v>
      </c>
    </row>
    <row r="3551" spans="1:29">
      <c r="A3551" s="1" t="s">
        <v>2154</v>
      </c>
      <c r="B3551" s="1">
        <v>2011</v>
      </c>
      <c r="C3551" s="1" t="s">
        <v>31</v>
      </c>
      <c r="D3551" s="1" t="s">
        <v>32</v>
      </c>
      <c r="E3551" s="1" t="s">
        <v>28</v>
      </c>
      <c r="F3551" s="1">
        <v>104</v>
      </c>
      <c r="G3551" s="1">
        <v>3625</v>
      </c>
      <c r="H3551" s="1">
        <v>367</v>
      </c>
      <c r="I3551" s="1">
        <v>47.32</v>
      </c>
      <c r="J3551" s="1">
        <v>3</v>
      </c>
      <c r="K3551" s="1" t="s">
        <v>24</v>
      </c>
      <c r="L3551" s="1" t="s">
        <v>24</v>
      </c>
      <c r="M3551" s="1">
        <v>94</v>
      </c>
      <c r="N3551" s="1" t="s">
        <v>33</v>
      </c>
      <c r="O3551" s="1">
        <v>1879180</v>
      </c>
      <c r="P3551" s="1">
        <f t="shared" si="784"/>
        <v>1</v>
      </c>
      <c r="Q3551" s="1">
        <f t="shared" si="771"/>
        <v>13</v>
      </c>
      <c r="R3551" s="5">
        <f t="shared" si="772"/>
        <v>2.8689655172413793E-2</v>
      </c>
      <c r="S3551" s="6">
        <f t="shared" si="773"/>
        <v>101241.37931034483</v>
      </c>
      <c r="T3551" s="4">
        <f t="shared" si="774"/>
        <v>3.5288461538461537</v>
      </c>
      <c r="U3551" s="1" t="str">
        <f t="shared" si="775"/>
        <v>Normal</v>
      </c>
      <c r="V3551" s="1" t="str">
        <f t="shared" si="776"/>
        <v>Acquired</v>
      </c>
      <c r="W3551" s="1" t="str">
        <f t="shared" si="777"/>
        <v>€</v>
      </c>
      <c r="X3551" s="1" t="str">
        <f t="shared" si="778"/>
        <v>€104M</v>
      </c>
      <c r="Y3551" s="1" t="str">
        <f t="shared" si="779"/>
        <v>€367M</v>
      </c>
      <c r="Z3551" s="1" t="str">
        <f t="shared" si="780"/>
        <v>€0</v>
      </c>
      <c r="AA3551" s="1" t="str">
        <f t="shared" si="781"/>
        <v>€1,01,241</v>
      </c>
      <c r="AB3551" s="6">
        <f t="shared" si="782"/>
        <v>8436.7816091954028</v>
      </c>
      <c r="AC3551" s="1" t="str">
        <f t="shared" si="783"/>
        <v>Mid</v>
      </c>
    </row>
    <row r="3552" spans="1:29">
      <c r="A3552" s="1" t="s">
        <v>1511</v>
      </c>
      <c r="B3552" s="1">
        <v>2011</v>
      </c>
      <c r="C3552" s="1" t="s">
        <v>53</v>
      </c>
      <c r="D3552" s="1" t="s">
        <v>46</v>
      </c>
      <c r="E3552" s="1" t="s">
        <v>18</v>
      </c>
      <c r="F3552" s="1">
        <v>152</v>
      </c>
      <c r="G3552" s="1">
        <v>418</v>
      </c>
      <c r="H3552" s="1">
        <v>398</v>
      </c>
      <c r="I3552" s="1">
        <v>29.64</v>
      </c>
      <c r="J3552" s="1">
        <v>8</v>
      </c>
      <c r="K3552" s="1" t="s">
        <v>24</v>
      </c>
      <c r="L3552" s="1" t="s">
        <v>19</v>
      </c>
      <c r="M3552" s="1">
        <v>35</v>
      </c>
      <c r="N3552" s="1" t="s">
        <v>29</v>
      </c>
      <c r="O3552" s="1">
        <v>1565405</v>
      </c>
      <c r="P3552" s="1">
        <f t="shared" si="784"/>
        <v>2</v>
      </c>
      <c r="Q3552" s="1">
        <f t="shared" si="771"/>
        <v>13</v>
      </c>
      <c r="R3552" s="5">
        <f t="shared" si="772"/>
        <v>0.36363636363636365</v>
      </c>
      <c r="S3552" s="6">
        <f t="shared" si="773"/>
        <v>952153.11004784692</v>
      </c>
      <c r="T3552" s="4">
        <f t="shared" si="774"/>
        <v>2.6184210526315788</v>
      </c>
      <c r="U3552" s="1" t="str">
        <f t="shared" si="775"/>
        <v>High Performer</v>
      </c>
      <c r="V3552" s="1" t="str">
        <f t="shared" si="776"/>
        <v>Acquired</v>
      </c>
      <c r="W3552" s="1">
        <f t="shared" si="777"/>
        <v>0</v>
      </c>
      <c r="X3552" s="1" t="str">
        <f t="shared" si="778"/>
        <v>0152M</v>
      </c>
      <c r="Y3552" s="1" t="str">
        <f t="shared" si="779"/>
        <v>0398M</v>
      </c>
      <c r="Z3552" s="1" t="str">
        <f t="shared" si="780"/>
        <v>00</v>
      </c>
      <c r="AA3552" s="1" t="str">
        <f t="shared" si="781"/>
        <v>09,52,153</v>
      </c>
      <c r="AB3552" s="6">
        <f t="shared" si="782"/>
        <v>79346.092503987238</v>
      </c>
      <c r="AC3552" s="1" t="str">
        <f t="shared" si="783"/>
        <v>Mid</v>
      </c>
    </row>
    <row r="3553" spans="1:29">
      <c r="A3553" s="1" t="s">
        <v>2125</v>
      </c>
      <c r="B3553" s="1">
        <v>2011</v>
      </c>
      <c r="C3553" s="1" t="s">
        <v>27</v>
      </c>
      <c r="D3553" s="1" t="s">
        <v>17</v>
      </c>
      <c r="E3553" s="1" t="s">
        <v>40</v>
      </c>
      <c r="F3553" s="1">
        <v>100</v>
      </c>
      <c r="G3553" s="1">
        <v>1461</v>
      </c>
      <c r="H3553" s="1">
        <v>716</v>
      </c>
      <c r="I3553" s="1">
        <v>19.329999999999998</v>
      </c>
      <c r="J3553" s="1">
        <v>1</v>
      </c>
      <c r="K3553" s="1" t="s">
        <v>24</v>
      </c>
      <c r="L3553" s="1" t="s">
        <v>19</v>
      </c>
      <c r="M3553" s="1">
        <v>68</v>
      </c>
      <c r="N3553" s="1" t="s">
        <v>49</v>
      </c>
      <c r="O3553" s="1">
        <v>1370984</v>
      </c>
      <c r="P3553" s="1">
        <f t="shared" si="784"/>
        <v>3</v>
      </c>
      <c r="Q3553" s="1">
        <f t="shared" si="771"/>
        <v>13</v>
      </c>
      <c r="R3553" s="5">
        <f t="shared" si="772"/>
        <v>6.8446269678302529E-2</v>
      </c>
      <c r="S3553" s="6">
        <f t="shared" si="773"/>
        <v>490075.29089664615</v>
      </c>
      <c r="T3553" s="4">
        <f t="shared" si="774"/>
        <v>7.16</v>
      </c>
      <c r="U3553" s="1" t="str">
        <f t="shared" si="775"/>
        <v>Normal</v>
      </c>
      <c r="V3553" s="1" t="str">
        <f t="shared" si="776"/>
        <v>Acquired</v>
      </c>
      <c r="W3553" s="1" t="str">
        <f t="shared" si="777"/>
        <v>$</v>
      </c>
      <c r="X3553" s="1" t="str">
        <f t="shared" si="778"/>
        <v>$100M</v>
      </c>
      <c r="Y3553" s="1" t="str">
        <f t="shared" si="779"/>
        <v>$716M</v>
      </c>
      <c r="Z3553" s="1" t="str">
        <f t="shared" si="780"/>
        <v>$0</v>
      </c>
      <c r="AA3553" s="1" t="str">
        <f t="shared" si="781"/>
        <v>$4,90,075</v>
      </c>
      <c r="AB3553" s="6">
        <f t="shared" si="782"/>
        <v>40839.60757472051</v>
      </c>
      <c r="AC3553" s="1" t="str">
        <f t="shared" si="783"/>
        <v>Mid</v>
      </c>
    </row>
    <row r="3554" spans="1:29">
      <c r="A3554" s="1" t="s">
        <v>1078</v>
      </c>
      <c r="B3554" s="1">
        <v>2011</v>
      </c>
      <c r="C3554" s="1" t="s">
        <v>35</v>
      </c>
      <c r="D3554" s="1" t="s">
        <v>46</v>
      </c>
      <c r="E3554" s="1" t="s">
        <v>23</v>
      </c>
      <c r="F3554" s="1">
        <v>108</v>
      </c>
      <c r="G3554" s="1">
        <v>1821</v>
      </c>
      <c r="H3554" s="1">
        <v>650</v>
      </c>
      <c r="I3554" s="1">
        <v>5.4</v>
      </c>
      <c r="J3554" s="1">
        <v>4</v>
      </c>
      <c r="K3554" s="1" t="s">
        <v>24</v>
      </c>
      <c r="L3554" s="1" t="s">
        <v>19</v>
      </c>
      <c r="M3554" s="1">
        <v>96</v>
      </c>
      <c r="N3554" s="1" t="s">
        <v>33</v>
      </c>
      <c r="O3554" s="1">
        <v>1332939</v>
      </c>
      <c r="P3554" s="1">
        <f t="shared" si="784"/>
        <v>5</v>
      </c>
      <c r="Q3554" s="1">
        <f t="shared" si="771"/>
        <v>13</v>
      </c>
      <c r="R3554" s="5">
        <f t="shared" si="772"/>
        <v>5.9308072487644151E-2</v>
      </c>
      <c r="S3554" s="6">
        <f t="shared" si="773"/>
        <v>356946.73256452498</v>
      </c>
      <c r="T3554" s="4">
        <f t="shared" si="774"/>
        <v>6.0185185185185182</v>
      </c>
      <c r="U3554" s="1" t="str">
        <f t="shared" si="775"/>
        <v>Normal</v>
      </c>
      <c r="V3554" s="1" t="str">
        <f t="shared" si="776"/>
        <v>Acquired</v>
      </c>
      <c r="W3554" s="1" t="str">
        <f t="shared" si="777"/>
        <v>¥</v>
      </c>
      <c r="X3554" s="1" t="str">
        <f t="shared" si="778"/>
        <v>¥108M</v>
      </c>
      <c r="Y3554" s="1" t="str">
        <f t="shared" si="779"/>
        <v>¥650M</v>
      </c>
      <c r="Z3554" s="1" t="str">
        <f t="shared" si="780"/>
        <v>¥0</v>
      </c>
      <c r="AA3554" s="1" t="str">
        <f t="shared" si="781"/>
        <v>¥3,56,947</v>
      </c>
      <c r="AB3554" s="6">
        <f t="shared" si="782"/>
        <v>29745.56104704375</v>
      </c>
      <c r="AC3554" s="1" t="str">
        <f t="shared" si="783"/>
        <v>Mid</v>
      </c>
    </row>
    <row r="3555" spans="1:29">
      <c r="A3555" s="1" t="s">
        <v>230</v>
      </c>
      <c r="B3555" s="1">
        <v>2011</v>
      </c>
      <c r="C3555" s="1" t="s">
        <v>45</v>
      </c>
      <c r="D3555" s="1" t="s">
        <v>102</v>
      </c>
      <c r="E3555" s="1" t="s">
        <v>18</v>
      </c>
      <c r="F3555" s="1">
        <v>161</v>
      </c>
      <c r="G3555" s="1">
        <v>2672</v>
      </c>
      <c r="H3555" s="1">
        <v>527</v>
      </c>
      <c r="I3555" s="1">
        <v>16.899999999999999</v>
      </c>
      <c r="J3555" s="1">
        <v>8</v>
      </c>
      <c r="K3555" s="1" t="s">
        <v>19</v>
      </c>
      <c r="L3555" s="1" t="s">
        <v>19</v>
      </c>
      <c r="M3555" s="1">
        <v>95</v>
      </c>
      <c r="N3555" s="1" t="s">
        <v>29</v>
      </c>
      <c r="O3555" s="1">
        <v>1148582</v>
      </c>
      <c r="P3555" s="1">
        <f t="shared" si="784"/>
        <v>2</v>
      </c>
      <c r="Q3555" s="1">
        <f t="shared" si="771"/>
        <v>13</v>
      </c>
      <c r="R3555" s="5">
        <f t="shared" si="772"/>
        <v>6.0254491017964075E-2</v>
      </c>
      <c r="S3555" s="6">
        <f t="shared" si="773"/>
        <v>197230.53892215568</v>
      </c>
      <c r="T3555" s="4">
        <f t="shared" si="774"/>
        <v>3.2732919254658386</v>
      </c>
      <c r="U3555" s="1" t="str">
        <f t="shared" si="775"/>
        <v>High Performer</v>
      </c>
      <c r="V3555" s="1" t="str">
        <f t="shared" si="776"/>
        <v>Still Private</v>
      </c>
      <c r="W3555" s="1" t="str">
        <f t="shared" si="777"/>
        <v>A$</v>
      </c>
      <c r="X3555" s="1" t="str">
        <f t="shared" si="778"/>
        <v>A$161M</v>
      </c>
      <c r="Y3555" s="1" t="str">
        <f t="shared" si="779"/>
        <v>A$527M</v>
      </c>
      <c r="Z3555" s="1" t="str">
        <f t="shared" si="780"/>
        <v>A$0</v>
      </c>
      <c r="AA3555" s="1" t="str">
        <f t="shared" si="781"/>
        <v>A$1,97,231</v>
      </c>
      <c r="AB3555" s="6">
        <f t="shared" si="782"/>
        <v>16435.878243512972</v>
      </c>
      <c r="AC3555" s="1" t="str">
        <f t="shared" si="783"/>
        <v>Mid</v>
      </c>
    </row>
    <row r="3556" spans="1:29">
      <c r="A3556" s="1" t="s">
        <v>849</v>
      </c>
      <c r="B3556" s="1">
        <v>2011</v>
      </c>
      <c r="C3556" s="1" t="s">
        <v>53</v>
      </c>
      <c r="D3556" s="1" t="s">
        <v>39</v>
      </c>
      <c r="E3556" s="1" t="s">
        <v>37</v>
      </c>
      <c r="F3556" s="1">
        <v>128</v>
      </c>
      <c r="G3556" s="1">
        <v>1111</v>
      </c>
      <c r="H3556" s="1">
        <v>851</v>
      </c>
      <c r="I3556" s="1">
        <v>45.69</v>
      </c>
      <c r="J3556" s="1">
        <v>4</v>
      </c>
      <c r="K3556" s="1" t="s">
        <v>24</v>
      </c>
      <c r="L3556" s="1" t="s">
        <v>19</v>
      </c>
      <c r="M3556" s="1">
        <v>40</v>
      </c>
      <c r="N3556" s="1" t="s">
        <v>33</v>
      </c>
      <c r="O3556" s="1">
        <v>582901</v>
      </c>
      <c r="P3556" s="1">
        <f t="shared" si="784"/>
        <v>4</v>
      </c>
      <c r="Q3556" s="1">
        <f t="shared" si="771"/>
        <v>13</v>
      </c>
      <c r="R3556" s="5">
        <f t="shared" si="772"/>
        <v>0.11521152115211521</v>
      </c>
      <c r="S3556" s="6">
        <f t="shared" si="773"/>
        <v>765976.59765976598</v>
      </c>
      <c r="T3556" s="4">
        <f t="shared" si="774"/>
        <v>6.6484375</v>
      </c>
      <c r="U3556" s="1" t="str">
        <f t="shared" si="775"/>
        <v>Normal</v>
      </c>
      <c r="V3556" s="1" t="str">
        <f t="shared" si="776"/>
        <v>Acquired</v>
      </c>
      <c r="W3556" s="1">
        <f t="shared" si="777"/>
        <v>0</v>
      </c>
      <c r="X3556" s="1" t="str">
        <f t="shared" si="778"/>
        <v>0128M</v>
      </c>
      <c r="Y3556" s="1" t="str">
        <f t="shared" si="779"/>
        <v>0851M</v>
      </c>
      <c r="Z3556" s="1" t="str">
        <f t="shared" si="780"/>
        <v>00</v>
      </c>
      <c r="AA3556" s="1" t="str">
        <f t="shared" si="781"/>
        <v>07,65,977</v>
      </c>
      <c r="AB3556" s="6">
        <f t="shared" si="782"/>
        <v>63831.383138313831</v>
      </c>
      <c r="AC3556" s="1" t="str">
        <f t="shared" si="783"/>
        <v>Mid</v>
      </c>
    </row>
    <row r="3557" spans="1:29">
      <c r="A3557" s="1" t="s">
        <v>4131</v>
      </c>
      <c r="B3557" s="1">
        <v>2011</v>
      </c>
      <c r="C3557" s="1" t="s">
        <v>31</v>
      </c>
      <c r="D3557" s="1" t="s">
        <v>102</v>
      </c>
      <c r="E3557" s="1" t="s">
        <v>23</v>
      </c>
      <c r="F3557" s="1">
        <v>197</v>
      </c>
      <c r="G3557" s="1">
        <v>304</v>
      </c>
      <c r="H3557" s="1">
        <v>58</v>
      </c>
      <c r="I3557" s="1">
        <v>20.67</v>
      </c>
      <c r="J3557" s="1">
        <v>5</v>
      </c>
      <c r="K3557" s="1" t="s">
        <v>19</v>
      </c>
      <c r="L3557" s="1" t="s">
        <v>24</v>
      </c>
      <c r="M3557" s="1">
        <v>11</v>
      </c>
      <c r="N3557" s="1" t="s">
        <v>29</v>
      </c>
      <c r="O3557" s="1">
        <v>474463</v>
      </c>
      <c r="P3557" s="1">
        <f t="shared" si="784"/>
        <v>5</v>
      </c>
      <c r="Q3557" s="1">
        <f t="shared" si="771"/>
        <v>13</v>
      </c>
      <c r="R3557" s="5">
        <f t="shared" si="772"/>
        <v>0.64802631578947367</v>
      </c>
      <c r="S3557" s="6">
        <f t="shared" si="773"/>
        <v>190789.47368421053</v>
      </c>
      <c r="T3557" s="4">
        <f t="shared" si="774"/>
        <v>0.29441624365482233</v>
      </c>
      <c r="U3557" s="1" t="str">
        <f t="shared" si="775"/>
        <v>Normal</v>
      </c>
      <c r="V3557" s="1" t="str">
        <f t="shared" si="776"/>
        <v>IPO</v>
      </c>
      <c r="W3557" s="1" t="str">
        <f t="shared" si="777"/>
        <v>€</v>
      </c>
      <c r="X3557" s="1" t="str">
        <f t="shared" si="778"/>
        <v>€197M</v>
      </c>
      <c r="Y3557" s="1" t="str">
        <f t="shared" si="779"/>
        <v>€58M</v>
      </c>
      <c r="Z3557" s="1" t="str">
        <f t="shared" si="780"/>
        <v>€1</v>
      </c>
      <c r="AA3557" s="1" t="str">
        <f t="shared" si="781"/>
        <v>€1,90,789</v>
      </c>
      <c r="AB3557" s="6">
        <f t="shared" si="782"/>
        <v>15899.122807017544</v>
      </c>
      <c r="AC3557" s="1" t="str">
        <f t="shared" si="783"/>
        <v>Mid</v>
      </c>
    </row>
    <row r="3558" spans="1:29">
      <c r="A3558" s="1" t="s">
        <v>2060</v>
      </c>
      <c r="B3558" s="1">
        <v>2011</v>
      </c>
      <c r="C3558" s="1" t="s">
        <v>42</v>
      </c>
      <c r="D3558" s="1" t="s">
        <v>102</v>
      </c>
      <c r="E3558" s="1" t="s">
        <v>23</v>
      </c>
      <c r="F3558" s="1">
        <v>169</v>
      </c>
      <c r="G3558" s="1">
        <v>89</v>
      </c>
      <c r="H3558" s="1">
        <v>534</v>
      </c>
      <c r="I3558" s="1">
        <v>38.880000000000003</v>
      </c>
      <c r="J3558" s="1">
        <v>7</v>
      </c>
      <c r="K3558" s="1" t="s">
        <v>19</v>
      </c>
      <c r="L3558" s="1" t="s">
        <v>24</v>
      </c>
      <c r="M3558" s="1">
        <v>15</v>
      </c>
      <c r="N3558" s="1" t="s">
        <v>49</v>
      </c>
      <c r="O3558" s="1">
        <v>460606</v>
      </c>
      <c r="P3558" s="1">
        <f t="shared" si="784"/>
        <v>5</v>
      </c>
      <c r="Q3558" s="1">
        <f t="shared" si="771"/>
        <v>13</v>
      </c>
      <c r="R3558" s="5">
        <f t="shared" si="772"/>
        <v>1.898876404494382</v>
      </c>
      <c r="S3558" s="6">
        <f t="shared" si="773"/>
        <v>6000000</v>
      </c>
      <c r="T3558" s="4">
        <f t="shared" si="774"/>
        <v>3.1597633136094676</v>
      </c>
      <c r="U3558" s="1" t="str">
        <f t="shared" si="775"/>
        <v>Normal</v>
      </c>
      <c r="V3558" s="1" t="str">
        <f t="shared" si="776"/>
        <v>IPO</v>
      </c>
      <c r="W3558" s="1" t="str">
        <f t="shared" si="777"/>
        <v>¥</v>
      </c>
      <c r="X3558" s="1" t="str">
        <f t="shared" si="778"/>
        <v>¥169M</v>
      </c>
      <c r="Y3558" s="1" t="str">
        <f t="shared" si="779"/>
        <v>¥534M</v>
      </c>
      <c r="Z3558" s="1" t="str">
        <f t="shared" si="780"/>
        <v>¥2</v>
      </c>
      <c r="AA3558" s="1" t="str">
        <f t="shared" si="781"/>
        <v>¥60,00,000</v>
      </c>
      <c r="AB3558" s="6">
        <f t="shared" si="782"/>
        <v>500000</v>
      </c>
      <c r="AC3558" s="1" t="str">
        <f t="shared" si="783"/>
        <v>Mid</v>
      </c>
    </row>
    <row r="3559" spans="1:29">
      <c r="A3559" s="1" t="s">
        <v>1278</v>
      </c>
      <c r="B3559" s="1">
        <v>2011</v>
      </c>
      <c r="C3559" s="1" t="s">
        <v>27</v>
      </c>
      <c r="D3559" s="1" t="s">
        <v>48</v>
      </c>
      <c r="E3559" s="1" t="s">
        <v>37</v>
      </c>
      <c r="F3559" s="1">
        <v>121</v>
      </c>
      <c r="G3559" s="1">
        <v>4193</v>
      </c>
      <c r="H3559" s="1">
        <v>185</v>
      </c>
      <c r="I3559" s="1">
        <v>3.1</v>
      </c>
      <c r="J3559" s="1">
        <v>9</v>
      </c>
      <c r="K3559" s="1" t="s">
        <v>24</v>
      </c>
      <c r="L3559" s="1" t="s">
        <v>19</v>
      </c>
      <c r="M3559" s="1">
        <v>95</v>
      </c>
      <c r="N3559" s="1" t="s">
        <v>20</v>
      </c>
      <c r="O3559" s="1">
        <v>386374</v>
      </c>
      <c r="P3559" s="1">
        <f t="shared" si="784"/>
        <v>4</v>
      </c>
      <c r="Q3559" s="1">
        <f t="shared" si="771"/>
        <v>13</v>
      </c>
      <c r="R3559" s="5">
        <f t="shared" si="772"/>
        <v>2.8857619842594801E-2</v>
      </c>
      <c r="S3559" s="6">
        <f t="shared" si="773"/>
        <v>44121.154304793701</v>
      </c>
      <c r="T3559" s="4">
        <f t="shared" si="774"/>
        <v>1.5289256198347108</v>
      </c>
      <c r="U3559" s="1" t="str">
        <f t="shared" si="775"/>
        <v>High Performer</v>
      </c>
      <c r="V3559" s="1" t="str">
        <f t="shared" si="776"/>
        <v>Acquired</v>
      </c>
      <c r="W3559" s="1" t="str">
        <f t="shared" si="777"/>
        <v>$</v>
      </c>
      <c r="X3559" s="1" t="str">
        <f t="shared" si="778"/>
        <v>$121M</v>
      </c>
      <c r="Y3559" s="1" t="str">
        <f t="shared" si="779"/>
        <v>$185M</v>
      </c>
      <c r="Z3559" s="1" t="str">
        <f t="shared" si="780"/>
        <v>$0</v>
      </c>
      <c r="AA3559" s="1" t="str">
        <f t="shared" si="781"/>
        <v>$44,121</v>
      </c>
      <c r="AB3559" s="6">
        <f t="shared" si="782"/>
        <v>3676.7628587328086</v>
      </c>
      <c r="AC3559" s="1" t="str">
        <f t="shared" si="783"/>
        <v>Mid</v>
      </c>
    </row>
    <row r="3560" spans="1:29">
      <c r="A3560" s="1" t="s">
        <v>109</v>
      </c>
      <c r="B3560" s="1">
        <v>2011</v>
      </c>
      <c r="C3560" s="1" t="s">
        <v>27</v>
      </c>
      <c r="D3560" s="1" t="s">
        <v>39</v>
      </c>
      <c r="E3560" s="1" t="s">
        <v>18</v>
      </c>
      <c r="F3560" s="1">
        <v>119</v>
      </c>
      <c r="G3560" s="1">
        <v>4647</v>
      </c>
      <c r="H3560" s="1">
        <v>313</v>
      </c>
      <c r="I3560" s="1">
        <v>44.38</v>
      </c>
      <c r="J3560" s="1">
        <v>3</v>
      </c>
      <c r="K3560" s="1" t="s">
        <v>24</v>
      </c>
      <c r="L3560" s="1" t="s">
        <v>19</v>
      </c>
      <c r="M3560" s="1">
        <v>64</v>
      </c>
      <c r="N3560" s="1" t="s">
        <v>33</v>
      </c>
      <c r="O3560" s="1">
        <v>86831</v>
      </c>
      <c r="P3560" s="1">
        <f t="shared" si="784"/>
        <v>2</v>
      </c>
      <c r="Q3560" s="1">
        <f t="shared" si="771"/>
        <v>13</v>
      </c>
      <c r="R3560" s="5">
        <f t="shared" si="772"/>
        <v>2.5607919087583388E-2</v>
      </c>
      <c r="S3560" s="6">
        <f t="shared" si="773"/>
        <v>67355.282978265546</v>
      </c>
      <c r="T3560" s="4">
        <f t="shared" si="774"/>
        <v>2.6302521008403361</v>
      </c>
      <c r="U3560" s="1" t="str">
        <f t="shared" si="775"/>
        <v>Normal</v>
      </c>
      <c r="V3560" s="1" t="str">
        <f t="shared" si="776"/>
        <v>Acquired</v>
      </c>
      <c r="W3560" s="1" t="str">
        <f t="shared" si="777"/>
        <v>$</v>
      </c>
      <c r="X3560" s="1" t="str">
        <f t="shared" si="778"/>
        <v>$119M</v>
      </c>
      <c r="Y3560" s="1" t="str">
        <f t="shared" si="779"/>
        <v>$313M</v>
      </c>
      <c r="Z3560" s="1" t="str">
        <f t="shared" si="780"/>
        <v>$0</v>
      </c>
      <c r="AA3560" s="1" t="str">
        <f t="shared" si="781"/>
        <v>$67,355</v>
      </c>
      <c r="AB3560" s="6">
        <f t="shared" si="782"/>
        <v>5612.9402481887955</v>
      </c>
      <c r="AC3560" s="1" t="str">
        <f t="shared" si="783"/>
        <v>Mid</v>
      </c>
    </row>
    <row r="3561" spans="1:29">
      <c r="A3561" s="1" t="s">
        <v>4129</v>
      </c>
      <c r="B3561" s="1">
        <v>2011</v>
      </c>
      <c r="C3561" s="1" t="s">
        <v>31</v>
      </c>
      <c r="D3561" s="1" t="s">
        <v>32</v>
      </c>
      <c r="E3561" s="1" t="s">
        <v>23</v>
      </c>
      <c r="F3561" s="1">
        <v>150</v>
      </c>
      <c r="G3561" s="1">
        <v>3490</v>
      </c>
      <c r="H3561" s="1">
        <v>454</v>
      </c>
      <c r="I3561" s="1">
        <v>48.5</v>
      </c>
      <c r="J3561" s="1">
        <v>9</v>
      </c>
      <c r="K3561" s="1" t="s">
        <v>19</v>
      </c>
      <c r="L3561" s="1" t="s">
        <v>19</v>
      </c>
      <c r="M3561" s="1">
        <v>96</v>
      </c>
      <c r="N3561" s="1" t="s">
        <v>25</v>
      </c>
      <c r="O3561" s="1">
        <v>61954</v>
      </c>
      <c r="P3561" s="1">
        <f t="shared" si="784"/>
        <v>5</v>
      </c>
      <c r="Q3561" s="1">
        <f t="shared" si="771"/>
        <v>13</v>
      </c>
      <c r="R3561" s="5">
        <f t="shared" si="772"/>
        <v>4.2979942693409739E-2</v>
      </c>
      <c r="S3561" s="6">
        <f t="shared" si="773"/>
        <v>130085.95988538682</v>
      </c>
      <c r="T3561" s="4">
        <f t="shared" si="774"/>
        <v>3.0266666666666668</v>
      </c>
      <c r="U3561" s="1" t="str">
        <f t="shared" si="775"/>
        <v>High Performer</v>
      </c>
      <c r="V3561" s="1" t="str">
        <f t="shared" si="776"/>
        <v>Still Private</v>
      </c>
      <c r="W3561" s="1" t="str">
        <f t="shared" si="777"/>
        <v>€</v>
      </c>
      <c r="X3561" s="1" t="str">
        <f t="shared" si="778"/>
        <v>€150M</v>
      </c>
      <c r="Y3561" s="1" t="str">
        <f t="shared" si="779"/>
        <v>€454M</v>
      </c>
      <c r="Z3561" s="1" t="str">
        <f t="shared" si="780"/>
        <v>€0</v>
      </c>
      <c r="AA3561" s="1" t="str">
        <f t="shared" si="781"/>
        <v>€1,30,086</v>
      </c>
      <c r="AB3561" s="6">
        <f t="shared" si="782"/>
        <v>10840.496657115569</v>
      </c>
      <c r="AC3561" s="1" t="str">
        <f t="shared" si="783"/>
        <v>Mid</v>
      </c>
    </row>
    <row r="3562" spans="1:29">
      <c r="A3562" s="1" t="s">
        <v>540</v>
      </c>
      <c r="B3562" s="1">
        <v>2012</v>
      </c>
      <c r="C3562" s="1" t="s">
        <v>35</v>
      </c>
      <c r="D3562" s="1" t="s">
        <v>46</v>
      </c>
      <c r="E3562" s="1" t="s">
        <v>28</v>
      </c>
      <c r="F3562" s="1">
        <v>195</v>
      </c>
      <c r="G3562" s="1">
        <v>3053</v>
      </c>
      <c r="H3562" s="1">
        <v>109</v>
      </c>
      <c r="I3562" s="1">
        <v>23.13</v>
      </c>
      <c r="J3562" s="1">
        <v>7</v>
      </c>
      <c r="K3562" s="1" t="s">
        <v>19</v>
      </c>
      <c r="L3562" s="1" t="s">
        <v>19</v>
      </c>
      <c r="M3562" s="1">
        <v>86</v>
      </c>
      <c r="N3562" s="1" t="s">
        <v>33</v>
      </c>
      <c r="O3562" s="1">
        <v>4932792</v>
      </c>
      <c r="P3562" s="1">
        <f t="shared" si="784"/>
        <v>1</v>
      </c>
      <c r="Q3562" s="1">
        <f t="shared" si="771"/>
        <v>12</v>
      </c>
      <c r="R3562" s="5">
        <f t="shared" si="772"/>
        <v>6.3871601703242714E-2</v>
      </c>
      <c r="S3562" s="6">
        <f t="shared" si="773"/>
        <v>35702.58761873567</v>
      </c>
      <c r="T3562" s="4">
        <f t="shared" si="774"/>
        <v>0.55897435897435899</v>
      </c>
      <c r="U3562" s="1" t="str">
        <f t="shared" si="775"/>
        <v>Normal</v>
      </c>
      <c r="V3562" s="1" t="str">
        <f t="shared" si="776"/>
        <v>Still Private</v>
      </c>
      <c r="W3562" s="1" t="str">
        <f t="shared" si="777"/>
        <v>¥</v>
      </c>
      <c r="X3562" s="1" t="str">
        <f t="shared" si="778"/>
        <v>¥195M</v>
      </c>
      <c r="Y3562" s="1" t="str">
        <f t="shared" si="779"/>
        <v>¥109M</v>
      </c>
      <c r="Z3562" s="1" t="str">
        <f t="shared" si="780"/>
        <v>¥0</v>
      </c>
      <c r="AA3562" s="1" t="str">
        <f t="shared" si="781"/>
        <v>¥35,703</v>
      </c>
      <c r="AB3562" s="6">
        <f t="shared" si="782"/>
        <v>2975.2156348946392</v>
      </c>
      <c r="AC3562" s="1" t="str">
        <f t="shared" si="783"/>
        <v>Mid</v>
      </c>
    </row>
    <row r="3563" spans="1:29">
      <c r="A3563" s="1" t="s">
        <v>2879</v>
      </c>
      <c r="B3563" s="1">
        <v>2012</v>
      </c>
      <c r="C3563" s="1" t="s">
        <v>45</v>
      </c>
      <c r="D3563" s="1" t="s">
        <v>43</v>
      </c>
      <c r="E3563" s="1" t="s">
        <v>18</v>
      </c>
      <c r="F3563" s="1">
        <v>123</v>
      </c>
      <c r="G3563" s="1">
        <v>1272</v>
      </c>
      <c r="H3563" s="1">
        <v>953</v>
      </c>
      <c r="I3563" s="1">
        <v>22.86</v>
      </c>
      <c r="J3563" s="1">
        <v>2</v>
      </c>
      <c r="K3563" s="1" t="s">
        <v>19</v>
      </c>
      <c r="L3563" s="1" t="s">
        <v>24</v>
      </c>
      <c r="M3563" s="1">
        <v>52</v>
      </c>
      <c r="N3563" s="1" t="s">
        <v>33</v>
      </c>
      <c r="O3563" s="1">
        <v>4915571</v>
      </c>
      <c r="P3563" s="1">
        <f t="shared" si="784"/>
        <v>2</v>
      </c>
      <c r="Q3563" s="1">
        <f t="shared" si="771"/>
        <v>12</v>
      </c>
      <c r="R3563" s="5">
        <f t="shared" si="772"/>
        <v>9.6698113207547176E-2</v>
      </c>
      <c r="S3563" s="6">
        <f t="shared" si="773"/>
        <v>749213.83647798747</v>
      </c>
      <c r="T3563" s="4">
        <f t="shared" si="774"/>
        <v>7.7479674796747968</v>
      </c>
      <c r="U3563" s="1" t="str">
        <f t="shared" si="775"/>
        <v>Normal</v>
      </c>
      <c r="V3563" s="1" t="str">
        <f t="shared" si="776"/>
        <v>IPO</v>
      </c>
      <c r="W3563" s="1" t="str">
        <f t="shared" si="777"/>
        <v>A$</v>
      </c>
      <c r="X3563" s="1" t="str">
        <f t="shared" si="778"/>
        <v>A$123M</v>
      </c>
      <c r="Y3563" s="1" t="str">
        <f t="shared" si="779"/>
        <v>A$953M</v>
      </c>
      <c r="Z3563" s="1" t="str">
        <f t="shared" si="780"/>
        <v>A$0</v>
      </c>
      <c r="AA3563" s="1" t="str">
        <f t="shared" si="781"/>
        <v>A$7,49,214</v>
      </c>
      <c r="AB3563" s="6">
        <f t="shared" si="782"/>
        <v>62434.486373165615</v>
      </c>
      <c r="AC3563" s="1" t="str">
        <f t="shared" si="783"/>
        <v>Mid</v>
      </c>
    </row>
    <row r="3564" spans="1:29">
      <c r="A3564" s="1" t="s">
        <v>4587</v>
      </c>
      <c r="B3564" s="1">
        <v>2012</v>
      </c>
      <c r="C3564" s="1" t="s">
        <v>53</v>
      </c>
      <c r="D3564" s="1" t="s">
        <v>32</v>
      </c>
      <c r="E3564" s="1" t="s">
        <v>23</v>
      </c>
      <c r="F3564" s="1">
        <v>180</v>
      </c>
      <c r="G3564" s="1">
        <v>4730</v>
      </c>
      <c r="H3564" s="1">
        <v>819</v>
      </c>
      <c r="I3564" s="1">
        <v>21.33</v>
      </c>
      <c r="J3564" s="1">
        <v>9</v>
      </c>
      <c r="K3564" s="1" t="s">
        <v>19</v>
      </c>
      <c r="L3564" s="1" t="s">
        <v>19</v>
      </c>
      <c r="M3564" s="1">
        <v>72</v>
      </c>
      <c r="N3564" s="1" t="s">
        <v>20</v>
      </c>
      <c r="O3564" s="1">
        <v>4900104</v>
      </c>
      <c r="P3564" s="1">
        <f t="shared" si="784"/>
        <v>5</v>
      </c>
      <c r="Q3564" s="1">
        <f t="shared" si="771"/>
        <v>12</v>
      </c>
      <c r="R3564" s="5">
        <f t="shared" si="772"/>
        <v>3.8054968287526428E-2</v>
      </c>
      <c r="S3564" s="6">
        <f t="shared" si="773"/>
        <v>173150.10570824525</v>
      </c>
      <c r="T3564" s="4">
        <f t="shared" si="774"/>
        <v>4.55</v>
      </c>
      <c r="U3564" s="1" t="str">
        <f t="shared" si="775"/>
        <v>High Performer</v>
      </c>
      <c r="V3564" s="1" t="str">
        <f t="shared" si="776"/>
        <v>Still Private</v>
      </c>
      <c r="W3564" s="1">
        <f t="shared" si="777"/>
        <v>0</v>
      </c>
      <c r="X3564" s="1" t="str">
        <f t="shared" si="778"/>
        <v>0180M</v>
      </c>
      <c r="Y3564" s="1" t="str">
        <f t="shared" si="779"/>
        <v>0819M</v>
      </c>
      <c r="Z3564" s="1" t="str">
        <f t="shared" si="780"/>
        <v>00</v>
      </c>
      <c r="AA3564" s="1" t="str">
        <f t="shared" si="781"/>
        <v>01,73,150</v>
      </c>
      <c r="AB3564" s="6">
        <f t="shared" si="782"/>
        <v>14429.175475687103</v>
      </c>
      <c r="AC3564" s="1" t="str">
        <f t="shared" si="783"/>
        <v>Mid</v>
      </c>
    </row>
    <row r="3565" spans="1:29">
      <c r="A3565" s="1" t="s">
        <v>751</v>
      </c>
      <c r="B3565" s="1">
        <v>2012</v>
      </c>
      <c r="C3565" s="1" t="s">
        <v>35</v>
      </c>
      <c r="D3565" s="1" t="s">
        <v>46</v>
      </c>
      <c r="E3565" s="1" t="s">
        <v>18</v>
      </c>
      <c r="F3565" s="1">
        <v>192</v>
      </c>
      <c r="G3565" s="1">
        <v>2539</v>
      </c>
      <c r="H3565" s="1">
        <v>997</v>
      </c>
      <c r="I3565" s="1">
        <v>39.14</v>
      </c>
      <c r="J3565" s="1">
        <v>5</v>
      </c>
      <c r="K3565" s="1" t="s">
        <v>19</v>
      </c>
      <c r="L3565" s="1" t="s">
        <v>24</v>
      </c>
      <c r="M3565" s="1">
        <v>79</v>
      </c>
      <c r="N3565" s="1" t="s">
        <v>20</v>
      </c>
      <c r="O3565" s="1">
        <v>4840485</v>
      </c>
      <c r="P3565" s="1">
        <f t="shared" si="784"/>
        <v>2</v>
      </c>
      <c r="Q3565" s="1">
        <f t="shared" si="771"/>
        <v>12</v>
      </c>
      <c r="R3565" s="5">
        <f t="shared" si="772"/>
        <v>7.562032296179598E-2</v>
      </c>
      <c r="S3565" s="6">
        <f t="shared" si="773"/>
        <v>392674.28121307603</v>
      </c>
      <c r="T3565" s="4">
        <f t="shared" si="774"/>
        <v>5.192708333333333</v>
      </c>
      <c r="U3565" s="1" t="str">
        <f t="shared" si="775"/>
        <v>Normal</v>
      </c>
      <c r="V3565" s="1" t="str">
        <f t="shared" si="776"/>
        <v>IPO</v>
      </c>
      <c r="W3565" s="1" t="str">
        <f t="shared" si="777"/>
        <v>¥</v>
      </c>
      <c r="X3565" s="1" t="str">
        <f t="shared" si="778"/>
        <v>¥192M</v>
      </c>
      <c r="Y3565" s="1" t="str">
        <f t="shared" si="779"/>
        <v>¥997M</v>
      </c>
      <c r="Z3565" s="1" t="str">
        <f t="shared" si="780"/>
        <v>¥0</v>
      </c>
      <c r="AA3565" s="1" t="str">
        <f t="shared" si="781"/>
        <v>¥3,92,674</v>
      </c>
      <c r="AB3565" s="6">
        <f t="shared" si="782"/>
        <v>32722.856767756333</v>
      </c>
      <c r="AC3565" s="1" t="str">
        <f t="shared" si="783"/>
        <v>Mid</v>
      </c>
    </row>
    <row r="3566" spans="1:29">
      <c r="A3566" s="1" t="s">
        <v>3443</v>
      </c>
      <c r="B3566" s="1">
        <v>2012</v>
      </c>
      <c r="C3566" s="1" t="s">
        <v>16</v>
      </c>
      <c r="D3566" s="1" t="s">
        <v>43</v>
      </c>
      <c r="E3566" s="1" t="s">
        <v>23</v>
      </c>
      <c r="F3566" s="1">
        <v>166</v>
      </c>
      <c r="G3566" s="1">
        <v>4059</v>
      </c>
      <c r="H3566" s="1">
        <v>776</v>
      </c>
      <c r="I3566" s="1">
        <v>0.43</v>
      </c>
      <c r="J3566" s="1">
        <v>7</v>
      </c>
      <c r="K3566" s="1" t="s">
        <v>24</v>
      </c>
      <c r="L3566" s="1" t="s">
        <v>24</v>
      </c>
      <c r="M3566" s="1">
        <v>49</v>
      </c>
      <c r="N3566" s="1" t="s">
        <v>25</v>
      </c>
      <c r="O3566" s="1">
        <v>4818487</v>
      </c>
      <c r="P3566" s="1">
        <f t="shared" si="784"/>
        <v>5</v>
      </c>
      <c r="Q3566" s="1">
        <f t="shared" si="771"/>
        <v>12</v>
      </c>
      <c r="R3566" s="5">
        <f t="shared" si="772"/>
        <v>4.0896772604089679E-2</v>
      </c>
      <c r="S3566" s="6">
        <f t="shared" si="773"/>
        <v>191180.09361911801</v>
      </c>
      <c r="T3566" s="4">
        <f t="shared" si="774"/>
        <v>4.6746987951807233</v>
      </c>
      <c r="U3566" s="1" t="str">
        <f t="shared" si="775"/>
        <v>Normal</v>
      </c>
      <c r="V3566" s="1" t="str">
        <f t="shared" si="776"/>
        <v>Acquired</v>
      </c>
      <c r="W3566" s="1" t="str">
        <f t="shared" si="777"/>
        <v>$</v>
      </c>
      <c r="X3566" s="1" t="str">
        <f t="shared" si="778"/>
        <v>$166M</v>
      </c>
      <c r="Y3566" s="1" t="str">
        <f t="shared" si="779"/>
        <v>$776M</v>
      </c>
      <c r="Z3566" s="1" t="str">
        <f t="shared" si="780"/>
        <v>$0</v>
      </c>
      <c r="AA3566" s="1" t="str">
        <f t="shared" si="781"/>
        <v>$1,91,180</v>
      </c>
      <c r="AB3566" s="6">
        <f t="shared" si="782"/>
        <v>15931.674468259835</v>
      </c>
      <c r="AC3566" s="1" t="str">
        <f t="shared" si="783"/>
        <v>Mid</v>
      </c>
    </row>
    <row r="3567" spans="1:29">
      <c r="A3567" s="1" t="s">
        <v>1746</v>
      </c>
      <c r="B3567" s="1">
        <v>2012</v>
      </c>
      <c r="C3567" s="1" t="s">
        <v>22</v>
      </c>
      <c r="D3567" s="1" t="s">
        <v>32</v>
      </c>
      <c r="E3567" s="1" t="s">
        <v>37</v>
      </c>
      <c r="F3567" s="1">
        <v>181</v>
      </c>
      <c r="G3567" s="1">
        <v>102</v>
      </c>
      <c r="H3567" s="1">
        <v>790</v>
      </c>
      <c r="I3567" s="1">
        <v>5.58</v>
      </c>
      <c r="J3567" s="1">
        <v>8</v>
      </c>
      <c r="K3567" s="1" t="s">
        <v>24</v>
      </c>
      <c r="L3567" s="1" t="s">
        <v>24</v>
      </c>
      <c r="M3567" s="1">
        <v>93</v>
      </c>
      <c r="N3567" s="1" t="s">
        <v>29</v>
      </c>
      <c r="O3567" s="1">
        <v>4691490</v>
      </c>
      <c r="P3567" s="1">
        <f t="shared" si="784"/>
        <v>4</v>
      </c>
      <c r="Q3567" s="1">
        <f t="shared" si="771"/>
        <v>12</v>
      </c>
      <c r="R3567" s="5">
        <f t="shared" si="772"/>
        <v>1.7745098039215685</v>
      </c>
      <c r="S3567" s="6">
        <f t="shared" si="773"/>
        <v>7745098.0392156867</v>
      </c>
      <c r="T3567" s="4">
        <f t="shared" si="774"/>
        <v>4.3646408839779003</v>
      </c>
      <c r="U3567" s="1" t="str">
        <f t="shared" si="775"/>
        <v>High Performer</v>
      </c>
      <c r="V3567" s="1" t="str">
        <f t="shared" si="776"/>
        <v>Acquired</v>
      </c>
      <c r="W3567" s="1" t="str">
        <f t="shared" si="777"/>
        <v>£</v>
      </c>
      <c r="X3567" s="1" t="str">
        <f t="shared" si="778"/>
        <v>£181M</v>
      </c>
      <c r="Y3567" s="1" t="str">
        <f t="shared" si="779"/>
        <v>£790M</v>
      </c>
      <c r="Z3567" s="1" t="str">
        <f t="shared" si="780"/>
        <v>£2</v>
      </c>
      <c r="AA3567" s="1" t="str">
        <f t="shared" si="781"/>
        <v>£77,45,098</v>
      </c>
      <c r="AB3567" s="6">
        <f t="shared" si="782"/>
        <v>645424.83660130715</v>
      </c>
      <c r="AC3567" s="1" t="str">
        <f t="shared" si="783"/>
        <v>Mid</v>
      </c>
    </row>
    <row r="3568" spans="1:29">
      <c r="A3568" s="1" t="s">
        <v>1645</v>
      </c>
      <c r="B3568" s="1">
        <v>2012</v>
      </c>
      <c r="C3568" s="1" t="s">
        <v>27</v>
      </c>
      <c r="D3568" s="1" t="s">
        <v>17</v>
      </c>
      <c r="E3568" s="1" t="s">
        <v>28</v>
      </c>
      <c r="F3568" s="1">
        <v>149</v>
      </c>
      <c r="G3568" s="1">
        <v>4595</v>
      </c>
      <c r="H3568" s="1">
        <v>665</v>
      </c>
      <c r="I3568" s="1">
        <v>20.13</v>
      </c>
      <c r="J3568" s="1">
        <v>7</v>
      </c>
      <c r="K3568" s="1" t="s">
        <v>24</v>
      </c>
      <c r="L3568" s="1" t="s">
        <v>24</v>
      </c>
      <c r="M3568" s="1">
        <v>36</v>
      </c>
      <c r="N3568" s="1" t="s">
        <v>20</v>
      </c>
      <c r="O3568" s="1">
        <v>4664630</v>
      </c>
      <c r="P3568" s="1">
        <f t="shared" si="784"/>
        <v>1</v>
      </c>
      <c r="Q3568" s="1">
        <f t="shared" si="771"/>
        <v>12</v>
      </c>
      <c r="R3568" s="5">
        <f t="shared" si="772"/>
        <v>3.2426550598476607E-2</v>
      </c>
      <c r="S3568" s="6">
        <f t="shared" si="773"/>
        <v>144722.52448313384</v>
      </c>
      <c r="T3568" s="4">
        <f t="shared" si="774"/>
        <v>4.4630872483221475</v>
      </c>
      <c r="U3568" s="1" t="str">
        <f t="shared" si="775"/>
        <v>Normal</v>
      </c>
      <c r="V3568" s="1" t="str">
        <f t="shared" si="776"/>
        <v>Acquired</v>
      </c>
      <c r="W3568" s="1" t="str">
        <f t="shared" si="777"/>
        <v>$</v>
      </c>
      <c r="X3568" s="1" t="str">
        <f t="shared" si="778"/>
        <v>$149M</v>
      </c>
      <c r="Y3568" s="1" t="str">
        <f t="shared" si="779"/>
        <v>$665M</v>
      </c>
      <c r="Z3568" s="1" t="str">
        <f t="shared" si="780"/>
        <v>$0</v>
      </c>
      <c r="AA3568" s="1" t="str">
        <f t="shared" si="781"/>
        <v>$1,44,723</v>
      </c>
      <c r="AB3568" s="6">
        <f t="shared" si="782"/>
        <v>12060.210373594487</v>
      </c>
      <c r="AC3568" s="1" t="str">
        <f t="shared" si="783"/>
        <v>Mid</v>
      </c>
    </row>
    <row r="3569" spans="1:29">
      <c r="A3569" s="1" t="s">
        <v>4933</v>
      </c>
      <c r="B3569" s="1">
        <v>2012</v>
      </c>
      <c r="C3569" s="1" t="s">
        <v>16</v>
      </c>
      <c r="D3569" s="1" t="s">
        <v>39</v>
      </c>
      <c r="E3569" s="1" t="s">
        <v>37</v>
      </c>
      <c r="F3569" s="1">
        <v>104</v>
      </c>
      <c r="G3569" s="1">
        <v>4679</v>
      </c>
      <c r="H3569" s="1">
        <v>738</v>
      </c>
      <c r="I3569" s="1">
        <v>20.84</v>
      </c>
      <c r="J3569" s="1">
        <v>3</v>
      </c>
      <c r="K3569" s="1" t="s">
        <v>19</v>
      </c>
      <c r="L3569" s="1" t="s">
        <v>19</v>
      </c>
      <c r="M3569" s="1">
        <v>67</v>
      </c>
      <c r="N3569" s="1" t="s">
        <v>49</v>
      </c>
      <c r="O3569" s="1">
        <v>4655970</v>
      </c>
      <c r="P3569" s="1">
        <f t="shared" si="784"/>
        <v>4</v>
      </c>
      <c r="Q3569" s="1">
        <f t="shared" si="771"/>
        <v>12</v>
      </c>
      <c r="R3569" s="5">
        <f t="shared" si="772"/>
        <v>2.2226971575122888E-2</v>
      </c>
      <c r="S3569" s="6">
        <f t="shared" si="773"/>
        <v>157726.00983116051</v>
      </c>
      <c r="T3569" s="4">
        <f t="shared" si="774"/>
        <v>7.0961538461538458</v>
      </c>
      <c r="U3569" s="1" t="str">
        <f t="shared" si="775"/>
        <v>Normal</v>
      </c>
      <c r="V3569" s="1" t="str">
        <f t="shared" si="776"/>
        <v>Still Private</v>
      </c>
      <c r="W3569" s="1" t="str">
        <f t="shared" si="777"/>
        <v>$</v>
      </c>
      <c r="X3569" s="1" t="str">
        <f t="shared" si="778"/>
        <v>$104M</v>
      </c>
      <c r="Y3569" s="1" t="str">
        <f t="shared" si="779"/>
        <v>$738M</v>
      </c>
      <c r="Z3569" s="1" t="str">
        <f t="shared" si="780"/>
        <v>$0</v>
      </c>
      <c r="AA3569" s="1" t="str">
        <f t="shared" si="781"/>
        <v>$1,57,726</v>
      </c>
      <c r="AB3569" s="6">
        <f t="shared" si="782"/>
        <v>13143.834152596708</v>
      </c>
      <c r="AC3569" s="1" t="str">
        <f t="shared" si="783"/>
        <v>Mid</v>
      </c>
    </row>
    <row r="3570" spans="1:29">
      <c r="A3570" s="1" t="s">
        <v>4982</v>
      </c>
      <c r="B3570" s="1">
        <v>2012</v>
      </c>
      <c r="C3570" s="1" t="s">
        <v>31</v>
      </c>
      <c r="D3570" s="1" t="s">
        <v>43</v>
      </c>
      <c r="E3570" s="1" t="s">
        <v>23</v>
      </c>
      <c r="F3570" s="1">
        <v>166</v>
      </c>
      <c r="G3570" s="1">
        <v>4149</v>
      </c>
      <c r="H3570" s="1">
        <v>649</v>
      </c>
      <c r="I3570" s="1">
        <v>44.3</v>
      </c>
      <c r="J3570" s="1">
        <v>2</v>
      </c>
      <c r="K3570" s="1" t="s">
        <v>24</v>
      </c>
      <c r="L3570" s="1" t="s">
        <v>24</v>
      </c>
      <c r="M3570" s="1">
        <v>80</v>
      </c>
      <c r="N3570" s="1" t="s">
        <v>20</v>
      </c>
      <c r="O3570" s="1">
        <v>4615550</v>
      </c>
      <c r="P3570" s="1">
        <f t="shared" si="784"/>
        <v>5</v>
      </c>
      <c r="Q3570" s="1">
        <f t="shared" si="771"/>
        <v>12</v>
      </c>
      <c r="R3570" s="5">
        <f t="shared" si="772"/>
        <v>4.0009640877319834E-2</v>
      </c>
      <c r="S3570" s="6">
        <f t="shared" si="773"/>
        <v>156423.23451434082</v>
      </c>
      <c r="T3570" s="4">
        <f t="shared" si="774"/>
        <v>3.9096385542168677</v>
      </c>
      <c r="U3570" s="1" t="str">
        <f t="shared" si="775"/>
        <v>Normal</v>
      </c>
      <c r="V3570" s="1" t="str">
        <f t="shared" si="776"/>
        <v>Acquired</v>
      </c>
      <c r="W3570" s="1" t="str">
        <f t="shared" si="777"/>
        <v>€</v>
      </c>
      <c r="X3570" s="1" t="str">
        <f t="shared" si="778"/>
        <v>€166M</v>
      </c>
      <c r="Y3570" s="1" t="str">
        <f t="shared" si="779"/>
        <v>€649M</v>
      </c>
      <c r="Z3570" s="1" t="str">
        <f t="shared" si="780"/>
        <v>€0</v>
      </c>
      <c r="AA3570" s="1" t="str">
        <f t="shared" si="781"/>
        <v>€1,56,423</v>
      </c>
      <c r="AB3570" s="6">
        <f t="shared" si="782"/>
        <v>13035.269542861733</v>
      </c>
      <c r="AC3570" s="1" t="str">
        <f t="shared" si="783"/>
        <v>Mid</v>
      </c>
    </row>
    <row r="3571" spans="1:29">
      <c r="A3571" s="1" t="s">
        <v>3972</v>
      </c>
      <c r="B3571" s="1">
        <v>2012</v>
      </c>
      <c r="C3571" s="1" t="s">
        <v>27</v>
      </c>
      <c r="D3571" s="1" t="s">
        <v>46</v>
      </c>
      <c r="E3571" s="1" t="s">
        <v>40</v>
      </c>
      <c r="F3571" s="1">
        <v>187</v>
      </c>
      <c r="G3571" s="1">
        <v>4006</v>
      </c>
      <c r="H3571" s="1">
        <v>953</v>
      </c>
      <c r="I3571" s="1">
        <v>35.880000000000003</v>
      </c>
      <c r="J3571" s="1">
        <v>3</v>
      </c>
      <c r="K3571" s="1" t="s">
        <v>19</v>
      </c>
      <c r="L3571" s="1" t="s">
        <v>19</v>
      </c>
      <c r="M3571" s="1">
        <v>7</v>
      </c>
      <c r="N3571" s="1" t="s">
        <v>49</v>
      </c>
      <c r="O3571" s="1">
        <v>4527053</v>
      </c>
      <c r="P3571" s="1">
        <f t="shared" si="784"/>
        <v>3</v>
      </c>
      <c r="Q3571" s="1">
        <f t="shared" si="771"/>
        <v>12</v>
      </c>
      <c r="R3571" s="5">
        <f t="shared" si="772"/>
        <v>4.6679980029955069E-2</v>
      </c>
      <c r="S3571" s="6">
        <f t="shared" si="773"/>
        <v>237893.16025961059</v>
      </c>
      <c r="T3571" s="4">
        <f t="shared" si="774"/>
        <v>5.096256684491979</v>
      </c>
      <c r="U3571" s="1" t="str">
        <f t="shared" si="775"/>
        <v>Normal</v>
      </c>
      <c r="V3571" s="1" t="str">
        <f t="shared" si="776"/>
        <v>Still Private</v>
      </c>
      <c r="W3571" s="1" t="str">
        <f t="shared" si="777"/>
        <v>$</v>
      </c>
      <c r="X3571" s="1" t="str">
        <f t="shared" si="778"/>
        <v>$187M</v>
      </c>
      <c r="Y3571" s="1" t="str">
        <f t="shared" si="779"/>
        <v>$953M</v>
      </c>
      <c r="Z3571" s="1" t="str">
        <f t="shared" si="780"/>
        <v>$0</v>
      </c>
      <c r="AA3571" s="1" t="str">
        <f t="shared" si="781"/>
        <v>$2,37,893</v>
      </c>
      <c r="AB3571" s="6">
        <f t="shared" si="782"/>
        <v>19824.430021634216</v>
      </c>
      <c r="AC3571" s="1" t="str">
        <f t="shared" si="783"/>
        <v>Mid</v>
      </c>
    </row>
    <row r="3572" spans="1:29">
      <c r="A3572" s="1" t="s">
        <v>538</v>
      </c>
      <c r="B3572" s="1">
        <v>2012</v>
      </c>
      <c r="C3572" s="1" t="s">
        <v>35</v>
      </c>
      <c r="D3572" s="1" t="s">
        <v>48</v>
      </c>
      <c r="E3572" s="1" t="s">
        <v>40</v>
      </c>
      <c r="F3572" s="1">
        <v>154</v>
      </c>
      <c r="G3572" s="1">
        <v>4276</v>
      </c>
      <c r="H3572" s="1">
        <v>546</v>
      </c>
      <c r="I3572" s="1">
        <v>39.24</v>
      </c>
      <c r="J3572" s="1">
        <v>9</v>
      </c>
      <c r="K3572" s="1" t="s">
        <v>24</v>
      </c>
      <c r="L3572" s="1" t="s">
        <v>24</v>
      </c>
      <c r="M3572" s="1">
        <v>44</v>
      </c>
      <c r="N3572" s="1" t="s">
        <v>29</v>
      </c>
      <c r="O3572" s="1">
        <v>4491137</v>
      </c>
      <c r="P3572" s="1">
        <f t="shared" si="784"/>
        <v>3</v>
      </c>
      <c r="Q3572" s="1">
        <f t="shared" si="771"/>
        <v>12</v>
      </c>
      <c r="R3572" s="5">
        <f t="shared" si="772"/>
        <v>3.6014967259120671E-2</v>
      </c>
      <c r="S3572" s="6">
        <f t="shared" si="773"/>
        <v>127689.42937324602</v>
      </c>
      <c r="T3572" s="4">
        <f t="shared" si="774"/>
        <v>3.5454545454545454</v>
      </c>
      <c r="U3572" s="1" t="str">
        <f t="shared" si="775"/>
        <v>High Performer</v>
      </c>
      <c r="V3572" s="1" t="str">
        <f t="shared" si="776"/>
        <v>Acquired</v>
      </c>
      <c r="W3572" s="1" t="str">
        <f t="shared" si="777"/>
        <v>¥</v>
      </c>
      <c r="X3572" s="1" t="str">
        <f t="shared" si="778"/>
        <v>¥154M</v>
      </c>
      <c r="Y3572" s="1" t="str">
        <f t="shared" si="779"/>
        <v>¥546M</v>
      </c>
      <c r="Z3572" s="1" t="str">
        <f t="shared" si="780"/>
        <v>¥0</v>
      </c>
      <c r="AA3572" s="1" t="str">
        <f t="shared" si="781"/>
        <v>¥1,27,689</v>
      </c>
      <c r="AB3572" s="6">
        <f t="shared" si="782"/>
        <v>10640.785781103836</v>
      </c>
      <c r="AC3572" s="1" t="str">
        <f t="shared" si="783"/>
        <v>Mid</v>
      </c>
    </row>
    <row r="3573" spans="1:29">
      <c r="A3573" s="1" t="s">
        <v>2321</v>
      </c>
      <c r="B3573" s="1">
        <v>2012</v>
      </c>
      <c r="C3573" s="1" t="s">
        <v>31</v>
      </c>
      <c r="D3573" s="1" t="s">
        <v>51</v>
      </c>
      <c r="E3573" s="1" t="s">
        <v>23</v>
      </c>
      <c r="F3573" s="1">
        <v>169</v>
      </c>
      <c r="G3573" s="1">
        <v>1557</v>
      </c>
      <c r="H3573" s="1">
        <v>489</v>
      </c>
      <c r="I3573" s="1">
        <v>9.2799999999999994</v>
      </c>
      <c r="J3573" s="1">
        <v>9</v>
      </c>
      <c r="K3573" s="1" t="s">
        <v>24</v>
      </c>
      <c r="L3573" s="1" t="s">
        <v>24</v>
      </c>
      <c r="M3573" s="1">
        <v>34</v>
      </c>
      <c r="N3573" s="1" t="s">
        <v>49</v>
      </c>
      <c r="O3573" s="1">
        <v>4435786</v>
      </c>
      <c r="P3573" s="1">
        <f t="shared" si="784"/>
        <v>5</v>
      </c>
      <c r="Q3573" s="1">
        <f t="shared" si="771"/>
        <v>12</v>
      </c>
      <c r="R3573" s="5">
        <f t="shared" si="772"/>
        <v>0.10854206807964033</v>
      </c>
      <c r="S3573" s="6">
        <f t="shared" si="773"/>
        <v>314065.51059730252</v>
      </c>
      <c r="T3573" s="4">
        <f t="shared" si="774"/>
        <v>2.8934911242603549</v>
      </c>
      <c r="U3573" s="1" t="str">
        <f t="shared" si="775"/>
        <v>High Performer</v>
      </c>
      <c r="V3573" s="1" t="str">
        <f t="shared" si="776"/>
        <v>Acquired</v>
      </c>
      <c r="W3573" s="1" t="str">
        <f t="shared" si="777"/>
        <v>€</v>
      </c>
      <c r="X3573" s="1" t="str">
        <f t="shared" si="778"/>
        <v>€169M</v>
      </c>
      <c r="Y3573" s="1" t="str">
        <f t="shared" si="779"/>
        <v>€489M</v>
      </c>
      <c r="Z3573" s="1" t="str">
        <f t="shared" si="780"/>
        <v>€0</v>
      </c>
      <c r="AA3573" s="1" t="str">
        <f t="shared" si="781"/>
        <v>€3,14,066</v>
      </c>
      <c r="AB3573" s="6">
        <f t="shared" si="782"/>
        <v>26172.125883108543</v>
      </c>
      <c r="AC3573" s="1" t="str">
        <f t="shared" si="783"/>
        <v>Mid</v>
      </c>
    </row>
    <row r="3574" spans="1:29">
      <c r="A3574" s="1" t="s">
        <v>2375</v>
      </c>
      <c r="B3574" s="1">
        <v>2012</v>
      </c>
      <c r="C3574" s="1" t="s">
        <v>53</v>
      </c>
      <c r="D3574" s="1" t="s">
        <v>102</v>
      </c>
      <c r="E3574" s="1" t="s">
        <v>18</v>
      </c>
      <c r="F3574" s="1">
        <v>191</v>
      </c>
      <c r="G3574" s="1">
        <v>3191</v>
      </c>
      <c r="H3574" s="1">
        <v>998</v>
      </c>
      <c r="I3574" s="1">
        <v>23.97</v>
      </c>
      <c r="J3574" s="1">
        <v>4</v>
      </c>
      <c r="K3574" s="1" t="s">
        <v>19</v>
      </c>
      <c r="L3574" s="1" t="s">
        <v>19</v>
      </c>
      <c r="M3574" s="1">
        <v>43</v>
      </c>
      <c r="N3574" s="1" t="s">
        <v>29</v>
      </c>
      <c r="O3574" s="1">
        <v>4223422</v>
      </c>
      <c r="P3574" s="1">
        <f t="shared" si="784"/>
        <v>2</v>
      </c>
      <c r="Q3574" s="1">
        <f t="shared" si="771"/>
        <v>12</v>
      </c>
      <c r="R3574" s="5">
        <f t="shared" si="772"/>
        <v>5.9855844562832966E-2</v>
      </c>
      <c r="S3574" s="6">
        <f t="shared" si="773"/>
        <v>312754.62237543089</v>
      </c>
      <c r="T3574" s="4">
        <f t="shared" si="774"/>
        <v>5.2251308900523563</v>
      </c>
      <c r="U3574" s="1" t="str">
        <f t="shared" si="775"/>
        <v>Normal</v>
      </c>
      <c r="V3574" s="1" t="str">
        <f t="shared" si="776"/>
        <v>Still Private</v>
      </c>
      <c r="W3574" s="1">
        <f t="shared" si="777"/>
        <v>0</v>
      </c>
      <c r="X3574" s="1" t="str">
        <f t="shared" si="778"/>
        <v>0191M</v>
      </c>
      <c r="Y3574" s="1" t="str">
        <f t="shared" si="779"/>
        <v>0998M</v>
      </c>
      <c r="Z3574" s="1" t="str">
        <f t="shared" si="780"/>
        <v>00</v>
      </c>
      <c r="AA3574" s="1" t="str">
        <f t="shared" si="781"/>
        <v>03,12,755</v>
      </c>
      <c r="AB3574" s="6">
        <f t="shared" si="782"/>
        <v>26062.885197952575</v>
      </c>
      <c r="AC3574" s="1" t="str">
        <f t="shared" si="783"/>
        <v>Mid</v>
      </c>
    </row>
    <row r="3575" spans="1:29">
      <c r="A3575" s="1" t="s">
        <v>2515</v>
      </c>
      <c r="B3575" s="1">
        <v>2012</v>
      </c>
      <c r="C3575" s="1" t="s">
        <v>22</v>
      </c>
      <c r="D3575" s="1" t="s">
        <v>39</v>
      </c>
      <c r="E3575" s="1" t="s">
        <v>40</v>
      </c>
      <c r="F3575" s="1">
        <v>157</v>
      </c>
      <c r="G3575" s="1">
        <v>748</v>
      </c>
      <c r="H3575" s="1">
        <v>901</v>
      </c>
      <c r="I3575" s="1">
        <v>13.79</v>
      </c>
      <c r="J3575" s="1">
        <v>3</v>
      </c>
      <c r="K3575" s="1" t="s">
        <v>24</v>
      </c>
      <c r="L3575" s="1" t="s">
        <v>19</v>
      </c>
      <c r="M3575" s="1">
        <v>33</v>
      </c>
      <c r="N3575" s="1" t="s">
        <v>29</v>
      </c>
      <c r="O3575" s="1">
        <v>4164539</v>
      </c>
      <c r="P3575" s="1">
        <f t="shared" si="784"/>
        <v>3</v>
      </c>
      <c r="Q3575" s="1">
        <f t="shared" si="771"/>
        <v>12</v>
      </c>
      <c r="R3575" s="5">
        <f t="shared" si="772"/>
        <v>0.20989304812834225</v>
      </c>
      <c r="S3575" s="6">
        <f t="shared" si="773"/>
        <v>1204545.4545454546</v>
      </c>
      <c r="T3575" s="4">
        <f t="shared" si="774"/>
        <v>5.7388535031847132</v>
      </c>
      <c r="U3575" s="1" t="str">
        <f t="shared" si="775"/>
        <v>Normal</v>
      </c>
      <c r="V3575" s="1" t="str">
        <f t="shared" si="776"/>
        <v>Acquired</v>
      </c>
      <c r="W3575" s="1" t="str">
        <f t="shared" si="777"/>
        <v>£</v>
      </c>
      <c r="X3575" s="1" t="str">
        <f t="shared" si="778"/>
        <v>£157M</v>
      </c>
      <c r="Y3575" s="1" t="str">
        <f t="shared" si="779"/>
        <v>£901M</v>
      </c>
      <c r="Z3575" s="1" t="str">
        <f t="shared" si="780"/>
        <v>£0</v>
      </c>
      <c r="AA3575" s="1" t="str">
        <f t="shared" si="781"/>
        <v>£12,04,545</v>
      </c>
      <c r="AB3575" s="6">
        <f t="shared" si="782"/>
        <v>100378.78787878787</v>
      </c>
      <c r="AC3575" s="1" t="str">
        <f t="shared" si="783"/>
        <v>Mid</v>
      </c>
    </row>
    <row r="3576" spans="1:29">
      <c r="A3576" s="1" t="s">
        <v>3619</v>
      </c>
      <c r="B3576" s="1">
        <v>2012</v>
      </c>
      <c r="C3576" s="1" t="s">
        <v>73</v>
      </c>
      <c r="D3576" s="1" t="s">
        <v>48</v>
      </c>
      <c r="E3576" s="1" t="s">
        <v>28</v>
      </c>
      <c r="F3576" s="1">
        <v>160</v>
      </c>
      <c r="G3576" s="1">
        <v>116</v>
      </c>
      <c r="H3576" s="1">
        <v>658</v>
      </c>
      <c r="I3576" s="1">
        <v>4.8600000000000003</v>
      </c>
      <c r="J3576" s="1">
        <v>9</v>
      </c>
      <c r="K3576" s="1" t="s">
        <v>19</v>
      </c>
      <c r="L3576" s="1" t="s">
        <v>24</v>
      </c>
      <c r="M3576" s="1">
        <v>40</v>
      </c>
      <c r="N3576" s="1" t="s">
        <v>20</v>
      </c>
      <c r="O3576" s="1">
        <v>4014860</v>
      </c>
      <c r="P3576" s="1">
        <f t="shared" si="784"/>
        <v>1</v>
      </c>
      <c r="Q3576" s="1">
        <f t="shared" si="771"/>
        <v>12</v>
      </c>
      <c r="R3576" s="5">
        <f t="shared" si="772"/>
        <v>1.3793103448275863</v>
      </c>
      <c r="S3576" s="6">
        <f t="shared" si="773"/>
        <v>5672413.7931034481</v>
      </c>
      <c r="T3576" s="4">
        <f t="shared" si="774"/>
        <v>4.1124999999999998</v>
      </c>
      <c r="U3576" s="1" t="str">
        <f t="shared" si="775"/>
        <v>High Performer</v>
      </c>
      <c r="V3576" s="1" t="str">
        <f t="shared" si="776"/>
        <v>IPO</v>
      </c>
      <c r="W3576" s="1" t="str">
        <f t="shared" si="777"/>
        <v>€</v>
      </c>
      <c r="X3576" s="1" t="str">
        <f t="shared" si="778"/>
        <v>€160M</v>
      </c>
      <c r="Y3576" s="1" t="str">
        <f t="shared" si="779"/>
        <v>€658M</v>
      </c>
      <c r="Z3576" s="1" t="str">
        <f t="shared" si="780"/>
        <v>€1</v>
      </c>
      <c r="AA3576" s="1" t="str">
        <f t="shared" si="781"/>
        <v>€56,72,414</v>
      </c>
      <c r="AB3576" s="6">
        <f t="shared" si="782"/>
        <v>472701.14942528738</v>
      </c>
      <c r="AC3576" s="1" t="str">
        <f t="shared" si="783"/>
        <v>Mid</v>
      </c>
    </row>
    <row r="3577" spans="1:29">
      <c r="A3577" s="1" t="s">
        <v>2922</v>
      </c>
      <c r="B3577" s="1">
        <v>2012</v>
      </c>
      <c r="C3577" s="1" t="s">
        <v>27</v>
      </c>
      <c r="D3577" s="1" t="s">
        <v>39</v>
      </c>
      <c r="E3577" s="1" t="s">
        <v>37</v>
      </c>
      <c r="F3577" s="1">
        <v>155</v>
      </c>
      <c r="G3577" s="1">
        <v>2328</v>
      </c>
      <c r="H3577" s="1">
        <v>100</v>
      </c>
      <c r="I3577" s="1">
        <v>31.29</v>
      </c>
      <c r="J3577" s="1">
        <v>3</v>
      </c>
      <c r="K3577" s="1" t="s">
        <v>19</v>
      </c>
      <c r="L3577" s="1" t="s">
        <v>24</v>
      </c>
      <c r="M3577" s="1">
        <v>69</v>
      </c>
      <c r="N3577" s="1" t="s">
        <v>25</v>
      </c>
      <c r="O3577" s="1">
        <v>3963683</v>
      </c>
      <c r="P3577" s="1">
        <f t="shared" si="784"/>
        <v>4</v>
      </c>
      <c r="Q3577" s="1">
        <f t="shared" si="771"/>
        <v>12</v>
      </c>
      <c r="R3577" s="5">
        <f t="shared" si="772"/>
        <v>6.6580756013745704E-2</v>
      </c>
      <c r="S3577" s="6">
        <f t="shared" si="773"/>
        <v>42955.326460481097</v>
      </c>
      <c r="T3577" s="4">
        <f t="shared" si="774"/>
        <v>0.64516129032258063</v>
      </c>
      <c r="U3577" s="1" t="str">
        <f t="shared" si="775"/>
        <v>Normal</v>
      </c>
      <c r="V3577" s="1" t="str">
        <f t="shared" si="776"/>
        <v>IPO</v>
      </c>
      <c r="W3577" s="1" t="str">
        <f t="shared" si="777"/>
        <v>$</v>
      </c>
      <c r="X3577" s="1" t="str">
        <f t="shared" si="778"/>
        <v>$155M</v>
      </c>
      <c r="Y3577" s="1" t="str">
        <f t="shared" si="779"/>
        <v>$100M</v>
      </c>
      <c r="Z3577" s="1" t="str">
        <f t="shared" si="780"/>
        <v>$0</v>
      </c>
      <c r="AA3577" s="1" t="str">
        <f t="shared" si="781"/>
        <v>$42,955</v>
      </c>
      <c r="AB3577" s="6">
        <f t="shared" si="782"/>
        <v>3579.6105383734248</v>
      </c>
      <c r="AC3577" s="1" t="str">
        <f t="shared" si="783"/>
        <v>Mid</v>
      </c>
    </row>
    <row r="3578" spans="1:29">
      <c r="A3578" s="1" t="s">
        <v>3005</v>
      </c>
      <c r="B3578" s="1">
        <v>2012</v>
      </c>
      <c r="C3578" s="1" t="s">
        <v>73</v>
      </c>
      <c r="D3578" s="1" t="s">
        <v>36</v>
      </c>
      <c r="E3578" s="1" t="s">
        <v>28</v>
      </c>
      <c r="F3578" s="1">
        <v>198</v>
      </c>
      <c r="G3578" s="1">
        <v>3910</v>
      </c>
      <c r="H3578" s="1">
        <v>215</v>
      </c>
      <c r="I3578" s="1">
        <v>36.69</v>
      </c>
      <c r="J3578" s="1">
        <v>1</v>
      </c>
      <c r="K3578" s="1" t="s">
        <v>19</v>
      </c>
      <c r="L3578" s="1" t="s">
        <v>19</v>
      </c>
      <c r="M3578" s="1">
        <v>36</v>
      </c>
      <c r="N3578" s="1" t="s">
        <v>25</v>
      </c>
      <c r="O3578" s="1">
        <v>3895433</v>
      </c>
      <c r="P3578" s="1">
        <f t="shared" si="784"/>
        <v>1</v>
      </c>
      <c r="Q3578" s="1">
        <f t="shared" si="771"/>
        <v>12</v>
      </c>
      <c r="R3578" s="5">
        <f t="shared" si="772"/>
        <v>5.0639386189258312E-2</v>
      </c>
      <c r="S3578" s="6">
        <f t="shared" si="773"/>
        <v>54987.212276214836</v>
      </c>
      <c r="T3578" s="4">
        <f t="shared" si="774"/>
        <v>1.0858585858585859</v>
      </c>
      <c r="U3578" s="1" t="str">
        <f t="shared" si="775"/>
        <v>Normal</v>
      </c>
      <c r="V3578" s="1" t="str">
        <f t="shared" si="776"/>
        <v>Still Private</v>
      </c>
      <c r="W3578" s="1" t="str">
        <f t="shared" si="777"/>
        <v>€</v>
      </c>
      <c r="X3578" s="1" t="str">
        <f t="shared" si="778"/>
        <v>€198M</v>
      </c>
      <c r="Y3578" s="1" t="str">
        <f t="shared" si="779"/>
        <v>€215M</v>
      </c>
      <c r="Z3578" s="1" t="str">
        <f t="shared" si="780"/>
        <v>€0</v>
      </c>
      <c r="AA3578" s="1" t="str">
        <f t="shared" si="781"/>
        <v>€54,987</v>
      </c>
      <c r="AB3578" s="6">
        <f t="shared" si="782"/>
        <v>4582.2676896845696</v>
      </c>
      <c r="AC3578" s="1" t="str">
        <f t="shared" si="783"/>
        <v>Mid</v>
      </c>
    </row>
    <row r="3579" spans="1:29">
      <c r="A3579" s="1" t="s">
        <v>2557</v>
      </c>
      <c r="B3579" s="1">
        <v>2012</v>
      </c>
      <c r="C3579" s="1" t="s">
        <v>31</v>
      </c>
      <c r="D3579" s="1" t="s">
        <v>43</v>
      </c>
      <c r="E3579" s="1" t="s">
        <v>40</v>
      </c>
      <c r="F3579" s="1">
        <v>189</v>
      </c>
      <c r="G3579" s="1">
        <v>2768</v>
      </c>
      <c r="H3579" s="1">
        <v>189</v>
      </c>
      <c r="I3579" s="1">
        <v>39.979999999999997</v>
      </c>
      <c r="J3579" s="1">
        <v>1</v>
      </c>
      <c r="K3579" s="1" t="s">
        <v>24</v>
      </c>
      <c r="L3579" s="1" t="s">
        <v>24</v>
      </c>
      <c r="M3579" s="1">
        <v>44</v>
      </c>
      <c r="N3579" s="1" t="s">
        <v>49</v>
      </c>
      <c r="O3579" s="1">
        <v>3804444</v>
      </c>
      <c r="P3579" s="1">
        <f t="shared" si="784"/>
        <v>3</v>
      </c>
      <c r="Q3579" s="1">
        <f t="shared" si="771"/>
        <v>12</v>
      </c>
      <c r="R3579" s="5">
        <f t="shared" si="772"/>
        <v>6.8280346820809246E-2</v>
      </c>
      <c r="S3579" s="6">
        <f t="shared" si="773"/>
        <v>68280.346820809253</v>
      </c>
      <c r="T3579" s="4">
        <f t="shared" si="774"/>
        <v>1</v>
      </c>
      <c r="U3579" s="1" t="str">
        <f t="shared" si="775"/>
        <v>Normal</v>
      </c>
      <c r="V3579" s="1" t="str">
        <f t="shared" si="776"/>
        <v>Acquired</v>
      </c>
      <c r="W3579" s="1" t="str">
        <f t="shared" si="777"/>
        <v>€</v>
      </c>
      <c r="X3579" s="1" t="str">
        <f t="shared" si="778"/>
        <v>€189M</v>
      </c>
      <c r="Y3579" s="1" t="str">
        <f t="shared" si="779"/>
        <v>€189M</v>
      </c>
      <c r="Z3579" s="1" t="str">
        <f t="shared" si="780"/>
        <v>€0</v>
      </c>
      <c r="AA3579" s="1" t="str">
        <f t="shared" si="781"/>
        <v>€68,280</v>
      </c>
      <c r="AB3579" s="6">
        <f t="shared" si="782"/>
        <v>5690.0289017341038</v>
      </c>
      <c r="AC3579" s="1" t="str">
        <f t="shared" si="783"/>
        <v>Mid</v>
      </c>
    </row>
    <row r="3580" spans="1:29">
      <c r="A3580" s="1" t="s">
        <v>3231</v>
      </c>
      <c r="B3580" s="1">
        <v>2012</v>
      </c>
      <c r="C3580" s="1" t="s">
        <v>53</v>
      </c>
      <c r="D3580" s="1" t="s">
        <v>43</v>
      </c>
      <c r="E3580" s="1" t="s">
        <v>28</v>
      </c>
      <c r="F3580" s="1">
        <v>186</v>
      </c>
      <c r="G3580" s="1">
        <v>4562</v>
      </c>
      <c r="H3580" s="1">
        <v>637</v>
      </c>
      <c r="I3580" s="1">
        <v>47.13</v>
      </c>
      <c r="J3580" s="1">
        <v>2</v>
      </c>
      <c r="K3580" s="1" t="s">
        <v>19</v>
      </c>
      <c r="L3580" s="1" t="s">
        <v>24</v>
      </c>
      <c r="M3580" s="1">
        <v>8</v>
      </c>
      <c r="N3580" s="1" t="s">
        <v>49</v>
      </c>
      <c r="O3580" s="1">
        <v>3797283</v>
      </c>
      <c r="P3580" s="1">
        <f t="shared" si="784"/>
        <v>1</v>
      </c>
      <c r="Q3580" s="1">
        <f t="shared" si="771"/>
        <v>12</v>
      </c>
      <c r="R3580" s="5">
        <f t="shared" si="772"/>
        <v>4.0771591407277513E-2</v>
      </c>
      <c r="S3580" s="6">
        <f t="shared" si="773"/>
        <v>139631.74046470845</v>
      </c>
      <c r="T3580" s="4">
        <f t="shared" si="774"/>
        <v>3.424731182795699</v>
      </c>
      <c r="U3580" s="1" t="str">
        <f t="shared" si="775"/>
        <v>Normal</v>
      </c>
      <c r="V3580" s="1" t="str">
        <f t="shared" si="776"/>
        <v>IPO</v>
      </c>
      <c r="W3580" s="1">
        <f t="shared" si="777"/>
        <v>0</v>
      </c>
      <c r="X3580" s="1" t="str">
        <f t="shared" si="778"/>
        <v>0186M</v>
      </c>
      <c r="Y3580" s="1" t="str">
        <f t="shared" si="779"/>
        <v>0637M</v>
      </c>
      <c r="Z3580" s="1" t="str">
        <f t="shared" si="780"/>
        <v>00</v>
      </c>
      <c r="AA3580" s="1" t="str">
        <f t="shared" si="781"/>
        <v>01,39,632</v>
      </c>
      <c r="AB3580" s="6">
        <f t="shared" si="782"/>
        <v>11635.978372059039</v>
      </c>
      <c r="AC3580" s="1" t="str">
        <f t="shared" si="783"/>
        <v>Mid</v>
      </c>
    </row>
    <row r="3581" spans="1:29">
      <c r="A3581" s="1" t="s">
        <v>4599</v>
      </c>
      <c r="B3581" s="1">
        <v>2012</v>
      </c>
      <c r="C3581" s="1" t="s">
        <v>59</v>
      </c>
      <c r="D3581" s="1" t="s">
        <v>51</v>
      </c>
      <c r="E3581" s="1" t="s">
        <v>40</v>
      </c>
      <c r="F3581" s="1">
        <v>155</v>
      </c>
      <c r="G3581" s="1">
        <v>3306</v>
      </c>
      <c r="H3581" s="1">
        <v>346</v>
      </c>
      <c r="I3581" s="1">
        <v>13.22</v>
      </c>
      <c r="J3581" s="1">
        <v>2</v>
      </c>
      <c r="K3581" s="1" t="s">
        <v>19</v>
      </c>
      <c r="L3581" s="1" t="s">
        <v>24</v>
      </c>
      <c r="M3581" s="1">
        <v>21</v>
      </c>
      <c r="N3581" s="1" t="s">
        <v>33</v>
      </c>
      <c r="O3581" s="1">
        <v>3751434</v>
      </c>
      <c r="P3581" s="1">
        <f t="shared" si="784"/>
        <v>3</v>
      </c>
      <c r="Q3581" s="1">
        <f t="shared" si="771"/>
        <v>12</v>
      </c>
      <c r="R3581" s="5">
        <f t="shared" si="772"/>
        <v>4.6884452510586809E-2</v>
      </c>
      <c r="S3581" s="6">
        <f t="shared" si="773"/>
        <v>104658.19721718089</v>
      </c>
      <c r="T3581" s="4">
        <f t="shared" si="774"/>
        <v>2.2322580645161292</v>
      </c>
      <c r="U3581" s="1" t="str">
        <f t="shared" si="775"/>
        <v>Normal</v>
      </c>
      <c r="V3581" s="1" t="str">
        <f t="shared" si="776"/>
        <v>IPO</v>
      </c>
      <c r="W3581" s="1" t="str">
        <f t="shared" si="777"/>
        <v>₹</v>
      </c>
      <c r="X3581" s="1" t="str">
        <f t="shared" si="778"/>
        <v>₹155M</v>
      </c>
      <c r="Y3581" s="1" t="str">
        <f t="shared" si="779"/>
        <v>₹346M</v>
      </c>
      <c r="Z3581" s="1" t="str">
        <f t="shared" si="780"/>
        <v>₹0</v>
      </c>
      <c r="AA3581" s="1" t="str">
        <f t="shared" si="781"/>
        <v>₹1,04,658</v>
      </c>
      <c r="AB3581" s="6">
        <f t="shared" si="782"/>
        <v>8721.5164347650734</v>
      </c>
      <c r="AC3581" s="1" t="str">
        <f t="shared" si="783"/>
        <v>Mid</v>
      </c>
    </row>
    <row r="3582" spans="1:29">
      <c r="A3582" s="1" t="s">
        <v>3768</v>
      </c>
      <c r="B3582" s="1">
        <v>2012</v>
      </c>
      <c r="C3582" s="1" t="s">
        <v>31</v>
      </c>
      <c r="D3582" s="1" t="s">
        <v>95</v>
      </c>
      <c r="E3582" s="1" t="s">
        <v>40</v>
      </c>
      <c r="F3582" s="1">
        <v>128</v>
      </c>
      <c r="G3582" s="1">
        <v>4444</v>
      </c>
      <c r="H3582" s="1">
        <v>701</v>
      </c>
      <c r="I3582" s="1">
        <v>8.51</v>
      </c>
      <c r="J3582" s="1">
        <v>8</v>
      </c>
      <c r="K3582" s="1" t="s">
        <v>24</v>
      </c>
      <c r="L3582" s="1" t="s">
        <v>24</v>
      </c>
      <c r="M3582" s="1">
        <v>21</v>
      </c>
      <c r="N3582" s="1" t="s">
        <v>49</v>
      </c>
      <c r="O3582" s="1">
        <v>3533132</v>
      </c>
      <c r="P3582" s="1">
        <f t="shared" si="784"/>
        <v>3</v>
      </c>
      <c r="Q3582" s="1">
        <f t="shared" si="771"/>
        <v>12</v>
      </c>
      <c r="R3582" s="5">
        <f t="shared" si="772"/>
        <v>2.8802880288028802E-2</v>
      </c>
      <c r="S3582" s="6">
        <f t="shared" si="773"/>
        <v>157740.77407740775</v>
      </c>
      <c r="T3582" s="4">
        <f t="shared" si="774"/>
        <v>5.4765625</v>
      </c>
      <c r="U3582" s="1" t="str">
        <f t="shared" si="775"/>
        <v>High Performer</v>
      </c>
      <c r="V3582" s="1" t="str">
        <f t="shared" si="776"/>
        <v>Acquired</v>
      </c>
      <c r="W3582" s="1" t="str">
        <f t="shared" si="777"/>
        <v>€</v>
      </c>
      <c r="X3582" s="1" t="str">
        <f t="shared" si="778"/>
        <v>€128M</v>
      </c>
      <c r="Y3582" s="1" t="str">
        <f t="shared" si="779"/>
        <v>€701M</v>
      </c>
      <c r="Z3582" s="1" t="str">
        <f t="shared" si="780"/>
        <v>€0</v>
      </c>
      <c r="AA3582" s="1" t="str">
        <f t="shared" si="781"/>
        <v>€1,57,741</v>
      </c>
      <c r="AB3582" s="6">
        <f t="shared" si="782"/>
        <v>13145.064506450644</v>
      </c>
      <c r="AC3582" s="1" t="str">
        <f t="shared" si="783"/>
        <v>Mid</v>
      </c>
    </row>
    <row r="3583" spans="1:29">
      <c r="A3583" s="1" t="s">
        <v>874</v>
      </c>
      <c r="B3583" s="1">
        <v>2012</v>
      </c>
      <c r="C3583" s="1" t="s">
        <v>31</v>
      </c>
      <c r="D3583" s="1" t="s">
        <v>46</v>
      </c>
      <c r="E3583" s="1" t="s">
        <v>40</v>
      </c>
      <c r="F3583" s="1">
        <v>118</v>
      </c>
      <c r="G3583" s="1">
        <v>795</v>
      </c>
      <c r="H3583" s="1">
        <v>805</v>
      </c>
      <c r="I3583" s="1">
        <v>46.03</v>
      </c>
      <c r="J3583" s="1">
        <v>7</v>
      </c>
      <c r="K3583" s="1" t="s">
        <v>19</v>
      </c>
      <c r="L3583" s="1" t="s">
        <v>24</v>
      </c>
      <c r="M3583" s="1">
        <v>34</v>
      </c>
      <c r="N3583" s="1" t="s">
        <v>20</v>
      </c>
      <c r="O3583" s="1">
        <v>3499160</v>
      </c>
      <c r="P3583" s="1">
        <f t="shared" si="784"/>
        <v>3</v>
      </c>
      <c r="Q3583" s="1">
        <f t="shared" si="771"/>
        <v>12</v>
      </c>
      <c r="R3583" s="5">
        <f t="shared" si="772"/>
        <v>0.14842767295597484</v>
      </c>
      <c r="S3583" s="6">
        <f t="shared" si="773"/>
        <v>1012578.6163522012</v>
      </c>
      <c r="T3583" s="4">
        <f t="shared" si="774"/>
        <v>6.8220338983050848</v>
      </c>
      <c r="U3583" s="1" t="str">
        <f t="shared" si="775"/>
        <v>Normal</v>
      </c>
      <c r="V3583" s="1" t="str">
        <f t="shared" si="776"/>
        <v>IPO</v>
      </c>
      <c r="W3583" s="1" t="str">
        <f t="shared" si="777"/>
        <v>€</v>
      </c>
      <c r="X3583" s="1" t="str">
        <f t="shared" si="778"/>
        <v>€118M</v>
      </c>
      <c r="Y3583" s="1" t="str">
        <f t="shared" si="779"/>
        <v>€805M</v>
      </c>
      <c r="Z3583" s="1" t="str">
        <f t="shared" si="780"/>
        <v>€0</v>
      </c>
      <c r="AA3583" s="1" t="str">
        <f t="shared" si="781"/>
        <v>€10,12,579</v>
      </c>
      <c r="AB3583" s="6">
        <f t="shared" si="782"/>
        <v>84381.551362683444</v>
      </c>
      <c r="AC3583" s="1" t="str">
        <f t="shared" si="783"/>
        <v>Mid</v>
      </c>
    </row>
    <row r="3584" spans="1:29">
      <c r="A3584" s="1" t="s">
        <v>186</v>
      </c>
      <c r="B3584" s="1">
        <v>2012</v>
      </c>
      <c r="C3584" s="1" t="s">
        <v>42</v>
      </c>
      <c r="D3584" s="1" t="s">
        <v>32</v>
      </c>
      <c r="E3584" s="1" t="s">
        <v>23</v>
      </c>
      <c r="F3584" s="1">
        <v>108</v>
      </c>
      <c r="G3584" s="1">
        <v>1498</v>
      </c>
      <c r="H3584" s="1">
        <v>856</v>
      </c>
      <c r="I3584" s="1">
        <v>18.010000000000002</v>
      </c>
      <c r="J3584" s="1">
        <v>7</v>
      </c>
      <c r="K3584" s="1" t="s">
        <v>19</v>
      </c>
      <c r="L3584" s="1" t="s">
        <v>19</v>
      </c>
      <c r="M3584" s="1">
        <v>80</v>
      </c>
      <c r="N3584" s="1" t="s">
        <v>25</v>
      </c>
      <c r="O3584" s="1">
        <v>3444413</v>
      </c>
      <c r="P3584" s="1">
        <f t="shared" si="784"/>
        <v>5</v>
      </c>
      <c r="Q3584" s="1">
        <f t="shared" si="771"/>
        <v>12</v>
      </c>
      <c r="R3584" s="5">
        <f t="shared" si="772"/>
        <v>7.209612817089453E-2</v>
      </c>
      <c r="S3584" s="6">
        <f t="shared" si="773"/>
        <v>571428.57142857148</v>
      </c>
      <c r="T3584" s="4">
        <f t="shared" si="774"/>
        <v>7.9259259259259256</v>
      </c>
      <c r="U3584" s="1" t="str">
        <f t="shared" si="775"/>
        <v>Normal</v>
      </c>
      <c r="V3584" s="1" t="str">
        <f t="shared" si="776"/>
        <v>Still Private</v>
      </c>
      <c r="W3584" s="1" t="str">
        <f t="shared" si="777"/>
        <v>¥</v>
      </c>
      <c r="X3584" s="1" t="str">
        <f t="shared" si="778"/>
        <v>¥108M</v>
      </c>
      <c r="Y3584" s="1" t="str">
        <f t="shared" si="779"/>
        <v>¥856M</v>
      </c>
      <c r="Z3584" s="1" t="str">
        <f t="shared" si="780"/>
        <v>¥0</v>
      </c>
      <c r="AA3584" s="1" t="str">
        <f t="shared" si="781"/>
        <v>¥5,71,429</v>
      </c>
      <c r="AB3584" s="6">
        <f t="shared" si="782"/>
        <v>47619.047619047618</v>
      </c>
      <c r="AC3584" s="1" t="str">
        <f t="shared" si="783"/>
        <v>Mid</v>
      </c>
    </row>
    <row r="3585" spans="1:29">
      <c r="A3585" s="1" t="s">
        <v>3084</v>
      </c>
      <c r="B3585" s="1">
        <v>2012</v>
      </c>
      <c r="C3585" s="1" t="s">
        <v>42</v>
      </c>
      <c r="D3585" s="1" t="s">
        <v>36</v>
      </c>
      <c r="E3585" s="1" t="s">
        <v>28</v>
      </c>
      <c r="F3585" s="1">
        <v>152</v>
      </c>
      <c r="G3585" s="1">
        <v>2371</v>
      </c>
      <c r="H3585" s="1">
        <v>881</v>
      </c>
      <c r="I3585" s="1">
        <v>6.57</v>
      </c>
      <c r="J3585" s="1">
        <v>7</v>
      </c>
      <c r="K3585" s="1" t="s">
        <v>24</v>
      </c>
      <c r="L3585" s="1" t="s">
        <v>19</v>
      </c>
      <c r="M3585" s="1">
        <v>13</v>
      </c>
      <c r="N3585" s="1" t="s">
        <v>29</v>
      </c>
      <c r="O3585" s="1">
        <v>3310329</v>
      </c>
      <c r="P3585" s="1">
        <f t="shared" si="784"/>
        <v>1</v>
      </c>
      <c r="Q3585" s="1">
        <f t="shared" si="771"/>
        <v>12</v>
      </c>
      <c r="R3585" s="5">
        <f t="shared" si="772"/>
        <v>6.4107971320118098E-2</v>
      </c>
      <c r="S3585" s="6">
        <f t="shared" si="773"/>
        <v>371573.17587515817</v>
      </c>
      <c r="T3585" s="4">
        <f t="shared" si="774"/>
        <v>5.7960526315789478</v>
      </c>
      <c r="U3585" s="1" t="str">
        <f t="shared" si="775"/>
        <v>Normal</v>
      </c>
      <c r="V3585" s="1" t="str">
        <f t="shared" si="776"/>
        <v>Acquired</v>
      </c>
      <c r="W3585" s="1" t="str">
        <f t="shared" si="777"/>
        <v>¥</v>
      </c>
      <c r="X3585" s="1" t="str">
        <f t="shared" si="778"/>
        <v>¥152M</v>
      </c>
      <c r="Y3585" s="1" t="str">
        <f t="shared" si="779"/>
        <v>¥881M</v>
      </c>
      <c r="Z3585" s="1" t="str">
        <f t="shared" si="780"/>
        <v>¥0</v>
      </c>
      <c r="AA3585" s="1" t="str">
        <f t="shared" si="781"/>
        <v>¥3,71,573</v>
      </c>
      <c r="AB3585" s="6">
        <f t="shared" si="782"/>
        <v>30964.431322929846</v>
      </c>
      <c r="AC3585" s="1" t="str">
        <f t="shared" si="783"/>
        <v>Mid</v>
      </c>
    </row>
    <row r="3586" spans="1:29">
      <c r="A3586" s="1" t="s">
        <v>550</v>
      </c>
      <c r="B3586" s="1">
        <v>2012</v>
      </c>
      <c r="C3586" s="1" t="s">
        <v>53</v>
      </c>
      <c r="D3586" s="1" t="s">
        <v>39</v>
      </c>
      <c r="E3586" s="1" t="s">
        <v>28</v>
      </c>
      <c r="F3586" s="1">
        <v>122</v>
      </c>
      <c r="G3586" s="1">
        <v>650</v>
      </c>
      <c r="H3586" s="1">
        <v>671</v>
      </c>
      <c r="I3586" s="1">
        <v>35.99</v>
      </c>
      <c r="J3586" s="1">
        <v>2</v>
      </c>
      <c r="K3586" s="1" t="s">
        <v>24</v>
      </c>
      <c r="L3586" s="1" t="s">
        <v>24</v>
      </c>
      <c r="M3586" s="1">
        <v>93</v>
      </c>
      <c r="N3586" s="1" t="s">
        <v>25</v>
      </c>
      <c r="O3586" s="1">
        <v>3297475</v>
      </c>
      <c r="P3586" s="1">
        <f t="shared" si="784"/>
        <v>1</v>
      </c>
      <c r="Q3586" s="1">
        <f t="shared" ref="Q3586:Q3649" si="785">2024 - B3586</f>
        <v>12</v>
      </c>
      <c r="R3586" s="5">
        <f t="shared" ref="R3586:R3649" si="786">F3586 / G3586</f>
        <v>0.18769230769230769</v>
      </c>
      <c r="S3586" s="6">
        <f t="shared" ref="S3586:S3649" si="787">(H3586 * 1000000) / G3586</f>
        <v>1032307.6923076923</v>
      </c>
      <c r="T3586" s="4">
        <f t="shared" ref="T3586:T3649" si="788">H3586 / F3586</f>
        <v>5.5</v>
      </c>
      <c r="U3586" s="1" t="str">
        <f t="shared" ref="U3586:U3649" si="789">IF(AND(J3586&gt;=8, I3586&gt;=1), "High Performer", "Normal")</f>
        <v>Normal</v>
      </c>
      <c r="V3586" s="1" t="str">
        <f t="shared" ref="V3586:V3649" si="790">IF(K3586="Yes", "Acquired",
 IF(L3586="Yes", "IPO", "Still Private"))</f>
        <v>Acquired</v>
      </c>
      <c r="W3586" s="1">
        <f t="shared" ref="W3586:W3649" si="791">IF(C3586="USA","$",
IF(C3586="India","₹",
IF(C3586="UK","£",
IF(C3586="Germany","€",
IF(C3586="France","€",
IF(C3586="Canada","$",
IF(C3586="Australia","A$",
IF(C3586="China","¥",
IF(C3586="Japan","¥",)))))))))</f>
        <v>0</v>
      </c>
      <c r="X3586" s="1" t="str">
        <f t="shared" ref="X3586:X3649" si="792">W3586 &amp; F3586 &amp; "M"</f>
        <v>0122M</v>
      </c>
      <c r="Y3586" s="1" t="str">
        <f t="shared" ref="Y3586:Y3649" si="793">W3586 &amp; H3586 &amp; "M"</f>
        <v>0671M</v>
      </c>
      <c r="Z3586" s="1" t="str">
        <f t="shared" ref="Z3586:Z3649" si="794">W3586 &amp; TEXT(R3586,"#,##0")</f>
        <v>00</v>
      </c>
      <c r="AA3586" s="1" t="str">
        <f t="shared" ref="AA3586:AA3649" si="795">W3586 &amp; TEXT(S3586,"#,##0")</f>
        <v>010,32,308</v>
      </c>
      <c r="AB3586" s="6">
        <f t="shared" ref="AB3586:AB3649" si="796">(H3586 * 1000000) / (12 * G3586)</f>
        <v>86025.641025641031</v>
      </c>
      <c r="AC3586" s="1" t="str">
        <f t="shared" ref="AC3586:AC3649" si="797">IF(F3586&lt;100, "Small", IF(F3586&lt;=200, "Mid",IF(F3586&lt;500,  "Large")))</f>
        <v>Mid</v>
      </c>
    </row>
    <row r="3587" spans="1:29">
      <c r="A3587" s="1" t="s">
        <v>4489</v>
      </c>
      <c r="B3587" s="1">
        <v>2012</v>
      </c>
      <c r="C3587" s="1" t="s">
        <v>16</v>
      </c>
      <c r="D3587" s="1" t="s">
        <v>95</v>
      </c>
      <c r="E3587" s="1" t="s">
        <v>28</v>
      </c>
      <c r="F3587" s="1">
        <v>145</v>
      </c>
      <c r="G3587" s="1">
        <v>4850</v>
      </c>
      <c r="H3587" s="1">
        <v>253</v>
      </c>
      <c r="I3587" s="1">
        <v>32.43</v>
      </c>
      <c r="J3587" s="1">
        <v>3</v>
      </c>
      <c r="K3587" s="1" t="s">
        <v>24</v>
      </c>
      <c r="L3587" s="1" t="s">
        <v>19</v>
      </c>
      <c r="M3587" s="1">
        <v>15</v>
      </c>
      <c r="N3587" s="1" t="s">
        <v>20</v>
      </c>
      <c r="O3587" s="1">
        <v>3271559</v>
      </c>
      <c r="P3587" s="1">
        <f t="shared" si="784"/>
        <v>1</v>
      </c>
      <c r="Q3587" s="1">
        <f t="shared" si="785"/>
        <v>12</v>
      </c>
      <c r="R3587" s="5">
        <f t="shared" si="786"/>
        <v>2.9896907216494847E-2</v>
      </c>
      <c r="S3587" s="6">
        <f t="shared" si="787"/>
        <v>52164.948453608245</v>
      </c>
      <c r="T3587" s="4">
        <f t="shared" si="788"/>
        <v>1.7448275862068965</v>
      </c>
      <c r="U3587" s="1" t="str">
        <f t="shared" si="789"/>
        <v>Normal</v>
      </c>
      <c r="V3587" s="1" t="str">
        <f t="shared" si="790"/>
        <v>Acquired</v>
      </c>
      <c r="W3587" s="1" t="str">
        <f t="shared" si="791"/>
        <v>$</v>
      </c>
      <c r="X3587" s="1" t="str">
        <f t="shared" si="792"/>
        <v>$145M</v>
      </c>
      <c r="Y3587" s="1" t="str">
        <f t="shared" si="793"/>
        <v>$253M</v>
      </c>
      <c r="Z3587" s="1" t="str">
        <f t="shared" si="794"/>
        <v>$0</v>
      </c>
      <c r="AA3587" s="1" t="str">
        <f t="shared" si="795"/>
        <v>$52,165</v>
      </c>
      <c r="AB3587" s="6">
        <f t="shared" si="796"/>
        <v>4347.0790378006877</v>
      </c>
      <c r="AC3587" s="1" t="str">
        <f t="shared" si="797"/>
        <v>Mid</v>
      </c>
    </row>
    <row r="3588" spans="1:29">
      <c r="A3588" s="1" t="s">
        <v>4279</v>
      </c>
      <c r="B3588" s="1">
        <v>2012</v>
      </c>
      <c r="C3588" s="1" t="s">
        <v>31</v>
      </c>
      <c r="D3588" s="1" t="s">
        <v>51</v>
      </c>
      <c r="E3588" s="1" t="s">
        <v>18</v>
      </c>
      <c r="F3588" s="1">
        <v>190</v>
      </c>
      <c r="G3588" s="1">
        <v>3128</v>
      </c>
      <c r="H3588" s="1">
        <v>422</v>
      </c>
      <c r="I3588" s="1">
        <v>49.22</v>
      </c>
      <c r="J3588" s="1">
        <v>4</v>
      </c>
      <c r="K3588" s="1" t="s">
        <v>19</v>
      </c>
      <c r="L3588" s="1" t="s">
        <v>19</v>
      </c>
      <c r="M3588" s="1">
        <v>31</v>
      </c>
      <c r="N3588" s="1" t="s">
        <v>33</v>
      </c>
      <c r="O3588" s="1">
        <v>3261245</v>
      </c>
      <c r="P3588" s="1">
        <f t="shared" si="784"/>
        <v>2</v>
      </c>
      <c r="Q3588" s="1">
        <f t="shared" si="785"/>
        <v>12</v>
      </c>
      <c r="R3588" s="5">
        <f t="shared" si="786"/>
        <v>6.0741687979539639E-2</v>
      </c>
      <c r="S3588" s="6">
        <f t="shared" si="787"/>
        <v>134910.48593350383</v>
      </c>
      <c r="T3588" s="4">
        <f t="shared" si="788"/>
        <v>2.2210526315789472</v>
      </c>
      <c r="U3588" s="1" t="str">
        <f t="shared" si="789"/>
        <v>Normal</v>
      </c>
      <c r="V3588" s="1" t="str">
        <f t="shared" si="790"/>
        <v>Still Private</v>
      </c>
      <c r="W3588" s="1" t="str">
        <f t="shared" si="791"/>
        <v>€</v>
      </c>
      <c r="X3588" s="1" t="str">
        <f t="shared" si="792"/>
        <v>€190M</v>
      </c>
      <c r="Y3588" s="1" t="str">
        <f t="shared" si="793"/>
        <v>€422M</v>
      </c>
      <c r="Z3588" s="1" t="str">
        <f t="shared" si="794"/>
        <v>€0</v>
      </c>
      <c r="AA3588" s="1" t="str">
        <f t="shared" si="795"/>
        <v>€1,34,910</v>
      </c>
      <c r="AB3588" s="6">
        <f t="shared" si="796"/>
        <v>11242.540494458653</v>
      </c>
      <c r="AC3588" s="1" t="str">
        <f t="shared" si="797"/>
        <v>Mid</v>
      </c>
    </row>
    <row r="3589" spans="1:29">
      <c r="A3589" s="1" t="s">
        <v>2182</v>
      </c>
      <c r="B3589" s="1">
        <v>2012</v>
      </c>
      <c r="C3589" s="1" t="s">
        <v>42</v>
      </c>
      <c r="D3589" s="1" t="s">
        <v>102</v>
      </c>
      <c r="E3589" s="1" t="s">
        <v>23</v>
      </c>
      <c r="F3589" s="1">
        <v>200</v>
      </c>
      <c r="G3589" s="1">
        <v>2506</v>
      </c>
      <c r="H3589" s="1">
        <v>457</v>
      </c>
      <c r="I3589" s="1">
        <v>41.97</v>
      </c>
      <c r="J3589" s="1">
        <v>2</v>
      </c>
      <c r="K3589" s="1" t="s">
        <v>19</v>
      </c>
      <c r="L3589" s="1" t="s">
        <v>24</v>
      </c>
      <c r="M3589" s="1">
        <v>49</v>
      </c>
      <c r="N3589" s="1" t="s">
        <v>29</v>
      </c>
      <c r="O3589" s="1">
        <v>3148989</v>
      </c>
      <c r="P3589" s="1">
        <f t="shared" si="784"/>
        <v>5</v>
      </c>
      <c r="Q3589" s="1">
        <f t="shared" si="785"/>
        <v>12</v>
      </c>
      <c r="R3589" s="5">
        <f t="shared" si="786"/>
        <v>7.9808459696727854E-2</v>
      </c>
      <c r="S3589" s="6">
        <f t="shared" si="787"/>
        <v>182362.33040702314</v>
      </c>
      <c r="T3589" s="4">
        <f t="shared" si="788"/>
        <v>2.2850000000000001</v>
      </c>
      <c r="U3589" s="1" t="str">
        <f t="shared" si="789"/>
        <v>Normal</v>
      </c>
      <c r="V3589" s="1" t="str">
        <f t="shared" si="790"/>
        <v>IPO</v>
      </c>
      <c r="W3589" s="1" t="str">
        <f t="shared" si="791"/>
        <v>¥</v>
      </c>
      <c r="X3589" s="1" t="str">
        <f t="shared" si="792"/>
        <v>¥200M</v>
      </c>
      <c r="Y3589" s="1" t="str">
        <f t="shared" si="793"/>
        <v>¥457M</v>
      </c>
      <c r="Z3589" s="1" t="str">
        <f t="shared" si="794"/>
        <v>¥0</v>
      </c>
      <c r="AA3589" s="1" t="str">
        <f t="shared" si="795"/>
        <v>¥1,82,362</v>
      </c>
      <c r="AB3589" s="6">
        <f t="shared" si="796"/>
        <v>15196.860867251929</v>
      </c>
      <c r="AC3589" s="1" t="str">
        <f t="shared" si="797"/>
        <v>Mid</v>
      </c>
    </row>
    <row r="3590" spans="1:29">
      <c r="A3590" s="1" t="s">
        <v>4194</v>
      </c>
      <c r="B3590" s="1">
        <v>2012</v>
      </c>
      <c r="C3590" s="1" t="s">
        <v>42</v>
      </c>
      <c r="D3590" s="1" t="s">
        <v>36</v>
      </c>
      <c r="E3590" s="1" t="s">
        <v>37</v>
      </c>
      <c r="F3590" s="1">
        <v>198</v>
      </c>
      <c r="G3590" s="1">
        <v>4264</v>
      </c>
      <c r="H3590" s="1">
        <v>323</v>
      </c>
      <c r="I3590" s="1">
        <v>37.21</v>
      </c>
      <c r="J3590" s="1">
        <v>7</v>
      </c>
      <c r="K3590" s="1" t="s">
        <v>19</v>
      </c>
      <c r="L3590" s="1" t="s">
        <v>19</v>
      </c>
      <c r="M3590" s="1">
        <v>50</v>
      </c>
      <c r="N3590" s="1" t="s">
        <v>49</v>
      </c>
      <c r="O3590" s="1">
        <v>3106384</v>
      </c>
      <c r="P3590" s="1">
        <f t="shared" si="784"/>
        <v>4</v>
      </c>
      <c r="Q3590" s="1">
        <f t="shared" si="785"/>
        <v>12</v>
      </c>
      <c r="R3590" s="5">
        <f t="shared" si="786"/>
        <v>4.6435272045028141E-2</v>
      </c>
      <c r="S3590" s="6">
        <f t="shared" si="787"/>
        <v>75750.46904315197</v>
      </c>
      <c r="T3590" s="4">
        <f t="shared" si="788"/>
        <v>1.6313131313131313</v>
      </c>
      <c r="U3590" s="1" t="str">
        <f t="shared" si="789"/>
        <v>Normal</v>
      </c>
      <c r="V3590" s="1" t="str">
        <f t="shared" si="790"/>
        <v>Still Private</v>
      </c>
      <c r="W3590" s="1" t="str">
        <f t="shared" si="791"/>
        <v>¥</v>
      </c>
      <c r="X3590" s="1" t="str">
        <f t="shared" si="792"/>
        <v>¥198M</v>
      </c>
      <c r="Y3590" s="1" t="str">
        <f t="shared" si="793"/>
        <v>¥323M</v>
      </c>
      <c r="Z3590" s="1" t="str">
        <f t="shared" si="794"/>
        <v>¥0</v>
      </c>
      <c r="AA3590" s="1" t="str">
        <f t="shared" si="795"/>
        <v>¥75,750</v>
      </c>
      <c r="AB3590" s="6">
        <f t="shared" si="796"/>
        <v>6312.5390869293306</v>
      </c>
      <c r="AC3590" s="1" t="str">
        <f t="shared" si="797"/>
        <v>Mid</v>
      </c>
    </row>
    <row r="3591" spans="1:29">
      <c r="A3591" s="1" t="s">
        <v>1806</v>
      </c>
      <c r="B3591" s="1">
        <v>2012</v>
      </c>
      <c r="C3591" s="1" t="s">
        <v>27</v>
      </c>
      <c r="D3591" s="1" t="s">
        <v>46</v>
      </c>
      <c r="E3591" s="1" t="s">
        <v>40</v>
      </c>
      <c r="F3591" s="1">
        <v>187</v>
      </c>
      <c r="G3591" s="1">
        <v>4712</v>
      </c>
      <c r="H3591" s="1">
        <v>528</v>
      </c>
      <c r="I3591" s="1">
        <v>4.6100000000000003</v>
      </c>
      <c r="J3591" s="1">
        <v>9</v>
      </c>
      <c r="K3591" s="1" t="s">
        <v>24</v>
      </c>
      <c r="L3591" s="1" t="s">
        <v>19</v>
      </c>
      <c r="M3591" s="1">
        <v>51</v>
      </c>
      <c r="N3591" s="1" t="s">
        <v>33</v>
      </c>
      <c r="O3591" s="1">
        <v>2981115</v>
      </c>
      <c r="P3591" s="1">
        <f t="shared" si="784"/>
        <v>3</v>
      </c>
      <c r="Q3591" s="1">
        <f t="shared" si="785"/>
        <v>12</v>
      </c>
      <c r="R3591" s="5">
        <f t="shared" si="786"/>
        <v>3.9685908319185059E-2</v>
      </c>
      <c r="S3591" s="6">
        <f t="shared" si="787"/>
        <v>112054.32937181664</v>
      </c>
      <c r="T3591" s="4">
        <f t="shared" si="788"/>
        <v>2.8235294117647061</v>
      </c>
      <c r="U3591" s="1" t="str">
        <f t="shared" si="789"/>
        <v>High Performer</v>
      </c>
      <c r="V3591" s="1" t="str">
        <f t="shared" si="790"/>
        <v>Acquired</v>
      </c>
      <c r="W3591" s="1" t="str">
        <f t="shared" si="791"/>
        <v>$</v>
      </c>
      <c r="X3591" s="1" t="str">
        <f t="shared" si="792"/>
        <v>$187M</v>
      </c>
      <c r="Y3591" s="1" t="str">
        <f t="shared" si="793"/>
        <v>$528M</v>
      </c>
      <c r="Z3591" s="1" t="str">
        <f t="shared" si="794"/>
        <v>$0</v>
      </c>
      <c r="AA3591" s="1" t="str">
        <f t="shared" si="795"/>
        <v>$1,12,054</v>
      </c>
      <c r="AB3591" s="6">
        <f t="shared" si="796"/>
        <v>9337.8607809847199</v>
      </c>
      <c r="AC3591" s="1" t="str">
        <f t="shared" si="797"/>
        <v>Mid</v>
      </c>
    </row>
    <row r="3592" spans="1:29">
      <c r="A3592" s="1" t="s">
        <v>3934</v>
      </c>
      <c r="B3592" s="1">
        <v>2012</v>
      </c>
      <c r="C3592" s="1" t="s">
        <v>27</v>
      </c>
      <c r="D3592" s="1" t="s">
        <v>95</v>
      </c>
      <c r="E3592" s="1" t="s">
        <v>28</v>
      </c>
      <c r="F3592" s="1">
        <v>196</v>
      </c>
      <c r="G3592" s="1">
        <v>2730</v>
      </c>
      <c r="H3592" s="1">
        <v>910</v>
      </c>
      <c r="I3592" s="1">
        <v>34.6</v>
      </c>
      <c r="J3592" s="1">
        <v>6</v>
      </c>
      <c r="K3592" s="1" t="s">
        <v>24</v>
      </c>
      <c r="L3592" s="1" t="s">
        <v>24</v>
      </c>
      <c r="M3592" s="1">
        <v>4</v>
      </c>
      <c r="N3592" s="1" t="s">
        <v>33</v>
      </c>
      <c r="O3592" s="1">
        <v>2658311</v>
      </c>
      <c r="P3592" s="1">
        <f t="shared" si="784"/>
        <v>1</v>
      </c>
      <c r="Q3592" s="1">
        <f t="shared" si="785"/>
        <v>12</v>
      </c>
      <c r="R3592" s="5">
        <f t="shared" si="786"/>
        <v>7.179487179487179E-2</v>
      </c>
      <c r="S3592" s="6">
        <f t="shared" si="787"/>
        <v>333333.33333333331</v>
      </c>
      <c r="T3592" s="4">
        <f t="shared" si="788"/>
        <v>4.6428571428571432</v>
      </c>
      <c r="U3592" s="1" t="str">
        <f t="shared" si="789"/>
        <v>Normal</v>
      </c>
      <c r="V3592" s="1" t="str">
        <f t="shared" si="790"/>
        <v>Acquired</v>
      </c>
      <c r="W3592" s="1" t="str">
        <f t="shared" si="791"/>
        <v>$</v>
      </c>
      <c r="X3592" s="1" t="str">
        <f t="shared" si="792"/>
        <v>$196M</v>
      </c>
      <c r="Y3592" s="1" t="str">
        <f t="shared" si="793"/>
        <v>$910M</v>
      </c>
      <c r="Z3592" s="1" t="str">
        <f t="shared" si="794"/>
        <v>$0</v>
      </c>
      <c r="AA3592" s="1" t="str">
        <f t="shared" si="795"/>
        <v>$3,33,333</v>
      </c>
      <c r="AB3592" s="6">
        <f t="shared" si="796"/>
        <v>27777.777777777777</v>
      </c>
      <c r="AC3592" s="1" t="str">
        <f t="shared" si="797"/>
        <v>Mid</v>
      </c>
    </row>
    <row r="3593" spans="1:29">
      <c r="A3593" s="1" t="s">
        <v>201</v>
      </c>
      <c r="B3593" s="1">
        <v>2012</v>
      </c>
      <c r="C3593" s="1" t="s">
        <v>53</v>
      </c>
      <c r="D3593" s="1" t="s">
        <v>51</v>
      </c>
      <c r="E3593" s="1" t="s">
        <v>18</v>
      </c>
      <c r="F3593" s="1">
        <v>163</v>
      </c>
      <c r="G3593" s="1">
        <v>2202</v>
      </c>
      <c r="H3593" s="1">
        <v>198</v>
      </c>
      <c r="I3593" s="1">
        <v>27.72</v>
      </c>
      <c r="J3593" s="1">
        <v>7</v>
      </c>
      <c r="K3593" s="1" t="s">
        <v>24</v>
      </c>
      <c r="L3593" s="1" t="s">
        <v>24</v>
      </c>
      <c r="M3593" s="1">
        <v>50</v>
      </c>
      <c r="N3593" s="1" t="s">
        <v>25</v>
      </c>
      <c r="O3593" s="1">
        <v>2624542</v>
      </c>
      <c r="P3593" s="1">
        <f t="shared" ref="P3593:P3656" si="798">IF(E3593="Seed", 1,
 IF(E3593="Series A", 2,
 IF(E3593="Series B", 3,
 IF(E3593="Series C", 4,
 IF(E3593="IPO", 5, "")))))</f>
        <v>2</v>
      </c>
      <c r="Q3593" s="1">
        <f t="shared" si="785"/>
        <v>12</v>
      </c>
      <c r="R3593" s="5">
        <f t="shared" si="786"/>
        <v>7.4023614895549497E-2</v>
      </c>
      <c r="S3593" s="6">
        <f t="shared" si="787"/>
        <v>89918.256130790192</v>
      </c>
      <c r="T3593" s="4">
        <f t="shared" si="788"/>
        <v>1.2147239263803682</v>
      </c>
      <c r="U3593" s="1" t="str">
        <f t="shared" si="789"/>
        <v>Normal</v>
      </c>
      <c r="V3593" s="1" t="str">
        <f t="shared" si="790"/>
        <v>Acquired</v>
      </c>
      <c r="W3593" s="1">
        <f t="shared" si="791"/>
        <v>0</v>
      </c>
      <c r="X3593" s="1" t="str">
        <f t="shared" si="792"/>
        <v>0163M</v>
      </c>
      <c r="Y3593" s="1" t="str">
        <f t="shared" si="793"/>
        <v>0198M</v>
      </c>
      <c r="Z3593" s="1" t="str">
        <f t="shared" si="794"/>
        <v>00</v>
      </c>
      <c r="AA3593" s="1" t="str">
        <f t="shared" si="795"/>
        <v>089,918</v>
      </c>
      <c r="AB3593" s="6">
        <f t="shared" si="796"/>
        <v>7493.1880108991827</v>
      </c>
      <c r="AC3593" s="1" t="str">
        <f t="shared" si="797"/>
        <v>Mid</v>
      </c>
    </row>
    <row r="3594" spans="1:29">
      <c r="A3594" s="1" t="s">
        <v>2052</v>
      </c>
      <c r="B3594" s="1">
        <v>2012</v>
      </c>
      <c r="C3594" s="1" t="s">
        <v>73</v>
      </c>
      <c r="D3594" s="1" t="s">
        <v>102</v>
      </c>
      <c r="E3594" s="1" t="s">
        <v>28</v>
      </c>
      <c r="F3594" s="1">
        <v>143</v>
      </c>
      <c r="G3594" s="1">
        <v>4157</v>
      </c>
      <c r="H3594" s="1">
        <v>730</v>
      </c>
      <c r="I3594" s="1">
        <v>18.2</v>
      </c>
      <c r="J3594" s="1">
        <v>4</v>
      </c>
      <c r="K3594" s="1" t="s">
        <v>19</v>
      </c>
      <c r="L3594" s="1" t="s">
        <v>19</v>
      </c>
      <c r="M3594" s="1">
        <v>31</v>
      </c>
      <c r="N3594" s="1" t="s">
        <v>33</v>
      </c>
      <c r="O3594" s="1">
        <v>2437920</v>
      </c>
      <c r="P3594" s="1">
        <f t="shared" si="798"/>
        <v>1</v>
      </c>
      <c r="Q3594" s="1">
        <f t="shared" si="785"/>
        <v>12</v>
      </c>
      <c r="R3594" s="5">
        <f t="shared" si="786"/>
        <v>3.4399807553524175E-2</v>
      </c>
      <c r="S3594" s="6">
        <f t="shared" si="787"/>
        <v>175607.40918931921</v>
      </c>
      <c r="T3594" s="4">
        <f t="shared" si="788"/>
        <v>5.104895104895105</v>
      </c>
      <c r="U3594" s="1" t="str">
        <f t="shared" si="789"/>
        <v>Normal</v>
      </c>
      <c r="V3594" s="1" t="str">
        <f t="shared" si="790"/>
        <v>Still Private</v>
      </c>
      <c r="W3594" s="1" t="str">
        <f t="shared" si="791"/>
        <v>€</v>
      </c>
      <c r="X3594" s="1" t="str">
        <f t="shared" si="792"/>
        <v>€143M</v>
      </c>
      <c r="Y3594" s="1" t="str">
        <f t="shared" si="793"/>
        <v>€730M</v>
      </c>
      <c r="Z3594" s="1" t="str">
        <f t="shared" si="794"/>
        <v>€0</v>
      </c>
      <c r="AA3594" s="1" t="str">
        <f t="shared" si="795"/>
        <v>€1,75,607</v>
      </c>
      <c r="AB3594" s="6">
        <f t="shared" si="796"/>
        <v>14633.950765776603</v>
      </c>
      <c r="AC3594" s="1" t="str">
        <f t="shared" si="797"/>
        <v>Mid</v>
      </c>
    </row>
    <row r="3595" spans="1:29">
      <c r="A3595" s="1" t="s">
        <v>488</v>
      </c>
      <c r="B3595" s="1">
        <v>2012</v>
      </c>
      <c r="C3595" s="1" t="s">
        <v>31</v>
      </c>
      <c r="D3595" s="1" t="s">
        <v>46</v>
      </c>
      <c r="E3595" s="1" t="s">
        <v>37</v>
      </c>
      <c r="F3595" s="1">
        <v>117</v>
      </c>
      <c r="G3595" s="1">
        <v>2559</v>
      </c>
      <c r="H3595" s="1">
        <v>636</v>
      </c>
      <c r="I3595" s="1">
        <v>48.02</v>
      </c>
      <c r="J3595" s="1">
        <v>7</v>
      </c>
      <c r="K3595" s="1" t="s">
        <v>24</v>
      </c>
      <c r="L3595" s="1" t="s">
        <v>19</v>
      </c>
      <c r="M3595" s="1">
        <v>90</v>
      </c>
      <c r="N3595" s="1" t="s">
        <v>49</v>
      </c>
      <c r="O3595" s="1">
        <v>2420749</v>
      </c>
      <c r="P3595" s="1">
        <f t="shared" si="798"/>
        <v>4</v>
      </c>
      <c r="Q3595" s="1">
        <f t="shared" si="785"/>
        <v>12</v>
      </c>
      <c r="R3595" s="5">
        <f t="shared" si="786"/>
        <v>4.5720984759671748E-2</v>
      </c>
      <c r="S3595" s="6">
        <f t="shared" si="787"/>
        <v>248534.5838218054</v>
      </c>
      <c r="T3595" s="4">
        <f t="shared" si="788"/>
        <v>5.4358974358974361</v>
      </c>
      <c r="U3595" s="1" t="str">
        <f t="shared" si="789"/>
        <v>Normal</v>
      </c>
      <c r="V3595" s="1" t="str">
        <f t="shared" si="790"/>
        <v>Acquired</v>
      </c>
      <c r="W3595" s="1" t="str">
        <f t="shared" si="791"/>
        <v>€</v>
      </c>
      <c r="X3595" s="1" t="str">
        <f t="shared" si="792"/>
        <v>€117M</v>
      </c>
      <c r="Y3595" s="1" t="str">
        <f t="shared" si="793"/>
        <v>€636M</v>
      </c>
      <c r="Z3595" s="1" t="str">
        <f t="shared" si="794"/>
        <v>€0</v>
      </c>
      <c r="AA3595" s="1" t="str">
        <f t="shared" si="795"/>
        <v>€2,48,535</v>
      </c>
      <c r="AB3595" s="6">
        <f t="shared" si="796"/>
        <v>20711.215318483784</v>
      </c>
      <c r="AC3595" s="1" t="str">
        <f t="shared" si="797"/>
        <v>Mid</v>
      </c>
    </row>
    <row r="3596" spans="1:29">
      <c r="A3596" s="1" t="s">
        <v>1764</v>
      </c>
      <c r="B3596" s="1">
        <v>2012</v>
      </c>
      <c r="C3596" s="1" t="s">
        <v>35</v>
      </c>
      <c r="D3596" s="1" t="s">
        <v>43</v>
      </c>
      <c r="E3596" s="1" t="s">
        <v>18</v>
      </c>
      <c r="F3596" s="1">
        <v>187</v>
      </c>
      <c r="G3596" s="1">
        <v>1815</v>
      </c>
      <c r="H3596" s="1">
        <v>297</v>
      </c>
      <c r="I3596" s="1">
        <v>34.18</v>
      </c>
      <c r="J3596" s="1">
        <v>4</v>
      </c>
      <c r="K3596" s="1" t="s">
        <v>19</v>
      </c>
      <c r="L3596" s="1" t="s">
        <v>19</v>
      </c>
      <c r="M3596" s="1">
        <v>62</v>
      </c>
      <c r="N3596" s="1" t="s">
        <v>25</v>
      </c>
      <c r="O3596" s="1">
        <v>2311623</v>
      </c>
      <c r="P3596" s="1">
        <f t="shared" si="798"/>
        <v>2</v>
      </c>
      <c r="Q3596" s="1">
        <f t="shared" si="785"/>
        <v>12</v>
      </c>
      <c r="R3596" s="5">
        <f t="shared" si="786"/>
        <v>0.10303030303030303</v>
      </c>
      <c r="S3596" s="6">
        <f t="shared" si="787"/>
        <v>163636.36363636365</v>
      </c>
      <c r="T3596" s="4">
        <f t="shared" si="788"/>
        <v>1.588235294117647</v>
      </c>
      <c r="U3596" s="1" t="str">
        <f t="shared" si="789"/>
        <v>Normal</v>
      </c>
      <c r="V3596" s="1" t="str">
        <f t="shared" si="790"/>
        <v>Still Private</v>
      </c>
      <c r="W3596" s="1" t="str">
        <f t="shared" si="791"/>
        <v>¥</v>
      </c>
      <c r="X3596" s="1" t="str">
        <f t="shared" si="792"/>
        <v>¥187M</v>
      </c>
      <c r="Y3596" s="1" t="str">
        <f t="shared" si="793"/>
        <v>¥297M</v>
      </c>
      <c r="Z3596" s="1" t="str">
        <f t="shared" si="794"/>
        <v>¥0</v>
      </c>
      <c r="AA3596" s="1" t="str">
        <f t="shared" si="795"/>
        <v>¥1,63,636</v>
      </c>
      <c r="AB3596" s="6">
        <f t="shared" si="796"/>
        <v>13636.363636363636</v>
      </c>
      <c r="AC3596" s="1" t="str">
        <f t="shared" si="797"/>
        <v>Mid</v>
      </c>
    </row>
    <row r="3597" spans="1:29">
      <c r="A3597" s="1" t="s">
        <v>4573</v>
      </c>
      <c r="B3597" s="1">
        <v>2012</v>
      </c>
      <c r="C3597" s="1" t="s">
        <v>53</v>
      </c>
      <c r="D3597" s="1" t="s">
        <v>39</v>
      </c>
      <c r="E3597" s="1" t="s">
        <v>18</v>
      </c>
      <c r="F3597" s="1">
        <v>168</v>
      </c>
      <c r="G3597" s="1">
        <v>4940</v>
      </c>
      <c r="H3597" s="1">
        <v>173</v>
      </c>
      <c r="I3597" s="1">
        <v>5.66</v>
      </c>
      <c r="J3597" s="1">
        <v>2</v>
      </c>
      <c r="K3597" s="1" t="s">
        <v>24</v>
      </c>
      <c r="L3597" s="1" t="s">
        <v>24</v>
      </c>
      <c r="M3597" s="1">
        <v>75</v>
      </c>
      <c r="N3597" s="1" t="s">
        <v>25</v>
      </c>
      <c r="O3597" s="1">
        <v>2105966</v>
      </c>
      <c r="P3597" s="1">
        <f t="shared" si="798"/>
        <v>2</v>
      </c>
      <c r="Q3597" s="1">
        <f t="shared" si="785"/>
        <v>12</v>
      </c>
      <c r="R3597" s="5">
        <f t="shared" si="786"/>
        <v>3.4008097165991902E-2</v>
      </c>
      <c r="S3597" s="6">
        <f t="shared" si="787"/>
        <v>35020.242914979754</v>
      </c>
      <c r="T3597" s="4">
        <f t="shared" si="788"/>
        <v>1.0297619047619047</v>
      </c>
      <c r="U3597" s="1" t="str">
        <f t="shared" si="789"/>
        <v>Normal</v>
      </c>
      <c r="V3597" s="1" t="str">
        <f t="shared" si="790"/>
        <v>Acquired</v>
      </c>
      <c r="W3597" s="1">
        <f t="shared" si="791"/>
        <v>0</v>
      </c>
      <c r="X3597" s="1" t="str">
        <f t="shared" si="792"/>
        <v>0168M</v>
      </c>
      <c r="Y3597" s="1" t="str">
        <f t="shared" si="793"/>
        <v>0173M</v>
      </c>
      <c r="Z3597" s="1" t="str">
        <f t="shared" si="794"/>
        <v>00</v>
      </c>
      <c r="AA3597" s="1" t="str">
        <f t="shared" si="795"/>
        <v>035,020</v>
      </c>
      <c r="AB3597" s="6">
        <f t="shared" si="796"/>
        <v>2918.3535762483129</v>
      </c>
      <c r="AC3597" s="1" t="str">
        <f t="shared" si="797"/>
        <v>Mid</v>
      </c>
    </row>
    <row r="3598" spans="1:29">
      <c r="A3598" s="1" t="s">
        <v>2234</v>
      </c>
      <c r="B3598" s="1">
        <v>2012</v>
      </c>
      <c r="C3598" s="1" t="s">
        <v>27</v>
      </c>
      <c r="D3598" s="1" t="s">
        <v>48</v>
      </c>
      <c r="E3598" s="1" t="s">
        <v>37</v>
      </c>
      <c r="F3598" s="1">
        <v>151</v>
      </c>
      <c r="G3598" s="1">
        <v>1300</v>
      </c>
      <c r="H3598" s="1">
        <v>988</v>
      </c>
      <c r="I3598" s="1">
        <v>14.97</v>
      </c>
      <c r="J3598" s="1">
        <v>2</v>
      </c>
      <c r="K3598" s="1" t="s">
        <v>19</v>
      </c>
      <c r="L3598" s="1" t="s">
        <v>19</v>
      </c>
      <c r="M3598" s="1">
        <v>53</v>
      </c>
      <c r="N3598" s="1" t="s">
        <v>33</v>
      </c>
      <c r="O3598" s="1">
        <v>2073638</v>
      </c>
      <c r="P3598" s="1">
        <f t="shared" si="798"/>
        <v>4</v>
      </c>
      <c r="Q3598" s="1">
        <f t="shared" si="785"/>
        <v>12</v>
      </c>
      <c r="R3598" s="5">
        <f t="shared" si="786"/>
        <v>0.11615384615384615</v>
      </c>
      <c r="S3598" s="6">
        <f t="shared" si="787"/>
        <v>760000</v>
      </c>
      <c r="T3598" s="4">
        <f t="shared" si="788"/>
        <v>6.5430463576158937</v>
      </c>
      <c r="U3598" s="1" t="str">
        <f t="shared" si="789"/>
        <v>Normal</v>
      </c>
      <c r="V3598" s="1" t="str">
        <f t="shared" si="790"/>
        <v>Still Private</v>
      </c>
      <c r="W3598" s="1" t="str">
        <f t="shared" si="791"/>
        <v>$</v>
      </c>
      <c r="X3598" s="1" t="str">
        <f t="shared" si="792"/>
        <v>$151M</v>
      </c>
      <c r="Y3598" s="1" t="str">
        <f t="shared" si="793"/>
        <v>$988M</v>
      </c>
      <c r="Z3598" s="1" t="str">
        <f t="shared" si="794"/>
        <v>$0</v>
      </c>
      <c r="AA3598" s="1" t="str">
        <f t="shared" si="795"/>
        <v>$7,60,000</v>
      </c>
      <c r="AB3598" s="6">
        <f t="shared" si="796"/>
        <v>63333.333333333336</v>
      </c>
      <c r="AC3598" s="1" t="str">
        <f t="shared" si="797"/>
        <v>Mid</v>
      </c>
    </row>
    <row r="3599" spans="1:29">
      <c r="A3599" s="1" t="s">
        <v>4914</v>
      </c>
      <c r="B3599" s="1">
        <v>2012</v>
      </c>
      <c r="C3599" s="1" t="s">
        <v>27</v>
      </c>
      <c r="D3599" s="1" t="s">
        <v>48</v>
      </c>
      <c r="E3599" s="1" t="s">
        <v>23</v>
      </c>
      <c r="F3599" s="1">
        <v>116</v>
      </c>
      <c r="G3599" s="1">
        <v>4865</v>
      </c>
      <c r="H3599" s="1">
        <v>477</v>
      </c>
      <c r="I3599" s="1">
        <v>4.3</v>
      </c>
      <c r="J3599" s="1">
        <v>3</v>
      </c>
      <c r="K3599" s="1" t="s">
        <v>19</v>
      </c>
      <c r="L3599" s="1" t="s">
        <v>24</v>
      </c>
      <c r="M3599" s="1">
        <v>82</v>
      </c>
      <c r="N3599" s="1" t="s">
        <v>33</v>
      </c>
      <c r="O3599" s="1">
        <v>2032785</v>
      </c>
      <c r="P3599" s="1">
        <f t="shared" si="798"/>
        <v>5</v>
      </c>
      <c r="Q3599" s="1">
        <f t="shared" si="785"/>
        <v>12</v>
      </c>
      <c r="R3599" s="5">
        <f t="shared" si="786"/>
        <v>2.3843782117163412E-2</v>
      </c>
      <c r="S3599" s="6">
        <f t="shared" si="787"/>
        <v>98047.276464542651</v>
      </c>
      <c r="T3599" s="4">
        <f t="shared" si="788"/>
        <v>4.1120689655172411</v>
      </c>
      <c r="U3599" s="1" t="str">
        <f t="shared" si="789"/>
        <v>Normal</v>
      </c>
      <c r="V3599" s="1" t="str">
        <f t="shared" si="790"/>
        <v>IPO</v>
      </c>
      <c r="W3599" s="1" t="str">
        <f t="shared" si="791"/>
        <v>$</v>
      </c>
      <c r="X3599" s="1" t="str">
        <f t="shared" si="792"/>
        <v>$116M</v>
      </c>
      <c r="Y3599" s="1" t="str">
        <f t="shared" si="793"/>
        <v>$477M</v>
      </c>
      <c r="Z3599" s="1" t="str">
        <f t="shared" si="794"/>
        <v>$0</v>
      </c>
      <c r="AA3599" s="1" t="str">
        <f t="shared" si="795"/>
        <v>$98,047</v>
      </c>
      <c r="AB3599" s="6">
        <f t="shared" si="796"/>
        <v>8170.6063720452212</v>
      </c>
      <c r="AC3599" s="1" t="str">
        <f t="shared" si="797"/>
        <v>Mid</v>
      </c>
    </row>
    <row r="3600" spans="1:29">
      <c r="A3600" s="1" t="s">
        <v>2918</v>
      </c>
      <c r="B3600" s="1">
        <v>2012</v>
      </c>
      <c r="C3600" s="1" t="s">
        <v>42</v>
      </c>
      <c r="D3600" s="1" t="s">
        <v>36</v>
      </c>
      <c r="E3600" s="1" t="s">
        <v>23</v>
      </c>
      <c r="F3600" s="1">
        <v>139</v>
      </c>
      <c r="G3600" s="1">
        <v>2904</v>
      </c>
      <c r="H3600" s="1">
        <v>716</v>
      </c>
      <c r="I3600" s="1">
        <v>12.97</v>
      </c>
      <c r="J3600" s="1">
        <v>7</v>
      </c>
      <c r="K3600" s="1" t="s">
        <v>24</v>
      </c>
      <c r="L3600" s="1" t="s">
        <v>24</v>
      </c>
      <c r="M3600" s="1">
        <v>27</v>
      </c>
      <c r="N3600" s="1" t="s">
        <v>20</v>
      </c>
      <c r="O3600" s="1">
        <v>1971986</v>
      </c>
      <c r="P3600" s="1">
        <f t="shared" si="798"/>
        <v>5</v>
      </c>
      <c r="Q3600" s="1">
        <f t="shared" si="785"/>
        <v>12</v>
      </c>
      <c r="R3600" s="5">
        <f t="shared" si="786"/>
        <v>4.7865013774104681E-2</v>
      </c>
      <c r="S3600" s="6">
        <f t="shared" si="787"/>
        <v>246556.4738292011</v>
      </c>
      <c r="T3600" s="4">
        <f t="shared" si="788"/>
        <v>5.1510791366906474</v>
      </c>
      <c r="U3600" s="1" t="str">
        <f t="shared" si="789"/>
        <v>Normal</v>
      </c>
      <c r="V3600" s="1" t="str">
        <f t="shared" si="790"/>
        <v>Acquired</v>
      </c>
      <c r="W3600" s="1" t="str">
        <f t="shared" si="791"/>
        <v>¥</v>
      </c>
      <c r="X3600" s="1" t="str">
        <f t="shared" si="792"/>
        <v>¥139M</v>
      </c>
      <c r="Y3600" s="1" t="str">
        <f t="shared" si="793"/>
        <v>¥716M</v>
      </c>
      <c r="Z3600" s="1" t="str">
        <f t="shared" si="794"/>
        <v>¥0</v>
      </c>
      <c r="AA3600" s="1" t="str">
        <f t="shared" si="795"/>
        <v>¥2,46,556</v>
      </c>
      <c r="AB3600" s="6">
        <f t="shared" si="796"/>
        <v>20546.372819100092</v>
      </c>
      <c r="AC3600" s="1" t="str">
        <f t="shared" si="797"/>
        <v>Mid</v>
      </c>
    </row>
    <row r="3601" spans="1:29">
      <c r="A3601" s="1" t="s">
        <v>2704</v>
      </c>
      <c r="B3601" s="1">
        <v>2012</v>
      </c>
      <c r="C3601" s="1" t="s">
        <v>59</v>
      </c>
      <c r="D3601" s="1" t="s">
        <v>17</v>
      </c>
      <c r="E3601" s="1" t="s">
        <v>37</v>
      </c>
      <c r="F3601" s="1">
        <v>148</v>
      </c>
      <c r="G3601" s="1">
        <v>962</v>
      </c>
      <c r="H3601" s="1">
        <v>399</v>
      </c>
      <c r="I3601" s="1">
        <v>21.38</v>
      </c>
      <c r="J3601" s="1">
        <v>7</v>
      </c>
      <c r="K3601" s="1" t="s">
        <v>24</v>
      </c>
      <c r="L3601" s="1" t="s">
        <v>24</v>
      </c>
      <c r="M3601" s="1">
        <v>99</v>
      </c>
      <c r="N3601" s="1" t="s">
        <v>25</v>
      </c>
      <c r="O3601" s="1">
        <v>1941109</v>
      </c>
      <c r="P3601" s="1">
        <f t="shared" si="798"/>
        <v>4</v>
      </c>
      <c r="Q3601" s="1">
        <f t="shared" si="785"/>
        <v>12</v>
      </c>
      <c r="R3601" s="5">
        <f t="shared" si="786"/>
        <v>0.15384615384615385</v>
      </c>
      <c r="S3601" s="6">
        <f t="shared" si="787"/>
        <v>414760.91476091475</v>
      </c>
      <c r="T3601" s="4">
        <f t="shared" si="788"/>
        <v>2.6959459459459461</v>
      </c>
      <c r="U3601" s="1" t="str">
        <f t="shared" si="789"/>
        <v>Normal</v>
      </c>
      <c r="V3601" s="1" t="str">
        <f t="shared" si="790"/>
        <v>Acquired</v>
      </c>
      <c r="W3601" s="1" t="str">
        <f t="shared" si="791"/>
        <v>₹</v>
      </c>
      <c r="X3601" s="1" t="str">
        <f t="shared" si="792"/>
        <v>₹148M</v>
      </c>
      <c r="Y3601" s="1" t="str">
        <f t="shared" si="793"/>
        <v>₹399M</v>
      </c>
      <c r="Z3601" s="1" t="str">
        <f t="shared" si="794"/>
        <v>₹0</v>
      </c>
      <c r="AA3601" s="1" t="str">
        <f t="shared" si="795"/>
        <v>₹4,14,761</v>
      </c>
      <c r="AB3601" s="6">
        <f t="shared" si="796"/>
        <v>34563.409563409565</v>
      </c>
      <c r="AC3601" s="1" t="str">
        <f t="shared" si="797"/>
        <v>Mid</v>
      </c>
    </row>
    <row r="3602" spans="1:29">
      <c r="A3602" s="1" t="s">
        <v>1248</v>
      </c>
      <c r="B3602" s="1">
        <v>2012</v>
      </c>
      <c r="C3602" s="1" t="s">
        <v>73</v>
      </c>
      <c r="D3602" s="1" t="s">
        <v>43</v>
      </c>
      <c r="E3602" s="1" t="s">
        <v>23</v>
      </c>
      <c r="F3602" s="1">
        <v>130</v>
      </c>
      <c r="G3602" s="1">
        <v>2996</v>
      </c>
      <c r="H3602" s="1">
        <v>814</v>
      </c>
      <c r="I3602" s="1">
        <v>42.07</v>
      </c>
      <c r="J3602" s="1">
        <v>6</v>
      </c>
      <c r="K3602" s="1" t="s">
        <v>19</v>
      </c>
      <c r="L3602" s="1" t="s">
        <v>24</v>
      </c>
      <c r="M3602" s="1">
        <v>47</v>
      </c>
      <c r="N3602" s="1" t="s">
        <v>29</v>
      </c>
      <c r="O3602" s="1">
        <v>1842226</v>
      </c>
      <c r="P3602" s="1">
        <f t="shared" si="798"/>
        <v>5</v>
      </c>
      <c r="Q3602" s="1">
        <f t="shared" si="785"/>
        <v>12</v>
      </c>
      <c r="R3602" s="5">
        <f t="shared" si="786"/>
        <v>4.3391188251001335E-2</v>
      </c>
      <c r="S3602" s="6">
        <f t="shared" si="787"/>
        <v>271695.59412550065</v>
      </c>
      <c r="T3602" s="4">
        <f t="shared" si="788"/>
        <v>6.2615384615384615</v>
      </c>
      <c r="U3602" s="1" t="str">
        <f t="shared" si="789"/>
        <v>Normal</v>
      </c>
      <c r="V3602" s="1" t="str">
        <f t="shared" si="790"/>
        <v>IPO</v>
      </c>
      <c r="W3602" s="1" t="str">
        <f t="shared" si="791"/>
        <v>€</v>
      </c>
      <c r="X3602" s="1" t="str">
        <f t="shared" si="792"/>
        <v>€130M</v>
      </c>
      <c r="Y3602" s="1" t="str">
        <f t="shared" si="793"/>
        <v>€814M</v>
      </c>
      <c r="Z3602" s="1" t="str">
        <f t="shared" si="794"/>
        <v>€0</v>
      </c>
      <c r="AA3602" s="1" t="str">
        <f t="shared" si="795"/>
        <v>€2,71,696</v>
      </c>
      <c r="AB3602" s="6">
        <f t="shared" si="796"/>
        <v>22641.29951045839</v>
      </c>
      <c r="AC3602" s="1" t="str">
        <f t="shared" si="797"/>
        <v>Mid</v>
      </c>
    </row>
    <row r="3603" spans="1:29">
      <c r="A3603" s="1" t="s">
        <v>1650</v>
      </c>
      <c r="B3603" s="1">
        <v>2012</v>
      </c>
      <c r="C3603" s="1" t="s">
        <v>42</v>
      </c>
      <c r="D3603" s="1" t="s">
        <v>46</v>
      </c>
      <c r="E3603" s="1" t="s">
        <v>28</v>
      </c>
      <c r="F3603" s="1">
        <v>196</v>
      </c>
      <c r="G3603" s="1">
        <v>830</v>
      </c>
      <c r="H3603" s="1">
        <v>99</v>
      </c>
      <c r="I3603" s="1">
        <v>28.64</v>
      </c>
      <c r="J3603" s="1">
        <v>7</v>
      </c>
      <c r="K3603" s="1" t="s">
        <v>19</v>
      </c>
      <c r="L3603" s="1" t="s">
        <v>24</v>
      </c>
      <c r="M3603" s="1">
        <v>10</v>
      </c>
      <c r="N3603" s="1" t="s">
        <v>20</v>
      </c>
      <c r="O3603" s="1">
        <v>1660254</v>
      </c>
      <c r="P3603" s="1">
        <f t="shared" si="798"/>
        <v>1</v>
      </c>
      <c r="Q3603" s="1">
        <f t="shared" si="785"/>
        <v>12</v>
      </c>
      <c r="R3603" s="5">
        <f t="shared" si="786"/>
        <v>0.236144578313253</v>
      </c>
      <c r="S3603" s="6">
        <f t="shared" si="787"/>
        <v>119277.10843373495</v>
      </c>
      <c r="T3603" s="4">
        <f t="shared" si="788"/>
        <v>0.50510204081632648</v>
      </c>
      <c r="U3603" s="1" t="str">
        <f t="shared" si="789"/>
        <v>Normal</v>
      </c>
      <c r="V3603" s="1" t="str">
        <f t="shared" si="790"/>
        <v>IPO</v>
      </c>
      <c r="W3603" s="1" t="str">
        <f t="shared" si="791"/>
        <v>¥</v>
      </c>
      <c r="X3603" s="1" t="str">
        <f t="shared" si="792"/>
        <v>¥196M</v>
      </c>
      <c r="Y3603" s="1" t="str">
        <f t="shared" si="793"/>
        <v>¥99M</v>
      </c>
      <c r="Z3603" s="1" t="str">
        <f t="shared" si="794"/>
        <v>¥0</v>
      </c>
      <c r="AA3603" s="1" t="str">
        <f t="shared" si="795"/>
        <v>¥1,19,277</v>
      </c>
      <c r="AB3603" s="6">
        <f t="shared" si="796"/>
        <v>9939.7590361445782</v>
      </c>
      <c r="AC3603" s="1" t="str">
        <f t="shared" si="797"/>
        <v>Mid</v>
      </c>
    </row>
    <row r="3604" spans="1:29">
      <c r="A3604" s="1" t="s">
        <v>4353</v>
      </c>
      <c r="B3604" s="1">
        <v>2012</v>
      </c>
      <c r="C3604" s="1" t="s">
        <v>22</v>
      </c>
      <c r="D3604" s="1" t="s">
        <v>43</v>
      </c>
      <c r="E3604" s="1" t="s">
        <v>23</v>
      </c>
      <c r="F3604" s="1">
        <v>114</v>
      </c>
      <c r="G3604" s="1">
        <v>3992</v>
      </c>
      <c r="H3604" s="1">
        <v>913</v>
      </c>
      <c r="I3604" s="1">
        <v>35.25</v>
      </c>
      <c r="J3604" s="1">
        <v>9</v>
      </c>
      <c r="K3604" s="1" t="s">
        <v>24</v>
      </c>
      <c r="L3604" s="1" t="s">
        <v>24</v>
      </c>
      <c r="M3604" s="1">
        <v>43</v>
      </c>
      <c r="N3604" s="1" t="s">
        <v>33</v>
      </c>
      <c r="O3604" s="1">
        <v>1473022</v>
      </c>
      <c r="P3604" s="1">
        <f t="shared" si="798"/>
        <v>5</v>
      </c>
      <c r="Q3604" s="1">
        <f t="shared" si="785"/>
        <v>12</v>
      </c>
      <c r="R3604" s="5">
        <f t="shared" si="786"/>
        <v>2.8557114228456915E-2</v>
      </c>
      <c r="S3604" s="6">
        <f t="shared" si="787"/>
        <v>228707.4148296593</v>
      </c>
      <c r="T3604" s="4">
        <f t="shared" si="788"/>
        <v>8.0087719298245617</v>
      </c>
      <c r="U3604" s="1" t="str">
        <f t="shared" si="789"/>
        <v>High Performer</v>
      </c>
      <c r="V3604" s="1" t="str">
        <f t="shared" si="790"/>
        <v>Acquired</v>
      </c>
      <c r="W3604" s="1" t="str">
        <f t="shared" si="791"/>
        <v>£</v>
      </c>
      <c r="X3604" s="1" t="str">
        <f t="shared" si="792"/>
        <v>£114M</v>
      </c>
      <c r="Y3604" s="1" t="str">
        <f t="shared" si="793"/>
        <v>£913M</v>
      </c>
      <c r="Z3604" s="1" t="str">
        <f t="shared" si="794"/>
        <v>£0</v>
      </c>
      <c r="AA3604" s="1" t="str">
        <f t="shared" si="795"/>
        <v>£2,28,707</v>
      </c>
      <c r="AB3604" s="6">
        <f t="shared" si="796"/>
        <v>19058.951235804943</v>
      </c>
      <c r="AC3604" s="1" t="str">
        <f t="shared" si="797"/>
        <v>Mid</v>
      </c>
    </row>
    <row r="3605" spans="1:29">
      <c r="A3605" s="1" t="s">
        <v>1952</v>
      </c>
      <c r="B3605" s="1">
        <v>2012</v>
      </c>
      <c r="C3605" s="1" t="s">
        <v>35</v>
      </c>
      <c r="D3605" s="1" t="s">
        <v>46</v>
      </c>
      <c r="E3605" s="1" t="s">
        <v>18</v>
      </c>
      <c r="F3605" s="1">
        <v>143</v>
      </c>
      <c r="G3605" s="1">
        <v>4521</v>
      </c>
      <c r="H3605" s="1">
        <v>424</v>
      </c>
      <c r="I3605" s="1">
        <v>19.52</v>
      </c>
      <c r="J3605" s="1">
        <v>6</v>
      </c>
      <c r="K3605" s="1" t="s">
        <v>19</v>
      </c>
      <c r="L3605" s="1" t="s">
        <v>19</v>
      </c>
      <c r="M3605" s="1">
        <v>48</v>
      </c>
      <c r="N3605" s="1" t="s">
        <v>33</v>
      </c>
      <c r="O3605" s="1">
        <v>1450053</v>
      </c>
      <c r="P3605" s="1">
        <f t="shared" si="798"/>
        <v>2</v>
      </c>
      <c r="Q3605" s="1">
        <f t="shared" si="785"/>
        <v>12</v>
      </c>
      <c r="R3605" s="5">
        <f t="shared" si="786"/>
        <v>3.1630170316301706E-2</v>
      </c>
      <c r="S3605" s="6">
        <f t="shared" si="787"/>
        <v>93784.560937845614</v>
      </c>
      <c r="T3605" s="4">
        <f t="shared" si="788"/>
        <v>2.965034965034965</v>
      </c>
      <c r="U3605" s="1" t="str">
        <f t="shared" si="789"/>
        <v>Normal</v>
      </c>
      <c r="V3605" s="1" t="str">
        <f t="shared" si="790"/>
        <v>Still Private</v>
      </c>
      <c r="W3605" s="1" t="str">
        <f t="shared" si="791"/>
        <v>¥</v>
      </c>
      <c r="X3605" s="1" t="str">
        <f t="shared" si="792"/>
        <v>¥143M</v>
      </c>
      <c r="Y3605" s="1" t="str">
        <f t="shared" si="793"/>
        <v>¥424M</v>
      </c>
      <c r="Z3605" s="1" t="str">
        <f t="shared" si="794"/>
        <v>¥0</v>
      </c>
      <c r="AA3605" s="1" t="str">
        <f t="shared" si="795"/>
        <v>¥93,785</v>
      </c>
      <c r="AB3605" s="6">
        <f t="shared" si="796"/>
        <v>7815.3800781538012</v>
      </c>
      <c r="AC3605" s="1" t="str">
        <f t="shared" si="797"/>
        <v>Mid</v>
      </c>
    </row>
    <row r="3606" spans="1:29">
      <c r="A3606" s="1" t="s">
        <v>1374</v>
      </c>
      <c r="B3606" s="1">
        <v>2012</v>
      </c>
      <c r="C3606" s="1" t="s">
        <v>27</v>
      </c>
      <c r="D3606" s="1" t="s">
        <v>36</v>
      </c>
      <c r="E3606" s="1" t="s">
        <v>18</v>
      </c>
      <c r="F3606" s="1">
        <v>111</v>
      </c>
      <c r="G3606" s="1">
        <v>458</v>
      </c>
      <c r="H3606" s="1">
        <v>46</v>
      </c>
      <c r="I3606" s="1">
        <v>24.51</v>
      </c>
      <c r="J3606" s="1">
        <v>4</v>
      </c>
      <c r="K3606" s="1" t="s">
        <v>24</v>
      </c>
      <c r="L3606" s="1" t="s">
        <v>24</v>
      </c>
      <c r="M3606" s="1">
        <v>99</v>
      </c>
      <c r="N3606" s="1" t="s">
        <v>20</v>
      </c>
      <c r="O3606" s="1">
        <v>1368792</v>
      </c>
      <c r="P3606" s="1">
        <f t="shared" si="798"/>
        <v>2</v>
      </c>
      <c r="Q3606" s="1">
        <f t="shared" si="785"/>
        <v>12</v>
      </c>
      <c r="R3606" s="5">
        <f t="shared" si="786"/>
        <v>0.2423580786026201</v>
      </c>
      <c r="S3606" s="6">
        <f t="shared" si="787"/>
        <v>100436.68122270743</v>
      </c>
      <c r="T3606" s="4">
        <f t="shared" si="788"/>
        <v>0.4144144144144144</v>
      </c>
      <c r="U3606" s="1" t="str">
        <f t="shared" si="789"/>
        <v>Normal</v>
      </c>
      <c r="V3606" s="1" t="str">
        <f t="shared" si="790"/>
        <v>Acquired</v>
      </c>
      <c r="W3606" s="1" t="str">
        <f t="shared" si="791"/>
        <v>$</v>
      </c>
      <c r="X3606" s="1" t="str">
        <f t="shared" si="792"/>
        <v>$111M</v>
      </c>
      <c r="Y3606" s="1" t="str">
        <f t="shared" si="793"/>
        <v>$46M</v>
      </c>
      <c r="Z3606" s="1" t="str">
        <f t="shared" si="794"/>
        <v>$0</v>
      </c>
      <c r="AA3606" s="1" t="str">
        <f t="shared" si="795"/>
        <v>$1,00,437</v>
      </c>
      <c r="AB3606" s="6">
        <f t="shared" si="796"/>
        <v>8369.7234352256182</v>
      </c>
      <c r="AC3606" s="1" t="str">
        <f t="shared" si="797"/>
        <v>Mid</v>
      </c>
    </row>
    <row r="3607" spans="1:29">
      <c r="A3607" s="1" t="s">
        <v>2795</v>
      </c>
      <c r="B3607" s="1">
        <v>2012</v>
      </c>
      <c r="C3607" s="1" t="s">
        <v>27</v>
      </c>
      <c r="D3607" s="1" t="s">
        <v>39</v>
      </c>
      <c r="E3607" s="1" t="s">
        <v>40</v>
      </c>
      <c r="F3607" s="1">
        <v>186</v>
      </c>
      <c r="G3607" s="1">
        <v>90</v>
      </c>
      <c r="H3607" s="1">
        <v>628</v>
      </c>
      <c r="I3607" s="1">
        <v>43.19</v>
      </c>
      <c r="J3607" s="1">
        <v>4</v>
      </c>
      <c r="K3607" s="1" t="s">
        <v>19</v>
      </c>
      <c r="L3607" s="1" t="s">
        <v>24</v>
      </c>
      <c r="M3607" s="1">
        <v>9</v>
      </c>
      <c r="N3607" s="1" t="s">
        <v>33</v>
      </c>
      <c r="O3607" s="1">
        <v>1292031</v>
      </c>
      <c r="P3607" s="1">
        <f t="shared" si="798"/>
        <v>3</v>
      </c>
      <c r="Q3607" s="1">
        <f t="shared" si="785"/>
        <v>12</v>
      </c>
      <c r="R3607" s="5">
        <f t="shared" si="786"/>
        <v>2.0666666666666669</v>
      </c>
      <c r="S3607" s="6">
        <f t="shared" si="787"/>
        <v>6977777.777777778</v>
      </c>
      <c r="T3607" s="4">
        <f t="shared" si="788"/>
        <v>3.3763440860215055</v>
      </c>
      <c r="U3607" s="1" t="str">
        <f t="shared" si="789"/>
        <v>Normal</v>
      </c>
      <c r="V3607" s="1" t="str">
        <f t="shared" si="790"/>
        <v>IPO</v>
      </c>
      <c r="W3607" s="1" t="str">
        <f t="shared" si="791"/>
        <v>$</v>
      </c>
      <c r="X3607" s="1" t="str">
        <f t="shared" si="792"/>
        <v>$186M</v>
      </c>
      <c r="Y3607" s="1" t="str">
        <f t="shared" si="793"/>
        <v>$628M</v>
      </c>
      <c r="Z3607" s="1" t="str">
        <f t="shared" si="794"/>
        <v>$2</v>
      </c>
      <c r="AA3607" s="1" t="str">
        <f t="shared" si="795"/>
        <v>$69,77,778</v>
      </c>
      <c r="AB3607" s="6">
        <f t="shared" si="796"/>
        <v>581481.48148148146</v>
      </c>
      <c r="AC3607" s="1" t="str">
        <f t="shared" si="797"/>
        <v>Mid</v>
      </c>
    </row>
    <row r="3608" spans="1:29">
      <c r="A3608" s="1" t="s">
        <v>2335</v>
      </c>
      <c r="B3608" s="1">
        <v>2012</v>
      </c>
      <c r="C3608" s="1" t="s">
        <v>22</v>
      </c>
      <c r="D3608" s="1" t="s">
        <v>95</v>
      </c>
      <c r="E3608" s="1" t="s">
        <v>23</v>
      </c>
      <c r="F3608" s="1">
        <v>163</v>
      </c>
      <c r="G3608" s="1">
        <v>2806</v>
      </c>
      <c r="H3608" s="1">
        <v>916</v>
      </c>
      <c r="I3608" s="1">
        <v>15.05</v>
      </c>
      <c r="J3608" s="1">
        <v>1</v>
      </c>
      <c r="K3608" s="1" t="s">
        <v>24</v>
      </c>
      <c r="L3608" s="1" t="s">
        <v>24</v>
      </c>
      <c r="M3608" s="1">
        <v>79</v>
      </c>
      <c r="N3608" s="1" t="s">
        <v>20</v>
      </c>
      <c r="O3608" s="1">
        <v>1222603</v>
      </c>
      <c r="P3608" s="1">
        <f t="shared" si="798"/>
        <v>5</v>
      </c>
      <c r="Q3608" s="1">
        <f t="shared" si="785"/>
        <v>12</v>
      </c>
      <c r="R3608" s="5">
        <f t="shared" si="786"/>
        <v>5.8089807555238772E-2</v>
      </c>
      <c r="S3608" s="6">
        <f t="shared" si="787"/>
        <v>326443.33570919459</v>
      </c>
      <c r="T3608" s="4">
        <f t="shared" si="788"/>
        <v>5.6196319018404912</v>
      </c>
      <c r="U3608" s="1" t="str">
        <f t="shared" si="789"/>
        <v>Normal</v>
      </c>
      <c r="V3608" s="1" t="str">
        <f t="shared" si="790"/>
        <v>Acquired</v>
      </c>
      <c r="W3608" s="1" t="str">
        <f t="shared" si="791"/>
        <v>£</v>
      </c>
      <c r="X3608" s="1" t="str">
        <f t="shared" si="792"/>
        <v>£163M</v>
      </c>
      <c r="Y3608" s="1" t="str">
        <f t="shared" si="793"/>
        <v>£916M</v>
      </c>
      <c r="Z3608" s="1" t="str">
        <f t="shared" si="794"/>
        <v>£0</v>
      </c>
      <c r="AA3608" s="1" t="str">
        <f t="shared" si="795"/>
        <v>£3,26,443</v>
      </c>
      <c r="AB3608" s="6">
        <f t="shared" si="796"/>
        <v>27203.61130909955</v>
      </c>
      <c r="AC3608" s="1" t="str">
        <f t="shared" si="797"/>
        <v>Mid</v>
      </c>
    </row>
    <row r="3609" spans="1:29">
      <c r="A3609" s="1" t="s">
        <v>2859</v>
      </c>
      <c r="B3609" s="1">
        <v>2012</v>
      </c>
      <c r="C3609" s="1" t="s">
        <v>31</v>
      </c>
      <c r="D3609" s="1" t="s">
        <v>95</v>
      </c>
      <c r="E3609" s="1" t="s">
        <v>18</v>
      </c>
      <c r="F3609" s="1">
        <v>130</v>
      </c>
      <c r="G3609" s="1">
        <v>4599</v>
      </c>
      <c r="H3609" s="1">
        <v>661</v>
      </c>
      <c r="I3609" s="1">
        <v>3.27</v>
      </c>
      <c r="J3609" s="1">
        <v>3</v>
      </c>
      <c r="K3609" s="1" t="s">
        <v>19</v>
      </c>
      <c r="L3609" s="1" t="s">
        <v>19</v>
      </c>
      <c r="M3609" s="1">
        <v>68</v>
      </c>
      <c r="N3609" s="1" t="s">
        <v>29</v>
      </c>
      <c r="O3609" s="1">
        <v>1115283</v>
      </c>
      <c r="P3609" s="1">
        <f t="shared" si="798"/>
        <v>2</v>
      </c>
      <c r="Q3609" s="1">
        <f t="shared" si="785"/>
        <v>12</v>
      </c>
      <c r="R3609" s="5">
        <f t="shared" si="786"/>
        <v>2.826701456838443E-2</v>
      </c>
      <c r="S3609" s="6">
        <f t="shared" si="787"/>
        <v>143726.89715155467</v>
      </c>
      <c r="T3609" s="4">
        <f t="shared" si="788"/>
        <v>5.0846153846153843</v>
      </c>
      <c r="U3609" s="1" t="str">
        <f t="shared" si="789"/>
        <v>Normal</v>
      </c>
      <c r="V3609" s="1" t="str">
        <f t="shared" si="790"/>
        <v>Still Private</v>
      </c>
      <c r="W3609" s="1" t="str">
        <f t="shared" si="791"/>
        <v>€</v>
      </c>
      <c r="X3609" s="1" t="str">
        <f t="shared" si="792"/>
        <v>€130M</v>
      </c>
      <c r="Y3609" s="1" t="str">
        <f t="shared" si="793"/>
        <v>€661M</v>
      </c>
      <c r="Z3609" s="1" t="str">
        <f t="shared" si="794"/>
        <v>€0</v>
      </c>
      <c r="AA3609" s="1" t="str">
        <f t="shared" si="795"/>
        <v>€1,43,727</v>
      </c>
      <c r="AB3609" s="6">
        <f t="shared" si="796"/>
        <v>11977.241429296224</v>
      </c>
      <c r="AC3609" s="1" t="str">
        <f t="shared" si="797"/>
        <v>Mid</v>
      </c>
    </row>
    <row r="3610" spans="1:29">
      <c r="A3610" s="1" t="s">
        <v>1131</v>
      </c>
      <c r="B3610" s="1">
        <v>2012</v>
      </c>
      <c r="C3610" s="1" t="s">
        <v>31</v>
      </c>
      <c r="D3610" s="1" t="s">
        <v>36</v>
      </c>
      <c r="E3610" s="1" t="s">
        <v>40</v>
      </c>
      <c r="F3610" s="1">
        <v>105</v>
      </c>
      <c r="G3610" s="1">
        <v>3531</v>
      </c>
      <c r="H3610" s="1">
        <v>705</v>
      </c>
      <c r="I3610" s="1">
        <v>2.95</v>
      </c>
      <c r="J3610" s="1">
        <v>7</v>
      </c>
      <c r="K3610" s="1" t="s">
        <v>19</v>
      </c>
      <c r="L3610" s="1" t="s">
        <v>24</v>
      </c>
      <c r="M3610" s="1">
        <v>19</v>
      </c>
      <c r="N3610" s="1" t="s">
        <v>25</v>
      </c>
      <c r="O3610" s="1">
        <v>893512</v>
      </c>
      <c r="P3610" s="1">
        <f t="shared" si="798"/>
        <v>3</v>
      </c>
      <c r="Q3610" s="1">
        <f t="shared" si="785"/>
        <v>12</v>
      </c>
      <c r="R3610" s="5">
        <f t="shared" si="786"/>
        <v>2.9736618521665252E-2</v>
      </c>
      <c r="S3610" s="6">
        <f t="shared" si="787"/>
        <v>199660.15293118096</v>
      </c>
      <c r="T3610" s="4">
        <f t="shared" si="788"/>
        <v>6.7142857142857144</v>
      </c>
      <c r="U3610" s="1" t="str">
        <f t="shared" si="789"/>
        <v>Normal</v>
      </c>
      <c r="V3610" s="1" t="str">
        <f t="shared" si="790"/>
        <v>IPO</v>
      </c>
      <c r="W3610" s="1" t="str">
        <f t="shared" si="791"/>
        <v>€</v>
      </c>
      <c r="X3610" s="1" t="str">
        <f t="shared" si="792"/>
        <v>€105M</v>
      </c>
      <c r="Y3610" s="1" t="str">
        <f t="shared" si="793"/>
        <v>€705M</v>
      </c>
      <c r="Z3610" s="1" t="str">
        <f t="shared" si="794"/>
        <v>€0</v>
      </c>
      <c r="AA3610" s="1" t="str">
        <f t="shared" si="795"/>
        <v>€1,99,660</v>
      </c>
      <c r="AB3610" s="6">
        <f t="shared" si="796"/>
        <v>16638.346077598413</v>
      </c>
      <c r="AC3610" s="1" t="str">
        <f t="shared" si="797"/>
        <v>Mid</v>
      </c>
    </row>
    <row r="3611" spans="1:29">
      <c r="A3611" s="1" t="s">
        <v>2497</v>
      </c>
      <c r="B3611" s="1">
        <v>2012</v>
      </c>
      <c r="C3611" s="1" t="s">
        <v>35</v>
      </c>
      <c r="D3611" s="1" t="s">
        <v>51</v>
      </c>
      <c r="E3611" s="1" t="s">
        <v>18</v>
      </c>
      <c r="F3611" s="1">
        <v>151</v>
      </c>
      <c r="G3611" s="1">
        <v>2169</v>
      </c>
      <c r="H3611" s="1">
        <v>838</v>
      </c>
      <c r="I3611" s="1">
        <v>35.86</v>
      </c>
      <c r="J3611" s="1">
        <v>1</v>
      </c>
      <c r="K3611" s="1" t="s">
        <v>19</v>
      </c>
      <c r="L3611" s="1" t="s">
        <v>24</v>
      </c>
      <c r="M3611" s="1">
        <v>67</v>
      </c>
      <c r="N3611" s="1" t="s">
        <v>29</v>
      </c>
      <c r="O3611" s="1">
        <v>774271</v>
      </c>
      <c r="P3611" s="1">
        <f t="shared" si="798"/>
        <v>2</v>
      </c>
      <c r="Q3611" s="1">
        <f t="shared" si="785"/>
        <v>12</v>
      </c>
      <c r="R3611" s="5">
        <f t="shared" si="786"/>
        <v>6.9617335177501155E-2</v>
      </c>
      <c r="S3611" s="6">
        <f t="shared" si="787"/>
        <v>386353.15813739051</v>
      </c>
      <c r="T3611" s="4">
        <f t="shared" si="788"/>
        <v>5.5496688741721858</v>
      </c>
      <c r="U3611" s="1" t="str">
        <f t="shared" si="789"/>
        <v>Normal</v>
      </c>
      <c r="V3611" s="1" t="str">
        <f t="shared" si="790"/>
        <v>IPO</v>
      </c>
      <c r="W3611" s="1" t="str">
        <f t="shared" si="791"/>
        <v>¥</v>
      </c>
      <c r="X3611" s="1" t="str">
        <f t="shared" si="792"/>
        <v>¥151M</v>
      </c>
      <c r="Y3611" s="1" t="str">
        <f t="shared" si="793"/>
        <v>¥838M</v>
      </c>
      <c r="Z3611" s="1" t="str">
        <f t="shared" si="794"/>
        <v>¥0</v>
      </c>
      <c r="AA3611" s="1" t="str">
        <f t="shared" si="795"/>
        <v>¥3,86,353</v>
      </c>
      <c r="AB3611" s="6">
        <f t="shared" si="796"/>
        <v>32196.09651144921</v>
      </c>
      <c r="AC3611" s="1" t="str">
        <f t="shared" si="797"/>
        <v>Mid</v>
      </c>
    </row>
    <row r="3612" spans="1:29">
      <c r="A3612" s="1" t="s">
        <v>3800</v>
      </c>
      <c r="B3612" s="1">
        <v>2012</v>
      </c>
      <c r="C3612" s="1" t="s">
        <v>27</v>
      </c>
      <c r="D3612" s="1" t="s">
        <v>17</v>
      </c>
      <c r="E3612" s="1" t="s">
        <v>37</v>
      </c>
      <c r="F3612" s="1">
        <v>142</v>
      </c>
      <c r="G3612" s="1">
        <v>3684</v>
      </c>
      <c r="H3612" s="1">
        <v>378</v>
      </c>
      <c r="I3612" s="1">
        <v>27.47</v>
      </c>
      <c r="J3612" s="1">
        <v>6</v>
      </c>
      <c r="K3612" s="1" t="s">
        <v>19</v>
      </c>
      <c r="L3612" s="1" t="s">
        <v>19</v>
      </c>
      <c r="M3612" s="1">
        <v>38</v>
      </c>
      <c r="N3612" s="1" t="s">
        <v>33</v>
      </c>
      <c r="O3612" s="1">
        <v>684085</v>
      </c>
      <c r="P3612" s="1">
        <f t="shared" si="798"/>
        <v>4</v>
      </c>
      <c r="Q3612" s="1">
        <f t="shared" si="785"/>
        <v>12</v>
      </c>
      <c r="R3612" s="5">
        <f t="shared" si="786"/>
        <v>3.8545059717698157E-2</v>
      </c>
      <c r="S3612" s="6">
        <f t="shared" si="787"/>
        <v>102605.86319218241</v>
      </c>
      <c r="T3612" s="4">
        <f t="shared" si="788"/>
        <v>2.6619718309859155</v>
      </c>
      <c r="U3612" s="1" t="str">
        <f t="shared" si="789"/>
        <v>Normal</v>
      </c>
      <c r="V3612" s="1" t="str">
        <f t="shared" si="790"/>
        <v>Still Private</v>
      </c>
      <c r="W3612" s="1" t="str">
        <f t="shared" si="791"/>
        <v>$</v>
      </c>
      <c r="X3612" s="1" t="str">
        <f t="shared" si="792"/>
        <v>$142M</v>
      </c>
      <c r="Y3612" s="1" t="str">
        <f t="shared" si="793"/>
        <v>$378M</v>
      </c>
      <c r="Z3612" s="1" t="str">
        <f t="shared" si="794"/>
        <v>$0</v>
      </c>
      <c r="AA3612" s="1" t="str">
        <f t="shared" si="795"/>
        <v>$1,02,606</v>
      </c>
      <c r="AB3612" s="6">
        <f t="shared" si="796"/>
        <v>8550.488599348535</v>
      </c>
      <c r="AC3612" s="1" t="str">
        <f t="shared" si="797"/>
        <v>Mid</v>
      </c>
    </row>
    <row r="3613" spans="1:29">
      <c r="A3613" s="1" t="s">
        <v>3842</v>
      </c>
      <c r="B3613" s="1">
        <v>2012</v>
      </c>
      <c r="C3613" s="1" t="s">
        <v>73</v>
      </c>
      <c r="D3613" s="1" t="s">
        <v>32</v>
      </c>
      <c r="E3613" s="1" t="s">
        <v>23</v>
      </c>
      <c r="F3613" s="1">
        <v>105</v>
      </c>
      <c r="G3613" s="1">
        <v>4492</v>
      </c>
      <c r="H3613" s="1">
        <v>833</v>
      </c>
      <c r="I3613" s="1">
        <v>26.4</v>
      </c>
      <c r="J3613" s="1">
        <v>7</v>
      </c>
      <c r="K3613" s="1" t="s">
        <v>24</v>
      </c>
      <c r="L3613" s="1" t="s">
        <v>24</v>
      </c>
      <c r="M3613" s="1">
        <v>85</v>
      </c>
      <c r="N3613" s="1" t="s">
        <v>25</v>
      </c>
      <c r="O3613" s="1">
        <v>651261</v>
      </c>
      <c r="P3613" s="1">
        <f t="shared" si="798"/>
        <v>5</v>
      </c>
      <c r="Q3613" s="1">
        <f t="shared" si="785"/>
        <v>12</v>
      </c>
      <c r="R3613" s="5">
        <f t="shared" si="786"/>
        <v>2.3374888691006235E-2</v>
      </c>
      <c r="S3613" s="6">
        <f t="shared" si="787"/>
        <v>185440.78361531612</v>
      </c>
      <c r="T3613" s="4">
        <f t="shared" si="788"/>
        <v>7.9333333333333336</v>
      </c>
      <c r="U3613" s="1" t="str">
        <f t="shared" si="789"/>
        <v>Normal</v>
      </c>
      <c r="V3613" s="1" t="str">
        <f t="shared" si="790"/>
        <v>Acquired</v>
      </c>
      <c r="W3613" s="1" t="str">
        <f t="shared" si="791"/>
        <v>€</v>
      </c>
      <c r="X3613" s="1" t="str">
        <f t="shared" si="792"/>
        <v>€105M</v>
      </c>
      <c r="Y3613" s="1" t="str">
        <f t="shared" si="793"/>
        <v>€833M</v>
      </c>
      <c r="Z3613" s="1" t="str">
        <f t="shared" si="794"/>
        <v>€0</v>
      </c>
      <c r="AA3613" s="1" t="str">
        <f t="shared" si="795"/>
        <v>€1,85,441</v>
      </c>
      <c r="AB3613" s="6">
        <f t="shared" si="796"/>
        <v>15453.398634609677</v>
      </c>
      <c r="AC3613" s="1" t="str">
        <f t="shared" si="797"/>
        <v>Mid</v>
      </c>
    </row>
    <row r="3614" spans="1:29">
      <c r="A3614" s="1" t="s">
        <v>3784</v>
      </c>
      <c r="B3614" s="1">
        <v>2012</v>
      </c>
      <c r="C3614" s="1" t="s">
        <v>31</v>
      </c>
      <c r="D3614" s="1" t="s">
        <v>32</v>
      </c>
      <c r="E3614" s="1" t="s">
        <v>18</v>
      </c>
      <c r="F3614" s="1">
        <v>100</v>
      </c>
      <c r="G3614" s="1">
        <v>415</v>
      </c>
      <c r="H3614" s="1">
        <v>749</v>
      </c>
      <c r="I3614" s="1">
        <v>4.6500000000000004</v>
      </c>
      <c r="J3614" s="1">
        <v>7</v>
      </c>
      <c r="K3614" s="1" t="s">
        <v>19</v>
      </c>
      <c r="L3614" s="1" t="s">
        <v>24</v>
      </c>
      <c r="M3614" s="1">
        <v>36</v>
      </c>
      <c r="N3614" s="1" t="s">
        <v>33</v>
      </c>
      <c r="O3614" s="1">
        <v>433923</v>
      </c>
      <c r="P3614" s="1">
        <f t="shared" si="798"/>
        <v>2</v>
      </c>
      <c r="Q3614" s="1">
        <f t="shared" si="785"/>
        <v>12</v>
      </c>
      <c r="R3614" s="5">
        <f t="shared" si="786"/>
        <v>0.24096385542168675</v>
      </c>
      <c r="S3614" s="6">
        <f t="shared" si="787"/>
        <v>1804819.2771084337</v>
      </c>
      <c r="T3614" s="4">
        <f t="shared" si="788"/>
        <v>7.49</v>
      </c>
      <c r="U3614" s="1" t="str">
        <f t="shared" si="789"/>
        <v>Normal</v>
      </c>
      <c r="V3614" s="1" t="str">
        <f t="shared" si="790"/>
        <v>IPO</v>
      </c>
      <c r="W3614" s="1" t="str">
        <f t="shared" si="791"/>
        <v>€</v>
      </c>
      <c r="X3614" s="1" t="str">
        <f t="shared" si="792"/>
        <v>€100M</v>
      </c>
      <c r="Y3614" s="1" t="str">
        <f t="shared" si="793"/>
        <v>€749M</v>
      </c>
      <c r="Z3614" s="1" t="str">
        <f t="shared" si="794"/>
        <v>€0</v>
      </c>
      <c r="AA3614" s="1" t="str">
        <f t="shared" si="795"/>
        <v>€18,04,819</v>
      </c>
      <c r="AB3614" s="6">
        <f t="shared" si="796"/>
        <v>150401.6064257028</v>
      </c>
      <c r="AC3614" s="1" t="str">
        <f t="shared" si="797"/>
        <v>Mid</v>
      </c>
    </row>
    <row r="3615" spans="1:29">
      <c r="A3615" s="1" t="s">
        <v>5001</v>
      </c>
      <c r="B3615" s="1">
        <v>2012</v>
      </c>
      <c r="C3615" s="1" t="s">
        <v>16</v>
      </c>
      <c r="D3615" s="1" t="s">
        <v>32</v>
      </c>
      <c r="E3615" s="1" t="s">
        <v>37</v>
      </c>
      <c r="F3615" s="1">
        <v>196</v>
      </c>
      <c r="G3615" s="1">
        <v>1558</v>
      </c>
      <c r="H3615" s="1">
        <v>374</v>
      </c>
      <c r="I3615" s="1">
        <v>42.55</v>
      </c>
      <c r="J3615" s="1">
        <v>7</v>
      </c>
      <c r="K3615" s="1" t="s">
        <v>24</v>
      </c>
      <c r="L3615" s="1" t="s">
        <v>19</v>
      </c>
      <c r="M3615" s="1">
        <v>72</v>
      </c>
      <c r="N3615" s="1" t="s">
        <v>20</v>
      </c>
      <c r="O3615" s="1">
        <v>371258</v>
      </c>
      <c r="P3615" s="1">
        <f t="shared" si="798"/>
        <v>4</v>
      </c>
      <c r="Q3615" s="1">
        <f t="shared" si="785"/>
        <v>12</v>
      </c>
      <c r="R3615" s="5">
        <f t="shared" si="786"/>
        <v>0.1258023106546855</v>
      </c>
      <c r="S3615" s="6">
        <f t="shared" si="787"/>
        <v>240051.34788189988</v>
      </c>
      <c r="T3615" s="4">
        <f t="shared" si="788"/>
        <v>1.9081632653061225</v>
      </c>
      <c r="U3615" s="1" t="str">
        <f t="shared" si="789"/>
        <v>Normal</v>
      </c>
      <c r="V3615" s="1" t="str">
        <f t="shared" si="790"/>
        <v>Acquired</v>
      </c>
      <c r="W3615" s="1" t="str">
        <f t="shared" si="791"/>
        <v>$</v>
      </c>
      <c r="X3615" s="1" t="str">
        <f t="shared" si="792"/>
        <v>$196M</v>
      </c>
      <c r="Y3615" s="1" t="str">
        <f t="shared" si="793"/>
        <v>$374M</v>
      </c>
      <c r="Z3615" s="1" t="str">
        <f t="shared" si="794"/>
        <v>$0</v>
      </c>
      <c r="AA3615" s="1" t="str">
        <f t="shared" si="795"/>
        <v>$2,40,051</v>
      </c>
      <c r="AB3615" s="6">
        <f t="shared" si="796"/>
        <v>20004.278990158324</v>
      </c>
      <c r="AC3615" s="1" t="str">
        <f t="shared" si="797"/>
        <v>Mid</v>
      </c>
    </row>
    <row r="3616" spans="1:29">
      <c r="A3616" s="1" t="s">
        <v>4494</v>
      </c>
      <c r="B3616" s="1">
        <v>2012</v>
      </c>
      <c r="C3616" s="1" t="s">
        <v>16</v>
      </c>
      <c r="D3616" s="1" t="s">
        <v>17</v>
      </c>
      <c r="E3616" s="1" t="s">
        <v>28</v>
      </c>
      <c r="F3616" s="1">
        <v>178</v>
      </c>
      <c r="G3616" s="1">
        <v>3522</v>
      </c>
      <c r="H3616" s="1">
        <v>495</v>
      </c>
      <c r="I3616" s="1">
        <v>13.64</v>
      </c>
      <c r="J3616" s="1">
        <v>8</v>
      </c>
      <c r="K3616" s="1" t="s">
        <v>24</v>
      </c>
      <c r="L3616" s="1" t="s">
        <v>19</v>
      </c>
      <c r="M3616" s="1">
        <v>54</v>
      </c>
      <c r="N3616" s="1" t="s">
        <v>20</v>
      </c>
      <c r="O3616" s="1">
        <v>334474</v>
      </c>
      <c r="P3616" s="1">
        <f t="shared" si="798"/>
        <v>1</v>
      </c>
      <c r="Q3616" s="1">
        <f t="shared" si="785"/>
        <v>12</v>
      </c>
      <c r="R3616" s="5">
        <f t="shared" si="786"/>
        <v>5.0539466212379328E-2</v>
      </c>
      <c r="S3616" s="6">
        <f t="shared" si="787"/>
        <v>140545.14480408857</v>
      </c>
      <c r="T3616" s="4">
        <f t="shared" si="788"/>
        <v>2.7808988764044944</v>
      </c>
      <c r="U3616" s="1" t="str">
        <f t="shared" si="789"/>
        <v>High Performer</v>
      </c>
      <c r="V3616" s="1" t="str">
        <f t="shared" si="790"/>
        <v>Acquired</v>
      </c>
      <c r="W3616" s="1" t="str">
        <f t="shared" si="791"/>
        <v>$</v>
      </c>
      <c r="X3616" s="1" t="str">
        <f t="shared" si="792"/>
        <v>$178M</v>
      </c>
      <c r="Y3616" s="1" t="str">
        <f t="shared" si="793"/>
        <v>$495M</v>
      </c>
      <c r="Z3616" s="1" t="str">
        <f t="shared" si="794"/>
        <v>$0</v>
      </c>
      <c r="AA3616" s="1" t="str">
        <f t="shared" si="795"/>
        <v>$1,40,545</v>
      </c>
      <c r="AB3616" s="6">
        <f t="shared" si="796"/>
        <v>11712.095400340715</v>
      </c>
      <c r="AC3616" s="1" t="str">
        <f t="shared" si="797"/>
        <v>Mid</v>
      </c>
    </row>
    <row r="3617" spans="1:29">
      <c r="A3617" s="1" t="s">
        <v>2002</v>
      </c>
      <c r="B3617" s="1">
        <v>2012</v>
      </c>
      <c r="C3617" s="1" t="s">
        <v>45</v>
      </c>
      <c r="D3617" s="1" t="s">
        <v>32</v>
      </c>
      <c r="E3617" s="1" t="s">
        <v>28</v>
      </c>
      <c r="F3617" s="1">
        <v>115</v>
      </c>
      <c r="G3617" s="1">
        <v>1465</v>
      </c>
      <c r="H3617" s="1">
        <v>109</v>
      </c>
      <c r="I3617" s="1">
        <v>19.03</v>
      </c>
      <c r="J3617" s="1">
        <v>7</v>
      </c>
      <c r="K3617" s="1" t="s">
        <v>24</v>
      </c>
      <c r="L3617" s="1" t="s">
        <v>19</v>
      </c>
      <c r="M3617" s="1">
        <v>38</v>
      </c>
      <c r="N3617" s="1" t="s">
        <v>49</v>
      </c>
      <c r="O3617" s="1">
        <v>249923</v>
      </c>
      <c r="P3617" s="1">
        <f t="shared" si="798"/>
        <v>1</v>
      </c>
      <c r="Q3617" s="1">
        <f t="shared" si="785"/>
        <v>12</v>
      </c>
      <c r="R3617" s="5">
        <f t="shared" si="786"/>
        <v>7.8498293515358364E-2</v>
      </c>
      <c r="S3617" s="6">
        <f t="shared" si="787"/>
        <v>74402.730375426618</v>
      </c>
      <c r="T3617" s="4">
        <f t="shared" si="788"/>
        <v>0.94782608695652171</v>
      </c>
      <c r="U3617" s="1" t="str">
        <f t="shared" si="789"/>
        <v>Normal</v>
      </c>
      <c r="V3617" s="1" t="str">
        <f t="shared" si="790"/>
        <v>Acquired</v>
      </c>
      <c r="W3617" s="1" t="str">
        <f t="shared" si="791"/>
        <v>A$</v>
      </c>
      <c r="X3617" s="1" t="str">
        <f t="shared" si="792"/>
        <v>A$115M</v>
      </c>
      <c r="Y3617" s="1" t="str">
        <f t="shared" si="793"/>
        <v>A$109M</v>
      </c>
      <c r="Z3617" s="1" t="str">
        <f t="shared" si="794"/>
        <v>A$0</v>
      </c>
      <c r="AA3617" s="1" t="str">
        <f t="shared" si="795"/>
        <v>A$74,403</v>
      </c>
      <c r="AB3617" s="6">
        <f t="shared" si="796"/>
        <v>6200.2275312855518</v>
      </c>
      <c r="AC3617" s="1" t="str">
        <f t="shared" si="797"/>
        <v>Mid</v>
      </c>
    </row>
    <row r="3618" spans="1:29">
      <c r="A3618" s="1" t="s">
        <v>3997</v>
      </c>
      <c r="B3618" s="1">
        <v>2012</v>
      </c>
      <c r="C3618" s="1" t="s">
        <v>16</v>
      </c>
      <c r="D3618" s="1" t="s">
        <v>36</v>
      </c>
      <c r="E3618" s="1" t="s">
        <v>18</v>
      </c>
      <c r="F3618" s="1">
        <v>200</v>
      </c>
      <c r="G3618" s="1">
        <v>1407</v>
      </c>
      <c r="H3618" s="1">
        <v>539</v>
      </c>
      <c r="I3618" s="1">
        <v>2.41</v>
      </c>
      <c r="J3618" s="1">
        <v>5</v>
      </c>
      <c r="K3618" s="1" t="s">
        <v>19</v>
      </c>
      <c r="L3618" s="1" t="s">
        <v>19</v>
      </c>
      <c r="M3618" s="1">
        <v>75</v>
      </c>
      <c r="N3618" s="1" t="s">
        <v>33</v>
      </c>
      <c r="O3618" s="1">
        <v>142993</v>
      </c>
      <c r="P3618" s="1">
        <f t="shared" si="798"/>
        <v>2</v>
      </c>
      <c r="Q3618" s="1">
        <f t="shared" si="785"/>
        <v>12</v>
      </c>
      <c r="R3618" s="5">
        <f t="shared" si="786"/>
        <v>0.14214641080312723</v>
      </c>
      <c r="S3618" s="6">
        <f t="shared" si="787"/>
        <v>383084.57711442787</v>
      </c>
      <c r="T3618" s="4">
        <f t="shared" si="788"/>
        <v>2.6949999999999998</v>
      </c>
      <c r="U3618" s="1" t="str">
        <f t="shared" si="789"/>
        <v>Normal</v>
      </c>
      <c r="V3618" s="1" t="str">
        <f t="shared" si="790"/>
        <v>Still Private</v>
      </c>
      <c r="W3618" s="1" t="str">
        <f t="shared" si="791"/>
        <v>$</v>
      </c>
      <c r="X3618" s="1" t="str">
        <f t="shared" si="792"/>
        <v>$200M</v>
      </c>
      <c r="Y3618" s="1" t="str">
        <f t="shared" si="793"/>
        <v>$539M</v>
      </c>
      <c r="Z3618" s="1" t="str">
        <f t="shared" si="794"/>
        <v>$0</v>
      </c>
      <c r="AA3618" s="1" t="str">
        <f t="shared" si="795"/>
        <v>$3,83,085</v>
      </c>
      <c r="AB3618" s="6">
        <f t="shared" si="796"/>
        <v>31923.714759535655</v>
      </c>
      <c r="AC3618" s="1" t="str">
        <f t="shared" si="797"/>
        <v>Mid</v>
      </c>
    </row>
    <row r="3619" spans="1:29">
      <c r="A3619" s="1" t="s">
        <v>537</v>
      </c>
      <c r="B3619" s="1">
        <v>2012</v>
      </c>
      <c r="C3619" s="1" t="s">
        <v>45</v>
      </c>
      <c r="D3619" s="1" t="s">
        <v>39</v>
      </c>
      <c r="E3619" s="1" t="s">
        <v>28</v>
      </c>
      <c r="F3619" s="1">
        <v>100</v>
      </c>
      <c r="G3619" s="1">
        <v>4256</v>
      </c>
      <c r="H3619" s="1">
        <v>507</v>
      </c>
      <c r="I3619" s="1">
        <v>28.55</v>
      </c>
      <c r="J3619" s="1">
        <v>3</v>
      </c>
      <c r="K3619" s="1" t="s">
        <v>24</v>
      </c>
      <c r="L3619" s="1" t="s">
        <v>19</v>
      </c>
      <c r="M3619" s="1">
        <v>44</v>
      </c>
      <c r="N3619" s="1" t="s">
        <v>25</v>
      </c>
      <c r="O3619" s="1">
        <v>52889</v>
      </c>
      <c r="P3619" s="1">
        <f t="shared" si="798"/>
        <v>1</v>
      </c>
      <c r="Q3619" s="1">
        <f t="shared" si="785"/>
        <v>12</v>
      </c>
      <c r="R3619" s="5">
        <f t="shared" si="786"/>
        <v>2.3496240601503758E-2</v>
      </c>
      <c r="S3619" s="6">
        <f t="shared" si="787"/>
        <v>119125.93984962406</v>
      </c>
      <c r="T3619" s="4">
        <f t="shared" si="788"/>
        <v>5.07</v>
      </c>
      <c r="U3619" s="1" t="str">
        <f t="shared" si="789"/>
        <v>Normal</v>
      </c>
      <c r="V3619" s="1" t="str">
        <f t="shared" si="790"/>
        <v>Acquired</v>
      </c>
      <c r="W3619" s="1" t="str">
        <f t="shared" si="791"/>
        <v>A$</v>
      </c>
      <c r="X3619" s="1" t="str">
        <f t="shared" si="792"/>
        <v>A$100M</v>
      </c>
      <c r="Y3619" s="1" t="str">
        <f t="shared" si="793"/>
        <v>A$507M</v>
      </c>
      <c r="Z3619" s="1" t="str">
        <f t="shared" si="794"/>
        <v>A$0</v>
      </c>
      <c r="AA3619" s="1" t="str">
        <f t="shared" si="795"/>
        <v>A$1,19,126</v>
      </c>
      <c r="AB3619" s="6">
        <f t="shared" si="796"/>
        <v>9927.1616541353378</v>
      </c>
      <c r="AC3619" s="1" t="str">
        <f t="shared" si="797"/>
        <v>Mid</v>
      </c>
    </row>
    <row r="3620" spans="1:29">
      <c r="A3620" s="1" t="s">
        <v>4604</v>
      </c>
      <c r="B3620" s="1">
        <v>2013</v>
      </c>
      <c r="C3620" s="1" t="s">
        <v>27</v>
      </c>
      <c r="D3620" s="1" t="s">
        <v>43</v>
      </c>
      <c r="E3620" s="1" t="s">
        <v>37</v>
      </c>
      <c r="F3620" s="1">
        <v>196</v>
      </c>
      <c r="G3620" s="1">
        <v>4883</v>
      </c>
      <c r="H3620" s="1">
        <v>497</v>
      </c>
      <c r="I3620" s="1">
        <v>42.91</v>
      </c>
      <c r="J3620" s="1">
        <v>6</v>
      </c>
      <c r="K3620" s="1" t="s">
        <v>19</v>
      </c>
      <c r="L3620" s="1" t="s">
        <v>19</v>
      </c>
      <c r="M3620" s="1">
        <v>55</v>
      </c>
      <c r="N3620" s="1" t="s">
        <v>29</v>
      </c>
      <c r="O3620" s="1">
        <v>4828042</v>
      </c>
      <c r="P3620" s="1">
        <f t="shared" si="798"/>
        <v>4</v>
      </c>
      <c r="Q3620" s="1">
        <f t="shared" si="785"/>
        <v>11</v>
      </c>
      <c r="R3620" s="5">
        <f t="shared" si="786"/>
        <v>4.0139258652467744E-2</v>
      </c>
      <c r="S3620" s="6">
        <f t="shared" si="787"/>
        <v>101781.69158304321</v>
      </c>
      <c r="T3620" s="4">
        <f t="shared" si="788"/>
        <v>2.5357142857142856</v>
      </c>
      <c r="U3620" s="1" t="str">
        <f t="shared" si="789"/>
        <v>Normal</v>
      </c>
      <c r="V3620" s="1" t="str">
        <f t="shared" si="790"/>
        <v>Still Private</v>
      </c>
      <c r="W3620" s="1" t="str">
        <f t="shared" si="791"/>
        <v>$</v>
      </c>
      <c r="X3620" s="1" t="str">
        <f t="shared" si="792"/>
        <v>$196M</v>
      </c>
      <c r="Y3620" s="1" t="str">
        <f t="shared" si="793"/>
        <v>$497M</v>
      </c>
      <c r="Z3620" s="1" t="str">
        <f t="shared" si="794"/>
        <v>$0</v>
      </c>
      <c r="AA3620" s="1" t="str">
        <f t="shared" si="795"/>
        <v>$1,01,782</v>
      </c>
      <c r="AB3620" s="6">
        <f t="shared" si="796"/>
        <v>8481.8076319202682</v>
      </c>
      <c r="AC3620" s="1" t="str">
        <f t="shared" si="797"/>
        <v>Mid</v>
      </c>
    </row>
    <row r="3621" spans="1:29">
      <c r="A3621" s="1" t="s">
        <v>1174</v>
      </c>
      <c r="B3621" s="1">
        <v>2013</v>
      </c>
      <c r="C3621" s="1" t="s">
        <v>22</v>
      </c>
      <c r="D3621" s="1" t="s">
        <v>43</v>
      </c>
      <c r="E3621" s="1" t="s">
        <v>18</v>
      </c>
      <c r="F3621" s="1">
        <v>194</v>
      </c>
      <c r="G3621" s="1">
        <v>2034</v>
      </c>
      <c r="H3621" s="1">
        <v>467</v>
      </c>
      <c r="I3621" s="1">
        <v>32.42</v>
      </c>
      <c r="J3621" s="1">
        <v>1</v>
      </c>
      <c r="K3621" s="1" t="s">
        <v>24</v>
      </c>
      <c r="L3621" s="1" t="s">
        <v>24</v>
      </c>
      <c r="M3621" s="1">
        <v>81</v>
      </c>
      <c r="N3621" s="1" t="s">
        <v>20</v>
      </c>
      <c r="O3621" s="1">
        <v>4781460</v>
      </c>
      <c r="P3621" s="1">
        <f t="shared" si="798"/>
        <v>2</v>
      </c>
      <c r="Q3621" s="1">
        <f t="shared" si="785"/>
        <v>11</v>
      </c>
      <c r="R3621" s="5">
        <f t="shared" si="786"/>
        <v>9.5378564405113081E-2</v>
      </c>
      <c r="S3621" s="6">
        <f t="shared" si="787"/>
        <v>229596.8534906588</v>
      </c>
      <c r="T3621" s="4">
        <f t="shared" si="788"/>
        <v>2.4072164948453607</v>
      </c>
      <c r="U3621" s="1" t="str">
        <f t="shared" si="789"/>
        <v>Normal</v>
      </c>
      <c r="V3621" s="1" t="str">
        <f t="shared" si="790"/>
        <v>Acquired</v>
      </c>
      <c r="W3621" s="1" t="str">
        <f t="shared" si="791"/>
        <v>£</v>
      </c>
      <c r="X3621" s="1" t="str">
        <f t="shared" si="792"/>
        <v>£194M</v>
      </c>
      <c r="Y3621" s="1" t="str">
        <f t="shared" si="793"/>
        <v>£467M</v>
      </c>
      <c r="Z3621" s="1" t="str">
        <f t="shared" si="794"/>
        <v>£0</v>
      </c>
      <c r="AA3621" s="1" t="str">
        <f t="shared" si="795"/>
        <v>£2,29,597</v>
      </c>
      <c r="AB3621" s="6">
        <f t="shared" si="796"/>
        <v>19133.071124221566</v>
      </c>
      <c r="AC3621" s="1" t="str">
        <f t="shared" si="797"/>
        <v>Mid</v>
      </c>
    </row>
    <row r="3622" spans="1:29">
      <c r="A3622" s="1" t="s">
        <v>2701</v>
      </c>
      <c r="B3622" s="1">
        <v>2013</v>
      </c>
      <c r="C3622" s="1" t="s">
        <v>35</v>
      </c>
      <c r="D3622" s="1" t="s">
        <v>102</v>
      </c>
      <c r="E3622" s="1" t="s">
        <v>40</v>
      </c>
      <c r="F3622" s="1">
        <v>100</v>
      </c>
      <c r="G3622" s="1">
        <v>4896</v>
      </c>
      <c r="H3622" s="1">
        <v>429</v>
      </c>
      <c r="I3622" s="1">
        <v>3.14</v>
      </c>
      <c r="J3622" s="1">
        <v>7</v>
      </c>
      <c r="K3622" s="1" t="s">
        <v>19</v>
      </c>
      <c r="L3622" s="1" t="s">
        <v>19</v>
      </c>
      <c r="M3622" s="1">
        <v>16</v>
      </c>
      <c r="N3622" s="1" t="s">
        <v>20</v>
      </c>
      <c r="O3622" s="1">
        <v>4753279</v>
      </c>
      <c r="P3622" s="1">
        <f t="shared" si="798"/>
        <v>3</v>
      </c>
      <c r="Q3622" s="1">
        <f t="shared" si="785"/>
        <v>11</v>
      </c>
      <c r="R3622" s="5">
        <f t="shared" si="786"/>
        <v>2.042483660130719E-2</v>
      </c>
      <c r="S3622" s="6">
        <f t="shared" si="787"/>
        <v>87622.549019607846</v>
      </c>
      <c r="T3622" s="4">
        <f t="shared" si="788"/>
        <v>4.29</v>
      </c>
      <c r="U3622" s="1" t="str">
        <f t="shared" si="789"/>
        <v>Normal</v>
      </c>
      <c r="V3622" s="1" t="str">
        <f t="shared" si="790"/>
        <v>Still Private</v>
      </c>
      <c r="W3622" s="1" t="str">
        <f t="shared" si="791"/>
        <v>¥</v>
      </c>
      <c r="X3622" s="1" t="str">
        <f t="shared" si="792"/>
        <v>¥100M</v>
      </c>
      <c r="Y3622" s="1" t="str">
        <f t="shared" si="793"/>
        <v>¥429M</v>
      </c>
      <c r="Z3622" s="1" t="str">
        <f t="shared" si="794"/>
        <v>¥0</v>
      </c>
      <c r="AA3622" s="1" t="str">
        <f t="shared" si="795"/>
        <v>¥87,623</v>
      </c>
      <c r="AB3622" s="6">
        <f t="shared" si="796"/>
        <v>7301.8790849673205</v>
      </c>
      <c r="AC3622" s="1" t="str">
        <f t="shared" si="797"/>
        <v>Mid</v>
      </c>
    </row>
    <row r="3623" spans="1:29">
      <c r="A3623" s="1" t="s">
        <v>3150</v>
      </c>
      <c r="B3623" s="1">
        <v>2013</v>
      </c>
      <c r="C3623" s="1" t="s">
        <v>53</v>
      </c>
      <c r="D3623" s="1" t="s">
        <v>48</v>
      </c>
      <c r="E3623" s="1" t="s">
        <v>23</v>
      </c>
      <c r="F3623" s="1">
        <v>122</v>
      </c>
      <c r="G3623" s="1">
        <v>2603</v>
      </c>
      <c r="H3623" s="1">
        <v>640</v>
      </c>
      <c r="I3623" s="1">
        <v>42.96</v>
      </c>
      <c r="J3623" s="1">
        <v>7</v>
      </c>
      <c r="K3623" s="1" t="s">
        <v>19</v>
      </c>
      <c r="L3623" s="1" t="s">
        <v>24</v>
      </c>
      <c r="M3623" s="1">
        <v>88</v>
      </c>
      <c r="N3623" s="1" t="s">
        <v>29</v>
      </c>
      <c r="O3623" s="1">
        <v>4704572</v>
      </c>
      <c r="P3623" s="1">
        <f t="shared" si="798"/>
        <v>5</v>
      </c>
      <c r="Q3623" s="1">
        <f t="shared" si="785"/>
        <v>11</v>
      </c>
      <c r="R3623" s="5">
        <f t="shared" si="786"/>
        <v>4.6868997310795239E-2</v>
      </c>
      <c r="S3623" s="6">
        <f t="shared" si="787"/>
        <v>245870.14982712254</v>
      </c>
      <c r="T3623" s="4">
        <f t="shared" si="788"/>
        <v>5.2459016393442619</v>
      </c>
      <c r="U3623" s="1" t="str">
        <f t="shared" si="789"/>
        <v>Normal</v>
      </c>
      <c r="V3623" s="1" t="str">
        <f t="shared" si="790"/>
        <v>IPO</v>
      </c>
      <c r="W3623" s="1">
        <f t="shared" si="791"/>
        <v>0</v>
      </c>
      <c r="X3623" s="1" t="str">
        <f t="shared" si="792"/>
        <v>0122M</v>
      </c>
      <c r="Y3623" s="1" t="str">
        <f t="shared" si="793"/>
        <v>0640M</v>
      </c>
      <c r="Z3623" s="1" t="str">
        <f t="shared" si="794"/>
        <v>00</v>
      </c>
      <c r="AA3623" s="1" t="str">
        <f t="shared" si="795"/>
        <v>02,45,870</v>
      </c>
      <c r="AB3623" s="6">
        <f t="shared" si="796"/>
        <v>20489.179152260214</v>
      </c>
      <c r="AC3623" s="1" t="str">
        <f t="shared" si="797"/>
        <v>Mid</v>
      </c>
    </row>
    <row r="3624" spans="1:29">
      <c r="A3624" s="1" t="s">
        <v>1574</v>
      </c>
      <c r="B3624" s="1">
        <v>2013</v>
      </c>
      <c r="C3624" s="1" t="s">
        <v>73</v>
      </c>
      <c r="D3624" s="1" t="s">
        <v>17</v>
      </c>
      <c r="E3624" s="1" t="s">
        <v>18</v>
      </c>
      <c r="F3624" s="1">
        <v>150</v>
      </c>
      <c r="G3624" s="1">
        <v>3858</v>
      </c>
      <c r="H3624" s="1">
        <v>202</v>
      </c>
      <c r="I3624" s="1">
        <v>39.47</v>
      </c>
      <c r="J3624" s="1">
        <v>4</v>
      </c>
      <c r="K3624" s="1" t="s">
        <v>19</v>
      </c>
      <c r="L3624" s="1" t="s">
        <v>19</v>
      </c>
      <c r="M3624" s="1">
        <v>30</v>
      </c>
      <c r="N3624" s="1" t="s">
        <v>29</v>
      </c>
      <c r="O3624" s="1">
        <v>4700689</v>
      </c>
      <c r="P3624" s="1">
        <f t="shared" si="798"/>
        <v>2</v>
      </c>
      <c r="Q3624" s="1">
        <f t="shared" si="785"/>
        <v>11</v>
      </c>
      <c r="R3624" s="5">
        <f t="shared" si="786"/>
        <v>3.8880248833592534E-2</v>
      </c>
      <c r="S3624" s="6">
        <f t="shared" si="787"/>
        <v>52358.735095904616</v>
      </c>
      <c r="T3624" s="4">
        <f t="shared" si="788"/>
        <v>1.3466666666666667</v>
      </c>
      <c r="U3624" s="1" t="str">
        <f t="shared" si="789"/>
        <v>Normal</v>
      </c>
      <c r="V3624" s="1" t="str">
        <f t="shared" si="790"/>
        <v>Still Private</v>
      </c>
      <c r="W3624" s="1" t="str">
        <f t="shared" si="791"/>
        <v>€</v>
      </c>
      <c r="X3624" s="1" t="str">
        <f t="shared" si="792"/>
        <v>€150M</v>
      </c>
      <c r="Y3624" s="1" t="str">
        <f t="shared" si="793"/>
        <v>€202M</v>
      </c>
      <c r="Z3624" s="1" t="str">
        <f t="shared" si="794"/>
        <v>€0</v>
      </c>
      <c r="AA3624" s="1" t="str">
        <f t="shared" si="795"/>
        <v>€52,359</v>
      </c>
      <c r="AB3624" s="6">
        <f t="shared" si="796"/>
        <v>4363.2279246587177</v>
      </c>
      <c r="AC3624" s="1" t="str">
        <f t="shared" si="797"/>
        <v>Mid</v>
      </c>
    </row>
    <row r="3625" spans="1:29">
      <c r="A3625" s="1" t="s">
        <v>2628</v>
      </c>
      <c r="B3625" s="1">
        <v>2013</v>
      </c>
      <c r="C3625" s="1" t="s">
        <v>27</v>
      </c>
      <c r="D3625" s="1" t="s">
        <v>39</v>
      </c>
      <c r="E3625" s="1" t="s">
        <v>40</v>
      </c>
      <c r="F3625" s="1">
        <v>173</v>
      </c>
      <c r="G3625" s="1">
        <v>451</v>
      </c>
      <c r="H3625" s="1">
        <v>387</v>
      </c>
      <c r="I3625" s="1">
        <v>22.28</v>
      </c>
      <c r="J3625" s="1">
        <v>3</v>
      </c>
      <c r="K3625" s="1" t="s">
        <v>19</v>
      </c>
      <c r="L3625" s="1" t="s">
        <v>24</v>
      </c>
      <c r="M3625" s="1">
        <v>43</v>
      </c>
      <c r="N3625" s="1" t="s">
        <v>29</v>
      </c>
      <c r="O3625" s="1">
        <v>4480256</v>
      </c>
      <c r="P3625" s="1">
        <f t="shared" si="798"/>
        <v>3</v>
      </c>
      <c r="Q3625" s="1">
        <f t="shared" si="785"/>
        <v>11</v>
      </c>
      <c r="R3625" s="5">
        <f t="shared" si="786"/>
        <v>0.38359201773835921</v>
      </c>
      <c r="S3625" s="6">
        <f t="shared" si="787"/>
        <v>858093.12638580927</v>
      </c>
      <c r="T3625" s="4">
        <f t="shared" si="788"/>
        <v>2.2369942196531793</v>
      </c>
      <c r="U3625" s="1" t="str">
        <f t="shared" si="789"/>
        <v>Normal</v>
      </c>
      <c r="V3625" s="1" t="str">
        <f t="shared" si="790"/>
        <v>IPO</v>
      </c>
      <c r="W3625" s="1" t="str">
        <f t="shared" si="791"/>
        <v>$</v>
      </c>
      <c r="X3625" s="1" t="str">
        <f t="shared" si="792"/>
        <v>$173M</v>
      </c>
      <c r="Y3625" s="1" t="str">
        <f t="shared" si="793"/>
        <v>$387M</v>
      </c>
      <c r="Z3625" s="1" t="str">
        <f t="shared" si="794"/>
        <v>$0</v>
      </c>
      <c r="AA3625" s="1" t="str">
        <f t="shared" si="795"/>
        <v>$8,58,093</v>
      </c>
      <c r="AB3625" s="6">
        <f t="shared" si="796"/>
        <v>71507.760532150773</v>
      </c>
      <c r="AC3625" s="1" t="str">
        <f t="shared" si="797"/>
        <v>Mid</v>
      </c>
    </row>
    <row r="3626" spans="1:29">
      <c r="A3626" s="1" t="s">
        <v>4972</v>
      </c>
      <c r="B3626" s="1">
        <v>2013</v>
      </c>
      <c r="C3626" s="1" t="s">
        <v>31</v>
      </c>
      <c r="D3626" s="1" t="s">
        <v>17</v>
      </c>
      <c r="E3626" s="1" t="s">
        <v>40</v>
      </c>
      <c r="F3626" s="1">
        <v>200</v>
      </c>
      <c r="G3626" s="1">
        <v>4079</v>
      </c>
      <c r="H3626" s="1">
        <v>433</v>
      </c>
      <c r="I3626" s="1">
        <v>46.14</v>
      </c>
      <c r="J3626" s="1">
        <v>9</v>
      </c>
      <c r="K3626" s="1" t="s">
        <v>19</v>
      </c>
      <c r="L3626" s="1" t="s">
        <v>19</v>
      </c>
      <c r="M3626" s="1">
        <v>62</v>
      </c>
      <c r="N3626" s="1" t="s">
        <v>29</v>
      </c>
      <c r="O3626" s="1">
        <v>4444441</v>
      </c>
      <c r="P3626" s="1">
        <f t="shared" si="798"/>
        <v>3</v>
      </c>
      <c r="Q3626" s="1">
        <f t="shared" si="785"/>
        <v>11</v>
      </c>
      <c r="R3626" s="5">
        <f t="shared" si="786"/>
        <v>4.9031625398381955E-2</v>
      </c>
      <c r="S3626" s="6">
        <f t="shared" si="787"/>
        <v>106153.46898749693</v>
      </c>
      <c r="T3626" s="4">
        <f t="shared" si="788"/>
        <v>2.165</v>
      </c>
      <c r="U3626" s="1" t="str">
        <f t="shared" si="789"/>
        <v>High Performer</v>
      </c>
      <c r="V3626" s="1" t="str">
        <f t="shared" si="790"/>
        <v>Still Private</v>
      </c>
      <c r="W3626" s="1" t="str">
        <f t="shared" si="791"/>
        <v>€</v>
      </c>
      <c r="X3626" s="1" t="str">
        <f t="shared" si="792"/>
        <v>€200M</v>
      </c>
      <c r="Y3626" s="1" t="str">
        <f t="shared" si="793"/>
        <v>€433M</v>
      </c>
      <c r="Z3626" s="1" t="str">
        <f t="shared" si="794"/>
        <v>€0</v>
      </c>
      <c r="AA3626" s="1" t="str">
        <f t="shared" si="795"/>
        <v>€1,06,153</v>
      </c>
      <c r="AB3626" s="6">
        <f t="shared" si="796"/>
        <v>8846.1224156247445</v>
      </c>
      <c r="AC3626" s="1" t="str">
        <f t="shared" si="797"/>
        <v>Mid</v>
      </c>
    </row>
    <row r="3627" spans="1:29">
      <c r="A3627" s="1" t="s">
        <v>108</v>
      </c>
      <c r="B3627" s="1">
        <v>2013</v>
      </c>
      <c r="C3627" s="1" t="s">
        <v>59</v>
      </c>
      <c r="D3627" s="1" t="s">
        <v>43</v>
      </c>
      <c r="E3627" s="1" t="s">
        <v>40</v>
      </c>
      <c r="F3627" s="1">
        <v>156</v>
      </c>
      <c r="G3627" s="1">
        <v>4838</v>
      </c>
      <c r="H3627" s="1">
        <v>154</v>
      </c>
      <c r="I3627" s="1">
        <v>44.17</v>
      </c>
      <c r="J3627" s="1">
        <v>9</v>
      </c>
      <c r="K3627" s="1" t="s">
        <v>19</v>
      </c>
      <c r="L3627" s="1" t="s">
        <v>24</v>
      </c>
      <c r="M3627" s="1">
        <v>25</v>
      </c>
      <c r="N3627" s="1" t="s">
        <v>33</v>
      </c>
      <c r="O3627" s="1">
        <v>3959671</v>
      </c>
      <c r="P3627" s="1">
        <f t="shared" si="798"/>
        <v>3</v>
      </c>
      <c r="Q3627" s="1">
        <f t="shared" si="785"/>
        <v>11</v>
      </c>
      <c r="R3627" s="5">
        <f t="shared" si="786"/>
        <v>3.2244729226953289E-2</v>
      </c>
      <c r="S3627" s="6">
        <f t="shared" si="787"/>
        <v>31831.335262505167</v>
      </c>
      <c r="T3627" s="4">
        <f t="shared" si="788"/>
        <v>0.98717948717948723</v>
      </c>
      <c r="U3627" s="1" t="str">
        <f t="shared" si="789"/>
        <v>High Performer</v>
      </c>
      <c r="V3627" s="1" t="str">
        <f t="shared" si="790"/>
        <v>IPO</v>
      </c>
      <c r="W3627" s="1" t="str">
        <f t="shared" si="791"/>
        <v>₹</v>
      </c>
      <c r="X3627" s="1" t="str">
        <f t="shared" si="792"/>
        <v>₹156M</v>
      </c>
      <c r="Y3627" s="1" t="str">
        <f t="shared" si="793"/>
        <v>₹154M</v>
      </c>
      <c r="Z3627" s="1" t="str">
        <f t="shared" si="794"/>
        <v>₹0</v>
      </c>
      <c r="AA3627" s="1" t="str">
        <f t="shared" si="795"/>
        <v>₹31,831</v>
      </c>
      <c r="AB3627" s="6">
        <f t="shared" si="796"/>
        <v>2652.6112718754307</v>
      </c>
      <c r="AC3627" s="1" t="str">
        <f t="shared" si="797"/>
        <v>Mid</v>
      </c>
    </row>
    <row r="3628" spans="1:29">
      <c r="A3628" s="1" t="s">
        <v>4582</v>
      </c>
      <c r="B3628" s="1">
        <v>2013</v>
      </c>
      <c r="C3628" s="1" t="s">
        <v>59</v>
      </c>
      <c r="D3628" s="1" t="s">
        <v>17</v>
      </c>
      <c r="E3628" s="1" t="s">
        <v>40</v>
      </c>
      <c r="F3628" s="1">
        <v>200</v>
      </c>
      <c r="G3628" s="1">
        <v>3569</v>
      </c>
      <c r="H3628" s="1">
        <v>775</v>
      </c>
      <c r="I3628" s="1">
        <v>2.0099999999999998</v>
      </c>
      <c r="J3628" s="1">
        <v>7</v>
      </c>
      <c r="K3628" s="1" t="s">
        <v>19</v>
      </c>
      <c r="L3628" s="1" t="s">
        <v>24</v>
      </c>
      <c r="M3628" s="1">
        <v>28</v>
      </c>
      <c r="N3628" s="1" t="s">
        <v>29</v>
      </c>
      <c r="O3628" s="1">
        <v>3774887</v>
      </c>
      <c r="P3628" s="1">
        <f t="shared" si="798"/>
        <v>3</v>
      </c>
      <c r="Q3628" s="1">
        <f t="shared" si="785"/>
        <v>11</v>
      </c>
      <c r="R3628" s="5">
        <f t="shared" si="786"/>
        <v>5.6038105912020172E-2</v>
      </c>
      <c r="S3628" s="6">
        <f t="shared" si="787"/>
        <v>217147.66040907818</v>
      </c>
      <c r="T3628" s="4">
        <f t="shared" si="788"/>
        <v>3.875</v>
      </c>
      <c r="U3628" s="1" t="str">
        <f t="shared" si="789"/>
        <v>Normal</v>
      </c>
      <c r="V3628" s="1" t="str">
        <f t="shared" si="790"/>
        <v>IPO</v>
      </c>
      <c r="W3628" s="1" t="str">
        <f t="shared" si="791"/>
        <v>₹</v>
      </c>
      <c r="X3628" s="1" t="str">
        <f t="shared" si="792"/>
        <v>₹200M</v>
      </c>
      <c r="Y3628" s="1" t="str">
        <f t="shared" si="793"/>
        <v>₹775M</v>
      </c>
      <c r="Z3628" s="1" t="str">
        <f t="shared" si="794"/>
        <v>₹0</v>
      </c>
      <c r="AA3628" s="1" t="str">
        <f t="shared" si="795"/>
        <v>₹2,17,148</v>
      </c>
      <c r="AB3628" s="6">
        <f t="shared" si="796"/>
        <v>18095.63836742318</v>
      </c>
      <c r="AC3628" s="1" t="str">
        <f t="shared" si="797"/>
        <v>Mid</v>
      </c>
    </row>
    <row r="3629" spans="1:29">
      <c r="A3629" s="1" t="s">
        <v>2615</v>
      </c>
      <c r="B3629" s="1">
        <v>2013</v>
      </c>
      <c r="C3629" s="1" t="s">
        <v>59</v>
      </c>
      <c r="D3629" s="1" t="s">
        <v>39</v>
      </c>
      <c r="E3629" s="1" t="s">
        <v>18</v>
      </c>
      <c r="F3629" s="1">
        <v>191</v>
      </c>
      <c r="G3629" s="1">
        <v>1690</v>
      </c>
      <c r="H3629" s="1">
        <v>929</v>
      </c>
      <c r="I3629" s="1">
        <v>20.61</v>
      </c>
      <c r="J3629" s="1">
        <v>4</v>
      </c>
      <c r="K3629" s="1" t="s">
        <v>19</v>
      </c>
      <c r="L3629" s="1" t="s">
        <v>24</v>
      </c>
      <c r="M3629" s="1">
        <v>87</v>
      </c>
      <c r="N3629" s="1" t="s">
        <v>29</v>
      </c>
      <c r="O3629" s="1">
        <v>3745897</v>
      </c>
      <c r="P3629" s="1">
        <f t="shared" si="798"/>
        <v>2</v>
      </c>
      <c r="Q3629" s="1">
        <f t="shared" si="785"/>
        <v>11</v>
      </c>
      <c r="R3629" s="5">
        <f t="shared" si="786"/>
        <v>0.11301775147928994</v>
      </c>
      <c r="S3629" s="6">
        <f t="shared" si="787"/>
        <v>549704.14201183431</v>
      </c>
      <c r="T3629" s="4">
        <f t="shared" si="788"/>
        <v>4.8638743455497382</v>
      </c>
      <c r="U3629" s="1" t="str">
        <f t="shared" si="789"/>
        <v>Normal</v>
      </c>
      <c r="V3629" s="1" t="str">
        <f t="shared" si="790"/>
        <v>IPO</v>
      </c>
      <c r="W3629" s="1" t="str">
        <f t="shared" si="791"/>
        <v>₹</v>
      </c>
      <c r="X3629" s="1" t="str">
        <f t="shared" si="792"/>
        <v>₹191M</v>
      </c>
      <c r="Y3629" s="1" t="str">
        <f t="shared" si="793"/>
        <v>₹929M</v>
      </c>
      <c r="Z3629" s="1" t="str">
        <f t="shared" si="794"/>
        <v>₹0</v>
      </c>
      <c r="AA3629" s="1" t="str">
        <f t="shared" si="795"/>
        <v>₹5,49,704</v>
      </c>
      <c r="AB3629" s="6">
        <f t="shared" si="796"/>
        <v>45808.678500986192</v>
      </c>
      <c r="AC3629" s="1" t="str">
        <f t="shared" si="797"/>
        <v>Mid</v>
      </c>
    </row>
    <row r="3630" spans="1:29">
      <c r="A3630" s="1" t="s">
        <v>3964</v>
      </c>
      <c r="B3630" s="1">
        <v>2013</v>
      </c>
      <c r="C3630" s="1" t="s">
        <v>35</v>
      </c>
      <c r="D3630" s="1" t="s">
        <v>102</v>
      </c>
      <c r="E3630" s="1" t="s">
        <v>23</v>
      </c>
      <c r="F3630" s="1">
        <v>200</v>
      </c>
      <c r="G3630" s="1">
        <v>409</v>
      </c>
      <c r="H3630" s="1">
        <v>726</v>
      </c>
      <c r="I3630" s="1">
        <v>43.82</v>
      </c>
      <c r="J3630" s="1">
        <v>9</v>
      </c>
      <c r="K3630" s="1" t="s">
        <v>24</v>
      </c>
      <c r="L3630" s="1" t="s">
        <v>24</v>
      </c>
      <c r="M3630" s="1">
        <v>75</v>
      </c>
      <c r="N3630" s="1" t="s">
        <v>20</v>
      </c>
      <c r="O3630" s="1">
        <v>3590362</v>
      </c>
      <c r="P3630" s="1">
        <f t="shared" si="798"/>
        <v>5</v>
      </c>
      <c r="Q3630" s="1">
        <f t="shared" si="785"/>
        <v>11</v>
      </c>
      <c r="R3630" s="5">
        <f t="shared" si="786"/>
        <v>0.48899755501222492</v>
      </c>
      <c r="S3630" s="6">
        <f t="shared" si="787"/>
        <v>1775061.1246943765</v>
      </c>
      <c r="T3630" s="4">
        <f t="shared" si="788"/>
        <v>3.63</v>
      </c>
      <c r="U3630" s="1" t="str">
        <f t="shared" si="789"/>
        <v>High Performer</v>
      </c>
      <c r="V3630" s="1" t="str">
        <f t="shared" si="790"/>
        <v>Acquired</v>
      </c>
      <c r="W3630" s="1" t="str">
        <f t="shared" si="791"/>
        <v>¥</v>
      </c>
      <c r="X3630" s="1" t="str">
        <f t="shared" si="792"/>
        <v>¥200M</v>
      </c>
      <c r="Y3630" s="1" t="str">
        <f t="shared" si="793"/>
        <v>¥726M</v>
      </c>
      <c r="Z3630" s="1" t="str">
        <f t="shared" si="794"/>
        <v>¥0</v>
      </c>
      <c r="AA3630" s="1" t="str">
        <f t="shared" si="795"/>
        <v>¥17,75,061</v>
      </c>
      <c r="AB3630" s="6">
        <f t="shared" si="796"/>
        <v>147921.76039119804</v>
      </c>
      <c r="AC3630" s="1" t="str">
        <f t="shared" si="797"/>
        <v>Mid</v>
      </c>
    </row>
    <row r="3631" spans="1:29">
      <c r="A3631" s="1" t="s">
        <v>1539</v>
      </c>
      <c r="B3631" s="1">
        <v>2013</v>
      </c>
      <c r="C3631" s="1" t="s">
        <v>22</v>
      </c>
      <c r="D3631" s="1" t="s">
        <v>32</v>
      </c>
      <c r="E3631" s="1" t="s">
        <v>40</v>
      </c>
      <c r="F3631" s="1">
        <v>183</v>
      </c>
      <c r="G3631" s="1">
        <v>1033</v>
      </c>
      <c r="H3631" s="1">
        <v>255</v>
      </c>
      <c r="I3631" s="1">
        <v>30.34</v>
      </c>
      <c r="J3631" s="1">
        <v>1</v>
      </c>
      <c r="K3631" s="1" t="s">
        <v>24</v>
      </c>
      <c r="L3631" s="1" t="s">
        <v>19</v>
      </c>
      <c r="M3631" s="1">
        <v>16</v>
      </c>
      <c r="N3631" s="1" t="s">
        <v>29</v>
      </c>
      <c r="O3631" s="1">
        <v>3505423</v>
      </c>
      <c r="P3631" s="1">
        <f t="shared" si="798"/>
        <v>3</v>
      </c>
      <c r="Q3631" s="1">
        <f t="shared" si="785"/>
        <v>11</v>
      </c>
      <c r="R3631" s="5">
        <f t="shared" si="786"/>
        <v>0.17715392061955471</v>
      </c>
      <c r="S3631" s="6">
        <f t="shared" si="787"/>
        <v>246853.82381413359</v>
      </c>
      <c r="T3631" s="4">
        <f t="shared" si="788"/>
        <v>1.3934426229508197</v>
      </c>
      <c r="U3631" s="1" t="str">
        <f t="shared" si="789"/>
        <v>Normal</v>
      </c>
      <c r="V3631" s="1" t="str">
        <f t="shared" si="790"/>
        <v>Acquired</v>
      </c>
      <c r="W3631" s="1" t="str">
        <f t="shared" si="791"/>
        <v>£</v>
      </c>
      <c r="X3631" s="1" t="str">
        <f t="shared" si="792"/>
        <v>£183M</v>
      </c>
      <c r="Y3631" s="1" t="str">
        <f t="shared" si="793"/>
        <v>£255M</v>
      </c>
      <c r="Z3631" s="1" t="str">
        <f t="shared" si="794"/>
        <v>£0</v>
      </c>
      <c r="AA3631" s="1" t="str">
        <f t="shared" si="795"/>
        <v>£2,46,854</v>
      </c>
      <c r="AB3631" s="6">
        <f t="shared" si="796"/>
        <v>20571.151984511132</v>
      </c>
      <c r="AC3631" s="1" t="str">
        <f t="shared" si="797"/>
        <v>Mid</v>
      </c>
    </row>
    <row r="3632" spans="1:29">
      <c r="A3632" s="1" t="s">
        <v>4149</v>
      </c>
      <c r="B3632" s="1">
        <v>2013</v>
      </c>
      <c r="C3632" s="1" t="s">
        <v>45</v>
      </c>
      <c r="D3632" s="1" t="s">
        <v>36</v>
      </c>
      <c r="E3632" s="1" t="s">
        <v>37</v>
      </c>
      <c r="F3632" s="1">
        <v>176</v>
      </c>
      <c r="G3632" s="1">
        <v>4086</v>
      </c>
      <c r="H3632" s="1">
        <v>271</v>
      </c>
      <c r="I3632" s="1">
        <v>22.03</v>
      </c>
      <c r="J3632" s="1">
        <v>8</v>
      </c>
      <c r="K3632" s="1" t="s">
        <v>19</v>
      </c>
      <c r="L3632" s="1" t="s">
        <v>19</v>
      </c>
      <c r="M3632" s="1">
        <v>14</v>
      </c>
      <c r="N3632" s="1" t="s">
        <v>49</v>
      </c>
      <c r="O3632" s="1">
        <v>3418360</v>
      </c>
      <c r="P3632" s="1">
        <f t="shared" si="798"/>
        <v>4</v>
      </c>
      <c r="Q3632" s="1">
        <f t="shared" si="785"/>
        <v>11</v>
      </c>
      <c r="R3632" s="5">
        <f t="shared" si="786"/>
        <v>4.3073910915320604E-2</v>
      </c>
      <c r="S3632" s="6">
        <f t="shared" si="787"/>
        <v>66324.033284385703</v>
      </c>
      <c r="T3632" s="4">
        <f t="shared" si="788"/>
        <v>1.5397727272727273</v>
      </c>
      <c r="U3632" s="1" t="str">
        <f t="shared" si="789"/>
        <v>High Performer</v>
      </c>
      <c r="V3632" s="1" t="str">
        <f t="shared" si="790"/>
        <v>Still Private</v>
      </c>
      <c r="W3632" s="1" t="str">
        <f t="shared" si="791"/>
        <v>A$</v>
      </c>
      <c r="X3632" s="1" t="str">
        <f t="shared" si="792"/>
        <v>A$176M</v>
      </c>
      <c r="Y3632" s="1" t="str">
        <f t="shared" si="793"/>
        <v>A$271M</v>
      </c>
      <c r="Z3632" s="1" t="str">
        <f t="shared" si="794"/>
        <v>A$0</v>
      </c>
      <c r="AA3632" s="1" t="str">
        <f t="shared" si="795"/>
        <v>A$66,324</v>
      </c>
      <c r="AB3632" s="6">
        <f t="shared" si="796"/>
        <v>5527.0027736988086</v>
      </c>
      <c r="AC3632" s="1" t="str">
        <f t="shared" si="797"/>
        <v>Mid</v>
      </c>
    </row>
    <row r="3633" spans="1:29">
      <c r="A3633" s="1" t="s">
        <v>2734</v>
      </c>
      <c r="B3633" s="1">
        <v>2013</v>
      </c>
      <c r="C3633" s="1" t="s">
        <v>35</v>
      </c>
      <c r="D3633" s="1" t="s">
        <v>95</v>
      </c>
      <c r="E3633" s="1" t="s">
        <v>28</v>
      </c>
      <c r="F3633" s="1">
        <v>138</v>
      </c>
      <c r="G3633" s="1">
        <v>3965</v>
      </c>
      <c r="H3633" s="1">
        <v>381</v>
      </c>
      <c r="I3633" s="1">
        <v>38.630000000000003</v>
      </c>
      <c r="J3633" s="1">
        <v>1</v>
      </c>
      <c r="K3633" s="1" t="s">
        <v>24</v>
      </c>
      <c r="L3633" s="1" t="s">
        <v>19</v>
      </c>
      <c r="M3633" s="1">
        <v>35</v>
      </c>
      <c r="N3633" s="1" t="s">
        <v>49</v>
      </c>
      <c r="O3633" s="1">
        <v>3149296</v>
      </c>
      <c r="P3633" s="1">
        <f t="shared" si="798"/>
        <v>1</v>
      </c>
      <c r="Q3633" s="1">
        <f t="shared" si="785"/>
        <v>11</v>
      </c>
      <c r="R3633" s="5">
        <f t="shared" si="786"/>
        <v>3.4804539722572511E-2</v>
      </c>
      <c r="S3633" s="6">
        <f t="shared" si="787"/>
        <v>96090.794451450187</v>
      </c>
      <c r="T3633" s="4">
        <f t="shared" si="788"/>
        <v>2.7608695652173911</v>
      </c>
      <c r="U3633" s="1" t="str">
        <f t="shared" si="789"/>
        <v>Normal</v>
      </c>
      <c r="V3633" s="1" t="str">
        <f t="shared" si="790"/>
        <v>Acquired</v>
      </c>
      <c r="W3633" s="1" t="str">
        <f t="shared" si="791"/>
        <v>¥</v>
      </c>
      <c r="X3633" s="1" t="str">
        <f t="shared" si="792"/>
        <v>¥138M</v>
      </c>
      <c r="Y3633" s="1" t="str">
        <f t="shared" si="793"/>
        <v>¥381M</v>
      </c>
      <c r="Z3633" s="1" t="str">
        <f t="shared" si="794"/>
        <v>¥0</v>
      </c>
      <c r="AA3633" s="1" t="str">
        <f t="shared" si="795"/>
        <v>¥96,091</v>
      </c>
      <c r="AB3633" s="6">
        <f t="shared" si="796"/>
        <v>8007.5662042875156</v>
      </c>
      <c r="AC3633" s="1" t="str">
        <f t="shared" si="797"/>
        <v>Mid</v>
      </c>
    </row>
    <row r="3634" spans="1:29">
      <c r="A3634" s="1" t="s">
        <v>1585</v>
      </c>
      <c r="B3634" s="1">
        <v>2013</v>
      </c>
      <c r="C3634" s="1" t="s">
        <v>16</v>
      </c>
      <c r="D3634" s="1" t="s">
        <v>43</v>
      </c>
      <c r="E3634" s="1" t="s">
        <v>28</v>
      </c>
      <c r="F3634" s="1">
        <v>109</v>
      </c>
      <c r="G3634" s="1">
        <v>2827</v>
      </c>
      <c r="H3634" s="1">
        <v>977</v>
      </c>
      <c r="I3634" s="1">
        <v>7.32</v>
      </c>
      <c r="J3634" s="1">
        <v>1</v>
      </c>
      <c r="K3634" s="1" t="s">
        <v>24</v>
      </c>
      <c r="L3634" s="1" t="s">
        <v>24</v>
      </c>
      <c r="M3634" s="1">
        <v>86</v>
      </c>
      <c r="N3634" s="1" t="s">
        <v>20</v>
      </c>
      <c r="O3634" s="1">
        <v>3111983</v>
      </c>
      <c r="P3634" s="1">
        <f t="shared" si="798"/>
        <v>1</v>
      </c>
      <c r="Q3634" s="1">
        <f t="shared" si="785"/>
        <v>11</v>
      </c>
      <c r="R3634" s="5">
        <f t="shared" si="786"/>
        <v>3.8556773965334273E-2</v>
      </c>
      <c r="S3634" s="6">
        <f t="shared" si="787"/>
        <v>345596.03820304212</v>
      </c>
      <c r="T3634" s="4">
        <f t="shared" si="788"/>
        <v>8.9633027522935773</v>
      </c>
      <c r="U3634" s="1" t="str">
        <f t="shared" si="789"/>
        <v>Normal</v>
      </c>
      <c r="V3634" s="1" t="str">
        <f t="shared" si="790"/>
        <v>Acquired</v>
      </c>
      <c r="W3634" s="1" t="str">
        <f t="shared" si="791"/>
        <v>$</v>
      </c>
      <c r="X3634" s="1" t="str">
        <f t="shared" si="792"/>
        <v>$109M</v>
      </c>
      <c r="Y3634" s="1" t="str">
        <f t="shared" si="793"/>
        <v>$977M</v>
      </c>
      <c r="Z3634" s="1" t="str">
        <f t="shared" si="794"/>
        <v>$0</v>
      </c>
      <c r="AA3634" s="1" t="str">
        <f t="shared" si="795"/>
        <v>$3,45,596</v>
      </c>
      <c r="AB3634" s="6">
        <f t="shared" si="796"/>
        <v>28799.669850253507</v>
      </c>
      <c r="AC3634" s="1" t="str">
        <f t="shared" si="797"/>
        <v>Mid</v>
      </c>
    </row>
    <row r="3635" spans="1:29">
      <c r="A3635" s="1" t="s">
        <v>4668</v>
      </c>
      <c r="B3635" s="1">
        <v>2013</v>
      </c>
      <c r="C3635" s="1" t="s">
        <v>35</v>
      </c>
      <c r="D3635" s="1" t="s">
        <v>43</v>
      </c>
      <c r="E3635" s="1" t="s">
        <v>28</v>
      </c>
      <c r="F3635" s="1">
        <v>150</v>
      </c>
      <c r="G3635" s="1">
        <v>4729</v>
      </c>
      <c r="H3635" s="1">
        <v>679</v>
      </c>
      <c r="I3635" s="1">
        <v>8.69</v>
      </c>
      <c r="J3635" s="1">
        <v>1</v>
      </c>
      <c r="K3635" s="1" t="s">
        <v>19</v>
      </c>
      <c r="L3635" s="1" t="s">
        <v>24</v>
      </c>
      <c r="M3635" s="1">
        <v>14</v>
      </c>
      <c r="N3635" s="1" t="s">
        <v>49</v>
      </c>
      <c r="O3635" s="1">
        <v>3075084</v>
      </c>
      <c r="P3635" s="1">
        <f t="shared" si="798"/>
        <v>1</v>
      </c>
      <c r="Q3635" s="1">
        <f t="shared" si="785"/>
        <v>11</v>
      </c>
      <c r="R3635" s="5">
        <f t="shared" si="786"/>
        <v>3.1719179530556141E-2</v>
      </c>
      <c r="S3635" s="6">
        <f t="shared" si="787"/>
        <v>143582.15267498413</v>
      </c>
      <c r="T3635" s="4">
        <f t="shared" si="788"/>
        <v>4.5266666666666664</v>
      </c>
      <c r="U3635" s="1" t="str">
        <f t="shared" si="789"/>
        <v>Normal</v>
      </c>
      <c r="V3635" s="1" t="str">
        <f t="shared" si="790"/>
        <v>IPO</v>
      </c>
      <c r="W3635" s="1" t="str">
        <f t="shared" si="791"/>
        <v>¥</v>
      </c>
      <c r="X3635" s="1" t="str">
        <f t="shared" si="792"/>
        <v>¥150M</v>
      </c>
      <c r="Y3635" s="1" t="str">
        <f t="shared" si="793"/>
        <v>¥679M</v>
      </c>
      <c r="Z3635" s="1" t="str">
        <f t="shared" si="794"/>
        <v>¥0</v>
      </c>
      <c r="AA3635" s="1" t="str">
        <f t="shared" si="795"/>
        <v>¥1,43,582</v>
      </c>
      <c r="AB3635" s="6">
        <f t="shared" si="796"/>
        <v>11965.179389582012</v>
      </c>
      <c r="AC3635" s="1" t="str">
        <f t="shared" si="797"/>
        <v>Mid</v>
      </c>
    </row>
    <row r="3636" spans="1:29">
      <c r="A3636" s="1" t="s">
        <v>124</v>
      </c>
      <c r="B3636" s="1">
        <v>2013</v>
      </c>
      <c r="C3636" s="1" t="s">
        <v>59</v>
      </c>
      <c r="D3636" s="1" t="s">
        <v>51</v>
      </c>
      <c r="E3636" s="1" t="s">
        <v>28</v>
      </c>
      <c r="F3636" s="1">
        <v>189</v>
      </c>
      <c r="G3636" s="1">
        <v>2927</v>
      </c>
      <c r="H3636" s="1">
        <v>229</v>
      </c>
      <c r="I3636" s="1">
        <v>44.39</v>
      </c>
      <c r="J3636" s="1">
        <v>4</v>
      </c>
      <c r="K3636" s="1" t="s">
        <v>24</v>
      </c>
      <c r="L3636" s="1" t="s">
        <v>24</v>
      </c>
      <c r="M3636" s="1">
        <v>24</v>
      </c>
      <c r="N3636" s="1" t="s">
        <v>29</v>
      </c>
      <c r="O3636" s="1">
        <v>3026552</v>
      </c>
      <c r="P3636" s="1">
        <f t="shared" si="798"/>
        <v>1</v>
      </c>
      <c r="Q3636" s="1">
        <f t="shared" si="785"/>
        <v>11</v>
      </c>
      <c r="R3636" s="5">
        <f t="shared" si="786"/>
        <v>6.4571233344721563E-2</v>
      </c>
      <c r="S3636" s="6">
        <f t="shared" si="787"/>
        <v>78237.102835667916</v>
      </c>
      <c r="T3636" s="4">
        <f t="shared" si="788"/>
        <v>1.2116402116402116</v>
      </c>
      <c r="U3636" s="1" t="str">
        <f t="shared" si="789"/>
        <v>Normal</v>
      </c>
      <c r="V3636" s="1" t="str">
        <f t="shared" si="790"/>
        <v>Acquired</v>
      </c>
      <c r="W3636" s="1" t="str">
        <f t="shared" si="791"/>
        <v>₹</v>
      </c>
      <c r="X3636" s="1" t="str">
        <f t="shared" si="792"/>
        <v>₹189M</v>
      </c>
      <c r="Y3636" s="1" t="str">
        <f t="shared" si="793"/>
        <v>₹229M</v>
      </c>
      <c r="Z3636" s="1" t="str">
        <f t="shared" si="794"/>
        <v>₹0</v>
      </c>
      <c r="AA3636" s="1" t="str">
        <f t="shared" si="795"/>
        <v>₹78,237</v>
      </c>
      <c r="AB3636" s="6">
        <f t="shared" si="796"/>
        <v>6519.7585696389933</v>
      </c>
      <c r="AC3636" s="1" t="str">
        <f t="shared" si="797"/>
        <v>Mid</v>
      </c>
    </row>
    <row r="3637" spans="1:29">
      <c r="A3637" s="1" t="s">
        <v>2911</v>
      </c>
      <c r="B3637" s="1">
        <v>2013</v>
      </c>
      <c r="C3637" s="1" t="s">
        <v>42</v>
      </c>
      <c r="D3637" s="1" t="s">
        <v>102</v>
      </c>
      <c r="E3637" s="1" t="s">
        <v>40</v>
      </c>
      <c r="F3637" s="1">
        <v>109</v>
      </c>
      <c r="G3637" s="1">
        <v>2132</v>
      </c>
      <c r="H3637" s="1">
        <v>545</v>
      </c>
      <c r="I3637" s="1">
        <v>41.23</v>
      </c>
      <c r="J3637" s="1">
        <v>1</v>
      </c>
      <c r="K3637" s="1" t="s">
        <v>24</v>
      </c>
      <c r="L3637" s="1" t="s">
        <v>19</v>
      </c>
      <c r="M3637" s="1">
        <v>13</v>
      </c>
      <c r="N3637" s="1" t="s">
        <v>29</v>
      </c>
      <c r="O3637" s="1">
        <v>2884347</v>
      </c>
      <c r="P3637" s="1">
        <f t="shared" si="798"/>
        <v>3</v>
      </c>
      <c r="Q3637" s="1">
        <f t="shared" si="785"/>
        <v>11</v>
      </c>
      <c r="R3637" s="5">
        <f t="shared" si="786"/>
        <v>5.1125703564727953E-2</v>
      </c>
      <c r="S3637" s="6">
        <f t="shared" si="787"/>
        <v>255628.51782363976</v>
      </c>
      <c r="T3637" s="4">
        <f t="shared" si="788"/>
        <v>5</v>
      </c>
      <c r="U3637" s="1" t="str">
        <f t="shared" si="789"/>
        <v>Normal</v>
      </c>
      <c r="V3637" s="1" t="str">
        <f t="shared" si="790"/>
        <v>Acquired</v>
      </c>
      <c r="W3637" s="1" t="str">
        <f t="shared" si="791"/>
        <v>¥</v>
      </c>
      <c r="X3637" s="1" t="str">
        <f t="shared" si="792"/>
        <v>¥109M</v>
      </c>
      <c r="Y3637" s="1" t="str">
        <f t="shared" si="793"/>
        <v>¥545M</v>
      </c>
      <c r="Z3637" s="1" t="str">
        <f t="shared" si="794"/>
        <v>¥0</v>
      </c>
      <c r="AA3637" s="1" t="str">
        <f t="shared" si="795"/>
        <v>¥2,55,629</v>
      </c>
      <c r="AB3637" s="6">
        <f t="shared" si="796"/>
        <v>21302.376485303314</v>
      </c>
      <c r="AC3637" s="1" t="str">
        <f t="shared" si="797"/>
        <v>Mid</v>
      </c>
    </row>
    <row r="3638" spans="1:29">
      <c r="A3638" s="1" t="s">
        <v>4377</v>
      </c>
      <c r="B3638" s="1">
        <v>2013</v>
      </c>
      <c r="C3638" s="1" t="s">
        <v>35</v>
      </c>
      <c r="D3638" s="1" t="s">
        <v>102</v>
      </c>
      <c r="E3638" s="1" t="s">
        <v>40</v>
      </c>
      <c r="F3638" s="1">
        <v>165</v>
      </c>
      <c r="G3638" s="1">
        <v>2655</v>
      </c>
      <c r="H3638" s="1">
        <v>487</v>
      </c>
      <c r="I3638" s="1">
        <v>43.09</v>
      </c>
      <c r="J3638" s="1">
        <v>8</v>
      </c>
      <c r="K3638" s="1" t="s">
        <v>19</v>
      </c>
      <c r="L3638" s="1" t="s">
        <v>24</v>
      </c>
      <c r="M3638" s="1">
        <v>52</v>
      </c>
      <c r="N3638" s="1" t="s">
        <v>29</v>
      </c>
      <c r="O3638" s="1">
        <v>2752045</v>
      </c>
      <c r="P3638" s="1">
        <f t="shared" si="798"/>
        <v>3</v>
      </c>
      <c r="Q3638" s="1">
        <f t="shared" si="785"/>
        <v>11</v>
      </c>
      <c r="R3638" s="5">
        <f t="shared" si="786"/>
        <v>6.2146892655367235E-2</v>
      </c>
      <c r="S3638" s="6">
        <f t="shared" si="787"/>
        <v>183427.49529190207</v>
      </c>
      <c r="T3638" s="4">
        <f t="shared" si="788"/>
        <v>2.9515151515151516</v>
      </c>
      <c r="U3638" s="1" t="str">
        <f t="shared" si="789"/>
        <v>High Performer</v>
      </c>
      <c r="V3638" s="1" t="str">
        <f t="shared" si="790"/>
        <v>IPO</v>
      </c>
      <c r="W3638" s="1" t="str">
        <f t="shared" si="791"/>
        <v>¥</v>
      </c>
      <c r="X3638" s="1" t="str">
        <f t="shared" si="792"/>
        <v>¥165M</v>
      </c>
      <c r="Y3638" s="1" t="str">
        <f t="shared" si="793"/>
        <v>¥487M</v>
      </c>
      <c r="Z3638" s="1" t="str">
        <f t="shared" si="794"/>
        <v>¥0</v>
      </c>
      <c r="AA3638" s="1" t="str">
        <f t="shared" si="795"/>
        <v>¥1,83,427</v>
      </c>
      <c r="AB3638" s="6">
        <f t="shared" si="796"/>
        <v>15285.624607658507</v>
      </c>
      <c r="AC3638" s="1" t="str">
        <f t="shared" si="797"/>
        <v>Mid</v>
      </c>
    </row>
    <row r="3639" spans="1:29">
      <c r="A3639" s="1" t="s">
        <v>4648</v>
      </c>
      <c r="B3639" s="1">
        <v>2013</v>
      </c>
      <c r="C3639" s="1" t="s">
        <v>53</v>
      </c>
      <c r="D3639" s="1" t="s">
        <v>95</v>
      </c>
      <c r="E3639" s="1" t="s">
        <v>18</v>
      </c>
      <c r="F3639" s="1">
        <v>196</v>
      </c>
      <c r="G3639" s="1">
        <v>1269</v>
      </c>
      <c r="H3639" s="1">
        <v>412</v>
      </c>
      <c r="I3639" s="1">
        <v>23.72</v>
      </c>
      <c r="J3639" s="1">
        <v>2</v>
      </c>
      <c r="K3639" s="1" t="s">
        <v>24</v>
      </c>
      <c r="L3639" s="1" t="s">
        <v>24</v>
      </c>
      <c r="M3639" s="1">
        <v>70</v>
      </c>
      <c r="N3639" s="1" t="s">
        <v>33</v>
      </c>
      <c r="O3639" s="1">
        <v>2697566</v>
      </c>
      <c r="P3639" s="1">
        <f t="shared" si="798"/>
        <v>2</v>
      </c>
      <c r="Q3639" s="1">
        <f t="shared" si="785"/>
        <v>11</v>
      </c>
      <c r="R3639" s="5">
        <f t="shared" si="786"/>
        <v>0.15445232466509062</v>
      </c>
      <c r="S3639" s="6">
        <f t="shared" si="787"/>
        <v>324665.09062253742</v>
      </c>
      <c r="T3639" s="4">
        <f t="shared" si="788"/>
        <v>2.1020408163265305</v>
      </c>
      <c r="U3639" s="1" t="str">
        <f t="shared" si="789"/>
        <v>Normal</v>
      </c>
      <c r="V3639" s="1" t="str">
        <f t="shared" si="790"/>
        <v>Acquired</v>
      </c>
      <c r="W3639" s="1">
        <f t="shared" si="791"/>
        <v>0</v>
      </c>
      <c r="X3639" s="1" t="str">
        <f t="shared" si="792"/>
        <v>0196M</v>
      </c>
      <c r="Y3639" s="1" t="str">
        <f t="shared" si="793"/>
        <v>0412M</v>
      </c>
      <c r="Z3639" s="1" t="str">
        <f t="shared" si="794"/>
        <v>00</v>
      </c>
      <c r="AA3639" s="1" t="str">
        <f t="shared" si="795"/>
        <v>03,24,665</v>
      </c>
      <c r="AB3639" s="6">
        <f t="shared" si="796"/>
        <v>27055.424218544787</v>
      </c>
      <c r="AC3639" s="1" t="str">
        <f t="shared" si="797"/>
        <v>Mid</v>
      </c>
    </row>
    <row r="3640" spans="1:29">
      <c r="A3640" s="1" t="s">
        <v>4256</v>
      </c>
      <c r="B3640" s="1">
        <v>2013</v>
      </c>
      <c r="C3640" s="1" t="s">
        <v>27</v>
      </c>
      <c r="D3640" s="1" t="s">
        <v>43</v>
      </c>
      <c r="E3640" s="1" t="s">
        <v>23</v>
      </c>
      <c r="F3640" s="1">
        <v>104</v>
      </c>
      <c r="G3640" s="1">
        <v>3753</v>
      </c>
      <c r="H3640" s="1">
        <v>892</v>
      </c>
      <c r="I3640" s="1">
        <v>2.13</v>
      </c>
      <c r="J3640" s="1">
        <v>1</v>
      </c>
      <c r="K3640" s="1" t="s">
        <v>24</v>
      </c>
      <c r="L3640" s="1" t="s">
        <v>24</v>
      </c>
      <c r="M3640" s="1">
        <v>1</v>
      </c>
      <c r="N3640" s="1" t="s">
        <v>25</v>
      </c>
      <c r="O3640" s="1">
        <v>2657256</v>
      </c>
      <c r="P3640" s="1">
        <f t="shared" si="798"/>
        <v>5</v>
      </c>
      <c r="Q3640" s="1">
        <f t="shared" si="785"/>
        <v>11</v>
      </c>
      <c r="R3640" s="5">
        <f t="shared" si="786"/>
        <v>2.7711164401811882E-2</v>
      </c>
      <c r="S3640" s="6">
        <f t="shared" si="787"/>
        <v>237676.52544630962</v>
      </c>
      <c r="T3640" s="4">
        <f t="shared" si="788"/>
        <v>8.5769230769230766</v>
      </c>
      <c r="U3640" s="1" t="str">
        <f t="shared" si="789"/>
        <v>Normal</v>
      </c>
      <c r="V3640" s="1" t="str">
        <f t="shared" si="790"/>
        <v>Acquired</v>
      </c>
      <c r="W3640" s="1" t="str">
        <f t="shared" si="791"/>
        <v>$</v>
      </c>
      <c r="X3640" s="1" t="str">
        <f t="shared" si="792"/>
        <v>$104M</v>
      </c>
      <c r="Y3640" s="1" t="str">
        <f t="shared" si="793"/>
        <v>$892M</v>
      </c>
      <c r="Z3640" s="1" t="str">
        <f t="shared" si="794"/>
        <v>$0</v>
      </c>
      <c r="AA3640" s="1" t="str">
        <f t="shared" si="795"/>
        <v>$2,37,677</v>
      </c>
      <c r="AB3640" s="6">
        <f t="shared" si="796"/>
        <v>19806.377120525802</v>
      </c>
      <c r="AC3640" s="1" t="str">
        <f t="shared" si="797"/>
        <v>Mid</v>
      </c>
    </row>
    <row r="3641" spans="1:29">
      <c r="A3641" s="1" t="s">
        <v>3743</v>
      </c>
      <c r="B3641" s="1">
        <v>2013</v>
      </c>
      <c r="C3641" s="1" t="s">
        <v>31</v>
      </c>
      <c r="D3641" s="1" t="s">
        <v>46</v>
      </c>
      <c r="E3641" s="1" t="s">
        <v>28</v>
      </c>
      <c r="F3641" s="1">
        <v>124</v>
      </c>
      <c r="G3641" s="1">
        <v>5</v>
      </c>
      <c r="H3641" s="1">
        <v>568</v>
      </c>
      <c r="I3641" s="1">
        <v>42.11</v>
      </c>
      <c r="J3641" s="1">
        <v>2</v>
      </c>
      <c r="K3641" s="1" t="s">
        <v>19</v>
      </c>
      <c r="L3641" s="1" t="s">
        <v>19</v>
      </c>
      <c r="M3641" s="1">
        <v>86</v>
      </c>
      <c r="N3641" s="1" t="s">
        <v>49</v>
      </c>
      <c r="O3641" s="1">
        <v>2557486</v>
      </c>
      <c r="P3641" s="1">
        <f t="shared" si="798"/>
        <v>1</v>
      </c>
      <c r="Q3641" s="1">
        <f t="shared" si="785"/>
        <v>11</v>
      </c>
      <c r="R3641" s="5">
        <f t="shared" si="786"/>
        <v>24.8</v>
      </c>
      <c r="S3641" s="6">
        <f t="shared" si="787"/>
        <v>113600000</v>
      </c>
      <c r="T3641" s="4">
        <f t="shared" si="788"/>
        <v>4.580645161290323</v>
      </c>
      <c r="U3641" s="1" t="str">
        <f t="shared" si="789"/>
        <v>Normal</v>
      </c>
      <c r="V3641" s="1" t="str">
        <f t="shared" si="790"/>
        <v>Still Private</v>
      </c>
      <c r="W3641" s="1" t="str">
        <f t="shared" si="791"/>
        <v>€</v>
      </c>
      <c r="X3641" s="1" t="str">
        <f t="shared" si="792"/>
        <v>€124M</v>
      </c>
      <c r="Y3641" s="1" t="str">
        <f t="shared" si="793"/>
        <v>€568M</v>
      </c>
      <c r="Z3641" s="1" t="str">
        <f t="shared" si="794"/>
        <v>€25</v>
      </c>
      <c r="AA3641" s="1" t="str">
        <f t="shared" si="795"/>
        <v>€11,36,00,000</v>
      </c>
      <c r="AB3641" s="6">
        <f t="shared" si="796"/>
        <v>9466666.666666666</v>
      </c>
      <c r="AC3641" s="1" t="str">
        <f t="shared" si="797"/>
        <v>Mid</v>
      </c>
    </row>
    <row r="3642" spans="1:29">
      <c r="A3642" s="1" t="s">
        <v>928</v>
      </c>
      <c r="B3642" s="1">
        <v>2013</v>
      </c>
      <c r="C3642" s="1" t="s">
        <v>27</v>
      </c>
      <c r="D3642" s="1" t="s">
        <v>32</v>
      </c>
      <c r="E3642" s="1" t="s">
        <v>40</v>
      </c>
      <c r="F3642" s="1">
        <v>111</v>
      </c>
      <c r="G3642" s="1">
        <v>2290</v>
      </c>
      <c r="H3642" s="1">
        <v>209</v>
      </c>
      <c r="I3642" s="1">
        <v>26.54</v>
      </c>
      <c r="J3642" s="1">
        <v>5</v>
      </c>
      <c r="K3642" s="1" t="s">
        <v>19</v>
      </c>
      <c r="L3642" s="1" t="s">
        <v>19</v>
      </c>
      <c r="M3642" s="1">
        <v>79</v>
      </c>
      <c r="N3642" s="1" t="s">
        <v>29</v>
      </c>
      <c r="O3642" s="1">
        <v>2533403</v>
      </c>
      <c r="P3642" s="1">
        <f t="shared" si="798"/>
        <v>3</v>
      </c>
      <c r="Q3642" s="1">
        <f t="shared" si="785"/>
        <v>11</v>
      </c>
      <c r="R3642" s="5">
        <f t="shared" si="786"/>
        <v>4.8471615720524018E-2</v>
      </c>
      <c r="S3642" s="6">
        <f t="shared" si="787"/>
        <v>91266.375545851522</v>
      </c>
      <c r="T3642" s="4">
        <f t="shared" si="788"/>
        <v>1.882882882882883</v>
      </c>
      <c r="U3642" s="1" t="str">
        <f t="shared" si="789"/>
        <v>Normal</v>
      </c>
      <c r="V3642" s="1" t="str">
        <f t="shared" si="790"/>
        <v>Still Private</v>
      </c>
      <c r="W3642" s="1" t="str">
        <f t="shared" si="791"/>
        <v>$</v>
      </c>
      <c r="X3642" s="1" t="str">
        <f t="shared" si="792"/>
        <v>$111M</v>
      </c>
      <c r="Y3642" s="1" t="str">
        <f t="shared" si="793"/>
        <v>$209M</v>
      </c>
      <c r="Z3642" s="1" t="str">
        <f t="shared" si="794"/>
        <v>$0</v>
      </c>
      <c r="AA3642" s="1" t="str">
        <f t="shared" si="795"/>
        <v>$91,266</v>
      </c>
      <c r="AB3642" s="6">
        <f t="shared" si="796"/>
        <v>7605.5312954876272</v>
      </c>
      <c r="AC3642" s="1" t="str">
        <f t="shared" si="797"/>
        <v>Mid</v>
      </c>
    </row>
    <row r="3643" spans="1:29">
      <c r="A3643" s="1" t="s">
        <v>2624</v>
      </c>
      <c r="B3643" s="1">
        <v>2013</v>
      </c>
      <c r="C3643" s="1" t="s">
        <v>22</v>
      </c>
      <c r="D3643" s="1" t="s">
        <v>17</v>
      </c>
      <c r="E3643" s="1" t="s">
        <v>23</v>
      </c>
      <c r="F3643" s="1">
        <v>181</v>
      </c>
      <c r="G3643" s="1">
        <v>394</v>
      </c>
      <c r="H3643" s="1">
        <v>19</v>
      </c>
      <c r="I3643" s="1">
        <v>49.58</v>
      </c>
      <c r="J3643" s="1">
        <v>5</v>
      </c>
      <c r="K3643" s="1" t="s">
        <v>24</v>
      </c>
      <c r="L3643" s="1" t="s">
        <v>19</v>
      </c>
      <c r="M3643" s="1">
        <v>33</v>
      </c>
      <c r="N3643" s="1" t="s">
        <v>29</v>
      </c>
      <c r="O3643" s="1">
        <v>2184376</v>
      </c>
      <c r="P3643" s="1">
        <f t="shared" si="798"/>
        <v>5</v>
      </c>
      <c r="Q3643" s="1">
        <f t="shared" si="785"/>
        <v>11</v>
      </c>
      <c r="R3643" s="5">
        <f t="shared" si="786"/>
        <v>0.45939086294416243</v>
      </c>
      <c r="S3643" s="6">
        <f t="shared" si="787"/>
        <v>48223.350253807104</v>
      </c>
      <c r="T3643" s="4">
        <f t="shared" si="788"/>
        <v>0.10497237569060773</v>
      </c>
      <c r="U3643" s="1" t="str">
        <f t="shared" si="789"/>
        <v>Normal</v>
      </c>
      <c r="V3643" s="1" t="str">
        <f t="shared" si="790"/>
        <v>Acquired</v>
      </c>
      <c r="W3643" s="1" t="str">
        <f t="shared" si="791"/>
        <v>£</v>
      </c>
      <c r="X3643" s="1" t="str">
        <f t="shared" si="792"/>
        <v>£181M</v>
      </c>
      <c r="Y3643" s="1" t="str">
        <f t="shared" si="793"/>
        <v>£19M</v>
      </c>
      <c r="Z3643" s="1" t="str">
        <f t="shared" si="794"/>
        <v>£0</v>
      </c>
      <c r="AA3643" s="1" t="str">
        <f t="shared" si="795"/>
        <v>£48,223</v>
      </c>
      <c r="AB3643" s="6">
        <f t="shared" si="796"/>
        <v>4018.6125211505923</v>
      </c>
      <c r="AC3643" s="1" t="str">
        <f t="shared" si="797"/>
        <v>Mid</v>
      </c>
    </row>
    <row r="3644" spans="1:29">
      <c r="A3644" s="1" t="s">
        <v>4517</v>
      </c>
      <c r="B3644" s="1">
        <v>2013</v>
      </c>
      <c r="C3644" s="1" t="s">
        <v>27</v>
      </c>
      <c r="D3644" s="1" t="s">
        <v>43</v>
      </c>
      <c r="E3644" s="1" t="s">
        <v>28</v>
      </c>
      <c r="F3644" s="1">
        <v>137</v>
      </c>
      <c r="G3644" s="1">
        <v>3153</v>
      </c>
      <c r="H3644" s="1">
        <v>776</v>
      </c>
      <c r="I3644" s="1">
        <v>15.99</v>
      </c>
      <c r="J3644" s="1">
        <v>5</v>
      </c>
      <c r="K3644" s="1" t="s">
        <v>24</v>
      </c>
      <c r="L3644" s="1" t="s">
        <v>24</v>
      </c>
      <c r="M3644" s="1">
        <v>1</v>
      </c>
      <c r="N3644" s="1" t="s">
        <v>20</v>
      </c>
      <c r="O3644" s="1">
        <v>2002241</v>
      </c>
      <c r="P3644" s="1">
        <f t="shared" si="798"/>
        <v>1</v>
      </c>
      <c r="Q3644" s="1">
        <f t="shared" si="785"/>
        <v>11</v>
      </c>
      <c r="R3644" s="5">
        <f t="shared" si="786"/>
        <v>4.3450681890263243E-2</v>
      </c>
      <c r="S3644" s="6">
        <f t="shared" si="787"/>
        <v>246114.81129083413</v>
      </c>
      <c r="T3644" s="4">
        <f t="shared" si="788"/>
        <v>5.664233576642336</v>
      </c>
      <c r="U3644" s="1" t="str">
        <f t="shared" si="789"/>
        <v>Normal</v>
      </c>
      <c r="V3644" s="1" t="str">
        <f t="shared" si="790"/>
        <v>Acquired</v>
      </c>
      <c r="W3644" s="1" t="str">
        <f t="shared" si="791"/>
        <v>$</v>
      </c>
      <c r="X3644" s="1" t="str">
        <f t="shared" si="792"/>
        <v>$137M</v>
      </c>
      <c r="Y3644" s="1" t="str">
        <f t="shared" si="793"/>
        <v>$776M</v>
      </c>
      <c r="Z3644" s="1" t="str">
        <f t="shared" si="794"/>
        <v>$0</v>
      </c>
      <c r="AA3644" s="1" t="str">
        <f t="shared" si="795"/>
        <v>$2,46,115</v>
      </c>
      <c r="AB3644" s="6">
        <f t="shared" si="796"/>
        <v>20509.567607569512</v>
      </c>
      <c r="AC3644" s="1" t="str">
        <f t="shared" si="797"/>
        <v>Mid</v>
      </c>
    </row>
    <row r="3645" spans="1:29">
      <c r="A3645" s="1" t="s">
        <v>2094</v>
      </c>
      <c r="B3645" s="1">
        <v>2013</v>
      </c>
      <c r="C3645" s="1" t="s">
        <v>59</v>
      </c>
      <c r="D3645" s="1" t="s">
        <v>36</v>
      </c>
      <c r="E3645" s="1" t="s">
        <v>28</v>
      </c>
      <c r="F3645" s="1">
        <v>154</v>
      </c>
      <c r="G3645" s="1">
        <v>1461</v>
      </c>
      <c r="H3645" s="1">
        <v>268</v>
      </c>
      <c r="I3645" s="1">
        <v>40.32</v>
      </c>
      <c r="J3645" s="1">
        <v>1</v>
      </c>
      <c r="K3645" s="1" t="s">
        <v>19</v>
      </c>
      <c r="L3645" s="1" t="s">
        <v>19</v>
      </c>
      <c r="M3645" s="1">
        <v>1</v>
      </c>
      <c r="N3645" s="1" t="s">
        <v>49</v>
      </c>
      <c r="O3645" s="1">
        <v>1923965</v>
      </c>
      <c r="P3645" s="1">
        <f t="shared" si="798"/>
        <v>1</v>
      </c>
      <c r="Q3645" s="1">
        <f t="shared" si="785"/>
        <v>11</v>
      </c>
      <c r="R3645" s="5">
        <f t="shared" si="786"/>
        <v>0.1054072553045859</v>
      </c>
      <c r="S3645" s="6">
        <f t="shared" si="787"/>
        <v>183436.00273785079</v>
      </c>
      <c r="T3645" s="4">
        <f t="shared" si="788"/>
        <v>1.7402597402597402</v>
      </c>
      <c r="U3645" s="1" t="str">
        <f t="shared" si="789"/>
        <v>Normal</v>
      </c>
      <c r="V3645" s="1" t="str">
        <f t="shared" si="790"/>
        <v>Still Private</v>
      </c>
      <c r="W3645" s="1" t="str">
        <f t="shared" si="791"/>
        <v>₹</v>
      </c>
      <c r="X3645" s="1" t="str">
        <f t="shared" si="792"/>
        <v>₹154M</v>
      </c>
      <c r="Y3645" s="1" t="str">
        <f t="shared" si="793"/>
        <v>₹268M</v>
      </c>
      <c r="Z3645" s="1" t="str">
        <f t="shared" si="794"/>
        <v>₹0</v>
      </c>
      <c r="AA3645" s="1" t="str">
        <f t="shared" si="795"/>
        <v>₹1,83,436</v>
      </c>
      <c r="AB3645" s="6">
        <f t="shared" si="796"/>
        <v>15286.333561487565</v>
      </c>
      <c r="AC3645" s="1" t="str">
        <f t="shared" si="797"/>
        <v>Mid</v>
      </c>
    </row>
    <row r="3646" spans="1:29">
      <c r="A3646" s="1" t="s">
        <v>3771</v>
      </c>
      <c r="B3646" s="1">
        <v>2013</v>
      </c>
      <c r="C3646" s="1" t="s">
        <v>59</v>
      </c>
      <c r="D3646" s="1" t="s">
        <v>43</v>
      </c>
      <c r="E3646" s="1" t="s">
        <v>37</v>
      </c>
      <c r="F3646" s="1">
        <v>103</v>
      </c>
      <c r="G3646" s="1">
        <v>708</v>
      </c>
      <c r="H3646" s="1">
        <v>901</v>
      </c>
      <c r="I3646" s="1">
        <v>8.65</v>
      </c>
      <c r="J3646" s="1">
        <v>5</v>
      </c>
      <c r="K3646" s="1" t="s">
        <v>19</v>
      </c>
      <c r="L3646" s="1" t="s">
        <v>24</v>
      </c>
      <c r="M3646" s="1">
        <v>68</v>
      </c>
      <c r="N3646" s="1" t="s">
        <v>25</v>
      </c>
      <c r="O3646" s="1">
        <v>1856737</v>
      </c>
      <c r="P3646" s="1">
        <f t="shared" si="798"/>
        <v>4</v>
      </c>
      <c r="Q3646" s="1">
        <f t="shared" si="785"/>
        <v>11</v>
      </c>
      <c r="R3646" s="5">
        <f t="shared" si="786"/>
        <v>0.14548022598870056</v>
      </c>
      <c r="S3646" s="6">
        <f t="shared" si="787"/>
        <v>1272598.8700564972</v>
      </c>
      <c r="T3646" s="4">
        <f t="shared" si="788"/>
        <v>8.7475728155339798</v>
      </c>
      <c r="U3646" s="1" t="str">
        <f t="shared" si="789"/>
        <v>Normal</v>
      </c>
      <c r="V3646" s="1" t="str">
        <f t="shared" si="790"/>
        <v>IPO</v>
      </c>
      <c r="W3646" s="1" t="str">
        <f t="shared" si="791"/>
        <v>₹</v>
      </c>
      <c r="X3646" s="1" t="str">
        <f t="shared" si="792"/>
        <v>₹103M</v>
      </c>
      <c r="Y3646" s="1" t="str">
        <f t="shared" si="793"/>
        <v>₹901M</v>
      </c>
      <c r="Z3646" s="1" t="str">
        <f t="shared" si="794"/>
        <v>₹0</v>
      </c>
      <c r="AA3646" s="1" t="str">
        <f t="shared" si="795"/>
        <v>₹12,72,599</v>
      </c>
      <c r="AB3646" s="6">
        <f t="shared" si="796"/>
        <v>106049.90583804144</v>
      </c>
      <c r="AC3646" s="1" t="str">
        <f t="shared" si="797"/>
        <v>Mid</v>
      </c>
    </row>
    <row r="3647" spans="1:29">
      <c r="A3647" s="1" t="s">
        <v>1327</v>
      </c>
      <c r="B3647" s="1">
        <v>2013</v>
      </c>
      <c r="C3647" s="1" t="s">
        <v>31</v>
      </c>
      <c r="D3647" s="1" t="s">
        <v>102</v>
      </c>
      <c r="E3647" s="1" t="s">
        <v>37</v>
      </c>
      <c r="F3647" s="1">
        <v>134</v>
      </c>
      <c r="G3647" s="1">
        <v>1362</v>
      </c>
      <c r="H3647" s="1">
        <v>355</v>
      </c>
      <c r="I3647" s="1">
        <v>38.869999999999997</v>
      </c>
      <c r="J3647" s="1">
        <v>3</v>
      </c>
      <c r="K3647" s="1" t="s">
        <v>24</v>
      </c>
      <c r="L3647" s="1" t="s">
        <v>24</v>
      </c>
      <c r="M3647" s="1">
        <v>4</v>
      </c>
      <c r="N3647" s="1" t="s">
        <v>29</v>
      </c>
      <c r="O3647" s="1">
        <v>1768033</v>
      </c>
      <c r="P3647" s="1">
        <f t="shared" si="798"/>
        <v>4</v>
      </c>
      <c r="Q3647" s="1">
        <f t="shared" si="785"/>
        <v>11</v>
      </c>
      <c r="R3647" s="5">
        <f t="shared" si="786"/>
        <v>9.8384728340675479E-2</v>
      </c>
      <c r="S3647" s="6">
        <f t="shared" si="787"/>
        <v>260646.1086637298</v>
      </c>
      <c r="T3647" s="4">
        <f t="shared" si="788"/>
        <v>2.6492537313432836</v>
      </c>
      <c r="U3647" s="1" t="str">
        <f t="shared" si="789"/>
        <v>Normal</v>
      </c>
      <c r="V3647" s="1" t="str">
        <f t="shared" si="790"/>
        <v>Acquired</v>
      </c>
      <c r="W3647" s="1" t="str">
        <f t="shared" si="791"/>
        <v>€</v>
      </c>
      <c r="X3647" s="1" t="str">
        <f t="shared" si="792"/>
        <v>€134M</v>
      </c>
      <c r="Y3647" s="1" t="str">
        <f t="shared" si="793"/>
        <v>€355M</v>
      </c>
      <c r="Z3647" s="1" t="str">
        <f t="shared" si="794"/>
        <v>€0</v>
      </c>
      <c r="AA3647" s="1" t="str">
        <f t="shared" si="795"/>
        <v>€2,60,646</v>
      </c>
      <c r="AB3647" s="6">
        <f t="shared" si="796"/>
        <v>21720.509055310817</v>
      </c>
      <c r="AC3647" s="1" t="str">
        <f t="shared" si="797"/>
        <v>Mid</v>
      </c>
    </row>
    <row r="3648" spans="1:29">
      <c r="A3648" s="1" t="s">
        <v>4774</v>
      </c>
      <c r="B3648" s="1">
        <v>2013</v>
      </c>
      <c r="C3648" s="1" t="s">
        <v>53</v>
      </c>
      <c r="D3648" s="1" t="s">
        <v>102</v>
      </c>
      <c r="E3648" s="1" t="s">
        <v>18</v>
      </c>
      <c r="F3648" s="1">
        <v>115</v>
      </c>
      <c r="G3648" s="1">
        <v>2661</v>
      </c>
      <c r="H3648" s="1">
        <v>917</v>
      </c>
      <c r="I3648" s="1">
        <v>43.7</v>
      </c>
      <c r="J3648" s="1">
        <v>5</v>
      </c>
      <c r="K3648" s="1" t="s">
        <v>24</v>
      </c>
      <c r="L3648" s="1" t="s">
        <v>19</v>
      </c>
      <c r="M3648" s="1">
        <v>78</v>
      </c>
      <c r="N3648" s="1" t="s">
        <v>49</v>
      </c>
      <c r="O3648" s="1">
        <v>1170388</v>
      </c>
      <c r="P3648" s="1">
        <f t="shared" si="798"/>
        <v>2</v>
      </c>
      <c r="Q3648" s="1">
        <f t="shared" si="785"/>
        <v>11</v>
      </c>
      <c r="R3648" s="5">
        <f t="shared" si="786"/>
        <v>4.3216835776024053E-2</v>
      </c>
      <c r="S3648" s="6">
        <f t="shared" si="787"/>
        <v>344607.2904922961</v>
      </c>
      <c r="T3648" s="4">
        <f t="shared" si="788"/>
        <v>7.9739130434782606</v>
      </c>
      <c r="U3648" s="1" t="str">
        <f t="shared" si="789"/>
        <v>Normal</v>
      </c>
      <c r="V3648" s="1" t="str">
        <f t="shared" si="790"/>
        <v>Acquired</v>
      </c>
      <c r="W3648" s="1">
        <f t="shared" si="791"/>
        <v>0</v>
      </c>
      <c r="X3648" s="1" t="str">
        <f t="shared" si="792"/>
        <v>0115M</v>
      </c>
      <c r="Y3648" s="1" t="str">
        <f t="shared" si="793"/>
        <v>0917M</v>
      </c>
      <c r="Z3648" s="1" t="str">
        <f t="shared" si="794"/>
        <v>00</v>
      </c>
      <c r="AA3648" s="1" t="str">
        <f t="shared" si="795"/>
        <v>03,44,607</v>
      </c>
      <c r="AB3648" s="6">
        <f t="shared" si="796"/>
        <v>28717.274207691346</v>
      </c>
      <c r="AC3648" s="1" t="str">
        <f t="shared" si="797"/>
        <v>Mid</v>
      </c>
    </row>
    <row r="3649" spans="1:29">
      <c r="A3649" s="1" t="s">
        <v>2530</v>
      </c>
      <c r="B3649" s="1">
        <v>2013</v>
      </c>
      <c r="C3649" s="1" t="s">
        <v>31</v>
      </c>
      <c r="D3649" s="1" t="s">
        <v>36</v>
      </c>
      <c r="E3649" s="1" t="s">
        <v>23</v>
      </c>
      <c r="F3649" s="1">
        <v>159</v>
      </c>
      <c r="G3649" s="1">
        <v>3652</v>
      </c>
      <c r="H3649" s="1">
        <v>424</v>
      </c>
      <c r="I3649" s="1">
        <v>46.44</v>
      </c>
      <c r="J3649" s="1">
        <v>2</v>
      </c>
      <c r="K3649" s="1" t="s">
        <v>24</v>
      </c>
      <c r="L3649" s="1" t="s">
        <v>19</v>
      </c>
      <c r="M3649" s="1">
        <v>57</v>
      </c>
      <c r="N3649" s="1" t="s">
        <v>33</v>
      </c>
      <c r="O3649" s="1">
        <v>1092185</v>
      </c>
      <c r="P3649" s="1">
        <f t="shared" si="798"/>
        <v>5</v>
      </c>
      <c r="Q3649" s="1">
        <f t="shared" si="785"/>
        <v>11</v>
      </c>
      <c r="R3649" s="5">
        <f t="shared" si="786"/>
        <v>4.3537787513691126E-2</v>
      </c>
      <c r="S3649" s="6">
        <f t="shared" si="787"/>
        <v>116100.76670317634</v>
      </c>
      <c r="T3649" s="4">
        <f t="shared" si="788"/>
        <v>2.6666666666666665</v>
      </c>
      <c r="U3649" s="1" t="str">
        <f t="shared" si="789"/>
        <v>Normal</v>
      </c>
      <c r="V3649" s="1" t="str">
        <f t="shared" si="790"/>
        <v>Acquired</v>
      </c>
      <c r="W3649" s="1" t="str">
        <f t="shared" si="791"/>
        <v>€</v>
      </c>
      <c r="X3649" s="1" t="str">
        <f t="shared" si="792"/>
        <v>€159M</v>
      </c>
      <c r="Y3649" s="1" t="str">
        <f t="shared" si="793"/>
        <v>€424M</v>
      </c>
      <c r="Z3649" s="1" t="str">
        <f t="shared" si="794"/>
        <v>€0</v>
      </c>
      <c r="AA3649" s="1" t="str">
        <f t="shared" si="795"/>
        <v>€1,16,101</v>
      </c>
      <c r="AB3649" s="6">
        <f t="shared" si="796"/>
        <v>9675.0638919313624</v>
      </c>
      <c r="AC3649" s="1" t="str">
        <f t="shared" si="797"/>
        <v>Mid</v>
      </c>
    </row>
    <row r="3650" spans="1:29">
      <c r="A3650" s="1" t="s">
        <v>2898</v>
      </c>
      <c r="B3650" s="1">
        <v>2013</v>
      </c>
      <c r="C3650" s="1" t="s">
        <v>59</v>
      </c>
      <c r="D3650" s="1" t="s">
        <v>43</v>
      </c>
      <c r="E3650" s="1" t="s">
        <v>28</v>
      </c>
      <c r="F3650" s="1">
        <v>198</v>
      </c>
      <c r="G3650" s="1">
        <v>2609</v>
      </c>
      <c r="H3650" s="1">
        <v>693</v>
      </c>
      <c r="I3650" s="1">
        <v>14.54</v>
      </c>
      <c r="J3650" s="1">
        <v>8</v>
      </c>
      <c r="K3650" s="1" t="s">
        <v>19</v>
      </c>
      <c r="L3650" s="1" t="s">
        <v>19</v>
      </c>
      <c r="M3650" s="1">
        <v>24</v>
      </c>
      <c r="N3650" s="1" t="s">
        <v>33</v>
      </c>
      <c r="O3650" s="1">
        <v>1091528</v>
      </c>
      <c r="P3650" s="1">
        <f t="shared" si="798"/>
        <v>1</v>
      </c>
      <c r="Q3650" s="1">
        <f t="shared" ref="Q3650:Q3713" si="799">2024 - B3650</f>
        <v>11</v>
      </c>
      <c r="R3650" s="5">
        <f t="shared" ref="R3650:R3713" si="800">F3650 / G3650</f>
        <v>7.589114603296282E-2</v>
      </c>
      <c r="S3650" s="6">
        <f t="shared" ref="S3650:S3713" si="801">(H3650 * 1000000) / G3650</f>
        <v>265619.01111536985</v>
      </c>
      <c r="T3650" s="4">
        <f t="shared" ref="T3650:T3713" si="802">H3650 / F3650</f>
        <v>3.5</v>
      </c>
      <c r="U3650" s="1" t="str">
        <f t="shared" ref="U3650:U3713" si="803">IF(AND(J3650&gt;=8, I3650&gt;=1), "High Performer", "Normal")</f>
        <v>High Performer</v>
      </c>
      <c r="V3650" s="1" t="str">
        <f t="shared" ref="V3650:V3713" si="804">IF(K3650="Yes", "Acquired",
 IF(L3650="Yes", "IPO", "Still Private"))</f>
        <v>Still Private</v>
      </c>
      <c r="W3650" s="1" t="str">
        <f t="shared" ref="W3650:W3713" si="805">IF(C3650="USA","$",
IF(C3650="India","₹",
IF(C3650="UK","£",
IF(C3650="Germany","€",
IF(C3650="France","€",
IF(C3650="Canada","$",
IF(C3650="Australia","A$",
IF(C3650="China","¥",
IF(C3650="Japan","¥",)))))))))</f>
        <v>₹</v>
      </c>
      <c r="X3650" s="1" t="str">
        <f t="shared" ref="X3650:X3713" si="806">W3650 &amp; F3650 &amp; "M"</f>
        <v>₹198M</v>
      </c>
      <c r="Y3650" s="1" t="str">
        <f t="shared" ref="Y3650:Y3713" si="807">W3650 &amp; H3650 &amp; "M"</f>
        <v>₹693M</v>
      </c>
      <c r="Z3650" s="1" t="str">
        <f t="shared" ref="Z3650:Z3713" si="808">W3650 &amp; TEXT(R3650,"#,##0")</f>
        <v>₹0</v>
      </c>
      <c r="AA3650" s="1" t="str">
        <f t="shared" ref="AA3650:AA3713" si="809">W3650 &amp; TEXT(S3650,"#,##0")</f>
        <v>₹2,65,619</v>
      </c>
      <c r="AB3650" s="6">
        <f t="shared" ref="AB3650:AB3713" si="810">(H3650 * 1000000) / (12 * G3650)</f>
        <v>22134.917592947488</v>
      </c>
      <c r="AC3650" s="1" t="str">
        <f t="shared" ref="AC3650:AC3713" si="811">IF(F3650&lt;100, "Small", IF(F3650&lt;=200, "Mid",IF(F3650&lt;500,  "Large")))</f>
        <v>Mid</v>
      </c>
    </row>
    <row r="3651" spans="1:29">
      <c r="A3651" s="1" t="s">
        <v>2691</v>
      </c>
      <c r="B3651" s="1">
        <v>2013</v>
      </c>
      <c r="C3651" s="1" t="s">
        <v>35</v>
      </c>
      <c r="D3651" s="1" t="s">
        <v>102</v>
      </c>
      <c r="E3651" s="1" t="s">
        <v>18</v>
      </c>
      <c r="F3651" s="1">
        <v>131</v>
      </c>
      <c r="G3651" s="1">
        <v>3036</v>
      </c>
      <c r="H3651" s="1">
        <v>123</v>
      </c>
      <c r="I3651" s="1">
        <v>48.62</v>
      </c>
      <c r="J3651" s="1">
        <v>7</v>
      </c>
      <c r="K3651" s="1" t="s">
        <v>24</v>
      </c>
      <c r="L3651" s="1" t="s">
        <v>24</v>
      </c>
      <c r="M3651" s="1">
        <v>57</v>
      </c>
      <c r="N3651" s="1" t="s">
        <v>20</v>
      </c>
      <c r="O3651" s="1">
        <v>864473</v>
      </c>
      <c r="P3651" s="1">
        <f t="shared" si="798"/>
        <v>2</v>
      </c>
      <c r="Q3651" s="1">
        <f t="shared" si="799"/>
        <v>11</v>
      </c>
      <c r="R3651" s="5">
        <f t="shared" si="800"/>
        <v>4.3148880105401848E-2</v>
      </c>
      <c r="S3651" s="6">
        <f t="shared" si="801"/>
        <v>40513.833992094864</v>
      </c>
      <c r="T3651" s="4">
        <f t="shared" si="802"/>
        <v>0.93893129770992367</v>
      </c>
      <c r="U3651" s="1" t="str">
        <f t="shared" si="803"/>
        <v>Normal</v>
      </c>
      <c r="V3651" s="1" t="str">
        <f t="shared" si="804"/>
        <v>Acquired</v>
      </c>
      <c r="W3651" s="1" t="str">
        <f t="shared" si="805"/>
        <v>¥</v>
      </c>
      <c r="X3651" s="1" t="str">
        <f t="shared" si="806"/>
        <v>¥131M</v>
      </c>
      <c r="Y3651" s="1" t="str">
        <f t="shared" si="807"/>
        <v>¥123M</v>
      </c>
      <c r="Z3651" s="1" t="str">
        <f t="shared" si="808"/>
        <v>¥0</v>
      </c>
      <c r="AA3651" s="1" t="str">
        <f t="shared" si="809"/>
        <v>¥40,514</v>
      </c>
      <c r="AB3651" s="6">
        <f t="shared" si="810"/>
        <v>3376.152832674572</v>
      </c>
      <c r="AC3651" s="1" t="str">
        <f t="shared" si="811"/>
        <v>Mid</v>
      </c>
    </row>
    <row r="3652" spans="1:29">
      <c r="A3652" s="1" t="s">
        <v>1602</v>
      </c>
      <c r="B3652" s="1">
        <v>2013</v>
      </c>
      <c r="C3652" s="1" t="s">
        <v>45</v>
      </c>
      <c r="D3652" s="1" t="s">
        <v>39</v>
      </c>
      <c r="E3652" s="1" t="s">
        <v>23</v>
      </c>
      <c r="F3652" s="1">
        <v>130</v>
      </c>
      <c r="G3652" s="1">
        <v>3273</v>
      </c>
      <c r="H3652" s="1">
        <v>703</v>
      </c>
      <c r="I3652" s="1">
        <v>28.69</v>
      </c>
      <c r="J3652" s="1">
        <v>2</v>
      </c>
      <c r="K3652" s="1" t="s">
        <v>19</v>
      </c>
      <c r="L3652" s="1" t="s">
        <v>19</v>
      </c>
      <c r="M3652" s="1">
        <v>60</v>
      </c>
      <c r="N3652" s="1" t="s">
        <v>29</v>
      </c>
      <c r="O3652" s="1">
        <v>624680</v>
      </c>
      <c r="P3652" s="1">
        <f t="shared" si="798"/>
        <v>5</v>
      </c>
      <c r="Q3652" s="1">
        <f t="shared" si="799"/>
        <v>11</v>
      </c>
      <c r="R3652" s="5">
        <f t="shared" si="800"/>
        <v>3.9718912312862814E-2</v>
      </c>
      <c r="S3652" s="6">
        <f t="shared" si="801"/>
        <v>214787.65658417353</v>
      </c>
      <c r="T3652" s="4">
        <f t="shared" si="802"/>
        <v>5.407692307692308</v>
      </c>
      <c r="U3652" s="1" t="str">
        <f t="shared" si="803"/>
        <v>Normal</v>
      </c>
      <c r="V3652" s="1" t="str">
        <f t="shared" si="804"/>
        <v>Still Private</v>
      </c>
      <c r="W3652" s="1" t="str">
        <f t="shared" si="805"/>
        <v>A$</v>
      </c>
      <c r="X3652" s="1" t="str">
        <f t="shared" si="806"/>
        <v>A$130M</v>
      </c>
      <c r="Y3652" s="1" t="str">
        <f t="shared" si="807"/>
        <v>A$703M</v>
      </c>
      <c r="Z3652" s="1" t="str">
        <f t="shared" si="808"/>
        <v>A$0</v>
      </c>
      <c r="AA3652" s="1" t="str">
        <f t="shared" si="809"/>
        <v>A$2,14,788</v>
      </c>
      <c r="AB3652" s="6">
        <f t="shared" si="810"/>
        <v>17898.971382014461</v>
      </c>
      <c r="AC3652" s="1" t="str">
        <f t="shared" si="811"/>
        <v>Mid</v>
      </c>
    </row>
    <row r="3653" spans="1:29">
      <c r="A3653" s="1" t="s">
        <v>1542</v>
      </c>
      <c r="B3653" s="1">
        <v>2013</v>
      </c>
      <c r="C3653" s="1" t="s">
        <v>35</v>
      </c>
      <c r="D3653" s="1" t="s">
        <v>17</v>
      </c>
      <c r="E3653" s="1" t="s">
        <v>18</v>
      </c>
      <c r="F3653" s="1">
        <v>131</v>
      </c>
      <c r="G3653" s="1">
        <v>4872</v>
      </c>
      <c r="H3653" s="1">
        <v>11</v>
      </c>
      <c r="I3653" s="1">
        <v>6.4</v>
      </c>
      <c r="J3653" s="1">
        <v>3</v>
      </c>
      <c r="K3653" s="1" t="s">
        <v>19</v>
      </c>
      <c r="L3653" s="1" t="s">
        <v>24</v>
      </c>
      <c r="M3653" s="1">
        <v>41</v>
      </c>
      <c r="N3653" s="1" t="s">
        <v>25</v>
      </c>
      <c r="O3653" s="1">
        <v>412828</v>
      </c>
      <c r="P3653" s="1">
        <f t="shared" si="798"/>
        <v>2</v>
      </c>
      <c r="Q3653" s="1">
        <f t="shared" si="799"/>
        <v>11</v>
      </c>
      <c r="R3653" s="5">
        <f t="shared" si="800"/>
        <v>2.6888341543513956E-2</v>
      </c>
      <c r="S3653" s="6">
        <f t="shared" si="801"/>
        <v>2257.7996715927752</v>
      </c>
      <c r="T3653" s="4">
        <f t="shared" si="802"/>
        <v>8.3969465648854963E-2</v>
      </c>
      <c r="U3653" s="1" t="str">
        <f t="shared" si="803"/>
        <v>Normal</v>
      </c>
      <c r="V3653" s="1" t="str">
        <f t="shared" si="804"/>
        <v>IPO</v>
      </c>
      <c r="W3653" s="1" t="str">
        <f t="shared" si="805"/>
        <v>¥</v>
      </c>
      <c r="X3653" s="1" t="str">
        <f t="shared" si="806"/>
        <v>¥131M</v>
      </c>
      <c r="Y3653" s="1" t="str">
        <f t="shared" si="807"/>
        <v>¥11M</v>
      </c>
      <c r="Z3653" s="1" t="str">
        <f t="shared" si="808"/>
        <v>¥0</v>
      </c>
      <c r="AA3653" s="1" t="str">
        <f t="shared" si="809"/>
        <v>¥2,258</v>
      </c>
      <c r="AB3653" s="6">
        <f t="shared" si="810"/>
        <v>188.14997263273125</v>
      </c>
      <c r="AC3653" s="1" t="str">
        <f t="shared" si="811"/>
        <v>Mid</v>
      </c>
    </row>
    <row r="3654" spans="1:29">
      <c r="A3654" s="1" t="s">
        <v>1454</v>
      </c>
      <c r="B3654" s="1">
        <v>2013</v>
      </c>
      <c r="C3654" s="1" t="s">
        <v>16</v>
      </c>
      <c r="D3654" s="1" t="s">
        <v>39</v>
      </c>
      <c r="E3654" s="1" t="s">
        <v>18</v>
      </c>
      <c r="F3654" s="1">
        <v>103</v>
      </c>
      <c r="G3654" s="1">
        <v>1293</v>
      </c>
      <c r="H3654" s="1">
        <v>203</v>
      </c>
      <c r="I3654" s="1">
        <v>42.57</v>
      </c>
      <c r="J3654" s="1">
        <v>1</v>
      </c>
      <c r="K3654" s="1" t="s">
        <v>19</v>
      </c>
      <c r="L3654" s="1" t="s">
        <v>24</v>
      </c>
      <c r="M3654" s="1">
        <v>90</v>
      </c>
      <c r="N3654" s="1" t="s">
        <v>49</v>
      </c>
      <c r="O3654" s="1">
        <v>397634</v>
      </c>
      <c r="P3654" s="1">
        <f t="shared" si="798"/>
        <v>2</v>
      </c>
      <c r="Q3654" s="1">
        <f t="shared" si="799"/>
        <v>11</v>
      </c>
      <c r="R3654" s="5">
        <f t="shared" si="800"/>
        <v>7.965970610982212E-2</v>
      </c>
      <c r="S3654" s="6">
        <f t="shared" si="801"/>
        <v>156999.22660479505</v>
      </c>
      <c r="T3654" s="4">
        <f t="shared" si="802"/>
        <v>1.970873786407767</v>
      </c>
      <c r="U3654" s="1" t="str">
        <f t="shared" si="803"/>
        <v>Normal</v>
      </c>
      <c r="V3654" s="1" t="str">
        <f t="shared" si="804"/>
        <v>IPO</v>
      </c>
      <c r="W3654" s="1" t="str">
        <f t="shared" si="805"/>
        <v>$</v>
      </c>
      <c r="X3654" s="1" t="str">
        <f t="shared" si="806"/>
        <v>$103M</v>
      </c>
      <c r="Y3654" s="1" t="str">
        <f t="shared" si="807"/>
        <v>$203M</v>
      </c>
      <c r="Z3654" s="1" t="str">
        <f t="shared" si="808"/>
        <v>$0</v>
      </c>
      <c r="AA3654" s="1" t="str">
        <f t="shared" si="809"/>
        <v>$1,56,999</v>
      </c>
      <c r="AB3654" s="6">
        <f t="shared" si="810"/>
        <v>13083.268883732921</v>
      </c>
      <c r="AC3654" s="1" t="str">
        <f t="shared" si="811"/>
        <v>Mid</v>
      </c>
    </row>
    <row r="3655" spans="1:29">
      <c r="A3655" s="1" t="s">
        <v>3498</v>
      </c>
      <c r="B3655" s="1">
        <v>2013</v>
      </c>
      <c r="C3655" s="1" t="s">
        <v>27</v>
      </c>
      <c r="D3655" s="1" t="s">
        <v>43</v>
      </c>
      <c r="E3655" s="1" t="s">
        <v>40</v>
      </c>
      <c r="F3655" s="1">
        <v>152</v>
      </c>
      <c r="G3655" s="1">
        <v>1334</v>
      </c>
      <c r="H3655" s="1">
        <v>602</v>
      </c>
      <c r="I3655" s="1">
        <v>12.01</v>
      </c>
      <c r="J3655" s="1">
        <v>4</v>
      </c>
      <c r="K3655" s="1" t="s">
        <v>19</v>
      </c>
      <c r="L3655" s="1" t="s">
        <v>24</v>
      </c>
      <c r="M3655" s="1">
        <v>66</v>
      </c>
      <c r="N3655" s="1" t="s">
        <v>49</v>
      </c>
      <c r="O3655" s="1">
        <v>223022</v>
      </c>
      <c r="P3655" s="1">
        <f t="shared" si="798"/>
        <v>3</v>
      </c>
      <c r="Q3655" s="1">
        <f t="shared" si="799"/>
        <v>11</v>
      </c>
      <c r="R3655" s="5">
        <f t="shared" si="800"/>
        <v>0.11394302848575712</v>
      </c>
      <c r="S3655" s="6">
        <f t="shared" si="801"/>
        <v>451274.36281859071</v>
      </c>
      <c r="T3655" s="4">
        <f t="shared" si="802"/>
        <v>3.9605263157894739</v>
      </c>
      <c r="U3655" s="1" t="str">
        <f t="shared" si="803"/>
        <v>Normal</v>
      </c>
      <c r="V3655" s="1" t="str">
        <f t="shared" si="804"/>
        <v>IPO</v>
      </c>
      <c r="W3655" s="1" t="str">
        <f t="shared" si="805"/>
        <v>$</v>
      </c>
      <c r="X3655" s="1" t="str">
        <f t="shared" si="806"/>
        <v>$152M</v>
      </c>
      <c r="Y3655" s="1" t="str">
        <f t="shared" si="807"/>
        <v>$602M</v>
      </c>
      <c r="Z3655" s="1" t="str">
        <f t="shared" si="808"/>
        <v>$0</v>
      </c>
      <c r="AA3655" s="1" t="str">
        <f t="shared" si="809"/>
        <v>$4,51,274</v>
      </c>
      <c r="AB3655" s="6">
        <f t="shared" si="810"/>
        <v>37606.196901549229</v>
      </c>
      <c r="AC3655" s="1" t="str">
        <f t="shared" si="811"/>
        <v>Mid</v>
      </c>
    </row>
    <row r="3656" spans="1:29">
      <c r="A3656" s="1" t="s">
        <v>4971</v>
      </c>
      <c r="B3656" s="1">
        <v>2013</v>
      </c>
      <c r="C3656" s="1" t="s">
        <v>73</v>
      </c>
      <c r="D3656" s="1" t="s">
        <v>51</v>
      </c>
      <c r="E3656" s="1" t="s">
        <v>28</v>
      </c>
      <c r="F3656" s="1">
        <v>134</v>
      </c>
      <c r="G3656" s="1">
        <v>3550</v>
      </c>
      <c r="H3656" s="1">
        <v>966</v>
      </c>
      <c r="I3656" s="1">
        <v>43.61</v>
      </c>
      <c r="J3656" s="1">
        <v>6</v>
      </c>
      <c r="K3656" s="1" t="s">
        <v>19</v>
      </c>
      <c r="L3656" s="1" t="s">
        <v>24</v>
      </c>
      <c r="M3656" s="1">
        <v>62</v>
      </c>
      <c r="N3656" s="1" t="s">
        <v>49</v>
      </c>
      <c r="O3656" s="1">
        <v>174604</v>
      </c>
      <c r="P3656" s="1">
        <f t="shared" si="798"/>
        <v>1</v>
      </c>
      <c r="Q3656" s="1">
        <f t="shared" si="799"/>
        <v>11</v>
      </c>
      <c r="R3656" s="5">
        <f t="shared" si="800"/>
        <v>3.7746478873239439E-2</v>
      </c>
      <c r="S3656" s="6">
        <f t="shared" si="801"/>
        <v>272112.67605633801</v>
      </c>
      <c r="T3656" s="4">
        <f t="shared" si="802"/>
        <v>7.2089552238805972</v>
      </c>
      <c r="U3656" s="1" t="str">
        <f t="shared" si="803"/>
        <v>Normal</v>
      </c>
      <c r="V3656" s="1" t="str">
        <f t="shared" si="804"/>
        <v>IPO</v>
      </c>
      <c r="W3656" s="1" t="str">
        <f t="shared" si="805"/>
        <v>€</v>
      </c>
      <c r="X3656" s="1" t="str">
        <f t="shared" si="806"/>
        <v>€134M</v>
      </c>
      <c r="Y3656" s="1" t="str">
        <f t="shared" si="807"/>
        <v>€966M</v>
      </c>
      <c r="Z3656" s="1" t="str">
        <f t="shared" si="808"/>
        <v>€0</v>
      </c>
      <c r="AA3656" s="1" t="str">
        <f t="shared" si="809"/>
        <v>€2,72,113</v>
      </c>
      <c r="AB3656" s="6">
        <f t="shared" si="810"/>
        <v>22676.056338028167</v>
      </c>
      <c r="AC3656" s="1" t="str">
        <f t="shared" si="811"/>
        <v>Mid</v>
      </c>
    </row>
    <row r="3657" spans="1:29">
      <c r="A3657" s="1" t="s">
        <v>1111</v>
      </c>
      <c r="B3657" s="1">
        <v>2013</v>
      </c>
      <c r="C3657" s="1" t="s">
        <v>16</v>
      </c>
      <c r="D3657" s="1" t="s">
        <v>48</v>
      </c>
      <c r="E3657" s="1" t="s">
        <v>18</v>
      </c>
      <c r="F3657" s="1">
        <v>128</v>
      </c>
      <c r="G3657" s="1">
        <v>2743</v>
      </c>
      <c r="H3657" s="1">
        <v>481</v>
      </c>
      <c r="I3657" s="1">
        <v>16.579999999999998</v>
      </c>
      <c r="J3657" s="1">
        <v>7</v>
      </c>
      <c r="K3657" s="1" t="s">
        <v>19</v>
      </c>
      <c r="L3657" s="1" t="s">
        <v>19</v>
      </c>
      <c r="M3657" s="1">
        <v>95</v>
      </c>
      <c r="N3657" s="1" t="s">
        <v>25</v>
      </c>
      <c r="O3657" s="1">
        <v>42868</v>
      </c>
      <c r="P3657" s="1">
        <f t="shared" ref="P3657:P3720" si="812">IF(E3657="Seed", 1,
 IF(E3657="Series A", 2,
 IF(E3657="Series B", 3,
 IF(E3657="Series C", 4,
 IF(E3657="IPO", 5, "")))))</f>
        <v>2</v>
      </c>
      <c r="Q3657" s="1">
        <f t="shared" si="799"/>
        <v>11</v>
      </c>
      <c r="R3657" s="5">
        <f t="shared" si="800"/>
        <v>4.6664236237695951E-2</v>
      </c>
      <c r="S3657" s="6">
        <f t="shared" si="801"/>
        <v>175355.45023696683</v>
      </c>
      <c r="T3657" s="4">
        <f t="shared" si="802"/>
        <v>3.7578125</v>
      </c>
      <c r="U3657" s="1" t="str">
        <f t="shared" si="803"/>
        <v>Normal</v>
      </c>
      <c r="V3657" s="1" t="str">
        <f t="shared" si="804"/>
        <v>Still Private</v>
      </c>
      <c r="W3657" s="1" t="str">
        <f t="shared" si="805"/>
        <v>$</v>
      </c>
      <c r="X3657" s="1" t="str">
        <f t="shared" si="806"/>
        <v>$128M</v>
      </c>
      <c r="Y3657" s="1" t="str">
        <f t="shared" si="807"/>
        <v>$481M</v>
      </c>
      <c r="Z3657" s="1" t="str">
        <f t="shared" si="808"/>
        <v>$0</v>
      </c>
      <c r="AA3657" s="1" t="str">
        <f t="shared" si="809"/>
        <v>$1,75,355</v>
      </c>
      <c r="AB3657" s="6">
        <f t="shared" si="810"/>
        <v>14612.954186413903</v>
      </c>
      <c r="AC3657" s="1" t="str">
        <f t="shared" si="811"/>
        <v>Mid</v>
      </c>
    </row>
    <row r="3658" spans="1:29">
      <c r="A3658" s="1" t="s">
        <v>179</v>
      </c>
      <c r="B3658" s="1">
        <v>2014</v>
      </c>
      <c r="C3658" s="1" t="s">
        <v>73</v>
      </c>
      <c r="D3658" s="1" t="s">
        <v>32</v>
      </c>
      <c r="E3658" s="1" t="s">
        <v>23</v>
      </c>
      <c r="F3658" s="1">
        <v>106</v>
      </c>
      <c r="G3658" s="1">
        <v>1238</v>
      </c>
      <c r="H3658" s="1">
        <v>454</v>
      </c>
      <c r="I3658" s="1">
        <v>7.05</v>
      </c>
      <c r="J3658" s="1">
        <v>8</v>
      </c>
      <c r="K3658" s="1" t="s">
        <v>24</v>
      </c>
      <c r="L3658" s="1" t="s">
        <v>19</v>
      </c>
      <c r="M3658" s="1">
        <v>83</v>
      </c>
      <c r="N3658" s="1" t="s">
        <v>33</v>
      </c>
      <c r="O3658" s="1">
        <v>4811853</v>
      </c>
      <c r="P3658" s="1">
        <f t="shared" si="812"/>
        <v>5</v>
      </c>
      <c r="Q3658" s="1">
        <f t="shared" si="799"/>
        <v>10</v>
      </c>
      <c r="R3658" s="5">
        <f t="shared" si="800"/>
        <v>8.5621970920840063E-2</v>
      </c>
      <c r="S3658" s="6">
        <f t="shared" si="801"/>
        <v>366720.51696284331</v>
      </c>
      <c r="T3658" s="4">
        <f t="shared" si="802"/>
        <v>4.283018867924528</v>
      </c>
      <c r="U3658" s="1" t="str">
        <f t="shared" si="803"/>
        <v>High Performer</v>
      </c>
      <c r="V3658" s="1" t="str">
        <f t="shared" si="804"/>
        <v>Acquired</v>
      </c>
      <c r="W3658" s="1" t="str">
        <f t="shared" si="805"/>
        <v>€</v>
      </c>
      <c r="X3658" s="1" t="str">
        <f t="shared" si="806"/>
        <v>€106M</v>
      </c>
      <c r="Y3658" s="1" t="str">
        <f t="shared" si="807"/>
        <v>€454M</v>
      </c>
      <c r="Z3658" s="1" t="str">
        <f t="shared" si="808"/>
        <v>€0</v>
      </c>
      <c r="AA3658" s="1" t="str">
        <f t="shared" si="809"/>
        <v>€3,66,721</v>
      </c>
      <c r="AB3658" s="6">
        <f t="shared" si="810"/>
        <v>30560.043080236941</v>
      </c>
      <c r="AC3658" s="1" t="str">
        <f t="shared" si="811"/>
        <v>Mid</v>
      </c>
    </row>
    <row r="3659" spans="1:29">
      <c r="A3659" s="1" t="s">
        <v>1603</v>
      </c>
      <c r="B3659" s="1">
        <v>2014</v>
      </c>
      <c r="C3659" s="1" t="s">
        <v>31</v>
      </c>
      <c r="D3659" s="1" t="s">
        <v>95</v>
      </c>
      <c r="E3659" s="1" t="s">
        <v>40</v>
      </c>
      <c r="F3659" s="1">
        <v>101</v>
      </c>
      <c r="G3659" s="1">
        <v>1517</v>
      </c>
      <c r="H3659" s="1">
        <v>991</v>
      </c>
      <c r="I3659" s="1">
        <v>29.35</v>
      </c>
      <c r="J3659" s="1">
        <v>5</v>
      </c>
      <c r="K3659" s="1" t="s">
        <v>24</v>
      </c>
      <c r="L3659" s="1" t="s">
        <v>19</v>
      </c>
      <c r="M3659" s="1">
        <v>2</v>
      </c>
      <c r="N3659" s="1" t="s">
        <v>20</v>
      </c>
      <c r="O3659" s="1">
        <v>4650894</v>
      </c>
      <c r="P3659" s="1">
        <f t="shared" si="812"/>
        <v>3</v>
      </c>
      <c r="Q3659" s="1">
        <f t="shared" si="799"/>
        <v>10</v>
      </c>
      <c r="R3659" s="5">
        <f t="shared" si="800"/>
        <v>6.6578773895847071E-2</v>
      </c>
      <c r="S3659" s="6">
        <f t="shared" si="801"/>
        <v>653263.01911667769</v>
      </c>
      <c r="T3659" s="4">
        <f t="shared" si="802"/>
        <v>9.8118811881188126</v>
      </c>
      <c r="U3659" s="1" t="str">
        <f t="shared" si="803"/>
        <v>Normal</v>
      </c>
      <c r="V3659" s="1" t="str">
        <f t="shared" si="804"/>
        <v>Acquired</v>
      </c>
      <c r="W3659" s="1" t="str">
        <f t="shared" si="805"/>
        <v>€</v>
      </c>
      <c r="X3659" s="1" t="str">
        <f t="shared" si="806"/>
        <v>€101M</v>
      </c>
      <c r="Y3659" s="1" t="str">
        <f t="shared" si="807"/>
        <v>€991M</v>
      </c>
      <c r="Z3659" s="1" t="str">
        <f t="shared" si="808"/>
        <v>€0</v>
      </c>
      <c r="AA3659" s="1" t="str">
        <f t="shared" si="809"/>
        <v>€6,53,263</v>
      </c>
      <c r="AB3659" s="6">
        <f t="shared" si="810"/>
        <v>54438.584926389805</v>
      </c>
      <c r="AC3659" s="1" t="str">
        <f t="shared" si="811"/>
        <v>Mid</v>
      </c>
    </row>
    <row r="3660" spans="1:29">
      <c r="A3660" s="1" t="s">
        <v>853</v>
      </c>
      <c r="B3660" s="1">
        <v>2014</v>
      </c>
      <c r="C3660" s="1" t="s">
        <v>53</v>
      </c>
      <c r="D3660" s="1" t="s">
        <v>43</v>
      </c>
      <c r="E3660" s="1" t="s">
        <v>23</v>
      </c>
      <c r="F3660" s="1">
        <v>161</v>
      </c>
      <c r="G3660" s="1">
        <v>1553</v>
      </c>
      <c r="H3660" s="1">
        <v>740</v>
      </c>
      <c r="I3660" s="1">
        <v>47.81</v>
      </c>
      <c r="J3660" s="1">
        <v>2</v>
      </c>
      <c r="K3660" s="1" t="s">
        <v>24</v>
      </c>
      <c r="L3660" s="1" t="s">
        <v>24</v>
      </c>
      <c r="M3660" s="1">
        <v>99</v>
      </c>
      <c r="N3660" s="1" t="s">
        <v>25</v>
      </c>
      <c r="O3660" s="1">
        <v>4560718</v>
      </c>
      <c r="P3660" s="1">
        <f t="shared" si="812"/>
        <v>5</v>
      </c>
      <c r="Q3660" s="1">
        <f t="shared" si="799"/>
        <v>10</v>
      </c>
      <c r="R3660" s="5">
        <f t="shared" si="800"/>
        <v>0.10367031551835158</v>
      </c>
      <c r="S3660" s="6">
        <f t="shared" si="801"/>
        <v>476497.10238248552</v>
      </c>
      <c r="T3660" s="4">
        <f t="shared" si="802"/>
        <v>4.5962732919254661</v>
      </c>
      <c r="U3660" s="1" t="str">
        <f t="shared" si="803"/>
        <v>Normal</v>
      </c>
      <c r="V3660" s="1" t="str">
        <f t="shared" si="804"/>
        <v>Acquired</v>
      </c>
      <c r="W3660" s="1">
        <f t="shared" si="805"/>
        <v>0</v>
      </c>
      <c r="X3660" s="1" t="str">
        <f t="shared" si="806"/>
        <v>0161M</v>
      </c>
      <c r="Y3660" s="1" t="str">
        <f t="shared" si="807"/>
        <v>0740M</v>
      </c>
      <c r="Z3660" s="1" t="str">
        <f t="shared" si="808"/>
        <v>00</v>
      </c>
      <c r="AA3660" s="1" t="str">
        <f t="shared" si="809"/>
        <v>04,76,497</v>
      </c>
      <c r="AB3660" s="6">
        <f t="shared" si="810"/>
        <v>39708.091865207127</v>
      </c>
      <c r="AC3660" s="1" t="str">
        <f t="shared" si="811"/>
        <v>Mid</v>
      </c>
    </row>
    <row r="3661" spans="1:29">
      <c r="A3661" s="1" t="s">
        <v>3591</v>
      </c>
      <c r="B3661" s="1">
        <v>2014</v>
      </c>
      <c r="C3661" s="1" t="s">
        <v>73</v>
      </c>
      <c r="D3661" s="1" t="s">
        <v>39</v>
      </c>
      <c r="E3661" s="1" t="s">
        <v>23</v>
      </c>
      <c r="F3661" s="1">
        <v>143</v>
      </c>
      <c r="G3661" s="1">
        <v>1468</v>
      </c>
      <c r="H3661" s="1">
        <v>757</v>
      </c>
      <c r="I3661" s="1">
        <v>7.35</v>
      </c>
      <c r="J3661" s="1">
        <v>8</v>
      </c>
      <c r="K3661" s="1" t="s">
        <v>24</v>
      </c>
      <c r="L3661" s="1" t="s">
        <v>24</v>
      </c>
      <c r="M3661" s="1">
        <v>84</v>
      </c>
      <c r="N3661" s="1" t="s">
        <v>25</v>
      </c>
      <c r="O3661" s="1">
        <v>4558516</v>
      </c>
      <c r="P3661" s="1">
        <f t="shared" si="812"/>
        <v>5</v>
      </c>
      <c r="Q3661" s="1">
        <f t="shared" si="799"/>
        <v>10</v>
      </c>
      <c r="R3661" s="5">
        <f t="shared" si="800"/>
        <v>9.7411444141689368E-2</v>
      </c>
      <c r="S3661" s="6">
        <f t="shared" si="801"/>
        <v>515667.57493188011</v>
      </c>
      <c r="T3661" s="4">
        <f t="shared" si="802"/>
        <v>5.2937062937062933</v>
      </c>
      <c r="U3661" s="1" t="str">
        <f t="shared" si="803"/>
        <v>High Performer</v>
      </c>
      <c r="V3661" s="1" t="str">
        <f t="shared" si="804"/>
        <v>Acquired</v>
      </c>
      <c r="W3661" s="1" t="str">
        <f t="shared" si="805"/>
        <v>€</v>
      </c>
      <c r="X3661" s="1" t="str">
        <f t="shared" si="806"/>
        <v>€143M</v>
      </c>
      <c r="Y3661" s="1" t="str">
        <f t="shared" si="807"/>
        <v>€757M</v>
      </c>
      <c r="Z3661" s="1" t="str">
        <f t="shared" si="808"/>
        <v>€0</v>
      </c>
      <c r="AA3661" s="1" t="str">
        <f t="shared" si="809"/>
        <v>€5,15,668</v>
      </c>
      <c r="AB3661" s="6">
        <f t="shared" si="810"/>
        <v>42972.297910990012</v>
      </c>
      <c r="AC3661" s="1" t="str">
        <f t="shared" si="811"/>
        <v>Mid</v>
      </c>
    </row>
    <row r="3662" spans="1:29">
      <c r="A3662" s="1" t="s">
        <v>762</v>
      </c>
      <c r="B3662" s="1">
        <v>2014</v>
      </c>
      <c r="C3662" s="1" t="s">
        <v>31</v>
      </c>
      <c r="D3662" s="1" t="s">
        <v>36</v>
      </c>
      <c r="E3662" s="1" t="s">
        <v>23</v>
      </c>
      <c r="F3662" s="1">
        <v>111</v>
      </c>
      <c r="G3662" s="1">
        <v>3082</v>
      </c>
      <c r="H3662" s="1">
        <v>258</v>
      </c>
      <c r="I3662" s="1">
        <v>13.04</v>
      </c>
      <c r="J3662" s="1">
        <v>5</v>
      </c>
      <c r="K3662" s="1" t="s">
        <v>19</v>
      </c>
      <c r="L3662" s="1" t="s">
        <v>19</v>
      </c>
      <c r="M3662" s="1">
        <v>61</v>
      </c>
      <c r="N3662" s="1" t="s">
        <v>29</v>
      </c>
      <c r="O3662" s="1">
        <v>3464589</v>
      </c>
      <c r="P3662" s="1">
        <f t="shared" si="812"/>
        <v>5</v>
      </c>
      <c r="Q3662" s="1">
        <f t="shared" si="799"/>
        <v>10</v>
      </c>
      <c r="R3662" s="5">
        <f t="shared" si="800"/>
        <v>3.6015574302401036E-2</v>
      </c>
      <c r="S3662" s="6">
        <f t="shared" si="801"/>
        <v>83711.875405580795</v>
      </c>
      <c r="T3662" s="4">
        <f t="shared" si="802"/>
        <v>2.3243243243243241</v>
      </c>
      <c r="U3662" s="1" t="str">
        <f t="shared" si="803"/>
        <v>Normal</v>
      </c>
      <c r="V3662" s="1" t="str">
        <f t="shared" si="804"/>
        <v>Still Private</v>
      </c>
      <c r="W3662" s="1" t="str">
        <f t="shared" si="805"/>
        <v>€</v>
      </c>
      <c r="X3662" s="1" t="str">
        <f t="shared" si="806"/>
        <v>€111M</v>
      </c>
      <c r="Y3662" s="1" t="str">
        <f t="shared" si="807"/>
        <v>€258M</v>
      </c>
      <c r="Z3662" s="1" t="str">
        <f t="shared" si="808"/>
        <v>€0</v>
      </c>
      <c r="AA3662" s="1" t="str">
        <f t="shared" si="809"/>
        <v>€83,712</v>
      </c>
      <c r="AB3662" s="6">
        <f t="shared" si="810"/>
        <v>6975.9896171317323</v>
      </c>
      <c r="AC3662" s="1" t="str">
        <f t="shared" si="811"/>
        <v>Mid</v>
      </c>
    </row>
    <row r="3663" spans="1:29">
      <c r="A3663" s="1" t="s">
        <v>2116</v>
      </c>
      <c r="B3663" s="1">
        <v>2014</v>
      </c>
      <c r="C3663" s="1" t="s">
        <v>31</v>
      </c>
      <c r="D3663" s="1" t="s">
        <v>95</v>
      </c>
      <c r="E3663" s="1" t="s">
        <v>23</v>
      </c>
      <c r="F3663" s="1">
        <v>108</v>
      </c>
      <c r="G3663" s="1">
        <v>4145</v>
      </c>
      <c r="H3663" s="1">
        <v>725</v>
      </c>
      <c r="I3663" s="1">
        <v>25.64</v>
      </c>
      <c r="J3663" s="1">
        <v>3</v>
      </c>
      <c r="K3663" s="1" t="s">
        <v>24</v>
      </c>
      <c r="L3663" s="1" t="s">
        <v>24</v>
      </c>
      <c r="M3663" s="1">
        <v>80</v>
      </c>
      <c r="N3663" s="1" t="s">
        <v>33</v>
      </c>
      <c r="O3663" s="1">
        <v>3237946</v>
      </c>
      <c r="P3663" s="1">
        <f t="shared" si="812"/>
        <v>5</v>
      </c>
      <c r="Q3663" s="1">
        <f t="shared" si="799"/>
        <v>10</v>
      </c>
      <c r="R3663" s="5">
        <f t="shared" si="800"/>
        <v>2.6055488540410131E-2</v>
      </c>
      <c r="S3663" s="6">
        <f t="shared" si="801"/>
        <v>174909.52955367914</v>
      </c>
      <c r="T3663" s="4">
        <f t="shared" si="802"/>
        <v>6.7129629629629628</v>
      </c>
      <c r="U3663" s="1" t="str">
        <f t="shared" si="803"/>
        <v>Normal</v>
      </c>
      <c r="V3663" s="1" t="str">
        <f t="shared" si="804"/>
        <v>Acquired</v>
      </c>
      <c r="W3663" s="1" t="str">
        <f t="shared" si="805"/>
        <v>€</v>
      </c>
      <c r="X3663" s="1" t="str">
        <f t="shared" si="806"/>
        <v>€108M</v>
      </c>
      <c r="Y3663" s="1" t="str">
        <f t="shared" si="807"/>
        <v>€725M</v>
      </c>
      <c r="Z3663" s="1" t="str">
        <f t="shared" si="808"/>
        <v>€0</v>
      </c>
      <c r="AA3663" s="1" t="str">
        <f t="shared" si="809"/>
        <v>€1,74,910</v>
      </c>
      <c r="AB3663" s="6">
        <f t="shared" si="810"/>
        <v>14575.794129473261</v>
      </c>
      <c r="AC3663" s="1" t="str">
        <f t="shared" si="811"/>
        <v>Mid</v>
      </c>
    </row>
    <row r="3664" spans="1:29">
      <c r="A3664" s="1" t="s">
        <v>1193</v>
      </c>
      <c r="B3664" s="1">
        <v>2014</v>
      </c>
      <c r="C3664" s="1" t="s">
        <v>31</v>
      </c>
      <c r="D3664" s="1" t="s">
        <v>102</v>
      </c>
      <c r="E3664" s="1" t="s">
        <v>40</v>
      </c>
      <c r="F3664" s="1">
        <v>121</v>
      </c>
      <c r="G3664" s="1">
        <v>1672</v>
      </c>
      <c r="H3664" s="1">
        <v>718</v>
      </c>
      <c r="I3664" s="1">
        <v>31.95</v>
      </c>
      <c r="J3664" s="1">
        <v>3</v>
      </c>
      <c r="K3664" s="1" t="s">
        <v>19</v>
      </c>
      <c r="L3664" s="1" t="s">
        <v>19</v>
      </c>
      <c r="M3664" s="1">
        <v>74</v>
      </c>
      <c r="N3664" s="1" t="s">
        <v>29</v>
      </c>
      <c r="O3664" s="1">
        <v>3149113</v>
      </c>
      <c r="P3664" s="1">
        <f t="shared" si="812"/>
        <v>3</v>
      </c>
      <c r="Q3664" s="1">
        <f t="shared" si="799"/>
        <v>10</v>
      </c>
      <c r="R3664" s="5">
        <f t="shared" si="800"/>
        <v>7.2368421052631582E-2</v>
      </c>
      <c r="S3664" s="6">
        <f t="shared" si="801"/>
        <v>429425.83732057415</v>
      </c>
      <c r="T3664" s="4">
        <f t="shared" si="802"/>
        <v>5.9338842975206614</v>
      </c>
      <c r="U3664" s="1" t="str">
        <f t="shared" si="803"/>
        <v>Normal</v>
      </c>
      <c r="V3664" s="1" t="str">
        <f t="shared" si="804"/>
        <v>Still Private</v>
      </c>
      <c r="W3664" s="1" t="str">
        <f t="shared" si="805"/>
        <v>€</v>
      </c>
      <c r="X3664" s="1" t="str">
        <f t="shared" si="806"/>
        <v>€121M</v>
      </c>
      <c r="Y3664" s="1" t="str">
        <f t="shared" si="807"/>
        <v>€718M</v>
      </c>
      <c r="Z3664" s="1" t="str">
        <f t="shared" si="808"/>
        <v>€0</v>
      </c>
      <c r="AA3664" s="1" t="str">
        <f t="shared" si="809"/>
        <v>€4,29,426</v>
      </c>
      <c r="AB3664" s="6">
        <f t="shared" si="810"/>
        <v>35785.486443381182</v>
      </c>
      <c r="AC3664" s="1" t="str">
        <f t="shared" si="811"/>
        <v>Mid</v>
      </c>
    </row>
    <row r="3665" spans="1:29">
      <c r="A3665" s="1" t="s">
        <v>3614</v>
      </c>
      <c r="B3665" s="1">
        <v>2014</v>
      </c>
      <c r="C3665" s="1" t="s">
        <v>59</v>
      </c>
      <c r="D3665" s="1" t="s">
        <v>102</v>
      </c>
      <c r="E3665" s="1" t="s">
        <v>40</v>
      </c>
      <c r="F3665" s="1">
        <v>100</v>
      </c>
      <c r="G3665" s="1">
        <v>1905</v>
      </c>
      <c r="H3665" s="1">
        <v>209</v>
      </c>
      <c r="I3665" s="1">
        <v>31.51</v>
      </c>
      <c r="J3665" s="1">
        <v>5</v>
      </c>
      <c r="K3665" s="1" t="s">
        <v>19</v>
      </c>
      <c r="L3665" s="1" t="s">
        <v>24</v>
      </c>
      <c r="M3665" s="1">
        <v>42</v>
      </c>
      <c r="N3665" s="1" t="s">
        <v>33</v>
      </c>
      <c r="O3665" s="1">
        <v>2955934</v>
      </c>
      <c r="P3665" s="1">
        <f t="shared" si="812"/>
        <v>3</v>
      </c>
      <c r="Q3665" s="1">
        <f t="shared" si="799"/>
        <v>10</v>
      </c>
      <c r="R3665" s="5">
        <f t="shared" si="800"/>
        <v>5.2493438320209973E-2</v>
      </c>
      <c r="S3665" s="6">
        <f t="shared" si="801"/>
        <v>109711.28608923884</v>
      </c>
      <c r="T3665" s="4">
        <f t="shared" si="802"/>
        <v>2.09</v>
      </c>
      <c r="U3665" s="1" t="str">
        <f t="shared" si="803"/>
        <v>Normal</v>
      </c>
      <c r="V3665" s="1" t="str">
        <f t="shared" si="804"/>
        <v>IPO</v>
      </c>
      <c r="W3665" s="1" t="str">
        <f t="shared" si="805"/>
        <v>₹</v>
      </c>
      <c r="X3665" s="1" t="str">
        <f t="shared" si="806"/>
        <v>₹100M</v>
      </c>
      <c r="Y3665" s="1" t="str">
        <f t="shared" si="807"/>
        <v>₹209M</v>
      </c>
      <c r="Z3665" s="1" t="str">
        <f t="shared" si="808"/>
        <v>₹0</v>
      </c>
      <c r="AA3665" s="1" t="str">
        <f t="shared" si="809"/>
        <v>₹1,09,711</v>
      </c>
      <c r="AB3665" s="6">
        <f t="shared" si="810"/>
        <v>9142.6071741032374</v>
      </c>
      <c r="AC3665" s="1" t="str">
        <f t="shared" si="811"/>
        <v>Mid</v>
      </c>
    </row>
    <row r="3666" spans="1:29">
      <c r="A3666" s="1" t="s">
        <v>1205</v>
      </c>
      <c r="B3666" s="1">
        <v>2014</v>
      </c>
      <c r="C3666" s="1" t="s">
        <v>73</v>
      </c>
      <c r="D3666" s="1" t="s">
        <v>36</v>
      </c>
      <c r="E3666" s="1" t="s">
        <v>40</v>
      </c>
      <c r="F3666" s="1">
        <v>160</v>
      </c>
      <c r="G3666" s="1">
        <v>2188</v>
      </c>
      <c r="H3666" s="1">
        <v>703</v>
      </c>
      <c r="I3666" s="1">
        <v>31.06</v>
      </c>
      <c r="J3666" s="1">
        <v>2</v>
      </c>
      <c r="K3666" s="1" t="s">
        <v>19</v>
      </c>
      <c r="L3666" s="1" t="s">
        <v>19</v>
      </c>
      <c r="M3666" s="1">
        <v>13</v>
      </c>
      <c r="N3666" s="1" t="s">
        <v>20</v>
      </c>
      <c r="O3666" s="1">
        <v>2938304</v>
      </c>
      <c r="P3666" s="1">
        <f t="shared" si="812"/>
        <v>3</v>
      </c>
      <c r="Q3666" s="1">
        <f t="shared" si="799"/>
        <v>10</v>
      </c>
      <c r="R3666" s="5">
        <f t="shared" si="800"/>
        <v>7.3126142595978064E-2</v>
      </c>
      <c r="S3666" s="6">
        <f t="shared" si="801"/>
        <v>321297.98903107858</v>
      </c>
      <c r="T3666" s="4">
        <f t="shared" si="802"/>
        <v>4.3937499999999998</v>
      </c>
      <c r="U3666" s="1" t="str">
        <f t="shared" si="803"/>
        <v>Normal</v>
      </c>
      <c r="V3666" s="1" t="str">
        <f t="shared" si="804"/>
        <v>Still Private</v>
      </c>
      <c r="W3666" s="1" t="str">
        <f t="shared" si="805"/>
        <v>€</v>
      </c>
      <c r="X3666" s="1" t="str">
        <f t="shared" si="806"/>
        <v>€160M</v>
      </c>
      <c r="Y3666" s="1" t="str">
        <f t="shared" si="807"/>
        <v>€703M</v>
      </c>
      <c r="Z3666" s="1" t="str">
        <f t="shared" si="808"/>
        <v>€0</v>
      </c>
      <c r="AA3666" s="1" t="str">
        <f t="shared" si="809"/>
        <v>€3,21,298</v>
      </c>
      <c r="AB3666" s="6">
        <f t="shared" si="810"/>
        <v>26774.832419256552</v>
      </c>
      <c r="AC3666" s="1" t="str">
        <f t="shared" si="811"/>
        <v>Mid</v>
      </c>
    </row>
    <row r="3667" spans="1:29">
      <c r="A3667" s="1" t="s">
        <v>2792</v>
      </c>
      <c r="B3667" s="1">
        <v>2014</v>
      </c>
      <c r="C3667" s="1" t="s">
        <v>31</v>
      </c>
      <c r="D3667" s="1" t="s">
        <v>39</v>
      </c>
      <c r="E3667" s="1" t="s">
        <v>28</v>
      </c>
      <c r="F3667" s="1">
        <v>107</v>
      </c>
      <c r="G3667" s="1">
        <v>4951</v>
      </c>
      <c r="H3667" s="1">
        <v>596</v>
      </c>
      <c r="I3667" s="1">
        <v>21.82</v>
      </c>
      <c r="J3667" s="1">
        <v>4</v>
      </c>
      <c r="K3667" s="1" t="s">
        <v>19</v>
      </c>
      <c r="L3667" s="1" t="s">
        <v>24</v>
      </c>
      <c r="M3667" s="1">
        <v>13</v>
      </c>
      <c r="N3667" s="1" t="s">
        <v>29</v>
      </c>
      <c r="O3667" s="1">
        <v>2623188</v>
      </c>
      <c r="P3667" s="1">
        <f t="shared" si="812"/>
        <v>1</v>
      </c>
      <c r="Q3667" s="1">
        <f t="shared" si="799"/>
        <v>10</v>
      </c>
      <c r="R3667" s="5">
        <f t="shared" si="800"/>
        <v>2.1611795596849122E-2</v>
      </c>
      <c r="S3667" s="6">
        <f t="shared" si="801"/>
        <v>120379.72126843061</v>
      </c>
      <c r="T3667" s="4">
        <f t="shared" si="802"/>
        <v>5.5700934579439254</v>
      </c>
      <c r="U3667" s="1" t="str">
        <f t="shared" si="803"/>
        <v>Normal</v>
      </c>
      <c r="V3667" s="1" t="str">
        <f t="shared" si="804"/>
        <v>IPO</v>
      </c>
      <c r="W3667" s="1" t="str">
        <f t="shared" si="805"/>
        <v>€</v>
      </c>
      <c r="X3667" s="1" t="str">
        <f t="shared" si="806"/>
        <v>€107M</v>
      </c>
      <c r="Y3667" s="1" t="str">
        <f t="shared" si="807"/>
        <v>€596M</v>
      </c>
      <c r="Z3667" s="1" t="str">
        <f t="shared" si="808"/>
        <v>€0</v>
      </c>
      <c r="AA3667" s="1" t="str">
        <f t="shared" si="809"/>
        <v>€1,20,380</v>
      </c>
      <c r="AB3667" s="6">
        <f t="shared" si="810"/>
        <v>10031.643439035885</v>
      </c>
      <c r="AC3667" s="1" t="str">
        <f t="shared" si="811"/>
        <v>Mid</v>
      </c>
    </row>
    <row r="3668" spans="1:29">
      <c r="A3668" s="1" t="s">
        <v>41</v>
      </c>
      <c r="B3668" s="1">
        <v>2014</v>
      </c>
      <c r="C3668" s="1" t="s">
        <v>42</v>
      </c>
      <c r="D3668" s="1" t="s">
        <v>43</v>
      </c>
      <c r="E3668" s="1" t="s">
        <v>37</v>
      </c>
      <c r="F3668" s="1">
        <v>166</v>
      </c>
      <c r="G3668" s="1">
        <v>2614</v>
      </c>
      <c r="H3668" s="1">
        <v>548</v>
      </c>
      <c r="I3668" s="1">
        <v>16.55</v>
      </c>
      <c r="J3668" s="1">
        <v>7</v>
      </c>
      <c r="K3668" s="1" t="s">
        <v>24</v>
      </c>
      <c r="L3668" s="1" t="s">
        <v>19</v>
      </c>
      <c r="M3668" s="1">
        <v>88</v>
      </c>
      <c r="N3668" s="1" t="s">
        <v>25</v>
      </c>
      <c r="O3668" s="1">
        <v>2564422</v>
      </c>
      <c r="P3668" s="1">
        <f t="shared" si="812"/>
        <v>4</v>
      </c>
      <c r="Q3668" s="1">
        <f t="shared" si="799"/>
        <v>10</v>
      </c>
      <c r="R3668" s="5">
        <f t="shared" si="800"/>
        <v>6.3504208110175972E-2</v>
      </c>
      <c r="S3668" s="6">
        <f t="shared" si="801"/>
        <v>209640.39785768936</v>
      </c>
      <c r="T3668" s="4">
        <f t="shared" si="802"/>
        <v>3.3012048192771086</v>
      </c>
      <c r="U3668" s="1" t="str">
        <f t="shared" si="803"/>
        <v>Normal</v>
      </c>
      <c r="V3668" s="1" t="str">
        <f t="shared" si="804"/>
        <v>Acquired</v>
      </c>
      <c r="W3668" s="1" t="str">
        <f t="shared" si="805"/>
        <v>¥</v>
      </c>
      <c r="X3668" s="1" t="str">
        <f t="shared" si="806"/>
        <v>¥166M</v>
      </c>
      <c r="Y3668" s="1" t="str">
        <f t="shared" si="807"/>
        <v>¥548M</v>
      </c>
      <c r="Z3668" s="1" t="str">
        <f t="shared" si="808"/>
        <v>¥0</v>
      </c>
      <c r="AA3668" s="1" t="str">
        <f t="shared" si="809"/>
        <v>¥2,09,640</v>
      </c>
      <c r="AB3668" s="6">
        <f t="shared" si="810"/>
        <v>17470.033154807446</v>
      </c>
      <c r="AC3668" s="1" t="str">
        <f t="shared" si="811"/>
        <v>Mid</v>
      </c>
    </row>
    <row r="3669" spans="1:29">
      <c r="A3669" s="1" t="s">
        <v>912</v>
      </c>
      <c r="B3669" s="1">
        <v>2014</v>
      </c>
      <c r="C3669" s="1" t="s">
        <v>73</v>
      </c>
      <c r="D3669" s="1" t="s">
        <v>43</v>
      </c>
      <c r="E3669" s="1" t="s">
        <v>28</v>
      </c>
      <c r="F3669" s="1">
        <v>158</v>
      </c>
      <c r="G3669" s="1">
        <v>2595</v>
      </c>
      <c r="H3669" s="1">
        <v>658</v>
      </c>
      <c r="I3669" s="1">
        <v>46.11</v>
      </c>
      <c r="J3669" s="1">
        <v>5</v>
      </c>
      <c r="K3669" s="1" t="s">
        <v>19</v>
      </c>
      <c r="L3669" s="1" t="s">
        <v>19</v>
      </c>
      <c r="M3669" s="1">
        <v>13</v>
      </c>
      <c r="N3669" s="1" t="s">
        <v>20</v>
      </c>
      <c r="O3669" s="1">
        <v>2419466</v>
      </c>
      <c r="P3669" s="1">
        <f t="shared" si="812"/>
        <v>1</v>
      </c>
      <c r="Q3669" s="1">
        <f t="shared" si="799"/>
        <v>10</v>
      </c>
      <c r="R3669" s="5">
        <f t="shared" si="800"/>
        <v>6.088631984585742E-2</v>
      </c>
      <c r="S3669" s="6">
        <f t="shared" si="801"/>
        <v>253564.54720616571</v>
      </c>
      <c r="T3669" s="4">
        <f t="shared" si="802"/>
        <v>4.1645569620253164</v>
      </c>
      <c r="U3669" s="1" t="str">
        <f t="shared" si="803"/>
        <v>Normal</v>
      </c>
      <c r="V3669" s="1" t="str">
        <f t="shared" si="804"/>
        <v>Still Private</v>
      </c>
      <c r="W3669" s="1" t="str">
        <f t="shared" si="805"/>
        <v>€</v>
      </c>
      <c r="X3669" s="1" t="str">
        <f t="shared" si="806"/>
        <v>€158M</v>
      </c>
      <c r="Y3669" s="1" t="str">
        <f t="shared" si="807"/>
        <v>€658M</v>
      </c>
      <c r="Z3669" s="1" t="str">
        <f t="shared" si="808"/>
        <v>€0</v>
      </c>
      <c r="AA3669" s="1" t="str">
        <f t="shared" si="809"/>
        <v>€2,53,565</v>
      </c>
      <c r="AB3669" s="6">
        <f t="shared" si="810"/>
        <v>21130.378933847143</v>
      </c>
      <c r="AC3669" s="1" t="str">
        <f t="shared" si="811"/>
        <v>Mid</v>
      </c>
    </row>
    <row r="3670" spans="1:29">
      <c r="A3670" s="1" t="s">
        <v>1451</v>
      </c>
      <c r="B3670" s="1">
        <v>2014</v>
      </c>
      <c r="C3670" s="1" t="s">
        <v>53</v>
      </c>
      <c r="D3670" s="1" t="s">
        <v>32</v>
      </c>
      <c r="E3670" s="1" t="s">
        <v>28</v>
      </c>
      <c r="F3670" s="1">
        <v>115</v>
      </c>
      <c r="G3670" s="1">
        <v>3833</v>
      </c>
      <c r="H3670" s="1">
        <v>842</v>
      </c>
      <c r="I3670" s="1">
        <v>23.88</v>
      </c>
      <c r="J3670" s="1">
        <v>3</v>
      </c>
      <c r="K3670" s="1" t="s">
        <v>19</v>
      </c>
      <c r="L3670" s="1" t="s">
        <v>19</v>
      </c>
      <c r="M3670" s="1">
        <v>33</v>
      </c>
      <c r="N3670" s="1" t="s">
        <v>29</v>
      </c>
      <c r="O3670" s="1">
        <v>2180675</v>
      </c>
      <c r="P3670" s="1">
        <f t="shared" si="812"/>
        <v>1</v>
      </c>
      <c r="Q3670" s="1">
        <f t="shared" si="799"/>
        <v>10</v>
      </c>
      <c r="R3670" s="5">
        <f t="shared" si="800"/>
        <v>3.0002608922515002E-2</v>
      </c>
      <c r="S3670" s="6">
        <f t="shared" si="801"/>
        <v>219671.27576310982</v>
      </c>
      <c r="T3670" s="4">
        <f t="shared" si="802"/>
        <v>7.321739130434783</v>
      </c>
      <c r="U3670" s="1" t="str">
        <f t="shared" si="803"/>
        <v>Normal</v>
      </c>
      <c r="V3670" s="1" t="str">
        <f t="shared" si="804"/>
        <v>Still Private</v>
      </c>
      <c r="W3670" s="1">
        <f t="shared" si="805"/>
        <v>0</v>
      </c>
      <c r="X3670" s="1" t="str">
        <f t="shared" si="806"/>
        <v>0115M</v>
      </c>
      <c r="Y3670" s="1" t="str">
        <f t="shared" si="807"/>
        <v>0842M</v>
      </c>
      <c r="Z3670" s="1" t="str">
        <f t="shared" si="808"/>
        <v>00</v>
      </c>
      <c r="AA3670" s="1" t="str">
        <f t="shared" si="809"/>
        <v>02,19,671</v>
      </c>
      <c r="AB3670" s="6">
        <f t="shared" si="810"/>
        <v>18305.939646925821</v>
      </c>
      <c r="AC3670" s="1" t="str">
        <f t="shared" si="811"/>
        <v>Mid</v>
      </c>
    </row>
    <row r="3671" spans="1:29">
      <c r="A3671" s="1" t="s">
        <v>2026</v>
      </c>
      <c r="B3671" s="1">
        <v>2014</v>
      </c>
      <c r="C3671" s="1" t="s">
        <v>22</v>
      </c>
      <c r="D3671" s="1" t="s">
        <v>43</v>
      </c>
      <c r="E3671" s="1" t="s">
        <v>23</v>
      </c>
      <c r="F3671" s="1">
        <v>114</v>
      </c>
      <c r="G3671" s="1">
        <v>3048</v>
      </c>
      <c r="H3671" s="1">
        <v>322</v>
      </c>
      <c r="I3671" s="1">
        <v>10.99</v>
      </c>
      <c r="J3671" s="1">
        <v>1</v>
      </c>
      <c r="K3671" s="1" t="s">
        <v>19</v>
      </c>
      <c r="L3671" s="1" t="s">
        <v>24</v>
      </c>
      <c r="M3671" s="1">
        <v>37</v>
      </c>
      <c r="N3671" s="1" t="s">
        <v>20</v>
      </c>
      <c r="O3671" s="1">
        <v>2003637</v>
      </c>
      <c r="P3671" s="1">
        <f t="shared" si="812"/>
        <v>5</v>
      </c>
      <c r="Q3671" s="1">
        <f t="shared" si="799"/>
        <v>10</v>
      </c>
      <c r="R3671" s="5">
        <f t="shared" si="800"/>
        <v>3.7401574803149609E-2</v>
      </c>
      <c r="S3671" s="6">
        <f t="shared" si="801"/>
        <v>105643.04461942257</v>
      </c>
      <c r="T3671" s="4">
        <f t="shared" si="802"/>
        <v>2.8245614035087718</v>
      </c>
      <c r="U3671" s="1" t="str">
        <f t="shared" si="803"/>
        <v>Normal</v>
      </c>
      <c r="V3671" s="1" t="str">
        <f t="shared" si="804"/>
        <v>IPO</v>
      </c>
      <c r="W3671" s="1" t="str">
        <f t="shared" si="805"/>
        <v>£</v>
      </c>
      <c r="X3671" s="1" t="str">
        <f t="shared" si="806"/>
        <v>£114M</v>
      </c>
      <c r="Y3671" s="1" t="str">
        <f t="shared" si="807"/>
        <v>£322M</v>
      </c>
      <c r="Z3671" s="1" t="str">
        <f t="shared" si="808"/>
        <v>£0</v>
      </c>
      <c r="AA3671" s="1" t="str">
        <f t="shared" si="809"/>
        <v>£1,05,643</v>
      </c>
      <c r="AB3671" s="6">
        <f t="shared" si="810"/>
        <v>8803.5870516185478</v>
      </c>
      <c r="AC3671" s="1" t="str">
        <f t="shared" si="811"/>
        <v>Mid</v>
      </c>
    </row>
    <row r="3672" spans="1:29">
      <c r="A3672" s="1" t="s">
        <v>1892</v>
      </c>
      <c r="B3672" s="1">
        <v>2014</v>
      </c>
      <c r="C3672" s="1" t="s">
        <v>27</v>
      </c>
      <c r="D3672" s="1" t="s">
        <v>32</v>
      </c>
      <c r="E3672" s="1" t="s">
        <v>37</v>
      </c>
      <c r="F3672" s="1">
        <v>178</v>
      </c>
      <c r="G3672" s="1">
        <v>4290</v>
      </c>
      <c r="H3672" s="1">
        <v>254</v>
      </c>
      <c r="I3672" s="1">
        <v>46.73</v>
      </c>
      <c r="J3672" s="1">
        <v>6</v>
      </c>
      <c r="K3672" s="1" t="s">
        <v>24</v>
      </c>
      <c r="L3672" s="1" t="s">
        <v>24</v>
      </c>
      <c r="M3672" s="1">
        <v>33</v>
      </c>
      <c r="N3672" s="1" t="s">
        <v>29</v>
      </c>
      <c r="O3672" s="1">
        <v>1930243</v>
      </c>
      <c r="P3672" s="1">
        <f t="shared" si="812"/>
        <v>4</v>
      </c>
      <c r="Q3672" s="1">
        <f t="shared" si="799"/>
        <v>10</v>
      </c>
      <c r="R3672" s="5">
        <f t="shared" si="800"/>
        <v>4.1491841491841493E-2</v>
      </c>
      <c r="S3672" s="6">
        <f t="shared" si="801"/>
        <v>59207.459207459207</v>
      </c>
      <c r="T3672" s="4">
        <f t="shared" si="802"/>
        <v>1.4269662921348314</v>
      </c>
      <c r="U3672" s="1" t="str">
        <f t="shared" si="803"/>
        <v>Normal</v>
      </c>
      <c r="V3672" s="1" t="str">
        <f t="shared" si="804"/>
        <v>Acquired</v>
      </c>
      <c r="W3672" s="1" t="str">
        <f t="shared" si="805"/>
        <v>$</v>
      </c>
      <c r="X3672" s="1" t="str">
        <f t="shared" si="806"/>
        <v>$178M</v>
      </c>
      <c r="Y3672" s="1" t="str">
        <f t="shared" si="807"/>
        <v>$254M</v>
      </c>
      <c r="Z3672" s="1" t="str">
        <f t="shared" si="808"/>
        <v>$0</v>
      </c>
      <c r="AA3672" s="1" t="str">
        <f t="shared" si="809"/>
        <v>$59,207</v>
      </c>
      <c r="AB3672" s="6">
        <f t="shared" si="810"/>
        <v>4933.9549339549339</v>
      </c>
      <c r="AC3672" s="1" t="str">
        <f t="shared" si="811"/>
        <v>Mid</v>
      </c>
    </row>
    <row r="3673" spans="1:29">
      <c r="A3673" s="1" t="s">
        <v>3026</v>
      </c>
      <c r="B3673" s="1">
        <v>2014</v>
      </c>
      <c r="C3673" s="1" t="s">
        <v>73</v>
      </c>
      <c r="D3673" s="1" t="s">
        <v>51</v>
      </c>
      <c r="E3673" s="1" t="s">
        <v>28</v>
      </c>
      <c r="F3673" s="1">
        <v>130</v>
      </c>
      <c r="G3673" s="1">
        <v>1529</v>
      </c>
      <c r="H3673" s="1">
        <v>955</v>
      </c>
      <c r="I3673" s="1">
        <v>28.85</v>
      </c>
      <c r="J3673" s="1">
        <v>6</v>
      </c>
      <c r="K3673" s="1" t="s">
        <v>19</v>
      </c>
      <c r="L3673" s="1" t="s">
        <v>19</v>
      </c>
      <c r="M3673" s="1">
        <v>9</v>
      </c>
      <c r="N3673" s="1" t="s">
        <v>25</v>
      </c>
      <c r="O3673" s="1">
        <v>1859514</v>
      </c>
      <c r="P3673" s="1">
        <f t="shared" si="812"/>
        <v>1</v>
      </c>
      <c r="Q3673" s="1">
        <f t="shared" si="799"/>
        <v>10</v>
      </c>
      <c r="R3673" s="5">
        <f t="shared" si="800"/>
        <v>8.5022890778286467E-2</v>
      </c>
      <c r="S3673" s="6">
        <f t="shared" si="801"/>
        <v>624591.23610202747</v>
      </c>
      <c r="T3673" s="4">
        <f t="shared" si="802"/>
        <v>7.3461538461538458</v>
      </c>
      <c r="U3673" s="1" t="str">
        <f t="shared" si="803"/>
        <v>Normal</v>
      </c>
      <c r="V3673" s="1" t="str">
        <f t="shared" si="804"/>
        <v>Still Private</v>
      </c>
      <c r="W3673" s="1" t="str">
        <f t="shared" si="805"/>
        <v>€</v>
      </c>
      <c r="X3673" s="1" t="str">
        <f t="shared" si="806"/>
        <v>€130M</v>
      </c>
      <c r="Y3673" s="1" t="str">
        <f t="shared" si="807"/>
        <v>€955M</v>
      </c>
      <c r="Z3673" s="1" t="str">
        <f t="shared" si="808"/>
        <v>€0</v>
      </c>
      <c r="AA3673" s="1" t="str">
        <f t="shared" si="809"/>
        <v>€6,24,591</v>
      </c>
      <c r="AB3673" s="6">
        <f t="shared" si="810"/>
        <v>52049.269675168958</v>
      </c>
      <c r="AC3673" s="1" t="str">
        <f t="shared" si="811"/>
        <v>Mid</v>
      </c>
    </row>
    <row r="3674" spans="1:29">
      <c r="A3674" s="1" t="s">
        <v>436</v>
      </c>
      <c r="B3674" s="1">
        <v>2014</v>
      </c>
      <c r="C3674" s="1" t="s">
        <v>53</v>
      </c>
      <c r="D3674" s="1" t="s">
        <v>43</v>
      </c>
      <c r="E3674" s="1" t="s">
        <v>28</v>
      </c>
      <c r="F3674" s="1">
        <v>135</v>
      </c>
      <c r="G3674" s="1">
        <v>1177</v>
      </c>
      <c r="H3674" s="1">
        <v>7</v>
      </c>
      <c r="I3674" s="1">
        <v>49.47</v>
      </c>
      <c r="J3674" s="1">
        <v>1</v>
      </c>
      <c r="K3674" s="1" t="s">
        <v>19</v>
      </c>
      <c r="L3674" s="1" t="s">
        <v>19</v>
      </c>
      <c r="M3674" s="1">
        <v>92</v>
      </c>
      <c r="N3674" s="1" t="s">
        <v>29</v>
      </c>
      <c r="O3674" s="1">
        <v>1637630</v>
      </c>
      <c r="P3674" s="1">
        <f t="shared" si="812"/>
        <v>1</v>
      </c>
      <c r="Q3674" s="1">
        <f t="shared" si="799"/>
        <v>10</v>
      </c>
      <c r="R3674" s="5">
        <f t="shared" si="800"/>
        <v>0.11469838572642312</v>
      </c>
      <c r="S3674" s="6">
        <f t="shared" si="801"/>
        <v>5947.32370433305</v>
      </c>
      <c r="T3674" s="4">
        <f t="shared" si="802"/>
        <v>5.185185185185185E-2</v>
      </c>
      <c r="U3674" s="1" t="str">
        <f t="shared" si="803"/>
        <v>Normal</v>
      </c>
      <c r="V3674" s="1" t="str">
        <f t="shared" si="804"/>
        <v>Still Private</v>
      </c>
      <c r="W3674" s="1">
        <f t="shared" si="805"/>
        <v>0</v>
      </c>
      <c r="X3674" s="1" t="str">
        <f t="shared" si="806"/>
        <v>0135M</v>
      </c>
      <c r="Y3674" s="1" t="str">
        <f t="shared" si="807"/>
        <v>07M</v>
      </c>
      <c r="Z3674" s="1" t="str">
        <f t="shared" si="808"/>
        <v>00</v>
      </c>
      <c r="AA3674" s="1" t="str">
        <f t="shared" si="809"/>
        <v>05,947</v>
      </c>
      <c r="AB3674" s="6">
        <f t="shared" si="810"/>
        <v>495.61030869442084</v>
      </c>
      <c r="AC3674" s="1" t="str">
        <f t="shared" si="811"/>
        <v>Mid</v>
      </c>
    </row>
    <row r="3675" spans="1:29">
      <c r="A3675" s="1" t="s">
        <v>1147</v>
      </c>
      <c r="B3675" s="1">
        <v>2014</v>
      </c>
      <c r="C3675" s="1" t="s">
        <v>35</v>
      </c>
      <c r="D3675" s="1" t="s">
        <v>39</v>
      </c>
      <c r="E3675" s="1" t="s">
        <v>28</v>
      </c>
      <c r="F3675" s="1">
        <v>126</v>
      </c>
      <c r="G3675" s="1">
        <v>1504</v>
      </c>
      <c r="H3675" s="1">
        <v>392</v>
      </c>
      <c r="I3675" s="1">
        <v>19.91</v>
      </c>
      <c r="J3675" s="1">
        <v>1</v>
      </c>
      <c r="K3675" s="1" t="s">
        <v>19</v>
      </c>
      <c r="L3675" s="1" t="s">
        <v>19</v>
      </c>
      <c r="M3675" s="1">
        <v>71</v>
      </c>
      <c r="N3675" s="1" t="s">
        <v>20</v>
      </c>
      <c r="O3675" s="1">
        <v>1549034</v>
      </c>
      <c r="P3675" s="1">
        <f t="shared" si="812"/>
        <v>1</v>
      </c>
      <c r="Q3675" s="1">
        <f t="shared" si="799"/>
        <v>10</v>
      </c>
      <c r="R3675" s="5">
        <f t="shared" si="800"/>
        <v>8.3776595744680854E-2</v>
      </c>
      <c r="S3675" s="6">
        <f t="shared" si="801"/>
        <v>260638.29787234042</v>
      </c>
      <c r="T3675" s="4">
        <f t="shared" si="802"/>
        <v>3.1111111111111112</v>
      </c>
      <c r="U3675" s="1" t="str">
        <f t="shared" si="803"/>
        <v>Normal</v>
      </c>
      <c r="V3675" s="1" t="str">
        <f t="shared" si="804"/>
        <v>Still Private</v>
      </c>
      <c r="W3675" s="1" t="str">
        <f t="shared" si="805"/>
        <v>¥</v>
      </c>
      <c r="X3675" s="1" t="str">
        <f t="shared" si="806"/>
        <v>¥126M</v>
      </c>
      <c r="Y3675" s="1" t="str">
        <f t="shared" si="807"/>
        <v>¥392M</v>
      </c>
      <c r="Z3675" s="1" t="str">
        <f t="shared" si="808"/>
        <v>¥0</v>
      </c>
      <c r="AA3675" s="1" t="str">
        <f t="shared" si="809"/>
        <v>¥2,60,638</v>
      </c>
      <c r="AB3675" s="6">
        <f t="shared" si="810"/>
        <v>21719.858156028367</v>
      </c>
      <c r="AC3675" s="1" t="str">
        <f t="shared" si="811"/>
        <v>Mid</v>
      </c>
    </row>
    <row r="3676" spans="1:29">
      <c r="A3676" s="1" t="s">
        <v>1533</v>
      </c>
      <c r="B3676" s="1">
        <v>2014</v>
      </c>
      <c r="C3676" s="1" t="s">
        <v>73</v>
      </c>
      <c r="D3676" s="1" t="s">
        <v>36</v>
      </c>
      <c r="E3676" s="1" t="s">
        <v>37</v>
      </c>
      <c r="F3676" s="1">
        <v>178</v>
      </c>
      <c r="G3676" s="1">
        <v>836</v>
      </c>
      <c r="H3676" s="1">
        <v>848</v>
      </c>
      <c r="I3676" s="1">
        <v>9.5500000000000007</v>
      </c>
      <c r="J3676" s="1">
        <v>1</v>
      </c>
      <c r="K3676" s="1" t="s">
        <v>19</v>
      </c>
      <c r="L3676" s="1" t="s">
        <v>24</v>
      </c>
      <c r="M3676" s="1">
        <v>52</v>
      </c>
      <c r="N3676" s="1" t="s">
        <v>33</v>
      </c>
      <c r="O3676" s="1">
        <v>1263854</v>
      </c>
      <c r="P3676" s="1">
        <f t="shared" si="812"/>
        <v>4</v>
      </c>
      <c r="Q3676" s="1">
        <f t="shared" si="799"/>
        <v>10</v>
      </c>
      <c r="R3676" s="5">
        <f t="shared" si="800"/>
        <v>0.21291866028708134</v>
      </c>
      <c r="S3676" s="6">
        <f t="shared" si="801"/>
        <v>1014354.0669856459</v>
      </c>
      <c r="T3676" s="4">
        <f t="shared" si="802"/>
        <v>4.7640449438202248</v>
      </c>
      <c r="U3676" s="1" t="str">
        <f t="shared" si="803"/>
        <v>Normal</v>
      </c>
      <c r="V3676" s="1" t="str">
        <f t="shared" si="804"/>
        <v>IPO</v>
      </c>
      <c r="W3676" s="1" t="str">
        <f t="shared" si="805"/>
        <v>€</v>
      </c>
      <c r="X3676" s="1" t="str">
        <f t="shared" si="806"/>
        <v>€178M</v>
      </c>
      <c r="Y3676" s="1" t="str">
        <f t="shared" si="807"/>
        <v>€848M</v>
      </c>
      <c r="Z3676" s="1" t="str">
        <f t="shared" si="808"/>
        <v>€0</v>
      </c>
      <c r="AA3676" s="1" t="str">
        <f t="shared" si="809"/>
        <v>€10,14,354</v>
      </c>
      <c r="AB3676" s="6">
        <f t="shared" si="810"/>
        <v>84529.505582137164</v>
      </c>
      <c r="AC3676" s="1" t="str">
        <f t="shared" si="811"/>
        <v>Mid</v>
      </c>
    </row>
    <row r="3677" spans="1:29">
      <c r="A3677" s="1" t="s">
        <v>1167</v>
      </c>
      <c r="B3677" s="1">
        <v>2014</v>
      </c>
      <c r="C3677" s="1" t="s">
        <v>42</v>
      </c>
      <c r="D3677" s="1" t="s">
        <v>46</v>
      </c>
      <c r="E3677" s="1" t="s">
        <v>23</v>
      </c>
      <c r="F3677" s="1">
        <v>196</v>
      </c>
      <c r="G3677" s="1">
        <v>4397</v>
      </c>
      <c r="H3677" s="1">
        <v>597</v>
      </c>
      <c r="I3677" s="1">
        <v>0.7</v>
      </c>
      <c r="J3677" s="1">
        <v>1</v>
      </c>
      <c r="K3677" s="1" t="s">
        <v>19</v>
      </c>
      <c r="L3677" s="1" t="s">
        <v>24</v>
      </c>
      <c r="M3677" s="1">
        <v>35</v>
      </c>
      <c r="N3677" s="1" t="s">
        <v>33</v>
      </c>
      <c r="O3677" s="1">
        <v>1228114</v>
      </c>
      <c r="P3677" s="1">
        <f t="shared" si="812"/>
        <v>5</v>
      </c>
      <c r="Q3677" s="1">
        <f t="shared" si="799"/>
        <v>10</v>
      </c>
      <c r="R3677" s="5">
        <f t="shared" si="800"/>
        <v>4.4575847168523995E-2</v>
      </c>
      <c r="S3677" s="6">
        <f t="shared" si="801"/>
        <v>135774.39163065728</v>
      </c>
      <c r="T3677" s="4">
        <f t="shared" si="802"/>
        <v>3.045918367346939</v>
      </c>
      <c r="U3677" s="1" t="str">
        <f t="shared" si="803"/>
        <v>Normal</v>
      </c>
      <c r="V3677" s="1" t="str">
        <f t="shared" si="804"/>
        <v>IPO</v>
      </c>
      <c r="W3677" s="1" t="str">
        <f t="shared" si="805"/>
        <v>¥</v>
      </c>
      <c r="X3677" s="1" t="str">
        <f t="shared" si="806"/>
        <v>¥196M</v>
      </c>
      <c r="Y3677" s="1" t="str">
        <f t="shared" si="807"/>
        <v>¥597M</v>
      </c>
      <c r="Z3677" s="1" t="str">
        <f t="shared" si="808"/>
        <v>¥0</v>
      </c>
      <c r="AA3677" s="1" t="str">
        <f t="shared" si="809"/>
        <v>¥1,35,774</v>
      </c>
      <c r="AB3677" s="6">
        <f t="shared" si="810"/>
        <v>11314.532635888105</v>
      </c>
      <c r="AC3677" s="1" t="str">
        <f t="shared" si="811"/>
        <v>Mid</v>
      </c>
    </row>
    <row r="3678" spans="1:29">
      <c r="A3678" s="1" t="s">
        <v>4513</v>
      </c>
      <c r="B3678" s="1">
        <v>2014</v>
      </c>
      <c r="C3678" s="1" t="s">
        <v>31</v>
      </c>
      <c r="D3678" s="1" t="s">
        <v>102</v>
      </c>
      <c r="E3678" s="1" t="s">
        <v>23</v>
      </c>
      <c r="F3678" s="1">
        <v>164</v>
      </c>
      <c r="G3678" s="1">
        <v>2676</v>
      </c>
      <c r="H3678" s="1">
        <v>849</v>
      </c>
      <c r="I3678" s="1">
        <v>33.26</v>
      </c>
      <c r="J3678" s="1">
        <v>2</v>
      </c>
      <c r="K3678" s="1" t="s">
        <v>19</v>
      </c>
      <c r="L3678" s="1" t="s">
        <v>19</v>
      </c>
      <c r="M3678" s="1">
        <v>33</v>
      </c>
      <c r="N3678" s="1" t="s">
        <v>49</v>
      </c>
      <c r="O3678" s="1">
        <v>1081346</v>
      </c>
      <c r="P3678" s="1">
        <f t="shared" si="812"/>
        <v>5</v>
      </c>
      <c r="Q3678" s="1">
        <f t="shared" si="799"/>
        <v>10</v>
      </c>
      <c r="R3678" s="5">
        <f t="shared" si="800"/>
        <v>6.1285500747384154E-2</v>
      </c>
      <c r="S3678" s="6">
        <f t="shared" si="801"/>
        <v>317264.57399103139</v>
      </c>
      <c r="T3678" s="4">
        <f t="shared" si="802"/>
        <v>5.1768292682926829</v>
      </c>
      <c r="U3678" s="1" t="str">
        <f t="shared" si="803"/>
        <v>Normal</v>
      </c>
      <c r="V3678" s="1" t="str">
        <f t="shared" si="804"/>
        <v>Still Private</v>
      </c>
      <c r="W3678" s="1" t="str">
        <f t="shared" si="805"/>
        <v>€</v>
      </c>
      <c r="X3678" s="1" t="str">
        <f t="shared" si="806"/>
        <v>€164M</v>
      </c>
      <c r="Y3678" s="1" t="str">
        <f t="shared" si="807"/>
        <v>€849M</v>
      </c>
      <c r="Z3678" s="1" t="str">
        <f t="shared" si="808"/>
        <v>€0</v>
      </c>
      <c r="AA3678" s="1" t="str">
        <f t="shared" si="809"/>
        <v>€3,17,265</v>
      </c>
      <c r="AB3678" s="6">
        <f t="shared" si="810"/>
        <v>26438.714499252615</v>
      </c>
      <c r="AC3678" s="1" t="str">
        <f t="shared" si="811"/>
        <v>Mid</v>
      </c>
    </row>
    <row r="3679" spans="1:29">
      <c r="A3679" s="1" t="s">
        <v>3901</v>
      </c>
      <c r="B3679" s="1">
        <v>2014</v>
      </c>
      <c r="C3679" s="1" t="s">
        <v>22</v>
      </c>
      <c r="D3679" s="1" t="s">
        <v>43</v>
      </c>
      <c r="E3679" s="1" t="s">
        <v>40</v>
      </c>
      <c r="F3679" s="1">
        <v>138</v>
      </c>
      <c r="G3679" s="1">
        <v>4942</v>
      </c>
      <c r="H3679" s="1">
        <v>748</v>
      </c>
      <c r="I3679" s="1">
        <v>17.72</v>
      </c>
      <c r="J3679" s="1">
        <v>8</v>
      </c>
      <c r="K3679" s="1" t="s">
        <v>19</v>
      </c>
      <c r="L3679" s="1" t="s">
        <v>19</v>
      </c>
      <c r="M3679" s="1">
        <v>5</v>
      </c>
      <c r="N3679" s="1" t="s">
        <v>33</v>
      </c>
      <c r="O3679" s="1">
        <v>1047032</v>
      </c>
      <c r="P3679" s="1">
        <f t="shared" si="812"/>
        <v>3</v>
      </c>
      <c r="Q3679" s="1">
        <f t="shared" si="799"/>
        <v>10</v>
      </c>
      <c r="R3679" s="5">
        <f t="shared" si="800"/>
        <v>2.7923917442331039E-2</v>
      </c>
      <c r="S3679" s="6">
        <f t="shared" si="801"/>
        <v>151355.72642654795</v>
      </c>
      <c r="T3679" s="4">
        <f t="shared" si="802"/>
        <v>5.4202898550724639</v>
      </c>
      <c r="U3679" s="1" t="str">
        <f t="shared" si="803"/>
        <v>High Performer</v>
      </c>
      <c r="V3679" s="1" t="str">
        <f t="shared" si="804"/>
        <v>Still Private</v>
      </c>
      <c r="W3679" s="1" t="str">
        <f t="shared" si="805"/>
        <v>£</v>
      </c>
      <c r="X3679" s="1" t="str">
        <f t="shared" si="806"/>
        <v>£138M</v>
      </c>
      <c r="Y3679" s="1" t="str">
        <f t="shared" si="807"/>
        <v>£748M</v>
      </c>
      <c r="Z3679" s="1" t="str">
        <f t="shared" si="808"/>
        <v>£0</v>
      </c>
      <c r="AA3679" s="1" t="str">
        <f t="shared" si="809"/>
        <v>£1,51,356</v>
      </c>
      <c r="AB3679" s="6">
        <f t="shared" si="810"/>
        <v>12612.977202212329</v>
      </c>
      <c r="AC3679" s="1" t="str">
        <f t="shared" si="811"/>
        <v>Mid</v>
      </c>
    </row>
    <row r="3680" spans="1:29">
      <c r="A3680" s="1" t="s">
        <v>1195</v>
      </c>
      <c r="B3680" s="1">
        <v>2014</v>
      </c>
      <c r="C3680" s="1" t="s">
        <v>35</v>
      </c>
      <c r="D3680" s="1" t="s">
        <v>36</v>
      </c>
      <c r="E3680" s="1" t="s">
        <v>37</v>
      </c>
      <c r="F3680" s="1">
        <v>164</v>
      </c>
      <c r="G3680" s="1">
        <v>1082</v>
      </c>
      <c r="H3680" s="1">
        <v>138</v>
      </c>
      <c r="I3680" s="1">
        <v>43.26</v>
      </c>
      <c r="J3680" s="1">
        <v>6</v>
      </c>
      <c r="K3680" s="1" t="s">
        <v>19</v>
      </c>
      <c r="L3680" s="1" t="s">
        <v>19</v>
      </c>
      <c r="M3680" s="1">
        <v>74</v>
      </c>
      <c r="N3680" s="1" t="s">
        <v>29</v>
      </c>
      <c r="O3680" s="1">
        <v>863563</v>
      </c>
      <c r="P3680" s="1">
        <f t="shared" si="812"/>
        <v>4</v>
      </c>
      <c r="Q3680" s="1">
        <f t="shared" si="799"/>
        <v>10</v>
      </c>
      <c r="R3680" s="5">
        <f t="shared" si="800"/>
        <v>0.15157116451016636</v>
      </c>
      <c r="S3680" s="6">
        <f t="shared" si="801"/>
        <v>127541.58964879852</v>
      </c>
      <c r="T3680" s="4">
        <f t="shared" si="802"/>
        <v>0.84146341463414631</v>
      </c>
      <c r="U3680" s="1" t="str">
        <f t="shared" si="803"/>
        <v>Normal</v>
      </c>
      <c r="V3680" s="1" t="str">
        <f t="shared" si="804"/>
        <v>Still Private</v>
      </c>
      <c r="W3680" s="1" t="str">
        <f t="shared" si="805"/>
        <v>¥</v>
      </c>
      <c r="X3680" s="1" t="str">
        <f t="shared" si="806"/>
        <v>¥164M</v>
      </c>
      <c r="Y3680" s="1" t="str">
        <f t="shared" si="807"/>
        <v>¥138M</v>
      </c>
      <c r="Z3680" s="1" t="str">
        <f t="shared" si="808"/>
        <v>¥0</v>
      </c>
      <c r="AA3680" s="1" t="str">
        <f t="shared" si="809"/>
        <v>¥1,27,542</v>
      </c>
      <c r="AB3680" s="6">
        <f t="shared" si="810"/>
        <v>10628.465804066544</v>
      </c>
      <c r="AC3680" s="1" t="str">
        <f t="shared" si="811"/>
        <v>Mid</v>
      </c>
    </row>
    <row r="3681" spans="1:29">
      <c r="A3681" s="1" t="s">
        <v>1983</v>
      </c>
      <c r="B3681" s="1">
        <v>2014</v>
      </c>
      <c r="C3681" s="1" t="s">
        <v>16</v>
      </c>
      <c r="D3681" s="1" t="s">
        <v>51</v>
      </c>
      <c r="E3681" s="1" t="s">
        <v>23</v>
      </c>
      <c r="F3681" s="1">
        <v>113</v>
      </c>
      <c r="G3681" s="1">
        <v>3350</v>
      </c>
      <c r="H3681" s="1">
        <v>247</v>
      </c>
      <c r="I3681" s="1">
        <v>22.6</v>
      </c>
      <c r="J3681" s="1">
        <v>3</v>
      </c>
      <c r="K3681" s="1" t="s">
        <v>19</v>
      </c>
      <c r="L3681" s="1" t="s">
        <v>19</v>
      </c>
      <c r="M3681" s="1">
        <v>41</v>
      </c>
      <c r="N3681" s="1" t="s">
        <v>49</v>
      </c>
      <c r="O3681" s="1">
        <v>647116</v>
      </c>
      <c r="P3681" s="1">
        <f t="shared" si="812"/>
        <v>5</v>
      </c>
      <c r="Q3681" s="1">
        <f t="shared" si="799"/>
        <v>10</v>
      </c>
      <c r="R3681" s="5">
        <f t="shared" si="800"/>
        <v>3.3731343283582092E-2</v>
      </c>
      <c r="S3681" s="6">
        <f t="shared" si="801"/>
        <v>73731.343283582086</v>
      </c>
      <c r="T3681" s="4">
        <f t="shared" si="802"/>
        <v>2.1858407079646018</v>
      </c>
      <c r="U3681" s="1" t="str">
        <f t="shared" si="803"/>
        <v>Normal</v>
      </c>
      <c r="V3681" s="1" t="str">
        <f t="shared" si="804"/>
        <v>Still Private</v>
      </c>
      <c r="W3681" s="1" t="str">
        <f t="shared" si="805"/>
        <v>$</v>
      </c>
      <c r="X3681" s="1" t="str">
        <f t="shared" si="806"/>
        <v>$113M</v>
      </c>
      <c r="Y3681" s="1" t="str">
        <f t="shared" si="807"/>
        <v>$247M</v>
      </c>
      <c r="Z3681" s="1" t="str">
        <f t="shared" si="808"/>
        <v>$0</v>
      </c>
      <c r="AA3681" s="1" t="str">
        <f t="shared" si="809"/>
        <v>$73,731</v>
      </c>
      <c r="AB3681" s="6">
        <f t="shared" si="810"/>
        <v>6144.2786069651738</v>
      </c>
      <c r="AC3681" s="1" t="str">
        <f t="shared" si="811"/>
        <v>Mid</v>
      </c>
    </row>
    <row r="3682" spans="1:29">
      <c r="A3682" s="1" t="s">
        <v>1494</v>
      </c>
      <c r="B3682" s="1">
        <v>2014</v>
      </c>
      <c r="C3682" s="1" t="s">
        <v>73</v>
      </c>
      <c r="D3682" s="1" t="s">
        <v>32</v>
      </c>
      <c r="E3682" s="1" t="s">
        <v>40</v>
      </c>
      <c r="F3682" s="1">
        <v>181</v>
      </c>
      <c r="G3682" s="1">
        <v>3917</v>
      </c>
      <c r="H3682" s="1">
        <v>927</v>
      </c>
      <c r="I3682" s="1">
        <v>31.64</v>
      </c>
      <c r="J3682" s="1">
        <v>3</v>
      </c>
      <c r="K3682" s="1" t="s">
        <v>24</v>
      </c>
      <c r="L3682" s="1" t="s">
        <v>19</v>
      </c>
      <c r="M3682" s="1">
        <v>4</v>
      </c>
      <c r="N3682" s="1" t="s">
        <v>33</v>
      </c>
      <c r="O3682" s="1">
        <v>434169</v>
      </c>
      <c r="P3682" s="1">
        <f t="shared" si="812"/>
        <v>3</v>
      </c>
      <c r="Q3682" s="1">
        <f t="shared" si="799"/>
        <v>10</v>
      </c>
      <c r="R3682" s="5">
        <f t="shared" si="800"/>
        <v>4.6208833290783763E-2</v>
      </c>
      <c r="S3682" s="6">
        <f t="shared" si="801"/>
        <v>236660.70972683176</v>
      </c>
      <c r="T3682" s="4">
        <f t="shared" si="802"/>
        <v>5.1215469613259668</v>
      </c>
      <c r="U3682" s="1" t="str">
        <f t="shared" si="803"/>
        <v>Normal</v>
      </c>
      <c r="V3682" s="1" t="str">
        <f t="shared" si="804"/>
        <v>Acquired</v>
      </c>
      <c r="W3682" s="1" t="str">
        <f t="shared" si="805"/>
        <v>€</v>
      </c>
      <c r="X3682" s="1" t="str">
        <f t="shared" si="806"/>
        <v>€181M</v>
      </c>
      <c r="Y3682" s="1" t="str">
        <f t="shared" si="807"/>
        <v>€927M</v>
      </c>
      <c r="Z3682" s="1" t="str">
        <f t="shared" si="808"/>
        <v>€0</v>
      </c>
      <c r="AA3682" s="1" t="str">
        <f t="shared" si="809"/>
        <v>€2,36,661</v>
      </c>
      <c r="AB3682" s="6">
        <f t="shared" si="810"/>
        <v>19721.725810569314</v>
      </c>
      <c r="AC3682" s="1" t="str">
        <f t="shared" si="811"/>
        <v>Mid</v>
      </c>
    </row>
    <row r="3683" spans="1:29">
      <c r="A3683" s="1" t="s">
        <v>1653</v>
      </c>
      <c r="B3683" s="1">
        <v>2014</v>
      </c>
      <c r="C3683" s="1" t="s">
        <v>45</v>
      </c>
      <c r="D3683" s="1" t="s">
        <v>51</v>
      </c>
      <c r="E3683" s="1" t="s">
        <v>28</v>
      </c>
      <c r="F3683" s="1">
        <v>182</v>
      </c>
      <c r="G3683" s="1">
        <v>983</v>
      </c>
      <c r="H3683" s="1">
        <v>2</v>
      </c>
      <c r="I3683" s="1">
        <v>33.200000000000003</v>
      </c>
      <c r="J3683" s="1">
        <v>2</v>
      </c>
      <c r="K3683" s="1" t="s">
        <v>24</v>
      </c>
      <c r="L3683" s="1" t="s">
        <v>24</v>
      </c>
      <c r="M3683" s="1">
        <v>7</v>
      </c>
      <c r="N3683" s="1" t="s">
        <v>29</v>
      </c>
      <c r="O3683" s="1">
        <v>356215</v>
      </c>
      <c r="P3683" s="1">
        <f t="shared" si="812"/>
        <v>1</v>
      </c>
      <c r="Q3683" s="1">
        <f t="shared" si="799"/>
        <v>10</v>
      </c>
      <c r="R3683" s="5">
        <f t="shared" si="800"/>
        <v>0.18514750762970497</v>
      </c>
      <c r="S3683" s="6">
        <f t="shared" si="801"/>
        <v>2034.587995930824</v>
      </c>
      <c r="T3683" s="4">
        <f t="shared" si="802"/>
        <v>1.098901098901099E-2</v>
      </c>
      <c r="U3683" s="1" t="str">
        <f t="shared" si="803"/>
        <v>Normal</v>
      </c>
      <c r="V3683" s="1" t="str">
        <f t="shared" si="804"/>
        <v>Acquired</v>
      </c>
      <c r="W3683" s="1" t="str">
        <f t="shared" si="805"/>
        <v>A$</v>
      </c>
      <c r="X3683" s="1" t="str">
        <f t="shared" si="806"/>
        <v>A$182M</v>
      </c>
      <c r="Y3683" s="1" t="str">
        <f t="shared" si="807"/>
        <v>A$2M</v>
      </c>
      <c r="Z3683" s="1" t="str">
        <f t="shared" si="808"/>
        <v>A$0</v>
      </c>
      <c r="AA3683" s="1" t="str">
        <f t="shared" si="809"/>
        <v>A$2,035</v>
      </c>
      <c r="AB3683" s="6">
        <f t="shared" si="810"/>
        <v>169.54899966090201</v>
      </c>
      <c r="AC3683" s="1" t="str">
        <f t="shared" si="811"/>
        <v>Mid</v>
      </c>
    </row>
    <row r="3684" spans="1:29">
      <c r="A3684" s="1" t="s">
        <v>1034</v>
      </c>
      <c r="B3684" s="1">
        <v>2014</v>
      </c>
      <c r="C3684" s="1" t="s">
        <v>73</v>
      </c>
      <c r="D3684" s="1" t="s">
        <v>17</v>
      </c>
      <c r="E3684" s="1" t="s">
        <v>18</v>
      </c>
      <c r="F3684" s="1">
        <v>135</v>
      </c>
      <c r="G3684" s="1">
        <v>1806</v>
      </c>
      <c r="H3684" s="1">
        <v>421</v>
      </c>
      <c r="I3684" s="1">
        <v>33.03</v>
      </c>
      <c r="J3684" s="1">
        <v>2</v>
      </c>
      <c r="K3684" s="1" t="s">
        <v>24</v>
      </c>
      <c r="L3684" s="1" t="s">
        <v>24</v>
      </c>
      <c r="M3684" s="1">
        <v>7</v>
      </c>
      <c r="N3684" s="1" t="s">
        <v>29</v>
      </c>
      <c r="O3684" s="1">
        <v>336416</v>
      </c>
      <c r="P3684" s="1">
        <f t="shared" si="812"/>
        <v>2</v>
      </c>
      <c r="Q3684" s="1">
        <f t="shared" si="799"/>
        <v>10</v>
      </c>
      <c r="R3684" s="5">
        <f t="shared" si="800"/>
        <v>7.4750830564784057E-2</v>
      </c>
      <c r="S3684" s="6">
        <f t="shared" si="801"/>
        <v>233111.84939091915</v>
      </c>
      <c r="T3684" s="4">
        <f t="shared" si="802"/>
        <v>3.1185185185185187</v>
      </c>
      <c r="U3684" s="1" t="str">
        <f t="shared" si="803"/>
        <v>Normal</v>
      </c>
      <c r="V3684" s="1" t="str">
        <f t="shared" si="804"/>
        <v>Acquired</v>
      </c>
      <c r="W3684" s="1" t="str">
        <f t="shared" si="805"/>
        <v>€</v>
      </c>
      <c r="X3684" s="1" t="str">
        <f t="shared" si="806"/>
        <v>€135M</v>
      </c>
      <c r="Y3684" s="1" t="str">
        <f t="shared" si="807"/>
        <v>€421M</v>
      </c>
      <c r="Z3684" s="1" t="str">
        <f t="shared" si="808"/>
        <v>€0</v>
      </c>
      <c r="AA3684" s="1" t="str">
        <f t="shared" si="809"/>
        <v>€2,33,112</v>
      </c>
      <c r="AB3684" s="6">
        <f t="shared" si="810"/>
        <v>19425.987449243265</v>
      </c>
      <c r="AC3684" s="1" t="str">
        <f t="shared" si="811"/>
        <v>Mid</v>
      </c>
    </row>
    <row r="3685" spans="1:29">
      <c r="A3685" s="1" t="s">
        <v>4801</v>
      </c>
      <c r="B3685" s="1">
        <v>2014</v>
      </c>
      <c r="C3685" s="1" t="s">
        <v>53</v>
      </c>
      <c r="D3685" s="1" t="s">
        <v>51</v>
      </c>
      <c r="E3685" s="1" t="s">
        <v>23</v>
      </c>
      <c r="F3685" s="1">
        <v>159</v>
      </c>
      <c r="G3685" s="1">
        <v>4630</v>
      </c>
      <c r="H3685" s="1">
        <v>19</v>
      </c>
      <c r="I3685" s="1">
        <v>37.19</v>
      </c>
      <c r="J3685" s="1">
        <v>6</v>
      </c>
      <c r="K3685" s="1" t="s">
        <v>19</v>
      </c>
      <c r="L3685" s="1" t="s">
        <v>19</v>
      </c>
      <c r="M3685" s="1">
        <v>86</v>
      </c>
      <c r="N3685" s="1" t="s">
        <v>33</v>
      </c>
      <c r="O3685" s="1">
        <v>212947</v>
      </c>
      <c r="P3685" s="1">
        <f t="shared" si="812"/>
        <v>5</v>
      </c>
      <c r="Q3685" s="1">
        <f t="shared" si="799"/>
        <v>10</v>
      </c>
      <c r="R3685" s="5">
        <f t="shared" si="800"/>
        <v>3.4341252699784018E-2</v>
      </c>
      <c r="S3685" s="6">
        <f t="shared" si="801"/>
        <v>4103.6717062634989</v>
      </c>
      <c r="T3685" s="4">
        <f t="shared" si="802"/>
        <v>0.11949685534591195</v>
      </c>
      <c r="U3685" s="1" t="str">
        <f t="shared" si="803"/>
        <v>Normal</v>
      </c>
      <c r="V3685" s="1" t="str">
        <f t="shared" si="804"/>
        <v>Still Private</v>
      </c>
      <c r="W3685" s="1">
        <f t="shared" si="805"/>
        <v>0</v>
      </c>
      <c r="X3685" s="1" t="str">
        <f t="shared" si="806"/>
        <v>0159M</v>
      </c>
      <c r="Y3685" s="1" t="str">
        <f t="shared" si="807"/>
        <v>019M</v>
      </c>
      <c r="Z3685" s="1" t="str">
        <f t="shared" si="808"/>
        <v>00</v>
      </c>
      <c r="AA3685" s="1" t="str">
        <f t="shared" si="809"/>
        <v>04,104</v>
      </c>
      <c r="AB3685" s="6">
        <f t="shared" si="810"/>
        <v>341.97264218862489</v>
      </c>
      <c r="AC3685" s="1" t="str">
        <f t="shared" si="811"/>
        <v>Mid</v>
      </c>
    </row>
    <row r="3686" spans="1:29">
      <c r="A3686" s="1" t="s">
        <v>3647</v>
      </c>
      <c r="B3686" s="1">
        <v>2014</v>
      </c>
      <c r="C3686" s="1" t="s">
        <v>35</v>
      </c>
      <c r="D3686" s="1" t="s">
        <v>46</v>
      </c>
      <c r="E3686" s="1" t="s">
        <v>18</v>
      </c>
      <c r="F3686" s="1">
        <v>155</v>
      </c>
      <c r="G3686" s="1">
        <v>502</v>
      </c>
      <c r="H3686" s="1">
        <v>334</v>
      </c>
      <c r="I3686" s="1">
        <v>43.83</v>
      </c>
      <c r="J3686" s="1">
        <v>5</v>
      </c>
      <c r="K3686" s="1" t="s">
        <v>19</v>
      </c>
      <c r="L3686" s="1" t="s">
        <v>19</v>
      </c>
      <c r="M3686" s="1">
        <v>4</v>
      </c>
      <c r="N3686" s="1" t="s">
        <v>29</v>
      </c>
      <c r="O3686" s="1">
        <v>97609</v>
      </c>
      <c r="P3686" s="1">
        <f t="shared" si="812"/>
        <v>2</v>
      </c>
      <c r="Q3686" s="1">
        <f t="shared" si="799"/>
        <v>10</v>
      </c>
      <c r="R3686" s="5">
        <f t="shared" si="800"/>
        <v>0.30876494023904383</v>
      </c>
      <c r="S3686" s="6">
        <f t="shared" si="801"/>
        <v>665338.64541832672</v>
      </c>
      <c r="T3686" s="4">
        <f t="shared" si="802"/>
        <v>2.1548387096774193</v>
      </c>
      <c r="U3686" s="1" t="str">
        <f t="shared" si="803"/>
        <v>Normal</v>
      </c>
      <c r="V3686" s="1" t="str">
        <f t="shared" si="804"/>
        <v>Still Private</v>
      </c>
      <c r="W3686" s="1" t="str">
        <f t="shared" si="805"/>
        <v>¥</v>
      </c>
      <c r="X3686" s="1" t="str">
        <f t="shared" si="806"/>
        <v>¥155M</v>
      </c>
      <c r="Y3686" s="1" t="str">
        <f t="shared" si="807"/>
        <v>¥334M</v>
      </c>
      <c r="Z3686" s="1" t="str">
        <f t="shared" si="808"/>
        <v>¥0</v>
      </c>
      <c r="AA3686" s="1" t="str">
        <f t="shared" si="809"/>
        <v>¥6,65,339</v>
      </c>
      <c r="AB3686" s="6">
        <f t="shared" si="810"/>
        <v>55444.887118193888</v>
      </c>
      <c r="AC3686" s="1" t="str">
        <f t="shared" si="811"/>
        <v>Mid</v>
      </c>
    </row>
    <row r="3687" spans="1:29">
      <c r="A3687" s="1" t="s">
        <v>653</v>
      </c>
      <c r="B3687" s="1">
        <v>2014</v>
      </c>
      <c r="C3687" s="1" t="s">
        <v>27</v>
      </c>
      <c r="D3687" s="1" t="s">
        <v>17</v>
      </c>
      <c r="E3687" s="1" t="s">
        <v>23</v>
      </c>
      <c r="F3687" s="1">
        <v>173</v>
      </c>
      <c r="G3687" s="1">
        <v>1321</v>
      </c>
      <c r="H3687" s="1">
        <v>79</v>
      </c>
      <c r="I3687" s="1">
        <v>34.67</v>
      </c>
      <c r="J3687" s="1">
        <v>1</v>
      </c>
      <c r="K3687" s="1" t="s">
        <v>24</v>
      </c>
      <c r="L3687" s="1" t="s">
        <v>24</v>
      </c>
      <c r="M3687" s="1">
        <v>30</v>
      </c>
      <c r="N3687" s="1" t="s">
        <v>33</v>
      </c>
      <c r="O3687" s="1">
        <v>35423</v>
      </c>
      <c r="P3687" s="1">
        <f t="shared" si="812"/>
        <v>5</v>
      </c>
      <c r="Q3687" s="1">
        <f t="shared" si="799"/>
        <v>10</v>
      </c>
      <c r="R3687" s="5">
        <f t="shared" si="800"/>
        <v>0.13096139288417866</v>
      </c>
      <c r="S3687" s="6">
        <f t="shared" si="801"/>
        <v>59803.179409538228</v>
      </c>
      <c r="T3687" s="4">
        <f t="shared" si="802"/>
        <v>0.45664739884393063</v>
      </c>
      <c r="U3687" s="1" t="str">
        <f t="shared" si="803"/>
        <v>Normal</v>
      </c>
      <c r="V3687" s="1" t="str">
        <f t="shared" si="804"/>
        <v>Acquired</v>
      </c>
      <c r="W3687" s="1" t="str">
        <f t="shared" si="805"/>
        <v>$</v>
      </c>
      <c r="X3687" s="1" t="str">
        <f t="shared" si="806"/>
        <v>$173M</v>
      </c>
      <c r="Y3687" s="1" t="str">
        <f t="shared" si="807"/>
        <v>$79M</v>
      </c>
      <c r="Z3687" s="1" t="str">
        <f t="shared" si="808"/>
        <v>$0</v>
      </c>
      <c r="AA3687" s="1" t="str">
        <f t="shared" si="809"/>
        <v>$59,803</v>
      </c>
      <c r="AB3687" s="6">
        <f t="shared" si="810"/>
        <v>4983.5982841281857</v>
      </c>
      <c r="AC3687" s="1" t="str">
        <f t="shared" si="811"/>
        <v>Mid</v>
      </c>
    </row>
    <row r="3688" spans="1:29">
      <c r="A3688" s="1" t="s">
        <v>4850</v>
      </c>
      <c r="B3688" s="1">
        <v>2015</v>
      </c>
      <c r="C3688" s="1" t="s">
        <v>16</v>
      </c>
      <c r="D3688" s="1" t="s">
        <v>48</v>
      </c>
      <c r="E3688" s="1" t="s">
        <v>28</v>
      </c>
      <c r="F3688" s="1">
        <v>149</v>
      </c>
      <c r="G3688" s="1">
        <v>2739</v>
      </c>
      <c r="H3688" s="1">
        <v>902</v>
      </c>
      <c r="I3688" s="1">
        <v>34.14</v>
      </c>
      <c r="J3688" s="1">
        <v>1</v>
      </c>
      <c r="K3688" s="1" t="s">
        <v>24</v>
      </c>
      <c r="L3688" s="1" t="s">
        <v>19</v>
      </c>
      <c r="M3688" s="1">
        <v>79</v>
      </c>
      <c r="N3688" s="1" t="s">
        <v>49</v>
      </c>
      <c r="O3688" s="1">
        <v>4491416</v>
      </c>
      <c r="P3688" s="1">
        <f t="shared" si="812"/>
        <v>1</v>
      </c>
      <c r="Q3688" s="1">
        <f t="shared" si="799"/>
        <v>9</v>
      </c>
      <c r="R3688" s="5">
        <f t="shared" si="800"/>
        <v>5.439941584519898E-2</v>
      </c>
      <c r="S3688" s="6">
        <f t="shared" si="801"/>
        <v>329317.26907630521</v>
      </c>
      <c r="T3688" s="4">
        <f t="shared" si="802"/>
        <v>6.0536912751677852</v>
      </c>
      <c r="U3688" s="1" t="str">
        <f t="shared" si="803"/>
        <v>Normal</v>
      </c>
      <c r="V3688" s="1" t="str">
        <f t="shared" si="804"/>
        <v>Acquired</v>
      </c>
      <c r="W3688" s="1" t="str">
        <f t="shared" si="805"/>
        <v>$</v>
      </c>
      <c r="X3688" s="1" t="str">
        <f t="shared" si="806"/>
        <v>$149M</v>
      </c>
      <c r="Y3688" s="1" t="str">
        <f t="shared" si="807"/>
        <v>$902M</v>
      </c>
      <c r="Z3688" s="1" t="str">
        <f t="shared" si="808"/>
        <v>$0</v>
      </c>
      <c r="AA3688" s="1" t="str">
        <f t="shared" si="809"/>
        <v>$3,29,317</v>
      </c>
      <c r="AB3688" s="6">
        <f t="shared" si="810"/>
        <v>27443.105756358767</v>
      </c>
      <c r="AC3688" s="1" t="str">
        <f t="shared" si="811"/>
        <v>Mid</v>
      </c>
    </row>
    <row r="3689" spans="1:29">
      <c r="A3689" s="1" t="s">
        <v>3557</v>
      </c>
      <c r="B3689" s="1">
        <v>2015</v>
      </c>
      <c r="C3689" s="1" t="s">
        <v>27</v>
      </c>
      <c r="D3689" s="1" t="s">
        <v>39</v>
      </c>
      <c r="E3689" s="1" t="s">
        <v>28</v>
      </c>
      <c r="F3689" s="1">
        <v>116</v>
      </c>
      <c r="G3689" s="1">
        <v>3356</v>
      </c>
      <c r="H3689" s="1">
        <v>772</v>
      </c>
      <c r="I3689" s="1">
        <v>33.47</v>
      </c>
      <c r="J3689" s="1">
        <v>2</v>
      </c>
      <c r="K3689" s="1" t="s">
        <v>19</v>
      </c>
      <c r="L3689" s="1" t="s">
        <v>24</v>
      </c>
      <c r="M3689" s="1">
        <v>44</v>
      </c>
      <c r="N3689" s="1" t="s">
        <v>20</v>
      </c>
      <c r="O3689" s="1">
        <v>4446243</v>
      </c>
      <c r="P3689" s="1">
        <f t="shared" si="812"/>
        <v>1</v>
      </c>
      <c r="Q3689" s="1">
        <f t="shared" si="799"/>
        <v>9</v>
      </c>
      <c r="R3689" s="5">
        <f t="shared" si="800"/>
        <v>3.4564958283671038E-2</v>
      </c>
      <c r="S3689" s="6">
        <f t="shared" si="801"/>
        <v>230035.75685339689</v>
      </c>
      <c r="T3689" s="4">
        <f t="shared" si="802"/>
        <v>6.6551724137931032</v>
      </c>
      <c r="U3689" s="1" t="str">
        <f t="shared" si="803"/>
        <v>Normal</v>
      </c>
      <c r="V3689" s="1" t="str">
        <f t="shared" si="804"/>
        <v>IPO</v>
      </c>
      <c r="W3689" s="1" t="str">
        <f t="shared" si="805"/>
        <v>$</v>
      </c>
      <c r="X3689" s="1" t="str">
        <f t="shared" si="806"/>
        <v>$116M</v>
      </c>
      <c r="Y3689" s="1" t="str">
        <f t="shared" si="807"/>
        <v>$772M</v>
      </c>
      <c r="Z3689" s="1" t="str">
        <f t="shared" si="808"/>
        <v>$0</v>
      </c>
      <c r="AA3689" s="1" t="str">
        <f t="shared" si="809"/>
        <v>$2,30,036</v>
      </c>
      <c r="AB3689" s="6">
        <f t="shared" si="810"/>
        <v>19169.646404449741</v>
      </c>
      <c r="AC3689" s="1" t="str">
        <f t="shared" si="811"/>
        <v>Mid</v>
      </c>
    </row>
    <row r="3690" spans="1:29">
      <c r="A3690" s="1" t="s">
        <v>3414</v>
      </c>
      <c r="B3690" s="1">
        <v>2015</v>
      </c>
      <c r="C3690" s="1" t="s">
        <v>53</v>
      </c>
      <c r="D3690" s="1" t="s">
        <v>95</v>
      </c>
      <c r="E3690" s="1" t="s">
        <v>37</v>
      </c>
      <c r="F3690" s="1">
        <v>124</v>
      </c>
      <c r="G3690" s="1">
        <v>4869</v>
      </c>
      <c r="H3690" s="1">
        <v>780</v>
      </c>
      <c r="I3690" s="1">
        <v>27.96</v>
      </c>
      <c r="J3690" s="1">
        <v>4</v>
      </c>
      <c r="K3690" s="1" t="s">
        <v>24</v>
      </c>
      <c r="L3690" s="1" t="s">
        <v>24</v>
      </c>
      <c r="M3690" s="1">
        <v>70</v>
      </c>
      <c r="N3690" s="1" t="s">
        <v>33</v>
      </c>
      <c r="O3690" s="1">
        <v>4434625</v>
      </c>
      <c r="P3690" s="1">
        <f t="shared" si="812"/>
        <v>4</v>
      </c>
      <c r="Q3690" s="1">
        <f t="shared" si="799"/>
        <v>9</v>
      </c>
      <c r="R3690" s="5">
        <f t="shared" si="800"/>
        <v>2.5467241733415486E-2</v>
      </c>
      <c r="S3690" s="6">
        <f t="shared" si="801"/>
        <v>160197.16574245226</v>
      </c>
      <c r="T3690" s="4">
        <f t="shared" si="802"/>
        <v>6.290322580645161</v>
      </c>
      <c r="U3690" s="1" t="str">
        <f t="shared" si="803"/>
        <v>Normal</v>
      </c>
      <c r="V3690" s="1" t="str">
        <f t="shared" si="804"/>
        <v>Acquired</v>
      </c>
      <c r="W3690" s="1">
        <f t="shared" si="805"/>
        <v>0</v>
      </c>
      <c r="X3690" s="1" t="str">
        <f t="shared" si="806"/>
        <v>0124M</v>
      </c>
      <c r="Y3690" s="1" t="str">
        <f t="shared" si="807"/>
        <v>0780M</v>
      </c>
      <c r="Z3690" s="1" t="str">
        <f t="shared" si="808"/>
        <v>00</v>
      </c>
      <c r="AA3690" s="1" t="str">
        <f t="shared" si="809"/>
        <v>01,60,197</v>
      </c>
      <c r="AB3690" s="6">
        <f t="shared" si="810"/>
        <v>13349.76381187102</v>
      </c>
      <c r="AC3690" s="1" t="str">
        <f t="shared" si="811"/>
        <v>Mid</v>
      </c>
    </row>
    <row r="3691" spans="1:29">
      <c r="A3691" s="1" t="s">
        <v>787</v>
      </c>
      <c r="B3691" s="1">
        <v>2015</v>
      </c>
      <c r="C3691" s="1" t="s">
        <v>53</v>
      </c>
      <c r="D3691" s="1" t="s">
        <v>43</v>
      </c>
      <c r="E3691" s="1" t="s">
        <v>40</v>
      </c>
      <c r="F3691" s="1">
        <v>126</v>
      </c>
      <c r="G3691" s="1">
        <v>3531</v>
      </c>
      <c r="H3691" s="1">
        <v>741</v>
      </c>
      <c r="I3691" s="1">
        <v>43.66</v>
      </c>
      <c r="J3691" s="1">
        <v>4</v>
      </c>
      <c r="K3691" s="1" t="s">
        <v>19</v>
      </c>
      <c r="L3691" s="1" t="s">
        <v>19</v>
      </c>
      <c r="M3691" s="1">
        <v>82</v>
      </c>
      <c r="N3691" s="1" t="s">
        <v>29</v>
      </c>
      <c r="O3691" s="1">
        <v>4101546</v>
      </c>
      <c r="P3691" s="1">
        <f t="shared" si="812"/>
        <v>3</v>
      </c>
      <c r="Q3691" s="1">
        <f t="shared" si="799"/>
        <v>9</v>
      </c>
      <c r="R3691" s="5">
        <f t="shared" si="800"/>
        <v>3.56839422259983E-2</v>
      </c>
      <c r="S3691" s="6">
        <f t="shared" si="801"/>
        <v>209855.56499575192</v>
      </c>
      <c r="T3691" s="4">
        <f t="shared" si="802"/>
        <v>5.8809523809523814</v>
      </c>
      <c r="U3691" s="1" t="str">
        <f t="shared" si="803"/>
        <v>Normal</v>
      </c>
      <c r="V3691" s="1" t="str">
        <f t="shared" si="804"/>
        <v>Still Private</v>
      </c>
      <c r="W3691" s="1">
        <f t="shared" si="805"/>
        <v>0</v>
      </c>
      <c r="X3691" s="1" t="str">
        <f t="shared" si="806"/>
        <v>0126M</v>
      </c>
      <c r="Y3691" s="1" t="str">
        <f t="shared" si="807"/>
        <v>0741M</v>
      </c>
      <c r="Z3691" s="1" t="str">
        <f t="shared" si="808"/>
        <v>00</v>
      </c>
      <c r="AA3691" s="1" t="str">
        <f t="shared" si="809"/>
        <v>02,09,856</v>
      </c>
      <c r="AB3691" s="6">
        <f t="shared" si="810"/>
        <v>17487.963749645991</v>
      </c>
      <c r="AC3691" s="1" t="str">
        <f t="shared" si="811"/>
        <v>Mid</v>
      </c>
    </row>
    <row r="3692" spans="1:29">
      <c r="A3692" s="1" t="s">
        <v>3370</v>
      </c>
      <c r="B3692" s="1">
        <v>2015</v>
      </c>
      <c r="C3692" s="1" t="s">
        <v>59</v>
      </c>
      <c r="D3692" s="1" t="s">
        <v>102</v>
      </c>
      <c r="E3692" s="1" t="s">
        <v>37</v>
      </c>
      <c r="F3692" s="1">
        <v>185</v>
      </c>
      <c r="G3692" s="1">
        <v>1943</v>
      </c>
      <c r="H3692" s="1">
        <v>83</v>
      </c>
      <c r="I3692" s="1">
        <v>29.19</v>
      </c>
      <c r="J3692" s="1">
        <v>3</v>
      </c>
      <c r="K3692" s="1" t="s">
        <v>24</v>
      </c>
      <c r="L3692" s="1" t="s">
        <v>19</v>
      </c>
      <c r="M3692" s="1">
        <v>67</v>
      </c>
      <c r="N3692" s="1" t="s">
        <v>20</v>
      </c>
      <c r="O3692" s="1">
        <v>4024407</v>
      </c>
      <c r="P3692" s="1">
        <f t="shared" si="812"/>
        <v>4</v>
      </c>
      <c r="Q3692" s="1">
        <f t="shared" si="799"/>
        <v>9</v>
      </c>
      <c r="R3692" s="5">
        <f t="shared" si="800"/>
        <v>9.5213587236232633E-2</v>
      </c>
      <c r="S3692" s="6">
        <f t="shared" si="801"/>
        <v>42717.44724652599</v>
      </c>
      <c r="T3692" s="4">
        <f t="shared" si="802"/>
        <v>0.44864864864864867</v>
      </c>
      <c r="U3692" s="1" t="str">
        <f t="shared" si="803"/>
        <v>Normal</v>
      </c>
      <c r="V3692" s="1" t="str">
        <f t="shared" si="804"/>
        <v>Acquired</v>
      </c>
      <c r="W3692" s="1" t="str">
        <f t="shared" si="805"/>
        <v>₹</v>
      </c>
      <c r="X3692" s="1" t="str">
        <f t="shared" si="806"/>
        <v>₹185M</v>
      </c>
      <c r="Y3692" s="1" t="str">
        <f t="shared" si="807"/>
        <v>₹83M</v>
      </c>
      <c r="Z3692" s="1" t="str">
        <f t="shared" si="808"/>
        <v>₹0</v>
      </c>
      <c r="AA3692" s="1" t="str">
        <f t="shared" si="809"/>
        <v>₹42,717</v>
      </c>
      <c r="AB3692" s="6">
        <f t="shared" si="810"/>
        <v>3559.7872705438326</v>
      </c>
      <c r="AC3692" s="1" t="str">
        <f t="shared" si="811"/>
        <v>Mid</v>
      </c>
    </row>
    <row r="3693" spans="1:29">
      <c r="A3693" s="1" t="s">
        <v>1584</v>
      </c>
      <c r="B3693" s="1">
        <v>2015</v>
      </c>
      <c r="C3693" s="1" t="s">
        <v>31</v>
      </c>
      <c r="D3693" s="1" t="s">
        <v>39</v>
      </c>
      <c r="E3693" s="1" t="s">
        <v>18</v>
      </c>
      <c r="F3693" s="1">
        <v>161</v>
      </c>
      <c r="G3693" s="1">
        <v>644</v>
      </c>
      <c r="H3693" s="1">
        <v>660</v>
      </c>
      <c r="I3693" s="1">
        <v>4.42</v>
      </c>
      <c r="J3693" s="1">
        <v>4</v>
      </c>
      <c r="K3693" s="1" t="s">
        <v>24</v>
      </c>
      <c r="L3693" s="1" t="s">
        <v>24</v>
      </c>
      <c r="M3693" s="1">
        <v>60</v>
      </c>
      <c r="N3693" s="1" t="s">
        <v>49</v>
      </c>
      <c r="O3693" s="1">
        <v>3968968</v>
      </c>
      <c r="P3693" s="1">
        <f t="shared" si="812"/>
        <v>2</v>
      </c>
      <c r="Q3693" s="1">
        <f t="shared" si="799"/>
        <v>9</v>
      </c>
      <c r="R3693" s="5">
        <f t="shared" si="800"/>
        <v>0.25</v>
      </c>
      <c r="S3693" s="6">
        <f t="shared" si="801"/>
        <v>1024844.7204968944</v>
      </c>
      <c r="T3693" s="4">
        <f t="shared" si="802"/>
        <v>4.0993788819875778</v>
      </c>
      <c r="U3693" s="1" t="str">
        <f t="shared" si="803"/>
        <v>Normal</v>
      </c>
      <c r="V3693" s="1" t="str">
        <f t="shared" si="804"/>
        <v>Acquired</v>
      </c>
      <c r="W3693" s="1" t="str">
        <f t="shared" si="805"/>
        <v>€</v>
      </c>
      <c r="X3693" s="1" t="str">
        <f t="shared" si="806"/>
        <v>€161M</v>
      </c>
      <c r="Y3693" s="1" t="str">
        <f t="shared" si="807"/>
        <v>€660M</v>
      </c>
      <c r="Z3693" s="1" t="str">
        <f t="shared" si="808"/>
        <v>€0</v>
      </c>
      <c r="AA3693" s="1" t="str">
        <f t="shared" si="809"/>
        <v>€10,24,845</v>
      </c>
      <c r="AB3693" s="6">
        <f t="shared" si="810"/>
        <v>85403.726708074537</v>
      </c>
      <c r="AC3693" s="1" t="str">
        <f t="shared" si="811"/>
        <v>Mid</v>
      </c>
    </row>
    <row r="3694" spans="1:29">
      <c r="A3694" s="1" t="s">
        <v>3581</v>
      </c>
      <c r="B3694" s="1">
        <v>2015</v>
      </c>
      <c r="C3694" s="1" t="s">
        <v>22</v>
      </c>
      <c r="D3694" s="1" t="s">
        <v>95</v>
      </c>
      <c r="E3694" s="1" t="s">
        <v>28</v>
      </c>
      <c r="F3694" s="1">
        <v>130</v>
      </c>
      <c r="G3694" s="1">
        <v>4956</v>
      </c>
      <c r="H3694" s="1">
        <v>71</v>
      </c>
      <c r="I3694" s="1">
        <v>40.549999999999997</v>
      </c>
      <c r="J3694" s="1">
        <v>7</v>
      </c>
      <c r="K3694" s="1" t="s">
        <v>24</v>
      </c>
      <c r="L3694" s="1" t="s">
        <v>19</v>
      </c>
      <c r="M3694" s="1">
        <v>51</v>
      </c>
      <c r="N3694" s="1" t="s">
        <v>29</v>
      </c>
      <c r="O3694" s="1">
        <v>3935693</v>
      </c>
      <c r="P3694" s="1">
        <f t="shared" si="812"/>
        <v>1</v>
      </c>
      <c r="Q3694" s="1">
        <f t="shared" si="799"/>
        <v>9</v>
      </c>
      <c r="R3694" s="5">
        <f t="shared" si="800"/>
        <v>2.6230831315577078E-2</v>
      </c>
      <c r="S3694" s="6">
        <f t="shared" si="801"/>
        <v>14326.069410815173</v>
      </c>
      <c r="T3694" s="4">
        <f t="shared" si="802"/>
        <v>0.5461538461538461</v>
      </c>
      <c r="U3694" s="1" t="str">
        <f t="shared" si="803"/>
        <v>Normal</v>
      </c>
      <c r="V3694" s="1" t="str">
        <f t="shared" si="804"/>
        <v>Acquired</v>
      </c>
      <c r="W3694" s="1" t="str">
        <f t="shared" si="805"/>
        <v>£</v>
      </c>
      <c r="X3694" s="1" t="str">
        <f t="shared" si="806"/>
        <v>£130M</v>
      </c>
      <c r="Y3694" s="1" t="str">
        <f t="shared" si="807"/>
        <v>£71M</v>
      </c>
      <c r="Z3694" s="1" t="str">
        <f t="shared" si="808"/>
        <v>£0</v>
      </c>
      <c r="AA3694" s="1" t="str">
        <f t="shared" si="809"/>
        <v>£14,326</v>
      </c>
      <c r="AB3694" s="6">
        <f t="shared" si="810"/>
        <v>1193.8391175679312</v>
      </c>
      <c r="AC3694" s="1" t="str">
        <f t="shared" si="811"/>
        <v>Mid</v>
      </c>
    </row>
    <row r="3695" spans="1:29">
      <c r="A3695" s="1" t="s">
        <v>2518</v>
      </c>
      <c r="B3695" s="1">
        <v>2015</v>
      </c>
      <c r="C3695" s="1" t="s">
        <v>27</v>
      </c>
      <c r="D3695" s="1" t="s">
        <v>39</v>
      </c>
      <c r="E3695" s="1" t="s">
        <v>28</v>
      </c>
      <c r="F3695" s="1">
        <v>199</v>
      </c>
      <c r="G3695" s="1">
        <v>393</v>
      </c>
      <c r="H3695" s="1">
        <v>473</v>
      </c>
      <c r="I3695" s="1">
        <v>5.85</v>
      </c>
      <c r="J3695" s="1">
        <v>9</v>
      </c>
      <c r="K3695" s="1" t="s">
        <v>24</v>
      </c>
      <c r="L3695" s="1" t="s">
        <v>24</v>
      </c>
      <c r="M3695" s="1">
        <v>19</v>
      </c>
      <c r="N3695" s="1" t="s">
        <v>33</v>
      </c>
      <c r="O3695" s="1">
        <v>3852866</v>
      </c>
      <c r="P3695" s="1">
        <f t="shared" si="812"/>
        <v>1</v>
      </c>
      <c r="Q3695" s="1">
        <f t="shared" si="799"/>
        <v>9</v>
      </c>
      <c r="R3695" s="5">
        <f t="shared" si="800"/>
        <v>0.50636132315521631</v>
      </c>
      <c r="S3695" s="6">
        <f t="shared" si="801"/>
        <v>1203562.3409669211</v>
      </c>
      <c r="T3695" s="4">
        <f t="shared" si="802"/>
        <v>2.3768844221105527</v>
      </c>
      <c r="U3695" s="1" t="str">
        <f t="shared" si="803"/>
        <v>High Performer</v>
      </c>
      <c r="V3695" s="1" t="str">
        <f t="shared" si="804"/>
        <v>Acquired</v>
      </c>
      <c r="W3695" s="1" t="str">
        <f t="shared" si="805"/>
        <v>$</v>
      </c>
      <c r="X3695" s="1" t="str">
        <f t="shared" si="806"/>
        <v>$199M</v>
      </c>
      <c r="Y3695" s="1" t="str">
        <f t="shared" si="807"/>
        <v>$473M</v>
      </c>
      <c r="Z3695" s="1" t="str">
        <f t="shared" si="808"/>
        <v>$1</v>
      </c>
      <c r="AA3695" s="1" t="str">
        <f t="shared" si="809"/>
        <v>$12,03,562</v>
      </c>
      <c r="AB3695" s="6">
        <f t="shared" si="810"/>
        <v>100296.86174724343</v>
      </c>
      <c r="AC3695" s="1" t="str">
        <f t="shared" si="811"/>
        <v>Mid</v>
      </c>
    </row>
    <row r="3696" spans="1:29">
      <c r="A3696" s="1" t="s">
        <v>4727</v>
      </c>
      <c r="B3696" s="1">
        <v>2015</v>
      </c>
      <c r="C3696" s="1" t="s">
        <v>31</v>
      </c>
      <c r="D3696" s="1" t="s">
        <v>43</v>
      </c>
      <c r="E3696" s="1" t="s">
        <v>28</v>
      </c>
      <c r="F3696" s="1">
        <v>115</v>
      </c>
      <c r="G3696" s="1">
        <v>1535</v>
      </c>
      <c r="H3696" s="1">
        <v>883</v>
      </c>
      <c r="I3696" s="1">
        <v>10.97</v>
      </c>
      <c r="J3696" s="1">
        <v>4</v>
      </c>
      <c r="K3696" s="1" t="s">
        <v>24</v>
      </c>
      <c r="L3696" s="1" t="s">
        <v>19</v>
      </c>
      <c r="M3696" s="1">
        <v>54</v>
      </c>
      <c r="N3696" s="1" t="s">
        <v>33</v>
      </c>
      <c r="O3696" s="1">
        <v>3821580</v>
      </c>
      <c r="P3696" s="1">
        <f t="shared" si="812"/>
        <v>1</v>
      </c>
      <c r="Q3696" s="1">
        <f t="shared" si="799"/>
        <v>9</v>
      </c>
      <c r="R3696" s="5">
        <f t="shared" si="800"/>
        <v>7.4918566775244305E-2</v>
      </c>
      <c r="S3696" s="6">
        <f t="shared" si="801"/>
        <v>575244.29967426707</v>
      </c>
      <c r="T3696" s="4">
        <f t="shared" si="802"/>
        <v>7.678260869565217</v>
      </c>
      <c r="U3696" s="1" t="str">
        <f t="shared" si="803"/>
        <v>Normal</v>
      </c>
      <c r="V3696" s="1" t="str">
        <f t="shared" si="804"/>
        <v>Acquired</v>
      </c>
      <c r="W3696" s="1" t="str">
        <f t="shared" si="805"/>
        <v>€</v>
      </c>
      <c r="X3696" s="1" t="str">
        <f t="shared" si="806"/>
        <v>€115M</v>
      </c>
      <c r="Y3696" s="1" t="str">
        <f t="shared" si="807"/>
        <v>€883M</v>
      </c>
      <c r="Z3696" s="1" t="str">
        <f t="shared" si="808"/>
        <v>€0</v>
      </c>
      <c r="AA3696" s="1" t="str">
        <f t="shared" si="809"/>
        <v>€5,75,244</v>
      </c>
      <c r="AB3696" s="6">
        <f t="shared" si="810"/>
        <v>47937.024972855594</v>
      </c>
      <c r="AC3696" s="1" t="str">
        <f t="shared" si="811"/>
        <v>Mid</v>
      </c>
    </row>
    <row r="3697" spans="1:29">
      <c r="A3697" s="1" t="s">
        <v>271</v>
      </c>
      <c r="B3697" s="1">
        <v>2015</v>
      </c>
      <c r="C3697" s="1" t="s">
        <v>45</v>
      </c>
      <c r="D3697" s="1" t="s">
        <v>95</v>
      </c>
      <c r="E3697" s="1" t="s">
        <v>18</v>
      </c>
      <c r="F3697" s="1">
        <v>182</v>
      </c>
      <c r="G3697" s="1">
        <v>354</v>
      </c>
      <c r="H3697" s="1">
        <v>153</v>
      </c>
      <c r="I3697" s="1">
        <v>45.72</v>
      </c>
      <c r="J3697" s="1">
        <v>1</v>
      </c>
      <c r="K3697" s="1" t="s">
        <v>24</v>
      </c>
      <c r="L3697" s="1" t="s">
        <v>19</v>
      </c>
      <c r="M3697" s="1">
        <v>53</v>
      </c>
      <c r="N3697" s="1" t="s">
        <v>25</v>
      </c>
      <c r="O3697" s="1">
        <v>3815054</v>
      </c>
      <c r="P3697" s="1">
        <f t="shared" si="812"/>
        <v>2</v>
      </c>
      <c r="Q3697" s="1">
        <f t="shared" si="799"/>
        <v>9</v>
      </c>
      <c r="R3697" s="5">
        <f t="shared" si="800"/>
        <v>0.51412429378531077</v>
      </c>
      <c r="S3697" s="6">
        <f t="shared" si="801"/>
        <v>432203.3898305085</v>
      </c>
      <c r="T3697" s="4">
        <f t="shared" si="802"/>
        <v>0.84065934065934067</v>
      </c>
      <c r="U3697" s="1" t="str">
        <f t="shared" si="803"/>
        <v>Normal</v>
      </c>
      <c r="V3697" s="1" t="str">
        <f t="shared" si="804"/>
        <v>Acquired</v>
      </c>
      <c r="W3697" s="1" t="str">
        <f t="shared" si="805"/>
        <v>A$</v>
      </c>
      <c r="X3697" s="1" t="str">
        <f t="shared" si="806"/>
        <v>A$182M</v>
      </c>
      <c r="Y3697" s="1" t="str">
        <f t="shared" si="807"/>
        <v>A$153M</v>
      </c>
      <c r="Z3697" s="1" t="str">
        <f t="shared" si="808"/>
        <v>A$1</v>
      </c>
      <c r="AA3697" s="1" t="str">
        <f t="shared" si="809"/>
        <v>A$4,32,203</v>
      </c>
      <c r="AB3697" s="6">
        <f t="shared" si="810"/>
        <v>36016.949152542373</v>
      </c>
      <c r="AC3697" s="1" t="str">
        <f t="shared" si="811"/>
        <v>Mid</v>
      </c>
    </row>
    <row r="3698" spans="1:29">
      <c r="A3698" s="1" t="s">
        <v>1394</v>
      </c>
      <c r="B3698" s="1">
        <v>2015</v>
      </c>
      <c r="C3698" s="1" t="s">
        <v>22</v>
      </c>
      <c r="D3698" s="1" t="s">
        <v>43</v>
      </c>
      <c r="E3698" s="1" t="s">
        <v>28</v>
      </c>
      <c r="F3698" s="1">
        <v>157</v>
      </c>
      <c r="G3698" s="1">
        <v>1081</v>
      </c>
      <c r="H3698" s="1">
        <v>58</v>
      </c>
      <c r="I3698" s="1">
        <v>9.9</v>
      </c>
      <c r="J3698" s="1">
        <v>2</v>
      </c>
      <c r="K3698" s="1" t="s">
        <v>24</v>
      </c>
      <c r="L3698" s="1" t="s">
        <v>24</v>
      </c>
      <c r="M3698" s="1">
        <v>99</v>
      </c>
      <c r="N3698" s="1" t="s">
        <v>33</v>
      </c>
      <c r="O3698" s="1">
        <v>3677010</v>
      </c>
      <c r="P3698" s="1">
        <f t="shared" si="812"/>
        <v>1</v>
      </c>
      <c r="Q3698" s="1">
        <f t="shared" si="799"/>
        <v>9</v>
      </c>
      <c r="R3698" s="5">
        <f t="shared" si="800"/>
        <v>0.14523589269195189</v>
      </c>
      <c r="S3698" s="6">
        <f t="shared" si="801"/>
        <v>53654.024051803885</v>
      </c>
      <c r="T3698" s="4">
        <f t="shared" si="802"/>
        <v>0.36942675159235666</v>
      </c>
      <c r="U3698" s="1" t="str">
        <f t="shared" si="803"/>
        <v>Normal</v>
      </c>
      <c r="V3698" s="1" t="str">
        <f t="shared" si="804"/>
        <v>Acquired</v>
      </c>
      <c r="W3698" s="1" t="str">
        <f t="shared" si="805"/>
        <v>£</v>
      </c>
      <c r="X3698" s="1" t="str">
        <f t="shared" si="806"/>
        <v>£157M</v>
      </c>
      <c r="Y3698" s="1" t="str">
        <f t="shared" si="807"/>
        <v>£58M</v>
      </c>
      <c r="Z3698" s="1" t="str">
        <f t="shared" si="808"/>
        <v>£0</v>
      </c>
      <c r="AA3698" s="1" t="str">
        <f t="shared" si="809"/>
        <v>£53,654</v>
      </c>
      <c r="AB3698" s="6">
        <f t="shared" si="810"/>
        <v>4471.1686709836567</v>
      </c>
      <c r="AC3698" s="1" t="str">
        <f t="shared" si="811"/>
        <v>Mid</v>
      </c>
    </row>
    <row r="3699" spans="1:29">
      <c r="A3699" s="1" t="s">
        <v>174</v>
      </c>
      <c r="B3699" s="1">
        <v>2015</v>
      </c>
      <c r="C3699" s="1" t="s">
        <v>27</v>
      </c>
      <c r="D3699" s="1" t="s">
        <v>39</v>
      </c>
      <c r="E3699" s="1" t="s">
        <v>40</v>
      </c>
      <c r="F3699" s="1">
        <v>120</v>
      </c>
      <c r="G3699" s="1">
        <v>589</v>
      </c>
      <c r="H3699" s="1">
        <v>537</v>
      </c>
      <c r="I3699" s="1">
        <v>11</v>
      </c>
      <c r="J3699" s="1">
        <v>8</v>
      </c>
      <c r="K3699" s="1" t="s">
        <v>19</v>
      </c>
      <c r="L3699" s="1" t="s">
        <v>24</v>
      </c>
      <c r="M3699" s="1">
        <v>62</v>
      </c>
      <c r="N3699" s="1" t="s">
        <v>25</v>
      </c>
      <c r="O3699" s="1">
        <v>3553321</v>
      </c>
      <c r="P3699" s="1">
        <f t="shared" si="812"/>
        <v>3</v>
      </c>
      <c r="Q3699" s="1">
        <f t="shared" si="799"/>
        <v>9</v>
      </c>
      <c r="R3699" s="5">
        <f t="shared" si="800"/>
        <v>0.2037351443123939</v>
      </c>
      <c r="S3699" s="6">
        <f t="shared" si="801"/>
        <v>911714.77079796267</v>
      </c>
      <c r="T3699" s="4">
        <f t="shared" si="802"/>
        <v>4.4749999999999996</v>
      </c>
      <c r="U3699" s="1" t="str">
        <f t="shared" si="803"/>
        <v>High Performer</v>
      </c>
      <c r="V3699" s="1" t="str">
        <f t="shared" si="804"/>
        <v>IPO</v>
      </c>
      <c r="W3699" s="1" t="str">
        <f t="shared" si="805"/>
        <v>$</v>
      </c>
      <c r="X3699" s="1" t="str">
        <f t="shared" si="806"/>
        <v>$120M</v>
      </c>
      <c r="Y3699" s="1" t="str">
        <f t="shared" si="807"/>
        <v>$537M</v>
      </c>
      <c r="Z3699" s="1" t="str">
        <f t="shared" si="808"/>
        <v>$0</v>
      </c>
      <c r="AA3699" s="1" t="str">
        <f t="shared" si="809"/>
        <v>$9,11,715</v>
      </c>
      <c r="AB3699" s="6">
        <f t="shared" si="810"/>
        <v>75976.230899830218</v>
      </c>
      <c r="AC3699" s="1" t="str">
        <f t="shared" si="811"/>
        <v>Mid</v>
      </c>
    </row>
    <row r="3700" spans="1:29">
      <c r="A3700" s="1" t="s">
        <v>1517</v>
      </c>
      <c r="B3700" s="1">
        <v>2015</v>
      </c>
      <c r="C3700" s="1" t="s">
        <v>42</v>
      </c>
      <c r="D3700" s="1" t="s">
        <v>46</v>
      </c>
      <c r="E3700" s="1" t="s">
        <v>37</v>
      </c>
      <c r="F3700" s="1">
        <v>150</v>
      </c>
      <c r="G3700" s="1">
        <v>3881</v>
      </c>
      <c r="H3700" s="1">
        <v>663</v>
      </c>
      <c r="I3700" s="1">
        <v>35.61</v>
      </c>
      <c r="J3700" s="1">
        <v>1</v>
      </c>
      <c r="K3700" s="1" t="s">
        <v>19</v>
      </c>
      <c r="L3700" s="1" t="s">
        <v>19</v>
      </c>
      <c r="M3700" s="1">
        <v>87</v>
      </c>
      <c r="N3700" s="1" t="s">
        <v>20</v>
      </c>
      <c r="O3700" s="1">
        <v>3453924</v>
      </c>
      <c r="P3700" s="1">
        <f t="shared" si="812"/>
        <v>4</v>
      </c>
      <c r="Q3700" s="1">
        <f t="shared" si="799"/>
        <v>9</v>
      </c>
      <c r="R3700" s="5">
        <f t="shared" si="800"/>
        <v>3.8649832517392423E-2</v>
      </c>
      <c r="S3700" s="6">
        <f t="shared" si="801"/>
        <v>170832.25972687453</v>
      </c>
      <c r="T3700" s="4">
        <f t="shared" si="802"/>
        <v>4.42</v>
      </c>
      <c r="U3700" s="1" t="str">
        <f t="shared" si="803"/>
        <v>Normal</v>
      </c>
      <c r="V3700" s="1" t="str">
        <f t="shared" si="804"/>
        <v>Still Private</v>
      </c>
      <c r="W3700" s="1" t="str">
        <f t="shared" si="805"/>
        <v>¥</v>
      </c>
      <c r="X3700" s="1" t="str">
        <f t="shared" si="806"/>
        <v>¥150M</v>
      </c>
      <c r="Y3700" s="1" t="str">
        <f t="shared" si="807"/>
        <v>¥663M</v>
      </c>
      <c r="Z3700" s="1" t="str">
        <f t="shared" si="808"/>
        <v>¥0</v>
      </c>
      <c r="AA3700" s="1" t="str">
        <f t="shared" si="809"/>
        <v>¥1,70,832</v>
      </c>
      <c r="AB3700" s="6">
        <f t="shared" si="810"/>
        <v>14236.02164390621</v>
      </c>
      <c r="AC3700" s="1" t="str">
        <f t="shared" si="811"/>
        <v>Mid</v>
      </c>
    </row>
    <row r="3701" spans="1:29">
      <c r="A3701" s="1" t="s">
        <v>1695</v>
      </c>
      <c r="B3701" s="1">
        <v>2015</v>
      </c>
      <c r="C3701" s="1" t="s">
        <v>59</v>
      </c>
      <c r="D3701" s="1" t="s">
        <v>32</v>
      </c>
      <c r="E3701" s="1" t="s">
        <v>28</v>
      </c>
      <c r="F3701" s="1">
        <v>174</v>
      </c>
      <c r="G3701" s="1">
        <v>612</v>
      </c>
      <c r="H3701" s="1">
        <v>182</v>
      </c>
      <c r="I3701" s="1">
        <v>15.01</v>
      </c>
      <c r="J3701" s="1">
        <v>1</v>
      </c>
      <c r="K3701" s="1" t="s">
        <v>19</v>
      </c>
      <c r="L3701" s="1" t="s">
        <v>24</v>
      </c>
      <c r="M3701" s="1">
        <v>6</v>
      </c>
      <c r="N3701" s="1" t="s">
        <v>25</v>
      </c>
      <c r="O3701" s="1">
        <v>3402992</v>
      </c>
      <c r="P3701" s="1">
        <f t="shared" si="812"/>
        <v>1</v>
      </c>
      <c r="Q3701" s="1">
        <f t="shared" si="799"/>
        <v>9</v>
      </c>
      <c r="R3701" s="5">
        <f t="shared" si="800"/>
        <v>0.28431372549019607</v>
      </c>
      <c r="S3701" s="6">
        <f t="shared" si="801"/>
        <v>297385.62091503269</v>
      </c>
      <c r="T3701" s="4">
        <f t="shared" si="802"/>
        <v>1.0459770114942528</v>
      </c>
      <c r="U3701" s="1" t="str">
        <f t="shared" si="803"/>
        <v>Normal</v>
      </c>
      <c r="V3701" s="1" t="str">
        <f t="shared" si="804"/>
        <v>IPO</v>
      </c>
      <c r="W3701" s="1" t="str">
        <f t="shared" si="805"/>
        <v>₹</v>
      </c>
      <c r="X3701" s="1" t="str">
        <f t="shared" si="806"/>
        <v>₹174M</v>
      </c>
      <c r="Y3701" s="1" t="str">
        <f t="shared" si="807"/>
        <v>₹182M</v>
      </c>
      <c r="Z3701" s="1" t="str">
        <f t="shared" si="808"/>
        <v>₹0</v>
      </c>
      <c r="AA3701" s="1" t="str">
        <f t="shared" si="809"/>
        <v>₹2,97,386</v>
      </c>
      <c r="AB3701" s="6">
        <f t="shared" si="810"/>
        <v>24782.135076252722</v>
      </c>
      <c r="AC3701" s="1" t="str">
        <f t="shared" si="811"/>
        <v>Mid</v>
      </c>
    </row>
    <row r="3702" spans="1:29">
      <c r="A3702" s="1" t="s">
        <v>1310</v>
      </c>
      <c r="B3702" s="1">
        <v>2015</v>
      </c>
      <c r="C3702" s="1" t="s">
        <v>53</v>
      </c>
      <c r="D3702" s="1" t="s">
        <v>17</v>
      </c>
      <c r="E3702" s="1" t="s">
        <v>18</v>
      </c>
      <c r="F3702" s="1">
        <v>105</v>
      </c>
      <c r="G3702" s="1">
        <v>756</v>
      </c>
      <c r="H3702" s="1">
        <v>964</v>
      </c>
      <c r="I3702" s="1">
        <v>8.7799999999999994</v>
      </c>
      <c r="J3702" s="1">
        <v>1</v>
      </c>
      <c r="K3702" s="1" t="s">
        <v>19</v>
      </c>
      <c r="L3702" s="1" t="s">
        <v>24</v>
      </c>
      <c r="M3702" s="1">
        <v>52</v>
      </c>
      <c r="N3702" s="1" t="s">
        <v>49</v>
      </c>
      <c r="O3702" s="1">
        <v>3389489</v>
      </c>
      <c r="P3702" s="1">
        <f t="shared" si="812"/>
        <v>2</v>
      </c>
      <c r="Q3702" s="1">
        <f t="shared" si="799"/>
        <v>9</v>
      </c>
      <c r="R3702" s="5">
        <f t="shared" si="800"/>
        <v>0.1388888888888889</v>
      </c>
      <c r="S3702" s="6">
        <f t="shared" si="801"/>
        <v>1275132.2751322752</v>
      </c>
      <c r="T3702" s="4">
        <f t="shared" si="802"/>
        <v>9.1809523809523803</v>
      </c>
      <c r="U3702" s="1" t="str">
        <f t="shared" si="803"/>
        <v>Normal</v>
      </c>
      <c r="V3702" s="1" t="str">
        <f t="shared" si="804"/>
        <v>IPO</v>
      </c>
      <c r="W3702" s="1">
        <f t="shared" si="805"/>
        <v>0</v>
      </c>
      <c r="X3702" s="1" t="str">
        <f t="shared" si="806"/>
        <v>0105M</v>
      </c>
      <c r="Y3702" s="1" t="str">
        <f t="shared" si="807"/>
        <v>0964M</v>
      </c>
      <c r="Z3702" s="1" t="str">
        <f t="shared" si="808"/>
        <v>00</v>
      </c>
      <c r="AA3702" s="1" t="str">
        <f t="shared" si="809"/>
        <v>012,75,132</v>
      </c>
      <c r="AB3702" s="6">
        <f t="shared" si="810"/>
        <v>106261.0229276896</v>
      </c>
      <c r="AC3702" s="1" t="str">
        <f t="shared" si="811"/>
        <v>Mid</v>
      </c>
    </row>
    <row r="3703" spans="1:29">
      <c r="A3703" s="1" t="s">
        <v>2810</v>
      </c>
      <c r="B3703" s="1">
        <v>2015</v>
      </c>
      <c r="C3703" s="1" t="s">
        <v>27</v>
      </c>
      <c r="D3703" s="1" t="s">
        <v>102</v>
      </c>
      <c r="E3703" s="1" t="s">
        <v>37</v>
      </c>
      <c r="F3703" s="1">
        <v>165</v>
      </c>
      <c r="G3703" s="1">
        <v>15</v>
      </c>
      <c r="H3703" s="1">
        <v>16</v>
      </c>
      <c r="I3703" s="1">
        <v>24.47</v>
      </c>
      <c r="J3703" s="1">
        <v>7</v>
      </c>
      <c r="K3703" s="1" t="s">
        <v>19</v>
      </c>
      <c r="L3703" s="1" t="s">
        <v>24</v>
      </c>
      <c r="M3703" s="1">
        <v>11</v>
      </c>
      <c r="N3703" s="1" t="s">
        <v>25</v>
      </c>
      <c r="O3703" s="1">
        <v>3060919</v>
      </c>
      <c r="P3703" s="1">
        <f t="shared" si="812"/>
        <v>4</v>
      </c>
      <c r="Q3703" s="1">
        <f t="shared" si="799"/>
        <v>9</v>
      </c>
      <c r="R3703" s="5">
        <f t="shared" si="800"/>
        <v>11</v>
      </c>
      <c r="S3703" s="6">
        <f t="shared" si="801"/>
        <v>1066666.6666666667</v>
      </c>
      <c r="T3703" s="4">
        <f t="shared" si="802"/>
        <v>9.696969696969697E-2</v>
      </c>
      <c r="U3703" s="1" t="str">
        <f t="shared" si="803"/>
        <v>Normal</v>
      </c>
      <c r="V3703" s="1" t="str">
        <f t="shared" si="804"/>
        <v>IPO</v>
      </c>
      <c r="W3703" s="1" t="str">
        <f t="shared" si="805"/>
        <v>$</v>
      </c>
      <c r="X3703" s="1" t="str">
        <f t="shared" si="806"/>
        <v>$165M</v>
      </c>
      <c r="Y3703" s="1" t="str">
        <f t="shared" si="807"/>
        <v>$16M</v>
      </c>
      <c r="Z3703" s="1" t="str">
        <f t="shared" si="808"/>
        <v>$11</v>
      </c>
      <c r="AA3703" s="1" t="str">
        <f t="shared" si="809"/>
        <v>$10,66,667</v>
      </c>
      <c r="AB3703" s="6">
        <f t="shared" si="810"/>
        <v>88888.888888888891</v>
      </c>
      <c r="AC3703" s="1" t="str">
        <f t="shared" si="811"/>
        <v>Mid</v>
      </c>
    </row>
    <row r="3704" spans="1:29">
      <c r="A3704" s="1" t="s">
        <v>2659</v>
      </c>
      <c r="B3704" s="1">
        <v>2015</v>
      </c>
      <c r="C3704" s="1" t="s">
        <v>59</v>
      </c>
      <c r="D3704" s="1" t="s">
        <v>102</v>
      </c>
      <c r="E3704" s="1" t="s">
        <v>40</v>
      </c>
      <c r="F3704" s="1">
        <v>115</v>
      </c>
      <c r="G3704" s="1">
        <v>3374</v>
      </c>
      <c r="H3704" s="1">
        <v>486</v>
      </c>
      <c r="I3704" s="1">
        <v>49.6</v>
      </c>
      <c r="J3704" s="1">
        <v>8</v>
      </c>
      <c r="K3704" s="1" t="s">
        <v>24</v>
      </c>
      <c r="L3704" s="1" t="s">
        <v>19</v>
      </c>
      <c r="M3704" s="1">
        <v>10</v>
      </c>
      <c r="N3704" s="1" t="s">
        <v>20</v>
      </c>
      <c r="O3704" s="1">
        <v>2783895</v>
      </c>
      <c r="P3704" s="1">
        <f t="shared" si="812"/>
        <v>3</v>
      </c>
      <c r="Q3704" s="1">
        <f t="shared" si="799"/>
        <v>9</v>
      </c>
      <c r="R3704" s="5">
        <f t="shared" si="800"/>
        <v>3.4084173088322463E-2</v>
      </c>
      <c r="S3704" s="6">
        <f t="shared" si="801"/>
        <v>144042.67931238885</v>
      </c>
      <c r="T3704" s="4">
        <f t="shared" si="802"/>
        <v>4.2260869565217387</v>
      </c>
      <c r="U3704" s="1" t="str">
        <f t="shared" si="803"/>
        <v>High Performer</v>
      </c>
      <c r="V3704" s="1" t="str">
        <f t="shared" si="804"/>
        <v>Acquired</v>
      </c>
      <c r="W3704" s="1" t="str">
        <f t="shared" si="805"/>
        <v>₹</v>
      </c>
      <c r="X3704" s="1" t="str">
        <f t="shared" si="806"/>
        <v>₹115M</v>
      </c>
      <c r="Y3704" s="1" t="str">
        <f t="shared" si="807"/>
        <v>₹486M</v>
      </c>
      <c r="Z3704" s="1" t="str">
        <f t="shared" si="808"/>
        <v>₹0</v>
      </c>
      <c r="AA3704" s="1" t="str">
        <f t="shared" si="809"/>
        <v>₹1,44,043</v>
      </c>
      <c r="AB3704" s="6">
        <f t="shared" si="810"/>
        <v>12003.556609365738</v>
      </c>
      <c r="AC3704" s="1" t="str">
        <f t="shared" si="811"/>
        <v>Mid</v>
      </c>
    </row>
    <row r="3705" spans="1:29">
      <c r="A3705" s="1" t="s">
        <v>901</v>
      </c>
      <c r="B3705" s="1">
        <v>2015</v>
      </c>
      <c r="C3705" s="1" t="s">
        <v>73</v>
      </c>
      <c r="D3705" s="1" t="s">
        <v>17</v>
      </c>
      <c r="E3705" s="1" t="s">
        <v>28</v>
      </c>
      <c r="F3705" s="1">
        <v>171</v>
      </c>
      <c r="G3705" s="1">
        <v>102</v>
      </c>
      <c r="H3705" s="1">
        <v>343</v>
      </c>
      <c r="I3705" s="1">
        <v>6.33</v>
      </c>
      <c r="J3705" s="1">
        <v>9</v>
      </c>
      <c r="K3705" s="1" t="s">
        <v>24</v>
      </c>
      <c r="L3705" s="1" t="s">
        <v>24</v>
      </c>
      <c r="M3705" s="1">
        <v>90</v>
      </c>
      <c r="N3705" s="1" t="s">
        <v>49</v>
      </c>
      <c r="O3705" s="1">
        <v>2780923</v>
      </c>
      <c r="P3705" s="1">
        <f t="shared" si="812"/>
        <v>1</v>
      </c>
      <c r="Q3705" s="1">
        <f t="shared" si="799"/>
        <v>9</v>
      </c>
      <c r="R3705" s="5">
        <f t="shared" si="800"/>
        <v>1.6764705882352942</v>
      </c>
      <c r="S3705" s="6">
        <f t="shared" si="801"/>
        <v>3362745.0980392159</v>
      </c>
      <c r="T3705" s="4">
        <f t="shared" si="802"/>
        <v>2.0058479532163744</v>
      </c>
      <c r="U3705" s="1" t="str">
        <f t="shared" si="803"/>
        <v>High Performer</v>
      </c>
      <c r="V3705" s="1" t="str">
        <f t="shared" si="804"/>
        <v>Acquired</v>
      </c>
      <c r="W3705" s="1" t="str">
        <f t="shared" si="805"/>
        <v>€</v>
      </c>
      <c r="X3705" s="1" t="str">
        <f t="shared" si="806"/>
        <v>€171M</v>
      </c>
      <c r="Y3705" s="1" t="str">
        <f t="shared" si="807"/>
        <v>€343M</v>
      </c>
      <c r="Z3705" s="1" t="str">
        <f t="shared" si="808"/>
        <v>€2</v>
      </c>
      <c r="AA3705" s="1" t="str">
        <f t="shared" si="809"/>
        <v>€33,62,745</v>
      </c>
      <c r="AB3705" s="6">
        <f t="shared" si="810"/>
        <v>280228.75816993462</v>
      </c>
      <c r="AC3705" s="1" t="str">
        <f t="shared" si="811"/>
        <v>Mid</v>
      </c>
    </row>
    <row r="3706" spans="1:29">
      <c r="A3706" s="1" t="s">
        <v>4811</v>
      </c>
      <c r="B3706" s="1">
        <v>2015</v>
      </c>
      <c r="C3706" s="1" t="s">
        <v>42</v>
      </c>
      <c r="D3706" s="1" t="s">
        <v>46</v>
      </c>
      <c r="E3706" s="1" t="s">
        <v>37</v>
      </c>
      <c r="F3706" s="1">
        <v>140</v>
      </c>
      <c r="G3706" s="1">
        <v>147</v>
      </c>
      <c r="H3706" s="1">
        <v>778</v>
      </c>
      <c r="I3706" s="1">
        <v>8.01</v>
      </c>
      <c r="J3706" s="1">
        <v>2</v>
      </c>
      <c r="K3706" s="1" t="s">
        <v>24</v>
      </c>
      <c r="L3706" s="1" t="s">
        <v>19</v>
      </c>
      <c r="M3706" s="1">
        <v>77</v>
      </c>
      <c r="N3706" s="1" t="s">
        <v>33</v>
      </c>
      <c r="O3706" s="1">
        <v>2607269</v>
      </c>
      <c r="P3706" s="1">
        <f t="shared" si="812"/>
        <v>4</v>
      </c>
      <c r="Q3706" s="1">
        <f t="shared" si="799"/>
        <v>9</v>
      </c>
      <c r="R3706" s="5">
        <f t="shared" si="800"/>
        <v>0.95238095238095233</v>
      </c>
      <c r="S3706" s="6">
        <f t="shared" si="801"/>
        <v>5292517.0068027209</v>
      </c>
      <c r="T3706" s="4">
        <f t="shared" si="802"/>
        <v>5.5571428571428569</v>
      </c>
      <c r="U3706" s="1" t="str">
        <f t="shared" si="803"/>
        <v>Normal</v>
      </c>
      <c r="V3706" s="1" t="str">
        <f t="shared" si="804"/>
        <v>Acquired</v>
      </c>
      <c r="W3706" s="1" t="str">
        <f t="shared" si="805"/>
        <v>¥</v>
      </c>
      <c r="X3706" s="1" t="str">
        <f t="shared" si="806"/>
        <v>¥140M</v>
      </c>
      <c r="Y3706" s="1" t="str">
        <f t="shared" si="807"/>
        <v>¥778M</v>
      </c>
      <c r="Z3706" s="1" t="str">
        <f t="shared" si="808"/>
        <v>¥1</v>
      </c>
      <c r="AA3706" s="1" t="str">
        <f t="shared" si="809"/>
        <v>¥52,92,517</v>
      </c>
      <c r="AB3706" s="6">
        <f t="shared" si="810"/>
        <v>441043.08390022675</v>
      </c>
      <c r="AC3706" s="1" t="str">
        <f t="shared" si="811"/>
        <v>Mid</v>
      </c>
    </row>
    <row r="3707" spans="1:29">
      <c r="A3707" s="1" t="s">
        <v>405</v>
      </c>
      <c r="B3707" s="1">
        <v>2015</v>
      </c>
      <c r="C3707" s="1" t="s">
        <v>59</v>
      </c>
      <c r="D3707" s="1" t="s">
        <v>43</v>
      </c>
      <c r="E3707" s="1" t="s">
        <v>40</v>
      </c>
      <c r="F3707" s="1">
        <v>166</v>
      </c>
      <c r="G3707" s="1">
        <v>3556</v>
      </c>
      <c r="H3707" s="1">
        <v>350</v>
      </c>
      <c r="I3707" s="1">
        <v>16.28</v>
      </c>
      <c r="J3707" s="1">
        <v>8</v>
      </c>
      <c r="K3707" s="1" t="s">
        <v>24</v>
      </c>
      <c r="L3707" s="1" t="s">
        <v>19</v>
      </c>
      <c r="M3707" s="1">
        <v>16</v>
      </c>
      <c r="N3707" s="1" t="s">
        <v>25</v>
      </c>
      <c r="O3707" s="1">
        <v>2506865</v>
      </c>
      <c r="P3707" s="1">
        <f t="shared" si="812"/>
        <v>3</v>
      </c>
      <c r="Q3707" s="1">
        <f t="shared" si="799"/>
        <v>9</v>
      </c>
      <c r="R3707" s="5">
        <f t="shared" si="800"/>
        <v>4.6681664791901015E-2</v>
      </c>
      <c r="S3707" s="6">
        <f t="shared" si="801"/>
        <v>98425.196850393695</v>
      </c>
      <c r="T3707" s="4">
        <f t="shared" si="802"/>
        <v>2.1084337349397591</v>
      </c>
      <c r="U3707" s="1" t="str">
        <f t="shared" si="803"/>
        <v>High Performer</v>
      </c>
      <c r="V3707" s="1" t="str">
        <f t="shared" si="804"/>
        <v>Acquired</v>
      </c>
      <c r="W3707" s="1" t="str">
        <f t="shared" si="805"/>
        <v>₹</v>
      </c>
      <c r="X3707" s="1" t="str">
        <f t="shared" si="806"/>
        <v>₹166M</v>
      </c>
      <c r="Y3707" s="1" t="str">
        <f t="shared" si="807"/>
        <v>₹350M</v>
      </c>
      <c r="Z3707" s="1" t="str">
        <f t="shared" si="808"/>
        <v>₹0</v>
      </c>
      <c r="AA3707" s="1" t="str">
        <f t="shared" si="809"/>
        <v>₹98,425</v>
      </c>
      <c r="AB3707" s="6">
        <f t="shared" si="810"/>
        <v>8202.0997375328079</v>
      </c>
      <c r="AC3707" s="1" t="str">
        <f t="shared" si="811"/>
        <v>Mid</v>
      </c>
    </row>
    <row r="3708" spans="1:29">
      <c r="A3708" s="1" t="s">
        <v>2883</v>
      </c>
      <c r="B3708" s="1">
        <v>2015</v>
      </c>
      <c r="C3708" s="1" t="s">
        <v>31</v>
      </c>
      <c r="D3708" s="1" t="s">
        <v>51</v>
      </c>
      <c r="E3708" s="1" t="s">
        <v>28</v>
      </c>
      <c r="F3708" s="1">
        <v>122</v>
      </c>
      <c r="G3708" s="1">
        <v>777</v>
      </c>
      <c r="H3708" s="1">
        <v>688</v>
      </c>
      <c r="I3708" s="1">
        <v>29.25</v>
      </c>
      <c r="J3708" s="1">
        <v>8</v>
      </c>
      <c r="K3708" s="1" t="s">
        <v>24</v>
      </c>
      <c r="L3708" s="1" t="s">
        <v>19</v>
      </c>
      <c r="M3708" s="1">
        <v>26</v>
      </c>
      <c r="N3708" s="1" t="s">
        <v>20</v>
      </c>
      <c r="O3708" s="1">
        <v>2430084</v>
      </c>
      <c r="P3708" s="1">
        <f t="shared" si="812"/>
        <v>1</v>
      </c>
      <c r="Q3708" s="1">
        <f t="shared" si="799"/>
        <v>9</v>
      </c>
      <c r="R3708" s="5">
        <f t="shared" si="800"/>
        <v>0.15701415701415702</v>
      </c>
      <c r="S3708" s="6">
        <f t="shared" si="801"/>
        <v>885456.88545688544</v>
      </c>
      <c r="T3708" s="4">
        <f t="shared" si="802"/>
        <v>5.639344262295082</v>
      </c>
      <c r="U3708" s="1" t="str">
        <f t="shared" si="803"/>
        <v>High Performer</v>
      </c>
      <c r="V3708" s="1" t="str">
        <f t="shared" si="804"/>
        <v>Acquired</v>
      </c>
      <c r="W3708" s="1" t="str">
        <f t="shared" si="805"/>
        <v>€</v>
      </c>
      <c r="X3708" s="1" t="str">
        <f t="shared" si="806"/>
        <v>€122M</v>
      </c>
      <c r="Y3708" s="1" t="str">
        <f t="shared" si="807"/>
        <v>€688M</v>
      </c>
      <c r="Z3708" s="1" t="str">
        <f t="shared" si="808"/>
        <v>€0</v>
      </c>
      <c r="AA3708" s="1" t="str">
        <f t="shared" si="809"/>
        <v>€8,85,457</v>
      </c>
      <c r="AB3708" s="6">
        <f t="shared" si="810"/>
        <v>73788.073788073787</v>
      </c>
      <c r="AC3708" s="1" t="str">
        <f t="shared" si="811"/>
        <v>Mid</v>
      </c>
    </row>
    <row r="3709" spans="1:29">
      <c r="A3709" s="1" t="s">
        <v>1346</v>
      </c>
      <c r="B3709" s="1">
        <v>2015</v>
      </c>
      <c r="C3709" s="1" t="s">
        <v>53</v>
      </c>
      <c r="D3709" s="1" t="s">
        <v>43</v>
      </c>
      <c r="E3709" s="1" t="s">
        <v>23</v>
      </c>
      <c r="F3709" s="1">
        <v>171</v>
      </c>
      <c r="G3709" s="1">
        <v>4174</v>
      </c>
      <c r="H3709" s="1">
        <v>435</v>
      </c>
      <c r="I3709" s="1">
        <v>29.25</v>
      </c>
      <c r="J3709" s="1">
        <v>5</v>
      </c>
      <c r="K3709" s="1" t="s">
        <v>24</v>
      </c>
      <c r="L3709" s="1" t="s">
        <v>19</v>
      </c>
      <c r="M3709" s="1">
        <v>73</v>
      </c>
      <c r="N3709" s="1" t="s">
        <v>29</v>
      </c>
      <c r="O3709" s="1">
        <v>2383988</v>
      </c>
      <c r="P3709" s="1">
        <f t="shared" si="812"/>
        <v>5</v>
      </c>
      <c r="Q3709" s="1">
        <f t="shared" si="799"/>
        <v>9</v>
      </c>
      <c r="R3709" s="5">
        <f t="shared" si="800"/>
        <v>4.0967896502156202E-2</v>
      </c>
      <c r="S3709" s="6">
        <f t="shared" si="801"/>
        <v>104216.57882127455</v>
      </c>
      <c r="T3709" s="4">
        <f t="shared" si="802"/>
        <v>2.5438596491228069</v>
      </c>
      <c r="U3709" s="1" t="str">
        <f t="shared" si="803"/>
        <v>Normal</v>
      </c>
      <c r="V3709" s="1" t="str">
        <f t="shared" si="804"/>
        <v>Acquired</v>
      </c>
      <c r="W3709" s="1">
        <f t="shared" si="805"/>
        <v>0</v>
      </c>
      <c r="X3709" s="1" t="str">
        <f t="shared" si="806"/>
        <v>0171M</v>
      </c>
      <c r="Y3709" s="1" t="str">
        <f t="shared" si="807"/>
        <v>0435M</v>
      </c>
      <c r="Z3709" s="1" t="str">
        <f t="shared" si="808"/>
        <v>00</v>
      </c>
      <c r="AA3709" s="1" t="str">
        <f t="shared" si="809"/>
        <v>01,04,217</v>
      </c>
      <c r="AB3709" s="6">
        <f t="shared" si="810"/>
        <v>8684.7149017728789</v>
      </c>
      <c r="AC3709" s="1" t="str">
        <f t="shared" si="811"/>
        <v>Mid</v>
      </c>
    </row>
    <row r="3710" spans="1:29">
      <c r="A3710" s="1" t="s">
        <v>3339</v>
      </c>
      <c r="B3710" s="1">
        <v>2015</v>
      </c>
      <c r="C3710" s="1" t="s">
        <v>59</v>
      </c>
      <c r="D3710" s="1" t="s">
        <v>36</v>
      </c>
      <c r="E3710" s="1" t="s">
        <v>37</v>
      </c>
      <c r="F3710" s="1">
        <v>120</v>
      </c>
      <c r="G3710" s="1">
        <v>3046</v>
      </c>
      <c r="H3710" s="1">
        <v>151</v>
      </c>
      <c r="I3710" s="1">
        <v>49.89</v>
      </c>
      <c r="J3710" s="1">
        <v>1</v>
      </c>
      <c r="K3710" s="1" t="s">
        <v>19</v>
      </c>
      <c r="L3710" s="1" t="s">
        <v>24</v>
      </c>
      <c r="M3710" s="1">
        <v>78</v>
      </c>
      <c r="N3710" s="1" t="s">
        <v>29</v>
      </c>
      <c r="O3710" s="1">
        <v>2259580</v>
      </c>
      <c r="P3710" s="1">
        <f t="shared" si="812"/>
        <v>4</v>
      </c>
      <c r="Q3710" s="1">
        <f t="shared" si="799"/>
        <v>9</v>
      </c>
      <c r="R3710" s="5">
        <f t="shared" si="800"/>
        <v>3.9395929087327641E-2</v>
      </c>
      <c r="S3710" s="6">
        <f t="shared" si="801"/>
        <v>49573.210768220619</v>
      </c>
      <c r="T3710" s="4">
        <f t="shared" si="802"/>
        <v>1.2583333333333333</v>
      </c>
      <c r="U3710" s="1" t="str">
        <f t="shared" si="803"/>
        <v>Normal</v>
      </c>
      <c r="V3710" s="1" t="str">
        <f t="shared" si="804"/>
        <v>IPO</v>
      </c>
      <c r="W3710" s="1" t="str">
        <f t="shared" si="805"/>
        <v>₹</v>
      </c>
      <c r="X3710" s="1" t="str">
        <f t="shared" si="806"/>
        <v>₹120M</v>
      </c>
      <c r="Y3710" s="1" t="str">
        <f t="shared" si="807"/>
        <v>₹151M</v>
      </c>
      <c r="Z3710" s="1" t="str">
        <f t="shared" si="808"/>
        <v>₹0</v>
      </c>
      <c r="AA3710" s="1" t="str">
        <f t="shared" si="809"/>
        <v>₹49,573</v>
      </c>
      <c r="AB3710" s="6">
        <f t="shared" si="810"/>
        <v>4131.1008973517182</v>
      </c>
      <c r="AC3710" s="1" t="str">
        <f t="shared" si="811"/>
        <v>Mid</v>
      </c>
    </row>
    <row r="3711" spans="1:29">
      <c r="A3711" s="1" t="s">
        <v>2075</v>
      </c>
      <c r="B3711" s="1">
        <v>2015</v>
      </c>
      <c r="C3711" s="1" t="s">
        <v>73</v>
      </c>
      <c r="D3711" s="1" t="s">
        <v>46</v>
      </c>
      <c r="E3711" s="1" t="s">
        <v>28</v>
      </c>
      <c r="F3711" s="1">
        <v>132</v>
      </c>
      <c r="G3711" s="1">
        <v>1064</v>
      </c>
      <c r="H3711" s="1">
        <v>996</v>
      </c>
      <c r="I3711" s="1">
        <v>34.61</v>
      </c>
      <c r="J3711" s="1">
        <v>1</v>
      </c>
      <c r="K3711" s="1" t="s">
        <v>24</v>
      </c>
      <c r="L3711" s="1" t="s">
        <v>19</v>
      </c>
      <c r="M3711" s="1">
        <v>92</v>
      </c>
      <c r="N3711" s="1" t="s">
        <v>20</v>
      </c>
      <c r="O3711" s="1">
        <v>2225164</v>
      </c>
      <c r="P3711" s="1">
        <f t="shared" si="812"/>
        <v>1</v>
      </c>
      <c r="Q3711" s="1">
        <f t="shared" si="799"/>
        <v>9</v>
      </c>
      <c r="R3711" s="5">
        <f t="shared" si="800"/>
        <v>0.12406015037593984</v>
      </c>
      <c r="S3711" s="6">
        <f t="shared" si="801"/>
        <v>936090.22556390974</v>
      </c>
      <c r="T3711" s="4">
        <f t="shared" si="802"/>
        <v>7.5454545454545459</v>
      </c>
      <c r="U3711" s="1" t="str">
        <f t="shared" si="803"/>
        <v>Normal</v>
      </c>
      <c r="V3711" s="1" t="str">
        <f t="shared" si="804"/>
        <v>Acquired</v>
      </c>
      <c r="W3711" s="1" t="str">
        <f t="shared" si="805"/>
        <v>€</v>
      </c>
      <c r="X3711" s="1" t="str">
        <f t="shared" si="806"/>
        <v>€132M</v>
      </c>
      <c r="Y3711" s="1" t="str">
        <f t="shared" si="807"/>
        <v>€996M</v>
      </c>
      <c r="Z3711" s="1" t="str">
        <f t="shared" si="808"/>
        <v>€0</v>
      </c>
      <c r="AA3711" s="1" t="str">
        <f t="shared" si="809"/>
        <v>€9,36,090</v>
      </c>
      <c r="AB3711" s="6">
        <f t="shared" si="810"/>
        <v>78007.518796992488</v>
      </c>
      <c r="AC3711" s="1" t="str">
        <f t="shared" si="811"/>
        <v>Mid</v>
      </c>
    </row>
    <row r="3712" spans="1:29">
      <c r="A3712" s="1" t="s">
        <v>4167</v>
      </c>
      <c r="B3712" s="1">
        <v>2015</v>
      </c>
      <c r="C3712" s="1" t="s">
        <v>31</v>
      </c>
      <c r="D3712" s="1" t="s">
        <v>32</v>
      </c>
      <c r="E3712" s="1" t="s">
        <v>23</v>
      </c>
      <c r="F3712" s="1">
        <v>101</v>
      </c>
      <c r="G3712" s="1">
        <v>4542</v>
      </c>
      <c r="H3712" s="1">
        <v>757</v>
      </c>
      <c r="I3712" s="1">
        <v>0.16</v>
      </c>
      <c r="J3712" s="1">
        <v>4</v>
      </c>
      <c r="K3712" s="1" t="s">
        <v>19</v>
      </c>
      <c r="L3712" s="1" t="s">
        <v>24</v>
      </c>
      <c r="M3712" s="1">
        <v>94</v>
      </c>
      <c r="N3712" s="1" t="s">
        <v>29</v>
      </c>
      <c r="O3712" s="1">
        <v>2079520</v>
      </c>
      <c r="P3712" s="1">
        <f t="shared" si="812"/>
        <v>5</v>
      </c>
      <c r="Q3712" s="1">
        <f t="shared" si="799"/>
        <v>9</v>
      </c>
      <c r="R3712" s="5">
        <f t="shared" si="800"/>
        <v>2.2236900044033465E-2</v>
      </c>
      <c r="S3712" s="6">
        <f t="shared" si="801"/>
        <v>166666.66666666666</v>
      </c>
      <c r="T3712" s="4">
        <f t="shared" si="802"/>
        <v>7.4950495049504955</v>
      </c>
      <c r="U3712" s="1" t="str">
        <f t="shared" si="803"/>
        <v>Normal</v>
      </c>
      <c r="V3712" s="1" t="str">
        <f t="shared" si="804"/>
        <v>IPO</v>
      </c>
      <c r="W3712" s="1" t="str">
        <f t="shared" si="805"/>
        <v>€</v>
      </c>
      <c r="X3712" s="1" t="str">
        <f t="shared" si="806"/>
        <v>€101M</v>
      </c>
      <c r="Y3712" s="1" t="str">
        <f t="shared" si="807"/>
        <v>€757M</v>
      </c>
      <c r="Z3712" s="1" t="str">
        <f t="shared" si="808"/>
        <v>€0</v>
      </c>
      <c r="AA3712" s="1" t="str">
        <f t="shared" si="809"/>
        <v>€1,66,667</v>
      </c>
      <c r="AB3712" s="6">
        <f t="shared" si="810"/>
        <v>13888.888888888889</v>
      </c>
      <c r="AC3712" s="1" t="str">
        <f t="shared" si="811"/>
        <v>Mid</v>
      </c>
    </row>
    <row r="3713" spans="1:29">
      <c r="A3713" s="1" t="s">
        <v>1486</v>
      </c>
      <c r="B3713" s="1">
        <v>2015</v>
      </c>
      <c r="C3713" s="1" t="s">
        <v>45</v>
      </c>
      <c r="D3713" s="1" t="s">
        <v>32</v>
      </c>
      <c r="E3713" s="1" t="s">
        <v>23</v>
      </c>
      <c r="F3713" s="1">
        <v>150</v>
      </c>
      <c r="G3713" s="1">
        <v>2560</v>
      </c>
      <c r="H3713" s="1">
        <v>408</v>
      </c>
      <c r="I3713" s="1">
        <v>47.59</v>
      </c>
      <c r="J3713" s="1">
        <v>8</v>
      </c>
      <c r="K3713" s="1" t="s">
        <v>24</v>
      </c>
      <c r="L3713" s="1" t="s">
        <v>24</v>
      </c>
      <c r="M3713" s="1">
        <v>69</v>
      </c>
      <c r="N3713" s="1" t="s">
        <v>29</v>
      </c>
      <c r="O3713" s="1">
        <v>1884526</v>
      </c>
      <c r="P3713" s="1">
        <f t="shared" si="812"/>
        <v>5</v>
      </c>
      <c r="Q3713" s="1">
        <f t="shared" si="799"/>
        <v>9</v>
      </c>
      <c r="R3713" s="5">
        <f t="shared" si="800"/>
        <v>5.859375E-2</v>
      </c>
      <c r="S3713" s="6">
        <f t="shared" si="801"/>
        <v>159375</v>
      </c>
      <c r="T3713" s="4">
        <f t="shared" si="802"/>
        <v>2.72</v>
      </c>
      <c r="U3713" s="1" t="str">
        <f t="shared" si="803"/>
        <v>High Performer</v>
      </c>
      <c r="V3713" s="1" t="str">
        <f t="shared" si="804"/>
        <v>Acquired</v>
      </c>
      <c r="W3713" s="1" t="str">
        <f t="shared" si="805"/>
        <v>A$</v>
      </c>
      <c r="X3713" s="1" t="str">
        <f t="shared" si="806"/>
        <v>A$150M</v>
      </c>
      <c r="Y3713" s="1" t="str">
        <f t="shared" si="807"/>
        <v>A$408M</v>
      </c>
      <c r="Z3713" s="1" t="str">
        <f t="shared" si="808"/>
        <v>A$0</v>
      </c>
      <c r="AA3713" s="1" t="str">
        <f t="shared" si="809"/>
        <v>A$1,59,375</v>
      </c>
      <c r="AB3713" s="6">
        <f t="shared" si="810"/>
        <v>13281.25</v>
      </c>
      <c r="AC3713" s="1" t="str">
        <f t="shared" si="811"/>
        <v>Mid</v>
      </c>
    </row>
    <row r="3714" spans="1:29">
      <c r="A3714" s="1" t="s">
        <v>3425</v>
      </c>
      <c r="B3714" s="1">
        <v>2015</v>
      </c>
      <c r="C3714" s="1" t="s">
        <v>42</v>
      </c>
      <c r="D3714" s="1" t="s">
        <v>36</v>
      </c>
      <c r="E3714" s="1" t="s">
        <v>23</v>
      </c>
      <c r="F3714" s="1">
        <v>161</v>
      </c>
      <c r="G3714" s="1">
        <v>1292</v>
      </c>
      <c r="H3714" s="1">
        <v>798</v>
      </c>
      <c r="I3714" s="1">
        <v>24.58</v>
      </c>
      <c r="J3714" s="1">
        <v>1</v>
      </c>
      <c r="K3714" s="1" t="s">
        <v>19</v>
      </c>
      <c r="L3714" s="1" t="s">
        <v>24</v>
      </c>
      <c r="M3714" s="1">
        <v>14</v>
      </c>
      <c r="N3714" s="1" t="s">
        <v>29</v>
      </c>
      <c r="O3714" s="1">
        <v>1877113</v>
      </c>
      <c r="P3714" s="1">
        <f t="shared" si="812"/>
        <v>5</v>
      </c>
      <c r="Q3714" s="1">
        <f t="shared" ref="Q3714:Q3777" si="813">2024 - B3714</f>
        <v>9</v>
      </c>
      <c r="R3714" s="5">
        <f t="shared" ref="R3714:R3777" si="814">F3714 / G3714</f>
        <v>0.12461300309597523</v>
      </c>
      <c r="S3714" s="6">
        <f t="shared" ref="S3714:S3777" si="815">(H3714 * 1000000) / G3714</f>
        <v>617647.0588235294</v>
      </c>
      <c r="T3714" s="4">
        <f t="shared" ref="T3714:T3777" si="816">H3714 / F3714</f>
        <v>4.9565217391304346</v>
      </c>
      <c r="U3714" s="1" t="str">
        <f t="shared" ref="U3714:U3777" si="817">IF(AND(J3714&gt;=8, I3714&gt;=1), "High Performer", "Normal")</f>
        <v>Normal</v>
      </c>
      <c r="V3714" s="1" t="str">
        <f t="shared" ref="V3714:V3777" si="818">IF(K3714="Yes", "Acquired",
 IF(L3714="Yes", "IPO", "Still Private"))</f>
        <v>IPO</v>
      </c>
      <c r="W3714" s="1" t="str">
        <f t="shared" ref="W3714:W3777" si="819">IF(C3714="USA","$",
IF(C3714="India","₹",
IF(C3714="UK","£",
IF(C3714="Germany","€",
IF(C3714="France","€",
IF(C3714="Canada","$",
IF(C3714="Australia","A$",
IF(C3714="China","¥",
IF(C3714="Japan","¥",)))))))))</f>
        <v>¥</v>
      </c>
      <c r="X3714" s="1" t="str">
        <f t="shared" ref="X3714:X3777" si="820">W3714 &amp; F3714 &amp; "M"</f>
        <v>¥161M</v>
      </c>
      <c r="Y3714" s="1" t="str">
        <f t="shared" ref="Y3714:Y3777" si="821">W3714 &amp; H3714 &amp; "M"</f>
        <v>¥798M</v>
      </c>
      <c r="Z3714" s="1" t="str">
        <f t="shared" ref="Z3714:Z3777" si="822">W3714 &amp; TEXT(R3714,"#,##0")</f>
        <v>¥0</v>
      </c>
      <c r="AA3714" s="1" t="str">
        <f t="shared" ref="AA3714:AA3777" si="823">W3714 &amp; TEXT(S3714,"#,##0")</f>
        <v>¥6,17,647</v>
      </c>
      <c r="AB3714" s="6">
        <f t="shared" ref="AB3714:AB3777" si="824">(H3714 * 1000000) / (12 * G3714)</f>
        <v>51470.588235294119</v>
      </c>
      <c r="AC3714" s="1" t="str">
        <f t="shared" ref="AC3714:AC3777" si="825">IF(F3714&lt;100, "Small", IF(F3714&lt;=200, "Mid",IF(F3714&lt;500,  "Large")))</f>
        <v>Mid</v>
      </c>
    </row>
    <row r="3715" spans="1:29">
      <c r="A3715" s="1" t="s">
        <v>3239</v>
      </c>
      <c r="B3715" s="1">
        <v>2015</v>
      </c>
      <c r="C3715" s="1" t="s">
        <v>16</v>
      </c>
      <c r="D3715" s="1" t="s">
        <v>95</v>
      </c>
      <c r="E3715" s="1" t="s">
        <v>40</v>
      </c>
      <c r="F3715" s="1">
        <v>113</v>
      </c>
      <c r="G3715" s="1">
        <v>3177</v>
      </c>
      <c r="H3715" s="1">
        <v>651</v>
      </c>
      <c r="I3715" s="1">
        <v>18.89</v>
      </c>
      <c r="J3715" s="1">
        <v>6</v>
      </c>
      <c r="K3715" s="1" t="s">
        <v>19</v>
      </c>
      <c r="L3715" s="1" t="s">
        <v>19</v>
      </c>
      <c r="M3715" s="1">
        <v>42</v>
      </c>
      <c r="N3715" s="1" t="s">
        <v>29</v>
      </c>
      <c r="O3715" s="1">
        <v>1828987</v>
      </c>
      <c r="P3715" s="1">
        <f t="shared" si="812"/>
        <v>3</v>
      </c>
      <c r="Q3715" s="1">
        <f t="shared" si="813"/>
        <v>9</v>
      </c>
      <c r="R3715" s="5">
        <f t="shared" si="814"/>
        <v>3.5568146049732449E-2</v>
      </c>
      <c r="S3715" s="6">
        <f t="shared" si="815"/>
        <v>204910.29272898962</v>
      </c>
      <c r="T3715" s="4">
        <f t="shared" si="816"/>
        <v>5.7610619469026547</v>
      </c>
      <c r="U3715" s="1" t="str">
        <f t="shared" si="817"/>
        <v>Normal</v>
      </c>
      <c r="V3715" s="1" t="str">
        <f t="shared" si="818"/>
        <v>Still Private</v>
      </c>
      <c r="W3715" s="1" t="str">
        <f t="shared" si="819"/>
        <v>$</v>
      </c>
      <c r="X3715" s="1" t="str">
        <f t="shared" si="820"/>
        <v>$113M</v>
      </c>
      <c r="Y3715" s="1" t="str">
        <f t="shared" si="821"/>
        <v>$651M</v>
      </c>
      <c r="Z3715" s="1" t="str">
        <f t="shared" si="822"/>
        <v>$0</v>
      </c>
      <c r="AA3715" s="1" t="str">
        <f t="shared" si="823"/>
        <v>$2,04,910</v>
      </c>
      <c r="AB3715" s="6">
        <f t="shared" si="824"/>
        <v>17075.857727415801</v>
      </c>
      <c r="AC3715" s="1" t="str">
        <f t="shared" si="825"/>
        <v>Mid</v>
      </c>
    </row>
    <row r="3716" spans="1:29">
      <c r="A3716" s="1" t="s">
        <v>3092</v>
      </c>
      <c r="B3716" s="1">
        <v>2015</v>
      </c>
      <c r="C3716" s="1" t="s">
        <v>42</v>
      </c>
      <c r="D3716" s="1" t="s">
        <v>32</v>
      </c>
      <c r="E3716" s="1" t="s">
        <v>40</v>
      </c>
      <c r="F3716" s="1">
        <v>161</v>
      </c>
      <c r="G3716" s="1">
        <v>4229</v>
      </c>
      <c r="H3716" s="1">
        <v>680</v>
      </c>
      <c r="I3716" s="1">
        <v>27.7</v>
      </c>
      <c r="J3716" s="1">
        <v>1</v>
      </c>
      <c r="K3716" s="1" t="s">
        <v>24</v>
      </c>
      <c r="L3716" s="1" t="s">
        <v>19</v>
      </c>
      <c r="M3716" s="1">
        <v>28</v>
      </c>
      <c r="N3716" s="1" t="s">
        <v>29</v>
      </c>
      <c r="O3716" s="1">
        <v>1644830</v>
      </c>
      <c r="P3716" s="1">
        <f t="shared" si="812"/>
        <v>3</v>
      </c>
      <c r="Q3716" s="1">
        <f t="shared" si="813"/>
        <v>9</v>
      </c>
      <c r="R3716" s="5">
        <f t="shared" si="814"/>
        <v>3.8070465831165759E-2</v>
      </c>
      <c r="S3716" s="6">
        <f t="shared" si="815"/>
        <v>160794.51406952</v>
      </c>
      <c r="T3716" s="4">
        <f t="shared" si="816"/>
        <v>4.2236024844720497</v>
      </c>
      <c r="U3716" s="1" t="str">
        <f t="shared" si="817"/>
        <v>Normal</v>
      </c>
      <c r="V3716" s="1" t="str">
        <f t="shared" si="818"/>
        <v>Acquired</v>
      </c>
      <c r="W3716" s="1" t="str">
        <f t="shared" si="819"/>
        <v>¥</v>
      </c>
      <c r="X3716" s="1" t="str">
        <f t="shared" si="820"/>
        <v>¥161M</v>
      </c>
      <c r="Y3716" s="1" t="str">
        <f t="shared" si="821"/>
        <v>¥680M</v>
      </c>
      <c r="Z3716" s="1" t="str">
        <f t="shared" si="822"/>
        <v>¥0</v>
      </c>
      <c r="AA3716" s="1" t="str">
        <f t="shared" si="823"/>
        <v>¥1,60,795</v>
      </c>
      <c r="AB3716" s="6">
        <f t="shared" si="824"/>
        <v>13399.542839126665</v>
      </c>
      <c r="AC3716" s="1" t="str">
        <f t="shared" si="825"/>
        <v>Mid</v>
      </c>
    </row>
    <row r="3717" spans="1:29">
      <c r="A3717" s="1" t="s">
        <v>2904</v>
      </c>
      <c r="B3717" s="1">
        <v>2015</v>
      </c>
      <c r="C3717" s="1" t="s">
        <v>22</v>
      </c>
      <c r="D3717" s="1" t="s">
        <v>102</v>
      </c>
      <c r="E3717" s="1" t="s">
        <v>40</v>
      </c>
      <c r="F3717" s="1">
        <v>190</v>
      </c>
      <c r="G3717" s="1">
        <v>3994</v>
      </c>
      <c r="H3717" s="1">
        <v>592</v>
      </c>
      <c r="I3717" s="1">
        <v>25.85</v>
      </c>
      <c r="J3717" s="1">
        <v>8</v>
      </c>
      <c r="K3717" s="1" t="s">
        <v>19</v>
      </c>
      <c r="L3717" s="1" t="s">
        <v>24</v>
      </c>
      <c r="M3717" s="1">
        <v>14</v>
      </c>
      <c r="N3717" s="1" t="s">
        <v>29</v>
      </c>
      <c r="O3717" s="1">
        <v>1607807</v>
      </c>
      <c r="P3717" s="1">
        <f t="shared" si="812"/>
        <v>3</v>
      </c>
      <c r="Q3717" s="1">
        <f t="shared" si="813"/>
        <v>9</v>
      </c>
      <c r="R3717" s="5">
        <f t="shared" si="814"/>
        <v>4.7571357035553333E-2</v>
      </c>
      <c r="S3717" s="6">
        <f t="shared" si="815"/>
        <v>148222.33350025039</v>
      </c>
      <c r="T3717" s="4">
        <f t="shared" si="816"/>
        <v>3.1157894736842104</v>
      </c>
      <c r="U3717" s="1" t="str">
        <f t="shared" si="817"/>
        <v>High Performer</v>
      </c>
      <c r="V3717" s="1" t="str">
        <f t="shared" si="818"/>
        <v>IPO</v>
      </c>
      <c r="W3717" s="1" t="str">
        <f t="shared" si="819"/>
        <v>£</v>
      </c>
      <c r="X3717" s="1" t="str">
        <f t="shared" si="820"/>
        <v>£190M</v>
      </c>
      <c r="Y3717" s="1" t="str">
        <f t="shared" si="821"/>
        <v>£592M</v>
      </c>
      <c r="Z3717" s="1" t="str">
        <f t="shared" si="822"/>
        <v>£0</v>
      </c>
      <c r="AA3717" s="1" t="str">
        <f t="shared" si="823"/>
        <v>£1,48,222</v>
      </c>
      <c r="AB3717" s="6">
        <f t="shared" si="824"/>
        <v>12351.861125020865</v>
      </c>
      <c r="AC3717" s="1" t="str">
        <f t="shared" si="825"/>
        <v>Mid</v>
      </c>
    </row>
    <row r="3718" spans="1:29">
      <c r="A3718" s="1" t="s">
        <v>3135</v>
      </c>
      <c r="B3718" s="1">
        <v>2015</v>
      </c>
      <c r="C3718" s="1" t="s">
        <v>22</v>
      </c>
      <c r="D3718" s="1" t="s">
        <v>17</v>
      </c>
      <c r="E3718" s="1" t="s">
        <v>28</v>
      </c>
      <c r="F3718" s="1">
        <v>193</v>
      </c>
      <c r="G3718" s="1">
        <v>719</v>
      </c>
      <c r="H3718" s="1">
        <v>591</v>
      </c>
      <c r="I3718" s="1">
        <v>1.49</v>
      </c>
      <c r="J3718" s="1">
        <v>6</v>
      </c>
      <c r="K3718" s="1" t="s">
        <v>24</v>
      </c>
      <c r="L3718" s="1" t="s">
        <v>19</v>
      </c>
      <c r="M3718" s="1">
        <v>72</v>
      </c>
      <c r="N3718" s="1" t="s">
        <v>25</v>
      </c>
      <c r="O3718" s="1">
        <v>1596364</v>
      </c>
      <c r="P3718" s="1">
        <f t="shared" si="812"/>
        <v>1</v>
      </c>
      <c r="Q3718" s="1">
        <f t="shared" si="813"/>
        <v>9</v>
      </c>
      <c r="R3718" s="5">
        <f t="shared" si="814"/>
        <v>0.26842837273991654</v>
      </c>
      <c r="S3718" s="6">
        <f t="shared" si="815"/>
        <v>821974.96522948542</v>
      </c>
      <c r="T3718" s="4">
        <f t="shared" si="816"/>
        <v>3.062176165803109</v>
      </c>
      <c r="U3718" s="1" t="str">
        <f t="shared" si="817"/>
        <v>Normal</v>
      </c>
      <c r="V3718" s="1" t="str">
        <f t="shared" si="818"/>
        <v>Acquired</v>
      </c>
      <c r="W3718" s="1" t="str">
        <f t="shared" si="819"/>
        <v>£</v>
      </c>
      <c r="X3718" s="1" t="str">
        <f t="shared" si="820"/>
        <v>£193M</v>
      </c>
      <c r="Y3718" s="1" t="str">
        <f t="shared" si="821"/>
        <v>£591M</v>
      </c>
      <c r="Z3718" s="1" t="str">
        <f t="shared" si="822"/>
        <v>£0</v>
      </c>
      <c r="AA3718" s="1" t="str">
        <f t="shared" si="823"/>
        <v>£8,21,975</v>
      </c>
      <c r="AB3718" s="6">
        <f t="shared" si="824"/>
        <v>68497.913769123785</v>
      </c>
      <c r="AC3718" s="1" t="str">
        <f t="shared" si="825"/>
        <v>Mid</v>
      </c>
    </row>
    <row r="3719" spans="1:29">
      <c r="A3719" s="1" t="s">
        <v>3876</v>
      </c>
      <c r="B3719" s="1">
        <v>2015</v>
      </c>
      <c r="C3719" s="1" t="s">
        <v>59</v>
      </c>
      <c r="D3719" s="1" t="s">
        <v>17</v>
      </c>
      <c r="E3719" s="1" t="s">
        <v>28</v>
      </c>
      <c r="F3719" s="1">
        <v>149</v>
      </c>
      <c r="G3719" s="1">
        <v>330</v>
      </c>
      <c r="H3719" s="1">
        <v>627</v>
      </c>
      <c r="I3719" s="1">
        <v>35.42</v>
      </c>
      <c r="J3719" s="1">
        <v>3</v>
      </c>
      <c r="K3719" s="1" t="s">
        <v>24</v>
      </c>
      <c r="L3719" s="1" t="s">
        <v>24</v>
      </c>
      <c r="M3719" s="1">
        <v>53</v>
      </c>
      <c r="N3719" s="1" t="s">
        <v>33</v>
      </c>
      <c r="O3719" s="1">
        <v>1594767</v>
      </c>
      <c r="P3719" s="1">
        <f t="shared" si="812"/>
        <v>1</v>
      </c>
      <c r="Q3719" s="1">
        <f t="shared" si="813"/>
        <v>9</v>
      </c>
      <c r="R3719" s="5">
        <f t="shared" si="814"/>
        <v>0.45151515151515154</v>
      </c>
      <c r="S3719" s="6">
        <f t="shared" si="815"/>
        <v>1900000</v>
      </c>
      <c r="T3719" s="4">
        <f t="shared" si="816"/>
        <v>4.2080536912751674</v>
      </c>
      <c r="U3719" s="1" t="str">
        <f t="shared" si="817"/>
        <v>Normal</v>
      </c>
      <c r="V3719" s="1" t="str">
        <f t="shared" si="818"/>
        <v>Acquired</v>
      </c>
      <c r="W3719" s="1" t="str">
        <f t="shared" si="819"/>
        <v>₹</v>
      </c>
      <c r="X3719" s="1" t="str">
        <f t="shared" si="820"/>
        <v>₹149M</v>
      </c>
      <c r="Y3719" s="1" t="str">
        <f t="shared" si="821"/>
        <v>₹627M</v>
      </c>
      <c r="Z3719" s="1" t="str">
        <f t="shared" si="822"/>
        <v>₹0</v>
      </c>
      <c r="AA3719" s="1" t="str">
        <f t="shared" si="823"/>
        <v>₹19,00,000</v>
      </c>
      <c r="AB3719" s="6">
        <f t="shared" si="824"/>
        <v>158333.33333333334</v>
      </c>
      <c r="AC3719" s="1" t="str">
        <f t="shared" si="825"/>
        <v>Mid</v>
      </c>
    </row>
    <row r="3720" spans="1:29">
      <c r="A3720" s="1" t="s">
        <v>1246</v>
      </c>
      <c r="B3720" s="1">
        <v>2015</v>
      </c>
      <c r="C3720" s="1" t="s">
        <v>31</v>
      </c>
      <c r="D3720" s="1" t="s">
        <v>43</v>
      </c>
      <c r="E3720" s="1" t="s">
        <v>23</v>
      </c>
      <c r="F3720" s="1">
        <v>196</v>
      </c>
      <c r="G3720" s="1">
        <v>1847</v>
      </c>
      <c r="H3720" s="1">
        <v>105</v>
      </c>
      <c r="I3720" s="1">
        <v>12.06</v>
      </c>
      <c r="J3720" s="1">
        <v>2</v>
      </c>
      <c r="K3720" s="1" t="s">
        <v>24</v>
      </c>
      <c r="L3720" s="1" t="s">
        <v>19</v>
      </c>
      <c r="M3720" s="1">
        <v>91</v>
      </c>
      <c r="N3720" s="1" t="s">
        <v>25</v>
      </c>
      <c r="O3720" s="1">
        <v>1549694</v>
      </c>
      <c r="P3720" s="1">
        <f t="shared" si="812"/>
        <v>5</v>
      </c>
      <c r="Q3720" s="1">
        <f t="shared" si="813"/>
        <v>9</v>
      </c>
      <c r="R3720" s="5">
        <f t="shared" si="814"/>
        <v>0.1061180292365999</v>
      </c>
      <c r="S3720" s="6">
        <f t="shared" si="815"/>
        <v>56848.944233892798</v>
      </c>
      <c r="T3720" s="4">
        <f t="shared" si="816"/>
        <v>0.5357142857142857</v>
      </c>
      <c r="U3720" s="1" t="str">
        <f t="shared" si="817"/>
        <v>Normal</v>
      </c>
      <c r="V3720" s="1" t="str">
        <f t="shared" si="818"/>
        <v>Acquired</v>
      </c>
      <c r="W3720" s="1" t="str">
        <f t="shared" si="819"/>
        <v>€</v>
      </c>
      <c r="X3720" s="1" t="str">
        <f t="shared" si="820"/>
        <v>€196M</v>
      </c>
      <c r="Y3720" s="1" t="str">
        <f t="shared" si="821"/>
        <v>€105M</v>
      </c>
      <c r="Z3720" s="1" t="str">
        <f t="shared" si="822"/>
        <v>€0</v>
      </c>
      <c r="AA3720" s="1" t="str">
        <f t="shared" si="823"/>
        <v>€56,849</v>
      </c>
      <c r="AB3720" s="6">
        <f t="shared" si="824"/>
        <v>4737.4120194910665</v>
      </c>
      <c r="AC3720" s="1" t="str">
        <f t="shared" si="825"/>
        <v>Mid</v>
      </c>
    </row>
    <row r="3721" spans="1:29">
      <c r="A3721" s="1" t="s">
        <v>1807</v>
      </c>
      <c r="B3721" s="1">
        <v>2015</v>
      </c>
      <c r="C3721" s="1" t="s">
        <v>45</v>
      </c>
      <c r="D3721" s="1" t="s">
        <v>46</v>
      </c>
      <c r="E3721" s="1" t="s">
        <v>28</v>
      </c>
      <c r="F3721" s="1">
        <v>182</v>
      </c>
      <c r="G3721" s="1">
        <v>4167</v>
      </c>
      <c r="H3721" s="1">
        <v>854</v>
      </c>
      <c r="I3721" s="1">
        <v>41.21</v>
      </c>
      <c r="J3721" s="1">
        <v>1</v>
      </c>
      <c r="K3721" s="1" t="s">
        <v>19</v>
      </c>
      <c r="L3721" s="1" t="s">
        <v>24</v>
      </c>
      <c r="M3721" s="1">
        <v>72</v>
      </c>
      <c r="N3721" s="1" t="s">
        <v>29</v>
      </c>
      <c r="O3721" s="1">
        <v>1486049</v>
      </c>
      <c r="P3721" s="1">
        <f t="shared" ref="P3721:P3784" si="826">IF(E3721="Seed", 1,
 IF(E3721="Series A", 2,
 IF(E3721="Series B", 3,
 IF(E3721="Series C", 4,
 IF(E3721="IPO", 5, "")))))</f>
        <v>1</v>
      </c>
      <c r="Q3721" s="1">
        <f t="shared" si="813"/>
        <v>9</v>
      </c>
      <c r="R3721" s="5">
        <f t="shared" si="814"/>
        <v>4.3676505879529641E-2</v>
      </c>
      <c r="S3721" s="6">
        <f t="shared" si="815"/>
        <v>204943.60451163907</v>
      </c>
      <c r="T3721" s="4">
        <f t="shared" si="816"/>
        <v>4.6923076923076925</v>
      </c>
      <c r="U3721" s="1" t="str">
        <f t="shared" si="817"/>
        <v>Normal</v>
      </c>
      <c r="V3721" s="1" t="str">
        <f t="shared" si="818"/>
        <v>IPO</v>
      </c>
      <c r="W3721" s="1" t="str">
        <f t="shared" si="819"/>
        <v>A$</v>
      </c>
      <c r="X3721" s="1" t="str">
        <f t="shared" si="820"/>
        <v>A$182M</v>
      </c>
      <c r="Y3721" s="1" t="str">
        <f t="shared" si="821"/>
        <v>A$854M</v>
      </c>
      <c r="Z3721" s="1" t="str">
        <f t="shared" si="822"/>
        <v>A$0</v>
      </c>
      <c r="AA3721" s="1" t="str">
        <f t="shared" si="823"/>
        <v>A$2,04,944</v>
      </c>
      <c r="AB3721" s="6">
        <f t="shared" si="824"/>
        <v>17078.633709303256</v>
      </c>
      <c r="AC3721" s="1" t="str">
        <f t="shared" si="825"/>
        <v>Mid</v>
      </c>
    </row>
    <row r="3722" spans="1:29">
      <c r="A3722" s="1" t="s">
        <v>2837</v>
      </c>
      <c r="B3722" s="1">
        <v>2015</v>
      </c>
      <c r="C3722" s="1" t="s">
        <v>59</v>
      </c>
      <c r="D3722" s="1" t="s">
        <v>39</v>
      </c>
      <c r="E3722" s="1" t="s">
        <v>28</v>
      </c>
      <c r="F3722" s="1">
        <v>182</v>
      </c>
      <c r="G3722" s="1">
        <v>919</v>
      </c>
      <c r="H3722" s="1">
        <v>223</v>
      </c>
      <c r="I3722" s="1">
        <v>47.21</v>
      </c>
      <c r="J3722" s="1">
        <v>7</v>
      </c>
      <c r="K3722" s="1" t="s">
        <v>24</v>
      </c>
      <c r="L3722" s="1" t="s">
        <v>24</v>
      </c>
      <c r="M3722" s="1">
        <v>71</v>
      </c>
      <c r="N3722" s="1" t="s">
        <v>49</v>
      </c>
      <c r="O3722" s="1">
        <v>1346703</v>
      </c>
      <c r="P3722" s="1">
        <f t="shared" si="826"/>
        <v>1</v>
      </c>
      <c r="Q3722" s="1">
        <f t="shared" si="813"/>
        <v>9</v>
      </c>
      <c r="R3722" s="5">
        <f t="shared" si="814"/>
        <v>0.19804134929270947</v>
      </c>
      <c r="S3722" s="6">
        <f t="shared" si="815"/>
        <v>242655.05984766051</v>
      </c>
      <c r="T3722" s="4">
        <f t="shared" si="816"/>
        <v>1.2252747252747254</v>
      </c>
      <c r="U3722" s="1" t="str">
        <f t="shared" si="817"/>
        <v>Normal</v>
      </c>
      <c r="V3722" s="1" t="str">
        <f t="shared" si="818"/>
        <v>Acquired</v>
      </c>
      <c r="W3722" s="1" t="str">
        <f t="shared" si="819"/>
        <v>₹</v>
      </c>
      <c r="X3722" s="1" t="str">
        <f t="shared" si="820"/>
        <v>₹182M</v>
      </c>
      <c r="Y3722" s="1" t="str">
        <f t="shared" si="821"/>
        <v>₹223M</v>
      </c>
      <c r="Z3722" s="1" t="str">
        <f t="shared" si="822"/>
        <v>₹0</v>
      </c>
      <c r="AA3722" s="1" t="str">
        <f t="shared" si="823"/>
        <v>₹2,42,655</v>
      </c>
      <c r="AB3722" s="6">
        <f t="shared" si="824"/>
        <v>20221.254987305041</v>
      </c>
      <c r="AC3722" s="1" t="str">
        <f t="shared" si="825"/>
        <v>Mid</v>
      </c>
    </row>
    <row r="3723" spans="1:29">
      <c r="A3723" s="1" t="s">
        <v>4223</v>
      </c>
      <c r="B3723" s="1">
        <v>2015</v>
      </c>
      <c r="C3723" s="1" t="s">
        <v>31</v>
      </c>
      <c r="D3723" s="1" t="s">
        <v>102</v>
      </c>
      <c r="E3723" s="1" t="s">
        <v>28</v>
      </c>
      <c r="F3723" s="1">
        <v>108</v>
      </c>
      <c r="G3723" s="1">
        <v>3295</v>
      </c>
      <c r="H3723" s="1">
        <v>975</v>
      </c>
      <c r="I3723" s="1">
        <v>13.84</v>
      </c>
      <c r="J3723" s="1">
        <v>4</v>
      </c>
      <c r="K3723" s="1" t="s">
        <v>24</v>
      </c>
      <c r="L3723" s="1" t="s">
        <v>19</v>
      </c>
      <c r="M3723" s="1">
        <v>2</v>
      </c>
      <c r="N3723" s="1" t="s">
        <v>29</v>
      </c>
      <c r="O3723" s="1">
        <v>1301308</v>
      </c>
      <c r="P3723" s="1">
        <f t="shared" si="826"/>
        <v>1</v>
      </c>
      <c r="Q3723" s="1">
        <f t="shared" si="813"/>
        <v>9</v>
      </c>
      <c r="R3723" s="5">
        <f t="shared" si="814"/>
        <v>3.2776934749620637E-2</v>
      </c>
      <c r="S3723" s="6">
        <f t="shared" si="815"/>
        <v>295902.88315629744</v>
      </c>
      <c r="T3723" s="4">
        <f t="shared" si="816"/>
        <v>9.0277777777777786</v>
      </c>
      <c r="U3723" s="1" t="str">
        <f t="shared" si="817"/>
        <v>Normal</v>
      </c>
      <c r="V3723" s="1" t="str">
        <f t="shared" si="818"/>
        <v>Acquired</v>
      </c>
      <c r="W3723" s="1" t="str">
        <f t="shared" si="819"/>
        <v>€</v>
      </c>
      <c r="X3723" s="1" t="str">
        <f t="shared" si="820"/>
        <v>€108M</v>
      </c>
      <c r="Y3723" s="1" t="str">
        <f t="shared" si="821"/>
        <v>€975M</v>
      </c>
      <c r="Z3723" s="1" t="str">
        <f t="shared" si="822"/>
        <v>€0</v>
      </c>
      <c r="AA3723" s="1" t="str">
        <f t="shared" si="823"/>
        <v>€2,95,903</v>
      </c>
      <c r="AB3723" s="6">
        <f t="shared" si="824"/>
        <v>24658.573596358117</v>
      </c>
      <c r="AC3723" s="1" t="str">
        <f t="shared" si="825"/>
        <v>Mid</v>
      </c>
    </row>
    <row r="3724" spans="1:29">
      <c r="A3724" s="1" t="s">
        <v>3699</v>
      </c>
      <c r="B3724" s="1">
        <v>2015</v>
      </c>
      <c r="C3724" s="1" t="s">
        <v>59</v>
      </c>
      <c r="D3724" s="1" t="s">
        <v>39</v>
      </c>
      <c r="E3724" s="1" t="s">
        <v>28</v>
      </c>
      <c r="F3724" s="1">
        <v>130</v>
      </c>
      <c r="G3724" s="1">
        <v>3279</v>
      </c>
      <c r="H3724" s="1">
        <v>260</v>
      </c>
      <c r="I3724" s="1">
        <v>46.91</v>
      </c>
      <c r="J3724" s="1">
        <v>7</v>
      </c>
      <c r="K3724" s="1" t="s">
        <v>19</v>
      </c>
      <c r="L3724" s="1" t="s">
        <v>19</v>
      </c>
      <c r="M3724" s="1">
        <v>25</v>
      </c>
      <c r="N3724" s="1" t="s">
        <v>20</v>
      </c>
      <c r="O3724" s="1">
        <v>1281715</v>
      </c>
      <c r="P3724" s="1">
        <f t="shared" si="826"/>
        <v>1</v>
      </c>
      <c r="Q3724" s="1">
        <f t="shared" si="813"/>
        <v>9</v>
      </c>
      <c r="R3724" s="5">
        <f t="shared" si="814"/>
        <v>3.9646233607807259E-2</v>
      </c>
      <c r="S3724" s="6">
        <f t="shared" si="815"/>
        <v>79292.46721561451</v>
      </c>
      <c r="T3724" s="4">
        <f t="shared" si="816"/>
        <v>2</v>
      </c>
      <c r="U3724" s="1" t="str">
        <f t="shared" si="817"/>
        <v>Normal</v>
      </c>
      <c r="V3724" s="1" t="str">
        <f t="shared" si="818"/>
        <v>Still Private</v>
      </c>
      <c r="W3724" s="1" t="str">
        <f t="shared" si="819"/>
        <v>₹</v>
      </c>
      <c r="X3724" s="1" t="str">
        <f t="shared" si="820"/>
        <v>₹130M</v>
      </c>
      <c r="Y3724" s="1" t="str">
        <f t="shared" si="821"/>
        <v>₹260M</v>
      </c>
      <c r="Z3724" s="1" t="str">
        <f t="shared" si="822"/>
        <v>₹0</v>
      </c>
      <c r="AA3724" s="1" t="str">
        <f t="shared" si="823"/>
        <v>₹79,292</v>
      </c>
      <c r="AB3724" s="6">
        <f t="shared" si="824"/>
        <v>6607.7056013012098</v>
      </c>
      <c r="AC3724" s="1" t="str">
        <f t="shared" si="825"/>
        <v>Mid</v>
      </c>
    </row>
    <row r="3725" spans="1:29">
      <c r="A3725" s="1" t="s">
        <v>4427</v>
      </c>
      <c r="B3725" s="1">
        <v>2015</v>
      </c>
      <c r="C3725" s="1" t="s">
        <v>73</v>
      </c>
      <c r="D3725" s="1" t="s">
        <v>51</v>
      </c>
      <c r="E3725" s="1" t="s">
        <v>40</v>
      </c>
      <c r="F3725" s="1">
        <v>161</v>
      </c>
      <c r="G3725" s="1">
        <v>2572</v>
      </c>
      <c r="H3725" s="1">
        <v>739</v>
      </c>
      <c r="I3725" s="1">
        <v>8.51</v>
      </c>
      <c r="J3725" s="1">
        <v>5</v>
      </c>
      <c r="K3725" s="1" t="s">
        <v>19</v>
      </c>
      <c r="L3725" s="1" t="s">
        <v>19</v>
      </c>
      <c r="M3725" s="1">
        <v>74</v>
      </c>
      <c r="N3725" s="1" t="s">
        <v>49</v>
      </c>
      <c r="O3725" s="1">
        <v>785181</v>
      </c>
      <c r="P3725" s="1">
        <f t="shared" si="826"/>
        <v>3</v>
      </c>
      <c r="Q3725" s="1">
        <f t="shared" si="813"/>
        <v>9</v>
      </c>
      <c r="R3725" s="5">
        <f t="shared" si="814"/>
        <v>6.2597200622083987E-2</v>
      </c>
      <c r="S3725" s="6">
        <f t="shared" si="815"/>
        <v>287325.03888024885</v>
      </c>
      <c r="T3725" s="4">
        <f t="shared" si="816"/>
        <v>4.5900621118012426</v>
      </c>
      <c r="U3725" s="1" t="str">
        <f t="shared" si="817"/>
        <v>Normal</v>
      </c>
      <c r="V3725" s="1" t="str">
        <f t="shared" si="818"/>
        <v>Still Private</v>
      </c>
      <c r="W3725" s="1" t="str">
        <f t="shared" si="819"/>
        <v>€</v>
      </c>
      <c r="X3725" s="1" t="str">
        <f t="shared" si="820"/>
        <v>€161M</v>
      </c>
      <c r="Y3725" s="1" t="str">
        <f t="shared" si="821"/>
        <v>€739M</v>
      </c>
      <c r="Z3725" s="1" t="str">
        <f t="shared" si="822"/>
        <v>€0</v>
      </c>
      <c r="AA3725" s="1" t="str">
        <f t="shared" si="823"/>
        <v>€2,87,325</v>
      </c>
      <c r="AB3725" s="6">
        <f t="shared" si="824"/>
        <v>23943.753240020735</v>
      </c>
      <c r="AC3725" s="1" t="str">
        <f t="shared" si="825"/>
        <v>Mid</v>
      </c>
    </row>
    <row r="3726" spans="1:29">
      <c r="A3726" s="1" t="s">
        <v>1344</v>
      </c>
      <c r="B3726" s="1">
        <v>2015</v>
      </c>
      <c r="C3726" s="1" t="s">
        <v>31</v>
      </c>
      <c r="D3726" s="1" t="s">
        <v>102</v>
      </c>
      <c r="E3726" s="1" t="s">
        <v>23</v>
      </c>
      <c r="F3726" s="1">
        <v>130</v>
      </c>
      <c r="G3726" s="1">
        <v>2238</v>
      </c>
      <c r="H3726" s="1">
        <v>334</v>
      </c>
      <c r="I3726" s="1">
        <v>42.29</v>
      </c>
      <c r="J3726" s="1">
        <v>9</v>
      </c>
      <c r="K3726" s="1" t="s">
        <v>19</v>
      </c>
      <c r="L3726" s="1" t="s">
        <v>19</v>
      </c>
      <c r="M3726" s="1">
        <v>46</v>
      </c>
      <c r="N3726" s="1" t="s">
        <v>49</v>
      </c>
      <c r="O3726" s="1">
        <v>325182</v>
      </c>
      <c r="P3726" s="1">
        <f t="shared" si="826"/>
        <v>5</v>
      </c>
      <c r="Q3726" s="1">
        <f t="shared" si="813"/>
        <v>9</v>
      </c>
      <c r="R3726" s="5">
        <f t="shared" si="814"/>
        <v>5.8087578194816802E-2</v>
      </c>
      <c r="S3726" s="6">
        <f t="shared" si="815"/>
        <v>149240.39320822162</v>
      </c>
      <c r="T3726" s="4">
        <f t="shared" si="816"/>
        <v>2.5692307692307694</v>
      </c>
      <c r="U3726" s="1" t="str">
        <f t="shared" si="817"/>
        <v>High Performer</v>
      </c>
      <c r="V3726" s="1" t="str">
        <f t="shared" si="818"/>
        <v>Still Private</v>
      </c>
      <c r="W3726" s="1" t="str">
        <f t="shared" si="819"/>
        <v>€</v>
      </c>
      <c r="X3726" s="1" t="str">
        <f t="shared" si="820"/>
        <v>€130M</v>
      </c>
      <c r="Y3726" s="1" t="str">
        <f t="shared" si="821"/>
        <v>€334M</v>
      </c>
      <c r="Z3726" s="1" t="str">
        <f t="shared" si="822"/>
        <v>€0</v>
      </c>
      <c r="AA3726" s="1" t="str">
        <f t="shared" si="823"/>
        <v>€1,49,240</v>
      </c>
      <c r="AB3726" s="6">
        <f t="shared" si="824"/>
        <v>12436.699434018468</v>
      </c>
      <c r="AC3726" s="1" t="str">
        <f t="shared" si="825"/>
        <v>Mid</v>
      </c>
    </row>
    <row r="3727" spans="1:29">
      <c r="A3727" s="1" t="s">
        <v>421</v>
      </c>
      <c r="B3727" s="1">
        <v>2015</v>
      </c>
      <c r="C3727" s="1" t="s">
        <v>45</v>
      </c>
      <c r="D3727" s="1" t="s">
        <v>48</v>
      </c>
      <c r="E3727" s="1" t="s">
        <v>37</v>
      </c>
      <c r="F3727" s="1">
        <v>144</v>
      </c>
      <c r="G3727" s="1">
        <v>2935</v>
      </c>
      <c r="H3727" s="1">
        <v>520</v>
      </c>
      <c r="I3727" s="1">
        <v>11.17</v>
      </c>
      <c r="J3727" s="1">
        <v>5</v>
      </c>
      <c r="K3727" s="1" t="s">
        <v>19</v>
      </c>
      <c r="L3727" s="1" t="s">
        <v>19</v>
      </c>
      <c r="M3727" s="1">
        <v>57</v>
      </c>
      <c r="N3727" s="1" t="s">
        <v>49</v>
      </c>
      <c r="O3727" s="1">
        <v>125038</v>
      </c>
      <c r="P3727" s="1">
        <f t="shared" si="826"/>
        <v>4</v>
      </c>
      <c r="Q3727" s="1">
        <f t="shared" si="813"/>
        <v>9</v>
      </c>
      <c r="R3727" s="5">
        <f t="shared" si="814"/>
        <v>4.9063032367972742E-2</v>
      </c>
      <c r="S3727" s="6">
        <f t="shared" si="815"/>
        <v>177172.06132879047</v>
      </c>
      <c r="T3727" s="4">
        <f t="shared" si="816"/>
        <v>3.6111111111111112</v>
      </c>
      <c r="U3727" s="1" t="str">
        <f t="shared" si="817"/>
        <v>Normal</v>
      </c>
      <c r="V3727" s="1" t="str">
        <f t="shared" si="818"/>
        <v>Still Private</v>
      </c>
      <c r="W3727" s="1" t="str">
        <f t="shared" si="819"/>
        <v>A$</v>
      </c>
      <c r="X3727" s="1" t="str">
        <f t="shared" si="820"/>
        <v>A$144M</v>
      </c>
      <c r="Y3727" s="1" t="str">
        <f t="shared" si="821"/>
        <v>A$520M</v>
      </c>
      <c r="Z3727" s="1" t="str">
        <f t="shared" si="822"/>
        <v>A$0</v>
      </c>
      <c r="AA3727" s="1" t="str">
        <f t="shared" si="823"/>
        <v>A$1,77,172</v>
      </c>
      <c r="AB3727" s="6">
        <f t="shared" si="824"/>
        <v>14764.338444065872</v>
      </c>
      <c r="AC3727" s="1" t="str">
        <f t="shared" si="825"/>
        <v>Mid</v>
      </c>
    </row>
    <row r="3728" spans="1:29">
      <c r="A3728" s="1" t="s">
        <v>1126</v>
      </c>
      <c r="B3728" s="1">
        <v>2015</v>
      </c>
      <c r="C3728" s="1" t="s">
        <v>73</v>
      </c>
      <c r="D3728" s="1" t="s">
        <v>48</v>
      </c>
      <c r="E3728" s="1" t="s">
        <v>37</v>
      </c>
      <c r="F3728" s="1">
        <v>143</v>
      </c>
      <c r="G3728" s="1">
        <v>4777</v>
      </c>
      <c r="H3728" s="1">
        <v>970</v>
      </c>
      <c r="I3728" s="1">
        <v>39.340000000000003</v>
      </c>
      <c r="J3728" s="1">
        <v>4</v>
      </c>
      <c r="K3728" s="1" t="s">
        <v>19</v>
      </c>
      <c r="L3728" s="1" t="s">
        <v>24</v>
      </c>
      <c r="M3728" s="1">
        <v>72</v>
      </c>
      <c r="N3728" s="1" t="s">
        <v>49</v>
      </c>
      <c r="O3728" s="1">
        <v>112176</v>
      </c>
      <c r="P3728" s="1">
        <f t="shared" si="826"/>
        <v>4</v>
      </c>
      <c r="Q3728" s="1">
        <f t="shared" si="813"/>
        <v>9</v>
      </c>
      <c r="R3728" s="5">
        <f t="shared" si="814"/>
        <v>2.9935105714883819E-2</v>
      </c>
      <c r="S3728" s="6">
        <f t="shared" si="815"/>
        <v>203056.31149256855</v>
      </c>
      <c r="T3728" s="4">
        <f t="shared" si="816"/>
        <v>6.7832167832167833</v>
      </c>
      <c r="U3728" s="1" t="str">
        <f t="shared" si="817"/>
        <v>Normal</v>
      </c>
      <c r="V3728" s="1" t="str">
        <f t="shared" si="818"/>
        <v>IPO</v>
      </c>
      <c r="W3728" s="1" t="str">
        <f t="shared" si="819"/>
        <v>€</v>
      </c>
      <c r="X3728" s="1" t="str">
        <f t="shared" si="820"/>
        <v>€143M</v>
      </c>
      <c r="Y3728" s="1" t="str">
        <f t="shared" si="821"/>
        <v>€970M</v>
      </c>
      <c r="Z3728" s="1" t="str">
        <f t="shared" si="822"/>
        <v>€0</v>
      </c>
      <c r="AA3728" s="1" t="str">
        <f t="shared" si="823"/>
        <v>€2,03,056</v>
      </c>
      <c r="AB3728" s="6">
        <f t="shared" si="824"/>
        <v>16921.359291047378</v>
      </c>
      <c r="AC3728" s="1" t="str">
        <f t="shared" si="825"/>
        <v>Mid</v>
      </c>
    </row>
    <row r="3729" spans="1:29">
      <c r="A3729" s="1" t="s">
        <v>1484</v>
      </c>
      <c r="B3729" s="1">
        <v>2015</v>
      </c>
      <c r="C3729" s="1" t="s">
        <v>73</v>
      </c>
      <c r="D3729" s="1" t="s">
        <v>51</v>
      </c>
      <c r="E3729" s="1" t="s">
        <v>28</v>
      </c>
      <c r="F3729" s="1">
        <v>141</v>
      </c>
      <c r="G3729" s="1">
        <v>1098</v>
      </c>
      <c r="H3729" s="1">
        <v>691</v>
      </c>
      <c r="I3729" s="1">
        <v>25.91</v>
      </c>
      <c r="J3729" s="1">
        <v>1</v>
      </c>
      <c r="K3729" s="1" t="s">
        <v>19</v>
      </c>
      <c r="L3729" s="1" t="s">
        <v>19</v>
      </c>
      <c r="M3729" s="1">
        <v>90</v>
      </c>
      <c r="N3729" s="1" t="s">
        <v>49</v>
      </c>
      <c r="O3729" s="1">
        <v>97711</v>
      </c>
      <c r="P3729" s="1">
        <f t="shared" si="826"/>
        <v>1</v>
      </c>
      <c r="Q3729" s="1">
        <f t="shared" si="813"/>
        <v>9</v>
      </c>
      <c r="R3729" s="5">
        <f t="shared" si="814"/>
        <v>0.12841530054644809</v>
      </c>
      <c r="S3729" s="6">
        <f t="shared" si="815"/>
        <v>629326.0473588343</v>
      </c>
      <c r="T3729" s="4">
        <f t="shared" si="816"/>
        <v>4.9007092198581557</v>
      </c>
      <c r="U3729" s="1" t="str">
        <f t="shared" si="817"/>
        <v>Normal</v>
      </c>
      <c r="V3729" s="1" t="str">
        <f t="shared" si="818"/>
        <v>Still Private</v>
      </c>
      <c r="W3729" s="1" t="str">
        <f t="shared" si="819"/>
        <v>€</v>
      </c>
      <c r="X3729" s="1" t="str">
        <f t="shared" si="820"/>
        <v>€141M</v>
      </c>
      <c r="Y3729" s="1" t="str">
        <f t="shared" si="821"/>
        <v>€691M</v>
      </c>
      <c r="Z3729" s="1" t="str">
        <f t="shared" si="822"/>
        <v>€0</v>
      </c>
      <c r="AA3729" s="1" t="str">
        <f t="shared" si="823"/>
        <v>€6,29,326</v>
      </c>
      <c r="AB3729" s="6">
        <f t="shared" si="824"/>
        <v>52443.837279902851</v>
      </c>
      <c r="AC3729" s="1" t="str">
        <f t="shared" si="825"/>
        <v>Mid</v>
      </c>
    </row>
    <row r="3730" spans="1:29">
      <c r="A3730" s="1" t="s">
        <v>2635</v>
      </c>
      <c r="B3730" s="1">
        <v>2015</v>
      </c>
      <c r="C3730" s="1" t="s">
        <v>42</v>
      </c>
      <c r="D3730" s="1" t="s">
        <v>36</v>
      </c>
      <c r="E3730" s="1" t="s">
        <v>23</v>
      </c>
      <c r="F3730" s="1">
        <v>113</v>
      </c>
      <c r="G3730" s="1">
        <v>4038</v>
      </c>
      <c r="H3730" s="1">
        <v>289</v>
      </c>
      <c r="I3730" s="1">
        <v>17.63</v>
      </c>
      <c r="J3730" s="1">
        <v>7</v>
      </c>
      <c r="K3730" s="1" t="s">
        <v>24</v>
      </c>
      <c r="L3730" s="1" t="s">
        <v>19</v>
      </c>
      <c r="M3730" s="1">
        <v>68</v>
      </c>
      <c r="N3730" s="1" t="s">
        <v>25</v>
      </c>
      <c r="O3730" s="1">
        <v>7059</v>
      </c>
      <c r="P3730" s="1">
        <f t="shared" si="826"/>
        <v>5</v>
      </c>
      <c r="Q3730" s="1">
        <f t="shared" si="813"/>
        <v>9</v>
      </c>
      <c r="R3730" s="5">
        <f t="shared" si="814"/>
        <v>2.7984150569588907E-2</v>
      </c>
      <c r="S3730" s="6">
        <f t="shared" si="815"/>
        <v>71570.084200099052</v>
      </c>
      <c r="T3730" s="4">
        <f t="shared" si="816"/>
        <v>2.5575221238938055</v>
      </c>
      <c r="U3730" s="1" t="str">
        <f t="shared" si="817"/>
        <v>Normal</v>
      </c>
      <c r="V3730" s="1" t="str">
        <f t="shared" si="818"/>
        <v>Acquired</v>
      </c>
      <c r="W3730" s="1" t="str">
        <f t="shared" si="819"/>
        <v>¥</v>
      </c>
      <c r="X3730" s="1" t="str">
        <f t="shared" si="820"/>
        <v>¥113M</v>
      </c>
      <c r="Y3730" s="1" t="str">
        <f t="shared" si="821"/>
        <v>¥289M</v>
      </c>
      <c r="Z3730" s="1" t="str">
        <f t="shared" si="822"/>
        <v>¥0</v>
      </c>
      <c r="AA3730" s="1" t="str">
        <f t="shared" si="823"/>
        <v>¥71,570</v>
      </c>
      <c r="AB3730" s="6">
        <f t="shared" si="824"/>
        <v>5964.173683341588</v>
      </c>
      <c r="AC3730" s="1" t="str">
        <f t="shared" si="825"/>
        <v>Mid</v>
      </c>
    </row>
    <row r="3731" spans="1:29">
      <c r="A3731" s="1" t="s">
        <v>3497</v>
      </c>
      <c r="B3731" s="1">
        <v>2016</v>
      </c>
      <c r="C3731" s="1" t="s">
        <v>31</v>
      </c>
      <c r="D3731" s="1" t="s">
        <v>48</v>
      </c>
      <c r="E3731" s="1" t="s">
        <v>23</v>
      </c>
      <c r="F3731" s="1">
        <v>176</v>
      </c>
      <c r="G3731" s="1">
        <v>1705</v>
      </c>
      <c r="H3731" s="1">
        <v>113</v>
      </c>
      <c r="I3731" s="1">
        <v>5.21</v>
      </c>
      <c r="J3731" s="1">
        <v>8</v>
      </c>
      <c r="K3731" s="1" t="s">
        <v>24</v>
      </c>
      <c r="L3731" s="1" t="s">
        <v>19</v>
      </c>
      <c r="M3731" s="1">
        <v>90</v>
      </c>
      <c r="N3731" s="1" t="s">
        <v>33</v>
      </c>
      <c r="O3731" s="1">
        <v>4868436</v>
      </c>
      <c r="P3731" s="1">
        <f t="shared" si="826"/>
        <v>5</v>
      </c>
      <c r="Q3731" s="1">
        <f t="shared" si="813"/>
        <v>8</v>
      </c>
      <c r="R3731" s="5">
        <f t="shared" si="814"/>
        <v>0.1032258064516129</v>
      </c>
      <c r="S3731" s="6">
        <f t="shared" si="815"/>
        <v>66275.659824046917</v>
      </c>
      <c r="T3731" s="4">
        <f t="shared" si="816"/>
        <v>0.64204545454545459</v>
      </c>
      <c r="U3731" s="1" t="str">
        <f t="shared" si="817"/>
        <v>High Performer</v>
      </c>
      <c r="V3731" s="1" t="str">
        <f t="shared" si="818"/>
        <v>Acquired</v>
      </c>
      <c r="W3731" s="1" t="str">
        <f t="shared" si="819"/>
        <v>€</v>
      </c>
      <c r="X3731" s="1" t="str">
        <f t="shared" si="820"/>
        <v>€176M</v>
      </c>
      <c r="Y3731" s="1" t="str">
        <f t="shared" si="821"/>
        <v>€113M</v>
      </c>
      <c r="Z3731" s="1" t="str">
        <f t="shared" si="822"/>
        <v>€0</v>
      </c>
      <c r="AA3731" s="1" t="str">
        <f t="shared" si="823"/>
        <v>€66,276</v>
      </c>
      <c r="AB3731" s="6">
        <f t="shared" si="824"/>
        <v>5522.9716520039101</v>
      </c>
      <c r="AC3731" s="1" t="str">
        <f t="shared" si="825"/>
        <v>Mid</v>
      </c>
    </row>
    <row r="3732" spans="1:29">
      <c r="A3732" s="1" t="s">
        <v>2963</v>
      </c>
      <c r="B3732" s="1">
        <v>2016</v>
      </c>
      <c r="C3732" s="1" t="s">
        <v>27</v>
      </c>
      <c r="D3732" s="1" t="s">
        <v>39</v>
      </c>
      <c r="E3732" s="1" t="s">
        <v>40</v>
      </c>
      <c r="F3732" s="1">
        <v>180</v>
      </c>
      <c r="G3732" s="1">
        <v>556</v>
      </c>
      <c r="H3732" s="1">
        <v>432</v>
      </c>
      <c r="I3732" s="1">
        <v>36.270000000000003</v>
      </c>
      <c r="J3732" s="1">
        <v>5</v>
      </c>
      <c r="K3732" s="1" t="s">
        <v>24</v>
      </c>
      <c r="L3732" s="1" t="s">
        <v>19</v>
      </c>
      <c r="M3732" s="1">
        <v>2</v>
      </c>
      <c r="N3732" s="1" t="s">
        <v>25</v>
      </c>
      <c r="O3732" s="1">
        <v>4771052</v>
      </c>
      <c r="P3732" s="1">
        <f t="shared" si="826"/>
        <v>3</v>
      </c>
      <c r="Q3732" s="1">
        <f t="shared" si="813"/>
        <v>8</v>
      </c>
      <c r="R3732" s="5">
        <f t="shared" si="814"/>
        <v>0.32374100719424459</v>
      </c>
      <c r="S3732" s="6">
        <f t="shared" si="815"/>
        <v>776978.41726618703</v>
      </c>
      <c r="T3732" s="4">
        <f t="shared" si="816"/>
        <v>2.4</v>
      </c>
      <c r="U3732" s="1" t="str">
        <f t="shared" si="817"/>
        <v>Normal</v>
      </c>
      <c r="V3732" s="1" t="str">
        <f t="shared" si="818"/>
        <v>Acquired</v>
      </c>
      <c r="W3732" s="1" t="str">
        <f t="shared" si="819"/>
        <v>$</v>
      </c>
      <c r="X3732" s="1" t="str">
        <f t="shared" si="820"/>
        <v>$180M</v>
      </c>
      <c r="Y3732" s="1" t="str">
        <f t="shared" si="821"/>
        <v>$432M</v>
      </c>
      <c r="Z3732" s="1" t="str">
        <f t="shared" si="822"/>
        <v>$0</v>
      </c>
      <c r="AA3732" s="1" t="str">
        <f t="shared" si="823"/>
        <v>$7,76,978</v>
      </c>
      <c r="AB3732" s="6">
        <f t="shared" si="824"/>
        <v>64748.201438848919</v>
      </c>
      <c r="AC3732" s="1" t="str">
        <f t="shared" si="825"/>
        <v>Mid</v>
      </c>
    </row>
    <row r="3733" spans="1:29">
      <c r="A3733" s="1" t="s">
        <v>1866</v>
      </c>
      <c r="B3733" s="1">
        <v>2016</v>
      </c>
      <c r="C3733" s="1" t="s">
        <v>53</v>
      </c>
      <c r="D3733" s="1" t="s">
        <v>95</v>
      </c>
      <c r="E3733" s="1" t="s">
        <v>37</v>
      </c>
      <c r="F3733" s="1">
        <v>174</v>
      </c>
      <c r="G3733" s="1">
        <v>326</v>
      </c>
      <c r="H3733" s="1">
        <v>148</v>
      </c>
      <c r="I3733" s="1">
        <v>20.65</v>
      </c>
      <c r="J3733" s="1">
        <v>2</v>
      </c>
      <c r="K3733" s="1" t="s">
        <v>19</v>
      </c>
      <c r="L3733" s="1" t="s">
        <v>24</v>
      </c>
      <c r="M3733" s="1">
        <v>61</v>
      </c>
      <c r="N3733" s="1" t="s">
        <v>25</v>
      </c>
      <c r="O3733" s="1">
        <v>4659662</v>
      </c>
      <c r="P3733" s="1">
        <f t="shared" si="826"/>
        <v>4</v>
      </c>
      <c r="Q3733" s="1">
        <f t="shared" si="813"/>
        <v>8</v>
      </c>
      <c r="R3733" s="5">
        <f t="shared" si="814"/>
        <v>0.53374233128834359</v>
      </c>
      <c r="S3733" s="6">
        <f t="shared" si="815"/>
        <v>453987.73006134969</v>
      </c>
      <c r="T3733" s="4">
        <f t="shared" si="816"/>
        <v>0.85057471264367812</v>
      </c>
      <c r="U3733" s="1" t="str">
        <f t="shared" si="817"/>
        <v>Normal</v>
      </c>
      <c r="V3733" s="1" t="str">
        <f t="shared" si="818"/>
        <v>IPO</v>
      </c>
      <c r="W3733" s="1">
        <f t="shared" si="819"/>
        <v>0</v>
      </c>
      <c r="X3733" s="1" t="str">
        <f t="shared" si="820"/>
        <v>0174M</v>
      </c>
      <c r="Y3733" s="1" t="str">
        <f t="shared" si="821"/>
        <v>0148M</v>
      </c>
      <c r="Z3733" s="1" t="str">
        <f t="shared" si="822"/>
        <v>01</v>
      </c>
      <c r="AA3733" s="1" t="str">
        <f t="shared" si="823"/>
        <v>04,53,988</v>
      </c>
      <c r="AB3733" s="6">
        <f t="shared" si="824"/>
        <v>37832.31083844581</v>
      </c>
      <c r="AC3733" s="1" t="str">
        <f t="shared" si="825"/>
        <v>Mid</v>
      </c>
    </row>
    <row r="3734" spans="1:29">
      <c r="A3734" s="1" t="s">
        <v>2633</v>
      </c>
      <c r="B3734" s="1">
        <v>2016</v>
      </c>
      <c r="C3734" s="1" t="s">
        <v>73</v>
      </c>
      <c r="D3734" s="1" t="s">
        <v>46</v>
      </c>
      <c r="E3734" s="1" t="s">
        <v>37</v>
      </c>
      <c r="F3734" s="1">
        <v>120</v>
      </c>
      <c r="G3734" s="1">
        <v>3111</v>
      </c>
      <c r="H3734" s="1">
        <v>265</v>
      </c>
      <c r="I3734" s="1">
        <v>10.74</v>
      </c>
      <c r="J3734" s="1">
        <v>8</v>
      </c>
      <c r="K3734" s="1" t="s">
        <v>19</v>
      </c>
      <c r="L3734" s="1" t="s">
        <v>24</v>
      </c>
      <c r="M3734" s="1">
        <v>97</v>
      </c>
      <c r="N3734" s="1" t="s">
        <v>20</v>
      </c>
      <c r="O3734" s="1">
        <v>4628245</v>
      </c>
      <c r="P3734" s="1">
        <f t="shared" si="826"/>
        <v>4</v>
      </c>
      <c r="Q3734" s="1">
        <f t="shared" si="813"/>
        <v>8</v>
      </c>
      <c r="R3734" s="5">
        <f t="shared" si="814"/>
        <v>3.8572806171648988E-2</v>
      </c>
      <c r="S3734" s="6">
        <f t="shared" si="815"/>
        <v>85181.613629058178</v>
      </c>
      <c r="T3734" s="4">
        <f t="shared" si="816"/>
        <v>2.2083333333333335</v>
      </c>
      <c r="U3734" s="1" t="str">
        <f t="shared" si="817"/>
        <v>High Performer</v>
      </c>
      <c r="V3734" s="1" t="str">
        <f t="shared" si="818"/>
        <v>IPO</v>
      </c>
      <c r="W3734" s="1" t="str">
        <f t="shared" si="819"/>
        <v>€</v>
      </c>
      <c r="X3734" s="1" t="str">
        <f t="shared" si="820"/>
        <v>€120M</v>
      </c>
      <c r="Y3734" s="1" t="str">
        <f t="shared" si="821"/>
        <v>€265M</v>
      </c>
      <c r="Z3734" s="1" t="str">
        <f t="shared" si="822"/>
        <v>€0</v>
      </c>
      <c r="AA3734" s="1" t="str">
        <f t="shared" si="823"/>
        <v>€85,182</v>
      </c>
      <c r="AB3734" s="6">
        <f t="shared" si="824"/>
        <v>7098.4678024215154</v>
      </c>
      <c r="AC3734" s="1" t="str">
        <f t="shared" si="825"/>
        <v>Mid</v>
      </c>
    </row>
    <row r="3735" spans="1:29">
      <c r="A3735" s="1" t="s">
        <v>3319</v>
      </c>
      <c r="B3735" s="1">
        <v>2016</v>
      </c>
      <c r="C3735" s="1" t="s">
        <v>31</v>
      </c>
      <c r="D3735" s="1" t="s">
        <v>95</v>
      </c>
      <c r="E3735" s="1" t="s">
        <v>28</v>
      </c>
      <c r="F3735" s="1">
        <v>126</v>
      </c>
      <c r="G3735" s="1">
        <v>4563</v>
      </c>
      <c r="H3735" s="1">
        <v>594</v>
      </c>
      <c r="I3735" s="1">
        <v>44.74</v>
      </c>
      <c r="J3735" s="1">
        <v>8</v>
      </c>
      <c r="K3735" s="1" t="s">
        <v>19</v>
      </c>
      <c r="L3735" s="1" t="s">
        <v>24</v>
      </c>
      <c r="M3735" s="1">
        <v>10</v>
      </c>
      <c r="N3735" s="1" t="s">
        <v>20</v>
      </c>
      <c r="O3735" s="1">
        <v>4502562</v>
      </c>
      <c r="P3735" s="1">
        <f t="shared" si="826"/>
        <v>1</v>
      </c>
      <c r="Q3735" s="1">
        <f t="shared" si="813"/>
        <v>8</v>
      </c>
      <c r="R3735" s="5">
        <f t="shared" si="814"/>
        <v>2.7613412228796843E-2</v>
      </c>
      <c r="S3735" s="6">
        <f t="shared" si="815"/>
        <v>130177.51479289941</v>
      </c>
      <c r="T3735" s="4">
        <f t="shared" si="816"/>
        <v>4.7142857142857144</v>
      </c>
      <c r="U3735" s="1" t="str">
        <f t="shared" si="817"/>
        <v>High Performer</v>
      </c>
      <c r="V3735" s="1" t="str">
        <f t="shared" si="818"/>
        <v>IPO</v>
      </c>
      <c r="W3735" s="1" t="str">
        <f t="shared" si="819"/>
        <v>€</v>
      </c>
      <c r="X3735" s="1" t="str">
        <f t="shared" si="820"/>
        <v>€126M</v>
      </c>
      <c r="Y3735" s="1" t="str">
        <f t="shared" si="821"/>
        <v>€594M</v>
      </c>
      <c r="Z3735" s="1" t="str">
        <f t="shared" si="822"/>
        <v>€0</v>
      </c>
      <c r="AA3735" s="1" t="str">
        <f t="shared" si="823"/>
        <v>€1,30,178</v>
      </c>
      <c r="AB3735" s="6">
        <f t="shared" si="824"/>
        <v>10848.126232741617</v>
      </c>
      <c r="AC3735" s="1" t="str">
        <f t="shared" si="825"/>
        <v>Mid</v>
      </c>
    </row>
    <row r="3736" spans="1:29">
      <c r="A3736" s="1" t="s">
        <v>66</v>
      </c>
      <c r="B3736" s="1">
        <v>2016</v>
      </c>
      <c r="C3736" s="1" t="s">
        <v>22</v>
      </c>
      <c r="D3736" s="1" t="s">
        <v>39</v>
      </c>
      <c r="E3736" s="1" t="s">
        <v>37</v>
      </c>
      <c r="F3736" s="1">
        <v>173</v>
      </c>
      <c r="G3736" s="1">
        <v>4242</v>
      </c>
      <c r="H3736" s="1">
        <v>763</v>
      </c>
      <c r="I3736" s="1">
        <v>39.200000000000003</v>
      </c>
      <c r="J3736" s="1">
        <v>7</v>
      </c>
      <c r="K3736" s="1" t="s">
        <v>24</v>
      </c>
      <c r="L3736" s="1" t="s">
        <v>19</v>
      </c>
      <c r="M3736" s="1">
        <v>3</v>
      </c>
      <c r="N3736" s="1" t="s">
        <v>49</v>
      </c>
      <c r="O3736" s="1">
        <v>4466664</v>
      </c>
      <c r="P3736" s="1">
        <f t="shared" si="826"/>
        <v>4</v>
      </c>
      <c r="Q3736" s="1">
        <f t="shared" si="813"/>
        <v>8</v>
      </c>
      <c r="R3736" s="5">
        <f t="shared" si="814"/>
        <v>4.0782649693540785E-2</v>
      </c>
      <c r="S3736" s="6">
        <f t="shared" si="815"/>
        <v>179867.98679867986</v>
      </c>
      <c r="T3736" s="4">
        <f t="shared" si="816"/>
        <v>4.4104046242774571</v>
      </c>
      <c r="U3736" s="1" t="str">
        <f t="shared" si="817"/>
        <v>Normal</v>
      </c>
      <c r="V3736" s="1" t="str">
        <f t="shared" si="818"/>
        <v>Acquired</v>
      </c>
      <c r="W3736" s="1" t="str">
        <f t="shared" si="819"/>
        <v>£</v>
      </c>
      <c r="X3736" s="1" t="str">
        <f t="shared" si="820"/>
        <v>£173M</v>
      </c>
      <c r="Y3736" s="1" t="str">
        <f t="shared" si="821"/>
        <v>£763M</v>
      </c>
      <c r="Z3736" s="1" t="str">
        <f t="shared" si="822"/>
        <v>£0</v>
      </c>
      <c r="AA3736" s="1" t="str">
        <f t="shared" si="823"/>
        <v>£1,79,868</v>
      </c>
      <c r="AB3736" s="6">
        <f t="shared" si="824"/>
        <v>14988.99889988999</v>
      </c>
      <c r="AC3736" s="1" t="str">
        <f t="shared" si="825"/>
        <v>Mid</v>
      </c>
    </row>
    <row r="3737" spans="1:29">
      <c r="A3737" s="1" t="s">
        <v>3534</v>
      </c>
      <c r="B3737" s="1">
        <v>2016</v>
      </c>
      <c r="C3737" s="1" t="s">
        <v>53</v>
      </c>
      <c r="D3737" s="1" t="s">
        <v>102</v>
      </c>
      <c r="E3737" s="1" t="s">
        <v>37</v>
      </c>
      <c r="F3737" s="1">
        <v>149</v>
      </c>
      <c r="G3737" s="1">
        <v>2840</v>
      </c>
      <c r="H3737" s="1">
        <v>991</v>
      </c>
      <c r="I3737" s="1">
        <v>24.09</v>
      </c>
      <c r="J3737" s="1">
        <v>1</v>
      </c>
      <c r="K3737" s="1" t="s">
        <v>24</v>
      </c>
      <c r="L3737" s="1" t="s">
        <v>24</v>
      </c>
      <c r="M3737" s="1">
        <v>33</v>
      </c>
      <c r="N3737" s="1" t="s">
        <v>20</v>
      </c>
      <c r="O3737" s="1">
        <v>4466552</v>
      </c>
      <c r="P3737" s="1">
        <f t="shared" si="826"/>
        <v>4</v>
      </c>
      <c r="Q3737" s="1">
        <f t="shared" si="813"/>
        <v>8</v>
      </c>
      <c r="R3737" s="5">
        <f t="shared" si="814"/>
        <v>5.2464788732394366E-2</v>
      </c>
      <c r="S3737" s="6">
        <f t="shared" si="815"/>
        <v>348943.661971831</v>
      </c>
      <c r="T3737" s="4">
        <f t="shared" si="816"/>
        <v>6.651006711409396</v>
      </c>
      <c r="U3737" s="1" t="str">
        <f t="shared" si="817"/>
        <v>Normal</v>
      </c>
      <c r="V3737" s="1" t="str">
        <f t="shared" si="818"/>
        <v>Acquired</v>
      </c>
      <c r="W3737" s="1">
        <f t="shared" si="819"/>
        <v>0</v>
      </c>
      <c r="X3737" s="1" t="str">
        <f t="shared" si="820"/>
        <v>0149M</v>
      </c>
      <c r="Y3737" s="1" t="str">
        <f t="shared" si="821"/>
        <v>0991M</v>
      </c>
      <c r="Z3737" s="1" t="str">
        <f t="shared" si="822"/>
        <v>00</v>
      </c>
      <c r="AA3737" s="1" t="str">
        <f t="shared" si="823"/>
        <v>03,48,944</v>
      </c>
      <c r="AB3737" s="6">
        <f t="shared" si="824"/>
        <v>29078.638497652581</v>
      </c>
      <c r="AC3737" s="1" t="str">
        <f t="shared" si="825"/>
        <v>Mid</v>
      </c>
    </row>
    <row r="3738" spans="1:29">
      <c r="A3738" s="1" t="s">
        <v>3572</v>
      </c>
      <c r="B3738" s="1">
        <v>2016</v>
      </c>
      <c r="C3738" s="1" t="s">
        <v>45</v>
      </c>
      <c r="D3738" s="1" t="s">
        <v>43</v>
      </c>
      <c r="E3738" s="1" t="s">
        <v>37</v>
      </c>
      <c r="F3738" s="1">
        <v>114</v>
      </c>
      <c r="G3738" s="1">
        <v>3610</v>
      </c>
      <c r="H3738" s="1">
        <v>349</v>
      </c>
      <c r="I3738" s="1">
        <v>49.8</v>
      </c>
      <c r="J3738" s="1">
        <v>2</v>
      </c>
      <c r="K3738" s="1" t="s">
        <v>19</v>
      </c>
      <c r="L3738" s="1" t="s">
        <v>24</v>
      </c>
      <c r="M3738" s="1">
        <v>26</v>
      </c>
      <c r="N3738" s="1" t="s">
        <v>33</v>
      </c>
      <c r="O3738" s="1">
        <v>4453336</v>
      </c>
      <c r="P3738" s="1">
        <f t="shared" si="826"/>
        <v>4</v>
      </c>
      <c r="Q3738" s="1">
        <f t="shared" si="813"/>
        <v>8</v>
      </c>
      <c r="R3738" s="5">
        <f t="shared" si="814"/>
        <v>3.1578947368421054E-2</v>
      </c>
      <c r="S3738" s="6">
        <f t="shared" si="815"/>
        <v>96675.900277008317</v>
      </c>
      <c r="T3738" s="4">
        <f t="shared" si="816"/>
        <v>3.0614035087719298</v>
      </c>
      <c r="U3738" s="1" t="str">
        <f t="shared" si="817"/>
        <v>Normal</v>
      </c>
      <c r="V3738" s="1" t="str">
        <f t="shared" si="818"/>
        <v>IPO</v>
      </c>
      <c r="W3738" s="1" t="str">
        <f t="shared" si="819"/>
        <v>A$</v>
      </c>
      <c r="X3738" s="1" t="str">
        <f t="shared" si="820"/>
        <v>A$114M</v>
      </c>
      <c r="Y3738" s="1" t="str">
        <f t="shared" si="821"/>
        <v>A$349M</v>
      </c>
      <c r="Z3738" s="1" t="str">
        <f t="shared" si="822"/>
        <v>A$0</v>
      </c>
      <c r="AA3738" s="1" t="str">
        <f t="shared" si="823"/>
        <v>A$96,676</v>
      </c>
      <c r="AB3738" s="6">
        <f t="shared" si="824"/>
        <v>8056.3250230840258</v>
      </c>
      <c r="AC3738" s="1" t="str">
        <f t="shared" si="825"/>
        <v>Mid</v>
      </c>
    </row>
    <row r="3739" spans="1:29">
      <c r="A3739" s="1" t="s">
        <v>784</v>
      </c>
      <c r="B3739" s="1">
        <v>2016</v>
      </c>
      <c r="C3739" s="1" t="s">
        <v>27</v>
      </c>
      <c r="D3739" s="1" t="s">
        <v>102</v>
      </c>
      <c r="E3739" s="1" t="s">
        <v>23</v>
      </c>
      <c r="F3739" s="1">
        <v>138</v>
      </c>
      <c r="G3739" s="1">
        <v>1694</v>
      </c>
      <c r="H3739" s="1">
        <v>286</v>
      </c>
      <c r="I3739" s="1">
        <v>24.47</v>
      </c>
      <c r="J3739" s="1">
        <v>9</v>
      </c>
      <c r="K3739" s="1" t="s">
        <v>24</v>
      </c>
      <c r="L3739" s="1" t="s">
        <v>19</v>
      </c>
      <c r="M3739" s="1">
        <v>37</v>
      </c>
      <c r="N3739" s="1" t="s">
        <v>20</v>
      </c>
      <c r="O3739" s="1">
        <v>4438807</v>
      </c>
      <c r="P3739" s="1">
        <f t="shared" si="826"/>
        <v>5</v>
      </c>
      <c r="Q3739" s="1">
        <f t="shared" si="813"/>
        <v>8</v>
      </c>
      <c r="R3739" s="5">
        <f t="shared" si="814"/>
        <v>8.146399055489964E-2</v>
      </c>
      <c r="S3739" s="6">
        <f t="shared" si="815"/>
        <v>168831.16883116882</v>
      </c>
      <c r="T3739" s="4">
        <f t="shared" si="816"/>
        <v>2.0724637681159419</v>
      </c>
      <c r="U3739" s="1" t="str">
        <f t="shared" si="817"/>
        <v>High Performer</v>
      </c>
      <c r="V3739" s="1" t="str">
        <f t="shared" si="818"/>
        <v>Acquired</v>
      </c>
      <c r="W3739" s="1" t="str">
        <f t="shared" si="819"/>
        <v>$</v>
      </c>
      <c r="X3739" s="1" t="str">
        <f t="shared" si="820"/>
        <v>$138M</v>
      </c>
      <c r="Y3739" s="1" t="str">
        <f t="shared" si="821"/>
        <v>$286M</v>
      </c>
      <c r="Z3739" s="1" t="str">
        <f t="shared" si="822"/>
        <v>$0</v>
      </c>
      <c r="AA3739" s="1" t="str">
        <f t="shared" si="823"/>
        <v>$1,68,831</v>
      </c>
      <c r="AB3739" s="6">
        <f t="shared" si="824"/>
        <v>14069.264069264069</v>
      </c>
      <c r="AC3739" s="1" t="str">
        <f t="shared" si="825"/>
        <v>Mid</v>
      </c>
    </row>
    <row r="3740" spans="1:29">
      <c r="A3740" s="1" t="s">
        <v>2806</v>
      </c>
      <c r="B3740" s="1">
        <v>2016</v>
      </c>
      <c r="C3740" s="1" t="s">
        <v>59</v>
      </c>
      <c r="D3740" s="1" t="s">
        <v>32</v>
      </c>
      <c r="E3740" s="1" t="s">
        <v>18</v>
      </c>
      <c r="F3740" s="1">
        <v>197</v>
      </c>
      <c r="G3740" s="1">
        <v>4837</v>
      </c>
      <c r="H3740" s="1">
        <v>761</v>
      </c>
      <c r="I3740" s="1">
        <v>42.04</v>
      </c>
      <c r="J3740" s="1">
        <v>2</v>
      </c>
      <c r="K3740" s="1" t="s">
        <v>24</v>
      </c>
      <c r="L3740" s="1" t="s">
        <v>24</v>
      </c>
      <c r="M3740" s="1">
        <v>58</v>
      </c>
      <c r="N3740" s="1" t="s">
        <v>20</v>
      </c>
      <c r="O3740" s="1">
        <v>4067822</v>
      </c>
      <c r="P3740" s="1">
        <f t="shared" si="826"/>
        <v>2</v>
      </c>
      <c r="Q3740" s="1">
        <f t="shared" si="813"/>
        <v>8</v>
      </c>
      <c r="R3740" s="5">
        <f t="shared" si="814"/>
        <v>4.0727723795741161E-2</v>
      </c>
      <c r="S3740" s="6">
        <f t="shared" si="815"/>
        <v>157328.92288608642</v>
      </c>
      <c r="T3740" s="4">
        <f t="shared" si="816"/>
        <v>3.8629441624365484</v>
      </c>
      <c r="U3740" s="1" t="str">
        <f t="shared" si="817"/>
        <v>Normal</v>
      </c>
      <c r="V3740" s="1" t="str">
        <f t="shared" si="818"/>
        <v>Acquired</v>
      </c>
      <c r="W3740" s="1" t="str">
        <f t="shared" si="819"/>
        <v>₹</v>
      </c>
      <c r="X3740" s="1" t="str">
        <f t="shared" si="820"/>
        <v>₹197M</v>
      </c>
      <c r="Y3740" s="1" t="str">
        <f t="shared" si="821"/>
        <v>₹761M</v>
      </c>
      <c r="Z3740" s="1" t="str">
        <f t="shared" si="822"/>
        <v>₹0</v>
      </c>
      <c r="AA3740" s="1" t="str">
        <f t="shared" si="823"/>
        <v>₹1,57,329</v>
      </c>
      <c r="AB3740" s="6">
        <f t="shared" si="824"/>
        <v>13110.743573840535</v>
      </c>
      <c r="AC3740" s="1" t="str">
        <f t="shared" si="825"/>
        <v>Mid</v>
      </c>
    </row>
    <row r="3741" spans="1:29">
      <c r="A3741" s="1" t="s">
        <v>3492</v>
      </c>
      <c r="B3741" s="1">
        <v>2016</v>
      </c>
      <c r="C3741" s="1" t="s">
        <v>31</v>
      </c>
      <c r="D3741" s="1" t="s">
        <v>102</v>
      </c>
      <c r="E3741" s="1" t="s">
        <v>40</v>
      </c>
      <c r="F3741" s="1">
        <v>186</v>
      </c>
      <c r="G3741" s="1">
        <v>500</v>
      </c>
      <c r="H3741" s="1">
        <v>351</v>
      </c>
      <c r="I3741" s="1">
        <v>19.3</v>
      </c>
      <c r="J3741" s="1">
        <v>3</v>
      </c>
      <c r="K3741" s="1" t="s">
        <v>19</v>
      </c>
      <c r="L3741" s="1" t="s">
        <v>24</v>
      </c>
      <c r="M3741" s="1">
        <v>54</v>
      </c>
      <c r="N3741" s="1" t="s">
        <v>29</v>
      </c>
      <c r="O3741" s="1">
        <v>3937209</v>
      </c>
      <c r="P3741" s="1">
        <f t="shared" si="826"/>
        <v>3</v>
      </c>
      <c r="Q3741" s="1">
        <f t="shared" si="813"/>
        <v>8</v>
      </c>
      <c r="R3741" s="5">
        <f t="shared" si="814"/>
        <v>0.372</v>
      </c>
      <c r="S3741" s="6">
        <f t="shared" si="815"/>
        <v>702000</v>
      </c>
      <c r="T3741" s="4">
        <f t="shared" si="816"/>
        <v>1.8870967741935485</v>
      </c>
      <c r="U3741" s="1" t="str">
        <f t="shared" si="817"/>
        <v>Normal</v>
      </c>
      <c r="V3741" s="1" t="str">
        <f t="shared" si="818"/>
        <v>IPO</v>
      </c>
      <c r="W3741" s="1" t="str">
        <f t="shared" si="819"/>
        <v>€</v>
      </c>
      <c r="X3741" s="1" t="str">
        <f t="shared" si="820"/>
        <v>€186M</v>
      </c>
      <c r="Y3741" s="1" t="str">
        <f t="shared" si="821"/>
        <v>€351M</v>
      </c>
      <c r="Z3741" s="1" t="str">
        <f t="shared" si="822"/>
        <v>€0</v>
      </c>
      <c r="AA3741" s="1" t="str">
        <f t="shared" si="823"/>
        <v>€7,02,000</v>
      </c>
      <c r="AB3741" s="6">
        <f t="shared" si="824"/>
        <v>58500</v>
      </c>
      <c r="AC3741" s="1" t="str">
        <f t="shared" si="825"/>
        <v>Mid</v>
      </c>
    </row>
    <row r="3742" spans="1:29">
      <c r="A3742" s="1" t="s">
        <v>2454</v>
      </c>
      <c r="B3742" s="1">
        <v>2016</v>
      </c>
      <c r="C3742" s="1" t="s">
        <v>53</v>
      </c>
      <c r="D3742" s="1" t="s">
        <v>43</v>
      </c>
      <c r="E3742" s="1" t="s">
        <v>18</v>
      </c>
      <c r="F3742" s="1">
        <v>180</v>
      </c>
      <c r="G3742" s="1">
        <v>1740</v>
      </c>
      <c r="H3742" s="1">
        <v>101</v>
      </c>
      <c r="I3742" s="1">
        <v>40.14</v>
      </c>
      <c r="J3742" s="1">
        <v>7</v>
      </c>
      <c r="K3742" s="1" t="s">
        <v>24</v>
      </c>
      <c r="L3742" s="1" t="s">
        <v>24</v>
      </c>
      <c r="M3742" s="1">
        <v>9</v>
      </c>
      <c r="N3742" s="1" t="s">
        <v>33</v>
      </c>
      <c r="O3742" s="1">
        <v>3883771</v>
      </c>
      <c r="P3742" s="1">
        <f t="shared" si="826"/>
        <v>2</v>
      </c>
      <c r="Q3742" s="1">
        <f t="shared" si="813"/>
        <v>8</v>
      </c>
      <c r="R3742" s="5">
        <f t="shared" si="814"/>
        <v>0.10344827586206896</v>
      </c>
      <c r="S3742" s="6">
        <f t="shared" si="815"/>
        <v>58045.977011494251</v>
      </c>
      <c r="T3742" s="4">
        <f t="shared" si="816"/>
        <v>0.56111111111111112</v>
      </c>
      <c r="U3742" s="1" t="str">
        <f t="shared" si="817"/>
        <v>Normal</v>
      </c>
      <c r="V3742" s="1" t="str">
        <f t="shared" si="818"/>
        <v>Acquired</v>
      </c>
      <c r="W3742" s="1">
        <f t="shared" si="819"/>
        <v>0</v>
      </c>
      <c r="X3742" s="1" t="str">
        <f t="shared" si="820"/>
        <v>0180M</v>
      </c>
      <c r="Y3742" s="1" t="str">
        <f t="shared" si="821"/>
        <v>0101M</v>
      </c>
      <c r="Z3742" s="1" t="str">
        <f t="shared" si="822"/>
        <v>00</v>
      </c>
      <c r="AA3742" s="1" t="str">
        <f t="shared" si="823"/>
        <v>058,046</v>
      </c>
      <c r="AB3742" s="6">
        <f t="shared" si="824"/>
        <v>4837.1647509578543</v>
      </c>
      <c r="AC3742" s="1" t="str">
        <f t="shared" si="825"/>
        <v>Mid</v>
      </c>
    </row>
    <row r="3743" spans="1:29">
      <c r="A3743" s="1" t="s">
        <v>2078</v>
      </c>
      <c r="B3743" s="1">
        <v>2016</v>
      </c>
      <c r="C3743" s="1" t="s">
        <v>31</v>
      </c>
      <c r="D3743" s="1" t="s">
        <v>32</v>
      </c>
      <c r="E3743" s="1" t="s">
        <v>37</v>
      </c>
      <c r="F3743" s="1">
        <v>119</v>
      </c>
      <c r="G3743" s="1">
        <v>2896</v>
      </c>
      <c r="H3743" s="1">
        <v>584</v>
      </c>
      <c r="I3743" s="1">
        <v>45.3</v>
      </c>
      <c r="J3743" s="1">
        <v>8</v>
      </c>
      <c r="K3743" s="1" t="s">
        <v>24</v>
      </c>
      <c r="L3743" s="1" t="s">
        <v>24</v>
      </c>
      <c r="M3743" s="1">
        <v>32</v>
      </c>
      <c r="N3743" s="1" t="s">
        <v>33</v>
      </c>
      <c r="O3743" s="1">
        <v>3869727</v>
      </c>
      <c r="P3743" s="1">
        <f t="shared" si="826"/>
        <v>4</v>
      </c>
      <c r="Q3743" s="1">
        <f t="shared" si="813"/>
        <v>8</v>
      </c>
      <c r="R3743" s="5">
        <f t="shared" si="814"/>
        <v>4.1091160220994474E-2</v>
      </c>
      <c r="S3743" s="6">
        <f t="shared" si="815"/>
        <v>201657.45856353591</v>
      </c>
      <c r="T3743" s="4">
        <f t="shared" si="816"/>
        <v>4.9075630252100844</v>
      </c>
      <c r="U3743" s="1" t="str">
        <f t="shared" si="817"/>
        <v>High Performer</v>
      </c>
      <c r="V3743" s="1" t="str">
        <f t="shared" si="818"/>
        <v>Acquired</v>
      </c>
      <c r="W3743" s="1" t="str">
        <f t="shared" si="819"/>
        <v>€</v>
      </c>
      <c r="X3743" s="1" t="str">
        <f t="shared" si="820"/>
        <v>€119M</v>
      </c>
      <c r="Y3743" s="1" t="str">
        <f t="shared" si="821"/>
        <v>€584M</v>
      </c>
      <c r="Z3743" s="1" t="str">
        <f t="shared" si="822"/>
        <v>€0</v>
      </c>
      <c r="AA3743" s="1" t="str">
        <f t="shared" si="823"/>
        <v>€2,01,657</v>
      </c>
      <c r="AB3743" s="6">
        <f t="shared" si="824"/>
        <v>16804.788213627991</v>
      </c>
      <c r="AC3743" s="1" t="str">
        <f t="shared" si="825"/>
        <v>Mid</v>
      </c>
    </row>
    <row r="3744" spans="1:29">
      <c r="A3744" s="1" t="s">
        <v>3010</v>
      </c>
      <c r="B3744" s="1">
        <v>2016</v>
      </c>
      <c r="C3744" s="1" t="s">
        <v>31</v>
      </c>
      <c r="D3744" s="1" t="s">
        <v>48</v>
      </c>
      <c r="E3744" s="1" t="s">
        <v>18</v>
      </c>
      <c r="F3744" s="1">
        <v>169</v>
      </c>
      <c r="G3744" s="1">
        <v>1369</v>
      </c>
      <c r="H3744" s="1">
        <v>223</v>
      </c>
      <c r="I3744" s="1">
        <v>32.450000000000003</v>
      </c>
      <c r="J3744" s="1">
        <v>7</v>
      </c>
      <c r="K3744" s="1" t="s">
        <v>19</v>
      </c>
      <c r="L3744" s="1" t="s">
        <v>19</v>
      </c>
      <c r="M3744" s="1">
        <v>23</v>
      </c>
      <c r="N3744" s="1" t="s">
        <v>20</v>
      </c>
      <c r="O3744" s="1">
        <v>3802043</v>
      </c>
      <c r="P3744" s="1">
        <f t="shared" si="826"/>
        <v>2</v>
      </c>
      <c r="Q3744" s="1">
        <f t="shared" si="813"/>
        <v>8</v>
      </c>
      <c r="R3744" s="5">
        <f t="shared" si="814"/>
        <v>0.12344777209642074</v>
      </c>
      <c r="S3744" s="6">
        <f t="shared" si="815"/>
        <v>162892.62235208182</v>
      </c>
      <c r="T3744" s="4">
        <f t="shared" si="816"/>
        <v>1.319526627218935</v>
      </c>
      <c r="U3744" s="1" t="str">
        <f t="shared" si="817"/>
        <v>Normal</v>
      </c>
      <c r="V3744" s="1" t="str">
        <f t="shared" si="818"/>
        <v>Still Private</v>
      </c>
      <c r="W3744" s="1" t="str">
        <f t="shared" si="819"/>
        <v>€</v>
      </c>
      <c r="X3744" s="1" t="str">
        <f t="shared" si="820"/>
        <v>€169M</v>
      </c>
      <c r="Y3744" s="1" t="str">
        <f t="shared" si="821"/>
        <v>€223M</v>
      </c>
      <c r="Z3744" s="1" t="str">
        <f t="shared" si="822"/>
        <v>€0</v>
      </c>
      <c r="AA3744" s="1" t="str">
        <f t="shared" si="823"/>
        <v>€1,62,893</v>
      </c>
      <c r="AB3744" s="6">
        <f t="shared" si="824"/>
        <v>13574.385196006817</v>
      </c>
      <c r="AC3744" s="1" t="str">
        <f t="shared" si="825"/>
        <v>Mid</v>
      </c>
    </row>
    <row r="3745" spans="1:29">
      <c r="A3745" s="1" t="s">
        <v>703</v>
      </c>
      <c r="B3745" s="1">
        <v>2016</v>
      </c>
      <c r="C3745" s="1" t="s">
        <v>27</v>
      </c>
      <c r="D3745" s="1" t="s">
        <v>102</v>
      </c>
      <c r="E3745" s="1" t="s">
        <v>37</v>
      </c>
      <c r="F3745" s="1">
        <v>176</v>
      </c>
      <c r="G3745" s="1">
        <v>3907</v>
      </c>
      <c r="H3745" s="1">
        <v>48</v>
      </c>
      <c r="I3745" s="1">
        <v>7.59</v>
      </c>
      <c r="J3745" s="1">
        <v>8</v>
      </c>
      <c r="K3745" s="1" t="s">
        <v>24</v>
      </c>
      <c r="L3745" s="1" t="s">
        <v>24</v>
      </c>
      <c r="M3745" s="1">
        <v>74</v>
      </c>
      <c r="N3745" s="1" t="s">
        <v>20</v>
      </c>
      <c r="O3745" s="1">
        <v>3607358</v>
      </c>
      <c r="P3745" s="1">
        <f t="shared" si="826"/>
        <v>4</v>
      </c>
      <c r="Q3745" s="1">
        <f t="shared" si="813"/>
        <v>8</v>
      </c>
      <c r="R3745" s="5">
        <f t="shared" si="814"/>
        <v>4.5047350908625543E-2</v>
      </c>
      <c r="S3745" s="6">
        <f t="shared" si="815"/>
        <v>12285.641156897876</v>
      </c>
      <c r="T3745" s="4">
        <f t="shared" si="816"/>
        <v>0.27272727272727271</v>
      </c>
      <c r="U3745" s="1" t="str">
        <f t="shared" si="817"/>
        <v>High Performer</v>
      </c>
      <c r="V3745" s="1" t="str">
        <f t="shared" si="818"/>
        <v>Acquired</v>
      </c>
      <c r="W3745" s="1" t="str">
        <f t="shared" si="819"/>
        <v>$</v>
      </c>
      <c r="X3745" s="1" t="str">
        <f t="shared" si="820"/>
        <v>$176M</v>
      </c>
      <c r="Y3745" s="1" t="str">
        <f t="shared" si="821"/>
        <v>$48M</v>
      </c>
      <c r="Z3745" s="1" t="str">
        <f t="shared" si="822"/>
        <v>$0</v>
      </c>
      <c r="AA3745" s="1" t="str">
        <f t="shared" si="823"/>
        <v>$12,286</v>
      </c>
      <c r="AB3745" s="6">
        <f t="shared" si="824"/>
        <v>1023.8034297414896</v>
      </c>
      <c r="AC3745" s="1" t="str">
        <f t="shared" si="825"/>
        <v>Mid</v>
      </c>
    </row>
    <row r="3746" spans="1:29">
      <c r="A3746" s="1" t="s">
        <v>4646</v>
      </c>
      <c r="B3746" s="1">
        <v>2016</v>
      </c>
      <c r="C3746" s="1" t="s">
        <v>73</v>
      </c>
      <c r="D3746" s="1" t="s">
        <v>95</v>
      </c>
      <c r="E3746" s="1" t="s">
        <v>23</v>
      </c>
      <c r="F3746" s="1">
        <v>191</v>
      </c>
      <c r="G3746" s="1">
        <v>46</v>
      </c>
      <c r="H3746" s="1">
        <v>211</v>
      </c>
      <c r="I3746" s="1">
        <v>6.37</v>
      </c>
      <c r="J3746" s="1">
        <v>8</v>
      </c>
      <c r="K3746" s="1" t="s">
        <v>19</v>
      </c>
      <c r="L3746" s="1" t="s">
        <v>24</v>
      </c>
      <c r="M3746" s="1">
        <v>38</v>
      </c>
      <c r="N3746" s="1" t="s">
        <v>25</v>
      </c>
      <c r="O3746" s="1">
        <v>3501148</v>
      </c>
      <c r="P3746" s="1">
        <f t="shared" si="826"/>
        <v>5</v>
      </c>
      <c r="Q3746" s="1">
        <f t="shared" si="813"/>
        <v>8</v>
      </c>
      <c r="R3746" s="5">
        <f t="shared" si="814"/>
        <v>4.1521739130434785</v>
      </c>
      <c r="S3746" s="6">
        <f t="shared" si="815"/>
        <v>4586956.5217391308</v>
      </c>
      <c r="T3746" s="4">
        <f t="shared" si="816"/>
        <v>1.1047120418848169</v>
      </c>
      <c r="U3746" s="1" t="str">
        <f t="shared" si="817"/>
        <v>High Performer</v>
      </c>
      <c r="V3746" s="1" t="str">
        <f t="shared" si="818"/>
        <v>IPO</v>
      </c>
      <c r="W3746" s="1" t="str">
        <f t="shared" si="819"/>
        <v>€</v>
      </c>
      <c r="X3746" s="1" t="str">
        <f t="shared" si="820"/>
        <v>€191M</v>
      </c>
      <c r="Y3746" s="1" t="str">
        <f t="shared" si="821"/>
        <v>€211M</v>
      </c>
      <c r="Z3746" s="1" t="str">
        <f t="shared" si="822"/>
        <v>€4</v>
      </c>
      <c r="AA3746" s="1" t="str">
        <f t="shared" si="823"/>
        <v>€45,86,957</v>
      </c>
      <c r="AB3746" s="6">
        <f t="shared" si="824"/>
        <v>382246.37681159418</v>
      </c>
      <c r="AC3746" s="1" t="str">
        <f t="shared" si="825"/>
        <v>Mid</v>
      </c>
    </row>
    <row r="3747" spans="1:29">
      <c r="A3747" s="1" t="s">
        <v>3059</v>
      </c>
      <c r="B3747" s="1">
        <v>2016</v>
      </c>
      <c r="C3747" s="1" t="s">
        <v>53</v>
      </c>
      <c r="D3747" s="1" t="s">
        <v>48</v>
      </c>
      <c r="E3747" s="1" t="s">
        <v>23</v>
      </c>
      <c r="F3747" s="1">
        <v>151</v>
      </c>
      <c r="G3747" s="1">
        <v>2135</v>
      </c>
      <c r="H3747" s="1">
        <v>85</v>
      </c>
      <c r="I3747" s="1">
        <v>30.56</v>
      </c>
      <c r="J3747" s="1">
        <v>9</v>
      </c>
      <c r="K3747" s="1" t="s">
        <v>19</v>
      </c>
      <c r="L3747" s="1" t="s">
        <v>19</v>
      </c>
      <c r="M3747" s="1">
        <v>21</v>
      </c>
      <c r="N3747" s="1" t="s">
        <v>20</v>
      </c>
      <c r="O3747" s="1">
        <v>3466127</v>
      </c>
      <c r="P3747" s="1">
        <f t="shared" si="826"/>
        <v>5</v>
      </c>
      <c r="Q3747" s="1">
        <f t="shared" si="813"/>
        <v>8</v>
      </c>
      <c r="R3747" s="5">
        <f t="shared" si="814"/>
        <v>7.0725995316159251E-2</v>
      </c>
      <c r="S3747" s="6">
        <f t="shared" si="815"/>
        <v>39812.646370023416</v>
      </c>
      <c r="T3747" s="4">
        <f t="shared" si="816"/>
        <v>0.5629139072847682</v>
      </c>
      <c r="U3747" s="1" t="str">
        <f t="shared" si="817"/>
        <v>High Performer</v>
      </c>
      <c r="V3747" s="1" t="str">
        <f t="shared" si="818"/>
        <v>Still Private</v>
      </c>
      <c r="W3747" s="1">
        <f t="shared" si="819"/>
        <v>0</v>
      </c>
      <c r="X3747" s="1" t="str">
        <f t="shared" si="820"/>
        <v>0151M</v>
      </c>
      <c r="Y3747" s="1" t="str">
        <f t="shared" si="821"/>
        <v>085M</v>
      </c>
      <c r="Z3747" s="1" t="str">
        <f t="shared" si="822"/>
        <v>00</v>
      </c>
      <c r="AA3747" s="1" t="str">
        <f t="shared" si="823"/>
        <v>039,813</v>
      </c>
      <c r="AB3747" s="6">
        <f t="shared" si="824"/>
        <v>3317.720530835285</v>
      </c>
      <c r="AC3747" s="1" t="str">
        <f t="shared" si="825"/>
        <v>Mid</v>
      </c>
    </row>
    <row r="3748" spans="1:29">
      <c r="A3748" s="1" t="s">
        <v>651</v>
      </c>
      <c r="B3748" s="1">
        <v>2016</v>
      </c>
      <c r="C3748" s="1" t="s">
        <v>73</v>
      </c>
      <c r="D3748" s="1" t="s">
        <v>43</v>
      </c>
      <c r="E3748" s="1" t="s">
        <v>28</v>
      </c>
      <c r="F3748" s="1">
        <v>163</v>
      </c>
      <c r="G3748" s="1">
        <v>2121</v>
      </c>
      <c r="H3748" s="1">
        <v>41</v>
      </c>
      <c r="I3748" s="1">
        <v>18.36</v>
      </c>
      <c r="J3748" s="1">
        <v>5</v>
      </c>
      <c r="K3748" s="1" t="s">
        <v>19</v>
      </c>
      <c r="L3748" s="1" t="s">
        <v>24</v>
      </c>
      <c r="M3748" s="1">
        <v>75</v>
      </c>
      <c r="N3748" s="1" t="s">
        <v>33</v>
      </c>
      <c r="O3748" s="1">
        <v>3362701</v>
      </c>
      <c r="P3748" s="1">
        <f t="shared" si="826"/>
        <v>1</v>
      </c>
      <c r="Q3748" s="1">
        <f t="shared" si="813"/>
        <v>8</v>
      </c>
      <c r="R3748" s="5">
        <f t="shared" si="814"/>
        <v>7.6850542197076849E-2</v>
      </c>
      <c r="S3748" s="6">
        <f t="shared" si="815"/>
        <v>19330.504479019331</v>
      </c>
      <c r="T3748" s="4">
        <f t="shared" si="816"/>
        <v>0.25153374233128833</v>
      </c>
      <c r="U3748" s="1" t="str">
        <f t="shared" si="817"/>
        <v>Normal</v>
      </c>
      <c r="V3748" s="1" t="str">
        <f t="shared" si="818"/>
        <v>IPO</v>
      </c>
      <c r="W3748" s="1" t="str">
        <f t="shared" si="819"/>
        <v>€</v>
      </c>
      <c r="X3748" s="1" t="str">
        <f t="shared" si="820"/>
        <v>€163M</v>
      </c>
      <c r="Y3748" s="1" t="str">
        <f t="shared" si="821"/>
        <v>€41M</v>
      </c>
      <c r="Z3748" s="1" t="str">
        <f t="shared" si="822"/>
        <v>€0</v>
      </c>
      <c r="AA3748" s="1" t="str">
        <f t="shared" si="823"/>
        <v>€19,331</v>
      </c>
      <c r="AB3748" s="6">
        <f t="shared" si="824"/>
        <v>1610.8753732516109</v>
      </c>
      <c r="AC3748" s="1" t="str">
        <f t="shared" si="825"/>
        <v>Mid</v>
      </c>
    </row>
    <row r="3749" spans="1:29">
      <c r="A3749" s="1" t="s">
        <v>2733</v>
      </c>
      <c r="B3749" s="1">
        <v>2016</v>
      </c>
      <c r="C3749" s="1" t="s">
        <v>16</v>
      </c>
      <c r="D3749" s="1" t="s">
        <v>102</v>
      </c>
      <c r="E3749" s="1" t="s">
        <v>28</v>
      </c>
      <c r="F3749" s="1">
        <v>113</v>
      </c>
      <c r="G3749" s="1">
        <v>1623</v>
      </c>
      <c r="H3749" s="1">
        <v>229</v>
      </c>
      <c r="I3749" s="1">
        <v>10.76</v>
      </c>
      <c r="J3749" s="1">
        <v>8</v>
      </c>
      <c r="K3749" s="1" t="s">
        <v>19</v>
      </c>
      <c r="L3749" s="1" t="s">
        <v>19</v>
      </c>
      <c r="M3749" s="1">
        <v>89</v>
      </c>
      <c r="N3749" s="1" t="s">
        <v>49</v>
      </c>
      <c r="O3749" s="1">
        <v>3178420</v>
      </c>
      <c r="P3749" s="1">
        <f t="shared" si="826"/>
        <v>1</v>
      </c>
      <c r="Q3749" s="1">
        <f t="shared" si="813"/>
        <v>8</v>
      </c>
      <c r="R3749" s="5">
        <f t="shared" si="814"/>
        <v>6.9624152803450398E-2</v>
      </c>
      <c r="S3749" s="6">
        <f t="shared" si="815"/>
        <v>141096.73444239065</v>
      </c>
      <c r="T3749" s="4">
        <f t="shared" si="816"/>
        <v>2.0265486725663715</v>
      </c>
      <c r="U3749" s="1" t="str">
        <f t="shared" si="817"/>
        <v>High Performer</v>
      </c>
      <c r="V3749" s="1" t="str">
        <f t="shared" si="818"/>
        <v>Still Private</v>
      </c>
      <c r="W3749" s="1" t="str">
        <f t="shared" si="819"/>
        <v>$</v>
      </c>
      <c r="X3749" s="1" t="str">
        <f t="shared" si="820"/>
        <v>$113M</v>
      </c>
      <c r="Y3749" s="1" t="str">
        <f t="shared" si="821"/>
        <v>$229M</v>
      </c>
      <c r="Z3749" s="1" t="str">
        <f t="shared" si="822"/>
        <v>$0</v>
      </c>
      <c r="AA3749" s="1" t="str">
        <f t="shared" si="823"/>
        <v>$1,41,097</v>
      </c>
      <c r="AB3749" s="6">
        <f t="shared" si="824"/>
        <v>11758.061203532552</v>
      </c>
      <c r="AC3749" s="1" t="str">
        <f t="shared" si="825"/>
        <v>Mid</v>
      </c>
    </row>
    <row r="3750" spans="1:29">
      <c r="A3750" s="1" t="s">
        <v>3636</v>
      </c>
      <c r="B3750" s="1">
        <v>2016</v>
      </c>
      <c r="C3750" s="1" t="s">
        <v>16</v>
      </c>
      <c r="D3750" s="1" t="s">
        <v>43</v>
      </c>
      <c r="E3750" s="1" t="s">
        <v>40</v>
      </c>
      <c r="F3750" s="1">
        <v>175</v>
      </c>
      <c r="G3750" s="1">
        <v>1730</v>
      </c>
      <c r="H3750" s="1">
        <v>660</v>
      </c>
      <c r="I3750" s="1">
        <v>12.28</v>
      </c>
      <c r="J3750" s="1">
        <v>8</v>
      </c>
      <c r="K3750" s="1" t="s">
        <v>24</v>
      </c>
      <c r="L3750" s="1" t="s">
        <v>19</v>
      </c>
      <c r="M3750" s="1">
        <v>57</v>
      </c>
      <c r="N3750" s="1" t="s">
        <v>29</v>
      </c>
      <c r="O3750" s="1">
        <v>3157234</v>
      </c>
      <c r="P3750" s="1">
        <f t="shared" si="826"/>
        <v>3</v>
      </c>
      <c r="Q3750" s="1">
        <f t="shared" si="813"/>
        <v>8</v>
      </c>
      <c r="R3750" s="5">
        <f t="shared" si="814"/>
        <v>0.10115606936416185</v>
      </c>
      <c r="S3750" s="6">
        <f t="shared" si="815"/>
        <v>381502.89017341041</v>
      </c>
      <c r="T3750" s="4">
        <f t="shared" si="816"/>
        <v>3.7714285714285714</v>
      </c>
      <c r="U3750" s="1" t="str">
        <f t="shared" si="817"/>
        <v>High Performer</v>
      </c>
      <c r="V3750" s="1" t="str">
        <f t="shared" si="818"/>
        <v>Acquired</v>
      </c>
      <c r="W3750" s="1" t="str">
        <f t="shared" si="819"/>
        <v>$</v>
      </c>
      <c r="X3750" s="1" t="str">
        <f t="shared" si="820"/>
        <v>$175M</v>
      </c>
      <c r="Y3750" s="1" t="str">
        <f t="shared" si="821"/>
        <v>$660M</v>
      </c>
      <c r="Z3750" s="1" t="str">
        <f t="shared" si="822"/>
        <v>$0</v>
      </c>
      <c r="AA3750" s="1" t="str">
        <f t="shared" si="823"/>
        <v>$3,81,503</v>
      </c>
      <c r="AB3750" s="6">
        <f t="shared" si="824"/>
        <v>31791.907514450868</v>
      </c>
      <c r="AC3750" s="1" t="str">
        <f t="shared" si="825"/>
        <v>Mid</v>
      </c>
    </row>
    <row r="3751" spans="1:29">
      <c r="A3751" s="1" t="s">
        <v>129</v>
      </c>
      <c r="B3751" s="1">
        <v>2016</v>
      </c>
      <c r="C3751" s="1" t="s">
        <v>45</v>
      </c>
      <c r="D3751" s="1" t="s">
        <v>36</v>
      </c>
      <c r="E3751" s="1" t="s">
        <v>37</v>
      </c>
      <c r="F3751" s="1">
        <v>113</v>
      </c>
      <c r="G3751" s="1">
        <v>2671</v>
      </c>
      <c r="H3751" s="1">
        <v>494</v>
      </c>
      <c r="I3751" s="1">
        <v>9.07</v>
      </c>
      <c r="J3751" s="1">
        <v>6</v>
      </c>
      <c r="K3751" s="1" t="s">
        <v>24</v>
      </c>
      <c r="L3751" s="1" t="s">
        <v>24</v>
      </c>
      <c r="M3751" s="1">
        <v>21</v>
      </c>
      <c r="N3751" s="1" t="s">
        <v>49</v>
      </c>
      <c r="O3751" s="1">
        <v>3099819</v>
      </c>
      <c r="P3751" s="1">
        <f t="shared" si="826"/>
        <v>4</v>
      </c>
      <c r="Q3751" s="1">
        <f t="shared" si="813"/>
        <v>8</v>
      </c>
      <c r="R3751" s="5">
        <f t="shared" si="814"/>
        <v>4.2306252339947586E-2</v>
      </c>
      <c r="S3751" s="6">
        <f t="shared" si="815"/>
        <v>184949.45713216023</v>
      </c>
      <c r="T3751" s="4">
        <f t="shared" si="816"/>
        <v>4.3716814159292037</v>
      </c>
      <c r="U3751" s="1" t="str">
        <f t="shared" si="817"/>
        <v>Normal</v>
      </c>
      <c r="V3751" s="1" t="str">
        <f t="shared" si="818"/>
        <v>Acquired</v>
      </c>
      <c r="W3751" s="1" t="str">
        <f t="shared" si="819"/>
        <v>A$</v>
      </c>
      <c r="X3751" s="1" t="str">
        <f t="shared" si="820"/>
        <v>A$113M</v>
      </c>
      <c r="Y3751" s="1" t="str">
        <f t="shared" si="821"/>
        <v>A$494M</v>
      </c>
      <c r="Z3751" s="1" t="str">
        <f t="shared" si="822"/>
        <v>A$0</v>
      </c>
      <c r="AA3751" s="1" t="str">
        <f t="shared" si="823"/>
        <v>A$1,84,949</v>
      </c>
      <c r="AB3751" s="6">
        <f t="shared" si="824"/>
        <v>15412.454761013354</v>
      </c>
      <c r="AC3751" s="1" t="str">
        <f t="shared" si="825"/>
        <v>Mid</v>
      </c>
    </row>
    <row r="3752" spans="1:29">
      <c r="A3752" s="1" t="s">
        <v>353</v>
      </c>
      <c r="B3752" s="1">
        <v>2016</v>
      </c>
      <c r="C3752" s="1" t="s">
        <v>45</v>
      </c>
      <c r="D3752" s="1" t="s">
        <v>39</v>
      </c>
      <c r="E3752" s="1" t="s">
        <v>37</v>
      </c>
      <c r="F3752" s="1">
        <v>148</v>
      </c>
      <c r="G3752" s="1">
        <v>2572</v>
      </c>
      <c r="H3752" s="1">
        <v>263</v>
      </c>
      <c r="I3752" s="1">
        <v>25.01</v>
      </c>
      <c r="J3752" s="1">
        <v>6</v>
      </c>
      <c r="K3752" s="1" t="s">
        <v>24</v>
      </c>
      <c r="L3752" s="1" t="s">
        <v>24</v>
      </c>
      <c r="M3752" s="1">
        <v>46</v>
      </c>
      <c r="N3752" s="1" t="s">
        <v>25</v>
      </c>
      <c r="O3752" s="1">
        <v>2982632</v>
      </c>
      <c r="P3752" s="1">
        <f t="shared" si="826"/>
        <v>4</v>
      </c>
      <c r="Q3752" s="1">
        <f t="shared" si="813"/>
        <v>8</v>
      </c>
      <c r="R3752" s="5">
        <f t="shared" si="814"/>
        <v>5.7542768273716953E-2</v>
      </c>
      <c r="S3752" s="6">
        <f t="shared" si="815"/>
        <v>102255.05443234836</v>
      </c>
      <c r="T3752" s="4">
        <f t="shared" si="816"/>
        <v>1.777027027027027</v>
      </c>
      <c r="U3752" s="1" t="str">
        <f t="shared" si="817"/>
        <v>Normal</v>
      </c>
      <c r="V3752" s="1" t="str">
        <f t="shared" si="818"/>
        <v>Acquired</v>
      </c>
      <c r="W3752" s="1" t="str">
        <f t="shared" si="819"/>
        <v>A$</v>
      </c>
      <c r="X3752" s="1" t="str">
        <f t="shared" si="820"/>
        <v>A$148M</v>
      </c>
      <c r="Y3752" s="1" t="str">
        <f t="shared" si="821"/>
        <v>A$263M</v>
      </c>
      <c r="Z3752" s="1" t="str">
        <f t="shared" si="822"/>
        <v>A$0</v>
      </c>
      <c r="AA3752" s="1" t="str">
        <f t="shared" si="823"/>
        <v>A$1,02,255</v>
      </c>
      <c r="AB3752" s="6">
        <f t="shared" si="824"/>
        <v>8521.2545360290314</v>
      </c>
      <c r="AC3752" s="1" t="str">
        <f t="shared" si="825"/>
        <v>Mid</v>
      </c>
    </row>
    <row r="3753" spans="1:29">
      <c r="A3753" s="1" t="s">
        <v>2714</v>
      </c>
      <c r="B3753" s="1">
        <v>2016</v>
      </c>
      <c r="C3753" s="1" t="s">
        <v>45</v>
      </c>
      <c r="D3753" s="1" t="s">
        <v>43</v>
      </c>
      <c r="E3753" s="1" t="s">
        <v>37</v>
      </c>
      <c r="F3753" s="1">
        <v>153</v>
      </c>
      <c r="G3753" s="1">
        <v>4789</v>
      </c>
      <c r="H3753" s="1">
        <v>176</v>
      </c>
      <c r="I3753" s="1">
        <v>34.6</v>
      </c>
      <c r="J3753" s="1">
        <v>3</v>
      </c>
      <c r="K3753" s="1" t="s">
        <v>24</v>
      </c>
      <c r="L3753" s="1" t="s">
        <v>24</v>
      </c>
      <c r="M3753" s="1">
        <v>36</v>
      </c>
      <c r="N3753" s="1" t="s">
        <v>25</v>
      </c>
      <c r="O3753" s="1">
        <v>2959752</v>
      </c>
      <c r="P3753" s="1">
        <f t="shared" si="826"/>
        <v>4</v>
      </c>
      <c r="Q3753" s="1">
        <f t="shared" si="813"/>
        <v>8</v>
      </c>
      <c r="R3753" s="5">
        <f t="shared" si="814"/>
        <v>3.1948214658592607E-2</v>
      </c>
      <c r="S3753" s="6">
        <f t="shared" si="815"/>
        <v>36750.887450407186</v>
      </c>
      <c r="T3753" s="4">
        <f t="shared" si="816"/>
        <v>1.1503267973856208</v>
      </c>
      <c r="U3753" s="1" t="str">
        <f t="shared" si="817"/>
        <v>Normal</v>
      </c>
      <c r="V3753" s="1" t="str">
        <f t="shared" si="818"/>
        <v>Acquired</v>
      </c>
      <c r="W3753" s="1" t="str">
        <f t="shared" si="819"/>
        <v>A$</v>
      </c>
      <c r="X3753" s="1" t="str">
        <f t="shared" si="820"/>
        <v>A$153M</v>
      </c>
      <c r="Y3753" s="1" t="str">
        <f t="shared" si="821"/>
        <v>A$176M</v>
      </c>
      <c r="Z3753" s="1" t="str">
        <f t="shared" si="822"/>
        <v>A$0</v>
      </c>
      <c r="AA3753" s="1" t="str">
        <f t="shared" si="823"/>
        <v>A$36,751</v>
      </c>
      <c r="AB3753" s="6">
        <f t="shared" si="824"/>
        <v>3062.5739542005986</v>
      </c>
      <c r="AC3753" s="1" t="str">
        <f t="shared" si="825"/>
        <v>Mid</v>
      </c>
    </row>
    <row r="3754" spans="1:29">
      <c r="A3754" s="1" t="s">
        <v>3511</v>
      </c>
      <c r="B3754" s="1">
        <v>2016</v>
      </c>
      <c r="C3754" s="1" t="s">
        <v>27</v>
      </c>
      <c r="D3754" s="1" t="s">
        <v>46</v>
      </c>
      <c r="E3754" s="1" t="s">
        <v>23</v>
      </c>
      <c r="F3754" s="1">
        <v>103</v>
      </c>
      <c r="G3754" s="1">
        <v>4564</v>
      </c>
      <c r="H3754" s="1">
        <v>297</v>
      </c>
      <c r="I3754" s="1">
        <v>38.65</v>
      </c>
      <c r="J3754" s="1">
        <v>1</v>
      </c>
      <c r="K3754" s="1" t="s">
        <v>24</v>
      </c>
      <c r="L3754" s="1" t="s">
        <v>24</v>
      </c>
      <c r="M3754" s="1">
        <v>14</v>
      </c>
      <c r="N3754" s="1" t="s">
        <v>49</v>
      </c>
      <c r="O3754" s="1">
        <v>2579974</v>
      </c>
      <c r="P3754" s="1">
        <f t="shared" si="826"/>
        <v>5</v>
      </c>
      <c r="Q3754" s="1">
        <f t="shared" si="813"/>
        <v>8</v>
      </c>
      <c r="R3754" s="5">
        <f t="shared" si="814"/>
        <v>2.256792287467134E-2</v>
      </c>
      <c r="S3754" s="6">
        <f t="shared" si="815"/>
        <v>65074.49605609115</v>
      </c>
      <c r="T3754" s="4">
        <f t="shared" si="816"/>
        <v>2.883495145631068</v>
      </c>
      <c r="U3754" s="1" t="str">
        <f t="shared" si="817"/>
        <v>Normal</v>
      </c>
      <c r="V3754" s="1" t="str">
        <f t="shared" si="818"/>
        <v>Acquired</v>
      </c>
      <c r="W3754" s="1" t="str">
        <f t="shared" si="819"/>
        <v>$</v>
      </c>
      <c r="X3754" s="1" t="str">
        <f t="shared" si="820"/>
        <v>$103M</v>
      </c>
      <c r="Y3754" s="1" t="str">
        <f t="shared" si="821"/>
        <v>$297M</v>
      </c>
      <c r="Z3754" s="1" t="str">
        <f t="shared" si="822"/>
        <v>$0</v>
      </c>
      <c r="AA3754" s="1" t="str">
        <f t="shared" si="823"/>
        <v>$65,074</v>
      </c>
      <c r="AB3754" s="6">
        <f t="shared" si="824"/>
        <v>5422.8746713409291</v>
      </c>
      <c r="AC3754" s="1" t="str">
        <f t="shared" si="825"/>
        <v>Mid</v>
      </c>
    </row>
    <row r="3755" spans="1:29">
      <c r="A3755" s="1" t="s">
        <v>2062</v>
      </c>
      <c r="B3755" s="1">
        <v>2016</v>
      </c>
      <c r="C3755" s="1" t="s">
        <v>42</v>
      </c>
      <c r="D3755" s="1" t="s">
        <v>46</v>
      </c>
      <c r="E3755" s="1" t="s">
        <v>18</v>
      </c>
      <c r="F3755" s="1">
        <v>125</v>
      </c>
      <c r="G3755" s="1">
        <v>4083</v>
      </c>
      <c r="H3755" s="1">
        <v>600</v>
      </c>
      <c r="I3755" s="1">
        <v>13.45</v>
      </c>
      <c r="J3755" s="1">
        <v>8</v>
      </c>
      <c r="K3755" s="1" t="s">
        <v>24</v>
      </c>
      <c r="L3755" s="1" t="s">
        <v>19</v>
      </c>
      <c r="M3755" s="1">
        <v>26</v>
      </c>
      <c r="N3755" s="1" t="s">
        <v>25</v>
      </c>
      <c r="O3755" s="1">
        <v>2344141</v>
      </c>
      <c r="P3755" s="1">
        <f t="shared" si="826"/>
        <v>2</v>
      </c>
      <c r="Q3755" s="1">
        <f t="shared" si="813"/>
        <v>8</v>
      </c>
      <c r="R3755" s="5">
        <f t="shared" si="814"/>
        <v>3.0614744060739652E-2</v>
      </c>
      <c r="S3755" s="6">
        <f t="shared" si="815"/>
        <v>146950.77149155032</v>
      </c>
      <c r="T3755" s="4">
        <f t="shared" si="816"/>
        <v>4.8</v>
      </c>
      <c r="U3755" s="1" t="str">
        <f t="shared" si="817"/>
        <v>High Performer</v>
      </c>
      <c r="V3755" s="1" t="str">
        <f t="shared" si="818"/>
        <v>Acquired</v>
      </c>
      <c r="W3755" s="1" t="str">
        <f t="shared" si="819"/>
        <v>¥</v>
      </c>
      <c r="X3755" s="1" t="str">
        <f t="shared" si="820"/>
        <v>¥125M</v>
      </c>
      <c r="Y3755" s="1" t="str">
        <f t="shared" si="821"/>
        <v>¥600M</v>
      </c>
      <c r="Z3755" s="1" t="str">
        <f t="shared" si="822"/>
        <v>¥0</v>
      </c>
      <c r="AA3755" s="1" t="str">
        <f t="shared" si="823"/>
        <v>¥1,46,951</v>
      </c>
      <c r="AB3755" s="6">
        <f t="shared" si="824"/>
        <v>12245.897624295862</v>
      </c>
      <c r="AC3755" s="1" t="str">
        <f t="shared" si="825"/>
        <v>Mid</v>
      </c>
    </row>
    <row r="3756" spans="1:29">
      <c r="A3756" s="1" t="s">
        <v>3299</v>
      </c>
      <c r="B3756" s="1">
        <v>2016</v>
      </c>
      <c r="C3756" s="1" t="s">
        <v>31</v>
      </c>
      <c r="D3756" s="1" t="s">
        <v>17</v>
      </c>
      <c r="E3756" s="1" t="s">
        <v>28</v>
      </c>
      <c r="F3756" s="1">
        <v>166</v>
      </c>
      <c r="G3756" s="1">
        <v>2617</v>
      </c>
      <c r="H3756" s="1">
        <v>786</v>
      </c>
      <c r="I3756" s="1">
        <v>13.65</v>
      </c>
      <c r="J3756" s="1">
        <v>6</v>
      </c>
      <c r="K3756" s="1" t="s">
        <v>19</v>
      </c>
      <c r="L3756" s="1" t="s">
        <v>19</v>
      </c>
      <c r="M3756" s="1">
        <v>50</v>
      </c>
      <c r="N3756" s="1" t="s">
        <v>20</v>
      </c>
      <c r="O3756" s="1">
        <v>2236639</v>
      </c>
      <c r="P3756" s="1">
        <f t="shared" si="826"/>
        <v>1</v>
      </c>
      <c r="Q3756" s="1">
        <f t="shared" si="813"/>
        <v>8</v>
      </c>
      <c r="R3756" s="5">
        <f t="shared" si="814"/>
        <v>6.3431410011463504E-2</v>
      </c>
      <c r="S3756" s="6">
        <f t="shared" si="815"/>
        <v>300343.90523500193</v>
      </c>
      <c r="T3756" s="4">
        <f t="shared" si="816"/>
        <v>4.7349397590361448</v>
      </c>
      <c r="U3756" s="1" t="str">
        <f t="shared" si="817"/>
        <v>Normal</v>
      </c>
      <c r="V3756" s="1" t="str">
        <f t="shared" si="818"/>
        <v>Still Private</v>
      </c>
      <c r="W3756" s="1" t="str">
        <f t="shared" si="819"/>
        <v>€</v>
      </c>
      <c r="X3756" s="1" t="str">
        <f t="shared" si="820"/>
        <v>€166M</v>
      </c>
      <c r="Y3756" s="1" t="str">
        <f t="shared" si="821"/>
        <v>€786M</v>
      </c>
      <c r="Z3756" s="1" t="str">
        <f t="shared" si="822"/>
        <v>€0</v>
      </c>
      <c r="AA3756" s="1" t="str">
        <f t="shared" si="823"/>
        <v>€3,00,344</v>
      </c>
      <c r="AB3756" s="6">
        <f t="shared" si="824"/>
        <v>25028.658769583493</v>
      </c>
      <c r="AC3756" s="1" t="str">
        <f t="shared" si="825"/>
        <v>Mid</v>
      </c>
    </row>
    <row r="3757" spans="1:29">
      <c r="A3757" s="1" t="s">
        <v>2133</v>
      </c>
      <c r="B3757" s="1">
        <v>2016</v>
      </c>
      <c r="C3757" s="1" t="s">
        <v>45</v>
      </c>
      <c r="D3757" s="1" t="s">
        <v>39</v>
      </c>
      <c r="E3757" s="1" t="s">
        <v>28</v>
      </c>
      <c r="F3757" s="1">
        <v>124</v>
      </c>
      <c r="G3757" s="1">
        <v>492</v>
      </c>
      <c r="H3757" s="1">
        <v>171</v>
      </c>
      <c r="I3757" s="1">
        <v>21.13</v>
      </c>
      <c r="J3757" s="1">
        <v>9</v>
      </c>
      <c r="K3757" s="1" t="s">
        <v>24</v>
      </c>
      <c r="L3757" s="1" t="s">
        <v>19</v>
      </c>
      <c r="M3757" s="1">
        <v>36</v>
      </c>
      <c r="N3757" s="1" t="s">
        <v>49</v>
      </c>
      <c r="O3757" s="1">
        <v>2198862</v>
      </c>
      <c r="P3757" s="1">
        <f t="shared" si="826"/>
        <v>1</v>
      </c>
      <c r="Q3757" s="1">
        <f t="shared" si="813"/>
        <v>8</v>
      </c>
      <c r="R3757" s="5">
        <f t="shared" si="814"/>
        <v>0.25203252032520324</v>
      </c>
      <c r="S3757" s="6">
        <f t="shared" si="815"/>
        <v>347560.97560975607</v>
      </c>
      <c r="T3757" s="4">
        <f t="shared" si="816"/>
        <v>1.3790322580645162</v>
      </c>
      <c r="U3757" s="1" t="str">
        <f t="shared" si="817"/>
        <v>High Performer</v>
      </c>
      <c r="V3757" s="1" t="str">
        <f t="shared" si="818"/>
        <v>Acquired</v>
      </c>
      <c r="W3757" s="1" t="str">
        <f t="shared" si="819"/>
        <v>A$</v>
      </c>
      <c r="X3757" s="1" t="str">
        <f t="shared" si="820"/>
        <v>A$124M</v>
      </c>
      <c r="Y3757" s="1" t="str">
        <f t="shared" si="821"/>
        <v>A$171M</v>
      </c>
      <c r="Z3757" s="1" t="str">
        <f t="shared" si="822"/>
        <v>A$0</v>
      </c>
      <c r="AA3757" s="1" t="str">
        <f t="shared" si="823"/>
        <v>A$3,47,561</v>
      </c>
      <c r="AB3757" s="6">
        <f t="shared" si="824"/>
        <v>28963.414634146342</v>
      </c>
      <c r="AC3757" s="1" t="str">
        <f t="shared" si="825"/>
        <v>Mid</v>
      </c>
    </row>
    <row r="3758" spans="1:29">
      <c r="A3758" s="1" t="s">
        <v>213</v>
      </c>
      <c r="B3758" s="1">
        <v>2016</v>
      </c>
      <c r="C3758" s="1" t="s">
        <v>45</v>
      </c>
      <c r="D3758" s="1" t="s">
        <v>46</v>
      </c>
      <c r="E3758" s="1" t="s">
        <v>37</v>
      </c>
      <c r="F3758" s="1">
        <v>180</v>
      </c>
      <c r="G3758" s="1">
        <v>4978</v>
      </c>
      <c r="H3758" s="1">
        <v>847</v>
      </c>
      <c r="I3758" s="1">
        <v>17.88</v>
      </c>
      <c r="J3758" s="1">
        <v>2</v>
      </c>
      <c r="K3758" s="1" t="s">
        <v>19</v>
      </c>
      <c r="L3758" s="1" t="s">
        <v>19</v>
      </c>
      <c r="M3758" s="1">
        <v>75</v>
      </c>
      <c r="N3758" s="1" t="s">
        <v>49</v>
      </c>
      <c r="O3758" s="1">
        <v>1895607</v>
      </c>
      <c r="P3758" s="1">
        <f t="shared" si="826"/>
        <v>4</v>
      </c>
      <c r="Q3758" s="1">
        <f t="shared" si="813"/>
        <v>8</v>
      </c>
      <c r="R3758" s="5">
        <f t="shared" si="814"/>
        <v>3.6159100040176778E-2</v>
      </c>
      <c r="S3758" s="6">
        <f t="shared" si="815"/>
        <v>170148.65407794295</v>
      </c>
      <c r="T3758" s="4">
        <f t="shared" si="816"/>
        <v>4.7055555555555557</v>
      </c>
      <c r="U3758" s="1" t="str">
        <f t="shared" si="817"/>
        <v>Normal</v>
      </c>
      <c r="V3758" s="1" t="str">
        <f t="shared" si="818"/>
        <v>Still Private</v>
      </c>
      <c r="W3758" s="1" t="str">
        <f t="shared" si="819"/>
        <v>A$</v>
      </c>
      <c r="X3758" s="1" t="str">
        <f t="shared" si="820"/>
        <v>A$180M</v>
      </c>
      <c r="Y3758" s="1" t="str">
        <f t="shared" si="821"/>
        <v>A$847M</v>
      </c>
      <c r="Z3758" s="1" t="str">
        <f t="shared" si="822"/>
        <v>A$0</v>
      </c>
      <c r="AA3758" s="1" t="str">
        <f t="shared" si="823"/>
        <v>A$1,70,149</v>
      </c>
      <c r="AB3758" s="6">
        <f t="shared" si="824"/>
        <v>14179.054506495246</v>
      </c>
      <c r="AC3758" s="1" t="str">
        <f t="shared" si="825"/>
        <v>Mid</v>
      </c>
    </row>
    <row r="3759" spans="1:29">
      <c r="A3759" s="1" t="s">
        <v>4768</v>
      </c>
      <c r="B3759" s="1">
        <v>2016</v>
      </c>
      <c r="C3759" s="1" t="s">
        <v>31</v>
      </c>
      <c r="D3759" s="1" t="s">
        <v>48</v>
      </c>
      <c r="E3759" s="1" t="s">
        <v>40</v>
      </c>
      <c r="F3759" s="1">
        <v>141</v>
      </c>
      <c r="G3759" s="1">
        <v>2850</v>
      </c>
      <c r="H3759" s="1">
        <v>946</v>
      </c>
      <c r="I3759" s="1">
        <v>27.31</v>
      </c>
      <c r="J3759" s="1">
        <v>8</v>
      </c>
      <c r="K3759" s="1" t="s">
        <v>24</v>
      </c>
      <c r="L3759" s="1" t="s">
        <v>24</v>
      </c>
      <c r="M3759" s="1">
        <v>24</v>
      </c>
      <c r="N3759" s="1" t="s">
        <v>20</v>
      </c>
      <c r="O3759" s="1">
        <v>1864002</v>
      </c>
      <c r="P3759" s="1">
        <f t="shared" si="826"/>
        <v>3</v>
      </c>
      <c r="Q3759" s="1">
        <f t="shared" si="813"/>
        <v>8</v>
      </c>
      <c r="R3759" s="5">
        <f t="shared" si="814"/>
        <v>4.9473684210526316E-2</v>
      </c>
      <c r="S3759" s="6">
        <f t="shared" si="815"/>
        <v>331929.82456140348</v>
      </c>
      <c r="T3759" s="4">
        <f t="shared" si="816"/>
        <v>6.7092198581560281</v>
      </c>
      <c r="U3759" s="1" t="str">
        <f t="shared" si="817"/>
        <v>High Performer</v>
      </c>
      <c r="V3759" s="1" t="str">
        <f t="shared" si="818"/>
        <v>Acquired</v>
      </c>
      <c r="W3759" s="1" t="str">
        <f t="shared" si="819"/>
        <v>€</v>
      </c>
      <c r="X3759" s="1" t="str">
        <f t="shared" si="820"/>
        <v>€141M</v>
      </c>
      <c r="Y3759" s="1" t="str">
        <f t="shared" si="821"/>
        <v>€946M</v>
      </c>
      <c r="Z3759" s="1" t="str">
        <f t="shared" si="822"/>
        <v>€0</v>
      </c>
      <c r="AA3759" s="1" t="str">
        <f t="shared" si="823"/>
        <v>€3,31,930</v>
      </c>
      <c r="AB3759" s="6">
        <f t="shared" si="824"/>
        <v>27660.818713450291</v>
      </c>
      <c r="AC3759" s="1" t="str">
        <f t="shared" si="825"/>
        <v>Mid</v>
      </c>
    </row>
    <row r="3760" spans="1:29">
      <c r="A3760" s="1" t="s">
        <v>2870</v>
      </c>
      <c r="B3760" s="1">
        <v>2016</v>
      </c>
      <c r="C3760" s="1" t="s">
        <v>73</v>
      </c>
      <c r="D3760" s="1" t="s">
        <v>36</v>
      </c>
      <c r="E3760" s="1" t="s">
        <v>40</v>
      </c>
      <c r="F3760" s="1">
        <v>166</v>
      </c>
      <c r="G3760" s="1">
        <v>2893</v>
      </c>
      <c r="H3760" s="1">
        <v>656</v>
      </c>
      <c r="I3760" s="1">
        <v>45.32</v>
      </c>
      <c r="J3760" s="1">
        <v>6</v>
      </c>
      <c r="K3760" s="1" t="s">
        <v>24</v>
      </c>
      <c r="L3760" s="1" t="s">
        <v>19</v>
      </c>
      <c r="M3760" s="1">
        <v>44</v>
      </c>
      <c r="N3760" s="1" t="s">
        <v>33</v>
      </c>
      <c r="O3760" s="1">
        <v>1638480</v>
      </c>
      <c r="P3760" s="1">
        <f t="shared" si="826"/>
        <v>3</v>
      </c>
      <c r="Q3760" s="1">
        <f t="shared" si="813"/>
        <v>8</v>
      </c>
      <c r="R3760" s="5">
        <f t="shared" si="814"/>
        <v>5.7379882474939511E-2</v>
      </c>
      <c r="S3760" s="6">
        <f t="shared" si="815"/>
        <v>226754.23435879708</v>
      </c>
      <c r="T3760" s="4">
        <f t="shared" si="816"/>
        <v>3.9518072289156625</v>
      </c>
      <c r="U3760" s="1" t="str">
        <f t="shared" si="817"/>
        <v>Normal</v>
      </c>
      <c r="V3760" s="1" t="str">
        <f t="shared" si="818"/>
        <v>Acquired</v>
      </c>
      <c r="W3760" s="1" t="str">
        <f t="shared" si="819"/>
        <v>€</v>
      </c>
      <c r="X3760" s="1" t="str">
        <f t="shared" si="820"/>
        <v>€166M</v>
      </c>
      <c r="Y3760" s="1" t="str">
        <f t="shared" si="821"/>
        <v>€656M</v>
      </c>
      <c r="Z3760" s="1" t="str">
        <f t="shared" si="822"/>
        <v>€0</v>
      </c>
      <c r="AA3760" s="1" t="str">
        <f t="shared" si="823"/>
        <v>€2,26,754</v>
      </c>
      <c r="AB3760" s="6">
        <f t="shared" si="824"/>
        <v>18896.186196566425</v>
      </c>
      <c r="AC3760" s="1" t="str">
        <f t="shared" si="825"/>
        <v>Mid</v>
      </c>
    </row>
    <row r="3761" spans="1:29">
      <c r="A3761" s="1" t="s">
        <v>1850</v>
      </c>
      <c r="B3761" s="1">
        <v>2016</v>
      </c>
      <c r="C3761" s="1" t="s">
        <v>31</v>
      </c>
      <c r="D3761" s="1" t="s">
        <v>43</v>
      </c>
      <c r="E3761" s="1" t="s">
        <v>28</v>
      </c>
      <c r="F3761" s="1">
        <v>195</v>
      </c>
      <c r="G3761" s="1">
        <v>3350</v>
      </c>
      <c r="H3761" s="1">
        <v>32</v>
      </c>
      <c r="I3761" s="1">
        <v>23.09</v>
      </c>
      <c r="J3761" s="1">
        <v>9</v>
      </c>
      <c r="K3761" s="1" t="s">
        <v>24</v>
      </c>
      <c r="L3761" s="1" t="s">
        <v>19</v>
      </c>
      <c r="M3761" s="1">
        <v>27</v>
      </c>
      <c r="N3761" s="1" t="s">
        <v>20</v>
      </c>
      <c r="O3761" s="1">
        <v>1630673</v>
      </c>
      <c r="P3761" s="1">
        <f t="shared" si="826"/>
        <v>1</v>
      </c>
      <c r="Q3761" s="1">
        <f t="shared" si="813"/>
        <v>8</v>
      </c>
      <c r="R3761" s="5">
        <f t="shared" si="814"/>
        <v>5.8208955223880594E-2</v>
      </c>
      <c r="S3761" s="6">
        <f t="shared" si="815"/>
        <v>9552.2388059701498</v>
      </c>
      <c r="T3761" s="4">
        <f t="shared" si="816"/>
        <v>0.1641025641025641</v>
      </c>
      <c r="U3761" s="1" t="str">
        <f t="shared" si="817"/>
        <v>High Performer</v>
      </c>
      <c r="V3761" s="1" t="str">
        <f t="shared" si="818"/>
        <v>Acquired</v>
      </c>
      <c r="W3761" s="1" t="str">
        <f t="shared" si="819"/>
        <v>€</v>
      </c>
      <c r="X3761" s="1" t="str">
        <f t="shared" si="820"/>
        <v>€195M</v>
      </c>
      <c r="Y3761" s="1" t="str">
        <f t="shared" si="821"/>
        <v>€32M</v>
      </c>
      <c r="Z3761" s="1" t="str">
        <f t="shared" si="822"/>
        <v>€0</v>
      </c>
      <c r="AA3761" s="1" t="str">
        <f t="shared" si="823"/>
        <v>€9,552</v>
      </c>
      <c r="AB3761" s="6">
        <f t="shared" si="824"/>
        <v>796.01990049751248</v>
      </c>
      <c r="AC3761" s="1" t="str">
        <f t="shared" si="825"/>
        <v>Mid</v>
      </c>
    </row>
    <row r="3762" spans="1:29">
      <c r="A3762" s="1" t="s">
        <v>4373</v>
      </c>
      <c r="B3762" s="1">
        <v>2016</v>
      </c>
      <c r="C3762" s="1" t="s">
        <v>42</v>
      </c>
      <c r="D3762" s="1" t="s">
        <v>32</v>
      </c>
      <c r="E3762" s="1" t="s">
        <v>28</v>
      </c>
      <c r="F3762" s="1">
        <v>190</v>
      </c>
      <c r="G3762" s="1">
        <v>4891</v>
      </c>
      <c r="H3762" s="1">
        <v>899</v>
      </c>
      <c r="I3762" s="1">
        <v>41.23</v>
      </c>
      <c r="J3762" s="1">
        <v>9</v>
      </c>
      <c r="K3762" s="1" t="s">
        <v>19</v>
      </c>
      <c r="L3762" s="1" t="s">
        <v>19</v>
      </c>
      <c r="M3762" s="1">
        <v>63</v>
      </c>
      <c r="N3762" s="1" t="s">
        <v>20</v>
      </c>
      <c r="O3762" s="1">
        <v>1489287</v>
      </c>
      <c r="P3762" s="1">
        <f t="shared" si="826"/>
        <v>1</v>
      </c>
      <c r="Q3762" s="1">
        <f t="shared" si="813"/>
        <v>8</v>
      </c>
      <c r="R3762" s="5">
        <f t="shared" si="814"/>
        <v>3.8846861582498469E-2</v>
      </c>
      <c r="S3762" s="6">
        <f t="shared" si="815"/>
        <v>183806.99243508486</v>
      </c>
      <c r="T3762" s="4">
        <f t="shared" si="816"/>
        <v>4.7315789473684209</v>
      </c>
      <c r="U3762" s="1" t="str">
        <f t="shared" si="817"/>
        <v>High Performer</v>
      </c>
      <c r="V3762" s="1" t="str">
        <f t="shared" si="818"/>
        <v>Still Private</v>
      </c>
      <c r="W3762" s="1" t="str">
        <f t="shared" si="819"/>
        <v>¥</v>
      </c>
      <c r="X3762" s="1" t="str">
        <f t="shared" si="820"/>
        <v>¥190M</v>
      </c>
      <c r="Y3762" s="1" t="str">
        <f t="shared" si="821"/>
        <v>¥899M</v>
      </c>
      <c r="Z3762" s="1" t="str">
        <f t="shared" si="822"/>
        <v>¥0</v>
      </c>
      <c r="AA3762" s="1" t="str">
        <f t="shared" si="823"/>
        <v>¥1,83,807</v>
      </c>
      <c r="AB3762" s="6">
        <f t="shared" si="824"/>
        <v>15317.249369590405</v>
      </c>
      <c r="AC3762" s="1" t="str">
        <f t="shared" si="825"/>
        <v>Mid</v>
      </c>
    </row>
    <row r="3763" spans="1:29">
      <c r="A3763" s="1" t="s">
        <v>2741</v>
      </c>
      <c r="B3763" s="1">
        <v>2016</v>
      </c>
      <c r="C3763" s="1" t="s">
        <v>16</v>
      </c>
      <c r="D3763" s="1" t="s">
        <v>17</v>
      </c>
      <c r="E3763" s="1" t="s">
        <v>37</v>
      </c>
      <c r="F3763" s="1">
        <v>168</v>
      </c>
      <c r="G3763" s="1">
        <v>1521</v>
      </c>
      <c r="H3763" s="1">
        <v>312</v>
      </c>
      <c r="I3763" s="1">
        <v>5.2</v>
      </c>
      <c r="J3763" s="1">
        <v>7</v>
      </c>
      <c r="K3763" s="1" t="s">
        <v>24</v>
      </c>
      <c r="L3763" s="1" t="s">
        <v>24</v>
      </c>
      <c r="M3763" s="1">
        <v>26</v>
      </c>
      <c r="N3763" s="1" t="s">
        <v>33</v>
      </c>
      <c r="O3763" s="1">
        <v>1377639</v>
      </c>
      <c r="P3763" s="1">
        <f t="shared" si="826"/>
        <v>4</v>
      </c>
      <c r="Q3763" s="1">
        <f t="shared" si="813"/>
        <v>8</v>
      </c>
      <c r="R3763" s="5">
        <f t="shared" si="814"/>
        <v>0.11045364891518737</v>
      </c>
      <c r="S3763" s="6">
        <f t="shared" si="815"/>
        <v>205128.20512820513</v>
      </c>
      <c r="T3763" s="4">
        <f t="shared" si="816"/>
        <v>1.8571428571428572</v>
      </c>
      <c r="U3763" s="1" t="str">
        <f t="shared" si="817"/>
        <v>Normal</v>
      </c>
      <c r="V3763" s="1" t="str">
        <f t="shared" si="818"/>
        <v>Acquired</v>
      </c>
      <c r="W3763" s="1" t="str">
        <f t="shared" si="819"/>
        <v>$</v>
      </c>
      <c r="X3763" s="1" t="str">
        <f t="shared" si="820"/>
        <v>$168M</v>
      </c>
      <c r="Y3763" s="1" t="str">
        <f t="shared" si="821"/>
        <v>$312M</v>
      </c>
      <c r="Z3763" s="1" t="str">
        <f t="shared" si="822"/>
        <v>$0</v>
      </c>
      <c r="AA3763" s="1" t="str">
        <f t="shared" si="823"/>
        <v>$2,05,128</v>
      </c>
      <c r="AB3763" s="6">
        <f t="shared" si="824"/>
        <v>17094.017094017094</v>
      </c>
      <c r="AC3763" s="1" t="str">
        <f t="shared" si="825"/>
        <v>Mid</v>
      </c>
    </row>
    <row r="3764" spans="1:29">
      <c r="A3764" s="1" t="s">
        <v>4739</v>
      </c>
      <c r="B3764" s="1">
        <v>2016</v>
      </c>
      <c r="C3764" s="1" t="s">
        <v>22</v>
      </c>
      <c r="D3764" s="1" t="s">
        <v>39</v>
      </c>
      <c r="E3764" s="1" t="s">
        <v>18</v>
      </c>
      <c r="F3764" s="1">
        <v>188</v>
      </c>
      <c r="G3764" s="1">
        <v>1061</v>
      </c>
      <c r="H3764" s="1">
        <v>417</v>
      </c>
      <c r="I3764" s="1">
        <v>19.149999999999999</v>
      </c>
      <c r="J3764" s="1">
        <v>9</v>
      </c>
      <c r="K3764" s="1" t="s">
        <v>19</v>
      </c>
      <c r="L3764" s="1" t="s">
        <v>19</v>
      </c>
      <c r="M3764" s="1">
        <v>81</v>
      </c>
      <c r="N3764" s="1" t="s">
        <v>49</v>
      </c>
      <c r="O3764" s="1">
        <v>1216408</v>
      </c>
      <c r="P3764" s="1">
        <f t="shared" si="826"/>
        <v>2</v>
      </c>
      <c r="Q3764" s="1">
        <f t="shared" si="813"/>
        <v>8</v>
      </c>
      <c r="R3764" s="5">
        <f t="shared" si="814"/>
        <v>0.177191328934967</v>
      </c>
      <c r="S3764" s="6">
        <f t="shared" si="815"/>
        <v>393025.44769085769</v>
      </c>
      <c r="T3764" s="4">
        <f t="shared" si="816"/>
        <v>2.2180851063829787</v>
      </c>
      <c r="U3764" s="1" t="str">
        <f t="shared" si="817"/>
        <v>High Performer</v>
      </c>
      <c r="V3764" s="1" t="str">
        <f t="shared" si="818"/>
        <v>Still Private</v>
      </c>
      <c r="W3764" s="1" t="str">
        <f t="shared" si="819"/>
        <v>£</v>
      </c>
      <c r="X3764" s="1" t="str">
        <f t="shared" si="820"/>
        <v>£188M</v>
      </c>
      <c r="Y3764" s="1" t="str">
        <f t="shared" si="821"/>
        <v>£417M</v>
      </c>
      <c r="Z3764" s="1" t="str">
        <f t="shared" si="822"/>
        <v>£0</v>
      </c>
      <c r="AA3764" s="1" t="str">
        <f t="shared" si="823"/>
        <v>£3,93,025</v>
      </c>
      <c r="AB3764" s="6">
        <f t="shared" si="824"/>
        <v>32752.120640904806</v>
      </c>
      <c r="AC3764" s="1" t="str">
        <f t="shared" si="825"/>
        <v>Mid</v>
      </c>
    </row>
    <row r="3765" spans="1:29">
      <c r="A3765" s="1" t="s">
        <v>1717</v>
      </c>
      <c r="B3765" s="1">
        <v>2016</v>
      </c>
      <c r="C3765" s="1" t="s">
        <v>53</v>
      </c>
      <c r="D3765" s="1" t="s">
        <v>43</v>
      </c>
      <c r="E3765" s="1" t="s">
        <v>28</v>
      </c>
      <c r="F3765" s="1">
        <v>169</v>
      </c>
      <c r="G3765" s="1">
        <v>1817</v>
      </c>
      <c r="H3765" s="1">
        <v>578</v>
      </c>
      <c r="I3765" s="1">
        <v>37.72</v>
      </c>
      <c r="J3765" s="1">
        <v>9</v>
      </c>
      <c r="K3765" s="1" t="s">
        <v>19</v>
      </c>
      <c r="L3765" s="1" t="s">
        <v>24</v>
      </c>
      <c r="M3765" s="1">
        <v>32</v>
      </c>
      <c r="N3765" s="1" t="s">
        <v>25</v>
      </c>
      <c r="O3765" s="1">
        <v>1139933</v>
      </c>
      <c r="P3765" s="1">
        <f t="shared" si="826"/>
        <v>1</v>
      </c>
      <c r="Q3765" s="1">
        <f t="shared" si="813"/>
        <v>8</v>
      </c>
      <c r="R3765" s="5">
        <f t="shared" si="814"/>
        <v>9.3010456796917995E-2</v>
      </c>
      <c r="S3765" s="6">
        <f t="shared" si="815"/>
        <v>318106.76940011006</v>
      </c>
      <c r="T3765" s="4">
        <f t="shared" si="816"/>
        <v>3.4201183431952664</v>
      </c>
      <c r="U3765" s="1" t="str">
        <f t="shared" si="817"/>
        <v>High Performer</v>
      </c>
      <c r="V3765" s="1" t="str">
        <f t="shared" si="818"/>
        <v>IPO</v>
      </c>
      <c r="W3765" s="1">
        <f t="shared" si="819"/>
        <v>0</v>
      </c>
      <c r="X3765" s="1" t="str">
        <f t="shared" si="820"/>
        <v>0169M</v>
      </c>
      <c r="Y3765" s="1" t="str">
        <f t="shared" si="821"/>
        <v>0578M</v>
      </c>
      <c r="Z3765" s="1" t="str">
        <f t="shared" si="822"/>
        <v>00</v>
      </c>
      <c r="AA3765" s="1" t="str">
        <f t="shared" si="823"/>
        <v>03,18,107</v>
      </c>
      <c r="AB3765" s="6">
        <f t="shared" si="824"/>
        <v>26508.897450009172</v>
      </c>
      <c r="AC3765" s="1" t="str">
        <f t="shared" si="825"/>
        <v>Mid</v>
      </c>
    </row>
    <row r="3766" spans="1:29">
      <c r="A3766" s="1" t="s">
        <v>2569</v>
      </c>
      <c r="B3766" s="1">
        <v>2016</v>
      </c>
      <c r="C3766" s="1" t="s">
        <v>31</v>
      </c>
      <c r="D3766" s="1" t="s">
        <v>43</v>
      </c>
      <c r="E3766" s="1" t="s">
        <v>18</v>
      </c>
      <c r="F3766" s="1">
        <v>159</v>
      </c>
      <c r="G3766" s="1">
        <v>2413</v>
      </c>
      <c r="H3766" s="1">
        <v>193</v>
      </c>
      <c r="I3766" s="1">
        <v>7.03</v>
      </c>
      <c r="J3766" s="1">
        <v>9</v>
      </c>
      <c r="K3766" s="1" t="s">
        <v>19</v>
      </c>
      <c r="L3766" s="1" t="s">
        <v>19</v>
      </c>
      <c r="M3766" s="1">
        <v>19</v>
      </c>
      <c r="N3766" s="1" t="s">
        <v>20</v>
      </c>
      <c r="O3766" s="1">
        <v>983301</v>
      </c>
      <c r="P3766" s="1">
        <f t="shared" si="826"/>
        <v>2</v>
      </c>
      <c r="Q3766" s="1">
        <f t="shared" si="813"/>
        <v>8</v>
      </c>
      <c r="R3766" s="5">
        <f t="shared" si="814"/>
        <v>6.5893079154579356E-2</v>
      </c>
      <c r="S3766" s="6">
        <f t="shared" si="815"/>
        <v>79983.423124740992</v>
      </c>
      <c r="T3766" s="4">
        <f t="shared" si="816"/>
        <v>1.2138364779874213</v>
      </c>
      <c r="U3766" s="1" t="str">
        <f t="shared" si="817"/>
        <v>High Performer</v>
      </c>
      <c r="V3766" s="1" t="str">
        <f t="shared" si="818"/>
        <v>Still Private</v>
      </c>
      <c r="W3766" s="1" t="str">
        <f t="shared" si="819"/>
        <v>€</v>
      </c>
      <c r="X3766" s="1" t="str">
        <f t="shared" si="820"/>
        <v>€159M</v>
      </c>
      <c r="Y3766" s="1" t="str">
        <f t="shared" si="821"/>
        <v>€193M</v>
      </c>
      <c r="Z3766" s="1" t="str">
        <f t="shared" si="822"/>
        <v>€0</v>
      </c>
      <c r="AA3766" s="1" t="str">
        <f t="shared" si="823"/>
        <v>€79,983</v>
      </c>
      <c r="AB3766" s="6">
        <f t="shared" si="824"/>
        <v>6665.2852603950823</v>
      </c>
      <c r="AC3766" s="1" t="str">
        <f t="shared" si="825"/>
        <v>Mid</v>
      </c>
    </row>
    <row r="3767" spans="1:29">
      <c r="A3767" s="1" t="s">
        <v>2513</v>
      </c>
      <c r="B3767" s="1">
        <v>2016</v>
      </c>
      <c r="C3767" s="1" t="s">
        <v>53</v>
      </c>
      <c r="D3767" s="1" t="s">
        <v>46</v>
      </c>
      <c r="E3767" s="1" t="s">
        <v>37</v>
      </c>
      <c r="F3767" s="1">
        <v>139</v>
      </c>
      <c r="G3767" s="1">
        <v>3639</v>
      </c>
      <c r="H3767" s="1">
        <v>830</v>
      </c>
      <c r="I3767" s="1">
        <v>48.45</v>
      </c>
      <c r="J3767" s="1">
        <v>2</v>
      </c>
      <c r="K3767" s="1" t="s">
        <v>19</v>
      </c>
      <c r="L3767" s="1" t="s">
        <v>24</v>
      </c>
      <c r="M3767" s="1">
        <v>60</v>
      </c>
      <c r="N3767" s="1" t="s">
        <v>29</v>
      </c>
      <c r="O3767" s="1">
        <v>978301</v>
      </c>
      <c r="P3767" s="1">
        <f t="shared" si="826"/>
        <v>4</v>
      </c>
      <c r="Q3767" s="1">
        <f t="shared" si="813"/>
        <v>8</v>
      </c>
      <c r="R3767" s="5">
        <f t="shared" si="814"/>
        <v>3.8197306952459466E-2</v>
      </c>
      <c r="S3767" s="6">
        <f t="shared" si="815"/>
        <v>228084.63863698818</v>
      </c>
      <c r="T3767" s="4">
        <f t="shared" si="816"/>
        <v>5.971223021582734</v>
      </c>
      <c r="U3767" s="1" t="str">
        <f t="shared" si="817"/>
        <v>Normal</v>
      </c>
      <c r="V3767" s="1" t="str">
        <f t="shared" si="818"/>
        <v>IPO</v>
      </c>
      <c r="W3767" s="1">
        <f t="shared" si="819"/>
        <v>0</v>
      </c>
      <c r="X3767" s="1" t="str">
        <f t="shared" si="820"/>
        <v>0139M</v>
      </c>
      <c r="Y3767" s="1" t="str">
        <f t="shared" si="821"/>
        <v>0830M</v>
      </c>
      <c r="Z3767" s="1" t="str">
        <f t="shared" si="822"/>
        <v>00</v>
      </c>
      <c r="AA3767" s="1" t="str">
        <f t="shared" si="823"/>
        <v>02,28,085</v>
      </c>
      <c r="AB3767" s="6">
        <f t="shared" si="824"/>
        <v>19007.053219749014</v>
      </c>
      <c r="AC3767" s="1" t="str">
        <f t="shared" si="825"/>
        <v>Mid</v>
      </c>
    </row>
    <row r="3768" spans="1:29">
      <c r="A3768" s="1" t="s">
        <v>1408</v>
      </c>
      <c r="B3768" s="1">
        <v>2016</v>
      </c>
      <c r="C3768" s="1" t="s">
        <v>73</v>
      </c>
      <c r="D3768" s="1" t="s">
        <v>51</v>
      </c>
      <c r="E3768" s="1" t="s">
        <v>40</v>
      </c>
      <c r="F3768" s="1">
        <v>103</v>
      </c>
      <c r="G3768" s="1">
        <v>3861</v>
      </c>
      <c r="H3768" s="1">
        <v>562</v>
      </c>
      <c r="I3768" s="1">
        <v>30.34</v>
      </c>
      <c r="J3768" s="1">
        <v>9</v>
      </c>
      <c r="K3768" s="1" t="s">
        <v>19</v>
      </c>
      <c r="L3768" s="1" t="s">
        <v>24</v>
      </c>
      <c r="M3768" s="1">
        <v>44</v>
      </c>
      <c r="N3768" s="1" t="s">
        <v>20</v>
      </c>
      <c r="O3768" s="1">
        <v>966078</v>
      </c>
      <c r="P3768" s="1">
        <f t="shared" si="826"/>
        <v>3</v>
      </c>
      <c r="Q3768" s="1">
        <f t="shared" si="813"/>
        <v>8</v>
      </c>
      <c r="R3768" s="5">
        <f t="shared" si="814"/>
        <v>2.6677026677026677E-2</v>
      </c>
      <c r="S3768" s="6">
        <f t="shared" si="815"/>
        <v>145558.14555814557</v>
      </c>
      <c r="T3768" s="4">
        <f t="shared" si="816"/>
        <v>5.4563106796116507</v>
      </c>
      <c r="U3768" s="1" t="str">
        <f t="shared" si="817"/>
        <v>High Performer</v>
      </c>
      <c r="V3768" s="1" t="str">
        <f t="shared" si="818"/>
        <v>IPO</v>
      </c>
      <c r="W3768" s="1" t="str">
        <f t="shared" si="819"/>
        <v>€</v>
      </c>
      <c r="X3768" s="1" t="str">
        <f t="shared" si="820"/>
        <v>€103M</v>
      </c>
      <c r="Y3768" s="1" t="str">
        <f t="shared" si="821"/>
        <v>€562M</v>
      </c>
      <c r="Z3768" s="1" t="str">
        <f t="shared" si="822"/>
        <v>€0</v>
      </c>
      <c r="AA3768" s="1" t="str">
        <f t="shared" si="823"/>
        <v>€1,45,558</v>
      </c>
      <c r="AB3768" s="6">
        <f t="shared" si="824"/>
        <v>12129.845463178797</v>
      </c>
      <c r="AC3768" s="1" t="str">
        <f t="shared" si="825"/>
        <v>Mid</v>
      </c>
    </row>
    <row r="3769" spans="1:29">
      <c r="A3769" s="1" t="s">
        <v>5011</v>
      </c>
      <c r="B3769" s="1">
        <v>2016</v>
      </c>
      <c r="C3769" s="1" t="s">
        <v>27</v>
      </c>
      <c r="D3769" s="1" t="s">
        <v>36</v>
      </c>
      <c r="E3769" s="1" t="s">
        <v>23</v>
      </c>
      <c r="F3769" s="1">
        <v>105</v>
      </c>
      <c r="G3769" s="1">
        <v>2460</v>
      </c>
      <c r="H3769" s="1">
        <v>803</v>
      </c>
      <c r="I3769" s="1">
        <v>28.47</v>
      </c>
      <c r="J3769" s="1">
        <v>3</v>
      </c>
      <c r="K3769" s="1" t="s">
        <v>19</v>
      </c>
      <c r="L3769" s="1" t="s">
        <v>19</v>
      </c>
      <c r="M3769" s="1">
        <v>72</v>
      </c>
      <c r="N3769" s="1" t="s">
        <v>33</v>
      </c>
      <c r="O3769" s="1">
        <v>589680</v>
      </c>
      <c r="P3769" s="1">
        <f t="shared" si="826"/>
        <v>5</v>
      </c>
      <c r="Q3769" s="1">
        <f t="shared" si="813"/>
        <v>8</v>
      </c>
      <c r="R3769" s="5">
        <f t="shared" si="814"/>
        <v>4.2682926829268296E-2</v>
      </c>
      <c r="S3769" s="6">
        <f t="shared" si="815"/>
        <v>326422.76422764227</v>
      </c>
      <c r="T3769" s="4">
        <f t="shared" si="816"/>
        <v>7.647619047619048</v>
      </c>
      <c r="U3769" s="1" t="str">
        <f t="shared" si="817"/>
        <v>Normal</v>
      </c>
      <c r="V3769" s="1" t="str">
        <f t="shared" si="818"/>
        <v>Still Private</v>
      </c>
      <c r="W3769" s="1" t="str">
        <f t="shared" si="819"/>
        <v>$</v>
      </c>
      <c r="X3769" s="1" t="str">
        <f t="shared" si="820"/>
        <v>$105M</v>
      </c>
      <c r="Y3769" s="1" t="str">
        <f t="shared" si="821"/>
        <v>$803M</v>
      </c>
      <c r="Z3769" s="1" t="str">
        <f t="shared" si="822"/>
        <v>$0</v>
      </c>
      <c r="AA3769" s="1" t="str">
        <f t="shared" si="823"/>
        <v>$3,26,423</v>
      </c>
      <c r="AB3769" s="6">
        <f t="shared" si="824"/>
        <v>27201.89701897019</v>
      </c>
      <c r="AC3769" s="1" t="str">
        <f t="shared" si="825"/>
        <v>Mid</v>
      </c>
    </row>
    <row r="3770" spans="1:29">
      <c r="A3770" s="1" t="s">
        <v>3610</v>
      </c>
      <c r="B3770" s="1">
        <v>2016</v>
      </c>
      <c r="C3770" s="1" t="s">
        <v>22</v>
      </c>
      <c r="D3770" s="1" t="s">
        <v>95</v>
      </c>
      <c r="E3770" s="1" t="s">
        <v>37</v>
      </c>
      <c r="F3770" s="1">
        <v>169</v>
      </c>
      <c r="G3770" s="1">
        <v>3453</v>
      </c>
      <c r="H3770" s="1">
        <v>772</v>
      </c>
      <c r="I3770" s="1">
        <v>25.3</v>
      </c>
      <c r="J3770" s="1">
        <v>1</v>
      </c>
      <c r="K3770" s="1" t="s">
        <v>19</v>
      </c>
      <c r="L3770" s="1" t="s">
        <v>19</v>
      </c>
      <c r="M3770" s="1">
        <v>79</v>
      </c>
      <c r="N3770" s="1" t="s">
        <v>33</v>
      </c>
      <c r="O3770" s="1">
        <v>404486</v>
      </c>
      <c r="P3770" s="1">
        <f t="shared" si="826"/>
        <v>4</v>
      </c>
      <c r="Q3770" s="1">
        <f t="shared" si="813"/>
        <v>8</v>
      </c>
      <c r="R3770" s="5">
        <f t="shared" si="814"/>
        <v>4.8942948161019406E-2</v>
      </c>
      <c r="S3770" s="6">
        <f t="shared" si="815"/>
        <v>223573.70402548509</v>
      </c>
      <c r="T3770" s="4">
        <f t="shared" si="816"/>
        <v>4.5680473372781067</v>
      </c>
      <c r="U3770" s="1" t="str">
        <f t="shared" si="817"/>
        <v>Normal</v>
      </c>
      <c r="V3770" s="1" t="str">
        <f t="shared" si="818"/>
        <v>Still Private</v>
      </c>
      <c r="W3770" s="1" t="str">
        <f t="shared" si="819"/>
        <v>£</v>
      </c>
      <c r="X3770" s="1" t="str">
        <f t="shared" si="820"/>
        <v>£169M</v>
      </c>
      <c r="Y3770" s="1" t="str">
        <f t="shared" si="821"/>
        <v>£772M</v>
      </c>
      <c r="Z3770" s="1" t="str">
        <f t="shared" si="822"/>
        <v>£0</v>
      </c>
      <c r="AA3770" s="1" t="str">
        <f t="shared" si="823"/>
        <v>£2,23,574</v>
      </c>
      <c r="AB3770" s="6">
        <f t="shared" si="824"/>
        <v>18631.142002123757</v>
      </c>
      <c r="AC3770" s="1" t="str">
        <f t="shared" si="825"/>
        <v>Mid</v>
      </c>
    </row>
    <row r="3771" spans="1:29">
      <c r="A3771" s="1" t="s">
        <v>1150</v>
      </c>
      <c r="B3771" s="1">
        <v>2016</v>
      </c>
      <c r="C3771" s="1" t="s">
        <v>16</v>
      </c>
      <c r="D3771" s="1" t="s">
        <v>102</v>
      </c>
      <c r="E3771" s="1" t="s">
        <v>23</v>
      </c>
      <c r="F3771" s="1">
        <v>100</v>
      </c>
      <c r="G3771" s="1">
        <v>1072</v>
      </c>
      <c r="H3771" s="1">
        <v>40</v>
      </c>
      <c r="I3771" s="1">
        <v>39.94</v>
      </c>
      <c r="J3771" s="1">
        <v>2</v>
      </c>
      <c r="K3771" s="1" t="s">
        <v>24</v>
      </c>
      <c r="L3771" s="1" t="s">
        <v>24</v>
      </c>
      <c r="M3771" s="1">
        <v>94</v>
      </c>
      <c r="N3771" s="1" t="s">
        <v>20</v>
      </c>
      <c r="O3771" s="1">
        <v>381014</v>
      </c>
      <c r="P3771" s="1">
        <f t="shared" si="826"/>
        <v>5</v>
      </c>
      <c r="Q3771" s="1">
        <f t="shared" si="813"/>
        <v>8</v>
      </c>
      <c r="R3771" s="5">
        <f t="shared" si="814"/>
        <v>9.3283582089552244E-2</v>
      </c>
      <c r="S3771" s="6">
        <f t="shared" si="815"/>
        <v>37313.432835820895</v>
      </c>
      <c r="T3771" s="4">
        <f t="shared" si="816"/>
        <v>0.4</v>
      </c>
      <c r="U3771" s="1" t="str">
        <f t="shared" si="817"/>
        <v>Normal</v>
      </c>
      <c r="V3771" s="1" t="str">
        <f t="shared" si="818"/>
        <v>Acquired</v>
      </c>
      <c r="W3771" s="1" t="str">
        <f t="shared" si="819"/>
        <v>$</v>
      </c>
      <c r="X3771" s="1" t="str">
        <f t="shared" si="820"/>
        <v>$100M</v>
      </c>
      <c r="Y3771" s="1" t="str">
        <f t="shared" si="821"/>
        <v>$40M</v>
      </c>
      <c r="Z3771" s="1" t="str">
        <f t="shared" si="822"/>
        <v>$0</v>
      </c>
      <c r="AA3771" s="1" t="str">
        <f t="shared" si="823"/>
        <v>$37,313</v>
      </c>
      <c r="AB3771" s="6">
        <f t="shared" si="824"/>
        <v>3109.4527363184079</v>
      </c>
      <c r="AC3771" s="1" t="str">
        <f t="shared" si="825"/>
        <v>Mid</v>
      </c>
    </row>
    <row r="3772" spans="1:29">
      <c r="A3772" s="1" t="s">
        <v>3544</v>
      </c>
      <c r="B3772" s="1">
        <v>2017</v>
      </c>
      <c r="C3772" s="1" t="s">
        <v>31</v>
      </c>
      <c r="D3772" s="1" t="s">
        <v>32</v>
      </c>
      <c r="E3772" s="1" t="s">
        <v>28</v>
      </c>
      <c r="F3772" s="1">
        <v>187</v>
      </c>
      <c r="G3772" s="1">
        <v>2848</v>
      </c>
      <c r="H3772" s="1">
        <v>294</v>
      </c>
      <c r="I3772" s="1">
        <v>4.51</v>
      </c>
      <c r="J3772" s="1">
        <v>5</v>
      </c>
      <c r="K3772" s="1" t="s">
        <v>19</v>
      </c>
      <c r="L3772" s="1" t="s">
        <v>24</v>
      </c>
      <c r="M3772" s="1">
        <v>48</v>
      </c>
      <c r="N3772" s="1" t="s">
        <v>25</v>
      </c>
      <c r="O3772" s="1">
        <v>4941852</v>
      </c>
      <c r="P3772" s="1">
        <f t="shared" si="826"/>
        <v>1</v>
      </c>
      <c r="Q3772" s="1">
        <f t="shared" si="813"/>
        <v>7</v>
      </c>
      <c r="R3772" s="5">
        <f t="shared" si="814"/>
        <v>6.5660112359550563E-2</v>
      </c>
      <c r="S3772" s="6">
        <f t="shared" si="815"/>
        <v>103230.33707865169</v>
      </c>
      <c r="T3772" s="4">
        <f t="shared" si="816"/>
        <v>1.572192513368984</v>
      </c>
      <c r="U3772" s="1" t="str">
        <f t="shared" si="817"/>
        <v>Normal</v>
      </c>
      <c r="V3772" s="1" t="str">
        <f t="shared" si="818"/>
        <v>IPO</v>
      </c>
      <c r="W3772" s="1" t="str">
        <f t="shared" si="819"/>
        <v>€</v>
      </c>
      <c r="X3772" s="1" t="str">
        <f t="shared" si="820"/>
        <v>€187M</v>
      </c>
      <c r="Y3772" s="1" t="str">
        <f t="shared" si="821"/>
        <v>€294M</v>
      </c>
      <c r="Z3772" s="1" t="str">
        <f t="shared" si="822"/>
        <v>€0</v>
      </c>
      <c r="AA3772" s="1" t="str">
        <f t="shared" si="823"/>
        <v>€1,03,230</v>
      </c>
      <c r="AB3772" s="6">
        <f t="shared" si="824"/>
        <v>8602.5280898876408</v>
      </c>
      <c r="AC3772" s="1" t="str">
        <f t="shared" si="825"/>
        <v>Mid</v>
      </c>
    </row>
    <row r="3773" spans="1:29">
      <c r="A3773" s="1" t="s">
        <v>1926</v>
      </c>
      <c r="B3773" s="1">
        <v>2017</v>
      </c>
      <c r="C3773" s="1" t="s">
        <v>27</v>
      </c>
      <c r="D3773" s="1" t="s">
        <v>43</v>
      </c>
      <c r="E3773" s="1" t="s">
        <v>23</v>
      </c>
      <c r="F3773" s="1">
        <v>149</v>
      </c>
      <c r="G3773" s="1">
        <v>1644</v>
      </c>
      <c r="H3773" s="1">
        <v>885</v>
      </c>
      <c r="I3773" s="1">
        <v>36.770000000000003</v>
      </c>
      <c r="J3773" s="1">
        <v>3</v>
      </c>
      <c r="K3773" s="1" t="s">
        <v>24</v>
      </c>
      <c r="L3773" s="1" t="s">
        <v>24</v>
      </c>
      <c r="M3773" s="1">
        <v>98</v>
      </c>
      <c r="N3773" s="1" t="s">
        <v>25</v>
      </c>
      <c r="O3773" s="1">
        <v>4935580</v>
      </c>
      <c r="P3773" s="1">
        <f t="shared" si="826"/>
        <v>5</v>
      </c>
      <c r="Q3773" s="1">
        <f t="shared" si="813"/>
        <v>7</v>
      </c>
      <c r="R3773" s="5">
        <f t="shared" si="814"/>
        <v>9.0632603406326034E-2</v>
      </c>
      <c r="S3773" s="6">
        <f t="shared" si="815"/>
        <v>538321.16788321163</v>
      </c>
      <c r="T3773" s="4">
        <f t="shared" si="816"/>
        <v>5.9395973154362416</v>
      </c>
      <c r="U3773" s="1" t="str">
        <f t="shared" si="817"/>
        <v>Normal</v>
      </c>
      <c r="V3773" s="1" t="str">
        <f t="shared" si="818"/>
        <v>Acquired</v>
      </c>
      <c r="W3773" s="1" t="str">
        <f t="shared" si="819"/>
        <v>$</v>
      </c>
      <c r="X3773" s="1" t="str">
        <f t="shared" si="820"/>
        <v>$149M</v>
      </c>
      <c r="Y3773" s="1" t="str">
        <f t="shared" si="821"/>
        <v>$885M</v>
      </c>
      <c r="Z3773" s="1" t="str">
        <f t="shared" si="822"/>
        <v>$0</v>
      </c>
      <c r="AA3773" s="1" t="str">
        <f t="shared" si="823"/>
        <v>$5,38,321</v>
      </c>
      <c r="AB3773" s="6">
        <f t="shared" si="824"/>
        <v>44860.097323600974</v>
      </c>
      <c r="AC3773" s="1" t="str">
        <f t="shared" si="825"/>
        <v>Mid</v>
      </c>
    </row>
    <row r="3774" spans="1:29">
      <c r="A3774" s="1" t="s">
        <v>5020</v>
      </c>
      <c r="B3774" s="1">
        <v>2017</v>
      </c>
      <c r="C3774" s="1" t="s">
        <v>27</v>
      </c>
      <c r="D3774" s="1" t="s">
        <v>39</v>
      </c>
      <c r="E3774" s="1" t="s">
        <v>28</v>
      </c>
      <c r="F3774" s="1">
        <v>106</v>
      </c>
      <c r="G3774" s="1">
        <v>2680</v>
      </c>
      <c r="H3774" s="1">
        <v>892</v>
      </c>
      <c r="I3774" s="1">
        <v>38.729999999999997</v>
      </c>
      <c r="J3774" s="1">
        <v>3</v>
      </c>
      <c r="K3774" s="1" t="s">
        <v>24</v>
      </c>
      <c r="L3774" s="1" t="s">
        <v>19</v>
      </c>
      <c r="M3774" s="1">
        <v>41</v>
      </c>
      <c r="N3774" s="1" t="s">
        <v>25</v>
      </c>
      <c r="O3774" s="1">
        <v>4851817</v>
      </c>
      <c r="P3774" s="1">
        <f t="shared" si="826"/>
        <v>1</v>
      </c>
      <c r="Q3774" s="1">
        <f t="shared" si="813"/>
        <v>7</v>
      </c>
      <c r="R3774" s="5">
        <f t="shared" si="814"/>
        <v>3.9552238805970148E-2</v>
      </c>
      <c r="S3774" s="6">
        <f t="shared" si="815"/>
        <v>332835.82089552237</v>
      </c>
      <c r="T3774" s="4">
        <f t="shared" si="816"/>
        <v>8.415094339622641</v>
      </c>
      <c r="U3774" s="1" t="str">
        <f t="shared" si="817"/>
        <v>Normal</v>
      </c>
      <c r="V3774" s="1" t="str">
        <f t="shared" si="818"/>
        <v>Acquired</v>
      </c>
      <c r="W3774" s="1" t="str">
        <f t="shared" si="819"/>
        <v>$</v>
      </c>
      <c r="X3774" s="1" t="str">
        <f t="shared" si="820"/>
        <v>$106M</v>
      </c>
      <c r="Y3774" s="1" t="str">
        <f t="shared" si="821"/>
        <v>$892M</v>
      </c>
      <c r="Z3774" s="1" t="str">
        <f t="shared" si="822"/>
        <v>$0</v>
      </c>
      <c r="AA3774" s="1" t="str">
        <f t="shared" si="823"/>
        <v>$3,32,836</v>
      </c>
      <c r="AB3774" s="6">
        <f t="shared" si="824"/>
        <v>27736.3184079602</v>
      </c>
      <c r="AC3774" s="1" t="str">
        <f t="shared" si="825"/>
        <v>Mid</v>
      </c>
    </row>
    <row r="3775" spans="1:29">
      <c r="A3775" s="1" t="s">
        <v>3991</v>
      </c>
      <c r="B3775" s="1">
        <v>2017</v>
      </c>
      <c r="C3775" s="1" t="s">
        <v>59</v>
      </c>
      <c r="D3775" s="1" t="s">
        <v>17</v>
      </c>
      <c r="E3775" s="1" t="s">
        <v>40</v>
      </c>
      <c r="F3775" s="1">
        <v>177</v>
      </c>
      <c r="G3775" s="1">
        <v>929</v>
      </c>
      <c r="H3775" s="1">
        <v>423</v>
      </c>
      <c r="I3775" s="1">
        <v>37.76</v>
      </c>
      <c r="J3775" s="1">
        <v>3</v>
      </c>
      <c r="K3775" s="1" t="s">
        <v>24</v>
      </c>
      <c r="L3775" s="1" t="s">
        <v>24</v>
      </c>
      <c r="M3775" s="1">
        <v>6</v>
      </c>
      <c r="N3775" s="1" t="s">
        <v>25</v>
      </c>
      <c r="O3775" s="1">
        <v>4633633</v>
      </c>
      <c r="P3775" s="1">
        <f t="shared" si="826"/>
        <v>3</v>
      </c>
      <c r="Q3775" s="1">
        <f t="shared" si="813"/>
        <v>7</v>
      </c>
      <c r="R3775" s="5">
        <f t="shared" si="814"/>
        <v>0.19052744886975242</v>
      </c>
      <c r="S3775" s="6">
        <f t="shared" si="815"/>
        <v>455328.31001076428</v>
      </c>
      <c r="T3775" s="4">
        <f t="shared" si="816"/>
        <v>2.3898305084745761</v>
      </c>
      <c r="U3775" s="1" t="str">
        <f t="shared" si="817"/>
        <v>Normal</v>
      </c>
      <c r="V3775" s="1" t="str">
        <f t="shared" si="818"/>
        <v>Acquired</v>
      </c>
      <c r="W3775" s="1" t="str">
        <f t="shared" si="819"/>
        <v>₹</v>
      </c>
      <c r="X3775" s="1" t="str">
        <f t="shared" si="820"/>
        <v>₹177M</v>
      </c>
      <c r="Y3775" s="1" t="str">
        <f t="shared" si="821"/>
        <v>₹423M</v>
      </c>
      <c r="Z3775" s="1" t="str">
        <f t="shared" si="822"/>
        <v>₹0</v>
      </c>
      <c r="AA3775" s="1" t="str">
        <f t="shared" si="823"/>
        <v>₹4,55,328</v>
      </c>
      <c r="AB3775" s="6">
        <f t="shared" si="824"/>
        <v>37944.025834230357</v>
      </c>
      <c r="AC3775" s="1" t="str">
        <f t="shared" si="825"/>
        <v>Mid</v>
      </c>
    </row>
    <row r="3776" spans="1:29">
      <c r="A3776" s="1" t="s">
        <v>2317</v>
      </c>
      <c r="B3776" s="1">
        <v>2017</v>
      </c>
      <c r="C3776" s="1" t="s">
        <v>59</v>
      </c>
      <c r="D3776" s="1" t="s">
        <v>17</v>
      </c>
      <c r="E3776" s="1" t="s">
        <v>18</v>
      </c>
      <c r="F3776" s="1">
        <v>111</v>
      </c>
      <c r="G3776" s="1">
        <v>3153</v>
      </c>
      <c r="H3776" s="1">
        <v>581</v>
      </c>
      <c r="I3776" s="1">
        <v>0.13</v>
      </c>
      <c r="J3776" s="1">
        <v>6</v>
      </c>
      <c r="K3776" s="1" t="s">
        <v>24</v>
      </c>
      <c r="L3776" s="1" t="s">
        <v>24</v>
      </c>
      <c r="M3776" s="1">
        <v>34</v>
      </c>
      <c r="N3776" s="1" t="s">
        <v>29</v>
      </c>
      <c r="O3776" s="1">
        <v>4578096</v>
      </c>
      <c r="P3776" s="1">
        <f t="shared" si="826"/>
        <v>2</v>
      </c>
      <c r="Q3776" s="1">
        <f t="shared" si="813"/>
        <v>7</v>
      </c>
      <c r="R3776" s="5">
        <f t="shared" si="814"/>
        <v>3.5204567078972404E-2</v>
      </c>
      <c r="S3776" s="6">
        <f t="shared" si="815"/>
        <v>184268.95020615286</v>
      </c>
      <c r="T3776" s="4">
        <f t="shared" si="816"/>
        <v>5.2342342342342345</v>
      </c>
      <c r="U3776" s="1" t="str">
        <f t="shared" si="817"/>
        <v>Normal</v>
      </c>
      <c r="V3776" s="1" t="str">
        <f t="shared" si="818"/>
        <v>Acquired</v>
      </c>
      <c r="W3776" s="1" t="str">
        <f t="shared" si="819"/>
        <v>₹</v>
      </c>
      <c r="X3776" s="1" t="str">
        <f t="shared" si="820"/>
        <v>₹111M</v>
      </c>
      <c r="Y3776" s="1" t="str">
        <f t="shared" si="821"/>
        <v>₹581M</v>
      </c>
      <c r="Z3776" s="1" t="str">
        <f t="shared" si="822"/>
        <v>₹0</v>
      </c>
      <c r="AA3776" s="1" t="str">
        <f t="shared" si="823"/>
        <v>₹1,84,269</v>
      </c>
      <c r="AB3776" s="6">
        <f t="shared" si="824"/>
        <v>15355.74585051274</v>
      </c>
      <c r="AC3776" s="1" t="str">
        <f t="shared" si="825"/>
        <v>Mid</v>
      </c>
    </row>
    <row r="3777" spans="1:29">
      <c r="A3777" s="1" t="s">
        <v>4007</v>
      </c>
      <c r="B3777" s="1">
        <v>2017</v>
      </c>
      <c r="C3777" s="1" t="s">
        <v>16</v>
      </c>
      <c r="D3777" s="1" t="s">
        <v>17</v>
      </c>
      <c r="E3777" s="1" t="s">
        <v>28</v>
      </c>
      <c r="F3777" s="1">
        <v>124</v>
      </c>
      <c r="G3777" s="1">
        <v>1539</v>
      </c>
      <c r="H3777" s="1">
        <v>855</v>
      </c>
      <c r="I3777" s="1">
        <v>24.94</v>
      </c>
      <c r="J3777" s="1">
        <v>1</v>
      </c>
      <c r="K3777" s="1" t="s">
        <v>19</v>
      </c>
      <c r="L3777" s="1" t="s">
        <v>24</v>
      </c>
      <c r="M3777" s="1">
        <v>83</v>
      </c>
      <c r="N3777" s="1" t="s">
        <v>25</v>
      </c>
      <c r="O3777" s="1">
        <v>4455891</v>
      </c>
      <c r="P3777" s="1">
        <f t="shared" si="826"/>
        <v>1</v>
      </c>
      <c r="Q3777" s="1">
        <f t="shared" si="813"/>
        <v>7</v>
      </c>
      <c r="R3777" s="5">
        <f t="shared" si="814"/>
        <v>8.057179987004548E-2</v>
      </c>
      <c r="S3777" s="6">
        <f t="shared" si="815"/>
        <v>555555.5555555555</v>
      </c>
      <c r="T3777" s="4">
        <f t="shared" si="816"/>
        <v>6.895161290322581</v>
      </c>
      <c r="U3777" s="1" t="str">
        <f t="shared" si="817"/>
        <v>Normal</v>
      </c>
      <c r="V3777" s="1" t="str">
        <f t="shared" si="818"/>
        <v>IPO</v>
      </c>
      <c r="W3777" s="1" t="str">
        <f t="shared" si="819"/>
        <v>$</v>
      </c>
      <c r="X3777" s="1" t="str">
        <f t="shared" si="820"/>
        <v>$124M</v>
      </c>
      <c r="Y3777" s="1" t="str">
        <f t="shared" si="821"/>
        <v>$855M</v>
      </c>
      <c r="Z3777" s="1" t="str">
        <f t="shared" si="822"/>
        <v>$0</v>
      </c>
      <c r="AA3777" s="1" t="str">
        <f t="shared" si="823"/>
        <v>$5,55,556</v>
      </c>
      <c r="AB3777" s="6">
        <f t="shared" si="824"/>
        <v>46296.296296296299</v>
      </c>
      <c r="AC3777" s="1" t="str">
        <f t="shared" si="825"/>
        <v>Mid</v>
      </c>
    </row>
    <row r="3778" spans="1:29">
      <c r="A3778" s="1" t="s">
        <v>2984</v>
      </c>
      <c r="B3778" s="1">
        <v>2017</v>
      </c>
      <c r="C3778" s="1" t="s">
        <v>22</v>
      </c>
      <c r="D3778" s="1" t="s">
        <v>48</v>
      </c>
      <c r="E3778" s="1" t="s">
        <v>28</v>
      </c>
      <c r="F3778" s="1">
        <v>117</v>
      </c>
      <c r="G3778" s="1">
        <v>1150</v>
      </c>
      <c r="H3778" s="1">
        <v>501</v>
      </c>
      <c r="I3778" s="1">
        <v>44.02</v>
      </c>
      <c r="J3778" s="1">
        <v>2</v>
      </c>
      <c r="K3778" s="1" t="s">
        <v>24</v>
      </c>
      <c r="L3778" s="1" t="s">
        <v>19</v>
      </c>
      <c r="M3778" s="1">
        <v>93</v>
      </c>
      <c r="N3778" s="1" t="s">
        <v>49</v>
      </c>
      <c r="O3778" s="1">
        <v>4324747</v>
      </c>
      <c r="P3778" s="1">
        <f t="shared" si="826"/>
        <v>1</v>
      </c>
      <c r="Q3778" s="1">
        <f t="shared" ref="Q3778:Q3841" si="827">2024 - B3778</f>
        <v>7</v>
      </c>
      <c r="R3778" s="5">
        <f t="shared" ref="R3778:R3841" si="828">F3778 / G3778</f>
        <v>0.10173913043478261</v>
      </c>
      <c r="S3778" s="6">
        <f t="shared" ref="S3778:S3841" si="829">(H3778 * 1000000) / G3778</f>
        <v>435652.17391304346</v>
      </c>
      <c r="T3778" s="4">
        <f t="shared" ref="T3778:T3841" si="830">H3778 / F3778</f>
        <v>4.2820512820512819</v>
      </c>
      <c r="U3778" s="1" t="str">
        <f t="shared" ref="U3778:U3841" si="831">IF(AND(J3778&gt;=8, I3778&gt;=1), "High Performer", "Normal")</f>
        <v>Normal</v>
      </c>
      <c r="V3778" s="1" t="str">
        <f t="shared" ref="V3778:V3841" si="832">IF(K3778="Yes", "Acquired",
 IF(L3778="Yes", "IPO", "Still Private"))</f>
        <v>Acquired</v>
      </c>
      <c r="W3778" s="1" t="str">
        <f t="shared" ref="W3778:W3841" si="833">IF(C3778="USA","$",
IF(C3778="India","₹",
IF(C3778="UK","£",
IF(C3778="Germany","€",
IF(C3778="France","€",
IF(C3778="Canada","$",
IF(C3778="Australia","A$",
IF(C3778="China","¥",
IF(C3778="Japan","¥",)))))))))</f>
        <v>£</v>
      </c>
      <c r="X3778" s="1" t="str">
        <f t="shared" ref="X3778:X3841" si="834">W3778 &amp; F3778 &amp; "M"</f>
        <v>£117M</v>
      </c>
      <c r="Y3778" s="1" t="str">
        <f t="shared" ref="Y3778:Y3841" si="835">W3778 &amp; H3778 &amp; "M"</f>
        <v>£501M</v>
      </c>
      <c r="Z3778" s="1" t="str">
        <f t="shared" ref="Z3778:Z3841" si="836">W3778 &amp; TEXT(R3778,"#,##0")</f>
        <v>£0</v>
      </c>
      <c r="AA3778" s="1" t="str">
        <f t="shared" ref="AA3778:AA3841" si="837">W3778 &amp; TEXT(S3778,"#,##0")</f>
        <v>£4,35,652</v>
      </c>
      <c r="AB3778" s="6">
        <f t="shared" ref="AB3778:AB3841" si="838">(H3778 * 1000000) / (12 * G3778)</f>
        <v>36304.34782608696</v>
      </c>
      <c r="AC3778" s="1" t="str">
        <f t="shared" ref="AC3778:AC3841" si="839">IF(F3778&lt;100, "Small", IF(F3778&lt;=200, "Mid",IF(F3778&lt;500,  "Large")))</f>
        <v>Mid</v>
      </c>
    </row>
    <row r="3779" spans="1:29">
      <c r="A3779" s="1" t="s">
        <v>3068</v>
      </c>
      <c r="B3779" s="1">
        <v>2017</v>
      </c>
      <c r="C3779" s="1" t="s">
        <v>45</v>
      </c>
      <c r="D3779" s="1" t="s">
        <v>32</v>
      </c>
      <c r="E3779" s="1" t="s">
        <v>23</v>
      </c>
      <c r="F3779" s="1">
        <v>118</v>
      </c>
      <c r="G3779" s="1">
        <v>986</v>
      </c>
      <c r="H3779" s="1">
        <v>783</v>
      </c>
      <c r="I3779" s="1">
        <v>26.34</v>
      </c>
      <c r="J3779" s="1">
        <v>3</v>
      </c>
      <c r="K3779" s="1" t="s">
        <v>19</v>
      </c>
      <c r="L3779" s="1" t="s">
        <v>19</v>
      </c>
      <c r="M3779" s="1">
        <v>47</v>
      </c>
      <c r="N3779" s="1" t="s">
        <v>33</v>
      </c>
      <c r="O3779" s="1">
        <v>4218189</v>
      </c>
      <c r="P3779" s="1">
        <f t="shared" si="826"/>
        <v>5</v>
      </c>
      <c r="Q3779" s="1">
        <f t="shared" si="827"/>
        <v>7</v>
      </c>
      <c r="R3779" s="5">
        <f t="shared" si="828"/>
        <v>0.11967545638945233</v>
      </c>
      <c r="S3779" s="6">
        <f t="shared" si="829"/>
        <v>794117.6470588235</v>
      </c>
      <c r="T3779" s="4">
        <f t="shared" si="830"/>
        <v>6.6355932203389827</v>
      </c>
      <c r="U3779" s="1" t="str">
        <f t="shared" si="831"/>
        <v>Normal</v>
      </c>
      <c r="V3779" s="1" t="str">
        <f t="shared" si="832"/>
        <v>Still Private</v>
      </c>
      <c r="W3779" s="1" t="str">
        <f t="shared" si="833"/>
        <v>A$</v>
      </c>
      <c r="X3779" s="1" t="str">
        <f t="shared" si="834"/>
        <v>A$118M</v>
      </c>
      <c r="Y3779" s="1" t="str">
        <f t="shared" si="835"/>
        <v>A$783M</v>
      </c>
      <c r="Z3779" s="1" t="str">
        <f t="shared" si="836"/>
        <v>A$0</v>
      </c>
      <c r="AA3779" s="1" t="str">
        <f t="shared" si="837"/>
        <v>A$7,94,118</v>
      </c>
      <c r="AB3779" s="6">
        <f t="shared" si="838"/>
        <v>66176.470588235301</v>
      </c>
      <c r="AC3779" s="1" t="str">
        <f t="shared" si="839"/>
        <v>Mid</v>
      </c>
    </row>
    <row r="3780" spans="1:29">
      <c r="A3780" s="1" t="s">
        <v>1342</v>
      </c>
      <c r="B3780" s="1">
        <v>2017</v>
      </c>
      <c r="C3780" s="1" t="s">
        <v>16</v>
      </c>
      <c r="D3780" s="1" t="s">
        <v>39</v>
      </c>
      <c r="E3780" s="1" t="s">
        <v>37</v>
      </c>
      <c r="F3780" s="1">
        <v>119</v>
      </c>
      <c r="G3780" s="1">
        <v>1784</v>
      </c>
      <c r="H3780" s="1">
        <v>281</v>
      </c>
      <c r="I3780" s="1">
        <v>25.01</v>
      </c>
      <c r="J3780" s="1">
        <v>9</v>
      </c>
      <c r="K3780" s="1" t="s">
        <v>19</v>
      </c>
      <c r="L3780" s="1" t="s">
        <v>24</v>
      </c>
      <c r="M3780" s="1">
        <v>31</v>
      </c>
      <c r="N3780" s="1" t="s">
        <v>49</v>
      </c>
      <c r="O3780" s="1">
        <v>4149666</v>
      </c>
      <c r="P3780" s="1">
        <f t="shared" si="826"/>
        <v>4</v>
      </c>
      <c r="Q3780" s="1">
        <f t="shared" si="827"/>
        <v>7</v>
      </c>
      <c r="R3780" s="5">
        <f t="shared" si="828"/>
        <v>6.670403587443946E-2</v>
      </c>
      <c r="S3780" s="6">
        <f t="shared" si="829"/>
        <v>157511.21076233184</v>
      </c>
      <c r="T3780" s="4">
        <f t="shared" si="830"/>
        <v>2.3613445378151261</v>
      </c>
      <c r="U3780" s="1" t="str">
        <f t="shared" si="831"/>
        <v>High Performer</v>
      </c>
      <c r="V3780" s="1" t="str">
        <f t="shared" si="832"/>
        <v>IPO</v>
      </c>
      <c r="W3780" s="1" t="str">
        <f t="shared" si="833"/>
        <v>$</v>
      </c>
      <c r="X3780" s="1" t="str">
        <f t="shared" si="834"/>
        <v>$119M</v>
      </c>
      <c r="Y3780" s="1" t="str">
        <f t="shared" si="835"/>
        <v>$281M</v>
      </c>
      <c r="Z3780" s="1" t="str">
        <f t="shared" si="836"/>
        <v>$0</v>
      </c>
      <c r="AA3780" s="1" t="str">
        <f t="shared" si="837"/>
        <v>$1,57,511</v>
      </c>
      <c r="AB3780" s="6">
        <f t="shared" si="838"/>
        <v>13125.93423019432</v>
      </c>
      <c r="AC3780" s="1" t="str">
        <f t="shared" si="839"/>
        <v>Mid</v>
      </c>
    </row>
    <row r="3781" spans="1:29">
      <c r="A3781" s="1" t="s">
        <v>2055</v>
      </c>
      <c r="B3781" s="1">
        <v>2017</v>
      </c>
      <c r="C3781" s="1" t="s">
        <v>31</v>
      </c>
      <c r="D3781" s="1" t="s">
        <v>51</v>
      </c>
      <c r="E3781" s="1" t="s">
        <v>37</v>
      </c>
      <c r="F3781" s="1">
        <v>182</v>
      </c>
      <c r="G3781" s="1">
        <v>4531</v>
      </c>
      <c r="H3781" s="1">
        <v>991</v>
      </c>
      <c r="I3781" s="1">
        <v>27.82</v>
      </c>
      <c r="J3781" s="1">
        <v>6</v>
      </c>
      <c r="K3781" s="1" t="s">
        <v>19</v>
      </c>
      <c r="L3781" s="1" t="s">
        <v>19</v>
      </c>
      <c r="M3781" s="1">
        <v>17</v>
      </c>
      <c r="N3781" s="1" t="s">
        <v>49</v>
      </c>
      <c r="O3781" s="1">
        <v>3941378</v>
      </c>
      <c r="P3781" s="1">
        <f t="shared" si="826"/>
        <v>4</v>
      </c>
      <c r="Q3781" s="1">
        <f t="shared" si="827"/>
        <v>7</v>
      </c>
      <c r="R3781" s="5">
        <f t="shared" si="828"/>
        <v>4.0167733392187155E-2</v>
      </c>
      <c r="S3781" s="6">
        <f t="shared" si="829"/>
        <v>218715.5153387773</v>
      </c>
      <c r="T3781" s="4">
        <f t="shared" si="830"/>
        <v>5.4450549450549453</v>
      </c>
      <c r="U3781" s="1" t="str">
        <f t="shared" si="831"/>
        <v>Normal</v>
      </c>
      <c r="V3781" s="1" t="str">
        <f t="shared" si="832"/>
        <v>Still Private</v>
      </c>
      <c r="W3781" s="1" t="str">
        <f t="shared" si="833"/>
        <v>€</v>
      </c>
      <c r="X3781" s="1" t="str">
        <f t="shared" si="834"/>
        <v>€182M</v>
      </c>
      <c r="Y3781" s="1" t="str">
        <f t="shared" si="835"/>
        <v>€991M</v>
      </c>
      <c r="Z3781" s="1" t="str">
        <f t="shared" si="836"/>
        <v>€0</v>
      </c>
      <c r="AA3781" s="1" t="str">
        <f t="shared" si="837"/>
        <v>€2,18,716</v>
      </c>
      <c r="AB3781" s="6">
        <f t="shared" si="838"/>
        <v>18226.292944898109</v>
      </c>
      <c r="AC3781" s="1" t="str">
        <f t="shared" si="839"/>
        <v>Mid</v>
      </c>
    </row>
    <row r="3782" spans="1:29">
      <c r="A3782" s="1" t="s">
        <v>3551</v>
      </c>
      <c r="B3782" s="1">
        <v>2017</v>
      </c>
      <c r="C3782" s="1" t="s">
        <v>73</v>
      </c>
      <c r="D3782" s="1" t="s">
        <v>48</v>
      </c>
      <c r="E3782" s="1" t="s">
        <v>37</v>
      </c>
      <c r="F3782" s="1">
        <v>106</v>
      </c>
      <c r="G3782" s="1">
        <v>1152</v>
      </c>
      <c r="H3782" s="1">
        <v>991</v>
      </c>
      <c r="I3782" s="1">
        <v>32.85</v>
      </c>
      <c r="J3782" s="1">
        <v>4</v>
      </c>
      <c r="K3782" s="1" t="s">
        <v>24</v>
      </c>
      <c r="L3782" s="1" t="s">
        <v>19</v>
      </c>
      <c r="M3782" s="1">
        <v>31</v>
      </c>
      <c r="N3782" s="1" t="s">
        <v>29</v>
      </c>
      <c r="O3782" s="1">
        <v>3887189</v>
      </c>
      <c r="P3782" s="1">
        <f t="shared" si="826"/>
        <v>4</v>
      </c>
      <c r="Q3782" s="1">
        <f t="shared" si="827"/>
        <v>7</v>
      </c>
      <c r="R3782" s="5">
        <f t="shared" si="828"/>
        <v>9.2013888888888895E-2</v>
      </c>
      <c r="S3782" s="6">
        <f t="shared" si="829"/>
        <v>860243.0555555555</v>
      </c>
      <c r="T3782" s="4">
        <f t="shared" si="830"/>
        <v>9.3490566037735849</v>
      </c>
      <c r="U3782" s="1" t="str">
        <f t="shared" si="831"/>
        <v>Normal</v>
      </c>
      <c r="V3782" s="1" t="str">
        <f t="shared" si="832"/>
        <v>Acquired</v>
      </c>
      <c r="W3782" s="1" t="str">
        <f t="shared" si="833"/>
        <v>€</v>
      </c>
      <c r="X3782" s="1" t="str">
        <f t="shared" si="834"/>
        <v>€106M</v>
      </c>
      <c r="Y3782" s="1" t="str">
        <f t="shared" si="835"/>
        <v>€991M</v>
      </c>
      <c r="Z3782" s="1" t="str">
        <f t="shared" si="836"/>
        <v>€0</v>
      </c>
      <c r="AA3782" s="1" t="str">
        <f t="shared" si="837"/>
        <v>€8,60,243</v>
      </c>
      <c r="AB3782" s="6">
        <f t="shared" si="838"/>
        <v>71686.921296296292</v>
      </c>
      <c r="AC3782" s="1" t="str">
        <f t="shared" si="839"/>
        <v>Mid</v>
      </c>
    </row>
    <row r="3783" spans="1:29">
      <c r="A3783" s="1" t="s">
        <v>1930</v>
      </c>
      <c r="B3783" s="1">
        <v>2017</v>
      </c>
      <c r="C3783" s="1" t="s">
        <v>73</v>
      </c>
      <c r="D3783" s="1" t="s">
        <v>46</v>
      </c>
      <c r="E3783" s="1" t="s">
        <v>28</v>
      </c>
      <c r="F3783" s="1">
        <v>150</v>
      </c>
      <c r="G3783" s="1">
        <v>73</v>
      </c>
      <c r="H3783" s="1">
        <v>589</v>
      </c>
      <c r="I3783" s="1">
        <v>22.9</v>
      </c>
      <c r="J3783" s="1">
        <v>9</v>
      </c>
      <c r="K3783" s="1" t="s">
        <v>24</v>
      </c>
      <c r="L3783" s="1" t="s">
        <v>19</v>
      </c>
      <c r="M3783" s="1">
        <v>37</v>
      </c>
      <c r="N3783" s="1" t="s">
        <v>20</v>
      </c>
      <c r="O3783" s="1">
        <v>3680922</v>
      </c>
      <c r="P3783" s="1">
        <f t="shared" si="826"/>
        <v>1</v>
      </c>
      <c r="Q3783" s="1">
        <f t="shared" si="827"/>
        <v>7</v>
      </c>
      <c r="R3783" s="5">
        <f t="shared" si="828"/>
        <v>2.0547945205479454</v>
      </c>
      <c r="S3783" s="6">
        <f t="shared" si="829"/>
        <v>8068493.1506849313</v>
      </c>
      <c r="T3783" s="4">
        <f t="shared" si="830"/>
        <v>3.9266666666666667</v>
      </c>
      <c r="U3783" s="1" t="str">
        <f t="shared" si="831"/>
        <v>High Performer</v>
      </c>
      <c r="V3783" s="1" t="str">
        <f t="shared" si="832"/>
        <v>Acquired</v>
      </c>
      <c r="W3783" s="1" t="str">
        <f t="shared" si="833"/>
        <v>€</v>
      </c>
      <c r="X3783" s="1" t="str">
        <f t="shared" si="834"/>
        <v>€150M</v>
      </c>
      <c r="Y3783" s="1" t="str">
        <f t="shared" si="835"/>
        <v>€589M</v>
      </c>
      <c r="Z3783" s="1" t="str">
        <f t="shared" si="836"/>
        <v>€2</v>
      </c>
      <c r="AA3783" s="1" t="str">
        <f t="shared" si="837"/>
        <v>€80,68,493</v>
      </c>
      <c r="AB3783" s="6">
        <f t="shared" si="838"/>
        <v>672374.42922374432</v>
      </c>
      <c r="AC3783" s="1" t="str">
        <f t="shared" si="839"/>
        <v>Mid</v>
      </c>
    </row>
    <row r="3784" spans="1:29">
      <c r="A3784" s="1" t="s">
        <v>1879</v>
      </c>
      <c r="B3784" s="1">
        <v>2017</v>
      </c>
      <c r="C3784" s="1" t="s">
        <v>27</v>
      </c>
      <c r="D3784" s="1" t="s">
        <v>95</v>
      </c>
      <c r="E3784" s="1" t="s">
        <v>18</v>
      </c>
      <c r="F3784" s="1">
        <v>200</v>
      </c>
      <c r="G3784" s="1">
        <v>3946</v>
      </c>
      <c r="H3784" s="1">
        <v>972</v>
      </c>
      <c r="I3784" s="1">
        <v>46.7</v>
      </c>
      <c r="J3784" s="1">
        <v>9</v>
      </c>
      <c r="K3784" s="1" t="s">
        <v>24</v>
      </c>
      <c r="L3784" s="1" t="s">
        <v>19</v>
      </c>
      <c r="M3784" s="1">
        <v>92</v>
      </c>
      <c r="N3784" s="1" t="s">
        <v>25</v>
      </c>
      <c r="O3784" s="1">
        <v>3638642</v>
      </c>
      <c r="P3784" s="1">
        <f t="shared" si="826"/>
        <v>2</v>
      </c>
      <c r="Q3784" s="1">
        <f t="shared" si="827"/>
        <v>7</v>
      </c>
      <c r="R3784" s="5">
        <f t="shared" si="828"/>
        <v>5.0684237202230108E-2</v>
      </c>
      <c r="S3784" s="6">
        <f t="shared" si="829"/>
        <v>246325.39280283832</v>
      </c>
      <c r="T3784" s="4">
        <f t="shared" si="830"/>
        <v>4.8600000000000003</v>
      </c>
      <c r="U3784" s="1" t="str">
        <f t="shared" si="831"/>
        <v>High Performer</v>
      </c>
      <c r="V3784" s="1" t="str">
        <f t="shared" si="832"/>
        <v>Acquired</v>
      </c>
      <c r="W3784" s="1" t="str">
        <f t="shared" si="833"/>
        <v>$</v>
      </c>
      <c r="X3784" s="1" t="str">
        <f t="shared" si="834"/>
        <v>$200M</v>
      </c>
      <c r="Y3784" s="1" t="str">
        <f t="shared" si="835"/>
        <v>$972M</v>
      </c>
      <c r="Z3784" s="1" t="str">
        <f t="shared" si="836"/>
        <v>$0</v>
      </c>
      <c r="AA3784" s="1" t="str">
        <f t="shared" si="837"/>
        <v>$2,46,325</v>
      </c>
      <c r="AB3784" s="6">
        <f t="shared" si="838"/>
        <v>20527.116066903192</v>
      </c>
      <c r="AC3784" s="1" t="str">
        <f t="shared" si="839"/>
        <v>Mid</v>
      </c>
    </row>
    <row r="3785" spans="1:29">
      <c r="A3785" s="1" t="s">
        <v>3094</v>
      </c>
      <c r="B3785" s="1">
        <v>2017</v>
      </c>
      <c r="C3785" s="1" t="s">
        <v>16</v>
      </c>
      <c r="D3785" s="1" t="s">
        <v>17</v>
      </c>
      <c r="E3785" s="1" t="s">
        <v>28</v>
      </c>
      <c r="F3785" s="1">
        <v>159</v>
      </c>
      <c r="G3785" s="1">
        <v>3034</v>
      </c>
      <c r="H3785" s="1">
        <v>915</v>
      </c>
      <c r="I3785" s="1">
        <v>17.82</v>
      </c>
      <c r="J3785" s="1">
        <v>8</v>
      </c>
      <c r="K3785" s="1" t="s">
        <v>19</v>
      </c>
      <c r="L3785" s="1" t="s">
        <v>19</v>
      </c>
      <c r="M3785" s="1">
        <v>77</v>
      </c>
      <c r="N3785" s="1" t="s">
        <v>29</v>
      </c>
      <c r="O3785" s="1">
        <v>3559195</v>
      </c>
      <c r="P3785" s="1">
        <f t="shared" ref="P3785:P3848" si="840">IF(E3785="Seed", 1,
 IF(E3785="Series A", 2,
 IF(E3785="Series B", 3,
 IF(E3785="Series C", 4,
 IF(E3785="IPO", 5, "")))))</f>
        <v>1</v>
      </c>
      <c r="Q3785" s="1">
        <f t="shared" si="827"/>
        <v>7</v>
      </c>
      <c r="R3785" s="5">
        <f t="shared" si="828"/>
        <v>5.2406064601186554E-2</v>
      </c>
      <c r="S3785" s="6">
        <f t="shared" si="829"/>
        <v>301582.06987475278</v>
      </c>
      <c r="T3785" s="4">
        <f t="shared" si="830"/>
        <v>5.7547169811320753</v>
      </c>
      <c r="U3785" s="1" t="str">
        <f t="shared" si="831"/>
        <v>High Performer</v>
      </c>
      <c r="V3785" s="1" t="str">
        <f t="shared" si="832"/>
        <v>Still Private</v>
      </c>
      <c r="W3785" s="1" t="str">
        <f t="shared" si="833"/>
        <v>$</v>
      </c>
      <c r="X3785" s="1" t="str">
        <f t="shared" si="834"/>
        <v>$159M</v>
      </c>
      <c r="Y3785" s="1" t="str">
        <f t="shared" si="835"/>
        <v>$915M</v>
      </c>
      <c r="Z3785" s="1" t="str">
        <f t="shared" si="836"/>
        <v>$0</v>
      </c>
      <c r="AA3785" s="1" t="str">
        <f t="shared" si="837"/>
        <v>$3,01,582</v>
      </c>
      <c r="AB3785" s="6">
        <f t="shared" si="838"/>
        <v>25131.839156229402</v>
      </c>
      <c r="AC3785" s="1" t="str">
        <f t="shared" si="839"/>
        <v>Mid</v>
      </c>
    </row>
    <row r="3786" spans="1:29">
      <c r="A3786" s="1" t="s">
        <v>2135</v>
      </c>
      <c r="B3786" s="1">
        <v>2017</v>
      </c>
      <c r="C3786" s="1" t="s">
        <v>27</v>
      </c>
      <c r="D3786" s="1" t="s">
        <v>36</v>
      </c>
      <c r="E3786" s="1" t="s">
        <v>37</v>
      </c>
      <c r="F3786" s="1">
        <v>166</v>
      </c>
      <c r="G3786" s="1">
        <v>607</v>
      </c>
      <c r="H3786" s="1">
        <v>916</v>
      </c>
      <c r="I3786" s="1">
        <v>38.22</v>
      </c>
      <c r="J3786" s="1">
        <v>2</v>
      </c>
      <c r="K3786" s="1" t="s">
        <v>19</v>
      </c>
      <c r="L3786" s="1" t="s">
        <v>24</v>
      </c>
      <c r="M3786" s="1">
        <v>66</v>
      </c>
      <c r="N3786" s="1" t="s">
        <v>29</v>
      </c>
      <c r="O3786" s="1">
        <v>3486469</v>
      </c>
      <c r="P3786" s="1">
        <f t="shared" si="840"/>
        <v>4</v>
      </c>
      <c r="Q3786" s="1">
        <f t="shared" si="827"/>
        <v>7</v>
      </c>
      <c r="R3786" s="5">
        <f t="shared" si="828"/>
        <v>0.27347611202635913</v>
      </c>
      <c r="S3786" s="6">
        <f t="shared" si="829"/>
        <v>1509060.9555189456</v>
      </c>
      <c r="T3786" s="4">
        <f t="shared" si="830"/>
        <v>5.5180722891566267</v>
      </c>
      <c r="U3786" s="1" t="str">
        <f t="shared" si="831"/>
        <v>Normal</v>
      </c>
      <c r="V3786" s="1" t="str">
        <f t="shared" si="832"/>
        <v>IPO</v>
      </c>
      <c r="W3786" s="1" t="str">
        <f t="shared" si="833"/>
        <v>$</v>
      </c>
      <c r="X3786" s="1" t="str">
        <f t="shared" si="834"/>
        <v>$166M</v>
      </c>
      <c r="Y3786" s="1" t="str">
        <f t="shared" si="835"/>
        <v>$916M</v>
      </c>
      <c r="Z3786" s="1" t="str">
        <f t="shared" si="836"/>
        <v>$0</v>
      </c>
      <c r="AA3786" s="1" t="str">
        <f t="shared" si="837"/>
        <v>$15,09,061</v>
      </c>
      <c r="AB3786" s="6">
        <f t="shared" si="838"/>
        <v>125755.07962657881</v>
      </c>
      <c r="AC3786" s="1" t="str">
        <f t="shared" si="839"/>
        <v>Mid</v>
      </c>
    </row>
    <row r="3787" spans="1:29">
      <c r="A3787" s="1" t="s">
        <v>3516</v>
      </c>
      <c r="B3787" s="1">
        <v>2017</v>
      </c>
      <c r="C3787" s="1" t="s">
        <v>53</v>
      </c>
      <c r="D3787" s="1" t="s">
        <v>46</v>
      </c>
      <c r="E3787" s="1" t="s">
        <v>23</v>
      </c>
      <c r="F3787" s="1">
        <v>104</v>
      </c>
      <c r="G3787" s="1">
        <v>4324</v>
      </c>
      <c r="H3787" s="1">
        <v>595</v>
      </c>
      <c r="I3787" s="1">
        <v>30.73</v>
      </c>
      <c r="J3787" s="1">
        <v>4</v>
      </c>
      <c r="K3787" s="1" t="s">
        <v>19</v>
      </c>
      <c r="L3787" s="1" t="s">
        <v>19</v>
      </c>
      <c r="M3787" s="1">
        <v>85</v>
      </c>
      <c r="N3787" s="1" t="s">
        <v>33</v>
      </c>
      <c r="O3787" s="1">
        <v>3301359</v>
      </c>
      <c r="P3787" s="1">
        <f t="shared" si="840"/>
        <v>5</v>
      </c>
      <c r="Q3787" s="1">
        <f t="shared" si="827"/>
        <v>7</v>
      </c>
      <c r="R3787" s="5">
        <f t="shared" si="828"/>
        <v>2.4051803885291396E-2</v>
      </c>
      <c r="S3787" s="6">
        <f t="shared" si="829"/>
        <v>137604.07030527291</v>
      </c>
      <c r="T3787" s="4">
        <f t="shared" si="830"/>
        <v>5.7211538461538458</v>
      </c>
      <c r="U3787" s="1" t="str">
        <f t="shared" si="831"/>
        <v>Normal</v>
      </c>
      <c r="V3787" s="1" t="str">
        <f t="shared" si="832"/>
        <v>Still Private</v>
      </c>
      <c r="W3787" s="1">
        <f t="shared" si="833"/>
        <v>0</v>
      </c>
      <c r="X3787" s="1" t="str">
        <f t="shared" si="834"/>
        <v>0104M</v>
      </c>
      <c r="Y3787" s="1" t="str">
        <f t="shared" si="835"/>
        <v>0595M</v>
      </c>
      <c r="Z3787" s="1" t="str">
        <f t="shared" si="836"/>
        <v>00</v>
      </c>
      <c r="AA3787" s="1" t="str">
        <f t="shared" si="837"/>
        <v>01,37,604</v>
      </c>
      <c r="AB3787" s="6">
        <f t="shared" si="838"/>
        <v>11467.005858772742</v>
      </c>
      <c r="AC3787" s="1" t="str">
        <f t="shared" si="839"/>
        <v>Mid</v>
      </c>
    </row>
    <row r="3788" spans="1:29">
      <c r="A3788" s="1" t="s">
        <v>2327</v>
      </c>
      <c r="B3788" s="1">
        <v>2017</v>
      </c>
      <c r="C3788" s="1" t="s">
        <v>59</v>
      </c>
      <c r="D3788" s="1" t="s">
        <v>39</v>
      </c>
      <c r="E3788" s="1" t="s">
        <v>28</v>
      </c>
      <c r="F3788" s="1">
        <v>123</v>
      </c>
      <c r="G3788" s="1">
        <v>1831</v>
      </c>
      <c r="H3788" s="1">
        <v>89</v>
      </c>
      <c r="I3788" s="1">
        <v>5.36</v>
      </c>
      <c r="J3788" s="1">
        <v>2</v>
      </c>
      <c r="K3788" s="1" t="s">
        <v>24</v>
      </c>
      <c r="L3788" s="1" t="s">
        <v>24</v>
      </c>
      <c r="M3788" s="1">
        <v>35</v>
      </c>
      <c r="N3788" s="1" t="s">
        <v>49</v>
      </c>
      <c r="O3788" s="1">
        <v>3227213</v>
      </c>
      <c r="P3788" s="1">
        <f t="shared" si="840"/>
        <v>1</v>
      </c>
      <c r="Q3788" s="1">
        <f t="shared" si="827"/>
        <v>7</v>
      </c>
      <c r="R3788" s="5">
        <f t="shared" si="828"/>
        <v>6.7176406335335878E-2</v>
      </c>
      <c r="S3788" s="6">
        <f t="shared" si="829"/>
        <v>48607.318405243037</v>
      </c>
      <c r="T3788" s="4">
        <f t="shared" si="830"/>
        <v>0.72357723577235777</v>
      </c>
      <c r="U3788" s="1" t="str">
        <f t="shared" si="831"/>
        <v>Normal</v>
      </c>
      <c r="V3788" s="1" t="str">
        <f t="shared" si="832"/>
        <v>Acquired</v>
      </c>
      <c r="W3788" s="1" t="str">
        <f t="shared" si="833"/>
        <v>₹</v>
      </c>
      <c r="X3788" s="1" t="str">
        <f t="shared" si="834"/>
        <v>₹123M</v>
      </c>
      <c r="Y3788" s="1" t="str">
        <f t="shared" si="835"/>
        <v>₹89M</v>
      </c>
      <c r="Z3788" s="1" t="str">
        <f t="shared" si="836"/>
        <v>₹0</v>
      </c>
      <c r="AA3788" s="1" t="str">
        <f t="shared" si="837"/>
        <v>₹48,607</v>
      </c>
      <c r="AB3788" s="6">
        <f t="shared" si="838"/>
        <v>4050.6098671035866</v>
      </c>
      <c r="AC3788" s="1" t="str">
        <f t="shared" si="839"/>
        <v>Mid</v>
      </c>
    </row>
    <row r="3789" spans="1:29">
      <c r="A3789" s="1" t="s">
        <v>1663</v>
      </c>
      <c r="B3789" s="1">
        <v>2017</v>
      </c>
      <c r="C3789" s="1" t="s">
        <v>22</v>
      </c>
      <c r="D3789" s="1" t="s">
        <v>95</v>
      </c>
      <c r="E3789" s="1" t="s">
        <v>18</v>
      </c>
      <c r="F3789" s="1">
        <v>118</v>
      </c>
      <c r="G3789" s="1">
        <v>1919</v>
      </c>
      <c r="H3789" s="1">
        <v>638</v>
      </c>
      <c r="I3789" s="1">
        <v>26.65</v>
      </c>
      <c r="J3789" s="1">
        <v>6</v>
      </c>
      <c r="K3789" s="1" t="s">
        <v>24</v>
      </c>
      <c r="L3789" s="1" t="s">
        <v>19</v>
      </c>
      <c r="M3789" s="1">
        <v>4</v>
      </c>
      <c r="N3789" s="1" t="s">
        <v>25</v>
      </c>
      <c r="O3789" s="1">
        <v>3059256</v>
      </c>
      <c r="P3789" s="1">
        <f t="shared" si="840"/>
        <v>2</v>
      </c>
      <c r="Q3789" s="1">
        <f t="shared" si="827"/>
        <v>7</v>
      </c>
      <c r="R3789" s="5">
        <f t="shared" si="828"/>
        <v>6.1490359562272015E-2</v>
      </c>
      <c r="S3789" s="6">
        <f t="shared" si="829"/>
        <v>332464.82542991143</v>
      </c>
      <c r="T3789" s="4">
        <f t="shared" si="830"/>
        <v>5.406779661016949</v>
      </c>
      <c r="U3789" s="1" t="str">
        <f t="shared" si="831"/>
        <v>Normal</v>
      </c>
      <c r="V3789" s="1" t="str">
        <f t="shared" si="832"/>
        <v>Acquired</v>
      </c>
      <c r="W3789" s="1" t="str">
        <f t="shared" si="833"/>
        <v>£</v>
      </c>
      <c r="X3789" s="1" t="str">
        <f t="shared" si="834"/>
        <v>£118M</v>
      </c>
      <c r="Y3789" s="1" t="str">
        <f t="shared" si="835"/>
        <v>£638M</v>
      </c>
      <c r="Z3789" s="1" t="str">
        <f t="shared" si="836"/>
        <v>£0</v>
      </c>
      <c r="AA3789" s="1" t="str">
        <f t="shared" si="837"/>
        <v>£3,32,465</v>
      </c>
      <c r="AB3789" s="6">
        <f t="shared" si="838"/>
        <v>27705.402119159284</v>
      </c>
      <c r="AC3789" s="1" t="str">
        <f t="shared" si="839"/>
        <v>Mid</v>
      </c>
    </row>
    <row r="3790" spans="1:29">
      <c r="A3790" s="1" t="s">
        <v>2775</v>
      </c>
      <c r="B3790" s="1">
        <v>2017</v>
      </c>
      <c r="C3790" s="1" t="s">
        <v>45</v>
      </c>
      <c r="D3790" s="1" t="s">
        <v>17</v>
      </c>
      <c r="E3790" s="1" t="s">
        <v>18</v>
      </c>
      <c r="F3790" s="1">
        <v>166</v>
      </c>
      <c r="G3790" s="1">
        <v>2089</v>
      </c>
      <c r="H3790" s="1">
        <v>417</v>
      </c>
      <c r="I3790" s="1">
        <v>33.47</v>
      </c>
      <c r="J3790" s="1">
        <v>5</v>
      </c>
      <c r="K3790" s="1" t="s">
        <v>19</v>
      </c>
      <c r="L3790" s="1" t="s">
        <v>19</v>
      </c>
      <c r="M3790" s="1">
        <v>83</v>
      </c>
      <c r="N3790" s="1" t="s">
        <v>49</v>
      </c>
      <c r="O3790" s="1">
        <v>3011436</v>
      </c>
      <c r="P3790" s="1">
        <f t="shared" si="840"/>
        <v>2</v>
      </c>
      <c r="Q3790" s="1">
        <f t="shared" si="827"/>
        <v>7</v>
      </c>
      <c r="R3790" s="5">
        <f t="shared" si="828"/>
        <v>7.9463858305409293E-2</v>
      </c>
      <c r="S3790" s="6">
        <f t="shared" si="829"/>
        <v>199617.04164672093</v>
      </c>
      <c r="T3790" s="4">
        <f t="shared" si="830"/>
        <v>2.5120481927710845</v>
      </c>
      <c r="U3790" s="1" t="str">
        <f t="shared" si="831"/>
        <v>Normal</v>
      </c>
      <c r="V3790" s="1" t="str">
        <f t="shared" si="832"/>
        <v>Still Private</v>
      </c>
      <c r="W3790" s="1" t="str">
        <f t="shared" si="833"/>
        <v>A$</v>
      </c>
      <c r="X3790" s="1" t="str">
        <f t="shared" si="834"/>
        <v>A$166M</v>
      </c>
      <c r="Y3790" s="1" t="str">
        <f t="shared" si="835"/>
        <v>A$417M</v>
      </c>
      <c r="Z3790" s="1" t="str">
        <f t="shared" si="836"/>
        <v>A$0</v>
      </c>
      <c r="AA3790" s="1" t="str">
        <f t="shared" si="837"/>
        <v>A$1,99,617</v>
      </c>
      <c r="AB3790" s="6">
        <f t="shared" si="838"/>
        <v>16634.753470560077</v>
      </c>
      <c r="AC3790" s="1" t="str">
        <f t="shared" si="839"/>
        <v>Mid</v>
      </c>
    </row>
    <row r="3791" spans="1:29">
      <c r="A3791" s="1" t="s">
        <v>3575</v>
      </c>
      <c r="B3791" s="1">
        <v>2017</v>
      </c>
      <c r="C3791" s="1" t="s">
        <v>73</v>
      </c>
      <c r="D3791" s="1" t="s">
        <v>32</v>
      </c>
      <c r="E3791" s="1" t="s">
        <v>23</v>
      </c>
      <c r="F3791" s="1">
        <v>162</v>
      </c>
      <c r="G3791" s="1">
        <v>4915</v>
      </c>
      <c r="H3791" s="1">
        <v>912</v>
      </c>
      <c r="I3791" s="1">
        <v>4.5199999999999996</v>
      </c>
      <c r="J3791" s="1">
        <v>7</v>
      </c>
      <c r="K3791" s="1" t="s">
        <v>24</v>
      </c>
      <c r="L3791" s="1" t="s">
        <v>24</v>
      </c>
      <c r="M3791" s="1">
        <v>99</v>
      </c>
      <c r="N3791" s="1" t="s">
        <v>33</v>
      </c>
      <c r="O3791" s="1">
        <v>2795335</v>
      </c>
      <c r="P3791" s="1">
        <f t="shared" si="840"/>
        <v>5</v>
      </c>
      <c r="Q3791" s="1">
        <f t="shared" si="827"/>
        <v>7</v>
      </c>
      <c r="R3791" s="5">
        <f t="shared" si="828"/>
        <v>3.2960325534079349E-2</v>
      </c>
      <c r="S3791" s="6">
        <f t="shared" si="829"/>
        <v>185554.42522889114</v>
      </c>
      <c r="T3791" s="4">
        <f t="shared" si="830"/>
        <v>5.6296296296296298</v>
      </c>
      <c r="U3791" s="1" t="str">
        <f t="shared" si="831"/>
        <v>Normal</v>
      </c>
      <c r="V3791" s="1" t="str">
        <f t="shared" si="832"/>
        <v>Acquired</v>
      </c>
      <c r="W3791" s="1" t="str">
        <f t="shared" si="833"/>
        <v>€</v>
      </c>
      <c r="X3791" s="1" t="str">
        <f t="shared" si="834"/>
        <v>€162M</v>
      </c>
      <c r="Y3791" s="1" t="str">
        <f t="shared" si="835"/>
        <v>€912M</v>
      </c>
      <c r="Z3791" s="1" t="str">
        <f t="shared" si="836"/>
        <v>€0</v>
      </c>
      <c r="AA3791" s="1" t="str">
        <f t="shared" si="837"/>
        <v>€1,85,554</v>
      </c>
      <c r="AB3791" s="6">
        <f t="shared" si="838"/>
        <v>15462.868769074263</v>
      </c>
      <c r="AC3791" s="1" t="str">
        <f t="shared" si="839"/>
        <v>Mid</v>
      </c>
    </row>
    <row r="3792" spans="1:29">
      <c r="A3792" s="1" t="s">
        <v>2938</v>
      </c>
      <c r="B3792" s="1">
        <v>2017</v>
      </c>
      <c r="C3792" s="1" t="s">
        <v>73</v>
      </c>
      <c r="D3792" s="1" t="s">
        <v>95</v>
      </c>
      <c r="E3792" s="1" t="s">
        <v>40</v>
      </c>
      <c r="F3792" s="1">
        <v>193</v>
      </c>
      <c r="G3792" s="1">
        <v>1866</v>
      </c>
      <c r="H3792" s="1">
        <v>41</v>
      </c>
      <c r="I3792" s="1">
        <v>26.42</v>
      </c>
      <c r="J3792" s="1">
        <v>1</v>
      </c>
      <c r="K3792" s="1" t="s">
        <v>19</v>
      </c>
      <c r="L3792" s="1" t="s">
        <v>19</v>
      </c>
      <c r="M3792" s="1">
        <v>52</v>
      </c>
      <c r="N3792" s="1" t="s">
        <v>49</v>
      </c>
      <c r="O3792" s="1">
        <v>2628139</v>
      </c>
      <c r="P3792" s="1">
        <f t="shared" si="840"/>
        <v>3</v>
      </c>
      <c r="Q3792" s="1">
        <f t="shared" si="827"/>
        <v>7</v>
      </c>
      <c r="R3792" s="5">
        <f t="shared" si="828"/>
        <v>0.10342979635584137</v>
      </c>
      <c r="S3792" s="6">
        <f t="shared" si="829"/>
        <v>21972.132904608789</v>
      </c>
      <c r="T3792" s="4">
        <f t="shared" si="830"/>
        <v>0.21243523316062177</v>
      </c>
      <c r="U3792" s="1" t="str">
        <f t="shared" si="831"/>
        <v>Normal</v>
      </c>
      <c r="V3792" s="1" t="str">
        <f t="shared" si="832"/>
        <v>Still Private</v>
      </c>
      <c r="W3792" s="1" t="str">
        <f t="shared" si="833"/>
        <v>€</v>
      </c>
      <c r="X3792" s="1" t="str">
        <f t="shared" si="834"/>
        <v>€193M</v>
      </c>
      <c r="Y3792" s="1" t="str">
        <f t="shared" si="835"/>
        <v>€41M</v>
      </c>
      <c r="Z3792" s="1" t="str">
        <f t="shared" si="836"/>
        <v>€0</v>
      </c>
      <c r="AA3792" s="1" t="str">
        <f t="shared" si="837"/>
        <v>€21,972</v>
      </c>
      <c r="AB3792" s="6">
        <f t="shared" si="838"/>
        <v>1831.0110753840656</v>
      </c>
      <c r="AC3792" s="1" t="str">
        <f t="shared" si="839"/>
        <v>Mid</v>
      </c>
    </row>
    <row r="3793" spans="1:29">
      <c r="A3793" s="1" t="s">
        <v>4240</v>
      </c>
      <c r="B3793" s="1">
        <v>2017</v>
      </c>
      <c r="C3793" s="1" t="s">
        <v>45</v>
      </c>
      <c r="D3793" s="1" t="s">
        <v>36</v>
      </c>
      <c r="E3793" s="1" t="s">
        <v>40</v>
      </c>
      <c r="F3793" s="1">
        <v>149</v>
      </c>
      <c r="G3793" s="1">
        <v>3879</v>
      </c>
      <c r="H3793" s="1">
        <v>488</v>
      </c>
      <c r="I3793" s="1">
        <v>36.11</v>
      </c>
      <c r="J3793" s="1">
        <v>7</v>
      </c>
      <c r="K3793" s="1" t="s">
        <v>24</v>
      </c>
      <c r="L3793" s="1" t="s">
        <v>19</v>
      </c>
      <c r="M3793" s="1">
        <v>50</v>
      </c>
      <c r="N3793" s="1" t="s">
        <v>33</v>
      </c>
      <c r="O3793" s="1">
        <v>2427174</v>
      </c>
      <c r="P3793" s="1">
        <f t="shared" si="840"/>
        <v>3</v>
      </c>
      <c r="Q3793" s="1">
        <f t="shared" si="827"/>
        <v>7</v>
      </c>
      <c r="R3793" s="5">
        <f t="shared" si="828"/>
        <v>3.8411961845836555E-2</v>
      </c>
      <c r="S3793" s="6">
        <f t="shared" si="829"/>
        <v>125805.62000515597</v>
      </c>
      <c r="T3793" s="4">
        <f t="shared" si="830"/>
        <v>3.2751677852348995</v>
      </c>
      <c r="U3793" s="1" t="str">
        <f t="shared" si="831"/>
        <v>Normal</v>
      </c>
      <c r="V3793" s="1" t="str">
        <f t="shared" si="832"/>
        <v>Acquired</v>
      </c>
      <c r="W3793" s="1" t="str">
        <f t="shared" si="833"/>
        <v>A$</v>
      </c>
      <c r="X3793" s="1" t="str">
        <f t="shared" si="834"/>
        <v>A$149M</v>
      </c>
      <c r="Y3793" s="1" t="str">
        <f t="shared" si="835"/>
        <v>A$488M</v>
      </c>
      <c r="Z3793" s="1" t="str">
        <f t="shared" si="836"/>
        <v>A$0</v>
      </c>
      <c r="AA3793" s="1" t="str">
        <f t="shared" si="837"/>
        <v>A$1,25,806</v>
      </c>
      <c r="AB3793" s="6">
        <f t="shared" si="838"/>
        <v>10483.80166709633</v>
      </c>
      <c r="AC3793" s="1" t="str">
        <f t="shared" si="839"/>
        <v>Mid</v>
      </c>
    </row>
    <row r="3794" spans="1:29">
      <c r="A3794" s="1" t="s">
        <v>3864</v>
      </c>
      <c r="B3794" s="1">
        <v>2017</v>
      </c>
      <c r="C3794" s="1" t="s">
        <v>59</v>
      </c>
      <c r="D3794" s="1" t="s">
        <v>43</v>
      </c>
      <c r="E3794" s="1" t="s">
        <v>37</v>
      </c>
      <c r="F3794" s="1">
        <v>157</v>
      </c>
      <c r="G3794" s="1">
        <v>2471</v>
      </c>
      <c r="H3794" s="1">
        <v>545</v>
      </c>
      <c r="I3794" s="1">
        <v>15.69</v>
      </c>
      <c r="J3794" s="1">
        <v>8</v>
      </c>
      <c r="K3794" s="1" t="s">
        <v>19</v>
      </c>
      <c r="L3794" s="1" t="s">
        <v>19</v>
      </c>
      <c r="M3794" s="1">
        <v>99</v>
      </c>
      <c r="N3794" s="1" t="s">
        <v>33</v>
      </c>
      <c r="O3794" s="1">
        <v>2399464</v>
      </c>
      <c r="P3794" s="1">
        <f t="shared" si="840"/>
        <v>4</v>
      </c>
      <c r="Q3794" s="1">
        <f t="shared" si="827"/>
        <v>7</v>
      </c>
      <c r="R3794" s="5">
        <f t="shared" si="828"/>
        <v>6.3537029542695259E-2</v>
      </c>
      <c r="S3794" s="6">
        <f t="shared" si="829"/>
        <v>220558.47834884663</v>
      </c>
      <c r="T3794" s="4">
        <f t="shared" si="830"/>
        <v>3.4713375796178343</v>
      </c>
      <c r="U3794" s="1" t="str">
        <f t="shared" si="831"/>
        <v>High Performer</v>
      </c>
      <c r="V3794" s="1" t="str">
        <f t="shared" si="832"/>
        <v>Still Private</v>
      </c>
      <c r="W3794" s="1" t="str">
        <f t="shared" si="833"/>
        <v>₹</v>
      </c>
      <c r="X3794" s="1" t="str">
        <f t="shared" si="834"/>
        <v>₹157M</v>
      </c>
      <c r="Y3794" s="1" t="str">
        <f t="shared" si="835"/>
        <v>₹545M</v>
      </c>
      <c r="Z3794" s="1" t="str">
        <f t="shared" si="836"/>
        <v>₹0</v>
      </c>
      <c r="AA3794" s="1" t="str">
        <f t="shared" si="837"/>
        <v>₹2,20,558</v>
      </c>
      <c r="AB3794" s="6">
        <f t="shared" si="838"/>
        <v>18379.873195737218</v>
      </c>
      <c r="AC3794" s="1" t="str">
        <f t="shared" si="839"/>
        <v>Mid</v>
      </c>
    </row>
    <row r="3795" spans="1:29">
      <c r="A3795" s="1" t="s">
        <v>2169</v>
      </c>
      <c r="B3795" s="1">
        <v>2017</v>
      </c>
      <c r="C3795" s="1" t="s">
        <v>35</v>
      </c>
      <c r="D3795" s="1" t="s">
        <v>43</v>
      </c>
      <c r="E3795" s="1" t="s">
        <v>28</v>
      </c>
      <c r="F3795" s="1">
        <v>135</v>
      </c>
      <c r="G3795" s="1">
        <v>746</v>
      </c>
      <c r="H3795" s="1">
        <v>212</v>
      </c>
      <c r="I3795" s="1">
        <v>47.32</v>
      </c>
      <c r="J3795" s="1">
        <v>6</v>
      </c>
      <c r="K3795" s="1" t="s">
        <v>19</v>
      </c>
      <c r="L3795" s="1" t="s">
        <v>24</v>
      </c>
      <c r="M3795" s="1">
        <v>78</v>
      </c>
      <c r="N3795" s="1" t="s">
        <v>20</v>
      </c>
      <c r="O3795" s="1">
        <v>2268989</v>
      </c>
      <c r="P3795" s="1">
        <f t="shared" si="840"/>
        <v>1</v>
      </c>
      <c r="Q3795" s="1">
        <f t="shared" si="827"/>
        <v>7</v>
      </c>
      <c r="R3795" s="5">
        <f t="shared" si="828"/>
        <v>0.18096514745308312</v>
      </c>
      <c r="S3795" s="6">
        <f t="shared" si="829"/>
        <v>284182.30563002679</v>
      </c>
      <c r="T3795" s="4">
        <f t="shared" si="830"/>
        <v>1.5703703703703704</v>
      </c>
      <c r="U3795" s="1" t="str">
        <f t="shared" si="831"/>
        <v>Normal</v>
      </c>
      <c r="V3795" s="1" t="str">
        <f t="shared" si="832"/>
        <v>IPO</v>
      </c>
      <c r="W3795" s="1" t="str">
        <f t="shared" si="833"/>
        <v>¥</v>
      </c>
      <c r="X3795" s="1" t="str">
        <f t="shared" si="834"/>
        <v>¥135M</v>
      </c>
      <c r="Y3795" s="1" t="str">
        <f t="shared" si="835"/>
        <v>¥212M</v>
      </c>
      <c r="Z3795" s="1" t="str">
        <f t="shared" si="836"/>
        <v>¥0</v>
      </c>
      <c r="AA3795" s="1" t="str">
        <f t="shared" si="837"/>
        <v>¥2,84,182</v>
      </c>
      <c r="AB3795" s="6">
        <f t="shared" si="838"/>
        <v>23681.858802502233</v>
      </c>
      <c r="AC3795" s="1" t="str">
        <f t="shared" si="839"/>
        <v>Mid</v>
      </c>
    </row>
    <row r="3796" spans="1:29">
      <c r="A3796" s="1" t="s">
        <v>4232</v>
      </c>
      <c r="B3796" s="1">
        <v>2017</v>
      </c>
      <c r="C3796" s="1" t="s">
        <v>22</v>
      </c>
      <c r="D3796" s="1" t="s">
        <v>39</v>
      </c>
      <c r="E3796" s="1" t="s">
        <v>23</v>
      </c>
      <c r="F3796" s="1">
        <v>163</v>
      </c>
      <c r="G3796" s="1">
        <v>3625</v>
      </c>
      <c r="H3796" s="1">
        <v>443</v>
      </c>
      <c r="I3796" s="1">
        <v>24.44</v>
      </c>
      <c r="J3796" s="1">
        <v>8</v>
      </c>
      <c r="K3796" s="1" t="s">
        <v>19</v>
      </c>
      <c r="L3796" s="1" t="s">
        <v>19</v>
      </c>
      <c r="M3796" s="1">
        <v>95</v>
      </c>
      <c r="N3796" s="1" t="s">
        <v>49</v>
      </c>
      <c r="O3796" s="1">
        <v>2131218</v>
      </c>
      <c r="P3796" s="1">
        <f t="shared" si="840"/>
        <v>5</v>
      </c>
      <c r="Q3796" s="1">
        <f t="shared" si="827"/>
        <v>7</v>
      </c>
      <c r="R3796" s="5">
        <f t="shared" si="828"/>
        <v>4.4965517241379309E-2</v>
      </c>
      <c r="S3796" s="6">
        <f t="shared" si="829"/>
        <v>122206.89655172414</v>
      </c>
      <c r="T3796" s="4">
        <f t="shared" si="830"/>
        <v>2.7177914110429446</v>
      </c>
      <c r="U3796" s="1" t="str">
        <f t="shared" si="831"/>
        <v>High Performer</v>
      </c>
      <c r="V3796" s="1" t="str">
        <f t="shared" si="832"/>
        <v>Still Private</v>
      </c>
      <c r="W3796" s="1" t="str">
        <f t="shared" si="833"/>
        <v>£</v>
      </c>
      <c r="X3796" s="1" t="str">
        <f t="shared" si="834"/>
        <v>£163M</v>
      </c>
      <c r="Y3796" s="1" t="str">
        <f t="shared" si="835"/>
        <v>£443M</v>
      </c>
      <c r="Z3796" s="1" t="str">
        <f t="shared" si="836"/>
        <v>£0</v>
      </c>
      <c r="AA3796" s="1" t="str">
        <f t="shared" si="837"/>
        <v>£1,22,207</v>
      </c>
      <c r="AB3796" s="6">
        <f t="shared" si="838"/>
        <v>10183.908045977012</v>
      </c>
      <c r="AC3796" s="1" t="str">
        <f t="shared" si="839"/>
        <v>Mid</v>
      </c>
    </row>
    <row r="3797" spans="1:29">
      <c r="A3797" s="1" t="s">
        <v>58</v>
      </c>
      <c r="B3797" s="1">
        <v>2017</v>
      </c>
      <c r="C3797" s="1" t="s">
        <v>59</v>
      </c>
      <c r="D3797" s="1" t="s">
        <v>43</v>
      </c>
      <c r="E3797" s="1" t="s">
        <v>37</v>
      </c>
      <c r="F3797" s="1">
        <v>177</v>
      </c>
      <c r="G3797" s="1">
        <v>3585</v>
      </c>
      <c r="H3797" s="1">
        <v>576</v>
      </c>
      <c r="I3797" s="1">
        <v>28.47</v>
      </c>
      <c r="J3797" s="1">
        <v>5</v>
      </c>
      <c r="K3797" s="1" t="s">
        <v>24</v>
      </c>
      <c r="L3797" s="1" t="s">
        <v>24</v>
      </c>
      <c r="M3797" s="1">
        <v>37</v>
      </c>
      <c r="N3797" s="1" t="s">
        <v>25</v>
      </c>
      <c r="O3797" s="1">
        <v>2022069</v>
      </c>
      <c r="P3797" s="1">
        <f t="shared" si="840"/>
        <v>4</v>
      </c>
      <c r="Q3797" s="1">
        <f t="shared" si="827"/>
        <v>7</v>
      </c>
      <c r="R3797" s="5">
        <f t="shared" si="828"/>
        <v>4.9372384937238493E-2</v>
      </c>
      <c r="S3797" s="6">
        <f t="shared" si="829"/>
        <v>160669.4560669456</v>
      </c>
      <c r="T3797" s="4">
        <f t="shared" si="830"/>
        <v>3.2542372881355934</v>
      </c>
      <c r="U3797" s="1" t="str">
        <f t="shared" si="831"/>
        <v>Normal</v>
      </c>
      <c r="V3797" s="1" t="str">
        <f t="shared" si="832"/>
        <v>Acquired</v>
      </c>
      <c r="W3797" s="1" t="str">
        <f t="shared" si="833"/>
        <v>₹</v>
      </c>
      <c r="X3797" s="1" t="str">
        <f t="shared" si="834"/>
        <v>₹177M</v>
      </c>
      <c r="Y3797" s="1" t="str">
        <f t="shared" si="835"/>
        <v>₹576M</v>
      </c>
      <c r="Z3797" s="1" t="str">
        <f t="shared" si="836"/>
        <v>₹0</v>
      </c>
      <c r="AA3797" s="1" t="str">
        <f t="shared" si="837"/>
        <v>₹1,60,669</v>
      </c>
      <c r="AB3797" s="6">
        <f t="shared" si="838"/>
        <v>13389.121338912133</v>
      </c>
      <c r="AC3797" s="1" t="str">
        <f t="shared" si="839"/>
        <v>Mid</v>
      </c>
    </row>
    <row r="3798" spans="1:29">
      <c r="A3798" s="1" t="s">
        <v>1065</v>
      </c>
      <c r="B3798" s="1">
        <v>2017</v>
      </c>
      <c r="C3798" s="1" t="s">
        <v>53</v>
      </c>
      <c r="D3798" s="1" t="s">
        <v>48</v>
      </c>
      <c r="E3798" s="1" t="s">
        <v>37</v>
      </c>
      <c r="F3798" s="1">
        <v>111</v>
      </c>
      <c r="G3798" s="1">
        <v>4033</v>
      </c>
      <c r="H3798" s="1">
        <v>723</v>
      </c>
      <c r="I3798" s="1">
        <v>38.700000000000003</v>
      </c>
      <c r="J3798" s="1">
        <v>2</v>
      </c>
      <c r="K3798" s="1" t="s">
        <v>24</v>
      </c>
      <c r="L3798" s="1" t="s">
        <v>24</v>
      </c>
      <c r="M3798" s="1">
        <v>31</v>
      </c>
      <c r="N3798" s="1" t="s">
        <v>33</v>
      </c>
      <c r="O3798" s="1">
        <v>2021420</v>
      </c>
      <c r="P3798" s="1">
        <f t="shared" si="840"/>
        <v>4</v>
      </c>
      <c r="Q3798" s="1">
        <f t="shared" si="827"/>
        <v>7</v>
      </c>
      <c r="R3798" s="5">
        <f t="shared" si="828"/>
        <v>2.7522935779816515E-2</v>
      </c>
      <c r="S3798" s="6">
        <f t="shared" si="829"/>
        <v>179271.01413339947</v>
      </c>
      <c r="T3798" s="4">
        <f t="shared" si="830"/>
        <v>6.5135135135135132</v>
      </c>
      <c r="U3798" s="1" t="str">
        <f t="shared" si="831"/>
        <v>Normal</v>
      </c>
      <c r="V3798" s="1" t="str">
        <f t="shared" si="832"/>
        <v>Acquired</v>
      </c>
      <c r="W3798" s="1">
        <f t="shared" si="833"/>
        <v>0</v>
      </c>
      <c r="X3798" s="1" t="str">
        <f t="shared" si="834"/>
        <v>0111M</v>
      </c>
      <c r="Y3798" s="1" t="str">
        <f t="shared" si="835"/>
        <v>0723M</v>
      </c>
      <c r="Z3798" s="1" t="str">
        <f t="shared" si="836"/>
        <v>00</v>
      </c>
      <c r="AA3798" s="1" t="str">
        <f t="shared" si="837"/>
        <v>01,79,271</v>
      </c>
      <c r="AB3798" s="6">
        <f t="shared" si="838"/>
        <v>14939.251177783288</v>
      </c>
      <c r="AC3798" s="1" t="str">
        <f t="shared" si="839"/>
        <v>Mid</v>
      </c>
    </row>
    <row r="3799" spans="1:29">
      <c r="A3799" s="1" t="s">
        <v>2939</v>
      </c>
      <c r="B3799" s="1">
        <v>2017</v>
      </c>
      <c r="C3799" s="1" t="s">
        <v>22</v>
      </c>
      <c r="D3799" s="1" t="s">
        <v>36</v>
      </c>
      <c r="E3799" s="1" t="s">
        <v>23</v>
      </c>
      <c r="F3799" s="1">
        <v>119</v>
      </c>
      <c r="G3799" s="1">
        <v>4727</v>
      </c>
      <c r="H3799" s="1">
        <v>682</v>
      </c>
      <c r="I3799" s="1">
        <v>20.16</v>
      </c>
      <c r="J3799" s="1">
        <v>2</v>
      </c>
      <c r="K3799" s="1" t="s">
        <v>24</v>
      </c>
      <c r="L3799" s="1" t="s">
        <v>19</v>
      </c>
      <c r="M3799" s="1">
        <v>96</v>
      </c>
      <c r="N3799" s="1" t="s">
        <v>20</v>
      </c>
      <c r="O3799" s="1">
        <v>1972736</v>
      </c>
      <c r="P3799" s="1">
        <f t="shared" si="840"/>
        <v>5</v>
      </c>
      <c r="Q3799" s="1">
        <f t="shared" si="827"/>
        <v>7</v>
      </c>
      <c r="R3799" s="5">
        <f t="shared" si="828"/>
        <v>2.5174529299767295E-2</v>
      </c>
      <c r="S3799" s="6">
        <f t="shared" si="829"/>
        <v>144277.5544742966</v>
      </c>
      <c r="T3799" s="4">
        <f t="shared" si="830"/>
        <v>5.73109243697479</v>
      </c>
      <c r="U3799" s="1" t="str">
        <f t="shared" si="831"/>
        <v>Normal</v>
      </c>
      <c r="V3799" s="1" t="str">
        <f t="shared" si="832"/>
        <v>Acquired</v>
      </c>
      <c r="W3799" s="1" t="str">
        <f t="shared" si="833"/>
        <v>£</v>
      </c>
      <c r="X3799" s="1" t="str">
        <f t="shared" si="834"/>
        <v>£119M</v>
      </c>
      <c r="Y3799" s="1" t="str">
        <f t="shared" si="835"/>
        <v>£682M</v>
      </c>
      <c r="Z3799" s="1" t="str">
        <f t="shared" si="836"/>
        <v>£0</v>
      </c>
      <c r="AA3799" s="1" t="str">
        <f t="shared" si="837"/>
        <v>£1,44,278</v>
      </c>
      <c r="AB3799" s="6">
        <f t="shared" si="838"/>
        <v>12023.129539524716</v>
      </c>
      <c r="AC3799" s="1" t="str">
        <f t="shared" si="839"/>
        <v>Mid</v>
      </c>
    </row>
    <row r="3800" spans="1:29">
      <c r="A3800" s="1" t="s">
        <v>3483</v>
      </c>
      <c r="B3800" s="1">
        <v>2017</v>
      </c>
      <c r="C3800" s="1" t="s">
        <v>59</v>
      </c>
      <c r="D3800" s="1" t="s">
        <v>43</v>
      </c>
      <c r="E3800" s="1" t="s">
        <v>37</v>
      </c>
      <c r="F3800" s="1">
        <v>187</v>
      </c>
      <c r="G3800" s="1">
        <v>1641</v>
      </c>
      <c r="H3800" s="1">
        <v>104</v>
      </c>
      <c r="I3800" s="1">
        <v>7.83</v>
      </c>
      <c r="J3800" s="1">
        <v>1</v>
      </c>
      <c r="K3800" s="1" t="s">
        <v>19</v>
      </c>
      <c r="L3800" s="1" t="s">
        <v>19</v>
      </c>
      <c r="M3800" s="1">
        <v>48</v>
      </c>
      <c r="N3800" s="1" t="s">
        <v>25</v>
      </c>
      <c r="O3800" s="1">
        <v>1718019</v>
      </c>
      <c r="P3800" s="1">
        <f t="shared" si="840"/>
        <v>4</v>
      </c>
      <c r="Q3800" s="1">
        <f t="shared" si="827"/>
        <v>7</v>
      </c>
      <c r="R3800" s="5">
        <f t="shared" si="828"/>
        <v>0.11395490554539915</v>
      </c>
      <c r="S3800" s="6">
        <f t="shared" si="829"/>
        <v>63375.990249847651</v>
      </c>
      <c r="T3800" s="4">
        <f t="shared" si="830"/>
        <v>0.55614973262032086</v>
      </c>
      <c r="U3800" s="1" t="str">
        <f t="shared" si="831"/>
        <v>Normal</v>
      </c>
      <c r="V3800" s="1" t="str">
        <f t="shared" si="832"/>
        <v>Still Private</v>
      </c>
      <c r="W3800" s="1" t="str">
        <f t="shared" si="833"/>
        <v>₹</v>
      </c>
      <c r="X3800" s="1" t="str">
        <f t="shared" si="834"/>
        <v>₹187M</v>
      </c>
      <c r="Y3800" s="1" t="str">
        <f t="shared" si="835"/>
        <v>₹104M</v>
      </c>
      <c r="Z3800" s="1" t="str">
        <f t="shared" si="836"/>
        <v>₹0</v>
      </c>
      <c r="AA3800" s="1" t="str">
        <f t="shared" si="837"/>
        <v>₹63,376</v>
      </c>
      <c r="AB3800" s="6">
        <f t="shared" si="838"/>
        <v>5281.3325208206379</v>
      </c>
      <c r="AC3800" s="1" t="str">
        <f t="shared" si="839"/>
        <v>Mid</v>
      </c>
    </row>
    <row r="3801" spans="1:29">
      <c r="A3801" s="1" t="s">
        <v>2916</v>
      </c>
      <c r="B3801" s="1">
        <v>2017</v>
      </c>
      <c r="C3801" s="1" t="s">
        <v>35</v>
      </c>
      <c r="D3801" s="1" t="s">
        <v>51</v>
      </c>
      <c r="E3801" s="1" t="s">
        <v>40</v>
      </c>
      <c r="F3801" s="1">
        <v>150</v>
      </c>
      <c r="G3801" s="1">
        <v>4165</v>
      </c>
      <c r="H3801" s="1">
        <v>466</v>
      </c>
      <c r="I3801" s="1">
        <v>10.130000000000001</v>
      </c>
      <c r="J3801" s="1">
        <v>4</v>
      </c>
      <c r="K3801" s="1" t="s">
        <v>24</v>
      </c>
      <c r="L3801" s="1" t="s">
        <v>19</v>
      </c>
      <c r="M3801" s="1">
        <v>97</v>
      </c>
      <c r="N3801" s="1" t="s">
        <v>25</v>
      </c>
      <c r="O3801" s="1">
        <v>1558828</v>
      </c>
      <c r="P3801" s="1">
        <f t="shared" si="840"/>
        <v>3</v>
      </c>
      <c r="Q3801" s="1">
        <f t="shared" si="827"/>
        <v>7</v>
      </c>
      <c r="R3801" s="5">
        <f t="shared" si="828"/>
        <v>3.601440576230492E-2</v>
      </c>
      <c r="S3801" s="6">
        <f t="shared" si="829"/>
        <v>111884.75390156063</v>
      </c>
      <c r="T3801" s="4">
        <f t="shared" si="830"/>
        <v>3.1066666666666665</v>
      </c>
      <c r="U3801" s="1" t="str">
        <f t="shared" si="831"/>
        <v>Normal</v>
      </c>
      <c r="V3801" s="1" t="str">
        <f t="shared" si="832"/>
        <v>Acquired</v>
      </c>
      <c r="W3801" s="1" t="str">
        <f t="shared" si="833"/>
        <v>¥</v>
      </c>
      <c r="X3801" s="1" t="str">
        <f t="shared" si="834"/>
        <v>¥150M</v>
      </c>
      <c r="Y3801" s="1" t="str">
        <f t="shared" si="835"/>
        <v>¥466M</v>
      </c>
      <c r="Z3801" s="1" t="str">
        <f t="shared" si="836"/>
        <v>¥0</v>
      </c>
      <c r="AA3801" s="1" t="str">
        <f t="shared" si="837"/>
        <v>¥1,11,885</v>
      </c>
      <c r="AB3801" s="6">
        <f t="shared" si="838"/>
        <v>9323.7294917967192</v>
      </c>
      <c r="AC3801" s="1" t="str">
        <f t="shared" si="839"/>
        <v>Mid</v>
      </c>
    </row>
    <row r="3802" spans="1:29">
      <c r="A3802" s="1" t="s">
        <v>2299</v>
      </c>
      <c r="B3802" s="1">
        <v>2017</v>
      </c>
      <c r="C3802" s="1" t="s">
        <v>35</v>
      </c>
      <c r="D3802" s="1" t="s">
        <v>51</v>
      </c>
      <c r="E3802" s="1" t="s">
        <v>18</v>
      </c>
      <c r="F3802" s="1">
        <v>104</v>
      </c>
      <c r="G3802" s="1">
        <v>2068</v>
      </c>
      <c r="H3802" s="1">
        <v>201</v>
      </c>
      <c r="I3802" s="1">
        <v>3.13</v>
      </c>
      <c r="J3802" s="1">
        <v>7</v>
      </c>
      <c r="K3802" s="1" t="s">
        <v>24</v>
      </c>
      <c r="L3802" s="1" t="s">
        <v>19</v>
      </c>
      <c r="M3802" s="1">
        <v>23</v>
      </c>
      <c r="N3802" s="1" t="s">
        <v>20</v>
      </c>
      <c r="O3802" s="1">
        <v>1514719</v>
      </c>
      <c r="P3802" s="1">
        <f t="shared" si="840"/>
        <v>2</v>
      </c>
      <c r="Q3802" s="1">
        <f t="shared" si="827"/>
        <v>7</v>
      </c>
      <c r="R3802" s="5">
        <f t="shared" si="828"/>
        <v>5.0290135396518373E-2</v>
      </c>
      <c r="S3802" s="6">
        <f t="shared" si="829"/>
        <v>97195.357833655711</v>
      </c>
      <c r="T3802" s="4">
        <f t="shared" si="830"/>
        <v>1.9326923076923077</v>
      </c>
      <c r="U3802" s="1" t="str">
        <f t="shared" si="831"/>
        <v>Normal</v>
      </c>
      <c r="V3802" s="1" t="str">
        <f t="shared" si="832"/>
        <v>Acquired</v>
      </c>
      <c r="W3802" s="1" t="str">
        <f t="shared" si="833"/>
        <v>¥</v>
      </c>
      <c r="X3802" s="1" t="str">
        <f t="shared" si="834"/>
        <v>¥104M</v>
      </c>
      <c r="Y3802" s="1" t="str">
        <f t="shared" si="835"/>
        <v>¥201M</v>
      </c>
      <c r="Z3802" s="1" t="str">
        <f t="shared" si="836"/>
        <v>¥0</v>
      </c>
      <c r="AA3802" s="1" t="str">
        <f t="shared" si="837"/>
        <v>¥97,195</v>
      </c>
      <c r="AB3802" s="6">
        <f t="shared" si="838"/>
        <v>8099.6131528046426</v>
      </c>
      <c r="AC3802" s="1" t="str">
        <f t="shared" si="839"/>
        <v>Mid</v>
      </c>
    </row>
    <row r="3803" spans="1:29">
      <c r="A3803" s="1" t="s">
        <v>1043</v>
      </c>
      <c r="B3803" s="1">
        <v>2017</v>
      </c>
      <c r="C3803" s="1" t="s">
        <v>42</v>
      </c>
      <c r="D3803" s="1" t="s">
        <v>39</v>
      </c>
      <c r="E3803" s="1" t="s">
        <v>37</v>
      </c>
      <c r="F3803" s="1">
        <v>183</v>
      </c>
      <c r="G3803" s="1">
        <v>4136</v>
      </c>
      <c r="H3803" s="1">
        <v>789</v>
      </c>
      <c r="I3803" s="1">
        <v>3.5</v>
      </c>
      <c r="J3803" s="1">
        <v>1</v>
      </c>
      <c r="K3803" s="1" t="s">
        <v>24</v>
      </c>
      <c r="L3803" s="1" t="s">
        <v>19</v>
      </c>
      <c r="M3803" s="1">
        <v>43</v>
      </c>
      <c r="N3803" s="1" t="s">
        <v>25</v>
      </c>
      <c r="O3803" s="1">
        <v>1374217</v>
      </c>
      <c r="P3803" s="1">
        <f t="shared" si="840"/>
        <v>4</v>
      </c>
      <c r="Q3803" s="1">
        <f t="shared" si="827"/>
        <v>7</v>
      </c>
      <c r="R3803" s="5">
        <f t="shared" si="828"/>
        <v>4.4245647969052226E-2</v>
      </c>
      <c r="S3803" s="6">
        <f t="shared" si="829"/>
        <v>190764.02321083171</v>
      </c>
      <c r="T3803" s="4">
        <f t="shared" si="830"/>
        <v>4.3114754098360653</v>
      </c>
      <c r="U3803" s="1" t="str">
        <f t="shared" si="831"/>
        <v>Normal</v>
      </c>
      <c r="V3803" s="1" t="str">
        <f t="shared" si="832"/>
        <v>Acquired</v>
      </c>
      <c r="W3803" s="1" t="str">
        <f t="shared" si="833"/>
        <v>¥</v>
      </c>
      <c r="X3803" s="1" t="str">
        <f t="shared" si="834"/>
        <v>¥183M</v>
      </c>
      <c r="Y3803" s="1" t="str">
        <f t="shared" si="835"/>
        <v>¥789M</v>
      </c>
      <c r="Z3803" s="1" t="str">
        <f t="shared" si="836"/>
        <v>¥0</v>
      </c>
      <c r="AA3803" s="1" t="str">
        <f t="shared" si="837"/>
        <v>¥1,90,764</v>
      </c>
      <c r="AB3803" s="6">
        <f t="shared" si="838"/>
        <v>15897.001934235977</v>
      </c>
      <c r="AC3803" s="1" t="str">
        <f t="shared" si="839"/>
        <v>Mid</v>
      </c>
    </row>
    <row r="3804" spans="1:29">
      <c r="A3804" s="1" t="s">
        <v>2149</v>
      </c>
      <c r="B3804" s="1">
        <v>2017</v>
      </c>
      <c r="C3804" s="1" t="s">
        <v>31</v>
      </c>
      <c r="D3804" s="1" t="s">
        <v>102</v>
      </c>
      <c r="E3804" s="1" t="s">
        <v>23</v>
      </c>
      <c r="F3804" s="1">
        <v>127</v>
      </c>
      <c r="G3804" s="1">
        <v>185</v>
      </c>
      <c r="H3804" s="1">
        <v>64</v>
      </c>
      <c r="I3804" s="1">
        <v>27.69</v>
      </c>
      <c r="J3804" s="1">
        <v>3</v>
      </c>
      <c r="K3804" s="1" t="s">
        <v>24</v>
      </c>
      <c r="L3804" s="1" t="s">
        <v>24</v>
      </c>
      <c r="M3804" s="1">
        <v>42</v>
      </c>
      <c r="N3804" s="1" t="s">
        <v>20</v>
      </c>
      <c r="O3804" s="1">
        <v>1134608</v>
      </c>
      <c r="P3804" s="1">
        <f t="shared" si="840"/>
        <v>5</v>
      </c>
      <c r="Q3804" s="1">
        <f t="shared" si="827"/>
        <v>7</v>
      </c>
      <c r="R3804" s="5">
        <f t="shared" si="828"/>
        <v>0.68648648648648647</v>
      </c>
      <c r="S3804" s="6">
        <f t="shared" si="829"/>
        <v>345945.94594594592</v>
      </c>
      <c r="T3804" s="4">
        <f t="shared" si="830"/>
        <v>0.50393700787401574</v>
      </c>
      <c r="U3804" s="1" t="str">
        <f t="shared" si="831"/>
        <v>Normal</v>
      </c>
      <c r="V3804" s="1" t="str">
        <f t="shared" si="832"/>
        <v>Acquired</v>
      </c>
      <c r="W3804" s="1" t="str">
        <f t="shared" si="833"/>
        <v>€</v>
      </c>
      <c r="X3804" s="1" t="str">
        <f t="shared" si="834"/>
        <v>€127M</v>
      </c>
      <c r="Y3804" s="1" t="str">
        <f t="shared" si="835"/>
        <v>€64M</v>
      </c>
      <c r="Z3804" s="1" t="str">
        <f t="shared" si="836"/>
        <v>€1</v>
      </c>
      <c r="AA3804" s="1" t="str">
        <f t="shared" si="837"/>
        <v>€3,45,946</v>
      </c>
      <c r="AB3804" s="6">
        <f t="shared" si="838"/>
        <v>28828.828828828828</v>
      </c>
      <c r="AC3804" s="1" t="str">
        <f t="shared" si="839"/>
        <v>Mid</v>
      </c>
    </row>
    <row r="3805" spans="1:29">
      <c r="A3805" s="1" t="s">
        <v>2761</v>
      </c>
      <c r="B3805" s="1">
        <v>2017</v>
      </c>
      <c r="C3805" s="1" t="s">
        <v>42</v>
      </c>
      <c r="D3805" s="1" t="s">
        <v>43</v>
      </c>
      <c r="E3805" s="1" t="s">
        <v>18</v>
      </c>
      <c r="F3805" s="1">
        <v>123</v>
      </c>
      <c r="G3805" s="1">
        <v>624</v>
      </c>
      <c r="H3805" s="1">
        <v>224</v>
      </c>
      <c r="I3805" s="1">
        <v>35.31</v>
      </c>
      <c r="J3805" s="1">
        <v>5</v>
      </c>
      <c r="K3805" s="1" t="s">
        <v>24</v>
      </c>
      <c r="L3805" s="1" t="s">
        <v>24</v>
      </c>
      <c r="M3805" s="1">
        <v>21</v>
      </c>
      <c r="N3805" s="1" t="s">
        <v>33</v>
      </c>
      <c r="O3805" s="1">
        <v>1059473</v>
      </c>
      <c r="P3805" s="1">
        <f t="shared" si="840"/>
        <v>2</v>
      </c>
      <c r="Q3805" s="1">
        <f t="shared" si="827"/>
        <v>7</v>
      </c>
      <c r="R3805" s="5">
        <f t="shared" si="828"/>
        <v>0.19711538461538461</v>
      </c>
      <c r="S3805" s="6">
        <f t="shared" si="829"/>
        <v>358974.358974359</v>
      </c>
      <c r="T3805" s="4">
        <f t="shared" si="830"/>
        <v>1.8211382113821137</v>
      </c>
      <c r="U3805" s="1" t="str">
        <f t="shared" si="831"/>
        <v>Normal</v>
      </c>
      <c r="V3805" s="1" t="str">
        <f t="shared" si="832"/>
        <v>Acquired</v>
      </c>
      <c r="W3805" s="1" t="str">
        <f t="shared" si="833"/>
        <v>¥</v>
      </c>
      <c r="X3805" s="1" t="str">
        <f t="shared" si="834"/>
        <v>¥123M</v>
      </c>
      <c r="Y3805" s="1" t="str">
        <f t="shared" si="835"/>
        <v>¥224M</v>
      </c>
      <c r="Z3805" s="1" t="str">
        <f t="shared" si="836"/>
        <v>¥0</v>
      </c>
      <c r="AA3805" s="1" t="str">
        <f t="shared" si="837"/>
        <v>¥3,58,974</v>
      </c>
      <c r="AB3805" s="6">
        <f t="shared" si="838"/>
        <v>29914.529914529914</v>
      </c>
      <c r="AC3805" s="1" t="str">
        <f t="shared" si="839"/>
        <v>Mid</v>
      </c>
    </row>
    <row r="3806" spans="1:29">
      <c r="A3806" s="1" t="s">
        <v>563</v>
      </c>
      <c r="B3806" s="1">
        <v>2017</v>
      </c>
      <c r="C3806" s="1" t="s">
        <v>73</v>
      </c>
      <c r="D3806" s="1" t="s">
        <v>32</v>
      </c>
      <c r="E3806" s="1" t="s">
        <v>23</v>
      </c>
      <c r="F3806" s="1">
        <v>100</v>
      </c>
      <c r="G3806" s="1">
        <v>3893</v>
      </c>
      <c r="H3806" s="1">
        <v>75</v>
      </c>
      <c r="I3806" s="1">
        <v>37.979999999999997</v>
      </c>
      <c r="J3806" s="1">
        <v>6</v>
      </c>
      <c r="K3806" s="1" t="s">
        <v>19</v>
      </c>
      <c r="L3806" s="1" t="s">
        <v>19</v>
      </c>
      <c r="M3806" s="1">
        <v>29</v>
      </c>
      <c r="N3806" s="1" t="s">
        <v>29</v>
      </c>
      <c r="O3806" s="1">
        <v>947378</v>
      </c>
      <c r="P3806" s="1">
        <f t="shared" si="840"/>
        <v>5</v>
      </c>
      <c r="Q3806" s="1">
        <f t="shared" si="827"/>
        <v>7</v>
      </c>
      <c r="R3806" s="5">
        <f t="shared" si="828"/>
        <v>2.5687130747495505E-2</v>
      </c>
      <c r="S3806" s="6">
        <f t="shared" si="829"/>
        <v>19265.348060621629</v>
      </c>
      <c r="T3806" s="4">
        <f t="shared" si="830"/>
        <v>0.75</v>
      </c>
      <c r="U3806" s="1" t="str">
        <f t="shared" si="831"/>
        <v>Normal</v>
      </c>
      <c r="V3806" s="1" t="str">
        <f t="shared" si="832"/>
        <v>Still Private</v>
      </c>
      <c r="W3806" s="1" t="str">
        <f t="shared" si="833"/>
        <v>€</v>
      </c>
      <c r="X3806" s="1" t="str">
        <f t="shared" si="834"/>
        <v>€100M</v>
      </c>
      <c r="Y3806" s="1" t="str">
        <f t="shared" si="835"/>
        <v>€75M</v>
      </c>
      <c r="Z3806" s="1" t="str">
        <f t="shared" si="836"/>
        <v>€0</v>
      </c>
      <c r="AA3806" s="1" t="str">
        <f t="shared" si="837"/>
        <v>€19,265</v>
      </c>
      <c r="AB3806" s="6">
        <f t="shared" si="838"/>
        <v>1605.4456717184692</v>
      </c>
      <c r="AC3806" s="1" t="str">
        <f t="shared" si="839"/>
        <v>Mid</v>
      </c>
    </row>
    <row r="3807" spans="1:29">
      <c r="A3807" s="1" t="s">
        <v>60</v>
      </c>
      <c r="B3807" s="1">
        <v>2017</v>
      </c>
      <c r="C3807" s="1" t="s">
        <v>31</v>
      </c>
      <c r="D3807" s="1" t="s">
        <v>51</v>
      </c>
      <c r="E3807" s="1" t="s">
        <v>23</v>
      </c>
      <c r="F3807" s="1">
        <v>183</v>
      </c>
      <c r="G3807" s="1">
        <v>1968</v>
      </c>
      <c r="H3807" s="1">
        <v>95</v>
      </c>
      <c r="I3807" s="1">
        <v>27.29</v>
      </c>
      <c r="J3807" s="1">
        <v>5</v>
      </c>
      <c r="K3807" s="1" t="s">
        <v>24</v>
      </c>
      <c r="L3807" s="1" t="s">
        <v>19</v>
      </c>
      <c r="M3807" s="1">
        <v>33</v>
      </c>
      <c r="N3807" s="1" t="s">
        <v>29</v>
      </c>
      <c r="O3807" s="1">
        <v>828711</v>
      </c>
      <c r="P3807" s="1">
        <f t="shared" si="840"/>
        <v>5</v>
      </c>
      <c r="Q3807" s="1">
        <f t="shared" si="827"/>
        <v>7</v>
      </c>
      <c r="R3807" s="5">
        <f t="shared" si="828"/>
        <v>9.298780487804878E-2</v>
      </c>
      <c r="S3807" s="6">
        <f t="shared" si="829"/>
        <v>48272.357723577239</v>
      </c>
      <c r="T3807" s="4">
        <f t="shared" si="830"/>
        <v>0.51912568306010931</v>
      </c>
      <c r="U3807" s="1" t="str">
        <f t="shared" si="831"/>
        <v>Normal</v>
      </c>
      <c r="V3807" s="1" t="str">
        <f t="shared" si="832"/>
        <v>Acquired</v>
      </c>
      <c r="W3807" s="1" t="str">
        <f t="shared" si="833"/>
        <v>€</v>
      </c>
      <c r="X3807" s="1" t="str">
        <f t="shared" si="834"/>
        <v>€183M</v>
      </c>
      <c r="Y3807" s="1" t="str">
        <f t="shared" si="835"/>
        <v>€95M</v>
      </c>
      <c r="Z3807" s="1" t="str">
        <f t="shared" si="836"/>
        <v>€0</v>
      </c>
      <c r="AA3807" s="1" t="str">
        <f t="shared" si="837"/>
        <v>€48,272</v>
      </c>
      <c r="AB3807" s="6">
        <f t="shared" si="838"/>
        <v>4022.6964769647698</v>
      </c>
      <c r="AC3807" s="1" t="str">
        <f t="shared" si="839"/>
        <v>Mid</v>
      </c>
    </row>
    <row r="3808" spans="1:29">
      <c r="A3808" s="1" t="s">
        <v>1888</v>
      </c>
      <c r="B3808" s="1">
        <v>2017</v>
      </c>
      <c r="C3808" s="1" t="s">
        <v>27</v>
      </c>
      <c r="D3808" s="1" t="s">
        <v>102</v>
      </c>
      <c r="E3808" s="1" t="s">
        <v>23</v>
      </c>
      <c r="F3808" s="1">
        <v>162</v>
      </c>
      <c r="G3808" s="1">
        <v>2927</v>
      </c>
      <c r="H3808" s="1">
        <v>813</v>
      </c>
      <c r="I3808" s="1">
        <v>3.14</v>
      </c>
      <c r="J3808" s="1">
        <v>9</v>
      </c>
      <c r="K3808" s="1" t="s">
        <v>19</v>
      </c>
      <c r="L3808" s="1" t="s">
        <v>24</v>
      </c>
      <c r="M3808" s="1">
        <v>21</v>
      </c>
      <c r="N3808" s="1" t="s">
        <v>33</v>
      </c>
      <c r="O3808" s="1">
        <v>724427</v>
      </c>
      <c r="P3808" s="1">
        <f t="shared" si="840"/>
        <v>5</v>
      </c>
      <c r="Q3808" s="1">
        <f t="shared" si="827"/>
        <v>7</v>
      </c>
      <c r="R3808" s="5">
        <f t="shared" si="828"/>
        <v>5.5346771438332762E-2</v>
      </c>
      <c r="S3808" s="6">
        <f t="shared" si="829"/>
        <v>277758.79740348482</v>
      </c>
      <c r="T3808" s="4">
        <f t="shared" si="830"/>
        <v>5.0185185185185182</v>
      </c>
      <c r="U3808" s="1" t="str">
        <f t="shared" si="831"/>
        <v>High Performer</v>
      </c>
      <c r="V3808" s="1" t="str">
        <f t="shared" si="832"/>
        <v>IPO</v>
      </c>
      <c r="W3808" s="1" t="str">
        <f t="shared" si="833"/>
        <v>$</v>
      </c>
      <c r="X3808" s="1" t="str">
        <f t="shared" si="834"/>
        <v>$162M</v>
      </c>
      <c r="Y3808" s="1" t="str">
        <f t="shared" si="835"/>
        <v>$813M</v>
      </c>
      <c r="Z3808" s="1" t="str">
        <f t="shared" si="836"/>
        <v>$0</v>
      </c>
      <c r="AA3808" s="1" t="str">
        <f t="shared" si="837"/>
        <v>$2,77,759</v>
      </c>
      <c r="AB3808" s="6">
        <f t="shared" si="838"/>
        <v>23146.5664502904</v>
      </c>
      <c r="AC3808" s="1" t="str">
        <f t="shared" si="839"/>
        <v>Mid</v>
      </c>
    </row>
    <row r="3809" spans="1:29">
      <c r="A3809" s="1" t="s">
        <v>2668</v>
      </c>
      <c r="B3809" s="1">
        <v>2017</v>
      </c>
      <c r="C3809" s="1" t="s">
        <v>53</v>
      </c>
      <c r="D3809" s="1" t="s">
        <v>102</v>
      </c>
      <c r="E3809" s="1" t="s">
        <v>37</v>
      </c>
      <c r="F3809" s="1">
        <v>169</v>
      </c>
      <c r="G3809" s="1">
        <v>3500</v>
      </c>
      <c r="H3809" s="1">
        <v>964</v>
      </c>
      <c r="I3809" s="1">
        <v>28.54</v>
      </c>
      <c r="J3809" s="1">
        <v>5</v>
      </c>
      <c r="K3809" s="1" t="s">
        <v>24</v>
      </c>
      <c r="L3809" s="1" t="s">
        <v>19</v>
      </c>
      <c r="M3809" s="1">
        <v>88</v>
      </c>
      <c r="N3809" s="1" t="s">
        <v>25</v>
      </c>
      <c r="O3809" s="1">
        <v>605990</v>
      </c>
      <c r="P3809" s="1">
        <f t="shared" si="840"/>
        <v>4</v>
      </c>
      <c r="Q3809" s="1">
        <f t="shared" si="827"/>
        <v>7</v>
      </c>
      <c r="R3809" s="5">
        <f t="shared" si="828"/>
        <v>4.8285714285714286E-2</v>
      </c>
      <c r="S3809" s="6">
        <f t="shared" si="829"/>
        <v>275428.57142857142</v>
      </c>
      <c r="T3809" s="4">
        <f t="shared" si="830"/>
        <v>5.7041420118343193</v>
      </c>
      <c r="U3809" s="1" t="str">
        <f t="shared" si="831"/>
        <v>Normal</v>
      </c>
      <c r="V3809" s="1" t="str">
        <f t="shared" si="832"/>
        <v>Acquired</v>
      </c>
      <c r="W3809" s="1">
        <f t="shared" si="833"/>
        <v>0</v>
      </c>
      <c r="X3809" s="1" t="str">
        <f t="shared" si="834"/>
        <v>0169M</v>
      </c>
      <c r="Y3809" s="1" t="str">
        <f t="shared" si="835"/>
        <v>0964M</v>
      </c>
      <c r="Z3809" s="1" t="str">
        <f t="shared" si="836"/>
        <v>00</v>
      </c>
      <c r="AA3809" s="1" t="str">
        <f t="shared" si="837"/>
        <v>02,75,429</v>
      </c>
      <c r="AB3809" s="6">
        <f t="shared" si="838"/>
        <v>22952.380952380954</v>
      </c>
      <c r="AC3809" s="1" t="str">
        <f t="shared" si="839"/>
        <v>Mid</v>
      </c>
    </row>
    <row r="3810" spans="1:29">
      <c r="A3810" s="1" t="s">
        <v>235</v>
      </c>
      <c r="B3810" s="1">
        <v>2017</v>
      </c>
      <c r="C3810" s="1" t="s">
        <v>35</v>
      </c>
      <c r="D3810" s="1" t="s">
        <v>95</v>
      </c>
      <c r="E3810" s="1" t="s">
        <v>28</v>
      </c>
      <c r="F3810" s="1">
        <v>175</v>
      </c>
      <c r="G3810" s="1">
        <v>3220</v>
      </c>
      <c r="H3810" s="1">
        <v>232</v>
      </c>
      <c r="I3810" s="1">
        <v>10.84</v>
      </c>
      <c r="J3810" s="1">
        <v>3</v>
      </c>
      <c r="K3810" s="1" t="s">
        <v>24</v>
      </c>
      <c r="L3810" s="1" t="s">
        <v>19</v>
      </c>
      <c r="M3810" s="1">
        <v>58</v>
      </c>
      <c r="N3810" s="1" t="s">
        <v>20</v>
      </c>
      <c r="O3810" s="1">
        <v>588246</v>
      </c>
      <c r="P3810" s="1">
        <f t="shared" si="840"/>
        <v>1</v>
      </c>
      <c r="Q3810" s="1">
        <f t="shared" si="827"/>
        <v>7</v>
      </c>
      <c r="R3810" s="5">
        <f t="shared" si="828"/>
        <v>5.434782608695652E-2</v>
      </c>
      <c r="S3810" s="6">
        <f t="shared" si="829"/>
        <v>72049.689440993796</v>
      </c>
      <c r="T3810" s="4">
        <f t="shared" si="830"/>
        <v>1.3257142857142856</v>
      </c>
      <c r="U3810" s="1" t="str">
        <f t="shared" si="831"/>
        <v>Normal</v>
      </c>
      <c r="V3810" s="1" t="str">
        <f t="shared" si="832"/>
        <v>Acquired</v>
      </c>
      <c r="W3810" s="1" t="str">
        <f t="shared" si="833"/>
        <v>¥</v>
      </c>
      <c r="X3810" s="1" t="str">
        <f t="shared" si="834"/>
        <v>¥175M</v>
      </c>
      <c r="Y3810" s="1" t="str">
        <f t="shared" si="835"/>
        <v>¥232M</v>
      </c>
      <c r="Z3810" s="1" t="str">
        <f t="shared" si="836"/>
        <v>¥0</v>
      </c>
      <c r="AA3810" s="1" t="str">
        <f t="shared" si="837"/>
        <v>¥72,050</v>
      </c>
      <c r="AB3810" s="6">
        <f t="shared" si="838"/>
        <v>6004.1407867494827</v>
      </c>
      <c r="AC3810" s="1" t="str">
        <f t="shared" si="839"/>
        <v>Mid</v>
      </c>
    </row>
    <row r="3811" spans="1:29">
      <c r="A3811" s="1" t="s">
        <v>1925</v>
      </c>
      <c r="B3811" s="1">
        <v>2017</v>
      </c>
      <c r="C3811" s="1" t="s">
        <v>59</v>
      </c>
      <c r="D3811" s="1" t="s">
        <v>51</v>
      </c>
      <c r="E3811" s="1" t="s">
        <v>18</v>
      </c>
      <c r="F3811" s="1">
        <v>187</v>
      </c>
      <c r="G3811" s="1">
        <v>2894</v>
      </c>
      <c r="H3811" s="1">
        <v>814</v>
      </c>
      <c r="I3811" s="1">
        <v>38.32</v>
      </c>
      <c r="J3811" s="1">
        <v>2</v>
      </c>
      <c r="K3811" s="1" t="s">
        <v>24</v>
      </c>
      <c r="L3811" s="1" t="s">
        <v>24</v>
      </c>
      <c r="M3811" s="1">
        <v>16</v>
      </c>
      <c r="N3811" s="1" t="s">
        <v>33</v>
      </c>
      <c r="O3811" s="1">
        <v>335834</v>
      </c>
      <c r="P3811" s="1">
        <f t="shared" si="840"/>
        <v>2</v>
      </c>
      <c r="Q3811" s="1">
        <f t="shared" si="827"/>
        <v>7</v>
      </c>
      <c r="R3811" s="5">
        <f t="shared" si="828"/>
        <v>6.4616447823082235E-2</v>
      </c>
      <c r="S3811" s="6">
        <f t="shared" si="829"/>
        <v>281271.596406358</v>
      </c>
      <c r="T3811" s="4">
        <f t="shared" si="830"/>
        <v>4.3529411764705879</v>
      </c>
      <c r="U3811" s="1" t="str">
        <f t="shared" si="831"/>
        <v>Normal</v>
      </c>
      <c r="V3811" s="1" t="str">
        <f t="shared" si="832"/>
        <v>Acquired</v>
      </c>
      <c r="W3811" s="1" t="str">
        <f t="shared" si="833"/>
        <v>₹</v>
      </c>
      <c r="X3811" s="1" t="str">
        <f t="shared" si="834"/>
        <v>₹187M</v>
      </c>
      <c r="Y3811" s="1" t="str">
        <f t="shared" si="835"/>
        <v>₹814M</v>
      </c>
      <c r="Z3811" s="1" t="str">
        <f t="shared" si="836"/>
        <v>₹0</v>
      </c>
      <c r="AA3811" s="1" t="str">
        <f t="shared" si="837"/>
        <v>₹2,81,272</v>
      </c>
      <c r="AB3811" s="6">
        <f t="shared" si="838"/>
        <v>23439.299700529831</v>
      </c>
      <c r="AC3811" s="1" t="str">
        <f t="shared" si="839"/>
        <v>Mid</v>
      </c>
    </row>
    <row r="3812" spans="1:29">
      <c r="A3812" s="1" t="s">
        <v>2382</v>
      </c>
      <c r="B3812" s="1">
        <v>2017</v>
      </c>
      <c r="C3812" s="1" t="s">
        <v>73</v>
      </c>
      <c r="D3812" s="1" t="s">
        <v>32</v>
      </c>
      <c r="E3812" s="1" t="s">
        <v>18</v>
      </c>
      <c r="F3812" s="1">
        <v>160</v>
      </c>
      <c r="G3812" s="1">
        <v>1107</v>
      </c>
      <c r="H3812" s="1">
        <v>837</v>
      </c>
      <c r="I3812" s="1">
        <v>40.51</v>
      </c>
      <c r="J3812" s="1">
        <v>8</v>
      </c>
      <c r="K3812" s="1" t="s">
        <v>19</v>
      </c>
      <c r="L3812" s="1" t="s">
        <v>24</v>
      </c>
      <c r="M3812" s="1">
        <v>60</v>
      </c>
      <c r="N3812" s="1" t="s">
        <v>33</v>
      </c>
      <c r="O3812" s="1">
        <v>324246</v>
      </c>
      <c r="P3812" s="1">
        <f t="shared" si="840"/>
        <v>2</v>
      </c>
      <c r="Q3812" s="1">
        <f t="shared" si="827"/>
        <v>7</v>
      </c>
      <c r="R3812" s="5">
        <f t="shared" si="828"/>
        <v>0.14453477868112014</v>
      </c>
      <c r="S3812" s="6">
        <f t="shared" si="829"/>
        <v>756097.56097560981</v>
      </c>
      <c r="T3812" s="4">
        <f t="shared" si="830"/>
        <v>5.2312500000000002</v>
      </c>
      <c r="U3812" s="1" t="str">
        <f t="shared" si="831"/>
        <v>High Performer</v>
      </c>
      <c r="V3812" s="1" t="str">
        <f t="shared" si="832"/>
        <v>IPO</v>
      </c>
      <c r="W3812" s="1" t="str">
        <f t="shared" si="833"/>
        <v>€</v>
      </c>
      <c r="X3812" s="1" t="str">
        <f t="shared" si="834"/>
        <v>€160M</v>
      </c>
      <c r="Y3812" s="1" t="str">
        <f t="shared" si="835"/>
        <v>€837M</v>
      </c>
      <c r="Z3812" s="1" t="str">
        <f t="shared" si="836"/>
        <v>€0</v>
      </c>
      <c r="AA3812" s="1" t="str">
        <f t="shared" si="837"/>
        <v>€7,56,098</v>
      </c>
      <c r="AB3812" s="6">
        <f t="shared" si="838"/>
        <v>63008.130081300813</v>
      </c>
      <c r="AC3812" s="1" t="str">
        <f t="shared" si="839"/>
        <v>Mid</v>
      </c>
    </row>
    <row r="3813" spans="1:29">
      <c r="A3813" s="1" t="s">
        <v>3063</v>
      </c>
      <c r="B3813" s="1">
        <v>2017</v>
      </c>
      <c r="C3813" s="1" t="s">
        <v>31</v>
      </c>
      <c r="D3813" s="1" t="s">
        <v>36</v>
      </c>
      <c r="E3813" s="1" t="s">
        <v>37</v>
      </c>
      <c r="F3813" s="1">
        <v>131</v>
      </c>
      <c r="G3813" s="1">
        <v>877</v>
      </c>
      <c r="H3813" s="1">
        <v>184</v>
      </c>
      <c r="I3813" s="1">
        <v>35.020000000000003</v>
      </c>
      <c r="J3813" s="1">
        <v>9</v>
      </c>
      <c r="K3813" s="1" t="s">
        <v>19</v>
      </c>
      <c r="L3813" s="1" t="s">
        <v>24</v>
      </c>
      <c r="M3813" s="1">
        <v>8</v>
      </c>
      <c r="N3813" s="1" t="s">
        <v>33</v>
      </c>
      <c r="O3813" s="1">
        <v>293801</v>
      </c>
      <c r="P3813" s="1">
        <f t="shared" si="840"/>
        <v>4</v>
      </c>
      <c r="Q3813" s="1">
        <f t="shared" si="827"/>
        <v>7</v>
      </c>
      <c r="R3813" s="5">
        <f t="shared" si="828"/>
        <v>0.14937286202964653</v>
      </c>
      <c r="S3813" s="6">
        <f t="shared" si="829"/>
        <v>209806.15735461802</v>
      </c>
      <c r="T3813" s="4">
        <f t="shared" si="830"/>
        <v>1.4045801526717556</v>
      </c>
      <c r="U3813" s="1" t="str">
        <f t="shared" si="831"/>
        <v>High Performer</v>
      </c>
      <c r="V3813" s="1" t="str">
        <f t="shared" si="832"/>
        <v>IPO</v>
      </c>
      <c r="W3813" s="1" t="str">
        <f t="shared" si="833"/>
        <v>€</v>
      </c>
      <c r="X3813" s="1" t="str">
        <f t="shared" si="834"/>
        <v>€131M</v>
      </c>
      <c r="Y3813" s="1" t="str">
        <f t="shared" si="835"/>
        <v>€184M</v>
      </c>
      <c r="Z3813" s="1" t="str">
        <f t="shared" si="836"/>
        <v>€0</v>
      </c>
      <c r="AA3813" s="1" t="str">
        <f t="shared" si="837"/>
        <v>€2,09,806</v>
      </c>
      <c r="AB3813" s="6">
        <f t="shared" si="838"/>
        <v>17483.846446218169</v>
      </c>
      <c r="AC3813" s="1" t="str">
        <f t="shared" si="839"/>
        <v>Mid</v>
      </c>
    </row>
    <row r="3814" spans="1:29">
      <c r="A3814" s="1" t="s">
        <v>4495</v>
      </c>
      <c r="B3814" s="1">
        <v>2018</v>
      </c>
      <c r="C3814" s="1" t="s">
        <v>42</v>
      </c>
      <c r="D3814" s="1" t="s">
        <v>17</v>
      </c>
      <c r="E3814" s="1" t="s">
        <v>23</v>
      </c>
      <c r="F3814" s="1">
        <v>138</v>
      </c>
      <c r="G3814" s="1">
        <v>2456</v>
      </c>
      <c r="H3814" s="1">
        <v>934</v>
      </c>
      <c r="I3814" s="1">
        <v>8.7200000000000006</v>
      </c>
      <c r="J3814" s="1">
        <v>2</v>
      </c>
      <c r="K3814" s="1" t="s">
        <v>19</v>
      </c>
      <c r="L3814" s="1" t="s">
        <v>24</v>
      </c>
      <c r="M3814" s="1">
        <v>86</v>
      </c>
      <c r="N3814" s="1" t="s">
        <v>20</v>
      </c>
      <c r="O3814" s="1">
        <v>4888140</v>
      </c>
      <c r="P3814" s="1">
        <f t="shared" si="840"/>
        <v>5</v>
      </c>
      <c r="Q3814" s="1">
        <f t="shared" si="827"/>
        <v>6</v>
      </c>
      <c r="R3814" s="5">
        <f t="shared" si="828"/>
        <v>5.6188925081433222E-2</v>
      </c>
      <c r="S3814" s="6">
        <f t="shared" si="829"/>
        <v>380293.15960912051</v>
      </c>
      <c r="T3814" s="4">
        <f t="shared" si="830"/>
        <v>6.7681159420289854</v>
      </c>
      <c r="U3814" s="1" t="str">
        <f t="shared" si="831"/>
        <v>Normal</v>
      </c>
      <c r="V3814" s="1" t="str">
        <f t="shared" si="832"/>
        <v>IPO</v>
      </c>
      <c r="W3814" s="1" t="str">
        <f t="shared" si="833"/>
        <v>¥</v>
      </c>
      <c r="X3814" s="1" t="str">
        <f t="shared" si="834"/>
        <v>¥138M</v>
      </c>
      <c r="Y3814" s="1" t="str">
        <f t="shared" si="835"/>
        <v>¥934M</v>
      </c>
      <c r="Z3814" s="1" t="str">
        <f t="shared" si="836"/>
        <v>¥0</v>
      </c>
      <c r="AA3814" s="1" t="str">
        <f t="shared" si="837"/>
        <v>¥3,80,293</v>
      </c>
      <c r="AB3814" s="6">
        <f t="shared" si="838"/>
        <v>31691.096634093377</v>
      </c>
      <c r="AC3814" s="1" t="str">
        <f t="shared" si="839"/>
        <v>Mid</v>
      </c>
    </row>
    <row r="3815" spans="1:29">
      <c r="A3815" s="1" t="s">
        <v>4527</v>
      </c>
      <c r="B3815" s="1">
        <v>2018</v>
      </c>
      <c r="C3815" s="1" t="s">
        <v>53</v>
      </c>
      <c r="D3815" s="1" t="s">
        <v>51</v>
      </c>
      <c r="E3815" s="1" t="s">
        <v>23</v>
      </c>
      <c r="F3815" s="1">
        <v>198</v>
      </c>
      <c r="G3815" s="1">
        <v>2960</v>
      </c>
      <c r="H3815" s="1">
        <v>166</v>
      </c>
      <c r="I3815" s="1">
        <v>24.17</v>
      </c>
      <c r="J3815" s="1">
        <v>1</v>
      </c>
      <c r="K3815" s="1" t="s">
        <v>24</v>
      </c>
      <c r="L3815" s="1" t="s">
        <v>24</v>
      </c>
      <c r="M3815" s="1">
        <v>14</v>
      </c>
      <c r="N3815" s="1" t="s">
        <v>20</v>
      </c>
      <c r="O3815" s="1">
        <v>4816859</v>
      </c>
      <c r="P3815" s="1">
        <f t="shared" si="840"/>
        <v>5</v>
      </c>
      <c r="Q3815" s="1">
        <f t="shared" si="827"/>
        <v>6</v>
      </c>
      <c r="R3815" s="5">
        <f t="shared" si="828"/>
        <v>6.6891891891891889E-2</v>
      </c>
      <c r="S3815" s="6">
        <f t="shared" si="829"/>
        <v>56081.08108108108</v>
      </c>
      <c r="T3815" s="4">
        <f t="shared" si="830"/>
        <v>0.83838383838383834</v>
      </c>
      <c r="U3815" s="1" t="str">
        <f t="shared" si="831"/>
        <v>Normal</v>
      </c>
      <c r="V3815" s="1" t="str">
        <f t="shared" si="832"/>
        <v>Acquired</v>
      </c>
      <c r="W3815" s="1">
        <f t="shared" si="833"/>
        <v>0</v>
      </c>
      <c r="X3815" s="1" t="str">
        <f t="shared" si="834"/>
        <v>0198M</v>
      </c>
      <c r="Y3815" s="1" t="str">
        <f t="shared" si="835"/>
        <v>0166M</v>
      </c>
      <c r="Z3815" s="1" t="str">
        <f t="shared" si="836"/>
        <v>00</v>
      </c>
      <c r="AA3815" s="1" t="str">
        <f t="shared" si="837"/>
        <v>056,081</v>
      </c>
      <c r="AB3815" s="6">
        <f t="shared" si="838"/>
        <v>4673.4234234234236</v>
      </c>
      <c r="AC3815" s="1" t="str">
        <f t="shared" si="839"/>
        <v>Mid</v>
      </c>
    </row>
    <row r="3816" spans="1:29">
      <c r="A3816" s="1" t="s">
        <v>2972</v>
      </c>
      <c r="B3816" s="1">
        <v>2018</v>
      </c>
      <c r="C3816" s="1" t="s">
        <v>27</v>
      </c>
      <c r="D3816" s="1" t="s">
        <v>48</v>
      </c>
      <c r="E3816" s="1" t="s">
        <v>23</v>
      </c>
      <c r="F3816" s="1">
        <v>192</v>
      </c>
      <c r="G3816" s="1">
        <v>653</v>
      </c>
      <c r="H3816" s="1">
        <v>89</v>
      </c>
      <c r="I3816" s="1">
        <v>3.49</v>
      </c>
      <c r="J3816" s="1">
        <v>7</v>
      </c>
      <c r="K3816" s="1" t="s">
        <v>24</v>
      </c>
      <c r="L3816" s="1" t="s">
        <v>24</v>
      </c>
      <c r="M3816" s="1">
        <v>74</v>
      </c>
      <c r="N3816" s="1" t="s">
        <v>25</v>
      </c>
      <c r="O3816" s="1">
        <v>4677430</v>
      </c>
      <c r="P3816" s="1">
        <f t="shared" si="840"/>
        <v>5</v>
      </c>
      <c r="Q3816" s="1">
        <f t="shared" si="827"/>
        <v>6</v>
      </c>
      <c r="R3816" s="5">
        <f t="shared" si="828"/>
        <v>0.29402756508422667</v>
      </c>
      <c r="S3816" s="6">
        <f t="shared" si="829"/>
        <v>136294.02756508422</v>
      </c>
      <c r="T3816" s="4">
        <f t="shared" si="830"/>
        <v>0.46354166666666669</v>
      </c>
      <c r="U3816" s="1" t="str">
        <f t="shared" si="831"/>
        <v>Normal</v>
      </c>
      <c r="V3816" s="1" t="str">
        <f t="shared" si="832"/>
        <v>Acquired</v>
      </c>
      <c r="W3816" s="1" t="str">
        <f t="shared" si="833"/>
        <v>$</v>
      </c>
      <c r="X3816" s="1" t="str">
        <f t="shared" si="834"/>
        <v>$192M</v>
      </c>
      <c r="Y3816" s="1" t="str">
        <f t="shared" si="835"/>
        <v>$89M</v>
      </c>
      <c r="Z3816" s="1" t="str">
        <f t="shared" si="836"/>
        <v>$0</v>
      </c>
      <c r="AA3816" s="1" t="str">
        <f t="shared" si="837"/>
        <v>$1,36,294</v>
      </c>
      <c r="AB3816" s="6">
        <f t="shared" si="838"/>
        <v>11357.835630423686</v>
      </c>
      <c r="AC3816" s="1" t="str">
        <f t="shared" si="839"/>
        <v>Mid</v>
      </c>
    </row>
    <row r="3817" spans="1:29">
      <c r="A3817" s="1" t="s">
        <v>1202</v>
      </c>
      <c r="B3817" s="1">
        <v>2018</v>
      </c>
      <c r="C3817" s="1" t="s">
        <v>16</v>
      </c>
      <c r="D3817" s="1" t="s">
        <v>17</v>
      </c>
      <c r="E3817" s="1" t="s">
        <v>37</v>
      </c>
      <c r="F3817" s="1">
        <v>150</v>
      </c>
      <c r="G3817" s="1">
        <v>2387</v>
      </c>
      <c r="H3817" s="1">
        <v>54</v>
      </c>
      <c r="I3817" s="1">
        <v>2.61</v>
      </c>
      <c r="J3817" s="1">
        <v>3</v>
      </c>
      <c r="K3817" s="1" t="s">
        <v>19</v>
      </c>
      <c r="L3817" s="1" t="s">
        <v>24</v>
      </c>
      <c r="M3817" s="1">
        <v>53</v>
      </c>
      <c r="N3817" s="1" t="s">
        <v>33</v>
      </c>
      <c r="O3817" s="1">
        <v>4668002</v>
      </c>
      <c r="P3817" s="1">
        <f t="shared" si="840"/>
        <v>4</v>
      </c>
      <c r="Q3817" s="1">
        <f t="shared" si="827"/>
        <v>6</v>
      </c>
      <c r="R3817" s="5">
        <f t="shared" si="828"/>
        <v>6.2840385421030584E-2</v>
      </c>
      <c r="S3817" s="6">
        <f t="shared" si="829"/>
        <v>22622.53875157101</v>
      </c>
      <c r="T3817" s="4">
        <f t="shared" si="830"/>
        <v>0.36</v>
      </c>
      <c r="U3817" s="1" t="str">
        <f t="shared" si="831"/>
        <v>Normal</v>
      </c>
      <c r="V3817" s="1" t="str">
        <f t="shared" si="832"/>
        <v>IPO</v>
      </c>
      <c r="W3817" s="1" t="str">
        <f t="shared" si="833"/>
        <v>$</v>
      </c>
      <c r="X3817" s="1" t="str">
        <f t="shared" si="834"/>
        <v>$150M</v>
      </c>
      <c r="Y3817" s="1" t="str">
        <f t="shared" si="835"/>
        <v>$54M</v>
      </c>
      <c r="Z3817" s="1" t="str">
        <f t="shared" si="836"/>
        <v>$0</v>
      </c>
      <c r="AA3817" s="1" t="str">
        <f t="shared" si="837"/>
        <v>$22,623</v>
      </c>
      <c r="AB3817" s="6">
        <f t="shared" si="838"/>
        <v>1885.2115626309176</v>
      </c>
      <c r="AC3817" s="1" t="str">
        <f t="shared" si="839"/>
        <v>Mid</v>
      </c>
    </row>
    <row r="3818" spans="1:29">
      <c r="A3818" s="1" t="s">
        <v>4356</v>
      </c>
      <c r="B3818" s="1">
        <v>2018</v>
      </c>
      <c r="C3818" s="1" t="s">
        <v>53</v>
      </c>
      <c r="D3818" s="1" t="s">
        <v>17</v>
      </c>
      <c r="E3818" s="1" t="s">
        <v>18</v>
      </c>
      <c r="F3818" s="1">
        <v>128</v>
      </c>
      <c r="G3818" s="1">
        <v>4526</v>
      </c>
      <c r="H3818" s="1">
        <v>294</v>
      </c>
      <c r="I3818" s="1">
        <v>15.55</v>
      </c>
      <c r="J3818" s="1">
        <v>1</v>
      </c>
      <c r="K3818" s="1" t="s">
        <v>19</v>
      </c>
      <c r="L3818" s="1" t="s">
        <v>19</v>
      </c>
      <c r="M3818" s="1">
        <v>97</v>
      </c>
      <c r="N3818" s="1" t="s">
        <v>25</v>
      </c>
      <c r="O3818" s="1">
        <v>4571308</v>
      </c>
      <c r="P3818" s="1">
        <f t="shared" si="840"/>
        <v>2</v>
      </c>
      <c r="Q3818" s="1">
        <f t="shared" si="827"/>
        <v>6</v>
      </c>
      <c r="R3818" s="5">
        <f t="shared" si="828"/>
        <v>2.8281042863455591E-2</v>
      </c>
      <c r="S3818" s="6">
        <f t="shared" si="829"/>
        <v>64958.020326999555</v>
      </c>
      <c r="T3818" s="4">
        <f t="shared" si="830"/>
        <v>2.296875</v>
      </c>
      <c r="U3818" s="1" t="str">
        <f t="shared" si="831"/>
        <v>Normal</v>
      </c>
      <c r="V3818" s="1" t="str">
        <f t="shared" si="832"/>
        <v>Still Private</v>
      </c>
      <c r="W3818" s="1">
        <f t="shared" si="833"/>
        <v>0</v>
      </c>
      <c r="X3818" s="1" t="str">
        <f t="shared" si="834"/>
        <v>0128M</v>
      </c>
      <c r="Y3818" s="1" t="str">
        <f t="shared" si="835"/>
        <v>0294M</v>
      </c>
      <c r="Z3818" s="1" t="str">
        <f t="shared" si="836"/>
        <v>00</v>
      </c>
      <c r="AA3818" s="1" t="str">
        <f t="shared" si="837"/>
        <v>064,958</v>
      </c>
      <c r="AB3818" s="6">
        <f t="shared" si="838"/>
        <v>5413.1683605832968</v>
      </c>
      <c r="AC3818" s="1" t="str">
        <f t="shared" si="839"/>
        <v>Mid</v>
      </c>
    </row>
    <row r="3819" spans="1:29">
      <c r="A3819" s="1" t="s">
        <v>3720</v>
      </c>
      <c r="B3819" s="1">
        <v>2018</v>
      </c>
      <c r="C3819" s="1" t="s">
        <v>27</v>
      </c>
      <c r="D3819" s="1" t="s">
        <v>95</v>
      </c>
      <c r="E3819" s="1" t="s">
        <v>18</v>
      </c>
      <c r="F3819" s="1">
        <v>109</v>
      </c>
      <c r="G3819" s="1">
        <v>3695</v>
      </c>
      <c r="H3819" s="1">
        <v>92</v>
      </c>
      <c r="I3819" s="1">
        <v>46.08</v>
      </c>
      <c r="J3819" s="1">
        <v>7</v>
      </c>
      <c r="K3819" s="1" t="s">
        <v>19</v>
      </c>
      <c r="L3819" s="1" t="s">
        <v>19</v>
      </c>
      <c r="M3819" s="1">
        <v>52</v>
      </c>
      <c r="N3819" s="1" t="s">
        <v>33</v>
      </c>
      <c r="O3819" s="1">
        <v>4558863</v>
      </c>
      <c r="P3819" s="1">
        <f t="shared" si="840"/>
        <v>2</v>
      </c>
      <c r="Q3819" s="1">
        <f t="shared" si="827"/>
        <v>6</v>
      </c>
      <c r="R3819" s="5">
        <f t="shared" si="828"/>
        <v>2.9499323410013531E-2</v>
      </c>
      <c r="S3819" s="6">
        <f t="shared" si="829"/>
        <v>24898.511502029771</v>
      </c>
      <c r="T3819" s="4">
        <f t="shared" si="830"/>
        <v>0.84403669724770647</v>
      </c>
      <c r="U3819" s="1" t="str">
        <f t="shared" si="831"/>
        <v>Normal</v>
      </c>
      <c r="V3819" s="1" t="str">
        <f t="shared" si="832"/>
        <v>Still Private</v>
      </c>
      <c r="W3819" s="1" t="str">
        <f t="shared" si="833"/>
        <v>$</v>
      </c>
      <c r="X3819" s="1" t="str">
        <f t="shared" si="834"/>
        <v>$109M</v>
      </c>
      <c r="Y3819" s="1" t="str">
        <f t="shared" si="835"/>
        <v>$92M</v>
      </c>
      <c r="Z3819" s="1" t="str">
        <f t="shared" si="836"/>
        <v>$0</v>
      </c>
      <c r="AA3819" s="1" t="str">
        <f t="shared" si="837"/>
        <v>$24,899</v>
      </c>
      <c r="AB3819" s="6">
        <f t="shared" si="838"/>
        <v>2074.8759585024809</v>
      </c>
      <c r="AC3819" s="1" t="str">
        <f t="shared" si="839"/>
        <v>Mid</v>
      </c>
    </row>
    <row r="3820" spans="1:29">
      <c r="A3820" s="1" t="s">
        <v>4869</v>
      </c>
      <c r="B3820" s="1">
        <v>2018</v>
      </c>
      <c r="C3820" s="1" t="s">
        <v>16</v>
      </c>
      <c r="D3820" s="1" t="s">
        <v>39</v>
      </c>
      <c r="E3820" s="1" t="s">
        <v>37</v>
      </c>
      <c r="F3820" s="1">
        <v>199</v>
      </c>
      <c r="G3820" s="1">
        <v>284</v>
      </c>
      <c r="H3820" s="1">
        <v>348</v>
      </c>
      <c r="I3820" s="1">
        <v>4.58</v>
      </c>
      <c r="J3820" s="1">
        <v>4</v>
      </c>
      <c r="K3820" s="1" t="s">
        <v>24</v>
      </c>
      <c r="L3820" s="1" t="s">
        <v>19</v>
      </c>
      <c r="M3820" s="1">
        <v>23</v>
      </c>
      <c r="N3820" s="1" t="s">
        <v>49</v>
      </c>
      <c r="O3820" s="1">
        <v>4496545</v>
      </c>
      <c r="P3820" s="1">
        <f t="shared" si="840"/>
        <v>4</v>
      </c>
      <c r="Q3820" s="1">
        <f t="shared" si="827"/>
        <v>6</v>
      </c>
      <c r="R3820" s="5">
        <f t="shared" si="828"/>
        <v>0.70070422535211263</v>
      </c>
      <c r="S3820" s="6">
        <f t="shared" si="829"/>
        <v>1225352.1126760563</v>
      </c>
      <c r="T3820" s="4">
        <f t="shared" si="830"/>
        <v>1.7487437185929648</v>
      </c>
      <c r="U3820" s="1" t="str">
        <f t="shared" si="831"/>
        <v>Normal</v>
      </c>
      <c r="V3820" s="1" t="str">
        <f t="shared" si="832"/>
        <v>Acquired</v>
      </c>
      <c r="W3820" s="1" t="str">
        <f t="shared" si="833"/>
        <v>$</v>
      </c>
      <c r="X3820" s="1" t="str">
        <f t="shared" si="834"/>
        <v>$199M</v>
      </c>
      <c r="Y3820" s="1" t="str">
        <f t="shared" si="835"/>
        <v>$348M</v>
      </c>
      <c r="Z3820" s="1" t="str">
        <f t="shared" si="836"/>
        <v>$1</v>
      </c>
      <c r="AA3820" s="1" t="str">
        <f t="shared" si="837"/>
        <v>$12,25,352</v>
      </c>
      <c r="AB3820" s="6">
        <f t="shared" si="838"/>
        <v>102112.67605633802</v>
      </c>
      <c r="AC3820" s="1" t="str">
        <f t="shared" si="839"/>
        <v>Mid</v>
      </c>
    </row>
    <row r="3821" spans="1:29">
      <c r="A3821" s="1" t="s">
        <v>3406</v>
      </c>
      <c r="B3821" s="1">
        <v>2018</v>
      </c>
      <c r="C3821" s="1" t="s">
        <v>27</v>
      </c>
      <c r="D3821" s="1" t="s">
        <v>43</v>
      </c>
      <c r="E3821" s="1" t="s">
        <v>18</v>
      </c>
      <c r="F3821" s="1">
        <v>130</v>
      </c>
      <c r="G3821" s="1">
        <v>1793</v>
      </c>
      <c r="H3821" s="1">
        <v>962</v>
      </c>
      <c r="I3821" s="1">
        <v>10.14</v>
      </c>
      <c r="J3821" s="1">
        <v>7</v>
      </c>
      <c r="K3821" s="1" t="s">
        <v>19</v>
      </c>
      <c r="L3821" s="1" t="s">
        <v>19</v>
      </c>
      <c r="M3821" s="1">
        <v>90</v>
      </c>
      <c r="N3821" s="1" t="s">
        <v>25</v>
      </c>
      <c r="O3821" s="1">
        <v>4414704</v>
      </c>
      <c r="P3821" s="1">
        <f t="shared" si="840"/>
        <v>2</v>
      </c>
      <c r="Q3821" s="1">
        <f t="shared" si="827"/>
        <v>6</v>
      </c>
      <c r="R3821" s="5">
        <f t="shared" si="828"/>
        <v>7.2504182933630784E-2</v>
      </c>
      <c r="S3821" s="6">
        <f t="shared" si="829"/>
        <v>536530.95370886778</v>
      </c>
      <c r="T3821" s="4">
        <f t="shared" si="830"/>
        <v>7.4</v>
      </c>
      <c r="U3821" s="1" t="str">
        <f t="shared" si="831"/>
        <v>Normal</v>
      </c>
      <c r="V3821" s="1" t="str">
        <f t="shared" si="832"/>
        <v>Still Private</v>
      </c>
      <c r="W3821" s="1" t="str">
        <f t="shared" si="833"/>
        <v>$</v>
      </c>
      <c r="X3821" s="1" t="str">
        <f t="shared" si="834"/>
        <v>$130M</v>
      </c>
      <c r="Y3821" s="1" t="str">
        <f t="shared" si="835"/>
        <v>$962M</v>
      </c>
      <c r="Z3821" s="1" t="str">
        <f t="shared" si="836"/>
        <v>$0</v>
      </c>
      <c r="AA3821" s="1" t="str">
        <f t="shared" si="837"/>
        <v>$5,36,531</v>
      </c>
      <c r="AB3821" s="6">
        <f t="shared" si="838"/>
        <v>44710.912809072317</v>
      </c>
      <c r="AC3821" s="1" t="str">
        <f t="shared" si="839"/>
        <v>Mid</v>
      </c>
    </row>
    <row r="3822" spans="1:29">
      <c r="A3822" s="1" t="s">
        <v>74</v>
      </c>
      <c r="B3822" s="1">
        <v>2018</v>
      </c>
      <c r="C3822" s="1" t="s">
        <v>31</v>
      </c>
      <c r="D3822" s="1" t="s">
        <v>36</v>
      </c>
      <c r="E3822" s="1" t="s">
        <v>28</v>
      </c>
      <c r="F3822" s="1">
        <v>170</v>
      </c>
      <c r="G3822" s="1">
        <v>3377</v>
      </c>
      <c r="H3822" s="1">
        <v>96</v>
      </c>
      <c r="I3822" s="1">
        <v>49.77</v>
      </c>
      <c r="J3822" s="1">
        <v>7</v>
      </c>
      <c r="K3822" s="1" t="s">
        <v>24</v>
      </c>
      <c r="L3822" s="1" t="s">
        <v>19</v>
      </c>
      <c r="M3822" s="1">
        <v>25</v>
      </c>
      <c r="N3822" s="1" t="s">
        <v>33</v>
      </c>
      <c r="O3822" s="1">
        <v>4378403</v>
      </c>
      <c r="P3822" s="1">
        <f t="shared" si="840"/>
        <v>1</v>
      </c>
      <c r="Q3822" s="1">
        <f t="shared" si="827"/>
        <v>6</v>
      </c>
      <c r="R3822" s="5">
        <f t="shared" si="828"/>
        <v>5.0340538939887478E-2</v>
      </c>
      <c r="S3822" s="6">
        <f t="shared" si="829"/>
        <v>28427.59846017175</v>
      </c>
      <c r="T3822" s="4">
        <f t="shared" si="830"/>
        <v>0.56470588235294117</v>
      </c>
      <c r="U3822" s="1" t="str">
        <f t="shared" si="831"/>
        <v>Normal</v>
      </c>
      <c r="V3822" s="1" t="str">
        <f t="shared" si="832"/>
        <v>Acquired</v>
      </c>
      <c r="W3822" s="1" t="str">
        <f t="shared" si="833"/>
        <v>€</v>
      </c>
      <c r="X3822" s="1" t="str">
        <f t="shared" si="834"/>
        <v>€170M</v>
      </c>
      <c r="Y3822" s="1" t="str">
        <f t="shared" si="835"/>
        <v>€96M</v>
      </c>
      <c r="Z3822" s="1" t="str">
        <f t="shared" si="836"/>
        <v>€0</v>
      </c>
      <c r="AA3822" s="1" t="str">
        <f t="shared" si="837"/>
        <v>€28,428</v>
      </c>
      <c r="AB3822" s="6">
        <f t="shared" si="838"/>
        <v>2368.9665383476458</v>
      </c>
      <c r="AC3822" s="1" t="str">
        <f t="shared" si="839"/>
        <v>Mid</v>
      </c>
    </row>
    <row r="3823" spans="1:29">
      <c r="A3823" s="1" t="s">
        <v>2596</v>
      </c>
      <c r="B3823" s="1">
        <v>2018</v>
      </c>
      <c r="C3823" s="1" t="s">
        <v>16</v>
      </c>
      <c r="D3823" s="1" t="s">
        <v>95</v>
      </c>
      <c r="E3823" s="1" t="s">
        <v>28</v>
      </c>
      <c r="F3823" s="1">
        <v>100</v>
      </c>
      <c r="G3823" s="1">
        <v>3321</v>
      </c>
      <c r="H3823" s="1">
        <v>958</v>
      </c>
      <c r="I3823" s="1">
        <v>39.299999999999997</v>
      </c>
      <c r="J3823" s="1">
        <v>8</v>
      </c>
      <c r="K3823" s="1" t="s">
        <v>19</v>
      </c>
      <c r="L3823" s="1" t="s">
        <v>19</v>
      </c>
      <c r="M3823" s="1">
        <v>76</v>
      </c>
      <c r="N3823" s="1" t="s">
        <v>29</v>
      </c>
      <c r="O3823" s="1">
        <v>4091427</v>
      </c>
      <c r="P3823" s="1">
        <f t="shared" si="840"/>
        <v>1</v>
      </c>
      <c r="Q3823" s="1">
        <f t="shared" si="827"/>
        <v>6</v>
      </c>
      <c r="R3823" s="5">
        <f t="shared" si="828"/>
        <v>3.0111412225233364E-2</v>
      </c>
      <c r="S3823" s="6">
        <f t="shared" si="829"/>
        <v>288467.32911773562</v>
      </c>
      <c r="T3823" s="4">
        <f t="shared" si="830"/>
        <v>9.58</v>
      </c>
      <c r="U3823" s="1" t="str">
        <f t="shared" si="831"/>
        <v>High Performer</v>
      </c>
      <c r="V3823" s="1" t="str">
        <f t="shared" si="832"/>
        <v>Still Private</v>
      </c>
      <c r="W3823" s="1" t="str">
        <f t="shared" si="833"/>
        <v>$</v>
      </c>
      <c r="X3823" s="1" t="str">
        <f t="shared" si="834"/>
        <v>$100M</v>
      </c>
      <c r="Y3823" s="1" t="str">
        <f t="shared" si="835"/>
        <v>$958M</v>
      </c>
      <c r="Z3823" s="1" t="str">
        <f t="shared" si="836"/>
        <v>$0</v>
      </c>
      <c r="AA3823" s="1" t="str">
        <f t="shared" si="837"/>
        <v>$2,88,467</v>
      </c>
      <c r="AB3823" s="6">
        <f t="shared" si="838"/>
        <v>24038.944093144633</v>
      </c>
      <c r="AC3823" s="1" t="str">
        <f t="shared" si="839"/>
        <v>Mid</v>
      </c>
    </row>
    <row r="3824" spans="1:29">
      <c r="A3824" s="1" t="s">
        <v>3761</v>
      </c>
      <c r="B3824" s="1">
        <v>2018</v>
      </c>
      <c r="C3824" s="1" t="s">
        <v>27</v>
      </c>
      <c r="D3824" s="1" t="s">
        <v>95</v>
      </c>
      <c r="E3824" s="1" t="s">
        <v>40</v>
      </c>
      <c r="F3824" s="1">
        <v>139</v>
      </c>
      <c r="G3824" s="1">
        <v>3968</v>
      </c>
      <c r="H3824" s="1">
        <v>414</v>
      </c>
      <c r="I3824" s="1">
        <v>9.65</v>
      </c>
      <c r="J3824" s="1">
        <v>1</v>
      </c>
      <c r="K3824" s="1" t="s">
        <v>24</v>
      </c>
      <c r="L3824" s="1" t="s">
        <v>24</v>
      </c>
      <c r="M3824" s="1">
        <v>1</v>
      </c>
      <c r="N3824" s="1" t="s">
        <v>20</v>
      </c>
      <c r="O3824" s="1">
        <v>3966668</v>
      </c>
      <c r="P3824" s="1">
        <f t="shared" si="840"/>
        <v>3</v>
      </c>
      <c r="Q3824" s="1">
        <f t="shared" si="827"/>
        <v>6</v>
      </c>
      <c r="R3824" s="5">
        <f t="shared" si="828"/>
        <v>3.5030241935483868E-2</v>
      </c>
      <c r="S3824" s="6">
        <f t="shared" si="829"/>
        <v>104334.67741935483</v>
      </c>
      <c r="T3824" s="4">
        <f t="shared" si="830"/>
        <v>2.9784172661870505</v>
      </c>
      <c r="U3824" s="1" t="str">
        <f t="shared" si="831"/>
        <v>Normal</v>
      </c>
      <c r="V3824" s="1" t="str">
        <f t="shared" si="832"/>
        <v>Acquired</v>
      </c>
      <c r="W3824" s="1" t="str">
        <f t="shared" si="833"/>
        <v>$</v>
      </c>
      <c r="X3824" s="1" t="str">
        <f t="shared" si="834"/>
        <v>$139M</v>
      </c>
      <c r="Y3824" s="1" t="str">
        <f t="shared" si="835"/>
        <v>$414M</v>
      </c>
      <c r="Z3824" s="1" t="str">
        <f t="shared" si="836"/>
        <v>$0</v>
      </c>
      <c r="AA3824" s="1" t="str">
        <f t="shared" si="837"/>
        <v>$1,04,335</v>
      </c>
      <c r="AB3824" s="6">
        <f t="shared" si="838"/>
        <v>8694.5564516129034</v>
      </c>
      <c r="AC3824" s="1" t="str">
        <f t="shared" si="839"/>
        <v>Mid</v>
      </c>
    </row>
    <row r="3825" spans="1:29">
      <c r="A3825" s="1" t="s">
        <v>1151</v>
      </c>
      <c r="B3825" s="1">
        <v>2018</v>
      </c>
      <c r="C3825" s="1" t="s">
        <v>53</v>
      </c>
      <c r="D3825" s="1" t="s">
        <v>95</v>
      </c>
      <c r="E3825" s="1" t="s">
        <v>18</v>
      </c>
      <c r="F3825" s="1">
        <v>122</v>
      </c>
      <c r="G3825" s="1">
        <v>2039</v>
      </c>
      <c r="H3825" s="1">
        <v>133</v>
      </c>
      <c r="I3825" s="1">
        <v>5.96</v>
      </c>
      <c r="J3825" s="1">
        <v>6</v>
      </c>
      <c r="K3825" s="1" t="s">
        <v>24</v>
      </c>
      <c r="L3825" s="1" t="s">
        <v>24</v>
      </c>
      <c r="M3825" s="1">
        <v>12</v>
      </c>
      <c r="N3825" s="1" t="s">
        <v>20</v>
      </c>
      <c r="O3825" s="1">
        <v>3938127</v>
      </c>
      <c r="P3825" s="1">
        <f t="shared" si="840"/>
        <v>2</v>
      </c>
      <c r="Q3825" s="1">
        <f t="shared" si="827"/>
        <v>6</v>
      </c>
      <c r="R3825" s="5">
        <f t="shared" si="828"/>
        <v>5.9833251593918585E-2</v>
      </c>
      <c r="S3825" s="6">
        <f t="shared" si="829"/>
        <v>65228.052967140757</v>
      </c>
      <c r="T3825" s="4">
        <f t="shared" si="830"/>
        <v>1.0901639344262295</v>
      </c>
      <c r="U3825" s="1" t="str">
        <f t="shared" si="831"/>
        <v>Normal</v>
      </c>
      <c r="V3825" s="1" t="str">
        <f t="shared" si="832"/>
        <v>Acquired</v>
      </c>
      <c r="W3825" s="1">
        <f t="shared" si="833"/>
        <v>0</v>
      </c>
      <c r="X3825" s="1" t="str">
        <f t="shared" si="834"/>
        <v>0122M</v>
      </c>
      <c r="Y3825" s="1" t="str">
        <f t="shared" si="835"/>
        <v>0133M</v>
      </c>
      <c r="Z3825" s="1" t="str">
        <f t="shared" si="836"/>
        <v>00</v>
      </c>
      <c r="AA3825" s="1" t="str">
        <f t="shared" si="837"/>
        <v>065,228</v>
      </c>
      <c r="AB3825" s="6">
        <f t="shared" si="838"/>
        <v>5435.6710805950634</v>
      </c>
      <c r="AC3825" s="1" t="str">
        <f t="shared" si="839"/>
        <v>Mid</v>
      </c>
    </row>
    <row r="3826" spans="1:29">
      <c r="A3826" s="1" t="s">
        <v>1949</v>
      </c>
      <c r="B3826" s="1">
        <v>2018</v>
      </c>
      <c r="C3826" s="1" t="s">
        <v>16</v>
      </c>
      <c r="D3826" s="1" t="s">
        <v>36</v>
      </c>
      <c r="E3826" s="1" t="s">
        <v>28</v>
      </c>
      <c r="F3826" s="1">
        <v>156</v>
      </c>
      <c r="G3826" s="1">
        <v>4863</v>
      </c>
      <c r="H3826" s="1">
        <v>813</v>
      </c>
      <c r="I3826" s="1">
        <v>0.54</v>
      </c>
      <c r="J3826" s="1">
        <v>8</v>
      </c>
      <c r="K3826" s="1" t="s">
        <v>24</v>
      </c>
      <c r="L3826" s="1" t="s">
        <v>24</v>
      </c>
      <c r="M3826" s="1">
        <v>6</v>
      </c>
      <c r="N3826" s="1" t="s">
        <v>49</v>
      </c>
      <c r="O3826" s="1">
        <v>3501307</v>
      </c>
      <c r="P3826" s="1">
        <f t="shared" si="840"/>
        <v>1</v>
      </c>
      <c r="Q3826" s="1">
        <f t="shared" si="827"/>
        <v>6</v>
      </c>
      <c r="R3826" s="5">
        <f t="shared" si="828"/>
        <v>3.2078963602714373E-2</v>
      </c>
      <c r="S3826" s="6">
        <f t="shared" si="829"/>
        <v>167180.75262183836</v>
      </c>
      <c r="T3826" s="4">
        <f t="shared" si="830"/>
        <v>5.2115384615384617</v>
      </c>
      <c r="U3826" s="1" t="str">
        <f t="shared" si="831"/>
        <v>Normal</v>
      </c>
      <c r="V3826" s="1" t="str">
        <f t="shared" si="832"/>
        <v>Acquired</v>
      </c>
      <c r="W3826" s="1" t="str">
        <f t="shared" si="833"/>
        <v>$</v>
      </c>
      <c r="X3826" s="1" t="str">
        <f t="shared" si="834"/>
        <v>$156M</v>
      </c>
      <c r="Y3826" s="1" t="str">
        <f t="shared" si="835"/>
        <v>$813M</v>
      </c>
      <c r="Z3826" s="1" t="str">
        <f t="shared" si="836"/>
        <v>$0</v>
      </c>
      <c r="AA3826" s="1" t="str">
        <f t="shared" si="837"/>
        <v>$1,67,181</v>
      </c>
      <c r="AB3826" s="6">
        <f t="shared" si="838"/>
        <v>13931.729385153198</v>
      </c>
      <c r="AC3826" s="1" t="str">
        <f t="shared" si="839"/>
        <v>Mid</v>
      </c>
    </row>
    <row r="3827" spans="1:29">
      <c r="A3827" s="1" t="s">
        <v>2857</v>
      </c>
      <c r="B3827" s="1">
        <v>2018</v>
      </c>
      <c r="C3827" s="1" t="s">
        <v>35</v>
      </c>
      <c r="D3827" s="1" t="s">
        <v>36</v>
      </c>
      <c r="E3827" s="1" t="s">
        <v>28</v>
      </c>
      <c r="F3827" s="1">
        <v>148</v>
      </c>
      <c r="G3827" s="1">
        <v>2764</v>
      </c>
      <c r="H3827" s="1">
        <v>298</v>
      </c>
      <c r="I3827" s="1">
        <v>32.020000000000003</v>
      </c>
      <c r="J3827" s="1">
        <v>5</v>
      </c>
      <c r="K3827" s="1" t="s">
        <v>19</v>
      </c>
      <c r="L3827" s="1" t="s">
        <v>24</v>
      </c>
      <c r="M3827" s="1">
        <v>9</v>
      </c>
      <c r="N3827" s="1" t="s">
        <v>25</v>
      </c>
      <c r="O3827" s="1">
        <v>3447722</v>
      </c>
      <c r="P3827" s="1">
        <f t="shared" si="840"/>
        <v>1</v>
      </c>
      <c r="Q3827" s="1">
        <f t="shared" si="827"/>
        <v>6</v>
      </c>
      <c r="R3827" s="5">
        <f t="shared" si="828"/>
        <v>5.3545586107091175E-2</v>
      </c>
      <c r="S3827" s="6">
        <f t="shared" si="829"/>
        <v>107814.76121562952</v>
      </c>
      <c r="T3827" s="4">
        <f t="shared" si="830"/>
        <v>2.0135135135135136</v>
      </c>
      <c r="U3827" s="1" t="str">
        <f t="shared" si="831"/>
        <v>Normal</v>
      </c>
      <c r="V3827" s="1" t="str">
        <f t="shared" si="832"/>
        <v>IPO</v>
      </c>
      <c r="W3827" s="1" t="str">
        <f t="shared" si="833"/>
        <v>¥</v>
      </c>
      <c r="X3827" s="1" t="str">
        <f t="shared" si="834"/>
        <v>¥148M</v>
      </c>
      <c r="Y3827" s="1" t="str">
        <f t="shared" si="835"/>
        <v>¥298M</v>
      </c>
      <c r="Z3827" s="1" t="str">
        <f t="shared" si="836"/>
        <v>¥0</v>
      </c>
      <c r="AA3827" s="1" t="str">
        <f t="shared" si="837"/>
        <v>¥1,07,815</v>
      </c>
      <c r="AB3827" s="6">
        <f t="shared" si="838"/>
        <v>8984.5634346357929</v>
      </c>
      <c r="AC3827" s="1" t="str">
        <f t="shared" si="839"/>
        <v>Mid</v>
      </c>
    </row>
    <row r="3828" spans="1:29">
      <c r="A3828" s="1" t="s">
        <v>149</v>
      </c>
      <c r="B3828" s="1">
        <v>2018</v>
      </c>
      <c r="C3828" s="1" t="s">
        <v>22</v>
      </c>
      <c r="D3828" s="1" t="s">
        <v>36</v>
      </c>
      <c r="E3828" s="1" t="s">
        <v>18</v>
      </c>
      <c r="F3828" s="1">
        <v>110</v>
      </c>
      <c r="G3828" s="1">
        <v>4246</v>
      </c>
      <c r="H3828" s="1">
        <v>618</v>
      </c>
      <c r="I3828" s="1">
        <v>30.12</v>
      </c>
      <c r="J3828" s="1">
        <v>2</v>
      </c>
      <c r="K3828" s="1" t="s">
        <v>19</v>
      </c>
      <c r="L3828" s="1" t="s">
        <v>24</v>
      </c>
      <c r="M3828" s="1">
        <v>89</v>
      </c>
      <c r="N3828" s="1" t="s">
        <v>25</v>
      </c>
      <c r="O3828" s="1">
        <v>3331432</v>
      </c>
      <c r="P3828" s="1">
        <f t="shared" si="840"/>
        <v>2</v>
      </c>
      <c r="Q3828" s="1">
        <f t="shared" si="827"/>
        <v>6</v>
      </c>
      <c r="R3828" s="5">
        <f t="shared" si="828"/>
        <v>2.5906735751295335E-2</v>
      </c>
      <c r="S3828" s="6">
        <f t="shared" si="829"/>
        <v>145548.75176636834</v>
      </c>
      <c r="T3828" s="4">
        <f t="shared" si="830"/>
        <v>5.6181818181818182</v>
      </c>
      <c r="U3828" s="1" t="str">
        <f t="shared" si="831"/>
        <v>Normal</v>
      </c>
      <c r="V3828" s="1" t="str">
        <f t="shared" si="832"/>
        <v>IPO</v>
      </c>
      <c r="W3828" s="1" t="str">
        <f t="shared" si="833"/>
        <v>£</v>
      </c>
      <c r="X3828" s="1" t="str">
        <f t="shared" si="834"/>
        <v>£110M</v>
      </c>
      <c r="Y3828" s="1" t="str">
        <f t="shared" si="835"/>
        <v>£618M</v>
      </c>
      <c r="Z3828" s="1" t="str">
        <f t="shared" si="836"/>
        <v>£0</v>
      </c>
      <c r="AA3828" s="1" t="str">
        <f t="shared" si="837"/>
        <v>£1,45,549</v>
      </c>
      <c r="AB3828" s="6">
        <f t="shared" si="838"/>
        <v>12129.062647197363</v>
      </c>
      <c r="AC3828" s="1" t="str">
        <f t="shared" si="839"/>
        <v>Mid</v>
      </c>
    </row>
    <row r="3829" spans="1:29">
      <c r="A3829" s="1" t="s">
        <v>585</v>
      </c>
      <c r="B3829" s="1">
        <v>2018</v>
      </c>
      <c r="C3829" s="1" t="s">
        <v>42</v>
      </c>
      <c r="D3829" s="1" t="s">
        <v>95</v>
      </c>
      <c r="E3829" s="1" t="s">
        <v>40</v>
      </c>
      <c r="F3829" s="1">
        <v>179</v>
      </c>
      <c r="G3829" s="1">
        <v>4900</v>
      </c>
      <c r="H3829" s="1">
        <v>789</v>
      </c>
      <c r="I3829" s="1">
        <v>4.3099999999999996</v>
      </c>
      <c r="J3829" s="1">
        <v>9</v>
      </c>
      <c r="K3829" s="1" t="s">
        <v>19</v>
      </c>
      <c r="L3829" s="1" t="s">
        <v>24</v>
      </c>
      <c r="M3829" s="1">
        <v>20</v>
      </c>
      <c r="N3829" s="1" t="s">
        <v>49</v>
      </c>
      <c r="O3829" s="1">
        <v>3318145</v>
      </c>
      <c r="P3829" s="1">
        <f t="shared" si="840"/>
        <v>3</v>
      </c>
      <c r="Q3829" s="1">
        <f t="shared" si="827"/>
        <v>6</v>
      </c>
      <c r="R3829" s="5">
        <f t="shared" si="828"/>
        <v>3.653061224489796E-2</v>
      </c>
      <c r="S3829" s="6">
        <f t="shared" si="829"/>
        <v>161020.4081632653</v>
      </c>
      <c r="T3829" s="4">
        <f t="shared" si="830"/>
        <v>4.4078212290502794</v>
      </c>
      <c r="U3829" s="1" t="str">
        <f t="shared" si="831"/>
        <v>High Performer</v>
      </c>
      <c r="V3829" s="1" t="str">
        <f t="shared" si="832"/>
        <v>IPO</v>
      </c>
      <c r="W3829" s="1" t="str">
        <f t="shared" si="833"/>
        <v>¥</v>
      </c>
      <c r="X3829" s="1" t="str">
        <f t="shared" si="834"/>
        <v>¥179M</v>
      </c>
      <c r="Y3829" s="1" t="str">
        <f t="shared" si="835"/>
        <v>¥789M</v>
      </c>
      <c r="Z3829" s="1" t="str">
        <f t="shared" si="836"/>
        <v>¥0</v>
      </c>
      <c r="AA3829" s="1" t="str">
        <f t="shared" si="837"/>
        <v>¥1,61,020</v>
      </c>
      <c r="AB3829" s="6">
        <f t="shared" si="838"/>
        <v>13418.367346938776</v>
      </c>
      <c r="AC3829" s="1" t="str">
        <f t="shared" si="839"/>
        <v>Mid</v>
      </c>
    </row>
    <row r="3830" spans="1:29">
      <c r="A3830" s="1" t="s">
        <v>2588</v>
      </c>
      <c r="B3830" s="1">
        <v>2018</v>
      </c>
      <c r="C3830" s="1" t="s">
        <v>27</v>
      </c>
      <c r="D3830" s="1" t="s">
        <v>36</v>
      </c>
      <c r="E3830" s="1" t="s">
        <v>23</v>
      </c>
      <c r="F3830" s="1">
        <v>187</v>
      </c>
      <c r="G3830" s="1">
        <v>3993</v>
      </c>
      <c r="H3830" s="1">
        <v>747</v>
      </c>
      <c r="I3830" s="1">
        <v>5.2</v>
      </c>
      <c r="J3830" s="1">
        <v>1</v>
      </c>
      <c r="K3830" s="1" t="s">
        <v>19</v>
      </c>
      <c r="L3830" s="1" t="s">
        <v>24</v>
      </c>
      <c r="M3830" s="1">
        <v>77</v>
      </c>
      <c r="N3830" s="1" t="s">
        <v>20</v>
      </c>
      <c r="O3830" s="1">
        <v>3227438</v>
      </c>
      <c r="P3830" s="1">
        <f t="shared" si="840"/>
        <v>5</v>
      </c>
      <c r="Q3830" s="1">
        <f t="shared" si="827"/>
        <v>6</v>
      </c>
      <c r="R3830" s="5">
        <f t="shared" si="828"/>
        <v>4.6831955922865015E-2</v>
      </c>
      <c r="S3830" s="6">
        <f t="shared" si="829"/>
        <v>187077.38542449285</v>
      </c>
      <c r="T3830" s="4">
        <f t="shared" si="830"/>
        <v>3.9946524064171123</v>
      </c>
      <c r="U3830" s="1" t="str">
        <f t="shared" si="831"/>
        <v>Normal</v>
      </c>
      <c r="V3830" s="1" t="str">
        <f t="shared" si="832"/>
        <v>IPO</v>
      </c>
      <c r="W3830" s="1" t="str">
        <f t="shared" si="833"/>
        <v>$</v>
      </c>
      <c r="X3830" s="1" t="str">
        <f t="shared" si="834"/>
        <v>$187M</v>
      </c>
      <c r="Y3830" s="1" t="str">
        <f t="shared" si="835"/>
        <v>$747M</v>
      </c>
      <c r="Z3830" s="1" t="str">
        <f t="shared" si="836"/>
        <v>$0</v>
      </c>
      <c r="AA3830" s="1" t="str">
        <f t="shared" si="837"/>
        <v>$1,87,077</v>
      </c>
      <c r="AB3830" s="6">
        <f t="shared" si="838"/>
        <v>15589.782118707739</v>
      </c>
      <c r="AC3830" s="1" t="str">
        <f t="shared" si="839"/>
        <v>Mid</v>
      </c>
    </row>
    <row r="3831" spans="1:29">
      <c r="A3831" s="1" t="s">
        <v>1647</v>
      </c>
      <c r="B3831" s="1">
        <v>2018</v>
      </c>
      <c r="C3831" s="1" t="s">
        <v>42</v>
      </c>
      <c r="D3831" s="1" t="s">
        <v>102</v>
      </c>
      <c r="E3831" s="1" t="s">
        <v>37</v>
      </c>
      <c r="F3831" s="1">
        <v>102</v>
      </c>
      <c r="G3831" s="1">
        <v>3456</v>
      </c>
      <c r="H3831" s="1">
        <v>509</v>
      </c>
      <c r="I3831" s="1">
        <v>5.97</v>
      </c>
      <c r="J3831" s="1">
        <v>8</v>
      </c>
      <c r="K3831" s="1" t="s">
        <v>24</v>
      </c>
      <c r="L3831" s="1" t="s">
        <v>24</v>
      </c>
      <c r="M3831" s="1">
        <v>61</v>
      </c>
      <c r="N3831" s="1" t="s">
        <v>29</v>
      </c>
      <c r="O3831" s="1">
        <v>3169727</v>
      </c>
      <c r="P3831" s="1">
        <f t="shared" si="840"/>
        <v>4</v>
      </c>
      <c r="Q3831" s="1">
        <f t="shared" si="827"/>
        <v>6</v>
      </c>
      <c r="R3831" s="5">
        <f t="shared" si="828"/>
        <v>2.9513888888888888E-2</v>
      </c>
      <c r="S3831" s="6">
        <f t="shared" si="829"/>
        <v>147280.09259259258</v>
      </c>
      <c r="T3831" s="4">
        <f t="shared" si="830"/>
        <v>4.9901960784313726</v>
      </c>
      <c r="U3831" s="1" t="str">
        <f t="shared" si="831"/>
        <v>High Performer</v>
      </c>
      <c r="V3831" s="1" t="str">
        <f t="shared" si="832"/>
        <v>Acquired</v>
      </c>
      <c r="W3831" s="1" t="str">
        <f t="shared" si="833"/>
        <v>¥</v>
      </c>
      <c r="X3831" s="1" t="str">
        <f t="shared" si="834"/>
        <v>¥102M</v>
      </c>
      <c r="Y3831" s="1" t="str">
        <f t="shared" si="835"/>
        <v>¥509M</v>
      </c>
      <c r="Z3831" s="1" t="str">
        <f t="shared" si="836"/>
        <v>¥0</v>
      </c>
      <c r="AA3831" s="1" t="str">
        <f t="shared" si="837"/>
        <v>¥1,47,280</v>
      </c>
      <c r="AB3831" s="6">
        <f t="shared" si="838"/>
        <v>12273.341049382716</v>
      </c>
      <c r="AC3831" s="1" t="str">
        <f t="shared" si="839"/>
        <v>Mid</v>
      </c>
    </row>
    <row r="3832" spans="1:29">
      <c r="A3832" s="1" t="s">
        <v>3845</v>
      </c>
      <c r="B3832" s="1">
        <v>2018</v>
      </c>
      <c r="C3832" s="1" t="s">
        <v>59</v>
      </c>
      <c r="D3832" s="1" t="s">
        <v>17</v>
      </c>
      <c r="E3832" s="1" t="s">
        <v>23</v>
      </c>
      <c r="F3832" s="1">
        <v>170</v>
      </c>
      <c r="G3832" s="1">
        <v>4302</v>
      </c>
      <c r="H3832" s="1">
        <v>868</v>
      </c>
      <c r="I3832" s="1">
        <v>21.61</v>
      </c>
      <c r="J3832" s="1">
        <v>4</v>
      </c>
      <c r="K3832" s="1" t="s">
        <v>24</v>
      </c>
      <c r="L3832" s="1" t="s">
        <v>19</v>
      </c>
      <c r="M3832" s="1">
        <v>82</v>
      </c>
      <c r="N3832" s="1" t="s">
        <v>49</v>
      </c>
      <c r="O3832" s="1">
        <v>2962672</v>
      </c>
      <c r="P3832" s="1">
        <f t="shared" si="840"/>
        <v>5</v>
      </c>
      <c r="Q3832" s="1">
        <f t="shared" si="827"/>
        <v>6</v>
      </c>
      <c r="R3832" s="5">
        <f t="shared" si="828"/>
        <v>3.9516503951650392E-2</v>
      </c>
      <c r="S3832" s="6">
        <f t="shared" si="829"/>
        <v>201766.62017666202</v>
      </c>
      <c r="T3832" s="4">
        <f t="shared" si="830"/>
        <v>5.1058823529411761</v>
      </c>
      <c r="U3832" s="1" t="str">
        <f t="shared" si="831"/>
        <v>Normal</v>
      </c>
      <c r="V3832" s="1" t="str">
        <f t="shared" si="832"/>
        <v>Acquired</v>
      </c>
      <c r="W3832" s="1" t="str">
        <f t="shared" si="833"/>
        <v>₹</v>
      </c>
      <c r="X3832" s="1" t="str">
        <f t="shared" si="834"/>
        <v>₹170M</v>
      </c>
      <c r="Y3832" s="1" t="str">
        <f t="shared" si="835"/>
        <v>₹868M</v>
      </c>
      <c r="Z3832" s="1" t="str">
        <f t="shared" si="836"/>
        <v>₹0</v>
      </c>
      <c r="AA3832" s="1" t="str">
        <f t="shared" si="837"/>
        <v>₹2,01,767</v>
      </c>
      <c r="AB3832" s="6">
        <f t="shared" si="838"/>
        <v>16813.885014721836</v>
      </c>
      <c r="AC3832" s="1" t="str">
        <f t="shared" si="839"/>
        <v>Mid</v>
      </c>
    </row>
    <row r="3833" spans="1:29">
      <c r="A3833" s="1" t="s">
        <v>3660</v>
      </c>
      <c r="B3833" s="1">
        <v>2018</v>
      </c>
      <c r="C3833" s="1" t="s">
        <v>59</v>
      </c>
      <c r="D3833" s="1" t="s">
        <v>46</v>
      </c>
      <c r="E3833" s="1" t="s">
        <v>18</v>
      </c>
      <c r="F3833" s="1">
        <v>184</v>
      </c>
      <c r="G3833" s="1">
        <v>1030</v>
      </c>
      <c r="H3833" s="1">
        <v>445</v>
      </c>
      <c r="I3833" s="1">
        <v>28.21</v>
      </c>
      <c r="J3833" s="1">
        <v>9</v>
      </c>
      <c r="K3833" s="1" t="s">
        <v>19</v>
      </c>
      <c r="L3833" s="1" t="s">
        <v>19</v>
      </c>
      <c r="M3833" s="1">
        <v>16</v>
      </c>
      <c r="N3833" s="1" t="s">
        <v>29</v>
      </c>
      <c r="O3833" s="1">
        <v>2944262</v>
      </c>
      <c r="P3833" s="1">
        <f t="shared" si="840"/>
        <v>2</v>
      </c>
      <c r="Q3833" s="1">
        <f t="shared" si="827"/>
        <v>6</v>
      </c>
      <c r="R3833" s="5">
        <f t="shared" si="828"/>
        <v>0.17864077669902911</v>
      </c>
      <c r="S3833" s="6">
        <f t="shared" si="829"/>
        <v>432038.83495145629</v>
      </c>
      <c r="T3833" s="4">
        <f t="shared" si="830"/>
        <v>2.4184782608695654</v>
      </c>
      <c r="U3833" s="1" t="str">
        <f t="shared" si="831"/>
        <v>High Performer</v>
      </c>
      <c r="V3833" s="1" t="str">
        <f t="shared" si="832"/>
        <v>Still Private</v>
      </c>
      <c r="W3833" s="1" t="str">
        <f t="shared" si="833"/>
        <v>₹</v>
      </c>
      <c r="X3833" s="1" t="str">
        <f t="shared" si="834"/>
        <v>₹184M</v>
      </c>
      <c r="Y3833" s="1" t="str">
        <f t="shared" si="835"/>
        <v>₹445M</v>
      </c>
      <c r="Z3833" s="1" t="str">
        <f t="shared" si="836"/>
        <v>₹0</v>
      </c>
      <c r="AA3833" s="1" t="str">
        <f t="shared" si="837"/>
        <v>₹4,32,039</v>
      </c>
      <c r="AB3833" s="6">
        <f t="shared" si="838"/>
        <v>36003.236245954693</v>
      </c>
      <c r="AC3833" s="1" t="str">
        <f t="shared" si="839"/>
        <v>Mid</v>
      </c>
    </row>
    <row r="3834" spans="1:29">
      <c r="A3834" s="1" t="s">
        <v>255</v>
      </c>
      <c r="B3834" s="1">
        <v>2018</v>
      </c>
      <c r="C3834" s="1" t="s">
        <v>22</v>
      </c>
      <c r="D3834" s="1" t="s">
        <v>51</v>
      </c>
      <c r="E3834" s="1" t="s">
        <v>18</v>
      </c>
      <c r="F3834" s="1">
        <v>130</v>
      </c>
      <c r="G3834" s="1">
        <v>4142</v>
      </c>
      <c r="H3834" s="1">
        <v>771</v>
      </c>
      <c r="I3834" s="1">
        <v>32.71</v>
      </c>
      <c r="J3834" s="1">
        <v>9</v>
      </c>
      <c r="K3834" s="1" t="s">
        <v>19</v>
      </c>
      <c r="L3834" s="1" t="s">
        <v>19</v>
      </c>
      <c r="M3834" s="1">
        <v>54</v>
      </c>
      <c r="N3834" s="1" t="s">
        <v>25</v>
      </c>
      <c r="O3834" s="1">
        <v>2925577</v>
      </c>
      <c r="P3834" s="1">
        <f t="shared" si="840"/>
        <v>2</v>
      </c>
      <c r="Q3834" s="1">
        <f t="shared" si="827"/>
        <v>6</v>
      </c>
      <c r="R3834" s="5">
        <f t="shared" si="828"/>
        <v>3.1385803959439885E-2</v>
      </c>
      <c r="S3834" s="6">
        <f t="shared" si="829"/>
        <v>186141.96040560116</v>
      </c>
      <c r="T3834" s="4">
        <f t="shared" si="830"/>
        <v>5.930769230769231</v>
      </c>
      <c r="U3834" s="1" t="str">
        <f t="shared" si="831"/>
        <v>High Performer</v>
      </c>
      <c r="V3834" s="1" t="str">
        <f t="shared" si="832"/>
        <v>Still Private</v>
      </c>
      <c r="W3834" s="1" t="str">
        <f t="shared" si="833"/>
        <v>£</v>
      </c>
      <c r="X3834" s="1" t="str">
        <f t="shared" si="834"/>
        <v>£130M</v>
      </c>
      <c r="Y3834" s="1" t="str">
        <f t="shared" si="835"/>
        <v>£771M</v>
      </c>
      <c r="Z3834" s="1" t="str">
        <f t="shared" si="836"/>
        <v>£0</v>
      </c>
      <c r="AA3834" s="1" t="str">
        <f t="shared" si="837"/>
        <v>£1,86,142</v>
      </c>
      <c r="AB3834" s="6">
        <f t="shared" si="838"/>
        <v>15511.830033800097</v>
      </c>
      <c r="AC3834" s="1" t="str">
        <f t="shared" si="839"/>
        <v>Mid</v>
      </c>
    </row>
    <row r="3835" spans="1:29">
      <c r="A3835" s="1" t="s">
        <v>1674</v>
      </c>
      <c r="B3835" s="1">
        <v>2018</v>
      </c>
      <c r="C3835" s="1" t="s">
        <v>35</v>
      </c>
      <c r="D3835" s="1" t="s">
        <v>95</v>
      </c>
      <c r="E3835" s="1" t="s">
        <v>37</v>
      </c>
      <c r="F3835" s="1">
        <v>131</v>
      </c>
      <c r="G3835" s="1">
        <v>3005</v>
      </c>
      <c r="H3835" s="1">
        <v>80</v>
      </c>
      <c r="I3835" s="1">
        <v>0.2</v>
      </c>
      <c r="J3835" s="1">
        <v>6</v>
      </c>
      <c r="K3835" s="1" t="s">
        <v>19</v>
      </c>
      <c r="L3835" s="1" t="s">
        <v>19</v>
      </c>
      <c r="M3835" s="1">
        <v>45</v>
      </c>
      <c r="N3835" s="1" t="s">
        <v>25</v>
      </c>
      <c r="O3835" s="1">
        <v>2888516</v>
      </c>
      <c r="P3835" s="1">
        <f t="shared" si="840"/>
        <v>4</v>
      </c>
      <c r="Q3835" s="1">
        <f t="shared" si="827"/>
        <v>6</v>
      </c>
      <c r="R3835" s="5">
        <f t="shared" si="828"/>
        <v>4.3594009983361062E-2</v>
      </c>
      <c r="S3835" s="6">
        <f t="shared" si="829"/>
        <v>26622.296173044924</v>
      </c>
      <c r="T3835" s="4">
        <f t="shared" si="830"/>
        <v>0.61068702290076338</v>
      </c>
      <c r="U3835" s="1" t="str">
        <f t="shared" si="831"/>
        <v>Normal</v>
      </c>
      <c r="V3835" s="1" t="str">
        <f t="shared" si="832"/>
        <v>Still Private</v>
      </c>
      <c r="W3835" s="1" t="str">
        <f t="shared" si="833"/>
        <v>¥</v>
      </c>
      <c r="X3835" s="1" t="str">
        <f t="shared" si="834"/>
        <v>¥131M</v>
      </c>
      <c r="Y3835" s="1" t="str">
        <f t="shared" si="835"/>
        <v>¥80M</v>
      </c>
      <c r="Z3835" s="1" t="str">
        <f t="shared" si="836"/>
        <v>¥0</v>
      </c>
      <c r="AA3835" s="1" t="str">
        <f t="shared" si="837"/>
        <v>¥26,622</v>
      </c>
      <c r="AB3835" s="6">
        <f t="shared" si="838"/>
        <v>2218.5246810870772</v>
      </c>
      <c r="AC3835" s="1" t="str">
        <f t="shared" si="839"/>
        <v>Mid</v>
      </c>
    </row>
    <row r="3836" spans="1:29">
      <c r="A3836" s="1" t="s">
        <v>3899</v>
      </c>
      <c r="B3836" s="1">
        <v>2018</v>
      </c>
      <c r="C3836" s="1" t="s">
        <v>73</v>
      </c>
      <c r="D3836" s="1" t="s">
        <v>36</v>
      </c>
      <c r="E3836" s="1" t="s">
        <v>40</v>
      </c>
      <c r="F3836" s="1">
        <v>107</v>
      </c>
      <c r="G3836" s="1">
        <v>3375</v>
      </c>
      <c r="H3836" s="1">
        <v>431</v>
      </c>
      <c r="I3836" s="1">
        <v>9.93</v>
      </c>
      <c r="J3836" s="1">
        <v>5</v>
      </c>
      <c r="K3836" s="1" t="s">
        <v>24</v>
      </c>
      <c r="L3836" s="1" t="s">
        <v>19</v>
      </c>
      <c r="M3836" s="1">
        <v>72</v>
      </c>
      <c r="N3836" s="1" t="s">
        <v>20</v>
      </c>
      <c r="O3836" s="1">
        <v>2782747</v>
      </c>
      <c r="P3836" s="1">
        <f t="shared" si="840"/>
        <v>3</v>
      </c>
      <c r="Q3836" s="1">
        <f t="shared" si="827"/>
        <v>6</v>
      </c>
      <c r="R3836" s="5">
        <f t="shared" si="828"/>
        <v>3.1703703703703706E-2</v>
      </c>
      <c r="S3836" s="6">
        <f t="shared" si="829"/>
        <v>127703.70370370371</v>
      </c>
      <c r="T3836" s="4">
        <f t="shared" si="830"/>
        <v>4.02803738317757</v>
      </c>
      <c r="U3836" s="1" t="str">
        <f t="shared" si="831"/>
        <v>Normal</v>
      </c>
      <c r="V3836" s="1" t="str">
        <f t="shared" si="832"/>
        <v>Acquired</v>
      </c>
      <c r="W3836" s="1" t="str">
        <f t="shared" si="833"/>
        <v>€</v>
      </c>
      <c r="X3836" s="1" t="str">
        <f t="shared" si="834"/>
        <v>€107M</v>
      </c>
      <c r="Y3836" s="1" t="str">
        <f t="shared" si="835"/>
        <v>€431M</v>
      </c>
      <c r="Z3836" s="1" t="str">
        <f t="shared" si="836"/>
        <v>€0</v>
      </c>
      <c r="AA3836" s="1" t="str">
        <f t="shared" si="837"/>
        <v>€1,27,704</v>
      </c>
      <c r="AB3836" s="6">
        <f t="shared" si="838"/>
        <v>10641.975308641975</v>
      </c>
      <c r="AC3836" s="1" t="str">
        <f t="shared" si="839"/>
        <v>Mid</v>
      </c>
    </row>
    <row r="3837" spans="1:29">
      <c r="A3837" s="1" t="s">
        <v>564</v>
      </c>
      <c r="B3837" s="1">
        <v>2018</v>
      </c>
      <c r="C3837" s="1" t="s">
        <v>16</v>
      </c>
      <c r="D3837" s="1" t="s">
        <v>46</v>
      </c>
      <c r="E3837" s="1" t="s">
        <v>18</v>
      </c>
      <c r="F3837" s="1">
        <v>179</v>
      </c>
      <c r="G3837" s="1">
        <v>1338</v>
      </c>
      <c r="H3837" s="1">
        <v>837</v>
      </c>
      <c r="I3837" s="1">
        <v>31.33</v>
      </c>
      <c r="J3837" s="1">
        <v>8</v>
      </c>
      <c r="K3837" s="1" t="s">
        <v>19</v>
      </c>
      <c r="L3837" s="1" t="s">
        <v>24</v>
      </c>
      <c r="M3837" s="1">
        <v>14</v>
      </c>
      <c r="N3837" s="1" t="s">
        <v>49</v>
      </c>
      <c r="O3837" s="1">
        <v>2608792</v>
      </c>
      <c r="P3837" s="1">
        <f t="shared" si="840"/>
        <v>2</v>
      </c>
      <c r="Q3837" s="1">
        <f t="shared" si="827"/>
        <v>6</v>
      </c>
      <c r="R3837" s="5">
        <f t="shared" si="828"/>
        <v>0.13378176382660686</v>
      </c>
      <c r="S3837" s="6">
        <f t="shared" si="829"/>
        <v>625560.53811659198</v>
      </c>
      <c r="T3837" s="4">
        <f t="shared" si="830"/>
        <v>4.6759776536312847</v>
      </c>
      <c r="U3837" s="1" t="str">
        <f t="shared" si="831"/>
        <v>High Performer</v>
      </c>
      <c r="V3837" s="1" t="str">
        <f t="shared" si="832"/>
        <v>IPO</v>
      </c>
      <c r="W3837" s="1" t="str">
        <f t="shared" si="833"/>
        <v>$</v>
      </c>
      <c r="X3837" s="1" t="str">
        <f t="shared" si="834"/>
        <v>$179M</v>
      </c>
      <c r="Y3837" s="1" t="str">
        <f t="shared" si="835"/>
        <v>$837M</v>
      </c>
      <c r="Z3837" s="1" t="str">
        <f t="shared" si="836"/>
        <v>$0</v>
      </c>
      <c r="AA3837" s="1" t="str">
        <f t="shared" si="837"/>
        <v>$6,25,561</v>
      </c>
      <c r="AB3837" s="6">
        <f t="shared" si="838"/>
        <v>52130.044843049327</v>
      </c>
      <c r="AC3837" s="1" t="str">
        <f t="shared" si="839"/>
        <v>Mid</v>
      </c>
    </row>
    <row r="3838" spans="1:29">
      <c r="A3838" s="1" t="s">
        <v>3948</v>
      </c>
      <c r="B3838" s="1">
        <v>2018</v>
      </c>
      <c r="C3838" s="1" t="s">
        <v>16</v>
      </c>
      <c r="D3838" s="1" t="s">
        <v>43</v>
      </c>
      <c r="E3838" s="1" t="s">
        <v>23</v>
      </c>
      <c r="F3838" s="1">
        <v>129</v>
      </c>
      <c r="G3838" s="1">
        <v>507</v>
      </c>
      <c r="H3838" s="1">
        <v>433</v>
      </c>
      <c r="I3838" s="1">
        <v>21.32</v>
      </c>
      <c r="J3838" s="1">
        <v>8</v>
      </c>
      <c r="K3838" s="1" t="s">
        <v>19</v>
      </c>
      <c r="L3838" s="1" t="s">
        <v>19</v>
      </c>
      <c r="M3838" s="1">
        <v>98</v>
      </c>
      <c r="N3838" s="1" t="s">
        <v>49</v>
      </c>
      <c r="O3838" s="1">
        <v>2357226</v>
      </c>
      <c r="P3838" s="1">
        <f t="shared" si="840"/>
        <v>5</v>
      </c>
      <c r="Q3838" s="1">
        <f t="shared" si="827"/>
        <v>6</v>
      </c>
      <c r="R3838" s="5">
        <f t="shared" si="828"/>
        <v>0.25443786982248523</v>
      </c>
      <c r="S3838" s="6">
        <f t="shared" si="829"/>
        <v>854043.39250493096</v>
      </c>
      <c r="T3838" s="4">
        <f t="shared" si="830"/>
        <v>3.3565891472868219</v>
      </c>
      <c r="U3838" s="1" t="str">
        <f t="shared" si="831"/>
        <v>High Performer</v>
      </c>
      <c r="V3838" s="1" t="str">
        <f t="shared" si="832"/>
        <v>Still Private</v>
      </c>
      <c r="W3838" s="1" t="str">
        <f t="shared" si="833"/>
        <v>$</v>
      </c>
      <c r="X3838" s="1" t="str">
        <f t="shared" si="834"/>
        <v>$129M</v>
      </c>
      <c r="Y3838" s="1" t="str">
        <f t="shared" si="835"/>
        <v>$433M</v>
      </c>
      <c r="Z3838" s="1" t="str">
        <f t="shared" si="836"/>
        <v>$0</v>
      </c>
      <c r="AA3838" s="1" t="str">
        <f t="shared" si="837"/>
        <v>$8,54,043</v>
      </c>
      <c r="AB3838" s="6">
        <f t="shared" si="838"/>
        <v>71170.282708744242</v>
      </c>
      <c r="AC3838" s="1" t="str">
        <f t="shared" si="839"/>
        <v>Mid</v>
      </c>
    </row>
    <row r="3839" spans="1:29">
      <c r="A3839" s="1" t="s">
        <v>2492</v>
      </c>
      <c r="B3839" s="1">
        <v>2018</v>
      </c>
      <c r="C3839" s="1" t="s">
        <v>45</v>
      </c>
      <c r="D3839" s="1" t="s">
        <v>95</v>
      </c>
      <c r="E3839" s="1" t="s">
        <v>18</v>
      </c>
      <c r="F3839" s="1">
        <v>112</v>
      </c>
      <c r="G3839" s="1">
        <v>2565</v>
      </c>
      <c r="H3839" s="1">
        <v>510</v>
      </c>
      <c r="I3839" s="1">
        <v>48.37</v>
      </c>
      <c r="J3839" s="1">
        <v>1</v>
      </c>
      <c r="K3839" s="1" t="s">
        <v>24</v>
      </c>
      <c r="L3839" s="1" t="s">
        <v>24</v>
      </c>
      <c r="M3839" s="1">
        <v>71</v>
      </c>
      <c r="N3839" s="1" t="s">
        <v>33</v>
      </c>
      <c r="O3839" s="1">
        <v>2332594</v>
      </c>
      <c r="P3839" s="1">
        <f t="shared" si="840"/>
        <v>2</v>
      </c>
      <c r="Q3839" s="1">
        <f t="shared" si="827"/>
        <v>6</v>
      </c>
      <c r="R3839" s="5">
        <f t="shared" si="828"/>
        <v>4.3664717348927878E-2</v>
      </c>
      <c r="S3839" s="6">
        <f t="shared" si="829"/>
        <v>198830.40935672514</v>
      </c>
      <c r="T3839" s="4">
        <f t="shared" si="830"/>
        <v>4.5535714285714288</v>
      </c>
      <c r="U3839" s="1" t="str">
        <f t="shared" si="831"/>
        <v>Normal</v>
      </c>
      <c r="V3839" s="1" t="str">
        <f t="shared" si="832"/>
        <v>Acquired</v>
      </c>
      <c r="W3839" s="1" t="str">
        <f t="shared" si="833"/>
        <v>A$</v>
      </c>
      <c r="X3839" s="1" t="str">
        <f t="shared" si="834"/>
        <v>A$112M</v>
      </c>
      <c r="Y3839" s="1" t="str">
        <f t="shared" si="835"/>
        <v>A$510M</v>
      </c>
      <c r="Z3839" s="1" t="str">
        <f t="shared" si="836"/>
        <v>A$0</v>
      </c>
      <c r="AA3839" s="1" t="str">
        <f t="shared" si="837"/>
        <v>A$1,98,830</v>
      </c>
      <c r="AB3839" s="6">
        <f t="shared" si="838"/>
        <v>16569.200779727096</v>
      </c>
      <c r="AC3839" s="1" t="str">
        <f t="shared" si="839"/>
        <v>Mid</v>
      </c>
    </row>
    <row r="3840" spans="1:29">
      <c r="A3840" s="1" t="s">
        <v>4459</v>
      </c>
      <c r="B3840" s="1">
        <v>2018</v>
      </c>
      <c r="C3840" s="1" t="s">
        <v>27</v>
      </c>
      <c r="D3840" s="1" t="s">
        <v>46</v>
      </c>
      <c r="E3840" s="1" t="s">
        <v>40</v>
      </c>
      <c r="F3840" s="1">
        <v>108</v>
      </c>
      <c r="G3840" s="1">
        <v>4155</v>
      </c>
      <c r="H3840" s="1">
        <v>758</v>
      </c>
      <c r="I3840" s="1">
        <v>33.15</v>
      </c>
      <c r="J3840" s="1">
        <v>3</v>
      </c>
      <c r="K3840" s="1" t="s">
        <v>19</v>
      </c>
      <c r="L3840" s="1" t="s">
        <v>19</v>
      </c>
      <c r="M3840" s="1">
        <v>75</v>
      </c>
      <c r="N3840" s="1" t="s">
        <v>20</v>
      </c>
      <c r="O3840" s="1">
        <v>2225342</v>
      </c>
      <c r="P3840" s="1">
        <f t="shared" si="840"/>
        <v>3</v>
      </c>
      <c r="Q3840" s="1">
        <f t="shared" si="827"/>
        <v>6</v>
      </c>
      <c r="R3840" s="5">
        <f t="shared" si="828"/>
        <v>2.5992779783393503E-2</v>
      </c>
      <c r="S3840" s="6">
        <f t="shared" si="829"/>
        <v>182430.80625752106</v>
      </c>
      <c r="T3840" s="4">
        <f t="shared" si="830"/>
        <v>7.0185185185185182</v>
      </c>
      <c r="U3840" s="1" t="str">
        <f t="shared" si="831"/>
        <v>Normal</v>
      </c>
      <c r="V3840" s="1" t="str">
        <f t="shared" si="832"/>
        <v>Still Private</v>
      </c>
      <c r="W3840" s="1" t="str">
        <f t="shared" si="833"/>
        <v>$</v>
      </c>
      <c r="X3840" s="1" t="str">
        <f t="shared" si="834"/>
        <v>$108M</v>
      </c>
      <c r="Y3840" s="1" t="str">
        <f t="shared" si="835"/>
        <v>$758M</v>
      </c>
      <c r="Z3840" s="1" t="str">
        <f t="shared" si="836"/>
        <v>$0</v>
      </c>
      <c r="AA3840" s="1" t="str">
        <f t="shared" si="837"/>
        <v>$1,82,431</v>
      </c>
      <c r="AB3840" s="6">
        <f t="shared" si="838"/>
        <v>15202.567188126755</v>
      </c>
      <c r="AC3840" s="1" t="str">
        <f t="shared" si="839"/>
        <v>Mid</v>
      </c>
    </row>
    <row r="3841" spans="1:29">
      <c r="A3841" s="1" t="s">
        <v>4671</v>
      </c>
      <c r="B3841" s="1">
        <v>2018</v>
      </c>
      <c r="C3841" s="1" t="s">
        <v>42</v>
      </c>
      <c r="D3841" s="1" t="s">
        <v>102</v>
      </c>
      <c r="E3841" s="1" t="s">
        <v>18</v>
      </c>
      <c r="F3841" s="1">
        <v>117</v>
      </c>
      <c r="G3841" s="1">
        <v>1001</v>
      </c>
      <c r="H3841" s="1">
        <v>333</v>
      </c>
      <c r="I3841" s="1">
        <v>1.62</v>
      </c>
      <c r="J3841" s="1">
        <v>4</v>
      </c>
      <c r="K3841" s="1" t="s">
        <v>19</v>
      </c>
      <c r="L3841" s="1" t="s">
        <v>24</v>
      </c>
      <c r="M3841" s="1">
        <v>43</v>
      </c>
      <c r="N3841" s="1" t="s">
        <v>25</v>
      </c>
      <c r="O3841" s="1">
        <v>2047940</v>
      </c>
      <c r="P3841" s="1">
        <f t="shared" si="840"/>
        <v>2</v>
      </c>
      <c r="Q3841" s="1">
        <f t="shared" si="827"/>
        <v>6</v>
      </c>
      <c r="R3841" s="5">
        <f t="shared" si="828"/>
        <v>0.11688311688311688</v>
      </c>
      <c r="S3841" s="6">
        <f t="shared" si="829"/>
        <v>332667.33266733267</v>
      </c>
      <c r="T3841" s="4">
        <f t="shared" si="830"/>
        <v>2.8461538461538463</v>
      </c>
      <c r="U3841" s="1" t="str">
        <f t="shared" si="831"/>
        <v>Normal</v>
      </c>
      <c r="V3841" s="1" t="str">
        <f t="shared" si="832"/>
        <v>IPO</v>
      </c>
      <c r="W3841" s="1" t="str">
        <f t="shared" si="833"/>
        <v>¥</v>
      </c>
      <c r="X3841" s="1" t="str">
        <f t="shared" si="834"/>
        <v>¥117M</v>
      </c>
      <c r="Y3841" s="1" t="str">
        <f t="shared" si="835"/>
        <v>¥333M</v>
      </c>
      <c r="Z3841" s="1" t="str">
        <f t="shared" si="836"/>
        <v>¥0</v>
      </c>
      <c r="AA3841" s="1" t="str">
        <f t="shared" si="837"/>
        <v>¥3,32,667</v>
      </c>
      <c r="AB3841" s="6">
        <f t="shared" si="838"/>
        <v>27722.277722277722</v>
      </c>
      <c r="AC3841" s="1" t="str">
        <f t="shared" si="839"/>
        <v>Mid</v>
      </c>
    </row>
    <row r="3842" spans="1:29">
      <c r="A3842" s="1" t="s">
        <v>1959</v>
      </c>
      <c r="B3842" s="1">
        <v>2018</v>
      </c>
      <c r="C3842" s="1" t="s">
        <v>42</v>
      </c>
      <c r="D3842" s="1" t="s">
        <v>102</v>
      </c>
      <c r="E3842" s="1" t="s">
        <v>23</v>
      </c>
      <c r="F3842" s="1">
        <v>167</v>
      </c>
      <c r="G3842" s="1">
        <v>536</v>
      </c>
      <c r="H3842" s="1">
        <v>41</v>
      </c>
      <c r="I3842" s="1">
        <v>36.79</v>
      </c>
      <c r="J3842" s="1">
        <v>1</v>
      </c>
      <c r="K3842" s="1" t="s">
        <v>19</v>
      </c>
      <c r="L3842" s="1" t="s">
        <v>24</v>
      </c>
      <c r="M3842" s="1">
        <v>88</v>
      </c>
      <c r="N3842" s="1" t="s">
        <v>33</v>
      </c>
      <c r="O3842" s="1">
        <v>1967303</v>
      </c>
      <c r="P3842" s="1">
        <f t="shared" si="840"/>
        <v>5</v>
      </c>
      <c r="Q3842" s="1">
        <f t="shared" ref="Q3842:Q3905" si="841">2024 - B3842</f>
        <v>6</v>
      </c>
      <c r="R3842" s="5">
        <f t="shared" ref="R3842:R3905" si="842">F3842 / G3842</f>
        <v>0.31156716417910446</v>
      </c>
      <c r="S3842" s="6">
        <f t="shared" ref="S3842:S3905" si="843">(H3842 * 1000000) / G3842</f>
        <v>76492.53731343284</v>
      </c>
      <c r="T3842" s="4">
        <f t="shared" ref="T3842:T3905" si="844">H3842 / F3842</f>
        <v>0.24550898203592814</v>
      </c>
      <c r="U3842" s="1" t="str">
        <f t="shared" ref="U3842:U3905" si="845">IF(AND(J3842&gt;=8, I3842&gt;=1), "High Performer", "Normal")</f>
        <v>Normal</v>
      </c>
      <c r="V3842" s="1" t="str">
        <f t="shared" ref="V3842:V3905" si="846">IF(K3842="Yes", "Acquired",
 IF(L3842="Yes", "IPO", "Still Private"))</f>
        <v>IPO</v>
      </c>
      <c r="W3842" s="1" t="str">
        <f t="shared" ref="W3842:W3905" si="847">IF(C3842="USA","$",
IF(C3842="India","₹",
IF(C3842="UK","£",
IF(C3842="Germany","€",
IF(C3842="France","€",
IF(C3842="Canada","$",
IF(C3842="Australia","A$",
IF(C3842="China","¥",
IF(C3842="Japan","¥",)))))))))</f>
        <v>¥</v>
      </c>
      <c r="X3842" s="1" t="str">
        <f t="shared" ref="X3842:X3905" si="848">W3842 &amp; F3842 &amp; "M"</f>
        <v>¥167M</v>
      </c>
      <c r="Y3842" s="1" t="str">
        <f t="shared" ref="Y3842:Y3905" si="849">W3842 &amp; H3842 &amp; "M"</f>
        <v>¥41M</v>
      </c>
      <c r="Z3842" s="1" t="str">
        <f t="shared" ref="Z3842:Z3905" si="850">W3842 &amp; TEXT(R3842,"#,##0")</f>
        <v>¥0</v>
      </c>
      <c r="AA3842" s="1" t="str">
        <f t="shared" ref="AA3842:AA3905" si="851">W3842 &amp; TEXT(S3842,"#,##0")</f>
        <v>¥76,493</v>
      </c>
      <c r="AB3842" s="6">
        <f t="shared" ref="AB3842:AB3905" si="852">(H3842 * 1000000) / (12 * G3842)</f>
        <v>6374.3781094527367</v>
      </c>
      <c r="AC3842" s="1" t="str">
        <f t="shared" ref="AC3842:AC3905" si="853">IF(F3842&lt;100, "Small", IF(F3842&lt;=200, "Mid",IF(F3842&lt;500,  "Large")))</f>
        <v>Mid</v>
      </c>
    </row>
    <row r="3843" spans="1:29">
      <c r="A3843" s="1" t="s">
        <v>4319</v>
      </c>
      <c r="B3843" s="1">
        <v>2018</v>
      </c>
      <c r="C3843" s="1" t="s">
        <v>16</v>
      </c>
      <c r="D3843" s="1" t="s">
        <v>48</v>
      </c>
      <c r="E3843" s="1" t="s">
        <v>28</v>
      </c>
      <c r="F3843" s="1">
        <v>185</v>
      </c>
      <c r="G3843" s="1">
        <v>1460</v>
      </c>
      <c r="H3843" s="1">
        <v>652</v>
      </c>
      <c r="I3843" s="1">
        <v>26.76</v>
      </c>
      <c r="J3843" s="1">
        <v>5</v>
      </c>
      <c r="K3843" s="1" t="s">
        <v>19</v>
      </c>
      <c r="L3843" s="1" t="s">
        <v>19</v>
      </c>
      <c r="M3843" s="1">
        <v>15</v>
      </c>
      <c r="N3843" s="1" t="s">
        <v>33</v>
      </c>
      <c r="O3843" s="1">
        <v>1865791</v>
      </c>
      <c r="P3843" s="1">
        <f t="shared" si="840"/>
        <v>1</v>
      </c>
      <c r="Q3843" s="1">
        <f t="shared" si="841"/>
        <v>6</v>
      </c>
      <c r="R3843" s="5">
        <f t="shared" si="842"/>
        <v>0.12671232876712329</v>
      </c>
      <c r="S3843" s="6">
        <f t="shared" si="843"/>
        <v>446575.34246575343</v>
      </c>
      <c r="T3843" s="4">
        <f t="shared" si="844"/>
        <v>3.5243243243243243</v>
      </c>
      <c r="U3843" s="1" t="str">
        <f t="shared" si="845"/>
        <v>Normal</v>
      </c>
      <c r="V3843" s="1" t="str">
        <f t="shared" si="846"/>
        <v>Still Private</v>
      </c>
      <c r="W3843" s="1" t="str">
        <f t="shared" si="847"/>
        <v>$</v>
      </c>
      <c r="X3843" s="1" t="str">
        <f t="shared" si="848"/>
        <v>$185M</v>
      </c>
      <c r="Y3843" s="1" t="str">
        <f t="shared" si="849"/>
        <v>$652M</v>
      </c>
      <c r="Z3843" s="1" t="str">
        <f t="shared" si="850"/>
        <v>$0</v>
      </c>
      <c r="AA3843" s="1" t="str">
        <f t="shared" si="851"/>
        <v>$4,46,575</v>
      </c>
      <c r="AB3843" s="6">
        <f t="shared" si="852"/>
        <v>37214.611872146117</v>
      </c>
      <c r="AC3843" s="1" t="str">
        <f t="shared" si="853"/>
        <v>Mid</v>
      </c>
    </row>
    <row r="3844" spans="1:29">
      <c r="A3844" s="1" t="s">
        <v>2282</v>
      </c>
      <c r="B3844" s="1">
        <v>2018</v>
      </c>
      <c r="C3844" s="1" t="s">
        <v>53</v>
      </c>
      <c r="D3844" s="1" t="s">
        <v>48</v>
      </c>
      <c r="E3844" s="1" t="s">
        <v>37</v>
      </c>
      <c r="F3844" s="1">
        <v>121</v>
      </c>
      <c r="G3844" s="1">
        <v>1122</v>
      </c>
      <c r="H3844" s="1">
        <v>694</v>
      </c>
      <c r="I3844" s="1">
        <v>17.54</v>
      </c>
      <c r="J3844" s="1">
        <v>5</v>
      </c>
      <c r="K3844" s="1" t="s">
        <v>24</v>
      </c>
      <c r="L3844" s="1" t="s">
        <v>24</v>
      </c>
      <c r="M3844" s="1">
        <v>95</v>
      </c>
      <c r="N3844" s="1" t="s">
        <v>29</v>
      </c>
      <c r="O3844" s="1">
        <v>1730861</v>
      </c>
      <c r="P3844" s="1">
        <f t="shared" si="840"/>
        <v>4</v>
      </c>
      <c r="Q3844" s="1">
        <f t="shared" si="841"/>
        <v>6</v>
      </c>
      <c r="R3844" s="5">
        <f t="shared" si="842"/>
        <v>0.10784313725490197</v>
      </c>
      <c r="S3844" s="6">
        <f t="shared" si="843"/>
        <v>618538.32442067738</v>
      </c>
      <c r="T3844" s="4">
        <f t="shared" si="844"/>
        <v>5.7355371900826446</v>
      </c>
      <c r="U3844" s="1" t="str">
        <f t="shared" si="845"/>
        <v>Normal</v>
      </c>
      <c r="V3844" s="1" t="str">
        <f t="shared" si="846"/>
        <v>Acquired</v>
      </c>
      <c r="W3844" s="1">
        <f t="shared" si="847"/>
        <v>0</v>
      </c>
      <c r="X3844" s="1" t="str">
        <f t="shared" si="848"/>
        <v>0121M</v>
      </c>
      <c r="Y3844" s="1" t="str">
        <f t="shared" si="849"/>
        <v>0694M</v>
      </c>
      <c r="Z3844" s="1" t="str">
        <f t="shared" si="850"/>
        <v>00</v>
      </c>
      <c r="AA3844" s="1" t="str">
        <f t="shared" si="851"/>
        <v>06,18,538</v>
      </c>
      <c r="AB3844" s="6">
        <f t="shared" si="852"/>
        <v>51544.860368389782</v>
      </c>
      <c r="AC3844" s="1" t="str">
        <f t="shared" si="853"/>
        <v>Mid</v>
      </c>
    </row>
    <row r="3845" spans="1:29">
      <c r="A3845" s="1" t="s">
        <v>1908</v>
      </c>
      <c r="B3845" s="1">
        <v>2018</v>
      </c>
      <c r="C3845" s="1" t="s">
        <v>73</v>
      </c>
      <c r="D3845" s="1" t="s">
        <v>39</v>
      </c>
      <c r="E3845" s="1" t="s">
        <v>28</v>
      </c>
      <c r="F3845" s="1">
        <v>100</v>
      </c>
      <c r="G3845" s="1">
        <v>686</v>
      </c>
      <c r="H3845" s="1">
        <v>322</v>
      </c>
      <c r="I3845" s="1">
        <v>47.21</v>
      </c>
      <c r="J3845" s="1">
        <v>8</v>
      </c>
      <c r="K3845" s="1" t="s">
        <v>19</v>
      </c>
      <c r="L3845" s="1" t="s">
        <v>24</v>
      </c>
      <c r="M3845" s="1">
        <v>82</v>
      </c>
      <c r="N3845" s="1" t="s">
        <v>33</v>
      </c>
      <c r="O3845" s="1">
        <v>1613554</v>
      </c>
      <c r="P3845" s="1">
        <f t="shared" si="840"/>
        <v>1</v>
      </c>
      <c r="Q3845" s="1">
        <f t="shared" si="841"/>
        <v>6</v>
      </c>
      <c r="R3845" s="5">
        <f t="shared" si="842"/>
        <v>0.1457725947521866</v>
      </c>
      <c r="S3845" s="6">
        <f t="shared" si="843"/>
        <v>469387.75510204083</v>
      </c>
      <c r="T3845" s="4">
        <f t="shared" si="844"/>
        <v>3.22</v>
      </c>
      <c r="U3845" s="1" t="str">
        <f t="shared" si="845"/>
        <v>High Performer</v>
      </c>
      <c r="V3845" s="1" t="str">
        <f t="shared" si="846"/>
        <v>IPO</v>
      </c>
      <c r="W3845" s="1" t="str">
        <f t="shared" si="847"/>
        <v>€</v>
      </c>
      <c r="X3845" s="1" t="str">
        <f t="shared" si="848"/>
        <v>€100M</v>
      </c>
      <c r="Y3845" s="1" t="str">
        <f t="shared" si="849"/>
        <v>€322M</v>
      </c>
      <c r="Z3845" s="1" t="str">
        <f t="shared" si="850"/>
        <v>€0</v>
      </c>
      <c r="AA3845" s="1" t="str">
        <f t="shared" si="851"/>
        <v>€4,69,388</v>
      </c>
      <c r="AB3845" s="6">
        <f t="shared" si="852"/>
        <v>39115.646258503402</v>
      </c>
      <c r="AC3845" s="1" t="str">
        <f t="shared" si="853"/>
        <v>Mid</v>
      </c>
    </row>
    <row r="3846" spans="1:29">
      <c r="A3846" s="1" t="s">
        <v>587</v>
      </c>
      <c r="B3846" s="1">
        <v>2018</v>
      </c>
      <c r="C3846" s="1" t="s">
        <v>27</v>
      </c>
      <c r="D3846" s="1" t="s">
        <v>51</v>
      </c>
      <c r="E3846" s="1" t="s">
        <v>23</v>
      </c>
      <c r="F3846" s="1">
        <v>147</v>
      </c>
      <c r="G3846" s="1">
        <v>4381</v>
      </c>
      <c r="H3846" s="1">
        <v>491</v>
      </c>
      <c r="I3846" s="1">
        <v>28.12</v>
      </c>
      <c r="J3846" s="1">
        <v>6</v>
      </c>
      <c r="K3846" s="1" t="s">
        <v>19</v>
      </c>
      <c r="L3846" s="1" t="s">
        <v>24</v>
      </c>
      <c r="M3846" s="1">
        <v>42</v>
      </c>
      <c r="N3846" s="1" t="s">
        <v>25</v>
      </c>
      <c r="O3846" s="1">
        <v>1587376</v>
      </c>
      <c r="P3846" s="1">
        <f t="shared" si="840"/>
        <v>5</v>
      </c>
      <c r="Q3846" s="1">
        <f t="shared" si="841"/>
        <v>6</v>
      </c>
      <c r="R3846" s="5">
        <f t="shared" si="842"/>
        <v>3.3553983108879248E-2</v>
      </c>
      <c r="S3846" s="6">
        <f t="shared" si="843"/>
        <v>112074.86875142662</v>
      </c>
      <c r="T3846" s="4">
        <f t="shared" si="844"/>
        <v>3.3401360544217686</v>
      </c>
      <c r="U3846" s="1" t="str">
        <f t="shared" si="845"/>
        <v>Normal</v>
      </c>
      <c r="V3846" s="1" t="str">
        <f t="shared" si="846"/>
        <v>IPO</v>
      </c>
      <c r="W3846" s="1" t="str">
        <f t="shared" si="847"/>
        <v>$</v>
      </c>
      <c r="X3846" s="1" t="str">
        <f t="shared" si="848"/>
        <v>$147M</v>
      </c>
      <c r="Y3846" s="1" t="str">
        <f t="shared" si="849"/>
        <v>$491M</v>
      </c>
      <c r="Z3846" s="1" t="str">
        <f t="shared" si="850"/>
        <v>$0</v>
      </c>
      <c r="AA3846" s="1" t="str">
        <f t="shared" si="851"/>
        <v>$1,12,075</v>
      </c>
      <c r="AB3846" s="6">
        <f t="shared" si="852"/>
        <v>9339.5723959522184</v>
      </c>
      <c r="AC3846" s="1" t="str">
        <f t="shared" si="853"/>
        <v>Mid</v>
      </c>
    </row>
    <row r="3847" spans="1:29">
      <c r="A3847" s="1" t="s">
        <v>466</v>
      </c>
      <c r="B3847" s="1">
        <v>2018</v>
      </c>
      <c r="C3847" s="1" t="s">
        <v>73</v>
      </c>
      <c r="D3847" s="1" t="s">
        <v>36</v>
      </c>
      <c r="E3847" s="1" t="s">
        <v>37</v>
      </c>
      <c r="F3847" s="1">
        <v>177</v>
      </c>
      <c r="G3847" s="1">
        <v>3609</v>
      </c>
      <c r="H3847" s="1">
        <v>475</v>
      </c>
      <c r="I3847" s="1">
        <v>20.53</v>
      </c>
      <c r="J3847" s="1">
        <v>3</v>
      </c>
      <c r="K3847" s="1" t="s">
        <v>24</v>
      </c>
      <c r="L3847" s="1" t="s">
        <v>19</v>
      </c>
      <c r="M3847" s="1">
        <v>37</v>
      </c>
      <c r="N3847" s="1" t="s">
        <v>33</v>
      </c>
      <c r="O3847" s="1">
        <v>1536928</v>
      </c>
      <c r="P3847" s="1">
        <f t="shared" si="840"/>
        <v>4</v>
      </c>
      <c r="Q3847" s="1">
        <f t="shared" si="841"/>
        <v>6</v>
      </c>
      <c r="R3847" s="5">
        <f t="shared" si="842"/>
        <v>4.9044056525353284E-2</v>
      </c>
      <c r="S3847" s="6">
        <f t="shared" si="843"/>
        <v>131615.40592962041</v>
      </c>
      <c r="T3847" s="4">
        <f t="shared" si="844"/>
        <v>2.6836158192090394</v>
      </c>
      <c r="U3847" s="1" t="str">
        <f t="shared" si="845"/>
        <v>Normal</v>
      </c>
      <c r="V3847" s="1" t="str">
        <f t="shared" si="846"/>
        <v>Acquired</v>
      </c>
      <c r="W3847" s="1" t="str">
        <f t="shared" si="847"/>
        <v>€</v>
      </c>
      <c r="X3847" s="1" t="str">
        <f t="shared" si="848"/>
        <v>€177M</v>
      </c>
      <c r="Y3847" s="1" t="str">
        <f t="shared" si="849"/>
        <v>€475M</v>
      </c>
      <c r="Z3847" s="1" t="str">
        <f t="shared" si="850"/>
        <v>€0</v>
      </c>
      <c r="AA3847" s="1" t="str">
        <f t="shared" si="851"/>
        <v>€1,31,615</v>
      </c>
      <c r="AB3847" s="6">
        <f t="shared" si="852"/>
        <v>10967.950494135033</v>
      </c>
      <c r="AC3847" s="1" t="str">
        <f t="shared" si="853"/>
        <v>Mid</v>
      </c>
    </row>
    <row r="3848" spans="1:29">
      <c r="A3848" s="1" t="s">
        <v>617</v>
      </c>
      <c r="B3848" s="1">
        <v>2018</v>
      </c>
      <c r="C3848" s="1" t="s">
        <v>42</v>
      </c>
      <c r="D3848" s="1" t="s">
        <v>36</v>
      </c>
      <c r="E3848" s="1" t="s">
        <v>28</v>
      </c>
      <c r="F3848" s="1">
        <v>172</v>
      </c>
      <c r="G3848" s="1">
        <v>2112</v>
      </c>
      <c r="H3848" s="1">
        <v>550</v>
      </c>
      <c r="I3848" s="1">
        <v>47.26</v>
      </c>
      <c r="J3848" s="1">
        <v>5</v>
      </c>
      <c r="K3848" s="1" t="s">
        <v>19</v>
      </c>
      <c r="L3848" s="1" t="s">
        <v>24</v>
      </c>
      <c r="M3848" s="1">
        <v>71</v>
      </c>
      <c r="N3848" s="1" t="s">
        <v>29</v>
      </c>
      <c r="O3848" s="1">
        <v>1428447</v>
      </c>
      <c r="P3848" s="1">
        <f t="shared" si="840"/>
        <v>1</v>
      </c>
      <c r="Q3848" s="1">
        <f t="shared" si="841"/>
        <v>6</v>
      </c>
      <c r="R3848" s="5">
        <f t="shared" si="842"/>
        <v>8.1439393939393936E-2</v>
      </c>
      <c r="S3848" s="6">
        <f t="shared" si="843"/>
        <v>260416.66666666666</v>
      </c>
      <c r="T3848" s="4">
        <f t="shared" si="844"/>
        <v>3.1976744186046511</v>
      </c>
      <c r="U3848" s="1" t="str">
        <f t="shared" si="845"/>
        <v>Normal</v>
      </c>
      <c r="V3848" s="1" t="str">
        <f t="shared" si="846"/>
        <v>IPO</v>
      </c>
      <c r="W3848" s="1" t="str">
        <f t="shared" si="847"/>
        <v>¥</v>
      </c>
      <c r="X3848" s="1" t="str">
        <f t="shared" si="848"/>
        <v>¥172M</v>
      </c>
      <c r="Y3848" s="1" t="str">
        <f t="shared" si="849"/>
        <v>¥550M</v>
      </c>
      <c r="Z3848" s="1" t="str">
        <f t="shared" si="850"/>
        <v>¥0</v>
      </c>
      <c r="AA3848" s="1" t="str">
        <f t="shared" si="851"/>
        <v>¥2,60,417</v>
      </c>
      <c r="AB3848" s="6">
        <f t="shared" si="852"/>
        <v>21701.388888888891</v>
      </c>
      <c r="AC3848" s="1" t="str">
        <f t="shared" si="853"/>
        <v>Mid</v>
      </c>
    </row>
    <row r="3849" spans="1:29">
      <c r="A3849" s="1" t="s">
        <v>2604</v>
      </c>
      <c r="B3849" s="1">
        <v>2018</v>
      </c>
      <c r="C3849" s="1" t="s">
        <v>42</v>
      </c>
      <c r="D3849" s="1" t="s">
        <v>95</v>
      </c>
      <c r="E3849" s="1" t="s">
        <v>28</v>
      </c>
      <c r="F3849" s="1">
        <v>102</v>
      </c>
      <c r="G3849" s="1">
        <v>1325</v>
      </c>
      <c r="H3849" s="1">
        <v>764</v>
      </c>
      <c r="I3849" s="1">
        <v>39.840000000000003</v>
      </c>
      <c r="J3849" s="1">
        <v>7</v>
      </c>
      <c r="K3849" s="1" t="s">
        <v>24</v>
      </c>
      <c r="L3849" s="1" t="s">
        <v>24</v>
      </c>
      <c r="M3849" s="1">
        <v>86</v>
      </c>
      <c r="N3849" s="1" t="s">
        <v>49</v>
      </c>
      <c r="O3849" s="1">
        <v>1286126</v>
      </c>
      <c r="P3849" s="1">
        <f t="shared" ref="P3849:P3912" si="854">IF(E3849="Seed", 1,
 IF(E3849="Series A", 2,
 IF(E3849="Series B", 3,
 IF(E3849="Series C", 4,
 IF(E3849="IPO", 5, "")))))</f>
        <v>1</v>
      </c>
      <c r="Q3849" s="1">
        <f t="shared" si="841"/>
        <v>6</v>
      </c>
      <c r="R3849" s="5">
        <f t="shared" si="842"/>
        <v>7.6981132075471692E-2</v>
      </c>
      <c r="S3849" s="6">
        <f t="shared" si="843"/>
        <v>576603.77358490566</v>
      </c>
      <c r="T3849" s="4">
        <f t="shared" si="844"/>
        <v>7.4901960784313726</v>
      </c>
      <c r="U3849" s="1" t="str">
        <f t="shared" si="845"/>
        <v>Normal</v>
      </c>
      <c r="V3849" s="1" t="str">
        <f t="shared" si="846"/>
        <v>Acquired</v>
      </c>
      <c r="W3849" s="1" t="str">
        <f t="shared" si="847"/>
        <v>¥</v>
      </c>
      <c r="X3849" s="1" t="str">
        <f t="shared" si="848"/>
        <v>¥102M</v>
      </c>
      <c r="Y3849" s="1" t="str">
        <f t="shared" si="849"/>
        <v>¥764M</v>
      </c>
      <c r="Z3849" s="1" t="str">
        <f t="shared" si="850"/>
        <v>¥0</v>
      </c>
      <c r="AA3849" s="1" t="str">
        <f t="shared" si="851"/>
        <v>¥5,76,604</v>
      </c>
      <c r="AB3849" s="6">
        <f t="shared" si="852"/>
        <v>48050.314465408803</v>
      </c>
      <c r="AC3849" s="1" t="str">
        <f t="shared" si="853"/>
        <v>Mid</v>
      </c>
    </row>
    <row r="3850" spans="1:29">
      <c r="A3850" s="1" t="s">
        <v>4190</v>
      </c>
      <c r="B3850" s="1">
        <v>2018</v>
      </c>
      <c r="C3850" s="1" t="s">
        <v>16</v>
      </c>
      <c r="D3850" s="1" t="s">
        <v>48</v>
      </c>
      <c r="E3850" s="1" t="s">
        <v>23</v>
      </c>
      <c r="F3850" s="1">
        <v>194</v>
      </c>
      <c r="G3850" s="1">
        <v>4173</v>
      </c>
      <c r="H3850" s="1">
        <v>222</v>
      </c>
      <c r="I3850" s="1">
        <v>48.78</v>
      </c>
      <c r="J3850" s="1">
        <v>1</v>
      </c>
      <c r="K3850" s="1" t="s">
        <v>24</v>
      </c>
      <c r="L3850" s="1" t="s">
        <v>19</v>
      </c>
      <c r="M3850" s="1">
        <v>25</v>
      </c>
      <c r="N3850" s="1" t="s">
        <v>20</v>
      </c>
      <c r="O3850" s="1">
        <v>1231528</v>
      </c>
      <c r="P3850" s="1">
        <f t="shared" si="854"/>
        <v>5</v>
      </c>
      <c r="Q3850" s="1">
        <f t="shared" si="841"/>
        <v>6</v>
      </c>
      <c r="R3850" s="5">
        <f t="shared" si="842"/>
        <v>4.6489336208962374E-2</v>
      </c>
      <c r="S3850" s="6">
        <f t="shared" si="843"/>
        <v>53199.137311286846</v>
      </c>
      <c r="T3850" s="4">
        <f t="shared" si="844"/>
        <v>1.1443298969072164</v>
      </c>
      <c r="U3850" s="1" t="str">
        <f t="shared" si="845"/>
        <v>Normal</v>
      </c>
      <c r="V3850" s="1" t="str">
        <f t="shared" si="846"/>
        <v>Acquired</v>
      </c>
      <c r="W3850" s="1" t="str">
        <f t="shared" si="847"/>
        <v>$</v>
      </c>
      <c r="X3850" s="1" t="str">
        <f t="shared" si="848"/>
        <v>$194M</v>
      </c>
      <c r="Y3850" s="1" t="str">
        <f t="shared" si="849"/>
        <v>$222M</v>
      </c>
      <c r="Z3850" s="1" t="str">
        <f t="shared" si="850"/>
        <v>$0</v>
      </c>
      <c r="AA3850" s="1" t="str">
        <f t="shared" si="851"/>
        <v>$53,199</v>
      </c>
      <c r="AB3850" s="6">
        <f t="shared" si="852"/>
        <v>4433.2614426072369</v>
      </c>
      <c r="AC3850" s="1" t="str">
        <f t="shared" si="853"/>
        <v>Mid</v>
      </c>
    </row>
    <row r="3851" spans="1:29">
      <c r="A3851" s="1" t="s">
        <v>2539</v>
      </c>
      <c r="B3851" s="1">
        <v>2018</v>
      </c>
      <c r="C3851" s="1" t="s">
        <v>35</v>
      </c>
      <c r="D3851" s="1" t="s">
        <v>102</v>
      </c>
      <c r="E3851" s="1" t="s">
        <v>40</v>
      </c>
      <c r="F3851" s="1">
        <v>183</v>
      </c>
      <c r="G3851" s="1">
        <v>3848</v>
      </c>
      <c r="H3851" s="1">
        <v>79</v>
      </c>
      <c r="I3851" s="1">
        <v>44.21</v>
      </c>
      <c r="J3851" s="1">
        <v>5</v>
      </c>
      <c r="K3851" s="1" t="s">
        <v>24</v>
      </c>
      <c r="L3851" s="1" t="s">
        <v>19</v>
      </c>
      <c r="M3851" s="1">
        <v>95</v>
      </c>
      <c r="N3851" s="1" t="s">
        <v>29</v>
      </c>
      <c r="O3851" s="1">
        <v>1114032</v>
      </c>
      <c r="P3851" s="1">
        <f t="shared" si="854"/>
        <v>3</v>
      </c>
      <c r="Q3851" s="1">
        <f t="shared" si="841"/>
        <v>6</v>
      </c>
      <c r="R3851" s="5">
        <f t="shared" si="842"/>
        <v>4.755717255717256E-2</v>
      </c>
      <c r="S3851" s="6">
        <f t="shared" si="843"/>
        <v>20530.145530145532</v>
      </c>
      <c r="T3851" s="4">
        <f t="shared" si="844"/>
        <v>0.43169398907103823</v>
      </c>
      <c r="U3851" s="1" t="str">
        <f t="shared" si="845"/>
        <v>Normal</v>
      </c>
      <c r="V3851" s="1" t="str">
        <f t="shared" si="846"/>
        <v>Acquired</v>
      </c>
      <c r="W3851" s="1" t="str">
        <f t="shared" si="847"/>
        <v>¥</v>
      </c>
      <c r="X3851" s="1" t="str">
        <f t="shared" si="848"/>
        <v>¥183M</v>
      </c>
      <c r="Y3851" s="1" t="str">
        <f t="shared" si="849"/>
        <v>¥79M</v>
      </c>
      <c r="Z3851" s="1" t="str">
        <f t="shared" si="850"/>
        <v>¥0</v>
      </c>
      <c r="AA3851" s="1" t="str">
        <f t="shared" si="851"/>
        <v>¥20,530</v>
      </c>
      <c r="AB3851" s="6">
        <f t="shared" si="852"/>
        <v>1710.8454608454608</v>
      </c>
      <c r="AC3851" s="1" t="str">
        <f t="shared" si="853"/>
        <v>Mid</v>
      </c>
    </row>
    <row r="3852" spans="1:29">
      <c r="A3852" s="1" t="s">
        <v>2567</v>
      </c>
      <c r="B3852" s="1">
        <v>2018</v>
      </c>
      <c r="C3852" s="1" t="s">
        <v>16</v>
      </c>
      <c r="D3852" s="1" t="s">
        <v>46</v>
      </c>
      <c r="E3852" s="1" t="s">
        <v>23</v>
      </c>
      <c r="F3852" s="1">
        <v>111</v>
      </c>
      <c r="G3852" s="1">
        <v>3855</v>
      </c>
      <c r="H3852" s="1">
        <v>123</v>
      </c>
      <c r="I3852" s="1">
        <v>43.7</v>
      </c>
      <c r="J3852" s="1">
        <v>1</v>
      </c>
      <c r="K3852" s="1" t="s">
        <v>24</v>
      </c>
      <c r="L3852" s="1" t="s">
        <v>24</v>
      </c>
      <c r="M3852" s="1">
        <v>62</v>
      </c>
      <c r="N3852" s="1" t="s">
        <v>20</v>
      </c>
      <c r="O3852" s="1">
        <v>840628</v>
      </c>
      <c r="P3852" s="1">
        <f t="shared" si="854"/>
        <v>5</v>
      </c>
      <c r="Q3852" s="1">
        <f t="shared" si="841"/>
        <v>6</v>
      </c>
      <c r="R3852" s="5">
        <f t="shared" si="842"/>
        <v>2.8793774319066146E-2</v>
      </c>
      <c r="S3852" s="6">
        <f t="shared" si="843"/>
        <v>31906.614785992217</v>
      </c>
      <c r="T3852" s="4">
        <f t="shared" si="844"/>
        <v>1.1081081081081081</v>
      </c>
      <c r="U3852" s="1" t="str">
        <f t="shared" si="845"/>
        <v>Normal</v>
      </c>
      <c r="V3852" s="1" t="str">
        <f t="shared" si="846"/>
        <v>Acquired</v>
      </c>
      <c r="W3852" s="1" t="str">
        <f t="shared" si="847"/>
        <v>$</v>
      </c>
      <c r="X3852" s="1" t="str">
        <f t="shared" si="848"/>
        <v>$111M</v>
      </c>
      <c r="Y3852" s="1" t="str">
        <f t="shared" si="849"/>
        <v>$123M</v>
      </c>
      <c r="Z3852" s="1" t="str">
        <f t="shared" si="850"/>
        <v>$0</v>
      </c>
      <c r="AA3852" s="1" t="str">
        <f t="shared" si="851"/>
        <v>$31,907</v>
      </c>
      <c r="AB3852" s="6">
        <f t="shared" si="852"/>
        <v>2658.8845654993515</v>
      </c>
      <c r="AC3852" s="1" t="str">
        <f t="shared" si="853"/>
        <v>Mid</v>
      </c>
    </row>
    <row r="3853" spans="1:29">
      <c r="A3853" s="1" t="s">
        <v>4251</v>
      </c>
      <c r="B3853" s="1">
        <v>2018</v>
      </c>
      <c r="C3853" s="1" t="s">
        <v>45</v>
      </c>
      <c r="D3853" s="1" t="s">
        <v>51</v>
      </c>
      <c r="E3853" s="1" t="s">
        <v>37</v>
      </c>
      <c r="F3853" s="1">
        <v>107</v>
      </c>
      <c r="G3853" s="1">
        <v>1838</v>
      </c>
      <c r="H3853" s="1">
        <v>677</v>
      </c>
      <c r="I3853" s="1">
        <v>26.83</v>
      </c>
      <c r="J3853" s="1">
        <v>8</v>
      </c>
      <c r="K3853" s="1" t="s">
        <v>24</v>
      </c>
      <c r="L3853" s="1" t="s">
        <v>19</v>
      </c>
      <c r="M3853" s="1">
        <v>32</v>
      </c>
      <c r="N3853" s="1" t="s">
        <v>25</v>
      </c>
      <c r="O3853" s="1">
        <v>571716</v>
      </c>
      <c r="P3853" s="1">
        <f t="shared" si="854"/>
        <v>4</v>
      </c>
      <c r="Q3853" s="1">
        <f t="shared" si="841"/>
        <v>6</v>
      </c>
      <c r="R3853" s="5">
        <f t="shared" si="842"/>
        <v>5.821545157780196E-2</v>
      </c>
      <c r="S3853" s="6">
        <f t="shared" si="843"/>
        <v>368335.14689880307</v>
      </c>
      <c r="T3853" s="4">
        <f t="shared" si="844"/>
        <v>6.3271028037383177</v>
      </c>
      <c r="U3853" s="1" t="str">
        <f t="shared" si="845"/>
        <v>High Performer</v>
      </c>
      <c r="V3853" s="1" t="str">
        <f t="shared" si="846"/>
        <v>Acquired</v>
      </c>
      <c r="W3853" s="1" t="str">
        <f t="shared" si="847"/>
        <v>A$</v>
      </c>
      <c r="X3853" s="1" t="str">
        <f t="shared" si="848"/>
        <v>A$107M</v>
      </c>
      <c r="Y3853" s="1" t="str">
        <f t="shared" si="849"/>
        <v>A$677M</v>
      </c>
      <c r="Z3853" s="1" t="str">
        <f t="shared" si="850"/>
        <v>A$0</v>
      </c>
      <c r="AA3853" s="1" t="str">
        <f t="shared" si="851"/>
        <v>A$3,68,335</v>
      </c>
      <c r="AB3853" s="6">
        <f t="shared" si="852"/>
        <v>30694.595574900253</v>
      </c>
      <c r="AC3853" s="1" t="str">
        <f t="shared" si="853"/>
        <v>Mid</v>
      </c>
    </row>
    <row r="3854" spans="1:29">
      <c r="A3854" s="1" t="s">
        <v>1386</v>
      </c>
      <c r="B3854" s="1">
        <v>2018</v>
      </c>
      <c r="C3854" s="1" t="s">
        <v>45</v>
      </c>
      <c r="D3854" s="1" t="s">
        <v>17</v>
      </c>
      <c r="E3854" s="1" t="s">
        <v>28</v>
      </c>
      <c r="F3854" s="1">
        <v>125</v>
      </c>
      <c r="G3854" s="1">
        <v>383</v>
      </c>
      <c r="H3854" s="1">
        <v>873</v>
      </c>
      <c r="I3854" s="1">
        <v>13.57</v>
      </c>
      <c r="J3854" s="1">
        <v>9</v>
      </c>
      <c r="K3854" s="1" t="s">
        <v>24</v>
      </c>
      <c r="L3854" s="1" t="s">
        <v>19</v>
      </c>
      <c r="M3854" s="1">
        <v>51</v>
      </c>
      <c r="N3854" s="1" t="s">
        <v>29</v>
      </c>
      <c r="O3854" s="1">
        <v>570532</v>
      </c>
      <c r="P3854" s="1">
        <f t="shared" si="854"/>
        <v>1</v>
      </c>
      <c r="Q3854" s="1">
        <f t="shared" si="841"/>
        <v>6</v>
      </c>
      <c r="R3854" s="5">
        <f t="shared" si="842"/>
        <v>0.32637075718015668</v>
      </c>
      <c r="S3854" s="6">
        <f t="shared" si="843"/>
        <v>2279373.3681462142</v>
      </c>
      <c r="T3854" s="4">
        <f t="shared" si="844"/>
        <v>6.984</v>
      </c>
      <c r="U3854" s="1" t="str">
        <f t="shared" si="845"/>
        <v>High Performer</v>
      </c>
      <c r="V3854" s="1" t="str">
        <f t="shared" si="846"/>
        <v>Acquired</v>
      </c>
      <c r="W3854" s="1" t="str">
        <f t="shared" si="847"/>
        <v>A$</v>
      </c>
      <c r="X3854" s="1" t="str">
        <f t="shared" si="848"/>
        <v>A$125M</v>
      </c>
      <c r="Y3854" s="1" t="str">
        <f t="shared" si="849"/>
        <v>A$873M</v>
      </c>
      <c r="Z3854" s="1" t="str">
        <f t="shared" si="850"/>
        <v>A$0</v>
      </c>
      <c r="AA3854" s="1" t="str">
        <f t="shared" si="851"/>
        <v>A$22,79,373</v>
      </c>
      <c r="AB3854" s="6">
        <f t="shared" si="852"/>
        <v>189947.78067885118</v>
      </c>
      <c r="AC3854" s="1" t="str">
        <f t="shared" si="853"/>
        <v>Mid</v>
      </c>
    </row>
    <row r="3855" spans="1:29">
      <c r="A3855" s="1" t="s">
        <v>3390</v>
      </c>
      <c r="B3855" s="1">
        <v>2018</v>
      </c>
      <c r="C3855" s="1" t="s">
        <v>27</v>
      </c>
      <c r="D3855" s="1" t="s">
        <v>46</v>
      </c>
      <c r="E3855" s="1" t="s">
        <v>18</v>
      </c>
      <c r="F3855" s="1">
        <v>103</v>
      </c>
      <c r="G3855" s="1">
        <v>717</v>
      </c>
      <c r="H3855" s="1">
        <v>346</v>
      </c>
      <c r="I3855" s="1">
        <v>31.98</v>
      </c>
      <c r="J3855" s="1">
        <v>3</v>
      </c>
      <c r="K3855" s="1" t="s">
        <v>19</v>
      </c>
      <c r="L3855" s="1" t="s">
        <v>19</v>
      </c>
      <c r="M3855" s="1">
        <v>2</v>
      </c>
      <c r="N3855" s="1" t="s">
        <v>20</v>
      </c>
      <c r="O3855" s="1">
        <v>532493</v>
      </c>
      <c r="P3855" s="1">
        <f t="shared" si="854"/>
        <v>2</v>
      </c>
      <c r="Q3855" s="1">
        <f t="shared" si="841"/>
        <v>6</v>
      </c>
      <c r="R3855" s="5">
        <f t="shared" si="842"/>
        <v>0.14365411436541142</v>
      </c>
      <c r="S3855" s="6">
        <f t="shared" si="843"/>
        <v>482566.24825662485</v>
      </c>
      <c r="T3855" s="4">
        <f t="shared" si="844"/>
        <v>3.3592233009708736</v>
      </c>
      <c r="U3855" s="1" t="str">
        <f t="shared" si="845"/>
        <v>Normal</v>
      </c>
      <c r="V3855" s="1" t="str">
        <f t="shared" si="846"/>
        <v>Still Private</v>
      </c>
      <c r="W3855" s="1" t="str">
        <f t="shared" si="847"/>
        <v>$</v>
      </c>
      <c r="X3855" s="1" t="str">
        <f t="shared" si="848"/>
        <v>$103M</v>
      </c>
      <c r="Y3855" s="1" t="str">
        <f t="shared" si="849"/>
        <v>$346M</v>
      </c>
      <c r="Z3855" s="1" t="str">
        <f t="shared" si="850"/>
        <v>$0</v>
      </c>
      <c r="AA3855" s="1" t="str">
        <f t="shared" si="851"/>
        <v>$4,82,566</v>
      </c>
      <c r="AB3855" s="6">
        <f t="shared" si="852"/>
        <v>40213.854021385399</v>
      </c>
      <c r="AC3855" s="1" t="str">
        <f t="shared" si="853"/>
        <v>Mid</v>
      </c>
    </row>
    <row r="3856" spans="1:29">
      <c r="A3856" s="1" t="s">
        <v>1247</v>
      </c>
      <c r="B3856" s="1">
        <v>2018</v>
      </c>
      <c r="C3856" s="1" t="s">
        <v>31</v>
      </c>
      <c r="D3856" s="1" t="s">
        <v>43</v>
      </c>
      <c r="E3856" s="1" t="s">
        <v>28</v>
      </c>
      <c r="F3856" s="1">
        <v>116</v>
      </c>
      <c r="G3856" s="1">
        <v>1136</v>
      </c>
      <c r="H3856" s="1">
        <v>528</v>
      </c>
      <c r="I3856" s="1">
        <v>1.77</v>
      </c>
      <c r="J3856" s="1">
        <v>4</v>
      </c>
      <c r="K3856" s="1" t="s">
        <v>19</v>
      </c>
      <c r="L3856" s="1" t="s">
        <v>24</v>
      </c>
      <c r="M3856" s="1">
        <v>20</v>
      </c>
      <c r="N3856" s="1" t="s">
        <v>25</v>
      </c>
      <c r="O3856" s="1">
        <v>498689</v>
      </c>
      <c r="P3856" s="1">
        <f t="shared" si="854"/>
        <v>1</v>
      </c>
      <c r="Q3856" s="1">
        <f t="shared" si="841"/>
        <v>6</v>
      </c>
      <c r="R3856" s="5">
        <f t="shared" si="842"/>
        <v>0.10211267605633803</v>
      </c>
      <c r="S3856" s="6">
        <f t="shared" si="843"/>
        <v>464788.73239436618</v>
      </c>
      <c r="T3856" s="4">
        <f t="shared" si="844"/>
        <v>4.5517241379310347</v>
      </c>
      <c r="U3856" s="1" t="str">
        <f t="shared" si="845"/>
        <v>Normal</v>
      </c>
      <c r="V3856" s="1" t="str">
        <f t="shared" si="846"/>
        <v>IPO</v>
      </c>
      <c r="W3856" s="1" t="str">
        <f t="shared" si="847"/>
        <v>€</v>
      </c>
      <c r="X3856" s="1" t="str">
        <f t="shared" si="848"/>
        <v>€116M</v>
      </c>
      <c r="Y3856" s="1" t="str">
        <f t="shared" si="849"/>
        <v>€528M</v>
      </c>
      <c r="Z3856" s="1" t="str">
        <f t="shared" si="850"/>
        <v>€0</v>
      </c>
      <c r="AA3856" s="1" t="str">
        <f t="shared" si="851"/>
        <v>€4,64,789</v>
      </c>
      <c r="AB3856" s="6">
        <f t="shared" si="852"/>
        <v>38732.394366197186</v>
      </c>
      <c r="AC3856" s="1" t="str">
        <f t="shared" si="853"/>
        <v>Mid</v>
      </c>
    </row>
    <row r="3857" spans="1:29">
      <c r="A3857" s="1" t="s">
        <v>3605</v>
      </c>
      <c r="B3857" s="1">
        <v>2018</v>
      </c>
      <c r="C3857" s="1" t="s">
        <v>53</v>
      </c>
      <c r="D3857" s="1" t="s">
        <v>43</v>
      </c>
      <c r="E3857" s="1" t="s">
        <v>18</v>
      </c>
      <c r="F3857" s="1">
        <v>116</v>
      </c>
      <c r="G3857" s="1">
        <v>592</v>
      </c>
      <c r="H3857" s="1">
        <v>179</v>
      </c>
      <c r="I3857" s="1">
        <v>10.33</v>
      </c>
      <c r="J3857" s="1">
        <v>1</v>
      </c>
      <c r="K3857" s="1" t="s">
        <v>19</v>
      </c>
      <c r="L3857" s="1" t="s">
        <v>19</v>
      </c>
      <c r="M3857" s="1">
        <v>25</v>
      </c>
      <c r="N3857" s="1" t="s">
        <v>33</v>
      </c>
      <c r="O3857" s="1">
        <v>473338</v>
      </c>
      <c r="P3857" s="1">
        <f t="shared" si="854"/>
        <v>2</v>
      </c>
      <c r="Q3857" s="1">
        <f t="shared" si="841"/>
        <v>6</v>
      </c>
      <c r="R3857" s="5">
        <f t="shared" si="842"/>
        <v>0.19594594594594594</v>
      </c>
      <c r="S3857" s="6">
        <f t="shared" si="843"/>
        <v>302364.86486486485</v>
      </c>
      <c r="T3857" s="4">
        <f t="shared" si="844"/>
        <v>1.5431034482758621</v>
      </c>
      <c r="U3857" s="1" t="str">
        <f t="shared" si="845"/>
        <v>Normal</v>
      </c>
      <c r="V3857" s="1" t="str">
        <f t="shared" si="846"/>
        <v>Still Private</v>
      </c>
      <c r="W3857" s="1">
        <f t="shared" si="847"/>
        <v>0</v>
      </c>
      <c r="X3857" s="1" t="str">
        <f t="shared" si="848"/>
        <v>0116M</v>
      </c>
      <c r="Y3857" s="1" t="str">
        <f t="shared" si="849"/>
        <v>0179M</v>
      </c>
      <c r="Z3857" s="1" t="str">
        <f t="shared" si="850"/>
        <v>00</v>
      </c>
      <c r="AA3857" s="1" t="str">
        <f t="shared" si="851"/>
        <v>03,02,365</v>
      </c>
      <c r="AB3857" s="6">
        <f t="shared" si="852"/>
        <v>25197.072072072071</v>
      </c>
      <c r="AC3857" s="1" t="str">
        <f t="shared" si="853"/>
        <v>Mid</v>
      </c>
    </row>
    <row r="3858" spans="1:29">
      <c r="A3858" s="1" t="s">
        <v>1049</v>
      </c>
      <c r="B3858" s="1">
        <v>2018</v>
      </c>
      <c r="C3858" s="1" t="s">
        <v>59</v>
      </c>
      <c r="D3858" s="1" t="s">
        <v>36</v>
      </c>
      <c r="E3858" s="1" t="s">
        <v>37</v>
      </c>
      <c r="F3858" s="1">
        <v>107</v>
      </c>
      <c r="G3858" s="1">
        <v>3849</v>
      </c>
      <c r="H3858" s="1">
        <v>527</v>
      </c>
      <c r="I3858" s="1">
        <v>2.14</v>
      </c>
      <c r="J3858" s="1">
        <v>7</v>
      </c>
      <c r="K3858" s="1" t="s">
        <v>24</v>
      </c>
      <c r="L3858" s="1" t="s">
        <v>24</v>
      </c>
      <c r="M3858" s="1">
        <v>59</v>
      </c>
      <c r="N3858" s="1" t="s">
        <v>33</v>
      </c>
      <c r="O3858" s="1">
        <v>231049</v>
      </c>
      <c r="P3858" s="1">
        <f t="shared" si="854"/>
        <v>4</v>
      </c>
      <c r="Q3858" s="1">
        <f t="shared" si="841"/>
        <v>6</v>
      </c>
      <c r="R3858" s="5">
        <f t="shared" si="842"/>
        <v>2.7799428422967003E-2</v>
      </c>
      <c r="S3858" s="6">
        <f t="shared" si="843"/>
        <v>136918.68017666927</v>
      </c>
      <c r="T3858" s="4">
        <f t="shared" si="844"/>
        <v>4.9252336448598131</v>
      </c>
      <c r="U3858" s="1" t="str">
        <f t="shared" si="845"/>
        <v>Normal</v>
      </c>
      <c r="V3858" s="1" t="str">
        <f t="shared" si="846"/>
        <v>Acquired</v>
      </c>
      <c r="W3858" s="1" t="str">
        <f t="shared" si="847"/>
        <v>₹</v>
      </c>
      <c r="X3858" s="1" t="str">
        <f t="shared" si="848"/>
        <v>₹107M</v>
      </c>
      <c r="Y3858" s="1" t="str">
        <f t="shared" si="849"/>
        <v>₹527M</v>
      </c>
      <c r="Z3858" s="1" t="str">
        <f t="shared" si="850"/>
        <v>₹0</v>
      </c>
      <c r="AA3858" s="1" t="str">
        <f t="shared" si="851"/>
        <v>₹1,36,919</v>
      </c>
      <c r="AB3858" s="6">
        <f t="shared" si="852"/>
        <v>11409.890014722439</v>
      </c>
      <c r="AC3858" s="1" t="str">
        <f t="shared" si="853"/>
        <v>Mid</v>
      </c>
    </row>
    <row r="3859" spans="1:29">
      <c r="A3859" s="1" t="s">
        <v>608</v>
      </c>
      <c r="B3859" s="1">
        <v>2018</v>
      </c>
      <c r="C3859" s="1" t="s">
        <v>22</v>
      </c>
      <c r="D3859" s="1" t="s">
        <v>17</v>
      </c>
      <c r="E3859" s="1" t="s">
        <v>40</v>
      </c>
      <c r="F3859" s="1">
        <v>154</v>
      </c>
      <c r="G3859" s="1">
        <v>603</v>
      </c>
      <c r="H3859" s="1">
        <v>7</v>
      </c>
      <c r="I3859" s="1">
        <v>43.35</v>
      </c>
      <c r="J3859" s="1">
        <v>4</v>
      </c>
      <c r="K3859" s="1" t="s">
        <v>24</v>
      </c>
      <c r="L3859" s="1" t="s">
        <v>24</v>
      </c>
      <c r="M3859" s="1">
        <v>89</v>
      </c>
      <c r="N3859" s="1" t="s">
        <v>49</v>
      </c>
      <c r="O3859" s="1">
        <v>98653</v>
      </c>
      <c r="P3859" s="1">
        <f t="shared" si="854"/>
        <v>3</v>
      </c>
      <c r="Q3859" s="1">
        <f t="shared" si="841"/>
        <v>6</v>
      </c>
      <c r="R3859" s="5">
        <f t="shared" si="842"/>
        <v>0.25538971807628524</v>
      </c>
      <c r="S3859" s="6">
        <f t="shared" si="843"/>
        <v>11608.623548922056</v>
      </c>
      <c r="T3859" s="4">
        <f t="shared" si="844"/>
        <v>4.5454545454545456E-2</v>
      </c>
      <c r="U3859" s="1" t="str">
        <f t="shared" si="845"/>
        <v>Normal</v>
      </c>
      <c r="V3859" s="1" t="str">
        <f t="shared" si="846"/>
        <v>Acquired</v>
      </c>
      <c r="W3859" s="1" t="str">
        <f t="shared" si="847"/>
        <v>£</v>
      </c>
      <c r="X3859" s="1" t="str">
        <f t="shared" si="848"/>
        <v>£154M</v>
      </c>
      <c r="Y3859" s="1" t="str">
        <f t="shared" si="849"/>
        <v>£7M</v>
      </c>
      <c r="Z3859" s="1" t="str">
        <f t="shared" si="850"/>
        <v>£0</v>
      </c>
      <c r="AA3859" s="1" t="str">
        <f t="shared" si="851"/>
        <v>£11,609</v>
      </c>
      <c r="AB3859" s="6">
        <f t="shared" si="852"/>
        <v>967.38529574350468</v>
      </c>
      <c r="AC3859" s="1" t="str">
        <f t="shared" si="853"/>
        <v>Mid</v>
      </c>
    </row>
    <row r="3860" spans="1:29">
      <c r="A3860" s="1" t="s">
        <v>3873</v>
      </c>
      <c r="B3860" s="1">
        <v>2018</v>
      </c>
      <c r="C3860" s="1" t="s">
        <v>31</v>
      </c>
      <c r="D3860" s="1" t="s">
        <v>43</v>
      </c>
      <c r="E3860" s="1" t="s">
        <v>23</v>
      </c>
      <c r="F3860" s="1">
        <v>115</v>
      </c>
      <c r="G3860" s="1">
        <v>4521</v>
      </c>
      <c r="H3860" s="1">
        <v>510</v>
      </c>
      <c r="I3860" s="1">
        <v>17.329999999999998</v>
      </c>
      <c r="J3860" s="1">
        <v>5</v>
      </c>
      <c r="K3860" s="1" t="s">
        <v>24</v>
      </c>
      <c r="L3860" s="1" t="s">
        <v>24</v>
      </c>
      <c r="M3860" s="1">
        <v>72</v>
      </c>
      <c r="N3860" s="1" t="s">
        <v>20</v>
      </c>
      <c r="O3860" s="1">
        <v>18051</v>
      </c>
      <c r="P3860" s="1">
        <f t="shared" si="854"/>
        <v>5</v>
      </c>
      <c r="Q3860" s="1">
        <f t="shared" si="841"/>
        <v>6</v>
      </c>
      <c r="R3860" s="5">
        <f t="shared" si="842"/>
        <v>2.5436850254368502E-2</v>
      </c>
      <c r="S3860" s="6">
        <f t="shared" si="843"/>
        <v>112806.90112806902</v>
      </c>
      <c r="T3860" s="4">
        <f t="shared" si="844"/>
        <v>4.4347826086956523</v>
      </c>
      <c r="U3860" s="1" t="str">
        <f t="shared" si="845"/>
        <v>Normal</v>
      </c>
      <c r="V3860" s="1" t="str">
        <f t="shared" si="846"/>
        <v>Acquired</v>
      </c>
      <c r="W3860" s="1" t="str">
        <f t="shared" si="847"/>
        <v>€</v>
      </c>
      <c r="X3860" s="1" t="str">
        <f t="shared" si="848"/>
        <v>€115M</v>
      </c>
      <c r="Y3860" s="1" t="str">
        <f t="shared" si="849"/>
        <v>€510M</v>
      </c>
      <c r="Z3860" s="1" t="str">
        <f t="shared" si="850"/>
        <v>€0</v>
      </c>
      <c r="AA3860" s="1" t="str">
        <f t="shared" si="851"/>
        <v>€1,12,807</v>
      </c>
      <c r="AB3860" s="6">
        <f t="shared" si="852"/>
        <v>9400.5750940057515</v>
      </c>
      <c r="AC3860" s="1" t="str">
        <f t="shared" si="853"/>
        <v>Mid</v>
      </c>
    </row>
    <row r="3861" spans="1:29">
      <c r="A3861" s="1" t="s">
        <v>3172</v>
      </c>
      <c r="B3861" s="1">
        <v>2019</v>
      </c>
      <c r="C3861" s="1" t="s">
        <v>31</v>
      </c>
      <c r="D3861" s="1" t="s">
        <v>36</v>
      </c>
      <c r="E3861" s="1" t="s">
        <v>37</v>
      </c>
      <c r="F3861" s="1">
        <v>187</v>
      </c>
      <c r="G3861" s="1">
        <v>4216</v>
      </c>
      <c r="H3861" s="1">
        <v>561</v>
      </c>
      <c r="I3861" s="1">
        <v>23.98</v>
      </c>
      <c r="J3861" s="1">
        <v>5</v>
      </c>
      <c r="K3861" s="1" t="s">
        <v>19</v>
      </c>
      <c r="L3861" s="1" t="s">
        <v>24</v>
      </c>
      <c r="M3861" s="1">
        <v>25</v>
      </c>
      <c r="N3861" s="1" t="s">
        <v>20</v>
      </c>
      <c r="O3861" s="1">
        <v>4887203</v>
      </c>
      <c r="P3861" s="1">
        <f t="shared" si="854"/>
        <v>4</v>
      </c>
      <c r="Q3861" s="1">
        <f t="shared" si="841"/>
        <v>5</v>
      </c>
      <c r="R3861" s="5">
        <f t="shared" si="842"/>
        <v>4.4354838709677422E-2</v>
      </c>
      <c r="S3861" s="6">
        <f t="shared" si="843"/>
        <v>133064.51612903227</v>
      </c>
      <c r="T3861" s="4">
        <f t="shared" si="844"/>
        <v>3</v>
      </c>
      <c r="U3861" s="1" t="str">
        <f t="shared" si="845"/>
        <v>Normal</v>
      </c>
      <c r="V3861" s="1" t="str">
        <f t="shared" si="846"/>
        <v>IPO</v>
      </c>
      <c r="W3861" s="1" t="str">
        <f t="shared" si="847"/>
        <v>€</v>
      </c>
      <c r="X3861" s="1" t="str">
        <f t="shared" si="848"/>
        <v>€187M</v>
      </c>
      <c r="Y3861" s="1" t="str">
        <f t="shared" si="849"/>
        <v>€561M</v>
      </c>
      <c r="Z3861" s="1" t="str">
        <f t="shared" si="850"/>
        <v>€0</v>
      </c>
      <c r="AA3861" s="1" t="str">
        <f t="shared" si="851"/>
        <v>€1,33,065</v>
      </c>
      <c r="AB3861" s="6">
        <f t="shared" si="852"/>
        <v>11088.709677419354</v>
      </c>
      <c r="AC3861" s="1" t="str">
        <f t="shared" si="853"/>
        <v>Mid</v>
      </c>
    </row>
    <row r="3862" spans="1:29">
      <c r="A3862" s="1" t="s">
        <v>4521</v>
      </c>
      <c r="B3862" s="1">
        <v>2019</v>
      </c>
      <c r="C3862" s="1" t="s">
        <v>27</v>
      </c>
      <c r="D3862" s="1" t="s">
        <v>51</v>
      </c>
      <c r="E3862" s="1" t="s">
        <v>28</v>
      </c>
      <c r="F3862" s="1">
        <v>117</v>
      </c>
      <c r="G3862" s="1">
        <v>4438</v>
      </c>
      <c r="H3862" s="1">
        <v>478</v>
      </c>
      <c r="I3862" s="1">
        <v>37.35</v>
      </c>
      <c r="J3862" s="1">
        <v>4</v>
      </c>
      <c r="K3862" s="1" t="s">
        <v>19</v>
      </c>
      <c r="L3862" s="1" t="s">
        <v>24</v>
      </c>
      <c r="M3862" s="1">
        <v>58</v>
      </c>
      <c r="N3862" s="1" t="s">
        <v>25</v>
      </c>
      <c r="O3862" s="1">
        <v>4576797</v>
      </c>
      <c r="P3862" s="1">
        <f t="shared" si="854"/>
        <v>1</v>
      </c>
      <c r="Q3862" s="1">
        <f t="shared" si="841"/>
        <v>5</v>
      </c>
      <c r="R3862" s="5">
        <f t="shared" si="842"/>
        <v>2.6363226678684092E-2</v>
      </c>
      <c r="S3862" s="6">
        <f t="shared" si="843"/>
        <v>107706.17395223073</v>
      </c>
      <c r="T3862" s="4">
        <f t="shared" si="844"/>
        <v>4.0854700854700852</v>
      </c>
      <c r="U3862" s="1" t="str">
        <f t="shared" si="845"/>
        <v>Normal</v>
      </c>
      <c r="V3862" s="1" t="str">
        <f t="shared" si="846"/>
        <v>IPO</v>
      </c>
      <c r="W3862" s="1" t="str">
        <f t="shared" si="847"/>
        <v>$</v>
      </c>
      <c r="X3862" s="1" t="str">
        <f t="shared" si="848"/>
        <v>$117M</v>
      </c>
      <c r="Y3862" s="1" t="str">
        <f t="shared" si="849"/>
        <v>$478M</v>
      </c>
      <c r="Z3862" s="1" t="str">
        <f t="shared" si="850"/>
        <v>$0</v>
      </c>
      <c r="AA3862" s="1" t="str">
        <f t="shared" si="851"/>
        <v>$1,07,706</v>
      </c>
      <c r="AB3862" s="6">
        <f t="shared" si="852"/>
        <v>8975.5144960192283</v>
      </c>
      <c r="AC3862" s="1" t="str">
        <f t="shared" si="853"/>
        <v>Mid</v>
      </c>
    </row>
    <row r="3863" spans="1:29">
      <c r="A3863" s="1" t="s">
        <v>1985</v>
      </c>
      <c r="B3863" s="1">
        <v>2019</v>
      </c>
      <c r="C3863" s="1" t="s">
        <v>73</v>
      </c>
      <c r="D3863" s="1" t="s">
        <v>46</v>
      </c>
      <c r="E3863" s="1" t="s">
        <v>40</v>
      </c>
      <c r="F3863" s="1">
        <v>111</v>
      </c>
      <c r="G3863" s="1">
        <v>1267</v>
      </c>
      <c r="H3863" s="1">
        <v>396</v>
      </c>
      <c r="I3863" s="1">
        <v>41.89</v>
      </c>
      <c r="J3863" s="1">
        <v>5</v>
      </c>
      <c r="K3863" s="1" t="s">
        <v>24</v>
      </c>
      <c r="L3863" s="1" t="s">
        <v>19</v>
      </c>
      <c r="M3863" s="1">
        <v>24</v>
      </c>
      <c r="N3863" s="1" t="s">
        <v>33</v>
      </c>
      <c r="O3863" s="1">
        <v>4421875</v>
      </c>
      <c r="P3863" s="1">
        <f t="shared" si="854"/>
        <v>3</v>
      </c>
      <c r="Q3863" s="1">
        <f t="shared" si="841"/>
        <v>5</v>
      </c>
      <c r="R3863" s="5">
        <f t="shared" si="842"/>
        <v>8.7608524072612465E-2</v>
      </c>
      <c r="S3863" s="6">
        <f t="shared" si="843"/>
        <v>312549.32912391477</v>
      </c>
      <c r="T3863" s="4">
        <f t="shared" si="844"/>
        <v>3.5675675675675675</v>
      </c>
      <c r="U3863" s="1" t="str">
        <f t="shared" si="845"/>
        <v>Normal</v>
      </c>
      <c r="V3863" s="1" t="str">
        <f t="shared" si="846"/>
        <v>Acquired</v>
      </c>
      <c r="W3863" s="1" t="str">
        <f t="shared" si="847"/>
        <v>€</v>
      </c>
      <c r="X3863" s="1" t="str">
        <f t="shared" si="848"/>
        <v>€111M</v>
      </c>
      <c r="Y3863" s="1" t="str">
        <f t="shared" si="849"/>
        <v>€396M</v>
      </c>
      <c r="Z3863" s="1" t="str">
        <f t="shared" si="850"/>
        <v>€0</v>
      </c>
      <c r="AA3863" s="1" t="str">
        <f t="shared" si="851"/>
        <v>€3,12,549</v>
      </c>
      <c r="AB3863" s="6">
        <f t="shared" si="852"/>
        <v>26045.777426992896</v>
      </c>
      <c r="AC3863" s="1" t="str">
        <f t="shared" si="853"/>
        <v>Mid</v>
      </c>
    </row>
    <row r="3864" spans="1:29">
      <c r="A3864" s="1" t="s">
        <v>1808</v>
      </c>
      <c r="B3864" s="1">
        <v>2019</v>
      </c>
      <c r="C3864" s="1" t="s">
        <v>22</v>
      </c>
      <c r="D3864" s="1" t="s">
        <v>39</v>
      </c>
      <c r="E3864" s="1" t="s">
        <v>40</v>
      </c>
      <c r="F3864" s="1">
        <v>162</v>
      </c>
      <c r="G3864" s="1">
        <v>726</v>
      </c>
      <c r="H3864" s="1">
        <v>705</v>
      </c>
      <c r="I3864" s="1">
        <v>20.11</v>
      </c>
      <c r="J3864" s="1">
        <v>4</v>
      </c>
      <c r="K3864" s="1" t="s">
        <v>19</v>
      </c>
      <c r="L3864" s="1" t="s">
        <v>24</v>
      </c>
      <c r="M3864" s="1">
        <v>89</v>
      </c>
      <c r="N3864" s="1" t="s">
        <v>33</v>
      </c>
      <c r="O3864" s="1">
        <v>4406655</v>
      </c>
      <c r="P3864" s="1">
        <f t="shared" si="854"/>
        <v>3</v>
      </c>
      <c r="Q3864" s="1">
        <f t="shared" si="841"/>
        <v>5</v>
      </c>
      <c r="R3864" s="5">
        <f t="shared" si="842"/>
        <v>0.2231404958677686</v>
      </c>
      <c r="S3864" s="6">
        <f t="shared" si="843"/>
        <v>971074.38016528927</v>
      </c>
      <c r="T3864" s="4">
        <f t="shared" si="844"/>
        <v>4.3518518518518521</v>
      </c>
      <c r="U3864" s="1" t="str">
        <f t="shared" si="845"/>
        <v>Normal</v>
      </c>
      <c r="V3864" s="1" t="str">
        <f t="shared" si="846"/>
        <v>IPO</v>
      </c>
      <c r="W3864" s="1" t="str">
        <f t="shared" si="847"/>
        <v>£</v>
      </c>
      <c r="X3864" s="1" t="str">
        <f t="shared" si="848"/>
        <v>£162M</v>
      </c>
      <c r="Y3864" s="1" t="str">
        <f t="shared" si="849"/>
        <v>£705M</v>
      </c>
      <c r="Z3864" s="1" t="str">
        <f t="shared" si="850"/>
        <v>£0</v>
      </c>
      <c r="AA3864" s="1" t="str">
        <f t="shared" si="851"/>
        <v>£9,71,074</v>
      </c>
      <c r="AB3864" s="6">
        <f t="shared" si="852"/>
        <v>80922.865013774106</v>
      </c>
      <c r="AC3864" s="1" t="str">
        <f t="shared" si="853"/>
        <v>Mid</v>
      </c>
    </row>
    <row r="3865" spans="1:29">
      <c r="A3865" s="1" t="s">
        <v>3563</v>
      </c>
      <c r="B3865" s="1">
        <v>2019</v>
      </c>
      <c r="C3865" s="1" t="s">
        <v>22</v>
      </c>
      <c r="D3865" s="1" t="s">
        <v>51</v>
      </c>
      <c r="E3865" s="1" t="s">
        <v>18</v>
      </c>
      <c r="F3865" s="1">
        <v>181</v>
      </c>
      <c r="G3865" s="1">
        <v>4534</v>
      </c>
      <c r="H3865" s="1">
        <v>458</v>
      </c>
      <c r="I3865" s="1">
        <v>27.22</v>
      </c>
      <c r="J3865" s="1">
        <v>6</v>
      </c>
      <c r="K3865" s="1" t="s">
        <v>24</v>
      </c>
      <c r="L3865" s="1" t="s">
        <v>24</v>
      </c>
      <c r="M3865" s="1">
        <v>68</v>
      </c>
      <c r="N3865" s="1" t="s">
        <v>49</v>
      </c>
      <c r="O3865" s="1">
        <v>4253674</v>
      </c>
      <c r="P3865" s="1">
        <f t="shared" si="854"/>
        <v>2</v>
      </c>
      <c r="Q3865" s="1">
        <f t="shared" si="841"/>
        <v>5</v>
      </c>
      <c r="R3865" s="5">
        <f t="shared" si="842"/>
        <v>3.9920599911777682E-2</v>
      </c>
      <c r="S3865" s="6">
        <f t="shared" si="843"/>
        <v>101014.55668284076</v>
      </c>
      <c r="T3865" s="4">
        <f t="shared" si="844"/>
        <v>2.5303867403314917</v>
      </c>
      <c r="U3865" s="1" t="str">
        <f t="shared" si="845"/>
        <v>Normal</v>
      </c>
      <c r="V3865" s="1" t="str">
        <f t="shared" si="846"/>
        <v>Acquired</v>
      </c>
      <c r="W3865" s="1" t="str">
        <f t="shared" si="847"/>
        <v>£</v>
      </c>
      <c r="X3865" s="1" t="str">
        <f t="shared" si="848"/>
        <v>£181M</v>
      </c>
      <c r="Y3865" s="1" t="str">
        <f t="shared" si="849"/>
        <v>£458M</v>
      </c>
      <c r="Z3865" s="1" t="str">
        <f t="shared" si="850"/>
        <v>£0</v>
      </c>
      <c r="AA3865" s="1" t="str">
        <f t="shared" si="851"/>
        <v>£1,01,015</v>
      </c>
      <c r="AB3865" s="6">
        <f t="shared" si="852"/>
        <v>8417.879723570064</v>
      </c>
      <c r="AC3865" s="1" t="str">
        <f t="shared" si="853"/>
        <v>Mid</v>
      </c>
    </row>
    <row r="3866" spans="1:29">
      <c r="A3866" s="1" t="s">
        <v>4558</v>
      </c>
      <c r="B3866" s="1">
        <v>2019</v>
      </c>
      <c r="C3866" s="1" t="s">
        <v>73</v>
      </c>
      <c r="D3866" s="1" t="s">
        <v>95</v>
      </c>
      <c r="E3866" s="1" t="s">
        <v>37</v>
      </c>
      <c r="F3866" s="1">
        <v>117</v>
      </c>
      <c r="G3866" s="1">
        <v>3707</v>
      </c>
      <c r="H3866" s="1">
        <v>340</v>
      </c>
      <c r="I3866" s="1">
        <v>8.15</v>
      </c>
      <c r="J3866" s="1">
        <v>4</v>
      </c>
      <c r="K3866" s="1" t="s">
        <v>24</v>
      </c>
      <c r="L3866" s="1" t="s">
        <v>19</v>
      </c>
      <c r="M3866" s="1">
        <v>70</v>
      </c>
      <c r="N3866" s="1" t="s">
        <v>33</v>
      </c>
      <c r="O3866" s="1">
        <v>4200862</v>
      </c>
      <c r="P3866" s="1">
        <f t="shared" si="854"/>
        <v>4</v>
      </c>
      <c r="Q3866" s="1">
        <f t="shared" si="841"/>
        <v>5</v>
      </c>
      <c r="R3866" s="5">
        <f t="shared" si="842"/>
        <v>3.1561909900188832E-2</v>
      </c>
      <c r="S3866" s="6">
        <f t="shared" si="843"/>
        <v>91718.370650121389</v>
      </c>
      <c r="T3866" s="4">
        <f t="shared" si="844"/>
        <v>2.9059829059829059</v>
      </c>
      <c r="U3866" s="1" t="str">
        <f t="shared" si="845"/>
        <v>Normal</v>
      </c>
      <c r="V3866" s="1" t="str">
        <f t="shared" si="846"/>
        <v>Acquired</v>
      </c>
      <c r="W3866" s="1" t="str">
        <f t="shared" si="847"/>
        <v>€</v>
      </c>
      <c r="X3866" s="1" t="str">
        <f t="shared" si="848"/>
        <v>€117M</v>
      </c>
      <c r="Y3866" s="1" t="str">
        <f t="shared" si="849"/>
        <v>€340M</v>
      </c>
      <c r="Z3866" s="1" t="str">
        <f t="shared" si="850"/>
        <v>€0</v>
      </c>
      <c r="AA3866" s="1" t="str">
        <f t="shared" si="851"/>
        <v>€91,718</v>
      </c>
      <c r="AB3866" s="6">
        <f t="shared" si="852"/>
        <v>7643.1975541767824</v>
      </c>
      <c r="AC3866" s="1" t="str">
        <f t="shared" si="853"/>
        <v>Mid</v>
      </c>
    </row>
    <row r="3867" spans="1:29">
      <c r="A3867" s="1" t="s">
        <v>1308</v>
      </c>
      <c r="B3867" s="1">
        <v>2019</v>
      </c>
      <c r="C3867" s="1" t="s">
        <v>31</v>
      </c>
      <c r="D3867" s="1" t="s">
        <v>32</v>
      </c>
      <c r="E3867" s="1" t="s">
        <v>37</v>
      </c>
      <c r="F3867" s="1">
        <v>199</v>
      </c>
      <c r="G3867" s="1">
        <v>61</v>
      </c>
      <c r="H3867" s="1">
        <v>575</v>
      </c>
      <c r="I3867" s="1">
        <v>37.83</v>
      </c>
      <c r="J3867" s="1">
        <v>4</v>
      </c>
      <c r="K3867" s="1" t="s">
        <v>19</v>
      </c>
      <c r="L3867" s="1" t="s">
        <v>19</v>
      </c>
      <c r="M3867" s="1">
        <v>39</v>
      </c>
      <c r="N3867" s="1" t="s">
        <v>20</v>
      </c>
      <c r="O3867" s="1">
        <v>4125053</v>
      </c>
      <c r="P3867" s="1">
        <f t="shared" si="854"/>
        <v>4</v>
      </c>
      <c r="Q3867" s="1">
        <f t="shared" si="841"/>
        <v>5</v>
      </c>
      <c r="R3867" s="5">
        <f t="shared" si="842"/>
        <v>3.262295081967213</v>
      </c>
      <c r="S3867" s="6">
        <f t="shared" si="843"/>
        <v>9426229.5081967209</v>
      </c>
      <c r="T3867" s="4">
        <f t="shared" si="844"/>
        <v>2.8894472361809047</v>
      </c>
      <c r="U3867" s="1" t="str">
        <f t="shared" si="845"/>
        <v>Normal</v>
      </c>
      <c r="V3867" s="1" t="str">
        <f t="shared" si="846"/>
        <v>Still Private</v>
      </c>
      <c r="W3867" s="1" t="str">
        <f t="shared" si="847"/>
        <v>€</v>
      </c>
      <c r="X3867" s="1" t="str">
        <f t="shared" si="848"/>
        <v>€199M</v>
      </c>
      <c r="Y3867" s="1" t="str">
        <f t="shared" si="849"/>
        <v>€575M</v>
      </c>
      <c r="Z3867" s="1" t="str">
        <f t="shared" si="850"/>
        <v>€3</v>
      </c>
      <c r="AA3867" s="1" t="str">
        <f t="shared" si="851"/>
        <v>€94,26,230</v>
      </c>
      <c r="AB3867" s="6">
        <f t="shared" si="852"/>
        <v>785519.12568306015</v>
      </c>
      <c r="AC3867" s="1" t="str">
        <f t="shared" si="853"/>
        <v>Mid</v>
      </c>
    </row>
    <row r="3868" spans="1:29">
      <c r="A3868" s="1" t="s">
        <v>1027</v>
      </c>
      <c r="B3868" s="1">
        <v>2019</v>
      </c>
      <c r="C3868" s="1" t="s">
        <v>45</v>
      </c>
      <c r="D3868" s="1" t="s">
        <v>43</v>
      </c>
      <c r="E3868" s="1" t="s">
        <v>18</v>
      </c>
      <c r="F3868" s="1">
        <v>124</v>
      </c>
      <c r="G3868" s="1">
        <v>297</v>
      </c>
      <c r="H3868" s="1">
        <v>352</v>
      </c>
      <c r="I3868" s="1">
        <v>45.91</v>
      </c>
      <c r="J3868" s="1">
        <v>9</v>
      </c>
      <c r="K3868" s="1" t="s">
        <v>24</v>
      </c>
      <c r="L3868" s="1" t="s">
        <v>24</v>
      </c>
      <c r="M3868" s="1">
        <v>61</v>
      </c>
      <c r="N3868" s="1" t="s">
        <v>20</v>
      </c>
      <c r="O3868" s="1">
        <v>3831215</v>
      </c>
      <c r="P3868" s="1">
        <f t="shared" si="854"/>
        <v>2</v>
      </c>
      <c r="Q3868" s="1">
        <f t="shared" si="841"/>
        <v>5</v>
      </c>
      <c r="R3868" s="5">
        <f t="shared" si="842"/>
        <v>0.4175084175084175</v>
      </c>
      <c r="S3868" s="6">
        <f t="shared" si="843"/>
        <v>1185185.1851851852</v>
      </c>
      <c r="T3868" s="4">
        <f t="shared" si="844"/>
        <v>2.838709677419355</v>
      </c>
      <c r="U3868" s="1" t="str">
        <f t="shared" si="845"/>
        <v>High Performer</v>
      </c>
      <c r="V3868" s="1" t="str">
        <f t="shared" si="846"/>
        <v>Acquired</v>
      </c>
      <c r="W3868" s="1" t="str">
        <f t="shared" si="847"/>
        <v>A$</v>
      </c>
      <c r="X3868" s="1" t="str">
        <f t="shared" si="848"/>
        <v>A$124M</v>
      </c>
      <c r="Y3868" s="1" t="str">
        <f t="shared" si="849"/>
        <v>A$352M</v>
      </c>
      <c r="Z3868" s="1" t="str">
        <f t="shared" si="850"/>
        <v>A$0</v>
      </c>
      <c r="AA3868" s="1" t="str">
        <f t="shared" si="851"/>
        <v>A$11,85,185</v>
      </c>
      <c r="AB3868" s="6">
        <f t="shared" si="852"/>
        <v>98765.432098765436</v>
      </c>
      <c r="AC3868" s="1" t="str">
        <f t="shared" si="853"/>
        <v>Mid</v>
      </c>
    </row>
    <row r="3869" spans="1:29">
      <c r="A3869" s="1" t="s">
        <v>3001</v>
      </c>
      <c r="B3869" s="1">
        <v>2019</v>
      </c>
      <c r="C3869" s="1" t="s">
        <v>45</v>
      </c>
      <c r="D3869" s="1" t="s">
        <v>102</v>
      </c>
      <c r="E3869" s="1" t="s">
        <v>28</v>
      </c>
      <c r="F3869" s="1">
        <v>153</v>
      </c>
      <c r="G3869" s="1">
        <v>4036</v>
      </c>
      <c r="H3869" s="1">
        <v>63</v>
      </c>
      <c r="I3869" s="1">
        <v>41.1</v>
      </c>
      <c r="J3869" s="1">
        <v>5</v>
      </c>
      <c r="K3869" s="1" t="s">
        <v>19</v>
      </c>
      <c r="L3869" s="1" t="s">
        <v>24</v>
      </c>
      <c r="M3869" s="1">
        <v>6</v>
      </c>
      <c r="N3869" s="1" t="s">
        <v>25</v>
      </c>
      <c r="O3869" s="1">
        <v>3814026</v>
      </c>
      <c r="P3869" s="1">
        <f t="shared" si="854"/>
        <v>1</v>
      </c>
      <c r="Q3869" s="1">
        <f t="shared" si="841"/>
        <v>5</v>
      </c>
      <c r="R3869" s="5">
        <f t="shared" si="842"/>
        <v>3.790882061446977E-2</v>
      </c>
      <c r="S3869" s="6">
        <f t="shared" si="843"/>
        <v>15609.514370664025</v>
      </c>
      <c r="T3869" s="4">
        <f t="shared" si="844"/>
        <v>0.41176470588235292</v>
      </c>
      <c r="U3869" s="1" t="str">
        <f t="shared" si="845"/>
        <v>Normal</v>
      </c>
      <c r="V3869" s="1" t="str">
        <f t="shared" si="846"/>
        <v>IPO</v>
      </c>
      <c r="W3869" s="1" t="str">
        <f t="shared" si="847"/>
        <v>A$</v>
      </c>
      <c r="X3869" s="1" t="str">
        <f t="shared" si="848"/>
        <v>A$153M</v>
      </c>
      <c r="Y3869" s="1" t="str">
        <f t="shared" si="849"/>
        <v>A$63M</v>
      </c>
      <c r="Z3869" s="1" t="str">
        <f t="shared" si="850"/>
        <v>A$0</v>
      </c>
      <c r="AA3869" s="1" t="str">
        <f t="shared" si="851"/>
        <v>A$15,610</v>
      </c>
      <c r="AB3869" s="6">
        <f t="shared" si="852"/>
        <v>1300.792864222002</v>
      </c>
      <c r="AC3869" s="1" t="str">
        <f t="shared" si="853"/>
        <v>Mid</v>
      </c>
    </row>
    <row r="3870" spans="1:29">
      <c r="A3870" s="1" t="s">
        <v>3578</v>
      </c>
      <c r="B3870" s="1">
        <v>2019</v>
      </c>
      <c r="C3870" s="1" t="s">
        <v>16</v>
      </c>
      <c r="D3870" s="1" t="s">
        <v>17</v>
      </c>
      <c r="E3870" s="1" t="s">
        <v>23</v>
      </c>
      <c r="F3870" s="1">
        <v>184</v>
      </c>
      <c r="G3870" s="1">
        <v>1288</v>
      </c>
      <c r="H3870" s="1">
        <v>125</v>
      </c>
      <c r="I3870" s="1">
        <v>27.52</v>
      </c>
      <c r="J3870" s="1">
        <v>7</v>
      </c>
      <c r="K3870" s="1" t="s">
        <v>19</v>
      </c>
      <c r="L3870" s="1" t="s">
        <v>24</v>
      </c>
      <c r="M3870" s="1">
        <v>67</v>
      </c>
      <c r="N3870" s="1" t="s">
        <v>25</v>
      </c>
      <c r="O3870" s="1">
        <v>3773071</v>
      </c>
      <c r="P3870" s="1">
        <f t="shared" si="854"/>
        <v>5</v>
      </c>
      <c r="Q3870" s="1">
        <f t="shared" si="841"/>
        <v>5</v>
      </c>
      <c r="R3870" s="5">
        <f t="shared" si="842"/>
        <v>0.14285714285714285</v>
      </c>
      <c r="S3870" s="6">
        <f t="shared" si="843"/>
        <v>97049.689440993796</v>
      </c>
      <c r="T3870" s="4">
        <f t="shared" si="844"/>
        <v>0.67934782608695654</v>
      </c>
      <c r="U3870" s="1" t="str">
        <f t="shared" si="845"/>
        <v>Normal</v>
      </c>
      <c r="V3870" s="1" t="str">
        <f t="shared" si="846"/>
        <v>IPO</v>
      </c>
      <c r="W3870" s="1" t="str">
        <f t="shared" si="847"/>
        <v>$</v>
      </c>
      <c r="X3870" s="1" t="str">
        <f t="shared" si="848"/>
        <v>$184M</v>
      </c>
      <c r="Y3870" s="1" t="str">
        <f t="shared" si="849"/>
        <v>$125M</v>
      </c>
      <c r="Z3870" s="1" t="str">
        <f t="shared" si="850"/>
        <v>$0</v>
      </c>
      <c r="AA3870" s="1" t="str">
        <f t="shared" si="851"/>
        <v>$97,050</v>
      </c>
      <c r="AB3870" s="6">
        <f t="shared" si="852"/>
        <v>8087.4741200828157</v>
      </c>
      <c r="AC3870" s="1" t="str">
        <f t="shared" si="853"/>
        <v>Mid</v>
      </c>
    </row>
    <row r="3871" spans="1:29">
      <c r="A3871" s="1" t="s">
        <v>5040</v>
      </c>
      <c r="B3871" s="1">
        <v>2019</v>
      </c>
      <c r="C3871" s="1" t="s">
        <v>27</v>
      </c>
      <c r="D3871" s="1" t="s">
        <v>102</v>
      </c>
      <c r="E3871" s="1" t="s">
        <v>40</v>
      </c>
      <c r="F3871" s="1">
        <v>167</v>
      </c>
      <c r="G3871" s="1">
        <v>3062</v>
      </c>
      <c r="H3871" s="1">
        <v>969</v>
      </c>
      <c r="I3871" s="1">
        <v>40.270000000000003</v>
      </c>
      <c r="J3871" s="1">
        <v>6</v>
      </c>
      <c r="K3871" s="1" t="s">
        <v>19</v>
      </c>
      <c r="L3871" s="1" t="s">
        <v>19</v>
      </c>
      <c r="M3871" s="1">
        <v>62</v>
      </c>
      <c r="N3871" s="1" t="s">
        <v>49</v>
      </c>
      <c r="O3871" s="1">
        <v>3728507</v>
      </c>
      <c r="P3871" s="1">
        <f t="shared" si="854"/>
        <v>3</v>
      </c>
      <c r="Q3871" s="1">
        <f t="shared" si="841"/>
        <v>5</v>
      </c>
      <c r="R3871" s="5">
        <f t="shared" si="842"/>
        <v>5.4539516655780537E-2</v>
      </c>
      <c r="S3871" s="6">
        <f t="shared" si="843"/>
        <v>316459.83017635532</v>
      </c>
      <c r="T3871" s="4">
        <f t="shared" si="844"/>
        <v>5.8023952095808387</v>
      </c>
      <c r="U3871" s="1" t="str">
        <f t="shared" si="845"/>
        <v>Normal</v>
      </c>
      <c r="V3871" s="1" t="str">
        <f t="shared" si="846"/>
        <v>Still Private</v>
      </c>
      <c r="W3871" s="1" t="str">
        <f t="shared" si="847"/>
        <v>$</v>
      </c>
      <c r="X3871" s="1" t="str">
        <f t="shared" si="848"/>
        <v>$167M</v>
      </c>
      <c r="Y3871" s="1" t="str">
        <f t="shared" si="849"/>
        <v>$969M</v>
      </c>
      <c r="Z3871" s="1" t="str">
        <f t="shared" si="850"/>
        <v>$0</v>
      </c>
      <c r="AA3871" s="1" t="str">
        <f t="shared" si="851"/>
        <v>$3,16,460</v>
      </c>
      <c r="AB3871" s="6">
        <f t="shared" si="852"/>
        <v>26371.652514696278</v>
      </c>
      <c r="AC3871" s="1" t="str">
        <f t="shared" si="853"/>
        <v>Mid</v>
      </c>
    </row>
    <row r="3872" spans="1:29">
      <c r="A3872" s="1" t="s">
        <v>4099</v>
      </c>
      <c r="B3872" s="1">
        <v>2019</v>
      </c>
      <c r="C3872" s="1" t="s">
        <v>35</v>
      </c>
      <c r="D3872" s="1" t="s">
        <v>39</v>
      </c>
      <c r="E3872" s="1" t="s">
        <v>28</v>
      </c>
      <c r="F3872" s="1">
        <v>162</v>
      </c>
      <c r="G3872" s="1">
        <v>927</v>
      </c>
      <c r="H3872" s="1">
        <v>602</v>
      </c>
      <c r="I3872" s="1">
        <v>38.840000000000003</v>
      </c>
      <c r="J3872" s="1">
        <v>7</v>
      </c>
      <c r="K3872" s="1" t="s">
        <v>19</v>
      </c>
      <c r="L3872" s="1" t="s">
        <v>24</v>
      </c>
      <c r="M3872" s="1">
        <v>69</v>
      </c>
      <c r="N3872" s="1" t="s">
        <v>25</v>
      </c>
      <c r="O3872" s="1">
        <v>3449969</v>
      </c>
      <c r="P3872" s="1">
        <f t="shared" si="854"/>
        <v>1</v>
      </c>
      <c r="Q3872" s="1">
        <f t="shared" si="841"/>
        <v>5</v>
      </c>
      <c r="R3872" s="5">
        <f t="shared" si="842"/>
        <v>0.17475728155339806</v>
      </c>
      <c r="S3872" s="6">
        <f t="shared" si="843"/>
        <v>649406.68824163964</v>
      </c>
      <c r="T3872" s="4">
        <f t="shared" si="844"/>
        <v>3.7160493827160495</v>
      </c>
      <c r="U3872" s="1" t="str">
        <f t="shared" si="845"/>
        <v>Normal</v>
      </c>
      <c r="V3872" s="1" t="str">
        <f t="shared" si="846"/>
        <v>IPO</v>
      </c>
      <c r="W3872" s="1" t="str">
        <f t="shared" si="847"/>
        <v>¥</v>
      </c>
      <c r="X3872" s="1" t="str">
        <f t="shared" si="848"/>
        <v>¥162M</v>
      </c>
      <c r="Y3872" s="1" t="str">
        <f t="shared" si="849"/>
        <v>¥602M</v>
      </c>
      <c r="Z3872" s="1" t="str">
        <f t="shared" si="850"/>
        <v>¥0</v>
      </c>
      <c r="AA3872" s="1" t="str">
        <f t="shared" si="851"/>
        <v>¥6,49,407</v>
      </c>
      <c r="AB3872" s="6">
        <f t="shared" si="852"/>
        <v>54117.224020136644</v>
      </c>
      <c r="AC3872" s="1" t="str">
        <f t="shared" si="853"/>
        <v>Mid</v>
      </c>
    </row>
    <row r="3873" spans="1:29">
      <c r="A3873" s="1" t="s">
        <v>3564</v>
      </c>
      <c r="B3873" s="1">
        <v>2019</v>
      </c>
      <c r="C3873" s="1" t="s">
        <v>73</v>
      </c>
      <c r="D3873" s="1" t="s">
        <v>48</v>
      </c>
      <c r="E3873" s="1" t="s">
        <v>37</v>
      </c>
      <c r="F3873" s="1">
        <v>178</v>
      </c>
      <c r="G3873" s="1">
        <v>2136</v>
      </c>
      <c r="H3873" s="1">
        <v>984</v>
      </c>
      <c r="I3873" s="1">
        <v>29.48</v>
      </c>
      <c r="J3873" s="1">
        <v>4</v>
      </c>
      <c r="K3873" s="1" t="s">
        <v>19</v>
      </c>
      <c r="L3873" s="1" t="s">
        <v>24</v>
      </c>
      <c r="M3873" s="1">
        <v>55</v>
      </c>
      <c r="N3873" s="1" t="s">
        <v>20</v>
      </c>
      <c r="O3873" s="1">
        <v>3423159</v>
      </c>
      <c r="P3873" s="1">
        <f t="shared" si="854"/>
        <v>4</v>
      </c>
      <c r="Q3873" s="1">
        <f t="shared" si="841"/>
        <v>5</v>
      </c>
      <c r="R3873" s="5">
        <f t="shared" si="842"/>
        <v>8.3333333333333329E-2</v>
      </c>
      <c r="S3873" s="6">
        <f t="shared" si="843"/>
        <v>460674.15730337077</v>
      </c>
      <c r="T3873" s="4">
        <f t="shared" si="844"/>
        <v>5.5280898876404496</v>
      </c>
      <c r="U3873" s="1" t="str">
        <f t="shared" si="845"/>
        <v>Normal</v>
      </c>
      <c r="V3873" s="1" t="str">
        <f t="shared" si="846"/>
        <v>IPO</v>
      </c>
      <c r="W3873" s="1" t="str">
        <f t="shared" si="847"/>
        <v>€</v>
      </c>
      <c r="X3873" s="1" t="str">
        <f t="shared" si="848"/>
        <v>€178M</v>
      </c>
      <c r="Y3873" s="1" t="str">
        <f t="shared" si="849"/>
        <v>€984M</v>
      </c>
      <c r="Z3873" s="1" t="str">
        <f t="shared" si="850"/>
        <v>€0</v>
      </c>
      <c r="AA3873" s="1" t="str">
        <f t="shared" si="851"/>
        <v>€4,60,674</v>
      </c>
      <c r="AB3873" s="6">
        <f t="shared" si="852"/>
        <v>38389.513108614236</v>
      </c>
      <c r="AC3873" s="1" t="str">
        <f t="shared" si="853"/>
        <v>Mid</v>
      </c>
    </row>
    <row r="3874" spans="1:29">
      <c r="A3874" s="1" t="s">
        <v>2106</v>
      </c>
      <c r="B3874" s="1">
        <v>2019</v>
      </c>
      <c r="C3874" s="1" t="s">
        <v>45</v>
      </c>
      <c r="D3874" s="1" t="s">
        <v>102</v>
      </c>
      <c r="E3874" s="1" t="s">
        <v>37</v>
      </c>
      <c r="F3874" s="1">
        <v>120</v>
      </c>
      <c r="G3874" s="1">
        <v>3225</v>
      </c>
      <c r="H3874" s="1">
        <v>119</v>
      </c>
      <c r="I3874" s="1">
        <v>45.79</v>
      </c>
      <c r="J3874" s="1">
        <v>4</v>
      </c>
      <c r="K3874" s="1" t="s">
        <v>24</v>
      </c>
      <c r="L3874" s="1" t="s">
        <v>19</v>
      </c>
      <c r="M3874" s="1">
        <v>8</v>
      </c>
      <c r="N3874" s="1" t="s">
        <v>49</v>
      </c>
      <c r="O3874" s="1">
        <v>3301652</v>
      </c>
      <c r="P3874" s="1">
        <f t="shared" si="854"/>
        <v>4</v>
      </c>
      <c r="Q3874" s="1">
        <f t="shared" si="841"/>
        <v>5</v>
      </c>
      <c r="R3874" s="5">
        <f t="shared" si="842"/>
        <v>3.7209302325581395E-2</v>
      </c>
      <c r="S3874" s="6">
        <f t="shared" si="843"/>
        <v>36899.22480620155</v>
      </c>
      <c r="T3874" s="4">
        <f t="shared" si="844"/>
        <v>0.9916666666666667</v>
      </c>
      <c r="U3874" s="1" t="str">
        <f t="shared" si="845"/>
        <v>Normal</v>
      </c>
      <c r="V3874" s="1" t="str">
        <f t="shared" si="846"/>
        <v>Acquired</v>
      </c>
      <c r="W3874" s="1" t="str">
        <f t="shared" si="847"/>
        <v>A$</v>
      </c>
      <c r="X3874" s="1" t="str">
        <f t="shared" si="848"/>
        <v>A$120M</v>
      </c>
      <c r="Y3874" s="1" t="str">
        <f t="shared" si="849"/>
        <v>A$119M</v>
      </c>
      <c r="Z3874" s="1" t="str">
        <f t="shared" si="850"/>
        <v>A$0</v>
      </c>
      <c r="AA3874" s="1" t="str">
        <f t="shared" si="851"/>
        <v>A$36,899</v>
      </c>
      <c r="AB3874" s="6">
        <f t="shared" si="852"/>
        <v>3074.9354005167957</v>
      </c>
      <c r="AC3874" s="1" t="str">
        <f t="shared" si="853"/>
        <v>Mid</v>
      </c>
    </row>
    <row r="3875" spans="1:29">
      <c r="A3875" s="1" t="s">
        <v>2677</v>
      </c>
      <c r="B3875" s="1">
        <v>2019</v>
      </c>
      <c r="C3875" s="1" t="s">
        <v>22</v>
      </c>
      <c r="D3875" s="1" t="s">
        <v>51</v>
      </c>
      <c r="E3875" s="1" t="s">
        <v>18</v>
      </c>
      <c r="F3875" s="1">
        <v>151</v>
      </c>
      <c r="G3875" s="1">
        <v>1050</v>
      </c>
      <c r="H3875" s="1">
        <v>562</v>
      </c>
      <c r="I3875" s="1">
        <v>18.010000000000002</v>
      </c>
      <c r="J3875" s="1">
        <v>3</v>
      </c>
      <c r="K3875" s="1" t="s">
        <v>24</v>
      </c>
      <c r="L3875" s="1" t="s">
        <v>19</v>
      </c>
      <c r="M3875" s="1">
        <v>54</v>
      </c>
      <c r="N3875" s="1" t="s">
        <v>29</v>
      </c>
      <c r="O3875" s="1">
        <v>3177621</v>
      </c>
      <c r="P3875" s="1">
        <f t="shared" si="854"/>
        <v>2</v>
      </c>
      <c r="Q3875" s="1">
        <f t="shared" si="841"/>
        <v>5</v>
      </c>
      <c r="R3875" s="5">
        <f t="shared" si="842"/>
        <v>0.1438095238095238</v>
      </c>
      <c r="S3875" s="6">
        <f t="shared" si="843"/>
        <v>535238.09523809527</v>
      </c>
      <c r="T3875" s="4">
        <f t="shared" si="844"/>
        <v>3.7218543046357615</v>
      </c>
      <c r="U3875" s="1" t="str">
        <f t="shared" si="845"/>
        <v>Normal</v>
      </c>
      <c r="V3875" s="1" t="str">
        <f t="shared" si="846"/>
        <v>Acquired</v>
      </c>
      <c r="W3875" s="1" t="str">
        <f t="shared" si="847"/>
        <v>£</v>
      </c>
      <c r="X3875" s="1" t="str">
        <f t="shared" si="848"/>
        <v>£151M</v>
      </c>
      <c r="Y3875" s="1" t="str">
        <f t="shared" si="849"/>
        <v>£562M</v>
      </c>
      <c r="Z3875" s="1" t="str">
        <f t="shared" si="850"/>
        <v>£0</v>
      </c>
      <c r="AA3875" s="1" t="str">
        <f t="shared" si="851"/>
        <v>£5,35,238</v>
      </c>
      <c r="AB3875" s="6">
        <f t="shared" si="852"/>
        <v>44603.174603174601</v>
      </c>
      <c r="AC3875" s="1" t="str">
        <f t="shared" si="853"/>
        <v>Mid</v>
      </c>
    </row>
    <row r="3876" spans="1:29">
      <c r="A3876" s="1" t="s">
        <v>1948</v>
      </c>
      <c r="B3876" s="1">
        <v>2019</v>
      </c>
      <c r="C3876" s="1" t="s">
        <v>45</v>
      </c>
      <c r="D3876" s="1" t="s">
        <v>32</v>
      </c>
      <c r="E3876" s="1" t="s">
        <v>18</v>
      </c>
      <c r="F3876" s="1">
        <v>103</v>
      </c>
      <c r="G3876" s="1">
        <v>2153</v>
      </c>
      <c r="H3876" s="1">
        <v>400</v>
      </c>
      <c r="I3876" s="1">
        <v>9.57</v>
      </c>
      <c r="J3876" s="1">
        <v>2</v>
      </c>
      <c r="K3876" s="1" t="s">
        <v>19</v>
      </c>
      <c r="L3876" s="1" t="s">
        <v>24</v>
      </c>
      <c r="M3876" s="1">
        <v>69</v>
      </c>
      <c r="N3876" s="1" t="s">
        <v>20</v>
      </c>
      <c r="O3876" s="1">
        <v>3044881</v>
      </c>
      <c r="P3876" s="1">
        <f t="shared" si="854"/>
        <v>2</v>
      </c>
      <c r="Q3876" s="1">
        <f t="shared" si="841"/>
        <v>5</v>
      </c>
      <c r="R3876" s="5">
        <f t="shared" si="842"/>
        <v>4.7840222944728283E-2</v>
      </c>
      <c r="S3876" s="6">
        <f t="shared" si="843"/>
        <v>185787.27357176034</v>
      </c>
      <c r="T3876" s="4">
        <f t="shared" si="844"/>
        <v>3.883495145631068</v>
      </c>
      <c r="U3876" s="1" t="str">
        <f t="shared" si="845"/>
        <v>Normal</v>
      </c>
      <c r="V3876" s="1" t="str">
        <f t="shared" si="846"/>
        <v>IPO</v>
      </c>
      <c r="W3876" s="1" t="str">
        <f t="shared" si="847"/>
        <v>A$</v>
      </c>
      <c r="X3876" s="1" t="str">
        <f t="shared" si="848"/>
        <v>A$103M</v>
      </c>
      <c r="Y3876" s="1" t="str">
        <f t="shared" si="849"/>
        <v>A$400M</v>
      </c>
      <c r="Z3876" s="1" t="str">
        <f t="shared" si="850"/>
        <v>A$0</v>
      </c>
      <c r="AA3876" s="1" t="str">
        <f t="shared" si="851"/>
        <v>A$1,85,787</v>
      </c>
      <c r="AB3876" s="6">
        <f t="shared" si="852"/>
        <v>15482.272797646694</v>
      </c>
      <c r="AC3876" s="1" t="str">
        <f t="shared" si="853"/>
        <v>Mid</v>
      </c>
    </row>
    <row r="3877" spans="1:29">
      <c r="A3877" s="1" t="s">
        <v>4728</v>
      </c>
      <c r="B3877" s="1">
        <v>2019</v>
      </c>
      <c r="C3877" s="1" t="s">
        <v>27</v>
      </c>
      <c r="D3877" s="1" t="s">
        <v>48</v>
      </c>
      <c r="E3877" s="1" t="s">
        <v>23</v>
      </c>
      <c r="F3877" s="1">
        <v>194</v>
      </c>
      <c r="G3877" s="1">
        <v>746</v>
      </c>
      <c r="H3877" s="1">
        <v>575</v>
      </c>
      <c r="I3877" s="1">
        <v>9.32</v>
      </c>
      <c r="J3877" s="1">
        <v>7</v>
      </c>
      <c r="K3877" s="1" t="s">
        <v>19</v>
      </c>
      <c r="L3877" s="1" t="s">
        <v>24</v>
      </c>
      <c r="M3877" s="1">
        <v>70</v>
      </c>
      <c r="N3877" s="1" t="s">
        <v>29</v>
      </c>
      <c r="O3877" s="1">
        <v>3024823</v>
      </c>
      <c r="P3877" s="1">
        <f t="shared" si="854"/>
        <v>5</v>
      </c>
      <c r="Q3877" s="1">
        <f t="shared" si="841"/>
        <v>5</v>
      </c>
      <c r="R3877" s="5">
        <f t="shared" si="842"/>
        <v>0.26005361930294907</v>
      </c>
      <c r="S3877" s="6">
        <f t="shared" si="843"/>
        <v>770777.47989276145</v>
      </c>
      <c r="T3877" s="4">
        <f t="shared" si="844"/>
        <v>2.963917525773196</v>
      </c>
      <c r="U3877" s="1" t="str">
        <f t="shared" si="845"/>
        <v>Normal</v>
      </c>
      <c r="V3877" s="1" t="str">
        <f t="shared" si="846"/>
        <v>IPO</v>
      </c>
      <c r="W3877" s="1" t="str">
        <f t="shared" si="847"/>
        <v>$</v>
      </c>
      <c r="X3877" s="1" t="str">
        <f t="shared" si="848"/>
        <v>$194M</v>
      </c>
      <c r="Y3877" s="1" t="str">
        <f t="shared" si="849"/>
        <v>$575M</v>
      </c>
      <c r="Z3877" s="1" t="str">
        <f t="shared" si="850"/>
        <v>$0</v>
      </c>
      <c r="AA3877" s="1" t="str">
        <f t="shared" si="851"/>
        <v>$7,70,777</v>
      </c>
      <c r="AB3877" s="6">
        <f t="shared" si="852"/>
        <v>64231.456657730116</v>
      </c>
      <c r="AC3877" s="1" t="str">
        <f t="shared" si="853"/>
        <v>Mid</v>
      </c>
    </row>
    <row r="3878" spans="1:29">
      <c r="A3878" s="1" t="s">
        <v>2347</v>
      </c>
      <c r="B3878" s="1">
        <v>2019</v>
      </c>
      <c r="C3878" s="1" t="s">
        <v>45</v>
      </c>
      <c r="D3878" s="1" t="s">
        <v>43</v>
      </c>
      <c r="E3878" s="1" t="s">
        <v>37</v>
      </c>
      <c r="F3878" s="1">
        <v>171</v>
      </c>
      <c r="G3878" s="1">
        <v>1562</v>
      </c>
      <c r="H3878" s="1">
        <v>819</v>
      </c>
      <c r="I3878" s="1">
        <v>5.95</v>
      </c>
      <c r="J3878" s="1">
        <v>7</v>
      </c>
      <c r="K3878" s="1" t="s">
        <v>24</v>
      </c>
      <c r="L3878" s="1" t="s">
        <v>24</v>
      </c>
      <c r="M3878" s="1">
        <v>49</v>
      </c>
      <c r="N3878" s="1" t="s">
        <v>20</v>
      </c>
      <c r="O3878" s="1">
        <v>2958949</v>
      </c>
      <c r="P3878" s="1">
        <f t="shared" si="854"/>
        <v>4</v>
      </c>
      <c r="Q3878" s="1">
        <f t="shared" si="841"/>
        <v>5</v>
      </c>
      <c r="R3878" s="5">
        <f t="shared" si="842"/>
        <v>0.10947503201024328</v>
      </c>
      <c r="S3878" s="6">
        <f t="shared" si="843"/>
        <v>524327.78489116521</v>
      </c>
      <c r="T3878" s="4">
        <f t="shared" si="844"/>
        <v>4.7894736842105265</v>
      </c>
      <c r="U3878" s="1" t="str">
        <f t="shared" si="845"/>
        <v>Normal</v>
      </c>
      <c r="V3878" s="1" t="str">
        <f t="shared" si="846"/>
        <v>Acquired</v>
      </c>
      <c r="W3878" s="1" t="str">
        <f t="shared" si="847"/>
        <v>A$</v>
      </c>
      <c r="X3878" s="1" t="str">
        <f t="shared" si="848"/>
        <v>A$171M</v>
      </c>
      <c r="Y3878" s="1" t="str">
        <f t="shared" si="849"/>
        <v>A$819M</v>
      </c>
      <c r="Z3878" s="1" t="str">
        <f t="shared" si="850"/>
        <v>A$0</v>
      </c>
      <c r="AA3878" s="1" t="str">
        <f t="shared" si="851"/>
        <v>A$5,24,328</v>
      </c>
      <c r="AB3878" s="6">
        <f t="shared" si="852"/>
        <v>43693.982074263768</v>
      </c>
      <c r="AC3878" s="1" t="str">
        <f t="shared" si="853"/>
        <v>Mid</v>
      </c>
    </row>
    <row r="3879" spans="1:29">
      <c r="A3879" s="1" t="s">
        <v>3162</v>
      </c>
      <c r="B3879" s="1">
        <v>2019</v>
      </c>
      <c r="C3879" s="1" t="s">
        <v>73</v>
      </c>
      <c r="D3879" s="1" t="s">
        <v>32</v>
      </c>
      <c r="E3879" s="1" t="s">
        <v>37</v>
      </c>
      <c r="F3879" s="1">
        <v>183</v>
      </c>
      <c r="G3879" s="1">
        <v>3491</v>
      </c>
      <c r="H3879" s="1">
        <v>587</v>
      </c>
      <c r="I3879" s="1">
        <v>36.47</v>
      </c>
      <c r="J3879" s="1">
        <v>5</v>
      </c>
      <c r="K3879" s="1" t="s">
        <v>24</v>
      </c>
      <c r="L3879" s="1" t="s">
        <v>19</v>
      </c>
      <c r="M3879" s="1">
        <v>73</v>
      </c>
      <c r="N3879" s="1" t="s">
        <v>29</v>
      </c>
      <c r="O3879" s="1">
        <v>2844503</v>
      </c>
      <c r="P3879" s="1">
        <f t="shared" si="854"/>
        <v>4</v>
      </c>
      <c r="Q3879" s="1">
        <f t="shared" si="841"/>
        <v>5</v>
      </c>
      <c r="R3879" s="5">
        <f t="shared" si="842"/>
        <v>5.2420509882555144E-2</v>
      </c>
      <c r="S3879" s="6">
        <f t="shared" si="843"/>
        <v>168146.66284732168</v>
      </c>
      <c r="T3879" s="4">
        <f t="shared" si="844"/>
        <v>3.2076502732240435</v>
      </c>
      <c r="U3879" s="1" t="str">
        <f t="shared" si="845"/>
        <v>Normal</v>
      </c>
      <c r="V3879" s="1" t="str">
        <f t="shared" si="846"/>
        <v>Acquired</v>
      </c>
      <c r="W3879" s="1" t="str">
        <f t="shared" si="847"/>
        <v>€</v>
      </c>
      <c r="X3879" s="1" t="str">
        <f t="shared" si="848"/>
        <v>€183M</v>
      </c>
      <c r="Y3879" s="1" t="str">
        <f t="shared" si="849"/>
        <v>€587M</v>
      </c>
      <c r="Z3879" s="1" t="str">
        <f t="shared" si="850"/>
        <v>€0</v>
      </c>
      <c r="AA3879" s="1" t="str">
        <f t="shared" si="851"/>
        <v>€1,68,147</v>
      </c>
      <c r="AB3879" s="6">
        <f t="shared" si="852"/>
        <v>14012.221903943473</v>
      </c>
      <c r="AC3879" s="1" t="str">
        <f t="shared" si="853"/>
        <v>Mid</v>
      </c>
    </row>
    <row r="3880" spans="1:29">
      <c r="A3880" s="1" t="s">
        <v>2319</v>
      </c>
      <c r="B3880" s="1">
        <v>2019</v>
      </c>
      <c r="C3880" s="1" t="s">
        <v>59</v>
      </c>
      <c r="D3880" s="1" t="s">
        <v>36</v>
      </c>
      <c r="E3880" s="1" t="s">
        <v>37</v>
      </c>
      <c r="F3880" s="1">
        <v>177</v>
      </c>
      <c r="G3880" s="1">
        <v>3509</v>
      </c>
      <c r="H3880" s="1">
        <v>196</v>
      </c>
      <c r="I3880" s="1">
        <v>2.85</v>
      </c>
      <c r="J3880" s="1">
        <v>5</v>
      </c>
      <c r="K3880" s="1" t="s">
        <v>24</v>
      </c>
      <c r="L3880" s="1" t="s">
        <v>24</v>
      </c>
      <c r="M3880" s="1">
        <v>77</v>
      </c>
      <c r="N3880" s="1" t="s">
        <v>33</v>
      </c>
      <c r="O3880" s="1">
        <v>2685185</v>
      </c>
      <c r="P3880" s="1">
        <f t="shared" si="854"/>
        <v>4</v>
      </c>
      <c r="Q3880" s="1">
        <f t="shared" si="841"/>
        <v>5</v>
      </c>
      <c r="R3880" s="5">
        <f t="shared" si="842"/>
        <v>5.0441721288116276E-2</v>
      </c>
      <c r="S3880" s="6">
        <f t="shared" si="843"/>
        <v>55856.369335993164</v>
      </c>
      <c r="T3880" s="4">
        <f t="shared" si="844"/>
        <v>1.1073446327683616</v>
      </c>
      <c r="U3880" s="1" t="str">
        <f t="shared" si="845"/>
        <v>Normal</v>
      </c>
      <c r="V3880" s="1" t="str">
        <f t="shared" si="846"/>
        <v>Acquired</v>
      </c>
      <c r="W3880" s="1" t="str">
        <f t="shared" si="847"/>
        <v>₹</v>
      </c>
      <c r="X3880" s="1" t="str">
        <f t="shared" si="848"/>
        <v>₹177M</v>
      </c>
      <c r="Y3880" s="1" t="str">
        <f t="shared" si="849"/>
        <v>₹196M</v>
      </c>
      <c r="Z3880" s="1" t="str">
        <f t="shared" si="850"/>
        <v>₹0</v>
      </c>
      <c r="AA3880" s="1" t="str">
        <f t="shared" si="851"/>
        <v>₹55,856</v>
      </c>
      <c r="AB3880" s="6">
        <f t="shared" si="852"/>
        <v>4654.697444666097</v>
      </c>
      <c r="AC3880" s="1" t="str">
        <f t="shared" si="853"/>
        <v>Mid</v>
      </c>
    </row>
    <row r="3881" spans="1:29">
      <c r="A3881" s="1" t="s">
        <v>4187</v>
      </c>
      <c r="B3881" s="1">
        <v>2019</v>
      </c>
      <c r="C3881" s="1" t="s">
        <v>22</v>
      </c>
      <c r="D3881" s="1" t="s">
        <v>46</v>
      </c>
      <c r="E3881" s="1" t="s">
        <v>23</v>
      </c>
      <c r="F3881" s="1">
        <v>103</v>
      </c>
      <c r="G3881" s="1">
        <v>3373</v>
      </c>
      <c r="H3881" s="1">
        <v>308</v>
      </c>
      <c r="I3881" s="1">
        <v>6.48</v>
      </c>
      <c r="J3881" s="1">
        <v>5</v>
      </c>
      <c r="K3881" s="1" t="s">
        <v>19</v>
      </c>
      <c r="L3881" s="1" t="s">
        <v>24</v>
      </c>
      <c r="M3881" s="1">
        <v>71</v>
      </c>
      <c r="N3881" s="1" t="s">
        <v>20</v>
      </c>
      <c r="O3881" s="1">
        <v>2639673</v>
      </c>
      <c r="P3881" s="1">
        <f t="shared" si="854"/>
        <v>5</v>
      </c>
      <c r="Q3881" s="1">
        <f t="shared" si="841"/>
        <v>5</v>
      </c>
      <c r="R3881" s="5">
        <f t="shared" si="842"/>
        <v>3.0536614289949599E-2</v>
      </c>
      <c r="S3881" s="6">
        <f t="shared" si="843"/>
        <v>91313.37088645123</v>
      </c>
      <c r="T3881" s="4">
        <f t="shared" si="844"/>
        <v>2.9902912621359223</v>
      </c>
      <c r="U3881" s="1" t="str">
        <f t="shared" si="845"/>
        <v>Normal</v>
      </c>
      <c r="V3881" s="1" t="str">
        <f t="shared" si="846"/>
        <v>IPO</v>
      </c>
      <c r="W3881" s="1" t="str">
        <f t="shared" si="847"/>
        <v>£</v>
      </c>
      <c r="X3881" s="1" t="str">
        <f t="shared" si="848"/>
        <v>£103M</v>
      </c>
      <c r="Y3881" s="1" t="str">
        <f t="shared" si="849"/>
        <v>£308M</v>
      </c>
      <c r="Z3881" s="1" t="str">
        <f t="shared" si="850"/>
        <v>£0</v>
      </c>
      <c r="AA3881" s="1" t="str">
        <f t="shared" si="851"/>
        <v>£91,313</v>
      </c>
      <c r="AB3881" s="6">
        <f t="shared" si="852"/>
        <v>7609.4475738709361</v>
      </c>
      <c r="AC3881" s="1" t="str">
        <f t="shared" si="853"/>
        <v>Mid</v>
      </c>
    </row>
    <row r="3882" spans="1:29">
      <c r="A3882" s="1" t="s">
        <v>2425</v>
      </c>
      <c r="B3882" s="1">
        <v>2019</v>
      </c>
      <c r="C3882" s="1" t="s">
        <v>53</v>
      </c>
      <c r="D3882" s="1" t="s">
        <v>46</v>
      </c>
      <c r="E3882" s="1" t="s">
        <v>18</v>
      </c>
      <c r="F3882" s="1">
        <v>183</v>
      </c>
      <c r="G3882" s="1">
        <v>2253</v>
      </c>
      <c r="H3882" s="1">
        <v>266</v>
      </c>
      <c r="I3882" s="1">
        <v>13.03</v>
      </c>
      <c r="J3882" s="1">
        <v>7</v>
      </c>
      <c r="K3882" s="1" t="s">
        <v>24</v>
      </c>
      <c r="L3882" s="1" t="s">
        <v>19</v>
      </c>
      <c r="M3882" s="1">
        <v>43</v>
      </c>
      <c r="N3882" s="1" t="s">
        <v>25</v>
      </c>
      <c r="O3882" s="1">
        <v>2580561</v>
      </c>
      <c r="P3882" s="1">
        <f t="shared" si="854"/>
        <v>2</v>
      </c>
      <c r="Q3882" s="1">
        <f t="shared" si="841"/>
        <v>5</v>
      </c>
      <c r="R3882" s="5">
        <f t="shared" si="842"/>
        <v>8.1225033288948076E-2</v>
      </c>
      <c r="S3882" s="6">
        <f t="shared" si="843"/>
        <v>118064.80248557479</v>
      </c>
      <c r="T3882" s="4">
        <f t="shared" si="844"/>
        <v>1.4535519125683061</v>
      </c>
      <c r="U3882" s="1" t="str">
        <f t="shared" si="845"/>
        <v>Normal</v>
      </c>
      <c r="V3882" s="1" t="str">
        <f t="shared" si="846"/>
        <v>Acquired</v>
      </c>
      <c r="W3882" s="1">
        <f t="shared" si="847"/>
        <v>0</v>
      </c>
      <c r="X3882" s="1" t="str">
        <f t="shared" si="848"/>
        <v>0183M</v>
      </c>
      <c r="Y3882" s="1" t="str">
        <f t="shared" si="849"/>
        <v>0266M</v>
      </c>
      <c r="Z3882" s="1" t="str">
        <f t="shared" si="850"/>
        <v>00</v>
      </c>
      <c r="AA3882" s="1" t="str">
        <f t="shared" si="851"/>
        <v>01,18,065</v>
      </c>
      <c r="AB3882" s="6">
        <f t="shared" si="852"/>
        <v>9838.7335404645655</v>
      </c>
      <c r="AC3882" s="1" t="str">
        <f t="shared" si="853"/>
        <v>Mid</v>
      </c>
    </row>
    <row r="3883" spans="1:29">
      <c r="A3883" s="1" t="s">
        <v>738</v>
      </c>
      <c r="B3883" s="1">
        <v>2019</v>
      </c>
      <c r="C3883" s="1" t="s">
        <v>42</v>
      </c>
      <c r="D3883" s="1" t="s">
        <v>32</v>
      </c>
      <c r="E3883" s="1" t="s">
        <v>23</v>
      </c>
      <c r="F3883" s="1">
        <v>111</v>
      </c>
      <c r="G3883" s="1">
        <v>2479</v>
      </c>
      <c r="H3883" s="1">
        <v>939</v>
      </c>
      <c r="I3883" s="1">
        <v>30.43</v>
      </c>
      <c r="J3883" s="1">
        <v>5</v>
      </c>
      <c r="K3883" s="1" t="s">
        <v>24</v>
      </c>
      <c r="L3883" s="1" t="s">
        <v>19</v>
      </c>
      <c r="M3883" s="1">
        <v>89</v>
      </c>
      <c r="N3883" s="1" t="s">
        <v>29</v>
      </c>
      <c r="O3883" s="1">
        <v>2552199</v>
      </c>
      <c r="P3883" s="1">
        <f t="shared" si="854"/>
        <v>5</v>
      </c>
      <c r="Q3883" s="1">
        <f t="shared" si="841"/>
        <v>5</v>
      </c>
      <c r="R3883" s="5">
        <f t="shared" si="842"/>
        <v>4.4776119402985072E-2</v>
      </c>
      <c r="S3883" s="6">
        <f t="shared" si="843"/>
        <v>378781.76684146834</v>
      </c>
      <c r="T3883" s="4">
        <f t="shared" si="844"/>
        <v>8.4594594594594597</v>
      </c>
      <c r="U3883" s="1" t="str">
        <f t="shared" si="845"/>
        <v>Normal</v>
      </c>
      <c r="V3883" s="1" t="str">
        <f t="shared" si="846"/>
        <v>Acquired</v>
      </c>
      <c r="W3883" s="1" t="str">
        <f t="shared" si="847"/>
        <v>¥</v>
      </c>
      <c r="X3883" s="1" t="str">
        <f t="shared" si="848"/>
        <v>¥111M</v>
      </c>
      <c r="Y3883" s="1" t="str">
        <f t="shared" si="849"/>
        <v>¥939M</v>
      </c>
      <c r="Z3883" s="1" t="str">
        <f t="shared" si="850"/>
        <v>¥0</v>
      </c>
      <c r="AA3883" s="1" t="str">
        <f t="shared" si="851"/>
        <v>¥3,78,782</v>
      </c>
      <c r="AB3883" s="6">
        <f t="shared" si="852"/>
        <v>31565.147236789027</v>
      </c>
      <c r="AC3883" s="1" t="str">
        <f t="shared" si="853"/>
        <v>Mid</v>
      </c>
    </row>
    <row r="3884" spans="1:29">
      <c r="A3884" s="1" t="s">
        <v>3193</v>
      </c>
      <c r="B3884" s="1">
        <v>2019</v>
      </c>
      <c r="C3884" s="1" t="s">
        <v>45</v>
      </c>
      <c r="D3884" s="1" t="s">
        <v>102</v>
      </c>
      <c r="E3884" s="1" t="s">
        <v>28</v>
      </c>
      <c r="F3884" s="1">
        <v>155</v>
      </c>
      <c r="G3884" s="1">
        <v>2898</v>
      </c>
      <c r="H3884" s="1">
        <v>12</v>
      </c>
      <c r="I3884" s="1">
        <v>3.54</v>
      </c>
      <c r="J3884" s="1">
        <v>6</v>
      </c>
      <c r="K3884" s="1" t="s">
        <v>24</v>
      </c>
      <c r="L3884" s="1" t="s">
        <v>24</v>
      </c>
      <c r="M3884" s="1">
        <v>65</v>
      </c>
      <c r="N3884" s="1" t="s">
        <v>20</v>
      </c>
      <c r="O3884" s="1">
        <v>2529731</v>
      </c>
      <c r="P3884" s="1">
        <f t="shared" si="854"/>
        <v>1</v>
      </c>
      <c r="Q3884" s="1">
        <f t="shared" si="841"/>
        <v>5</v>
      </c>
      <c r="R3884" s="5">
        <f t="shared" si="842"/>
        <v>5.3485162180814352E-2</v>
      </c>
      <c r="S3884" s="6">
        <f t="shared" si="843"/>
        <v>4140.7867494824013</v>
      </c>
      <c r="T3884" s="4">
        <f t="shared" si="844"/>
        <v>7.7419354838709681E-2</v>
      </c>
      <c r="U3884" s="1" t="str">
        <f t="shared" si="845"/>
        <v>Normal</v>
      </c>
      <c r="V3884" s="1" t="str">
        <f t="shared" si="846"/>
        <v>Acquired</v>
      </c>
      <c r="W3884" s="1" t="str">
        <f t="shared" si="847"/>
        <v>A$</v>
      </c>
      <c r="X3884" s="1" t="str">
        <f t="shared" si="848"/>
        <v>A$155M</v>
      </c>
      <c r="Y3884" s="1" t="str">
        <f t="shared" si="849"/>
        <v>A$12M</v>
      </c>
      <c r="Z3884" s="1" t="str">
        <f t="shared" si="850"/>
        <v>A$0</v>
      </c>
      <c r="AA3884" s="1" t="str">
        <f t="shared" si="851"/>
        <v>A$4,141</v>
      </c>
      <c r="AB3884" s="6">
        <f t="shared" si="852"/>
        <v>345.06556245686681</v>
      </c>
      <c r="AC3884" s="1" t="str">
        <f t="shared" si="853"/>
        <v>Mid</v>
      </c>
    </row>
    <row r="3885" spans="1:29">
      <c r="A3885" s="1" t="s">
        <v>4372</v>
      </c>
      <c r="B3885" s="1">
        <v>2019</v>
      </c>
      <c r="C3885" s="1" t="s">
        <v>45</v>
      </c>
      <c r="D3885" s="1" t="s">
        <v>48</v>
      </c>
      <c r="E3885" s="1" t="s">
        <v>18</v>
      </c>
      <c r="F3885" s="1">
        <v>158</v>
      </c>
      <c r="G3885" s="1">
        <v>4066</v>
      </c>
      <c r="H3885" s="1">
        <v>532</v>
      </c>
      <c r="I3885" s="1">
        <v>12.44</v>
      </c>
      <c r="J3885" s="1">
        <v>2</v>
      </c>
      <c r="K3885" s="1" t="s">
        <v>24</v>
      </c>
      <c r="L3885" s="1" t="s">
        <v>19</v>
      </c>
      <c r="M3885" s="1">
        <v>51</v>
      </c>
      <c r="N3885" s="1" t="s">
        <v>20</v>
      </c>
      <c r="O3885" s="1">
        <v>2380980</v>
      </c>
      <c r="P3885" s="1">
        <f t="shared" si="854"/>
        <v>2</v>
      </c>
      <c r="Q3885" s="1">
        <f t="shared" si="841"/>
        <v>5</v>
      </c>
      <c r="R3885" s="5">
        <f t="shared" si="842"/>
        <v>3.885882931628136E-2</v>
      </c>
      <c r="S3885" s="6">
        <f t="shared" si="843"/>
        <v>130841.1214953271</v>
      </c>
      <c r="T3885" s="4">
        <f t="shared" si="844"/>
        <v>3.3670886075949369</v>
      </c>
      <c r="U3885" s="1" t="str">
        <f t="shared" si="845"/>
        <v>Normal</v>
      </c>
      <c r="V3885" s="1" t="str">
        <f t="shared" si="846"/>
        <v>Acquired</v>
      </c>
      <c r="W3885" s="1" t="str">
        <f t="shared" si="847"/>
        <v>A$</v>
      </c>
      <c r="X3885" s="1" t="str">
        <f t="shared" si="848"/>
        <v>A$158M</v>
      </c>
      <c r="Y3885" s="1" t="str">
        <f t="shared" si="849"/>
        <v>A$532M</v>
      </c>
      <c r="Z3885" s="1" t="str">
        <f t="shared" si="850"/>
        <v>A$0</v>
      </c>
      <c r="AA3885" s="1" t="str">
        <f t="shared" si="851"/>
        <v>A$1,30,841</v>
      </c>
      <c r="AB3885" s="6">
        <f t="shared" si="852"/>
        <v>10903.426791277259</v>
      </c>
      <c r="AC3885" s="1" t="str">
        <f t="shared" si="853"/>
        <v>Mid</v>
      </c>
    </row>
    <row r="3886" spans="1:29">
      <c r="A3886" s="1" t="s">
        <v>3657</v>
      </c>
      <c r="B3886" s="1">
        <v>2019</v>
      </c>
      <c r="C3886" s="1" t="s">
        <v>59</v>
      </c>
      <c r="D3886" s="1" t="s">
        <v>17</v>
      </c>
      <c r="E3886" s="1" t="s">
        <v>23</v>
      </c>
      <c r="F3886" s="1">
        <v>164</v>
      </c>
      <c r="G3886" s="1">
        <v>392</v>
      </c>
      <c r="H3886" s="1">
        <v>401</v>
      </c>
      <c r="I3886" s="1">
        <v>39.47</v>
      </c>
      <c r="J3886" s="1">
        <v>5</v>
      </c>
      <c r="K3886" s="1" t="s">
        <v>24</v>
      </c>
      <c r="L3886" s="1" t="s">
        <v>19</v>
      </c>
      <c r="M3886" s="1">
        <v>51</v>
      </c>
      <c r="N3886" s="1" t="s">
        <v>33</v>
      </c>
      <c r="O3886" s="1">
        <v>2226064</v>
      </c>
      <c r="P3886" s="1">
        <f t="shared" si="854"/>
        <v>5</v>
      </c>
      <c r="Q3886" s="1">
        <f t="shared" si="841"/>
        <v>5</v>
      </c>
      <c r="R3886" s="5">
        <f t="shared" si="842"/>
        <v>0.41836734693877553</v>
      </c>
      <c r="S3886" s="6">
        <f t="shared" si="843"/>
        <v>1022959.1836734693</v>
      </c>
      <c r="T3886" s="4">
        <f t="shared" si="844"/>
        <v>2.4451219512195124</v>
      </c>
      <c r="U3886" s="1" t="str">
        <f t="shared" si="845"/>
        <v>Normal</v>
      </c>
      <c r="V3886" s="1" t="str">
        <f t="shared" si="846"/>
        <v>Acquired</v>
      </c>
      <c r="W3886" s="1" t="str">
        <f t="shared" si="847"/>
        <v>₹</v>
      </c>
      <c r="X3886" s="1" t="str">
        <f t="shared" si="848"/>
        <v>₹164M</v>
      </c>
      <c r="Y3886" s="1" t="str">
        <f t="shared" si="849"/>
        <v>₹401M</v>
      </c>
      <c r="Z3886" s="1" t="str">
        <f t="shared" si="850"/>
        <v>₹0</v>
      </c>
      <c r="AA3886" s="1" t="str">
        <f t="shared" si="851"/>
        <v>₹10,22,959</v>
      </c>
      <c r="AB3886" s="6">
        <f t="shared" si="852"/>
        <v>85246.598639455784</v>
      </c>
      <c r="AC3886" s="1" t="str">
        <f t="shared" si="853"/>
        <v>Mid</v>
      </c>
    </row>
    <row r="3887" spans="1:29">
      <c r="A3887" s="1" t="s">
        <v>3053</v>
      </c>
      <c r="B3887" s="1">
        <v>2019</v>
      </c>
      <c r="C3887" s="1" t="s">
        <v>31</v>
      </c>
      <c r="D3887" s="1" t="s">
        <v>43</v>
      </c>
      <c r="E3887" s="1" t="s">
        <v>40</v>
      </c>
      <c r="F3887" s="1">
        <v>181</v>
      </c>
      <c r="G3887" s="1">
        <v>4079</v>
      </c>
      <c r="H3887" s="1">
        <v>145</v>
      </c>
      <c r="I3887" s="1">
        <v>12.53</v>
      </c>
      <c r="J3887" s="1">
        <v>4</v>
      </c>
      <c r="K3887" s="1" t="s">
        <v>19</v>
      </c>
      <c r="L3887" s="1" t="s">
        <v>24</v>
      </c>
      <c r="M3887" s="1">
        <v>19</v>
      </c>
      <c r="N3887" s="1" t="s">
        <v>25</v>
      </c>
      <c r="O3887" s="1">
        <v>2169863</v>
      </c>
      <c r="P3887" s="1">
        <f t="shared" si="854"/>
        <v>3</v>
      </c>
      <c r="Q3887" s="1">
        <f t="shared" si="841"/>
        <v>5</v>
      </c>
      <c r="R3887" s="5">
        <f t="shared" si="842"/>
        <v>4.4373620985535669E-2</v>
      </c>
      <c r="S3887" s="6">
        <f t="shared" si="843"/>
        <v>35547.928413826921</v>
      </c>
      <c r="T3887" s="4">
        <f t="shared" si="844"/>
        <v>0.80110497237569056</v>
      </c>
      <c r="U3887" s="1" t="str">
        <f t="shared" si="845"/>
        <v>Normal</v>
      </c>
      <c r="V3887" s="1" t="str">
        <f t="shared" si="846"/>
        <v>IPO</v>
      </c>
      <c r="W3887" s="1" t="str">
        <f t="shared" si="847"/>
        <v>€</v>
      </c>
      <c r="X3887" s="1" t="str">
        <f t="shared" si="848"/>
        <v>€181M</v>
      </c>
      <c r="Y3887" s="1" t="str">
        <f t="shared" si="849"/>
        <v>€145M</v>
      </c>
      <c r="Z3887" s="1" t="str">
        <f t="shared" si="850"/>
        <v>€0</v>
      </c>
      <c r="AA3887" s="1" t="str">
        <f t="shared" si="851"/>
        <v>€35,548</v>
      </c>
      <c r="AB3887" s="6">
        <f t="shared" si="852"/>
        <v>2962.3273678189098</v>
      </c>
      <c r="AC3887" s="1" t="str">
        <f t="shared" si="853"/>
        <v>Mid</v>
      </c>
    </row>
    <row r="3888" spans="1:29">
      <c r="A3888" s="1" t="s">
        <v>2661</v>
      </c>
      <c r="B3888" s="1">
        <v>2019</v>
      </c>
      <c r="C3888" s="1" t="s">
        <v>53</v>
      </c>
      <c r="D3888" s="1" t="s">
        <v>51</v>
      </c>
      <c r="E3888" s="1" t="s">
        <v>23</v>
      </c>
      <c r="F3888" s="1">
        <v>146</v>
      </c>
      <c r="G3888" s="1">
        <v>1166</v>
      </c>
      <c r="H3888" s="1">
        <v>284</v>
      </c>
      <c r="I3888" s="1">
        <v>44.11</v>
      </c>
      <c r="J3888" s="1">
        <v>6</v>
      </c>
      <c r="K3888" s="1" t="s">
        <v>19</v>
      </c>
      <c r="L3888" s="1" t="s">
        <v>24</v>
      </c>
      <c r="M3888" s="1">
        <v>67</v>
      </c>
      <c r="N3888" s="1" t="s">
        <v>49</v>
      </c>
      <c r="O3888" s="1">
        <v>2086021</v>
      </c>
      <c r="P3888" s="1">
        <f t="shared" si="854"/>
        <v>5</v>
      </c>
      <c r="Q3888" s="1">
        <f t="shared" si="841"/>
        <v>5</v>
      </c>
      <c r="R3888" s="5">
        <f t="shared" si="842"/>
        <v>0.12521440823327615</v>
      </c>
      <c r="S3888" s="6">
        <f t="shared" si="843"/>
        <v>243567.75300171526</v>
      </c>
      <c r="T3888" s="4">
        <f t="shared" si="844"/>
        <v>1.9452054794520548</v>
      </c>
      <c r="U3888" s="1" t="str">
        <f t="shared" si="845"/>
        <v>Normal</v>
      </c>
      <c r="V3888" s="1" t="str">
        <f t="shared" si="846"/>
        <v>IPO</v>
      </c>
      <c r="W3888" s="1">
        <f t="shared" si="847"/>
        <v>0</v>
      </c>
      <c r="X3888" s="1" t="str">
        <f t="shared" si="848"/>
        <v>0146M</v>
      </c>
      <c r="Y3888" s="1" t="str">
        <f t="shared" si="849"/>
        <v>0284M</v>
      </c>
      <c r="Z3888" s="1" t="str">
        <f t="shared" si="850"/>
        <v>00</v>
      </c>
      <c r="AA3888" s="1" t="str">
        <f t="shared" si="851"/>
        <v>02,43,568</v>
      </c>
      <c r="AB3888" s="6">
        <f t="shared" si="852"/>
        <v>20297.312750142937</v>
      </c>
      <c r="AC3888" s="1" t="str">
        <f t="shared" si="853"/>
        <v>Mid</v>
      </c>
    </row>
    <row r="3889" spans="1:29">
      <c r="A3889" s="1" t="s">
        <v>3769</v>
      </c>
      <c r="B3889" s="1">
        <v>2019</v>
      </c>
      <c r="C3889" s="1" t="s">
        <v>53</v>
      </c>
      <c r="D3889" s="1" t="s">
        <v>46</v>
      </c>
      <c r="E3889" s="1" t="s">
        <v>18</v>
      </c>
      <c r="F3889" s="1">
        <v>107</v>
      </c>
      <c r="G3889" s="1">
        <v>1368</v>
      </c>
      <c r="H3889" s="1">
        <v>284</v>
      </c>
      <c r="I3889" s="1">
        <v>30.22</v>
      </c>
      <c r="J3889" s="1">
        <v>7</v>
      </c>
      <c r="K3889" s="1" t="s">
        <v>19</v>
      </c>
      <c r="L3889" s="1" t="s">
        <v>24</v>
      </c>
      <c r="M3889" s="1">
        <v>18</v>
      </c>
      <c r="N3889" s="1" t="s">
        <v>29</v>
      </c>
      <c r="O3889" s="1">
        <v>1963718</v>
      </c>
      <c r="P3889" s="1">
        <f t="shared" si="854"/>
        <v>2</v>
      </c>
      <c r="Q3889" s="1">
        <f t="shared" si="841"/>
        <v>5</v>
      </c>
      <c r="R3889" s="5">
        <f t="shared" si="842"/>
        <v>7.8216374269005851E-2</v>
      </c>
      <c r="S3889" s="6">
        <f t="shared" si="843"/>
        <v>207602.33918128654</v>
      </c>
      <c r="T3889" s="4">
        <f t="shared" si="844"/>
        <v>2.6542056074766354</v>
      </c>
      <c r="U3889" s="1" t="str">
        <f t="shared" si="845"/>
        <v>Normal</v>
      </c>
      <c r="V3889" s="1" t="str">
        <f t="shared" si="846"/>
        <v>IPO</v>
      </c>
      <c r="W3889" s="1">
        <f t="shared" si="847"/>
        <v>0</v>
      </c>
      <c r="X3889" s="1" t="str">
        <f t="shared" si="848"/>
        <v>0107M</v>
      </c>
      <c r="Y3889" s="1" t="str">
        <f t="shared" si="849"/>
        <v>0284M</v>
      </c>
      <c r="Z3889" s="1" t="str">
        <f t="shared" si="850"/>
        <v>00</v>
      </c>
      <c r="AA3889" s="1" t="str">
        <f t="shared" si="851"/>
        <v>02,07,602</v>
      </c>
      <c r="AB3889" s="6">
        <f t="shared" si="852"/>
        <v>17300.19493177388</v>
      </c>
      <c r="AC3889" s="1" t="str">
        <f t="shared" si="853"/>
        <v>Mid</v>
      </c>
    </row>
    <row r="3890" spans="1:29">
      <c r="A3890" s="1" t="s">
        <v>4343</v>
      </c>
      <c r="B3890" s="1">
        <v>2019</v>
      </c>
      <c r="C3890" s="1" t="s">
        <v>73</v>
      </c>
      <c r="D3890" s="1" t="s">
        <v>102</v>
      </c>
      <c r="E3890" s="1" t="s">
        <v>23</v>
      </c>
      <c r="F3890" s="1">
        <v>149</v>
      </c>
      <c r="G3890" s="1">
        <v>1445</v>
      </c>
      <c r="H3890" s="1">
        <v>763</v>
      </c>
      <c r="I3890" s="1">
        <v>2.4700000000000002</v>
      </c>
      <c r="J3890" s="1">
        <v>7</v>
      </c>
      <c r="K3890" s="1" t="s">
        <v>19</v>
      </c>
      <c r="L3890" s="1" t="s">
        <v>19</v>
      </c>
      <c r="M3890" s="1">
        <v>69</v>
      </c>
      <c r="N3890" s="1" t="s">
        <v>29</v>
      </c>
      <c r="O3890" s="1">
        <v>1832189</v>
      </c>
      <c r="P3890" s="1">
        <f t="shared" si="854"/>
        <v>5</v>
      </c>
      <c r="Q3890" s="1">
        <f t="shared" si="841"/>
        <v>5</v>
      </c>
      <c r="R3890" s="5">
        <f t="shared" si="842"/>
        <v>0.10311418685121107</v>
      </c>
      <c r="S3890" s="6">
        <f t="shared" si="843"/>
        <v>528027.68166089966</v>
      </c>
      <c r="T3890" s="4">
        <f t="shared" si="844"/>
        <v>5.1208053691275168</v>
      </c>
      <c r="U3890" s="1" t="str">
        <f t="shared" si="845"/>
        <v>Normal</v>
      </c>
      <c r="V3890" s="1" t="str">
        <f t="shared" si="846"/>
        <v>Still Private</v>
      </c>
      <c r="W3890" s="1" t="str">
        <f t="shared" si="847"/>
        <v>€</v>
      </c>
      <c r="X3890" s="1" t="str">
        <f t="shared" si="848"/>
        <v>€149M</v>
      </c>
      <c r="Y3890" s="1" t="str">
        <f t="shared" si="849"/>
        <v>€763M</v>
      </c>
      <c r="Z3890" s="1" t="str">
        <f t="shared" si="850"/>
        <v>€0</v>
      </c>
      <c r="AA3890" s="1" t="str">
        <f t="shared" si="851"/>
        <v>€5,28,028</v>
      </c>
      <c r="AB3890" s="6">
        <f t="shared" si="852"/>
        <v>44002.306805074972</v>
      </c>
      <c r="AC3890" s="1" t="str">
        <f t="shared" si="853"/>
        <v>Mid</v>
      </c>
    </row>
    <row r="3891" spans="1:29">
      <c r="A3891" s="1" t="s">
        <v>3127</v>
      </c>
      <c r="B3891" s="1">
        <v>2019</v>
      </c>
      <c r="C3891" s="1" t="s">
        <v>27</v>
      </c>
      <c r="D3891" s="1" t="s">
        <v>43</v>
      </c>
      <c r="E3891" s="1" t="s">
        <v>40</v>
      </c>
      <c r="F3891" s="1">
        <v>139</v>
      </c>
      <c r="G3891" s="1">
        <v>705</v>
      </c>
      <c r="H3891" s="1">
        <v>423</v>
      </c>
      <c r="I3891" s="1">
        <v>18.89</v>
      </c>
      <c r="J3891" s="1">
        <v>3</v>
      </c>
      <c r="K3891" s="1" t="s">
        <v>24</v>
      </c>
      <c r="L3891" s="1" t="s">
        <v>19</v>
      </c>
      <c r="M3891" s="1">
        <v>39</v>
      </c>
      <c r="N3891" s="1" t="s">
        <v>49</v>
      </c>
      <c r="O3891" s="1">
        <v>1815930</v>
      </c>
      <c r="P3891" s="1">
        <f t="shared" si="854"/>
        <v>3</v>
      </c>
      <c r="Q3891" s="1">
        <f t="shared" si="841"/>
        <v>5</v>
      </c>
      <c r="R3891" s="5">
        <f t="shared" si="842"/>
        <v>0.19716312056737589</v>
      </c>
      <c r="S3891" s="6">
        <f t="shared" si="843"/>
        <v>600000</v>
      </c>
      <c r="T3891" s="4">
        <f t="shared" si="844"/>
        <v>3.0431654676258995</v>
      </c>
      <c r="U3891" s="1" t="str">
        <f t="shared" si="845"/>
        <v>Normal</v>
      </c>
      <c r="V3891" s="1" t="str">
        <f t="shared" si="846"/>
        <v>Acquired</v>
      </c>
      <c r="W3891" s="1" t="str">
        <f t="shared" si="847"/>
        <v>$</v>
      </c>
      <c r="X3891" s="1" t="str">
        <f t="shared" si="848"/>
        <v>$139M</v>
      </c>
      <c r="Y3891" s="1" t="str">
        <f t="shared" si="849"/>
        <v>$423M</v>
      </c>
      <c r="Z3891" s="1" t="str">
        <f t="shared" si="850"/>
        <v>$0</v>
      </c>
      <c r="AA3891" s="1" t="str">
        <f t="shared" si="851"/>
        <v>$6,00,000</v>
      </c>
      <c r="AB3891" s="6">
        <f t="shared" si="852"/>
        <v>50000</v>
      </c>
      <c r="AC3891" s="1" t="str">
        <f t="shared" si="853"/>
        <v>Mid</v>
      </c>
    </row>
    <row r="3892" spans="1:29">
      <c r="A3892" s="1" t="s">
        <v>4812</v>
      </c>
      <c r="B3892" s="1">
        <v>2019</v>
      </c>
      <c r="C3892" s="1" t="s">
        <v>45</v>
      </c>
      <c r="D3892" s="1" t="s">
        <v>46</v>
      </c>
      <c r="E3892" s="1" t="s">
        <v>18</v>
      </c>
      <c r="F3892" s="1">
        <v>120</v>
      </c>
      <c r="G3892" s="1">
        <v>1025</v>
      </c>
      <c r="H3892" s="1">
        <v>628</v>
      </c>
      <c r="I3892" s="1">
        <v>10.029999999999999</v>
      </c>
      <c r="J3892" s="1">
        <v>9</v>
      </c>
      <c r="K3892" s="1" t="s">
        <v>24</v>
      </c>
      <c r="L3892" s="1" t="s">
        <v>19</v>
      </c>
      <c r="M3892" s="1">
        <v>91</v>
      </c>
      <c r="N3892" s="1" t="s">
        <v>29</v>
      </c>
      <c r="O3892" s="1">
        <v>1748613</v>
      </c>
      <c r="P3892" s="1">
        <f t="shared" si="854"/>
        <v>2</v>
      </c>
      <c r="Q3892" s="1">
        <f t="shared" si="841"/>
        <v>5</v>
      </c>
      <c r="R3892" s="5">
        <f t="shared" si="842"/>
        <v>0.11707317073170732</v>
      </c>
      <c r="S3892" s="6">
        <f t="shared" si="843"/>
        <v>612682.92682926834</v>
      </c>
      <c r="T3892" s="4">
        <f t="shared" si="844"/>
        <v>5.2333333333333334</v>
      </c>
      <c r="U3892" s="1" t="str">
        <f t="shared" si="845"/>
        <v>High Performer</v>
      </c>
      <c r="V3892" s="1" t="str">
        <f t="shared" si="846"/>
        <v>Acquired</v>
      </c>
      <c r="W3892" s="1" t="str">
        <f t="shared" si="847"/>
        <v>A$</v>
      </c>
      <c r="X3892" s="1" t="str">
        <f t="shared" si="848"/>
        <v>A$120M</v>
      </c>
      <c r="Y3892" s="1" t="str">
        <f t="shared" si="849"/>
        <v>A$628M</v>
      </c>
      <c r="Z3892" s="1" t="str">
        <f t="shared" si="850"/>
        <v>A$0</v>
      </c>
      <c r="AA3892" s="1" t="str">
        <f t="shared" si="851"/>
        <v>A$6,12,683</v>
      </c>
      <c r="AB3892" s="6">
        <f t="shared" si="852"/>
        <v>51056.91056910569</v>
      </c>
      <c r="AC3892" s="1" t="str">
        <f t="shared" si="853"/>
        <v>Mid</v>
      </c>
    </row>
    <row r="3893" spans="1:29">
      <c r="A3893" s="1" t="s">
        <v>4500</v>
      </c>
      <c r="B3893" s="1">
        <v>2019</v>
      </c>
      <c r="C3893" s="1" t="s">
        <v>27</v>
      </c>
      <c r="D3893" s="1" t="s">
        <v>39</v>
      </c>
      <c r="E3893" s="1" t="s">
        <v>28</v>
      </c>
      <c r="F3893" s="1">
        <v>162</v>
      </c>
      <c r="G3893" s="1">
        <v>813</v>
      </c>
      <c r="H3893" s="1">
        <v>119</v>
      </c>
      <c r="I3893" s="1">
        <v>0.83</v>
      </c>
      <c r="J3893" s="1">
        <v>2</v>
      </c>
      <c r="K3893" s="1" t="s">
        <v>24</v>
      </c>
      <c r="L3893" s="1" t="s">
        <v>19</v>
      </c>
      <c r="M3893" s="1">
        <v>46</v>
      </c>
      <c r="N3893" s="1" t="s">
        <v>29</v>
      </c>
      <c r="O3893" s="1">
        <v>1679523</v>
      </c>
      <c r="P3893" s="1">
        <f t="shared" si="854"/>
        <v>1</v>
      </c>
      <c r="Q3893" s="1">
        <f t="shared" si="841"/>
        <v>5</v>
      </c>
      <c r="R3893" s="5">
        <f t="shared" si="842"/>
        <v>0.19926199261992619</v>
      </c>
      <c r="S3893" s="6">
        <f t="shared" si="843"/>
        <v>146371.46371463715</v>
      </c>
      <c r="T3893" s="4">
        <f t="shared" si="844"/>
        <v>0.73456790123456794</v>
      </c>
      <c r="U3893" s="1" t="str">
        <f t="shared" si="845"/>
        <v>Normal</v>
      </c>
      <c r="V3893" s="1" t="str">
        <f t="shared" si="846"/>
        <v>Acquired</v>
      </c>
      <c r="W3893" s="1" t="str">
        <f t="shared" si="847"/>
        <v>$</v>
      </c>
      <c r="X3893" s="1" t="str">
        <f t="shared" si="848"/>
        <v>$162M</v>
      </c>
      <c r="Y3893" s="1" t="str">
        <f t="shared" si="849"/>
        <v>$119M</v>
      </c>
      <c r="Z3893" s="1" t="str">
        <f t="shared" si="850"/>
        <v>$0</v>
      </c>
      <c r="AA3893" s="1" t="str">
        <f t="shared" si="851"/>
        <v>$1,46,371</v>
      </c>
      <c r="AB3893" s="6">
        <f t="shared" si="852"/>
        <v>12197.621976219762</v>
      </c>
      <c r="AC3893" s="1" t="str">
        <f t="shared" si="853"/>
        <v>Mid</v>
      </c>
    </row>
    <row r="3894" spans="1:29">
      <c r="A3894" s="1" t="s">
        <v>2271</v>
      </c>
      <c r="B3894" s="1">
        <v>2019</v>
      </c>
      <c r="C3894" s="1" t="s">
        <v>27</v>
      </c>
      <c r="D3894" s="1" t="s">
        <v>48</v>
      </c>
      <c r="E3894" s="1" t="s">
        <v>40</v>
      </c>
      <c r="F3894" s="1">
        <v>124</v>
      </c>
      <c r="G3894" s="1">
        <v>3969</v>
      </c>
      <c r="H3894" s="1">
        <v>771</v>
      </c>
      <c r="I3894" s="1">
        <v>12.85</v>
      </c>
      <c r="J3894" s="1">
        <v>4</v>
      </c>
      <c r="K3894" s="1" t="s">
        <v>19</v>
      </c>
      <c r="L3894" s="1" t="s">
        <v>24</v>
      </c>
      <c r="M3894" s="1">
        <v>33</v>
      </c>
      <c r="N3894" s="1" t="s">
        <v>20</v>
      </c>
      <c r="O3894" s="1">
        <v>1631566</v>
      </c>
      <c r="P3894" s="1">
        <f t="shared" si="854"/>
        <v>3</v>
      </c>
      <c r="Q3894" s="1">
        <f t="shared" si="841"/>
        <v>5</v>
      </c>
      <c r="R3894" s="5">
        <f t="shared" si="842"/>
        <v>3.1242126480221719E-2</v>
      </c>
      <c r="S3894" s="6">
        <f t="shared" si="843"/>
        <v>194255.47996976567</v>
      </c>
      <c r="T3894" s="4">
        <f t="shared" si="844"/>
        <v>6.217741935483871</v>
      </c>
      <c r="U3894" s="1" t="str">
        <f t="shared" si="845"/>
        <v>Normal</v>
      </c>
      <c r="V3894" s="1" t="str">
        <f t="shared" si="846"/>
        <v>IPO</v>
      </c>
      <c r="W3894" s="1" t="str">
        <f t="shared" si="847"/>
        <v>$</v>
      </c>
      <c r="X3894" s="1" t="str">
        <f t="shared" si="848"/>
        <v>$124M</v>
      </c>
      <c r="Y3894" s="1" t="str">
        <f t="shared" si="849"/>
        <v>$771M</v>
      </c>
      <c r="Z3894" s="1" t="str">
        <f t="shared" si="850"/>
        <v>$0</v>
      </c>
      <c r="AA3894" s="1" t="str">
        <f t="shared" si="851"/>
        <v>$1,94,255</v>
      </c>
      <c r="AB3894" s="6">
        <f t="shared" si="852"/>
        <v>16187.956664147141</v>
      </c>
      <c r="AC3894" s="1" t="str">
        <f t="shared" si="853"/>
        <v>Mid</v>
      </c>
    </row>
    <row r="3895" spans="1:29">
      <c r="A3895" s="1" t="s">
        <v>4853</v>
      </c>
      <c r="B3895" s="1">
        <v>2019</v>
      </c>
      <c r="C3895" s="1" t="s">
        <v>42</v>
      </c>
      <c r="D3895" s="1" t="s">
        <v>102</v>
      </c>
      <c r="E3895" s="1" t="s">
        <v>18</v>
      </c>
      <c r="F3895" s="1">
        <v>190</v>
      </c>
      <c r="G3895" s="1">
        <v>3895</v>
      </c>
      <c r="H3895" s="1">
        <v>108</v>
      </c>
      <c r="I3895" s="1">
        <v>14.15</v>
      </c>
      <c r="J3895" s="1">
        <v>1</v>
      </c>
      <c r="K3895" s="1" t="s">
        <v>24</v>
      </c>
      <c r="L3895" s="1" t="s">
        <v>24</v>
      </c>
      <c r="M3895" s="1">
        <v>90</v>
      </c>
      <c r="N3895" s="1" t="s">
        <v>20</v>
      </c>
      <c r="O3895" s="1">
        <v>1486986</v>
      </c>
      <c r="P3895" s="1">
        <f t="shared" si="854"/>
        <v>2</v>
      </c>
      <c r="Q3895" s="1">
        <f t="shared" si="841"/>
        <v>5</v>
      </c>
      <c r="R3895" s="5">
        <f t="shared" si="842"/>
        <v>4.878048780487805E-2</v>
      </c>
      <c r="S3895" s="6">
        <f t="shared" si="843"/>
        <v>27727.856225930682</v>
      </c>
      <c r="T3895" s="4">
        <f t="shared" si="844"/>
        <v>0.56842105263157894</v>
      </c>
      <c r="U3895" s="1" t="str">
        <f t="shared" si="845"/>
        <v>Normal</v>
      </c>
      <c r="V3895" s="1" t="str">
        <f t="shared" si="846"/>
        <v>Acquired</v>
      </c>
      <c r="W3895" s="1" t="str">
        <f t="shared" si="847"/>
        <v>¥</v>
      </c>
      <c r="X3895" s="1" t="str">
        <f t="shared" si="848"/>
        <v>¥190M</v>
      </c>
      <c r="Y3895" s="1" t="str">
        <f t="shared" si="849"/>
        <v>¥108M</v>
      </c>
      <c r="Z3895" s="1" t="str">
        <f t="shared" si="850"/>
        <v>¥0</v>
      </c>
      <c r="AA3895" s="1" t="str">
        <f t="shared" si="851"/>
        <v>¥27,728</v>
      </c>
      <c r="AB3895" s="6">
        <f t="shared" si="852"/>
        <v>2310.6546854942235</v>
      </c>
      <c r="AC3895" s="1" t="str">
        <f t="shared" si="853"/>
        <v>Mid</v>
      </c>
    </row>
    <row r="3896" spans="1:29">
      <c r="A3896" s="1" t="s">
        <v>1504</v>
      </c>
      <c r="B3896" s="1">
        <v>2019</v>
      </c>
      <c r="C3896" s="1" t="s">
        <v>53</v>
      </c>
      <c r="D3896" s="1" t="s">
        <v>32</v>
      </c>
      <c r="E3896" s="1" t="s">
        <v>23</v>
      </c>
      <c r="F3896" s="1">
        <v>122</v>
      </c>
      <c r="G3896" s="1">
        <v>1469</v>
      </c>
      <c r="H3896" s="1">
        <v>25</v>
      </c>
      <c r="I3896" s="1">
        <v>10.39</v>
      </c>
      <c r="J3896" s="1">
        <v>8</v>
      </c>
      <c r="K3896" s="1" t="s">
        <v>24</v>
      </c>
      <c r="L3896" s="1" t="s">
        <v>19</v>
      </c>
      <c r="M3896" s="1">
        <v>62</v>
      </c>
      <c r="N3896" s="1" t="s">
        <v>33</v>
      </c>
      <c r="O3896" s="1">
        <v>1474491</v>
      </c>
      <c r="P3896" s="1">
        <f t="shared" si="854"/>
        <v>5</v>
      </c>
      <c r="Q3896" s="1">
        <f t="shared" si="841"/>
        <v>5</v>
      </c>
      <c r="R3896" s="5">
        <f t="shared" si="842"/>
        <v>8.3049693669162691E-2</v>
      </c>
      <c r="S3896" s="6">
        <f t="shared" si="843"/>
        <v>17018.379850238256</v>
      </c>
      <c r="T3896" s="4">
        <f t="shared" si="844"/>
        <v>0.20491803278688525</v>
      </c>
      <c r="U3896" s="1" t="str">
        <f t="shared" si="845"/>
        <v>High Performer</v>
      </c>
      <c r="V3896" s="1" t="str">
        <f t="shared" si="846"/>
        <v>Acquired</v>
      </c>
      <c r="W3896" s="1">
        <f t="shared" si="847"/>
        <v>0</v>
      </c>
      <c r="X3896" s="1" t="str">
        <f t="shared" si="848"/>
        <v>0122M</v>
      </c>
      <c r="Y3896" s="1" t="str">
        <f t="shared" si="849"/>
        <v>025M</v>
      </c>
      <c r="Z3896" s="1" t="str">
        <f t="shared" si="850"/>
        <v>00</v>
      </c>
      <c r="AA3896" s="1" t="str">
        <f t="shared" si="851"/>
        <v>017,018</v>
      </c>
      <c r="AB3896" s="6">
        <f t="shared" si="852"/>
        <v>1418.1983208531881</v>
      </c>
      <c r="AC3896" s="1" t="str">
        <f t="shared" si="853"/>
        <v>Mid</v>
      </c>
    </row>
    <row r="3897" spans="1:29">
      <c r="A3897" s="1" t="s">
        <v>3196</v>
      </c>
      <c r="B3897" s="1">
        <v>2019</v>
      </c>
      <c r="C3897" s="1" t="s">
        <v>42</v>
      </c>
      <c r="D3897" s="1" t="s">
        <v>36</v>
      </c>
      <c r="E3897" s="1" t="s">
        <v>23</v>
      </c>
      <c r="F3897" s="1">
        <v>168</v>
      </c>
      <c r="G3897" s="1">
        <v>3844</v>
      </c>
      <c r="H3897" s="1">
        <v>347</v>
      </c>
      <c r="I3897" s="1">
        <v>24.18</v>
      </c>
      <c r="J3897" s="1">
        <v>8</v>
      </c>
      <c r="K3897" s="1" t="s">
        <v>24</v>
      </c>
      <c r="L3897" s="1" t="s">
        <v>19</v>
      </c>
      <c r="M3897" s="1">
        <v>1</v>
      </c>
      <c r="N3897" s="1" t="s">
        <v>49</v>
      </c>
      <c r="O3897" s="1">
        <v>1465163</v>
      </c>
      <c r="P3897" s="1">
        <f t="shared" si="854"/>
        <v>5</v>
      </c>
      <c r="Q3897" s="1">
        <f t="shared" si="841"/>
        <v>5</v>
      </c>
      <c r="R3897" s="5">
        <f t="shared" si="842"/>
        <v>4.3704474505723206E-2</v>
      </c>
      <c r="S3897" s="6">
        <f t="shared" si="843"/>
        <v>90270.551508844947</v>
      </c>
      <c r="T3897" s="4">
        <f t="shared" si="844"/>
        <v>2.0654761904761907</v>
      </c>
      <c r="U3897" s="1" t="str">
        <f t="shared" si="845"/>
        <v>High Performer</v>
      </c>
      <c r="V3897" s="1" t="str">
        <f t="shared" si="846"/>
        <v>Acquired</v>
      </c>
      <c r="W3897" s="1" t="str">
        <f t="shared" si="847"/>
        <v>¥</v>
      </c>
      <c r="X3897" s="1" t="str">
        <f t="shared" si="848"/>
        <v>¥168M</v>
      </c>
      <c r="Y3897" s="1" t="str">
        <f t="shared" si="849"/>
        <v>¥347M</v>
      </c>
      <c r="Z3897" s="1" t="str">
        <f t="shared" si="850"/>
        <v>¥0</v>
      </c>
      <c r="AA3897" s="1" t="str">
        <f t="shared" si="851"/>
        <v>¥90,271</v>
      </c>
      <c r="AB3897" s="6">
        <f t="shared" si="852"/>
        <v>7522.5459590704131</v>
      </c>
      <c r="AC3897" s="1" t="str">
        <f t="shared" si="853"/>
        <v>Mid</v>
      </c>
    </row>
    <row r="3898" spans="1:29">
      <c r="A3898" s="1" t="s">
        <v>1216</v>
      </c>
      <c r="B3898" s="1">
        <v>2019</v>
      </c>
      <c r="C3898" s="1" t="s">
        <v>27</v>
      </c>
      <c r="D3898" s="1" t="s">
        <v>17</v>
      </c>
      <c r="E3898" s="1" t="s">
        <v>18</v>
      </c>
      <c r="F3898" s="1">
        <v>151</v>
      </c>
      <c r="G3898" s="1">
        <v>1566</v>
      </c>
      <c r="H3898" s="1">
        <v>706</v>
      </c>
      <c r="I3898" s="1">
        <v>38.369999999999997</v>
      </c>
      <c r="J3898" s="1">
        <v>2</v>
      </c>
      <c r="K3898" s="1" t="s">
        <v>19</v>
      </c>
      <c r="L3898" s="1" t="s">
        <v>24</v>
      </c>
      <c r="M3898" s="1">
        <v>17</v>
      </c>
      <c r="N3898" s="1" t="s">
        <v>20</v>
      </c>
      <c r="O3898" s="1">
        <v>1335239</v>
      </c>
      <c r="P3898" s="1">
        <f t="shared" si="854"/>
        <v>2</v>
      </c>
      <c r="Q3898" s="1">
        <f t="shared" si="841"/>
        <v>5</v>
      </c>
      <c r="R3898" s="5">
        <f t="shared" si="842"/>
        <v>9.6424010217113665E-2</v>
      </c>
      <c r="S3898" s="6">
        <f t="shared" si="843"/>
        <v>450830.14048531291</v>
      </c>
      <c r="T3898" s="4">
        <f t="shared" si="844"/>
        <v>4.6754966887417222</v>
      </c>
      <c r="U3898" s="1" t="str">
        <f t="shared" si="845"/>
        <v>Normal</v>
      </c>
      <c r="V3898" s="1" t="str">
        <f t="shared" si="846"/>
        <v>IPO</v>
      </c>
      <c r="W3898" s="1" t="str">
        <f t="shared" si="847"/>
        <v>$</v>
      </c>
      <c r="X3898" s="1" t="str">
        <f t="shared" si="848"/>
        <v>$151M</v>
      </c>
      <c r="Y3898" s="1" t="str">
        <f t="shared" si="849"/>
        <v>$706M</v>
      </c>
      <c r="Z3898" s="1" t="str">
        <f t="shared" si="850"/>
        <v>$0</v>
      </c>
      <c r="AA3898" s="1" t="str">
        <f t="shared" si="851"/>
        <v>$4,50,830</v>
      </c>
      <c r="AB3898" s="6">
        <f t="shared" si="852"/>
        <v>37569.178373776078</v>
      </c>
      <c r="AC3898" s="1" t="str">
        <f t="shared" si="853"/>
        <v>Mid</v>
      </c>
    </row>
    <row r="3899" spans="1:29">
      <c r="A3899" s="1" t="s">
        <v>1779</v>
      </c>
      <c r="B3899" s="1">
        <v>2019</v>
      </c>
      <c r="C3899" s="1" t="s">
        <v>53</v>
      </c>
      <c r="D3899" s="1" t="s">
        <v>43</v>
      </c>
      <c r="E3899" s="1" t="s">
        <v>23</v>
      </c>
      <c r="F3899" s="1">
        <v>177</v>
      </c>
      <c r="G3899" s="1">
        <v>4834</v>
      </c>
      <c r="H3899" s="1">
        <v>296</v>
      </c>
      <c r="I3899" s="1">
        <v>1.95</v>
      </c>
      <c r="J3899" s="1">
        <v>4</v>
      </c>
      <c r="K3899" s="1" t="s">
        <v>24</v>
      </c>
      <c r="L3899" s="1" t="s">
        <v>19</v>
      </c>
      <c r="M3899" s="1">
        <v>77</v>
      </c>
      <c r="N3899" s="1" t="s">
        <v>20</v>
      </c>
      <c r="O3899" s="1">
        <v>904731</v>
      </c>
      <c r="P3899" s="1">
        <f t="shared" si="854"/>
        <v>5</v>
      </c>
      <c r="Q3899" s="1">
        <f t="shared" si="841"/>
        <v>5</v>
      </c>
      <c r="R3899" s="5">
        <f t="shared" si="842"/>
        <v>3.6615639222176255E-2</v>
      </c>
      <c r="S3899" s="6">
        <f t="shared" si="843"/>
        <v>61232.933388498139</v>
      </c>
      <c r="T3899" s="4">
        <f t="shared" si="844"/>
        <v>1.6723163841807909</v>
      </c>
      <c r="U3899" s="1" t="str">
        <f t="shared" si="845"/>
        <v>Normal</v>
      </c>
      <c r="V3899" s="1" t="str">
        <f t="shared" si="846"/>
        <v>Acquired</v>
      </c>
      <c r="W3899" s="1">
        <f t="shared" si="847"/>
        <v>0</v>
      </c>
      <c r="X3899" s="1" t="str">
        <f t="shared" si="848"/>
        <v>0177M</v>
      </c>
      <c r="Y3899" s="1" t="str">
        <f t="shared" si="849"/>
        <v>0296M</v>
      </c>
      <c r="Z3899" s="1" t="str">
        <f t="shared" si="850"/>
        <v>00</v>
      </c>
      <c r="AA3899" s="1" t="str">
        <f t="shared" si="851"/>
        <v>061,233</v>
      </c>
      <c r="AB3899" s="6">
        <f t="shared" si="852"/>
        <v>5102.7444490415119</v>
      </c>
      <c r="AC3899" s="1" t="str">
        <f t="shared" si="853"/>
        <v>Mid</v>
      </c>
    </row>
    <row r="3900" spans="1:29">
      <c r="A3900" s="1" t="s">
        <v>2787</v>
      </c>
      <c r="B3900" s="1">
        <v>2019</v>
      </c>
      <c r="C3900" s="1" t="s">
        <v>59</v>
      </c>
      <c r="D3900" s="1" t="s">
        <v>36</v>
      </c>
      <c r="E3900" s="1" t="s">
        <v>40</v>
      </c>
      <c r="F3900" s="1">
        <v>124</v>
      </c>
      <c r="G3900" s="1">
        <v>906</v>
      </c>
      <c r="H3900" s="1">
        <v>267</v>
      </c>
      <c r="I3900" s="1">
        <v>45.43</v>
      </c>
      <c r="J3900" s="1">
        <v>7</v>
      </c>
      <c r="K3900" s="1" t="s">
        <v>24</v>
      </c>
      <c r="L3900" s="1" t="s">
        <v>24</v>
      </c>
      <c r="M3900" s="1">
        <v>84</v>
      </c>
      <c r="N3900" s="1" t="s">
        <v>49</v>
      </c>
      <c r="O3900" s="1">
        <v>873083</v>
      </c>
      <c r="P3900" s="1">
        <f t="shared" si="854"/>
        <v>3</v>
      </c>
      <c r="Q3900" s="1">
        <f t="shared" si="841"/>
        <v>5</v>
      </c>
      <c r="R3900" s="5">
        <f t="shared" si="842"/>
        <v>0.13686534216335541</v>
      </c>
      <c r="S3900" s="6">
        <f t="shared" si="843"/>
        <v>294701.9867549669</v>
      </c>
      <c r="T3900" s="4">
        <f t="shared" si="844"/>
        <v>2.153225806451613</v>
      </c>
      <c r="U3900" s="1" t="str">
        <f t="shared" si="845"/>
        <v>Normal</v>
      </c>
      <c r="V3900" s="1" t="str">
        <f t="shared" si="846"/>
        <v>Acquired</v>
      </c>
      <c r="W3900" s="1" t="str">
        <f t="shared" si="847"/>
        <v>₹</v>
      </c>
      <c r="X3900" s="1" t="str">
        <f t="shared" si="848"/>
        <v>₹124M</v>
      </c>
      <c r="Y3900" s="1" t="str">
        <f t="shared" si="849"/>
        <v>₹267M</v>
      </c>
      <c r="Z3900" s="1" t="str">
        <f t="shared" si="850"/>
        <v>₹0</v>
      </c>
      <c r="AA3900" s="1" t="str">
        <f t="shared" si="851"/>
        <v>₹2,94,702</v>
      </c>
      <c r="AB3900" s="6">
        <f t="shared" si="852"/>
        <v>24558.498896247242</v>
      </c>
      <c r="AC3900" s="1" t="str">
        <f t="shared" si="853"/>
        <v>Mid</v>
      </c>
    </row>
    <row r="3901" spans="1:29">
      <c r="A3901" s="1" t="s">
        <v>3974</v>
      </c>
      <c r="B3901" s="1">
        <v>2019</v>
      </c>
      <c r="C3901" s="1" t="s">
        <v>53</v>
      </c>
      <c r="D3901" s="1" t="s">
        <v>32</v>
      </c>
      <c r="E3901" s="1" t="s">
        <v>37</v>
      </c>
      <c r="F3901" s="1">
        <v>162</v>
      </c>
      <c r="G3901" s="1">
        <v>4937</v>
      </c>
      <c r="H3901" s="1">
        <v>831</v>
      </c>
      <c r="I3901" s="1">
        <v>22.93</v>
      </c>
      <c r="J3901" s="1">
        <v>2</v>
      </c>
      <c r="K3901" s="1" t="s">
        <v>24</v>
      </c>
      <c r="L3901" s="1" t="s">
        <v>19</v>
      </c>
      <c r="M3901" s="1">
        <v>98</v>
      </c>
      <c r="N3901" s="1" t="s">
        <v>25</v>
      </c>
      <c r="O3901" s="1">
        <v>659556</v>
      </c>
      <c r="P3901" s="1">
        <f t="shared" si="854"/>
        <v>4</v>
      </c>
      <c r="Q3901" s="1">
        <f t="shared" si="841"/>
        <v>5</v>
      </c>
      <c r="R3901" s="5">
        <f t="shared" si="842"/>
        <v>3.2813449463236784E-2</v>
      </c>
      <c r="S3901" s="6">
        <f t="shared" si="843"/>
        <v>168320.84261697388</v>
      </c>
      <c r="T3901" s="4">
        <f t="shared" si="844"/>
        <v>5.1296296296296298</v>
      </c>
      <c r="U3901" s="1" t="str">
        <f t="shared" si="845"/>
        <v>Normal</v>
      </c>
      <c r="V3901" s="1" t="str">
        <f t="shared" si="846"/>
        <v>Acquired</v>
      </c>
      <c r="W3901" s="1">
        <f t="shared" si="847"/>
        <v>0</v>
      </c>
      <c r="X3901" s="1" t="str">
        <f t="shared" si="848"/>
        <v>0162M</v>
      </c>
      <c r="Y3901" s="1" t="str">
        <f t="shared" si="849"/>
        <v>0831M</v>
      </c>
      <c r="Z3901" s="1" t="str">
        <f t="shared" si="850"/>
        <v>00</v>
      </c>
      <c r="AA3901" s="1" t="str">
        <f t="shared" si="851"/>
        <v>01,68,321</v>
      </c>
      <c r="AB3901" s="6">
        <f t="shared" si="852"/>
        <v>14026.736884747823</v>
      </c>
      <c r="AC3901" s="1" t="str">
        <f t="shared" si="853"/>
        <v>Mid</v>
      </c>
    </row>
    <row r="3902" spans="1:29">
      <c r="A3902" s="1" t="s">
        <v>206</v>
      </c>
      <c r="B3902" s="1">
        <v>2019</v>
      </c>
      <c r="C3902" s="1" t="s">
        <v>27</v>
      </c>
      <c r="D3902" s="1" t="s">
        <v>17</v>
      </c>
      <c r="E3902" s="1" t="s">
        <v>37</v>
      </c>
      <c r="F3902" s="1">
        <v>128</v>
      </c>
      <c r="G3902" s="1">
        <v>3354</v>
      </c>
      <c r="H3902" s="1">
        <v>738</v>
      </c>
      <c r="I3902" s="1">
        <v>2.4700000000000002</v>
      </c>
      <c r="J3902" s="1">
        <v>3</v>
      </c>
      <c r="K3902" s="1" t="s">
        <v>19</v>
      </c>
      <c r="L3902" s="1" t="s">
        <v>19</v>
      </c>
      <c r="M3902" s="1">
        <v>59</v>
      </c>
      <c r="N3902" s="1" t="s">
        <v>29</v>
      </c>
      <c r="O3902" s="1">
        <v>546336</v>
      </c>
      <c r="P3902" s="1">
        <f t="shared" si="854"/>
        <v>4</v>
      </c>
      <c r="Q3902" s="1">
        <f t="shared" si="841"/>
        <v>5</v>
      </c>
      <c r="R3902" s="5">
        <f t="shared" si="842"/>
        <v>3.8163387000596301E-2</v>
      </c>
      <c r="S3902" s="6">
        <f t="shared" si="843"/>
        <v>220035.77817531305</v>
      </c>
      <c r="T3902" s="4">
        <f t="shared" si="844"/>
        <v>5.765625</v>
      </c>
      <c r="U3902" s="1" t="str">
        <f t="shared" si="845"/>
        <v>Normal</v>
      </c>
      <c r="V3902" s="1" t="str">
        <f t="shared" si="846"/>
        <v>Still Private</v>
      </c>
      <c r="W3902" s="1" t="str">
        <f t="shared" si="847"/>
        <v>$</v>
      </c>
      <c r="X3902" s="1" t="str">
        <f t="shared" si="848"/>
        <v>$128M</v>
      </c>
      <c r="Y3902" s="1" t="str">
        <f t="shared" si="849"/>
        <v>$738M</v>
      </c>
      <c r="Z3902" s="1" t="str">
        <f t="shared" si="850"/>
        <v>$0</v>
      </c>
      <c r="AA3902" s="1" t="str">
        <f t="shared" si="851"/>
        <v>$2,20,036</v>
      </c>
      <c r="AB3902" s="6">
        <f t="shared" si="852"/>
        <v>18336.314847942755</v>
      </c>
      <c r="AC3902" s="1" t="str">
        <f t="shared" si="853"/>
        <v>Mid</v>
      </c>
    </row>
    <row r="3903" spans="1:29">
      <c r="A3903" s="1" t="s">
        <v>4656</v>
      </c>
      <c r="B3903" s="1">
        <v>2019</v>
      </c>
      <c r="C3903" s="1" t="s">
        <v>22</v>
      </c>
      <c r="D3903" s="1" t="s">
        <v>95</v>
      </c>
      <c r="E3903" s="1" t="s">
        <v>28</v>
      </c>
      <c r="F3903" s="1">
        <v>115</v>
      </c>
      <c r="G3903" s="1">
        <v>761</v>
      </c>
      <c r="H3903" s="1">
        <v>356</v>
      </c>
      <c r="I3903" s="1">
        <v>30.63</v>
      </c>
      <c r="J3903" s="1">
        <v>6</v>
      </c>
      <c r="K3903" s="1" t="s">
        <v>24</v>
      </c>
      <c r="L3903" s="1" t="s">
        <v>19</v>
      </c>
      <c r="M3903" s="1">
        <v>3</v>
      </c>
      <c r="N3903" s="1" t="s">
        <v>20</v>
      </c>
      <c r="O3903" s="1">
        <v>426509</v>
      </c>
      <c r="P3903" s="1">
        <f t="shared" si="854"/>
        <v>1</v>
      </c>
      <c r="Q3903" s="1">
        <f t="shared" si="841"/>
        <v>5</v>
      </c>
      <c r="R3903" s="5">
        <f t="shared" si="842"/>
        <v>0.15111695137976347</v>
      </c>
      <c r="S3903" s="6">
        <f t="shared" si="843"/>
        <v>467805.51905387646</v>
      </c>
      <c r="T3903" s="4">
        <f t="shared" si="844"/>
        <v>3.0956521739130434</v>
      </c>
      <c r="U3903" s="1" t="str">
        <f t="shared" si="845"/>
        <v>Normal</v>
      </c>
      <c r="V3903" s="1" t="str">
        <f t="shared" si="846"/>
        <v>Acquired</v>
      </c>
      <c r="W3903" s="1" t="str">
        <f t="shared" si="847"/>
        <v>£</v>
      </c>
      <c r="X3903" s="1" t="str">
        <f t="shared" si="848"/>
        <v>£115M</v>
      </c>
      <c r="Y3903" s="1" t="str">
        <f t="shared" si="849"/>
        <v>£356M</v>
      </c>
      <c r="Z3903" s="1" t="str">
        <f t="shared" si="850"/>
        <v>£0</v>
      </c>
      <c r="AA3903" s="1" t="str">
        <f t="shared" si="851"/>
        <v>£4,67,806</v>
      </c>
      <c r="AB3903" s="6">
        <f t="shared" si="852"/>
        <v>38983.793254489705</v>
      </c>
      <c r="AC3903" s="1" t="str">
        <f t="shared" si="853"/>
        <v>Mid</v>
      </c>
    </row>
    <row r="3904" spans="1:29">
      <c r="A3904" s="1" t="s">
        <v>3855</v>
      </c>
      <c r="B3904" s="1">
        <v>2019</v>
      </c>
      <c r="C3904" s="1" t="s">
        <v>31</v>
      </c>
      <c r="D3904" s="1" t="s">
        <v>17</v>
      </c>
      <c r="E3904" s="1" t="s">
        <v>40</v>
      </c>
      <c r="F3904" s="1">
        <v>119</v>
      </c>
      <c r="G3904" s="1">
        <v>2882</v>
      </c>
      <c r="H3904" s="1">
        <v>540</v>
      </c>
      <c r="I3904" s="1">
        <v>10.199999999999999</v>
      </c>
      <c r="J3904" s="1">
        <v>3</v>
      </c>
      <c r="K3904" s="1" t="s">
        <v>19</v>
      </c>
      <c r="L3904" s="1" t="s">
        <v>19</v>
      </c>
      <c r="M3904" s="1">
        <v>58</v>
      </c>
      <c r="N3904" s="1" t="s">
        <v>49</v>
      </c>
      <c r="O3904" s="1">
        <v>420539</v>
      </c>
      <c r="P3904" s="1">
        <f t="shared" si="854"/>
        <v>3</v>
      </c>
      <c r="Q3904" s="1">
        <f t="shared" si="841"/>
        <v>5</v>
      </c>
      <c r="R3904" s="5">
        <f t="shared" si="842"/>
        <v>4.1290770298403889E-2</v>
      </c>
      <c r="S3904" s="6">
        <f t="shared" si="843"/>
        <v>187369.88202637059</v>
      </c>
      <c r="T3904" s="4">
        <f t="shared" si="844"/>
        <v>4.53781512605042</v>
      </c>
      <c r="U3904" s="1" t="str">
        <f t="shared" si="845"/>
        <v>Normal</v>
      </c>
      <c r="V3904" s="1" t="str">
        <f t="shared" si="846"/>
        <v>Still Private</v>
      </c>
      <c r="W3904" s="1" t="str">
        <f t="shared" si="847"/>
        <v>€</v>
      </c>
      <c r="X3904" s="1" t="str">
        <f t="shared" si="848"/>
        <v>€119M</v>
      </c>
      <c r="Y3904" s="1" t="str">
        <f t="shared" si="849"/>
        <v>€540M</v>
      </c>
      <c r="Z3904" s="1" t="str">
        <f t="shared" si="850"/>
        <v>€0</v>
      </c>
      <c r="AA3904" s="1" t="str">
        <f t="shared" si="851"/>
        <v>€1,87,370</v>
      </c>
      <c r="AB3904" s="6">
        <f t="shared" si="852"/>
        <v>15614.156835530881</v>
      </c>
      <c r="AC3904" s="1" t="str">
        <f t="shared" si="853"/>
        <v>Mid</v>
      </c>
    </row>
    <row r="3905" spans="1:29">
      <c r="A3905" s="1" t="s">
        <v>2697</v>
      </c>
      <c r="B3905" s="1">
        <v>2019</v>
      </c>
      <c r="C3905" s="1" t="s">
        <v>31</v>
      </c>
      <c r="D3905" s="1" t="s">
        <v>39</v>
      </c>
      <c r="E3905" s="1" t="s">
        <v>37</v>
      </c>
      <c r="F3905" s="1">
        <v>189</v>
      </c>
      <c r="G3905" s="1">
        <v>1693</v>
      </c>
      <c r="H3905" s="1">
        <v>805</v>
      </c>
      <c r="I3905" s="1">
        <v>48.21</v>
      </c>
      <c r="J3905" s="1">
        <v>8</v>
      </c>
      <c r="K3905" s="1" t="s">
        <v>19</v>
      </c>
      <c r="L3905" s="1" t="s">
        <v>24</v>
      </c>
      <c r="M3905" s="1">
        <v>63</v>
      </c>
      <c r="N3905" s="1" t="s">
        <v>20</v>
      </c>
      <c r="O3905" s="1">
        <v>183069</v>
      </c>
      <c r="P3905" s="1">
        <f t="shared" si="854"/>
        <v>4</v>
      </c>
      <c r="Q3905" s="1">
        <f t="shared" si="841"/>
        <v>5</v>
      </c>
      <c r="R3905" s="5">
        <f t="shared" si="842"/>
        <v>0.11163614884819846</v>
      </c>
      <c r="S3905" s="6">
        <f t="shared" si="843"/>
        <v>475487.30064973421</v>
      </c>
      <c r="T3905" s="4">
        <f t="shared" si="844"/>
        <v>4.2592592592592595</v>
      </c>
      <c r="U3905" s="1" t="str">
        <f t="shared" si="845"/>
        <v>High Performer</v>
      </c>
      <c r="V3905" s="1" t="str">
        <f t="shared" si="846"/>
        <v>IPO</v>
      </c>
      <c r="W3905" s="1" t="str">
        <f t="shared" si="847"/>
        <v>€</v>
      </c>
      <c r="X3905" s="1" t="str">
        <f t="shared" si="848"/>
        <v>€189M</v>
      </c>
      <c r="Y3905" s="1" t="str">
        <f t="shared" si="849"/>
        <v>€805M</v>
      </c>
      <c r="Z3905" s="1" t="str">
        <f t="shared" si="850"/>
        <v>€0</v>
      </c>
      <c r="AA3905" s="1" t="str">
        <f t="shared" si="851"/>
        <v>€4,75,487</v>
      </c>
      <c r="AB3905" s="6">
        <f t="shared" si="852"/>
        <v>39623.941720811184</v>
      </c>
      <c r="AC3905" s="1" t="str">
        <f t="shared" si="853"/>
        <v>Mid</v>
      </c>
    </row>
    <row r="3906" spans="1:29">
      <c r="A3906" s="1" t="s">
        <v>3043</v>
      </c>
      <c r="B3906" s="1">
        <v>2020</v>
      </c>
      <c r="C3906" s="1" t="s">
        <v>42</v>
      </c>
      <c r="D3906" s="1" t="s">
        <v>36</v>
      </c>
      <c r="E3906" s="1" t="s">
        <v>37</v>
      </c>
      <c r="F3906" s="1">
        <v>145</v>
      </c>
      <c r="G3906" s="1">
        <v>3101</v>
      </c>
      <c r="H3906" s="1">
        <v>707</v>
      </c>
      <c r="I3906" s="1">
        <v>17.91</v>
      </c>
      <c r="J3906" s="1">
        <v>8</v>
      </c>
      <c r="K3906" s="1" t="s">
        <v>24</v>
      </c>
      <c r="L3906" s="1" t="s">
        <v>19</v>
      </c>
      <c r="M3906" s="1">
        <v>88</v>
      </c>
      <c r="N3906" s="1" t="s">
        <v>20</v>
      </c>
      <c r="O3906" s="1">
        <v>4860201</v>
      </c>
      <c r="P3906" s="1">
        <f t="shared" si="854"/>
        <v>4</v>
      </c>
      <c r="Q3906" s="1">
        <f t="shared" ref="Q3906:Q3969" si="855">2024 - B3906</f>
        <v>4</v>
      </c>
      <c r="R3906" s="5">
        <f t="shared" ref="R3906:R3969" si="856">F3906 / G3906</f>
        <v>4.6759109964527569E-2</v>
      </c>
      <c r="S3906" s="6">
        <f t="shared" ref="S3906:S3969" si="857">(H3906 * 1000000) / G3906</f>
        <v>227990.97065462754</v>
      </c>
      <c r="T3906" s="4">
        <f t="shared" ref="T3906:T3969" si="858">H3906 / F3906</f>
        <v>4.8758620689655174</v>
      </c>
      <c r="U3906" s="1" t="str">
        <f t="shared" ref="U3906:U3969" si="859">IF(AND(J3906&gt;=8, I3906&gt;=1), "High Performer", "Normal")</f>
        <v>High Performer</v>
      </c>
      <c r="V3906" s="1" t="str">
        <f t="shared" ref="V3906:V3969" si="860">IF(K3906="Yes", "Acquired",
 IF(L3906="Yes", "IPO", "Still Private"))</f>
        <v>Acquired</v>
      </c>
      <c r="W3906" s="1" t="str">
        <f t="shared" ref="W3906:W3969" si="861">IF(C3906="USA","$",
IF(C3906="India","₹",
IF(C3906="UK","£",
IF(C3906="Germany","€",
IF(C3906="France","€",
IF(C3906="Canada","$",
IF(C3906="Australia","A$",
IF(C3906="China","¥",
IF(C3906="Japan","¥",)))))))))</f>
        <v>¥</v>
      </c>
      <c r="X3906" s="1" t="str">
        <f t="shared" ref="X3906:X3969" si="862">W3906 &amp; F3906 &amp; "M"</f>
        <v>¥145M</v>
      </c>
      <c r="Y3906" s="1" t="str">
        <f t="shared" ref="Y3906:Y3969" si="863">W3906 &amp; H3906 &amp; "M"</f>
        <v>¥707M</v>
      </c>
      <c r="Z3906" s="1" t="str">
        <f t="shared" ref="Z3906:Z3969" si="864">W3906 &amp; TEXT(R3906,"#,##0")</f>
        <v>¥0</v>
      </c>
      <c r="AA3906" s="1" t="str">
        <f t="shared" ref="AA3906:AA3969" si="865">W3906 &amp; TEXT(S3906,"#,##0")</f>
        <v>¥2,27,991</v>
      </c>
      <c r="AB3906" s="6">
        <f t="shared" ref="AB3906:AB3969" si="866">(H3906 * 1000000) / (12 * G3906)</f>
        <v>18999.247554552294</v>
      </c>
      <c r="AC3906" s="1" t="str">
        <f t="shared" ref="AC3906:AC3969" si="867">IF(F3906&lt;100, "Small", IF(F3906&lt;=200, "Mid",IF(F3906&lt;500,  "Large")))</f>
        <v>Mid</v>
      </c>
    </row>
    <row r="3907" spans="1:29">
      <c r="A3907" s="1" t="s">
        <v>493</v>
      </c>
      <c r="B3907" s="1">
        <v>2020</v>
      </c>
      <c r="C3907" s="1" t="s">
        <v>31</v>
      </c>
      <c r="D3907" s="1" t="s">
        <v>43</v>
      </c>
      <c r="E3907" s="1" t="s">
        <v>28</v>
      </c>
      <c r="F3907" s="1">
        <v>167</v>
      </c>
      <c r="G3907" s="1">
        <v>4327</v>
      </c>
      <c r="H3907" s="1">
        <v>217</v>
      </c>
      <c r="I3907" s="1">
        <v>19.25</v>
      </c>
      <c r="J3907" s="1">
        <v>5</v>
      </c>
      <c r="K3907" s="1" t="s">
        <v>19</v>
      </c>
      <c r="L3907" s="1" t="s">
        <v>19</v>
      </c>
      <c r="M3907" s="1">
        <v>93</v>
      </c>
      <c r="N3907" s="1" t="s">
        <v>25</v>
      </c>
      <c r="O3907" s="1">
        <v>4726199</v>
      </c>
      <c r="P3907" s="1">
        <f t="shared" si="854"/>
        <v>1</v>
      </c>
      <c r="Q3907" s="1">
        <f t="shared" si="855"/>
        <v>4</v>
      </c>
      <c r="R3907" s="5">
        <f t="shared" si="856"/>
        <v>3.8594869424543564E-2</v>
      </c>
      <c r="S3907" s="6">
        <f t="shared" si="857"/>
        <v>50150.219551652415</v>
      </c>
      <c r="T3907" s="4">
        <f t="shared" si="858"/>
        <v>1.2994011976047903</v>
      </c>
      <c r="U3907" s="1" t="str">
        <f t="shared" si="859"/>
        <v>Normal</v>
      </c>
      <c r="V3907" s="1" t="str">
        <f t="shared" si="860"/>
        <v>Still Private</v>
      </c>
      <c r="W3907" s="1" t="str">
        <f t="shared" si="861"/>
        <v>€</v>
      </c>
      <c r="X3907" s="1" t="str">
        <f t="shared" si="862"/>
        <v>€167M</v>
      </c>
      <c r="Y3907" s="1" t="str">
        <f t="shared" si="863"/>
        <v>€217M</v>
      </c>
      <c r="Z3907" s="1" t="str">
        <f t="shared" si="864"/>
        <v>€0</v>
      </c>
      <c r="AA3907" s="1" t="str">
        <f t="shared" si="865"/>
        <v>€50,150</v>
      </c>
      <c r="AB3907" s="6">
        <f t="shared" si="866"/>
        <v>4179.1849626377016</v>
      </c>
      <c r="AC3907" s="1" t="str">
        <f t="shared" si="867"/>
        <v>Mid</v>
      </c>
    </row>
    <row r="3908" spans="1:29">
      <c r="A3908" s="1" t="s">
        <v>980</v>
      </c>
      <c r="B3908" s="1">
        <v>2020</v>
      </c>
      <c r="C3908" s="1" t="s">
        <v>42</v>
      </c>
      <c r="D3908" s="1" t="s">
        <v>36</v>
      </c>
      <c r="E3908" s="1" t="s">
        <v>23</v>
      </c>
      <c r="F3908" s="1">
        <v>100</v>
      </c>
      <c r="G3908" s="1">
        <v>2835</v>
      </c>
      <c r="H3908" s="1">
        <v>196</v>
      </c>
      <c r="I3908" s="1">
        <v>33.24</v>
      </c>
      <c r="J3908" s="1">
        <v>2</v>
      </c>
      <c r="K3908" s="1" t="s">
        <v>19</v>
      </c>
      <c r="L3908" s="1" t="s">
        <v>19</v>
      </c>
      <c r="M3908" s="1">
        <v>10</v>
      </c>
      <c r="N3908" s="1" t="s">
        <v>25</v>
      </c>
      <c r="O3908" s="1">
        <v>4552848</v>
      </c>
      <c r="P3908" s="1">
        <f t="shared" si="854"/>
        <v>5</v>
      </c>
      <c r="Q3908" s="1">
        <f t="shared" si="855"/>
        <v>4</v>
      </c>
      <c r="R3908" s="5">
        <f t="shared" si="856"/>
        <v>3.5273368606701938E-2</v>
      </c>
      <c r="S3908" s="6">
        <f t="shared" si="857"/>
        <v>69135.8024691358</v>
      </c>
      <c r="T3908" s="4">
        <f t="shared" si="858"/>
        <v>1.96</v>
      </c>
      <c r="U3908" s="1" t="str">
        <f t="shared" si="859"/>
        <v>Normal</v>
      </c>
      <c r="V3908" s="1" t="str">
        <f t="shared" si="860"/>
        <v>Still Private</v>
      </c>
      <c r="W3908" s="1" t="str">
        <f t="shared" si="861"/>
        <v>¥</v>
      </c>
      <c r="X3908" s="1" t="str">
        <f t="shared" si="862"/>
        <v>¥100M</v>
      </c>
      <c r="Y3908" s="1" t="str">
        <f t="shared" si="863"/>
        <v>¥196M</v>
      </c>
      <c r="Z3908" s="1" t="str">
        <f t="shared" si="864"/>
        <v>¥0</v>
      </c>
      <c r="AA3908" s="1" t="str">
        <f t="shared" si="865"/>
        <v>¥69,136</v>
      </c>
      <c r="AB3908" s="6">
        <f t="shared" si="866"/>
        <v>5761.316872427984</v>
      </c>
      <c r="AC3908" s="1" t="str">
        <f t="shared" si="867"/>
        <v>Mid</v>
      </c>
    </row>
    <row r="3909" spans="1:29">
      <c r="A3909" s="1" t="s">
        <v>2688</v>
      </c>
      <c r="B3909" s="1">
        <v>2020</v>
      </c>
      <c r="C3909" s="1" t="s">
        <v>27</v>
      </c>
      <c r="D3909" s="1" t="s">
        <v>39</v>
      </c>
      <c r="E3909" s="1" t="s">
        <v>18</v>
      </c>
      <c r="F3909" s="1">
        <v>167</v>
      </c>
      <c r="G3909" s="1">
        <v>448</v>
      </c>
      <c r="H3909" s="1">
        <v>482</v>
      </c>
      <c r="I3909" s="1">
        <v>29.99</v>
      </c>
      <c r="J3909" s="1">
        <v>4</v>
      </c>
      <c r="K3909" s="1" t="s">
        <v>24</v>
      </c>
      <c r="L3909" s="1" t="s">
        <v>24</v>
      </c>
      <c r="M3909" s="1">
        <v>30</v>
      </c>
      <c r="N3909" s="1" t="s">
        <v>29</v>
      </c>
      <c r="O3909" s="1">
        <v>4534276</v>
      </c>
      <c r="P3909" s="1">
        <f t="shared" si="854"/>
        <v>2</v>
      </c>
      <c r="Q3909" s="1">
        <f t="shared" si="855"/>
        <v>4</v>
      </c>
      <c r="R3909" s="5">
        <f t="shared" si="856"/>
        <v>0.37276785714285715</v>
      </c>
      <c r="S3909" s="6">
        <f t="shared" si="857"/>
        <v>1075892.857142857</v>
      </c>
      <c r="T3909" s="4">
        <f t="shared" si="858"/>
        <v>2.8862275449101795</v>
      </c>
      <c r="U3909" s="1" t="str">
        <f t="shared" si="859"/>
        <v>Normal</v>
      </c>
      <c r="V3909" s="1" t="str">
        <f t="shared" si="860"/>
        <v>Acquired</v>
      </c>
      <c r="W3909" s="1" t="str">
        <f t="shared" si="861"/>
        <v>$</v>
      </c>
      <c r="X3909" s="1" t="str">
        <f t="shared" si="862"/>
        <v>$167M</v>
      </c>
      <c r="Y3909" s="1" t="str">
        <f t="shared" si="863"/>
        <v>$482M</v>
      </c>
      <c r="Z3909" s="1" t="str">
        <f t="shared" si="864"/>
        <v>$0</v>
      </c>
      <c r="AA3909" s="1" t="str">
        <f t="shared" si="865"/>
        <v>$10,75,893</v>
      </c>
      <c r="AB3909" s="6">
        <f t="shared" si="866"/>
        <v>89657.738095238092</v>
      </c>
      <c r="AC3909" s="1" t="str">
        <f t="shared" si="867"/>
        <v>Mid</v>
      </c>
    </row>
    <row r="3910" spans="1:29">
      <c r="A3910" s="1" t="s">
        <v>4818</v>
      </c>
      <c r="B3910" s="1">
        <v>2020</v>
      </c>
      <c r="C3910" s="1" t="s">
        <v>35</v>
      </c>
      <c r="D3910" s="1" t="s">
        <v>51</v>
      </c>
      <c r="E3910" s="1" t="s">
        <v>28</v>
      </c>
      <c r="F3910" s="1">
        <v>159</v>
      </c>
      <c r="G3910" s="1">
        <v>703</v>
      </c>
      <c r="H3910" s="1">
        <v>224</v>
      </c>
      <c r="I3910" s="1">
        <v>27.96</v>
      </c>
      <c r="J3910" s="1">
        <v>4</v>
      </c>
      <c r="K3910" s="1" t="s">
        <v>19</v>
      </c>
      <c r="L3910" s="1" t="s">
        <v>24</v>
      </c>
      <c r="M3910" s="1">
        <v>65</v>
      </c>
      <c r="N3910" s="1" t="s">
        <v>20</v>
      </c>
      <c r="O3910" s="1">
        <v>4416555</v>
      </c>
      <c r="P3910" s="1">
        <f t="shared" si="854"/>
        <v>1</v>
      </c>
      <c r="Q3910" s="1">
        <f t="shared" si="855"/>
        <v>4</v>
      </c>
      <c r="R3910" s="5">
        <f t="shared" si="856"/>
        <v>0.22617354196301565</v>
      </c>
      <c r="S3910" s="6">
        <f t="shared" si="857"/>
        <v>318634.42389758182</v>
      </c>
      <c r="T3910" s="4">
        <f t="shared" si="858"/>
        <v>1.4088050314465408</v>
      </c>
      <c r="U3910" s="1" t="str">
        <f t="shared" si="859"/>
        <v>Normal</v>
      </c>
      <c r="V3910" s="1" t="str">
        <f t="shared" si="860"/>
        <v>IPO</v>
      </c>
      <c r="W3910" s="1" t="str">
        <f t="shared" si="861"/>
        <v>¥</v>
      </c>
      <c r="X3910" s="1" t="str">
        <f t="shared" si="862"/>
        <v>¥159M</v>
      </c>
      <c r="Y3910" s="1" t="str">
        <f t="shared" si="863"/>
        <v>¥224M</v>
      </c>
      <c r="Z3910" s="1" t="str">
        <f t="shared" si="864"/>
        <v>¥0</v>
      </c>
      <c r="AA3910" s="1" t="str">
        <f t="shared" si="865"/>
        <v>¥3,18,634</v>
      </c>
      <c r="AB3910" s="6">
        <f t="shared" si="866"/>
        <v>26552.868658131814</v>
      </c>
      <c r="AC3910" s="1" t="str">
        <f t="shared" si="867"/>
        <v>Mid</v>
      </c>
    </row>
    <row r="3911" spans="1:29">
      <c r="A3911" s="1" t="s">
        <v>2477</v>
      </c>
      <c r="B3911" s="1">
        <v>2020</v>
      </c>
      <c r="C3911" s="1" t="s">
        <v>42</v>
      </c>
      <c r="D3911" s="1" t="s">
        <v>43</v>
      </c>
      <c r="E3911" s="1" t="s">
        <v>28</v>
      </c>
      <c r="F3911" s="1">
        <v>185</v>
      </c>
      <c r="G3911" s="1">
        <v>4997</v>
      </c>
      <c r="H3911" s="1">
        <v>271</v>
      </c>
      <c r="I3911" s="1">
        <v>32.69</v>
      </c>
      <c r="J3911" s="1">
        <v>3</v>
      </c>
      <c r="K3911" s="1" t="s">
        <v>24</v>
      </c>
      <c r="L3911" s="1" t="s">
        <v>19</v>
      </c>
      <c r="M3911" s="1">
        <v>91</v>
      </c>
      <c r="N3911" s="1" t="s">
        <v>33</v>
      </c>
      <c r="O3911" s="1">
        <v>4258418</v>
      </c>
      <c r="P3911" s="1">
        <f t="shared" si="854"/>
        <v>1</v>
      </c>
      <c r="Q3911" s="1">
        <f t="shared" si="855"/>
        <v>4</v>
      </c>
      <c r="R3911" s="5">
        <f t="shared" si="856"/>
        <v>3.7022213327996795E-2</v>
      </c>
      <c r="S3911" s="6">
        <f t="shared" si="857"/>
        <v>54232.539523714229</v>
      </c>
      <c r="T3911" s="4">
        <f t="shared" si="858"/>
        <v>1.4648648648648648</v>
      </c>
      <c r="U3911" s="1" t="str">
        <f t="shared" si="859"/>
        <v>Normal</v>
      </c>
      <c r="V3911" s="1" t="str">
        <f t="shared" si="860"/>
        <v>Acquired</v>
      </c>
      <c r="W3911" s="1" t="str">
        <f t="shared" si="861"/>
        <v>¥</v>
      </c>
      <c r="X3911" s="1" t="str">
        <f t="shared" si="862"/>
        <v>¥185M</v>
      </c>
      <c r="Y3911" s="1" t="str">
        <f t="shared" si="863"/>
        <v>¥271M</v>
      </c>
      <c r="Z3911" s="1" t="str">
        <f t="shared" si="864"/>
        <v>¥0</v>
      </c>
      <c r="AA3911" s="1" t="str">
        <f t="shared" si="865"/>
        <v>¥54,233</v>
      </c>
      <c r="AB3911" s="6">
        <f t="shared" si="866"/>
        <v>4519.3782936428524</v>
      </c>
      <c r="AC3911" s="1" t="str">
        <f t="shared" si="867"/>
        <v>Mid</v>
      </c>
    </row>
    <row r="3912" spans="1:29">
      <c r="A3912" s="1" t="s">
        <v>1829</v>
      </c>
      <c r="B3912" s="1">
        <v>2020</v>
      </c>
      <c r="C3912" s="1" t="s">
        <v>31</v>
      </c>
      <c r="D3912" s="1" t="s">
        <v>48</v>
      </c>
      <c r="E3912" s="1" t="s">
        <v>37</v>
      </c>
      <c r="F3912" s="1">
        <v>144</v>
      </c>
      <c r="G3912" s="1">
        <v>931</v>
      </c>
      <c r="H3912" s="1">
        <v>733</v>
      </c>
      <c r="I3912" s="1">
        <v>15.38</v>
      </c>
      <c r="J3912" s="1">
        <v>1</v>
      </c>
      <c r="K3912" s="1" t="s">
        <v>24</v>
      </c>
      <c r="L3912" s="1" t="s">
        <v>24</v>
      </c>
      <c r="M3912" s="1">
        <v>52</v>
      </c>
      <c r="N3912" s="1" t="s">
        <v>20</v>
      </c>
      <c r="O3912" s="1">
        <v>4222470</v>
      </c>
      <c r="P3912" s="1">
        <f t="shared" si="854"/>
        <v>4</v>
      </c>
      <c r="Q3912" s="1">
        <f t="shared" si="855"/>
        <v>4</v>
      </c>
      <c r="R3912" s="5">
        <f t="shared" si="856"/>
        <v>0.15467239527389903</v>
      </c>
      <c r="S3912" s="6">
        <f t="shared" si="857"/>
        <v>787325.45649838878</v>
      </c>
      <c r="T3912" s="4">
        <f t="shared" si="858"/>
        <v>5.0902777777777777</v>
      </c>
      <c r="U3912" s="1" t="str">
        <f t="shared" si="859"/>
        <v>Normal</v>
      </c>
      <c r="V3912" s="1" t="str">
        <f t="shared" si="860"/>
        <v>Acquired</v>
      </c>
      <c r="W3912" s="1" t="str">
        <f t="shared" si="861"/>
        <v>€</v>
      </c>
      <c r="X3912" s="1" t="str">
        <f t="shared" si="862"/>
        <v>€144M</v>
      </c>
      <c r="Y3912" s="1" t="str">
        <f t="shared" si="863"/>
        <v>€733M</v>
      </c>
      <c r="Z3912" s="1" t="str">
        <f t="shared" si="864"/>
        <v>€0</v>
      </c>
      <c r="AA3912" s="1" t="str">
        <f t="shared" si="865"/>
        <v>€7,87,325</v>
      </c>
      <c r="AB3912" s="6">
        <f t="shared" si="866"/>
        <v>65610.454708199075</v>
      </c>
      <c r="AC3912" s="1" t="str">
        <f t="shared" si="867"/>
        <v>Mid</v>
      </c>
    </row>
    <row r="3913" spans="1:29">
      <c r="A3913" s="1" t="s">
        <v>1885</v>
      </c>
      <c r="B3913" s="1">
        <v>2020</v>
      </c>
      <c r="C3913" s="1" t="s">
        <v>35</v>
      </c>
      <c r="D3913" s="1" t="s">
        <v>46</v>
      </c>
      <c r="E3913" s="1" t="s">
        <v>23</v>
      </c>
      <c r="F3913" s="1">
        <v>139</v>
      </c>
      <c r="G3913" s="1">
        <v>1523</v>
      </c>
      <c r="H3913" s="1">
        <v>568</v>
      </c>
      <c r="I3913" s="1">
        <v>39.14</v>
      </c>
      <c r="J3913" s="1">
        <v>2</v>
      </c>
      <c r="K3913" s="1" t="s">
        <v>24</v>
      </c>
      <c r="L3913" s="1" t="s">
        <v>19</v>
      </c>
      <c r="M3913" s="1">
        <v>51</v>
      </c>
      <c r="N3913" s="1" t="s">
        <v>29</v>
      </c>
      <c r="O3913" s="1">
        <v>4158882</v>
      </c>
      <c r="P3913" s="1">
        <f t="shared" ref="P3913:P3976" si="868">IF(E3913="Seed", 1,
 IF(E3913="Series A", 2,
 IF(E3913="Series B", 3,
 IF(E3913="Series C", 4,
 IF(E3913="IPO", 5, "")))))</f>
        <v>5</v>
      </c>
      <c r="Q3913" s="1">
        <f t="shared" si="855"/>
        <v>4</v>
      </c>
      <c r="R3913" s="5">
        <f t="shared" si="856"/>
        <v>9.1267235718975701E-2</v>
      </c>
      <c r="S3913" s="6">
        <f t="shared" si="857"/>
        <v>372948.12869336834</v>
      </c>
      <c r="T3913" s="4">
        <f t="shared" si="858"/>
        <v>4.0863309352517989</v>
      </c>
      <c r="U3913" s="1" t="str">
        <f t="shared" si="859"/>
        <v>Normal</v>
      </c>
      <c r="V3913" s="1" t="str">
        <f t="shared" si="860"/>
        <v>Acquired</v>
      </c>
      <c r="W3913" s="1" t="str">
        <f t="shared" si="861"/>
        <v>¥</v>
      </c>
      <c r="X3913" s="1" t="str">
        <f t="shared" si="862"/>
        <v>¥139M</v>
      </c>
      <c r="Y3913" s="1" t="str">
        <f t="shared" si="863"/>
        <v>¥568M</v>
      </c>
      <c r="Z3913" s="1" t="str">
        <f t="shared" si="864"/>
        <v>¥0</v>
      </c>
      <c r="AA3913" s="1" t="str">
        <f t="shared" si="865"/>
        <v>¥3,72,948</v>
      </c>
      <c r="AB3913" s="6">
        <f t="shared" si="866"/>
        <v>31079.010724447362</v>
      </c>
      <c r="AC3913" s="1" t="str">
        <f t="shared" si="867"/>
        <v>Mid</v>
      </c>
    </row>
    <row r="3914" spans="1:29">
      <c r="A3914" s="1" t="s">
        <v>4169</v>
      </c>
      <c r="B3914" s="1">
        <v>2020</v>
      </c>
      <c r="C3914" s="1" t="s">
        <v>16</v>
      </c>
      <c r="D3914" s="1" t="s">
        <v>46</v>
      </c>
      <c r="E3914" s="1" t="s">
        <v>18</v>
      </c>
      <c r="F3914" s="1">
        <v>182</v>
      </c>
      <c r="G3914" s="1">
        <v>4813</v>
      </c>
      <c r="H3914" s="1">
        <v>517</v>
      </c>
      <c r="I3914" s="1">
        <v>40.28</v>
      </c>
      <c r="J3914" s="1">
        <v>8</v>
      </c>
      <c r="K3914" s="1" t="s">
        <v>19</v>
      </c>
      <c r="L3914" s="1" t="s">
        <v>24</v>
      </c>
      <c r="M3914" s="1">
        <v>40</v>
      </c>
      <c r="N3914" s="1" t="s">
        <v>49</v>
      </c>
      <c r="O3914" s="1">
        <v>4095447</v>
      </c>
      <c r="P3914" s="1">
        <f t="shared" si="868"/>
        <v>2</v>
      </c>
      <c r="Q3914" s="1">
        <f t="shared" si="855"/>
        <v>4</v>
      </c>
      <c r="R3914" s="5">
        <f t="shared" si="856"/>
        <v>3.7814253064616665E-2</v>
      </c>
      <c r="S3914" s="6">
        <f t="shared" si="857"/>
        <v>107417.41117805942</v>
      </c>
      <c r="T3914" s="4">
        <f t="shared" si="858"/>
        <v>2.8406593406593408</v>
      </c>
      <c r="U3914" s="1" t="str">
        <f t="shared" si="859"/>
        <v>High Performer</v>
      </c>
      <c r="V3914" s="1" t="str">
        <f t="shared" si="860"/>
        <v>IPO</v>
      </c>
      <c r="W3914" s="1" t="str">
        <f t="shared" si="861"/>
        <v>$</v>
      </c>
      <c r="X3914" s="1" t="str">
        <f t="shared" si="862"/>
        <v>$182M</v>
      </c>
      <c r="Y3914" s="1" t="str">
        <f t="shared" si="863"/>
        <v>$517M</v>
      </c>
      <c r="Z3914" s="1" t="str">
        <f t="shared" si="864"/>
        <v>$0</v>
      </c>
      <c r="AA3914" s="1" t="str">
        <f t="shared" si="865"/>
        <v>$1,07,417</v>
      </c>
      <c r="AB3914" s="6">
        <f t="shared" si="866"/>
        <v>8951.4509315049527</v>
      </c>
      <c r="AC3914" s="1" t="str">
        <f t="shared" si="867"/>
        <v>Mid</v>
      </c>
    </row>
    <row r="3915" spans="1:29">
      <c r="A3915" s="1" t="s">
        <v>1490</v>
      </c>
      <c r="B3915" s="1">
        <v>2020</v>
      </c>
      <c r="C3915" s="1" t="s">
        <v>53</v>
      </c>
      <c r="D3915" s="1" t="s">
        <v>48</v>
      </c>
      <c r="E3915" s="1" t="s">
        <v>23</v>
      </c>
      <c r="F3915" s="1">
        <v>136</v>
      </c>
      <c r="G3915" s="1">
        <v>2545</v>
      </c>
      <c r="H3915" s="1">
        <v>744</v>
      </c>
      <c r="I3915" s="1">
        <v>45.79</v>
      </c>
      <c r="J3915" s="1">
        <v>4</v>
      </c>
      <c r="K3915" s="1" t="s">
        <v>19</v>
      </c>
      <c r="L3915" s="1" t="s">
        <v>24</v>
      </c>
      <c r="M3915" s="1">
        <v>62</v>
      </c>
      <c r="N3915" s="1" t="s">
        <v>49</v>
      </c>
      <c r="O3915" s="1">
        <v>4063974</v>
      </c>
      <c r="P3915" s="1">
        <f t="shared" si="868"/>
        <v>5</v>
      </c>
      <c r="Q3915" s="1">
        <f t="shared" si="855"/>
        <v>4</v>
      </c>
      <c r="R3915" s="5">
        <f t="shared" si="856"/>
        <v>5.3438113948919452E-2</v>
      </c>
      <c r="S3915" s="6">
        <f t="shared" si="857"/>
        <v>292337.91748526524</v>
      </c>
      <c r="T3915" s="4">
        <f t="shared" si="858"/>
        <v>5.4705882352941178</v>
      </c>
      <c r="U3915" s="1" t="str">
        <f t="shared" si="859"/>
        <v>Normal</v>
      </c>
      <c r="V3915" s="1" t="str">
        <f t="shared" si="860"/>
        <v>IPO</v>
      </c>
      <c r="W3915" s="1">
        <f t="shared" si="861"/>
        <v>0</v>
      </c>
      <c r="X3915" s="1" t="str">
        <f t="shared" si="862"/>
        <v>0136M</v>
      </c>
      <c r="Y3915" s="1" t="str">
        <f t="shared" si="863"/>
        <v>0744M</v>
      </c>
      <c r="Z3915" s="1" t="str">
        <f t="shared" si="864"/>
        <v>00</v>
      </c>
      <c r="AA3915" s="1" t="str">
        <f t="shared" si="865"/>
        <v>02,92,338</v>
      </c>
      <c r="AB3915" s="6">
        <f t="shared" si="866"/>
        <v>24361.493123772103</v>
      </c>
      <c r="AC3915" s="1" t="str">
        <f t="shared" si="867"/>
        <v>Mid</v>
      </c>
    </row>
    <row r="3916" spans="1:29">
      <c r="A3916" s="1" t="s">
        <v>943</v>
      </c>
      <c r="B3916" s="1">
        <v>2020</v>
      </c>
      <c r="C3916" s="1" t="s">
        <v>27</v>
      </c>
      <c r="D3916" s="1" t="s">
        <v>43</v>
      </c>
      <c r="E3916" s="1" t="s">
        <v>37</v>
      </c>
      <c r="F3916" s="1">
        <v>144</v>
      </c>
      <c r="G3916" s="1">
        <v>4519</v>
      </c>
      <c r="H3916" s="1">
        <v>673</v>
      </c>
      <c r="I3916" s="1">
        <v>22.17</v>
      </c>
      <c r="J3916" s="1">
        <v>8</v>
      </c>
      <c r="K3916" s="1" t="s">
        <v>19</v>
      </c>
      <c r="L3916" s="1" t="s">
        <v>19</v>
      </c>
      <c r="M3916" s="1">
        <v>88</v>
      </c>
      <c r="N3916" s="1" t="s">
        <v>20</v>
      </c>
      <c r="O3916" s="1">
        <v>3972141</v>
      </c>
      <c r="P3916" s="1">
        <f t="shared" si="868"/>
        <v>4</v>
      </c>
      <c r="Q3916" s="1">
        <f t="shared" si="855"/>
        <v>4</v>
      </c>
      <c r="R3916" s="5">
        <f t="shared" si="856"/>
        <v>3.1865456959504317E-2</v>
      </c>
      <c r="S3916" s="6">
        <f t="shared" si="857"/>
        <v>148926.75370657226</v>
      </c>
      <c r="T3916" s="4">
        <f t="shared" si="858"/>
        <v>4.6736111111111107</v>
      </c>
      <c r="U3916" s="1" t="str">
        <f t="shared" si="859"/>
        <v>High Performer</v>
      </c>
      <c r="V3916" s="1" t="str">
        <f t="shared" si="860"/>
        <v>Still Private</v>
      </c>
      <c r="W3916" s="1" t="str">
        <f t="shared" si="861"/>
        <v>$</v>
      </c>
      <c r="X3916" s="1" t="str">
        <f t="shared" si="862"/>
        <v>$144M</v>
      </c>
      <c r="Y3916" s="1" t="str">
        <f t="shared" si="863"/>
        <v>$673M</v>
      </c>
      <c r="Z3916" s="1" t="str">
        <f t="shared" si="864"/>
        <v>$0</v>
      </c>
      <c r="AA3916" s="1" t="str">
        <f t="shared" si="865"/>
        <v>$1,48,927</v>
      </c>
      <c r="AB3916" s="6">
        <f t="shared" si="866"/>
        <v>12410.562808881021</v>
      </c>
      <c r="AC3916" s="1" t="str">
        <f t="shared" si="867"/>
        <v>Mid</v>
      </c>
    </row>
    <row r="3917" spans="1:29">
      <c r="A3917" s="1" t="s">
        <v>3813</v>
      </c>
      <c r="B3917" s="1">
        <v>2020</v>
      </c>
      <c r="C3917" s="1" t="s">
        <v>53</v>
      </c>
      <c r="D3917" s="1" t="s">
        <v>17</v>
      </c>
      <c r="E3917" s="1" t="s">
        <v>40</v>
      </c>
      <c r="F3917" s="1">
        <v>133</v>
      </c>
      <c r="G3917" s="1">
        <v>454</v>
      </c>
      <c r="H3917" s="1">
        <v>648</v>
      </c>
      <c r="I3917" s="1">
        <v>26.45</v>
      </c>
      <c r="J3917" s="1">
        <v>5</v>
      </c>
      <c r="K3917" s="1" t="s">
        <v>19</v>
      </c>
      <c r="L3917" s="1" t="s">
        <v>19</v>
      </c>
      <c r="M3917" s="1">
        <v>36</v>
      </c>
      <c r="N3917" s="1" t="s">
        <v>25</v>
      </c>
      <c r="O3917" s="1">
        <v>3758019</v>
      </c>
      <c r="P3917" s="1">
        <f t="shared" si="868"/>
        <v>3</v>
      </c>
      <c r="Q3917" s="1">
        <f t="shared" si="855"/>
        <v>4</v>
      </c>
      <c r="R3917" s="5">
        <f t="shared" si="856"/>
        <v>0.29295154185022027</v>
      </c>
      <c r="S3917" s="6">
        <f t="shared" si="857"/>
        <v>1427312.7753303964</v>
      </c>
      <c r="T3917" s="4">
        <f t="shared" si="858"/>
        <v>4.8721804511278197</v>
      </c>
      <c r="U3917" s="1" t="str">
        <f t="shared" si="859"/>
        <v>Normal</v>
      </c>
      <c r="V3917" s="1" t="str">
        <f t="shared" si="860"/>
        <v>Still Private</v>
      </c>
      <c r="W3917" s="1">
        <f t="shared" si="861"/>
        <v>0</v>
      </c>
      <c r="X3917" s="1" t="str">
        <f t="shared" si="862"/>
        <v>0133M</v>
      </c>
      <c r="Y3917" s="1" t="str">
        <f t="shared" si="863"/>
        <v>0648M</v>
      </c>
      <c r="Z3917" s="1" t="str">
        <f t="shared" si="864"/>
        <v>00</v>
      </c>
      <c r="AA3917" s="1" t="str">
        <f t="shared" si="865"/>
        <v>014,27,313</v>
      </c>
      <c r="AB3917" s="6">
        <f t="shared" si="866"/>
        <v>118942.73127753304</v>
      </c>
      <c r="AC3917" s="1" t="str">
        <f t="shared" si="867"/>
        <v>Mid</v>
      </c>
    </row>
    <row r="3918" spans="1:29">
      <c r="A3918" s="1" t="s">
        <v>586</v>
      </c>
      <c r="B3918" s="1">
        <v>2020</v>
      </c>
      <c r="C3918" s="1" t="s">
        <v>22</v>
      </c>
      <c r="D3918" s="1" t="s">
        <v>32</v>
      </c>
      <c r="E3918" s="1" t="s">
        <v>18</v>
      </c>
      <c r="F3918" s="1">
        <v>156</v>
      </c>
      <c r="G3918" s="1">
        <v>3778</v>
      </c>
      <c r="H3918" s="1">
        <v>709</v>
      </c>
      <c r="I3918" s="1">
        <v>44.7</v>
      </c>
      <c r="J3918" s="1">
        <v>9</v>
      </c>
      <c r="K3918" s="1" t="s">
        <v>19</v>
      </c>
      <c r="L3918" s="1" t="s">
        <v>19</v>
      </c>
      <c r="M3918" s="1">
        <v>50</v>
      </c>
      <c r="N3918" s="1" t="s">
        <v>25</v>
      </c>
      <c r="O3918" s="1">
        <v>3752418</v>
      </c>
      <c r="P3918" s="1">
        <f t="shared" si="868"/>
        <v>2</v>
      </c>
      <c r="Q3918" s="1">
        <f t="shared" si="855"/>
        <v>4</v>
      </c>
      <c r="R3918" s="5">
        <f t="shared" si="856"/>
        <v>4.1291688724192692E-2</v>
      </c>
      <c r="S3918" s="6">
        <f t="shared" si="857"/>
        <v>187665.43144520911</v>
      </c>
      <c r="T3918" s="4">
        <f t="shared" si="858"/>
        <v>4.5448717948717947</v>
      </c>
      <c r="U3918" s="1" t="str">
        <f t="shared" si="859"/>
        <v>High Performer</v>
      </c>
      <c r="V3918" s="1" t="str">
        <f t="shared" si="860"/>
        <v>Still Private</v>
      </c>
      <c r="W3918" s="1" t="str">
        <f t="shared" si="861"/>
        <v>£</v>
      </c>
      <c r="X3918" s="1" t="str">
        <f t="shared" si="862"/>
        <v>£156M</v>
      </c>
      <c r="Y3918" s="1" t="str">
        <f t="shared" si="863"/>
        <v>£709M</v>
      </c>
      <c r="Z3918" s="1" t="str">
        <f t="shared" si="864"/>
        <v>£0</v>
      </c>
      <c r="AA3918" s="1" t="str">
        <f t="shared" si="865"/>
        <v>£1,87,665</v>
      </c>
      <c r="AB3918" s="6">
        <f t="shared" si="866"/>
        <v>15638.785953767425</v>
      </c>
      <c r="AC3918" s="1" t="str">
        <f t="shared" si="867"/>
        <v>Mid</v>
      </c>
    </row>
    <row r="3919" spans="1:29">
      <c r="A3919" s="1" t="s">
        <v>4444</v>
      </c>
      <c r="B3919" s="1">
        <v>2020</v>
      </c>
      <c r="C3919" s="1" t="s">
        <v>42</v>
      </c>
      <c r="D3919" s="1" t="s">
        <v>51</v>
      </c>
      <c r="E3919" s="1" t="s">
        <v>28</v>
      </c>
      <c r="F3919" s="1">
        <v>200</v>
      </c>
      <c r="G3919" s="1">
        <v>1460</v>
      </c>
      <c r="H3919" s="1">
        <v>358</v>
      </c>
      <c r="I3919" s="1">
        <v>18.059999999999999</v>
      </c>
      <c r="J3919" s="1">
        <v>9</v>
      </c>
      <c r="K3919" s="1" t="s">
        <v>24</v>
      </c>
      <c r="L3919" s="1" t="s">
        <v>19</v>
      </c>
      <c r="M3919" s="1">
        <v>97</v>
      </c>
      <c r="N3919" s="1" t="s">
        <v>25</v>
      </c>
      <c r="O3919" s="1">
        <v>3683886</v>
      </c>
      <c r="P3919" s="1">
        <f t="shared" si="868"/>
        <v>1</v>
      </c>
      <c r="Q3919" s="1">
        <f t="shared" si="855"/>
        <v>4</v>
      </c>
      <c r="R3919" s="5">
        <f t="shared" si="856"/>
        <v>0.13698630136986301</v>
      </c>
      <c r="S3919" s="6">
        <f t="shared" si="857"/>
        <v>245205.4794520548</v>
      </c>
      <c r="T3919" s="4">
        <f t="shared" si="858"/>
        <v>1.79</v>
      </c>
      <c r="U3919" s="1" t="str">
        <f t="shared" si="859"/>
        <v>High Performer</v>
      </c>
      <c r="V3919" s="1" t="str">
        <f t="shared" si="860"/>
        <v>Acquired</v>
      </c>
      <c r="W3919" s="1" t="str">
        <f t="shared" si="861"/>
        <v>¥</v>
      </c>
      <c r="X3919" s="1" t="str">
        <f t="shared" si="862"/>
        <v>¥200M</v>
      </c>
      <c r="Y3919" s="1" t="str">
        <f t="shared" si="863"/>
        <v>¥358M</v>
      </c>
      <c r="Z3919" s="1" t="str">
        <f t="shared" si="864"/>
        <v>¥0</v>
      </c>
      <c r="AA3919" s="1" t="str">
        <f t="shared" si="865"/>
        <v>¥2,45,205</v>
      </c>
      <c r="AB3919" s="6">
        <f t="shared" si="866"/>
        <v>20433.789954337899</v>
      </c>
      <c r="AC3919" s="1" t="str">
        <f t="shared" si="867"/>
        <v>Mid</v>
      </c>
    </row>
    <row r="3920" spans="1:29">
      <c r="A3920" s="1" t="s">
        <v>3290</v>
      </c>
      <c r="B3920" s="1">
        <v>2020</v>
      </c>
      <c r="C3920" s="1" t="s">
        <v>45</v>
      </c>
      <c r="D3920" s="1" t="s">
        <v>43</v>
      </c>
      <c r="E3920" s="1" t="s">
        <v>18</v>
      </c>
      <c r="F3920" s="1">
        <v>101</v>
      </c>
      <c r="G3920" s="1">
        <v>667</v>
      </c>
      <c r="H3920" s="1">
        <v>308</v>
      </c>
      <c r="I3920" s="1">
        <v>49.21</v>
      </c>
      <c r="J3920" s="1">
        <v>7</v>
      </c>
      <c r="K3920" s="1" t="s">
        <v>19</v>
      </c>
      <c r="L3920" s="1" t="s">
        <v>24</v>
      </c>
      <c r="M3920" s="1">
        <v>55</v>
      </c>
      <c r="N3920" s="1" t="s">
        <v>49</v>
      </c>
      <c r="O3920" s="1">
        <v>3575431</v>
      </c>
      <c r="P3920" s="1">
        <f t="shared" si="868"/>
        <v>2</v>
      </c>
      <c r="Q3920" s="1">
        <f t="shared" si="855"/>
        <v>4</v>
      </c>
      <c r="R3920" s="5">
        <f t="shared" si="856"/>
        <v>0.15142428785607195</v>
      </c>
      <c r="S3920" s="6">
        <f t="shared" si="857"/>
        <v>461769.11544227885</v>
      </c>
      <c r="T3920" s="4">
        <f t="shared" si="858"/>
        <v>3.0495049504950495</v>
      </c>
      <c r="U3920" s="1" t="str">
        <f t="shared" si="859"/>
        <v>Normal</v>
      </c>
      <c r="V3920" s="1" t="str">
        <f t="shared" si="860"/>
        <v>IPO</v>
      </c>
      <c r="W3920" s="1" t="str">
        <f t="shared" si="861"/>
        <v>A$</v>
      </c>
      <c r="X3920" s="1" t="str">
        <f t="shared" si="862"/>
        <v>A$101M</v>
      </c>
      <c r="Y3920" s="1" t="str">
        <f t="shared" si="863"/>
        <v>A$308M</v>
      </c>
      <c r="Z3920" s="1" t="str">
        <f t="shared" si="864"/>
        <v>A$0</v>
      </c>
      <c r="AA3920" s="1" t="str">
        <f t="shared" si="865"/>
        <v>A$4,61,769</v>
      </c>
      <c r="AB3920" s="6">
        <f t="shared" si="866"/>
        <v>38480.759620189907</v>
      </c>
      <c r="AC3920" s="1" t="str">
        <f t="shared" si="867"/>
        <v>Mid</v>
      </c>
    </row>
    <row r="3921" spans="1:29">
      <c r="A3921" s="1" t="s">
        <v>2237</v>
      </c>
      <c r="B3921" s="1">
        <v>2020</v>
      </c>
      <c r="C3921" s="1" t="s">
        <v>73</v>
      </c>
      <c r="D3921" s="1" t="s">
        <v>32</v>
      </c>
      <c r="E3921" s="1" t="s">
        <v>37</v>
      </c>
      <c r="F3921" s="1">
        <v>165</v>
      </c>
      <c r="G3921" s="1">
        <v>926</v>
      </c>
      <c r="H3921" s="1">
        <v>123</v>
      </c>
      <c r="I3921" s="1">
        <v>41.82</v>
      </c>
      <c r="J3921" s="1">
        <v>6</v>
      </c>
      <c r="K3921" s="1" t="s">
        <v>24</v>
      </c>
      <c r="L3921" s="1" t="s">
        <v>24</v>
      </c>
      <c r="M3921" s="1">
        <v>15</v>
      </c>
      <c r="N3921" s="1" t="s">
        <v>49</v>
      </c>
      <c r="O3921" s="1">
        <v>3546063</v>
      </c>
      <c r="P3921" s="1">
        <f t="shared" si="868"/>
        <v>4</v>
      </c>
      <c r="Q3921" s="1">
        <f t="shared" si="855"/>
        <v>4</v>
      </c>
      <c r="R3921" s="5">
        <f t="shared" si="856"/>
        <v>0.17818574514038876</v>
      </c>
      <c r="S3921" s="6">
        <f t="shared" si="857"/>
        <v>132829.373650108</v>
      </c>
      <c r="T3921" s="4">
        <f t="shared" si="858"/>
        <v>0.74545454545454548</v>
      </c>
      <c r="U3921" s="1" t="str">
        <f t="shared" si="859"/>
        <v>Normal</v>
      </c>
      <c r="V3921" s="1" t="str">
        <f t="shared" si="860"/>
        <v>Acquired</v>
      </c>
      <c r="W3921" s="1" t="str">
        <f t="shared" si="861"/>
        <v>€</v>
      </c>
      <c r="X3921" s="1" t="str">
        <f t="shared" si="862"/>
        <v>€165M</v>
      </c>
      <c r="Y3921" s="1" t="str">
        <f t="shared" si="863"/>
        <v>€123M</v>
      </c>
      <c r="Z3921" s="1" t="str">
        <f t="shared" si="864"/>
        <v>€0</v>
      </c>
      <c r="AA3921" s="1" t="str">
        <f t="shared" si="865"/>
        <v>€1,32,829</v>
      </c>
      <c r="AB3921" s="6">
        <f t="shared" si="866"/>
        <v>11069.114470842333</v>
      </c>
      <c r="AC3921" s="1" t="str">
        <f t="shared" si="867"/>
        <v>Mid</v>
      </c>
    </row>
    <row r="3922" spans="1:29">
      <c r="A3922" s="1" t="s">
        <v>1622</v>
      </c>
      <c r="B3922" s="1">
        <v>2020</v>
      </c>
      <c r="C3922" s="1" t="s">
        <v>73</v>
      </c>
      <c r="D3922" s="1" t="s">
        <v>46</v>
      </c>
      <c r="E3922" s="1" t="s">
        <v>28</v>
      </c>
      <c r="F3922" s="1">
        <v>135</v>
      </c>
      <c r="G3922" s="1">
        <v>1666</v>
      </c>
      <c r="H3922" s="1">
        <v>91</v>
      </c>
      <c r="I3922" s="1">
        <v>0.27</v>
      </c>
      <c r="J3922" s="1">
        <v>8</v>
      </c>
      <c r="K3922" s="1" t="s">
        <v>19</v>
      </c>
      <c r="L3922" s="1" t="s">
        <v>24</v>
      </c>
      <c r="M3922" s="1">
        <v>21</v>
      </c>
      <c r="N3922" s="1" t="s">
        <v>25</v>
      </c>
      <c r="O3922" s="1">
        <v>3430752</v>
      </c>
      <c r="P3922" s="1">
        <f t="shared" si="868"/>
        <v>1</v>
      </c>
      <c r="Q3922" s="1">
        <f t="shared" si="855"/>
        <v>4</v>
      </c>
      <c r="R3922" s="5">
        <f t="shared" si="856"/>
        <v>8.1032412965186068E-2</v>
      </c>
      <c r="S3922" s="6">
        <f t="shared" si="857"/>
        <v>54621.848739495799</v>
      </c>
      <c r="T3922" s="4">
        <f t="shared" si="858"/>
        <v>0.67407407407407405</v>
      </c>
      <c r="U3922" s="1" t="str">
        <f t="shared" si="859"/>
        <v>Normal</v>
      </c>
      <c r="V3922" s="1" t="str">
        <f t="shared" si="860"/>
        <v>IPO</v>
      </c>
      <c r="W3922" s="1" t="str">
        <f t="shared" si="861"/>
        <v>€</v>
      </c>
      <c r="X3922" s="1" t="str">
        <f t="shared" si="862"/>
        <v>€135M</v>
      </c>
      <c r="Y3922" s="1" t="str">
        <f t="shared" si="863"/>
        <v>€91M</v>
      </c>
      <c r="Z3922" s="1" t="str">
        <f t="shared" si="864"/>
        <v>€0</v>
      </c>
      <c r="AA3922" s="1" t="str">
        <f t="shared" si="865"/>
        <v>€54,622</v>
      </c>
      <c r="AB3922" s="6">
        <f t="shared" si="866"/>
        <v>4551.8207282913163</v>
      </c>
      <c r="AC3922" s="1" t="str">
        <f t="shared" si="867"/>
        <v>Mid</v>
      </c>
    </row>
    <row r="3923" spans="1:29">
      <c r="A3923" s="1" t="s">
        <v>1183</v>
      </c>
      <c r="B3923" s="1">
        <v>2020</v>
      </c>
      <c r="C3923" s="1" t="s">
        <v>73</v>
      </c>
      <c r="D3923" s="1" t="s">
        <v>39</v>
      </c>
      <c r="E3923" s="1" t="s">
        <v>18</v>
      </c>
      <c r="F3923" s="1">
        <v>102</v>
      </c>
      <c r="G3923" s="1">
        <v>4096</v>
      </c>
      <c r="H3923" s="1">
        <v>740</v>
      </c>
      <c r="I3923" s="1">
        <v>35.28</v>
      </c>
      <c r="J3923" s="1">
        <v>4</v>
      </c>
      <c r="K3923" s="1" t="s">
        <v>19</v>
      </c>
      <c r="L3923" s="1" t="s">
        <v>19</v>
      </c>
      <c r="M3923" s="1">
        <v>3</v>
      </c>
      <c r="N3923" s="1" t="s">
        <v>20</v>
      </c>
      <c r="O3923" s="1">
        <v>3377197</v>
      </c>
      <c r="P3923" s="1">
        <f t="shared" si="868"/>
        <v>2</v>
      </c>
      <c r="Q3923" s="1">
        <f t="shared" si="855"/>
        <v>4</v>
      </c>
      <c r="R3923" s="5">
        <f t="shared" si="856"/>
        <v>2.490234375E-2</v>
      </c>
      <c r="S3923" s="6">
        <f t="shared" si="857"/>
        <v>180664.0625</v>
      </c>
      <c r="T3923" s="4">
        <f t="shared" si="858"/>
        <v>7.2549019607843137</v>
      </c>
      <c r="U3923" s="1" t="str">
        <f t="shared" si="859"/>
        <v>Normal</v>
      </c>
      <c r="V3923" s="1" t="str">
        <f t="shared" si="860"/>
        <v>Still Private</v>
      </c>
      <c r="W3923" s="1" t="str">
        <f t="shared" si="861"/>
        <v>€</v>
      </c>
      <c r="X3923" s="1" t="str">
        <f t="shared" si="862"/>
        <v>€102M</v>
      </c>
      <c r="Y3923" s="1" t="str">
        <f t="shared" si="863"/>
        <v>€740M</v>
      </c>
      <c r="Z3923" s="1" t="str">
        <f t="shared" si="864"/>
        <v>€0</v>
      </c>
      <c r="AA3923" s="1" t="str">
        <f t="shared" si="865"/>
        <v>€1,80,664</v>
      </c>
      <c r="AB3923" s="6">
        <f t="shared" si="866"/>
        <v>15055.338541666666</v>
      </c>
      <c r="AC3923" s="1" t="str">
        <f t="shared" si="867"/>
        <v>Mid</v>
      </c>
    </row>
    <row r="3924" spans="1:29">
      <c r="A3924" s="1" t="s">
        <v>1230</v>
      </c>
      <c r="B3924" s="1">
        <v>2020</v>
      </c>
      <c r="C3924" s="1" t="s">
        <v>59</v>
      </c>
      <c r="D3924" s="1" t="s">
        <v>46</v>
      </c>
      <c r="E3924" s="1" t="s">
        <v>37</v>
      </c>
      <c r="F3924" s="1">
        <v>149</v>
      </c>
      <c r="G3924" s="1">
        <v>4439</v>
      </c>
      <c r="H3924" s="1">
        <v>217</v>
      </c>
      <c r="I3924" s="1">
        <v>1.47</v>
      </c>
      <c r="J3924" s="1">
        <v>2</v>
      </c>
      <c r="K3924" s="1" t="s">
        <v>19</v>
      </c>
      <c r="L3924" s="1" t="s">
        <v>24</v>
      </c>
      <c r="M3924" s="1">
        <v>72</v>
      </c>
      <c r="N3924" s="1" t="s">
        <v>33</v>
      </c>
      <c r="O3924" s="1">
        <v>3105768</v>
      </c>
      <c r="P3924" s="1">
        <f t="shared" si="868"/>
        <v>4</v>
      </c>
      <c r="Q3924" s="1">
        <f t="shared" si="855"/>
        <v>4</v>
      </c>
      <c r="R3924" s="5">
        <f t="shared" si="856"/>
        <v>3.3566118495156567E-2</v>
      </c>
      <c r="S3924" s="6">
        <f t="shared" si="857"/>
        <v>48884.88398287903</v>
      </c>
      <c r="T3924" s="4">
        <f t="shared" si="858"/>
        <v>1.4563758389261745</v>
      </c>
      <c r="U3924" s="1" t="str">
        <f t="shared" si="859"/>
        <v>Normal</v>
      </c>
      <c r="V3924" s="1" t="str">
        <f t="shared" si="860"/>
        <v>IPO</v>
      </c>
      <c r="W3924" s="1" t="str">
        <f t="shared" si="861"/>
        <v>₹</v>
      </c>
      <c r="X3924" s="1" t="str">
        <f t="shared" si="862"/>
        <v>₹149M</v>
      </c>
      <c r="Y3924" s="1" t="str">
        <f t="shared" si="863"/>
        <v>₹217M</v>
      </c>
      <c r="Z3924" s="1" t="str">
        <f t="shared" si="864"/>
        <v>₹0</v>
      </c>
      <c r="AA3924" s="1" t="str">
        <f t="shared" si="865"/>
        <v>₹48,885</v>
      </c>
      <c r="AB3924" s="6">
        <f t="shared" si="866"/>
        <v>4073.7403319065857</v>
      </c>
      <c r="AC3924" s="1" t="str">
        <f t="shared" si="867"/>
        <v>Mid</v>
      </c>
    </row>
    <row r="3925" spans="1:29">
      <c r="A3925" s="1" t="s">
        <v>3505</v>
      </c>
      <c r="B3925" s="1">
        <v>2020</v>
      </c>
      <c r="C3925" s="1" t="s">
        <v>45</v>
      </c>
      <c r="D3925" s="1" t="s">
        <v>43</v>
      </c>
      <c r="E3925" s="1" t="s">
        <v>18</v>
      </c>
      <c r="F3925" s="1">
        <v>142</v>
      </c>
      <c r="G3925" s="1">
        <v>109</v>
      </c>
      <c r="H3925" s="1">
        <v>860</v>
      </c>
      <c r="I3925" s="1">
        <v>8.24</v>
      </c>
      <c r="J3925" s="1">
        <v>9</v>
      </c>
      <c r="K3925" s="1" t="s">
        <v>19</v>
      </c>
      <c r="L3925" s="1" t="s">
        <v>19</v>
      </c>
      <c r="M3925" s="1">
        <v>22</v>
      </c>
      <c r="N3925" s="1" t="s">
        <v>25</v>
      </c>
      <c r="O3925" s="1">
        <v>2918864</v>
      </c>
      <c r="P3925" s="1">
        <f t="shared" si="868"/>
        <v>2</v>
      </c>
      <c r="Q3925" s="1">
        <f t="shared" si="855"/>
        <v>4</v>
      </c>
      <c r="R3925" s="5">
        <f t="shared" si="856"/>
        <v>1.3027522935779816</v>
      </c>
      <c r="S3925" s="6">
        <f t="shared" si="857"/>
        <v>7889908.2568807341</v>
      </c>
      <c r="T3925" s="4">
        <f t="shared" si="858"/>
        <v>6.056338028169014</v>
      </c>
      <c r="U3925" s="1" t="str">
        <f t="shared" si="859"/>
        <v>High Performer</v>
      </c>
      <c r="V3925" s="1" t="str">
        <f t="shared" si="860"/>
        <v>Still Private</v>
      </c>
      <c r="W3925" s="1" t="str">
        <f t="shared" si="861"/>
        <v>A$</v>
      </c>
      <c r="X3925" s="1" t="str">
        <f t="shared" si="862"/>
        <v>A$142M</v>
      </c>
      <c r="Y3925" s="1" t="str">
        <f t="shared" si="863"/>
        <v>A$860M</v>
      </c>
      <c r="Z3925" s="1" t="str">
        <f t="shared" si="864"/>
        <v>A$1</v>
      </c>
      <c r="AA3925" s="1" t="str">
        <f t="shared" si="865"/>
        <v>A$78,89,908</v>
      </c>
      <c r="AB3925" s="6">
        <f t="shared" si="866"/>
        <v>657492.35474006122</v>
      </c>
      <c r="AC3925" s="1" t="str">
        <f t="shared" si="867"/>
        <v>Mid</v>
      </c>
    </row>
    <row r="3926" spans="1:29">
      <c r="A3926" s="1" t="s">
        <v>1267</v>
      </c>
      <c r="B3926" s="1">
        <v>2020</v>
      </c>
      <c r="C3926" s="1" t="s">
        <v>53</v>
      </c>
      <c r="D3926" s="1" t="s">
        <v>32</v>
      </c>
      <c r="E3926" s="1" t="s">
        <v>18</v>
      </c>
      <c r="F3926" s="1">
        <v>112</v>
      </c>
      <c r="G3926" s="1">
        <v>362</v>
      </c>
      <c r="H3926" s="1">
        <v>551</v>
      </c>
      <c r="I3926" s="1">
        <v>30.22</v>
      </c>
      <c r="J3926" s="1">
        <v>8</v>
      </c>
      <c r="K3926" s="1" t="s">
        <v>19</v>
      </c>
      <c r="L3926" s="1" t="s">
        <v>19</v>
      </c>
      <c r="M3926" s="1">
        <v>20</v>
      </c>
      <c r="N3926" s="1" t="s">
        <v>25</v>
      </c>
      <c r="O3926" s="1">
        <v>2908610</v>
      </c>
      <c r="P3926" s="1">
        <f t="shared" si="868"/>
        <v>2</v>
      </c>
      <c r="Q3926" s="1">
        <f t="shared" si="855"/>
        <v>4</v>
      </c>
      <c r="R3926" s="5">
        <f t="shared" si="856"/>
        <v>0.30939226519337015</v>
      </c>
      <c r="S3926" s="6">
        <f t="shared" si="857"/>
        <v>1522099.4475138122</v>
      </c>
      <c r="T3926" s="4">
        <f t="shared" si="858"/>
        <v>4.9196428571428568</v>
      </c>
      <c r="U3926" s="1" t="str">
        <f t="shared" si="859"/>
        <v>High Performer</v>
      </c>
      <c r="V3926" s="1" t="str">
        <f t="shared" si="860"/>
        <v>Still Private</v>
      </c>
      <c r="W3926" s="1">
        <f t="shared" si="861"/>
        <v>0</v>
      </c>
      <c r="X3926" s="1" t="str">
        <f t="shared" si="862"/>
        <v>0112M</v>
      </c>
      <c r="Y3926" s="1" t="str">
        <f t="shared" si="863"/>
        <v>0551M</v>
      </c>
      <c r="Z3926" s="1" t="str">
        <f t="shared" si="864"/>
        <v>00</v>
      </c>
      <c r="AA3926" s="1" t="str">
        <f t="shared" si="865"/>
        <v>015,22,099</v>
      </c>
      <c r="AB3926" s="6">
        <f t="shared" si="866"/>
        <v>126841.62062615101</v>
      </c>
      <c r="AC3926" s="1" t="str">
        <f t="shared" si="867"/>
        <v>Mid</v>
      </c>
    </row>
    <row r="3927" spans="1:29">
      <c r="A3927" s="1" t="s">
        <v>3968</v>
      </c>
      <c r="B3927" s="1">
        <v>2020</v>
      </c>
      <c r="C3927" s="1" t="s">
        <v>59</v>
      </c>
      <c r="D3927" s="1" t="s">
        <v>39</v>
      </c>
      <c r="E3927" s="1" t="s">
        <v>28</v>
      </c>
      <c r="F3927" s="1">
        <v>120</v>
      </c>
      <c r="G3927" s="1">
        <v>4473</v>
      </c>
      <c r="H3927" s="1">
        <v>317</v>
      </c>
      <c r="I3927" s="1">
        <v>43.09</v>
      </c>
      <c r="J3927" s="1">
        <v>9</v>
      </c>
      <c r="K3927" s="1" t="s">
        <v>19</v>
      </c>
      <c r="L3927" s="1" t="s">
        <v>24</v>
      </c>
      <c r="M3927" s="1">
        <v>59</v>
      </c>
      <c r="N3927" s="1" t="s">
        <v>29</v>
      </c>
      <c r="O3927" s="1">
        <v>2780755</v>
      </c>
      <c r="P3927" s="1">
        <f t="shared" si="868"/>
        <v>1</v>
      </c>
      <c r="Q3927" s="1">
        <f t="shared" si="855"/>
        <v>4</v>
      </c>
      <c r="R3927" s="5">
        <f t="shared" si="856"/>
        <v>2.6827632461435279E-2</v>
      </c>
      <c r="S3927" s="6">
        <f t="shared" si="857"/>
        <v>70869.662418958193</v>
      </c>
      <c r="T3927" s="4">
        <f t="shared" si="858"/>
        <v>2.6416666666666666</v>
      </c>
      <c r="U3927" s="1" t="str">
        <f t="shared" si="859"/>
        <v>High Performer</v>
      </c>
      <c r="V3927" s="1" t="str">
        <f t="shared" si="860"/>
        <v>IPO</v>
      </c>
      <c r="W3927" s="1" t="str">
        <f t="shared" si="861"/>
        <v>₹</v>
      </c>
      <c r="X3927" s="1" t="str">
        <f t="shared" si="862"/>
        <v>₹120M</v>
      </c>
      <c r="Y3927" s="1" t="str">
        <f t="shared" si="863"/>
        <v>₹317M</v>
      </c>
      <c r="Z3927" s="1" t="str">
        <f t="shared" si="864"/>
        <v>₹0</v>
      </c>
      <c r="AA3927" s="1" t="str">
        <f t="shared" si="865"/>
        <v>₹70,870</v>
      </c>
      <c r="AB3927" s="6">
        <f t="shared" si="866"/>
        <v>5905.8052015798494</v>
      </c>
      <c r="AC3927" s="1" t="str">
        <f t="shared" si="867"/>
        <v>Mid</v>
      </c>
    </row>
    <row r="3928" spans="1:29">
      <c r="A3928" s="1" t="s">
        <v>4289</v>
      </c>
      <c r="B3928" s="1">
        <v>2020</v>
      </c>
      <c r="C3928" s="1" t="s">
        <v>16</v>
      </c>
      <c r="D3928" s="1" t="s">
        <v>36</v>
      </c>
      <c r="E3928" s="1" t="s">
        <v>23</v>
      </c>
      <c r="F3928" s="1">
        <v>108</v>
      </c>
      <c r="G3928" s="1">
        <v>2724</v>
      </c>
      <c r="H3928" s="1">
        <v>927</v>
      </c>
      <c r="I3928" s="1">
        <v>36.9</v>
      </c>
      <c r="J3928" s="1">
        <v>4</v>
      </c>
      <c r="K3928" s="1" t="s">
        <v>19</v>
      </c>
      <c r="L3928" s="1" t="s">
        <v>24</v>
      </c>
      <c r="M3928" s="1">
        <v>18</v>
      </c>
      <c r="N3928" s="1" t="s">
        <v>25</v>
      </c>
      <c r="O3928" s="1">
        <v>2658723</v>
      </c>
      <c r="P3928" s="1">
        <f t="shared" si="868"/>
        <v>5</v>
      </c>
      <c r="Q3928" s="1">
        <f t="shared" si="855"/>
        <v>4</v>
      </c>
      <c r="R3928" s="5">
        <f t="shared" si="856"/>
        <v>3.9647577092511016E-2</v>
      </c>
      <c r="S3928" s="6">
        <f t="shared" si="857"/>
        <v>340308.37004405289</v>
      </c>
      <c r="T3928" s="4">
        <f t="shared" si="858"/>
        <v>8.5833333333333339</v>
      </c>
      <c r="U3928" s="1" t="str">
        <f t="shared" si="859"/>
        <v>Normal</v>
      </c>
      <c r="V3928" s="1" t="str">
        <f t="shared" si="860"/>
        <v>IPO</v>
      </c>
      <c r="W3928" s="1" t="str">
        <f t="shared" si="861"/>
        <v>$</v>
      </c>
      <c r="X3928" s="1" t="str">
        <f t="shared" si="862"/>
        <v>$108M</v>
      </c>
      <c r="Y3928" s="1" t="str">
        <f t="shared" si="863"/>
        <v>$927M</v>
      </c>
      <c r="Z3928" s="1" t="str">
        <f t="shared" si="864"/>
        <v>$0</v>
      </c>
      <c r="AA3928" s="1" t="str">
        <f t="shared" si="865"/>
        <v>$3,40,308</v>
      </c>
      <c r="AB3928" s="6">
        <f t="shared" si="866"/>
        <v>28359.030837004404</v>
      </c>
      <c r="AC3928" s="1" t="str">
        <f t="shared" si="867"/>
        <v>Mid</v>
      </c>
    </row>
    <row r="3929" spans="1:29">
      <c r="A3929" s="1" t="s">
        <v>364</v>
      </c>
      <c r="B3929" s="1">
        <v>2020</v>
      </c>
      <c r="C3929" s="1" t="s">
        <v>45</v>
      </c>
      <c r="D3929" s="1" t="s">
        <v>32</v>
      </c>
      <c r="E3929" s="1" t="s">
        <v>28</v>
      </c>
      <c r="F3929" s="1">
        <v>162</v>
      </c>
      <c r="G3929" s="1">
        <v>4763</v>
      </c>
      <c r="H3929" s="1">
        <v>201</v>
      </c>
      <c r="I3929" s="1">
        <v>37.81</v>
      </c>
      <c r="J3929" s="1">
        <v>8</v>
      </c>
      <c r="K3929" s="1" t="s">
        <v>19</v>
      </c>
      <c r="L3929" s="1" t="s">
        <v>24</v>
      </c>
      <c r="M3929" s="1">
        <v>43</v>
      </c>
      <c r="N3929" s="1" t="s">
        <v>25</v>
      </c>
      <c r="O3929" s="1">
        <v>2456025</v>
      </c>
      <c r="P3929" s="1">
        <f t="shared" si="868"/>
        <v>1</v>
      </c>
      <c r="Q3929" s="1">
        <f t="shared" si="855"/>
        <v>4</v>
      </c>
      <c r="R3929" s="5">
        <f t="shared" si="856"/>
        <v>3.4012177199244174E-2</v>
      </c>
      <c r="S3929" s="6">
        <f t="shared" si="857"/>
        <v>42200.293932395551</v>
      </c>
      <c r="T3929" s="4">
        <f t="shared" si="858"/>
        <v>1.2407407407407407</v>
      </c>
      <c r="U3929" s="1" t="str">
        <f t="shared" si="859"/>
        <v>High Performer</v>
      </c>
      <c r="V3929" s="1" t="str">
        <f t="shared" si="860"/>
        <v>IPO</v>
      </c>
      <c r="W3929" s="1" t="str">
        <f t="shared" si="861"/>
        <v>A$</v>
      </c>
      <c r="X3929" s="1" t="str">
        <f t="shared" si="862"/>
        <v>A$162M</v>
      </c>
      <c r="Y3929" s="1" t="str">
        <f t="shared" si="863"/>
        <v>A$201M</v>
      </c>
      <c r="Z3929" s="1" t="str">
        <f t="shared" si="864"/>
        <v>A$0</v>
      </c>
      <c r="AA3929" s="1" t="str">
        <f t="shared" si="865"/>
        <v>A$42,200</v>
      </c>
      <c r="AB3929" s="6">
        <f t="shared" si="866"/>
        <v>3516.6911610329626</v>
      </c>
      <c r="AC3929" s="1" t="str">
        <f t="shared" si="867"/>
        <v>Mid</v>
      </c>
    </row>
    <row r="3930" spans="1:29">
      <c r="A3930" s="1" t="s">
        <v>547</v>
      </c>
      <c r="B3930" s="1">
        <v>2020</v>
      </c>
      <c r="C3930" s="1" t="s">
        <v>73</v>
      </c>
      <c r="D3930" s="1" t="s">
        <v>102</v>
      </c>
      <c r="E3930" s="1" t="s">
        <v>18</v>
      </c>
      <c r="F3930" s="1">
        <v>168</v>
      </c>
      <c r="G3930" s="1">
        <v>4477</v>
      </c>
      <c r="H3930" s="1">
        <v>836</v>
      </c>
      <c r="I3930" s="1">
        <v>45.42</v>
      </c>
      <c r="J3930" s="1">
        <v>5</v>
      </c>
      <c r="K3930" s="1" t="s">
        <v>19</v>
      </c>
      <c r="L3930" s="1" t="s">
        <v>24</v>
      </c>
      <c r="M3930" s="1">
        <v>10</v>
      </c>
      <c r="N3930" s="1" t="s">
        <v>29</v>
      </c>
      <c r="O3930" s="1">
        <v>2446898</v>
      </c>
      <c r="P3930" s="1">
        <f t="shared" si="868"/>
        <v>2</v>
      </c>
      <c r="Q3930" s="1">
        <f t="shared" si="855"/>
        <v>4</v>
      </c>
      <c r="R3930" s="5">
        <f t="shared" si="856"/>
        <v>3.7525128434219346E-2</v>
      </c>
      <c r="S3930" s="6">
        <f t="shared" si="857"/>
        <v>186732.18673218673</v>
      </c>
      <c r="T3930" s="4">
        <f t="shared" si="858"/>
        <v>4.9761904761904763</v>
      </c>
      <c r="U3930" s="1" t="str">
        <f t="shared" si="859"/>
        <v>Normal</v>
      </c>
      <c r="V3930" s="1" t="str">
        <f t="shared" si="860"/>
        <v>IPO</v>
      </c>
      <c r="W3930" s="1" t="str">
        <f t="shared" si="861"/>
        <v>€</v>
      </c>
      <c r="X3930" s="1" t="str">
        <f t="shared" si="862"/>
        <v>€168M</v>
      </c>
      <c r="Y3930" s="1" t="str">
        <f t="shared" si="863"/>
        <v>€836M</v>
      </c>
      <c r="Z3930" s="1" t="str">
        <f t="shared" si="864"/>
        <v>€0</v>
      </c>
      <c r="AA3930" s="1" t="str">
        <f t="shared" si="865"/>
        <v>€1,86,732</v>
      </c>
      <c r="AB3930" s="6">
        <f t="shared" si="866"/>
        <v>15561.015561015562</v>
      </c>
      <c r="AC3930" s="1" t="str">
        <f t="shared" si="867"/>
        <v>Mid</v>
      </c>
    </row>
    <row r="3931" spans="1:29">
      <c r="A3931" s="1" t="s">
        <v>134</v>
      </c>
      <c r="B3931" s="1">
        <v>2020</v>
      </c>
      <c r="C3931" s="1" t="s">
        <v>59</v>
      </c>
      <c r="D3931" s="1" t="s">
        <v>17</v>
      </c>
      <c r="E3931" s="1" t="s">
        <v>23</v>
      </c>
      <c r="F3931" s="1">
        <v>139</v>
      </c>
      <c r="G3931" s="1">
        <v>1415</v>
      </c>
      <c r="H3931" s="1">
        <v>520</v>
      </c>
      <c r="I3931" s="1">
        <v>47.94</v>
      </c>
      <c r="J3931" s="1">
        <v>6</v>
      </c>
      <c r="K3931" s="1" t="s">
        <v>24</v>
      </c>
      <c r="L3931" s="1" t="s">
        <v>19</v>
      </c>
      <c r="M3931" s="1">
        <v>89</v>
      </c>
      <c r="N3931" s="1" t="s">
        <v>20</v>
      </c>
      <c r="O3931" s="1">
        <v>2389982</v>
      </c>
      <c r="P3931" s="1">
        <f t="shared" si="868"/>
        <v>5</v>
      </c>
      <c r="Q3931" s="1">
        <f t="shared" si="855"/>
        <v>4</v>
      </c>
      <c r="R3931" s="5">
        <f t="shared" si="856"/>
        <v>9.8233215547703187E-2</v>
      </c>
      <c r="S3931" s="6">
        <f t="shared" si="857"/>
        <v>367491.16607773851</v>
      </c>
      <c r="T3931" s="4">
        <f t="shared" si="858"/>
        <v>3.7410071942446042</v>
      </c>
      <c r="U3931" s="1" t="str">
        <f t="shared" si="859"/>
        <v>Normal</v>
      </c>
      <c r="V3931" s="1" t="str">
        <f t="shared" si="860"/>
        <v>Acquired</v>
      </c>
      <c r="W3931" s="1" t="str">
        <f t="shared" si="861"/>
        <v>₹</v>
      </c>
      <c r="X3931" s="1" t="str">
        <f t="shared" si="862"/>
        <v>₹139M</v>
      </c>
      <c r="Y3931" s="1" t="str">
        <f t="shared" si="863"/>
        <v>₹520M</v>
      </c>
      <c r="Z3931" s="1" t="str">
        <f t="shared" si="864"/>
        <v>₹0</v>
      </c>
      <c r="AA3931" s="1" t="str">
        <f t="shared" si="865"/>
        <v>₹3,67,491</v>
      </c>
      <c r="AB3931" s="6">
        <f t="shared" si="866"/>
        <v>30624.263839811541</v>
      </c>
      <c r="AC3931" s="1" t="str">
        <f t="shared" si="867"/>
        <v>Mid</v>
      </c>
    </row>
    <row r="3932" spans="1:29">
      <c r="A3932" s="1" t="s">
        <v>2678</v>
      </c>
      <c r="B3932" s="1">
        <v>2020</v>
      </c>
      <c r="C3932" s="1" t="s">
        <v>45</v>
      </c>
      <c r="D3932" s="1" t="s">
        <v>39</v>
      </c>
      <c r="E3932" s="1" t="s">
        <v>40</v>
      </c>
      <c r="F3932" s="1">
        <v>160</v>
      </c>
      <c r="G3932" s="1">
        <v>4933</v>
      </c>
      <c r="H3932" s="1">
        <v>690</v>
      </c>
      <c r="I3932" s="1">
        <v>27.91</v>
      </c>
      <c r="J3932" s="1">
        <v>8</v>
      </c>
      <c r="K3932" s="1" t="s">
        <v>19</v>
      </c>
      <c r="L3932" s="1" t="s">
        <v>24</v>
      </c>
      <c r="M3932" s="1">
        <v>27</v>
      </c>
      <c r="N3932" s="1" t="s">
        <v>49</v>
      </c>
      <c r="O3932" s="1">
        <v>2231249</v>
      </c>
      <c r="P3932" s="1">
        <f t="shared" si="868"/>
        <v>3</v>
      </c>
      <c r="Q3932" s="1">
        <f t="shared" si="855"/>
        <v>4</v>
      </c>
      <c r="R3932" s="5">
        <f t="shared" si="856"/>
        <v>3.2434623961078449E-2</v>
      </c>
      <c r="S3932" s="6">
        <f t="shared" si="857"/>
        <v>139874.31583215081</v>
      </c>
      <c r="T3932" s="4">
        <f t="shared" si="858"/>
        <v>4.3125</v>
      </c>
      <c r="U3932" s="1" t="str">
        <f t="shared" si="859"/>
        <v>High Performer</v>
      </c>
      <c r="V3932" s="1" t="str">
        <f t="shared" si="860"/>
        <v>IPO</v>
      </c>
      <c r="W3932" s="1" t="str">
        <f t="shared" si="861"/>
        <v>A$</v>
      </c>
      <c r="X3932" s="1" t="str">
        <f t="shared" si="862"/>
        <v>A$160M</v>
      </c>
      <c r="Y3932" s="1" t="str">
        <f t="shared" si="863"/>
        <v>A$690M</v>
      </c>
      <c r="Z3932" s="1" t="str">
        <f t="shared" si="864"/>
        <v>A$0</v>
      </c>
      <c r="AA3932" s="1" t="str">
        <f t="shared" si="865"/>
        <v>A$1,39,874</v>
      </c>
      <c r="AB3932" s="6">
        <f t="shared" si="866"/>
        <v>11656.192986012569</v>
      </c>
      <c r="AC3932" s="1" t="str">
        <f t="shared" si="867"/>
        <v>Mid</v>
      </c>
    </row>
    <row r="3933" spans="1:29">
      <c r="A3933" s="1" t="s">
        <v>3543</v>
      </c>
      <c r="B3933" s="1">
        <v>2020</v>
      </c>
      <c r="C3933" s="1" t="s">
        <v>27</v>
      </c>
      <c r="D3933" s="1" t="s">
        <v>36</v>
      </c>
      <c r="E3933" s="1" t="s">
        <v>18</v>
      </c>
      <c r="F3933" s="1">
        <v>174</v>
      </c>
      <c r="G3933" s="1">
        <v>4367</v>
      </c>
      <c r="H3933" s="1">
        <v>541</v>
      </c>
      <c r="I3933" s="1">
        <v>32.06</v>
      </c>
      <c r="J3933" s="1">
        <v>7</v>
      </c>
      <c r="K3933" s="1" t="s">
        <v>19</v>
      </c>
      <c r="L3933" s="1" t="s">
        <v>19</v>
      </c>
      <c r="M3933" s="1">
        <v>85</v>
      </c>
      <c r="N3933" s="1" t="s">
        <v>49</v>
      </c>
      <c r="O3933" s="1">
        <v>2218643</v>
      </c>
      <c r="P3933" s="1">
        <f t="shared" si="868"/>
        <v>2</v>
      </c>
      <c r="Q3933" s="1">
        <f t="shared" si="855"/>
        <v>4</v>
      </c>
      <c r="R3933" s="5">
        <f t="shared" si="856"/>
        <v>3.9844286695672089E-2</v>
      </c>
      <c r="S3933" s="6">
        <f t="shared" si="857"/>
        <v>123883.67300206091</v>
      </c>
      <c r="T3933" s="4">
        <f t="shared" si="858"/>
        <v>3.1091954022988504</v>
      </c>
      <c r="U3933" s="1" t="str">
        <f t="shared" si="859"/>
        <v>Normal</v>
      </c>
      <c r="V3933" s="1" t="str">
        <f t="shared" si="860"/>
        <v>Still Private</v>
      </c>
      <c r="W3933" s="1" t="str">
        <f t="shared" si="861"/>
        <v>$</v>
      </c>
      <c r="X3933" s="1" t="str">
        <f t="shared" si="862"/>
        <v>$174M</v>
      </c>
      <c r="Y3933" s="1" t="str">
        <f t="shared" si="863"/>
        <v>$541M</v>
      </c>
      <c r="Z3933" s="1" t="str">
        <f t="shared" si="864"/>
        <v>$0</v>
      </c>
      <c r="AA3933" s="1" t="str">
        <f t="shared" si="865"/>
        <v>$1,23,884</v>
      </c>
      <c r="AB3933" s="6">
        <f t="shared" si="866"/>
        <v>10323.639416838409</v>
      </c>
      <c r="AC3933" s="1" t="str">
        <f t="shared" si="867"/>
        <v>Mid</v>
      </c>
    </row>
    <row r="3934" spans="1:29">
      <c r="A3934" s="1" t="s">
        <v>3764</v>
      </c>
      <c r="B3934" s="1">
        <v>2020</v>
      </c>
      <c r="C3934" s="1" t="s">
        <v>16</v>
      </c>
      <c r="D3934" s="1" t="s">
        <v>43</v>
      </c>
      <c r="E3934" s="1" t="s">
        <v>40</v>
      </c>
      <c r="F3934" s="1">
        <v>147</v>
      </c>
      <c r="G3934" s="1">
        <v>3015</v>
      </c>
      <c r="H3934" s="1">
        <v>926</v>
      </c>
      <c r="I3934" s="1">
        <v>16.18</v>
      </c>
      <c r="J3934" s="1">
        <v>4</v>
      </c>
      <c r="K3934" s="1" t="s">
        <v>24</v>
      </c>
      <c r="L3934" s="1" t="s">
        <v>24</v>
      </c>
      <c r="M3934" s="1">
        <v>89</v>
      </c>
      <c r="N3934" s="1" t="s">
        <v>29</v>
      </c>
      <c r="O3934" s="1">
        <v>2180868</v>
      </c>
      <c r="P3934" s="1">
        <f t="shared" si="868"/>
        <v>3</v>
      </c>
      <c r="Q3934" s="1">
        <f t="shared" si="855"/>
        <v>4</v>
      </c>
      <c r="R3934" s="5">
        <f t="shared" si="856"/>
        <v>4.8756218905472638E-2</v>
      </c>
      <c r="S3934" s="6">
        <f t="shared" si="857"/>
        <v>307131.01160862355</v>
      </c>
      <c r="T3934" s="4">
        <f t="shared" si="858"/>
        <v>6.2993197278911568</v>
      </c>
      <c r="U3934" s="1" t="str">
        <f t="shared" si="859"/>
        <v>Normal</v>
      </c>
      <c r="V3934" s="1" t="str">
        <f t="shared" si="860"/>
        <v>Acquired</v>
      </c>
      <c r="W3934" s="1" t="str">
        <f t="shared" si="861"/>
        <v>$</v>
      </c>
      <c r="X3934" s="1" t="str">
        <f t="shared" si="862"/>
        <v>$147M</v>
      </c>
      <c r="Y3934" s="1" t="str">
        <f t="shared" si="863"/>
        <v>$926M</v>
      </c>
      <c r="Z3934" s="1" t="str">
        <f t="shared" si="864"/>
        <v>$0</v>
      </c>
      <c r="AA3934" s="1" t="str">
        <f t="shared" si="865"/>
        <v>$3,07,131</v>
      </c>
      <c r="AB3934" s="6">
        <f t="shared" si="866"/>
        <v>25594.250967385295</v>
      </c>
      <c r="AC3934" s="1" t="str">
        <f t="shared" si="867"/>
        <v>Mid</v>
      </c>
    </row>
    <row r="3935" spans="1:29">
      <c r="A3935" s="1" t="s">
        <v>3376</v>
      </c>
      <c r="B3935" s="1">
        <v>2020</v>
      </c>
      <c r="C3935" s="1" t="s">
        <v>31</v>
      </c>
      <c r="D3935" s="1" t="s">
        <v>51</v>
      </c>
      <c r="E3935" s="1" t="s">
        <v>40</v>
      </c>
      <c r="F3935" s="1">
        <v>179</v>
      </c>
      <c r="G3935" s="1">
        <v>2871</v>
      </c>
      <c r="H3935" s="1">
        <v>252</v>
      </c>
      <c r="I3935" s="1">
        <v>31.05</v>
      </c>
      <c r="J3935" s="1">
        <v>2</v>
      </c>
      <c r="K3935" s="1" t="s">
        <v>24</v>
      </c>
      <c r="L3935" s="1" t="s">
        <v>24</v>
      </c>
      <c r="M3935" s="1">
        <v>72</v>
      </c>
      <c r="N3935" s="1" t="s">
        <v>29</v>
      </c>
      <c r="O3935" s="1">
        <v>2058211</v>
      </c>
      <c r="P3935" s="1">
        <f t="shared" si="868"/>
        <v>3</v>
      </c>
      <c r="Q3935" s="1">
        <f t="shared" si="855"/>
        <v>4</v>
      </c>
      <c r="R3935" s="5">
        <f t="shared" si="856"/>
        <v>6.2347614071752003E-2</v>
      </c>
      <c r="S3935" s="6">
        <f t="shared" si="857"/>
        <v>87774.294670846401</v>
      </c>
      <c r="T3935" s="4">
        <f t="shared" si="858"/>
        <v>1.4078212290502794</v>
      </c>
      <c r="U3935" s="1" t="str">
        <f t="shared" si="859"/>
        <v>Normal</v>
      </c>
      <c r="V3935" s="1" t="str">
        <f t="shared" si="860"/>
        <v>Acquired</v>
      </c>
      <c r="W3935" s="1" t="str">
        <f t="shared" si="861"/>
        <v>€</v>
      </c>
      <c r="X3935" s="1" t="str">
        <f t="shared" si="862"/>
        <v>€179M</v>
      </c>
      <c r="Y3935" s="1" t="str">
        <f t="shared" si="863"/>
        <v>€252M</v>
      </c>
      <c r="Z3935" s="1" t="str">
        <f t="shared" si="864"/>
        <v>€0</v>
      </c>
      <c r="AA3935" s="1" t="str">
        <f t="shared" si="865"/>
        <v>€87,774</v>
      </c>
      <c r="AB3935" s="6">
        <f t="shared" si="866"/>
        <v>7314.5245559038658</v>
      </c>
      <c r="AC3935" s="1" t="str">
        <f t="shared" si="867"/>
        <v>Mid</v>
      </c>
    </row>
    <row r="3936" spans="1:29">
      <c r="A3936" s="1" t="s">
        <v>3051</v>
      </c>
      <c r="B3936" s="1">
        <v>2020</v>
      </c>
      <c r="C3936" s="1" t="s">
        <v>53</v>
      </c>
      <c r="D3936" s="1" t="s">
        <v>48</v>
      </c>
      <c r="E3936" s="1" t="s">
        <v>28</v>
      </c>
      <c r="F3936" s="1">
        <v>141</v>
      </c>
      <c r="G3936" s="1">
        <v>3419</v>
      </c>
      <c r="H3936" s="1">
        <v>286</v>
      </c>
      <c r="I3936" s="1">
        <v>37.21</v>
      </c>
      <c r="J3936" s="1">
        <v>4</v>
      </c>
      <c r="K3936" s="1" t="s">
        <v>24</v>
      </c>
      <c r="L3936" s="1" t="s">
        <v>19</v>
      </c>
      <c r="M3936" s="1">
        <v>3</v>
      </c>
      <c r="N3936" s="1" t="s">
        <v>20</v>
      </c>
      <c r="O3936" s="1">
        <v>2055969</v>
      </c>
      <c r="P3936" s="1">
        <f t="shared" si="868"/>
        <v>1</v>
      </c>
      <c r="Q3936" s="1">
        <f t="shared" si="855"/>
        <v>4</v>
      </c>
      <c r="R3936" s="5">
        <f t="shared" si="856"/>
        <v>4.1240128692600173E-2</v>
      </c>
      <c r="S3936" s="6">
        <f t="shared" si="857"/>
        <v>83650.190114068435</v>
      </c>
      <c r="T3936" s="4">
        <f t="shared" si="858"/>
        <v>2.0283687943262412</v>
      </c>
      <c r="U3936" s="1" t="str">
        <f t="shared" si="859"/>
        <v>Normal</v>
      </c>
      <c r="V3936" s="1" t="str">
        <f t="shared" si="860"/>
        <v>Acquired</v>
      </c>
      <c r="W3936" s="1">
        <f t="shared" si="861"/>
        <v>0</v>
      </c>
      <c r="X3936" s="1" t="str">
        <f t="shared" si="862"/>
        <v>0141M</v>
      </c>
      <c r="Y3936" s="1" t="str">
        <f t="shared" si="863"/>
        <v>0286M</v>
      </c>
      <c r="Z3936" s="1" t="str">
        <f t="shared" si="864"/>
        <v>00</v>
      </c>
      <c r="AA3936" s="1" t="str">
        <f t="shared" si="865"/>
        <v>083,650</v>
      </c>
      <c r="AB3936" s="6">
        <f t="shared" si="866"/>
        <v>6970.8491761723699</v>
      </c>
      <c r="AC3936" s="1" t="str">
        <f t="shared" si="867"/>
        <v>Mid</v>
      </c>
    </row>
    <row r="3937" spans="1:29">
      <c r="A3937" s="1" t="s">
        <v>4342</v>
      </c>
      <c r="B3937" s="1">
        <v>2020</v>
      </c>
      <c r="C3937" s="1" t="s">
        <v>45</v>
      </c>
      <c r="D3937" s="1" t="s">
        <v>51</v>
      </c>
      <c r="E3937" s="1" t="s">
        <v>40</v>
      </c>
      <c r="F3937" s="1">
        <v>163</v>
      </c>
      <c r="G3937" s="1">
        <v>4259</v>
      </c>
      <c r="H3937" s="1">
        <v>997</v>
      </c>
      <c r="I3937" s="1">
        <v>17.54</v>
      </c>
      <c r="J3937" s="1">
        <v>8</v>
      </c>
      <c r="K3937" s="1" t="s">
        <v>24</v>
      </c>
      <c r="L3937" s="1" t="s">
        <v>19</v>
      </c>
      <c r="M3937" s="1">
        <v>32</v>
      </c>
      <c r="N3937" s="1" t="s">
        <v>49</v>
      </c>
      <c r="O3937" s="1">
        <v>2029809</v>
      </c>
      <c r="P3937" s="1">
        <f t="shared" si="868"/>
        <v>3</v>
      </c>
      <c r="Q3937" s="1">
        <f t="shared" si="855"/>
        <v>4</v>
      </c>
      <c r="R3937" s="5">
        <f t="shared" si="856"/>
        <v>3.8271894810988492E-2</v>
      </c>
      <c r="S3937" s="6">
        <f t="shared" si="857"/>
        <v>234092.50997886827</v>
      </c>
      <c r="T3937" s="4">
        <f t="shared" si="858"/>
        <v>6.1165644171779139</v>
      </c>
      <c r="U3937" s="1" t="str">
        <f t="shared" si="859"/>
        <v>High Performer</v>
      </c>
      <c r="V3937" s="1" t="str">
        <f t="shared" si="860"/>
        <v>Acquired</v>
      </c>
      <c r="W3937" s="1" t="str">
        <f t="shared" si="861"/>
        <v>A$</v>
      </c>
      <c r="X3937" s="1" t="str">
        <f t="shared" si="862"/>
        <v>A$163M</v>
      </c>
      <c r="Y3937" s="1" t="str">
        <f t="shared" si="863"/>
        <v>A$997M</v>
      </c>
      <c r="Z3937" s="1" t="str">
        <f t="shared" si="864"/>
        <v>A$0</v>
      </c>
      <c r="AA3937" s="1" t="str">
        <f t="shared" si="865"/>
        <v>A$2,34,093</v>
      </c>
      <c r="AB3937" s="6">
        <f t="shared" si="866"/>
        <v>19507.709164905689</v>
      </c>
      <c r="AC3937" s="1" t="str">
        <f t="shared" si="867"/>
        <v>Mid</v>
      </c>
    </row>
    <row r="3938" spans="1:29">
      <c r="A3938" s="1" t="s">
        <v>477</v>
      </c>
      <c r="B3938" s="1">
        <v>2020</v>
      </c>
      <c r="C3938" s="1" t="s">
        <v>35</v>
      </c>
      <c r="D3938" s="1" t="s">
        <v>48</v>
      </c>
      <c r="E3938" s="1" t="s">
        <v>28</v>
      </c>
      <c r="F3938" s="1">
        <v>195</v>
      </c>
      <c r="G3938" s="1">
        <v>1333</v>
      </c>
      <c r="H3938" s="1">
        <v>9</v>
      </c>
      <c r="I3938" s="1">
        <v>0.19</v>
      </c>
      <c r="J3938" s="1">
        <v>2</v>
      </c>
      <c r="K3938" s="1" t="s">
        <v>24</v>
      </c>
      <c r="L3938" s="1" t="s">
        <v>19</v>
      </c>
      <c r="M3938" s="1">
        <v>7</v>
      </c>
      <c r="N3938" s="1" t="s">
        <v>33</v>
      </c>
      <c r="O3938" s="1">
        <v>1873762</v>
      </c>
      <c r="P3938" s="1">
        <f t="shared" si="868"/>
        <v>1</v>
      </c>
      <c r="Q3938" s="1">
        <f t="shared" si="855"/>
        <v>4</v>
      </c>
      <c r="R3938" s="5">
        <f t="shared" si="856"/>
        <v>0.14628657164291073</v>
      </c>
      <c r="S3938" s="6">
        <f t="shared" si="857"/>
        <v>6751.687921980495</v>
      </c>
      <c r="T3938" s="4">
        <f t="shared" si="858"/>
        <v>4.6153846153846156E-2</v>
      </c>
      <c r="U3938" s="1" t="str">
        <f t="shared" si="859"/>
        <v>Normal</v>
      </c>
      <c r="V3938" s="1" t="str">
        <f t="shared" si="860"/>
        <v>Acquired</v>
      </c>
      <c r="W3938" s="1" t="str">
        <f t="shared" si="861"/>
        <v>¥</v>
      </c>
      <c r="X3938" s="1" t="str">
        <f t="shared" si="862"/>
        <v>¥195M</v>
      </c>
      <c r="Y3938" s="1" t="str">
        <f t="shared" si="863"/>
        <v>¥9M</v>
      </c>
      <c r="Z3938" s="1" t="str">
        <f t="shared" si="864"/>
        <v>¥0</v>
      </c>
      <c r="AA3938" s="1" t="str">
        <f t="shared" si="865"/>
        <v>¥6,752</v>
      </c>
      <c r="AB3938" s="6">
        <f t="shared" si="866"/>
        <v>562.64066016504125</v>
      </c>
      <c r="AC3938" s="1" t="str">
        <f t="shared" si="867"/>
        <v>Mid</v>
      </c>
    </row>
    <row r="3939" spans="1:29">
      <c r="A3939" s="1" t="s">
        <v>3457</v>
      </c>
      <c r="B3939" s="1">
        <v>2020</v>
      </c>
      <c r="C3939" s="1" t="s">
        <v>35</v>
      </c>
      <c r="D3939" s="1" t="s">
        <v>48</v>
      </c>
      <c r="E3939" s="1" t="s">
        <v>28</v>
      </c>
      <c r="F3939" s="1">
        <v>150</v>
      </c>
      <c r="G3939" s="1">
        <v>1206</v>
      </c>
      <c r="H3939" s="1">
        <v>989</v>
      </c>
      <c r="I3939" s="1">
        <v>27.8</v>
      </c>
      <c r="J3939" s="1">
        <v>9</v>
      </c>
      <c r="K3939" s="1" t="s">
        <v>24</v>
      </c>
      <c r="L3939" s="1" t="s">
        <v>24</v>
      </c>
      <c r="M3939" s="1">
        <v>3</v>
      </c>
      <c r="N3939" s="1" t="s">
        <v>20</v>
      </c>
      <c r="O3939" s="1">
        <v>1863364</v>
      </c>
      <c r="P3939" s="1">
        <f t="shared" si="868"/>
        <v>1</v>
      </c>
      <c r="Q3939" s="1">
        <f t="shared" si="855"/>
        <v>4</v>
      </c>
      <c r="R3939" s="5">
        <f t="shared" si="856"/>
        <v>0.12437810945273632</v>
      </c>
      <c r="S3939" s="6">
        <f t="shared" si="857"/>
        <v>820066.33499170817</v>
      </c>
      <c r="T3939" s="4">
        <f t="shared" si="858"/>
        <v>6.5933333333333337</v>
      </c>
      <c r="U3939" s="1" t="str">
        <f t="shared" si="859"/>
        <v>High Performer</v>
      </c>
      <c r="V3939" s="1" t="str">
        <f t="shared" si="860"/>
        <v>Acquired</v>
      </c>
      <c r="W3939" s="1" t="str">
        <f t="shared" si="861"/>
        <v>¥</v>
      </c>
      <c r="X3939" s="1" t="str">
        <f t="shared" si="862"/>
        <v>¥150M</v>
      </c>
      <c r="Y3939" s="1" t="str">
        <f t="shared" si="863"/>
        <v>¥989M</v>
      </c>
      <c r="Z3939" s="1" t="str">
        <f t="shared" si="864"/>
        <v>¥0</v>
      </c>
      <c r="AA3939" s="1" t="str">
        <f t="shared" si="865"/>
        <v>¥8,20,066</v>
      </c>
      <c r="AB3939" s="6">
        <f t="shared" si="866"/>
        <v>68338.861249309004</v>
      </c>
      <c r="AC3939" s="1" t="str">
        <f t="shared" si="867"/>
        <v>Mid</v>
      </c>
    </row>
    <row r="3940" spans="1:29">
      <c r="A3940" s="1" t="s">
        <v>3427</v>
      </c>
      <c r="B3940" s="1">
        <v>2020</v>
      </c>
      <c r="C3940" s="1" t="s">
        <v>35</v>
      </c>
      <c r="D3940" s="1" t="s">
        <v>102</v>
      </c>
      <c r="E3940" s="1" t="s">
        <v>40</v>
      </c>
      <c r="F3940" s="1">
        <v>198</v>
      </c>
      <c r="G3940" s="1">
        <v>1783</v>
      </c>
      <c r="H3940" s="1">
        <v>624</v>
      </c>
      <c r="I3940" s="1">
        <v>25.77</v>
      </c>
      <c r="J3940" s="1">
        <v>4</v>
      </c>
      <c r="K3940" s="1" t="s">
        <v>19</v>
      </c>
      <c r="L3940" s="1" t="s">
        <v>19</v>
      </c>
      <c r="M3940" s="1">
        <v>58</v>
      </c>
      <c r="N3940" s="1" t="s">
        <v>29</v>
      </c>
      <c r="O3940" s="1">
        <v>1578895</v>
      </c>
      <c r="P3940" s="1">
        <f t="shared" si="868"/>
        <v>3</v>
      </c>
      <c r="Q3940" s="1">
        <f t="shared" si="855"/>
        <v>4</v>
      </c>
      <c r="R3940" s="5">
        <f t="shared" si="856"/>
        <v>0.11104879416713405</v>
      </c>
      <c r="S3940" s="6">
        <f t="shared" si="857"/>
        <v>349971.9573752103</v>
      </c>
      <c r="T3940" s="4">
        <f t="shared" si="858"/>
        <v>3.1515151515151514</v>
      </c>
      <c r="U3940" s="1" t="str">
        <f t="shared" si="859"/>
        <v>Normal</v>
      </c>
      <c r="V3940" s="1" t="str">
        <f t="shared" si="860"/>
        <v>Still Private</v>
      </c>
      <c r="W3940" s="1" t="str">
        <f t="shared" si="861"/>
        <v>¥</v>
      </c>
      <c r="X3940" s="1" t="str">
        <f t="shared" si="862"/>
        <v>¥198M</v>
      </c>
      <c r="Y3940" s="1" t="str">
        <f t="shared" si="863"/>
        <v>¥624M</v>
      </c>
      <c r="Z3940" s="1" t="str">
        <f t="shared" si="864"/>
        <v>¥0</v>
      </c>
      <c r="AA3940" s="1" t="str">
        <f t="shared" si="865"/>
        <v>¥3,49,972</v>
      </c>
      <c r="AB3940" s="6">
        <f t="shared" si="866"/>
        <v>29164.329781267526</v>
      </c>
      <c r="AC3940" s="1" t="str">
        <f t="shared" si="867"/>
        <v>Mid</v>
      </c>
    </row>
    <row r="3941" spans="1:29">
      <c r="A3941" s="1" t="s">
        <v>3960</v>
      </c>
      <c r="B3941" s="1">
        <v>2020</v>
      </c>
      <c r="C3941" s="1" t="s">
        <v>53</v>
      </c>
      <c r="D3941" s="1" t="s">
        <v>39</v>
      </c>
      <c r="E3941" s="1" t="s">
        <v>28</v>
      </c>
      <c r="F3941" s="1">
        <v>100</v>
      </c>
      <c r="G3941" s="1">
        <v>2648</v>
      </c>
      <c r="H3941" s="1">
        <v>1</v>
      </c>
      <c r="I3941" s="1">
        <v>11.34</v>
      </c>
      <c r="J3941" s="1">
        <v>8</v>
      </c>
      <c r="K3941" s="1" t="s">
        <v>24</v>
      </c>
      <c r="L3941" s="1" t="s">
        <v>19</v>
      </c>
      <c r="M3941" s="1">
        <v>45</v>
      </c>
      <c r="N3941" s="1" t="s">
        <v>29</v>
      </c>
      <c r="O3941" s="1">
        <v>1278973</v>
      </c>
      <c r="P3941" s="1">
        <f t="shared" si="868"/>
        <v>1</v>
      </c>
      <c r="Q3941" s="1">
        <f t="shared" si="855"/>
        <v>4</v>
      </c>
      <c r="R3941" s="5">
        <f t="shared" si="856"/>
        <v>3.7764350453172203E-2</v>
      </c>
      <c r="S3941" s="6">
        <f t="shared" si="857"/>
        <v>377.64350453172204</v>
      </c>
      <c r="T3941" s="4">
        <f t="shared" si="858"/>
        <v>0.01</v>
      </c>
      <c r="U3941" s="1" t="str">
        <f t="shared" si="859"/>
        <v>High Performer</v>
      </c>
      <c r="V3941" s="1" t="str">
        <f t="shared" si="860"/>
        <v>Acquired</v>
      </c>
      <c r="W3941" s="1">
        <f t="shared" si="861"/>
        <v>0</v>
      </c>
      <c r="X3941" s="1" t="str">
        <f t="shared" si="862"/>
        <v>0100M</v>
      </c>
      <c r="Y3941" s="1" t="str">
        <f t="shared" si="863"/>
        <v>01M</v>
      </c>
      <c r="Z3941" s="1" t="str">
        <f t="shared" si="864"/>
        <v>00</v>
      </c>
      <c r="AA3941" s="1" t="str">
        <f t="shared" si="865"/>
        <v>0378</v>
      </c>
      <c r="AB3941" s="6">
        <f t="shared" si="866"/>
        <v>31.47029204431017</v>
      </c>
      <c r="AC3941" s="1" t="str">
        <f t="shared" si="867"/>
        <v>Mid</v>
      </c>
    </row>
    <row r="3942" spans="1:29">
      <c r="A3942" s="1" t="s">
        <v>3167</v>
      </c>
      <c r="B3942" s="1">
        <v>2020</v>
      </c>
      <c r="C3942" s="1" t="s">
        <v>42</v>
      </c>
      <c r="D3942" s="1" t="s">
        <v>17</v>
      </c>
      <c r="E3942" s="1" t="s">
        <v>18</v>
      </c>
      <c r="F3942" s="1">
        <v>155</v>
      </c>
      <c r="G3942" s="1">
        <v>734</v>
      </c>
      <c r="H3942" s="1">
        <v>656</v>
      </c>
      <c r="I3942" s="1">
        <v>36.97</v>
      </c>
      <c r="J3942" s="1">
        <v>9</v>
      </c>
      <c r="K3942" s="1" t="s">
        <v>24</v>
      </c>
      <c r="L3942" s="1" t="s">
        <v>19</v>
      </c>
      <c r="M3942" s="1">
        <v>22</v>
      </c>
      <c r="N3942" s="1" t="s">
        <v>49</v>
      </c>
      <c r="O3942" s="1">
        <v>1128013</v>
      </c>
      <c r="P3942" s="1">
        <f t="shared" si="868"/>
        <v>2</v>
      </c>
      <c r="Q3942" s="1">
        <f t="shared" si="855"/>
        <v>4</v>
      </c>
      <c r="R3942" s="5">
        <f t="shared" si="856"/>
        <v>0.21117166212534061</v>
      </c>
      <c r="S3942" s="6">
        <f t="shared" si="857"/>
        <v>893732.97002724791</v>
      </c>
      <c r="T3942" s="4">
        <f t="shared" si="858"/>
        <v>4.2322580645161292</v>
      </c>
      <c r="U3942" s="1" t="str">
        <f t="shared" si="859"/>
        <v>High Performer</v>
      </c>
      <c r="V3942" s="1" t="str">
        <f t="shared" si="860"/>
        <v>Acquired</v>
      </c>
      <c r="W3942" s="1" t="str">
        <f t="shared" si="861"/>
        <v>¥</v>
      </c>
      <c r="X3942" s="1" t="str">
        <f t="shared" si="862"/>
        <v>¥155M</v>
      </c>
      <c r="Y3942" s="1" t="str">
        <f t="shared" si="863"/>
        <v>¥656M</v>
      </c>
      <c r="Z3942" s="1" t="str">
        <f t="shared" si="864"/>
        <v>¥0</v>
      </c>
      <c r="AA3942" s="1" t="str">
        <f t="shared" si="865"/>
        <v>¥8,93,733</v>
      </c>
      <c r="AB3942" s="6">
        <f t="shared" si="866"/>
        <v>74477.747502270664</v>
      </c>
      <c r="AC3942" s="1" t="str">
        <f t="shared" si="867"/>
        <v>Mid</v>
      </c>
    </row>
    <row r="3943" spans="1:29">
      <c r="A3943" s="1" t="s">
        <v>3789</v>
      </c>
      <c r="B3943" s="1">
        <v>2020</v>
      </c>
      <c r="C3943" s="1" t="s">
        <v>42</v>
      </c>
      <c r="D3943" s="1" t="s">
        <v>46</v>
      </c>
      <c r="E3943" s="1" t="s">
        <v>23</v>
      </c>
      <c r="F3943" s="1">
        <v>145</v>
      </c>
      <c r="G3943" s="1">
        <v>1969</v>
      </c>
      <c r="H3943" s="1">
        <v>305</v>
      </c>
      <c r="I3943" s="1">
        <v>49.07</v>
      </c>
      <c r="J3943" s="1">
        <v>7</v>
      </c>
      <c r="K3943" s="1" t="s">
        <v>24</v>
      </c>
      <c r="L3943" s="1" t="s">
        <v>24</v>
      </c>
      <c r="M3943" s="1">
        <v>90</v>
      </c>
      <c r="N3943" s="1" t="s">
        <v>49</v>
      </c>
      <c r="O3943" s="1">
        <v>1114097</v>
      </c>
      <c r="P3943" s="1">
        <f t="shared" si="868"/>
        <v>5</v>
      </c>
      <c r="Q3943" s="1">
        <f t="shared" si="855"/>
        <v>4</v>
      </c>
      <c r="R3943" s="5">
        <f t="shared" si="856"/>
        <v>7.3641442356526157E-2</v>
      </c>
      <c r="S3943" s="6">
        <f t="shared" si="857"/>
        <v>154900.96495683087</v>
      </c>
      <c r="T3943" s="4">
        <f t="shared" si="858"/>
        <v>2.103448275862069</v>
      </c>
      <c r="U3943" s="1" t="str">
        <f t="shared" si="859"/>
        <v>Normal</v>
      </c>
      <c r="V3943" s="1" t="str">
        <f t="shared" si="860"/>
        <v>Acquired</v>
      </c>
      <c r="W3943" s="1" t="str">
        <f t="shared" si="861"/>
        <v>¥</v>
      </c>
      <c r="X3943" s="1" t="str">
        <f t="shared" si="862"/>
        <v>¥145M</v>
      </c>
      <c r="Y3943" s="1" t="str">
        <f t="shared" si="863"/>
        <v>¥305M</v>
      </c>
      <c r="Z3943" s="1" t="str">
        <f t="shared" si="864"/>
        <v>¥0</v>
      </c>
      <c r="AA3943" s="1" t="str">
        <f t="shared" si="865"/>
        <v>¥1,54,901</v>
      </c>
      <c r="AB3943" s="6">
        <f t="shared" si="866"/>
        <v>12908.413746402573</v>
      </c>
      <c r="AC3943" s="1" t="str">
        <f t="shared" si="867"/>
        <v>Mid</v>
      </c>
    </row>
    <row r="3944" spans="1:29">
      <c r="A3944" s="1" t="s">
        <v>369</v>
      </c>
      <c r="B3944" s="1">
        <v>2020</v>
      </c>
      <c r="C3944" s="1" t="s">
        <v>16</v>
      </c>
      <c r="D3944" s="1" t="s">
        <v>48</v>
      </c>
      <c r="E3944" s="1" t="s">
        <v>18</v>
      </c>
      <c r="F3944" s="1">
        <v>124</v>
      </c>
      <c r="G3944" s="1">
        <v>1045</v>
      </c>
      <c r="H3944" s="1">
        <v>947</v>
      </c>
      <c r="I3944" s="1">
        <v>45.05</v>
      </c>
      <c r="J3944" s="1">
        <v>5</v>
      </c>
      <c r="K3944" s="1" t="s">
        <v>24</v>
      </c>
      <c r="L3944" s="1" t="s">
        <v>19</v>
      </c>
      <c r="M3944" s="1">
        <v>93</v>
      </c>
      <c r="N3944" s="1" t="s">
        <v>33</v>
      </c>
      <c r="O3944" s="1">
        <v>801676</v>
      </c>
      <c r="P3944" s="1">
        <f t="shared" si="868"/>
        <v>2</v>
      </c>
      <c r="Q3944" s="1">
        <f t="shared" si="855"/>
        <v>4</v>
      </c>
      <c r="R3944" s="5">
        <f t="shared" si="856"/>
        <v>0.11866028708133972</v>
      </c>
      <c r="S3944" s="6">
        <f t="shared" si="857"/>
        <v>906220.09569377988</v>
      </c>
      <c r="T3944" s="4">
        <f t="shared" si="858"/>
        <v>7.637096774193548</v>
      </c>
      <c r="U3944" s="1" t="str">
        <f t="shared" si="859"/>
        <v>Normal</v>
      </c>
      <c r="V3944" s="1" t="str">
        <f t="shared" si="860"/>
        <v>Acquired</v>
      </c>
      <c r="W3944" s="1" t="str">
        <f t="shared" si="861"/>
        <v>$</v>
      </c>
      <c r="X3944" s="1" t="str">
        <f t="shared" si="862"/>
        <v>$124M</v>
      </c>
      <c r="Y3944" s="1" t="str">
        <f t="shared" si="863"/>
        <v>$947M</v>
      </c>
      <c r="Z3944" s="1" t="str">
        <f t="shared" si="864"/>
        <v>$0</v>
      </c>
      <c r="AA3944" s="1" t="str">
        <f t="shared" si="865"/>
        <v>$9,06,220</v>
      </c>
      <c r="AB3944" s="6">
        <f t="shared" si="866"/>
        <v>75518.34130781499</v>
      </c>
      <c r="AC3944" s="1" t="str">
        <f t="shared" si="867"/>
        <v>Mid</v>
      </c>
    </row>
    <row r="3945" spans="1:29">
      <c r="A3945" s="1" t="s">
        <v>266</v>
      </c>
      <c r="B3945" s="1">
        <v>2020</v>
      </c>
      <c r="C3945" s="1" t="s">
        <v>27</v>
      </c>
      <c r="D3945" s="1" t="s">
        <v>51</v>
      </c>
      <c r="E3945" s="1" t="s">
        <v>28</v>
      </c>
      <c r="F3945" s="1">
        <v>152</v>
      </c>
      <c r="G3945" s="1">
        <v>113</v>
      </c>
      <c r="H3945" s="1">
        <v>123</v>
      </c>
      <c r="I3945" s="1">
        <v>30.66</v>
      </c>
      <c r="J3945" s="1">
        <v>4</v>
      </c>
      <c r="K3945" s="1" t="s">
        <v>19</v>
      </c>
      <c r="L3945" s="1" t="s">
        <v>24</v>
      </c>
      <c r="M3945" s="1">
        <v>14</v>
      </c>
      <c r="N3945" s="1" t="s">
        <v>49</v>
      </c>
      <c r="O3945" s="1">
        <v>783339</v>
      </c>
      <c r="P3945" s="1">
        <f t="shared" si="868"/>
        <v>1</v>
      </c>
      <c r="Q3945" s="1">
        <f t="shared" si="855"/>
        <v>4</v>
      </c>
      <c r="R3945" s="5">
        <f t="shared" si="856"/>
        <v>1.345132743362832</v>
      </c>
      <c r="S3945" s="6">
        <f t="shared" si="857"/>
        <v>1088495.5752212389</v>
      </c>
      <c r="T3945" s="4">
        <f t="shared" si="858"/>
        <v>0.80921052631578949</v>
      </c>
      <c r="U3945" s="1" t="str">
        <f t="shared" si="859"/>
        <v>Normal</v>
      </c>
      <c r="V3945" s="1" t="str">
        <f t="shared" si="860"/>
        <v>IPO</v>
      </c>
      <c r="W3945" s="1" t="str">
        <f t="shared" si="861"/>
        <v>$</v>
      </c>
      <c r="X3945" s="1" t="str">
        <f t="shared" si="862"/>
        <v>$152M</v>
      </c>
      <c r="Y3945" s="1" t="str">
        <f t="shared" si="863"/>
        <v>$123M</v>
      </c>
      <c r="Z3945" s="1" t="str">
        <f t="shared" si="864"/>
        <v>$1</v>
      </c>
      <c r="AA3945" s="1" t="str">
        <f t="shared" si="865"/>
        <v>$10,88,496</v>
      </c>
      <c r="AB3945" s="6">
        <f t="shared" si="866"/>
        <v>90707.964601769912</v>
      </c>
      <c r="AC3945" s="1" t="str">
        <f t="shared" si="867"/>
        <v>Mid</v>
      </c>
    </row>
    <row r="3946" spans="1:29">
      <c r="A3946" s="1" t="s">
        <v>4156</v>
      </c>
      <c r="B3946" s="1">
        <v>2020</v>
      </c>
      <c r="C3946" s="1" t="s">
        <v>59</v>
      </c>
      <c r="D3946" s="1" t="s">
        <v>17</v>
      </c>
      <c r="E3946" s="1" t="s">
        <v>18</v>
      </c>
      <c r="F3946" s="1">
        <v>176</v>
      </c>
      <c r="G3946" s="1">
        <v>107</v>
      </c>
      <c r="H3946" s="1">
        <v>183</v>
      </c>
      <c r="I3946" s="1">
        <v>15.43</v>
      </c>
      <c r="J3946" s="1">
        <v>5</v>
      </c>
      <c r="K3946" s="1" t="s">
        <v>19</v>
      </c>
      <c r="L3946" s="1" t="s">
        <v>19</v>
      </c>
      <c r="M3946" s="1">
        <v>56</v>
      </c>
      <c r="N3946" s="1" t="s">
        <v>29</v>
      </c>
      <c r="O3946" s="1">
        <v>588344</v>
      </c>
      <c r="P3946" s="1">
        <f t="shared" si="868"/>
        <v>2</v>
      </c>
      <c r="Q3946" s="1">
        <f t="shared" si="855"/>
        <v>4</v>
      </c>
      <c r="R3946" s="5">
        <f t="shared" si="856"/>
        <v>1.6448598130841121</v>
      </c>
      <c r="S3946" s="6">
        <f t="shared" si="857"/>
        <v>1710280.3738317757</v>
      </c>
      <c r="T3946" s="4">
        <f t="shared" si="858"/>
        <v>1.0397727272727273</v>
      </c>
      <c r="U3946" s="1" t="str">
        <f t="shared" si="859"/>
        <v>Normal</v>
      </c>
      <c r="V3946" s="1" t="str">
        <f t="shared" si="860"/>
        <v>Still Private</v>
      </c>
      <c r="W3946" s="1" t="str">
        <f t="shared" si="861"/>
        <v>₹</v>
      </c>
      <c r="X3946" s="1" t="str">
        <f t="shared" si="862"/>
        <v>₹176M</v>
      </c>
      <c r="Y3946" s="1" t="str">
        <f t="shared" si="863"/>
        <v>₹183M</v>
      </c>
      <c r="Z3946" s="1" t="str">
        <f t="shared" si="864"/>
        <v>₹2</v>
      </c>
      <c r="AA3946" s="1" t="str">
        <f t="shared" si="865"/>
        <v>₹17,10,280</v>
      </c>
      <c r="AB3946" s="6">
        <f t="shared" si="866"/>
        <v>142523.36448598132</v>
      </c>
      <c r="AC3946" s="1" t="str">
        <f t="shared" si="867"/>
        <v>Mid</v>
      </c>
    </row>
    <row r="3947" spans="1:29">
      <c r="A3947" s="1" t="s">
        <v>182</v>
      </c>
      <c r="B3947" s="1">
        <v>2020</v>
      </c>
      <c r="C3947" s="1" t="s">
        <v>22</v>
      </c>
      <c r="D3947" s="1" t="s">
        <v>95</v>
      </c>
      <c r="E3947" s="1" t="s">
        <v>37</v>
      </c>
      <c r="F3947" s="1">
        <v>157</v>
      </c>
      <c r="G3947" s="1">
        <v>2895</v>
      </c>
      <c r="H3947" s="1">
        <v>741</v>
      </c>
      <c r="I3947" s="1">
        <v>28.3</v>
      </c>
      <c r="J3947" s="1">
        <v>8</v>
      </c>
      <c r="K3947" s="1" t="s">
        <v>24</v>
      </c>
      <c r="L3947" s="1" t="s">
        <v>24</v>
      </c>
      <c r="M3947" s="1">
        <v>89</v>
      </c>
      <c r="N3947" s="1" t="s">
        <v>20</v>
      </c>
      <c r="O3947" s="1">
        <v>508255</v>
      </c>
      <c r="P3947" s="1">
        <f t="shared" si="868"/>
        <v>4</v>
      </c>
      <c r="Q3947" s="1">
        <f t="shared" si="855"/>
        <v>4</v>
      </c>
      <c r="R3947" s="5">
        <f t="shared" si="856"/>
        <v>5.4231433506044903E-2</v>
      </c>
      <c r="S3947" s="6">
        <f t="shared" si="857"/>
        <v>255958.54922279794</v>
      </c>
      <c r="T3947" s="4">
        <f t="shared" si="858"/>
        <v>4.7197452229299364</v>
      </c>
      <c r="U3947" s="1" t="str">
        <f t="shared" si="859"/>
        <v>High Performer</v>
      </c>
      <c r="V3947" s="1" t="str">
        <f t="shared" si="860"/>
        <v>Acquired</v>
      </c>
      <c r="W3947" s="1" t="str">
        <f t="shared" si="861"/>
        <v>£</v>
      </c>
      <c r="X3947" s="1" t="str">
        <f t="shared" si="862"/>
        <v>£157M</v>
      </c>
      <c r="Y3947" s="1" t="str">
        <f t="shared" si="863"/>
        <v>£741M</v>
      </c>
      <c r="Z3947" s="1" t="str">
        <f t="shared" si="864"/>
        <v>£0</v>
      </c>
      <c r="AA3947" s="1" t="str">
        <f t="shared" si="865"/>
        <v>£2,55,959</v>
      </c>
      <c r="AB3947" s="6">
        <f t="shared" si="866"/>
        <v>21329.879101899827</v>
      </c>
      <c r="AC3947" s="1" t="str">
        <f t="shared" si="867"/>
        <v>Mid</v>
      </c>
    </row>
    <row r="3948" spans="1:29">
      <c r="A3948" s="1" t="s">
        <v>4210</v>
      </c>
      <c r="B3948" s="1">
        <v>2020</v>
      </c>
      <c r="C3948" s="1" t="s">
        <v>27</v>
      </c>
      <c r="D3948" s="1" t="s">
        <v>36</v>
      </c>
      <c r="E3948" s="1" t="s">
        <v>28</v>
      </c>
      <c r="F3948" s="1">
        <v>146</v>
      </c>
      <c r="G3948" s="1">
        <v>1366</v>
      </c>
      <c r="H3948" s="1">
        <v>208</v>
      </c>
      <c r="I3948" s="1">
        <v>16.75</v>
      </c>
      <c r="J3948" s="1">
        <v>6</v>
      </c>
      <c r="K3948" s="1" t="s">
        <v>24</v>
      </c>
      <c r="L3948" s="1" t="s">
        <v>19</v>
      </c>
      <c r="M3948" s="1">
        <v>68</v>
      </c>
      <c r="N3948" s="1" t="s">
        <v>49</v>
      </c>
      <c r="O3948" s="1">
        <v>405736</v>
      </c>
      <c r="P3948" s="1">
        <f t="shared" si="868"/>
        <v>1</v>
      </c>
      <c r="Q3948" s="1">
        <f t="shared" si="855"/>
        <v>4</v>
      </c>
      <c r="R3948" s="5">
        <f t="shared" si="856"/>
        <v>0.10688140556368961</v>
      </c>
      <c r="S3948" s="6">
        <f t="shared" si="857"/>
        <v>152269.39970717422</v>
      </c>
      <c r="T3948" s="4">
        <f t="shared" si="858"/>
        <v>1.4246575342465753</v>
      </c>
      <c r="U3948" s="1" t="str">
        <f t="shared" si="859"/>
        <v>Normal</v>
      </c>
      <c r="V3948" s="1" t="str">
        <f t="shared" si="860"/>
        <v>Acquired</v>
      </c>
      <c r="W3948" s="1" t="str">
        <f t="shared" si="861"/>
        <v>$</v>
      </c>
      <c r="X3948" s="1" t="str">
        <f t="shared" si="862"/>
        <v>$146M</v>
      </c>
      <c r="Y3948" s="1" t="str">
        <f t="shared" si="863"/>
        <v>$208M</v>
      </c>
      <c r="Z3948" s="1" t="str">
        <f t="shared" si="864"/>
        <v>$0</v>
      </c>
      <c r="AA3948" s="1" t="str">
        <f t="shared" si="865"/>
        <v>$1,52,269</v>
      </c>
      <c r="AB3948" s="6">
        <f t="shared" si="866"/>
        <v>12689.11664226452</v>
      </c>
      <c r="AC3948" s="1" t="str">
        <f t="shared" si="867"/>
        <v>Mid</v>
      </c>
    </row>
    <row r="3949" spans="1:29">
      <c r="A3949" s="1" t="s">
        <v>2549</v>
      </c>
      <c r="B3949" s="1">
        <v>2020</v>
      </c>
      <c r="C3949" s="1" t="s">
        <v>31</v>
      </c>
      <c r="D3949" s="1" t="s">
        <v>95</v>
      </c>
      <c r="E3949" s="1" t="s">
        <v>28</v>
      </c>
      <c r="F3949" s="1">
        <v>167</v>
      </c>
      <c r="G3949" s="1">
        <v>2401</v>
      </c>
      <c r="H3949" s="1">
        <v>673</v>
      </c>
      <c r="I3949" s="1">
        <v>46.74</v>
      </c>
      <c r="J3949" s="1">
        <v>8</v>
      </c>
      <c r="K3949" s="1" t="s">
        <v>24</v>
      </c>
      <c r="L3949" s="1" t="s">
        <v>19</v>
      </c>
      <c r="M3949" s="1">
        <v>13</v>
      </c>
      <c r="N3949" s="1" t="s">
        <v>25</v>
      </c>
      <c r="O3949" s="1">
        <v>258767</v>
      </c>
      <c r="P3949" s="1">
        <f t="shared" si="868"/>
        <v>1</v>
      </c>
      <c r="Q3949" s="1">
        <f t="shared" si="855"/>
        <v>4</v>
      </c>
      <c r="R3949" s="5">
        <f t="shared" si="856"/>
        <v>6.9554352353186175E-2</v>
      </c>
      <c r="S3949" s="6">
        <f t="shared" si="857"/>
        <v>280299.87505206163</v>
      </c>
      <c r="T3949" s="4">
        <f t="shared" si="858"/>
        <v>4.0299401197604787</v>
      </c>
      <c r="U3949" s="1" t="str">
        <f t="shared" si="859"/>
        <v>High Performer</v>
      </c>
      <c r="V3949" s="1" t="str">
        <f t="shared" si="860"/>
        <v>Acquired</v>
      </c>
      <c r="W3949" s="1" t="str">
        <f t="shared" si="861"/>
        <v>€</v>
      </c>
      <c r="X3949" s="1" t="str">
        <f t="shared" si="862"/>
        <v>€167M</v>
      </c>
      <c r="Y3949" s="1" t="str">
        <f t="shared" si="863"/>
        <v>€673M</v>
      </c>
      <c r="Z3949" s="1" t="str">
        <f t="shared" si="864"/>
        <v>€0</v>
      </c>
      <c r="AA3949" s="1" t="str">
        <f t="shared" si="865"/>
        <v>€2,80,300</v>
      </c>
      <c r="AB3949" s="6">
        <f t="shared" si="866"/>
        <v>23358.322921005136</v>
      </c>
      <c r="AC3949" s="1" t="str">
        <f t="shared" si="867"/>
        <v>Mid</v>
      </c>
    </row>
    <row r="3950" spans="1:29">
      <c r="A3950" s="1" t="s">
        <v>873</v>
      </c>
      <c r="B3950" s="1">
        <v>2020</v>
      </c>
      <c r="C3950" s="1" t="s">
        <v>53</v>
      </c>
      <c r="D3950" s="1" t="s">
        <v>46</v>
      </c>
      <c r="E3950" s="1" t="s">
        <v>28</v>
      </c>
      <c r="F3950" s="1">
        <v>189</v>
      </c>
      <c r="G3950" s="1">
        <v>377</v>
      </c>
      <c r="H3950" s="1">
        <v>195</v>
      </c>
      <c r="I3950" s="1">
        <v>30.17</v>
      </c>
      <c r="J3950" s="1">
        <v>4</v>
      </c>
      <c r="K3950" s="1" t="s">
        <v>24</v>
      </c>
      <c r="L3950" s="1" t="s">
        <v>19</v>
      </c>
      <c r="M3950" s="1">
        <v>47</v>
      </c>
      <c r="N3950" s="1" t="s">
        <v>20</v>
      </c>
      <c r="O3950" s="1">
        <v>236818</v>
      </c>
      <c r="P3950" s="1">
        <f t="shared" si="868"/>
        <v>1</v>
      </c>
      <c r="Q3950" s="1">
        <f t="shared" si="855"/>
        <v>4</v>
      </c>
      <c r="R3950" s="5">
        <f t="shared" si="856"/>
        <v>0.50132625994694957</v>
      </c>
      <c r="S3950" s="6">
        <f t="shared" si="857"/>
        <v>517241.37931034481</v>
      </c>
      <c r="T3950" s="4">
        <f t="shared" si="858"/>
        <v>1.0317460317460319</v>
      </c>
      <c r="U3950" s="1" t="str">
        <f t="shared" si="859"/>
        <v>Normal</v>
      </c>
      <c r="V3950" s="1" t="str">
        <f t="shared" si="860"/>
        <v>Acquired</v>
      </c>
      <c r="W3950" s="1">
        <f t="shared" si="861"/>
        <v>0</v>
      </c>
      <c r="X3950" s="1" t="str">
        <f t="shared" si="862"/>
        <v>0189M</v>
      </c>
      <c r="Y3950" s="1" t="str">
        <f t="shared" si="863"/>
        <v>0195M</v>
      </c>
      <c r="Z3950" s="1" t="str">
        <f t="shared" si="864"/>
        <v>01</v>
      </c>
      <c r="AA3950" s="1" t="str">
        <f t="shared" si="865"/>
        <v>05,17,241</v>
      </c>
      <c r="AB3950" s="6">
        <f t="shared" si="866"/>
        <v>43103.448275862072</v>
      </c>
      <c r="AC3950" s="1" t="str">
        <f t="shared" si="867"/>
        <v>Mid</v>
      </c>
    </row>
    <row r="3951" spans="1:29">
      <c r="A3951" s="1" t="s">
        <v>3450</v>
      </c>
      <c r="B3951" s="1">
        <v>2020</v>
      </c>
      <c r="C3951" s="1" t="s">
        <v>35</v>
      </c>
      <c r="D3951" s="1" t="s">
        <v>95</v>
      </c>
      <c r="E3951" s="1" t="s">
        <v>40</v>
      </c>
      <c r="F3951" s="1">
        <v>193</v>
      </c>
      <c r="G3951" s="1">
        <v>343</v>
      </c>
      <c r="H3951" s="1">
        <v>274</v>
      </c>
      <c r="I3951" s="1">
        <v>7.53</v>
      </c>
      <c r="J3951" s="1">
        <v>8</v>
      </c>
      <c r="K3951" s="1" t="s">
        <v>24</v>
      </c>
      <c r="L3951" s="1" t="s">
        <v>24</v>
      </c>
      <c r="M3951" s="1">
        <v>25</v>
      </c>
      <c r="N3951" s="1" t="s">
        <v>29</v>
      </c>
      <c r="O3951" s="1">
        <v>217336</v>
      </c>
      <c r="P3951" s="1">
        <f t="shared" si="868"/>
        <v>3</v>
      </c>
      <c r="Q3951" s="1">
        <f t="shared" si="855"/>
        <v>4</v>
      </c>
      <c r="R3951" s="5">
        <f t="shared" si="856"/>
        <v>0.56268221574344024</v>
      </c>
      <c r="S3951" s="6">
        <f t="shared" si="857"/>
        <v>798833.81924198254</v>
      </c>
      <c r="T3951" s="4">
        <f t="shared" si="858"/>
        <v>1.4196891191709844</v>
      </c>
      <c r="U3951" s="1" t="str">
        <f t="shared" si="859"/>
        <v>High Performer</v>
      </c>
      <c r="V3951" s="1" t="str">
        <f t="shared" si="860"/>
        <v>Acquired</v>
      </c>
      <c r="W3951" s="1" t="str">
        <f t="shared" si="861"/>
        <v>¥</v>
      </c>
      <c r="X3951" s="1" t="str">
        <f t="shared" si="862"/>
        <v>¥193M</v>
      </c>
      <c r="Y3951" s="1" t="str">
        <f t="shared" si="863"/>
        <v>¥274M</v>
      </c>
      <c r="Z3951" s="1" t="str">
        <f t="shared" si="864"/>
        <v>¥1</v>
      </c>
      <c r="AA3951" s="1" t="str">
        <f t="shared" si="865"/>
        <v>¥7,98,834</v>
      </c>
      <c r="AB3951" s="6">
        <f t="shared" si="866"/>
        <v>66569.484936831883</v>
      </c>
      <c r="AC3951" s="1" t="str">
        <f t="shared" si="867"/>
        <v>Mid</v>
      </c>
    </row>
    <row r="3952" spans="1:29">
      <c r="A3952" s="1" t="s">
        <v>3993</v>
      </c>
      <c r="B3952" s="1">
        <v>2021</v>
      </c>
      <c r="C3952" s="1" t="s">
        <v>59</v>
      </c>
      <c r="D3952" s="1" t="s">
        <v>39</v>
      </c>
      <c r="E3952" s="1" t="s">
        <v>18</v>
      </c>
      <c r="F3952" s="1">
        <v>108</v>
      </c>
      <c r="G3952" s="1">
        <v>785</v>
      </c>
      <c r="H3952" s="1">
        <v>750</v>
      </c>
      <c r="I3952" s="1">
        <v>30.51</v>
      </c>
      <c r="J3952" s="1">
        <v>1</v>
      </c>
      <c r="K3952" s="1" t="s">
        <v>19</v>
      </c>
      <c r="L3952" s="1" t="s">
        <v>19</v>
      </c>
      <c r="M3952" s="1">
        <v>93</v>
      </c>
      <c r="N3952" s="1" t="s">
        <v>29</v>
      </c>
      <c r="O3952" s="1">
        <v>4986283</v>
      </c>
      <c r="P3952" s="1">
        <f t="shared" si="868"/>
        <v>2</v>
      </c>
      <c r="Q3952" s="1">
        <f t="shared" si="855"/>
        <v>3</v>
      </c>
      <c r="R3952" s="5">
        <f t="shared" si="856"/>
        <v>0.1375796178343949</v>
      </c>
      <c r="S3952" s="6">
        <f t="shared" si="857"/>
        <v>955414.01273885346</v>
      </c>
      <c r="T3952" s="4">
        <f t="shared" si="858"/>
        <v>6.9444444444444446</v>
      </c>
      <c r="U3952" s="1" t="str">
        <f t="shared" si="859"/>
        <v>Normal</v>
      </c>
      <c r="V3952" s="1" t="str">
        <f t="shared" si="860"/>
        <v>Still Private</v>
      </c>
      <c r="W3952" s="1" t="str">
        <f t="shared" si="861"/>
        <v>₹</v>
      </c>
      <c r="X3952" s="1" t="str">
        <f t="shared" si="862"/>
        <v>₹108M</v>
      </c>
      <c r="Y3952" s="1" t="str">
        <f t="shared" si="863"/>
        <v>₹750M</v>
      </c>
      <c r="Z3952" s="1" t="str">
        <f t="shared" si="864"/>
        <v>₹0</v>
      </c>
      <c r="AA3952" s="1" t="str">
        <f t="shared" si="865"/>
        <v>₹9,55,414</v>
      </c>
      <c r="AB3952" s="6">
        <f t="shared" si="866"/>
        <v>79617.834394904465</v>
      </c>
      <c r="AC3952" s="1" t="str">
        <f t="shared" si="867"/>
        <v>Mid</v>
      </c>
    </row>
    <row r="3953" spans="1:29">
      <c r="A3953" s="1" t="s">
        <v>4571</v>
      </c>
      <c r="B3953" s="1">
        <v>2021</v>
      </c>
      <c r="C3953" s="1" t="s">
        <v>27</v>
      </c>
      <c r="D3953" s="1" t="s">
        <v>46</v>
      </c>
      <c r="E3953" s="1" t="s">
        <v>37</v>
      </c>
      <c r="F3953" s="1">
        <v>179</v>
      </c>
      <c r="G3953" s="1">
        <v>10</v>
      </c>
      <c r="H3953" s="1">
        <v>257</v>
      </c>
      <c r="I3953" s="1">
        <v>48.06</v>
      </c>
      <c r="J3953" s="1">
        <v>3</v>
      </c>
      <c r="K3953" s="1" t="s">
        <v>19</v>
      </c>
      <c r="L3953" s="1" t="s">
        <v>19</v>
      </c>
      <c r="M3953" s="1">
        <v>56</v>
      </c>
      <c r="N3953" s="1" t="s">
        <v>49</v>
      </c>
      <c r="O3953" s="1">
        <v>4982176</v>
      </c>
      <c r="P3953" s="1">
        <f t="shared" si="868"/>
        <v>4</v>
      </c>
      <c r="Q3953" s="1">
        <f t="shared" si="855"/>
        <v>3</v>
      </c>
      <c r="R3953" s="5">
        <f t="shared" si="856"/>
        <v>17.899999999999999</v>
      </c>
      <c r="S3953" s="6">
        <f t="shared" si="857"/>
        <v>25700000</v>
      </c>
      <c r="T3953" s="4">
        <f t="shared" si="858"/>
        <v>1.4357541899441342</v>
      </c>
      <c r="U3953" s="1" t="str">
        <f t="shared" si="859"/>
        <v>Normal</v>
      </c>
      <c r="V3953" s="1" t="str">
        <f t="shared" si="860"/>
        <v>Still Private</v>
      </c>
      <c r="W3953" s="1" t="str">
        <f t="shared" si="861"/>
        <v>$</v>
      </c>
      <c r="X3953" s="1" t="str">
        <f t="shared" si="862"/>
        <v>$179M</v>
      </c>
      <c r="Y3953" s="1" t="str">
        <f t="shared" si="863"/>
        <v>$257M</v>
      </c>
      <c r="Z3953" s="1" t="str">
        <f t="shared" si="864"/>
        <v>$18</v>
      </c>
      <c r="AA3953" s="1" t="str">
        <f t="shared" si="865"/>
        <v>$2,57,00,000</v>
      </c>
      <c r="AB3953" s="6">
        <f t="shared" si="866"/>
        <v>2141666.6666666665</v>
      </c>
      <c r="AC3953" s="1" t="str">
        <f t="shared" si="867"/>
        <v>Mid</v>
      </c>
    </row>
    <row r="3954" spans="1:29">
      <c r="A3954" s="1" t="s">
        <v>1325</v>
      </c>
      <c r="B3954" s="1">
        <v>2021</v>
      </c>
      <c r="C3954" s="1" t="s">
        <v>59</v>
      </c>
      <c r="D3954" s="1" t="s">
        <v>51</v>
      </c>
      <c r="E3954" s="1" t="s">
        <v>37</v>
      </c>
      <c r="F3954" s="1">
        <v>104</v>
      </c>
      <c r="G3954" s="1">
        <v>2948</v>
      </c>
      <c r="H3954" s="1">
        <v>116</v>
      </c>
      <c r="I3954" s="1">
        <v>39.270000000000003</v>
      </c>
      <c r="J3954" s="1">
        <v>3</v>
      </c>
      <c r="K3954" s="1" t="s">
        <v>19</v>
      </c>
      <c r="L3954" s="1" t="s">
        <v>24</v>
      </c>
      <c r="M3954" s="1">
        <v>12</v>
      </c>
      <c r="N3954" s="1" t="s">
        <v>25</v>
      </c>
      <c r="O3954" s="1">
        <v>4941413</v>
      </c>
      <c r="P3954" s="1">
        <f t="shared" si="868"/>
        <v>4</v>
      </c>
      <c r="Q3954" s="1">
        <f t="shared" si="855"/>
        <v>3</v>
      </c>
      <c r="R3954" s="5">
        <f t="shared" si="856"/>
        <v>3.5278154681139755E-2</v>
      </c>
      <c r="S3954" s="6">
        <f t="shared" si="857"/>
        <v>39348.710990502033</v>
      </c>
      <c r="T3954" s="4">
        <f t="shared" si="858"/>
        <v>1.1153846153846154</v>
      </c>
      <c r="U3954" s="1" t="str">
        <f t="shared" si="859"/>
        <v>Normal</v>
      </c>
      <c r="V3954" s="1" t="str">
        <f t="shared" si="860"/>
        <v>IPO</v>
      </c>
      <c r="W3954" s="1" t="str">
        <f t="shared" si="861"/>
        <v>₹</v>
      </c>
      <c r="X3954" s="1" t="str">
        <f t="shared" si="862"/>
        <v>₹104M</v>
      </c>
      <c r="Y3954" s="1" t="str">
        <f t="shared" si="863"/>
        <v>₹116M</v>
      </c>
      <c r="Z3954" s="1" t="str">
        <f t="shared" si="864"/>
        <v>₹0</v>
      </c>
      <c r="AA3954" s="1" t="str">
        <f t="shared" si="865"/>
        <v>₹39,349</v>
      </c>
      <c r="AB3954" s="6">
        <f t="shared" si="866"/>
        <v>3279.0592492085029</v>
      </c>
      <c r="AC3954" s="1" t="str">
        <f t="shared" si="867"/>
        <v>Mid</v>
      </c>
    </row>
    <row r="3955" spans="1:29">
      <c r="A3955" s="1" t="s">
        <v>2201</v>
      </c>
      <c r="B3955" s="1">
        <v>2021</v>
      </c>
      <c r="C3955" s="1" t="s">
        <v>59</v>
      </c>
      <c r="D3955" s="1" t="s">
        <v>51</v>
      </c>
      <c r="E3955" s="1" t="s">
        <v>40</v>
      </c>
      <c r="F3955" s="1">
        <v>188</v>
      </c>
      <c r="G3955" s="1">
        <v>2321</v>
      </c>
      <c r="H3955" s="1">
        <v>558</v>
      </c>
      <c r="I3955" s="1">
        <v>7.99</v>
      </c>
      <c r="J3955" s="1">
        <v>3</v>
      </c>
      <c r="K3955" s="1" t="s">
        <v>24</v>
      </c>
      <c r="L3955" s="1" t="s">
        <v>24</v>
      </c>
      <c r="M3955" s="1">
        <v>33</v>
      </c>
      <c r="N3955" s="1" t="s">
        <v>25</v>
      </c>
      <c r="O3955" s="1">
        <v>4934313</v>
      </c>
      <c r="P3955" s="1">
        <f t="shared" si="868"/>
        <v>3</v>
      </c>
      <c r="Q3955" s="1">
        <f t="shared" si="855"/>
        <v>3</v>
      </c>
      <c r="R3955" s="5">
        <f t="shared" si="856"/>
        <v>8.0999569151227913E-2</v>
      </c>
      <c r="S3955" s="6">
        <f t="shared" si="857"/>
        <v>240413.61482119776</v>
      </c>
      <c r="T3955" s="4">
        <f t="shared" si="858"/>
        <v>2.9680851063829787</v>
      </c>
      <c r="U3955" s="1" t="str">
        <f t="shared" si="859"/>
        <v>Normal</v>
      </c>
      <c r="V3955" s="1" t="str">
        <f t="shared" si="860"/>
        <v>Acquired</v>
      </c>
      <c r="W3955" s="1" t="str">
        <f t="shared" si="861"/>
        <v>₹</v>
      </c>
      <c r="X3955" s="1" t="str">
        <f t="shared" si="862"/>
        <v>₹188M</v>
      </c>
      <c r="Y3955" s="1" t="str">
        <f t="shared" si="863"/>
        <v>₹558M</v>
      </c>
      <c r="Z3955" s="1" t="str">
        <f t="shared" si="864"/>
        <v>₹0</v>
      </c>
      <c r="AA3955" s="1" t="str">
        <f t="shared" si="865"/>
        <v>₹2,40,414</v>
      </c>
      <c r="AB3955" s="6">
        <f t="shared" si="866"/>
        <v>20034.467901766478</v>
      </c>
      <c r="AC3955" s="1" t="str">
        <f t="shared" si="867"/>
        <v>Mid</v>
      </c>
    </row>
    <row r="3956" spans="1:29">
      <c r="A3956" s="1" t="s">
        <v>3863</v>
      </c>
      <c r="B3956" s="1">
        <v>2021</v>
      </c>
      <c r="C3956" s="1" t="s">
        <v>22</v>
      </c>
      <c r="D3956" s="1" t="s">
        <v>51</v>
      </c>
      <c r="E3956" s="1" t="s">
        <v>28</v>
      </c>
      <c r="F3956" s="1">
        <v>135</v>
      </c>
      <c r="G3956" s="1">
        <v>3214</v>
      </c>
      <c r="H3956" s="1">
        <v>861</v>
      </c>
      <c r="I3956" s="1">
        <v>37.19</v>
      </c>
      <c r="J3956" s="1">
        <v>9</v>
      </c>
      <c r="K3956" s="1" t="s">
        <v>24</v>
      </c>
      <c r="L3956" s="1" t="s">
        <v>19</v>
      </c>
      <c r="M3956" s="1">
        <v>33</v>
      </c>
      <c r="N3956" s="1" t="s">
        <v>20</v>
      </c>
      <c r="O3956" s="1">
        <v>4933054</v>
      </c>
      <c r="P3956" s="1">
        <f t="shared" si="868"/>
        <v>1</v>
      </c>
      <c r="Q3956" s="1">
        <f t="shared" si="855"/>
        <v>3</v>
      </c>
      <c r="R3956" s="5">
        <f t="shared" si="856"/>
        <v>4.2003733665214683E-2</v>
      </c>
      <c r="S3956" s="6">
        <f t="shared" si="857"/>
        <v>267890.47915370256</v>
      </c>
      <c r="T3956" s="4">
        <f t="shared" si="858"/>
        <v>6.3777777777777782</v>
      </c>
      <c r="U3956" s="1" t="str">
        <f t="shared" si="859"/>
        <v>High Performer</v>
      </c>
      <c r="V3956" s="1" t="str">
        <f t="shared" si="860"/>
        <v>Acquired</v>
      </c>
      <c r="W3956" s="1" t="str">
        <f t="shared" si="861"/>
        <v>£</v>
      </c>
      <c r="X3956" s="1" t="str">
        <f t="shared" si="862"/>
        <v>£135M</v>
      </c>
      <c r="Y3956" s="1" t="str">
        <f t="shared" si="863"/>
        <v>£861M</v>
      </c>
      <c r="Z3956" s="1" t="str">
        <f t="shared" si="864"/>
        <v>£0</v>
      </c>
      <c r="AA3956" s="1" t="str">
        <f t="shared" si="865"/>
        <v>£2,67,890</v>
      </c>
      <c r="AB3956" s="6">
        <f t="shared" si="866"/>
        <v>22324.206596141878</v>
      </c>
      <c r="AC3956" s="1" t="str">
        <f t="shared" si="867"/>
        <v>Mid</v>
      </c>
    </row>
    <row r="3957" spans="1:29">
      <c r="A3957" s="1" t="s">
        <v>192</v>
      </c>
      <c r="B3957" s="1">
        <v>2021</v>
      </c>
      <c r="C3957" s="1" t="s">
        <v>22</v>
      </c>
      <c r="D3957" s="1" t="s">
        <v>48</v>
      </c>
      <c r="E3957" s="1" t="s">
        <v>18</v>
      </c>
      <c r="F3957" s="1">
        <v>191</v>
      </c>
      <c r="G3957" s="1">
        <v>1970</v>
      </c>
      <c r="H3957" s="1">
        <v>77</v>
      </c>
      <c r="I3957" s="1">
        <v>48.17</v>
      </c>
      <c r="J3957" s="1">
        <v>3</v>
      </c>
      <c r="K3957" s="1" t="s">
        <v>24</v>
      </c>
      <c r="L3957" s="1" t="s">
        <v>24</v>
      </c>
      <c r="M3957" s="1">
        <v>37</v>
      </c>
      <c r="N3957" s="1" t="s">
        <v>20</v>
      </c>
      <c r="O3957" s="1">
        <v>4886213</v>
      </c>
      <c r="P3957" s="1">
        <f t="shared" si="868"/>
        <v>2</v>
      </c>
      <c r="Q3957" s="1">
        <f t="shared" si="855"/>
        <v>3</v>
      </c>
      <c r="R3957" s="5">
        <f t="shared" si="856"/>
        <v>9.6954314720812187E-2</v>
      </c>
      <c r="S3957" s="6">
        <f t="shared" si="857"/>
        <v>39086.294416243654</v>
      </c>
      <c r="T3957" s="4">
        <f t="shared" si="858"/>
        <v>0.40314136125654448</v>
      </c>
      <c r="U3957" s="1" t="str">
        <f t="shared" si="859"/>
        <v>Normal</v>
      </c>
      <c r="V3957" s="1" t="str">
        <f t="shared" si="860"/>
        <v>Acquired</v>
      </c>
      <c r="W3957" s="1" t="str">
        <f t="shared" si="861"/>
        <v>£</v>
      </c>
      <c r="X3957" s="1" t="str">
        <f t="shared" si="862"/>
        <v>£191M</v>
      </c>
      <c r="Y3957" s="1" t="str">
        <f t="shared" si="863"/>
        <v>£77M</v>
      </c>
      <c r="Z3957" s="1" t="str">
        <f t="shared" si="864"/>
        <v>£0</v>
      </c>
      <c r="AA3957" s="1" t="str">
        <f t="shared" si="865"/>
        <v>£39,086</v>
      </c>
      <c r="AB3957" s="6">
        <f t="shared" si="866"/>
        <v>3257.191201353638</v>
      </c>
      <c r="AC3957" s="1" t="str">
        <f t="shared" si="867"/>
        <v>Mid</v>
      </c>
    </row>
    <row r="3958" spans="1:29">
      <c r="A3958" s="1" t="s">
        <v>3793</v>
      </c>
      <c r="B3958" s="1">
        <v>2021</v>
      </c>
      <c r="C3958" s="1" t="s">
        <v>45</v>
      </c>
      <c r="D3958" s="1" t="s">
        <v>36</v>
      </c>
      <c r="E3958" s="1" t="s">
        <v>37</v>
      </c>
      <c r="F3958" s="1">
        <v>159</v>
      </c>
      <c r="G3958" s="1">
        <v>1848</v>
      </c>
      <c r="H3958" s="1">
        <v>529</v>
      </c>
      <c r="I3958" s="1">
        <v>8.09</v>
      </c>
      <c r="J3958" s="1">
        <v>3</v>
      </c>
      <c r="K3958" s="1" t="s">
        <v>24</v>
      </c>
      <c r="L3958" s="1" t="s">
        <v>19</v>
      </c>
      <c r="M3958" s="1">
        <v>31</v>
      </c>
      <c r="N3958" s="1" t="s">
        <v>29</v>
      </c>
      <c r="O3958" s="1">
        <v>4668105</v>
      </c>
      <c r="P3958" s="1">
        <f t="shared" si="868"/>
        <v>4</v>
      </c>
      <c r="Q3958" s="1">
        <f t="shared" si="855"/>
        <v>3</v>
      </c>
      <c r="R3958" s="5">
        <f t="shared" si="856"/>
        <v>8.603896103896104E-2</v>
      </c>
      <c r="S3958" s="6">
        <f t="shared" si="857"/>
        <v>286255.41125541128</v>
      </c>
      <c r="T3958" s="4">
        <f t="shared" si="858"/>
        <v>3.3270440251572326</v>
      </c>
      <c r="U3958" s="1" t="str">
        <f t="shared" si="859"/>
        <v>Normal</v>
      </c>
      <c r="V3958" s="1" t="str">
        <f t="shared" si="860"/>
        <v>Acquired</v>
      </c>
      <c r="W3958" s="1" t="str">
        <f t="shared" si="861"/>
        <v>A$</v>
      </c>
      <c r="X3958" s="1" t="str">
        <f t="shared" si="862"/>
        <v>A$159M</v>
      </c>
      <c r="Y3958" s="1" t="str">
        <f t="shared" si="863"/>
        <v>A$529M</v>
      </c>
      <c r="Z3958" s="1" t="str">
        <f t="shared" si="864"/>
        <v>A$0</v>
      </c>
      <c r="AA3958" s="1" t="str">
        <f t="shared" si="865"/>
        <v>A$2,86,255</v>
      </c>
      <c r="AB3958" s="6">
        <f t="shared" si="866"/>
        <v>23854.617604617604</v>
      </c>
      <c r="AC3958" s="1" t="str">
        <f t="shared" si="867"/>
        <v>Mid</v>
      </c>
    </row>
    <row r="3959" spans="1:29">
      <c r="A3959" s="1" t="s">
        <v>933</v>
      </c>
      <c r="B3959" s="1">
        <v>2021</v>
      </c>
      <c r="C3959" s="1" t="s">
        <v>42</v>
      </c>
      <c r="D3959" s="1" t="s">
        <v>48</v>
      </c>
      <c r="E3959" s="1" t="s">
        <v>23</v>
      </c>
      <c r="F3959" s="1">
        <v>200</v>
      </c>
      <c r="G3959" s="1">
        <v>588</v>
      </c>
      <c r="H3959" s="1">
        <v>235</v>
      </c>
      <c r="I3959" s="1">
        <v>44.79</v>
      </c>
      <c r="J3959" s="1">
        <v>5</v>
      </c>
      <c r="K3959" s="1" t="s">
        <v>19</v>
      </c>
      <c r="L3959" s="1" t="s">
        <v>24</v>
      </c>
      <c r="M3959" s="1">
        <v>72</v>
      </c>
      <c r="N3959" s="1" t="s">
        <v>29</v>
      </c>
      <c r="O3959" s="1">
        <v>4388219</v>
      </c>
      <c r="P3959" s="1">
        <f t="shared" si="868"/>
        <v>5</v>
      </c>
      <c r="Q3959" s="1">
        <f t="shared" si="855"/>
        <v>3</v>
      </c>
      <c r="R3959" s="5">
        <f t="shared" si="856"/>
        <v>0.3401360544217687</v>
      </c>
      <c r="S3959" s="6">
        <f t="shared" si="857"/>
        <v>399659.86394557822</v>
      </c>
      <c r="T3959" s="4">
        <f t="shared" si="858"/>
        <v>1.175</v>
      </c>
      <c r="U3959" s="1" t="str">
        <f t="shared" si="859"/>
        <v>Normal</v>
      </c>
      <c r="V3959" s="1" t="str">
        <f t="shared" si="860"/>
        <v>IPO</v>
      </c>
      <c r="W3959" s="1" t="str">
        <f t="shared" si="861"/>
        <v>¥</v>
      </c>
      <c r="X3959" s="1" t="str">
        <f t="shared" si="862"/>
        <v>¥200M</v>
      </c>
      <c r="Y3959" s="1" t="str">
        <f t="shared" si="863"/>
        <v>¥235M</v>
      </c>
      <c r="Z3959" s="1" t="str">
        <f t="shared" si="864"/>
        <v>¥0</v>
      </c>
      <c r="AA3959" s="1" t="str">
        <f t="shared" si="865"/>
        <v>¥3,99,660</v>
      </c>
      <c r="AB3959" s="6">
        <f t="shared" si="866"/>
        <v>33304.988662131516</v>
      </c>
      <c r="AC3959" s="1" t="str">
        <f t="shared" si="867"/>
        <v>Mid</v>
      </c>
    </row>
    <row r="3960" spans="1:29">
      <c r="A3960" s="1" t="s">
        <v>576</v>
      </c>
      <c r="B3960" s="1">
        <v>2021</v>
      </c>
      <c r="C3960" s="1" t="s">
        <v>22</v>
      </c>
      <c r="D3960" s="1" t="s">
        <v>43</v>
      </c>
      <c r="E3960" s="1" t="s">
        <v>40</v>
      </c>
      <c r="F3960" s="1">
        <v>116</v>
      </c>
      <c r="G3960" s="1">
        <v>3915</v>
      </c>
      <c r="H3960" s="1">
        <v>430</v>
      </c>
      <c r="I3960" s="1">
        <v>34.869999999999997</v>
      </c>
      <c r="J3960" s="1">
        <v>5</v>
      </c>
      <c r="K3960" s="1" t="s">
        <v>24</v>
      </c>
      <c r="L3960" s="1" t="s">
        <v>24</v>
      </c>
      <c r="M3960" s="1">
        <v>10</v>
      </c>
      <c r="N3960" s="1" t="s">
        <v>49</v>
      </c>
      <c r="O3960" s="1">
        <v>4279812</v>
      </c>
      <c r="P3960" s="1">
        <f t="shared" si="868"/>
        <v>3</v>
      </c>
      <c r="Q3960" s="1">
        <f t="shared" si="855"/>
        <v>3</v>
      </c>
      <c r="R3960" s="5">
        <f t="shared" si="856"/>
        <v>2.9629629629629631E-2</v>
      </c>
      <c r="S3960" s="6">
        <f t="shared" si="857"/>
        <v>109833.97190293742</v>
      </c>
      <c r="T3960" s="4">
        <f t="shared" si="858"/>
        <v>3.7068965517241379</v>
      </c>
      <c r="U3960" s="1" t="str">
        <f t="shared" si="859"/>
        <v>Normal</v>
      </c>
      <c r="V3960" s="1" t="str">
        <f t="shared" si="860"/>
        <v>Acquired</v>
      </c>
      <c r="W3960" s="1" t="str">
        <f t="shared" si="861"/>
        <v>£</v>
      </c>
      <c r="X3960" s="1" t="str">
        <f t="shared" si="862"/>
        <v>£116M</v>
      </c>
      <c r="Y3960" s="1" t="str">
        <f t="shared" si="863"/>
        <v>£430M</v>
      </c>
      <c r="Z3960" s="1" t="str">
        <f t="shared" si="864"/>
        <v>£0</v>
      </c>
      <c r="AA3960" s="1" t="str">
        <f t="shared" si="865"/>
        <v>£1,09,834</v>
      </c>
      <c r="AB3960" s="6">
        <f t="shared" si="866"/>
        <v>9152.8309919114508</v>
      </c>
      <c r="AC3960" s="1" t="str">
        <f t="shared" si="867"/>
        <v>Mid</v>
      </c>
    </row>
    <row r="3961" spans="1:29">
      <c r="A3961" s="1" t="s">
        <v>4890</v>
      </c>
      <c r="B3961" s="1">
        <v>2021</v>
      </c>
      <c r="C3961" s="1" t="s">
        <v>16</v>
      </c>
      <c r="D3961" s="1" t="s">
        <v>46</v>
      </c>
      <c r="E3961" s="1" t="s">
        <v>23</v>
      </c>
      <c r="F3961" s="1">
        <v>182</v>
      </c>
      <c r="G3961" s="1">
        <v>2380</v>
      </c>
      <c r="H3961" s="1">
        <v>230</v>
      </c>
      <c r="I3961" s="1">
        <v>32.22</v>
      </c>
      <c r="J3961" s="1">
        <v>4</v>
      </c>
      <c r="K3961" s="1" t="s">
        <v>24</v>
      </c>
      <c r="L3961" s="1" t="s">
        <v>19</v>
      </c>
      <c r="M3961" s="1">
        <v>44</v>
      </c>
      <c r="N3961" s="1" t="s">
        <v>49</v>
      </c>
      <c r="O3961" s="1">
        <v>4274019</v>
      </c>
      <c r="P3961" s="1">
        <f t="shared" si="868"/>
        <v>5</v>
      </c>
      <c r="Q3961" s="1">
        <f t="shared" si="855"/>
        <v>3</v>
      </c>
      <c r="R3961" s="5">
        <f t="shared" si="856"/>
        <v>7.6470588235294124E-2</v>
      </c>
      <c r="S3961" s="6">
        <f t="shared" si="857"/>
        <v>96638.655462184877</v>
      </c>
      <c r="T3961" s="4">
        <f t="shared" si="858"/>
        <v>1.2637362637362637</v>
      </c>
      <c r="U3961" s="1" t="str">
        <f t="shared" si="859"/>
        <v>Normal</v>
      </c>
      <c r="V3961" s="1" t="str">
        <f t="shared" si="860"/>
        <v>Acquired</v>
      </c>
      <c r="W3961" s="1" t="str">
        <f t="shared" si="861"/>
        <v>$</v>
      </c>
      <c r="X3961" s="1" t="str">
        <f t="shared" si="862"/>
        <v>$182M</v>
      </c>
      <c r="Y3961" s="1" t="str">
        <f t="shared" si="863"/>
        <v>$230M</v>
      </c>
      <c r="Z3961" s="1" t="str">
        <f t="shared" si="864"/>
        <v>$0</v>
      </c>
      <c r="AA3961" s="1" t="str">
        <f t="shared" si="865"/>
        <v>$96,639</v>
      </c>
      <c r="AB3961" s="6">
        <f t="shared" si="866"/>
        <v>8053.2212885154058</v>
      </c>
      <c r="AC3961" s="1" t="str">
        <f t="shared" si="867"/>
        <v>Mid</v>
      </c>
    </row>
    <row r="3962" spans="1:29">
      <c r="A3962" s="1" t="s">
        <v>4702</v>
      </c>
      <c r="B3962" s="1">
        <v>2021</v>
      </c>
      <c r="C3962" s="1" t="s">
        <v>22</v>
      </c>
      <c r="D3962" s="1" t="s">
        <v>95</v>
      </c>
      <c r="E3962" s="1" t="s">
        <v>28</v>
      </c>
      <c r="F3962" s="1">
        <v>136</v>
      </c>
      <c r="G3962" s="1">
        <v>1133</v>
      </c>
      <c r="H3962" s="1">
        <v>203</v>
      </c>
      <c r="I3962" s="1">
        <v>26.35</v>
      </c>
      <c r="J3962" s="1">
        <v>6</v>
      </c>
      <c r="K3962" s="1" t="s">
        <v>24</v>
      </c>
      <c r="L3962" s="1" t="s">
        <v>19</v>
      </c>
      <c r="M3962" s="1">
        <v>11</v>
      </c>
      <c r="N3962" s="1" t="s">
        <v>20</v>
      </c>
      <c r="O3962" s="1">
        <v>4242149</v>
      </c>
      <c r="P3962" s="1">
        <f t="shared" si="868"/>
        <v>1</v>
      </c>
      <c r="Q3962" s="1">
        <f t="shared" si="855"/>
        <v>3</v>
      </c>
      <c r="R3962" s="5">
        <f t="shared" si="856"/>
        <v>0.12003530450132392</v>
      </c>
      <c r="S3962" s="6">
        <f t="shared" si="857"/>
        <v>179170.34421888791</v>
      </c>
      <c r="T3962" s="4">
        <f t="shared" si="858"/>
        <v>1.4926470588235294</v>
      </c>
      <c r="U3962" s="1" t="str">
        <f t="shared" si="859"/>
        <v>Normal</v>
      </c>
      <c r="V3962" s="1" t="str">
        <f t="shared" si="860"/>
        <v>Acquired</v>
      </c>
      <c r="W3962" s="1" t="str">
        <f t="shared" si="861"/>
        <v>£</v>
      </c>
      <c r="X3962" s="1" t="str">
        <f t="shared" si="862"/>
        <v>£136M</v>
      </c>
      <c r="Y3962" s="1" t="str">
        <f t="shared" si="863"/>
        <v>£203M</v>
      </c>
      <c r="Z3962" s="1" t="str">
        <f t="shared" si="864"/>
        <v>£0</v>
      </c>
      <c r="AA3962" s="1" t="str">
        <f t="shared" si="865"/>
        <v>£1,79,170</v>
      </c>
      <c r="AB3962" s="6">
        <f t="shared" si="866"/>
        <v>14930.862018240659</v>
      </c>
      <c r="AC3962" s="1" t="str">
        <f t="shared" si="867"/>
        <v>Mid</v>
      </c>
    </row>
    <row r="3963" spans="1:29">
      <c r="A3963" s="1" t="s">
        <v>2218</v>
      </c>
      <c r="B3963" s="1">
        <v>2021</v>
      </c>
      <c r="C3963" s="1" t="s">
        <v>22</v>
      </c>
      <c r="D3963" s="1" t="s">
        <v>17</v>
      </c>
      <c r="E3963" s="1" t="s">
        <v>40</v>
      </c>
      <c r="F3963" s="1">
        <v>125</v>
      </c>
      <c r="G3963" s="1">
        <v>2546</v>
      </c>
      <c r="H3963" s="1">
        <v>360</v>
      </c>
      <c r="I3963" s="1">
        <v>43.05</v>
      </c>
      <c r="J3963" s="1">
        <v>5</v>
      </c>
      <c r="K3963" s="1" t="s">
        <v>24</v>
      </c>
      <c r="L3963" s="1" t="s">
        <v>24</v>
      </c>
      <c r="M3963" s="1">
        <v>13</v>
      </c>
      <c r="N3963" s="1" t="s">
        <v>20</v>
      </c>
      <c r="O3963" s="1">
        <v>4195281</v>
      </c>
      <c r="P3963" s="1">
        <f t="shared" si="868"/>
        <v>3</v>
      </c>
      <c r="Q3963" s="1">
        <f t="shared" si="855"/>
        <v>3</v>
      </c>
      <c r="R3963" s="5">
        <f t="shared" si="856"/>
        <v>4.9096622152395915E-2</v>
      </c>
      <c r="S3963" s="6">
        <f t="shared" si="857"/>
        <v>141398.27179890024</v>
      </c>
      <c r="T3963" s="4">
        <f t="shared" si="858"/>
        <v>2.88</v>
      </c>
      <c r="U3963" s="1" t="str">
        <f t="shared" si="859"/>
        <v>Normal</v>
      </c>
      <c r="V3963" s="1" t="str">
        <f t="shared" si="860"/>
        <v>Acquired</v>
      </c>
      <c r="W3963" s="1" t="str">
        <f t="shared" si="861"/>
        <v>£</v>
      </c>
      <c r="X3963" s="1" t="str">
        <f t="shared" si="862"/>
        <v>£125M</v>
      </c>
      <c r="Y3963" s="1" t="str">
        <f t="shared" si="863"/>
        <v>£360M</v>
      </c>
      <c r="Z3963" s="1" t="str">
        <f t="shared" si="864"/>
        <v>£0</v>
      </c>
      <c r="AA3963" s="1" t="str">
        <f t="shared" si="865"/>
        <v>£1,41,398</v>
      </c>
      <c r="AB3963" s="6">
        <f t="shared" si="866"/>
        <v>11783.189316575019</v>
      </c>
      <c r="AC3963" s="1" t="str">
        <f t="shared" si="867"/>
        <v>Mid</v>
      </c>
    </row>
    <row r="3964" spans="1:29">
      <c r="A3964" s="1" t="s">
        <v>3682</v>
      </c>
      <c r="B3964" s="1">
        <v>2021</v>
      </c>
      <c r="C3964" s="1" t="s">
        <v>45</v>
      </c>
      <c r="D3964" s="1" t="s">
        <v>102</v>
      </c>
      <c r="E3964" s="1" t="s">
        <v>37</v>
      </c>
      <c r="F3964" s="1">
        <v>165</v>
      </c>
      <c r="G3964" s="1">
        <v>2660</v>
      </c>
      <c r="H3964" s="1">
        <v>156</v>
      </c>
      <c r="I3964" s="1">
        <v>1.24</v>
      </c>
      <c r="J3964" s="1">
        <v>7</v>
      </c>
      <c r="K3964" s="1" t="s">
        <v>19</v>
      </c>
      <c r="L3964" s="1" t="s">
        <v>19</v>
      </c>
      <c r="M3964" s="1">
        <v>48</v>
      </c>
      <c r="N3964" s="1" t="s">
        <v>33</v>
      </c>
      <c r="O3964" s="1">
        <v>4181030</v>
      </c>
      <c r="P3964" s="1">
        <f t="shared" si="868"/>
        <v>4</v>
      </c>
      <c r="Q3964" s="1">
        <f t="shared" si="855"/>
        <v>3</v>
      </c>
      <c r="R3964" s="5">
        <f t="shared" si="856"/>
        <v>6.2030075187969921E-2</v>
      </c>
      <c r="S3964" s="6">
        <f t="shared" si="857"/>
        <v>58646.616541353382</v>
      </c>
      <c r="T3964" s="4">
        <f t="shared" si="858"/>
        <v>0.94545454545454544</v>
      </c>
      <c r="U3964" s="1" t="str">
        <f t="shared" si="859"/>
        <v>Normal</v>
      </c>
      <c r="V3964" s="1" t="str">
        <f t="shared" si="860"/>
        <v>Still Private</v>
      </c>
      <c r="W3964" s="1" t="str">
        <f t="shared" si="861"/>
        <v>A$</v>
      </c>
      <c r="X3964" s="1" t="str">
        <f t="shared" si="862"/>
        <v>A$165M</v>
      </c>
      <c r="Y3964" s="1" t="str">
        <f t="shared" si="863"/>
        <v>A$156M</v>
      </c>
      <c r="Z3964" s="1" t="str">
        <f t="shared" si="864"/>
        <v>A$0</v>
      </c>
      <c r="AA3964" s="1" t="str">
        <f t="shared" si="865"/>
        <v>A$58,647</v>
      </c>
      <c r="AB3964" s="6">
        <f t="shared" si="866"/>
        <v>4887.2180451127815</v>
      </c>
      <c r="AC3964" s="1" t="str">
        <f t="shared" si="867"/>
        <v>Mid</v>
      </c>
    </row>
    <row r="3965" spans="1:29">
      <c r="A3965" s="1" t="s">
        <v>3503</v>
      </c>
      <c r="B3965" s="1">
        <v>2021</v>
      </c>
      <c r="C3965" s="1" t="s">
        <v>45</v>
      </c>
      <c r="D3965" s="1" t="s">
        <v>51</v>
      </c>
      <c r="E3965" s="1" t="s">
        <v>28</v>
      </c>
      <c r="F3965" s="1">
        <v>116</v>
      </c>
      <c r="G3965" s="1">
        <v>3291</v>
      </c>
      <c r="H3965" s="1">
        <v>115</v>
      </c>
      <c r="I3965" s="1">
        <v>4.12</v>
      </c>
      <c r="J3965" s="1">
        <v>8</v>
      </c>
      <c r="K3965" s="1" t="s">
        <v>24</v>
      </c>
      <c r="L3965" s="1" t="s">
        <v>19</v>
      </c>
      <c r="M3965" s="1">
        <v>96</v>
      </c>
      <c r="N3965" s="1" t="s">
        <v>25</v>
      </c>
      <c r="O3965" s="1">
        <v>4102206</v>
      </c>
      <c r="P3965" s="1">
        <f t="shared" si="868"/>
        <v>1</v>
      </c>
      <c r="Q3965" s="1">
        <f t="shared" si="855"/>
        <v>3</v>
      </c>
      <c r="R3965" s="5">
        <f t="shared" si="856"/>
        <v>3.5247645092676999E-2</v>
      </c>
      <c r="S3965" s="6">
        <f t="shared" si="857"/>
        <v>34943.786083257372</v>
      </c>
      <c r="T3965" s="4">
        <f t="shared" si="858"/>
        <v>0.99137931034482762</v>
      </c>
      <c r="U3965" s="1" t="str">
        <f t="shared" si="859"/>
        <v>High Performer</v>
      </c>
      <c r="V3965" s="1" t="str">
        <f t="shared" si="860"/>
        <v>Acquired</v>
      </c>
      <c r="W3965" s="1" t="str">
        <f t="shared" si="861"/>
        <v>A$</v>
      </c>
      <c r="X3965" s="1" t="str">
        <f t="shared" si="862"/>
        <v>A$116M</v>
      </c>
      <c r="Y3965" s="1" t="str">
        <f t="shared" si="863"/>
        <v>A$115M</v>
      </c>
      <c r="Z3965" s="1" t="str">
        <f t="shared" si="864"/>
        <v>A$0</v>
      </c>
      <c r="AA3965" s="1" t="str">
        <f t="shared" si="865"/>
        <v>A$34,944</v>
      </c>
      <c r="AB3965" s="6">
        <f t="shared" si="866"/>
        <v>2911.9821736047807</v>
      </c>
      <c r="AC3965" s="1" t="str">
        <f t="shared" si="867"/>
        <v>Mid</v>
      </c>
    </row>
    <row r="3966" spans="1:29">
      <c r="A3966" s="1" t="s">
        <v>983</v>
      </c>
      <c r="B3966" s="1">
        <v>2021</v>
      </c>
      <c r="C3966" s="1" t="s">
        <v>42</v>
      </c>
      <c r="D3966" s="1" t="s">
        <v>17</v>
      </c>
      <c r="E3966" s="1" t="s">
        <v>18</v>
      </c>
      <c r="F3966" s="1">
        <v>142</v>
      </c>
      <c r="G3966" s="1">
        <v>2209</v>
      </c>
      <c r="H3966" s="1">
        <v>223</v>
      </c>
      <c r="I3966" s="1">
        <v>2.92</v>
      </c>
      <c r="J3966" s="1">
        <v>5</v>
      </c>
      <c r="K3966" s="1" t="s">
        <v>24</v>
      </c>
      <c r="L3966" s="1" t="s">
        <v>24</v>
      </c>
      <c r="M3966" s="1">
        <v>7</v>
      </c>
      <c r="N3966" s="1" t="s">
        <v>33</v>
      </c>
      <c r="O3966" s="1">
        <v>3958954</v>
      </c>
      <c r="P3966" s="1">
        <f t="shared" si="868"/>
        <v>2</v>
      </c>
      <c r="Q3966" s="1">
        <f t="shared" si="855"/>
        <v>3</v>
      </c>
      <c r="R3966" s="5">
        <f t="shared" si="856"/>
        <v>6.4282480760525118E-2</v>
      </c>
      <c r="S3966" s="6">
        <f t="shared" si="857"/>
        <v>100950.65640561339</v>
      </c>
      <c r="T3966" s="4">
        <f t="shared" si="858"/>
        <v>1.5704225352112675</v>
      </c>
      <c r="U3966" s="1" t="str">
        <f t="shared" si="859"/>
        <v>Normal</v>
      </c>
      <c r="V3966" s="1" t="str">
        <f t="shared" si="860"/>
        <v>Acquired</v>
      </c>
      <c r="W3966" s="1" t="str">
        <f t="shared" si="861"/>
        <v>¥</v>
      </c>
      <c r="X3966" s="1" t="str">
        <f t="shared" si="862"/>
        <v>¥142M</v>
      </c>
      <c r="Y3966" s="1" t="str">
        <f t="shared" si="863"/>
        <v>¥223M</v>
      </c>
      <c r="Z3966" s="1" t="str">
        <f t="shared" si="864"/>
        <v>¥0</v>
      </c>
      <c r="AA3966" s="1" t="str">
        <f t="shared" si="865"/>
        <v>¥1,00,951</v>
      </c>
      <c r="AB3966" s="6">
        <f t="shared" si="866"/>
        <v>8412.5547004677828</v>
      </c>
      <c r="AC3966" s="1" t="str">
        <f t="shared" si="867"/>
        <v>Mid</v>
      </c>
    </row>
    <row r="3967" spans="1:29">
      <c r="A3967" s="1" t="s">
        <v>483</v>
      </c>
      <c r="B3967" s="1">
        <v>2021</v>
      </c>
      <c r="C3967" s="1" t="s">
        <v>53</v>
      </c>
      <c r="D3967" s="1" t="s">
        <v>48</v>
      </c>
      <c r="E3967" s="1" t="s">
        <v>40</v>
      </c>
      <c r="F3967" s="1">
        <v>128</v>
      </c>
      <c r="G3967" s="1">
        <v>3364</v>
      </c>
      <c r="H3967" s="1">
        <v>859</v>
      </c>
      <c r="I3967" s="1">
        <v>15.49</v>
      </c>
      <c r="J3967" s="1">
        <v>6</v>
      </c>
      <c r="K3967" s="1" t="s">
        <v>19</v>
      </c>
      <c r="L3967" s="1" t="s">
        <v>24</v>
      </c>
      <c r="M3967" s="1">
        <v>41</v>
      </c>
      <c r="N3967" s="1" t="s">
        <v>25</v>
      </c>
      <c r="O3967" s="1">
        <v>3846927</v>
      </c>
      <c r="P3967" s="1">
        <f t="shared" si="868"/>
        <v>3</v>
      </c>
      <c r="Q3967" s="1">
        <f t="shared" si="855"/>
        <v>3</v>
      </c>
      <c r="R3967" s="5">
        <f t="shared" si="856"/>
        <v>3.8049940546967892E-2</v>
      </c>
      <c r="S3967" s="6">
        <f t="shared" si="857"/>
        <v>255350.77288941736</v>
      </c>
      <c r="T3967" s="4">
        <f t="shared" si="858"/>
        <v>6.7109375</v>
      </c>
      <c r="U3967" s="1" t="str">
        <f t="shared" si="859"/>
        <v>Normal</v>
      </c>
      <c r="V3967" s="1" t="str">
        <f t="shared" si="860"/>
        <v>IPO</v>
      </c>
      <c r="W3967" s="1">
        <f t="shared" si="861"/>
        <v>0</v>
      </c>
      <c r="X3967" s="1" t="str">
        <f t="shared" si="862"/>
        <v>0128M</v>
      </c>
      <c r="Y3967" s="1" t="str">
        <f t="shared" si="863"/>
        <v>0859M</v>
      </c>
      <c r="Z3967" s="1" t="str">
        <f t="shared" si="864"/>
        <v>00</v>
      </c>
      <c r="AA3967" s="1" t="str">
        <f t="shared" si="865"/>
        <v>02,55,351</v>
      </c>
      <c r="AB3967" s="6">
        <f t="shared" si="866"/>
        <v>21279.231074118114</v>
      </c>
      <c r="AC3967" s="1" t="str">
        <f t="shared" si="867"/>
        <v>Mid</v>
      </c>
    </row>
    <row r="3968" spans="1:29">
      <c r="A3968" s="1" t="s">
        <v>2300</v>
      </c>
      <c r="B3968" s="1">
        <v>2021</v>
      </c>
      <c r="C3968" s="1" t="s">
        <v>53</v>
      </c>
      <c r="D3968" s="1" t="s">
        <v>17</v>
      </c>
      <c r="E3968" s="1" t="s">
        <v>28</v>
      </c>
      <c r="F3968" s="1">
        <v>143</v>
      </c>
      <c r="G3968" s="1">
        <v>2590</v>
      </c>
      <c r="H3968" s="1">
        <v>148</v>
      </c>
      <c r="I3968" s="1">
        <v>36.729999999999997</v>
      </c>
      <c r="J3968" s="1">
        <v>3</v>
      </c>
      <c r="K3968" s="1" t="s">
        <v>24</v>
      </c>
      <c r="L3968" s="1" t="s">
        <v>19</v>
      </c>
      <c r="M3968" s="1">
        <v>93</v>
      </c>
      <c r="N3968" s="1" t="s">
        <v>25</v>
      </c>
      <c r="O3968" s="1">
        <v>3834369</v>
      </c>
      <c r="P3968" s="1">
        <f t="shared" si="868"/>
        <v>1</v>
      </c>
      <c r="Q3968" s="1">
        <f t="shared" si="855"/>
        <v>3</v>
      </c>
      <c r="R3968" s="5">
        <f t="shared" si="856"/>
        <v>5.5212355212355214E-2</v>
      </c>
      <c r="S3968" s="6">
        <f t="shared" si="857"/>
        <v>57142.857142857145</v>
      </c>
      <c r="T3968" s="4">
        <f t="shared" si="858"/>
        <v>1.034965034965035</v>
      </c>
      <c r="U3968" s="1" t="str">
        <f t="shared" si="859"/>
        <v>Normal</v>
      </c>
      <c r="V3968" s="1" t="str">
        <f t="shared" si="860"/>
        <v>Acquired</v>
      </c>
      <c r="W3968" s="1">
        <f t="shared" si="861"/>
        <v>0</v>
      </c>
      <c r="X3968" s="1" t="str">
        <f t="shared" si="862"/>
        <v>0143M</v>
      </c>
      <c r="Y3968" s="1" t="str">
        <f t="shared" si="863"/>
        <v>0148M</v>
      </c>
      <c r="Z3968" s="1" t="str">
        <f t="shared" si="864"/>
        <v>00</v>
      </c>
      <c r="AA3968" s="1" t="str">
        <f t="shared" si="865"/>
        <v>057,143</v>
      </c>
      <c r="AB3968" s="6">
        <f t="shared" si="866"/>
        <v>4761.9047619047615</v>
      </c>
      <c r="AC3968" s="1" t="str">
        <f t="shared" si="867"/>
        <v>Mid</v>
      </c>
    </row>
    <row r="3969" spans="1:29">
      <c r="A3969" s="1" t="s">
        <v>3222</v>
      </c>
      <c r="B3969" s="1">
        <v>2021</v>
      </c>
      <c r="C3969" s="1" t="s">
        <v>22</v>
      </c>
      <c r="D3969" s="1" t="s">
        <v>36</v>
      </c>
      <c r="E3969" s="1" t="s">
        <v>37</v>
      </c>
      <c r="F3969" s="1">
        <v>101</v>
      </c>
      <c r="G3969" s="1">
        <v>2720</v>
      </c>
      <c r="H3969" s="1">
        <v>596</v>
      </c>
      <c r="I3969" s="1">
        <v>46.01</v>
      </c>
      <c r="J3969" s="1">
        <v>8</v>
      </c>
      <c r="K3969" s="1" t="s">
        <v>24</v>
      </c>
      <c r="L3969" s="1" t="s">
        <v>19</v>
      </c>
      <c r="M3969" s="1">
        <v>35</v>
      </c>
      <c r="N3969" s="1" t="s">
        <v>49</v>
      </c>
      <c r="O3969" s="1">
        <v>3588047</v>
      </c>
      <c r="P3969" s="1">
        <f t="shared" si="868"/>
        <v>4</v>
      </c>
      <c r="Q3969" s="1">
        <f t="shared" si="855"/>
        <v>3</v>
      </c>
      <c r="R3969" s="5">
        <f t="shared" si="856"/>
        <v>3.7132352941176471E-2</v>
      </c>
      <c r="S3969" s="6">
        <f t="shared" si="857"/>
        <v>219117.64705882352</v>
      </c>
      <c r="T3969" s="4">
        <f t="shared" si="858"/>
        <v>5.9009900990099009</v>
      </c>
      <c r="U3969" s="1" t="str">
        <f t="shared" si="859"/>
        <v>High Performer</v>
      </c>
      <c r="V3969" s="1" t="str">
        <f t="shared" si="860"/>
        <v>Acquired</v>
      </c>
      <c r="W3969" s="1" t="str">
        <f t="shared" si="861"/>
        <v>£</v>
      </c>
      <c r="X3969" s="1" t="str">
        <f t="shared" si="862"/>
        <v>£101M</v>
      </c>
      <c r="Y3969" s="1" t="str">
        <f t="shared" si="863"/>
        <v>£596M</v>
      </c>
      <c r="Z3969" s="1" t="str">
        <f t="shared" si="864"/>
        <v>£0</v>
      </c>
      <c r="AA3969" s="1" t="str">
        <f t="shared" si="865"/>
        <v>£2,19,118</v>
      </c>
      <c r="AB3969" s="6">
        <f t="shared" si="866"/>
        <v>18259.803921568626</v>
      </c>
      <c r="AC3969" s="1" t="str">
        <f t="shared" si="867"/>
        <v>Mid</v>
      </c>
    </row>
    <row r="3970" spans="1:29">
      <c r="A3970" s="1" t="s">
        <v>357</v>
      </c>
      <c r="B3970" s="1">
        <v>2021</v>
      </c>
      <c r="C3970" s="1" t="s">
        <v>59</v>
      </c>
      <c r="D3970" s="1" t="s">
        <v>46</v>
      </c>
      <c r="E3970" s="1" t="s">
        <v>40</v>
      </c>
      <c r="F3970" s="1">
        <v>158</v>
      </c>
      <c r="G3970" s="1">
        <v>55</v>
      </c>
      <c r="H3970" s="1">
        <v>652</v>
      </c>
      <c r="I3970" s="1">
        <v>34.18</v>
      </c>
      <c r="J3970" s="1">
        <v>5</v>
      </c>
      <c r="K3970" s="1" t="s">
        <v>24</v>
      </c>
      <c r="L3970" s="1" t="s">
        <v>24</v>
      </c>
      <c r="M3970" s="1">
        <v>43</v>
      </c>
      <c r="N3970" s="1" t="s">
        <v>49</v>
      </c>
      <c r="O3970" s="1">
        <v>3344943</v>
      </c>
      <c r="P3970" s="1">
        <f t="shared" si="868"/>
        <v>3</v>
      </c>
      <c r="Q3970" s="1">
        <f t="shared" ref="Q3970:Q4033" si="869">2024 - B3970</f>
        <v>3</v>
      </c>
      <c r="R3970" s="5">
        <f t="shared" ref="R3970:R4033" si="870">F3970 / G3970</f>
        <v>2.8727272727272726</v>
      </c>
      <c r="S3970" s="6">
        <f t="shared" ref="S3970:S4033" si="871">(H3970 * 1000000) / G3970</f>
        <v>11854545.454545455</v>
      </c>
      <c r="T3970" s="4">
        <f t="shared" ref="T3970:T4033" si="872">H3970 / F3970</f>
        <v>4.1265822784810124</v>
      </c>
      <c r="U3970" s="1" t="str">
        <f t="shared" ref="U3970:U4033" si="873">IF(AND(J3970&gt;=8, I3970&gt;=1), "High Performer", "Normal")</f>
        <v>Normal</v>
      </c>
      <c r="V3970" s="1" t="str">
        <f t="shared" ref="V3970:V4033" si="874">IF(K3970="Yes", "Acquired",
 IF(L3970="Yes", "IPO", "Still Private"))</f>
        <v>Acquired</v>
      </c>
      <c r="W3970" s="1" t="str">
        <f t="shared" ref="W3970:W4033" si="875">IF(C3970="USA","$",
IF(C3970="India","₹",
IF(C3970="UK","£",
IF(C3970="Germany","€",
IF(C3970="France","€",
IF(C3970="Canada","$",
IF(C3970="Australia","A$",
IF(C3970="China","¥",
IF(C3970="Japan","¥",)))))))))</f>
        <v>₹</v>
      </c>
      <c r="X3970" s="1" t="str">
        <f t="shared" ref="X3970:X4033" si="876">W3970 &amp; F3970 &amp; "M"</f>
        <v>₹158M</v>
      </c>
      <c r="Y3970" s="1" t="str">
        <f t="shared" ref="Y3970:Y4033" si="877">W3970 &amp; H3970 &amp; "M"</f>
        <v>₹652M</v>
      </c>
      <c r="Z3970" s="1" t="str">
        <f t="shared" ref="Z3970:Z4033" si="878">W3970 &amp; TEXT(R3970,"#,##0")</f>
        <v>₹3</v>
      </c>
      <c r="AA3970" s="1" t="str">
        <f t="shared" ref="AA3970:AA4033" si="879">W3970 &amp; TEXT(S3970,"#,##0")</f>
        <v>₹1,18,54,545</v>
      </c>
      <c r="AB3970" s="6">
        <f t="shared" ref="AB3970:AB4033" si="880">(H3970 * 1000000) / (12 * G3970)</f>
        <v>987878.78787878784</v>
      </c>
      <c r="AC3970" s="1" t="str">
        <f t="shared" ref="AC3970:AC4033" si="881">IF(F3970&lt;100, "Small", IF(F3970&lt;=200, "Mid",IF(F3970&lt;500,  "Large")))</f>
        <v>Mid</v>
      </c>
    </row>
    <row r="3971" spans="1:29">
      <c r="A3971" s="1" t="s">
        <v>2847</v>
      </c>
      <c r="B3971" s="1">
        <v>2021</v>
      </c>
      <c r="C3971" s="1" t="s">
        <v>31</v>
      </c>
      <c r="D3971" s="1" t="s">
        <v>39</v>
      </c>
      <c r="E3971" s="1" t="s">
        <v>28</v>
      </c>
      <c r="F3971" s="1">
        <v>127</v>
      </c>
      <c r="G3971" s="1">
        <v>951</v>
      </c>
      <c r="H3971" s="1">
        <v>428</v>
      </c>
      <c r="I3971" s="1">
        <v>31.3</v>
      </c>
      <c r="J3971" s="1">
        <v>6</v>
      </c>
      <c r="K3971" s="1" t="s">
        <v>19</v>
      </c>
      <c r="L3971" s="1" t="s">
        <v>19</v>
      </c>
      <c r="M3971" s="1">
        <v>52</v>
      </c>
      <c r="N3971" s="1" t="s">
        <v>29</v>
      </c>
      <c r="O3971" s="1">
        <v>3270149</v>
      </c>
      <c r="P3971" s="1">
        <f t="shared" si="868"/>
        <v>1</v>
      </c>
      <c r="Q3971" s="1">
        <f t="shared" si="869"/>
        <v>3</v>
      </c>
      <c r="R3971" s="5">
        <f t="shared" si="870"/>
        <v>0.13354363827549948</v>
      </c>
      <c r="S3971" s="6">
        <f t="shared" si="871"/>
        <v>450052.57623554155</v>
      </c>
      <c r="T3971" s="4">
        <f t="shared" si="872"/>
        <v>3.3700787401574801</v>
      </c>
      <c r="U3971" s="1" t="str">
        <f t="shared" si="873"/>
        <v>Normal</v>
      </c>
      <c r="V3971" s="1" t="str">
        <f t="shared" si="874"/>
        <v>Still Private</v>
      </c>
      <c r="W3971" s="1" t="str">
        <f t="shared" si="875"/>
        <v>€</v>
      </c>
      <c r="X3971" s="1" t="str">
        <f t="shared" si="876"/>
        <v>€127M</v>
      </c>
      <c r="Y3971" s="1" t="str">
        <f t="shared" si="877"/>
        <v>€428M</v>
      </c>
      <c r="Z3971" s="1" t="str">
        <f t="shared" si="878"/>
        <v>€0</v>
      </c>
      <c r="AA3971" s="1" t="str">
        <f t="shared" si="879"/>
        <v>€4,50,053</v>
      </c>
      <c r="AB3971" s="6">
        <f t="shared" si="880"/>
        <v>37504.381352961791</v>
      </c>
      <c r="AC3971" s="1" t="str">
        <f t="shared" si="881"/>
        <v>Mid</v>
      </c>
    </row>
    <row r="3972" spans="1:29">
      <c r="A3972" s="1" t="s">
        <v>1936</v>
      </c>
      <c r="B3972" s="1">
        <v>2021</v>
      </c>
      <c r="C3972" s="1" t="s">
        <v>42</v>
      </c>
      <c r="D3972" s="1" t="s">
        <v>46</v>
      </c>
      <c r="E3972" s="1" t="s">
        <v>23</v>
      </c>
      <c r="F3972" s="1">
        <v>124</v>
      </c>
      <c r="G3972" s="1">
        <v>760</v>
      </c>
      <c r="H3972" s="1">
        <v>146</v>
      </c>
      <c r="I3972" s="1">
        <v>16.489999999999998</v>
      </c>
      <c r="J3972" s="1">
        <v>9</v>
      </c>
      <c r="K3972" s="1" t="s">
        <v>24</v>
      </c>
      <c r="L3972" s="1" t="s">
        <v>19</v>
      </c>
      <c r="M3972" s="1">
        <v>24</v>
      </c>
      <c r="N3972" s="1" t="s">
        <v>20</v>
      </c>
      <c r="O3972" s="1">
        <v>3234718</v>
      </c>
      <c r="P3972" s="1">
        <f t="shared" si="868"/>
        <v>5</v>
      </c>
      <c r="Q3972" s="1">
        <f t="shared" si="869"/>
        <v>3</v>
      </c>
      <c r="R3972" s="5">
        <f t="shared" si="870"/>
        <v>0.16315789473684211</v>
      </c>
      <c r="S3972" s="6">
        <f t="shared" si="871"/>
        <v>192105.26315789475</v>
      </c>
      <c r="T3972" s="4">
        <f t="shared" si="872"/>
        <v>1.1774193548387097</v>
      </c>
      <c r="U3972" s="1" t="str">
        <f t="shared" si="873"/>
        <v>High Performer</v>
      </c>
      <c r="V3972" s="1" t="str">
        <f t="shared" si="874"/>
        <v>Acquired</v>
      </c>
      <c r="W3972" s="1" t="str">
        <f t="shared" si="875"/>
        <v>¥</v>
      </c>
      <c r="X3972" s="1" t="str">
        <f t="shared" si="876"/>
        <v>¥124M</v>
      </c>
      <c r="Y3972" s="1" t="str">
        <f t="shared" si="877"/>
        <v>¥146M</v>
      </c>
      <c r="Z3972" s="1" t="str">
        <f t="shared" si="878"/>
        <v>¥0</v>
      </c>
      <c r="AA3972" s="1" t="str">
        <f t="shared" si="879"/>
        <v>¥1,92,105</v>
      </c>
      <c r="AB3972" s="6">
        <f t="shared" si="880"/>
        <v>16008.771929824561</v>
      </c>
      <c r="AC3972" s="1" t="str">
        <f t="shared" si="881"/>
        <v>Mid</v>
      </c>
    </row>
    <row r="3973" spans="1:29">
      <c r="A3973" s="1" t="s">
        <v>790</v>
      </c>
      <c r="B3973" s="1">
        <v>2021</v>
      </c>
      <c r="C3973" s="1" t="s">
        <v>27</v>
      </c>
      <c r="D3973" s="1" t="s">
        <v>95</v>
      </c>
      <c r="E3973" s="1" t="s">
        <v>18</v>
      </c>
      <c r="F3973" s="1">
        <v>157</v>
      </c>
      <c r="G3973" s="1">
        <v>3815</v>
      </c>
      <c r="H3973" s="1">
        <v>704</v>
      </c>
      <c r="I3973" s="1">
        <v>38.6</v>
      </c>
      <c r="J3973" s="1">
        <v>4</v>
      </c>
      <c r="K3973" s="1" t="s">
        <v>19</v>
      </c>
      <c r="L3973" s="1" t="s">
        <v>24</v>
      </c>
      <c r="M3973" s="1">
        <v>95</v>
      </c>
      <c r="N3973" s="1" t="s">
        <v>33</v>
      </c>
      <c r="O3973" s="1">
        <v>3086824</v>
      </c>
      <c r="P3973" s="1">
        <f t="shared" si="868"/>
        <v>2</v>
      </c>
      <c r="Q3973" s="1">
        <f t="shared" si="869"/>
        <v>3</v>
      </c>
      <c r="R3973" s="5">
        <f t="shared" si="870"/>
        <v>4.1153342070773265E-2</v>
      </c>
      <c r="S3973" s="6">
        <f t="shared" si="871"/>
        <v>184534.73132372214</v>
      </c>
      <c r="T3973" s="4">
        <f t="shared" si="872"/>
        <v>4.484076433121019</v>
      </c>
      <c r="U3973" s="1" t="str">
        <f t="shared" si="873"/>
        <v>Normal</v>
      </c>
      <c r="V3973" s="1" t="str">
        <f t="shared" si="874"/>
        <v>IPO</v>
      </c>
      <c r="W3973" s="1" t="str">
        <f t="shared" si="875"/>
        <v>$</v>
      </c>
      <c r="X3973" s="1" t="str">
        <f t="shared" si="876"/>
        <v>$157M</v>
      </c>
      <c r="Y3973" s="1" t="str">
        <f t="shared" si="877"/>
        <v>$704M</v>
      </c>
      <c r="Z3973" s="1" t="str">
        <f t="shared" si="878"/>
        <v>$0</v>
      </c>
      <c r="AA3973" s="1" t="str">
        <f t="shared" si="879"/>
        <v>$1,84,535</v>
      </c>
      <c r="AB3973" s="6">
        <f t="shared" si="880"/>
        <v>15377.894276976846</v>
      </c>
      <c r="AC3973" s="1" t="str">
        <f t="shared" si="881"/>
        <v>Mid</v>
      </c>
    </row>
    <row r="3974" spans="1:29">
      <c r="A3974" s="1" t="s">
        <v>3100</v>
      </c>
      <c r="B3974" s="1">
        <v>2021</v>
      </c>
      <c r="C3974" s="1" t="s">
        <v>16</v>
      </c>
      <c r="D3974" s="1" t="s">
        <v>95</v>
      </c>
      <c r="E3974" s="1" t="s">
        <v>28</v>
      </c>
      <c r="F3974" s="1">
        <v>164</v>
      </c>
      <c r="G3974" s="1">
        <v>2476</v>
      </c>
      <c r="H3974" s="1">
        <v>649</v>
      </c>
      <c r="I3974" s="1">
        <v>21.21</v>
      </c>
      <c r="J3974" s="1">
        <v>5</v>
      </c>
      <c r="K3974" s="1" t="s">
        <v>19</v>
      </c>
      <c r="L3974" s="1" t="s">
        <v>24</v>
      </c>
      <c r="M3974" s="1">
        <v>60</v>
      </c>
      <c r="N3974" s="1" t="s">
        <v>49</v>
      </c>
      <c r="O3974" s="1">
        <v>2942826</v>
      </c>
      <c r="P3974" s="1">
        <f t="shared" si="868"/>
        <v>1</v>
      </c>
      <c r="Q3974" s="1">
        <f t="shared" si="869"/>
        <v>3</v>
      </c>
      <c r="R3974" s="5">
        <f t="shared" si="870"/>
        <v>6.623586429725363E-2</v>
      </c>
      <c r="S3974" s="6">
        <f t="shared" si="871"/>
        <v>262116.3166397415</v>
      </c>
      <c r="T3974" s="4">
        <f t="shared" si="872"/>
        <v>3.9573170731707319</v>
      </c>
      <c r="U3974" s="1" t="str">
        <f t="shared" si="873"/>
        <v>Normal</v>
      </c>
      <c r="V3974" s="1" t="str">
        <f t="shared" si="874"/>
        <v>IPO</v>
      </c>
      <c r="W3974" s="1" t="str">
        <f t="shared" si="875"/>
        <v>$</v>
      </c>
      <c r="X3974" s="1" t="str">
        <f t="shared" si="876"/>
        <v>$164M</v>
      </c>
      <c r="Y3974" s="1" t="str">
        <f t="shared" si="877"/>
        <v>$649M</v>
      </c>
      <c r="Z3974" s="1" t="str">
        <f t="shared" si="878"/>
        <v>$0</v>
      </c>
      <c r="AA3974" s="1" t="str">
        <f t="shared" si="879"/>
        <v>$2,62,116</v>
      </c>
      <c r="AB3974" s="6">
        <f t="shared" si="880"/>
        <v>21843.026386645128</v>
      </c>
      <c r="AC3974" s="1" t="str">
        <f t="shared" si="881"/>
        <v>Mid</v>
      </c>
    </row>
    <row r="3975" spans="1:29">
      <c r="A3975" s="1" t="s">
        <v>3260</v>
      </c>
      <c r="B3975" s="1">
        <v>2021</v>
      </c>
      <c r="C3975" s="1" t="s">
        <v>27</v>
      </c>
      <c r="D3975" s="1" t="s">
        <v>48</v>
      </c>
      <c r="E3975" s="1" t="s">
        <v>37</v>
      </c>
      <c r="F3975" s="1">
        <v>122</v>
      </c>
      <c r="G3975" s="1">
        <v>4275</v>
      </c>
      <c r="H3975" s="1">
        <v>920</v>
      </c>
      <c r="I3975" s="1">
        <v>28.24</v>
      </c>
      <c r="J3975" s="1">
        <v>7</v>
      </c>
      <c r="K3975" s="1" t="s">
        <v>24</v>
      </c>
      <c r="L3975" s="1" t="s">
        <v>24</v>
      </c>
      <c r="M3975" s="1">
        <v>21</v>
      </c>
      <c r="N3975" s="1" t="s">
        <v>33</v>
      </c>
      <c r="O3975" s="1">
        <v>2909886</v>
      </c>
      <c r="P3975" s="1">
        <f t="shared" si="868"/>
        <v>4</v>
      </c>
      <c r="Q3975" s="1">
        <f t="shared" si="869"/>
        <v>3</v>
      </c>
      <c r="R3975" s="5">
        <f t="shared" si="870"/>
        <v>2.8538011695906432E-2</v>
      </c>
      <c r="S3975" s="6">
        <f t="shared" si="871"/>
        <v>215204.67836257309</v>
      </c>
      <c r="T3975" s="4">
        <f t="shared" si="872"/>
        <v>7.5409836065573774</v>
      </c>
      <c r="U3975" s="1" t="str">
        <f t="shared" si="873"/>
        <v>Normal</v>
      </c>
      <c r="V3975" s="1" t="str">
        <f t="shared" si="874"/>
        <v>Acquired</v>
      </c>
      <c r="W3975" s="1" t="str">
        <f t="shared" si="875"/>
        <v>$</v>
      </c>
      <c r="X3975" s="1" t="str">
        <f t="shared" si="876"/>
        <v>$122M</v>
      </c>
      <c r="Y3975" s="1" t="str">
        <f t="shared" si="877"/>
        <v>$920M</v>
      </c>
      <c r="Z3975" s="1" t="str">
        <f t="shared" si="878"/>
        <v>$0</v>
      </c>
      <c r="AA3975" s="1" t="str">
        <f t="shared" si="879"/>
        <v>$2,15,205</v>
      </c>
      <c r="AB3975" s="6">
        <f t="shared" si="880"/>
        <v>17933.723196881092</v>
      </c>
      <c r="AC3975" s="1" t="str">
        <f t="shared" si="881"/>
        <v>Mid</v>
      </c>
    </row>
    <row r="3976" spans="1:29">
      <c r="A3976" s="1" t="s">
        <v>4001</v>
      </c>
      <c r="B3976" s="1">
        <v>2021</v>
      </c>
      <c r="C3976" s="1" t="s">
        <v>35</v>
      </c>
      <c r="D3976" s="1" t="s">
        <v>95</v>
      </c>
      <c r="E3976" s="1" t="s">
        <v>37</v>
      </c>
      <c r="F3976" s="1">
        <v>126</v>
      </c>
      <c r="G3976" s="1">
        <v>546</v>
      </c>
      <c r="H3976" s="1">
        <v>747</v>
      </c>
      <c r="I3976" s="1">
        <v>35.369999999999997</v>
      </c>
      <c r="J3976" s="1">
        <v>3</v>
      </c>
      <c r="K3976" s="1" t="s">
        <v>24</v>
      </c>
      <c r="L3976" s="1" t="s">
        <v>24</v>
      </c>
      <c r="M3976" s="1">
        <v>40</v>
      </c>
      <c r="N3976" s="1" t="s">
        <v>33</v>
      </c>
      <c r="O3976" s="1">
        <v>2617214</v>
      </c>
      <c r="P3976" s="1">
        <f t="shared" si="868"/>
        <v>4</v>
      </c>
      <c r="Q3976" s="1">
        <f t="shared" si="869"/>
        <v>3</v>
      </c>
      <c r="R3976" s="5">
        <f t="shared" si="870"/>
        <v>0.23076923076923078</v>
      </c>
      <c r="S3976" s="6">
        <f t="shared" si="871"/>
        <v>1368131.8681318681</v>
      </c>
      <c r="T3976" s="4">
        <f t="shared" si="872"/>
        <v>5.9285714285714288</v>
      </c>
      <c r="U3976" s="1" t="str">
        <f t="shared" si="873"/>
        <v>Normal</v>
      </c>
      <c r="V3976" s="1" t="str">
        <f t="shared" si="874"/>
        <v>Acquired</v>
      </c>
      <c r="W3976" s="1" t="str">
        <f t="shared" si="875"/>
        <v>¥</v>
      </c>
      <c r="X3976" s="1" t="str">
        <f t="shared" si="876"/>
        <v>¥126M</v>
      </c>
      <c r="Y3976" s="1" t="str">
        <f t="shared" si="877"/>
        <v>¥747M</v>
      </c>
      <c r="Z3976" s="1" t="str">
        <f t="shared" si="878"/>
        <v>¥0</v>
      </c>
      <c r="AA3976" s="1" t="str">
        <f t="shared" si="879"/>
        <v>¥13,68,132</v>
      </c>
      <c r="AB3976" s="6">
        <f t="shared" si="880"/>
        <v>114010.98901098901</v>
      </c>
      <c r="AC3976" s="1" t="str">
        <f t="shared" si="881"/>
        <v>Mid</v>
      </c>
    </row>
    <row r="3977" spans="1:29">
      <c r="A3977" s="1" t="s">
        <v>3831</v>
      </c>
      <c r="B3977" s="1">
        <v>2021</v>
      </c>
      <c r="C3977" s="1" t="s">
        <v>59</v>
      </c>
      <c r="D3977" s="1" t="s">
        <v>51</v>
      </c>
      <c r="E3977" s="1" t="s">
        <v>37</v>
      </c>
      <c r="F3977" s="1">
        <v>180</v>
      </c>
      <c r="G3977" s="1">
        <v>4010</v>
      </c>
      <c r="H3977" s="1">
        <v>146</v>
      </c>
      <c r="I3977" s="1">
        <v>5.84</v>
      </c>
      <c r="J3977" s="1">
        <v>4</v>
      </c>
      <c r="K3977" s="1" t="s">
        <v>19</v>
      </c>
      <c r="L3977" s="1" t="s">
        <v>24</v>
      </c>
      <c r="M3977" s="1">
        <v>82</v>
      </c>
      <c r="N3977" s="1" t="s">
        <v>33</v>
      </c>
      <c r="O3977" s="1">
        <v>2529471</v>
      </c>
      <c r="P3977" s="1">
        <f t="shared" ref="P3977:P4040" si="882">IF(E3977="Seed", 1,
 IF(E3977="Series A", 2,
 IF(E3977="Series B", 3,
 IF(E3977="Series C", 4,
 IF(E3977="IPO", 5, "")))))</f>
        <v>4</v>
      </c>
      <c r="Q3977" s="1">
        <f t="shared" si="869"/>
        <v>3</v>
      </c>
      <c r="R3977" s="5">
        <f t="shared" si="870"/>
        <v>4.488778054862843E-2</v>
      </c>
      <c r="S3977" s="6">
        <f t="shared" si="871"/>
        <v>36408.977556109727</v>
      </c>
      <c r="T3977" s="4">
        <f t="shared" si="872"/>
        <v>0.81111111111111112</v>
      </c>
      <c r="U3977" s="1" t="str">
        <f t="shared" si="873"/>
        <v>Normal</v>
      </c>
      <c r="V3977" s="1" t="str">
        <f t="shared" si="874"/>
        <v>IPO</v>
      </c>
      <c r="W3977" s="1" t="str">
        <f t="shared" si="875"/>
        <v>₹</v>
      </c>
      <c r="X3977" s="1" t="str">
        <f t="shared" si="876"/>
        <v>₹180M</v>
      </c>
      <c r="Y3977" s="1" t="str">
        <f t="shared" si="877"/>
        <v>₹146M</v>
      </c>
      <c r="Z3977" s="1" t="str">
        <f t="shared" si="878"/>
        <v>₹0</v>
      </c>
      <c r="AA3977" s="1" t="str">
        <f t="shared" si="879"/>
        <v>₹36,409</v>
      </c>
      <c r="AB3977" s="6">
        <f t="shared" si="880"/>
        <v>3034.0814630091436</v>
      </c>
      <c r="AC3977" s="1" t="str">
        <f t="shared" si="881"/>
        <v>Mid</v>
      </c>
    </row>
    <row r="3978" spans="1:29">
      <c r="A3978" s="1" t="s">
        <v>2165</v>
      </c>
      <c r="B3978" s="1">
        <v>2021</v>
      </c>
      <c r="C3978" s="1" t="s">
        <v>31</v>
      </c>
      <c r="D3978" s="1" t="s">
        <v>39</v>
      </c>
      <c r="E3978" s="1" t="s">
        <v>18</v>
      </c>
      <c r="F3978" s="1">
        <v>100</v>
      </c>
      <c r="G3978" s="1">
        <v>4518</v>
      </c>
      <c r="H3978" s="1">
        <v>368</v>
      </c>
      <c r="I3978" s="1">
        <v>49.35</v>
      </c>
      <c r="J3978" s="1">
        <v>8</v>
      </c>
      <c r="K3978" s="1" t="s">
        <v>24</v>
      </c>
      <c r="L3978" s="1" t="s">
        <v>24</v>
      </c>
      <c r="M3978" s="1">
        <v>72</v>
      </c>
      <c r="N3978" s="1" t="s">
        <v>29</v>
      </c>
      <c r="O3978" s="1">
        <v>2139407</v>
      </c>
      <c r="P3978" s="1">
        <f t="shared" si="882"/>
        <v>2</v>
      </c>
      <c r="Q3978" s="1">
        <f t="shared" si="869"/>
        <v>3</v>
      </c>
      <c r="R3978" s="5">
        <f t="shared" si="870"/>
        <v>2.2133687472332891E-2</v>
      </c>
      <c r="S3978" s="6">
        <f t="shared" si="871"/>
        <v>81451.969898185038</v>
      </c>
      <c r="T3978" s="4">
        <f t="shared" si="872"/>
        <v>3.68</v>
      </c>
      <c r="U3978" s="1" t="str">
        <f t="shared" si="873"/>
        <v>High Performer</v>
      </c>
      <c r="V3978" s="1" t="str">
        <f t="shared" si="874"/>
        <v>Acquired</v>
      </c>
      <c r="W3978" s="1" t="str">
        <f t="shared" si="875"/>
        <v>€</v>
      </c>
      <c r="X3978" s="1" t="str">
        <f t="shared" si="876"/>
        <v>€100M</v>
      </c>
      <c r="Y3978" s="1" t="str">
        <f t="shared" si="877"/>
        <v>€368M</v>
      </c>
      <c r="Z3978" s="1" t="str">
        <f t="shared" si="878"/>
        <v>€0</v>
      </c>
      <c r="AA3978" s="1" t="str">
        <f t="shared" si="879"/>
        <v>€81,452</v>
      </c>
      <c r="AB3978" s="6">
        <f t="shared" si="880"/>
        <v>6787.6641581820868</v>
      </c>
      <c r="AC3978" s="1" t="str">
        <f t="shared" si="881"/>
        <v>Mid</v>
      </c>
    </row>
    <row r="3979" spans="1:29">
      <c r="A3979" s="1" t="s">
        <v>3801</v>
      </c>
      <c r="B3979" s="1">
        <v>2021</v>
      </c>
      <c r="C3979" s="1" t="s">
        <v>27</v>
      </c>
      <c r="D3979" s="1" t="s">
        <v>48</v>
      </c>
      <c r="E3979" s="1" t="s">
        <v>18</v>
      </c>
      <c r="F3979" s="1">
        <v>148</v>
      </c>
      <c r="G3979" s="1">
        <v>2555</v>
      </c>
      <c r="H3979" s="1">
        <v>239</v>
      </c>
      <c r="I3979" s="1">
        <v>49.02</v>
      </c>
      <c r="J3979" s="1">
        <v>7</v>
      </c>
      <c r="K3979" s="1" t="s">
        <v>19</v>
      </c>
      <c r="L3979" s="1" t="s">
        <v>24</v>
      </c>
      <c r="M3979" s="1">
        <v>70</v>
      </c>
      <c r="N3979" s="1" t="s">
        <v>29</v>
      </c>
      <c r="O3979" s="1">
        <v>2010909</v>
      </c>
      <c r="P3979" s="1">
        <f t="shared" si="882"/>
        <v>2</v>
      </c>
      <c r="Q3979" s="1">
        <f t="shared" si="869"/>
        <v>3</v>
      </c>
      <c r="R3979" s="5">
        <f t="shared" si="870"/>
        <v>5.792563600782779E-2</v>
      </c>
      <c r="S3979" s="6">
        <f t="shared" si="871"/>
        <v>93542.074363992171</v>
      </c>
      <c r="T3979" s="4">
        <f t="shared" si="872"/>
        <v>1.6148648648648649</v>
      </c>
      <c r="U3979" s="1" t="str">
        <f t="shared" si="873"/>
        <v>Normal</v>
      </c>
      <c r="V3979" s="1" t="str">
        <f t="shared" si="874"/>
        <v>IPO</v>
      </c>
      <c r="W3979" s="1" t="str">
        <f t="shared" si="875"/>
        <v>$</v>
      </c>
      <c r="X3979" s="1" t="str">
        <f t="shared" si="876"/>
        <v>$148M</v>
      </c>
      <c r="Y3979" s="1" t="str">
        <f t="shared" si="877"/>
        <v>$239M</v>
      </c>
      <c r="Z3979" s="1" t="str">
        <f t="shared" si="878"/>
        <v>$0</v>
      </c>
      <c r="AA3979" s="1" t="str">
        <f t="shared" si="879"/>
        <v>$93,542</v>
      </c>
      <c r="AB3979" s="6">
        <f t="shared" si="880"/>
        <v>7795.1728636660146</v>
      </c>
      <c r="AC3979" s="1" t="str">
        <f t="shared" si="881"/>
        <v>Mid</v>
      </c>
    </row>
    <row r="3980" spans="1:29">
      <c r="A3980" s="1" t="s">
        <v>1016</v>
      </c>
      <c r="B3980" s="1">
        <v>2021</v>
      </c>
      <c r="C3980" s="1" t="s">
        <v>27</v>
      </c>
      <c r="D3980" s="1" t="s">
        <v>39</v>
      </c>
      <c r="E3980" s="1" t="s">
        <v>23</v>
      </c>
      <c r="F3980" s="1">
        <v>112</v>
      </c>
      <c r="G3980" s="1">
        <v>3252</v>
      </c>
      <c r="H3980" s="1">
        <v>688</v>
      </c>
      <c r="I3980" s="1">
        <v>18.53</v>
      </c>
      <c r="J3980" s="1">
        <v>8</v>
      </c>
      <c r="K3980" s="1" t="s">
        <v>19</v>
      </c>
      <c r="L3980" s="1" t="s">
        <v>19</v>
      </c>
      <c r="M3980" s="1">
        <v>59</v>
      </c>
      <c r="N3980" s="1" t="s">
        <v>25</v>
      </c>
      <c r="O3980" s="1">
        <v>1882865</v>
      </c>
      <c r="P3980" s="1">
        <f t="shared" si="882"/>
        <v>5</v>
      </c>
      <c r="Q3980" s="1">
        <f t="shared" si="869"/>
        <v>3</v>
      </c>
      <c r="R3980" s="5">
        <f t="shared" si="870"/>
        <v>3.4440344403444033E-2</v>
      </c>
      <c r="S3980" s="6">
        <f t="shared" si="871"/>
        <v>211562.1156211562</v>
      </c>
      <c r="T3980" s="4">
        <f t="shared" si="872"/>
        <v>6.1428571428571432</v>
      </c>
      <c r="U3980" s="1" t="str">
        <f t="shared" si="873"/>
        <v>High Performer</v>
      </c>
      <c r="V3980" s="1" t="str">
        <f t="shared" si="874"/>
        <v>Still Private</v>
      </c>
      <c r="W3980" s="1" t="str">
        <f t="shared" si="875"/>
        <v>$</v>
      </c>
      <c r="X3980" s="1" t="str">
        <f t="shared" si="876"/>
        <v>$112M</v>
      </c>
      <c r="Y3980" s="1" t="str">
        <f t="shared" si="877"/>
        <v>$688M</v>
      </c>
      <c r="Z3980" s="1" t="str">
        <f t="shared" si="878"/>
        <v>$0</v>
      </c>
      <c r="AA3980" s="1" t="str">
        <f t="shared" si="879"/>
        <v>$2,11,562</v>
      </c>
      <c r="AB3980" s="6">
        <f t="shared" si="880"/>
        <v>17630.176301763018</v>
      </c>
      <c r="AC3980" s="1" t="str">
        <f t="shared" si="881"/>
        <v>Mid</v>
      </c>
    </row>
    <row r="3981" spans="1:29">
      <c r="A3981" s="1" t="s">
        <v>1112</v>
      </c>
      <c r="B3981" s="1">
        <v>2021</v>
      </c>
      <c r="C3981" s="1" t="s">
        <v>59</v>
      </c>
      <c r="D3981" s="1" t="s">
        <v>95</v>
      </c>
      <c r="E3981" s="1" t="s">
        <v>23</v>
      </c>
      <c r="F3981" s="1">
        <v>132</v>
      </c>
      <c r="G3981" s="1">
        <v>1372</v>
      </c>
      <c r="H3981" s="1">
        <v>165</v>
      </c>
      <c r="I3981" s="1">
        <v>46.67</v>
      </c>
      <c r="J3981" s="1">
        <v>2</v>
      </c>
      <c r="K3981" s="1" t="s">
        <v>19</v>
      </c>
      <c r="L3981" s="1" t="s">
        <v>19</v>
      </c>
      <c r="M3981" s="1">
        <v>76</v>
      </c>
      <c r="N3981" s="1" t="s">
        <v>20</v>
      </c>
      <c r="O3981" s="1">
        <v>1654286</v>
      </c>
      <c r="P3981" s="1">
        <f t="shared" si="882"/>
        <v>5</v>
      </c>
      <c r="Q3981" s="1">
        <f t="shared" si="869"/>
        <v>3</v>
      </c>
      <c r="R3981" s="5">
        <f t="shared" si="870"/>
        <v>9.6209912536443148E-2</v>
      </c>
      <c r="S3981" s="6">
        <f t="shared" si="871"/>
        <v>120262.39067055394</v>
      </c>
      <c r="T3981" s="4">
        <f t="shared" si="872"/>
        <v>1.25</v>
      </c>
      <c r="U3981" s="1" t="str">
        <f t="shared" si="873"/>
        <v>Normal</v>
      </c>
      <c r="V3981" s="1" t="str">
        <f t="shared" si="874"/>
        <v>Still Private</v>
      </c>
      <c r="W3981" s="1" t="str">
        <f t="shared" si="875"/>
        <v>₹</v>
      </c>
      <c r="X3981" s="1" t="str">
        <f t="shared" si="876"/>
        <v>₹132M</v>
      </c>
      <c r="Y3981" s="1" t="str">
        <f t="shared" si="877"/>
        <v>₹165M</v>
      </c>
      <c r="Z3981" s="1" t="str">
        <f t="shared" si="878"/>
        <v>₹0</v>
      </c>
      <c r="AA3981" s="1" t="str">
        <f t="shared" si="879"/>
        <v>₹1,20,262</v>
      </c>
      <c r="AB3981" s="6">
        <f t="shared" si="880"/>
        <v>10021.865889212828</v>
      </c>
      <c r="AC3981" s="1" t="str">
        <f t="shared" si="881"/>
        <v>Mid</v>
      </c>
    </row>
    <row r="3982" spans="1:29">
      <c r="A3982" s="1" t="s">
        <v>1435</v>
      </c>
      <c r="B3982" s="1">
        <v>2021</v>
      </c>
      <c r="C3982" s="1" t="s">
        <v>73</v>
      </c>
      <c r="D3982" s="1" t="s">
        <v>17</v>
      </c>
      <c r="E3982" s="1" t="s">
        <v>28</v>
      </c>
      <c r="F3982" s="1">
        <v>116</v>
      </c>
      <c r="G3982" s="1">
        <v>3687</v>
      </c>
      <c r="H3982" s="1">
        <v>180</v>
      </c>
      <c r="I3982" s="1">
        <v>49.82</v>
      </c>
      <c r="J3982" s="1">
        <v>2</v>
      </c>
      <c r="K3982" s="1" t="s">
        <v>19</v>
      </c>
      <c r="L3982" s="1" t="s">
        <v>19</v>
      </c>
      <c r="M3982" s="1">
        <v>91</v>
      </c>
      <c r="N3982" s="1" t="s">
        <v>20</v>
      </c>
      <c r="O3982" s="1">
        <v>1469163</v>
      </c>
      <c r="P3982" s="1">
        <f t="shared" si="882"/>
        <v>1</v>
      </c>
      <c r="Q3982" s="1">
        <f t="shared" si="869"/>
        <v>3</v>
      </c>
      <c r="R3982" s="5">
        <f t="shared" si="870"/>
        <v>3.1461893138052616E-2</v>
      </c>
      <c r="S3982" s="6">
        <f t="shared" si="871"/>
        <v>48820.17900732303</v>
      </c>
      <c r="T3982" s="4">
        <f t="shared" si="872"/>
        <v>1.5517241379310345</v>
      </c>
      <c r="U3982" s="1" t="str">
        <f t="shared" si="873"/>
        <v>Normal</v>
      </c>
      <c r="V3982" s="1" t="str">
        <f t="shared" si="874"/>
        <v>Still Private</v>
      </c>
      <c r="W3982" s="1" t="str">
        <f t="shared" si="875"/>
        <v>€</v>
      </c>
      <c r="X3982" s="1" t="str">
        <f t="shared" si="876"/>
        <v>€116M</v>
      </c>
      <c r="Y3982" s="1" t="str">
        <f t="shared" si="877"/>
        <v>€180M</v>
      </c>
      <c r="Z3982" s="1" t="str">
        <f t="shared" si="878"/>
        <v>€0</v>
      </c>
      <c r="AA3982" s="1" t="str">
        <f t="shared" si="879"/>
        <v>€48,820</v>
      </c>
      <c r="AB3982" s="6">
        <f t="shared" si="880"/>
        <v>4068.3482506102523</v>
      </c>
      <c r="AC3982" s="1" t="str">
        <f t="shared" si="881"/>
        <v>Mid</v>
      </c>
    </row>
    <row r="3983" spans="1:29">
      <c r="A3983" s="1" t="s">
        <v>3074</v>
      </c>
      <c r="B3983" s="1">
        <v>2021</v>
      </c>
      <c r="C3983" s="1" t="s">
        <v>59</v>
      </c>
      <c r="D3983" s="1" t="s">
        <v>51</v>
      </c>
      <c r="E3983" s="1" t="s">
        <v>18</v>
      </c>
      <c r="F3983" s="1">
        <v>128</v>
      </c>
      <c r="G3983" s="1">
        <v>213</v>
      </c>
      <c r="H3983" s="1">
        <v>255</v>
      </c>
      <c r="I3983" s="1">
        <v>16.73</v>
      </c>
      <c r="J3983" s="1">
        <v>8</v>
      </c>
      <c r="K3983" s="1" t="s">
        <v>19</v>
      </c>
      <c r="L3983" s="1" t="s">
        <v>19</v>
      </c>
      <c r="M3983" s="1">
        <v>52</v>
      </c>
      <c r="N3983" s="1" t="s">
        <v>20</v>
      </c>
      <c r="O3983" s="1">
        <v>1230746</v>
      </c>
      <c r="P3983" s="1">
        <f t="shared" si="882"/>
        <v>2</v>
      </c>
      <c r="Q3983" s="1">
        <f t="shared" si="869"/>
        <v>3</v>
      </c>
      <c r="R3983" s="5">
        <f t="shared" si="870"/>
        <v>0.60093896713615025</v>
      </c>
      <c r="S3983" s="6">
        <f t="shared" si="871"/>
        <v>1197183.0985915493</v>
      </c>
      <c r="T3983" s="4">
        <f t="shared" si="872"/>
        <v>1.9921875</v>
      </c>
      <c r="U3983" s="1" t="str">
        <f t="shared" si="873"/>
        <v>High Performer</v>
      </c>
      <c r="V3983" s="1" t="str">
        <f t="shared" si="874"/>
        <v>Still Private</v>
      </c>
      <c r="W3983" s="1" t="str">
        <f t="shared" si="875"/>
        <v>₹</v>
      </c>
      <c r="X3983" s="1" t="str">
        <f t="shared" si="876"/>
        <v>₹128M</v>
      </c>
      <c r="Y3983" s="1" t="str">
        <f t="shared" si="877"/>
        <v>₹255M</v>
      </c>
      <c r="Z3983" s="1" t="str">
        <f t="shared" si="878"/>
        <v>₹1</v>
      </c>
      <c r="AA3983" s="1" t="str">
        <f t="shared" si="879"/>
        <v>₹11,97,183</v>
      </c>
      <c r="AB3983" s="6">
        <f t="shared" si="880"/>
        <v>99765.258215962444</v>
      </c>
      <c r="AC3983" s="1" t="str">
        <f t="shared" si="881"/>
        <v>Mid</v>
      </c>
    </row>
    <row r="3984" spans="1:29">
      <c r="A3984" s="1" t="s">
        <v>3428</v>
      </c>
      <c r="B3984" s="1">
        <v>2021</v>
      </c>
      <c r="C3984" s="1" t="s">
        <v>35</v>
      </c>
      <c r="D3984" s="1" t="s">
        <v>17</v>
      </c>
      <c r="E3984" s="1" t="s">
        <v>23</v>
      </c>
      <c r="F3984" s="1">
        <v>144</v>
      </c>
      <c r="G3984" s="1">
        <v>4647</v>
      </c>
      <c r="H3984" s="1">
        <v>775</v>
      </c>
      <c r="I3984" s="1">
        <v>26.78</v>
      </c>
      <c r="J3984" s="1">
        <v>9</v>
      </c>
      <c r="K3984" s="1" t="s">
        <v>19</v>
      </c>
      <c r="L3984" s="1" t="s">
        <v>19</v>
      </c>
      <c r="M3984" s="1">
        <v>48</v>
      </c>
      <c r="N3984" s="1" t="s">
        <v>20</v>
      </c>
      <c r="O3984" s="1">
        <v>1211714</v>
      </c>
      <c r="P3984" s="1">
        <f t="shared" si="882"/>
        <v>5</v>
      </c>
      <c r="Q3984" s="1">
        <f t="shared" si="869"/>
        <v>3</v>
      </c>
      <c r="R3984" s="5">
        <f t="shared" si="870"/>
        <v>3.0987734021949646E-2</v>
      </c>
      <c r="S3984" s="6">
        <f t="shared" si="871"/>
        <v>166774.26296535399</v>
      </c>
      <c r="T3984" s="4">
        <f t="shared" si="872"/>
        <v>5.3819444444444446</v>
      </c>
      <c r="U3984" s="1" t="str">
        <f t="shared" si="873"/>
        <v>High Performer</v>
      </c>
      <c r="V3984" s="1" t="str">
        <f t="shared" si="874"/>
        <v>Still Private</v>
      </c>
      <c r="W3984" s="1" t="str">
        <f t="shared" si="875"/>
        <v>¥</v>
      </c>
      <c r="X3984" s="1" t="str">
        <f t="shared" si="876"/>
        <v>¥144M</v>
      </c>
      <c r="Y3984" s="1" t="str">
        <f t="shared" si="877"/>
        <v>¥775M</v>
      </c>
      <c r="Z3984" s="1" t="str">
        <f t="shared" si="878"/>
        <v>¥0</v>
      </c>
      <c r="AA3984" s="1" t="str">
        <f t="shared" si="879"/>
        <v>¥1,66,774</v>
      </c>
      <c r="AB3984" s="6">
        <f t="shared" si="880"/>
        <v>13897.855247112833</v>
      </c>
      <c r="AC3984" s="1" t="str">
        <f t="shared" si="881"/>
        <v>Mid</v>
      </c>
    </row>
    <row r="3985" spans="1:29">
      <c r="A3985" s="1" t="s">
        <v>4419</v>
      </c>
      <c r="B3985" s="1">
        <v>2021</v>
      </c>
      <c r="C3985" s="1" t="s">
        <v>35</v>
      </c>
      <c r="D3985" s="1" t="s">
        <v>36</v>
      </c>
      <c r="E3985" s="1" t="s">
        <v>23</v>
      </c>
      <c r="F3985" s="1">
        <v>171</v>
      </c>
      <c r="G3985" s="1">
        <v>2276</v>
      </c>
      <c r="H3985" s="1">
        <v>34</v>
      </c>
      <c r="I3985" s="1">
        <v>32.909999999999997</v>
      </c>
      <c r="J3985" s="1">
        <v>9</v>
      </c>
      <c r="K3985" s="1" t="s">
        <v>19</v>
      </c>
      <c r="L3985" s="1" t="s">
        <v>24</v>
      </c>
      <c r="M3985" s="1">
        <v>40</v>
      </c>
      <c r="N3985" s="1" t="s">
        <v>25</v>
      </c>
      <c r="O3985" s="1">
        <v>774763</v>
      </c>
      <c r="P3985" s="1">
        <f t="shared" si="882"/>
        <v>5</v>
      </c>
      <c r="Q3985" s="1">
        <f t="shared" si="869"/>
        <v>3</v>
      </c>
      <c r="R3985" s="5">
        <f t="shared" si="870"/>
        <v>7.5131810193321616E-2</v>
      </c>
      <c r="S3985" s="6">
        <f t="shared" si="871"/>
        <v>14938.488576449912</v>
      </c>
      <c r="T3985" s="4">
        <f t="shared" si="872"/>
        <v>0.19883040935672514</v>
      </c>
      <c r="U3985" s="1" t="str">
        <f t="shared" si="873"/>
        <v>High Performer</v>
      </c>
      <c r="V3985" s="1" t="str">
        <f t="shared" si="874"/>
        <v>IPO</v>
      </c>
      <c r="W3985" s="1" t="str">
        <f t="shared" si="875"/>
        <v>¥</v>
      </c>
      <c r="X3985" s="1" t="str">
        <f t="shared" si="876"/>
        <v>¥171M</v>
      </c>
      <c r="Y3985" s="1" t="str">
        <f t="shared" si="877"/>
        <v>¥34M</v>
      </c>
      <c r="Z3985" s="1" t="str">
        <f t="shared" si="878"/>
        <v>¥0</v>
      </c>
      <c r="AA3985" s="1" t="str">
        <f t="shared" si="879"/>
        <v>¥14,938</v>
      </c>
      <c r="AB3985" s="6">
        <f t="shared" si="880"/>
        <v>1244.8740480374927</v>
      </c>
      <c r="AC3985" s="1" t="str">
        <f t="shared" si="881"/>
        <v>Mid</v>
      </c>
    </row>
    <row r="3986" spans="1:29">
      <c r="A3986" s="1" t="s">
        <v>2311</v>
      </c>
      <c r="B3986" s="1">
        <v>2021</v>
      </c>
      <c r="C3986" s="1" t="s">
        <v>53</v>
      </c>
      <c r="D3986" s="1" t="s">
        <v>51</v>
      </c>
      <c r="E3986" s="1" t="s">
        <v>37</v>
      </c>
      <c r="F3986" s="1">
        <v>102</v>
      </c>
      <c r="G3986" s="1">
        <v>3980</v>
      </c>
      <c r="H3986" s="1">
        <v>838</v>
      </c>
      <c r="I3986" s="1">
        <v>14.28</v>
      </c>
      <c r="J3986" s="1">
        <v>8</v>
      </c>
      <c r="K3986" s="1" t="s">
        <v>19</v>
      </c>
      <c r="L3986" s="1" t="s">
        <v>19</v>
      </c>
      <c r="M3986" s="1">
        <v>57</v>
      </c>
      <c r="N3986" s="1" t="s">
        <v>49</v>
      </c>
      <c r="O3986" s="1">
        <v>645936</v>
      </c>
      <c r="P3986" s="1">
        <f t="shared" si="882"/>
        <v>4</v>
      </c>
      <c r="Q3986" s="1">
        <f t="shared" si="869"/>
        <v>3</v>
      </c>
      <c r="R3986" s="5">
        <f t="shared" si="870"/>
        <v>2.5628140703517589E-2</v>
      </c>
      <c r="S3986" s="6">
        <f t="shared" si="871"/>
        <v>210552.76381909547</v>
      </c>
      <c r="T3986" s="4">
        <f t="shared" si="872"/>
        <v>8.2156862745098032</v>
      </c>
      <c r="U3986" s="1" t="str">
        <f t="shared" si="873"/>
        <v>High Performer</v>
      </c>
      <c r="V3986" s="1" t="str">
        <f t="shared" si="874"/>
        <v>Still Private</v>
      </c>
      <c r="W3986" s="1">
        <f t="shared" si="875"/>
        <v>0</v>
      </c>
      <c r="X3986" s="1" t="str">
        <f t="shared" si="876"/>
        <v>0102M</v>
      </c>
      <c r="Y3986" s="1" t="str">
        <f t="shared" si="877"/>
        <v>0838M</v>
      </c>
      <c r="Z3986" s="1" t="str">
        <f t="shared" si="878"/>
        <v>00</v>
      </c>
      <c r="AA3986" s="1" t="str">
        <f t="shared" si="879"/>
        <v>02,10,553</v>
      </c>
      <c r="AB3986" s="6">
        <f t="shared" si="880"/>
        <v>17546.063651591288</v>
      </c>
      <c r="AC3986" s="1" t="str">
        <f t="shared" si="881"/>
        <v>Mid</v>
      </c>
    </row>
    <row r="3987" spans="1:29">
      <c r="A3987" s="1" t="s">
        <v>2589</v>
      </c>
      <c r="B3987" s="1">
        <v>2021</v>
      </c>
      <c r="C3987" s="1" t="s">
        <v>42</v>
      </c>
      <c r="D3987" s="1" t="s">
        <v>43</v>
      </c>
      <c r="E3987" s="1" t="s">
        <v>37</v>
      </c>
      <c r="F3987" s="1">
        <v>184</v>
      </c>
      <c r="G3987" s="1">
        <v>1459</v>
      </c>
      <c r="H3987" s="1">
        <v>802</v>
      </c>
      <c r="I3987" s="1">
        <v>34.28</v>
      </c>
      <c r="J3987" s="1">
        <v>1</v>
      </c>
      <c r="K3987" s="1" t="s">
        <v>24</v>
      </c>
      <c r="L3987" s="1" t="s">
        <v>24</v>
      </c>
      <c r="M3987" s="1">
        <v>35</v>
      </c>
      <c r="N3987" s="1" t="s">
        <v>29</v>
      </c>
      <c r="O3987" s="1">
        <v>645056</v>
      </c>
      <c r="P3987" s="1">
        <f t="shared" si="882"/>
        <v>4</v>
      </c>
      <c r="Q3987" s="1">
        <f t="shared" si="869"/>
        <v>3</v>
      </c>
      <c r="R3987" s="5">
        <f t="shared" si="870"/>
        <v>0.12611377655928718</v>
      </c>
      <c r="S3987" s="6">
        <f t="shared" si="871"/>
        <v>549691.56956819736</v>
      </c>
      <c r="T3987" s="4">
        <f t="shared" si="872"/>
        <v>4.3586956521739131</v>
      </c>
      <c r="U3987" s="1" t="str">
        <f t="shared" si="873"/>
        <v>Normal</v>
      </c>
      <c r="V3987" s="1" t="str">
        <f t="shared" si="874"/>
        <v>Acquired</v>
      </c>
      <c r="W3987" s="1" t="str">
        <f t="shared" si="875"/>
        <v>¥</v>
      </c>
      <c r="X3987" s="1" t="str">
        <f t="shared" si="876"/>
        <v>¥184M</v>
      </c>
      <c r="Y3987" s="1" t="str">
        <f t="shared" si="877"/>
        <v>¥802M</v>
      </c>
      <c r="Z3987" s="1" t="str">
        <f t="shared" si="878"/>
        <v>¥0</v>
      </c>
      <c r="AA3987" s="1" t="str">
        <f t="shared" si="879"/>
        <v>¥5,49,692</v>
      </c>
      <c r="AB3987" s="6">
        <f t="shared" si="880"/>
        <v>45807.630797349782</v>
      </c>
      <c r="AC3987" s="1" t="str">
        <f t="shared" si="881"/>
        <v>Mid</v>
      </c>
    </row>
    <row r="3988" spans="1:29">
      <c r="A3988" s="1" t="s">
        <v>893</v>
      </c>
      <c r="B3988" s="1">
        <v>2021</v>
      </c>
      <c r="C3988" s="1" t="s">
        <v>73</v>
      </c>
      <c r="D3988" s="1" t="s">
        <v>39</v>
      </c>
      <c r="E3988" s="1" t="s">
        <v>40</v>
      </c>
      <c r="F3988" s="1">
        <v>117</v>
      </c>
      <c r="G3988" s="1">
        <v>721</v>
      </c>
      <c r="H3988" s="1">
        <v>693</v>
      </c>
      <c r="I3988" s="1">
        <v>22.2</v>
      </c>
      <c r="J3988" s="1">
        <v>9</v>
      </c>
      <c r="K3988" s="1" t="s">
        <v>24</v>
      </c>
      <c r="L3988" s="1" t="s">
        <v>24</v>
      </c>
      <c r="M3988" s="1">
        <v>20</v>
      </c>
      <c r="N3988" s="1" t="s">
        <v>25</v>
      </c>
      <c r="O3988" s="1">
        <v>487348</v>
      </c>
      <c r="P3988" s="1">
        <f t="shared" si="882"/>
        <v>3</v>
      </c>
      <c r="Q3988" s="1">
        <f t="shared" si="869"/>
        <v>3</v>
      </c>
      <c r="R3988" s="5">
        <f t="shared" si="870"/>
        <v>0.16227461858529821</v>
      </c>
      <c r="S3988" s="6">
        <f t="shared" si="871"/>
        <v>961165.04854368931</v>
      </c>
      <c r="T3988" s="4">
        <f t="shared" si="872"/>
        <v>5.9230769230769234</v>
      </c>
      <c r="U3988" s="1" t="str">
        <f t="shared" si="873"/>
        <v>High Performer</v>
      </c>
      <c r="V3988" s="1" t="str">
        <f t="shared" si="874"/>
        <v>Acquired</v>
      </c>
      <c r="W3988" s="1" t="str">
        <f t="shared" si="875"/>
        <v>€</v>
      </c>
      <c r="X3988" s="1" t="str">
        <f t="shared" si="876"/>
        <v>€117M</v>
      </c>
      <c r="Y3988" s="1" t="str">
        <f t="shared" si="877"/>
        <v>€693M</v>
      </c>
      <c r="Z3988" s="1" t="str">
        <f t="shared" si="878"/>
        <v>€0</v>
      </c>
      <c r="AA3988" s="1" t="str">
        <f t="shared" si="879"/>
        <v>€9,61,165</v>
      </c>
      <c r="AB3988" s="6">
        <f t="shared" si="880"/>
        <v>80097.087378640776</v>
      </c>
      <c r="AC3988" s="1" t="str">
        <f t="shared" si="881"/>
        <v>Mid</v>
      </c>
    </row>
    <row r="3989" spans="1:29">
      <c r="A3989" s="1" t="s">
        <v>2083</v>
      </c>
      <c r="B3989" s="1">
        <v>2021</v>
      </c>
      <c r="C3989" s="1" t="s">
        <v>31</v>
      </c>
      <c r="D3989" s="1" t="s">
        <v>102</v>
      </c>
      <c r="E3989" s="1" t="s">
        <v>23</v>
      </c>
      <c r="F3989" s="1">
        <v>176</v>
      </c>
      <c r="G3989" s="1">
        <v>1299</v>
      </c>
      <c r="H3989" s="1">
        <v>452</v>
      </c>
      <c r="I3989" s="1">
        <v>29.13</v>
      </c>
      <c r="J3989" s="1">
        <v>4</v>
      </c>
      <c r="K3989" s="1" t="s">
        <v>19</v>
      </c>
      <c r="L3989" s="1" t="s">
        <v>24</v>
      </c>
      <c r="M3989" s="1">
        <v>6</v>
      </c>
      <c r="N3989" s="1" t="s">
        <v>20</v>
      </c>
      <c r="O3989" s="1">
        <v>430414</v>
      </c>
      <c r="P3989" s="1">
        <f t="shared" si="882"/>
        <v>5</v>
      </c>
      <c r="Q3989" s="1">
        <f t="shared" si="869"/>
        <v>3</v>
      </c>
      <c r="R3989" s="5">
        <f t="shared" si="870"/>
        <v>0.13548883756735949</v>
      </c>
      <c r="S3989" s="6">
        <f t="shared" si="871"/>
        <v>347959.96920708235</v>
      </c>
      <c r="T3989" s="4">
        <f t="shared" si="872"/>
        <v>2.5681818181818183</v>
      </c>
      <c r="U3989" s="1" t="str">
        <f t="shared" si="873"/>
        <v>Normal</v>
      </c>
      <c r="V3989" s="1" t="str">
        <f t="shared" si="874"/>
        <v>IPO</v>
      </c>
      <c r="W3989" s="1" t="str">
        <f t="shared" si="875"/>
        <v>€</v>
      </c>
      <c r="X3989" s="1" t="str">
        <f t="shared" si="876"/>
        <v>€176M</v>
      </c>
      <c r="Y3989" s="1" t="str">
        <f t="shared" si="877"/>
        <v>€452M</v>
      </c>
      <c r="Z3989" s="1" t="str">
        <f t="shared" si="878"/>
        <v>€0</v>
      </c>
      <c r="AA3989" s="1" t="str">
        <f t="shared" si="879"/>
        <v>€3,47,960</v>
      </c>
      <c r="AB3989" s="6">
        <f t="shared" si="880"/>
        <v>28996.664100590198</v>
      </c>
      <c r="AC3989" s="1" t="str">
        <f t="shared" si="881"/>
        <v>Mid</v>
      </c>
    </row>
    <row r="3990" spans="1:29">
      <c r="A3990" s="1" t="s">
        <v>905</v>
      </c>
      <c r="B3990" s="1">
        <v>2021</v>
      </c>
      <c r="C3990" s="1" t="s">
        <v>22</v>
      </c>
      <c r="D3990" s="1" t="s">
        <v>39</v>
      </c>
      <c r="E3990" s="1" t="s">
        <v>28</v>
      </c>
      <c r="F3990" s="1">
        <v>143</v>
      </c>
      <c r="G3990" s="1">
        <v>3351</v>
      </c>
      <c r="H3990" s="1">
        <v>434</v>
      </c>
      <c r="I3990" s="1">
        <v>45.64</v>
      </c>
      <c r="J3990" s="1">
        <v>2</v>
      </c>
      <c r="K3990" s="1" t="s">
        <v>19</v>
      </c>
      <c r="L3990" s="1" t="s">
        <v>24</v>
      </c>
      <c r="M3990" s="1">
        <v>38</v>
      </c>
      <c r="N3990" s="1" t="s">
        <v>49</v>
      </c>
      <c r="O3990" s="1">
        <v>251084</v>
      </c>
      <c r="P3990" s="1">
        <f t="shared" si="882"/>
        <v>1</v>
      </c>
      <c r="Q3990" s="1">
        <f t="shared" si="869"/>
        <v>3</v>
      </c>
      <c r="R3990" s="5">
        <f t="shared" si="870"/>
        <v>4.2673828707848402E-2</v>
      </c>
      <c r="S3990" s="6">
        <f t="shared" si="871"/>
        <v>129513.57803640704</v>
      </c>
      <c r="T3990" s="4">
        <f t="shared" si="872"/>
        <v>3.034965034965035</v>
      </c>
      <c r="U3990" s="1" t="str">
        <f t="shared" si="873"/>
        <v>Normal</v>
      </c>
      <c r="V3990" s="1" t="str">
        <f t="shared" si="874"/>
        <v>IPO</v>
      </c>
      <c r="W3990" s="1" t="str">
        <f t="shared" si="875"/>
        <v>£</v>
      </c>
      <c r="X3990" s="1" t="str">
        <f t="shared" si="876"/>
        <v>£143M</v>
      </c>
      <c r="Y3990" s="1" t="str">
        <f t="shared" si="877"/>
        <v>£434M</v>
      </c>
      <c r="Z3990" s="1" t="str">
        <f t="shared" si="878"/>
        <v>£0</v>
      </c>
      <c r="AA3990" s="1" t="str">
        <f t="shared" si="879"/>
        <v>£1,29,514</v>
      </c>
      <c r="AB3990" s="6">
        <f t="shared" si="880"/>
        <v>10792.798169700587</v>
      </c>
      <c r="AC3990" s="1" t="str">
        <f t="shared" si="881"/>
        <v>Mid</v>
      </c>
    </row>
    <row r="3991" spans="1:29">
      <c r="A3991" s="1" t="s">
        <v>1269</v>
      </c>
      <c r="B3991" s="1">
        <v>2021</v>
      </c>
      <c r="C3991" s="1" t="s">
        <v>31</v>
      </c>
      <c r="D3991" s="1" t="s">
        <v>36</v>
      </c>
      <c r="E3991" s="1" t="s">
        <v>18</v>
      </c>
      <c r="F3991" s="1">
        <v>133</v>
      </c>
      <c r="G3991" s="1">
        <v>2413</v>
      </c>
      <c r="H3991" s="1">
        <v>493</v>
      </c>
      <c r="I3991" s="1">
        <v>20.34</v>
      </c>
      <c r="J3991" s="1">
        <v>3</v>
      </c>
      <c r="K3991" s="1" t="s">
        <v>19</v>
      </c>
      <c r="L3991" s="1" t="s">
        <v>19</v>
      </c>
      <c r="M3991" s="1">
        <v>36</v>
      </c>
      <c r="N3991" s="1" t="s">
        <v>20</v>
      </c>
      <c r="O3991" s="1">
        <v>89204</v>
      </c>
      <c r="P3991" s="1">
        <f t="shared" si="882"/>
        <v>2</v>
      </c>
      <c r="Q3991" s="1">
        <f t="shared" si="869"/>
        <v>3</v>
      </c>
      <c r="R3991" s="5">
        <f t="shared" si="870"/>
        <v>5.5118110236220472E-2</v>
      </c>
      <c r="S3991" s="6">
        <f t="shared" si="871"/>
        <v>204309.98756734355</v>
      </c>
      <c r="T3991" s="4">
        <f t="shared" si="872"/>
        <v>3.7067669172932329</v>
      </c>
      <c r="U3991" s="1" t="str">
        <f t="shared" si="873"/>
        <v>Normal</v>
      </c>
      <c r="V3991" s="1" t="str">
        <f t="shared" si="874"/>
        <v>Still Private</v>
      </c>
      <c r="W3991" s="1" t="str">
        <f t="shared" si="875"/>
        <v>€</v>
      </c>
      <c r="X3991" s="1" t="str">
        <f t="shared" si="876"/>
        <v>€133M</v>
      </c>
      <c r="Y3991" s="1" t="str">
        <f t="shared" si="877"/>
        <v>€493M</v>
      </c>
      <c r="Z3991" s="1" t="str">
        <f t="shared" si="878"/>
        <v>€0</v>
      </c>
      <c r="AA3991" s="1" t="str">
        <f t="shared" si="879"/>
        <v>€2,04,310</v>
      </c>
      <c r="AB3991" s="6">
        <f t="shared" si="880"/>
        <v>17025.83229727863</v>
      </c>
      <c r="AC3991" s="1" t="str">
        <f t="shared" si="881"/>
        <v>Mid</v>
      </c>
    </row>
    <row r="3992" spans="1:29">
      <c r="A3992" s="1" t="s">
        <v>373</v>
      </c>
      <c r="B3992" s="1">
        <v>2022</v>
      </c>
      <c r="C3992" s="1" t="s">
        <v>42</v>
      </c>
      <c r="D3992" s="1" t="s">
        <v>32</v>
      </c>
      <c r="E3992" s="1" t="s">
        <v>40</v>
      </c>
      <c r="F3992" s="1">
        <v>158</v>
      </c>
      <c r="G3992" s="1">
        <v>1490</v>
      </c>
      <c r="H3992" s="1">
        <v>381</v>
      </c>
      <c r="I3992" s="1">
        <v>28.6</v>
      </c>
      <c r="J3992" s="1">
        <v>3</v>
      </c>
      <c r="K3992" s="1" t="s">
        <v>19</v>
      </c>
      <c r="L3992" s="1" t="s">
        <v>24</v>
      </c>
      <c r="M3992" s="1">
        <v>24</v>
      </c>
      <c r="N3992" s="1" t="s">
        <v>25</v>
      </c>
      <c r="O3992" s="1">
        <v>4789791</v>
      </c>
      <c r="P3992" s="1">
        <f t="shared" si="882"/>
        <v>3</v>
      </c>
      <c r="Q3992" s="1">
        <f t="shared" si="869"/>
        <v>2</v>
      </c>
      <c r="R3992" s="5">
        <f t="shared" si="870"/>
        <v>0.10604026845637583</v>
      </c>
      <c r="S3992" s="6">
        <f t="shared" si="871"/>
        <v>255704.69798657717</v>
      </c>
      <c r="T3992" s="4">
        <f t="shared" si="872"/>
        <v>2.4113924050632911</v>
      </c>
      <c r="U3992" s="1" t="str">
        <f t="shared" si="873"/>
        <v>Normal</v>
      </c>
      <c r="V3992" s="1" t="str">
        <f t="shared" si="874"/>
        <v>IPO</v>
      </c>
      <c r="W3992" s="1" t="str">
        <f t="shared" si="875"/>
        <v>¥</v>
      </c>
      <c r="X3992" s="1" t="str">
        <f t="shared" si="876"/>
        <v>¥158M</v>
      </c>
      <c r="Y3992" s="1" t="str">
        <f t="shared" si="877"/>
        <v>¥381M</v>
      </c>
      <c r="Z3992" s="1" t="str">
        <f t="shared" si="878"/>
        <v>¥0</v>
      </c>
      <c r="AA3992" s="1" t="str">
        <f t="shared" si="879"/>
        <v>¥2,55,705</v>
      </c>
      <c r="AB3992" s="6">
        <f t="shared" si="880"/>
        <v>21308.724832214764</v>
      </c>
      <c r="AC3992" s="1" t="str">
        <f t="shared" si="881"/>
        <v>Mid</v>
      </c>
    </row>
    <row r="3993" spans="1:29">
      <c r="A3993" s="1" t="s">
        <v>2140</v>
      </c>
      <c r="B3993" s="1">
        <v>2022</v>
      </c>
      <c r="C3993" s="1" t="s">
        <v>45</v>
      </c>
      <c r="D3993" s="1" t="s">
        <v>17</v>
      </c>
      <c r="E3993" s="1" t="s">
        <v>28</v>
      </c>
      <c r="F3993" s="1">
        <v>180</v>
      </c>
      <c r="G3993" s="1">
        <v>1338</v>
      </c>
      <c r="H3993" s="1">
        <v>16</v>
      </c>
      <c r="I3993" s="1">
        <v>17.739999999999998</v>
      </c>
      <c r="J3993" s="1">
        <v>9</v>
      </c>
      <c r="K3993" s="1" t="s">
        <v>24</v>
      </c>
      <c r="L3993" s="1" t="s">
        <v>24</v>
      </c>
      <c r="M3993" s="1">
        <v>97</v>
      </c>
      <c r="N3993" s="1" t="s">
        <v>29</v>
      </c>
      <c r="O3993" s="1">
        <v>4603489</v>
      </c>
      <c r="P3993" s="1">
        <f t="shared" si="882"/>
        <v>1</v>
      </c>
      <c r="Q3993" s="1">
        <f t="shared" si="869"/>
        <v>2</v>
      </c>
      <c r="R3993" s="5">
        <f t="shared" si="870"/>
        <v>0.13452914798206278</v>
      </c>
      <c r="S3993" s="6">
        <f t="shared" si="871"/>
        <v>11958.146487294469</v>
      </c>
      <c r="T3993" s="4">
        <f t="shared" si="872"/>
        <v>8.8888888888888892E-2</v>
      </c>
      <c r="U3993" s="1" t="str">
        <f t="shared" si="873"/>
        <v>High Performer</v>
      </c>
      <c r="V3993" s="1" t="str">
        <f t="shared" si="874"/>
        <v>Acquired</v>
      </c>
      <c r="W3993" s="1" t="str">
        <f t="shared" si="875"/>
        <v>A$</v>
      </c>
      <c r="X3993" s="1" t="str">
        <f t="shared" si="876"/>
        <v>A$180M</v>
      </c>
      <c r="Y3993" s="1" t="str">
        <f t="shared" si="877"/>
        <v>A$16M</v>
      </c>
      <c r="Z3993" s="1" t="str">
        <f t="shared" si="878"/>
        <v>A$0</v>
      </c>
      <c r="AA3993" s="1" t="str">
        <f t="shared" si="879"/>
        <v>A$11,958</v>
      </c>
      <c r="AB3993" s="6">
        <f t="shared" si="880"/>
        <v>996.51220727453915</v>
      </c>
      <c r="AC3993" s="1" t="str">
        <f t="shared" si="881"/>
        <v>Mid</v>
      </c>
    </row>
    <row r="3994" spans="1:29">
      <c r="A3994" s="1" t="s">
        <v>1204</v>
      </c>
      <c r="B3994" s="1">
        <v>2022</v>
      </c>
      <c r="C3994" s="1" t="s">
        <v>45</v>
      </c>
      <c r="D3994" s="1" t="s">
        <v>95</v>
      </c>
      <c r="E3994" s="1" t="s">
        <v>37</v>
      </c>
      <c r="F3994" s="1">
        <v>183</v>
      </c>
      <c r="G3994" s="1">
        <v>1337</v>
      </c>
      <c r="H3994" s="1">
        <v>673</v>
      </c>
      <c r="I3994" s="1">
        <v>0.74</v>
      </c>
      <c r="J3994" s="1">
        <v>7</v>
      </c>
      <c r="K3994" s="1" t="s">
        <v>19</v>
      </c>
      <c r="L3994" s="1" t="s">
        <v>24</v>
      </c>
      <c r="M3994" s="1">
        <v>23</v>
      </c>
      <c r="N3994" s="1" t="s">
        <v>29</v>
      </c>
      <c r="O3994" s="1">
        <v>4568270</v>
      </c>
      <c r="P3994" s="1">
        <f t="shared" si="882"/>
        <v>4</v>
      </c>
      <c r="Q3994" s="1">
        <f t="shared" si="869"/>
        <v>2</v>
      </c>
      <c r="R3994" s="5">
        <f t="shared" si="870"/>
        <v>0.13687359760658191</v>
      </c>
      <c r="S3994" s="6">
        <f t="shared" si="871"/>
        <v>503365.74420344055</v>
      </c>
      <c r="T3994" s="4">
        <f t="shared" si="872"/>
        <v>3.6775956284153004</v>
      </c>
      <c r="U3994" s="1" t="str">
        <f t="shared" si="873"/>
        <v>Normal</v>
      </c>
      <c r="V3994" s="1" t="str">
        <f t="shared" si="874"/>
        <v>IPO</v>
      </c>
      <c r="W3994" s="1" t="str">
        <f t="shared" si="875"/>
        <v>A$</v>
      </c>
      <c r="X3994" s="1" t="str">
        <f t="shared" si="876"/>
        <v>A$183M</v>
      </c>
      <c r="Y3994" s="1" t="str">
        <f t="shared" si="877"/>
        <v>A$673M</v>
      </c>
      <c r="Z3994" s="1" t="str">
        <f t="shared" si="878"/>
        <v>A$0</v>
      </c>
      <c r="AA3994" s="1" t="str">
        <f t="shared" si="879"/>
        <v>A$5,03,366</v>
      </c>
      <c r="AB3994" s="6">
        <f t="shared" si="880"/>
        <v>41947.145350286708</v>
      </c>
      <c r="AC3994" s="1" t="str">
        <f t="shared" si="881"/>
        <v>Mid</v>
      </c>
    </row>
    <row r="3995" spans="1:29">
      <c r="A3995" s="1" t="s">
        <v>4121</v>
      </c>
      <c r="B3995" s="1">
        <v>2022</v>
      </c>
      <c r="C3995" s="1" t="s">
        <v>45</v>
      </c>
      <c r="D3995" s="1" t="s">
        <v>48</v>
      </c>
      <c r="E3995" s="1" t="s">
        <v>28</v>
      </c>
      <c r="F3995" s="1">
        <v>150</v>
      </c>
      <c r="G3995" s="1">
        <v>420</v>
      </c>
      <c r="H3995" s="1">
        <v>628</v>
      </c>
      <c r="I3995" s="1">
        <v>14.41</v>
      </c>
      <c r="J3995" s="1">
        <v>8</v>
      </c>
      <c r="K3995" s="1" t="s">
        <v>19</v>
      </c>
      <c r="L3995" s="1" t="s">
        <v>24</v>
      </c>
      <c r="M3995" s="1">
        <v>80</v>
      </c>
      <c r="N3995" s="1" t="s">
        <v>49</v>
      </c>
      <c r="O3995" s="1">
        <v>4486605</v>
      </c>
      <c r="P3995" s="1">
        <f t="shared" si="882"/>
        <v>1</v>
      </c>
      <c r="Q3995" s="1">
        <f t="shared" si="869"/>
        <v>2</v>
      </c>
      <c r="R3995" s="5">
        <f t="shared" si="870"/>
        <v>0.35714285714285715</v>
      </c>
      <c r="S3995" s="6">
        <f t="shared" si="871"/>
        <v>1495238.0952380951</v>
      </c>
      <c r="T3995" s="4">
        <f t="shared" si="872"/>
        <v>4.1866666666666665</v>
      </c>
      <c r="U3995" s="1" t="str">
        <f t="shared" si="873"/>
        <v>High Performer</v>
      </c>
      <c r="V3995" s="1" t="str">
        <f t="shared" si="874"/>
        <v>IPO</v>
      </c>
      <c r="W3995" s="1" t="str">
        <f t="shared" si="875"/>
        <v>A$</v>
      </c>
      <c r="X3995" s="1" t="str">
        <f t="shared" si="876"/>
        <v>A$150M</v>
      </c>
      <c r="Y3995" s="1" t="str">
        <f t="shared" si="877"/>
        <v>A$628M</v>
      </c>
      <c r="Z3995" s="1" t="str">
        <f t="shared" si="878"/>
        <v>A$0</v>
      </c>
      <c r="AA3995" s="1" t="str">
        <f t="shared" si="879"/>
        <v>A$14,95,238</v>
      </c>
      <c r="AB3995" s="6">
        <f t="shared" si="880"/>
        <v>124603.1746031746</v>
      </c>
      <c r="AC3995" s="1" t="str">
        <f t="shared" si="881"/>
        <v>Mid</v>
      </c>
    </row>
    <row r="3996" spans="1:29">
      <c r="A3996" s="1" t="s">
        <v>2751</v>
      </c>
      <c r="B3996" s="1">
        <v>2022</v>
      </c>
      <c r="C3996" s="1" t="s">
        <v>73</v>
      </c>
      <c r="D3996" s="1" t="s">
        <v>43</v>
      </c>
      <c r="E3996" s="1" t="s">
        <v>28</v>
      </c>
      <c r="F3996" s="1">
        <v>128</v>
      </c>
      <c r="G3996" s="1">
        <v>4417</v>
      </c>
      <c r="H3996" s="1">
        <v>575</v>
      </c>
      <c r="I3996" s="1">
        <v>29.19</v>
      </c>
      <c r="J3996" s="1">
        <v>8</v>
      </c>
      <c r="K3996" s="1" t="s">
        <v>19</v>
      </c>
      <c r="L3996" s="1" t="s">
        <v>19</v>
      </c>
      <c r="M3996" s="1">
        <v>47</v>
      </c>
      <c r="N3996" s="1" t="s">
        <v>49</v>
      </c>
      <c r="O3996" s="1">
        <v>4473351</v>
      </c>
      <c r="P3996" s="1">
        <f t="shared" si="882"/>
        <v>1</v>
      </c>
      <c r="Q3996" s="1">
        <f t="shared" si="869"/>
        <v>2</v>
      </c>
      <c r="R3996" s="5">
        <f t="shared" si="870"/>
        <v>2.8978944985284128E-2</v>
      </c>
      <c r="S3996" s="6">
        <f t="shared" si="871"/>
        <v>130178.85442608104</v>
      </c>
      <c r="T3996" s="4">
        <f t="shared" si="872"/>
        <v>4.4921875</v>
      </c>
      <c r="U3996" s="1" t="str">
        <f t="shared" si="873"/>
        <v>High Performer</v>
      </c>
      <c r="V3996" s="1" t="str">
        <f t="shared" si="874"/>
        <v>Still Private</v>
      </c>
      <c r="W3996" s="1" t="str">
        <f t="shared" si="875"/>
        <v>€</v>
      </c>
      <c r="X3996" s="1" t="str">
        <f t="shared" si="876"/>
        <v>€128M</v>
      </c>
      <c r="Y3996" s="1" t="str">
        <f t="shared" si="877"/>
        <v>€575M</v>
      </c>
      <c r="Z3996" s="1" t="str">
        <f t="shared" si="878"/>
        <v>€0</v>
      </c>
      <c r="AA3996" s="1" t="str">
        <f t="shared" si="879"/>
        <v>€1,30,179</v>
      </c>
      <c r="AB3996" s="6">
        <f t="shared" si="880"/>
        <v>10848.237868840088</v>
      </c>
      <c r="AC3996" s="1" t="str">
        <f t="shared" si="881"/>
        <v>Mid</v>
      </c>
    </row>
    <row r="3997" spans="1:29">
      <c r="A3997" s="1" t="s">
        <v>3296</v>
      </c>
      <c r="B3997" s="1">
        <v>2022</v>
      </c>
      <c r="C3997" s="1" t="s">
        <v>35</v>
      </c>
      <c r="D3997" s="1" t="s">
        <v>102</v>
      </c>
      <c r="E3997" s="1" t="s">
        <v>28</v>
      </c>
      <c r="F3997" s="1">
        <v>147</v>
      </c>
      <c r="G3997" s="1">
        <v>4780</v>
      </c>
      <c r="H3997" s="1">
        <v>943</v>
      </c>
      <c r="I3997" s="1">
        <v>31.72</v>
      </c>
      <c r="J3997" s="1">
        <v>5</v>
      </c>
      <c r="K3997" s="1" t="s">
        <v>19</v>
      </c>
      <c r="L3997" s="1" t="s">
        <v>19</v>
      </c>
      <c r="M3997" s="1">
        <v>36</v>
      </c>
      <c r="N3997" s="1" t="s">
        <v>20</v>
      </c>
      <c r="O3997" s="1">
        <v>4432537</v>
      </c>
      <c r="P3997" s="1">
        <f t="shared" si="882"/>
        <v>1</v>
      </c>
      <c r="Q3997" s="1">
        <f t="shared" si="869"/>
        <v>2</v>
      </c>
      <c r="R3997" s="5">
        <f t="shared" si="870"/>
        <v>3.0753138075313807E-2</v>
      </c>
      <c r="S3997" s="6">
        <f t="shared" si="871"/>
        <v>197280.33472803349</v>
      </c>
      <c r="T3997" s="4">
        <f t="shared" si="872"/>
        <v>6.4149659863945576</v>
      </c>
      <c r="U3997" s="1" t="str">
        <f t="shared" si="873"/>
        <v>Normal</v>
      </c>
      <c r="V3997" s="1" t="str">
        <f t="shared" si="874"/>
        <v>Still Private</v>
      </c>
      <c r="W3997" s="1" t="str">
        <f t="shared" si="875"/>
        <v>¥</v>
      </c>
      <c r="X3997" s="1" t="str">
        <f t="shared" si="876"/>
        <v>¥147M</v>
      </c>
      <c r="Y3997" s="1" t="str">
        <f t="shared" si="877"/>
        <v>¥943M</v>
      </c>
      <c r="Z3997" s="1" t="str">
        <f t="shared" si="878"/>
        <v>¥0</v>
      </c>
      <c r="AA3997" s="1" t="str">
        <f t="shared" si="879"/>
        <v>¥1,97,280</v>
      </c>
      <c r="AB3997" s="6">
        <f t="shared" si="880"/>
        <v>16440.027894002789</v>
      </c>
      <c r="AC3997" s="1" t="str">
        <f t="shared" si="881"/>
        <v>Mid</v>
      </c>
    </row>
    <row r="3998" spans="1:29">
      <c r="A3998" s="1" t="s">
        <v>1634</v>
      </c>
      <c r="B3998" s="1">
        <v>2022</v>
      </c>
      <c r="C3998" s="1" t="s">
        <v>45</v>
      </c>
      <c r="D3998" s="1" t="s">
        <v>39</v>
      </c>
      <c r="E3998" s="1" t="s">
        <v>18</v>
      </c>
      <c r="F3998" s="1">
        <v>197</v>
      </c>
      <c r="G3998" s="1">
        <v>2588</v>
      </c>
      <c r="H3998" s="1">
        <v>664</v>
      </c>
      <c r="I3998" s="1">
        <v>47.15</v>
      </c>
      <c r="J3998" s="1">
        <v>6</v>
      </c>
      <c r="K3998" s="1" t="s">
        <v>19</v>
      </c>
      <c r="L3998" s="1" t="s">
        <v>19</v>
      </c>
      <c r="M3998" s="1">
        <v>24</v>
      </c>
      <c r="N3998" s="1" t="s">
        <v>29</v>
      </c>
      <c r="O3998" s="1">
        <v>4013984</v>
      </c>
      <c r="P3998" s="1">
        <f t="shared" si="882"/>
        <v>2</v>
      </c>
      <c r="Q3998" s="1">
        <f t="shared" si="869"/>
        <v>2</v>
      </c>
      <c r="R3998" s="5">
        <f t="shared" si="870"/>
        <v>7.612055641421947E-2</v>
      </c>
      <c r="S3998" s="6">
        <f t="shared" si="871"/>
        <v>256568.77897990728</v>
      </c>
      <c r="T3998" s="4">
        <f t="shared" si="872"/>
        <v>3.3705583756345177</v>
      </c>
      <c r="U3998" s="1" t="str">
        <f t="shared" si="873"/>
        <v>Normal</v>
      </c>
      <c r="V3998" s="1" t="str">
        <f t="shared" si="874"/>
        <v>Still Private</v>
      </c>
      <c r="W3998" s="1" t="str">
        <f t="shared" si="875"/>
        <v>A$</v>
      </c>
      <c r="X3998" s="1" t="str">
        <f t="shared" si="876"/>
        <v>A$197M</v>
      </c>
      <c r="Y3998" s="1" t="str">
        <f t="shared" si="877"/>
        <v>A$664M</v>
      </c>
      <c r="Z3998" s="1" t="str">
        <f t="shared" si="878"/>
        <v>A$0</v>
      </c>
      <c r="AA3998" s="1" t="str">
        <f t="shared" si="879"/>
        <v>A$2,56,569</v>
      </c>
      <c r="AB3998" s="6">
        <f t="shared" si="880"/>
        <v>21380.73158165894</v>
      </c>
      <c r="AC3998" s="1" t="str">
        <f t="shared" si="881"/>
        <v>Mid</v>
      </c>
    </row>
    <row r="3999" spans="1:29">
      <c r="A3999" s="1" t="s">
        <v>4694</v>
      </c>
      <c r="B3999" s="1">
        <v>2022</v>
      </c>
      <c r="C3999" s="1" t="s">
        <v>42</v>
      </c>
      <c r="D3999" s="1" t="s">
        <v>43</v>
      </c>
      <c r="E3999" s="1" t="s">
        <v>23</v>
      </c>
      <c r="F3999" s="1">
        <v>106</v>
      </c>
      <c r="G3999" s="1">
        <v>4511</v>
      </c>
      <c r="H3999" s="1">
        <v>376</v>
      </c>
      <c r="I3999" s="1">
        <v>25.8</v>
      </c>
      <c r="J3999" s="1">
        <v>5</v>
      </c>
      <c r="K3999" s="1" t="s">
        <v>19</v>
      </c>
      <c r="L3999" s="1" t="s">
        <v>24</v>
      </c>
      <c r="M3999" s="1">
        <v>64</v>
      </c>
      <c r="N3999" s="1" t="s">
        <v>29</v>
      </c>
      <c r="O3999" s="1">
        <v>3975793</v>
      </c>
      <c r="P3999" s="1">
        <f t="shared" si="882"/>
        <v>5</v>
      </c>
      <c r="Q3999" s="1">
        <f t="shared" si="869"/>
        <v>2</v>
      </c>
      <c r="R3999" s="5">
        <f t="shared" si="870"/>
        <v>2.3498115717135889E-2</v>
      </c>
      <c r="S3999" s="6">
        <f t="shared" si="871"/>
        <v>83351.806694746178</v>
      </c>
      <c r="T3999" s="4">
        <f t="shared" si="872"/>
        <v>3.5471698113207548</v>
      </c>
      <c r="U3999" s="1" t="str">
        <f t="shared" si="873"/>
        <v>Normal</v>
      </c>
      <c r="V3999" s="1" t="str">
        <f t="shared" si="874"/>
        <v>IPO</v>
      </c>
      <c r="W3999" s="1" t="str">
        <f t="shared" si="875"/>
        <v>¥</v>
      </c>
      <c r="X3999" s="1" t="str">
        <f t="shared" si="876"/>
        <v>¥106M</v>
      </c>
      <c r="Y3999" s="1" t="str">
        <f t="shared" si="877"/>
        <v>¥376M</v>
      </c>
      <c r="Z3999" s="1" t="str">
        <f t="shared" si="878"/>
        <v>¥0</v>
      </c>
      <c r="AA3999" s="1" t="str">
        <f t="shared" si="879"/>
        <v>¥83,352</v>
      </c>
      <c r="AB3999" s="6">
        <f t="shared" si="880"/>
        <v>6945.9838912288478</v>
      </c>
      <c r="AC3999" s="1" t="str">
        <f t="shared" si="881"/>
        <v>Mid</v>
      </c>
    </row>
    <row r="4000" spans="1:29">
      <c r="A4000" s="1" t="s">
        <v>630</v>
      </c>
      <c r="B4000" s="1">
        <v>2022</v>
      </c>
      <c r="C4000" s="1" t="s">
        <v>27</v>
      </c>
      <c r="D4000" s="1" t="s">
        <v>95</v>
      </c>
      <c r="E4000" s="1" t="s">
        <v>18</v>
      </c>
      <c r="F4000" s="1">
        <v>193</v>
      </c>
      <c r="G4000" s="1">
        <v>309</v>
      </c>
      <c r="H4000" s="1">
        <v>683</v>
      </c>
      <c r="I4000" s="1">
        <v>39.51</v>
      </c>
      <c r="J4000" s="1">
        <v>3</v>
      </c>
      <c r="K4000" s="1" t="s">
        <v>24</v>
      </c>
      <c r="L4000" s="1" t="s">
        <v>24</v>
      </c>
      <c r="M4000" s="1">
        <v>55</v>
      </c>
      <c r="N4000" s="1" t="s">
        <v>25</v>
      </c>
      <c r="O4000" s="1">
        <v>3927197</v>
      </c>
      <c r="P4000" s="1">
        <f t="shared" si="882"/>
        <v>2</v>
      </c>
      <c r="Q4000" s="1">
        <f t="shared" si="869"/>
        <v>2</v>
      </c>
      <c r="R4000" s="5">
        <f t="shared" si="870"/>
        <v>0.62459546925566345</v>
      </c>
      <c r="S4000" s="6">
        <f t="shared" si="871"/>
        <v>2210355.9870550162</v>
      </c>
      <c r="T4000" s="4">
        <f t="shared" si="872"/>
        <v>3.5388601036269431</v>
      </c>
      <c r="U4000" s="1" t="str">
        <f t="shared" si="873"/>
        <v>Normal</v>
      </c>
      <c r="V4000" s="1" t="str">
        <f t="shared" si="874"/>
        <v>Acquired</v>
      </c>
      <c r="W4000" s="1" t="str">
        <f t="shared" si="875"/>
        <v>$</v>
      </c>
      <c r="X4000" s="1" t="str">
        <f t="shared" si="876"/>
        <v>$193M</v>
      </c>
      <c r="Y4000" s="1" t="str">
        <f t="shared" si="877"/>
        <v>$683M</v>
      </c>
      <c r="Z4000" s="1" t="str">
        <f t="shared" si="878"/>
        <v>$1</v>
      </c>
      <c r="AA4000" s="1" t="str">
        <f t="shared" si="879"/>
        <v>$22,10,356</v>
      </c>
      <c r="AB4000" s="6">
        <f t="shared" si="880"/>
        <v>184196.33225458467</v>
      </c>
      <c r="AC4000" s="1" t="str">
        <f t="shared" si="881"/>
        <v>Mid</v>
      </c>
    </row>
    <row r="4001" spans="1:29">
      <c r="A4001" s="1" t="s">
        <v>2322</v>
      </c>
      <c r="B4001" s="1">
        <v>2022</v>
      </c>
      <c r="C4001" s="1" t="s">
        <v>27</v>
      </c>
      <c r="D4001" s="1" t="s">
        <v>102</v>
      </c>
      <c r="E4001" s="1" t="s">
        <v>37</v>
      </c>
      <c r="F4001" s="1">
        <v>187</v>
      </c>
      <c r="G4001" s="1">
        <v>4409</v>
      </c>
      <c r="H4001" s="1">
        <v>841</v>
      </c>
      <c r="I4001" s="1">
        <v>25.13</v>
      </c>
      <c r="J4001" s="1">
        <v>6</v>
      </c>
      <c r="K4001" s="1" t="s">
        <v>19</v>
      </c>
      <c r="L4001" s="1" t="s">
        <v>24</v>
      </c>
      <c r="M4001" s="1">
        <v>38</v>
      </c>
      <c r="N4001" s="1" t="s">
        <v>33</v>
      </c>
      <c r="O4001" s="1">
        <v>3697789</v>
      </c>
      <c r="P4001" s="1">
        <f t="shared" si="882"/>
        <v>4</v>
      </c>
      <c r="Q4001" s="1">
        <f t="shared" si="869"/>
        <v>2</v>
      </c>
      <c r="R4001" s="5">
        <f t="shared" si="870"/>
        <v>4.2413245633930598E-2</v>
      </c>
      <c r="S4001" s="6">
        <f t="shared" si="871"/>
        <v>190746.20095259696</v>
      </c>
      <c r="T4001" s="4">
        <f t="shared" si="872"/>
        <v>4.4973262032085559</v>
      </c>
      <c r="U4001" s="1" t="str">
        <f t="shared" si="873"/>
        <v>Normal</v>
      </c>
      <c r="V4001" s="1" t="str">
        <f t="shared" si="874"/>
        <v>IPO</v>
      </c>
      <c r="W4001" s="1" t="str">
        <f t="shared" si="875"/>
        <v>$</v>
      </c>
      <c r="X4001" s="1" t="str">
        <f t="shared" si="876"/>
        <v>$187M</v>
      </c>
      <c r="Y4001" s="1" t="str">
        <f t="shared" si="877"/>
        <v>$841M</v>
      </c>
      <c r="Z4001" s="1" t="str">
        <f t="shared" si="878"/>
        <v>$0</v>
      </c>
      <c r="AA4001" s="1" t="str">
        <f t="shared" si="879"/>
        <v>$1,90,746</v>
      </c>
      <c r="AB4001" s="6">
        <f t="shared" si="880"/>
        <v>15895.516746049747</v>
      </c>
      <c r="AC4001" s="1" t="str">
        <f t="shared" si="881"/>
        <v>Mid</v>
      </c>
    </row>
    <row r="4002" spans="1:29">
      <c r="A4002" s="1" t="s">
        <v>1139</v>
      </c>
      <c r="B4002" s="1">
        <v>2022</v>
      </c>
      <c r="C4002" s="1" t="s">
        <v>42</v>
      </c>
      <c r="D4002" s="1" t="s">
        <v>95</v>
      </c>
      <c r="E4002" s="1" t="s">
        <v>23</v>
      </c>
      <c r="F4002" s="1">
        <v>176</v>
      </c>
      <c r="G4002" s="1">
        <v>136</v>
      </c>
      <c r="H4002" s="1">
        <v>446</v>
      </c>
      <c r="I4002" s="1">
        <v>23.18</v>
      </c>
      <c r="J4002" s="1">
        <v>3</v>
      </c>
      <c r="K4002" s="1" t="s">
        <v>19</v>
      </c>
      <c r="L4002" s="1" t="s">
        <v>24</v>
      </c>
      <c r="M4002" s="1">
        <v>29</v>
      </c>
      <c r="N4002" s="1" t="s">
        <v>20</v>
      </c>
      <c r="O4002" s="1">
        <v>3694184</v>
      </c>
      <c r="P4002" s="1">
        <f t="shared" si="882"/>
        <v>5</v>
      </c>
      <c r="Q4002" s="1">
        <f t="shared" si="869"/>
        <v>2</v>
      </c>
      <c r="R4002" s="5">
        <f t="shared" si="870"/>
        <v>1.2941176470588236</v>
      </c>
      <c r="S4002" s="6">
        <f t="shared" si="871"/>
        <v>3279411.7647058824</v>
      </c>
      <c r="T4002" s="4">
        <f t="shared" si="872"/>
        <v>2.5340909090909092</v>
      </c>
      <c r="U4002" s="1" t="str">
        <f t="shared" si="873"/>
        <v>Normal</v>
      </c>
      <c r="V4002" s="1" t="str">
        <f t="shared" si="874"/>
        <v>IPO</v>
      </c>
      <c r="W4002" s="1" t="str">
        <f t="shared" si="875"/>
        <v>¥</v>
      </c>
      <c r="X4002" s="1" t="str">
        <f t="shared" si="876"/>
        <v>¥176M</v>
      </c>
      <c r="Y4002" s="1" t="str">
        <f t="shared" si="877"/>
        <v>¥446M</v>
      </c>
      <c r="Z4002" s="1" t="str">
        <f t="shared" si="878"/>
        <v>¥1</v>
      </c>
      <c r="AA4002" s="1" t="str">
        <f t="shared" si="879"/>
        <v>¥32,79,412</v>
      </c>
      <c r="AB4002" s="6">
        <f t="shared" si="880"/>
        <v>273284.31372549018</v>
      </c>
      <c r="AC4002" s="1" t="str">
        <f t="shared" si="881"/>
        <v>Mid</v>
      </c>
    </row>
    <row r="4003" spans="1:29">
      <c r="A4003" s="1" t="s">
        <v>2499</v>
      </c>
      <c r="B4003" s="1">
        <v>2022</v>
      </c>
      <c r="C4003" s="1" t="s">
        <v>22</v>
      </c>
      <c r="D4003" s="1" t="s">
        <v>36</v>
      </c>
      <c r="E4003" s="1" t="s">
        <v>37</v>
      </c>
      <c r="F4003" s="1">
        <v>147</v>
      </c>
      <c r="G4003" s="1">
        <v>2004</v>
      </c>
      <c r="H4003" s="1">
        <v>294</v>
      </c>
      <c r="I4003" s="1">
        <v>30.48</v>
      </c>
      <c r="J4003" s="1">
        <v>4</v>
      </c>
      <c r="K4003" s="1" t="s">
        <v>19</v>
      </c>
      <c r="L4003" s="1" t="s">
        <v>24</v>
      </c>
      <c r="M4003" s="1">
        <v>21</v>
      </c>
      <c r="N4003" s="1" t="s">
        <v>49</v>
      </c>
      <c r="O4003" s="1">
        <v>3683081</v>
      </c>
      <c r="P4003" s="1">
        <f t="shared" si="882"/>
        <v>4</v>
      </c>
      <c r="Q4003" s="1">
        <f t="shared" si="869"/>
        <v>2</v>
      </c>
      <c r="R4003" s="5">
        <f t="shared" si="870"/>
        <v>7.3353293413173648E-2</v>
      </c>
      <c r="S4003" s="6">
        <f t="shared" si="871"/>
        <v>146706.58682634731</v>
      </c>
      <c r="T4003" s="4">
        <f t="shared" si="872"/>
        <v>2</v>
      </c>
      <c r="U4003" s="1" t="str">
        <f t="shared" si="873"/>
        <v>Normal</v>
      </c>
      <c r="V4003" s="1" t="str">
        <f t="shared" si="874"/>
        <v>IPO</v>
      </c>
      <c r="W4003" s="1" t="str">
        <f t="shared" si="875"/>
        <v>£</v>
      </c>
      <c r="X4003" s="1" t="str">
        <f t="shared" si="876"/>
        <v>£147M</v>
      </c>
      <c r="Y4003" s="1" t="str">
        <f t="shared" si="877"/>
        <v>£294M</v>
      </c>
      <c r="Z4003" s="1" t="str">
        <f t="shared" si="878"/>
        <v>£0</v>
      </c>
      <c r="AA4003" s="1" t="str">
        <f t="shared" si="879"/>
        <v>£1,46,707</v>
      </c>
      <c r="AB4003" s="6">
        <f t="shared" si="880"/>
        <v>12225.548902195609</v>
      </c>
      <c r="AC4003" s="1" t="str">
        <f t="shared" si="881"/>
        <v>Mid</v>
      </c>
    </row>
    <row r="4004" spans="1:29">
      <c r="A4004" s="1" t="s">
        <v>533</v>
      </c>
      <c r="B4004" s="1">
        <v>2022</v>
      </c>
      <c r="C4004" s="1" t="s">
        <v>42</v>
      </c>
      <c r="D4004" s="1" t="s">
        <v>32</v>
      </c>
      <c r="E4004" s="1" t="s">
        <v>28</v>
      </c>
      <c r="F4004" s="1">
        <v>173</v>
      </c>
      <c r="G4004" s="1">
        <v>4281</v>
      </c>
      <c r="H4004" s="1">
        <v>849</v>
      </c>
      <c r="I4004" s="1">
        <v>12.01</v>
      </c>
      <c r="J4004" s="1">
        <v>5</v>
      </c>
      <c r="K4004" s="1" t="s">
        <v>24</v>
      </c>
      <c r="L4004" s="1" t="s">
        <v>24</v>
      </c>
      <c r="M4004" s="1">
        <v>24</v>
      </c>
      <c r="N4004" s="1" t="s">
        <v>29</v>
      </c>
      <c r="O4004" s="1">
        <v>3660115</v>
      </c>
      <c r="P4004" s="1">
        <f t="shared" si="882"/>
        <v>1</v>
      </c>
      <c r="Q4004" s="1">
        <f t="shared" si="869"/>
        <v>2</v>
      </c>
      <c r="R4004" s="5">
        <f t="shared" si="870"/>
        <v>4.0411118897453864E-2</v>
      </c>
      <c r="S4004" s="6">
        <f t="shared" si="871"/>
        <v>198318.14996496146</v>
      </c>
      <c r="T4004" s="4">
        <f t="shared" si="872"/>
        <v>4.9075144508670521</v>
      </c>
      <c r="U4004" s="1" t="str">
        <f t="shared" si="873"/>
        <v>Normal</v>
      </c>
      <c r="V4004" s="1" t="str">
        <f t="shared" si="874"/>
        <v>Acquired</v>
      </c>
      <c r="W4004" s="1" t="str">
        <f t="shared" si="875"/>
        <v>¥</v>
      </c>
      <c r="X4004" s="1" t="str">
        <f t="shared" si="876"/>
        <v>¥173M</v>
      </c>
      <c r="Y4004" s="1" t="str">
        <f t="shared" si="877"/>
        <v>¥849M</v>
      </c>
      <c r="Z4004" s="1" t="str">
        <f t="shared" si="878"/>
        <v>¥0</v>
      </c>
      <c r="AA4004" s="1" t="str">
        <f t="shared" si="879"/>
        <v>¥1,98,318</v>
      </c>
      <c r="AB4004" s="6">
        <f t="shared" si="880"/>
        <v>16526.512497080123</v>
      </c>
      <c r="AC4004" s="1" t="str">
        <f t="shared" si="881"/>
        <v>Mid</v>
      </c>
    </row>
    <row r="4005" spans="1:29">
      <c r="A4005" s="1" t="s">
        <v>4611</v>
      </c>
      <c r="B4005" s="1">
        <v>2022</v>
      </c>
      <c r="C4005" s="1" t="s">
        <v>16</v>
      </c>
      <c r="D4005" s="1" t="s">
        <v>32</v>
      </c>
      <c r="E4005" s="1" t="s">
        <v>28</v>
      </c>
      <c r="F4005" s="1">
        <v>177</v>
      </c>
      <c r="G4005" s="1">
        <v>2736</v>
      </c>
      <c r="H4005" s="1">
        <v>678</v>
      </c>
      <c r="I4005" s="1">
        <v>0.65</v>
      </c>
      <c r="J4005" s="1">
        <v>2</v>
      </c>
      <c r="K4005" s="1" t="s">
        <v>19</v>
      </c>
      <c r="L4005" s="1" t="s">
        <v>19</v>
      </c>
      <c r="M4005" s="1">
        <v>44</v>
      </c>
      <c r="N4005" s="1" t="s">
        <v>33</v>
      </c>
      <c r="O4005" s="1">
        <v>3372038</v>
      </c>
      <c r="P4005" s="1">
        <f t="shared" si="882"/>
        <v>1</v>
      </c>
      <c r="Q4005" s="1">
        <f t="shared" si="869"/>
        <v>2</v>
      </c>
      <c r="R4005" s="5">
        <f t="shared" si="870"/>
        <v>6.4692982456140358E-2</v>
      </c>
      <c r="S4005" s="6">
        <f t="shared" si="871"/>
        <v>247807.01754385966</v>
      </c>
      <c r="T4005" s="4">
        <f t="shared" si="872"/>
        <v>3.8305084745762712</v>
      </c>
      <c r="U4005" s="1" t="str">
        <f t="shared" si="873"/>
        <v>Normal</v>
      </c>
      <c r="V4005" s="1" t="str">
        <f t="shared" si="874"/>
        <v>Still Private</v>
      </c>
      <c r="W4005" s="1" t="str">
        <f t="shared" si="875"/>
        <v>$</v>
      </c>
      <c r="X4005" s="1" t="str">
        <f t="shared" si="876"/>
        <v>$177M</v>
      </c>
      <c r="Y4005" s="1" t="str">
        <f t="shared" si="877"/>
        <v>$678M</v>
      </c>
      <c r="Z4005" s="1" t="str">
        <f t="shared" si="878"/>
        <v>$0</v>
      </c>
      <c r="AA4005" s="1" t="str">
        <f t="shared" si="879"/>
        <v>$2,47,807</v>
      </c>
      <c r="AB4005" s="6">
        <f t="shared" si="880"/>
        <v>20650.584795321636</v>
      </c>
      <c r="AC4005" s="1" t="str">
        <f t="shared" si="881"/>
        <v>Mid</v>
      </c>
    </row>
    <row r="4006" spans="1:29">
      <c r="A4006" s="1" t="s">
        <v>4050</v>
      </c>
      <c r="B4006" s="1">
        <v>2022</v>
      </c>
      <c r="C4006" s="1" t="s">
        <v>59</v>
      </c>
      <c r="D4006" s="1" t="s">
        <v>46</v>
      </c>
      <c r="E4006" s="1" t="s">
        <v>37</v>
      </c>
      <c r="F4006" s="1">
        <v>164</v>
      </c>
      <c r="G4006" s="1">
        <v>1508</v>
      </c>
      <c r="H4006" s="1">
        <v>378</v>
      </c>
      <c r="I4006" s="1">
        <v>10.4</v>
      </c>
      <c r="J4006" s="1">
        <v>4</v>
      </c>
      <c r="K4006" s="1" t="s">
        <v>24</v>
      </c>
      <c r="L4006" s="1" t="s">
        <v>24</v>
      </c>
      <c r="M4006" s="1">
        <v>97</v>
      </c>
      <c r="N4006" s="1" t="s">
        <v>33</v>
      </c>
      <c r="O4006" s="1">
        <v>3247660</v>
      </c>
      <c r="P4006" s="1">
        <f t="shared" si="882"/>
        <v>4</v>
      </c>
      <c r="Q4006" s="1">
        <f t="shared" si="869"/>
        <v>2</v>
      </c>
      <c r="R4006" s="5">
        <f t="shared" si="870"/>
        <v>0.10875331564986737</v>
      </c>
      <c r="S4006" s="6">
        <f t="shared" si="871"/>
        <v>250663.1299734748</v>
      </c>
      <c r="T4006" s="4">
        <f t="shared" si="872"/>
        <v>2.3048780487804876</v>
      </c>
      <c r="U4006" s="1" t="str">
        <f t="shared" si="873"/>
        <v>Normal</v>
      </c>
      <c r="V4006" s="1" t="str">
        <f t="shared" si="874"/>
        <v>Acquired</v>
      </c>
      <c r="W4006" s="1" t="str">
        <f t="shared" si="875"/>
        <v>₹</v>
      </c>
      <c r="X4006" s="1" t="str">
        <f t="shared" si="876"/>
        <v>₹164M</v>
      </c>
      <c r="Y4006" s="1" t="str">
        <f t="shared" si="877"/>
        <v>₹378M</v>
      </c>
      <c r="Z4006" s="1" t="str">
        <f t="shared" si="878"/>
        <v>₹0</v>
      </c>
      <c r="AA4006" s="1" t="str">
        <f t="shared" si="879"/>
        <v>₹2,50,663</v>
      </c>
      <c r="AB4006" s="6">
        <f t="shared" si="880"/>
        <v>20888.594164456234</v>
      </c>
      <c r="AC4006" s="1" t="str">
        <f t="shared" si="881"/>
        <v>Mid</v>
      </c>
    </row>
    <row r="4007" spans="1:29">
      <c r="A4007" s="1" t="s">
        <v>3479</v>
      </c>
      <c r="B4007" s="1">
        <v>2022</v>
      </c>
      <c r="C4007" s="1" t="s">
        <v>35</v>
      </c>
      <c r="D4007" s="1" t="s">
        <v>102</v>
      </c>
      <c r="E4007" s="1" t="s">
        <v>18</v>
      </c>
      <c r="F4007" s="1">
        <v>159</v>
      </c>
      <c r="G4007" s="1">
        <v>2633</v>
      </c>
      <c r="H4007" s="1">
        <v>577</v>
      </c>
      <c r="I4007" s="1">
        <v>3.55</v>
      </c>
      <c r="J4007" s="1">
        <v>3</v>
      </c>
      <c r="K4007" s="1" t="s">
        <v>24</v>
      </c>
      <c r="L4007" s="1" t="s">
        <v>24</v>
      </c>
      <c r="M4007" s="1">
        <v>61</v>
      </c>
      <c r="N4007" s="1" t="s">
        <v>33</v>
      </c>
      <c r="O4007" s="1">
        <v>3122694</v>
      </c>
      <c r="P4007" s="1">
        <f t="shared" si="882"/>
        <v>2</v>
      </c>
      <c r="Q4007" s="1">
        <f t="shared" si="869"/>
        <v>2</v>
      </c>
      <c r="R4007" s="5">
        <f t="shared" si="870"/>
        <v>6.0387390808963159E-2</v>
      </c>
      <c r="S4007" s="6">
        <f t="shared" si="871"/>
        <v>219141.66350170909</v>
      </c>
      <c r="T4007" s="4">
        <f t="shared" si="872"/>
        <v>3.6289308176100628</v>
      </c>
      <c r="U4007" s="1" t="str">
        <f t="shared" si="873"/>
        <v>Normal</v>
      </c>
      <c r="V4007" s="1" t="str">
        <f t="shared" si="874"/>
        <v>Acquired</v>
      </c>
      <c r="W4007" s="1" t="str">
        <f t="shared" si="875"/>
        <v>¥</v>
      </c>
      <c r="X4007" s="1" t="str">
        <f t="shared" si="876"/>
        <v>¥159M</v>
      </c>
      <c r="Y4007" s="1" t="str">
        <f t="shared" si="877"/>
        <v>¥577M</v>
      </c>
      <c r="Z4007" s="1" t="str">
        <f t="shared" si="878"/>
        <v>¥0</v>
      </c>
      <c r="AA4007" s="1" t="str">
        <f t="shared" si="879"/>
        <v>¥2,19,142</v>
      </c>
      <c r="AB4007" s="6">
        <f t="shared" si="880"/>
        <v>18261.805291809091</v>
      </c>
      <c r="AC4007" s="1" t="str">
        <f t="shared" si="881"/>
        <v>Mid</v>
      </c>
    </row>
    <row r="4008" spans="1:29">
      <c r="A4008" s="1" t="s">
        <v>2928</v>
      </c>
      <c r="B4008" s="1">
        <v>2022</v>
      </c>
      <c r="C4008" s="1" t="s">
        <v>42</v>
      </c>
      <c r="D4008" s="1" t="s">
        <v>43</v>
      </c>
      <c r="E4008" s="1" t="s">
        <v>23</v>
      </c>
      <c r="F4008" s="1">
        <v>156</v>
      </c>
      <c r="G4008" s="1">
        <v>214</v>
      </c>
      <c r="H4008" s="1">
        <v>240</v>
      </c>
      <c r="I4008" s="1">
        <v>46.59</v>
      </c>
      <c r="J4008" s="1">
        <v>2</v>
      </c>
      <c r="K4008" s="1" t="s">
        <v>24</v>
      </c>
      <c r="L4008" s="1" t="s">
        <v>19</v>
      </c>
      <c r="M4008" s="1">
        <v>68</v>
      </c>
      <c r="N4008" s="1" t="s">
        <v>20</v>
      </c>
      <c r="O4008" s="1">
        <v>2926825</v>
      </c>
      <c r="P4008" s="1">
        <f t="shared" si="882"/>
        <v>5</v>
      </c>
      <c r="Q4008" s="1">
        <f t="shared" si="869"/>
        <v>2</v>
      </c>
      <c r="R4008" s="5">
        <f t="shared" si="870"/>
        <v>0.7289719626168224</v>
      </c>
      <c r="S4008" s="6">
        <f t="shared" si="871"/>
        <v>1121495.3271028036</v>
      </c>
      <c r="T4008" s="4">
        <f t="shared" si="872"/>
        <v>1.5384615384615385</v>
      </c>
      <c r="U4008" s="1" t="str">
        <f t="shared" si="873"/>
        <v>Normal</v>
      </c>
      <c r="V4008" s="1" t="str">
        <f t="shared" si="874"/>
        <v>Acquired</v>
      </c>
      <c r="W4008" s="1" t="str">
        <f t="shared" si="875"/>
        <v>¥</v>
      </c>
      <c r="X4008" s="1" t="str">
        <f t="shared" si="876"/>
        <v>¥156M</v>
      </c>
      <c r="Y4008" s="1" t="str">
        <f t="shared" si="877"/>
        <v>¥240M</v>
      </c>
      <c r="Z4008" s="1" t="str">
        <f t="shared" si="878"/>
        <v>¥1</v>
      </c>
      <c r="AA4008" s="1" t="str">
        <f t="shared" si="879"/>
        <v>¥11,21,495</v>
      </c>
      <c r="AB4008" s="6">
        <f t="shared" si="880"/>
        <v>93457.943925233645</v>
      </c>
      <c r="AC4008" s="1" t="str">
        <f t="shared" si="881"/>
        <v>Mid</v>
      </c>
    </row>
    <row r="4009" spans="1:29">
      <c r="A4009" s="1" t="s">
        <v>946</v>
      </c>
      <c r="B4009" s="1">
        <v>2022</v>
      </c>
      <c r="C4009" s="1" t="s">
        <v>45</v>
      </c>
      <c r="D4009" s="1" t="s">
        <v>51</v>
      </c>
      <c r="E4009" s="1" t="s">
        <v>40</v>
      </c>
      <c r="F4009" s="1">
        <v>140</v>
      </c>
      <c r="G4009" s="1">
        <v>1201</v>
      </c>
      <c r="H4009" s="1">
        <v>459</v>
      </c>
      <c r="I4009" s="1">
        <v>45.97</v>
      </c>
      <c r="J4009" s="1">
        <v>7</v>
      </c>
      <c r="K4009" s="1" t="s">
        <v>24</v>
      </c>
      <c r="L4009" s="1" t="s">
        <v>24</v>
      </c>
      <c r="M4009" s="1">
        <v>75</v>
      </c>
      <c r="N4009" s="1" t="s">
        <v>20</v>
      </c>
      <c r="O4009" s="1">
        <v>2846767</v>
      </c>
      <c r="P4009" s="1">
        <f t="shared" si="882"/>
        <v>3</v>
      </c>
      <c r="Q4009" s="1">
        <f t="shared" si="869"/>
        <v>2</v>
      </c>
      <c r="R4009" s="5">
        <f t="shared" si="870"/>
        <v>0.11656952539550375</v>
      </c>
      <c r="S4009" s="6">
        <f t="shared" si="871"/>
        <v>382181.51540383016</v>
      </c>
      <c r="T4009" s="4">
        <f t="shared" si="872"/>
        <v>3.2785714285714285</v>
      </c>
      <c r="U4009" s="1" t="str">
        <f t="shared" si="873"/>
        <v>Normal</v>
      </c>
      <c r="V4009" s="1" t="str">
        <f t="shared" si="874"/>
        <v>Acquired</v>
      </c>
      <c r="W4009" s="1" t="str">
        <f t="shared" si="875"/>
        <v>A$</v>
      </c>
      <c r="X4009" s="1" t="str">
        <f t="shared" si="876"/>
        <v>A$140M</v>
      </c>
      <c r="Y4009" s="1" t="str">
        <f t="shared" si="877"/>
        <v>A$459M</v>
      </c>
      <c r="Z4009" s="1" t="str">
        <f t="shared" si="878"/>
        <v>A$0</v>
      </c>
      <c r="AA4009" s="1" t="str">
        <f t="shared" si="879"/>
        <v>A$3,82,182</v>
      </c>
      <c r="AB4009" s="6">
        <f t="shared" si="880"/>
        <v>31848.459616985845</v>
      </c>
      <c r="AC4009" s="1" t="str">
        <f t="shared" si="881"/>
        <v>Mid</v>
      </c>
    </row>
    <row r="4010" spans="1:29">
      <c r="A4010" s="1" t="s">
        <v>1791</v>
      </c>
      <c r="B4010" s="1">
        <v>2022</v>
      </c>
      <c r="C4010" s="1" t="s">
        <v>16</v>
      </c>
      <c r="D4010" s="1" t="s">
        <v>48</v>
      </c>
      <c r="E4010" s="1" t="s">
        <v>23</v>
      </c>
      <c r="F4010" s="1">
        <v>120</v>
      </c>
      <c r="G4010" s="1">
        <v>3620</v>
      </c>
      <c r="H4010" s="1">
        <v>735</v>
      </c>
      <c r="I4010" s="1">
        <v>37.06</v>
      </c>
      <c r="J4010" s="1">
        <v>2</v>
      </c>
      <c r="K4010" s="1" t="s">
        <v>24</v>
      </c>
      <c r="L4010" s="1" t="s">
        <v>19</v>
      </c>
      <c r="M4010" s="1">
        <v>45</v>
      </c>
      <c r="N4010" s="1" t="s">
        <v>49</v>
      </c>
      <c r="O4010" s="1">
        <v>2737074</v>
      </c>
      <c r="P4010" s="1">
        <f t="shared" si="882"/>
        <v>5</v>
      </c>
      <c r="Q4010" s="1">
        <f t="shared" si="869"/>
        <v>2</v>
      </c>
      <c r="R4010" s="5">
        <f t="shared" si="870"/>
        <v>3.3149171270718231E-2</v>
      </c>
      <c r="S4010" s="6">
        <f t="shared" si="871"/>
        <v>203038.67403314917</v>
      </c>
      <c r="T4010" s="4">
        <f t="shared" si="872"/>
        <v>6.125</v>
      </c>
      <c r="U4010" s="1" t="str">
        <f t="shared" si="873"/>
        <v>Normal</v>
      </c>
      <c r="V4010" s="1" t="str">
        <f t="shared" si="874"/>
        <v>Acquired</v>
      </c>
      <c r="W4010" s="1" t="str">
        <f t="shared" si="875"/>
        <v>$</v>
      </c>
      <c r="X4010" s="1" t="str">
        <f t="shared" si="876"/>
        <v>$120M</v>
      </c>
      <c r="Y4010" s="1" t="str">
        <f t="shared" si="877"/>
        <v>$735M</v>
      </c>
      <c r="Z4010" s="1" t="str">
        <f t="shared" si="878"/>
        <v>$0</v>
      </c>
      <c r="AA4010" s="1" t="str">
        <f t="shared" si="879"/>
        <v>$2,03,039</v>
      </c>
      <c r="AB4010" s="6">
        <f t="shared" si="880"/>
        <v>16919.889502762431</v>
      </c>
      <c r="AC4010" s="1" t="str">
        <f t="shared" si="881"/>
        <v>Mid</v>
      </c>
    </row>
    <row r="4011" spans="1:29">
      <c r="A4011" s="1" t="s">
        <v>3220</v>
      </c>
      <c r="B4011" s="1">
        <v>2022</v>
      </c>
      <c r="C4011" s="1" t="s">
        <v>27</v>
      </c>
      <c r="D4011" s="1" t="s">
        <v>39</v>
      </c>
      <c r="E4011" s="1" t="s">
        <v>18</v>
      </c>
      <c r="F4011" s="1">
        <v>176</v>
      </c>
      <c r="G4011" s="1">
        <v>406</v>
      </c>
      <c r="H4011" s="1">
        <v>670</v>
      </c>
      <c r="I4011" s="1">
        <v>48.49</v>
      </c>
      <c r="J4011" s="1">
        <v>6</v>
      </c>
      <c r="K4011" s="1" t="s">
        <v>24</v>
      </c>
      <c r="L4011" s="1" t="s">
        <v>19</v>
      </c>
      <c r="M4011" s="1">
        <v>5</v>
      </c>
      <c r="N4011" s="1" t="s">
        <v>29</v>
      </c>
      <c r="O4011" s="1">
        <v>2648612</v>
      </c>
      <c r="P4011" s="1">
        <f t="shared" si="882"/>
        <v>2</v>
      </c>
      <c r="Q4011" s="1">
        <f t="shared" si="869"/>
        <v>2</v>
      </c>
      <c r="R4011" s="5">
        <f t="shared" si="870"/>
        <v>0.43349753694581283</v>
      </c>
      <c r="S4011" s="6">
        <f t="shared" si="871"/>
        <v>1650246.3054187193</v>
      </c>
      <c r="T4011" s="4">
        <f t="shared" si="872"/>
        <v>3.8068181818181817</v>
      </c>
      <c r="U4011" s="1" t="str">
        <f t="shared" si="873"/>
        <v>Normal</v>
      </c>
      <c r="V4011" s="1" t="str">
        <f t="shared" si="874"/>
        <v>Acquired</v>
      </c>
      <c r="W4011" s="1" t="str">
        <f t="shared" si="875"/>
        <v>$</v>
      </c>
      <c r="X4011" s="1" t="str">
        <f t="shared" si="876"/>
        <v>$176M</v>
      </c>
      <c r="Y4011" s="1" t="str">
        <f t="shared" si="877"/>
        <v>$670M</v>
      </c>
      <c r="Z4011" s="1" t="str">
        <f t="shared" si="878"/>
        <v>$0</v>
      </c>
      <c r="AA4011" s="1" t="str">
        <f t="shared" si="879"/>
        <v>$16,50,246</v>
      </c>
      <c r="AB4011" s="6">
        <f t="shared" si="880"/>
        <v>137520.52545155992</v>
      </c>
      <c r="AC4011" s="1" t="str">
        <f t="shared" si="881"/>
        <v>Mid</v>
      </c>
    </row>
    <row r="4012" spans="1:29">
      <c r="A4012" s="1" t="s">
        <v>2176</v>
      </c>
      <c r="B4012" s="1">
        <v>2022</v>
      </c>
      <c r="C4012" s="1" t="s">
        <v>73</v>
      </c>
      <c r="D4012" s="1" t="s">
        <v>102</v>
      </c>
      <c r="E4012" s="1" t="s">
        <v>18</v>
      </c>
      <c r="F4012" s="1">
        <v>103</v>
      </c>
      <c r="G4012" s="1">
        <v>95</v>
      </c>
      <c r="H4012" s="1">
        <v>490</v>
      </c>
      <c r="I4012" s="1">
        <v>6.2</v>
      </c>
      <c r="J4012" s="1">
        <v>3</v>
      </c>
      <c r="K4012" s="1" t="s">
        <v>24</v>
      </c>
      <c r="L4012" s="1" t="s">
        <v>19</v>
      </c>
      <c r="M4012" s="1">
        <v>26</v>
      </c>
      <c r="N4012" s="1" t="s">
        <v>25</v>
      </c>
      <c r="O4012" s="1">
        <v>2600356</v>
      </c>
      <c r="P4012" s="1">
        <f t="shared" si="882"/>
        <v>2</v>
      </c>
      <c r="Q4012" s="1">
        <f t="shared" si="869"/>
        <v>2</v>
      </c>
      <c r="R4012" s="5">
        <f t="shared" si="870"/>
        <v>1.0842105263157895</v>
      </c>
      <c r="S4012" s="6">
        <f t="shared" si="871"/>
        <v>5157894.7368421052</v>
      </c>
      <c r="T4012" s="4">
        <f t="shared" si="872"/>
        <v>4.7572815533980579</v>
      </c>
      <c r="U4012" s="1" t="str">
        <f t="shared" si="873"/>
        <v>Normal</v>
      </c>
      <c r="V4012" s="1" t="str">
        <f t="shared" si="874"/>
        <v>Acquired</v>
      </c>
      <c r="W4012" s="1" t="str">
        <f t="shared" si="875"/>
        <v>€</v>
      </c>
      <c r="X4012" s="1" t="str">
        <f t="shared" si="876"/>
        <v>€103M</v>
      </c>
      <c r="Y4012" s="1" t="str">
        <f t="shared" si="877"/>
        <v>€490M</v>
      </c>
      <c r="Z4012" s="1" t="str">
        <f t="shared" si="878"/>
        <v>€1</v>
      </c>
      <c r="AA4012" s="1" t="str">
        <f t="shared" si="879"/>
        <v>€51,57,895</v>
      </c>
      <c r="AB4012" s="6">
        <f t="shared" si="880"/>
        <v>429824.56140350876</v>
      </c>
      <c r="AC4012" s="1" t="str">
        <f t="shared" si="881"/>
        <v>Mid</v>
      </c>
    </row>
    <row r="4013" spans="1:29">
      <c r="A4013" s="1" t="s">
        <v>2637</v>
      </c>
      <c r="B4013" s="1">
        <v>2022</v>
      </c>
      <c r="C4013" s="1" t="s">
        <v>45</v>
      </c>
      <c r="D4013" s="1" t="s">
        <v>51</v>
      </c>
      <c r="E4013" s="1" t="s">
        <v>37</v>
      </c>
      <c r="F4013" s="1">
        <v>197</v>
      </c>
      <c r="G4013" s="1">
        <v>3451</v>
      </c>
      <c r="H4013" s="1">
        <v>134</v>
      </c>
      <c r="I4013" s="1">
        <v>1.94</v>
      </c>
      <c r="J4013" s="1">
        <v>3</v>
      </c>
      <c r="K4013" s="1" t="s">
        <v>24</v>
      </c>
      <c r="L4013" s="1" t="s">
        <v>19</v>
      </c>
      <c r="M4013" s="1">
        <v>29</v>
      </c>
      <c r="N4013" s="1" t="s">
        <v>25</v>
      </c>
      <c r="O4013" s="1">
        <v>2362995</v>
      </c>
      <c r="P4013" s="1">
        <f t="shared" si="882"/>
        <v>4</v>
      </c>
      <c r="Q4013" s="1">
        <f t="shared" si="869"/>
        <v>2</v>
      </c>
      <c r="R4013" s="5">
        <f t="shared" si="870"/>
        <v>5.7084902926687914E-2</v>
      </c>
      <c r="S4013" s="6">
        <f t="shared" si="871"/>
        <v>38829.32483338163</v>
      </c>
      <c r="T4013" s="4">
        <f t="shared" si="872"/>
        <v>0.68020304568527923</v>
      </c>
      <c r="U4013" s="1" t="str">
        <f t="shared" si="873"/>
        <v>Normal</v>
      </c>
      <c r="V4013" s="1" t="str">
        <f t="shared" si="874"/>
        <v>Acquired</v>
      </c>
      <c r="W4013" s="1" t="str">
        <f t="shared" si="875"/>
        <v>A$</v>
      </c>
      <c r="X4013" s="1" t="str">
        <f t="shared" si="876"/>
        <v>A$197M</v>
      </c>
      <c r="Y4013" s="1" t="str">
        <f t="shared" si="877"/>
        <v>A$134M</v>
      </c>
      <c r="Z4013" s="1" t="str">
        <f t="shared" si="878"/>
        <v>A$0</v>
      </c>
      <c r="AA4013" s="1" t="str">
        <f t="shared" si="879"/>
        <v>A$38,829</v>
      </c>
      <c r="AB4013" s="6">
        <f t="shared" si="880"/>
        <v>3235.7770694484689</v>
      </c>
      <c r="AC4013" s="1" t="str">
        <f t="shared" si="881"/>
        <v>Mid</v>
      </c>
    </row>
    <row r="4014" spans="1:29">
      <c r="A4014" s="1" t="s">
        <v>2888</v>
      </c>
      <c r="B4014" s="1">
        <v>2022</v>
      </c>
      <c r="C4014" s="1" t="s">
        <v>22</v>
      </c>
      <c r="D4014" s="1" t="s">
        <v>48</v>
      </c>
      <c r="E4014" s="1" t="s">
        <v>40</v>
      </c>
      <c r="F4014" s="1">
        <v>186</v>
      </c>
      <c r="G4014" s="1">
        <v>2593</v>
      </c>
      <c r="H4014" s="1">
        <v>506</v>
      </c>
      <c r="I4014" s="1">
        <v>1.03</v>
      </c>
      <c r="J4014" s="1">
        <v>7</v>
      </c>
      <c r="K4014" s="1" t="s">
        <v>24</v>
      </c>
      <c r="L4014" s="1" t="s">
        <v>19</v>
      </c>
      <c r="M4014" s="1">
        <v>68</v>
      </c>
      <c r="N4014" s="1" t="s">
        <v>33</v>
      </c>
      <c r="O4014" s="1">
        <v>2264890</v>
      </c>
      <c r="P4014" s="1">
        <f t="shared" si="882"/>
        <v>3</v>
      </c>
      <c r="Q4014" s="1">
        <f t="shared" si="869"/>
        <v>2</v>
      </c>
      <c r="R4014" s="5">
        <f t="shared" si="870"/>
        <v>7.1731585036637097E-2</v>
      </c>
      <c r="S4014" s="6">
        <f t="shared" si="871"/>
        <v>195140.76359429234</v>
      </c>
      <c r="T4014" s="4">
        <f t="shared" si="872"/>
        <v>2.7204301075268815</v>
      </c>
      <c r="U4014" s="1" t="str">
        <f t="shared" si="873"/>
        <v>Normal</v>
      </c>
      <c r="V4014" s="1" t="str">
        <f t="shared" si="874"/>
        <v>Acquired</v>
      </c>
      <c r="W4014" s="1" t="str">
        <f t="shared" si="875"/>
        <v>£</v>
      </c>
      <c r="X4014" s="1" t="str">
        <f t="shared" si="876"/>
        <v>£186M</v>
      </c>
      <c r="Y4014" s="1" t="str">
        <f t="shared" si="877"/>
        <v>£506M</v>
      </c>
      <c r="Z4014" s="1" t="str">
        <f t="shared" si="878"/>
        <v>£0</v>
      </c>
      <c r="AA4014" s="1" t="str">
        <f t="shared" si="879"/>
        <v>£1,95,141</v>
      </c>
      <c r="AB4014" s="6">
        <f t="shared" si="880"/>
        <v>16261.730299524361</v>
      </c>
      <c r="AC4014" s="1" t="str">
        <f t="shared" si="881"/>
        <v>Mid</v>
      </c>
    </row>
    <row r="4015" spans="1:29">
      <c r="A4015" s="1" t="s">
        <v>1726</v>
      </c>
      <c r="B4015" s="1">
        <v>2022</v>
      </c>
      <c r="C4015" s="1" t="s">
        <v>31</v>
      </c>
      <c r="D4015" s="1" t="s">
        <v>95</v>
      </c>
      <c r="E4015" s="1" t="s">
        <v>37</v>
      </c>
      <c r="F4015" s="1">
        <v>192</v>
      </c>
      <c r="G4015" s="1">
        <v>3917</v>
      </c>
      <c r="H4015" s="1">
        <v>974</v>
      </c>
      <c r="I4015" s="1">
        <v>3.89</v>
      </c>
      <c r="J4015" s="1">
        <v>1</v>
      </c>
      <c r="K4015" s="1" t="s">
        <v>24</v>
      </c>
      <c r="L4015" s="1" t="s">
        <v>24</v>
      </c>
      <c r="M4015" s="1">
        <v>67</v>
      </c>
      <c r="N4015" s="1" t="s">
        <v>29</v>
      </c>
      <c r="O4015" s="1">
        <v>2250560</v>
      </c>
      <c r="P4015" s="1">
        <f t="shared" si="882"/>
        <v>4</v>
      </c>
      <c r="Q4015" s="1">
        <f t="shared" si="869"/>
        <v>2</v>
      </c>
      <c r="R4015" s="5">
        <f t="shared" si="870"/>
        <v>4.9017104927240235E-2</v>
      </c>
      <c r="S4015" s="6">
        <f t="shared" si="871"/>
        <v>248659.68853714576</v>
      </c>
      <c r="T4015" s="4">
        <f t="shared" si="872"/>
        <v>5.072916666666667</v>
      </c>
      <c r="U4015" s="1" t="str">
        <f t="shared" si="873"/>
        <v>Normal</v>
      </c>
      <c r="V4015" s="1" t="str">
        <f t="shared" si="874"/>
        <v>Acquired</v>
      </c>
      <c r="W4015" s="1" t="str">
        <f t="shared" si="875"/>
        <v>€</v>
      </c>
      <c r="X4015" s="1" t="str">
        <f t="shared" si="876"/>
        <v>€192M</v>
      </c>
      <c r="Y4015" s="1" t="str">
        <f t="shared" si="877"/>
        <v>€974M</v>
      </c>
      <c r="Z4015" s="1" t="str">
        <f t="shared" si="878"/>
        <v>€0</v>
      </c>
      <c r="AA4015" s="1" t="str">
        <f t="shared" si="879"/>
        <v>€2,48,660</v>
      </c>
      <c r="AB4015" s="6">
        <f t="shared" si="880"/>
        <v>20721.640711428816</v>
      </c>
      <c r="AC4015" s="1" t="str">
        <f t="shared" si="881"/>
        <v>Mid</v>
      </c>
    </row>
    <row r="4016" spans="1:29">
      <c r="A4016" s="1" t="s">
        <v>3422</v>
      </c>
      <c r="B4016" s="1">
        <v>2022</v>
      </c>
      <c r="C4016" s="1" t="s">
        <v>27</v>
      </c>
      <c r="D4016" s="1" t="s">
        <v>102</v>
      </c>
      <c r="E4016" s="1" t="s">
        <v>40</v>
      </c>
      <c r="F4016" s="1">
        <v>125</v>
      </c>
      <c r="G4016" s="1">
        <v>4132</v>
      </c>
      <c r="H4016" s="1">
        <v>323</v>
      </c>
      <c r="I4016" s="1">
        <v>1.24</v>
      </c>
      <c r="J4016" s="1">
        <v>4</v>
      </c>
      <c r="K4016" s="1" t="s">
        <v>19</v>
      </c>
      <c r="L4016" s="1" t="s">
        <v>24</v>
      </c>
      <c r="M4016" s="1">
        <v>47</v>
      </c>
      <c r="N4016" s="1" t="s">
        <v>49</v>
      </c>
      <c r="O4016" s="1">
        <v>2033349</v>
      </c>
      <c r="P4016" s="1">
        <f t="shared" si="882"/>
        <v>3</v>
      </c>
      <c r="Q4016" s="1">
        <f t="shared" si="869"/>
        <v>2</v>
      </c>
      <c r="R4016" s="5">
        <f t="shared" si="870"/>
        <v>3.0251694094869313E-2</v>
      </c>
      <c r="S4016" s="6">
        <f t="shared" si="871"/>
        <v>78170.377541142298</v>
      </c>
      <c r="T4016" s="4">
        <f t="shared" si="872"/>
        <v>2.5840000000000001</v>
      </c>
      <c r="U4016" s="1" t="str">
        <f t="shared" si="873"/>
        <v>Normal</v>
      </c>
      <c r="V4016" s="1" t="str">
        <f t="shared" si="874"/>
        <v>IPO</v>
      </c>
      <c r="W4016" s="1" t="str">
        <f t="shared" si="875"/>
        <v>$</v>
      </c>
      <c r="X4016" s="1" t="str">
        <f t="shared" si="876"/>
        <v>$125M</v>
      </c>
      <c r="Y4016" s="1" t="str">
        <f t="shared" si="877"/>
        <v>$323M</v>
      </c>
      <c r="Z4016" s="1" t="str">
        <f t="shared" si="878"/>
        <v>$0</v>
      </c>
      <c r="AA4016" s="1" t="str">
        <f t="shared" si="879"/>
        <v>$78,170</v>
      </c>
      <c r="AB4016" s="6">
        <f t="shared" si="880"/>
        <v>6514.1981284285257</v>
      </c>
      <c r="AC4016" s="1" t="str">
        <f t="shared" si="881"/>
        <v>Mid</v>
      </c>
    </row>
    <row r="4017" spans="1:29">
      <c r="A4017" s="1" t="s">
        <v>1404</v>
      </c>
      <c r="B4017" s="1">
        <v>2022</v>
      </c>
      <c r="C4017" s="1" t="s">
        <v>73</v>
      </c>
      <c r="D4017" s="1" t="s">
        <v>36</v>
      </c>
      <c r="E4017" s="1" t="s">
        <v>40</v>
      </c>
      <c r="F4017" s="1">
        <v>190</v>
      </c>
      <c r="G4017" s="1">
        <v>3086</v>
      </c>
      <c r="H4017" s="1">
        <v>309</v>
      </c>
      <c r="I4017" s="1">
        <v>41.62</v>
      </c>
      <c r="J4017" s="1">
        <v>6</v>
      </c>
      <c r="K4017" s="1" t="s">
        <v>24</v>
      </c>
      <c r="L4017" s="1" t="s">
        <v>24</v>
      </c>
      <c r="M4017" s="1">
        <v>18</v>
      </c>
      <c r="N4017" s="1" t="s">
        <v>20</v>
      </c>
      <c r="O4017" s="1">
        <v>1888717</v>
      </c>
      <c r="P4017" s="1">
        <f t="shared" si="882"/>
        <v>3</v>
      </c>
      <c r="Q4017" s="1">
        <f t="shared" si="869"/>
        <v>2</v>
      </c>
      <c r="R4017" s="5">
        <f t="shared" si="870"/>
        <v>6.1568373298768631E-2</v>
      </c>
      <c r="S4017" s="6">
        <f t="shared" si="871"/>
        <v>100129.6176279974</v>
      </c>
      <c r="T4017" s="4">
        <f t="shared" si="872"/>
        <v>1.6263157894736842</v>
      </c>
      <c r="U4017" s="1" t="str">
        <f t="shared" si="873"/>
        <v>Normal</v>
      </c>
      <c r="V4017" s="1" t="str">
        <f t="shared" si="874"/>
        <v>Acquired</v>
      </c>
      <c r="W4017" s="1" t="str">
        <f t="shared" si="875"/>
        <v>€</v>
      </c>
      <c r="X4017" s="1" t="str">
        <f t="shared" si="876"/>
        <v>€190M</v>
      </c>
      <c r="Y4017" s="1" t="str">
        <f t="shared" si="877"/>
        <v>€309M</v>
      </c>
      <c r="Z4017" s="1" t="str">
        <f t="shared" si="878"/>
        <v>€0</v>
      </c>
      <c r="AA4017" s="1" t="str">
        <f t="shared" si="879"/>
        <v>€1,00,130</v>
      </c>
      <c r="AB4017" s="6">
        <f t="shared" si="880"/>
        <v>8344.1348023331175</v>
      </c>
      <c r="AC4017" s="1" t="str">
        <f t="shared" si="881"/>
        <v>Mid</v>
      </c>
    </row>
    <row r="4018" spans="1:29">
      <c r="A4018" s="1" t="s">
        <v>822</v>
      </c>
      <c r="B4018" s="1">
        <v>2022</v>
      </c>
      <c r="C4018" s="1" t="s">
        <v>22</v>
      </c>
      <c r="D4018" s="1" t="s">
        <v>36</v>
      </c>
      <c r="E4018" s="1" t="s">
        <v>28</v>
      </c>
      <c r="F4018" s="1">
        <v>178</v>
      </c>
      <c r="G4018" s="1">
        <v>3811</v>
      </c>
      <c r="H4018" s="1">
        <v>885</v>
      </c>
      <c r="I4018" s="1">
        <v>33.049999999999997</v>
      </c>
      <c r="J4018" s="1">
        <v>4</v>
      </c>
      <c r="K4018" s="1" t="s">
        <v>24</v>
      </c>
      <c r="L4018" s="1" t="s">
        <v>19</v>
      </c>
      <c r="M4018" s="1">
        <v>78</v>
      </c>
      <c r="N4018" s="1" t="s">
        <v>33</v>
      </c>
      <c r="O4018" s="1">
        <v>1882113</v>
      </c>
      <c r="P4018" s="1">
        <f t="shared" si="882"/>
        <v>1</v>
      </c>
      <c r="Q4018" s="1">
        <f t="shared" si="869"/>
        <v>2</v>
      </c>
      <c r="R4018" s="5">
        <f t="shared" si="870"/>
        <v>4.6706901075833113E-2</v>
      </c>
      <c r="S4018" s="6">
        <f t="shared" si="871"/>
        <v>232222.51377591182</v>
      </c>
      <c r="T4018" s="4">
        <f t="shared" si="872"/>
        <v>4.9719101123595504</v>
      </c>
      <c r="U4018" s="1" t="str">
        <f t="shared" si="873"/>
        <v>Normal</v>
      </c>
      <c r="V4018" s="1" t="str">
        <f t="shared" si="874"/>
        <v>Acquired</v>
      </c>
      <c r="W4018" s="1" t="str">
        <f t="shared" si="875"/>
        <v>£</v>
      </c>
      <c r="X4018" s="1" t="str">
        <f t="shared" si="876"/>
        <v>£178M</v>
      </c>
      <c r="Y4018" s="1" t="str">
        <f t="shared" si="877"/>
        <v>£885M</v>
      </c>
      <c r="Z4018" s="1" t="str">
        <f t="shared" si="878"/>
        <v>£0</v>
      </c>
      <c r="AA4018" s="1" t="str">
        <f t="shared" si="879"/>
        <v>£2,32,223</v>
      </c>
      <c r="AB4018" s="6">
        <f t="shared" si="880"/>
        <v>19351.876147992654</v>
      </c>
      <c r="AC4018" s="1" t="str">
        <f t="shared" si="881"/>
        <v>Mid</v>
      </c>
    </row>
    <row r="4019" spans="1:29">
      <c r="A4019" s="1" t="s">
        <v>4376</v>
      </c>
      <c r="B4019" s="1">
        <v>2022</v>
      </c>
      <c r="C4019" s="1" t="s">
        <v>53</v>
      </c>
      <c r="D4019" s="1" t="s">
        <v>39</v>
      </c>
      <c r="E4019" s="1" t="s">
        <v>28</v>
      </c>
      <c r="F4019" s="1">
        <v>138</v>
      </c>
      <c r="G4019" s="1">
        <v>2454</v>
      </c>
      <c r="H4019" s="1">
        <v>231</v>
      </c>
      <c r="I4019" s="1">
        <v>41.86</v>
      </c>
      <c r="J4019" s="1">
        <v>2</v>
      </c>
      <c r="K4019" s="1" t="s">
        <v>19</v>
      </c>
      <c r="L4019" s="1" t="s">
        <v>19</v>
      </c>
      <c r="M4019" s="1">
        <v>36</v>
      </c>
      <c r="N4019" s="1" t="s">
        <v>20</v>
      </c>
      <c r="O4019" s="1">
        <v>1841670</v>
      </c>
      <c r="P4019" s="1">
        <f t="shared" si="882"/>
        <v>1</v>
      </c>
      <c r="Q4019" s="1">
        <f t="shared" si="869"/>
        <v>2</v>
      </c>
      <c r="R4019" s="5">
        <f t="shared" si="870"/>
        <v>5.623471882640587E-2</v>
      </c>
      <c r="S4019" s="6">
        <f t="shared" si="871"/>
        <v>94132.029339853296</v>
      </c>
      <c r="T4019" s="4">
        <f t="shared" si="872"/>
        <v>1.673913043478261</v>
      </c>
      <c r="U4019" s="1" t="str">
        <f t="shared" si="873"/>
        <v>Normal</v>
      </c>
      <c r="V4019" s="1" t="str">
        <f t="shared" si="874"/>
        <v>Still Private</v>
      </c>
      <c r="W4019" s="1">
        <f t="shared" si="875"/>
        <v>0</v>
      </c>
      <c r="X4019" s="1" t="str">
        <f t="shared" si="876"/>
        <v>0138M</v>
      </c>
      <c r="Y4019" s="1" t="str">
        <f t="shared" si="877"/>
        <v>0231M</v>
      </c>
      <c r="Z4019" s="1" t="str">
        <f t="shared" si="878"/>
        <v>00</v>
      </c>
      <c r="AA4019" s="1" t="str">
        <f t="shared" si="879"/>
        <v>094,132</v>
      </c>
      <c r="AB4019" s="6">
        <f t="shared" si="880"/>
        <v>7844.3357783211086</v>
      </c>
      <c r="AC4019" s="1" t="str">
        <f t="shared" si="881"/>
        <v>Mid</v>
      </c>
    </row>
    <row r="4020" spans="1:29">
      <c r="A4020" s="1" t="s">
        <v>4928</v>
      </c>
      <c r="B4020" s="1">
        <v>2022</v>
      </c>
      <c r="C4020" s="1" t="s">
        <v>22</v>
      </c>
      <c r="D4020" s="1" t="s">
        <v>102</v>
      </c>
      <c r="E4020" s="1" t="s">
        <v>40</v>
      </c>
      <c r="F4020" s="1">
        <v>106</v>
      </c>
      <c r="G4020" s="1">
        <v>1830</v>
      </c>
      <c r="H4020" s="1">
        <v>608</v>
      </c>
      <c r="I4020" s="1">
        <v>38.17</v>
      </c>
      <c r="J4020" s="1">
        <v>5</v>
      </c>
      <c r="K4020" s="1" t="s">
        <v>19</v>
      </c>
      <c r="L4020" s="1" t="s">
        <v>19</v>
      </c>
      <c r="M4020" s="1">
        <v>63</v>
      </c>
      <c r="N4020" s="1" t="s">
        <v>20</v>
      </c>
      <c r="O4020" s="1">
        <v>1722770</v>
      </c>
      <c r="P4020" s="1">
        <f t="shared" si="882"/>
        <v>3</v>
      </c>
      <c r="Q4020" s="1">
        <f t="shared" si="869"/>
        <v>2</v>
      </c>
      <c r="R4020" s="5">
        <f t="shared" si="870"/>
        <v>5.7923497267759562E-2</v>
      </c>
      <c r="S4020" s="6">
        <f t="shared" si="871"/>
        <v>332240.43715846993</v>
      </c>
      <c r="T4020" s="4">
        <f t="shared" si="872"/>
        <v>5.7358490566037732</v>
      </c>
      <c r="U4020" s="1" t="str">
        <f t="shared" si="873"/>
        <v>Normal</v>
      </c>
      <c r="V4020" s="1" t="str">
        <f t="shared" si="874"/>
        <v>Still Private</v>
      </c>
      <c r="W4020" s="1" t="str">
        <f t="shared" si="875"/>
        <v>£</v>
      </c>
      <c r="X4020" s="1" t="str">
        <f t="shared" si="876"/>
        <v>£106M</v>
      </c>
      <c r="Y4020" s="1" t="str">
        <f t="shared" si="877"/>
        <v>£608M</v>
      </c>
      <c r="Z4020" s="1" t="str">
        <f t="shared" si="878"/>
        <v>£0</v>
      </c>
      <c r="AA4020" s="1" t="str">
        <f t="shared" si="879"/>
        <v>£3,32,240</v>
      </c>
      <c r="AB4020" s="6">
        <f t="shared" si="880"/>
        <v>27686.70309653916</v>
      </c>
      <c r="AC4020" s="1" t="str">
        <f t="shared" si="881"/>
        <v>Mid</v>
      </c>
    </row>
    <row r="4021" spans="1:29">
      <c r="A4021" s="1" t="s">
        <v>487</v>
      </c>
      <c r="B4021" s="1">
        <v>2022</v>
      </c>
      <c r="C4021" s="1" t="s">
        <v>53</v>
      </c>
      <c r="D4021" s="1" t="s">
        <v>39</v>
      </c>
      <c r="E4021" s="1" t="s">
        <v>28</v>
      </c>
      <c r="F4021" s="1">
        <v>126</v>
      </c>
      <c r="G4021" s="1">
        <v>657</v>
      </c>
      <c r="H4021" s="1">
        <v>608</v>
      </c>
      <c r="I4021" s="1">
        <v>21.88</v>
      </c>
      <c r="J4021" s="1">
        <v>4</v>
      </c>
      <c r="K4021" s="1" t="s">
        <v>24</v>
      </c>
      <c r="L4021" s="1" t="s">
        <v>24</v>
      </c>
      <c r="M4021" s="1">
        <v>79</v>
      </c>
      <c r="N4021" s="1" t="s">
        <v>49</v>
      </c>
      <c r="O4021" s="1">
        <v>1584481</v>
      </c>
      <c r="P4021" s="1">
        <f t="shared" si="882"/>
        <v>1</v>
      </c>
      <c r="Q4021" s="1">
        <f t="shared" si="869"/>
        <v>2</v>
      </c>
      <c r="R4021" s="5">
        <f t="shared" si="870"/>
        <v>0.19178082191780821</v>
      </c>
      <c r="S4021" s="6">
        <f t="shared" si="871"/>
        <v>925418.56925418566</v>
      </c>
      <c r="T4021" s="4">
        <f t="shared" si="872"/>
        <v>4.8253968253968251</v>
      </c>
      <c r="U4021" s="1" t="str">
        <f t="shared" si="873"/>
        <v>Normal</v>
      </c>
      <c r="V4021" s="1" t="str">
        <f t="shared" si="874"/>
        <v>Acquired</v>
      </c>
      <c r="W4021" s="1">
        <f t="shared" si="875"/>
        <v>0</v>
      </c>
      <c r="X4021" s="1" t="str">
        <f t="shared" si="876"/>
        <v>0126M</v>
      </c>
      <c r="Y4021" s="1" t="str">
        <f t="shared" si="877"/>
        <v>0608M</v>
      </c>
      <c r="Z4021" s="1" t="str">
        <f t="shared" si="878"/>
        <v>00</v>
      </c>
      <c r="AA4021" s="1" t="str">
        <f t="shared" si="879"/>
        <v>09,25,419</v>
      </c>
      <c r="AB4021" s="6">
        <f t="shared" si="880"/>
        <v>77118.214104515471</v>
      </c>
      <c r="AC4021" s="1" t="str">
        <f t="shared" si="881"/>
        <v>Mid</v>
      </c>
    </row>
    <row r="4022" spans="1:29">
      <c r="A4022" s="1" t="s">
        <v>3117</v>
      </c>
      <c r="B4022" s="1">
        <v>2022</v>
      </c>
      <c r="C4022" s="1" t="s">
        <v>42</v>
      </c>
      <c r="D4022" s="1" t="s">
        <v>43</v>
      </c>
      <c r="E4022" s="1" t="s">
        <v>18</v>
      </c>
      <c r="F4022" s="1">
        <v>104</v>
      </c>
      <c r="G4022" s="1">
        <v>4641</v>
      </c>
      <c r="H4022" s="1">
        <v>800</v>
      </c>
      <c r="I4022" s="1">
        <v>23.03</v>
      </c>
      <c r="J4022" s="1">
        <v>5</v>
      </c>
      <c r="K4022" s="1" t="s">
        <v>24</v>
      </c>
      <c r="L4022" s="1" t="s">
        <v>19</v>
      </c>
      <c r="M4022" s="1">
        <v>14</v>
      </c>
      <c r="N4022" s="1" t="s">
        <v>49</v>
      </c>
      <c r="O4022" s="1">
        <v>1447382</v>
      </c>
      <c r="P4022" s="1">
        <f t="shared" si="882"/>
        <v>2</v>
      </c>
      <c r="Q4022" s="1">
        <f t="shared" si="869"/>
        <v>2</v>
      </c>
      <c r="R4022" s="5">
        <f t="shared" si="870"/>
        <v>2.2408963585434174E-2</v>
      </c>
      <c r="S4022" s="6">
        <f t="shared" si="871"/>
        <v>172376.64296487827</v>
      </c>
      <c r="T4022" s="4">
        <f t="shared" si="872"/>
        <v>7.6923076923076925</v>
      </c>
      <c r="U4022" s="1" t="str">
        <f t="shared" si="873"/>
        <v>Normal</v>
      </c>
      <c r="V4022" s="1" t="str">
        <f t="shared" si="874"/>
        <v>Acquired</v>
      </c>
      <c r="W4022" s="1" t="str">
        <f t="shared" si="875"/>
        <v>¥</v>
      </c>
      <c r="X4022" s="1" t="str">
        <f t="shared" si="876"/>
        <v>¥104M</v>
      </c>
      <c r="Y4022" s="1" t="str">
        <f t="shared" si="877"/>
        <v>¥800M</v>
      </c>
      <c r="Z4022" s="1" t="str">
        <f t="shared" si="878"/>
        <v>¥0</v>
      </c>
      <c r="AA4022" s="1" t="str">
        <f t="shared" si="879"/>
        <v>¥1,72,377</v>
      </c>
      <c r="AB4022" s="6">
        <f t="shared" si="880"/>
        <v>14364.720247073188</v>
      </c>
      <c r="AC4022" s="1" t="str">
        <f t="shared" si="881"/>
        <v>Mid</v>
      </c>
    </row>
    <row r="4023" spans="1:29">
      <c r="A4023" s="1" t="s">
        <v>2969</v>
      </c>
      <c r="B4023" s="1">
        <v>2022</v>
      </c>
      <c r="C4023" s="1" t="s">
        <v>16</v>
      </c>
      <c r="D4023" s="1" t="s">
        <v>32</v>
      </c>
      <c r="E4023" s="1" t="s">
        <v>18</v>
      </c>
      <c r="F4023" s="1">
        <v>156</v>
      </c>
      <c r="G4023" s="1">
        <v>1408</v>
      </c>
      <c r="H4023" s="1">
        <v>193</v>
      </c>
      <c r="I4023" s="1">
        <v>45.63</v>
      </c>
      <c r="J4023" s="1">
        <v>9</v>
      </c>
      <c r="K4023" s="1" t="s">
        <v>24</v>
      </c>
      <c r="L4023" s="1" t="s">
        <v>19</v>
      </c>
      <c r="M4023" s="1">
        <v>8</v>
      </c>
      <c r="N4023" s="1" t="s">
        <v>25</v>
      </c>
      <c r="O4023" s="1">
        <v>1369374</v>
      </c>
      <c r="P4023" s="1">
        <f t="shared" si="882"/>
        <v>2</v>
      </c>
      <c r="Q4023" s="1">
        <f t="shared" si="869"/>
        <v>2</v>
      </c>
      <c r="R4023" s="5">
        <f t="shared" si="870"/>
        <v>0.11079545454545454</v>
      </c>
      <c r="S4023" s="6">
        <f t="shared" si="871"/>
        <v>137073.86363636365</v>
      </c>
      <c r="T4023" s="4">
        <f t="shared" si="872"/>
        <v>1.2371794871794872</v>
      </c>
      <c r="U4023" s="1" t="str">
        <f t="shared" si="873"/>
        <v>High Performer</v>
      </c>
      <c r="V4023" s="1" t="str">
        <f t="shared" si="874"/>
        <v>Acquired</v>
      </c>
      <c r="W4023" s="1" t="str">
        <f t="shared" si="875"/>
        <v>$</v>
      </c>
      <c r="X4023" s="1" t="str">
        <f t="shared" si="876"/>
        <v>$156M</v>
      </c>
      <c r="Y4023" s="1" t="str">
        <f t="shared" si="877"/>
        <v>$193M</v>
      </c>
      <c r="Z4023" s="1" t="str">
        <f t="shared" si="878"/>
        <v>$0</v>
      </c>
      <c r="AA4023" s="1" t="str">
        <f t="shared" si="879"/>
        <v>$1,37,074</v>
      </c>
      <c r="AB4023" s="6">
        <f t="shared" si="880"/>
        <v>11422.82196969697</v>
      </c>
      <c r="AC4023" s="1" t="str">
        <f t="shared" si="881"/>
        <v>Mid</v>
      </c>
    </row>
    <row r="4024" spans="1:29">
      <c r="A4024" s="1" t="s">
        <v>3815</v>
      </c>
      <c r="B4024" s="1">
        <v>2022</v>
      </c>
      <c r="C4024" s="1" t="s">
        <v>53</v>
      </c>
      <c r="D4024" s="1" t="s">
        <v>39</v>
      </c>
      <c r="E4024" s="1" t="s">
        <v>37</v>
      </c>
      <c r="F4024" s="1">
        <v>199</v>
      </c>
      <c r="G4024" s="1">
        <v>1333</v>
      </c>
      <c r="H4024" s="1">
        <v>783</v>
      </c>
      <c r="I4024" s="1">
        <v>39.020000000000003</v>
      </c>
      <c r="J4024" s="1">
        <v>2</v>
      </c>
      <c r="K4024" s="1" t="s">
        <v>24</v>
      </c>
      <c r="L4024" s="1" t="s">
        <v>19</v>
      </c>
      <c r="M4024" s="1">
        <v>73</v>
      </c>
      <c r="N4024" s="1" t="s">
        <v>29</v>
      </c>
      <c r="O4024" s="1">
        <v>1322377</v>
      </c>
      <c r="P4024" s="1">
        <f t="shared" si="882"/>
        <v>4</v>
      </c>
      <c r="Q4024" s="1">
        <f t="shared" si="869"/>
        <v>2</v>
      </c>
      <c r="R4024" s="5">
        <f t="shared" si="870"/>
        <v>0.14928732183045762</v>
      </c>
      <c r="S4024" s="6">
        <f t="shared" si="871"/>
        <v>587396.84921230306</v>
      </c>
      <c r="T4024" s="4">
        <f t="shared" si="872"/>
        <v>3.9346733668341707</v>
      </c>
      <c r="U4024" s="1" t="str">
        <f t="shared" si="873"/>
        <v>Normal</v>
      </c>
      <c r="V4024" s="1" t="str">
        <f t="shared" si="874"/>
        <v>Acquired</v>
      </c>
      <c r="W4024" s="1">
        <f t="shared" si="875"/>
        <v>0</v>
      </c>
      <c r="X4024" s="1" t="str">
        <f t="shared" si="876"/>
        <v>0199M</v>
      </c>
      <c r="Y4024" s="1" t="str">
        <f t="shared" si="877"/>
        <v>0783M</v>
      </c>
      <c r="Z4024" s="1" t="str">
        <f t="shared" si="878"/>
        <v>00</v>
      </c>
      <c r="AA4024" s="1" t="str">
        <f t="shared" si="879"/>
        <v>05,87,397</v>
      </c>
      <c r="AB4024" s="6">
        <f t="shared" si="880"/>
        <v>48949.737434358591</v>
      </c>
      <c r="AC4024" s="1" t="str">
        <f t="shared" si="881"/>
        <v>Mid</v>
      </c>
    </row>
    <row r="4025" spans="1:29">
      <c r="A4025" s="1" t="s">
        <v>4299</v>
      </c>
      <c r="B4025" s="1">
        <v>2022</v>
      </c>
      <c r="C4025" s="1" t="s">
        <v>16</v>
      </c>
      <c r="D4025" s="1" t="s">
        <v>39</v>
      </c>
      <c r="E4025" s="1" t="s">
        <v>23</v>
      </c>
      <c r="F4025" s="1">
        <v>135</v>
      </c>
      <c r="G4025" s="1">
        <v>4703</v>
      </c>
      <c r="H4025" s="1">
        <v>332</v>
      </c>
      <c r="I4025" s="1">
        <v>45.56</v>
      </c>
      <c r="J4025" s="1">
        <v>2</v>
      </c>
      <c r="K4025" s="1" t="s">
        <v>19</v>
      </c>
      <c r="L4025" s="1" t="s">
        <v>19</v>
      </c>
      <c r="M4025" s="1">
        <v>56</v>
      </c>
      <c r="N4025" s="1" t="s">
        <v>20</v>
      </c>
      <c r="O4025" s="1">
        <v>1304032</v>
      </c>
      <c r="P4025" s="1">
        <f t="shared" si="882"/>
        <v>5</v>
      </c>
      <c r="Q4025" s="1">
        <f t="shared" si="869"/>
        <v>2</v>
      </c>
      <c r="R4025" s="5">
        <f t="shared" si="870"/>
        <v>2.8705081862640869E-2</v>
      </c>
      <c r="S4025" s="6">
        <f t="shared" si="871"/>
        <v>70593.238358494578</v>
      </c>
      <c r="T4025" s="4">
        <f t="shared" si="872"/>
        <v>2.4592592592592593</v>
      </c>
      <c r="U4025" s="1" t="str">
        <f t="shared" si="873"/>
        <v>Normal</v>
      </c>
      <c r="V4025" s="1" t="str">
        <f t="shared" si="874"/>
        <v>Still Private</v>
      </c>
      <c r="W4025" s="1" t="str">
        <f t="shared" si="875"/>
        <v>$</v>
      </c>
      <c r="X4025" s="1" t="str">
        <f t="shared" si="876"/>
        <v>$135M</v>
      </c>
      <c r="Y4025" s="1" t="str">
        <f t="shared" si="877"/>
        <v>$332M</v>
      </c>
      <c r="Z4025" s="1" t="str">
        <f t="shared" si="878"/>
        <v>$0</v>
      </c>
      <c r="AA4025" s="1" t="str">
        <f t="shared" si="879"/>
        <v>$70,593</v>
      </c>
      <c r="AB4025" s="6">
        <f t="shared" si="880"/>
        <v>5882.7698632078818</v>
      </c>
      <c r="AC4025" s="1" t="str">
        <f t="shared" si="881"/>
        <v>Mid</v>
      </c>
    </row>
    <row r="4026" spans="1:29">
      <c r="A4026" s="1" t="s">
        <v>3017</v>
      </c>
      <c r="B4026" s="1">
        <v>2022</v>
      </c>
      <c r="C4026" s="1" t="s">
        <v>45</v>
      </c>
      <c r="D4026" s="1" t="s">
        <v>46</v>
      </c>
      <c r="E4026" s="1" t="s">
        <v>18</v>
      </c>
      <c r="F4026" s="1">
        <v>156</v>
      </c>
      <c r="G4026" s="1">
        <v>486</v>
      </c>
      <c r="H4026" s="1">
        <v>354</v>
      </c>
      <c r="I4026" s="1">
        <v>17.45</v>
      </c>
      <c r="J4026" s="1">
        <v>4</v>
      </c>
      <c r="K4026" s="1" t="s">
        <v>24</v>
      </c>
      <c r="L4026" s="1" t="s">
        <v>24</v>
      </c>
      <c r="M4026" s="1">
        <v>60</v>
      </c>
      <c r="N4026" s="1" t="s">
        <v>49</v>
      </c>
      <c r="O4026" s="1">
        <v>804176</v>
      </c>
      <c r="P4026" s="1">
        <f t="shared" si="882"/>
        <v>2</v>
      </c>
      <c r="Q4026" s="1">
        <f t="shared" si="869"/>
        <v>2</v>
      </c>
      <c r="R4026" s="5">
        <f t="shared" si="870"/>
        <v>0.32098765432098764</v>
      </c>
      <c r="S4026" s="6">
        <f t="shared" si="871"/>
        <v>728395.06172839506</v>
      </c>
      <c r="T4026" s="4">
        <f t="shared" si="872"/>
        <v>2.2692307692307692</v>
      </c>
      <c r="U4026" s="1" t="str">
        <f t="shared" si="873"/>
        <v>Normal</v>
      </c>
      <c r="V4026" s="1" t="str">
        <f t="shared" si="874"/>
        <v>Acquired</v>
      </c>
      <c r="W4026" s="1" t="str">
        <f t="shared" si="875"/>
        <v>A$</v>
      </c>
      <c r="X4026" s="1" t="str">
        <f t="shared" si="876"/>
        <v>A$156M</v>
      </c>
      <c r="Y4026" s="1" t="str">
        <f t="shared" si="877"/>
        <v>A$354M</v>
      </c>
      <c r="Z4026" s="1" t="str">
        <f t="shared" si="878"/>
        <v>A$0</v>
      </c>
      <c r="AA4026" s="1" t="str">
        <f t="shared" si="879"/>
        <v>A$7,28,395</v>
      </c>
      <c r="AB4026" s="6">
        <f t="shared" si="880"/>
        <v>60699.588477366255</v>
      </c>
      <c r="AC4026" s="1" t="str">
        <f t="shared" si="881"/>
        <v>Mid</v>
      </c>
    </row>
    <row r="4027" spans="1:29">
      <c r="A4027" s="1" t="s">
        <v>1045</v>
      </c>
      <c r="B4027" s="1">
        <v>2022</v>
      </c>
      <c r="C4027" s="1" t="s">
        <v>45</v>
      </c>
      <c r="D4027" s="1" t="s">
        <v>39</v>
      </c>
      <c r="E4027" s="1" t="s">
        <v>18</v>
      </c>
      <c r="F4027" s="1">
        <v>172</v>
      </c>
      <c r="G4027" s="1">
        <v>4297</v>
      </c>
      <c r="H4027" s="1">
        <v>258</v>
      </c>
      <c r="I4027" s="1">
        <v>21.81</v>
      </c>
      <c r="J4027" s="1">
        <v>1</v>
      </c>
      <c r="K4027" s="1" t="s">
        <v>19</v>
      </c>
      <c r="L4027" s="1" t="s">
        <v>24</v>
      </c>
      <c r="M4027" s="1">
        <v>12</v>
      </c>
      <c r="N4027" s="1" t="s">
        <v>25</v>
      </c>
      <c r="O4027" s="1">
        <v>711861</v>
      </c>
      <c r="P4027" s="1">
        <f t="shared" si="882"/>
        <v>2</v>
      </c>
      <c r="Q4027" s="1">
        <f t="shared" si="869"/>
        <v>2</v>
      </c>
      <c r="R4027" s="5">
        <f t="shared" si="870"/>
        <v>4.0027926460321155E-2</v>
      </c>
      <c r="S4027" s="6">
        <f t="shared" si="871"/>
        <v>60041.88969048173</v>
      </c>
      <c r="T4027" s="4">
        <f t="shared" si="872"/>
        <v>1.5</v>
      </c>
      <c r="U4027" s="1" t="str">
        <f t="shared" si="873"/>
        <v>Normal</v>
      </c>
      <c r="V4027" s="1" t="str">
        <f t="shared" si="874"/>
        <v>IPO</v>
      </c>
      <c r="W4027" s="1" t="str">
        <f t="shared" si="875"/>
        <v>A$</v>
      </c>
      <c r="X4027" s="1" t="str">
        <f t="shared" si="876"/>
        <v>A$172M</v>
      </c>
      <c r="Y4027" s="1" t="str">
        <f t="shared" si="877"/>
        <v>A$258M</v>
      </c>
      <c r="Z4027" s="1" t="str">
        <f t="shared" si="878"/>
        <v>A$0</v>
      </c>
      <c r="AA4027" s="1" t="str">
        <f t="shared" si="879"/>
        <v>A$60,042</v>
      </c>
      <c r="AB4027" s="6">
        <f t="shared" si="880"/>
        <v>5003.4908075401445</v>
      </c>
      <c r="AC4027" s="1" t="str">
        <f t="shared" si="881"/>
        <v>Mid</v>
      </c>
    </row>
    <row r="4028" spans="1:29">
      <c r="A4028" s="1" t="s">
        <v>1559</v>
      </c>
      <c r="B4028" s="1">
        <v>2022</v>
      </c>
      <c r="C4028" s="1" t="s">
        <v>59</v>
      </c>
      <c r="D4028" s="1" t="s">
        <v>36</v>
      </c>
      <c r="E4028" s="1" t="s">
        <v>18</v>
      </c>
      <c r="F4028" s="1">
        <v>159</v>
      </c>
      <c r="G4028" s="1">
        <v>1843</v>
      </c>
      <c r="H4028" s="1">
        <v>543</v>
      </c>
      <c r="I4028" s="1">
        <v>40.71</v>
      </c>
      <c r="J4028" s="1">
        <v>8</v>
      </c>
      <c r="K4028" s="1" t="s">
        <v>19</v>
      </c>
      <c r="L4028" s="1" t="s">
        <v>19</v>
      </c>
      <c r="M4028" s="1">
        <v>73</v>
      </c>
      <c r="N4028" s="1" t="s">
        <v>20</v>
      </c>
      <c r="O4028" s="1">
        <v>305527</v>
      </c>
      <c r="P4028" s="1">
        <f t="shared" si="882"/>
        <v>2</v>
      </c>
      <c r="Q4028" s="1">
        <f t="shared" si="869"/>
        <v>2</v>
      </c>
      <c r="R4028" s="5">
        <f t="shared" si="870"/>
        <v>8.6272381985892571E-2</v>
      </c>
      <c r="S4028" s="6">
        <f t="shared" si="871"/>
        <v>294628.32338578405</v>
      </c>
      <c r="T4028" s="4">
        <f t="shared" si="872"/>
        <v>3.4150943396226414</v>
      </c>
      <c r="U4028" s="1" t="str">
        <f t="shared" si="873"/>
        <v>High Performer</v>
      </c>
      <c r="V4028" s="1" t="str">
        <f t="shared" si="874"/>
        <v>Still Private</v>
      </c>
      <c r="W4028" s="1" t="str">
        <f t="shared" si="875"/>
        <v>₹</v>
      </c>
      <c r="X4028" s="1" t="str">
        <f t="shared" si="876"/>
        <v>₹159M</v>
      </c>
      <c r="Y4028" s="1" t="str">
        <f t="shared" si="877"/>
        <v>₹543M</v>
      </c>
      <c r="Z4028" s="1" t="str">
        <f t="shared" si="878"/>
        <v>₹0</v>
      </c>
      <c r="AA4028" s="1" t="str">
        <f t="shared" si="879"/>
        <v>₹2,94,628</v>
      </c>
      <c r="AB4028" s="6">
        <f t="shared" si="880"/>
        <v>24552.360282148671</v>
      </c>
      <c r="AC4028" s="1" t="str">
        <f t="shared" si="881"/>
        <v>Mid</v>
      </c>
    </row>
    <row r="4029" spans="1:29">
      <c r="A4029" s="1" t="s">
        <v>2913</v>
      </c>
      <c r="B4029" s="1">
        <v>2022</v>
      </c>
      <c r="C4029" s="1" t="s">
        <v>31</v>
      </c>
      <c r="D4029" s="1" t="s">
        <v>102</v>
      </c>
      <c r="E4029" s="1" t="s">
        <v>40</v>
      </c>
      <c r="F4029" s="1">
        <v>158</v>
      </c>
      <c r="G4029" s="1">
        <v>1696</v>
      </c>
      <c r="H4029" s="1">
        <v>824</v>
      </c>
      <c r="I4029" s="1">
        <v>4.0999999999999996</v>
      </c>
      <c r="J4029" s="1">
        <v>3</v>
      </c>
      <c r="K4029" s="1" t="s">
        <v>19</v>
      </c>
      <c r="L4029" s="1" t="s">
        <v>24</v>
      </c>
      <c r="M4029" s="1">
        <v>79</v>
      </c>
      <c r="N4029" s="1" t="s">
        <v>33</v>
      </c>
      <c r="O4029" s="1">
        <v>299975</v>
      </c>
      <c r="P4029" s="1">
        <f t="shared" si="882"/>
        <v>3</v>
      </c>
      <c r="Q4029" s="1">
        <f t="shared" si="869"/>
        <v>2</v>
      </c>
      <c r="R4029" s="5">
        <f t="shared" si="870"/>
        <v>9.3160377358490559E-2</v>
      </c>
      <c r="S4029" s="6">
        <f t="shared" si="871"/>
        <v>485849.05660377361</v>
      </c>
      <c r="T4029" s="4">
        <f t="shared" si="872"/>
        <v>5.2151898734177218</v>
      </c>
      <c r="U4029" s="1" t="str">
        <f t="shared" si="873"/>
        <v>Normal</v>
      </c>
      <c r="V4029" s="1" t="str">
        <f t="shared" si="874"/>
        <v>IPO</v>
      </c>
      <c r="W4029" s="1" t="str">
        <f t="shared" si="875"/>
        <v>€</v>
      </c>
      <c r="X4029" s="1" t="str">
        <f t="shared" si="876"/>
        <v>€158M</v>
      </c>
      <c r="Y4029" s="1" t="str">
        <f t="shared" si="877"/>
        <v>€824M</v>
      </c>
      <c r="Z4029" s="1" t="str">
        <f t="shared" si="878"/>
        <v>€0</v>
      </c>
      <c r="AA4029" s="1" t="str">
        <f t="shared" si="879"/>
        <v>€4,85,849</v>
      </c>
      <c r="AB4029" s="6">
        <f t="shared" si="880"/>
        <v>40487.421383647801</v>
      </c>
      <c r="AC4029" s="1" t="str">
        <f t="shared" si="881"/>
        <v>Mid</v>
      </c>
    </row>
    <row r="4030" spans="1:29">
      <c r="A4030" s="1" t="s">
        <v>4720</v>
      </c>
      <c r="B4030" s="1">
        <v>2022</v>
      </c>
      <c r="C4030" s="1" t="s">
        <v>31</v>
      </c>
      <c r="D4030" s="1" t="s">
        <v>48</v>
      </c>
      <c r="E4030" s="1" t="s">
        <v>18</v>
      </c>
      <c r="F4030" s="1">
        <v>170</v>
      </c>
      <c r="G4030" s="1">
        <v>4487</v>
      </c>
      <c r="H4030" s="1">
        <v>448</v>
      </c>
      <c r="I4030" s="1">
        <v>10.48</v>
      </c>
      <c r="J4030" s="1">
        <v>9</v>
      </c>
      <c r="K4030" s="1" t="s">
        <v>19</v>
      </c>
      <c r="L4030" s="1" t="s">
        <v>19</v>
      </c>
      <c r="M4030" s="1">
        <v>62</v>
      </c>
      <c r="N4030" s="1" t="s">
        <v>25</v>
      </c>
      <c r="O4030" s="1">
        <v>108070</v>
      </c>
      <c r="P4030" s="1">
        <f t="shared" si="882"/>
        <v>2</v>
      </c>
      <c r="Q4030" s="1">
        <f t="shared" si="869"/>
        <v>2</v>
      </c>
      <c r="R4030" s="5">
        <f t="shared" si="870"/>
        <v>3.788722977490528E-2</v>
      </c>
      <c r="S4030" s="6">
        <f t="shared" si="871"/>
        <v>99843.993759750389</v>
      </c>
      <c r="T4030" s="4">
        <f t="shared" si="872"/>
        <v>2.6352941176470588</v>
      </c>
      <c r="U4030" s="1" t="str">
        <f t="shared" si="873"/>
        <v>High Performer</v>
      </c>
      <c r="V4030" s="1" t="str">
        <f t="shared" si="874"/>
        <v>Still Private</v>
      </c>
      <c r="W4030" s="1" t="str">
        <f t="shared" si="875"/>
        <v>€</v>
      </c>
      <c r="X4030" s="1" t="str">
        <f t="shared" si="876"/>
        <v>€170M</v>
      </c>
      <c r="Y4030" s="1" t="str">
        <f t="shared" si="877"/>
        <v>€448M</v>
      </c>
      <c r="Z4030" s="1" t="str">
        <f t="shared" si="878"/>
        <v>€0</v>
      </c>
      <c r="AA4030" s="1" t="str">
        <f t="shared" si="879"/>
        <v>€99,844</v>
      </c>
      <c r="AB4030" s="6">
        <f t="shared" si="880"/>
        <v>8320.3328133125324</v>
      </c>
      <c r="AC4030" s="1" t="str">
        <f t="shared" si="881"/>
        <v>Mid</v>
      </c>
    </row>
    <row r="4031" spans="1:29">
      <c r="A4031" s="1" t="s">
        <v>424</v>
      </c>
      <c r="B4031" s="1">
        <v>2000</v>
      </c>
      <c r="C4031" s="1" t="s">
        <v>42</v>
      </c>
      <c r="D4031" s="1" t="s">
        <v>46</v>
      </c>
      <c r="E4031" s="1" t="s">
        <v>28</v>
      </c>
      <c r="F4031" s="1">
        <v>3</v>
      </c>
      <c r="G4031" s="1">
        <v>3065</v>
      </c>
      <c r="H4031" s="1">
        <v>51</v>
      </c>
      <c r="I4031" s="1">
        <v>19.16</v>
      </c>
      <c r="J4031" s="1">
        <v>8</v>
      </c>
      <c r="K4031" s="1" t="s">
        <v>24</v>
      </c>
      <c r="L4031" s="1" t="s">
        <v>19</v>
      </c>
      <c r="M4031" s="1">
        <v>84</v>
      </c>
      <c r="N4031" s="1" t="s">
        <v>49</v>
      </c>
      <c r="O4031" s="1">
        <v>4995986</v>
      </c>
      <c r="P4031" s="1">
        <f t="shared" si="882"/>
        <v>1</v>
      </c>
      <c r="Q4031" s="1">
        <f t="shared" si="869"/>
        <v>24</v>
      </c>
      <c r="R4031" s="5">
        <f t="shared" si="870"/>
        <v>9.7879282218597059E-4</v>
      </c>
      <c r="S4031" s="6">
        <f t="shared" si="871"/>
        <v>16639.477977161499</v>
      </c>
      <c r="T4031" s="4">
        <f t="shared" si="872"/>
        <v>17</v>
      </c>
      <c r="U4031" s="1" t="str">
        <f t="shared" si="873"/>
        <v>High Performer</v>
      </c>
      <c r="V4031" s="1" t="str">
        <f t="shared" si="874"/>
        <v>Acquired</v>
      </c>
      <c r="W4031" s="1" t="str">
        <f t="shared" si="875"/>
        <v>¥</v>
      </c>
      <c r="X4031" s="1" t="str">
        <f t="shared" si="876"/>
        <v>¥3M</v>
      </c>
      <c r="Y4031" s="1" t="str">
        <f t="shared" si="877"/>
        <v>¥51M</v>
      </c>
      <c r="Z4031" s="1" t="str">
        <f t="shared" si="878"/>
        <v>¥0</v>
      </c>
      <c r="AA4031" s="1" t="str">
        <f t="shared" si="879"/>
        <v>¥16,639</v>
      </c>
      <c r="AB4031" s="6">
        <f t="shared" si="880"/>
        <v>1386.6231647634584</v>
      </c>
      <c r="AC4031" s="1" t="str">
        <f t="shared" si="881"/>
        <v>Small</v>
      </c>
    </row>
    <row r="4032" spans="1:29">
      <c r="A4032" s="1" t="s">
        <v>1364</v>
      </c>
      <c r="B4032" s="1">
        <v>2000</v>
      </c>
      <c r="C4032" s="1" t="s">
        <v>35</v>
      </c>
      <c r="D4032" s="1" t="s">
        <v>17</v>
      </c>
      <c r="E4032" s="1" t="s">
        <v>40</v>
      </c>
      <c r="F4032" s="1">
        <v>72</v>
      </c>
      <c r="G4032" s="1">
        <v>3781</v>
      </c>
      <c r="H4032" s="1">
        <v>254</v>
      </c>
      <c r="I4032" s="1">
        <v>48.11</v>
      </c>
      <c r="J4032" s="1">
        <v>8</v>
      </c>
      <c r="K4032" s="1" t="s">
        <v>19</v>
      </c>
      <c r="L4032" s="1" t="s">
        <v>24</v>
      </c>
      <c r="M4032" s="1">
        <v>53</v>
      </c>
      <c r="N4032" s="1" t="s">
        <v>29</v>
      </c>
      <c r="O4032" s="1">
        <v>4761112</v>
      </c>
      <c r="P4032" s="1">
        <f t="shared" si="882"/>
        <v>3</v>
      </c>
      <c r="Q4032" s="1">
        <f t="shared" si="869"/>
        <v>24</v>
      </c>
      <c r="R4032" s="5">
        <f t="shared" si="870"/>
        <v>1.9042581327691085E-2</v>
      </c>
      <c r="S4032" s="6">
        <f t="shared" si="871"/>
        <v>67177.99523935467</v>
      </c>
      <c r="T4032" s="4">
        <f t="shared" si="872"/>
        <v>3.5277777777777777</v>
      </c>
      <c r="U4032" s="1" t="str">
        <f t="shared" si="873"/>
        <v>High Performer</v>
      </c>
      <c r="V4032" s="1" t="str">
        <f t="shared" si="874"/>
        <v>IPO</v>
      </c>
      <c r="W4032" s="1" t="str">
        <f t="shared" si="875"/>
        <v>¥</v>
      </c>
      <c r="X4032" s="1" t="str">
        <f t="shared" si="876"/>
        <v>¥72M</v>
      </c>
      <c r="Y4032" s="1" t="str">
        <f t="shared" si="877"/>
        <v>¥254M</v>
      </c>
      <c r="Z4032" s="1" t="str">
        <f t="shared" si="878"/>
        <v>¥0</v>
      </c>
      <c r="AA4032" s="1" t="str">
        <f t="shared" si="879"/>
        <v>¥67,178</v>
      </c>
      <c r="AB4032" s="6">
        <f t="shared" si="880"/>
        <v>5598.1662699462222</v>
      </c>
      <c r="AC4032" s="1" t="str">
        <f t="shared" si="881"/>
        <v>Small</v>
      </c>
    </row>
    <row r="4033" spans="1:29">
      <c r="A4033" s="1" t="s">
        <v>3166</v>
      </c>
      <c r="B4033" s="1">
        <v>2000</v>
      </c>
      <c r="C4033" s="1" t="s">
        <v>16</v>
      </c>
      <c r="D4033" s="1" t="s">
        <v>95</v>
      </c>
      <c r="E4033" s="1" t="s">
        <v>37</v>
      </c>
      <c r="F4033" s="1">
        <v>76</v>
      </c>
      <c r="G4033" s="1">
        <v>4002</v>
      </c>
      <c r="H4033" s="1">
        <v>142</v>
      </c>
      <c r="I4033" s="1">
        <v>36.07</v>
      </c>
      <c r="J4033" s="1">
        <v>6</v>
      </c>
      <c r="K4033" s="1" t="s">
        <v>24</v>
      </c>
      <c r="L4033" s="1" t="s">
        <v>19</v>
      </c>
      <c r="M4033" s="1">
        <v>74</v>
      </c>
      <c r="N4033" s="1" t="s">
        <v>25</v>
      </c>
      <c r="O4033" s="1">
        <v>4649573</v>
      </c>
      <c r="P4033" s="1">
        <f t="shared" si="882"/>
        <v>4</v>
      </c>
      <c r="Q4033" s="1">
        <f t="shared" si="869"/>
        <v>24</v>
      </c>
      <c r="R4033" s="5">
        <f t="shared" si="870"/>
        <v>1.8990504747626188E-2</v>
      </c>
      <c r="S4033" s="6">
        <f t="shared" si="871"/>
        <v>35482.258870564714</v>
      </c>
      <c r="T4033" s="4">
        <f t="shared" si="872"/>
        <v>1.868421052631579</v>
      </c>
      <c r="U4033" s="1" t="str">
        <f t="shared" si="873"/>
        <v>Normal</v>
      </c>
      <c r="V4033" s="1" t="str">
        <f t="shared" si="874"/>
        <v>Acquired</v>
      </c>
      <c r="W4033" s="1" t="str">
        <f t="shared" si="875"/>
        <v>$</v>
      </c>
      <c r="X4033" s="1" t="str">
        <f t="shared" si="876"/>
        <v>$76M</v>
      </c>
      <c r="Y4033" s="1" t="str">
        <f t="shared" si="877"/>
        <v>$142M</v>
      </c>
      <c r="Z4033" s="1" t="str">
        <f t="shared" si="878"/>
        <v>$0</v>
      </c>
      <c r="AA4033" s="1" t="str">
        <f t="shared" si="879"/>
        <v>$35,482</v>
      </c>
      <c r="AB4033" s="6">
        <f t="shared" si="880"/>
        <v>2956.8549058803933</v>
      </c>
      <c r="AC4033" s="1" t="str">
        <f t="shared" si="881"/>
        <v>Small</v>
      </c>
    </row>
    <row r="4034" spans="1:29">
      <c r="A4034" s="1" t="s">
        <v>1283</v>
      </c>
      <c r="B4034" s="1">
        <v>2000</v>
      </c>
      <c r="C4034" s="1" t="s">
        <v>16</v>
      </c>
      <c r="D4034" s="1" t="s">
        <v>36</v>
      </c>
      <c r="E4034" s="1" t="s">
        <v>23</v>
      </c>
      <c r="F4034" s="1">
        <v>68</v>
      </c>
      <c r="G4034" s="1">
        <v>3743</v>
      </c>
      <c r="H4034" s="1">
        <v>706</v>
      </c>
      <c r="I4034" s="1">
        <v>2.59</v>
      </c>
      <c r="J4034" s="1">
        <v>2</v>
      </c>
      <c r="K4034" s="1" t="s">
        <v>19</v>
      </c>
      <c r="L4034" s="1" t="s">
        <v>24</v>
      </c>
      <c r="M4034" s="1">
        <v>92</v>
      </c>
      <c r="N4034" s="1" t="s">
        <v>20</v>
      </c>
      <c r="O4034" s="1">
        <v>4445700</v>
      </c>
      <c r="P4034" s="1">
        <f t="shared" si="882"/>
        <v>5</v>
      </c>
      <c r="Q4034" s="1">
        <f t="shared" ref="Q4034:Q4097" si="883">2024 - B4034</f>
        <v>24</v>
      </c>
      <c r="R4034" s="5">
        <f t="shared" ref="R4034:R4097" si="884">F4034 / G4034</f>
        <v>1.8167245524979964E-2</v>
      </c>
      <c r="S4034" s="6">
        <f t="shared" ref="S4034:S4097" si="885">(H4034 * 1000000) / G4034</f>
        <v>188618.75500935077</v>
      </c>
      <c r="T4034" s="4">
        <f t="shared" ref="T4034:T4097" si="886">H4034 / F4034</f>
        <v>10.382352941176471</v>
      </c>
      <c r="U4034" s="1" t="str">
        <f t="shared" ref="U4034:U4097" si="887">IF(AND(J4034&gt;=8, I4034&gt;=1), "High Performer", "Normal")</f>
        <v>Normal</v>
      </c>
      <c r="V4034" s="1" t="str">
        <f t="shared" ref="V4034:V4097" si="888">IF(K4034="Yes", "Acquired",
 IF(L4034="Yes", "IPO", "Still Private"))</f>
        <v>IPO</v>
      </c>
      <c r="W4034" s="1" t="str">
        <f t="shared" ref="W4034:W4097" si="889">IF(C4034="USA","$",
IF(C4034="India","₹",
IF(C4034="UK","£",
IF(C4034="Germany","€",
IF(C4034="France","€",
IF(C4034="Canada","$",
IF(C4034="Australia","A$",
IF(C4034="China","¥",
IF(C4034="Japan","¥",)))))))))</f>
        <v>$</v>
      </c>
      <c r="X4034" s="1" t="str">
        <f t="shared" ref="X4034:X4097" si="890">W4034 &amp; F4034 &amp; "M"</f>
        <v>$68M</v>
      </c>
      <c r="Y4034" s="1" t="str">
        <f t="shared" ref="Y4034:Y4097" si="891">W4034 &amp; H4034 &amp; "M"</f>
        <v>$706M</v>
      </c>
      <c r="Z4034" s="1" t="str">
        <f t="shared" ref="Z4034:Z4097" si="892">W4034 &amp; TEXT(R4034,"#,##0")</f>
        <v>$0</v>
      </c>
      <c r="AA4034" s="1" t="str">
        <f t="shared" ref="AA4034:AA4097" si="893">W4034 &amp; TEXT(S4034,"#,##0")</f>
        <v>$1,88,619</v>
      </c>
      <c r="AB4034" s="6">
        <f t="shared" ref="AB4034:AB4097" si="894">(H4034 * 1000000) / (12 * G4034)</f>
        <v>15718.229584112565</v>
      </c>
      <c r="AC4034" s="1" t="str">
        <f t="shared" ref="AC4034:AC4097" si="895">IF(F4034&lt;100, "Small", IF(F4034&lt;=200, "Mid",IF(F4034&lt;500,  "Large")))</f>
        <v>Small</v>
      </c>
    </row>
    <row r="4035" spans="1:29">
      <c r="A4035" s="1" t="s">
        <v>3165</v>
      </c>
      <c r="B4035" s="1">
        <v>2000</v>
      </c>
      <c r="C4035" s="1" t="s">
        <v>42</v>
      </c>
      <c r="D4035" s="1" t="s">
        <v>51</v>
      </c>
      <c r="E4035" s="1" t="s">
        <v>37</v>
      </c>
      <c r="F4035" s="1">
        <v>72</v>
      </c>
      <c r="G4035" s="1">
        <v>1669</v>
      </c>
      <c r="H4035" s="1">
        <v>319</v>
      </c>
      <c r="I4035" s="1">
        <v>18.79</v>
      </c>
      <c r="J4035" s="1">
        <v>4</v>
      </c>
      <c r="K4035" s="1" t="s">
        <v>24</v>
      </c>
      <c r="L4035" s="1" t="s">
        <v>19</v>
      </c>
      <c r="M4035" s="1">
        <v>69</v>
      </c>
      <c r="N4035" s="1" t="s">
        <v>20</v>
      </c>
      <c r="O4035" s="1">
        <v>4073326</v>
      </c>
      <c r="P4035" s="1">
        <f t="shared" si="882"/>
        <v>4</v>
      </c>
      <c r="Q4035" s="1">
        <f t="shared" si="883"/>
        <v>24</v>
      </c>
      <c r="R4035" s="5">
        <f t="shared" si="884"/>
        <v>4.3139604553624922E-2</v>
      </c>
      <c r="S4035" s="6">
        <f t="shared" si="885"/>
        <v>191132.41461953265</v>
      </c>
      <c r="T4035" s="4">
        <f t="shared" si="886"/>
        <v>4.4305555555555554</v>
      </c>
      <c r="U4035" s="1" t="str">
        <f t="shared" si="887"/>
        <v>Normal</v>
      </c>
      <c r="V4035" s="1" t="str">
        <f t="shared" si="888"/>
        <v>Acquired</v>
      </c>
      <c r="W4035" s="1" t="str">
        <f t="shared" si="889"/>
        <v>¥</v>
      </c>
      <c r="X4035" s="1" t="str">
        <f t="shared" si="890"/>
        <v>¥72M</v>
      </c>
      <c r="Y4035" s="1" t="str">
        <f t="shared" si="891"/>
        <v>¥319M</v>
      </c>
      <c r="Z4035" s="1" t="str">
        <f t="shared" si="892"/>
        <v>¥0</v>
      </c>
      <c r="AA4035" s="1" t="str">
        <f t="shared" si="893"/>
        <v>¥1,91,132</v>
      </c>
      <c r="AB4035" s="6">
        <f t="shared" si="894"/>
        <v>15927.701218294387</v>
      </c>
      <c r="AC4035" s="1" t="str">
        <f t="shared" si="895"/>
        <v>Small</v>
      </c>
    </row>
    <row r="4036" spans="1:29">
      <c r="A4036" s="1" t="s">
        <v>3400</v>
      </c>
      <c r="B4036" s="1">
        <v>2000</v>
      </c>
      <c r="C4036" s="1" t="s">
        <v>35</v>
      </c>
      <c r="D4036" s="1" t="s">
        <v>48</v>
      </c>
      <c r="E4036" s="1" t="s">
        <v>18</v>
      </c>
      <c r="F4036" s="1">
        <v>54</v>
      </c>
      <c r="G4036" s="1">
        <v>4836</v>
      </c>
      <c r="H4036" s="1">
        <v>933</v>
      </c>
      <c r="I4036" s="1">
        <v>38.11</v>
      </c>
      <c r="J4036" s="1">
        <v>7</v>
      </c>
      <c r="K4036" s="1" t="s">
        <v>24</v>
      </c>
      <c r="L4036" s="1" t="s">
        <v>24</v>
      </c>
      <c r="M4036" s="1">
        <v>24</v>
      </c>
      <c r="N4036" s="1" t="s">
        <v>49</v>
      </c>
      <c r="O4036" s="1">
        <v>3945292</v>
      </c>
      <c r="P4036" s="1">
        <f t="shared" si="882"/>
        <v>2</v>
      </c>
      <c r="Q4036" s="1">
        <f t="shared" si="883"/>
        <v>24</v>
      </c>
      <c r="R4036" s="5">
        <f t="shared" si="884"/>
        <v>1.1166253101736972E-2</v>
      </c>
      <c r="S4036" s="6">
        <f t="shared" si="885"/>
        <v>192928.03970223325</v>
      </c>
      <c r="T4036" s="4">
        <f t="shared" si="886"/>
        <v>17.277777777777779</v>
      </c>
      <c r="U4036" s="1" t="str">
        <f t="shared" si="887"/>
        <v>Normal</v>
      </c>
      <c r="V4036" s="1" t="str">
        <f t="shared" si="888"/>
        <v>Acquired</v>
      </c>
      <c r="W4036" s="1" t="str">
        <f t="shared" si="889"/>
        <v>¥</v>
      </c>
      <c r="X4036" s="1" t="str">
        <f t="shared" si="890"/>
        <v>¥54M</v>
      </c>
      <c r="Y4036" s="1" t="str">
        <f t="shared" si="891"/>
        <v>¥933M</v>
      </c>
      <c r="Z4036" s="1" t="str">
        <f t="shared" si="892"/>
        <v>¥0</v>
      </c>
      <c r="AA4036" s="1" t="str">
        <f t="shared" si="893"/>
        <v>¥1,92,928</v>
      </c>
      <c r="AB4036" s="6">
        <f t="shared" si="894"/>
        <v>16077.336641852771</v>
      </c>
      <c r="AC4036" s="1" t="str">
        <f t="shared" si="895"/>
        <v>Small</v>
      </c>
    </row>
    <row r="4037" spans="1:29">
      <c r="A4037" s="1" t="s">
        <v>1913</v>
      </c>
      <c r="B4037" s="1">
        <v>2000</v>
      </c>
      <c r="C4037" s="1" t="s">
        <v>59</v>
      </c>
      <c r="D4037" s="1" t="s">
        <v>36</v>
      </c>
      <c r="E4037" s="1" t="s">
        <v>28</v>
      </c>
      <c r="F4037" s="1">
        <v>77</v>
      </c>
      <c r="G4037" s="1">
        <v>12</v>
      </c>
      <c r="H4037" s="1">
        <v>439</v>
      </c>
      <c r="I4037" s="1">
        <v>1.84</v>
      </c>
      <c r="J4037" s="1">
        <v>2</v>
      </c>
      <c r="K4037" s="1" t="s">
        <v>19</v>
      </c>
      <c r="L4037" s="1" t="s">
        <v>19</v>
      </c>
      <c r="M4037" s="1">
        <v>84</v>
      </c>
      <c r="N4037" s="1" t="s">
        <v>20</v>
      </c>
      <c r="O4037" s="1">
        <v>3721961</v>
      </c>
      <c r="P4037" s="1">
        <f t="shared" si="882"/>
        <v>1</v>
      </c>
      <c r="Q4037" s="1">
        <f t="shared" si="883"/>
        <v>24</v>
      </c>
      <c r="R4037" s="5">
        <f t="shared" si="884"/>
        <v>6.416666666666667</v>
      </c>
      <c r="S4037" s="6">
        <f t="shared" si="885"/>
        <v>36583333.333333336</v>
      </c>
      <c r="T4037" s="4">
        <f t="shared" si="886"/>
        <v>5.7012987012987013</v>
      </c>
      <c r="U4037" s="1" t="str">
        <f t="shared" si="887"/>
        <v>Normal</v>
      </c>
      <c r="V4037" s="1" t="str">
        <f t="shared" si="888"/>
        <v>Still Private</v>
      </c>
      <c r="W4037" s="1" t="str">
        <f t="shared" si="889"/>
        <v>₹</v>
      </c>
      <c r="X4037" s="1" t="str">
        <f t="shared" si="890"/>
        <v>₹77M</v>
      </c>
      <c r="Y4037" s="1" t="str">
        <f t="shared" si="891"/>
        <v>₹439M</v>
      </c>
      <c r="Z4037" s="1" t="str">
        <f t="shared" si="892"/>
        <v>₹6</v>
      </c>
      <c r="AA4037" s="1" t="str">
        <f t="shared" si="893"/>
        <v>₹3,65,83,333</v>
      </c>
      <c r="AB4037" s="6">
        <f t="shared" si="894"/>
        <v>3048611.111111111</v>
      </c>
      <c r="AC4037" s="1" t="str">
        <f t="shared" si="895"/>
        <v>Small</v>
      </c>
    </row>
    <row r="4038" spans="1:29">
      <c r="A4038" s="1" t="s">
        <v>1771</v>
      </c>
      <c r="B4038" s="1">
        <v>2000</v>
      </c>
      <c r="C4038" s="1" t="s">
        <v>42</v>
      </c>
      <c r="D4038" s="1" t="s">
        <v>36</v>
      </c>
      <c r="E4038" s="1" t="s">
        <v>37</v>
      </c>
      <c r="F4038" s="1">
        <v>20</v>
      </c>
      <c r="G4038" s="1">
        <v>2495</v>
      </c>
      <c r="H4038" s="1">
        <v>516</v>
      </c>
      <c r="I4038" s="1">
        <v>6.45</v>
      </c>
      <c r="J4038" s="1">
        <v>4</v>
      </c>
      <c r="K4038" s="1" t="s">
        <v>19</v>
      </c>
      <c r="L4038" s="1" t="s">
        <v>19</v>
      </c>
      <c r="M4038" s="1">
        <v>35</v>
      </c>
      <c r="N4038" s="1" t="s">
        <v>20</v>
      </c>
      <c r="O4038" s="1">
        <v>3715592</v>
      </c>
      <c r="P4038" s="1">
        <f t="shared" si="882"/>
        <v>4</v>
      </c>
      <c r="Q4038" s="1">
        <f t="shared" si="883"/>
        <v>24</v>
      </c>
      <c r="R4038" s="5">
        <f t="shared" si="884"/>
        <v>8.0160320641282558E-3</v>
      </c>
      <c r="S4038" s="6">
        <f t="shared" si="885"/>
        <v>206813.62725450902</v>
      </c>
      <c r="T4038" s="4">
        <f t="shared" si="886"/>
        <v>25.8</v>
      </c>
      <c r="U4038" s="1" t="str">
        <f t="shared" si="887"/>
        <v>Normal</v>
      </c>
      <c r="V4038" s="1" t="str">
        <f t="shared" si="888"/>
        <v>Still Private</v>
      </c>
      <c r="W4038" s="1" t="str">
        <f t="shared" si="889"/>
        <v>¥</v>
      </c>
      <c r="X4038" s="1" t="str">
        <f t="shared" si="890"/>
        <v>¥20M</v>
      </c>
      <c r="Y4038" s="1" t="str">
        <f t="shared" si="891"/>
        <v>¥516M</v>
      </c>
      <c r="Z4038" s="1" t="str">
        <f t="shared" si="892"/>
        <v>¥0</v>
      </c>
      <c r="AA4038" s="1" t="str">
        <f t="shared" si="893"/>
        <v>¥2,06,814</v>
      </c>
      <c r="AB4038" s="6">
        <f t="shared" si="894"/>
        <v>17234.46893787575</v>
      </c>
      <c r="AC4038" s="1" t="str">
        <f t="shared" si="895"/>
        <v>Small</v>
      </c>
    </row>
    <row r="4039" spans="1:29">
      <c r="A4039" s="1" t="s">
        <v>1395</v>
      </c>
      <c r="B4039" s="1">
        <v>2000</v>
      </c>
      <c r="C4039" s="1" t="s">
        <v>53</v>
      </c>
      <c r="D4039" s="1" t="s">
        <v>43</v>
      </c>
      <c r="E4039" s="1" t="s">
        <v>40</v>
      </c>
      <c r="F4039" s="1">
        <v>13</v>
      </c>
      <c r="G4039" s="1">
        <v>396</v>
      </c>
      <c r="H4039" s="1">
        <v>761</v>
      </c>
      <c r="I4039" s="1">
        <v>6.68</v>
      </c>
      <c r="J4039" s="1">
        <v>7</v>
      </c>
      <c r="K4039" s="1" t="s">
        <v>19</v>
      </c>
      <c r="L4039" s="1" t="s">
        <v>24</v>
      </c>
      <c r="M4039" s="1">
        <v>35</v>
      </c>
      <c r="N4039" s="1" t="s">
        <v>20</v>
      </c>
      <c r="O4039" s="1">
        <v>3475214</v>
      </c>
      <c r="P4039" s="1">
        <f t="shared" si="882"/>
        <v>3</v>
      </c>
      <c r="Q4039" s="1">
        <f t="shared" si="883"/>
        <v>24</v>
      </c>
      <c r="R4039" s="5">
        <f t="shared" si="884"/>
        <v>3.2828282828282832E-2</v>
      </c>
      <c r="S4039" s="6">
        <f t="shared" si="885"/>
        <v>1921717.1717171718</v>
      </c>
      <c r="T4039" s="4">
        <f t="shared" si="886"/>
        <v>58.53846153846154</v>
      </c>
      <c r="U4039" s="1" t="str">
        <f t="shared" si="887"/>
        <v>Normal</v>
      </c>
      <c r="V4039" s="1" t="str">
        <f t="shared" si="888"/>
        <v>IPO</v>
      </c>
      <c r="W4039" s="1">
        <f t="shared" si="889"/>
        <v>0</v>
      </c>
      <c r="X4039" s="1" t="str">
        <f t="shared" si="890"/>
        <v>013M</v>
      </c>
      <c r="Y4039" s="1" t="str">
        <f t="shared" si="891"/>
        <v>0761M</v>
      </c>
      <c r="Z4039" s="1" t="str">
        <f t="shared" si="892"/>
        <v>00</v>
      </c>
      <c r="AA4039" s="1" t="str">
        <f t="shared" si="893"/>
        <v>019,21,717</v>
      </c>
      <c r="AB4039" s="6">
        <f t="shared" si="894"/>
        <v>160143.09764309763</v>
      </c>
      <c r="AC4039" s="1" t="str">
        <f t="shared" si="895"/>
        <v>Small</v>
      </c>
    </row>
    <row r="4040" spans="1:29">
      <c r="A4040" s="1" t="s">
        <v>4880</v>
      </c>
      <c r="B4040" s="1">
        <v>2000</v>
      </c>
      <c r="C4040" s="1" t="s">
        <v>53</v>
      </c>
      <c r="D4040" s="1" t="s">
        <v>48</v>
      </c>
      <c r="E4040" s="1" t="s">
        <v>23</v>
      </c>
      <c r="F4040" s="1">
        <v>16</v>
      </c>
      <c r="G4040" s="1">
        <v>2483</v>
      </c>
      <c r="H4040" s="1">
        <v>155</v>
      </c>
      <c r="I4040" s="1">
        <v>42.29</v>
      </c>
      <c r="J4040" s="1">
        <v>4</v>
      </c>
      <c r="K4040" s="1" t="s">
        <v>24</v>
      </c>
      <c r="L4040" s="1" t="s">
        <v>19</v>
      </c>
      <c r="M4040" s="1">
        <v>25</v>
      </c>
      <c r="N4040" s="1" t="s">
        <v>20</v>
      </c>
      <c r="O4040" s="1">
        <v>3426287</v>
      </c>
      <c r="P4040" s="1">
        <f t="shared" si="882"/>
        <v>5</v>
      </c>
      <c r="Q4040" s="1">
        <f t="shared" si="883"/>
        <v>24</v>
      </c>
      <c r="R4040" s="5">
        <f t="shared" si="884"/>
        <v>6.4438179621425697E-3</v>
      </c>
      <c r="S4040" s="6">
        <f t="shared" si="885"/>
        <v>62424.486508256145</v>
      </c>
      <c r="T4040" s="4">
        <f t="shared" si="886"/>
        <v>9.6875</v>
      </c>
      <c r="U4040" s="1" t="str">
        <f t="shared" si="887"/>
        <v>Normal</v>
      </c>
      <c r="V4040" s="1" t="str">
        <f t="shared" si="888"/>
        <v>Acquired</v>
      </c>
      <c r="W4040" s="1">
        <f t="shared" si="889"/>
        <v>0</v>
      </c>
      <c r="X4040" s="1" t="str">
        <f t="shared" si="890"/>
        <v>016M</v>
      </c>
      <c r="Y4040" s="1" t="str">
        <f t="shared" si="891"/>
        <v>0155M</v>
      </c>
      <c r="Z4040" s="1" t="str">
        <f t="shared" si="892"/>
        <v>00</v>
      </c>
      <c r="AA4040" s="1" t="str">
        <f t="shared" si="893"/>
        <v>062,424</v>
      </c>
      <c r="AB4040" s="6">
        <f t="shared" si="894"/>
        <v>5202.0405423546781</v>
      </c>
      <c r="AC4040" s="1" t="str">
        <f t="shared" si="895"/>
        <v>Small</v>
      </c>
    </row>
    <row r="4041" spans="1:29">
      <c r="A4041" s="1" t="s">
        <v>1832</v>
      </c>
      <c r="B4041" s="1">
        <v>2000</v>
      </c>
      <c r="C4041" s="1" t="s">
        <v>73</v>
      </c>
      <c r="D4041" s="1" t="s">
        <v>46</v>
      </c>
      <c r="E4041" s="1" t="s">
        <v>37</v>
      </c>
      <c r="F4041" s="1">
        <v>21</v>
      </c>
      <c r="G4041" s="1">
        <v>1568</v>
      </c>
      <c r="H4041" s="1">
        <v>92</v>
      </c>
      <c r="I4041" s="1">
        <v>2.2000000000000002</v>
      </c>
      <c r="J4041" s="1">
        <v>4</v>
      </c>
      <c r="K4041" s="1" t="s">
        <v>19</v>
      </c>
      <c r="L4041" s="1" t="s">
        <v>24</v>
      </c>
      <c r="M4041" s="1">
        <v>16</v>
      </c>
      <c r="N4041" s="1" t="s">
        <v>33</v>
      </c>
      <c r="O4041" s="1">
        <v>3031193</v>
      </c>
      <c r="P4041" s="1">
        <f t="shared" ref="P4041:P4104" si="896">IF(E4041="Seed", 1,
 IF(E4041="Series A", 2,
 IF(E4041="Series B", 3,
 IF(E4041="Series C", 4,
 IF(E4041="IPO", 5, "")))))</f>
        <v>4</v>
      </c>
      <c r="Q4041" s="1">
        <f t="shared" si="883"/>
        <v>24</v>
      </c>
      <c r="R4041" s="5">
        <f t="shared" si="884"/>
        <v>1.3392857142857142E-2</v>
      </c>
      <c r="S4041" s="6">
        <f t="shared" si="885"/>
        <v>58673.469387755104</v>
      </c>
      <c r="T4041" s="4">
        <f t="shared" si="886"/>
        <v>4.3809523809523814</v>
      </c>
      <c r="U4041" s="1" t="str">
        <f t="shared" si="887"/>
        <v>Normal</v>
      </c>
      <c r="V4041" s="1" t="str">
        <f t="shared" si="888"/>
        <v>IPO</v>
      </c>
      <c r="W4041" s="1" t="str">
        <f t="shared" si="889"/>
        <v>€</v>
      </c>
      <c r="X4041" s="1" t="str">
        <f t="shared" si="890"/>
        <v>€21M</v>
      </c>
      <c r="Y4041" s="1" t="str">
        <f t="shared" si="891"/>
        <v>€92M</v>
      </c>
      <c r="Z4041" s="1" t="str">
        <f t="shared" si="892"/>
        <v>€0</v>
      </c>
      <c r="AA4041" s="1" t="str">
        <f t="shared" si="893"/>
        <v>€58,673</v>
      </c>
      <c r="AB4041" s="6">
        <f t="shared" si="894"/>
        <v>4889.4557823129253</v>
      </c>
      <c r="AC4041" s="1" t="str">
        <f t="shared" si="895"/>
        <v>Small</v>
      </c>
    </row>
    <row r="4042" spans="1:29">
      <c r="A4042" s="1" t="s">
        <v>4802</v>
      </c>
      <c r="B4042" s="1">
        <v>2000</v>
      </c>
      <c r="C4042" s="1" t="s">
        <v>73</v>
      </c>
      <c r="D4042" s="1" t="s">
        <v>32</v>
      </c>
      <c r="E4042" s="1" t="s">
        <v>40</v>
      </c>
      <c r="F4042" s="1">
        <v>89</v>
      </c>
      <c r="G4042" s="1">
        <v>4899</v>
      </c>
      <c r="H4042" s="1">
        <v>710</v>
      </c>
      <c r="I4042" s="1">
        <v>16.25</v>
      </c>
      <c r="J4042" s="1">
        <v>3</v>
      </c>
      <c r="K4042" s="1" t="s">
        <v>24</v>
      </c>
      <c r="L4042" s="1" t="s">
        <v>19</v>
      </c>
      <c r="M4042" s="1">
        <v>36</v>
      </c>
      <c r="N4042" s="1" t="s">
        <v>20</v>
      </c>
      <c r="O4042" s="1">
        <v>2939136</v>
      </c>
      <c r="P4042" s="1">
        <f t="shared" si="896"/>
        <v>3</v>
      </c>
      <c r="Q4042" s="1">
        <f t="shared" si="883"/>
        <v>24</v>
      </c>
      <c r="R4042" s="5">
        <f t="shared" si="884"/>
        <v>1.8166972851602368E-2</v>
      </c>
      <c r="S4042" s="6">
        <f t="shared" si="885"/>
        <v>144927.53623188406</v>
      </c>
      <c r="T4042" s="4">
        <f t="shared" si="886"/>
        <v>7.9775280898876408</v>
      </c>
      <c r="U4042" s="1" t="str">
        <f t="shared" si="887"/>
        <v>Normal</v>
      </c>
      <c r="V4042" s="1" t="str">
        <f t="shared" si="888"/>
        <v>Acquired</v>
      </c>
      <c r="W4042" s="1" t="str">
        <f t="shared" si="889"/>
        <v>€</v>
      </c>
      <c r="X4042" s="1" t="str">
        <f t="shared" si="890"/>
        <v>€89M</v>
      </c>
      <c r="Y4042" s="1" t="str">
        <f t="shared" si="891"/>
        <v>€710M</v>
      </c>
      <c r="Z4042" s="1" t="str">
        <f t="shared" si="892"/>
        <v>€0</v>
      </c>
      <c r="AA4042" s="1" t="str">
        <f t="shared" si="893"/>
        <v>€1,44,928</v>
      </c>
      <c r="AB4042" s="6">
        <f t="shared" si="894"/>
        <v>12077.294685990339</v>
      </c>
      <c r="AC4042" s="1" t="str">
        <f t="shared" si="895"/>
        <v>Small</v>
      </c>
    </row>
    <row r="4043" spans="1:29">
      <c r="A4043" s="1" t="s">
        <v>4843</v>
      </c>
      <c r="B4043" s="1">
        <v>2000</v>
      </c>
      <c r="C4043" s="1" t="s">
        <v>31</v>
      </c>
      <c r="D4043" s="1" t="s">
        <v>39</v>
      </c>
      <c r="E4043" s="1" t="s">
        <v>28</v>
      </c>
      <c r="F4043" s="1">
        <v>53</v>
      </c>
      <c r="G4043" s="1">
        <v>2082</v>
      </c>
      <c r="H4043" s="1">
        <v>856</v>
      </c>
      <c r="I4043" s="1">
        <v>9.01</v>
      </c>
      <c r="J4043" s="1">
        <v>6</v>
      </c>
      <c r="K4043" s="1" t="s">
        <v>24</v>
      </c>
      <c r="L4043" s="1" t="s">
        <v>24</v>
      </c>
      <c r="M4043" s="1">
        <v>2</v>
      </c>
      <c r="N4043" s="1" t="s">
        <v>49</v>
      </c>
      <c r="O4043" s="1">
        <v>2708601</v>
      </c>
      <c r="P4043" s="1">
        <f t="shared" si="896"/>
        <v>1</v>
      </c>
      <c r="Q4043" s="1">
        <f t="shared" si="883"/>
        <v>24</v>
      </c>
      <c r="R4043" s="5">
        <f t="shared" si="884"/>
        <v>2.5456292026897216E-2</v>
      </c>
      <c r="S4043" s="6">
        <f t="shared" si="885"/>
        <v>411143.13160422671</v>
      </c>
      <c r="T4043" s="4">
        <f t="shared" si="886"/>
        <v>16.150943396226417</v>
      </c>
      <c r="U4043" s="1" t="str">
        <f t="shared" si="887"/>
        <v>Normal</v>
      </c>
      <c r="V4043" s="1" t="str">
        <f t="shared" si="888"/>
        <v>Acquired</v>
      </c>
      <c r="W4043" s="1" t="str">
        <f t="shared" si="889"/>
        <v>€</v>
      </c>
      <c r="X4043" s="1" t="str">
        <f t="shared" si="890"/>
        <v>€53M</v>
      </c>
      <c r="Y4043" s="1" t="str">
        <f t="shared" si="891"/>
        <v>€856M</v>
      </c>
      <c r="Z4043" s="1" t="str">
        <f t="shared" si="892"/>
        <v>€0</v>
      </c>
      <c r="AA4043" s="1" t="str">
        <f t="shared" si="893"/>
        <v>€4,11,143</v>
      </c>
      <c r="AB4043" s="6">
        <f t="shared" si="894"/>
        <v>34261.927633685562</v>
      </c>
      <c r="AC4043" s="1" t="str">
        <f t="shared" si="895"/>
        <v>Small</v>
      </c>
    </row>
    <row r="4044" spans="1:29">
      <c r="A4044" s="1" t="s">
        <v>3423</v>
      </c>
      <c r="B4044" s="1">
        <v>2000</v>
      </c>
      <c r="C4044" s="1" t="s">
        <v>59</v>
      </c>
      <c r="D4044" s="1" t="s">
        <v>32</v>
      </c>
      <c r="E4044" s="1" t="s">
        <v>18</v>
      </c>
      <c r="F4044" s="1">
        <v>32</v>
      </c>
      <c r="G4044" s="1">
        <v>2717</v>
      </c>
      <c r="H4044" s="1">
        <v>285</v>
      </c>
      <c r="I4044" s="1">
        <v>14.83</v>
      </c>
      <c r="J4044" s="1">
        <v>8</v>
      </c>
      <c r="K4044" s="1" t="s">
        <v>19</v>
      </c>
      <c r="L4044" s="1" t="s">
        <v>24</v>
      </c>
      <c r="M4044" s="1">
        <v>28</v>
      </c>
      <c r="N4044" s="1" t="s">
        <v>20</v>
      </c>
      <c r="O4044" s="1">
        <v>2697671</v>
      </c>
      <c r="P4044" s="1">
        <f t="shared" si="896"/>
        <v>2</v>
      </c>
      <c r="Q4044" s="1">
        <f t="shared" si="883"/>
        <v>24</v>
      </c>
      <c r="R4044" s="5">
        <f t="shared" si="884"/>
        <v>1.1777695988222304E-2</v>
      </c>
      <c r="S4044" s="6">
        <f t="shared" si="885"/>
        <v>104895.1048951049</v>
      </c>
      <c r="T4044" s="4">
        <f t="shared" si="886"/>
        <v>8.90625</v>
      </c>
      <c r="U4044" s="1" t="str">
        <f t="shared" si="887"/>
        <v>High Performer</v>
      </c>
      <c r="V4044" s="1" t="str">
        <f t="shared" si="888"/>
        <v>IPO</v>
      </c>
      <c r="W4044" s="1" t="str">
        <f t="shared" si="889"/>
        <v>₹</v>
      </c>
      <c r="X4044" s="1" t="str">
        <f t="shared" si="890"/>
        <v>₹32M</v>
      </c>
      <c r="Y4044" s="1" t="str">
        <f t="shared" si="891"/>
        <v>₹285M</v>
      </c>
      <c r="Z4044" s="1" t="str">
        <f t="shared" si="892"/>
        <v>₹0</v>
      </c>
      <c r="AA4044" s="1" t="str">
        <f t="shared" si="893"/>
        <v>₹1,04,895</v>
      </c>
      <c r="AB4044" s="6">
        <f t="shared" si="894"/>
        <v>8741.2587412587418</v>
      </c>
      <c r="AC4044" s="1" t="str">
        <f t="shared" si="895"/>
        <v>Small</v>
      </c>
    </row>
    <row r="4045" spans="1:29">
      <c r="A4045" s="1" t="s">
        <v>2357</v>
      </c>
      <c r="B4045" s="1">
        <v>2000</v>
      </c>
      <c r="C4045" s="1" t="s">
        <v>35</v>
      </c>
      <c r="D4045" s="1" t="s">
        <v>39</v>
      </c>
      <c r="E4045" s="1" t="s">
        <v>18</v>
      </c>
      <c r="F4045" s="1">
        <v>24</v>
      </c>
      <c r="G4045" s="1">
        <v>3795</v>
      </c>
      <c r="H4045" s="1">
        <v>639</v>
      </c>
      <c r="I4045" s="1">
        <v>30.55</v>
      </c>
      <c r="J4045" s="1">
        <v>9</v>
      </c>
      <c r="K4045" s="1" t="s">
        <v>24</v>
      </c>
      <c r="L4045" s="1" t="s">
        <v>24</v>
      </c>
      <c r="M4045" s="1">
        <v>55</v>
      </c>
      <c r="N4045" s="1" t="s">
        <v>49</v>
      </c>
      <c r="O4045" s="1">
        <v>2619543</v>
      </c>
      <c r="P4045" s="1">
        <f t="shared" si="896"/>
        <v>2</v>
      </c>
      <c r="Q4045" s="1">
        <f t="shared" si="883"/>
        <v>24</v>
      </c>
      <c r="R4045" s="5">
        <f t="shared" si="884"/>
        <v>6.3241106719367588E-3</v>
      </c>
      <c r="S4045" s="6">
        <f t="shared" si="885"/>
        <v>168379.44664031619</v>
      </c>
      <c r="T4045" s="4">
        <f t="shared" si="886"/>
        <v>26.625</v>
      </c>
      <c r="U4045" s="1" t="str">
        <f t="shared" si="887"/>
        <v>High Performer</v>
      </c>
      <c r="V4045" s="1" t="str">
        <f t="shared" si="888"/>
        <v>Acquired</v>
      </c>
      <c r="W4045" s="1" t="str">
        <f t="shared" si="889"/>
        <v>¥</v>
      </c>
      <c r="X4045" s="1" t="str">
        <f t="shared" si="890"/>
        <v>¥24M</v>
      </c>
      <c r="Y4045" s="1" t="str">
        <f t="shared" si="891"/>
        <v>¥639M</v>
      </c>
      <c r="Z4045" s="1" t="str">
        <f t="shared" si="892"/>
        <v>¥0</v>
      </c>
      <c r="AA4045" s="1" t="str">
        <f t="shared" si="893"/>
        <v>¥1,68,379</v>
      </c>
      <c r="AB4045" s="6">
        <f t="shared" si="894"/>
        <v>14031.620553359684</v>
      </c>
      <c r="AC4045" s="1" t="str">
        <f t="shared" si="895"/>
        <v>Small</v>
      </c>
    </row>
    <row r="4046" spans="1:29">
      <c r="A4046" s="1" t="s">
        <v>165</v>
      </c>
      <c r="B4046" s="1">
        <v>2000</v>
      </c>
      <c r="C4046" s="1" t="s">
        <v>35</v>
      </c>
      <c r="D4046" s="1" t="s">
        <v>48</v>
      </c>
      <c r="E4046" s="1" t="s">
        <v>18</v>
      </c>
      <c r="F4046" s="1">
        <v>60</v>
      </c>
      <c r="G4046" s="1">
        <v>1298</v>
      </c>
      <c r="H4046" s="1">
        <v>732</v>
      </c>
      <c r="I4046" s="1">
        <v>34.24</v>
      </c>
      <c r="J4046" s="1">
        <v>5</v>
      </c>
      <c r="K4046" s="1" t="s">
        <v>24</v>
      </c>
      <c r="L4046" s="1" t="s">
        <v>19</v>
      </c>
      <c r="M4046" s="1">
        <v>2</v>
      </c>
      <c r="N4046" s="1" t="s">
        <v>49</v>
      </c>
      <c r="O4046" s="1">
        <v>2421331</v>
      </c>
      <c r="P4046" s="1">
        <f t="shared" si="896"/>
        <v>2</v>
      </c>
      <c r="Q4046" s="1">
        <f t="shared" si="883"/>
        <v>24</v>
      </c>
      <c r="R4046" s="5">
        <f t="shared" si="884"/>
        <v>4.6224961479198766E-2</v>
      </c>
      <c r="S4046" s="6">
        <f t="shared" si="885"/>
        <v>563944.53004622494</v>
      </c>
      <c r="T4046" s="4">
        <f t="shared" si="886"/>
        <v>12.2</v>
      </c>
      <c r="U4046" s="1" t="str">
        <f t="shared" si="887"/>
        <v>Normal</v>
      </c>
      <c r="V4046" s="1" t="str">
        <f t="shared" si="888"/>
        <v>Acquired</v>
      </c>
      <c r="W4046" s="1" t="str">
        <f t="shared" si="889"/>
        <v>¥</v>
      </c>
      <c r="X4046" s="1" t="str">
        <f t="shared" si="890"/>
        <v>¥60M</v>
      </c>
      <c r="Y4046" s="1" t="str">
        <f t="shared" si="891"/>
        <v>¥732M</v>
      </c>
      <c r="Z4046" s="1" t="str">
        <f t="shared" si="892"/>
        <v>¥0</v>
      </c>
      <c r="AA4046" s="1" t="str">
        <f t="shared" si="893"/>
        <v>¥5,63,945</v>
      </c>
      <c r="AB4046" s="6">
        <f t="shared" si="894"/>
        <v>46995.377503852083</v>
      </c>
      <c r="AC4046" s="1" t="str">
        <f t="shared" si="895"/>
        <v>Small</v>
      </c>
    </row>
    <row r="4047" spans="1:29">
      <c r="A4047" s="1" t="s">
        <v>3510</v>
      </c>
      <c r="B4047" s="1">
        <v>2000</v>
      </c>
      <c r="C4047" s="1" t="s">
        <v>53</v>
      </c>
      <c r="D4047" s="1" t="s">
        <v>51</v>
      </c>
      <c r="E4047" s="1" t="s">
        <v>23</v>
      </c>
      <c r="F4047" s="1">
        <v>67</v>
      </c>
      <c r="G4047" s="1">
        <v>383</v>
      </c>
      <c r="H4047" s="1">
        <v>827</v>
      </c>
      <c r="I4047" s="1">
        <v>22.95</v>
      </c>
      <c r="J4047" s="1">
        <v>5</v>
      </c>
      <c r="K4047" s="1" t="s">
        <v>24</v>
      </c>
      <c r="L4047" s="1" t="s">
        <v>24</v>
      </c>
      <c r="M4047" s="1">
        <v>41</v>
      </c>
      <c r="N4047" s="1" t="s">
        <v>33</v>
      </c>
      <c r="O4047" s="1">
        <v>2413723</v>
      </c>
      <c r="P4047" s="1">
        <f t="shared" si="896"/>
        <v>5</v>
      </c>
      <c r="Q4047" s="1">
        <f t="shared" si="883"/>
        <v>24</v>
      </c>
      <c r="R4047" s="5">
        <f t="shared" si="884"/>
        <v>0.17493472584856398</v>
      </c>
      <c r="S4047" s="6">
        <f t="shared" si="885"/>
        <v>2159268.9295039163</v>
      </c>
      <c r="T4047" s="4">
        <f t="shared" si="886"/>
        <v>12.343283582089553</v>
      </c>
      <c r="U4047" s="1" t="str">
        <f t="shared" si="887"/>
        <v>Normal</v>
      </c>
      <c r="V4047" s="1" t="str">
        <f t="shared" si="888"/>
        <v>Acquired</v>
      </c>
      <c r="W4047" s="1">
        <f t="shared" si="889"/>
        <v>0</v>
      </c>
      <c r="X4047" s="1" t="str">
        <f t="shared" si="890"/>
        <v>067M</v>
      </c>
      <c r="Y4047" s="1" t="str">
        <f t="shared" si="891"/>
        <v>0827M</v>
      </c>
      <c r="Z4047" s="1" t="str">
        <f t="shared" si="892"/>
        <v>00</v>
      </c>
      <c r="AA4047" s="1" t="str">
        <f t="shared" si="893"/>
        <v>021,59,269</v>
      </c>
      <c r="AB4047" s="6">
        <f t="shared" si="894"/>
        <v>179939.07745865971</v>
      </c>
      <c r="AC4047" s="1" t="str">
        <f t="shared" si="895"/>
        <v>Small</v>
      </c>
    </row>
    <row r="4048" spans="1:29">
      <c r="A4048" s="1" t="s">
        <v>1361</v>
      </c>
      <c r="B4048" s="1">
        <v>2000</v>
      </c>
      <c r="C4048" s="1" t="s">
        <v>42</v>
      </c>
      <c r="D4048" s="1" t="s">
        <v>51</v>
      </c>
      <c r="E4048" s="1" t="s">
        <v>28</v>
      </c>
      <c r="F4048" s="1">
        <v>62</v>
      </c>
      <c r="G4048" s="1">
        <v>3898</v>
      </c>
      <c r="H4048" s="1">
        <v>434</v>
      </c>
      <c r="I4048" s="1">
        <v>43.17</v>
      </c>
      <c r="J4048" s="1">
        <v>1</v>
      </c>
      <c r="K4048" s="1" t="s">
        <v>19</v>
      </c>
      <c r="L4048" s="1" t="s">
        <v>24</v>
      </c>
      <c r="M4048" s="1">
        <v>51</v>
      </c>
      <c r="N4048" s="1" t="s">
        <v>20</v>
      </c>
      <c r="O4048" s="1">
        <v>2373603</v>
      </c>
      <c r="P4048" s="1">
        <f t="shared" si="896"/>
        <v>1</v>
      </c>
      <c r="Q4048" s="1">
        <f t="shared" si="883"/>
        <v>24</v>
      </c>
      <c r="R4048" s="5">
        <f t="shared" si="884"/>
        <v>1.590559261159569E-2</v>
      </c>
      <c r="S4048" s="6">
        <f t="shared" si="885"/>
        <v>111339.14828116984</v>
      </c>
      <c r="T4048" s="4">
        <f t="shared" si="886"/>
        <v>7</v>
      </c>
      <c r="U4048" s="1" t="str">
        <f t="shared" si="887"/>
        <v>Normal</v>
      </c>
      <c r="V4048" s="1" t="str">
        <f t="shared" si="888"/>
        <v>IPO</v>
      </c>
      <c r="W4048" s="1" t="str">
        <f t="shared" si="889"/>
        <v>¥</v>
      </c>
      <c r="X4048" s="1" t="str">
        <f t="shared" si="890"/>
        <v>¥62M</v>
      </c>
      <c r="Y4048" s="1" t="str">
        <f t="shared" si="891"/>
        <v>¥434M</v>
      </c>
      <c r="Z4048" s="1" t="str">
        <f t="shared" si="892"/>
        <v>¥0</v>
      </c>
      <c r="AA4048" s="1" t="str">
        <f t="shared" si="893"/>
        <v>¥1,11,339</v>
      </c>
      <c r="AB4048" s="6">
        <f t="shared" si="894"/>
        <v>9278.2623567641531</v>
      </c>
      <c r="AC4048" s="1" t="str">
        <f t="shared" si="895"/>
        <v>Small</v>
      </c>
    </row>
    <row r="4049" spans="1:29">
      <c r="A4049" s="1" t="s">
        <v>5021</v>
      </c>
      <c r="B4049" s="1">
        <v>2000</v>
      </c>
      <c r="C4049" s="1" t="s">
        <v>73</v>
      </c>
      <c r="D4049" s="1" t="s">
        <v>95</v>
      </c>
      <c r="E4049" s="1" t="s">
        <v>28</v>
      </c>
      <c r="F4049" s="1">
        <v>58</v>
      </c>
      <c r="G4049" s="1">
        <v>3154</v>
      </c>
      <c r="H4049" s="1">
        <v>837</v>
      </c>
      <c r="I4049" s="1">
        <v>33.549999999999997</v>
      </c>
      <c r="J4049" s="1">
        <v>2</v>
      </c>
      <c r="K4049" s="1" t="s">
        <v>19</v>
      </c>
      <c r="L4049" s="1" t="s">
        <v>24</v>
      </c>
      <c r="M4049" s="1">
        <v>85</v>
      </c>
      <c r="N4049" s="1" t="s">
        <v>33</v>
      </c>
      <c r="O4049" s="1">
        <v>2359799</v>
      </c>
      <c r="P4049" s="1">
        <f t="shared" si="896"/>
        <v>1</v>
      </c>
      <c r="Q4049" s="1">
        <f t="shared" si="883"/>
        <v>24</v>
      </c>
      <c r="R4049" s="5">
        <f t="shared" si="884"/>
        <v>1.8389346861128725E-2</v>
      </c>
      <c r="S4049" s="6">
        <f t="shared" si="885"/>
        <v>265377.29866835766</v>
      </c>
      <c r="T4049" s="4">
        <f t="shared" si="886"/>
        <v>14.431034482758621</v>
      </c>
      <c r="U4049" s="1" t="str">
        <f t="shared" si="887"/>
        <v>Normal</v>
      </c>
      <c r="V4049" s="1" t="str">
        <f t="shared" si="888"/>
        <v>IPO</v>
      </c>
      <c r="W4049" s="1" t="str">
        <f t="shared" si="889"/>
        <v>€</v>
      </c>
      <c r="X4049" s="1" t="str">
        <f t="shared" si="890"/>
        <v>€58M</v>
      </c>
      <c r="Y4049" s="1" t="str">
        <f t="shared" si="891"/>
        <v>€837M</v>
      </c>
      <c r="Z4049" s="1" t="str">
        <f t="shared" si="892"/>
        <v>€0</v>
      </c>
      <c r="AA4049" s="1" t="str">
        <f t="shared" si="893"/>
        <v>€2,65,377</v>
      </c>
      <c r="AB4049" s="6">
        <f t="shared" si="894"/>
        <v>22114.774889029803</v>
      </c>
      <c r="AC4049" s="1" t="str">
        <f t="shared" si="895"/>
        <v>Small</v>
      </c>
    </row>
    <row r="4050" spans="1:29">
      <c r="A4050" s="1" t="s">
        <v>3785</v>
      </c>
      <c r="B4050" s="1">
        <v>2000</v>
      </c>
      <c r="C4050" s="1" t="s">
        <v>22</v>
      </c>
      <c r="D4050" s="1" t="s">
        <v>43</v>
      </c>
      <c r="E4050" s="1" t="s">
        <v>18</v>
      </c>
      <c r="F4050" s="1">
        <v>59</v>
      </c>
      <c r="G4050" s="1">
        <v>2972</v>
      </c>
      <c r="H4050" s="1">
        <v>238</v>
      </c>
      <c r="I4050" s="1">
        <v>32.07</v>
      </c>
      <c r="J4050" s="1">
        <v>4</v>
      </c>
      <c r="K4050" s="1" t="s">
        <v>19</v>
      </c>
      <c r="L4050" s="1" t="s">
        <v>19</v>
      </c>
      <c r="M4050" s="1">
        <v>43</v>
      </c>
      <c r="N4050" s="1" t="s">
        <v>29</v>
      </c>
      <c r="O4050" s="1">
        <v>2270889</v>
      </c>
      <c r="P4050" s="1">
        <f t="shared" si="896"/>
        <v>2</v>
      </c>
      <c r="Q4050" s="1">
        <f t="shared" si="883"/>
        <v>24</v>
      </c>
      <c r="R4050" s="5">
        <f t="shared" si="884"/>
        <v>1.9851951547779273E-2</v>
      </c>
      <c r="S4050" s="6">
        <f t="shared" si="885"/>
        <v>80080.753701211303</v>
      </c>
      <c r="T4050" s="4">
        <f t="shared" si="886"/>
        <v>4.0338983050847457</v>
      </c>
      <c r="U4050" s="1" t="str">
        <f t="shared" si="887"/>
        <v>Normal</v>
      </c>
      <c r="V4050" s="1" t="str">
        <f t="shared" si="888"/>
        <v>Still Private</v>
      </c>
      <c r="W4050" s="1" t="str">
        <f t="shared" si="889"/>
        <v>£</v>
      </c>
      <c r="X4050" s="1" t="str">
        <f t="shared" si="890"/>
        <v>£59M</v>
      </c>
      <c r="Y4050" s="1" t="str">
        <f t="shared" si="891"/>
        <v>£238M</v>
      </c>
      <c r="Z4050" s="1" t="str">
        <f t="shared" si="892"/>
        <v>£0</v>
      </c>
      <c r="AA4050" s="1" t="str">
        <f t="shared" si="893"/>
        <v>£80,081</v>
      </c>
      <c r="AB4050" s="6">
        <f t="shared" si="894"/>
        <v>6673.3961417676092</v>
      </c>
      <c r="AC4050" s="1" t="str">
        <f t="shared" si="895"/>
        <v>Small</v>
      </c>
    </row>
    <row r="4051" spans="1:29">
      <c r="A4051" s="1" t="s">
        <v>1042</v>
      </c>
      <c r="B4051" s="1">
        <v>2000</v>
      </c>
      <c r="C4051" s="1" t="s">
        <v>27</v>
      </c>
      <c r="D4051" s="1" t="s">
        <v>48</v>
      </c>
      <c r="E4051" s="1" t="s">
        <v>28</v>
      </c>
      <c r="F4051" s="1">
        <v>21</v>
      </c>
      <c r="G4051" s="1">
        <v>650</v>
      </c>
      <c r="H4051" s="1">
        <v>660</v>
      </c>
      <c r="I4051" s="1">
        <v>27.46</v>
      </c>
      <c r="J4051" s="1">
        <v>6</v>
      </c>
      <c r="K4051" s="1" t="s">
        <v>19</v>
      </c>
      <c r="L4051" s="1" t="s">
        <v>19</v>
      </c>
      <c r="M4051" s="1">
        <v>66</v>
      </c>
      <c r="N4051" s="1" t="s">
        <v>49</v>
      </c>
      <c r="O4051" s="1">
        <v>2261236</v>
      </c>
      <c r="P4051" s="1">
        <f t="shared" si="896"/>
        <v>1</v>
      </c>
      <c r="Q4051" s="1">
        <f t="shared" si="883"/>
        <v>24</v>
      </c>
      <c r="R4051" s="5">
        <f t="shared" si="884"/>
        <v>3.2307692307692308E-2</v>
      </c>
      <c r="S4051" s="6">
        <f t="shared" si="885"/>
        <v>1015384.6153846154</v>
      </c>
      <c r="T4051" s="4">
        <f t="shared" si="886"/>
        <v>31.428571428571427</v>
      </c>
      <c r="U4051" s="1" t="str">
        <f t="shared" si="887"/>
        <v>Normal</v>
      </c>
      <c r="V4051" s="1" t="str">
        <f t="shared" si="888"/>
        <v>Still Private</v>
      </c>
      <c r="W4051" s="1" t="str">
        <f t="shared" si="889"/>
        <v>$</v>
      </c>
      <c r="X4051" s="1" t="str">
        <f t="shared" si="890"/>
        <v>$21M</v>
      </c>
      <c r="Y4051" s="1" t="str">
        <f t="shared" si="891"/>
        <v>$660M</v>
      </c>
      <c r="Z4051" s="1" t="str">
        <f t="shared" si="892"/>
        <v>$0</v>
      </c>
      <c r="AA4051" s="1" t="str">
        <f t="shared" si="893"/>
        <v>$10,15,385</v>
      </c>
      <c r="AB4051" s="6">
        <f t="shared" si="894"/>
        <v>84615.38461538461</v>
      </c>
      <c r="AC4051" s="1" t="str">
        <f t="shared" si="895"/>
        <v>Small</v>
      </c>
    </row>
    <row r="4052" spans="1:29">
      <c r="A4052" s="1" t="s">
        <v>531</v>
      </c>
      <c r="B4052" s="1">
        <v>2000</v>
      </c>
      <c r="C4052" s="1" t="s">
        <v>73</v>
      </c>
      <c r="D4052" s="1" t="s">
        <v>48</v>
      </c>
      <c r="E4052" s="1" t="s">
        <v>40</v>
      </c>
      <c r="F4052" s="1">
        <v>10</v>
      </c>
      <c r="G4052" s="1">
        <v>4155</v>
      </c>
      <c r="H4052" s="1">
        <v>812</v>
      </c>
      <c r="I4052" s="1">
        <v>16.82</v>
      </c>
      <c r="J4052" s="1">
        <v>5</v>
      </c>
      <c r="K4052" s="1" t="s">
        <v>24</v>
      </c>
      <c r="L4052" s="1" t="s">
        <v>19</v>
      </c>
      <c r="M4052" s="1">
        <v>52</v>
      </c>
      <c r="N4052" s="1" t="s">
        <v>29</v>
      </c>
      <c r="O4052" s="1">
        <v>2123326</v>
      </c>
      <c r="P4052" s="1">
        <f t="shared" si="896"/>
        <v>3</v>
      </c>
      <c r="Q4052" s="1">
        <f t="shared" si="883"/>
        <v>24</v>
      </c>
      <c r="R4052" s="5">
        <f t="shared" si="884"/>
        <v>2.4067388688327317E-3</v>
      </c>
      <c r="S4052" s="6">
        <f t="shared" si="885"/>
        <v>195427.19614921781</v>
      </c>
      <c r="T4052" s="4">
        <f t="shared" si="886"/>
        <v>81.2</v>
      </c>
      <c r="U4052" s="1" t="str">
        <f t="shared" si="887"/>
        <v>Normal</v>
      </c>
      <c r="V4052" s="1" t="str">
        <f t="shared" si="888"/>
        <v>Acquired</v>
      </c>
      <c r="W4052" s="1" t="str">
        <f t="shared" si="889"/>
        <v>€</v>
      </c>
      <c r="X4052" s="1" t="str">
        <f t="shared" si="890"/>
        <v>€10M</v>
      </c>
      <c r="Y4052" s="1" t="str">
        <f t="shared" si="891"/>
        <v>€812M</v>
      </c>
      <c r="Z4052" s="1" t="str">
        <f t="shared" si="892"/>
        <v>€0</v>
      </c>
      <c r="AA4052" s="1" t="str">
        <f t="shared" si="893"/>
        <v>€1,95,427</v>
      </c>
      <c r="AB4052" s="6">
        <f t="shared" si="894"/>
        <v>16285.599679101484</v>
      </c>
      <c r="AC4052" s="1" t="str">
        <f t="shared" si="895"/>
        <v>Small</v>
      </c>
    </row>
    <row r="4053" spans="1:29">
      <c r="A4053" s="1" t="s">
        <v>122</v>
      </c>
      <c r="B4053" s="1">
        <v>2000</v>
      </c>
      <c r="C4053" s="1" t="s">
        <v>35</v>
      </c>
      <c r="D4053" s="1" t="s">
        <v>51</v>
      </c>
      <c r="E4053" s="1" t="s">
        <v>28</v>
      </c>
      <c r="F4053" s="1">
        <v>62</v>
      </c>
      <c r="G4053" s="1">
        <v>2824</v>
      </c>
      <c r="H4053" s="1">
        <v>108</v>
      </c>
      <c r="I4053" s="1">
        <v>16</v>
      </c>
      <c r="J4053" s="1">
        <v>1</v>
      </c>
      <c r="K4053" s="1" t="s">
        <v>24</v>
      </c>
      <c r="L4053" s="1" t="s">
        <v>19</v>
      </c>
      <c r="M4053" s="1">
        <v>3</v>
      </c>
      <c r="N4053" s="1" t="s">
        <v>29</v>
      </c>
      <c r="O4053" s="1">
        <v>1996260</v>
      </c>
      <c r="P4053" s="1">
        <f t="shared" si="896"/>
        <v>1</v>
      </c>
      <c r="Q4053" s="1">
        <f t="shared" si="883"/>
        <v>24</v>
      </c>
      <c r="R4053" s="5">
        <f t="shared" si="884"/>
        <v>2.1954674220963172E-2</v>
      </c>
      <c r="S4053" s="6">
        <f t="shared" si="885"/>
        <v>38243.626062322946</v>
      </c>
      <c r="T4053" s="4">
        <f t="shared" si="886"/>
        <v>1.7419354838709677</v>
      </c>
      <c r="U4053" s="1" t="str">
        <f t="shared" si="887"/>
        <v>Normal</v>
      </c>
      <c r="V4053" s="1" t="str">
        <f t="shared" si="888"/>
        <v>Acquired</v>
      </c>
      <c r="W4053" s="1" t="str">
        <f t="shared" si="889"/>
        <v>¥</v>
      </c>
      <c r="X4053" s="1" t="str">
        <f t="shared" si="890"/>
        <v>¥62M</v>
      </c>
      <c r="Y4053" s="1" t="str">
        <f t="shared" si="891"/>
        <v>¥108M</v>
      </c>
      <c r="Z4053" s="1" t="str">
        <f t="shared" si="892"/>
        <v>¥0</v>
      </c>
      <c r="AA4053" s="1" t="str">
        <f t="shared" si="893"/>
        <v>¥38,244</v>
      </c>
      <c r="AB4053" s="6">
        <f t="shared" si="894"/>
        <v>3186.9688385269124</v>
      </c>
      <c r="AC4053" s="1" t="str">
        <f t="shared" si="895"/>
        <v>Small</v>
      </c>
    </row>
    <row r="4054" spans="1:29">
      <c r="A4054" s="1" t="s">
        <v>4975</v>
      </c>
      <c r="B4054" s="1">
        <v>2000</v>
      </c>
      <c r="C4054" s="1" t="s">
        <v>45</v>
      </c>
      <c r="D4054" s="1" t="s">
        <v>36</v>
      </c>
      <c r="E4054" s="1" t="s">
        <v>37</v>
      </c>
      <c r="F4054" s="1">
        <v>15</v>
      </c>
      <c r="G4054" s="1">
        <v>1686</v>
      </c>
      <c r="H4054" s="1">
        <v>740</v>
      </c>
      <c r="I4054" s="1">
        <v>45.02</v>
      </c>
      <c r="J4054" s="1">
        <v>3</v>
      </c>
      <c r="K4054" s="1" t="s">
        <v>24</v>
      </c>
      <c r="L4054" s="1" t="s">
        <v>24</v>
      </c>
      <c r="M4054" s="1">
        <v>25</v>
      </c>
      <c r="N4054" s="1" t="s">
        <v>20</v>
      </c>
      <c r="O4054" s="1">
        <v>1954672</v>
      </c>
      <c r="P4054" s="1">
        <f t="shared" si="896"/>
        <v>4</v>
      </c>
      <c r="Q4054" s="1">
        <f t="shared" si="883"/>
        <v>24</v>
      </c>
      <c r="R4054" s="5">
        <f t="shared" si="884"/>
        <v>8.8967971530249119E-3</v>
      </c>
      <c r="S4054" s="6">
        <f t="shared" si="885"/>
        <v>438908.65954922896</v>
      </c>
      <c r="T4054" s="4">
        <f t="shared" si="886"/>
        <v>49.333333333333336</v>
      </c>
      <c r="U4054" s="1" t="str">
        <f t="shared" si="887"/>
        <v>Normal</v>
      </c>
      <c r="V4054" s="1" t="str">
        <f t="shared" si="888"/>
        <v>Acquired</v>
      </c>
      <c r="W4054" s="1" t="str">
        <f t="shared" si="889"/>
        <v>A$</v>
      </c>
      <c r="X4054" s="1" t="str">
        <f t="shared" si="890"/>
        <v>A$15M</v>
      </c>
      <c r="Y4054" s="1" t="str">
        <f t="shared" si="891"/>
        <v>A$740M</v>
      </c>
      <c r="Z4054" s="1" t="str">
        <f t="shared" si="892"/>
        <v>A$0</v>
      </c>
      <c r="AA4054" s="1" t="str">
        <f t="shared" si="893"/>
        <v>A$4,38,909</v>
      </c>
      <c r="AB4054" s="6">
        <f t="shared" si="894"/>
        <v>36575.721629102409</v>
      </c>
      <c r="AC4054" s="1" t="str">
        <f t="shared" si="895"/>
        <v>Small</v>
      </c>
    </row>
    <row r="4055" spans="1:29">
      <c r="A4055" s="1" t="s">
        <v>3369</v>
      </c>
      <c r="B4055" s="1">
        <v>2000</v>
      </c>
      <c r="C4055" s="1" t="s">
        <v>22</v>
      </c>
      <c r="D4055" s="1" t="s">
        <v>43</v>
      </c>
      <c r="E4055" s="1" t="s">
        <v>23</v>
      </c>
      <c r="F4055" s="1">
        <v>18</v>
      </c>
      <c r="G4055" s="1">
        <v>3007</v>
      </c>
      <c r="H4055" s="1">
        <v>98</v>
      </c>
      <c r="I4055" s="1">
        <v>9.85</v>
      </c>
      <c r="J4055" s="1">
        <v>2</v>
      </c>
      <c r="K4055" s="1" t="s">
        <v>24</v>
      </c>
      <c r="L4055" s="1" t="s">
        <v>19</v>
      </c>
      <c r="M4055" s="1">
        <v>27</v>
      </c>
      <c r="N4055" s="1" t="s">
        <v>29</v>
      </c>
      <c r="O4055" s="1">
        <v>1949650</v>
      </c>
      <c r="P4055" s="1">
        <f t="shared" si="896"/>
        <v>5</v>
      </c>
      <c r="Q4055" s="1">
        <f t="shared" si="883"/>
        <v>24</v>
      </c>
      <c r="R4055" s="5">
        <f t="shared" si="884"/>
        <v>5.9860325906218826E-3</v>
      </c>
      <c r="S4055" s="6">
        <f t="shared" si="885"/>
        <v>32590.621882274692</v>
      </c>
      <c r="T4055" s="4">
        <f t="shared" si="886"/>
        <v>5.4444444444444446</v>
      </c>
      <c r="U4055" s="1" t="str">
        <f t="shared" si="887"/>
        <v>Normal</v>
      </c>
      <c r="V4055" s="1" t="str">
        <f t="shared" si="888"/>
        <v>Acquired</v>
      </c>
      <c r="W4055" s="1" t="str">
        <f t="shared" si="889"/>
        <v>£</v>
      </c>
      <c r="X4055" s="1" t="str">
        <f t="shared" si="890"/>
        <v>£18M</v>
      </c>
      <c r="Y4055" s="1" t="str">
        <f t="shared" si="891"/>
        <v>£98M</v>
      </c>
      <c r="Z4055" s="1" t="str">
        <f t="shared" si="892"/>
        <v>£0</v>
      </c>
      <c r="AA4055" s="1" t="str">
        <f t="shared" si="893"/>
        <v>£32,591</v>
      </c>
      <c r="AB4055" s="6">
        <f t="shared" si="894"/>
        <v>2715.8851568562245</v>
      </c>
      <c r="AC4055" s="1" t="str">
        <f t="shared" si="895"/>
        <v>Small</v>
      </c>
    </row>
    <row r="4056" spans="1:29">
      <c r="A4056" s="1" t="s">
        <v>3977</v>
      </c>
      <c r="B4056" s="1">
        <v>2000</v>
      </c>
      <c r="C4056" s="1" t="s">
        <v>73</v>
      </c>
      <c r="D4056" s="1" t="s">
        <v>46</v>
      </c>
      <c r="E4056" s="1" t="s">
        <v>37</v>
      </c>
      <c r="F4056" s="1">
        <v>64</v>
      </c>
      <c r="G4056" s="1">
        <v>3784</v>
      </c>
      <c r="H4056" s="1">
        <v>333</v>
      </c>
      <c r="I4056" s="1">
        <v>42.41</v>
      </c>
      <c r="J4056" s="1">
        <v>3</v>
      </c>
      <c r="K4056" s="1" t="s">
        <v>19</v>
      </c>
      <c r="L4056" s="1" t="s">
        <v>19</v>
      </c>
      <c r="M4056" s="1">
        <v>6</v>
      </c>
      <c r="N4056" s="1" t="s">
        <v>33</v>
      </c>
      <c r="O4056" s="1">
        <v>1888147</v>
      </c>
      <c r="P4056" s="1">
        <f t="shared" si="896"/>
        <v>4</v>
      </c>
      <c r="Q4056" s="1">
        <f t="shared" si="883"/>
        <v>24</v>
      </c>
      <c r="R4056" s="5">
        <f t="shared" si="884"/>
        <v>1.6913319238900635E-2</v>
      </c>
      <c r="S4056" s="6">
        <f t="shared" si="885"/>
        <v>88002.114164904866</v>
      </c>
      <c r="T4056" s="4">
        <f t="shared" si="886"/>
        <v>5.203125</v>
      </c>
      <c r="U4056" s="1" t="str">
        <f t="shared" si="887"/>
        <v>Normal</v>
      </c>
      <c r="V4056" s="1" t="str">
        <f t="shared" si="888"/>
        <v>Still Private</v>
      </c>
      <c r="W4056" s="1" t="str">
        <f t="shared" si="889"/>
        <v>€</v>
      </c>
      <c r="X4056" s="1" t="str">
        <f t="shared" si="890"/>
        <v>€64M</v>
      </c>
      <c r="Y4056" s="1" t="str">
        <f t="shared" si="891"/>
        <v>€333M</v>
      </c>
      <c r="Z4056" s="1" t="str">
        <f t="shared" si="892"/>
        <v>€0</v>
      </c>
      <c r="AA4056" s="1" t="str">
        <f t="shared" si="893"/>
        <v>€88,002</v>
      </c>
      <c r="AB4056" s="6">
        <f t="shared" si="894"/>
        <v>7333.5095137420722</v>
      </c>
      <c r="AC4056" s="1" t="str">
        <f t="shared" si="895"/>
        <v>Small</v>
      </c>
    </row>
    <row r="4057" spans="1:29">
      <c r="A4057" s="1" t="s">
        <v>391</v>
      </c>
      <c r="B4057" s="1">
        <v>2000</v>
      </c>
      <c r="C4057" s="1" t="s">
        <v>31</v>
      </c>
      <c r="D4057" s="1" t="s">
        <v>51</v>
      </c>
      <c r="E4057" s="1" t="s">
        <v>23</v>
      </c>
      <c r="F4057" s="1">
        <v>14</v>
      </c>
      <c r="G4057" s="1">
        <v>2405</v>
      </c>
      <c r="H4057" s="1">
        <v>272</v>
      </c>
      <c r="I4057" s="1">
        <v>46.32</v>
      </c>
      <c r="J4057" s="1">
        <v>1</v>
      </c>
      <c r="K4057" s="1" t="s">
        <v>19</v>
      </c>
      <c r="L4057" s="1" t="s">
        <v>24</v>
      </c>
      <c r="M4057" s="1">
        <v>77</v>
      </c>
      <c r="N4057" s="1" t="s">
        <v>49</v>
      </c>
      <c r="O4057" s="1">
        <v>1426724</v>
      </c>
      <c r="P4057" s="1">
        <f t="shared" si="896"/>
        <v>5</v>
      </c>
      <c r="Q4057" s="1">
        <f t="shared" si="883"/>
        <v>24</v>
      </c>
      <c r="R4057" s="5">
        <f t="shared" si="884"/>
        <v>5.8212058212058215E-3</v>
      </c>
      <c r="S4057" s="6">
        <f t="shared" si="885"/>
        <v>113097.7130977131</v>
      </c>
      <c r="T4057" s="4">
        <f t="shared" si="886"/>
        <v>19.428571428571427</v>
      </c>
      <c r="U4057" s="1" t="str">
        <f t="shared" si="887"/>
        <v>Normal</v>
      </c>
      <c r="V4057" s="1" t="str">
        <f t="shared" si="888"/>
        <v>IPO</v>
      </c>
      <c r="W4057" s="1" t="str">
        <f t="shared" si="889"/>
        <v>€</v>
      </c>
      <c r="X4057" s="1" t="str">
        <f t="shared" si="890"/>
        <v>€14M</v>
      </c>
      <c r="Y4057" s="1" t="str">
        <f t="shared" si="891"/>
        <v>€272M</v>
      </c>
      <c r="Z4057" s="1" t="str">
        <f t="shared" si="892"/>
        <v>€0</v>
      </c>
      <c r="AA4057" s="1" t="str">
        <f t="shared" si="893"/>
        <v>€1,13,098</v>
      </c>
      <c r="AB4057" s="6">
        <f t="shared" si="894"/>
        <v>9424.8094248094239</v>
      </c>
      <c r="AC4057" s="1" t="str">
        <f t="shared" si="895"/>
        <v>Small</v>
      </c>
    </row>
    <row r="4058" spans="1:29">
      <c r="A4058" s="1" t="s">
        <v>1591</v>
      </c>
      <c r="B4058" s="1">
        <v>2000</v>
      </c>
      <c r="C4058" s="1" t="s">
        <v>45</v>
      </c>
      <c r="D4058" s="1" t="s">
        <v>32</v>
      </c>
      <c r="E4058" s="1" t="s">
        <v>37</v>
      </c>
      <c r="F4058" s="1">
        <v>56</v>
      </c>
      <c r="G4058" s="1">
        <v>1616</v>
      </c>
      <c r="H4058" s="1">
        <v>738</v>
      </c>
      <c r="I4058" s="1">
        <v>42.05</v>
      </c>
      <c r="J4058" s="1">
        <v>1</v>
      </c>
      <c r="K4058" s="1" t="s">
        <v>24</v>
      </c>
      <c r="L4058" s="1" t="s">
        <v>19</v>
      </c>
      <c r="M4058" s="1">
        <v>62</v>
      </c>
      <c r="N4058" s="1" t="s">
        <v>20</v>
      </c>
      <c r="O4058" s="1">
        <v>1147931</v>
      </c>
      <c r="P4058" s="1">
        <f t="shared" si="896"/>
        <v>4</v>
      </c>
      <c r="Q4058" s="1">
        <f t="shared" si="883"/>
        <v>24</v>
      </c>
      <c r="R4058" s="5">
        <f t="shared" si="884"/>
        <v>3.4653465346534656E-2</v>
      </c>
      <c r="S4058" s="6">
        <f t="shared" si="885"/>
        <v>456683.1683168317</v>
      </c>
      <c r="T4058" s="4">
        <f t="shared" si="886"/>
        <v>13.178571428571429</v>
      </c>
      <c r="U4058" s="1" t="str">
        <f t="shared" si="887"/>
        <v>Normal</v>
      </c>
      <c r="V4058" s="1" t="str">
        <f t="shared" si="888"/>
        <v>Acquired</v>
      </c>
      <c r="W4058" s="1" t="str">
        <f t="shared" si="889"/>
        <v>A$</v>
      </c>
      <c r="X4058" s="1" t="str">
        <f t="shared" si="890"/>
        <v>A$56M</v>
      </c>
      <c r="Y4058" s="1" t="str">
        <f t="shared" si="891"/>
        <v>A$738M</v>
      </c>
      <c r="Z4058" s="1" t="str">
        <f t="shared" si="892"/>
        <v>A$0</v>
      </c>
      <c r="AA4058" s="1" t="str">
        <f t="shared" si="893"/>
        <v>A$4,56,683</v>
      </c>
      <c r="AB4058" s="6">
        <f t="shared" si="894"/>
        <v>38056.930693069306</v>
      </c>
      <c r="AC4058" s="1" t="str">
        <f t="shared" si="895"/>
        <v>Small</v>
      </c>
    </row>
    <row r="4059" spans="1:29">
      <c r="A4059" s="1" t="s">
        <v>1874</v>
      </c>
      <c r="B4059" s="1">
        <v>2000</v>
      </c>
      <c r="C4059" s="1" t="s">
        <v>73</v>
      </c>
      <c r="D4059" s="1" t="s">
        <v>102</v>
      </c>
      <c r="E4059" s="1" t="s">
        <v>18</v>
      </c>
      <c r="F4059" s="1">
        <v>63</v>
      </c>
      <c r="G4059" s="1">
        <v>1322</v>
      </c>
      <c r="H4059" s="1">
        <v>681</v>
      </c>
      <c r="I4059" s="1">
        <v>42.57</v>
      </c>
      <c r="J4059" s="1">
        <v>2</v>
      </c>
      <c r="K4059" s="1" t="s">
        <v>24</v>
      </c>
      <c r="L4059" s="1" t="s">
        <v>24</v>
      </c>
      <c r="M4059" s="1">
        <v>4</v>
      </c>
      <c r="N4059" s="1" t="s">
        <v>25</v>
      </c>
      <c r="O4059" s="1">
        <v>884789</v>
      </c>
      <c r="P4059" s="1">
        <f t="shared" si="896"/>
        <v>2</v>
      </c>
      <c r="Q4059" s="1">
        <f t="shared" si="883"/>
        <v>24</v>
      </c>
      <c r="R4059" s="5">
        <f t="shared" si="884"/>
        <v>4.7655068078668684E-2</v>
      </c>
      <c r="S4059" s="6">
        <f t="shared" si="885"/>
        <v>515128.59304084722</v>
      </c>
      <c r="T4059" s="4">
        <f t="shared" si="886"/>
        <v>10.80952380952381</v>
      </c>
      <c r="U4059" s="1" t="str">
        <f t="shared" si="887"/>
        <v>Normal</v>
      </c>
      <c r="V4059" s="1" t="str">
        <f t="shared" si="888"/>
        <v>Acquired</v>
      </c>
      <c r="W4059" s="1" t="str">
        <f t="shared" si="889"/>
        <v>€</v>
      </c>
      <c r="X4059" s="1" t="str">
        <f t="shared" si="890"/>
        <v>€63M</v>
      </c>
      <c r="Y4059" s="1" t="str">
        <f t="shared" si="891"/>
        <v>€681M</v>
      </c>
      <c r="Z4059" s="1" t="str">
        <f t="shared" si="892"/>
        <v>€0</v>
      </c>
      <c r="AA4059" s="1" t="str">
        <f t="shared" si="893"/>
        <v>€5,15,129</v>
      </c>
      <c r="AB4059" s="6">
        <f t="shared" si="894"/>
        <v>42927.38275340393</v>
      </c>
      <c r="AC4059" s="1" t="str">
        <f t="shared" si="895"/>
        <v>Small</v>
      </c>
    </row>
    <row r="4060" spans="1:29">
      <c r="A4060" s="1" t="s">
        <v>2095</v>
      </c>
      <c r="B4060" s="1">
        <v>2000</v>
      </c>
      <c r="C4060" s="1" t="s">
        <v>35</v>
      </c>
      <c r="D4060" s="1" t="s">
        <v>17</v>
      </c>
      <c r="E4060" s="1" t="s">
        <v>40</v>
      </c>
      <c r="F4060" s="1">
        <v>39</v>
      </c>
      <c r="G4060" s="1">
        <v>1100</v>
      </c>
      <c r="H4060" s="1">
        <v>271</v>
      </c>
      <c r="I4060" s="1">
        <v>10.84</v>
      </c>
      <c r="J4060" s="1">
        <v>9</v>
      </c>
      <c r="K4060" s="1" t="s">
        <v>24</v>
      </c>
      <c r="L4060" s="1" t="s">
        <v>24</v>
      </c>
      <c r="M4060" s="1">
        <v>33</v>
      </c>
      <c r="N4060" s="1" t="s">
        <v>33</v>
      </c>
      <c r="O4060" s="1">
        <v>824851</v>
      </c>
      <c r="P4060" s="1">
        <f t="shared" si="896"/>
        <v>3</v>
      </c>
      <c r="Q4060" s="1">
        <f t="shared" si="883"/>
        <v>24</v>
      </c>
      <c r="R4060" s="5">
        <f t="shared" si="884"/>
        <v>3.5454545454545454E-2</v>
      </c>
      <c r="S4060" s="6">
        <f t="shared" si="885"/>
        <v>246363.63636363635</v>
      </c>
      <c r="T4060" s="4">
        <f t="shared" si="886"/>
        <v>6.9487179487179489</v>
      </c>
      <c r="U4060" s="1" t="str">
        <f t="shared" si="887"/>
        <v>High Performer</v>
      </c>
      <c r="V4060" s="1" t="str">
        <f t="shared" si="888"/>
        <v>Acquired</v>
      </c>
      <c r="W4060" s="1" t="str">
        <f t="shared" si="889"/>
        <v>¥</v>
      </c>
      <c r="X4060" s="1" t="str">
        <f t="shared" si="890"/>
        <v>¥39M</v>
      </c>
      <c r="Y4060" s="1" t="str">
        <f t="shared" si="891"/>
        <v>¥271M</v>
      </c>
      <c r="Z4060" s="1" t="str">
        <f t="shared" si="892"/>
        <v>¥0</v>
      </c>
      <c r="AA4060" s="1" t="str">
        <f t="shared" si="893"/>
        <v>¥2,46,364</v>
      </c>
      <c r="AB4060" s="6">
        <f t="shared" si="894"/>
        <v>20530.303030303032</v>
      </c>
      <c r="AC4060" s="1" t="str">
        <f t="shared" si="895"/>
        <v>Small</v>
      </c>
    </row>
    <row r="4061" spans="1:29">
      <c r="A4061" s="1" t="s">
        <v>1443</v>
      </c>
      <c r="B4061" s="1">
        <v>2000</v>
      </c>
      <c r="C4061" s="1" t="s">
        <v>35</v>
      </c>
      <c r="D4061" s="1" t="s">
        <v>102</v>
      </c>
      <c r="E4061" s="1" t="s">
        <v>28</v>
      </c>
      <c r="F4061" s="1">
        <v>62</v>
      </c>
      <c r="G4061" s="1">
        <v>3666</v>
      </c>
      <c r="H4061" s="1">
        <v>565</v>
      </c>
      <c r="I4061" s="1">
        <v>43.29</v>
      </c>
      <c r="J4061" s="1">
        <v>1</v>
      </c>
      <c r="K4061" s="1" t="s">
        <v>19</v>
      </c>
      <c r="L4061" s="1" t="s">
        <v>24</v>
      </c>
      <c r="M4061" s="1">
        <v>59</v>
      </c>
      <c r="N4061" s="1" t="s">
        <v>20</v>
      </c>
      <c r="O4061" s="1">
        <v>680457</v>
      </c>
      <c r="P4061" s="1">
        <f t="shared" si="896"/>
        <v>1</v>
      </c>
      <c r="Q4061" s="1">
        <f t="shared" si="883"/>
        <v>24</v>
      </c>
      <c r="R4061" s="5">
        <f t="shared" si="884"/>
        <v>1.6912165848336061E-2</v>
      </c>
      <c r="S4061" s="6">
        <f t="shared" si="885"/>
        <v>154118.9307146754</v>
      </c>
      <c r="T4061" s="4">
        <f t="shared" si="886"/>
        <v>9.112903225806452</v>
      </c>
      <c r="U4061" s="1" t="str">
        <f t="shared" si="887"/>
        <v>Normal</v>
      </c>
      <c r="V4061" s="1" t="str">
        <f t="shared" si="888"/>
        <v>IPO</v>
      </c>
      <c r="W4061" s="1" t="str">
        <f t="shared" si="889"/>
        <v>¥</v>
      </c>
      <c r="X4061" s="1" t="str">
        <f t="shared" si="890"/>
        <v>¥62M</v>
      </c>
      <c r="Y4061" s="1" t="str">
        <f t="shared" si="891"/>
        <v>¥565M</v>
      </c>
      <c r="Z4061" s="1" t="str">
        <f t="shared" si="892"/>
        <v>¥0</v>
      </c>
      <c r="AA4061" s="1" t="str">
        <f t="shared" si="893"/>
        <v>¥1,54,119</v>
      </c>
      <c r="AB4061" s="6">
        <f t="shared" si="894"/>
        <v>12843.244226222949</v>
      </c>
      <c r="AC4061" s="1" t="str">
        <f t="shared" si="895"/>
        <v>Small</v>
      </c>
    </row>
    <row r="4062" spans="1:29">
      <c r="A4062" s="1" t="s">
        <v>2187</v>
      </c>
      <c r="B4062" s="1">
        <v>2000</v>
      </c>
      <c r="C4062" s="1" t="s">
        <v>27</v>
      </c>
      <c r="D4062" s="1" t="s">
        <v>39</v>
      </c>
      <c r="E4062" s="1" t="s">
        <v>40</v>
      </c>
      <c r="F4062" s="1">
        <v>8</v>
      </c>
      <c r="G4062" s="1">
        <v>2483</v>
      </c>
      <c r="H4062" s="1">
        <v>613</v>
      </c>
      <c r="I4062" s="1">
        <v>16.86</v>
      </c>
      <c r="J4062" s="1">
        <v>8</v>
      </c>
      <c r="K4062" s="1" t="s">
        <v>24</v>
      </c>
      <c r="L4062" s="1" t="s">
        <v>24</v>
      </c>
      <c r="M4062" s="1">
        <v>47</v>
      </c>
      <c r="N4062" s="1" t="s">
        <v>49</v>
      </c>
      <c r="O4062" s="1">
        <v>646874</v>
      </c>
      <c r="P4062" s="1">
        <f t="shared" si="896"/>
        <v>3</v>
      </c>
      <c r="Q4062" s="1">
        <f t="shared" si="883"/>
        <v>24</v>
      </c>
      <c r="R4062" s="5">
        <f t="shared" si="884"/>
        <v>3.2219089810712849E-3</v>
      </c>
      <c r="S4062" s="6">
        <f t="shared" si="885"/>
        <v>246878.7756745872</v>
      </c>
      <c r="T4062" s="4">
        <f t="shared" si="886"/>
        <v>76.625</v>
      </c>
      <c r="U4062" s="1" t="str">
        <f t="shared" si="887"/>
        <v>High Performer</v>
      </c>
      <c r="V4062" s="1" t="str">
        <f t="shared" si="888"/>
        <v>Acquired</v>
      </c>
      <c r="W4062" s="1" t="str">
        <f t="shared" si="889"/>
        <v>$</v>
      </c>
      <c r="X4062" s="1" t="str">
        <f t="shared" si="890"/>
        <v>$8M</v>
      </c>
      <c r="Y4062" s="1" t="str">
        <f t="shared" si="891"/>
        <v>$613M</v>
      </c>
      <c r="Z4062" s="1" t="str">
        <f t="shared" si="892"/>
        <v>$0</v>
      </c>
      <c r="AA4062" s="1" t="str">
        <f t="shared" si="893"/>
        <v>$2,46,879</v>
      </c>
      <c r="AB4062" s="6">
        <f t="shared" si="894"/>
        <v>20573.231306215599</v>
      </c>
      <c r="AC4062" s="1" t="str">
        <f t="shared" si="895"/>
        <v>Small</v>
      </c>
    </row>
    <row r="4063" spans="1:29">
      <c r="A4063" s="1" t="s">
        <v>3144</v>
      </c>
      <c r="B4063" s="1">
        <v>2000</v>
      </c>
      <c r="C4063" s="1" t="s">
        <v>73</v>
      </c>
      <c r="D4063" s="1" t="s">
        <v>48</v>
      </c>
      <c r="E4063" s="1" t="s">
        <v>23</v>
      </c>
      <c r="F4063" s="1">
        <v>95</v>
      </c>
      <c r="G4063" s="1">
        <v>4543</v>
      </c>
      <c r="H4063" s="1">
        <v>722</v>
      </c>
      <c r="I4063" s="1">
        <v>26.67</v>
      </c>
      <c r="J4063" s="1">
        <v>4</v>
      </c>
      <c r="K4063" s="1" t="s">
        <v>24</v>
      </c>
      <c r="L4063" s="1" t="s">
        <v>19</v>
      </c>
      <c r="M4063" s="1">
        <v>59</v>
      </c>
      <c r="N4063" s="1" t="s">
        <v>33</v>
      </c>
      <c r="O4063" s="1">
        <v>586565</v>
      </c>
      <c r="P4063" s="1">
        <f t="shared" si="896"/>
        <v>5</v>
      </c>
      <c r="Q4063" s="1">
        <f t="shared" si="883"/>
        <v>24</v>
      </c>
      <c r="R4063" s="5">
        <f t="shared" si="884"/>
        <v>2.0911292097732775E-2</v>
      </c>
      <c r="S4063" s="6">
        <f t="shared" si="885"/>
        <v>158925.8199427691</v>
      </c>
      <c r="T4063" s="4">
        <f t="shared" si="886"/>
        <v>7.6</v>
      </c>
      <c r="U4063" s="1" t="str">
        <f t="shared" si="887"/>
        <v>Normal</v>
      </c>
      <c r="V4063" s="1" t="str">
        <f t="shared" si="888"/>
        <v>Acquired</v>
      </c>
      <c r="W4063" s="1" t="str">
        <f t="shared" si="889"/>
        <v>€</v>
      </c>
      <c r="X4063" s="1" t="str">
        <f t="shared" si="890"/>
        <v>€95M</v>
      </c>
      <c r="Y4063" s="1" t="str">
        <f t="shared" si="891"/>
        <v>€722M</v>
      </c>
      <c r="Z4063" s="1" t="str">
        <f t="shared" si="892"/>
        <v>€0</v>
      </c>
      <c r="AA4063" s="1" t="str">
        <f t="shared" si="893"/>
        <v>€1,58,926</v>
      </c>
      <c r="AB4063" s="6">
        <f t="shared" si="894"/>
        <v>13243.818328564092</v>
      </c>
      <c r="AC4063" s="1" t="str">
        <f t="shared" si="895"/>
        <v>Small</v>
      </c>
    </row>
    <row r="4064" spans="1:29">
      <c r="A4064" s="1" t="s">
        <v>4499</v>
      </c>
      <c r="B4064" s="1">
        <v>2000</v>
      </c>
      <c r="C4064" s="1" t="s">
        <v>73</v>
      </c>
      <c r="D4064" s="1" t="s">
        <v>32</v>
      </c>
      <c r="E4064" s="1" t="s">
        <v>18</v>
      </c>
      <c r="F4064" s="1">
        <v>80</v>
      </c>
      <c r="G4064" s="1">
        <v>3606</v>
      </c>
      <c r="H4064" s="1">
        <v>170</v>
      </c>
      <c r="I4064" s="1">
        <v>5.95</v>
      </c>
      <c r="J4064" s="1">
        <v>2</v>
      </c>
      <c r="K4064" s="1" t="s">
        <v>19</v>
      </c>
      <c r="L4064" s="1" t="s">
        <v>19</v>
      </c>
      <c r="M4064" s="1">
        <v>11</v>
      </c>
      <c r="N4064" s="1" t="s">
        <v>29</v>
      </c>
      <c r="O4064" s="1">
        <v>460971</v>
      </c>
      <c r="P4064" s="1">
        <f t="shared" si="896"/>
        <v>2</v>
      </c>
      <c r="Q4064" s="1">
        <f t="shared" si="883"/>
        <v>24</v>
      </c>
      <c r="R4064" s="5">
        <f t="shared" si="884"/>
        <v>2.2185246810870772E-2</v>
      </c>
      <c r="S4064" s="6">
        <f t="shared" si="885"/>
        <v>47143.649473100391</v>
      </c>
      <c r="T4064" s="4">
        <f t="shared" si="886"/>
        <v>2.125</v>
      </c>
      <c r="U4064" s="1" t="str">
        <f t="shared" si="887"/>
        <v>Normal</v>
      </c>
      <c r="V4064" s="1" t="str">
        <f t="shared" si="888"/>
        <v>Still Private</v>
      </c>
      <c r="W4064" s="1" t="str">
        <f t="shared" si="889"/>
        <v>€</v>
      </c>
      <c r="X4064" s="1" t="str">
        <f t="shared" si="890"/>
        <v>€80M</v>
      </c>
      <c r="Y4064" s="1" t="str">
        <f t="shared" si="891"/>
        <v>€170M</v>
      </c>
      <c r="Z4064" s="1" t="str">
        <f t="shared" si="892"/>
        <v>€0</v>
      </c>
      <c r="AA4064" s="1" t="str">
        <f t="shared" si="893"/>
        <v>€47,144</v>
      </c>
      <c r="AB4064" s="6">
        <f t="shared" si="894"/>
        <v>3928.6374560916988</v>
      </c>
      <c r="AC4064" s="1" t="str">
        <f t="shared" si="895"/>
        <v>Small</v>
      </c>
    </row>
    <row r="4065" spans="1:29">
      <c r="A4065" s="1" t="s">
        <v>2699</v>
      </c>
      <c r="B4065" s="1">
        <v>2000</v>
      </c>
      <c r="C4065" s="1" t="s">
        <v>42</v>
      </c>
      <c r="D4065" s="1" t="s">
        <v>51</v>
      </c>
      <c r="E4065" s="1" t="s">
        <v>40</v>
      </c>
      <c r="F4065" s="1">
        <v>70</v>
      </c>
      <c r="G4065" s="1">
        <v>4068</v>
      </c>
      <c r="H4065" s="1">
        <v>619</v>
      </c>
      <c r="I4065" s="1">
        <v>42.57</v>
      </c>
      <c r="J4065" s="1">
        <v>1</v>
      </c>
      <c r="K4065" s="1" t="s">
        <v>24</v>
      </c>
      <c r="L4065" s="1" t="s">
        <v>24</v>
      </c>
      <c r="M4065" s="1">
        <v>19</v>
      </c>
      <c r="N4065" s="1" t="s">
        <v>33</v>
      </c>
      <c r="O4065" s="1">
        <v>258621</v>
      </c>
      <c r="P4065" s="1">
        <f t="shared" si="896"/>
        <v>3</v>
      </c>
      <c r="Q4065" s="1">
        <f t="shared" si="883"/>
        <v>24</v>
      </c>
      <c r="R4065" s="5">
        <f t="shared" si="884"/>
        <v>1.720747295968535E-2</v>
      </c>
      <c r="S4065" s="6">
        <f t="shared" si="885"/>
        <v>152163.22517207472</v>
      </c>
      <c r="T4065" s="4">
        <f t="shared" si="886"/>
        <v>8.8428571428571434</v>
      </c>
      <c r="U4065" s="1" t="str">
        <f t="shared" si="887"/>
        <v>Normal</v>
      </c>
      <c r="V4065" s="1" t="str">
        <f t="shared" si="888"/>
        <v>Acquired</v>
      </c>
      <c r="W4065" s="1" t="str">
        <f t="shared" si="889"/>
        <v>¥</v>
      </c>
      <c r="X4065" s="1" t="str">
        <f t="shared" si="890"/>
        <v>¥70M</v>
      </c>
      <c r="Y4065" s="1" t="str">
        <f t="shared" si="891"/>
        <v>¥619M</v>
      </c>
      <c r="Z4065" s="1" t="str">
        <f t="shared" si="892"/>
        <v>¥0</v>
      </c>
      <c r="AA4065" s="1" t="str">
        <f t="shared" si="893"/>
        <v>¥1,52,163</v>
      </c>
      <c r="AB4065" s="6">
        <f t="shared" si="894"/>
        <v>12680.26876433956</v>
      </c>
      <c r="AC4065" s="1" t="str">
        <f t="shared" si="895"/>
        <v>Small</v>
      </c>
    </row>
    <row r="4066" spans="1:29">
      <c r="A4066" s="1" t="s">
        <v>3729</v>
      </c>
      <c r="B4066" s="1">
        <v>2000</v>
      </c>
      <c r="C4066" s="1" t="s">
        <v>59</v>
      </c>
      <c r="D4066" s="1" t="s">
        <v>17</v>
      </c>
      <c r="E4066" s="1" t="s">
        <v>18</v>
      </c>
      <c r="F4066" s="1">
        <v>4</v>
      </c>
      <c r="G4066" s="1">
        <v>4198</v>
      </c>
      <c r="H4066" s="1">
        <v>627</v>
      </c>
      <c r="I4066" s="1">
        <v>8.83</v>
      </c>
      <c r="J4066" s="1">
        <v>4</v>
      </c>
      <c r="K4066" s="1" t="s">
        <v>19</v>
      </c>
      <c r="L4066" s="1" t="s">
        <v>24</v>
      </c>
      <c r="M4066" s="1">
        <v>71</v>
      </c>
      <c r="N4066" s="1" t="s">
        <v>25</v>
      </c>
      <c r="O4066" s="1">
        <v>231322</v>
      </c>
      <c r="P4066" s="1">
        <f t="shared" si="896"/>
        <v>2</v>
      </c>
      <c r="Q4066" s="1">
        <f t="shared" si="883"/>
        <v>24</v>
      </c>
      <c r="R4066" s="5">
        <f t="shared" si="884"/>
        <v>9.528346831824678E-4</v>
      </c>
      <c r="S4066" s="6">
        <f t="shared" si="885"/>
        <v>149356.83658885185</v>
      </c>
      <c r="T4066" s="4">
        <f t="shared" si="886"/>
        <v>156.75</v>
      </c>
      <c r="U4066" s="1" t="str">
        <f t="shared" si="887"/>
        <v>Normal</v>
      </c>
      <c r="V4066" s="1" t="str">
        <f t="shared" si="888"/>
        <v>IPO</v>
      </c>
      <c r="W4066" s="1" t="str">
        <f t="shared" si="889"/>
        <v>₹</v>
      </c>
      <c r="X4066" s="1" t="str">
        <f t="shared" si="890"/>
        <v>₹4M</v>
      </c>
      <c r="Y4066" s="1" t="str">
        <f t="shared" si="891"/>
        <v>₹627M</v>
      </c>
      <c r="Z4066" s="1" t="str">
        <f t="shared" si="892"/>
        <v>₹0</v>
      </c>
      <c r="AA4066" s="1" t="str">
        <f t="shared" si="893"/>
        <v>₹1,49,357</v>
      </c>
      <c r="AB4066" s="6">
        <f t="shared" si="894"/>
        <v>12446.403049070987</v>
      </c>
      <c r="AC4066" s="1" t="str">
        <f t="shared" si="895"/>
        <v>Small</v>
      </c>
    </row>
    <row r="4067" spans="1:29">
      <c r="A4067" s="1" t="s">
        <v>497</v>
      </c>
      <c r="B4067" s="1">
        <v>2000</v>
      </c>
      <c r="C4067" s="1" t="s">
        <v>35</v>
      </c>
      <c r="D4067" s="1" t="s">
        <v>32</v>
      </c>
      <c r="E4067" s="1" t="s">
        <v>18</v>
      </c>
      <c r="F4067" s="1">
        <v>1</v>
      </c>
      <c r="G4067" s="1">
        <v>4068</v>
      </c>
      <c r="H4067" s="1">
        <v>986</v>
      </c>
      <c r="I4067" s="1">
        <v>38.56</v>
      </c>
      <c r="J4067" s="1">
        <v>1</v>
      </c>
      <c r="K4067" s="1" t="s">
        <v>24</v>
      </c>
      <c r="L4067" s="1" t="s">
        <v>19</v>
      </c>
      <c r="M4067" s="1">
        <v>36</v>
      </c>
      <c r="N4067" s="1" t="s">
        <v>29</v>
      </c>
      <c r="O4067" s="1">
        <v>72315</v>
      </c>
      <c r="P4067" s="1">
        <f t="shared" si="896"/>
        <v>2</v>
      </c>
      <c r="Q4067" s="1">
        <f t="shared" si="883"/>
        <v>24</v>
      </c>
      <c r="R4067" s="5">
        <f t="shared" si="884"/>
        <v>2.4582104228121929E-4</v>
      </c>
      <c r="S4067" s="6">
        <f t="shared" si="885"/>
        <v>242379.54768928219</v>
      </c>
      <c r="T4067" s="4">
        <f t="shared" si="886"/>
        <v>986</v>
      </c>
      <c r="U4067" s="1" t="str">
        <f t="shared" si="887"/>
        <v>Normal</v>
      </c>
      <c r="V4067" s="1" t="str">
        <f t="shared" si="888"/>
        <v>Acquired</v>
      </c>
      <c r="W4067" s="1" t="str">
        <f t="shared" si="889"/>
        <v>¥</v>
      </c>
      <c r="X4067" s="1" t="str">
        <f t="shared" si="890"/>
        <v>¥1M</v>
      </c>
      <c r="Y4067" s="1" t="str">
        <f t="shared" si="891"/>
        <v>¥986M</v>
      </c>
      <c r="Z4067" s="1" t="str">
        <f t="shared" si="892"/>
        <v>¥0</v>
      </c>
      <c r="AA4067" s="1" t="str">
        <f t="shared" si="893"/>
        <v>¥2,42,380</v>
      </c>
      <c r="AB4067" s="6">
        <f t="shared" si="894"/>
        <v>20198.295640773518</v>
      </c>
      <c r="AC4067" s="1" t="str">
        <f t="shared" si="895"/>
        <v>Small</v>
      </c>
    </row>
    <row r="4068" spans="1:29">
      <c r="A4068" s="1" t="s">
        <v>4984</v>
      </c>
      <c r="B4068" s="1">
        <v>2001</v>
      </c>
      <c r="C4068" s="1" t="s">
        <v>35</v>
      </c>
      <c r="D4068" s="1" t="s">
        <v>102</v>
      </c>
      <c r="E4068" s="1" t="s">
        <v>40</v>
      </c>
      <c r="F4068" s="1">
        <v>79</v>
      </c>
      <c r="G4068" s="1">
        <v>2993</v>
      </c>
      <c r="H4068" s="1">
        <v>559</v>
      </c>
      <c r="I4068" s="1">
        <v>0.5</v>
      </c>
      <c r="J4068" s="1">
        <v>3</v>
      </c>
      <c r="K4068" s="1" t="s">
        <v>19</v>
      </c>
      <c r="L4068" s="1" t="s">
        <v>24</v>
      </c>
      <c r="M4068" s="1">
        <v>3</v>
      </c>
      <c r="N4068" s="1" t="s">
        <v>33</v>
      </c>
      <c r="O4068" s="1">
        <v>4860703</v>
      </c>
      <c r="P4068" s="1">
        <f t="shared" si="896"/>
        <v>3</v>
      </c>
      <c r="Q4068" s="1">
        <f t="shared" si="883"/>
        <v>23</v>
      </c>
      <c r="R4068" s="5">
        <f t="shared" si="884"/>
        <v>2.6394921483461412E-2</v>
      </c>
      <c r="S4068" s="6">
        <f t="shared" si="885"/>
        <v>186769.12796525226</v>
      </c>
      <c r="T4068" s="4">
        <f t="shared" si="886"/>
        <v>7.075949367088608</v>
      </c>
      <c r="U4068" s="1" t="str">
        <f t="shared" si="887"/>
        <v>Normal</v>
      </c>
      <c r="V4068" s="1" t="str">
        <f t="shared" si="888"/>
        <v>IPO</v>
      </c>
      <c r="W4068" s="1" t="str">
        <f t="shared" si="889"/>
        <v>¥</v>
      </c>
      <c r="X4068" s="1" t="str">
        <f t="shared" si="890"/>
        <v>¥79M</v>
      </c>
      <c r="Y4068" s="1" t="str">
        <f t="shared" si="891"/>
        <v>¥559M</v>
      </c>
      <c r="Z4068" s="1" t="str">
        <f t="shared" si="892"/>
        <v>¥0</v>
      </c>
      <c r="AA4068" s="1" t="str">
        <f t="shared" si="893"/>
        <v>¥1,86,769</v>
      </c>
      <c r="AB4068" s="6">
        <f t="shared" si="894"/>
        <v>15564.093997104355</v>
      </c>
      <c r="AC4068" s="1" t="str">
        <f t="shared" si="895"/>
        <v>Small</v>
      </c>
    </row>
    <row r="4069" spans="1:29">
      <c r="A4069" s="1" t="s">
        <v>3874</v>
      </c>
      <c r="B4069" s="1">
        <v>2001</v>
      </c>
      <c r="C4069" s="1" t="s">
        <v>59</v>
      </c>
      <c r="D4069" s="1" t="s">
        <v>32</v>
      </c>
      <c r="E4069" s="1" t="s">
        <v>40</v>
      </c>
      <c r="F4069" s="1">
        <v>87</v>
      </c>
      <c r="G4069" s="1">
        <v>2660</v>
      </c>
      <c r="H4069" s="1">
        <v>61</v>
      </c>
      <c r="I4069" s="1">
        <v>6.35</v>
      </c>
      <c r="J4069" s="1">
        <v>3</v>
      </c>
      <c r="K4069" s="1" t="s">
        <v>24</v>
      </c>
      <c r="L4069" s="1" t="s">
        <v>24</v>
      </c>
      <c r="M4069" s="1">
        <v>5</v>
      </c>
      <c r="N4069" s="1" t="s">
        <v>20</v>
      </c>
      <c r="O4069" s="1">
        <v>4703760</v>
      </c>
      <c r="P4069" s="1">
        <f t="shared" si="896"/>
        <v>3</v>
      </c>
      <c r="Q4069" s="1">
        <f t="shared" si="883"/>
        <v>23</v>
      </c>
      <c r="R4069" s="5">
        <f t="shared" si="884"/>
        <v>3.2706766917293233E-2</v>
      </c>
      <c r="S4069" s="6">
        <f t="shared" si="885"/>
        <v>22932.330827067668</v>
      </c>
      <c r="T4069" s="4">
        <f t="shared" si="886"/>
        <v>0.70114942528735635</v>
      </c>
      <c r="U4069" s="1" t="str">
        <f t="shared" si="887"/>
        <v>Normal</v>
      </c>
      <c r="V4069" s="1" t="str">
        <f t="shared" si="888"/>
        <v>Acquired</v>
      </c>
      <c r="W4069" s="1" t="str">
        <f t="shared" si="889"/>
        <v>₹</v>
      </c>
      <c r="X4069" s="1" t="str">
        <f t="shared" si="890"/>
        <v>₹87M</v>
      </c>
      <c r="Y4069" s="1" t="str">
        <f t="shared" si="891"/>
        <v>₹61M</v>
      </c>
      <c r="Z4069" s="1" t="str">
        <f t="shared" si="892"/>
        <v>₹0</v>
      </c>
      <c r="AA4069" s="1" t="str">
        <f t="shared" si="893"/>
        <v>₹22,932</v>
      </c>
      <c r="AB4069" s="6">
        <f t="shared" si="894"/>
        <v>1911.0275689223058</v>
      </c>
      <c r="AC4069" s="1" t="str">
        <f t="shared" si="895"/>
        <v>Small</v>
      </c>
    </row>
    <row r="4070" spans="1:29">
      <c r="A4070" s="1" t="s">
        <v>2745</v>
      </c>
      <c r="B4070" s="1">
        <v>2001</v>
      </c>
      <c r="C4070" s="1" t="s">
        <v>16</v>
      </c>
      <c r="D4070" s="1" t="s">
        <v>43</v>
      </c>
      <c r="E4070" s="1" t="s">
        <v>18</v>
      </c>
      <c r="F4070" s="1">
        <v>50</v>
      </c>
      <c r="G4070" s="1">
        <v>4900</v>
      </c>
      <c r="H4070" s="1">
        <v>923</v>
      </c>
      <c r="I4070" s="1">
        <v>16.420000000000002</v>
      </c>
      <c r="J4070" s="1">
        <v>8</v>
      </c>
      <c r="K4070" s="1" t="s">
        <v>24</v>
      </c>
      <c r="L4070" s="1" t="s">
        <v>24</v>
      </c>
      <c r="M4070" s="1">
        <v>21</v>
      </c>
      <c r="N4070" s="1" t="s">
        <v>29</v>
      </c>
      <c r="O4070" s="1">
        <v>4699620</v>
      </c>
      <c r="P4070" s="1">
        <f t="shared" si="896"/>
        <v>2</v>
      </c>
      <c r="Q4070" s="1">
        <f t="shared" si="883"/>
        <v>23</v>
      </c>
      <c r="R4070" s="5">
        <f t="shared" si="884"/>
        <v>1.020408163265306E-2</v>
      </c>
      <c r="S4070" s="6">
        <f t="shared" si="885"/>
        <v>188367.3469387755</v>
      </c>
      <c r="T4070" s="4">
        <f t="shared" si="886"/>
        <v>18.46</v>
      </c>
      <c r="U4070" s="1" t="str">
        <f t="shared" si="887"/>
        <v>High Performer</v>
      </c>
      <c r="V4070" s="1" t="str">
        <f t="shared" si="888"/>
        <v>Acquired</v>
      </c>
      <c r="W4070" s="1" t="str">
        <f t="shared" si="889"/>
        <v>$</v>
      </c>
      <c r="X4070" s="1" t="str">
        <f t="shared" si="890"/>
        <v>$50M</v>
      </c>
      <c r="Y4070" s="1" t="str">
        <f t="shared" si="891"/>
        <v>$923M</v>
      </c>
      <c r="Z4070" s="1" t="str">
        <f t="shared" si="892"/>
        <v>$0</v>
      </c>
      <c r="AA4070" s="1" t="str">
        <f t="shared" si="893"/>
        <v>$1,88,367</v>
      </c>
      <c r="AB4070" s="6">
        <f t="shared" si="894"/>
        <v>15697.278911564626</v>
      </c>
      <c r="AC4070" s="1" t="str">
        <f t="shared" si="895"/>
        <v>Small</v>
      </c>
    </row>
    <row r="4071" spans="1:29">
      <c r="A4071" s="1" t="s">
        <v>2735</v>
      </c>
      <c r="B4071" s="1">
        <v>2001</v>
      </c>
      <c r="C4071" s="1" t="s">
        <v>16</v>
      </c>
      <c r="D4071" s="1" t="s">
        <v>36</v>
      </c>
      <c r="E4071" s="1" t="s">
        <v>37</v>
      </c>
      <c r="F4071" s="1">
        <v>42</v>
      </c>
      <c r="G4071" s="1">
        <v>2793</v>
      </c>
      <c r="H4071" s="1">
        <v>788</v>
      </c>
      <c r="I4071" s="1">
        <v>8.6</v>
      </c>
      <c r="J4071" s="1">
        <v>2</v>
      </c>
      <c r="K4071" s="1" t="s">
        <v>19</v>
      </c>
      <c r="L4071" s="1" t="s">
        <v>19</v>
      </c>
      <c r="M4071" s="1">
        <v>40</v>
      </c>
      <c r="N4071" s="1" t="s">
        <v>25</v>
      </c>
      <c r="O4071" s="1">
        <v>4180558</v>
      </c>
      <c r="P4071" s="1">
        <f t="shared" si="896"/>
        <v>4</v>
      </c>
      <c r="Q4071" s="1">
        <f t="shared" si="883"/>
        <v>23</v>
      </c>
      <c r="R4071" s="5">
        <f t="shared" si="884"/>
        <v>1.5037593984962405E-2</v>
      </c>
      <c r="S4071" s="6">
        <f t="shared" si="885"/>
        <v>282133.90619405656</v>
      </c>
      <c r="T4071" s="4">
        <f t="shared" si="886"/>
        <v>18.761904761904763</v>
      </c>
      <c r="U4071" s="1" t="str">
        <f t="shared" si="887"/>
        <v>Normal</v>
      </c>
      <c r="V4071" s="1" t="str">
        <f t="shared" si="888"/>
        <v>Still Private</v>
      </c>
      <c r="W4071" s="1" t="str">
        <f t="shared" si="889"/>
        <v>$</v>
      </c>
      <c r="X4071" s="1" t="str">
        <f t="shared" si="890"/>
        <v>$42M</v>
      </c>
      <c r="Y4071" s="1" t="str">
        <f t="shared" si="891"/>
        <v>$788M</v>
      </c>
      <c r="Z4071" s="1" t="str">
        <f t="shared" si="892"/>
        <v>$0</v>
      </c>
      <c r="AA4071" s="1" t="str">
        <f t="shared" si="893"/>
        <v>$2,82,134</v>
      </c>
      <c r="AB4071" s="6">
        <f t="shared" si="894"/>
        <v>23511.158849504714</v>
      </c>
      <c r="AC4071" s="1" t="str">
        <f t="shared" si="895"/>
        <v>Small</v>
      </c>
    </row>
    <row r="4072" spans="1:29">
      <c r="A4072" s="1" t="s">
        <v>2547</v>
      </c>
      <c r="B4072" s="1">
        <v>2001</v>
      </c>
      <c r="C4072" s="1" t="s">
        <v>22</v>
      </c>
      <c r="D4072" s="1" t="s">
        <v>17</v>
      </c>
      <c r="E4072" s="1" t="s">
        <v>37</v>
      </c>
      <c r="F4072" s="1">
        <v>47</v>
      </c>
      <c r="G4072" s="1">
        <v>407</v>
      </c>
      <c r="H4072" s="1">
        <v>196</v>
      </c>
      <c r="I4072" s="1">
        <v>47.95</v>
      </c>
      <c r="J4072" s="1">
        <v>4</v>
      </c>
      <c r="K4072" s="1" t="s">
        <v>24</v>
      </c>
      <c r="L4072" s="1" t="s">
        <v>19</v>
      </c>
      <c r="M4072" s="1">
        <v>37</v>
      </c>
      <c r="N4072" s="1" t="s">
        <v>25</v>
      </c>
      <c r="O4072" s="1">
        <v>4047126</v>
      </c>
      <c r="P4072" s="1">
        <f t="shared" si="896"/>
        <v>4</v>
      </c>
      <c r="Q4072" s="1">
        <f t="shared" si="883"/>
        <v>23</v>
      </c>
      <c r="R4072" s="5">
        <f t="shared" si="884"/>
        <v>0.11547911547911548</v>
      </c>
      <c r="S4072" s="6">
        <f t="shared" si="885"/>
        <v>481572.48157248157</v>
      </c>
      <c r="T4072" s="4">
        <f t="shared" si="886"/>
        <v>4.1702127659574471</v>
      </c>
      <c r="U4072" s="1" t="str">
        <f t="shared" si="887"/>
        <v>Normal</v>
      </c>
      <c r="V4072" s="1" t="str">
        <f t="shared" si="888"/>
        <v>Acquired</v>
      </c>
      <c r="W4072" s="1" t="str">
        <f t="shared" si="889"/>
        <v>£</v>
      </c>
      <c r="X4072" s="1" t="str">
        <f t="shared" si="890"/>
        <v>£47M</v>
      </c>
      <c r="Y4072" s="1" t="str">
        <f t="shared" si="891"/>
        <v>£196M</v>
      </c>
      <c r="Z4072" s="1" t="str">
        <f t="shared" si="892"/>
        <v>£0</v>
      </c>
      <c r="AA4072" s="1" t="str">
        <f t="shared" si="893"/>
        <v>£4,81,572</v>
      </c>
      <c r="AB4072" s="6">
        <f t="shared" si="894"/>
        <v>40131.040131040128</v>
      </c>
      <c r="AC4072" s="1" t="str">
        <f t="shared" si="895"/>
        <v>Small</v>
      </c>
    </row>
    <row r="4073" spans="1:29">
      <c r="A4073" s="1" t="s">
        <v>714</v>
      </c>
      <c r="B4073" s="1">
        <v>2001</v>
      </c>
      <c r="C4073" s="1" t="s">
        <v>22</v>
      </c>
      <c r="D4073" s="1" t="s">
        <v>95</v>
      </c>
      <c r="E4073" s="1" t="s">
        <v>23</v>
      </c>
      <c r="F4073" s="1">
        <v>16</v>
      </c>
      <c r="G4073" s="1">
        <v>4396</v>
      </c>
      <c r="H4073" s="1">
        <v>619</v>
      </c>
      <c r="I4073" s="1">
        <v>3.54</v>
      </c>
      <c r="J4073" s="1">
        <v>4</v>
      </c>
      <c r="K4073" s="1" t="s">
        <v>19</v>
      </c>
      <c r="L4073" s="1" t="s">
        <v>19</v>
      </c>
      <c r="M4073" s="1">
        <v>58</v>
      </c>
      <c r="N4073" s="1" t="s">
        <v>29</v>
      </c>
      <c r="O4073" s="1">
        <v>3660026</v>
      </c>
      <c r="P4073" s="1">
        <f t="shared" si="896"/>
        <v>5</v>
      </c>
      <c r="Q4073" s="1">
        <f t="shared" si="883"/>
        <v>23</v>
      </c>
      <c r="R4073" s="5">
        <f t="shared" si="884"/>
        <v>3.6396724294813468E-3</v>
      </c>
      <c r="S4073" s="6">
        <f t="shared" si="885"/>
        <v>140809.8271155596</v>
      </c>
      <c r="T4073" s="4">
        <f t="shared" si="886"/>
        <v>38.6875</v>
      </c>
      <c r="U4073" s="1" t="str">
        <f t="shared" si="887"/>
        <v>Normal</v>
      </c>
      <c r="V4073" s="1" t="str">
        <f t="shared" si="888"/>
        <v>Still Private</v>
      </c>
      <c r="W4073" s="1" t="str">
        <f t="shared" si="889"/>
        <v>£</v>
      </c>
      <c r="X4073" s="1" t="str">
        <f t="shared" si="890"/>
        <v>£16M</v>
      </c>
      <c r="Y4073" s="1" t="str">
        <f t="shared" si="891"/>
        <v>£619M</v>
      </c>
      <c r="Z4073" s="1" t="str">
        <f t="shared" si="892"/>
        <v>£0</v>
      </c>
      <c r="AA4073" s="1" t="str">
        <f t="shared" si="893"/>
        <v>£1,40,810</v>
      </c>
      <c r="AB4073" s="6">
        <f t="shared" si="894"/>
        <v>11734.152259629967</v>
      </c>
      <c r="AC4073" s="1" t="str">
        <f t="shared" si="895"/>
        <v>Small</v>
      </c>
    </row>
    <row r="4074" spans="1:29">
      <c r="A4074" s="1" t="s">
        <v>4084</v>
      </c>
      <c r="B4074" s="1">
        <v>2001</v>
      </c>
      <c r="C4074" s="1" t="s">
        <v>16</v>
      </c>
      <c r="D4074" s="1" t="s">
        <v>95</v>
      </c>
      <c r="E4074" s="1" t="s">
        <v>40</v>
      </c>
      <c r="F4074" s="1">
        <v>91</v>
      </c>
      <c r="G4074" s="1">
        <v>761</v>
      </c>
      <c r="H4074" s="1">
        <v>230</v>
      </c>
      <c r="I4074" s="1">
        <v>39.56</v>
      </c>
      <c r="J4074" s="1">
        <v>1</v>
      </c>
      <c r="K4074" s="1" t="s">
        <v>19</v>
      </c>
      <c r="L4074" s="1" t="s">
        <v>19</v>
      </c>
      <c r="M4074" s="1">
        <v>58</v>
      </c>
      <c r="N4074" s="1" t="s">
        <v>33</v>
      </c>
      <c r="O4074" s="1">
        <v>3554104</v>
      </c>
      <c r="P4074" s="1">
        <f t="shared" si="896"/>
        <v>3</v>
      </c>
      <c r="Q4074" s="1">
        <f t="shared" si="883"/>
        <v>23</v>
      </c>
      <c r="R4074" s="5">
        <f t="shared" si="884"/>
        <v>0.11957950065703023</v>
      </c>
      <c r="S4074" s="6">
        <f t="shared" si="885"/>
        <v>302233.90275952691</v>
      </c>
      <c r="T4074" s="4">
        <f t="shared" si="886"/>
        <v>2.5274725274725274</v>
      </c>
      <c r="U4074" s="1" t="str">
        <f t="shared" si="887"/>
        <v>Normal</v>
      </c>
      <c r="V4074" s="1" t="str">
        <f t="shared" si="888"/>
        <v>Still Private</v>
      </c>
      <c r="W4074" s="1" t="str">
        <f t="shared" si="889"/>
        <v>$</v>
      </c>
      <c r="X4074" s="1" t="str">
        <f t="shared" si="890"/>
        <v>$91M</v>
      </c>
      <c r="Y4074" s="1" t="str">
        <f t="shared" si="891"/>
        <v>$230M</v>
      </c>
      <c r="Z4074" s="1" t="str">
        <f t="shared" si="892"/>
        <v>$0</v>
      </c>
      <c r="AA4074" s="1" t="str">
        <f t="shared" si="893"/>
        <v>$3,02,234</v>
      </c>
      <c r="AB4074" s="6">
        <f t="shared" si="894"/>
        <v>25186.158563293913</v>
      </c>
      <c r="AC4074" s="1" t="str">
        <f t="shared" si="895"/>
        <v>Small</v>
      </c>
    </row>
    <row r="4075" spans="1:29">
      <c r="A4075" s="1" t="s">
        <v>2088</v>
      </c>
      <c r="B4075" s="1">
        <v>2001</v>
      </c>
      <c r="C4075" s="1" t="s">
        <v>42</v>
      </c>
      <c r="D4075" s="1" t="s">
        <v>102</v>
      </c>
      <c r="E4075" s="1" t="s">
        <v>23</v>
      </c>
      <c r="F4075" s="1">
        <v>80</v>
      </c>
      <c r="G4075" s="1">
        <v>4743</v>
      </c>
      <c r="H4075" s="1">
        <v>367</v>
      </c>
      <c r="I4075" s="1">
        <v>37.64</v>
      </c>
      <c r="J4075" s="1">
        <v>3</v>
      </c>
      <c r="K4075" s="1" t="s">
        <v>19</v>
      </c>
      <c r="L4075" s="1" t="s">
        <v>19</v>
      </c>
      <c r="M4075" s="1">
        <v>49</v>
      </c>
      <c r="N4075" s="1" t="s">
        <v>25</v>
      </c>
      <c r="O4075" s="1">
        <v>2960426</v>
      </c>
      <c r="P4075" s="1">
        <f t="shared" si="896"/>
        <v>5</v>
      </c>
      <c r="Q4075" s="1">
        <f t="shared" si="883"/>
        <v>23</v>
      </c>
      <c r="R4075" s="5">
        <f t="shared" si="884"/>
        <v>1.686696183849884E-2</v>
      </c>
      <c r="S4075" s="6">
        <f t="shared" si="885"/>
        <v>77377.187434113424</v>
      </c>
      <c r="T4075" s="4">
        <f t="shared" si="886"/>
        <v>4.5875000000000004</v>
      </c>
      <c r="U4075" s="1" t="str">
        <f t="shared" si="887"/>
        <v>Normal</v>
      </c>
      <c r="V4075" s="1" t="str">
        <f t="shared" si="888"/>
        <v>Still Private</v>
      </c>
      <c r="W4075" s="1" t="str">
        <f t="shared" si="889"/>
        <v>¥</v>
      </c>
      <c r="X4075" s="1" t="str">
        <f t="shared" si="890"/>
        <v>¥80M</v>
      </c>
      <c r="Y4075" s="1" t="str">
        <f t="shared" si="891"/>
        <v>¥367M</v>
      </c>
      <c r="Z4075" s="1" t="str">
        <f t="shared" si="892"/>
        <v>¥0</v>
      </c>
      <c r="AA4075" s="1" t="str">
        <f t="shared" si="893"/>
        <v>¥77,377</v>
      </c>
      <c r="AB4075" s="6">
        <f t="shared" si="894"/>
        <v>6448.0989528427863</v>
      </c>
      <c r="AC4075" s="1" t="str">
        <f t="shared" si="895"/>
        <v>Small</v>
      </c>
    </row>
    <row r="4076" spans="1:29">
      <c r="A4076" s="1" t="s">
        <v>3042</v>
      </c>
      <c r="B4076" s="1">
        <v>2001</v>
      </c>
      <c r="C4076" s="1" t="s">
        <v>59</v>
      </c>
      <c r="D4076" s="1" t="s">
        <v>36</v>
      </c>
      <c r="E4076" s="1" t="s">
        <v>28</v>
      </c>
      <c r="F4076" s="1">
        <v>21</v>
      </c>
      <c r="G4076" s="1">
        <v>2729</v>
      </c>
      <c r="H4076" s="1">
        <v>254</v>
      </c>
      <c r="I4076" s="1">
        <v>27.12</v>
      </c>
      <c r="J4076" s="1">
        <v>3</v>
      </c>
      <c r="K4076" s="1" t="s">
        <v>24</v>
      </c>
      <c r="L4076" s="1" t="s">
        <v>24</v>
      </c>
      <c r="M4076" s="1">
        <v>51</v>
      </c>
      <c r="N4076" s="1" t="s">
        <v>25</v>
      </c>
      <c r="O4076" s="1">
        <v>2782047</v>
      </c>
      <c r="P4076" s="1">
        <f t="shared" si="896"/>
        <v>1</v>
      </c>
      <c r="Q4076" s="1">
        <f t="shared" si="883"/>
        <v>23</v>
      </c>
      <c r="R4076" s="5">
        <f t="shared" si="884"/>
        <v>7.6951264199340416E-3</v>
      </c>
      <c r="S4076" s="6">
        <f t="shared" si="885"/>
        <v>93074.386222059358</v>
      </c>
      <c r="T4076" s="4">
        <f t="shared" si="886"/>
        <v>12.095238095238095</v>
      </c>
      <c r="U4076" s="1" t="str">
        <f t="shared" si="887"/>
        <v>Normal</v>
      </c>
      <c r="V4076" s="1" t="str">
        <f t="shared" si="888"/>
        <v>Acquired</v>
      </c>
      <c r="W4076" s="1" t="str">
        <f t="shared" si="889"/>
        <v>₹</v>
      </c>
      <c r="X4076" s="1" t="str">
        <f t="shared" si="890"/>
        <v>₹21M</v>
      </c>
      <c r="Y4076" s="1" t="str">
        <f t="shared" si="891"/>
        <v>₹254M</v>
      </c>
      <c r="Z4076" s="1" t="str">
        <f t="shared" si="892"/>
        <v>₹0</v>
      </c>
      <c r="AA4076" s="1" t="str">
        <f t="shared" si="893"/>
        <v>₹93,074</v>
      </c>
      <c r="AB4076" s="6">
        <f t="shared" si="894"/>
        <v>7756.1988518382805</v>
      </c>
      <c r="AC4076" s="1" t="str">
        <f t="shared" si="895"/>
        <v>Small</v>
      </c>
    </row>
    <row r="4077" spans="1:29">
      <c r="A4077" s="1" t="s">
        <v>3246</v>
      </c>
      <c r="B4077" s="1">
        <v>2001</v>
      </c>
      <c r="C4077" s="1" t="s">
        <v>53</v>
      </c>
      <c r="D4077" s="1" t="s">
        <v>46</v>
      </c>
      <c r="E4077" s="1" t="s">
        <v>28</v>
      </c>
      <c r="F4077" s="1">
        <v>74</v>
      </c>
      <c r="G4077" s="1">
        <v>2375</v>
      </c>
      <c r="H4077" s="1">
        <v>907</v>
      </c>
      <c r="I4077" s="1">
        <v>31.12</v>
      </c>
      <c r="J4077" s="1">
        <v>2</v>
      </c>
      <c r="K4077" s="1" t="s">
        <v>24</v>
      </c>
      <c r="L4077" s="1" t="s">
        <v>19</v>
      </c>
      <c r="M4077" s="1">
        <v>38</v>
      </c>
      <c r="N4077" s="1" t="s">
        <v>49</v>
      </c>
      <c r="O4077" s="1">
        <v>2753977</v>
      </c>
      <c r="P4077" s="1">
        <f t="shared" si="896"/>
        <v>1</v>
      </c>
      <c r="Q4077" s="1">
        <f t="shared" si="883"/>
        <v>23</v>
      </c>
      <c r="R4077" s="5">
        <f t="shared" si="884"/>
        <v>3.1157894736842107E-2</v>
      </c>
      <c r="S4077" s="6">
        <f t="shared" si="885"/>
        <v>381894.73684210528</v>
      </c>
      <c r="T4077" s="4">
        <f t="shared" si="886"/>
        <v>12.256756756756756</v>
      </c>
      <c r="U4077" s="1" t="str">
        <f t="shared" si="887"/>
        <v>Normal</v>
      </c>
      <c r="V4077" s="1" t="str">
        <f t="shared" si="888"/>
        <v>Acquired</v>
      </c>
      <c r="W4077" s="1">
        <f t="shared" si="889"/>
        <v>0</v>
      </c>
      <c r="X4077" s="1" t="str">
        <f t="shared" si="890"/>
        <v>074M</v>
      </c>
      <c r="Y4077" s="1" t="str">
        <f t="shared" si="891"/>
        <v>0907M</v>
      </c>
      <c r="Z4077" s="1" t="str">
        <f t="shared" si="892"/>
        <v>00</v>
      </c>
      <c r="AA4077" s="1" t="str">
        <f t="shared" si="893"/>
        <v>03,81,895</v>
      </c>
      <c r="AB4077" s="6">
        <f t="shared" si="894"/>
        <v>31824.561403508771</v>
      </c>
      <c r="AC4077" s="1" t="str">
        <f t="shared" si="895"/>
        <v>Small</v>
      </c>
    </row>
    <row r="4078" spans="1:29">
      <c r="A4078" s="1" t="s">
        <v>1491</v>
      </c>
      <c r="B4078" s="1">
        <v>2001</v>
      </c>
      <c r="C4078" s="1" t="s">
        <v>73</v>
      </c>
      <c r="D4078" s="1" t="s">
        <v>17</v>
      </c>
      <c r="E4078" s="1" t="s">
        <v>23</v>
      </c>
      <c r="F4078" s="1">
        <v>59</v>
      </c>
      <c r="G4078" s="1">
        <v>3026</v>
      </c>
      <c r="H4078" s="1">
        <v>268</v>
      </c>
      <c r="I4078" s="1">
        <v>26.8</v>
      </c>
      <c r="J4078" s="1">
        <v>4</v>
      </c>
      <c r="K4078" s="1" t="s">
        <v>24</v>
      </c>
      <c r="L4078" s="1" t="s">
        <v>24</v>
      </c>
      <c r="M4078" s="1">
        <v>47</v>
      </c>
      <c r="N4078" s="1" t="s">
        <v>20</v>
      </c>
      <c r="O4078" s="1">
        <v>2455150</v>
      </c>
      <c r="P4078" s="1">
        <f t="shared" si="896"/>
        <v>5</v>
      </c>
      <c r="Q4078" s="1">
        <f t="shared" si="883"/>
        <v>23</v>
      </c>
      <c r="R4078" s="5">
        <f t="shared" si="884"/>
        <v>1.9497686715135493E-2</v>
      </c>
      <c r="S4078" s="6">
        <f t="shared" si="885"/>
        <v>88565.763384005288</v>
      </c>
      <c r="T4078" s="4">
        <f t="shared" si="886"/>
        <v>4.5423728813559325</v>
      </c>
      <c r="U4078" s="1" t="str">
        <f t="shared" si="887"/>
        <v>Normal</v>
      </c>
      <c r="V4078" s="1" t="str">
        <f t="shared" si="888"/>
        <v>Acquired</v>
      </c>
      <c r="W4078" s="1" t="str">
        <f t="shared" si="889"/>
        <v>€</v>
      </c>
      <c r="X4078" s="1" t="str">
        <f t="shared" si="890"/>
        <v>€59M</v>
      </c>
      <c r="Y4078" s="1" t="str">
        <f t="shared" si="891"/>
        <v>€268M</v>
      </c>
      <c r="Z4078" s="1" t="str">
        <f t="shared" si="892"/>
        <v>€0</v>
      </c>
      <c r="AA4078" s="1" t="str">
        <f t="shared" si="893"/>
        <v>€88,566</v>
      </c>
      <c r="AB4078" s="6">
        <f t="shared" si="894"/>
        <v>7380.4802820004406</v>
      </c>
      <c r="AC4078" s="1" t="str">
        <f t="shared" si="895"/>
        <v>Small</v>
      </c>
    </row>
    <row r="4079" spans="1:29">
      <c r="A4079" s="1" t="s">
        <v>85</v>
      </c>
      <c r="B4079" s="1">
        <v>2001</v>
      </c>
      <c r="C4079" s="1" t="s">
        <v>22</v>
      </c>
      <c r="D4079" s="1" t="s">
        <v>32</v>
      </c>
      <c r="E4079" s="1" t="s">
        <v>37</v>
      </c>
      <c r="F4079" s="1">
        <v>85</v>
      </c>
      <c r="G4079" s="1">
        <v>3916</v>
      </c>
      <c r="H4079" s="1">
        <v>766</v>
      </c>
      <c r="I4079" s="1">
        <v>20.260000000000002</v>
      </c>
      <c r="J4079" s="1">
        <v>2</v>
      </c>
      <c r="K4079" s="1" t="s">
        <v>19</v>
      </c>
      <c r="L4079" s="1" t="s">
        <v>24</v>
      </c>
      <c r="M4079" s="1">
        <v>64</v>
      </c>
      <c r="N4079" s="1" t="s">
        <v>29</v>
      </c>
      <c r="O4079" s="1">
        <v>2386447</v>
      </c>
      <c r="P4079" s="1">
        <f t="shared" si="896"/>
        <v>4</v>
      </c>
      <c r="Q4079" s="1">
        <f t="shared" si="883"/>
        <v>23</v>
      </c>
      <c r="R4079" s="5">
        <f t="shared" si="884"/>
        <v>2.170582226762002E-2</v>
      </c>
      <c r="S4079" s="6">
        <f t="shared" si="885"/>
        <v>195607.76302349337</v>
      </c>
      <c r="T4079" s="4">
        <f t="shared" si="886"/>
        <v>9.0117647058823529</v>
      </c>
      <c r="U4079" s="1" t="str">
        <f t="shared" si="887"/>
        <v>Normal</v>
      </c>
      <c r="V4079" s="1" t="str">
        <f t="shared" si="888"/>
        <v>IPO</v>
      </c>
      <c r="W4079" s="1" t="str">
        <f t="shared" si="889"/>
        <v>£</v>
      </c>
      <c r="X4079" s="1" t="str">
        <f t="shared" si="890"/>
        <v>£85M</v>
      </c>
      <c r="Y4079" s="1" t="str">
        <f t="shared" si="891"/>
        <v>£766M</v>
      </c>
      <c r="Z4079" s="1" t="str">
        <f t="shared" si="892"/>
        <v>£0</v>
      </c>
      <c r="AA4079" s="1" t="str">
        <f t="shared" si="893"/>
        <v>£1,95,608</v>
      </c>
      <c r="AB4079" s="6">
        <f t="shared" si="894"/>
        <v>16300.646918624447</v>
      </c>
      <c r="AC4079" s="1" t="str">
        <f t="shared" si="895"/>
        <v>Small</v>
      </c>
    </row>
    <row r="4080" spans="1:29">
      <c r="A4080" s="1" t="s">
        <v>4813</v>
      </c>
      <c r="B4080" s="1">
        <v>2001</v>
      </c>
      <c r="C4080" s="1" t="s">
        <v>27</v>
      </c>
      <c r="D4080" s="1" t="s">
        <v>32</v>
      </c>
      <c r="E4080" s="1" t="s">
        <v>18</v>
      </c>
      <c r="F4080" s="1">
        <v>54</v>
      </c>
      <c r="G4080" s="1">
        <v>3145</v>
      </c>
      <c r="H4080" s="1">
        <v>458</v>
      </c>
      <c r="I4080" s="1">
        <v>33.979999999999997</v>
      </c>
      <c r="J4080" s="1">
        <v>5</v>
      </c>
      <c r="K4080" s="1" t="s">
        <v>19</v>
      </c>
      <c r="L4080" s="1" t="s">
        <v>19</v>
      </c>
      <c r="M4080" s="1">
        <v>25</v>
      </c>
      <c r="N4080" s="1" t="s">
        <v>25</v>
      </c>
      <c r="O4080" s="1">
        <v>2281387</v>
      </c>
      <c r="P4080" s="1">
        <f t="shared" si="896"/>
        <v>2</v>
      </c>
      <c r="Q4080" s="1">
        <f t="shared" si="883"/>
        <v>23</v>
      </c>
      <c r="R4080" s="5">
        <f t="shared" si="884"/>
        <v>1.7170111287758347E-2</v>
      </c>
      <c r="S4080" s="6">
        <f t="shared" si="885"/>
        <v>145627.98092209856</v>
      </c>
      <c r="T4080" s="4">
        <f t="shared" si="886"/>
        <v>8.481481481481481</v>
      </c>
      <c r="U4080" s="1" t="str">
        <f t="shared" si="887"/>
        <v>Normal</v>
      </c>
      <c r="V4080" s="1" t="str">
        <f t="shared" si="888"/>
        <v>Still Private</v>
      </c>
      <c r="W4080" s="1" t="str">
        <f t="shared" si="889"/>
        <v>$</v>
      </c>
      <c r="X4080" s="1" t="str">
        <f t="shared" si="890"/>
        <v>$54M</v>
      </c>
      <c r="Y4080" s="1" t="str">
        <f t="shared" si="891"/>
        <v>$458M</v>
      </c>
      <c r="Z4080" s="1" t="str">
        <f t="shared" si="892"/>
        <v>$0</v>
      </c>
      <c r="AA4080" s="1" t="str">
        <f t="shared" si="893"/>
        <v>$1,45,628</v>
      </c>
      <c r="AB4080" s="6">
        <f t="shared" si="894"/>
        <v>12135.665076841547</v>
      </c>
      <c r="AC4080" s="1" t="str">
        <f t="shared" si="895"/>
        <v>Small</v>
      </c>
    </row>
    <row r="4081" spans="1:29">
      <c r="A4081" s="1" t="s">
        <v>4024</v>
      </c>
      <c r="B4081" s="1">
        <v>2001</v>
      </c>
      <c r="C4081" s="1" t="s">
        <v>31</v>
      </c>
      <c r="D4081" s="1" t="s">
        <v>51</v>
      </c>
      <c r="E4081" s="1" t="s">
        <v>18</v>
      </c>
      <c r="F4081" s="1">
        <v>67</v>
      </c>
      <c r="G4081" s="1">
        <v>1725</v>
      </c>
      <c r="H4081" s="1">
        <v>268</v>
      </c>
      <c r="I4081" s="1">
        <v>42.69</v>
      </c>
      <c r="J4081" s="1">
        <v>6</v>
      </c>
      <c r="K4081" s="1" t="s">
        <v>19</v>
      </c>
      <c r="L4081" s="1" t="s">
        <v>19</v>
      </c>
      <c r="M4081" s="1">
        <v>61</v>
      </c>
      <c r="N4081" s="1" t="s">
        <v>33</v>
      </c>
      <c r="O4081" s="1">
        <v>1988926</v>
      </c>
      <c r="P4081" s="1">
        <f t="shared" si="896"/>
        <v>2</v>
      </c>
      <c r="Q4081" s="1">
        <f t="shared" si="883"/>
        <v>23</v>
      </c>
      <c r="R4081" s="5">
        <f t="shared" si="884"/>
        <v>3.8840579710144929E-2</v>
      </c>
      <c r="S4081" s="6">
        <f t="shared" si="885"/>
        <v>155362.31884057971</v>
      </c>
      <c r="T4081" s="4">
        <f t="shared" si="886"/>
        <v>4</v>
      </c>
      <c r="U4081" s="1" t="str">
        <f t="shared" si="887"/>
        <v>Normal</v>
      </c>
      <c r="V4081" s="1" t="str">
        <f t="shared" si="888"/>
        <v>Still Private</v>
      </c>
      <c r="W4081" s="1" t="str">
        <f t="shared" si="889"/>
        <v>€</v>
      </c>
      <c r="X4081" s="1" t="str">
        <f t="shared" si="890"/>
        <v>€67M</v>
      </c>
      <c r="Y4081" s="1" t="str">
        <f t="shared" si="891"/>
        <v>€268M</v>
      </c>
      <c r="Z4081" s="1" t="str">
        <f t="shared" si="892"/>
        <v>€0</v>
      </c>
      <c r="AA4081" s="1" t="str">
        <f t="shared" si="893"/>
        <v>€1,55,362</v>
      </c>
      <c r="AB4081" s="6">
        <f t="shared" si="894"/>
        <v>12946.859903381643</v>
      </c>
      <c r="AC4081" s="1" t="str">
        <f t="shared" si="895"/>
        <v>Small</v>
      </c>
    </row>
    <row r="4082" spans="1:29">
      <c r="A4082" s="1" t="s">
        <v>68</v>
      </c>
      <c r="B4082" s="1">
        <v>2001</v>
      </c>
      <c r="C4082" s="1" t="s">
        <v>53</v>
      </c>
      <c r="D4082" s="1" t="s">
        <v>51</v>
      </c>
      <c r="E4082" s="1" t="s">
        <v>28</v>
      </c>
      <c r="F4082" s="1">
        <v>94</v>
      </c>
      <c r="G4082" s="1">
        <v>2614</v>
      </c>
      <c r="H4082" s="1">
        <v>858</v>
      </c>
      <c r="I4082" s="1">
        <v>13.86</v>
      </c>
      <c r="J4082" s="1">
        <v>2</v>
      </c>
      <c r="K4082" s="1" t="s">
        <v>19</v>
      </c>
      <c r="L4082" s="1" t="s">
        <v>19</v>
      </c>
      <c r="M4082" s="1">
        <v>67</v>
      </c>
      <c r="N4082" s="1" t="s">
        <v>33</v>
      </c>
      <c r="O4082" s="1">
        <v>1892546</v>
      </c>
      <c r="P4082" s="1">
        <f t="shared" si="896"/>
        <v>1</v>
      </c>
      <c r="Q4082" s="1">
        <f t="shared" si="883"/>
        <v>23</v>
      </c>
      <c r="R4082" s="5">
        <f t="shared" si="884"/>
        <v>3.5960214231063506E-2</v>
      </c>
      <c r="S4082" s="6">
        <f t="shared" si="885"/>
        <v>328232.59372609027</v>
      </c>
      <c r="T4082" s="4">
        <f t="shared" si="886"/>
        <v>9.1276595744680851</v>
      </c>
      <c r="U4082" s="1" t="str">
        <f t="shared" si="887"/>
        <v>Normal</v>
      </c>
      <c r="V4082" s="1" t="str">
        <f t="shared" si="888"/>
        <v>Still Private</v>
      </c>
      <c r="W4082" s="1">
        <f t="shared" si="889"/>
        <v>0</v>
      </c>
      <c r="X4082" s="1" t="str">
        <f t="shared" si="890"/>
        <v>094M</v>
      </c>
      <c r="Y4082" s="1" t="str">
        <f t="shared" si="891"/>
        <v>0858M</v>
      </c>
      <c r="Z4082" s="1" t="str">
        <f t="shared" si="892"/>
        <v>00</v>
      </c>
      <c r="AA4082" s="1" t="str">
        <f t="shared" si="893"/>
        <v>03,28,233</v>
      </c>
      <c r="AB4082" s="6">
        <f t="shared" si="894"/>
        <v>27352.716143840858</v>
      </c>
      <c r="AC4082" s="1" t="str">
        <f t="shared" si="895"/>
        <v>Small</v>
      </c>
    </row>
    <row r="4083" spans="1:29">
      <c r="A4083" s="1" t="s">
        <v>2318</v>
      </c>
      <c r="B4083" s="1">
        <v>2001</v>
      </c>
      <c r="C4083" s="1" t="s">
        <v>53</v>
      </c>
      <c r="D4083" s="1" t="s">
        <v>95</v>
      </c>
      <c r="E4083" s="1" t="s">
        <v>28</v>
      </c>
      <c r="F4083" s="1">
        <v>68</v>
      </c>
      <c r="G4083" s="1">
        <v>3009</v>
      </c>
      <c r="H4083" s="1">
        <v>549</v>
      </c>
      <c r="I4083" s="1">
        <v>36.93</v>
      </c>
      <c r="J4083" s="1">
        <v>3</v>
      </c>
      <c r="K4083" s="1" t="s">
        <v>19</v>
      </c>
      <c r="L4083" s="1" t="s">
        <v>19</v>
      </c>
      <c r="M4083" s="1">
        <v>94</v>
      </c>
      <c r="N4083" s="1" t="s">
        <v>20</v>
      </c>
      <c r="O4083" s="1">
        <v>1883832</v>
      </c>
      <c r="P4083" s="1">
        <f t="shared" si="896"/>
        <v>1</v>
      </c>
      <c r="Q4083" s="1">
        <f t="shared" si="883"/>
        <v>23</v>
      </c>
      <c r="R4083" s="5">
        <f t="shared" si="884"/>
        <v>2.2598870056497175E-2</v>
      </c>
      <c r="S4083" s="6">
        <f t="shared" si="885"/>
        <v>182452.64207377867</v>
      </c>
      <c r="T4083" s="4">
        <f t="shared" si="886"/>
        <v>8.0735294117647065</v>
      </c>
      <c r="U4083" s="1" t="str">
        <f t="shared" si="887"/>
        <v>Normal</v>
      </c>
      <c r="V4083" s="1" t="str">
        <f t="shared" si="888"/>
        <v>Still Private</v>
      </c>
      <c r="W4083" s="1">
        <f t="shared" si="889"/>
        <v>0</v>
      </c>
      <c r="X4083" s="1" t="str">
        <f t="shared" si="890"/>
        <v>068M</v>
      </c>
      <c r="Y4083" s="1" t="str">
        <f t="shared" si="891"/>
        <v>0549M</v>
      </c>
      <c r="Z4083" s="1" t="str">
        <f t="shared" si="892"/>
        <v>00</v>
      </c>
      <c r="AA4083" s="1" t="str">
        <f t="shared" si="893"/>
        <v>01,82,453</v>
      </c>
      <c r="AB4083" s="6">
        <f t="shared" si="894"/>
        <v>15204.386839481554</v>
      </c>
      <c r="AC4083" s="1" t="str">
        <f t="shared" si="895"/>
        <v>Small</v>
      </c>
    </row>
    <row r="4084" spans="1:29">
      <c r="A4084" s="1" t="s">
        <v>789</v>
      </c>
      <c r="B4084" s="1">
        <v>2001</v>
      </c>
      <c r="C4084" s="1" t="s">
        <v>16</v>
      </c>
      <c r="D4084" s="1" t="s">
        <v>48</v>
      </c>
      <c r="E4084" s="1" t="s">
        <v>40</v>
      </c>
      <c r="F4084" s="1">
        <v>79</v>
      </c>
      <c r="G4084" s="1">
        <v>3349</v>
      </c>
      <c r="H4084" s="1">
        <v>120</v>
      </c>
      <c r="I4084" s="1">
        <v>14.29</v>
      </c>
      <c r="J4084" s="1">
        <v>6</v>
      </c>
      <c r="K4084" s="1" t="s">
        <v>24</v>
      </c>
      <c r="L4084" s="1" t="s">
        <v>24</v>
      </c>
      <c r="M4084" s="1">
        <v>43</v>
      </c>
      <c r="N4084" s="1" t="s">
        <v>25</v>
      </c>
      <c r="O4084" s="1">
        <v>1770409</v>
      </c>
      <c r="P4084" s="1">
        <f t="shared" si="896"/>
        <v>3</v>
      </c>
      <c r="Q4084" s="1">
        <f t="shared" si="883"/>
        <v>23</v>
      </c>
      <c r="R4084" s="5">
        <f t="shared" si="884"/>
        <v>2.3589131083905642E-2</v>
      </c>
      <c r="S4084" s="6">
        <f t="shared" si="885"/>
        <v>35831.591519856673</v>
      </c>
      <c r="T4084" s="4">
        <f t="shared" si="886"/>
        <v>1.518987341772152</v>
      </c>
      <c r="U4084" s="1" t="str">
        <f t="shared" si="887"/>
        <v>Normal</v>
      </c>
      <c r="V4084" s="1" t="str">
        <f t="shared" si="888"/>
        <v>Acquired</v>
      </c>
      <c r="W4084" s="1" t="str">
        <f t="shared" si="889"/>
        <v>$</v>
      </c>
      <c r="X4084" s="1" t="str">
        <f t="shared" si="890"/>
        <v>$79M</v>
      </c>
      <c r="Y4084" s="1" t="str">
        <f t="shared" si="891"/>
        <v>$120M</v>
      </c>
      <c r="Z4084" s="1" t="str">
        <f t="shared" si="892"/>
        <v>$0</v>
      </c>
      <c r="AA4084" s="1" t="str">
        <f t="shared" si="893"/>
        <v>$35,832</v>
      </c>
      <c r="AB4084" s="6">
        <f t="shared" si="894"/>
        <v>2985.9659599880561</v>
      </c>
      <c r="AC4084" s="1" t="str">
        <f t="shared" si="895"/>
        <v>Small</v>
      </c>
    </row>
    <row r="4085" spans="1:29">
      <c r="A4085" s="1" t="s">
        <v>3282</v>
      </c>
      <c r="B4085" s="1">
        <v>2001</v>
      </c>
      <c r="C4085" s="1" t="s">
        <v>16</v>
      </c>
      <c r="D4085" s="1" t="s">
        <v>51</v>
      </c>
      <c r="E4085" s="1" t="s">
        <v>23</v>
      </c>
      <c r="F4085" s="1">
        <v>9</v>
      </c>
      <c r="G4085" s="1">
        <v>3945</v>
      </c>
      <c r="H4085" s="1">
        <v>112</v>
      </c>
      <c r="I4085" s="1">
        <v>23.02</v>
      </c>
      <c r="J4085" s="1">
        <v>3</v>
      </c>
      <c r="K4085" s="1" t="s">
        <v>19</v>
      </c>
      <c r="L4085" s="1" t="s">
        <v>19</v>
      </c>
      <c r="M4085" s="1">
        <v>32</v>
      </c>
      <c r="N4085" s="1" t="s">
        <v>49</v>
      </c>
      <c r="O4085" s="1">
        <v>1693667</v>
      </c>
      <c r="P4085" s="1">
        <f t="shared" si="896"/>
        <v>5</v>
      </c>
      <c r="Q4085" s="1">
        <f t="shared" si="883"/>
        <v>23</v>
      </c>
      <c r="R4085" s="5">
        <f t="shared" si="884"/>
        <v>2.2813688212927757E-3</v>
      </c>
      <c r="S4085" s="6">
        <f t="shared" si="885"/>
        <v>28390.367553865653</v>
      </c>
      <c r="T4085" s="4">
        <f t="shared" si="886"/>
        <v>12.444444444444445</v>
      </c>
      <c r="U4085" s="1" t="str">
        <f t="shared" si="887"/>
        <v>Normal</v>
      </c>
      <c r="V4085" s="1" t="str">
        <f t="shared" si="888"/>
        <v>Still Private</v>
      </c>
      <c r="W4085" s="1" t="str">
        <f t="shared" si="889"/>
        <v>$</v>
      </c>
      <c r="X4085" s="1" t="str">
        <f t="shared" si="890"/>
        <v>$9M</v>
      </c>
      <c r="Y4085" s="1" t="str">
        <f t="shared" si="891"/>
        <v>$112M</v>
      </c>
      <c r="Z4085" s="1" t="str">
        <f t="shared" si="892"/>
        <v>$0</v>
      </c>
      <c r="AA4085" s="1" t="str">
        <f t="shared" si="893"/>
        <v>$28,390</v>
      </c>
      <c r="AB4085" s="6">
        <f t="shared" si="894"/>
        <v>2365.8639628221376</v>
      </c>
      <c r="AC4085" s="1" t="str">
        <f t="shared" si="895"/>
        <v>Small</v>
      </c>
    </row>
    <row r="4086" spans="1:29">
      <c r="A4086" s="1" t="s">
        <v>2010</v>
      </c>
      <c r="B4086" s="1">
        <v>2001</v>
      </c>
      <c r="C4086" s="1" t="s">
        <v>22</v>
      </c>
      <c r="D4086" s="1" t="s">
        <v>51</v>
      </c>
      <c r="E4086" s="1" t="s">
        <v>40</v>
      </c>
      <c r="F4086" s="1">
        <v>24</v>
      </c>
      <c r="G4086" s="1">
        <v>2777</v>
      </c>
      <c r="H4086" s="1">
        <v>674</v>
      </c>
      <c r="I4086" s="1">
        <v>3.97</v>
      </c>
      <c r="J4086" s="1">
        <v>5</v>
      </c>
      <c r="K4086" s="1" t="s">
        <v>19</v>
      </c>
      <c r="L4086" s="1" t="s">
        <v>19</v>
      </c>
      <c r="M4086" s="1">
        <v>40</v>
      </c>
      <c r="N4086" s="1" t="s">
        <v>33</v>
      </c>
      <c r="O4086" s="1">
        <v>1611136</v>
      </c>
      <c r="P4086" s="1">
        <f t="shared" si="896"/>
        <v>3</v>
      </c>
      <c r="Q4086" s="1">
        <f t="shared" si="883"/>
        <v>23</v>
      </c>
      <c r="R4086" s="5">
        <f t="shared" si="884"/>
        <v>8.6424198775657182E-3</v>
      </c>
      <c r="S4086" s="6">
        <f t="shared" si="885"/>
        <v>242707.95822830393</v>
      </c>
      <c r="T4086" s="4">
        <f t="shared" si="886"/>
        <v>28.083333333333332</v>
      </c>
      <c r="U4086" s="1" t="str">
        <f t="shared" si="887"/>
        <v>Normal</v>
      </c>
      <c r="V4086" s="1" t="str">
        <f t="shared" si="888"/>
        <v>Still Private</v>
      </c>
      <c r="W4086" s="1" t="str">
        <f t="shared" si="889"/>
        <v>£</v>
      </c>
      <c r="X4086" s="1" t="str">
        <f t="shared" si="890"/>
        <v>£24M</v>
      </c>
      <c r="Y4086" s="1" t="str">
        <f t="shared" si="891"/>
        <v>£674M</v>
      </c>
      <c r="Z4086" s="1" t="str">
        <f t="shared" si="892"/>
        <v>£0</v>
      </c>
      <c r="AA4086" s="1" t="str">
        <f t="shared" si="893"/>
        <v>£2,42,708</v>
      </c>
      <c r="AB4086" s="6">
        <f t="shared" si="894"/>
        <v>20225.663185691992</v>
      </c>
      <c r="AC4086" s="1" t="str">
        <f t="shared" si="895"/>
        <v>Small</v>
      </c>
    </row>
    <row r="4087" spans="1:29">
      <c r="A4087" s="1" t="s">
        <v>2578</v>
      </c>
      <c r="B4087" s="1">
        <v>2001</v>
      </c>
      <c r="C4087" s="1" t="s">
        <v>73</v>
      </c>
      <c r="D4087" s="1" t="s">
        <v>51</v>
      </c>
      <c r="E4087" s="1" t="s">
        <v>40</v>
      </c>
      <c r="F4087" s="1">
        <v>43</v>
      </c>
      <c r="G4087" s="1">
        <v>1249</v>
      </c>
      <c r="H4087" s="1">
        <v>145</v>
      </c>
      <c r="I4087" s="1">
        <v>18.04</v>
      </c>
      <c r="J4087" s="1">
        <v>4</v>
      </c>
      <c r="K4087" s="1" t="s">
        <v>19</v>
      </c>
      <c r="L4087" s="1" t="s">
        <v>19</v>
      </c>
      <c r="M4087" s="1">
        <v>51</v>
      </c>
      <c r="N4087" s="1" t="s">
        <v>49</v>
      </c>
      <c r="O4087" s="1">
        <v>1605993</v>
      </c>
      <c r="P4087" s="1">
        <f t="shared" si="896"/>
        <v>3</v>
      </c>
      <c r="Q4087" s="1">
        <f t="shared" si="883"/>
        <v>23</v>
      </c>
      <c r="R4087" s="5">
        <f t="shared" si="884"/>
        <v>3.4427542033626898E-2</v>
      </c>
      <c r="S4087" s="6">
        <f t="shared" si="885"/>
        <v>116092.87429943956</v>
      </c>
      <c r="T4087" s="4">
        <f t="shared" si="886"/>
        <v>3.3720930232558142</v>
      </c>
      <c r="U4087" s="1" t="str">
        <f t="shared" si="887"/>
        <v>Normal</v>
      </c>
      <c r="V4087" s="1" t="str">
        <f t="shared" si="888"/>
        <v>Still Private</v>
      </c>
      <c r="W4087" s="1" t="str">
        <f t="shared" si="889"/>
        <v>€</v>
      </c>
      <c r="X4087" s="1" t="str">
        <f t="shared" si="890"/>
        <v>€43M</v>
      </c>
      <c r="Y4087" s="1" t="str">
        <f t="shared" si="891"/>
        <v>€145M</v>
      </c>
      <c r="Z4087" s="1" t="str">
        <f t="shared" si="892"/>
        <v>€0</v>
      </c>
      <c r="AA4087" s="1" t="str">
        <f t="shared" si="893"/>
        <v>€1,16,093</v>
      </c>
      <c r="AB4087" s="6">
        <f t="shared" si="894"/>
        <v>9674.4061916199626</v>
      </c>
      <c r="AC4087" s="1" t="str">
        <f t="shared" si="895"/>
        <v>Small</v>
      </c>
    </row>
    <row r="4088" spans="1:29">
      <c r="A4088" s="1" t="s">
        <v>1331</v>
      </c>
      <c r="B4088" s="1">
        <v>2001</v>
      </c>
      <c r="C4088" s="1" t="s">
        <v>31</v>
      </c>
      <c r="D4088" s="1" t="s">
        <v>48</v>
      </c>
      <c r="E4088" s="1" t="s">
        <v>37</v>
      </c>
      <c r="F4088" s="1">
        <v>31</v>
      </c>
      <c r="G4088" s="1">
        <v>4760</v>
      </c>
      <c r="H4088" s="1">
        <v>802</v>
      </c>
      <c r="I4088" s="1">
        <v>33.450000000000003</v>
      </c>
      <c r="J4088" s="1">
        <v>8</v>
      </c>
      <c r="K4088" s="1" t="s">
        <v>24</v>
      </c>
      <c r="L4088" s="1" t="s">
        <v>19</v>
      </c>
      <c r="M4088" s="1">
        <v>92</v>
      </c>
      <c r="N4088" s="1" t="s">
        <v>29</v>
      </c>
      <c r="O4088" s="1">
        <v>1277047</v>
      </c>
      <c r="P4088" s="1">
        <f t="shared" si="896"/>
        <v>4</v>
      </c>
      <c r="Q4088" s="1">
        <f t="shared" si="883"/>
        <v>23</v>
      </c>
      <c r="R4088" s="5">
        <f t="shared" si="884"/>
        <v>6.512605042016807E-3</v>
      </c>
      <c r="S4088" s="6">
        <f t="shared" si="885"/>
        <v>168487.3949579832</v>
      </c>
      <c r="T4088" s="4">
        <f t="shared" si="886"/>
        <v>25.870967741935484</v>
      </c>
      <c r="U4088" s="1" t="str">
        <f t="shared" si="887"/>
        <v>High Performer</v>
      </c>
      <c r="V4088" s="1" t="str">
        <f t="shared" si="888"/>
        <v>Acquired</v>
      </c>
      <c r="W4088" s="1" t="str">
        <f t="shared" si="889"/>
        <v>€</v>
      </c>
      <c r="X4088" s="1" t="str">
        <f t="shared" si="890"/>
        <v>€31M</v>
      </c>
      <c r="Y4088" s="1" t="str">
        <f t="shared" si="891"/>
        <v>€802M</v>
      </c>
      <c r="Z4088" s="1" t="str">
        <f t="shared" si="892"/>
        <v>€0</v>
      </c>
      <c r="AA4088" s="1" t="str">
        <f t="shared" si="893"/>
        <v>€1,68,487</v>
      </c>
      <c r="AB4088" s="6">
        <f t="shared" si="894"/>
        <v>14040.616246498599</v>
      </c>
      <c r="AC4088" s="1" t="str">
        <f t="shared" si="895"/>
        <v>Small</v>
      </c>
    </row>
    <row r="4089" spans="1:29">
      <c r="A4089" s="1" t="s">
        <v>1245</v>
      </c>
      <c r="B4089" s="1">
        <v>2001</v>
      </c>
      <c r="C4089" s="1" t="s">
        <v>73</v>
      </c>
      <c r="D4089" s="1" t="s">
        <v>36</v>
      </c>
      <c r="E4089" s="1" t="s">
        <v>18</v>
      </c>
      <c r="F4089" s="1">
        <v>8</v>
      </c>
      <c r="G4089" s="1">
        <v>2289</v>
      </c>
      <c r="H4089" s="1">
        <v>535</v>
      </c>
      <c r="I4089" s="1">
        <v>4.07</v>
      </c>
      <c r="J4089" s="1">
        <v>8</v>
      </c>
      <c r="K4089" s="1" t="s">
        <v>19</v>
      </c>
      <c r="L4089" s="1" t="s">
        <v>24</v>
      </c>
      <c r="M4089" s="1">
        <v>66</v>
      </c>
      <c r="N4089" s="1" t="s">
        <v>33</v>
      </c>
      <c r="O4089" s="1">
        <v>1269583</v>
      </c>
      <c r="P4089" s="1">
        <f t="shared" si="896"/>
        <v>2</v>
      </c>
      <c r="Q4089" s="1">
        <f t="shared" si="883"/>
        <v>23</v>
      </c>
      <c r="R4089" s="5">
        <f t="shared" si="884"/>
        <v>3.4949759720401923E-3</v>
      </c>
      <c r="S4089" s="6">
        <f t="shared" si="885"/>
        <v>233726.51813018785</v>
      </c>
      <c r="T4089" s="4">
        <f t="shared" si="886"/>
        <v>66.875</v>
      </c>
      <c r="U4089" s="1" t="str">
        <f t="shared" si="887"/>
        <v>High Performer</v>
      </c>
      <c r="V4089" s="1" t="str">
        <f t="shared" si="888"/>
        <v>IPO</v>
      </c>
      <c r="W4089" s="1" t="str">
        <f t="shared" si="889"/>
        <v>€</v>
      </c>
      <c r="X4089" s="1" t="str">
        <f t="shared" si="890"/>
        <v>€8M</v>
      </c>
      <c r="Y4089" s="1" t="str">
        <f t="shared" si="891"/>
        <v>€535M</v>
      </c>
      <c r="Z4089" s="1" t="str">
        <f t="shared" si="892"/>
        <v>€0</v>
      </c>
      <c r="AA4089" s="1" t="str">
        <f t="shared" si="893"/>
        <v>€2,33,727</v>
      </c>
      <c r="AB4089" s="6">
        <f t="shared" si="894"/>
        <v>19477.209844182322</v>
      </c>
      <c r="AC4089" s="1" t="str">
        <f t="shared" si="895"/>
        <v>Small</v>
      </c>
    </row>
    <row r="4090" spans="1:29">
      <c r="A4090" s="1" t="s">
        <v>409</v>
      </c>
      <c r="B4090" s="1">
        <v>2001</v>
      </c>
      <c r="C4090" s="1" t="s">
        <v>45</v>
      </c>
      <c r="D4090" s="1" t="s">
        <v>32</v>
      </c>
      <c r="E4090" s="1" t="s">
        <v>23</v>
      </c>
      <c r="F4090" s="1">
        <v>75</v>
      </c>
      <c r="G4090" s="1">
        <v>436</v>
      </c>
      <c r="H4090" s="1">
        <v>375</v>
      </c>
      <c r="I4090" s="1">
        <v>2.13</v>
      </c>
      <c r="J4090" s="1">
        <v>2</v>
      </c>
      <c r="K4090" s="1" t="s">
        <v>24</v>
      </c>
      <c r="L4090" s="1" t="s">
        <v>24</v>
      </c>
      <c r="M4090" s="1">
        <v>14</v>
      </c>
      <c r="N4090" s="1" t="s">
        <v>49</v>
      </c>
      <c r="O4090" s="1">
        <v>1078308</v>
      </c>
      <c r="P4090" s="1">
        <f t="shared" si="896"/>
        <v>5</v>
      </c>
      <c r="Q4090" s="1">
        <f t="shared" si="883"/>
        <v>23</v>
      </c>
      <c r="R4090" s="5">
        <f t="shared" si="884"/>
        <v>0.17201834862385321</v>
      </c>
      <c r="S4090" s="6">
        <f t="shared" si="885"/>
        <v>860091.743119266</v>
      </c>
      <c r="T4090" s="4">
        <f t="shared" si="886"/>
        <v>5</v>
      </c>
      <c r="U4090" s="1" t="str">
        <f t="shared" si="887"/>
        <v>Normal</v>
      </c>
      <c r="V4090" s="1" t="str">
        <f t="shared" si="888"/>
        <v>Acquired</v>
      </c>
      <c r="W4090" s="1" t="str">
        <f t="shared" si="889"/>
        <v>A$</v>
      </c>
      <c r="X4090" s="1" t="str">
        <f t="shared" si="890"/>
        <v>A$75M</v>
      </c>
      <c r="Y4090" s="1" t="str">
        <f t="shared" si="891"/>
        <v>A$375M</v>
      </c>
      <c r="Z4090" s="1" t="str">
        <f t="shared" si="892"/>
        <v>A$0</v>
      </c>
      <c r="AA4090" s="1" t="str">
        <f t="shared" si="893"/>
        <v>A$8,60,092</v>
      </c>
      <c r="AB4090" s="6">
        <f t="shared" si="894"/>
        <v>71674.3119266055</v>
      </c>
      <c r="AC4090" s="1" t="str">
        <f t="shared" si="895"/>
        <v>Small</v>
      </c>
    </row>
    <row r="4091" spans="1:29">
      <c r="A4091" s="1" t="s">
        <v>3760</v>
      </c>
      <c r="B4091" s="1">
        <v>2001</v>
      </c>
      <c r="C4091" s="1" t="s">
        <v>59</v>
      </c>
      <c r="D4091" s="1" t="s">
        <v>48</v>
      </c>
      <c r="E4091" s="1" t="s">
        <v>40</v>
      </c>
      <c r="F4091" s="1">
        <v>41</v>
      </c>
      <c r="G4091" s="1">
        <v>1909</v>
      </c>
      <c r="H4091" s="1">
        <v>105</v>
      </c>
      <c r="I4091" s="1">
        <v>13.7</v>
      </c>
      <c r="J4091" s="1">
        <v>8</v>
      </c>
      <c r="K4091" s="1" t="s">
        <v>24</v>
      </c>
      <c r="L4091" s="1" t="s">
        <v>19</v>
      </c>
      <c r="M4091" s="1">
        <v>20</v>
      </c>
      <c r="N4091" s="1" t="s">
        <v>20</v>
      </c>
      <c r="O4091" s="1">
        <v>983917</v>
      </c>
      <c r="P4091" s="1">
        <f t="shared" si="896"/>
        <v>3</v>
      </c>
      <c r="Q4091" s="1">
        <f t="shared" si="883"/>
        <v>23</v>
      </c>
      <c r="R4091" s="5">
        <f t="shared" si="884"/>
        <v>2.1477213200628602E-2</v>
      </c>
      <c r="S4091" s="6">
        <f t="shared" si="885"/>
        <v>55002.61917234154</v>
      </c>
      <c r="T4091" s="4">
        <f t="shared" si="886"/>
        <v>2.5609756097560976</v>
      </c>
      <c r="U4091" s="1" t="str">
        <f t="shared" si="887"/>
        <v>High Performer</v>
      </c>
      <c r="V4091" s="1" t="str">
        <f t="shared" si="888"/>
        <v>Acquired</v>
      </c>
      <c r="W4091" s="1" t="str">
        <f t="shared" si="889"/>
        <v>₹</v>
      </c>
      <c r="X4091" s="1" t="str">
        <f t="shared" si="890"/>
        <v>₹41M</v>
      </c>
      <c r="Y4091" s="1" t="str">
        <f t="shared" si="891"/>
        <v>₹105M</v>
      </c>
      <c r="Z4091" s="1" t="str">
        <f t="shared" si="892"/>
        <v>₹0</v>
      </c>
      <c r="AA4091" s="1" t="str">
        <f t="shared" si="893"/>
        <v>₹55,003</v>
      </c>
      <c r="AB4091" s="6">
        <f t="shared" si="894"/>
        <v>4583.5515976951283</v>
      </c>
      <c r="AC4091" s="1" t="str">
        <f t="shared" si="895"/>
        <v>Small</v>
      </c>
    </row>
    <row r="4092" spans="1:29">
      <c r="A4092" s="1" t="s">
        <v>2493</v>
      </c>
      <c r="B4092" s="1">
        <v>2001</v>
      </c>
      <c r="C4092" s="1" t="s">
        <v>16</v>
      </c>
      <c r="D4092" s="1" t="s">
        <v>32</v>
      </c>
      <c r="E4092" s="1" t="s">
        <v>40</v>
      </c>
      <c r="F4092" s="1">
        <v>33</v>
      </c>
      <c r="G4092" s="1">
        <v>1435</v>
      </c>
      <c r="H4092" s="1">
        <v>400</v>
      </c>
      <c r="I4092" s="1">
        <v>10.87</v>
      </c>
      <c r="J4092" s="1">
        <v>6</v>
      </c>
      <c r="K4092" s="1" t="s">
        <v>24</v>
      </c>
      <c r="L4092" s="1" t="s">
        <v>19</v>
      </c>
      <c r="M4092" s="1">
        <v>9</v>
      </c>
      <c r="N4092" s="1" t="s">
        <v>33</v>
      </c>
      <c r="O4092" s="1">
        <v>830229</v>
      </c>
      <c r="P4092" s="1">
        <f t="shared" si="896"/>
        <v>3</v>
      </c>
      <c r="Q4092" s="1">
        <f t="shared" si="883"/>
        <v>23</v>
      </c>
      <c r="R4092" s="5">
        <f t="shared" si="884"/>
        <v>2.2996515679442508E-2</v>
      </c>
      <c r="S4092" s="6">
        <f t="shared" si="885"/>
        <v>278745.64459930314</v>
      </c>
      <c r="T4092" s="4">
        <f t="shared" si="886"/>
        <v>12.121212121212121</v>
      </c>
      <c r="U4092" s="1" t="str">
        <f t="shared" si="887"/>
        <v>Normal</v>
      </c>
      <c r="V4092" s="1" t="str">
        <f t="shared" si="888"/>
        <v>Acquired</v>
      </c>
      <c r="W4092" s="1" t="str">
        <f t="shared" si="889"/>
        <v>$</v>
      </c>
      <c r="X4092" s="1" t="str">
        <f t="shared" si="890"/>
        <v>$33M</v>
      </c>
      <c r="Y4092" s="1" t="str">
        <f t="shared" si="891"/>
        <v>$400M</v>
      </c>
      <c r="Z4092" s="1" t="str">
        <f t="shared" si="892"/>
        <v>$0</v>
      </c>
      <c r="AA4092" s="1" t="str">
        <f t="shared" si="893"/>
        <v>$2,78,746</v>
      </c>
      <c r="AB4092" s="6">
        <f t="shared" si="894"/>
        <v>23228.803716608596</v>
      </c>
      <c r="AC4092" s="1" t="str">
        <f t="shared" si="895"/>
        <v>Small</v>
      </c>
    </row>
    <row r="4093" spans="1:29">
      <c r="A4093" s="1" t="s">
        <v>4192</v>
      </c>
      <c r="B4093" s="1">
        <v>2001</v>
      </c>
      <c r="C4093" s="1" t="s">
        <v>16</v>
      </c>
      <c r="D4093" s="1" t="s">
        <v>43</v>
      </c>
      <c r="E4093" s="1" t="s">
        <v>37</v>
      </c>
      <c r="F4093" s="1">
        <v>12</v>
      </c>
      <c r="G4093" s="1">
        <v>4013</v>
      </c>
      <c r="H4093" s="1">
        <v>556</v>
      </c>
      <c r="I4093" s="1">
        <v>15.49</v>
      </c>
      <c r="J4093" s="1">
        <v>6</v>
      </c>
      <c r="K4093" s="1" t="s">
        <v>19</v>
      </c>
      <c r="L4093" s="1" t="s">
        <v>19</v>
      </c>
      <c r="M4093" s="1">
        <v>21</v>
      </c>
      <c r="N4093" s="1" t="s">
        <v>25</v>
      </c>
      <c r="O4093" s="1">
        <v>730379</v>
      </c>
      <c r="P4093" s="1">
        <f t="shared" si="896"/>
        <v>4</v>
      </c>
      <c r="Q4093" s="1">
        <f t="shared" si="883"/>
        <v>23</v>
      </c>
      <c r="R4093" s="5">
        <f t="shared" si="884"/>
        <v>2.9902815848492398E-3</v>
      </c>
      <c r="S4093" s="6">
        <f t="shared" si="885"/>
        <v>138549.71343134812</v>
      </c>
      <c r="T4093" s="4">
        <f t="shared" si="886"/>
        <v>46.333333333333336</v>
      </c>
      <c r="U4093" s="1" t="str">
        <f t="shared" si="887"/>
        <v>Normal</v>
      </c>
      <c r="V4093" s="1" t="str">
        <f t="shared" si="888"/>
        <v>Still Private</v>
      </c>
      <c r="W4093" s="1" t="str">
        <f t="shared" si="889"/>
        <v>$</v>
      </c>
      <c r="X4093" s="1" t="str">
        <f t="shared" si="890"/>
        <v>$12M</v>
      </c>
      <c r="Y4093" s="1" t="str">
        <f t="shared" si="891"/>
        <v>$556M</v>
      </c>
      <c r="Z4093" s="1" t="str">
        <f t="shared" si="892"/>
        <v>$0</v>
      </c>
      <c r="AA4093" s="1" t="str">
        <f t="shared" si="893"/>
        <v>$1,38,550</v>
      </c>
      <c r="AB4093" s="6">
        <f t="shared" si="894"/>
        <v>11545.809452612344</v>
      </c>
      <c r="AC4093" s="1" t="str">
        <f t="shared" si="895"/>
        <v>Small</v>
      </c>
    </row>
    <row r="4094" spans="1:29">
      <c r="A4094" s="1" t="s">
        <v>3545</v>
      </c>
      <c r="B4094" s="1">
        <v>2001</v>
      </c>
      <c r="C4094" s="1" t="s">
        <v>42</v>
      </c>
      <c r="D4094" s="1" t="s">
        <v>17</v>
      </c>
      <c r="E4094" s="1" t="s">
        <v>18</v>
      </c>
      <c r="F4094" s="1">
        <v>70</v>
      </c>
      <c r="G4094" s="1">
        <v>4069</v>
      </c>
      <c r="H4094" s="1">
        <v>866</v>
      </c>
      <c r="I4094" s="1">
        <v>38.4</v>
      </c>
      <c r="J4094" s="1">
        <v>9</v>
      </c>
      <c r="K4094" s="1" t="s">
        <v>19</v>
      </c>
      <c r="L4094" s="1" t="s">
        <v>24</v>
      </c>
      <c r="M4094" s="1">
        <v>12</v>
      </c>
      <c r="N4094" s="1" t="s">
        <v>49</v>
      </c>
      <c r="O4094" s="1">
        <v>293505</v>
      </c>
      <c r="P4094" s="1">
        <f t="shared" si="896"/>
        <v>2</v>
      </c>
      <c r="Q4094" s="1">
        <f t="shared" si="883"/>
        <v>23</v>
      </c>
      <c r="R4094" s="5">
        <f t="shared" si="884"/>
        <v>1.7203244040304742E-2</v>
      </c>
      <c r="S4094" s="6">
        <f t="shared" si="885"/>
        <v>212828.7048414844</v>
      </c>
      <c r="T4094" s="4">
        <f t="shared" si="886"/>
        <v>12.371428571428572</v>
      </c>
      <c r="U4094" s="1" t="str">
        <f t="shared" si="887"/>
        <v>High Performer</v>
      </c>
      <c r="V4094" s="1" t="str">
        <f t="shared" si="888"/>
        <v>IPO</v>
      </c>
      <c r="W4094" s="1" t="str">
        <f t="shared" si="889"/>
        <v>¥</v>
      </c>
      <c r="X4094" s="1" t="str">
        <f t="shared" si="890"/>
        <v>¥70M</v>
      </c>
      <c r="Y4094" s="1" t="str">
        <f t="shared" si="891"/>
        <v>¥866M</v>
      </c>
      <c r="Z4094" s="1" t="str">
        <f t="shared" si="892"/>
        <v>¥0</v>
      </c>
      <c r="AA4094" s="1" t="str">
        <f t="shared" si="893"/>
        <v>¥2,12,829</v>
      </c>
      <c r="AB4094" s="6">
        <f t="shared" si="894"/>
        <v>17735.725403457032</v>
      </c>
      <c r="AC4094" s="1" t="str">
        <f t="shared" si="895"/>
        <v>Small</v>
      </c>
    </row>
    <row r="4095" spans="1:29">
      <c r="A4095" s="1" t="s">
        <v>1870</v>
      </c>
      <c r="B4095" s="1">
        <v>2001</v>
      </c>
      <c r="C4095" s="1" t="s">
        <v>73</v>
      </c>
      <c r="D4095" s="1" t="s">
        <v>46</v>
      </c>
      <c r="E4095" s="1" t="s">
        <v>40</v>
      </c>
      <c r="F4095" s="1">
        <v>37</v>
      </c>
      <c r="G4095" s="1">
        <v>826</v>
      </c>
      <c r="H4095" s="1">
        <v>532</v>
      </c>
      <c r="I4095" s="1">
        <v>47.77</v>
      </c>
      <c r="J4095" s="1">
        <v>5</v>
      </c>
      <c r="K4095" s="1" t="s">
        <v>19</v>
      </c>
      <c r="L4095" s="1" t="s">
        <v>19</v>
      </c>
      <c r="M4095" s="1">
        <v>49</v>
      </c>
      <c r="N4095" s="1" t="s">
        <v>49</v>
      </c>
      <c r="O4095" s="1">
        <v>244335</v>
      </c>
      <c r="P4095" s="1">
        <f t="shared" si="896"/>
        <v>3</v>
      </c>
      <c r="Q4095" s="1">
        <f t="shared" si="883"/>
        <v>23</v>
      </c>
      <c r="R4095" s="5">
        <f t="shared" si="884"/>
        <v>4.4794188861985475E-2</v>
      </c>
      <c r="S4095" s="6">
        <f t="shared" si="885"/>
        <v>644067.79661016946</v>
      </c>
      <c r="T4095" s="4">
        <f t="shared" si="886"/>
        <v>14.378378378378379</v>
      </c>
      <c r="U4095" s="1" t="str">
        <f t="shared" si="887"/>
        <v>Normal</v>
      </c>
      <c r="V4095" s="1" t="str">
        <f t="shared" si="888"/>
        <v>Still Private</v>
      </c>
      <c r="W4095" s="1" t="str">
        <f t="shared" si="889"/>
        <v>€</v>
      </c>
      <c r="X4095" s="1" t="str">
        <f t="shared" si="890"/>
        <v>€37M</v>
      </c>
      <c r="Y4095" s="1" t="str">
        <f t="shared" si="891"/>
        <v>€532M</v>
      </c>
      <c r="Z4095" s="1" t="str">
        <f t="shared" si="892"/>
        <v>€0</v>
      </c>
      <c r="AA4095" s="1" t="str">
        <f t="shared" si="893"/>
        <v>€6,44,068</v>
      </c>
      <c r="AB4095" s="6">
        <f t="shared" si="894"/>
        <v>53672.316384180791</v>
      </c>
      <c r="AC4095" s="1" t="str">
        <f t="shared" si="895"/>
        <v>Small</v>
      </c>
    </row>
    <row r="4096" spans="1:29">
      <c r="A4096" s="1" t="s">
        <v>1765</v>
      </c>
      <c r="B4096" s="1">
        <v>2001</v>
      </c>
      <c r="C4096" s="1" t="s">
        <v>35</v>
      </c>
      <c r="D4096" s="1" t="s">
        <v>46</v>
      </c>
      <c r="E4096" s="1" t="s">
        <v>40</v>
      </c>
      <c r="F4096" s="1">
        <v>22</v>
      </c>
      <c r="G4096" s="1">
        <v>3496</v>
      </c>
      <c r="H4096" s="1">
        <v>676</v>
      </c>
      <c r="I4096" s="1">
        <v>20.2</v>
      </c>
      <c r="J4096" s="1">
        <v>4</v>
      </c>
      <c r="K4096" s="1" t="s">
        <v>24</v>
      </c>
      <c r="L4096" s="1" t="s">
        <v>19</v>
      </c>
      <c r="M4096" s="1">
        <v>56</v>
      </c>
      <c r="N4096" s="1" t="s">
        <v>29</v>
      </c>
      <c r="O4096" s="1">
        <v>216258</v>
      </c>
      <c r="P4096" s="1">
        <f t="shared" si="896"/>
        <v>3</v>
      </c>
      <c r="Q4096" s="1">
        <f t="shared" si="883"/>
        <v>23</v>
      </c>
      <c r="R4096" s="5">
        <f t="shared" si="884"/>
        <v>6.2929061784897022E-3</v>
      </c>
      <c r="S4096" s="6">
        <f t="shared" si="885"/>
        <v>193363.84439359268</v>
      </c>
      <c r="T4096" s="4">
        <f t="shared" si="886"/>
        <v>30.727272727272727</v>
      </c>
      <c r="U4096" s="1" t="str">
        <f t="shared" si="887"/>
        <v>Normal</v>
      </c>
      <c r="V4096" s="1" t="str">
        <f t="shared" si="888"/>
        <v>Acquired</v>
      </c>
      <c r="W4096" s="1" t="str">
        <f t="shared" si="889"/>
        <v>¥</v>
      </c>
      <c r="X4096" s="1" t="str">
        <f t="shared" si="890"/>
        <v>¥22M</v>
      </c>
      <c r="Y4096" s="1" t="str">
        <f t="shared" si="891"/>
        <v>¥676M</v>
      </c>
      <c r="Z4096" s="1" t="str">
        <f t="shared" si="892"/>
        <v>¥0</v>
      </c>
      <c r="AA4096" s="1" t="str">
        <f t="shared" si="893"/>
        <v>¥1,93,364</v>
      </c>
      <c r="AB4096" s="6">
        <f t="shared" si="894"/>
        <v>16113.653699466056</v>
      </c>
      <c r="AC4096" s="1" t="str">
        <f t="shared" si="895"/>
        <v>Small</v>
      </c>
    </row>
    <row r="4097" spans="1:29">
      <c r="A4097" s="1" t="s">
        <v>841</v>
      </c>
      <c r="B4097" s="1">
        <v>2002</v>
      </c>
      <c r="C4097" s="1" t="s">
        <v>73</v>
      </c>
      <c r="D4097" s="1" t="s">
        <v>51</v>
      </c>
      <c r="E4097" s="1" t="s">
        <v>40</v>
      </c>
      <c r="F4097" s="1">
        <v>53</v>
      </c>
      <c r="G4097" s="1">
        <v>563</v>
      </c>
      <c r="H4097" s="1">
        <v>289</v>
      </c>
      <c r="I4097" s="1">
        <v>9.2100000000000009</v>
      </c>
      <c r="J4097" s="1">
        <v>3</v>
      </c>
      <c r="K4097" s="1" t="s">
        <v>19</v>
      </c>
      <c r="L4097" s="1" t="s">
        <v>24</v>
      </c>
      <c r="M4097" s="1">
        <v>13</v>
      </c>
      <c r="N4097" s="1" t="s">
        <v>25</v>
      </c>
      <c r="O4097" s="1">
        <v>4996964</v>
      </c>
      <c r="P4097" s="1">
        <f t="shared" si="896"/>
        <v>3</v>
      </c>
      <c r="Q4097" s="1">
        <f t="shared" si="883"/>
        <v>22</v>
      </c>
      <c r="R4097" s="5">
        <f t="shared" si="884"/>
        <v>9.4138543516873896E-2</v>
      </c>
      <c r="S4097" s="6">
        <f t="shared" si="885"/>
        <v>513321.4920071048</v>
      </c>
      <c r="T4097" s="4">
        <f t="shared" si="886"/>
        <v>5.4528301886792452</v>
      </c>
      <c r="U4097" s="1" t="str">
        <f t="shared" si="887"/>
        <v>Normal</v>
      </c>
      <c r="V4097" s="1" t="str">
        <f t="shared" si="888"/>
        <v>IPO</v>
      </c>
      <c r="W4097" s="1" t="str">
        <f t="shared" si="889"/>
        <v>€</v>
      </c>
      <c r="X4097" s="1" t="str">
        <f t="shared" si="890"/>
        <v>€53M</v>
      </c>
      <c r="Y4097" s="1" t="str">
        <f t="shared" si="891"/>
        <v>€289M</v>
      </c>
      <c r="Z4097" s="1" t="str">
        <f t="shared" si="892"/>
        <v>€0</v>
      </c>
      <c r="AA4097" s="1" t="str">
        <f t="shared" si="893"/>
        <v>€5,13,321</v>
      </c>
      <c r="AB4097" s="6">
        <f t="shared" si="894"/>
        <v>42776.791000592064</v>
      </c>
      <c r="AC4097" s="1" t="str">
        <f t="shared" si="895"/>
        <v>Small</v>
      </c>
    </row>
    <row r="4098" spans="1:29">
      <c r="A4098" s="1" t="s">
        <v>3279</v>
      </c>
      <c r="B4098" s="1">
        <v>2002</v>
      </c>
      <c r="C4098" s="1" t="s">
        <v>45</v>
      </c>
      <c r="D4098" s="1" t="s">
        <v>48</v>
      </c>
      <c r="E4098" s="1" t="s">
        <v>18</v>
      </c>
      <c r="F4098" s="1">
        <v>73</v>
      </c>
      <c r="G4098" s="1">
        <v>3383</v>
      </c>
      <c r="H4098" s="1">
        <v>857</v>
      </c>
      <c r="I4098" s="1">
        <v>1.81</v>
      </c>
      <c r="J4098" s="1">
        <v>1</v>
      </c>
      <c r="K4098" s="1" t="s">
        <v>24</v>
      </c>
      <c r="L4098" s="1" t="s">
        <v>19</v>
      </c>
      <c r="M4098" s="1">
        <v>45</v>
      </c>
      <c r="N4098" s="1" t="s">
        <v>25</v>
      </c>
      <c r="O4098" s="1">
        <v>4992351</v>
      </c>
      <c r="P4098" s="1">
        <f t="shared" si="896"/>
        <v>2</v>
      </c>
      <c r="Q4098" s="1">
        <f t="shared" ref="Q4098:Q4161" si="897">2024 - B4098</f>
        <v>22</v>
      </c>
      <c r="R4098" s="5">
        <f t="shared" ref="R4098:R4161" si="898">F4098 / G4098</f>
        <v>2.1578480638486549E-2</v>
      </c>
      <c r="S4098" s="6">
        <f t="shared" ref="S4098:S4161" si="899">(H4098 * 1000000) / G4098</f>
        <v>253325.45078332842</v>
      </c>
      <c r="T4098" s="4">
        <f t="shared" ref="T4098:T4161" si="900">H4098 / F4098</f>
        <v>11.739726027397261</v>
      </c>
      <c r="U4098" s="1" t="str">
        <f t="shared" ref="U4098:U4161" si="901">IF(AND(J4098&gt;=8, I4098&gt;=1), "High Performer", "Normal")</f>
        <v>Normal</v>
      </c>
      <c r="V4098" s="1" t="str">
        <f t="shared" ref="V4098:V4161" si="902">IF(K4098="Yes", "Acquired",
 IF(L4098="Yes", "IPO", "Still Private"))</f>
        <v>Acquired</v>
      </c>
      <c r="W4098" s="1" t="str">
        <f t="shared" ref="W4098:W4161" si="903">IF(C4098="USA","$",
IF(C4098="India","₹",
IF(C4098="UK","£",
IF(C4098="Germany","€",
IF(C4098="France","€",
IF(C4098="Canada","$",
IF(C4098="Australia","A$",
IF(C4098="China","¥",
IF(C4098="Japan","¥",)))))))))</f>
        <v>A$</v>
      </c>
      <c r="X4098" s="1" t="str">
        <f t="shared" ref="X4098:X4161" si="904">W4098 &amp; F4098 &amp; "M"</f>
        <v>A$73M</v>
      </c>
      <c r="Y4098" s="1" t="str">
        <f t="shared" ref="Y4098:Y4161" si="905">W4098 &amp; H4098 &amp; "M"</f>
        <v>A$857M</v>
      </c>
      <c r="Z4098" s="1" t="str">
        <f t="shared" ref="Z4098:Z4161" si="906">W4098 &amp; TEXT(R4098,"#,##0")</f>
        <v>A$0</v>
      </c>
      <c r="AA4098" s="1" t="str">
        <f t="shared" ref="AA4098:AA4161" si="907">W4098 &amp; TEXT(S4098,"#,##0")</f>
        <v>A$2,53,325</v>
      </c>
      <c r="AB4098" s="6">
        <f t="shared" ref="AB4098:AB4161" si="908">(H4098 * 1000000) / (12 * G4098)</f>
        <v>21110.454231944033</v>
      </c>
      <c r="AC4098" s="1" t="str">
        <f t="shared" ref="AC4098:AC4161" si="909">IF(F4098&lt;100, "Small", IF(F4098&lt;=200, "Mid",IF(F4098&lt;500,  "Large")))</f>
        <v>Small</v>
      </c>
    </row>
    <row r="4099" spans="1:29">
      <c r="A4099" s="1" t="s">
        <v>1368</v>
      </c>
      <c r="B4099" s="1">
        <v>2002</v>
      </c>
      <c r="C4099" s="1" t="s">
        <v>16</v>
      </c>
      <c r="D4099" s="1" t="s">
        <v>102</v>
      </c>
      <c r="E4099" s="1" t="s">
        <v>37</v>
      </c>
      <c r="F4099" s="1">
        <v>27</v>
      </c>
      <c r="G4099" s="1">
        <v>2845</v>
      </c>
      <c r="H4099" s="1">
        <v>148</v>
      </c>
      <c r="I4099" s="1">
        <v>17.899999999999999</v>
      </c>
      <c r="J4099" s="1">
        <v>4</v>
      </c>
      <c r="K4099" s="1" t="s">
        <v>19</v>
      </c>
      <c r="L4099" s="1" t="s">
        <v>19</v>
      </c>
      <c r="M4099" s="1">
        <v>59</v>
      </c>
      <c r="N4099" s="1" t="s">
        <v>20</v>
      </c>
      <c r="O4099" s="1">
        <v>4970761</v>
      </c>
      <c r="P4099" s="1">
        <f t="shared" si="896"/>
        <v>4</v>
      </c>
      <c r="Q4099" s="1">
        <f t="shared" si="897"/>
        <v>22</v>
      </c>
      <c r="R4099" s="5">
        <f t="shared" si="898"/>
        <v>9.4903339191564143E-3</v>
      </c>
      <c r="S4099" s="6">
        <f t="shared" si="899"/>
        <v>52021.089630931456</v>
      </c>
      <c r="T4099" s="4">
        <f t="shared" si="900"/>
        <v>5.4814814814814818</v>
      </c>
      <c r="U4099" s="1" t="str">
        <f t="shared" si="901"/>
        <v>Normal</v>
      </c>
      <c r="V4099" s="1" t="str">
        <f t="shared" si="902"/>
        <v>Still Private</v>
      </c>
      <c r="W4099" s="1" t="str">
        <f t="shared" si="903"/>
        <v>$</v>
      </c>
      <c r="X4099" s="1" t="str">
        <f t="shared" si="904"/>
        <v>$27M</v>
      </c>
      <c r="Y4099" s="1" t="str">
        <f t="shared" si="905"/>
        <v>$148M</v>
      </c>
      <c r="Z4099" s="1" t="str">
        <f t="shared" si="906"/>
        <v>$0</v>
      </c>
      <c r="AA4099" s="1" t="str">
        <f t="shared" si="907"/>
        <v>$52,021</v>
      </c>
      <c r="AB4099" s="6">
        <f t="shared" si="908"/>
        <v>4335.0908025776216</v>
      </c>
      <c r="AC4099" s="1" t="str">
        <f t="shared" si="909"/>
        <v>Small</v>
      </c>
    </row>
    <row r="4100" spans="1:29">
      <c r="A4100" s="1" t="s">
        <v>3039</v>
      </c>
      <c r="B4100" s="1">
        <v>2002</v>
      </c>
      <c r="C4100" s="1" t="s">
        <v>22</v>
      </c>
      <c r="D4100" s="1" t="s">
        <v>46</v>
      </c>
      <c r="E4100" s="1" t="s">
        <v>40</v>
      </c>
      <c r="F4100" s="1">
        <v>13</v>
      </c>
      <c r="G4100" s="1">
        <v>230</v>
      </c>
      <c r="H4100" s="1">
        <v>680</v>
      </c>
      <c r="I4100" s="1">
        <v>34.22</v>
      </c>
      <c r="J4100" s="1">
        <v>3</v>
      </c>
      <c r="K4100" s="1" t="s">
        <v>24</v>
      </c>
      <c r="L4100" s="1" t="s">
        <v>19</v>
      </c>
      <c r="M4100" s="1">
        <v>65</v>
      </c>
      <c r="N4100" s="1" t="s">
        <v>29</v>
      </c>
      <c r="O4100" s="1">
        <v>4958640</v>
      </c>
      <c r="P4100" s="1">
        <f t="shared" si="896"/>
        <v>3</v>
      </c>
      <c r="Q4100" s="1">
        <f t="shared" si="897"/>
        <v>22</v>
      </c>
      <c r="R4100" s="5">
        <f t="shared" si="898"/>
        <v>5.6521739130434782E-2</v>
      </c>
      <c r="S4100" s="6">
        <f t="shared" si="899"/>
        <v>2956521.7391304346</v>
      </c>
      <c r="T4100" s="4">
        <f t="shared" si="900"/>
        <v>52.307692307692307</v>
      </c>
      <c r="U4100" s="1" t="str">
        <f t="shared" si="901"/>
        <v>Normal</v>
      </c>
      <c r="V4100" s="1" t="str">
        <f t="shared" si="902"/>
        <v>Acquired</v>
      </c>
      <c r="W4100" s="1" t="str">
        <f t="shared" si="903"/>
        <v>£</v>
      </c>
      <c r="X4100" s="1" t="str">
        <f t="shared" si="904"/>
        <v>£13M</v>
      </c>
      <c r="Y4100" s="1" t="str">
        <f t="shared" si="905"/>
        <v>£680M</v>
      </c>
      <c r="Z4100" s="1" t="str">
        <f t="shared" si="906"/>
        <v>£0</v>
      </c>
      <c r="AA4100" s="1" t="str">
        <f t="shared" si="907"/>
        <v>£29,56,522</v>
      </c>
      <c r="AB4100" s="6">
        <f t="shared" si="908"/>
        <v>246376.81159420291</v>
      </c>
      <c r="AC4100" s="1" t="str">
        <f t="shared" si="909"/>
        <v>Small</v>
      </c>
    </row>
    <row r="4101" spans="1:29">
      <c r="A4101" s="1" t="s">
        <v>2553</v>
      </c>
      <c r="B4101" s="1">
        <v>2002</v>
      </c>
      <c r="C4101" s="1" t="s">
        <v>35</v>
      </c>
      <c r="D4101" s="1" t="s">
        <v>95</v>
      </c>
      <c r="E4101" s="1" t="s">
        <v>37</v>
      </c>
      <c r="F4101" s="1">
        <v>34</v>
      </c>
      <c r="G4101" s="1">
        <v>707</v>
      </c>
      <c r="H4101" s="1">
        <v>241</v>
      </c>
      <c r="I4101" s="1">
        <v>1.9</v>
      </c>
      <c r="J4101" s="1">
        <v>1</v>
      </c>
      <c r="K4101" s="1" t="s">
        <v>24</v>
      </c>
      <c r="L4101" s="1" t="s">
        <v>19</v>
      </c>
      <c r="M4101" s="1">
        <v>25</v>
      </c>
      <c r="N4101" s="1" t="s">
        <v>49</v>
      </c>
      <c r="O4101" s="1">
        <v>4811688</v>
      </c>
      <c r="P4101" s="1">
        <f t="shared" si="896"/>
        <v>4</v>
      </c>
      <c r="Q4101" s="1">
        <f t="shared" si="897"/>
        <v>22</v>
      </c>
      <c r="R4101" s="5">
        <f t="shared" si="898"/>
        <v>4.8090523338048093E-2</v>
      </c>
      <c r="S4101" s="6">
        <f t="shared" si="899"/>
        <v>340876.94483734085</v>
      </c>
      <c r="T4101" s="4">
        <f t="shared" si="900"/>
        <v>7.0882352941176467</v>
      </c>
      <c r="U4101" s="1" t="str">
        <f t="shared" si="901"/>
        <v>Normal</v>
      </c>
      <c r="V4101" s="1" t="str">
        <f t="shared" si="902"/>
        <v>Acquired</v>
      </c>
      <c r="W4101" s="1" t="str">
        <f t="shared" si="903"/>
        <v>¥</v>
      </c>
      <c r="X4101" s="1" t="str">
        <f t="shared" si="904"/>
        <v>¥34M</v>
      </c>
      <c r="Y4101" s="1" t="str">
        <f t="shared" si="905"/>
        <v>¥241M</v>
      </c>
      <c r="Z4101" s="1" t="str">
        <f t="shared" si="906"/>
        <v>¥0</v>
      </c>
      <c r="AA4101" s="1" t="str">
        <f t="shared" si="907"/>
        <v>¥3,40,877</v>
      </c>
      <c r="AB4101" s="6">
        <f t="shared" si="908"/>
        <v>28406.412069778406</v>
      </c>
      <c r="AC4101" s="1" t="str">
        <f t="shared" si="909"/>
        <v>Small</v>
      </c>
    </row>
    <row r="4102" spans="1:29">
      <c r="A4102" s="1" t="s">
        <v>1837</v>
      </c>
      <c r="B4102" s="1">
        <v>2002</v>
      </c>
      <c r="C4102" s="1" t="s">
        <v>35</v>
      </c>
      <c r="D4102" s="1" t="s">
        <v>39</v>
      </c>
      <c r="E4102" s="1" t="s">
        <v>23</v>
      </c>
      <c r="F4102" s="1">
        <v>24</v>
      </c>
      <c r="G4102" s="1">
        <v>4329</v>
      </c>
      <c r="H4102" s="1">
        <v>415</v>
      </c>
      <c r="I4102" s="1">
        <v>20.99</v>
      </c>
      <c r="J4102" s="1">
        <v>2</v>
      </c>
      <c r="K4102" s="1" t="s">
        <v>19</v>
      </c>
      <c r="L4102" s="1" t="s">
        <v>24</v>
      </c>
      <c r="M4102" s="1">
        <v>90</v>
      </c>
      <c r="N4102" s="1" t="s">
        <v>25</v>
      </c>
      <c r="O4102" s="1">
        <v>4760524</v>
      </c>
      <c r="P4102" s="1">
        <f t="shared" si="896"/>
        <v>5</v>
      </c>
      <c r="Q4102" s="1">
        <f t="shared" si="897"/>
        <v>22</v>
      </c>
      <c r="R4102" s="5">
        <f t="shared" si="898"/>
        <v>5.544005544005544E-3</v>
      </c>
      <c r="S4102" s="6">
        <f t="shared" si="899"/>
        <v>95865.095865095864</v>
      </c>
      <c r="T4102" s="4">
        <f t="shared" si="900"/>
        <v>17.291666666666668</v>
      </c>
      <c r="U4102" s="1" t="str">
        <f t="shared" si="901"/>
        <v>Normal</v>
      </c>
      <c r="V4102" s="1" t="str">
        <f t="shared" si="902"/>
        <v>IPO</v>
      </c>
      <c r="W4102" s="1" t="str">
        <f t="shared" si="903"/>
        <v>¥</v>
      </c>
      <c r="X4102" s="1" t="str">
        <f t="shared" si="904"/>
        <v>¥24M</v>
      </c>
      <c r="Y4102" s="1" t="str">
        <f t="shared" si="905"/>
        <v>¥415M</v>
      </c>
      <c r="Z4102" s="1" t="str">
        <f t="shared" si="906"/>
        <v>¥0</v>
      </c>
      <c r="AA4102" s="1" t="str">
        <f t="shared" si="907"/>
        <v>¥95,865</v>
      </c>
      <c r="AB4102" s="6">
        <f t="shared" si="908"/>
        <v>7988.7579887579886</v>
      </c>
      <c r="AC4102" s="1" t="str">
        <f t="shared" si="909"/>
        <v>Small</v>
      </c>
    </row>
    <row r="4103" spans="1:29">
      <c r="A4103" s="1" t="s">
        <v>607</v>
      </c>
      <c r="B4103" s="1">
        <v>2002</v>
      </c>
      <c r="C4103" s="1" t="s">
        <v>53</v>
      </c>
      <c r="D4103" s="1" t="s">
        <v>51</v>
      </c>
      <c r="E4103" s="1" t="s">
        <v>40</v>
      </c>
      <c r="F4103" s="1">
        <v>37</v>
      </c>
      <c r="G4103" s="1">
        <v>3667</v>
      </c>
      <c r="H4103" s="1">
        <v>104</v>
      </c>
      <c r="I4103" s="1">
        <v>34.5</v>
      </c>
      <c r="J4103" s="1">
        <v>5</v>
      </c>
      <c r="K4103" s="1" t="s">
        <v>24</v>
      </c>
      <c r="L4103" s="1" t="s">
        <v>24</v>
      </c>
      <c r="M4103" s="1">
        <v>56</v>
      </c>
      <c r="N4103" s="1" t="s">
        <v>49</v>
      </c>
      <c r="O4103" s="1">
        <v>4632852</v>
      </c>
      <c r="P4103" s="1">
        <f t="shared" si="896"/>
        <v>3</v>
      </c>
      <c r="Q4103" s="1">
        <f t="shared" si="897"/>
        <v>22</v>
      </c>
      <c r="R4103" s="5">
        <f t="shared" si="898"/>
        <v>1.0089991818925552E-2</v>
      </c>
      <c r="S4103" s="6">
        <f t="shared" si="899"/>
        <v>28361.058085628578</v>
      </c>
      <c r="T4103" s="4">
        <f t="shared" si="900"/>
        <v>2.810810810810811</v>
      </c>
      <c r="U4103" s="1" t="str">
        <f t="shared" si="901"/>
        <v>Normal</v>
      </c>
      <c r="V4103" s="1" t="str">
        <f t="shared" si="902"/>
        <v>Acquired</v>
      </c>
      <c r="W4103" s="1">
        <f t="shared" si="903"/>
        <v>0</v>
      </c>
      <c r="X4103" s="1" t="str">
        <f t="shared" si="904"/>
        <v>037M</v>
      </c>
      <c r="Y4103" s="1" t="str">
        <f t="shared" si="905"/>
        <v>0104M</v>
      </c>
      <c r="Z4103" s="1" t="str">
        <f t="shared" si="906"/>
        <v>00</v>
      </c>
      <c r="AA4103" s="1" t="str">
        <f t="shared" si="907"/>
        <v>028,361</v>
      </c>
      <c r="AB4103" s="6">
        <f t="shared" si="908"/>
        <v>2363.4215071357148</v>
      </c>
      <c r="AC4103" s="1" t="str">
        <f t="shared" si="909"/>
        <v>Small</v>
      </c>
    </row>
    <row r="4104" spans="1:29">
      <c r="A4104" s="1" t="s">
        <v>4838</v>
      </c>
      <c r="B4104" s="1">
        <v>2002</v>
      </c>
      <c r="C4104" s="1" t="s">
        <v>45</v>
      </c>
      <c r="D4104" s="1" t="s">
        <v>39</v>
      </c>
      <c r="E4104" s="1" t="s">
        <v>28</v>
      </c>
      <c r="F4104" s="1">
        <v>81</v>
      </c>
      <c r="G4104" s="1">
        <v>2721</v>
      </c>
      <c r="H4104" s="1">
        <v>740</v>
      </c>
      <c r="I4104" s="1">
        <v>45.41</v>
      </c>
      <c r="J4104" s="1">
        <v>4</v>
      </c>
      <c r="K4104" s="1" t="s">
        <v>24</v>
      </c>
      <c r="L4104" s="1" t="s">
        <v>19</v>
      </c>
      <c r="M4104" s="1">
        <v>36</v>
      </c>
      <c r="N4104" s="1" t="s">
        <v>20</v>
      </c>
      <c r="O4104" s="1">
        <v>4372189</v>
      </c>
      <c r="P4104" s="1">
        <f t="shared" si="896"/>
        <v>1</v>
      </c>
      <c r="Q4104" s="1">
        <f t="shared" si="897"/>
        <v>22</v>
      </c>
      <c r="R4104" s="5">
        <f t="shared" si="898"/>
        <v>2.9768467475192944E-2</v>
      </c>
      <c r="S4104" s="6">
        <f t="shared" si="899"/>
        <v>271958.83866225654</v>
      </c>
      <c r="T4104" s="4">
        <f t="shared" si="900"/>
        <v>9.1358024691358022</v>
      </c>
      <c r="U4104" s="1" t="str">
        <f t="shared" si="901"/>
        <v>Normal</v>
      </c>
      <c r="V4104" s="1" t="str">
        <f t="shared" si="902"/>
        <v>Acquired</v>
      </c>
      <c r="W4104" s="1" t="str">
        <f t="shared" si="903"/>
        <v>A$</v>
      </c>
      <c r="X4104" s="1" t="str">
        <f t="shared" si="904"/>
        <v>A$81M</v>
      </c>
      <c r="Y4104" s="1" t="str">
        <f t="shared" si="905"/>
        <v>A$740M</v>
      </c>
      <c r="Z4104" s="1" t="str">
        <f t="shared" si="906"/>
        <v>A$0</v>
      </c>
      <c r="AA4104" s="1" t="str">
        <f t="shared" si="907"/>
        <v>A$2,71,959</v>
      </c>
      <c r="AB4104" s="6">
        <f t="shared" si="908"/>
        <v>22663.236555188043</v>
      </c>
      <c r="AC4104" s="1" t="str">
        <f t="shared" si="909"/>
        <v>Small</v>
      </c>
    </row>
    <row r="4105" spans="1:29">
      <c r="A4105" s="1" t="s">
        <v>952</v>
      </c>
      <c r="B4105" s="1">
        <v>2002</v>
      </c>
      <c r="C4105" s="1" t="s">
        <v>22</v>
      </c>
      <c r="D4105" s="1" t="s">
        <v>48</v>
      </c>
      <c r="E4105" s="1" t="s">
        <v>18</v>
      </c>
      <c r="F4105" s="1">
        <v>47</v>
      </c>
      <c r="G4105" s="1">
        <v>2700</v>
      </c>
      <c r="H4105" s="1">
        <v>52</v>
      </c>
      <c r="I4105" s="1">
        <v>46.91</v>
      </c>
      <c r="J4105" s="1">
        <v>2</v>
      </c>
      <c r="K4105" s="1" t="s">
        <v>24</v>
      </c>
      <c r="L4105" s="1" t="s">
        <v>24</v>
      </c>
      <c r="M4105" s="1">
        <v>23</v>
      </c>
      <c r="N4105" s="1" t="s">
        <v>25</v>
      </c>
      <c r="O4105" s="1">
        <v>4296669</v>
      </c>
      <c r="P4105" s="1">
        <f t="shared" ref="P4105:P4168" si="910">IF(E4105="Seed", 1,
 IF(E4105="Series A", 2,
 IF(E4105="Series B", 3,
 IF(E4105="Series C", 4,
 IF(E4105="IPO", 5, "")))))</f>
        <v>2</v>
      </c>
      <c r="Q4105" s="1">
        <f t="shared" si="897"/>
        <v>22</v>
      </c>
      <c r="R4105" s="5">
        <f t="shared" si="898"/>
        <v>1.7407407407407406E-2</v>
      </c>
      <c r="S4105" s="6">
        <f t="shared" si="899"/>
        <v>19259.259259259259</v>
      </c>
      <c r="T4105" s="4">
        <f t="shared" si="900"/>
        <v>1.1063829787234043</v>
      </c>
      <c r="U4105" s="1" t="str">
        <f t="shared" si="901"/>
        <v>Normal</v>
      </c>
      <c r="V4105" s="1" t="str">
        <f t="shared" si="902"/>
        <v>Acquired</v>
      </c>
      <c r="W4105" s="1" t="str">
        <f t="shared" si="903"/>
        <v>£</v>
      </c>
      <c r="X4105" s="1" t="str">
        <f t="shared" si="904"/>
        <v>£47M</v>
      </c>
      <c r="Y4105" s="1" t="str">
        <f t="shared" si="905"/>
        <v>£52M</v>
      </c>
      <c r="Z4105" s="1" t="str">
        <f t="shared" si="906"/>
        <v>£0</v>
      </c>
      <c r="AA4105" s="1" t="str">
        <f t="shared" si="907"/>
        <v>£19,259</v>
      </c>
      <c r="AB4105" s="6">
        <f t="shared" si="908"/>
        <v>1604.9382716049383</v>
      </c>
      <c r="AC4105" s="1" t="str">
        <f t="shared" si="909"/>
        <v>Small</v>
      </c>
    </row>
    <row r="4106" spans="1:29">
      <c r="A4106" s="1" t="s">
        <v>2785</v>
      </c>
      <c r="B4106" s="1">
        <v>2002</v>
      </c>
      <c r="C4106" s="1" t="s">
        <v>31</v>
      </c>
      <c r="D4106" s="1" t="s">
        <v>39</v>
      </c>
      <c r="E4106" s="1" t="s">
        <v>28</v>
      </c>
      <c r="F4106" s="1">
        <v>97</v>
      </c>
      <c r="G4106" s="1">
        <v>1540</v>
      </c>
      <c r="H4106" s="1">
        <v>466</v>
      </c>
      <c r="I4106" s="1">
        <v>49.47</v>
      </c>
      <c r="J4106" s="1">
        <v>8</v>
      </c>
      <c r="K4106" s="1" t="s">
        <v>24</v>
      </c>
      <c r="L4106" s="1" t="s">
        <v>19</v>
      </c>
      <c r="M4106" s="1">
        <v>84</v>
      </c>
      <c r="N4106" s="1" t="s">
        <v>29</v>
      </c>
      <c r="O4106" s="1">
        <v>4262287</v>
      </c>
      <c r="P4106" s="1">
        <f t="shared" si="910"/>
        <v>1</v>
      </c>
      <c r="Q4106" s="1">
        <f t="shared" si="897"/>
        <v>22</v>
      </c>
      <c r="R4106" s="5">
        <f t="shared" si="898"/>
        <v>6.298701298701298E-2</v>
      </c>
      <c r="S4106" s="6">
        <f t="shared" si="899"/>
        <v>302597.40259740257</v>
      </c>
      <c r="T4106" s="4">
        <f t="shared" si="900"/>
        <v>4.804123711340206</v>
      </c>
      <c r="U4106" s="1" t="str">
        <f t="shared" si="901"/>
        <v>High Performer</v>
      </c>
      <c r="V4106" s="1" t="str">
        <f t="shared" si="902"/>
        <v>Acquired</v>
      </c>
      <c r="W4106" s="1" t="str">
        <f t="shared" si="903"/>
        <v>€</v>
      </c>
      <c r="X4106" s="1" t="str">
        <f t="shared" si="904"/>
        <v>€97M</v>
      </c>
      <c r="Y4106" s="1" t="str">
        <f t="shared" si="905"/>
        <v>€466M</v>
      </c>
      <c r="Z4106" s="1" t="str">
        <f t="shared" si="906"/>
        <v>€0</v>
      </c>
      <c r="AA4106" s="1" t="str">
        <f t="shared" si="907"/>
        <v>€3,02,597</v>
      </c>
      <c r="AB4106" s="6">
        <f t="shared" si="908"/>
        <v>25216.450216450216</v>
      </c>
      <c r="AC4106" s="1" t="str">
        <f t="shared" si="909"/>
        <v>Small</v>
      </c>
    </row>
    <row r="4107" spans="1:29">
      <c r="A4107" s="1" t="s">
        <v>1094</v>
      </c>
      <c r="B4107" s="1">
        <v>2002</v>
      </c>
      <c r="C4107" s="1" t="s">
        <v>73</v>
      </c>
      <c r="D4107" s="1" t="s">
        <v>48</v>
      </c>
      <c r="E4107" s="1" t="s">
        <v>37</v>
      </c>
      <c r="F4107" s="1">
        <v>23</v>
      </c>
      <c r="G4107" s="1">
        <v>3406</v>
      </c>
      <c r="H4107" s="1">
        <v>555</v>
      </c>
      <c r="I4107" s="1">
        <v>1.32</v>
      </c>
      <c r="J4107" s="1">
        <v>3</v>
      </c>
      <c r="K4107" s="1" t="s">
        <v>24</v>
      </c>
      <c r="L4107" s="1" t="s">
        <v>19</v>
      </c>
      <c r="M4107" s="1">
        <v>50</v>
      </c>
      <c r="N4107" s="1" t="s">
        <v>49</v>
      </c>
      <c r="O4107" s="1">
        <v>4182798</v>
      </c>
      <c r="P4107" s="1">
        <f t="shared" si="910"/>
        <v>4</v>
      </c>
      <c r="Q4107" s="1">
        <f t="shared" si="897"/>
        <v>22</v>
      </c>
      <c r="R4107" s="5">
        <f t="shared" si="898"/>
        <v>6.7527891955372872E-3</v>
      </c>
      <c r="S4107" s="6">
        <f t="shared" si="899"/>
        <v>162947.73928361715</v>
      </c>
      <c r="T4107" s="4">
        <f t="shared" si="900"/>
        <v>24.130434782608695</v>
      </c>
      <c r="U4107" s="1" t="str">
        <f t="shared" si="901"/>
        <v>Normal</v>
      </c>
      <c r="V4107" s="1" t="str">
        <f t="shared" si="902"/>
        <v>Acquired</v>
      </c>
      <c r="W4107" s="1" t="str">
        <f t="shared" si="903"/>
        <v>€</v>
      </c>
      <c r="X4107" s="1" t="str">
        <f t="shared" si="904"/>
        <v>€23M</v>
      </c>
      <c r="Y4107" s="1" t="str">
        <f t="shared" si="905"/>
        <v>€555M</v>
      </c>
      <c r="Z4107" s="1" t="str">
        <f t="shared" si="906"/>
        <v>€0</v>
      </c>
      <c r="AA4107" s="1" t="str">
        <f t="shared" si="907"/>
        <v>€1,62,948</v>
      </c>
      <c r="AB4107" s="6">
        <f t="shared" si="908"/>
        <v>13578.978273634762</v>
      </c>
      <c r="AC4107" s="1" t="str">
        <f t="shared" si="909"/>
        <v>Small</v>
      </c>
    </row>
    <row r="4108" spans="1:29">
      <c r="A4108" s="1" t="s">
        <v>4362</v>
      </c>
      <c r="B4108" s="1">
        <v>2002</v>
      </c>
      <c r="C4108" s="1" t="s">
        <v>16</v>
      </c>
      <c r="D4108" s="1" t="s">
        <v>95</v>
      </c>
      <c r="E4108" s="1" t="s">
        <v>28</v>
      </c>
      <c r="F4108" s="1">
        <v>27</v>
      </c>
      <c r="G4108" s="1">
        <v>1712</v>
      </c>
      <c r="H4108" s="1">
        <v>416</v>
      </c>
      <c r="I4108" s="1">
        <v>4.59</v>
      </c>
      <c r="J4108" s="1">
        <v>9</v>
      </c>
      <c r="K4108" s="1" t="s">
        <v>19</v>
      </c>
      <c r="L4108" s="1" t="s">
        <v>24</v>
      </c>
      <c r="M4108" s="1">
        <v>38</v>
      </c>
      <c r="N4108" s="1" t="s">
        <v>29</v>
      </c>
      <c r="O4108" s="1">
        <v>4070125</v>
      </c>
      <c r="P4108" s="1">
        <f t="shared" si="910"/>
        <v>1</v>
      </c>
      <c r="Q4108" s="1">
        <f t="shared" si="897"/>
        <v>22</v>
      </c>
      <c r="R4108" s="5">
        <f t="shared" si="898"/>
        <v>1.5771028037383176E-2</v>
      </c>
      <c r="S4108" s="6">
        <f t="shared" si="899"/>
        <v>242990.65420560748</v>
      </c>
      <c r="T4108" s="4">
        <f t="shared" si="900"/>
        <v>15.407407407407407</v>
      </c>
      <c r="U4108" s="1" t="str">
        <f t="shared" si="901"/>
        <v>High Performer</v>
      </c>
      <c r="V4108" s="1" t="str">
        <f t="shared" si="902"/>
        <v>IPO</v>
      </c>
      <c r="W4108" s="1" t="str">
        <f t="shared" si="903"/>
        <v>$</v>
      </c>
      <c r="X4108" s="1" t="str">
        <f t="shared" si="904"/>
        <v>$27M</v>
      </c>
      <c r="Y4108" s="1" t="str">
        <f t="shared" si="905"/>
        <v>$416M</v>
      </c>
      <c r="Z4108" s="1" t="str">
        <f t="shared" si="906"/>
        <v>$0</v>
      </c>
      <c r="AA4108" s="1" t="str">
        <f t="shared" si="907"/>
        <v>$2,42,991</v>
      </c>
      <c r="AB4108" s="6">
        <f t="shared" si="908"/>
        <v>20249.221183800622</v>
      </c>
      <c r="AC4108" s="1" t="str">
        <f t="shared" si="909"/>
        <v>Small</v>
      </c>
    </row>
    <row r="4109" spans="1:29">
      <c r="A4109" s="1" t="s">
        <v>1186</v>
      </c>
      <c r="B4109" s="1">
        <v>2002</v>
      </c>
      <c r="C4109" s="1" t="s">
        <v>16</v>
      </c>
      <c r="D4109" s="1" t="s">
        <v>102</v>
      </c>
      <c r="E4109" s="1" t="s">
        <v>40</v>
      </c>
      <c r="F4109" s="1">
        <v>64</v>
      </c>
      <c r="G4109" s="1">
        <v>1685</v>
      </c>
      <c r="H4109" s="1">
        <v>506</v>
      </c>
      <c r="I4109" s="1">
        <v>43.45</v>
      </c>
      <c r="J4109" s="1">
        <v>8</v>
      </c>
      <c r="K4109" s="1" t="s">
        <v>24</v>
      </c>
      <c r="L4109" s="1" t="s">
        <v>24</v>
      </c>
      <c r="M4109" s="1">
        <v>74</v>
      </c>
      <c r="N4109" s="1" t="s">
        <v>25</v>
      </c>
      <c r="O4109" s="1">
        <v>3835175</v>
      </c>
      <c r="P4109" s="1">
        <f t="shared" si="910"/>
        <v>3</v>
      </c>
      <c r="Q4109" s="1">
        <f t="shared" si="897"/>
        <v>22</v>
      </c>
      <c r="R4109" s="5">
        <f t="shared" si="898"/>
        <v>3.7982195845697328E-2</v>
      </c>
      <c r="S4109" s="6">
        <f t="shared" si="899"/>
        <v>300296.73590504454</v>
      </c>
      <c r="T4109" s="4">
        <f t="shared" si="900"/>
        <v>7.90625</v>
      </c>
      <c r="U4109" s="1" t="str">
        <f t="shared" si="901"/>
        <v>High Performer</v>
      </c>
      <c r="V4109" s="1" t="str">
        <f t="shared" si="902"/>
        <v>Acquired</v>
      </c>
      <c r="W4109" s="1" t="str">
        <f t="shared" si="903"/>
        <v>$</v>
      </c>
      <c r="X4109" s="1" t="str">
        <f t="shared" si="904"/>
        <v>$64M</v>
      </c>
      <c r="Y4109" s="1" t="str">
        <f t="shared" si="905"/>
        <v>$506M</v>
      </c>
      <c r="Z4109" s="1" t="str">
        <f t="shared" si="906"/>
        <v>$0</v>
      </c>
      <c r="AA4109" s="1" t="str">
        <f t="shared" si="907"/>
        <v>$3,00,297</v>
      </c>
      <c r="AB4109" s="6">
        <f t="shared" si="908"/>
        <v>25024.727992087042</v>
      </c>
      <c r="AC4109" s="1" t="str">
        <f t="shared" si="909"/>
        <v>Small</v>
      </c>
    </row>
    <row r="4110" spans="1:29">
      <c r="A4110" s="1" t="s">
        <v>3445</v>
      </c>
      <c r="B4110" s="1">
        <v>2002</v>
      </c>
      <c r="C4110" s="1" t="s">
        <v>42</v>
      </c>
      <c r="D4110" s="1" t="s">
        <v>43</v>
      </c>
      <c r="E4110" s="1" t="s">
        <v>18</v>
      </c>
      <c r="F4110" s="1">
        <v>35</v>
      </c>
      <c r="G4110" s="1">
        <v>2849</v>
      </c>
      <c r="H4110" s="1">
        <v>694</v>
      </c>
      <c r="I4110" s="1">
        <v>6.49</v>
      </c>
      <c r="J4110" s="1">
        <v>4</v>
      </c>
      <c r="K4110" s="1" t="s">
        <v>19</v>
      </c>
      <c r="L4110" s="1" t="s">
        <v>24</v>
      </c>
      <c r="M4110" s="1">
        <v>85</v>
      </c>
      <c r="N4110" s="1" t="s">
        <v>29</v>
      </c>
      <c r="O4110" s="1">
        <v>3813334</v>
      </c>
      <c r="P4110" s="1">
        <f t="shared" si="910"/>
        <v>2</v>
      </c>
      <c r="Q4110" s="1">
        <f t="shared" si="897"/>
        <v>22</v>
      </c>
      <c r="R4110" s="5">
        <f t="shared" si="898"/>
        <v>1.2285012285012284E-2</v>
      </c>
      <c r="S4110" s="6">
        <f t="shared" si="899"/>
        <v>243594.2435942436</v>
      </c>
      <c r="T4110" s="4">
        <f t="shared" si="900"/>
        <v>19.828571428571429</v>
      </c>
      <c r="U4110" s="1" t="str">
        <f t="shared" si="901"/>
        <v>Normal</v>
      </c>
      <c r="V4110" s="1" t="str">
        <f t="shared" si="902"/>
        <v>IPO</v>
      </c>
      <c r="W4110" s="1" t="str">
        <f t="shared" si="903"/>
        <v>¥</v>
      </c>
      <c r="X4110" s="1" t="str">
        <f t="shared" si="904"/>
        <v>¥35M</v>
      </c>
      <c r="Y4110" s="1" t="str">
        <f t="shared" si="905"/>
        <v>¥694M</v>
      </c>
      <c r="Z4110" s="1" t="str">
        <f t="shared" si="906"/>
        <v>¥0</v>
      </c>
      <c r="AA4110" s="1" t="str">
        <f t="shared" si="907"/>
        <v>¥2,43,594</v>
      </c>
      <c r="AB4110" s="6">
        <f t="shared" si="908"/>
        <v>20299.5202995203</v>
      </c>
      <c r="AC4110" s="1" t="str">
        <f t="shared" si="909"/>
        <v>Small</v>
      </c>
    </row>
    <row r="4111" spans="1:29">
      <c r="A4111" s="1" t="s">
        <v>4317</v>
      </c>
      <c r="B4111" s="1">
        <v>2002</v>
      </c>
      <c r="C4111" s="1" t="s">
        <v>42</v>
      </c>
      <c r="D4111" s="1" t="s">
        <v>102</v>
      </c>
      <c r="E4111" s="1" t="s">
        <v>28</v>
      </c>
      <c r="F4111" s="1">
        <v>37</v>
      </c>
      <c r="G4111" s="1">
        <v>916</v>
      </c>
      <c r="H4111" s="1">
        <v>105</v>
      </c>
      <c r="I4111" s="1">
        <v>35.97</v>
      </c>
      <c r="J4111" s="1">
        <v>7</v>
      </c>
      <c r="K4111" s="1" t="s">
        <v>24</v>
      </c>
      <c r="L4111" s="1" t="s">
        <v>24</v>
      </c>
      <c r="M4111" s="1">
        <v>50</v>
      </c>
      <c r="N4111" s="1" t="s">
        <v>29</v>
      </c>
      <c r="O4111" s="1">
        <v>3630441</v>
      </c>
      <c r="P4111" s="1">
        <f t="shared" si="910"/>
        <v>1</v>
      </c>
      <c r="Q4111" s="1">
        <f t="shared" si="897"/>
        <v>22</v>
      </c>
      <c r="R4111" s="5">
        <f t="shared" si="898"/>
        <v>4.0393013100436678E-2</v>
      </c>
      <c r="S4111" s="6">
        <f t="shared" si="899"/>
        <v>114628.82096069869</v>
      </c>
      <c r="T4111" s="4">
        <f t="shared" si="900"/>
        <v>2.8378378378378377</v>
      </c>
      <c r="U4111" s="1" t="str">
        <f t="shared" si="901"/>
        <v>Normal</v>
      </c>
      <c r="V4111" s="1" t="str">
        <f t="shared" si="902"/>
        <v>Acquired</v>
      </c>
      <c r="W4111" s="1" t="str">
        <f t="shared" si="903"/>
        <v>¥</v>
      </c>
      <c r="X4111" s="1" t="str">
        <f t="shared" si="904"/>
        <v>¥37M</v>
      </c>
      <c r="Y4111" s="1" t="str">
        <f t="shared" si="905"/>
        <v>¥105M</v>
      </c>
      <c r="Z4111" s="1" t="str">
        <f t="shared" si="906"/>
        <v>¥0</v>
      </c>
      <c r="AA4111" s="1" t="str">
        <f t="shared" si="907"/>
        <v>¥1,14,629</v>
      </c>
      <c r="AB4111" s="6">
        <f t="shared" si="908"/>
        <v>9552.4017467248905</v>
      </c>
      <c r="AC4111" s="1" t="str">
        <f t="shared" si="909"/>
        <v>Small</v>
      </c>
    </row>
    <row r="4112" spans="1:29">
      <c r="A4112" s="1" t="s">
        <v>1803</v>
      </c>
      <c r="B4112" s="1">
        <v>2002</v>
      </c>
      <c r="C4112" s="1" t="s">
        <v>22</v>
      </c>
      <c r="D4112" s="1" t="s">
        <v>32</v>
      </c>
      <c r="E4112" s="1" t="s">
        <v>23</v>
      </c>
      <c r="F4112" s="1">
        <v>88</v>
      </c>
      <c r="G4112" s="1">
        <v>994</v>
      </c>
      <c r="H4112" s="1">
        <v>308</v>
      </c>
      <c r="I4112" s="1">
        <v>13.09</v>
      </c>
      <c r="J4112" s="1">
        <v>6</v>
      </c>
      <c r="K4112" s="1" t="s">
        <v>19</v>
      </c>
      <c r="L4112" s="1" t="s">
        <v>19</v>
      </c>
      <c r="M4112" s="1">
        <v>91</v>
      </c>
      <c r="N4112" s="1" t="s">
        <v>20</v>
      </c>
      <c r="O4112" s="1">
        <v>3597021</v>
      </c>
      <c r="P4112" s="1">
        <f t="shared" si="910"/>
        <v>5</v>
      </c>
      <c r="Q4112" s="1">
        <f t="shared" si="897"/>
        <v>22</v>
      </c>
      <c r="R4112" s="5">
        <f t="shared" si="898"/>
        <v>8.8531187122736416E-2</v>
      </c>
      <c r="S4112" s="6">
        <f t="shared" si="899"/>
        <v>309859.15492957749</v>
      </c>
      <c r="T4112" s="4">
        <f t="shared" si="900"/>
        <v>3.5</v>
      </c>
      <c r="U4112" s="1" t="str">
        <f t="shared" si="901"/>
        <v>Normal</v>
      </c>
      <c r="V4112" s="1" t="str">
        <f t="shared" si="902"/>
        <v>Still Private</v>
      </c>
      <c r="W4112" s="1" t="str">
        <f t="shared" si="903"/>
        <v>£</v>
      </c>
      <c r="X4112" s="1" t="str">
        <f t="shared" si="904"/>
        <v>£88M</v>
      </c>
      <c r="Y4112" s="1" t="str">
        <f t="shared" si="905"/>
        <v>£308M</v>
      </c>
      <c r="Z4112" s="1" t="str">
        <f t="shared" si="906"/>
        <v>£0</v>
      </c>
      <c r="AA4112" s="1" t="str">
        <f t="shared" si="907"/>
        <v>£3,09,859</v>
      </c>
      <c r="AB4112" s="6">
        <f t="shared" si="908"/>
        <v>25821.596244131455</v>
      </c>
      <c r="AC4112" s="1" t="str">
        <f t="shared" si="909"/>
        <v>Small</v>
      </c>
    </row>
    <row r="4113" spans="1:29">
      <c r="A4113" s="1" t="s">
        <v>3909</v>
      </c>
      <c r="B4113" s="1">
        <v>2002</v>
      </c>
      <c r="C4113" s="1" t="s">
        <v>22</v>
      </c>
      <c r="D4113" s="1" t="s">
        <v>17</v>
      </c>
      <c r="E4113" s="1" t="s">
        <v>23</v>
      </c>
      <c r="F4113" s="1">
        <v>49</v>
      </c>
      <c r="G4113" s="1">
        <v>3303</v>
      </c>
      <c r="H4113" s="1">
        <v>183</v>
      </c>
      <c r="I4113" s="1">
        <v>7.07</v>
      </c>
      <c r="J4113" s="1">
        <v>1</v>
      </c>
      <c r="K4113" s="1" t="s">
        <v>24</v>
      </c>
      <c r="L4113" s="1" t="s">
        <v>19</v>
      </c>
      <c r="M4113" s="1">
        <v>32</v>
      </c>
      <c r="N4113" s="1" t="s">
        <v>49</v>
      </c>
      <c r="O4113" s="1">
        <v>3525819</v>
      </c>
      <c r="P4113" s="1">
        <f t="shared" si="910"/>
        <v>5</v>
      </c>
      <c r="Q4113" s="1">
        <f t="shared" si="897"/>
        <v>22</v>
      </c>
      <c r="R4113" s="5">
        <f t="shared" si="898"/>
        <v>1.4834998486224644E-2</v>
      </c>
      <c r="S4113" s="6">
        <f t="shared" si="899"/>
        <v>55404.178019981831</v>
      </c>
      <c r="T4113" s="4">
        <f t="shared" si="900"/>
        <v>3.7346938775510203</v>
      </c>
      <c r="U4113" s="1" t="str">
        <f t="shared" si="901"/>
        <v>Normal</v>
      </c>
      <c r="V4113" s="1" t="str">
        <f t="shared" si="902"/>
        <v>Acquired</v>
      </c>
      <c r="W4113" s="1" t="str">
        <f t="shared" si="903"/>
        <v>£</v>
      </c>
      <c r="X4113" s="1" t="str">
        <f t="shared" si="904"/>
        <v>£49M</v>
      </c>
      <c r="Y4113" s="1" t="str">
        <f t="shared" si="905"/>
        <v>£183M</v>
      </c>
      <c r="Z4113" s="1" t="str">
        <f t="shared" si="906"/>
        <v>£0</v>
      </c>
      <c r="AA4113" s="1" t="str">
        <f t="shared" si="907"/>
        <v>£55,404</v>
      </c>
      <c r="AB4113" s="6">
        <f t="shared" si="908"/>
        <v>4617.0148349984865</v>
      </c>
      <c r="AC4113" s="1" t="str">
        <f t="shared" si="909"/>
        <v>Small</v>
      </c>
    </row>
    <row r="4114" spans="1:29">
      <c r="A4114" s="1" t="s">
        <v>330</v>
      </c>
      <c r="B4114" s="1">
        <v>2002</v>
      </c>
      <c r="C4114" s="1" t="s">
        <v>27</v>
      </c>
      <c r="D4114" s="1" t="s">
        <v>39</v>
      </c>
      <c r="E4114" s="1" t="s">
        <v>23</v>
      </c>
      <c r="F4114" s="1">
        <v>73</v>
      </c>
      <c r="G4114" s="1">
        <v>563</v>
      </c>
      <c r="H4114" s="1">
        <v>192</v>
      </c>
      <c r="I4114" s="1">
        <v>20.34</v>
      </c>
      <c r="J4114" s="1">
        <v>8</v>
      </c>
      <c r="K4114" s="1" t="s">
        <v>24</v>
      </c>
      <c r="L4114" s="1" t="s">
        <v>24</v>
      </c>
      <c r="M4114" s="1">
        <v>28</v>
      </c>
      <c r="N4114" s="1" t="s">
        <v>29</v>
      </c>
      <c r="O4114" s="1">
        <v>3498671</v>
      </c>
      <c r="P4114" s="1">
        <f t="shared" si="910"/>
        <v>5</v>
      </c>
      <c r="Q4114" s="1">
        <f t="shared" si="897"/>
        <v>22</v>
      </c>
      <c r="R4114" s="5">
        <f t="shared" si="898"/>
        <v>0.12966252220248667</v>
      </c>
      <c r="S4114" s="6">
        <f t="shared" si="899"/>
        <v>341030.19538188278</v>
      </c>
      <c r="T4114" s="4">
        <f t="shared" si="900"/>
        <v>2.6301369863013697</v>
      </c>
      <c r="U4114" s="1" t="str">
        <f t="shared" si="901"/>
        <v>High Performer</v>
      </c>
      <c r="V4114" s="1" t="str">
        <f t="shared" si="902"/>
        <v>Acquired</v>
      </c>
      <c r="W4114" s="1" t="str">
        <f t="shared" si="903"/>
        <v>$</v>
      </c>
      <c r="X4114" s="1" t="str">
        <f t="shared" si="904"/>
        <v>$73M</v>
      </c>
      <c r="Y4114" s="1" t="str">
        <f t="shared" si="905"/>
        <v>$192M</v>
      </c>
      <c r="Z4114" s="1" t="str">
        <f t="shared" si="906"/>
        <v>$0</v>
      </c>
      <c r="AA4114" s="1" t="str">
        <f t="shared" si="907"/>
        <v>$3,41,030</v>
      </c>
      <c r="AB4114" s="6">
        <f t="shared" si="908"/>
        <v>28419.18294849023</v>
      </c>
      <c r="AC4114" s="1" t="str">
        <f t="shared" si="909"/>
        <v>Small</v>
      </c>
    </row>
    <row r="4115" spans="1:29">
      <c r="A4115" s="1" t="s">
        <v>3176</v>
      </c>
      <c r="B4115" s="1">
        <v>2002</v>
      </c>
      <c r="C4115" s="1" t="s">
        <v>31</v>
      </c>
      <c r="D4115" s="1" t="s">
        <v>32</v>
      </c>
      <c r="E4115" s="1" t="s">
        <v>28</v>
      </c>
      <c r="F4115" s="1">
        <v>37</v>
      </c>
      <c r="G4115" s="1">
        <v>3891</v>
      </c>
      <c r="H4115" s="1">
        <v>262</v>
      </c>
      <c r="I4115" s="1">
        <v>48.71</v>
      </c>
      <c r="J4115" s="1">
        <v>6</v>
      </c>
      <c r="K4115" s="1" t="s">
        <v>19</v>
      </c>
      <c r="L4115" s="1" t="s">
        <v>24</v>
      </c>
      <c r="M4115" s="1">
        <v>7</v>
      </c>
      <c r="N4115" s="1" t="s">
        <v>33</v>
      </c>
      <c r="O4115" s="1">
        <v>3370504</v>
      </c>
      <c r="P4115" s="1">
        <f t="shared" si="910"/>
        <v>1</v>
      </c>
      <c r="Q4115" s="1">
        <f t="shared" si="897"/>
        <v>22</v>
      </c>
      <c r="R4115" s="5">
        <f t="shared" si="898"/>
        <v>9.5091236186070419E-3</v>
      </c>
      <c r="S4115" s="6">
        <f t="shared" si="899"/>
        <v>67334.875353379597</v>
      </c>
      <c r="T4115" s="4">
        <f t="shared" si="900"/>
        <v>7.0810810810810807</v>
      </c>
      <c r="U4115" s="1" t="str">
        <f t="shared" si="901"/>
        <v>Normal</v>
      </c>
      <c r="V4115" s="1" t="str">
        <f t="shared" si="902"/>
        <v>IPO</v>
      </c>
      <c r="W4115" s="1" t="str">
        <f t="shared" si="903"/>
        <v>€</v>
      </c>
      <c r="X4115" s="1" t="str">
        <f t="shared" si="904"/>
        <v>€37M</v>
      </c>
      <c r="Y4115" s="1" t="str">
        <f t="shared" si="905"/>
        <v>€262M</v>
      </c>
      <c r="Z4115" s="1" t="str">
        <f t="shared" si="906"/>
        <v>€0</v>
      </c>
      <c r="AA4115" s="1" t="str">
        <f t="shared" si="907"/>
        <v>€67,335</v>
      </c>
      <c r="AB4115" s="6">
        <f t="shared" si="908"/>
        <v>5611.2396127816328</v>
      </c>
      <c r="AC4115" s="1" t="str">
        <f t="shared" si="909"/>
        <v>Small</v>
      </c>
    </row>
    <row r="4116" spans="1:29">
      <c r="A4116" s="1" t="s">
        <v>1715</v>
      </c>
      <c r="B4116" s="1">
        <v>2002</v>
      </c>
      <c r="C4116" s="1" t="s">
        <v>42</v>
      </c>
      <c r="D4116" s="1" t="s">
        <v>102</v>
      </c>
      <c r="E4116" s="1" t="s">
        <v>18</v>
      </c>
      <c r="F4116" s="1">
        <v>80</v>
      </c>
      <c r="G4116" s="1">
        <v>3578</v>
      </c>
      <c r="H4116" s="1">
        <v>391</v>
      </c>
      <c r="I4116" s="1">
        <v>36.94</v>
      </c>
      <c r="J4116" s="1">
        <v>7</v>
      </c>
      <c r="K4116" s="1" t="s">
        <v>24</v>
      </c>
      <c r="L4116" s="1" t="s">
        <v>19</v>
      </c>
      <c r="M4116" s="1">
        <v>14</v>
      </c>
      <c r="N4116" s="1" t="s">
        <v>25</v>
      </c>
      <c r="O4116" s="1">
        <v>3148590</v>
      </c>
      <c r="P4116" s="1">
        <f t="shared" si="910"/>
        <v>2</v>
      </c>
      <c r="Q4116" s="1">
        <f t="shared" si="897"/>
        <v>22</v>
      </c>
      <c r="R4116" s="5">
        <f t="shared" si="898"/>
        <v>2.2358859698155393E-2</v>
      </c>
      <c r="S4116" s="6">
        <f t="shared" si="899"/>
        <v>109278.92677473449</v>
      </c>
      <c r="T4116" s="4">
        <f t="shared" si="900"/>
        <v>4.8875000000000002</v>
      </c>
      <c r="U4116" s="1" t="str">
        <f t="shared" si="901"/>
        <v>Normal</v>
      </c>
      <c r="V4116" s="1" t="str">
        <f t="shared" si="902"/>
        <v>Acquired</v>
      </c>
      <c r="W4116" s="1" t="str">
        <f t="shared" si="903"/>
        <v>¥</v>
      </c>
      <c r="X4116" s="1" t="str">
        <f t="shared" si="904"/>
        <v>¥80M</v>
      </c>
      <c r="Y4116" s="1" t="str">
        <f t="shared" si="905"/>
        <v>¥391M</v>
      </c>
      <c r="Z4116" s="1" t="str">
        <f t="shared" si="906"/>
        <v>¥0</v>
      </c>
      <c r="AA4116" s="1" t="str">
        <f t="shared" si="907"/>
        <v>¥1,09,279</v>
      </c>
      <c r="AB4116" s="6">
        <f t="shared" si="908"/>
        <v>9106.5772312278732</v>
      </c>
      <c r="AC4116" s="1" t="str">
        <f t="shared" si="909"/>
        <v>Small</v>
      </c>
    </row>
    <row r="4117" spans="1:29">
      <c r="A4117" s="1" t="s">
        <v>725</v>
      </c>
      <c r="B4117" s="1">
        <v>2002</v>
      </c>
      <c r="C4117" s="1" t="s">
        <v>27</v>
      </c>
      <c r="D4117" s="1" t="s">
        <v>32</v>
      </c>
      <c r="E4117" s="1" t="s">
        <v>28</v>
      </c>
      <c r="F4117" s="1">
        <v>69</v>
      </c>
      <c r="G4117" s="1">
        <v>2698</v>
      </c>
      <c r="H4117" s="1">
        <v>294</v>
      </c>
      <c r="I4117" s="1">
        <v>36.200000000000003</v>
      </c>
      <c r="J4117" s="1">
        <v>8</v>
      </c>
      <c r="K4117" s="1" t="s">
        <v>19</v>
      </c>
      <c r="L4117" s="1" t="s">
        <v>24</v>
      </c>
      <c r="M4117" s="1">
        <v>96</v>
      </c>
      <c r="N4117" s="1" t="s">
        <v>20</v>
      </c>
      <c r="O4117" s="1">
        <v>3134609</v>
      </c>
      <c r="P4117" s="1">
        <f t="shared" si="910"/>
        <v>1</v>
      </c>
      <c r="Q4117" s="1">
        <f t="shared" si="897"/>
        <v>22</v>
      </c>
      <c r="R4117" s="5">
        <f t="shared" si="898"/>
        <v>2.5574499629355079E-2</v>
      </c>
      <c r="S4117" s="6">
        <f t="shared" si="899"/>
        <v>108969.60711638251</v>
      </c>
      <c r="T4117" s="4">
        <f t="shared" si="900"/>
        <v>4.2608695652173916</v>
      </c>
      <c r="U4117" s="1" t="str">
        <f t="shared" si="901"/>
        <v>High Performer</v>
      </c>
      <c r="V4117" s="1" t="str">
        <f t="shared" si="902"/>
        <v>IPO</v>
      </c>
      <c r="W4117" s="1" t="str">
        <f t="shared" si="903"/>
        <v>$</v>
      </c>
      <c r="X4117" s="1" t="str">
        <f t="shared" si="904"/>
        <v>$69M</v>
      </c>
      <c r="Y4117" s="1" t="str">
        <f t="shared" si="905"/>
        <v>$294M</v>
      </c>
      <c r="Z4117" s="1" t="str">
        <f t="shared" si="906"/>
        <v>$0</v>
      </c>
      <c r="AA4117" s="1" t="str">
        <f t="shared" si="907"/>
        <v>$1,08,970</v>
      </c>
      <c r="AB4117" s="6">
        <f t="shared" si="908"/>
        <v>9080.8005930318759</v>
      </c>
      <c r="AC4117" s="1" t="str">
        <f t="shared" si="909"/>
        <v>Small</v>
      </c>
    </row>
    <row r="4118" spans="1:29">
      <c r="A4118" s="1" t="s">
        <v>1474</v>
      </c>
      <c r="B4118" s="1">
        <v>2002</v>
      </c>
      <c r="C4118" s="1" t="s">
        <v>35</v>
      </c>
      <c r="D4118" s="1" t="s">
        <v>39</v>
      </c>
      <c r="E4118" s="1" t="s">
        <v>23</v>
      </c>
      <c r="F4118" s="1">
        <v>1</v>
      </c>
      <c r="G4118" s="1">
        <v>1905</v>
      </c>
      <c r="H4118" s="1">
        <v>161</v>
      </c>
      <c r="I4118" s="1">
        <v>36.24</v>
      </c>
      <c r="J4118" s="1">
        <v>8</v>
      </c>
      <c r="K4118" s="1" t="s">
        <v>24</v>
      </c>
      <c r="L4118" s="1" t="s">
        <v>19</v>
      </c>
      <c r="M4118" s="1">
        <v>78</v>
      </c>
      <c r="N4118" s="1" t="s">
        <v>20</v>
      </c>
      <c r="O4118" s="1">
        <v>3125250</v>
      </c>
      <c r="P4118" s="1">
        <f t="shared" si="910"/>
        <v>5</v>
      </c>
      <c r="Q4118" s="1">
        <f t="shared" si="897"/>
        <v>22</v>
      </c>
      <c r="R4118" s="5">
        <f t="shared" si="898"/>
        <v>5.2493438320209973E-4</v>
      </c>
      <c r="S4118" s="6">
        <f t="shared" si="899"/>
        <v>84514.435695538064</v>
      </c>
      <c r="T4118" s="4">
        <f t="shared" si="900"/>
        <v>161</v>
      </c>
      <c r="U4118" s="1" t="str">
        <f t="shared" si="901"/>
        <v>High Performer</v>
      </c>
      <c r="V4118" s="1" t="str">
        <f t="shared" si="902"/>
        <v>Acquired</v>
      </c>
      <c r="W4118" s="1" t="str">
        <f t="shared" si="903"/>
        <v>¥</v>
      </c>
      <c r="X4118" s="1" t="str">
        <f t="shared" si="904"/>
        <v>¥1M</v>
      </c>
      <c r="Y4118" s="1" t="str">
        <f t="shared" si="905"/>
        <v>¥161M</v>
      </c>
      <c r="Z4118" s="1" t="str">
        <f t="shared" si="906"/>
        <v>¥0</v>
      </c>
      <c r="AA4118" s="1" t="str">
        <f t="shared" si="907"/>
        <v>¥84,514</v>
      </c>
      <c r="AB4118" s="6">
        <f t="shared" si="908"/>
        <v>7042.8696412948384</v>
      </c>
      <c r="AC4118" s="1" t="str">
        <f t="shared" si="909"/>
        <v>Small</v>
      </c>
    </row>
    <row r="4119" spans="1:29">
      <c r="A4119" s="1" t="s">
        <v>3673</v>
      </c>
      <c r="B4119" s="1">
        <v>2002</v>
      </c>
      <c r="C4119" s="1" t="s">
        <v>42</v>
      </c>
      <c r="D4119" s="1" t="s">
        <v>48</v>
      </c>
      <c r="E4119" s="1" t="s">
        <v>37</v>
      </c>
      <c r="F4119" s="1">
        <v>19</v>
      </c>
      <c r="G4119" s="1">
        <v>2623</v>
      </c>
      <c r="H4119" s="1">
        <v>305</v>
      </c>
      <c r="I4119" s="1">
        <v>2.48</v>
      </c>
      <c r="J4119" s="1">
        <v>9</v>
      </c>
      <c r="K4119" s="1" t="s">
        <v>24</v>
      </c>
      <c r="L4119" s="1" t="s">
        <v>19</v>
      </c>
      <c r="M4119" s="1">
        <v>83</v>
      </c>
      <c r="N4119" s="1" t="s">
        <v>20</v>
      </c>
      <c r="O4119" s="1">
        <v>3030550</v>
      </c>
      <c r="P4119" s="1">
        <f t="shared" si="910"/>
        <v>4</v>
      </c>
      <c r="Q4119" s="1">
        <f t="shared" si="897"/>
        <v>22</v>
      </c>
      <c r="R4119" s="5">
        <f t="shared" si="898"/>
        <v>7.2436141822340835E-3</v>
      </c>
      <c r="S4119" s="6">
        <f t="shared" si="899"/>
        <v>116279.06976744186</v>
      </c>
      <c r="T4119" s="4">
        <f t="shared" si="900"/>
        <v>16.05263157894737</v>
      </c>
      <c r="U4119" s="1" t="str">
        <f t="shared" si="901"/>
        <v>High Performer</v>
      </c>
      <c r="V4119" s="1" t="str">
        <f t="shared" si="902"/>
        <v>Acquired</v>
      </c>
      <c r="W4119" s="1" t="str">
        <f t="shared" si="903"/>
        <v>¥</v>
      </c>
      <c r="X4119" s="1" t="str">
        <f t="shared" si="904"/>
        <v>¥19M</v>
      </c>
      <c r="Y4119" s="1" t="str">
        <f t="shared" si="905"/>
        <v>¥305M</v>
      </c>
      <c r="Z4119" s="1" t="str">
        <f t="shared" si="906"/>
        <v>¥0</v>
      </c>
      <c r="AA4119" s="1" t="str">
        <f t="shared" si="907"/>
        <v>¥1,16,279</v>
      </c>
      <c r="AB4119" s="6">
        <f t="shared" si="908"/>
        <v>9689.9224806201546</v>
      </c>
      <c r="AC4119" s="1" t="str">
        <f t="shared" si="909"/>
        <v>Small</v>
      </c>
    </row>
    <row r="4120" spans="1:29">
      <c r="A4120" s="1" t="s">
        <v>2864</v>
      </c>
      <c r="B4120" s="1">
        <v>2002</v>
      </c>
      <c r="C4120" s="1" t="s">
        <v>16</v>
      </c>
      <c r="D4120" s="1" t="s">
        <v>17</v>
      </c>
      <c r="E4120" s="1" t="s">
        <v>18</v>
      </c>
      <c r="F4120" s="1">
        <v>32</v>
      </c>
      <c r="G4120" s="1">
        <v>4149</v>
      </c>
      <c r="H4120" s="1">
        <v>604</v>
      </c>
      <c r="I4120" s="1">
        <v>4.3899999999999997</v>
      </c>
      <c r="J4120" s="1">
        <v>1</v>
      </c>
      <c r="K4120" s="1" t="s">
        <v>24</v>
      </c>
      <c r="L4120" s="1" t="s">
        <v>24</v>
      </c>
      <c r="M4120" s="1">
        <v>36</v>
      </c>
      <c r="N4120" s="1" t="s">
        <v>49</v>
      </c>
      <c r="O4120" s="1">
        <v>2997817</v>
      </c>
      <c r="P4120" s="1">
        <f t="shared" si="910"/>
        <v>2</v>
      </c>
      <c r="Q4120" s="1">
        <f t="shared" si="897"/>
        <v>22</v>
      </c>
      <c r="R4120" s="5">
        <f t="shared" si="898"/>
        <v>7.7127018558688842E-3</v>
      </c>
      <c r="S4120" s="6">
        <f t="shared" si="899"/>
        <v>145577.24752952519</v>
      </c>
      <c r="T4120" s="4">
        <f t="shared" si="900"/>
        <v>18.875</v>
      </c>
      <c r="U4120" s="1" t="str">
        <f t="shared" si="901"/>
        <v>Normal</v>
      </c>
      <c r="V4120" s="1" t="str">
        <f t="shared" si="902"/>
        <v>Acquired</v>
      </c>
      <c r="W4120" s="1" t="str">
        <f t="shared" si="903"/>
        <v>$</v>
      </c>
      <c r="X4120" s="1" t="str">
        <f t="shared" si="904"/>
        <v>$32M</v>
      </c>
      <c r="Y4120" s="1" t="str">
        <f t="shared" si="905"/>
        <v>$604M</v>
      </c>
      <c r="Z4120" s="1" t="str">
        <f t="shared" si="906"/>
        <v>$0</v>
      </c>
      <c r="AA4120" s="1" t="str">
        <f t="shared" si="907"/>
        <v>$1,45,577</v>
      </c>
      <c r="AB4120" s="6">
        <f t="shared" si="908"/>
        <v>12131.437294127099</v>
      </c>
      <c r="AC4120" s="1" t="str">
        <f t="shared" si="909"/>
        <v>Small</v>
      </c>
    </row>
    <row r="4121" spans="1:29">
      <c r="A4121" s="1" t="s">
        <v>3404</v>
      </c>
      <c r="B4121" s="1">
        <v>2002</v>
      </c>
      <c r="C4121" s="1" t="s">
        <v>42</v>
      </c>
      <c r="D4121" s="1" t="s">
        <v>46</v>
      </c>
      <c r="E4121" s="1" t="s">
        <v>37</v>
      </c>
      <c r="F4121" s="1">
        <v>21</v>
      </c>
      <c r="G4121" s="1">
        <v>1008</v>
      </c>
      <c r="H4121" s="1">
        <v>808</v>
      </c>
      <c r="I4121" s="1">
        <v>29.41</v>
      </c>
      <c r="J4121" s="1">
        <v>4</v>
      </c>
      <c r="K4121" s="1" t="s">
        <v>24</v>
      </c>
      <c r="L4121" s="1" t="s">
        <v>19</v>
      </c>
      <c r="M4121" s="1">
        <v>90</v>
      </c>
      <c r="N4121" s="1" t="s">
        <v>33</v>
      </c>
      <c r="O4121" s="1">
        <v>2983413</v>
      </c>
      <c r="P4121" s="1">
        <f t="shared" si="910"/>
        <v>4</v>
      </c>
      <c r="Q4121" s="1">
        <f t="shared" si="897"/>
        <v>22</v>
      </c>
      <c r="R4121" s="5">
        <f t="shared" si="898"/>
        <v>2.0833333333333332E-2</v>
      </c>
      <c r="S4121" s="6">
        <f t="shared" si="899"/>
        <v>801587.30158730154</v>
      </c>
      <c r="T4121" s="4">
        <f t="shared" si="900"/>
        <v>38.476190476190474</v>
      </c>
      <c r="U4121" s="1" t="str">
        <f t="shared" si="901"/>
        <v>Normal</v>
      </c>
      <c r="V4121" s="1" t="str">
        <f t="shared" si="902"/>
        <v>Acquired</v>
      </c>
      <c r="W4121" s="1" t="str">
        <f t="shared" si="903"/>
        <v>¥</v>
      </c>
      <c r="X4121" s="1" t="str">
        <f t="shared" si="904"/>
        <v>¥21M</v>
      </c>
      <c r="Y4121" s="1" t="str">
        <f t="shared" si="905"/>
        <v>¥808M</v>
      </c>
      <c r="Z4121" s="1" t="str">
        <f t="shared" si="906"/>
        <v>¥0</v>
      </c>
      <c r="AA4121" s="1" t="str">
        <f t="shared" si="907"/>
        <v>¥8,01,587</v>
      </c>
      <c r="AB4121" s="6">
        <f t="shared" si="908"/>
        <v>66798.9417989418</v>
      </c>
      <c r="AC4121" s="1" t="str">
        <f t="shared" si="909"/>
        <v>Small</v>
      </c>
    </row>
    <row r="4122" spans="1:29">
      <c r="A4122" s="1" t="s">
        <v>3661</v>
      </c>
      <c r="B4122" s="1">
        <v>2002</v>
      </c>
      <c r="C4122" s="1" t="s">
        <v>22</v>
      </c>
      <c r="D4122" s="1" t="s">
        <v>51</v>
      </c>
      <c r="E4122" s="1" t="s">
        <v>28</v>
      </c>
      <c r="F4122" s="1">
        <v>49</v>
      </c>
      <c r="G4122" s="1">
        <v>3771</v>
      </c>
      <c r="H4122" s="1">
        <v>801</v>
      </c>
      <c r="I4122" s="1">
        <v>5.04</v>
      </c>
      <c r="J4122" s="1">
        <v>4</v>
      </c>
      <c r="K4122" s="1" t="s">
        <v>19</v>
      </c>
      <c r="L4122" s="1" t="s">
        <v>19</v>
      </c>
      <c r="M4122" s="1">
        <v>81</v>
      </c>
      <c r="N4122" s="1" t="s">
        <v>49</v>
      </c>
      <c r="O4122" s="1">
        <v>2693365</v>
      </c>
      <c r="P4122" s="1">
        <f t="shared" si="910"/>
        <v>1</v>
      </c>
      <c r="Q4122" s="1">
        <f t="shared" si="897"/>
        <v>22</v>
      </c>
      <c r="R4122" s="5">
        <f t="shared" si="898"/>
        <v>1.2993900822063113E-2</v>
      </c>
      <c r="S4122" s="6">
        <f t="shared" si="899"/>
        <v>212410.50119331741</v>
      </c>
      <c r="T4122" s="4">
        <f t="shared" si="900"/>
        <v>16.346938775510203</v>
      </c>
      <c r="U4122" s="1" t="str">
        <f t="shared" si="901"/>
        <v>Normal</v>
      </c>
      <c r="V4122" s="1" t="str">
        <f t="shared" si="902"/>
        <v>Still Private</v>
      </c>
      <c r="W4122" s="1" t="str">
        <f t="shared" si="903"/>
        <v>£</v>
      </c>
      <c r="X4122" s="1" t="str">
        <f t="shared" si="904"/>
        <v>£49M</v>
      </c>
      <c r="Y4122" s="1" t="str">
        <f t="shared" si="905"/>
        <v>£801M</v>
      </c>
      <c r="Z4122" s="1" t="str">
        <f t="shared" si="906"/>
        <v>£0</v>
      </c>
      <c r="AA4122" s="1" t="str">
        <f t="shared" si="907"/>
        <v>£2,12,411</v>
      </c>
      <c r="AB4122" s="6">
        <f t="shared" si="908"/>
        <v>17700.875099443118</v>
      </c>
      <c r="AC4122" s="1" t="str">
        <f t="shared" si="909"/>
        <v>Small</v>
      </c>
    </row>
    <row r="4123" spans="1:29">
      <c r="A4123" s="1" t="s">
        <v>2992</v>
      </c>
      <c r="B4123" s="1">
        <v>2002</v>
      </c>
      <c r="C4123" s="1" t="s">
        <v>35</v>
      </c>
      <c r="D4123" s="1" t="s">
        <v>102</v>
      </c>
      <c r="E4123" s="1" t="s">
        <v>28</v>
      </c>
      <c r="F4123" s="1">
        <v>86</v>
      </c>
      <c r="G4123" s="1">
        <v>2913</v>
      </c>
      <c r="H4123" s="1">
        <v>82</v>
      </c>
      <c r="I4123" s="1">
        <v>25.67</v>
      </c>
      <c r="J4123" s="1">
        <v>4</v>
      </c>
      <c r="K4123" s="1" t="s">
        <v>19</v>
      </c>
      <c r="L4123" s="1" t="s">
        <v>19</v>
      </c>
      <c r="M4123" s="1">
        <v>28</v>
      </c>
      <c r="N4123" s="1" t="s">
        <v>25</v>
      </c>
      <c r="O4123" s="1">
        <v>2672222</v>
      </c>
      <c r="P4123" s="1">
        <f t="shared" si="910"/>
        <v>1</v>
      </c>
      <c r="Q4123" s="1">
        <f t="shared" si="897"/>
        <v>22</v>
      </c>
      <c r="R4123" s="5">
        <f t="shared" si="898"/>
        <v>2.9522828698935806E-2</v>
      </c>
      <c r="S4123" s="6">
        <f t="shared" si="899"/>
        <v>28149.673875729488</v>
      </c>
      <c r="T4123" s="4">
        <f t="shared" si="900"/>
        <v>0.95348837209302328</v>
      </c>
      <c r="U4123" s="1" t="str">
        <f t="shared" si="901"/>
        <v>Normal</v>
      </c>
      <c r="V4123" s="1" t="str">
        <f t="shared" si="902"/>
        <v>Still Private</v>
      </c>
      <c r="W4123" s="1" t="str">
        <f t="shared" si="903"/>
        <v>¥</v>
      </c>
      <c r="X4123" s="1" t="str">
        <f t="shared" si="904"/>
        <v>¥86M</v>
      </c>
      <c r="Y4123" s="1" t="str">
        <f t="shared" si="905"/>
        <v>¥82M</v>
      </c>
      <c r="Z4123" s="1" t="str">
        <f t="shared" si="906"/>
        <v>¥0</v>
      </c>
      <c r="AA4123" s="1" t="str">
        <f t="shared" si="907"/>
        <v>¥28,150</v>
      </c>
      <c r="AB4123" s="6">
        <f t="shared" si="908"/>
        <v>2345.8061563107908</v>
      </c>
      <c r="AC4123" s="1" t="str">
        <f t="shared" si="909"/>
        <v>Small</v>
      </c>
    </row>
    <row r="4124" spans="1:29">
      <c r="A4124" s="1" t="s">
        <v>2472</v>
      </c>
      <c r="B4124" s="1">
        <v>2002</v>
      </c>
      <c r="C4124" s="1" t="s">
        <v>27</v>
      </c>
      <c r="D4124" s="1" t="s">
        <v>36</v>
      </c>
      <c r="E4124" s="1" t="s">
        <v>28</v>
      </c>
      <c r="F4124" s="1">
        <v>45</v>
      </c>
      <c r="G4124" s="1">
        <v>1631</v>
      </c>
      <c r="H4124" s="1">
        <v>327</v>
      </c>
      <c r="I4124" s="1">
        <v>22.7</v>
      </c>
      <c r="J4124" s="1">
        <v>4</v>
      </c>
      <c r="K4124" s="1" t="s">
        <v>19</v>
      </c>
      <c r="L4124" s="1" t="s">
        <v>24</v>
      </c>
      <c r="M4124" s="1">
        <v>95</v>
      </c>
      <c r="N4124" s="1" t="s">
        <v>20</v>
      </c>
      <c r="O4124" s="1">
        <v>2572488</v>
      </c>
      <c r="P4124" s="1">
        <f t="shared" si="910"/>
        <v>1</v>
      </c>
      <c r="Q4124" s="1">
        <f t="shared" si="897"/>
        <v>22</v>
      </c>
      <c r="R4124" s="5">
        <f t="shared" si="898"/>
        <v>2.7590435315757205E-2</v>
      </c>
      <c r="S4124" s="6">
        <f t="shared" si="899"/>
        <v>200490.49662783567</v>
      </c>
      <c r="T4124" s="4">
        <f t="shared" si="900"/>
        <v>7.2666666666666666</v>
      </c>
      <c r="U4124" s="1" t="str">
        <f t="shared" si="901"/>
        <v>Normal</v>
      </c>
      <c r="V4124" s="1" t="str">
        <f t="shared" si="902"/>
        <v>IPO</v>
      </c>
      <c r="W4124" s="1" t="str">
        <f t="shared" si="903"/>
        <v>$</v>
      </c>
      <c r="X4124" s="1" t="str">
        <f t="shared" si="904"/>
        <v>$45M</v>
      </c>
      <c r="Y4124" s="1" t="str">
        <f t="shared" si="905"/>
        <v>$327M</v>
      </c>
      <c r="Z4124" s="1" t="str">
        <f t="shared" si="906"/>
        <v>$0</v>
      </c>
      <c r="AA4124" s="1" t="str">
        <f t="shared" si="907"/>
        <v>$2,00,490</v>
      </c>
      <c r="AB4124" s="6">
        <f t="shared" si="908"/>
        <v>16707.541385652974</v>
      </c>
      <c r="AC4124" s="1" t="str">
        <f t="shared" si="909"/>
        <v>Small</v>
      </c>
    </row>
    <row r="4125" spans="1:29">
      <c r="A4125" s="1" t="s">
        <v>4520</v>
      </c>
      <c r="B4125" s="1">
        <v>2002</v>
      </c>
      <c r="C4125" s="1" t="s">
        <v>31</v>
      </c>
      <c r="D4125" s="1" t="s">
        <v>32</v>
      </c>
      <c r="E4125" s="1" t="s">
        <v>18</v>
      </c>
      <c r="F4125" s="1">
        <v>27</v>
      </c>
      <c r="G4125" s="1">
        <v>513</v>
      </c>
      <c r="H4125" s="1">
        <v>513</v>
      </c>
      <c r="I4125" s="1">
        <v>20.239999999999998</v>
      </c>
      <c r="J4125" s="1">
        <v>7</v>
      </c>
      <c r="K4125" s="1" t="s">
        <v>24</v>
      </c>
      <c r="L4125" s="1" t="s">
        <v>19</v>
      </c>
      <c r="M4125" s="1">
        <v>11</v>
      </c>
      <c r="N4125" s="1" t="s">
        <v>20</v>
      </c>
      <c r="O4125" s="1">
        <v>2558739</v>
      </c>
      <c r="P4125" s="1">
        <f t="shared" si="910"/>
        <v>2</v>
      </c>
      <c r="Q4125" s="1">
        <f t="shared" si="897"/>
        <v>22</v>
      </c>
      <c r="R4125" s="5">
        <f t="shared" si="898"/>
        <v>5.2631578947368418E-2</v>
      </c>
      <c r="S4125" s="6">
        <f t="shared" si="899"/>
        <v>1000000</v>
      </c>
      <c r="T4125" s="4">
        <f t="shared" si="900"/>
        <v>19</v>
      </c>
      <c r="U4125" s="1" t="str">
        <f t="shared" si="901"/>
        <v>Normal</v>
      </c>
      <c r="V4125" s="1" t="str">
        <f t="shared" si="902"/>
        <v>Acquired</v>
      </c>
      <c r="W4125" s="1" t="str">
        <f t="shared" si="903"/>
        <v>€</v>
      </c>
      <c r="X4125" s="1" t="str">
        <f t="shared" si="904"/>
        <v>€27M</v>
      </c>
      <c r="Y4125" s="1" t="str">
        <f t="shared" si="905"/>
        <v>€513M</v>
      </c>
      <c r="Z4125" s="1" t="str">
        <f t="shared" si="906"/>
        <v>€0</v>
      </c>
      <c r="AA4125" s="1" t="str">
        <f t="shared" si="907"/>
        <v>€10,00,000</v>
      </c>
      <c r="AB4125" s="6">
        <f t="shared" si="908"/>
        <v>83333.333333333328</v>
      </c>
      <c r="AC4125" s="1" t="str">
        <f t="shared" si="909"/>
        <v>Small</v>
      </c>
    </row>
    <row r="4126" spans="1:29">
      <c r="A4126" s="1" t="s">
        <v>4090</v>
      </c>
      <c r="B4126" s="1">
        <v>2002</v>
      </c>
      <c r="C4126" s="1" t="s">
        <v>16</v>
      </c>
      <c r="D4126" s="1" t="s">
        <v>48</v>
      </c>
      <c r="E4126" s="1" t="s">
        <v>23</v>
      </c>
      <c r="F4126" s="1">
        <v>3</v>
      </c>
      <c r="G4126" s="1">
        <v>4409</v>
      </c>
      <c r="H4126" s="1">
        <v>313</v>
      </c>
      <c r="I4126" s="1">
        <v>41.39</v>
      </c>
      <c r="J4126" s="1">
        <v>1</v>
      </c>
      <c r="K4126" s="1" t="s">
        <v>19</v>
      </c>
      <c r="L4126" s="1" t="s">
        <v>24</v>
      </c>
      <c r="M4126" s="1">
        <v>10</v>
      </c>
      <c r="N4126" s="1" t="s">
        <v>20</v>
      </c>
      <c r="O4126" s="1">
        <v>2349364</v>
      </c>
      <c r="P4126" s="1">
        <f t="shared" si="910"/>
        <v>5</v>
      </c>
      <c r="Q4126" s="1">
        <f t="shared" si="897"/>
        <v>22</v>
      </c>
      <c r="R4126" s="5">
        <f t="shared" si="898"/>
        <v>6.8042640054434111E-4</v>
      </c>
      <c r="S4126" s="6">
        <f t="shared" si="899"/>
        <v>70991.154456792923</v>
      </c>
      <c r="T4126" s="4">
        <f t="shared" si="900"/>
        <v>104.33333333333333</v>
      </c>
      <c r="U4126" s="1" t="str">
        <f t="shared" si="901"/>
        <v>Normal</v>
      </c>
      <c r="V4126" s="1" t="str">
        <f t="shared" si="902"/>
        <v>IPO</v>
      </c>
      <c r="W4126" s="1" t="str">
        <f t="shared" si="903"/>
        <v>$</v>
      </c>
      <c r="X4126" s="1" t="str">
        <f t="shared" si="904"/>
        <v>$3M</v>
      </c>
      <c r="Y4126" s="1" t="str">
        <f t="shared" si="905"/>
        <v>$313M</v>
      </c>
      <c r="Z4126" s="1" t="str">
        <f t="shared" si="906"/>
        <v>$0</v>
      </c>
      <c r="AA4126" s="1" t="str">
        <f t="shared" si="907"/>
        <v>$70,991</v>
      </c>
      <c r="AB4126" s="6">
        <f t="shared" si="908"/>
        <v>5915.9295380660769</v>
      </c>
      <c r="AC4126" s="1" t="str">
        <f t="shared" si="909"/>
        <v>Small</v>
      </c>
    </row>
    <row r="4127" spans="1:29">
      <c r="A4127" s="1" t="s">
        <v>1887</v>
      </c>
      <c r="B4127" s="1">
        <v>2002</v>
      </c>
      <c r="C4127" s="1" t="s">
        <v>27</v>
      </c>
      <c r="D4127" s="1" t="s">
        <v>46</v>
      </c>
      <c r="E4127" s="1" t="s">
        <v>40</v>
      </c>
      <c r="F4127" s="1">
        <v>13</v>
      </c>
      <c r="G4127" s="1">
        <v>4732</v>
      </c>
      <c r="H4127" s="1">
        <v>248</v>
      </c>
      <c r="I4127" s="1">
        <v>5.75</v>
      </c>
      <c r="J4127" s="1">
        <v>1</v>
      </c>
      <c r="K4127" s="1" t="s">
        <v>24</v>
      </c>
      <c r="L4127" s="1" t="s">
        <v>19</v>
      </c>
      <c r="M4127" s="1">
        <v>32</v>
      </c>
      <c r="N4127" s="1" t="s">
        <v>33</v>
      </c>
      <c r="O4127" s="1">
        <v>2269062</v>
      </c>
      <c r="P4127" s="1">
        <f t="shared" si="910"/>
        <v>3</v>
      </c>
      <c r="Q4127" s="1">
        <f t="shared" si="897"/>
        <v>22</v>
      </c>
      <c r="R4127" s="5">
        <f t="shared" si="898"/>
        <v>2.7472527472527475E-3</v>
      </c>
      <c r="S4127" s="6">
        <f t="shared" si="899"/>
        <v>52409.129332206256</v>
      </c>
      <c r="T4127" s="4">
        <f t="shared" si="900"/>
        <v>19.076923076923077</v>
      </c>
      <c r="U4127" s="1" t="str">
        <f t="shared" si="901"/>
        <v>Normal</v>
      </c>
      <c r="V4127" s="1" t="str">
        <f t="shared" si="902"/>
        <v>Acquired</v>
      </c>
      <c r="W4127" s="1" t="str">
        <f t="shared" si="903"/>
        <v>$</v>
      </c>
      <c r="X4127" s="1" t="str">
        <f t="shared" si="904"/>
        <v>$13M</v>
      </c>
      <c r="Y4127" s="1" t="str">
        <f t="shared" si="905"/>
        <v>$248M</v>
      </c>
      <c r="Z4127" s="1" t="str">
        <f t="shared" si="906"/>
        <v>$0</v>
      </c>
      <c r="AA4127" s="1" t="str">
        <f t="shared" si="907"/>
        <v>$52,409</v>
      </c>
      <c r="AB4127" s="6">
        <f t="shared" si="908"/>
        <v>4367.427444350521</v>
      </c>
      <c r="AC4127" s="1" t="str">
        <f t="shared" si="909"/>
        <v>Small</v>
      </c>
    </row>
    <row r="4128" spans="1:29">
      <c r="A4128" s="1" t="s">
        <v>2629</v>
      </c>
      <c r="B4128" s="1">
        <v>2002</v>
      </c>
      <c r="C4128" s="1" t="s">
        <v>53</v>
      </c>
      <c r="D4128" s="1" t="s">
        <v>95</v>
      </c>
      <c r="E4128" s="1" t="s">
        <v>40</v>
      </c>
      <c r="F4128" s="1">
        <v>75</v>
      </c>
      <c r="G4128" s="1">
        <v>146</v>
      </c>
      <c r="H4128" s="1">
        <v>983</v>
      </c>
      <c r="I4128" s="1">
        <v>17</v>
      </c>
      <c r="J4128" s="1">
        <v>8</v>
      </c>
      <c r="K4128" s="1" t="s">
        <v>24</v>
      </c>
      <c r="L4128" s="1" t="s">
        <v>24</v>
      </c>
      <c r="M4128" s="1">
        <v>44</v>
      </c>
      <c r="N4128" s="1" t="s">
        <v>33</v>
      </c>
      <c r="O4128" s="1">
        <v>1884824</v>
      </c>
      <c r="P4128" s="1">
        <f t="shared" si="910"/>
        <v>3</v>
      </c>
      <c r="Q4128" s="1">
        <f t="shared" si="897"/>
        <v>22</v>
      </c>
      <c r="R4128" s="5">
        <f t="shared" si="898"/>
        <v>0.51369863013698636</v>
      </c>
      <c r="S4128" s="6">
        <f t="shared" si="899"/>
        <v>6732876.7123287674</v>
      </c>
      <c r="T4128" s="4">
        <f t="shared" si="900"/>
        <v>13.106666666666667</v>
      </c>
      <c r="U4128" s="1" t="str">
        <f t="shared" si="901"/>
        <v>High Performer</v>
      </c>
      <c r="V4128" s="1" t="str">
        <f t="shared" si="902"/>
        <v>Acquired</v>
      </c>
      <c r="W4128" s="1">
        <f t="shared" si="903"/>
        <v>0</v>
      </c>
      <c r="X4128" s="1" t="str">
        <f t="shared" si="904"/>
        <v>075M</v>
      </c>
      <c r="Y4128" s="1" t="str">
        <f t="shared" si="905"/>
        <v>0983M</v>
      </c>
      <c r="Z4128" s="1" t="str">
        <f t="shared" si="906"/>
        <v>01</v>
      </c>
      <c r="AA4128" s="1" t="str">
        <f t="shared" si="907"/>
        <v>067,32,877</v>
      </c>
      <c r="AB4128" s="6">
        <f t="shared" si="908"/>
        <v>561073.05936073058</v>
      </c>
      <c r="AC4128" s="1" t="str">
        <f t="shared" si="909"/>
        <v>Small</v>
      </c>
    </row>
    <row r="4129" spans="1:29">
      <c r="A4129" s="1" t="s">
        <v>4579</v>
      </c>
      <c r="B4129" s="1">
        <v>2002</v>
      </c>
      <c r="C4129" s="1" t="s">
        <v>59</v>
      </c>
      <c r="D4129" s="1" t="s">
        <v>17</v>
      </c>
      <c r="E4129" s="1" t="s">
        <v>37</v>
      </c>
      <c r="F4129" s="1">
        <v>48</v>
      </c>
      <c r="G4129" s="1">
        <v>2100</v>
      </c>
      <c r="H4129" s="1">
        <v>361</v>
      </c>
      <c r="I4129" s="1">
        <v>28.88</v>
      </c>
      <c r="J4129" s="1">
        <v>9</v>
      </c>
      <c r="K4129" s="1" t="s">
        <v>19</v>
      </c>
      <c r="L4129" s="1" t="s">
        <v>24</v>
      </c>
      <c r="M4129" s="1">
        <v>46</v>
      </c>
      <c r="N4129" s="1" t="s">
        <v>33</v>
      </c>
      <c r="O4129" s="1">
        <v>1774518</v>
      </c>
      <c r="P4129" s="1">
        <f t="shared" si="910"/>
        <v>4</v>
      </c>
      <c r="Q4129" s="1">
        <f t="shared" si="897"/>
        <v>22</v>
      </c>
      <c r="R4129" s="5">
        <f t="shared" si="898"/>
        <v>2.2857142857142857E-2</v>
      </c>
      <c r="S4129" s="6">
        <f t="shared" si="899"/>
        <v>171904.76190476189</v>
      </c>
      <c r="T4129" s="4">
        <f t="shared" si="900"/>
        <v>7.520833333333333</v>
      </c>
      <c r="U4129" s="1" t="str">
        <f t="shared" si="901"/>
        <v>High Performer</v>
      </c>
      <c r="V4129" s="1" t="str">
        <f t="shared" si="902"/>
        <v>IPO</v>
      </c>
      <c r="W4129" s="1" t="str">
        <f t="shared" si="903"/>
        <v>₹</v>
      </c>
      <c r="X4129" s="1" t="str">
        <f t="shared" si="904"/>
        <v>₹48M</v>
      </c>
      <c r="Y4129" s="1" t="str">
        <f t="shared" si="905"/>
        <v>₹361M</v>
      </c>
      <c r="Z4129" s="1" t="str">
        <f t="shared" si="906"/>
        <v>₹0</v>
      </c>
      <c r="AA4129" s="1" t="str">
        <f t="shared" si="907"/>
        <v>₹1,71,905</v>
      </c>
      <c r="AB4129" s="6">
        <f t="shared" si="908"/>
        <v>14325.396825396825</v>
      </c>
      <c r="AC4129" s="1" t="str">
        <f t="shared" si="909"/>
        <v>Small</v>
      </c>
    </row>
    <row r="4130" spans="1:29">
      <c r="A4130" s="1" t="s">
        <v>1701</v>
      </c>
      <c r="B4130" s="1">
        <v>2002</v>
      </c>
      <c r="C4130" s="1" t="s">
        <v>45</v>
      </c>
      <c r="D4130" s="1" t="s">
        <v>36</v>
      </c>
      <c r="E4130" s="1" t="s">
        <v>28</v>
      </c>
      <c r="F4130" s="1">
        <v>31</v>
      </c>
      <c r="G4130" s="1">
        <v>4550</v>
      </c>
      <c r="H4130" s="1">
        <v>435</v>
      </c>
      <c r="I4130" s="1">
        <v>47.51</v>
      </c>
      <c r="J4130" s="1">
        <v>1</v>
      </c>
      <c r="K4130" s="1" t="s">
        <v>24</v>
      </c>
      <c r="L4130" s="1" t="s">
        <v>19</v>
      </c>
      <c r="M4130" s="1">
        <v>16</v>
      </c>
      <c r="N4130" s="1" t="s">
        <v>49</v>
      </c>
      <c r="O4130" s="1">
        <v>1734564</v>
      </c>
      <c r="P4130" s="1">
        <f t="shared" si="910"/>
        <v>1</v>
      </c>
      <c r="Q4130" s="1">
        <f t="shared" si="897"/>
        <v>22</v>
      </c>
      <c r="R4130" s="5">
        <f t="shared" si="898"/>
        <v>6.8131868131868136E-3</v>
      </c>
      <c r="S4130" s="6">
        <f t="shared" si="899"/>
        <v>95604.395604395599</v>
      </c>
      <c r="T4130" s="4">
        <f t="shared" si="900"/>
        <v>14.03225806451613</v>
      </c>
      <c r="U4130" s="1" t="str">
        <f t="shared" si="901"/>
        <v>Normal</v>
      </c>
      <c r="V4130" s="1" t="str">
        <f t="shared" si="902"/>
        <v>Acquired</v>
      </c>
      <c r="W4130" s="1" t="str">
        <f t="shared" si="903"/>
        <v>A$</v>
      </c>
      <c r="X4130" s="1" t="str">
        <f t="shared" si="904"/>
        <v>A$31M</v>
      </c>
      <c r="Y4130" s="1" t="str">
        <f t="shared" si="905"/>
        <v>A$435M</v>
      </c>
      <c r="Z4130" s="1" t="str">
        <f t="shared" si="906"/>
        <v>A$0</v>
      </c>
      <c r="AA4130" s="1" t="str">
        <f t="shared" si="907"/>
        <v>A$95,604</v>
      </c>
      <c r="AB4130" s="6">
        <f t="shared" si="908"/>
        <v>7967.0329670329675</v>
      </c>
      <c r="AC4130" s="1" t="str">
        <f t="shared" si="909"/>
        <v>Small</v>
      </c>
    </row>
    <row r="4131" spans="1:29">
      <c r="A4131" s="1" t="s">
        <v>2767</v>
      </c>
      <c r="B4131" s="1">
        <v>2002</v>
      </c>
      <c r="C4131" s="1" t="s">
        <v>27</v>
      </c>
      <c r="D4131" s="1" t="s">
        <v>51</v>
      </c>
      <c r="E4131" s="1" t="s">
        <v>28</v>
      </c>
      <c r="F4131" s="1">
        <v>87</v>
      </c>
      <c r="G4131" s="1">
        <v>296</v>
      </c>
      <c r="H4131" s="1">
        <v>849</v>
      </c>
      <c r="I4131" s="1">
        <v>40.35</v>
      </c>
      <c r="J4131" s="1">
        <v>8</v>
      </c>
      <c r="K4131" s="1" t="s">
        <v>24</v>
      </c>
      <c r="L4131" s="1" t="s">
        <v>24</v>
      </c>
      <c r="M4131" s="1">
        <v>22</v>
      </c>
      <c r="N4131" s="1" t="s">
        <v>25</v>
      </c>
      <c r="O4131" s="1">
        <v>1585710</v>
      </c>
      <c r="P4131" s="1">
        <f t="shared" si="910"/>
        <v>1</v>
      </c>
      <c r="Q4131" s="1">
        <f t="shared" si="897"/>
        <v>22</v>
      </c>
      <c r="R4131" s="5">
        <f t="shared" si="898"/>
        <v>0.29391891891891891</v>
      </c>
      <c r="S4131" s="6">
        <f t="shared" si="899"/>
        <v>2868243.2432432431</v>
      </c>
      <c r="T4131" s="4">
        <f t="shared" si="900"/>
        <v>9.7586206896551726</v>
      </c>
      <c r="U4131" s="1" t="str">
        <f t="shared" si="901"/>
        <v>High Performer</v>
      </c>
      <c r="V4131" s="1" t="str">
        <f t="shared" si="902"/>
        <v>Acquired</v>
      </c>
      <c r="W4131" s="1" t="str">
        <f t="shared" si="903"/>
        <v>$</v>
      </c>
      <c r="X4131" s="1" t="str">
        <f t="shared" si="904"/>
        <v>$87M</v>
      </c>
      <c r="Y4131" s="1" t="str">
        <f t="shared" si="905"/>
        <v>$849M</v>
      </c>
      <c r="Z4131" s="1" t="str">
        <f t="shared" si="906"/>
        <v>$0</v>
      </c>
      <c r="AA4131" s="1" t="str">
        <f t="shared" si="907"/>
        <v>$28,68,243</v>
      </c>
      <c r="AB4131" s="6">
        <f t="shared" si="908"/>
        <v>239020.27027027027</v>
      </c>
      <c r="AC4131" s="1" t="str">
        <f t="shared" si="909"/>
        <v>Small</v>
      </c>
    </row>
    <row r="4132" spans="1:29">
      <c r="A4132" s="1" t="s">
        <v>384</v>
      </c>
      <c r="B4132" s="1">
        <v>2002</v>
      </c>
      <c r="C4132" s="1" t="s">
        <v>31</v>
      </c>
      <c r="D4132" s="1" t="s">
        <v>39</v>
      </c>
      <c r="E4132" s="1" t="s">
        <v>18</v>
      </c>
      <c r="F4132" s="1">
        <v>82</v>
      </c>
      <c r="G4132" s="1">
        <v>1205</v>
      </c>
      <c r="H4132" s="1">
        <v>366</v>
      </c>
      <c r="I4132" s="1">
        <v>1.49</v>
      </c>
      <c r="J4132" s="1">
        <v>1</v>
      </c>
      <c r="K4132" s="1" t="s">
        <v>24</v>
      </c>
      <c r="L4132" s="1" t="s">
        <v>19</v>
      </c>
      <c r="M4132" s="1">
        <v>21</v>
      </c>
      <c r="N4132" s="1" t="s">
        <v>29</v>
      </c>
      <c r="O4132" s="1">
        <v>1582532</v>
      </c>
      <c r="P4132" s="1">
        <f t="shared" si="910"/>
        <v>2</v>
      </c>
      <c r="Q4132" s="1">
        <f t="shared" si="897"/>
        <v>22</v>
      </c>
      <c r="R4132" s="5">
        <f t="shared" si="898"/>
        <v>6.8049792531120326E-2</v>
      </c>
      <c r="S4132" s="6">
        <f t="shared" si="899"/>
        <v>303734.43983402487</v>
      </c>
      <c r="T4132" s="4">
        <f t="shared" si="900"/>
        <v>4.4634146341463419</v>
      </c>
      <c r="U4132" s="1" t="str">
        <f t="shared" si="901"/>
        <v>Normal</v>
      </c>
      <c r="V4132" s="1" t="str">
        <f t="shared" si="902"/>
        <v>Acquired</v>
      </c>
      <c r="W4132" s="1" t="str">
        <f t="shared" si="903"/>
        <v>€</v>
      </c>
      <c r="X4132" s="1" t="str">
        <f t="shared" si="904"/>
        <v>€82M</v>
      </c>
      <c r="Y4132" s="1" t="str">
        <f t="shared" si="905"/>
        <v>€366M</v>
      </c>
      <c r="Z4132" s="1" t="str">
        <f t="shared" si="906"/>
        <v>€0</v>
      </c>
      <c r="AA4132" s="1" t="str">
        <f t="shared" si="907"/>
        <v>€3,03,734</v>
      </c>
      <c r="AB4132" s="6">
        <f t="shared" si="908"/>
        <v>25311.203319502074</v>
      </c>
      <c r="AC4132" s="1" t="str">
        <f t="shared" si="909"/>
        <v>Small</v>
      </c>
    </row>
    <row r="4133" spans="1:29">
      <c r="A4133" s="1" t="s">
        <v>100</v>
      </c>
      <c r="B4133" s="1">
        <v>2002</v>
      </c>
      <c r="C4133" s="1" t="s">
        <v>35</v>
      </c>
      <c r="D4133" s="1" t="s">
        <v>39</v>
      </c>
      <c r="E4133" s="1" t="s">
        <v>28</v>
      </c>
      <c r="F4133" s="1">
        <v>42</v>
      </c>
      <c r="G4133" s="1">
        <v>1272</v>
      </c>
      <c r="H4133" s="1">
        <v>532</v>
      </c>
      <c r="I4133" s="1">
        <v>30.48</v>
      </c>
      <c r="J4133" s="1">
        <v>1</v>
      </c>
      <c r="K4133" s="1" t="s">
        <v>19</v>
      </c>
      <c r="L4133" s="1" t="s">
        <v>24</v>
      </c>
      <c r="M4133" s="1">
        <v>62</v>
      </c>
      <c r="N4133" s="1" t="s">
        <v>33</v>
      </c>
      <c r="O4133" s="1">
        <v>1553509</v>
      </c>
      <c r="P4133" s="1">
        <f t="shared" si="910"/>
        <v>1</v>
      </c>
      <c r="Q4133" s="1">
        <f t="shared" si="897"/>
        <v>22</v>
      </c>
      <c r="R4133" s="5">
        <f t="shared" si="898"/>
        <v>3.3018867924528301E-2</v>
      </c>
      <c r="S4133" s="6">
        <f t="shared" si="899"/>
        <v>418238.99371069181</v>
      </c>
      <c r="T4133" s="4">
        <f t="shared" si="900"/>
        <v>12.666666666666666</v>
      </c>
      <c r="U4133" s="1" t="str">
        <f t="shared" si="901"/>
        <v>Normal</v>
      </c>
      <c r="V4133" s="1" t="str">
        <f t="shared" si="902"/>
        <v>IPO</v>
      </c>
      <c r="W4133" s="1" t="str">
        <f t="shared" si="903"/>
        <v>¥</v>
      </c>
      <c r="X4133" s="1" t="str">
        <f t="shared" si="904"/>
        <v>¥42M</v>
      </c>
      <c r="Y4133" s="1" t="str">
        <f t="shared" si="905"/>
        <v>¥532M</v>
      </c>
      <c r="Z4133" s="1" t="str">
        <f t="shared" si="906"/>
        <v>¥0</v>
      </c>
      <c r="AA4133" s="1" t="str">
        <f t="shared" si="907"/>
        <v>¥4,18,239</v>
      </c>
      <c r="AB4133" s="6">
        <f t="shared" si="908"/>
        <v>34853.249475890989</v>
      </c>
      <c r="AC4133" s="1" t="str">
        <f t="shared" si="909"/>
        <v>Small</v>
      </c>
    </row>
    <row r="4134" spans="1:29">
      <c r="A4134" s="1" t="s">
        <v>4017</v>
      </c>
      <c r="B4134" s="1">
        <v>2002</v>
      </c>
      <c r="C4134" s="1" t="s">
        <v>73</v>
      </c>
      <c r="D4134" s="1" t="s">
        <v>95</v>
      </c>
      <c r="E4134" s="1" t="s">
        <v>28</v>
      </c>
      <c r="F4134" s="1">
        <v>14</v>
      </c>
      <c r="G4134" s="1">
        <v>3977</v>
      </c>
      <c r="H4134" s="1">
        <v>104</v>
      </c>
      <c r="I4134" s="1">
        <v>45.11</v>
      </c>
      <c r="J4134" s="1">
        <v>1</v>
      </c>
      <c r="K4134" s="1" t="s">
        <v>19</v>
      </c>
      <c r="L4134" s="1" t="s">
        <v>19</v>
      </c>
      <c r="M4134" s="1">
        <v>26</v>
      </c>
      <c r="N4134" s="1" t="s">
        <v>29</v>
      </c>
      <c r="O4134" s="1">
        <v>1453058</v>
      </c>
      <c r="P4134" s="1">
        <f t="shared" si="910"/>
        <v>1</v>
      </c>
      <c r="Q4134" s="1">
        <f t="shared" si="897"/>
        <v>22</v>
      </c>
      <c r="R4134" s="5">
        <f t="shared" si="898"/>
        <v>3.5202413879808899E-3</v>
      </c>
      <c r="S4134" s="6">
        <f t="shared" si="899"/>
        <v>26150.36459642947</v>
      </c>
      <c r="T4134" s="4">
        <f t="shared" si="900"/>
        <v>7.4285714285714288</v>
      </c>
      <c r="U4134" s="1" t="str">
        <f t="shared" si="901"/>
        <v>Normal</v>
      </c>
      <c r="V4134" s="1" t="str">
        <f t="shared" si="902"/>
        <v>Still Private</v>
      </c>
      <c r="W4134" s="1" t="str">
        <f t="shared" si="903"/>
        <v>€</v>
      </c>
      <c r="X4134" s="1" t="str">
        <f t="shared" si="904"/>
        <v>€14M</v>
      </c>
      <c r="Y4134" s="1" t="str">
        <f t="shared" si="905"/>
        <v>€104M</v>
      </c>
      <c r="Z4134" s="1" t="str">
        <f t="shared" si="906"/>
        <v>€0</v>
      </c>
      <c r="AA4134" s="1" t="str">
        <f t="shared" si="907"/>
        <v>€26,150</v>
      </c>
      <c r="AB4134" s="6">
        <f t="shared" si="908"/>
        <v>2179.1970497024558</v>
      </c>
      <c r="AC4134" s="1" t="str">
        <f t="shared" si="909"/>
        <v>Small</v>
      </c>
    </row>
    <row r="4135" spans="1:29">
      <c r="A4135" s="1" t="s">
        <v>3546</v>
      </c>
      <c r="B4135" s="1">
        <v>2002</v>
      </c>
      <c r="C4135" s="1" t="s">
        <v>42</v>
      </c>
      <c r="D4135" s="1" t="s">
        <v>46</v>
      </c>
      <c r="E4135" s="1" t="s">
        <v>18</v>
      </c>
      <c r="F4135" s="1">
        <v>96</v>
      </c>
      <c r="G4135" s="1">
        <v>757</v>
      </c>
      <c r="H4135" s="1">
        <v>533</v>
      </c>
      <c r="I4135" s="1">
        <v>30.34</v>
      </c>
      <c r="J4135" s="1">
        <v>3</v>
      </c>
      <c r="K4135" s="1" t="s">
        <v>24</v>
      </c>
      <c r="L4135" s="1" t="s">
        <v>24</v>
      </c>
      <c r="M4135" s="1">
        <v>13</v>
      </c>
      <c r="N4135" s="1" t="s">
        <v>49</v>
      </c>
      <c r="O4135" s="1">
        <v>1283557</v>
      </c>
      <c r="P4135" s="1">
        <f t="shared" si="910"/>
        <v>2</v>
      </c>
      <c r="Q4135" s="1">
        <f t="shared" si="897"/>
        <v>22</v>
      </c>
      <c r="R4135" s="5">
        <f t="shared" si="898"/>
        <v>0.12681638044914134</v>
      </c>
      <c r="S4135" s="6">
        <f t="shared" si="899"/>
        <v>704095.11228533683</v>
      </c>
      <c r="T4135" s="4">
        <f t="shared" si="900"/>
        <v>5.552083333333333</v>
      </c>
      <c r="U4135" s="1" t="str">
        <f t="shared" si="901"/>
        <v>Normal</v>
      </c>
      <c r="V4135" s="1" t="str">
        <f t="shared" si="902"/>
        <v>Acquired</v>
      </c>
      <c r="W4135" s="1" t="str">
        <f t="shared" si="903"/>
        <v>¥</v>
      </c>
      <c r="X4135" s="1" t="str">
        <f t="shared" si="904"/>
        <v>¥96M</v>
      </c>
      <c r="Y4135" s="1" t="str">
        <f t="shared" si="905"/>
        <v>¥533M</v>
      </c>
      <c r="Z4135" s="1" t="str">
        <f t="shared" si="906"/>
        <v>¥0</v>
      </c>
      <c r="AA4135" s="1" t="str">
        <f t="shared" si="907"/>
        <v>¥7,04,095</v>
      </c>
      <c r="AB4135" s="6">
        <f t="shared" si="908"/>
        <v>58674.592690444741</v>
      </c>
      <c r="AC4135" s="1" t="str">
        <f t="shared" si="909"/>
        <v>Small</v>
      </c>
    </row>
    <row r="4136" spans="1:29">
      <c r="A4136" s="1" t="s">
        <v>3229</v>
      </c>
      <c r="B4136" s="1">
        <v>2002</v>
      </c>
      <c r="C4136" s="1" t="s">
        <v>45</v>
      </c>
      <c r="D4136" s="1" t="s">
        <v>102</v>
      </c>
      <c r="E4136" s="1" t="s">
        <v>28</v>
      </c>
      <c r="F4136" s="1">
        <v>6</v>
      </c>
      <c r="G4136" s="1">
        <v>271</v>
      </c>
      <c r="H4136" s="1">
        <v>74</v>
      </c>
      <c r="I4136" s="1">
        <v>24.89</v>
      </c>
      <c r="J4136" s="1">
        <v>4</v>
      </c>
      <c r="K4136" s="1" t="s">
        <v>24</v>
      </c>
      <c r="L4136" s="1" t="s">
        <v>19</v>
      </c>
      <c r="M4136" s="1">
        <v>13</v>
      </c>
      <c r="N4136" s="1" t="s">
        <v>29</v>
      </c>
      <c r="O4136" s="1">
        <v>1115936</v>
      </c>
      <c r="P4136" s="1">
        <f t="shared" si="910"/>
        <v>1</v>
      </c>
      <c r="Q4136" s="1">
        <f t="shared" si="897"/>
        <v>22</v>
      </c>
      <c r="R4136" s="5">
        <f t="shared" si="898"/>
        <v>2.2140221402214021E-2</v>
      </c>
      <c r="S4136" s="6">
        <f t="shared" si="899"/>
        <v>273062.73062730627</v>
      </c>
      <c r="T4136" s="4">
        <f t="shared" si="900"/>
        <v>12.333333333333334</v>
      </c>
      <c r="U4136" s="1" t="str">
        <f t="shared" si="901"/>
        <v>Normal</v>
      </c>
      <c r="V4136" s="1" t="str">
        <f t="shared" si="902"/>
        <v>Acquired</v>
      </c>
      <c r="W4136" s="1" t="str">
        <f t="shared" si="903"/>
        <v>A$</v>
      </c>
      <c r="X4136" s="1" t="str">
        <f t="shared" si="904"/>
        <v>A$6M</v>
      </c>
      <c r="Y4136" s="1" t="str">
        <f t="shared" si="905"/>
        <v>A$74M</v>
      </c>
      <c r="Z4136" s="1" t="str">
        <f t="shared" si="906"/>
        <v>A$0</v>
      </c>
      <c r="AA4136" s="1" t="str">
        <f t="shared" si="907"/>
        <v>A$2,73,063</v>
      </c>
      <c r="AB4136" s="6">
        <f t="shared" si="908"/>
        <v>22755.227552275523</v>
      </c>
      <c r="AC4136" s="1" t="str">
        <f t="shared" si="909"/>
        <v>Small</v>
      </c>
    </row>
    <row r="4137" spans="1:29">
      <c r="A4137" s="1" t="s">
        <v>950</v>
      </c>
      <c r="B4137" s="1">
        <v>2002</v>
      </c>
      <c r="C4137" s="1" t="s">
        <v>45</v>
      </c>
      <c r="D4137" s="1" t="s">
        <v>48</v>
      </c>
      <c r="E4137" s="1" t="s">
        <v>40</v>
      </c>
      <c r="F4137" s="1">
        <v>72</v>
      </c>
      <c r="G4137" s="1">
        <v>1139</v>
      </c>
      <c r="H4137" s="1">
        <v>891</v>
      </c>
      <c r="I4137" s="1">
        <v>38.11</v>
      </c>
      <c r="J4137" s="1">
        <v>7</v>
      </c>
      <c r="K4137" s="1" t="s">
        <v>24</v>
      </c>
      <c r="L4137" s="1" t="s">
        <v>19</v>
      </c>
      <c r="M4137" s="1">
        <v>65</v>
      </c>
      <c r="N4137" s="1" t="s">
        <v>25</v>
      </c>
      <c r="O4137" s="1">
        <v>1044231</v>
      </c>
      <c r="P4137" s="1">
        <f t="shared" si="910"/>
        <v>3</v>
      </c>
      <c r="Q4137" s="1">
        <f t="shared" si="897"/>
        <v>22</v>
      </c>
      <c r="R4137" s="5">
        <f t="shared" si="898"/>
        <v>6.3213345039508345E-2</v>
      </c>
      <c r="S4137" s="6">
        <f t="shared" si="899"/>
        <v>782265.14486391575</v>
      </c>
      <c r="T4137" s="4">
        <f t="shared" si="900"/>
        <v>12.375</v>
      </c>
      <c r="U4137" s="1" t="str">
        <f t="shared" si="901"/>
        <v>Normal</v>
      </c>
      <c r="V4137" s="1" t="str">
        <f t="shared" si="902"/>
        <v>Acquired</v>
      </c>
      <c r="W4137" s="1" t="str">
        <f t="shared" si="903"/>
        <v>A$</v>
      </c>
      <c r="X4137" s="1" t="str">
        <f t="shared" si="904"/>
        <v>A$72M</v>
      </c>
      <c r="Y4137" s="1" t="str">
        <f t="shared" si="905"/>
        <v>A$891M</v>
      </c>
      <c r="Z4137" s="1" t="str">
        <f t="shared" si="906"/>
        <v>A$0</v>
      </c>
      <c r="AA4137" s="1" t="str">
        <f t="shared" si="907"/>
        <v>A$7,82,265</v>
      </c>
      <c r="AB4137" s="6">
        <f t="shared" si="908"/>
        <v>65188.762071992976</v>
      </c>
      <c r="AC4137" s="1" t="str">
        <f t="shared" si="909"/>
        <v>Small</v>
      </c>
    </row>
    <row r="4138" spans="1:29">
      <c r="A4138" s="1" t="s">
        <v>175</v>
      </c>
      <c r="B4138" s="1">
        <v>2002</v>
      </c>
      <c r="C4138" s="1" t="s">
        <v>16</v>
      </c>
      <c r="D4138" s="1" t="s">
        <v>43</v>
      </c>
      <c r="E4138" s="1" t="s">
        <v>37</v>
      </c>
      <c r="F4138" s="1">
        <v>93</v>
      </c>
      <c r="G4138" s="1">
        <v>3042</v>
      </c>
      <c r="H4138" s="1">
        <v>562</v>
      </c>
      <c r="I4138" s="1">
        <v>30.07</v>
      </c>
      <c r="J4138" s="1">
        <v>9</v>
      </c>
      <c r="K4138" s="1" t="s">
        <v>24</v>
      </c>
      <c r="L4138" s="1" t="s">
        <v>19</v>
      </c>
      <c r="M4138" s="1">
        <v>70</v>
      </c>
      <c r="N4138" s="1" t="s">
        <v>25</v>
      </c>
      <c r="O4138" s="1">
        <v>825322</v>
      </c>
      <c r="P4138" s="1">
        <f t="shared" si="910"/>
        <v>4</v>
      </c>
      <c r="Q4138" s="1">
        <f t="shared" si="897"/>
        <v>22</v>
      </c>
      <c r="R4138" s="5">
        <f t="shared" si="898"/>
        <v>3.0571992110453649E-2</v>
      </c>
      <c r="S4138" s="6">
        <f t="shared" si="899"/>
        <v>184746.87705456937</v>
      </c>
      <c r="T4138" s="4">
        <f t="shared" si="900"/>
        <v>6.043010752688172</v>
      </c>
      <c r="U4138" s="1" t="str">
        <f t="shared" si="901"/>
        <v>High Performer</v>
      </c>
      <c r="V4138" s="1" t="str">
        <f t="shared" si="902"/>
        <v>Acquired</v>
      </c>
      <c r="W4138" s="1" t="str">
        <f t="shared" si="903"/>
        <v>$</v>
      </c>
      <c r="X4138" s="1" t="str">
        <f t="shared" si="904"/>
        <v>$93M</v>
      </c>
      <c r="Y4138" s="1" t="str">
        <f t="shared" si="905"/>
        <v>$562M</v>
      </c>
      <c r="Z4138" s="1" t="str">
        <f t="shared" si="906"/>
        <v>$0</v>
      </c>
      <c r="AA4138" s="1" t="str">
        <f t="shared" si="907"/>
        <v>$1,84,747</v>
      </c>
      <c r="AB4138" s="6">
        <f t="shared" si="908"/>
        <v>15395.573087880781</v>
      </c>
      <c r="AC4138" s="1" t="str">
        <f t="shared" si="909"/>
        <v>Small</v>
      </c>
    </row>
    <row r="4139" spans="1:29">
      <c r="A4139" s="1" t="s">
        <v>4660</v>
      </c>
      <c r="B4139" s="1">
        <v>2002</v>
      </c>
      <c r="C4139" s="1" t="s">
        <v>35</v>
      </c>
      <c r="D4139" s="1" t="s">
        <v>36</v>
      </c>
      <c r="E4139" s="1" t="s">
        <v>37</v>
      </c>
      <c r="F4139" s="1">
        <v>43</v>
      </c>
      <c r="G4139" s="1">
        <v>2935</v>
      </c>
      <c r="H4139" s="1">
        <v>84</v>
      </c>
      <c r="I4139" s="1">
        <v>35.21</v>
      </c>
      <c r="J4139" s="1">
        <v>4</v>
      </c>
      <c r="K4139" s="1" t="s">
        <v>24</v>
      </c>
      <c r="L4139" s="1" t="s">
        <v>19</v>
      </c>
      <c r="M4139" s="1">
        <v>85</v>
      </c>
      <c r="N4139" s="1" t="s">
        <v>25</v>
      </c>
      <c r="O4139" s="1">
        <v>817087</v>
      </c>
      <c r="P4139" s="1">
        <f t="shared" si="910"/>
        <v>4</v>
      </c>
      <c r="Q4139" s="1">
        <f t="shared" si="897"/>
        <v>22</v>
      </c>
      <c r="R4139" s="5">
        <f t="shared" si="898"/>
        <v>1.4650766609880749E-2</v>
      </c>
      <c r="S4139" s="6">
        <f t="shared" si="899"/>
        <v>28620.102214650768</v>
      </c>
      <c r="T4139" s="4">
        <f t="shared" si="900"/>
        <v>1.9534883720930232</v>
      </c>
      <c r="U4139" s="1" t="str">
        <f t="shared" si="901"/>
        <v>Normal</v>
      </c>
      <c r="V4139" s="1" t="str">
        <f t="shared" si="902"/>
        <v>Acquired</v>
      </c>
      <c r="W4139" s="1" t="str">
        <f t="shared" si="903"/>
        <v>¥</v>
      </c>
      <c r="X4139" s="1" t="str">
        <f t="shared" si="904"/>
        <v>¥43M</v>
      </c>
      <c r="Y4139" s="1" t="str">
        <f t="shared" si="905"/>
        <v>¥84M</v>
      </c>
      <c r="Z4139" s="1" t="str">
        <f t="shared" si="906"/>
        <v>¥0</v>
      </c>
      <c r="AA4139" s="1" t="str">
        <f t="shared" si="907"/>
        <v>¥28,620</v>
      </c>
      <c r="AB4139" s="6">
        <f t="shared" si="908"/>
        <v>2385.0085178875638</v>
      </c>
      <c r="AC4139" s="1" t="str">
        <f t="shared" si="909"/>
        <v>Small</v>
      </c>
    </row>
    <row r="4140" spans="1:29">
      <c r="A4140" s="1" t="s">
        <v>268</v>
      </c>
      <c r="B4140" s="1">
        <v>2002</v>
      </c>
      <c r="C4140" s="1" t="s">
        <v>59</v>
      </c>
      <c r="D4140" s="1" t="s">
        <v>46</v>
      </c>
      <c r="E4140" s="1" t="s">
        <v>18</v>
      </c>
      <c r="F4140" s="1">
        <v>12</v>
      </c>
      <c r="G4140" s="1">
        <v>1730</v>
      </c>
      <c r="H4140" s="1">
        <v>190</v>
      </c>
      <c r="I4140" s="1">
        <v>16.84</v>
      </c>
      <c r="J4140" s="1">
        <v>7</v>
      </c>
      <c r="K4140" s="1" t="s">
        <v>19</v>
      </c>
      <c r="L4140" s="1" t="s">
        <v>24</v>
      </c>
      <c r="M4140" s="1">
        <v>84</v>
      </c>
      <c r="N4140" s="1" t="s">
        <v>20</v>
      </c>
      <c r="O4140" s="1">
        <v>804609</v>
      </c>
      <c r="P4140" s="1">
        <f t="shared" si="910"/>
        <v>2</v>
      </c>
      <c r="Q4140" s="1">
        <f t="shared" si="897"/>
        <v>22</v>
      </c>
      <c r="R4140" s="5">
        <f t="shared" si="898"/>
        <v>6.9364161849710983E-3</v>
      </c>
      <c r="S4140" s="6">
        <f t="shared" si="899"/>
        <v>109826.58959537573</v>
      </c>
      <c r="T4140" s="4">
        <f t="shared" si="900"/>
        <v>15.833333333333334</v>
      </c>
      <c r="U4140" s="1" t="str">
        <f t="shared" si="901"/>
        <v>Normal</v>
      </c>
      <c r="V4140" s="1" t="str">
        <f t="shared" si="902"/>
        <v>IPO</v>
      </c>
      <c r="W4140" s="1" t="str">
        <f t="shared" si="903"/>
        <v>₹</v>
      </c>
      <c r="X4140" s="1" t="str">
        <f t="shared" si="904"/>
        <v>₹12M</v>
      </c>
      <c r="Y4140" s="1" t="str">
        <f t="shared" si="905"/>
        <v>₹190M</v>
      </c>
      <c r="Z4140" s="1" t="str">
        <f t="shared" si="906"/>
        <v>₹0</v>
      </c>
      <c r="AA4140" s="1" t="str">
        <f t="shared" si="907"/>
        <v>₹1,09,827</v>
      </c>
      <c r="AB4140" s="6">
        <f t="shared" si="908"/>
        <v>9152.2157996146434</v>
      </c>
      <c r="AC4140" s="1" t="str">
        <f t="shared" si="909"/>
        <v>Small</v>
      </c>
    </row>
    <row r="4141" spans="1:29">
      <c r="A4141" s="1" t="s">
        <v>4790</v>
      </c>
      <c r="B4141" s="1">
        <v>2002</v>
      </c>
      <c r="C4141" s="1" t="s">
        <v>53</v>
      </c>
      <c r="D4141" s="1" t="s">
        <v>48</v>
      </c>
      <c r="E4141" s="1" t="s">
        <v>37</v>
      </c>
      <c r="F4141" s="1">
        <v>89</v>
      </c>
      <c r="G4141" s="1">
        <v>1415</v>
      </c>
      <c r="H4141" s="1">
        <v>572</v>
      </c>
      <c r="I4141" s="1">
        <v>28.19</v>
      </c>
      <c r="J4141" s="1">
        <v>1</v>
      </c>
      <c r="K4141" s="1" t="s">
        <v>19</v>
      </c>
      <c r="L4141" s="1" t="s">
        <v>19</v>
      </c>
      <c r="M4141" s="1">
        <v>14</v>
      </c>
      <c r="N4141" s="1" t="s">
        <v>25</v>
      </c>
      <c r="O4141" s="1">
        <v>583783</v>
      </c>
      <c r="P4141" s="1">
        <f t="shared" si="910"/>
        <v>4</v>
      </c>
      <c r="Q4141" s="1">
        <f t="shared" si="897"/>
        <v>22</v>
      </c>
      <c r="R4141" s="5">
        <f t="shared" si="898"/>
        <v>6.289752650176679E-2</v>
      </c>
      <c r="S4141" s="6">
        <f t="shared" si="899"/>
        <v>404240.28268551239</v>
      </c>
      <c r="T4141" s="4">
        <f t="shared" si="900"/>
        <v>6.4269662921348312</v>
      </c>
      <c r="U4141" s="1" t="str">
        <f t="shared" si="901"/>
        <v>Normal</v>
      </c>
      <c r="V4141" s="1" t="str">
        <f t="shared" si="902"/>
        <v>Still Private</v>
      </c>
      <c r="W4141" s="1">
        <f t="shared" si="903"/>
        <v>0</v>
      </c>
      <c r="X4141" s="1" t="str">
        <f t="shared" si="904"/>
        <v>089M</v>
      </c>
      <c r="Y4141" s="1" t="str">
        <f t="shared" si="905"/>
        <v>0572M</v>
      </c>
      <c r="Z4141" s="1" t="str">
        <f t="shared" si="906"/>
        <v>00</v>
      </c>
      <c r="AA4141" s="1" t="str">
        <f t="shared" si="907"/>
        <v>04,04,240</v>
      </c>
      <c r="AB4141" s="6">
        <f t="shared" si="908"/>
        <v>33686.690223792699</v>
      </c>
      <c r="AC4141" s="1" t="str">
        <f t="shared" si="909"/>
        <v>Small</v>
      </c>
    </row>
    <row r="4142" spans="1:29">
      <c r="A4142" s="1" t="s">
        <v>482</v>
      </c>
      <c r="B4142" s="1">
        <v>2002</v>
      </c>
      <c r="C4142" s="1" t="s">
        <v>27</v>
      </c>
      <c r="D4142" s="1" t="s">
        <v>102</v>
      </c>
      <c r="E4142" s="1" t="s">
        <v>28</v>
      </c>
      <c r="F4142" s="1">
        <v>3</v>
      </c>
      <c r="G4142" s="1">
        <v>146</v>
      </c>
      <c r="H4142" s="1">
        <v>476</v>
      </c>
      <c r="I4142" s="1">
        <v>1.44</v>
      </c>
      <c r="J4142" s="1">
        <v>1</v>
      </c>
      <c r="K4142" s="1" t="s">
        <v>24</v>
      </c>
      <c r="L4142" s="1" t="s">
        <v>24</v>
      </c>
      <c r="M4142" s="1">
        <v>7</v>
      </c>
      <c r="N4142" s="1" t="s">
        <v>33</v>
      </c>
      <c r="O4142" s="1">
        <v>534070</v>
      </c>
      <c r="P4142" s="1">
        <f t="shared" si="910"/>
        <v>1</v>
      </c>
      <c r="Q4142" s="1">
        <f t="shared" si="897"/>
        <v>22</v>
      </c>
      <c r="R4142" s="5">
        <f t="shared" si="898"/>
        <v>2.0547945205479451E-2</v>
      </c>
      <c r="S4142" s="6">
        <f t="shared" si="899"/>
        <v>3260273.9726027399</v>
      </c>
      <c r="T4142" s="4">
        <f t="shared" si="900"/>
        <v>158.66666666666666</v>
      </c>
      <c r="U4142" s="1" t="str">
        <f t="shared" si="901"/>
        <v>Normal</v>
      </c>
      <c r="V4142" s="1" t="str">
        <f t="shared" si="902"/>
        <v>Acquired</v>
      </c>
      <c r="W4142" s="1" t="str">
        <f t="shared" si="903"/>
        <v>$</v>
      </c>
      <c r="X4142" s="1" t="str">
        <f t="shared" si="904"/>
        <v>$3M</v>
      </c>
      <c r="Y4142" s="1" t="str">
        <f t="shared" si="905"/>
        <v>$476M</v>
      </c>
      <c r="Z4142" s="1" t="str">
        <f t="shared" si="906"/>
        <v>$0</v>
      </c>
      <c r="AA4142" s="1" t="str">
        <f t="shared" si="907"/>
        <v>$32,60,274</v>
      </c>
      <c r="AB4142" s="6">
        <f t="shared" si="908"/>
        <v>271689.49771689496</v>
      </c>
      <c r="AC4142" s="1" t="str">
        <f t="shared" si="909"/>
        <v>Small</v>
      </c>
    </row>
    <row r="4143" spans="1:29">
      <c r="A4143" s="1" t="s">
        <v>2027</v>
      </c>
      <c r="B4143" s="1">
        <v>2002</v>
      </c>
      <c r="C4143" s="1" t="s">
        <v>22</v>
      </c>
      <c r="D4143" s="1" t="s">
        <v>102</v>
      </c>
      <c r="E4143" s="1" t="s">
        <v>23</v>
      </c>
      <c r="F4143" s="1">
        <v>71</v>
      </c>
      <c r="G4143" s="1">
        <v>580</v>
      </c>
      <c r="H4143" s="1">
        <v>944</v>
      </c>
      <c r="I4143" s="1">
        <v>4.9400000000000004</v>
      </c>
      <c r="J4143" s="1">
        <v>2</v>
      </c>
      <c r="K4143" s="1" t="s">
        <v>24</v>
      </c>
      <c r="L4143" s="1" t="s">
        <v>19</v>
      </c>
      <c r="M4143" s="1">
        <v>91</v>
      </c>
      <c r="N4143" s="1" t="s">
        <v>49</v>
      </c>
      <c r="O4143" s="1">
        <v>431199</v>
      </c>
      <c r="P4143" s="1">
        <f t="shared" si="910"/>
        <v>5</v>
      </c>
      <c r="Q4143" s="1">
        <f t="shared" si="897"/>
        <v>22</v>
      </c>
      <c r="R4143" s="5">
        <f t="shared" si="898"/>
        <v>0.12241379310344827</v>
      </c>
      <c r="S4143" s="6">
        <f t="shared" si="899"/>
        <v>1627586.2068965517</v>
      </c>
      <c r="T4143" s="4">
        <f t="shared" si="900"/>
        <v>13.295774647887324</v>
      </c>
      <c r="U4143" s="1" t="str">
        <f t="shared" si="901"/>
        <v>Normal</v>
      </c>
      <c r="V4143" s="1" t="str">
        <f t="shared" si="902"/>
        <v>Acquired</v>
      </c>
      <c r="W4143" s="1" t="str">
        <f t="shared" si="903"/>
        <v>£</v>
      </c>
      <c r="X4143" s="1" t="str">
        <f t="shared" si="904"/>
        <v>£71M</v>
      </c>
      <c r="Y4143" s="1" t="str">
        <f t="shared" si="905"/>
        <v>£944M</v>
      </c>
      <c r="Z4143" s="1" t="str">
        <f t="shared" si="906"/>
        <v>£0</v>
      </c>
      <c r="AA4143" s="1" t="str">
        <f t="shared" si="907"/>
        <v>£16,27,586</v>
      </c>
      <c r="AB4143" s="6">
        <f t="shared" si="908"/>
        <v>135632.18390804599</v>
      </c>
      <c r="AC4143" s="1" t="str">
        <f t="shared" si="909"/>
        <v>Small</v>
      </c>
    </row>
    <row r="4144" spans="1:29">
      <c r="A4144" s="1" t="s">
        <v>3626</v>
      </c>
      <c r="B4144" s="1">
        <v>2002</v>
      </c>
      <c r="C4144" s="1" t="s">
        <v>59</v>
      </c>
      <c r="D4144" s="1" t="s">
        <v>95</v>
      </c>
      <c r="E4144" s="1" t="s">
        <v>40</v>
      </c>
      <c r="F4144" s="1">
        <v>84</v>
      </c>
      <c r="G4144" s="1">
        <v>4586</v>
      </c>
      <c r="H4144" s="1">
        <v>109</v>
      </c>
      <c r="I4144" s="1">
        <v>40.14</v>
      </c>
      <c r="J4144" s="1">
        <v>1</v>
      </c>
      <c r="K4144" s="1" t="s">
        <v>19</v>
      </c>
      <c r="L4144" s="1" t="s">
        <v>19</v>
      </c>
      <c r="M4144" s="1">
        <v>29</v>
      </c>
      <c r="N4144" s="1" t="s">
        <v>33</v>
      </c>
      <c r="O4144" s="1">
        <v>368267</v>
      </c>
      <c r="P4144" s="1">
        <f t="shared" si="910"/>
        <v>3</v>
      </c>
      <c r="Q4144" s="1">
        <f t="shared" si="897"/>
        <v>22</v>
      </c>
      <c r="R4144" s="5">
        <f t="shared" si="898"/>
        <v>1.8316615787178369E-2</v>
      </c>
      <c r="S4144" s="6">
        <f t="shared" si="899"/>
        <v>23767.989533362408</v>
      </c>
      <c r="T4144" s="4">
        <f t="shared" si="900"/>
        <v>1.2976190476190477</v>
      </c>
      <c r="U4144" s="1" t="str">
        <f t="shared" si="901"/>
        <v>Normal</v>
      </c>
      <c r="V4144" s="1" t="str">
        <f t="shared" si="902"/>
        <v>Still Private</v>
      </c>
      <c r="W4144" s="1" t="str">
        <f t="shared" si="903"/>
        <v>₹</v>
      </c>
      <c r="X4144" s="1" t="str">
        <f t="shared" si="904"/>
        <v>₹84M</v>
      </c>
      <c r="Y4144" s="1" t="str">
        <f t="shared" si="905"/>
        <v>₹109M</v>
      </c>
      <c r="Z4144" s="1" t="str">
        <f t="shared" si="906"/>
        <v>₹0</v>
      </c>
      <c r="AA4144" s="1" t="str">
        <f t="shared" si="907"/>
        <v>₹23,768</v>
      </c>
      <c r="AB4144" s="6">
        <f t="shared" si="908"/>
        <v>1980.6657944468673</v>
      </c>
      <c r="AC4144" s="1" t="str">
        <f t="shared" si="909"/>
        <v>Small</v>
      </c>
    </row>
    <row r="4145" spans="1:29">
      <c r="A4145" s="1" t="s">
        <v>2326</v>
      </c>
      <c r="B4145" s="1">
        <v>2002</v>
      </c>
      <c r="C4145" s="1" t="s">
        <v>35</v>
      </c>
      <c r="D4145" s="1" t="s">
        <v>46</v>
      </c>
      <c r="E4145" s="1" t="s">
        <v>28</v>
      </c>
      <c r="F4145" s="1">
        <v>96</v>
      </c>
      <c r="G4145" s="1">
        <v>4433</v>
      </c>
      <c r="H4145" s="1">
        <v>383</v>
      </c>
      <c r="I4145" s="1">
        <v>43.48</v>
      </c>
      <c r="J4145" s="1">
        <v>9</v>
      </c>
      <c r="K4145" s="1" t="s">
        <v>24</v>
      </c>
      <c r="L4145" s="1" t="s">
        <v>24</v>
      </c>
      <c r="M4145" s="1">
        <v>44</v>
      </c>
      <c r="N4145" s="1" t="s">
        <v>33</v>
      </c>
      <c r="O4145" s="1">
        <v>278294</v>
      </c>
      <c r="P4145" s="1">
        <f t="shared" si="910"/>
        <v>1</v>
      </c>
      <c r="Q4145" s="1">
        <f t="shared" si="897"/>
        <v>22</v>
      </c>
      <c r="R4145" s="5">
        <f t="shared" si="898"/>
        <v>2.1655763591247462E-2</v>
      </c>
      <c r="S4145" s="6">
        <f t="shared" si="899"/>
        <v>86397.473494247693</v>
      </c>
      <c r="T4145" s="4">
        <f t="shared" si="900"/>
        <v>3.9895833333333335</v>
      </c>
      <c r="U4145" s="1" t="str">
        <f t="shared" si="901"/>
        <v>High Performer</v>
      </c>
      <c r="V4145" s="1" t="str">
        <f t="shared" si="902"/>
        <v>Acquired</v>
      </c>
      <c r="W4145" s="1" t="str">
        <f t="shared" si="903"/>
        <v>¥</v>
      </c>
      <c r="X4145" s="1" t="str">
        <f t="shared" si="904"/>
        <v>¥96M</v>
      </c>
      <c r="Y4145" s="1" t="str">
        <f t="shared" si="905"/>
        <v>¥383M</v>
      </c>
      <c r="Z4145" s="1" t="str">
        <f t="shared" si="906"/>
        <v>¥0</v>
      </c>
      <c r="AA4145" s="1" t="str">
        <f t="shared" si="907"/>
        <v>¥86,397</v>
      </c>
      <c r="AB4145" s="6">
        <f t="shared" si="908"/>
        <v>7199.7894578539735</v>
      </c>
      <c r="AC4145" s="1" t="str">
        <f t="shared" si="909"/>
        <v>Small</v>
      </c>
    </row>
    <row r="4146" spans="1:29">
      <c r="A4146" s="1" t="s">
        <v>2049</v>
      </c>
      <c r="B4146" s="1">
        <v>2002</v>
      </c>
      <c r="C4146" s="1" t="s">
        <v>59</v>
      </c>
      <c r="D4146" s="1" t="s">
        <v>32</v>
      </c>
      <c r="E4146" s="1" t="s">
        <v>37</v>
      </c>
      <c r="F4146" s="1">
        <v>37</v>
      </c>
      <c r="G4146" s="1">
        <v>3947</v>
      </c>
      <c r="H4146" s="1">
        <v>902</v>
      </c>
      <c r="I4146" s="1">
        <v>8.0500000000000007</v>
      </c>
      <c r="J4146" s="1">
        <v>8</v>
      </c>
      <c r="K4146" s="1" t="s">
        <v>24</v>
      </c>
      <c r="L4146" s="1" t="s">
        <v>19</v>
      </c>
      <c r="M4146" s="1">
        <v>76</v>
      </c>
      <c r="N4146" s="1" t="s">
        <v>29</v>
      </c>
      <c r="O4146" s="1">
        <v>224417</v>
      </c>
      <c r="P4146" s="1">
        <f t="shared" si="910"/>
        <v>4</v>
      </c>
      <c r="Q4146" s="1">
        <f t="shared" si="897"/>
        <v>22</v>
      </c>
      <c r="R4146" s="5">
        <f t="shared" si="898"/>
        <v>9.374208259437548E-3</v>
      </c>
      <c r="S4146" s="6">
        <f t="shared" si="899"/>
        <v>228527.99594628831</v>
      </c>
      <c r="T4146" s="4">
        <f t="shared" si="900"/>
        <v>24.378378378378379</v>
      </c>
      <c r="U4146" s="1" t="str">
        <f t="shared" si="901"/>
        <v>High Performer</v>
      </c>
      <c r="V4146" s="1" t="str">
        <f t="shared" si="902"/>
        <v>Acquired</v>
      </c>
      <c r="W4146" s="1" t="str">
        <f t="shared" si="903"/>
        <v>₹</v>
      </c>
      <c r="X4146" s="1" t="str">
        <f t="shared" si="904"/>
        <v>₹37M</v>
      </c>
      <c r="Y4146" s="1" t="str">
        <f t="shared" si="905"/>
        <v>₹902M</v>
      </c>
      <c r="Z4146" s="1" t="str">
        <f t="shared" si="906"/>
        <v>₹0</v>
      </c>
      <c r="AA4146" s="1" t="str">
        <f t="shared" si="907"/>
        <v>₹2,28,528</v>
      </c>
      <c r="AB4146" s="6">
        <f t="shared" si="908"/>
        <v>19043.999662190694</v>
      </c>
      <c r="AC4146" s="1" t="str">
        <f t="shared" si="909"/>
        <v>Small</v>
      </c>
    </row>
    <row r="4147" spans="1:29">
      <c r="A4147" s="1" t="s">
        <v>4205</v>
      </c>
      <c r="B4147" s="1">
        <v>2002</v>
      </c>
      <c r="C4147" s="1" t="s">
        <v>22</v>
      </c>
      <c r="D4147" s="1" t="s">
        <v>39</v>
      </c>
      <c r="E4147" s="1" t="s">
        <v>23</v>
      </c>
      <c r="F4147" s="1">
        <v>87</v>
      </c>
      <c r="G4147" s="1">
        <v>2447</v>
      </c>
      <c r="H4147" s="1">
        <v>379</v>
      </c>
      <c r="I4147" s="1">
        <v>39.799999999999997</v>
      </c>
      <c r="J4147" s="1">
        <v>7</v>
      </c>
      <c r="K4147" s="1" t="s">
        <v>24</v>
      </c>
      <c r="L4147" s="1" t="s">
        <v>24</v>
      </c>
      <c r="M4147" s="1">
        <v>97</v>
      </c>
      <c r="N4147" s="1" t="s">
        <v>20</v>
      </c>
      <c r="O4147" s="1">
        <v>208160</v>
      </c>
      <c r="P4147" s="1">
        <f t="shared" si="910"/>
        <v>5</v>
      </c>
      <c r="Q4147" s="1">
        <f t="shared" si="897"/>
        <v>22</v>
      </c>
      <c r="R4147" s="5">
        <f t="shared" si="898"/>
        <v>3.5553739272578669E-2</v>
      </c>
      <c r="S4147" s="6">
        <f t="shared" si="899"/>
        <v>154883.53085410706</v>
      </c>
      <c r="T4147" s="4">
        <f t="shared" si="900"/>
        <v>4.3563218390804597</v>
      </c>
      <c r="U4147" s="1" t="str">
        <f t="shared" si="901"/>
        <v>Normal</v>
      </c>
      <c r="V4147" s="1" t="str">
        <f t="shared" si="902"/>
        <v>Acquired</v>
      </c>
      <c r="W4147" s="1" t="str">
        <f t="shared" si="903"/>
        <v>£</v>
      </c>
      <c r="X4147" s="1" t="str">
        <f t="shared" si="904"/>
        <v>£87M</v>
      </c>
      <c r="Y4147" s="1" t="str">
        <f t="shared" si="905"/>
        <v>£379M</v>
      </c>
      <c r="Z4147" s="1" t="str">
        <f t="shared" si="906"/>
        <v>£0</v>
      </c>
      <c r="AA4147" s="1" t="str">
        <f t="shared" si="907"/>
        <v>£1,54,884</v>
      </c>
      <c r="AB4147" s="6">
        <f t="shared" si="908"/>
        <v>12906.960904508922</v>
      </c>
      <c r="AC4147" s="1" t="str">
        <f t="shared" si="909"/>
        <v>Small</v>
      </c>
    </row>
    <row r="4148" spans="1:29">
      <c r="A4148" s="1" t="s">
        <v>1513</v>
      </c>
      <c r="B4148" s="1">
        <v>2002</v>
      </c>
      <c r="C4148" s="1" t="s">
        <v>73</v>
      </c>
      <c r="D4148" s="1" t="s">
        <v>32</v>
      </c>
      <c r="E4148" s="1" t="s">
        <v>40</v>
      </c>
      <c r="F4148" s="1">
        <v>64</v>
      </c>
      <c r="G4148" s="1">
        <v>4954</v>
      </c>
      <c r="H4148" s="1">
        <v>8</v>
      </c>
      <c r="I4148" s="1">
        <v>5.05</v>
      </c>
      <c r="J4148" s="1">
        <v>7</v>
      </c>
      <c r="K4148" s="1" t="s">
        <v>24</v>
      </c>
      <c r="L4148" s="1" t="s">
        <v>24</v>
      </c>
      <c r="M4148" s="1">
        <v>32</v>
      </c>
      <c r="N4148" s="1" t="s">
        <v>20</v>
      </c>
      <c r="O4148" s="1">
        <v>197538</v>
      </c>
      <c r="P4148" s="1">
        <f t="shared" si="910"/>
        <v>3</v>
      </c>
      <c r="Q4148" s="1">
        <f t="shared" si="897"/>
        <v>22</v>
      </c>
      <c r="R4148" s="5">
        <f t="shared" si="898"/>
        <v>1.2918853451756156E-2</v>
      </c>
      <c r="S4148" s="6">
        <f t="shared" si="899"/>
        <v>1614.8566814695196</v>
      </c>
      <c r="T4148" s="4">
        <f t="shared" si="900"/>
        <v>0.125</v>
      </c>
      <c r="U4148" s="1" t="str">
        <f t="shared" si="901"/>
        <v>Normal</v>
      </c>
      <c r="V4148" s="1" t="str">
        <f t="shared" si="902"/>
        <v>Acquired</v>
      </c>
      <c r="W4148" s="1" t="str">
        <f t="shared" si="903"/>
        <v>€</v>
      </c>
      <c r="X4148" s="1" t="str">
        <f t="shared" si="904"/>
        <v>€64M</v>
      </c>
      <c r="Y4148" s="1" t="str">
        <f t="shared" si="905"/>
        <v>€8M</v>
      </c>
      <c r="Z4148" s="1" t="str">
        <f t="shared" si="906"/>
        <v>€0</v>
      </c>
      <c r="AA4148" s="1" t="str">
        <f t="shared" si="907"/>
        <v>€1,615</v>
      </c>
      <c r="AB4148" s="6">
        <f t="shared" si="908"/>
        <v>134.57139012245997</v>
      </c>
      <c r="AC4148" s="1" t="str">
        <f t="shared" si="909"/>
        <v>Small</v>
      </c>
    </row>
    <row r="4149" spans="1:29">
      <c r="A4149" s="1" t="s">
        <v>3147</v>
      </c>
      <c r="B4149" s="1">
        <v>2002</v>
      </c>
      <c r="C4149" s="1" t="s">
        <v>22</v>
      </c>
      <c r="D4149" s="1" t="s">
        <v>43</v>
      </c>
      <c r="E4149" s="1" t="s">
        <v>37</v>
      </c>
      <c r="F4149" s="1">
        <v>10</v>
      </c>
      <c r="G4149" s="1">
        <v>1164</v>
      </c>
      <c r="H4149" s="1">
        <v>440</v>
      </c>
      <c r="I4149" s="1">
        <v>11.21</v>
      </c>
      <c r="J4149" s="1">
        <v>5</v>
      </c>
      <c r="K4149" s="1" t="s">
        <v>19</v>
      </c>
      <c r="L4149" s="1" t="s">
        <v>24</v>
      </c>
      <c r="M4149" s="1">
        <v>38</v>
      </c>
      <c r="N4149" s="1" t="s">
        <v>29</v>
      </c>
      <c r="O4149" s="1">
        <v>91179</v>
      </c>
      <c r="P4149" s="1">
        <f t="shared" si="910"/>
        <v>4</v>
      </c>
      <c r="Q4149" s="1">
        <f t="shared" si="897"/>
        <v>22</v>
      </c>
      <c r="R4149" s="5">
        <f t="shared" si="898"/>
        <v>8.5910652920962206E-3</v>
      </c>
      <c r="S4149" s="6">
        <f t="shared" si="899"/>
        <v>378006.8728522337</v>
      </c>
      <c r="T4149" s="4">
        <f t="shared" si="900"/>
        <v>44</v>
      </c>
      <c r="U4149" s="1" t="str">
        <f t="shared" si="901"/>
        <v>Normal</v>
      </c>
      <c r="V4149" s="1" t="str">
        <f t="shared" si="902"/>
        <v>IPO</v>
      </c>
      <c r="W4149" s="1" t="str">
        <f t="shared" si="903"/>
        <v>£</v>
      </c>
      <c r="X4149" s="1" t="str">
        <f t="shared" si="904"/>
        <v>£10M</v>
      </c>
      <c r="Y4149" s="1" t="str">
        <f t="shared" si="905"/>
        <v>£440M</v>
      </c>
      <c r="Z4149" s="1" t="str">
        <f t="shared" si="906"/>
        <v>£0</v>
      </c>
      <c r="AA4149" s="1" t="str">
        <f t="shared" si="907"/>
        <v>£3,78,007</v>
      </c>
      <c r="AB4149" s="6">
        <f t="shared" si="908"/>
        <v>31500.57273768614</v>
      </c>
      <c r="AC4149" s="1" t="str">
        <f t="shared" si="909"/>
        <v>Small</v>
      </c>
    </row>
    <row r="4150" spans="1:29">
      <c r="A4150" s="1" t="s">
        <v>772</v>
      </c>
      <c r="B4150" s="1">
        <v>2003</v>
      </c>
      <c r="C4150" s="1" t="s">
        <v>31</v>
      </c>
      <c r="D4150" s="1" t="s">
        <v>48</v>
      </c>
      <c r="E4150" s="1" t="s">
        <v>37</v>
      </c>
      <c r="F4150" s="1">
        <v>9</v>
      </c>
      <c r="G4150" s="1">
        <v>3156</v>
      </c>
      <c r="H4150" s="1">
        <v>611</v>
      </c>
      <c r="I4150" s="1">
        <v>19.079999999999998</v>
      </c>
      <c r="J4150" s="1">
        <v>1</v>
      </c>
      <c r="K4150" s="1" t="s">
        <v>24</v>
      </c>
      <c r="L4150" s="1" t="s">
        <v>19</v>
      </c>
      <c r="M4150" s="1">
        <v>18</v>
      </c>
      <c r="N4150" s="1" t="s">
        <v>25</v>
      </c>
      <c r="O4150" s="1">
        <v>4838069</v>
      </c>
      <c r="P4150" s="1">
        <f t="shared" si="910"/>
        <v>4</v>
      </c>
      <c r="Q4150" s="1">
        <f t="shared" si="897"/>
        <v>21</v>
      </c>
      <c r="R4150" s="5">
        <f t="shared" si="898"/>
        <v>2.8517110266159697E-3</v>
      </c>
      <c r="S4150" s="6">
        <f t="shared" si="899"/>
        <v>193599.49302915082</v>
      </c>
      <c r="T4150" s="4">
        <f t="shared" si="900"/>
        <v>67.888888888888886</v>
      </c>
      <c r="U4150" s="1" t="str">
        <f t="shared" si="901"/>
        <v>Normal</v>
      </c>
      <c r="V4150" s="1" t="str">
        <f t="shared" si="902"/>
        <v>Acquired</v>
      </c>
      <c r="W4150" s="1" t="str">
        <f t="shared" si="903"/>
        <v>€</v>
      </c>
      <c r="X4150" s="1" t="str">
        <f t="shared" si="904"/>
        <v>€9M</v>
      </c>
      <c r="Y4150" s="1" t="str">
        <f t="shared" si="905"/>
        <v>€611M</v>
      </c>
      <c r="Z4150" s="1" t="str">
        <f t="shared" si="906"/>
        <v>€0</v>
      </c>
      <c r="AA4150" s="1" t="str">
        <f t="shared" si="907"/>
        <v>€1,93,599</v>
      </c>
      <c r="AB4150" s="6">
        <f t="shared" si="908"/>
        <v>16133.291085762568</v>
      </c>
      <c r="AC4150" s="1" t="str">
        <f t="shared" si="909"/>
        <v>Small</v>
      </c>
    </row>
    <row r="4151" spans="1:29">
      <c r="A4151" s="1" t="s">
        <v>2202</v>
      </c>
      <c r="B4151" s="1">
        <v>2003</v>
      </c>
      <c r="C4151" s="1" t="s">
        <v>42</v>
      </c>
      <c r="D4151" s="1" t="s">
        <v>102</v>
      </c>
      <c r="E4151" s="1" t="s">
        <v>28</v>
      </c>
      <c r="F4151" s="1">
        <v>80</v>
      </c>
      <c r="G4151" s="1">
        <v>232</v>
      </c>
      <c r="H4151" s="1">
        <v>711</v>
      </c>
      <c r="I4151" s="1">
        <v>36.15</v>
      </c>
      <c r="J4151" s="1">
        <v>1</v>
      </c>
      <c r="K4151" s="1" t="s">
        <v>19</v>
      </c>
      <c r="L4151" s="1" t="s">
        <v>19</v>
      </c>
      <c r="M4151" s="1">
        <v>40</v>
      </c>
      <c r="N4151" s="1" t="s">
        <v>20</v>
      </c>
      <c r="O4151" s="1">
        <v>4821194</v>
      </c>
      <c r="P4151" s="1">
        <f t="shared" si="910"/>
        <v>1</v>
      </c>
      <c r="Q4151" s="1">
        <f t="shared" si="897"/>
        <v>21</v>
      </c>
      <c r="R4151" s="5">
        <f t="shared" si="898"/>
        <v>0.34482758620689657</v>
      </c>
      <c r="S4151" s="6">
        <f t="shared" si="899"/>
        <v>3064655.1724137929</v>
      </c>
      <c r="T4151" s="4">
        <f t="shared" si="900"/>
        <v>8.8874999999999993</v>
      </c>
      <c r="U4151" s="1" t="str">
        <f t="shared" si="901"/>
        <v>Normal</v>
      </c>
      <c r="V4151" s="1" t="str">
        <f t="shared" si="902"/>
        <v>Still Private</v>
      </c>
      <c r="W4151" s="1" t="str">
        <f t="shared" si="903"/>
        <v>¥</v>
      </c>
      <c r="X4151" s="1" t="str">
        <f t="shared" si="904"/>
        <v>¥80M</v>
      </c>
      <c r="Y4151" s="1" t="str">
        <f t="shared" si="905"/>
        <v>¥711M</v>
      </c>
      <c r="Z4151" s="1" t="str">
        <f t="shared" si="906"/>
        <v>¥0</v>
      </c>
      <c r="AA4151" s="1" t="str">
        <f t="shared" si="907"/>
        <v>¥30,64,655</v>
      </c>
      <c r="AB4151" s="6">
        <f t="shared" si="908"/>
        <v>255387.93103448275</v>
      </c>
      <c r="AC4151" s="1" t="str">
        <f t="shared" si="909"/>
        <v>Small</v>
      </c>
    </row>
    <row r="4152" spans="1:29">
      <c r="A4152" s="1" t="s">
        <v>4531</v>
      </c>
      <c r="B4152" s="1">
        <v>2003</v>
      </c>
      <c r="C4152" s="1" t="s">
        <v>16</v>
      </c>
      <c r="D4152" s="1" t="s">
        <v>32</v>
      </c>
      <c r="E4152" s="1" t="s">
        <v>18</v>
      </c>
      <c r="F4152" s="1">
        <v>86</v>
      </c>
      <c r="G4152" s="1">
        <v>1782</v>
      </c>
      <c r="H4152" s="1">
        <v>595</v>
      </c>
      <c r="I4152" s="1">
        <v>15.93</v>
      </c>
      <c r="J4152" s="1">
        <v>4</v>
      </c>
      <c r="K4152" s="1" t="s">
        <v>24</v>
      </c>
      <c r="L4152" s="1" t="s">
        <v>19</v>
      </c>
      <c r="M4152" s="1">
        <v>29</v>
      </c>
      <c r="N4152" s="1" t="s">
        <v>20</v>
      </c>
      <c r="O4152" s="1">
        <v>4791624</v>
      </c>
      <c r="P4152" s="1">
        <f t="shared" si="910"/>
        <v>2</v>
      </c>
      <c r="Q4152" s="1">
        <f t="shared" si="897"/>
        <v>21</v>
      </c>
      <c r="R4152" s="5">
        <f t="shared" si="898"/>
        <v>4.8260381593714929E-2</v>
      </c>
      <c r="S4152" s="6">
        <f t="shared" si="899"/>
        <v>333894.50056116725</v>
      </c>
      <c r="T4152" s="4">
        <f t="shared" si="900"/>
        <v>6.9186046511627906</v>
      </c>
      <c r="U4152" s="1" t="str">
        <f t="shared" si="901"/>
        <v>Normal</v>
      </c>
      <c r="V4152" s="1" t="str">
        <f t="shared" si="902"/>
        <v>Acquired</v>
      </c>
      <c r="W4152" s="1" t="str">
        <f t="shared" si="903"/>
        <v>$</v>
      </c>
      <c r="X4152" s="1" t="str">
        <f t="shared" si="904"/>
        <v>$86M</v>
      </c>
      <c r="Y4152" s="1" t="str">
        <f t="shared" si="905"/>
        <v>$595M</v>
      </c>
      <c r="Z4152" s="1" t="str">
        <f t="shared" si="906"/>
        <v>$0</v>
      </c>
      <c r="AA4152" s="1" t="str">
        <f t="shared" si="907"/>
        <v>$3,33,895</v>
      </c>
      <c r="AB4152" s="6">
        <f t="shared" si="908"/>
        <v>27824.541713430601</v>
      </c>
      <c r="AC4152" s="1" t="str">
        <f t="shared" si="909"/>
        <v>Small</v>
      </c>
    </row>
    <row r="4153" spans="1:29">
      <c r="A4153" s="1" t="s">
        <v>4314</v>
      </c>
      <c r="B4153" s="1">
        <v>2003</v>
      </c>
      <c r="C4153" s="1" t="s">
        <v>35</v>
      </c>
      <c r="D4153" s="1" t="s">
        <v>43</v>
      </c>
      <c r="E4153" s="1" t="s">
        <v>37</v>
      </c>
      <c r="F4153" s="1">
        <v>4</v>
      </c>
      <c r="G4153" s="1">
        <v>15</v>
      </c>
      <c r="H4153" s="1">
        <v>630</v>
      </c>
      <c r="I4153" s="1">
        <v>43.49</v>
      </c>
      <c r="J4153" s="1">
        <v>4</v>
      </c>
      <c r="K4153" s="1" t="s">
        <v>24</v>
      </c>
      <c r="L4153" s="1" t="s">
        <v>19</v>
      </c>
      <c r="M4153" s="1">
        <v>98</v>
      </c>
      <c r="N4153" s="1" t="s">
        <v>25</v>
      </c>
      <c r="O4153" s="1">
        <v>4786487</v>
      </c>
      <c r="P4153" s="1">
        <f t="shared" si="910"/>
        <v>4</v>
      </c>
      <c r="Q4153" s="1">
        <f t="shared" si="897"/>
        <v>21</v>
      </c>
      <c r="R4153" s="5">
        <f t="shared" si="898"/>
        <v>0.26666666666666666</v>
      </c>
      <c r="S4153" s="6">
        <f t="shared" si="899"/>
        <v>42000000</v>
      </c>
      <c r="T4153" s="4">
        <f t="shared" si="900"/>
        <v>157.5</v>
      </c>
      <c r="U4153" s="1" t="str">
        <f t="shared" si="901"/>
        <v>Normal</v>
      </c>
      <c r="V4153" s="1" t="str">
        <f t="shared" si="902"/>
        <v>Acquired</v>
      </c>
      <c r="W4153" s="1" t="str">
        <f t="shared" si="903"/>
        <v>¥</v>
      </c>
      <c r="X4153" s="1" t="str">
        <f t="shared" si="904"/>
        <v>¥4M</v>
      </c>
      <c r="Y4153" s="1" t="str">
        <f t="shared" si="905"/>
        <v>¥630M</v>
      </c>
      <c r="Z4153" s="1" t="str">
        <f t="shared" si="906"/>
        <v>¥0</v>
      </c>
      <c r="AA4153" s="1" t="str">
        <f t="shared" si="907"/>
        <v>¥4,20,00,000</v>
      </c>
      <c r="AB4153" s="6">
        <f t="shared" si="908"/>
        <v>3500000</v>
      </c>
      <c r="AC4153" s="1" t="str">
        <f t="shared" si="909"/>
        <v>Small</v>
      </c>
    </row>
    <row r="4154" spans="1:29">
      <c r="A4154" s="1" t="s">
        <v>1447</v>
      </c>
      <c r="B4154" s="1">
        <v>2003</v>
      </c>
      <c r="C4154" s="1" t="s">
        <v>73</v>
      </c>
      <c r="D4154" s="1" t="s">
        <v>46</v>
      </c>
      <c r="E4154" s="1" t="s">
        <v>18</v>
      </c>
      <c r="F4154" s="1">
        <v>62</v>
      </c>
      <c r="G4154" s="1">
        <v>3645</v>
      </c>
      <c r="H4154" s="1">
        <v>233</v>
      </c>
      <c r="I4154" s="1">
        <v>29.64</v>
      </c>
      <c r="J4154" s="1">
        <v>6</v>
      </c>
      <c r="K4154" s="1" t="s">
        <v>24</v>
      </c>
      <c r="L4154" s="1" t="s">
        <v>24</v>
      </c>
      <c r="M4154" s="1">
        <v>48</v>
      </c>
      <c r="N4154" s="1" t="s">
        <v>20</v>
      </c>
      <c r="O4154" s="1">
        <v>4770401</v>
      </c>
      <c r="P4154" s="1">
        <f t="shared" si="910"/>
        <v>2</v>
      </c>
      <c r="Q4154" s="1">
        <f t="shared" si="897"/>
        <v>21</v>
      </c>
      <c r="R4154" s="5">
        <f t="shared" si="898"/>
        <v>1.7009602194787379E-2</v>
      </c>
      <c r="S4154" s="6">
        <f t="shared" si="899"/>
        <v>63923.182441700963</v>
      </c>
      <c r="T4154" s="4">
        <f t="shared" si="900"/>
        <v>3.7580645161290325</v>
      </c>
      <c r="U4154" s="1" t="str">
        <f t="shared" si="901"/>
        <v>Normal</v>
      </c>
      <c r="V4154" s="1" t="str">
        <f t="shared" si="902"/>
        <v>Acquired</v>
      </c>
      <c r="W4154" s="1" t="str">
        <f t="shared" si="903"/>
        <v>€</v>
      </c>
      <c r="X4154" s="1" t="str">
        <f t="shared" si="904"/>
        <v>€62M</v>
      </c>
      <c r="Y4154" s="1" t="str">
        <f t="shared" si="905"/>
        <v>€233M</v>
      </c>
      <c r="Z4154" s="1" t="str">
        <f t="shared" si="906"/>
        <v>€0</v>
      </c>
      <c r="AA4154" s="1" t="str">
        <f t="shared" si="907"/>
        <v>€63,923</v>
      </c>
      <c r="AB4154" s="6">
        <f t="shared" si="908"/>
        <v>5326.9318701417469</v>
      </c>
      <c r="AC4154" s="1" t="str">
        <f t="shared" si="909"/>
        <v>Small</v>
      </c>
    </row>
    <row r="4155" spans="1:29">
      <c r="A4155" s="1" t="s">
        <v>1773</v>
      </c>
      <c r="B4155" s="1">
        <v>2003</v>
      </c>
      <c r="C4155" s="1" t="s">
        <v>35</v>
      </c>
      <c r="D4155" s="1" t="s">
        <v>95</v>
      </c>
      <c r="E4155" s="1" t="s">
        <v>28</v>
      </c>
      <c r="F4155" s="1">
        <v>96</v>
      </c>
      <c r="G4155" s="1">
        <v>2117</v>
      </c>
      <c r="H4155" s="1">
        <v>176</v>
      </c>
      <c r="I4155" s="1">
        <v>35.96</v>
      </c>
      <c r="J4155" s="1">
        <v>5</v>
      </c>
      <c r="K4155" s="1" t="s">
        <v>24</v>
      </c>
      <c r="L4155" s="1" t="s">
        <v>19</v>
      </c>
      <c r="M4155" s="1">
        <v>86</v>
      </c>
      <c r="N4155" s="1" t="s">
        <v>49</v>
      </c>
      <c r="O4155" s="1">
        <v>4756833</v>
      </c>
      <c r="P4155" s="1">
        <f t="shared" si="910"/>
        <v>1</v>
      </c>
      <c r="Q4155" s="1">
        <f t="shared" si="897"/>
        <v>21</v>
      </c>
      <c r="R4155" s="5">
        <f t="shared" si="898"/>
        <v>4.5347189418989138E-2</v>
      </c>
      <c r="S4155" s="6">
        <f t="shared" si="899"/>
        <v>83136.513934813411</v>
      </c>
      <c r="T4155" s="4">
        <f t="shared" si="900"/>
        <v>1.8333333333333333</v>
      </c>
      <c r="U4155" s="1" t="str">
        <f t="shared" si="901"/>
        <v>Normal</v>
      </c>
      <c r="V4155" s="1" t="str">
        <f t="shared" si="902"/>
        <v>Acquired</v>
      </c>
      <c r="W4155" s="1" t="str">
        <f t="shared" si="903"/>
        <v>¥</v>
      </c>
      <c r="X4155" s="1" t="str">
        <f t="shared" si="904"/>
        <v>¥96M</v>
      </c>
      <c r="Y4155" s="1" t="str">
        <f t="shared" si="905"/>
        <v>¥176M</v>
      </c>
      <c r="Z4155" s="1" t="str">
        <f t="shared" si="906"/>
        <v>¥0</v>
      </c>
      <c r="AA4155" s="1" t="str">
        <f t="shared" si="907"/>
        <v>¥83,137</v>
      </c>
      <c r="AB4155" s="6">
        <f t="shared" si="908"/>
        <v>6928.0428279011176</v>
      </c>
      <c r="AC4155" s="1" t="str">
        <f t="shared" si="909"/>
        <v>Small</v>
      </c>
    </row>
    <row r="4156" spans="1:29">
      <c r="A4156" s="1" t="s">
        <v>2172</v>
      </c>
      <c r="B4156" s="1">
        <v>2003</v>
      </c>
      <c r="C4156" s="1" t="s">
        <v>59</v>
      </c>
      <c r="D4156" s="1" t="s">
        <v>39</v>
      </c>
      <c r="E4156" s="1" t="s">
        <v>18</v>
      </c>
      <c r="F4156" s="1">
        <v>23</v>
      </c>
      <c r="G4156" s="1">
        <v>3900</v>
      </c>
      <c r="H4156" s="1">
        <v>648</v>
      </c>
      <c r="I4156" s="1">
        <v>10.94</v>
      </c>
      <c r="J4156" s="1">
        <v>6</v>
      </c>
      <c r="K4156" s="1" t="s">
        <v>24</v>
      </c>
      <c r="L4156" s="1" t="s">
        <v>24</v>
      </c>
      <c r="M4156" s="1">
        <v>21</v>
      </c>
      <c r="N4156" s="1" t="s">
        <v>20</v>
      </c>
      <c r="O4156" s="1">
        <v>4696820</v>
      </c>
      <c r="P4156" s="1">
        <f t="shared" si="910"/>
        <v>2</v>
      </c>
      <c r="Q4156" s="1">
        <f t="shared" si="897"/>
        <v>21</v>
      </c>
      <c r="R4156" s="5">
        <f t="shared" si="898"/>
        <v>5.8974358974358976E-3</v>
      </c>
      <c r="S4156" s="6">
        <f t="shared" si="899"/>
        <v>166153.84615384616</v>
      </c>
      <c r="T4156" s="4">
        <f t="shared" si="900"/>
        <v>28.173913043478262</v>
      </c>
      <c r="U4156" s="1" t="str">
        <f t="shared" si="901"/>
        <v>Normal</v>
      </c>
      <c r="V4156" s="1" t="str">
        <f t="shared" si="902"/>
        <v>Acquired</v>
      </c>
      <c r="W4156" s="1" t="str">
        <f t="shared" si="903"/>
        <v>₹</v>
      </c>
      <c r="X4156" s="1" t="str">
        <f t="shared" si="904"/>
        <v>₹23M</v>
      </c>
      <c r="Y4156" s="1" t="str">
        <f t="shared" si="905"/>
        <v>₹648M</v>
      </c>
      <c r="Z4156" s="1" t="str">
        <f t="shared" si="906"/>
        <v>₹0</v>
      </c>
      <c r="AA4156" s="1" t="str">
        <f t="shared" si="907"/>
        <v>₹1,66,154</v>
      </c>
      <c r="AB4156" s="6">
        <f t="shared" si="908"/>
        <v>13846.153846153846</v>
      </c>
      <c r="AC4156" s="1" t="str">
        <f t="shared" si="909"/>
        <v>Small</v>
      </c>
    </row>
    <row r="4157" spans="1:29">
      <c r="A4157" s="1" t="s">
        <v>4092</v>
      </c>
      <c r="B4157" s="1">
        <v>2003</v>
      </c>
      <c r="C4157" s="1" t="s">
        <v>42</v>
      </c>
      <c r="D4157" s="1" t="s">
        <v>36</v>
      </c>
      <c r="E4157" s="1" t="s">
        <v>23</v>
      </c>
      <c r="F4157" s="1">
        <v>27</v>
      </c>
      <c r="G4157" s="1">
        <v>2341</v>
      </c>
      <c r="H4157" s="1">
        <v>46</v>
      </c>
      <c r="I4157" s="1">
        <v>36.909999999999997</v>
      </c>
      <c r="J4157" s="1">
        <v>7</v>
      </c>
      <c r="K4157" s="1" t="s">
        <v>19</v>
      </c>
      <c r="L4157" s="1" t="s">
        <v>19</v>
      </c>
      <c r="M4157" s="1">
        <v>9</v>
      </c>
      <c r="N4157" s="1" t="s">
        <v>20</v>
      </c>
      <c r="O4157" s="1">
        <v>4629653</v>
      </c>
      <c r="P4157" s="1">
        <f t="shared" si="910"/>
        <v>5</v>
      </c>
      <c r="Q4157" s="1">
        <f t="shared" si="897"/>
        <v>21</v>
      </c>
      <c r="R4157" s="5">
        <f t="shared" si="898"/>
        <v>1.1533532678342588E-2</v>
      </c>
      <c r="S4157" s="6">
        <f t="shared" si="899"/>
        <v>19649.722340879965</v>
      </c>
      <c r="T4157" s="4">
        <f t="shared" si="900"/>
        <v>1.7037037037037037</v>
      </c>
      <c r="U4157" s="1" t="str">
        <f t="shared" si="901"/>
        <v>Normal</v>
      </c>
      <c r="V4157" s="1" t="str">
        <f t="shared" si="902"/>
        <v>Still Private</v>
      </c>
      <c r="W4157" s="1" t="str">
        <f t="shared" si="903"/>
        <v>¥</v>
      </c>
      <c r="X4157" s="1" t="str">
        <f t="shared" si="904"/>
        <v>¥27M</v>
      </c>
      <c r="Y4157" s="1" t="str">
        <f t="shared" si="905"/>
        <v>¥46M</v>
      </c>
      <c r="Z4157" s="1" t="str">
        <f t="shared" si="906"/>
        <v>¥0</v>
      </c>
      <c r="AA4157" s="1" t="str">
        <f t="shared" si="907"/>
        <v>¥19,650</v>
      </c>
      <c r="AB4157" s="6">
        <f t="shared" si="908"/>
        <v>1637.476861739997</v>
      </c>
      <c r="AC4157" s="1" t="str">
        <f t="shared" si="909"/>
        <v>Small</v>
      </c>
    </row>
    <row r="4158" spans="1:29">
      <c r="A4158" s="1" t="s">
        <v>1525</v>
      </c>
      <c r="B4158" s="1">
        <v>2003</v>
      </c>
      <c r="C4158" s="1" t="s">
        <v>45</v>
      </c>
      <c r="D4158" s="1" t="s">
        <v>39</v>
      </c>
      <c r="E4158" s="1" t="s">
        <v>23</v>
      </c>
      <c r="F4158" s="1">
        <v>7</v>
      </c>
      <c r="G4158" s="1">
        <v>2933</v>
      </c>
      <c r="H4158" s="1">
        <v>801</v>
      </c>
      <c r="I4158" s="1">
        <v>48.81</v>
      </c>
      <c r="J4158" s="1">
        <v>4</v>
      </c>
      <c r="K4158" s="1" t="s">
        <v>19</v>
      </c>
      <c r="L4158" s="1" t="s">
        <v>24</v>
      </c>
      <c r="M4158" s="1">
        <v>81</v>
      </c>
      <c r="N4158" s="1" t="s">
        <v>33</v>
      </c>
      <c r="O4158" s="1">
        <v>4113373</v>
      </c>
      <c r="P4158" s="1">
        <f t="shared" si="910"/>
        <v>5</v>
      </c>
      <c r="Q4158" s="1">
        <f t="shared" si="897"/>
        <v>21</v>
      </c>
      <c r="R4158" s="5">
        <f t="shared" si="898"/>
        <v>2.3866348448687352E-3</v>
      </c>
      <c r="S4158" s="6">
        <f t="shared" si="899"/>
        <v>273099.21581997955</v>
      </c>
      <c r="T4158" s="4">
        <f t="shared" si="900"/>
        <v>114.42857142857143</v>
      </c>
      <c r="U4158" s="1" t="str">
        <f t="shared" si="901"/>
        <v>Normal</v>
      </c>
      <c r="V4158" s="1" t="str">
        <f t="shared" si="902"/>
        <v>IPO</v>
      </c>
      <c r="W4158" s="1" t="str">
        <f t="shared" si="903"/>
        <v>A$</v>
      </c>
      <c r="X4158" s="1" t="str">
        <f t="shared" si="904"/>
        <v>A$7M</v>
      </c>
      <c r="Y4158" s="1" t="str">
        <f t="shared" si="905"/>
        <v>A$801M</v>
      </c>
      <c r="Z4158" s="1" t="str">
        <f t="shared" si="906"/>
        <v>A$0</v>
      </c>
      <c r="AA4158" s="1" t="str">
        <f t="shared" si="907"/>
        <v>A$2,73,099</v>
      </c>
      <c r="AB4158" s="6">
        <f t="shared" si="908"/>
        <v>22758.267984998296</v>
      </c>
      <c r="AC4158" s="1" t="str">
        <f t="shared" si="909"/>
        <v>Small</v>
      </c>
    </row>
    <row r="4159" spans="1:29">
      <c r="A4159" s="1" t="s">
        <v>3917</v>
      </c>
      <c r="B4159" s="1">
        <v>2003</v>
      </c>
      <c r="C4159" s="1" t="s">
        <v>22</v>
      </c>
      <c r="D4159" s="1" t="s">
        <v>17</v>
      </c>
      <c r="E4159" s="1" t="s">
        <v>40</v>
      </c>
      <c r="F4159" s="1">
        <v>64</v>
      </c>
      <c r="G4159" s="1">
        <v>512</v>
      </c>
      <c r="H4159" s="1">
        <v>519</v>
      </c>
      <c r="I4159" s="1">
        <v>43.56</v>
      </c>
      <c r="J4159" s="1">
        <v>1</v>
      </c>
      <c r="K4159" s="1" t="s">
        <v>24</v>
      </c>
      <c r="L4159" s="1" t="s">
        <v>19</v>
      </c>
      <c r="M4159" s="1">
        <v>91</v>
      </c>
      <c r="N4159" s="1" t="s">
        <v>29</v>
      </c>
      <c r="O4159" s="1">
        <v>4094174</v>
      </c>
      <c r="P4159" s="1">
        <f t="shared" si="910"/>
        <v>3</v>
      </c>
      <c r="Q4159" s="1">
        <f t="shared" si="897"/>
        <v>21</v>
      </c>
      <c r="R4159" s="5">
        <f t="shared" si="898"/>
        <v>0.125</v>
      </c>
      <c r="S4159" s="6">
        <f t="shared" si="899"/>
        <v>1013671.875</v>
      </c>
      <c r="T4159" s="4">
        <f t="shared" si="900"/>
        <v>8.109375</v>
      </c>
      <c r="U4159" s="1" t="str">
        <f t="shared" si="901"/>
        <v>Normal</v>
      </c>
      <c r="V4159" s="1" t="str">
        <f t="shared" si="902"/>
        <v>Acquired</v>
      </c>
      <c r="W4159" s="1" t="str">
        <f t="shared" si="903"/>
        <v>£</v>
      </c>
      <c r="X4159" s="1" t="str">
        <f t="shared" si="904"/>
        <v>£64M</v>
      </c>
      <c r="Y4159" s="1" t="str">
        <f t="shared" si="905"/>
        <v>£519M</v>
      </c>
      <c r="Z4159" s="1" t="str">
        <f t="shared" si="906"/>
        <v>£0</v>
      </c>
      <c r="AA4159" s="1" t="str">
        <f t="shared" si="907"/>
        <v>£10,13,672</v>
      </c>
      <c r="AB4159" s="6">
        <f t="shared" si="908"/>
        <v>84472.65625</v>
      </c>
      <c r="AC4159" s="1" t="str">
        <f t="shared" si="909"/>
        <v>Small</v>
      </c>
    </row>
    <row r="4160" spans="1:29">
      <c r="A4160" s="1" t="s">
        <v>4510</v>
      </c>
      <c r="B4160" s="1">
        <v>2003</v>
      </c>
      <c r="C4160" s="1" t="s">
        <v>31</v>
      </c>
      <c r="D4160" s="1" t="s">
        <v>36</v>
      </c>
      <c r="E4160" s="1" t="s">
        <v>18</v>
      </c>
      <c r="F4160" s="1">
        <v>7</v>
      </c>
      <c r="G4160" s="1">
        <v>4957</v>
      </c>
      <c r="H4160" s="1">
        <v>531</v>
      </c>
      <c r="I4160" s="1">
        <v>10.61</v>
      </c>
      <c r="J4160" s="1">
        <v>9</v>
      </c>
      <c r="K4160" s="1" t="s">
        <v>24</v>
      </c>
      <c r="L4160" s="1" t="s">
        <v>24</v>
      </c>
      <c r="M4160" s="1">
        <v>20</v>
      </c>
      <c r="N4160" s="1" t="s">
        <v>49</v>
      </c>
      <c r="O4160" s="1">
        <v>4082257</v>
      </c>
      <c r="P4160" s="1">
        <f t="shared" si="910"/>
        <v>2</v>
      </c>
      <c r="Q4160" s="1">
        <f t="shared" si="897"/>
        <v>21</v>
      </c>
      <c r="R4160" s="5">
        <f t="shared" si="898"/>
        <v>1.4121444422029454E-3</v>
      </c>
      <c r="S4160" s="6">
        <f t="shared" si="899"/>
        <v>107121.24268710914</v>
      </c>
      <c r="T4160" s="4">
        <f t="shared" si="900"/>
        <v>75.857142857142861</v>
      </c>
      <c r="U4160" s="1" t="str">
        <f t="shared" si="901"/>
        <v>High Performer</v>
      </c>
      <c r="V4160" s="1" t="str">
        <f t="shared" si="902"/>
        <v>Acquired</v>
      </c>
      <c r="W4160" s="1" t="str">
        <f t="shared" si="903"/>
        <v>€</v>
      </c>
      <c r="X4160" s="1" t="str">
        <f t="shared" si="904"/>
        <v>€7M</v>
      </c>
      <c r="Y4160" s="1" t="str">
        <f t="shared" si="905"/>
        <v>€531M</v>
      </c>
      <c r="Z4160" s="1" t="str">
        <f t="shared" si="906"/>
        <v>€0</v>
      </c>
      <c r="AA4160" s="1" t="str">
        <f t="shared" si="907"/>
        <v>€1,07,121</v>
      </c>
      <c r="AB4160" s="6">
        <f t="shared" si="908"/>
        <v>8926.7702239257615</v>
      </c>
      <c r="AC4160" s="1" t="str">
        <f t="shared" si="909"/>
        <v>Small</v>
      </c>
    </row>
    <row r="4161" spans="1:29">
      <c r="A4161" s="1" t="s">
        <v>1377</v>
      </c>
      <c r="B4161" s="1">
        <v>2003</v>
      </c>
      <c r="C4161" s="1" t="s">
        <v>53</v>
      </c>
      <c r="D4161" s="1" t="s">
        <v>46</v>
      </c>
      <c r="E4161" s="1" t="s">
        <v>40</v>
      </c>
      <c r="F4161" s="1">
        <v>13</v>
      </c>
      <c r="G4161" s="1">
        <v>3976</v>
      </c>
      <c r="H4161" s="1">
        <v>514</v>
      </c>
      <c r="I4161" s="1">
        <v>33.01</v>
      </c>
      <c r="J4161" s="1">
        <v>4</v>
      </c>
      <c r="K4161" s="1" t="s">
        <v>19</v>
      </c>
      <c r="L4161" s="1" t="s">
        <v>19</v>
      </c>
      <c r="M4161" s="1">
        <v>85</v>
      </c>
      <c r="N4161" s="1" t="s">
        <v>29</v>
      </c>
      <c r="O4161" s="1">
        <v>3905843</v>
      </c>
      <c r="P4161" s="1">
        <f t="shared" si="910"/>
        <v>3</v>
      </c>
      <c r="Q4161" s="1">
        <f t="shared" si="897"/>
        <v>21</v>
      </c>
      <c r="R4161" s="5">
        <f t="shared" si="898"/>
        <v>3.2696177062374247E-3</v>
      </c>
      <c r="S4161" s="6">
        <f t="shared" si="899"/>
        <v>129275.65392354125</v>
      </c>
      <c r="T4161" s="4">
        <f t="shared" si="900"/>
        <v>39.53846153846154</v>
      </c>
      <c r="U4161" s="1" t="str">
        <f t="shared" si="901"/>
        <v>Normal</v>
      </c>
      <c r="V4161" s="1" t="str">
        <f t="shared" si="902"/>
        <v>Still Private</v>
      </c>
      <c r="W4161" s="1">
        <f t="shared" si="903"/>
        <v>0</v>
      </c>
      <c r="X4161" s="1" t="str">
        <f t="shared" si="904"/>
        <v>013M</v>
      </c>
      <c r="Y4161" s="1" t="str">
        <f t="shared" si="905"/>
        <v>0514M</v>
      </c>
      <c r="Z4161" s="1" t="str">
        <f t="shared" si="906"/>
        <v>00</v>
      </c>
      <c r="AA4161" s="1" t="str">
        <f t="shared" si="907"/>
        <v>01,29,276</v>
      </c>
      <c r="AB4161" s="6">
        <f t="shared" si="908"/>
        <v>10772.971160295105</v>
      </c>
      <c r="AC4161" s="1" t="str">
        <f t="shared" si="909"/>
        <v>Small</v>
      </c>
    </row>
    <row r="4162" spans="1:29">
      <c r="A4162" s="1" t="s">
        <v>1684</v>
      </c>
      <c r="B4162" s="1">
        <v>2003</v>
      </c>
      <c r="C4162" s="1" t="s">
        <v>42</v>
      </c>
      <c r="D4162" s="1" t="s">
        <v>17</v>
      </c>
      <c r="E4162" s="1" t="s">
        <v>18</v>
      </c>
      <c r="F4162" s="1">
        <v>54</v>
      </c>
      <c r="G4162" s="1">
        <v>556</v>
      </c>
      <c r="H4162" s="1">
        <v>837</v>
      </c>
      <c r="I4162" s="1">
        <v>42.78</v>
      </c>
      <c r="J4162" s="1">
        <v>7</v>
      </c>
      <c r="K4162" s="1" t="s">
        <v>19</v>
      </c>
      <c r="L4162" s="1" t="s">
        <v>19</v>
      </c>
      <c r="M4162" s="1">
        <v>41</v>
      </c>
      <c r="N4162" s="1" t="s">
        <v>29</v>
      </c>
      <c r="O4162" s="1">
        <v>3905170</v>
      </c>
      <c r="P4162" s="1">
        <f t="shared" si="910"/>
        <v>2</v>
      </c>
      <c r="Q4162" s="1">
        <f t="shared" ref="Q4162:Q4225" si="911">2024 - B4162</f>
        <v>21</v>
      </c>
      <c r="R4162" s="5">
        <f t="shared" ref="R4162:R4225" si="912">F4162 / G4162</f>
        <v>9.7122302158273388E-2</v>
      </c>
      <c r="S4162" s="6">
        <f t="shared" ref="S4162:S4225" si="913">(H4162 * 1000000) / G4162</f>
        <v>1505395.6834532374</v>
      </c>
      <c r="T4162" s="4">
        <f t="shared" ref="T4162:T4225" si="914">H4162 / F4162</f>
        <v>15.5</v>
      </c>
      <c r="U4162" s="1" t="str">
        <f t="shared" ref="U4162:U4225" si="915">IF(AND(J4162&gt;=8, I4162&gt;=1), "High Performer", "Normal")</f>
        <v>Normal</v>
      </c>
      <c r="V4162" s="1" t="str">
        <f t="shared" ref="V4162:V4225" si="916">IF(K4162="Yes", "Acquired",
 IF(L4162="Yes", "IPO", "Still Private"))</f>
        <v>Still Private</v>
      </c>
      <c r="W4162" s="1" t="str">
        <f t="shared" ref="W4162:W4225" si="917">IF(C4162="USA","$",
IF(C4162="India","₹",
IF(C4162="UK","£",
IF(C4162="Germany","€",
IF(C4162="France","€",
IF(C4162="Canada","$",
IF(C4162="Australia","A$",
IF(C4162="China","¥",
IF(C4162="Japan","¥",)))))))))</f>
        <v>¥</v>
      </c>
      <c r="X4162" s="1" t="str">
        <f t="shared" ref="X4162:X4225" si="918">W4162 &amp; F4162 &amp; "M"</f>
        <v>¥54M</v>
      </c>
      <c r="Y4162" s="1" t="str">
        <f t="shared" ref="Y4162:Y4225" si="919">W4162 &amp; H4162 &amp; "M"</f>
        <v>¥837M</v>
      </c>
      <c r="Z4162" s="1" t="str">
        <f t="shared" ref="Z4162:Z4225" si="920">W4162 &amp; TEXT(R4162,"#,##0")</f>
        <v>¥0</v>
      </c>
      <c r="AA4162" s="1" t="str">
        <f t="shared" ref="AA4162:AA4225" si="921">W4162 &amp; TEXT(S4162,"#,##0")</f>
        <v>¥15,05,396</v>
      </c>
      <c r="AB4162" s="6">
        <f t="shared" ref="AB4162:AB4225" si="922">(H4162 * 1000000) / (12 * G4162)</f>
        <v>125449.64028776978</v>
      </c>
      <c r="AC4162" s="1" t="str">
        <f t="shared" ref="AC4162:AC4225" si="923">IF(F4162&lt;100, "Small", IF(F4162&lt;=200, "Mid",IF(F4162&lt;500,  "Large")))</f>
        <v>Small</v>
      </c>
    </row>
    <row r="4163" spans="1:29">
      <c r="A4163" s="1" t="s">
        <v>4775</v>
      </c>
      <c r="B4163" s="1">
        <v>2003</v>
      </c>
      <c r="C4163" s="1" t="s">
        <v>27</v>
      </c>
      <c r="D4163" s="1" t="s">
        <v>36</v>
      </c>
      <c r="E4163" s="1" t="s">
        <v>18</v>
      </c>
      <c r="F4163" s="1">
        <v>5</v>
      </c>
      <c r="G4163" s="1">
        <v>3885</v>
      </c>
      <c r="H4163" s="1">
        <v>904</v>
      </c>
      <c r="I4163" s="1">
        <v>47.5</v>
      </c>
      <c r="J4163" s="1">
        <v>6</v>
      </c>
      <c r="K4163" s="1" t="s">
        <v>24</v>
      </c>
      <c r="L4163" s="1" t="s">
        <v>24</v>
      </c>
      <c r="M4163" s="1">
        <v>98</v>
      </c>
      <c r="N4163" s="1" t="s">
        <v>29</v>
      </c>
      <c r="O4163" s="1">
        <v>3759906</v>
      </c>
      <c r="P4163" s="1">
        <f t="shared" si="910"/>
        <v>2</v>
      </c>
      <c r="Q4163" s="1">
        <f t="shared" si="911"/>
        <v>21</v>
      </c>
      <c r="R4163" s="5">
        <f t="shared" si="912"/>
        <v>1.287001287001287E-3</v>
      </c>
      <c r="S4163" s="6">
        <f t="shared" si="913"/>
        <v>232689.83268983269</v>
      </c>
      <c r="T4163" s="4">
        <f t="shared" si="914"/>
        <v>180.8</v>
      </c>
      <c r="U4163" s="1" t="str">
        <f t="shared" si="915"/>
        <v>Normal</v>
      </c>
      <c r="V4163" s="1" t="str">
        <f t="shared" si="916"/>
        <v>Acquired</v>
      </c>
      <c r="W4163" s="1" t="str">
        <f t="shared" si="917"/>
        <v>$</v>
      </c>
      <c r="X4163" s="1" t="str">
        <f t="shared" si="918"/>
        <v>$5M</v>
      </c>
      <c r="Y4163" s="1" t="str">
        <f t="shared" si="919"/>
        <v>$904M</v>
      </c>
      <c r="Z4163" s="1" t="str">
        <f t="shared" si="920"/>
        <v>$0</v>
      </c>
      <c r="AA4163" s="1" t="str">
        <f t="shared" si="921"/>
        <v>$2,32,690</v>
      </c>
      <c r="AB4163" s="6">
        <f t="shared" si="922"/>
        <v>19390.81939081939</v>
      </c>
      <c r="AC4163" s="1" t="str">
        <f t="shared" si="923"/>
        <v>Small</v>
      </c>
    </row>
    <row r="4164" spans="1:29">
      <c r="A4164" s="1" t="s">
        <v>4705</v>
      </c>
      <c r="B4164" s="1">
        <v>2003</v>
      </c>
      <c r="C4164" s="1" t="s">
        <v>27</v>
      </c>
      <c r="D4164" s="1" t="s">
        <v>43</v>
      </c>
      <c r="E4164" s="1" t="s">
        <v>40</v>
      </c>
      <c r="F4164" s="1">
        <v>35</v>
      </c>
      <c r="G4164" s="1">
        <v>589</v>
      </c>
      <c r="H4164" s="1">
        <v>806</v>
      </c>
      <c r="I4164" s="1">
        <v>28.12</v>
      </c>
      <c r="J4164" s="1">
        <v>3</v>
      </c>
      <c r="K4164" s="1" t="s">
        <v>19</v>
      </c>
      <c r="L4164" s="1" t="s">
        <v>19</v>
      </c>
      <c r="M4164" s="1">
        <v>32</v>
      </c>
      <c r="N4164" s="1" t="s">
        <v>49</v>
      </c>
      <c r="O4164" s="1">
        <v>3653389</v>
      </c>
      <c r="P4164" s="1">
        <f t="shared" si="910"/>
        <v>3</v>
      </c>
      <c r="Q4164" s="1">
        <f t="shared" si="911"/>
        <v>21</v>
      </c>
      <c r="R4164" s="5">
        <f t="shared" si="912"/>
        <v>5.9422750424448216E-2</v>
      </c>
      <c r="S4164" s="6">
        <f t="shared" si="913"/>
        <v>1368421.0526315789</v>
      </c>
      <c r="T4164" s="4">
        <f t="shared" si="914"/>
        <v>23.028571428571428</v>
      </c>
      <c r="U4164" s="1" t="str">
        <f t="shared" si="915"/>
        <v>Normal</v>
      </c>
      <c r="V4164" s="1" t="str">
        <f t="shared" si="916"/>
        <v>Still Private</v>
      </c>
      <c r="W4164" s="1" t="str">
        <f t="shared" si="917"/>
        <v>$</v>
      </c>
      <c r="X4164" s="1" t="str">
        <f t="shared" si="918"/>
        <v>$35M</v>
      </c>
      <c r="Y4164" s="1" t="str">
        <f t="shared" si="919"/>
        <v>$806M</v>
      </c>
      <c r="Z4164" s="1" t="str">
        <f t="shared" si="920"/>
        <v>$0</v>
      </c>
      <c r="AA4164" s="1" t="str">
        <f t="shared" si="921"/>
        <v>$13,68,421</v>
      </c>
      <c r="AB4164" s="6">
        <f t="shared" si="922"/>
        <v>114035.08771929824</v>
      </c>
      <c r="AC4164" s="1" t="str">
        <f t="shared" si="923"/>
        <v>Small</v>
      </c>
    </row>
    <row r="4165" spans="1:29">
      <c r="A4165" s="1" t="s">
        <v>3301</v>
      </c>
      <c r="B4165" s="1">
        <v>2003</v>
      </c>
      <c r="C4165" s="1" t="s">
        <v>59</v>
      </c>
      <c r="D4165" s="1" t="s">
        <v>51</v>
      </c>
      <c r="E4165" s="1" t="s">
        <v>40</v>
      </c>
      <c r="F4165" s="1">
        <v>72</v>
      </c>
      <c r="G4165" s="1">
        <v>310</v>
      </c>
      <c r="H4165" s="1">
        <v>222</v>
      </c>
      <c r="I4165" s="1">
        <v>31.44</v>
      </c>
      <c r="J4165" s="1">
        <v>7</v>
      </c>
      <c r="K4165" s="1" t="s">
        <v>19</v>
      </c>
      <c r="L4165" s="1" t="s">
        <v>19</v>
      </c>
      <c r="M4165" s="1">
        <v>17</v>
      </c>
      <c r="N4165" s="1" t="s">
        <v>20</v>
      </c>
      <c r="O4165" s="1">
        <v>3648056</v>
      </c>
      <c r="P4165" s="1">
        <f t="shared" si="910"/>
        <v>3</v>
      </c>
      <c r="Q4165" s="1">
        <f t="shared" si="911"/>
        <v>21</v>
      </c>
      <c r="R4165" s="5">
        <f t="shared" si="912"/>
        <v>0.23225806451612904</v>
      </c>
      <c r="S4165" s="6">
        <f t="shared" si="913"/>
        <v>716129.03225806449</v>
      </c>
      <c r="T4165" s="4">
        <f t="shared" si="914"/>
        <v>3.0833333333333335</v>
      </c>
      <c r="U4165" s="1" t="str">
        <f t="shared" si="915"/>
        <v>Normal</v>
      </c>
      <c r="V4165" s="1" t="str">
        <f t="shared" si="916"/>
        <v>Still Private</v>
      </c>
      <c r="W4165" s="1" t="str">
        <f t="shared" si="917"/>
        <v>₹</v>
      </c>
      <c r="X4165" s="1" t="str">
        <f t="shared" si="918"/>
        <v>₹72M</v>
      </c>
      <c r="Y4165" s="1" t="str">
        <f t="shared" si="919"/>
        <v>₹222M</v>
      </c>
      <c r="Z4165" s="1" t="str">
        <f t="shared" si="920"/>
        <v>₹0</v>
      </c>
      <c r="AA4165" s="1" t="str">
        <f t="shared" si="921"/>
        <v>₹7,16,129</v>
      </c>
      <c r="AB4165" s="6">
        <f t="shared" si="922"/>
        <v>59677.419354838712</v>
      </c>
      <c r="AC4165" s="1" t="str">
        <f t="shared" si="923"/>
        <v>Small</v>
      </c>
    </row>
    <row r="4166" spans="1:29">
      <c r="A4166" s="1" t="s">
        <v>4913</v>
      </c>
      <c r="B4166" s="1">
        <v>2003</v>
      </c>
      <c r="C4166" s="1" t="s">
        <v>16</v>
      </c>
      <c r="D4166" s="1" t="s">
        <v>102</v>
      </c>
      <c r="E4166" s="1" t="s">
        <v>23</v>
      </c>
      <c r="F4166" s="1">
        <v>14</v>
      </c>
      <c r="G4166" s="1">
        <v>978</v>
      </c>
      <c r="H4166" s="1">
        <v>491</v>
      </c>
      <c r="I4166" s="1">
        <v>31.93</v>
      </c>
      <c r="J4166" s="1">
        <v>6</v>
      </c>
      <c r="K4166" s="1" t="s">
        <v>24</v>
      </c>
      <c r="L4166" s="1" t="s">
        <v>24</v>
      </c>
      <c r="M4166" s="1">
        <v>46</v>
      </c>
      <c r="N4166" s="1" t="s">
        <v>29</v>
      </c>
      <c r="O4166" s="1">
        <v>3620547</v>
      </c>
      <c r="P4166" s="1">
        <f t="shared" si="910"/>
        <v>5</v>
      </c>
      <c r="Q4166" s="1">
        <f t="shared" si="911"/>
        <v>21</v>
      </c>
      <c r="R4166" s="5">
        <f t="shared" si="912"/>
        <v>1.4314928425357873E-2</v>
      </c>
      <c r="S4166" s="6">
        <f t="shared" si="913"/>
        <v>502044.98977505113</v>
      </c>
      <c r="T4166" s="4">
        <f t="shared" si="914"/>
        <v>35.071428571428569</v>
      </c>
      <c r="U4166" s="1" t="str">
        <f t="shared" si="915"/>
        <v>Normal</v>
      </c>
      <c r="V4166" s="1" t="str">
        <f t="shared" si="916"/>
        <v>Acquired</v>
      </c>
      <c r="W4166" s="1" t="str">
        <f t="shared" si="917"/>
        <v>$</v>
      </c>
      <c r="X4166" s="1" t="str">
        <f t="shared" si="918"/>
        <v>$14M</v>
      </c>
      <c r="Y4166" s="1" t="str">
        <f t="shared" si="919"/>
        <v>$491M</v>
      </c>
      <c r="Z4166" s="1" t="str">
        <f t="shared" si="920"/>
        <v>$0</v>
      </c>
      <c r="AA4166" s="1" t="str">
        <f t="shared" si="921"/>
        <v>$5,02,045</v>
      </c>
      <c r="AB4166" s="6">
        <f t="shared" si="922"/>
        <v>41837.082481254263</v>
      </c>
      <c r="AC4166" s="1" t="str">
        <f t="shared" si="923"/>
        <v>Small</v>
      </c>
    </row>
    <row r="4167" spans="1:29">
      <c r="A4167" s="1" t="s">
        <v>4434</v>
      </c>
      <c r="B4167" s="1">
        <v>2003</v>
      </c>
      <c r="C4167" s="1" t="s">
        <v>42</v>
      </c>
      <c r="D4167" s="1" t="s">
        <v>95</v>
      </c>
      <c r="E4167" s="1" t="s">
        <v>40</v>
      </c>
      <c r="F4167" s="1">
        <v>40</v>
      </c>
      <c r="G4167" s="1">
        <v>2773</v>
      </c>
      <c r="H4167" s="1">
        <v>43</v>
      </c>
      <c r="I4167" s="1">
        <v>3.91</v>
      </c>
      <c r="J4167" s="1">
        <v>4</v>
      </c>
      <c r="K4167" s="1" t="s">
        <v>24</v>
      </c>
      <c r="L4167" s="1" t="s">
        <v>19</v>
      </c>
      <c r="M4167" s="1">
        <v>26</v>
      </c>
      <c r="N4167" s="1" t="s">
        <v>49</v>
      </c>
      <c r="O4167" s="1">
        <v>3589253</v>
      </c>
      <c r="P4167" s="1">
        <f t="shared" si="910"/>
        <v>3</v>
      </c>
      <c r="Q4167" s="1">
        <f t="shared" si="911"/>
        <v>21</v>
      </c>
      <c r="R4167" s="5">
        <f t="shared" si="912"/>
        <v>1.4424810674359899E-2</v>
      </c>
      <c r="S4167" s="6">
        <f t="shared" si="913"/>
        <v>15506.671474936891</v>
      </c>
      <c r="T4167" s="4">
        <f t="shared" si="914"/>
        <v>1.075</v>
      </c>
      <c r="U4167" s="1" t="str">
        <f t="shared" si="915"/>
        <v>Normal</v>
      </c>
      <c r="V4167" s="1" t="str">
        <f t="shared" si="916"/>
        <v>Acquired</v>
      </c>
      <c r="W4167" s="1" t="str">
        <f t="shared" si="917"/>
        <v>¥</v>
      </c>
      <c r="X4167" s="1" t="str">
        <f t="shared" si="918"/>
        <v>¥40M</v>
      </c>
      <c r="Y4167" s="1" t="str">
        <f t="shared" si="919"/>
        <v>¥43M</v>
      </c>
      <c r="Z4167" s="1" t="str">
        <f t="shared" si="920"/>
        <v>¥0</v>
      </c>
      <c r="AA4167" s="1" t="str">
        <f t="shared" si="921"/>
        <v>¥15,507</v>
      </c>
      <c r="AB4167" s="6">
        <f t="shared" si="922"/>
        <v>1292.2226229114076</v>
      </c>
      <c r="AC4167" s="1" t="str">
        <f t="shared" si="923"/>
        <v>Small</v>
      </c>
    </row>
    <row r="4168" spans="1:29">
      <c r="A4168" s="1" t="s">
        <v>1996</v>
      </c>
      <c r="B4168" s="1">
        <v>2003</v>
      </c>
      <c r="C4168" s="1" t="s">
        <v>35</v>
      </c>
      <c r="D4168" s="1" t="s">
        <v>51</v>
      </c>
      <c r="E4168" s="1" t="s">
        <v>28</v>
      </c>
      <c r="F4168" s="1">
        <v>35</v>
      </c>
      <c r="G4168" s="1">
        <v>2566</v>
      </c>
      <c r="H4168" s="1">
        <v>675</v>
      </c>
      <c r="I4168" s="1">
        <v>33.76</v>
      </c>
      <c r="J4168" s="1">
        <v>6</v>
      </c>
      <c r="K4168" s="1" t="s">
        <v>19</v>
      </c>
      <c r="L4168" s="1" t="s">
        <v>24</v>
      </c>
      <c r="M4168" s="1">
        <v>73</v>
      </c>
      <c r="N4168" s="1" t="s">
        <v>20</v>
      </c>
      <c r="O4168" s="1">
        <v>3399020</v>
      </c>
      <c r="P4168" s="1">
        <f t="shared" si="910"/>
        <v>1</v>
      </c>
      <c r="Q4168" s="1">
        <f t="shared" si="911"/>
        <v>21</v>
      </c>
      <c r="R4168" s="5">
        <f t="shared" si="912"/>
        <v>1.3639906469212782E-2</v>
      </c>
      <c r="S4168" s="6">
        <f t="shared" si="913"/>
        <v>263055.33904910367</v>
      </c>
      <c r="T4168" s="4">
        <f t="shared" si="914"/>
        <v>19.285714285714285</v>
      </c>
      <c r="U4168" s="1" t="str">
        <f t="shared" si="915"/>
        <v>Normal</v>
      </c>
      <c r="V4168" s="1" t="str">
        <f t="shared" si="916"/>
        <v>IPO</v>
      </c>
      <c r="W4168" s="1" t="str">
        <f t="shared" si="917"/>
        <v>¥</v>
      </c>
      <c r="X4168" s="1" t="str">
        <f t="shared" si="918"/>
        <v>¥35M</v>
      </c>
      <c r="Y4168" s="1" t="str">
        <f t="shared" si="919"/>
        <v>¥675M</v>
      </c>
      <c r="Z4168" s="1" t="str">
        <f t="shared" si="920"/>
        <v>¥0</v>
      </c>
      <c r="AA4168" s="1" t="str">
        <f t="shared" si="921"/>
        <v>¥2,63,055</v>
      </c>
      <c r="AB4168" s="6">
        <f t="shared" si="922"/>
        <v>21921.278254091972</v>
      </c>
      <c r="AC4168" s="1" t="str">
        <f t="shared" si="923"/>
        <v>Small</v>
      </c>
    </row>
    <row r="4169" spans="1:29">
      <c r="A4169" s="1" t="s">
        <v>4414</v>
      </c>
      <c r="B4169" s="1">
        <v>2003</v>
      </c>
      <c r="C4169" s="1" t="s">
        <v>73</v>
      </c>
      <c r="D4169" s="1" t="s">
        <v>43</v>
      </c>
      <c r="E4169" s="1" t="s">
        <v>18</v>
      </c>
      <c r="F4169" s="1">
        <v>88</v>
      </c>
      <c r="G4169" s="1">
        <v>304</v>
      </c>
      <c r="H4169" s="1">
        <v>208</v>
      </c>
      <c r="I4169" s="1">
        <v>9.57</v>
      </c>
      <c r="J4169" s="1">
        <v>1</v>
      </c>
      <c r="K4169" s="1" t="s">
        <v>19</v>
      </c>
      <c r="L4169" s="1" t="s">
        <v>19</v>
      </c>
      <c r="M4169" s="1">
        <v>26</v>
      </c>
      <c r="N4169" s="1" t="s">
        <v>49</v>
      </c>
      <c r="O4169" s="1">
        <v>2979503</v>
      </c>
      <c r="P4169" s="1">
        <f t="shared" ref="P4169:P4232" si="924">IF(E4169="Seed", 1,
 IF(E4169="Series A", 2,
 IF(E4169="Series B", 3,
 IF(E4169="Series C", 4,
 IF(E4169="IPO", 5, "")))))</f>
        <v>2</v>
      </c>
      <c r="Q4169" s="1">
        <f t="shared" si="911"/>
        <v>21</v>
      </c>
      <c r="R4169" s="5">
        <f t="shared" si="912"/>
        <v>0.28947368421052633</v>
      </c>
      <c r="S4169" s="6">
        <f t="shared" si="913"/>
        <v>684210.52631578944</v>
      </c>
      <c r="T4169" s="4">
        <f t="shared" si="914"/>
        <v>2.3636363636363638</v>
      </c>
      <c r="U4169" s="1" t="str">
        <f t="shared" si="915"/>
        <v>Normal</v>
      </c>
      <c r="V4169" s="1" t="str">
        <f t="shared" si="916"/>
        <v>Still Private</v>
      </c>
      <c r="W4169" s="1" t="str">
        <f t="shared" si="917"/>
        <v>€</v>
      </c>
      <c r="X4169" s="1" t="str">
        <f t="shared" si="918"/>
        <v>€88M</v>
      </c>
      <c r="Y4169" s="1" t="str">
        <f t="shared" si="919"/>
        <v>€208M</v>
      </c>
      <c r="Z4169" s="1" t="str">
        <f t="shared" si="920"/>
        <v>€0</v>
      </c>
      <c r="AA4169" s="1" t="str">
        <f t="shared" si="921"/>
        <v>€6,84,211</v>
      </c>
      <c r="AB4169" s="6">
        <f t="shared" si="922"/>
        <v>57017.543859649122</v>
      </c>
      <c r="AC4169" s="1" t="str">
        <f t="shared" si="923"/>
        <v>Small</v>
      </c>
    </row>
    <row r="4170" spans="1:29">
      <c r="A4170" s="1" t="s">
        <v>1853</v>
      </c>
      <c r="B4170" s="1">
        <v>2003</v>
      </c>
      <c r="C4170" s="1" t="s">
        <v>59</v>
      </c>
      <c r="D4170" s="1" t="s">
        <v>32</v>
      </c>
      <c r="E4170" s="1" t="s">
        <v>37</v>
      </c>
      <c r="F4170" s="1">
        <v>77</v>
      </c>
      <c r="G4170" s="1">
        <v>320</v>
      </c>
      <c r="H4170" s="1">
        <v>459</v>
      </c>
      <c r="I4170" s="1">
        <v>5.53</v>
      </c>
      <c r="J4170" s="1">
        <v>3</v>
      </c>
      <c r="K4170" s="1" t="s">
        <v>19</v>
      </c>
      <c r="L4170" s="1" t="s">
        <v>24</v>
      </c>
      <c r="M4170" s="1">
        <v>61</v>
      </c>
      <c r="N4170" s="1" t="s">
        <v>33</v>
      </c>
      <c r="O4170" s="1">
        <v>2972562</v>
      </c>
      <c r="P4170" s="1">
        <f t="shared" si="924"/>
        <v>4</v>
      </c>
      <c r="Q4170" s="1">
        <f t="shared" si="911"/>
        <v>21</v>
      </c>
      <c r="R4170" s="5">
        <f t="shared" si="912"/>
        <v>0.24062500000000001</v>
      </c>
      <c r="S4170" s="6">
        <f t="shared" si="913"/>
        <v>1434375</v>
      </c>
      <c r="T4170" s="4">
        <f t="shared" si="914"/>
        <v>5.9610389610389607</v>
      </c>
      <c r="U4170" s="1" t="str">
        <f t="shared" si="915"/>
        <v>Normal</v>
      </c>
      <c r="V4170" s="1" t="str">
        <f t="shared" si="916"/>
        <v>IPO</v>
      </c>
      <c r="W4170" s="1" t="str">
        <f t="shared" si="917"/>
        <v>₹</v>
      </c>
      <c r="X4170" s="1" t="str">
        <f t="shared" si="918"/>
        <v>₹77M</v>
      </c>
      <c r="Y4170" s="1" t="str">
        <f t="shared" si="919"/>
        <v>₹459M</v>
      </c>
      <c r="Z4170" s="1" t="str">
        <f t="shared" si="920"/>
        <v>₹0</v>
      </c>
      <c r="AA4170" s="1" t="str">
        <f t="shared" si="921"/>
        <v>₹14,34,375</v>
      </c>
      <c r="AB4170" s="6">
        <f t="shared" si="922"/>
        <v>119531.25</v>
      </c>
      <c r="AC4170" s="1" t="str">
        <f t="shared" si="923"/>
        <v>Small</v>
      </c>
    </row>
    <row r="4171" spans="1:29">
      <c r="A4171" s="1" t="s">
        <v>460</v>
      </c>
      <c r="B4171" s="1">
        <v>2003</v>
      </c>
      <c r="C4171" s="1" t="s">
        <v>45</v>
      </c>
      <c r="D4171" s="1" t="s">
        <v>51</v>
      </c>
      <c r="E4171" s="1" t="s">
        <v>28</v>
      </c>
      <c r="F4171" s="1">
        <v>19</v>
      </c>
      <c r="G4171" s="1">
        <v>2167</v>
      </c>
      <c r="H4171" s="1">
        <v>172</v>
      </c>
      <c r="I4171" s="1">
        <v>5.96</v>
      </c>
      <c r="J4171" s="1">
        <v>1</v>
      </c>
      <c r="K4171" s="1" t="s">
        <v>19</v>
      </c>
      <c r="L4171" s="1" t="s">
        <v>24</v>
      </c>
      <c r="M4171" s="1">
        <v>53</v>
      </c>
      <c r="N4171" s="1" t="s">
        <v>25</v>
      </c>
      <c r="O4171" s="1">
        <v>2858373</v>
      </c>
      <c r="P4171" s="1">
        <f t="shared" si="924"/>
        <v>1</v>
      </c>
      <c r="Q4171" s="1">
        <f t="shared" si="911"/>
        <v>21</v>
      </c>
      <c r="R4171" s="5">
        <f t="shared" si="912"/>
        <v>8.7678818643285653E-3</v>
      </c>
      <c r="S4171" s="6">
        <f t="shared" si="913"/>
        <v>79372.404245500686</v>
      </c>
      <c r="T4171" s="4">
        <f t="shared" si="914"/>
        <v>9.0526315789473681</v>
      </c>
      <c r="U4171" s="1" t="str">
        <f t="shared" si="915"/>
        <v>Normal</v>
      </c>
      <c r="V4171" s="1" t="str">
        <f t="shared" si="916"/>
        <v>IPO</v>
      </c>
      <c r="W4171" s="1" t="str">
        <f t="shared" si="917"/>
        <v>A$</v>
      </c>
      <c r="X4171" s="1" t="str">
        <f t="shared" si="918"/>
        <v>A$19M</v>
      </c>
      <c r="Y4171" s="1" t="str">
        <f t="shared" si="919"/>
        <v>A$172M</v>
      </c>
      <c r="Z4171" s="1" t="str">
        <f t="shared" si="920"/>
        <v>A$0</v>
      </c>
      <c r="AA4171" s="1" t="str">
        <f t="shared" si="921"/>
        <v>A$79,372</v>
      </c>
      <c r="AB4171" s="6">
        <f t="shared" si="922"/>
        <v>6614.3670204583914</v>
      </c>
      <c r="AC4171" s="1" t="str">
        <f t="shared" si="923"/>
        <v>Small</v>
      </c>
    </row>
    <row r="4172" spans="1:29">
      <c r="A4172" s="1" t="s">
        <v>1233</v>
      </c>
      <c r="B4172" s="1">
        <v>2003</v>
      </c>
      <c r="C4172" s="1" t="s">
        <v>42</v>
      </c>
      <c r="D4172" s="1" t="s">
        <v>95</v>
      </c>
      <c r="E4172" s="1" t="s">
        <v>18</v>
      </c>
      <c r="F4172" s="1">
        <v>82</v>
      </c>
      <c r="G4172" s="1">
        <v>3535</v>
      </c>
      <c r="H4172" s="1">
        <v>568</v>
      </c>
      <c r="I4172" s="1">
        <v>44.05</v>
      </c>
      <c r="J4172" s="1">
        <v>2</v>
      </c>
      <c r="K4172" s="1" t="s">
        <v>19</v>
      </c>
      <c r="L4172" s="1" t="s">
        <v>19</v>
      </c>
      <c r="M4172" s="1">
        <v>72</v>
      </c>
      <c r="N4172" s="1" t="s">
        <v>49</v>
      </c>
      <c r="O4172" s="1">
        <v>2834641</v>
      </c>
      <c r="P4172" s="1">
        <f t="shared" si="924"/>
        <v>2</v>
      </c>
      <c r="Q4172" s="1">
        <f t="shared" si="911"/>
        <v>21</v>
      </c>
      <c r="R4172" s="5">
        <f t="shared" si="912"/>
        <v>2.3196605374823195E-2</v>
      </c>
      <c r="S4172" s="6">
        <f t="shared" si="913"/>
        <v>160678.92503536068</v>
      </c>
      <c r="T4172" s="4">
        <f t="shared" si="914"/>
        <v>6.9268292682926829</v>
      </c>
      <c r="U4172" s="1" t="str">
        <f t="shared" si="915"/>
        <v>Normal</v>
      </c>
      <c r="V4172" s="1" t="str">
        <f t="shared" si="916"/>
        <v>Still Private</v>
      </c>
      <c r="W4172" s="1" t="str">
        <f t="shared" si="917"/>
        <v>¥</v>
      </c>
      <c r="X4172" s="1" t="str">
        <f t="shared" si="918"/>
        <v>¥82M</v>
      </c>
      <c r="Y4172" s="1" t="str">
        <f t="shared" si="919"/>
        <v>¥568M</v>
      </c>
      <c r="Z4172" s="1" t="str">
        <f t="shared" si="920"/>
        <v>¥0</v>
      </c>
      <c r="AA4172" s="1" t="str">
        <f t="shared" si="921"/>
        <v>¥1,60,679</v>
      </c>
      <c r="AB4172" s="6">
        <f t="shared" si="922"/>
        <v>13389.91041961339</v>
      </c>
      <c r="AC4172" s="1" t="str">
        <f t="shared" si="923"/>
        <v>Small</v>
      </c>
    </row>
    <row r="4173" spans="1:29">
      <c r="A4173" s="1" t="s">
        <v>2786</v>
      </c>
      <c r="B4173" s="1">
        <v>2003</v>
      </c>
      <c r="C4173" s="1" t="s">
        <v>22</v>
      </c>
      <c r="D4173" s="1" t="s">
        <v>43</v>
      </c>
      <c r="E4173" s="1" t="s">
        <v>28</v>
      </c>
      <c r="F4173" s="1">
        <v>64</v>
      </c>
      <c r="G4173" s="1">
        <v>4061</v>
      </c>
      <c r="H4173" s="1">
        <v>799</v>
      </c>
      <c r="I4173" s="1">
        <v>8.5</v>
      </c>
      <c r="J4173" s="1">
        <v>2</v>
      </c>
      <c r="K4173" s="1" t="s">
        <v>19</v>
      </c>
      <c r="L4173" s="1" t="s">
        <v>24</v>
      </c>
      <c r="M4173" s="1">
        <v>18</v>
      </c>
      <c r="N4173" s="1" t="s">
        <v>20</v>
      </c>
      <c r="O4173" s="1">
        <v>2832906</v>
      </c>
      <c r="P4173" s="1">
        <f t="shared" si="924"/>
        <v>1</v>
      </c>
      <c r="Q4173" s="1">
        <f t="shared" si="911"/>
        <v>21</v>
      </c>
      <c r="R4173" s="5">
        <f t="shared" si="912"/>
        <v>1.5759665107116475E-2</v>
      </c>
      <c r="S4173" s="6">
        <f t="shared" si="913"/>
        <v>196749.56907165723</v>
      </c>
      <c r="T4173" s="4">
        <f t="shared" si="914"/>
        <v>12.484375</v>
      </c>
      <c r="U4173" s="1" t="str">
        <f t="shared" si="915"/>
        <v>Normal</v>
      </c>
      <c r="V4173" s="1" t="str">
        <f t="shared" si="916"/>
        <v>IPO</v>
      </c>
      <c r="W4173" s="1" t="str">
        <f t="shared" si="917"/>
        <v>£</v>
      </c>
      <c r="X4173" s="1" t="str">
        <f t="shared" si="918"/>
        <v>£64M</v>
      </c>
      <c r="Y4173" s="1" t="str">
        <f t="shared" si="919"/>
        <v>£799M</v>
      </c>
      <c r="Z4173" s="1" t="str">
        <f t="shared" si="920"/>
        <v>£0</v>
      </c>
      <c r="AA4173" s="1" t="str">
        <f t="shared" si="921"/>
        <v>£1,96,750</v>
      </c>
      <c r="AB4173" s="6">
        <f t="shared" si="922"/>
        <v>16395.797422638101</v>
      </c>
      <c r="AC4173" s="1" t="str">
        <f t="shared" si="923"/>
        <v>Small</v>
      </c>
    </row>
    <row r="4174" spans="1:29">
      <c r="A4174" s="1" t="s">
        <v>395</v>
      </c>
      <c r="B4174" s="1">
        <v>2003</v>
      </c>
      <c r="C4174" s="1" t="s">
        <v>45</v>
      </c>
      <c r="D4174" s="1" t="s">
        <v>36</v>
      </c>
      <c r="E4174" s="1" t="s">
        <v>40</v>
      </c>
      <c r="F4174" s="1">
        <v>76</v>
      </c>
      <c r="G4174" s="1">
        <v>1583</v>
      </c>
      <c r="H4174" s="1">
        <v>252</v>
      </c>
      <c r="I4174" s="1">
        <v>33.979999999999997</v>
      </c>
      <c r="J4174" s="1">
        <v>4</v>
      </c>
      <c r="K4174" s="1" t="s">
        <v>24</v>
      </c>
      <c r="L4174" s="1" t="s">
        <v>24</v>
      </c>
      <c r="M4174" s="1">
        <v>44</v>
      </c>
      <c r="N4174" s="1" t="s">
        <v>29</v>
      </c>
      <c r="O4174" s="1">
        <v>2796652</v>
      </c>
      <c r="P4174" s="1">
        <f t="shared" si="924"/>
        <v>3</v>
      </c>
      <c r="Q4174" s="1">
        <f t="shared" si="911"/>
        <v>21</v>
      </c>
      <c r="R4174" s="5">
        <f t="shared" si="912"/>
        <v>4.8010107391029691E-2</v>
      </c>
      <c r="S4174" s="6">
        <f t="shared" si="913"/>
        <v>159191.40871762476</v>
      </c>
      <c r="T4174" s="4">
        <f t="shared" si="914"/>
        <v>3.3157894736842106</v>
      </c>
      <c r="U4174" s="1" t="str">
        <f t="shared" si="915"/>
        <v>Normal</v>
      </c>
      <c r="V4174" s="1" t="str">
        <f t="shared" si="916"/>
        <v>Acquired</v>
      </c>
      <c r="W4174" s="1" t="str">
        <f t="shared" si="917"/>
        <v>A$</v>
      </c>
      <c r="X4174" s="1" t="str">
        <f t="shared" si="918"/>
        <v>A$76M</v>
      </c>
      <c r="Y4174" s="1" t="str">
        <f t="shared" si="919"/>
        <v>A$252M</v>
      </c>
      <c r="Z4174" s="1" t="str">
        <f t="shared" si="920"/>
        <v>A$0</v>
      </c>
      <c r="AA4174" s="1" t="str">
        <f t="shared" si="921"/>
        <v>A$1,59,191</v>
      </c>
      <c r="AB4174" s="6">
        <f t="shared" si="922"/>
        <v>13265.950726468731</v>
      </c>
      <c r="AC4174" s="1" t="str">
        <f t="shared" si="923"/>
        <v>Small</v>
      </c>
    </row>
    <row r="4175" spans="1:29">
      <c r="A4175" s="1" t="s">
        <v>1615</v>
      </c>
      <c r="B4175" s="1">
        <v>2003</v>
      </c>
      <c r="C4175" s="1" t="s">
        <v>16</v>
      </c>
      <c r="D4175" s="1" t="s">
        <v>36</v>
      </c>
      <c r="E4175" s="1" t="s">
        <v>28</v>
      </c>
      <c r="F4175" s="1">
        <v>86</v>
      </c>
      <c r="G4175" s="1">
        <v>3049</v>
      </c>
      <c r="H4175" s="1">
        <v>798</v>
      </c>
      <c r="I4175" s="1">
        <v>44.63</v>
      </c>
      <c r="J4175" s="1">
        <v>4</v>
      </c>
      <c r="K4175" s="1" t="s">
        <v>19</v>
      </c>
      <c r="L4175" s="1" t="s">
        <v>19</v>
      </c>
      <c r="M4175" s="1">
        <v>43</v>
      </c>
      <c r="N4175" s="1" t="s">
        <v>25</v>
      </c>
      <c r="O4175" s="1">
        <v>2701155</v>
      </c>
      <c r="P4175" s="1">
        <f t="shared" si="924"/>
        <v>1</v>
      </c>
      <c r="Q4175" s="1">
        <f t="shared" si="911"/>
        <v>21</v>
      </c>
      <c r="R4175" s="5">
        <f t="shared" si="912"/>
        <v>2.8205969170219745E-2</v>
      </c>
      <c r="S4175" s="6">
        <f t="shared" si="913"/>
        <v>261725.15578878322</v>
      </c>
      <c r="T4175" s="4">
        <f t="shared" si="914"/>
        <v>9.279069767441861</v>
      </c>
      <c r="U4175" s="1" t="str">
        <f t="shared" si="915"/>
        <v>Normal</v>
      </c>
      <c r="V4175" s="1" t="str">
        <f t="shared" si="916"/>
        <v>Still Private</v>
      </c>
      <c r="W4175" s="1" t="str">
        <f t="shared" si="917"/>
        <v>$</v>
      </c>
      <c r="X4175" s="1" t="str">
        <f t="shared" si="918"/>
        <v>$86M</v>
      </c>
      <c r="Y4175" s="1" t="str">
        <f t="shared" si="919"/>
        <v>$798M</v>
      </c>
      <c r="Z4175" s="1" t="str">
        <f t="shared" si="920"/>
        <v>$0</v>
      </c>
      <c r="AA4175" s="1" t="str">
        <f t="shared" si="921"/>
        <v>$2,61,725</v>
      </c>
      <c r="AB4175" s="6">
        <f t="shared" si="922"/>
        <v>21810.429649065267</v>
      </c>
      <c r="AC4175" s="1" t="str">
        <f t="shared" si="923"/>
        <v>Small</v>
      </c>
    </row>
    <row r="4176" spans="1:29">
      <c r="A4176" s="1" t="s">
        <v>4025</v>
      </c>
      <c r="B4176" s="1">
        <v>2003</v>
      </c>
      <c r="C4176" s="1" t="s">
        <v>27</v>
      </c>
      <c r="D4176" s="1" t="s">
        <v>43</v>
      </c>
      <c r="E4176" s="1" t="s">
        <v>23</v>
      </c>
      <c r="F4176" s="1">
        <v>99</v>
      </c>
      <c r="G4176" s="1">
        <v>2727</v>
      </c>
      <c r="H4176" s="1">
        <v>864</v>
      </c>
      <c r="I4176" s="1">
        <v>10.28</v>
      </c>
      <c r="J4176" s="1">
        <v>2</v>
      </c>
      <c r="K4176" s="1" t="s">
        <v>19</v>
      </c>
      <c r="L4176" s="1" t="s">
        <v>19</v>
      </c>
      <c r="M4176" s="1">
        <v>77</v>
      </c>
      <c r="N4176" s="1" t="s">
        <v>20</v>
      </c>
      <c r="O4176" s="1">
        <v>2696888</v>
      </c>
      <c r="P4176" s="1">
        <f t="shared" si="924"/>
        <v>5</v>
      </c>
      <c r="Q4176" s="1">
        <f t="shared" si="911"/>
        <v>21</v>
      </c>
      <c r="R4176" s="5">
        <f t="shared" si="912"/>
        <v>3.6303630363036306E-2</v>
      </c>
      <c r="S4176" s="6">
        <f t="shared" si="913"/>
        <v>316831.68316831684</v>
      </c>
      <c r="T4176" s="4">
        <f t="shared" si="914"/>
        <v>8.7272727272727266</v>
      </c>
      <c r="U4176" s="1" t="str">
        <f t="shared" si="915"/>
        <v>Normal</v>
      </c>
      <c r="V4176" s="1" t="str">
        <f t="shared" si="916"/>
        <v>Still Private</v>
      </c>
      <c r="W4176" s="1" t="str">
        <f t="shared" si="917"/>
        <v>$</v>
      </c>
      <c r="X4176" s="1" t="str">
        <f t="shared" si="918"/>
        <v>$99M</v>
      </c>
      <c r="Y4176" s="1" t="str">
        <f t="shared" si="919"/>
        <v>$864M</v>
      </c>
      <c r="Z4176" s="1" t="str">
        <f t="shared" si="920"/>
        <v>$0</v>
      </c>
      <c r="AA4176" s="1" t="str">
        <f t="shared" si="921"/>
        <v>$3,16,832</v>
      </c>
      <c r="AB4176" s="6">
        <f t="shared" si="922"/>
        <v>26402.640264026402</v>
      </c>
      <c r="AC4176" s="1" t="str">
        <f t="shared" si="923"/>
        <v>Small</v>
      </c>
    </row>
    <row r="4177" spans="1:29">
      <c r="A4177" s="1" t="s">
        <v>1473</v>
      </c>
      <c r="B4177" s="1">
        <v>2003</v>
      </c>
      <c r="C4177" s="1" t="s">
        <v>73</v>
      </c>
      <c r="D4177" s="1" t="s">
        <v>36</v>
      </c>
      <c r="E4177" s="1" t="s">
        <v>23</v>
      </c>
      <c r="F4177" s="1">
        <v>53</v>
      </c>
      <c r="G4177" s="1">
        <v>3038</v>
      </c>
      <c r="H4177" s="1">
        <v>146</v>
      </c>
      <c r="I4177" s="1">
        <v>19.739999999999998</v>
      </c>
      <c r="J4177" s="1">
        <v>4</v>
      </c>
      <c r="K4177" s="1" t="s">
        <v>19</v>
      </c>
      <c r="L4177" s="1" t="s">
        <v>19</v>
      </c>
      <c r="M4177" s="1">
        <v>8</v>
      </c>
      <c r="N4177" s="1" t="s">
        <v>25</v>
      </c>
      <c r="O4177" s="1">
        <v>2652091</v>
      </c>
      <c r="P4177" s="1">
        <f t="shared" si="924"/>
        <v>5</v>
      </c>
      <c r="Q4177" s="1">
        <f t="shared" si="911"/>
        <v>21</v>
      </c>
      <c r="R4177" s="5">
        <f t="shared" si="912"/>
        <v>1.7445687952600396E-2</v>
      </c>
      <c r="S4177" s="6">
        <f t="shared" si="913"/>
        <v>48057.932850559577</v>
      </c>
      <c r="T4177" s="4">
        <f t="shared" si="914"/>
        <v>2.7547169811320753</v>
      </c>
      <c r="U4177" s="1" t="str">
        <f t="shared" si="915"/>
        <v>Normal</v>
      </c>
      <c r="V4177" s="1" t="str">
        <f t="shared" si="916"/>
        <v>Still Private</v>
      </c>
      <c r="W4177" s="1" t="str">
        <f t="shared" si="917"/>
        <v>€</v>
      </c>
      <c r="X4177" s="1" t="str">
        <f t="shared" si="918"/>
        <v>€53M</v>
      </c>
      <c r="Y4177" s="1" t="str">
        <f t="shared" si="919"/>
        <v>€146M</v>
      </c>
      <c r="Z4177" s="1" t="str">
        <f t="shared" si="920"/>
        <v>€0</v>
      </c>
      <c r="AA4177" s="1" t="str">
        <f t="shared" si="921"/>
        <v>€48,058</v>
      </c>
      <c r="AB4177" s="6">
        <f t="shared" si="922"/>
        <v>4004.8277375466314</v>
      </c>
      <c r="AC4177" s="1" t="str">
        <f t="shared" si="923"/>
        <v>Small</v>
      </c>
    </row>
    <row r="4178" spans="1:29">
      <c r="A4178" s="1" t="s">
        <v>1498</v>
      </c>
      <c r="B4178" s="1">
        <v>2003</v>
      </c>
      <c r="C4178" s="1" t="s">
        <v>59</v>
      </c>
      <c r="D4178" s="1" t="s">
        <v>46</v>
      </c>
      <c r="E4178" s="1" t="s">
        <v>23</v>
      </c>
      <c r="F4178" s="1">
        <v>81</v>
      </c>
      <c r="G4178" s="1">
        <v>3528</v>
      </c>
      <c r="H4178" s="1">
        <v>113</v>
      </c>
      <c r="I4178" s="1">
        <v>28.78</v>
      </c>
      <c r="J4178" s="1">
        <v>7</v>
      </c>
      <c r="K4178" s="1" t="s">
        <v>19</v>
      </c>
      <c r="L4178" s="1" t="s">
        <v>19</v>
      </c>
      <c r="M4178" s="1">
        <v>61</v>
      </c>
      <c r="N4178" s="1" t="s">
        <v>20</v>
      </c>
      <c r="O4178" s="1">
        <v>2629639</v>
      </c>
      <c r="P4178" s="1">
        <f t="shared" si="924"/>
        <v>5</v>
      </c>
      <c r="Q4178" s="1">
        <f t="shared" si="911"/>
        <v>21</v>
      </c>
      <c r="R4178" s="5">
        <f t="shared" si="912"/>
        <v>2.2959183673469389E-2</v>
      </c>
      <c r="S4178" s="6">
        <f t="shared" si="913"/>
        <v>32029.478458049885</v>
      </c>
      <c r="T4178" s="4">
        <f t="shared" si="914"/>
        <v>1.3950617283950617</v>
      </c>
      <c r="U4178" s="1" t="str">
        <f t="shared" si="915"/>
        <v>Normal</v>
      </c>
      <c r="V4178" s="1" t="str">
        <f t="shared" si="916"/>
        <v>Still Private</v>
      </c>
      <c r="W4178" s="1" t="str">
        <f t="shared" si="917"/>
        <v>₹</v>
      </c>
      <c r="X4178" s="1" t="str">
        <f t="shared" si="918"/>
        <v>₹81M</v>
      </c>
      <c r="Y4178" s="1" t="str">
        <f t="shared" si="919"/>
        <v>₹113M</v>
      </c>
      <c r="Z4178" s="1" t="str">
        <f t="shared" si="920"/>
        <v>₹0</v>
      </c>
      <c r="AA4178" s="1" t="str">
        <f t="shared" si="921"/>
        <v>₹32,029</v>
      </c>
      <c r="AB4178" s="6">
        <f t="shared" si="922"/>
        <v>2669.1232048374904</v>
      </c>
      <c r="AC4178" s="1" t="str">
        <f t="shared" si="923"/>
        <v>Small</v>
      </c>
    </row>
    <row r="4179" spans="1:29">
      <c r="A4179" s="1" t="s">
        <v>723</v>
      </c>
      <c r="B4179" s="1">
        <v>2003</v>
      </c>
      <c r="C4179" s="1" t="s">
        <v>45</v>
      </c>
      <c r="D4179" s="1" t="s">
        <v>43</v>
      </c>
      <c r="E4179" s="1" t="s">
        <v>18</v>
      </c>
      <c r="F4179" s="1">
        <v>89</v>
      </c>
      <c r="G4179" s="1">
        <v>531</v>
      </c>
      <c r="H4179" s="1">
        <v>936</v>
      </c>
      <c r="I4179" s="1">
        <v>6.28</v>
      </c>
      <c r="J4179" s="1">
        <v>5</v>
      </c>
      <c r="K4179" s="1" t="s">
        <v>24</v>
      </c>
      <c r="L4179" s="1" t="s">
        <v>24</v>
      </c>
      <c r="M4179" s="1">
        <v>52</v>
      </c>
      <c r="N4179" s="1" t="s">
        <v>20</v>
      </c>
      <c r="O4179" s="1">
        <v>2618379</v>
      </c>
      <c r="P4179" s="1">
        <f t="shared" si="924"/>
        <v>2</v>
      </c>
      <c r="Q4179" s="1">
        <f t="shared" si="911"/>
        <v>21</v>
      </c>
      <c r="R4179" s="5">
        <f t="shared" si="912"/>
        <v>0.16760828625235405</v>
      </c>
      <c r="S4179" s="6">
        <f t="shared" si="913"/>
        <v>1762711.8644067796</v>
      </c>
      <c r="T4179" s="4">
        <f t="shared" si="914"/>
        <v>10.51685393258427</v>
      </c>
      <c r="U4179" s="1" t="str">
        <f t="shared" si="915"/>
        <v>Normal</v>
      </c>
      <c r="V4179" s="1" t="str">
        <f t="shared" si="916"/>
        <v>Acquired</v>
      </c>
      <c r="W4179" s="1" t="str">
        <f t="shared" si="917"/>
        <v>A$</v>
      </c>
      <c r="X4179" s="1" t="str">
        <f t="shared" si="918"/>
        <v>A$89M</v>
      </c>
      <c r="Y4179" s="1" t="str">
        <f t="shared" si="919"/>
        <v>A$936M</v>
      </c>
      <c r="Z4179" s="1" t="str">
        <f t="shared" si="920"/>
        <v>A$0</v>
      </c>
      <c r="AA4179" s="1" t="str">
        <f t="shared" si="921"/>
        <v>A$17,62,712</v>
      </c>
      <c r="AB4179" s="6">
        <f t="shared" si="922"/>
        <v>146892.65536723164</v>
      </c>
      <c r="AC4179" s="1" t="str">
        <f t="shared" si="923"/>
        <v>Small</v>
      </c>
    </row>
    <row r="4180" spans="1:29">
      <c r="A4180" s="1" t="s">
        <v>5028</v>
      </c>
      <c r="B4180" s="1">
        <v>2003</v>
      </c>
      <c r="C4180" s="1" t="s">
        <v>59</v>
      </c>
      <c r="D4180" s="1" t="s">
        <v>46</v>
      </c>
      <c r="E4180" s="1" t="s">
        <v>28</v>
      </c>
      <c r="F4180" s="1">
        <v>59</v>
      </c>
      <c r="G4180" s="1">
        <v>926</v>
      </c>
      <c r="H4180" s="1">
        <v>558</v>
      </c>
      <c r="I4180" s="1">
        <v>20.43</v>
      </c>
      <c r="J4180" s="1">
        <v>8</v>
      </c>
      <c r="K4180" s="1" t="s">
        <v>19</v>
      </c>
      <c r="L4180" s="1" t="s">
        <v>19</v>
      </c>
      <c r="M4180" s="1">
        <v>28</v>
      </c>
      <c r="N4180" s="1" t="s">
        <v>49</v>
      </c>
      <c r="O4180" s="1">
        <v>2437715</v>
      </c>
      <c r="P4180" s="1">
        <f t="shared" si="924"/>
        <v>1</v>
      </c>
      <c r="Q4180" s="1">
        <f t="shared" si="911"/>
        <v>21</v>
      </c>
      <c r="R4180" s="5">
        <f t="shared" si="912"/>
        <v>6.3714902807775378E-2</v>
      </c>
      <c r="S4180" s="6">
        <f t="shared" si="913"/>
        <v>602591.79265658744</v>
      </c>
      <c r="T4180" s="4">
        <f t="shared" si="914"/>
        <v>9.4576271186440675</v>
      </c>
      <c r="U4180" s="1" t="str">
        <f t="shared" si="915"/>
        <v>High Performer</v>
      </c>
      <c r="V4180" s="1" t="str">
        <f t="shared" si="916"/>
        <v>Still Private</v>
      </c>
      <c r="W4180" s="1" t="str">
        <f t="shared" si="917"/>
        <v>₹</v>
      </c>
      <c r="X4180" s="1" t="str">
        <f t="shared" si="918"/>
        <v>₹59M</v>
      </c>
      <c r="Y4180" s="1" t="str">
        <f t="shared" si="919"/>
        <v>₹558M</v>
      </c>
      <c r="Z4180" s="1" t="str">
        <f t="shared" si="920"/>
        <v>₹0</v>
      </c>
      <c r="AA4180" s="1" t="str">
        <f t="shared" si="921"/>
        <v>₹6,02,592</v>
      </c>
      <c r="AB4180" s="6">
        <f t="shared" si="922"/>
        <v>50215.982721382286</v>
      </c>
      <c r="AC4180" s="1" t="str">
        <f t="shared" si="923"/>
        <v>Small</v>
      </c>
    </row>
    <row r="4181" spans="1:29">
      <c r="A4181" s="1" t="s">
        <v>2835</v>
      </c>
      <c r="B4181" s="1">
        <v>2003</v>
      </c>
      <c r="C4181" s="1" t="s">
        <v>16</v>
      </c>
      <c r="D4181" s="1" t="s">
        <v>95</v>
      </c>
      <c r="E4181" s="1" t="s">
        <v>40</v>
      </c>
      <c r="F4181" s="1">
        <v>19</v>
      </c>
      <c r="G4181" s="1">
        <v>3566</v>
      </c>
      <c r="H4181" s="1">
        <v>169</v>
      </c>
      <c r="I4181" s="1">
        <v>30.07</v>
      </c>
      <c r="J4181" s="1">
        <v>2</v>
      </c>
      <c r="K4181" s="1" t="s">
        <v>24</v>
      </c>
      <c r="L4181" s="1" t="s">
        <v>24</v>
      </c>
      <c r="M4181" s="1">
        <v>31</v>
      </c>
      <c r="N4181" s="1" t="s">
        <v>20</v>
      </c>
      <c r="O4181" s="1">
        <v>2404592</v>
      </c>
      <c r="P4181" s="1">
        <f t="shared" si="924"/>
        <v>3</v>
      </c>
      <c r="Q4181" s="1">
        <f t="shared" si="911"/>
        <v>21</v>
      </c>
      <c r="R4181" s="5">
        <f t="shared" si="912"/>
        <v>5.3280987100392599E-3</v>
      </c>
      <c r="S4181" s="6">
        <f t="shared" si="913"/>
        <v>47392.035894559733</v>
      </c>
      <c r="T4181" s="4">
        <f t="shared" si="914"/>
        <v>8.8947368421052637</v>
      </c>
      <c r="U4181" s="1" t="str">
        <f t="shared" si="915"/>
        <v>Normal</v>
      </c>
      <c r="V4181" s="1" t="str">
        <f t="shared" si="916"/>
        <v>Acquired</v>
      </c>
      <c r="W4181" s="1" t="str">
        <f t="shared" si="917"/>
        <v>$</v>
      </c>
      <c r="X4181" s="1" t="str">
        <f t="shared" si="918"/>
        <v>$19M</v>
      </c>
      <c r="Y4181" s="1" t="str">
        <f t="shared" si="919"/>
        <v>$169M</v>
      </c>
      <c r="Z4181" s="1" t="str">
        <f t="shared" si="920"/>
        <v>$0</v>
      </c>
      <c r="AA4181" s="1" t="str">
        <f t="shared" si="921"/>
        <v>$47,392</v>
      </c>
      <c r="AB4181" s="6">
        <f t="shared" si="922"/>
        <v>3949.3363245466444</v>
      </c>
      <c r="AC4181" s="1" t="str">
        <f t="shared" si="923"/>
        <v>Small</v>
      </c>
    </row>
    <row r="4182" spans="1:29">
      <c r="A4182" s="1" t="s">
        <v>570</v>
      </c>
      <c r="B4182" s="1">
        <v>2003</v>
      </c>
      <c r="C4182" s="1" t="s">
        <v>16</v>
      </c>
      <c r="D4182" s="1" t="s">
        <v>17</v>
      </c>
      <c r="E4182" s="1" t="s">
        <v>23</v>
      </c>
      <c r="F4182" s="1">
        <v>15</v>
      </c>
      <c r="G4182" s="1">
        <v>113</v>
      </c>
      <c r="H4182" s="1">
        <v>208</v>
      </c>
      <c r="I4182" s="1">
        <v>7.18</v>
      </c>
      <c r="J4182" s="1">
        <v>7</v>
      </c>
      <c r="K4182" s="1" t="s">
        <v>19</v>
      </c>
      <c r="L4182" s="1" t="s">
        <v>24</v>
      </c>
      <c r="M4182" s="1">
        <v>27</v>
      </c>
      <c r="N4182" s="1" t="s">
        <v>29</v>
      </c>
      <c r="O4182" s="1">
        <v>2191339</v>
      </c>
      <c r="P4182" s="1">
        <f t="shared" si="924"/>
        <v>5</v>
      </c>
      <c r="Q4182" s="1">
        <f t="shared" si="911"/>
        <v>21</v>
      </c>
      <c r="R4182" s="5">
        <f t="shared" si="912"/>
        <v>0.13274336283185842</v>
      </c>
      <c r="S4182" s="6">
        <f t="shared" si="913"/>
        <v>1840707.9646017698</v>
      </c>
      <c r="T4182" s="4">
        <f t="shared" si="914"/>
        <v>13.866666666666667</v>
      </c>
      <c r="U4182" s="1" t="str">
        <f t="shared" si="915"/>
        <v>Normal</v>
      </c>
      <c r="V4182" s="1" t="str">
        <f t="shared" si="916"/>
        <v>IPO</v>
      </c>
      <c r="W4182" s="1" t="str">
        <f t="shared" si="917"/>
        <v>$</v>
      </c>
      <c r="X4182" s="1" t="str">
        <f t="shared" si="918"/>
        <v>$15M</v>
      </c>
      <c r="Y4182" s="1" t="str">
        <f t="shared" si="919"/>
        <v>$208M</v>
      </c>
      <c r="Z4182" s="1" t="str">
        <f t="shared" si="920"/>
        <v>$0</v>
      </c>
      <c r="AA4182" s="1" t="str">
        <f t="shared" si="921"/>
        <v>$18,40,708</v>
      </c>
      <c r="AB4182" s="6">
        <f t="shared" si="922"/>
        <v>153392.33038348082</v>
      </c>
      <c r="AC4182" s="1" t="str">
        <f t="shared" si="923"/>
        <v>Small</v>
      </c>
    </row>
    <row r="4183" spans="1:29">
      <c r="A4183" s="1" t="s">
        <v>3146</v>
      </c>
      <c r="B4183" s="1">
        <v>2003</v>
      </c>
      <c r="C4183" s="1" t="s">
        <v>27</v>
      </c>
      <c r="D4183" s="1" t="s">
        <v>17</v>
      </c>
      <c r="E4183" s="1" t="s">
        <v>23</v>
      </c>
      <c r="F4183" s="1">
        <v>90</v>
      </c>
      <c r="G4183" s="1">
        <v>1735</v>
      </c>
      <c r="H4183" s="1">
        <v>952</v>
      </c>
      <c r="I4183" s="1">
        <v>38.99</v>
      </c>
      <c r="J4183" s="1">
        <v>7</v>
      </c>
      <c r="K4183" s="1" t="s">
        <v>24</v>
      </c>
      <c r="L4183" s="1" t="s">
        <v>19</v>
      </c>
      <c r="M4183" s="1">
        <v>3</v>
      </c>
      <c r="N4183" s="1" t="s">
        <v>29</v>
      </c>
      <c r="O4183" s="1">
        <v>2188583</v>
      </c>
      <c r="P4183" s="1">
        <f t="shared" si="924"/>
        <v>5</v>
      </c>
      <c r="Q4183" s="1">
        <f t="shared" si="911"/>
        <v>21</v>
      </c>
      <c r="R4183" s="5">
        <f t="shared" si="912"/>
        <v>5.1873198847262249E-2</v>
      </c>
      <c r="S4183" s="6">
        <f t="shared" si="913"/>
        <v>548703.17002881842</v>
      </c>
      <c r="T4183" s="4">
        <f t="shared" si="914"/>
        <v>10.577777777777778</v>
      </c>
      <c r="U4183" s="1" t="str">
        <f t="shared" si="915"/>
        <v>Normal</v>
      </c>
      <c r="V4183" s="1" t="str">
        <f t="shared" si="916"/>
        <v>Acquired</v>
      </c>
      <c r="W4183" s="1" t="str">
        <f t="shared" si="917"/>
        <v>$</v>
      </c>
      <c r="X4183" s="1" t="str">
        <f t="shared" si="918"/>
        <v>$90M</v>
      </c>
      <c r="Y4183" s="1" t="str">
        <f t="shared" si="919"/>
        <v>$952M</v>
      </c>
      <c r="Z4183" s="1" t="str">
        <f t="shared" si="920"/>
        <v>$0</v>
      </c>
      <c r="AA4183" s="1" t="str">
        <f t="shared" si="921"/>
        <v>$5,48,703</v>
      </c>
      <c r="AB4183" s="6">
        <f t="shared" si="922"/>
        <v>45725.264169068207</v>
      </c>
      <c r="AC4183" s="1" t="str">
        <f t="shared" si="923"/>
        <v>Small</v>
      </c>
    </row>
    <row r="4184" spans="1:29">
      <c r="A4184" s="1" t="s">
        <v>4388</v>
      </c>
      <c r="B4184" s="1">
        <v>2003</v>
      </c>
      <c r="C4184" s="1" t="s">
        <v>22</v>
      </c>
      <c r="D4184" s="1" t="s">
        <v>46</v>
      </c>
      <c r="E4184" s="1" t="s">
        <v>23</v>
      </c>
      <c r="F4184" s="1">
        <v>25</v>
      </c>
      <c r="G4184" s="1">
        <v>1846</v>
      </c>
      <c r="H4184" s="1">
        <v>446</v>
      </c>
      <c r="I4184" s="1">
        <v>21.46</v>
      </c>
      <c r="J4184" s="1">
        <v>7</v>
      </c>
      <c r="K4184" s="1" t="s">
        <v>24</v>
      </c>
      <c r="L4184" s="1" t="s">
        <v>24</v>
      </c>
      <c r="M4184" s="1">
        <v>9</v>
      </c>
      <c r="N4184" s="1" t="s">
        <v>29</v>
      </c>
      <c r="O4184" s="1">
        <v>2126562</v>
      </c>
      <c r="P4184" s="1">
        <f t="shared" si="924"/>
        <v>5</v>
      </c>
      <c r="Q4184" s="1">
        <f t="shared" si="911"/>
        <v>21</v>
      </c>
      <c r="R4184" s="5">
        <f t="shared" si="912"/>
        <v>1.3542795232936078E-2</v>
      </c>
      <c r="S4184" s="6">
        <f t="shared" si="913"/>
        <v>241603.46695557964</v>
      </c>
      <c r="T4184" s="4">
        <f t="shared" si="914"/>
        <v>17.84</v>
      </c>
      <c r="U4184" s="1" t="str">
        <f t="shared" si="915"/>
        <v>Normal</v>
      </c>
      <c r="V4184" s="1" t="str">
        <f t="shared" si="916"/>
        <v>Acquired</v>
      </c>
      <c r="W4184" s="1" t="str">
        <f t="shared" si="917"/>
        <v>£</v>
      </c>
      <c r="X4184" s="1" t="str">
        <f t="shared" si="918"/>
        <v>£25M</v>
      </c>
      <c r="Y4184" s="1" t="str">
        <f t="shared" si="919"/>
        <v>£446M</v>
      </c>
      <c r="Z4184" s="1" t="str">
        <f t="shared" si="920"/>
        <v>£0</v>
      </c>
      <c r="AA4184" s="1" t="str">
        <f t="shared" si="921"/>
        <v>£2,41,603</v>
      </c>
      <c r="AB4184" s="6">
        <f t="shared" si="922"/>
        <v>20133.622246298302</v>
      </c>
      <c r="AC4184" s="1" t="str">
        <f t="shared" si="923"/>
        <v>Small</v>
      </c>
    </row>
    <row r="4185" spans="1:29">
      <c r="A4185" s="1" t="s">
        <v>4213</v>
      </c>
      <c r="B4185" s="1">
        <v>2003</v>
      </c>
      <c r="C4185" s="1" t="s">
        <v>22</v>
      </c>
      <c r="D4185" s="1" t="s">
        <v>48</v>
      </c>
      <c r="E4185" s="1" t="s">
        <v>40</v>
      </c>
      <c r="F4185" s="1">
        <v>81</v>
      </c>
      <c r="G4185" s="1">
        <v>922</v>
      </c>
      <c r="H4185" s="1">
        <v>311</v>
      </c>
      <c r="I4185" s="1">
        <v>7.62</v>
      </c>
      <c r="J4185" s="1">
        <v>7</v>
      </c>
      <c r="K4185" s="1" t="s">
        <v>19</v>
      </c>
      <c r="L4185" s="1" t="s">
        <v>19</v>
      </c>
      <c r="M4185" s="1">
        <v>45</v>
      </c>
      <c r="N4185" s="1" t="s">
        <v>29</v>
      </c>
      <c r="O4185" s="1">
        <v>1796314</v>
      </c>
      <c r="P4185" s="1">
        <f t="shared" si="924"/>
        <v>3</v>
      </c>
      <c r="Q4185" s="1">
        <f t="shared" si="911"/>
        <v>21</v>
      </c>
      <c r="R4185" s="5">
        <f t="shared" si="912"/>
        <v>8.7852494577006501E-2</v>
      </c>
      <c r="S4185" s="6">
        <f t="shared" si="913"/>
        <v>337310.19522776571</v>
      </c>
      <c r="T4185" s="4">
        <f t="shared" si="914"/>
        <v>3.8395061728395063</v>
      </c>
      <c r="U4185" s="1" t="str">
        <f t="shared" si="915"/>
        <v>Normal</v>
      </c>
      <c r="V4185" s="1" t="str">
        <f t="shared" si="916"/>
        <v>Still Private</v>
      </c>
      <c r="W4185" s="1" t="str">
        <f t="shared" si="917"/>
        <v>£</v>
      </c>
      <c r="X4185" s="1" t="str">
        <f t="shared" si="918"/>
        <v>£81M</v>
      </c>
      <c r="Y4185" s="1" t="str">
        <f t="shared" si="919"/>
        <v>£311M</v>
      </c>
      <c r="Z4185" s="1" t="str">
        <f t="shared" si="920"/>
        <v>£0</v>
      </c>
      <c r="AA4185" s="1" t="str">
        <f t="shared" si="921"/>
        <v>£3,37,310</v>
      </c>
      <c r="AB4185" s="6">
        <f t="shared" si="922"/>
        <v>28109.182935647143</v>
      </c>
      <c r="AC4185" s="1" t="str">
        <f t="shared" si="923"/>
        <v>Small</v>
      </c>
    </row>
    <row r="4186" spans="1:29">
      <c r="A4186" s="1" t="s">
        <v>652</v>
      </c>
      <c r="B4186" s="1">
        <v>2003</v>
      </c>
      <c r="C4186" s="1" t="s">
        <v>22</v>
      </c>
      <c r="D4186" s="1" t="s">
        <v>36</v>
      </c>
      <c r="E4186" s="1" t="s">
        <v>28</v>
      </c>
      <c r="F4186" s="1">
        <v>5</v>
      </c>
      <c r="G4186" s="1">
        <v>4932</v>
      </c>
      <c r="H4186" s="1">
        <v>516</v>
      </c>
      <c r="I4186" s="1">
        <v>41.53</v>
      </c>
      <c r="J4186" s="1">
        <v>2</v>
      </c>
      <c r="K4186" s="1" t="s">
        <v>19</v>
      </c>
      <c r="L4186" s="1" t="s">
        <v>24</v>
      </c>
      <c r="M4186" s="1">
        <v>91</v>
      </c>
      <c r="N4186" s="1" t="s">
        <v>29</v>
      </c>
      <c r="O4186" s="1">
        <v>1614560</v>
      </c>
      <c r="P4186" s="1">
        <f t="shared" si="924"/>
        <v>1</v>
      </c>
      <c r="Q4186" s="1">
        <f t="shared" si="911"/>
        <v>21</v>
      </c>
      <c r="R4186" s="5">
        <f t="shared" si="912"/>
        <v>1.013787510137875E-3</v>
      </c>
      <c r="S4186" s="6">
        <f t="shared" si="913"/>
        <v>104622.87104622871</v>
      </c>
      <c r="T4186" s="4">
        <f t="shared" si="914"/>
        <v>103.2</v>
      </c>
      <c r="U4186" s="1" t="str">
        <f t="shared" si="915"/>
        <v>Normal</v>
      </c>
      <c r="V4186" s="1" t="str">
        <f t="shared" si="916"/>
        <v>IPO</v>
      </c>
      <c r="W4186" s="1" t="str">
        <f t="shared" si="917"/>
        <v>£</v>
      </c>
      <c r="X4186" s="1" t="str">
        <f t="shared" si="918"/>
        <v>£5M</v>
      </c>
      <c r="Y4186" s="1" t="str">
        <f t="shared" si="919"/>
        <v>£516M</v>
      </c>
      <c r="Z4186" s="1" t="str">
        <f t="shared" si="920"/>
        <v>£0</v>
      </c>
      <c r="AA4186" s="1" t="str">
        <f t="shared" si="921"/>
        <v>£1,04,623</v>
      </c>
      <c r="AB4186" s="6">
        <f t="shared" si="922"/>
        <v>8718.5725871857267</v>
      </c>
      <c r="AC4186" s="1" t="str">
        <f t="shared" si="923"/>
        <v>Small</v>
      </c>
    </row>
    <row r="4187" spans="1:29">
      <c r="A4187" s="1" t="s">
        <v>764</v>
      </c>
      <c r="B4187" s="1">
        <v>2003</v>
      </c>
      <c r="C4187" s="1" t="s">
        <v>27</v>
      </c>
      <c r="D4187" s="1" t="s">
        <v>46</v>
      </c>
      <c r="E4187" s="1" t="s">
        <v>18</v>
      </c>
      <c r="F4187" s="1">
        <v>63</v>
      </c>
      <c r="G4187" s="1">
        <v>7</v>
      </c>
      <c r="H4187" s="1">
        <v>302</v>
      </c>
      <c r="I4187" s="1">
        <v>10.74</v>
      </c>
      <c r="J4187" s="1">
        <v>3</v>
      </c>
      <c r="K4187" s="1" t="s">
        <v>19</v>
      </c>
      <c r="L4187" s="1" t="s">
        <v>24</v>
      </c>
      <c r="M4187" s="1">
        <v>87</v>
      </c>
      <c r="N4187" s="1" t="s">
        <v>49</v>
      </c>
      <c r="O4187" s="1">
        <v>1395765</v>
      </c>
      <c r="P4187" s="1">
        <f t="shared" si="924"/>
        <v>2</v>
      </c>
      <c r="Q4187" s="1">
        <f t="shared" si="911"/>
        <v>21</v>
      </c>
      <c r="R4187" s="5">
        <f t="shared" si="912"/>
        <v>9</v>
      </c>
      <c r="S4187" s="6">
        <f t="shared" si="913"/>
        <v>43142857.142857142</v>
      </c>
      <c r="T4187" s="4">
        <f t="shared" si="914"/>
        <v>4.7936507936507935</v>
      </c>
      <c r="U4187" s="1" t="str">
        <f t="shared" si="915"/>
        <v>Normal</v>
      </c>
      <c r="V4187" s="1" t="str">
        <f t="shared" si="916"/>
        <v>IPO</v>
      </c>
      <c r="W4187" s="1" t="str">
        <f t="shared" si="917"/>
        <v>$</v>
      </c>
      <c r="X4187" s="1" t="str">
        <f t="shared" si="918"/>
        <v>$63M</v>
      </c>
      <c r="Y4187" s="1" t="str">
        <f t="shared" si="919"/>
        <v>$302M</v>
      </c>
      <c r="Z4187" s="1" t="str">
        <f t="shared" si="920"/>
        <v>$9</v>
      </c>
      <c r="AA4187" s="1" t="str">
        <f t="shared" si="921"/>
        <v>$4,31,42,857</v>
      </c>
      <c r="AB4187" s="6">
        <f t="shared" si="922"/>
        <v>3595238.0952380951</v>
      </c>
      <c r="AC4187" s="1" t="str">
        <f t="shared" si="923"/>
        <v>Small</v>
      </c>
    </row>
    <row r="4188" spans="1:29">
      <c r="A4188" s="1" t="s">
        <v>3781</v>
      </c>
      <c r="B4188" s="1">
        <v>2003</v>
      </c>
      <c r="C4188" s="1" t="s">
        <v>59</v>
      </c>
      <c r="D4188" s="1" t="s">
        <v>46</v>
      </c>
      <c r="E4188" s="1" t="s">
        <v>40</v>
      </c>
      <c r="F4188" s="1">
        <v>43</v>
      </c>
      <c r="G4188" s="1">
        <v>1655</v>
      </c>
      <c r="H4188" s="1">
        <v>378</v>
      </c>
      <c r="I4188" s="1">
        <v>3.36</v>
      </c>
      <c r="J4188" s="1">
        <v>7</v>
      </c>
      <c r="K4188" s="1" t="s">
        <v>19</v>
      </c>
      <c r="L4188" s="1" t="s">
        <v>19</v>
      </c>
      <c r="M4188" s="1">
        <v>59</v>
      </c>
      <c r="N4188" s="1" t="s">
        <v>33</v>
      </c>
      <c r="O4188" s="1">
        <v>1377082</v>
      </c>
      <c r="P4188" s="1">
        <f t="shared" si="924"/>
        <v>3</v>
      </c>
      <c r="Q4188" s="1">
        <f t="shared" si="911"/>
        <v>21</v>
      </c>
      <c r="R4188" s="5">
        <f t="shared" si="912"/>
        <v>2.5981873111782478E-2</v>
      </c>
      <c r="S4188" s="6">
        <f t="shared" si="913"/>
        <v>228398.79154078549</v>
      </c>
      <c r="T4188" s="4">
        <f t="shared" si="914"/>
        <v>8.7906976744186043</v>
      </c>
      <c r="U4188" s="1" t="str">
        <f t="shared" si="915"/>
        <v>Normal</v>
      </c>
      <c r="V4188" s="1" t="str">
        <f t="shared" si="916"/>
        <v>Still Private</v>
      </c>
      <c r="W4188" s="1" t="str">
        <f t="shared" si="917"/>
        <v>₹</v>
      </c>
      <c r="X4188" s="1" t="str">
        <f t="shared" si="918"/>
        <v>₹43M</v>
      </c>
      <c r="Y4188" s="1" t="str">
        <f t="shared" si="919"/>
        <v>₹378M</v>
      </c>
      <c r="Z4188" s="1" t="str">
        <f t="shared" si="920"/>
        <v>₹0</v>
      </c>
      <c r="AA4188" s="1" t="str">
        <f t="shared" si="921"/>
        <v>₹2,28,399</v>
      </c>
      <c r="AB4188" s="6">
        <f t="shared" si="922"/>
        <v>19033.232628398793</v>
      </c>
      <c r="AC4188" s="1" t="str">
        <f t="shared" si="923"/>
        <v>Small</v>
      </c>
    </row>
    <row r="4189" spans="1:29">
      <c r="A4189" s="1" t="s">
        <v>509</v>
      </c>
      <c r="B4189" s="1">
        <v>2003</v>
      </c>
      <c r="C4189" s="1" t="s">
        <v>45</v>
      </c>
      <c r="D4189" s="1" t="s">
        <v>48</v>
      </c>
      <c r="E4189" s="1" t="s">
        <v>28</v>
      </c>
      <c r="F4189" s="1">
        <v>13</v>
      </c>
      <c r="G4189" s="1">
        <v>2012</v>
      </c>
      <c r="H4189" s="1">
        <v>921</v>
      </c>
      <c r="I4189" s="1">
        <v>25.22</v>
      </c>
      <c r="J4189" s="1">
        <v>3</v>
      </c>
      <c r="K4189" s="1" t="s">
        <v>24</v>
      </c>
      <c r="L4189" s="1" t="s">
        <v>19</v>
      </c>
      <c r="M4189" s="1">
        <v>87</v>
      </c>
      <c r="N4189" s="1" t="s">
        <v>25</v>
      </c>
      <c r="O4189" s="1">
        <v>1256964</v>
      </c>
      <c r="P4189" s="1">
        <f t="shared" si="924"/>
        <v>1</v>
      </c>
      <c r="Q4189" s="1">
        <f t="shared" si="911"/>
        <v>21</v>
      </c>
      <c r="R4189" s="5">
        <f t="shared" si="912"/>
        <v>6.4612326043737576E-3</v>
      </c>
      <c r="S4189" s="6">
        <f t="shared" si="913"/>
        <v>457753.4791252485</v>
      </c>
      <c r="T4189" s="4">
        <f t="shared" si="914"/>
        <v>70.84615384615384</v>
      </c>
      <c r="U4189" s="1" t="str">
        <f t="shared" si="915"/>
        <v>Normal</v>
      </c>
      <c r="V4189" s="1" t="str">
        <f t="shared" si="916"/>
        <v>Acquired</v>
      </c>
      <c r="W4189" s="1" t="str">
        <f t="shared" si="917"/>
        <v>A$</v>
      </c>
      <c r="X4189" s="1" t="str">
        <f t="shared" si="918"/>
        <v>A$13M</v>
      </c>
      <c r="Y4189" s="1" t="str">
        <f t="shared" si="919"/>
        <v>A$921M</v>
      </c>
      <c r="Z4189" s="1" t="str">
        <f t="shared" si="920"/>
        <v>A$0</v>
      </c>
      <c r="AA4189" s="1" t="str">
        <f t="shared" si="921"/>
        <v>A$4,57,753</v>
      </c>
      <c r="AB4189" s="6">
        <f t="shared" si="922"/>
        <v>38146.123260437373</v>
      </c>
      <c r="AC4189" s="1" t="str">
        <f t="shared" si="923"/>
        <v>Small</v>
      </c>
    </row>
    <row r="4190" spans="1:29">
      <c r="A4190" s="1" t="s">
        <v>4173</v>
      </c>
      <c r="B4190" s="1">
        <v>2003</v>
      </c>
      <c r="C4190" s="1" t="s">
        <v>22</v>
      </c>
      <c r="D4190" s="1" t="s">
        <v>17</v>
      </c>
      <c r="E4190" s="1" t="s">
        <v>28</v>
      </c>
      <c r="F4190" s="1">
        <v>66</v>
      </c>
      <c r="G4190" s="1">
        <v>3873</v>
      </c>
      <c r="H4190" s="1">
        <v>684</v>
      </c>
      <c r="I4190" s="1">
        <v>44.12</v>
      </c>
      <c r="J4190" s="1">
        <v>8</v>
      </c>
      <c r="K4190" s="1" t="s">
        <v>24</v>
      </c>
      <c r="L4190" s="1" t="s">
        <v>24</v>
      </c>
      <c r="M4190" s="1">
        <v>90</v>
      </c>
      <c r="N4190" s="1" t="s">
        <v>25</v>
      </c>
      <c r="O4190" s="1">
        <v>1211712</v>
      </c>
      <c r="P4190" s="1">
        <f t="shared" si="924"/>
        <v>1</v>
      </c>
      <c r="Q4190" s="1">
        <f t="shared" si="911"/>
        <v>21</v>
      </c>
      <c r="R4190" s="5">
        <f t="shared" si="912"/>
        <v>1.7041053446940357E-2</v>
      </c>
      <c r="S4190" s="6">
        <f t="shared" si="913"/>
        <v>176607.28117738187</v>
      </c>
      <c r="T4190" s="4">
        <f t="shared" si="914"/>
        <v>10.363636363636363</v>
      </c>
      <c r="U4190" s="1" t="str">
        <f t="shared" si="915"/>
        <v>High Performer</v>
      </c>
      <c r="V4190" s="1" t="str">
        <f t="shared" si="916"/>
        <v>Acquired</v>
      </c>
      <c r="W4190" s="1" t="str">
        <f t="shared" si="917"/>
        <v>£</v>
      </c>
      <c r="X4190" s="1" t="str">
        <f t="shared" si="918"/>
        <v>£66M</v>
      </c>
      <c r="Y4190" s="1" t="str">
        <f t="shared" si="919"/>
        <v>£684M</v>
      </c>
      <c r="Z4190" s="1" t="str">
        <f t="shared" si="920"/>
        <v>£0</v>
      </c>
      <c r="AA4190" s="1" t="str">
        <f t="shared" si="921"/>
        <v>£1,76,607</v>
      </c>
      <c r="AB4190" s="6">
        <f t="shared" si="922"/>
        <v>14717.27343144849</v>
      </c>
      <c r="AC4190" s="1" t="str">
        <f t="shared" si="923"/>
        <v>Small</v>
      </c>
    </row>
    <row r="4191" spans="1:29">
      <c r="A4191" s="1" t="s">
        <v>1637</v>
      </c>
      <c r="B4191" s="1">
        <v>2003</v>
      </c>
      <c r="C4191" s="1" t="s">
        <v>73</v>
      </c>
      <c r="D4191" s="1" t="s">
        <v>32</v>
      </c>
      <c r="E4191" s="1" t="s">
        <v>28</v>
      </c>
      <c r="F4191" s="1">
        <v>18</v>
      </c>
      <c r="G4191" s="1">
        <v>2194</v>
      </c>
      <c r="H4191" s="1">
        <v>429</v>
      </c>
      <c r="I4191" s="1">
        <v>48.61</v>
      </c>
      <c r="J4191" s="1">
        <v>8</v>
      </c>
      <c r="K4191" s="1" t="s">
        <v>24</v>
      </c>
      <c r="L4191" s="1" t="s">
        <v>19</v>
      </c>
      <c r="M4191" s="1">
        <v>16</v>
      </c>
      <c r="N4191" s="1" t="s">
        <v>20</v>
      </c>
      <c r="O4191" s="1">
        <v>601485</v>
      </c>
      <c r="P4191" s="1">
        <f t="shared" si="924"/>
        <v>1</v>
      </c>
      <c r="Q4191" s="1">
        <f t="shared" si="911"/>
        <v>21</v>
      </c>
      <c r="R4191" s="5">
        <f t="shared" si="912"/>
        <v>8.2041932543299913E-3</v>
      </c>
      <c r="S4191" s="6">
        <f t="shared" si="913"/>
        <v>195533.27256153146</v>
      </c>
      <c r="T4191" s="4">
        <f t="shared" si="914"/>
        <v>23.833333333333332</v>
      </c>
      <c r="U4191" s="1" t="str">
        <f t="shared" si="915"/>
        <v>High Performer</v>
      </c>
      <c r="V4191" s="1" t="str">
        <f t="shared" si="916"/>
        <v>Acquired</v>
      </c>
      <c r="W4191" s="1" t="str">
        <f t="shared" si="917"/>
        <v>€</v>
      </c>
      <c r="X4191" s="1" t="str">
        <f t="shared" si="918"/>
        <v>€18M</v>
      </c>
      <c r="Y4191" s="1" t="str">
        <f t="shared" si="919"/>
        <v>€429M</v>
      </c>
      <c r="Z4191" s="1" t="str">
        <f t="shared" si="920"/>
        <v>€0</v>
      </c>
      <c r="AA4191" s="1" t="str">
        <f t="shared" si="921"/>
        <v>€1,95,533</v>
      </c>
      <c r="AB4191" s="6">
        <f t="shared" si="922"/>
        <v>16294.43938012762</v>
      </c>
      <c r="AC4191" s="1" t="str">
        <f t="shared" si="923"/>
        <v>Small</v>
      </c>
    </row>
    <row r="4192" spans="1:29">
      <c r="A4192" s="1" t="s">
        <v>2285</v>
      </c>
      <c r="B4192" s="1">
        <v>2003</v>
      </c>
      <c r="C4192" s="1" t="s">
        <v>31</v>
      </c>
      <c r="D4192" s="1" t="s">
        <v>46</v>
      </c>
      <c r="E4192" s="1" t="s">
        <v>37</v>
      </c>
      <c r="F4192" s="1">
        <v>60</v>
      </c>
      <c r="G4192" s="1">
        <v>2758</v>
      </c>
      <c r="H4192" s="1">
        <v>336</v>
      </c>
      <c r="I4192" s="1">
        <v>4.24</v>
      </c>
      <c r="J4192" s="1">
        <v>9</v>
      </c>
      <c r="K4192" s="1" t="s">
        <v>24</v>
      </c>
      <c r="L4192" s="1" t="s">
        <v>19</v>
      </c>
      <c r="M4192" s="1">
        <v>1</v>
      </c>
      <c r="N4192" s="1" t="s">
        <v>25</v>
      </c>
      <c r="O4192" s="1">
        <v>467275</v>
      </c>
      <c r="P4192" s="1">
        <f t="shared" si="924"/>
        <v>4</v>
      </c>
      <c r="Q4192" s="1">
        <f t="shared" si="911"/>
        <v>21</v>
      </c>
      <c r="R4192" s="5">
        <f t="shared" si="912"/>
        <v>2.1754894851341553E-2</v>
      </c>
      <c r="S4192" s="6">
        <f t="shared" si="913"/>
        <v>121827.41116751269</v>
      </c>
      <c r="T4192" s="4">
        <f t="shared" si="914"/>
        <v>5.6</v>
      </c>
      <c r="U4192" s="1" t="str">
        <f t="shared" si="915"/>
        <v>High Performer</v>
      </c>
      <c r="V4192" s="1" t="str">
        <f t="shared" si="916"/>
        <v>Acquired</v>
      </c>
      <c r="W4192" s="1" t="str">
        <f t="shared" si="917"/>
        <v>€</v>
      </c>
      <c r="X4192" s="1" t="str">
        <f t="shared" si="918"/>
        <v>€60M</v>
      </c>
      <c r="Y4192" s="1" t="str">
        <f t="shared" si="919"/>
        <v>€336M</v>
      </c>
      <c r="Z4192" s="1" t="str">
        <f t="shared" si="920"/>
        <v>€0</v>
      </c>
      <c r="AA4192" s="1" t="str">
        <f t="shared" si="921"/>
        <v>€1,21,827</v>
      </c>
      <c r="AB4192" s="6">
        <f t="shared" si="922"/>
        <v>10152.284263959391</v>
      </c>
      <c r="AC4192" s="1" t="str">
        <f t="shared" si="923"/>
        <v>Small</v>
      </c>
    </row>
    <row r="4193" spans="1:29">
      <c r="A4193" s="1" t="s">
        <v>4997</v>
      </c>
      <c r="B4193" s="1">
        <v>2003</v>
      </c>
      <c r="C4193" s="1" t="s">
        <v>42</v>
      </c>
      <c r="D4193" s="1" t="s">
        <v>95</v>
      </c>
      <c r="E4193" s="1" t="s">
        <v>40</v>
      </c>
      <c r="F4193" s="1">
        <v>3</v>
      </c>
      <c r="G4193" s="1">
        <v>181</v>
      </c>
      <c r="H4193" s="1">
        <v>667</v>
      </c>
      <c r="I4193" s="1">
        <v>13.69</v>
      </c>
      <c r="J4193" s="1">
        <v>4</v>
      </c>
      <c r="K4193" s="1" t="s">
        <v>24</v>
      </c>
      <c r="L4193" s="1" t="s">
        <v>19</v>
      </c>
      <c r="M4193" s="1">
        <v>21</v>
      </c>
      <c r="N4193" s="1" t="s">
        <v>49</v>
      </c>
      <c r="O4193" s="1">
        <v>432083</v>
      </c>
      <c r="P4193" s="1">
        <f t="shared" si="924"/>
        <v>3</v>
      </c>
      <c r="Q4193" s="1">
        <f t="shared" si="911"/>
        <v>21</v>
      </c>
      <c r="R4193" s="5">
        <f t="shared" si="912"/>
        <v>1.6574585635359115E-2</v>
      </c>
      <c r="S4193" s="6">
        <f t="shared" si="913"/>
        <v>3685082.872928177</v>
      </c>
      <c r="T4193" s="4">
        <f t="shared" si="914"/>
        <v>222.33333333333334</v>
      </c>
      <c r="U4193" s="1" t="str">
        <f t="shared" si="915"/>
        <v>Normal</v>
      </c>
      <c r="V4193" s="1" t="str">
        <f t="shared" si="916"/>
        <v>Acquired</v>
      </c>
      <c r="W4193" s="1" t="str">
        <f t="shared" si="917"/>
        <v>¥</v>
      </c>
      <c r="X4193" s="1" t="str">
        <f t="shared" si="918"/>
        <v>¥3M</v>
      </c>
      <c r="Y4193" s="1" t="str">
        <f t="shared" si="919"/>
        <v>¥667M</v>
      </c>
      <c r="Z4193" s="1" t="str">
        <f t="shared" si="920"/>
        <v>¥0</v>
      </c>
      <c r="AA4193" s="1" t="str">
        <f t="shared" si="921"/>
        <v>¥36,85,083</v>
      </c>
      <c r="AB4193" s="6">
        <f t="shared" si="922"/>
        <v>307090.23941068142</v>
      </c>
      <c r="AC4193" s="1" t="str">
        <f t="shared" si="923"/>
        <v>Small</v>
      </c>
    </row>
    <row r="4194" spans="1:29">
      <c r="A4194" s="1" t="s">
        <v>2961</v>
      </c>
      <c r="B4194" s="1">
        <v>2003</v>
      </c>
      <c r="C4194" s="1" t="s">
        <v>16</v>
      </c>
      <c r="D4194" s="1" t="s">
        <v>48</v>
      </c>
      <c r="E4194" s="1" t="s">
        <v>40</v>
      </c>
      <c r="F4194" s="1">
        <v>6</v>
      </c>
      <c r="G4194" s="1">
        <v>4451</v>
      </c>
      <c r="H4194" s="1">
        <v>131</v>
      </c>
      <c r="I4194" s="1">
        <v>34.56</v>
      </c>
      <c r="J4194" s="1">
        <v>1</v>
      </c>
      <c r="K4194" s="1" t="s">
        <v>24</v>
      </c>
      <c r="L4194" s="1" t="s">
        <v>19</v>
      </c>
      <c r="M4194" s="1">
        <v>71</v>
      </c>
      <c r="N4194" s="1" t="s">
        <v>20</v>
      </c>
      <c r="O4194" s="1">
        <v>361267</v>
      </c>
      <c r="P4194" s="1">
        <f t="shared" si="924"/>
        <v>3</v>
      </c>
      <c r="Q4194" s="1">
        <f t="shared" si="911"/>
        <v>21</v>
      </c>
      <c r="R4194" s="5">
        <f t="shared" si="912"/>
        <v>1.3480116827679174E-3</v>
      </c>
      <c r="S4194" s="6">
        <f t="shared" si="913"/>
        <v>29431.588407099527</v>
      </c>
      <c r="T4194" s="4">
        <f t="shared" si="914"/>
        <v>21.833333333333332</v>
      </c>
      <c r="U4194" s="1" t="str">
        <f t="shared" si="915"/>
        <v>Normal</v>
      </c>
      <c r="V4194" s="1" t="str">
        <f t="shared" si="916"/>
        <v>Acquired</v>
      </c>
      <c r="W4194" s="1" t="str">
        <f t="shared" si="917"/>
        <v>$</v>
      </c>
      <c r="X4194" s="1" t="str">
        <f t="shared" si="918"/>
        <v>$6M</v>
      </c>
      <c r="Y4194" s="1" t="str">
        <f t="shared" si="919"/>
        <v>$131M</v>
      </c>
      <c r="Z4194" s="1" t="str">
        <f t="shared" si="920"/>
        <v>$0</v>
      </c>
      <c r="AA4194" s="1" t="str">
        <f t="shared" si="921"/>
        <v>$29,432</v>
      </c>
      <c r="AB4194" s="6">
        <f t="shared" si="922"/>
        <v>2452.6323672582939</v>
      </c>
      <c r="AC4194" s="1" t="str">
        <f t="shared" si="923"/>
        <v>Small</v>
      </c>
    </row>
    <row r="4195" spans="1:29">
      <c r="A4195" s="1" t="s">
        <v>2869</v>
      </c>
      <c r="B4195" s="1">
        <v>2003</v>
      </c>
      <c r="C4195" s="1" t="s">
        <v>27</v>
      </c>
      <c r="D4195" s="1" t="s">
        <v>46</v>
      </c>
      <c r="E4195" s="1" t="s">
        <v>40</v>
      </c>
      <c r="F4195" s="1">
        <v>95</v>
      </c>
      <c r="G4195" s="1">
        <v>1330</v>
      </c>
      <c r="H4195" s="1">
        <v>512</v>
      </c>
      <c r="I4195" s="1">
        <v>10.82</v>
      </c>
      <c r="J4195" s="1">
        <v>3</v>
      </c>
      <c r="K4195" s="1" t="s">
        <v>24</v>
      </c>
      <c r="L4195" s="1" t="s">
        <v>19</v>
      </c>
      <c r="M4195" s="1">
        <v>34</v>
      </c>
      <c r="N4195" s="1" t="s">
        <v>25</v>
      </c>
      <c r="O4195" s="1">
        <v>128377</v>
      </c>
      <c r="P4195" s="1">
        <f t="shared" si="924"/>
        <v>3</v>
      </c>
      <c r="Q4195" s="1">
        <f t="shared" si="911"/>
        <v>21</v>
      </c>
      <c r="R4195" s="5">
        <f t="shared" si="912"/>
        <v>7.1428571428571425E-2</v>
      </c>
      <c r="S4195" s="6">
        <f t="shared" si="913"/>
        <v>384962.40601503762</v>
      </c>
      <c r="T4195" s="4">
        <f t="shared" si="914"/>
        <v>5.3894736842105262</v>
      </c>
      <c r="U4195" s="1" t="str">
        <f t="shared" si="915"/>
        <v>Normal</v>
      </c>
      <c r="V4195" s="1" t="str">
        <f t="shared" si="916"/>
        <v>Acquired</v>
      </c>
      <c r="W4195" s="1" t="str">
        <f t="shared" si="917"/>
        <v>$</v>
      </c>
      <c r="X4195" s="1" t="str">
        <f t="shared" si="918"/>
        <v>$95M</v>
      </c>
      <c r="Y4195" s="1" t="str">
        <f t="shared" si="919"/>
        <v>$512M</v>
      </c>
      <c r="Z4195" s="1" t="str">
        <f t="shared" si="920"/>
        <v>$0</v>
      </c>
      <c r="AA4195" s="1" t="str">
        <f t="shared" si="921"/>
        <v>$3,84,962</v>
      </c>
      <c r="AB4195" s="6">
        <f t="shared" si="922"/>
        <v>32080.200501253134</v>
      </c>
      <c r="AC4195" s="1" t="str">
        <f t="shared" si="923"/>
        <v>Small</v>
      </c>
    </row>
    <row r="4196" spans="1:29">
      <c r="A4196" s="1" t="s">
        <v>2671</v>
      </c>
      <c r="B4196" s="1">
        <v>2003</v>
      </c>
      <c r="C4196" s="1" t="s">
        <v>31</v>
      </c>
      <c r="D4196" s="1" t="s">
        <v>51</v>
      </c>
      <c r="E4196" s="1" t="s">
        <v>37</v>
      </c>
      <c r="F4196" s="1">
        <v>86</v>
      </c>
      <c r="G4196" s="1">
        <v>3992</v>
      </c>
      <c r="H4196" s="1">
        <v>210</v>
      </c>
      <c r="I4196" s="1">
        <v>47.66</v>
      </c>
      <c r="J4196" s="1">
        <v>8</v>
      </c>
      <c r="K4196" s="1" t="s">
        <v>19</v>
      </c>
      <c r="L4196" s="1" t="s">
        <v>24</v>
      </c>
      <c r="M4196" s="1">
        <v>60</v>
      </c>
      <c r="N4196" s="1" t="s">
        <v>20</v>
      </c>
      <c r="O4196" s="1">
        <v>127347</v>
      </c>
      <c r="P4196" s="1">
        <f t="shared" si="924"/>
        <v>4</v>
      </c>
      <c r="Q4196" s="1">
        <f t="shared" si="911"/>
        <v>21</v>
      </c>
      <c r="R4196" s="5">
        <f t="shared" si="912"/>
        <v>2.154308617234469E-2</v>
      </c>
      <c r="S4196" s="6">
        <f t="shared" si="913"/>
        <v>52605.210420841686</v>
      </c>
      <c r="T4196" s="4">
        <f t="shared" si="914"/>
        <v>2.441860465116279</v>
      </c>
      <c r="U4196" s="1" t="str">
        <f t="shared" si="915"/>
        <v>High Performer</v>
      </c>
      <c r="V4196" s="1" t="str">
        <f t="shared" si="916"/>
        <v>IPO</v>
      </c>
      <c r="W4196" s="1" t="str">
        <f t="shared" si="917"/>
        <v>€</v>
      </c>
      <c r="X4196" s="1" t="str">
        <f t="shared" si="918"/>
        <v>€86M</v>
      </c>
      <c r="Y4196" s="1" t="str">
        <f t="shared" si="919"/>
        <v>€210M</v>
      </c>
      <c r="Z4196" s="1" t="str">
        <f t="shared" si="920"/>
        <v>€0</v>
      </c>
      <c r="AA4196" s="1" t="str">
        <f t="shared" si="921"/>
        <v>€52,605</v>
      </c>
      <c r="AB4196" s="6">
        <f t="shared" si="922"/>
        <v>4383.7675350701402</v>
      </c>
      <c r="AC4196" s="1" t="str">
        <f t="shared" si="923"/>
        <v>Small</v>
      </c>
    </row>
    <row r="4197" spans="1:29">
      <c r="A4197" s="1" t="s">
        <v>1914</v>
      </c>
      <c r="B4197" s="1">
        <v>2004</v>
      </c>
      <c r="C4197" s="1" t="s">
        <v>53</v>
      </c>
      <c r="D4197" s="1" t="s">
        <v>36</v>
      </c>
      <c r="E4197" s="1" t="s">
        <v>18</v>
      </c>
      <c r="F4197" s="1">
        <v>58</v>
      </c>
      <c r="G4197" s="1">
        <v>1554</v>
      </c>
      <c r="H4197" s="1">
        <v>256</v>
      </c>
      <c r="I4197" s="1">
        <v>35.340000000000003</v>
      </c>
      <c r="J4197" s="1">
        <v>5</v>
      </c>
      <c r="K4197" s="1" t="s">
        <v>19</v>
      </c>
      <c r="L4197" s="1" t="s">
        <v>19</v>
      </c>
      <c r="M4197" s="1">
        <v>3</v>
      </c>
      <c r="N4197" s="1" t="s">
        <v>20</v>
      </c>
      <c r="O4197" s="1">
        <v>4863520</v>
      </c>
      <c r="P4197" s="1">
        <f t="shared" si="924"/>
        <v>2</v>
      </c>
      <c r="Q4197" s="1">
        <f t="shared" si="911"/>
        <v>20</v>
      </c>
      <c r="R4197" s="5">
        <f t="shared" si="912"/>
        <v>3.7323037323037322E-2</v>
      </c>
      <c r="S4197" s="6">
        <f t="shared" si="913"/>
        <v>164736.16473616473</v>
      </c>
      <c r="T4197" s="4">
        <f t="shared" si="914"/>
        <v>4.4137931034482758</v>
      </c>
      <c r="U4197" s="1" t="str">
        <f t="shared" si="915"/>
        <v>Normal</v>
      </c>
      <c r="V4197" s="1" t="str">
        <f t="shared" si="916"/>
        <v>Still Private</v>
      </c>
      <c r="W4197" s="1">
        <f t="shared" si="917"/>
        <v>0</v>
      </c>
      <c r="X4197" s="1" t="str">
        <f t="shared" si="918"/>
        <v>058M</v>
      </c>
      <c r="Y4197" s="1" t="str">
        <f t="shared" si="919"/>
        <v>0256M</v>
      </c>
      <c r="Z4197" s="1" t="str">
        <f t="shared" si="920"/>
        <v>00</v>
      </c>
      <c r="AA4197" s="1" t="str">
        <f t="shared" si="921"/>
        <v>01,64,736</v>
      </c>
      <c r="AB4197" s="6">
        <f t="shared" si="922"/>
        <v>13728.013728013728</v>
      </c>
      <c r="AC4197" s="1" t="str">
        <f t="shared" si="923"/>
        <v>Small</v>
      </c>
    </row>
    <row r="4198" spans="1:29">
      <c r="A4198" s="1" t="s">
        <v>918</v>
      </c>
      <c r="B4198" s="1">
        <v>2004</v>
      </c>
      <c r="C4198" s="1" t="s">
        <v>27</v>
      </c>
      <c r="D4198" s="1" t="s">
        <v>48</v>
      </c>
      <c r="E4198" s="1" t="s">
        <v>28</v>
      </c>
      <c r="F4198" s="1">
        <v>76</v>
      </c>
      <c r="G4198" s="1">
        <v>4362</v>
      </c>
      <c r="H4198" s="1">
        <v>686</v>
      </c>
      <c r="I4198" s="1">
        <v>20.29</v>
      </c>
      <c r="J4198" s="1">
        <v>9</v>
      </c>
      <c r="K4198" s="1" t="s">
        <v>19</v>
      </c>
      <c r="L4198" s="1" t="s">
        <v>19</v>
      </c>
      <c r="M4198" s="1">
        <v>67</v>
      </c>
      <c r="N4198" s="1" t="s">
        <v>33</v>
      </c>
      <c r="O4198" s="1">
        <v>4834090</v>
      </c>
      <c r="P4198" s="1">
        <f t="shared" si="924"/>
        <v>1</v>
      </c>
      <c r="Q4198" s="1">
        <f t="shared" si="911"/>
        <v>20</v>
      </c>
      <c r="R4198" s="5">
        <f t="shared" si="912"/>
        <v>1.7423200366804219E-2</v>
      </c>
      <c r="S4198" s="6">
        <f t="shared" si="913"/>
        <v>157267.3085740486</v>
      </c>
      <c r="T4198" s="4">
        <f t="shared" si="914"/>
        <v>9.026315789473685</v>
      </c>
      <c r="U4198" s="1" t="str">
        <f t="shared" si="915"/>
        <v>High Performer</v>
      </c>
      <c r="V4198" s="1" t="str">
        <f t="shared" si="916"/>
        <v>Still Private</v>
      </c>
      <c r="W4198" s="1" t="str">
        <f t="shared" si="917"/>
        <v>$</v>
      </c>
      <c r="X4198" s="1" t="str">
        <f t="shared" si="918"/>
        <v>$76M</v>
      </c>
      <c r="Y4198" s="1" t="str">
        <f t="shared" si="919"/>
        <v>$686M</v>
      </c>
      <c r="Z4198" s="1" t="str">
        <f t="shared" si="920"/>
        <v>$0</v>
      </c>
      <c r="AA4198" s="1" t="str">
        <f t="shared" si="921"/>
        <v>$1,57,267</v>
      </c>
      <c r="AB4198" s="6">
        <f t="shared" si="922"/>
        <v>13105.609047837383</v>
      </c>
      <c r="AC4198" s="1" t="str">
        <f t="shared" si="923"/>
        <v>Small</v>
      </c>
    </row>
    <row r="4199" spans="1:29">
      <c r="A4199" s="1" t="s">
        <v>3695</v>
      </c>
      <c r="B4199" s="1">
        <v>2004</v>
      </c>
      <c r="C4199" s="1" t="s">
        <v>22</v>
      </c>
      <c r="D4199" s="1" t="s">
        <v>51</v>
      </c>
      <c r="E4199" s="1" t="s">
        <v>18</v>
      </c>
      <c r="F4199" s="1">
        <v>49</v>
      </c>
      <c r="G4199" s="1">
        <v>2619</v>
      </c>
      <c r="H4199" s="1">
        <v>571</v>
      </c>
      <c r="I4199" s="1">
        <v>31.19</v>
      </c>
      <c r="J4199" s="1">
        <v>6</v>
      </c>
      <c r="K4199" s="1" t="s">
        <v>19</v>
      </c>
      <c r="L4199" s="1" t="s">
        <v>24</v>
      </c>
      <c r="M4199" s="1">
        <v>44</v>
      </c>
      <c r="N4199" s="1" t="s">
        <v>25</v>
      </c>
      <c r="O4199" s="1">
        <v>4829546</v>
      </c>
      <c r="P4199" s="1">
        <f t="shared" si="924"/>
        <v>2</v>
      </c>
      <c r="Q4199" s="1">
        <f t="shared" si="911"/>
        <v>20</v>
      </c>
      <c r="R4199" s="5">
        <f t="shared" si="912"/>
        <v>1.8709431080565102E-2</v>
      </c>
      <c r="S4199" s="6">
        <f t="shared" si="913"/>
        <v>218022.14585719741</v>
      </c>
      <c r="T4199" s="4">
        <f t="shared" si="914"/>
        <v>11.653061224489797</v>
      </c>
      <c r="U4199" s="1" t="str">
        <f t="shared" si="915"/>
        <v>Normal</v>
      </c>
      <c r="V4199" s="1" t="str">
        <f t="shared" si="916"/>
        <v>IPO</v>
      </c>
      <c r="W4199" s="1" t="str">
        <f t="shared" si="917"/>
        <v>£</v>
      </c>
      <c r="X4199" s="1" t="str">
        <f t="shared" si="918"/>
        <v>£49M</v>
      </c>
      <c r="Y4199" s="1" t="str">
        <f t="shared" si="919"/>
        <v>£571M</v>
      </c>
      <c r="Z4199" s="1" t="str">
        <f t="shared" si="920"/>
        <v>£0</v>
      </c>
      <c r="AA4199" s="1" t="str">
        <f t="shared" si="921"/>
        <v>£2,18,022</v>
      </c>
      <c r="AB4199" s="6">
        <f t="shared" si="922"/>
        <v>18168.512154766449</v>
      </c>
      <c r="AC4199" s="1" t="str">
        <f t="shared" si="923"/>
        <v>Small</v>
      </c>
    </row>
    <row r="4200" spans="1:29">
      <c r="A4200" s="1" t="s">
        <v>4683</v>
      </c>
      <c r="B4200" s="1">
        <v>2004</v>
      </c>
      <c r="C4200" s="1" t="s">
        <v>16</v>
      </c>
      <c r="D4200" s="1" t="s">
        <v>36</v>
      </c>
      <c r="E4200" s="1" t="s">
        <v>40</v>
      </c>
      <c r="F4200" s="1">
        <v>36</v>
      </c>
      <c r="G4200" s="1">
        <v>1185</v>
      </c>
      <c r="H4200" s="1">
        <v>152</v>
      </c>
      <c r="I4200" s="1">
        <v>45.16</v>
      </c>
      <c r="J4200" s="1">
        <v>5</v>
      </c>
      <c r="K4200" s="1" t="s">
        <v>19</v>
      </c>
      <c r="L4200" s="1" t="s">
        <v>24</v>
      </c>
      <c r="M4200" s="1">
        <v>79</v>
      </c>
      <c r="N4200" s="1" t="s">
        <v>25</v>
      </c>
      <c r="O4200" s="1">
        <v>4449264</v>
      </c>
      <c r="P4200" s="1">
        <f t="shared" si="924"/>
        <v>3</v>
      </c>
      <c r="Q4200" s="1">
        <f t="shared" si="911"/>
        <v>20</v>
      </c>
      <c r="R4200" s="5">
        <f t="shared" si="912"/>
        <v>3.0379746835443037E-2</v>
      </c>
      <c r="S4200" s="6">
        <f t="shared" si="913"/>
        <v>128270.04219409282</v>
      </c>
      <c r="T4200" s="4">
        <f t="shared" si="914"/>
        <v>4.2222222222222223</v>
      </c>
      <c r="U4200" s="1" t="str">
        <f t="shared" si="915"/>
        <v>Normal</v>
      </c>
      <c r="V4200" s="1" t="str">
        <f t="shared" si="916"/>
        <v>IPO</v>
      </c>
      <c r="W4200" s="1" t="str">
        <f t="shared" si="917"/>
        <v>$</v>
      </c>
      <c r="X4200" s="1" t="str">
        <f t="shared" si="918"/>
        <v>$36M</v>
      </c>
      <c r="Y4200" s="1" t="str">
        <f t="shared" si="919"/>
        <v>$152M</v>
      </c>
      <c r="Z4200" s="1" t="str">
        <f t="shared" si="920"/>
        <v>$0</v>
      </c>
      <c r="AA4200" s="1" t="str">
        <f t="shared" si="921"/>
        <v>$1,28,270</v>
      </c>
      <c r="AB4200" s="6">
        <f t="shared" si="922"/>
        <v>10689.17018284107</v>
      </c>
      <c r="AC4200" s="1" t="str">
        <f t="shared" si="923"/>
        <v>Small</v>
      </c>
    </row>
    <row r="4201" spans="1:29">
      <c r="A4201" s="1" t="s">
        <v>348</v>
      </c>
      <c r="B4201" s="1">
        <v>2004</v>
      </c>
      <c r="C4201" s="1" t="s">
        <v>27</v>
      </c>
      <c r="D4201" s="1" t="s">
        <v>17</v>
      </c>
      <c r="E4201" s="1" t="s">
        <v>23</v>
      </c>
      <c r="F4201" s="1">
        <v>8</v>
      </c>
      <c r="G4201" s="1">
        <v>2342</v>
      </c>
      <c r="H4201" s="1">
        <v>549</v>
      </c>
      <c r="I4201" s="1">
        <v>45.13</v>
      </c>
      <c r="J4201" s="1">
        <v>1</v>
      </c>
      <c r="K4201" s="1" t="s">
        <v>24</v>
      </c>
      <c r="L4201" s="1" t="s">
        <v>19</v>
      </c>
      <c r="M4201" s="1">
        <v>89</v>
      </c>
      <c r="N4201" s="1" t="s">
        <v>49</v>
      </c>
      <c r="O4201" s="1">
        <v>4319629</v>
      </c>
      <c r="P4201" s="1">
        <f t="shared" si="924"/>
        <v>5</v>
      </c>
      <c r="Q4201" s="1">
        <f t="shared" si="911"/>
        <v>20</v>
      </c>
      <c r="R4201" s="5">
        <f t="shared" si="912"/>
        <v>3.4158838599487617E-3</v>
      </c>
      <c r="S4201" s="6">
        <f t="shared" si="913"/>
        <v>234415.02988898379</v>
      </c>
      <c r="T4201" s="4">
        <f t="shared" si="914"/>
        <v>68.625</v>
      </c>
      <c r="U4201" s="1" t="str">
        <f t="shared" si="915"/>
        <v>Normal</v>
      </c>
      <c r="V4201" s="1" t="str">
        <f t="shared" si="916"/>
        <v>Acquired</v>
      </c>
      <c r="W4201" s="1" t="str">
        <f t="shared" si="917"/>
        <v>$</v>
      </c>
      <c r="X4201" s="1" t="str">
        <f t="shared" si="918"/>
        <v>$8M</v>
      </c>
      <c r="Y4201" s="1" t="str">
        <f t="shared" si="919"/>
        <v>$549M</v>
      </c>
      <c r="Z4201" s="1" t="str">
        <f t="shared" si="920"/>
        <v>$0</v>
      </c>
      <c r="AA4201" s="1" t="str">
        <f t="shared" si="921"/>
        <v>$2,34,415</v>
      </c>
      <c r="AB4201" s="6">
        <f t="shared" si="922"/>
        <v>19534.58582408198</v>
      </c>
      <c r="AC4201" s="1" t="str">
        <f t="shared" si="923"/>
        <v>Small</v>
      </c>
    </row>
    <row r="4202" spans="1:29">
      <c r="A4202" s="1" t="s">
        <v>21</v>
      </c>
      <c r="B4202" s="1">
        <v>2004</v>
      </c>
      <c r="C4202" s="1" t="s">
        <v>22</v>
      </c>
      <c r="D4202" s="1" t="s">
        <v>17</v>
      </c>
      <c r="E4202" s="1" t="s">
        <v>23</v>
      </c>
      <c r="F4202" s="1">
        <v>40</v>
      </c>
      <c r="G4202" s="1">
        <v>630</v>
      </c>
      <c r="H4202" s="1">
        <v>431</v>
      </c>
      <c r="I4202" s="1">
        <v>33.04</v>
      </c>
      <c r="J4202" s="1">
        <v>1</v>
      </c>
      <c r="K4202" s="1" t="s">
        <v>19</v>
      </c>
      <c r="L4202" s="1" t="s">
        <v>24</v>
      </c>
      <c r="M4202" s="1">
        <v>64</v>
      </c>
      <c r="N4202" s="1" t="s">
        <v>25</v>
      </c>
      <c r="O4202" s="1">
        <v>4063014</v>
      </c>
      <c r="P4202" s="1">
        <f t="shared" si="924"/>
        <v>5</v>
      </c>
      <c r="Q4202" s="1">
        <f t="shared" si="911"/>
        <v>20</v>
      </c>
      <c r="R4202" s="5">
        <f t="shared" si="912"/>
        <v>6.3492063492063489E-2</v>
      </c>
      <c r="S4202" s="6">
        <f t="shared" si="913"/>
        <v>684126.98412698414</v>
      </c>
      <c r="T4202" s="4">
        <f t="shared" si="914"/>
        <v>10.775</v>
      </c>
      <c r="U4202" s="1" t="str">
        <f t="shared" si="915"/>
        <v>Normal</v>
      </c>
      <c r="V4202" s="1" t="str">
        <f t="shared" si="916"/>
        <v>IPO</v>
      </c>
      <c r="W4202" s="1" t="str">
        <f t="shared" si="917"/>
        <v>£</v>
      </c>
      <c r="X4202" s="1" t="str">
        <f t="shared" si="918"/>
        <v>£40M</v>
      </c>
      <c r="Y4202" s="1" t="str">
        <f t="shared" si="919"/>
        <v>£431M</v>
      </c>
      <c r="Z4202" s="1" t="str">
        <f t="shared" si="920"/>
        <v>£0</v>
      </c>
      <c r="AA4202" s="1" t="str">
        <f t="shared" si="921"/>
        <v>£6,84,127</v>
      </c>
      <c r="AB4202" s="6">
        <f t="shared" si="922"/>
        <v>57010.582010582009</v>
      </c>
      <c r="AC4202" s="1" t="str">
        <f t="shared" si="923"/>
        <v>Small</v>
      </c>
    </row>
    <row r="4203" spans="1:29">
      <c r="A4203" s="1" t="s">
        <v>979</v>
      </c>
      <c r="B4203" s="1">
        <v>2004</v>
      </c>
      <c r="C4203" s="1" t="s">
        <v>31</v>
      </c>
      <c r="D4203" s="1" t="s">
        <v>39</v>
      </c>
      <c r="E4203" s="1" t="s">
        <v>37</v>
      </c>
      <c r="F4203" s="1">
        <v>7</v>
      </c>
      <c r="G4203" s="1">
        <v>4733</v>
      </c>
      <c r="H4203" s="1">
        <v>870</v>
      </c>
      <c r="I4203" s="1">
        <v>17.760000000000002</v>
      </c>
      <c r="J4203" s="1">
        <v>6</v>
      </c>
      <c r="K4203" s="1" t="s">
        <v>19</v>
      </c>
      <c r="L4203" s="1" t="s">
        <v>24</v>
      </c>
      <c r="M4203" s="1">
        <v>95</v>
      </c>
      <c r="N4203" s="1" t="s">
        <v>33</v>
      </c>
      <c r="O4203" s="1">
        <v>4057308</v>
      </c>
      <c r="P4203" s="1">
        <f t="shared" si="924"/>
        <v>4</v>
      </c>
      <c r="Q4203" s="1">
        <f t="shared" si="911"/>
        <v>20</v>
      </c>
      <c r="R4203" s="5">
        <f t="shared" si="912"/>
        <v>1.478977392774139E-3</v>
      </c>
      <c r="S4203" s="6">
        <f t="shared" si="913"/>
        <v>183815.76167335728</v>
      </c>
      <c r="T4203" s="4">
        <f t="shared" si="914"/>
        <v>124.28571428571429</v>
      </c>
      <c r="U4203" s="1" t="str">
        <f t="shared" si="915"/>
        <v>Normal</v>
      </c>
      <c r="V4203" s="1" t="str">
        <f t="shared" si="916"/>
        <v>IPO</v>
      </c>
      <c r="W4203" s="1" t="str">
        <f t="shared" si="917"/>
        <v>€</v>
      </c>
      <c r="X4203" s="1" t="str">
        <f t="shared" si="918"/>
        <v>€7M</v>
      </c>
      <c r="Y4203" s="1" t="str">
        <f t="shared" si="919"/>
        <v>€870M</v>
      </c>
      <c r="Z4203" s="1" t="str">
        <f t="shared" si="920"/>
        <v>€0</v>
      </c>
      <c r="AA4203" s="1" t="str">
        <f t="shared" si="921"/>
        <v>€1,83,816</v>
      </c>
      <c r="AB4203" s="6">
        <f t="shared" si="922"/>
        <v>15317.980139446439</v>
      </c>
      <c r="AC4203" s="1" t="str">
        <f t="shared" si="923"/>
        <v>Small</v>
      </c>
    </row>
    <row r="4204" spans="1:29">
      <c r="A4204" s="1" t="s">
        <v>4968</v>
      </c>
      <c r="B4204" s="1">
        <v>2004</v>
      </c>
      <c r="C4204" s="1" t="s">
        <v>16</v>
      </c>
      <c r="D4204" s="1" t="s">
        <v>32</v>
      </c>
      <c r="E4204" s="1" t="s">
        <v>23</v>
      </c>
      <c r="F4204" s="1">
        <v>84</v>
      </c>
      <c r="G4204" s="1">
        <v>2117</v>
      </c>
      <c r="H4204" s="1">
        <v>621</v>
      </c>
      <c r="I4204" s="1">
        <v>37.549999999999997</v>
      </c>
      <c r="J4204" s="1">
        <v>1</v>
      </c>
      <c r="K4204" s="1" t="s">
        <v>19</v>
      </c>
      <c r="L4204" s="1" t="s">
        <v>24</v>
      </c>
      <c r="M4204" s="1">
        <v>29</v>
      </c>
      <c r="N4204" s="1" t="s">
        <v>33</v>
      </c>
      <c r="O4204" s="1">
        <v>3957547</v>
      </c>
      <c r="P4204" s="1">
        <f t="shared" si="924"/>
        <v>5</v>
      </c>
      <c r="Q4204" s="1">
        <f t="shared" si="911"/>
        <v>20</v>
      </c>
      <c r="R4204" s="5">
        <f t="shared" si="912"/>
        <v>3.9678790741615497E-2</v>
      </c>
      <c r="S4204" s="6">
        <f t="shared" si="913"/>
        <v>293339.63155408599</v>
      </c>
      <c r="T4204" s="4">
        <f t="shared" si="914"/>
        <v>7.3928571428571432</v>
      </c>
      <c r="U4204" s="1" t="str">
        <f t="shared" si="915"/>
        <v>Normal</v>
      </c>
      <c r="V4204" s="1" t="str">
        <f t="shared" si="916"/>
        <v>IPO</v>
      </c>
      <c r="W4204" s="1" t="str">
        <f t="shared" si="917"/>
        <v>$</v>
      </c>
      <c r="X4204" s="1" t="str">
        <f t="shared" si="918"/>
        <v>$84M</v>
      </c>
      <c r="Y4204" s="1" t="str">
        <f t="shared" si="919"/>
        <v>$621M</v>
      </c>
      <c r="Z4204" s="1" t="str">
        <f t="shared" si="920"/>
        <v>$0</v>
      </c>
      <c r="AA4204" s="1" t="str">
        <f t="shared" si="921"/>
        <v>$2,93,340</v>
      </c>
      <c r="AB4204" s="6">
        <f t="shared" si="922"/>
        <v>24444.969296173829</v>
      </c>
      <c r="AC4204" s="1" t="str">
        <f t="shared" si="923"/>
        <v>Small</v>
      </c>
    </row>
    <row r="4205" spans="1:29">
      <c r="A4205" s="1" t="s">
        <v>3834</v>
      </c>
      <c r="B4205" s="1">
        <v>2004</v>
      </c>
      <c r="C4205" s="1" t="s">
        <v>73</v>
      </c>
      <c r="D4205" s="1" t="s">
        <v>95</v>
      </c>
      <c r="E4205" s="1" t="s">
        <v>37</v>
      </c>
      <c r="F4205" s="1">
        <v>14</v>
      </c>
      <c r="G4205" s="1">
        <v>2988</v>
      </c>
      <c r="H4205" s="1">
        <v>895</v>
      </c>
      <c r="I4205" s="1">
        <v>27.28</v>
      </c>
      <c r="J4205" s="1">
        <v>5</v>
      </c>
      <c r="K4205" s="1" t="s">
        <v>19</v>
      </c>
      <c r="L4205" s="1" t="s">
        <v>19</v>
      </c>
      <c r="M4205" s="1">
        <v>92</v>
      </c>
      <c r="N4205" s="1" t="s">
        <v>49</v>
      </c>
      <c r="O4205" s="1">
        <v>3917149</v>
      </c>
      <c r="P4205" s="1">
        <f t="shared" si="924"/>
        <v>4</v>
      </c>
      <c r="Q4205" s="1">
        <f t="shared" si="911"/>
        <v>20</v>
      </c>
      <c r="R4205" s="5">
        <f t="shared" si="912"/>
        <v>4.6854082998661313E-3</v>
      </c>
      <c r="S4205" s="6">
        <f t="shared" si="913"/>
        <v>299531.45917001338</v>
      </c>
      <c r="T4205" s="4">
        <f t="shared" si="914"/>
        <v>63.928571428571431</v>
      </c>
      <c r="U4205" s="1" t="str">
        <f t="shared" si="915"/>
        <v>Normal</v>
      </c>
      <c r="V4205" s="1" t="str">
        <f t="shared" si="916"/>
        <v>Still Private</v>
      </c>
      <c r="W4205" s="1" t="str">
        <f t="shared" si="917"/>
        <v>€</v>
      </c>
      <c r="X4205" s="1" t="str">
        <f t="shared" si="918"/>
        <v>€14M</v>
      </c>
      <c r="Y4205" s="1" t="str">
        <f t="shared" si="919"/>
        <v>€895M</v>
      </c>
      <c r="Z4205" s="1" t="str">
        <f t="shared" si="920"/>
        <v>€0</v>
      </c>
      <c r="AA4205" s="1" t="str">
        <f t="shared" si="921"/>
        <v>€2,99,531</v>
      </c>
      <c r="AB4205" s="6">
        <f t="shared" si="922"/>
        <v>24960.95493083445</v>
      </c>
      <c r="AC4205" s="1" t="str">
        <f t="shared" si="923"/>
        <v>Small</v>
      </c>
    </row>
    <row r="4206" spans="1:29">
      <c r="A4206" s="1" t="s">
        <v>2933</v>
      </c>
      <c r="B4206" s="1">
        <v>2004</v>
      </c>
      <c r="C4206" s="1" t="s">
        <v>22</v>
      </c>
      <c r="D4206" s="1" t="s">
        <v>95</v>
      </c>
      <c r="E4206" s="1" t="s">
        <v>18</v>
      </c>
      <c r="F4206" s="1">
        <v>99</v>
      </c>
      <c r="G4206" s="1">
        <v>4890</v>
      </c>
      <c r="H4206" s="1">
        <v>904</v>
      </c>
      <c r="I4206" s="1">
        <v>43.87</v>
      </c>
      <c r="J4206" s="1">
        <v>4</v>
      </c>
      <c r="K4206" s="1" t="s">
        <v>24</v>
      </c>
      <c r="L4206" s="1" t="s">
        <v>24</v>
      </c>
      <c r="M4206" s="1">
        <v>36</v>
      </c>
      <c r="N4206" s="1" t="s">
        <v>33</v>
      </c>
      <c r="O4206" s="1">
        <v>3864164</v>
      </c>
      <c r="P4206" s="1">
        <f t="shared" si="924"/>
        <v>2</v>
      </c>
      <c r="Q4206" s="1">
        <f t="shared" si="911"/>
        <v>20</v>
      </c>
      <c r="R4206" s="5">
        <f t="shared" si="912"/>
        <v>2.0245398773006136E-2</v>
      </c>
      <c r="S4206" s="6">
        <f t="shared" si="913"/>
        <v>184867.07566462169</v>
      </c>
      <c r="T4206" s="4">
        <f t="shared" si="914"/>
        <v>9.1313131313131315</v>
      </c>
      <c r="U4206" s="1" t="str">
        <f t="shared" si="915"/>
        <v>Normal</v>
      </c>
      <c r="V4206" s="1" t="str">
        <f t="shared" si="916"/>
        <v>Acquired</v>
      </c>
      <c r="W4206" s="1" t="str">
        <f t="shared" si="917"/>
        <v>£</v>
      </c>
      <c r="X4206" s="1" t="str">
        <f t="shared" si="918"/>
        <v>£99M</v>
      </c>
      <c r="Y4206" s="1" t="str">
        <f t="shared" si="919"/>
        <v>£904M</v>
      </c>
      <c r="Z4206" s="1" t="str">
        <f t="shared" si="920"/>
        <v>£0</v>
      </c>
      <c r="AA4206" s="1" t="str">
        <f t="shared" si="921"/>
        <v>£1,84,867</v>
      </c>
      <c r="AB4206" s="6">
        <f t="shared" si="922"/>
        <v>15405.589638718473</v>
      </c>
      <c r="AC4206" s="1" t="str">
        <f t="shared" si="923"/>
        <v>Small</v>
      </c>
    </row>
    <row r="4207" spans="1:29">
      <c r="A4207" s="1" t="s">
        <v>4819</v>
      </c>
      <c r="B4207" s="1">
        <v>2004</v>
      </c>
      <c r="C4207" s="1" t="s">
        <v>42</v>
      </c>
      <c r="D4207" s="1" t="s">
        <v>39</v>
      </c>
      <c r="E4207" s="1" t="s">
        <v>23</v>
      </c>
      <c r="F4207" s="1">
        <v>14</v>
      </c>
      <c r="G4207" s="1">
        <v>3770</v>
      </c>
      <c r="H4207" s="1">
        <v>431</v>
      </c>
      <c r="I4207" s="1">
        <v>40.4</v>
      </c>
      <c r="J4207" s="1">
        <v>5</v>
      </c>
      <c r="K4207" s="1" t="s">
        <v>24</v>
      </c>
      <c r="L4207" s="1" t="s">
        <v>24</v>
      </c>
      <c r="M4207" s="1">
        <v>44</v>
      </c>
      <c r="N4207" s="1" t="s">
        <v>20</v>
      </c>
      <c r="O4207" s="1">
        <v>3802873</v>
      </c>
      <c r="P4207" s="1">
        <f t="shared" si="924"/>
        <v>5</v>
      </c>
      <c r="Q4207" s="1">
        <f t="shared" si="911"/>
        <v>20</v>
      </c>
      <c r="R4207" s="5">
        <f t="shared" si="912"/>
        <v>3.7135278514588859E-3</v>
      </c>
      <c r="S4207" s="6">
        <f t="shared" si="913"/>
        <v>114323.6074270557</v>
      </c>
      <c r="T4207" s="4">
        <f t="shared" si="914"/>
        <v>30.785714285714285</v>
      </c>
      <c r="U4207" s="1" t="str">
        <f t="shared" si="915"/>
        <v>Normal</v>
      </c>
      <c r="V4207" s="1" t="str">
        <f t="shared" si="916"/>
        <v>Acquired</v>
      </c>
      <c r="W4207" s="1" t="str">
        <f t="shared" si="917"/>
        <v>¥</v>
      </c>
      <c r="X4207" s="1" t="str">
        <f t="shared" si="918"/>
        <v>¥14M</v>
      </c>
      <c r="Y4207" s="1" t="str">
        <f t="shared" si="919"/>
        <v>¥431M</v>
      </c>
      <c r="Z4207" s="1" t="str">
        <f t="shared" si="920"/>
        <v>¥0</v>
      </c>
      <c r="AA4207" s="1" t="str">
        <f t="shared" si="921"/>
        <v>¥1,14,324</v>
      </c>
      <c r="AB4207" s="6">
        <f t="shared" si="922"/>
        <v>9526.9672855879744</v>
      </c>
      <c r="AC4207" s="1" t="str">
        <f t="shared" si="923"/>
        <v>Small</v>
      </c>
    </row>
    <row r="4208" spans="1:29">
      <c r="A4208" s="1" t="s">
        <v>532</v>
      </c>
      <c r="B4208" s="1">
        <v>2004</v>
      </c>
      <c r="C4208" s="1" t="s">
        <v>42</v>
      </c>
      <c r="D4208" s="1" t="s">
        <v>46</v>
      </c>
      <c r="E4208" s="1" t="s">
        <v>37</v>
      </c>
      <c r="F4208" s="1">
        <v>36</v>
      </c>
      <c r="G4208" s="1">
        <v>3291</v>
      </c>
      <c r="H4208" s="1">
        <v>24</v>
      </c>
      <c r="I4208" s="1">
        <v>14.42</v>
      </c>
      <c r="J4208" s="1">
        <v>2</v>
      </c>
      <c r="K4208" s="1" t="s">
        <v>24</v>
      </c>
      <c r="L4208" s="1" t="s">
        <v>24</v>
      </c>
      <c r="M4208" s="1">
        <v>41</v>
      </c>
      <c r="N4208" s="1" t="s">
        <v>33</v>
      </c>
      <c r="O4208" s="1">
        <v>3736139</v>
      </c>
      <c r="P4208" s="1">
        <f t="shared" si="924"/>
        <v>4</v>
      </c>
      <c r="Q4208" s="1">
        <f t="shared" si="911"/>
        <v>20</v>
      </c>
      <c r="R4208" s="5">
        <f t="shared" si="912"/>
        <v>1.0938924339106655E-2</v>
      </c>
      <c r="S4208" s="6">
        <f t="shared" si="913"/>
        <v>7292.6162260711026</v>
      </c>
      <c r="T4208" s="4">
        <f t="shared" si="914"/>
        <v>0.66666666666666663</v>
      </c>
      <c r="U4208" s="1" t="str">
        <f t="shared" si="915"/>
        <v>Normal</v>
      </c>
      <c r="V4208" s="1" t="str">
        <f t="shared" si="916"/>
        <v>Acquired</v>
      </c>
      <c r="W4208" s="1" t="str">
        <f t="shared" si="917"/>
        <v>¥</v>
      </c>
      <c r="X4208" s="1" t="str">
        <f t="shared" si="918"/>
        <v>¥36M</v>
      </c>
      <c r="Y4208" s="1" t="str">
        <f t="shared" si="919"/>
        <v>¥24M</v>
      </c>
      <c r="Z4208" s="1" t="str">
        <f t="shared" si="920"/>
        <v>¥0</v>
      </c>
      <c r="AA4208" s="1" t="str">
        <f t="shared" si="921"/>
        <v>¥7,293</v>
      </c>
      <c r="AB4208" s="6">
        <f t="shared" si="922"/>
        <v>607.71801883925855</v>
      </c>
      <c r="AC4208" s="1" t="str">
        <f t="shared" si="923"/>
        <v>Small</v>
      </c>
    </row>
    <row r="4209" spans="1:29">
      <c r="A4209" s="1" t="s">
        <v>1557</v>
      </c>
      <c r="B4209" s="1">
        <v>2004</v>
      </c>
      <c r="C4209" s="1" t="s">
        <v>27</v>
      </c>
      <c r="D4209" s="1" t="s">
        <v>102</v>
      </c>
      <c r="E4209" s="1" t="s">
        <v>37</v>
      </c>
      <c r="F4209" s="1">
        <v>30</v>
      </c>
      <c r="G4209" s="1">
        <v>632</v>
      </c>
      <c r="H4209" s="1">
        <v>965</v>
      </c>
      <c r="I4209" s="1">
        <v>43.37</v>
      </c>
      <c r="J4209" s="1">
        <v>2</v>
      </c>
      <c r="K4209" s="1" t="s">
        <v>19</v>
      </c>
      <c r="L4209" s="1" t="s">
        <v>24</v>
      </c>
      <c r="M4209" s="1">
        <v>52</v>
      </c>
      <c r="N4209" s="1" t="s">
        <v>29</v>
      </c>
      <c r="O4209" s="1">
        <v>3635393</v>
      </c>
      <c r="P4209" s="1">
        <f t="shared" si="924"/>
        <v>4</v>
      </c>
      <c r="Q4209" s="1">
        <f t="shared" si="911"/>
        <v>20</v>
      </c>
      <c r="R4209" s="5">
        <f t="shared" si="912"/>
        <v>4.746835443037975E-2</v>
      </c>
      <c r="S4209" s="6">
        <f t="shared" si="913"/>
        <v>1526898.7341772153</v>
      </c>
      <c r="T4209" s="4">
        <f t="shared" si="914"/>
        <v>32.166666666666664</v>
      </c>
      <c r="U4209" s="1" t="str">
        <f t="shared" si="915"/>
        <v>Normal</v>
      </c>
      <c r="V4209" s="1" t="str">
        <f t="shared" si="916"/>
        <v>IPO</v>
      </c>
      <c r="W4209" s="1" t="str">
        <f t="shared" si="917"/>
        <v>$</v>
      </c>
      <c r="X4209" s="1" t="str">
        <f t="shared" si="918"/>
        <v>$30M</v>
      </c>
      <c r="Y4209" s="1" t="str">
        <f t="shared" si="919"/>
        <v>$965M</v>
      </c>
      <c r="Z4209" s="1" t="str">
        <f t="shared" si="920"/>
        <v>$0</v>
      </c>
      <c r="AA4209" s="1" t="str">
        <f t="shared" si="921"/>
        <v>$15,26,899</v>
      </c>
      <c r="AB4209" s="6">
        <f t="shared" si="922"/>
        <v>127241.5611814346</v>
      </c>
      <c r="AC4209" s="1" t="str">
        <f t="shared" si="923"/>
        <v>Small</v>
      </c>
    </row>
    <row r="4210" spans="1:29">
      <c r="A4210" s="1" t="s">
        <v>3362</v>
      </c>
      <c r="B4210" s="1">
        <v>2004</v>
      </c>
      <c r="C4210" s="1" t="s">
        <v>31</v>
      </c>
      <c r="D4210" s="1" t="s">
        <v>95</v>
      </c>
      <c r="E4210" s="1" t="s">
        <v>23</v>
      </c>
      <c r="F4210" s="1">
        <v>77</v>
      </c>
      <c r="G4210" s="1">
        <v>2771</v>
      </c>
      <c r="H4210" s="1">
        <v>922</v>
      </c>
      <c r="I4210" s="1">
        <v>45.8</v>
      </c>
      <c r="J4210" s="1">
        <v>3</v>
      </c>
      <c r="K4210" s="1" t="s">
        <v>19</v>
      </c>
      <c r="L4210" s="1" t="s">
        <v>24</v>
      </c>
      <c r="M4210" s="1">
        <v>65</v>
      </c>
      <c r="N4210" s="1" t="s">
        <v>49</v>
      </c>
      <c r="O4210" s="1">
        <v>3605147</v>
      </c>
      <c r="P4210" s="1">
        <f t="shared" si="924"/>
        <v>5</v>
      </c>
      <c r="Q4210" s="1">
        <f t="shared" si="911"/>
        <v>20</v>
      </c>
      <c r="R4210" s="5">
        <f t="shared" si="912"/>
        <v>2.77878022374594E-2</v>
      </c>
      <c r="S4210" s="6">
        <f t="shared" si="913"/>
        <v>332731.86575243593</v>
      </c>
      <c r="T4210" s="4">
        <f t="shared" si="914"/>
        <v>11.974025974025974</v>
      </c>
      <c r="U4210" s="1" t="str">
        <f t="shared" si="915"/>
        <v>Normal</v>
      </c>
      <c r="V4210" s="1" t="str">
        <f t="shared" si="916"/>
        <v>IPO</v>
      </c>
      <c r="W4210" s="1" t="str">
        <f t="shared" si="917"/>
        <v>€</v>
      </c>
      <c r="X4210" s="1" t="str">
        <f t="shared" si="918"/>
        <v>€77M</v>
      </c>
      <c r="Y4210" s="1" t="str">
        <f t="shared" si="919"/>
        <v>€922M</v>
      </c>
      <c r="Z4210" s="1" t="str">
        <f t="shared" si="920"/>
        <v>€0</v>
      </c>
      <c r="AA4210" s="1" t="str">
        <f t="shared" si="921"/>
        <v>€3,32,732</v>
      </c>
      <c r="AB4210" s="6">
        <f t="shared" si="922"/>
        <v>27727.655479369663</v>
      </c>
      <c r="AC4210" s="1" t="str">
        <f t="shared" si="923"/>
        <v>Small</v>
      </c>
    </row>
    <row r="4211" spans="1:29">
      <c r="A4211" s="1" t="s">
        <v>449</v>
      </c>
      <c r="B4211" s="1">
        <v>2004</v>
      </c>
      <c r="C4211" s="1" t="s">
        <v>22</v>
      </c>
      <c r="D4211" s="1" t="s">
        <v>102</v>
      </c>
      <c r="E4211" s="1" t="s">
        <v>28</v>
      </c>
      <c r="F4211" s="1">
        <v>69</v>
      </c>
      <c r="G4211" s="1">
        <v>2931</v>
      </c>
      <c r="H4211" s="1">
        <v>900</v>
      </c>
      <c r="I4211" s="1">
        <v>30.76</v>
      </c>
      <c r="J4211" s="1">
        <v>5</v>
      </c>
      <c r="K4211" s="1" t="s">
        <v>19</v>
      </c>
      <c r="L4211" s="1" t="s">
        <v>24</v>
      </c>
      <c r="M4211" s="1">
        <v>60</v>
      </c>
      <c r="N4211" s="1" t="s">
        <v>25</v>
      </c>
      <c r="O4211" s="1">
        <v>3599373</v>
      </c>
      <c r="P4211" s="1">
        <f t="shared" si="924"/>
        <v>1</v>
      </c>
      <c r="Q4211" s="1">
        <f t="shared" si="911"/>
        <v>20</v>
      </c>
      <c r="R4211" s="5">
        <f t="shared" si="912"/>
        <v>2.3541453428863868E-2</v>
      </c>
      <c r="S4211" s="6">
        <f t="shared" si="913"/>
        <v>307062.43602865917</v>
      </c>
      <c r="T4211" s="4">
        <f t="shared" si="914"/>
        <v>13.043478260869565</v>
      </c>
      <c r="U4211" s="1" t="str">
        <f t="shared" si="915"/>
        <v>Normal</v>
      </c>
      <c r="V4211" s="1" t="str">
        <f t="shared" si="916"/>
        <v>IPO</v>
      </c>
      <c r="W4211" s="1" t="str">
        <f t="shared" si="917"/>
        <v>£</v>
      </c>
      <c r="X4211" s="1" t="str">
        <f t="shared" si="918"/>
        <v>£69M</v>
      </c>
      <c r="Y4211" s="1" t="str">
        <f t="shared" si="919"/>
        <v>£900M</v>
      </c>
      <c r="Z4211" s="1" t="str">
        <f t="shared" si="920"/>
        <v>£0</v>
      </c>
      <c r="AA4211" s="1" t="str">
        <f t="shared" si="921"/>
        <v>£3,07,062</v>
      </c>
      <c r="AB4211" s="6">
        <f t="shared" si="922"/>
        <v>25588.536335721597</v>
      </c>
      <c r="AC4211" s="1" t="str">
        <f t="shared" si="923"/>
        <v>Small</v>
      </c>
    </row>
    <row r="4212" spans="1:29">
      <c r="A4212" s="1" t="s">
        <v>5024</v>
      </c>
      <c r="B4212" s="1">
        <v>2004</v>
      </c>
      <c r="C4212" s="1" t="s">
        <v>35</v>
      </c>
      <c r="D4212" s="1" t="s">
        <v>36</v>
      </c>
      <c r="E4212" s="1" t="s">
        <v>40</v>
      </c>
      <c r="F4212" s="1">
        <v>17</v>
      </c>
      <c r="G4212" s="1">
        <v>1724</v>
      </c>
      <c r="H4212" s="1">
        <v>674</v>
      </c>
      <c r="I4212" s="1">
        <v>17.649999999999999</v>
      </c>
      <c r="J4212" s="1">
        <v>7</v>
      </c>
      <c r="K4212" s="1" t="s">
        <v>24</v>
      </c>
      <c r="L4212" s="1" t="s">
        <v>19</v>
      </c>
      <c r="M4212" s="1">
        <v>71</v>
      </c>
      <c r="N4212" s="1" t="s">
        <v>33</v>
      </c>
      <c r="O4212" s="1">
        <v>3566953</v>
      </c>
      <c r="P4212" s="1">
        <f t="shared" si="924"/>
        <v>3</v>
      </c>
      <c r="Q4212" s="1">
        <f t="shared" si="911"/>
        <v>20</v>
      </c>
      <c r="R4212" s="5">
        <f t="shared" si="912"/>
        <v>9.8607888631090483E-3</v>
      </c>
      <c r="S4212" s="6">
        <f t="shared" si="913"/>
        <v>390951.27610208816</v>
      </c>
      <c r="T4212" s="4">
        <f t="shared" si="914"/>
        <v>39.647058823529413</v>
      </c>
      <c r="U4212" s="1" t="str">
        <f t="shared" si="915"/>
        <v>Normal</v>
      </c>
      <c r="V4212" s="1" t="str">
        <f t="shared" si="916"/>
        <v>Acquired</v>
      </c>
      <c r="W4212" s="1" t="str">
        <f t="shared" si="917"/>
        <v>¥</v>
      </c>
      <c r="X4212" s="1" t="str">
        <f t="shared" si="918"/>
        <v>¥17M</v>
      </c>
      <c r="Y4212" s="1" t="str">
        <f t="shared" si="919"/>
        <v>¥674M</v>
      </c>
      <c r="Z4212" s="1" t="str">
        <f t="shared" si="920"/>
        <v>¥0</v>
      </c>
      <c r="AA4212" s="1" t="str">
        <f t="shared" si="921"/>
        <v>¥3,90,951</v>
      </c>
      <c r="AB4212" s="6">
        <f t="shared" si="922"/>
        <v>32579.273008507349</v>
      </c>
      <c r="AC4212" s="1" t="str">
        <f t="shared" si="923"/>
        <v>Small</v>
      </c>
    </row>
    <row r="4213" spans="1:29">
      <c r="A4213" s="1" t="s">
        <v>1103</v>
      </c>
      <c r="B4213" s="1">
        <v>2004</v>
      </c>
      <c r="C4213" s="1" t="s">
        <v>27</v>
      </c>
      <c r="D4213" s="1" t="s">
        <v>95</v>
      </c>
      <c r="E4213" s="1" t="s">
        <v>18</v>
      </c>
      <c r="F4213" s="1">
        <v>7</v>
      </c>
      <c r="G4213" s="1">
        <v>54</v>
      </c>
      <c r="H4213" s="1">
        <v>672</v>
      </c>
      <c r="I4213" s="1">
        <v>37.6</v>
      </c>
      <c r="J4213" s="1">
        <v>2</v>
      </c>
      <c r="K4213" s="1" t="s">
        <v>19</v>
      </c>
      <c r="L4213" s="1" t="s">
        <v>19</v>
      </c>
      <c r="M4213" s="1">
        <v>26</v>
      </c>
      <c r="N4213" s="1" t="s">
        <v>25</v>
      </c>
      <c r="O4213" s="1">
        <v>3289816</v>
      </c>
      <c r="P4213" s="1">
        <f t="shared" si="924"/>
        <v>2</v>
      </c>
      <c r="Q4213" s="1">
        <f t="shared" si="911"/>
        <v>20</v>
      </c>
      <c r="R4213" s="5">
        <f t="shared" si="912"/>
        <v>0.12962962962962962</v>
      </c>
      <c r="S4213" s="6">
        <f t="shared" si="913"/>
        <v>12444444.444444444</v>
      </c>
      <c r="T4213" s="4">
        <f t="shared" si="914"/>
        <v>96</v>
      </c>
      <c r="U4213" s="1" t="str">
        <f t="shared" si="915"/>
        <v>Normal</v>
      </c>
      <c r="V4213" s="1" t="str">
        <f t="shared" si="916"/>
        <v>Still Private</v>
      </c>
      <c r="W4213" s="1" t="str">
        <f t="shared" si="917"/>
        <v>$</v>
      </c>
      <c r="X4213" s="1" t="str">
        <f t="shared" si="918"/>
        <v>$7M</v>
      </c>
      <c r="Y4213" s="1" t="str">
        <f t="shared" si="919"/>
        <v>$672M</v>
      </c>
      <c r="Z4213" s="1" t="str">
        <f t="shared" si="920"/>
        <v>$0</v>
      </c>
      <c r="AA4213" s="1" t="str">
        <f t="shared" si="921"/>
        <v>$1,24,44,444</v>
      </c>
      <c r="AB4213" s="6">
        <f t="shared" si="922"/>
        <v>1037037.0370370371</v>
      </c>
      <c r="AC4213" s="1" t="str">
        <f t="shared" si="923"/>
        <v>Small</v>
      </c>
    </row>
    <row r="4214" spans="1:29">
      <c r="A4214" s="1" t="s">
        <v>4469</v>
      </c>
      <c r="B4214" s="1">
        <v>2004</v>
      </c>
      <c r="C4214" s="1" t="s">
        <v>22</v>
      </c>
      <c r="D4214" s="1" t="s">
        <v>51</v>
      </c>
      <c r="E4214" s="1" t="s">
        <v>37</v>
      </c>
      <c r="F4214" s="1">
        <v>6</v>
      </c>
      <c r="G4214" s="1">
        <v>3848</v>
      </c>
      <c r="H4214" s="1">
        <v>322</v>
      </c>
      <c r="I4214" s="1">
        <v>49.81</v>
      </c>
      <c r="J4214" s="1">
        <v>6</v>
      </c>
      <c r="K4214" s="1" t="s">
        <v>19</v>
      </c>
      <c r="L4214" s="1" t="s">
        <v>24</v>
      </c>
      <c r="M4214" s="1">
        <v>75</v>
      </c>
      <c r="N4214" s="1" t="s">
        <v>25</v>
      </c>
      <c r="O4214" s="1">
        <v>3145150</v>
      </c>
      <c r="P4214" s="1">
        <f t="shared" si="924"/>
        <v>4</v>
      </c>
      <c r="Q4214" s="1">
        <f t="shared" si="911"/>
        <v>20</v>
      </c>
      <c r="R4214" s="5">
        <f t="shared" si="912"/>
        <v>1.5592515592515593E-3</v>
      </c>
      <c r="S4214" s="6">
        <f t="shared" si="913"/>
        <v>83679.833679833682</v>
      </c>
      <c r="T4214" s="4">
        <f t="shared" si="914"/>
        <v>53.666666666666664</v>
      </c>
      <c r="U4214" s="1" t="str">
        <f t="shared" si="915"/>
        <v>Normal</v>
      </c>
      <c r="V4214" s="1" t="str">
        <f t="shared" si="916"/>
        <v>IPO</v>
      </c>
      <c r="W4214" s="1" t="str">
        <f t="shared" si="917"/>
        <v>£</v>
      </c>
      <c r="X4214" s="1" t="str">
        <f t="shared" si="918"/>
        <v>£6M</v>
      </c>
      <c r="Y4214" s="1" t="str">
        <f t="shared" si="919"/>
        <v>£322M</v>
      </c>
      <c r="Z4214" s="1" t="str">
        <f t="shared" si="920"/>
        <v>£0</v>
      </c>
      <c r="AA4214" s="1" t="str">
        <f t="shared" si="921"/>
        <v>£83,680</v>
      </c>
      <c r="AB4214" s="6">
        <f t="shared" si="922"/>
        <v>6973.3194733194732</v>
      </c>
      <c r="AC4214" s="1" t="str">
        <f t="shared" si="923"/>
        <v>Small</v>
      </c>
    </row>
    <row r="4215" spans="1:29">
      <c r="A4215" s="1" t="s">
        <v>635</v>
      </c>
      <c r="B4215" s="1">
        <v>2004</v>
      </c>
      <c r="C4215" s="1" t="s">
        <v>59</v>
      </c>
      <c r="D4215" s="1" t="s">
        <v>48</v>
      </c>
      <c r="E4215" s="1" t="s">
        <v>23</v>
      </c>
      <c r="F4215" s="1">
        <v>79</v>
      </c>
      <c r="G4215" s="1">
        <v>4980</v>
      </c>
      <c r="H4215" s="1">
        <v>621</v>
      </c>
      <c r="I4215" s="1">
        <v>29.32</v>
      </c>
      <c r="J4215" s="1">
        <v>3</v>
      </c>
      <c r="K4215" s="1" t="s">
        <v>19</v>
      </c>
      <c r="L4215" s="1" t="s">
        <v>19</v>
      </c>
      <c r="M4215" s="1">
        <v>95</v>
      </c>
      <c r="N4215" s="1" t="s">
        <v>29</v>
      </c>
      <c r="O4215" s="1">
        <v>2983081</v>
      </c>
      <c r="P4215" s="1">
        <f t="shared" si="924"/>
        <v>5</v>
      </c>
      <c r="Q4215" s="1">
        <f t="shared" si="911"/>
        <v>20</v>
      </c>
      <c r="R4215" s="5">
        <f t="shared" si="912"/>
        <v>1.5863453815261046E-2</v>
      </c>
      <c r="S4215" s="6">
        <f t="shared" si="913"/>
        <v>124698.7951807229</v>
      </c>
      <c r="T4215" s="4">
        <f t="shared" si="914"/>
        <v>7.8607594936708862</v>
      </c>
      <c r="U4215" s="1" t="str">
        <f t="shared" si="915"/>
        <v>Normal</v>
      </c>
      <c r="V4215" s="1" t="str">
        <f t="shared" si="916"/>
        <v>Still Private</v>
      </c>
      <c r="W4215" s="1" t="str">
        <f t="shared" si="917"/>
        <v>₹</v>
      </c>
      <c r="X4215" s="1" t="str">
        <f t="shared" si="918"/>
        <v>₹79M</v>
      </c>
      <c r="Y4215" s="1" t="str">
        <f t="shared" si="919"/>
        <v>₹621M</v>
      </c>
      <c r="Z4215" s="1" t="str">
        <f t="shared" si="920"/>
        <v>₹0</v>
      </c>
      <c r="AA4215" s="1" t="str">
        <f t="shared" si="921"/>
        <v>₹1,24,699</v>
      </c>
      <c r="AB4215" s="6">
        <f t="shared" si="922"/>
        <v>10391.566265060241</v>
      </c>
      <c r="AC4215" s="1" t="str">
        <f t="shared" si="923"/>
        <v>Small</v>
      </c>
    </row>
    <row r="4216" spans="1:29">
      <c r="A4216" s="1" t="s">
        <v>4675</v>
      </c>
      <c r="B4216" s="1">
        <v>2004</v>
      </c>
      <c r="C4216" s="1" t="s">
        <v>53</v>
      </c>
      <c r="D4216" s="1" t="s">
        <v>32</v>
      </c>
      <c r="E4216" s="1" t="s">
        <v>37</v>
      </c>
      <c r="F4216" s="1">
        <v>91</v>
      </c>
      <c r="G4216" s="1">
        <v>1903</v>
      </c>
      <c r="H4216" s="1">
        <v>378</v>
      </c>
      <c r="I4216" s="1">
        <v>36.46</v>
      </c>
      <c r="J4216" s="1">
        <v>9</v>
      </c>
      <c r="K4216" s="1" t="s">
        <v>19</v>
      </c>
      <c r="L4216" s="1" t="s">
        <v>24</v>
      </c>
      <c r="M4216" s="1">
        <v>60</v>
      </c>
      <c r="N4216" s="1" t="s">
        <v>25</v>
      </c>
      <c r="O4216" s="1">
        <v>2966746</v>
      </c>
      <c r="P4216" s="1">
        <f t="shared" si="924"/>
        <v>4</v>
      </c>
      <c r="Q4216" s="1">
        <f t="shared" si="911"/>
        <v>20</v>
      </c>
      <c r="R4216" s="5">
        <f t="shared" si="912"/>
        <v>4.7819232790331054E-2</v>
      </c>
      <c r="S4216" s="6">
        <f t="shared" si="913"/>
        <v>198633.73620599054</v>
      </c>
      <c r="T4216" s="4">
        <f t="shared" si="914"/>
        <v>4.1538461538461542</v>
      </c>
      <c r="U4216" s="1" t="str">
        <f t="shared" si="915"/>
        <v>High Performer</v>
      </c>
      <c r="V4216" s="1" t="str">
        <f t="shared" si="916"/>
        <v>IPO</v>
      </c>
      <c r="W4216" s="1">
        <f t="shared" si="917"/>
        <v>0</v>
      </c>
      <c r="X4216" s="1" t="str">
        <f t="shared" si="918"/>
        <v>091M</v>
      </c>
      <c r="Y4216" s="1" t="str">
        <f t="shared" si="919"/>
        <v>0378M</v>
      </c>
      <c r="Z4216" s="1" t="str">
        <f t="shared" si="920"/>
        <v>00</v>
      </c>
      <c r="AA4216" s="1" t="str">
        <f t="shared" si="921"/>
        <v>01,98,634</v>
      </c>
      <c r="AB4216" s="6">
        <f t="shared" si="922"/>
        <v>16552.811350499211</v>
      </c>
      <c r="AC4216" s="1" t="str">
        <f t="shared" si="923"/>
        <v>Small</v>
      </c>
    </row>
    <row r="4217" spans="1:29">
      <c r="A4217" s="1" t="s">
        <v>2035</v>
      </c>
      <c r="B4217" s="1">
        <v>2004</v>
      </c>
      <c r="C4217" s="1" t="s">
        <v>45</v>
      </c>
      <c r="D4217" s="1" t="s">
        <v>32</v>
      </c>
      <c r="E4217" s="1" t="s">
        <v>40</v>
      </c>
      <c r="F4217" s="1">
        <v>15</v>
      </c>
      <c r="G4217" s="1">
        <v>4883</v>
      </c>
      <c r="H4217" s="1">
        <v>383</v>
      </c>
      <c r="I4217" s="1">
        <v>35.61</v>
      </c>
      <c r="J4217" s="1">
        <v>8</v>
      </c>
      <c r="K4217" s="1" t="s">
        <v>24</v>
      </c>
      <c r="L4217" s="1" t="s">
        <v>24</v>
      </c>
      <c r="M4217" s="1">
        <v>3</v>
      </c>
      <c r="N4217" s="1" t="s">
        <v>29</v>
      </c>
      <c r="O4217" s="1">
        <v>2938266</v>
      </c>
      <c r="P4217" s="1">
        <f t="shared" si="924"/>
        <v>3</v>
      </c>
      <c r="Q4217" s="1">
        <f t="shared" si="911"/>
        <v>20</v>
      </c>
      <c r="R4217" s="5">
        <f t="shared" si="912"/>
        <v>3.0718820397296746E-3</v>
      </c>
      <c r="S4217" s="6">
        <f t="shared" si="913"/>
        <v>78435.388081097684</v>
      </c>
      <c r="T4217" s="4">
        <f t="shared" si="914"/>
        <v>25.533333333333335</v>
      </c>
      <c r="U4217" s="1" t="str">
        <f t="shared" si="915"/>
        <v>High Performer</v>
      </c>
      <c r="V4217" s="1" t="str">
        <f t="shared" si="916"/>
        <v>Acquired</v>
      </c>
      <c r="W4217" s="1" t="str">
        <f t="shared" si="917"/>
        <v>A$</v>
      </c>
      <c r="X4217" s="1" t="str">
        <f t="shared" si="918"/>
        <v>A$15M</v>
      </c>
      <c r="Y4217" s="1" t="str">
        <f t="shared" si="919"/>
        <v>A$383M</v>
      </c>
      <c r="Z4217" s="1" t="str">
        <f t="shared" si="920"/>
        <v>A$0</v>
      </c>
      <c r="AA4217" s="1" t="str">
        <f t="shared" si="921"/>
        <v>A$78,435</v>
      </c>
      <c r="AB4217" s="6">
        <f t="shared" si="922"/>
        <v>6536.282340091474</v>
      </c>
      <c r="AC4217" s="1" t="str">
        <f t="shared" si="923"/>
        <v>Small</v>
      </c>
    </row>
    <row r="4218" spans="1:29">
      <c r="A4218" s="1" t="s">
        <v>579</v>
      </c>
      <c r="B4218" s="1">
        <v>2004</v>
      </c>
      <c r="C4218" s="1" t="s">
        <v>22</v>
      </c>
      <c r="D4218" s="1" t="s">
        <v>48</v>
      </c>
      <c r="E4218" s="1" t="s">
        <v>23</v>
      </c>
      <c r="F4218" s="1">
        <v>67</v>
      </c>
      <c r="G4218" s="1">
        <v>357</v>
      </c>
      <c r="H4218" s="1">
        <v>748</v>
      </c>
      <c r="I4218" s="1">
        <v>23.54</v>
      </c>
      <c r="J4218" s="1">
        <v>8</v>
      </c>
      <c r="K4218" s="1" t="s">
        <v>24</v>
      </c>
      <c r="L4218" s="1" t="s">
        <v>24</v>
      </c>
      <c r="M4218" s="1">
        <v>77</v>
      </c>
      <c r="N4218" s="1" t="s">
        <v>49</v>
      </c>
      <c r="O4218" s="1">
        <v>2830161</v>
      </c>
      <c r="P4218" s="1">
        <f t="shared" si="924"/>
        <v>5</v>
      </c>
      <c r="Q4218" s="1">
        <f t="shared" si="911"/>
        <v>20</v>
      </c>
      <c r="R4218" s="5">
        <f t="shared" si="912"/>
        <v>0.1876750700280112</v>
      </c>
      <c r="S4218" s="6">
        <f t="shared" si="913"/>
        <v>2095238.0952380951</v>
      </c>
      <c r="T4218" s="4">
        <f t="shared" si="914"/>
        <v>11.164179104477611</v>
      </c>
      <c r="U4218" s="1" t="str">
        <f t="shared" si="915"/>
        <v>High Performer</v>
      </c>
      <c r="V4218" s="1" t="str">
        <f t="shared" si="916"/>
        <v>Acquired</v>
      </c>
      <c r="W4218" s="1" t="str">
        <f t="shared" si="917"/>
        <v>£</v>
      </c>
      <c r="X4218" s="1" t="str">
        <f t="shared" si="918"/>
        <v>£67M</v>
      </c>
      <c r="Y4218" s="1" t="str">
        <f t="shared" si="919"/>
        <v>£748M</v>
      </c>
      <c r="Z4218" s="1" t="str">
        <f t="shared" si="920"/>
        <v>£0</v>
      </c>
      <c r="AA4218" s="1" t="str">
        <f t="shared" si="921"/>
        <v>£20,95,238</v>
      </c>
      <c r="AB4218" s="6">
        <f t="shared" si="922"/>
        <v>174603.17460317462</v>
      </c>
      <c r="AC4218" s="1" t="str">
        <f t="shared" si="923"/>
        <v>Small</v>
      </c>
    </row>
    <row r="4219" spans="1:29">
      <c r="A4219" s="1" t="s">
        <v>1322</v>
      </c>
      <c r="B4219" s="1">
        <v>2004</v>
      </c>
      <c r="C4219" s="1" t="s">
        <v>53</v>
      </c>
      <c r="D4219" s="1" t="s">
        <v>39</v>
      </c>
      <c r="E4219" s="1" t="s">
        <v>28</v>
      </c>
      <c r="F4219" s="1">
        <v>74</v>
      </c>
      <c r="G4219" s="1">
        <v>4971</v>
      </c>
      <c r="H4219" s="1">
        <v>626</v>
      </c>
      <c r="I4219" s="1">
        <v>40.14</v>
      </c>
      <c r="J4219" s="1">
        <v>4</v>
      </c>
      <c r="K4219" s="1" t="s">
        <v>24</v>
      </c>
      <c r="L4219" s="1" t="s">
        <v>19</v>
      </c>
      <c r="M4219" s="1">
        <v>68</v>
      </c>
      <c r="N4219" s="1" t="s">
        <v>49</v>
      </c>
      <c r="O4219" s="1">
        <v>2779397</v>
      </c>
      <c r="P4219" s="1">
        <f t="shared" si="924"/>
        <v>1</v>
      </c>
      <c r="Q4219" s="1">
        <f t="shared" si="911"/>
        <v>20</v>
      </c>
      <c r="R4219" s="5">
        <f t="shared" si="912"/>
        <v>1.4886340776503722E-2</v>
      </c>
      <c r="S4219" s="6">
        <f t="shared" si="913"/>
        <v>125930.39629853149</v>
      </c>
      <c r="T4219" s="4">
        <f t="shared" si="914"/>
        <v>8.4594594594594597</v>
      </c>
      <c r="U4219" s="1" t="str">
        <f t="shared" si="915"/>
        <v>Normal</v>
      </c>
      <c r="V4219" s="1" t="str">
        <f t="shared" si="916"/>
        <v>Acquired</v>
      </c>
      <c r="W4219" s="1">
        <f t="shared" si="917"/>
        <v>0</v>
      </c>
      <c r="X4219" s="1" t="str">
        <f t="shared" si="918"/>
        <v>074M</v>
      </c>
      <c r="Y4219" s="1" t="str">
        <f t="shared" si="919"/>
        <v>0626M</v>
      </c>
      <c r="Z4219" s="1" t="str">
        <f t="shared" si="920"/>
        <v>00</v>
      </c>
      <c r="AA4219" s="1" t="str">
        <f t="shared" si="921"/>
        <v>01,25,930</v>
      </c>
      <c r="AB4219" s="6">
        <f t="shared" si="922"/>
        <v>10494.199691544291</v>
      </c>
      <c r="AC4219" s="1" t="str">
        <f t="shared" si="923"/>
        <v>Small</v>
      </c>
    </row>
    <row r="4220" spans="1:29">
      <c r="A4220" s="1" t="s">
        <v>196</v>
      </c>
      <c r="B4220" s="1">
        <v>2004</v>
      </c>
      <c r="C4220" s="1" t="s">
        <v>31</v>
      </c>
      <c r="D4220" s="1" t="s">
        <v>46</v>
      </c>
      <c r="E4220" s="1" t="s">
        <v>28</v>
      </c>
      <c r="F4220" s="1">
        <v>57</v>
      </c>
      <c r="G4220" s="1">
        <v>1254</v>
      </c>
      <c r="H4220" s="1">
        <v>987</v>
      </c>
      <c r="I4220" s="1">
        <v>48.06</v>
      </c>
      <c r="J4220" s="1">
        <v>8</v>
      </c>
      <c r="K4220" s="1" t="s">
        <v>24</v>
      </c>
      <c r="L4220" s="1" t="s">
        <v>19</v>
      </c>
      <c r="M4220" s="1">
        <v>43</v>
      </c>
      <c r="N4220" s="1" t="s">
        <v>25</v>
      </c>
      <c r="O4220" s="1">
        <v>2729834</v>
      </c>
      <c r="P4220" s="1">
        <f t="shared" si="924"/>
        <v>1</v>
      </c>
      <c r="Q4220" s="1">
        <f t="shared" si="911"/>
        <v>20</v>
      </c>
      <c r="R4220" s="5">
        <f t="shared" si="912"/>
        <v>4.5454545454545456E-2</v>
      </c>
      <c r="S4220" s="6">
        <f t="shared" si="913"/>
        <v>787081.33971291862</v>
      </c>
      <c r="T4220" s="4">
        <f t="shared" si="914"/>
        <v>17.315789473684209</v>
      </c>
      <c r="U4220" s="1" t="str">
        <f t="shared" si="915"/>
        <v>High Performer</v>
      </c>
      <c r="V4220" s="1" t="str">
        <f t="shared" si="916"/>
        <v>Acquired</v>
      </c>
      <c r="W4220" s="1" t="str">
        <f t="shared" si="917"/>
        <v>€</v>
      </c>
      <c r="X4220" s="1" t="str">
        <f t="shared" si="918"/>
        <v>€57M</v>
      </c>
      <c r="Y4220" s="1" t="str">
        <f t="shared" si="919"/>
        <v>€987M</v>
      </c>
      <c r="Z4220" s="1" t="str">
        <f t="shared" si="920"/>
        <v>€0</v>
      </c>
      <c r="AA4220" s="1" t="str">
        <f t="shared" si="921"/>
        <v>€7,87,081</v>
      </c>
      <c r="AB4220" s="6">
        <f t="shared" si="922"/>
        <v>65590.111642743228</v>
      </c>
      <c r="AC4220" s="1" t="str">
        <f t="shared" si="923"/>
        <v>Small</v>
      </c>
    </row>
    <row r="4221" spans="1:29">
      <c r="A4221" s="1" t="s">
        <v>3969</v>
      </c>
      <c r="B4221" s="1">
        <v>2004</v>
      </c>
      <c r="C4221" s="1" t="s">
        <v>27</v>
      </c>
      <c r="D4221" s="1" t="s">
        <v>102</v>
      </c>
      <c r="E4221" s="1" t="s">
        <v>18</v>
      </c>
      <c r="F4221" s="1">
        <v>60</v>
      </c>
      <c r="G4221" s="1">
        <v>3424</v>
      </c>
      <c r="H4221" s="1">
        <v>34</v>
      </c>
      <c r="I4221" s="1">
        <v>45.65</v>
      </c>
      <c r="J4221" s="1">
        <v>3</v>
      </c>
      <c r="K4221" s="1" t="s">
        <v>24</v>
      </c>
      <c r="L4221" s="1" t="s">
        <v>24</v>
      </c>
      <c r="M4221" s="1">
        <v>56</v>
      </c>
      <c r="N4221" s="1" t="s">
        <v>25</v>
      </c>
      <c r="O4221" s="1">
        <v>2707789</v>
      </c>
      <c r="P4221" s="1">
        <f t="shared" si="924"/>
        <v>2</v>
      </c>
      <c r="Q4221" s="1">
        <f t="shared" si="911"/>
        <v>20</v>
      </c>
      <c r="R4221" s="5">
        <f t="shared" si="912"/>
        <v>1.7523364485981307E-2</v>
      </c>
      <c r="S4221" s="6">
        <f t="shared" si="913"/>
        <v>9929.9065420560746</v>
      </c>
      <c r="T4221" s="4">
        <f t="shared" si="914"/>
        <v>0.56666666666666665</v>
      </c>
      <c r="U4221" s="1" t="str">
        <f t="shared" si="915"/>
        <v>Normal</v>
      </c>
      <c r="V4221" s="1" t="str">
        <f t="shared" si="916"/>
        <v>Acquired</v>
      </c>
      <c r="W4221" s="1" t="str">
        <f t="shared" si="917"/>
        <v>$</v>
      </c>
      <c r="X4221" s="1" t="str">
        <f t="shared" si="918"/>
        <v>$60M</v>
      </c>
      <c r="Y4221" s="1" t="str">
        <f t="shared" si="919"/>
        <v>$34M</v>
      </c>
      <c r="Z4221" s="1" t="str">
        <f t="shared" si="920"/>
        <v>$0</v>
      </c>
      <c r="AA4221" s="1" t="str">
        <f t="shared" si="921"/>
        <v>$9,930</v>
      </c>
      <c r="AB4221" s="6">
        <f t="shared" si="922"/>
        <v>827.49221183800626</v>
      </c>
      <c r="AC4221" s="1" t="str">
        <f t="shared" si="923"/>
        <v>Small</v>
      </c>
    </row>
    <row r="4222" spans="1:29">
      <c r="A4222" s="1" t="s">
        <v>4461</v>
      </c>
      <c r="B4222" s="1">
        <v>2004</v>
      </c>
      <c r="C4222" s="1" t="s">
        <v>59</v>
      </c>
      <c r="D4222" s="1" t="s">
        <v>39</v>
      </c>
      <c r="E4222" s="1" t="s">
        <v>28</v>
      </c>
      <c r="F4222" s="1">
        <v>85</v>
      </c>
      <c r="G4222" s="1">
        <v>1820</v>
      </c>
      <c r="H4222" s="1">
        <v>162</v>
      </c>
      <c r="I4222" s="1">
        <v>18.91</v>
      </c>
      <c r="J4222" s="1">
        <v>5</v>
      </c>
      <c r="K4222" s="1" t="s">
        <v>19</v>
      </c>
      <c r="L4222" s="1" t="s">
        <v>24</v>
      </c>
      <c r="M4222" s="1">
        <v>25</v>
      </c>
      <c r="N4222" s="1" t="s">
        <v>20</v>
      </c>
      <c r="O4222" s="1">
        <v>2539157</v>
      </c>
      <c r="P4222" s="1">
        <f t="shared" si="924"/>
        <v>1</v>
      </c>
      <c r="Q4222" s="1">
        <f t="shared" si="911"/>
        <v>20</v>
      </c>
      <c r="R4222" s="5">
        <f t="shared" si="912"/>
        <v>4.6703296703296704E-2</v>
      </c>
      <c r="S4222" s="6">
        <f t="shared" si="913"/>
        <v>89010.989010989011</v>
      </c>
      <c r="T4222" s="4">
        <f t="shared" si="914"/>
        <v>1.9058823529411764</v>
      </c>
      <c r="U4222" s="1" t="str">
        <f t="shared" si="915"/>
        <v>Normal</v>
      </c>
      <c r="V4222" s="1" t="str">
        <f t="shared" si="916"/>
        <v>IPO</v>
      </c>
      <c r="W4222" s="1" t="str">
        <f t="shared" si="917"/>
        <v>₹</v>
      </c>
      <c r="X4222" s="1" t="str">
        <f t="shared" si="918"/>
        <v>₹85M</v>
      </c>
      <c r="Y4222" s="1" t="str">
        <f t="shared" si="919"/>
        <v>₹162M</v>
      </c>
      <c r="Z4222" s="1" t="str">
        <f t="shared" si="920"/>
        <v>₹0</v>
      </c>
      <c r="AA4222" s="1" t="str">
        <f t="shared" si="921"/>
        <v>₹89,011</v>
      </c>
      <c r="AB4222" s="6">
        <f t="shared" si="922"/>
        <v>7417.5824175824173</v>
      </c>
      <c r="AC4222" s="1" t="str">
        <f t="shared" si="923"/>
        <v>Small</v>
      </c>
    </row>
    <row r="4223" spans="1:29">
      <c r="A4223" s="1" t="s">
        <v>4440</v>
      </c>
      <c r="B4223" s="1">
        <v>2004</v>
      </c>
      <c r="C4223" s="1" t="s">
        <v>73</v>
      </c>
      <c r="D4223" s="1" t="s">
        <v>46</v>
      </c>
      <c r="E4223" s="1" t="s">
        <v>23</v>
      </c>
      <c r="F4223" s="1">
        <v>98</v>
      </c>
      <c r="G4223" s="1">
        <v>4948</v>
      </c>
      <c r="H4223" s="1">
        <v>777</v>
      </c>
      <c r="I4223" s="1">
        <v>31.55</v>
      </c>
      <c r="J4223" s="1">
        <v>9</v>
      </c>
      <c r="K4223" s="1" t="s">
        <v>24</v>
      </c>
      <c r="L4223" s="1" t="s">
        <v>24</v>
      </c>
      <c r="M4223" s="1">
        <v>65</v>
      </c>
      <c r="N4223" s="1" t="s">
        <v>20</v>
      </c>
      <c r="O4223" s="1">
        <v>2464639</v>
      </c>
      <c r="P4223" s="1">
        <f t="shared" si="924"/>
        <v>5</v>
      </c>
      <c r="Q4223" s="1">
        <f t="shared" si="911"/>
        <v>20</v>
      </c>
      <c r="R4223" s="5">
        <f t="shared" si="912"/>
        <v>1.9805982215036377E-2</v>
      </c>
      <c r="S4223" s="6">
        <f t="shared" si="913"/>
        <v>157033.1447049313</v>
      </c>
      <c r="T4223" s="4">
        <f t="shared" si="914"/>
        <v>7.9285714285714288</v>
      </c>
      <c r="U4223" s="1" t="str">
        <f t="shared" si="915"/>
        <v>High Performer</v>
      </c>
      <c r="V4223" s="1" t="str">
        <f t="shared" si="916"/>
        <v>Acquired</v>
      </c>
      <c r="W4223" s="1" t="str">
        <f t="shared" si="917"/>
        <v>€</v>
      </c>
      <c r="X4223" s="1" t="str">
        <f t="shared" si="918"/>
        <v>€98M</v>
      </c>
      <c r="Y4223" s="1" t="str">
        <f t="shared" si="919"/>
        <v>€777M</v>
      </c>
      <c r="Z4223" s="1" t="str">
        <f t="shared" si="920"/>
        <v>€0</v>
      </c>
      <c r="AA4223" s="1" t="str">
        <f t="shared" si="921"/>
        <v>€1,57,033</v>
      </c>
      <c r="AB4223" s="6">
        <f t="shared" si="922"/>
        <v>13086.095392077606</v>
      </c>
      <c r="AC4223" s="1" t="str">
        <f t="shared" si="923"/>
        <v>Small</v>
      </c>
    </row>
    <row r="4224" spans="1:29">
      <c r="A4224" s="1" t="s">
        <v>2565</v>
      </c>
      <c r="B4224" s="1">
        <v>2004</v>
      </c>
      <c r="C4224" s="1" t="s">
        <v>31</v>
      </c>
      <c r="D4224" s="1" t="s">
        <v>51</v>
      </c>
      <c r="E4224" s="1" t="s">
        <v>37</v>
      </c>
      <c r="F4224" s="1">
        <v>33</v>
      </c>
      <c r="G4224" s="1">
        <v>848</v>
      </c>
      <c r="H4224" s="1">
        <v>338</v>
      </c>
      <c r="I4224" s="1">
        <v>44.46</v>
      </c>
      <c r="J4224" s="1">
        <v>5</v>
      </c>
      <c r="K4224" s="1" t="s">
        <v>19</v>
      </c>
      <c r="L4224" s="1" t="s">
        <v>24</v>
      </c>
      <c r="M4224" s="1">
        <v>22</v>
      </c>
      <c r="N4224" s="1" t="s">
        <v>49</v>
      </c>
      <c r="O4224" s="1">
        <v>2461977</v>
      </c>
      <c r="P4224" s="1">
        <f t="shared" si="924"/>
        <v>4</v>
      </c>
      <c r="Q4224" s="1">
        <f t="shared" si="911"/>
        <v>20</v>
      </c>
      <c r="R4224" s="5">
        <f t="shared" si="912"/>
        <v>3.891509433962264E-2</v>
      </c>
      <c r="S4224" s="6">
        <f t="shared" si="913"/>
        <v>398584.90566037735</v>
      </c>
      <c r="T4224" s="4">
        <f t="shared" si="914"/>
        <v>10.242424242424242</v>
      </c>
      <c r="U4224" s="1" t="str">
        <f t="shared" si="915"/>
        <v>Normal</v>
      </c>
      <c r="V4224" s="1" t="str">
        <f t="shared" si="916"/>
        <v>IPO</v>
      </c>
      <c r="W4224" s="1" t="str">
        <f t="shared" si="917"/>
        <v>€</v>
      </c>
      <c r="X4224" s="1" t="str">
        <f t="shared" si="918"/>
        <v>€33M</v>
      </c>
      <c r="Y4224" s="1" t="str">
        <f t="shared" si="919"/>
        <v>€338M</v>
      </c>
      <c r="Z4224" s="1" t="str">
        <f t="shared" si="920"/>
        <v>€0</v>
      </c>
      <c r="AA4224" s="1" t="str">
        <f t="shared" si="921"/>
        <v>€3,98,585</v>
      </c>
      <c r="AB4224" s="6">
        <f t="shared" si="922"/>
        <v>33215.408805031446</v>
      </c>
      <c r="AC4224" s="1" t="str">
        <f t="shared" si="923"/>
        <v>Small</v>
      </c>
    </row>
    <row r="4225" spans="1:29">
      <c r="A4225" s="1" t="s">
        <v>2366</v>
      </c>
      <c r="B4225" s="1">
        <v>2004</v>
      </c>
      <c r="C4225" s="1" t="s">
        <v>35</v>
      </c>
      <c r="D4225" s="1" t="s">
        <v>43</v>
      </c>
      <c r="E4225" s="1" t="s">
        <v>23</v>
      </c>
      <c r="F4225" s="1">
        <v>48</v>
      </c>
      <c r="G4225" s="1">
        <v>2078</v>
      </c>
      <c r="H4225" s="1">
        <v>287</v>
      </c>
      <c r="I4225" s="1">
        <v>28.07</v>
      </c>
      <c r="J4225" s="1">
        <v>3</v>
      </c>
      <c r="K4225" s="1" t="s">
        <v>19</v>
      </c>
      <c r="L4225" s="1" t="s">
        <v>19</v>
      </c>
      <c r="M4225" s="1">
        <v>99</v>
      </c>
      <c r="N4225" s="1" t="s">
        <v>20</v>
      </c>
      <c r="O4225" s="1">
        <v>2298300</v>
      </c>
      <c r="P4225" s="1">
        <f t="shared" si="924"/>
        <v>5</v>
      </c>
      <c r="Q4225" s="1">
        <f t="shared" si="911"/>
        <v>20</v>
      </c>
      <c r="R4225" s="5">
        <f t="shared" si="912"/>
        <v>2.3099133782483156E-2</v>
      </c>
      <c r="S4225" s="6">
        <f t="shared" si="913"/>
        <v>138113.57074109721</v>
      </c>
      <c r="T4225" s="4">
        <f t="shared" si="914"/>
        <v>5.979166666666667</v>
      </c>
      <c r="U4225" s="1" t="str">
        <f t="shared" si="915"/>
        <v>Normal</v>
      </c>
      <c r="V4225" s="1" t="str">
        <f t="shared" si="916"/>
        <v>Still Private</v>
      </c>
      <c r="W4225" s="1" t="str">
        <f t="shared" si="917"/>
        <v>¥</v>
      </c>
      <c r="X4225" s="1" t="str">
        <f t="shared" si="918"/>
        <v>¥48M</v>
      </c>
      <c r="Y4225" s="1" t="str">
        <f t="shared" si="919"/>
        <v>¥287M</v>
      </c>
      <c r="Z4225" s="1" t="str">
        <f t="shared" si="920"/>
        <v>¥0</v>
      </c>
      <c r="AA4225" s="1" t="str">
        <f t="shared" si="921"/>
        <v>¥1,38,114</v>
      </c>
      <c r="AB4225" s="6">
        <f t="shared" si="922"/>
        <v>11509.464228424767</v>
      </c>
      <c r="AC4225" s="1" t="str">
        <f t="shared" si="923"/>
        <v>Small</v>
      </c>
    </row>
    <row r="4226" spans="1:29">
      <c r="A4226" s="1" t="s">
        <v>638</v>
      </c>
      <c r="B4226" s="1">
        <v>2004</v>
      </c>
      <c r="C4226" s="1" t="s">
        <v>27</v>
      </c>
      <c r="D4226" s="1" t="s">
        <v>43</v>
      </c>
      <c r="E4226" s="1" t="s">
        <v>18</v>
      </c>
      <c r="F4226" s="1">
        <v>45</v>
      </c>
      <c r="G4226" s="1">
        <v>2312</v>
      </c>
      <c r="H4226" s="1">
        <v>315</v>
      </c>
      <c r="I4226" s="1">
        <v>48.71</v>
      </c>
      <c r="J4226" s="1">
        <v>8</v>
      </c>
      <c r="K4226" s="1" t="s">
        <v>24</v>
      </c>
      <c r="L4226" s="1" t="s">
        <v>24</v>
      </c>
      <c r="M4226" s="1">
        <v>56</v>
      </c>
      <c r="N4226" s="1" t="s">
        <v>20</v>
      </c>
      <c r="O4226" s="1">
        <v>2177534</v>
      </c>
      <c r="P4226" s="1">
        <f t="shared" si="924"/>
        <v>2</v>
      </c>
      <c r="Q4226" s="1">
        <f t="shared" ref="Q4226:Q4289" si="925">2024 - B4226</f>
        <v>20</v>
      </c>
      <c r="R4226" s="5">
        <f t="shared" ref="R4226:R4289" si="926">F4226 / G4226</f>
        <v>1.9463667820069204E-2</v>
      </c>
      <c r="S4226" s="6">
        <f t="shared" ref="S4226:S4289" si="927">(H4226 * 1000000) / G4226</f>
        <v>136245.67474048442</v>
      </c>
      <c r="T4226" s="4">
        <f t="shared" ref="T4226:T4289" si="928">H4226 / F4226</f>
        <v>7</v>
      </c>
      <c r="U4226" s="1" t="str">
        <f t="shared" ref="U4226:U4289" si="929">IF(AND(J4226&gt;=8, I4226&gt;=1), "High Performer", "Normal")</f>
        <v>High Performer</v>
      </c>
      <c r="V4226" s="1" t="str">
        <f t="shared" ref="V4226:V4289" si="930">IF(K4226="Yes", "Acquired",
 IF(L4226="Yes", "IPO", "Still Private"))</f>
        <v>Acquired</v>
      </c>
      <c r="W4226" s="1" t="str">
        <f t="shared" ref="W4226:W4289" si="931">IF(C4226="USA","$",
IF(C4226="India","₹",
IF(C4226="UK","£",
IF(C4226="Germany","€",
IF(C4226="France","€",
IF(C4226="Canada","$",
IF(C4226="Australia","A$",
IF(C4226="China","¥",
IF(C4226="Japan","¥",)))))))))</f>
        <v>$</v>
      </c>
      <c r="X4226" s="1" t="str">
        <f t="shared" ref="X4226:X4289" si="932">W4226 &amp; F4226 &amp; "M"</f>
        <v>$45M</v>
      </c>
      <c r="Y4226" s="1" t="str">
        <f t="shared" ref="Y4226:Y4289" si="933">W4226 &amp; H4226 &amp; "M"</f>
        <v>$315M</v>
      </c>
      <c r="Z4226" s="1" t="str">
        <f t="shared" ref="Z4226:Z4289" si="934">W4226 &amp; TEXT(R4226,"#,##0")</f>
        <v>$0</v>
      </c>
      <c r="AA4226" s="1" t="str">
        <f t="shared" ref="AA4226:AA4289" si="935">W4226 &amp; TEXT(S4226,"#,##0")</f>
        <v>$1,36,246</v>
      </c>
      <c r="AB4226" s="6">
        <f t="shared" ref="AB4226:AB4289" si="936">(H4226 * 1000000) / (12 * G4226)</f>
        <v>11353.806228373702</v>
      </c>
      <c r="AC4226" s="1" t="str">
        <f t="shared" ref="AC4226:AC4289" si="937">IF(F4226&lt;100, "Small", IF(F4226&lt;=200, "Mid",IF(F4226&lt;500,  "Large")))</f>
        <v>Small</v>
      </c>
    </row>
    <row r="4227" spans="1:29">
      <c r="A4227" s="1" t="s">
        <v>4966</v>
      </c>
      <c r="B4227" s="1">
        <v>2004</v>
      </c>
      <c r="C4227" s="1" t="s">
        <v>73</v>
      </c>
      <c r="D4227" s="1" t="s">
        <v>51</v>
      </c>
      <c r="E4227" s="1" t="s">
        <v>23</v>
      </c>
      <c r="F4227" s="1">
        <v>36</v>
      </c>
      <c r="G4227" s="1">
        <v>2387</v>
      </c>
      <c r="H4227" s="1">
        <v>209</v>
      </c>
      <c r="I4227" s="1">
        <v>19.64</v>
      </c>
      <c r="J4227" s="1">
        <v>3</v>
      </c>
      <c r="K4227" s="1" t="s">
        <v>19</v>
      </c>
      <c r="L4227" s="1" t="s">
        <v>24</v>
      </c>
      <c r="M4227" s="1">
        <v>8</v>
      </c>
      <c r="N4227" s="1" t="s">
        <v>49</v>
      </c>
      <c r="O4227" s="1">
        <v>2084059</v>
      </c>
      <c r="P4227" s="1">
        <f t="shared" si="924"/>
        <v>5</v>
      </c>
      <c r="Q4227" s="1">
        <f t="shared" si="925"/>
        <v>20</v>
      </c>
      <c r="R4227" s="5">
        <f t="shared" si="926"/>
        <v>1.508169250104734E-2</v>
      </c>
      <c r="S4227" s="6">
        <f t="shared" si="927"/>
        <v>87557.60368663595</v>
      </c>
      <c r="T4227" s="4">
        <f t="shared" si="928"/>
        <v>5.8055555555555554</v>
      </c>
      <c r="U4227" s="1" t="str">
        <f t="shared" si="929"/>
        <v>Normal</v>
      </c>
      <c r="V4227" s="1" t="str">
        <f t="shared" si="930"/>
        <v>IPO</v>
      </c>
      <c r="W4227" s="1" t="str">
        <f t="shared" si="931"/>
        <v>€</v>
      </c>
      <c r="X4227" s="1" t="str">
        <f t="shared" si="932"/>
        <v>€36M</v>
      </c>
      <c r="Y4227" s="1" t="str">
        <f t="shared" si="933"/>
        <v>€209M</v>
      </c>
      <c r="Z4227" s="1" t="str">
        <f t="shared" si="934"/>
        <v>€0</v>
      </c>
      <c r="AA4227" s="1" t="str">
        <f t="shared" si="935"/>
        <v>€87,558</v>
      </c>
      <c r="AB4227" s="6">
        <f t="shared" si="936"/>
        <v>7296.4669738863286</v>
      </c>
      <c r="AC4227" s="1" t="str">
        <f t="shared" si="937"/>
        <v>Small</v>
      </c>
    </row>
    <row r="4228" spans="1:29">
      <c r="A4228" s="1" t="s">
        <v>2977</v>
      </c>
      <c r="B4228" s="1">
        <v>2004</v>
      </c>
      <c r="C4228" s="1" t="s">
        <v>59</v>
      </c>
      <c r="D4228" s="1" t="s">
        <v>102</v>
      </c>
      <c r="E4228" s="1" t="s">
        <v>23</v>
      </c>
      <c r="F4228" s="1">
        <v>12</v>
      </c>
      <c r="G4228" s="1">
        <v>1964</v>
      </c>
      <c r="H4228" s="1">
        <v>99</v>
      </c>
      <c r="I4228" s="1">
        <v>26.2</v>
      </c>
      <c r="J4228" s="1">
        <v>6</v>
      </c>
      <c r="K4228" s="1" t="s">
        <v>24</v>
      </c>
      <c r="L4228" s="1" t="s">
        <v>19</v>
      </c>
      <c r="M4228" s="1">
        <v>80</v>
      </c>
      <c r="N4228" s="1" t="s">
        <v>25</v>
      </c>
      <c r="O4228" s="1">
        <v>2022514</v>
      </c>
      <c r="P4228" s="1">
        <f t="shared" si="924"/>
        <v>5</v>
      </c>
      <c r="Q4228" s="1">
        <f t="shared" si="925"/>
        <v>20</v>
      </c>
      <c r="R4228" s="5">
        <f t="shared" si="926"/>
        <v>6.1099796334012219E-3</v>
      </c>
      <c r="S4228" s="6">
        <f t="shared" si="927"/>
        <v>50407.331975560082</v>
      </c>
      <c r="T4228" s="4">
        <f t="shared" si="928"/>
        <v>8.25</v>
      </c>
      <c r="U4228" s="1" t="str">
        <f t="shared" si="929"/>
        <v>Normal</v>
      </c>
      <c r="V4228" s="1" t="str">
        <f t="shared" si="930"/>
        <v>Acquired</v>
      </c>
      <c r="W4228" s="1" t="str">
        <f t="shared" si="931"/>
        <v>₹</v>
      </c>
      <c r="X4228" s="1" t="str">
        <f t="shared" si="932"/>
        <v>₹12M</v>
      </c>
      <c r="Y4228" s="1" t="str">
        <f t="shared" si="933"/>
        <v>₹99M</v>
      </c>
      <c r="Z4228" s="1" t="str">
        <f t="shared" si="934"/>
        <v>₹0</v>
      </c>
      <c r="AA4228" s="1" t="str">
        <f t="shared" si="935"/>
        <v>₹50,407</v>
      </c>
      <c r="AB4228" s="6">
        <f t="shared" si="936"/>
        <v>4200.6109979633402</v>
      </c>
      <c r="AC4228" s="1" t="str">
        <f t="shared" si="937"/>
        <v>Small</v>
      </c>
    </row>
    <row r="4229" spans="1:29">
      <c r="A4229" s="1" t="s">
        <v>4782</v>
      </c>
      <c r="B4229" s="1">
        <v>2004</v>
      </c>
      <c r="C4229" s="1" t="s">
        <v>73</v>
      </c>
      <c r="D4229" s="1" t="s">
        <v>32</v>
      </c>
      <c r="E4229" s="1" t="s">
        <v>40</v>
      </c>
      <c r="F4229" s="1">
        <v>47</v>
      </c>
      <c r="G4229" s="1">
        <v>3998</v>
      </c>
      <c r="H4229" s="1">
        <v>404</v>
      </c>
      <c r="I4229" s="1">
        <v>34.840000000000003</v>
      </c>
      <c r="J4229" s="1">
        <v>2</v>
      </c>
      <c r="K4229" s="1" t="s">
        <v>19</v>
      </c>
      <c r="L4229" s="1" t="s">
        <v>24</v>
      </c>
      <c r="M4229" s="1">
        <v>92</v>
      </c>
      <c r="N4229" s="1" t="s">
        <v>49</v>
      </c>
      <c r="O4229" s="1">
        <v>2021579</v>
      </c>
      <c r="P4229" s="1">
        <f t="shared" si="924"/>
        <v>3</v>
      </c>
      <c r="Q4229" s="1">
        <f t="shared" si="925"/>
        <v>20</v>
      </c>
      <c r="R4229" s="5">
        <f t="shared" si="926"/>
        <v>1.1755877938969485E-2</v>
      </c>
      <c r="S4229" s="6">
        <f t="shared" si="927"/>
        <v>101050.52526263132</v>
      </c>
      <c r="T4229" s="4">
        <f t="shared" si="928"/>
        <v>8.5957446808510642</v>
      </c>
      <c r="U4229" s="1" t="str">
        <f t="shared" si="929"/>
        <v>Normal</v>
      </c>
      <c r="V4229" s="1" t="str">
        <f t="shared" si="930"/>
        <v>IPO</v>
      </c>
      <c r="W4229" s="1" t="str">
        <f t="shared" si="931"/>
        <v>€</v>
      </c>
      <c r="X4229" s="1" t="str">
        <f t="shared" si="932"/>
        <v>€47M</v>
      </c>
      <c r="Y4229" s="1" t="str">
        <f t="shared" si="933"/>
        <v>€404M</v>
      </c>
      <c r="Z4229" s="1" t="str">
        <f t="shared" si="934"/>
        <v>€0</v>
      </c>
      <c r="AA4229" s="1" t="str">
        <f t="shared" si="935"/>
        <v>€1,01,051</v>
      </c>
      <c r="AB4229" s="6">
        <f t="shared" si="936"/>
        <v>8420.8771052192769</v>
      </c>
      <c r="AC4229" s="1" t="str">
        <f t="shared" si="937"/>
        <v>Small</v>
      </c>
    </row>
    <row r="4230" spans="1:29">
      <c r="A4230" s="1" t="s">
        <v>3224</v>
      </c>
      <c r="B4230" s="1">
        <v>2004</v>
      </c>
      <c r="C4230" s="1" t="s">
        <v>73</v>
      </c>
      <c r="D4230" s="1" t="s">
        <v>51</v>
      </c>
      <c r="E4230" s="1" t="s">
        <v>23</v>
      </c>
      <c r="F4230" s="1">
        <v>68</v>
      </c>
      <c r="G4230" s="1">
        <v>1450</v>
      </c>
      <c r="H4230" s="1">
        <v>610</v>
      </c>
      <c r="I4230" s="1">
        <v>26.27</v>
      </c>
      <c r="J4230" s="1">
        <v>6</v>
      </c>
      <c r="K4230" s="1" t="s">
        <v>24</v>
      </c>
      <c r="L4230" s="1" t="s">
        <v>24</v>
      </c>
      <c r="M4230" s="1">
        <v>48</v>
      </c>
      <c r="N4230" s="1" t="s">
        <v>33</v>
      </c>
      <c r="O4230" s="1">
        <v>1945735</v>
      </c>
      <c r="P4230" s="1">
        <f t="shared" si="924"/>
        <v>5</v>
      </c>
      <c r="Q4230" s="1">
        <f t="shared" si="925"/>
        <v>20</v>
      </c>
      <c r="R4230" s="5">
        <f t="shared" si="926"/>
        <v>4.6896551724137932E-2</v>
      </c>
      <c r="S4230" s="6">
        <f t="shared" si="927"/>
        <v>420689.6551724138</v>
      </c>
      <c r="T4230" s="4">
        <f t="shared" si="928"/>
        <v>8.9705882352941178</v>
      </c>
      <c r="U4230" s="1" t="str">
        <f t="shared" si="929"/>
        <v>Normal</v>
      </c>
      <c r="V4230" s="1" t="str">
        <f t="shared" si="930"/>
        <v>Acquired</v>
      </c>
      <c r="W4230" s="1" t="str">
        <f t="shared" si="931"/>
        <v>€</v>
      </c>
      <c r="X4230" s="1" t="str">
        <f t="shared" si="932"/>
        <v>€68M</v>
      </c>
      <c r="Y4230" s="1" t="str">
        <f t="shared" si="933"/>
        <v>€610M</v>
      </c>
      <c r="Z4230" s="1" t="str">
        <f t="shared" si="934"/>
        <v>€0</v>
      </c>
      <c r="AA4230" s="1" t="str">
        <f t="shared" si="935"/>
        <v>€4,20,690</v>
      </c>
      <c r="AB4230" s="6">
        <f t="shared" si="936"/>
        <v>35057.471264367814</v>
      </c>
      <c r="AC4230" s="1" t="str">
        <f t="shared" si="937"/>
        <v>Small</v>
      </c>
    </row>
    <row r="4231" spans="1:29">
      <c r="A4231" s="1" t="s">
        <v>3574</v>
      </c>
      <c r="B4231" s="1">
        <v>2004</v>
      </c>
      <c r="C4231" s="1" t="s">
        <v>42</v>
      </c>
      <c r="D4231" s="1" t="s">
        <v>32</v>
      </c>
      <c r="E4231" s="1" t="s">
        <v>40</v>
      </c>
      <c r="F4231" s="1">
        <v>98</v>
      </c>
      <c r="G4231" s="1">
        <v>4246</v>
      </c>
      <c r="H4231" s="1">
        <v>744</v>
      </c>
      <c r="I4231" s="1">
        <v>30.14</v>
      </c>
      <c r="J4231" s="1">
        <v>8</v>
      </c>
      <c r="K4231" s="1" t="s">
        <v>24</v>
      </c>
      <c r="L4231" s="1" t="s">
        <v>24</v>
      </c>
      <c r="M4231" s="1">
        <v>18</v>
      </c>
      <c r="N4231" s="1" t="s">
        <v>29</v>
      </c>
      <c r="O4231" s="1">
        <v>1747581</v>
      </c>
      <c r="P4231" s="1">
        <f t="shared" si="924"/>
        <v>3</v>
      </c>
      <c r="Q4231" s="1">
        <f t="shared" si="925"/>
        <v>20</v>
      </c>
      <c r="R4231" s="5">
        <f t="shared" si="926"/>
        <v>2.3080546396608573E-2</v>
      </c>
      <c r="S4231" s="6">
        <f t="shared" si="927"/>
        <v>175223.73999057937</v>
      </c>
      <c r="T4231" s="4">
        <f t="shared" si="928"/>
        <v>7.591836734693878</v>
      </c>
      <c r="U4231" s="1" t="str">
        <f t="shared" si="929"/>
        <v>High Performer</v>
      </c>
      <c r="V4231" s="1" t="str">
        <f t="shared" si="930"/>
        <v>Acquired</v>
      </c>
      <c r="W4231" s="1" t="str">
        <f t="shared" si="931"/>
        <v>¥</v>
      </c>
      <c r="X4231" s="1" t="str">
        <f t="shared" si="932"/>
        <v>¥98M</v>
      </c>
      <c r="Y4231" s="1" t="str">
        <f t="shared" si="933"/>
        <v>¥744M</v>
      </c>
      <c r="Z4231" s="1" t="str">
        <f t="shared" si="934"/>
        <v>¥0</v>
      </c>
      <c r="AA4231" s="1" t="str">
        <f t="shared" si="935"/>
        <v>¥1,75,224</v>
      </c>
      <c r="AB4231" s="6">
        <f t="shared" si="936"/>
        <v>14601.97833254828</v>
      </c>
      <c r="AC4231" s="1" t="str">
        <f t="shared" si="937"/>
        <v>Small</v>
      </c>
    </row>
    <row r="4232" spans="1:29">
      <c r="A4232" s="1" t="s">
        <v>4906</v>
      </c>
      <c r="B4232" s="1">
        <v>2004</v>
      </c>
      <c r="C4232" s="1" t="s">
        <v>31</v>
      </c>
      <c r="D4232" s="1" t="s">
        <v>36</v>
      </c>
      <c r="E4232" s="1" t="s">
        <v>37</v>
      </c>
      <c r="F4232" s="1">
        <v>19</v>
      </c>
      <c r="G4232" s="1">
        <v>107</v>
      </c>
      <c r="H4232" s="1">
        <v>250</v>
      </c>
      <c r="I4232" s="1">
        <v>10.15</v>
      </c>
      <c r="J4232" s="1">
        <v>2</v>
      </c>
      <c r="K4232" s="1" t="s">
        <v>24</v>
      </c>
      <c r="L4232" s="1" t="s">
        <v>19</v>
      </c>
      <c r="M4232" s="1">
        <v>31</v>
      </c>
      <c r="N4232" s="1" t="s">
        <v>20</v>
      </c>
      <c r="O4232" s="1">
        <v>1697040</v>
      </c>
      <c r="P4232" s="1">
        <f t="shared" si="924"/>
        <v>4</v>
      </c>
      <c r="Q4232" s="1">
        <f t="shared" si="925"/>
        <v>20</v>
      </c>
      <c r="R4232" s="5">
        <f t="shared" si="926"/>
        <v>0.17757009345794392</v>
      </c>
      <c r="S4232" s="6">
        <f t="shared" si="927"/>
        <v>2336448.5981308413</v>
      </c>
      <c r="T4232" s="4">
        <f t="shared" si="928"/>
        <v>13.157894736842104</v>
      </c>
      <c r="U4232" s="1" t="str">
        <f t="shared" si="929"/>
        <v>Normal</v>
      </c>
      <c r="V4232" s="1" t="str">
        <f t="shared" si="930"/>
        <v>Acquired</v>
      </c>
      <c r="W4232" s="1" t="str">
        <f t="shared" si="931"/>
        <v>€</v>
      </c>
      <c r="X4232" s="1" t="str">
        <f t="shared" si="932"/>
        <v>€19M</v>
      </c>
      <c r="Y4232" s="1" t="str">
        <f t="shared" si="933"/>
        <v>€250M</v>
      </c>
      <c r="Z4232" s="1" t="str">
        <f t="shared" si="934"/>
        <v>€0</v>
      </c>
      <c r="AA4232" s="1" t="str">
        <f t="shared" si="935"/>
        <v>€23,36,449</v>
      </c>
      <c r="AB4232" s="6">
        <f t="shared" si="936"/>
        <v>194704.04984423675</v>
      </c>
      <c r="AC4232" s="1" t="str">
        <f t="shared" si="937"/>
        <v>Small</v>
      </c>
    </row>
    <row r="4233" spans="1:29">
      <c r="A4233" s="1" t="s">
        <v>3562</v>
      </c>
      <c r="B4233" s="1">
        <v>2004</v>
      </c>
      <c r="C4233" s="1" t="s">
        <v>16</v>
      </c>
      <c r="D4233" s="1" t="s">
        <v>32</v>
      </c>
      <c r="E4233" s="1" t="s">
        <v>23</v>
      </c>
      <c r="F4233" s="1">
        <v>17</v>
      </c>
      <c r="G4233" s="1">
        <v>401</v>
      </c>
      <c r="H4233" s="1">
        <v>682</v>
      </c>
      <c r="I4233" s="1">
        <v>11.97</v>
      </c>
      <c r="J4233" s="1">
        <v>6</v>
      </c>
      <c r="K4233" s="1" t="s">
        <v>24</v>
      </c>
      <c r="L4233" s="1" t="s">
        <v>24</v>
      </c>
      <c r="M4233" s="1">
        <v>48</v>
      </c>
      <c r="N4233" s="1" t="s">
        <v>29</v>
      </c>
      <c r="O4233" s="1">
        <v>1665000</v>
      </c>
      <c r="P4233" s="1">
        <f t="shared" ref="P4233:P4296" si="938">IF(E4233="Seed", 1,
 IF(E4233="Series A", 2,
 IF(E4233="Series B", 3,
 IF(E4233="Series C", 4,
 IF(E4233="IPO", 5, "")))))</f>
        <v>5</v>
      </c>
      <c r="Q4233" s="1">
        <f t="shared" si="925"/>
        <v>20</v>
      </c>
      <c r="R4233" s="5">
        <f t="shared" si="926"/>
        <v>4.2394014962593519E-2</v>
      </c>
      <c r="S4233" s="6">
        <f t="shared" si="927"/>
        <v>1700748.1296758105</v>
      </c>
      <c r="T4233" s="4">
        <f t="shared" si="928"/>
        <v>40.117647058823529</v>
      </c>
      <c r="U4233" s="1" t="str">
        <f t="shared" si="929"/>
        <v>Normal</v>
      </c>
      <c r="V4233" s="1" t="str">
        <f t="shared" si="930"/>
        <v>Acquired</v>
      </c>
      <c r="W4233" s="1" t="str">
        <f t="shared" si="931"/>
        <v>$</v>
      </c>
      <c r="X4233" s="1" t="str">
        <f t="shared" si="932"/>
        <v>$17M</v>
      </c>
      <c r="Y4233" s="1" t="str">
        <f t="shared" si="933"/>
        <v>$682M</v>
      </c>
      <c r="Z4233" s="1" t="str">
        <f t="shared" si="934"/>
        <v>$0</v>
      </c>
      <c r="AA4233" s="1" t="str">
        <f t="shared" si="935"/>
        <v>$17,00,748</v>
      </c>
      <c r="AB4233" s="6">
        <f t="shared" si="936"/>
        <v>141729.01080631753</v>
      </c>
      <c r="AC4233" s="1" t="str">
        <f t="shared" si="937"/>
        <v>Small</v>
      </c>
    </row>
    <row r="4234" spans="1:29">
      <c r="A4234" s="1" t="s">
        <v>518</v>
      </c>
      <c r="B4234" s="1">
        <v>2004</v>
      </c>
      <c r="C4234" s="1" t="s">
        <v>31</v>
      </c>
      <c r="D4234" s="1" t="s">
        <v>43</v>
      </c>
      <c r="E4234" s="1" t="s">
        <v>40</v>
      </c>
      <c r="F4234" s="1">
        <v>51</v>
      </c>
      <c r="G4234" s="1">
        <v>1419</v>
      </c>
      <c r="H4234" s="1">
        <v>159</v>
      </c>
      <c r="I4234" s="1">
        <v>42.93</v>
      </c>
      <c r="J4234" s="1">
        <v>7</v>
      </c>
      <c r="K4234" s="1" t="s">
        <v>19</v>
      </c>
      <c r="L4234" s="1" t="s">
        <v>19</v>
      </c>
      <c r="M4234" s="1">
        <v>29</v>
      </c>
      <c r="N4234" s="1" t="s">
        <v>29</v>
      </c>
      <c r="O4234" s="1">
        <v>1491923</v>
      </c>
      <c r="P4234" s="1">
        <f t="shared" si="938"/>
        <v>3</v>
      </c>
      <c r="Q4234" s="1">
        <f t="shared" si="925"/>
        <v>20</v>
      </c>
      <c r="R4234" s="5">
        <f t="shared" si="926"/>
        <v>3.5940803382663845E-2</v>
      </c>
      <c r="S4234" s="6">
        <f t="shared" si="927"/>
        <v>112050.73995771671</v>
      </c>
      <c r="T4234" s="4">
        <f t="shared" si="928"/>
        <v>3.1176470588235294</v>
      </c>
      <c r="U4234" s="1" t="str">
        <f t="shared" si="929"/>
        <v>Normal</v>
      </c>
      <c r="V4234" s="1" t="str">
        <f t="shared" si="930"/>
        <v>Still Private</v>
      </c>
      <c r="W4234" s="1" t="str">
        <f t="shared" si="931"/>
        <v>€</v>
      </c>
      <c r="X4234" s="1" t="str">
        <f t="shared" si="932"/>
        <v>€51M</v>
      </c>
      <c r="Y4234" s="1" t="str">
        <f t="shared" si="933"/>
        <v>€159M</v>
      </c>
      <c r="Z4234" s="1" t="str">
        <f t="shared" si="934"/>
        <v>€0</v>
      </c>
      <c r="AA4234" s="1" t="str">
        <f t="shared" si="935"/>
        <v>€1,12,051</v>
      </c>
      <c r="AB4234" s="6">
        <f t="shared" si="936"/>
        <v>9337.5616631430585</v>
      </c>
      <c r="AC4234" s="1" t="str">
        <f t="shared" si="937"/>
        <v>Small</v>
      </c>
    </row>
    <row r="4235" spans="1:29">
      <c r="A4235" s="1" t="s">
        <v>1655</v>
      </c>
      <c r="B4235" s="1">
        <v>2004</v>
      </c>
      <c r="C4235" s="1" t="s">
        <v>53</v>
      </c>
      <c r="D4235" s="1" t="s">
        <v>51</v>
      </c>
      <c r="E4235" s="1" t="s">
        <v>37</v>
      </c>
      <c r="F4235" s="1">
        <v>47</v>
      </c>
      <c r="G4235" s="1">
        <v>4497</v>
      </c>
      <c r="H4235" s="1">
        <v>758</v>
      </c>
      <c r="I4235" s="1">
        <v>26.41</v>
      </c>
      <c r="J4235" s="1">
        <v>5</v>
      </c>
      <c r="K4235" s="1" t="s">
        <v>24</v>
      </c>
      <c r="L4235" s="1" t="s">
        <v>24</v>
      </c>
      <c r="M4235" s="1">
        <v>12</v>
      </c>
      <c r="N4235" s="1" t="s">
        <v>25</v>
      </c>
      <c r="O4235" s="1">
        <v>1387486</v>
      </c>
      <c r="P4235" s="1">
        <f t="shared" si="938"/>
        <v>4</v>
      </c>
      <c r="Q4235" s="1">
        <f t="shared" si="925"/>
        <v>20</v>
      </c>
      <c r="R4235" s="5">
        <f t="shared" si="926"/>
        <v>1.0451412052479431E-2</v>
      </c>
      <c r="S4235" s="6">
        <f t="shared" si="927"/>
        <v>168556.81565488104</v>
      </c>
      <c r="T4235" s="4">
        <f t="shared" si="928"/>
        <v>16.127659574468087</v>
      </c>
      <c r="U4235" s="1" t="str">
        <f t="shared" si="929"/>
        <v>Normal</v>
      </c>
      <c r="V4235" s="1" t="str">
        <f t="shared" si="930"/>
        <v>Acquired</v>
      </c>
      <c r="W4235" s="1">
        <f t="shared" si="931"/>
        <v>0</v>
      </c>
      <c r="X4235" s="1" t="str">
        <f t="shared" si="932"/>
        <v>047M</v>
      </c>
      <c r="Y4235" s="1" t="str">
        <f t="shared" si="933"/>
        <v>0758M</v>
      </c>
      <c r="Z4235" s="1" t="str">
        <f t="shared" si="934"/>
        <v>00</v>
      </c>
      <c r="AA4235" s="1" t="str">
        <f t="shared" si="935"/>
        <v>01,68,557</v>
      </c>
      <c r="AB4235" s="6">
        <f t="shared" si="936"/>
        <v>14046.401304573419</v>
      </c>
      <c r="AC4235" s="1" t="str">
        <f t="shared" si="937"/>
        <v>Small</v>
      </c>
    </row>
    <row r="4236" spans="1:29">
      <c r="A4236" s="1" t="s">
        <v>1197</v>
      </c>
      <c r="B4236" s="1">
        <v>2004</v>
      </c>
      <c r="C4236" s="1" t="s">
        <v>73</v>
      </c>
      <c r="D4236" s="1" t="s">
        <v>32</v>
      </c>
      <c r="E4236" s="1" t="s">
        <v>23</v>
      </c>
      <c r="F4236" s="1">
        <v>60</v>
      </c>
      <c r="G4236" s="1">
        <v>4372</v>
      </c>
      <c r="H4236" s="1">
        <v>330</v>
      </c>
      <c r="I4236" s="1">
        <v>33.049999999999997</v>
      </c>
      <c r="J4236" s="1">
        <v>8</v>
      </c>
      <c r="K4236" s="1" t="s">
        <v>24</v>
      </c>
      <c r="L4236" s="1" t="s">
        <v>19</v>
      </c>
      <c r="M4236" s="1">
        <v>58</v>
      </c>
      <c r="N4236" s="1" t="s">
        <v>25</v>
      </c>
      <c r="O4236" s="1">
        <v>1339328</v>
      </c>
      <c r="P4236" s="1">
        <f t="shared" si="938"/>
        <v>5</v>
      </c>
      <c r="Q4236" s="1">
        <f t="shared" si="925"/>
        <v>20</v>
      </c>
      <c r="R4236" s="5">
        <f t="shared" si="926"/>
        <v>1.3723696248856358E-2</v>
      </c>
      <c r="S4236" s="6">
        <f t="shared" si="927"/>
        <v>75480.329368709979</v>
      </c>
      <c r="T4236" s="4">
        <f t="shared" si="928"/>
        <v>5.5</v>
      </c>
      <c r="U4236" s="1" t="str">
        <f t="shared" si="929"/>
        <v>High Performer</v>
      </c>
      <c r="V4236" s="1" t="str">
        <f t="shared" si="930"/>
        <v>Acquired</v>
      </c>
      <c r="W4236" s="1" t="str">
        <f t="shared" si="931"/>
        <v>€</v>
      </c>
      <c r="X4236" s="1" t="str">
        <f t="shared" si="932"/>
        <v>€60M</v>
      </c>
      <c r="Y4236" s="1" t="str">
        <f t="shared" si="933"/>
        <v>€330M</v>
      </c>
      <c r="Z4236" s="1" t="str">
        <f t="shared" si="934"/>
        <v>€0</v>
      </c>
      <c r="AA4236" s="1" t="str">
        <f t="shared" si="935"/>
        <v>€75,480</v>
      </c>
      <c r="AB4236" s="6">
        <f t="shared" si="936"/>
        <v>6290.0274473924974</v>
      </c>
      <c r="AC4236" s="1" t="str">
        <f t="shared" si="937"/>
        <v>Small</v>
      </c>
    </row>
    <row r="4237" spans="1:29">
      <c r="A4237" s="1" t="s">
        <v>3777</v>
      </c>
      <c r="B4237" s="1">
        <v>2004</v>
      </c>
      <c r="C4237" s="1" t="s">
        <v>45</v>
      </c>
      <c r="D4237" s="1" t="s">
        <v>102</v>
      </c>
      <c r="E4237" s="1" t="s">
        <v>28</v>
      </c>
      <c r="F4237" s="1">
        <v>74</v>
      </c>
      <c r="G4237" s="1">
        <v>4008</v>
      </c>
      <c r="H4237" s="1">
        <v>628</v>
      </c>
      <c r="I4237" s="1">
        <v>23.6</v>
      </c>
      <c r="J4237" s="1">
        <v>5</v>
      </c>
      <c r="K4237" s="1" t="s">
        <v>19</v>
      </c>
      <c r="L4237" s="1" t="s">
        <v>24</v>
      </c>
      <c r="M4237" s="1">
        <v>97</v>
      </c>
      <c r="N4237" s="1" t="s">
        <v>25</v>
      </c>
      <c r="O4237" s="1">
        <v>1339132</v>
      </c>
      <c r="P4237" s="1">
        <f t="shared" si="938"/>
        <v>1</v>
      </c>
      <c r="Q4237" s="1">
        <f t="shared" si="925"/>
        <v>20</v>
      </c>
      <c r="R4237" s="5">
        <f t="shared" si="926"/>
        <v>1.8463073852295408E-2</v>
      </c>
      <c r="S4237" s="6">
        <f t="shared" si="927"/>
        <v>156686.62674650698</v>
      </c>
      <c r="T4237" s="4">
        <f t="shared" si="928"/>
        <v>8.486486486486486</v>
      </c>
      <c r="U4237" s="1" t="str">
        <f t="shared" si="929"/>
        <v>Normal</v>
      </c>
      <c r="V4237" s="1" t="str">
        <f t="shared" si="930"/>
        <v>IPO</v>
      </c>
      <c r="W4237" s="1" t="str">
        <f t="shared" si="931"/>
        <v>A$</v>
      </c>
      <c r="X4237" s="1" t="str">
        <f t="shared" si="932"/>
        <v>A$74M</v>
      </c>
      <c r="Y4237" s="1" t="str">
        <f t="shared" si="933"/>
        <v>A$628M</v>
      </c>
      <c r="Z4237" s="1" t="str">
        <f t="shared" si="934"/>
        <v>A$0</v>
      </c>
      <c r="AA4237" s="1" t="str">
        <f t="shared" si="935"/>
        <v>A$1,56,687</v>
      </c>
      <c r="AB4237" s="6">
        <f t="shared" si="936"/>
        <v>13057.218895542248</v>
      </c>
      <c r="AC4237" s="1" t="str">
        <f t="shared" si="937"/>
        <v>Small</v>
      </c>
    </row>
    <row r="4238" spans="1:29">
      <c r="A4238" s="1" t="s">
        <v>3902</v>
      </c>
      <c r="B4238" s="1">
        <v>2004</v>
      </c>
      <c r="C4238" s="1" t="s">
        <v>22</v>
      </c>
      <c r="D4238" s="1" t="s">
        <v>46</v>
      </c>
      <c r="E4238" s="1" t="s">
        <v>28</v>
      </c>
      <c r="F4238" s="1">
        <v>80</v>
      </c>
      <c r="G4238" s="1">
        <v>380</v>
      </c>
      <c r="H4238" s="1">
        <v>458</v>
      </c>
      <c r="I4238" s="1">
        <v>1.49</v>
      </c>
      <c r="J4238" s="1">
        <v>9</v>
      </c>
      <c r="K4238" s="1" t="s">
        <v>19</v>
      </c>
      <c r="L4238" s="1" t="s">
        <v>19</v>
      </c>
      <c r="M4238" s="1">
        <v>15</v>
      </c>
      <c r="N4238" s="1" t="s">
        <v>20</v>
      </c>
      <c r="O4238" s="1">
        <v>1323864</v>
      </c>
      <c r="P4238" s="1">
        <f t="shared" si="938"/>
        <v>1</v>
      </c>
      <c r="Q4238" s="1">
        <f t="shared" si="925"/>
        <v>20</v>
      </c>
      <c r="R4238" s="5">
        <f t="shared" si="926"/>
        <v>0.21052631578947367</v>
      </c>
      <c r="S4238" s="6">
        <f t="shared" si="927"/>
        <v>1205263.1578947369</v>
      </c>
      <c r="T4238" s="4">
        <f t="shared" si="928"/>
        <v>5.7249999999999996</v>
      </c>
      <c r="U4238" s="1" t="str">
        <f t="shared" si="929"/>
        <v>High Performer</v>
      </c>
      <c r="V4238" s="1" t="str">
        <f t="shared" si="930"/>
        <v>Still Private</v>
      </c>
      <c r="W4238" s="1" t="str">
        <f t="shared" si="931"/>
        <v>£</v>
      </c>
      <c r="X4238" s="1" t="str">
        <f t="shared" si="932"/>
        <v>£80M</v>
      </c>
      <c r="Y4238" s="1" t="str">
        <f t="shared" si="933"/>
        <v>£458M</v>
      </c>
      <c r="Z4238" s="1" t="str">
        <f t="shared" si="934"/>
        <v>£0</v>
      </c>
      <c r="AA4238" s="1" t="str">
        <f t="shared" si="935"/>
        <v>£12,05,263</v>
      </c>
      <c r="AB4238" s="6">
        <f t="shared" si="936"/>
        <v>100438.59649122808</v>
      </c>
      <c r="AC4238" s="1" t="str">
        <f t="shared" si="937"/>
        <v>Small</v>
      </c>
    </row>
    <row r="4239" spans="1:29">
      <c r="A4239" s="1" t="s">
        <v>1302</v>
      </c>
      <c r="B4239" s="1">
        <v>2004</v>
      </c>
      <c r="C4239" s="1" t="s">
        <v>27</v>
      </c>
      <c r="D4239" s="1" t="s">
        <v>36</v>
      </c>
      <c r="E4239" s="1" t="s">
        <v>23</v>
      </c>
      <c r="F4239" s="1">
        <v>3</v>
      </c>
      <c r="G4239" s="1">
        <v>4486</v>
      </c>
      <c r="H4239" s="1">
        <v>223</v>
      </c>
      <c r="I4239" s="1">
        <v>27.49</v>
      </c>
      <c r="J4239" s="1">
        <v>7</v>
      </c>
      <c r="K4239" s="1" t="s">
        <v>19</v>
      </c>
      <c r="L4239" s="1" t="s">
        <v>24</v>
      </c>
      <c r="M4239" s="1">
        <v>52</v>
      </c>
      <c r="N4239" s="1" t="s">
        <v>25</v>
      </c>
      <c r="O4239" s="1">
        <v>1120574</v>
      </c>
      <c r="P4239" s="1">
        <f t="shared" si="938"/>
        <v>5</v>
      </c>
      <c r="Q4239" s="1">
        <f t="shared" si="925"/>
        <v>20</v>
      </c>
      <c r="R4239" s="5">
        <f t="shared" si="926"/>
        <v>6.6874721355327687E-4</v>
      </c>
      <c r="S4239" s="6">
        <f t="shared" si="927"/>
        <v>49710.209540793578</v>
      </c>
      <c r="T4239" s="4">
        <f t="shared" si="928"/>
        <v>74.333333333333329</v>
      </c>
      <c r="U4239" s="1" t="str">
        <f t="shared" si="929"/>
        <v>Normal</v>
      </c>
      <c r="V4239" s="1" t="str">
        <f t="shared" si="930"/>
        <v>IPO</v>
      </c>
      <c r="W4239" s="1" t="str">
        <f t="shared" si="931"/>
        <v>$</v>
      </c>
      <c r="X4239" s="1" t="str">
        <f t="shared" si="932"/>
        <v>$3M</v>
      </c>
      <c r="Y4239" s="1" t="str">
        <f t="shared" si="933"/>
        <v>$223M</v>
      </c>
      <c r="Z4239" s="1" t="str">
        <f t="shared" si="934"/>
        <v>$0</v>
      </c>
      <c r="AA4239" s="1" t="str">
        <f t="shared" si="935"/>
        <v>$49,710</v>
      </c>
      <c r="AB4239" s="6">
        <f t="shared" si="936"/>
        <v>4142.5174617327984</v>
      </c>
      <c r="AC4239" s="1" t="str">
        <f t="shared" si="937"/>
        <v>Small</v>
      </c>
    </row>
    <row r="4240" spans="1:29">
      <c r="A4240" s="1" t="s">
        <v>4122</v>
      </c>
      <c r="B4240" s="1">
        <v>2004</v>
      </c>
      <c r="C4240" s="1" t="s">
        <v>45</v>
      </c>
      <c r="D4240" s="1" t="s">
        <v>36</v>
      </c>
      <c r="E4240" s="1" t="s">
        <v>28</v>
      </c>
      <c r="F4240" s="1">
        <v>55</v>
      </c>
      <c r="G4240" s="1">
        <v>4893</v>
      </c>
      <c r="H4240" s="1">
        <v>35</v>
      </c>
      <c r="I4240" s="1">
        <v>15.71</v>
      </c>
      <c r="J4240" s="1">
        <v>9</v>
      </c>
      <c r="K4240" s="1" t="s">
        <v>19</v>
      </c>
      <c r="L4240" s="1" t="s">
        <v>19</v>
      </c>
      <c r="M4240" s="1">
        <v>38</v>
      </c>
      <c r="N4240" s="1" t="s">
        <v>29</v>
      </c>
      <c r="O4240" s="1">
        <v>1000423</v>
      </c>
      <c r="P4240" s="1">
        <f t="shared" si="938"/>
        <v>1</v>
      </c>
      <c r="Q4240" s="1">
        <f t="shared" si="925"/>
        <v>20</v>
      </c>
      <c r="R4240" s="5">
        <f t="shared" si="926"/>
        <v>1.1240547721234416E-2</v>
      </c>
      <c r="S4240" s="6">
        <f t="shared" si="927"/>
        <v>7153.0758226037196</v>
      </c>
      <c r="T4240" s="4">
        <f t="shared" si="928"/>
        <v>0.63636363636363635</v>
      </c>
      <c r="U4240" s="1" t="str">
        <f t="shared" si="929"/>
        <v>High Performer</v>
      </c>
      <c r="V4240" s="1" t="str">
        <f t="shared" si="930"/>
        <v>Still Private</v>
      </c>
      <c r="W4240" s="1" t="str">
        <f t="shared" si="931"/>
        <v>A$</v>
      </c>
      <c r="X4240" s="1" t="str">
        <f t="shared" si="932"/>
        <v>A$55M</v>
      </c>
      <c r="Y4240" s="1" t="str">
        <f t="shared" si="933"/>
        <v>A$35M</v>
      </c>
      <c r="Z4240" s="1" t="str">
        <f t="shared" si="934"/>
        <v>A$0</v>
      </c>
      <c r="AA4240" s="1" t="str">
        <f t="shared" si="935"/>
        <v>A$7,153</v>
      </c>
      <c r="AB4240" s="6">
        <f t="shared" si="936"/>
        <v>596.08965188364334</v>
      </c>
      <c r="AC4240" s="1" t="str">
        <f t="shared" si="937"/>
        <v>Small</v>
      </c>
    </row>
    <row r="4241" spans="1:29">
      <c r="A4241" s="1" t="s">
        <v>2694</v>
      </c>
      <c r="B4241" s="1">
        <v>2004</v>
      </c>
      <c r="C4241" s="1" t="s">
        <v>27</v>
      </c>
      <c r="D4241" s="1" t="s">
        <v>102</v>
      </c>
      <c r="E4241" s="1" t="s">
        <v>23</v>
      </c>
      <c r="F4241" s="1">
        <v>2</v>
      </c>
      <c r="G4241" s="1">
        <v>1707</v>
      </c>
      <c r="H4241" s="1">
        <v>276</v>
      </c>
      <c r="I4241" s="1">
        <v>32.590000000000003</v>
      </c>
      <c r="J4241" s="1">
        <v>6</v>
      </c>
      <c r="K4241" s="1" t="s">
        <v>24</v>
      </c>
      <c r="L4241" s="1" t="s">
        <v>19</v>
      </c>
      <c r="M4241" s="1">
        <v>28</v>
      </c>
      <c r="N4241" s="1" t="s">
        <v>29</v>
      </c>
      <c r="O4241" s="1">
        <v>931220</v>
      </c>
      <c r="P4241" s="1">
        <f t="shared" si="938"/>
        <v>5</v>
      </c>
      <c r="Q4241" s="1">
        <f t="shared" si="925"/>
        <v>20</v>
      </c>
      <c r="R4241" s="5">
        <f t="shared" si="926"/>
        <v>1.1716461628588166E-3</v>
      </c>
      <c r="S4241" s="6">
        <f t="shared" si="927"/>
        <v>161687.17047451669</v>
      </c>
      <c r="T4241" s="4">
        <f t="shared" si="928"/>
        <v>138</v>
      </c>
      <c r="U4241" s="1" t="str">
        <f t="shared" si="929"/>
        <v>Normal</v>
      </c>
      <c r="V4241" s="1" t="str">
        <f t="shared" si="930"/>
        <v>Acquired</v>
      </c>
      <c r="W4241" s="1" t="str">
        <f t="shared" si="931"/>
        <v>$</v>
      </c>
      <c r="X4241" s="1" t="str">
        <f t="shared" si="932"/>
        <v>$2M</v>
      </c>
      <c r="Y4241" s="1" t="str">
        <f t="shared" si="933"/>
        <v>$276M</v>
      </c>
      <c r="Z4241" s="1" t="str">
        <f t="shared" si="934"/>
        <v>$0</v>
      </c>
      <c r="AA4241" s="1" t="str">
        <f t="shared" si="935"/>
        <v>$1,61,687</v>
      </c>
      <c r="AB4241" s="6">
        <f t="shared" si="936"/>
        <v>13473.930872876392</v>
      </c>
      <c r="AC4241" s="1" t="str">
        <f t="shared" si="937"/>
        <v>Small</v>
      </c>
    </row>
    <row r="4242" spans="1:29">
      <c r="A4242" s="1" t="s">
        <v>2690</v>
      </c>
      <c r="B4242" s="1">
        <v>2004</v>
      </c>
      <c r="C4242" s="1" t="s">
        <v>31</v>
      </c>
      <c r="D4242" s="1" t="s">
        <v>17</v>
      </c>
      <c r="E4242" s="1" t="s">
        <v>18</v>
      </c>
      <c r="F4242" s="1">
        <v>79</v>
      </c>
      <c r="G4242" s="1">
        <v>1270</v>
      </c>
      <c r="H4242" s="1">
        <v>381</v>
      </c>
      <c r="I4242" s="1">
        <v>26.38</v>
      </c>
      <c r="J4242" s="1">
        <v>2</v>
      </c>
      <c r="K4242" s="1" t="s">
        <v>24</v>
      </c>
      <c r="L4242" s="1" t="s">
        <v>19</v>
      </c>
      <c r="M4242" s="1">
        <v>74</v>
      </c>
      <c r="N4242" s="1" t="s">
        <v>25</v>
      </c>
      <c r="O4242" s="1">
        <v>804672</v>
      </c>
      <c r="P4242" s="1">
        <f t="shared" si="938"/>
        <v>2</v>
      </c>
      <c r="Q4242" s="1">
        <f t="shared" si="925"/>
        <v>20</v>
      </c>
      <c r="R4242" s="5">
        <f t="shared" si="926"/>
        <v>6.2204724409448818E-2</v>
      </c>
      <c r="S4242" s="6">
        <f t="shared" si="927"/>
        <v>300000</v>
      </c>
      <c r="T4242" s="4">
        <f t="shared" si="928"/>
        <v>4.8227848101265822</v>
      </c>
      <c r="U4242" s="1" t="str">
        <f t="shared" si="929"/>
        <v>Normal</v>
      </c>
      <c r="V4242" s="1" t="str">
        <f t="shared" si="930"/>
        <v>Acquired</v>
      </c>
      <c r="W4242" s="1" t="str">
        <f t="shared" si="931"/>
        <v>€</v>
      </c>
      <c r="X4242" s="1" t="str">
        <f t="shared" si="932"/>
        <v>€79M</v>
      </c>
      <c r="Y4242" s="1" t="str">
        <f t="shared" si="933"/>
        <v>€381M</v>
      </c>
      <c r="Z4242" s="1" t="str">
        <f t="shared" si="934"/>
        <v>€0</v>
      </c>
      <c r="AA4242" s="1" t="str">
        <f t="shared" si="935"/>
        <v>€3,00,000</v>
      </c>
      <c r="AB4242" s="6">
        <f t="shared" si="936"/>
        <v>25000</v>
      </c>
      <c r="AC4242" s="1" t="str">
        <f t="shared" si="937"/>
        <v>Small</v>
      </c>
    </row>
    <row r="4243" spans="1:29">
      <c r="A4243" s="1" t="s">
        <v>4189</v>
      </c>
      <c r="B4243" s="1">
        <v>2004</v>
      </c>
      <c r="C4243" s="1" t="s">
        <v>16</v>
      </c>
      <c r="D4243" s="1" t="s">
        <v>39</v>
      </c>
      <c r="E4243" s="1" t="s">
        <v>18</v>
      </c>
      <c r="F4243" s="1">
        <v>57</v>
      </c>
      <c r="G4243" s="1">
        <v>926</v>
      </c>
      <c r="H4243" s="1">
        <v>421</v>
      </c>
      <c r="I4243" s="1">
        <v>41.42</v>
      </c>
      <c r="J4243" s="1">
        <v>6</v>
      </c>
      <c r="K4243" s="1" t="s">
        <v>19</v>
      </c>
      <c r="L4243" s="1" t="s">
        <v>19</v>
      </c>
      <c r="M4243" s="1">
        <v>20</v>
      </c>
      <c r="N4243" s="1" t="s">
        <v>33</v>
      </c>
      <c r="O4243" s="1">
        <v>754805</v>
      </c>
      <c r="P4243" s="1">
        <f t="shared" si="938"/>
        <v>2</v>
      </c>
      <c r="Q4243" s="1">
        <f t="shared" si="925"/>
        <v>20</v>
      </c>
      <c r="R4243" s="5">
        <f t="shared" si="926"/>
        <v>6.1555075593952485E-2</v>
      </c>
      <c r="S4243" s="6">
        <f t="shared" si="927"/>
        <v>454643.62850971922</v>
      </c>
      <c r="T4243" s="4">
        <f t="shared" si="928"/>
        <v>7.3859649122807021</v>
      </c>
      <c r="U4243" s="1" t="str">
        <f t="shared" si="929"/>
        <v>Normal</v>
      </c>
      <c r="V4243" s="1" t="str">
        <f t="shared" si="930"/>
        <v>Still Private</v>
      </c>
      <c r="W4243" s="1" t="str">
        <f t="shared" si="931"/>
        <v>$</v>
      </c>
      <c r="X4243" s="1" t="str">
        <f t="shared" si="932"/>
        <v>$57M</v>
      </c>
      <c r="Y4243" s="1" t="str">
        <f t="shared" si="933"/>
        <v>$421M</v>
      </c>
      <c r="Z4243" s="1" t="str">
        <f t="shared" si="934"/>
        <v>$0</v>
      </c>
      <c r="AA4243" s="1" t="str">
        <f t="shared" si="935"/>
        <v>$4,54,644</v>
      </c>
      <c r="AB4243" s="6">
        <f t="shared" si="936"/>
        <v>37886.969042476601</v>
      </c>
      <c r="AC4243" s="1" t="str">
        <f t="shared" si="937"/>
        <v>Small</v>
      </c>
    </row>
    <row r="4244" spans="1:29">
      <c r="A4244" s="1" t="s">
        <v>390</v>
      </c>
      <c r="B4244" s="1">
        <v>2004</v>
      </c>
      <c r="C4244" s="1" t="s">
        <v>22</v>
      </c>
      <c r="D4244" s="1" t="s">
        <v>17</v>
      </c>
      <c r="E4244" s="1" t="s">
        <v>23</v>
      </c>
      <c r="F4244" s="1">
        <v>14</v>
      </c>
      <c r="G4244" s="1">
        <v>1273</v>
      </c>
      <c r="H4244" s="1">
        <v>36</v>
      </c>
      <c r="I4244" s="1">
        <v>48.42</v>
      </c>
      <c r="J4244" s="1">
        <v>5</v>
      </c>
      <c r="K4244" s="1" t="s">
        <v>24</v>
      </c>
      <c r="L4244" s="1" t="s">
        <v>19</v>
      </c>
      <c r="M4244" s="1">
        <v>82</v>
      </c>
      <c r="N4244" s="1" t="s">
        <v>25</v>
      </c>
      <c r="O4244" s="1">
        <v>616016</v>
      </c>
      <c r="P4244" s="1">
        <f t="shared" si="938"/>
        <v>5</v>
      </c>
      <c r="Q4244" s="1">
        <f t="shared" si="925"/>
        <v>20</v>
      </c>
      <c r="R4244" s="5">
        <f t="shared" si="926"/>
        <v>1.0997643362136685E-2</v>
      </c>
      <c r="S4244" s="6">
        <f t="shared" si="927"/>
        <v>28279.654359780048</v>
      </c>
      <c r="T4244" s="4">
        <f t="shared" si="928"/>
        <v>2.5714285714285716</v>
      </c>
      <c r="U4244" s="1" t="str">
        <f t="shared" si="929"/>
        <v>Normal</v>
      </c>
      <c r="V4244" s="1" t="str">
        <f t="shared" si="930"/>
        <v>Acquired</v>
      </c>
      <c r="W4244" s="1" t="str">
        <f t="shared" si="931"/>
        <v>£</v>
      </c>
      <c r="X4244" s="1" t="str">
        <f t="shared" si="932"/>
        <v>£14M</v>
      </c>
      <c r="Y4244" s="1" t="str">
        <f t="shared" si="933"/>
        <v>£36M</v>
      </c>
      <c r="Z4244" s="1" t="str">
        <f t="shared" si="934"/>
        <v>£0</v>
      </c>
      <c r="AA4244" s="1" t="str">
        <f t="shared" si="935"/>
        <v>£28,280</v>
      </c>
      <c r="AB4244" s="6">
        <f t="shared" si="936"/>
        <v>2356.6378633150039</v>
      </c>
      <c r="AC4244" s="1" t="str">
        <f t="shared" si="937"/>
        <v>Small</v>
      </c>
    </row>
    <row r="4245" spans="1:29">
      <c r="A4245" s="1" t="s">
        <v>207</v>
      </c>
      <c r="B4245" s="1">
        <v>2004</v>
      </c>
      <c r="C4245" s="1" t="s">
        <v>31</v>
      </c>
      <c r="D4245" s="1" t="s">
        <v>39</v>
      </c>
      <c r="E4245" s="1" t="s">
        <v>40</v>
      </c>
      <c r="F4245" s="1">
        <v>46</v>
      </c>
      <c r="G4245" s="1">
        <v>2988</v>
      </c>
      <c r="H4245" s="1">
        <v>73</v>
      </c>
      <c r="I4245" s="1">
        <v>15.77</v>
      </c>
      <c r="J4245" s="1">
        <v>1</v>
      </c>
      <c r="K4245" s="1" t="s">
        <v>19</v>
      </c>
      <c r="L4245" s="1" t="s">
        <v>24</v>
      </c>
      <c r="M4245" s="1">
        <v>19</v>
      </c>
      <c r="N4245" s="1" t="s">
        <v>49</v>
      </c>
      <c r="O4245" s="1">
        <v>602195</v>
      </c>
      <c r="P4245" s="1">
        <f t="shared" si="938"/>
        <v>3</v>
      </c>
      <c r="Q4245" s="1">
        <f t="shared" si="925"/>
        <v>20</v>
      </c>
      <c r="R4245" s="5">
        <f t="shared" si="926"/>
        <v>1.5394912985274432E-2</v>
      </c>
      <c r="S4245" s="6">
        <f t="shared" si="927"/>
        <v>24431.057563587685</v>
      </c>
      <c r="T4245" s="4">
        <f t="shared" si="928"/>
        <v>1.5869565217391304</v>
      </c>
      <c r="U4245" s="1" t="str">
        <f t="shared" si="929"/>
        <v>Normal</v>
      </c>
      <c r="V4245" s="1" t="str">
        <f t="shared" si="930"/>
        <v>IPO</v>
      </c>
      <c r="W4245" s="1" t="str">
        <f t="shared" si="931"/>
        <v>€</v>
      </c>
      <c r="X4245" s="1" t="str">
        <f t="shared" si="932"/>
        <v>€46M</v>
      </c>
      <c r="Y4245" s="1" t="str">
        <f t="shared" si="933"/>
        <v>€73M</v>
      </c>
      <c r="Z4245" s="1" t="str">
        <f t="shared" si="934"/>
        <v>€0</v>
      </c>
      <c r="AA4245" s="1" t="str">
        <f t="shared" si="935"/>
        <v>€24,431</v>
      </c>
      <c r="AB4245" s="6">
        <f t="shared" si="936"/>
        <v>2035.921463632307</v>
      </c>
      <c r="AC4245" s="1" t="str">
        <f t="shared" si="937"/>
        <v>Small</v>
      </c>
    </row>
    <row r="4246" spans="1:29">
      <c r="A4246" s="1" t="s">
        <v>600</v>
      </c>
      <c r="B4246" s="1">
        <v>2004</v>
      </c>
      <c r="C4246" s="1" t="s">
        <v>73</v>
      </c>
      <c r="D4246" s="1" t="s">
        <v>51</v>
      </c>
      <c r="E4246" s="1" t="s">
        <v>18</v>
      </c>
      <c r="F4246" s="1">
        <v>14</v>
      </c>
      <c r="G4246" s="1">
        <v>3072</v>
      </c>
      <c r="H4246" s="1">
        <v>331</v>
      </c>
      <c r="I4246" s="1">
        <v>20.48</v>
      </c>
      <c r="J4246" s="1">
        <v>6</v>
      </c>
      <c r="K4246" s="1" t="s">
        <v>24</v>
      </c>
      <c r="L4246" s="1" t="s">
        <v>19</v>
      </c>
      <c r="M4246" s="1">
        <v>91</v>
      </c>
      <c r="N4246" s="1" t="s">
        <v>49</v>
      </c>
      <c r="O4246" s="1">
        <v>469731</v>
      </c>
      <c r="P4246" s="1">
        <f t="shared" si="938"/>
        <v>2</v>
      </c>
      <c r="Q4246" s="1">
        <f t="shared" si="925"/>
        <v>20</v>
      </c>
      <c r="R4246" s="5">
        <f t="shared" si="926"/>
        <v>4.557291666666667E-3</v>
      </c>
      <c r="S4246" s="6">
        <f t="shared" si="927"/>
        <v>107747.39583333333</v>
      </c>
      <c r="T4246" s="4">
        <f t="shared" si="928"/>
        <v>23.642857142857142</v>
      </c>
      <c r="U4246" s="1" t="str">
        <f t="shared" si="929"/>
        <v>Normal</v>
      </c>
      <c r="V4246" s="1" t="str">
        <f t="shared" si="930"/>
        <v>Acquired</v>
      </c>
      <c r="W4246" s="1" t="str">
        <f t="shared" si="931"/>
        <v>€</v>
      </c>
      <c r="X4246" s="1" t="str">
        <f t="shared" si="932"/>
        <v>€14M</v>
      </c>
      <c r="Y4246" s="1" t="str">
        <f t="shared" si="933"/>
        <v>€331M</v>
      </c>
      <c r="Z4246" s="1" t="str">
        <f t="shared" si="934"/>
        <v>€0</v>
      </c>
      <c r="AA4246" s="1" t="str">
        <f t="shared" si="935"/>
        <v>€1,07,747</v>
      </c>
      <c r="AB4246" s="6">
        <f t="shared" si="936"/>
        <v>8978.9496527777774</v>
      </c>
      <c r="AC4246" s="1" t="str">
        <f t="shared" si="937"/>
        <v>Small</v>
      </c>
    </row>
    <row r="4247" spans="1:29">
      <c r="A4247" s="1" t="s">
        <v>3642</v>
      </c>
      <c r="B4247" s="1">
        <v>2004</v>
      </c>
      <c r="C4247" s="1" t="s">
        <v>45</v>
      </c>
      <c r="D4247" s="1" t="s">
        <v>48</v>
      </c>
      <c r="E4247" s="1" t="s">
        <v>40</v>
      </c>
      <c r="F4247" s="1">
        <v>13</v>
      </c>
      <c r="G4247" s="1">
        <v>820</v>
      </c>
      <c r="H4247" s="1">
        <v>879</v>
      </c>
      <c r="I4247" s="1">
        <v>48.32</v>
      </c>
      <c r="J4247" s="1">
        <v>2</v>
      </c>
      <c r="K4247" s="1" t="s">
        <v>24</v>
      </c>
      <c r="L4247" s="1" t="s">
        <v>19</v>
      </c>
      <c r="M4247" s="1">
        <v>85</v>
      </c>
      <c r="N4247" s="1" t="s">
        <v>33</v>
      </c>
      <c r="O4247" s="1">
        <v>283646</v>
      </c>
      <c r="P4247" s="1">
        <f t="shared" si="938"/>
        <v>3</v>
      </c>
      <c r="Q4247" s="1">
        <f t="shared" si="925"/>
        <v>20</v>
      </c>
      <c r="R4247" s="5">
        <f t="shared" si="926"/>
        <v>1.5853658536585366E-2</v>
      </c>
      <c r="S4247" s="6">
        <f t="shared" si="927"/>
        <v>1071951.2195121951</v>
      </c>
      <c r="T4247" s="4">
        <f t="shared" si="928"/>
        <v>67.615384615384613</v>
      </c>
      <c r="U4247" s="1" t="str">
        <f t="shared" si="929"/>
        <v>Normal</v>
      </c>
      <c r="V4247" s="1" t="str">
        <f t="shared" si="930"/>
        <v>Acquired</v>
      </c>
      <c r="W4247" s="1" t="str">
        <f t="shared" si="931"/>
        <v>A$</v>
      </c>
      <c r="X4247" s="1" t="str">
        <f t="shared" si="932"/>
        <v>A$13M</v>
      </c>
      <c r="Y4247" s="1" t="str">
        <f t="shared" si="933"/>
        <v>A$879M</v>
      </c>
      <c r="Z4247" s="1" t="str">
        <f t="shared" si="934"/>
        <v>A$0</v>
      </c>
      <c r="AA4247" s="1" t="str">
        <f t="shared" si="935"/>
        <v>A$10,71,951</v>
      </c>
      <c r="AB4247" s="6">
        <f t="shared" si="936"/>
        <v>89329.268292682929</v>
      </c>
      <c r="AC4247" s="1" t="str">
        <f t="shared" si="937"/>
        <v>Small</v>
      </c>
    </row>
    <row r="4248" spans="1:29">
      <c r="A4248" s="1" t="s">
        <v>2238</v>
      </c>
      <c r="B4248" s="1">
        <v>2004</v>
      </c>
      <c r="C4248" s="1" t="s">
        <v>53</v>
      </c>
      <c r="D4248" s="1" t="s">
        <v>46</v>
      </c>
      <c r="E4248" s="1" t="s">
        <v>18</v>
      </c>
      <c r="F4248" s="1">
        <v>36</v>
      </c>
      <c r="G4248" s="1">
        <v>3337</v>
      </c>
      <c r="H4248" s="1">
        <v>193</v>
      </c>
      <c r="I4248" s="1">
        <v>24.18</v>
      </c>
      <c r="J4248" s="1">
        <v>2</v>
      </c>
      <c r="K4248" s="1" t="s">
        <v>24</v>
      </c>
      <c r="L4248" s="1" t="s">
        <v>24</v>
      </c>
      <c r="M4248" s="1">
        <v>4</v>
      </c>
      <c r="N4248" s="1" t="s">
        <v>20</v>
      </c>
      <c r="O4248" s="1">
        <v>160509</v>
      </c>
      <c r="P4248" s="1">
        <f t="shared" si="938"/>
        <v>2</v>
      </c>
      <c r="Q4248" s="1">
        <f t="shared" si="925"/>
        <v>20</v>
      </c>
      <c r="R4248" s="5">
        <f t="shared" si="926"/>
        <v>1.0788133053640995E-2</v>
      </c>
      <c r="S4248" s="6">
        <f t="shared" si="927"/>
        <v>57836.379982019775</v>
      </c>
      <c r="T4248" s="4">
        <f t="shared" si="928"/>
        <v>5.3611111111111107</v>
      </c>
      <c r="U4248" s="1" t="str">
        <f t="shared" si="929"/>
        <v>Normal</v>
      </c>
      <c r="V4248" s="1" t="str">
        <f t="shared" si="930"/>
        <v>Acquired</v>
      </c>
      <c r="W4248" s="1">
        <f t="shared" si="931"/>
        <v>0</v>
      </c>
      <c r="X4248" s="1" t="str">
        <f t="shared" si="932"/>
        <v>036M</v>
      </c>
      <c r="Y4248" s="1" t="str">
        <f t="shared" si="933"/>
        <v>0193M</v>
      </c>
      <c r="Z4248" s="1" t="str">
        <f t="shared" si="934"/>
        <v>00</v>
      </c>
      <c r="AA4248" s="1" t="str">
        <f t="shared" si="935"/>
        <v>057,836</v>
      </c>
      <c r="AB4248" s="6">
        <f t="shared" si="936"/>
        <v>4819.6983318349812</v>
      </c>
      <c r="AC4248" s="1" t="str">
        <f t="shared" si="937"/>
        <v>Small</v>
      </c>
    </row>
    <row r="4249" spans="1:29">
      <c r="A4249" s="1" t="s">
        <v>4508</v>
      </c>
      <c r="B4249" s="1">
        <v>2004</v>
      </c>
      <c r="C4249" s="1" t="s">
        <v>53</v>
      </c>
      <c r="D4249" s="1" t="s">
        <v>51</v>
      </c>
      <c r="E4249" s="1" t="s">
        <v>28</v>
      </c>
      <c r="F4249" s="1">
        <v>65</v>
      </c>
      <c r="G4249" s="1">
        <v>2992</v>
      </c>
      <c r="H4249" s="1">
        <v>575</v>
      </c>
      <c r="I4249" s="1">
        <v>27.36</v>
      </c>
      <c r="J4249" s="1">
        <v>1</v>
      </c>
      <c r="K4249" s="1" t="s">
        <v>19</v>
      </c>
      <c r="L4249" s="1" t="s">
        <v>19</v>
      </c>
      <c r="M4249" s="1">
        <v>36</v>
      </c>
      <c r="N4249" s="1" t="s">
        <v>49</v>
      </c>
      <c r="O4249" s="1">
        <v>136423</v>
      </c>
      <c r="P4249" s="1">
        <f t="shared" si="938"/>
        <v>1</v>
      </c>
      <c r="Q4249" s="1">
        <f t="shared" si="925"/>
        <v>20</v>
      </c>
      <c r="R4249" s="5">
        <f t="shared" si="926"/>
        <v>2.1724598930481284E-2</v>
      </c>
      <c r="S4249" s="6">
        <f t="shared" si="927"/>
        <v>192179.14438502674</v>
      </c>
      <c r="T4249" s="4">
        <f t="shared" si="928"/>
        <v>8.8461538461538467</v>
      </c>
      <c r="U4249" s="1" t="str">
        <f t="shared" si="929"/>
        <v>Normal</v>
      </c>
      <c r="V4249" s="1" t="str">
        <f t="shared" si="930"/>
        <v>Still Private</v>
      </c>
      <c r="W4249" s="1">
        <f t="shared" si="931"/>
        <v>0</v>
      </c>
      <c r="X4249" s="1" t="str">
        <f t="shared" si="932"/>
        <v>065M</v>
      </c>
      <c r="Y4249" s="1" t="str">
        <f t="shared" si="933"/>
        <v>0575M</v>
      </c>
      <c r="Z4249" s="1" t="str">
        <f t="shared" si="934"/>
        <v>00</v>
      </c>
      <c r="AA4249" s="1" t="str">
        <f t="shared" si="935"/>
        <v>01,92,179</v>
      </c>
      <c r="AB4249" s="6">
        <f t="shared" si="936"/>
        <v>16014.928698752228</v>
      </c>
      <c r="AC4249" s="1" t="str">
        <f t="shared" si="937"/>
        <v>Small</v>
      </c>
    </row>
    <row r="4250" spans="1:29">
      <c r="A4250" s="1" t="s">
        <v>4445</v>
      </c>
      <c r="B4250" s="1">
        <v>2005</v>
      </c>
      <c r="C4250" s="1" t="s">
        <v>31</v>
      </c>
      <c r="D4250" s="1" t="s">
        <v>95</v>
      </c>
      <c r="E4250" s="1" t="s">
        <v>23</v>
      </c>
      <c r="F4250" s="1">
        <v>96</v>
      </c>
      <c r="G4250" s="1">
        <v>4888</v>
      </c>
      <c r="H4250" s="1">
        <v>842</v>
      </c>
      <c r="I4250" s="1">
        <v>41.27</v>
      </c>
      <c r="J4250" s="1">
        <v>1</v>
      </c>
      <c r="K4250" s="1" t="s">
        <v>24</v>
      </c>
      <c r="L4250" s="1" t="s">
        <v>24</v>
      </c>
      <c r="M4250" s="1">
        <v>67</v>
      </c>
      <c r="N4250" s="1" t="s">
        <v>33</v>
      </c>
      <c r="O4250" s="1">
        <v>4885699</v>
      </c>
      <c r="P4250" s="1">
        <f t="shared" si="938"/>
        <v>5</v>
      </c>
      <c r="Q4250" s="1">
        <f t="shared" si="925"/>
        <v>19</v>
      </c>
      <c r="R4250" s="5">
        <f t="shared" si="926"/>
        <v>1.9639934533551555E-2</v>
      </c>
      <c r="S4250" s="6">
        <f t="shared" si="927"/>
        <v>172258.59247135842</v>
      </c>
      <c r="T4250" s="4">
        <f t="shared" si="928"/>
        <v>8.7708333333333339</v>
      </c>
      <c r="U4250" s="1" t="str">
        <f t="shared" si="929"/>
        <v>Normal</v>
      </c>
      <c r="V4250" s="1" t="str">
        <f t="shared" si="930"/>
        <v>Acquired</v>
      </c>
      <c r="W4250" s="1" t="str">
        <f t="shared" si="931"/>
        <v>€</v>
      </c>
      <c r="X4250" s="1" t="str">
        <f t="shared" si="932"/>
        <v>€96M</v>
      </c>
      <c r="Y4250" s="1" t="str">
        <f t="shared" si="933"/>
        <v>€842M</v>
      </c>
      <c r="Z4250" s="1" t="str">
        <f t="shared" si="934"/>
        <v>€0</v>
      </c>
      <c r="AA4250" s="1" t="str">
        <f t="shared" si="935"/>
        <v>€1,72,259</v>
      </c>
      <c r="AB4250" s="6">
        <f t="shared" si="936"/>
        <v>14354.882705946537</v>
      </c>
      <c r="AC4250" s="1" t="str">
        <f t="shared" si="937"/>
        <v>Small</v>
      </c>
    </row>
    <row r="4251" spans="1:29">
      <c r="A4251" s="1" t="s">
        <v>3159</v>
      </c>
      <c r="B4251" s="1">
        <v>2005</v>
      </c>
      <c r="C4251" s="1" t="s">
        <v>22</v>
      </c>
      <c r="D4251" s="1" t="s">
        <v>39</v>
      </c>
      <c r="E4251" s="1" t="s">
        <v>40</v>
      </c>
      <c r="F4251" s="1">
        <v>3</v>
      </c>
      <c r="G4251" s="1">
        <v>1038</v>
      </c>
      <c r="H4251" s="1">
        <v>479</v>
      </c>
      <c r="I4251" s="1">
        <v>29.01</v>
      </c>
      <c r="J4251" s="1">
        <v>3</v>
      </c>
      <c r="K4251" s="1" t="s">
        <v>19</v>
      </c>
      <c r="L4251" s="1" t="s">
        <v>24</v>
      </c>
      <c r="M4251" s="1">
        <v>6</v>
      </c>
      <c r="N4251" s="1" t="s">
        <v>25</v>
      </c>
      <c r="O4251" s="1">
        <v>4879732</v>
      </c>
      <c r="P4251" s="1">
        <f t="shared" si="938"/>
        <v>3</v>
      </c>
      <c r="Q4251" s="1">
        <f t="shared" si="925"/>
        <v>19</v>
      </c>
      <c r="R4251" s="5">
        <f t="shared" si="926"/>
        <v>2.8901734104046241E-3</v>
      </c>
      <c r="S4251" s="6">
        <f t="shared" si="927"/>
        <v>461464.35452793835</v>
      </c>
      <c r="T4251" s="4">
        <f t="shared" si="928"/>
        <v>159.66666666666666</v>
      </c>
      <c r="U4251" s="1" t="str">
        <f t="shared" si="929"/>
        <v>Normal</v>
      </c>
      <c r="V4251" s="1" t="str">
        <f t="shared" si="930"/>
        <v>IPO</v>
      </c>
      <c r="W4251" s="1" t="str">
        <f t="shared" si="931"/>
        <v>£</v>
      </c>
      <c r="X4251" s="1" t="str">
        <f t="shared" si="932"/>
        <v>£3M</v>
      </c>
      <c r="Y4251" s="1" t="str">
        <f t="shared" si="933"/>
        <v>£479M</v>
      </c>
      <c r="Z4251" s="1" t="str">
        <f t="shared" si="934"/>
        <v>£0</v>
      </c>
      <c r="AA4251" s="1" t="str">
        <f t="shared" si="935"/>
        <v>£4,61,464</v>
      </c>
      <c r="AB4251" s="6">
        <f t="shared" si="936"/>
        <v>38455.362877328196</v>
      </c>
      <c r="AC4251" s="1" t="str">
        <f t="shared" si="937"/>
        <v>Small</v>
      </c>
    </row>
    <row r="4252" spans="1:29">
      <c r="A4252" s="1" t="s">
        <v>1120</v>
      </c>
      <c r="B4252" s="1">
        <v>2005</v>
      </c>
      <c r="C4252" s="1" t="s">
        <v>16</v>
      </c>
      <c r="D4252" s="1" t="s">
        <v>36</v>
      </c>
      <c r="E4252" s="1" t="s">
        <v>28</v>
      </c>
      <c r="F4252" s="1">
        <v>38</v>
      </c>
      <c r="G4252" s="1">
        <v>3960</v>
      </c>
      <c r="H4252" s="1">
        <v>472</v>
      </c>
      <c r="I4252" s="1">
        <v>20.71</v>
      </c>
      <c r="J4252" s="1">
        <v>8</v>
      </c>
      <c r="K4252" s="1" t="s">
        <v>19</v>
      </c>
      <c r="L4252" s="1" t="s">
        <v>19</v>
      </c>
      <c r="M4252" s="1">
        <v>33</v>
      </c>
      <c r="N4252" s="1" t="s">
        <v>25</v>
      </c>
      <c r="O4252" s="1">
        <v>4830870</v>
      </c>
      <c r="P4252" s="1">
        <f t="shared" si="938"/>
        <v>1</v>
      </c>
      <c r="Q4252" s="1">
        <f t="shared" si="925"/>
        <v>19</v>
      </c>
      <c r="R4252" s="5">
        <f t="shared" si="926"/>
        <v>9.5959595959595953E-3</v>
      </c>
      <c r="S4252" s="6">
        <f t="shared" si="927"/>
        <v>119191.91919191919</v>
      </c>
      <c r="T4252" s="4">
        <f t="shared" si="928"/>
        <v>12.421052631578947</v>
      </c>
      <c r="U4252" s="1" t="str">
        <f t="shared" si="929"/>
        <v>High Performer</v>
      </c>
      <c r="V4252" s="1" t="str">
        <f t="shared" si="930"/>
        <v>Still Private</v>
      </c>
      <c r="W4252" s="1" t="str">
        <f t="shared" si="931"/>
        <v>$</v>
      </c>
      <c r="X4252" s="1" t="str">
        <f t="shared" si="932"/>
        <v>$38M</v>
      </c>
      <c r="Y4252" s="1" t="str">
        <f t="shared" si="933"/>
        <v>$472M</v>
      </c>
      <c r="Z4252" s="1" t="str">
        <f t="shared" si="934"/>
        <v>$0</v>
      </c>
      <c r="AA4252" s="1" t="str">
        <f t="shared" si="935"/>
        <v>$1,19,192</v>
      </c>
      <c r="AB4252" s="6">
        <f t="shared" si="936"/>
        <v>9932.6599326599335</v>
      </c>
      <c r="AC4252" s="1" t="str">
        <f t="shared" si="937"/>
        <v>Small</v>
      </c>
    </row>
    <row r="4253" spans="1:29">
      <c r="A4253" s="1" t="s">
        <v>3770</v>
      </c>
      <c r="B4253" s="1">
        <v>2005</v>
      </c>
      <c r="C4253" s="1" t="s">
        <v>73</v>
      </c>
      <c r="D4253" s="1" t="s">
        <v>95</v>
      </c>
      <c r="E4253" s="1" t="s">
        <v>37</v>
      </c>
      <c r="F4253" s="1">
        <v>60</v>
      </c>
      <c r="G4253" s="1">
        <v>1999</v>
      </c>
      <c r="H4253" s="1">
        <v>74</v>
      </c>
      <c r="I4253" s="1">
        <v>20.54</v>
      </c>
      <c r="J4253" s="1">
        <v>7</v>
      </c>
      <c r="K4253" s="1" t="s">
        <v>19</v>
      </c>
      <c r="L4253" s="1" t="s">
        <v>24</v>
      </c>
      <c r="M4253" s="1">
        <v>17</v>
      </c>
      <c r="N4253" s="1" t="s">
        <v>20</v>
      </c>
      <c r="O4253" s="1">
        <v>4825850</v>
      </c>
      <c r="P4253" s="1">
        <f t="shared" si="938"/>
        <v>4</v>
      </c>
      <c r="Q4253" s="1">
        <f t="shared" si="925"/>
        <v>19</v>
      </c>
      <c r="R4253" s="5">
        <f t="shared" si="926"/>
        <v>3.0015007503751877E-2</v>
      </c>
      <c r="S4253" s="6">
        <f t="shared" si="927"/>
        <v>37018.509254627315</v>
      </c>
      <c r="T4253" s="4">
        <f t="shared" si="928"/>
        <v>1.2333333333333334</v>
      </c>
      <c r="U4253" s="1" t="str">
        <f t="shared" si="929"/>
        <v>Normal</v>
      </c>
      <c r="V4253" s="1" t="str">
        <f t="shared" si="930"/>
        <v>IPO</v>
      </c>
      <c r="W4253" s="1" t="str">
        <f t="shared" si="931"/>
        <v>€</v>
      </c>
      <c r="X4253" s="1" t="str">
        <f t="shared" si="932"/>
        <v>€60M</v>
      </c>
      <c r="Y4253" s="1" t="str">
        <f t="shared" si="933"/>
        <v>€74M</v>
      </c>
      <c r="Z4253" s="1" t="str">
        <f t="shared" si="934"/>
        <v>€0</v>
      </c>
      <c r="AA4253" s="1" t="str">
        <f t="shared" si="935"/>
        <v>€37,019</v>
      </c>
      <c r="AB4253" s="6">
        <f t="shared" si="936"/>
        <v>3084.8757712189426</v>
      </c>
      <c r="AC4253" s="1" t="str">
        <f t="shared" si="937"/>
        <v>Small</v>
      </c>
    </row>
    <row r="4254" spans="1:29">
      <c r="A4254" s="1" t="s">
        <v>3317</v>
      </c>
      <c r="B4254" s="1">
        <v>2005</v>
      </c>
      <c r="C4254" s="1" t="s">
        <v>27</v>
      </c>
      <c r="D4254" s="1" t="s">
        <v>102</v>
      </c>
      <c r="E4254" s="1" t="s">
        <v>18</v>
      </c>
      <c r="F4254" s="1">
        <v>73</v>
      </c>
      <c r="G4254" s="1">
        <v>4931</v>
      </c>
      <c r="H4254" s="1">
        <v>122</v>
      </c>
      <c r="I4254" s="1">
        <v>1.4</v>
      </c>
      <c r="J4254" s="1">
        <v>6</v>
      </c>
      <c r="K4254" s="1" t="s">
        <v>24</v>
      </c>
      <c r="L4254" s="1" t="s">
        <v>19</v>
      </c>
      <c r="M4254" s="1">
        <v>22</v>
      </c>
      <c r="N4254" s="1" t="s">
        <v>29</v>
      </c>
      <c r="O4254" s="1">
        <v>4759024</v>
      </c>
      <c r="P4254" s="1">
        <f t="shared" si="938"/>
        <v>2</v>
      </c>
      <c r="Q4254" s="1">
        <f t="shared" si="925"/>
        <v>19</v>
      </c>
      <c r="R4254" s="5">
        <f t="shared" si="926"/>
        <v>1.4804299330764551E-2</v>
      </c>
      <c r="S4254" s="6">
        <f t="shared" si="927"/>
        <v>24741.431758264043</v>
      </c>
      <c r="T4254" s="4">
        <f t="shared" si="928"/>
        <v>1.6712328767123288</v>
      </c>
      <c r="U4254" s="1" t="str">
        <f t="shared" si="929"/>
        <v>Normal</v>
      </c>
      <c r="V4254" s="1" t="str">
        <f t="shared" si="930"/>
        <v>Acquired</v>
      </c>
      <c r="W4254" s="1" t="str">
        <f t="shared" si="931"/>
        <v>$</v>
      </c>
      <c r="X4254" s="1" t="str">
        <f t="shared" si="932"/>
        <v>$73M</v>
      </c>
      <c r="Y4254" s="1" t="str">
        <f t="shared" si="933"/>
        <v>$122M</v>
      </c>
      <c r="Z4254" s="1" t="str">
        <f t="shared" si="934"/>
        <v>$0</v>
      </c>
      <c r="AA4254" s="1" t="str">
        <f t="shared" si="935"/>
        <v>$24,741</v>
      </c>
      <c r="AB4254" s="6">
        <f t="shared" si="936"/>
        <v>2061.7859798553368</v>
      </c>
      <c r="AC4254" s="1" t="str">
        <f t="shared" si="937"/>
        <v>Small</v>
      </c>
    </row>
    <row r="4255" spans="1:29">
      <c r="A4255" s="1" t="s">
        <v>2925</v>
      </c>
      <c r="B4255" s="1">
        <v>2005</v>
      </c>
      <c r="C4255" s="1" t="s">
        <v>35</v>
      </c>
      <c r="D4255" s="1" t="s">
        <v>102</v>
      </c>
      <c r="E4255" s="1" t="s">
        <v>28</v>
      </c>
      <c r="F4255" s="1">
        <v>24</v>
      </c>
      <c r="G4255" s="1">
        <v>3751</v>
      </c>
      <c r="H4255" s="1">
        <v>94</v>
      </c>
      <c r="I4255" s="1">
        <v>11.03</v>
      </c>
      <c r="J4255" s="1">
        <v>1</v>
      </c>
      <c r="K4255" s="1" t="s">
        <v>19</v>
      </c>
      <c r="L4255" s="1" t="s">
        <v>19</v>
      </c>
      <c r="M4255" s="1">
        <v>66</v>
      </c>
      <c r="N4255" s="1" t="s">
        <v>20</v>
      </c>
      <c r="O4255" s="1">
        <v>4690062</v>
      </c>
      <c r="P4255" s="1">
        <f t="shared" si="938"/>
        <v>1</v>
      </c>
      <c r="Q4255" s="1">
        <f t="shared" si="925"/>
        <v>19</v>
      </c>
      <c r="R4255" s="5">
        <f t="shared" si="926"/>
        <v>6.3982937883231136E-3</v>
      </c>
      <c r="S4255" s="6">
        <f t="shared" si="927"/>
        <v>25059.984004265531</v>
      </c>
      <c r="T4255" s="4">
        <f t="shared" si="928"/>
        <v>3.9166666666666665</v>
      </c>
      <c r="U4255" s="1" t="str">
        <f t="shared" si="929"/>
        <v>Normal</v>
      </c>
      <c r="V4255" s="1" t="str">
        <f t="shared" si="930"/>
        <v>Still Private</v>
      </c>
      <c r="W4255" s="1" t="str">
        <f t="shared" si="931"/>
        <v>¥</v>
      </c>
      <c r="X4255" s="1" t="str">
        <f t="shared" si="932"/>
        <v>¥24M</v>
      </c>
      <c r="Y4255" s="1" t="str">
        <f t="shared" si="933"/>
        <v>¥94M</v>
      </c>
      <c r="Z4255" s="1" t="str">
        <f t="shared" si="934"/>
        <v>¥0</v>
      </c>
      <c r="AA4255" s="1" t="str">
        <f t="shared" si="935"/>
        <v>¥25,060</v>
      </c>
      <c r="AB4255" s="6">
        <f t="shared" si="936"/>
        <v>2088.3320003554609</v>
      </c>
      <c r="AC4255" s="1" t="str">
        <f t="shared" si="937"/>
        <v>Small</v>
      </c>
    </row>
    <row r="4256" spans="1:29">
      <c r="A4256" s="1" t="s">
        <v>4448</v>
      </c>
      <c r="B4256" s="1">
        <v>2005</v>
      </c>
      <c r="C4256" s="1" t="s">
        <v>45</v>
      </c>
      <c r="D4256" s="1" t="s">
        <v>36</v>
      </c>
      <c r="E4256" s="1" t="s">
        <v>23</v>
      </c>
      <c r="F4256" s="1">
        <v>85</v>
      </c>
      <c r="G4256" s="1">
        <v>4868</v>
      </c>
      <c r="H4256" s="1">
        <v>244</v>
      </c>
      <c r="I4256" s="1">
        <v>27.33</v>
      </c>
      <c r="J4256" s="1">
        <v>8</v>
      </c>
      <c r="K4256" s="1" t="s">
        <v>24</v>
      </c>
      <c r="L4256" s="1" t="s">
        <v>19</v>
      </c>
      <c r="M4256" s="1">
        <v>39</v>
      </c>
      <c r="N4256" s="1" t="s">
        <v>49</v>
      </c>
      <c r="O4256" s="1">
        <v>4622430</v>
      </c>
      <c r="P4256" s="1">
        <f t="shared" si="938"/>
        <v>5</v>
      </c>
      <c r="Q4256" s="1">
        <f t="shared" si="925"/>
        <v>19</v>
      </c>
      <c r="R4256" s="5">
        <f t="shared" si="926"/>
        <v>1.7460969597370583E-2</v>
      </c>
      <c r="S4256" s="6">
        <f t="shared" si="927"/>
        <v>50123.253903040262</v>
      </c>
      <c r="T4256" s="4">
        <f t="shared" si="928"/>
        <v>2.8705882352941177</v>
      </c>
      <c r="U4256" s="1" t="str">
        <f t="shared" si="929"/>
        <v>High Performer</v>
      </c>
      <c r="V4256" s="1" t="str">
        <f t="shared" si="930"/>
        <v>Acquired</v>
      </c>
      <c r="W4256" s="1" t="str">
        <f t="shared" si="931"/>
        <v>A$</v>
      </c>
      <c r="X4256" s="1" t="str">
        <f t="shared" si="932"/>
        <v>A$85M</v>
      </c>
      <c r="Y4256" s="1" t="str">
        <f t="shared" si="933"/>
        <v>A$244M</v>
      </c>
      <c r="Z4256" s="1" t="str">
        <f t="shared" si="934"/>
        <v>A$0</v>
      </c>
      <c r="AA4256" s="1" t="str">
        <f t="shared" si="935"/>
        <v>A$50,123</v>
      </c>
      <c r="AB4256" s="6">
        <f t="shared" si="936"/>
        <v>4176.9378252533552</v>
      </c>
      <c r="AC4256" s="1" t="str">
        <f t="shared" si="937"/>
        <v>Small</v>
      </c>
    </row>
    <row r="4257" spans="1:29">
      <c r="A4257" s="1" t="s">
        <v>4418</v>
      </c>
      <c r="B4257" s="1">
        <v>2005</v>
      </c>
      <c r="C4257" s="1" t="s">
        <v>53</v>
      </c>
      <c r="D4257" s="1" t="s">
        <v>51</v>
      </c>
      <c r="E4257" s="1" t="s">
        <v>18</v>
      </c>
      <c r="F4257" s="1">
        <v>39</v>
      </c>
      <c r="G4257" s="1">
        <v>1845</v>
      </c>
      <c r="H4257" s="1">
        <v>257</v>
      </c>
      <c r="I4257" s="1">
        <v>9.06</v>
      </c>
      <c r="J4257" s="1">
        <v>4</v>
      </c>
      <c r="K4257" s="1" t="s">
        <v>24</v>
      </c>
      <c r="L4257" s="1" t="s">
        <v>19</v>
      </c>
      <c r="M4257" s="1">
        <v>93</v>
      </c>
      <c r="N4257" s="1" t="s">
        <v>25</v>
      </c>
      <c r="O4257" s="1">
        <v>4507183</v>
      </c>
      <c r="P4257" s="1">
        <f t="shared" si="938"/>
        <v>2</v>
      </c>
      <c r="Q4257" s="1">
        <f t="shared" si="925"/>
        <v>19</v>
      </c>
      <c r="R4257" s="5">
        <f t="shared" si="926"/>
        <v>2.113821138211382E-2</v>
      </c>
      <c r="S4257" s="6">
        <f t="shared" si="927"/>
        <v>139295.39295392955</v>
      </c>
      <c r="T4257" s="4">
        <f t="shared" si="928"/>
        <v>6.5897435897435894</v>
      </c>
      <c r="U4257" s="1" t="str">
        <f t="shared" si="929"/>
        <v>Normal</v>
      </c>
      <c r="V4257" s="1" t="str">
        <f t="shared" si="930"/>
        <v>Acquired</v>
      </c>
      <c r="W4257" s="1">
        <f t="shared" si="931"/>
        <v>0</v>
      </c>
      <c r="X4257" s="1" t="str">
        <f t="shared" si="932"/>
        <v>039M</v>
      </c>
      <c r="Y4257" s="1" t="str">
        <f t="shared" si="933"/>
        <v>0257M</v>
      </c>
      <c r="Z4257" s="1" t="str">
        <f t="shared" si="934"/>
        <v>00</v>
      </c>
      <c r="AA4257" s="1" t="str">
        <f t="shared" si="935"/>
        <v>01,39,295</v>
      </c>
      <c r="AB4257" s="6">
        <f t="shared" si="936"/>
        <v>11607.949412827462</v>
      </c>
      <c r="AC4257" s="1" t="str">
        <f t="shared" si="937"/>
        <v>Small</v>
      </c>
    </row>
    <row r="4258" spans="1:29">
      <c r="A4258" s="1" t="s">
        <v>3894</v>
      </c>
      <c r="B4258" s="1">
        <v>2005</v>
      </c>
      <c r="C4258" s="1" t="s">
        <v>16</v>
      </c>
      <c r="D4258" s="1" t="s">
        <v>39</v>
      </c>
      <c r="E4258" s="1" t="s">
        <v>40</v>
      </c>
      <c r="F4258" s="1">
        <v>9</v>
      </c>
      <c r="G4258" s="1">
        <v>3457</v>
      </c>
      <c r="H4258" s="1">
        <v>310</v>
      </c>
      <c r="I4258" s="1">
        <v>24.95</v>
      </c>
      <c r="J4258" s="1">
        <v>8</v>
      </c>
      <c r="K4258" s="1" t="s">
        <v>19</v>
      </c>
      <c r="L4258" s="1" t="s">
        <v>24</v>
      </c>
      <c r="M4258" s="1">
        <v>86</v>
      </c>
      <c r="N4258" s="1" t="s">
        <v>49</v>
      </c>
      <c r="O4258" s="1">
        <v>4487680</v>
      </c>
      <c r="P4258" s="1">
        <f t="shared" si="938"/>
        <v>3</v>
      </c>
      <c r="Q4258" s="1">
        <f t="shared" si="925"/>
        <v>19</v>
      </c>
      <c r="R4258" s="5">
        <f t="shared" si="926"/>
        <v>2.6034133641886026E-3</v>
      </c>
      <c r="S4258" s="6">
        <f t="shared" si="927"/>
        <v>89673.126988718548</v>
      </c>
      <c r="T4258" s="4">
        <f t="shared" si="928"/>
        <v>34.444444444444443</v>
      </c>
      <c r="U4258" s="1" t="str">
        <f t="shared" si="929"/>
        <v>High Performer</v>
      </c>
      <c r="V4258" s="1" t="str">
        <f t="shared" si="930"/>
        <v>IPO</v>
      </c>
      <c r="W4258" s="1" t="str">
        <f t="shared" si="931"/>
        <v>$</v>
      </c>
      <c r="X4258" s="1" t="str">
        <f t="shared" si="932"/>
        <v>$9M</v>
      </c>
      <c r="Y4258" s="1" t="str">
        <f t="shared" si="933"/>
        <v>$310M</v>
      </c>
      <c r="Z4258" s="1" t="str">
        <f t="shared" si="934"/>
        <v>$0</v>
      </c>
      <c r="AA4258" s="1" t="str">
        <f t="shared" si="935"/>
        <v>$89,673</v>
      </c>
      <c r="AB4258" s="6">
        <f t="shared" si="936"/>
        <v>7472.7605823932117</v>
      </c>
      <c r="AC4258" s="1" t="str">
        <f t="shared" si="937"/>
        <v>Small</v>
      </c>
    </row>
    <row r="4259" spans="1:29">
      <c r="A4259" s="1" t="s">
        <v>4642</v>
      </c>
      <c r="B4259" s="1">
        <v>2005</v>
      </c>
      <c r="C4259" s="1" t="s">
        <v>27</v>
      </c>
      <c r="D4259" s="1" t="s">
        <v>36</v>
      </c>
      <c r="E4259" s="1" t="s">
        <v>40</v>
      </c>
      <c r="F4259" s="1">
        <v>54</v>
      </c>
      <c r="G4259" s="1">
        <v>2521</v>
      </c>
      <c r="H4259" s="1">
        <v>242</v>
      </c>
      <c r="I4259" s="1">
        <v>19.12</v>
      </c>
      <c r="J4259" s="1">
        <v>8</v>
      </c>
      <c r="K4259" s="1" t="s">
        <v>24</v>
      </c>
      <c r="L4259" s="1" t="s">
        <v>19</v>
      </c>
      <c r="M4259" s="1">
        <v>78</v>
      </c>
      <c r="N4259" s="1" t="s">
        <v>49</v>
      </c>
      <c r="O4259" s="1">
        <v>4486884</v>
      </c>
      <c r="P4259" s="1">
        <f t="shared" si="938"/>
        <v>3</v>
      </c>
      <c r="Q4259" s="1">
        <f t="shared" si="925"/>
        <v>19</v>
      </c>
      <c r="R4259" s="5">
        <f t="shared" si="926"/>
        <v>2.1420071400238001E-2</v>
      </c>
      <c r="S4259" s="6">
        <f t="shared" si="927"/>
        <v>95993.653312177703</v>
      </c>
      <c r="T4259" s="4">
        <f t="shared" si="928"/>
        <v>4.4814814814814818</v>
      </c>
      <c r="U4259" s="1" t="str">
        <f t="shared" si="929"/>
        <v>High Performer</v>
      </c>
      <c r="V4259" s="1" t="str">
        <f t="shared" si="930"/>
        <v>Acquired</v>
      </c>
      <c r="W4259" s="1" t="str">
        <f t="shared" si="931"/>
        <v>$</v>
      </c>
      <c r="X4259" s="1" t="str">
        <f t="shared" si="932"/>
        <v>$54M</v>
      </c>
      <c r="Y4259" s="1" t="str">
        <f t="shared" si="933"/>
        <v>$242M</v>
      </c>
      <c r="Z4259" s="1" t="str">
        <f t="shared" si="934"/>
        <v>$0</v>
      </c>
      <c r="AA4259" s="1" t="str">
        <f t="shared" si="935"/>
        <v>$95,994</v>
      </c>
      <c r="AB4259" s="6">
        <f t="shared" si="936"/>
        <v>7999.4711093481419</v>
      </c>
      <c r="AC4259" s="1" t="str">
        <f t="shared" si="937"/>
        <v>Small</v>
      </c>
    </row>
    <row r="4260" spans="1:29">
      <c r="A4260" s="1" t="s">
        <v>472</v>
      </c>
      <c r="B4260" s="1">
        <v>2005</v>
      </c>
      <c r="C4260" s="1" t="s">
        <v>31</v>
      </c>
      <c r="D4260" s="1" t="s">
        <v>46</v>
      </c>
      <c r="E4260" s="1" t="s">
        <v>40</v>
      </c>
      <c r="F4260" s="1">
        <v>19</v>
      </c>
      <c r="G4260" s="1">
        <v>3391</v>
      </c>
      <c r="H4260" s="1">
        <v>628</v>
      </c>
      <c r="I4260" s="1">
        <v>0.8</v>
      </c>
      <c r="J4260" s="1">
        <v>6</v>
      </c>
      <c r="K4260" s="1" t="s">
        <v>24</v>
      </c>
      <c r="L4260" s="1" t="s">
        <v>19</v>
      </c>
      <c r="M4260" s="1">
        <v>69</v>
      </c>
      <c r="N4260" s="1" t="s">
        <v>25</v>
      </c>
      <c r="O4260" s="1">
        <v>4427469</v>
      </c>
      <c r="P4260" s="1">
        <f t="shared" si="938"/>
        <v>3</v>
      </c>
      <c r="Q4260" s="1">
        <f t="shared" si="925"/>
        <v>19</v>
      </c>
      <c r="R4260" s="5">
        <f t="shared" si="926"/>
        <v>5.603066941905043E-3</v>
      </c>
      <c r="S4260" s="6">
        <f t="shared" si="927"/>
        <v>185196.10734296669</v>
      </c>
      <c r="T4260" s="4">
        <f t="shared" si="928"/>
        <v>33.05263157894737</v>
      </c>
      <c r="U4260" s="1" t="str">
        <f t="shared" si="929"/>
        <v>Normal</v>
      </c>
      <c r="V4260" s="1" t="str">
        <f t="shared" si="930"/>
        <v>Acquired</v>
      </c>
      <c r="W4260" s="1" t="str">
        <f t="shared" si="931"/>
        <v>€</v>
      </c>
      <c r="X4260" s="1" t="str">
        <f t="shared" si="932"/>
        <v>€19M</v>
      </c>
      <c r="Y4260" s="1" t="str">
        <f t="shared" si="933"/>
        <v>€628M</v>
      </c>
      <c r="Z4260" s="1" t="str">
        <f t="shared" si="934"/>
        <v>€0</v>
      </c>
      <c r="AA4260" s="1" t="str">
        <f t="shared" si="935"/>
        <v>€1,85,196</v>
      </c>
      <c r="AB4260" s="6">
        <f t="shared" si="936"/>
        <v>15433.008945247224</v>
      </c>
      <c r="AC4260" s="1" t="str">
        <f t="shared" si="937"/>
        <v>Small</v>
      </c>
    </row>
    <row r="4261" spans="1:29">
      <c r="A4261" s="1" t="s">
        <v>4981</v>
      </c>
      <c r="B4261" s="1">
        <v>2005</v>
      </c>
      <c r="C4261" s="1" t="s">
        <v>53</v>
      </c>
      <c r="D4261" s="1" t="s">
        <v>51</v>
      </c>
      <c r="E4261" s="1" t="s">
        <v>28</v>
      </c>
      <c r="F4261" s="1">
        <v>36</v>
      </c>
      <c r="G4261" s="1">
        <v>4978</v>
      </c>
      <c r="H4261" s="1">
        <v>207</v>
      </c>
      <c r="I4261" s="1">
        <v>16.5</v>
      </c>
      <c r="J4261" s="1">
        <v>8</v>
      </c>
      <c r="K4261" s="1" t="s">
        <v>19</v>
      </c>
      <c r="L4261" s="1" t="s">
        <v>19</v>
      </c>
      <c r="M4261" s="1">
        <v>69</v>
      </c>
      <c r="N4261" s="1" t="s">
        <v>20</v>
      </c>
      <c r="O4261" s="1">
        <v>4371415</v>
      </c>
      <c r="P4261" s="1">
        <f t="shared" si="938"/>
        <v>1</v>
      </c>
      <c r="Q4261" s="1">
        <f t="shared" si="925"/>
        <v>19</v>
      </c>
      <c r="R4261" s="5">
        <f t="shared" si="926"/>
        <v>7.2318200080353553E-3</v>
      </c>
      <c r="S4261" s="6">
        <f t="shared" si="927"/>
        <v>41582.965046203295</v>
      </c>
      <c r="T4261" s="4">
        <f t="shared" si="928"/>
        <v>5.75</v>
      </c>
      <c r="U4261" s="1" t="str">
        <f t="shared" si="929"/>
        <v>High Performer</v>
      </c>
      <c r="V4261" s="1" t="str">
        <f t="shared" si="930"/>
        <v>Still Private</v>
      </c>
      <c r="W4261" s="1">
        <f t="shared" si="931"/>
        <v>0</v>
      </c>
      <c r="X4261" s="1" t="str">
        <f t="shared" si="932"/>
        <v>036M</v>
      </c>
      <c r="Y4261" s="1" t="str">
        <f t="shared" si="933"/>
        <v>0207M</v>
      </c>
      <c r="Z4261" s="1" t="str">
        <f t="shared" si="934"/>
        <v>00</v>
      </c>
      <c r="AA4261" s="1" t="str">
        <f t="shared" si="935"/>
        <v>041,583</v>
      </c>
      <c r="AB4261" s="6">
        <f t="shared" si="936"/>
        <v>3465.2470871836081</v>
      </c>
      <c r="AC4261" s="1" t="str">
        <f t="shared" si="937"/>
        <v>Small</v>
      </c>
    </row>
    <row r="4262" spans="1:29">
      <c r="A4262" s="1" t="s">
        <v>1736</v>
      </c>
      <c r="B4262" s="1">
        <v>2005</v>
      </c>
      <c r="C4262" s="1" t="s">
        <v>27</v>
      </c>
      <c r="D4262" s="1" t="s">
        <v>95</v>
      </c>
      <c r="E4262" s="1" t="s">
        <v>37</v>
      </c>
      <c r="F4262" s="1">
        <v>54</v>
      </c>
      <c r="G4262" s="1">
        <v>3426</v>
      </c>
      <c r="H4262" s="1">
        <v>908</v>
      </c>
      <c r="I4262" s="1">
        <v>16.059999999999999</v>
      </c>
      <c r="J4262" s="1">
        <v>2</v>
      </c>
      <c r="K4262" s="1" t="s">
        <v>24</v>
      </c>
      <c r="L4262" s="1" t="s">
        <v>19</v>
      </c>
      <c r="M4262" s="1">
        <v>82</v>
      </c>
      <c r="N4262" s="1" t="s">
        <v>29</v>
      </c>
      <c r="O4262" s="1">
        <v>4297751</v>
      </c>
      <c r="P4262" s="1">
        <f t="shared" si="938"/>
        <v>4</v>
      </c>
      <c r="Q4262" s="1">
        <f t="shared" si="925"/>
        <v>19</v>
      </c>
      <c r="R4262" s="5">
        <f t="shared" si="926"/>
        <v>1.5761821366024518E-2</v>
      </c>
      <c r="S4262" s="6">
        <f t="shared" si="927"/>
        <v>265032.10741389374</v>
      </c>
      <c r="T4262" s="4">
        <f t="shared" si="928"/>
        <v>16.814814814814813</v>
      </c>
      <c r="U4262" s="1" t="str">
        <f t="shared" si="929"/>
        <v>Normal</v>
      </c>
      <c r="V4262" s="1" t="str">
        <f t="shared" si="930"/>
        <v>Acquired</v>
      </c>
      <c r="W4262" s="1" t="str">
        <f t="shared" si="931"/>
        <v>$</v>
      </c>
      <c r="X4262" s="1" t="str">
        <f t="shared" si="932"/>
        <v>$54M</v>
      </c>
      <c r="Y4262" s="1" t="str">
        <f t="shared" si="933"/>
        <v>$908M</v>
      </c>
      <c r="Z4262" s="1" t="str">
        <f t="shared" si="934"/>
        <v>$0</v>
      </c>
      <c r="AA4262" s="1" t="str">
        <f t="shared" si="935"/>
        <v>$2,65,032</v>
      </c>
      <c r="AB4262" s="6">
        <f t="shared" si="936"/>
        <v>22086.008951157812</v>
      </c>
      <c r="AC4262" s="1" t="str">
        <f t="shared" si="937"/>
        <v>Small</v>
      </c>
    </row>
    <row r="4263" spans="1:29">
      <c r="A4263" s="1" t="s">
        <v>2056</v>
      </c>
      <c r="B4263" s="1">
        <v>2005</v>
      </c>
      <c r="C4263" s="1" t="s">
        <v>27</v>
      </c>
      <c r="D4263" s="1" t="s">
        <v>32</v>
      </c>
      <c r="E4263" s="1" t="s">
        <v>28</v>
      </c>
      <c r="F4263" s="1">
        <v>34</v>
      </c>
      <c r="G4263" s="1">
        <v>3389</v>
      </c>
      <c r="H4263" s="1">
        <v>985</v>
      </c>
      <c r="I4263" s="1">
        <v>7.8</v>
      </c>
      <c r="J4263" s="1">
        <v>9</v>
      </c>
      <c r="K4263" s="1" t="s">
        <v>19</v>
      </c>
      <c r="L4263" s="1" t="s">
        <v>19</v>
      </c>
      <c r="M4263" s="1">
        <v>60</v>
      </c>
      <c r="N4263" s="1" t="s">
        <v>20</v>
      </c>
      <c r="O4263" s="1">
        <v>4231593</v>
      </c>
      <c r="P4263" s="1">
        <f t="shared" si="938"/>
        <v>1</v>
      </c>
      <c r="Q4263" s="1">
        <f t="shared" si="925"/>
        <v>19</v>
      </c>
      <c r="R4263" s="5">
        <f t="shared" si="926"/>
        <v>1.0032457952198289E-2</v>
      </c>
      <c r="S4263" s="6">
        <f t="shared" si="927"/>
        <v>290646.20832103863</v>
      </c>
      <c r="T4263" s="4">
        <f t="shared" si="928"/>
        <v>28.970588235294116</v>
      </c>
      <c r="U4263" s="1" t="str">
        <f t="shared" si="929"/>
        <v>High Performer</v>
      </c>
      <c r="V4263" s="1" t="str">
        <f t="shared" si="930"/>
        <v>Still Private</v>
      </c>
      <c r="W4263" s="1" t="str">
        <f t="shared" si="931"/>
        <v>$</v>
      </c>
      <c r="X4263" s="1" t="str">
        <f t="shared" si="932"/>
        <v>$34M</v>
      </c>
      <c r="Y4263" s="1" t="str">
        <f t="shared" si="933"/>
        <v>$985M</v>
      </c>
      <c r="Z4263" s="1" t="str">
        <f t="shared" si="934"/>
        <v>$0</v>
      </c>
      <c r="AA4263" s="1" t="str">
        <f t="shared" si="935"/>
        <v>$2,90,646</v>
      </c>
      <c r="AB4263" s="6">
        <f t="shared" si="936"/>
        <v>24220.517360086553</v>
      </c>
      <c r="AC4263" s="1" t="str">
        <f t="shared" si="937"/>
        <v>Small</v>
      </c>
    </row>
    <row r="4264" spans="1:29">
      <c r="A4264" s="1" t="s">
        <v>4047</v>
      </c>
      <c r="B4264" s="1">
        <v>2005</v>
      </c>
      <c r="C4264" s="1" t="s">
        <v>73</v>
      </c>
      <c r="D4264" s="1" t="s">
        <v>17</v>
      </c>
      <c r="E4264" s="1" t="s">
        <v>18</v>
      </c>
      <c r="F4264" s="1">
        <v>99</v>
      </c>
      <c r="G4264" s="1">
        <v>4680</v>
      </c>
      <c r="H4264" s="1">
        <v>980</v>
      </c>
      <c r="I4264" s="1">
        <v>26.42</v>
      </c>
      <c r="J4264" s="1">
        <v>5</v>
      </c>
      <c r="K4264" s="1" t="s">
        <v>19</v>
      </c>
      <c r="L4264" s="1" t="s">
        <v>24</v>
      </c>
      <c r="M4264" s="1">
        <v>49</v>
      </c>
      <c r="N4264" s="1" t="s">
        <v>29</v>
      </c>
      <c r="O4264" s="1">
        <v>4161201</v>
      </c>
      <c r="P4264" s="1">
        <f t="shared" si="938"/>
        <v>2</v>
      </c>
      <c r="Q4264" s="1">
        <f t="shared" si="925"/>
        <v>19</v>
      </c>
      <c r="R4264" s="5">
        <f t="shared" si="926"/>
        <v>2.1153846153846155E-2</v>
      </c>
      <c r="S4264" s="6">
        <f t="shared" si="927"/>
        <v>209401.70940170941</v>
      </c>
      <c r="T4264" s="4">
        <f t="shared" si="928"/>
        <v>9.8989898989898997</v>
      </c>
      <c r="U4264" s="1" t="str">
        <f t="shared" si="929"/>
        <v>Normal</v>
      </c>
      <c r="V4264" s="1" t="str">
        <f t="shared" si="930"/>
        <v>IPO</v>
      </c>
      <c r="W4264" s="1" t="str">
        <f t="shared" si="931"/>
        <v>€</v>
      </c>
      <c r="X4264" s="1" t="str">
        <f t="shared" si="932"/>
        <v>€99M</v>
      </c>
      <c r="Y4264" s="1" t="str">
        <f t="shared" si="933"/>
        <v>€980M</v>
      </c>
      <c r="Z4264" s="1" t="str">
        <f t="shared" si="934"/>
        <v>€0</v>
      </c>
      <c r="AA4264" s="1" t="str">
        <f t="shared" si="935"/>
        <v>€2,09,402</v>
      </c>
      <c r="AB4264" s="6">
        <f t="shared" si="936"/>
        <v>17450.142450142452</v>
      </c>
      <c r="AC4264" s="1" t="str">
        <f t="shared" si="937"/>
        <v>Small</v>
      </c>
    </row>
    <row r="4265" spans="1:29">
      <c r="A4265" s="1" t="s">
        <v>1824</v>
      </c>
      <c r="B4265" s="1">
        <v>2005</v>
      </c>
      <c r="C4265" s="1" t="s">
        <v>53</v>
      </c>
      <c r="D4265" s="1" t="s">
        <v>17</v>
      </c>
      <c r="E4265" s="1" t="s">
        <v>40</v>
      </c>
      <c r="F4265" s="1">
        <v>60</v>
      </c>
      <c r="G4265" s="1">
        <v>3918</v>
      </c>
      <c r="H4265" s="1">
        <v>248</v>
      </c>
      <c r="I4265" s="1">
        <v>34.74</v>
      </c>
      <c r="J4265" s="1">
        <v>5</v>
      </c>
      <c r="K4265" s="1" t="s">
        <v>19</v>
      </c>
      <c r="L4265" s="1" t="s">
        <v>19</v>
      </c>
      <c r="M4265" s="1">
        <v>1</v>
      </c>
      <c r="N4265" s="1" t="s">
        <v>29</v>
      </c>
      <c r="O4265" s="1">
        <v>4095344</v>
      </c>
      <c r="P4265" s="1">
        <f t="shared" si="938"/>
        <v>3</v>
      </c>
      <c r="Q4265" s="1">
        <f t="shared" si="925"/>
        <v>19</v>
      </c>
      <c r="R4265" s="5">
        <f t="shared" si="926"/>
        <v>1.5313935681470138E-2</v>
      </c>
      <c r="S4265" s="6">
        <f t="shared" si="927"/>
        <v>63297.600816743237</v>
      </c>
      <c r="T4265" s="4">
        <f t="shared" si="928"/>
        <v>4.1333333333333337</v>
      </c>
      <c r="U4265" s="1" t="str">
        <f t="shared" si="929"/>
        <v>Normal</v>
      </c>
      <c r="V4265" s="1" t="str">
        <f t="shared" si="930"/>
        <v>Still Private</v>
      </c>
      <c r="W4265" s="1">
        <f t="shared" si="931"/>
        <v>0</v>
      </c>
      <c r="X4265" s="1" t="str">
        <f t="shared" si="932"/>
        <v>060M</v>
      </c>
      <c r="Y4265" s="1" t="str">
        <f t="shared" si="933"/>
        <v>0248M</v>
      </c>
      <c r="Z4265" s="1" t="str">
        <f t="shared" si="934"/>
        <v>00</v>
      </c>
      <c r="AA4265" s="1" t="str">
        <f t="shared" si="935"/>
        <v>063,298</v>
      </c>
      <c r="AB4265" s="6">
        <f t="shared" si="936"/>
        <v>5274.8000680619361</v>
      </c>
      <c r="AC4265" s="1" t="str">
        <f t="shared" si="937"/>
        <v>Small</v>
      </c>
    </row>
    <row r="4266" spans="1:29">
      <c r="A4266" s="1" t="s">
        <v>128</v>
      </c>
      <c r="B4266" s="1">
        <v>2005</v>
      </c>
      <c r="C4266" s="1" t="s">
        <v>42</v>
      </c>
      <c r="D4266" s="1" t="s">
        <v>51</v>
      </c>
      <c r="E4266" s="1" t="s">
        <v>18</v>
      </c>
      <c r="F4266" s="1">
        <v>96</v>
      </c>
      <c r="G4266" s="1">
        <v>4050</v>
      </c>
      <c r="H4266" s="1">
        <v>656</v>
      </c>
      <c r="I4266" s="1">
        <v>17.14</v>
      </c>
      <c r="J4266" s="1">
        <v>3</v>
      </c>
      <c r="K4266" s="1" t="s">
        <v>19</v>
      </c>
      <c r="L4266" s="1" t="s">
        <v>24</v>
      </c>
      <c r="M4266" s="1">
        <v>66</v>
      </c>
      <c r="N4266" s="1" t="s">
        <v>20</v>
      </c>
      <c r="O4266" s="1">
        <v>4080920</v>
      </c>
      <c r="P4266" s="1">
        <f t="shared" si="938"/>
        <v>2</v>
      </c>
      <c r="Q4266" s="1">
        <f t="shared" si="925"/>
        <v>19</v>
      </c>
      <c r="R4266" s="5">
        <f t="shared" si="926"/>
        <v>2.3703703703703703E-2</v>
      </c>
      <c r="S4266" s="6">
        <f t="shared" si="927"/>
        <v>161975.30864197531</v>
      </c>
      <c r="T4266" s="4">
        <f t="shared" si="928"/>
        <v>6.833333333333333</v>
      </c>
      <c r="U4266" s="1" t="str">
        <f t="shared" si="929"/>
        <v>Normal</v>
      </c>
      <c r="V4266" s="1" t="str">
        <f t="shared" si="930"/>
        <v>IPO</v>
      </c>
      <c r="W4266" s="1" t="str">
        <f t="shared" si="931"/>
        <v>¥</v>
      </c>
      <c r="X4266" s="1" t="str">
        <f t="shared" si="932"/>
        <v>¥96M</v>
      </c>
      <c r="Y4266" s="1" t="str">
        <f t="shared" si="933"/>
        <v>¥656M</v>
      </c>
      <c r="Z4266" s="1" t="str">
        <f t="shared" si="934"/>
        <v>¥0</v>
      </c>
      <c r="AA4266" s="1" t="str">
        <f t="shared" si="935"/>
        <v>¥1,61,975</v>
      </c>
      <c r="AB4266" s="6">
        <f t="shared" si="936"/>
        <v>13497.942386831275</v>
      </c>
      <c r="AC4266" s="1" t="str">
        <f t="shared" si="937"/>
        <v>Small</v>
      </c>
    </row>
    <row r="4267" spans="1:29">
      <c r="A4267" s="1" t="s">
        <v>4155</v>
      </c>
      <c r="B4267" s="1">
        <v>2005</v>
      </c>
      <c r="C4267" s="1" t="s">
        <v>73</v>
      </c>
      <c r="D4267" s="1" t="s">
        <v>46</v>
      </c>
      <c r="E4267" s="1" t="s">
        <v>28</v>
      </c>
      <c r="F4267" s="1">
        <v>12</v>
      </c>
      <c r="G4267" s="1">
        <v>3696</v>
      </c>
      <c r="H4267" s="1">
        <v>937</v>
      </c>
      <c r="I4267" s="1">
        <v>11.16</v>
      </c>
      <c r="J4267" s="1">
        <v>7</v>
      </c>
      <c r="K4267" s="1" t="s">
        <v>19</v>
      </c>
      <c r="L4267" s="1" t="s">
        <v>19</v>
      </c>
      <c r="M4267" s="1">
        <v>18</v>
      </c>
      <c r="N4267" s="1" t="s">
        <v>20</v>
      </c>
      <c r="O4267" s="1">
        <v>3959134</v>
      </c>
      <c r="P4267" s="1">
        <f t="shared" si="938"/>
        <v>1</v>
      </c>
      <c r="Q4267" s="1">
        <f t="shared" si="925"/>
        <v>19</v>
      </c>
      <c r="R4267" s="5">
        <f t="shared" si="926"/>
        <v>3.246753246753247E-3</v>
      </c>
      <c r="S4267" s="6">
        <f t="shared" si="927"/>
        <v>253517.31601731601</v>
      </c>
      <c r="T4267" s="4">
        <f t="shared" si="928"/>
        <v>78.083333333333329</v>
      </c>
      <c r="U4267" s="1" t="str">
        <f t="shared" si="929"/>
        <v>Normal</v>
      </c>
      <c r="V4267" s="1" t="str">
        <f t="shared" si="930"/>
        <v>Still Private</v>
      </c>
      <c r="W4267" s="1" t="str">
        <f t="shared" si="931"/>
        <v>€</v>
      </c>
      <c r="X4267" s="1" t="str">
        <f t="shared" si="932"/>
        <v>€12M</v>
      </c>
      <c r="Y4267" s="1" t="str">
        <f t="shared" si="933"/>
        <v>€937M</v>
      </c>
      <c r="Z4267" s="1" t="str">
        <f t="shared" si="934"/>
        <v>€0</v>
      </c>
      <c r="AA4267" s="1" t="str">
        <f t="shared" si="935"/>
        <v>€2,53,517</v>
      </c>
      <c r="AB4267" s="6">
        <f t="shared" si="936"/>
        <v>21126.443001443</v>
      </c>
      <c r="AC4267" s="1" t="str">
        <f t="shared" si="937"/>
        <v>Small</v>
      </c>
    </row>
    <row r="4268" spans="1:29">
      <c r="A4268" s="1" t="s">
        <v>4113</v>
      </c>
      <c r="B4268" s="1">
        <v>2005</v>
      </c>
      <c r="C4268" s="1" t="s">
        <v>59</v>
      </c>
      <c r="D4268" s="1" t="s">
        <v>36</v>
      </c>
      <c r="E4268" s="1" t="s">
        <v>40</v>
      </c>
      <c r="F4268" s="1">
        <v>22</v>
      </c>
      <c r="G4268" s="1">
        <v>2922</v>
      </c>
      <c r="H4268" s="1">
        <v>559</v>
      </c>
      <c r="I4268" s="1">
        <v>33.619999999999997</v>
      </c>
      <c r="J4268" s="1">
        <v>2</v>
      </c>
      <c r="K4268" s="1" t="s">
        <v>24</v>
      </c>
      <c r="L4268" s="1" t="s">
        <v>24</v>
      </c>
      <c r="M4268" s="1">
        <v>13</v>
      </c>
      <c r="N4268" s="1" t="s">
        <v>29</v>
      </c>
      <c r="O4268" s="1">
        <v>3892570</v>
      </c>
      <c r="P4268" s="1">
        <f t="shared" si="938"/>
        <v>3</v>
      </c>
      <c r="Q4268" s="1">
        <f t="shared" si="925"/>
        <v>19</v>
      </c>
      <c r="R4268" s="5">
        <f t="shared" si="926"/>
        <v>7.5290896646132786E-3</v>
      </c>
      <c r="S4268" s="6">
        <f t="shared" si="927"/>
        <v>191307.32375085558</v>
      </c>
      <c r="T4268" s="4">
        <f t="shared" si="928"/>
        <v>25.40909090909091</v>
      </c>
      <c r="U4268" s="1" t="str">
        <f t="shared" si="929"/>
        <v>Normal</v>
      </c>
      <c r="V4268" s="1" t="str">
        <f t="shared" si="930"/>
        <v>Acquired</v>
      </c>
      <c r="W4268" s="1" t="str">
        <f t="shared" si="931"/>
        <v>₹</v>
      </c>
      <c r="X4268" s="1" t="str">
        <f t="shared" si="932"/>
        <v>₹22M</v>
      </c>
      <c r="Y4268" s="1" t="str">
        <f t="shared" si="933"/>
        <v>₹559M</v>
      </c>
      <c r="Z4268" s="1" t="str">
        <f t="shared" si="934"/>
        <v>₹0</v>
      </c>
      <c r="AA4268" s="1" t="str">
        <f t="shared" si="935"/>
        <v>₹1,91,307</v>
      </c>
      <c r="AB4268" s="6">
        <f t="shared" si="936"/>
        <v>15942.276979237964</v>
      </c>
      <c r="AC4268" s="1" t="str">
        <f t="shared" si="937"/>
        <v>Small</v>
      </c>
    </row>
    <row r="4269" spans="1:29">
      <c r="A4269" s="1" t="s">
        <v>2682</v>
      </c>
      <c r="B4269" s="1">
        <v>2005</v>
      </c>
      <c r="C4269" s="1" t="s">
        <v>27</v>
      </c>
      <c r="D4269" s="1" t="s">
        <v>102</v>
      </c>
      <c r="E4269" s="1" t="s">
        <v>37</v>
      </c>
      <c r="F4269" s="1">
        <v>26</v>
      </c>
      <c r="G4269" s="1">
        <v>1737</v>
      </c>
      <c r="H4269" s="1">
        <v>441</v>
      </c>
      <c r="I4269" s="1">
        <v>2.84</v>
      </c>
      <c r="J4269" s="1">
        <v>7</v>
      </c>
      <c r="K4269" s="1" t="s">
        <v>24</v>
      </c>
      <c r="L4269" s="1" t="s">
        <v>19</v>
      </c>
      <c r="M4269" s="1">
        <v>57</v>
      </c>
      <c r="N4269" s="1" t="s">
        <v>33</v>
      </c>
      <c r="O4269" s="1">
        <v>3838472</v>
      </c>
      <c r="P4269" s="1">
        <f t="shared" si="938"/>
        <v>4</v>
      </c>
      <c r="Q4269" s="1">
        <f t="shared" si="925"/>
        <v>19</v>
      </c>
      <c r="R4269" s="5">
        <f t="shared" si="926"/>
        <v>1.4968336211859529E-2</v>
      </c>
      <c r="S4269" s="6">
        <f t="shared" si="927"/>
        <v>253886.0103626943</v>
      </c>
      <c r="T4269" s="4">
        <f t="shared" si="928"/>
        <v>16.96153846153846</v>
      </c>
      <c r="U4269" s="1" t="str">
        <f t="shared" si="929"/>
        <v>Normal</v>
      </c>
      <c r="V4269" s="1" t="str">
        <f t="shared" si="930"/>
        <v>Acquired</v>
      </c>
      <c r="W4269" s="1" t="str">
        <f t="shared" si="931"/>
        <v>$</v>
      </c>
      <c r="X4269" s="1" t="str">
        <f t="shared" si="932"/>
        <v>$26M</v>
      </c>
      <c r="Y4269" s="1" t="str">
        <f t="shared" si="933"/>
        <v>$441M</v>
      </c>
      <c r="Z4269" s="1" t="str">
        <f t="shared" si="934"/>
        <v>$0</v>
      </c>
      <c r="AA4269" s="1" t="str">
        <f t="shared" si="935"/>
        <v>$2,53,886</v>
      </c>
      <c r="AB4269" s="6">
        <f t="shared" si="936"/>
        <v>21157.167530224524</v>
      </c>
      <c r="AC4269" s="1" t="str">
        <f t="shared" si="937"/>
        <v>Small</v>
      </c>
    </row>
    <row r="4270" spans="1:29">
      <c r="A4270" s="1" t="s">
        <v>3364</v>
      </c>
      <c r="B4270" s="1">
        <v>2005</v>
      </c>
      <c r="C4270" s="1" t="s">
        <v>45</v>
      </c>
      <c r="D4270" s="1" t="s">
        <v>39</v>
      </c>
      <c r="E4270" s="1" t="s">
        <v>18</v>
      </c>
      <c r="F4270" s="1">
        <v>49</v>
      </c>
      <c r="G4270" s="1">
        <v>520</v>
      </c>
      <c r="H4270" s="1">
        <v>346</v>
      </c>
      <c r="I4270" s="1">
        <v>22.86</v>
      </c>
      <c r="J4270" s="1">
        <v>9</v>
      </c>
      <c r="K4270" s="1" t="s">
        <v>24</v>
      </c>
      <c r="L4270" s="1" t="s">
        <v>24</v>
      </c>
      <c r="M4270" s="1">
        <v>5</v>
      </c>
      <c r="N4270" s="1" t="s">
        <v>29</v>
      </c>
      <c r="O4270" s="1">
        <v>3628552</v>
      </c>
      <c r="P4270" s="1">
        <f t="shared" si="938"/>
        <v>2</v>
      </c>
      <c r="Q4270" s="1">
        <f t="shared" si="925"/>
        <v>19</v>
      </c>
      <c r="R4270" s="5">
        <f t="shared" si="926"/>
        <v>9.4230769230769229E-2</v>
      </c>
      <c r="S4270" s="6">
        <f t="shared" si="927"/>
        <v>665384.61538461538</v>
      </c>
      <c r="T4270" s="4">
        <f t="shared" si="928"/>
        <v>7.0612244897959187</v>
      </c>
      <c r="U4270" s="1" t="str">
        <f t="shared" si="929"/>
        <v>High Performer</v>
      </c>
      <c r="V4270" s="1" t="str">
        <f t="shared" si="930"/>
        <v>Acquired</v>
      </c>
      <c r="W4270" s="1" t="str">
        <f t="shared" si="931"/>
        <v>A$</v>
      </c>
      <c r="X4270" s="1" t="str">
        <f t="shared" si="932"/>
        <v>A$49M</v>
      </c>
      <c r="Y4270" s="1" t="str">
        <f t="shared" si="933"/>
        <v>A$346M</v>
      </c>
      <c r="Z4270" s="1" t="str">
        <f t="shared" si="934"/>
        <v>A$0</v>
      </c>
      <c r="AA4270" s="1" t="str">
        <f t="shared" si="935"/>
        <v>A$6,65,385</v>
      </c>
      <c r="AB4270" s="6">
        <f t="shared" si="936"/>
        <v>55448.717948717946</v>
      </c>
      <c r="AC4270" s="1" t="str">
        <f t="shared" si="937"/>
        <v>Small</v>
      </c>
    </row>
    <row r="4271" spans="1:29">
      <c r="A4271" s="1" t="s">
        <v>4170</v>
      </c>
      <c r="B4271" s="1">
        <v>2005</v>
      </c>
      <c r="C4271" s="1" t="s">
        <v>27</v>
      </c>
      <c r="D4271" s="1" t="s">
        <v>43</v>
      </c>
      <c r="E4271" s="1" t="s">
        <v>23</v>
      </c>
      <c r="F4271" s="1">
        <v>54</v>
      </c>
      <c r="G4271" s="1">
        <v>3713</v>
      </c>
      <c r="H4271" s="1">
        <v>923</v>
      </c>
      <c r="I4271" s="1">
        <v>41.79</v>
      </c>
      <c r="J4271" s="1">
        <v>7</v>
      </c>
      <c r="K4271" s="1" t="s">
        <v>19</v>
      </c>
      <c r="L4271" s="1" t="s">
        <v>24</v>
      </c>
      <c r="M4271" s="1">
        <v>36</v>
      </c>
      <c r="N4271" s="1" t="s">
        <v>33</v>
      </c>
      <c r="O4271" s="1">
        <v>3577736</v>
      </c>
      <c r="P4271" s="1">
        <f t="shared" si="938"/>
        <v>5</v>
      </c>
      <c r="Q4271" s="1">
        <f t="shared" si="925"/>
        <v>19</v>
      </c>
      <c r="R4271" s="5">
        <f t="shared" si="926"/>
        <v>1.4543495825478051E-2</v>
      </c>
      <c r="S4271" s="6">
        <f t="shared" si="927"/>
        <v>248586.04901696742</v>
      </c>
      <c r="T4271" s="4">
        <f t="shared" si="928"/>
        <v>17.092592592592592</v>
      </c>
      <c r="U4271" s="1" t="str">
        <f t="shared" si="929"/>
        <v>Normal</v>
      </c>
      <c r="V4271" s="1" t="str">
        <f t="shared" si="930"/>
        <v>IPO</v>
      </c>
      <c r="W4271" s="1" t="str">
        <f t="shared" si="931"/>
        <v>$</v>
      </c>
      <c r="X4271" s="1" t="str">
        <f t="shared" si="932"/>
        <v>$54M</v>
      </c>
      <c r="Y4271" s="1" t="str">
        <f t="shared" si="933"/>
        <v>$923M</v>
      </c>
      <c r="Z4271" s="1" t="str">
        <f t="shared" si="934"/>
        <v>$0</v>
      </c>
      <c r="AA4271" s="1" t="str">
        <f t="shared" si="935"/>
        <v>$2,48,586</v>
      </c>
      <c r="AB4271" s="6">
        <f t="shared" si="936"/>
        <v>20715.504084747285</v>
      </c>
      <c r="AC4271" s="1" t="str">
        <f t="shared" si="937"/>
        <v>Small</v>
      </c>
    </row>
    <row r="4272" spans="1:29">
      <c r="A4272" s="1" t="s">
        <v>4254</v>
      </c>
      <c r="B4272" s="1">
        <v>2005</v>
      </c>
      <c r="C4272" s="1" t="s">
        <v>59</v>
      </c>
      <c r="D4272" s="1" t="s">
        <v>95</v>
      </c>
      <c r="E4272" s="1" t="s">
        <v>23</v>
      </c>
      <c r="F4272" s="1">
        <v>44</v>
      </c>
      <c r="G4272" s="1">
        <v>371</v>
      </c>
      <c r="H4272" s="1">
        <v>10</v>
      </c>
      <c r="I4272" s="1">
        <v>25.53</v>
      </c>
      <c r="J4272" s="1">
        <v>7</v>
      </c>
      <c r="K4272" s="1" t="s">
        <v>24</v>
      </c>
      <c r="L4272" s="1" t="s">
        <v>24</v>
      </c>
      <c r="M4272" s="1">
        <v>63</v>
      </c>
      <c r="N4272" s="1" t="s">
        <v>49</v>
      </c>
      <c r="O4272" s="1">
        <v>3086930</v>
      </c>
      <c r="P4272" s="1">
        <f t="shared" si="938"/>
        <v>5</v>
      </c>
      <c r="Q4272" s="1">
        <f t="shared" si="925"/>
        <v>19</v>
      </c>
      <c r="R4272" s="5">
        <f t="shared" si="926"/>
        <v>0.11859838274932614</v>
      </c>
      <c r="S4272" s="6">
        <f t="shared" si="927"/>
        <v>26954.177897574125</v>
      </c>
      <c r="T4272" s="4">
        <f t="shared" si="928"/>
        <v>0.22727272727272727</v>
      </c>
      <c r="U4272" s="1" t="str">
        <f t="shared" si="929"/>
        <v>Normal</v>
      </c>
      <c r="V4272" s="1" t="str">
        <f t="shared" si="930"/>
        <v>Acquired</v>
      </c>
      <c r="W4272" s="1" t="str">
        <f t="shared" si="931"/>
        <v>₹</v>
      </c>
      <c r="X4272" s="1" t="str">
        <f t="shared" si="932"/>
        <v>₹44M</v>
      </c>
      <c r="Y4272" s="1" t="str">
        <f t="shared" si="933"/>
        <v>₹10M</v>
      </c>
      <c r="Z4272" s="1" t="str">
        <f t="shared" si="934"/>
        <v>₹0</v>
      </c>
      <c r="AA4272" s="1" t="str">
        <f t="shared" si="935"/>
        <v>₹26,954</v>
      </c>
      <c r="AB4272" s="6">
        <f t="shared" si="936"/>
        <v>2246.1814914645101</v>
      </c>
      <c r="AC4272" s="1" t="str">
        <f t="shared" si="937"/>
        <v>Small</v>
      </c>
    </row>
    <row r="4273" spans="1:29">
      <c r="A4273" s="1" t="s">
        <v>1259</v>
      </c>
      <c r="B4273" s="1">
        <v>2005</v>
      </c>
      <c r="C4273" s="1" t="s">
        <v>31</v>
      </c>
      <c r="D4273" s="1" t="s">
        <v>102</v>
      </c>
      <c r="E4273" s="1" t="s">
        <v>23</v>
      </c>
      <c r="F4273" s="1">
        <v>51</v>
      </c>
      <c r="G4273" s="1">
        <v>2107</v>
      </c>
      <c r="H4273" s="1">
        <v>84</v>
      </c>
      <c r="I4273" s="1">
        <v>35.020000000000003</v>
      </c>
      <c r="J4273" s="1">
        <v>9</v>
      </c>
      <c r="K4273" s="1" t="s">
        <v>24</v>
      </c>
      <c r="L4273" s="1" t="s">
        <v>24</v>
      </c>
      <c r="M4273" s="1">
        <v>98</v>
      </c>
      <c r="N4273" s="1" t="s">
        <v>49</v>
      </c>
      <c r="O4273" s="1">
        <v>2924273</v>
      </c>
      <c r="P4273" s="1">
        <f t="shared" si="938"/>
        <v>5</v>
      </c>
      <c r="Q4273" s="1">
        <f t="shared" si="925"/>
        <v>19</v>
      </c>
      <c r="R4273" s="5">
        <f t="shared" si="926"/>
        <v>2.4205030849549121E-2</v>
      </c>
      <c r="S4273" s="6">
        <f t="shared" si="927"/>
        <v>39867.109634551496</v>
      </c>
      <c r="T4273" s="4">
        <f t="shared" si="928"/>
        <v>1.6470588235294117</v>
      </c>
      <c r="U4273" s="1" t="str">
        <f t="shared" si="929"/>
        <v>High Performer</v>
      </c>
      <c r="V4273" s="1" t="str">
        <f t="shared" si="930"/>
        <v>Acquired</v>
      </c>
      <c r="W4273" s="1" t="str">
        <f t="shared" si="931"/>
        <v>€</v>
      </c>
      <c r="X4273" s="1" t="str">
        <f t="shared" si="932"/>
        <v>€51M</v>
      </c>
      <c r="Y4273" s="1" t="str">
        <f t="shared" si="933"/>
        <v>€84M</v>
      </c>
      <c r="Z4273" s="1" t="str">
        <f t="shared" si="934"/>
        <v>€0</v>
      </c>
      <c r="AA4273" s="1" t="str">
        <f t="shared" si="935"/>
        <v>€39,867</v>
      </c>
      <c r="AB4273" s="6">
        <f t="shared" si="936"/>
        <v>3322.2591362126245</v>
      </c>
      <c r="AC4273" s="1" t="str">
        <f t="shared" si="937"/>
        <v>Small</v>
      </c>
    </row>
    <row r="4274" spans="1:29">
      <c r="A4274" s="1" t="s">
        <v>4773</v>
      </c>
      <c r="B4274" s="1">
        <v>2005</v>
      </c>
      <c r="C4274" s="1" t="s">
        <v>59</v>
      </c>
      <c r="D4274" s="1" t="s">
        <v>95</v>
      </c>
      <c r="E4274" s="1" t="s">
        <v>23</v>
      </c>
      <c r="F4274" s="1">
        <v>26</v>
      </c>
      <c r="G4274" s="1">
        <v>924</v>
      </c>
      <c r="H4274" s="1">
        <v>730</v>
      </c>
      <c r="I4274" s="1">
        <v>16.62</v>
      </c>
      <c r="J4274" s="1">
        <v>7</v>
      </c>
      <c r="K4274" s="1" t="s">
        <v>19</v>
      </c>
      <c r="L4274" s="1" t="s">
        <v>19</v>
      </c>
      <c r="M4274" s="1">
        <v>32</v>
      </c>
      <c r="N4274" s="1" t="s">
        <v>49</v>
      </c>
      <c r="O4274" s="1">
        <v>2914770</v>
      </c>
      <c r="P4274" s="1">
        <f t="shared" si="938"/>
        <v>5</v>
      </c>
      <c r="Q4274" s="1">
        <f t="shared" si="925"/>
        <v>19</v>
      </c>
      <c r="R4274" s="5">
        <f t="shared" si="926"/>
        <v>2.813852813852814E-2</v>
      </c>
      <c r="S4274" s="6">
        <f t="shared" si="927"/>
        <v>790043.29004329001</v>
      </c>
      <c r="T4274" s="4">
        <f t="shared" si="928"/>
        <v>28.076923076923077</v>
      </c>
      <c r="U4274" s="1" t="str">
        <f t="shared" si="929"/>
        <v>Normal</v>
      </c>
      <c r="V4274" s="1" t="str">
        <f t="shared" si="930"/>
        <v>Still Private</v>
      </c>
      <c r="W4274" s="1" t="str">
        <f t="shared" si="931"/>
        <v>₹</v>
      </c>
      <c r="X4274" s="1" t="str">
        <f t="shared" si="932"/>
        <v>₹26M</v>
      </c>
      <c r="Y4274" s="1" t="str">
        <f t="shared" si="933"/>
        <v>₹730M</v>
      </c>
      <c r="Z4274" s="1" t="str">
        <f t="shared" si="934"/>
        <v>₹0</v>
      </c>
      <c r="AA4274" s="1" t="str">
        <f t="shared" si="935"/>
        <v>₹7,90,043</v>
      </c>
      <c r="AB4274" s="6">
        <f t="shared" si="936"/>
        <v>65836.940836940834</v>
      </c>
      <c r="AC4274" s="1" t="str">
        <f t="shared" si="937"/>
        <v>Small</v>
      </c>
    </row>
    <row r="4275" spans="1:29">
      <c r="A4275" s="1" t="s">
        <v>4406</v>
      </c>
      <c r="B4275" s="1">
        <v>2005</v>
      </c>
      <c r="C4275" s="1" t="s">
        <v>27</v>
      </c>
      <c r="D4275" s="1" t="s">
        <v>48</v>
      </c>
      <c r="E4275" s="1" t="s">
        <v>40</v>
      </c>
      <c r="F4275" s="1">
        <v>14</v>
      </c>
      <c r="G4275" s="1">
        <v>2487</v>
      </c>
      <c r="H4275" s="1">
        <v>355</v>
      </c>
      <c r="I4275" s="1">
        <v>10.33</v>
      </c>
      <c r="J4275" s="1">
        <v>4</v>
      </c>
      <c r="K4275" s="1" t="s">
        <v>19</v>
      </c>
      <c r="L4275" s="1" t="s">
        <v>24</v>
      </c>
      <c r="M4275" s="1">
        <v>96</v>
      </c>
      <c r="N4275" s="1" t="s">
        <v>33</v>
      </c>
      <c r="O4275" s="1">
        <v>2779797</v>
      </c>
      <c r="P4275" s="1">
        <f t="shared" si="938"/>
        <v>3</v>
      </c>
      <c r="Q4275" s="1">
        <f t="shared" si="925"/>
        <v>19</v>
      </c>
      <c r="R4275" s="5">
        <f t="shared" si="926"/>
        <v>5.6292722155207075E-3</v>
      </c>
      <c r="S4275" s="6">
        <f t="shared" si="927"/>
        <v>142742.25975070367</v>
      </c>
      <c r="T4275" s="4">
        <f t="shared" si="928"/>
        <v>25.357142857142858</v>
      </c>
      <c r="U4275" s="1" t="str">
        <f t="shared" si="929"/>
        <v>Normal</v>
      </c>
      <c r="V4275" s="1" t="str">
        <f t="shared" si="930"/>
        <v>IPO</v>
      </c>
      <c r="W4275" s="1" t="str">
        <f t="shared" si="931"/>
        <v>$</v>
      </c>
      <c r="X4275" s="1" t="str">
        <f t="shared" si="932"/>
        <v>$14M</v>
      </c>
      <c r="Y4275" s="1" t="str">
        <f t="shared" si="933"/>
        <v>$355M</v>
      </c>
      <c r="Z4275" s="1" t="str">
        <f t="shared" si="934"/>
        <v>$0</v>
      </c>
      <c r="AA4275" s="1" t="str">
        <f t="shared" si="935"/>
        <v>$1,42,742</v>
      </c>
      <c r="AB4275" s="6">
        <f t="shared" si="936"/>
        <v>11895.188312558639</v>
      </c>
      <c r="AC4275" s="1" t="str">
        <f t="shared" si="937"/>
        <v>Small</v>
      </c>
    </row>
    <row r="4276" spans="1:29">
      <c r="A4276" s="1" t="s">
        <v>467</v>
      </c>
      <c r="B4276" s="1">
        <v>2005</v>
      </c>
      <c r="C4276" s="1" t="s">
        <v>27</v>
      </c>
      <c r="D4276" s="1" t="s">
        <v>51</v>
      </c>
      <c r="E4276" s="1" t="s">
        <v>18</v>
      </c>
      <c r="F4276" s="1">
        <v>1</v>
      </c>
      <c r="G4276" s="1">
        <v>4617</v>
      </c>
      <c r="H4276" s="1">
        <v>991</v>
      </c>
      <c r="I4276" s="1">
        <v>16.96</v>
      </c>
      <c r="J4276" s="1">
        <v>6</v>
      </c>
      <c r="K4276" s="1" t="s">
        <v>19</v>
      </c>
      <c r="L4276" s="1" t="s">
        <v>24</v>
      </c>
      <c r="M4276" s="1">
        <v>92</v>
      </c>
      <c r="N4276" s="1" t="s">
        <v>33</v>
      </c>
      <c r="O4276" s="1">
        <v>2742346</v>
      </c>
      <c r="P4276" s="1">
        <f t="shared" si="938"/>
        <v>2</v>
      </c>
      <c r="Q4276" s="1">
        <f t="shared" si="925"/>
        <v>19</v>
      </c>
      <c r="R4276" s="5">
        <f t="shared" si="926"/>
        <v>2.1659085986571366E-4</v>
      </c>
      <c r="S4276" s="6">
        <f t="shared" si="927"/>
        <v>214641.54212692226</v>
      </c>
      <c r="T4276" s="4">
        <f t="shared" si="928"/>
        <v>991</v>
      </c>
      <c r="U4276" s="1" t="str">
        <f t="shared" si="929"/>
        <v>Normal</v>
      </c>
      <c r="V4276" s="1" t="str">
        <f t="shared" si="930"/>
        <v>IPO</v>
      </c>
      <c r="W4276" s="1" t="str">
        <f t="shared" si="931"/>
        <v>$</v>
      </c>
      <c r="X4276" s="1" t="str">
        <f t="shared" si="932"/>
        <v>$1M</v>
      </c>
      <c r="Y4276" s="1" t="str">
        <f t="shared" si="933"/>
        <v>$991M</v>
      </c>
      <c r="Z4276" s="1" t="str">
        <f t="shared" si="934"/>
        <v>$0</v>
      </c>
      <c r="AA4276" s="1" t="str">
        <f t="shared" si="935"/>
        <v>$2,14,642</v>
      </c>
      <c r="AB4276" s="6">
        <f t="shared" si="936"/>
        <v>17886.795177243519</v>
      </c>
      <c r="AC4276" s="1" t="str">
        <f t="shared" si="937"/>
        <v>Small</v>
      </c>
    </row>
    <row r="4277" spans="1:29">
      <c r="A4277" s="1" t="s">
        <v>954</v>
      </c>
      <c r="B4277" s="1">
        <v>2005</v>
      </c>
      <c r="C4277" s="1" t="s">
        <v>73</v>
      </c>
      <c r="D4277" s="1" t="s">
        <v>95</v>
      </c>
      <c r="E4277" s="1" t="s">
        <v>18</v>
      </c>
      <c r="F4277" s="1">
        <v>62</v>
      </c>
      <c r="G4277" s="1">
        <v>297</v>
      </c>
      <c r="H4277" s="1">
        <v>663</v>
      </c>
      <c r="I4277" s="1">
        <v>13.33</v>
      </c>
      <c r="J4277" s="1">
        <v>4</v>
      </c>
      <c r="K4277" s="1" t="s">
        <v>24</v>
      </c>
      <c r="L4277" s="1" t="s">
        <v>24</v>
      </c>
      <c r="M4277" s="1">
        <v>3</v>
      </c>
      <c r="N4277" s="1" t="s">
        <v>33</v>
      </c>
      <c r="O4277" s="1">
        <v>2699270</v>
      </c>
      <c r="P4277" s="1">
        <f t="shared" si="938"/>
        <v>2</v>
      </c>
      <c r="Q4277" s="1">
        <f t="shared" si="925"/>
        <v>19</v>
      </c>
      <c r="R4277" s="5">
        <f t="shared" si="926"/>
        <v>0.20875420875420875</v>
      </c>
      <c r="S4277" s="6">
        <f t="shared" si="927"/>
        <v>2232323.2323232321</v>
      </c>
      <c r="T4277" s="4">
        <f t="shared" si="928"/>
        <v>10.693548387096774</v>
      </c>
      <c r="U4277" s="1" t="str">
        <f t="shared" si="929"/>
        <v>Normal</v>
      </c>
      <c r="V4277" s="1" t="str">
        <f t="shared" si="930"/>
        <v>Acquired</v>
      </c>
      <c r="W4277" s="1" t="str">
        <f t="shared" si="931"/>
        <v>€</v>
      </c>
      <c r="X4277" s="1" t="str">
        <f t="shared" si="932"/>
        <v>€62M</v>
      </c>
      <c r="Y4277" s="1" t="str">
        <f t="shared" si="933"/>
        <v>€663M</v>
      </c>
      <c r="Z4277" s="1" t="str">
        <f t="shared" si="934"/>
        <v>€0</v>
      </c>
      <c r="AA4277" s="1" t="str">
        <f t="shared" si="935"/>
        <v>€22,32,323</v>
      </c>
      <c r="AB4277" s="6">
        <f t="shared" si="936"/>
        <v>186026.93602693602</v>
      </c>
      <c r="AC4277" s="1" t="str">
        <f t="shared" si="937"/>
        <v>Small</v>
      </c>
    </row>
    <row r="4278" spans="1:29">
      <c r="A4278" s="1" t="s">
        <v>1890</v>
      </c>
      <c r="B4278" s="1">
        <v>2005</v>
      </c>
      <c r="C4278" s="1" t="s">
        <v>27</v>
      </c>
      <c r="D4278" s="1" t="s">
        <v>32</v>
      </c>
      <c r="E4278" s="1" t="s">
        <v>23</v>
      </c>
      <c r="F4278" s="1">
        <v>10</v>
      </c>
      <c r="G4278" s="1">
        <v>544</v>
      </c>
      <c r="H4278" s="1">
        <v>733</v>
      </c>
      <c r="I4278" s="1">
        <v>1.05</v>
      </c>
      <c r="J4278" s="1">
        <v>4</v>
      </c>
      <c r="K4278" s="1" t="s">
        <v>24</v>
      </c>
      <c r="L4278" s="1" t="s">
        <v>19</v>
      </c>
      <c r="M4278" s="1">
        <v>26</v>
      </c>
      <c r="N4278" s="1" t="s">
        <v>25</v>
      </c>
      <c r="O4278" s="1">
        <v>2299518</v>
      </c>
      <c r="P4278" s="1">
        <f t="shared" si="938"/>
        <v>5</v>
      </c>
      <c r="Q4278" s="1">
        <f t="shared" si="925"/>
        <v>19</v>
      </c>
      <c r="R4278" s="5">
        <f t="shared" si="926"/>
        <v>1.8382352941176471E-2</v>
      </c>
      <c r="S4278" s="6">
        <f t="shared" si="927"/>
        <v>1347426.4705882352</v>
      </c>
      <c r="T4278" s="4">
        <f t="shared" si="928"/>
        <v>73.3</v>
      </c>
      <c r="U4278" s="1" t="str">
        <f t="shared" si="929"/>
        <v>Normal</v>
      </c>
      <c r="V4278" s="1" t="str">
        <f t="shared" si="930"/>
        <v>Acquired</v>
      </c>
      <c r="W4278" s="1" t="str">
        <f t="shared" si="931"/>
        <v>$</v>
      </c>
      <c r="X4278" s="1" t="str">
        <f t="shared" si="932"/>
        <v>$10M</v>
      </c>
      <c r="Y4278" s="1" t="str">
        <f t="shared" si="933"/>
        <v>$733M</v>
      </c>
      <c r="Z4278" s="1" t="str">
        <f t="shared" si="934"/>
        <v>$0</v>
      </c>
      <c r="AA4278" s="1" t="str">
        <f t="shared" si="935"/>
        <v>$13,47,426</v>
      </c>
      <c r="AB4278" s="6">
        <f t="shared" si="936"/>
        <v>112285.53921568628</v>
      </c>
      <c r="AC4278" s="1" t="str">
        <f t="shared" si="937"/>
        <v>Small</v>
      </c>
    </row>
    <row r="4279" spans="1:29">
      <c r="A4279" s="1" t="s">
        <v>1190</v>
      </c>
      <c r="B4279" s="1">
        <v>2005</v>
      </c>
      <c r="C4279" s="1" t="s">
        <v>22</v>
      </c>
      <c r="D4279" s="1" t="s">
        <v>17</v>
      </c>
      <c r="E4279" s="1" t="s">
        <v>23</v>
      </c>
      <c r="F4279" s="1">
        <v>46</v>
      </c>
      <c r="G4279" s="1">
        <v>1383</v>
      </c>
      <c r="H4279" s="1">
        <v>630</v>
      </c>
      <c r="I4279" s="1">
        <v>8.67</v>
      </c>
      <c r="J4279" s="1">
        <v>1</v>
      </c>
      <c r="K4279" s="1" t="s">
        <v>24</v>
      </c>
      <c r="L4279" s="1" t="s">
        <v>19</v>
      </c>
      <c r="M4279" s="1">
        <v>23</v>
      </c>
      <c r="N4279" s="1" t="s">
        <v>20</v>
      </c>
      <c r="O4279" s="1">
        <v>2224199</v>
      </c>
      <c r="P4279" s="1">
        <f t="shared" si="938"/>
        <v>5</v>
      </c>
      <c r="Q4279" s="1">
        <f t="shared" si="925"/>
        <v>19</v>
      </c>
      <c r="R4279" s="5">
        <f t="shared" si="926"/>
        <v>3.3261026753434564E-2</v>
      </c>
      <c r="S4279" s="6">
        <f t="shared" si="927"/>
        <v>455531.45336225594</v>
      </c>
      <c r="T4279" s="4">
        <f t="shared" si="928"/>
        <v>13.695652173913043</v>
      </c>
      <c r="U4279" s="1" t="str">
        <f t="shared" si="929"/>
        <v>Normal</v>
      </c>
      <c r="V4279" s="1" t="str">
        <f t="shared" si="930"/>
        <v>Acquired</v>
      </c>
      <c r="W4279" s="1" t="str">
        <f t="shared" si="931"/>
        <v>£</v>
      </c>
      <c r="X4279" s="1" t="str">
        <f t="shared" si="932"/>
        <v>£46M</v>
      </c>
      <c r="Y4279" s="1" t="str">
        <f t="shared" si="933"/>
        <v>£630M</v>
      </c>
      <c r="Z4279" s="1" t="str">
        <f t="shared" si="934"/>
        <v>£0</v>
      </c>
      <c r="AA4279" s="1" t="str">
        <f t="shared" si="935"/>
        <v>£4,55,531</v>
      </c>
      <c r="AB4279" s="6">
        <f t="shared" si="936"/>
        <v>37960.954446854666</v>
      </c>
      <c r="AC4279" s="1" t="str">
        <f t="shared" si="937"/>
        <v>Small</v>
      </c>
    </row>
    <row r="4280" spans="1:29">
      <c r="A4280" s="1" t="s">
        <v>4165</v>
      </c>
      <c r="B4280" s="1">
        <v>2005</v>
      </c>
      <c r="C4280" s="1" t="s">
        <v>45</v>
      </c>
      <c r="D4280" s="1" t="s">
        <v>102</v>
      </c>
      <c r="E4280" s="1" t="s">
        <v>28</v>
      </c>
      <c r="F4280" s="1">
        <v>92</v>
      </c>
      <c r="G4280" s="1">
        <v>589</v>
      </c>
      <c r="H4280" s="1">
        <v>66</v>
      </c>
      <c r="I4280" s="1">
        <v>1.46</v>
      </c>
      <c r="J4280" s="1">
        <v>7</v>
      </c>
      <c r="K4280" s="1" t="s">
        <v>24</v>
      </c>
      <c r="L4280" s="1" t="s">
        <v>24</v>
      </c>
      <c r="M4280" s="1">
        <v>34</v>
      </c>
      <c r="N4280" s="1" t="s">
        <v>33</v>
      </c>
      <c r="O4280" s="1">
        <v>2085178</v>
      </c>
      <c r="P4280" s="1">
        <f t="shared" si="938"/>
        <v>1</v>
      </c>
      <c r="Q4280" s="1">
        <f t="shared" si="925"/>
        <v>19</v>
      </c>
      <c r="R4280" s="5">
        <f t="shared" si="926"/>
        <v>0.15619694397283532</v>
      </c>
      <c r="S4280" s="6">
        <f t="shared" si="927"/>
        <v>112054.32937181664</v>
      </c>
      <c r="T4280" s="4">
        <f t="shared" si="928"/>
        <v>0.71739130434782605</v>
      </c>
      <c r="U4280" s="1" t="str">
        <f t="shared" si="929"/>
        <v>Normal</v>
      </c>
      <c r="V4280" s="1" t="str">
        <f t="shared" si="930"/>
        <v>Acquired</v>
      </c>
      <c r="W4280" s="1" t="str">
        <f t="shared" si="931"/>
        <v>A$</v>
      </c>
      <c r="X4280" s="1" t="str">
        <f t="shared" si="932"/>
        <v>A$92M</v>
      </c>
      <c r="Y4280" s="1" t="str">
        <f t="shared" si="933"/>
        <v>A$66M</v>
      </c>
      <c r="Z4280" s="1" t="str">
        <f t="shared" si="934"/>
        <v>A$0</v>
      </c>
      <c r="AA4280" s="1" t="str">
        <f t="shared" si="935"/>
        <v>A$1,12,054</v>
      </c>
      <c r="AB4280" s="6">
        <f t="shared" si="936"/>
        <v>9337.8607809847199</v>
      </c>
      <c r="AC4280" s="1" t="str">
        <f t="shared" si="937"/>
        <v>Small</v>
      </c>
    </row>
    <row r="4281" spans="1:29">
      <c r="A4281" s="1" t="s">
        <v>4652</v>
      </c>
      <c r="B4281" s="1">
        <v>2005</v>
      </c>
      <c r="C4281" s="1" t="s">
        <v>22</v>
      </c>
      <c r="D4281" s="1" t="s">
        <v>39</v>
      </c>
      <c r="E4281" s="1" t="s">
        <v>23</v>
      </c>
      <c r="F4281" s="1">
        <v>2</v>
      </c>
      <c r="G4281" s="1">
        <v>3205</v>
      </c>
      <c r="H4281" s="1">
        <v>758</v>
      </c>
      <c r="I4281" s="1">
        <v>43.38</v>
      </c>
      <c r="J4281" s="1">
        <v>5</v>
      </c>
      <c r="K4281" s="1" t="s">
        <v>24</v>
      </c>
      <c r="L4281" s="1" t="s">
        <v>19</v>
      </c>
      <c r="M4281" s="1">
        <v>32</v>
      </c>
      <c r="N4281" s="1" t="s">
        <v>33</v>
      </c>
      <c r="O4281" s="1">
        <v>1960986</v>
      </c>
      <c r="P4281" s="1">
        <f t="shared" si="938"/>
        <v>5</v>
      </c>
      <c r="Q4281" s="1">
        <f t="shared" si="925"/>
        <v>19</v>
      </c>
      <c r="R4281" s="5">
        <f t="shared" si="926"/>
        <v>6.2402496099843994E-4</v>
      </c>
      <c r="S4281" s="6">
        <f t="shared" si="927"/>
        <v>236505.46021840873</v>
      </c>
      <c r="T4281" s="4">
        <f t="shared" si="928"/>
        <v>379</v>
      </c>
      <c r="U4281" s="1" t="str">
        <f t="shared" si="929"/>
        <v>Normal</v>
      </c>
      <c r="V4281" s="1" t="str">
        <f t="shared" si="930"/>
        <v>Acquired</v>
      </c>
      <c r="W4281" s="1" t="str">
        <f t="shared" si="931"/>
        <v>£</v>
      </c>
      <c r="X4281" s="1" t="str">
        <f t="shared" si="932"/>
        <v>£2M</v>
      </c>
      <c r="Y4281" s="1" t="str">
        <f t="shared" si="933"/>
        <v>£758M</v>
      </c>
      <c r="Z4281" s="1" t="str">
        <f t="shared" si="934"/>
        <v>£0</v>
      </c>
      <c r="AA4281" s="1" t="str">
        <f t="shared" si="935"/>
        <v>£2,36,505</v>
      </c>
      <c r="AB4281" s="6">
        <f t="shared" si="936"/>
        <v>19708.788351534062</v>
      </c>
      <c r="AC4281" s="1" t="str">
        <f t="shared" si="937"/>
        <v>Small</v>
      </c>
    </row>
    <row r="4282" spans="1:29">
      <c r="A4282" s="1" t="s">
        <v>417</v>
      </c>
      <c r="B4282" s="1">
        <v>2005</v>
      </c>
      <c r="C4282" s="1" t="s">
        <v>35</v>
      </c>
      <c r="D4282" s="1" t="s">
        <v>95</v>
      </c>
      <c r="E4282" s="1" t="s">
        <v>37</v>
      </c>
      <c r="F4282" s="1">
        <v>43</v>
      </c>
      <c r="G4282" s="1">
        <v>2358</v>
      </c>
      <c r="H4282" s="1">
        <v>770</v>
      </c>
      <c r="I4282" s="1">
        <v>19.329999999999998</v>
      </c>
      <c r="J4282" s="1">
        <v>1</v>
      </c>
      <c r="K4282" s="1" t="s">
        <v>19</v>
      </c>
      <c r="L4282" s="1" t="s">
        <v>19</v>
      </c>
      <c r="M4282" s="1">
        <v>39</v>
      </c>
      <c r="N4282" s="1" t="s">
        <v>25</v>
      </c>
      <c r="O4282" s="1">
        <v>1891073</v>
      </c>
      <c r="P4282" s="1">
        <f t="shared" si="938"/>
        <v>4</v>
      </c>
      <c r="Q4282" s="1">
        <f t="shared" si="925"/>
        <v>19</v>
      </c>
      <c r="R4282" s="5">
        <f t="shared" si="926"/>
        <v>1.823579304495335E-2</v>
      </c>
      <c r="S4282" s="6">
        <f t="shared" si="927"/>
        <v>326547.92196776927</v>
      </c>
      <c r="T4282" s="4">
        <f t="shared" si="928"/>
        <v>17.906976744186046</v>
      </c>
      <c r="U4282" s="1" t="str">
        <f t="shared" si="929"/>
        <v>Normal</v>
      </c>
      <c r="V4282" s="1" t="str">
        <f t="shared" si="930"/>
        <v>Still Private</v>
      </c>
      <c r="W4282" s="1" t="str">
        <f t="shared" si="931"/>
        <v>¥</v>
      </c>
      <c r="X4282" s="1" t="str">
        <f t="shared" si="932"/>
        <v>¥43M</v>
      </c>
      <c r="Y4282" s="1" t="str">
        <f t="shared" si="933"/>
        <v>¥770M</v>
      </c>
      <c r="Z4282" s="1" t="str">
        <f t="shared" si="934"/>
        <v>¥0</v>
      </c>
      <c r="AA4282" s="1" t="str">
        <f t="shared" si="935"/>
        <v>¥3,26,548</v>
      </c>
      <c r="AB4282" s="6">
        <f t="shared" si="936"/>
        <v>27212.326830647442</v>
      </c>
      <c r="AC4282" s="1" t="str">
        <f t="shared" si="937"/>
        <v>Small</v>
      </c>
    </row>
    <row r="4283" spans="1:29">
      <c r="A4283" s="1" t="s">
        <v>3366</v>
      </c>
      <c r="B4283" s="1">
        <v>2005</v>
      </c>
      <c r="C4283" s="1" t="s">
        <v>42</v>
      </c>
      <c r="D4283" s="1" t="s">
        <v>39</v>
      </c>
      <c r="E4283" s="1" t="s">
        <v>37</v>
      </c>
      <c r="F4283" s="1">
        <v>42</v>
      </c>
      <c r="G4283" s="1">
        <v>2426</v>
      </c>
      <c r="H4283" s="1">
        <v>168</v>
      </c>
      <c r="I4283" s="1">
        <v>24.36</v>
      </c>
      <c r="J4283" s="1">
        <v>7</v>
      </c>
      <c r="K4283" s="1" t="s">
        <v>19</v>
      </c>
      <c r="L4283" s="1" t="s">
        <v>19</v>
      </c>
      <c r="M4283" s="1">
        <v>83</v>
      </c>
      <c r="N4283" s="1" t="s">
        <v>49</v>
      </c>
      <c r="O4283" s="1">
        <v>1781588</v>
      </c>
      <c r="P4283" s="1">
        <f t="shared" si="938"/>
        <v>4</v>
      </c>
      <c r="Q4283" s="1">
        <f t="shared" si="925"/>
        <v>19</v>
      </c>
      <c r="R4283" s="5">
        <f t="shared" si="926"/>
        <v>1.7312448474855729E-2</v>
      </c>
      <c r="S4283" s="6">
        <f t="shared" si="927"/>
        <v>69249.793899422919</v>
      </c>
      <c r="T4283" s="4">
        <f t="shared" si="928"/>
        <v>4</v>
      </c>
      <c r="U4283" s="1" t="str">
        <f t="shared" si="929"/>
        <v>Normal</v>
      </c>
      <c r="V4283" s="1" t="str">
        <f t="shared" si="930"/>
        <v>Still Private</v>
      </c>
      <c r="W4283" s="1" t="str">
        <f t="shared" si="931"/>
        <v>¥</v>
      </c>
      <c r="X4283" s="1" t="str">
        <f t="shared" si="932"/>
        <v>¥42M</v>
      </c>
      <c r="Y4283" s="1" t="str">
        <f t="shared" si="933"/>
        <v>¥168M</v>
      </c>
      <c r="Z4283" s="1" t="str">
        <f t="shared" si="934"/>
        <v>¥0</v>
      </c>
      <c r="AA4283" s="1" t="str">
        <f t="shared" si="935"/>
        <v>¥69,250</v>
      </c>
      <c r="AB4283" s="6">
        <f t="shared" si="936"/>
        <v>5770.8161582852435</v>
      </c>
      <c r="AC4283" s="1" t="str">
        <f t="shared" si="937"/>
        <v>Small</v>
      </c>
    </row>
    <row r="4284" spans="1:29">
      <c r="A4284" s="1" t="s">
        <v>1260</v>
      </c>
      <c r="B4284" s="1">
        <v>2005</v>
      </c>
      <c r="C4284" s="1" t="s">
        <v>27</v>
      </c>
      <c r="D4284" s="1" t="s">
        <v>17</v>
      </c>
      <c r="E4284" s="1" t="s">
        <v>18</v>
      </c>
      <c r="F4284" s="1">
        <v>73</v>
      </c>
      <c r="G4284" s="1">
        <v>4918</v>
      </c>
      <c r="H4284" s="1">
        <v>962</v>
      </c>
      <c r="I4284" s="1">
        <v>24.96</v>
      </c>
      <c r="J4284" s="1">
        <v>3</v>
      </c>
      <c r="K4284" s="1" t="s">
        <v>19</v>
      </c>
      <c r="L4284" s="1" t="s">
        <v>19</v>
      </c>
      <c r="M4284" s="1">
        <v>72</v>
      </c>
      <c r="N4284" s="1" t="s">
        <v>29</v>
      </c>
      <c r="O4284" s="1">
        <v>1652618</v>
      </c>
      <c r="P4284" s="1">
        <f t="shared" si="938"/>
        <v>2</v>
      </c>
      <c r="Q4284" s="1">
        <f t="shared" si="925"/>
        <v>19</v>
      </c>
      <c r="R4284" s="5">
        <f t="shared" si="926"/>
        <v>1.4843432289548597E-2</v>
      </c>
      <c r="S4284" s="6">
        <f t="shared" si="927"/>
        <v>195607.97071980481</v>
      </c>
      <c r="T4284" s="4">
        <f t="shared" si="928"/>
        <v>13.178082191780822</v>
      </c>
      <c r="U4284" s="1" t="str">
        <f t="shared" si="929"/>
        <v>Normal</v>
      </c>
      <c r="V4284" s="1" t="str">
        <f t="shared" si="930"/>
        <v>Still Private</v>
      </c>
      <c r="W4284" s="1" t="str">
        <f t="shared" si="931"/>
        <v>$</v>
      </c>
      <c r="X4284" s="1" t="str">
        <f t="shared" si="932"/>
        <v>$73M</v>
      </c>
      <c r="Y4284" s="1" t="str">
        <f t="shared" si="933"/>
        <v>$962M</v>
      </c>
      <c r="Z4284" s="1" t="str">
        <f t="shared" si="934"/>
        <v>$0</v>
      </c>
      <c r="AA4284" s="1" t="str">
        <f t="shared" si="935"/>
        <v>$1,95,608</v>
      </c>
      <c r="AB4284" s="6">
        <f t="shared" si="936"/>
        <v>16300.6642266504</v>
      </c>
      <c r="AC4284" s="1" t="str">
        <f t="shared" si="937"/>
        <v>Small</v>
      </c>
    </row>
    <row r="4285" spans="1:29">
      <c r="A4285" s="1" t="s">
        <v>4778</v>
      </c>
      <c r="B4285" s="1">
        <v>2005</v>
      </c>
      <c r="C4285" s="1" t="s">
        <v>42</v>
      </c>
      <c r="D4285" s="1" t="s">
        <v>39</v>
      </c>
      <c r="E4285" s="1" t="s">
        <v>37</v>
      </c>
      <c r="F4285" s="1">
        <v>34</v>
      </c>
      <c r="G4285" s="1">
        <v>604</v>
      </c>
      <c r="H4285" s="1">
        <v>59</v>
      </c>
      <c r="I4285" s="1">
        <v>47.07</v>
      </c>
      <c r="J4285" s="1">
        <v>9</v>
      </c>
      <c r="K4285" s="1" t="s">
        <v>19</v>
      </c>
      <c r="L4285" s="1" t="s">
        <v>24</v>
      </c>
      <c r="M4285" s="1">
        <v>71</v>
      </c>
      <c r="N4285" s="1" t="s">
        <v>33</v>
      </c>
      <c r="O4285" s="1">
        <v>1643181</v>
      </c>
      <c r="P4285" s="1">
        <f t="shared" si="938"/>
        <v>4</v>
      </c>
      <c r="Q4285" s="1">
        <f t="shared" si="925"/>
        <v>19</v>
      </c>
      <c r="R4285" s="5">
        <f t="shared" si="926"/>
        <v>5.6291390728476824E-2</v>
      </c>
      <c r="S4285" s="6">
        <f t="shared" si="927"/>
        <v>97682.119205298019</v>
      </c>
      <c r="T4285" s="4">
        <f t="shared" si="928"/>
        <v>1.7352941176470589</v>
      </c>
      <c r="U4285" s="1" t="str">
        <f t="shared" si="929"/>
        <v>High Performer</v>
      </c>
      <c r="V4285" s="1" t="str">
        <f t="shared" si="930"/>
        <v>IPO</v>
      </c>
      <c r="W4285" s="1" t="str">
        <f t="shared" si="931"/>
        <v>¥</v>
      </c>
      <c r="X4285" s="1" t="str">
        <f t="shared" si="932"/>
        <v>¥34M</v>
      </c>
      <c r="Y4285" s="1" t="str">
        <f t="shared" si="933"/>
        <v>¥59M</v>
      </c>
      <c r="Z4285" s="1" t="str">
        <f t="shared" si="934"/>
        <v>¥0</v>
      </c>
      <c r="AA4285" s="1" t="str">
        <f t="shared" si="935"/>
        <v>¥97,682</v>
      </c>
      <c r="AB4285" s="6">
        <f t="shared" si="936"/>
        <v>8140.1766004415013</v>
      </c>
      <c r="AC4285" s="1" t="str">
        <f t="shared" si="937"/>
        <v>Small</v>
      </c>
    </row>
    <row r="4286" spans="1:29">
      <c r="A4286" s="1" t="s">
        <v>2905</v>
      </c>
      <c r="B4286" s="1">
        <v>2005</v>
      </c>
      <c r="C4286" s="1" t="s">
        <v>53</v>
      </c>
      <c r="D4286" s="1" t="s">
        <v>95</v>
      </c>
      <c r="E4286" s="1" t="s">
        <v>40</v>
      </c>
      <c r="F4286" s="1">
        <v>75</v>
      </c>
      <c r="G4286" s="1">
        <v>2272</v>
      </c>
      <c r="H4286" s="1">
        <v>273</v>
      </c>
      <c r="I4286" s="1">
        <v>48.89</v>
      </c>
      <c r="J4286" s="1">
        <v>9</v>
      </c>
      <c r="K4286" s="1" t="s">
        <v>24</v>
      </c>
      <c r="L4286" s="1" t="s">
        <v>19</v>
      </c>
      <c r="M4286" s="1">
        <v>68</v>
      </c>
      <c r="N4286" s="1" t="s">
        <v>33</v>
      </c>
      <c r="O4286" s="1">
        <v>1636905</v>
      </c>
      <c r="P4286" s="1">
        <f t="shared" si="938"/>
        <v>3</v>
      </c>
      <c r="Q4286" s="1">
        <f t="shared" si="925"/>
        <v>19</v>
      </c>
      <c r="R4286" s="5">
        <f t="shared" si="926"/>
        <v>3.3010563380281688E-2</v>
      </c>
      <c r="S4286" s="6">
        <f t="shared" si="927"/>
        <v>120158.45070422535</v>
      </c>
      <c r="T4286" s="4">
        <f t="shared" si="928"/>
        <v>3.64</v>
      </c>
      <c r="U4286" s="1" t="str">
        <f t="shared" si="929"/>
        <v>High Performer</v>
      </c>
      <c r="V4286" s="1" t="str">
        <f t="shared" si="930"/>
        <v>Acquired</v>
      </c>
      <c r="W4286" s="1">
        <f t="shared" si="931"/>
        <v>0</v>
      </c>
      <c r="X4286" s="1" t="str">
        <f t="shared" si="932"/>
        <v>075M</v>
      </c>
      <c r="Y4286" s="1" t="str">
        <f t="shared" si="933"/>
        <v>0273M</v>
      </c>
      <c r="Z4286" s="1" t="str">
        <f t="shared" si="934"/>
        <v>00</v>
      </c>
      <c r="AA4286" s="1" t="str">
        <f t="shared" si="935"/>
        <v>01,20,158</v>
      </c>
      <c r="AB4286" s="6">
        <f t="shared" si="936"/>
        <v>10013.204225352112</v>
      </c>
      <c r="AC4286" s="1" t="str">
        <f t="shared" si="937"/>
        <v>Small</v>
      </c>
    </row>
    <row r="4287" spans="1:29">
      <c r="A4287" s="1" t="s">
        <v>3608</v>
      </c>
      <c r="B4287" s="1">
        <v>2005</v>
      </c>
      <c r="C4287" s="1" t="s">
        <v>73</v>
      </c>
      <c r="D4287" s="1" t="s">
        <v>17</v>
      </c>
      <c r="E4287" s="1" t="s">
        <v>23</v>
      </c>
      <c r="F4287" s="1">
        <v>43</v>
      </c>
      <c r="G4287" s="1">
        <v>4046</v>
      </c>
      <c r="H4287" s="1">
        <v>77</v>
      </c>
      <c r="I4287" s="1">
        <v>48.61</v>
      </c>
      <c r="J4287" s="1">
        <v>2</v>
      </c>
      <c r="K4287" s="1" t="s">
        <v>19</v>
      </c>
      <c r="L4287" s="1" t="s">
        <v>24</v>
      </c>
      <c r="M4287" s="1">
        <v>77</v>
      </c>
      <c r="N4287" s="1" t="s">
        <v>33</v>
      </c>
      <c r="O4287" s="1">
        <v>1630272</v>
      </c>
      <c r="P4287" s="1">
        <f t="shared" si="938"/>
        <v>5</v>
      </c>
      <c r="Q4287" s="1">
        <f t="shared" si="925"/>
        <v>19</v>
      </c>
      <c r="R4287" s="5">
        <f t="shared" si="926"/>
        <v>1.0627780523974296E-2</v>
      </c>
      <c r="S4287" s="6">
        <f t="shared" si="927"/>
        <v>19031.14186851211</v>
      </c>
      <c r="T4287" s="4">
        <f t="shared" si="928"/>
        <v>1.7906976744186047</v>
      </c>
      <c r="U4287" s="1" t="str">
        <f t="shared" si="929"/>
        <v>Normal</v>
      </c>
      <c r="V4287" s="1" t="str">
        <f t="shared" si="930"/>
        <v>IPO</v>
      </c>
      <c r="W4287" s="1" t="str">
        <f t="shared" si="931"/>
        <v>€</v>
      </c>
      <c r="X4287" s="1" t="str">
        <f t="shared" si="932"/>
        <v>€43M</v>
      </c>
      <c r="Y4287" s="1" t="str">
        <f t="shared" si="933"/>
        <v>€77M</v>
      </c>
      <c r="Z4287" s="1" t="str">
        <f t="shared" si="934"/>
        <v>€0</v>
      </c>
      <c r="AA4287" s="1" t="str">
        <f t="shared" si="935"/>
        <v>€19,031</v>
      </c>
      <c r="AB4287" s="6">
        <f t="shared" si="936"/>
        <v>1585.9284890426759</v>
      </c>
      <c r="AC4287" s="1" t="str">
        <f t="shared" si="937"/>
        <v>Small</v>
      </c>
    </row>
    <row r="4288" spans="1:29">
      <c r="A4288" s="1" t="s">
        <v>1288</v>
      </c>
      <c r="B4288" s="1">
        <v>2005</v>
      </c>
      <c r="C4288" s="1" t="s">
        <v>35</v>
      </c>
      <c r="D4288" s="1" t="s">
        <v>39</v>
      </c>
      <c r="E4288" s="1" t="s">
        <v>37</v>
      </c>
      <c r="F4288" s="1">
        <v>6</v>
      </c>
      <c r="G4288" s="1">
        <v>666</v>
      </c>
      <c r="H4288" s="1">
        <v>524</v>
      </c>
      <c r="I4288" s="1">
        <v>32.51</v>
      </c>
      <c r="J4288" s="1">
        <v>3</v>
      </c>
      <c r="K4288" s="1" t="s">
        <v>24</v>
      </c>
      <c r="L4288" s="1" t="s">
        <v>19</v>
      </c>
      <c r="M4288" s="1">
        <v>91</v>
      </c>
      <c r="N4288" s="1" t="s">
        <v>29</v>
      </c>
      <c r="O4288" s="1">
        <v>1610894</v>
      </c>
      <c r="P4288" s="1">
        <f t="shared" si="938"/>
        <v>4</v>
      </c>
      <c r="Q4288" s="1">
        <f t="shared" si="925"/>
        <v>19</v>
      </c>
      <c r="R4288" s="5">
        <f t="shared" si="926"/>
        <v>9.0090090090090089E-3</v>
      </c>
      <c r="S4288" s="6">
        <f t="shared" si="927"/>
        <v>786786.78678678675</v>
      </c>
      <c r="T4288" s="4">
        <f t="shared" si="928"/>
        <v>87.333333333333329</v>
      </c>
      <c r="U4288" s="1" t="str">
        <f t="shared" si="929"/>
        <v>Normal</v>
      </c>
      <c r="V4288" s="1" t="str">
        <f t="shared" si="930"/>
        <v>Acquired</v>
      </c>
      <c r="W4288" s="1" t="str">
        <f t="shared" si="931"/>
        <v>¥</v>
      </c>
      <c r="X4288" s="1" t="str">
        <f t="shared" si="932"/>
        <v>¥6M</v>
      </c>
      <c r="Y4288" s="1" t="str">
        <f t="shared" si="933"/>
        <v>¥524M</v>
      </c>
      <c r="Z4288" s="1" t="str">
        <f t="shared" si="934"/>
        <v>¥0</v>
      </c>
      <c r="AA4288" s="1" t="str">
        <f t="shared" si="935"/>
        <v>¥7,86,787</v>
      </c>
      <c r="AB4288" s="6">
        <f t="shared" si="936"/>
        <v>65565.565565565572</v>
      </c>
      <c r="AC4288" s="1" t="str">
        <f t="shared" si="937"/>
        <v>Small</v>
      </c>
    </row>
    <row r="4289" spans="1:29">
      <c r="A4289" s="1" t="s">
        <v>1381</v>
      </c>
      <c r="B4289" s="1">
        <v>2005</v>
      </c>
      <c r="C4289" s="1" t="s">
        <v>35</v>
      </c>
      <c r="D4289" s="1" t="s">
        <v>43</v>
      </c>
      <c r="E4289" s="1" t="s">
        <v>18</v>
      </c>
      <c r="F4289" s="1">
        <v>86</v>
      </c>
      <c r="G4289" s="1">
        <v>2690</v>
      </c>
      <c r="H4289" s="1">
        <v>942</v>
      </c>
      <c r="I4289" s="1">
        <v>49.35</v>
      </c>
      <c r="J4289" s="1">
        <v>3</v>
      </c>
      <c r="K4289" s="1" t="s">
        <v>24</v>
      </c>
      <c r="L4289" s="1" t="s">
        <v>19</v>
      </c>
      <c r="M4289" s="1">
        <v>99</v>
      </c>
      <c r="N4289" s="1" t="s">
        <v>49</v>
      </c>
      <c r="O4289" s="1">
        <v>1522530</v>
      </c>
      <c r="P4289" s="1">
        <f t="shared" si="938"/>
        <v>2</v>
      </c>
      <c r="Q4289" s="1">
        <f t="shared" si="925"/>
        <v>19</v>
      </c>
      <c r="R4289" s="5">
        <f t="shared" si="926"/>
        <v>3.197026022304833E-2</v>
      </c>
      <c r="S4289" s="6">
        <f t="shared" si="927"/>
        <v>350185.87360594794</v>
      </c>
      <c r="T4289" s="4">
        <f t="shared" si="928"/>
        <v>10.953488372093023</v>
      </c>
      <c r="U4289" s="1" t="str">
        <f t="shared" si="929"/>
        <v>Normal</v>
      </c>
      <c r="V4289" s="1" t="str">
        <f t="shared" si="930"/>
        <v>Acquired</v>
      </c>
      <c r="W4289" s="1" t="str">
        <f t="shared" si="931"/>
        <v>¥</v>
      </c>
      <c r="X4289" s="1" t="str">
        <f t="shared" si="932"/>
        <v>¥86M</v>
      </c>
      <c r="Y4289" s="1" t="str">
        <f t="shared" si="933"/>
        <v>¥942M</v>
      </c>
      <c r="Z4289" s="1" t="str">
        <f t="shared" si="934"/>
        <v>¥0</v>
      </c>
      <c r="AA4289" s="1" t="str">
        <f t="shared" si="935"/>
        <v>¥3,50,186</v>
      </c>
      <c r="AB4289" s="6">
        <f t="shared" si="936"/>
        <v>29182.156133828998</v>
      </c>
      <c r="AC4289" s="1" t="str">
        <f t="shared" si="937"/>
        <v>Small</v>
      </c>
    </row>
    <row r="4290" spans="1:29">
      <c r="A4290" s="1" t="s">
        <v>1171</v>
      </c>
      <c r="B4290" s="1">
        <v>2005</v>
      </c>
      <c r="C4290" s="1" t="s">
        <v>53</v>
      </c>
      <c r="D4290" s="1" t="s">
        <v>39</v>
      </c>
      <c r="E4290" s="1" t="s">
        <v>40</v>
      </c>
      <c r="F4290" s="1">
        <v>95</v>
      </c>
      <c r="G4290" s="1">
        <v>2734</v>
      </c>
      <c r="H4290" s="1">
        <v>958</v>
      </c>
      <c r="I4290" s="1">
        <v>3.62</v>
      </c>
      <c r="J4290" s="1">
        <v>1</v>
      </c>
      <c r="K4290" s="1" t="s">
        <v>19</v>
      </c>
      <c r="L4290" s="1" t="s">
        <v>19</v>
      </c>
      <c r="M4290" s="1">
        <v>79</v>
      </c>
      <c r="N4290" s="1" t="s">
        <v>20</v>
      </c>
      <c r="O4290" s="1">
        <v>1507048</v>
      </c>
      <c r="P4290" s="1">
        <f t="shared" si="938"/>
        <v>3</v>
      </c>
      <c r="Q4290" s="1">
        <f t="shared" ref="Q4290:Q4353" si="939">2024 - B4290</f>
        <v>19</v>
      </c>
      <c r="R4290" s="5">
        <f t="shared" ref="R4290:R4353" si="940">F4290 / G4290</f>
        <v>3.4747622531089976E-2</v>
      </c>
      <c r="S4290" s="6">
        <f t="shared" ref="S4290:S4353" si="941">(H4290 * 1000000) / G4290</f>
        <v>350402.34089246526</v>
      </c>
      <c r="T4290" s="4">
        <f t="shared" ref="T4290:T4353" si="942">H4290 / F4290</f>
        <v>10.08421052631579</v>
      </c>
      <c r="U4290" s="1" t="str">
        <f t="shared" ref="U4290:U4353" si="943">IF(AND(J4290&gt;=8, I4290&gt;=1), "High Performer", "Normal")</f>
        <v>Normal</v>
      </c>
      <c r="V4290" s="1" t="str">
        <f t="shared" ref="V4290:V4353" si="944">IF(K4290="Yes", "Acquired",
 IF(L4290="Yes", "IPO", "Still Private"))</f>
        <v>Still Private</v>
      </c>
      <c r="W4290" s="1">
        <f t="shared" ref="W4290:W4353" si="945">IF(C4290="USA","$",
IF(C4290="India","₹",
IF(C4290="UK","£",
IF(C4290="Germany","€",
IF(C4290="France","€",
IF(C4290="Canada","$",
IF(C4290="Australia","A$",
IF(C4290="China","¥",
IF(C4290="Japan","¥",)))))))))</f>
        <v>0</v>
      </c>
      <c r="X4290" s="1" t="str">
        <f t="shared" ref="X4290:X4353" si="946">W4290 &amp; F4290 &amp; "M"</f>
        <v>095M</v>
      </c>
      <c r="Y4290" s="1" t="str">
        <f t="shared" ref="Y4290:Y4353" si="947">W4290 &amp; H4290 &amp; "M"</f>
        <v>0958M</v>
      </c>
      <c r="Z4290" s="1" t="str">
        <f t="shared" ref="Z4290:Z4353" si="948">W4290 &amp; TEXT(R4290,"#,##0")</f>
        <v>00</v>
      </c>
      <c r="AA4290" s="1" t="str">
        <f t="shared" ref="AA4290:AA4353" si="949">W4290 &amp; TEXT(S4290,"#,##0")</f>
        <v>03,50,402</v>
      </c>
      <c r="AB4290" s="6">
        <f t="shared" ref="AB4290:AB4353" si="950">(H4290 * 1000000) / (12 * G4290)</f>
        <v>29200.195074372103</v>
      </c>
      <c r="AC4290" s="1" t="str">
        <f t="shared" ref="AC4290:AC4353" si="951">IF(F4290&lt;100, "Small", IF(F4290&lt;=200, "Mid",IF(F4290&lt;500,  "Large")))</f>
        <v>Small</v>
      </c>
    </row>
    <row r="4291" spans="1:29">
      <c r="A4291" s="1" t="s">
        <v>898</v>
      </c>
      <c r="B4291" s="1">
        <v>2005</v>
      </c>
      <c r="C4291" s="1" t="s">
        <v>53</v>
      </c>
      <c r="D4291" s="1" t="s">
        <v>51</v>
      </c>
      <c r="E4291" s="1" t="s">
        <v>18</v>
      </c>
      <c r="F4291" s="1">
        <v>46</v>
      </c>
      <c r="G4291" s="1">
        <v>2232</v>
      </c>
      <c r="H4291" s="1">
        <v>131</v>
      </c>
      <c r="I4291" s="1">
        <v>15.13</v>
      </c>
      <c r="J4291" s="1">
        <v>7</v>
      </c>
      <c r="K4291" s="1" t="s">
        <v>19</v>
      </c>
      <c r="L4291" s="1" t="s">
        <v>19</v>
      </c>
      <c r="M4291" s="1">
        <v>74</v>
      </c>
      <c r="N4291" s="1" t="s">
        <v>20</v>
      </c>
      <c r="O4291" s="1">
        <v>1461338</v>
      </c>
      <c r="P4291" s="1">
        <f t="shared" si="938"/>
        <v>2</v>
      </c>
      <c r="Q4291" s="1">
        <f t="shared" si="939"/>
        <v>19</v>
      </c>
      <c r="R4291" s="5">
        <f t="shared" si="940"/>
        <v>2.0609318996415771E-2</v>
      </c>
      <c r="S4291" s="6">
        <f t="shared" si="941"/>
        <v>58691.756272401435</v>
      </c>
      <c r="T4291" s="4">
        <f t="shared" si="942"/>
        <v>2.847826086956522</v>
      </c>
      <c r="U4291" s="1" t="str">
        <f t="shared" si="943"/>
        <v>Normal</v>
      </c>
      <c r="V4291" s="1" t="str">
        <f t="shared" si="944"/>
        <v>Still Private</v>
      </c>
      <c r="W4291" s="1">
        <f t="shared" si="945"/>
        <v>0</v>
      </c>
      <c r="X4291" s="1" t="str">
        <f t="shared" si="946"/>
        <v>046M</v>
      </c>
      <c r="Y4291" s="1" t="str">
        <f t="shared" si="947"/>
        <v>0131M</v>
      </c>
      <c r="Z4291" s="1" t="str">
        <f t="shared" si="948"/>
        <v>00</v>
      </c>
      <c r="AA4291" s="1" t="str">
        <f t="shared" si="949"/>
        <v>058,692</v>
      </c>
      <c r="AB4291" s="6">
        <f t="shared" si="950"/>
        <v>4890.9796893667863</v>
      </c>
      <c r="AC4291" s="1" t="str">
        <f t="shared" si="951"/>
        <v>Small</v>
      </c>
    </row>
    <row r="4292" spans="1:29">
      <c r="A4292" s="1" t="s">
        <v>2834</v>
      </c>
      <c r="B4292" s="1">
        <v>2005</v>
      </c>
      <c r="C4292" s="1" t="s">
        <v>53</v>
      </c>
      <c r="D4292" s="1" t="s">
        <v>48</v>
      </c>
      <c r="E4292" s="1" t="s">
        <v>23</v>
      </c>
      <c r="F4292" s="1">
        <v>7</v>
      </c>
      <c r="G4292" s="1">
        <v>642</v>
      </c>
      <c r="H4292" s="1">
        <v>864</v>
      </c>
      <c r="I4292" s="1">
        <v>7.57</v>
      </c>
      <c r="J4292" s="1">
        <v>6</v>
      </c>
      <c r="K4292" s="1" t="s">
        <v>19</v>
      </c>
      <c r="L4292" s="1" t="s">
        <v>24</v>
      </c>
      <c r="M4292" s="1">
        <v>52</v>
      </c>
      <c r="N4292" s="1" t="s">
        <v>20</v>
      </c>
      <c r="O4292" s="1">
        <v>1442342</v>
      </c>
      <c r="P4292" s="1">
        <f t="shared" si="938"/>
        <v>5</v>
      </c>
      <c r="Q4292" s="1">
        <f t="shared" si="939"/>
        <v>19</v>
      </c>
      <c r="R4292" s="5">
        <f t="shared" si="940"/>
        <v>1.0903426791277258E-2</v>
      </c>
      <c r="S4292" s="6">
        <f t="shared" si="941"/>
        <v>1345794.3925233644</v>
      </c>
      <c r="T4292" s="4">
        <f t="shared" si="942"/>
        <v>123.42857142857143</v>
      </c>
      <c r="U4292" s="1" t="str">
        <f t="shared" si="943"/>
        <v>Normal</v>
      </c>
      <c r="V4292" s="1" t="str">
        <f t="shared" si="944"/>
        <v>IPO</v>
      </c>
      <c r="W4292" s="1">
        <f t="shared" si="945"/>
        <v>0</v>
      </c>
      <c r="X4292" s="1" t="str">
        <f t="shared" si="946"/>
        <v>07M</v>
      </c>
      <c r="Y4292" s="1" t="str">
        <f t="shared" si="947"/>
        <v>0864M</v>
      </c>
      <c r="Z4292" s="1" t="str">
        <f t="shared" si="948"/>
        <v>00</v>
      </c>
      <c r="AA4292" s="1" t="str">
        <f t="shared" si="949"/>
        <v>013,45,794</v>
      </c>
      <c r="AB4292" s="6">
        <f t="shared" si="950"/>
        <v>112149.53271028037</v>
      </c>
      <c r="AC4292" s="1" t="str">
        <f t="shared" si="951"/>
        <v>Small</v>
      </c>
    </row>
    <row r="4293" spans="1:29">
      <c r="A4293" s="1" t="s">
        <v>2651</v>
      </c>
      <c r="B4293" s="1">
        <v>2005</v>
      </c>
      <c r="C4293" s="1" t="s">
        <v>16</v>
      </c>
      <c r="D4293" s="1" t="s">
        <v>43</v>
      </c>
      <c r="E4293" s="1" t="s">
        <v>37</v>
      </c>
      <c r="F4293" s="1">
        <v>34</v>
      </c>
      <c r="G4293" s="1">
        <v>1676</v>
      </c>
      <c r="H4293" s="1">
        <v>280</v>
      </c>
      <c r="I4293" s="1">
        <v>26.3</v>
      </c>
      <c r="J4293" s="1">
        <v>8</v>
      </c>
      <c r="K4293" s="1" t="s">
        <v>19</v>
      </c>
      <c r="L4293" s="1" t="s">
        <v>24</v>
      </c>
      <c r="M4293" s="1">
        <v>26</v>
      </c>
      <c r="N4293" s="1" t="s">
        <v>29</v>
      </c>
      <c r="O4293" s="1">
        <v>1020576</v>
      </c>
      <c r="P4293" s="1">
        <f t="shared" si="938"/>
        <v>4</v>
      </c>
      <c r="Q4293" s="1">
        <f t="shared" si="939"/>
        <v>19</v>
      </c>
      <c r="R4293" s="5">
        <f t="shared" si="940"/>
        <v>2.028639618138425E-2</v>
      </c>
      <c r="S4293" s="6">
        <f t="shared" si="941"/>
        <v>167064.43914081145</v>
      </c>
      <c r="T4293" s="4">
        <f t="shared" si="942"/>
        <v>8.235294117647058</v>
      </c>
      <c r="U4293" s="1" t="str">
        <f t="shared" si="943"/>
        <v>High Performer</v>
      </c>
      <c r="V4293" s="1" t="str">
        <f t="shared" si="944"/>
        <v>IPO</v>
      </c>
      <c r="W4293" s="1" t="str">
        <f t="shared" si="945"/>
        <v>$</v>
      </c>
      <c r="X4293" s="1" t="str">
        <f t="shared" si="946"/>
        <v>$34M</v>
      </c>
      <c r="Y4293" s="1" t="str">
        <f t="shared" si="947"/>
        <v>$280M</v>
      </c>
      <c r="Z4293" s="1" t="str">
        <f t="shared" si="948"/>
        <v>$0</v>
      </c>
      <c r="AA4293" s="1" t="str">
        <f t="shared" si="949"/>
        <v>$1,67,064</v>
      </c>
      <c r="AB4293" s="6">
        <f t="shared" si="950"/>
        <v>13922.036595067621</v>
      </c>
      <c r="AC4293" s="1" t="str">
        <f t="shared" si="951"/>
        <v>Small</v>
      </c>
    </row>
    <row r="4294" spans="1:29">
      <c r="A4294" s="1" t="s">
        <v>4000</v>
      </c>
      <c r="B4294" s="1">
        <v>2005</v>
      </c>
      <c r="C4294" s="1" t="s">
        <v>16</v>
      </c>
      <c r="D4294" s="1" t="s">
        <v>39</v>
      </c>
      <c r="E4294" s="1" t="s">
        <v>18</v>
      </c>
      <c r="F4294" s="1">
        <v>44</v>
      </c>
      <c r="G4294" s="1">
        <v>33</v>
      </c>
      <c r="H4294" s="1">
        <v>151</v>
      </c>
      <c r="I4294" s="1">
        <v>6.51</v>
      </c>
      <c r="J4294" s="1">
        <v>8</v>
      </c>
      <c r="K4294" s="1" t="s">
        <v>19</v>
      </c>
      <c r="L4294" s="1" t="s">
        <v>24</v>
      </c>
      <c r="M4294" s="1">
        <v>55</v>
      </c>
      <c r="N4294" s="1" t="s">
        <v>29</v>
      </c>
      <c r="O4294" s="1">
        <v>952934</v>
      </c>
      <c r="P4294" s="1">
        <f t="shared" si="938"/>
        <v>2</v>
      </c>
      <c r="Q4294" s="1">
        <f t="shared" si="939"/>
        <v>19</v>
      </c>
      <c r="R4294" s="5">
        <f t="shared" si="940"/>
        <v>1.3333333333333333</v>
      </c>
      <c r="S4294" s="6">
        <f t="shared" si="941"/>
        <v>4575757.5757575762</v>
      </c>
      <c r="T4294" s="4">
        <f t="shared" si="942"/>
        <v>3.4318181818181817</v>
      </c>
      <c r="U4294" s="1" t="str">
        <f t="shared" si="943"/>
        <v>High Performer</v>
      </c>
      <c r="V4294" s="1" t="str">
        <f t="shared" si="944"/>
        <v>IPO</v>
      </c>
      <c r="W4294" s="1" t="str">
        <f t="shared" si="945"/>
        <v>$</v>
      </c>
      <c r="X4294" s="1" t="str">
        <f t="shared" si="946"/>
        <v>$44M</v>
      </c>
      <c r="Y4294" s="1" t="str">
        <f t="shared" si="947"/>
        <v>$151M</v>
      </c>
      <c r="Z4294" s="1" t="str">
        <f t="shared" si="948"/>
        <v>$1</v>
      </c>
      <c r="AA4294" s="1" t="str">
        <f t="shared" si="949"/>
        <v>$45,75,758</v>
      </c>
      <c r="AB4294" s="6">
        <f t="shared" si="950"/>
        <v>381313.13131313131</v>
      </c>
      <c r="AC4294" s="1" t="str">
        <f t="shared" si="951"/>
        <v>Small</v>
      </c>
    </row>
    <row r="4295" spans="1:29">
      <c r="A4295" s="1" t="s">
        <v>3753</v>
      </c>
      <c r="B4295" s="1">
        <v>2005</v>
      </c>
      <c r="C4295" s="1" t="s">
        <v>73</v>
      </c>
      <c r="D4295" s="1" t="s">
        <v>43</v>
      </c>
      <c r="E4295" s="1" t="s">
        <v>40</v>
      </c>
      <c r="F4295" s="1">
        <v>32</v>
      </c>
      <c r="G4295" s="1">
        <v>7</v>
      </c>
      <c r="H4295" s="1">
        <v>912</v>
      </c>
      <c r="I4295" s="1">
        <v>41.74</v>
      </c>
      <c r="J4295" s="1">
        <v>8</v>
      </c>
      <c r="K4295" s="1" t="s">
        <v>19</v>
      </c>
      <c r="L4295" s="1" t="s">
        <v>19</v>
      </c>
      <c r="M4295" s="1">
        <v>82</v>
      </c>
      <c r="N4295" s="1" t="s">
        <v>49</v>
      </c>
      <c r="O4295" s="1">
        <v>826484</v>
      </c>
      <c r="P4295" s="1">
        <f t="shared" si="938"/>
        <v>3</v>
      </c>
      <c r="Q4295" s="1">
        <f t="shared" si="939"/>
        <v>19</v>
      </c>
      <c r="R4295" s="5">
        <f t="shared" si="940"/>
        <v>4.5714285714285712</v>
      </c>
      <c r="S4295" s="6">
        <f t="shared" si="941"/>
        <v>130285714.28571428</v>
      </c>
      <c r="T4295" s="4">
        <f t="shared" si="942"/>
        <v>28.5</v>
      </c>
      <c r="U4295" s="1" t="str">
        <f t="shared" si="943"/>
        <v>High Performer</v>
      </c>
      <c r="V4295" s="1" t="str">
        <f t="shared" si="944"/>
        <v>Still Private</v>
      </c>
      <c r="W4295" s="1" t="str">
        <f t="shared" si="945"/>
        <v>€</v>
      </c>
      <c r="X4295" s="1" t="str">
        <f t="shared" si="946"/>
        <v>€32M</v>
      </c>
      <c r="Y4295" s="1" t="str">
        <f t="shared" si="947"/>
        <v>€912M</v>
      </c>
      <c r="Z4295" s="1" t="str">
        <f t="shared" si="948"/>
        <v>€5</v>
      </c>
      <c r="AA4295" s="1" t="str">
        <f t="shared" si="949"/>
        <v>€13,02,85,714</v>
      </c>
      <c r="AB4295" s="6">
        <f t="shared" si="950"/>
        <v>10857142.857142856</v>
      </c>
      <c r="AC4295" s="1" t="str">
        <f t="shared" si="951"/>
        <v>Small</v>
      </c>
    </row>
    <row r="4296" spans="1:29">
      <c r="A4296" s="1" t="s">
        <v>1177</v>
      </c>
      <c r="B4296" s="1">
        <v>2005</v>
      </c>
      <c r="C4296" s="1" t="s">
        <v>73</v>
      </c>
      <c r="D4296" s="1" t="s">
        <v>95</v>
      </c>
      <c r="E4296" s="1" t="s">
        <v>18</v>
      </c>
      <c r="F4296" s="1">
        <v>3</v>
      </c>
      <c r="G4296" s="1">
        <v>1788</v>
      </c>
      <c r="H4296" s="1">
        <v>447</v>
      </c>
      <c r="I4296" s="1">
        <v>43.29</v>
      </c>
      <c r="J4296" s="1">
        <v>7</v>
      </c>
      <c r="K4296" s="1" t="s">
        <v>19</v>
      </c>
      <c r="L4296" s="1" t="s">
        <v>24</v>
      </c>
      <c r="M4296" s="1">
        <v>36</v>
      </c>
      <c r="N4296" s="1" t="s">
        <v>29</v>
      </c>
      <c r="O4296" s="1">
        <v>816955</v>
      </c>
      <c r="P4296" s="1">
        <f t="shared" si="938"/>
        <v>2</v>
      </c>
      <c r="Q4296" s="1">
        <f t="shared" si="939"/>
        <v>19</v>
      </c>
      <c r="R4296" s="5">
        <f t="shared" si="940"/>
        <v>1.6778523489932886E-3</v>
      </c>
      <c r="S4296" s="6">
        <f t="shared" si="941"/>
        <v>250000</v>
      </c>
      <c r="T4296" s="4">
        <f t="shared" si="942"/>
        <v>149</v>
      </c>
      <c r="U4296" s="1" t="str">
        <f t="shared" si="943"/>
        <v>Normal</v>
      </c>
      <c r="V4296" s="1" t="str">
        <f t="shared" si="944"/>
        <v>IPO</v>
      </c>
      <c r="W4296" s="1" t="str">
        <f t="shared" si="945"/>
        <v>€</v>
      </c>
      <c r="X4296" s="1" t="str">
        <f t="shared" si="946"/>
        <v>€3M</v>
      </c>
      <c r="Y4296" s="1" t="str">
        <f t="shared" si="947"/>
        <v>€447M</v>
      </c>
      <c r="Z4296" s="1" t="str">
        <f t="shared" si="948"/>
        <v>€0</v>
      </c>
      <c r="AA4296" s="1" t="str">
        <f t="shared" si="949"/>
        <v>€2,50,000</v>
      </c>
      <c r="AB4296" s="6">
        <f t="shared" si="950"/>
        <v>20833.333333333332</v>
      </c>
      <c r="AC4296" s="1" t="str">
        <f t="shared" si="951"/>
        <v>Small</v>
      </c>
    </row>
    <row r="4297" spans="1:29">
      <c r="A4297" s="1" t="s">
        <v>4400</v>
      </c>
      <c r="B4297" s="1">
        <v>2005</v>
      </c>
      <c r="C4297" s="1" t="s">
        <v>45</v>
      </c>
      <c r="D4297" s="1" t="s">
        <v>48</v>
      </c>
      <c r="E4297" s="1" t="s">
        <v>28</v>
      </c>
      <c r="F4297" s="1">
        <v>83</v>
      </c>
      <c r="G4297" s="1">
        <v>3095</v>
      </c>
      <c r="H4297" s="1">
        <v>451</v>
      </c>
      <c r="I4297" s="1">
        <v>15.9</v>
      </c>
      <c r="J4297" s="1">
        <v>3</v>
      </c>
      <c r="K4297" s="1" t="s">
        <v>19</v>
      </c>
      <c r="L4297" s="1" t="s">
        <v>19</v>
      </c>
      <c r="M4297" s="1">
        <v>68</v>
      </c>
      <c r="N4297" s="1" t="s">
        <v>20</v>
      </c>
      <c r="O4297" s="1">
        <v>773788</v>
      </c>
      <c r="P4297" s="1">
        <f t="shared" ref="P4297:P4360" si="952">IF(E4297="Seed", 1,
 IF(E4297="Series A", 2,
 IF(E4297="Series B", 3,
 IF(E4297="Series C", 4,
 IF(E4297="IPO", 5, "")))))</f>
        <v>1</v>
      </c>
      <c r="Q4297" s="1">
        <f t="shared" si="939"/>
        <v>19</v>
      </c>
      <c r="R4297" s="5">
        <f t="shared" si="940"/>
        <v>2.6817447495961228E-2</v>
      </c>
      <c r="S4297" s="6">
        <f t="shared" si="941"/>
        <v>145718.90145395801</v>
      </c>
      <c r="T4297" s="4">
        <f t="shared" si="942"/>
        <v>5.4337349397590362</v>
      </c>
      <c r="U4297" s="1" t="str">
        <f t="shared" si="943"/>
        <v>Normal</v>
      </c>
      <c r="V4297" s="1" t="str">
        <f t="shared" si="944"/>
        <v>Still Private</v>
      </c>
      <c r="W4297" s="1" t="str">
        <f t="shared" si="945"/>
        <v>A$</v>
      </c>
      <c r="X4297" s="1" t="str">
        <f t="shared" si="946"/>
        <v>A$83M</v>
      </c>
      <c r="Y4297" s="1" t="str">
        <f t="shared" si="947"/>
        <v>A$451M</v>
      </c>
      <c r="Z4297" s="1" t="str">
        <f t="shared" si="948"/>
        <v>A$0</v>
      </c>
      <c r="AA4297" s="1" t="str">
        <f t="shared" si="949"/>
        <v>A$1,45,719</v>
      </c>
      <c r="AB4297" s="6">
        <f t="shared" si="950"/>
        <v>12143.241787829833</v>
      </c>
      <c r="AC4297" s="1" t="str">
        <f t="shared" si="951"/>
        <v>Small</v>
      </c>
    </row>
    <row r="4298" spans="1:29">
      <c r="A4298" s="1" t="s">
        <v>3539</v>
      </c>
      <c r="B4298" s="1">
        <v>2005</v>
      </c>
      <c r="C4298" s="1" t="s">
        <v>73</v>
      </c>
      <c r="D4298" s="1" t="s">
        <v>43</v>
      </c>
      <c r="E4298" s="1" t="s">
        <v>37</v>
      </c>
      <c r="F4298" s="1">
        <v>91</v>
      </c>
      <c r="G4298" s="1">
        <v>3249</v>
      </c>
      <c r="H4298" s="1">
        <v>80</v>
      </c>
      <c r="I4298" s="1">
        <v>40.35</v>
      </c>
      <c r="J4298" s="1">
        <v>6</v>
      </c>
      <c r="K4298" s="1" t="s">
        <v>24</v>
      </c>
      <c r="L4298" s="1" t="s">
        <v>19</v>
      </c>
      <c r="M4298" s="1">
        <v>91</v>
      </c>
      <c r="N4298" s="1" t="s">
        <v>25</v>
      </c>
      <c r="O4298" s="1">
        <v>647820</v>
      </c>
      <c r="P4298" s="1">
        <f t="shared" si="952"/>
        <v>4</v>
      </c>
      <c r="Q4298" s="1">
        <f t="shared" si="939"/>
        <v>19</v>
      </c>
      <c r="R4298" s="5">
        <f t="shared" si="940"/>
        <v>2.8008618036318867E-2</v>
      </c>
      <c r="S4298" s="6">
        <f t="shared" si="941"/>
        <v>24622.960911049555</v>
      </c>
      <c r="T4298" s="4">
        <f t="shared" si="942"/>
        <v>0.87912087912087911</v>
      </c>
      <c r="U4298" s="1" t="str">
        <f t="shared" si="943"/>
        <v>Normal</v>
      </c>
      <c r="V4298" s="1" t="str">
        <f t="shared" si="944"/>
        <v>Acquired</v>
      </c>
      <c r="W4298" s="1" t="str">
        <f t="shared" si="945"/>
        <v>€</v>
      </c>
      <c r="X4298" s="1" t="str">
        <f t="shared" si="946"/>
        <v>€91M</v>
      </c>
      <c r="Y4298" s="1" t="str">
        <f t="shared" si="947"/>
        <v>€80M</v>
      </c>
      <c r="Z4298" s="1" t="str">
        <f t="shared" si="948"/>
        <v>€0</v>
      </c>
      <c r="AA4298" s="1" t="str">
        <f t="shared" si="949"/>
        <v>€24,623</v>
      </c>
      <c r="AB4298" s="6">
        <f t="shared" si="950"/>
        <v>2051.9134092541294</v>
      </c>
      <c r="AC4298" s="1" t="str">
        <f t="shared" si="951"/>
        <v>Small</v>
      </c>
    </row>
    <row r="4299" spans="1:29">
      <c r="A4299" s="1" t="s">
        <v>2144</v>
      </c>
      <c r="B4299" s="1">
        <v>2005</v>
      </c>
      <c r="C4299" s="1" t="s">
        <v>16</v>
      </c>
      <c r="D4299" s="1" t="s">
        <v>39</v>
      </c>
      <c r="E4299" s="1" t="s">
        <v>28</v>
      </c>
      <c r="F4299" s="1">
        <v>35</v>
      </c>
      <c r="G4299" s="1">
        <v>3246</v>
      </c>
      <c r="H4299" s="1">
        <v>836</v>
      </c>
      <c r="I4299" s="1">
        <v>19.149999999999999</v>
      </c>
      <c r="J4299" s="1">
        <v>8</v>
      </c>
      <c r="K4299" s="1" t="s">
        <v>19</v>
      </c>
      <c r="L4299" s="1" t="s">
        <v>19</v>
      </c>
      <c r="M4299" s="1">
        <v>93</v>
      </c>
      <c r="N4299" s="1" t="s">
        <v>33</v>
      </c>
      <c r="O4299" s="1">
        <v>564351</v>
      </c>
      <c r="P4299" s="1">
        <f t="shared" si="952"/>
        <v>1</v>
      </c>
      <c r="Q4299" s="1">
        <f t="shared" si="939"/>
        <v>19</v>
      </c>
      <c r="R4299" s="5">
        <f t="shared" si="940"/>
        <v>1.0782501540357363E-2</v>
      </c>
      <c r="S4299" s="6">
        <f t="shared" si="941"/>
        <v>257547.75107825015</v>
      </c>
      <c r="T4299" s="4">
        <f t="shared" si="942"/>
        <v>23.885714285714286</v>
      </c>
      <c r="U4299" s="1" t="str">
        <f t="shared" si="943"/>
        <v>High Performer</v>
      </c>
      <c r="V4299" s="1" t="str">
        <f t="shared" si="944"/>
        <v>Still Private</v>
      </c>
      <c r="W4299" s="1" t="str">
        <f t="shared" si="945"/>
        <v>$</v>
      </c>
      <c r="X4299" s="1" t="str">
        <f t="shared" si="946"/>
        <v>$35M</v>
      </c>
      <c r="Y4299" s="1" t="str">
        <f t="shared" si="947"/>
        <v>$836M</v>
      </c>
      <c r="Z4299" s="1" t="str">
        <f t="shared" si="948"/>
        <v>$0</v>
      </c>
      <c r="AA4299" s="1" t="str">
        <f t="shared" si="949"/>
        <v>$2,57,548</v>
      </c>
      <c r="AB4299" s="6">
        <f t="shared" si="950"/>
        <v>21462.31258985418</v>
      </c>
      <c r="AC4299" s="1" t="str">
        <f t="shared" si="951"/>
        <v>Small</v>
      </c>
    </row>
    <row r="4300" spans="1:29">
      <c r="A4300" s="1" t="s">
        <v>1933</v>
      </c>
      <c r="B4300" s="1">
        <v>2006</v>
      </c>
      <c r="C4300" s="1" t="s">
        <v>27</v>
      </c>
      <c r="D4300" s="1" t="s">
        <v>51</v>
      </c>
      <c r="E4300" s="1" t="s">
        <v>28</v>
      </c>
      <c r="F4300" s="1">
        <v>56</v>
      </c>
      <c r="G4300" s="1">
        <v>3739</v>
      </c>
      <c r="H4300" s="1">
        <v>340</v>
      </c>
      <c r="I4300" s="1">
        <v>34.69</v>
      </c>
      <c r="J4300" s="1">
        <v>5</v>
      </c>
      <c r="K4300" s="1" t="s">
        <v>19</v>
      </c>
      <c r="L4300" s="1" t="s">
        <v>19</v>
      </c>
      <c r="M4300" s="1">
        <v>41</v>
      </c>
      <c r="N4300" s="1" t="s">
        <v>25</v>
      </c>
      <c r="O4300" s="1">
        <v>4985779</v>
      </c>
      <c r="P4300" s="1">
        <f t="shared" si="952"/>
        <v>1</v>
      </c>
      <c r="Q4300" s="1">
        <f t="shared" si="939"/>
        <v>18</v>
      </c>
      <c r="R4300" s="5">
        <f t="shared" si="940"/>
        <v>1.4977266648836588E-2</v>
      </c>
      <c r="S4300" s="6">
        <f t="shared" si="941"/>
        <v>90933.404653650708</v>
      </c>
      <c r="T4300" s="4">
        <f t="shared" si="942"/>
        <v>6.0714285714285712</v>
      </c>
      <c r="U4300" s="1" t="str">
        <f t="shared" si="943"/>
        <v>Normal</v>
      </c>
      <c r="V4300" s="1" t="str">
        <f t="shared" si="944"/>
        <v>Still Private</v>
      </c>
      <c r="W4300" s="1" t="str">
        <f t="shared" si="945"/>
        <v>$</v>
      </c>
      <c r="X4300" s="1" t="str">
        <f t="shared" si="946"/>
        <v>$56M</v>
      </c>
      <c r="Y4300" s="1" t="str">
        <f t="shared" si="947"/>
        <v>$340M</v>
      </c>
      <c r="Z4300" s="1" t="str">
        <f t="shared" si="948"/>
        <v>$0</v>
      </c>
      <c r="AA4300" s="1" t="str">
        <f t="shared" si="949"/>
        <v>$90,933</v>
      </c>
      <c r="AB4300" s="6">
        <f t="shared" si="950"/>
        <v>7577.783721137559</v>
      </c>
      <c r="AC4300" s="1" t="str">
        <f t="shared" si="951"/>
        <v>Small</v>
      </c>
    </row>
    <row r="4301" spans="1:29">
      <c r="A4301" s="1" t="s">
        <v>1457</v>
      </c>
      <c r="B4301" s="1">
        <v>2006</v>
      </c>
      <c r="C4301" s="1" t="s">
        <v>27</v>
      </c>
      <c r="D4301" s="1" t="s">
        <v>36</v>
      </c>
      <c r="E4301" s="1" t="s">
        <v>18</v>
      </c>
      <c r="F4301" s="1">
        <v>34</v>
      </c>
      <c r="G4301" s="1">
        <v>1265</v>
      </c>
      <c r="H4301" s="1">
        <v>54</v>
      </c>
      <c r="I4301" s="1">
        <v>7.21</v>
      </c>
      <c r="J4301" s="1">
        <v>5</v>
      </c>
      <c r="K4301" s="1" t="s">
        <v>19</v>
      </c>
      <c r="L4301" s="1" t="s">
        <v>19</v>
      </c>
      <c r="M4301" s="1">
        <v>48</v>
      </c>
      <c r="N4301" s="1" t="s">
        <v>49</v>
      </c>
      <c r="O4301" s="1">
        <v>4890595</v>
      </c>
      <c r="P4301" s="1">
        <f t="shared" si="952"/>
        <v>2</v>
      </c>
      <c r="Q4301" s="1">
        <f t="shared" si="939"/>
        <v>18</v>
      </c>
      <c r="R4301" s="5">
        <f t="shared" si="940"/>
        <v>2.6877470355731226E-2</v>
      </c>
      <c r="S4301" s="6">
        <f t="shared" si="941"/>
        <v>42687.74703557312</v>
      </c>
      <c r="T4301" s="4">
        <f t="shared" si="942"/>
        <v>1.588235294117647</v>
      </c>
      <c r="U4301" s="1" t="str">
        <f t="shared" si="943"/>
        <v>Normal</v>
      </c>
      <c r="V4301" s="1" t="str">
        <f t="shared" si="944"/>
        <v>Still Private</v>
      </c>
      <c r="W4301" s="1" t="str">
        <f t="shared" si="945"/>
        <v>$</v>
      </c>
      <c r="X4301" s="1" t="str">
        <f t="shared" si="946"/>
        <v>$34M</v>
      </c>
      <c r="Y4301" s="1" t="str">
        <f t="shared" si="947"/>
        <v>$54M</v>
      </c>
      <c r="Z4301" s="1" t="str">
        <f t="shared" si="948"/>
        <v>$0</v>
      </c>
      <c r="AA4301" s="1" t="str">
        <f t="shared" si="949"/>
        <v>$42,688</v>
      </c>
      <c r="AB4301" s="6">
        <f t="shared" si="950"/>
        <v>3557.312252964427</v>
      </c>
      <c r="AC4301" s="1" t="str">
        <f t="shared" si="951"/>
        <v>Small</v>
      </c>
    </row>
    <row r="4302" spans="1:29">
      <c r="A4302" s="1" t="s">
        <v>574</v>
      </c>
      <c r="B4302" s="1">
        <v>2006</v>
      </c>
      <c r="C4302" s="1" t="s">
        <v>22</v>
      </c>
      <c r="D4302" s="1" t="s">
        <v>95</v>
      </c>
      <c r="E4302" s="1" t="s">
        <v>23</v>
      </c>
      <c r="F4302" s="1">
        <v>72</v>
      </c>
      <c r="G4302" s="1">
        <v>2808</v>
      </c>
      <c r="H4302" s="1">
        <v>947</v>
      </c>
      <c r="I4302" s="1">
        <v>24.5</v>
      </c>
      <c r="J4302" s="1">
        <v>5</v>
      </c>
      <c r="K4302" s="1" t="s">
        <v>24</v>
      </c>
      <c r="L4302" s="1" t="s">
        <v>19</v>
      </c>
      <c r="M4302" s="1">
        <v>4</v>
      </c>
      <c r="N4302" s="1" t="s">
        <v>49</v>
      </c>
      <c r="O4302" s="1">
        <v>4889901</v>
      </c>
      <c r="P4302" s="1">
        <f t="shared" si="952"/>
        <v>5</v>
      </c>
      <c r="Q4302" s="1">
        <f t="shared" si="939"/>
        <v>18</v>
      </c>
      <c r="R4302" s="5">
        <f t="shared" si="940"/>
        <v>2.564102564102564E-2</v>
      </c>
      <c r="S4302" s="6">
        <f t="shared" si="941"/>
        <v>337250.71225071227</v>
      </c>
      <c r="T4302" s="4">
        <f t="shared" si="942"/>
        <v>13.152777777777779</v>
      </c>
      <c r="U4302" s="1" t="str">
        <f t="shared" si="943"/>
        <v>Normal</v>
      </c>
      <c r="V4302" s="1" t="str">
        <f t="shared" si="944"/>
        <v>Acquired</v>
      </c>
      <c r="W4302" s="1" t="str">
        <f t="shared" si="945"/>
        <v>£</v>
      </c>
      <c r="X4302" s="1" t="str">
        <f t="shared" si="946"/>
        <v>£72M</v>
      </c>
      <c r="Y4302" s="1" t="str">
        <f t="shared" si="947"/>
        <v>£947M</v>
      </c>
      <c r="Z4302" s="1" t="str">
        <f t="shared" si="948"/>
        <v>£0</v>
      </c>
      <c r="AA4302" s="1" t="str">
        <f t="shared" si="949"/>
        <v>£3,37,251</v>
      </c>
      <c r="AB4302" s="6">
        <f t="shared" si="950"/>
        <v>28104.226020892689</v>
      </c>
      <c r="AC4302" s="1" t="str">
        <f t="shared" si="951"/>
        <v>Small</v>
      </c>
    </row>
    <row r="4303" spans="1:29">
      <c r="A4303" s="1" t="s">
        <v>971</v>
      </c>
      <c r="B4303" s="1">
        <v>2006</v>
      </c>
      <c r="C4303" s="1" t="s">
        <v>35</v>
      </c>
      <c r="D4303" s="1" t="s">
        <v>39</v>
      </c>
      <c r="E4303" s="1" t="s">
        <v>18</v>
      </c>
      <c r="F4303" s="1">
        <v>70</v>
      </c>
      <c r="G4303" s="1">
        <v>4611</v>
      </c>
      <c r="H4303" s="1">
        <v>304</v>
      </c>
      <c r="I4303" s="1">
        <v>35.1</v>
      </c>
      <c r="J4303" s="1">
        <v>9</v>
      </c>
      <c r="K4303" s="1" t="s">
        <v>24</v>
      </c>
      <c r="L4303" s="1" t="s">
        <v>19</v>
      </c>
      <c r="M4303" s="1">
        <v>7</v>
      </c>
      <c r="N4303" s="1" t="s">
        <v>49</v>
      </c>
      <c r="O4303" s="1">
        <v>4738400</v>
      </c>
      <c r="P4303" s="1">
        <f t="shared" si="952"/>
        <v>2</v>
      </c>
      <c r="Q4303" s="1">
        <f t="shared" si="939"/>
        <v>18</v>
      </c>
      <c r="R4303" s="5">
        <f t="shared" si="940"/>
        <v>1.5181088700932552E-2</v>
      </c>
      <c r="S4303" s="6">
        <f t="shared" si="941"/>
        <v>65929.2995011928</v>
      </c>
      <c r="T4303" s="4">
        <f t="shared" si="942"/>
        <v>4.3428571428571425</v>
      </c>
      <c r="U4303" s="1" t="str">
        <f t="shared" si="943"/>
        <v>High Performer</v>
      </c>
      <c r="V4303" s="1" t="str">
        <f t="shared" si="944"/>
        <v>Acquired</v>
      </c>
      <c r="W4303" s="1" t="str">
        <f t="shared" si="945"/>
        <v>¥</v>
      </c>
      <c r="X4303" s="1" t="str">
        <f t="shared" si="946"/>
        <v>¥70M</v>
      </c>
      <c r="Y4303" s="1" t="str">
        <f t="shared" si="947"/>
        <v>¥304M</v>
      </c>
      <c r="Z4303" s="1" t="str">
        <f t="shared" si="948"/>
        <v>¥0</v>
      </c>
      <c r="AA4303" s="1" t="str">
        <f t="shared" si="949"/>
        <v>¥65,929</v>
      </c>
      <c r="AB4303" s="6">
        <f t="shared" si="950"/>
        <v>5494.1082917660669</v>
      </c>
      <c r="AC4303" s="1" t="str">
        <f t="shared" si="951"/>
        <v>Small</v>
      </c>
    </row>
    <row r="4304" spans="1:29">
      <c r="A4304" s="1" t="s">
        <v>2268</v>
      </c>
      <c r="B4304" s="1">
        <v>2006</v>
      </c>
      <c r="C4304" s="1" t="s">
        <v>59</v>
      </c>
      <c r="D4304" s="1" t="s">
        <v>51</v>
      </c>
      <c r="E4304" s="1" t="s">
        <v>40</v>
      </c>
      <c r="F4304" s="1">
        <v>40</v>
      </c>
      <c r="G4304" s="1">
        <v>1570</v>
      </c>
      <c r="H4304" s="1">
        <v>950</v>
      </c>
      <c r="I4304" s="1">
        <v>40.98</v>
      </c>
      <c r="J4304" s="1">
        <v>8</v>
      </c>
      <c r="K4304" s="1" t="s">
        <v>19</v>
      </c>
      <c r="L4304" s="1" t="s">
        <v>24</v>
      </c>
      <c r="M4304" s="1">
        <v>32</v>
      </c>
      <c r="N4304" s="1" t="s">
        <v>33</v>
      </c>
      <c r="O4304" s="1">
        <v>4685951</v>
      </c>
      <c r="P4304" s="1">
        <f t="shared" si="952"/>
        <v>3</v>
      </c>
      <c r="Q4304" s="1">
        <f t="shared" si="939"/>
        <v>18</v>
      </c>
      <c r="R4304" s="5">
        <f t="shared" si="940"/>
        <v>2.5477707006369428E-2</v>
      </c>
      <c r="S4304" s="6">
        <f t="shared" si="941"/>
        <v>605095.54140127392</v>
      </c>
      <c r="T4304" s="4">
        <f t="shared" si="942"/>
        <v>23.75</v>
      </c>
      <c r="U4304" s="1" t="str">
        <f t="shared" si="943"/>
        <v>High Performer</v>
      </c>
      <c r="V4304" s="1" t="str">
        <f t="shared" si="944"/>
        <v>IPO</v>
      </c>
      <c r="W4304" s="1" t="str">
        <f t="shared" si="945"/>
        <v>₹</v>
      </c>
      <c r="X4304" s="1" t="str">
        <f t="shared" si="946"/>
        <v>₹40M</v>
      </c>
      <c r="Y4304" s="1" t="str">
        <f t="shared" si="947"/>
        <v>₹950M</v>
      </c>
      <c r="Z4304" s="1" t="str">
        <f t="shared" si="948"/>
        <v>₹0</v>
      </c>
      <c r="AA4304" s="1" t="str">
        <f t="shared" si="949"/>
        <v>₹6,05,096</v>
      </c>
      <c r="AB4304" s="6">
        <f t="shared" si="950"/>
        <v>50424.62845010616</v>
      </c>
      <c r="AC4304" s="1" t="str">
        <f t="shared" si="951"/>
        <v>Small</v>
      </c>
    </row>
    <row r="4305" spans="1:29">
      <c r="A4305" s="1" t="s">
        <v>2613</v>
      </c>
      <c r="B4305" s="1">
        <v>2006</v>
      </c>
      <c r="C4305" s="1" t="s">
        <v>35</v>
      </c>
      <c r="D4305" s="1" t="s">
        <v>95</v>
      </c>
      <c r="E4305" s="1" t="s">
        <v>23</v>
      </c>
      <c r="F4305" s="1">
        <v>80</v>
      </c>
      <c r="G4305" s="1">
        <v>3905</v>
      </c>
      <c r="H4305" s="1">
        <v>627</v>
      </c>
      <c r="I4305" s="1">
        <v>31.66</v>
      </c>
      <c r="J4305" s="1">
        <v>6</v>
      </c>
      <c r="K4305" s="1" t="s">
        <v>24</v>
      </c>
      <c r="L4305" s="1" t="s">
        <v>19</v>
      </c>
      <c r="M4305" s="1">
        <v>29</v>
      </c>
      <c r="N4305" s="1" t="s">
        <v>33</v>
      </c>
      <c r="O4305" s="1">
        <v>4547393</v>
      </c>
      <c r="P4305" s="1">
        <f t="shared" si="952"/>
        <v>5</v>
      </c>
      <c r="Q4305" s="1">
        <f t="shared" si="939"/>
        <v>18</v>
      </c>
      <c r="R4305" s="5">
        <f t="shared" si="940"/>
        <v>2.0486555697823303E-2</v>
      </c>
      <c r="S4305" s="6">
        <f t="shared" si="941"/>
        <v>160563.38028169013</v>
      </c>
      <c r="T4305" s="4">
        <f t="shared" si="942"/>
        <v>7.8375000000000004</v>
      </c>
      <c r="U4305" s="1" t="str">
        <f t="shared" si="943"/>
        <v>Normal</v>
      </c>
      <c r="V4305" s="1" t="str">
        <f t="shared" si="944"/>
        <v>Acquired</v>
      </c>
      <c r="W4305" s="1" t="str">
        <f t="shared" si="945"/>
        <v>¥</v>
      </c>
      <c r="X4305" s="1" t="str">
        <f t="shared" si="946"/>
        <v>¥80M</v>
      </c>
      <c r="Y4305" s="1" t="str">
        <f t="shared" si="947"/>
        <v>¥627M</v>
      </c>
      <c r="Z4305" s="1" t="str">
        <f t="shared" si="948"/>
        <v>¥0</v>
      </c>
      <c r="AA4305" s="1" t="str">
        <f t="shared" si="949"/>
        <v>¥1,60,563</v>
      </c>
      <c r="AB4305" s="6">
        <f t="shared" si="950"/>
        <v>13380.281690140846</v>
      </c>
      <c r="AC4305" s="1" t="str">
        <f t="shared" si="951"/>
        <v>Small</v>
      </c>
    </row>
    <row r="4306" spans="1:29">
      <c r="A4306" s="1" t="s">
        <v>758</v>
      </c>
      <c r="B4306" s="1">
        <v>2006</v>
      </c>
      <c r="C4306" s="1" t="s">
        <v>27</v>
      </c>
      <c r="D4306" s="1" t="s">
        <v>32</v>
      </c>
      <c r="E4306" s="1" t="s">
        <v>37</v>
      </c>
      <c r="F4306" s="1">
        <v>54</v>
      </c>
      <c r="G4306" s="1">
        <v>2758</v>
      </c>
      <c r="H4306" s="1">
        <v>587</v>
      </c>
      <c r="I4306" s="1">
        <v>26.18</v>
      </c>
      <c r="J4306" s="1">
        <v>2</v>
      </c>
      <c r="K4306" s="1" t="s">
        <v>19</v>
      </c>
      <c r="L4306" s="1" t="s">
        <v>19</v>
      </c>
      <c r="M4306" s="1">
        <v>91</v>
      </c>
      <c r="N4306" s="1" t="s">
        <v>29</v>
      </c>
      <c r="O4306" s="1">
        <v>4287239</v>
      </c>
      <c r="P4306" s="1">
        <f t="shared" si="952"/>
        <v>4</v>
      </c>
      <c r="Q4306" s="1">
        <f t="shared" si="939"/>
        <v>18</v>
      </c>
      <c r="R4306" s="5">
        <f t="shared" si="940"/>
        <v>1.9579405366207395E-2</v>
      </c>
      <c r="S4306" s="6">
        <f t="shared" si="941"/>
        <v>212835.38796229151</v>
      </c>
      <c r="T4306" s="4">
        <f t="shared" si="942"/>
        <v>10.87037037037037</v>
      </c>
      <c r="U4306" s="1" t="str">
        <f t="shared" si="943"/>
        <v>Normal</v>
      </c>
      <c r="V4306" s="1" t="str">
        <f t="shared" si="944"/>
        <v>Still Private</v>
      </c>
      <c r="W4306" s="1" t="str">
        <f t="shared" si="945"/>
        <v>$</v>
      </c>
      <c r="X4306" s="1" t="str">
        <f t="shared" si="946"/>
        <v>$54M</v>
      </c>
      <c r="Y4306" s="1" t="str">
        <f t="shared" si="947"/>
        <v>$587M</v>
      </c>
      <c r="Z4306" s="1" t="str">
        <f t="shared" si="948"/>
        <v>$0</v>
      </c>
      <c r="AA4306" s="1" t="str">
        <f t="shared" si="949"/>
        <v>$2,12,835</v>
      </c>
      <c r="AB4306" s="6">
        <f t="shared" si="950"/>
        <v>17736.282330190959</v>
      </c>
      <c r="AC4306" s="1" t="str">
        <f t="shared" si="951"/>
        <v>Small</v>
      </c>
    </row>
    <row r="4307" spans="1:29">
      <c r="A4307" s="1" t="s">
        <v>3628</v>
      </c>
      <c r="B4307" s="1">
        <v>2006</v>
      </c>
      <c r="C4307" s="1" t="s">
        <v>42</v>
      </c>
      <c r="D4307" s="1" t="s">
        <v>48</v>
      </c>
      <c r="E4307" s="1" t="s">
        <v>37</v>
      </c>
      <c r="F4307" s="1">
        <v>18</v>
      </c>
      <c r="G4307" s="1">
        <v>534</v>
      </c>
      <c r="H4307" s="1">
        <v>287</v>
      </c>
      <c r="I4307" s="1">
        <v>25.25</v>
      </c>
      <c r="J4307" s="1">
        <v>6</v>
      </c>
      <c r="K4307" s="1" t="s">
        <v>19</v>
      </c>
      <c r="L4307" s="1" t="s">
        <v>24</v>
      </c>
      <c r="M4307" s="1">
        <v>60</v>
      </c>
      <c r="N4307" s="1" t="s">
        <v>29</v>
      </c>
      <c r="O4307" s="1">
        <v>4264126</v>
      </c>
      <c r="P4307" s="1">
        <f t="shared" si="952"/>
        <v>4</v>
      </c>
      <c r="Q4307" s="1">
        <f t="shared" si="939"/>
        <v>18</v>
      </c>
      <c r="R4307" s="5">
        <f t="shared" si="940"/>
        <v>3.3707865168539325E-2</v>
      </c>
      <c r="S4307" s="6">
        <f t="shared" si="941"/>
        <v>537453.18352059927</v>
      </c>
      <c r="T4307" s="4">
        <f t="shared" si="942"/>
        <v>15.944444444444445</v>
      </c>
      <c r="U4307" s="1" t="str">
        <f t="shared" si="943"/>
        <v>Normal</v>
      </c>
      <c r="V4307" s="1" t="str">
        <f t="shared" si="944"/>
        <v>IPO</v>
      </c>
      <c r="W4307" s="1" t="str">
        <f t="shared" si="945"/>
        <v>¥</v>
      </c>
      <c r="X4307" s="1" t="str">
        <f t="shared" si="946"/>
        <v>¥18M</v>
      </c>
      <c r="Y4307" s="1" t="str">
        <f t="shared" si="947"/>
        <v>¥287M</v>
      </c>
      <c r="Z4307" s="1" t="str">
        <f t="shared" si="948"/>
        <v>¥0</v>
      </c>
      <c r="AA4307" s="1" t="str">
        <f t="shared" si="949"/>
        <v>¥5,37,453</v>
      </c>
      <c r="AB4307" s="6">
        <f t="shared" si="950"/>
        <v>44787.765293383272</v>
      </c>
      <c r="AC4307" s="1" t="str">
        <f t="shared" si="951"/>
        <v>Small</v>
      </c>
    </row>
    <row r="4308" spans="1:29">
      <c r="A4308" s="1" t="s">
        <v>1556</v>
      </c>
      <c r="B4308" s="1">
        <v>2006</v>
      </c>
      <c r="C4308" s="1" t="s">
        <v>73</v>
      </c>
      <c r="D4308" s="1" t="s">
        <v>39</v>
      </c>
      <c r="E4308" s="1" t="s">
        <v>40</v>
      </c>
      <c r="F4308" s="1">
        <v>60</v>
      </c>
      <c r="G4308" s="1">
        <v>3716</v>
      </c>
      <c r="H4308" s="1">
        <v>215</v>
      </c>
      <c r="I4308" s="1">
        <v>28.01</v>
      </c>
      <c r="J4308" s="1">
        <v>7</v>
      </c>
      <c r="K4308" s="1" t="s">
        <v>19</v>
      </c>
      <c r="L4308" s="1" t="s">
        <v>24</v>
      </c>
      <c r="M4308" s="1">
        <v>42</v>
      </c>
      <c r="N4308" s="1" t="s">
        <v>25</v>
      </c>
      <c r="O4308" s="1">
        <v>4106001</v>
      </c>
      <c r="P4308" s="1">
        <f t="shared" si="952"/>
        <v>3</v>
      </c>
      <c r="Q4308" s="1">
        <f t="shared" si="939"/>
        <v>18</v>
      </c>
      <c r="R4308" s="5">
        <f t="shared" si="940"/>
        <v>1.6146393972012917E-2</v>
      </c>
      <c r="S4308" s="6">
        <f t="shared" si="941"/>
        <v>57857.911733046283</v>
      </c>
      <c r="T4308" s="4">
        <f t="shared" si="942"/>
        <v>3.5833333333333335</v>
      </c>
      <c r="U4308" s="1" t="str">
        <f t="shared" si="943"/>
        <v>Normal</v>
      </c>
      <c r="V4308" s="1" t="str">
        <f t="shared" si="944"/>
        <v>IPO</v>
      </c>
      <c r="W4308" s="1" t="str">
        <f t="shared" si="945"/>
        <v>€</v>
      </c>
      <c r="X4308" s="1" t="str">
        <f t="shared" si="946"/>
        <v>€60M</v>
      </c>
      <c r="Y4308" s="1" t="str">
        <f t="shared" si="947"/>
        <v>€215M</v>
      </c>
      <c r="Z4308" s="1" t="str">
        <f t="shared" si="948"/>
        <v>€0</v>
      </c>
      <c r="AA4308" s="1" t="str">
        <f t="shared" si="949"/>
        <v>€57,858</v>
      </c>
      <c r="AB4308" s="6">
        <f t="shared" si="950"/>
        <v>4821.4926444205239</v>
      </c>
      <c r="AC4308" s="1" t="str">
        <f t="shared" si="951"/>
        <v>Small</v>
      </c>
    </row>
    <row r="4309" spans="1:29">
      <c r="A4309" s="1" t="s">
        <v>1698</v>
      </c>
      <c r="B4309" s="1">
        <v>2006</v>
      </c>
      <c r="C4309" s="1" t="s">
        <v>35</v>
      </c>
      <c r="D4309" s="1" t="s">
        <v>36</v>
      </c>
      <c r="E4309" s="1" t="s">
        <v>18</v>
      </c>
      <c r="F4309" s="1">
        <v>9</v>
      </c>
      <c r="G4309" s="1">
        <v>4315</v>
      </c>
      <c r="H4309" s="1">
        <v>834</v>
      </c>
      <c r="I4309" s="1">
        <v>16.48</v>
      </c>
      <c r="J4309" s="1">
        <v>3</v>
      </c>
      <c r="K4309" s="1" t="s">
        <v>24</v>
      </c>
      <c r="L4309" s="1" t="s">
        <v>19</v>
      </c>
      <c r="M4309" s="1">
        <v>85</v>
      </c>
      <c r="N4309" s="1" t="s">
        <v>29</v>
      </c>
      <c r="O4309" s="1">
        <v>3958760</v>
      </c>
      <c r="P4309" s="1">
        <f t="shared" si="952"/>
        <v>2</v>
      </c>
      <c r="Q4309" s="1">
        <f t="shared" si="939"/>
        <v>18</v>
      </c>
      <c r="R4309" s="5">
        <f t="shared" si="940"/>
        <v>2.0857473928157589E-3</v>
      </c>
      <c r="S4309" s="6">
        <f t="shared" si="941"/>
        <v>193279.25840092701</v>
      </c>
      <c r="T4309" s="4">
        <f t="shared" si="942"/>
        <v>92.666666666666671</v>
      </c>
      <c r="U4309" s="1" t="str">
        <f t="shared" si="943"/>
        <v>Normal</v>
      </c>
      <c r="V4309" s="1" t="str">
        <f t="shared" si="944"/>
        <v>Acquired</v>
      </c>
      <c r="W4309" s="1" t="str">
        <f t="shared" si="945"/>
        <v>¥</v>
      </c>
      <c r="X4309" s="1" t="str">
        <f t="shared" si="946"/>
        <v>¥9M</v>
      </c>
      <c r="Y4309" s="1" t="str">
        <f t="shared" si="947"/>
        <v>¥834M</v>
      </c>
      <c r="Z4309" s="1" t="str">
        <f t="shared" si="948"/>
        <v>¥0</v>
      </c>
      <c r="AA4309" s="1" t="str">
        <f t="shared" si="949"/>
        <v>¥1,93,279</v>
      </c>
      <c r="AB4309" s="6">
        <f t="shared" si="950"/>
        <v>16106.604866743917</v>
      </c>
      <c r="AC4309" s="1" t="str">
        <f t="shared" si="951"/>
        <v>Small</v>
      </c>
    </row>
    <row r="4310" spans="1:29">
      <c r="A4310" s="1" t="s">
        <v>1613</v>
      </c>
      <c r="B4310" s="1">
        <v>2006</v>
      </c>
      <c r="C4310" s="1" t="s">
        <v>59</v>
      </c>
      <c r="D4310" s="1" t="s">
        <v>17</v>
      </c>
      <c r="E4310" s="1" t="s">
        <v>18</v>
      </c>
      <c r="F4310" s="1">
        <v>95</v>
      </c>
      <c r="G4310" s="1">
        <v>2941</v>
      </c>
      <c r="H4310" s="1">
        <v>899</v>
      </c>
      <c r="I4310" s="1">
        <v>31.59</v>
      </c>
      <c r="J4310" s="1">
        <v>3</v>
      </c>
      <c r="K4310" s="1" t="s">
        <v>19</v>
      </c>
      <c r="L4310" s="1" t="s">
        <v>19</v>
      </c>
      <c r="M4310" s="1">
        <v>32</v>
      </c>
      <c r="N4310" s="1" t="s">
        <v>33</v>
      </c>
      <c r="O4310" s="1">
        <v>3841195</v>
      </c>
      <c r="P4310" s="1">
        <f t="shared" si="952"/>
        <v>2</v>
      </c>
      <c r="Q4310" s="1">
        <f t="shared" si="939"/>
        <v>18</v>
      </c>
      <c r="R4310" s="5">
        <f t="shared" si="940"/>
        <v>3.2301938116286975E-2</v>
      </c>
      <c r="S4310" s="6">
        <f t="shared" si="941"/>
        <v>305678.34070044203</v>
      </c>
      <c r="T4310" s="4">
        <f t="shared" si="942"/>
        <v>9.4631578947368418</v>
      </c>
      <c r="U4310" s="1" t="str">
        <f t="shared" si="943"/>
        <v>Normal</v>
      </c>
      <c r="V4310" s="1" t="str">
        <f t="shared" si="944"/>
        <v>Still Private</v>
      </c>
      <c r="W4310" s="1" t="str">
        <f t="shared" si="945"/>
        <v>₹</v>
      </c>
      <c r="X4310" s="1" t="str">
        <f t="shared" si="946"/>
        <v>₹95M</v>
      </c>
      <c r="Y4310" s="1" t="str">
        <f t="shared" si="947"/>
        <v>₹899M</v>
      </c>
      <c r="Z4310" s="1" t="str">
        <f t="shared" si="948"/>
        <v>₹0</v>
      </c>
      <c r="AA4310" s="1" t="str">
        <f t="shared" si="949"/>
        <v>₹3,05,678</v>
      </c>
      <c r="AB4310" s="6">
        <f t="shared" si="950"/>
        <v>25473.195058370169</v>
      </c>
      <c r="AC4310" s="1" t="str">
        <f t="shared" si="951"/>
        <v>Small</v>
      </c>
    </row>
    <row r="4311" spans="1:29">
      <c r="A4311" s="1" t="s">
        <v>900</v>
      </c>
      <c r="B4311" s="1">
        <v>2006</v>
      </c>
      <c r="C4311" s="1" t="s">
        <v>27</v>
      </c>
      <c r="D4311" s="1" t="s">
        <v>51</v>
      </c>
      <c r="E4311" s="1" t="s">
        <v>37</v>
      </c>
      <c r="F4311" s="1">
        <v>28</v>
      </c>
      <c r="G4311" s="1">
        <v>507</v>
      </c>
      <c r="H4311" s="1">
        <v>949</v>
      </c>
      <c r="I4311" s="1">
        <v>6.46</v>
      </c>
      <c r="J4311" s="1">
        <v>7</v>
      </c>
      <c r="K4311" s="1" t="s">
        <v>19</v>
      </c>
      <c r="L4311" s="1" t="s">
        <v>24</v>
      </c>
      <c r="M4311" s="1">
        <v>78</v>
      </c>
      <c r="N4311" s="1" t="s">
        <v>25</v>
      </c>
      <c r="O4311" s="1">
        <v>3602444</v>
      </c>
      <c r="P4311" s="1">
        <f t="shared" si="952"/>
        <v>4</v>
      </c>
      <c r="Q4311" s="1">
        <f t="shared" si="939"/>
        <v>18</v>
      </c>
      <c r="R4311" s="5">
        <f t="shared" si="940"/>
        <v>5.5226824457593686E-2</v>
      </c>
      <c r="S4311" s="6">
        <f t="shared" si="941"/>
        <v>1871794.8717948718</v>
      </c>
      <c r="T4311" s="4">
        <f t="shared" si="942"/>
        <v>33.892857142857146</v>
      </c>
      <c r="U4311" s="1" t="str">
        <f t="shared" si="943"/>
        <v>Normal</v>
      </c>
      <c r="V4311" s="1" t="str">
        <f t="shared" si="944"/>
        <v>IPO</v>
      </c>
      <c r="W4311" s="1" t="str">
        <f t="shared" si="945"/>
        <v>$</v>
      </c>
      <c r="X4311" s="1" t="str">
        <f t="shared" si="946"/>
        <v>$28M</v>
      </c>
      <c r="Y4311" s="1" t="str">
        <f t="shared" si="947"/>
        <v>$949M</v>
      </c>
      <c r="Z4311" s="1" t="str">
        <f t="shared" si="948"/>
        <v>$0</v>
      </c>
      <c r="AA4311" s="1" t="str">
        <f t="shared" si="949"/>
        <v>$18,71,795</v>
      </c>
      <c r="AB4311" s="6">
        <f t="shared" si="950"/>
        <v>155982.90598290597</v>
      </c>
      <c r="AC4311" s="1" t="str">
        <f t="shared" si="951"/>
        <v>Small</v>
      </c>
    </row>
    <row r="4312" spans="1:29">
      <c r="A4312" s="1" t="s">
        <v>277</v>
      </c>
      <c r="B4312" s="1">
        <v>2006</v>
      </c>
      <c r="C4312" s="1" t="s">
        <v>16</v>
      </c>
      <c r="D4312" s="1" t="s">
        <v>36</v>
      </c>
      <c r="E4312" s="1" t="s">
        <v>40</v>
      </c>
      <c r="F4312" s="1">
        <v>48</v>
      </c>
      <c r="G4312" s="1">
        <v>2575</v>
      </c>
      <c r="H4312" s="1">
        <v>259</v>
      </c>
      <c r="I4312" s="1">
        <v>31.17</v>
      </c>
      <c r="J4312" s="1">
        <v>2</v>
      </c>
      <c r="K4312" s="1" t="s">
        <v>19</v>
      </c>
      <c r="L4312" s="1" t="s">
        <v>19</v>
      </c>
      <c r="M4312" s="1">
        <v>95</v>
      </c>
      <c r="N4312" s="1" t="s">
        <v>49</v>
      </c>
      <c r="O4312" s="1">
        <v>3512786</v>
      </c>
      <c r="P4312" s="1">
        <f t="shared" si="952"/>
        <v>3</v>
      </c>
      <c r="Q4312" s="1">
        <f t="shared" si="939"/>
        <v>18</v>
      </c>
      <c r="R4312" s="5">
        <f t="shared" si="940"/>
        <v>1.8640776699029128E-2</v>
      </c>
      <c r="S4312" s="6">
        <f t="shared" si="941"/>
        <v>100582.52427184465</v>
      </c>
      <c r="T4312" s="4">
        <f t="shared" si="942"/>
        <v>5.395833333333333</v>
      </c>
      <c r="U4312" s="1" t="str">
        <f t="shared" si="943"/>
        <v>Normal</v>
      </c>
      <c r="V4312" s="1" t="str">
        <f t="shared" si="944"/>
        <v>Still Private</v>
      </c>
      <c r="W4312" s="1" t="str">
        <f t="shared" si="945"/>
        <v>$</v>
      </c>
      <c r="X4312" s="1" t="str">
        <f t="shared" si="946"/>
        <v>$48M</v>
      </c>
      <c r="Y4312" s="1" t="str">
        <f t="shared" si="947"/>
        <v>$259M</v>
      </c>
      <c r="Z4312" s="1" t="str">
        <f t="shared" si="948"/>
        <v>$0</v>
      </c>
      <c r="AA4312" s="1" t="str">
        <f t="shared" si="949"/>
        <v>$1,00,583</v>
      </c>
      <c r="AB4312" s="6">
        <f t="shared" si="950"/>
        <v>8381.8770226537217</v>
      </c>
      <c r="AC4312" s="1" t="str">
        <f t="shared" si="951"/>
        <v>Small</v>
      </c>
    </row>
    <row r="4313" spans="1:29">
      <c r="A4313" s="1" t="s">
        <v>2784</v>
      </c>
      <c r="B4313" s="1">
        <v>2006</v>
      </c>
      <c r="C4313" s="1" t="s">
        <v>42</v>
      </c>
      <c r="D4313" s="1" t="s">
        <v>51</v>
      </c>
      <c r="E4313" s="1" t="s">
        <v>23</v>
      </c>
      <c r="F4313" s="1">
        <v>38</v>
      </c>
      <c r="G4313" s="1">
        <v>2180</v>
      </c>
      <c r="H4313" s="1">
        <v>472</v>
      </c>
      <c r="I4313" s="1">
        <v>43.78</v>
      </c>
      <c r="J4313" s="1">
        <v>8</v>
      </c>
      <c r="K4313" s="1" t="s">
        <v>24</v>
      </c>
      <c r="L4313" s="1" t="s">
        <v>19</v>
      </c>
      <c r="M4313" s="1">
        <v>61</v>
      </c>
      <c r="N4313" s="1" t="s">
        <v>49</v>
      </c>
      <c r="O4313" s="1">
        <v>3262195</v>
      </c>
      <c r="P4313" s="1">
        <f t="shared" si="952"/>
        <v>5</v>
      </c>
      <c r="Q4313" s="1">
        <f t="shared" si="939"/>
        <v>18</v>
      </c>
      <c r="R4313" s="5">
        <f t="shared" si="940"/>
        <v>1.743119266055046E-2</v>
      </c>
      <c r="S4313" s="6">
        <f t="shared" si="941"/>
        <v>216513.76146788991</v>
      </c>
      <c r="T4313" s="4">
        <f t="shared" si="942"/>
        <v>12.421052631578947</v>
      </c>
      <c r="U4313" s="1" t="str">
        <f t="shared" si="943"/>
        <v>High Performer</v>
      </c>
      <c r="V4313" s="1" t="str">
        <f t="shared" si="944"/>
        <v>Acquired</v>
      </c>
      <c r="W4313" s="1" t="str">
        <f t="shared" si="945"/>
        <v>¥</v>
      </c>
      <c r="X4313" s="1" t="str">
        <f t="shared" si="946"/>
        <v>¥38M</v>
      </c>
      <c r="Y4313" s="1" t="str">
        <f t="shared" si="947"/>
        <v>¥472M</v>
      </c>
      <c r="Z4313" s="1" t="str">
        <f t="shared" si="948"/>
        <v>¥0</v>
      </c>
      <c r="AA4313" s="1" t="str">
        <f t="shared" si="949"/>
        <v>¥2,16,514</v>
      </c>
      <c r="AB4313" s="6">
        <f t="shared" si="950"/>
        <v>18042.813455657491</v>
      </c>
      <c r="AC4313" s="1" t="str">
        <f t="shared" si="951"/>
        <v>Small</v>
      </c>
    </row>
    <row r="4314" spans="1:29">
      <c r="A4314" s="1" t="s">
        <v>4227</v>
      </c>
      <c r="B4314" s="1">
        <v>2006</v>
      </c>
      <c r="C4314" s="1" t="s">
        <v>45</v>
      </c>
      <c r="D4314" s="1" t="s">
        <v>102</v>
      </c>
      <c r="E4314" s="1" t="s">
        <v>23</v>
      </c>
      <c r="F4314" s="1">
        <v>16</v>
      </c>
      <c r="G4314" s="1">
        <v>1956</v>
      </c>
      <c r="H4314" s="1">
        <v>83</v>
      </c>
      <c r="I4314" s="1">
        <v>33.82</v>
      </c>
      <c r="J4314" s="1">
        <v>7</v>
      </c>
      <c r="K4314" s="1" t="s">
        <v>24</v>
      </c>
      <c r="L4314" s="1" t="s">
        <v>24</v>
      </c>
      <c r="M4314" s="1">
        <v>35</v>
      </c>
      <c r="N4314" s="1" t="s">
        <v>33</v>
      </c>
      <c r="O4314" s="1">
        <v>3238961</v>
      </c>
      <c r="P4314" s="1">
        <f t="shared" si="952"/>
        <v>5</v>
      </c>
      <c r="Q4314" s="1">
        <f t="shared" si="939"/>
        <v>18</v>
      </c>
      <c r="R4314" s="5">
        <f t="shared" si="940"/>
        <v>8.1799591002044997E-3</v>
      </c>
      <c r="S4314" s="6">
        <f t="shared" si="941"/>
        <v>42433.537832310838</v>
      </c>
      <c r="T4314" s="4">
        <f t="shared" si="942"/>
        <v>5.1875</v>
      </c>
      <c r="U4314" s="1" t="str">
        <f t="shared" si="943"/>
        <v>Normal</v>
      </c>
      <c r="V4314" s="1" t="str">
        <f t="shared" si="944"/>
        <v>Acquired</v>
      </c>
      <c r="W4314" s="1" t="str">
        <f t="shared" si="945"/>
        <v>A$</v>
      </c>
      <c r="X4314" s="1" t="str">
        <f t="shared" si="946"/>
        <v>A$16M</v>
      </c>
      <c r="Y4314" s="1" t="str">
        <f t="shared" si="947"/>
        <v>A$83M</v>
      </c>
      <c r="Z4314" s="1" t="str">
        <f t="shared" si="948"/>
        <v>A$0</v>
      </c>
      <c r="AA4314" s="1" t="str">
        <f t="shared" si="949"/>
        <v>A$42,434</v>
      </c>
      <c r="AB4314" s="6">
        <f t="shared" si="950"/>
        <v>3536.12815269257</v>
      </c>
      <c r="AC4314" s="1" t="str">
        <f t="shared" si="951"/>
        <v>Small</v>
      </c>
    </row>
    <row r="4315" spans="1:29">
      <c r="A4315" s="1" t="s">
        <v>3521</v>
      </c>
      <c r="B4315" s="1">
        <v>2006</v>
      </c>
      <c r="C4315" s="1" t="s">
        <v>45</v>
      </c>
      <c r="D4315" s="1" t="s">
        <v>95</v>
      </c>
      <c r="E4315" s="1" t="s">
        <v>28</v>
      </c>
      <c r="F4315" s="1">
        <v>12</v>
      </c>
      <c r="G4315" s="1">
        <v>1986</v>
      </c>
      <c r="H4315" s="1">
        <v>834</v>
      </c>
      <c r="I4315" s="1">
        <v>45.79</v>
      </c>
      <c r="J4315" s="1">
        <v>7</v>
      </c>
      <c r="K4315" s="1" t="s">
        <v>24</v>
      </c>
      <c r="L4315" s="1" t="s">
        <v>19</v>
      </c>
      <c r="M4315" s="1">
        <v>9</v>
      </c>
      <c r="N4315" s="1" t="s">
        <v>25</v>
      </c>
      <c r="O4315" s="1">
        <v>3198885</v>
      </c>
      <c r="P4315" s="1">
        <f t="shared" si="952"/>
        <v>1</v>
      </c>
      <c r="Q4315" s="1">
        <f t="shared" si="939"/>
        <v>18</v>
      </c>
      <c r="R4315" s="5">
        <f t="shared" si="940"/>
        <v>6.0422960725075529E-3</v>
      </c>
      <c r="S4315" s="6">
        <f t="shared" si="941"/>
        <v>419939.57703927491</v>
      </c>
      <c r="T4315" s="4">
        <f t="shared" si="942"/>
        <v>69.5</v>
      </c>
      <c r="U4315" s="1" t="str">
        <f t="shared" si="943"/>
        <v>Normal</v>
      </c>
      <c r="V4315" s="1" t="str">
        <f t="shared" si="944"/>
        <v>Acquired</v>
      </c>
      <c r="W4315" s="1" t="str">
        <f t="shared" si="945"/>
        <v>A$</v>
      </c>
      <c r="X4315" s="1" t="str">
        <f t="shared" si="946"/>
        <v>A$12M</v>
      </c>
      <c r="Y4315" s="1" t="str">
        <f t="shared" si="947"/>
        <v>A$834M</v>
      </c>
      <c r="Z4315" s="1" t="str">
        <f t="shared" si="948"/>
        <v>A$0</v>
      </c>
      <c r="AA4315" s="1" t="str">
        <f t="shared" si="949"/>
        <v>A$4,19,940</v>
      </c>
      <c r="AB4315" s="6">
        <f t="shared" si="950"/>
        <v>34994.964753272907</v>
      </c>
      <c r="AC4315" s="1" t="str">
        <f t="shared" si="951"/>
        <v>Small</v>
      </c>
    </row>
    <row r="4316" spans="1:29">
      <c r="A4316" s="1" t="s">
        <v>1380</v>
      </c>
      <c r="B4316" s="1">
        <v>2006</v>
      </c>
      <c r="C4316" s="1" t="s">
        <v>31</v>
      </c>
      <c r="D4316" s="1" t="s">
        <v>102</v>
      </c>
      <c r="E4316" s="1" t="s">
        <v>40</v>
      </c>
      <c r="F4316" s="1">
        <v>62</v>
      </c>
      <c r="G4316" s="1">
        <v>2592</v>
      </c>
      <c r="H4316" s="1">
        <v>955</v>
      </c>
      <c r="I4316" s="1">
        <v>1.07</v>
      </c>
      <c r="J4316" s="1">
        <v>3</v>
      </c>
      <c r="K4316" s="1" t="s">
        <v>19</v>
      </c>
      <c r="L4316" s="1" t="s">
        <v>19</v>
      </c>
      <c r="M4316" s="1">
        <v>29</v>
      </c>
      <c r="N4316" s="1" t="s">
        <v>49</v>
      </c>
      <c r="O4316" s="1">
        <v>2970265</v>
      </c>
      <c r="P4316" s="1">
        <f t="shared" si="952"/>
        <v>3</v>
      </c>
      <c r="Q4316" s="1">
        <f t="shared" si="939"/>
        <v>18</v>
      </c>
      <c r="R4316" s="5">
        <f t="shared" si="940"/>
        <v>2.3919753086419752E-2</v>
      </c>
      <c r="S4316" s="6">
        <f t="shared" si="941"/>
        <v>368441.35802469135</v>
      </c>
      <c r="T4316" s="4">
        <f t="shared" si="942"/>
        <v>15.403225806451612</v>
      </c>
      <c r="U4316" s="1" t="str">
        <f t="shared" si="943"/>
        <v>Normal</v>
      </c>
      <c r="V4316" s="1" t="str">
        <f t="shared" si="944"/>
        <v>Still Private</v>
      </c>
      <c r="W4316" s="1" t="str">
        <f t="shared" si="945"/>
        <v>€</v>
      </c>
      <c r="X4316" s="1" t="str">
        <f t="shared" si="946"/>
        <v>€62M</v>
      </c>
      <c r="Y4316" s="1" t="str">
        <f t="shared" si="947"/>
        <v>€955M</v>
      </c>
      <c r="Z4316" s="1" t="str">
        <f t="shared" si="948"/>
        <v>€0</v>
      </c>
      <c r="AA4316" s="1" t="str">
        <f t="shared" si="949"/>
        <v>€3,68,441</v>
      </c>
      <c r="AB4316" s="6">
        <f t="shared" si="950"/>
        <v>30703.446502057614</v>
      </c>
      <c r="AC4316" s="1" t="str">
        <f t="shared" si="951"/>
        <v>Small</v>
      </c>
    </row>
    <row r="4317" spans="1:29">
      <c r="A4317" s="1" t="s">
        <v>606</v>
      </c>
      <c r="B4317" s="1">
        <v>2006</v>
      </c>
      <c r="C4317" s="1" t="s">
        <v>27</v>
      </c>
      <c r="D4317" s="1" t="s">
        <v>95</v>
      </c>
      <c r="E4317" s="1" t="s">
        <v>18</v>
      </c>
      <c r="F4317" s="1">
        <v>8</v>
      </c>
      <c r="G4317" s="1">
        <v>1626</v>
      </c>
      <c r="H4317" s="1">
        <v>383</v>
      </c>
      <c r="I4317" s="1">
        <v>42.01</v>
      </c>
      <c r="J4317" s="1">
        <v>4</v>
      </c>
      <c r="K4317" s="1" t="s">
        <v>19</v>
      </c>
      <c r="L4317" s="1" t="s">
        <v>19</v>
      </c>
      <c r="M4317" s="1">
        <v>72</v>
      </c>
      <c r="N4317" s="1" t="s">
        <v>20</v>
      </c>
      <c r="O4317" s="1">
        <v>2727856</v>
      </c>
      <c r="P4317" s="1">
        <f t="shared" si="952"/>
        <v>2</v>
      </c>
      <c r="Q4317" s="1">
        <f t="shared" si="939"/>
        <v>18</v>
      </c>
      <c r="R4317" s="5">
        <f t="shared" si="940"/>
        <v>4.9200492004920051E-3</v>
      </c>
      <c r="S4317" s="6">
        <f t="shared" si="941"/>
        <v>235547.35547355472</v>
      </c>
      <c r="T4317" s="4">
        <f t="shared" si="942"/>
        <v>47.875</v>
      </c>
      <c r="U4317" s="1" t="str">
        <f t="shared" si="943"/>
        <v>Normal</v>
      </c>
      <c r="V4317" s="1" t="str">
        <f t="shared" si="944"/>
        <v>Still Private</v>
      </c>
      <c r="W4317" s="1" t="str">
        <f t="shared" si="945"/>
        <v>$</v>
      </c>
      <c r="X4317" s="1" t="str">
        <f t="shared" si="946"/>
        <v>$8M</v>
      </c>
      <c r="Y4317" s="1" t="str">
        <f t="shared" si="947"/>
        <v>$383M</v>
      </c>
      <c r="Z4317" s="1" t="str">
        <f t="shared" si="948"/>
        <v>$0</v>
      </c>
      <c r="AA4317" s="1" t="str">
        <f t="shared" si="949"/>
        <v>$2,35,547</v>
      </c>
      <c r="AB4317" s="6">
        <f t="shared" si="950"/>
        <v>19628.946289462896</v>
      </c>
      <c r="AC4317" s="1" t="str">
        <f t="shared" si="951"/>
        <v>Small</v>
      </c>
    </row>
    <row r="4318" spans="1:29">
      <c r="A4318" s="1" t="s">
        <v>2258</v>
      </c>
      <c r="B4318" s="1">
        <v>2006</v>
      </c>
      <c r="C4318" s="1" t="s">
        <v>73</v>
      </c>
      <c r="D4318" s="1" t="s">
        <v>102</v>
      </c>
      <c r="E4318" s="1" t="s">
        <v>28</v>
      </c>
      <c r="F4318" s="1">
        <v>12</v>
      </c>
      <c r="G4318" s="1">
        <v>749</v>
      </c>
      <c r="H4318" s="1">
        <v>893</v>
      </c>
      <c r="I4318" s="1">
        <v>45.49</v>
      </c>
      <c r="J4318" s="1">
        <v>2</v>
      </c>
      <c r="K4318" s="1" t="s">
        <v>19</v>
      </c>
      <c r="L4318" s="1" t="s">
        <v>19</v>
      </c>
      <c r="M4318" s="1">
        <v>29</v>
      </c>
      <c r="N4318" s="1" t="s">
        <v>25</v>
      </c>
      <c r="O4318" s="1">
        <v>2261602</v>
      </c>
      <c r="P4318" s="1">
        <f t="shared" si="952"/>
        <v>1</v>
      </c>
      <c r="Q4318" s="1">
        <f t="shared" si="939"/>
        <v>18</v>
      </c>
      <c r="R4318" s="5">
        <f t="shared" si="940"/>
        <v>1.602136181575434E-2</v>
      </c>
      <c r="S4318" s="6">
        <f t="shared" si="941"/>
        <v>1192256.3417890521</v>
      </c>
      <c r="T4318" s="4">
        <f t="shared" si="942"/>
        <v>74.416666666666671</v>
      </c>
      <c r="U4318" s="1" t="str">
        <f t="shared" si="943"/>
        <v>Normal</v>
      </c>
      <c r="V4318" s="1" t="str">
        <f t="shared" si="944"/>
        <v>Still Private</v>
      </c>
      <c r="W4318" s="1" t="str">
        <f t="shared" si="945"/>
        <v>€</v>
      </c>
      <c r="X4318" s="1" t="str">
        <f t="shared" si="946"/>
        <v>€12M</v>
      </c>
      <c r="Y4318" s="1" t="str">
        <f t="shared" si="947"/>
        <v>€893M</v>
      </c>
      <c r="Z4318" s="1" t="str">
        <f t="shared" si="948"/>
        <v>€0</v>
      </c>
      <c r="AA4318" s="1" t="str">
        <f t="shared" si="949"/>
        <v>€11,92,256</v>
      </c>
      <c r="AB4318" s="6">
        <f t="shared" si="950"/>
        <v>99354.695149087667</v>
      </c>
      <c r="AC4318" s="1" t="str">
        <f t="shared" si="951"/>
        <v>Small</v>
      </c>
    </row>
    <row r="4319" spans="1:29">
      <c r="A4319" s="1" t="s">
        <v>2452</v>
      </c>
      <c r="B4319" s="1">
        <v>2006</v>
      </c>
      <c r="C4319" s="1" t="s">
        <v>42</v>
      </c>
      <c r="D4319" s="1" t="s">
        <v>95</v>
      </c>
      <c r="E4319" s="1" t="s">
        <v>28</v>
      </c>
      <c r="F4319" s="1">
        <v>99</v>
      </c>
      <c r="G4319" s="1">
        <v>1551</v>
      </c>
      <c r="H4319" s="1">
        <v>772</v>
      </c>
      <c r="I4319" s="1">
        <v>20.85</v>
      </c>
      <c r="J4319" s="1">
        <v>4</v>
      </c>
      <c r="K4319" s="1" t="s">
        <v>24</v>
      </c>
      <c r="L4319" s="1" t="s">
        <v>24</v>
      </c>
      <c r="M4319" s="1">
        <v>75</v>
      </c>
      <c r="N4319" s="1" t="s">
        <v>29</v>
      </c>
      <c r="O4319" s="1">
        <v>2234697</v>
      </c>
      <c r="P4319" s="1">
        <f t="shared" si="952"/>
        <v>1</v>
      </c>
      <c r="Q4319" s="1">
        <f t="shared" si="939"/>
        <v>18</v>
      </c>
      <c r="R4319" s="5">
        <f t="shared" si="940"/>
        <v>6.3829787234042548E-2</v>
      </c>
      <c r="S4319" s="6">
        <f t="shared" si="941"/>
        <v>497743.39136041264</v>
      </c>
      <c r="T4319" s="4">
        <f t="shared" si="942"/>
        <v>7.7979797979797976</v>
      </c>
      <c r="U4319" s="1" t="str">
        <f t="shared" si="943"/>
        <v>Normal</v>
      </c>
      <c r="V4319" s="1" t="str">
        <f t="shared" si="944"/>
        <v>Acquired</v>
      </c>
      <c r="W4319" s="1" t="str">
        <f t="shared" si="945"/>
        <v>¥</v>
      </c>
      <c r="X4319" s="1" t="str">
        <f t="shared" si="946"/>
        <v>¥99M</v>
      </c>
      <c r="Y4319" s="1" t="str">
        <f t="shared" si="947"/>
        <v>¥772M</v>
      </c>
      <c r="Z4319" s="1" t="str">
        <f t="shared" si="948"/>
        <v>¥0</v>
      </c>
      <c r="AA4319" s="1" t="str">
        <f t="shared" si="949"/>
        <v>¥4,97,743</v>
      </c>
      <c r="AB4319" s="6">
        <f t="shared" si="950"/>
        <v>41478.615946701051</v>
      </c>
      <c r="AC4319" s="1" t="str">
        <f t="shared" si="951"/>
        <v>Small</v>
      </c>
    </row>
    <row r="4320" spans="1:29">
      <c r="A4320" s="1" t="s">
        <v>1899</v>
      </c>
      <c r="B4320" s="1">
        <v>2006</v>
      </c>
      <c r="C4320" s="1" t="s">
        <v>16</v>
      </c>
      <c r="D4320" s="1" t="s">
        <v>32</v>
      </c>
      <c r="E4320" s="1" t="s">
        <v>28</v>
      </c>
      <c r="F4320" s="1">
        <v>1</v>
      </c>
      <c r="G4320" s="1">
        <v>39</v>
      </c>
      <c r="H4320" s="1">
        <v>90</v>
      </c>
      <c r="I4320" s="1">
        <v>40.74</v>
      </c>
      <c r="J4320" s="1">
        <v>7</v>
      </c>
      <c r="K4320" s="1" t="s">
        <v>19</v>
      </c>
      <c r="L4320" s="1" t="s">
        <v>19</v>
      </c>
      <c r="M4320" s="1">
        <v>95</v>
      </c>
      <c r="N4320" s="1" t="s">
        <v>49</v>
      </c>
      <c r="O4320" s="1">
        <v>2232452</v>
      </c>
      <c r="P4320" s="1">
        <f t="shared" si="952"/>
        <v>1</v>
      </c>
      <c r="Q4320" s="1">
        <f t="shared" si="939"/>
        <v>18</v>
      </c>
      <c r="R4320" s="5">
        <f t="shared" si="940"/>
        <v>2.564102564102564E-2</v>
      </c>
      <c r="S4320" s="6">
        <f t="shared" si="941"/>
        <v>2307692.3076923075</v>
      </c>
      <c r="T4320" s="4">
        <f t="shared" si="942"/>
        <v>90</v>
      </c>
      <c r="U4320" s="1" t="str">
        <f t="shared" si="943"/>
        <v>Normal</v>
      </c>
      <c r="V4320" s="1" t="str">
        <f t="shared" si="944"/>
        <v>Still Private</v>
      </c>
      <c r="W4320" s="1" t="str">
        <f t="shared" si="945"/>
        <v>$</v>
      </c>
      <c r="X4320" s="1" t="str">
        <f t="shared" si="946"/>
        <v>$1M</v>
      </c>
      <c r="Y4320" s="1" t="str">
        <f t="shared" si="947"/>
        <v>$90M</v>
      </c>
      <c r="Z4320" s="1" t="str">
        <f t="shared" si="948"/>
        <v>$0</v>
      </c>
      <c r="AA4320" s="1" t="str">
        <f t="shared" si="949"/>
        <v>$23,07,692</v>
      </c>
      <c r="AB4320" s="6">
        <f t="shared" si="950"/>
        <v>192307.69230769231</v>
      </c>
      <c r="AC4320" s="1" t="str">
        <f t="shared" si="951"/>
        <v>Small</v>
      </c>
    </row>
    <row r="4321" spans="1:29">
      <c r="A4321" s="1" t="s">
        <v>3490</v>
      </c>
      <c r="B4321" s="1">
        <v>2006</v>
      </c>
      <c r="C4321" s="1" t="s">
        <v>22</v>
      </c>
      <c r="D4321" s="1" t="s">
        <v>36</v>
      </c>
      <c r="E4321" s="1" t="s">
        <v>28</v>
      </c>
      <c r="F4321" s="1">
        <v>25</v>
      </c>
      <c r="G4321" s="1">
        <v>1671</v>
      </c>
      <c r="H4321" s="1">
        <v>292</v>
      </c>
      <c r="I4321" s="1">
        <v>2.2000000000000002</v>
      </c>
      <c r="J4321" s="1">
        <v>8</v>
      </c>
      <c r="K4321" s="1" t="s">
        <v>19</v>
      </c>
      <c r="L4321" s="1" t="s">
        <v>24</v>
      </c>
      <c r="M4321" s="1">
        <v>20</v>
      </c>
      <c r="N4321" s="1" t="s">
        <v>20</v>
      </c>
      <c r="O4321" s="1">
        <v>2168935</v>
      </c>
      <c r="P4321" s="1">
        <f t="shared" si="952"/>
        <v>1</v>
      </c>
      <c r="Q4321" s="1">
        <f t="shared" si="939"/>
        <v>18</v>
      </c>
      <c r="R4321" s="5">
        <f t="shared" si="940"/>
        <v>1.4961101137043686E-2</v>
      </c>
      <c r="S4321" s="6">
        <f t="shared" si="941"/>
        <v>174745.66128067026</v>
      </c>
      <c r="T4321" s="4">
        <f t="shared" si="942"/>
        <v>11.68</v>
      </c>
      <c r="U4321" s="1" t="str">
        <f t="shared" si="943"/>
        <v>High Performer</v>
      </c>
      <c r="V4321" s="1" t="str">
        <f t="shared" si="944"/>
        <v>IPO</v>
      </c>
      <c r="W4321" s="1" t="str">
        <f t="shared" si="945"/>
        <v>£</v>
      </c>
      <c r="X4321" s="1" t="str">
        <f t="shared" si="946"/>
        <v>£25M</v>
      </c>
      <c r="Y4321" s="1" t="str">
        <f t="shared" si="947"/>
        <v>£292M</v>
      </c>
      <c r="Z4321" s="1" t="str">
        <f t="shared" si="948"/>
        <v>£0</v>
      </c>
      <c r="AA4321" s="1" t="str">
        <f t="shared" si="949"/>
        <v>£1,74,746</v>
      </c>
      <c r="AB4321" s="6">
        <f t="shared" si="950"/>
        <v>14562.138440055855</v>
      </c>
      <c r="AC4321" s="1" t="str">
        <f t="shared" si="951"/>
        <v>Small</v>
      </c>
    </row>
    <row r="4322" spans="1:29">
      <c r="A4322" s="1" t="s">
        <v>4432</v>
      </c>
      <c r="B4322" s="1">
        <v>2006</v>
      </c>
      <c r="C4322" s="1" t="s">
        <v>16</v>
      </c>
      <c r="D4322" s="1" t="s">
        <v>17</v>
      </c>
      <c r="E4322" s="1" t="s">
        <v>40</v>
      </c>
      <c r="F4322" s="1">
        <v>88</v>
      </c>
      <c r="G4322" s="1">
        <v>3655</v>
      </c>
      <c r="H4322" s="1">
        <v>1</v>
      </c>
      <c r="I4322" s="1">
        <v>13.41</v>
      </c>
      <c r="J4322" s="1">
        <v>1</v>
      </c>
      <c r="K4322" s="1" t="s">
        <v>24</v>
      </c>
      <c r="L4322" s="1" t="s">
        <v>24</v>
      </c>
      <c r="M4322" s="1">
        <v>43</v>
      </c>
      <c r="N4322" s="1" t="s">
        <v>49</v>
      </c>
      <c r="O4322" s="1">
        <v>1994884</v>
      </c>
      <c r="P4322" s="1">
        <f t="shared" si="952"/>
        <v>3</v>
      </c>
      <c r="Q4322" s="1">
        <f t="shared" si="939"/>
        <v>18</v>
      </c>
      <c r="R4322" s="5">
        <f t="shared" si="940"/>
        <v>2.4076607387140903E-2</v>
      </c>
      <c r="S4322" s="6">
        <f t="shared" si="941"/>
        <v>273.59781121751024</v>
      </c>
      <c r="T4322" s="4">
        <f t="shared" si="942"/>
        <v>1.1363636363636364E-2</v>
      </c>
      <c r="U4322" s="1" t="str">
        <f t="shared" si="943"/>
        <v>Normal</v>
      </c>
      <c r="V4322" s="1" t="str">
        <f t="shared" si="944"/>
        <v>Acquired</v>
      </c>
      <c r="W4322" s="1" t="str">
        <f t="shared" si="945"/>
        <v>$</v>
      </c>
      <c r="X4322" s="1" t="str">
        <f t="shared" si="946"/>
        <v>$88M</v>
      </c>
      <c r="Y4322" s="1" t="str">
        <f t="shared" si="947"/>
        <v>$1M</v>
      </c>
      <c r="Z4322" s="1" t="str">
        <f t="shared" si="948"/>
        <v>$0</v>
      </c>
      <c r="AA4322" s="1" t="str">
        <f t="shared" si="949"/>
        <v>$274</v>
      </c>
      <c r="AB4322" s="6">
        <f t="shared" si="950"/>
        <v>22.799817601459189</v>
      </c>
      <c r="AC4322" s="1" t="str">
        <f t="shared" si="951"/>
        <v>Small</v>
      </c>
    </row>
    <row r="4323" spans="1:29">
      <c r="A4323" s="1" t="s">
        <v>3601</v>
      </c>
      <c r="B4323" s="1">
        <v>2006</v>
      </c>
      <c r="C4323" s="1" t="s">
        <v>27</v>
      </c>
      <c r="D4323" s="1" t="s">
        <v>43</v>
      </c>
      <c r="E4323" s="1" t="s">
        <v>28</v>
      </c>
      <c r="F4323" s="1">
        <v>92</v>
      </c>
      <c r="G4323" s="1">
        <v>4924</v>
      </c>
      <c r="H4323" s="1">
        <v>595</v>
      </c>
      <c r="I4323" s="1">
        <v>18.47</v>
      </c>
      <c r="J4323" s="1">
        <v>5</v>
      </c>
      <c r="K4323" s="1" t="s">
        <v>19</v>
      </c>
      <c r="L4323" s="1" t="s">
        <v>19</v>
      </c>
      <c r="M4323" s="1">
        <v>47</v>
      </c>
      <c r="N4323" s="1" t="s">
        <v>49</v>
      </c>
      <c r="O4323" s="1">
        <v>1927466</v>
      </c>
      <c r="P4323" s="1">
        <f t="shared" si="952"/>
        <v>1</v>
      </c>
      <c r="Q4323" s="1">
        <f t="shared" si="939"/>
        <v>18</v>
      </c>
      <c r="R4323" s="5">
        <f t="shared" si="940"/>
        <v>1.868399675060926E-2</v>
      </c>
      <c r="S4323" s="6">
        <f t="shared" si="941"/>
        <v>120836.71811535337</v>
      </c>
      <c r="T4323" s="4">
        <f t="shared" si="942"/>
        <v>6.4673913043478262</v>
      </c>
      <c r="U4323" s="1" t="str">
        <f t="shared" si="943"/>
        <v>Normal</v>
      </c>
      <c r="V4323" s="1" t="str">
        <f t="shared" si="944"/>
        <v>Still Private</v>
      </c>
      <c r="W4323" s="1" t="str">
        <f t="shared" si="945"/>
        <v>$</v>
      </c>
      <c r="X4323" s="1" t="str">
        <f t="shared" si="946"/>
        <v>$92M</v>
      </c>
      <c r="Y4323" s="1" t="str">
        <f t="shared" si="947"/>
        <v>$595M</v>
      </c>
      <c r="Z4323" s="1" t="str">
        <f t="shared" si="948"/>
        <v>$0</v>
      </c>
      <c r="AA4323" s="1" t="str">
        <f t="shared" si="949"/>
        <v>$1,20,837</v>
      </c>
      <c r="AB4323" s="6">
        <f t="shared" si="950"/>
        <v>10069.726509612781</v>
      </c>
      <c r="AC4323" s="1" t="str">
        <f t="shared" si="951"/>
        <v>Small</v>
      </c>
    </row>
    <row r="4324" spans="1:29">
      <c r="A4324" s="1" t="s">
        <v>1577</v>
      </c>
      <c r="B4324" s="1">
        <v>2006</v>
      </c>
      <c r="C4324" s="1" t="s">
        <v>59</v>
      </c>
      <c r="D4324" s="1" t="s">
        <v>32</v>
      </c>
      <c r="E4324" s="1" t="s">
        <v>37</v>
      </c>
      <c r="F4324" s="1">
        <v>88</v>
      </c>
      <c r="G4324" s="1">
        <v>2791</v>
      </c>
      <c r="H4324" s="1">
        <v>291</v>
      </c>
      <c r="I4324" s="1">
        <v>31.08</v>
      </c>
      <c r="J4324" s="1">
        <v>3</v>
      </c>
      <c r="K4324" s="1" t="s">
        <v>24</v>
      </c>
      <c r="L4324" s="1" t="s">
        <v>19</v>
      </c>
      <c r="M4324" s="1">
        <v>71</v>
      </c>
      <c r="N4324" s="1" t="s">
        <v>29</v>
      </c>
      <c r="O4324" s="1">
        <v>1915230</v>
      </c>
      <c r="P4324" s="1">
        <f t="shared" si="952"/>
        <v>4</v>
      </c>
      <c r="Q4324" s="1">
        <f t="shared" si="939"/>
        <v>18</v>
      </c>
      <c r="R4324" s="5">
        <f t="shared" si="940"/>
        <v>3.1529917592260835E-2</v>
      </c>
      <c r="S4324" s="6">
        <f t="shared" si="941"/>
        <v>104263.70476531709</v>
      </c>
      <c r="T4324" s="4">
        <f t="shared" si="942"/>
        <v>3.3068181818181817</v>
      </c>
      <c r="U4324" s="1" t="str">
        <f t="shared" si="943"/>
        <v>Normal</v>
      </c>
      <c r="V4324" s="1" t="str">
        <f t="shared" si="944"/>
        <v>Acquired</v>
      </c>
      <c r="W4324" s="1" t="str">
        <f t="shared" si="945"/>
        <v>₹</v>
      </c>
      <c r="X4324" s="1" t="str">
        <f t="shared" si="946"/>
        <v>₹88M</v>
      </c>
      <c r="Y4324" s="1" t="str">
        <f t="shared" si="947"/>
        <v>₹291M</v>
      </c>
      <c r="Z4324" s="1" t="str">
        <f t="shared" si="948"/>
        <v>₹0</v>
      </c>
      <c r="AA4324" s="1" t="str">
        <f t="shared" si="949"/>
        <v>₹1,04,264</v>
      </c>
      <c r="AB4324" s="6">
        <f t="shared" si="950"/>
        <v>8688.642063776424</v>
      </c>
      <c r="AC4324" s="1" t="str">
        <f t="shared" si="951"/>
        <v>Small</v>
      </c>
    </row>
    <row r="4325" spans="1:29">
      <c r="A4325" s="1" t="s">
        <v>4162</v>
      </c>
      <c r="B4325" s="1">
        <v>2006</v>
      </c>
      <c r="C4325" s="1" t="s">
        <v>73</v>
      </c>
      <c r="D4325" s="1" t="s">
        <v>46</v>
      </c>
      <c r="E4325" s="1" t="s">
        <v>40</v>
      </c>
      <c r="F4325" s="1">
        <v>75</v>
      </c>
      <c r="G4325" s="1">
        <v>4468</v>
      </c>
      <c r="H4325" s="1">
        <v>871</v>
      </c>
      <c r="I4325" s="1">
        <v>23.83</v>
      </c>
      <c r="J4325" s="1">
        <v>8</v>
      </c>
      <c r="K4325" s="1" t="s">
        <v>19</v>
      </c>
      <c r="L4325" s="1" t="s">
        <v>24</v>
      </c>
      <c r="M4325" s="1">
        <v>1</v>
      </c>
      <c r="N4325" s="1" t="s">
        <v>20</v>
      </c>
      <c r="O4325" s="1">
        <v>1862193</v>
      </c>
      <c r="P4325" s="1">
        <f t="shared" si="952"/>
        <v>3</v>
      </c>
      <c r="Q4325" s="1">
        <f t="shared" si="939"/>
        <v>18</v>
      </c>
      <c r="R4325" s="5">
        <f t="shared" si="940"/>
        <v>1.6786034019695615E-2</v>
      </c>
      <c r="S4325" s="6">
        <f t="shared" si="941"/>
        <v>194941.80841539838</v>
      </c>
      <c r="T4325" s="4">
        <f t="shared" si="942"/>
        <v>11.613333333333333</v>
      </c>
      <c r="U4325" s="1" t="str">
        <f t="shared" si="943"/>
        <v>High Performer</v>
      </c>
      <c r="V4325" s="1" t="str">
        <f t="shared" si="944"/>
        <v>IPO</v>
      </c>
      <c r="W4325" s="1" t="str">
        <f t="shared" si="945"/>
        <v>€</v>
      </c>
      <c r="X4325" s="1" t="str">
        <f t="shared" si="946"/>
        <v>€75M</v>
      </c>
      <c r="Y4325" s="1" t="str">
        <f t="shared" si="947"/>
        <v>€871M</v>
      </c>
      <c r="Z4325" s="1" t="str">
        <f t="shared" si="948"/>
        <v>€0</v>
      </c>
      <c r="AA4325" s="1" t="str">
        <f t="shared" si="949"/>
        <v>€1,94,942</v>
      </c>
      <c r="AB4325" s="6">
        <f t="shared" si="950"/>
        <v>16245.150701283199</v>
      </c>
      <c r="AC4325" s="1" t="str">
        <f t="shared" si="951"/>
        <v>Small</v>
      </c>
    </row>
    <row r="4326" spans="1:29">
      <c r="A4326" s="1" t="s">
        <v>1944</v>
      </c>
      <c r="B4326" s="1">
        <v>2006</v>
      </c>
      <c r="C4326" s="1" t="s">
        <v>16</v>
      </c>
      <c r="D4326" s="1" t="s">
        <v>51</v>
      </c>
      <c r="E4326" s="1" t="s">
        <v>18</v>
      </c>
      <c r="F4326" s="1">
        <v>19</v>
      </c>
      <c r="G4326" s="1">
        <v>1682</v>
      </c>
      <c r="H4326" s="1">
        <v>555</v>
      </c>
      <c r="I4326" s="1">
        <v>44.34</v>
      </c>
      <c r="J4326" s="1">
        <v>8</v>
      </c>
      <c r="K4326" s="1" t="s">
        <v>19</v>
      </c>
      <c r="L4326" s="1" t="s">
        <v>24</v>
      </c>
      <c r="M4326" s="1">
        <v>93</v>
      </c>
      <c r="N4326" s="1" t="s">
        <v>25</v>
      </c>
      <c r="O4326" s="1">
        <v>1743882</v>
      </c>
      <c r="P4326" s="1">
        <f t="shared" si="952"/>
        <v>2</v>
      </c>
      <c r="Q4326" s="1">
        <f t="shared" si="939"/>
        <v>18</v>
      </c>
      <c r="R4326" s="5">
        <f t="shared" si="940"/>
        <v>1.1296076099881093E-2</v>
      </c>
      <c r="S4326" s="6">
        <f t="shared" si="941"/>
        <v>329964.32818073721</v>
      </c>
      <c r="T4326" s="4">
        <f t="shared" si="942"/>
        <v>29.210526315789473</v>
      </c>
      <c r="U4326" s="1" t="str">
        <f t="shared" si="943"/>
        <v>High Performer</v>
      </c>
      <c r="V4326" s="1" t="str">
        <f t="shared" si="944"/>
        <v>IPO</v>
      </c>
      <c r="W4326" s="1" t="str">
        <f t="shared" si="945"/>
        <v>$</v>
      </c>
      <c r="X4326" s="1" t="str">
        <f t="shared" si="946"/>
        <v>$19M</v>
      </c>
      <c r="Y4326" s="1" t="str">
        <f t="shared" si="947"/>
        <v>$555M</v>
      </c>
      <c r="Z4326" s="1" t="str">
        <f t="shared" si="948"/>
        <v>$0</v>
      </c>
      <c r="AA4326" s="1" t="str">
        <f t="shared" si="949"/>
        <v>$3,29,964</v>
      </c>
      <c r="AB4326" s="6">
        <f t="shared" si="950"/>
        <v>27497.027348394768</v>
      </c>
      <c r="AC4326" s="1" t="str">
        <f t="shared" si="951"/>
        <v>Small</v>
      </c>
    </row>
    <row r="4327" spans="1:29">
      <c r="A4327" s="1" t="s">
        <v>4639</v>
      </c>
      <c r="B4327" s="1">
        <v>2006</v>
      </c>
      <c r="C4327" s="1" t="s">
        <v>73</v>
      </c>
      <c r="D4327" s="1" t="s">
        <v>102</v>
      </c>
      <c r="E4327" s="1" t="s">
        <v>28</v>
      </c>
      <c r="F4327" s="1">
        <v>89</v>
      </c>
      <c r="G4327" s="1">
        <v>837</v>
      </c>
      <c r="H4327" s="1">
        <v>25</v>
      </c>
      <c r="I4327" s="1">
        <v>20.43</v>
      </c>
      <c r="J4327" s="1">
        <v>1</v>
      </c>
      <c r="K4327" s="1" t="s">
        <v>24</v>
      </c>
      <c r="L4327" s="1" t="s">
        <v>24</v>
      </c>
      <c r="M4327" s="1">
        <v>32</v>
      </c>
      <c r="N4327" s="1" t="s">
        <v>20</v>
      </c>
      <c r="O4327" s="1">
        <v>1725008</v>
      </c>
      <c r="P4327" s="1">
        <f t="shared" si="952"/>
        <v>1</v>
      </c>
      <c r="Q4327" s="1">
        <f t="shared" si="939"/>
        <v>18</v>
      </c>
      <c r="R4327" s="5">
        <f t="shared" si="940"/>
        <v>0.1063321385902031</v>
      </c>
      <c r="S4327" s="6">
        <f t="shared" si="941"/>
        <v>29868.578255675031</v>
      </c>
      <c r="T4327" s="4">
        <f t="shared" si="942"/>
        <v>0.2808988764044944</v>
      </c>
      <c r="U4327" s="1" t="str">
        <f t="shared" si="943"/>
        <v>Normal</v>
      </c>
      <c r="V4327" s="1" t="str">
        <f t="shared" si="944"/>
        <v>Acquired</v>
      </c>
      <c r="W4327" s="1" t="str">
        <f t="shared" si="945"/>
        <v>€</v>
      </c>
      <c r="X4327" s="1" t="str">
        <f t="shared" si="946"/>
        <v>€89M</v>
      </c>
      <c r="Y4327" s="1" t="str">
        <f t="shared" si="947"/>
        <v>€25M</v>
      </c>
      <c r="Z4327" s="1" t="str">
        <f t="shared" si="948"/>
        <v>€0</v>
      </c>
      <c r="AA4327" s="1" t="str">
        <f t="shared" si="949"/>
        <v>€29,869</v>
      </c>
      <c r="AB4327" s="6">
        <f t="shared" si="950"/>
        <v>2489.0481879729191</v>
      </c>
      <c r="AC4327" s="1" t="str">
        <f t="shared" si="951"/>
        <v>Small</v>
      </c>
    </row>
    <row r="4328" spans="1:29">
      <c r="A4328" s="1" t="s">
        <v>4815</v>
      </c>
      <c r="B4328" s="1">
        <v>2006</v>
      </c>
      <c r="C4328" s="1" t="s">
        <v>22</v>
      </c>
      <c r="D4328" s="1" t="s">
        <v>51</v>
      </c>
      <c r="E4328" s="1" t="s">
        <v>18</v>
      </c>
      <c r="F4328" s="1">
        <v>14</v>
      </c>
      <c r="G4328" s="1">
        <v>1969</v>
      </c>
      <c r="H4328" s="1">
        <v>861</v>
      </c>
      <c r="I4328" s="1">
        <v>8.93</v>
      </c>
      <c r="J4328" s="1">
        <v>6</v>
      </c>
      <c r="K4328" s="1" t="s">
        <v>19</v>
      </c>
      <c r="L4328" s="1" t="s">
        <v>24</v>
      </c>
      <c r="M4328" s="1">
        <v>51</v>
      </c>
      <c r="N4328" s="1" t="s">
        <v>20</v>
      </c>
      <c r="O4328" s="1">
        <v>1695515</v>
      </c>
      <c r="P4328" s="1">
        <f t="shared" si="952"/>
        <v>2</v>
      </c>
      <c r="Q4328" s="1">
        <f t="shared" si="939"/>
        <v>18</v>
      </c>
      <c r="R4328" s="5">
        <f t="shared" si="940"/>
        <v>7.1102082275266631E-3</v>
      </c>
      <c r="S4328" s="6">
        <f t="shared" si="941"/>
        <v>437277.8059928898</v>
      </c>
      <c r="T4328" s="4">
        <f t="shared" si="942"/>
        <v>61.5</v>
      </c>
      <c r="U4328" s="1" t="str">
        <f t="shared" si="943"/>
        <v>Normal</v>
      </c>
      <c r="V4328" s="1" t="str">
        <f t="shared" si="944"/>
        <v>IPO</v>
      </c>
      <c r="W4328" s="1" t="str">
        <f t="shared" si="945"/>
        <v>£</v>
      </c>
      <c r="X4328" s="1" t="str">
        <f t="shared" si="946"/>
        <v>£14M</v>
      </c>
      <c r="Y4328" s="1" t="str">
        <f t="shared" si="947"/>
        <v>£861M</v>
      </c>
      <c r="Z4328" s="1" t="str">
        <f t="shared" si="948"/>
        <v>£0</v>
      </c>
      <c r="AA4328" s="1" t="str">
        <f t="shared" si="949"/>
        <v>£4,37,278</v>
      </c>
      <c r="AB4328" s="6">
        <f t="shared" si="950"/>
        <v>36439.81716607415</v>
      </c>
      <c r="AC4328" s="1" t="str">
        <f t="shared" si="951"/>
        <v>Small</v>
      </c>
    </row>
    <row r="4329" spans="1:29">
      <c r="A4329" s="1" t="s">
        <v>1640</v>
      </c>
      <c r="B4329" s="1">
        <v>2006</v>
      </c>
      <c r="C4329" s="1" t="s">
        <v>42</v>
      </c>
      <c r="D4329" s="1" t="s">
        <v>46</v>
      </c>
      <c r="E4329" s="1" t="s">
        <v>40</v>
      </c>
      <c r="F4329" s="1">
        <v>19</v>
      </c>
      <c r="G4329" s="1">
        <v>2626</v>
      </c>
      <c r="H4329" s="1">
        <v>267</v>
      </c>
      <c r="I4329" s="1">
        <v>48.05</v>
      </c>
      <c r="J4329" s="1">
        <v>4</v>
      </c>
      <c r="K4329" s="1" t="s">
        <v>24</v>
      </c>
      <c r="L4329" s="1" t="s">
        <v>24</v>
      </c>
      <c r="M4329" s="1">
        <v>93</v>
      </c>
      <c r="N4329" s="1" t="s">
        <v>20</v>
      </c>
      <c r="O4329" s="1">
        <v>1523216</v>
      </c>
      <c r="P4329" s="1">
        <f t="shared" si="952"/>
        <v>3</v>
      </c>
      <c r="Q4329" s="1">
        <f t="shared" si="939"/>
        <v>18</v>
      </c>
      <c r="R4329" s="5">
        <f t="shared" si="940"/>
        <v>7.2353389185072356E-3</v>
      </c>
      <c r="S4329" s="6">
        <f t="shared" si="941"/>
        <v>101675.55217060167</v>
      </c>
      <c r="T4329" s="4">
        <f t="shared" si="942"/>
        <v>14.052631578947368</v>
      </c>
      <c r="U4329" s="1" t="str">
        <f t="shared" si="943"/>
        <v>Normal</v>
      </c>
      <c r="V4329" s="1" t="str">
        <f t="shared" si="944"/>
        <v>Acquired</v>
      </c>
      <c r="W4329" s="1" t="str">
        <f t="shared" si="945"/>
        <v>¥</v>
      </c>
      <c r="X4329" s="1" t="str">
        <f t="shared" si="946"/>
        <v>¥19M</v>
      </c>
      <c r="Y4329" s="1" t="str">
        <f t="shared" si="947"/>
        <v>¥267M</v>
      </c>
      <c r="Z4329" s="1" t="str">
        <f t="shared" si="948"/>
        <v>¥0</v>
      </c>
      <c r="AA4329" s="1" t="str">
        <f t="shared" si="949"/>
        <v>¥1,01,676</v>
      </c>
      <c r="AB4329" s="6">
        <f t="shared" si="950"/>
        <v>8472.9626808834728</v>
      </c>
      <c r="AC4329" s="1" t="str">
        <f t="shared" si="951"/>
        <v>Small</v>
      </c>
    </row>
    <row r="4330" spans="1:29">
      <c r="A4330" s="1" t="s">
        <v>4552</v>
      </c>
      <c r="B4330" s="1">
        <v>2006</v>
      </c>
      <c r="C4330" s="1" t="s">
        <v>59</v>
      </c>
      <c r="D4330" s="1" t="s">
        <v>46</v>
      </c>
      <c r="E4330" s="1" t="s">
        <v>28</v>
      </c>
      <c r="F4330" s="1">
        <v>3</v>
      </c>
      <c r="G4330" s="1">
        <v>313</v>
      </c>
      <c r="H4330" s="1">
        <v>872</v>
      </c>
      <c r="I4330" s="1">
        <v>38.35</v>
      </c>
      <c r="J4330" s="1">
        <v>6</v>
      </c>
      <c r="K4330" s="1" t="s">
        <v>19</v>
      </c>
      <c r="L4330" s="1" t="s">
        <v>19</v>
      </c>
      <c r="M4330" s="1">
        <v>59</v>
      </c>
      <c r="N4330" s="1" t="s">
        <v>49</v>
      </c>
      <c r="O4330" s="1">
        <v>1409384</v>
      </c>
      <c r="P4330" s="1">
        <f t="shared" si="952"/>
        <v>1</v>
      </c>
      <c r="Q4330" s="1">
        <f t="shared" si="939"/>
        <v>18</v>
      </c>
      <c r="R4330" s="5">
        <f t="shared" si="940"/>
        <v>9.5846645367412137E-3</v>
      </c>
      <c r="S4330" s="6">
        <f t="shared" si="941"/>
        <v>2785942.4920127797</v>
      </c>
      <c r="T4330" s="4">
        <f t="shared" si="942"/>
        <v>290.66666666666669</v>
      </c>
      <c r="U4330" s="1" t="str">
        <f t="shared" si="943"/>
        <v>Normal</v>
      </c>
      <c r="V4330" s="1" t="str">
        <f t="shared" si="944"/>
        <v>Still Private</v>
      </c>
      <c r="W4330" s="1" t="str">
        <f t="shared" si="945"/>
        <v>₹</v>
      </c>
      <c r="X4330" s="1" t="str">
        <f t="shared" si="946"/>
        <v>₹3M</v>
      </c>
      <c r="Y4330" s="1" t="str">
        <f t="shared" si="947"/>
        <v>₹872M</v>
      </c>
      <c r="Z4330" s="1" t="str">
        <f t="shared" si="948"/>
        <v>₹0</v>
      </c>
      <c r="AA4330" s="1" t="str">
        <f t="shared" si="949"/>
        <v>₹27,85,942</v>
      </c>
      <c r="AB4330" s="6">
        <f t="shared" si="950"/>
        <v>232161.87433439831</v>
      </c>
      <c r="AC4330" s="1" t="str">
        <f t="shared" si="951"/>
        <v>Small</v>
      </c>
    </row>
    <row r="4331" spans="1:29">
      <c r="A4331" s="1" t="s">
        <v>4130</v>
      </c>
      <c r="B4331" s="1">
        <v>2006</v>
      </c>
      <c r="C4331" s="1" t="s">
        <v>59</v>
      </c>
      <c r="D4331" s="1" t="s">
        <v>17</v>
      </c>
      <c r="E4331" s="1" t="s">
        <v>23</v>
      </c>
      <c r="F4331" s="1">
        <v>76</v>
      </c>
      <c r="G4331" s="1">
        <v>1462</v>
      </c>
      <c r="H4331" s="1">
        <v>720</v>
      </c>
      <c r="I4331" s="1">
        <v>38.86</v>
      </c>
      <c r="J4331" s="1">
        <v>1</v>
      </c>
      <c r="K4331" s="1" t="s">
        <v>24</v>
      </c>
      <c r="L4331" s="1" t="s">
        <v>24</v>
      </c>
      <c r="M4331" s="1">
        <v>20</v>
      </c>
      <c r="N4331" s="1" t="s">
        <v>49</v>
      </c>
      <c r="O4331" s="1">
        <v>1134880</v>
      </c>
      <c r="P4331" s="1">
        <f t="shared" si="952"/>
        <v>5</v>
      </c>
      <c r="Q4331" s="1">
        <f t="shared" si="939"/>
        <v>18</v>
      </c>
      <c r="R4331" s="5">
        <f t="shared" si="940"/>
        <v>5.1983584131326949E-2</v>
      </c>
      <c r="S4331" s="6">
        <f t="shared" si="941"/>
        <v>492476.06019151845</v>
      </c>
      <c r="T4331" s="4">
        <f t="shared" si="942"/>
        <v>9.473684210526315</v>
      </c>
      <c r="U4331" s="1" t="str">
        <f t="shared" si="943"/>
        <v>Normal</v>
      </c>
      <c r="V4331" s="1" t="str">
        <f t="shared" si="944"/>
        <v>Acquired</v>
      </c>
      <c r="W4331" s="1" t="str">
        <f t="shared" si="945"/>
        <v>₹</v>
      </c>
      <c r="X4331" s="1" t="str">
        <f t="shared" si="946"/>
        <v>₹76M</v>
      </c>
      <c r="Y4331" s="1" t="str">
        <f t="shared" si="947"/>
        <v>₹720M</v>
      </c>
      <c r="Z4331" s="1" t="str">
        <f t="shared" si="948"/>
        <v>₹0</v>
      </c>
      <c r="AA4331" s="1" t="str">
        <f t="shared" si="949"/>
        <v>₹4,92,476</v>
      </c>
      <c r="AB4331" s="6">
        <f t="shared" si="950"/>
        <v>41039.67168262654</v>
      </c>
      <c r="AC4331" s="1" t="str">
        <f t="shared" si="951"/>
        <v>Small</v>
      </c>
    </row>
    <row r="4332" spans="1:29">
      <c r="A4332" s="1" t="s">
        <v>1876</v>
      </c>
      <c r="B4332" s="1">
        <v>2006</v>
      </c>
      <c r="C4332" s="1" t="s">
        <v>42</v>
      </c>
      <c r="D4332" s="1" t="s">
        <v>46</v>
      </c>
      <c r="E4332" s="1" t="s">
        <v>37</v>
      </c>
      <c r="F4332" s="1">
        <v>84</v>
      </c>
      <c r="G4332" s="1">
        <v>666</v>
      </c>
      <c r="H4332" s="1">
        <v>879</v>
      </c>
      <c r="I4332" s="1">
        <v>47.52</v>
      </c>
      <c r="J4332" s="1">
        <v>1</v>
      </c>
      <c r="K4332" s="1" t="s">
        <v>19</v>
      </c>
      <c r="L4332" s="1" t="s">
        <v>19</v>
      </c>
      <c r="M4332" s="1">
        <v>27</v>
      </c>
      <c r="N4332" s="1" t="s">
        <v>29</v>
      </c>
      <c r="O4332" s="1">
        <v>1014196</v>
      </c>
      <c r="P4332" s="1">
        <f t="shared" si="952"/>
        <v>4</v>
      </c>
      <c r="Q4332" s="1">
        <f t="shared" si="939"/>
        <v>18</v>
      </c>
      <c r="R4332" s="5">
        <f t="shared" si="940"/>
        <v>0.12612612612612611</v>
      </c>
      <c r="S4332" s="6">
        <f t="shared" si="941"/>
        <v>1319819.8198198199</v>
      </c>
      <c r="T4332" s="4">
        <f t="shared" si="942"/>
        <v>10.464285714285714</v>
      </c>
      <c r="U4332" s="1" t="str">
        <f t="shared" si="943"/>
        <v>Normal</v>
      </c>
      <c r="V4332" s="1" t="str">
        <f t="shared" si="944"/>
        <v>Still Private</v>
      </c>
      <c r="W4332" s="1" t="str">
        <f t="shared" si="945"/>
        <v>¥</v>
      </c>
      <c r="X4332" s="1" t="str">
        <f t="shared" si="946"/>
        <v>¥84M</v>
      </c>
      <c r="Y4332" s="1" t="str">
        <f t="shared" si="947"/>
        <v>¥879M</v>
      </c>
      <c r="Z4332" s="1" t="str">
        <f t="shared" si="948"/>
        <v>¥0</v>
      </c>
      <c r="AA4332" s="1" t="str">
        <f t="shared" si="949"/>
        <v>¥13,19,820</v>
      </c>
      <c r="AB4332" s="6">
        <f t="shared" si="950"/>
        <v>109984.98498498499</v>
      </c>
      <c r="AC4332" s="1" t="str">
        <f t="shared" si="951"/>
        <v>Small</v>
      </c>
    </row>
    <row r="4333" spans="1:29">
      <c r="A4333" s="1" t="s">
        <v>4729</v>
      </c>
      <c r="B4333" s="1">
        <v>2006</v>
      </c>
      <c r="C4333" s="1" t="s">
        <v>45</v>
      </c>
      <c r="D4333" s="1" t="s">
        <v>39</v>
      </c>
      <c r="E4333" s="1" t="s">
        <v>37</v>
      </c>
      <c r="F4333" s="1">
        <v>24</v>
      </c>
      <c r="G4333" s="1">
        <v>4518</v>
      </c>
      <c r="H4333" s="1">
        <v>251</v>
      </c>
      <c r="I4333" s="1">
        <v>37.15</v>
      </c>
      <c r="J4333" s="1">
        <v>7</v>
      </c>
      <c r="K4333" s="1" t="s">
        <v>19</v>
      </c>
      <c r="L4333" s="1" t="s">
        <v>19</v>
      </c>
      <c r="M4333" s="1">
        <v>16</v>
      </c>
      <c r="N4333" s="1" t="s">
        <v>49</v>
      </c>
      <c r="O4333" s="1">
        <v>552929</v>
      </c>
      <c r="P4333" s="1">
        <f t="shared" si="952"/>
        <v>4</v>
      </c>
      <c r="Q4333" s="1">
        <f t="shared" si="939"/>
        <v>18</v>
      </c>
      <c r="R4333" s="5">
        <f t="shared" si="940"/>
        <v>5.3120849933598934E-3</v>
      </c>
      <c r="S4333" s="6">
        <f t="shared" si="941"/>
        <v>55555.555555555555</v>
      </c>
      <c r="T4333" s="4">
        <f t="shared" si="942"/>
        <v>10.458333333333334</v>
      </c>
      <c r="U4333" s="1" t="str">
        <f t="shared" si="943"/>
        <v>Normal</v>
      </c>
      <c r="V4333" s="1" t="str">
        <f t="shared" si="944"/>
        <v>Still Private</v>
      </c>
      <c r="W4333" s="1" t="str">
        <f t="shared" si="945"/>
        <v>A$</v>
      </c>
      <c r="X4333" s="1" t="str">
        <f t="shared" si="946"/>
        <v>A$24M</v>
      </c>
      <c r="Y4333" s="1" t="str">
        <f t="shared" si="947"/>
        <v>A$251M</v>
      </c>
      <c r="Z4333" s="1" t="str">
        <f t="shared" si="948"/>
        <v>A$0</v>
      </c>
      <c r="AA4333" s="1" t="str">
        <f t="shared" si="949"/>
        <v>A$55,556</v>
      </c>
      <c r="AB4333" s="6">
        <f t="shared" si="950"/>
        <v>4629.6296296296296</v>
      </c>
      <c r="AC4333" s="1" t="str">
        <f t="shared" si="951"/>
        <v>Small</v>
      </c>
    </row>
    <row r="4334" spans="1:29">
      <c r="A4334" s="1" t="s">
        <v>1916</v>
      </c>
      <c r="B4334" s="1">
        <v>2006</v>
      </c>
      <c r="C4334" s="1" t="s">
        <v>73</v>
      </c>
      <c r="D4334" s="1" t="s">
        <v>17</v>
      </c>
      <c r="E4334" s="1" t="s">
        <v>28</v>
      </c>
      <c r="F4334" s="1">
        <v>31</v>
      </c>
      <c r="G4334" s="1">
        <v>316</v>
      </c>
      <c r="H4334" s="1">
        <v>671</v>
      </c>
      <c r="I4334" s="1">
        <v>39.950000000000003</v>
      </c>
      <c r="J4334" s="1">
        <v>2</v>
      </c>
      <c r="K4334" s="1" t="s">
        <v>19</v>
      </c>
      <c r="L4334" s="1" t="s">
        <v>19</v>
      </c>
      <c r="M4334" s="1">
        <v>67</v>
      </c>
      <c r="N4334" s="1" t="s">
        <v>49</v>
      </c>
      <c r="O4334" s="1">
        <v>465302</v>
      </c>
      <c r="P4334" s="1">
        <f t="shared" si="952"/>
        <v>1</v>
      </c>
      <c r="Q4334" s="1">
        <f t="shared" si="939"/>
        <v>18</v>
      </c>
      <c r="R4334" s="5">
        <f t="shared" si="940"/>
        <v>9.8101265822784806E-2</v>
      </c>
      <c r="S4334" s="6">
        <f t="shared" si="941"/>
        <v>2123417.7215189873</v>
      </c>
      <c r="T4334" s="4">
        <f t="shared" si="942"/>
        <v>21.64516129032258</v>
      </c>
      <c r="U4334" s="1" t="str">
        <f t="shared" si="943"/>
        <v>Normal</v>
      </c>
      <c r="V4334" s="1" t="str">
        <f t="shared" si="944"/>
        <v>Still Private</v>
      </c>
      <c r="W4334" s="1" t="str">
        <f t="shared" si="945"/>
        <v>€</v>
      </c>
      <c r="X4334" s="1" t="str">
        <f t="shared" si="946"/>
        <v>€31M</v>
      </c>
      <c r="Y4334" s="1" t="str">
        <f t="shared" si="947"/>
        <v>€671M</v>
      </c>
      <c r="Z4334" s="1" t="str">
        <f t="shared" si="948"/>
        <v>€0</v>
      </c>
      <c r="AA4334" s="1" t="str">
        <f t="shared" si="949"/>
        <v>€21,23,418</v>
      </c>
      <c r="AB4334" s="6">
        <f t="shared" si="950"/>
        <v>176951.47679324893</v>
      </c>
      <c r="AC4334" s="1" t="str">
        <f t="shared" si="951"/>
        <v>Small</v>
      </c>
    </row>
    <row r="4335" spans="1:29">
      <c r="A4335" s="1" t="s">
        <v>3374</v>
      </c>
      <c r="B4335" s="1">
        <v>2006</v>
      </c>
      <c r="C4335" s="1" t="s">
        <v>16</v>
      </c>
      <c r="D4335" s="1" t="s">
        <v>17</v>
      </c>
      <c r="E4335" s="1" t="s">
        <v>23</v>
      </c>
      <c r="F4335" s="1">
        <v>68</v>
      </c>
      <c r="G4335" s="1">
        <v>1098</v>
      </c>
      <c r="H4335" s="1">
        <v>361</v>
      </c>
      <c r="I4335" s="1">
        <v>37.57</v>
      </c>
      <c r="J4335" s="1">
        <v>4</v>
      </c>
      <c r="K4335" s="1" t="s">
        <v>19</v>
      </c>
      <c r="L4335" s="1" t="s">
        <v>24</v>
      </c>
      <c r="M4335" s="1">
        <v>98</v>
      </c>
      <c r="N4335" s="1" t="s">
        <v>29</v>
      </c>
      <c r="O4335" s="1">
        <v>412617</v>
      </c>
      <c r="P4335" s="1">
        <f t="shared" si="952"/>
        <v>5</v>
      </c>
      <c r="Q4335" s="1">
        <f t="shared" si="939"/>
        <v>18</v>
      </c>
      <c r="R4335" s="5">
        <f t="shared" si="940"/>
        <v>6.1930783242258654E-2</v>
      </c>
      <c r="S4335" s="6">
        <f t="shared" si="941"/>
        <v>328779.59927140258</v>
      </c>
      <c r="T4335" s="4">
        <f t="shared" si="942"/>
        <v>5.3088235294117645</v>
      </c>
      <c r="U4335" s="1" t="str">
        <f t="shared" si="943"/>
        <v>Normal</v>
      </c>
      <c r="V4335" s="1" t="str">
        <f t="shared" si="944"/>
        <v>IPO</v>
      </c>
      <c r="W4335" s="1" t="str">
        <f t="shared" si="945"/>
        <v>$</v>
      </c>
      <c r="X4335" s="1" t="str">
        <f t="shared" si="946"/>
        <v>$68M</v>
      </c>
      <c r="Y4335" s="1" t="str">
        <f t="shared" si="947"/>
        <v>$361M</v>
      </c>
      <c r="Z4335" s="1" t="str">
        <f t="shared" si="948"/>
        <v>$0</v>
      </c>
      <c r="AA4335" s="1" t="str">
        <f t="shared" si="949"/>
        <v>$3,28,780</v>
      </c>
      <c r="AB4335" s="6">
        <f t="shared" si="950"/>
        <v>27398.299939283545</v>
      </c>
      <c r="AC4335" s="1" t="str">
        <f t="shared" si="951"/>
        <v>Small</v>
      </c>
    </row>
    <row r="4336" spans="1:29">
      <c r="A4336" s="1" t="s">
        <v>4559</v>
      </c>
      <c r="B4336" s="1">
        <v>2006</v>
      </c>
      <c r="C4336" s="1" t="s">
        <v>59</v>
      </c>
      <c r="D4336" s="1" t="s">
        <v>48</v>
      </c>
      <c r="E4336" s="1" t="s">
        <v>18</v>
      </c>
      <c r="F4336" s="1">
        <v>31</v>
      </c>
      <c r="G4336" s="1">
        <v>213</v>
      </c>
      <c r="H4336" s="1">
        <v>244</v>
      </c>
      <c r="I4336" s="1">
        <v>4.63</v>
      </c>
      <c r="J4336" s="1">
        <v>3</v>
      </c>
      <c r="K4336" s="1" t="s">
        <v>19</v>
      </c>
      <c r="L4336" s="1" t="s">
        <v>19</v>
      </c>
      <c r="M4336" s="1">
        <v>70</v>
      </c>
      <c r="N4336" s="1" t="s">
        <v>29</v>
      </c>
      <c r="O4336" s="1">
        <v>407725</v>
      </c>
      <c r="P4336" s="1">
        <f t="shared" si="952"/>
        <v>2</v>
      </c>
      <c r="Q4336" s="1">
        <f t="shared" si="939"/>
        <v>18</v>
      </c>
      <c r="R4336" s="5">
        <f t="shared" si="940"/>
        <v>0.14553990610328638</v>
      </c>
      <c r="S4336" s="6">
        <f t="shared" si="941"/>
        <v>1145539.9061032864</v>
      </c>
      <c r="T4336" s="4">
        <f t="shared" si="942"/>
        <v>7.870967741935484</v>
      </c>
      <c r="U4336" s="1" t="str">
        <f t="shared" si="943"/>
        <v>Normal</v>
      </c>
      <c r="V4336" s="1" t="str">
        <f t="shared" si="944"/>
        <v>Still Private</v>
      </c>
      <c r="W4336" s="1" t="str">
        <f t="shared" si="945"/>
        <v>₹</v>
      </c>
      <c r="X4336" s="1" t="str">
        <f t="shared" si="946"/>
        <v>₹31M</v>
      </c>
      <c r="Y4336" s="1" t="str">
        <f t="shared" si="947"/>
        <v>₹244M</v>
      </c>
      <c r="Z4336" s="1" t="str">
        <f t="shared" si="948"/>
        <v>₹0</v>
      </c>
      <c r="AA4336" s="1" t="str">
        <f t="shared" si="949"/>
        <v>₹11,45,540</v>
      </c>
      <c r="AB4336" s="6">
        <f t="shared" si="950"/>
        <v>95461.658841940531</v>
      </c>
      <c r="AC4336" s="1" t="str">
        <f t="shared" si="951"/>
        <v>Small</v>
      </c>
    </row>
    <row r="4337" spans="1:29">
      <c r="A4337" s="1" t="s">
        <v>1396</v>
      </c>
      <c r="B4337" s="1">
        <v>2006</v>
      </c>
      <c r="C4337" s="1" t="s">
        <v>53</v>
      </c>
      <c r="D4337" s="1" t="s">
        <v>36</v>
      </c>
      <c r="E4337" s="1" t="s">
        <v>28</v>
      </c>
      <c r="F4337" s="1">
        <v>53</v>
      </c>
      <c r="G4337" s="1">
        <v>3289</v>
      </c>
      <c r="H4337" s="1">
        <v>176</v>
      </c>
      <c r="I4337" s="1">
        <v>35.119999999999997</v>
      </c>
      <c r="J4337" s="1">
        <v>6</v>
      </c>
      <c r="K4337" s="1" t="s">
        <v>24</v>
      </c>
      <c r="L4337" s="1" t="s">
        <v>24</v>
      </c>
      <c r="M4337" s="1">
        <v>15</v>
      </c>
      <c r="N4337" s="1" t="s">
        <v>25</v>
      </c>
      <c r="O4337" s="1">
        <v>316241</v>
      </c>
      <c r="P4337" s="1">
        <f t="shared" si="952"/>
        <v>1</v>
      </c>
      <c r="Q4337" s="1">
        <f t="shared" si="939"/>
        <v>18</v>
      </c>
      <c r="R4337" s="5">
        <f t="shared" si="940"/>
        <v>1.6114320462146548E-2</v>
      </c>
      <c r="S4337" s="6">
        <f t="shared" si="941"/>
        <v>53511.705685618726</v>
      </c>
      <c r="T4337" s="4">
        <f t="shared" si="942"/>
        <v>3.3207547169811322</v>
      </c>
      <c r="U4337" s="1" t="str">
        <f t="shared" si="943"/>
        <v>Normal</v>
      </c>
      <c r="V4337" s="1" t="str">
        <f t="shared" si="944"/>
        <v>Acquired</v>
      </c>
      <c r="W4337" s="1">
        <f t="shared" si="945"/>
        <v>0</v>
      </c>
      <c r="X4337" s="1" t="str">
        <f t="shared" si="946"/>
        <v>053M</v>
      </c>
      <c r="Y4337" s="1" t="str">
        <f t="shared" si="947"/>
        <v>0176M</v>
      </c>
      <c r="Z4337" s="1" t="str">
        <f t="shared" si="948"/>
        <v>00</v>
      </c>
      <c r="AA4337" s="1" t="str">
        <f t="shared" si="949"/>
        <v>053,512</v>
      </c>
      <c r="AB4337" s="6">
        <f t="shared" si="950"/>
        <v>4459.3088071348939</v>
      </c>
      <c r="AC4337" s="1" t="str">
        <f t="shared" si="951"/>
        <v>Small</v>
      </c>
    </row>
    <row r="4338" spans="1:29">
      <c r="A4338" s="1" t="s">
        <v>2980</v>
      </c>
      <c r="B4338" s="1">
        <v>2007</v>
      </c>
      <c r="C4338" s="1" t="s">
        <v>53</v>
      </c>
      <c r="D4338" s="1" t="s">
        <v>36</v>
      </c>
      <c r="E4338" s="1" t="s">
        <v>40</v>
      </c>
      <c r="F4338" s="1">
        <v>70</v>
      </c>
      <c r="G4338" s="1">
        <v>1655</v>
      </c>
      <c r="H4338" s="1">
        <v>289</v>
      </c>
      <c r="I4338" s="1">
        <v>31.84</v>
      </c>
      <c r="J4338" s="1">
        <v>3</v>
      </c>
      <c r="K4338" s="1" t="s">
        <v>24</v>
      </c>
      <c r="L4338" s="1" t="s">
        <v>24</v>
      </c>
      <c r="M4338" s="1">
        <v>22</v>
      </c>
      <c r="N4338" s="1" t="s">
        <v>49</v>
      </c>
      <c r="O4338" s="1">
        <v>4965330</v>
      </c>
      <c r="P4338" s="1">
        <f t="shared" si="952"/>
        <v>3</v>
      </c>
      <c r="Q4338" s="1">
        <f t="shared" si="939"/>
        <v>17</v>
      </c>
      <c r="R4338" s="5">
        <f t="shared" si="940"/>
        <v>4.2296072507552872E-2</v>
      </c>
      <c r="S4338" s="6">
        <f t="shared" si="941"/>
        <v>174622.35649546827</v>
      </c>
      <c r="T4338" s="4">
        <f t="shared" si="942"/>
        <v>4.128571428571429</v>
      </c>
      <c r="U4338" s="1" t="str">
        <f t="shared" si="943"/>
        <v>Normal</v>
      </c>
      <c r="V4338" s="1" t="str">
        <f t="shared" si="944"/>
        <v>Acquired</v>
      </c>
      <c r="W4338" s="1">
        <f t="shared" si="945"/>
        <v>0</v>
      </c>
      <c r="X4338" s="1" t="str">
        <f t="shared" si="946"/>
        <v>070M</v>
      </c>
      <c r="Y4338" s="1" t="str">
        <f t="shared" si="947"/>
        <v>0289M</v>
      </c>
      <c r="Z4338" s="1" t="str">
        <f t="shared" si="948"/>
        <v>00</v>
      </c>
      <c r="AA4338" s="1" t="str">
        <f t="shared" si="949"/>
        <v>01,74,622</v>
      </c>
      <c r="AB4338" s="6">
        <f t="shared" si="950"/>
        <v>14551.863041289023</v>
      </c>
      <c r="AC4338" s="1" t="str">
        <f t="shared" si="951"/>
        <v>Small</v>
      </c>
    </row>
    <row r="4339" spans="1:29">
      <c r="A4339" s="1" t="s">
        <v>2897</v>
      </c>
      <c r="B4339" s="1">
        <v>2007</v>
      </c>
      <c r="C4339" s="1" t="s">
        <v>53</v>
      </c>
      <c r="D4339" s="1" t="s">
        <v>48</v>
      </c>
      <c r="E4339" s="1" t="s">
        <v>37</v>
      </c>
      <c r="F4339" s="1">
        <v>20</v>
      </c>
      <c r="G4339" s="1">
        <v>2350</v>
      </c>
      <c r="H4339" s="1">
        <v>501</v>
      </c>
      <c r="I4339" s="1">
        <v>44.83</v>
      </c>
      <c r="J4339" s="1">
        <v>3</v>
      </c>
      <c r="K4339" s="1" t="s">
        <v>24</v>
      </c>
      <c r="L4339" s="1" t="s">
        <v>24</v>
      </c>
      <c r="M4339" s="1">
        <v>21</v>
      </c>
      <c r="N4339" s="1" t="s">
        <v>49</v>
      </c>
      <c r="O4339" s="1">
        <v>4889371</v>
      </c>
      <c r="P4339" s="1">
        <f t="shared" si="952"/>
        <v>4</v>
      </c>
      <c r="Q4339" s="1">
        <f t="shared" si="939"/>
        <v>17</v>
      </c>
      <c r="R4339" s="5">
        <f t="shared" si="940"/>
        <v>8.5106382978723406E-3</v>
      </c>
      <c r="S4339" s="6">
        <f t="shared" si="941"/>
        <v>213191.48936170212</v>
      </c>
      <c r="T4339" s="4">
        <f t="shared" si="942"/>
        <v>25.05</v>
      </c>
      <c r="U4339" s="1" t="str">
        <f t="shared" si="943"/>
        <v>Normal</v>
      </c>
      <c r="V4339" s="1" t="str">
        <f t="shared" si="944"/>
        <v>Acquired</v>
      </c>
      <c r="W4339" s="1">
        <f t="shared" si="945"/>
        <v>0</v>
      </c>
      <c r="X4339" s="1" t="str">
        <f t="shared" si="946"/>
        <v>020M</v>
      </c>
      <c r="Y4339" s="1" t="str">
        <f t="shared" si="947"/>
        <v>0501M</v>
      </c>
      <c r="Z4339" s="1" t="str">
        <f t="shared" si="948"/>
        <v>00</v>
      </c>
      <c r="AA4339" s="1" t="str">
        <f t="shared" si="949"/>
        <v>02,13,191</v>
      </c>
      <c r="AB4339" s="6">
        <f t="shared" si="950"/>
        <v>17765.957446808512</v>
      </c>
      <c r="AC4339" s="1" t="str">
        <f t="shared" si="951"/>
        <v>Small</v>
      </c>
    </row>
    <row r="4340" spans="1:29">
      <c r="A4340" s="1" t="s">
        <v>1316</v>
      </c>
      <c r="B4340" s="1">
        <v>2007</v>
      </c>
      <c r="C4340" s="1" t="s">
        <v>27</v>
      </c>
      <c r="D4340" s="1" t="s">
        <v>43</v>
      </c>
      <c r="E4340" s="1" t="s">
        <v>18</v>
      </c>
      <c r="F4340" s="1">
        <v>74</v>
      </c>
      <c r="G4340" s="1">
        <v>4829</v>
      </c>
      <c r="H4340" s="1">
        <v>92</v>
      </c>
      <c r="I4340" s="1">
        <v>10.4</v>
      </c>
      <c r="J4340" s="1">
        <v>4</v>
      </c>
      <c r="K4340" s="1" t="s">
        <v>19</v>
      </c>
      <c r="L4340" s="1" t="s">
        <v>24</v>
      </c>
      <c r="M4340" s="1">
        <v>33</v>
      </c>
      <c r="N4340" s="1" t="s">
        <v>29</v>
      </c>
      <c r="O4340" s="1">
        <v>4824344</v>
      </c>
      <c r="P4340" s="1">
        <f t="shared" si="952"/>
        <v>2</v>
      </c>
      <c r="Q4340" s="1">
        <f t="shared" si="939"/>
        <v>17</v>
      </c>
      <c r="R4340" s="5">
        <f t="shared" si="940"/>
        <v>1.5324083661213501E-2</v>
      </c>
      <c r="S4340" s="6">
        <f t="shared" si="941"/>
        <v>19051.563470697867</v>
      </c>
      <c r="T4340" s="4">
        <f t="shared" si="942"/>
        <v>1.2432432432432432</v>
      </c>
      <c r="U4340" s="1" t="str">
        <f t="shared" si="943"/>
        <v>Normal</v>
      </c>
      <c r="V4340" s="1" t="str">
        <f t="shared" si="944"/>
        <v>IPO</v>
      </c>
      <c r="W4340" s="1" t="str">
        <f t="shared" si="945"/>
        <v>$</v>
      </c>
      <c r="X4340" s="1" t="str">
        <f t="shared" si="946"/>
        <v>$74M</v>
      </c>
      <c r="Y4340" s="1" t="str">
        <f t="shared" si="947"/>
        <v>$92M</v>
      </c>
      <c r="Z4340" s="1" t="str">
        <f t="shared" si="948"/>
        <v>$0</v>
      </c>
      <c r="AA4340" s="1" t="str">
        <f t="shared" si="949"/>
        <v>$19,052</v>
      </c>
      <c r="AB4340" s="6">
        <f t="shared" si="950"/>
        <v>1587.6302892248223</v>
      </c>
      <c r="AC4340" s="1" t="str">
        <f t="shared" si="951"/>
        <v>Small</v>
      </c>
    </row>
    <row r="4341" spans="1:29">
      <c r="A4341" s="1" t="s">
        <v>3875</v>
      </c>
      <c r="B4341" s="1">
        <v>2007</v>
      </c>
      <c r="C4341" s="1" t="s">
        <v>22</v>
      </c>
      <c r="D4341" s="1" t="s">
        <v>48</v>
      </c>
      <c r="E4341" s="1" t="s">
        <v>37</v>
      </c>
      <c r="F4341" s="1">
        <v>54</v>
      </c>
      <c r="G4341" s="1">
        <v>888</v>
      </c>
      <c r="H4341" s="1">
        <v>217</v>
      </c>
      <c r="I4341" s="1">
        <v>42.84</v>
      </c>
      <c r="J4341" s="1">
        <v>9</v>
      </c>
      <c r="K4341" s="1" t="s">
        <v>19</v>
      </c>
      <c r="L4341" s="1" t="s">
        <v>19</v>
      </c>
      <c r="M4341" s="1">
        <v>29</v>
      </c>
      <c r="N4341" s="1" t="s">
        <v>49</v>
      </c>
      <c r="O4341" s="1">
        <v>4522064</v>
      </c>
      <c r="P4341" s="1">
        <f t="shared" si="952"/>
        <v>4</v>
      </c>
      <c r="Q4341" s="1">
        <f t="shared" si="939"/>
        <v>17</v>
      </c>
      <c r="R4341" s="5">
        <f t="shared" si="940"/>
        <v>6.0810810810810814E-2</v>
      </c>
      <c r="S4341" s="6">
        <f t="shared" si="941"/>
        <v>244369.36936936938</v>
      </c>
      <c r="T4341" s="4">
        <f t="shared" si="942"/>
        <v>4.0185185185185182</v>
      </c>
      <c r="U4341" s="1" t="str">
        <f t="shared" si="943"/>
        <v>High Performer</v>
      </c>
      <c r="V4341" s="1" t="str">
        <f t="shared" si="944"/>
        <v>Still Private</v>
      </c>
      <c r="W4341" s="1" t="str">
        <f t="shared" si="945"/>
        <v>£</v>
      </c>
      <c r="X4341" s="1" t="str">
        <f t="shared" si="946"/>
        <v>£54M</v>
      </c>
      <c r="Y4341" s="1" t="str">
        <f t="shared" si="947"/>
        <v>£217M</v>
      </c>
      <c r="Z4341" s="1" t="str">
        <f t="shared" si="948"/>
        <v>£0</v>
      </c>
      <c r="AA4341" s="1" t="str">
        <f t="shared" si="949"/>
        <v>£2,44,369</v>
      </c>
      <c r="AB4341" s="6">
        <f t="shared" si="950"/>
        <v>20364.114114114112</v>
      </c>
      <c r="AC4341" s="1" t="str">
        <f t="shared" si="951"/>
        <v>Small</v>
      </c>
    </row>
    <row r="4342" spans="1:29">
      <c r="A4342" s="1" t="s">
        <v>1711</v>
      </c>
      <c r="B4342" s="1">
        <v>2007</v>
      </c>
      <c r="C4342" s="1" t="s">
        <v>42</v>
      </c>
      <c r="D4342" s="1" t="s">
        <v>39</v>
      </c>
      <c r="E4342" s="1" t="s">
        <v>37</v>
      </c>
      <c r="F4342" s="1">
        <v>85</v>
      </c>
      <c r="G4342" s="1">
        <v>2968</v>
      </c>
      <c r="H4342" s="1">
        <v>727</v>
      </c>
      <c r="I4342" s="1">
        <v>44.92</v>
      </c>
      <c r="J4342" s="1">
        <v>8</v>
      </c>
      <c r="K4342" s="1" t="s">
        <v>19</v>
      </c>
      <c r="L4342" s="1" t="s">
        <v>24</v>
      </c>
      <c r="M4342" s="1">
        <v>2</v>
      </c>
      <c r="N4342" s="1" t="s">
        <v>33</v>
      </c>
      <c r="O4342" s="1">
        <v>4404591</v>
      </c>
      <c r="P4342" s="1">
        <f t="shared" si="952"/>
        <v>4</v>
      </c>
      <c r="Q4342" s="1">
        <f t="shared" si="939"/>
        <v>17</v>
      </c>
      <c r="R4342" s="5">
        <f t="shared" si="940"/>
        <v>2.8638814016172506E-2</v>
      </c>
      <c r="S4342" s="6">
        <f t="shared" si="941"/>
        <v>244946.09164420486</v>
      </c>
      <c r="T4342" s="4">
        <f t="shared" si="942"/>
        <v>8.552941176470588</v>
      </c>
      <c r="U4342" s="1" t="str">
        <f t="shared" si="943"/>
        <v>High Performer</v>
      </c>
      <c r="V4342" s="1" t="str">
        <f t="shared" si="944"/>
        <v>IPO</v>
      </c>
      <c r="W4342" s="1" t="str">
        <f t="shared" si="945"/>
        <v>¥</v>
      </c>
      <c r="X4342" s="1" t="str">
        <f t="shared" si="946"/>
        <v>¥85M</v>
      </c>
      <c r="Y4342" s="1" t="str">
        <f t="shared" si="947"/>
        <v>¥727M</v>
      </c>
      <c r="Z4342" s="1" t="str">
        <f t="shared" si="948"/>
        <v>¥0</v>
      </c>
      <c r="AA4342" s="1" t="str">
        <f t="shared" si="949"/>
        <v>¥2,44,946</v>
      </c>
      <c r="AB4342" s="6">
        <f t="shared" si="950"/>
        <v>20412.174303683736</v>
      </c>
      <c r="AC4342" s="1" t="str">
        <f t="shared" si="951"/>
        <v>Small</v>
      </c>
    </row>
    <row r="4343" spans="1:29">
      <c r="A4343" s="1" t="s">
        <v>1332</v>
      </c>
      <c r="B4343" s="1">
        <v>2007</v>
      </c>
      <c r="C4343" s="1" t="s">
        <v>73</v>
      </c>
      <c r="D4343" s="1" t="s">
        <v>95</v>
      </c>
      <c r="E4343" s="1" t="s">
        <v>28</v>
      </c>
      <c r="F4343" s="1">
        <v>20</v>
      </c>
      <c r="G4343" s="1">
        <v>3802</v>
      </c>
      <c r="H4343" s="1">
        <v>298</v>
      </c>
      <c r="I4343" s="1">
        <v>19.82</v>
      </c>
      <c r="J4343" s="1">
        <v>1</v>
      </c>
      <c r="K4343" s="1" t="s">
        <v>24</v>
      </c>
      <c r="L4343" s="1" t="s">
        <v>24</v>
      </c>
      <c r="M4343" s="1">
        <v>88</v>
      </c>
      <c r="N4343" s="1" t="s">
        <v>20</v>
      </c>
      <c r="O4343" s="1">
        <v>4149565</v>
      </c>
      <c r="P4343" s="1">
        <f t="shared" si="952"/>
        <v>1</v>
      </c>
      <c r="Q4343" s="1">
        <f t="shared" si="939"/>
        <v>17</v>
      </c>
      <c r="R4343" s="5">
        <f t="shared" si="940"/>
        <v>5.2603892688058915E-3</v>
      </c>
      <c r="S4343" s="6">
        <f t="shared" si="941"/>
        <v>78379.800105207789</v>
      </c>
      <c r="T4343" s="4">
        <f t="shared" si="942"/>
        <v>14.9</v>
      </c>
      <c r="U4343" s="1" t="str">
        <f t="shared" si="943"/>
        <v>Normal</v>
      </c>
      <c r="V4343" s="1" t="str">
        <f t="shared" si="944"/>
        <v>Acquired</v>
      </c>
      <c r="W4343" s="1" t="str">
        <f t="shared" si="945"/>
        <v>€</v>
      </c>
      <c r="X4343" s="1" t="str">
        <f t="shared" si="946"/>
        <v>€20M</v>
      </c>
      <c r="Y4343" s="1" t="str">
        <f t="shared" si="947"/>
        <v>€298M</v>
      </c>
      <c r="Z4343" s="1" t="str">
        <f t="shared" si="948"/>
        <v>€0</v>
      </c>
      <c r="AA4343" s="1" t="str">
        <f t="shared" si="949"/>
        <v>€78,380</v>
      </c>
      <c r="AB4343" s="6">
        <f t="shared" si="950"/>
        <v>6531.6500087673157</v>
      </c>
      <c r="AC4343" s="1" t="str">
        <f t="shared" si="951"/>
        <v>Small</v>
      </c>
    </row>
    <row r="4344" spans="1:29">
      <c r="A4344" s="1" t="s">
        <v>1692</v>
      </c>
      <c r="B4344" s="1">
        <v>2007</v>
      </c>
      <c r="C4344" s="1" t="s">
        <v>22</v>
      </c>
      <c r="D4344" s="1" t="s">
        <v>17</v>
      </c>
      <c r="E4344" s="1" t="s">
        <v>40</v>
      </c>
      <c r="F4344" s="1">
        <v>35</v>
      </c>
      <c r="G4344" s="1">
        <v>1693</v>
      </c>
      <c r="H4344" s="1">
        <v>421</v>
      </c>
      <c r="I4344" s="1">
        <v>7.54</v>
      </c>
      <c r="J4344" s="1">
        <v>3</v>
      </c>
      <c r="K4344" s="1" t="s">
        <v>24</v>
      </c>
      <c r="L4344" s="1" t="s">
        <v>24</v>
      </c>
      <c r="M4344" s="1">
        <v>74</v>
      </c>
      <c r="N4344" s="1" t="s">
        <v>29</v>
      </c>
      <c r="O4344" s="1">
        <v>4085666</v>
      </c>
      <c r="P4344" s="1">
        <f t="shared" si="952"/>
        <v>3</v>
      </c>
      <c r="Q4344" s="1">
        <f t="shared" si="939"/>
        <v>17</v>
      </c>
      <c r="R4344" s="5">
        <f t="shared" si="940"/>
        <v>2.0673360897814529E-2</v>
      </c>
      <c r="S4344" s="6">
        <f t="shared" si="941"/>
        <v>248670.99822799762</v>
      </c>
      <c r="T4344" s="4">
        <f t="shared" si="942"/>
        <v>12.028571428571428</v>
      </c>
      <c r="U4344" s="1" t="str">
        <f t="shared" si="943"/>
        <v>Normal</v>
      </c>
      <c r="V4344" s="1" t="str">
        <f t="shared" si="944"/>
        <v>Acquired</v>
      </c>
      <c r="W4344" s="1" t="str">
        <f t="shared" si="945"/>
        <v>£</v>
      </c>
      <c r="X4344" s="1" t="str">
        <f t="shared" si="946"/>
        <v>£35M</v>
      </c>
      <c r="Y4344" s="1" t="str">
        <f t="shared" si="947"/>
        <v>£421M</v>
      </c>
      <c r="Z4344" s="1" t="str">
        <f t="shared" si="948"/>
        <v>£0</v>
      </c>
      <c r="AA4344" s="1" t="str">
        <f t="shared" si="949"/>
        <v>£2,48,671</v>
      </c>
      <c r="AB4344" s="6">
        <f t="shared" si="950"/>
        <v>20722.58318566647</v>
      </c>
      <c r="AC4344" s="1" t="str">
        <f t="shared" si="951"/>
        <v>Small</v>
      </c>
    </row>
    <row r="4345" spans="1:29">
      <c r="A4345" s="1" t="s">
        <v>1483</v>
      </c>
      <c r="B4345" s="1">
        <v>2007</v>
      </c>
      <c r="C4345" s="1" t="s">
        <v>42</v>
      </c>
      <c r="D4345" s="1" t="s">
        <v>48</v>
      </c>
      <c r="E4345" s="1" t="s">
        <v>40</v>
      </c>
      <c r="F4345" s="1">
        <v>44</v>
      </c>
      <c r="G4345" s="1">
        <v>4165</v>
      </c>
      <c r="H4345" s="1">
        <v>392</v>
      </c>
      <c r="I4345" s="1">
        <v>17.3</v>
      </c>
      <c r="J4345" s="1">
        <v>5</v>
      </c>
      <c r="K4345" s="1" t="s">
        <v>19</v>
      </c>
      <c r="L4345" s="1" t="s">
        <v>24</v>
      </c>
      <c r="M4345" s="1">
        <v>43</v>
      </c>
      <c r="N4345" s="1" t="s">
        <v>33</v>
      </c>
      <c r="O4345" s="1">
        <v>3907262</v>
      </c>
      <c r="P4345" s="1">
        <f t="shared" si="952"/>
        <v>3</v>
      </c>
      <c r="Q4345" s="1">
        <f t="shared" si="939"/>
        <v>17</v>
      </c>
      <c r="R4345" s="5">
        <f t="shared" si="940"/>
        <v>1.0564225690276111E-2</v>
      </c>
      <c r="S4345" s="6">
        <f t="shared" si="941"/>
        <v>94117.647058823524</v>
      </c>
      <c r="T4345" s="4">
        <f t="shared" si="942"/>
        <v>8.9090909090909083</v>
      </c>
      <c r="U4345" s="1" t="str">
        <f t="shared" si="943"/>
        <v>Normal</v>
      </c>
      <c r="V4345" s="1" t="str">
        <f t="shared" si="944"/>
        <v>IPO</v>
      </c>
      <c r="W4345" s="1" t="str">
        <f t="shared" si="945"/>
        <v>¥</v>
      </c>
      <c r="X4345" s="1" t="str">
        <f t="shared" si="946"/>
        <v>¥44M</v>
      </c>
      <c r="Y4345" s="1" t="str">
        <f t="shared" si="947"/>
        <v>¥392M</v>
      </c>
      <c r="Z4345" s="1" t="str">
        <f t="shared" si="948"/>
        <v>¥0</v>
      </c>
      <c r="AA4345" s="1" t="str">
        <f t="shared" si="949"/>
        <v>¥94,118</v>
      </c>
      <c r="AB4345" s="6">
        <f t="shared" si="950"/>
        <v>7843.1372549019607</v>
      </c>
      <c r="AC4345" s="1" t="str">
        <f t="shared" si="951"/>
        <v>Small</v>
      </c>
    </row>
    <row r="4346" spans="1:29">
      <c r="A4346" s="1" t="s">
        <v>3652</v>
      </c>
      <c r="B4346" s="1">
        <v>2007</v>
      </c>
      <c r="C4346" s="1" t="s">
        <v>16</v>
      </c>
      <c r="D4346" s="1" t="s">
        <v>51</v>
      </c>
      <c r="E4346" s="1" t="s">
        <v>18</v>
      </c>
      <c r="F4346" s="1">
        <v>66</v>
      </c>
      <c r="G4346" s="1">
        <v>660</v>
      </c>
      <c r="H4346" s="1">
        <v>923</v>
      </c>
      <c r="I4346" s="1">
        <v>49.81</v>
      </c>
      <c r="J4346" s="1">
        <v>7</v>
      </c>
      <c r="K4346" s="1" t="s">
        <v>24</v>
      </c>
      <c r="L4346" s="1" t="s">
        <v>19</v>
      </c>
      <c r="M4346" s="1">
        <v>30</v>
      </c>
      <c r="N4346" s="1" t="s">
        <v>25</v>
      </c>
      <c r="O4346" s="1">
        <v>3890137</v>
      </c>
      <c r="P4346" s="1">
        <f t="shared" si="952"/>
        <v>2</v>
      </c>
      <c r="Q4346" s="1">
        <f t="shared" si="939"/>
        <v>17</v>
      </c>
      <c r="R4346" s="5">
        <f t="shared" si="940"/>
        <v>0.1</v>
      </c>
      <c r="S4346" s="6">
        <f t="shared" si="941"/>
        <v>1398484.8484848484</v>
      </c>
      <c r="T4346" s="4">
        <f t="shared" si="942"/>
        <v>13.984848484848484</v>
      </c>
      <c r="U4346" s="1" t="str">
        <f t="shared" si="943"/>
        <v>Normal</v>
      </c>
      <c r="V4346" s="1" t="str">
        <f t="shared" si="944"/>
        <v>Acquired</v>
      </c>
      <c r="W4346" s="1" t="str">
        <f t="shared" si="945"/>
        <v>$</v>
      </c>
      <c r="X4346" s="1" t="str">
        <f t="shared" si="946"/>
        <v>$66M</v>
      </c>
      <c r="Y4346" s="1" t="str">
        <f t="shared" si="947"/>
        <v>$923M</v>
      </c>
      <c r="Z4346" s="1" t="str">
        <f t="shared" si="948"/>
        <v>$0</v>
      </c>
      <c r="AA4346" s="1" t="str">
        <f t="shared" si="949"/>
        <v>$13,98,485</v>
      </c>
      <c r="AB4346" s="6">
        <f t="shared" si="950"/>
        <v>116540.40404040404</v>
      </c>
      <c r="AC4346" s="1" t="str">
        <f t="shared" si="951"/>
        <v>Small</v>
      </c>
    </row>
    <row r="4347" spans="1:29">
      <c r="A4347" s="1" t="s">
        <v>4075</v>
      </c>
      <c r="B4347" s="1">
        <v>2007</v>
      </c>
      <c r="C4347" s="1" t="s">
        <v>27</v>
      </c>
      <c r="D4347" s="1" t="s">
        <v>102</v>
      </c>
      <c r="E4347" s="1" t="s">
        <v>28</v>
      </c>
      <c r="F4347" s="1">
        <v>85</v>
      </c>
      <c r="G4347" s="1">
        <v>3522</v>
      </c>
      <c r="H4347" s="1">
        <v>277</v>
      </c>
      <c r="I4347" s="1">
        <v>47.52</v>
      </c>
      <c r="J4347" s="1">
        <v>6</v>
      </c>
      <c r="K4347" s="1" t="s">
        <v>24</v>
      </c>
      <c r="L4347" s="1" t="s">
        <v>24</v>
      </c>
      <c r="M4347" s="1">
        <v>54</v>
      </c>
      <c r="N4347" s="1" t="s">
        <v>20</v>
      </c>
      <c r="O4347" s="1">
        <v>3703790</v>
      </c>
      <c r="P4347" s="1">
        <f t="shared" si="952"/>
        <v>1</v>
      </c>
      <c r="Q4347" s="1">
        <f t="shared" si="939"/>
        <v>17</v>
      </c>
      <c r="R4347" s="5">
        <f t="shared" si="940"/>
        <v>2.4134014764338445E-2</v>
      </c>
      <c r="S4347" s="6">
        <f t="shared" si="941"/>
        <v>78648.49517319705</v>
      </c>
      <c r="T4347" s="4">
        <f t="shared" si="942"/>
        <v>3.2588235294117647</v>
      </c>
      <c r="U4347" s="1" t="str">
        <f t="shared" si="943"/>
        <v>Normal</v>
      </c>
      <c r="V4347" s="1" t="str">
        <f t="shared" si="944"/>
        <v>Acquired</v>
      </c>
      <c r="W4347" s="1" t="str">
        <f t="shared" si="945"/>
        <v>$</v>
      </c>
      <c r="X4347" s="1" t="str">
        <f t="shared" si="946"/>
        <v>$85M</v>
      </c>
      <c r="Y4347" s="1" t="str">
        <f t="shared" si="947"/>
        <v>$277M</v>
      </c>
      <c r="Z4347" s="1" t="str">
        <f t="shared" si="948"/>
        <v>$0</v>
      </c>
      <c r="AA4347" s="1" t="str">
        <f t="shared" si="949"/>
        <v>$78,648</v>
      </c>
      <c r="AB4347" s="6">
        <f t="shared" si="950"/>
        <v>6554.0412644330872</v>
      </c>
      <c r="AC4347" s="1" t="str">
        <f t="shared" si="951"/>
        <v>Small</v>
      </c>
    </row>
    <row r="4348" spans="1:29">
      <c r="A4348" s="1" t="s">
        <v>216</v>
      </c>
      <c r="B4348" s="1">
        <v>2007</v>
      </c>
      <c r="C4348" s="1" t="s">
        <v>31</v>
      </c>
      <c r="D4348" s="1" t="s">
        <v>95</v>
      </c>
      <c r="E4348" s="1" t="s">
        <v>37</v>
      </c>
      <c r="F4348" s="1">
        <v>54</v>
      </c>
      <c r="G4348" s="1">
        <v>1121</v>
      </c>
      <c r="H4348" s="1">
        <v>32</v>
      </c>
      <c r="I4348" s="1">
        <v>37.74</v>
      </c>
      <c r="J4348" s="1">
        <v>1</v>
      </c>
      <c r="K4348" s="1" t="s">
        <v>19</v>
      </c>
      <c r="L4348" s="1" t="s">
        <v>19</v>
      </c>
      <c r="M4348" s="1">
        <v>95</v>
      </c>
      <c r="N4348" s="1" t="s">
        <v>33</v>
      </c>
      <c r="O4348" s="1">
        <v>3333244</v>
      </c>
      <c r="P4348" s="1">
        <f t="shared" si="952"/>
        <v>4</v>
      </c>
      <c r="Q4348" s="1">
        <f t="shared" si="939"/>
        <v>17</v>
      </c>
      <c r="R4348" s="5">
        <f t="shared" si="940"/>
        <v>4.8171275646743977E-2</v>
      </c>
      <c r="S4348" s="6">
        <f t="shared" si="941"/>
        <v>28545.941123996432</v>
      </c>
      <c r="T4348" s="4">
        <f t="shared" si="942"/>
        <v>0.59259259259259256</v>
      </c>
      <c r="U4348" s="1" t="str">
        <f t="shared" si="943"/>
        <v>Normal</v>
      </c>
      <c r="V4348" s="1" t="str">
        <f t="shared" si="944"/>
        <v>Still Private</v>
      </c>
      <c r="W4348" s="1" t="str">
        <f t="shared" si="945"/>
        <v>€</v>
      </c>
      <c r="X4348" s="1" t="str">
        <f t="shared" si="946"/>
        <v>€54M</v>
      </c>
      <c r="Y4348" s="1" t="str">
        <f t="shared" si="947"/>
        <v>€32M</v>
      </c>
      <c r="Z4348" s="1" t="str">
        <f t="shared" si="948"/>
        <v>€0</v>
      </c>
      <c r="AA4348" s="1" t="str">
        <f t="shared" si="949"/>
        <v>€28,546</v>
      </c>
      <c r="AB4348" s="6">
        <f t="shared" si="950"/>
        <v>2378.8284269997025</v>
      </c>
      <c r="AC4348" s="1" t="str">
        <f t="shared" si="951"/>
        <v>Small</v>
      </c>
    </row>
    <row r="4349" spans="1:29">
      <c r="A4349" s="1" t="s">
        <v>2740</v>
      </c>
      <c r="B4349" s="1">
        <v>2007</v>
      </c>
      <c r="C4349" s="1" t="s">
        <v>59</v>
      </c>
      <c r="D4349" s="1" t="s">
        <v>51</v>
      </c>
      <c r="E4349" s="1" t="s">
        <v>28</v>
      </c>
      <c r="F4349" s="1">
        <v>67</v>
      </c>
      <c r="G4349" s="1">
        <v>3715</v>
      </c>
      <c r="H4349" s="1">
        <v>104</v>
      </c>
      <c r="I4349" s="1">
        <v>34.840000000000003</v>
      </c>
      <c r="J4349" s="1">
        <v>4</v>
      </c>
      <c r="K4349" s="1" t="s">
        <v>24</v>
      </c>
      <c r="L4349" s="1" t="s">
        <v>24</v>
      </c>
      <c r="M4349" s="1">
        <v>85</v>
      </c>
      <c r="N4349" s="1" t="s">
        <v>29</v>
      </c>
      <c r="O4349" s="1">
        <v>2912308</v>
      </c>
      <c r="P4349" s="1">
        <f t="shared" si="952"/>
        <v>1</v>
      </c>
      <c r="Q4349" s="1">
        <f t="shared" si="939"/>
        <v>17</v>
      </c>
      <c r="R4349" s="5">
        <f t="shared" si="940"/>
        <v>1.80349932705249E-2</v>
      </c>
      <c r="S4349" s="6">
        <f t="shared" si="941"/>
        <v>27994.616419919246</v>
      </c>
      <c r="T4349" s="4">
        <f t="shared" si="942"/>
        <v>1.5522388059701493</v>
      </c>
      <c r="U4349" s="1" t="str">
        <f t="shared" si="943"/>
        <v>Normal</v>
      </c>
      <c r="V4349" s="1" t="str">
        <f t="shared" si="944"/>
        <v>Acquired</v>
      </c>
      <c r="W4349" s="1" t="str">
        <f t="shared" si="945"/>
        <v>₹</v>
      </c>
      <c r="X4349" s="1" t="str">
        <f t="shared" si="946"/>
        <v>₹67M</v>
      </c>
      <c r="Y4349" s="1" t="str">
        <f t="shared" si="947"/>
        <v>₹104M</v>
      </c>
      <c r="Z4349" s="1" t="str">
        <f t="shared" si="948"/>
        <v>₹0</v>
      </c>
      <c r="AA4349" s="1" t="str">
        <f t="shared" si="949"/>
        <v>₹27,995</v>
      </c>
      <c r="AB4349" s="6">
        <f t="shared" si="950"/>
        <v>2332.884701659937</v>
      </c>
      <c r="AC4349" s="1" t="str">
        <f t="shared" si="951"/>
        <v>Small</v>
      </c>
    </row>
    <row r="4350" spans="1:29">
      <c r="A4350" s="1" t="s">
        <v>4545</v>
      </c>
      <c r="B4350" s="1">
        <v>2007</v>
      </c>
      <c r="C4350" s="1" t="s">
        <v>31</v>
      </c>
      <c r="D4350" s="1" t="s">
        <v>17</v>
      </c>
      <c r="E4350" s="1" t="s">
        <v>18</v>
      </c>
      <c r="F4350" s="1">
        <v>54</v>
      </c>
      <c r="G4350" s="1">
        <v>1383</v>
      </c>
      <c r="H4350" s="1">
        <v>121</v>
      </c>
      <c r="I4350" s="1">
        <v>31.55</v>
      </c>
      <c r="J4350" s="1">
        <v>8</v>
      </c>
      <c r="K4350" s="1" t="s">
        <v>24</v>
      </c>
      <c r="L4350" s="1" t="s">
        <v>19</v>
      </c>
      <c r="M4350" s="1">
        <v>77</v>
      </c>
      <c r="N4350" s="1" t="s">
        <v>33</v>
      </c>
      <c r="O4350" s="1">
        <v>2820295</v>
      </c>
      <c r="P4350" s="1">
        <f t="shared" si="952"/>
        <v>2</v>
      </c>
      <c r="Q4350" s="1">
        <f t="shared" si="939"/>
        <v>17</v>
      </c>
      <c r="R4350" s="5">
        <f t="shared" si="940"/>
        <v>3.9045553145336226E-2</v>
      </c>
      <c r="S4350" s="6">
        <f t="shared" si="941"/>
        <v>87490.961677512649</v>
      </c>
      <c r="T4350" s="4">
        <f t="shared" si="942"/>
        <v>2.2407407407407409</v>
      </c>
      <c r="U4350" s="1" t="str">
        <f t="shared" si="943"/>
        <v>High Performer</v>
      </c>
      <c r="V4350" s="1" t="str">
        <f t="shared" si="944"/>
        <v>Acquired</v>
      </c>
      <c r="W4350" s="1" t="str">
        <f t="shared" si="945"/>
        <v>€</v>
      </c>
      <c r="X4350" s="1" t="str">
        <f t="shared" si="946"/>
        <v>€54M</v>
      </c>
      <c r="Y4350" s="1" t="str">
        <f t="shared" si="947"/>
        <v>€121M</v>
      </c>
      <c r="Z4350" s="1" t="str">
        <f t="shared" si="948"/>
        <v>€0</v>
      </c>
      <c r="AA4350" s="1" t="str">
        <f t="shared" si="949"/>
        <v>€87,491</v>
      </c>
      <c r="AB4350" s="6">
        <f t="shared" si="950"/>
        <v>7290.9134731260547</v>
      </c>
      <c r="AC4350" s="1" t="str">
        <f t="shared" si="951"/>
        <v>Small</v>
      </c>
    </row>
    <row r="4351" spans="1:29">
      <c r="A4351" s="1" t="s">
        <v>3759</v>
      </c>
      <c r="B4351" s="1">
        <v>2007</v>
      </c>
      <c r="C4351" s="1" t="s">
        <v>73</v>
      </c>
      <c r="D4351" s="1" t="s">
        <v>48</v>
      </c>
      <c r="E4351" s="1" t="s">
        <v>28</v>
      </c>
      <c r="F4351" s="1">
        <v>96</v>
      </c>
      <c r="G4351" s="1">
        <v>294</v>
      </c>
      <c r="H4351" s="1">
        <v>470</v>
      </c>
      <c r="I4351" s="1">
        <v>13.17</v>
      </c>
      <c r="J4351" s="1">
        <v>8</v>
      </c>
      <c r="K4351" s="1" t="s">
        <v>24</v>
      </c>
      <c r="L4351" s="1" t="s">
        <v>19</v>
      </c>
      <c r="M4351" s="1">
        <v>47</v>
      </c>
      <c r="N4351" s="1" t="s">
        <v>25</v>
      </c>
      <c r="O4351" s="1">
        <v>2752956</v>
      </c>
      <c r="P4351" s="1">
        <f t="shared" si="952"/>
        <v>1</v>
      </c>
      <c r="Q4351" s="1">
        <f t="shared" si="939"/>
        <v>17</v>
      </c>
      <c r="R4351" s="5">
        <f t="shared" si="940"/>
        <v>0.32653061224489793</v>
      </c>
      <c r="S4351" s="6">
        <f t="shared" si="941"/>
        <v>1598639.4557823129</v>
      </c>
      <c r="T4351" s="4">
        <f t="shared" si="942"/>
        <v>4.895833333333333</v>
      </c>
      <c r="U4351" s="1" t="str">
        <f t="shared" si="943"/>
        <v>High Performer</v>
      </c>
      <c r="V4351" s="1" t="str">
        <f t="shared" si="944"/>
        <v>Acquired</v>
      </c>
      <c r="W4351" s="1" t="str">
        <f t="shared" si="945"/>
        <v>€</v>
      </c>
      <c r="X4351" s="1" t="str">
        <f t="shared" si="946"/>
        <v>€96M</v>
      </c>
      <c r="Y4351" s="1" t="str">
        <f t="shared" si="947"/>
        <v>€470M</v>
      </c>
      <c r="Z4351" s="1" t="str">
        <f t="shared" si="948"/>
        <v>€0</v>
      </c>
      <c r="AA4351" s="1" t="str">
        <f t="shared" si="949"/>
        <v>€15,98,639</v>
      </c>
      <c r="AB4351" s="6">
        <f t="shared" si="950"/>
        <v>133219.95464852607</v>
      </c>
      <c r="AC4351" s="1" t="str">
        <f t="shared" si="951"/>
        <v>Small</v>
      </c>
    </row>
    <row r="4352" spans="1:29">
      <c r="A4352" s="1" t="s">
        <v>825</v>
      </c>
      <c r="B4352" s="1">
        <v>2007</v>
      </c>
      <c r="C4352" s="1" t="s">
        <v>59</v>
      </c>
      <c r="D4352" s="1" t="s">
        <v>95</v>
      </c>
      <c r="E4352" s="1" t="s">
        <v>40</v>
      </c>
      <c r="F4352" s="1">
        <v>76</v>
      </c>
      <c r="G4352" s="1">
        <v>4740</v>
      </c>
      <c r="H4352" s="1">
        <v>627</v>
      </c>
      <c r="I4352" s="1">
        <v>41.94</v>
      </c>
      <c r="J4352" s="1">
        <v>7</v>
      </c>
      <c r="K4352" s="1" t="s">
        <v>19</v>
      </c>
      <c r="L4352" s="1" t="s">
        <v>19</v>
      </c>
      <c r="M4352" s="1">
        <v>22</v>
      </c>
      <c r="N4352" s="1" t="s">
        <v>33</v>
      </c>
      <c r="O4352" s="1">
        <v>2620237</v>
      </c>
      <c r="P4352" s="1">
        <f t="shared" si="952"/>
        <v>3</v>
      </c>
      <c r="Q4352" s="1">
        <f t="shared" si="939"/>
        <v>17</v>
      </c>
      <c r="R4352" s="5">
        <f t="shared" si="940"/>
        <v>1.6033755274261603E-2</v>
      </c>
      <c r="S4352" s="6">
        <f t="shared" si="941"/>
        <v>132278.48101265822</v>
      </c>
      <c r="T4352" s="4">
        <f t="shared" si="942"/>
        <v>8.25</v>
      </c>
      <c r="U4352" s="1" t="str">
        <f t="shared" si="943"/>
        <v>Normal</v>
      </c>
      <c r="V4352" s="1" t="str">
        <f t="shared" si="944"/>
        <v>Still Private</v>
      </c>
      <c r="W4352" s="1" t="str">
        <f t="shared" si="945"/>
        <v>₹</v>
      </c>
      <c r="X4352" s="1" t="str">
        <f t="shared" si="946"/>
        <v>₹76M</v>
      </c>
      <c r="Y4352" s="1" t="str">
        <f t="shared" si="947"/>
        <v>₹627M</v>
      </c>
      <c r="Z4352" s="1" t="str">
        <f t="shared" si="948"/>
        <v>₹0</v>
      </c>
      <c r="AA4352" s="1" t="str">
        <f t="shared" si="949"/>
        <v>₹1,32,278</v>
      </c>
      <c r="AB4352" s="6">
        <f t="shared" si="950"/>
        <v>11023.206751054853</v>
      </c>
      <c r="AC4352" s="1" t="str">
        <f t="shared" si="951"/>
        <v>Small</v>
      </c>
    </row>
    <row r="4353" spans="1:29">
      <c r="A4353" s="1" t="s">
        <v>3245</v>
      </c>
      <c r="B4353" s="1">
        <v>2007</v>
      </c>
      <c r="C4353" s="1" t="s">
        <v>73</v>
      </c>
      <c r="D4353" s="1" t="s">
        <v>39</v>
      </c>
      <c r="E4353" s="1" t="s">
        <v>37</v>
      </c>
      <c r="F4353" s="1">
        <v>43</v>
      </c>
      <c r="G4353" s="1">
        <v>2975</v>
      </c>
      <c r="H4353" s="1">
        <v>552</v>
      </c>
      <c r="I4353" s="1">
        <v>24.98</v>
      </c>
      <c r="J4353" s="1">
        <v>1</v>
      </c>
      <c r="K4353" s="1" t="s">
        <v>19</v>
      </c>
      <c r="L4353" s="1" t="s">
        <v>19</v>
      </c>
      <c r="M4353" s="1">
        <v>39</v>
      </c>
      <c r="N4353" s="1" t="s">
        <v>29</v>
      </c>
      <c r="O4353" s="1">
        <v>2582365</v>
      </c>
      <c r="P4353" s="1">
        <f t="shared" si="952"/>
        <v>4</v>
      </c>
      <c r="Q4353" s="1">
        <f t="shared" si="939"/>
        <v>17</v>
      </c>
      <c r="R4353" s="5">
        <f t="shared" si="940"/>
        <v>1.4453781512605042E-2</v>
      </c>
      <c r="S4353" s="6">
        <f t="shared" si="941"/>
        <v>185546.21848739494</v>
      </c>
      <c r="T4353" s="4">
        <f t="shared" si="942"/>
        <v>12.837209302325581</v>
      </c>
      <c r="U4353" s="1" t="str">
        <f t="shared" si="943"/>
        <v>Normal</v>
      </c>
      <c r="V4353" s="1" t="str">
        <f t="shared" si="944"/>
        <v>Still Private</v>
      </c>
      <c r="W4353" s="1" t="str">
        <f t="shared" si="945"/>
        <v>€</v>
      </c>
      <c r="X4353" s="1" t="str">
        <f t="shared" si="946"/>
        <v>€43M</v>
      </c>
      <c r="Y4353" s="1" t="str">
        <f t="shared" si="947"/>
        <v>€552M</v>
      </c>
      <c r="Z4353" s="1" t="str">
        <f t="shared" si="948"/>
        <v>€0</v>
      </c>
      <c r="AA4353" s="1" t="str">
        <f t="shared" si="949"/>
        <v>€1,85,546</v>
      </c>
      <c r="AB4353" s="6">
        <f t="shared" si="950"/>
        <v>15462.18487394958</v>
      </c>
      <c r="AC4353" s="1" t="str">
        <f t="shared" si="951"/>
        <v>Small</v>
      </c>
    </row>
    <row r="4354" spans="1:29">
      <c r="A4354" s="1" t="s">
        <v>155</v>
      </c>
      <c r="B4354" s="1">
        <v>2007</v>
      </c>
      <c r="C4354" s="1" t="s">
        <v>35</v>
      </c>
      <c r="D4354" s="1" t="s">
        <v>32</v>
      </c>
      <c r="E4354" s="1" t="s">
        <v>23</v>
      </c>
      <c r="F4354" s="1">
        <v>15</v>
      </c>
      <c r="G4354" s="1">
        <v>737</v>
      </c>
      <c r="H4354" s="1">
        <v>50</v>
      </c>
      <c r="I4354" s="1">
        <v>33.299999999999997</v>
      </c>
      <c r="J4354" s="1">
        <v>3</v>
      </c>
      <c r="K4354" s="1" t="s">
        <v>19</v>
      </c>
      <c r="L4354" s="1" t="s">
        <v>24</v>
      </c>
      <c r="M4354" s="1">
        <v>56</v>
      </c>
      <c r="N4354" s="1" t="s">
        <v>49</v>
      </c>
      <c r="O4354" s="1">
        <v>2255376</v>
      </c>
      <c r="P4354" s="1">
        <f t="shared" si="952"/>
        <v>5</v>
      </c>
      <c r="Q4354" s="1">
        <f t="shared" ref="Q4354:Q4417" si="953">2024 - B4354</f>
        <v>17</v>
      </c>
      <c r="R4354" s="5">
        <f t="shared" ref="R4354:R4417" si="954">F4354 / G4354</f>
        <v>2.0352781546811399E-2</v>
      </c>
      <c r="S4354" s="6">
        <f t="shared" ref="S4354:S4417" si="955">(H4354 * 1000000) / G4354</f>
        <v>67842.605156037986</v>
      </c>
      <c r="T4354" s="4">
        <f t="shared" ref="T4354:T4417" si="956">H4354 / F4354</f>
        <v>3.3333333333333335</v>
      </c>
      <c r="U4354" s="1" t="str">
        <f t="shared" ref="U4354:U4417" si="957">IF(AND(J4354&gt;=8, I4354&gt;=1), "High Performer", "Normal")</f>
        <v>Normal</v>
      </c>
      <c r="V4354" s="1" t="str">
        <f t="shared" ref="V4354:V4417" si="958">IF(K4354="Yes", "Acquired",
 IF(L4354="Yes", "IPO", "Still Private"))</f>
        <v>IPO</v>
      </c>
      <c r="W4354" s="1" t="str">
        <f t="shared" ref="W4354:W4417" si="959">IF(C4354="USA","$",
IF(C4354="India","₹",
IF(C4354="UK","£",
IF(C4354="Germany","€",
IF(C4354="France","€",
IF(C4354="Canada","$",
IF(C4354="Australia","A$",
IF(C4354="China","¥",
IF(C4354="Japan","¥",)))))))))</f>
        <v>¥</v>
      </c>
      <c r="X4354" s="1" t="str">
        <f t="shared" ref="X4354:X4417" si="960">W4354 &amp; F4354 &amp; "M"</f>
        <v>¥15M</v>
      </c>
      <c r="Y4354" s="1" t="str">
        <f t="shared" ref="Y4354:Y4417" si="961">W4354 &amp; H4354 &amp; "M"</f>
        <v>¥50M</v>
      </c>
      <c r="Z4354" s="1" t="str">
        <f t="shared" ref="Z4354:Z4417" si="962">W4354 &amp; TEXT(R4354,"#,##0")</f>
        <v>¥0</v>
      </c>
      <c r="AA4354" s="1" t="str">
        <f t="shared" ref="AA4354:AA4417" si="963">W4354 &amp; TEXT(S4354,"#,##0")</f>
        <v>¥67,843</v>
      </c>
      <c r="AB4354" s="6">
        <f t="shared" ref="AB4354:AB4417" si="964">(H4354 * 1000000) / (12 * G4354)</f>
        <v>5653.5504296698327</v>
      </c>
      <c r="AC4354" s="1" t="str">
        <f t="shared" ref="AC4354:AC4417" si="965">IF(F4354&lt;100, "Small", IF(F4354&lt;=200, "Mid",IF(F4354&lt;500,  "Large")))</f>
        <v>Small</v>
      </c>
    </row>
    <row r="4355" spans="1:29">
      <c r="A4355" s="1" t="s">
        <v>4557</v>
      </c>
      <c r="B4355" s="1">
        <v>2007</v>
      </c>
      <c r="C4355" s="1" t="s">
        <v>35</v>
      </c>
      <c r="D4355" s="1" t="s">
        <v>17</v>
      </c>
      <c r="E4355" s="1" t="s">
        <v>28</v>
      </c>
      <c r="F4355" s="1">
        <v>29</v>
      </c>
      <c r="G4355" s="1">
        <v>1083</v>
      </c>
      <c r="H4355" s="1">
        <v>724</v>
      </c>
      <c r="I4355" s="1">
        <v>35.58</v>
      </c>
      <c r="J4355" s="1">
        <v>5</v>
      </c>
      <c r="K4355" s="1" t="s">
        <v>24</v>
      </c>
      <c r="L4355" s="1" t="s">
        <v>19</v>
      </c>
      <c r="M4355" s="1">
        <v>37</v>
      </c>
      <c r="N4355" s="1" t="s">
        <v>49</v>
      </c>
      <c r="O4355" s="1">
        <v>2248051</v>
      </c>
      <c r="P4355" s="1">
        <f t="shared" si="952"/>
        <v>1</v>
      </c>
      <c r="Q4355" s="1">
        <f t="shared" si="953"/>
        <v>17</v>
      </c>
      <c r="R4355" s="5">
        <f t="shared" si="954"/>
        <v>2.6777469990766391E-2</v>
      </c>
      <c r="S4355" s="6">
        <f t="shared" si="955"/>
        <v>668513.38873499539</v>
      </c>
      <c r="T4355" s="4">
        <f t="shared" si="956"/>
        <v>24.96551724137931</v>
      </c>
      <c r="U4355" s="1" t="str">
        <f t="shared" si="957"/>
        <v>Normal</v>
      </c>
      <c r="V4355" s="1" t="str">
        <f t="shared" si="958"/>
        <v>Acquired</v>
      </c>
      <c r="W4355" s="1" t="str">
        <f t="shared" si="959"/>
        <v>¥</v>
      </c>
      <c r="X4355" s="1" t="str">
        <f t="shared" si="960"/>
        <v>¥29M</v>
      </c>
      <c r="Y4355" s="1" t="str">
        <f t="shared" si="961"/>
        <v>¥724M</v>
      </c>
      <c r="Z4355" s="1" t="str">
        <f t="shared" si="962"/>
        <v>¥0</v>
      </c>
      <c r="AA4355" s="1" t="str">
        <f t="shared" si="963"/>
        <v>¥6,68,513</v>
      </c>
      <c r="AB4355" s="6">
        <f t="shared" si="964"/>
        <v>55709.449061249616</v>
      </c>
      <c r="AC4355" s="1" t="str">
        <f t="shared" si="965"/>
        <v>Small</v>
      </c>
    </row>
    <row r="4356" spans="1:29">
      <c r="A4356" s="1" t="s">
        <v>4179</v>
      </c>
      <c r="B4356" s="1">
        <v>2007</v>
      </c>
      <c r="C4356" s="1" t="s">
        <v>59</v>
      </c>
      <c r="D4356" s="1" t="s">
        <v>46</v>
      </c>
      <c r="E4356" s="1" t="s">
        <v>40</v>
      </c>
      <c r="F4356" s="1">
        <v>75</v>
      </c>
      <c r="G4356" s="1">
        <v>3103</v>
      </c>
      <c r="H4356" s="1">
        <v>355</v>
      </c>
      <c r="I4356" s="1">
        <v>20.98</v>
      </c>
      <c r="J4356" s="1">
        <v>2</v>
      </c>
      <c r="K4356" s="1" t="s">
        <v>19</v>
      </c>
      <c r="L4356" s="1" t="s">
        <v>19</v>
      </c>
      <c r="M4356" s="1">
        <v>59</v>
      </c>
      <c r="N4356" s="1" t="s">
        <v>25</v>
      </c>
      <c r="O4356" s="1">
        <v>2125392</v>
      </c>
      <c r="P4356" s="1">
        <f t="shared" si="952"/>
        <v>3</v>
      </c>
      <c r="Q4356" s="1">
        <f t="shared" si="953"/>
        <v>17</v>
      </c>
      <c r="R4356" s="5">
        <f t="shared" si="954"/>
        <v>2.4170157911698357E-2</v>
      </c>
      <c r="S4356" s="6">
        <f t="shared" si="955"/>
        <v>114405.41411537222</v>
      </c>
      <c r="T4356" s="4">
        <f t="shared" si="956"/>
        <v>4.7333333333333334</v>
      </c>
      <c r="U4356" s="1" t="str">
        <f t="shared" si="957"/>
        <v>Normal</v>
      </c>
      <c r="V4356" s="1" t="str">
        <f t="shared" si="958"/>
        <v>Still Private</v>
      </c>
      <c r="W4356" s="1" t="str">
        <f t="shared" si="959"/>
        <v>₹</v>
      </c>
      <c r="X4356" s="1" t="str">
        <f t="shared" si="960"/>
        <v>₹75M</v>
      </c>
      <c r="Y4356" s="1" t="str">
        <f t="shared" si="961"/>
        <v>₹355M</v>
      </c>
      <c r="Z4356" s="1" t="str">
        <f t="shared" si="962"/>
        <v>₹0</v>
      </c>
      <c r="AA4356" s="1" t="str">
        <f t="shared" si="963"/>
        <v>₹1,14,405</v>
      </c>
      <c r="AB4356" s="6">
        <f t="shared" si="964"/>
        <v>9533.7845096143519</v>
      </c>
      <c r="AC4356" s="1" t="str">
        <f t="shared" si="965"/>
        <v>Small</v>
      </c>
    </row>
    <row r="4357" spans="1:29">
      <c r="A4357" s="1" t="s">
        <v>557</v>
      </c>
      <c r="B4357" s="1">
        <v>2007</v>
      </c>
      <c r="C4357" s="1" t="s">
        <v>35</v>
      </c>
      <c r="D4357" s="1" t="s">
        <v>51</v>
      </c>
      <c r="E4357" s="1" t="s">
        <v>18</v>
      </c>
      <c r="F4357" s="1">
        <v>28</v>
      </c>
      <c r="G4357" s="1">
        <v>4185</v>
      </c>
      <c r="H4357" s="1">
        <v>859</v>
      </c>
      <c r="I4357" s="1">
        <v>14.72</v>
      </c>
      <c r="J4357" s="1">
        <v>1</v>
      </c>
      <c r="K4357" s="1" t="s">
        <v>24</v>
      </c>
      <c r="L4357" s="1" t="s">
        <v>19</v>
      </c>
      <c r="M4357" s="1">
        <v>60</v>
      </c>
      <c r="N4357" s="1" t="s">
        <v>25</v>
      </c>
      <c r="O4357" s="1">
        <v>2057406</v>
      </c>
      <c r="P4357" s="1">
        <f t="shared" si="952"/>
        <v>2</v>
      </c>
      <c r="Q4357" s="1">
        <f t="shared" si="953"/>
        <v>17</v>
      </c>
      <c r="R4357" s="5">
        <f t="shared" si="954"/>
        <v>6.690561529271207E-3</v>
      </c>
      <c r="S4357" s="6">
        <f t="shared" si="955"/>
        <v>205256.86977299879</v>
      </c>
      <c r="T4357" s="4">
        <f t="shared" si="956"/>
        <v>30.678571428571427</v>
      </c>
      <c r="U4357" s="1" t="str">
        <f t="shared" si="957"/>
        <v>Normal</v>
      </c>
      <c r="V4357" s="1" t="str">
        <f t="shared" si="958"/>
        <v>Acquired</v>
      </c>
      <c r="W4357" s="1" t="str">
        <f t="shared" si="959"/>
        <v>¥</v>
      </c>
      <c r="X4357" s="1" t="str">
        <f t="shared" si="960"/>
        <v>¥28M</v>
      </c>
      <c r="Y4357" s="1" t="str">
        <f t="shared" si="961"/>
        <v>¥859M</v>
      </c>
      <c r="Z4357" s="1" t="str">
        <f t="shared" si="962"/>
        <v>¥0</v>
      </c>
      <c r="AA4357" s="1" t="str">
        <f t="shared" si="963"/>
        <v>¥2,05,257</v>
      </c>
      <c r="AB4357" s="6">
        <f t="shared" si="964"/>
        <v>17104.7391477499</v>
      </c>
      <c r="AC4357" s="1" t="str">
        <f t="shared" si="965"/>
        <v>Small</v>
      </c>
    </row>
    <row r="4358" spans="1:29">
      <c r="A4358" s="1" t="s">
        <v>3088</v>
      </c>
      <c r="B4358" s="1">
        <v>2007</v>
      </c>
      <c r="C4358" s="1" t="s">
        <v>22</v>
      </c>
      <c r="D4358" s="1" t="s">
        <v>51</v>
      </c>
      <c r="E4358" s="1" t="s">
        <v>23</v>
      </c>
      <c r="F4358" s="1">
        <v>46</v>
      </c>
      <c r="G4358" s="1">
        <v>433</v>
      </c>
      <c r="H4358" s="1">
        <v>63</v>
      </c>
      <c r="I4358" s="1">
        <v>9.26</v>
      </c>
      <c r="J4358" s="1">
        <v>4</v>
      </c>
      <c r="K4358" s="1" t="s">
        <v>24</v>
      </c>
      <c r="L4358" s="1" t="s">
        <v>19</v>
      </c>
      <c r="M4358" s="1">
        <v>20</v>
      </c>
      <c r="N4358" s="1" t="s">
        <v>20</v>
      </c>
      <c r="O4358" s="1">
        <v>1778621</v>
      </c>
      <c r="P4358" s="1">
        <f t="shared" si="952"/>
        <v>5</v>
      </c>
      <c r="Q4358" s="1">
        <f t="shared" si="953"/>
        <v>17</v>
      </c>
      <c r="R4358" s="5">
        <f t="shared" si="954"/>
        <v>0.10623556581986143</v>
      </c>
      <c r="S4358" s="6">
        <f t="shared" si="955"/>
        <v>145496.53579676675</v>
      </c>
      <c r="T4358" s="4">
        <f t="shared" si="956"/>
        <v>1.3695652173913044</v>
      </c>
      <c r="U4358" s="1" t="str">
        <f t="shared" si="957"/>
        <v>Normal</v>
      </c>
      <c r="V4358" s="1" t="str">
        <f t="shared" si="958"/>
        <v>Acquired</v>
      </c>
      <c r="W4358" s="1" t="str">
        <f t="shared" si="959"/>
        <v>£</v>
      </c>
      <c r="X4358" s="1" t="str">
        <f t="shared" si="960"/>
        <v>£46M</v>
      </c>
      <c r="Y4358" s="1" t="str">
        <f t="shared" si="961"/>
        <v>£63M</v>
      </c>
      <c r="Z4358" s="1" t="str">
        <f t="shared" si="962"/>
        <v>£0</v>
      </c>
      <c r="AA4358" s="1" t="str">
        <f t="shared" si="963"/>
        <v>£1,45,497</v>
      </c>
      <c r="AB4358" s="6">
        <f t="shared" si="964"/>
        <v>12124.711316397228</v>
      </c>
      <c r="AC4358" s="1" t="str">
        <f t="shared" si="965"/>
        <v>Small</v>
      </c>
    </row>
    <row r="4359" spans="1:29">
      <c r="A4359" s="1" t="s">
        <v>138</v>
      </c>
      <c r="B4359" s="1">
        <v>2007</v>
      </c>
      <c r="C4359" s="1" t="s">
        <v>42</v>
      </c>
      <c r="D4359" s="1" t="s">
        <v>51</v>
      </c>
      <c r="E4359" s="1" t="s">
        <v>23</v>
      </c>
      <c r="F4359" s="1">
        <v>9</v>
      </c>
      <c r="G4359" s="1">
        <v>1066</v>
      </c>
      <c r="H4359" s="1">
        <v>791</v>
      </c>
      <c r="I4359" s="1">
        <v>47.26</v>
      </c>
      <c r="J4359" s="1">
        <v>5</v>
      </c>
      <c r="K4359" s="1" t="s">
        <v>24</v>
      </c>
      <c r="L4359" s="1" t="s">
        <v>24</v>
      </c>
      <c r="M4359" s="1">
        <v>84</v>
      </c>
      <c r="N4359" s="1" t="s">
        <v>25</v>
      </c>
      <c r="O4359" s="1">
        <v>1688520</v>
      </c>
      <c r="P4359" s="1">
        <f t="shared" si="952"/>
        <v>5</v>
      </c>
      <c r="Q4359" s="1">
        <f t="shared" si="953"/>
        <v>17</v>
      </c>
      <c r="R4359" s="5">
        <f t="shared" si="954"/>
        <v>8.4427767354596627E-3</v>
      </c>
      <c r="S4359" s="6">
        <f t="shared" si="955"/>
        <v>742026.26641651033</v>
      </c>
      <c r="T4359" s="4">
        <f t="shared" si="956"/>
        <v>87.888888888888886</v>
      </c>
      <c r="U4359" s="1" t="str">
        <f t="shared" si="957"/>
        <v>Normal</v>
      </c>
      <c r="V4359" s="1" t="str">
        <f t="shared" si="958"/>
        <v>Acquired</v>
      </c>
      <c r="W4359" s="1" t="str">
        <f t="shared" si="959"/>
        <v>¥</v>
      </c>
      <c r="X4359" s="1" t="str">
        <f t="shared" si="960"/>
        <v>¥9M</v>
      </c>
      <c r="Y4359" s="1" t="str">
        <f t="shared" si="961"/>
        <v>¥791M</v>
      </c>
      <c r="Z4359" s="1" t="str">
        <f t="shared" si="962"/>
        <v>¥0</v>
      </c>
      <c r="AA4359" s="1" t="str">
        <f t="shared" si="963"/>
        <v>¥7,42,026</v>
      </c>
      <c r="AB4359" s="6">
        <f t="shared" si="964"/>
        <v>61835.522201375861</v>
      </c>
      <c r="AC4359" s="1" t="str">
        <f t="shared" si="965"/>
        <v>Small</v>
      </c>
    </row>
    <row r="4360" spans="1:29">
      <c r="A4360" s="1" t="s">
        <v>2280</v>
      </c>
      <c r="B4360" s="1">
        <v>2007</v>
      </c>
      <c r="C4360" s="1" t="s">
        <v>45</v>
      </c>
      <c r="D4360" s="1" t="s">
        <v>32</v>
      </c>
      <c r="E4360" s="1" t="s">
        <v>23</v>
      </c>
      <c r="F4360" s="1">
        <v>17</v>
      </c>
      <c r="G4360" s="1">
        <v>4520</v>
      </c>
      <c r="H4360" s="1">
        <v>555</v>
      </c>
      <c r="I4360" s="1">
        <v>27.31</v>
      </c>
      <c r="J4360" s="1">
        <v>1</v>
      </c>
      <c r="K4360" s="1" t="s">
        <v>19</v>
      </c>
      <c r="L4360" s="1" t="s">
        <v>19</v>
      </c>
      <c r="M4360" s="1">
        <v>35</v>
      </c>
      <c r="N4360" s="1" t="s">
        <v>29</v>
      </c>
      <c r="O4360" s="1">
        <v>1622698</v>
      </c>
      <c r="P4360" s="1">
        <f t="shared" si="952"/>
        <v>5</v>
      </c>
      <c r="Q4360" s="1">
        <f t="shared" si="953"/>
        <v>17</v>
      </c>
      <c r="R4360" s="5">
        <f t="shared" si="954"/>
        <v>3.7610619469026548E-3</v>
      </c>
      <c r="S4360" s="6">
        <f t="shared" si="955"/>
        <v>122787.61061946902</v>
      </c>
      <c r="T4360" s="4">
        <f t="shared" si="956"/>
        <v>32.647058823529413</v>
      </c>
      <c r="U4360" s="1" t="str">
        <f t="shared" si="957"/>
        <v>Normal</v>
      </c>
      <c r="V4360" s="1" t="str">
        <f t="shared" si="958"/>
        <v>Still Private</v>
      </c>
      <c r="W4360" s="1" t="str">
        <f t="shared" si="959"/>
        <v>A$</v>
      </c>
      <c r="X4360" s="1" t="str">
        <f t="shared" si="960"/>
        <v>A$17M</v>
      </c>
      <c r="Y4360" s="1" t="str">
        <f t="shared" si="961"/>
        <v>A$555M</v>
      </c>
      <c r="Z4360" s="1" t="str">
        <f t="shared" si="962"/>
        <v>A$0</v>
      </c>
      <c r="AA4360" s="1" t="str">
        <f t="shared" si="963"/>
        <v>A$1,22,788</v>
      </c>
      <c r="AB4360" s="6">
        <f t="shared" si="964"/>
        <v>10232.300884955752</v>
      </c>
      <c r="AC4360" s="1" t="str">
        <f t="shared" si="965"/>
        <v>Small</v>
      </c>
    </row>
    <row r="4361" spans="1:29">
      <c r="A4361" s="1" t="s">
        <v>2307</v>
      </c>
      <c r="B4361" s="1">
        <v>2007</v>
      </c>
      <c r="C4361" s="1" t="s">
        <v>22</v>
      </c>
      <c r="D4361" s="1" t="s">
        <v>46</v>
      </c>
      <c r="E4361" s="1" t="s">
        <v>40</v>
      </c>
      <c r="F4361" s="1">
        <v>11</v>
      </c>
      <c r="G4361" s="1">
        <v>2298</v>
      </c>
      <c r="H4361" s="1">
        <v>718</v>
      </c>
      <c r="I4361" s="1">
        <v>24.18</v>
      </c>
      <c r="J4361" s="1">
        <v>6</v>
      </c>
      <c r="K4361" s="1" t="s">
        <v>19</v>
      </c>
      <c r="L4361" s="1" t="s">
        <v>19</v>
      </c>
      <c r="M4361" s="1">
        <v>41</v>
      </c>
      <c r="N4361" s="1" t="s">
        <v>29</v>
      </c>
      <c r="O4361" s="1">
        <v>1483489</v>
      </c>
      <c r="P4361" s="1">
        <f t="shared" ref="P4361:P4424" si="966">IF(E4361="Seed", 1,
 IF(E4361="Series A", 2,
 IF(E4361="Series B", 3,
 IF(E4361="Series C", 4,
 IF(E4361="IPO", 5, "")))))</f>
        <v>3</v>
      </c>
      <c r="Q4361" s="1">
        <f t="shared" si="953"/>
        <v>17</v>
      </c>
      <c r="R4361" s="5">
        <f t="shared" si="954"/>
        <v>4.7867711053089642E-3</v>
      </c>
      <c r="S4361" s="6">
        <f t="shared" si="955"/>
        <v>312445.60487380333</v>
      </c>
      <c r="T4361" s="4">
        <f t="shared" si="956"/>
        <v>65.272727272727266</v>
      </c>
      <c r="U4361" s="1" t="str">
        <f t="shared" si="957"/>
        <v>Normal</v>
      </c>
      <c r="V4361" s="1" t="str">
        <f t="shared" si="958"/>
        <v>Still Private</v>
      </c>
      <c r="W4361" s="1" t="str">
        <f t="shared" si="959"/>
        <v>£</v>
      </c>
      <c r="X4361" s="1" t="str">
        <f t="shared" si="960"/>
        <v>£11M</v>
      </c>
      <c r="Y4361" s="1" t="str">
        <f t="shared" si="961"/>
        <v>£718M</v>
      </c>
      <c r="Z4361" s="1" t="str">
        <f t="shared" si="962"/>
        <v>£0</v>
      </c>
      <c r="AA4361" s="1" t="str">
        <f t="shared" si="963"/>
        <v>£3,12,446</v>
      </c>
      <c r="AB4361" s="6">
        <f t="shared" si="964"/>
        <v>26037.133739483608</v>
      </c>
      <c r="AC4361" s="1" t="str">
        <f t="shared" si="965"/>
        <v>Small</v>
      </c>
    </row>
    <row r="4362" spans="1:29">
      <c r="A4362" s="1" t="s">
        <v>3584</v>
      </c>
      <c r="B4362" s="1">
        <v>2007</v>
      </c>
      <c r="C4362" s="1" t="s">
        <v>73</v>
      </c>
      <c r="D4362" s="1" t="s">
        <v>17</v>
      </c>
      <c r="E4362" s="1" t="s">
        <v>40</v>
      </c>
      <c r="F4362" s="1">
        <v>92</v>
      </c>
      <c r="G4362" s="1">
        <v>4696</v>
      </c>
      <c r="H4362" s="1">
        <v>176</v>
      </c>
      <c r="I4362" s="1">
        <v>21.03</v>
      </c>
      <c r="J4362" s="1">
        <v>8</v>
      </c>
      <c r="K4362" s="1" t="s">
        <v>24</v>
      </c>
      <c r="L4362" s="1" t="s">
        <v>19</v>
      </c>
      <c r="M4362" s="1">
        <v>3</v>
      </c>
      <c r="N4362" s="1" t="s">
        <v>25</v>
      </c>
      <c r="O4362" s="1">
        <v>1259581</v>
      </c>
      <c r="P4362" s="1">
        <f t="shared" si="966"/>
        <v>3</v>
      </c>
      <c r="Q4362" s="1">
        <f t="shared" si="953"/>
        <v>17</v>
      </c>
      <c r="R4362" s="5">
        <f t="shared" si="954"/>
        <v>1.9591141396933562E-2</v>
      </c>
      <c r="S4362" s="6">
        <f t="shared" si="955"/>
        <v>37478.70528109029</v>
      </c>
      <c r="T4362" s="4">
        <f t="shared" si="956"/>
        <v>1.9130434782608696</v>
      </c>
      <c r="U4362" s="1" t="str">
        <f t="shared" si="957"/>
        <v>High Performer</v>
      </c>
      <c r="V4362" s="1" t="str">
        <f t="shared" si="958"/>
        <v>Acquired</v>
      </c>
      <c r="W4362" s="1" t="str">
        <f t="shared" si="959"/>
        <v>€</v>
      </c>
      <c r="X4362" s="1" t="str">
        <f t="shared" si="960"/>
        <v>€92M</v>
      </c>
      <c r="Y4362" s="1" t="str">
        <f t="shared" si="961"/>
        <v>€176M</v>
      </c>
      <c r="Z4362" s="1" t="str">
        <f t="shared" si="962"/>
        <v>€0</v>
      </c>
      <c r="AA4362" s="1" t="str">
        <f t="shared" si="963"/>
        <v>€37,479</v>
      </c>
      <c r="AB4362" s="6">
        <f t="shared" si="964"/>
        <v>3123.2254400908573</v>
      </c>
      <c r="AC4362" s="1" t="str">
        <f t="shared" si="965"/>
        <v>Small</v>
      </c>
    </row>
    <row r="4363" spans="1:29">
      <c r="A4363" s="1" t="s">
        <v>688</v>
      </c>
      <c r="B4363" s="1">
        <v>2007</v>
      </c>
      <c r="C4363" s="1" t="s">
        <v>27</v>
      </c>
      <c r="D4363" s="1" t="s">
        <v>36</v>
      </c>
      <c r="E4363" s="1" t="s">
        <v>28</v>
      </c>
      <c r="F4363" s="1">
        <v>32</v>
      </c>
      <c r="G4363" s="1">
        <v>1705</v>
      </c>
      <c r="H4363" s="1">
        <v>32</v>
      </c>
      <c r="I4363" s="1">
        <v>49.91</v>
      </c>
      <c r="J4363" s="1">
        <v>7</v>
      </c>
      <c r="K4363" s="1" t="s">
        <v>24</v>
      </c>
      <c r="L4363" s="1" t="s">
        <v>24</v>
      </c>
      <c r="M4363" s="1">
        <v>38</v>
      </c>
      <c r="N4363" s="1" t="s">
        <v>20</v>
      </c>
      <c r="O4363" s="1">
        <v>1110666</v>
      </c>
      <c r="P4363" s="1">
        <f t="shared" si="966"/>
        <v>1</v>
      </c>
      <c r="Q4363" s="1">
        <f t="shared" si="953"/>
        <v>17</v>
      </c>
      <c r="R4363" s="5">
        <f t="shared" si="954"/>
        <v>1.8768328445747801E-2</v>
      </c>
      <c r="S4363" s="6">
        <f t="shared" si="955"/>
        <v>18768.3284457478</v>
      </c>
      <c r="T4363" s="4">
        <f t="shared" si="956"/>
        <v>1</v>
      </c>
      <c r="U4363" s="1" t="str">
        <f t="shared" si="957"/>
        <v>Normal</v>
      </c>
      <c r="V4363" s="1" t="str">
        <f t="shared" si="958"/>
        <v>Acquired</v>
      </c>
      <c r="W4363" s="1" t="str">
        <f t="shared" si="959"/>
        <v>$</v>
      </c>
      <c r="X4363" s="1" t="str">
        <f t="shared" si="960"/>
        <v>$32M</v>
      </c>
      <c r="Y4363" s="1" t="str">
        <f t="shared" si="961"/>
        <v>$32M</v>
      </c>
      <c r="Z4363" s="1" t="str">
        <f t="shared" si="962"/>
        <v>$0</v>
      </c>
      <c r="AA4363" s="1" t="str">
        <f t="shared" si="963"/>
        <v>$18,768</v>
      </c>
      <c r="AB4363" s="6">
        <f t="shared" si="964"/>
        <v>1564.0273704789834</v>
      </c>
      <c r="AC4363" s="1" t="str">
        <f t="shared" si="965"/>
        <v>Small</v>
      </c>
    </row>
    <row r="4364" spans="1:29">
      <c r="A4364" s="1" t="s">
        <v>3050</v>
      </c>
      <c r="B4364" s="1">
        <v>2007</v>
      </c>
      <c r="C4364" s="1" t="s">
        <v>42</v>
      </c>
      <c r="D4364" s="1" t="s">
        <v>39</v>
      </c>
      <c r="E4364" s="1" t="s">
        <v>37</v>
      </c>
      <c r="F4364" s="1">
        <v>57</v>
      </c>
      <c r="G4364" s="1">
        <v>2210</v>
      </c>
      <c r="H4364" s="1">
        <v>206</v>
      </c>
      <c r="I4364" s="1">
        <v>25.85</v>
      </c>
      <c r="J4364" s="1">
        <v>5</v>
      </c>
      <c r="K4364" s="1" t="s">
        <v>24</v>
      </c>
      <c r="L4364" s="1" t="s">
        <v>19</v>
      </c>
      <c r="M4364" s="1">
        <v>14</v>
      </c>
      <c r="N4364" s="1" t="s">
        <v>20</v>
      </c>
      <c r="O4364" s="1">
        <v>1055743</v>
      </c>
      <c r="P4364" s="1">
        <f t="shared" si="966"/>
        <v>4</v>
      </c>
      <c r="Q4364" s="1">
        <f t="shared" si="953"/>
        <v>17</v>
      </c>
      <c r="R4364" s="5">
        <f t="shared" si="954"/>
        <v>2.5791855203619908E-2</v>
      </c>
      <c r="S4364" s="6">
        <f t="shared" si="955"/>
        <v>93212.669683257918</v>
      </c>
      <c r="T4364" s="4">
        <f t="shared" si="956"/>
        <v>3.6140350877192984</v>
      </c>
      <c r="U4364" s="1" t="str">
        <f t="shared" si="957"/>
        <v>Normal</v>
      </c>
      <c r="V4364" s="1" t="str">
        <f t="shared" si="958"/>
        <v>Acquired</v>
      </c>
      <c r="W4364" s="1" t="str">
        <f t="shared" si="959"/>
        <v>¥</v>
      </c>
      <c r="X4364" s="1" t="str">
        <f t="shared" si="960"/>
        <v>¥57M</v>
      </c>
      <c r="Y4364" s="1" t="str">
        <f t="shared" si="961"/>
        <v>¥206M</v>
      </c>
      <c r="Z4364" s="1" t="str">
        <f t="shared" si="962"/>
        <v>¥0</v>
      </c>
      <c r="AA4364" s="1" t="str">
        <f t="shared" si="963"/>
        <v>¥93,213</v>
      </c>
      <c r="AB4364" s="6">
        <f t="shared" si="964"/>
        <v>7767.7224736048265</v>
      </c>
      <c r="AC4364" s="1" t="str">
        <f t="shared" si="965"/>
        <v>Small</v>
      </c>
    </row>
    <row r="4365" spans="1:29">
      <c r="A4365" s="1" t="s">
        <v>4624</v>
      </c>
      <c r="B4365" s="1">
        <v>2007</v>
      </c>
      <c r="C4365" s="1" t="s">
        <v>53</v>
      </c>
      <c r="D4365" s="1" t="s">
        <v>102</v>
      </c>
      <c r="E4365" s="1" t="s">
        <v>28</v>
      </c>
      <c r="F4365" s="1">
        <v>29</v>
      </c>
      <c r="G4365" s="1">
        <v>4766</v>
      </c>
      <c r="H4365" s="1">
        <v>532</v>
      </c>
      <c r="I4365" s="1">
        <v>24.29</v>
      </c>
      <c r="J4365" s="1">
        <v>6</v>
      </c>
      <c r="K4365" s="1" t="s">
        <v>24</v>
      </c>
      <c r="L4365" s="1" t="s">
        <v>19</v>
      </c>
      <c r="M4365" s="1">
        <v>25</v>
      </c>
      <c r="N4365" s="1" t="s">
        <v>49</v>
      </c>
      <c r="O4365" s="1">
        <v>963976</v>
      </c>
      <c r="P4365" s="1">
        <f t="shared" si="966"/>
        <v>1</v>
      </c>
      <c r="Q4365" s="1">
        <f t="shared" si="953"/>
        <v>17</v>
      </c>
      <c r="R4365" s="5">
        <f t="shared" si="954"/>
        <v>6.0847671002937477E-3</v>
      </c>
      <c r="S4365" s="6">
        <f t="shared" si="955"/>
        <v>111624.00335711289</v>
      </c>
      <c r="T4365" s="4">
        <f t="shared" si="956"/>
        <v>18.344827586206897</v>
      </c>
      <c r="U4365" s="1" t="str">
        <f t="shared" si="957"/>
        <v>Normal</v>
      </c>
      <c r="V4365" s="1" t="str">
        <f t="shared" si="958"/>
        <v>Acquired</v>
      </c>
      <c r="W4365" s="1">
        <f t="shared" si="959"/>
        <v>0</v>
      </c>
      <c r="X4365" s="1" t="str">
        <f t="shared" si="960"/>
        <v>029M</v>
      </c>
      <c r="Y4365" s="1" t="str">
        <f t="shared" si="961"/>
        <v>0532M</v>
      </c>
      <c r="Z4365" s="1" t="str">
        <f t="shared" si="962"/>
        <v>00</v>
      </c>
      <c r="AA4365" s="1" t="str">
        <f t="shared" si="963"/>
        <v>01,11,624</v>
      </c>
      <c r="AB4365" s="6">
        <f t="shared" si="964"/>
        <v>9302.0002797594061</v>
      </c>
      <c r="AC4365" s="1" t="str">
        <f t="shared" si="965"/>
        <v>Small</v>
      </c>
    </row>
    <row r="4366" spans="1:29">
      <c r="A4366" s="1" t="s">
        <v>2276</v>
      </c>
      <c r="B4366" s="1">
        <v>2007</v>
      </c>
      <c r="C4366" s="1" t="s">
        <v>16</v>
      </c>
      <c r="D4366" s="1" t="s">
        <v>32</v>
      </c>
      <c r="E4366" s="1" t="s">
        <v>40</v>
      </c>
      <c r="F4366" s="1">
        <v>11</v>
      </c>
      <c r="G4366" s="1">
        <v>1448</v>
      </c>
      <c r="H4366" s="1">
        <v>43</v>
      </c>
      <c r="I4366" s="1">
        <v>20.85</v>
      </c>
      <c r="J4366" s="1">
        <v>1</v>
      </c>
      <c r="K4366" s="1" t="s">
        <v>19</v>
      </c>
      <c r="L4366" s="1" t="s">
        <v>24</v>
      </c>
      <c r="M4366" s="1">
        <v>94</v>
      </c>
      <c r="N4366" s="1" t="s">
        <v>33</v>
      </c>
      <c r="O4366" s="1">
        <v>866741</v>
      </c>
      <c r="P4366" s="1">
        <f t="shared" si="966"/>
        <v>3</v>
      </c>
      <c r="Q4366" s="1">
        <f t="shared" si="953"/>
        <v>17</v>
      </c>
      <c r="R4366" s="5">
        <f t="shared" si="954"/>
        <v>7.5966850828729279E-3</v>
      </c>
      <c r="S4366" s="6">
        <f t="shared" si="955"/>
        <v>29696.132596685082</v>
      </c>
      <c r="T4366" s="4">
        <f t="shared" si="956"/>
        <v>3.9090909090909092</v>
      </c>
      <c r="U4366" s="1" t="str">
        <f t="shared" si="957"/>
        <v>Normal</v>
      </c>
      <c r="V4366" s="1" t="str">
        <f t="shared" si="958"/>
        <v>IPO</v>
      </c>
      <c r="W4366" s="1" t="str">
        <f t="shared" si="959"/>
        <v>$</v>
      </c>
      <c r="X4366" s="1" t="str">
        <f t="shared" si="960"/>
        <v>$11M</v>
      </c>
      <c r="Y4366" s="1" t="str">
        <f t="shared" si="961"/>
        <v>$43M</v>
      </c>
      <c r="Z4366" s="1" t="str">
        <f t="shared" si="962"/>
        <v>$0</v>
      </c>
      <c r="AA4366" s="1" t="str">
        <f t="shared" si="963"/>
        <v>$29,696</v>
      </c>
      <c r="AB4366" s="6">
        <f t="shared" si="964"/>
        <v>2474.6777163904235</v>
      </c>
      <c r="AC4366" s="1" t="str">
        <f t="shared" si="965"/>
        <v>Small</v>
      </c>
    </row>
    <row r="4367" spans="1:29">
      <c r="A4367" s="1" t="s">
        <v>4636</v>
      </c>
      <c r="B4367" s="1">
        <v>2007</v>
      </c>
      <c r="C4367" s="1" t="s">
        <v>42</v>
      </c>
      <c r="D4367" s="1" t="s">
        <v>51</v>
      </c>
      <c r="E4367" s="1" t="s">
        <v>23</v>
      </c>
      <c r="F4367" s="1">
        <v>79</v>
      </c>
      <c r="G4367" s="1">
        <v>202</v>
      </c>
      <c r="H4367" s="1">
        <v>824</v>
      </c>
      <c r="I4367" s="1">
        <v>14.43</v>
      </c>
      <c r="J4367" s="1">
        <v>5</v>
      </c>
      <c r="K4367" s="1" t="s">
        <v>19</v>
      </c>
      <c r="L4367" s="1" t="s">
        <v>19</v>
      </c>
      <c r="M4367" s="1">
        <v>77</v>
      </c>
      <c r="N4367" s="1" t="s">
        <v>20</v>
      </c>
      <c r="O4367" s="1">
        <v>369977</v>
      </c>
      <c r="P4367" s="1">
        <f t="shared" si="966"/>
        <v>5</v>
      </c>
      <c r="Q4367" s="1">
        <f t="shared" si="953"/>
        <v>17</v>
      </c>
      <c r="R4367" s="5">
        <f t="shared" si="954"/>
        <v>0.3910891089108911</v>
      </c>
      <c r="S4367" s="6">
        <f t="shared" si="955"/>
        <v>4079207.9207920791</v>
      </c>
      <c r="T4367" s="4">
        <f t="shared" si="956"/>
        <v>10.430379746835444</v>
      </c>
      <c r="U4367" s="1" t="str">
        <f t="shared" si="957"/>
        <v>Normal</v>
      </c>
      <c r="V4367" s="1" t="str">
        <f t="shared" si="958"/>
        <v>Still Private</v>
      </c>
      <c r="W4367" s="1" t="str">
        <f t="shared" si="959"/>
        <v>¥</v>
      </c>
      <c r="X4367" s="1" t="str">
        <f t="shared" si="960"/>
        <v>¥79M</v>
      </c>
      <c r="Y4367" s="1" t="str">
        <f t="shared" si="961"/>
        <v>¥824M</v>
      </c>
      <c r="Z4367" s="1" t="str">
        <f t="shared" si="962"/>
        <v>¥0</v>
      </c>
      <c r="AA4367" s="1" t="str">
        <f t="shared" si="963"/>
        <v>¥40,79,208</v>
      </c>
      <c r="AB4367" s="6">
        <f t="shared" si="964"/>
        <v>339933.99339933996</v>
      </c>
      <c r="AC4367" s="1" t="str">
        <f t="shared" si="965"/>
        <v>Small</v>
      </c>
    </row>
    <row r="4368" spans="1:29">
      <c r="A4368" s="1" t="s">
        <v>1296</v>
      </c>
      <c r="B4368" s="1">
        <v>2007</v>
      </c>
      <c r="C4368" s="1" t="s">
        <v>53</v>
      </c>
      <c r="D4368" s="1" t="s">
        <v>17</v>
      </c>
      <c r="E4368" s="1" t="s">
        <v>23</v>
      </c>
      <c r="F4368" s="1">
        <v>81</v>
      </c>
      <c r="G4368" s="1">
        <v>1947</v>
      </c>
      <c r="H4368" s="1">
        <v>188</v>
      </c>
      <c r="I4368" s="1">
        <v>7.6</v>
      </c>
      <c r="J4368" s="1">
        <v>4</v>
      </c>
      <c r="K4368" s="1" t="s">
        <v>19</v>
      </c>
      <c r="L4368" s="1" t="s">
        <v>24</v>
      </c>
      <c r="M4368" s="1">
        <v>26</v>
      </c>
      <c r="N4368" s="1" t="s">
        <v>20</v>
      </c>
      <c r="O4368" s="1">
        <v>359592</v>
      </c>
      <c r="P4368" s="1">
        <f t="shared" si="966"/>
        <v>5</v>
      </c>
      <c r="Q4368" s="1">
        <f t="shared" si="953"/>
        <v>17</v>
      </c>
      <c r="R4368" s="5">
        <f t="shared" si="954"/>
        <v>4.1602465331278891E-2</v>
      </c>
      <c r="S4368" s="6">
        <f t="shared" si="955"/>
        <v>96558.808423215203</v>
      </c>
      <c r="T4368" s="4">
        <f t="shared" si="956"/>
        <v>2.3209876543209877</v>
      </c>
      <c r="U4368" s="1" t="str">
        <f t="shared" si="957"/>
        <v>Normal</v>
      </c>
      <c r="V4368" s="1" t="str">
        <f t="shared" si="958"/>
        <v>IPO</v>
      </c>
      <c r="W4368" s="1">
        <f t="shared" si="959"/>
        <v>0</v>
      </c>
      <c r="X4368" s="1" t="str">
        <f t="shared" si="960"/>
        <v>081M</v>
      </c>
      <c r="Y4368" s="1" t="str">
        <f t="shared" si="961"/>
        <v>0188M</v>
      </c>
      <c r="Z4368" s="1" t="str">
        <f t="shared" si="962"/>
        <v>00</v>
      </c>
      <c r="AA4368" s="1" t="str">
        <f t="shared" si="963"/>
        <v>096,559</v>
      </c>
      <c r="AB4368" s="6">
        <f t="shared" si="964"/>
        <v>8046.5673686012669</v>
      </c>
      <c r="AC4368" s="1" t="str">
        <f t="shared" si="965"/>
        <v>Small</v>
      </c>
    </row>
    <row r="4369" spans="1:29">
      <c r="A4369" s="1" t="s">
        <v>1254</v>
      </c>
      <c r="B4369" s="1">
        <v>2007</v>
      </c>
      <c r="C4369" s="1" t="s">
        <v>53</v>
      </c>
      <c r="D4369" s="1" t="s">
        <v>48</v>
      </c>
      <c r="E4369" s="1" t="s">
        <v>18</v>
      </c>
      <c r="F4369" s="1">
        <v>82</v>
      </c>
      <c r="G4369" s="1">
        <v>3322</v>
      </c>
      <c r="H4369" s="1">
        <v>737</v>
      </c>
      <c r="I4369" s="1">
        <v>35.6</v>
      </c>
      <c r="J4369" s="1">
        <v>8</v>
      </c>
      <c r="K4369" s="1" t="s">
        <v>19</v>
      </c>
      <c r="L4369" s="1" t="s">
        <v>24</v>
      </c>
      <c r="M4369" s="1">
        <v>59</v>
      </c>
      <c r="N4369" s="1" t="s">
        <v>20</v>
      </c>
      <c r="O4369" s="1">
        <v>279117</v>
      </c>
      <c r="P4369" s="1">
        <f t="shared" si="966"/>
        <v>2</v>
      </c>
      <c r="Q4369" s="1">
        <f t="shared" si="953"/>
        <v>17</v>
      </c>
      <c r="R4369" s="5">
        <f t="shared" si="954"/>
        <v>2.4683925346177003E-2</v>
      </c>
      <c r="S4369" s="6">
        <f t="shared" si="955"/>
        <v>221854.3046357616</v>
      </c>
      <c r="T4369" s="4">
        <f t="shared" si="956"/>
        <v>8.9878048780487809</v>
      </c>
      <c r="U4369" s="1" t="str">
        <f t="shared" si="957"/>
        <v>High Performer</v>
      </c>
      <c r="V4369" s="1" t="str">
        <f t="shared" si="958"/>
        <v>IPO</v>
      </c>
      <c r="W4369" s="1">
        <f t="shared" si="959"/>
        <v>0</v>
      </c>
      <c r="X4369" s="1" t="str">
        <f t="shared" si="960"/>
        <v>082M</v>
      </c>
      <c r="Y4369" s="1" t="str">
        <f t="shared" si="961"/>
        <v>0737M</v>
      </c>
      <c r="Z4369" s="1" t="str">
        <f t="shared" si="962"/>
        <v>00</v>
      </c>
      <c r="AA4369" s="1" t="str">
        <f t="shared" si="963"/>
        <v>02,21,854</v>
      </c>
      <c r="AB4369" s="6">
        <f t="shared" si="964"/>
        <v>18487.8587196468</v>
      </c>
      <c r="AC4369" s="1" t="str">
        <f t="shared" si="965"/>
        <v>Small</v>
      </c>
    </row>
    <row r="4370" spans="1:29">
      <c r="A4370" s="1" t="s">
        <v>345</v>
      </c>
      <c r="B4370" s="1">
        <v>2007</v>
      </c>
      <c r="C4370" s="1" t="s">
        <v>73</v>
      </c>
      <c r="D4370" s="1" t="s">
        <v>95</v>
      </c>
      <c r="E4370" s="1" t="s">
        <v>23</v>
      </c>
      <c r="F4370" s="1">
        <v>8</v>
      </c>
      <c r="G4370" s="1">
        <v>1418</v>
      </c>
      <c r="H4370" s="1">
        <v>554</v>
      </c>
      <c r="I4370" s="1">
        <v>11.44</v>
      </c>
      <c r="J4370" s="1">
        <v>7</v>
      </c>
      <c r="K4370" s="1" t="s">
        <v>24</v>
      </c>
      <c r="L4370" s="1" t="s">
        <v>19</v>
      </c>
      <c r="M4370" s="1">
        <v>45</v>
      </c>
      <c r="N4370" s="1" t="s">
        <v>25</v>
      </c>
      <c r="O4370" s="1">
        <v>112276</v>
      </c>
      <c r="P4370" s="1">
        <f t="shared" si="966"/>
        <v>5</v>
      </c>
      <c r="Q4370" s="1">
        <f t="shared" si="953"/>
        <v>17</v>
      </c>
      <c r="R4370" s="5">
        <f t="shared" si="954"/>
        <v>5.6417489421720732E-3</v>
      </c>
      <c r="S4370" s="6">
        <f t="shared" si="955"/>
        <v>390691.11424541607</v>
      </c>
      <c r="T4370" s="4">
        <f t="shared" si="956"/>
        <v>69.25</v>
      </c>
      <c r="U4370" s="1" t="str">
        <f t="shared" si="957"/>
        <v>Normal</v>
      </c>
      <c r="V4370" s="1" t="str">
        <f t="shared" si="958"/>
        <v>Acquired</v>
      </c>
      <c r="W4370" s="1" t="str">
        <f t="shared" si="959"/>
        <v>€</v>
      </c>
      <c r="X4370" s="1" t="str">
        <f t="shared" si="960"/>
        <v>€8M</v>
      </c>
      <c r="Y4370" s="1" t="str">
        <f t="shared" si="961"/>
        <v>€554M</v>
      </c>
      <c r="Z4370" s="1" t="str">
        <f t="shared" si="962"/>
        <v>€0</v>
      </c>
      <c r="AA4370" s="1" t="str">
        <f t="shared" si="963"/>
        <v>€3,90,691</v>
      </c>
      <c r="AB4370" s="6">
        <f t="shared" si="964"/>
        <v>32557.592853784674</v>
      </c>
      <c r="AC4370" s="1" t="str">
        <f t="shared" si="965"/>
        <v>Small</v>
      </c>
    </row>
    <row r="4371" spans="1:29">
      <c r="A4371" s="1" t="s">
        <v>996</v>
      </c>
      <c r="B4371" s="1">
        <v>2008</v>
      </c>
      <c r="C4371" s="1" t="s">
        <v>45</v>
      </c>
      <c r="D4371" s="1" t="s">
        <v>32</v>
      </c>
      <c r="E4371" s="1" t="s">
        <v>37</v>
      </c>
      <c r="F4371" s="1">
        <v>66</v>
      </c>
      <c r="G4371" s="1">
        <v>3148</v>
      </c>
      <c r="H4371" s="1">
        <v>141</v>
      </c>
      <c r="I4371" s="1">
        <v>30.3</v>
      </c>
      <c r="J4371" s="1">
        <v>9</v>
      </c>
      <c r="K4371" s="1" t="s">
        <v>19</v>
      </c>
      <c r="L4371" s="1" t="s">
        <v>19</v>
      </c>
      <c r="M4371" s="1">
        <v>9</v>
      </c>
      <c r="N4371" s="1" t="s">
        <v>25</v>
      </c>
      <c r="O4371" s="1">
        <v>4962953</v>
      </c>
      <c r="P4371" s="1">
        <f t="shared" si="966"/>
        <v>4</v>
      </c>
      <c r="Q4371" s="1">
        <f t="shared" si="953"/>
        <v>16</v>
      </c>
      <c r="R4371" s="5">
        <f t="shared" si="954"/>
        <v>2.0965692503176619E-2</v>
      </c>
      <c r="S4371" s="6">
        <f t="shared" si="955"/>
        <v>44790.34307496823</v>
      </c>
      <c r="T4371" s="4">
        <f t="shared" si="956"/>
        <v>2.1363636363636362</v>
      </c>
      <c r="U4371" s="1" t="str">
        <f t="shared" si="957"/>
        <v>High Performer</v>
      </c>
      <c r="V4371" s="1" t="str">
        <f t="shared" si="958"/>
        <v>Still Private</v>
      </c>
      <c r="W4371" s="1" t="str">
        <f t="shared" si="959"/>
        <v>A$</v>
      </c>
      <c r="X4371" s="1" t="str">
        <f t="shared" si="960"/>
        <v>A$66M</v>
      </c>
      <c r="Y4371" s="1" t="str">
        <f t="shared" si="961"/>
        <v>A$141M</v>
      </c>
      <c r="Z4371" s="1" t="str">
        <f t="shared" si="962"/>
        <v>A$0</v>
      </c>
      <c r="AA4371" s="1" t="str">
        <f t="shared" si="963"/>
        <v>A$44,790</v>
      </c>
      <c r="AB4371" s="6">
        <f t="shared" si="964"/>
        <v>3732.528589580686</v>
      </c>
      <c r="AC4371" s="1" t="str">
        <f t="shared" si="965"/>
        <v>Small</v>
      </c>
    </row>
    <row r="4372" spans="1:29">
      <c r="A4372" s="1" t="s">
        <v>4424</v>
      </c>
      <c r="B4372" s="1">
        <v>2008</v>
      </c>
      <c r="C4372" s="1" t="s">
        <v>59</v>
      </c>
      <c r="D4372" s="1" t="s">
        <v>102</v>
      </c>
      <c r="E4372" s="1" t="s">
        <v>37</v>
      </c>
      <c r="F4372" s="1">
        <v>38</v>
      </c>
      <c r="G4372" s="1">
        <v>1068</v>
      </c>
      <c r="H4372" s="1">
        <v>572</v>
      </c>
      <c r="I4372" s="1">
        <v>4.09</v>
      </c>
      <c r="J4372" s="1">
        <v>7</v>
      </c>
      <c r="K4372" s="1" t="s">
        <v>19</v>
      </c>
      <c r="L4372" s="1" t="s">
        <v>24</v>
      </c>
      <c r="M4372" s="1">
        <v>9</v>
      </c>
      <c r="N4372" s="1" t="s">
        <v>49</v>
      </c>
      <c r="O4372" s="1">
        <v>4435746</v>
      </c>
      <c r="P4372" s="1">
        <f t="shared" si="966"/>
        <v>4</v>
      </c>
      <c r="Q4372" s="1">
        <f t="shared" si="953"/>
        <v>16</v>
      </c>
      <c r="R4372" s="5">
        <f t="shared" si="954"/>
        <v>3.5580524344569285E-2</v>
      </c>
      <c r="S4372" s="6">
        <f t="shared" si="955"/>
        <v>535580.5243445693</v>
      </c>
      <c r="T4372" s="4">
        <f t="shared" si="956"/>
        <v>15.052631578947368</v>
      </c>
      <c r="U4372" s="1" t="str">
        <f t="shared" si="957"/>
        <v>Normal</v>
      </c>
      <c r="V4372" s="1" t="str">
        <f t="shared" si="958"/>
        <v>IPO</v>
      </c>
      <c r="W4372" s="1" t="str">
        <f t="shared" si="959"/>
        <v>₹</v>
      </c>
      <c r="X4372" s="1" t="str">
        <f t="shared" si="960"/>
        <v>₹38M</v>
      </c>
      <c r="Y4372" s="1" t="str">
        <f t="shared" si="961"/>
        <v>₹572M</v>
      </c>
      <c r="Z4372" s="1" t="str">
        <f t="shared" si="962"/>
        <v>₹0</v>
      </c>
      <c r="AA4372" s="1" t="str">
        <f t="shared" si="963"/>
        <v>₹5,35,581</v>
      </c>
      <c r="AB4372" s="6">
        <f t="shared" si="964"/>
        <v>44631.710362047437</v>
      </c>
      <c r="AC4372" s="1" t="str">
        <f t="shared" si="965"/>
        <v>Small</v>
      </c>
    </row>
    <row r="4373" spans="1:29">
      <c r="A4373" s="1" t="s">
        <v>5045</v>
      </c>
      <c r="B4373" s="1">
        <v>2008</v>
      </c>
      <c r="C4373" s="1" t="s">
        <v>31</v>
      </c>
      <c r="D4373" s="1" t="s">
        <v>36</v>
      </c>
      <c r="E4373" s="1" t="s">
        <v>40</v>
      </c>
      <c r="F4373" s="1">
        <v>34</v>
      </c>
      <c r="G4373" s="1">
        <v>1734</v>
      </c>
      <c r="H4373" s="1">
        <v>35</v>
      </c>
      <c r="I4373" s="1">
        <v>46.62</v>
      </c>
      <c r="J4373" s="1">
        <v>6</v>
      </c>
      <c r="K4373" s="1" t="s">
        <v>24</v>
      </c>
      <c r="L4373" s="1" t="s">
        <v>19</v>
      </c>
      <c r="M4373" s="1">
        <v>75</v>
      </c>
      <c r="N4373" s="1" t="s">
        <v>20</v>
      </c>
      <c r="O4373" s="1">
        <v>4353149</v>
      </c>
      <c r="P4373" s="1">
        <f t="shared" si="966"/>
        <v>3</v>
      </c>
      <c r="Q4373" s="1">
        <f t="shared" si="953"/>
        <v>16</v>
      </c>
      <c r="R4373" s="5">
        <f t="shared" si="954"/>
        <v>1.9607843137254902E-2</v>
      </c>
      <c r="S4373" s="6">
        <f t="shared" si="955"/>
        <v>20184.544405997694</v>
      </c>
      <c r="T4373" s="4">
        <f t="shared" si="956"/>
        <v>1.0294117647058822</v>
      </c>
      <c r="U4373" s="1" t="str">
        <f t="shared" si="957"/>
        <v>Normal</v>
      </c>
      <c r="V4373" s="1" t="str">
        <f t="shared" si="958"/>
        <v>Acquired</v>
      </c>
      <c r="W4373" s="1" t="str">
        <f t="shared" si="959"/>
        <v>€</v>
      </c>
      <c r="X4373" s="1" t="str">
        <f t="shared" si="960"/>
        <v>€34M</v>
      </c>
      <c r="Y4373" s="1" t="str">
        <f t="shared" si="961"/>
        <v>€35M</v>
      </c>
      <c r="Z4373" s="1" t="str">
        <f t="shared" si="962"/>
        <v>€0</v>
      </c>
      <c r="AA4373" s="1" t="str">
        <f t="shared" si="963"/>
        <v>€20,185</v>
      </c>
      <c r="AB4373" s="6">
        <f t="shared" si="964"/>
        <v>1682.0453671664745</v>
      </c>
      <c r="AC4373" s="1" t="str">
        <f t="shared" si="965"/>
        <v>Small</v>
      </c>
    </row>
    <row r="4374" spans="1:29">
      <c r="A4374" s="1" t="s">
        <v>2006</v>
      </c>
      <c r="B4374" s="1">
        <v>2008</v>
      </c>
      <c r="C4374" s="1" t="s">
        <v>35</v>
      </c>
      <c r="D4374" s="1" t="s">
        <v>51</v>
      </c>
      <c r="E4374" s="1" t="s">
        <v>28</v>
      </c>
      <c r="F4374" s="1">
        <v>65</v>
      </c>
      <c r="G4374" s="1">
        <v>1899</v>
      </c>
      <c r="H4374" s="1">
        <v>81</v>
      </c>
      <c r="I4374" s="1">
        <v>2.2799999999999998</v>
      </c>
      <c r="J4374" s="1">
        <v>4</v>
      </c>
      <c r="K4374" s="1" t="s">
        <v>24</v>
      </c>
      <c r="L4374" s="1" t="s">
        <v>24</v>
      </c>
      <c r="M4374" s="1">
        <v>80</v>
      </c>
      <c r="N4374" s="1" t="s">
        <v>33</v>
      </c>
      <c r="O4374" s="1">
        <v>4082834</v>
      </c>
      <c r="P4374" s="1">
        <f t="shared" si="966"/>
        <v>1</v>
      </c>
      <c r="Q4374" s="1">
        <f t="shared" si="953"/>
        <v>16</v>
      </c>
      <c r="R4374" s="5">
        <f t="shared" si="954"/>
        <v>3.4228541337546076E-2</v>
      </c>
      <c r="S4374" s="6">
        <f t="shared" si="955"/>
        <v>42654.028436018954</v>
      </c>
      <c r="T4374" s="4">
        <f t="shared" si="956"/>
        <v>1.2461538461538462</v>
      </c>
      <c r="U4374" s="1" t="str">
        <f t="shared" si="957"/>
        <v>Normal</v>
      </c>
      <c r="V4374" s="1" t="str">
        <f t="shared" si="958"/>
        <v>Acquired</v>
      </c>
      <c r="W4374" s="1" t="str">
        <f t="shared" si="959"/>
        <v>¥</v>
      </c>
      <c r="X4374" s="1" t="str">
        <f t="shared" si="960"/>
        <v>¥65M</v>
      </c>
      <c r="Y4374" s="1" t="str">
        <f t="shared" si="961"/>
        <v>¥81M</v>
      </c>
      <c r="Z4374" s="1" t="str">
        <f t="shared" si="962"/>
        <v>¥0</v>
      </c>
      <c r="AA4374" s="1" t="str">
        <f t="shared" si="963"/>
        <v>¥42,654</v>
      </c>
      <c r="AB4374" s="6">
        <f t="shared" si="964"/>
        <v>3554.5023696682465</v>
      </c>
      <c r="AC4374" s="1" t="str">
        <f t="shared" si="965"/>
        <v>Small</v>
      </c>
    </row>
    <row r="4375" spans="1:29">
      <c r="A4375" s="1" t="s">
        <v>657</v>
      </c>
      <c r="B4375" s="1">
        <v>2008</v>
      </c>
      <c r="C4375" s="1" t="s">
        <v>31</v>
      </c>
      <c r="D4375" s="1" t="s">
        <v>32</v>
      </c>
      <c r="E4375" s="1" t="s">
        <v>18</v>
      </c>
      <c r="F4375" s="1">
        <v>79</v>
      </c>
      <c r="G4375" s="1">
        <v>2709</v>
      </c>
      <c r="H4375" s="1">
        <v>882</v>
      </c>
      <c r="I4375" s="1">
        <v>14.46</v>
      </c>
      <c r="J4375" s="1">
        <v>1</v>
      </c>
      <c r="K4375" s="1" t="s">
        <v>24</v>
      </c>
      <c r="L4375" s="1" t="s">
        <v>24</v>
      </c>
      <c r="M4375" s="1">
        <v>91</v>
      </c>
      <c r="N4375" s="1" t="s">
        <v>25</v>
      </c>
      <c r="O4375" s="1">
        <v>4017727</v>
      </c>
      <c r="P4375" s="1">
        <f t="shared" si="966"/>
        <v>2</v>
      </c>
      <c r="Q4375" s="1">
        <f t="shared" si="953"/>
        <v>16</v>
      </c>
      <c r="R4375" s="5">
        <f t="shared" si="954"/>
        <v>2.9162052417866371E-2</v>
      </c>
      <c r="S4375" s="6">
        <f t="shared" si="955"/>
        <v>325581.39534883719</v>
      </c>
      <c r="T4375" s="4">
        <f t="shared" si="956"/>
        <v>11.164556962025317</v>
      </c>
      <c r="U4375" s="1" t="str">
        <f t="shared" si="957"/>
        <v>Normal</v>
      </c>
      <c r="V4375" s="1" t="str">
        <f t="shared" si="958"/>
        <v>Acquired</v>
      </c>
      <c r="W4375" s="1" t="str">
        <f t="shared" si="959"/>
        <v>€</v>
      </c>
      <c r="X4375" s="1" t="str">
        <f t="shared" si="960"/>
        <v>€79M</v>
      </c>
      <c r="Y4375" s="1" t="str">
        <f t="shared" si="961"/>
        <v>€882M</v>
      </c>
      <c r="Z4375" s="1" t="str">
        <f t="shared" si="962"/>
        <v>€0</v>
      </c>
      <c r="AA4375" s="1" t="str">
        <f t="shared" si="963"/>
        <v>€3,25,581</v>
      </c>
      <c r="AB4375" s="6">
        <f t="shared" si="964"/>
        <v>27131.782945736435</v>
      </c>
      <c r="AC4375" s="1" t="str">
        <f t="shared" si="965"/>
        <v>Small</v>
      </c>
    </row>
    <row r="4376" spans="1:29">
      <c r="A4376" s="1" t="s">
        <v>433</v>
      </c>
      <c r="B4376" s="1">
        <v>2008</v>
      </c>
      <c r="C4376" s="1" t="s">
        <v>73</v>
      </c>
      <c r="D4376" s="1" t="s">
        <v>51</v>
      </c>
      <c r="E4376" s="1" t="s">
        <v>40</v>
      </c>
      <c r="F4376" s="1">
        <v>75</v>
      </c>
      <c r="G4376" s="1">
        <v>331</v>
      </c>
      <c r="H4376" s="1">
        <v>897</v>
      </c>
      <c r="I4376" s="1">
        <v>10.35</v>
      </c>
      <c r="J4376" s="1">
        <v>5</v>
      </c>
      <c r="K4376" s="1" t="s">
        <v>24</v>
      </c>
      <c r="L4376" s="1" t="s">
        <v>19</v>
      </c>
      <c r="M4376" s="1">
        <v>93</v>
      </c>
      <c r="N4376" s="1" t="s">
        <v>33</v>
      </c>
      <c r="O4376" s="1">
        <v>3974736</v>
      </c>
      <c r="P4376" s="1">
        <f t="shared" si="966"/>
        <v>3</v>
      </c>
      <c r="Q4376" s="1">
        <f t="shared" si="953"/>
        <v>16</v>
      </c>
      <c r="R4376" s="5">
        <f t="shared" si="954"/>
        <v>0.22658610271903323</v>
      </c>
      <c r="S4376" s="6">
        <f t="shared" si="955"/>
        <v>2709969.7885196377</v>
      </c>
      <c r="T4376" s="4">
        <f t="shared" si="956"/>
        <v>11.96</v>
      </c>
      <c r="U4376" s="1" t="str">
        <f t="shared" si="957"/>
        <v>Normal</v>
      </c>
      <c r="V4376" s="1" t="str">
        <f t="shared" si="958"/>
        <v>Acquired</v>
      </c>
      <c r="W4376" s="1" t="str">
        <f t="shared" si="959"/>
        <v>€</v>
      </c>
      <c r="X4376" s="1" t="str">
        <f t="shared" si="960"/>
        <v>€75M</v>
      </c>
      <c r="Y4376" s="1" t="str">
        <f t="shared" si="961"/>
        <v>€897M</v>
      </c>
      <c r="Z4376" s="1" t="str">
        <f t="shared" si="962"/>
        <v>€0</v>
      </c>
      <c r="AA4376" s="1" t="str">
        <f t="shared" si="963"/>
        <v>€27,09,970</v>
      </c>
      <c r="AB4376" s="6">
        <f t="shared" si="964"/>
        <v>225830.81570996979</v>
      </c>
      <c r="AC4376" s="1" t="str">
        <f t="shared" si="965"/>
        <v>Small</v>
      </c>
    </row>
    <row r="4377" spans="1:29">
      <c r="A4377" s="1" t="s">
        <v>3903</v>
      </c>
      <c r="B4377" s="1">
        <v>2008</v>
      </c>
      <c r="C4377" s="1" t="s">
        <v>22</v>
      </c>
      <c r="D4377" s="1" t="s">
        <v>95</v>
      </c>
      <c r="E4377" s="1" t="s">
        <v>28</v>
      </c>
      <c r="F4377" s="1">
        <v>35</v>
      </c>
      <c r="G4377" s="1">
        <v>1205</v>
      </c>
      <c r="H4377" s="1">
        <v>98</v>
      </c>
      <c r="I4377" s="1">
        <v>4.22</v>
      </c>
      <c r="J4377" s="1">
        <v>3</v>
      </c>
      <c r="K4377" s="1" t="s">
        <v>24</v>
      </c>
      <c r="L4377" s="1" t="s">
        <v>24</v>
      </c>
      <c r="M4377" s="1">
        <v>15</v>
      </c>
      <c r="N4377" s="1" t="s">
        <v>25</v>
      </c>
      <c r="O4377" s="1">
        <v>3736122</v>
      </c>
      <c r="P4377" s="1">
        <f t="shared" si="966"/>
        <v>1</v>
      </c>
      <c r="Q4377" s="1">
        <f t="shared" si="953"/>
        <v>16</v>
      </c>
      <c r="R4377" s="5">
        <f t="shared" si="954"/>
        <v>2.9045643153526972E-2</v>
      </c>
      <c r="S4377" s="6">
        <f t="shared" si="955"/>
        <v>81327.800829875516</v>
      </c>
      <c r="T4377" s="4">
        <f t="shared" si="956"/>
        <v>2.8</v>
      </c>
      <c r="U4377" s="1" t="str">
        <f t="shared" si="957"/>
        <v>Normal</v>
      </c>
      <c r="V4377" s="1" t="str">
        <f t="shared" si="958"/>
        <v>Acquired</v>
      </c>
      <c r="W4377" s="1" t="str">
        <f t="shared" si="959"/>
        <v>£</v>
      </c>
      <c r="X4377" s="1" t="str">
        <f t="shared" si="960"/>
        <v>£35M</v>
      </c>
      <c r="Y4377" s="1" t="str">
        <f t="shared" si="961"/>
        <v>£98M</v>
      </c>
      <c r="Z4377" s="1" t="str">
        <f t="shared" si="962"/>
        <v>£0</v>
      </c>
      <c r="AA4377" s="1" t="str">
        <f t="shared" si="963"/>
        <v>£81,328</v>
      </c>
      <c r="AB4377" s="6">
        <f t="shared" si="964"/>
        <v>6777.3167358229603</v>
      </c>
      <c r="AC4377" s="1" t="str">
        <f t="shared" si="965"/>
        <v>Small</v>
      </c>
    </row>
    <row r="4378" spans="1:29">
      <c r="A4378" s="1" t="s">
        <v>1594</v>
      </c>
      <c r="B4378" s="1">
        <v>2008</v>
      </c>
      <c r="C4378" s="1" t="s">
        <v>22</v>
      </c>
      <c r="D4378" s="1" t="s">
        <v>95</v>
      </c>
      <c r="E4378" s="1" t="s">
        <v>40</v>
      </c>
      <c r="F4378" s="1">
        <v>58</v>
      </c>
      <c r="G4378" s="1">
        <v>772</v>
      </c>
      <c r="H4378" s="1">
        <v>550</v>
      </c>
      <c r="I4378" s="1">
        <v>12.03</v>
      </c>
      <c r="J4378" s="1">
        <v>3</v>
      </c>
      <c r="K4378" s="1" t="s">
        <v>19</v>
      </c>
      <c r="L4378" s="1" t="s">
        <v>24</v>
      </c>
      <c r="M4378" s="1">
        <v>86</v>
      </c>
      <c r="N4378" s="1" t="s">
        <v>29</v>
      </c>
      <c r="O4378" s="1">
        <v>3721861</v>
      </c>
      <c r="P4378" s="1">
        <f t="shared" si="966"/>
        <v>3</v>
      </c>
      <c r="Q4378" s="1">
        <f t="shared" si="953"/>
        <v>16</v>
      </c>
      <c r="R4378" s="5">
        <f t="shared" si="954"/>
        <v>7.512953367875648E-2</v>
      </c>
      <c r="S4378" s="6">
        <f t="shared" si="955"/>
        <v>712435.23316062172</v>
      </c>
      <c r="T4378" s="4">
        <f t="shared" si="956"/>
        <v>9.4827586206896548</v>
      </c>
      <c r="U4378" s="1" t="str">
        <f t="shared" si="957"/>
        <v>Normal</v>
      </c>
      <c r="V4378" s="1" t="str">
        <f t="shared" si="958"/>
        <v>IPO</v>
      </c>
      <c r="W4378" s="1" t="str">
        <f t="shared" si="959"/>
        <v>£</v>
      </c>
      <c r="X4378" s="1" t="str">
        <f t="shared" si="960"/>
        <v>£58M</v>
      </c>
      <c r="Y4378" s="1" t="str">
        <f t="shared" si="961"/>
        <v>£550M</v>
      </c>
      <c r="Z4378" s="1" t="str">
        <f t="shared" si="962"/>
        <v>£0</v>
      </c>
      <c r="AA4378" s="1" t="str">
        <f t="shared" si="963"/>
        <v>£7,12,435</v>
      </c>
      <c r="AB4378" s="6">
        <f t="shared" si="964"/>
        <v>59369.602763385148</v>
      </c>
      <c r="AC4378" s="1" t="str">
        <f t="shared" si="965"/>
        <v>Small</v>
      </c>
    </row>
    <row r="4379" spans="1:29">
      <c r="A4379" s="1" t="s">
        <v>1297</v>
      </c>
      <c r="B4379" s="1">
        <v>2008</v>
      </c>
      <c r="C4379" s="1" t="s">
        <v>31</v>
      </c>
      <c r="D4379" s="1" t="s">
        <v>32</v>
      </c>
      <c r="E4379" s="1" t="s">
        <v>40</v>
      </c>
      <c r="F4379" s="1">
        <v>42</v>
      </c>
      <c r="G4379" s="1">
        <v>1406</v>
      </c>
      <c r="H4379" s="1">
        <v>993</v>
      </c>
      <c r="I4379" s="1">
        <v>45.76</v>
      </c>
      <c r="J4379" s="1">
        <v>9</v>
      </c>
      <c r="K4379" s="1" t="s">
        <v>24</v>
      </c>
      <c r="L4379" s="1" t="s">
        <v>19</v>
      </c>
      <c r="M4379" s="1">
        <v>49</v>
      </c>
      <c r="N4379" s="1" t="s">
        <v>33</v>
      </c>
      <c r="O4379" s="1">
        <v>3703642</v>
      </c>
      <c r="P4379" s="1">
        <f t="shared" si="966"/>
        <v>3</v>
      </c>
      <c r="Q4379" s="1">
        <f t="shared" si="953"/>
        <v>16</v>
      </c>
      <c r="R4379" s="5">
        <f t="shared" si="954"/>
        <v>2.9871977240398292E-2</v>
      </c>
      <c r="S4379" s="6">
        <f t="shared" si="955"/>
        <v>706258.89046941674</v>
      </c>
      <c r="T4379" s="4">
        <f t="shared" si="956"/>
        <v>23.642857142857142</v>
      </c>
      <c r="U4379" s="1" t="str">
        <f t="shared" si="957"/>
        <v>High Performer</v>
      </c>
      <c r="V4379" s="1" t="str">
        <f t="shared" si="958"/>
        <v>Acquired</v>
      </c>
      <c r="W4379" s="1" t="str">
        <f t="shared" si="959"/>
        <v>€</v>
      </c>
      <c r="X4379" s="1" t="str">
        <f t="shared" si="960"/>
        <v>€42M</v>
      </c>
      <c r="Y4379" s="1" t="str">
        <f t="shared" si="961"/>
        <v>€993M</v>
      </c>
      <c r="Z4379" s="1" t="str">
        <f t="shared" si="962"/>
        <v>€0</v>
      </c>
      <c r="AA4379" s="1" t="str">
        <f t="shared" si="963"/>
        <v>€7,06,259</v>
      </c>
      <c r="AB4379" s="6">
        <f t="shared" si="964"/>
        <v>58854.907539118067</v>
      </c>
      <c r="AC4379" s="1" t="str">
        <f t="shared" si="965"/>
        <v>Small</v>
      </c>
    </row>
    <row r="4380" spans="1:29">
      <c r="A4380" s="1" t="s">
        <v>228</v>
      </c>
      <c r="B4380" s="1">
        <v>2008</v>
      </c>
      <c r="C4380" s="1" t="s">
        <v>59</v>
      </c>
      <c r="D4380" s="1" t="s">
        <v>17</v>
      </c>
      <c r="E4380" s="1" t="s">
        <v>37</v>
      </c>
      <c r="F4380" s="1">
        <v>28</v>
      </c>
      <c r="G4380" s="1">
        <v>376</v>
      </c>
      <c r="H4380" s="1">
        <v>448</v>
      </c>
      <c r="I4380" s="1">
        <v>38.69</v>
      </c>
      <c r="J4380" s="1">
        <v>8</v>
      </c>
      <c r="K4380" s="1" t="s">
        <v>24</v>
      </c>
      <c r="L4380" s="1" t="s">
        <v>24</v>
      </c>
      <c r="M4380" s="1">
        <v>8</v>
      </c>
      <c r="N4380" s="1" t="s">
        <v>33</v>
      </c>
      <c r="O4380" s="1">
        <v>3676233</v>
      </c>
      <c r="P4380" s="1">
        <f t="shared" si="966"/>
        <v>4</v>
      </c>
      <c r="Q4380" s="1">
        <f t="shared" si="953"/>
        <v>16</v>
      </c>
      <c r="R4380" s="5">
        <f t="shared" si="954"/>
        <v>7.4468085106382975E-2</v>
      </c>
      <c r="S4380" s="6">
        <f t="shared" si="955"/>
        <v>1191489.3617021276</v>
      </c>
      <c r="T4380" s="4">
        <f t="shared" si="956"/>
        <v>16</v>
      </c>
      <c r="U4380" s="1" t="str">
        <f t="shared" si="957"/>
        <v>High Performer</v>
      </c>
      <c r="V4380" s="1" t="str">
        <f t="shared" si="958"/>
        <v>Acquired</v>
      </c>
      <c r="W4380" s="1" t="str">
        <f t="shared" si="959"/>
        <v>₹</v>
      </c>
      <c r="X4380" s="1" t="str">
        <f t="shared" si="960"/>
        <v>₹28M</v>
      </c>
      <c r="Y4380" s="1" t="str">
        <f t="shared" si="961"/>
        <v>₹448M</v>
      </c>
      <c r="Z4380" s="1" t="str">
        <f t="shared" si="962"/>
        <v>₹0</v>
      </c>
      <c r="AA4380" s="1" t="str">
        <f t="shared" si="963"/>
        <v>₹11,91,489</v>
      </c>
      <c r="AB4380" s="6">
        <f t="shared" si="964"/>
        <v>99290.780141843978</v>
      </c>
      <c r="AC4380" s="1" t="str">
        <f t="shared" si="965"/>
        <v>Small</v>
      </c>
    </row>
    <row r="4381" spans="1:29">
      <c r="A4381" s="1" t="s">
        <v>2297</v>
      </c>
      <c r="B4381" s="1">
        <v>2008</v>
      </c>
      <c r="C4381" s="1" t="s">
        <v>53</v>
      </c>
      <c r="D4381" s="1" t="s">
        <v>17</v>
      </c>
      <c r="E4381" s="1" t="s">
        <v>28</v>
      </c>
      <c r="F4381" s="1">
        <v>28</v>
      </c>
      <c r="G4381" s="1">
        <v>3046</v>
      </c>
      <c r="H4381" s="1">
        <v>965</v>
      </c>
      <c r="I4381" s="1">
        <v>6.61</v>
      </c>
      <c r="J4381" s="1">
        <v>8</v>
      </c>
      <c r="K4381" s="1" t="s">
        <v>19</v>
      </c>
      <c r="L4381" s="1" t="s">
        <v>24</v>
      </c>
      <c r="M4381" s="1">
        <v>50</v>
      </c>
      <c r="N4381" s="1" t="s">
        <v>49</v>
      </c>
      <c r="O4381" s="1">
        <v>3558365</v>
      </c>
      <c r="P4381" s="1">
        <f t="shared" si="966"/>
        <v>1</v>
      </c>
      <c r="Q4381" s="1">
        <f t="shared" si="953"/>
        <v>16</v>
      </c>
      <c r="R4381" s="5">
        <f t="shared" si="954"/>
        <v>9.1923834537097834E-3</v>
      </c>
      <c r="S4381" s="6">
        <f t="shared" si="955"/>
        <v>316808.92974392645</v>
      </c>
      <c r="T4381" s="4">
        <f t="shared" si="956"/>
        <v>34.464285714285715</v>
      </c>
      <c r="U4381" s="1" t="str">
        <f t="shared" si="957"/>
        <v>High Performer</v>
      </c>
      <c r="V4381" s="1" t="str">
        <f t="shared" si="958"/>
        <v>IPO</v>
      </c>
      <c r="W4381" s="1">
        <f t="shared" si="959"/>
        <v>0</v>
      </c>
      <c r="X4381" s="1" t="str">
        <f t="shared" si="960"/>
        <v>028M</v>
      </c>
      <c r="Y4381" s="1" t="str">
        <f t="shared" si="961"/>
        <v>0965M</v>
      </c>
      <c r="Z4381" s="1" t="str">
        <f t="shared" si="962"/>
        <v>00</v>
      </c>
      <c r="AA4381" s="1" t="str">
        <f t="shared" si="963"/>
        <v>03,16,809</v>
      </c>
      <c r="AB4381" s="6">
        <f t="shared" si="964"/>
        <v>26400.744145327204</v>
      </c>
      <c r="AC4381" s="1" t="str">
        <f t="shared" si="965"/>
        <v>Small</v>
      </c>
    </row>
    <row r="4382" spans="1:29">
      <c r="A4382" s="1" t="s">
        <v>4300</v>
      </c>
      <c r="B4382" s="1">
        <v>2008</v>
      </c>
      <c r="C4382" s="1" t="s">
        <v>45</v>
      </c>
      <c r="D4382" s="1" t="s">
        <v>95</v>
      </c>
      <c r="E4382" s="1" t="s">
        <v>18</v>
      </c>
      <c r="F4382" s="1">
        <v>78</v>
      </c>
      <c r="G4382" s="1">
        <v>1315</v>
      </c>
      <c r="H4382" s="1">
        <v>878</v>
      </c>
      <c r="I4382" s="1">
        <v>21.65</v>
      </c>
      <c r="J4382" s="1">
        <v>4</v>
      </c>
      <c r="K4382" s="1" t="s">
        <v>24</v>
      </c>
      <c r="L4382" s="1" t="s">
        <v>19</v>
      </c>
      <c r="M4382" s="1">
        <v>32</v>
      </c>
      <c r="N4382" s="1" t="s">
        <v>29</v>
      </c>
      <c r="O4382" s="1">
        <v>3433326</v>
      </c>
      <c r="P4382" s="1">
        <f t="shared" si="966"/>
        <v>2</v>
      </c>
      <c r="Q4382" s="1">
        <f t="shared" si="953"/>
        <v>16</v>
      </c>
      <c r="R4382" s="5">
        <f t="shared" si="954"/>
        <v>5.9315589353612169E-2</v>
      </c>
      <c r="S4382" s="6">
        <f t="shared" si="955"/>
        <v>667680.60836501897</v>
      </c>
      <c r="T4382" s="4">
        <f t="shared" si="956"/>
        <v>11.256410256410257</v>
      </c>
      <c r="U4382" s="1" t="str">
        <f t="shared" si="957"/>
        <v>Normal</v>
      </c>
      <c r="V4382" s="1" t="str">
        <f t="shared" si="958"/>
        <v>Acquired</v>
      </c>
      <c r="W4382" s="1" t="str">
        <f t="shared" si="959"/>
        <v>A$</v>
      </c>
      <c r="X4382" s="1" t="str">
        <f t="shared" si="960"/>
        <v>A$78M</v>
      </c>
      <c r="Y4382" s="1" t="str">
        <f t="shared" si="961"/>
        <v>A$878M</v>
      </c>
      <c r="Z4382" s="1" t="str">
        <f t="shared" si="962"/>
        <v>A$0</v>
      </c>
      <c r="AA4382" s="1" t="str">
        <f t="shared" si="963"/>
        <v>A$6,67,681</v>
      </c>
      <c r="AB4382" s="6">
        <f t="shared" si="964"/>
        <v>55640.050697084916</v>
      </c>
      <c r="AC4382" s="1" t="str">
        <f t="shared" si="965"/>
        <v>Small</v>
      </c>
    </row>
    <row r="4383" spans="1:29">
      <c r="A4383" s="1" t="s">
        <v>1315</v>
      </c>
      <c r="B4383" s="1">
        <v>2008</v>
      </c>
      <c r="C4383" s="1" t="s">
        <v>31</v>
      </c>
      <c r="D4383" s="1" t="s">
        <v>36</v>
      </c>
      <c r="E4383" s="1" t="s">
        <v>37</v>
      </c>
      <c r="F4383" s="1">
        <v>49</v>
      </c>
      <c r="G4383" s="1">
        <v>4272</v>
      </c>
      <c r="H4383" s="1">
        <v>141</v>
      </c>
      <c r="I4383" s="1">
        <v>26.47</v>
      </c>
      <c r="J4383" s="1">
        <v>6</v>
      </c>
      <c r="K4383" s="1" t="s">
        <v>19</v>
      </c>
      <c r="L4383" s="1" t="s">
        <v>19</v>
      </c>
      <c r="M4383" s="1">
        <v>4</v>
      </c>
      <c r="N4383" s="1" t="s">
        <v>29</v>
      </c>
      <c r="O4383" s="1">
        <v>3239976</v>
      </c>
      <c r="P4383" s="1">
        <f t="shared" si="966"/>
        <v>4</v>
      </c>
      <c r="Q4383" s="1">
        <f t="shared" si="953"/>
        <v>16</v>
      </c>
      <c r="R4383" s="5">
        <f t="shared" si="954"/>
        <v>1.1470037453183521E-2</v>
      </c>
      <c r="S4383" s="6">
        <f t="shared" si="955"/>
        <v>33005.617977528091</v>
      </c>
      <c r="T4383" s="4">
        <f t="shared" si="956"/>
        <v>2.8775510204081631</v>
      </c>
      <c r="U4383" s="1" t="str">
        <f t="shared" si="957"/>
        <v>Normal</v>
      </c>
      <c r="V4383" s="1" t="str">
        <f t="shared" si="958"/>
        <v>Still Private</v>
      </c>
      <c r="W4383" s="1" t="str">
        <f t="shared" si="959"/>
        <v>€</v>
      </c>
      <c r="X4383" s="1" t="str">
        <f t="shared" si="960"/>
        <v>€49M</v>
      </c>
      <c r="Y4383" s="1" t="str">
        <f t="shared" si="961"/>
        <v>€141M</v>
      </c>
      <c r="Z4383" s="1" t="str">
        <f t="shared" si="962"/>
        <v>€0</v>
      </c>
      <c r="AA4383" s="1" t="str">
        <f t="shared" si="963"/>
        <v>€33,006</v>
      </c>
      <c r="AB4383" s="6">
        <f t="shared" si="964"/>
        <v>2750.4681647940074</v>
      </c>
      <c r="AC4383" s="1" t="str">
        <f t="shared" si="965"/>
        <v>Small</v>
      </c>
    </row>
    <row r="4384" spans="1:29">
      <c r="A4384" s="1" t="s">
        <v>603</v>
      </c>
      <c r="B4384" s="1">
        <v>2008</v>
      </c>
      <c r="C4384" s="1" t="s">
        <v>59</v>
      </c>
      <c r="D4384" s="1" t="s">
        <v>36</v>
      </c>
      <c r="E4384" s="1" t="s">
        <v>40</v>
      </c>
      <c r="F4384" s="1">
        <v>33</v>
      </c>
      <c r="G4384" s="1">
        <v>4920</v>
      </c>
      <c r="H4384" s="1">
        <v>324</v>
      </c>
      <c r="I4384" s="1">
        <v>37.979999999999997</v>
      </c>
      <c r="J4384" s="1">
        <v>7</v>
      </c>
      <c r="K4384" s="1" t="s">
        <v>24</v>
      </c>
      <c r="L4384" s="1" t="s">
        <v>24</v>
      </c>
      <c r="M4384" s="1">
        <v>97</v>
      </c>
      <c r="N4384" s="1" t="s">
        <v>20</v>
      </c>
      <c r="O4384" s="1">
        <v>3171579</v>
      </c>
      <c r="P4384" s="1">
        <f t="shared" si="966"/>
        <v>3</v>
      </c>
      <c r="Q4384" s="1">
        <f t="shared" si="953"/>
        <v>16</v>
      </c>
      <c r="R4384" s="5">
        <f t="shared" si="954"/>
        <v>6.7073170731707316E-3</v>
      </c>
      <c r="S4384" s="6">
        <f t="shared" si="955"/>
        <v>65853.658536585368</v>
      </c>
      <c r="T4384" s="4">
        <f t="shared" si="956"/>
        <v>9.8181818181818183</v>
      </c>
      <c r="U4384" s="1" t="str">
        <f t="shared" si="957"/>
        <v>Normal</v>
      </c>
      <c r="V4384" s="1" t="str">
        <f t="shared" si="958"/>
        <v>Acquired</v>
      </c>
      <c r="W4384" s="1" t="str">
        <f t="shared" si="959"/>
        <v>₹</v>
      </c>
      <c r="X4384" s="1" t="str">
        <f t="shared" si="960"/>
        <v>₹33M</v>
      </c>
      <c r="Y4384" s="1" t="str">
        <f t="shared" si="961"/>
        <v>₹324M</v>
      </c>
      <c r="Z4384" s="1" t="str">
        <f t="shared" si="962"/>
        <v>₹0</v>
      </c>
      <c r="AA4384" s="1" t="str">
        <f t="shared" si="963"/>
        <v>₹65,854</v>
      </c>
      <c r="AB4384" s="6">
        <f t="shared" si="964"/>
        <v>5487.8048780487807</v>
      </c>
      <c r="AC4384" s="1" t="str">
        <f t="shared" si="965"/>
        <v>Small</v>
      </c>
    </row>
    <row r="4385" spans="1:29">
      <c r="A4385" s="1" t="s">
        <v>3811</v>
      </c>
      <c r="B4385" s="1">
        <v>2008</v>
      </c>
      <c r="C4385" s="1" t="s">
        <v>73</v>
      </c>
      <c r="D4385" s="1" t="s">
        <v>46</v>
      </c>
      <c r="E4385" s="1" t="s">
        <v>23</v>
      </c>
      <c r="F4385" s="1">
        <v>29</v>
      </c>
      <c r="G4385" s="1">
        <v>2064</v>
      </c>
      <c r="H4385" s="1">
        <v>555</v>
      </c>
      <c r="I4385" s="1">
        <v>28.03</v>
      </c>
      <c r="J4385" s="1">
        <v>9</v>
      </c>
      <c r="K4385" s="1" t="s">
        <v>19</v>
      </c>
      <c r="L4385" s="1" t="s">
        <v>19</v>
      </c>
      <c r="M4385" s="1">
        <v>33</v>
      </c>
      <c r="N4385" s="1" t="s">
        <v>49</v>
      </c>
      <c r="O4385" s="1">
        <v>3143251</v>
      </c>
      <c r="P4385" s="1">
        <f t="shared" si="966"/>
        <v>5</v>
      </c>
      <c r="Q4385" s="1">
        <f t="shared" si="953"/>
        <v>16</v>
      </c>
      <c r="R4385" s="5">
        <f t="shared" si="954"/>
        <v>1.4050387596899225E-2</v>
      </c>
      <c r="S4385" s="6">
        <f t="shared" si="955"/>
        <v>268895.34883720928</v>
      </c>
      <c r="T4385" s="4">
        <f t="shared" si="956"/>
        <v>19.137931034482758</v>
      </c>
      <c r="U4385" s="1" t="str">
        <f t="shared" si="957"/>
        <v>High Performer</v>
      </c>
      <c r="V4385" s="1" t="str">
        <f t="shared" si="958"/>
        <v>Still Private</v>
      </c>
      <c r="W4385" s="1" t="str">
        <f t="shared" si="959"/>
        <v>€</v>
      </c>
      <c r="X4385" s="1" t="str">
        <f t="shared" si="960"/>
        <v>€29M</v>
      </c>
      <c r="Y4385" s="1" t="str">
        <f t="shared" si="961"/>
        <v>€555M</v>
      </c>
      <c r="Z4385" s="1" t="str">
        <f t="shared" si="962"/>
        <v>€0</v>
      </c>
      <c r="AA4385" s="1" t="str">
        <f t="shared" si="963"/>
        <v>€2,68,895</v>
      </c>
      <c r="AB4385" s="6">
        <f t="shared" si="964"/>
        <v>22407.945736434107</v>
      </c>
      <c r="AC4385" s="1" t="str">
        <f t="shared" si="965"/>
        <v>Small</v>
      </c>
    </row>
    <row r="4386" spans="1:29">
      <c r="A4386" s="1" t="s">
        <v>1166</v>
      </c>
      <c r="B4386" s="1">
        <v>2008</v>
      </c>
      <c r="C4386" s="1" t="s">
        <v>42</v>
      </c>
      <c r="D4386" s="1" t="s">
        <v>17</v>
      </c>
      <c r="E4386" s="1" t="s">
        <v>18</v>
      </c>
      <c r="F4386" s="1">
        <v>17</v>
      </c>
      <c r="G4386" s="1">
        <v>3350</v>
      </c>
      <c r="H4386" s="1">
        <v>832</v>
      </c>
      <c r="I4386" s="1">
        <v>22.8</v>
      </c>
      <c r="J4386" s="1">
        <v>8</v>
      </c>
      <c r="K4386" s="1" t="s">
        <v>19</v>
      </c>
      <c r="L4386" s="1" t="s">
        <v>19</v>
      </c>
      <c r="M4386" s="1">
        <v>1</v>
      </c>
      <c r="N4386" s="1" t="s">
        <v>20</v>
      </c>
      <c r="O4386" s="1">
        <v>2930264</v>
      </c>
      <c r="P4386" s="1">
        <f t="shared" si="966"/>
        <v>2</v>
      </c>
      <c r="Q4386" s="1">
        <f t="shared" si="953"/>
        <v>16</v>
      </c>
      <c r="R4386" s="5">
        <f t="shared" si="954"/>
        <v>5.0746268656716416E-3</v>
      </c>
      <c r="S4386" s="6">
        <f t="shared" si="955"/>
        <v>248358.20895522388</v>
      </c>
      <c r="T4386" s="4">
        <f t="shared" si="956"/>
        <v>48.941176470588232</v>
      </c>
      <c r="U4386" s="1" t="str">
        <f t="shared" si="957"/>
        <v>High Performer</v>
      </c>
      <c r="V4386" s="1" t="str">
        <f t="shared" si="958"/>
        <v>Still Private</v>
      </c>
      <c r="W4386" s="1" t="str">
        <f t="shared" si="959"/>
        <v>¥</v>
      </c>
      <c r="X4386" s="1" t="str">
        <f t="shared" si="960"/>
        <v>¥17M</v>
      </c>
      <c r="Y4386" s="1" t="str">
        <f t="shared" si="961"/>
        <v>¥832M</v>
      </c>
      <c r="Z4386" s="1" t="str">
        <f t="shared" si="962"/>
        <v>¥0</v>
      </c>
      <c r="AA4386" s="1" t="str">
        <f t="shared" si="963"/>
        <v>¥2,48,358</v>
      </c>
      <c r="AB4386" s="6">
        <f t="shared" si="964"/>
        <v>20696.517412935322</v>
      </c>
      <c r="AC4386" s="1" t="str">
        <f t="shared" si="965"/>
        <v>Small</v>
      </c>
    </row>
    <row r="4387" spans="1:29">
      <c r="A4387" s="1" t="s">
        <v>1211</v>
      </c>
      <c r="B4387" s="1">
        <v>2008</v>
      </c>
      <c r="C4387" s="1" t="s">
        <v>22</v>
      </c>
      <c r="D4387" s="1" t="s">
        <v>17</v>
      </c>
      <c r="E4387" s="1" t="s">
        <v>40</v>
      </c>
      <c r="F4387" s="1">
        <v>46</v>
      </c>
      <c r="G4387" s="1">
        <v>4417</v>
      </c>
      <c r="H4387" s="1">
        <v>32</v>
      </c>
      <c r="I4387" s="1">
        <v>5.22</v>
      </c>
      <c r="J4387" s="1">
        <v>1</v>
      </c>
      <c r="K4387" s="1" t="s">
        <v>19</v>
      </c>
      <c r="L4387" s="1" t="s">
        <v>19</v>
      </c>
      <c r="M4387" s="1">
        <v>69</v>
      </c>
      <c r="N4387" s="1" t="s">
        <v>25</v>
      </c>
      <c r="O4387" s="1">
        <v>2891014</v>
      </c>
      <c r="P4387" s="1">
        <f t="shared" si="966"/>
        <v>3</v>
      </c>
      <c r="Q4387" s="1">
        <f t="shared" si="953"/>
        <v>16</v>
      </c>
      <c r="R4387" s="5">
        <f t="shared" si="954"/>
        <v>1.0414308354086485E-2</v>
      </c>
      <c r="S4387" s="6">
        <f t="shared" si="955"/>
        <v>7244.736246321032</v>
      </c>
      <c r="T4387" s="4">
        <f t="shared" si="956"/>
        <v>0.69565217391304346</v>
      </c>
      <c r="U4387" s="1" t="str">
        <f t="shared" si="957"/>
        <v>Normal</v>
      </c>
      <c r="V4387" s="1" t="str">
        <f t="shared" si="958"/>
        <v>Still Private</v>
      </c>
      <c r="W4387" s="1" t="str">
        <f t="shared" si="959"/>
        <v>£</v>
      </c>
      <c r="X4387" s="1" t="str">
        <f t="shared" si="960"/>
        <v>£46M</v>
      </c>
      <c r="Y4387" s="1" t="str">
        <f t="shared" si="961"/>
        <v>£32M</v>
      </c>
      <c r="Z4387" s="1" t="str">
        <f t="shared" si="962"/>
        <v>£0</v>
      </c>
      <c r="AA4387" s="1" t="str">
        <f t="shared" si="963"/>
        <v>£7,245</v>
      </c>
      <c r="AB4387" s="6">
        <f t="shared" si="964"/>
        <v>603.72802052675274</v>
      </c>
      <c r="AC4387" s="1" t="str">
        <f t="shared" si="965"/>
        <v>Small</v>
      </c>
    </row>
    <row r="4388" spans="1:29">
      <c r="A4388" s="1" t="s">
        <v>118</v>
      </c>
      <c r="B4388" s="1">
        <v>2008</v>
      </c>
      <c r="C4388" s="1" t="s">
        <v>59</v>
      </c>
      <c r="D4388" s="1" t="s">
        <v>51</v>
      </c>
      <c r="E4388" s="1" t="s">
        <v>37</v>
      </c>
      <c r="F4388" s="1">
        <v>14</v>
      </c>
      <c r="G4388" s="1">
        <v>4705</v>
      </c>
      <c r="H4388" s="1">
        <v>340</v>
      </c>
      <c r="I4388" s="1">
        <v>6.57</v>
      </c>
      <c r="J4388" s="1">
        <v>5</v>
      </c>
      <c r="K4388" s="1" t="s">
        <v>24</v>
      </c>
      <c r="L4388" s="1" t="s">
        <v>24</v>
      </c>
      <c r="M4388" s="1">
        <v>80</v>
      </c>
      <c r="N4388" s="1" t="s">
        <v>25</v>
      </c>
      <c r="O4388" s="1">
        <v>2873936</v>
      </c>
      <c r="P4388" s="1">
        <f t="shared" si="966"/>
        <v>4</v>
      </c>
      <c r="Q4388" s="1">
        <f t="shared" si="953"/>
        <v>16</v>
      </c>
      <c r="R4388" s="5">
        <f t="shared" si="954"/>
        <v>2.975557917109458E-3</v>
      </c>
      <c r="S4388" s="6">
        <f t="shared" si="955"/>
        <v>72263.549415515416</v>
      </c>
      <c r="T4388" s="4">
        <f t="shared" si="956"/>
        <v>24.285714285714285</v>
      </c>
      <c r="U4388" s="1" t="str">
        <f t="shared" si="957"/>
        <v>Normal</v>
      </c>
      <c r="V4388" s="1" t="str">
        <f t="shared" si="958"/>
        <v>Acquired</v>
      </c>
      <c r="W4388" s="1" t="str">
        <f t="shared" si="959"/>
        <v>₹</v>
      </c>
      <c r="X4388" s="1" t="str">
        <f t="shared" si="960"/>
        <v>₹14M</v>
      </c>
      <c r="Y4388" s="1" t="str">
        <f t="shared" si="961"/>
        <v>₹340M</v>
      </c>
      <c r="Z4388" s="1" t="str">
        <f t="shared" si="962"/>
        <v>₹0</v>
      </c>
      <c r="AA4388" s="1" t="str">
        <f t="shared" si="963"/>
        <v>₹72,264</v>
      </c>
      <c r="AB4388" s="6">
        <f t="shared" si="964"/>
        <v>6021.9624512929504</v>
      </c>
      <c r="AC4388" s="1" t="str">
        <f t="shared" si="965"/>
        <v>Small</v>
      </c>
    </row>
    <row r="4389" spans="1:29">
      <c r="A4389" s="1" t="s">
        <v>1004</v>
      </c>
      <c r="B4389" s="1">
        <v>2008</v>
      </c>
      <c r="C4389" s="1" t="s">
        <v>53</v>
      </c>
      <c r="D4389" s="1" t="s">
        <v>32</v>
      </c>
      <c r="E4389" s="1" t="s">
        <v>40</v>
      </c>
      <c r="F4389" s="1">
        <v>47</v>
      </c>
      <c r="G4389" s="1">
        <v>3671</v>
      </c>
      <c r="H4389" s="1">
        <v>374</v>
      </c>
      <c r="I4389" s="1">
        <v>13.14</v>
      </c>
      <c r="J4389" s="1">
        <v>4</v>
      </c>
      <c r="K4389" s="1" t="s">
        <v>24</v>
      </c>
      <c r="L4389" s="1" t="s">
        <v>24</v>
      </c>
      <c r="M4389" s="1">
        <v>4</v>
      </c>
      <c r="N4389" s="1" t="s">
        <v>33</v>
      </c>
      <c r="O4389" s="1">
        <v>2856089</v>
      </c>
      <c r="P4389" s="1">
        <f t="shared" si="966"/>
        <v>3</v>
      </c>
      <c r="Q4389" s="1">
        <f t="shared" si="953"/>
        <v>16</v>
      </c>
      <c r="R4389" s="5">
        <f t="shared" si="954"/>
        <v>1.2803050939798419E-2</v>
      </c>
      <c r="S4389" s="6">
        <f t="shared" si="955"/>
        <v>101879.59684009806</v>
      </c>
      <c r="T4389" s="4">
        <f t="shared" si="956"/>
        <v>7.957446808510638</v>
      </c>
      <c r="U4389" s="1" t="str">
        <f t="shared" si="957"/>
        <v>Normal</v>
      </c>
      <c r="V4389" s="1" t="str">
        <f t="shared" si="958"/>
        <v>Acquired</v>
      </c>
      <c r="W4389" s="1">
        <f t="shared" si="959"/>
        <v>0</v>
      </c>
      <c r="X4389" s="1" t="str">
        <f t="shared" si="960"/>
        <v>047M</v>
      </c>
      <c r="Y4389" s="1" t="str">
        <f t="shared" si="961"/>
        <v>0374M</v>
      </c>
      <c r="Z4389" s="1" t="str">
        <f t="shared" si="962"/>
        <v>00</v>
      </c>
      <c r="AA4389" s="1" t="str">
        <f t="shared" si="963"/>
        <v>01,01,880</v>
      </c>
      <c r="AB4389" s="6">
        <f t="shared" si="964"/>
        <v>8489.9664033415047</v>
      </c>
      <c r="AC4389" s="1" t="str">
        <f t="shared" si="965"/>
        <v>Small</v>
      </c>
    </row>
    <row r="4390" spans="1:29">
      <c r="A4390" s="1" t="s">
        <v>140</v>
      </c>
      <c r="B4390" s="1">
        <v>2008</v>
      </c>
      <c r="C4390" s="1" t="s">
        <v>73</v>
      </c>
      <c r="D4390" s="1" t="s">
        <v>36</v>
      </c>
      <c r="E4390" s="1" t="s">
        <v>18</v>
      </c>
      <c r="F4390" s="1">
        <v>81</v>
      </c>
      <c r="G4390" s="1">
        <v>979</v>
      </c>
      <c r="H4390" s="1">
        <v>329</v>
      </c>
      <c r="I4390" s="1">
        <v>38.65</v>
      </c>
      <c r="J4390" s="1">
        <v>6</v>
      </c>
      <c r="K4390" s="1" t="s">
        <v>19</v>
      </c>
      <c r="L4390" s="1" t="s">
        <v>24</v>
      </c>
      <c r="M4390" s="1">
        <v>42</v>
      </c>
      <c r="N4390" s="1" t="s">
        <v>20</v>
      </c>
      <c r="O4390" s="1">
        <v>2704138</v>
      </c>
      <c r="P4390" s="1">
        <f t="shared" si="966"/>
        <v>2</v>
      </c>
      <c r="Q4390" s="1">
        <f t="shared" si="953"/>
        <v>16</v>
      </c>
      <c r="R4390" s="5">
        <f t="shared" si="954"/>
        <v>8.2737487231869258E-2</v>
      </c>
      <c r="S4390" s="6">
        <f t="shared" si="955"/>
        <v>336057.20122574054</v>
      </c>
      <c r="T4390" s="4">
        <f t="shared" si="956"/>
        <v>4.0617283950617287</v>
      </c>
      <c r="U4390" s="1" t="str">
        <f t="shared" si="957"/>
        <v>Normal</v>
      </c>
      <c r="V4390" s="1" t="str">
        <f t="shared" si="958"/>
        <v>IPO</v>
      </c>
      <c r="W4390" s="1" t="str">
        <f t="shared" si="959"/>
        <v>€</v>
      </c>
      <c r="X4390" s="1" t="str">
        <f t="shared" si="960"/>
        <v>€81M</v>
      </c>
      <c r="Y4390" s="1" t="str">
        <f t="shared" si="961"/>
        <v>€329M</v>
      </c>
      <c r="Z4390" s="1" t="str">
        <f t="shared" si="962"/>
        <v>€0</v>
      </c>
      <c r="AA4390" s="1" t="str">
        <f t="shared" si="963"/>
        <v>€3,36,057</v>
      </c>
      <c r="AB4390" s="6">
        <f t="shared" si="964"/>
        <v>28004.766768811714</v>
      </c>
      <c r="AC4390" s="1" t="str">
        <f t="shared" si="965"/>
        <v>Small</v>
      </c>
    </row>
    <row r="4391" spans="1:29">
      <c r="A4391" s="1" t="s">
        <v>2145</v>
      </c>
      <c r="B4391" s="1">
        <v>2008</v>
      </c>
      <c r="C4391" s="1" t="s">
        <v>53</v>
      </c>
      <c r="D4391" s="1" t="s">
        <v>43</v>
      </c>
      <c r="E4391" s="1" t="s">
        <v>37</v>
      </c>
      <c r="F4391" s="1">
        <v>27</v>
      </c>
      <c r="G4391" s="1">
        <v>4986</v>
      </c>
      <c r="H4391" s="1">
        <v>300</v>
      </c>
      <c r="I4391" s="1">
        <v>40.93</v>
      </c>
      <c r="J4391" s="1">
        <v>3</v>
      </c>
      <c r="K4391" s="1" t="s">
        <v>19</v>
      </c>
      <c r="L4391" s="1" t="s">
        <v>24</v>
      </c>
      <c r="M4391" s="1">
        <v>66</v>
      </c>
      <c r="N4391" s="1" t="s">
        <v>25</v>
      </c>
      <c r="O4391" s="1">
        <v>2651284</v>
      </c>
      <c r="P4391" s="1">
        <f t="shared" si="966"/>
        <v>4</v>
      </c>
      <c r="Q4391" s="1">
        <f t="shared" si="953"/>
        <v>16</v>
      </c>
      <c r="R4391" s="5">
        <f t="shared" si="954"/>
        <v>5.415162454873646E-3</v>
      </c>
      <c r="S4391" s="6">
        <f t="shared" si="955"/>
        <v>60168.471720818292</v>
      </c>
      <c r="T4391" s="4">
        <f t="shared" si="956"/>
        <v>11.111111111111111</v>
      </c>
      <c r="U4391" s="1" t="str">
        <f t="shared" si="957"/>
        <v>Normal</v>
      </c>
      <c r="V4391" s="1" t="str">
        <f t="shared" si="958"/>
        <v>IPO</v>
      </c>
      <c r="W4391" s="1">
        <f t="shared" si="959"/>
        <v>0</v>
      </c>
      <c r="X4391" s="1" t="str">
        <f t="shared" si="960"/>
        <v>027M</v>
      </c>
      <c r="Y4391" s="1" t="str">
        <f t="shared" si="961"/>
        <v>0300M</v>
      </c>
      <c r="Z4391" s="1" t="str">
        <f t="shared" si="962"/>
        <v>00</v>
      </c>
      <c r="AA4391" s="1" t="str">
        <f t="shared" si="963"/>
        <v>060,168</v>
      </c>
      <c r="AB4391" s="6">
        <f t="shared" si="964"/>
        <v>5014.0393100681913</v>
      </c>
      <c r="AC4391" s="1" t="str">
        <f t="shared" si="965"/>
        <v>Small</v>
      </c>
    </row>
    <row r="4392" spans="1:29">
      <c r="A4392" s="1" t="s">
        <v>4275</v>
      </c>
      <c r="B4392" s="1">
        <v>2008</v>
      </c>
      <c r="C4392" s="1" t="s">
        <v>45</v>
      </c>
      <c r="D4392" s="1" t="s">
        <v>46</v>
      </c>
      <c r="E4392" s="1" t="s">
        <v>18</v>
      </c>
      <c r="F4392" s="1">
        <v>62</v>
      </c>
      <c r="G4392" s="1">
        <v>2737</v>
      </c>
      <c r="H4392" s="1">
        <v>971</v>
      </c>
      <c r="I4392" s="1">
        <v>29.89</v>
      </c>
      <c r="J4392" s="1">
        <v>7</v>
      </c>
      <c r="K4392" s="1" t="s">
        <v>19</v>
      </c>
      <c r="L4392" s="1" t="s">
        <v>19</v>
      </c>
      <c r="M4392" s="1">
        <v>69</v>
      </c>
      <c r="N4392" s="1" t="s">
        <v>25</v>
      </c>
      <c r="O4392" s="1">
        <v>2595570</v>
      </c>
      <c r="P4392" s="1">
        <f t="shared" si="966"/>
        <v>2</v>
      </c>
      <c r="Q4392" s="1">
        <f t="shared" si="953"/>
        <v>16</v>
      </c>
      <c r="R4392" s="5">
        <f t="shared" si="954"/>
        <v>2.2652539276580199E-2</v>
      </c>
      <c r="S4392" s="6">
        <f t="shared" si="955"/>
        <v>354767.99415418343</v>
      </c>
      <c r="T4392" s="4">
        <f t="shared" si="956"/>
        <v>15.661290322580646</v>
      </c>
      <c r="U4392" s="1" t="str">
        <f t="shared" si="957"/>
        <v>Normal</v>
      </c>
      <c r="V4392" s="1" t="str">
        <f t="shared" si="958"/>
        <v>Still Private</v>
      </c>
      <c r="W4392" s="1" t="str">
        <f t="shared" si="959"/>
        <v>A$</v>
      </c>
      <c r="X4392" s="1" t="str">
        <f t="shared" si="960"/>
        <v>A$62M</v>
      </c>
      <c r="Y4392" s="1" t="str">
        <f t="shared" si="961"/>
        <v>A$971M</v>
      </c>
      <c r="Z4392" s="1" t="str">
        <f t="shared" si="962"/>
        <v>A$0</v>
      </c>
      <c r="AA4392" s="1" t="str">
        <f t="shared" si="963"/>
        <v>A$3,54,768</v>
      </c>
      <c r="AB4392" s="6">
        <f t="shared" si="964"/>
        <v>29563.999512848619</v>
      </c>
      <c r="AC4392" s="1" t="str">
        <f t="shared" si="965"/>
        <v>Small</v>
      </c>
    </row>
    <row r="4393" spans="1:29">
      <c r="A4393" s="1" t="s">
        <v>878</v>
      </c>
      <c r="B4393" s="1">
        <v>2008</v>
      </c>
      <c r="C4393" s="1" t="s">
        <v>42</v>
      </c>
      <c r="D4393" s="1" t="s">
        <v>17</v>
      </c>
      <c r="E4393" s="1" t="s">
        <v>40</v>
      </c>
      <c r="F4393" s="1">
        <v>23</v>
      </c>
      <c r="G4393" s="1">
        <v>1757</v>
      </c>
      <c r="H4393" s="1">
        <v>948</v>
      </c>
      <c r="I4393" s="1">
        <v>8.43</v>
      </c>
      <c r="J4393" s="1">
        <v>5</v>
      </c>
      <c r="K4393" s="1" t="s">
        <v>19</v>
      </c>
      <c r="L4393" s="1" t="s">
        <v>19</v>
      </c>
      <c r="M4393" s="1">
        <v>18</v>
      </c>
      <c r="N4393" s="1" t="s">
        <v>29</v>
      </c>
      <c r="O4393" s="1">
        <v>2328599</v>
      </c>
      <c r="P4393" s="1">
        <f t="shared" si="966"/>
        <v>3</v>
      </c>
      <c r="Q4393" s="1">
        <f t="shared" si="953"/>
        <v>16</v>
      </c>
      <c r="R4393" s="5">
        <f t="shared" si="954"/>
        <v>1.309049516220831E-2</v>
      </c>
      <c r="S4393" s="6">
        <f t="shared" si="955"/>
        <v>539556.06146841205</v>
      </c>
      <c r="T4393" s="4">
        <f t="shared" si="956"/>
        <v>41.217391304347828</v>
      </c>
      <c r="U4393" s="1" t="str">
        <f t="shared" si="957"/>
        <v>Normal</v>
      </c>
      <c r="V4393" s="1" t="str">
        <f t="shared" si="958"/>
        <v>Still Private</v>
      </c>
      <c r="W4393" s="1" t="str">
        <f t="shared" si="959"/>
        <v>¥</v>
      </c>
      <c r="X4393" s="1" t="str">
        <f t="shared" si="960"/>
        <v>¥23M</v>
      </c>
      <c r="Y4393" s="1" t="str">
        <f t="shared" si="961"/>
        <v>¥948M</v>
      </c>
      <c r="Z4393" s="1" t="str">
        <f t="shared" si="962"/>
        <v>¥0</v>
      </c>
      <c r="AA4393" s="1" t="str">
        <f t="shared" si="963"/>
        <v>¥5,39,556</v>
      </c>
      <c r="AB4393" s="6">
        <f t="shared" si="964"/>
        <v>44963.005122367671</v>
      </c>
      <c r="AC4393" s="1" t="str">
        <f t="shared" si="965"/>
        <v>Small</v>
      </c>
    </row>
    <row r="4394" spans="1:29">
      <c r="A4394" s="1" t="s">
        <v>418</v>
      </c>
      <c r="B4394" s="1">
        <v>2008</v>
      </c>
      <c r="C4394" s="1" t="s">
        <v>16</v>
      </c>
      <c r="D4394" s="1" t="s">
        <v>36</v>
      </c>
      <c r="E4394" s="1" t="s">
        <v>28</v>
      </c>
      <c r="F4394" s="1">
        <v>7</v>
      </c>
      <c r="G4394" s="1">
        <v>622</v>
      </c>
      <c r="H4394" s="1">
        <v>674</v>
      </c>
      <c r="I4394" s="1">
        <v>39.51</v>
      </c>
      <c r="J4394" s="1">
        <v>2</v>
      </c>
      <c r="K4394" s="1" t="s">
        <v>19</v>
      </c>
      <c r="L4394" s="1" t="s">
        <v>19</v>
      </c>
      <c r="M4394" s="1">
        <v>10</v>
      </c>
      <c r="N4394" s="1" t="s">
        <v>49</v>
      </c>
      <c r="O4394" s="1">
        <v>2307012</v>
      </c>
      <c r="P4394" s="1">
        <f t="shared" si="966"/>
        <v>1</v>
      </c>
      <c r="Q4394" s="1">
        <f t="shared" si="953"/>
        <v>16</v>
      </c>
      <c r="R4394" s="5">
        <f t="shared" si="954"/>
        <v>1.1254019292604502E-2</v>
      </c>
      <c r="S4394" s="6">
        <f t="shared" si="955"/>
        <v>1083601.2861736335</v>
      </c>
      <c r="T4394" s="4">
        <f t="shared" si="956"/>
        <v>96.285714285714292</v>
      </c>
      <c r="U4394" s="1" t="str">
        <f t="shared" si="957"/>
        <v>Normal</v>
      </c>
      <c r="V4394" s="1" t="str">
        <f t="shared" si="958"/>
        <v>Still Private</v>
      </c>
      <c r="W4394" s="1" t="str">
        <f t="shared" si="959"/>
        <v>$</v>
      </c>
      <c r="X4394" s="1" t="str">
        <f t="shared" si="960"/>
        <v>$7M</v>
      </c>
      <c r="Y4394" s="1" t="str">
        <f t="shared" si="961"/>
        <v>$674M</v>
      </c>
      <c r="Z4394" s="1" t="str">
        <f t="shared" si="962"/>
        <v>$0</v>
      </c>
      <c r="AA4394" s="1" t="str">
        <f t="shared" si="963"/>
        <v>$10,83,601</v>
      </c>
      <c r="AB4394" s="6">
        <f t="shared" si="964"/>
        <v>90300.107181136118</v>
      </c>
      <c r="AC4394" s="1" t="str">
        <f t="shared" si="965"/>
        <v>Small</v>
      </c>
    </row>
    <row r="4395" spans="1:29">
      <c r="A4395" s="1" t="s">
        <v>3838</v>
      </c>
      <c r="B4395" s="1">
        <v>2008</v>
      </c>
      <c r="C4395" s="1" t="s">
        <v>35</v>
      </c>
      <c r="D4395" s="1" t="s">
        <v>43</v>
      </c>
      <c r="E4395" s="1" t="s">
        <v>28</v>
      </c>
      <c r="F4395" s="1">
        <v>88</v>
      </c>
      <c r="G4395" s="1">
        <v>2510</v>
      </c>
      <c r="H4395" s="1">
        <v>912</v>
      </c>
      <c r="I4395" s="1">
        <v>6.9</v>
      </c>
      <c r="J4395" s="1">
        <v>3</v>
      </c>
      <c r="K4395" s="1" t="s">
        <v>19</v>
      </c>
      <c r="L4395" s="1" t="s">
        <v>24</v>
      </c>
      <c r="M4395" s="1">
        <v>85</v>
      </c>
      <c r="N4395" s="1" t="s">
        <v>33</v>
      </c>
      <c r="O4395" s="1">
        <v>2303113</v>
      </c>
      <c r="P4395" s="1">
        <f t="shared" si="966"/>
        <v>1</v>
      </c>
      <c r="Q4395" s="1">
        <f t="shared" si="953"/>
        <v>16</v>
      </c>
      <c r="R4395" s="5">
        <f t="shared" si="954"/>
        <v>3.5059760956175301E-2</v>
      </c>
      <c r="S4395" s="6">
        <f t="shared" si="955"/>
        <v>363346.61354581674</v>
      </c>
      <c r="T4395" s="4">
        <f t="shared" si="956"/>
        <v>10.363636363636363</v>
      </c>
      <c r="U4395" s="1" t="str">
        <f t="shared" si="957"/>
        <v>Normal</v>
      </c>
      <c r="V4395" s="1" t="str">
        <f t="shared" si="958"/>
        <v>IPO</v>
      </c>
      <c r="W4395" s="1" t="str">
        <f t="shared" si="959"/>
        <v>¥</v>
      </c>
      <c r="X4395" s="1" t="str">
        <f t="shared" si="960"/>
        <v>¥88M</v>
      </c>
      <c r="Y4395" s="1" t="str">
        <f t="shared" si="961"/>
        <v>¥912M</v>
      </c>
      <c r="Z4395" s="1" t="str">
        <f t="shared" si="962"/>
        <v>¥0</v>
      </c>
      <c r="AA4395" s="1" t="str">
        <f t="shared" si="963"/>
        <v>¥3,63,347</v>
      </c>
      <c r="AB4395" s="6">
        <f t="shared" si="964"/>
        <v>30278.884462151393</v>
      </c>
      <c r="AC4395" s="1" t="str">
        <f t="shared" si="965"/>
        <v>Small</v>
      </c>
    </row>
    <row r="4396" spans="1:29">
      <c r="A4396" s="1" t="s">
        <v>2415</v>
      </c>
      <c r="B4396" s="1">
        <v>2008</v>
      </c>
      <c r="C4396" s="1" t="s">
        <v>45</v>
      </c>
      <c r="D4396" s="1" t="s">
        <v>43</v>
      </c>
      <c r="E4396" s="1" t="s">
        <v>28</v>
      </c>
      <c r="F4396" s="1">
        <v>65</v>
      </c>
      <c r="G4396" s="1">
        <v>4609</v>
      </c>
      <c r="H4396" s="1">
        <v>903</v>
      </c>
      <c r="I4396" s="1">
        <v>48.3</v>
      </c>
      <c r="J4396" s="1">
        <v>9</v>
      </c>
      <c r="K4396" s="1" t="s">
        <v>19</v>
      </c>
      <c r="L4396" s="1" t="s">
        <v>24</v>
      </c>
      <c r="M4396" s="1">
        <v>76</v>
      </c>
      <c r="N4396" s="1" t="s">
        <v>25</v>
      </c>
      <c r="O4396" s="1">
        <v>2284161</v>
      </c>
      <c r="P4396" s="1">
        <f t="shared" si="966"/>
        <v>1</v>
      </c>
      <c r="Q4396" s="1">
        <f t="shared" si="953"/>
        <v>16</v>
      </c>
      <c r="R4396" s="5">
        <f t="shared" si="954"/>
        <v>1.4102842265133435E-2</v>
      </c>
      <c r="S4396" s="6">
        <f t="shared" si="955"/>
        <v>195921.02408331525</v>
      </c>
      <c r="T4396" s="4">
        <f t="shared" si="956"/>
        <v>13.892307692307693</v>
      </c>
      <c r="U4396" s="1" t="str">
        <f t="shared" si="957"/>
        <v>High Performer</v>
      </c>
      <c r="V4396" s="1" t="str">
        <f t="shared" si="958"/>
        <v>IPO</v>
      </c>
      <c r="W4396" s="1" t="str">
        <f t="shared" si="959"/>
        <v>A$</v>
      </c>
      <c r="X4396" s="1" t="str">
        <f t="shared" si="960"/>
        <v>A$65M</v>
      </c>
      <c r="Y4396" s="1" t="str">
        <f t="shared" si="961"/>
        <v>A$903M</v>
      </c>
      <c r="Z4396" s="1" t="str">
        <f t="shared" si="962"/>
        <v>A$0</v>
      </c>
      <c r="AA4396" s="1" t="str">
        <f t="shared" si="963"/>
        <v>A$1,95,921</v>
      </c>
      <c r="AB4396" s="6">
        <f t="shared" si="964"/>
        <v>16326.752006942937</v>
      </c>
      <c r="AC4396" s="1" t="str">
        <f t="shared" si="965"/>
        <v>Small</v>
      </c>
    </row>
    <row r="4397" spans="1:29">
      <c r="A4397" s="1" t="s">
        <v>3757</v>
      </c>
      <c r="B4397" s="1">
        <v>2008</v>
      </c>
      <c r="C4397" s="1" t="s">
        <v>59</v>
      </c>
      <c r="D4397" s="1" t="s">
        <v>95</v>
      </c>
      <c r="E4397" s="1" t="s">
        <v>40</v>
      </c>
      <c r="F4397" s="1">
        <v>48</v>
      </c>
      <c r="G4397" s="1">
        <v>2451</v>
      </c>
      <c r="H4397" s="1">
        <v>188</v>
      </c>
      <c r="I4397" s="1">
        <v>12.2</v>
      </c>
      <c r="J4397" s="1">
        <v>2</v>
      </c>
      <c r="K4397" s="1" t="s">
        <v>19</v>
      </c>
      <c r="L4397" s="1" t="s">
        <v>19</v>
      </c>
      <c r="M4397" s="1">
        <v>99</v>
      </c>
      <c r="N4397" s="1" t="s">
        <v>25</v>
      </c>
      <c r="O4397" s="1">
        <v>1956706</v>
      </c>
      <c r="P4397" s="1">
        <f t="shared" si="966"/>
        <v>3</v>
      </c>
      <c r="Q4397" s="1">
        <f t="shared" si="953"/>
        <v>16</v>
      </c>
      <c r="R4397" s="5">
        <f t="shared" si="954"/>
        <v>1.9583843329253364E-2</v>
      </c>
      <c r="S4397" s="6">
        <f t="shared" si="955"/>
        <v>76703.386372909023</v>
      </c>
      <c r="T4397" s="4">
        <f t="shared" si="956"/>
        <v>3.9166666666666665</v>
      </c>
      <c r="U4397" s="1" t="str">
        <f t="shared" si="957"/>
        <v>Normal</v>
      </c>
      <c r="V4397" s="1" t="str">
        <f t="shared" si="958"/>
        <v>Still Private</v>
      </c>
      <c r="W4397" s="1" t="str">
        <f t="shared" si="959"/>
        <v>₹</v>
      </c>
      <c r="X4397" s="1" t="str">
        <f t="shared" si="960"/>
        <v>₹48M</v>
      </c>
      <c r="Y4397" s="1" t="str">
        <f t="shared" si="961"/>
        <v>₹188M</v>
      </c>
      <c r="Z4397" s="1" t="str">
        <f t="shared" si="962"/>
        <v>₹0</v>
      </c>
      <c r="AA4397" s="1" t="str">
        <f t="shared" si="963"/>
        <v>₹76,703</v>
      </c>
      <c r="AB4397" s="6">
        <f t="shared" si="964"/>
        <v>6391.9488644090843</v>
      </c>
      <c r="AC4397" s="1" t="str">
        <f t="shared" si="965"/>
        <v>Small</v>
      </c>
    </row>
    <row r="4398" spans="1:29">
      <c r="A4398" s="1" t="s">
        <v>1596</v>
      </c>
      <c r="B4398" s="1">
        <v>2008</v>
      </c>
      <c r="C4398" s="1" t="s">
        <v>27</v>
      </c>
      <c r="D4398" s="1" t="s">
        <v>102</v>
      </c>
      <c r="E4398" s="1" t="s">
        <v>18</v>
      </c>
      <c r="F4398" s="1">
        <v>85</v>
      </c>
      <c r="G4398" s="1">
        <v>2030</v>
      </c>
      <c r="H4398" s="1">
        <v>665</v>
      </c>
      <c r="I4398" s="1">
        <v>42.44</v>
      </c>
      <c r="J4398" s="1">
        <v>9</v>
      </c>
      <c r="K4398" s="1" t="s">
        <v>19</v>
      </c>
      <c r="L4398" s="1" t="s">
        <v>19</v>
      </c>
      <c r="M4398" s="1">
        <v>61</v>
      </c>
      <c r="N4398" s="1" t="s">
        <v>33</v>
      </c>
      <c r="O4398" s="1">
        <v>1924647</v>
      </c>
      <c r="P4398" s="1">
        <f t="shared" si="966"/>
        <v>2</v>
      </c>
      <c r="Q4398" s="1">
        <f t="shared" si="953"/>
        <v>16</v>
      </c>
      <c r="R4398" s="5">
        <f t="shared" si="954"/>
        <v>4.1871921182266007E-2</v>
      </c>
      <c r="S4398" s="6">
        <f t="shared" si="955"/>
        <v>327586.20689655171</v>
      </c>
      <c r="T4398" s="4">
        <f t="shared" si="956"/>
        <v>7.8235294117647056</v>
      </c>
      <c r="U4398" s="1" t="str">
        <f t="shared" si="957"/>
        <v>High Performer</v>
      </c>
      <c r="V4398" s="1" t="str">
        <f t="shared" si="958"/>
        <v>Still Private</v>
      </c>
      <c r="W4398" s="1" t="str">
        <f t="shared" si="959"/>
        <v>$</v>
      </c>
      <c r="X4398" s="1" t="str">
        <f t="shared" si="960"/>
        <v>$85M</v>
      </c>
      <c r="Y4398" s="1" t="str">
        <f t="shared" si="961"/>
        <v>$665M</v>
      </c>
      <c r="Z4398" s="1" t="str">
        <f t="shared" si="962"/>
        <v>$0</v>
      </c>
      <c r="AA4398" s="1" t="str">
        <f t="shared" si="963"/>
        <v>$3,27,586</v>
      </c>
      <c r="AB4398" s="6">
        <f t="shared" si="964"/>
        <v>27298.850574712644</v>
      </c>
      <c r="AC4398" s="1" t="str">
        <f t="shared" si="965"/>
        <v>Small</v>
      </c>
    </row>
    <row r="4399" spans="1:29">
      <c r="A4399" s="1" t="s">
        <v>1084</v>
      </c>
      <c r="B4399" s="1">
        <v>2008</v>
      </c>
      <c r="C4399" s="1" t="s">
        <v>59</v>
      </c>
      <c r="D4399" s="1" t="s">
        <v>95</v>
      </c>
      <c r="E4399" s="1" t="s">
        <v>28</v>
      </c>
      <c r="F4399" s="1">
        <v>80</v>
      </c>
      <c r="G4399" s="1">
        <v>4855</v>
      </c>
      <c r="H4399" s="1">
        <v>32</v>
      </c>
      <c r="I4399" s="1">
        <v>28.47</v>
      </c>
      <c r="J4399" s="1">
        <v>2</v>
      </c>
      <c r="K4399" s="1" t="s">
        <v>19</v>
      </c>
      <c r="L4399" s="1" t="s">
        <v>19</v>
      </c>
      <c r="M4399" s="1">
        <v>11</v>
      </c>
      <c r="N4399" s="1" t="s">
        <v>33</v>
      </c>
      <c r="O4399" s="1">
        <v>1838192</v>
      </c>
      <c r="P4399" s="1">
        <f t="shared" si="966"/>
        <v>1</v>
      </c>
      <c r="Q4399" s="1">
        <f t="shared" si="953"/>
        <v>16</v>
      </c>
      <c r="R4399" s="5">
        <f t="shared" si="954"/>
        <v>1.6477857878475798E-2</v>
      </c>
      <c r="S4399" s="6">
        <f t="shared" si="955"/>
        <v>6591.143151390319</v>
      </c>
      <c r="T4399" s="4">
        <f t="shared" si="956"/>
        <v>0.4</v>
      </c>
      <c r="U4399" s="1" t="str">
        <f t="shared" si="957"/>
        <v>Normal</v>
      </c>
      <c r="V4399" s="1" t="str">
        <f t="shared" si="958"/>
        <v>Still Private</v>
      </c>
      <c r="W4399" s="1" t="str">
        <f t="shared" si="959"/>
        <v>₹</v>
      </c>
      <c r="X4399" s="1" t="str">
        <f t="shared" si="960"/>
        <v>₹80M</v>
      </c>
      <c r="Y4399" s="1" t="str">
        <f t="shared" si="961"/>
        <v>₹32M</v>
      </c>
      <c r="Z4399" s="1" t="str">
        <f t="shared" si="962"/>
        <v>₹0</v>
      </c>
      <c r="AA4399" s="1" t="str">
        <f t="shared" si="963"/>
        <v>₹6,591</v>
      </c>
      <c r="AB4399" s="6">
        <f t="shared" si="964"/>
        <v>549.26192928252658</v>
      </c>
      <c r="AC4399" s="1" t="str">
        <f t="shared" si="965"/>
        <v>Small</v>
      </c>
    </row>
    <row r="4400" spans="1:29">
      <c r="A4400" s="1" t="s">
        <v>3635</v>
      </c>
      <c r="B4400" s="1">
        <v>2008</v>
      </c>
      <c r="C4400" s="1" t="s">
        <v>59</v>
      </c>
      <c r="D4400" s="1" t="s">
        <v>43</v>
      </c>
      <c r="E4400" s="1" t="s">
        <v>23</v>
      </c>
      <c r="F4400" s="1">
        <v>40</v>
      </c>
      <c r="G4400" s="1">
        <v>3337</v>
      </c>
      <c r="H4400" s="1">
        <v>528</v>
      </c>
      <c r="I4400" s="1">
        <v>9.1999999999999993</v>
      </c>
      <c r="J4400" s="1">
        <v>9</v>
      </c>
      <c r="K4400" s="1" t="s">
        <v>19</v>
      </c>
      <c r="L4400" s="1" t="s">
        <v>19</v>
      </c>
      <c r="M4400" s="1">
        <v>74</v>
      </c>
      <c r="N4400" s="1" t="s">
        <v>20</v>
      </c>
      <c r="O4400" s="1">
        <v>1805834</v>
      </c>
      <c r="P4400" s="1">
        <f t="shared" si="966"/>
        <v>5</v>
      </c>
      <c r="Q4400" s="1">
        <f t="shared" si="953"/>
        <v>16</v>
      </c>
      <c r="R4400" s="5">
        <f t="shared" si="954"/>
        <v>1.198681450404555E-2</v>
      </c>
      <c r="S4400" s="6">
        <f t="shared" si="955"/>
        <v>158225.95145340127</v>
      </c>
      <c r="T4400" s="4">
        <f t="shared" si="956"/>
        <v>13.2</v>
      </c>
      <c r="U4400" s="1" t="str">
        <f t="shared" si="957"/>
        <v>High Performer</v>
      </c>
      <c r="V4400" s="1" t="str">
        <f t="shared" si="958"/>
        <v>Still Private</v>
      </c>
      <c r="W4400" s="1" t="str">
        <f t="shared" si="959"/>
        <v>₹</v>
      </c>
      <c r="X4400" s="1" t="str">
        <f t="shared" si="960"/>
        <v>₹40M</v>
      </c>
      <c r="Y4400" s="1" t="str">
        <f t="shared" si="961"/>
        <v>₹528M</v>
      </c>
      <c r="Z4400" s="1" t="str">
        <f t="shared" si="962"/>
        <v>₹0</v>
      </c>
      <c r="AA4400" s="1" t="str">
        <f t="shared" si="963"/>
        <v>₹1,58,226</v>
      </c>
      <c r="AB4400" s="6">
        <f t="shared" si="964"/>
        <v>13185.495954450105</v>
      </c>
      <c r="AC4400" s="1" t="str">
        <f t="shared" si="965"/>
        <v>Small</v>
      </c>
    </row>
    <row r="4401" spans="1:29">
      <c r="A4401" s="1" t="s">
        <v>1153</v>
      </c>
      <c r="B4401" s="1">
        <v>2008</v>
      </c>
      <c r="C4401" s="1" t="s">
        <v>22</v>
      </c>
      <c r="D4401" s="1" t="s">
        <v>17</v>
      </c>
      <c r="E4401" s="1" t="s">
        <v>18</v>
      </c>
      <c r="F4401" s="1">
        <v>11</v>
      </c>
      <c r="G4401" s="1">
        <v>694</v>
      </c>
      <c r="H4401" s="1">
        <v>996</v>
      </c>
      <c r="I4401" s="1">
        <v>24.46</v>
      </c>
      <c r="J4401" s="1">
        <v>1</v>
      </c>
      <c r="K4401" s="1" t="s">
        <v>24</v>
      </c>
      <c r="L4401" s="1" t="s">
        <v>24</v>
      </c>
      <c r="M4401" s="1">
        <v>96</v>
      </c>
      <c r="N4401" s="1" t="s">
        <v>33</v>
      </c>
      <c r="O4401" s="1">
        <v>1506709</v>
      </c>
      <c r="P4401" s="1">
        <f t="shared" si="966"/>
        <v>2</v>
      </c>
      <c r="Q4401" s="1">
        <f t="shared" si="953"/>
        <v>16</v>
      </c>
      <c r="R4401" s="5">
        <f t="shared" si="954"/>
        <v>1.5850144092219021E-2</v>
      </c>
      <c r="S4401" s="6">
        <f t="shared" si="955"/>
        <v>1435158.5014409223</v>
      </c>
      <c r="T4401" s="4">
        <f t="shared" si="956"/>
        <v>90.545454545454547</v>
      </c>
      <c r="U4401" s="1" t="str">
        <f t="shared" si="957"/>
        <v>Normal</v>
      </c>
      <c r="V4401" s="1" t="str">
        <f t="shared" si="958"/>
        <v>Acquired</v>
      </c>
      <c r="W4401" s="1" t="str">
        <f t="shared" si="959"/>
        <v>£</v>
      </c>
      <c r="X4401" s="1" t="str">
        <f t="shared" si="960"/>
        <v>£11M</v>
      </c>
      <c r="Y4401" s="1" t="str">
        <f t="shared" si="961"/>
        <v>£996M</v>
      </c>
      <c r="Z4401" s="1" t="str">
        <f t="shared" si="962"/>
        <v>£0</v>
      </c>
      <c r="AA4401" s="1" t="str">
        <f t="shared" si="963"/>
        <v>£14,35,159</v>
      </c>
      <c r="AB4401" s="6">
        <f t="shared" si="964"/>
        <v>119596.54178674352</v>
      </c>
      <c r="AC4401" s="1" t="str">
        <f t="shared" si="965"/>
        <v>Small</v>
      </c>
    </row>
    <row r="4402" spans="1:29">
      <c r="A4402" s="1" t="s">
        <v>4221</v>
      </c>
      <c r="B4402" s="1">
        <v>2008</v>
      </c>
      <c r="C4402" s="1" t="s">
        <v>35</v>
      </c>
      <c r="D4402" s="1" t="s">
        <v>43</v>
      </c>
      <c r="E4402" s="1" t="s">
        <v>37</v>
      </c>
      <c r="F4402" s="1">
        <v>18</v>
      </c>
      <c r="G4402" s="1">
        <v>2834</v>
      </c>
      <c r="H4402" s="1">
        <v>391</v>
      </c>
      <c r="I4402" s="1">
        <v>25.79</v>
      </c>
      <c r="J4402" s="1">
        <v>7</v>
      </c>
      <c r="K4402" s="1" t="s">
        <v>19</v>
      </c>
      <c r="L4402" s="1" t="s">
        <v>19</v>
      </c>
      <c r="M4402" s="1">
        <v>43</v>
      </c>
      <c r="N4402" s="1" t="s">
        <v>20</v>
      </c>
      <c r="O4402" s="1">
        <v>1497288</v>
      </c>
      <c r="P4402" s="1">
        <f t="shared" si="966"/>
        <v>4</v>
      </c>
      <c r="Q4402" s="1">
        <f t="shared" si="953"/>
        <v>16</v>
      </c>
      <c r="R4402" s="5">
        <f t="shared" si="954"/>
        <v>6.3514467184191958E-3</v>
      </c>
      <c r="S4402" s="6">
        <f t="shared" si="955"/>
        <v>137967.53705010586</v>
      </c>
      <c r="T4402" s="4">
        <f t="shared" si="956"/>
        <v>21.722222222222221</v>
      </c>
      <c r="U4402" s="1" t="str">
        <f t="shared" si="957"/>
        <v>Normal</v>
      </c>
      <c r="V4402" s="1" t="str">
        <f t="shared" si="958"/>
        <v>Still Private</v>
      </c>
      <c r="W4402" s="1" t="str">
        <f t="shared" si="959"/>
        <v>¥</v>
      </c>
      <c r="X4402" s="1" t="str">
        <f t="shared" si="960"/>
        <v>¥18M</v>
      </c>
      <c r="Y4402" s="1" t="str">
        <f t="shared" si="961"/>
        <v>¥391M</v>
      </c>
      <c r="Z4402" s="1" t="str">
        <f t="shared" si="962"/>
        <v>¥0</v>
      </c>
      <c r="AA4402" s="1" t="str">
        <f t="shared" si="963"/>
        <v>¥1,37,968</v>
      </c>
      <c r="AB4402" s="6">
        <f t="shared" si="964"/>
        <v>11497.294754175487</v>
      </c>
      <c r="AC4402" s="1" t="str">
        <f t="shared" si="965"/>
        <v>Small</v>
      </c>
    </row>
    <row r="4403" spans="1:29">
      <c r="A4403" s="1" t="s">
        <v>3126</v>
      </c>
      <c r="B4403" s="1">
        <v>2008</v>
      </c>
      <c r="C4403" s="1" t="s">
        <v>16</v>
      </c>
      <c r="D4403" s="1" t="s">
        <v>17</v>
      </c>
      <c r="E4403" s="1" t="s">
        <v>40</v>
      </c>
      <c r="F4403" s="1">
        <v>68</v>
      </c>
      <c r="G4403" s="1">
        <v>4630</v>
      </c>
      <c r="H4403" s="1">
        <v>359</v>
      </c>
      <c r="I4403" s="1">
        <v>27.16</v>
      </c>
      <c r="J4403" s="1">
        <v>4</v>
      </c>
      <c r="K4403" s="1" t="s">
        <v>24</v>
      </c>
      <c r="L4403" s="1" t="s">
        <v>19</v>
      </c>
      <c r="M4403" s="1">
        <v>42</v>
      </c>
      <c r="N4403" s="1" t="s">
        <v>49</v>
      </c>
      <c r="O4403" s="1">
        <v>1481816</v>
      </c>
      <c r="P4403" s="1">
        <f t="shared" si="966"/>
        <v>3</v>
      </c>
      <c r="Q4403" s="1">
        <f t="shared" si="953"/>
        <v>16</v>
      </c>
      <c r="R4403" s="5">
        <f t="shared" si="954"/>
        <v>1.468682505399568E-2</v>
      </c>
      <c r="S4403" s="6">
        <f t="shared" si="955"/>
        <v>77537.796976241894</v>
      </c>
      <c r="T4403" s="4">
        <f t="shared" si="956"/>
        <v>5.2794117647058822</v>
      </c>
      <c r="U4403" s="1" t="str">
        <f t="shared" si="957"/>
        <v>Normal</v>
      </c>
      <c r="V4403" s="1" t="str">
        <f t="shared" si="958"/>
        <v>Acquired</v>
      </c>
      <c r="W4403" s="1" t="str">
        <f t="shared" si="959"/>
        <v>$</v>
      </c>
      <c r="X4403" s="1" t="str">
        <f t="shared" si="960"/>
        <v>$68M</v>
      </c>
      <c r="Y4403" s="1" t="str">
        <f t="shared" si="961"/>
        <v>$359M</v>
      </c>
      <c r="Z4403" s="1" t="str">
        <f t="shared" si="962"/>
        <v>$0</v>
      </c>
      <c r="AA4403" s="1" t="str">
        <f t="shared" si="963"/>
        <v>$77,538</v>
      </c>
      <c r="AB4403" s="6">
        <f t="shared" si="964"/>
        <v>6461.4830813534918</v>
      </c>
      <c r="AC4403" s="1" t="str">
        <f t="shared" si="965"/>
        <v>Small</v>
      </c>
    </row>
    <row r="4404" spans="1:29">
      <c r="A4404" s="1" t="s">
        <v>1561</v>
      </c>
      <c r="B4404" s="1">
        <v>2008</v>
      </c>
      <c r="C4404" s="1" t="s">
        <v>73</v>
      </c>
      <c r="D4404" s="1" t="s">
        <v>95</v>
      </c>
      <c r="E4404" s="1" t="s">
        <v>28</v>
      </c>
      <c r="F4404" s="1">
        <v>42</v>
      </c>
      <c r="G4404" s="1">
        <v>881</v>
      </c>
      <c r="H4404" s="1">
        <v>380</v>
      </c>
      <c r="I4404" s="1">
        <v>39.06</v>
      </c>
      <c r="J4404" s="1">
        <v>8</v>
      </c>
      <c r="K4404" s="1" t="s">
        <v>19</v>
      </c>
      <c r="L4404" s="1" t="s">
        <v>24</v>
      </c>
      <c r="M4404" s="1">
        <v>99</v>
      </c>
      <c r="N4404" s="1" t="s">
        <v>49</v>
      </c>
      <c r="O4404" s="1">
        <v>1411286</v>
      </c>
      <c r="P4404" s="1">
        <f t="shared" si="966"/>
        <v>1</v>
      </c>
      <c r="Q4404" s="1">
        <f t="shared" si="953"/>
        <v>16</v>
      </c>
      <c r="R4404" s="5">
        <f t="shared" si="954"/>
        <v>4.7673098751418841E-2</v>
      </c>
      <c r="S4404" s="6">
        <f t="shared" si="955"/>
        <v>431328.03632236097</v>
      </c>
      <c r="T4404" s="4">
        <f t="shared" si="956"/>
        <v>9.0476190476190474</v>
      </c>
      <c r="U4404" s="1" t="str">
        <f t="shared" si="957"/>
        <v>High Performer</v>
      </c>
      <c r="V4404" s="1" t="str">
        <f t="shared" si="958"/>
        <v>IPO</v>
      </c>
      <c r="W4404" s="1" t="str">
        <f t="shared" si="959"/>
        <v>€</v>
      </c>
      <c r="X4404" s="1" t="str">
        <f t="shared" si="960"/>
        <v>€42M</v>
      </c>
      <c r="Y4404" s="1" t="str">
        <f t="shared" si="961"/>
        <v>€380M</v>
      </c>
      <c r="Z4404" s="1" t="str">
        <f t="shared" si="962"/>
        <v>€0</v>
      </c>
      <c r="AA4404" s="1" t="str">
        <f t="shared" si="963"/>
        <v>€4,31,328</v>
      </c>
      <c r="AB4404" s="6">
        <f t="shared" si="964"/>
        <v>35944.003026863415</v>
      </c>
      <c r="AC4404" s="1" t="str">
        <f t="shared" si="965"/>
        <v>Small</v>
      </c>
    </row>
    <row r="4405" spans="1:29">
      <c r="A4405" s="1" t="s">
        <v>2528</v>
      </c>
      <c r="B4405" s="1">
        <v>2008</v>
      </c>
      <c r="C4405" s="1" t="s">
        <v>31</v>
      </c>
      <c r="D4405" s="1" t="s">
        <v>17</v>
      </c>
      <c r="E4405" s="1" t="s">
        <v>18</v>
      </c>
      <c r="F4405" s="1">
        <v>61</v>
      </c>
      <c r="G4405" s="1">
        <v>1419</v>
      </c>
      <c r="H4405" s="1">
        <v>226</v>
      </c>
      <c r="I4405" s="1">
        <v>26.52</v>
      </c>
      <c r="J4405" s="1">
        <v>9</v>
      </c>
      <c r="K4405" s="1" t="s">
        <v>24</v>
      </c>
      <c r="L4405" s="1" t="s">
        <v>19</v>
      </c>
      <c r="M4405" s="1">
        <v>31</v>
      </c>
      <c r="N4405" s="1" t="s">
        <v>20</v>
      </c>
      <c r="O4405" s="1">
        <v>1019657</v>
      </c>
      <c r="P4405" s="1">
        <f t="shared" si="966"/>
        <v>2</v>
      </c>
      <c r="Q4405" s="1">
        <f t="shared" si="953"/>
        <v>16</v>
      </c>
      <c r="R4405" s="5">
        <f t="shared" si="954"/>
        <v>4.2988019732205777E-2</v>
      </c>
      <c r="S4405" s="6">
        <f t="shared" si="955"/>
        <v>159267.08949964764</v>
      </c>
      <c r="T4405" s="4">
        <f t="shared" si="956"/>
        <v>3.7049180327868854</v>
      </c>
      <c r="U4405" s="1" t="str">
        <f t="shared" si="957"/>
        <v>High Performer</v>
      </c>
      <c r="V4405" s="1" t="str">
        <f t="shared" si="958"/>
        <v>Acquired</v>
      </c>
      <c r="W4405" s="1" t="str">
        <f t="shared" si="959"/>
        <v>€</v>
      </c>
      <c r="X4405" s="1" t="str">
        <f t="shared" si="960"/>
        <v>€61M</v>
      </c>
      <c r="Y4405" s="1" t="str">
        <f t="shared" si="961"/>
        <v>€226M</v>
      </c>
      <c r="Z4405" s="1" t="str">
        <f t="shared" si="962"/>
        <v>€0</v>
      </c>
      <c r="AA4405" s="1" t="str">
        <f t="shared" si="963"/>
        <v>€1,59,267</v>
      </c>
      <c r="AB4405" s="6">
        <f t="shared" si="964"/>
        <v>13272.25745830397</v>
      </c>
      <c r="AC4405" s="1" t="str">
        <f t="shared" si="965"/>
        <v>Small</v>
      </c>
    </row>
    <row r="4406" spans="1:29">
      <c r="A4406" s="1" t="s">
        <v>317</v>
      </c>
      <c r="B4406" s="1">
        <v>2008</v>
      </c>
      <c r="C4406" s="1" t="s">
        <v>31</v>
      </c>
      <c r="D4406" s="1" t="s">
        <v>17</v>
      </c>
      <c r="E4406" s="1" t="s">
        <v>18</v>
      </c>
      <c r="F4406" s="1">
        <v>40</v>
      </c>
      <c r="G4406" s="1">
        <v>3519</v>
      </c>
      <c r="H4406" s="1">
        <v>973</v>
      </c>
      <c r="I4406" s="1">
        <v>7.57</v>
      </c>
      <c r="J4406" s="1">
        <v>8</v>
      </c>
      <c r="K4406" s="1" t="s">
        <v>24</v>
      </c>
      <c r="L4406" s="1" t="s">
        <v>19</v>
      </c>
      <c r="M4406" s="1">
        <v>24</v>
      </c>
      <c r="N4406" s="1" t="s">
        <v>25</v>
      </c>
      <c r="O4406" s="1">
        <v>926667</v>
      </c>
      <c r="P4406" s="1">
        <f t="shared" si="966"/>
        <v>2</v>
      </c>
      <c r="Q4406" s="1">
        <f t="shared" si="953"/>
        <v>16</v>
      </c>
      <c r="R4406" s="5">
        <f t="shared" si="954"/>
        <v>1.1366865586814436E-2</v>
      </c>
      <c r="S4406" s="6">
        <f t="shared" si="955"/>
        <v>276499.00539926114</v>
      </c>
      <c r="T4406" s="4">
        <f t="shared" si="956"/>
        <v>24.324999999999999</v>
      </c>
      <c r="U4406" s="1" t="str">
        <f t="shared" si="957"/>
        <v>High Performer</v>
      </c>
      <c r="V4406" s="1" t="str">
        <f t="shared" si="958"/>
        <v>Acquired</v>
      </c>
      <c r="W4406" s="1" t="str">
        <f t="shared" si="959"/>
        <v>€</v>
      </c>
      <c r="X4406" s="1" t="str">
        <f t="shared" si="960"/>
        <v>€40M</v>
      </c>
      <c r="Y4406" s="1" t="str">
        <f t="shared" si="961"/>
        <v>€973M</v>
      </c>
      <c r="Z4406" s="1" t="str">
        <f t="shared" si="962"/>
        <v>€0</v>
      </c>
      <c r="AA4406" s="1" t="str">
        <f t="shared" si="963"/>
        <v>€2,76,499</v>
      </c>
      <c r="AB4406" s="6">
        <f t="shared" si="964"/>
        <v>23041.583783271763</v>
      </c>
      <c r="AC4406" s="1" t="str">
        <f t="shared" si="965"/>
        <v>Small</v>
      </c>
    </row>
    <row r="4407" spans="1:29">
      <c r="A4407" s="1" t="s">
        <v>3576</v>
      </c>
      <c r="B4407" s="1">
        <v>2008</v>
      </c>
      <c r="C4407" s="1" t="s">
        <v>31</v>
      </c>
      <c r="D4407" s="1" t="s">
        <v>43</v>
      </c>
      <c r="E4407" s="1" t="s">
        <v>37</v>
      </c>
      <c r="F4407" s="1">
        <v>53</v>
      </c>
      <c r="G4407" s="1">
        <v>916</v>
      </c>
      <c r="H4407" s="1">
        <v>288</v>
      </c>
      <c r="I4407" s="1">
        <v>46.83</v>
      </c>
      <c r="J4407" s="1">
        <v>5</v>
      </c>
      <c r="K4407" s="1" t="s">
        <v>19</v>
      </c>
      <c r="L4407" s="1" t="s">
        <v>24</v>
      </c>
      <c r="M4407" s="1">
        <v>81</v>
      </c>
      <c r="N4407" s="1" t="s">
        <v>20</v>
      </c>
      <c r="O4407" s="1">
        <v>860228</v>
      </c>
      <c r="P4407" s="1">
        <f t="shared" si="966"/>
        <v>4</v>
      </c>
      <c r="Q4407" s="1">
        <f t="shared" si="953"/>
        <v>16</v>
      </c>
      <c r="R4407" s="5">
        <f t="shared" si="954"/>
        <v>5.7860262008733628E-2</v>
      </c>
      <c r="S4407" s="6">
        <f t="shared" si="955"/>
        <v>314410.48034934496</v>
      </c>
      <c r="T4407" s="4">
        <f t="shared" si="956"/>
        <v>5.4339622641509431</v>
      </c>
      <c r="U4407" s="1" t="str">
        <f t="shared" si="957"/>
        <v>Normal</v>
      </c>
      <c r="V4407" s="1" t="str">
        <f t="shared" si="958"/>
        <v>IPO</v>
      </c>
      <c r="W4407" s="1" t="str">
        <f t="shared" si="959"/>
        <v>€</v>
      </c>
      <c r="X4407" s="1" t="str">
        <f t="shared" si="960"/>
        <v>€53M</v>
      </c>
      <c r="Y4407" s="1" t="str">
        <f t="shared" si="961"/>
        <v>€288M</v>
      </c>
      <c r="Z4407" s="1" t="str">
        <f t="shared" si="962"/>
        <v>€0</v>
      </c>
      <c r="AA4407" s="1" t="str">
        <f t="shared" si="963"/>
        <v>€3,14,410</v>
      </c>
      <c r="AB4407" s="6">
        <f t="shared" si="964"/>
        <v>26200.873362445414</v>
      </c>
      <c r="AC4407" s="1" t="str">
        <f t="shared" si="965"/>
        <v>Small</v>
      </c>
    </row>
    <row r="4408" spans="1:29">
      <c r="A4408" s="1" t="s">
        <v>2148</v>
      </c>
      <c r="B4408" s="1">
        <v>2008</v>
      </c>
      <c r="C4408" s="1" t="s">
        <v>73</v>
      </c>
      <c r="D4408" s="1" t="s">
        <v>51</v>
      </c>
      <c r="E4408" s="1" t="s">
        <v>28</v>
      </c>
      <c r="F4408" s="1">
        <v>76</v>
      </c>
      <c r="G4408" s="1">
        <v>215</v>
      </c>
      <c r="H4408" s="1">
        <v>751</v>
      </c>
      <c r="I4408" s="1">
        <v>0.75</v>
      </c>
      <c r="J4408" s="1">
        <v>3</v>
      </c>
      <c r="K4408" s="1" t="s">
        <v>24</v>
      </c>
      <c r="L4408" s="1" t="s">
        <v>24</v>
      </c>
      <c r="M4408" s="1">
        <v>35</v>
      </c>
      <c r="N4408" s="1" t="s">
        <v>49</v>
      </c>
      <c r="O4408" s="1">
        <v>697362</v>
      </c>
      <c r="P4408" s="1">
        <f t="shared" si="966"/>
        <v>1</v>
      </c>
      <c r="Q4408" s="1">
        <f t="shared" si="953"/>
        <v>16</v>
      </c>
      <c r="R4408" s="5">
        <f t="shared" si="954"/>
        <v>0.35348837209302325</v>
      </c>
      <c r="S4408" s="6">
        <f t="shared" si="955"/>
        <v>3493023.2558139535</v>
      </c>
      <c r="T4408" s="4">
        <f t="shared" si="956"/>
        <v>9.8815789473684212</v>
      </c>
      <c r="U4408" s="1" t="str">
        <f t="shared" si="957"/>
        <v>Normal</v>
      </c>
      <c r="V4408" s="1" t="str">
        <f t="shared" si="958"/>
        <v>Acquired</v>
      </c>
      <c r="W4408" s="1" t="str">
        <f t="shared" si="959"/>
        <v>€</v>
      </c>
      <c r="X4408" s="1" t="str">
        <f t="shared" si="960"/>
        <v>€76M</v>
      </c>
      <c r="Y4408" s="1" t="str">
        <f t="shared" si="961"/>
        <v>€751M</v>
      </c>
      <c r="Z4408" s="1" t="str">
        <f t="shared" si="962"/>
        <v>€0</v>
      </c>
      <c r="AA4408" s="1" t="str">
        <f t="shared" si="963"/>
        <v>€34,93,023</v>
      </c>
      <c r="AB4408" s="6">
        <f t="shared" si="964"/>
        <v>291085.27131782944</v>
      </c>
      <c r="AC4408" s="1" t="str">
        <f t="shared" si="965"/>
        <v>Small</v>
      </c>
    </row>
    <row r="4409" spans="1:29">
      <c r="A4409" s="1" t="s">
        <v>3803</v>
      </c>
      <c r="B4409" s="1">
        <v>2008</v>
      </c>
      <c r="C4409" s="1" t="s">
        <v>45</v>
      </c>
      <c r="D4409" s="1" t="s">
        <v>17</v>
      </c>
      <c r="E4409" s="1" t="s">
        <v>23</v>
      </c>
      <c r="F4409" s="1">
        <v>41</v>
      </c>
      <c r="G4409" s="1">
        <v>2360</v>
      </c>
      <c r="H4409" s="1">
        <v>821</v>
      </c>
      <c r="I4409" s="1">
        <v>1.42</v>
      </c>
      <c r="J4409" s="1">
        <v>5</v>
      </c>
      <c r="K4409" s="1" t="s">
        <v>24</v>
      </c>
      <c r="L4409" s="1" t="s">
        <v>19</v>
      </c>
      <c r="M4409" s="1">
        <v>32</v>
      </c>
      <c r="N4409" s="1" t="s">
        <v>49</v>
      </c>
      <c r="O4409" s="1">
        <v>353514</v>
      </c>
      <c r="P4409" s="1">
        <f t="shared" si="966"/>
        <v>5</v>
      </c>
      <c r="Q4409" s="1">
        <f t="shared" si="953"/>
        <v>16</v>
      </c>
      <c r="R4409" s="5">
        <f t="shared" si="954"/>
        <v>1.7372881355932204E-2</v>
      </c>
      <c r="S4409" s="6">
        <f t="shared" si="955"/>
        <v>347881.35593220341</v>
      </c>
      <c r="T4409" s="4">
        <f t="shared" si="956"/>
        <v>20.024390243902438</v>
      </c>
      <c r="U4409" s="1" t="str">
        <f t="shared" si="957"/>
        <v>Normal</v>
      </c>
      <c r="V4409" s="1" t="str">
        <f t="shared" si="958"/>
        <v>Acquired</v>
      </c>
      <c r="W4409" s="1" t="str">
        <f t="shared" si="959"/>
        <v>A$</v>
      </c>
      <c r="X4409" s="1" t="str">
        <f t="shared" si="960"/>
        <v>A$41M</v>
      </c>
      <c r="Y4409" s="1" t="str">
        <f t="shared" si="961"/>
        <v>A$821M</v>
      </c>
      <c r="Z4409" s="1" t="str">
        <f t="shared" si="962"/>
        <v>A$0</v>
      </c>
      <c r="AA4409" s="1" t="str">
        <f t="shared" si="963"/>
        <v>A$3,47,881</v>
      </c>
      <c r="AB4409" s="6">
        <f t="shared" si="964"/>
        <v>28990.112994350282</v>
      </c>
      <c r="AC4409" s="1" t="str">
        <f t="shared" si="965"/>
        <v>Small</v>
      </c>
    </row>
    <row r="4410" spans="1:29">
      <c r="A4410" s="1" t="s">
        <v>1309</v>
      </c>
      <c r="B4410" s="1">
        <v>2008</v>
      </c>
      <c r="C4410" s="1" t="s">
        <v>35</v>
      </c>
      <c r="D4410" s="1" t="s">
        <v>17</v>
      </c>
      <c r="E4410" s="1" t="s">
        <v>37</v>
      </c>
      <c r="F4410" s="1">
        <v>90</v>
      </c>
      <c r="G4410" s="1">
        <v>2875</v>
      </c>
      <c r="H4410" s="1">
        <v>369</v>
      </c>
      <c r="I4410" s="1">
        <v>41.69</v>
      </c>
      <c r="J4410" s="1">
        <v>7</v>
      </c>
      <c r="K4410" s="1" t="s">
        <v>24</v>
      </c>
      <c r="L4410" s="1" t="s">
        <v>19</v>
      </c>
      <c r="M4410" s="1">
        <v>46</v>
      </c>
      <c r="N4410" s="1" t="s">
        <v>29</v>
      </c>
      <c r="O4410" s="1">
        <v>348665</v>
      </c>
      <c r="P4410" s="1">
        <f t="shared" si="966"/>
        <v>4</v>
      </c>
      <c r="Q4410" s="1">
        <f t="shared" si="953"/>
        <v>16</v>
      </c>
      <c r="R4410" s="5">
        <f t="shared" si="954"/>
        <v>3.1304347826086959E-2</v>
      </c>
      <c r="S4410" s="6">
        <f t="shared" si="955"/>
        <v>128347.82608695653</v>
      </c>
      <c r="T4410" s="4">
        <f t="shared" si="956"/>
        <v>4.0999999999999996</v>
      </c>
      <c r="U4410" s="1" t="str">
        <f t="shared" si="957"/>
        <v>Normal</v>
      </c>
      <c r="V4410" s="1" t="str">
        <f t="shared" si="958"/>
        <v>Acquired</v>
      </c>
      <c r="W4410" s="1" t="str">
        <f t="shared" si="959"/>
        <v>¥</v>
      </c>
      <c r="X4410" s="1" t="str">
        <f t="shared" si="960"/>
        <v>¥90M</v>
      </c>
      <c r="Y4410" s="1" t="str">
        <f t="shared" si="961"/>
        <v>¥369M</v>
      </c>
      <c r="Z4410" s="1" t="str">
        <f t="shared" si="962"/>
        <v>¥0</v>
      </c>
      <c r="AA4410" s="1" t="str">
        <f t="shared" si="963"/>
        <v>¥1,28,348</v>
      </c>
      <c r="AB4410" s="6">
        <f t="shared" si="964"/>
        <v>10695.652173913044</v>
      </c>
      <c r="AC4410" s="1" t="str">
        <f t="shared" si="965"/>
        <v>Small</v>
      </c>
    </row>
    <row r="4411" spans="1:29">
      <c r="A4411" s="1" t="s">
        <v>4201</v>
      </c>
      <c r="B4411" s="1">
        <v>2008</v>
      </c>
      <c r="C4411" s="1" t="s">
        <v>42</v>
      </c>
      <c r="D4411" s="1" t="s">
        <v>32</v>
      </c>
      <c r="E4411" s="1" t="s">
        <v>37</v>
      </c>
      <c r="F4411" s="1">
        <v>35</v>
      </c>
      <c r="G4411" s="1">
        <v>715</v>
      </c>
      <c r="H4411" s="1">
        <v>245</v>
      </c>
      <c r="I4411" s="1">
        <v>12.76</v>
      </c>
      <c r="J4411" s="1">
        <v>2</v>
      </c>
      <c r="K4411" s="1" t="s">
        <v>19</v>
      </c>
      <c r="L4411" s="1" t="s">
        <v>19</v>
      </c>
      <c r="M4411" s="1">
        <v>95</v>
      </c>
      <c r="N4411" s="1" t="s">
        <v>25</v>
      </c>
      <c r="O4411" s="1">
        <v>317522</v>
      </c>
      <c r="P4411" s="1">
        <f t="shared" si="966"/>
        <v>4</v>
      </c>
      <c r="Q4411" s="1">
        <f t="shared" si="953"/>
        <v>16</v>
      </c>
      <c r="R4411" s="5">
        <f t="shared" si="954"/>
        <v>4.8951048951048952E-2</v>
      </c>
      <c r="S4411" s="6">
        <f t="shared" si="955"/>
        <v>342657.34265734267</v>
      </c>
      <c r="T4411" s="4">
        <f t="shared" si="956"/>
        <v>7</v>
      </c>
      <c r="U4411" s="1" t="str">
        <f t="shared" si="957"/>
        <v>Normal</v>
      </c>
      <c r="V4411" s="1" t="str">
        <f t="shared" si="958"/>
        <v>Still Private</v>
      </c>
      <c r="W4411" s="1" t="str">
        <f t="shared" si="959"/>
        <v>¥</v>
      </c>
      <c r="X4411" s="1" t="str">
        <f t="shared" si="960"/>
        <v>¥35M</v>
      </c>
      <c r="Y4411" s="1" t="str">
        <f t="shared" si="961"/>
        <v>¥245M</v>
      </c>
      <c r="Z4411" s="1" t="str">
        <f t="shared" si="962"/>
        <v>¥0</v>
      </c>
      <c r="AA4411" s="1" t="str">
        <f t="shared" si="963"/>
        <v>¥3,42,657</v>
      </c>
      <c r="AB4411" s="6">
        <f t="shared" si="964"/>
        <v>28554.778554778553</v>
      </c>
      <c r="AC4411" s="1" t="str">
        <f t="shared" si="965"/>
        <v>Small</v>
      </c>
    </row>
    <row r="4412" spans="1:29">
      <c r="A4412" s="1" t="s">
        <v>2789</v>
      </c>
      <c r="B4412" s="1">
        <v>2008</v>
      </c>
      <c r="C4412" s="1" t="s">
        <v>35</v>
      </c>
      <c r="D4412" s="1" t="s">
        <v>46</v>
      </c>
      <c r="E4412" s="1" t="s">
        <v>18</v>
      </c>
      <c r="F4412" s="1">
        <v>82</v>
      </c>
      <c r="G4412" s="1">
        <v>569</v>
      </c>
      <c r="H4412" s="1">
        <v>277</v>
      </c>
      <c r="I4412" s="1">
        <v>11.66</v>
      </c>
      <c r="J4412" s="1">
        <v>6</v>
      </c>
      <c r="K4412" s="1" t="s">
        <v>24</v>
      </c>
      <c r="L4412" s="1" t="s">
        <v>19</v>
      </c>
      <c r="M4412" s="1">
        <v>77</v>
      </c>
      <c r="N4412" s="1" t="s">
        <v>49</v>
      </c>
      <c r="O4412" s="1">
        <v>193689</v>
      </c>
      <c r="P4412" s="1">
        <f t="shared" si="966"/>
        <v>2</v>
      </c>
      <c r="Q4412" s="1">
        <f t="shared" si="953"/>
        <v>16</v>
      </c>
      <c r="R4412" s="5">
        <f t="shared" si="954"/>
        <v>0.14411247803163443</v>
      </c>
      <c r="S4412" s="6">
        <f t="shared" si="955"/>
        <v>486818.9806678383</v>
      </c>
      <c r="T4412" s="4">
        <f t="shared" si="956"/>
        <v>3.3780487804878048</v>
      </c>
      <c r="U4412" s="1" t="str">
        <f t="shared" si="957"/>
        <v>Normal</v>
      </c>
      <c r="V4412" s="1" t="str">
        <f t="shared" si="958"/>
        <v>Acquired</v>
      </c>
      <c r="W4412" s="1" t="str">
        <f t="shared" si="959"/>
        <v>¥</v>
      </c>
      <c r="X4412" s="1" t="str">
        <f t="shared" si="960"/>
        <v>¥82M</v>
      </c>
      <c r="Y4412" s="1" t="str">
        <f t="shared" si="961"/>
        <v>¥277M</v>
      </c>
      <c r="Z4412" s="1" t="str">
        <f t="shared" si="962"/>
        <v>¥0</v>
      </c>
      <c r="AA4412" s="1" t="str">
        <f t="shared" si="963"/>
        <v>¥4,86,819</v>
      </c>
      <c r="AB4412" s="6">
        <f t="shared" si="964"/>
        <v>40568.248388986525</v>
      </c>
      <c r="AC4412" s="1" t="str">
        <f t="shared" si="965"/>
        <v>Small</v>
      </c>
    </row>
    <row r="4413" spans="1:29">
      <c r="A4413" s="1" t="s">
        <v>2554</v>
      </c>
      <c r="B4413" s="1">
        <v>2008</v>
      </c>
      <c r="C4413" s="1" t="s">
        <v>73</v>
      </c>
      <c r="D4413" s="1" t="s">
        <v>36</v>
      </c>
      <c r="E4413" s="1" t="s">
        <v>23</v>
      </c>
      <c r="F4413" s="1">
        <v>91</v>
      </c>
      <c r="G4413" s="1">
        <v>3483</v>
      </c>
      <c r="H4413" s="1">
        <v>243</v>
      </c>
      <c r="I4413" s="1">
        <v>40.69</v>
      </c>
      <c r="J4413" s="1">
        <v>5</v>
      </c>
      <c r="K4413" s="1" t="s">
        <v>19</v>
      </c>
      <c r="L4413" s="1" t="s">
        <v>24</v>
      </c>
      <c r="M4413" s="1">
        <v>62</v>
      </c>
      <c r="N4413" s="1" t="s">
        <v>49</v>
      </c>
      <c r="O4413" s="1">
        <v>167649</v>
      </c>
      <c r="P4413" s="1">
        <f t="shared" si="966"/>
        <v>5</v>
      </c>
      <c r="Q4413" s="1">
        <f t="shared" si="953"/>
        <v>16</v>
      </c>
      <c r="R4413" s="5">
        <f t="shared" si="954"/>
        <v>2.6126902095894345E-2</v>
      </c>
      <c r="S4413" s="6">
        <f t="shared" si="955"/>
        <v>69767.441860465115</v>
      </c>
      <c r="T4413" s="4">
        <f t="shared" si="956"/>
        <v>2.6703296703296702</v>
      </c>
      <c r="U4413" s="1" t="str">
        <f t="shared" si="957"/>
        <v>Normal</v>
      </c>
      <c r="V4413" s="1" t="str">
        <f t="shared" si="958"/>
        <v>IPO</v>
      </c>
      <c r="W4413" s="1" t="str">
        <f t="shared" si="959"/>
        <v>€</v>
      </c>
      <c r="X4413" s="1" t="str">
        <f t="shared" si="960"/>
        <v>€91M</v>
      </c>
      <c r="Y4413" s="1" t="str">
        <f t="shared" si="961"/>
        <v>€243M</v>
      </c>
      <c r="Z4413" s="1" t="str">
        <f t="shared" si="962"/>
        <v>€0</v>
      </c>
      <c r="AA4413" s="1" t="str">
        <f t="shared" si="963"/>
        <v>€69,767</v>
      </c>
      <c r="AB4413" s="6">
        <f t="shared" si="964"/>
        <v>5813.9534883720926</v>
      </c>
      <c r="AC4413" s="1" t="str">
        <f t="shared" si="965"/>
        <v>Small</v>
      </c>
    </row>
    <row r="4414" spans="1:29">
      <c r="A4414" s="1" t="s">
        <v>643</v>
      </c>
      <c r="B4414" s="1">
        <v>2008</v>
      </c>
      <c r="C4414" s="1" t="s">
        <v>27</v>
      </c>
      <c r="D4414" s="1" t="s">
        <v>36</v>
      </c>
      <c r="E4414" s="1" t="s">
        <v>28</v>
      </c>
      <c r="F4414" s="1">
        <v>36</v>
      </c>
      <c r="G4414" s="1">
        <v>564</v>
      </c>
      <c r="H4414" s="1">
        <v>422</v>
      </c>
      <c r="I4414" s="1">
        <v>14.89</v>
      </c>
      <c r="J4414" s="1">
        <v>5</v>
      </c>
      <c r="K4414" s="1" t="s">
        <v>24</v>
      </c>
      <c r="L4414" s="1" t="s">
        <v>24</v>
      </c>
      <c r="M4414" s="1">
        <v>7</v>
      </c>
      <c r="N4414" s="1" t="s">
        <v>49</v>
      </c>
      <c r="O4414" s="1">
        <v>132804</v>
      </c>
      <c r="P4414" s="1">
        <f t="shared" si="966"/>
        <v>1</v>
      </c>
      <c r="Q4414" s="1">
        <f t="shared" si="953"/>
        <v>16</v>
      </c>
      <c r="R4414" s="5">
        <f t="shared" si="954"/>
        <v>6.3829787234042548E-2</v>
      </c>
      <c r="S4414" s="6">
        <f t="shared" si="955"/>
        <v>748226.95035460987</v>
      </c>
      <c r="T4414" s="4">
        <f t="shared" si="956"/>
        <v>11.722222222222221</v>
      </c>
      <c r="U4414" s="1" t="str">
        <f t="shared" si="957"/>
        <v>Normal</v>
      </c>
      <c r="V4414" s="1" t="str">
        <f t="shared" si="958"/>
        <v>Acquired</v>
      </c>
      <c r="W4414" s="1" t="str">
        <f t="shared" si="959"/>
        <v>$</v>
      </c>
      <c r="X4414" s="1" t="str">
        <f t="shared" si="960"/>
        <v>$36M</v>
      </c>
      <c r="Y4414" s="1" t="str">
        <f t="shared" si="961"/>
        <v>$422M</v>
      </c>
      <c r="Z4414" s="1" t="str">
        <f t="shared" si="962"/>
        <v>$0</v>
      </c>
      <c r="AA4414" s="1" t="str">
        <f t="shared" si="963"/>
        <v>$7,48,227</v>
      </c>
      <c r="AB4414" s="6">
        <f t="shared" si="964"/>
        <v>62352.245862884163</v>
      </c>
      <c r="AC4414" s="1" t="str">
        <f t="shared" si="965"/>
        <v>Small</v>
      </c>
    </row>
    <row r="4415" spans="1:29">
      <c r="A4415" s="1" t="s">
        <v>4501</v>
      </c>
      <c r="B4415" s="1">
        <v>2008</v>
      </c>
      <c r="C4415" s="1" t="s">
        <v>42</v>
      </c>
      <c r="D4415" s="1" t="s">
        <v>39</v>
      </c>
      <c r="E4415" s="1" t="s">
        <v>23</v>
      </c>
      <c r="F4415" s="1">
        <v>85</v>
      </c>
      <c r="G4415" s="1">
        <v>3410</v>
      </c>
      <c r="H4415" s="1">
        <v>534</v>
      </c>
      <c r="I4415" s="1">
        <v>9.94</v>
      </c>
      <c r="J4415" s="1">
        <v>3</v>
      </c>
      <c r="K4415" s="1" t="s">
        <v>19</v>
      </c>
      <c r="L4415" s="1" t="s">
        <v>24</v>
      </c>
      <c r="M4415" s="1">
        <v>21</v>
      </c>
      <c r="N4415" s="1" t="s">
        <v>33</v>
      </c>
      <c r="O4415" s="1">
        <v>48412</v>
      </c>
      <c r="P4415" s="1">
        <f t="shared" si="966"/>
        <v>5</v>
      </c>
      <c r="Q4415" s="1">
        <f t="shared" si="953"/>
        <v>16</v>
      </c>
      <c r="R4415" s="5">
        <f t="shared" si="954"/>
        <v>2.4926686217008796E-2</v>
      </c>
      <c r="S4415" s="6">
        <f t="shared" si="955"/>
        <v>156598.24046920822</v>
      </c>
      <c r="T4415" s="4">
        <f t="shared" si="956"/>
        <v>6.2823529411764705</v>
      </c>
      <c r="U4415" s="1" t="str">
        <f t="shared" si="957"/>
        <v>Normal</v>
      </c>
      <c r="V4415" s="1" t="str">
        <f t="shared" si="958"/>
        <v>IPO</v>
      </c>
      <c r="W4415" s="1" t="str">
        <f t="shared" si="959"/>
        <v>¥</v>
      </c>
      <c r="X4415" s="1" t="str">
        <f t="shared" si="960"/>
        <v>¥85M</v>
      </c>
      <c r="Y4415" s="1" t="str">
        <f t="shared" si="961"/>
        <v>¥534M</v>
      </c>
      <c r="Z4415" s="1" t="str">
        <f t="shared" si="962"/>
        <v>¥0</v>
      </c>
      <c r="AA4415" s="1" t="str">
        <f t="shared" si="963"/>
        <v>¥1,56,598</v>
      </c>
      <c r="AB4415" s="6">
        <f t="shared" si="964"/>
        <v>13049.853372434018</v>
      </c>
      <c r="AC4415" s="1" t="str">
        <f t="shared" si="965"/>
        <v>Small</v>
      </c>
    </row>
    <row r="4416" spans="1:29">
      <c r="A4416" s="1" t="s">
        <v>3999</v>
      </c>
      <c r="B4416" s="1">
        <v>2009</v>
      </c>
      <c r="C4416" s="1" t="s">
        <v>53</v>
      </c>
      <c r="D4416" s="1" t="s">
        <v>43</v>
      </c>
      <c r="E4416" s="1" t="s">
        <v>23</v>
      </c>
      <c r="F4416" s="1">
        <v>83</v>
      </c>
      <c r="G4416" s="1">
        <v>2780</v>
      </c>
      <c r="H4416" s="1">
        <v>877</v>
      </c>
      <c r="I4416" s="1">
        <v>17.66</v>
      </c>
      <c r="J4416" s="1">
        <v>6</v>
      </c>
      <c r="K4416" s="1" t="s">
        <v>19</v>
      </c>
      <c r="L4416" s="1" t="s">
        <v>24</v>
      </c>
      <c r="M4416" s="1">
        <v>9</v>
      </c>
      <c r="N4416" s="1" t="s">
        <v>49</v>
      </c>
      <c r="O4416" s="1">
        <v>4656539</v>
      </c>
      <c r="P4416" s="1">
        <f t="shared" si="966"/>
        <v>5</v>
      </c>
      <c r="Q4416" s="1">
        <f t="shared" si="953"/>
        <v>15</v>
      </c>
      <c r="R4416" s="5">
        <f t="shared" si="954"/>
        <v>2.985611510791367E-2</v>
      </c>
      <c r="S4416" s="6">
        <f t="shared" si="955"/>
        <v>315467.6258992806</v>
      </c>
      <c r="T4416" s="4">
        <f t="shared" si="956"/>
        <v>10.566265060240964</v>
      </c>
      <c r="U4416" s="1" t="str">
        <f t="shared" si="957"/>
        <v>Normal</v>
      </c>
      <c r="V4416" s="1" t="str">
        <f t="shared" si="958"/>
        <v>IPO</v>
      </c>
      <c r="W4416" s="1">
        <f t="shared" si="959"/>
        <v>0</v>
      </c>
      <c r="X4416" s="1" t="str">
        <f t="shared" si="960"/>
        <v>083M</v>
      </c>
      <c r="Y4416" s="1" t="str">
        <f t="shared" si="961"/>
        <v>0877M</v>
      </c>
      <c r="Z4416" s="1" t="str">
        <f t="shared" si="962"/>
        <v>00</v>
      </c>
      <c r="AA4416" s="1" t="str">
        <f t="shared" si="963"/>
        <v>03,15,468</v>
      </c>
      <c r="AB4416" s="6">
        <f t="shared" si="964"/>
        <v>26288.96882494005</v>
      </c>
      <c r="AC4416" s="1" t="str">
        <f t="shared" si="965"/>
        <v>Small</v>
      </c>
    </row>
    <row r="4417" spans="1:29">
      <c r="A4417" s="1" t="s">
        <v>227</v>
      </c>
      <c r="B4417" s="1">
        <v>2009</v>
      </c>
      <c r="C4417" s="1" t="s">
        <v>16</v>
      </c>
      <c r="D4417" s="1" t="s">
        <v>36</v>
      </c>
      <c r="E4417" s="1" t="s">
        <v>37</v>
      </c>
      <c r="F4417" s="1">
        <v>96</v>
      </c>
      <c r="G4417" s="1">
        <v>98</v>
      </c>
      <c r="H4417" s="1">
        <v>628</v>
      </c>
      <c r="I4417" s="1">
        <v>46.18</v>
      </c>
      <c r="J4417" s="1">
        <v>9</v>
      </c>
      <c r="K4417" s="1" t="s">
        <v>19</v>
      </c>
      <c r="L4417" s="1" t="s">
        <v>19</v>
      </c>
      <c r="M4417" s="1">
        <v>63</v>
      </c>
      <c r="N4417" s="1" t="s">
        <v>25</v>
      </c>
      <c r="O4417" s="1">
        <v>4639187</v>
      </c>
      <c r="P4417" s="1">
        <f t="shared" si="966"/>
        <v>4</v>
      </c>
      <c r="Q4417" s="1">
        <f t="shared" si="953"/>
        <v>15</v>
      </c>
      <c r="R4417" s="5">
        <f t="shared" si="954"/>
        <v>0.97959183673469385</v>
      </c>
      <c r="S4417" s="6">
        <f t="shared" si="955"/>
        <v>6408163.2653061226</v>
      </c>
      <c r="T4417" s="4">
        <f t="shared" si="956"/>
        <v>6.541666666666667</v>
      </c>
      <c r="U4417" s="1" t="str">
        <f t="shared" si="957"/>
        <v>High Performer</v>
      </c>
      <c r="V4417" s="1" t="str">
        <f t="shared" si="958"/>
        <v>Still Private</v>
      </c>
      <c r="W4417" s="1" t="str">
        <f t="shared" si="959"/>
        <v>$</v>
      </c>
      <c r="X4417" s="1" t="str">
        <f t="shared" si="960"/>
        <v>$96M</v>
      </c>
      <c r="Y4417" s="1" t="str">
        <f t="shared" si="961"/>
        <v>$628M</v>
      </c>
      <c r="Z4417" s="1" t="str">
        <f t="shared" si="962"/>
        <v>$1</v>
      </c>
      <c r="AA4417" s="1" t="str">
        <f t="shared" si="963"/>
        <v>$64,08,163</v>
      </c>
      <c r="AB4417" s="6">
        <f t="shared" si="964"/>
        <v>534013.60544217692</v>
      </c>
      <c r="AC4417" s="1" t="str">
        <f t="shared" si="965"/>
        <v>Small</v>
      </c>
    </row>
    <row r="4418" spans="1:29">
      <c r="A4418" s="1" t="s">
        <v>565</v>
      </c>
      <c r="B4418" s="1">
        <v>2009</v>
      </c>
      <c r="C4418" s="1" t="s">
        <v>16</v>
      </c>
      <c r="D4418" s="1" t="s">
        <v>17</v>
      </c>
      <c r="E4418" s="1" t="s">
        <v>18</v>
      </c>
      <c r="F4418" s="1">
        <v>49</v>
      </c>
      <c r="G4418" s="1">
        <v>72</v>
      </c>
      <c r="H4418" s="1">
        <v>917</v>
      </c>
      <c r="I4418" s="1">
        <v>48.08</v>
      </c>
      <c r="J4418" s="1">
        <v>8</v>
      </c>
      <c r="K4418" s="1" t="s">
        <v>19</v>
      </c>
      <c r="L4418" s="1" t="s">
        <v>24</v>
      </c>
      <c r="M4418" s="1">
        <v>3</v>
      </c>
      <c r="N4418" s="1" t="s">
        <v>29</v>
      </c>
      <c r="O4418" s="1">
        <v>4488249</v>
      </c>
      <c r="P4418" s="1">
        <f t="shared" si="966"/>
        <v>2</v>
      </c>
      <c r="Q4418" s="1">
        <f t="shared" ref="Q4418:Q4481" si="967">2024 - B4418</f>
        <v>15</v>
      </c>
      <c r="R4418" s="5">
        <f t="shared" ref="R4418:R4481" si="968">F4418 / G4418</f>
        <v>0.68055555555555558</v>
      </c>
      <c r="S4418" s="6">
        <f t="shared" ref="S4418:S4481" si="969">(H4418 * 1000000) / G4418</f>
        <v>12736111.111111112</v>
      </c>
      <c r="T4418" s="4">
        <f t="shared" ref="T4418:T4481" si="970">H4418 / F4418</f>
        <v>18.714285714285715</v>
      </c>
      <c r="U4418" s="1" t="str">
        <f t="shared" ref="U4418:U4481" si="971">IF(AND(J4418&gt;=8, I4418&gt;=1), "High Performer", "Normal")</f>
        <v>High Performer</v>
      </c>
      <c r="V4418" s="1" t="str">
        <f t="shared" ref="V4418:V4481" si="972">IF(K4418="Yes", "Acquired",
 IF(L4418="Yes", "IPO", "Still Private"))</f>
        <v>IPO</v>
      </c>
      <c r="W4418" s="1" t="str">
        <f t="shared" ref="W4418:W4481" si="973">IF(C4418="USA","$",
IF(C4418="India","₹",
IF(C4418="UK","£",
IF(C4418="Germany","€",
IF(C4418="France","€",
IF(C4418="Canada","$",
IF(C4418="Australia","A$",
IF(C4418="China","¥",
IF(C4418="Japan","¥",)))))))))</f>
        <v>$</v>
      </c>
      <c r="X4418" s="1" t="str">
        <f t="shared" ref="X4418:X4481" si="974">W4418 &amp; F4418 &amp; "M"</f>
        <v>$49M</v>
      </c>
      <c r="Y4418" s="1" t="str">
        <f t="shared" ref="Y4418:Y4481" si="975">W4418 &amp; H4418 &amp; "M"</f>
        <v>$917M</v>
      </c>
      <c r="Z4418" s="1" t="str">
        <f t="shared" ref="Z4418:Z4481" si="976">W4418 &amp; TEXT(R4418,"#,##0")</f>
        <v>$1</v>
      </c>
      <c r="AA4418" s="1" t="str">
        <f t="shared" ref="AA4418:AA4481" si="977">W4418 &amp; TEXT(S4418,"#,##0")</f>
        <v>$1,27,36,111</v>
      </c>
      <c r="AB4418" s="6">
        <f t="shared" ref="AB4418:AB4481" si="978">(H4418 * 1000000) / (12 * G4418)</f>
        <v>1061342.5925925926</v>
      </c>
      <c r="AC4418" s="1" t="str">
        <f t="shared" ref="AC4418:AC4481" si="979">IF(F4418&lt;100, "Small", IF(F4418&lt;=200, "Mid",IF(F4418&lt;500,  "Large")))</f>
        <v>Small</v>
      </c>
    </row>
    <row r="4419" spans="1:29">
      <c r="A4419" s="1" t="s">
        <v>2349</v>
      </c>
      <c r="B4419" s="1">
        <v>2009</v>
      </c>
      <c r="C4419" s="1" t="s">
        <v>35</v>
      </c>
      <c r="D4419" s="1" t="s">
        <v>39</v>
      </c>
      <c r="E4419" s="1" t="s">
        <v>37</v>
      </c>
      <c r="F4419" s="1">
        <v>28</v>
      </c>
      <c r="G4419" s="1">
        <v>1257</v>
      </c>
      <c r="H4419" s="1">
        <v>599</v>
      </c>
      <c r="I4419" s="1">
        <v>36.85</v>
      </c>
      <c r="J4419" s="1">
        <v>5</v>
      </c>
      <c r="K4419" s="1" t="s">
        <v>24</v>
      </c>
      <c r="L4419" s="1" t="s">
        <v>19</v>
      </c>
      <c r="M4419" s="1">
        <v>75</v>
      </c>
      <c r="N4419" s="1" t="s">
        <v>20</v>
      </c>
      <c r="O4419" s="1">
        <v>4487699</v>
      </c>
      <c r="P4419" s="1">
        <f t="shared" si="966"/>
        <v>4</v>
      </c>
      <c r="Q4419" s="1">
        <f t="shared" si="967"/>
        <v>15</v>
      </c>
      <c r="R4419" s="5">
        <f t="shared" si="968"/>
        <v>2.2275258552108195E-2</v>
      </c>
      <c r="S4419" s="6">
        <f t="shared" si="969"/>
        <v>476531.42402545741</v>
      </c>
      <c r="T4419" s="4">
        <f t="shared" si="970"/>
        <v>21.392857142857142</v>
      </c>
      <c r="U4419" s="1" t="str">
        <f t="shared" si="971"/>
        <v>Normal</v>
      </c>
      <c r="V4419" s="1" t="str">
        <f t="shared" si="972"/>
        <v>Acquired</v>
      </c>
      <c r="W4419" s="1" t="str">
        <f t="shared" si="973"/>
        <v>¥</v>
      </c>
      <c r="X4419" s="1" t="str">
        <f t="shared" si="974"/>
        <v>¥28M</v>
      </c>
      <c r="Y4419" s="1" t="str">
        <f t="shared" si="975"/>
        <v>¥599M</v>
      </c>
      <c r="Z4419" s="1" t="str">
        <f t="shared" si="976"/>
        <v>¥0</v>
      </c>
      <c r="AA4419" s="1" t="str">
        <f t="shared" si="977"/>
        <v>¥4,76,531</v>
      </c>
      <c r="AB4419" s="6">
        <f t="shared" si="978"/>
        <v>39710.952002121456</v>
      </c>
      <c r="AC4419" s="1" t="str">
        <f t="shared" si="979"/>
        <v>Small</v>
      </c>
    </row>
    <row r="4420" spans="1:29">
      <c r="A4420" s="1" t="s">
        <v>1581</v>
      </c>
      <c r="B4420" s="1">
        <v>2009</v>
      </c>
      <c r="C4420" s="1" t="s">
        <v>45</v>
      </c>
      <c r="D4420" s="1" t="s">
        <v>95</v>
      </c>
      <c r="E4420" s="1" t="s">
        <v>28</v>
      </c>
      <c r="F4420" s="1">
        <v>90</v>
      </c>
      <c r="G4420" s="1">
        <v>1075</v>
      </c>
      <c r="H4420" s="1">
        <v>428</v>
      </c>
      <c r="I4420" s="1">
        <v>32.39</v>
      </c>
      <c r="J4420" s="1">
        <v>6</v>
      </c>
      <c r="K4420" s="1" t="s">
        <v>19</v>
      </c>
      <c r="L4420" s="1" t="s">
        <v>19</v>
      </c>
      <c r="M4420" s="1">
        <v>34</v>
      </c>
      <c r="N4420" s="1" t="s">
        <v>29</v>
      </c>
      <c r="O4420" s="1">
        <v>4387493</v>
      </c>
      <c r="P4420" s="1">
        <f t="shared" si="966"/>
        <v>1</v>
      </c>
      <c r="Q4420" s="1">
        <f t="shared" si="967"/>
        <v>15</v>
      </c>
      <c r="R4420" s="5">
        <f t="shared" si="968"/>
        <v>8.3720930232558138E-2</v>
      </c>
      <c r="S4420" s="6">
        <f t="shared" si="969"/>
        <v>398139.53488372092</v>
      </c>
      <c r="T4420" s="4">
        <f t="shared" si="970"/>
        <v>4.7555555555555555</v>
      </c>
      <c r="U4420" s="1" t="str">
        <f t="shared" si="971"/>
        <v>Normal</v>
      </c>
      <c r="V4420" s="1" t="str">
        <f t="shared" si="972"/>
        <v>Still Private</v>
      </c>
      <c r="W4420" s="1" t="str">
        <f t="shared" si="973"/>
        <v>A$</v>
      </c>
      <c r="X4420" s="1" t="str">
        <f t="shared" si="974"/>
        <v>A$90M</v>
      </c>
      <c r="Y4420" s="1" t="str">
        <f t="shared" si="975"/>
        <v>A$428M</v>
      </c>
      <c r="Z4420" s="1" t="str">
        <f t="shared" si="976"/>
        <v>A$0</v>
      </c>
      <c r="AA4420" s="1" t="str">
        <f t="shared" si="977"/>
        <v>A$3,98,140</v>
      </c>
      <c r="AB4420" s="6">
        <f t="shared" si="978"/>
        <v>33178.294573643412</v>
      </c>
      <c r="AC4420" s="1" t="str">
        <f t="shared" si="979"/>
        <v>Small</v>
      </c>
    </row>
    <row r="4421" spans="1:29">
      <c r="A4421" s="1" t="s">
        <v>4183</v>
      </c>
      <c r="B4421" s="1">
        <v>2009</v>
      </c>
      <c r="C4421" s="1" t="s">
        <v>22</v>
      </c>
      <c r="D4421" s="1" t="s">
        <v>51</v>
      </c>
      <c r="E4421" s="1" t="s">
        <v>18</v>
      </c>
      <c r="F4421" s="1">
        <v>93</v>
      </c>
      <c r="G4421" s="1">
        <v>2534</v>
      </c>
      <c r="H4421" s="1">
        <v>860</v>
      </c>
      <c r="I4421" s="1">
        <v>26.32</v>
      </c>
      <c r="J4421" s="1">
        <v>6</v>
      </c>
      <c r="K4421" s="1" t="s">
        <v>24</v>
      </c>
      <c r="L4421" s="1" t="s">
        <v>19</v>
      </c>
      <c r="M4421" s="1">
        <v>65</v>
      </c>
      <c r="N4421" s="1" t="s">
        <v>29</v>
      </c>
      <c r="O4421" s="1">
        <v>4347867</v>
      </c>
      <c r="P4421" s="1">
        <f t="shared" si="966"/>
        <v>2</v>
      </c>
      <c r="Q4421" s="1">
        <f t="shared" si="967"/>
        <v>15</v>
      </c>
      <c r="R4421" s="5">
        <f t="shared" si="968"/>
        <v>3.67008681925809E-2</v>
      </c>
      <c r="S4421" s="6">
        <f t="shared" si="969"/>
        <v>339384.37253354379</v>
      </c>
      <c r="T4421" s="4">
        <f t="shared" si="970"/>
        <v>9.2473118279569899</v>
      </c>
      <c r="U4421" s="1" t="str">
        <f t="shared" si="971"/>
        <v>Normal</v>
      </c>
      <c r="V4421" s="1" t="str">
        <f t="shared" si="972"/>
        <v>Acquired</v>
      </c>
      <c r="W4421" s="1" t="str">
        <f t="shared" si="973"/>
        <v>£</v>
      </c>
      <c r="X4421" s="1" t="str">
        <f t="shared" si="974"/>
        <v>£93M</v>
      </c>
      <c r="Y4421" s="1" t="str">
        <f t="shared" si="975"/>
        <v>£860M</v>
      </c>
      <c r="Z4421" s="1" t="str">
        <f t="shared" si="976"/>
        <v>£0</v>
      </c>
      <c r="AA4421" s="1" t="str">
        <f t="shared" si="977"/>
        <v>£3,39,384</v>
      </c>
      <c r="AB4421" s="6">
        <f t="shared" si="978"/>
        <v>28282.031044461983</v>
      </c>
      <c r="AC4421" s="1" t="str">
        <f t="shared" si="979"/>
        <v>Small</v>
      </c>
    </row>
    <row r="4422" spans="1:29">
      <c r="A4422" s="1" t="s">
        <v>426</v>
      </c>
      <c r="B4422" s="1">
        <v>2009</v>
      </c>
      <c r="C4422" s="1" t="s">
        <v>73</v>
      </c>
      <c r="D4422" s="1" t="s">
        <v>43</v>
      </c>
      <c r="E4422" s="1" t="s">
        <v>23</v>
      </c>
      <c r="F4422" s="1">
        <v>64</v>
      </c>
      <c r="G4422" s="1">
        <v>3598</v>
      </c>
      <c r="H4422" s="1">
        <v>310</v>
      </c>
      <c r="I4422" s="1">
        <v>49.53</v>
      </c>
      <c r="J4422" s="1">
        <v>1</v>
      </c>
      <c r="K4422" s="1" t="s">
        <v>24</v>
      </c>
      <c r="L4422" s="1" t="s">
        <v>19</v>
      </c>
      <c r="M4422" s="1">
        <v>74</v>
      </c>
      <c r="N4422" s="1" t="s">
        <v>33</v>
      </c>
      <c r="O4422" s="1">
        <v>4345725</v>
      </c>
      <c r="P4422" s="1">
        <f t="shared" si="966"/>
        <v>5</v>
      </c>
      <c r="Q4422" s="1">
        <f t="shared" si="967"/>
        <v>15</v>
      </c>
      <c r="R4422" s="5">
        <f t="shared" si="968"/>
        <v>1.7787659811006114E-2</v>
      </c>
      <c r="S4422" s="6">
        <f t="shared" si="969"/>
        <v>86158.977209560864</v>
      </c>
      <c r="T4422" s="4">
        <f t="shared" si="970"/>
        <v>4.84375</v>
      </c>
      <c r="U4422" s="1" t="str">
        <f t="shared" si="971"/>
        <v>Normal</v>
      </c>
      <c r="V4422" s="1" t="str">
        <f t="shared" si="972"/>
        <v>Acquired</v>
      </c>
      <c r="W4422" s="1" t="str">
        <f t="shared" si="973"/>
        <v>€</v>
      </c>
      <c r="X4422" s="1" t="str">
        <f t="shared" si="974"/>
        <v>€64M</v>
      </c>
      <c r="Y4422" s="1" t="str">
        <f t="shared" si="975"/>
        <v>€310M</v>
      </c>
      <c r="Z4422" s="1" t="str">
        <f t="shared" si="976"/>
        <v>€0</v>
      </c>
      <c r="AA4422" s="1" t="str">
        <f t="shared" si="977"/>
        <v>€86,159</v>
      </c>
      <c r="AB4422" s="6">
        <f t="shared" si="978"/>
        <v>7179.914767463406</v>
      </c>
      <c r="AC4422" s="1" t="str">
        <f t="shared" si="979"/>
        <v>Small</v>
      </c>
    </row>
    <row r="4423" spans="1:29">
      <c r="A4423" s="1" t="s">
        <v>1774</v>
      </c>
      <c r="B4423" s="1">
        <v>2009</v>
      </c>
      <c r="C4423" s="1" t="s">
        <v>31</v>
      </c>
      <c r="D4423" s="1" t="s">
        <v>48</v>
      </c>
      <c r="E4423" s="1" t="s">
        <v>37</v>
      </c>
      <c r="F4423" s="1">
        <v>25</v>
      </c>
      <c r="G4423" s="1">
        <v>4324</v>
      </c>
      <c r="H4423" s="1">
        <v>271</v>
      </c>
      <c r="I4423" s="1">
        <v>43.34</v>
      </c>
      <c r="J4423" s="1">
        <v>2</v>
      </c>
      <c r="K4423" s="1" t="s">
        <v>24</v>
      </c>
      <c r="L4423" s="1" t="s">
        <v>19</v>
      </c>
      <c r="M4423" s="1">
        <v>87</v>
      </c>
      <c r="N4423" s="1" t="s">
        <v>25</v>
      </c>
      <c r="O4423" s="1">
        <v>4012011</v>
      </c>
      <c r="P4423" s="1">
        <f t="shared" si="966"/>
        <v>4</v>
      </c>
      <c r="Q4423" s="1">
        <f t="shared" si="967"/>
        <v>15</v>
      </c>
      <c r="R4423" s="5">
        <f t="shared" si="968"/>
        <v>5.7816836262719702E-3</v>
      </c>
      <c r="S4423" s="6">
        <f t="shared" si="969"/>
        <v>62673.450508788163</v>
      </c>
      <c r="T4423" s="4">
        <f t="shared" si="970"/>
        <v>10.84</v>
      </c>
      <c r="U4423" s="1" t="str">
        <f t="shared" si="971"/>
        <v>Normal</v>
      </c>
      <c r="V4423" s="1" t="str">
        <f t="shared" si="972"/>
        <v>Acquired</v>
      </c>
      <c r="W4423" s="1" t="str">
        <f t="shared" si="973"/>
        <v>€</v>
      </c>
      <c r="X4423" s="1" t="str">
        <f t="shared" si="974"/>
        <v>€25M</v>
      </c>
      <c r="Y4423" s="1" t="str">
        <f t="shared" si="975"/>
        <v>€271M</v>
      </c>
      <c r="Z4423" s="1" t="str">
        <f t="shared" si="976"/>
        <v>€0</v>
      </c>
      <c r="AA4423" s="1" t="str">
        <f t="shared" si="977"/>
        <v>€62,673</v>
      </c>
      <c r="AB4423" s="6">
        <f t="shared" si="978"/>
        <v>5222.7875423990135</v>
      </c>
      <c r="AC4423" s="1" t="str">
        <f t="shared" si="979"/>
        <v>Small</v>
      </c>
    </row>
    <row r="4424" spans="1:29">
      <c r="A4424" s="1" t="s">
        <v>673</v>
      </c>
      <c r="B4424" s="1">
        <v>2009</v>
      </c>
      <c r="C4424" s="1" t="s">
        <v>42</v>
      </c>
      <c r="D4424" s="1" t="s">
        <v>17</v>
      </c>
      <c r="E4424" s="1" t="s">
        <v>37</v>
      </c>
      <c r="F4424" s="1">
        <v>33</v>
      </c>
      <c r="G4424" s="1">
        <v>1726</v>
      </c>
      <c r="H4424" s="1">
        <v>609</v>
      </c>
      <c r="I4424" s="1">
        <v>44.48</v>
      </c>
      <c r="J4424" s="1">
        <v>6</v>
      </c>
      <c r="K4424" s="1" t="s">
        <v>19</v>
      </c>
      <c r="L4424" s="1" t="s">
        <v>19</v>
      </c>
      <c r="M4424" s="1">
        <v>5</v>
      </c>
      <c r="N4424" s="1" t="s">
        <v>20</v>
      </c>
      <c r="O4424" s="1">
        <v>3698504</v>
      </c>
      <c r="P4424" s="1">
        <f t="shared" si="966"/>
        <v>4</v>
      </c>
      <c r="Q4424" s="1">
        <f t="shared" si="967"/>
        <v>15</v>
      </c>
      <c r="R4424" s="5">
        <f t="shared" si="968"/>
        <v>1.9119351100811123E-2</v>
      </c>
      <c r="S4424" s="6">
        <f t="shared" si="969"/>
        <v>352838.93395133258</v>
      </c>
      <c r="T4424" s="4">
        <f t="shared" si="970"/>
        <v>18.454545454545453</v>
      </c>
      <c r="U4424" s="1" t="str">
        <f t="shared" si="971"/>
        <v>Normal</v>
      </c>
      <c r="V4424" s="1" t="str">
        <f t="shared" si="972"/>
        <v>Still Private</v>
      </c>
      <c r="W4424" s="1" t="str">
        <f t="shared" si="973"/>
        <v>¥</v>
      </c>
      <c r="X4424" s="1" t="str">
        <f t="shared" si="974"/>
        <v>¥33M</v>
      </c>
      <c r="Y4424" s="1" t="str">
        <f t="shared" si="975"/>
        <v>¥609M</v>
      </c>
      <c r="Z4424" s="1" t="str">
        <f t="shared" si="976"/>
        <v>¥0</v>
      </c>
      <c r="AA4424" s="1" t="str">
        <f t="shared" si="977"/>
        <v>¥3,52,839</v>
      </c>
      <c r="AB4424" s="6">
        <f t="shared" si="978"/>
        <v>29403.244495944378</v>
      </c>
      <c r="AC4424" s="1" t="str">
        <f t="shared" si="979"/>
        <v>Small</v>
      </c>
    </row>
    <row r="4425" spans="1:29">
      <c r="A4425" s="1" t="s">
        <v>270</v>
      </c>
      <c r="B4425" s="1">
        <v>2009</v>
      </c>
      <c r="C4425" s="1" t="s">
        <v>42</v>
      </c>
      <c r="D4425" s="1" t="s">
        <v>46</v>
      </c>
      <c r="E4425" s="1" t="s">
        <v>18</v>
      </c>
      <c r="F4425" s="1">
        <v>55</v>
      </c>
      <c r="G4425" s="1">
        <v>2762</v>
      </c>
      <c r="H4425" s="1">
        <v>687</v>
      </c>
      <c r="I4425" s="1">
        <v>34.200000000000003</v>
      </c>
      <c r="J4425" s="1">
        <v>2</v>
      </c>
      <c r="K4425" s="1" t="s">
        <v>24</v>
      </c>
      <c r="L4425" s="1" t="s">
        <v>19</v>
      </c>
      <c r="M4425" s="1">
        <v>11</v>
      </c>
      <c r="N4425" s="1" t="s">
        <v>25</v>
      </c>
      <c r="O4425" s="1">
        <v>3677952</v>
      </c>
      <c r="P4425" s="1">
        <f t="shared" ref="P4425:P4488" si="980">IF(E4425="Seed", 1,
 IF(E4425="Series A", 2,
 IF(E4425="Series B", 3,
 IF(E4425="Series C", 4,
 IF(E4425="IPO", 5, "")))))</f>
        <v>2</v>
      </c>
      <c r="Q4425" s="1">
        <f t="shared" si="967"/>
        <v>15</v>
      </c>
      <c r="R4425" s="5">
        <f t="shared" si="968"/>
        <v>1.9913106444605359E-2</v>
      </c>
      <c r="S4425" s="6">
        <f t="shared" si="969"/>
        <v>248732.80231716149</v>
      </c>
      <c r="T4425" s="4">
        <f t="shared" si="970"/>
        <v>12.49090909090909</v>
      </c>
      <c r="U4425" s="1" t="str">
        <f t="shared" si="971"/>
        <v>Normal</v>
      </c>
      <c r="V4425" s="1" t="str">
        <f t="shared" si="972"/>
        <v>Acquired</v>
      </c>
      <c r="W4425" s="1" t="str">
        <f t="shared" si="973"/>
        <v>¥</v>
      </c>
      <c r="X4425" s="1" t="str">
        <f t="shared" si="974"/>
        <v>¥55M</v>
      </c>
      <c r="Y4425" s="1" t="str">
        <f t="shared" si="975"/>
        <v>¥687M</v>
      </c>
      <c r="Z4425" s="1" t="str">
        <f t="shared" si="976"/>
        <v>¥0</v>
      </c>
      <c r="AA4425" s="1" t="str">
        <f t="shared" si="977"/>
        <v>¥2,48,733</v>
      </c>
      <c r="AB4425" s="6">
        <f t="shared" si="978"/>
        <v>20727.733526430122</v>
      </c>
      <c r="AC4425" s="1" t="str">
        <f t="shared" si="979"/>
        <v>Small</v>
      </c>
    </row>
    <row r="4426" spans="1:29">
      <c r="A4426" s="1" t="s">
        <v>1929</v>
      </c>
      <c r="B4426" s="1">
        <v>2009</v>
      </c>
      <c r="C4426" s="1" t="s">
        <v>35</v>
      </c>
      <c r="D4426" s="1" t="s">
        <v>43</v>
      </c>
      <c r="E4426" s="1" t="s">
        <v>18</v>
      </c>
      <c r="F4426" s="1">
        <v>34</v>
      </c>
      <c r="G4426" s="1">
        <v>615</v>
      </c>
      <c r="H4426" s="1">
        <v>304</v>
      </c>
      <c r="I4426" s="1">
        <v>4.51</v>
      </c>
      <c r="J4426" s="1">
        <v>3</v>
      </c>
      <c r="K4426" s="1" t="s">
        <v>24</v>
      </c>
      <c r="L4426" s="1" t="s">
        <v>24</v>
      </c>
      <c r="M4426" s="1">
        <v>84</v>
      </c>
      <c r="N4426" s="1" t="s">
        <v>25</v>
      </c>
      <c r="O4426" s="1">
        <v>3646310</v>
      </c>
      <c r="P4426" s="1">
        <f t="shared" si="980"/>
        <v>2</v>
      </c>
      <c r="Q4426" s="1">
        <f t="shared" si="967"/>
        <v>15</v>
      </c>
      <c r="R4426" s="5">
        <f t="shared" si="968"/>
        <v>5.5284552845528454E-2</v>
      </c>
      <c r="S4426" s="6">
        <f t="shared" si="969"/>
        <v>494308.94308943092</v>
      </c>
      <c r="T4426" s="4">
        <f t="shared" si="970"/>
        <v>8.9411764705882355</v>
      </c>
      <c r="U4426" s="1" t="str">
        <f t="shared" si="971"/>
        <v>Normal</v>
      </c>
      <c r="V4426" s="1" t="str">
        <f t="shared" si="972"/>
        <v>Acquired</v>
      </c>
      <c r="W4426" s="1" t="str">
        <f t="shared" si="973"/>
        <v>¥</v>
      </c>
      <c r="X4426" s="1" t="str">
        <f t="shared" si="974"/>
        <v>¥34M</v>
      </c>
      <c r="Y4426" s="1" t="str">
        <f t="shared" si="975"/>
        <v>¥304M</v>
      </c>
      <c r="Z4426" s="1" t="str">
        <f t="shared" si="976"/>
        <v>¥0</v>
      </c>
      <c r="AA4426" s="1" t="str">
        <f t="shared" si="977"/>
        <v>¥4,94,309</v>
      </c>
      <c r="AB4426" s="6">
        <f t="shared" si="978"/>
        <v>41192.411924119238</v>
      </c>
      <c r="AC4426" s="1" t="str">
        <f t="shared" si="979"/>
        <v>Small</v>
      </c>
    </row>
    <row r="4427" spans="1:29">
      <c r="A4427" s="1" t="s">
        <v>4907</v>
      </c>
      <c r="B4427" s="1">
        <v>2009</v>
      </c>
      <c r="C4427" s="1" t="s">
        <v>45</v>
      </c>
      <c r="D4427" s="1" t="s">
        <v>17</v>
      </c>
      <c r="E4427" s="1" t="s">
        <v>28</v>
      </c>
      <c r="F4427" s="1">
        <v>94</v>
      </c>
      <c r="G4427" s="1">
        <v>1514</v>
      </c>
      <c r="H4427" s="1">
        <v>937</v>
      </c>
      <c r="I4427" s="1">
        <v>14.41</v>
      </c>
      <c r="J4427" s="1">
        <v>6</v>
      </c>
      <c r="K4427" s="1" t="s">
        <v>24</v>
      </c>
      <c r="L4427" s="1" t="s">
        <v>19</v>
      </c>
      <c r="M4427" s="1">
        <v>24</v>
      </c>
      <c r="N4427" s="1" t="s">
        <v>49</v>
      </c>
      <c r="O4427" s="1">
        <v>3606817</v>
      </c>
      <c r="P4427" s="1">
        <f t="shared" si="980"/>
        <v>1</v>
      </c>
      <c r="Q4427" s="1">
        <f t="shared" si="967"/>
        <v>15</v>
      </c>
      <c r="R4427" s="5">
        <f t="shared" si="968"/>
        <v>6.2087186261558784E-2</v>
      </c>
      <c r="S4427" s="6">
        <f t="shared" si="969"/>
        <v>618890.35667106998</v>
      </c>
      <c r="T4427" s="4">
        <f t="shared" si="970"/>
        <v>9.9680851063829792</v>
      </c>
      <c r="U4427" s="1" t="str">
        <f t="shared" si="971"/>
        <v>Normal</v>
      </c>
      <c r="V4427" s="1" t="str">
        <f t="shared" si="972"/>
        <v>Acquired</v>
      </c>
      <c r="W4427" s="1" t="str">
        <f t="shared" si="973"/>
        <v>A$</v>
      </c>
      <c r="X4427" s="1" t="str">
        <f t="shared" si="974"/>
        <v>A$94M</v>
      </c>
      <c r="Y4427" s="1" t="str">
        <f t="shared" si="975"/>
        <v>A$937M</v>
      </c>
      <c r="Z4427" s="1" t="str">
        <f t="shared" si="976"/>
        <v>A$0</v>
      </c>
      <c r="AA4427" s="1" t="str">
        <f t="shared" si="977"/>
        <v>A$6,18,890</v>
      </c>
      <c r="AB4427" s="6">
        <f t="shared" si="978"/>
        <v>51574.196389255834</v>
      </c>
      <c r="AC4427" s="1" t="str">
        <f t="shared" si="979"/>
        <v>Small</v>
      </c>
    </row>
    <row r="4428" spans="1:29">
      <c r="A4428" s="1" t="s">
        <v>2892</v>
      </c>
      <c r="B4428" s="1">
        <v>2009</v>
      </c>
      <c r="C4428" s="1" t="s">
        <v>59</v>
      </c>
      <c r="D4428" s="1" t="s">
        <v>17</v>
      </c>
      <c r="E4428" s="1" t="s">
        <v>40</v>
      </c>
      <c r="F4428" s="1">
        <v>20</v>
      </c>
      <c r="G4428" s="1">
        <v>1570</v>
      </c>
      <c r="H4428" s="1">
        <v>564</v>
      </c>
      <c r="I4428" s="1">
        <v>41.05</v>
      </c>
      <c r="J4428" s="1">
        <v>7</v>
      </c>
      <c r="K4428" s="1" t="s">
        <v>24</v>
      </c>
      <c r="L4428" s="1" t="s">
        <v>19</v>
      </c>
      <c r="M4428" s="1">
        <v>49</v>
      </c>
      <c r="N4428" s="1" t="s">
        <v>29</v>
      </c>
      <c r="O4428" s="1">
        <v>3553642</v>
      </c>
      <c r="P4428" s="1">
        <f t="shared" si="980"/>
        <v>3</v>
      </c>
      <c r="Q4428" s="1">
        <f t="shared" si="967"/>
        <v>15</v>
      </c>
      <c r="R4428" s="5">
        <f t="shared" si="968"/>
        <v>1.2738853503184714E-2</v>
      </c>
      <c r="S4428" s="6">
        <f t="shared" si="969"/>
        <v>359235.66878980893</v>
      </c>
      <c r="T4428" s="4">
        <f t="shared" si="970"/>
        <v>28.2</v>
      </c>
      <c r="U4428" s="1" t="str">
        <f t="shared" si="971"/>
        <v>Normal</v>
      </c>
      <c r="V4428" s="1" t="str">
        <f t="shared" si="972"/>
        <v>Acquired</v>
      </c>
      <c r="W4428" s="1" t="str">
        <f t="shared" si="973"/>
        <v>₹</v>
      </c>
      <c r="X4428" s="1" t="str">
        <f t="shared" si="974"/>
        <v>₹20M</v>
      </c>
      <c r="Y4428" s="1" t="str">
        <f t="shared" si="975"/>
        <v>₹564M</v>
      </c>
      <c r="Z4428" s="1" t="str">
        <f t="shared" si="976"/>
        <v>₹0</v>
      </c>
      <c r="AA4428" s="1" t="str">
        <f t="shared" si="977"/>
        <v>₹3,59,236</v>
      </c>
      <c r="AB4428" s="6">
        <f t="shared" si="978"/>
        <v>29936.305732484077</v>
      </c>
      <c r="AC4428" s="1" t="str">
        <f t="shared" si="979"/>
        <v>Small</v>
      </c>
    </row>
    <row r="4429" spans="1:29">
      <c r="A4429" s="1" t="s">
        <v>2500</v>
      </c>
      <c r="B4429" s="1">
        <v>2009</v>
      </c>
      <c r="C4429" s="1" t="s">
        <v>31</v>
      </c>
      <c r="D4429" s="1" t="s">
        <v>48</v>
      </c>
      <c r="E4429" s="1" t="s">
        <v>40</v>
      </c>
      <c r="F4429" s="1">
        <v>70</v>
      </c>
      <c r="G4429" s="1">
        <v>238</v>
      </c>
      <c r="H4429" s="1">
        <v>176</v>
      </c>
      <c r="I4429" s="1">
        <v>18.010000000000002</v>
      </c>
      <c r="J4429" s="1">
        <v>5</v>
      </c>
      <c r="K4429" s="1" t="s">
        <v>24</v>
      </c>
      <c r="L4429" s="1" t="s">
        <v>24</v>
      </c>
      <c r="M4429" s="1">
        <v>10</v>
      </c>
      <c r="N4429" s="1" t="s">
        <v>20</v>
      </c>
      <c r="O4429" s="1">
        <v>3537533</v>
      </c>
      <c r="P4429" s="1">
        <f t="shared" si="980"/>
        <v>3</v>
      </c>
      <c r="Q4429" s="1">
        <f t="shared" si="967"/>
        <v>15</v>
      </c>
      <c r="R4429" s="5">
        <f t="shared" si="968"/>
        <v>0.29411764705882354</v>
      </c>
      <c r="S4429" s="6">
        <f t="shared" si="969"/>
        <v>739495.79831932776</v>
      </c>
      <c r="T4429" s="4">
        <f t="shared" si="970"/>
        <v>2.5142857142857142</v>
      </c>
      <c r="U4429" s="1" t="str">
        <f t="shared" si="971"/>
        <v>Normal</v>
      </c>
      <c r="V4429" s="1" t="str">
        <f t="shared" si="972"/>
        <v>Acquired</v>
      </c>
      <c r="W4429" s="1" t="str">
        <f t="shared" si="973"/>
        <v>€</v>
      </c>
      <c r="X4429" s="1" t="str">
        <f t="shared" si="974"/>
        <v>€70M</v>
      </c>
      <c r="Y4429" s="1" t="str">
        <f t="shared" si="975"/>
        <v>€176M</v>
      </c>
      <c r="Z4429" s="1" t="str">
        <f t="shared" si="976"/>
        <v>€0</v>
      </c>
      <c r="AA4429" s="1" t="str">
        <f t="shared" si="977"/>
        <v>€7,39,496</v>
      </c>
      <c r="AB4429" s="6">
        <f t="shared" si="978"/>
        <v>61624.64985994398</v>
      </c>
      <c r="AC4429" s="1" t="str">
        <f t="shared" si="979"/>
        <v>Small</v>
      </c>
    </row>
    <row r="4430" spans="1:29">
      <c r="A4430" s="1" t="s">
        <v>2501</v>
      </c>
      <c r="B4430" s="1">
        <v>2009</v>
      </c>
      <c r="C4430" s="1" t="s">
        <v>27</v>
      </c>
      <c r="D4430" s="1" t="s">
        <v>36</v>
      </c>
      <c r="E4430" s="1" t="s">
        <v>40</v>
      </c>
      <c r="F4430" s="1">
        <v>76</v>
      </c>
      <c r="G4430" s="1">
        <v>3135</v>
      </c>
      <c r="H4430" s="1">
        <v>151</v>
      </c>
      <c r="I4430" s="1">
        <v>46.92</v>
      </c>
      <c r="J4430" s="1">
        <v>3</v>
      </c>
      <c r="K4430" s="1" t="s">
        <v>24</v>
      </c>
      <c r="L4430" s="1" t="s">
        <v>24</v>
      </c>
      <c r="M4430" s="1">
        <v>78</v>
      </c>
      <c r="N4430" s="1" t="s">
        <v>33</v>
      </c>
      <c r="O4430" s="1">
        <v>3467957</v>
      </c>
      <c r="P4430" s="1">
        <f t="shared" si="980"/>
        <v>3</v>
      </c>
      <c r="Q4430" s="1">
        <f t="shared" si="967"/>
        <v>15</v>
      </c>
      <c r="R4430" s="5">
        <f t="shared" si="968"/>
        <v>2.4242424242424242E-2</v>
      </c>
      <c r="S4430" s="6">
        <f t="shared" si="969"/>
        <v>48165.869218500797</v>
      </c>
      <c r="T4430" s="4">
        <f t="shared" si="970"/>
        <v>1.986842105263158</v>
      </c>
      <c r="U4430" s="1" t="str">
        <f t="shared" si="971"/>
        <v>Normal</v>
      </c>
      <c r="V4430" s="1" t="str">
        <f t="shared" si="972"/>
        <v>Acquired</v>
      </c>
      <c r="W4430" s="1" t="str">
        <f t="shared" si="973"/>
        <v>$</v>
      </c>
      <c r="X4430" s="1" t="str">
        <f t="shared" si="974"/>
        <v>$76M</v>
      </c>
      <c r="Y4430" s="1" t="str">
        <f t="shared" si="975"/>
        <v>$151M</v>
      </c>
      <c r="Z4430" s="1" t="str">
        <f t="shared" si="976"/>
        <v>$0</v>
      </c>
      <c r="AA4430" s="1" t="str">
        <f t="shared" si="977"/>
        <v>$48,166</v>
      </c>
      <c r="AB4430" s="6">
        <f t="shared" si="978"/>
        <v>4013.8224348750664</v>
      </c>
      <c r="AC4430" s="1" t="str">
        <f t="shared" si="979"/>
        <v>Small</v>
      </c>
    </row>
    <row r="4431" spans="1:29">
      <c r="A4431" s="1" t="s">
        <v>3990</v>
      </c>
      <c r="B4431" s="1">
        <v>2009</v>
      </c>
      <c r="C4431" s="1" t="s">
        <v>27</v>
      </c>
      <c r="D4431" s="1" t="s">
        <v>39</v>
      </c>
      <c r="E4431" s="1" t="s">
        <v>28</v>
      </c>
      <c r="F4431" s="1">
        <v>85</v>
      </c>
      <c r="G4431" s="1">
        <v>4505</v>
      </c>
      <c r="H4431" s="1">
        <v>698</v>
      </c>
      <c r="I4431" s="1">
        <v>18.38</v>
      </c>
      <c r="J4431" s="1">
        <v>6</v>
      </c>
      <c r="K4431" s="1" t="s">
        <v>19</v>
      </c>
      <c r="L4431" s="1" t="s">
        <v>24</v>
      </c>
      <c r="M4431" s="1">
        <v>77</v>
      </c>
      <c r="N4431" s="1" t="s">
        <v>33</v>
      </c>
      <c r="O4431" s="1">
        <v>3386088</v>
      </c>
      <c r="P4431" s="1">
        <f t="shared" si="980"/>
        <v>1</v>
      </c>
      <c r="Q4431" s="1">
        <f t="shared" si="967"/>
        <v>15</v>
      </c>
      <c r="R4431" s="5">
        <f t="shared" si="968"/>
        <v>1.8867924528301886E-2</v>
      </c>
      <c r="S4431" s="6">
        <f t="shared" si="969"/>
        <v>154938.95671476139</v>
      </c>
      <c r="T4431" s="4">
        <f t="shared" si="970"/>
        <v>8.2117647058823522</v>
      </c>
      <c r="U4431" s="1" t="str">
        <f t="shared" si="971"/>
        <v>Normal</v>
      </c>
      <c r="V4431" s="1" t="str">
        <f t="shared" si="972"/>
        <v>IPO</v>
      </c>
      <c r="W4431" s="1" t="str">
        <f t="shared" si="973"/>
        <v>$</v>
      </c>
      <c r="X4431" s="1" t="str">
        <f t="shared" si="974"/>
        <v>$85M</v>
      </c>
      <c r="Y4431" s="1" t="str">
        <f t="shared" si="975"/>
        <v>$698M</v>
      </c>
      <c r="Z4431" s="1" t="str">
        <f t="shared" si="976"/>
        <v>$0</v>
      </c>
      <c r="AA4431" s="1" t="str">
        <f t="shared" si="977"/>
        <v>$1,54,939</v>
      </c>
      <c r="AB4431" s="6">
        <f t="shared" si="978"/>
        <v>12911.579726230115</v>
      </c>
      <c r="AC4431" s="1" t="str">
        <f t="shared" si="979"/>
        <v>Small</v>
      </c>
    </row>
    <row r="4432" spans="1:29">
      <c r="A4432" s="1" t="s">
        <v>2306</v>
      </c>
      <c r="B4432" s="1">
        <v>2009</v>
      </c>
      <c r="C4432" s="1" t="s">
        <v>59</v>
      </c>
      <c r="D4432" s="1" t="s">
        <v>43</v>
      </c>
      <c r="E4432" s="1" t="s">
        <v>28</v>
      </c>
      <c r="F4432" s="1">
        <v>65</v>
      </c>
      <c r="G4432" s="1">
        <v>3816</v>
      </c>
      <c r="H4432" s="1">
        <v>214</v>
      </c>
      <c r="I4432" s="1">
        <v>32.880000000000003</v>
      </c>
      <c r="J4432" s="1">
        <v>9</v>
      </c>
      <c r="K4432" s="1" t="s">
        <v>24</v>
      </c>
      <c r="L4432" s="1" t="s">
        <v>19</v>
      </c>
      <c r="M4432" s="1">
        <v>44</v>
      </c>
      <c r="N4432" s="1" t="s">
        <v>33</v>
      </c>
      <c r="O4432" s="1">
        <v>3161880</v>
      </c>
      <c r="P4432" s="1">
        <f t="shared" si="980"/>
        <v>1</v>
      </c>
      <c r="Q4432" s="1">
        <f t="shared" si="967"/>
        <v>15</v>
      </c>
      <c r="R4432" s="5">
        <f t="shared" si="968"/>
        <v>1.7033542976939202E-2</v>
      </c>
      <c r="S4432" s="6">
        <f t="shared" si="969"/>
        <v>56079.664570230605</v>
      </c>
      <c r="T4432" s="4">
        <f t="shared" si="970"/>
        <v>3.2923076923076922</v>
      </c>
      <c r="U4432" s="1" t="str">
        <f t="shared" si="971"/>
        <v>High Performer</v>
      </c>
      <c r="V4432" s="1" t="str">
        <f t="shared" si="972"/>
        <v>Acquired</v>
      </c>
      <c r="W4432" s="1" t="str">
        <f t="shared" si="973"/>
        <v>₹</v>
      </c>
      <c r="X4432" s="1" t="str">
        <f t="shared" si="974"/>
        <v>₹65M</v>
      </c>
      <c r="Y4432" s="1" t="str">
        <f t="shared" si="975"/>
        <v>₹214M</v>
      </c>
      <c r="Z4432" s="1" t="str">
        <f t="shared" si="976"/>
        <v>₹0</v>
      </c>
      <c r="AA4432" s="1" t="str">
        <f t="shared" si="977"/>
        <v>₹56,080</v>
      </c>
      <c r="AB4432" s="6">
        <f t="shared" si="978"/>
        <v>4673.305380852551</v>
      </c>
      <c r="AC4432" s="1" t="str">
        <f t="shared" si="979"/>
        <v>Small</v>
      </c>
    </row>
    <row r="4433" spans="1:29">
      <c r="A4433" s="1" t="s">
        <v>1865</v>
      </c>
      <c r="B4433" s="1">
        <v>2009</v>
      </c>
      <c r="C4433" s="1" t="s">
        <v>31</v>
      </c>
      <c r="D4433" s="1" t="s">
        <v>36</v>
      </c>
      <c r="E4433" s="1" t="s">
        <v>37</v>
      </c>
      <c r="F4433" s="1">
        <v>79</v>
      </c>
      <c r="G4433" s="1">
        <v>2085</v>
      </c>
      <c r="H4433" s="1">
        <v>827</v>
      </c>
      <c r="I4433" s="1">
        <v>39.950000000000003</v>
      </c>
      <c r="J4433" s="1">
        <v>6</v>
      </c>
      <c r="K4433" s="1" t="s">
        <v>19</v>
      </c>
      <c r="L4433" s="1" t="s">
        <v>19</v>
      </c>
      <c r="M4433" s="1">
        <v>30</v>
      </c>
      <c r="N4433" s="1" t="s">
        <v>49</v>
      </c>
      <c r="O4433" s="1">
        <v>3144171</v>
      </c>
      <c r="P4433" s="1">
        <f t="shared" si="980"/>
        <v>4</v>
      </c>
      <c r="Q4433" s="1">
        <f t="shared" si="967"/>
        <v>15</v>
      </c>
      <c r="R4433" s="5">
        <f t="shared" si="968"/>
        <v>3.7889688249400477E-2</v>
      </c>
      <c r="S4433" s="6">
        <f t="shared" si="969"/>
        <v>396642.68585131894</v>
      </c>
      <c r="T4433" s="4">
        <f t="shared" si="970"/>
        <v>10.468354430379748</v>
      </c>
      <c r="U4433" s="1" t="str">
        <f t="shared" si="971"/>
        <v>Normal</v>
      </c>
      <c r="V4433" s="1" t="str">
        <f t="shared" si="972"/>
        <v>Still Private</v>
      </c>
      <c r="W4433" s="1" t="str">
        <f t="shared" si="973"/>
        <v>€</v>
      </c>
      <c r="X4433" s="1" t="str">
        <f t="shared" si="974"/>
        <v>€79M</v>
      </c>
      <c r="Y4433" s="1" t="str">
        <f t="shared" si="975"/>
        <v>€827M</v>
      </c>
      <c r="Z4433" s="1" t="str">
        <f t="shared" si="976"/>
        <v>€0</v>
      </c>
      <c r="AA4433" s="1" t="str">
        <f t="shared" si="977"/>
        <v>€3,96,643</v>
      </c>
      <c r="AB4433" s="6">
        <f t="shared" si="978"/>
        <v>33053.557154276576</v>
      </c>
      <c r="AC4433" s="1" t="str">
        <f t="shared" si="979"/>
        <v>Small</v>
      </c>
    </row>
    <row r="4434" spans="1:29">
      <c r="A4434" s="1" t="s">
        <v>1373</v>
      </c>
      <c r="B4434" s="1">
        <v>2009</v>
      </c>
      <c r="C4434" s="1" t="s">
        <v>59</v>
      </c>
      <c r="D4434" s="1" t="s">
        <v>48</v>
      </c>
      <c r="E4434" s="1" t="s">
        <v>18</v>
      </c>
      <c r="F4434" s="1">
        <v>86</v>
      </c>
      <c r="G4434" s="1">
        <v>4629</v>
      </c>
      <c r="H4434" s="1">
        <v>277</v>
      </c>
      <c r="I4434" s="1">
        <v>20.37</v>
      </c>
      <c r="J4434" s="1">
        <v>6</v>
      </c>
      <c r="K4434" s="1" t="s">
        <v>24</v>
      </c>
      <c r="L4434" s="1" t="s">
        <v>19</v>
      </c>
      <c r="M4434" s="1">
        <v>58</v>
      </c>
      <c r="N4434" s="1" t="s">
        <v>29</v>
      </c>
      <c r="O4434" s="1">
        <v>3125802</v>
      </c>
      <c r="P4434" s="1">
        <f t="shared" si="980"/>
        <v>2</v>
      </c>
      <c r="Q4434" s="1">
        <f t="shared" si="967"/>
        <v>15</v>
      </c>
      <c r="R4434" s="5">
        <f t="shared" si="968"/>
        <v>1.8578526679628428E-2</v>
      </c>
      <c r="S4434" s="6">
        <f t="shared" si="969"/>
        <v>59840.138258803199</v>
      </c>
      <c r="T4434" s="4">
        <f t="shared" si="970"/>
        <v>3.2209302325581395</v>
      </c>
      <c r="U4434" s="1" t="str">
        <f t="shared" si="971"/>
        <v>Normal</v>
      </c>
      <c r="V4434" s="1" t="str">
        <f t="shared" si="972"/>
        <v>Acquired</v>
      </c>
      <c r="W4434" s="1" t="str">
        <f t="shared" si="973"/>
        <v>₹</v>
      </c>
      <c r="X4434" s="1" t="str">
        <f t="shared" si="974"/>
        <v>₹86M</v>
      </c>
      <c r="Y4434" s="1" t="str">
        <f t="shared" si="975"/>
        <v>₹277M</v>
      </c>
      <c r="Z4434" s="1" t="str">
        <f t="shared" si="976"/>
        <v>₹0</v>
      </c>
      <c r="AA4434" s="1" t="str">
        <f t="shared" si="977"/>
        <v>₹59,840</v>
      </c>
      <c r="AB4434" s="6">
        <f t="shared" si="978"/>
        <v>4986.6781882335999</v>
      </c>
      <c r="AC4434" s="1" t="str">
        <f t="shared" si="979"/>
        <v>Small</v>
      </c>
    </row>
    <row r="4435" spans="1:29">
      <c r="A4435" s="1" t="s">
        <v>824</v>
      </c>
      <c r="B4435" s="1">
        <v>2009</v>
      </c>
      <c r="C4435" s="1" t="s">
        <v>35</v>
      </c>
      <c r="D4435" s="1" t="s">
        <v>46</v>
      </c>
      <c r="E4435" s="1" t="s">
        <v>40</v>
      </c>
      <c r="F4435" s="1">
        <v>66</v>
      </c>
      <c r="G4435" s="1">
        <v>2291</v>
      </c>
      <c r="H4435" s="1">
        <v>789</v>
      </c>
      <c r="I4435" s="1">
        <v>29.09</v>
      </c>
      <c r="J4435" s="1">
        <v>6</v>
      </c>
      <c r="K4435" s="1" t="s">
        <v>19</v>
      </c>
      <c r="L4435" s="1" t="s">
        <v>24</v>
      </c>
      <c r="M4435" s="1">
        <v>25</v>
      </c>
      <c r="N4435" s="1" t="s">
        <v>20</v>
      </c>
      <c r="O4435" s="1">
        <v>3081484</v>
      </c>
      <c r="P4435" s="1">
        <f t="shared" si="980"/>
        <v>3</v>
      </c>
      <c r="Q4435" s="1">
        <f t="shared" si="967"/>
        <v>15</v>
      </c>
      <c r="R4435" s="5">
        <f t="shared" si="968"/>
        <v>2.8808380619816675E-2</v>
      </c>
      <c r="S4435" s="6">
        <f t="shared" si="969"/>
        <v>344391.09559144475</v>
      </c>
      <c r="T4435" s="4">
        <f t="shared" si="970"/>
        <v>11.954545454545455</v>
      </c>
      <c r="U4435" s="1" t="str">
        <f t="shared" si="971"/>
        <v>Normal</v>
      </c>
      <c r="V4435" s="1" t="str">
        <f t="shared" si="972"/>
        <v>IPO</v>
      </c>
      <c r="W4435" s="1" t="str">
        <f t="shared" si="973"/>
        <v>¥</v>
      </c>
      <c r="X4435" s="1" t="str">
        <f t="shared" si="974"/>
        <v>¥66M</v>
      </c>
      <c r="Y4435" s="1" t="str">
        <f t="shared" si="975"/>
        <v>¥789M</v>
      </c>
      <c r="Z4435" s="1" t="str">
        <f t="shared" si="976"/>
        <v>¥0</v>
      </c>
      <c r="AA4435" s="1" t="str">
        <f t="shared" si="977"/>
        <v>¥3,44,391</v>
      </c>
      <c r="AB4435" s="6">
        <f t="shared" si="978"/>
        <v>28699.257965953733</v>
      </c>
      <c r="AC4435" s="1" t="str">
        <f t="shared" si="979"/>
        <v>Small</v>
      </c>
    </row>
    <row r="4436" spans="1:29">
      <c r="A4436" s="1" t="s">
        <v>4480</v>
      </c>
      <c r="B4436" s="1">
        <v>2009</v>
      </c>
      <c r="C4436" s="1" t="s">
        <v>45</v>
      </c>
      <c r="D4436" s="1" t="s">
        <v>39</v>
      </c>
      <c r="E4436" s="1" t="s">
        <v>28</v>
      </c>
      <c r="F4436" s="1">
        <v>51</v>
      </c>
      <c r="G4436" s="1">
        <v>4154</v>
      </c>
      <c r="H4436" s="1">
        <v>82</v>
      </c>
      <c r="I4436" s="1">
        <v>12.52</v>
      </c>
      <c r="J4436" s="1">
        <v>5</v>
      </c>
      <c r="K4436" s="1" t="s">
        <v>24</v>
      </c>
      <c r="L4436" s="1" t="s">
        <v>24</v>
      </c>
      <c r="M4436" s="1">
        <v>98</v>
      </c>
      <c r="N4436" s="1" t="s">
        <v>33</v>
      </c>
      <c r="O4436" s="1">
        <v>3011746</v>
      </c>
      <c r="P4436" s="1">
        <f t="shared" si="980"/>
        <v>1</v>
      </c>
      <c r="Q4436" s="1">
        <f t="shared" si="967"/>
        <v>15</v>
      </c>
      <c r="R4436" s="5">
        <f t="shared" si="968"/>
        <v>1.2277323062108811E-2</v>
      </c>
      <c r="S4436" s="6">
        <f t="shared" si="969"/>
        <v>19740.00962927299</v>
      </c>
      <c r="T4436" s="4">
        <f t="shared" si="970"/>
        <v>1.607843137254902</v>
      </c>
      <c r="U4436" s="1" t="str">
        <f t="shared" si="971"/>
        <v>Normal</v>
      </c>
      <c r="V4436" s="1" t="str">
        <f t="shared" si="972"/>
        <v>Acquired</v>
      </c>
      <c r="W4436" s="1" t="str">
        <f t="shared" si="973"/>
        <v>A$</v>
      </c>
      <c r="X4436" s="1" t="str">
        <f t="shared" si="974"/>
        <v>A$51M</v>
      </c>
      <c r="Y4436" s="1" t="str">
        <f t="shared" si="975"/>
        <v>A$82M</v>
      </c>
      <c r="Z4436" s="1" t="str">
        <f t="shared" si="976"/>
        <v>A$0</v>
      </c>
      <c r="AA4436" s="1" t="str">
        <f t="shared" si="977"/>
        <v>A$19,740</v>
      </c>
      <c r="AB4436" s="6">
        <f t="shared" si="978"/>
        <v>1645.0008024394158</v>
      </c>
      <c r="AC4436" s="1" t="str">
        <f t="shared" si="979"/>
        <v>Small</v>
      </c>
    </row>
    <row r="4437" spans="1:29">
      <c r="A4437" s="1" t="s">
        <v>4290</v>
      </c>
      <c r="B4437" s="1">
        <v>2009</v>
      </c>
      <c r="C4437" s="1" t="s">
        <v>31</v>
      </c>
      <c r="D4437" s="1" t="s">
        <v>48</v>
      </c>
      <c r="E4437" s="1" t="s">
        <v>28</v>
      </c>
      <c r="F4437" s="1">
        <v>82</v>
      </c>
      <c r="G4437" s="1">
        <v>1220</v>
      </c>
      <c r="H4437" s="1">
        <v>780</v>
      </c>
      <c r="I4437" s="1">
        <v>33.39</v>
      </c>
      <c r="J4437" s="1">
        <v>3</v>
      </c>
      <c r="K4437" s="1" t="s">
        <v>19</v>
      </c>
      <c r="L4437" s="1" t="s">
        <v>19</v>
      </c>
      <c r="M4437" s="1">
        <v>5</v>
      </c>
      <c r="N4437" s="1" t="s">
        <v>25</v>
      </c>
      <c r="O4437" s="1">
        <v>2970828</v>
      </c>
      <c r="P4437" s="1">
        <f t="shared" si="980"/>
        <v>1</v>
      </c>
      <c r="Q4437" s="1">
        <f t="shared" si="967"/>
        <v>15</v>
      </c>
      <c r="R4437" s="5">
        <f t="shared" si="968"/>
        <v>6.7213114754098358E-2</v>
      </c>
      <c r="S4437" s="6">
        <f t="shared" si="969"/>
        <v>639344.26229508198</v>
      </c>
      <c r="T4437" s="4">
        <f t="shared" si="970"/>
        <v>9.5121951219512191</v>
      </c>
      <c r="U4437" s="1" t="str">
        <f t="shared" si="971"/>
        <v>Normal</v>
      </c>
      <c r="V4437" s="1" t="str">
        <f t="shared" si="972"/>
        <v>Still Private</v>
      </c>
      <c r="W4437" s="1" t="str">
        <f t="shared" si="973"/>
        <v>€</v>
      </c>
      <c r="X4437" s="1" t="str">
        <f t="shared" si="974"/>
        <v>€82M</v>
      </c>
      <c r="Y4437" s="1" t="str">
        <f t="shared" si="975"/>
        <v>€780M</v>
      </c>
      <c r="Z4437" s="1" t="str">
        <f t="shared" si="976"/>
        <v>€0</v>
      </c>
      <c r="AA4437" s="1" t="str">
        <f t="shared" si="977"/>
        <v>€6,39,344</v>
      </c>
      <c r="AB4437" s="6">
        <f t="shared" si="978"/>
        <v>53278.688524590165</v>
      </c>
      <c r="AC4437" s="1" t="str">
        <f t="shared" si="979"/>
        <v>Small</v>
      </c>
    </row>
    <row r="4438" spans="1:29">
      <c r="A4438" s="1" t="s">
        <v>4253</v>
      </c>
      <c r="B4438" s="1">
        <v>2009</v>
      </c>
      <c r="C4438" s="1" t="s">
        <v>35</v>
      </c>
      <c r="D4438" s="1" t="s">
        <v>102</v>
      </c>
      <c r="E4438" s="1" t="s">
        <v>18</v>
      </c>
      <c r="F4438" s="1">
        <v>58</v>
      </c>
      <c r="G4438" s="1">
        <v>2189</v>
      </c>
      <c r="H4438" s="1">
        <v>396</v>
      </c>
      <c r="I4438" s="1">
        <v>49.98</v>
      </c>
      <c r="J4438" s="1">
        <v>9</v>
      </c>
      <c r="K4438" s="1" t="s">
        <v>19</v>
      </c>
      <c r="L4438" s="1" t="s">
        <v>19</v>
      </c>
      <c r="M4438" s="1">
        <v>66</v>
      </c>
      <c r="N4438" s="1" t="s">
        <v>20</v>
      </c>
      <c r="O4438" s="1">
        <v>2806880</v>
      </c>
      <c r="P4438" s="1">
        <f t="shared" si="980"/>
        <v>2</v>
      </c>
      <c r="Q4438" s="1">
        <f t="shared" si="967"/>
        <v>15</v>
      </c>
      <c r="R4438" s="5">
        <f t="shared" si="968"/>
        <v>2.6496116948378255E-2</v>
      </c>
      <c r="S4438" s="6">
        <f t="shared" si="969"/>
        <v>180904.52261306532</v>
      </c>
      <c r="T4438" s="4">
        <f t="shared" si="970"/>
        <v>6.8275862068965516</v>
      </c>
      <c r="U4438" s="1" t="str">
        <f t="shared" si="971"/>
        <v>High Performer</v>
      </c>
      <c r="V4438" s="1" t="str">
        <f t="shared" si="972"/>
        <v>Still Private</v>
      </c>
      <c r="W4438" s="1" t="str">
        <f t="shared" si="973"/>
        <v>¥</v>
      </c>
      <c r="X4438" s="1" t="str">
        <f t="shared" si="974"/>
        <v>¥58M</v>
      </c>
      <c r="Y4438" s="1" t="str">
        <f t="shared" si="975"/>
        <v>¥396M</v>
      </c>
      <c r="Z4438" s="1" t="str">
        <f t="shared" si="976"/>
        <v>¥0</v>
      </c>
      <c r="AA4438" s="1" t="str">
        <f t="shared" si="977"/>
        <v>¥1,80,905</v>
      </c>
      <c r="AB4438" s="6">
        <f t="shared" si="978"/>
        <v>15075.37688442211</v>
      </c>
      <c r="AC4438" s="1" t="str">
        <f t="shared" si="979"/>
        <v>Small</v>
      </c>
    </row>
    <row r="4439" spans="1:29">
      <c r="A4439" s="1" t="s">
        <v>3856</v>
      </c>
      <c r="B4439" s="1">
        <v>2009</v>
      </c>
      <c r="C4439" s="1" t="s">
        <v>53</v>
      </c>
      <c r="D4439" s="1" t="s">
        <v>17</v>
      </c>
      <c r="E4439" s="1" t="s">
        <v>18</v>
      </c>
      <c r="F4439" s="1">
        <v>88</v>
      </c>
      <c r="G4439" s="1">
        <v>233</v>
      </c>
      <c r="H4439" s="1">
        <v>244</v>
      </c>
      <c r="I4439" s="1">
        <v>17.71</v>
      </c>
      <c r="J4439" s="1">
        <v>2</v>
      </c>
      <c r="K4439" s="1" t="s">
        <v>19</v>
      </c>
      <c r="L4439" s="1" t="s">
        <v>19</v>
      </c>
      <c r="M4439" s="1">
        <v>84</v>
      </c>
      <c r="N4439" s="1" t="s">
        <v>49</v>
      </c>
      <c r="O4439" s="1">
        <v>2664845</v>
      </c>
      <c r="P4439" s="1">
        <f t="shared" si="980"/>
        <v>2</v>
      </c>
      <c r="Q4439" s="1">
        <f t="shared" si="967"/>
        <v>15</v>
      </c>
      <c r="R4439" s="5">
        <f t="shared" si="968"/>
        <v>0.37768240343347642</v>
      </c>
      <c r="S4439" s="6">
        <f t="shared" si="969"/>
        <v>1047210.3004291846</v>
      </c>
      <c r="T4439" s="4">
        <f t="shared" si="970"/>
        <v>2.7727272727272729</v>
      </c>
      <c r="U4439" s="1" t="str">
        <f t="shared" si="971"/>
        <v>Normal</v>
      </c>
      <c r="V4439" s="1" t="str">
        <f t="shared" si="972"/>
        <v>Still Private</v>
      </c>
      <c r="W4439" s="1">
        <f t="shared" si="973"/>
        <v>0</v>
      </c>
      <c r="X4439" s="1" t="str">
        <f t="shared" si="974"/>
        <v>088M</v>
      </c>
      <c r="Y4439" s="1" t="str">
        <f t="shared" si="975"/>
        <v>0244M</v>
      </c>
      <c r="Z4439" s="1" t="str">
        <f t="shared" si="976"/>
        <v>00</v>
      </c>
      <c r="AA4439" s="1" t="str">
        <f t="shared" si="977"/>
        <v>010,47,210</v>
      </c>
      <c r="AB4439" s="6">
        <f t="shared" si="978"/>
        <v>87267.525035765386</v>
      </c>
      <c r="AC4439" s="1" t="str">
        <f t="shared" si="979"/>
        <v>Small</v>
      </c>
    </row>
    <row r="4440" spans="1:29">
      <c r="A4440" s="1" t="s">
        <v>3306</v>
      </c>
      <c r="B4440" s="1">
        <v>2009</v>
      </c>
      <c r="C4440" s="1" t="s">
        <v>27</v>
      </c>
      <c r="D4440" s="1" t="s">
        <v>46</v>
      </c>
      <c r="E4440" s="1" t="s">
        <v>23</v>
      </c>
      <c r="F4440" s="1">
        <v>38</v>
      </c>
      <c r="G4440" s="1">
        <v>2439</v>
      </c>
      <c r="H4440" s="1">
        <v>541</v>
      </c>
      <c r="I4440" s="1">
        <v>6.51</v>
      </c>
      <c r="J4440" s="1">
        <v>6</v>
      </c>
      <c r="K4440" s="1" t="s">
        <v>19</v>
      </c>
      <c r="L4440" s="1" t="s">
        <v>24</v>
      </c>
      <c r="M4440" s="1">
        <v>91</v>
      </c>
      <c r="N4440" s="1" t="s">
        <v>33</v>
      </c>
      <c r="O4440" s="1">
        <v>2646074</v>
      </c>
      <c r="P4440" s="1">
        <f t="shared" si="980"/>
        <v>5</v>
      </c>
      <c r="Q4440" s="1">
        <f t="shared" si="967"/>
        <v>15</v>
      </c>
      <c r="R4440" s="5">
        <f t="shared" si="968"/>
        <v>1.5580155801558016E-2</v>
      </c>
      <c r="S4440" s="6">
        <f t="shared" si="969"/>
        <v>221812.21812218122</v>
      </c>
      <c r="T4440" s="4">
        <f t="shared" si="970"/>
        <v>14.236842105263158</v>
      </c>
      <c r="U4440" s="1" t="str">
        <f t="shared" si="971"/>
        <v>Normal</v>
      </c>
      <c r="V4440" s="1" t="str">
        <f t="shared" si="972"/>
        <v>IPO</v>
      </c>
      <c r="W4440" s="1" t="str">
        <f t="shared" si="973"/>
        <v>$</v>
      </c>
      <c r="X4440" s="1" t="str">
        <f t="shared" si="974"/>
        <v>$38M</v>
      </c>
      <c r="Y4440" s="1" t="str">
        <f t="shared" si="975"/>
        <v>$541M</v>
      </c>
      <c r="Z4440" s="1" t="str">
        <f t="shared" si="976"/>
        <v>$0</v>
      </c>
      <c r="AA4440" s="1" t="str">
        <f t="shared" si="977"/>
        <v>$2,21,812</v>
      </c>
      <c r="AB4440" s="6">
        <f t="shared" si="978"/>
        <v>18484.351510181768</v>
      </c>
      <c r="AC4440" s="1" t="str">
        <f t="shared" si="979"/>
        <v>Small</v>
      </c>
    </row>
    <row r="4441" spans="1:29">
      <c r="A4441" s="1" t="s">
        <v>4828</v>
      </c>
      <c r="B4441" s="1">
        <v>2009</v>
      </c>
      <c r="C4441" s="1" t="s">
        <v>42</v>
      </c>
      <c r="D4441" s="1" t="s">
        <v>48</v>
      </c>
      <c r="E4441" s="1" t="s">
        <v>18</v>
      </c>
      <c r="F4441" s="1">
        <v>60</v>
      </c>
      <c r="G4441" s="1">
        <v>1207</v>
      </c>
      <c r="H4441" s="1">
        <v>999</v>
      </c>
      <c r="I4441" s="1">
        <v>9.26</v>
      </c>
      <c r="J4441" s="1">
        <v>5</v>
      </c>
      <c r="K4441" s="1" t="s">
        <v>24</v>
      </c>
      <c r="L4441" s="1" t="s">
        <v>19</v>
      </c>
      <c r="M4441" s="1">
        <v>18</v>
      </c>
      <c r="N4441" s="1" t="s">
        <v>20</v>
      </c>
      <c r="O4441" s="1">
        <v>2641166</v>
      </c>
      <c r="P4441" s="1">
        <f t="shared" si="980"/>
        <v>2</v>
      </c>
      <c r="Q4441" s="1">
        <f t="shared" si="967"/>
        <v>15</v>
      </c>
      <c r="R4441" s="5">
        <f t="shared" si="968"/>
        <v>4.9710024855012427E-2</v>
      </c>
      <c r="S4441" s="6">
        <f t="shared" si="969"/>
        <v>827671.91383595695</v>
      </c>
      <c r="T4441" s="4">
        <f t="shared" si="970"/>
        <v>16.649999999999999</v>
      </c>
      <c r="U4441" s="1" t="str">
        <f t="shared" si="971"/>
        <v>Normal</v>
      </c>
      <c r="V4441" s="1" t="str">
        <f t="shared" si="972"/>
        <v>Acquired</v>
      </c>
      <c r="W4441" s="1" t="str">
        <f t="shared" si="973"/>
        <v>¥</v>
      </c>
      <c r="X4441" s="1" t="str">
        <f t="shared" si="974"/>
        <v>¥60M</v>
      </c>
      <c r="Y4441" s="1" t="str">
        <f t="shared" si="975"/>
        <v>¥999M</v>
      </c>
      <c r="Z4441" s="1" t="str">
        <f t="shared" si="976"/>
        <v>¥0</v>
      </c>
      <c r="AA4441" s="1" t="str">
        <f t="shared" si="977"/>
        <v>¥8,27,672</v>
      </c>
      <c r="AB4441" s="6">
        <f t="shared" si="978"/>
        <v>68972.659486329736</v>
      </c>
      <c r="AC4441" s="1" t="str">
        <f t="shared" si="979"/>
        <v>Small</v>
      </c>
    </row>
    <row r="4442" spans="1:29">
      <c r="A4442" s="1" t="s">
        <v>2970</v>
      </c>
      <c r="B4442" s="1">
        <v>2009</v>
      </c>
      <c r="C4442" s="1" t="s">
        <v>27</v>
      </c>
      <c r="D4442" s="1" t="s">
        <v>46</v>
      </c>
      <c r="E4442" s="1" t="s">
        <v>28</v>
      </c>
      <c r="F4442" s="1">
        <v>92</v>
      </c>
      <c r="G4442" s="1">
        <v>2745</v>
      </c>
      <c r="H4442" s="1">
        <v>169</v>
      </c>
      <c r="I4442" s="1">
        <v>2.38</v>
      </c>
      <c r="J4442" s="1">
        <v>9</v>
      </c>
      <c r="K4442" s="1" t="s">
        <v>19</v>
      </c>
      <c r="L4442" s="1" t="s">
        <v>19</v>
      </c>
      <c r="M4442" s="1">
        <v>3</v>
      </c>
      <c r="N4442" s="1" t="s">
        <v>20</v>
      </c>
      <c r="O4442" s="1">
        <v>2589276</v>
      </c>
      <c r="P4442" s="1">
        <f t="shared" si="980"/>
        <v>1</v>
      </c>
      <c r="Q4442" s="1">
        <f t="shared" si="967"/>
        <v>15</v>
      </c>
      <c r="R4442" s="5">
        <f t="shared" si="968"/>
        <v>3.3515482695810568E-2</v>
      </c>
      <c r="S4442" s="6">
        <f t="shared" si="969"/>
        <v>61566.48451730419</v>
      </c>
      <c r="T4442" s="4">
        <f t="shared" si="970"/>
        <v>1.8369565217391304</v>
      </c>
      <c r="U4442" s="1" t="str">
        <f t="shared" si="971"/>
        <v>High Performer</v>
      </c>
      <c r="V4442" s="1" t="str">
        <f t="shared" si="972"/>
        <v>Still Private</v>
      </c>
      <c r="W4442" s="1" t="str">
        <f t="shared" si="973"/>
        <v>$</v>
      </c>
      <c r="X4442" s="1" t="str">
        <f t="shared" si="974"/>
        <v>$92M</v>
      </c>
      <c r="Y4442" s="1" t="str">
        <f t="shared" si="975"/>
        <v>$169M</v>
      </c>
      <c r="Z4442" s="1" t="str">
        <f t="shared" si="976"/>
        <v>$0</v>
      </c>
      <c r="AA4442" s="1" t="str">
        <f t="shared" si="977"/>
        <v>$61,566</v>
      </c>
      <c r="AB4442" s="6">
        <f t="shared" si="978"/>
        <v>5130.5403764420162</v>
      </c>
      <c r="AC4442" s="1" t="str">
        <f t="shared" si="979"/>
        <v>Small</v>
      </c>
    </row>
    <row r="4443" spans="1:29">
      <c r="A4443" s="1" t="s">
        <v>773</v>
      </c>
      <c r="B4443" s="1">
        <v>2009</v>
      </c>
      <c r="C4443" s="1" t="s">
        <v>35</v>
      </c>
      <c r="D4443" s="1" t="s">
        <v>43</v>
      </c>
      <c r="E4443" s="1" t="s">
        <v>28</v>
      </c>
      <c r="F4443" s="1">
        <v>14</v>
      </c>
      <c r="G4443" s="1">
        <v>1676</v>
      </c>
      <c r="H4443" s="1">
        <v>172</v>
      </c>
      <c r="I4443" s="1">
        <v>22.44</v>
      </c>
      <c r="J4443" s="1">
        <v>1</v>
      </c>
      <c r="K4443" s="1" t="s">
        <v>24</v>
      </c>
      <c r="L4443" s="1" t="s">
        <v>19</v>
      </c>
      <c r="M4443" s="1">
        <v>81</v>
      </c>
      <c r="N4443" s="1" t="s">
        <v>49</v>
      </c>
      <c r="O4443" s="1">
        <v>2518640</v>
      </c>
      <c r="P4443" s="1">
        <f t="shared" si="980"/>
        <v>1</v>
      </c>
      <c r="Q4443" s="1">
        <f t="shared" si="967"/>
        <v>15</v>
      </c>
      <c r="R4443" s="5">
        <f t="shared" si="968"/>
        <v>8.3532219570405727E-3</v>
      </c>
      <c r="S4443" s="6">
        <f t="shared" si="969"/>
        <v>102625.2983293556</v>
      </c>
      <c r="T4443" s="4">
        <f t="shared" si="970"/>
        <v>12.285714285714286</v>
      </c>
      <c r="U4443" s="1" t="str">
        <f t="shared" si="971"/>
        <v>Normal</v>
      </c>
      <c r="V4443" s="1" t="str">
        <f t="shared" si="972"/>
        <v>Acquired</v>
      </c>
      <c r="W4443" s="1" t="str">
        <f t="shared" si="973"/>
        <v>¥</v>
      </c>
      <c r="X4443" s="1" t="str">
        <f t="shared" si="974"/>
        <v>¥14M</v>
      </c>
      <c r="Y4443" s="1" t="str">
        <f t="shared" si="975"/>
        <v>¥172M</v>
      </c>
      <c r="Z4443" s="1" t="str">
        <f t="shared" si="976"/>
        <v>¥0</v>
      </c>
      <c r="AA4443" s="1" t="str">
        <f t="shared" si="977"/>
        <v>¥1,02,625</v>
      </c>
      <c r="AB4443" s="6">
        <f t="shared" si="978"/>
        <v>8552.1081941129669</v>
      </c>
      <c r="AC4443" s="1" t="str">
        <f t="shared" si="979"/>
        <v>Small</v>
      </c>
    </row>
    <row r="4444" spans="1:29">
      <c r="A4444" s="1" t="s">
        <v>3872</v>
      </c>
      <c r="B4444" s="1">
        <v>2009</v>
      </c>
      <c r="C4444" s="1" t="s">
        <v>42</v>
      </c>
      <c r="D4444" s="1" t="s">
        <v>48</v>
      </c>
      <c r="E4444" s="1" t="s">
        <v>40</v>
      </c>
      <c r="F4444" s="1">
        <v>36</v>
      </c>
      <c r="G4444" s="1">
        <v>4707</v>
      </c>
      <c r="H4444" s="1">
        <v>554</v>
      </c>
      <c r="I4444" s="1">
        <v>5.04</v>
      </c>
      <c r="J4444" s="1">
        <v>5</v>
      </c>
      <c r="K4444" s="1" t="s">
        <v>19</v>
      </c>
      <c r="L4444" s="1" t="s">
        <v>19</v>
      </c>
      <c r="M4444" s="1">
        <v>82</v>
      </c>
      <c r="N4444" s="1" t="s">
        <v>25</v>
      </c>
      <c r="O4444" s="1">
        <v>2510767</v>
      </c>
      <c r="P4444" s="1">
        <f t="shared" si="980"/>
        <v>3</v>
      </c>
      <c r="Q4444" s="1">
        <f t="shared" si="967"/>
        <v>15</v>
      </c>
      <c r="R4444" s="5">
        <f t="shared" si="968"/>
        <v>7.6481835564053535E-3</v>
      </c>
      <c r="S4444" s="6">
        <f t="shared" si="969"/>
        <v>117697.04695134905</v>
      </c>
      <c r="T4444" s="4">
        <f t="shared" si="970"/>
        <v>15.388888888888889</v>
      </c>
      <c r="U4444" s="1" t="str">
        <f t="shared" si="971"/>
        <v>Normal</v>
      </c>
      <c r="V4444" s="1" t="str">
        <f t="shared" si="972"/>
        <v>Still Private</v>
      </c>
      <c r="W4444" s="1" t="str">
        <f t="shared" si="973"/>
        <v>¥</v>
      </c>
      <c r="X4444" s="1" t="str">
        <f t="shared" si="974"/>
        <v>¥36M</v>
      </c>
      <c r="Y4444" s="1" t="str">
        <f t="shared" si="975"/>
        <v>¥554M</v>
      </c>
      <c r="Z4444" s="1" t="str">
        <f t="shared" si="976"/>
        <v>¥0</v>
      </c>
      <c r="AA4444" s="1" t="str">
        <f t="shared" si="977"/>
        <v>¥1,17,697</v>
      </c>
      <c r="AB4444" s="6">
        <f t="shared" si="978"/>
        <v>9808.0872459457551</v>
      </c>
      <c r="AC4444" s="1" t="str">
        <f t="shared" si="979"/>
        <v>Small</v>
      </c>
    </row>
    <row r="4445" spans="1:29">
      <c r="A4445" s="1" t="s">
        <v>4669</v>
      </c>
      <c r="B4445" s="1">
        <v>2009</v>
      </c>
      <c r="C4445" s="1" t="s">
        <v>42</v>
      </c>
      <c r="D4445" s="1" t="s">
        <v>95</v>
      </c>
      <c r="E4445" s="1" t="s">
        <v>40</v>
      </c>
      <c r="F4445" s="1">
        <v>56</v>
      </c>
      <c r="G4445" s="1">
        <v>4334</v>
      </c>
      <c r="H4445" s="1">
        <v>916</v>
      </c>
      <c r="I4445" s="1">
        <v>7.21</v>
      </c>
      <c r="J4445" s="1">
        <v>6</v>
      </c>
      <c r="K4445" s="1" t="s">
        <v>24</v>
      </c>
      <c r="L4445" s="1" t="s">
        <v>24</v>
      </c>
      <c r="M4445" s="1">
        <v>79</v>
      </c>
      <c r="N4445" s="1" t="s">
        <v>49</v>
      </c>
      <c r="O4445" s="1">
        <v>2024027</v>
      </c>
      <c r="P4445" s="1">
        <f t="shared" si="980"/>
        <v>3</v>
      </c>
      <c r="Q4445" s="1">
        <f t="shared" si="967"/>
        <v>15</v>
      </c>
      <c r="R4445" s="5">
        <f t="shared" si="968"/>
        <v>1.2921089063221043E-2</v>
      </c>
      <c r="S4445" s="6">
        <f t="shared" si="969"/>
        <v>211352.09967697278</v>
      </c>
      <c r="T4445" s="4">
        <f t="shared" si="970"/>
        <v>16.357142857142858</v>
      </c>
      <c r="U4445" s="1" t="str">
        <f t="shared" si="971"/>
        <v>Normal</v>
      </c>
      <c r="V4445" s="1" t="str">
        <f t="shared" si="972"/>
        <v>Acquired</v>
      </c>
      <c r="W4445" s="1" t="str">
        <f t="shared" si="973"/>
        <v>¥</v>
      </c>
      <c r="X4445" s="1" t="str">
        <f t="shared" si="974"/>
        <v>¥56M</v>
      </c>
      <c r="Y4445" s="1" t="str">
        <f t="shared" si="975"/>
        <v>¥916M</v>
      </c>
      <c r="Z4445" s="1" t="str">
        <f t="shared" si="976"/>
        <v>¥0</v>
      </c>
      <c r="AA4445" s="1" t="str">
        <f t="shared" si="977"/>
        <v>¥2,11,352</v>
      </c>
      <c r="AB4445" s="6">
        <f t="shared" si="978"/>
        <v>17612.674973081066</v>
      </c>
      <c r="AC4445" s="1" t="str">
        <f t="shared" si="979"/>
        <v>Small</v>
      </c>
    </row>
    <row r="4446" spans="1:29">
      <c r="A4446" s="1" t="s">
        <v>2721</v>
      </c>
      <c r="B4446" s="1">
        <v>2009</v>
      </c>
      <c r="C4446" s="1" t="s">
        <v>22</v>
      </c>
      <c r="D4446" s="1" t="s">
        <v>95</v>
      </c>
      <c r="E4446" s="1" t="s">
        <v>23</v>
      </c>
      <c r="F4446" s="1">
        <v>93</v>
      </c>
      <c r="G4446" s="1">
        <v>4206</v>
      </c>
      <c r="H4446" s="1">
        <v>967</v>
      </c>
      <c r="I4446" s="1">
        <v>40.64</v>
      </c>
      <c r="J4446" s="1">
        <v>9</v>
      </c>
      <c r="K4446" s="1" t="s">
        <v>19</v>
      </c>
      <c r="L4446" s="1" t="s">
        <v>24</v>
      </c>
      <c r="M4446" s="1">
        <v>31</v>
      </c>
      <c r="N4446" s="1" t="s">
        <v>49</v>
      </c>
      <c r="O4446" s="1">
        <v>1942165</v>
      </c>
      <c r="P4446" s="1">
        <f t="shared" si="980"/>
        <v>5</v>
      </c>
      <c r="Q4446" s="1">
        <f t="shared" si="967"/>
        <v>15</v>
      </c>
      <c r="R4446" s="5">
        <f t="shared" si="968"/>
        <v>2.2111269614835949E-2</v>
      </c>
      <c r="S4446" s="6">
        <f t="shared" si="969"/>
        <v>229909.65287684259</v>
      </c>
      <c r="T4446" s="4">
        <f t="shared" si="970"/>
        <v>10.397849462365592</v>
      </c>
      <c r="U4446" s="1" t="str">
        <f t="shared" si="971"/>
        <v>High Performer</v>
      </c>
      <c r="V4446" s="1" t="str">
        <f t="shared" si="972"/>
        <v>IPO</v>
      </c>
      <c r="W4446" s="1" t="str">
        <f t="shared" si="973"/>
        <v>£</v>
      </c>
      <c r="X4446" s="1" t="str">
        <f t="shared" si="974"/>
        <v>£93M</v>
      </c>
      <c r="Y4446" s="1" t="str">
        <f t="shared" si="975"/>
        <v>£967M</v>
      </c>
      <c r="Z4446" s="1" t="str">
        <f t="shared" si="976"/>
        <v>£0</v>
      </c>
      <c r="AA4446" s="1" t="str">
        <f t="shared" si="977"/>
        <v>£2,29,910</v>
      </c>
      <c r="AB4446" s="6">
        <f t="shared" si="978"/>
        <v>19159.137739736885</v>
      </c>
      <c r="AC4446" s="1" t="str">
        <f t="shared" si="979"/>
        <v>Small</v>
      </c>
    </row>
    <row r="4447" spans="1:29">
      <c r="A4447" s="1" t="s">
        <v>3555</v>
      </c>
      <c r="B4447" s="1">
        <v>2009</v>
      </c>
      <c r="C4447" s="1" t="s">
        <v>35</v>
      </c>
      <c r="D4447" s="1" t="s">
        <v>102</v>
      </c>
      <c r="E4447" s="1" t="s">
        <v>28</v>
      </c>
      <c r="F4447" s="1">
        <v>13</v>
      </c>
      <c r="G4447" s="1">
        <v>200</v>
      </c>
      <c r="H4447" s="1">
        <v>627</v>
      </c>
      <c r="I4447" s="1">
        <v>9.81</v>
      </c>
      <c r="J4447" s="1">
        <v>4</v>
      </c>
      <c r="K4447" s="1" t="s">
        <v>19</v>
      </c>
      <c r="L4447" s="1" t="s">
        <v>19</v>
      </c>
      <c r="M4447" s="1">
        <v>51</v>
      </c>
      <c r="N4447" s="1" t="s">
        <v>33</v>
      </c>
      <c r="O4447" s="1">
        <v>1925545</v>
      </c>
      <c r="P4447" s="1">
        <f t="shared" si="980"/>
        <v>1</v>
      </c>
      <c r="Q4447" s="1">
        <f t="shared" si="967"/>
        <v>15</v>
      </c>
      <c r="R4447" s="5">
        <f t="shared" si="968"/>
        <v>6.5000000000000002E-2</v>
      </c>
      <c r="S4447" s="6">
        <f t="shared" si="969"/>
        <v>3135000</v>
      </c>
      <c r="T4447" s="4">
        <f t="shared" si="970"/>
        <v>48.230769230769234</v>
      </c>
      <c r="U4447" s="1" t="str">
        <f t="shared" si="971"/>
        <v>Normal</v>
      </c>
      <c r="V4447" s="1" t="str">
        <f t="shared" si="972"/>
        <v>Still Private</v>
      </c>
      <c r="W4447" s="1" t="str">
        <f t="shared" si="973"/>
        <v>¥</v>
      </c>
      <c r="X4447" s="1" t="str">
        <f t="shared" si="974"/>
        <v>¥13M</v>
      </c>
      <c r="Y4447" s="1" t="str">
        <f t="shared" si="975"/>
        <v>¥627M</v>
      </c>
      <c r="Z4447" s="1" t="str">
        <f t="shared" si="976"/>
        <v>¥0</v>
      </c>
      <c r="AA4447" s="1" t="str">
        <f t="shared" si="977"/>
        <v>¥31,35,000</v>
      </c>
      <c r="AB4447" s="6">
        <f t="shared" si="978"/>
        <v>261250</v>
      </c>
      <c r="AC4447" s="1" t="str">
        <f t="shared" si="979"/>
        <v>Small</v>
      </c>
    </row>
    <row r="4448" spans="1:29">
      <c r="A4448" s="1" t="s">
        <v>2585</v>
      </c>
      <c r="B4448" s="1">
        <v>2009</v>
      </c>
      <c r="C4448" s="1" t="s">
        <v>22</v>
      </c>
      <c r="D4448" s="1" t="s">
        <v>36</v>
      </c>
      <c r="E4448" s="1" t="s">
        <v>23</v>
      </c>
      <c r="F4448" s="1">
        <v>42</v>
      </c>
      <c r="G4448" s="1">
        <v>2691</v>
      </c>
      <c r="H4448" s="1">
        <v>920</v>
      </c>
      <c r="I4448" s="1">
        <v>17.78</v>
      </c>
      <c r="J4448" s="1">
        <v>4</v>
      </c>
      <c r="K4448" s="1" t="s">
        <v>24</v>
      </c>
      <c r="L4448" s="1" t="s">
        <v>19</v>
      </c>
      <c r="M4448" s="1">
        <v>76</v>
      </c>
      <c r="N4448" s="1" t="s">
        <v>25</v>
      </c>
      <c r="O4448" s="1">
        <v>1827033</v>
      </c>
      <c r="P4448" s="1">
        <f t="shared" si="980"/>
        <v>5</v>
      </c>
      <c r="Q4448" s="1">
        <f t="shared" si="967"/>
        <v>15</v>
      </c>
      <c r="R4448" s="5">
        <f t="shared" si="968"/>
        <v>1.560758082497213E-2</v>
      </c>
      <c r="S4448" s="6">
        <f t="shared" si="969"/>
        <v>341880.34188034188</v>
      </c>
      <c r="T4448" s="4">
        <f t="shared" si="970"/>
        <v>21.904761904761905</v>
      </c>
      <c r="U4448" s="1" t="str">
        <f t="shared" si="971"/>
        <v>Normal</v>
      </c>
      <c r="V4448" s="1" t="str">
        <f t="shared" si="972"/>
        <v>Acquired</v>
      </c>
      <c r="W4448" s="1" t="str">
        <f t="shared" si="973"/>
        <v>£</v>
      </c>
      <c r="X4448" s="1" t="str">
        <f t="shared" si="974"/>
        <v>£42M</v>
      </c>
      <c r="Y4448" s="1" t="str">
        <f t="shared" si="975"/>
        <v>£920M</v>
      </c>
      <c r="Z4448" s="1" t="str">
        <f t="shared" si="976"/>
        <v>£0</v>
      </c>
      <c r="AA4448" s="1" t="str">
        <f t="shared" si="977"/>
        <v>£3,41,880</v>
      </c>
      <c r="AB4448" s="6">
        <f t="shared" si="978"/>
        <v>28490.02849002849</v>
      </c>
      <c r="AC4448" s="1" t="str">
        <f t="shared" si="979"/>
        <v>Small</v>
      </c>
    </row>
    <row r="4449" spans="1:29">
      <c r="A4449" s="1" t="s">
        <v>4282</v>
      </c>
      <c r="B4449" s="1">
        <v>2009</v>
      </c>
      <c r="C4449" s="1" t="s">
        <v>35</v>
      </c>
      <c r="D4449" s="1" t="s">
        <v>48</v>
      </c>
      <c r="E4449" s="1" t="s">
        <v>18</v>
      </c>
      <c r="F4449" s="1">
        <v>7</v>
      </c>
      <c r="G4449" s="1">
        <v>1615</v>
      </c>
      <c r="H4449" s="1">
        <v>793</v>
      </c>
      <c r="I4449" s="1">
        <v>45.11</v>
      </c>
      <c r="J4449" s="1">
        <v>9</v>
      </c>
      <c r="K4449" s="1" t="s">
        <v>24</v>
      </c>
      <c r="L4449" s="1" t="s">
        <v>19</v>
      </c>
      <c r="M4449" s="1">
        <v>74</v>
      </c>
      <c r="N4449" s="1" t="s">
        <v>25</v>
      </c>
      <c r="O4449" s="1">
        <v>1633833</v>
      </c>
      <c r="P4449" s="1">
        <f t="shared" si="980"/>
        <v>2</v>
      </c>
      <c r="Q4449" s="1">
        <f t="shared" si="967"/>
        <v>15</v>
      </c>
      <c r="R4449" s="5">
        <f t="shared" si="968"/>
        <v>4.3343653250773996E-3</v>
      </c>
      <c r="S4449" s="6">
        <f t="shared" si="969"/>
        <v>491021.67182662536</v>
      </c>
      <c r="T4449" s="4">
        <f t="shared" si="970"/>
        <v>113.28571428571429</v>
      </c>
      <c r="U4449" s="1" t="str">
        <f t="shared" si="971"/>
        <v>High Performer</v>
      </c>
      <c r="V4449" s="1" t="str">
        <f t="shared" si="972"/>
        <v>Acquired</v>
      </c>
      <c r="W4449" s="1" t="str">
        <f t="shared" si="973"/>
        <v>¥</v>
      </c>
      <c r="X4449" s="1" t="str">
        <f t="shared" si="974"/>
        <v>¥7M</v>
      </c>
      <c r="Y4449" s="1" t="str">
        <f t="shared" si="975"/>
        <v>¥793M</v>
      </c>
      <c r="Z4449" s="1" t="str">
        <f t="shared" si="976"/>
        <v>¥0</v>
      </c>
      <c r="AA4449" s="1" t="str">
        <f t="shared" si="977"/>
        <v>¥4,91,022</v>
      </c>
      <c r="AB4449" s="6">
        <f t="shared" si="978"/>
        <v>40918.472652218785</v>
      </c>
      <c r="AC4449" s="1" t="str">
        <f t="shared" si="979"/>
        <v>Small</v>
      </c>
    </row>
    <row r="4450" spans="1:29">
      <c r="A4450" s="1" t="s">
        <v>880</v>
      </c>
      <c r="B4450" s="1">
        <v>2009</v>
      </c>
      <c r="C4450" s="1" t="s">
        <v>35</v>
      </c>
      <c r="D4450" s="1" t="s">
        <v>95</v>
      </c>
      <c r="E4450" s="1" t="s">
        <v>28</v>
      </c>
      <c r="F4450" s="1">
        <v>17</v>
      </c>
      <c r="G4450" s="1">
        <v>4569</v>
      </c>
      <c r="H4450" s="1">
        <v>37</v>
      </c>
      <c r="I4450" s="1">
        <v>30.98</v>
      </c>
      <c r="J4450" s="1">
        <v>2</v>
      </c>
      <c r="K4450" s="1" t="s">
        <v>24</v>
      </c>
      <c r="L4450" s="1" t="s">
        <v>19</v>
      </c>
      <c r="M4450" s="1">
        <v>40</v>
      </c>
      <c r="N4450" s="1" t="s">
        <v>29</v>
      </c>
      <c r="O4450" s="1">
        <v>1585906</v>
      </c>
      <c r="P4450" s="1">
        <f t="shared" si="980"/>
        <v>1</v>
      </c>
      <c r="Q4450" s="1">
        <f t="shared" si="967"/>
        <v>15</v>
      </c>
      <c r="R4450" s="5">
        <f t="shared" si="968"/>
        <v>3.7207266360253883E-3</v>
      </c>
      <c r="S4450" s="6">
        <f t="shared" si="969"/>
        <v>8098.0520901729042</v>
      </c>
      <c r="T4450" s="4">
        <f t="shared" si="970"/>
        <v>2.1764705882352939</v>
      </c>
      <c r="U4450" s="1" t="str">
        <f t="shared" si="971"/>
        <v>Normal</v>
      </c>
      <c r="V4450" s="1" t="str">
        <f t="shared" si="972"/>
        <v>Acquired</v>
      </c>
      <c r="W4450" s="1" t="str">
        <f t="shared" si="973"/>
        <v>¥</v>
      </c>
      <c r="X4450" s="1" t="str">
        <f t="shared" si="974"/>
        <v>¥17M</v>
      </c>
      <c r="Y4450" s="1" t="str">
        <f t="shared" si="975"/>
        <v>¥37M</v>
      </c>
      <c r="Z4450" s="1" t="str">
        <f t="shared" si="976"/>
        <v>¥0</v>
      </c>
      <c r="AA4450" s="1" t="str">
        <f t="shared" si="977"/>
        <v>¥8,098</v>
      </c>
      <c r="AB4450" s="6">
        <f t="shared" si="978"/>
        <v>674.83767418107539</v>
      </c>
      <c r="AC4450" s="1" t="str">
        <f t="shared" si="979"/>
        <v>Small</v>
      </c>
    </row>
    <row r="4451" spans="1:29">
      <c r="A4451" s="1" t="s">
        <v>3658</v>
      </c>
      <c r="B4451" s="1">
        <v>2009</v>
      </c>
      <c r="C4451" s="1" t="s">
        <v>73</v>
      </c>
      <c r="D4451" s="1" t="s">
        <v>48</v>
      </c>
      <c r="E4451" s="1" t="s">
        <v>18</v>
      </c>
      <c r="F4451" s="1">
        <v>3</v>
      </c>
      <c r="G4451" s="1">
        <v>1662</v>
      </c>
      <c r="H4451" s="1">
        <v>749</v>
      </c>
      <c r="I4451" s="1">
        <v>38.119999999999997</v>
      </c>
      <c r="J4451" s="1">
        <v>7</v>
      </c>
      <c r="K4451" s="1" t="s">
        <v>24</v>
      </c>
      <c r="L4451" s="1" t="s">
        <v>24</v>
      </c>
      <c r="M4451" s="1">
        <v>90</v>
      </c>
      <c r="N4451" s="1" t="s">
        <v>33</v>
      </c>
      <c r="O4451" s="1">
        <v>1538275</v>
      </c>
      <c r="P4451" s="1">
        <f t="shared" si="980"/>
        <v>2</v>
      </c>
      <c r="Q4451" s="1">
        <f t="shared" si="967"/>
        <v>15</v>
      </c>
      <c r="R4451" s="5">
        <f t="shared" si="968"/>
        <v>1.8050541516245488E-3</v>
      </c>
      <c r="S4451" s="6">
        <f t="shared" si="969"/>
        <v>450661.85318892897</v>
      </c>
      <c r="T4451" s="4">
        <f t="shared" si="970"/>
        <v>249.66666666666666</v>
      </c>
      <c r="U4451" s="1" t="str">
        <f t="shared" si="971"/>
        <v>Normal</v>
      </c>
      <c r="V4451" s="1" t="str">
        <f t="shared" si="972"/>
        <v>Acquired</v>
      </c>
      <c r="W4451" s="1" t="str">
        <f t="shared" si="973"/>
        <v>€</v>
      </c>
      <c r="X4451" s="1" t="str">
        <f t="shared" si="974"/>
        <v>€3M</v>
      </c>
      <c r="Y4451" s="1" t="str">
        <f t="shared" si="975"/>
        <v>€749M</v>
      </c>
      <c r="Z4451" s="1" t="str">
        <f t="shared" si="976"/>
        <v>€0</v>
      </c>
      <c r="AA4451" s="1" t="str">
        <f t="shared" si="977"/>
        <v>€4,50,662</v>
      </c>
      <c r="AB4451" s="6">
        <f t="shared" si="978"/>
        <v>37555.154432410753</v>
      </c>
      <c r="AC4451" s="1" t="str">
        <f t="shared" si="979"/>
        <v>Small</v>
      </c>
    </row>
    <row r="4452" spans="1:29">
      <c r="A4452" s="1" t="s">
        <v>4452</v>
      </c>
      <c r="B4452" s="1">
        <v>2009</v>
      </c>
      <c r="C4452" s="1" t="s">
        <v>31</v>
      </c>
      <c r="D4452" s="1" t="s">
        <v>46</v>
      </c>
      <c r="E4452" s="1" t="s">
        <v>37</v>
      </c>
      <c r="F4452" s="1">
        <v>26</v>
      </c>
      <c r="G4452" s="1">
        <v>4601</v>
      </c>
      <c r="H4452" s="1">
        <v>304</v>
      </c>
      <c r="I4452" s="1">
        <v>48.16</v>
      </c>
      <c r="J4452" s="1">
        <v>9</v>
      </c>
      <c r="K4452" s="1" t="s">
        <v>19</v>
      </c>
      <c r="L4452" s="1" t="s">
        <v>19</v>
      </c>
      <c r="M4452" s="1">
        <v>84</v>
      </c>
      <c r="N4452" s="1" t="s">
        <v>25</v>
      </c>
      <c r="O4452" s="1">
        <v>1492906</v>
      </c>
      <c r="P4452" s="1">
        <f t="shared" si="980"/>
        <v>4</v>
      </c>
      <c r="Q4452" s="1">
        <f t="shared" si="967"/>
        <v>15</v>
      </c>
      <c r="R4452" s="5">
        <f t="shared" si="968"/>
        <v>5.6509454466420342E-3</v>
      </c>
      <c r="S4452" s="6">
        <f t="shared" si="969"/>
        <v>66072.592914583787</v>
      </c>
      <c r="T4452" s="4">
        <f t="shared" si="970"/>
        <v>11.692307692307692</v>
      </c>
      <c r="U4452" s="1" t="str">
        <f t="shared" si="971"/>
        <v>High Performer</v>
      </c>
      <c r="V4452" s="1" t="str">
        <f t="shared" si="972"/>
        <v>Still Private</v>
      </c>
      <c r="W4452" s="1" t="str">
        <f t="shared" si="973"/>
        <v>€</v>
      </c>
      <c r="X4452" s="1" t="str">
        <f t="shared" si="974"/>
        <v>€26M</v>
      </c>
      <c r="Y4452" s="1" t="str">
        <f t="shared" si="975"/>
        <v>€304M</v>
      </c>
      <c r="Z4452" s="1" t="str">
        <f t="shared" si="976"/>
        <v>€0</v>
      </c>
      <c r="AA4452" s="1" t="str">
        <f t="shared" si="977"/>
        <v>€66,073</v>
      </c>
      <c r="AB4452" s="6">
        <f t="shared" si="978"/>
        <v>5506.0494095486492</v>
      </c>
      <c r="AC4452" s="1" t="str">
        <f t="shared" si="979"/>
        <v>Small</v>
      </c>
    </row>
    <row r="4453" spans="1:29">
      <c r="A4453" s="1" t="s">
        <v>4621</v>
      </c>
      <c r="B4453" s="1">
        <v>2009</v>
      </c>
      <c r="C4453" s="1" t="s">
        <v>31</v>
      </c>
      <c r="D4453" s="1" t="s">
        <v>46</v>
      </c>
      <c r="E4453" s="1" t="s">
        <v>18</v>
      </c>
      <c r="F4453" s="1">
        <v>71</v>
      </c>
      <c r="G4453" s="1">
        <v>2746</v>
      </c>
      <c r="H4453" s="1">
        <v>411</v>
      </c>
      <c r="I4453" s="1">
        <v>30.51</v>
      </c>
      <c r="J4453" s="1">
        <v>6</v>
      </c>
      <c r="K4453" s="1" t="s">
        <v>24</v>
      </c>
      <c r="L4453" s="1" t="s">
        <v>24</v>
      </c>
      <c r="M4453" s="1">
        <v>22</v>
      </c>
      <c r="N4453" s="1" t="s">
        <v>33</v>
      </c>
      <c r="O4453" s="1">
        <v>1299753</v>
      </c>
      <c r="P4453" s="1">
        <f t="shared" si="980"/>
        <v>2</v>
      </c>
      <c r="Q4453" s="1">
        <f t="shared" si="967"/>
        <v>15</v>
      </c>
      <c r="R4453" s="5">
        <f t="shared" si="968"/>
        <v>2.5855790240349598E-2</v>
      </c>
      <c r="S4453" s="6">
        <f t="shared" si="969"/>
        <v>149672.2505462491</v>
      </c>
      <c r="T4453" s="4">
        <f t="shared" si="970"/>
        <v>5.788732394366197</v>
      </c>
      <c r="U4453" s="1" t="str">
        <f t="shared" si="971"/>
        <v>Normal</v>
      </c>
      <c r="V4453" s="1" t="str">
        <f t="shared" si="972"/>
        <v>Acquired</v>
      </c>
      <c r="W4453" s="1" t="str">
        <f t="shared" si="973"/>
        <v>€</v>
      </c>
      <c r="X4453" s="1" t="str">
        <f t="shared" si="974"/>
        <v>€71M</v>
      </c>
      <c r="Y4453" s="1" t="str">
        <f t="shared" si="975"/>
        <v>€411M</v>
      </c>
      <c r="Z4453" s="1" t="str">
        <f t="shared" si="976"/>
        <v>€0</v>
      </c>
      <c r="AA4453" s="1" t="str">
        <f t="shared" si="977"/>
        <v>€1,49,672</v>
      </c>
      <c r="AB4453" s="6">
        <f t="shared" si="978"/>
        <v>12472.687545520757</v>
      </c>
      <c r="AC4453" s="1" t="str">
        <f t="shared" si="979"/>
        <v>Small</v>
      </c>
    </row>
    <row r="4454" spans="1:29">
      <c r="A4454" s="1" t="s">
        <v>1915</v>
      </c>
      <c r="B4454" s="1">
        <v>2009</v>
      </c>
      <c r="C4454" s="1" t="s">
        <v>45</v>
      </c>
      <c r="D4454" s="1" t="s">
        <v>43</v>
      </c>
      <c r="E4454" s="1" t="s">
        <v>23</v>
      </c>
      <c r="F4454" s="1">
        <v>47</v>
      </c>
      <c r="G4454" s="1">
        <v>1394</v>
      </c>
      <c r="H4454" s="1">
        <v>767</v>
      </c>
      <c r="I4454" s="1">
        <v>1.32</v>
      </c>
      <c r="J4454" s="1">
        <v>1</v>
      </c>
      <c r="K4454" s="1" t="s">
        <v>24</v>
      </c>
      <c r="L4454" s="1" t="s">
        <v>19</v>
      </c>
      <c r="M4454" s="1">
        <v>15</v>
      </c>
      <c r="N4454" s="1" t="s">
        <v>25</v>
      </c>
      <c r="O4454" s="1">
        <v>1059035</v>
      </c>
      <c r="P4454" s="1">
        <f t="shared" si="980"/>
        <v>5</v>
      </c>
      <c r="Q4454" s="1">
        <f t="shared" si="967"/>
        <v>15</v>
      </c>
      <c r="R4454" s="5">
        <f t="shared" si="968"/>
        <v>3.3715925394548062E-2</v>
      </c>
      <c r="S4454" s="6">
        <f t="shared" si="969"/>
        <v>550215.20803443331</v>
      </c>
      <c r="T4454" s="4">
        <f t="shared" si="970"/>
        <v>16.319148936170212</v>
      </c>
      <c r="U4454" s="1" t="str">
        <f t="shared" si="971"/>
        <v>Normal</v>
      </c>
      <c r="V4454" s="1" t="str">
        <f t="shared" si="972"/>
        <v>Acquired</v>
      </c>
      <c r="W4454" s="1" t="str">
        <f t="shared" si="973"/>
        <v>A$</v>
      </c>
      <c r="X4454" s="1" t="str">
        <f t="shared" si="974"/>
        <v>A$47M</v>
      </c>
      <c r="Y4454" s="1" t="str">
        <f t="shared" si="975"/>
        <v>A$767M</v>
      </c>
      <c r="Z4454" s="1" t="str">
        <f t="shared" si="976"/>
        <v>A$0</v>
      </c>
      <c r="AA4454" s="1" t="str">
        <f t="shared" si="977"/>
        <v>A$5,50,215</v>
      </c>
      <c r="AB4454" s="6">
        <f t="shared" si="978"/>
        <v>45851.267336202771</v>
      </c>
      <c r="AC4454" s="1" t="str">
        <f t="shared" si="979"/>
        <v>Small</v>
      </c>
    </row>
    <row r="4455" spans="1:29">
      <c r="A4455" s="1" t="s">
        <v>2254</v>
      </c>
      <c r="B4455" s="1">
        <v>2009</v>
      </c>
      <c r="C4455" s="1" t="s">
        <v>53</v>
      </c>
      <c r="D4455" s="1" t="s">
        <v>36</v>
      </c>
      <c r="E4455" s="1" t="s">
        <v>18</v>
      </c>
      <c r="F4455" s="1">
        <v>80</v>
      </c>
      <c r="G4455" s="1">
        <v>2337</v>
      </c>
      <c r="H4455" s="1">
        <v>182</v>
      </c>
      <c r="I4455" s="1">
        <v>49.24</v>
      </c>
      <c r="J4455" s="1">
        <v>1</v>
      </c>
      <c r="K4455" s="1" t="s">
        <v>24</v>
      </c>
      <c r="L4455" s="1" t="s">
        <v>19</v>
      </c>
      <c r="M4455" s="1">
        <v>16</v>
      </c>
      <c r="N4455" s="1" t="s">
        <v>49</v>
      </c>
      <c r="O4455" s="1">
        <v>847610</v>
      </c>
      <c r="P4455" s="1">
        <f t="shared" si="980"/>
        <v>2</v>
      </c>
      <c r="Q4455" s="1">
        <f t="shared" si="967"/>
        <v>15</v>
      </c>
      <c r="R4455" s="5">
        <f t="shared" si="968"/>
        <v>3.4231921266581089E-2</v>
      </c>
      <c r="S4455" s="6">
        <f t="shared" si="969"/>
        <v>77877.620881471972</v>
      </c>
      <c r="T4455" s="4">
        <f t="shared" si="970"/>
        <v>2.2749999999999999</v>
      </c>
      <c r="U4455" s="1" t="str">
        <f t="shared" si="971"/>
        <v>Normal</v>
      </c>
      <c r="V4455" s="1" t="str">
        <f t="shared" si="972"/>
        <v>Acquired</v>
      </c>
      <c r="W4455" s="1">
        <f t="shared" si="973"/>
        <v>0</v>
      </c>
      <c r="X4455" s="1" t="str">
        <f t="shared" si="974"/>
        <v>080M</v>
      </c>
      <c r="Y4455" s="1" t="str">
        <f t="shared" si="975"/>
        <v>0182M</v>
      </c>
      <c r="Z4455" s="1" t="str">
        <f t="shared" si="976"/>
        <v>00</v>
      </c>
      <c r="AA4455" s="1" t="str">
        <f t="shared" si="977"/>
        <v>077,878</v>
      </c>
      <c r="AB4455" s="6">
        <f t="shared" si="978"/>
        <v>6489.8017401226643</v>
      </c>
      <c r="AC4455" s="1" t="str">
        <f t="shared" si="979"/>
        <v>Small</v>
      </c>
    </row>
    <row r="4456" spans="1:29">
      <c r="A4456" s="1" t="s">
        <v>4849</v>
      </c>
      <c r="B4456" s="1">
        <v>2009</v>
      </c>
      <c r="C4456" s="1" t="s">
        <v>16</v>
      </c>
      <c r="D4456" s="1" t="s">
        <v>46</v>
      </c>
      <c r="E4456" s="1" t="s">
        <v>18</v>
      </c>
      <c r="F4456" s="1">
        <v>2</v>
      </c>
      <c r="G4456" s="1">
        <v>4170</v>
      </c>
      <c r="H4456" s="1">
        <v>369</v>
      </c>
      <c r="I4456" s="1">
        <v>46.44</v>
      </c>
      <c r="J4456" s="1">
        <v>7</v>
      </c>
      <c r="K4456" s="1" t="s">
        <v>19</v>
      </c>
      <c r="L4456" s="1" t="s">
        <v>24</v>
      </c>
      <c r="M4456" s="1">
        <v>96</v>
      </c>
      <c r="N4456" s="1" t="s">
        <v>33</v>
      </c>
      <c r="O4456" s="1">
        <v>605252</v>
      </c>
      <c r="P4456" s="1">
        <f t="shared" si="980"/>
        <v>2</v>
      </c>
      <c r="Q4456" s="1">
        <f t="shared" si="967"/>
        <v>15</v>
      </c>
      <c r="R4456" s="5">
        <f t="shared" si="968"/>
        <v>4.7961630695443646E-4</v>
      </c>
      <c r="S4456" s="6">
        <f t="shared" si="969"/>
        <v>88489.208633093527</v>
      </c>
      <c r="T4456" s="4">
        <f t="shared" si="970"/>
        <v>184.5</v>
      </c>
      <c r="U4456" s="1" t="str">
        <f t="shared" si="971"/>
        <v>Normal</v>
      </c>
      <c r="V4456" s="1" t="str">
        <f t="shared" si="972"/>
        <v>IPO</v>
      </c>
      <c r="W4456" s="1" t="str">
        <f t="shared" si="973"/>
        <v>$</v>
      </c>
      <c r="X4456" s="1" t="str">
        <f t="shared" si="974"/>
        <v>$2M</v>
      </c>
      <c r="Y4456" s="1" t="str">
        <f t="shared" si="975"/>
        <v>$369M</v>
      </c>
      <c r="Z4456" s="1" t="str">
        <f t="shared" si="976"/>
        <v>$0</v>
      </c>
      <c r="AA4456" s="1" t="str">
        <f t="shared" si="977"/>
        <v>$88,489</v>
      </c>
      <c r="AB4456" s="6">
        <f t="shared" si="978"/>
        <v>7374.1007194244603</v>
      </c>
      <c r="AC4456" s="1" t="str">
        <f t="shared" si="979"/>
        <v>Small</v>
      </c>
    </row>
    <row r="4457" spans="1:29">
      <c r="A4457" s="1" t="s">
        <v>79</v>
      </c>
      <c r="B4457" s="1">
        <v>2009</v>
      </c>
      <c r="C4457" s="1" t="s">
        <v>73</v>
      </c>
      <c r="D4457" s="1" t="s">
        <v>46</v>
      </c>
      <c r="E4457" s="1" t="s">
        <v>18</v>
      </c>
      <c r="F4457" s="1">
        <v>38</v>
      </c>
      <c r="G4457" s="1">
        <v>3543</v>
      </c>
      <c r="H4457" s="1">
        <v>734</v>
      </c>
      <c r="I4457" s="1">
        <v>22.36</v>
      </c>
      <c r="J4457" s="1">
        <v>5</v>
      </c>
      <c r="K4457" s="1" t="s">
        <v>19</v>
      </c>
      <c r="L4457" s="1" t="s">
        <v>19</v>
      </c>
      <c r="M4457" s="1">
        <v>40</v>
      </c>
      <c r="N4457" s="1" t="s">
        <v>20</v>
      </c>
      <c r="O4457" s="1">
        <v>591983</v>
      </c>
      <c r="P4457" s="1">
        <f t="shared" si="980"/>
        <v>2</v>
      </c>
      <c r="Q4457" s="1">
        <f t="shared" si="967"/>
        <v>15</v>
      </c>
      <c r="R4457" s="5">
        <f t="shared" si="968"/>
        <v>1.0725373976855771E-2</v>
      </c>
      <c r="S4457" s="6">
        <f t="shared" si="969"/>
        <v>207169.06576347727</v>
      </c>
      <c r="T4457" s="4">
        <f t="shared" si="970"/>
        <v>19.315789473684209</v>
      </c>
      <c r="U4457" s="1" t="str">
        <f t="shared" si="971"/>
        <v>Normal</v>
      </c>
      <c r="V4457" s="1" t="str">
        <f t="shared" si="972"/>
        <v>Still Private</v>
      </c>
      <c r="W4457" s="1" t="str">
        <f t="shared" si="973"/>
        <v>€</v>
      </c>
      <c r="X4457" s="1" t="str">
        <f t="shared" si="974"/>
        <v>€38M</v>
      </c>
      <c r="Y4457" s="1" t="str">
        <f t="shared" si="975"/>
        <v>€734M</v>
      </c>
      <c r="Z4457" s="1" t="str">
        <f t="shared" si="976"/>
        <v>€0</v>
      </c>
      <c r="AA4457" s="1" t="str">
        <f t="shared" si="977"/>
        <v>€2,07,169</v>
      </c>
      <c r="AB4457" s="6">
        <f t="shared" si="978"/>
        <v>17264.088813623108</v>
      </c>
      <c r="AC4457" s="1" t="str">
        <f t="shared" si="979"/>
        <v>Small</v>
      </c>
    </row>
    <row r="4458" spans="1:29">
      <c r="A4458" s="1" t="s">
        <v>143</v>
      </c>
      <c r="B4458" s="1">
        <v>2009</v>
      </c>
      <c r="C4458" s="1" t="s">
        <v>27</v>
      </c>
      <c r="D4458" s="1" t="s">
        <v>39</v>
      </c>
      <c r="E4458" s="1" t="s">
        <v>28</v>
      </c>
      <c r="F4458" s="1">
        <v>72</v>
      </c>
      <c r="G4458" s="1">
        <v>894</v>
      </c>
      <c r="H4458" s="1">
        <v>811</v>
      </c>
      <c r="I4458" s="1">
        <v>32.729999999999997</v>
      </c>
      <c r="J4458" s="1">
        <v>3</v>
      </c>
      <c r="K4458" s="1" t="s">
        <v>24</v>
      </c>
      <c r="L4458" s="1" t="s">
        <v>24</v>
      </c>
      <c r="M4458" s="1">
        <v>79</v>
      </c>
      <c r="N4458" s="1" t="s">
        <v>20</v>
      </c>
      <c r="O4458" s="1">
        <v>11859</v>
      </c>
      <c r="P4458" s="1">
        <f t="shared" si="980"/>
        <v>1</v>
      </c>
      <c r="Q4458" s="1">
        <f t="shared" si="967"/>
        <v>15</v>
      </c>
      <c r="R4458" s="5">
        <f t="shared" si="968"/>
        <v>8.0536912751677847E-2</v>
      </c>
      <c r="S4458" s="6">
        <f t="shared" si="969"/>
        <v>907158.83668903809</v>
      </c>
      <c r="T4458" s="4">
        <f t="shared" si="970"/>
        <v>11.263888888888889</v>
      </c>
      <c r="U4458" s="1" t="str">
        <f t="shared" si="971"/>
        <v>Normal</v>
      </c>
      <c r="V4458" s="1" t="str">
        <f t="shared" si="972"/>
        <v>Acquired</v>
      </c>
      <c r="W4458" s="1" t="str">
        <f t="shared" si="973"/>
        <v>$</v>
      </c>
      <c r="X4458" s="1" t="str">
        <f t="shared" si="974"/>
        <v>$72M</v>
      </c>
      <c r="Y4458" s="1" t="str">
        <f t="shared" si="975"/>
        <v>$811M</v>
      </c>
      <c r="Z4458" s="1" t="str">
        <f t="shared" si="976"/>
        <v>$0</v>
      </c>
      <c r="AA4458" s="1" t="str">
        <f t="shared" si="977"/>
        <v>$9,07,159</v>
      </c>
      <c r="AB4458" s="6">
        <f t="shared" si="978"/>
        <v>75596.569724086497</v>
      </c>
      <c r="AC4458" s="1" t="str">
        <f t="shared" si="979"/>
        <v>Small</v>
      </c>
    </row>
    <row r="4459" spans="1:29">
      <c r="A4459" s="1" t="s">
        <v>1955</v>
      </c>
      <c r="B4459" s="1">
        <v>2009</v>
      </c>
      <c r="C4459" s="1" t="s">
        <v>27</v>
      </c>
      <c r="D4459" s="1" t="s">
        <v>51</v>
      </c>
      <c r="E4459" s="1" t="s">
        <v>18</v>
      </c>
      <c r="F4459" s="1">
        <v>48</v>
      </c>
      <c r="G4459" s="1">
        <v>2438</v>
      </c>
      <c r="H4459" s="1">
        <v>242</v>
      </c>
      <c r="I4459" s="1">
        <v>25.23</v>
      </c>
      <c r="J4459" s="1">
        <v>1</v>
      </c>
      <c r="K4459" s="1" t="s">
        <v>19</v>
      </c>
      <c r="L4459" s="1" t="s">
        <v>24</v>
      </c>
      <c r="M4459" s="1">
        <v>24</v>
      </c>
      <c r="N4459" s="1" t="s">
        <v>20</v>
      </c>
      <c r="O4459" s="1">
        <v>8647</v>
      </c>
      <c r="P4459" s="1">
        <f t="shared" si="980"/>
        <v>2</v>
      </c>
      <c r="Q4459" s="1">
        <f t="shared" si="967"/>
        <v>15</v>
      </c>
      <c r="R4459" s="5">
        <f t="shared" si="968"/>
        <v>1.9688269073010665E-2</v>
      </c>
      <c r="S4459" s="6">
        <f t="shared" si="969"/>
        <v>99261.689909762106</v>
      </c>
      <c r="T4459" s="4">
        <f t="shared" si="970"/>
        <v>5.041666666666667</v>
      </c>
      <c r="U4459" s="1" t="str">
        <f t="shared" si="971"/>
        <v>Normal</v>
      </c>
      <c r="V4459" s="1" t="str">
        <f t="shared" si="972"/>
        <v>IPO</v>
      </c>
      <c r="W4459" s="1" t="str">
        <f t="shared" si="973"/>
        <v>$</v>
      </c>
      <c r="X4459" s="1" t="str">
        <f t="shared" si="974"/>
        <v>$48M</v>
      </c>
      <c r="Y4459" s="1" t="str">
        <f t="shared" si="975"/>
        <v>$242M</v>
      </c>
      <c r="Z4459" s="1" t="str">
        <f t="shared" si="976"/>
        <v>$0</v>
      </c>
      <c r="AA4459" s="1" t="str">
        <f t="shared" si="977"/>
        <v>$99,262</v>
      </c>
      <c r="AB4459" s="6">
        <f t="shared" si="978"/>
        <v>8271.8074924801749</v>
      </c>
      <c r="AC4459" s="1" t="str">
        <f t="shared" si="979"/>
        <v>Small</v>
      </c>
    </row>
    <row r="4460" spans="1:29">
      <c r="A4460" s="1" t="s">
        <v>432</v>
      </c>
      <c r="B4460" s="1">
        <v>2010</v>
      </c>
      <c r="C4460" s="1" t="s">
        <v>31</v>
      </c>
      <c r="D4460" s="1" t="s">
        <v>51</v>
      </c>
      <c r="E4460" s="1" t="s">
        <v>23</v>
      </c>
      <c r="F4460" s="1">
        <v>23</v>
      </c>
      <c r="G4460" s="1">
        <v>4758</v>
      </c>
      <c r="H4460" s="1">
        <v>888</v>
      </c>
      <c r="I4460" s="1">
        <v>12.83</v>
      </c>
      <c r="J4460" s="1">
        <v>7</v>
      </c>
      <c r="K4460" s="1" t="s">
        <v>19</v>
      </c>
      <c r="L4460" s="1" t="s">
        <v>19</v>
      </c>
      <c r="M4460" s="1">
        <v>35</v>
      </c>
      <c r="N4460" s="1" t="s">
        <v>20</v>
      </c>
      <c r="O4460" s="1">
        <v>4976136</v>
      </c>
      <c r="P4460" s="1">
        <f t="shared" si="980"/>
        <v>5</v>
      </c>
      <c r="Q4460" s="1">
        <f t="shared" si="967"/>
        <v>14</v>
      </c>
      <c r="R4460" s="5">
        <f t="shared" si="968"/>
        <v>4.8339638503572934E-3</v>
      </c>
      <c r="S4460" s="6">
        <f t="shared" si="969"/>
        <v>186633.03909205549</v>
      </c>
      <c r="T4460" s="4">
        <f t="shared" si="970"/>
        <v>38.608695652173914</v>
      </c>
      <c r="U4460" s="1" t="str">
        <f t="shared" si="971"/>
        <v>Normal</v>
      </c>
      <c r="V4460" s="1" t="str">
        <f t="shared" si="972"/>
        <v>Still Private</v>
      </c>
      <c r="W4460" s="1" t="str">
        <f t="shared" si="973"/>
        <v>€</v>
      </c>
      <c r="X4460" s="1" t="str">
        <f t="shared" si="974"/>
        <v>€23M</v>
      </c>
      <c r="Y4460" s="1" t="str">
        <f t="shared" si="975"/>
        <v>€888M</v>
      </c>
      <c r="Z4460" s="1" t="str">
        <f t="shared" si="976"/>
        <v>€0</v>
      </c>
      <c r="AA4460" s="1" t="str">
        <f t="shared" si="977"/>
        <v>€1,86,633</v>
      </c>
      <c r="AB4460" s="6">
        <f t="shared" si="978"/>
        <v>15552.753257671291</v>
      </c>
      <c r="AC4460" s="1" t="str">
        <f t="shared" si="979"/>
        <v>Small</v>
      </c>
    </row>
    <row r="4461" spans="1:29">
      <c r="A4461" s="1" t="s">
        <v>949</v>
      </c>
      <c r="B4461" s="1">
        <v>2010</v>
      </c>
      <c r="C4461" s="1" t="s">
        <v>59</v>
      </c>
      <c r="D4461" s="1" t="s">
        <v>48</v>
      </c>
      <c r="E4461" s="1" t="s">
        <v>40</v>
      </c>
      <c r="F4461" s="1">
        <v>82</v>
      </c>
      <c r="G4461" s="1">
        <v>1575</v>
      </c>
      <c r="H4461" s="1">
        <v>86</v>
      </c>
      <c r="I4461" s="1">
        <v>38.64</v>
      </c>
      <c r="J4461" s="1">
        <v>9</v>
      </c>
      <c r="K4461" s="1" t="s">
        <v>19</v>
      </c>
      <c r="L4461" s="1" t="s">
        <v>24</v>
      </c>
      <c r="M4461" s="1">
        <v>35</v>
      </c>
      <c r="N4461" s="1" t="s">
        <v>20</v>
      </c>
      <c r="O4461" s="1">
        <v>4921380</v>
      </c>
      <c r="P4461" s="1">
        <f t="shared" si="980"/>
        <v>3</v>
      </c>
      <c r="Q4461" s="1">
        <f t="shared" si="967"/>
        <v>14</v>
      </c>
      <c r="R4461" s="5">
        <f t="shared" si="968"/>
        <v>5.2063492063492062E-2</v>
      </c>
      <c r="S4461" s="6">
        <f t="shared" si="969"/>
        <v>54603.174603174601</v>
      </c>
      <c r="T4461" s="4">
        <f t="shared" si="970"/>
        <v>1.0487804878048781</v>
      </c>
      <c r="U4461" s="1" t="str">
        <f t="shared" si="971"/>
        <v>High Performer</v>
      </c>
      <c r="V4461" s="1" t="str">
        <f t="shared" si="972"/>
        <v>IPO</v>
      </c>
      <c r="W4461" s="1" t="str">
        <f t="shared" si="973"/>
        <v>₹</v>
      </c>
      <c r="X4461" s="1" t="str">
        <f t="shared" si="974"/>
        <v>₹82M</v>
      </c>
      <c r="Y4461" s="1" t="str">
        <f t="shared" si="975"/>
        <v>₹86M</v>
      </c>
      <c r="Z4461" s="1" t="str">
        <f t="shared" si="976"/>
        <v>₹0</v>
      </c>
      <c r="AA4461" s="1" t="str">
        <f t="shared" si="977"/>
        <v>₹54,603</v>
      </c>
      <c r="AB4461" s="6">
        <f t="shared" si="978"/>
        <v>4550.2645502645501</v>
      </c>
      <c r="AC4461" s="1" t="str">
        <f t="shared" si="979"/>
        <v>Small</v>
      </c>
    </row>
    <row r="4462" spans="1:29">
      <c r="A4462" s="1" t="s">
        <v>4524</v>
      </c>
      <c r="B4462" s="1">
        <v>2010</v>
      </c>
      <c r="C4462" s="1" t="s">
        <v>22</v>
      </c>
      <c r="D4462" s="1" t="s">
        <v>102</v>
      </c>
      <c r="E4462" s="1" t="s">
        <v>40</v>
      </c>
      <c r="F4462" s="1">
        <v>29</v>
      </c>
      <c r="G4462" s="1">
        <v>4884</v>
      </c>
      <c r="H4462" s="1">
        <v>547</v>
      </c>
      <c r="I4462" s="1">
        <v>37.29</v>
      </c>
      <c r="J4462" s="1">
        <v>9</v>
      </c>
      <c r="K4462" s="1" t="s">
        <v>19</v>
      </c>
      <c r="L4462" s="1" t="s">
        <v>24</v>
      </c>
      <c r="M4462" s="1">
        <v>88</v>
      </c>
      <c r="N4462" s="1" t="s">
        <v>25</v>
      </c>
      <c r="O4462" s="1">
        <v>4873750</v>
      </c>
      <c r="P4462" s="1">
        <f t="shared" si="980"/>
        <v>3</v>
      </c>
      <c r="Q4462" s="1">
        <f t="shared" si="967"/>
        <v>14</v>
      </c>
      <c r="R4462" s="5">
        <f t="shared" si="968"/>
        <v>5.9377559377559374E-3</v>
      </c>
      <c r="S4462" s="6">
        <f t="shared" si="969"/>
        <v>111998.361998362</v>
      </c>
      <c r="T4462" s="4">
        <f t="shared" si="970"/>
        <v>18.862068965517242</v>
      </c>
      <c r="U4462" s="1" t="str">
        <f t="shared" si="971"/>
        <v>High Performer</v>
      </c>
      <c r="V4462" s="1" t="str">
        <f t="shared" si="972"/>
        <v>IPO</v>
      </c>
      <c r="W4462" s="1" t="str">
        <f t="shared" si="973"/>
        <v>£</v>
      </c>
      <c r="X4462" s="1" t="str">
        <f t="shared" si="974"/>
        <v>£29M</v>
      </c>
      <c r="Y4462" s="1" t="str">
        <f t="shared" si="975"/>
        <v>£547M</v>
      </c>
      <c r="Z4462" s="1" t="str">
        <f t="shared" si="976"/>
        <v>£0</v>
      </c>
      <c r="AA4462" s="1" t="str">
        <f t="shared" si="977"/>
        <v>£1,11,998</v>
      </c>
      <c r="AB4462" s="6">
        <f t="shared" si="978"/>
        <v>9333.1968331968328</v>
      </c>
      <c r="AC4462" s="1" t="str">
        <f t="shared" si="979"/>
        <v>Small</v>
      </c>
    </row>
    <row r="4463" spans="1:29">
      <c r="A4463" s="1" t="s">
        <v>1234</v>
      </c>
      <c r="B4463" s="1">
        <v>2010</v>
      </c>
      <c r="C4463" s="1" t="s">
        <v>42</v>
      </c>
      <c r="D4463" s="1" t="s">
        <v>95</v>
      </c>
      <c r="E4463" s="1" t="s">
        <v>18</v>
      </c>
      <c r="F4463" s="1">
        <v>87</v>
      </c>
      <c r="G4463" s="1">
        <v>860</v>
      </c>
      <c r="H4463" s="1">
        <v>313</v>
      </c>
      <c r="I4463" s="1">
        <v>41.88</v>
      </c>
      <c r="J4463" s="1">
        <v>5</v>
      </c>
      <c r="K4463" s="1" t="s">
        <v>19</v>
      </c>
      <c r="L4463" s="1" t="s">
        <v>24</v>
      </c>
      <c r="M4463" s="1">
        <v>62</v>
      </c>
      <c r="N4463" s="1" t="s">
        <v>33</v>
      </c>
      <c r="O4463" s="1">
        <v>4367193</v>
      </c>
      <c r="P4463" s="1">
        <f t="shared" si="980"/>
        <v>2</v>
      </c>
      <c r="Q4463" s="1">
        <f t="shared" si="967"/>
        <v>14</v>
      </c>
      <c r="R4463" s="5">
        <f t="shared" si="968"/>
        <v>0.10116279069767442</v>
      </c>
      <c r="S4463" s="6">
        <f t="shared" si="969"/>
        <v>363953.48837209301</v>
      </c>
      <c r="T4463" s="4">
        <f t="shared" si="970"/>
        <v>3.5977011494252875</v>
      </c>
      <c r="U4463" s="1" t="str">
        <f t="shared" si="971"/>
        <v>Normal</v>
      </c>
      <c r="V4463" s="1" t="str">
        <f t="shared" si="972"/>
        <v>IPO</v>
      </c>
      <c r="W4463" s="1" t="str">
        <f t="shared" si="973"/>
        <v>¥</v>
      </c>
      <c r="X4463" s="1" t="str">
        <f t="shared" si="974"/>
        <v>¥87M</v>
      </c>
      <c r="Y4463" s="1" t="str">
        <f t="shared" si="975"/>
        <v>¥313M</v>
      </c>
      <c r="Z4463" s="1" t="str">
        <f t="shared" si="976"/>
        <v>¥0</v>
      </c>
      <c r="AA4463" s="1" t="str">
        <f t="shared" si="977"/>
        <v>¥3,63,953</v>
      </c>
      <c r="AB4463" s="6">
        <f t="shared" si="978"/>
        <v>30329.457364341084</v>
      </c>
      <c r="AC4463" s="1" t="str">
        <f t="shared" si="979"/>
        <v>Small</v>
      </c>
    </row>
    <row r="4464" spans="1:29">
      <c r="A4464" s="1" t="s">
        <v>3582</v>
      </c>
      <c r="B4464" s="1">
        <v>2010</v>
      </c>
      <c r="C4464" s="1" t="s">
        <v>27</v>
      </c>
      <c r="D4464" s="1" t="s">
        <v>36</v>
      </c>
      <c r="E4464" s="1" t="s">
        <v>28</v>
      </c>
      <c r="F4464" s="1">
        <v>23</v>
      </c>
      <c r="G4464" s="1">
        <v>4264</v>
      </c>
      <c r="H4464" s="1">
        <v>328</v>
      </c>
      <c r="I4464" s="1">
        <v>44.87</v>
      </c>
      <c r="J4464" s="1">
        <v>6</v>
      </c>
      <c r="K4464" s="1" t="s">
        <v>19</v>
      </c>
      <c r="L4464" s="1" t="s">
        <v>24</v>
      </c>
      <c r="M4464" s="1">
        <v>92</v>
      </c>
      <c r="N4464" s="1" t="s">
        <v>20</v>
      </c>
      <c r="O4464" s="1">
        <v>4261134</v>
      </c>
      <c r="P4464" s="1">
        <f t="shared" si="980"/>
        <v>1</v>
      </c>
      <c r="Q4464" s="1">
        <f t="shared" si="967"/>
        <v>14</v>
      </c>
      <c r="R4464" s="5">
        <f t="shared" si="968"/>
        <v>5.3939962476547846E-3</v>
      </c>
      <c r="S4464" s="6">
        <f t="shared" si="969"/>
        <v>76923.076923076922</v>
      </c>
      <c r="T4464" s="4">
        <f t="shared" si="970"/>
        <v>14.260869565217391</v>
      </c>
      <c r="U4464" s="1" t="str">
        <f t="shared" si="971"/>
        <v>Normal</v>
      </c>
      <c r="V4464" s="1" t="str">
        <f t="shared" si="972"/>
        <v>IPO</v>
      </c>
      <c r="W4464" s="1" t="str">
        <f t="shared" si="973"/>
        <v>$</v>
      </c>
      <c r="X4464" s="1" t="str">
        <f t="shared" si="974"/>
        <v>$23M</v>
      </c>
      <c r="Y4464" s="1" t="str">
        <f t="shared" si="975"/>
        <v>$328M</v>
      </c>
      <c r="Z4464" s="1" t="str">
        <f t="shared" si="976"/>
        <v>$0</v>
      </c>
      <c r="AA4464" s="1" t="str">
        <f t="shared" si="977"/>
        <v>$76,923</v>
      </c>
      <c r="AB4464" s="6">
        <f t="shared" si="978"/>
        <v>6410.2564102564102</v>
      </c>
      <c r="AC4464" s="1" t="str">
        <f t="shared" si="979"/>
        <v>Small</v>
      </c>
    </row>
    <row r="4465" spans="1:29">
      <c r="A4465" s="1" t="s">
        <v>4896</v>
      </c>
      <c r="B4465" s="1">
        <v>2010</v>
      </c>
      <c r="C4465" s="1" t="s">
        <v>53</v>
      </c>
      <c r="D4465" s="1" t="s">
        <v>36</v>
      </c>
      <c r="E4465" s="1" t="s">
        <v>23</v>
      </c>
      <c r="F4465" s="1">
        <v>59</v>
      </c>
      <c r="G4465" s="1">
        <v>2381</v>
      </c>
      <c r="H4465" s="1">
        <v>571</v>
      </c>
      <c r="I4465" s="1">
        <v>38.67</v>
      </c>
      <c r="J4465" s="1">
        <v>7</v>
      </c>
      <c r="K4465" s="1" t="s">
        <v>19</v>
      </c>
      <c r="L4465" s="1" t="s">
        <v>24</v>
      </c>
      <c r="M4465" s="1">
        <v>92</v>
      </c>
      <c r="N4465" s="1" t="s">
        <v>33</v>
      </c>
      <c r="O4465" s="1">
        <v>4115490</v>
      </c>
      <c r="P4465" s="1">
        <f t="shared" si="980"/>
        <v>5</v>
      </c>
      <c r="Q4465" s="1">
        <f t="shared" si="967"/>
        <v>14</v>
      </c>
      <c r="R4465" s="5">
        <f t="shared" si="968"/>
        <v>2.4779504409911803E-2</v>
      </c>
      <c r="S4465" s="6">
        <f t="shared" si="969"/>
        <v>239815.20369592609</v>
      </c>
      <c r="T4465" s="4">
        <f t="shared" si="970"/>
        <v>9.6779661016949152</v>
      </c>
      <c r="U4465" s="1" t="str">
        <f t="shared" si="971"/>
        <v>Normal</v>
      </c>
      <c r="V4465" s="1" t="str">
        <f t="shared" si="972"/>
        <v>IPO</v>
      </c>
      <c r="W4465" s="1">
        <f t="shared" si="973"/>
        <v>0</v>
      </c>
      <c r="X4465" s="1" t="str">
        <f t="shared" si="974"/>
        <v>059M</v>
      </c>
      <c r="Y4465" s="1" t="str">
        <f t="shared" si="975"/>
        <v>0571M</v>
      </c>
      <c r="Z4465" s="1" t="str">
        <f t="shared" si="976"/>
        <v>00</v>
      </c>
      <c r="AA4465" s="1" t="str">
        <f t="shared" si="977"/>
        <v>02,39,815</v>
      </c>
      <c r="AB4465" s="6">
        <f t="shared" si="978"/>
        <v>19984.600307993842</v>
      </c>
      <c r="AC4465" s="1" t="str">
        <f t="shared" si="979"/>
        <v>Small</v>
      </c>
    </row>
    <row r="4466" spans="1:29">
      <c r="A4466" s="1" t="s">
        <v>1141</v>
      </c>
      <c r="B4466" s="1">
        <v>2010</v>
      </c>
      <c r="C4466" s="1" t="s">
        <v>16</v>
      </c>
      <c r="D4466" s="1" t="s">
        <v>17</v>
      </c>
      <c r="E4466" s="1" t="s">
        <v>23</v>
      </c>
      <c r="F4466" s="1">
        <v>94</v>
      </c>
      <c r="G4466" s="1">
        <v>2116</v>
      </c>
      <c r="H4466" s="1">
        <v>560</v>
      </c>
      <c r="I4466" s="1">
        <v>7.67</v>
      </c>
      <c r="J4466" s="1">
        <v>5</v>
      </c>
      <c r="K4466" s="1" t="s">
        <v>24</v>
      </c>
      <c r="L4466" s="1" t="s">
        <v>19</v>
      </c>
      <c r="M4466" s="1">
        <v>51</v>
      </c>
      <c r="N4466" s="1" t="s">
        <v>49</v>
      </c>
      <c r="O4466" s="1">
        <v>3972909</v>
      </c>
      <c r="P4466" s="1">
        <f t="shared" si="980"/>
        <v>5</v>
      </c>
      <c r="Q4466" s="1">
        <f t="shared" si="967"/>
        <v>14</v>
      </c>
      <c r="R4466" s="5">
        <f t="shared" si="968"/>
        <v>4.4423440453686201E-2</v>
      </c>
      <c r="S4466" s="6">
        <f t="shared" si="969"/>
        <v>264650.28355387523</v>
      </c>
      <c r="T4466" s="4">
        <f t="shared" si="970"/>
        <v>5.957446808510638</v>
      </c>
      <c r="U4466" s="1" t="str">
        <f t="shared" si="971"/>
        <v>Normal</v>
      </c>
      <c r="V4466" s="1" t="str">
        <f t="shared" si="972"/>
        <v>Acquired</v>
      </c>
      <c r="W4466" s="1" t="str">
        <f t="shared" si="973"/>
        <v>$</v>
      </c>
      <c r="X4466" s="1" t="str">
        <f t="shared" si="974"/>
        <v>$94M</v>
      </c>
      <c r="Y4466" s="1" t="str">
        <f t="shared" si="975"/>
        <v>$560M</v>
      </c>
      <c r="Z4466" s="1" t="str">
        <f t="shared" si="976"/>
        <v>$0</v>
      </c>
      <c r="AA4466" s="1" t="str">
        <f t="shared" si="977"/>
        <v>$2,64,650</v>
      </c>
      <c r="AB4466" s="6">
        <f t="shared" si="978"/>
        <v>22054.19029615627</v>
      </c>
      <c r="AC4466" s="1" t="str">
        <f t="shared" si="979"/>
        <v>Small</v>
      </c>
    </row>
    <row r="4467" spans="1:29">
      <c r="A4467" s="1" t="s">
        <v>1356</v>
      </c>
      <c r="B4467" s="1">
        <v>2010</v>
      </c>
      <c r="C4467" s="1" t="s">
        <v>31</v>
      </c>
      <c r="D4467" s="1" t="s">
        <v>32</v>
      </c>
      <c r="E4467" s="1" t="s">
        <v>28</v>
      </c>
      <c r="F4467" s="1">
        <v>70</v>
      </c>
      <c r="G4467" s="1">
        <v>4761</v>
      </c>
      <c r="H4467" s="1">
        <v>82</v>
      </c>
      <c r="I4467" s="1">
        <v>27</v>
      </c>
      <c r="J4467" s="1">
        <v>3</v>
      </c>
      <c r="K4467" s="1" t="s">
        <v>24</v>
      </c>
      <c r="L4467" s="1" t="s">
        <v>24</v>
      </c>
      <c r="M4467" s="1">
        <v>82</v>
      </c>
      <c r="N4467" s="1" t="s">
        <v>20</v>
      </c>
      <c r="O4467" s="1">
        <v>3885193</v>
      </c>
      <c r="P4467" s="1">
        <f t="shared" si="980"/>
        <v>1</v>
      </c>
      <c r="Q4467" s="1">
        <f t="shared" si="967"/>
        <v>14</v>
      </c>
      <c r="R4467" s="5">
        <f t="shared" si="968"/>
        <v>1.4702793530770846E-2</v>
      </c>
      <c r="S4467" s="6">
        <f t="shared" si="969"/>
        <v>17223.272421760135</v>
      </c>
      <c r="T4467" s="4">
        <f t="shared" si="970"/>
        <v>1.1714285714285715</v>
      </c>
      <c r="U4467" s="1" t="str">
        <f t="shared" si="971"/>
        <v>Normal</v>
      </c>
      <c r="V4467" s="1" t="str">
        <f t="shared" si="972"/>
        <v>Acquired</v>
      </c>
      <c r="W4467" s="1" t="str">
        <f t="shared" si="973"/>
        <v>€</v>
      </c>
      <c r="X4467" s="1" t="str">
        <f t="shared" si="974"/>
        <v>€70M</v>
      </c>
      <c r="Y4467" s="1" t="str">
        <f t="shared" si="975"/>
        <v>€82M</v>
      </c>
      <c r="Z4467" s="1" t="str">
        <f t="shared" si="976"/>
        <v>€0</v>
      </c>
      <c r="AA4467" s="1" t="str">
        <f t="shared" si="977"/>
        <v>€17,223</v>
      </c>
      <c r="AB4467" s="6">
        <f t="shared" si="978"/>
        <v>1435.2727018133446</v>
      </c>
      <c r="AC4467" s="1" t="str">
        <f t="shared" si="979"/>
        <v>Small</v>
      </c>
    </row>
    <row r="4468" spans="1:29">
      <c r="A4468" s="1" t="s">
        <v>222</v>
      </c>
      <c r="B4468" s="1">
        <v>2010</v>
      </c>
      <c r="C4468" s="1" t="s">
        <v>35</v>
      </c>
      <c r="D4468" s="1" t="s">
        <v>46</v>
      </c>
      <c r="E4468" s="1" t="s">
        <v>37</v>
      </c>
      <c r="F4468" s="1">
        <v>23</v>
      </c>
      <c r="G4468" s="1">
        <v>3615</v>
      </c>
      <c r="H4468" s="1">
        <v>906</v>
      </c>
      <c r="I4468" s="1">
        <v>20.88</v>
      </c>
      <c r="J4468" s="1">
        <v>9</v>
      </c>
      <c r="K4468" s="1" t="s">
        <v>24</v>
      </c>
      <c r="L4468" s="1" t="s">
        <v>24</v>
      </c>
      <c r="M4468" s="1">
        <v>38</v>
      </c>
      <c r="N4468" s="1" t="s">
        <v>33</v>
      </c>
      <c r="O4468" s="1">
        <v>3831104</v>
      </c>
      <c r="P4468" s="1">
        <f t="shared" si="980"/>
        <v>4</v>
      </c>
      <c r="Q4468" s="1">
        <f t="shared" si="967"/>
        <v>14</v>
      </c>
      <c r="R4468" s="5">
        <f t="shared" si="968"/>
        <v>6.3623789764868603E-3</v>
      </c>
      <c r="S4468" s="6">
        <f t="shared" si="969"/>
        <v>250622.40663900416</v>
      </c>
      <c r="T4468" s="4">
        <f t="shared" si="970"/>
        <v>39.391304347826086</v>
      </c>
      <c r="U4468" s="1" t="str">
        <f t="shared" si="971"/>
        <v>High Performer</v>
      </c>
      <c r="V4468" s="1" t="str">
        <f t="shared" si="972"/>
        <v>Acquired</v>
      </c>
      <c r="W4468" s="1" t="str">
        <f t="shared" si="973"/>
        <v>¥</v>
      </c>
      <c r="X4468" s="1" t="str">
        <f t="shared" si="974"/>
        <v>¥23M</v>
      </c>
      <c r="Y4468" s="1" t="str">
        <f t="shared" si="975"/>
        <v>¥906M</v>
      </c>
      <c r="Z4468" s="1" t="str">
        <f t="shared" si="976"/>
        <v>¥0</v>
      </c>
      <c r="AA4468" s="1" t="str">
        <f t="shared" si="977"/>
        <v>¥2,50,622</v>
      </c>
      <c r="AB4468" s="6">
        <f t="shared" si="978"/>
        <v>20885.200553250346</v>
      </c>
      <c r="AC4468" s="1" t="str">
        <f t="shared" si="979"/>
        <v>Small</v>
      </c>
    </row>
    <row r="4469" spans="1:29">
      <c r="A4469" s="1" t="s">
        <v>4259</v>
      </c>
      <c r="B4469" s="1">
        <v>2010</v>
      </c>
      <c r="C4469" s="1" t="s">
        <v>73</v>
      </c>
      <c r="D4469" s="1" t="s">
        <v>17</v>
      </c>
      <c r="E4469" s="1" t="s">
        <v>40</v>
      </c>
      <c r="F4469" s="1">
        <v>97</v>
      </c>
      <c r="G4469" s="1">
        <v>3601</v>
      </c>
      <c r="H4469" s="1">
        <v>813</v>
      </c>
      <c r="I4469" s="1">
        <v>16.78</v>
      </c>
      <c r="J4469" s="1">
        <v>4</v>
      </c>
      <c r="K4469" s="1" t="s">
        <v>19</v>
      </c>
      <c r="L4469" s="1" t="s">
        <v>24</v>
      </c>
      <c r="M4469" s="1">
        <v>96</v>
      </c>
      <c r="N4469" s="1" t="s">
        <v>49</v>
      </c>
      <c r="O4469" s="1">
        <v>3328087</v>
      </c>
      <c r="P4469" s="1">
        <f t="shared" si="980"/>
        <v>3</v>
      </c>
      <c r="Q4469" s="1">
        <f t="shared" si="967"/>
        <v>14</v>
      </c>
      <c r="R4469" s="5">
        <f t="shared" si="968"/>
        <v>2.6936961955012495E-2</v>
      </c>
      <c r="S4469" s="6">
        <f t="shared" si="969"/>
        <v>225770.61927242432</v>
      </c>
      <c r="T4469" s="4">
        <f t="shared" si="970"/>
        <v>8.3814432989690726</v>
      </c>
      <c r="U4469" s="1" t="str">
        <f t="shared" si="971"/>
        <v>Normal</v>
      </c>
      <c r="V4469" s="1" t="str">
        <f t="shared" si="972"/>
        <v>IPO</v>
      </c>
      <c r="W4469" s="1" t="str">
        <f t="shared" si="973"/>
        <v>€</v>
      </c>
      <c r="X4469" s="1" t="str">
        <f t="shared" si="974"/>
        <v>€97M</v>
      </c>
      <c r="Y4469" s="1" t="str">
        <f t="shared" si="975"/>
        <v>€813M</v>
      </c>
      <c r="Z4469" s="1" t="str">
        <f t="shared" si="976"/>
        <v>€0</v>
      </c>
      <c r="AA4469" s="1" t="str">
        <f t="shared" si="977"/>
        <v>€2,25,771</v>
      </c>
      <c r="AB4469" s="6">
        <f t="shared" si="978"/>
        <v>18814.218272702026</v>
      </c>
      <c r="AC4469" s="1" t="str">
        <f t="shared" si="979"/>
        <v>Small</v>
      </c>
    </row>
    <row r="4470" spans="1:29">
      <c r="A4470" s="1" t="s">
        <v>5010</v>
      </c>
      <c r="B4470" s="1">
        <v>2010</v>
      </c>
      <c r="C4470" s="1" t="s">
        <v>59</v>
      </c>
      <c r="D4470" s="1" t="s">
        <v>32</v>
      </c>
      <c r="E4470" s="1" t="s">
        <v>28</v>
      </c>
      <c r="F4470" s="1">
        <v>46</v>
      </c>
      <c r="G4470" s="1">
        <v>2487</v>
      </c>
      <c r="H4470" s="1">
        <v>570</v>
      </c>
      <c r="I4470" s="1">
        <v>26.39</v>
      </c>
      <c r="J4470" s="1">
        <v>7</v>
      </c>
      <c r="K4470" s="1" t="s">
        <v>24</v>
      </c>
      <c r="L4470" s="1" t="s">
        <v>19</v>
      </c>
      <c r="M4470" s="1">
        <v>23</v>
      </c>
      <c r="N4470" s="1" t="s">
        <v>20</v>
      </c>
      <c r="O4470" s="1">
        <v>2894241</v>
      </c>
      <c r="P4470" s="1">
        <f t="shared" si="980"/>
        <v>1</v>
      </c>
      <c r="Q4470" s="1">
        <f t="shared" si="967"/>
        <v>14</v>
      </c>
      <c r="R4470" s="5">
        <f t="shared" si="968"/>
        <v>1.8496180136710897E-2</v>
      </c>
      <c r="S4470" s="6">
        <f t="shared" si="969"/>
        <v>229191.79734620024</v>
      </c>
      <c r="T4470" s="4">
        <f t="shared" si="970"/>
        <v>12.391304347826088</v>
      </c>
      <c r="U4470" s="1" t="str">
        <f t="shared" si="971"/>
        <v>Normal</v>
      </c>
      <c r="V4470" s="1" t="str">
        <f t="shared" si="972"/>
        <v>Acquired</v>
      </c>
      <c r="W4470" s="1" t="str">
        <f t="shared" si="973"/>
        <v>₹</v>
      </c>
      <c r="X4470" s="1" t="str">
        <f t="shared" si="974"/>
        <v>₹46M</v>
      </c>
      <c r="Y4470" s="1" t="str">
        <f t="shared" si="975"/>
        <v>₹570M</v>
      </c>
      <c r="Z4470" s="1" t="str">
        <f t="shared" si="976"/>
        <v>₹0</v>
      </c>
      <c r="AA4470" s="1" t="str">
        <f t="shared" si="977"/>
        <v>₹2,29,192</v>
      </c>
      <c r="AB4470" s="6">
        <f t="shared" si="978"/>
        <v>19099.316445516688</v>
      </c>
      <c r="AC4470" s="1" t="str">
        <f t="shared" si="979"/>
        <v>Small</v>
      </c>
    </row>
    <row r="4471" spans="1:29">
      <c r="A4471" s="1" t="s">
        <v>3384</v>
      </c>
      <c r="B4471" s="1">
        <v>2010</v>
      </c>
      <c r="C4471" s="1" t="s">
        <v>27</v>
      </c>
      <c r="D4471" s="1" t="s">
        <v>17</v>
      </c>
      <c r="E4471" s="1" t="s">
        <v>18</v>
      </c>
      <c r="F4471" s="1">
        <v>95</v>
      </c>
      <c r="G4471" s="1">
        <v>2616</v>
      </c>
      <c r="H4471" s="1">
        <v>110</v>
      </c>
      <c r="I4471" s="1">
        <v>2.44</v>
      </c>
      <c r="J4471" s="1">
        <v>5</v>
      </c>
      <c r="K4471" s="1" t="s">
        <v>24</v>
      </c>
      <c r="L4471" s="1" t="s">
        <v>19</v>
      </c>
      <c r="M4471" s="1">
        <v>64</v>
      </c>
      <c r="N4471" s="1" t="s">
        <v>49</v>
      </c>
      <c r="O4471" s="1">
        <v>2868972</v>
      </c>
      <c r="P4471" s="1">
        <f t="shared" si="980"/>
        <v>2</v>
      </c>
      <c r="Q4471" s="1">
        <f t="shared" si="967"/>
        <v>14</v>
      </c>
      <c r="R4471" s="5">
        <f t="shared" si="968"/>
        <v>3.6314984709480122E-2</v>
      </c>
      <c r="S4471" s="6">
        <f t="shared" si="969"/>
        <v>42048.929663608564</v>
      </c>
      <c r="T4471" s="4">
        <f t="shared" si="970"/>
        <v>1.1578947368421053</v>
      </c>
      <c r="U4471" s="1" t="str">
        <f t="shared" si="971"/>
        <v>Normal</v>
      </c>
      <c r="V4471" s="1" t="str">
        <f t="shared" si="972"/>
        <v>Acquired</v>
      </c>
      <c r="W4471" s="1" t="str">
        <f t="shared" si="973"/>
        <v>$</v>
      </c>
      <c r="X4471" s="1" t="str">
        <f t="shared" si="974"/>
        <v>$95M</v>
      </c>
      <c r="Y4471" s="1" t="str">
        <f t="shared" si="975"/>
        <v>$110M</v>
      </c>
      <c r="Z4471" s="1" t="str">
        <f t="shared" si="976"/>
        <v>$0</v>
      </c>
      <c r="AA4471" s="1" t="str">
        <f t="shared" si="977"/>
        <v>$42,049</v>
      </c>
      <c r="AB4471" s="6">
        <f t="shared" si="978"/>
        <v>3504.07747196738</v>
      </c>
      <c r="AC4471" s="1" t="str">
        <f t="shared" si="979"/>
        <v>Small</v>
      </c>
    </row>
    <row r="4472" spans="1:29">
      <c r="A4472" s="1" t="s">
        <v>4339</v>
      </c>
      <c r="B4472" s="1">
        <v>2010</v>
      </c>
      <c r="C4472" s="1" t="s">
        <v>53</v>
      </c>
      <c r="D4472" s="1" t="s">
        <v>95</v>
      </c>
      <c r="E4472" s="1" t="s">
        <v>18</v>
      </c>
      <c r="F4472" s="1">
        <v>93</v>
      </c>
      <c r="G4472" s="1">
        <v>3543</v>
      </c>
      <c r="H4472" s="1">
        <v>794</v>
      </c>
      <c r="I4472" s="1">
        <v>44.22</v>
      </c>
      <c r="J4472" s="1">
        <v>6</v>
      </c>
      <c r="K4472" s="1" t="s">
        <v>24</v>
      </c>
      <c r="L4472" s="1" t="s">
        <v>24</v>
      </c>
      <c r="M4472" s="1">
        <v>15</v>
      </c>
      <c r="N4472" s="1" t="s">
        <v>25</v>
      </c>
      <c r="O4472" s="1">
        <v>2733500</v>
      </c>
      <c r="P4472" s="1">
        <f t="shared" si="980"/>
        <v>2</v>
      </c>
      <c r="Q4472" s="1">
        <f t="shared" si="967"/>
        <v>14</v>
      </c>
      <c r="R4472" s="5">
        <f t="shared" si="968"/>
        <v>2.6248941574936496E-2</v>
      </c>
      <c r="S4472" s="6">
        <f t="shared" si="969"/>
        <v>224103.86677956535</v>
      </c>
      <c r="T4472" s="4">
        <f t="shared" si="970"/>
        <v>8.5376344086021501</v>
      </c>
      <c r="U4472" s="1" t="str">
        <f t="shared" si="971"/>
        <v>Normal</v>
      </c>
      <c r="V4472" s="1" t="str">
        <f t="shared" si="972"/>
        <v>Acquired</v>
      </c>
      <c r="W4472" s="1">
        <f t="shared" si="973"/>
        <v>0</v>
      </c>
      <c r="X4472" s="1" t="str">
        <f t="shared" si="974"/>
        <v>093M</v>
      </c>
      <c r="Y4472" s="1" t="str">
        <f t="shared" si="975"/>
        <v>0794M</v>
      </c>
      <c r="Z4472" s="1" t="str">
        <f t="shared" si="976"/>
        <v>00</v>
      </c>
      <c r="AA4472" s="1" t="str">
        <f t="shared" si="977"/>
        <v>02,24,104</v>
      </c>
      <c r="AB4472" s="6">
        <f t="shared" si="978"/>
        <v>18675.322231630445</v>
      </c>
      <c r="AC4472" s="1" t="str">
        <f t="shared" si="979"/>
        <v>Small</v>
      </c>
    </row>
    <row r="4473" spans="1:29">
      <c r="A4473" s="1" t="s">
        <v>4963</v>
      </c>
      <c r="B4473" s="1">
        <v>2010</v>
      </c>
      <c r="C4473" s="1" t="s">
        <v>53</v>
      </c>
      <c r="D4473" s="1" t="s">
        <v>95</v>
      </c>
      <c r="E4473" s="1" t="s">
        <v>37</v>
      </c>
      <c r="F4473" s="1">
        <v>14</v>
      </c>
      <c r="G4473" s="1">
        <v>4514</v>
      </c>
      <c r="H4473" s="1">
        <v>485</v>
      </c>
      <c r="I4473" s="1">
        <v>24.63</v>
      </c>
      <c r="J4473" s="1">
        <v>9</v>
      </c>
      <c r="K4473" s="1" t="s">
        <v>19</v>
      </c>
      <c r="L4473" s="1" t="s">
        <v>19</v>
      </c>
      <c r="M4473" s="1">
        <v>79</v>
      </c>
      <c r="N4473" s="1" t="s">
        <v>33</v>
      </c>
      <c r="O4473" s="1">
        <v>2489144</v>
      </c>
      <c r="P4473" s="1">
        <f t="shared" si="980"/>
        <v>4</v>
      </c>
      <c r="Q4473" s="1">
        <f t="shared" si="967"/>
        <v>14</v>
      </c>
      <c r="R4473" s="5">
        <f t="shared" si="968"/>
        <v>3.1014621178555605E-3</v>
      </c>
      <c r="S4473" s="6">
        <f t="shared" si="969"/>
        <v>107443.50908285334</v>
      </c>
      <c r="T4473" s="4">
        <f t="shared" si="970"/>
        <v>34.642857142857146</v>
      </c>
      <c r="U4473" s="1" t="str">
        <f t="shared" si="971"/>
        <v>High Performer</v>
      </c>
      <c r="V4473" s="1" t="str">
        <f t="shared" si="972"/>
        <v>Still Private</v>
      </c>
      <c r="W4473" s="1">
        <f t="shared" si="973"/>
        <v>0</v>
      </c>
      <c r="X4473" s="1" t="str">
        <f t="shared" si="974"/>
        <v>014M</v>
      </c>
      <c r="Y4473" s="1" t="str">
        <f t="shared" si="975"/>
        <v>0485M</v>
      </c>
      <c r="Z4473" s="1" t="str">
        <f t="shared" si="976"/>
        <v>00</v>
      </c>
      <c r="AA4473" s="1" t="str">
        <f t="shared" si="977"/>
        <v>01,07,444</v>
      </c>
      <c r="AB4473" s="6">
        <f t="shared" si="978"/>
        <v>8953.6257569044446</v>
      </c>
      <c r="AC4473" s="1" t="str">
        <f t="shared" si="979"/>
        <v>Small</v>
      </c>
    </row>
    <row r="4474" spans="1:29">
      <c r="A4474" s="1" t="s">
        <v>3097</v>
      </c>
      <c r="B4474" s="1">
        <v>2010</v>
      </c>
      <c r="C4474" s="1" t="s">
        <v>42</v>
      </c>
      <c r="D4474" s="1" t="s">
        <v>43</v>
      </c>
      <c r="E4474" s="1" t="s">
        <v>23</v>
      </c>
      <c r="F4474" s="1">
        <v>87</v>
      </c>
      <c r="G4474" s="1">
        <v>248</v>
      </c>
      <c r="H4474" s="1">
        <v>41</v>
      </c>
      <c r="I4474" s="1">
        <v>1.47</v>
      </c>
      <c r="J4474" s="1">
        <v>6</v>
      </c>
      <c r="K4474" s="1" t="s">
        <v>24</v>
      </c>
      <c r="L4474" s="1" t="s">
        <v>19</v>
      </c>
      <c r="M4474" s="1">
        <v>55</v>
      </c>
      <c r="N4474" s="1" t="s">
        <v>20</v>
      </c>
      <c r="O4474" s="1">
        <v>2327663</v>
      </c>
      <c r="P4474" s="1">
        <f t="shared" si="980"/>
        <v>5</v>
      </c>
      <c r="Q4474" s="1">
        <f t="shared" si="967"/>
        <v>14</v>
      </c>
      <c r="R4474" s="5">
        <f t="shared" si="968"/>
        <v>0.35080645161290325</v>
      </c>
      <c r="S4474" s="6">
        <f t="shared" si="969"/>
        <v>165322.5806451613</v>
      </c>
      <c r="T4474" s="4">
        <f t="shared" si="970"/>
        <v>0.47126436781609193</v>
      </c>
      <c r="U4474" s="1" t="str">
        <f t="shared" si="971"/>
        <v>Normal</v>
      </c>
      <c r="V4474" s="1" t="str">
        <f t="shared" si="972"/>
        <v>Acquired</v>
      </c>
      <c r="W4474" s="1" t="str">
        <f t="shared" si="973"/>
        <v>¥</v>
      </c>
      <c r="X4474" s="1" t="str">
        <f t="shared" si="974"/>
        <v>¥87M</v>
      </c>
      <c r="Y4474" s="1" t="str">
        <f t="shared" si="975"/>
        <v>¥41M</v>
      </c>
      <c r="Z4474" s="1" t="str">
        <f t="shared" si="976"/>
        <v>¥0</v>
      </c>
      <c r="AA4474" s="1" t="str">
        <f t="shared" si="977"/>
        <v>¥1,65,323</v>
      </c>
      <c r="AB4474" s="6">
        <f t="shared" si="978"/>
        <v>13776.881720430107</v>
      </c>
      <c r="AC4474" s="1" t="str">
        <f t="shared" si="979"/>
        <v>Small</v>
      </c>
    </row>
    <row r="4475" spans="1:29">
      <c r="A4475" s="1" t="s">
        <v>1767</v>
      </c>
      <c r="B4475" s="1">
        <v>2010</v>
      </c>
      <c r="C4475" s="1" t="s">
        <v>42</v>
      </c>
      <c r="D4475" s="1" t="s">
        <v>32</v>
      </c>
      <c r="E4475" s="1" t="s">
        <v>18</v>
      </c>
      <c r="F4475" s="1">
        <v>15</v>
      </c>
      <c r="G4475" s="1">
        <v>4194</v>
      </c>
      <c r="H4475" s="1">
        <v>188</v>
      </c>
      <c r="I4475" s="1">
        <v>6.99</v>
      </c>
      <c r="J4475" s="1">
        <v>7</v>
      </c>
      <c r="K4475" s="1" t="s">
        <v>24</v>
      </c>
      <c r="L4475" s="1" t="s">
        <v>19</v>
      </c>
      <c r="M4475" s="1">
        <v>34</v>
      </c>
      <c r="N4475" s="1" t="s">
        <v>29</v>
      </c>
      <c r="O4475" s="1">
        <v>2297048</v>
      </c>
      <c r="P4475" s="1">
        <f t="shared" si="980"/>
        <v>2</v>
      </c>
      <c r="Q4475" s="1">
        <f t="shared" si="967"/>
        <v>14</v>
      </c>
      <c r="R4475" s="5">
        <f t="shared" si="968"/>
        <v>3.5765379113018598E-3</v>
      </c>
      <c r="S4475" s="6">
        <f t="shared" si="969"/>
        <v>44825.941821649976</v>
      </c>
      <c r="T4475" s="4">
        <f t="shared" si="970"/>
        <v>12.533333333333333</v>
      </c>
      <c r="U4475" s="1" t="str">
        <f t="shared" si="971"/>
        <v>Normal</v>
      </c>
      <c r="V4475" s="1" t="str">
        <f t="shared" si="972"/>
        <v>Acquired</v>
      </c>
      <c r="W4475" s="1" t="str">
        <f t="shared" si="973"/>
        <v>¥</v>
      </c>
      <c r="X4475" s="1" t="str">
        <f t="shared" si="974"/>
        <v>¥15M</v>
      </c>
      <c r="Y4475" s="1" t="str">
        <f t="shared" si="975"/>
        <v>¥188M</v>
      </c>
      <c r="Z4475" s="1" t="str">
        <f t="shared" si="976"/>
        <v>¥0</v>
      </c>
      <c r="AA4475" s="1" t="str">
        <f t="shared" si="977"/>
        <v>¥44,826</v>
      </c>
      <c r="AB4475" s="6">
        <f t="shared" si="978"/>
        <v>3735.4951518041648</v>
      </c>
      <c r="AC4475" s="1" t="str">
        <f t="shared" si="979"/>
        <v>Small</v>
      </c>
    </row>
    <row r="4476" spans="1:29">
      <c r="A4476" s="1" t="s">
        <v>2667</v>
      </c>
      <c r="B4476" s="1">
        <v>2010</v>
      </c>
      <c r="C4476" s="1" t="s">
        <v>27</v>
      </c>
      <c r="D4476" s="1" t="s">
        <v>36</v>
      </c>
      <c r="E4476" s="1" t="s">
        <v>40</v>
      </c>
      <c r="F4476" s="1">
        <v>86</v>
      </c>
      <c r="G4476" s="1">
        <v>1803</v>
      </c>
      <c r="H4476" s="1">
        <v>462</v>
      </c>
      <c r="I4476" s="1">
        <v>42.69</v>
      </c>
      <c r="J4476" s="1">
        <v>5</v>
      </c>
      <c r="K4476" s="1" t="s">
        <v>19</v>
      </c>
      <c r="L4476" s="1" t="s">
        <v>19</v>
      </c>
      <c r="M4476" s="1">
        <v>79</v>
      </c>
      <c r="N4476" s="1" t="s">
        <v>33</v>
      </c>
      <c r="O4476" s="1">
        <v>1858799</v>
      </c>
      <c r="P4476" s="1">
        <f t="shared" si="980"/>
        <v>3</v>
      </c>
      <c r="Q4476" s="1">
        <f t="shared" si="967"/>
        <v>14</v>
      </c>
      <c r="R4476" s="5">
        <f t="shared" si="968"/>
        <v>4.7698280643372157E-2</v>
      </c>
      <c r="S4476" s="6">
        <f t="shared" si="969"/>
        <v>256239.6006655574</v>
      </c>
      <c r="T4476" s="4">
        <f t="shared" si="970"/>
        <v>5.3720930232558137</v>
      </c>
      <c r="U4476" s="1" t="str">
        <f t="shared" si="971"/>
        <v>Normal</v>
      </c>
      <c r="V4476" s="1" t="str">
        <f t="shared" si="972"/>
        <v>Still Private</v>
      </c>
      <c r="W4476" s="1" t="str">
        <f t="shared" si="973"/>
        <v>$</v>
      </c>
      <c r="X4476" s="1" t="str">
        <f t="shared" si="974"/>
        <v>$86M</v>
      </c>
      <c r="Y4476" s="1" t="str">
        <f t="shared" si="975"/>
        <v>$462M</v>
      </c>
      <c r="Z4476" s="1" t="str">
        <f t="shared" si="976"/>
        <v>$0</v>
      </c>
      <c r="AA4476" s="1" t="str">
        <f t="shared" si="977"/>
        <v>$2,56,240</v>
      </c>
      <c r="AB4476" s="6">
        <f t="shared" si="978"/>
        <v>21353.300055463118</v>
      </c>
      <c r="AC4476" s="1" t="str">
        <f t="shared" si="979"/>
        <v>Small</v>
      </c>
    </row>
    <row r="4477" spans="1:29">
      <c r="A4477" s="1" t="s">
        <v>3776</v>
      </c>
      <c r="B4477" s="1">
        <v>2010</v>
      </c>
      <c r="C4477" s="1" t="s">
        <v>45</v>
      </c>
      <c r="D4477" s="1" t="s">
        <v>36</v>
      </c>
      <c r="E4477" s="1" t="s">
        <v>28</v>
      </c>
      <c r="F4477" s="1">
        <v>31</v>
      </c>
      <c r="G4477" s="1">
        <v>433</v>
      </c>
      <c r="H4477" s="1">
        <v>981</v>
      </c>
      <c r="I4477" s="1">
        <v>39.14</v>
      </c>
      <c r="J4477" s="1">
        <v>4</v>
      </c>
      <c r="K4477" s="1" t="s">
        <v>19</v>
      </c>
      <c r="L4477" s="1" t="s">
        <v>19</v>
      </c>
      <c r="M4477" s="1">
        <v>16</v>
      </c>
      <c r="N4477" s="1" t="s">
        <v>29</v>
      </c>
      <c r="O4477" s="1">
        <v>1736275</v>
      </c>
      <c r="P4477" s="1">
        <f t="shared" si="980"/>
        <v>1</v>
      </c>
      <c r="Q4477" s="1">
        <f t="shared" si="967"/>
        <v>14</v>
      </c>
      <c r="R4477" s="5">
        <f t="shared" si="968"/>
        <v>7.1593533487297925E-2</v>
      </c>
      <c r="S4477" s="6">
        <f t="shared" si="969"/>
        <v>2265588.9145496534</v>
      </c>
      <c r="T4477" s="4">
        <f t="shared" si="970"/>
        <v>31.64516129032258</v>
      </c>
      <c r="U4477" s="1" t="str">
        <f t="shared" si="971"/>
        <v>Normal</v>
      </c>
      <c r="V4477" s="1" t="str">
        <f t="shared" si="972"/>
        <v>Still Private</v>
      </c>
      <c r="W4477" s="1" t="str">
        <f t="shared" si="973"/>
        <v>A$</v>
      </c>
      <c r="X4477" s="1" t="str">
        <f t="shared" si="974"/>
        <v>A$31M</v>
      </c>
      <c r="Y4477" s="1" t="str">
        <f t="shared" si="975"/>
        <v>A$981M</v>
      </c>
      <c r="Z4477" s="1" t="str">
        <f t="shared" si="976"/>
        <v>A$0</v>
      </c>
      <c r="AA4477" s="1" t="str">
        <f t="shared" si="977"/>
        <v>A$22,65,589</v>
      </c>
      <c r="AB4477" s="6">
        <f t="shared" si="978"/>
        <v>188799.07621247112</v>
      </c>
      <c r="AC4477" s="1" t="str">
        <f t="shared" si="979"/>
        <v>Small</v>
      </c>
    </row>
    <row r="4478" spans="1:29">
      <c r="A4478" s="1" t="s">
        <v>3869</v>
      </c>
      <c r="B4478" s="1">
        <v>2010</v>
      </c>
      <c r="C4478" s="1" t="s">
        <v>53</v>
      </c>
      <c r="D4478" s="1" t="s">
        <v>48</v>
      </c>
      <c r="E4478" s="1" t="s">
        <v>23</v>
      </c>
      <c r="F4478" s="1">
        <v>67</v>
      </c>
      <c r="G4478" s="1">
        <v>794</v>
      </c>
      <c r="H4478" s="1">
        <v>25</v>
      </c>
      <c r="I4478" s="1">
        <v>13.87</v>
      </c>
      <c r="J4478" s="1">
        <v>1</v>
      </c>
      <c r="K4478" s="1" t="s">
        <v>24</v>
      </c>
      <c r="L4478" s="1" t="s">
        <v>19</v>
      </c>
      <c r="M4478" s="1">
        <v>13</v>
      </c>
      <c r="N4478" s="1" t="s">
        <v>49</v>
      </c>
      <c r="O4478" s="1">
        <v>1718830</v>
      </c>
      <c r="P4478" s="1">
        <f t="shared" si="980"/>
        <v>5</v>
      </c>
      <c r="Q4478" s="1">
        <f t="shared" si="967"/>
        <v>14</v>
      </c>
      <c r="R4478" s="5">
        <f t="shared" si="968"/>
        <v>8.4382871536523935E-2</v>
      </c>
      <c r="S4478" s="6">
        <f t="shared" si="969"/>
        <v>31486.146095717882</v>
      </c>
      <c r="T4478" s="4">
        <f t="shared" si="970"/>
        <v>0.37313432835820898</v>
      </c>
      <c r="U4478" s="1" t="str">
        <f t="shared" si="971"/>
        <v>Normal</v>
      </c>
      <c r="V4478" s="1" t="str">
        <f t="shared" si="972"/>
        <v>Acquired</v>
      </c>
      <c r="W4478" s="1">
        <f t="shared" si="973"/>
        <v>0</v>
      </c>
      <c r="X4478" s="1" t="str">
        <f t="shared" si="974"/>
        <v>067M</v>
      </c>
      <c r="Y4478" s="1" t="str">
        <f t="shared" si="975"/>
        <v>025M</v>
      </c>
      <c r="Z4478" s="1" t="str">
        <f t="shared" si="976"/>
        <v>00</v>
      </c>
      <c r="AA4478" s="1" t="str">
        <f t="shared" si="977"/>
        <v>031,486</v>
      </c>
      <c r="AB4478" s="6">
        <f t="shared" si="978"/>
        <v>2623.8455079764904</v>
      </c>
      <c r="AC4478" s="1" t="str">
        <f t="shared" si="979"/>
        <v>Small</v>
      </c>
    </row>
    <row r="4479" spans="1:29">
      <c r="A4479" s="1" t="s">
        <v>3342</v>
      </c>
      <c r="B4479" s="1">
        <v>2010</v>
      </c>
      <c r="C4479" s="1" t="s">
        <v>73</v>
      </c>
      <c r="D4479" s="1" t="s">
        <v>95</v>
      </c>
      <c r="E4479" s="1" t="s">
        <v>40</v>
      </c>
      <c r="F4479" s="1">
        <v>51</v>
      </c>
      <c r="G4479" s="1">
        <v>2070</v>
      </c>
      <c r="H4479" s="1">
        <v>910</v>
      </c>
      <c r="I4479" s="1">
        <v>27.8</v>
      </c>
      <c r="J4479" s="1">
        <v>6</v>
      </c>
      <c r="K4479" s="1" t="s">
        <v>19</v>
      </c>
      <c r="L4479" s="1" t="s">
        <v>24</v>
      </c>
      <c r="M4479" s="1">
        <v>40</v>
      </c>
      <c r="N4479" s="1" t="s">
        <v>49</v>
      </c>
      <c r="O4479" s="1">
        <v>1333602</v>
      </c>
      <c r="P4479" s="1">
        <f t="shared" si="980"/>
        <v>3</v>
      </c>
      <c r="Q4479" s="1">
        <f t="shared" si="967"/>
        <v>14</v>
      </c>
      <c r="R4479" s="5">
        <f t="shared" si="968"/>
        <v>2.4637681159420291E-2</v>
      </c>
      <c r="S4479" s="6">
        <f t="shared" si="969"/>
        <v>439613.5265700483</v>
      </c>
      <c r="T4479" s="4">
        <f t="shared" si="970"/>
        <v>17.843137254901961</v>
      </c>
      <c r="U4479" s="1" t="str">
        <f t="shared" si="971"/>
        <v>Normal</v>
      </c>
      <c r="V4479" s="1" t="str">
        <f t="shared" si="972"/>
        <v>IPO</v>
      </c>
      <c r="W4479" s="1" t="str">
        <f t="shared" si="973"/>
        <v>€</v>
      </c>
      <c r="X4479" s="1" t="str">
        <f t="shared" si="974"/>
        <v>€51M</v>
      </c>
      <c r="Y4479" s="1" t="str">
        <f t="shared" si="975"/>
        <v>€910M</v>
      </c>
      <c r="Z4479" s="1" t="str">
        <f t="shared" si="976"/>
        <v>€0</v>
      </c>
      <c r="AA4479" s="1" t="str">
        <f t="shared" si="977"/>
        <v>€4,39,614</v>
      </c>
      <c r="AB4479" s="6">
        <f t="shared" si="978"/>
        <v>36634.460547504023</v>
      </c>
      <c r="AC4479" s="1" t="str">
        <f t="shared" si="979"/>
        <v>Small</v>
      </c>
    </row>
    <row r="4480" spans="1:29">
      <c r="A4480" s="1" t="s">
        <v>4747</v>
      </c>
      <c r="B4480" s="1">
        <v>2010</v>
      </c>
      <c r="C4480" s="1" t="s">
        <v>73</v>
      </c>
      <c r="D4480" s="1" t="s">
        <v>51</v>
      </c>
      <c r="E4480" s="1" t="s">
        <v>18</v>
      </c>
      <c r="F4480" s="1">
        <v>62</v>
      </c>
      <c r="G4480" s="1">
        <v>4177</v>
      </c>
      <c r="H4480" s="1">
        <v>970</v>
      </c>
      <c r="I4480" s="1">
        <v>42.42</v>
      </c>
      <c r="J4480" s="1">
        <v>2</v>
      </c>
      <c r="K4480" s="1" t="s">
        <v>19</v>
      </c>
      <c r="L4480" s="1" t="s">
        <v>19</v>
      </c>
      <c r="M4480" s="1">
        <v>66</v>
      </c>
      <c r="N4480" s="1" t="s">
        <v>25</v>
      </c>
      <c r="O4480" s="1">
        <v>1229512</v>
      </c>
      <c r="P4480" s="1">
        <f t="shared" si="980"/>
        <v>2</v>
      </c>
      <c r="Q4480" s="1">
        <f t="shared" si="967"/>
        <v>14</v>
      </c>
      <c r="R4480" s="5">
        <f t="shared" si="968"/>
        <v>1.4843188891548958E-2</v>
      </c>
      <c r="S4480" s="6">
        <f t="shared" si="969"/>
        <v>232224.08427100789</v>
      </c>
      <c r="T4480" s="4">
        <f t="shared" si="970"/>
        <v>15.64516129032258</v>
      </c>
      <c r="U4480" s="1" t="str">
        <f t="shared" si="971"/>
        <v>Normal</v>
      </c>
      <c r="V4480" s="1" t="str">
        <f t="shared" si="972"/>
        <v>Still Private</v>
      </c>
      <c r="W4480" s="1" t="str">
        <f t="shared" si="973"/>
        <v>€</v>
      </c>
      <c r="X4480" s="1" t="str">
        <f t="shared" si="974"/>
        <v>€62M</v>
      </c>
      <c r="Y4480" s="1" t="str">
        <f t="shared" si="975"/>
        <v>€970M</v>
      </c>
      <c r="Z4480" s="1" t="str">
        <f t="shared" si="976"/>
        <v>€0</v>
      </c>
      <c r="AA4480" s="1" t="str">
        <f t="shared" si="977"/>
        <v>€2,32,224</v>
      </c>
      <c r="AB4480" s="6">
        <f t="shared" si="978"/>
        <v>19352.007022583992</v>
      </c>
      <c r="AC4480" s="1" t="str">
        <f t="shared" si="979"/>
        <v>Small</v>
      </c>
    </row>
    <row r="4481" spans="1:29">
      <c r="A4481" s="1" t="s">
        <v>1382</v>
      </c>
      <c r="B4481" s="1">
        <v>2010</v>
      </c>
      <c r="C4481" s="1" t="s">
        <v>27</v>
      </c>
      <c r="D4481" s="1" t="s">
        <v>17</v>
      </c>
      <c r="E4481" s="1" t="s">
        <v>37</v>
      </c>
      <c r="F4481" s="1">
        <v>80</v>
      </c>
      <c r="G4481" s="1">
        <v>3566</v>
      </c>
      <c r="H4481" s="1">
        <v>920</v>
      </c>
      <c r="I4481" s="1">
        <v>26.67</v>
      </c>
      <c r="J4481" s="1">
        <v>1</v>
      </c>
      <c r="K4481" s="1" t="s">
        <v>19</v>
      </c>
      <c r="L4481" s="1" t="s">
        <v>19</v>
      </c>
      <c r="M4481" s="1">
        <v>50</v>
      </c>
      <c r="N4481" s="1" t="s">
        <v>49</v>
      </c>
      <c r="O4481" s="1">
        <v>1094915</v>
      </c>
      <c r="P4481" s="1">
        <f t="shared" si="980"/>
        <v>4</v>
      </c>
      <c r="Q4481" s="1">
        <f t="shared" si="967"/>
        <v>14</v>
      </c>
      <c r="R4481" s="5">
        <f t="shared" si="968"/>
        <v>2.2434099831744252E-2</v>
      </c>
      <c r="S4481" s="6">
        <f t="shared" si="969"/>
        <v>257992.14806505889</v>
      </c>
      <c r="T4481" s="4">
        <f t="shared" si="970"/>
        <v>11.5</v>
      </c>
      <c r="U4481" s="1" t="str">
        <f t="shared" si="971"/>
        <v>Normal</v>
      </c>
      <c r="V4481" s="1" t="str">
        <f t="shared" si="972"/>
        <v>Still Private</v>
      </c>
      <c r="W4481" s="1" t="str">
        <f t="shared" si="973"/>
        <v>$</v>
      </c>
      <c r="X4481" s="1" t="str">
        <f t="shared" si="974"/>
        <v>$80M</v>
      </c>
      <c r="Y4481" s="1" t="str">
        <f t="shared" si="975"/>
        <v>$920M</v>
      </c>
      <c r="Z4481" s="1" t="str">
        <f t="shared" si="976"/>
        <v>$0</v>
      </c>
      <c r="AA4481" s="1" t="str">
        <f t="shared" si="977"/>
        <v>$2,57,992</v>
      </c>
      <c r="AB4481" s="6">
        <f t="shared" si="978"/>
        <v>21499.345672088242</v>
      </c>
      <c r="AC4481" s="1" t="str">
        <f t="shared" si="979"/>
        <v>Small</v>
      </c>
    </row>
    <row r="4482" spans="1:29">
      <c r="A4482" s="1" t="s">
        <v>3154</v>
      </c>
      <c r="B4482" s="1">
        <v>2010</v>
      </c>
      <c r="C4482" s="1" t="s">
        <v>42</v>
      </c>
      <c r="D4482" s="1" t="s">
        <v>46</v>
      </c>
      <c r="E4482" s="1" t="s">
        <v>23</v>
      </c>
      <c r="F4482" s="1">
        <v>86</v>
      </c>
      <c r="G4482" s="1">
        <v>2249</v>
      </c>
      <c r="H4482" s="1">
        <v>876</v>
      </c>
      <c r="I4482" s="1">
        <v>5.47</v>
      </c>
      <c r="J4482" s="1">
        <v>5</v>
      </c>
      <c r="K4482" s="1" t="s">
        <v>24</v>
      </c>
      <c r="L4482" s="1" t="s">
        <v>19</v>
      </c>
      <c r="M4482" s="1">
        <v>99</v>
      </c>
      <c r="N4482" s="1" t="s">
        <v>20</v>
      </c>
      <c r="O4482" s="1">
        <v>1082494</v>
      </c>
      <c r="P4482" s="1">
        <f t="shared" si="980"/>
        <v>5</v>
      </c>
      <c r="Q4482" s="1">
        <f t="shared" ref="Q4482:Q4545" si="981">2024 - B4482</f>
        <v>14</v>
      </c>
      <c r="R4482" s="5">
        <f t="shared" ref="R4482:R4545" si="982">F4482 / G4482</f>
        <v>3.8239217429968872E-2</v>
      </c>
      <c r="S4482" s="6">
        <f t="shared" ref="S4482:S4545" si="983">(H4482 * 1000000) / G4482</f>
        <v>389506.4473099155</v>
      </c>
      <c r="T4482" s="4">
        <f t="shared" ref="T4482:T4545" si="984">H4482 / F4482</f>
        <v>10.186046511627907</v>
      </c>
      <c r="U4482" s="1" t="str">
        <f t="shared" ref="U4482:U4545" si="985">IF(AND(J4482&gt;=8, I4482&gt;=1), "High Performer", "Normal")</f>
        <v>Normal</v>
      </c>
      <c r="V4482" s="1" t="str">
        <f t="shared" ref="V4482:V4545" si="986">IF(K4482="Yes", "Acquired",
 IF(L4482="Yes", "IPO", "Still Private"))</f>
        <v>Acquired</v>
      </c>
      <c r="W4482" s="1" t="str">
        <f t="shared" ref="W4482:W4545" si="987">IF(C4482="USA","$",
IF(C4482="India","₹",
IF(C4482="UK","£",
IF(C4482="Germany","€",
IF(C4482="France","€",
IF(C4482="Canada","$",
IF(C4482="Australia","A$",
IF(C4482="China","¥",
IF(C4482="Japan","¥",)))))))))</f>
        <v>¥</v>
      </c>
      <c r="X4482" s="1" t="str">
        <f t="shared" ref="X4482:X4545" si="988">W4482 &amp; F4482 &amp; "M"</f>
        <v>¥86M</v>
      </c>
      <c r="Y4482" s="1" t="str">
        <f t="shared" ref="Y4482:Y4545" si="989">W4482 &amp; H4482 &amp; "M"</f>
        <v>¥876M</v>
      </c>
      <c r="Z4482" s="1" t="str">
        <f t="shared" ref="Z4482:Z4545" si="990">W4482 &amp; TEXT(R4482,"#,##0")</f>
        <v>¥0</v>
      </c>
      <c r="AA4482" s="1" t="str">
        <f t="shared" ref="AA4482:AA4545" si="991">W4482 &amp; TEXT(S4482,"#,##0")</f>
        <v>¥3,89,506</v>
      </c>
      <c r="AB4482" s="6">
        <f t="shared" ref="AB4482:AB4545" si="992">(H4482 * 1000000) / (12 * G4482)</f>
        <v>32458.870609159625</v>
      </c>
      <c r="AC4482" s="1" t="str">
        <f t="shared" ref="AC4482:AC4545" si="993">IF(F4482&lt;100, "Small", IF(F4482&lt;=200, "Mid",IF(F4482&lt;500,  "Large")))</f>
        <v>Small</v>
      </c>
    </row>
    <row r="4483" spans="1:29">
      <c r="A4483" s="1" t="s">
        <v>4088</v>
      </c>
      <c r="B4483" s="1">
        <v>2010</v>
      </c>
      <c r="C4483" s="1" t="s">
        <v>45</v>
      </c>
      <c r="D4483" s="1" t="s">
        <v>32</v>
      </c>
      <c r="E4483" s="1" t="s">
        <v>37</v>
      </c>
      <c r="F4483" s="1">
        <v>59</v>
      </c>
      <c r="G4483" s="1">
        <v>352</v>
      </c>
      <c r="H4483" s="1">
        <v>137</v>
      </c>
      <c r="I4483" s="1">
        <v>32.21</v>
      </c>
      <c r="J4483" s="1">
        <v>7</v>
      </c>
      <c r="K4483" s="1" t="s">
        <v>24</v>
      </c>
      <c r="L4483" s="1" t="s">
        <v>24</v>
      </c>
      <c r="M4483" s="1">
        <v>48</v>
      </c>
      <c r="N4483" s="1" t="s">
        <v>49</v>
      </c>
      <c r="O4483" s="1">
        <v>753506</v>
      </c>
      <c r="P4483" s="1">
        <f t="shared" si="980"/>
        <v>4</v>
      </c>
      <c r="Q4483" s="1">
        <f t="shared" si="981"/>
        <v>14</v>
      </c>
      <c r="R4483" s="5">
        <f t="shared" si="982"/>
        <v>0.16761363636363635</v>
      </c>
      <c r="S4483" s="6">
        <f t="shared" si="983"/>
        <v>389204.54545454547</v>
      </c>
      <c r="T4483" s="4">
        <f t="shared" si="984"/>
        <v>2.3220338983050848</v>
      </c>
      <c r="U4483" s="1" t="str">
        <f t="shared" si="985"/>
        <v>Normal</v>
      </c>
      <c r="V4483" s="1" t="str">
        <f t="shared" si="986"/>
        <v>Acquired</v>
      </c>
      <c r="W4483" s="1" t="str">
        <f t="shared" si="987"/>
        <v>A$</v>
      </c>
      <c r="X4483" s="1" t="str">
        <f t="shared" si="988"/>
        <v>A$59M</v>
      </c>
      <c r="Y4483" s="1" t="str">
        <f t="shared" si="989"/>
        <v>A$137M</v>
      </c>
      <c r="Z4483" s="1" t="str">
        <f t="shared" si="990"/>
        <v>A$0</v>
      </c>
      <c r="AA4483" s="1" t="str">
        <f t="shared" si="991"/>
        <v>A$3,89,205</v>
      </c>
      <c r="AB4483" s="6">
        <f t="shared" si="992"/>
        <v>32433.71212121212</v>
      </c>
      <c r="AC4483" s="1" t="str">
        <f t="shared" si="993"/>
        <v>Small</v>
      </c>
    </row>
    <row r="4484" spans="1:29">
      <c r="A4484" s="1" t="s">
        <v>3219</v>
      </c>
      <c r="B4484" s="1">
        <v>2010</v>
      </c>
      <c r="C4484" s="1" t="s">
        <v>27</v>
      </c>
      <c r="D4484" s="1" t="s">
        <v>17</v>
      </c>
      <c r="E4484" s="1" t="s">
        <v>23</v>
      </c>
      <c r="F4484" s="1">
        <v>31</v>
      </c>
      <c r="G4484" s="1">
        <v>107</v>
      </c>
      <c r="H4484" s="1">
        <v>677</v>
      </c>
      <c r="I4484" s="1">
        <v>30.32</v>
      </c>
      <c r="J4484" s="1">
        <v>7</v>
      </c>
      <c r="K4484" s="1" t="s">
        <v>24</v>
      </c>
      <c r="L4484" s="1" t="s">
        <v>24</v>
      </c>
      <c r="M4484" s="1">
        <v>99</v>
      </c>
      <c r="N4484" s="1" t="s">
        <v>25</v>
      </c>
      <c r="O4484" s="1">
        <v>620131</v>
      </c>
      <c r="P4484" s="1">
        <f t="shared" si="980"/>
        <v>5</v>
      </c>
      <c r="Q4484" s="1">
        <f t="shared" si="981"/>
        <v>14</v>
      </c>
      <c r="R4484" s="5">
        <f t="shared" si="982"/>
        <v>0.28971962616822428</v>
      </c>
      <c r="S4484" s="6">
        <f t="shared" si="983"/>
        <v>6327102.8037383175</v>
      </c>
      <c r="T4484" s="4">
        <f t="shared" si="984"/>
        <v>21.838709677419356</v>
      </c>
      <c r="U4484" s="1" t="str">
        <f t="shared" si="985"/>
        <v>Normal</v>
      </c>
      <c r="V4484" s="1" t="str">
        <f t="shared" si="986"/>
        <v>Acquired</v>
      </c>
      <c r="W4484" s="1" t="str">
        <f t="shared" si="987"/>
        <v>$</v>
      </c>
      <c r="X4484" s="1" t="str">
        <f t="shared" si="988"/>
        <v>$31M</v>
      </c>
      <c r="Y4484" s="1" t="str">
        <f t="shared" si="989"/>
        <v>$677M</v>
      </c>
      <c r="Z4484" s="1" t="str">
        <f t="shared" si="990"/>
        <v>$0</v>
      </c>
      <c r="AA4484" s="1" t="str">
        <f t="shared" si="991"/>
        <v>$63,27,103</v>
      </c>
      <c r="AB4484" s="6">
        <f t="shared" si="992"/>
        <v>527258.56697819312</v>
      </c>
      <c r="AC4484" s="1" t="str">
        <f t="shared" si="993"/>
        <v>Small</v>
      </c>
    </row>
    <row r="4485" spans="1:29">
      <c r="A4485" s="1" t="s">
        <v>3206</v>
      </c>
      <c r="B4485" s="1">
        <v>2010</v>
      </c>
      <c r="C4485" s="1" t="s">
        <v>53</v>
      </c>
      <c r="D4485" s="1" t="s">
        <v>36</v>
      </c>
      <c r="E4485" s="1" t="s">
        <v>18</v>
      </c>
      <c r="F4485" s="1">
        <v>33</v>
      </c>
      <c r="G4485" s="1">
        <v>2238</v>
      </c>
      <c r="H4485" s="1">
        <v>745</v>
      </c>
      <c r="I4485" s="1">
        <v>5.89</v>
      </c>
      <c r="J4485" s="1">
        <v>2</v>
      </c>
      <c r="K4485" s="1" t="s">
        <v>19</v>
      </c>
      <c r="L4485" s="1" t="s">
        <v>19</v>
      </c>
      <c r="M4485" s="1">
        <v>28</v>
      </c>
      <c r="N4485" s="1" t="s">
        <v>29</v>
      </c>
      <c r="O4485" s="1">
        <v>615704</v>
      </c>
      <c r="P4485" s="1">
        <f t="shared" si="980"/>
        <v>2</v>
      </c>
      <c r="Q4485" s="1">
        <f t="shared" si="981"/>
        <v>14</v>
      </c>
      <c r="R4485" s="5">
        <f t="shared" si="982"/>
        <v>1.4745308310991957E-2</v>
      </c>
      <c r="S4485" s="6">
        <f t="shared" si="983"/>
        <v>332886.50580875779</v>
      </c>
      <c r="T4485" s="4">
        <f t="shared" si="984"/>
        <v>22.575757575757574</v>
      </c>
      <c r="U4485" s="1" t="str">
        <f t="shared" si="985"/>
        <v>Normal</v>
      </c>
      <c r="V4485" s="1" t="str">
        <f t="shared" si="986"/>
        <v>Still Private</v>
      </c>
      <c r="W4485" s="1">
        <f t="shared" si="987"/>
        <v>0</v>
      </c>
      <c r="X4485" s="1" t="str">
        <f t="shared" si="988"/>
        <v>033M</v>
      </c>
      <c r="Y4485" s="1" t="str">
        <f t="shared" si="989"/>
        <v>0745M</v>
      </c>
      <c r="Z4485" s="1" t="str">
        <f t="shared" si="990"/>
        <v>00</v>
      </c>
      <c r="AA4485" s="1" t="str">
        <f t="shared" si="991"/>
        <v>03,32,887</v>
      </c>
      <c r="AB4485" s="6">
        <f t="shared" si="992"/>
        <v>27740.54215072982</v>
      </c>
      <c r="AC4485" s="1" t="str">
        <f t="shared" si="993"/>
        <v>Small</v>
      </c>
    </row>
    <row r="4486" spans="1:29">
      <c r="A4486" s="1" t="s">
        <v>2630</v>
      </c>
      <c r="B4486" s="1">
        <v>2010</v>
      </c>
      <c r="C4486" s="1" t="s">
        <v>42</v>
      </c>
      <c r="D4486" s="1" t="s">
        <v>46</v>
      </c>
      <c r="E4486" s="1" t="s">
        <v>37</v>
      </c>
      <c r="F4486" s="1">
        <v>98</v>
      </c>
      <c r="G4486" s="1">
        <v>4308</v>
      </c>
      <c r="H4486" s="1">
        <v>721</v>
      </c>
      <c r="I4486" s="1">
        <v>25.39</v>
      </c>
      <c r="J4486" s="1">
        <v>1</v>
      </c>
      <c r="K4486" s="1" t="s">
        <v>19</v>
      </c>
      <c r="L4486" s="1" t="s">
        <v>24</v>
      </c>
      <c r="M4486" s="1">
        <v>13</v>
      </c>
      <c r="N4486" s="1" t="s">
        <v>49</v>
      </c>
      <c r="O4486" s="1">
        <v>578034</v>
      </c>
      <c r="P4486" s="1">
        <f t="shared" si="980"/>
        <v>4</v>
      </c>
      <c r="Q4486" s="1">
        <f t="shared" si="981"/>
        <v>14</v>
      </c>
      <c r="R4486" s="5">
        <f t="shared" si="982"/>
        <v>2.274837511606314E-2</v>
      </c>
      <c r="S4486" s="6">
        <f t="shared" si="983"/>
        <v>167363.04549675024</v>
      </c>
      <c r="T4486" s="4">
        <f t="shared" si="984"/>
        <v>7.3571428571428568</v>
      </c>
      <c r="U4486" s="1" t="str">
        <f t="shared" si="985"/>
        <v>Normal</v>
      </c>
      <c r="V4486" s="1" t="str">
        <f t="shared" si="986"/>
        <v>IPO</v>
      </c>
      <c r="W4486" s="1" t="str">
        <f t="shared" si="987"/>
        <v>¥</v>
      </c>
      <c r="X4486" s="1" t="str">
        <f t="shared" si="988"/>
        <v>¥98M</v>
      </c>
      <c r="Y4486" s="1" t="str">
        <f t="shared" si="989"/>
        <v>¥721M</v>
      </c>
      <c r="Z4486" s="1" t="str">
        <f t="shared" si="990"/>
        <v>¥0</v>
      </c>
      <c r="AA4486" s="1" t="str">
        <f t="shared" si="991"/>
        <v>¥1,67,363</v>
      </c>
      <c r="AB4486" s="6">
        <f t="shared" si="992"/>
        <v>13946.920458062519</v>
      </c>
      <c r="AC4486" s="1" t="str">
        <f t="shared" si="993"/>
        <v>Small</v>
      </c>
    </row>
    <row r="4487" spans="1:29">
      <c r="A4487" s="1" t="s">
        <v>1895</v>
      </c>
      <c r="B4487" s="1">
        <v>2010</v>
      </c>
      <c r="C4487" s="1" t="s">
        <v>27</v>
      </c>
      <c r="D4487" s="1" t="s">
        <v>102</v>
      </c>
      <c r="E4487" s="1" t="s">
        <v>37</v>
      </c>
      <c r="F4487" s="1">
        <v>44</v>
      </c>
      <c r="G4487" s="1">
        <v>4480</v>
      </c>
      <c r="H4487" s="1">
        <v>886</v>
      </c>
      <c r="I4487" s="1">
        <v>39.36</v>
      </c>
      <c r="J4487" s="1">
        <v>6</v>
      </c>
      <c r="K4487" s="1" t="s">
        <v>19</v>
      </c>
      <c r="L4487" s="1" t="s">
        <v>19</v>
      </c>
      <c r="M4487" s="1">
        <v>82</v>
      </c>
      <c r="N4487" s="1" t="s">
        <v>25</v>
      </c>
      <c r="O4487" s="1">
        <v>473069</v>
      </c>
      <c r="P4487" s="1">
        <f t="shared" si="980"/>
        <v>4</v>
      </c>
      <c r="Q4487" s="1">
        <f t="shared" si="981"/>
        <v>14</v>
      </c>
      <c r="R4487" s="5">
        <f t="shared" si="982"/>
        <v>9.8214285714285712E-3</v>
      </c>
      <c r="S4487" s="6">
        <f t="shared" si="983"/>
        <v>197767.85714285713</v>
      </c>
      <c r="T4487" s="4">
        <f t="shared" si="984"/>
        <v>20.136363636363637</v>
      </c>
      <c r="U4487" s="1" t="str">
        <f t="shared" si="985"/>
        <v>Normal</v>
      </c>
      <c r="V4487" s="1" t="str">
        <f t="shared" si="986"/>
        <v>Still Private</v>
      </c>
      <c r="W4487" s="1" t="str">
        <f t="shared" si="987"/>
        <v>$</v>
      </c>
      <c r="X4487" s="1" t="str">
        <f t="shared" si="988"/>
        <v>$44M</v>
      </c>
      <c r="Y4487" s="1" t="str">
        <f t="shared" si="989"/>
        <v>$886M</v>
      </c>
      <c r="Z4487" s="1" t="str">
        <f t="shared" si="990"/>
        <v>$0</v>
      </c>
      <c r="AA4487" s="1" t="str">
        <f t="shared" si="991"/>
        <v>$1,97,768</v>
      </c>
      <c r="AB4487" s="6">
        <f t="shared" si="992"/>
        <v>16480.654761904763</v>
      </c>
      <c r="AC4487" s="1" t="str">
        <f t="shared" si="993"/>
        <v>Small</v>
      </c>
    </row>
    <row r="4488" spans="1:29">
      <c r="A4488" s="1" t="s">
        <v>1240</v>
      </c>
      <c r="B4488" s="1">
        <v>2010</v>
      </c>
      <c r="C4488" s="1" t="s">
        <v>73</v>
      </c>
      <c r="D4488" s="1" t="s">
        <v>39</v>
      </c>
      <c r="E4488" s="1" t="s">
        <v>18</v>
      </c>
      <c r="F4488" s="1">
        <v>69</v>
      </c>
      <c r="G4488" s="1">
        <v>1265</v>
      </c>
      <c r="H4488" s="1">
        <v>636</v>
      </c>
      <c r="I4488" s="1">
        <v>29.07</v>
      </c>
      <c r="J4488" s="1">
        <v>8</v>
      </c>
      <c r="K4488" s="1" t="s">
        <v>19</v>
      </c>
      <c r="L4488" s="1" t="s">
        <v>19</v>
      </c>
      <c r="M4488" s="1">
        <v>62</v>
      </c>
      <c r="N4488" s="1" t="s">
        <v>25</v>
      </c>
      <c r="O4488" s="1">
        <v>238732</v>
      </c>
      <c r="P4488" s="1">
        <f t="shared" si="980"/>
        <v>2</v>
      </c>
      <c r="Q4488" s="1">
        <f t="shared" si="981"/>
        <v>14</v>
      </c>
      <c r="R4488" s="5">
        <f t="shared" si="982"/>
        <v>5.4545454545454543E-2</v>
      </c>
      <c r="S4488" s="6">
        <f t="shared" si="983"/>
        <v>502766.79841897235</v>
      </c>
      <c r="T4488" s="4">
        <f t="shared" si="984"/>
        <v>9.2173913043478262</v>
      </c>
      <c r="U4488" s="1" t="str">
        <f t="shared" si="985"/>
        <v>High Performer</v>
      </c>
      <c r="V4488" s="1" t="str">
        <f t="shared" si="986"/>
        <v>Still Private</v>
      </c>
      <c r="W4488" s="1" t="str">
        <f t="shared" si="987"/>
        <v>€</v>
      </c>
      <c r="X4488" s="1" t="str">
        <f t="shared" si="988"/>
        <v>€69M</v>
      </c>
      <c r="Y4488" s="1" t="str">
        <f t="shared" si="989"/>
        <v>€636M</v>
      </c>
      <c r="Z4488" s="1" t="str">
        <f t="shared" si="990"/>
        <v>€0</v>
      </c>
      <c r="AA4488" s="1" t="str">
        <f t="shared" si="991"/>
        <v>€5,02,767</v>
      </c>
      <c r="AB4488" s="6">
        <f t="shared" si="992"/>
        <v>41897.233201581024</v>
      </c>
      <c r="AC4488" s="1" t="str">
        <f t="shared" si="993"/>
        <v>Small</v>
      </c>
    </row>
    <row r="4489" spans="1:29">
      <c r="A4489" s="1" t="s">
        <v>4986</v>
      </c>
      <c r="B4489" s="1">
        <v>2011</v>
      </c>
      <c r="C4489" s="1" t="s">
        <v>27</v>
      </c>
      <c r="D4489" s="1" t="s">
        <v>46</v>
      </c>
      <c r="E4489" s="1" t="s">
        <v>23</v>
      </c>
      <c r="F4489" s="1">
        <v>30</v>
      </c>
      <c r="G4489" s="1">
        <v>3141</v>
      </c>
      <c r="H4489" s="1">
        <v>307</v>
      </c>
      <c r="I4489" s="1">
        <v>6.23</v>
      </c>
      <c r="J4489" s="1">
        <v>9</v>
      </c>
      <c r="K4489" s="1" t="s">
        <v>24</v>
      </c>
      <c r="L4489" s="1" t="s">
        <v>19</v>
      </c>
      <c r="M4489" s="1">
        <v>12</v>
      </c>
      <c r="N4489" s="1" t="s">
        <v>20</v>
      </c>
      <c r="O4489" s="1">
        <v>4819823</v>
      </c>
      <c r="P4489" s="1">
        <f t="shared" ref="P4489:P4552" si="994">IF(E4489="Seed", 1,
 IF(E4489="Series A", 2,
 IF(E4489="Series B", 3,
 IF(E4489="Series C", 4,
 IF(E4489="IPO", 5, "")))))</f>
        <v>5</v>
      </c>
      <c r="Q4489" s="1">
        <f t="shared" si="981"/>
        <v>13</v>
      </c>
      <c r="R4489" s="5">
        <f t="shared" si="982"/>
        <v>9.5510983763132766E-3</v>
      </c>
      <c r="S4489" s="6">
        <f t="shared" si="983"/>
        <v>97739.573384272531</v>
      </c>
      <c r="T4489" s="4">
        <f t="shared" si="984"/>
        <v>10.233333333333333</v>
      </c>
      <c r="U4489" s="1" t="str">
        <f t="shared" si="985"/>
        <v>High Performer</v>
      </c>
      <c r="V4489" s="1" t="str">
        <f t="shared" si="986"/>
        <v>Acquired</v>
      </c>
      <c r="W4489" s="1" t="str">
        <f t="shared" si="987"/>
        <v>$</v>
      </c>
      <c r="X4489" s="1" t="str">
        <f t="shared" si="988"/>
        <v>$30M</v>
      </c>
      <c r="Y4489" s="1" t="str">
        <f t="shared" si="989"/>
        <v>$307M</v>
      </c>
      <c r="Z4489" s="1" t="str">
        <f t="shared" si="990"/>
        <v>$0</v>
      </c>
      <c r="AA4489" s="1" t="str">
        <f t="shared" si="991"/>
        <v>$97,740</v>
      </c>
      <c r="AB4489" s="6">
        <f t="shared" si="992"/>
        <v>8144.9644486893767</v>
      </c>
      <c r="AC4489" s="1" t="str">
        <f t="shared" si="993"/>
        <v>Small</v>
      </c>
    </row>
    <row r="4490" spans="1:29">
      <c r="A4490" s="1" t="s">
        <v>3526</v>
      </c>
      <c r="B4490" s="1">
        <v>2011</v>
      </c>
      <c r="C4490" s="1" t="s">
        <v>53</v>
      </c>
      <c r="D4490" s="1" t="s">
        <v>102</v>
      </c>
      <c r="E4490" s="1" t="s">
        <v>28</v>
      </c>
      <c r="F4490" s="1">
        <v>87</v>
      </c>
      <c r="G4490" s="1">
        <v>429</v>
      </c>
      <c r="H4490" s="1">
        <v>760</v>
      </c>
      <c r="I4490" s="1">
        <v>42.73</v>
      </c>
      <c r="J4490" s="1">
        <v>2</v>
      </c>
      <c r="K4490" s="1" t="s">
        <v>19</v>
      </c>
      <c r="L4490" s="1" t="s">
        <v>19</v>
      </c>
      <c r="M4490" s="1">
        <v>58</v>
      </c>
      <c r="N4490" s="1" t="s">
        <v>25</v>
      </c>
      <c r="O4490" s="1">
        <v>4665069</v>
      </c>
      <c r="P4490" s="1">
        <f t="shared" si="994"/>
        <v>1</v>
      </c>
      <c r="Q4490" s="1">
        <f t="shared" si="981"/>
        <v>13</v>
      </c>
      <c r="R4490" s="5">
        <f t="shared" si="982"/>
        <v>0.20279720279720279</v>
      </c>
      <c r="S4490" s="6">
        <f t="shared" si="983"/>
        <v>1771561.7715617716</v>
      </c>
      <c r="T4490" s="4">
        <f t="shared" si="984"/>
        <v>8.7356321839080469</v>
      </c>
      <c r="U4490" s="1" t="str">
        <f t="shared" si="985"/>
        <v>Normal</v>
      </c>
      <c r="V4490" s="1" t="str">
        <f t="shared" si="986"/>
        <v>Still Private</v>
      </c>
      <c r="W4490" s="1">
        <f t="shared" si="987"/>
        <v>0</v>
      </c>
      <c r="X4490" s="1" t="str">
        <f t="shared" si="988"/>
        <v>087M</v>
      </c>
      <c r="Y4490" s="1" t="str">
        <f t="shared" si="989"/>
        <v>0760M</v>
      </c>
      <c r="Z4490" s="1" t="str">
        <f t="shared" si="990"/>
        <v>00</v>
      </c>
      <c r="AA4490" s="1" t="str">
        <f t="shared" si="991"/>
        <v>017,71,562</v>
      </c>
      <c r="AB4490" s="6">
        <f t="shared" si="992"/>
        <v>147630.14763014764</v>
      </c>
      <c r="AC4490" s="1" t="str">
        <f t="shared" si="993"/>
        <v>Small</v>
      </c>
    </row>
    <row r="4491" spans="1:29">
      <c r="A4491" s="1" t="s">
        <v>1966</v>
      </c>
      <c r="B4491" s="1">
        <v>2011</v>
      </c>
      <c r="C4491" s="1" t="s">
        <v>16</v>
      </c>
      <c r="D4491" s="1" t="s">
        <v>102</v>
      </c>
      <c r="E4491" s="1" t="s">
        <v>18</v>
      </c>
      <c r="F4491" s="1">
        <v>61</v>
      </c>
      <c r="G4491" s="1">
        <v>2685</v>
      </c>
      <c r="H4491" s="1">
        <v>272</v>
      </c>
      <c r="I4491" s="1">
        <v>16.579999999999998</v>
      </c>
      <c r="J4491" s="1">
        <v>8</v>
      </c>
      <c r="K4491" s="1" t="s">
        <v>24</v>
      </c>
      <c r="L4491" s="1" t="s">
        <v>24</v>
      </c>
      <c r="M4491" s="1">
        <v>19</v>
      </c>
      <c r="N4491" s="1" t="s">
        <v>49</v>
      </c>
      <c r="O4491" s="1">
        <v>4543487</v>
      </c>
      <c r="P4491" s="1">
        <f t="shared" si="994"/>
        <v>2</v>
      </c>
      <c r="Q4491" s="1">
        <f t="shared" si="981"/>
        <v>13</v>
      </c>
      <c r="R4491" s="5">
        <f t="shared" si="982"/>
        <v>2.2718808193668529E-2</v>
      </c>
      <c r="S4491" s="6">
        <f t="shared" si="983"/>
        <v>101303.53817504656</v>
      </c>
      <c r="T4491" s="4">
        <f t="shared" si="984"/>
        <v>4.4590163934426226</v>
      </c>
      <c r="U4491" s="1" t="str">
        <f t="shared" si="985"/>
        <v>High Performer</v>
      </c>
      <c r="V4491" s="1" t="str">
        <f t="shared" si="986"/>
        <v>Acquired</v>
      </c>
      <c r="W4491" s="1" t="str">
        <f t="shared" si="987"/>
        <v>$</v>
      </c>
      <c r="X4491" s="1" t="str">
        <f t="shared" si="988"/>
        <v>$61M</v>
      </c>
      <c r="Y4491" s="1" t="str">
        <f t="shared" si="989"/>
        <v>$272M</v>
      </c>
      <c r="Z4491" s="1" t="str">
        <f t="shared" si="990"/>
        <v>$0</v>
      </c>
      <c r="AA4491" s="1" t="str">
        <f t="shared" si="991"/>
        <v>$1,01,304</v>
      </c>
      <c r="AB4491" s="6">
        <f t="shared" si="992"/>
        <v>8441.9615145872122</v>
      </c>
      <c r="AC4491" s="1" t="str">
        <f t="shared" si="993"/>
        <v>Small</v>
      </c>
    </row>
    <row r="4492" spans="1:29">
      <c r="A4492" s="1" t="s">
        <v>4930</v>
      </c>
      <c r="B4492" s="1">
        <v>2011</v>
      </c>
      <c r="C4492" s="1" t="s">
        <v>59</v>
      </c>
      <c r="D4492" s="1" t="s">
        <v>48</v>
      </c>
      <c r="E4492" s="1" t="s">
        <v>23</v>
      </c>
      <c r="F4492" s="1">
        <v>95</v>
      </c>
      <c r="G4492" s="1">
        <v>142</v>
      </c>
      <c r="H4492" s="1">
        <v>997</v>
      </c>
      <c r="I4492" s="1">
        <v>7.28</v>
      </c>
      <c r="J4492" s="1">
        <v>7</v>
      </c>
      <c r="K4492" s="1" t="s">
        <v>24</v>
      </c>
      <c r="L4492" s="1" t="s">
        <v>19</v>
      </c>
      <c r="M4492" s="1">
        <v>62</v>
      </c>
      <c r="N4492" s="1" t="s">
        <v>29</v>
      </c>
      <c r="O4492" s="1">
        <v>4418117</v>
      </c>
      <c r="P4492" s="1">
        <f t="shared" si="994"/>
        <v>5</v>
      </c>
      <c r="Q4492" s="1">
        <f t="shared" si="981"/>
        <v>13</v>
      </c>
      <c r="R4492" s="5">
        <f t="shared" si="982"/>
        <v>0.66901408450704225</v>
      </c>
      <c r="S4492" s="6">
        <f t="shared" si="983"/>
        <v>7021126.7605633801</v>
      </c>
      <c r="T4492" s="4">
        <f t="shared" si="984"/>
        <v>10.494736842105263</v>
      </c>
      <c r="U4492" s="1" t="str">
        <f t="shared" si="985"/>
        <v>Normal</v>
      </c>
      <c r="V4492" s="1" t="str">
        <f t="shared" si="986"/>
        <v>Acquired</v>
      </c>
      <c r="W4492" s="1" t="str">
        <f t="shared" si="987"/>
        <v>₹</v>
      </c>
      <c r="X4492" s="1" t="str">
        <f t="shared" si="988"/>
        <v>₹95M</v>
      </c>
      <c r="Y4492" s="1" t="str">
        <f t="shared" si="989"/>
        <v>₹997M</v>
      </c>
      <c r="Z4492" s="1" t="str">
        <f t="shared" si="990"/>
        <v>₹1</v>
      </c>
      <c r="AA4492" s="1" t="str">
        <f t="shared" si="991"/>
        <v>₹70,21,127</v>
      </c>
      <c r="AB4492" s="6">
        <f t="shared" si="992"/>
        <v>585093.89671361505</v>
      </c>
      <c r="AC4492" s="1" t="str">
        <f t="shared" si="993"/>
        <v>Small</v>
      </c>
    </row>
    <row r="4493" spans="1:29">
      <c r="A4493" s="1" t="s">
        <v>3955</v>
      </c>
      <c r="B4493" s="1">
        <v>2011</v>
      </c>
      <c r="C4493" s="1" t="s">
        <v>35</v>
      </c>
      <c r="D4493" s="1" t="s">
        <v>102</v>
      </c>
      <c r="E4493" s="1" t="s">
        <v>18</v>
      </c>
      <c r="F4493" s="1">
        <v>58</v>
      </c>
      <c r="G4493" s="1">
        <v>3240</v>
      </c>
      <c r="H4493" s="1">
        <v>842</v>
      </c>
      <c r="I4493" s="1">
        <v>22</v>
      </c>
      <c r="J4493" s="1">
        <v>7</v>
      </c>
      <c r="K4493" s="1" t="s">
        <v>24</v>
      </c>
      <c r="L4493" s="1" t="s">
        <v>19</v>
      </c>
      <c r="M4493" s="1">
        <v>81</v>
      </c>
      <c r="N4493" s="1" t="s">
        <v>29</v>
      </c>
      <c r="O4493" s="1">
        <v>4352200</v>
      </c>
      <c r="P4493" s="1">
        <f t="shared" si="994"/>
        <v>2</v>
      </c>
      <c r="Q4493" s="1">
        <f t="shared" si="981"/>
        <v>13</v>
      </c>
      <c r="R4493" s="5">
        <f t="shared" si="982"/>
        <v>1.7901234567901235E-2</v>
      </c>
      <c r="S4493" s="6">
        <f t="shared" si="983"/>
        <v>259876.54320987655</v>
      </c>
      <c r="T4493" s="4">
        <f t="shared" si="984"/>
        <v>14.517241379310345</v>
      </c>
      <c r="U4493" s="1" t="str">
        <f t="shared" si="985"/>
        <v>Normal</v>
      </c>
      <c r="V4493" s="1" t="str">
        <f t="shared" si="986"/>
        <v>Acquired</v>
      </c>
      <c r="W4493" s="1" t="str">
        <f t="shared" si="987"/>
        <v>¥</v>
      </c>
      <c r="X4493" s="1" t="str">
        <f t="shared" si="988"/>
        <v>¥58M</v>
      </c>
      <c r="Y4493" s="1" t="str">
        <f t="shared" si="989"/>
        <v>¥842M</v>
      </c>
      <c r="Z4493" s="1" t="str">
        <f t="shared" si="990"/>
        <v>¥0</v>
      </c>
      <c r="AA4493" s="1" t="str">
        <f t="shared" si="991"/>
        <v>¥2,59,877</v>
      </c>
      <c r="AB4493" s="6">
        <f t="shared" si="992"/>
        <v>21656.378600823045</v>
      </c>
      <c r="AC4493" s="1" t="str">
        <f t="shared" si="993"/>
        <v>Small</v>
      </c>
    </row>
    <row r="4494" spans="1:29">
      <c r="A4494" s="1" t="s">
        <v>3356</v>
      </c>
      <c r="B4494" s="1">
        <v>2011</v>
      </c>
      <c r="C4494" s="1" t="s">
        <v>16</v>
      </c>
      <c r="D4494" s="1" t="s">
        <v>46</v>
      </c>
      <c r="E4494" s="1" t="s">
        <v>23</v>
      </c>
      <c r="F4494" s="1">
        <v>45</v>
      </c>
      <c r="G4494" s="1">
        <v>159</v>
      </c>
      <c r="H4494" s="1">
        <v>716</v>
      </c>
      <c r="I4494" s="1">
        <v>13.53</v>
      </c>
      <c r="J4494" s="1">
        <v>7</v>
      </c>
      <c r="K4494" s="1" t="s">
        <v>24</v>
      </c>
      <c r="L4494" s="1" t="s">
        <v>24</v>
      </c>
      <c r="M4494" s="1">
        <v>25</v>
      </c>
      <c r="N4494" s="1" t="s">
        <v>29</v>
      </c>
      <c r="O4494" s="1">
        <v>4350067</v>
      </c>
      <c r="P4494" s="1">
        <f t="shared" si="994"/>
        <v>5</v>
      </c>
      <c r="Q4494" s="1">
        <f t="shared" si="981"/>
        <v>13</v>
      </c>
      <c r="R4494" s="5">
        <f t="shared" si="982"/>
        <v>0.28301886792452829</v>
      </c>
      <c r="S4494" s="6">
        <f t="shared" si="983"/>
        <v>4503144.6540880501</v>
      </c>
      <c r="T4494" s="4">
        <f t="shared" si="984"/>
        <v>15.911111111111111</v>
      </c>
      <c r="U4494" s="1" t="str">
        <f t="shared" si="985"/>
        <v>Normal</v>
      </c>
      <c r="V4494" s="1" t="str">
        <f t="shared" si="986"/>
        <v>Acquired</v>
      </c>
      <c r="W4494" s="1" t="str">
        <f t="shared" si="987"/>
        <v>$</v>
      </c>
      <c r="X4494" s="1" t="str">
        <f t="shared" si="988"/>
        <v>$45M</v>
      </c>
      <c r="Y4494" s="1" t="str">
        <f t="shared" si="989"/>
        <v>$716M</v>
      </c>
      <c r="Z4494" s="1" t="str">
        <f t="shared" si="990"/>
        <v>$0</v>
      </c>
      <c r="AA4494" s="1" t="str">
        <f t="shared" si="991"/>
        <v>$45,03,145</v>
      </c>
      <c r="AB4494" s="6">
        <f t="shared" si="992"/>
        <v>375262.05450733751</v>
      </c>
      <c r="AC4494" s="1" t="str">
        <f t="shared" si="993"/>
        <v>Small</v>
      </c>
    </row>
    <row r="4495" spans="1:29">
      <c r="A4495" s="1" t="s">
        <v>1995</v>
      </c>
      <c r="B4495" s="1">
        <v>2011</v>
      </c>
      <c r="C4495" s="1" t="s">
        <v>59</v>
      </c>
      <c r="D4495" s="1" t="s">
        <v>32</v>
      </c>
      <c r="E4495" s="1" t="s">
        <v>28</v>
      </c>
      <c r="F4495" s="1">
        <v>75</v>
      </c>
      <c r="G4495" s="1">
        <v>1793</v>
      </c>
      <c r="H4495" s="1">
        <v>66</v>
      </c>
      <c r="I4495" s="1">
        <v>41.55</v>
      </c>
      <c r="J4495" s="1">
        <v>8</v>
      </c>
      <c r="K4495" s="1" t="s">
        <v>19</v>
      </c>
      <c r="L4495" s="1" t="s">
        <v>24</v>
      </c>
      <c r="M4495" s="1">
        <v>29</v>
      </c>
      <c r="N4495" s="1" t="s">
        <v>20</v>
      </c>
      <c r="O4495" s="1">
        <v>4300636</v>
      </c>
      <c r="P4495" s="1">
        <f t="shared" si="994"/>
        <v>1</v>
      </c>
      <c r="Q4495" s="1">
        <f t="shared" si="981"/>
        <v>13</v>
      </c>
      <c r="R4495" s="5">
        <f t="shared" si="982"/>
        <v>4.1829336307863917E-2</v>
      </c>
      <c r="S4495" s="6">
        <f t="shared" si="983"/>
        <v>36809.815950920245</v>
      </c>
      <c r="T4495" s="4">
        <f t="shared" si="984"/>
        <v>0.88</v>
      </c>
      <c r="U4495" s="1" t="str">
        <f t="shared" si="985"/>
        <v>High Performer</v>
      </c>
      <c r="V4495" s="1" t="str">
        <f t="shared" si="986"/>
        <v>IPO</v>
      </c>
      <c r="W4495" s="1" t="str">
        <f t="shared" si="987"/>
        <v>₹</v>
      </c>
      <c r="X4495" s="1" t="str">
        <f t="shared" si="988"/>
        <v>₹75M</v>
      </c>
      <c r="Y4495" s="1" t="str">
        <f t="shared" si="989"/>
        <v>₹66M</v>
      </c>
      <c r="Z4495" s="1" t="str">
        <f t="shared" si="990"/>
        <v>₹0</v>
      </c>
      <c r="AA4495" s="1" t="str">
        <f t="shared" si="991"/>
        <v>₹36,810</v>
      </c>
      <c r="AB4495" s="6">
        <f t="shared" si="992"/>
        <v>3067.4846625766872</v>
      </c>
      <c r="AC4495" s="1" t="str">
        <f t="shared" si="993"/>
        <v>Small</v>
      </c>
    </row>
    <row r="4496" spans="1:29">
      <c r="A4496" s="1" t="s">
        <v>4097</v>
      </c>
      <c r="B4496" s="1">
        <v>2011</v>
      </c>
      <c r="C4496" s="1" t="s">
        <v>42</v>
      </c>
      <c r="D4496" s="1" t="s">
        <v>46</v>
      </c>
      <c r="E4496" s="1" t="s">
        <v>40</v>
      </c>
      <c r="F4496" s="1">
        <v>7</v>
      </c>
      <c r="G4496" s="1">
        <v>541</v>
      </c>
      <c r="H4496" s="1">
        <v>405</v>
      </c>
      <c r="I4496" s="1">
        <v>35.630000000000003</v>
      </c>
      <c r="J4496" s="1">
        <v>6</v>
      </c>
      <c r="K4496" s="1" t="s">
        <v>24</v>
      </c>
      <c r="L4496" s="1" t="s">
        <v>19</v>
      </c>
      <c r="M4496" s="1">
        <v>4</v>
      </c>
      <c r="N4496" s="1" t="s">
        <v>20</v>
      </c>
      <c r="O4496" s="1">
        <v>4268716</v>
      </c>
      <c r="P4496" s="1">
        <f t="shared" si="994"/>
        <v>3</v>
      </c>
      <c r="Q4496" s="1">
        <f t="shared" si="981"/>
        <v>13</v>
      </c>
      <c r="R4496" s="5">
        <f t="shared" si="982"/>
        <v>1.2939001848428836E-2</v>
      </c>
      <c r="S4496" s="6">
        <f t="shared" si="983"/>
        <v>748613.67837338266</v>
      </c>
      <c r="T4496" s="4">
        <f t="shared" si="984"/>
        <v>57.857142857142854</v>
      </c>
      <c r="U4496" s="1" t="str">
        <f t="shared" si="985"/>
        <v>Normal</v>
      </c>
      <c r="V4496" s="1" t="str">
        <f t="shared" si="986"/>
        <v>Acquired</v>
      </c>
      <c r="W4496" s="1" t="str">
        <f t="shared" si="987"/>
        <v>¥</v>
      </c>
      <c r="X4496" s="1" t="str">
        <f t="shared" si="988"/>
        <v>¥7M</v>
      </c>
      <c r="Y4496" s="1" t="str">
        <f t="shared" si="989"/>
        <v>¥405M</v>
      </c>
      <c r="Z4496" s="1" t="str">
        <f t="shared" si="990"/>
        <v>¥0</v>
      </c>
      <c r="AA4496" s="1" t="str">
        <f t="shared" si="991"/>
        <v>¥7,48,614</v>
      </c>
      <c r="AB4496" s="6">
        <f t="shared" si="992"/>
        <v>62384.473197781888</v>
      </c>
      <c r="AC4496" s="1" t="str">
        <f t="shared" si="993"/>
        <v>Small</v>
      </c>
    </row>
    <row r="4497" spans="1:29">
      <c r="A4497" s="1" t="s">
        <v>1667</v>
      </c>
      <c r="B4497" s="1">
        <v>2011</v>
      </c>
      <c r="C4497" s="1" t="s">
        <v>35</v>
      </c>
      <c r="D4497" s="1" t="s">
        <v>48</v>
      </c>
      <c r="E4497" s="1" t="s">
        <v>37</v>
      </c>
      <c r="F4497" s="1">
        <v>64</v>
      </c>
      <c r="G4497" s="1">
        <v>4733</v>
      </c>
      <c r="H4497" s="1">
        <v>62</v>
      </c>
      <c r="I4497" s="1">
        <v>49.53</v>
      </c>
      <c r="J4497" s="1">
        <v>4</v>
      </c>
      <c r="K4497" s="1" t="s">
        <v>24</v>
      </c>
      <c r="L4497" s="1" t="s">
        <v>19</v>
      </c>
      <c r="M4497" s="1">
        <v>85</v>
      </c>
      <c r="N4497" s="1" t="s">
        <v>49</v>
      </c>
      <c r="O4497" s="1">
        <v>4245939</v>
      </c>
      <c r="P4497" s="1">
        <f t="shared" si="994"/>
        <v>4</v>
      </c>
      <c r="Q4497" s="1">
        <f t="shared" si="981"/>
        <v>13</v>
      </c>
      <c r="R4497" s="5">
        <f t="shared" si="982"/>
        <v>1.3522079019649271E-2</v>
      </c>
      <c r="S4497" s="6">
        <f t="shared" si="983"/>
        <v>13099.514050285232</v>
      </c>
      <c r="T4497" s="4">
        <f t="shared" si="984"/>
        <v>0.96875</v>
      </c>
      <c r="U4497" s="1" t="str">
        <f t="shared" si="985"/>
        <v>Normal</v>
      </c>
      <c r="V4497" s="1" t="str">
        <f t="shared" si="986"/>
        <v>Acquired</v>
      </c>
      <c r="W4497" s="1" t="str">
        <f t="shared" si="987"/>
        <v>¥</v>
      </c>
      <c r="X4497" s="1" t="str">
        <f t="shared" si="988"/>
        <v>¥64M</v>
      </c>
      <c r="Y4497" s="1" t="str">
        <f t="shared" si="989"/>
        <v>¥62M</v>
      </c>
      <c r="Z4497" s="1" t="str">
        <f t="shared" si="990"/>
        <v>¥0</v>
      </c>
      <c r="AA4497" s="1" t="str">
        <f t="shared" si="991"/>
        <v>¥13,100</v>
      </c>
      <c r="AB4497" s="6">
        <f t="shared" si="992"/>
        <v>1091.6261708571026</v>
      </c>
      <c r="AC4497" s="1" t="str">
        <f t="shared" si="993"/>
        <v>Small</v>
      </c>
    </row>
    <row r="4498" spans="1:29">
      <c r="A4498" s="1" t="s">
        <v>3173</v>
      </c>
      <c r="B4498" s="1">
        <v>2011</v>
      </c>
      <c r="C4498" s="1" t="s">
        <v>16</v>
      </c>
      <c r="D4498" s="1" t="s">
        <v>43</v>
      </c>
      <c r="E4498" s="1" t="s">
        <v>40</v>
      </c>
      <c r="F4498" s="1">
        <v>45</v>
      </c>
      <c r="G4498" s="1">
        <v>345</v>
      </c>
      <c r="H4498" s="1">
        <v>636</v>
      </c>
      <c r="I4498" s="1">
        <v>17.18</v>
      </c>
      <c r="J4498" s="1">
        <v>3</v>
      </c>
      <c r="K4498" s="1" t="s">
        <v>19</v>
      </c>
      <c r="L4498" s="1" t="s">
        <v>24</v>
      </c>
      <c r="M4498" s="1">
        <v>33</v>
      </c>
      <c r="N4498" s="1" t="s">
        <v>29</v>
      </c>
      <c r="O4498" s="1">
        <v>4109153</v>
      </c>
      <c r="P4498" s="1">
        <f t="shared" si="994"/>
        <v>3</v>
      </c>
      <c r="Q4498" s="1">
        <f t="shared" si="981"/>
        <v>13</v>
      </c>
      <c r="R4498" s="5">
        <f t="shared" si="982"/>
        <v>0.13043478260869565</v>
      </c>
      <c r="S4498" s="6">
        <f t="shared" si="983"/>
        <v>1843478.2608695652</v>
      </c>
      <c r="T4498" s="4">
        <f t="shared" si="984"/>
        <v>14.133333333333333</v>
      </c>
      <c r="U4498" s="1" t="str">
        <f t="shared" si="985"/>
        <v>Normal</v>
      </c>
      <c r="V4498" s="1" t="str">
        <f t="shared" si="986"/>
        <v>IPO</v>
      </c>
      <c r="W4498" s="1" t="str">
        <f t="shared" si="987"/>
        <v>$</v>
      </c>
      <c r="X4498" s="1" t="str">
        <f t="shared" si="988"/>
        <v>$45M</v>
      </c>
      <c r="Y4498" s="1" t="str">
        <f t="shared" si="989"/>
        <v>$636M</v>
      </c>
      <c r="Z4498" s="1" t="str">
        <f t="shared" si="990"/>
        <v>$0</v>
      </c>
      <c r="AA4498" s="1" t="str">
        <f t="shared" si="991"/>
        <v>$18,43,478</v>
      </c>
      <c r="AB4498" s="6">
        <f t="shared" si="992"/>
        <v>153623.18840579709</v>
      </c>
      <c r="AC4498" s="1" t="str">
        <f t="shared" si="993"/>
        <v>Small</v>
      </c>
    </row>
    <row r="4499" spans="1:29">
      <c r="A4499" s="1" t="s">
        <v>4108</v>
      </c>
      <c r="B4499" s="1">
        <v>2011</v>
      </c>
      <c r="C4499" s="1" t="s">
        <v>35</v>
      </c>
      <c r="D4499" s="1" t="s">
        <v>46</v>
      </c>
      <c r="E4499" s="1" t="s">
        <v>23</v>
      </c>
      <c r="F4499" s="1">
        <v>49</v>
      </c>
      <c r="G4499" s="1">
        <v>716</v>
      </c>
      <c r="H4499" s="1">
        <v>598</v>
      </c>
      <c r="I4499" s="1">
        <v>8.3699999999999992</v>
      </c>
      <c r="J4499" s="1">
        <v>7</v>
      </c>
      <c r="K4499" s="1" t="s">
        <v>24</v>
      </c>
      <c r="L4499" s="1" t="s">
        <v>19</v>
      </c>
      <c r="M4499" s="1">
        <v>17</v>
      </c>
      <c r="N4499" s="1" t="s">
        <v>20</v>
      </c>
      <c r="O4499" s="1">
        <v>4085614</v>
      </c>
      <c r="P4499" s="1">
        <f t="shared" si="994"/>
        <v>5</v>
      </c>
      <c r="Q4499" s="1">
        <f t="shared" si="981"/>
        <v>13</v>
      </c>
      <c r="R4499" s="5">
        <f t="shared" si="982"/>
        <v>6.8435754189944131E-2</v>
      </c>
      <c r="S4499" s="6">
        <f t="shared" si="983"/>
        <v>835195.53072625701</v>
      </c>
      <c r="T4499" s="4">
        <f t="shared" si="984"/>
        <v>12.204081632653061</v>
      </c>
      <c r="U4499" s="1" t="str">
        <f t="shared" si="985"/>
        <v>Normal</v>
      </c>
      <c r="V4499" s="1" t="str">
        <f t="shared" si="986"/>
        <v>Acquired</v>
      </c>
      <c r="W4499" s="1" t="str">
        <f t="shared" si="987"/>
        <v>¥</v>
      </c>
      <c r="X4499" s="1" t="str">
        <f t="shared" si="988"/>
        <v>¥49M</v>
      </c>
      <c r="Y4499" s="1" t="str">
        <f t="shared" si="989"/>
        <v>¥598M</v>
      </c>
      <c r="Z4499" s="1" t="str">
        <f t="shared" si="990"/>
        <v>¥0</v>
      </c>
      <c r="AA4499" s="1" t="str">
        <f t="shared" si="991"/>
        <v>¥8,35,196</v>
      </c>
      <c r="AB4499" s="6">
        <f t="shared" si="992"/>
        <v>69599.627560521418</v>
      </c>
      <c r="AC4499" s="1" t="str">
        <f t="shared" si="993"/>
        <v>Small</v>
      </c>
    </row>
    <row r="4500" spans="1:29">
      <c r="A4500" s="1" t="s">
        <v>855</v>
      </c>
      <c r="B4500" s="1">
        <v>2011</v>
      </c>
      <c r="C4500" s="1" t="s">
        <v>73</v>
      </c>
      <c r="D4500" s="1" t="s">
        <v>95</v>
      </c>
      <c r="E4500" s="1" t="s">
        <v>40</v>
      </c>
      <c r="F4500" s="1">
        <v>5</v>
      </c>
      <c r="G4500" s="1">
        <v>881</v>
      </c>
      <c r="H4500" s="1">
        <v>341</v>
      </c>
      <c r="I4500" s="1">
        <v>21.09</v>
      </c>
      <c r="J4500" s="1">
        <v>7</v>
      </c>
      <c r="K4500" s="1" t="s">
        <v>24</v>
      </c>
      <c r="L4500" s="1" t="s">
        <v>24</v>
      </c>
      <c r="M4500" s="1">
        <v>78</v>
      </c>
      <c r="N4500" s="1" t="s">
        <v>25</v>
      </c>
      <c r="O4500" s="1">
        <v>4023076</v>
      </c>
      <c r="P4500" s="1">
        <f t="shared" si="994"/>
        <v>3</v>
      </c>
      <c r="Q4500" s="1">
        <f t="shared" si="981"/>
        <v>13</v>
      </c>
      <c r="R4500" s="5">
        <f t="shared" si="982"/>
        <v>5.6753688989784334E-3</v>
      </c>
      <c r="S4500" s="6">
        <f t="shared" si="983"/>
        <v>387060.15891032916</v>
      </c>
      <c r="T4500" s="4">
        <f t="shared" si="984"/>
        <v>68.2</v>
      </c>
      <c r="U4500" s="1" t="str">
        <f t="shared" si="985"/>
        <v>Normal</v>
      </c>
      <c r="V4500" s="1" t="str">
        <f t="shared" si="986"/>
        <v>Acquired</v>
      </c>
      <c r="W4500" s="1" t="str">
        <f t="shared" si="987"/>
        <v>€</v>
      </c>
      <c r="X4500" s="1" t="str">
        <f t="shared" si="988"/>
        <v>€5M</v>
      </c>
      <c r="Y4500" s="1" t="str">
        <f t="shared" si="989"/>
        <v>€341M</v>
      </c>
      <c r="Z4500" s="1" t="str">
        <f t="shared" si="990"/>
        <v>€0</v>
      </c>
      <c r="AA4500" s="1" t="str">
        <f t="shared" si="991"/>
        <v>€3,87,060</v>
      </c>
      <c r="AB4500" s="6">
        <f t="shared" si="992"/>
        <v>32255.013242527431</v>
      </c>
      <c r="AC4500" s="1" t="str">
        <f t="shared" si="993"/>
        <v>Small</v>
      </c>
    </row>
    <row r="4501" spans="1:29">
      <c r="A4501" s="1" t="s">
        <v>3824</v>
      </c>
      <c r="B4501" s="1">
        <v>2011</v>
      </c>
      <c r="C4501" s="1" t="s">
        <v>35</v>
      </c>
      <c r="D4501" s="1" t="s">
        <v>46</v>
      </c>
      <c r="E4501" s="1" t="s">
        <v>28</v>
      </c>
      <c r="F4501" s="1">
        <v>11</v>
      </c>
      <c r="G4501" s="1">
        <v>1114</v>
      </c>
      <c r="H4501" s="1">
        <v>647</v>
      </c>
      <c r="I4501" s="1">
        <v>21.76</v>
      </c>
      <c r="J4501" s="1">
        <v>2</v>
      </c>
      <c r="K4501" s="1" t="s">
        <v>24</v>
      </c>
      <c r="L4501" s="1" t="s">
        <v>19</v>
      </c>
      <c r="M4501" s="1">
        <v>8</v>
      </c>
      <c r="N4501" s="1" t="s">
        <v>25</v>
      </c>
      <c r="O4501" s="1">
        <v>3917333</v>
      </c>
      <c r="P4501" s="1">
        <f t="shared" si="994"/>
        <v>1</v>
      </c>
      <c r="Q4501" s="1">
        <f t="shared" si="981"/>
        <v>13</v>
      </c>
      <c r="R4501" s="5">
        <f t="shared" si="982"/>
        <v>9.8743267504488325E-3</v>
      </c>
      <c r="S4501" s="6">
        <f t="shared" si="983"/>
        <v>580789.94614003587</v>
      </c>
      <c r="T4501" s="4">
        <f t="shared" si="984"/>
        <v>58.81818181818182</v>
      </c>
      <c r="U4501" s="1" t="str">
        <f t="shared" si="985"/>
        <v>Normal</v>
      </c>
      <c r="V4501" s="1" t="str">
        <f t="shared" si="986"/>
        <v>Acquired</v>
      </c>
      <c r="W4501" s="1" t="str">
        <f t="shared" si="987"/>
        <v>¥</v>
      </c>
      <c r="X4501" s="1" t="str">
        <f t="shared" si="988"/>
        <v>¥11M</v>
      </c>
      <c r="Y4501" s="1" t="str">
        <f t="shared" si="989"/>
        <v>¥647M</v>
      </c>
      <c r="Z4501" s="1" t="str">
        <f t="shared" si="990"/>
        <v>¥0</v>
      </c>
      <c r="AA4501" s="1" t="str">
        <f t="shared" si="991"/>
        <v>¥5,80,790</v>
      </c>
      <c r="AB4501" s="6">
        <f t="shared" si="992"/>
        <v>48399.162178336323</v>
      </c>
      <c r="AC4501" s="1" t="str">
        <f t="shared" si="993"/>
        <v>Small</v>
      </c>
    </row>
    <row r="4502" spans="1:29">
      <c r="A4502" s="1" t="s">
        <v>3396</v>
      </c>
      <c r="B4502" s="1">
        <v>2011</v>
      </c>
      <c r="C4502" s="1" t="s">
        <v>59</v>
      </c>
      <c r="D4502" s="1" t="s">
        <v>43</v>
      </c>
      <c r="E4502" s="1" t="s">
        <v>40</v>
      </c>
      <c r="F4502" s="1">
        <v>8</v>
      </c>
      <c r="G4502" s="1">
        <v>2344</v>
      </c>
      <c r="H4502" s="1">
        <v>277</v>
      </c>
      <c r="I4502" s="1">
        <v>16.23</v>
      </c>
      <c r="J4502" s="1">
        <v>1</v>
      </c>
      <c r="K4502" s="1" t="s">
        <v>19</v>
      </c>
      <c r="L4502" s="1" t="s">
        <v>19</v>
      </c>
      <c r="M4502" s="1">
        <v>68</v>
      </c>
      <c r="N4502" s="1" t="s">
        <v>25</v>
      </c>
      <c r="O4502" s="1">
        <v>3578720</v>
      </c>
      <c r="P4502" s="1">
        <f t="shared" si="994"/>
        <v>3</v>
      </c>
      <c r="Q4502" s="1">
        <f t="shared" si="981"/>
        <v>13</v>
      </c>
      <c r="R4502" s="5">
        <f t="shared" si="982"/>
        <v>3.4129692832764505E-3</v>
      </c>
      <c r="S4502" s="6">
        <f t="shared" si="983"/>
        <v>118174.0614334471</v>
      </c>
      <c r="T4502" s="4">
        <f t="shared" si="984"/>
        <v>34.625</v>
      </c>
      <c r="U4502" s="1" t="str">
        <f t="shared" si="985"/>
        <v>Normal</v>
      </c>
      <c r="V4502" s="1" t="str">
        <f t="shared" si="986"/>
        <v>Still Private</v>
      </c>
      <c r="W4502" s="1" t="str">
        <f t="shared" si="987"/>
        <v>₹</v>
      </c>
      <c r="X4502" s="1" t="str">
        <f t="shared" si="988"/>
        <v>₹8M</v>
      </c>
      <c r="Y4502" s="1" t="str">
        <f t="shared" si="989"/>
        <v>₹277M</v>
      </c>
      <c r="Z4502" s="1" t="str">
        <f t="shared" si="990"/>
        <v>₹0</v>
      </c>
      <c r="AA4502" s="1" t="str">
        <f t="shared" si="991"/>
        <v>₹1,18,174</v>
      </c>
      <c r="AB4502" s="6">
        <f t="shared" si="992"/>
        <v>9847.8384527872586</v>
      </c>
      <c r="AC4502" s="1" t="str">
        <f t="shared" si="993"/>
        <v>Small</v>
      </c>
    </row>
    <row r="4503" spans="1:29">
      <c r="A4503" s="1" t="s">
        <v>52</v>
      </c>
      <c r="B4503" s="1">
        <v>2011</v>
      </c>
      <c r="C4503" s="1" t="s">
        <v>53</v>
      </c>
      <c r="D4503" s="1" t="s">
        <v>43</v>
      </c>
      <c r="E4503" s="1" t="s">
        <v>40</v>
      </c>
      <c r="F4503" s="1">
        <v>42</v>
      </c>
      <c r="G4503" s="1">
        <v>4233</v>
      </c>
      <c r="H4503" s="1">
        <v>12</v>
      </c>
      <c r="I4503" s="1">
        <v>38.93</v>
      </c>
      <c r="J4503" s="1">
        <v>6</v>
      </c>
      <c r="K4503" s="1" t="s">
        <v>24</v>
      </c>
      <c r="L4503" s="1" t="s">
        <v>19</v>
      </c>
      <c r="M4503" s="1">
        <v>21</v>
      </c>
      <c r="N4503" s="1" t="s">
        <v>20</v>
      </c>
      <c r="O4503" s="1">
        <v>3454684</v>
      </c>
      <c r="P4503" s="1">
        <f t="shared" si="994"/>
        <v>3</v>
      </c>
      <c r="Q4503" s="1">
        <f t="shared" si="981"/>
        <v>13</v>
      </c>
      <c r="R4503" s="5">
        <f t="shared" si="982"/>
        <v>9.922041105598866E-3</v>
      </c>
      <c r="S4503" s="6">
        <f t="shared" si="983"/>
        <v>2834.8688873139617</v>
      </c>
      <c r="T4503" s="4">
        <f t="shared" si="984"/>
        <v>0.2857142857142857</v>
      </c>
      <c r="U4503" s="1" t="str">
        <f t="shared" si="985"/>
        <v>Normal</v>
      </c>
      <c r="V4503" s="1" t="str">
        <f t="shared" si="986"/>
        <v>Acquired</v>
      </c>
      <c r="W4503" s="1">
        <f t="shared" si="987"/>
        <v>0</v>
      </c>
      <c r="X4503" s="1" t="str">
        <f t="shared" si="988"/>
        <v>042M</v>
      </c>
      <c r="Y4503" s="1" t="str">
        <f t="shared" si="989"/>
        <v>012M</v>
      </c>
      <c r="Z4503" s="1" t="str">
        <f t="shared" si="990"/>
        <v>00</v>
      </c>
      <c r="AA4503" s="1" t="str">
        <f t="shared" si="991"/>
        <v>02,835</v>
      </c>
      <c r="AB4503" s="6">
        <f t="shared" si="992"/>
        <v>236.23907394283015</v>
      </c>
      <c r="AC4503" s="1" t="str">
        <f t="shared" si="993"/>
        <v>Small</v>
      </c>
    </row>
    <row r="4504" spans="1:29">
      <c r="A4504" s="1" t="s">
        <v>797</v>
      </c>
      <c r="B4504" s="1">
        <v>2011</v>
      </c>
      <c r="C4504" s="1" t="s">
        <v>31</v>
      </c>
      <c r="D4504" s="1" t="s">
        <v>32</v>
      </c>
      <c r="E4504" s="1" t="s">
        <v>40</v>
      </c>
      <c r="F4504" s="1">
        <v>31</v>
      </c>
      <c r="G4504" s="1">
        <v>2673</v>
      </c>
      <c r="H4504" s="1">
        <v>719</v>
      </c>
      <c r="I4504" s="1">
        <v>23.5</v>
      </c>
      <c r="J4504" s="1">
        <v>1</v>
      </c>
      <c r="K4504" s="1" t="s">
        <v>19</v>
      </c>
      <c r="L4504" s="1" t="s">
        <v>24</v>
      </c>
      <c r="M4504" s="1">
        <v>73</v>
      </c>
      <c r="N4504" s="1" t="s">
        <v>25</v>
      </c>
      <c r="O4504" s="1">
        <v>3412041</v>
      </c>
      <c r="P4504" s="1">
        <f t="shared" si="994"/>
        <v>3</v>
      </c>
      <c r="Q4504" s="1">
        <f t="shared" si="981"/>
        <v>13</v>
      </c>
      <c r="R4504" s="5">
        <f t="shared" si="982"/>
        <v>1.1597456041900486E-2</v>
      </c>
      <c r="S4504" s="6">
        <f t="shared" si="983"/>
        <v>268986.15787504677</v>
      </c>
      <c r="T4504" s="4">
        <f t="shared" si="984"/>
        <v>23.193548387096776</v>
      </c>
      <c r="U4504" s="1" t="str">
        <f t="shared" si="985"/>
        <v>Normal</v>
      </c>
      <c r="V4504" s="1" t="str">
        <f t="shared" si="986"/>
        <v>IPO</v>
      </c>
      <c r="W4504" s="1" t="str">
        <f t="shared" si="987"/>
        <v>€</v>
      </c>
      <c r="X4504" s="1" t="str">
        <f t="shared" si="988"/>
        <v>€31M</v>
      </c>
      <c r="Y4504" s="1" t="str">
        <f t="shared" si="989"/>
        <v>€719M</v>
      </c>
      <c r="Z4504" s="1" t="str">
        <f t="shared" si="990"/>
        <v>€0</v>
      </c>
      <c r="AA4504" s="1" t="str">
        <f t="shared" si="991"/>
        <v>€2,68,986</v>
      </c>
      <c r="AB4504" s="6">
        <f t="shared" si="992"/>
        <v>22415.513156253895</v>
      </c>
      <c r="AC4504" s="1" t="str">
        <f t="shared" si="993"/>
        <v>Small</v>
      </c>
    </row>
    <row r="4505" spans="1:29">
      <c r="A4505" s="1" t="s">
        <v>640</v>
      </c>
      <c r="B4505" s="1">
        <v>2011</v>
      </c>
      <c r="C4505" s="1" t="s">
        <v>35</v>
      </c>
      <c r="D4505" s="1" t="s">
        <v>36</v>
      </c>
      <c r="E4505" s="1" t="s">
        <v>23</v>
      </c>
      <c r="F4505" s="1">
        <v>60</v>
      </c>
      <c r="G4505" s="1">
        <v>3552</v>
      </c>
      <c r="H4505" s="1">
        <v>409</v>
      </c>
      <c r="I4505" s="1">
        <v>28.25</v>
      </c>
      <c r="J4505" s="1">
        <v>6</v>
      </c>
      <c r="K4505" s="1" t="s">
        <v>19</v>
      </c>
      <c r="L4505" s="1" t="s">
        <v>19</v>
      </c>
      <c r="M4505" s="1">
        <v>74</v>
      </c>
      <c r="N4505" s="1" t="s">
        <v>29</v>
      </c>
      <c r="O4505" s="1">
        <v>3222132</v>
      </c>
      <c r="P4505" s="1">
        <f t="shared" si="994"/>
        <v>5</v>
      </c>
      <c r="Q4505" s="1">
        <f t="shared" si="981"/>
        <v>13</v>
      </c>
      <c r="R4505" s="5">
        <f t="shared" si="982"/>
        <v>1.6891891891891893E-2</v>
      </c>
      <c r="S4505" s="6">
        <f t="shared" si="983"/>
        <v>115146.39639639639</v>
      </c>
      <c r="T4505" s="4">
        <f t="shared" si="984"/>
        <v>6.8166666666666664</v>
      </c>
      <c r="U4505" s="1" t="str">
        <f t="shared" si="985"/>
        <v>Normal</v>
      </c>
      <c r="V4505" s="1" t="str">
        <f t="shared" si="986"/>
        <v>Still Private</v>
      </c>
      <c r="W4505" s="1" t="str">
        <f t="shared" si="987"/>
        <v>¥</v>
      </c>
      <c r="X4505" s="1" t="str">
        <f t="shared" si="988"/>
        <v>¥60M</v>
      </c>
      <c r="Y4505" s="1" t="str">
        <f t="shared" si="989"/>
        <v>¥409M</v>
      </c>
      <c r="Z4505" s="1" t="str">
        <f t="shared" si="990"/>
        <v>¥0</v>
      </c>
      <c r="AA4505" s="1" t="str">
        <f t="shared" si="991"/>
        <v>¥1,15,146</v>
      </c>
      <c r="AB4505" s="6">
        <f t="shared" si="992"/>
        <v>9595.5330330330326</v>
      </c>
      <c r="AC4505" s="1" t="str">
        <f t="shared" si="993"/>
        <v>Small</v>
      </c>
    </row>
    <row r="4506" spans="1:29">
      <c r="A4506" s="1" t="s">
        <v>884</v>
      </c>
      <c r="B4506" s="1">
        <v>2011</v>
      </c>
      <c r="C4506" s="1" t="s">
        <v>53</v>
      </c>
      <c r="D4506" s="1" t="s">
        <v>36</v>
      </c>
      <c r="E4506" s="1" t="s">
        <v>18</v>
      </c>
      <c r="F4506" s="1">
        <v>31</v>
      </c>
      <c r="G4506" s="1">
        <v>342</v>
      </c>
      <c r="H4506" s="1">
        <v>778</v>
      </c>
      <c r="I4506" s="1">
        <v>19.61</v>
      </c>
      <c r="J4506" s="1">
        <v>6</v>
      </c>
      <c r="K4506" s="1" t="s">
        <v>24</v>
      </c>
      <c r="L4506" s="1" t="s">
        <v>19</v>
      </c>
      <c r="M4506" s="1">
        <v>81</v>
      </c>
      <c r="N4506" s="1" t="s">
        <v>49</v>
      </c>
      <c r="O4506" s="1">
        <v>2730627</v>
      </c>
      <c r="P4506" s="1">
        <f t="shared" si="994"/>
        <v>2</v>
      </c>
      <c r="Q4506" s="1">
        <f t="shared" si="981"/>
        <v>13</v>
      </c>
      <c r="R4506" s="5">
        <f t="shared" si="982"/>
        <v>9.0643274853801165E-2</v>
      </c>
      <c r="S4506" s="6">
        <f t="shared" si="983"/>
        <v>2274853.8011695906</v>
      </c>
      <c r="T4506" s="4">
        <f t="shared" si="984"/>
        <v>25.096774193548388</v>
      </c>
      <c r="U4506" s="1" t="str">
        <f t="shared" si="985"/>
        <v>Normal</v>
      </c>
      <c r="V4506" s="1" t="str">
        <f t="shared" si="986"/>
        <v>Acquired</v>
      </c>
      <c r="W4506" s="1">
        <f t="shared" si="987"/>
        <v>0</v>
      </c>
      <c r="X4506" s="1" t="str">
        <f t="shared" si="988"/>
        <v>031M</v>
      </c>
      <c r="Y4506" s="1" t="str">
        <f t="shared" si="989"/>
        <v>0778M</v>
      </c>
      <c r="Z4506" s="1" t="str">
        <f t="shared" si="990"/>
        <v>00</v>
      </c>
      <c r="AA4506" s="1" t="str">
        <f t="shared" si="991"/>
        <v>022,74,854</v>
      </c>
      <c r="AB4506" s="6">
        <f t="shared" si="992"/>
        <v>189571.1500974659</v>
      </c>
      <c r="AC4506" s="1" t="str">
        <f t="shared" si="993"/>
        <v>Small</v>
      </c>
    </row>
    <row r="4507" spans="1:29">
      <c r="A4507" s="1" t="s">
        <v>3734</v>
      </c>
      <c r="B4507" s="1">
        <v>2011</v>
      </c>
      <c r="C4507" s="1" t="s">
        <v>31</v>
      </c>
      <c r="D4507" s="1" t="s">
        <v>95</v>
      </c>
      <c r="E4507" s="1" t="s">
        <v>23</v>
      </c>
      <c r="F4507" s="1">
        <v>36</v>
      </c>
      <c r="G4507" s="1">
        <v>955</v>
      </c>
      <c r="H4507" s="1">
        <v>557</v>
      </c>
      <c r="I4507" s="1">
        <v>3.7</v>
      </c>
      <c r="J4507" s="1">
        <v>8</v>
      </c>
      <c r="K4507" s="1" t="s">
        <v>19</v>
      </c>
      <c r="L4507" s="1" t="s">
        <v>24</v>
      </c>
      <c r="M4507" s="1">
        <v>40</v>
      </c>
      <c r="N4507" s="1" t="s">
        <v>20</v>
      </c>
      <c r="O4507" s="1">
        <v>2689258</v>
      </c>
      <c r="P4507" s="1">
        <f t="shared" si="994"/>
        <v>5</v>
      </c>
      <c r="Q4507" s="1">
        <f t="shared" si="981"/>
        <v>13</v>
      </c>
      <c r="R4507" s="5">
        <f t="shared" si="982"/>
        <v>3.7696335078534031E-2</v>
      </c>
      <c r="S4507" s="6">
        <f t="shared" si="983"/>
        <v>583246.07329842937</v>
      </c>
      <c r="T4507" s="4">
        <f t="shared" si="984"/>
        <v>15.472222222222221</v>
      </c>
      <c r="U4507" s="1" t="str">
        <f t="shared" si="985"/>
        <v>High Performer</v>
      </c>
      <c r="V4507" s="1" t="str">
        <f t="shared" si="986"/>
        <v>IPO</v>
      </c>
      <c r="W4507" s="1" t="str">
        <f t="shared" si="987"/>
        <v>€</v>
      </c>
      <c r="X4507" s="1" t="str">
        <f t="shared" si="988"/>
        <v>€36M</v>
      </c>
      <c r="Y4507" s="1" t="str">
        <f t="shared" si="989"/>
        <v>€557M</v>
      </c>
      <c r="Z4507" s="1" t="str">
        <f t="shared" si="990"/>
        <v>€0</v>
      </c>
      <c r="AA4507" s="1" t="str">
        <f t="shared" si="991"/>
        <v>€5,83,246</v>
      </c>
      <c r="AB4507" s="6">
        <f t="shared" si="992"/>
        <v>48603.839441535776</v>
      </c>
      <c r="AC4507" s="1" t="str">
        <f t="shared" si="993"/>
        <v>Small</v>
      </c>
    </row>
    <row r="4508" spans="1:29">
      <c r="A4508" s="1" t="s">
        <v>5008</v>
      </c>
      <c r="B4508" s="1">
        <v>2011</v>
      </c>
      <c r="C4508" s="1" t="s">
        <v>59</v>
      </c>
      <c r="D4508" s="1" t="s">
        <v>48</v>
      </c>
      <c r="E4508" s="1" t="s">
        <v>18</v>
      </c>
      <c r="F4508" s="1">
        <v>29</v>
      </c>
      <c r="G4508" s="1">
        <v>3342</v>
      </c>
      <c r="H4508" s="1">
        <v>806</v>
      </c>
      <c r="I4508" s="1">
        <v>10.18</v>
      </c>
      <c r="J4508" s="1">
        <v>2</v>
      </c>
      <c r="K4508" s="1" t="s">
        <v>19</v>
      </c>
      <c r="L4508" s="1" t="s">
        <v>19</v>
      </c>
      <c r="M4508" s="1">
        <v>44</v>
      </c>
      <c r="N4508" s="1" t="s">
        <v>33</v>
      </c>
      <c r="O4508" s="1">
        <v>2654858</v>
      </c>
      <c r="P4508" s="1">
        <f t="shared" si="994"/>
        <v>2</v>
      </c>
      <c r="Q4508" s="1">
        <f t="shared" si="981"/>
        <v>13</v>
      </c>
      <c r="R4508" s="5">
        <f t="shared" si="982"/>
        <v>8.6774386594853387E-3</v>
      </c>
      <c r="S4508" s="6">
        <f t="shared" si="983"/>
        <v>241172.95032914422</v>
      </c>
      <c r="T4508" s="4">
        <f t="shared" si="984"/>
        <v>27.793103448275861</v>
      </c>
      <c r="U4508" s="1" t="str">
        <f t="shared" si="985"/>
        <v>Normal</v>
      </c>
      <c r="V4508" s="1" t="str">
        <f t="shared" si="986"/>
        <v>Still Private</v>
      </c>
      <c r="W4508" s="1" t="str">
        <f t="shared" si="987"/>
        <v>₹</v>
      </c>
      <c r="X4508" s="1" t="str">
        <f t="shared" si="988"/>
        <v>₹29M</v>
      </c>
      <c r="Y4508" s="1" t="str">
        <f t="shared" si="989"/>
        <v>₹806M</v>
      </c>
      <c r="Z4508" s="1" t="str">
        <f t="shared" si="990"/>
        <v>₹0</v>
      </c>
      <c r="AA4508" s="1" t="str">
        <f t="shared" si="991"/>
        <v>₹2,41,173</v>
      </c>
      <c r="AB4508" s="6">
        <f t="shared" si="992"/>
        <v>20097.745860762017</v>
      </c>
      <c r="AC4508" s="1" t="str">
        <f t="shared" si="993"/>
        <v>Small</v>
      </c>
    </row>
    <row r="4509" spans="1:29">
      <c r="A4509" s="1" t="s">
        <v>1270</v>
      </c>
      <c r="B4509" s="1">
        <v>2011</v>
      </c>
      <c r="C4509" s="1" t="s">
        <v>31</v>
      </c>
      <c r="D4509" s="1" t="s">
        <v>17</v>
      </c>
      <c r="E4509" s="1" t="s">
        <v>28</v>
      </c>
      <c r="F4509" s="1">
        <v>6</v>
      </c>
      <c r="G4509" s="1">
        <v>1375</v>
      </c>
      <c r="H4509" s="1">
        <v>413</v>
      </c>
      <c r="I4509" s="1">
        <v>45.04</v>
      </c>
      <c r="J4509" s="1">
        <v>9</v>
      </c>
      <c r="K4509" s="1" t="s">
        <v>19</v>
      </c>
      <c r="L4509" s="1" t="s">
        <v>24</v>
      </c>
      <c r="M4509" s="1">
        <v>79</v>
      </c>
      <c r="N4509" s="1" t="s">
        <v>33</v>
      </c>
      <c r="O4509" s="1">
        <v>2553652</v>
      </c>
      <c r="P4509" s="1">
        <f t="shared" si="994"/>
        <v>1</v>
      </c>
      <c r="Q4509" s="1">
        <f t="shared" si="981"/>
        <v>13</v>
      </c>
      <c r="R4509" s="5">
        <f t="shared" si="982"/>
        <v>4.3636363636363638E-3</v>
      </c>
      <c r="S4509" s="6">
        <f t="shared" si="983"/>
        <v>300363.63636363635</v>
      </c>
      <c r="T4509" s="4">
        <f t="shared" si="984"/>
        <v>68.833333333333329</v>
      </c>
      <c r="U4509" s="1" t="str">
        <f t="shared" si="985"/>
        <v>High Performer</v>
      </c>
      <c r="V4509" s="1" t="str">
        <f t="shared" si="986"/>
        <v>IPO</v>
      </c>
      <c r="W4509" s="1" t="str">
        <f t="shared" si="987"/>
        <v>€</v>
      </c>
      <c r="X4509" s="1" t="str">
        <f t="shared" si="988"/>
        <v>€6M</v>
      </c>
      <c r="Y4509" s="1" t="str">
        <f t="shared" si="989"/>
        <v>€413M</v>
      </c>
      <c r="Z4509" s="1" t="str">
        <f t="shared" si="990"/>
        <v>€0</v>
      </c>
      <c r="AA4509" s="1" t="str">
        <f t="shared" si="991"/>
        <v>€3,00,364</v>
      </c>
      <c r="AB4509" s="6">
        <f t="shared" si="992"/>
        <v>25030.303030303032</v>
      </c>
      <c r="AC4509" s="1" t="str">
        <f t="shared" si="993"/>
        <v>Small</v>
      </c>
    </row>
    <row r="4510" spans="1:29">
      <c r="A4510" s="1" t="s">
        <v>4938</v>
      </c>
      <c r="B4510" s="1">
        <v>2011</v>
      </c>
      <c r="C4510" s="1" t="s">
        <v>53</v>
      </c>
      <c r="D4510" s="1" t="s">
        <v>48</v>
      </c>
      <c r="E4510" s="1" t="s">
        <v>28</v>
      </c>
      <c r="F4510" s="1">
        <v>60</v>
      </c>
      <c r="G4510" s="1">
        <v>3856</v>
      </c>
      <c r="H4510" s="1">
        <v>961</v>
      </c>
      <c r="I4510" s="1">
        <v>4.9000000000000004</v>
      </c>
      <c r="J4510" s="1">
        <v>2</v>
      </c>
      <c r="K4510" s="1" t="s">
        <v>24</v>
      </c>
      <c r="L4510" s="1" t="s">
        <v>19</v>
      </c>
      <c r="M4510" s="1">
        <v>66</v>
      </c>
      <c r="N4510" s="1" t="s">
        <v>29</v>
      </c>
      <c r="O4510" s="1">
        <v>2484091</v>
      </c>
      <c r="P4510" s="1">
        <f t="shared" si="994"/>
        <v>1</v>
      </c>
      <c r="Q4510" s="1">
        <f t="shared" si="981"/>
        <v>13</v>
      </c>
      <c r="R4510" s="5">
        <f t="shared" si="982"/>
        <v>1.5560165975103735E-2</v>
      </c>
      <c r="S4510" s="6">
        <f t="shared" si="983"/>
        <v>249221.99170124481</v>
      </c>
      <c r="T4510" s="4">
        <f t="shared" si="984"/>
        <v>16.016666666666666</v>
      </c>
      <c r="U4510" s="1" t="str">
        <f t="shared" si="985"/>
        <v>Normal</v>
      </c>
      <c r="V4510" s="1" t="str">
        <f t="shared" si="986"/>
        <v>Acquired</v>
      </c>
      <c r="W4510" s="1">
        <f t="shared" si="987"/>
        <v>0</v>
      </c>
      <c r="X4510" s="1" t="str">
        <f t="shared" si="988"/>
        <v>060M</v>
      </c>
      <c r="Y4510" s="1" t="str">
        <f t="shared" si="989"/>
        <v>0961M</v>
      </c>
      <c r="Z4510" s="1" t="str">
        <f t="shared" si="990"/>
        <v>00</v>
      </c>
      <c r="AA4510" s="1" t="str">
        <f t="shared" si="991"/>
        <v>02,49,222</v>
      </c>
      <c r="AB4510" s="6">
        <f t="shared" si="992"/>
        <v>20768.499308437069</v>
      </c>
      <c r="AC4510" s="1" t="str">
        <f t="shared" si="993"/>
        <v>Small</v>
      </c>
    </row>
    <row r="4511" spans="1:29">
      <c r="A4511" s="1" t="s">
        <v>856</v>
      </c>
      <c r="B4511" s="1">
        <v>2011</v>
      </c>
      <c r="C4511" s="1" t="s">
        <v>53</v>
      </c>
      <c r="D4511" s="1" t="s">
        <v>48</v>
      </c>
      <c r="E4511" s="1" t="s">
        <v>23</v>
      </c>
      <c r="F4511" s="1">
        <v>37</v>
      </c>
      <c r="G4511" s="1">
        <v>1303</v>
      </c>
      <c r="H4511" s="1">
        <v>821</v>
      </c>
      <c r="I4511" s="1">
        <v>26.4</v>
      </c>
      <c r="J4511" s="1">
        <v>1</v>
      </c>
      <c r="K4511" s="1" t="s">
        <v>19</v>
      </c>
      <c r="L4511" s="1" t="s">
        <v>24</v>
      </c>
      <c r="M4511" s="1">
        <v>61</v>
      </c>
      <c r="N4511" s="1" t="s">
        <v>49</v>
      </c>
      <c r="O4511" s="1">
        <v>2351845</v>
      </c>
      <c r="P4511" s="1">
        <f t="shared" si="994"/>
        <v>5</v>
      </c>
      <c r="Q4511" s="1">
        <f t="shared" si="981"/>
        <v>13</v>
      </c>
      <c r="R4511" s="5">
        <f t="shared" si="982"/>
        <v>2.8396009209516501E-2</v>
      </c>
      <c r="S4511" s="6">
        <f t="shared" si="983"/>
        <v>630084.4205679202</v>
      </c>
      <c r="T4511" s="4">
        <f t="shared" si="984"/>
        <v>22.189189189189189</v>
      </c>
      <c r="U4511" s="1" t="str">
        <f t="shared" si="985"/>
        <v>Normal</v>
      </c>
      <c r="V4511" s="1" t="str">
        <f t="shared" si="986"/>
        <v>IPO</v>
      </c>
      <c r="W4511" s="1">
        <f t="shared" si="987"/>
        <v>0</v>
      </c>
      <c r="X4511" s="1" t="str">
        <f t="shared" si="988"/>
        <v>037M</v>
      </c>
      <c r="Y4511" s="1" t="str">
        <f t="shared" si="989"/>
        <v>0821M</v>
      </c>
      <c r="Z4511" s="1" t="str">
        <f t="shared" si="990"/>
        <v>00</v>
      </c>
      <c r="AA4511" s="1" t="str">
        <f t="shared" si="991"/>
        <v>06,30,084</v>
      </c>
      <c r="AB4511" s="6">
        <f t="shared" si="992"/>
        <v>52507.035047326681</v>
      </c>
      <c r="AC4511" s="1" t="str">
        <f t="shared" si="993"/>
        <v>Small</v>
      </c>
    </row>
    <row r="4512" spans="1:29">
      <c r="A4512" s="1" t="s">
        <v>2044</v>
      </c>
      <c r="B4512" s="1">
        <v>2011</v>
      </c>
      <c r="C4512" s="1" t="s">
        <v>31</v>
      </c>
      <c r="D4512" s="1" t="s">
        <v>95</v>
      </c>
      <c r="E4512" s="1" t="s">
        <v>37</v>
      </c>
      <c r="F4512" s="1">
        <v>12</v>
      </c>
      <c r="G4512" s="1">
        <v>175</v>
      </c>
      <c r="H4512" s="1">
        <v>740</v>
      </c>
      <c r="I4512" s="1">
        <v>35.72</v>
      </c>
      <c r="J4512" s="1">
        <v>8</v>
      </c>
      <c r="K4512" s="1" t="s">
        <v>19</v>
      </c>
      <c r="L4512" s="1" t="s">
        <v>19</v>
      </c>
      <c r="M4512" s="1">
        <v>76</v>
      </c>
      <c r="N4512" s="1" t="s">
        <v>25</v>
      </c>
      <c r="O4512" s="1">
        <v>2161140</v>
      </c>
      <c r="P4512" s="1">
        <f t="shared" si="994"/>
        <v>4</v>
      </c>
      <c r="Q4512" s="1">
        <f t="shared" si="981"/>
        <v>13</v>
      </c>
      <c r="R4512" s="5">
        <f t="shared" si="982"/>
        <v>6.8571428571428575E-2</v>
      </c>
      <c r="S4512" s="6">
        <f t="shared" si="983"/>
        <v>4228571.4285714282</v>
      </c>
      <c r="T4512" s="4">
        <f t="shared" si="984"/>
        <v>61.666666666666664</v>
      </c>
      <c r="U4512" s="1" t="str">
        <f t="shared" si="985"/>
        <v>High Performer</v>
      </c>
      <c r="V4512" s="1" t="str">
        <f t="shared" si="986"/>
        <v>Still Private</v>
      </c>
      <c r="W4512" s="1" t="str">
        <f t="shared" si="987"/>
        <v>€</v>
      </c>
      <c r="X4512" s="1" t="str">
        <f t="shared" si="988"/>
        <v>€12M</v>
      </c>
      <c r="Y4512" s="1" t="str">
        <f t="shared" si="989"/>
        <v>€740M</v>
      </c>
      <c r="Z4512" s="1" t="str">
        <f t="shared" si="990"/>
        <v>€0</v>
      </c>
      <c r="AA4512" s="1" t="str">
        <f t="shared" si="991"/>
        <v>€42,28,571</v>
      </c>
      <c r="AB4512" s="6">
        <f t="shared" si="992"/>
        <v>352380.95238095237</v>
      </c>
      <c r="AC4512" s="1" t="str">
        <f t="shared" si="993"/>
        <v>Small</v>
      </c>
    </row>
    <row r="4513" spans="1:29">
      <c r="A4513" s="1" t="s">
        <v>4235</v>
      </c>
      <c r="B4513" s="1">
        <v>2011</v>
      </c>
      <c r="C4513" s="1" t="s">
        <v>42</v>
      </c>
      <c r="D4513" s="1" t="s">
        <v>43</v>
      </c>
      <c r="E4513" s="1" t="s">
        <v>18</v>
      </c>
      <c r="F4513" s="1">
        <v>58</v>
      </c>
      <c r="G4513" s="1">
        <v>2030</v>
      </c>
      <c r="H4513" s="1">
        <v>54</v>
      </c>
      <c r="I4513" s="1">
        <v>38.97</v>
      </c>
      <c r="J4513" s="1">
        <v>9</v>
      </c>
      <c r="K4513" s="1" t="s">
        <v>19</v>
      </c>
      <c r="L4513" s="1" t="s">
        <v>24</v>
      </c>
      <c r="M4513" s="1">
        <v>44</v>
      </c>
      <c r="N4513" s="1" t="s">
        <v>29</v>
      </c>
      <c r="O4513" s="1">
        <v>2149489</v>
      </c>
      <c r="P4513" s="1">
        <f t="shared" si="994"/>
        <v>2</v>
      </c>
      <c r="Q4513" s="1">
        <f t="shared" si="981"/>
        <v>13</v>
      </c>
      <c r="R4513" s="5">
        <f t="shared" si="982"/>
        <v>2.8571428571428571E-2</v>
      </c>
      <c r="S4513" s="6">
        <f t="shared" si="983"/>
        <v>26600.985221674877</v>
      </c>
      <c r="T4513" s="4">
        <f t="shared" si="984"/>
        <v>0.93103448275862066</v>
      </c>
      <c r="U4513" s="1" t="str">
        <f t="shared" si="985"/>
        <v>High Performer</v>
      </c>
      <c r="V4513" s="1" t="str">
        <f t="shared" si="986"/>
        <v>IPO</v>
      </c>
      <c r="W4513" s="1" t="str">
        <f t="shared" si="987"/>
        <v>¥</v>
      </c>
      <c r="X4513" s="1" t="str">
        <f t="shared" si="988"/>
        <v>¥58M</v>
      </c>
      <c r="Y4513" s="1" t="str">
        <f t="shared" si="989"/>
        <v>¥54M</v>
      </c>
      <c r="Z4513" s="1" t="str">
        <f t="shared" si="990"/>
        <v>¥0</v>
      </c>
      <c r="AA4513" s="1" t="str">
        <f t="shared" si="991"/>
        <v>¥26,601</v>
      </c>
      <c r="AB4513" s="6">
        <f t="shared" si="992"/>
        <v>2216.7487684729062</v>
      </c>
      <c r="AC4513" s="1" t="str">
        <f t="shared" si="993"/>
        <v>Small</v>
      </c>
    </row>
    <row r="4514" spans="1:29">
      <c r="A4514" s="1" t="s">
        <v>3080</v>
      </c>
      <c r="B4514" s="1">
        <v>2011</v>
      </c>
      <c r="C4514" s="1" t="s">
        <v>22</v>
      </c>
      <c r="D4514" s="1" t="s">
        <v>48</v>
      </c>
      <c r="E4514" s="1" t="s">
        <v>23</v>
      </c>
      <c r="F4514" s="1">
        <v>63</v>
      </c>
      <c r="G4514" s="1">
        <v>2302</v>
      </c>
      <c r="H4514" s="1">
        <v>469</v>
      </c>
      <c r="I4514" s="1">
        <v>34.369999999999997</v>
      </c>
      <c r="J4514" s="1">
        <v>7</v>
      </c>
      <c r="K4514" s="1" t="s">
        <v>19</v>
      </c>
      <c r="L4514" s="1" t="s">
        <v>19</v>
      </c>
      <c r="M4514" s="1">
        <v>56</v>
      </c>
      <c r="N4514" s="1" t="s">
        <v>49</v>
      </c>
      <c r="O4514" s="1">
        <v>2140404</v>
      </c>
      <c r="P4514" s="1">
        <f t="shared" si="994"/>
        <v>5</v>
      </c>
      <c r="Q4514" s="1">
        <f t="shared" si="981"/>
        <v>13</v>
      </c>
      <c r="R4514" s="5">
        <f t="shared" si="982"/>
        <v>2.7367506516072979E-2</v>
      </c>
      <c r="S4514" s="6">
        <f t="shared" si="983"/>
        <v>203735.88184187663</v>
      </c>
      <c r="T4514" s="4">
        <f t="shared" si="984"/>
        <v>7.4444444444444446</v>
      </c>
      <c r="U4514" s="1" t="str">
        <f t="shared" si="985"/>
        <v>Normal</v>
      </c>
      <c r="V4514" s="1" t="str">
        <f t="shared" si="986"/>
        <v>Still Private</v>
      </c>
      <c r="W4514" s="1" t="str">
        <f t="shared" si="987"/>
        <v>£</v>
      </c>
      <c r="X4514" s="1" t="str">
        <f t="shared" si="988"/>
        <v>£63M</v>
      </c>
      <c r="Y4514" s="1" t="str">
        <f t="shared" si="989"/>
        <v>£469M</v>
      </c>
      <c r="Z4514" s="1" t="str">
        <f t="shared" si="990"/>
        <v>£0</v>
      </c>
      <c r="AA4514" s="1" t="str">
        <f t="shared" si="991"/>
        <v>£2,03,736</v>
      </c>
      <c r="AB4514" s="6">
        <f t="shared" si="992"/>
        <v>16977.990153489718</v>
      </c>
      <c r="AC4514" s="1" t="str">
        <f t="shared" si="993"/>
        <v>Small</v>
      </c>
    </row>
    <row r="4515" spans="1:29">
      <c r="A4515" s="1" t="s">
        <v>2001</v>
      </c>
      <c r="B4515" s="1">
        <v>2011</v>
      </c>
      <c r="C4515" s="1" t="s">
        <v>16</v>
      </c>
      <c r="D4515" s="1" t="s">
        <v>46</v>
      </c>
      <c r="E4515" s="1" t="s">
        <v>23</v>
      </c>
      <c r="F4515" s="1">
        <v>13</v>
      </c>
      <c r="G4515" s="1">
        <v>248</v>
      </c>
      <c r="H4515" s="1">
        <v>405</v>
      </c>
      <c r="I4515" s="1">
        <v>0.61</v>
      </c>
      <c r="J4515" s="1">
        <v>7</v>
      </c>
      <c r="K4515" s="1" t="s">
        <v>19</v>
      </c>
      <c r="L4515" s="1" t="s">
        <v>24</v>
      </c>
      <c r="M4515" s="1">
        <v>39</v>
      </c>
      <c r="N4515" s="1" t="s">
        <v>29</v>
      </c>
      <c r="O4515" s="1">
        <v>1853249</v>
      </c>
      <c r="P4515" s="1">
        <f t="shared" si="994"/>
        <v>5</v>
      </c>
      <c r="Q4515" s="1">
        <f t="shared" si="981"/>
        <v>13</v>
      </c>
      <c r="R4515" s="5">
        <f t="shared" si="982"/>
        <v>5.2419354838709679E-2</v>
      </c>
      <c r="S4515" s="6">
        <f t="shared" si="983"/>
        <v>1633064.5161290322</v>
      </c>
      <c r="T4515" s="4">
        <f t="shared" si="984"/>
        <v>31.153846153846153</v>
      </c>
      <c r="U4515" s="1" t="str">
        <f t="shared" si="985"/>
        <v>Normal</v>
      </c>
      <c r="V4515" s="1" t="str">
        <f t="shared" si="986"/>
        <v>IPO</v>
      </c>
      <c r="W4515" s="1" t="str">
        <f t="shared" si="987"/>
        <v>$</v>
      </c>
      <c r="X4515" s="1" t="str">
        <f t="shared" si="988"/>
        <v>$13M</v>
      </c>
      <c r="Y4515" s="1" t="str">
        <f t="shared" si="989"/>
        <v>$405M</v>
      </c>
      <c r="Z4515" s="1" t="str">
        <f t="shared" si="990"/>
        <v>$0</v>
      </c>
      <c r="AA4515" s="1" t="str">
        <f t="shared" si="991"/>
        <v>$16,33,065</v>
      </c>
      <c r="AB4515" s="6">
        <f t="shared" si="992"/>
        <v>136088.70967741936</v>
      </c>
      <c r="AC4515" s="1" t="str">
        <f t="shared" si="993"/>
        <v>Small</v>
      </c>
    </row>
    <row r="4516" spans="1:29">
      <c r="A4516" s="1" t="s">
        <v>4718</v>
      </c>
      <c r="B4516" s="1">
        <v>2011</v>
      </c>
      <c r="C4516" s="1" t="s">
        <v>27</v>
      </c>
      <c r="D4516" s="1" t="s">
        <v>102</v>
      </c>
      <c r="E4516" s="1" t="s">
        <v>28</v>
      </c>
      <c r="F4516" s="1">
        <v>13</v>
      </c>
      <c r="G4516" s="1">
        <v>4332</v>
      </c>
      <c r="H4516" s="1">
        <v>361</v>
      </c>
      <c r="I4516" s="1">
        <v>5.74</v>
      </c>
      <c r="J4516" s="1">
        <v>4</v>
      </c>
      <c r="K4516" s="1" t="s">
        <v>19</v>
      </c>
      <c r="L4516" s="1" t="s">
        <v>24</v>
      </c>
      <c r="M4516" s="1">
        <v>11</v>
      </c>
      <c r="N4516" s="1" t="s">
        <v>25</v>
      </c>
      <c r="O4516" s="1">
        <v>1316324</v>
      </c>
      <c r="P4516" s="1">
        <f t="shared" si="994"/>
        <v>1</v>
      </c>
      <c r="Q4516" s="1">
        <f t="shared" si="981"/>
        <v>13</v>
      </c>
      <c r="R4516" s="5">
        <f t="shared" si="982"/>
        <v>3.0009233610341643E-3</v>
      </c>
      <c r="S4516" s="6">
        <f t="shared" si="983"/>
        <v>83333.333333333328</v>
      </c>
      <c r="T4516" s="4">
        <f t="shared" si="984"/>
        <v>27.76923076923077</v>
      </c>
      <c r="U4516" s="1" t="str">
        <f t="shared" si="985"/>
        <v>Normal</v>
      </c>
      <c r="V4516" s="1" t="str">
        <f t="shared" si="986"/>
        <v>IPO</v>
      </c>
      <c r="W4516" s="1" t="str">
        <f t="shared" si="987"/>
        <v>$</v>
      </c>
      <c r="X4516" s="1" t="str">
        <f t="shared" si="988"/>
        <v>$13M</v>
      </c>
      <c r="Y4516" s="1" t="str">
        <f t="shared" si="989"/>
        <v>$361M</v>
      </c>
      <c r="Z4516" s="1" t="str">
        <f t="shared" si="990"/>
        <v>$0</v>
      </c>
      <c r="AA4516" s="1" t="str">
        <f t="shared" si="991"/>
        <v>$83,333</v>
      </c>
      <c r="AB4516" s="6">
        <f t="shared" si="992"/>
        <v>6944.4444444444443</v>
      </c>
      <c r="AC4516" s="1" t="str">
        <f t="shared" si="993"/>
        <v>Small</v>
      </c>
    </row>
    <row r="4517" spans="1:29">
      <c r="A4517" s="1" t="s">
        <v>921</v>
      </c>
      <c r="B4517" s="1">
        <v>2011</v>
      </c>
      <c r="C4517" s="1" t="s">
        <v>35</v>
      </c>
      <c r="D4517" s="1" t="s">
        <v>46</v>
      </c>
      <c r="E4517" s="1" t="s">
        <v>28</v>
      </c>
      <c r="F4517" s="1">
        <v>39</v>
      </c>
      <c r="G4517" s="1">
        <v>291</v>
      </c>
      <c r="H4517" s="1">
        <v>554</v>
      </c>
      <c r="I4517" s="1">
        <v>7.96</v>
      </c>
      <c r="J4517" s="1">
        <v>1</v>
      </c>
      <c r="K4517" s="1" t="s">
        <v>19</v>
      </c>
      <c r="L4517" s="1" t="s">
        <v>19</v>
      </c>
      <c r="M4517" s="1">
        <v>55</v>
      </c>
      <c r="N4517" s="1" t="s">
        <v>25</v>
      </c>
      <c r="O4517" s="1">
        <v>831135</v>
      </c>
      <c r="P4517" s="1">
        <f t="shared" si="994"/>
        <v>1</v>
      </c>
      <c r="Q4517" s="1">
        <f t="shared" si="981"/>
        <v>13</v>
      </c>
      <c r="R4517" s="5">
        <f t="shared" si="982"/>
        <v>0.13402061855670103</v>
      </c>
      <c r="S4517" s="6">
        <f t="shared" si="983"/>
        <v>1903780.0687285224</v>
      </c>
      <c r="T4517" s="4">
        <f t="shared" si="984"/>
        <v>14.205128205128204</v>
      </c>
      <c r="U4517" s="1" t="str">
        <f t="shared" si="985"/>
        <v>Normal</v>
      </c>
      <c r="V4517" s="1" t="str">
        <f t="shared" si="986"/>
        <v>Still Private</v>
      </c>
      <c r="W4517" s="1" t="str">
        <f t="shared" si="987"/>
        <v>¥</v>
      </c>
      <c r="X4517" s="1" t="str">
        <f t="shared" si="988"/>
        <v>¥39M</v>
      </c>
      <c r="Y4517" s="1" t="str">
        <f t="shared" si="989"/>
        <v>¥554M</v>
      </c>
      <c r="Z4517" s="1" t="str">
        <f t="shared" si="990"/>
        <v>¥0</v>
      </c>
      <c r="AA4517" s="1" t="str">
        <f t="shared" si="991"/>
        <v>¥19,03,780</v>
      </c>
      <c r="AB4517" s="6">
        <f t="shared" si="992"/>
        <v>158648.33906071019</v>
      </c>
      <c r="AC4517" s="1" t="str">
        <f t="shared" si="993"/>
        <v>Small</v>
      </c>
    </row>
    <row r="4518" spans="1:29">
      <c r="A4518" s="1" t="s">
        <v>1815</v>
      </c>
      <c r="B4518" s="1">
        <v>2011</v>
      </c>
      <c r="C4518" s="1" t="s">
        <v>31</v>
      </c>
      <c r="D4518" s="1" t="s">
        <v>48</v>
      </c>
      <c r="E4518" s="1" t="s">
        <v>23</v>
      </c>
      <c r="F4518" s="1">
        <v>8</v>
      </c>
      <c r="G4518" s="1">
        <v>3336</v>
      </c>
      <c r="H4518" s="1">
        <v>283</v>
      </c>
      <c r="I4518" s="1">
        <v>22.12</v>
      </c>
      <c r="J4518" s="1">
        <v>9</v>
      </c>
      <c r="K4518" s="1" t="s">
        <v>24</v>
      </c>
      <c r="L4518" s="1" t="s">
        <v>19</v>
      </c>
      <c r="M4518" s="1">
        <v>80</v>
      </c>
      <c r="N4518" s="1" t="s">
        <v>33</v>
      </c>
      <c r="O4518" s="1">
        <v>827991</v>
      </c>
      <c r="P4518" s="1">
        <f t="shared" si="994"/>
        <v>5</v>
      </c>
      <c r="Q4518" s="1">
        <f t="shared" si="981"/>
        <v>13</v>
      </c>
      <c r="R4518" s="5">
        <f t="shared" si="982"/>
        <v>2.3980815347721821E-3</v>
      </c>
      <c r="S4518" s="6">
        <f t="shared" si="983"/>
        <v>84832.134292565941</v>
      </c>
      <c r="T4518" s="4">
        <f t="shared" si="984"/>
        <v>35.375</v>
      </c>
      <c r="U4518" s="1" t="str">
        <f t="shared" si="985"/>
        <v>High Performer</v>
      </c>
      <c r="V4518" s="1" t="str">
        <f t="shared" si="986"/>
        <v>Acquired</v>
      </c>
      <c r="W4518" s="1" t="str">
        <f t="shared" si="987"/>
        <v>€</v>
      </c>
      <c r="X4518" s="1" t="str">
        <f t="shared" si="988"/>
        <v>€8M</v>
      </c>
      <c r="Y4518" s="1" t="str">
        <f t="shared" si="989"/>
        <v>€283M</v>
      </c>
      <c r="Z4518" s="1" t="str">
        <f t="shared" si="990"/>
        <v>€0</v>
      </c>
      <c r="AA4518" s="1" t="str">
        <f t="shared" si="991"/>
        <v>€84,832</v>
      </c>
      <c r="AB4518" s="6">
        <f t="shared" si="992"/>
        <v>7069.3445243804954</v>
      </c>
      <c r="AC4518" s="1" t="str">
        <f t="shared" si="993"/>
        <v>Small</v>
      </c>
    </row>
    <row r="4519" spans="1:29">
      <c r="A4519" s="1" t="s">
        <v>4804</v>
      </c>
      <c r="B4519" s="1">
        <v>2011</v>
      </c>
      <c r="C4519" s="1" t="s">
        <v>16</v>
      </c>
      <c r="D4519" s="1" t="s">
        <v>39</v>
      </c>
      <c r="E4519" s="1" t="s">
        <v>28</v>
      </c>
      <c r="F4519" s="1">
        <v>81</v>
      </c>
      <c r="G4519" s="1">
        <v>1404</v>
      </c>
      <c r="H4519" s="1">
        <v>319</v>
      </c>
      <c r="I4519" s="1">
        <v>43.19</v>
      </c>
      <c r="J4519" s="1">
        <v>7</v>
      </c>
      <c r="K4519" s="1" t="s">
        <v>24</v>
      </c>
      <c r="L4519" s="1" t="s">
        <v>24</v>
      </c>
      <c r="M4519" s="1">
        <v>61</v>
      </c>
      <c r="N4519" s="1" t="s">
        <v>29</v>
      </c>
      <c r="O4519" s="1">
        <v>823165</v>
      </c>
      <c r="P4519" s="1">
        <f t="shared" si="994"/>
        <v>1</v>
      </c>
      <c r="Q4519" s="1">
        <f t="shared" si="981"/>
        <v>13</v>
      </c>
      <c r="R4519" s="5">
        <f t="shared" si="982"/>
        <v>5.7692307692307696E-2</v>
      </c>
      <c r="S4519" s="6">
        <f t="shared" si="983"/>
        <v>227207.97720797721</v>
      </c>
      <c r="T4519" s="4">
        <f t="shared" si="984"/>
        <v>3.9382716049382718</v>
      </c>
      <c r="U4519" s="1" t="str">
        <f t="shared" si="985"/>
        <v>Normal</v>
      </c>
      <c r="V4519" s="1" t="str">
        <f t="shared" si="986"/>
        <v>Acquired</v>
      </c>
      <c r="W4519" s="1" t="str">
        <f t="shared" si="987"/>
        <v>$</v>
      </c>
      <c r="X4519" s="1" t="str">
        <f t="shared" si="988"/>
        <v>$81M</v>
      </c>
      <c r="Y4519" s="1" t="str">
        <f t="shared" si="989"/>
        <v>$319M</v>
      </c>
      <c r="Z4519" s="1" t="str">
        <f t="shared" si="990"/>
        <v>$0</v>
      </c>
      <c r="AA4519" s="1" t="str">
        <f t="shared" si="991"/>
        <v>$2,27,208</v>
      </c>
      <c r="AB4519" s="6">
        <f t="shared" si="992"/>
        <v>18933.998100664769</v>
      </c>
      <c r="AC4519" s="1" t="str">
        <f t="shared" si="993"/>
        <v>Small</v>
      </c>
    </row>
    <row r="4520" spans="1:29">
      <c r="A4520" s="1" t="s">
        <v>3416</v>
      </c>
      <c r="B4520" s="1">
        <v>2011</v>
      </c>
      <c r="C4520" s="1" t="s">
        <v>31</v>
      </c>
      <c r="D4520" s="1" t="s">
        <v>36</v>
      </c>
      <c r="E4520" s="1" t="s">
        <v>23</v>
      </c>
      <c r="F4520" s="1">
        <v>31</v>
      </c>
      <c r="G4520" s="1">
        <v>2847</v>
      </c>
      <c r="H4520" s="1">
        <v>272</v>
      </c>
      <c r="I4520" s="1">
        <v>20.69</v>
      </c>
      <c r="J4520" s="1">
        <v>1</v>
      </c>
      <c r="K4520" s="1" t="s">
        <v>19</v>
      </c>
      <c r="L4520" s="1" t="s">
        <v>24</v>
      </c>
      <c r="M4520" s="1">
        <v>40</v>
      </c>
      <c r="N4520" s="1" t="s">
        <v>20</v>
      </c>
      <c r="O4520" s="1">
        <v>805578</v>
      </c>
      <c r="P4520" s="1">
        <f t="shared" si="994"/>
        <v>5</v>
      </c>
      <c r="Q4520" s="1">
        <f t="shared" si="981"/>
        <v>13</v>
      </c>
      <c r="R4520" s="5">
        <f t="shared" si="982"/>
        <v>1.0888654724271163E-2</v>
      </c>
      <c r="S4520" s="6">
        <f t="shared" si="983"/>
        <v>95539.164032314715</v>
      </c>
      <c r="T4520" s="4">
        <f t="shared" si="984"/>
        <v>8.7741935483870961</v>
      </c>
      <c r="U4520" s="1" t="str">
        <f t="shared" si="985"/>
        <v>Normal</v>
      </c>
      <c r="V4520" s="1" t="str">
        <f t="shared" si="986"/>
        <v>IPO</v>
      </c>
      <c r="W4520" s="1" t="str">
        <f t="shared" si="987"/>
        <v>€</v>
      </c>
      <c r="X4520" s="1" t="str">
        <f t="shared" si="988"/>
        <v>€31M</v>
      </c>
      <c r="Y4520" s="1" t="str">
        <f t="shared" si="989"/>
        <v>€272M</v>
      </c>
      <c r="Z4520" s="1" t="str">
        <f t="shared" si="990"/>
        <v>€0</v>
      </c>
      <c r="AA4520" s="1" t="str">
        <f t="shared" si="991"/>
        <v>€95,539</v>
      </c>
      <c r="AB4520" s="6">
        <f t="shared" si="992"/>
        <v>7961.5970026928935</v>
      </c>
      <c r="AC4520" s="1" t="str">
        <f t="shared" si="993"/>
        <v>Small</v>
      </c>
    </row>
    <row r="4521" spans="1:29">
      <c r="A4521" s="1" t="s">
        <v>4751</v>
      </c>
      <c r="B4521" s="1">
        <v>2011</v>
      </c>
      <c r="C4521" s="1" t="s">
        <v>42</v>
      </c>
      <c r="D4521" s="1" t="s">
        <v>43</v>
      </c>
      <c r="E4521" s="1" t="s">
        <v>28</v>
      </c>
      <c r="F4521" s="1">
        <v>6</v>
      </c>
      <c r="G4521" s="1">
        <v>2329</v>
      </c>
      <c r="H4521" s="1">
        <v>899</v>
      </c>
      <c r="I4521" s="1">
        <v>28.39</v>
      </c>
      <c r="J4521" s="1">
        <v>1</v>
      </c>
      <c r="K4521" s="1" t="s">
        <v>24</v>
      </c>
      <c r="L4521" s="1" t="s">
        <v>19</v>
      </c>
      <c r="M4521" s="1">
        <v>9</v>
      </c>
      <c r="N4521" s="1" t="s">
        <v>25</v>
      </c>
      <c r="O4521" s="1">
        <v>743870</v>
      </c>
      <c r="P4521" s="1">
        <f t="shared" si="994"/>
        <v>1</v>
      </c>
      <c r="Q4521" s="1">
        <f t="shared" si="981"/>
        <v>13</v>
      </c>
      <c r="R4521" s="5">
        <f t="shared" si="982"/>
        <v>2.5762129669386004E-3</v>
      </c>
      <c r="S4521" s="6">
        <f t="shared" si="983"/>
        <v>386002.57621296693</v>
      </c>
      <c r="T4521" s="4">
        <f t="shared" si="984"/>
        <v>149.83333333333334</v>
      </c>
      <c r="U4521" s="1" t="str">
        <f t="shared" si="985"/>
        <v>Normal</v>
      </c>
      <c r="V4521" s="1" t="str">
        <f t="shared" si="986"/>
        <v>Acquired</v>
      </c>
      <c r="W4521" s="1" t="str">
        <f t="shared" si="987"/>
        <v>¥</v>
      </c>
      <c r="X4521" s="1" t="str">
        <f t="shared" si="988"/>
        <v>¥6M</v>
      </c>
      <c r="Y4521" s="1" t="str">
        <f t="shared" si="989"/>
        <v>¥899M</v>
      </c>
      <c r="Z4521" s="1" t="str">
        <f t="shared" si="990"/>
        <v>¥0</v>
      </c>
      <c r="AA4521" s="1" t="str">
        <f t="shared" si="991"/>
        <v>¥3,86,003</v>
      </c>
      <c r="AB4521" s="6">
        <f t="shared" si="992"/>
        <v>32166.881351080578</v>
      </c>
      <c r="AC4521" s="1" t="str">
        <f t="shared" si="993"/>
        <v>Small</v>
      </c>
    </row>
    <row r="4522" spans="1:29">
      <c r="A4522" s="1" t="s">
        <v>955</v>
      </c>
      <c r="B4522" s="1">
        <v>2011</v>
      </c>
      <c r="C4522" s="1" t="s">
        <v>35</v>
      </c>
      <c r="D4522" s="1" t="s">
        <v>36</v>
      </c>
      <c r="E4522" s="1" t="s">
        <v>28</v>
      </c>
      <c r="F4522" s="1">
        <v>36</v>
      </c>
      <c r="G4522" s="1">
        <v>55</v>
      </c>
      <c r="H4522" s="1">
        <v>445</v>
      </c>
      <c r="I4522" s="1">
        <v>38.5</v>
      </c>
      <c r="J4522" s="1">
        <v>7</v>
      </c>
      <c r="K4522" s="1" t="s">
        <v>19</v>
      </c>
      <c r="L4522" s="1" t="s">
        <v>19</v>
      </c>
      <c r="M4522" s="1">
        <v>18</v>
      </c>
      <c r="N4522" s="1" t="s">
        <v>33</v>
      </c>
      <c r="O4522" s="1">
        <v>610393</v>
      </c>
      <c r="P4522" s="1">
        <f t="shared" si="994"/>
        <v>1</v>
      </c>
      <c r="Q4522" s="1">
        <f t="shared" si="981"/>
        <v>13</v>
      </c>
      <c r="R4522" s="5">
        <f t="shared" si="982"/>
        <v>0.65454545454545454</v>
      </c>
      <c r="S4522" s="6">
        <f t="shared" si="983"/>
        <v>8090909.0909090908</v>
      </c>
      <c r="T4522" s="4">
        <f t="shared" si="984"/>
        <v>12.361111111111111</v>
      </c>
      <c r="U4522" s="1" t="str">
        <f t="shared" si="985"/>
        <v>Normal</v>
      </c>
      <c r="V4522" s="1" t="str">
        <f t="shared" si="986"/>
        <v>Still Private</v>
      </c>
      <c r="W4522" s="1" t="str">
        <f t="shared" si="987"/>
        <v>¥</v>
      </c>
      <c r="X4522" s="1" t="str">
        <f t="shared" si="988"/>
        <v>¥36M</v>
      </c>
      <c r="Y4522" s="1" t="str">
        <f t="shared" si="989"/>
        <v>¥445M</v>
      </c>
      <c r="Z4522" s="1" t="str">
        <f t="shared" si="990"/>
        <v>¥1</v>
      </c>
      <c r="AA4522" s="1" t="str">
        <f t="shared" si="991"/>
        <v>¥80,90,909</v>
      </c>
      <c r="AB4522" s="6">
        <f t="shared" si="992"/>
        <v>674242.4242424242</v>
      </c>
      <c r="AC4522" s="1" t="str">
        <f t="shared" si="993"/>
        <v>Small</v>
      </c>
    </row>
    <row r="4523" spans="1:29">
      <c r="A4523" s="1" t="s">
        <v>4262</v>
      </c>
      <c r="B4523" s="1">
        <v>2011</v>
      </c>
      <c r="C4523" s="1" t="s">
        <v>45</v>
      </c>
      <c r="D4523" s="1" t="s">
        <v>51</v>
      </c>
      <c r="E4523" s="1" t="s">
        <v>18</v>
      </c>
      <c r="F4523" s="1">
        <v>44</v>
      </c>
      <c r="G4523" s="1">
        <v>3615</v>
      </c>
      <c r="H4523" s="1">
        <v>76</v>
      </c>
      <c r="I4523" s="1">
        <v>8.7899999999999991</v>
      </c>
      <c r="J4523" s="1">
        <v>2</v>
      </c>
      <c r="K4523" s="1" t="s">
        <v>24</v>
      </c>
      <c r="L4523" s="1" t="s">
        <v>24</v>
      </c>
      <c r="M4523" s="1">
        <v>14</v>
      </c>
      <c r="N4523" s="1" t="s">
        <v>25</v>
      </c>
      <c r="O4523" s="1">
        <v>514193</v>
      </c>
      <c r="P4523" s="1">
        <f t="shared" si="994"/>
        <v>2</v>
      </c>
      <c r="Q4523" s="1">
        <f t="shared" si="981"/>
        <v>13</v>
      </c>
      <c r="R4523" s="5">
        <f t="shared" si="982"/>
        <v>1.2171507607192255E-2</v>
      </c>
      <c r="S4523" s="6">
        <f t="shared" si="983"/>
        <v>21023.513139695711</v>
      </c>
      <c r="T4523" s="4">
        <f t="shared" si="984"/>
        <v>1.7272727272727273</v>
      </c>
      <c r="U4523" s="1" t="str">
        <f t="shared" si="985"/>
        <v>Normal</v>
      </c>
      <c r="V4523" s="1" t="str">
        <f t="shared" si="986"/>
        <v>Acquired</v>
      </c>
      <c r="W4523" s="1" t="str">
        <f t="shared" si="987"/>
        <v>A$</v>
      </c>
      <c r="X4523" s="1" t="str">
        <f t="shared" si="988"/>
        <v>A$44M</v>
      </c>
      <c r="Y4523" s="1" t="str">
        <f t="shared" si="989"/>
        <v>A$76M</v>
      </c>
      <c r="Z4523" s="1" t="str">
        <f t="shared" si="990"/>
        <v>A$0</v>
      </c>
      <c r="AA4523" s="1" t="str">
        <f t="shared" si="991"/>
        <v>A$21,024</v>
      </c>
      <c r="AB4523" s="6">
        <f t="shared" si="992"/>
        <v>1751.9594283079759</v>
      </c>
      <c r="AC4523" s="1" t="str">
        <f t="shared" si="993"/>
        <v>Small</v>
      </c>
    </row>
    <row r="4524" spans="1:29">
      <c r="A4524" s="1" t="s">
        <v>1902</v>
      </c>
      <c r="B4524" s="1">
        <v>2011</v>
      </c>
      <c r="C4524" s="1" t="s">
        <v>16</v>
      </c>
      <c r="D4524" s="1" t="s">
        <v>51</v>
      </c>
      <c r="E4524" s="1" t="s">
        <v>37</v>
      </c>
      <c r="F4524" s="1">
        <v>95</v>
      </c>
      <c r="G4524" s="1">
        <v>1601</v>
      </c>
      <c r="H4524" s="1">
        <v>53</v>
      </c>
      <c r="I4524" s="1">
        <v>44.16</v>
      </c>
      <c r="J4524" s="1">
        <v>6</v>
      </c>
      <c r="K4524" s="1" t="s">
        <v>19</v>
      </c>
      <c r="L4524" s="1" t="s">
        <v>19</v>
      </c>
      <c r="M4524" s="1">
        <v>28</v>
      </c>
      <c r="N4524" s="1" t="s">
        <v>49</v>
      </c>
      <c r="O4524" s="1">
        <v>465389</v>
      </c>
      <c r="P4524" s="1">
        <f t="shared" si="994"/>
        <v>4</v>
      </c>
      <c r="Q4524" s="1">
        <f t="shared" si="981"/>
        <v>13</v>
      </c>
      <c r="R4524" s="5">
        <f t="shared" si="982"/>
        <v>5.9337913803872579E-2</v>
      </c>
      <c r="S4524" s="6">
        <f t="shared" si="983"/>
        <v>33104.30980637102</v>
      </c>
      <c r="T4524" s="4">
        <f t="shared" si="984"/>
        <v>0.55789473684210522</v>
      </c>
      <c r="U4524" s="1" t="str">
        <f t="shared" si="985"/>
        <v>Normal</v>
      </c>
      <c r="V4524" s="1" t="str">
        <f t="shared" si="986"/>
        <v>Still Private</v>
      </c>
      <c r="W4524" s="1" t="str">
        <f t="shared" si="987"/>
        <v>$</v>
      </c>
      <c r="X4524" s="1" t="str">
        <f t="shared" si="988"/>
        <v>$95M</v>
      </c>
      <c r="Y4524" s="1" t="str">
        <f t="shared" si="989"/>
        <v>$53M</v>
      </c>
      <c r="Z4524" s="1" t="str">
        <f t="shared" si="990"/>
        <v>$0</v>
      </c>
      <c r="AA4524" s="1" t="str">
        <f t="shared" si="991"/>
        <v>$33,104</v>
      </c>
      <c r="AB4524" s="6">
        <f t="shared" si="992"/>
        <v>2758.6924838642517</v>
      </c>
      <c r="AC4524" s="1" t="str">
        <f t="shared" si="993"/>
        <v>Small</v>
      </c>
    </row>
    <row r="4525" spans="1:29">
      <c r="A4525" s="1" t="s">
        <v>2244</v>
      </c>
      <c r="B4525" s="1">
        <v>2011</v>
      </c>
      <c r="C4525" s="1" t="s">
        <v>73</v>
      </c>
      <c r="D4525" s="1" t="s">
        <v>48</v>
      </c>
      <c r="E4525" s="1" t="s">
        <v>28</v>
      </c>
      <c r="F4525" s="1">
        <v>31</v>
      </c>
      <c r="G4525" s="1">
        <v>2287</v>
      </c>
      <c r="H4525" s="1">
        <v>199</v>
      </c>
      <c r="I4525" s="1">
        <v>7.88</v>
      </c>
      <c r="J4525" s="1">
        <v>4</v>
      </c>
      <c r="K4525" s="1" t="s">
        <v>19</v>
      </c>
      <c r="L4525" s="1" t="s">
        <v>19</v>
      </c>
      <c r="M4525" s="1">
        <v>69</v>
      </c>
      <c r="N4525" s="1" t="s">
        <v>25</v>
      </c>
      <c r="O4525" s="1">
        <v>391452</v>
      </c>
      <c r="P4525" s="1">
        <f t="shared" si="994"/>
        <v>1</v>
      </c>
      <c r="Q4525" s="1">
        <f t="shared" si="981"/>
        <v>13</v>
      </c>
      <c r="R4525" s="5">
        <f t="shared" si="982"/>
        <v>1.355487538259729E-2</v>
      </c>
      <c r="S4525" s="6">
        <f t="shared" si="983"/>
        <v>87013.554875382601</v>
      </c>
      <c r="T4525" s="4">
        <f t="shared" si="984"/>
        <v>6.419354838709677</v>
      </c>
      <c r="U4525" s="1" t="str">
        <f t="shared" si="985"/>
        <v>Normal</v>
      </c>
      <c r="V4525" s="1" t="str">
        <f t="shared" si="986"/>
        <v>Still Private</v>
      </c>
      <c r="W4525" s="1" t="str">
        <f t="shared" si="987"/>
        <v>€</v>
      </c>
      <c r="X4525" s="1" t="str">
        <f t="shared" si="988"/>
        <v>€31M</v>
      </c>
      <c r="Y4525" s="1" t="str">
        <f t="shared" si="989"/>
        <v>€199M</v>
      </c>
      <c r="Z4525" s="1" t="str">
        <f t="shared" si="990"/>
        <v>€0</v>
      </c>
      <c r="AA4525" s="1" t="str">
        <f t="shared" si="991"/>
        <v>€87,014</v>
      </c>
      <c r="AB4525" s="6">
        <f t="shared" si="992"/>
        <v>7251.12957294855</v>
      </c>
      <c r="AC4525" s="1" t="str">
        <f t="shared" si="993"/>
        <v>Small</v>
      </c>
    </row>
    <row r="4526" spans="1:29">
      <c r="A4526" s="1" t="s">
        <v>1770</v>
      </c>
      <c r="B4526" s="1">
        <v>2011</v>
      </c>
      <c r="C4526" s="1" t="s">
        <v>31</v>
      </c>
      <c r="D4526" s="1" t="s">
        <v>32</v>
      </c>
      <c r="E4526" s="1" t="s">
        <v>18</v>
      </c>
      <c r="F4526" s="1">
        <v>43</v>
      </c>
      <c r="G4526" s="1">
        <v>1693</v>
      </c>
      <c r="H4526" s="1">
        <v>289</v>
      </c>
      <c r="I4526" s="1">
        <v>38.22</v>
      </c>
      <c r="J4526" s="1">
        <v>2</v>
      </c>
      <c r="K4526" s="1" t="s">
        <v>24</v>
      </c>
      <c r="L4526" s="1" t="s">
        <v>19</v>
      </c>
      <c r="M4526" s="1">
        <v>16</v>
      </c>
      <c r="N4526" s="1" t="s">
        <v>20</v>
      </c>
      <c r="O4526" s="1">
        <v>298021</v>
      </c>
      <c r="P4526" s="1">
        <f t="shared" si="994"/>
        <v>2</v>
      </c>
      <c r="Q4526" s="1">
        <f t="shared" si="981"/>
        <v>13</v>
      </c>
      <c r="R4526" s="5">
        <f t="shared" si="982"/>
        <v>2.5398700531600708E-2</v>
      </c>
      <c r="S4526" s="6">
        <f t="shared" si="983"/>
        <v>170702.89427052569</v>
      </c>
      <c r="T4526" s="4">
        <f t="shared" si="984"/>
        <v>6.7209302325581399</v>
      </c>
      <c r="U4526" s="1" t="str">
        <f t="shared" si="985"/>
        <v>Normal</v>
      </c>
      <c r="V4526" s="1" t="str">
        <f t="shared" si="986"/>
        <v>Acquired</v>
      </c>
      <c r="W4526" s="1" t="str">
        <f t="shared" si="987"/>
        <v>€</v>
      </c>
      <c r="X4526" s="1" t="str">
        <f t="shared" si="988"/>
        <v>€43M</v>
      </c>
      <c r="Y4526" s="1" t="str">
        <f t="shared" si="989"/>
        <v>€289M</v>
      </c>
      <c r="Z4526" s="1" t="str">
        <f t="shared" si="990"/>
        <v>€0</v>
      </c>
      <c r="AA4526" s="1" t="str">
        <f t="shared" si="991"/>
        <v>€1,70,703</v>
      </c>
      <c r="AB4526" s="6">
        <f t="shared" si="992"/>
        <v>14225.241189210474</v>
      </c>
      <c r="AC4526" s="1" t="str">
        <f t="shared" si="993"/>
        <v>Small</v>
      </c>
    </row>
    <row r="4527" spans="1:29">
      <c r="A4527" s="1" t="s">
        <v>1375</v>
      </c>
      <c r="B4527" s="1">
        <v>2011</v>
      </c>
      <c r="C4527" s="1" t="s">
        <v>53</v>
      </c>
      <c r="D4527" s="1" t="s">
        <v>51</v>
      </c>
      <c r="E4527" s="1" t="s">
        <v>40</v>
      </c>
      <c r="F4527" s="1">
        <v>87</v>
      </c>
      <c r="G4527" s="1">
        <v>137</v>
      </c>
      <c r="H4527" s="1">
        <v>672</v>
      </c>
      <c r="I4527" s="1">
        <v>33.020000000000003</v>
      </c>
      <c r="J4527" s="1">
        <v>8</v>
      </c>
      <c r="K4527" s="1" t="s">
        <v>19</v>
      </c>
      <c r="L4527" s="1" t="s">
        <v>24</v>
      </c>
      <c r="M4527" s="1">
        <v>41</v>
      </c>
      <c r="N4527" s="1" t="s">
        <v>20</v>
      </c>
      <c r="O4527" s="1">
        <v>259348</v>
      </c>
      <c r="P4527" s="1">
        <f t="shared" si="994"/>
        <v>3</v>
      </c>
      <c r="Q4527" s="1">
        <f t="shared" si="981"/>
        <v>13</v>
      </c>
      <c r="R4527" s="5">
        <f t="shared" si="982"/>
        <v>0.63503649635036497</v>
      </c>
      <c r="S4527" s="6">
        <f t="shared" si="983"/>
        <v>4905109.4890510952</v>
      </c>
      <c r="T4527" s="4">
        <f t="shared" si="984"/>
        <v>7.7241379310344831</v>
      </c>
      <c r="U4527" s="1" t="str">
        <f t="shared" si="985"/>
        <v>High Performer</v>
      </c>
      <c r="V4527" s="1" t="str">
        <f t="shared" si="986"/>
        <v>IPO</v>
      </c>
      <c r="W4527" s="1">
        <f t="shared" si="987"/>
        <v>0</v>
      </c>
      <c r="X4527" s="1" t="str">
        <f t="shared" si="988"/>
        <v>087M</v>
      </c>
      <c r="Y4527" s="1" t="str">
        <f t="shared" si="989"/>
        <v>0672M</v>
      </c>
      <c r="Z4527" s="1" t="str">
        <f t="shared" si="990"/>
        <v>01</v>
      </c>
      <c r="AA4527" s="1" t="str">
        <f t="shared" si="991"/>
        <v>049,05,109</v>
      </c>
      <c r="AB4527" s="6">
        <f t="shared" si="992"/>
        <v>408759.12408759125</v>
      </c>
      <c r="AC4527" s="1" t="str">
        <f t="shared" si="993"/>
        <v>Small</v>
      </c>
    </row>
    <row r="4528" spans="1:29">
      <c r="A4528" s="1" t="s">
        <v>4926</v>
      </c>
      <c r="B4528" s="1">
        <v>2011</v>
      </c>
      <c r="C4528" s="1" t="s">
        <v>73</v>
      </c>
      <c r="D4528" s="1" t="s">
        <v>95</v>
      </c>
      <c r="E4528" s="1" t="s">
        <v>37</v>
      </c>
      <c r="F4528" s="1">
        <v>47</v>
      </c>
      <c r="G4528" s="1">
        <v>238</v>
      </c>
      <c r="H4528" s="1">
        <v>332</v>
      </c>
      <c r="I4528" s="1">
        <v>0.96</v>
      </c>
      <c r="J4528" s="1">
        <v>6</v>
      </c>
      <c r="K4528" s="1" t="s">
        <v>19</v>
      </c>
      <c r="L4528" s="1" t="s">
        <v>24</v>
      </c>
      <c r="M4528" s="1">
        <v>58</v>
      </c>
      <c r="N4528" s="1" t="s">
        <v>33</v>
      </c>
      <c r="O4528" s="1">
        <v>105406</v>
      </c>
      <c r="P4528" s="1">
        <f t="shared" si="994"/>
        <v>4</v>
      </c>
      <c r="Q4528" s="1">
        <f t="shared" si="981"/>
        <v>13</v>
      </c>
      <c r="R4528" s="5">
        <f t="shared" si="982"/>
        <v>0.19747899159663865</v>
      </c>
      <c r="S4528" s="6">
        <f t="shared" si="983"/>
        <v>1394957.9831932774</v>
      </c>
      <c r="T4528" s="4">
        <f t="shared" si="984"/>
        <v>7.0638297872340425</v>
      </c>
      <c r="U4528" s="1" t="str">
        <f t="shared" si="985"/>
        <v>Normal</v>
      </c>
      <c r="V4528" s="1" t="str">
        <f t="shared" si="986"/>
        <v>IPO</v>
      </c>
      <c r="W4528" s="1" t="str">
        <f t="shared" si="987"/>
        <v>€</v>
      </c>
      <c r="X4528" s="1" t="str">
        <f t="shared" si="988"/>
        <v>€47M</v>
      </c>
      <c r="Y4528" s="1" t="str">
        <f t="shared" si="989"/>
        <v>€332M</v>
      </c>
      <c r="Z4528" s="1" t="str">
        <f t="shared" si="990"/>
        <v>€0</v>
      </c>
      <c r="AA4528" s="1" t="str">
        <f t="shared" si="991"/>
        <v>€13,94,958</v>
      </c>
      <c r="AB4528" s="6">
        <f t="shared" si="992"/>
        <v>116246.49859943977</v>
      </c>
      <c r="AC4528" s="1" t="str">
        <f t="shared" si="993"/>
        <v>Small</v>
      </c>
    </row>
    <row r="4529" spans="1:29">
      <c r="A4529" s="1" t="s">
        <v>3644</v>
      </c>
      <c r="B4529" s="1">
        <v>2012</v>
      </c>
      <c r="C4529" s="1" t="s">
        <v>22</v>
      </c>
      <c r="D4529" s="1" t="s">
        <v>46</v>
      </c>
      <c r="E4529" s="1" t="s">
        <v>37</v>
      </c>
      <c r="F4529" s="1">
        <v>31</v>
      </c>
      <c r="G4529" s="1">
        <v>293</v>
      </c>
      <c r="H4529" s="1">
        <v>162</v>
      </c>
      <c r="I4529" s="1">
        <v>16.190000000000001</v>
      </c>
      <c r="J4529" s="1">
        <v>8</v>
      </c>
      <c r="K4529" s="1" t="s">
        <v>19</v>
      </c>
      <c r="L4529" s="1" t="s">
        <v>19</v>
      </c>
      <c r="M4529" s="1">
        <v>98</v>
      </c>
      <c r="N4529" s="1" t="s">
        <v>25</v>
      </c>
      <c r="O4529" s="1">
        <v>4905663</v>
      </c>
      <c r="P4529" s="1">
        <f t="shared" si="994"/>
        <v>4</v>
      </c>
      <c r="Q4529" s="1">
        <f t="shared" si="981"/>
        <v>12</v>
      </c>
      <c r="R4529" s="5">
        <f t="shared" si="982"/>
        <v>0.10580204778156997</v>
      </c>
      <c r="S4529" s="6">
        <f t="shared" si="983"/>
        <v>552901.02389078494</v>
      </c>
      <c r="T4529" s="4">
        <f t="shared" si="984"/>
        <v>5.225806451612903</v>
      </c>
      <c r="U4529" s="1" t="str">
        <f t="shared" si="985"/>
        <v>High Performer</v>
      </c>
      <c r="V4529" s="1" t="str">
        <f t="shared" si="986"/>
        <v>Still Private</v>
      </c>
      <c r="W4529" s="1" t="str">
        <f t="shared" si="987"/>
        <v>£</v>
      </c>
      <c r="X4529" s="1" t="str">
        <f t="shared" si="988"/>
        <v>£31M</v>
      </c>
      <c r="Y4529" s="1" t="str">
        <f t="shared" si="989"/>
        <v>£162M</v>
      </c>
      <c r="Z4529" s="1" t="str">
        <f t="shared" si="990"/>
        <v>£0</v>
      </c>
      <c r="AA4529" s="1" t="str">
        <f t="shared" si="991"/>
        <v>£5,52,901</v>
      </c>
      <c r="AB4529" s="6">
        <f t="shared" si="992"/>
        <v>46075.085324232081</v>
      </c>
      <c r="AC4529" s="1" t="str">
        <f t="shared" si="993"/>
        <v>Small</v>
      </c>
    </row>
    <row r="4530" spans="1:29">
      <c r="A4530" s="1" t="s">
        <v>4657</v>
      </c>
      <c r="B4530" s="1">
        <v>2012</v>
      </c>
      <c r="C4530" s="1" t="s">
        <v>35</v>
      </c>
      <c r="D4530" s="1" t="s">
        <v>32</v>
      </c>
      <c r="E4530" s="1" t="s">
        <v>18</v>
      </c>
      <c r="F4530" s="1">
        <v>85</v>
      </c>
      <c r="G4530" s="1">
        <v>2640</v>
      </c>
      <c r="H4530" s="1">
        <v>311</v>
      </c>
      <c r="I4530" s="1">
        <v>28.56</v>
      </c>
      <c r="J4530" s="1">
        <v>8</v>
      </c>
      <c r="K4530" s="1" t="s">
        <v>24</v>
      </c>
      <c r="L4530" s="1" t="s">
        <v>24</v>
      </c>
      <c r="M4530" s="1">
        <v>67</v>
      </c>
      <c r="N4530" s="1" t="s">
        <v>49</v>
      </c>
      <c r="O4530" s="1">
        <v>4770816</v>
      </c>
      <c r="P4530" s="1">
        <f t="shared" si="994"/>
        <v>2</v>
      </c>
      <c r="Q4530" s="1">
        <f t="shared" si="981"/>
        <v>12</v>
      </c>
      <c r="R4530" s="5">
        <f t="shared" si="982"/>
        <v>3.2196969696969696E-2</v>
      </c>
      <c r="S4530" s="6">
        <f t="shared" si="983"/>
        <v>117803.0303030303</v>
      </c>
      <c r="T4530" s="4">
        <f t="shared" si="984"/>
        <v>3.6588235294117646</v>
      </c>
      <c r="U4530" s="1" t="str">
        <f t="shared" si="985"/>
        <v>High Performer</v>
      </c>
      <c r="V4530" s="1" t="str">
        <f t="shared" si="986"/>
        <v>Acquired</v>
      </c>
      <c r="W4530" s="1" t="str">
        <f t="shared" si="987"/>
        <v>¥</v>
      </c>
      <c r="X4530" s="1" t="str">
        <f t="shared" si="988"/>
        <v>¥85M</v>
      </c>
      <c r="Y4530" s="1" t="str">
        <f t="shared" si="989"/>
        <v>¥311M</v>
      </c>
      <c r="Z4530" s="1" t="str">
        <f t="shared" si="990"/>
        <v>¥0</v>
      </c>
      <c r="AA4530" s="1" t="str">
        <f t="shared" si="991"/>
        <v>¥1,17,803</v>
      </c>
      <c r="AB4530" s="6">
        <f t="shared" si="992"/>
        <v>9816.9191919191926</v>
      </c>
      <c r="AC4530" s="1" t="str">
        <f t="shared" si="993"/>
        <v>Small</v>
      </c>
    </row>
    <row r="4531" spans="1:29">
      <c r="A4531" s="1" t="s">
        <v>252</v>
      </c>
      <c r="B4531" s="1">
        <v>2012</v>
      </c>
      <c r="C4531" s="1" t="s">
        <v>16</v>
      </c>
      <c r="D4531" s="1" t="s">
        <v>32</v>
      </c>
      <c r="E4531" s="1" t="s">
        <v>37</v>
      </c>
      <c r="F4531" s="1">
        <v>9</v>
      </c>
      <c r="G4531" s="1">
        <v>4765</v>
      </c>
      <c r="H4531" s="1">
        <v>120</v>
      </c>
      <c r="I4531" s="1">
        <v>27.32</v>
      </c>
      <c r="J4531" s="1">
        <v>7</v>
      </c>
      <c r="K4531" s="1" t="s">
        <v>19</v>
      </c>
      <c r="L4531" s="1" t="s">
        <v>19</v>
      </c>
      <c r="M4531" s="1">
        <v>67</v>
      </c>
      <c r="N4531" s="1" t="s">
        <v>25</v>
      </c>
      <c r="O4531" s="1">
        <v>4768652</v>
      </c>
      <c r="P4531" s="1">
        <f t="shared" si="994"/>
        <v>4</v>
      </c>
      <c r="Q4531" s="1">
        <f t="shared" si="981"/>
        <v>12</v>
      </c>
      <c r="R4531" s="5">
        <f t="shared" si="982"/>
        <v>1.888772298006296E-3</v>
      </c>
      <c r="S4531" s="6">
        <f t="shared" si="983"/>
        <v>25183.630640083946</v>
      </c>
      <c r="T4531" s="4">
        <f t="shared" si="984"/>
        <v>13.333333333333334</v>
      </c>
      <c r="U4531" s="1" t="str">
        <f t="shared" si="985"/>
        <v>Normal</v>
      </c>
      <c r="V4531" s="1" t="str">
        <f t="shared" si="986"/>
        <v>Still Private</v>
      </c>
      <c r="W4531" s="1" t="str">
        <f t="shared" si="987"/>
        <v>$</v>
      </c>
      <c r="X4531" s="1" t="str">
        <f t="shared" si="988"/>
        <v>$9M</v>
      </c>
      <c r="Y4531" s="1" t="str">
        <f t="shared" si="989"/>
        <v>$120M</v>
      </c>
      <c r="Z4531" s="1" t="str">
        <f t="shared" si="990"/>
        <v>$0</v>
      </c>
      <c r="AA4531" s="1" t="str">
        <f t="shared" si="991"/>
        <v>$25,184</v>
      </c>
      <c r="AB4531" s="6">
        <f t="shared" si="992"/>
        <v>2098.6358866736623</v>
      </c>
      <c r="AC4531" s="1" t="str">
        <f t="shared" si="993"/>
        <v>Small</v>
      </c>
    </row>
    <row r="4532" spans="1:29">
      <c r="A4532" s="1" t="s">
        <v>830</v>
      </c>
      <c r="B4532" s="1">
        <v>2012</v>
      </c>
      <c r="C4532" s="1" t="s">
        <v>27</v>
      </c>
      <c r="D4532" s="1" t="s">
        <v>43</v>
      </c>
      <c r="E4532" s="1" t="s">
        <v>18</v>
      </c>
      <c r="F4532" s="1">
        <v>34</v>
      </c>
      <c r="G4532" s="1">
        <v>2495</v>
      </c>
      <c r="H4532" s="1">
        <v>30</v>
      </c>
      <c r="I4532" s="1">
        <v>4.88</v>
      </c>
      <c r="J4532" s="1">
        <v>5</v>
      </c>
      <c r="K4532" s="1" t="s">
        <v>19</v>
      </c>
      <c r="L4532" s="1" t="s">
        <v>19</v>
      </c>
      <c r="M4532" s="1">
        <v>22</v>
      </c>
      <c r="N4532" s="1" t="s">
        <v>49</v>
      </c>
      <c r="O4532" s="1">
        <v>4758957</v>
      </c>
      <c r="P4532" s="1">
        <f t="shared" si="994"/>
        <v>2</v>
      </c>
      <c r="Q4532" s="1">
        <f t="shared" si="981"/>
        <v>12</v>
      </c>
      <c r="R4532" s="5">
        <f t="shared" si="982"/>
        <v>1.3627254509018036E-2</v>
      </c>
      <c r="S4532" s="6">
        <f t="shared" si="983"/>
        <v>12024.048096192384</v>
      </c>
      <c r="T4532" s="4">
        <f t="shared" si="984"/>
        <v>0.88235294117647056</v>
      </c>
      <c r="U4532" s="1" t="str">
        <f t="shared" si="985"/>
        <v>Normal</v>
      </c>
      <c r="V4532" s="1" t="str">
        <f t="shared" si="986"/>
        <v>Still Private</v>
      </c>
      <c r="W4532" s="1" t="str">
        <f t="shared" si="987"/>
        <v>$</v>
      </c>
      <c r="X4532" s="1" t="str">
        <f t="shared" si="988"/>
        <v>$34M</v>
      </c>
      <c r="Y4532" s="1" t="str">
        <f t="shared" si="989"/>
        <v>$30M</v>
      </c>
      <c r="Z4532" s="1" t="str">
        <f t="shared" si="990"/>
        <v>$0</v>
      </c>
      <c r="AA4532" s="1" t="str">
        <f t="shared" si="991"/>
        <v>$12,024</v>
      </c>
      <c r="AB4532" s="6">
        <f t="shared" si="992"/>
        <v>1002.0040080160321</v>
      </c>
      <c r="AC4532" s="1" t="str">
        <f t="shared" si="993"/>
        <v>Small</v>
      </c>
    </row>
    <row r="4533" spans="1:29">
      <c r="A4533" s="1" t="s">
        <v>1550</v>
      </c>
      <c r="B4533" s="1">
        <v>2012</v>
      </c>
      <c r="C4533" s="1" t="s">
        <v>35</v>
      </c>
      <c r="D4533" s="1" t="s">
        <v>48</v>
      </c>
      <c r="E4533" s="1" t="s">
        <v>23</v>
      </c>
      <c r="F4533" s="1">
        <v>17</v>
      </c>
      <c r="G4533" s="1">
        <v>220</v>
      </c>
      <c r="H4533" s="1">
        <v>666</v>
      </c>
      <c r="I4533" s="1">
        <v>17.350000000000001</v>
      </c>
      <c r="J4533" s="1">
        <v>1</v>
      </c>
      <c r="K4533" s="1" t="s">
        <v>24</v>
      </c>
      <c r="L4533" s="1" t="s">
        <v>19</v>
      </c>
      <c r="M4533" s="1">
        <v>97</v>
      </c>
      <c r="N4533" s="1" t="s">
        <v>20</v>
      </c>
      <c r="O4533" s="1">
        <v>4738865</v>
      </c>
      <c r="P4533" s="1">
        <f t="shared" si="994"/>
        <v>5</v>
      </c>
      <c r="Q4533" s="1">
        <f t="shared" si="981"/>
        <v>12</v>
      </c>
      <c r="R4533" s="5">
        <f t="shared" si="982"/>
        <v>7.7272727272727271E-2</v>
      </c>
      <c r="S4533" s="6">
        <f t="shared" si="983"/>
        <v>3027272.7272727271</v>
      </c>
      <c r="T4533" s="4">
        <f t="shared" si="984"/>
        <v>39.176470588235297</v>
      </c>
      <c r="U4533" s="1" t="str">
        <f t="shared" si="985"/>
        <v>Normal</v>
      </c>
      <c r="V4533" s="1" t="str">
        <f t="shared" si="986"/>
        <v>Acquired</v>
      </c>
      <c r="W4533" s="1" t="str">
        <f t="shared" si="987"/>
        <v>¥</v>
      </c>
      <c r="X4533" s="1" t="str">
        <f t="shared" si="988"/>
        <v>¥17M</v>
      </c>
      <c r="Y4533" s="1" t="str">
        <f t="shared" si="989"/>
        <v>¥666M</v>
      </c>
      <c r="Z4533" s="1" t="str">
        <f t="shared" si="990"/>
        <v>¥0</v>
      </c>
      <c r="AA4533" s="1" t="str">
        <f t="shared" si="991"/>
        <v>¥30,27,273</v>
      </c>
      <c r="AB4533" s="6">
        <f t="shared" si="992"/>
        <v>252272.72727272726</v>
      </c>
      <c r="AC4533" s="1" t="str">
        <f t="shared" si="993"/>
        <v>Small</v>
      </c>
    </row>
    <row r="4534" spans="1:29">
      <c r="A4534" s="1" t="s">
        <v>1813</v>
      </c>
      <c r="B4534" s="1">
        <v>2012</v>
      </c>
      <c r="C4534" s="1" t="s">
        <v>22</v>
      </c>
      <c r="D4534" s="1" t="s">
        <v>32</v>
      </c>
      <c r="E4534" s="1" t="s">
        <v>23</v>
      </c>
      <c r="F4534" s="1">
        <v>77</v>
      </c>
      <c r="G4534" s="1">
        <v>33</v>
      </c>
      <c r="H4534" s="1">
        <v>444</v>
      </c>
      <c r="I4534" s="1">
        <v>48.47</v>
      </c>
      <c r="J4534" s="1">
        <v>8</v>
      </c>
      <c r="K4534" s="1" t="s">
        <v>24</v>
      </c>
      <c r="L4534" s="1" t="s">
        <v>19</v>
      </c>
      <c r="M4534" s="1">
        <v>90</v>
      </c>
      <c r="N4534" s="1" t="s">
        <v>25</v>
      </c>
      <c r="O4534" s="1">
        <v>4485399</v>
      </c>
      <c r="P4534" s="1">
        <f t="shared" si="994"/>
        <v>5</v>
      </c>
      <c r="Q4534" s="1">
        <f t="shared" si="981"/>
        <v>12</v>
      </c>
      <c r="R4534" s="5">
        <f t="shared" si="982"/>
        <v>2.3333333333333335</v>
      </c>
      <c r="S4534" s="6">
        <f t="shared" si="983"/>
        <v>13454545.454545455</v>
      </c>
      <c r="T4534" s="4">
        <f t="shared" si="984"/>
        <v>5.7662337662337659</v>
      </c>
      <c r="U4534" s="1" t="str">
        <f t="shared" si="985"/>
        <v>High Performer</v>
      </c>
      <c r="V4534" s="1" t="str">
        <f t="shared" si="986"/>
        <v>Acquired</v>
      </c>
      <c r="W4534" s="1" t="str">
        <f t="shared" si="987"/>
        <v>£</v>
      </c>
      <c r="X4534" s="1" t="str">
        <f t="shared" si="988"/>
        <v>£77M</v>
      </c>
      <c r="Y4534" s="1" t="str">
        <f t="shared" si="989"/>
        <v>£444M</v>
      </c>
      <c r="Z4534" s="1" t="str">
        <f t="shared" si="990"/>
        <v>£2</v>
      </c>
      <c r="AA4534" s="1" t="str">
        <f t="shared" si="991"/>
        <v>£1,34,54,545</v>
      </c>
      <c r="AB4534" s="6">
        <f t="shared" si="992"/>
        <v>1121212.1212121211</v>
      </c>
      <c r="AC4534" s="1" t="str">
        <f t="shared" si="993"/>
        <v>Small</v>
      </c>
    </row>
    <row r="4535" spans="1:29">
      <c r="A4535" s="1" t="s">
        <v>1859</v>
      </c>
      <c r="B4535" s="1">
        <v>2012</v>
      </c>
      <c r="C4535" s="1" t="s">
        <v>53</v>
      </c>
      <c r="D4535" s="1" t="s">
        <v>51</v>
      </c>
      <c r="E4535" s="1" t="s">
        <v>40</v>
      </c>
      <c r="F4535" s="1">
        <v>83</v>
      </c>
      <c r="G4535" s="1">
        <v>2081</v>
      </c>
      <c r="H4535" s="1">
        <v>939</v>
      </c>
      <c r="I4535" s="1">
        <v>40.08</v>
      </c>
      <c r="J4535" s="1">
        <v>2</v>
      </c>
      <c r="K4535" s="1" t="s">
        <v>19</v>
      </c>
      <c r="L4535" s="1" t="s">
        <v>24</v>
      </c>
      <c r="M4535" s="1">
        <v>13</v>
      </c>
      <c r="N4535" s="1" t="s">
        <v>20</v>
      </c>
      <c r="O4535" s="1">
        <v>4377318</v>
      </c>
      <c r="P4535" s="1">
        <f t="shared" si="994"/>
        <v>3</v>
      </c>
      <c r="Q4535" s="1">
        <f t="shared" si="981"/>
        <v>12</v>
      </c>
      <c r="R4535" s="5">
        <f t="shared" si="982"/>
        <v>3.9884670831331091E-2</v>
      </c>
      <c r="S4535" s="6">
        <f t="shared" si="983"/>
        <v>451225.37241710717</v>
      </c>
      <c r="T4535" s="4">
        <f t="shared" si="984"/>
        <v>11.313253012048193</v>
      </c>
      <c r="U4535" s="1" t="str">
        <f t="shared" si="985"/>
        <v>Normal</v>
      </c>
      <c r="V4535" s="1" t="str">
        <f t="shared" si="986"/>
        <v>IPO</v>
      </c>
      <c r="W4535" s="1">
        <f t="shared" si="987"/>
        <v>0</v>
      </c>
      <c r="X4535" s="1" t="str">
        <f t="shared" si="988"/>
        <v>083M</v>
      </c>
      <c r="Y4535" s="1" t="str">
        <f t="shared" si="989"/>
        <v>0939M</v>
      </c>
      <c r="Z4535" s="1" t="str">
        <f t="shared" si="990"/>
        <v>00</v>
      </c>
      <c r="AA4535" s="1" t="str">
        <f t="shared" si="991"/>
        <v>04,51,225</v>
      </c>
      <c r="AB4535" s="6">
        <f t="shared" si="992"/>
        <v>37602.114368092261</v>
      </c>
      <c r="AC4535" s="1" t="str">
        <f t="shared" si="993"/>
        <v>Small</v>
      </c>
    </row>
    <row r="4536" spans="1:29">
      <c r="A4536" s="1" t="s">
        <v>3371</v>
      </c>
      <c r="B4536" s="1">
        <v>2012</v>
      </c>
      <c r="C4536" s="1" t="s">
        <v>45</v>
      </c>
      <c r="D4536" s="1" t="s">
        <v>48</v>
      </c>
      <c r="E4536" s="1" t="s">
        <v>40</v>
      </c>
      <c r="F4536" s="1">
        <v>3</v>
      </c>
      <c r="G4536" s="1">
        <v>4720</v>
      </c>
      <c r="H4536" s="1">
        <v>654</v>
      </c>
      <c r="I4536" s="1">
        <v>8.4600000000000009</v>
      </c>
      <c r="J4536" s="1">
        <v>7</v>
      </c>
      <c r="K4536" s="1" t="s">
        <v>19</v>
      </c>
      <c r="L4536" s="1" t="s">
        <v>19</v>
      </c>
      <c r="M4536" s="1">
        <v>11</v>
      </c>
      <c r="N4536" s="1" t="s">
        <v>25</v>
      </c>
      <c r="O4536" s="1">
        <v>4373659</v>
      </c>
      <c r="P4536" s="1">
        <f t="shared" si="994"/>
        <v>3</v>
      </c>
      <c r="Q4536" s="1">
        <f t="shared" si="981"/>
        <v>12</v>
      </c>
      <c r="R4536" s="5">
        <f t="shared" si="982"/>
        <v>6.3559322033898301E-4</v>
      </c>
      <c r="S4536" s="6">
        <f t="shared" si="983"/>
        <v>138559.32203389829</v>
      </c>
      <c r="T4536" s="4">
        <f t="shared" si="984"/>
        <v>218</v>
      </c>
      <c r="U4536" s="1" t="str">
        <f t="shared" si="985"/>
        <v>Normal</v>
      </c>
      <c r="V4536" s="1" t="str">
        <f t="shared" si="986"/>
        <v>Still Private</v>
      </c>
      <c r="W4536" s="1" t="str">
        <f t="shared" si="987"/>
        <v>A$</v>
      </c>
      <c r="X4536" s="1" t="str">
        <f t="shared" si="988"/>
        <v>A$3M</v>
      </c>
      <c r="Y4536" s="1" t="str">
        <f t="shared" si="989"/>
        <v>A$654M</v>
      </c>
      <c r="Z4536" s="1" t="str">
        <f t="shared" si="990"/>
        <v>A$0</v>
      </c>
      <c r="AA4536" s="1" t="str">
        <f t="shared" si="991"/>
        <v>A$1,38,559</v>
      </c>
      <c r="AB4536" s="6">
        <f t="shared" si="992"/>
        <v>11546.610169491525</v>
      </c>
      <c r="AC4536" s="1" t="str">
        <f t="shared" si="993"/>
        <v>Small</v>
      </c>
    </row>
    <row r="4537" spans="1:29">
      <c r="A4537" s="1" t="s">
        <v>578</v>
      </c>
      <c r="B4537" s="1">
        <v>2012</v>
      </c>
      <c r="C4537" s="1" t="s">
        <v>42</v>
      </c>
      <c r="D4537" s="1" t="s">
        <v>95</v>
      </c>
      <c r="E4537" s="1" t="s">
        <v>23</v>
      </c>
      <c r="F4537" s="1">
        <v>84</v>
      </c>
      <c r="G4537" s="1">
        <v>2767</v>
      </c>
      <c r="H4537" s="1">
        <v>488</v>
      </c>
      <c r="I4537" s="1">
        <v>11.75</v>
      </c>
      <c r="J4537" s="1">
        <v>9</v>
      </c>
      <c r="K4537" s="1" t="s">
        <v>24</v>
      </c>
      <c r="L4537" s="1" t="s">
        <v>24</v>
      </c>
      <c r="M4537" s="1">
        <v>32</v>
      </c>
      <c r="N4537" s="1" t="s">
        <v>29</v>
      </c>
      <c r="O4537" s="1">
        <v>4297171</v>
      </c>
      <c r="P4537" s="1">
        <f t="shared" si="994"/>
        <v>5</v>
      </c>
      <c r="Q4537" s="1">
        <f t="shared" si="981"/>
        <v>12</v>
      </c>
      <c r="R4537" s="5">
        <f t="shared" si="982"/>
        <v>3.0357788218286955E-2</v>
      </c>
      <c r="S4537" s="6">
        <f t="shared" si="983"/>
        <v>176364.29345861945</v>
      </c>
      <c r="T4537" s="4">
        <f t="shared" si="984"/>
        <v>5.8095238095238093</v>
      </c>
      <c r="U4537" s="1" t="str">
        <f t="shared" si="985"/>
        <v>High Performer</v>
      </c>
      <c r="V4537" s="1" t="str">
        <f t="shared" si="986"/>
        <v>Acquired</v>
      </c>
      <c r="W4537" s="1" t="str">
        <f t="shared" si="987"/>
        <v>¥</v>
      </c>
      <c r="X4537" s="1" t="str">
        <f t="shared" si="988"/>
        <v>¥84M</v>
      </c>
      <c r="Y4537" s="1" t="str">
        <f t="shared" si="989"/>
        <v>¥488M</v>
      </c>
      <c r="Z4537" s="1" t="str">
        <f t="shared" si="990"/>
        <v>¥0</v>
      </c>
      <c r="AA4537" s="1" t="str">
        <f t="shared" si="991"/>
        <v>¥1,76,364</v>
      </c>
      <c r="AB4537" s="6">
        <f t="shared" si="992"/>
        <v>14697.024454884953</v>
      </c>
      <c r="AC4537" s="1" t="str">
        <f t="shared" si="993"/>
        <v>Small</v>
      </c>
    </row>
    <row r="4538" spans="1:29">
      <c r="A4538" s="1" t="s">
        <v>2121</v>
      </c>
      <c r="B4538" s="1">
        <v>2012</v>
      </c>
      <c r="C4538" s="1" t="s">
        <v>27</v>
      </c>
      <c r="D4538" s="1" t="s">
        <v>32</v>
      </c>
      <c r="E4538" s="1" t="s">
        <v>37</v>
      </c>
      <c r="F4538" s="1">
        <v>62</v>
      </c>
      <c r="G4538" s="1">
        <v>2394</v>
      </c>
      <c r="H4538" s="1">
        <v>810</v>
      </c>
      <c r="I4538" s="1">
        <v>7.07</v>
      </c>
      <c r="J4538" s="1">
        <v>8</v>
      </c>
      <c r="K4538" s="1" t="s">
        <v>19</v>
      </c>
      <c r="L4538" s="1" t="s">
        <v>19</v>
      </c>
      <c r="M4538" s="1">
        <v>62</v>
      </c>
      <c r="N4538" s="1" t="s">
        <v>20</v>
      </c>
      <c r="O4538" s="1">
        <v>4280185</v>
      </c>
      <c r="P4538" s="1">
        <f t="shared" si="994"/>
        <v>4</v>
      </c>
      <c r="Q4538" s="1">
        <f t="shared" si="981"/>
        <v>12</v>
      </c>
      <c r="R4538" s="5">
        <f t="shared" si="982"/>
        <v>2.5898078529657476E-2</v>
      </c>
      <c r="S4538" s="6">
        <f t="shared" si="983"/>
        <v>338345.86466165411</v>
      </c>
      <c r="T4538" s="4">
        <f t="shared" si="984"/>
        <v>13.064516129032258</v>
      </c>
      <c r="U4538" s="1" t="str">
        <f t="shared" si="985"/>
        <v>High Performer</v>
      </c>
      <c r="V4538" s="1" t="str">
        <f t="shared" si="986"/>
        <v>Still Private</v>
      </c>
      <c r="W4538" s="1" t="str">
        <f t="shared" si="987"/>
        <v>$</v>
      </c>
      <c r="X4538" s="1" t="str">
        <f t="shared" si="988"/>
        <v>$62M</v>
      </c>
      <c r="Y4538" s="1" t="str">
        <f t="shared" si="989"/>
        <v>$810M</v>
      </c>
      <c r="Z4538" s="1" t="str">
        <f t="shared" si="990"/>
        <v>$0</v>
      </c>
      <c r="AA4538" s="1" t="str">
        <f t="shared" si="991"/>
        <v>$3,38,346</v>
      </c>
      <c r="AB4538" s="6">
        <f t="shared" si="992"/>
        <v>28195.488721804511</v>
      </c>
      <c r="AC4538" s="1" t="str">
        <f t="shared" si="993"/>
        <v>Small</v>
      </c>
    </row>
    <row r="4539" spans="1:29">
      <c r="A4539" s="1" t="s">
        <v>958</v>
      </c>
      <c r="B4539" s="1">
        <v>2012</v>
      </c>
      <c r="C4539" s="1" t="s">
        <v>59</v>
      </c>
      <c r="D4539" s="1" t="s">
        <v>46</v>
      </c>
      <c r="E4539" s="1" t="s">
        <v>28</v>
      </c>
      <c r="F4539" s="1">
        <v>45</v>
      </c>
      <c r="G4539" s="1">
        <v>2833</v>
      </c>
      <c r="H4539" s="1">
        <v>693</v>
      </c>
      <c r="I4539" s="1">
        <v>22.44</v>
      </c>
      <c r="J4539" s="1">
        <v>8</v>
      </c>
      <c r="K4539" s="1" t="s">
        <v>19</v>
      </c>
      <c r="L4539" s="1" t="s">
        <v>24</v>
      </c>
      <c r="M4539" s="1">
        <v>97</v>
      </c>
      <c r="N4539" s="1" t="s">
        <v>29</v>
      </c>
      <c r="O4539" s="1">
        <v>4272368</v>
      </c>
      <c r="P4539" s="1">
        <f t="shared" si="994"/>
        <v>1</v>
      </c>
      <c r="Q4539" s="1">
        <f t="shared" si="981"/>
        <v>12</v>
      </c>
      <c r="R4539" s="5">
        <f t="shared" si="982"/>
        <v>1.5884221673138015E-2</v>
      </c>
      <c r="S4539" s="6">
        <f t="shared" si="983"/>
        <v>244617.01376632546</v>
      </c>
      <c r="T4539" s="4">
        <f t="shared" si="984"/>
        <v>15.4</v>
      </c>
      <c r="U4539" s="1" t="str">
        <f t="shared" si="985"/>
        <v>High Performer</v>
      </c>
      <c r="V4539" s="1" t="str">
        <f t="shared" si="986"/>
        <v>IPO</v>
      </c>
      <c r="W4539" s="1" t="str">
        <f t="shared" si="987"/>
        <v>₹</v>
      </c>
      <c r="X4539" s="1" t="str">
        <f t="shared" si="988"/>
        <v>₹45M</v>
      </c>
      <c r="Y4539" s="1" t="str">
        <f t="shared" si="989"/>
        <v>₹693M</v>
      </c>
      <c r="Z4539" s="1" t="str">
        <f t="shared" si="990"/>
        <v>₹0</v>
      </c>
      <c r="AA4539" s="1" t="str">
        <f t="shared" si="991"/>
        <v>₹2,44,617</v>
      </c>
      <c r="AB4539" s="6">
        <f t="shared" si="992"/>
        <v>20384.751147193787</v>
      </c>
      <c r="AC4539" s="1" t="str">
        <f t="shared" si="993"/>
        <v>Small</v>
      </c>
    </row>
    <row r="4540" spans="1:29">
      <c r="A4540" s="1" t="s">
        <v>1479</v>
      </c>
      <c r="B4540" s="1">
        <v>2012</v>
      </c>
      <c r="C4540" s="1" t="s">
        <v>53</v>
      </c>
      <c r="D4540" s="1" t="s">
        <v>32</v>
      </c>
      <c r="E4540" s="1" t="s">
        <v>28</v>
      </c>
      <c r="F4540" s="1">
        <v>60</v>
      </c>
      <c r="G4540" s="1">
        <v>2166</v>
      </c>
      <c r="H4540" s="1">
        <v>416</v>
      </c>
      <c r="I4540" s="1">
        <v>18.010000000000002</v>
      </c>
      <c r="J4540" s="1">
        <v>5</v>
      </c>
      <c r="K4540" s="1" t="s">
        <v>24</v>
      </c>
      <c r="L4540" s="1" t="s">
        <v>24</v>
      </c>
      <c r="M4540" s="1">
        <v>2</v>
      </c>
      <c r="N4540" s="1" t="s">
        <v>33</v>
      </c>
      <c r="O4540" s="1">
        <v>4135940</v>
      </c>
      <c r="P4540" s="1">
        <f t="shared" si="994"/>
        <v>1</v>
      </c>
      <c r="Q4540" s="1">
        <f t="shared" si="981"/>
        <v>12</v>
      </c>
      <c r="R4540" s="5">
        <f t="shared" si="982"/>
        <v>2.7700831024930747E-2</v>
      </c>
      <c r="S4540" s="6">
        <f t="shared" si="983"/>
        <v>192059.09510618652</v>
      </c>
      <c r="T4540" s="4">
        <f t="shared" si="984"/>
        <v>6.9333333333333336</v>
      </c>
      <c r="U4540" s="1" t="str">
        <f t="shared" si="985"/>
        <v>Normal</v>
      </c>
      <c r="V4540" s="1" t="str">
        <f t="shared" si="986"/>
        <v>Acquired</v>
      </c>
      <c r="W4540" s="1">
        <f t="shared" si="987"/>
        <v>0</v>
      </c>
      <c r="X4540" s="1" t="str">
        <f t="shared" si="988"/>
        <v>060M</v>
      </c>
      <c r="Y4540" s="1" t="str">
        <f t="shared" si="989"/>
        <v>0416M</v>
      </c>
      <c r="Z4540" s="1" t="str">
        <f t="shared" si="990"/>
        <v>00</v>
      </c>
      <c r="AA4540" s="1" t="str">
        <f t="shared" si="991"/>
        <v>01,92,059</v>
      </c>
      <c r="AB4540" s="6">
        <f t="shared" si="992"/>
        <v>16004.924592182209</v>
      </c>
      <c r="AC4540" s="1" t="str">
        <f t="shared" si="993"/>
        <v>Small</v>
      </c>
    </row>
    <row r="4541" spans="1:29">
      <c r="A4541" s="1" t="s">
        <v>3577</v>
      </c>
      <c r="B4541" s="1">
        <v>2012</v>
      </c>
      <c r="C4541" s="1" t="s">
        <v>59</v>
      </c>
      <c r="D4541" s="1" t="s">
        <v>95</v>
      </c>
      <c r="E4541" s="1" t="s">
        <v>28</v>
      </c>
      <c r="F4541" s="1">
        <v>67</v>
      </c>
      <c r="G4541" s="1">
        <v>4040</v>
      </c>
      <c r="H4541" s="1">
        <v>351</v>
      </c>
      <c r="I4541" s="1">
        <v>39.01</v>
      </c>
      <c r="J4541" s="1">
        <v>1</v>
      </c>
      <c r="K4541" s="1" t="s">
        <v>19</v>
      </c>
      <c r="L4541" s="1" t="s">
        <v>19</v>
      </c>
      <c r="M4541" s="1">
        <v>49</v>
      </c>
      <c r="N4541" s="1" t="s">
        <v>49</v>
      </c>
      <c r="O4541" s="1">
        <v>3793312</v>
      </c>
      <c r="P4541" s="1">
        <f t="shared" si="994"/>
        <v>1</v>
      </c>
      <c r="Q4541" s="1">
        <f t="shared" si="981"/>
        <v>12</v>
      </c>
      <c r="R4541" s="5">
        <f t="shared" si="982"/>
        <v>1.6584158415841585E-2</v>
      </c>
      <c r="S4541" s="6">
        <f t="shared" si="983"/>
        <v>86881.188118811886</v>
      </c>
      <c r="T4541" s="4">
        <f t="shared" si="984"/>
        <v>5.2388059701492535</v>
      </c>
      <c r="U4541" s="1" t="str">
        <f t="shared" si="985"/>
        <v>Normal</v>
      </c>
      <c r="V4541" s="1" t="str">
        <f t="shared" si="986"/>
        <v>Still Private</v>
      </c>
      <c r="W4541" s="1" t="str">
        <f t="shared" si="987"/>
        <v>₹</v>
      </c>
      <c r="X4541" s="1" t="str">
        <f t="shared" si="988"/>
        <v>₹67M</v>
      </c>
      <c r="Y4541" s="1" t="str">
        <f t="shared" si="989"/>
        <v>₹351M</v>
      </c>
      <c r="Z4541" s="1" t="str">
        <f t="shared" si="990"/>
        <v>₹0</v>
      </c>
      <c r="AA4541" s="1" t="str">
        <f t="shared" si="991"/>
        <v>₹86,881</v>
      </c>
      <c r="AB4541" s="6">
        <f t="shared" si="992"/>
        <v>7240.0990099009905</v>
      </c>
      <c r="AC4541" s="1" t="str">
        <f t="shared" si="993"/>
        <v>Small</v>
      </c>
    </row>
    <row r="4542" spans="1:29">
      <c r="A4542" s="1" t="s">
        <v>1834</v>
      </c>
      <c r="B4542" s="1">
        <v>2012</v>
      </c>
      <c r="C4542" s="1" t="s">
        <v>31</v>
      </c>
      <c r="D4542" s="1" t="s">
        <v>51</v>
      </c>
      <c r="E4542" s="1" t="s">
        <v>23</v>
      </c>
      <c r="F4542" s="1">
        <v>18</v>
      </c>
      <c r="G4542" s="1">
        <v>1852</v>
      </c>
      <c r="H4542" s="1">
        <v>411</v>
      </c>
      <c r="I4542" s="1">
        <v>28.22</v>
      </c>
      <c r="J4542" s="1">
        <v>6</v>
      </c>
      <c r="K4542" s="1" t="s">
        <v>19</v>
      </c>
      <c r="L4542" s="1" t="s">
        <v>24</v>
      </c>
      <c r="M4542" s="1">
        <v>19</v>
      </c>
      <c r="N4542" s="1" t="s">
        <v>20</v>
      </c>
      <c r="O4542" s="1">
        <v>3663613</v>
      </c>
      <c r="P4542" s="1">
        <f t="shared" si="994"/>
        <v>5</v>
      </c>
      <c r="Q4542" s="1">
        <f t="shared" si="981"/>
        <v>12</v>
      </c>
      <c r="R4542" s="5">
        <f t="shared" si="982"/>
        <v>9.7192224622030237E-3</v>
      </c>
      <c r="S4542" s="6">
        <f t="shared" si="983"/>
        <v>221922.24622030239</v>
      </c>
      <c r="T4542" s="4">
        <f t="shared" si="984"/>
        <v>22.833333333333332</v>
      </c>
      <c r="U4542" s="1" t="str">
        <f t="shared" si="985"/>
        <v>Normal</v>
      </c>
      <c r="V4542" s="1" t="str">
        <f t="shared" si="986"/>
        <v>IPO</v>
      </c>
      <c r="W4542" s="1" t="str">
        <f t="shared" si="987"/>
        <v>€</v>
      </c>
      <c r="X4542" s="1" t="str">
        <f t="shared" si="988"/>
        <v>€18M</v>
      </c>
      <c r="Y4542" s="1" t="str">
        <f t="shared" si="989"/>
        <v>€411M</v>
      </c>
      <c r="Z4542" s="1" t="str">
        <f t="shared" si="990"/>
        <v>€0</v>
      </c>
      <c r="AA4542" s="1" t="str">
        <f t="shared" si="991"/>
        <v>€2,21,922</v>
      </c>
      <c r="AB4542" s="6">
        <f t="shared" si="992"/>
        <v>18493.520518358531</v>
      </c>
      <c r="AC4542" s="1" t="str">
        <f t="shared" si="993"/>
        <v>Small</v>
      </c>
    </row>
    <row r="4543" spans="1:29">
      <c r="A4543" s="1" t="s">
        <v>2584</v>
      </c>
      <c r="B4543" s="1">
        <v>2012</v>
      </c>
      <c r="C4543" s="1" t="s">
        <v>45</v>
      </c>
      <c r="D4543" s="1" t="s">
        <v>32</v>
      </c>
      <c r="E4543" s="1" t="s">
        <v>37</v>
      </c>
      <c r="F4543" s="1">
        <v>93</v>
      </c>
      <c r="G4543" s="1">
        <v>4797</v>
      </c>
      <c r="H4543" s="1">
        <v>561</v>
      </c>
      <c r="I4543" s="1">
        <v>45.06</v>
      </c>
      <c r="J4543" s="1">
        <v>9</v>
      </c>
      <c r="K4543" s="1" t="s">
        <v>24</v>
      </c>
      <c r="L4543" s="1" t="s">
        <v>24</v>
      </c>
      <c r="M4543" s="1">
        <v>29</v>
      </c>
      <c r="N4543" s="1" t="s">
        <v>25</v>
      </c>
      <c r="O4543" s="1">
        <v>3505210</v>
      </c>
      <c r="P4543" s="1">
        <f t="shared" si="994"/>
        <v>4</v>
      </c>
      <c r="Q4543" s="1">
        <f t="shared" si="981"/>
        <v>12</v>
      </c>
      <c r="R4543" s="5">
        <f t="shared" si="982"/>
        <v>1.9387116948092559E-2</v>
      </c>
      <c r="S4543" s="6">
        <f t="shared" si="983"/>
        <v>116948.09255784865</v>
      </c>
      <c r="T4543" s="4">
        <f t="shared" si="984"/>
        <v>6.032258064516129</v>
      </c>
      <c r="U4543" s="1" t="str">
        <f t="shared" si="985"/>
        <v>High Performer</v>
      </c>
      <c r="V4543" s="1" t="str">
        <f t="shared" si="986"/>
        <v>Acquired</v>
      </c>
      <c r="W4543" s="1" t="str">
        <f t="shared" si="987"/>
        <v>A$</v>
      </c>
      <c r="X4543" s="1" t="str">
        <f t="shared" si="988"/>
        <v>A$93M</v>
      </c>
      <c r="Y4543" s="1" t="str">
        <f t="shared" si="989"/>
        <v>A$561M</v>
      </c>
      <c r="Z4543" s="1" t="str">
        <f t="shared" si="990"/>
        <v>A$0</v>
      </c>
      <c r="AA4543" s="1" t="str">
        <f t="shared" si="991"/>
        <v>A$1,16,948</v>
      </c>
      <c r="AB4543" s="6">
        <f t="shared" si="992"/>
        <v>9745.6743798207208</v>
      </c>
      <c r="AC4543" s="1" t="str">
        <f t="shared" si="993"/>
        <v>Small</v>
      </c>
    </row>
    <row r="4544" spans="1:29">
      <c r="A4544" s="1" t="s">
        <v>4903</v>
      </c>
      <c r="B4544" s="1">
        <v>2012</v>
      </c>
      <c r="C4544" s="1" t="s">
        <v>73</v>
      </c>
      <c r="D4544" s="1" t="s">
        <v>48</v>
      </c>
      <c r="E4544" s="1" t="s">
        <v>37</v>
      </c>
      <c r="F4544" s="1">
        <v>31</v>
      </c>
      <c r="G4544" s="1">
        <v>1088</v>
      </c>
      <c r="H4544" s="1">
        <v>200</v>
      </c>
      <c r="I4544" s="1">
        <v>24.93</v>
      </c>
      <c r="J4544" s="1">
        <v>1</v>
      </c>
      <c r="K4544" s="1" t="s">
        <v>19</v>
      </c>
      <c r="L4544" s="1" t="s">
        <v>24</v>
      </c>
      <c r="M4544" s="1">
        <v>69</v>
      </c>
      <c r="N4544" s="1" t="s">
        <v>49</v>
      </c>
      <c r="O4544" s="1">
        <v>3470424</v>
      </c>
      <c r="P4544" s="1">
        <f t="shared" si="994"/>
        <v>4</v>
      </c>
      <c r="Q4544" s="1">
        <f t="shared" si="981"/>
        <v>12</v>
      </c>
      <c r="R4544" s="5">
        <f t="shared" si="982"/>
        <v>2.8492647058823529E-2</v>
      </c>
      <c r="S4544" s="6">
        <f t="shared" si="983"/>
        <v>183823.5294117647</v>
      </c>
      <c r="T4544" s="4">
        <f t="shared" si="984"/>
        <v>6.4516129032258061</v>
      </c>
      <c r="U4544" s="1" t="str">
        <f t="shared" si="985"/>
        <v>Normal</v>
      </c>
      <c r="V4544" s="1" t="str">
        <f t="shared" si="986"/>
        <v>IPO</v>
      </c>
      <c r="W4544" s="1" t="str">
        <f t="shared" si="987"/>
        <v>€</v>
      </c>
      <c r="X4544" s="1" t="str">
        <f t="shared" si="988"/>
        <v>€31M</v>
      </c>
      <c r="Y4544" s="1" t="str">
        <f t="shared" si="989"/>
        <v>€200M</v>
      </c>
      <c r="Z4544" s="1" t="str">
        <f t="shared" si="990"/>
        <v>€0</v>
      </c>
      <c r="AA4544" s="1" t="str">
        <f t="shared" si="991"/>
        <v>€1,83,824</v>
      </c>
      <c r="AB4544" s="6">
        <f t="shared" si="992"/>
        <v>15318.627450980392</v>
      </c>
      <c r="AC4544" s="1" t="str">
        <f t="shared" si="993"/>
        <v>Small</v>
      </c>
    </row>
    <row r="4545" spans="1:29">
      <c r="A4545" s="1" t="s">
        <v>327</v>
      </c>
      <c r="B4545" s="1">
        <v>2012</v>
      </c>
      <c r="C4545" s="1" t="s">
        <v>42</v>
      </c>
      <c r="D4545" s="1" t="s">
        <v>102</v>
      </c>
      <c r="E4545" s="1" t="s">
        <v>23</v>
      </c>
      <c r="F4545" s="1">
        <v>55</v>
      </c>
      <c r="G4545" s="1">
        <v>4313</v>
      </c>
      <c r="H4545" s="1">
        <v>151</v>
      </c>
      <c r="I4545" s="1">
        <v>46.53</v>
      </c>
      <c r="J4545" s="1">
        <v>8</v>
      </c>
      <c r="K4545" s="1" t="s">
        <v>19</v>
      </c>
      <c r="L4545" s="1" t="s">
        <v>24</v>
      </c>
      <c r="M4545" s="1">
        <v>5</v>
      </c>
      <c r="N4545" s="1" t="s">
        <v>49</v>
      </c>
      <c r="O4545" s="1">
        <v>3260704</v>
      </c>
      <c r="P4545" s="1">
        <f t="shared" si="994"/>
        <v>5</v>
      </c>
      <c r="Q4545" s="1">
        <f t="shared" si="981"/>
        <v>12</v>
      </c>
      <c r="R4545" s="5">
        <f t="shared" si="982"/>
        <v>1.2752144678877812E-2</v>
      </c>
      <c r="S4545" s="6">
        <f t="shared" si="983"/>
        <v>35010.433572919079</v>
      </c>
      <c r="T4545" s="4">
        <f t="shared" si="984"/>
        <v>2.7454545454545456</v>
      </c>
      <c r="U4545" s="1" t="str">
        <f t="shared" si="985"/>
        <v>High Performer</v>
      </c>
      <c r="V4545" s="1" t="str">
        <f t="shared" si="986"/>
        <v>IPO</v>
      </c>
      <c r="W4545" s="1" t="str">
        <f t="shared" si="987"/>
        <v>¥</v>
      </c>
      <c r="X4545" s="1" t="str">
        <f t="shared" si="988"/>
        <v>¥55M</v>
      </c>
      <c r="Y4545" s="1" t="str">
        <f t="shared" si="989"/>
        <v>¥151M</v>
      </c>
      <c r="Z4545" s="1" t="str">
        <f t="shared" si="990"/>
        <v>¥0</v>
      </c>
      <c r="AA4545" s="1" t="str">
        <f t="shared" si="991"/>
        <v>¥35,010</v>
      </c>
      <c r="AB4545" s="6">
        <f t="shared" si="992"/>
        <v>2917.5361310765902</v>
      </c>
      <c r="AC4545" s="1" t="str">
        <f t="shared" si="993"/>
        <v>Small</v>
      </c>
    </row>
    <row r="4546" spans="1:29">
      <c r="A4546" s="1" t="s">
        <v>1099</v>
      </c>
      <c r="B4546" s="1">
        <v>2012</v>
      </c>
      <c r="C4546" s="1" t="s">
        <v>42</v>
      </c>
      <c r="D4546" s="1" t="s">
        <v>36</v>
      </c>
      <c r="E4546" s="1" t="s">
        <v>18</v>
      </c>
      <c r="F4546" s="1">
        <v>78</v>
      </c>
      <c r="G4546" s="1">
        <v>3675</v>
      </c>
      <c r="H4546" s="1">
        <v>52</v>
      </c>
      <c r="I4546" s="1">
        <v>9.58</v>
      </c>
      <c r="J4546" s="1">
        <v>2</v>
      </c>
      <c r="K4546" s="1" t="s">
        <v>24</v>
      </c>
      <c r="L4546" s="1" t="s">
        <v>24</v>
      </c>
      <c r="M4546" s="1">
        <v>71</v>
      </c>
      <c r="N4546" s="1" t="s">
        <v>33</v>
      </c>
      <c r="O4546" s="1">
        <v>3108166</v>
      </c>
      <c r="P4546" s="1">
        <f t="shared" si="994"/>
        <v>2</v>
      </c>
      <c r="Q4546" s="1">
        <f t="shared" ref="Q4546:Q4609" si="995">2024 - B4546</f>
        <v>12</v>
      </c>
      <c r="R4546" s="5">
        <f t="shared" ref="R4546:R4609" si="996">F4546 / G4546</f>
        <v>2.1224489795918369E-2</v>
      </c>
      <c r="S4546" s="6">
        <f t="shared" ref="S4546:S4609" si="997">(H4546 * 1000000) / G4546</f>
        <v>14149.659863945579</v>
      </c>
      <c r="T4546" s="4">
        <f t="shared" ref="T4546:T4609" si="998">H4546 / F4546</f>
        <v>0.66666666666666663</v>
      </c>
      <c r="U4546" s="1" t="str">
        <f t="shared" ref="U4546:U4609" si="999">IF(AND(J4546&gt;=8, I4546&gt;=1), "High Performer", "Normal")</f>
        <v>Normal</v>
      </c>
      <c r="V4546" s="1" t="str">
        <f t="shared" ref="V4546:V4609" si="1000">IF(K4546="Yes", "Acquired",
 IF(L4546="Yes", "IPO", "Still Private"))</f>
        <v>Acquired</v>
      </c>
      <c r="W4546" s="1" t="str">
        <f t="shared" ref="W4546:W4609" si="1001">IF(C4546="USA","$",
IF(C4546="India","₹",
IF(C4546="UK","£",
IF(C4546="Germany","€",
IF(C4546="France","€",
IF(C4546="Canada","$",
IF(C4546="Australia","A$",
IF(C4546="China","¥",
IF(C4546="Japan","¥",)))))))))</f>
        <v>¥</v>
      </c>
      <c r="X4546" s="1" t="str">
        <f t="shared" ref="X4546:X4609" si="1002">W4546 &amp; F4546 &amp; "M"</f>
        <v>¥78M</v>
      </c>
      <c r="Y4546" s="1" t="str">
        <f t="shared" ref="Y4546:Y4609" si="1003">W4546 &amp; H4546 &amp; "M"</f>
        <v>¥52M</v>
      </c>
      <c r="Z4546" s="1" t="str">
        <f t="shared" ref="Z4546:Z4609" si="1004">W4546 &amp; TEXT(R4546,"#,##0")</f>
        <v>¥0</v>
      </c>
      <c r="AA4546" s="1" t="str">
        <f t="shared" ref="AA4546:AA4609" si="1005">W4546 &amp; TEXT(S4546,"#,##0")</f>
        <v>¥14,150</v>
      </c>
      <c r="AB4546" s="6">
        <f t="shared" ref="AB4546:AB4609" si="1006">(H4546 * 1000000) / (12 * G4546)</f>
        <v>1179.1383219954648</v>
      </c>
      <c r="AC4546" s="1" t="str">
        <f t="shared" ref="AC4546:AC4609" si="1007">IF(F4546&lt;100, "Small", IF(F4546&lt;=200, "Mid",IF(F4546&lt;500,  "Large")))</f>
        <v>Small</v>
      </c>
    </row>
    <row r="4547" spans="1:29">
      <c r="A4547" s="1" t="s">
        <v>828</v>
      </c>
      <c r="B4547" s="1">
        <v>2012</v>
      </c>
      <c r="C4547" s="1" t="s">
        <v>45</v>
      </c>
      <c r="D4547" s="1" t="s">
        <v>46</v>
      </c>
      <c r="E4547" s="1" t="s">
        <v>23</v>
      </c>
      <c r="F4547" s="1">
        <v>95</v>
      </c>
      <c r="G4547" s="1">
        <v>2295</v>
      </c>
      <c r="H4547" s="1">
        <v>890</v>
      </c>
      <c r="I4547" s="1">
        <v>15.65</v>
      </c>
      <c r="J4547" s="1">
        <v>2</v>
      </c>
      <c r="K4547" s="1" t="s">
        <v>24</v>
      </c>
      <c r="L4547" s="1" t="s">
        <v>24</v>
      </c>
      <c r="M4547" s="1">
        <v>36</v>
      </c>
      <c r="N4547" s="1" t="s">
        <v>20</v>
      </c>
      <c r="O4547" s="1">
        <v>3067611</v>
      </c>
      <c r="P4547" s="1">
        <f t="shared" si="994"/>
        <v>5</v>
      </c>
      <c r="Q4547" s="1">
        <f t="shared" si="995"/>
        <v>12</v>
      </c>
      <c r="R4547" s="5">
        <f t="shared" si="996"/>
        <v>4.1394335511982572E-2</v>
      </c>
      <c r="S4547" s="6">
        <f t="shared" si="997"/>
        <v>387799.56427015248</v>
      </c>
      <c r="T4547" s="4">
        <f t="shared" si="998"/>
        <v>9.3684210526315788</v>
      </c>
      <c r="U4547" s="1" t="str">
        <f t="shared" si="999"/>
        <v>Normal</v>
      </c>
      <c r="V4547" s="1" t="str">
        <f t="shared" si="1000"/>
        <v>Acquired</v>
      </c>
      <c r="W4547" s="1" t="str">
        <f t="shared" si="1001"/>
        <v>A$</v>
      </c>
      <c r="X4547" s="1" t="str">
        <f t="shared" si="1002"/>
        <v>A$95M</v>
      </c>
      <c r="Y4547" s="1" t="str">
        <f t="shared" si="1003"/>
        <v>A$890M</v>
      </c>
      <c r="Z4547" s="1" t="str">
        <f t="shared" si="1004"/>
        <v>A$0</v>
      </c>
      <c r="AA4547" s="1" t="str">
        <f t="shared" si="1005"/>
        <v>A$3,87,800</v>
      </c>
      <c r="AB4547" s="6">
        <f t="shared" si="1006"/>
        <v>32316.630355846042</v>
      </c>
      <c r="AC4547" s="1" t="str">
        <f t="shared" si="1007"/>
        <v>Small</v>
      </c>
    </row>
    <row r="4548" spans="1:29">
      <c r="A4548" s="1" t="s">
        <v>3982</v>
      </c>
      <c r="B4548" s="1">
        <v>2012</v>
      </c>
      <c r="C4548" s="1" t="s">
        <v>42</v>
      </c>
      <c r="D4548" s="1" t="s">
        <v>48</v>
      </c>
      <c r="E4548" s="1" t="s">
        <v>18</v>
      </c>
      <c r="F4548" s="1">
        <v>10</v>
      </c>
      <c r="G4548" s="1">
        <v>4856</v>
      </c>
      <c r="H4548" s="1">
        <v>815</v>
      </c>
      <c r="I4548" s="1">
        <v>31.28</v>
      </c>
      <c r="J4548" s="1">
        <v>4</v>
      </c>
      <c r="K4548" s="1" t="s">
        <v>24</v>
      </c>
      <c r="L4548" s="1" t="s">
        <v>24</v>
      </c>
      <c r="M4548" s="1">
        <v>27</v>
      </c>
      <c r="N4548" s="1" t="s">
        <v>49</v>
      </c>
      <c r="O4548" s="1">
        <v>3016827</v>
      </c>
      <c r="P4548" s="1">
        <f t="shared" si="994"/>
        <v>2</v>
      </c>
      <c r="Q4548" s="1">
        <f t="shared" si="995"/>
        <v>12</v>
      </c>
      <c r="R4548" s="5">
        <f t="shared" si="996"/>
        <v>2.0593080724876441E-3</v>
      </c>
      <c r="S4548" s="6">
        <f t="shared" si="997"/>
        <v>167833.60790774299</v>
      </c>
      <c r="T4548" s="4">
        <f t="shared" si="998"/>
        <v>81.5</v>
      </c>
      <c r="U4548" s="1" t="str">
        <f t="shared" si="999"/>
        <v>Normal</v>
      </c>
      <c r="V4548" s="1" t="str">
        <f t="shared" si="1000"/>
        <v>Acquired</v>
      </c>
      <c r="W4548" s="1" t="str">
        <f t="shared" si="1001"/>
        <v>¥</v>
      </c>
      <c r="X4548" s="1" t="str">
        <f t="shared" si="1002"/>
        <v>¥10M</v>
      </c>
      <c r="Y4548" s="1" t="str">
        <f t="shared" si="1003"/>
        <v>¥815M</v>
      </c>
      <c r="Z4548" s="1" t="str">
        <f t="shared" si="1004"/>
        <v>¥0</v>
      </c>
      <c r="AA4548" s="1" t="str">
        <f t="shared" si="1005"/>
        <v>¥1,67,834</v>
      </c>
      <c r="AB4548" s="6">
        <f t="shared" si="1006"/>
        <v>13986.133992311916</v>
      </c>
      <c r="AC4548" s="1" t="str">
        <f t="shared" si="1007"/>
        <v>Small</v>
      </c>
    </row>
    <row r="4549" spans="1:29">
      <c r="A4549" s="1" t="s">
        <v>3272</v>
      </c>
      <c r="B4549" s="1">
        <v>2012</v>
      </c>
      <c r="C4549" s="1" t="s">
        <v>31</v>
      </c>
      <c r="D4549" s="1" t="s">
        <v>46</v>
      </c>
      <c r="E4549" s="1" t="s">
        <v>40</v>
      </c>
      <c r="F4549" s="1">
        <v>81</v>
      </c>
      <c r="G4549" s="1">
        <v>3452</v>
      </c>
      <c r="H4549" s="1">
        <v>46</v>
      </c>
      <c r="I4549" s="1">
        <v>27.34</v>
      </c>
      <c r="J4549" s="1">
        <v>2</v>
      </c>
      <c r="K4549" s="1" t="s">
        <v>19</v>
      </c>
      <c r="L4549" s="1" t="s">
        <v>19</v>
      </c>
      <c r="M4549" s="1">
        <v>33</v>
      </c>
      <c r="N4549" s="1" t="s">
        <v>49</v>
      </c>
      <c r="O4549" s="1">
        <v>2985909</v>
      </c>
      <c r="P4549" s="1">
        <f t="shared" si="994"/>
        <v>3</v>
      </c>
      <c r="Q4549" s="1">
        <f t="shared" si="995"/>
        <v>12</v>
      </c>
      <c r="R4549" s="5">
        <f t="shared" si="996"/>
        <v>2.346465816917729E-2</v>
      </c>
      <c r="S4549" s="6">
        <f t="shared" si="997"/>
        <v>13325.608342989572</v>
      </c>
      <c r="T4549" s="4">
        <f t="shared" si="998"/>
        <v>0.5679012345679012</v>
      </c>
      <c r="U4549" s="1" t="str">
        <f t="shared" si="999"/>
        <v>Normal</v>
      </c>
      <c r="V4549" s="1" t="str">
        <f t="shared" si="1000"/>
        <v>Still Private</v>
      </c>
      <c r="W4549" s="1" t="str">
        <f t="shared" si="1001"/>
        <v>€</v>
      </c>
      <c r="X4549" s="1" t="str">
        <f t="shared" si="1002"/>
        <v>€81M</v>
      </c>
      <c r="Y4549" s="1" t="str">
        <f t="shared" si="1003"/>
        <v>€46M</v>
      </c>
      <c r="Z4549" s="1" t="str">
        <f t="shared" si="1004"/>
        <v>€0</v>
      </c>
      <c r="AA4549" s="1" t="str">
        <f t="shared" si="1005"/>
        <v>€13,326</v>
      </c>
      <c r="AB4549" s="6">
        <f t="shared" si="1006"/>
        <v>1110.4673619157977</v>
      </c>
      <c r="AC4549" s="1" t="str">
        <f t="shared" si="1007"/>
        <v>Small</v>
      </c>
    </row>
    <row r="4550" spans="1:29">
      <c r="A4550" s="1" t="s">
        <v>2115</v>
      </c>
      <c r="B4550" s="1">
        <v>2012</v>
      </c>
      <c r="C4550" s="1" t="s">
        <v>42</v>
      </c>
      <c r="D4550" s="1" t="s">
        <v>95</v>
      </c>
      <c r="E4550" s="1" t="s">
        <v>23</v>
      </c>
      <c r="F4550" s="1">
        <v>43</v>
      </c>
      <c r="G4550" s="1">
        <v>2937</v>
      </c>
      <c r="H4550" s="1">
        <v>85</v>
      </c>
      <c r="I4550" s="1">
        <v>23.63</v>
      </c>
      <c r="J4550" s="1">
        <v>3</v>
      </c>
      <c r="K4550" s="1" t="s">
        <v>24</v>
      </c>
      <c r="L4550" s="1" t="s">
        <v>24</v>
      </c>
      <c r="M4550" s="1">
        <v>96</v>
      </c>
      <c r="N4550" s="1" t="s">
        <v>20</v>
      </c>
      <c r="O4550" s="1">
        <v>2900810</v>
      </c>
      <c r="P4550" s="1">
        <f t="shared" si="994"/>
        <v>5</v>
      </c>
      <c r="Q4550" s="1">
        <f t="shared" si="995"/>
        <v>12</v>
      </c>
      <c r="R4550" s="5">
        <f t="shared" si="996"/>
        <v>1.4640789921688798E-2</v>
      </c>
      <c r="S4550" s="6">
        <f t="shared" si="997"/>
        <v>28941.096356826692</v>
      </c>
      <c r="T4550" s="4">
        <f t="shared" si="998"/>
        <v>1.9767441860465116</v>
      </c>
      <c r="U4550" s="1" t="str">
        <f t="shared" si="999"/>
        <v>Normal</v>
      </c>
      <c r="V4550" s="1" t="str">
        <f t="shared" si="1000"/>
        <v>Acquired</v>
      </c>
      <c r="W4550" s="1" t="str">
        <f t="shared" si="1001"/>
        <v>¥</v>
      </c>
      <c r="X4550" s="1" t="str">
        <f t="shared" si="1002"/>
        <v>¥43M</v>
      </c>
      <c r="Y4550" s="1" t="str">
        <f t="shared" si="1003"/>
        <v>¥85M</v>
      </c>
      <c r="Z4550" s="1" t="str">
        <f t="shared" si="1004"/>
        <v>¥0</v>
      </c>
      <c r="AA4550" s="1" t="str">
        <f t="shared" si="1005"/>
        <v>¥28,941</v>
      </c>
      <c r="AB4550" s="6">
        <f t="shared" si="1006"/>
        <v>2411.758029735558</v>
      </c>
      <c r="AC4550" s="1" t="str">
        <f t="shared" si="1007"/>
        <v>Small</v>
      </c>
    </row>
    <row r="4551" spans="1:29">
      <c r="A4551" s="1" t="s">
        <v>1686</v>
      </c>
      <c r="B4551" s="1">
        <v>2012</v>
      </c>
      <c r="C4551" s="1" t="s">
        <v>73</v>
      </c>
      <c r="D4551" s="1" t="s">
        <v>46</v>
      </c>
      <c r="E4551" s="1" t="s">
        <v>37</v>
      </c>
      <c r="F4551" s="1">
        <v>89</v>
      </c>
      <c r="G4551" s="1">
        <v>1202</v>
      </c>
      <c r="H4551" s="1">
        <v>761</v>
      </c>
      <c r="I4551" s="1">
        <v>24.31</v>
      </c>
      <c r="J4551" s="1">
        <v>8</v>
      </c>
      <c r="K4551" s="1" t="s">
        <v>24</v>
      </c>
      <c r="L4551" s="1" t="s">
        <v>19</v>
      </c>
      <c r="M4551" s="1">
        <v>55</v>
      </c>
      <c r="N4551" s="1" t="s">
        <v>29</v>
      </c>
      <c r="O4551" s="1">
        <v>2762918</v>
      </c>
      <c r="P4551" s="1">
        <f t="shared" si="994"/>
        <v>4</v>
      </c>
      <c r="Q4551" s="1">
        <f t="shared" si="995"/>
        <v>12</v>
      </c>
      <c r="R4551" s="5">
        <f t="shared" si="996"/>
        <v>7.4043261231281202E-2</v>
      </c>
      <c r="S4551" s="6">
        <f t="shared" si="997"/>
        <v>633111.48086522461</v>
      </c>
      <c r="T4551" s="4">
        <f t="shared" si="998"/>
        <v>8.5505617977528097</v>
      </c>
      <c r="U4551" s="1" t="str">
        <f t="shared" si="999"/>
        <v>High Performer</v>
      </c>
      <c r="V4551" s="1" t="str">
        <f t="shared" si="1000"/>
        <v>Acquired</v>
      </c>
      <c r="W4551" s="1" t="str">
        <f t="shared" si="1001"/>
        <v>€</v>
      </c>
      <c r="X4551" s="1" t="str">
        <f t="shared" si="1002"/>
        <v>€89M</v>
      </c>
      <c r="Y4551" s="1" t="str">
        <f t="shared" si="1003"/>
        <v>€761M</v>
      </c>
      <c r="Z4551" s="1" t="str">
        <f t="shared" si="1004"/>
        <v>€0</v>
      </c>
      <c r="AA4551" s="1" t="str">
        <f t="shared" si="1005"/>
        <v>€6,33,111</v>
      </c>
      <c r="AB4551" s="6">
        <f t="shared" si="1006"/>
        <v>52759.290072102049</v>
      </c>
      <c r="AC4551" s="1" t="str">
        <f t="shared" si="1007"/>
        <v>Small</v>
      </c>
    </row>
    <row r="4552" spans="1:29">
      <c r="A4552" s="1" t="s">
        <v>188</v>
      </c>
      <c r="B4552" s="1">
        <v>2012</v>
      </c>
      <c r="C4552" s="1" t="s">
        <v>73</v>
      </c>
      <c r="D4552" s="1" t="s">
        <v>95</v>
      </c>
      <c r="E4552" s="1" t="s">
        <v>37</v>
      </c>
      <c r="F4552" s="1">
        <v>79</v>
      </c>
      <c r="G4552" s="1">
        <v>330</v>
      </c>
      <c r="H4552" s="1">
        <v>210</v>
      </c>
      <c r="I4552" s="1">
        <v>38.26</v>
      </c>
      <c r="J4552" s="1">
        <v>7</v>
      </c>
      <c r="K4552" s="1" t="s">
        <v>24</v>
      </c>
      <c r="L4552" s="1" t="s">
        <v>24</v>
      </c>
      <c r="M4552" s="1">
        <v>30</v>
      </c>
      <c r="N4552" s="1" t="s">
        <v>33</v>
      </c>
      <c r="O4552" s="1">
        <v>2756869</v>
      </c>
      <c r="P4552" s="1">
        <f t="shared" si="994"/>
        <v>4</v>
      </c>
      <c r="Q4552" s="1">
        <f t="shared" si="995"/>
        <v>12</v>
      </c>
      <c r="R4552" s="5">
        <f t="shared" si="996"/>
        <v>0.23939393939393938</v>
      </c>
      <c r="S4552" s="6">
        <f t="shared" si="997"/>
        <v>636363.63636363635</v>
      </c>
      <c r="T4552" s="4">
        <f t="shared" si="998"/>
        <v>2.6582278481012658</v>
      </c>
      <c r="U4552" s="1" t="str">
        <f t="shared" si="999"/>
        <v>Normal</v>
      </c>
      <c r="V4552" s="1" t="str">
        <f t="shared" si="1000"/>
        <v>Acquired</v>
      </c>
      <c r="W4552" s="1" t="str">
        <f t="shared" si="1001"/>
        <v>€</v>
      </c>
      <c r="X4552" s="1" t="str">
        <f t="shared" si="1002"/>
        <v>€79M</v>
      </c>
      <c r="Y4552" s="1" t="str">
        <f t="shared" si="1003"/>
        <v>€210M</v>
      </c>
      <c r="Z4552" s="1" t="str">
        <f t="shared" si="1004"/>
        <v>€0</v>
      </c>
      <c r="AA4552" s="1" t="str">
        <f t="shared" si="1005"/>
        <v>€6,36,364</v>
      </c>
      <c r="AB4552" s="6">
        <f t="shared" si="1006"/>
        <v>53030.303030303032</v>
      </c>
      <c r="AC4552" s="1" t="str">
        <f t="shared" si="1007"/>
        <v>Small</v>
      </c>
    </row>
    <row r="4553" spans="1:29">
      <c r="A4553" s="1" t="s">
        <v>2853</v>
      </c>
      <c r="B4553" s="1">
        <v>2012</v>
      </c>
      <c r="C4553" s="1" t="s">
        <v>16</v>
      </c>
      <c r="D4553" s="1" t="s">
        <v>95</v>
      </c>
      <c r="E4553" s="1" t="s">
        <v>18</v>
      </c>
      <c r="F4553" s="1">
        <v>94</v>
      </c>
      <c r="G4553" s="1">
        <v>1349</v>
      </c>
      <c r="H4553" s="1">
        <v>603</v>
      </c>
      <c r="I4553" s="1">
        <v>36.619999999999997</v>
      </c>
      <c r="J4553" s="1">
        <v>6</v>
      </c>
      <c r="K4553" s="1" t="s">
        <v>24</v>
      </c>
      <c r="L4553" s="1" t="s">
        <v>19</v>
      </c>
      <c r="M4553" s="1">
        <v>17</v>
      </c>
      <c r="N4553" s="1" t="s">
        <v>49</v>
      </c>
      <c r="O4553" s="1">
        <v>2756040</v>
      </c>
      <c r="P4553" s="1">
        <f t="shared" ref="P4553:P4616" si="1008">IF(E4553="Seed", 1,
 IF(E4553="Series A", 2,
 IF(E4553="Series B", 3,
 IF(E4553="Series C", 4,
 IF(E4553="IPO", 5, "")))))</f>
        <v>2</v>
      </c>
      <c r="Q4553" s="1">
        <f t="shared" si="995"/>
        <v>12</v>
      </c>
      <c r="R4553" s="5">
        <f t="shared" si="996"/>
        <v>6.9681245366938468E-2</v>
      </c>
      <c r="S4553" s="6">
        <f t="shared" si="997"/>
        <v>446997.77613046701</v>
      </c>
      <c r="T4553" s="4">
        <f t="shared" si="998"/>
        <v>6.4148936170212769</v>
      </c>
      <c r="U4553" s="1" t="str">
        <f t="shared" si="999"/>
        <v>Normal</v>
      </c>
      <c r="V4553" s="1" t="str">
        <f t="shared" si="1000"/>
        <v>Acquired</v>
      </c>
      <c r="W4553" s="1" t="str">
        <f t="shared" si="1001"/>
        <v>$</v>
      </c>
      <c r="X4553" s="1" t="str">
        <f t="shared" si="1002"/>
        <v>$94M</v>
      </c>
      <c r="Y4553" s="1" t="str">
        <f t="shared" si="1003"/>
        <v>$603M</v>
      </c>
      <c r="Z4553" s="1" t="str">
        <f t="shared" si="1004"/>
        <v>$0</v>
      </c>
      <c r="AA4553" s="1" t="str">
        <f t="shared" si="1005"/>
        <v>$4,46,998</v>
      </c>
      <c r="AB4553" s="6">
        <f t="shared" si="1006"/>
        <v>37249.814677538918</v>
      </c>
      <c r="AC4553" s="1" t="str">
        <f t="shared" si="1007"/>
        <v>Small</v>
      </c>
    </row>
    <row r="4554" spans="1:29">
      <c r="A4554" s="1" t="s">
        <v>3620</v>
      </c>
      <c r="B4554" s="1">
        <v>2012</v>
      </c>
      <c r="C4554" s="1" t="s">
        <v>27</v>
      </c>
      <c r="D4554" s="1" t="s">
        <v>43</v>
      </c>
      <c r="E4554" s="1" t="s">
        <v>18</v>
      </c>
      <c r="F4554" s="1">
        <v>10</v>
      </c>
      <c r="G4554" s="1">
        <v>1796</v>
      </c>
      <c r="H4554" s="1">
        <v>745</v>
      </c>
      <c r="I4554" s="1">
        <v>17.48</v>
      </c>
      <c r="J4554" s="1">
        <v>4</v>
      </c>
      <c r="K4554" s="1" t="s">
        <v>19</v>
      </c>
      <c r="L4554" s="1" t="s">
        <v>19</v>
      </c>
      <c r="M4554" s="1">
        <v>34</v>
      </c>
      <c r="N4554" s="1" t="s">
        <v>33</v>
      </c>
      <c r="O4554" s="1">
        <v>2708771</v>
      </c>
      <c r="P4554" s="1">
        <f t="shared" si="1008"/>
        <v>2</v>
      </c>
      <c r="Q4554" s="1">
        <f t="shared" si="995"/>
        <v>12</v>
      </c>
      <c r="R4554" s="5">
        <f t="shared" si="996"/>
        <v>5.5679287305122494E-3</v>
      </c>
      <c r="S4554" s="6">
        <f t="shared" si="997"/>
        <v>414810.6904231626</v>
      </c>
      <c r="T4554" s="4">
        <f t="shared" si="998"/>
        <v>74.5</v>
      </c>
      <c r="U4554" s="1" t="str">
        <f t="shared" si="999"/>
        <v>Normal</v>
      </c>
      <c r="V4554" s="1" t="str">
        <f t="shared" si="1000"/>
        <v>Still Private</v>
      </c>
      <c r="W4554" s="1" t="str">
        <f t="shared" si="1001"/>
        <v>$</v>
      </c>
      <c r="X4554" s="1" t="str">
        <f t="shared" si="1002"/>
        <v>$10M</v>
      </c>
      <c r="Y4554" s="1" t="str">
        <f t="shared" si="1003"/>
        <v>$745M</v>
      </c>
      <c r="Z4554" s="1" t="str">
        <f t="shared" si="1004"/>
        <v>$0</v>
      </c>
      <c r="AA4554" s="1" t="str">
        <f t="shared" si="1005"/>
        <v>$4,14,811</v>
      </c>
      <c r="AB4554" s="6">
        <f t="shared" si="1006"/>
        <v>34567.55753526355</v>
      </c>
      <c r="AC4554" s="1" t="str">
        <f t="shared" si="1007"/>
        <v>Small</v>
      </c>
    </row>
    <row r="4555" spans="1:29">
      <c r="A4555" s="1" t="s">
        <v>4910</v>
      </c>
      <c r="B4555" s="1">
        <v>2012</v>
      </c>
      <c r="C4555" s="1" t="s">
        <v>53</v>
      </c>
      <c r="D4555" s="1" t="s">
        <v>48</v>
      </c>
      <c r="E4555" s="1" t="s">
        <v>40</v>
      </c>
      <c r="F4555" s="1">
        <v>91</v>
      </c>
      <c r="G4555" s="1">
        <v>2547</v>
      </c>
      <c r="H4555" s="1">
        <v>267</v>
      </c>
      <c r="I4555" s="1">
        <v>1.1000000000000001</v>
      </c>
      <c r="J4555" s="1">
        <v>1</v>
      </c>
      <c r="K4555" s="1" t="s">
        <v>24</v>
      </c>
      <c r="L4555" s="1" t="s">
        <v>19</v>
      </c>
      <c r="M4555" s="1">
        <v>29</v>
      </c>
      <c r="N4555" s="1" t="s">
        <v>49</v>
      </c>
      <c r="O4555" s="1">
        <v>2590015</v>
      </c>
      <c r="P4555" s="1">
        <f t="shared" si="1008"/>
        <v>3</v>
      </c>
      <c r="Q4555" s="1">
        <f t="shared" si="995"/>
        <v>12</v>
      </c>
      <c r="R4555" s="5">
        <f t="shared" si="996"/>
        <v>3.5728307813113466E-2</v>
      </c>
      <c r="S4555" s="6">
        <f t="shared" si="997"/>
        <v>104829.21083627797</v>
      </c>
      <c r="T4555" s="4">
        <f t="shared" si="998"/>
        <v>2.9340659340659339</v>
      </c>
      <c r="U4555" s="1" t="str">
        <f t="shared" si="999"/>
        <v>Normal</v>
      </c>
      <c r="V4555" s="1" t="str">
        <f t="shared" si="1000"/>
        <v>Acquired</v>
      </c>
      <c r="W4555" s="1">
        <f t="shared" si="1001"/>
        <v>0</v>
      </c>
      <c r="X4555" s="1" t="str">
        <f t="shared" si="1002"/>
        <v>091M</v>
      </c>
      <c r="Y4555" s="1" t="str">
        <f t="shared" si="1003"/>
        <v>0267M</v>
      </c>
      <c r="Z4555" s="1" t="str">
        <f t="shared" si="1004"/>
        <v>00</v>
      </c>
      <c r="AA4555" s="1" t="str">
        <f t="shared" si="1005"/>
        <v>01,04,829</v>
      </c>
      <c r="AB4555" s="6">
        <f t="shared" si="1006"/>
        <v>8735.7675696898314</v>
      </c>
      <c r="AC4555" s="1" t="str">
        <f t="shared" si="1007"/>
        <v>Small</v>
      </c>
    </row>
    <row r="4556" spans="1:29">
      <c r="A4556" s="1" t="s">
        <v>3778</v>
      </c>
      <c r="B4556" s="1">
        <v>2012</v>
      </c>
      <c r="C4556" s="1" t="s">
        <v>53</v>
      </c>
      <c r="D4556" s="1" t="s">
        <v>17</v>
      </c>
      <c r="E4556" s="1" t="s">
        <v>37</v>
      </c>
      <c r="F4556" s="1">
        <v>57</v>
      </c>
      <c r="G4556" s="1">
        <v>2775</v>
      </c>
      <c r="H4556" s="1">
        <v>843</v>
      </c>
      <c r="I4556" s="1">
        <v>2.96</v>
      </c>
      <c r="J4556" s="1">
        <v>2</v>
      </c>
      <c r="K4556" s="1" t="s">
        <v>19</v>
      </c>
      <c r="L4556" s="1" t="s">
        <v>24</v>
      </c>
      <c r="M4556" s="1">
        <v>20</v>
      </c>
      <c r="N4556" s="1" t="s">
        <v>33</v>
      </c>
      <c r="O4556" s="1">
        <v>2405084</v>
      </c>
      <c r="P4556" s="1">
        <f t="shared" si="1008"/>
        <v>4</v>
      </c>
      <c r="Q4556" s="1">
        <f t="shared" si="995"/>
        <v>12</v>
      </c>
      <c r="R4556" s="5">
        <f t="shared" si="996"/>
        <v>2.0540540540540539E-2</v>
      </c>
      <c r="S4556" s="6">
        <f t="shared" si="997"/>
        <v>303783.78378378379</v>
      </c>
      <c r="T4556" s="4">
        <f t="shared" si="998"/>
        <v>14.789473684210526</v>
      </c>
      <c r="U4556" s="1" t="str">
        <f t="shared" si="999"/>
        <v>Normal</v>
      </c>
      <c r="V4556" s="1" t="str">
        <f t="shared" si="1000"/>
        <v>IPO</v>
      </c>
      <c r="W4556" s="1">
        <f t="shared" si="1001"/>
        <v>0</v>
      </c>
      <c r="X4556" s="1" t="str">
        <f t="shared" si="1002"/>
        <v>057M</v>
      </c>
      <c r="Y4556" s="1" t="str">
        <f t="shared" si="1003"/>
        <v>0843M</v>
      </c>
      <c r="Z4556" s="1" t="str">
        <f t="shared" si="1004"/>
        <v>00</v>
      </c>
      <c r="AA4556" s="1" t="str">
        <f t="shared" si="1005"/>
        <v>03,03,784</v>
      </c>
      <c r="AB4556" s="6">
        <f t="shared" si="1006"/>
        <v>25315.315315315314</v>
      </c>
      <c r="AC4556" s="1" t="str">
        <f t="shared" si="1007"/>
        <v>Small</v>
      </c>
    </row>
    <row r="4557" spans="1:29">
      <c r="A4557" s="1" t="s">
        <v>1355</v>
      </c>
      <c r="B4557" s="1">
        <v>2012</v>
      </c>
      <c r="C4557" s="1" t="s">
        <v>16</v>
      </c>
      <c r="D4557" s="1" t="s">
        <v>51</v>
      </c>
      <c r="E4557" s="1" t="s">
        <v>37</v>
      </c>
      <c r="F4557" s="1">
        <v>45</v>
      </c>
      <c r="G4557" s="1">
        <v>3575</v>
      </c>
      <c r="H4557" s="1">
        <v>584</v>
      </c>
      <c r="I4557" s="1">
        <v>9.06</v>
      </c>
      <c r="J4557" s="1">
        <v>9</v>
      </c>
      <c r="K4557" s="1" t="s">
        <v>19</v>
      </c>
      <c r="L4557" s="1" t="s">
        <v>19</v>
      </c>
      <c r="M4557" s="1">
        <v>18</v>
      </c>
      <c r="N4557" s="1" t="s">
        <v>29</v>
      </c>
      <c r="O4557" s="1">
        <v>2373937</v>
      </c>
      <c r="P4557" s="1">
        <f t="shared" si="1008"/>
        <v>4</v>
      </c>
      <c r="Q4557" s="1">
        <f t="shared" si="995"/>
        <v>12</v>
      </c>
      <c r="R4557" s="5">
        <f t="shared" si="996"/>
        <v>1.2587412587412588E-2</v>
      </c>
      <c r="S4557" s="6">
        <f t="shared" si="997"/>
        <v>163356.64335664336</v>
      </c>
      <c r="T4557" s="4">
        <f t="shared" si="998"/>
        <v>12.977777777777778</v>
      </c>
      <c r="U4557" s="1" t="str">
        <f t="shared" si="999"/>
        <v>High Performer</v>
      </c>
      <c r="V4557" s="1" t="str">
        <f t="shared" si="1000"/>
        <v>Still Private</v>
      </c>
      <c r="W4557" s="1" t="str">
        <f t="shared" si="1001"/>
        <v>$</v>
      </c>
      <c r="X4557" s="1" t="str">
        <f t="shared" si="1002"/>
        <v>$45M</v>
      </c>
      <c r="Y4557" s="1" t="str">
        <f t="shared" si="1003"/>
        <v>$584M</v>
      </c>
      <c r="Z4557" s="1" t="str">
        <f t="shared" si="1004"/>
        <v>$0</v>
      </c>
      <c r="AA4557" s="1" t="str">
        <f t="shared" si="1005"/>
        <v>$1,63,357</v>
      </c>
      <c r="AB4557" s="6">
        <f t="shared" si="1006"/>
        <v>13613.053613053613</v>
      </c>
      <c r="AC4557" s="1" t="str">
        <f t="shared" si="1007"/>
        <v>Small</v>
      </c>
    </row>
    <row r="4558" spans="1:29">
      <c r="A4558" s="1" t="s">
        <v>2747</v>
      </c>
      <c r="B4558" s="1">
        <v>2012</v>
      </c>
      <c r="C4558" s="1" t="s">
        <v>73</v>
      </c>
      <c r="D4558" s="1" t="s">
        <v>32</v>
      </c>
      <c r="E4558" s="1" t="s">
        <v>23</v>
      </c>
      <c r="F4558" s="1">
        <v>54</v>
      </c>
      <c r="G4558" s="1">
        <v>657</v>
      </c>
      <c r="H4558" s="1">
        <v>120</v>
      </c>
      <c r="I4558" s="1">
        <v>29.33</v>
      </c>
      <c r="J4558" s="1">
        <v>7</v>
      </c>
      <c r="K4558" s="1" t="s">
        <v>19</v>
      </c>
      <c r="L4558" s="1" t="s">
        <v>19</v>
      </c>
      <c r="M4558" s="1">
        <v>37</v>
      </c>
      <c r="N4558" s="1" t="s">
        <v>33</v>
      </c>
      <c r="O4558" s="1">
        <v>2054701</v>
      </c>
      <c r="P4558" s="1">
        <f t="shared" si="1008"/>
        <v>5</v>
      </c>
      <c r="Q4558" s="1">
        <f t="shared" si="995"/>
        <v>12</v>
      </c>
      <c r="R4558" s="5">
        <f t="shared" si="996"/>
        <v>8.2191780821917804E-2</v>
      </c>
      <c r="S4558" s="6">
        <f t="shared" si="997"/>
        <v>182648.40182648401</v>
      </c>
      <c r="T4558" s="4">
        <f t="shared" si="998"/>
        <v>2.2222222222222223</v>
      </c>
      <c r="U4558" s="1" t="str">
        <f t="shared" si="999"/>
        <v>Normal</v>
      </c>
      <c r="V4558" s="1" t="str">
        <f t="shared" si="1000"/>
        <v>Still Private</v>
      </c>
      <c r="W4558" s="1" t="str">
        <f t="shared" si="1001"/>
        <v>€</v>
      </c>
      <c r="X4558" s="1" t="str">
        <f t="shared" si="1002"/>
        <v>€54M</v>
      </c>
      <c r="Y4558" s="1" t="str">
        <f t="shared" si="1003"/>
        <v>€120M</v>
      </c>
      <c r="Z4558" s="1" t="str">
        <f t="shared" si="1004"/>
        <v>€0</v>
      </c>
      <c r="AA4558" s="1" t="str">
        <f t="shared" si="1005"/>
        <v>€1,82,648</v>
      </c>
      <c r="AB4558" s="6">
        <f t="shared" si="1006"/>
        <v>15220.700152207002</v>
      </c>
      <c r="AC4558" s="1" t="str">
        <f t="shared" si="1007"/>
        <v>Small</v>
      </c>
    </row>
    <row r="4559" spans="1:29">
      <c r="A4559" s="1" t="s">
        <v>536</v>
      </c>
      <c r="B4559" s="1">
        <v>2012</v>
      </c>
      <c r="C4559" s="1" t="s">
        <v>73</v>
      </c>
      <c r="D4559" s="1" t="s">
        <v>48</v>
      </c>
      <c r="E4559" s="1" t="s">
        <v>28</v>
      </c>
      <c r="F4559" s="1">
        <v>73</v>
      </c>
      <c r="G4559" s="1">
        <v>4214</v>
      </c>
      <c r="H4559" s="1">
        <v>76</v>
      </c>
      <c r="I4559" s="1">
        <v>44.89</v>
      </c>
      <c r="J4559" s="1">
        <v>2</v>
      </c>
      <c r="K4559" s="1" t="s">
        <v>19</v>
      </c>
      <c r="L4559" s="1" t="s">
        <v>24</v>
      </c>
      <c r="M4559" s="1">
        <v>91</v>
      </c>
      <c r="N4559" s="1" t="s">
        <v>20</v>
      </c>
      <c r="O4559" s="1">
        <v>2013151</v>
      </c>
      <c r="P4559" s="1">
        <f t="shared" si="1008"/>
        <v>1</v>
      </c>
      <c r="Q4559" s="1">
        <f t="shared" si="995"/>
        <v>12</v>
      </c>
      <c r="R4559" s="5">
        <f t="shared" si="996"/>
        <v>1.7323208353108684E-2</v>
      </c>
      <c r="S4559" s="6">
        <f t="shared" si="997"/>
        <v>18035.121025154247</v>
      </c>
      <c r="T4559" s="4">
        <f t="shared" si="998"/>
        <v>1.0410958904109588</v>
      </c>
      <c r="U4559" s="1" t="str">
        <f t="shared" si="999"/>
        <v>Normal</v>
      </c>
      <c r="V4559" s="1" t="str">
        <f t="shared" si="1000"/>
        <v>IPO</v>
      </c>
      <c r="W4559" s="1" t="str">
        <f t="shared" si="1001"/>
        <v>€</v>
      </c>
      <c r="X4559" s="1" t="str">
        <f t="shared" si="1002"/>
        <v>€73M</v>
      </c>
      <c r="Y4559" s="1" t="str">
        <f t="shared" si="1003"/>
        <v>€76M</v>
      </c>
      <c r="Z4559" s="1" t="str">
        <f t="shared" si="1004"/>
        <v>€0</v>
      </c>
      <c r="AA4559" s="1" t="str">
        <f t="shared" si="1005"/>
        <v>€18,035</v>
      </c>
      <c r="AB4559" s="6">
        <f t="shared" si="1006"/>
        <v>1502.9267520961873</v>
      </c>
      <c r="AC4559" s="1" t="str">
        <f t="shared" si="1007"/>
        <v>Small</v>
      </c>
    </row>
    <row r="4560" spans="1:29">
      <c r="A4560" s="1" t="s">
        <v>3274</v>
      </c>
      <c r="B4560" s="1">
        <v>2012</v>
      </c>
      <c r="C4560" s="1" t="s">
        <v>31</v>
      </c>
      <c r="D4560" s="1" t="s">
        <v>46</v>
      </c>
      <c r="E4560" s="1" t="s">
        <v>28</v>
      </c>
      <c r="F4560" s="1">
        <v>92</v>
      </c>
      <c r="G4560" s="1">
        <v>3291</v>
      </c>
      <c r="H4560" s="1">
        <v>386</v>
      </c>
      <c r="I4560" s="1">
        <v>34.81</v>
      </c>
      <c r="J4560" s="1">
        <v>3</v>
      </c>
      <c r="K4560" s="1" t="s">
        <v>19</v>
      </c>
      <c r="L4560" s="1" t="s">
        <v>24</v>
      </c>
      <c r="M4560" s="1">
        <v>21</v>
      </c>
      <c r="N4560" s="1" t="s">
        <v>25</v>
      </c>
      <c r="O4560" s="1">
        <v>1897138</v>
      </c>
      <c r="P4560" s="1">
        <f t="shared" si="1008"/>
        <v>1</v>
      </c>
      <c r="Q4560" s="1">
        <f t="shared" si="995"/>
        <v>12</v>
      </c>
      <c r="R4560" s="5">
        <f t="shared" si="996"/>
        <v>2.7955028866605895E-2</v>
      </c>
      <c r="S4560" s="6">
        <f t="shared" si="997"/>
        <v>117289.57763597691</v>
      </c>
      <c r="T4560" s="4">
        <f t="shared" si="998"/>
        <v>4.1956521739130439</v>
      </c>
      <c r="U4560" s="1" t="str">
        <f t="shared" si="999"/>
        <v>Normal</v>
      </c>
      <c r="V4560" s="1" t="str">
        <f t="shared" si="1000"/>
        <v>IPO</v>
      </c>
      <c r="W4560" s="1" t="str">
        <f t="shared" si="1001"/>
        <v>€</v>
      </c>
      <c r="X4560" s="1" t="str">
        <f t="shared" si="1002"/>
        <v>€92M</v>
      </c>
      <c r="Y4560" s="1" t="str">
        <f t="shared" si="1003"/>
        <v>€386M</v>
      </c>
      <c r="Z4560" s="1" t="str">
        <f t="shared" si="1004"/>
        <v>€0</v>
      </c>
      <c r="AA4560" s="1" t="str">
        <f t="shared" si="1005"/>
        <v>€1,17,290</v>
      </c>
      <c r="AB4560" s="6">
        <f t="shared" si="1006"/>
        <v>9774.1314696647423</v>
      </c>
      <c r="AC4560" s="1" t="str">
        <f t="shared" si="1007"/>
        <v>Small</v>
      </c>
    </row>
    <row r="4561" spans="1:29">
      <c r="A4561" s="1" t="s">
        <v>1312</v>
      </c>
      <c r="B4561" s="1">
        <v>2012</v>
      </c>
      <c r="C4561" s="1" t="s">
        <v>59</v>
      </c>
      <c r="D4561" s="1" t="s">
        <v>36</v>
      </c>
      <c r="E4561" s="1" t="s">
        <v>40</v>
      </c>
      <c r="F4561" s="1">
        <v>40</v>
      </c>
      <c r="G4561" s="1">
        <v>1451</v>
      </c>
      <c r="H4561" s="1">
        <v>396</v>
      </c>
      <c r="I4561" s="1">
        <v>24.37</v>
      </c>
      <c r="J4561" s="1">
        <v>7</v>
      </c>
      <c r="K4561" s="1" t="s">
        <v>19</v>
      </c>
      <c r="L4561" s="1" t="s">
        <v>19</v>
      </c>
      <c r="M4561" s="1">
        <v>45</v>
      </c>
      <c r="N4561" s="1" t="s">
        <v>49</v>
      </c>
      <c r="O4561" s="1">
        <v>1688156</v>
      </c>
      <c r="P4561" s="1">
        <f t="shared" si="1008"/>
        <v>3</v>
      </c>
      <c r="Q4561" s="1">
        <f t="shared" si="995"/>
        <v>12</v>
      </c>
      <c r="R4561" s="5">
        <f t="shared" si="996"/>
        <v>2.7567195037904894E-2</v>
      </c>
      <c r="S4561" s="6">
        <f t="shared" si="997"/>
        <v>272915.23087525845</v>
      </c>
      <c r="T4561" s="4">
        <f t="shared" si="998"/>
        <v>9.9</v>
      </c>
      <c r="U4561" s="1" t="str">
        <f t="shared" si="999"/>
        <v>Normal</v>
      </c>
      <c r="V4561" s="1" t="str">
        <f t="shared" si="1000"/>
        <v>Still Private</v>
      </c>
      <c r="W4561" s="1" t="str">
        <f t="shared" si="1001"/>
        <v>₹</v>
      </c>
      <c r="X4561" s="1" t="str">
        <f t="shared" si="1002"/>
        <v>₹40M</v>
      </c>
      <c r="Y4561" s="1" t="str">
        <f t="shared" si="1003"/>
        <v>₹396M</v>
      </c>
      <c r="Z4561" s="1" t="str">
        <f t="shared" si="1004"/>
        <v>₹0</v>
      </c>
      <c r="AA4561" s="1" t="str">
        <f t="shared" si="1005"/>
        <v>₹2,72,915</v>
      </c>
      <c r="AB4561" s="6">
        <f t="shared" si="1006"/>
        <v>22742.935906271538</v>
      </c>
      <c r="AC4561" s="1" t="str">
        <f t="shared" si="1007"/>
        <v>Small</v>
      </c>
    </row>
    <row r="4562" spans="1:29">
      <c r="A4562" s="1" t="s">
        <v>2256</v>
      </c>
      <c r="B4562" s="1">
        <v>2012</v>
      </c>
      <c r="C4562" s="1" t="s">
        <v>59</v>
      </c>
      <c r="D4562" s="1" t="s">
        <v>48</v>
      </c>
      <c r="E4562" s="1" t="s">
        <v>18</v>
      </c>
      <c r="F4562" s="1">
        <v>54</v>
      </c>
      <c r="G4562" s="1">
        <v>575</v>
      </c>
      <c r="H4562" s="1">
        <v>22</v>
      </c>
      <c r="I4562" s="1">
        <v>27.34</v>
      </c>
      <c r="J4562" s="1">
        <v>3</v>
      </c>
      <c r="K4562" s="1" t="s">
        <v>19</v>
      </c>
      <c r="L4562" s="1" t="s">
        <v>24</v>
      </c>
      <c r="M4562" s="1">
        <v>14</v>
      </c>
      <c r="N4562" s="1" t="s">
        <v>29</v>
      </c>
      <c r="O4562" s="1">
        <v>1527378</v>
      </c>
      <c r="P4562" s="1">
        <f t="shared" si="1008"/>
        <v>2</v>
      </c>
      <c r="Q4562" s="1">
        <f t="shared" si="995"/>
        <v>12</v>
      </c>
      <c r="R4562" s="5">
        <f t="shared" si="996"/>
        <v>9.3913043478260863E-2</v>
      </c>
      <c r="S4562" s="6">
        <f t="shared" si="997"/>
        <v>38260.869565217392</v>
      </c>
      <c r="T4562" s="4">
        <f t="shared" si="998"/>
        <v>0.40740740740740738</v>
      </c>
      <c r="U4562" s="1" t="str">
        <f t="shared" si="999"/>
        <v>Normal</v>
      </c>
      <c r="V4562" s="1" t="str">
        <f t="shared" si="1000"/>
        <v>IPO</v>
      </c>
      <c r="W4562" s="1" t="str">
        <f t="shared" si="1001"/>
        <v>₹</v>
      </c>
      <c r="X4562" s="1" t="str">
        <f t="shared" si="1002"/>
        <v>₹54M</v>
      </c>
      <c r="Y4562" s="1" t="str">
        <f t="shared" si="1003"/>
        <v>₹22M</v>
      </c>
      <c r="Z4562" s="1" t="str">
        <f t="shared" si="1004"/>
        <v>₹0</v>
      </c>
      <c r="AA4562" s="1" t="str">
        <f t="shared" si="1005"/>
        <v>₹38,261</v>
      </c>
      <c r="AB4562" s="6">
        <f t="shared" si="1006"/>
        <v>3188.4057971014495</v>
      </c>
      <c r="AC4562" s="1" t="str">
        <f t="shared" si="1007"/>
        <v>Small</v>
      </c>
    </row>
    <row r="4563" spans="1:29">
      <c r="A4563" s="1" t="s">
        <v>4502</v>
      </c>
      <c r="B4563" s="1">
        <v>2012</v>
      </c>
      <c r="C4563" s="1" t="s">
        <v>42</v>
      </c>
      <c r="D4563" s="1" t="s">
        <v>46</v>
      </c>
      <c r="E4563" s="1" t="s">
        <v>18</v>
      </c>
      <c r="F4563" s="1">
        <v>41</v>
      </c>
      <c r="G4563" s="1">
        <v>3179</v>
      </c>
      <c r="H4563" s="1">
        <v>58</v>
      </c>
      <c r="I4563" s="1">
        <v>8.3699999999999992</v>
      </c>
      <c r="J4563" s="1">
        <v>3</v>
      </c>
      <c r="K4563" s="1" t="s">
        <v>19</v>
      </c>
      <c r="L4563" s="1" t="s">
        <v>19</v>
      </c>
      <c r="M4563" s="1">
        <v>19</v>
      </c>
      <c r="N4563" s="1" t="s">
        <v>20</v>
      </c>
      <c r="O4563" s="1">
        <v>1482081</v>
      </c>
      <c r="P4563" s="1">
        <f t="shared" si="1008"/>
        <v>2</v>
      </c>
      <c r="Q4563" s="1">
        <f t="shared" si="995"/>
        <v>12</v>
      </c>
      <c r="R4563" s="5">
        <f t="shared" si="996"/>
        <v>1.2897137464611514E-2</v>
      </c>
      <c r="S4563" s="6">
        <f t="shared" si="997"/>
        <v>18244.731047499212</v>
      </c>
      <c r="T4563" s="4">
        <f t="shared" si="998"/>
        <v>1.4146341463414633</v>
      </c>
      <c r="U4563" s="1" t="str">
        <f t="shared" si="999"/>
        <v>Normal</v>
      </c>
      <c r="V4563" s="1" t="str">
        <f t="shared" si="1000"/>
        <v>Still Private</v>
      </c>
      <c r="W4563" s="1" t="str">
        <f t="shared" si="1001"/>
        <v>¥</v>
      </c>
      <c r="X4563" s="1" t="str">
        <f t="shared" si="1002"/>
        <v>¥41M</v>
      </c>
      <c r="Y4563" s="1" t="str">
        <f t="shared" si="1003"/>
        <v>¥58M</v>
      </c>
      <c r="Z4563" s="1" t="str">
        <f t="shared" si="1004"/>
        <v>¥0</v>
      </c>
      <c r="AA4563" s="1" t="str">
        <f t="shared" si="1005"/>
        <v>¥18,245</v>
      </c>
      <c r="AB4563" s="6">
        <f t="shared" si="1006"/>
        <v>1520.3942539582679</v>
      </c>
      <c r="AC4563" s="1" t="str">
        <f t="shared" si="1007"/>
        <v>Small</v>
      </c>
    </row>
    <row r="4564" spans="1:29">
      <c r="A4564" s="1" t="s">
        <v>2548</v>
      </c>
      <c r="B4564" s="1">
        <v>2012</v>
      </c>
      <c r="C4564" s="1" t="s">
        <v>53</v>
      </c>
      <c r="D4564" s="1" t="s">
        <v>17</v>
      </c>
      <c r="E4564" s="1" t="s">
        <v>28</v>
      </c>
      <c r="F4564" s="1">
        <v>70</v>
      </c>
      <c r="G4564" s="1">
        <v>1024</v>
      </c>
      <c r="H4564" s="1">
        <v>96</v>
      </c>
      <c r="I4564" s="1">
        <v>24.82</v>
      </c>
      <c r="J4564" s="1">
        <v>8</v>
      </c>
      <c r="K4564" s="1" t="s">
        <v>19</v>
      </c>
      <c r="L4564" s="1" t="s">
        <v>19</v>
      </c>
      <c r="M4564" s="1">
        <v>47</v>
      </c>
      <c r="N4564" s="1" t="s">
        <v>49</v>
      </c>
      <c r="O4564" s="1">
        <v>1348289</v>
      </c>
      <c r="P4564" s="1">
        <f t="shared" si="1008"/>
        <v>1</v>
      </c>
      <c r="Q4564" s="1">
        <f t="shared" si="995"/>
        <v>12</v>
      </c>
      <c r="R4564" s="5">
        <f t="shared" si="996"/>
        <v>6.8359375E-2</v>
      </c>
      <c r="S4564" s="6">
        <f t="shared" si="997"/>
        <v>93750</v>
      </c>
      <c r="T4564" s="4">
        <f t="shared" si="998"/>
        <v>1.3714285714285714</v>
      </c>
      <c r="U4564" s="1" t="str">
        <f t="shared" si="999"/>
        <v>High Performer</v>
      </c>
      <c r="V4564" s="1" t="str">
        <f t="shared" si="1000"/>
        <v>Still Private</v>
      </c>
      <c r="W4564" s="1">
        <f t="shared" si="1001"/>
        <v>0</v>
      </c>
      <c r="X4564" s="1" t="str">
        <f t="shared" si="1002"/>
        <v>070M</v>
      </c>
      <c r="Y4564" s="1" t="str">
        <f t="shared" si="1003"/>
        <v>096M</v>
      </c>
      <c r="Z4564" s="1" t="str">
        <f t="shared" si="1004"/>
        <v>00</v>
      </c>
      <c r="AA4564" s="1" t="str">
        <f t="shared" si="1005"/>
        <v>093,750</v>
      </c>
      <c r="AB4564" s="6">
        <f t="shared" si="1006"/>
        <v>7812.5</v>
      </c>
      <c r="AC4564" s="1" t="str">
        <f t="shared" si="1007"/>
        <v>Small</v>
      </c>
    </row>
    <row r="4565" spans="1:29">
      <c r="A4565" s="1" t="s">
        <v>2703</v>
      </c>
      <c r="B4565" s="1">
        <v>2012</v>
      </c>
      <c r="C4565" s="1" t="s">
        <v>53</v>
      </c>
      <c r="D4565" s="1" t="s">
        <v>51</v>
      </c>
      <c r="E4565" s="1" t="s">
        <v>40</v>
      </c>
      <c r="F4565" s="1">
        <v>25</v>
      </c>
      <c r="G4565" s="1">
        <v>3223</v>
      </c>
      <c r="H4565" s="1">
        <v>601</v>
      </c>
      <c r="I4565" s="1">
        <v>31.49</v>
      </c>
      <c r="J4565" s="1">
        <v>8</v>
      </c>
      <c r="K4565" s="1" t="s">
        <v>19</v>
      </c>
      <c r="L4565" s="1" t="s">
        <v>19</v>
      </c>
      <c r="M4565" s="1">
        <v>56</v>
      </c>
      <c r="N4565" s="1" t="s">
        <v>20</v>
      </c>
      <c r="O4565" s="1">
        <v>1308291</v>
      </c>
      <c r="P4565" s="1">
        <f t="shared" si="1008"/>
        <v>3</v>
      </c>
      <c r="Q4565" s="1">
        <f t="shared" si="995"/>
        <v>12</v>
      </c>
      <c r="R4565" s="5">
        <f t="shared" si="996"/>
        <v>7.7567483710828423E-3</v>
      </c>
      <c r="S4565" s="6">
        <f t="shared" si="997"/>
        <v>186472.23084083153</v>
      </c>
      <c r="T4565" s="4">
        <f t="shared" si="998"/>
        <v>24.04</v>
      </c>
      <c r="U4565" s="1" t="str">
        <f t="shared" si="999"/>
        <v>High Performer</v>
      </c>
      <c r="V4565" s="1" t="str">
        <f t="shared" si="1000"/>
        <v>Still Private</v>
      </c>
      <c r="W4565" s="1">
        <f t="shared" si="1001"/>
        <v>0</v>
      </c>
      <c r="X4565" s="1" t="str">
        <f t="shared" si="1002"/>
        <v>025M</v>
      </c>
      <c r="Y4565" s="1" t="str">
        <f t="shared" si="1003"/>
        <v>0601M</v>
      </c>
      <c r="Z4565" s="1" t="str">
        <f t="shared" si="1004"/>
        <v>00</v>
      </c>
      <c r="AA4565" s="1" t="str">
        <f t="shared" si="1005"/>
        <v>01,86,472</v>
      </c>
      <c r="AB4565" s="6">
        <f t="shared" si="1006"/>
        <v>15539.352570069294</v>
      </c>
      <c r="AC4565" s="1" t="str">
        <f t="shared" si="1007"/>
        <v>Small</v>
      </c>
    </row>
    <row r="4566" spans="1:29">
      <c r="A4566" s="1" t="s">
        <v>619</v>
      </c>
      <c r="B4566" s="1">
        <v>2012</v>
      </c>
      <c r="C4566" s="1" t="s">
        <v>59</v>
      </c>
      <c r="D4566" s="1" t="s">
        <v>46</v>
      </c>
      <c r="E4566" s="1" t="s">
        <v>37</v>
      </c>
      <c r="F4566" s="1">
        <v>93</v>
      </c>
      <c r="G4566" s="1">
        <v>3809</v>
      </c>
      <c r="H4566" s="1">
        <v>7</v>
      </c>
      <c r="I4566" s="1">
        <v>25.6</v>
      </c>
      <c r="J4566" s="1">
        <v>4</v>
      </c>
      <c r="K4566" s="1" t="s">
        <v>24</v>
      </c>
      <c r="L4566" s="1" t="s">
        <v>19</v>
      </c>
      <c r="M4566" s="1">
        <v>40</v>
      </c>
      <c r="N4566" s="1" t="s">
        <v>49</v>
      </c>
      <c r="O4566" s="1">
        <v>1250465</v>
      </c>
      <c r="P4566" s="1">
        <f t="shared" si="1008"/>
        <v>4</v>
      </c>
      <c r="Q4566" s="1">
        <f t="shared" si="995"/>
        <v>12</v>
      </c>
      <c r="R4566" s="5">
        <f t="shared" si="996"/>
        <v>2.4415857180362301E-2</v>
      </c>
      <c r="S4566" s="6">
        <f t="shared" si="997"/>
        <v>1837.7526909950118</v>
      </c>
      <c r="T4566" s="4">
        <f t="shared" si="998"/>
        <v>7.5268817204301078E-2</v>
      </c>
      <c r="U4566" s="1" t="str">
        <f t="shared" si="999"/>
        <v>Normal</v>
      </c>
      <c r="V4566" s="1" t="str">
        <f t="shared" si="1000"/>
        <v>Acquired</v>
      </c>
      <c r="W4566" s="1" t="str">
        <f t="shared" si="1001"/>
        <v>₹</v>
      </c>
      <c r="X4566" s="1" t="str">
        <f t="shared" si="1002"/>
        <v>₹93M</v>
      </c>
      <c r="Y4566" s="1" t="str">
        <f t="shared" si="1003"/>
        <v>₹7M</v>
      </c>
      <c r="Z4566" s="1" t="str">
        <f t="shared" si="1004"/>
        <v>₹0</v>
      </c>
      <c r="AA4566" s="1" t="str">
        <f t="shared" si="1005"/>
        <v>₹1,838</v>
      </c>
      <c r="AB4566" s="6">
        <f t="shared" si="1006"/>
        <v>153.14605758291765</v>
      </c>
      <c r="AC4566" s="1" t="str">
        <f t="shared" si="1007"/>
        <v>Small</v>
      </c>
    </row>
    <row r="4567" spans="1:29">
      <c r="A4567" s="1" t="s">
        <v>937</v>
      </c>
      <c r="B4567" s="1">
        <v>2012</v>
      </c>
      <c r="C4567" s="1" t="s">
        <v>22</v>
      </c>
      <c r="D4567" s="1" t="s">
        <v>46</v>
      </c>
      <c r="E4567" s="1" t="s">
        <v>40</v>
      </c>
      <c r="F4567" s="1">
        <v>82</v>
      </c>
      <c r="G4567" s="1">
        <v>3716</v>
      </c>
      <c r="H4567" s="1">
        <v>53</v>
      </c>
      <c r="I4567" s="1">
        <v>42.01</v>
      </c>
      <c r="J4567" s="1">
        <v>7</v>
      </c>
      <c r="K4567" s="1" t="s">
        <v>24</v>
      </c>
      <c r="L4567" s="1" t="s">
        <v>19</v>
      </c>
      <c r="M4567" s="1">
        <v>14</v>
      </c>
      <c r="N4567" s="1" t="s">
        <v>25</v>
      </c>
      <c r="O4567" s="1">
        <v>1122001</v>
      </c>
      <c r="P4567" s="1">
        <f t="shared" si="1008"/>
        <v>3</v>
      </c>
      <c r="Q4567" s="1">
        <f t="shared" si="995"/>
        <v>12</v>
      </c>
      <c r="R4567" s="5">
        <f t="shared" si="996"/>
        <v>2.2066738428417654E-2</v>
      </c>
      <c r="S4567" s="6">
        <f t="shared" si="997"/>
        <v>14262.64800861141</v>
      </c>
      <c r="T4567" s="4">
        <f t="shared" si="998"/>
        <v>0.64634146341463417</v>
      </c>
      <c r="U4567" s="1" t="str">
        <f t="shared" si="999"/>
        <v>Normal</v>
      </c>
      <c r="V4567" s="1" t="str">
        <f t="shared" si="1000"/>
        <v>Acquired</v>
      </c>
      <c r="W4567" s="1" t="str">
        <f t="shared" si="1001"/>
        <v>£</v>
      </c>
      <c r="X4567" s="1" t="str">
        <f t="shared" si="1002"/>
        <v>£82M</v>
      </c>
      <c r="Y4567" s="1" t="str">
        <f t="shared" si="1003"/>
        <v>£53M</v>
      </c>
      <c r="Z4567" s="1" t="str">
        <f t="shared" si="1004"/>
        <v>£0</v>
      </c>
      <c r="AA4567" s="1" t="str">
        <f t="shared" si="1005"/>
        <v>£14,263</v>
      </c>
      <c r="AB4567" s="6">
        <f t="shared" si="1006"/>
        <v>1188.5540007176176</v>
      </c>
      <c r="AC4567" s="1" t="str">
        <f t="shared" si="1007"/>
        <v>Small</v>
      </c>
    </row>
    <row r="4568" spans="1:29">
      <c r="A4568" s="1" t="s">
        <v>3704</v>
      </c>
      <c r="B4568" s="1">
        <v>2012</v>
      </c>
      <c r="C4568" s="1" t="s">
        <v>42</v>
      </c>
      <c r="D4568" s="1" t="s">
        <v>51</v>
      </c>
      <c r="E4568" s="1" t="s">
        <v>37</v>
      </c>
      <c r="F4568" s="1">
        <v>86</v>
      </c>
      <c r="G4568" s="1">
        <v>3917</v>
      </c>
      <c r="H4568" s="1">
        <v>77</v>
      </c>
      <c r="I4568" s="1">
        <v>48.98</v>
      </c>
      <c r="J4568" s="1">
        <v>8</v>
      </c>
      <c r="K4568" s="1" t="s">
        <v>24</v>
      </c>
      <c r="L4568" s="1" t="s">
        <v>24</v>
      </c>
      <c r="M4568" s="1">
        <v>4</v>
      </c>
      <c r="N4568" s="1" t="s">
        <v>29</v>
      </c>
      <c r="O4568" s="1">
        <v>1100112</v>
      </c>
      <c r="P4568" s="1">
        <f t="shared" si="1008"/>
        <v>4</v>
      </c>
      <c r="Q4568" s="1">
        <f t="shared" si="995"/>
        <v>12</v>
      </c>
      <c r="R4568" s="5">
        <f t="shared" si="996"/>
        <v>2.195557824865969E-2</v>
      </c>
      <c r="S4568" s="6">
        <f t="shared" si="997"/>
        <v>19657.901455195304</v>
      </c>
      <c r="T4568" s="4">
        <f t="shared" si="998"/>
        <v>0.89534883720930236</v>
      </c>
      <c r="U4568" s="1" t="str">
        <f t="shared" si="999"/>
        <v>High Performer</v>
      </c>
      <c r="V4568" s="1" t="str">
        <f t="shared" si="1000"/>
        <v>Acquired</v>
      </c>
      <c r="W4568" s="1" t="str">
        <f t="shared" si="1001"/>
        <v>¥</v>
      </c>
      <c r="X4568" s="1" t="str">
        <f t="shared" si="1002"/>
        <v>¥86M</v>
      </c>
      <c r="Y4568" s="1" t="str">
        <f t="shared" si="1003"/>
        <v>¥77M</v>
      </c>
      <c r="Z4568" s="1" t="str">
        <f t="shared" si="1004"/>
        <v>¥0</v>
      </c>
      <c r="AA4568" s="1" t="str">
        <f t="shared" si="1005"/>
        <v>¥19,658</v>
      </c>
      <c r="AB4568" s="6">
        <f t="shared" si="1006"/>
        <v>1638.1584545996086</v>
      </c>
      <c r="AC4568" s="1" t="str">
        <f t="shared" si="1007"/>
        <v>Small</v>
      </c>
    </row>
    <row r="4569" spans="1:29">
      <c r="A4569" s="1" t="s">
        <v>3491</v>
      </c>
      <c r="B4569" s="1">
        <v>2012</v>
      </c>
      <c r="C4569" s="1" t="s">
        <v>73</v>
      </c>
      <c r="D4569" s="1" t="s">
        <v>95</v>
      </c>
      <c r="E4569" s="1" t="s">
        <v>40</v>
      </c>
      <c r="F4569" s="1">
        <v>55</v>
      </c>
      <c r="G4569" s="1">
        <v>1826</v>
      </c>
      <c r="H4569" s="1">
        <v>13</v>
      </c>
      <c r="I4569" s="1">
        <v>18.02</v>
      </c>
      <c r="J4569" s="1">
        <v>4</v>
      </c>
      <c r="K4569" s="1" t="s">
        <v>19</v>
      </c>
      <c r="L4569" s="1" t="s">
        <v>19</v>
      </c>
      <c r="M4569" s="1">
        <v>79</v>
      </c>
      <c r="N4569" s="1" t="s">
        <v>25</v>
      </c>
      <c r="O4569" s="1">
        <v>852300</v>
      </c>
      <c r="P4569" s="1">
        <f t="shared" si="1008"/>
        <v>3</v>
      </c>
      <c r="Q4569" s="1">
        <f t="shared" si="995"/>
        <v>12</v>
      </c>
      <c r="R4569" s="5">
        <f t="shared" si="996"/>
        <v>3.0120481927710843E-2</v>
      </c>
      <c r="S4569" s="6">
        <f t="shared" si="997"/>
        <v>7119.386637458927</v>
      </c>
      <c r="T4569" s="4">
        <f t="shared" si="998"/>
        <v>0.23636363636363636</v>
      </c>
      <c r="U4569" s="1" t="str">
        <f t="shared" si="999"/>
        <v>Normal</v>
      </c>
      <c r="V4569" s="1" t="str">
        <f t="shared" si="1000"/>
        <v>Still Private</v>
      </c>
      <c r="W4569" s="1" t="str">
        <f t="shared" si="1001"/>
        <v>€</v>
      </c>
      <c r="X4569" s="1" t="str">
        <f t="shared" si="1002"/>
        <v>€55M</v>
      </c>
      <c r="Y4569" s="1" t="str">
        <f t="shared" si="1003"/>
        <v>€13M</v>
      </c>
      <c r="Z4569" s="1" t="str">
        <f t="shared" si="1004"/>
        <v>€0</v>
      </c>
      <c r="AA4569" s="1" t="str">
        <f t="shared" si="1005"/>
        <v>€7,119</v>
      </c>
      <c r="AB4569" s="6">
        <f t="shared" si="1006"/>
        <v>593.28221978824388</v>
      </c>
      <c r="AC4569" s="1" t="str">
        <f t="shared" si="1007"/>
        <v>Small</v>
      </c>
    </row>
    <row r="4570" spans="1:29">
      <c r="A4570" s="1" t="s">
        <v>4541</v>
      </c>
      <c r="B4570" s="1">
        <v>2012</v>
      </c>
      <c r="C4570" s="1" t="s">
        <v>73</v>
      </c>
      <c r="D4570" s="1" t="s">
        <v>48</v>
      </c>
      <c r="E4570" s="1" t="s">
        <v>18</v>
      </c>
      <c r="F4570" s="1">
        <v>3</v>
      </c>
      <c r="G4570" s="1">
        <v>1142</v>
      </c>
      <c r="H4570" s="1">
        <v>406</v>
      </c>
      <c r="I4570" s="1">
        <v>13.18</v>
      </c>
      <c r="J4570" s="1">
        <v>4</v>
      </c>
      <c r="K4570" s="1" t="s">
        <v>19</v>
      </c>
      <c r="L4570" s="1" t="s">
        <v>24</v>
      </c>
      <c r="M4570" s="1">
        <v>9</v>
      </c>
      <c r="N4570" s="1" t="s">
        <v>25</v>
      </c>
      <c r="O4570" s="1">
        <v>703479</v>
      </c>
      <c r="P4570" s="1">
        <f t="shared" si="1008"/>
        <v>2</v>
      </c>
      <c r="Q4570" s="1">
        <f t="shared" si="995"/>
        <v>12</v>
      </c>
      <c r="R4570" s="5">
        <f t="shared" si="996"/>
        <v>2.6269702276707531E-3</v>
      </c>
      <c r="S4570" s="6">
        <f t="shared" si="997"/>
        <v>355516.63747810858</v>
      </c>
      <c r="T4570" s="4">
        <f t="shared" si="998"/>
        <v>135.33333333333334</v>
      </c>
      <c r="U4570" s="1" t="str">
        <f t="shared" si="999"/>
        <v>Normal</v>
      </c>
      <c r="V4570" s="1" t="str">
        <f t="shared" si="1000"/>
        <v>IPO</v>
      </c>
      <c r="W4570" s="1" t="str">
        <f t="shared" si="1001"/>
        <v>€</v>
      </c>
      <c r="X4570" s="1" t="str">
        <f t="shared" si="1002"/>
        <v>€3M</v>
      </c>
      <c r="Y4570" s="1" t="str">
        <f t="shared" si="1003"/>
        <v>€406M</v>
      </c>
      <c r="Z4570" s="1" t="str">
        <f t="shared" si="1004"/>
        <v>€0</v>
      </c>
      <c r="AA4570" s="1" t="str">
        <f t="shared" si="1005"/>
        <v>€3,55,517</v>
      </c>
      <c r="AB4570" s="6">
        <f t="shared" si="1006"/>
        <v>29626.386456509048</v>
      </c>
      <c r="AC4570" s="1" t="str">
        <f t="shared" si="1007"/>
        <v>Small</v>
      </c>
    </row>
    <row r="4571" spans="1:29">
      <c r="A4571" s="1" t="s">
        <v>3525</v>
      </c>
      <c r="B4571" s="1">
        <v>2012</v>
      </c>
      <c r="C4571" s="1" t="s">
        <v>45</v>
      </c>
      <c r="D4571" s="1" t="s">
        <v>36</v>
      </c>
      <c r="E4571" s="1" t="s">
        <v>18</v>
      </c>
      <c r="F4571" s="1">
        <v>66</v>
      </c>
      <c r="G4571" s="1">
        <v>4112</v>
      </c>
      <c r="H4571" s="1">
        <v>351</v>
      </c>
      <c r="I4571" s="1">
        <v>14.61</v>
      </c>
      <c r="J4571" s="1">
        <v>3</v>
      </c>
      <c r="K4571" s="1" t="s">
        <v>24</v>
      </c>
      <c r="L4571" s="1" t="s">
        <v>24</v>
      </c>
      <c r="M4571" s="1">
        <v>35</v>
      </c>
      <c r="N4571" s="1" t="s">
        <v>29</v>
      </c>
      <c r="O4571" s="1">
        <v>640010</v>
      </c>
      <c r="P4571" s="1">
        <f t="shared" si="1008"/>
        <v>2</v>
      </c>
      <c r="Q4571" s="1">
        <f t="shared" si="995"/>
        <v>12</v>
      </c>
      <c r="R4571" s="5">
        <f t="shared" si="996"/>
        <v>1.6050583657587547E-2</v>
      </c>
      <c r="S4571" s="6">
        <f t="shared" si="997"/>
        <v>85359.92217898833</v>
      </c>
      <c r="T4571" s="4">
        <f t="shared" si="998"/>
        <v>5.3181818181818183</v>
      </c>
      <c r="U4571" s="1" t="str">
        <f t="shared" si="999"/>
        <v>Normal</v>
      </c>
      <c r="V4571" s="1" t="str">
        <f t="shared" si="1000"/>
        <v>Acquired</v>
      </c>
      <c r="W4571" s="1" t="str">
        <f t="shared" si="1001"/>
        <v>A$</v>
      </c>
      <c r="X4571" s="1" t="str">
        <f t="shared" si="1002"/>
        <v>A$66M</v>
      </c>
      <c r="Y4571" s="1" t="str">
        <f t="shared" si="1003"/>
        <v>A$351M</v>
      </c>
      <c r="Z4571" s="1" t="str">
        <f t="shared" si="1004"/>
        <v>A$0</v>
      </c>
      <c r="AA4571" s="1" t="str">
        <f t="shared" si="1005"/>
        <v>A$85,360</v>
      </c>
      <c r="AB4571" s="6">
        <f t="shared" si="1006"/>
        <v>7113.3268482490275</v>
      </c>
      <c r="AC4571" s="1" t="str">
        <f t="shared" si="1007"/>
        <v>Small</v>
      </c>
    </row>
    <row r="4572" spans="1:29">
      <c r="A4572" s="1" t="s">
        <v>2820</v>
      </c>
      <c r="B4572" s="1">
        <v>2012</v>
      </c>
      <c r="C4572" s="1" t="s">
        <v>27</v>
      </c>
      <c r="D4572" s="1" t="s">
        <v>51</v>
      </c>
      <c r="E4572" s="1" t="s">
        <v>23</v>
      </c>
      <c r="F4572" s="1">
        <v>45</v>
      </c>
      <c r="G4572" s="1">
        <v>4798</v>
      </c>
      <c r="H4572" s="1">
        <v>474</v>
      </c>
      <c r="I4572" s="1">
        <v>35.380000000000003</v>
      </c>
      <c r="J4572" s="1">
        <v>5</v>
      </c>
      <c r="K4572" s="1" t="s">
        <v>24</v>
      </c>
      <c r="L4572" s="1" t="s">
        <v>24</v>
      </c>
      <c r="M4572" s="1">
        <v>23</v>
      </c>
      <c r="N4572" s="1" t="s">
        <v>33</v>
      </c>
      <c r="O4572" s="1">
        <v>598396</v>
      </c>
      <c r="P4572" s="1">
        <f t="shared" si="1008"/>
        <v>5</v>
      </c>
      <c r="Q4572" s="1">
        <f t="shared" si="995"/>
        <v>12</v>
      </c>
      <c r="R4572" s="5">
        <f t="shared" si="996"/>
        <v>9.3789078782826173E-3</v>
      </c>
      <c r="S4572" s="6">
        <f t="shared" si="997"/>
        <v>98791.162984576906</v>
      </c>
      <c r="T4572" s="4">
        <f t="shared" si="998"/>
        <v>10.533333333333333</v>
      </c>
      <c r="U4572" s="1" t="str">
        <f t="shared" si="999"/>
        <v>Normal</v>
      </c>
      <c r="V4572" s="1" t="str">
        <f t="shared" si="1000"/>
        <v>Acquired</v>
      </c>
      <c r="W4572" s="1" t="str">
        <f t="shared" si="1001"/>
        <v>$</v>
      </c>
      <c r="X4572" s="1" t="str">
        <f t="shared" si="1002"/>
        <v>$45M</v>
      </c>
      <c r="Y4572" s="1" t="str">
        <f t="shared" si="1003"/>
        <v>$474M</v>
      </c>
      <c r="Z4572" s="1" t="str">
        <f t="shared" si="1004"/>
        <v>$0</v>
      </c>
      <c r="AA4572" s="1" t="str">
        <f t="shared" si="1005"/>
        <v>$98,791</v>
      </c>
      <c r="AB4572" s="6">
        <f t="shared" si="1006"/>
        <v>8232.5969153814094</v>
      </c>
      <c r="AC4572" s="1" t="str">
        <f t="shared" si="1007"/>
        <v>Small</v>
      </c>
    </row>
    <row r="4573" spans="1:29">
      <c r="A4573" s="1" t="s">
        <v>2047</v>
      </c>
      <c r="B4573" s="1">
        <v>2012</v>
      </c>
      <c r="C4573" s="1" t="s">
        <v>27</v>
      </c>
      <c r="D4573" s="1" t="s">
        <v>36</v>
      </c>
      <c r="E4573" s="1" t="s">
        <v>37</v>
      </c>
      <c r="F4573" s="1">
        <v>17</v>
      </c>
      <c r="G4573" s="1">
        <v>344</v>
      </c>
      <c r="H4573" s="1">
        <v>740</v>
      </c>
      <c r="I4573" s="1">
        <v>39.22</v>
      </c>
      <c r="J4573" s="1">
        <v>8</v>
      </c>
      <c r="K4573" s="1" t="s">
        <v>24</v>
      </c>
      <c r="L4573" s="1" t="s">
        <v>19</v>
      </c>
      <c r="M4573" s="1">
        <v>84</v>
      </c>
      <c r="N4573" s="1" t="s">
        <v>49</v>
      </c>
      <c r="O4573" s="1">
        <v>377397</v>
      </c>
      <c r="P4573" s="1">
        <f t="shared" si="1008"/>
        <v>4</v>
      </c>
      <c r="Q4573" s="1">
        <f t="shared" si="995"/>
        <v>12</v>
      </c>
      <c r="R4573" s="5">
        <f t="shared" si="996"/>
        <v>4.9418604651162788E-2</v>
      </c>
      <c r="S4573" s="6">
        <f t="shared" si="997"/>
        <v>2151162.7906976743</v>
      </c>
      <c r="T4573" s="4">
        <f t="shared" si="998"/>
        <v>43.529411764705884</v>
      </c>
      <c r="U4573" s="1" t="str">
        <f t="shared" si="999"/>
        <v>High Performer</v>
      </c>
      <c r="V4573" s="1" t="str">
        <f t="shared" si="1000"/>
        <v>Acquired</v>
      </c>
      <c r="W4573" s="1" t="str">
        <f t="shared" si="1001"/>
        <v>$</v>
      </c>
      <c r="X4573" s="1" t="str">
        <f t="shared" si="1002"/>
        <v>$17M</v>
      </c>
      <c r="Y4573" s="1" t="str">
        <f t="shared" si="1003"/>
        <v>$740M</v>
      </c>
      <c r="Z4573" s="1" t="str">
        <f t="shared" si="1004"/>
        <v>$0</v>
      </c>
      <c r="AA4573" s="1" t="str">
        <f t="shared" si="1005"/>
        <v>$21,51,163</v>
      </c>
      <c r="AB4573" s="6">
        <f t="shared" si="1006"/>
        <v>179263.56589147286</v>
      </c>
      <c r="AC4573" s="1" t="str">
        <f t="shared" si="1007"/>
        <v>Small</v>
      </c>
    </row>
    <row r="4574" spans="1:29">
      <c r="A4574" s="1" t="s">
        <v>961</v>
      </c>
      <c r="B4574" s="1">
        <v>2012</v>
      </c>
      <c r="C4574" s="1" t="s">
        <v>53</v>
      </c>
      <c r="D4574" s="1" t="s">
        <v>46</v>
      </c>
      <c r="E4574" s="1" t="s">
        <v>40</v>
      </c>
      <c r="F4574" s="1">
        <v>42</v>
      </c>
      <c r="G4574" s="1">
        <v>3348</v>
      </c>
      <c r="H4574" s="1">
        <v>45</v>
      </c>
      <c r="I4574" s="1">
        <v>7.55</v>
      </c>
      <c r="J4574" s="1">
        <v>5</v>
      </c>
      <c r="K4574" s="1" t="s">
        <v>19</v>
      </c>
      <c r="L4574" s="1" t="s">
        <v>24</v>
      </c>
      <c r="M4574" s="1">
        <v>10</v>
      </c>
      <c r="N4574" s="1" t="s">
        <v>29</v>
      </c>
      <c r="O4574" s="1">
        <v>94424</v>
      </c>
      <c r="P4574" s="1">
        <f t="shared" si="1008"/>
        <v>3</v>
      </c>
      <c r="Q4574" s="1">
        <f t="shared" si="995"/>
        <v>12</v>
      </c>
      <c r="R4574" s="5">
        <f t="shared" si="996"/>
        <v>1.2544802867383513E-2</v>
      </c>
      <c r="S4574" s="6">
        <f t="shared" si="997"/>
        <v>13440.860215053763</v>
      </c>
      <c r="T4574" s="4">
        <f t="shared" si="998"/>
        <v>1.0714285714285714</v>
      </c>
      <c r="U4574" s="1" t="str">
        <f t="shared" si="999"/>
        <v>Normal</v>
      </c>
      <c r="V4574" s="1" t="str">
        <f t="shared" si="1000"/>
        <v>IPO</v>
      </c>
      <c r="W4574" s="1">
        <f t="shared" si="1001"/>
        <v>0</v>
      </c>
      <c r="X4574" s="1" t="str">
        <f t="shared" si="1002"/>
        <v>042M</v>
      </c>
      <c r="Y4574" s="1" t="str">
        <f t="shared" si="1003"/>
        <v>045M</v>
      </c>
      <c r="Z4574" s="1" t="str">
        <f t="shared" si="1004"/>
        <v>00</v>
      </c>
      <c r="AA4574" s="1" t="str">
        <f t="shared" si="1005"/>
        <v>013,441</v>
      </c>
      <c r="AB4574" s="6">
        <f t="shared" si="1006"/>
        <v>1120.0716845878137</v>
      </c>
      <c r="AC4574" s="1" t="str">
        <f t="shared" si="1007"/>
        <v>Small</v>
      </c>
    </row>
    <row r="4575" spans="1:29">
      <c r="A4575" s="1" t="s">
        <v>800</v>
      </c>
      <c r="B4575" s="1">
        <v>2013</v>
      </c>
      <c r="C4575" s="1" t="s">
        <v>73</v>
      </c>
      <c r="D4575" s="1" t="s">
        <v>32</v>
      </c>
      <c r="E4575" s="1" t="s">
        <v>23</v>
      </c>
      <c r="F4575" s="1">
        <v>83</v>
      </c>
      <c r="G4575" s="1">
        <v>3841</v>
      </c>
      <c r="H4575" s="1">
        <v>352</v>
      </c>
      <c r="I4575" s="1">
        <v>22.35</v>
      </c>
      <c r="J4575" s="1">
        <v>7</v>
      </c>
      <c r="K4575" s="1" t="s">
        <v>19</v>
      </c>
      <c r="L4575" s="1" t="s">
        <v>19</v>
      </c>
      <c r="M4575" s="1">
        <v>2</v>
      </c>
      <c r="N4575" s="1" t="s">
        <v>33</v>
      </c>
      <c r="O4575" s="1">
        <v>4989013</v>
      </c>
      <c r="P4575" s="1">
        <f t="shared" si="1008"/>
        <v>5</v>
      </c>
      <c r="Q4575" s="1">
        <f t="shared" si="995"/>
        <v>11</v>
      </c>
      <c r="R4575" s="5">
        <f t="shared" si="996"/>
        <v>2.1608956001041395E-2</v>
      </c>
      <c r="S4575" s="6">
        <f t="shared" si="997"/>
        <v>91642.801353814109</v>
      </c>
      <c r="T4575" s="4">
        <f t="shared" si="998"/>
        <v>4.2409638554216871</v>
      </c>
      <c r="U4575" s="1" t="str">
        <f t="shared" si="999"/>
        <v>Normal</v>
      </c>
      <c r="V4575" s="1" t="str">
        <f t="shared" si="1000"/>
        <v>Still Private</v>
      </c>
      <c r="W4575" s="1" t="str">
        <f t="shared" si="1001"/>
        <v>€</v>
      </c>
      <c r="X4575" s="1" t="str">
        <f t="shared" si="1002"/>
        <v>€83M</v>
      </c>
      <c r="Y4575" s="1" t="str">
        <f t="shared" si="1003"/>
        <v>€352M</v>
      </c>
      <c r="Z4575" s="1" t="str">
        <f t="shared" si="1004"/>
        <v>€0</v>
      </c>
      <c r="AA4575" s="1" t="str">
        <f t="shared" si="1005"/>
        <v>€91,643</v>
      </c>
      <c r="AB4575" s="6">
        <f t="shared" si="1006"/>
        <v>7636.9001128178425</v>
      </c>
      <c r="AC4575" s="1" t="str">
        <f t="shared" si="1007"/>
        <v>Small</v>
      </c>
    </row>
    <row r="4576" spans="1:29">
      <c r="A4576" s="1" t="s">
        <v>924</v>
      </c>
      <c r="B4576" s="1">
        <v>2013</v>
      </c>
      <c r="C4576" s="1" t="s">
        <v>27</v>
      </c>
      <c r="D4576" s="1" t="s">
        <v>46</v>
      </c>
      <c r="E4576" s="1" t="s">
        <v>18</v>
      </c>
      <c r="F4576" s="1">
        <v>81</v>
      </c>
      <c r="G4576" s="1">
        <v>3685</v>
      </c>
      <c r="H4576" s="1">
        <v>194</v>
      </c>
      <c r="I4576" s="1">
        <v>44.45</v>
      </c>
      <c r="J4576" s="1">
        <v>2</v>
      </c>
      <c r="K4576" s="1" t="s">
        <v>24</v>
      </c>
      <c r="L4576" s="1" t="s">
        <v>24</v>
      </c>
      <c r="M4576" s="1">
        <v>96</v>
      </c>
      <c r="N4576" s="1" t="s">
        <v>49</v>
      </c>
      <c r="O4576" s="1">
        <v>4957069</v>
      </c>
      <c r="P4576" s="1">
        <f t="shared" si="1008"/>
        <v>2</v>
      </c>
      <c r="Q4576" s="1">
        <f t="shared" si="995"/>
        <v>11</v>
      </c>
      <c r="R4576" s="5">
        <f t="shared" si="996"/>
        <v>2.1981004070556309E-2</v>
      </c>
      <c r="S4576" s="6">
        <f t="shared" si="997"/>
        <v>52645.861601085482</v>
      </c>
      <c r="T4576" s="4">
        <f t="shared" si="998"/>
        <v>2.3950617283950617</v>
      </c>
      <c r="U4576" s="1" t="str">
        <f t="shared" si="999"/>
        <v>Normal</v>
      </c>
      <c r="V4576" s="1" t="str">
        <f t="shared" si="1000"/>
        <v>Acquired</v>
      </c>
      <c r="W4576" s="1" t="str">
        <f t="shared" si="1001"/>
        <v>$</v>
      </c>
      <c r="X4576" s="1" t="str">
        <f t="shared" si="1002"/>
        <v>$81M</v>
      </c>
      <c r="Y4576" s="1" t="str">
        <f t="shared" si="1003"/>
        <v>$194M</v>
      </c>
      <c r="Z4576" s="1" t="str">
        <f t="shared" si="1004"/>
        <v>$0</v>
      </c>
      <c r="AA4576" s="1" t="str">
        <f t="shared" si="1005"/>
        <v>$52,646</v>
      </c>
      <c r="AB4576" s="6">
        <f t="shared" si="1006"/>
        <v>4387.1551334237902</v>
      </c>
      <c r="AC4576" s="1" t="str">
        <f t="shared" si="1007"/>
        <v>Small</v>
      </c>
    </row>
    <row r="4577" spans="1:29">
      <c r="A4577" s="1" t="s">
        <v>1605</v>
      </c>
      <c r="B4577" s="1">
        <v>2013</v>
      </c>
      <c r="C4577" s="1" t="s">
        <v>53</v>
      </c>
      <c r="D4577" s="1" t="s">
        <v>17</v>
      </c>
      <c r="E4577" s="1" t="s">
        <v>28</v>
      </c>
      <c r="F4577" s="1">
        <v>80</v>
      </c>
      <c r="G4577" s="1">
        <v>4962</v>
      </c>
      <c r="H4577" s="1">
        <v>439</v>
      </c>
      <c r="I4577" s="1">
        <v>19.53</v>
      </c>
      <c r="J4577" s="1">
        <v>3</v>
      </c>
      <c r="K4577" s="1" t="s">
        <v>19</v>
      </c>
      <c r="L4577" s="1" t="s">
        <v>19</v>
      </c>
      <c r="M4577" s="1">
        <v>43</v>
      </c>
      <c r="N4577" s="1" t="s">
        <v>29</v>
      </c>
      <c r="O4577" s="1">
        <v>4889968</v>
      </c>
      <c r="P4577" s="1">
        <f t="shared" si="1008"/>
        <v>1</v>
      </c>
      <c r="Q4577" s="1">
        <f t="shared" si="995"/>
        <v>11</v>
      </c>
      <c r="R4577" s="5">
        <f t="shared" si="996"/>
        <v>1.6122531237404272E-2</v>
      </c>
      <c r="S4577" s="6">
        <f t="shared" si="997"/>
        <v>88472.390165255943</v>
      </c>
      <c r="T4577" s="4">
        <f t="shared" si="998"/>
        <v>5.4874999999999998</v>
      </c>
      <c r="U4577" s="1" t="str">
        <f t="shared" si="999"/>
        <v>Normal</v>
      </c>
      <c r="V4577" s="1" t="str">
        <f t="shared" si="1000"/>
        <v>Still Private</v>
      </c>
      <c r="W4577" s="1">
        <f t="shared" si="1001"/>
        <v>0</v>
      </c>
      <c r="X4577" s="1" t="str">
        <f t="shared" si="1002"/>
        <v>080M</v>
      </c>
      <c r="Y4577" s="1" t="str">
        <f t="shared" si="1003"/>
        <v>0439M</v>
      </c>
      <c r="Z4577" s="1" t="str">
        <f t="shared" si="1004"/>
        <v>00</v>
      </c>
      <c r="AA4577" s="1" t="str">
        <f t="shared" si="1005"/>
        <v>088,472</v>
      </c>
      <c r="AB4577" s="6">
        <f t="shared" si="1006"/>
        <v>7372.699180437995</v>
      </c>
      <c r="AC4577" s="1" t="str">
        <f t="shared" si="1007"/>
        <v>Small</v>
      </c>
    </row>
    <row r="4578" spans="1:29">
      <c r="A4578" s="1" t="s">
        <v>4191</v>
      </c>
      <c r="B4578" s="1">
        <v>2013</v>
      </c>
      <c r="C4578" s="1" t="s">
        <v>42</v>
      </c>
      <c r="D4578" s="1" t="s">
        <v>17</v>
      </c>
      <c r="E4578" s="1" t="s">
        <v>40</v>
      </c>
      <c r="F4578" s="1">
        <v>21</v>
      </c>
      <c r="G4578" s="1">
        <v>4955</v>
      </c>
      <c r="H4578" s="1">
        <v>807</v>
      </c>
      <c r="I4578" s="1">
        <v>6.29</v>
      </c>
      <c r="J4578" s="1">
        <v>6</v>
      </c>
      <c r="K4578" s="1" t="s">
        <v>24</v>
      </c>
      <c r="L4578" s="1" t="s">
        <v>19</v>
      </c>
      <c r="M4578" s="1">
        <v>27</v>
      </c>
      <c r="N4578" s="1" t="s">
        <v>25</v>
      </c>
      <c r="O4578" s="1">
        <v>4847157</v>
      </c>
      <c r="P4578" s="1">
        <f t="shared" si="1008"/>
        <v>3</v>
      </c>
      <c r="Q4578" s="1">
        <f t="shared" si="995"/>
        <v>11</v>
      </c>
      <c r="R4578" s="5">
        <f t="shared" si="996"/>
        <v>4.2381432896064584E-3</v>
      </c>
      <c r="S4578" s="6">
        <f t="shared" si="997"/>
        <v>162865.79212916247</v>
      </c>
      <c r="T4578" s="4">
        <f t="shared" si="998"/>
        <v>38.428571428571431</v>
      </c>
      <c r="U4578" s="1" t="str">
        <f t="shared" si="999"/>
        <v>Normal</v>
      </c>
      <c r="V4578" s="1" t="str">
        <f t="shared" si="1000"/>
        <v>Acquired</v>
      </c>
      <c r="W4578" s="1" t="str">
        <f t="shared" si="1001"/>
        <v>¥</v>
      </c>
      <c r="X4578" s="1" t="str">
        <f t="shared" si="1002"/>
        <v>¥21M</v>
      </c>
      <c r="Y4578" s="1" t="str">
        <f t="shared" si="1003"/>
        <v>¥807M</v>
      </c>
      <c r="Z4578" s="1" t="str">
        <f t="shared" si="1004"/>
        <v>¥0</v>
      </c>
      <c r="AA4578" s="1" t="str">
        <f t="shared" si="1005"/>
        <v>¥1,62,866</v>
      </c>
      <c r="AB4578" s="6">
        <f t="shared" si="1006"/>
        <v>13572.149344096872</v>
      </c>
      <c r="AC4578" s="1" t="str">
        <f t="shared" si="1007"/>
        <v>Small</v>
      </c>
    </row>
    <row r="4579" spans="1:29">
      <c r="A4579" s="1" t="s">
        <v>1562</v>
      </c>
      <c r="B4579" s="1">
        <v>2013</v>
      </c>
      <c r="C4579" s="1" t="s">
        <v>35</v>
      </c>
      <c r="D4579" s="1" t="s">
        <v>36</v>
      </c>
      <c r="E4579" s="1" t="s">
        <v>28</v>
      </c>
      <c r="F4579" s="1">
        <v>28</v>
      </c>
      <c r="G4579" s="1">
        <v>2775</v>
      </c>
      <c r="H4579" s="1">
        <v>135</v>
      </c>
      <c r="I4579" s="1">
        <v>32.99</v>
      </c>
      <c r="J4579" s="1">
        <v>6</v>
      </c>
      <c r="K4579" s="1" t="s">
        <v>24</v>
      </c>
      <c r="L4579" s="1" t="s">
        <v>19</v>
      </c>
      <c r="M4579" s="1">
        <v>50</v>
      </c>
      <c r="N4579" s="1" t="s">
        <v>33</v>
      </c>
      <c r="O4579" s="1">
        <v>4820939</v>
      </c>
      <c r="P4579" s="1">
        <f t="shared" si="1008"/>
        <v>1</v>
      </c>
      <c r="Q4579" s="1">
        <f t="shared" si="995"/>
        <v>11</v>
      </c>
      <c r="R4579" s="5">
        <f t="shared" si="996"/>
        <v>1.0090090090090089E-2</v>
      </c>
      <c r="S4579" s="6">
        <f t="shared" si="997"/>
        <v>48648.648648648646</v>
      </c>
      <c r="T4579" s="4">
        <f t="shared" si="998"/>
        <v>4.8214285714285712</v>
      </c>
      <c r="U4579" s="1" t="str">
        <f t="shared" si="999"/>
        <v>Normal</v>
      </c>
      <c r="V4579" s="1" t="str">
        <f t="shared" si="1000"/>
        <v>Acquired</v>
      </c>
      <c r="W4579" s="1" t="str">
        <f t="shared" si="1001"/>
        <v>¥</v>
      </c>
      <c r="X4579" s="1" t="str">
        <f t="shared" si="1002"/>
        <v>¥28M</v>
      </c>
      <c r="Y4579" s="1" t="str">
        <f t="shared" si="1003"/>
        <v>¥135M</v>
      </c>
      <c r="Z4579" s="1" t="str">
        <f t="shared" si="1004"/>
        <v>¥0</v>
      </c>
      <c r="AA4579" s="1" t="str">
        <f t="shared" si="1005"/>
        <v>¥48,649</v>
      </c>
      <c r="AB4579" s="6">
        <f t="shared" si="1006"/>
        <v>4054.0540540540542</v>
      </c>
      <c r="AC4579" s="1" t="str">
        <f t="shared" si="1007"/>
        <v>Small</v>
      </c>
    </row>
    <row r="4580" spans="1:29">
      <c r="A4580" s="1" t="s">
        <v>3034</v>
      </c>
      <c r="B4580" s="1">
        <v>2013</v>
      </c>
      <c r="C4580" s="1" t="s">
        <v>27</v>
      </c>
      <c r="D4580" s="1" t="s">
        <v>32</v>
      </c>
      <c r="E4580" s="1" t="s">
        <v>18</v>
      </c>
      <c r="F4580" s="1">
        <v>56</v>
      </c>
      <c r="G4580" s="1">
        <v>4286</v>
      </c>
      <c r="H4580" s="1">
        <v>873</v>
      </c>
      <c r="I4580" s="1">
        <v>3.84</v>
      </c>
      <c r="J4580" s="1">
        <v>9</v>
      </c>
      <c r="K4580" s="1" t="s">
        <v>24</v>
      </c>
      <c r="L4580" s="1" t="s">
        <v>24</v>
      </c>
      <c r="M4580" s="1">
        <v>50</v>
      </c>
      <c r="N4580" s="1" t="s">
        <v>33</v>
      </c>
      <c r="O4580" s="1">
        <v>4406647</v>
      </c>
      <c r="P4580" s="1">
        <f t="shared" si="1008"/>
        <v>2</v>
      </c>
      <c r="Q4580" s="1">
        <f t="shared" si="995"/>
        <v>11</v>
      </c>
      <c r="R4580" s="5">
        <f t="shared" si="996"/>
        <v>1.3065795613625758E-2</v>
      </c>
      <c r="S4580" s="6">
        <f t="shared" si="997"/>
        <v>203686.42090527297</v>
      </c>
      <c r="T4580" s="4">
        <f t="shared" si="998"/>
        <v>15.589285714285714</v>
      </c>
      <c r="U4580" s="1" t="str">
        <f t="shared" si="999"/>
        <v>High Performer</v>
      </c>
      <c r="V4580" s="1" t="str">
        <f t="shared" si="1000"/>
        <v>Acquired</v>
      </c>
      <c r="W4580" s="1" t="str">
        <f t="shared" si="1001"/>
        <v>$</v>
      </c>
      <c r="X4580" s="1" t="str">
        <f t="shared" si="1002"/>
        <v>$56M</v>
      </c>
      <c r="Y4580" s="1" t="str">
        <f t="shared" si="1003"/>
        <v>$873M</v>
      </c>
      <c r="Z4580" s="1" t="str">
        <f t="shared" si="1004"/>
        <v>$0</v>
      </c>
      <c r="AA4580" s="1" t="str">
        <f t="shared" si="1005"/>
        <v>$2,03,686</v>
      </c>
      <c r="AB4580" s="6">
        <f t="shared" si="1006"/>
        <v>16973.868408772749</v>
      </c>
      <c r="AC4580" s="1" t="str">
        <f t="shared" si="1007"/>
        <v>Small</v>
      </c>
    </row>
    <row r="4581" spans="1:29">
      <c r="A4581" s="1" t="s">
        <v>4807</v>
      </c>
      <c r="B4581" s="1">
        <v>2013</v>
      </c>
      <c r="C4581" s="1" t="s">
        <v>42</v>
      </c>
      <c r="D4581" s="1" t="s">
        <v>48</v>
      </c>
      <c r="E4581" s="1" t="s">
        <v>40</v>
      </c>
      <c r="F4581" s="1">
        <v>63</v>
      </c>
      <c r="G4581" s="1">
        <v>3431</v>
      </c>
      <c r="H4581" s="1">
        <v>720</v>
      </c>
      <c r="I4581" s="1">
        <v>9.14</v>
      </c>
      <c r="J4581" s="1">
        <v>7</v>
      </c>
      <c r="K4581" s="1" t="s">
        <v>24</v>
      </c>
      <c r="L4581" s="1" t="s">
        <v>24</v>
      </c>
      <c r="M4581" s="1">
        <v>82</v>
      </c>
      <c r="N4581" s="1" t="s">
        <v>29</v>
      </c>
      <c r="O4581" s="1">
        <v>4331960</v>
      </c>
      <c r="P4581" s="1">
        <f t="shared" si="1008"/>
        <v>3</v>
      </c>
      <c r="Q4581" s="1">
        <f t="shared" si="995"/>
        <v>11</v>
      </c>
      <c r="R4581" s="5">
        <f t="shared" si="996"/>
        <v>1.8361993587875255E-2</v>
      </c>
      <c r="S4581" s="6">
        <f t="shared" si="997"/>
        <v>209851.35529000292</v>
      </c>
      <c r="T4581" s="4">
        <f t="shared" si="998"/>
        <v>11.428571428571429</v>
      </c>
      <c r="U4581" s="1" t="str">
        <f t="shared" si="999"/>
        <v>Normal</v>
      </c>
      <c r="V4581" s="1" t="str">
        <f t="shared" si="1000"/>
        <v>Acquired</v>
      </c>
      <c r="W4581" s="1" t="str">
        <f t="shared" si="1001"/>
        <v>¥</v>
      </c>
      <c r="X4581" s="1" t="str">
        <f t="shared" si="1002"/>
        <v>¥63M</v>
      </c>
      <c r="Y4581" s="1" t="str">
        <f t="shared" si="1003"/>
        <v>¥720M</v>
      </c>
      <c r="Z4581" s="1" t="str">
        <f t="shared" si="1004"/>
        <v>¥0</v>
      </c>
      <c r="AA4581" s="1" t="str">
        <f t="shared" si="1005"/>
        <v>¥2,09,851</v>
      </c>
      <c r="AB4581" s="6">
        <f t="shared" si="1006"/>
        <v>17487.612940833576</v>
      </c>
      <c r="AC4581" s="1" t="str">
        <f t="shared" si="1007"/>
        <v>Small</v>
      </c>
    </row>
    <row r="4582" spans="1:29">
      <c r="A4582" s="1" t="s">
        <v>947</v>
      </c>
      <c r="B4582" s="1">
        <v>2013</v>
      </c>
      <c r="C4582" s="1" t="s">
        <v>73</v>
      </c>
      <c r="D4582" s="1" t="s">
        <v>32</v>
      </c>
      <c r="E4582" s="1" t="s">
        <v>40</v>
      </c>
      <c r="F4582" s="1">
        <v>94</v>
      </c>
      <c r="G4582" s="1">
        <v>163</v>
      </c>
      <c r="H4582" s="1">
        <v>699</v>
      </c>
      <c r="I4582" s="1">
        <v>43.85</v>
      </c>
      <c r="J4582" s="1">
        <v>5</v>
      </c>
      <c r="K4582" s="1" t="s">
        <v>19</v>
      </c>
      <c r="L4582" s="1" t="s">
        <v>24</v>
      </c>
      <c r="M4582" s="1">
        <v>81</v>
      </c>
      <c r="N4582" s="1" t="s">
        <v>25</v>
      </c>
      <c r="O4582" s="1">
        <v>4254184</v>
      </c>
      <c r="P4582" s="1">
        <f t="shared" si="1008"/>
        <v>3</v>
      </c>
      <c r="Q4582" s="1">
        <f t="shared" si="995"/>
        <v>11</v>
      </c>
      <c r="R4582" s="5">
        <f t="shared" si="996"/>
        <v>0.57668711656441718</v>
      </c>
      <c r="S4582" s="6">
        <f t="shared" si="997"/>
        <v>4288343.5582822086</v>
      </c>
      <c r="T4582" s="4">
        <f t="shared" si="998"/>
        <v>7.4361702127659575</v>
      </c>
      <c r="U4582" s="1" t="str">
        <f t="shared" si="999"/>
        <v>Normal</v>
      </c>
      <c r="V4582" s="1" t="str">
        <f t="shared" si="1000"/>
        <v>IPO</v>
      </c>
      <c r="W4582" s="1" t="str">
        <f t="shared" si="1001"/>
        <v>€</v>
      </c>
      <c r="X4582" s="1" t="str">
        <f t="shared" si="1002"/>
        <v>€94M</v>
      </c>
      <c r="Y4582" s="1" t="str">
        <f t="shared" si="1003"/>
        <v>€699M</v>
      </c>
      <c r="Z4582" s="1" t="str">
        <f t="shared" si="1004"/>
        <v>€1</v>
      </c>
      <c r="AA4582" s="1" t="str">
        <f t="shared" si="1005"/>
        <v>€42,88,344</v>
      </c>
      <c r="AB4582" s="6">
        <f t="shared" si="1006"/>
        <v>357361.96319018403</v>
      </c>
      <c r="AC4582" s="1" t="str">
        <f t="shared" si="1007"/>
        <v>Small</v>
      </c>
    </row>
    <row r="4583" spans="1:29">
      <c r="A4583" s="1" t="s">
        <v>866</v>
      </c>
      <c r="B4583" s="1">
        <v>2013</v>
      </c>
      <c r="C4583" s="1" t="s">
        <v>22</v>
      </c>
      <c r="D4583" s="1" t="s">
        <v>51</v>
      </c>
      <c r="E4583" s="1" t="s">
        <v>28</v>
      </c>
      <c r="F4583" s="1">
        <v>74</v>
      </c>
      <c r="G4583" s="1">
        <v>3396</v>
      </c>
      <c r="H4583" s="1">
        <v>951</v>
      </c>
      <c r="I4583" s="1">
        <v>20.48</v>
      </c>
      <c r="J4583" s="1">
        <v>4</v>
      </c>
      <c r="K4583" s="1" t="s">
        <v>24</v>
      </c>
      <c r="L4583" s="1" t="s">
        <v>24</v>
      </c>
      <c r="M4583" s="1">
        <v>26</v>
      </c>
      <c r="N4583" s="1" t="s">
        <v>29</v>
      </c>
      <c r="O4583" s="1">
        <v>4253651</v>
      </c>
      <c r="P4583" s="1">
        <f t="shared" si="1008"/>
        <v>1</v>
      </c>
      <c r="Q4583" s="1">
        <f t="shared" si="995"/>
        <v>11</v>
      </c>
      <c r="R4583" s="5">
        <f t="shared" si="996"/>
        <v>2.1790341578327443E-2</v>
      </c>
      <c r="S4583" s="6">
        <f t="shared" si="997"/>
        <v>280035.33568904595</v>
      </c>
      <c r="T4583" s="4">
        <f t="shared" si="998"/>
        <v>12.851351351351351</v>
      </c>
      <c r="U4583" s="1" t="str">
        <f t="shared" si="999"/>
        <v>Normal</v>
      </c>
      <c r="V4583" s="1" t="str">
        <f t="shared" si="1000"/>
        <v>Acquired</v>
      </c>
      <c r="W4583" s="1" t="str">
        <f t="shared" si="1001"/>
        <v>£</v>
      </c>
      <c r="X4583" s="1" t="str">
        <f t="shared" si="1002"/>
        <v>£74M</v>
      </c>
      <c r="Y4583" s="1" t="str">
        <f t="shared" si="1003"/>
        <v>£951M</v>
      </c>
      <c r="Z4583" s="1" t="str">
        <f t="shared" si="1004"/>
        <v>£0</v>
      </c>
      <c r="AA4583" s="1" t="str">
        <f t="shared" si="1005"/>
        <v>£2,80,035</v>
      </c>
      <c r="AB4583" s="6">
        <f t="shared" si="1006"/>
        <v>23336.277974087163</v>
      </c>
      <c r="AC4583" s="1" t="str">
        <f t="shared" si="1007"/>
        <v>Small</v>
      </c>
    </row>
    <row r="4584" spans="1:29">
      <c r="A4584" s="1" t="s">
        <v>2450</v>
      </c>
      <c r="B4584" s="1">
        <v>2013</v>
      </c>
      <c r="C4584" s="1" t="s">
        <v>31</v>
      </c>
      <c r="D4584" s="1" t="s">
        <v>48</v>
      </c>
      <c r="E4584" s="1" t="s">
        <v>23</v>
      </c>
      <c r="F4584" s="1">
        <v>18</v>
      </c>
      <c r="G4584" s="1">
        <v>3064</v>
      </c>
      <c r="H4584" s="1">
        <v>127</v>
      </c>
      <c r="I4584" s="1">
        <v>5.78</v>
      </c>
      <c r="J4584" s="1">
        <v>8</v>
      </c>
      <c r="K4584" s="1" t="s">
        <v>24</v>
      </c>
      <c r="L4584" s="1" t="s">
        <v>24</v>
      </c>
      <c r="M4584" s="1">
        <v>24</v>
      </c>
      <c r="N4584" s="1" t="s">
        <v>49</v>
      </c>
      <c r="O4584" s="1">
        <v>4101514</v>
      </c>
      <c r="P4584" s="1">
        <f t="shared" si="1008"/>
        <v>5</v>
      </c>
      <c r="Q4584" s="1">
        <f t="shared" si="995"/>
        <v>11</v>
      </c>
      <c r="R4584" s="5">
        <f t="shared" si="996"/>
        <v>5.8746736292428197E-3</v>
      </c>
      <c r="S4584" s="6">
        <f t="shared" si="997"/>
        <v>41449.086161879895</v>
      </c>
      <c r="T4584" s="4">
        <f t="shared" si="998"/>
        <v>7.0555555555555554</v>
      </c>
      <c r="U4584" s="1" t="str">
        <f t="shared" si="999"/>
        <v>High Performer</v>
      </c>
      <c r="V4584" s="1" t="str">
        <f t="shared" si="1000"/>
        <v>Acquired</v>
      </c>
      <c r="W4584" s="1" t="str">
        <f t="shared" si="1001"/>
        <v>€</v>
      </c>
      <c r="X4584" s="1" t="str">
        <f t="shared" si="1002"/>
        <v>€18M</v>
      </c>
      <c r="Y4584" s="1" t="str">
        <f t="shared" si="1003"/>
        <v>€127M</v>
      </c>
      <c r="Z4584" s="1" t="str">
        <f t="shared" si="1004"/>
        <v>€0</v>
      </c>
      <c r="AA4584" s="1" t="str">
        <f t="shared" si="1005"/>
        <v>€41,449</v>
      </c>
      <c r="AB4584" s="6">
        <f t="shared" si="1006"/>
        <v>3454.0905134899913</v>
      </c>
      <c r="AC4584" s="1" t="str">
        <f t="shared" si="1007"/>
        <v>Small</v>
      </c>
    </row>
    <row r="4585" spans="1:29">
      <c r="A4585" s="1" t="s">
        <v>425</v>
      </c>
      <c r="B4585" s="1">
        <v>2013</v>
      </c>
      <c r="C4585" s="1" t="s">
        <v>73</v>
      </c>
      <c r="D4585" s="1" t="s">
        <v>17</v>
      </c>
      <c r="E4585" s="1" t="s">
        <v>23</v>
      </c>
      <c r="F4585" s="1">
        <v>56</v>
      </c>
      <c r="G4585" s="1">
        <v>2481</v>
      </c>
      <c r="H4585" s="1">
        <v>159</v>
      </c>
      <c r="I4585" s="1">
        <v>8.5299999999999994</v>
      </c>
      <c r="J4585" s="1">
        <v>3</v>
      </c>
      <c r="K4585" s="1" t="s">
        <v>24</v>
      </c>
      <c r="L4585" s="1" t="s">
        <v>24</v>
      </c>
      <c r="M4585" s="1">
        <v>14</v>
      </c>
      <c r="N4585" s="1" t="s">
        <v>25</v>
      </c>
      <c r="O4585" s="1">
        <v>3996735</v>
      </c>
      <c r="P4585" s="1">
        <f t="shared" si="1008"/>
        <v>5</v>
      </c>
      <c r="Q4585" s="1">
        <f t="shared" si="995"/>
        <v>11</v>
      </c>
      <c r="R4585" s="5">
        <f t="shared" si="996"/>
        <v>2.257154373236598E-2</v>
      </c>
      <c r="S4585" s="6">
        <f t="shared" si="997"/>
        <v>64087.061668681985</v>
      </c>
      <c r="T4585" s="4">
        <f t="shared" si="998"/>
        <v>2.8392857142857144</v>
      </c>
      <c r="U4585" s="1" t="str">
        <f t="shared" si="999"/>
        <v>Normal</v>
      </c>
      <c r="V4585" s="1" t="str">
        <f t="shared" si="1000"/>
        <v>Acquired</v>
      </c>
      <c r="W4585" s="1" t="str">
        <f t="shared" si="1001"/>
        <v>€</v>
      </c>
      <c r="X4585" s="1" t="str">
        <f t="shared" si="1002"/>
        <v>€56M</v>
      </c>
      <c r="Y4585" s="1" t="str">
        <f t="shared" si="1003"/>
        <v>€159M</v>
      </c>
      <c r="Z4585" s="1" t="str">
        <f t="shared" si="1004"/>
        <v>€0</v>
      </c>
      <c r="AA4585" s="1" t="str">
        <f t="shared" si="1005"/>
        <v>€64,087</v>
      </c>
      <c r="AB4585" s="6">
        <f t="shared" si="1006"/>
        <v>5340.5884723901654</v>
      </c>
      <c r="AC4585" s="1" t="str">
        <f t="shared" si="1007"/>
        <v>Small</v>
      </c>
    </row>
    <row r="4586" spans="1:29">
      <c r="A4586" s="1" t="s">
        <v>2597</v>
      </c>
      <c r="B4586" s="1">
        <v>2013</v>
      </c>
      <c r="C4586" s="1" t="s">
        <v>45</v>
      </c>
      <c r="D4586" s="1" t="s">
        <v>17</v>
      </c>
      <c r="E4586" s="1" t="s">
        <v>40</v>
      </c>
      <c r="F4586" s="1">
        <v>27</v>
      </c>
      <c r="G4586" s="1">
        <v>1101</v>
      </c>
      <c r="H4586" s="1">
        <v>768</v>
      </c>
      <c r="I4586" s="1">
        <v>13.82</v>
      </c>
      <c r="J4586" s="1">
        <v>6</v>
      </c>
      <c r="K4586" s="1" t="s">
        <v>19</v>
      </c>
      <c r="L4586" s="1" t="s">
        <v>19</v>
      </c>
      <c r="M4586" s="1">
        <v>22</v>
      </c>
      <c r="N4586" s="1" t="s">
        <v>33</v>
      </c>
      <c r="O4586" s="1">
        <v>3824095</v>
      </c>
      <c r="P4586" s="1">
        <f t="shared" si="1008"/>
        <v>3</v>
      </c>
      <c r="Q4586" s="1">
        <f t="shared" si="995"/>
        <v>11</v>
      </c>
      <c r="R4586" s="5">
        <f t="shared" si="996"/>
        <v>2.4523160762942781E-2</v>
      </c>
      <c r="S4586" s="6">
        <f t="shared" si="997"/>
        <v>697547.68392370571</v>
      </c>
      <c r="T4586" s="4">
        <f t="shared" si="998"/>
        <v>28.444444444444443</v>
      </c>
      <c r="U4586" s="1" t="str">
        <f t="shared" si="999"/>
        <v>Normal</v>
      </c>
      <c r="V4586" s="1" t="str">
        <f t="shared" si="1000"/>
        <v>Still Private</v>
      </c>
      <c r="W4586" s="1" t="str">
        <f t="shared" si="1001"/>
        <v>A$</v>
      </c>
      <c r="X4586" s="1" t="str">
        <f t="shared" si="1002"/>
        <v>A$27M</v>
      </c>
      <c r="Y4586" s="1" t="str">
        <f t="shared" si="1003"/>
        <v>A$768M</v>
      </c>
      <c r="Z4586" s="1" t="str">
        <f t="shared" si="1004"/>
        <v>A$0</v>
      </c>
      <c r="AA4586" s="1" t="str">
        <f t="shared" si="1005"/>
        <v>A$6,97,548</v>
      </c>
      <c r="AB4586" s="6">
        <f t="shared" si="1006"/>
        <v>58128.973660308809</v>
      </c>
      <c r="AC4586" s="1" t="str">
        <f t="shared" si="1007"/>
        <v>Small</v>
      </c>
    </row>
    <row r="4587" spans="1:29">
      <c r="A4587" s="1" t="s">
        <v>1128</v>
      </c>
      <c r="B4587" s="1">
        <v>2013</v>
      </c>
      <c r="C4587" s="1" t="s">
        <v>59</v>
      </c>
      <c r="D4587" s="1" t="s">
        <v>39</v>
      </c>
      <c r="E4587" s="1" t="s">
        <v>37</v>
      </c>
      <c r="F4587" s="1">
        <v>43</v>
      </c>
      <c r="G4587" s="1">
        <v>2784</v>
      </c>
      <c r="H4587" s="1">
        <v>183</v>
      </c>
      <c r="I4587" s="1">
        <v>1.1499999999999999</v>
      </c>
      <c r="J4587" s="1">
        <v>1</v>
      </c>
      <c r="K4587" s="1" t="s">
        <v>19</v>
      </c>
      <c r="L4587" s="1" t="s">
        <v>19</v>
      </c>
      <c r="M4587" s="1">
        <v>4</v>
      </c>
      <c r="N4587" s="1" t="s">
        <v>33</v>
      </c>
      <c r="O4587" s="1">
        <v>3728116</v>
      </c>
      <c r="P4587" s="1">
        <f t="shared" si="1008"/>
        <v>4</v>
      </c>
      <c r="Q4587" s="1">
        <f t="shared" si="995"/>
        <v>11</v>
      </c>
      <c r="R4587" s="5">
        <f t="shared" si="996"/>
        <v>1.5445402298850575E-2</v>
      </c>
      <c r="S4587" s="6">
        <f t="shared" si="997"/>
        <v>65732.758620689652</v>
      </c>
      <c r="T4587" s="4">
        <f t="shared" si="998"/>
        <v>4.2558139534883717</v>
      </c>
      <c r="U4587" s="1" t="str">
        <f t="shared" si="999"/>
        <v>Normal</v>
      </c>
      <c r="V4587" s="1" t="str">
        <f t="shared" si="1000"/>
        <v>Still Private</v>
      </c>
      <c r="W4587" s="1" t="str">
        <f t="shared" si="1001"/>
        <v>₹</v>
      </c>
      <c r="X4587" s="1" t="str">
        <f t="shared" si="1002"/>
        <v>₹43M</v>
      </c>
      <c r="Y4587" s="1" t="str">
        <f t="shared" si="1003"/>
        <v>₹183M</v>
      </c>
      <c r="Z4587" s="1" t="str">
        <f t="shared" si="1004"/>
        <v>₹0</v>
      </c>
      <c r="AA4587" s="1" t="str">
        <f t="shared" si="1005"/>
        <v>₹65,733</v>
      </c>
      <c r="AB4587" s="6">
        <f t="shared" si="1006"/>
        <v>5477.7298850574716</v>
      </c>
      <c r="AC4587" s="1" t="str">
        <f t="shared" si="1007"/>
        <v>Small</v>
      </c>
    </row>
    <row r="4588" spans="1:29">
      <c r="A4588" s="1" t="s">
        <v>1534</v>
      </c>
      <c r="B4588" s="1">
        <v>2013</v>
      </c>
      <c r="C4588" s="1" t="s">
        <v>31</v>
      </c>
      <c r="D4588" s="1" t="s">
        <v>17</v>
      </c>
      <c r="E4588" s="1" t="s">
        <v>40</v>
      </c>
      <c r="F4588" s="1">
        <v>62</v>
      </c>
      <c r="G4588" s="1">
        <v>4488</v>
      </c>
      <c r="H4588" s="1">
        <v>297</v>
      </c>
      <c r="I4588" s="1">
        <v>38.18</v>
      </c>
      <c r="J4588" s="1">
        <v>3</v>
      </c>
      <c r="K4588" s="1" t="s">
        <v>24</v>
      </c>
      <c r="L4588" s="1" t="s">
        <v>19</v>
      </c>
      <c r="M4588" s="1">
        <v>57</v>
      </c>
      <c r="N4588" s="1" t="s">
        <v>33</v>
      </c>
      <c r="O4588" s="1">
        <v>3391714</v>
      </c>
      <c r="P4588" s="1">
        <f t="shared" si="1008"/>
        <v>3</v>
      </c>
      <c r="Q4588" s="1">
        <f t="shared" si="995"/>
        <v>11</v>
      </c>
      <c r="R4588" s="5">
        <f t="shared" si="996"/>
        <v>1.3814616755793227E-2</v>
      </c>
      <c r="S4588" s="6">
        <f t="shared" si="997"/>
        <v>66176.470588235301</v>
      </c>
      <c r="T4588" s="4">
        <f t="shared" si="998"/>
        <v>4.790322580645161</v>
      </c>
      <c r="U4588" s="1" t="str">
        <f t="shared" si="999"/>
        <v>Normal</v>
      </c>
      <c r="V4588" s="1" t="str">
        <f t="shared" si="1000"/>
        <v>Acquired</v>
      </c>
      <c r="W4588" s="1" t="str">
        <f t="shared" si="1001"/>
        <v>€</v>
      </c>
      <c r="X4588" s="1" t="str">
        <f t="shared" si="1002"/>
        <v>€62M</v>
      </c>
      <c r="Y4588" s="1" t="str">
        <f t="shared" si="1003"/>
        <v>€297M</v>
      </c>
      <c r="Z4588" s="1" t="str">
        <f t="shared" si="1004"/>
        <v>€0</v>
      </c>
      <c r="AA4588" s="1" t="str">
        <f t="shared" si="1005"/>
        <v>€66,176</v>
      </c>
      <c r="AB4588" s="6">
        <f t="shared" si="1006"/>
        <v>5514.7058823529414</v>
      </c>
      <c r="AC4588" s="1" t="str">
        <f t="shared" si="1007"/>
        <v>Small</v>
      </c>
    </row>
    <row r="4589" spans="1:29">
      <c r="A4589" s="1" t="s">
        <v>684</v>
      </c>
      <c r="B4589" s="1">
        <v>2013</v>
      </c>
      <c r="C4589" s="1" t="s">
        <v>59</v>
      </c>
      <c r="D4589" s="1" t="s">
        <v>51</v>
      </c>
      <c r="E4589" s="1" t="s">
        <v>40</v>
      </c>
      <c r="F4589" s="1">
        <v>13</v>
      </c>
      <c r="G4589" s="1">
        <v>1055</v>
      </c>
      <c r="H4589" s="1">
        <v>920</v>
      </c>
      <c r="I4589" s="1">
        <v>15.76</v>
      </c>
      <c r="J4589" s="1">
        <v>8</v>
      </c>
      <c r="K4589" s="1" t="s">
        <v>19</v>
      </c>
      <c r="L4589" s="1" t="s">
        <v>24</v>
      </c>
      <c r="M4589" s="1">
        <v>80</v>
      </c>
      <c r="N4589" s="1" t="s">
        <v>20</v>
      </c>
      <c r="O4589" s="1">
        <v>3330540</v>
      </c>
      <c r="P4589" s="1">
        <f t="shared" si="1008"/>
        <v>3</v>
      </c>
      <c r="Q4589" s="1">
        <f t="shared" si="995"/>
        <v>11</v>
      </c>
      <c r="R4589" s="5">
        <f t="shared" si="996"/>
        <v>1.2322274881516588E-2</v>
      </c>
      <c r="S4589" s="6">
        <f t="shared" si="997"/>
        <v>872037.91469194309</v>
      </c>
      <c r="T4589" s="4">
        <f t="shared" si="998"/>
        <v>70.769230769230774</v>
      </c>
      <c r="U4589" s="1" t="str">
        <f t="shared" si="999"/>
        <v>High Performer</v>
      </c>
      <c r="V4589" s="1" t="str">
        <f t="shared" si="1000"/>
        <v>IPO</v>
      </c>
      <c r="W4589" s="1" t="str">
        <f t="shared" si="1001"/>
        <v>₹</v>
      </c>
      <c r="X4589" s="1" t="str">
        <f t="shared" si="1002"/>
        <v>₹13M</v>
      </c>
      <c r="Y4589" s="1" t="str">
        <f t="shared" si="1003"/>
        <v>₹920M</v>
      </c>
      <c r="Z4589" s="1" t="str">
        <f t="shared" si="1004"/>
        <v>₹0</v>
      </c>
      <c r="AA4589" s="1" t="str">
        <f t="shared" si="1005"/>
        <v>₹8,72,038</v>
      </c>
      <c r="AB4589" s="6">
        <f t="shared" si="1006"/>
        <v>72669.826224328601</v>
      </c>
      <c r="AC4589" s="1" t="str">
        <f t="shared" si="1007"/>
        <v>Small</v>
      </c>
    </row>
    <row r="4590" spans="1:29">
      <c r="A4590" s="1" t="s">
        <v>3469</v>
      </c>
      <c r="B4590" s="1">
        <v>2013</v>
      </c>
      <c r="C4590" s="1" t="s">
        <v>35</v>
      </c>
      <c r="D4590" s="1" t="s">
        <v>39</v>
      </c>
      <c r="E4590" s="1" t="s">
        <v>40</v>
      </c>
      <c r="F4590" s="1">
        <v>55</v>
      </c>
      <c r="G4590" s="1">
        <v>2566</v>
      </c>
      <c r="H4590" s="1">
        <v>717</v>
      </c>
      <c r="I4590" s="1">
        <v>27.21</v>
      </c>
      <c r="J4590" s="1">
        <v>6</v>
      </c>
      <c r="K4590" s="1" t="s">
        <v>19</v>
      </c>
      <c r="L4590" s="1" t="s">
        <v>19</v>
      </c>
      <c r="M4590" s="1">
        <v>54</v>
      </c>
      <c r="N4590" s="1" t="s">
        <v>33</v>
      </c>
      <c r="O4590" s="1">
        <v>3316900</v>
      </c>
      <c r="P4590" s="1">
        <f t="shared" si="1008"/>
        <v>3</v>
      </c>
      <c r="Q4590" s="1">
        <f t="shared" si="995"/>
        <v>11</v>
      </c>
      <c r="R4590" s="5">
        <f t="shared" si="996"/>
        <v>2.1434138737334373E-2</v>
      </c>
      <c r="S4590" s="6">
        <f t="shared" si="997"/>
        <v>279423.226812159</v>
      </c>
      <c r="T4590" s="4">
        <f t="shared" si="998"/>
        <v>13.036363636363637</v>
      </c>
      <c r="U4590" s="1" t="str">
        <f t="shared" si="999"/>
        <v>Normal</v>
      </c>
      <c r="V4590" s="1" t="str">
        <f t="shared" si="1000"/>
        <v>Still Private</v>
      </c>
      <c r="W4590" s="1" t="str">
        <f t="shared" si="1001"/>
        <v>¥</v>
      </c>
      <c r="X4590" s="1" t="str">
        <f t="shared" si="1002"/>
        <v>¥55M</v>
      </c>
      <c r="Y4590" s="1" t="str">
        <f t="shared" si="1003"/>
        <v>¥717M</v>
      </c>
      <c r="Z4590" s="1" t="str">
        <f t="shared" si="1004"/>
        <v>¥0</v>
      </c>
      <c r="AA4590" s="1" t="str">
        <f t="shared" si="1005"/>
        <v>¥2,79,423</v>
      </c>
      <c r="AB4590" s="6">
        <f t="shared" si="1006"/>
        <v>23285.268901013249</v>
      </c>
      <c r="AC4590" s="1" t="str">
        <f t="shared" si="1007"/>
        <v>Small</v>
      </c>
    </row>
    <row r="4591" spans="1:29">
      <c r="A4591" s="1" t="s">
        <v>306</v>
      </c>
      <c r="B4591" s="1">
        <v>2013</v>
      </c>
      <c r="C4591" s="1" t="s">
        <v>22</v>
      </c>
      <c r="D4591" s="1" t="s">
        <v>48</v>
      </c>
      <c r="E4591" s="1" t="s">
        <v>37</v>
      </c>
      <c r="F4591" s="1">
        <v>69</v>
      </c>
      <c r="G4591" s="1">
        <v>3296</v>
      </c>
      <c r="H4591" s="1">
        <v>433</v>
      </c>
      <c r="I4591" s="1">
        <v>3.08</v>
      </c>
      <c r="J4591" s="1">
        <v>4</v>
      </c>
      <c r="K4591" s="1" t="s">
        <v>24</v>
      </c>
      <c r="L4591" s="1" t="s">
        <v>19</v>
      </c>
      <c r="M4591" s="1">
        <v>76</v>
      </c>
      <c r="N4591" s="1" t="s">
        <v>29</v>
      </c>
      <c r="O4591" s="1">
        <v>3292460</v>
      </c>
      <c r="P4591" s="1">
        <f t="shared" si="1008"/>
        <v>4</v>
      </c>
      <c r="Q4591" s="1">
        <f t="shared" si="995"/>
        <v>11</v>
      </c>
      <c r="R4591" s="5">
        <f t="shared" si="996"/>
        <v>2.0934466019417477E-2</v>
      </c>
      <c r="S4591" s="6">
        <f t="shared" si="997"/>
        <v>131371.35922330097</v>
      </c>
      <c r="T4591" s="4">
        <f t="shared" si="998"/>
        <v>6.27536231884058</v>
      </c>
      <c r="U4591" s="1" t="str">
        <f t="shared" si="999"/>
        <v>Normal</v>
      </c>
      <c r="V4591" s="1" t="str">
        <f t="shared" si="1000"/>
        <v>Acquired</v>
      </c>
      <c r="W4591" s="1" t="str">
        <f t="shared" si="1001"/>
        <v>£</v>
      </c>
      <c r="X4591" s="1" t="str">
        <f t="shared" si="1002"/>
        <v>£69M</v>
      </c>
      <c r="Y4591" s="1" t="str">
        <f t="shared" si="1003"/>
        <v>£433M</v>
      </c>
      <c r="Z4591" s="1" t="str">
        <f t="shared" si="1004"/>
        <v>£0</v>
      </c>
      <c r="AA4591" s="1" t="str">
        <f t="shared" si="1005"/>
        <v>£1,31,371</v>
      </c>
      <c r="AB4591" s="6">
        <f t="shared" si="1006"/>
        <v>10947.613268608415</v>
      </c>
      <c r="AC4591" s="1" t="str">
        <f t="shared" si="1007"/>
        <v>Small</v>
      </c>
    </row>
    <row r="4592" spans="1:29">
      <c r="A4592" s="1" t="s">
        <v>4153</v>
      </c>
      <c r="B4592" s="1">
        <v>2013</v>
      </c>
      <c r="C4592" s="1" t="s">
        <v>16</v>
      </c>
      <c r="D4592" s="1" t="s">
        <v>17</v>
      </c>
      <c r="E4592" s="1" t="s">
        <v>18</v>
      </c>
      <c r="F4592" s="1">
        <v>25</v>
      </c>
      <c r="G4592" s="1">
        <v>2850</v>
      </c>
      <c r="H4592" s="1">
        <v>410</v>
      </c>
      <c r="I4592" s="1">
        <v>2.96</v>
      </c>
      <c r="J4592" s="1">
        <v>3</v>
      </c>
      <c r="K4592" s="1" t="s">
        <v>19</v>
      </c>
      <c r="L4592" s="1" t="s">
        <v>19</v>
      </c>
      <c r="M4592" s="1">
        <v>57</v>
      </c>
      <c r="N4592" s="1" t="s">
        <v>49</v>
      </c>
      <c r="O4592" s="1">
        <v>3073385</v>
      </c>
      <c r="P4592" s="1">
        <f t="shared" si="1008"/>
        <v>2</v>
      </c>
      <c r="Q4592" s="1">
        <f t="shared" si="995"/>
        <v>11</v>
      </c>
      <c r="R4592" s="5">
        <f t="shared" si="996"/>
        <v>8.771929824561403E-3</v>
      </c>
      <c r="S4592" s="6">
        <f t="shared" si="997"/>
        <v>143859.64912280702</v>
      </c>
      <c r="T4592" s="4">
        <f t="shared" si="998"/>
        <v>16.399999999999999</v>
      </c>
      <c r="U4592" s="1" t="str">
        <f t="shared" si="999"/>
        <v>Normal</v>
      </c>
      <c r="V4592" s="1" t="str">
        <f t="shared" si="1000"/>
        <v>Still Private</v>
      </c>
      <c r="W4592" s="1" t="str">
        <f t="shared" si="1001"/>
        <v>$</v>
      </c>
      <c r="X4592" s="1" t="str">
        <f t="shared" si="1002"/>
        <v>$25M</v>
      </c>
      <c r="Y4592" s="1" t="str">
        <f t="shared" si="1003"/>
        <v>$410M</v>
      </c>
      <c r="Z4592" s="1" t="str">
        <f t="shared" si="1004"/>
        <v>$0</v>
      </c>
      <c r="AA4592" s="1" t="str">
        <f t="shared" si="1005"/>
        <v>$1,43,860</v>
      </c>
      <c r="AB4592" s="6">
        <f t="shared" si="1006"/>
        <v>11988.304093567251</v>
      </c>
      <c r="AC4592" s="1" t="str">
        <f t="shared" si="1007"/>
        <v>Small</v>
      </c>
    </row>
    <row r="4593" spans="1:29">
      <c r="A4593" s="1" t="s">
        <v>836</v>
      </c>
      <c r="B4593" s="1">
        <v>2013</v>
      </c>
      <c r="C4593" s="1" t="s">
        <v>42</v>
      </c>
      <c r="D4593" s="1" t="s">
        <v>17</v>
      </c>
      <c r="E4593" s="1" t="s">
        <v>40</v>
      </c>
      <c r="F4593" s="1">
        <v>58</v>
      </c>
      <c r="G4593" s="1">
        <v>4561</v>
      </c>
      <c r="H4593" s="1">
        <v>208</v>
      </c>
      <c r="I4593" s="1">
        <v>34.35</v>
      </c>
      <c r="J4593" s="1">
        <v>6</v>
      </c>
      <c r="K4593" s="1" t="s">
        <v>24</v>
      </c>
      <c r="L4593" s="1" t="s">
        <v>24</v>
      </c>
      <c r="M4593" s="1">
        <v>88</v>
      </c>
      <c r="N4593" s="1" t="s">
        <v>20</v>
      </c>
      <c r="O4593" s="1">
        <v>2857880</v>
      </c>
      <c r="P4593" s="1">
        <f t="shared" si="1008"/>
        <v>3</v>
      </c>
      <c r="Q4593" s="1">
        <f t="shared" si="995"/>
        <v>11</v>
      </c>
      <c r="R4593" s="5">
        <f t="shared" si="996"/>
        <v>1.2716509537382154E-2</v>
      </c>
      <c r="S4593" s="6">
        <f t="shared" si="997"/>
        <v>45604.034203025651</v>
      </c>
      <c r="T4593" s="4">
        <f t="shared" si="998"/>
        <v>3.5862068965517242</v>
      </c>
      <c r="U4593" s="1" t="str">
        <f t="shared" si="999"/>
        <v>Normal</v>
      </c>
      <c r="V4593" s="1" t="str">
        <f t="shared" si="1000"/>
        <v>Acquired</v>
      </c>
      <c r="W4593" s="1" t="str">
        <f t="shared" si="1001"/>
        <v>¥</v>
      </c>
      <c r="X4593" s="1" t="str">
        <f t="shared" si="1002"/>
        <v>¥58M</v>
      </c>
      <c r="Y4593" s="1" t="str">
        <f t="shared" si="1003"/>
        <v>¥208M</v>
      </c>
      <c r="Z4593" s="1" t="str">
        <f t="shared" si="1004"/>
        <v>¥0</v>
      </c>
      <c r="AA4593" s="1" t="str">
        <f t="shared" si="1005"/>
        <v>¥45,604</v>
      </c>
      <c r="AB4593" s="6">
        <f t="shared" si="1006"/>
        <v>3800.3361835854712</v>
      </c>
      <c r="AC4593" s="1" t="str">
        <f t="shared" si="1007"/>
        <v>Small</v>
      </c>
    </row>
    <row r="4594" spans="1:29">
      <c r="A4594" s="1" t="s">
        <v>2718</v>
      </c>
      <c r="B4594" s="1">
        <v>2013</v>
      </c>
      <c r="C4594" s="1" t="s">
        <v>73</v>
      </c>
      <c r="D4594" s="1" t="s">
        <v>46</v>
      </c>
      <c r="E4594" s="1" t="s">
        <v>18</v>
      </c>
      <c r="F4594" s="1">
        <v>26</v>
      </c>
      <c r="G4594" s="1">
        <v>2491</v>
      </c>
      <c r="H4594" s="1">
        <v>744</v>
      </c>
      <c r="I4594" s="1">
        <v>16.329999999999998</v>
      </c>
      <c r="J4594" s="1">
        <v>1</v>
      </c>
      <c r="K4594" s="1" t="s">
        <v>19</v>
      </c>
      <c r="L4594" s="1" t="s">
        <v>19</v>
      </c>
      <c r="M4594" s="1">
        <v>41</v>
      </c>
      <c r="N4594" s="1" t="s">
        <v>33</v>
      </c>
      <c r="O4594" s="1">
        <v>2715661</v>
      </c>
      <c r="P4594" s="1">
        <f t="shared" si="1008"/>
        <v>2</v>
      </c>
      <c r="Q4594" s="1">
        <f t="shared" si="995"/>
        <v>11</v>
      </c>
      <c r="R4594" s="5">
        <f t="shared" si="996"/>
        <v>1.0437575270975512E-2</v>
      </c>
      <c r="S4594" s="6">
        <f t="shared" si="997"/>
        <v>298675.23083099158</v>
      </c>
      <c r="T4594" s="4">
        <f t="shared" si="998"/>
        <v>28.615384615384617</v>
      </c>
      <c r="U4594" s="1" t="str">
        <f t="shared" si="999"/>
        <v>Normal</v>
      </c>
      <c r="V4594" s="1" t="str">
        <f t="shared" si="1000"/>
        <v>Still Private</v>
      </c>
      <c r="W4594" s="1" t="str">
        <f t="shared" si="1001"/>
        <v>€</v>
      </c>
      <c r="X4594" s="1" t="str">
        <f t="shared" si="1002"/>
        <v>€26M</v>
      </c>
      <c r="Y4594" s="1" t="str">
        <f t="shared" si="1003"/>
        <v>€744M</v>
      </c>
      <c r="Z4594" s="1" t="str">
        <f t="shared" si="1004"/>
        <v>€0</v>
      </c>
      <c r="AA4594" s="1" t="str">
        <f t="shared" si="1005"/>
        <v>€2,98,675</v>
      </c>
      <c r="AB4594" s="6">
        <f t="shared" si="1006"/>
        <v>24889.602569249299</v>
      </c>
      <c r="AC4594" s="1" t="str">
        <f t="shared" si="1007"/>
        <v>Small</v>
      </c>
    </row>
    <row r="4595" spans="1:29">
      <c r="A4595" s="1" t="s">
        <v>2241</v>
      </c>
      <c r="B4595" s="1">
        <v>2013</v>
      </c>
      <c r="C4595" s="1" t="s">
        <v>59</v>
      </c>
      <c r="D4595" s="1" t="s">
        <v>17</v>
      </c>
      <c r="E4595" s="1" t="s">
        <v>18</v>
      </c>
      <c r="F4595" s="1">
        <v>4</v>
      </c>
      <c r="G4595" s="1">
        <v>1572</v>
      </c>
      <c r="H4595" s="1">
        <v>47</v>
      </c>
      <c r="I4595" s="1">
        <v>4.08</v>
      </c>
      <c r="J4595" s="1">
        <v>1</v>
      </c>
      <c r="K4595" s="1" t="s">
        <v>24</v>
      </c>
      <c r="L4595" s="1" t="s">
        <v>19</v>
      </c>
      <c r="M4595" s="1">
        <v>10</v>
      </c>
      <c r="N4595" s="1" t="s">
        <v>49</v>
      </c>
      <c r="O4595" s="1">
        <v>2663496</v>
      </c>
      <c r="P4595" s="1">
        <f t="shared" si="1008"/>
        <v>2</v>
      </c>
      <c r="Q4595" s="1">
        <f t="shared" si="995"/>
        <v>11</v>
      </c>
      <c r="R4595" s="5">
        <f t="shared" si="996"/>
        <v>2.5445292620865142E-3</v>
      </c>
      <c r="S4595" s="6">
        <f t="shared" si="997"/>
        <v>29898.21882951654</v>
      </c>
      <c r="T4595" s="4">
        <f t="shared" si="998"/>
        <v>11.75</v>
      </c>
      <c r="U4595" s="1" t="str">
        <f t="shared" si="999"/>
        <v>Normal</v>
      </c>
      <c r="V4595" s="1" t="str">
        <f t="shared" si="1000"/>
        <v>Acquired</v>
      </c>
      <c r="W4595" s="1" t="str">
        <f t="shared" si="1001"/>
        <v>₹</v>
      </c>
      <c r="X4595" s="1" t="str">
        <f t="shared" si="1002"/>
        <v>₹4M</v>
      </c>
      <c r="Y4595" s="1" t="str">
        <f t="shared" si="1003"/>
        <v>₹47M</v>
      </c>
      <c r="Z4595" s="1" t="str">
        <f t="shared" si="1004"/>
        <v>₹0</v>
      </c>
      <c r="AA4595" s="1" t="str">
        <f t="shared" si="1005"/>
        <v>₹29,898</v>
      </c>
      <c r="AB4595" s="6">
        <f t="shared" si="1006"/>
        <v>2491.5182357930448</v>
      </c>
      <c r="AC4595" s="1" t="str">
        <f t="shared" si="1007"/>
        <v>Small</v>
      </c>
    </row>
    <row r="4596" spans="1:29">
      <c r="A4596" s="1" t="s">
        <v>3446</v>
      </c>
      <c r="B4596" s="1">
        <v>2013</v>
      </c>
      <c r="C4596" s="1" t="s">
        <v>22</v>
      </c>
      <c r="D4596" s="1" t="s">
        <v>46</v>
      </c>
      <c r="E4596" s="1" t="s">
        <v>18</v>
      </c>
      <c r="F4596" s="1">
        <v>68</v>
      </c>
      <c r="G4596" s="1">
        <v>161</v>
      </c>
      <c r="H4596" s="1">
        <v>495</v>
      </c>
      <c r="I4596" s="1">
        <v>4.33</v>
      </c>
      <c r="J4596" s="1">
        <v>4</v>
      </c>
      <c r="K4596" s="1" t="s">
        <v>19</v>
      </c>
      <c r="L4596" s="1" t="s">
        <v>19</v>
      </c>
      <c r="M4596" s="1">
        <v>27</v>
      </c>
      <c r="N4596" s="1" t="s">
        <v>20</v>
      </c>
      <c r="O4596" s="1">
        <v>2371618</v>
      </c>
      <c r="P4596" s="1">
        <f t="shared" si="1008"/>
        <v>2</v>
      </c>
      <c r="Q4596" s="1">
        <f t="shared" si="995"/>
        <v>11</v>
      </c>
      <c r="R4596" s="5">
        <f t="shared" si="996"/>
        <v>0.42236024844720499</v>
      </c>
      <c r="S4596" s="6">
        <f t="shared" si="997"/>
        <v>3074534.1614906834</v>
      </c>
      <c r="T4596" s="4">
        <f t="shared" si="998"/>
        <v>7.2794117647058822</v>
      </c>
      <c r="U4596" s="1" t="str">
        <f t="shared" si="999"/>
        <v>Normal</v>
      </c>
      <c r="V4596" s="1" t="str">
        <f t="shared" si="1000"/>
        <v>Still Private</v>
      </c>
      <c r="W4596" s="1" t="str">
        <f t="shared" si="1001"/>
        <v>£</v>
      </c>
      <c r="X4596" s="1" t="str">
        <f t="shared" si="1002"/>
        <v>£68M</v>
      </c>
      <c r="Y4596" s="1" t="str">
        <f t="shared" si="1003"/>
        <v>£495M</v>
      </c>
      <c r="Z4596" s="1" t="str">
        <f t="shared" si="1004"/>
        <v>£0</v>
      </c>
      <c r="AA4596" s="1" t="str">
        <f t="shared" si="1005"/>
        <v>£30,74,534</v>
      </c>
      <c r="AB4596" s="6">
        <f t="shared" si="1006"/>
        <v>256211.18012422361</v>
      </c>
      <c r="AC4596" s="1" t="str">
        <f t="shared" si="1007"/>
        <v>Small</v>
      </c>
    </row>
    <row r="4597" spans="1:29">
      <c r="A4597" s="1" t="s">
        <v>4207</v>
      </c>
      <c r="B4597" s="1">
        <v>2013</v>
      </c>
      <c r="C4597" s="1" t="s">
        <v>22</v>
      </c>
      <c r="D4597" s="1" t="s">
        <v>95</v>
      </c>
      <c r="E4597" s="1" t="s">
        <v>40</v>
      </c>
      <c r="F4597" s="1">
        <v>66</v>
      </c>
      <c r="G4597" s="1">
        <v>3065</v>
      </c>
      <c r="H4597" s="1">
        <v>550</v>
      </c>
      <c r="I4597" s="1">
        <v>3.72</v>
      </c>
      <c r="J4597" s="1">
        <v>4</v>
      </c>
      <c r="K4597" s="1" t="s">
        <v>24</v>
      </c>
      <c r="L4597" s="1" t="s">
        <v>24</v>
      </c>
      <c r="M4597" s="1">
        <v>39</v>
      </c>
      <c r="N4597" s="1" t="s">
        <v>25</v>
      </c>
      <c r="O4597" s="1">
        <v>2356287</v>
      </c>
      <c r="P4597" s="1">
        <f t="shared" si="1008"/>
        <v>3</v>
      </c>
      <c r="Q4597" s="1">
        <f t="shared" si="995"/>
        <v>11</v>
      </c>
      <c r="R4597" s="5">
        <f t="shared" si="996"/>
        <v>2.1533442088091354E-2</v>
      </c>
      <c r="S4597" s="6">
        <f t="shared" si="997"/>
        <v>179445.35073409462</v>
      </c>
      <c r="T4597" s="4">
        <f t="shared" si="998"/>
        <v>8.3333333333333339</v>
      </c>
      <c r="U4597" s="1" t="str">
        <f t="shared" si="999"/>
        <v>Normal</v>
      </c>
      <c r="V4597" s="1" t="str">
        <f t="shared" si="1000"/>
        <v>Acquired</v>
      </c>
      <c r="W4597" s="1" t="str">
        <f t="shared" si="1001"/>
        <v>£</v>
      </c>
      <c r="X4597" s="1" t="str">
        <f t="shared" si="1002"/>
        <v>£66M</v>
      </c>
      <c r="Y4597" s="1" t="str">
        <f t="shared" si="1003"/>
        <v>£550M</v>
      </c>
      <c r="Z4597" s="1" t="str">
        <f t="shared" si="1004"/>
        <v>£0</v>
      </c>
      <c r="AA4597" s="1" t="str">
        <f t="shared" si="1005"/>
        <v>£1,79,445</v>
      </c>
      <c r="AB4597" s="6">
        <f t="shared" si="1006"/>
        <v>14953.779227841218</v>
      </c>
      <c r="AC4597" s="1" t="str">
        <f t="shared" si="1007"/>
        <v>Small</v>
      </c>
    </row>
    <row r="4598" spans="1:29">
      <c r="A4598" s="1" t="s">
        <v>1976</v>
      </c>
      <c r="B4598" s="1">
        <v>2013</v>
      </c>
      <c r="C4598" s="1" t="s">
        <v>16</v>
      </c>
      <c r="D4598" s="1" t="s">
        <v>32</v>
      </c>
      <c r="E4598" s="1" t="s">
        <v>28</v>
      </c>
      <c r="F4598" s="1">
        <v>84</v>
      </c>
      <c r="G4598" s="1">
        <v>3199</v>
      </c>
      <c r="H4598" s="1">
        <v>97</v>
      </c>
      <c r="I4598" s="1">
        <v>44.63</v>
      </c>
      <c r="J4598" s="1">
        <v>8</v>
      </c>
      <c r="K4598" s="1" t="s">
        <v>24</v>
      </c>
      <c r="L4598" s="1" t="s">
        <v>24</v>
      </c>
      <c r="M4598" s="1">
        <v>30</v>
      </c>
      <c r="N4598" s="1" t="s">
        <v>33</v>
      </c>
      <c r="O4598" s="1">
        <v>2250402</v>
      </c>
      <c r="P4598" s="1">
        <f t="shared" si="1008"/>
        <v>1</v>
      </c>
      <c r="Q4598" s="1">
        <f t="shared" si="995"/>
        <v>11</v>
      </c>
      <c r="R4598" s="5">
        <f t="shared" si="996"/>
        <v>2.6258205689277898E-2</v>
      </c>
      <c r="S4598" s="6">
        <f t="shared" si="997"/>
        <v>30321.975617380431</v>
      </c>
      <c r="T4598" s="4">
        <f t="shared" si="998"/>
        <v>1.1547619047619047</v>
      </c>
      <c r="U4598" s="1" t="str">
        <f t="shared" si="999"/>
        <v>High Performer</v>
      </c>
      <c r="V4598" s="1" t="str">
        <f t="shared" si="1000"/>
        <v>Acquired</v>
      </c>
      <c r="W4598" s="1" t="str">
        <f t="shared" si="1001"/>
        <v>$</v>
      </c>
      <c r="X4598" s="1" t="str">
        <f t="shared" si="1002"/>
        <v>$84M</v>
      </c>
      <c r="Y4598" s="1" t="str">
        <f t="shared" si="1003"/>
        <v>$97M</v>
      </c>
      <c r="Z4598" s="1" t="str">
        <f t="shared" si="1004"/>
        <v>$0</v>
      </c>
      <c r="AA4598" s="1" t="str">
        <f t="shared" si="1005"/>
        <v>$30,322</v>
      </c>
      <c r="AB4598" s="6">
        <f t="shared" si="1006"/>
        <v>2526.8313014483692</v>
      </c>
      <c r="AC4598" s="1" t="str">
        <f t="shared" si="1007"/>
        <v>Small</v>
      </c>
    </row>
    <row r="4599" spans="1:29">
      <c r="A4599" s="1" t="s">
        <v>4058</v>
      </c>
      <c r="B4599" s="1">
        <v>2013</v>
      </c>
      <c r="C4599" s="1" t="s">
        <v>22</v>
      </c>
      <c r="D4599" s="1" t="s">
        <v>51</v>
      </c>
      <c r="E4599" s="1" t="s">
        <v>40</v>
      </c>
      <c r="F4599" s="1">
        <v>84</v>
      </c>
      <c r="G4599" s="1">
        <v>2682</v>
      </c>
      <c r="H4599" s="1">
        <v>594</v>
      </c>
      <c r="I4599" s="1">
        <v>27.76</v>
      </c>
      <c r="J4599" s="1">
        <v>6</v>
      </c>
      <c r="K4599" s="1" t="s">
        <v>19</v>
      </c>
      <c r="L4599" s="1" t="s">
        <v>24</v>
      </c>
      <c r="M4599" s="1">
        <v>70</v>
      </c>
      <c r="N4599" s="1" t="s">
        <v>25</v>
      </c>
      <c r="O4599" s="1">
        <v>2184761</v>
      </c>
      <c r="P4599" s="1">
        <f t="shared" si="1008"/>
        <v>3</v>
      </c>
      <c r="Q4599" s="1">
        <f t="shared" si="995"/>
        <v>11</v>
      </c>
      <c r="R4599" s="5">
        <f t="shared" si="996"/>
        <v>3.1319910514541388E-2</v>
      </c>
      <c r="S4599" s="6">
        <f t="shared" si="997"/>
        <v>221476.51006711408</v>
      </c>
      <c r="T4599" s="4">
        <f t="shared" si="998"/>
        <v>7.0714285714285712</v>
      </c>
      <c r="U4599" s="1" t="str">
        <f t="shared" si="999"/>
        <v>Normal</v>
      </c>
      <c r="V4599" s="1" t="str">
        <f t="shared" si="1000"/>
        <v>IPO</v>
      </c>
      <c r="W4599" s="1" t="str">
        <f t="shared" si="1001"/>
        <v>£</v>
      </c>
      <c r="X4599" s="1" t="str">
        <f t="shared" si="1002"/>
        <v>£84M</v>
      </c>
      <c r="Y4599" s="1" t="str">
        <f t="shared" si="1003"/>
        <v>£594M</v>
      </c>
      <c r="Z4599" s="1" t="str">
        <f t="shared" si="1004"/>
        <v>£0</v>
      </c>
      <c r="AA4599" s="1" t="str">
        <f t="shared" si="1005"/>
        <v>£2,21,477</v>
      </c>
      <c r="AB4599" s="6">
        <f t="shared" si="1006"/>
        <v>18456.375838926175</v>
      </c>
      <c r="AC4599" s="1" t="str">
        <f t="shared" si="1007"/>
        <v>Small</v>
      </c>
    </row>
    <row r="4600" spans="1:29">
      <c r="A4600" s="1" t="s">
        <v>1671</v>
      </c>
      <c r="B4600" s="1">
        <v>2013</v>
      </c>
      <c r="C4600" s="1" t="s">
        <v>35</v>
      </c>
      <c r="D4600" s="1" t="s">
        <v>48</v>
      </c>
      <c r="E4600" s="1" t="s">
        <v>23</v>
      </c>
      <c r="F4600" s="1">
        <v>82</v>
      </c>
      <c r="G4600" s="1">
        <v>4122</v>
      </c>
      <c r="H4600" s="1">
        <v>743</v>
      </c>
      <c r="I4600" s="1">
        <v>20.149999999999999</v>
      </c>
      <c r="J4600" s="1">
        <v>1</v>
      </c>
      <c r="K4600" s="1" t="s">
        <v>19</v>
      </c>
      <c r="L4600" s="1" t="s">
        <v>24</v>
      </c>
      <c r="M4600" s="1">
        <v>9</v>
      </c>
      <c r="N4600" s="1" t="s">
        <v>33</v>
      </c>
      <c r="O4600" s="1">
        <v>2083644</v>
      </c>
      <c r="P4600" s="1">
        <f t="shared" si="1008"/>
        <v>5</v>
      </c>
      <c r="Q4600" s="1">
        <f t="shared" si="995"/>
        <v>11</v>
      </c>
      <c r="R4600" s="5">
        <f t="shared" si="996"/>
        <v>1.9893255701115962E-2</v>
      </c>
      <c r="S4600" s="6">
        <f t="shared" si="997"/>
        <v>180252.30470645317</v>
      </c>
      <c r="T4600" s="4">
        <f t="shared" si="998"/>
        <v>9.0609756097560972</v>
      </c>
      <c r="U4600" s="1" t="str">
        <f t="shared" si="999"/>
        <v>Normal</v>
      </c>
      <c r="V4600" s="1" t="str">
        <f t="shared" si="1000"/>
        <v>IPO</v>
      </c>
      <c r="W4600" s="1" t="str">
        <f t="shared" si="1001"/>
        <v>¥</v>
      </c>
      <c r="X4600" s="1" t="str">
        <f t="shared" si="1002"/>
        <v>¥82M</v>
      </c>
      <c r="Y4600" s="1" t="str">
        <f t="shared" si="1003"/>
        <v>¥743M</v>
      </c>
      <c r="Z4600" s="1" t="str">
        <f t="shared" si="1004"/>
        <v>¥0</v>
      </c>
      <c r="AA4600" s="1" t="str">
        <f t="shared" si="1005"/>
        <v>¥1,80,252</v>
      </c>
      <c r="AB4600" s="6">
        <f t="shared" si="1006"/>
        <v>15021.025392204432</v>
      </c>
      <c r="AC4600" s="1" t="str">
        <f t="shared" si="1007"/>
        <v>Small</v>
      </c>
    </row>
    <row r="4601" spans="1:29">
      <c r="A4601" s="1" t="s">
        <v>4054</v>
      </c>
      <c r="B4601" s="1">
        <v>2013</v>
      </c>
      <c r="C4601" s="1" t="s">
        <v>53</v>
      </c>
      <c r="D4601" s="1" t="s">
        <v>46</v>
      </c>
      <c r="E4601" s="1" t="s">
        <v>23</v>
      </c>
      <c r="F4601" s="1">
        <v>53</v>
      </c>
      <c r="G4601" s="1">
        <v>2091</v>
      </c>
      <c r="H4601" s="1">
        <v>575</v>
      </c>
      <c r="I4601" s="1">
        <v>20.36</v>
      </c>
      <c r="J4601" s="1">
        <v>5</v>
      </c>
      <c r="K4601" s="1" t="s">
        <v>19</v>
      </c>
      <c r="L4601" s="1" t="s">
        <v>19</v>
      </c>
      <c r="M4601" s="1">
        <v>90</v>
      </c>
      <c r="N4601" s="1" t="s">
        <v>25</v>
      </c>
      <c r="O4601" s="1">
        <v>2023862</v>
      </c>
      <c r="P4601" s="1">
        <f t="shared" si="1008"/>
        <v>5</v>
      </c>
      <c r="Q4601" s="1">
        <f t="shared" si="995"/>
        <v>11</v>
      </c>
      <c r="R4601" s="5">
        <f t="shared" si="996"/>
        <v>2.5346724055475847E-2</v>
      </c>
      <c r="S4601" s="6">
        <f t="shared" si="997"/>
        <v>274988.04399808706</v>
      </c>
      <c r="T4601" s="4">
        <f t="shared" si="998"/>
        <v>10.849056603773585</v>
      </c>
      <c r="U4601" s="1" t="str">
        <f t="shared" si="999"/>
        <v>Normal</v>
      </c>
      <c r="V4601" s="1" t="str">
        <f t="shared" si="1000"/>
        <v>Still Private</v>
      </c>
      <c r="W4601" s="1">
        <f t="shared" si="1001"/>
        <v>0</v>
      </c>
      <c r="X4601" s="1" t="str">
        <f t="shared" si="1002"/>
        <v>053M</v>
      </c>
      <c r="Y4601" s="1" t="str">
        <f t="shared" si="1003"/>
        <v>0575M</v>
      </c>
      <c r="Z4601" s="1" t="str">
        <f t="shared" si="1004"/>
        <v>00</v>
      </c>
      <c r="AA4601" s="1" t="str">
        <f t="shared" si="1005"/>
        <v>02,74,988</v>
      </c>
      <c r="AB4601" s="6">
        <f t="shared" si="1006"/>
        <v>22915.670333173919</v>
      </c>
      <c r="AC4601" s="1" t="str">
        <f t="shared" si="1007"/>
        <v>Small</v>
      </c>
    </row>
    <row r="4602" spans="1:29">
      <c r="A4602" s="1" t="s">
        <v>2243</v>
      </c>
      <c r="B4602" s="1">
        <v>2013</v>
      </c>
      <c r="C4602" s="1" t="s">
        <v>45</v>
      </c>
      <c r="D4602" s="1" t="s">
        <v>43</v>
      </c>
      <c r="E4602" s="1" t="s">
        <v>18</v>
      </c>
      <c r="F4602" s="1">
        <v>58</v>
      </c>
      <c r="G4602" s="1">
        <v>1967</v>
      </c>
      <c r="H4602" s="1">
        <v>547</v>
      </c>
      <c r="I4602" s="1">
        <v>23.58</v>
      </c>
      <c r="J4602" s="1">
        <v>9</v>
      </c>
      <c r="K4602" s="1" t="s">
        <v>24</v>
      </c>
      <c r="L4602" s="1" t="s">
        <v>24</v>
      </c>
      <c r="M4602" s="1">
        <v>80</v>
      </c>
      <c r="N4602" s="1" t="s">
        <v>25</v>
      </c>
      <c r="O4602" s="1">
        <v>1945132</v>
      </c>
      <c r="P4602" s="1">
        <f t="shared" si="1008"/>
        <v>2</v>
      </c>
      <c r="Q4602" s="1">
        <f t="shared" si="995"/>
        <v>11</v>
      </c>
      <c r="R4602" s="5">
        <f t="shared" si="996"/>
        <v>2.9486527707168277E-2</v>
      </c>
      <c r="S4602" s="6">
        <f t="shared" si="997"/>
        <v>278088.45958312153</v>
      </c>
      <c r="T4602" s="4">
        <f t="shared" si="998"/>
        <v>9.431034482758621</v>
      </c>
      <c r="U4602" s="1" t="str">
        <f t="shared" si="999"/>
        <v>High Performer</v>
      </c>
      <c r="V4602" s="1" t="str">
        <f t="shared" si="1000"/>
        <v>Acquired</v>
      </c>
      <c r="W4602" s="1" t="str">
        <f t="shared" si="1001"/>
        <v>A$</v>
      </c>
      <c r="X4602" s="1" t="str">
        <f t="shared" si="1002"/>
        <v>A$58M</v>
      </c>
      <c r="Y4602" s="1" t="str">
        <f t="shared" si="1003"/>
        <v>A$547M</v>
      </c>
      <c r="Z4602" s="1" t="str">
        <f t="shared" si="1004"/>
        <v>A$0</v>
      </c>
      <c r="AA4602" s="1" t="str">
        <f t="shared" si="1005"/>
        <v>A$2,78,088</v>
      </c>
      <c r="AB4602" s="6">
        <f t="shared" si="1006"/>
        <v>23174.038298593459</v>
      </c>
      <c r="AC4602" s="1" t="str">
        <f t="shared" si="1007"/>
        <v>Small</v>
      </c>
    </row>
    <row r="4603" spans="1:29">
      <c r="A4603" s="1" t="s">
        <v>4817</v>
      </c>
      <c r="B4603" s="1">
        <v>2013</v>
      </c>
      <c r="C4603" s="1" t="s">
        <v>73</v>
      </c>
      <c r="D4603" s="1" t="s">
        <v>43</v>
      </c>
      <c r="E4603" s="1" t="s">
        <v>40</v>
      </c>
      <c r="F4603" s="1">
        <v>10</v>
      </c>
      <c r="G4603" s="1">
        <v>4766</v>
      </c>
      <c r="H4603" s="1">
        <v>878</v>
      </c>
      <c r="I4603" s="1">
        <v>40.380000000000003</v>
      </c>
      <c r="J4603" s="1">
        <v>5</v>
      </c>
      <c r="K4603" s="1" t="s">
        <v>24</v>
      </c>
      <c r="L4603" s="1" t="s">
        <v>19</v>
      </c>
      <c r="M4603" s="1">
        <v>45</v>
      </c>
      <c r="N4603" s="1" t="s">
        <v>49</v>
      </c>
      <c r="O4603" s="1">
        <v>1899360</v>
      </c>
      <c r="P4603" s="1">
        <f t="shared" si="1008"/>
        <v>3</v>
      </c>
      <c r="Q4603" s="1">
        <f t="shared" si="995"/>
        <v>11</v>
      </c>
      <c r="R4603" s="5">
        <f t="shared" si="996"/>
        <v>2.0981955518254302E-3</v>
      </c>
      <c r="S4603" s="6">
        <f t="shared" si="997"/>
        <v>184221.56945027277</v>
      </c>
      <c r="T4603" s="4">
        <f t="shared" si="998"/>
        <v>87.8</v>
      </c>
      <c r="U4603" s="1" t="str">
        <f t="shared" si="999"/>
        <v>Normal</v>
      </c>
      <c r="V4603" s="1" t="str">
        <f t="shared" si="1000"/>
        <v>Acquired</v>
      </c>
      <c r="W4603" s="1" t="str">
        <f t="shared" si="1001"/>
        <v>€</v>
      </c>
      <c r="X4603" s="1" t="str">
        <f t="shared" si="1002"/>
        <v>€10M</v>
      </c>
      <c r="Y4603" s="1" t="str">
        <f t="shared" si="1003"/>
        <v>€878M</v>
      </c>
      <c r="Z4603" s="1" t="str">
        <f t="shared" si="1004"/>
        <v>€0</v>
      </c>
      <c r="AA4603" s="1" t="str">
        <f t="shared" si="1005"/>
        <v>€1,84,222</v>
      </c>
      <c r="AB4603" s="6">
        <f t="shared" si="1006"/>
        <v>15351.797454189396</v>
      </c>
      <c r="AC4603" s="1" t="str">
        <f t="shared" si="1007"/>
        <v>Small</v>
      </c>
    </row>
    <row r="4604" spans="1:29">
      <c r="A4604" s="1" t="s">
        <v>1272</v>
      </c>
      <c r="B4604" s="1">
        <v>2013</v>
      </c>
      <c r="C4604" s="1" t="s">
        <v>31</v>
      </c>
      <c r="D4604" s="1" t="s">
        <v>46</v>
      </c>
      <c r="E4604" s="1" t="s">
        <v>28</v>
      </c>
      <c r="F4604" s="1">
        <v>63</v>
      </c>
      <c r="G4604" s="1">
        <v>2108</v>
      </c>
      <c r="H4604" s="1">
        <v>383</v>
      </c>
      <c r="I4604" s="1">
        <v>16.690000000000001</v>
      </c>
      <c r="J4604" s="1">
        <v>7</v>
      </c>
      <c r="K4604" s="1" t="s">
        <v>24</v>
      </c>
      <c r="L4604" s="1" t="s">
        <v>19</v>
      </c>
      <c r="M4604" s="1">
        <v>18</v>
      </c>
      <c r="N4604" s="1" t="s">
        <v>25</v>
      </c>
      <c r="O4604" s="1">
        <v>1835631</v>
      </c>
      <c r="P4604" s="1">
        <f t="shared" si="1008"/>
        <v>1</v>
      </c>
      <c r="Q4604" s="1">
        <f t="shared" si="995"/>
        <v>11</v>
      </c>
      <c r="R4604" s="5">
        <f t="shared" si="996"/>
        <v>2.9886148007590131E-2</v>
      </c>
      <c r="S4604" s="6">
        <f t="shared" si="997"/>
        <v>181688.80455407969</v>
      </c>
      <c r="T4604" s="4">
        <f t="shared" si="998"/>
        <v>6.0793650793650791</v>
      </c>
      <c r="U4604" s="1" t="str">
        <f t="shared" si="999"/>
        <v>Normal</v>
      </c>
      <c r="V4604" s="1" t="str">
        <f t="shared" si="1000"/>
        <v>Acquired</v>
      </c>
      <c r="W4604" s="1" t="str">
        <f t="shared" si="1001"/>
        <v>€</v>
      </c>
      <c r="X4604" s="1" t="str">
        <f t="shared" si="1002"/>
        <v>€63M</v>
      </c>
      <c r="Y4604" s="1" t="str">
        <f t="shared" si="1003"/>
        <v>€383M</v>
      </c>
      <c r="Z4604" s="1" t="str">
        <f t="shared" si="1004"/>
        <v>€0</v>
      </c>
      <c r="AA4604" s="1" t="str">
        <f t="shared" si="1005"/>
        <v>€1,81,689</v>
      </c>
      <c r="AB4604" s="6">
        <f t="shared" si="1006"/>
        <v>15140.733712839974</v>
      </c>
      <c r="AC4604" s="1" t="str">
        <f t="shared" si="1007"/>
        <v>Small</v>
      </c>
    </row>
    <row r="4605" spans="1:29">
      <c r="A4605" s="1" t="s">
        <v>2033</v>
      </c>
      <c r="B4605" s="1">
        <v>2013</v>
      </c>
      <c r="C4605" s="1" t="s">
        <v>73</v>
      </c>
      <c r="D4605" s="1" t="s">
        <v>95</v>
      </c>
      <c r="E4605" s="1" t="s">
        <v>28</v>
      </c>
      <c r="F4605" s="1">
        <v>93</v>
      </c>
      <c r="G4605" s="1">
        <v>2630</v>
      </c>
      <c r="H4605" s="1">
        <v>345</v>
      </c>
      <c r="I4605" s="1">
        <v>42.39</v>
      </c>
      <c r="J4605" s="1">
        <v>2</v>
      </c>
      <c r="K4605" s="1" t="s">
        <v>19</v>
      </c>
      <c r="L4605" s="1" t="s">
        <v>24</v>
      </c>
      <c r="M4605" s="1">
        <v>38</v>
      </c>
      <c r="N4605" s="1" t="s">
        <v>25</v>
      </c>
      <c r="O4605" s="1">
        <v>1817068</v>
      </c>
      <c r="P4605" s="1">
        <f t="shared" si="1008"/>
        <v>1</v>
      </c>
      <c r="Q4605" s="1">
        <f t="shared" si="995"/>
        <v>11</v>
      </c>
      <c r="R4605" s="5">
        <f t="shared" si="996"/>
        <v>3.5361216730038024E-2</v>
      </c>
      <c r="S4605" s="6">
        <f t="shared" si="997"/>
        <v>131178.70722433459</v>
      </c>
      <c r="T4605" s="4">
        <f t="shared" si="998"/>
        <v>3.7096774193548385</v>
      </c>
      <c r="U4605" s="1" t="str">
        <f t="shared" si="999"/>
        <v>Normal</v>
      </c>
      <c r="V4605" s="1" t="str">
        <f t="shared" si="1000"/>
        <v>IPO</v>
      </c>
      <c r="W4605" s="1" t="str">
        <f t="shared" si="1001"/>
        <v>€</v>
      </c>
      <c r="X4605" s="1" t="str">
        <f t="shared" si="1002"/>
        <v>€93M</v>
      </c>
      <c r="Y4605" s="1" t="str">
        <f t="shared" si="1003"/>
        <v>€345M</v>
      </c>
      <c r="Z4605" s="1" t="str">
        <f t="shared" si="1004"/>
        <v>€0</v>
      </c>
      <c r="AA4605" s="1" t="str">
        <f t="shared" si="1005"/>
        <v>€1,31,179</v>
      </c>
      <c r="AB4605" s="6">
        <f t="shared" si="1006"/>
        <v>10931.558935361216</v>
      </c>
      <c r="AC4605" s="1" t="str">
        <f t="shared" si="1007"/>
        <v>Small</v>
      </c>
    </row>
    <row r="4606" spans="1:29">
      <c r="A4606" s="1" t="s">
        <v>1117</v>
      </c>
      <c r="B4606" s="1">
        <v>2013</v>
      </c>
      <c r="C4606" s="1" t="s">
        <v>53</v>
      </c>
      <c r="D4606" s="1" t="s">
        <v>32</v>
      </c>
      <c r="E4606" s="1" t="s">
        <v>23</v>
      </c>
      <c r="F4606" s="1">
        <v>25</v>
      </c>
      <c r="G4606" s="1">
        <v>3789</v>
      </c>
      <c r="H4606" s="1">
        <v>398</v>
      </c>
      <c r="I4606" s="1">
        <v>30.88</v>
      </c>
      <c r="J4606" s="1">
        <v>4</v>
      </c>
      <c r="K4606" s="1" t="s">
        <v>19</v>
      </c>
      <c r="L4606" s="1" t="s">
        <v>19</v>
      </c>
      <c r="M4606" s="1">
        <v>85</v>
      </c>
      <c r="N4606" s="1" t="s">
        <v>33</v>
      </c>
      <c r="O4606" s="1">
        <v>1700354</v>
      </c>
      <c r="P4606" s="1">
        <f t="shared" si="1008"/>
        <v>5</v>
      </c>
      <c r="Q4606" s="1">
        <f t="shared" si="995"/>
        <v>11</v>
      </c>
      <c r="R4606" s="5">
        <f t="shared" si="996"/>
        <v>6.5980469780944836E-3</v>
      </c>
      <c r="S4606" s="6">
        <f t="shared" si="997"/>
        <v>105040.90789126419</v>
      </c>
      <c r="T4606" s="4">
        <f t="shared" si="998"/>
        <v>15.92</v>
      </c>
      <c r="U4606" s="1" t="str">
        <f t="shared" si="999"/>
        <v>Normal</v>
      </c>
      <c r="V4606" s="1" t="str">
        <f t="shared" si="1000"/>
        <v>Still Private</v>
      </c>
      <c r="W4606" s="1">
        <f t="shared" si="1001"/>
        <v>0</v>
      </c>
      <c r="X4606" s="1" t="str">
        <f t="shared" si="1002"/>
        <v>025M</v>
      </c>
      <c r="Y4606" s="1" t="str">
        <f t="shared" si="1003"/>
        <v>0398M</v>
      </c>
      <c r="Z4606" s="1" t="str">
        <f t="shared" si="1004"/>
        <v>00</v>
      </c>
      <c r="AA4606" s="1" t="str">
        <f t="shared" si="1005"/>
        <v>01,05,041</v>
      </c>
      <c r="AB4606" s="6">
        <f t="shared" si="1006"/>
        <v>8753.4089909386821</v>
      </c>
      <c r="AC4606" s="1" t="str">
        <f t="shared" si="1007"/>
        <v>Small</v>
      </c>
    </row>
    <row r="4607" spans="1:29">
      <c r="A4607" s="1" t="s">
        <v>2042</v>
      </c>
      <c r="B4607" s="1">
        <v>2013</v>
      </c>
      <c r="C4607" s="1" t="s">
        <v>35</v>
      </c>
      <c r="D4607" s="1" t="s">
        <v>43</v>
      </c>
      <c r="E4607" s="1" t="s">
        <v>18</v>
      </c>
      <c r="F4607" s="1">
        <v>59</v>
      </c>
      <c r="G4607" s="1">
        <v>2081</v>
      </c>
      <c r="H4607" s="1">
        <v>261</v>
      </c>
      <c r="I4607" s="1">
        <v>43.77</v>
      </c>
      <c r="J4607" s="1">
        <v>4</v>
      </c>
      <c r="K4607" s="1" t="s">
        <v>24</v>
      </c>
      <c r="L4607" s="1" t="s">
        <v>24</v>
      </c>
      <c r="M4607" s="1">
        <v>81</v>
      </c>
      <c r="N4607" s="1" t="s">
        <v>29</v>
      </c>
      <c r="O4607" s="1">
        <v>1664839</v>
      </c>
      <c r="P4607" s="1">
        <f t="shared" si="1008"/>
        <v>2</v>
      </c>
      <c r="Q4607" s="1">
        <f t="shared" si="995"/>
        <v>11</v>
      </c>
      <c r="R4607" s="5">
        <f t="shared" si="996"/>
        <v>2.8351753964440174E-2</v>
      </c>
      <c r="S4607" s="6">
        <f t="shared" si="997"/>
        <v>125420.47092743873</v>
      </c>
      <c r="T4607" s="4">
        <f t="shared" si="998"/>
        <v>4.4237288135593218</v>
      </c>
      <c r="U4607" s="1" t="str">
        <f t="shared" si="999"/>
        <v>Normal</v>
      </c>
      <c r="V4607" s="1" t="str">
        <f t="shared" si="1000"/>
        <v>Acquired</v>
      </c>
      <c r="W4607" s="1" t="str">
        <f t="shared" si="1001"/>
        <v>¥</v>
      </c>
      <c r="X4607" s="1" t="str">
        <f t="shared" si="1002"/>
        <v>¥59M</v>
      </c>
      <c r="Y4607" s="1" t="str">
        <f t="shared" si="1003"/>
        <v>¥261M</v>
      </c>
      <c r="Z4607" s="1" t="str">
        <f t="shared" si="1004"/>
        <v>¥0</v>
      </c>
      <c r="AA4607" s="1" t="str">
        <f t="shared" si="1005"/>
        <v>¥1,25,420</v>
      </c>
      <c r="AB4607" s="6">
        <f t="shared" si="1006"/>
        <v>10451.705910619894</v>
      </c>
      <c r="AC4607" s="1" t="str">
        <f t="shared" si="1007"/>
        <v>Small</v>
      </c>
    </row>
    <row r="4608" spans="1:29">
      <c r="A4608" s="1" t="s">
        <v>988</v>
      </c>
      <c r="B4608" s="1">
        <v>2013</v>
      </c>
      <c r="C4608" s="1" t="s">
        <v>31</v>
      </c>
      <c r="D4608" s="1" t="s">
        <v>48</v>
      </c>
      <c r="E4608" s="1" t="s">
        <v>37</v>
      </c>
      <c r="F4608" s="1">
        <v>96</v>
      </c>
      <c r="G4608" s="1">
        <v>2552</v>
      </c>
      <c r="H4608" s="1">
        <v>782</v>
      </c>
      <c r="I4608" s="1">
        <v>13.83</v>
      </c>
      <c r="J4608" s="1">
        <v>5</v>
      </c>
      <c r="K4608" s="1" t="s">
        <v>19</v>
      </c>
      <c r="L4608" s="1" t="s">
        <v>19</v>
      </c>
      <c r="M4608" s="1">
        <v>45</v>
      </c>
      <c r="N4608" s="1" t="s">
        <v>29</v>
      </c>
      <c r="O4608" s="1">
        <v>1645960</v>
      </c>
      <c r="P4608" s="1">
        <f t="shared" si="1008"/>
        <v>4</v>
      </c>
      <c r="Q4608" s="1">
        <f t="shared" si="995"/>
        <v>11</v>
      </c>
      <c r="R4608" s="5">
        <f t="shared" si="996"/>
        <v>3.7617554858934171E-2</v>
      </c>
      <c r="S4608" s="6">
        <f t="shared" si="997"/>
        <v>306426.33228840126</v>
      </c>
      <c r="T4608" s="4">
        <f t="shared" si="998"/>
        <v>8.1458333333333339</v>
      </c>
      <c r="U4608" s="1" t="str">
        <f t="shared" si="999"/>
        <v>Normal</v>
      </c>
      <c r="V4608" s="1" t="str">
        <f t="shared" si="1000"/>
        <v>Still Private</v>
      </c>
      <c r="W4608" s="1" t="str">
        <f t="shared" si="1001"/>
        <v>€</v>
      </c>
      <c r="X4608" s="1" t="str">
        <f t="shared" si="1002"/>
        <v>€96M</v>
      </c>
      <c r="Y4608" s="1" t="str">
        <f t="shared" si="1003"/>
        <v>€782M</v>
      </c>
      <c r="Z4608" s="1" t="str">
        <f t="shared" si="1004"/>
        <v>€0</v>
      </c>
      <c r="AA4608" s="1" t="str">
        <f t="shared" si="1005"/>
        <v>€3,06,426</v>
      </c>
      <c r="AB4608" s="6">
        <f t="shared" si="1006"/>
        <v>25535.527690700106</v>
      </c>
      <c r="AC4608" s="1" t="str">
        <f t="shared" si="1007"/>
        <v>Small</v>
      </c>
    </row>
    <row r="4609" spans="1:29">
      <c r="A4609" s="1" t="s">
        <v>3775</v>
      </c>
      <c r="B4609" s="1">
        <v>2013</v>
      </c>
      <c r="C4609" s="1" t="s">
        <v>27</v>
      </c>
      <c r="D4609" s="1" t="s">
        <v>48</v>
      </c>
      <c r="E4609" s="1" t="s">
        <v>28</v>
      </c>
      <c r="F4609" s="1">
        <v>33</v>
      </c>
      <c r="G4609" s="1">
        <v>1489</v>
      </c>
      <c r="H4609" s="1">
        <v>136</v>
      </c>
      <c r="I4609" s="1">
        <v>49.28</v>
      </c>
      <c r="J4609" s="1">
        <v>7</v>
      </c>
      <c r="K4609" s="1" t="s">
        <v>24</v>
      </c>
      <c r="L4609" s="1" t="s">
        <v>19</v>
      </c>
      <c r="M4609" s="1">
        <v>39</v>
      </c>
      <c r="N4609" s="1" t="s">
        <v>33</v>
      </c>
      <c r="O4609" s="1">
        <v>1617805</v>
      </c>
      <c r="P4609" s="1">
        <f t="shared" si="1008"/>
        <v>1</v>
      </c>
      <c r="Q4609" s="1">
        <f t="shared" si="995"/>
        <v>11</v>
      </c>
      <c r="R4609" s="5">
        <f t="shared" si="996"/>
        <v>2.2162525184687708E-2</v>
      </c>
      <c r="S4609" s="6">
        <f t="shared" si="997"/>
        <v>91336.467427803902</v>
      </c>
      <c r="T4609" s="4">
        <f t="shared" si="998"/>
        <v>4.1212121212121211</v>
      </c>
      <c r="U4609" s="1" t="str">
        <f t="shared" si="999"/>
        <v>Normal</v>
      </c>
      <c r="V4609" s="1" t="str">
        <f t="shared" si="1000"/>
        <v>Acquired</v>
      </c>
      <c r="W4609" s="1" t="str">
        <f t="shared" si="1001"/>
        <v>$</v>
      </c>
      <c r="X4609" s="1" t="str">
        <f t="shared" si="1002"/>
        <v>$33M</v>
      </c>
      <c r="Y4609" s="1" t="str">
        <f t="shared" si="1003"/>
        <v>$136M</v>
      </c>
      <c r="Z4609" s="1" t="str">
        <f t="shared" si="1004"/>
        <v>$0</v>
      </c>
      <c r="AA4609" s="1" t="str">
        <f t="shared" si="1005"/>
        <v>$91,336</v>
      </c>
      <c r="AB4609" s="6">
        <f t="shared" si="1006"/>
        <v>7611.3722856503246</v>
      </c>
      <c r="AC4609" s="1" t="str">
        <f t="shared" si="1007"/>
        <v>Small</v>
      </c>
    </row>
    <row r="4610" spans="1:29">
      <c r="A4610" s="1" t="s">
        <v>548</v>
      </c>
      <c r="B4610" s="1">
        <v>2013</v>
      </c>
      <c r="C4610" s="1" t="s">
        <v>27</v>
      </c>
      <c r="D4610" s="1" t="s">
        <v>43</v>
      </c>
      <c r="E4610" s="1" t="s">
        <v>18</v>
      </c>
      <c r="F4610" s="1">
        <v>87</v>
      </c>
      <c r="G4610" s="1">
        <v>4558</v>
      </c>
      <c r="H4610" s="1">
        <v>30</v>
      </c>
      <c r="I4610" s="1">
        <v>44.2</v>
      </c>
      <c r="J4610" s="1">
        <v>8</v>
      </c>
      <c r="K4610" s="1" t="s">
        <v>24</v>
      </c>
      <c r="L4610" s="1" t="s">
        <v>24</v>
      </c>
      <c r="M4610" s="1">
        <v>57</v>
      </c>
      <c r="N4610" s="1" t="s">
        <v>49</v>
      </c>
      <c r="O4610" s="1">
        <v>1484354</v>
      </c>
      <c r="P4610" s="1">
        <f t="shared" si="1008"/>
        <v>2</v>
      </c>
      <c r="Q4610" s="1">
        <f t="shared" ref="Q4610:Q4673" si="1009">2024 - B4610</f>
        <v>11</v>
      </c>
      <c r="R4610" s="5">
        <f t="shared" ref="R4610:R4673" si="1010">F4610 / G4610</f>
        <v>1.9087318999561211E-2</v>
      </c>
      <c r="S4610" s="6">
        <f t="shared" ref="S4610:S4673" si="1011">(H4610 * 1000000) / G4610</f>
        <v>6581.8341377797278</v>
      </c>
      <c r="T4610" s="4">
        <f t="shared" ref="T4610:T4673" si="1012">H4610 / F4610</f>
        <v>0.34482758620689657</v>
      </c>
      <c r="U4610" s="1" t="str">
        <f t="shared" ref="U4610:U4673" si="1013">IF(AND(J4610&gt;=8, I4610&gt;=1), "High Performer", "Normal")</f>
        <v>High Performer</v>
      </c>
      <c r="V4610" s="1" t="str">
        <f t="shared" ref="V4610:V4673" si="1014">IF(K4610="Yes", "Acquired",
 IF(L4610="Yes", "IPO", "Still Private"))</f>
        <v>Acquired</v>
      </c>
      <c r="W4610" s="1" t="str">
        <f t="shared" ref="W4610:W4673" si="1015">IF(C4610="USA","$",
IF(C4610="India","₹",
IF(C4610="UK","£",
IF(C4610="Germany","€",
IF(C4610="France","€",
IF(C4610="Canada","$",
IF(C4610="Australia","A$",
IF(C4610="China","¥",
IF(C4610="Japan","¥",)))))))))</f>
        <v>$</v>
      </c>
      <c r="X4610" s="1" t="str">
        <f t="shared" ref="X4610:X4673" si="1016">W4610 &amp; F4610 &amp; "M"</f>
        <v>$87M</v>
      </c>
      <c r="Y4610" s="1" t="str">
        <f t="shared" ref="Y4610:Y4673" si="1017">W4610 &amp; H4610 &amp; "M"</f>
        <v>$30M</v>
      </c>
      <c r="Z4610" s="1" t="str">
        <f t="shared" ref="Z4610:Z4673" si="1018">W4610 &amp; TEXT(R4610,"#,##0")</f>
        <v>$0</v>
      </c>
      <c r="AA4610" s="1" t="str">
        <f t="shared" ref="AA4610:AA4673" si="1019">W4610 &amp; TEXT(S4610,"#,##0")</f>
        <v>$6,582</v>
      </c>
      <c r="AB4610" s="6">
        <f t="shared" ref="AB4610:AB4673" si="1020">(H4610 * 1000000) / (12 * G4610)</f>
        <v>548.48617814831061</v>
      </c>
      <c r="AC4610" s="1" t="str">
        <f t="shared" ref="AC4610:AC4673" si="1021">IF(F4610&lt;100, "Small", IF(F4610&lt;=200, "Mid",IF(F4610&lt;500,  "Large")))</f>
        <v>Small</v>
      </c>
    </row>
    <row r="4611" spans="1:29">
      <c r="A4611" s="1" t="s">
        <v>2755</v>
      </c>
      <c r="B4611" s="1">
        <v>2013</v>
      </c>
      <c r="C4611" s="1" t="s">
        <v>42</v>
      </c>
      <c r="D4611" s="1" t="s">
        <v>95</v>
      </c>
      <c r="E4611" s="1" t="s">
        <v>37</v>
      </c>
      <c r="F4611" s="1">
        <v>24</v>
      </c>
      <c r="G4611" s="1">
        <v>584</v>
      </c>
      <c r="H4611" s="1">
        <v>444</v>
      </c>
      <c r="I4611" s="1">
        <v>2.92</v>
      </c>
      <c r="J4611" s="1">
        <v>2</v>
      </c>
      <c r="K4611" s="1" t="s">
        <v>19</v>
      </c>
      <c r="L4611" s="1" t="s">
        <v>19</v>
      </c>
      <c r="M4611" s="1">
        <v>87</v>
      </c>
      <c r="N4611" s="1" t="s">
        <v>25</v>
      </c>
      <c r="O4611" s="1">
        <v>1199563</v>
      </c>
      <c r="P4611" s="1">
        <f t="shared" si="1008"/>
        <v>4</v>
      </c>
      <c r="Q4611" s="1">
        <f t="shared" si="1009"/>
        <v>11</v>
      </c>
      <c r="R4611" s="5">
        <f t="shared" si="1010"/>
        <v>4.1095890410958902E-2</v>
      </c>
      <c r="S4611" s="6">
        <f t="shared" si="1011"/>
        <v>760273.9726027397</v>
      </c>
      <c r="T4611" s="4">
        <f t="shared" si="1012"/>
        <v>18.5</v>
      </c>
      <c r="U4611" s="1" t="str">
        <f t="shared" si="1013"/>
        <v>Normal</v>
      </c>
      <c r="V4611" s="1" t="str">
        <f t="shared" si="1014"/>
        <v>Still Private</v>
      </c>
      <c r="W4611" s="1" t="str">
        <f t="shared" si="1015"/>
        <v>¥</v>
      </c>
      <c r="X4611" s="1" t="str">
        <f t="shared" si="1016"/>
        <v>¥24M</v>
      </c>
      <c r="Y4611" s="1" t="str">
        <f t="shared" si="1017"/>
        <v>¥444M</v>
      </c>
      <c r="Z4611" s="1" t="str">
        <f t="shared" si="1018"/>
        <v>¥0</v>
      </c>
      <c r="AA4611" s="1" t="str">
        <f t="shared" si="1019"/>
        <v>¥7,60,274</v>
      </c>
      <c r="AB4611" s="6">
        <f t="shared" si="1020"/>
        <v>63356.164383561641</v>
      </c>
      <c r="AC4611" s="1" t="str">
        <f t="shared" si="1021"/>
        <v>Small</v>
      </c>
    </row>
    <row r="4612" spans="1:29">
      <c r="A4612" s="1" t="s">
        <v>3589</v>
      </c>
      <c r="B4612" s="1">
        <v>2013</v>
      </c>
      <c r="C4612" s="1" t="s">
        <v>73</v>
      </c>
      <c r="D4612" s="1" t="s">
        <v>51</v>
      </c>
      <c r="E4612" s="1" t="s">
        <v>37</v>
      </c>
      <c r="F4612" s="1">
        <v>24</v>
      </c>
      <c r="G4612" s="1">
        <v>796</v>
      </c>
      <c r="H4612" s="1">
        <v>234</v>
      </c>
      <c r="I4612" s="1">
        <v>17.579999999999998</v>
      </c>
      <c r="J4612" s="1">
        <v>5</v>
      </c>
      <c r="K4612" s="1" t="s">
        <v>19</v>
      </c>
      <c r="L4612" s="1" t="s">
        <v>24</v>
      </c>
      <c r="M4612" s="1">
        <v>72</v>
      </c>
      <c r="N4612" s="1" t="s">
        <v>49</v>
      </c>
      <c r="O4612" s="1">
        <v>1172244</v>
      </c>
      <c r="P4612" s="1">
        <f t="shared" si="1008"/>
        <v>4</v>
      </c>
      <c r="Q4612" s="1">
        <f t="shared" si="1009"/>
        <v>11</v>
      </c>
      <c r="R4612" s="5">
        <f t="shared" si="1010"/>
        <v>3.015075376884422E-2</v>
      </c>
      <c r="S4612" s="6">
        <f t="shared" si="1011"/>
        <v>293969.84924623114</v>
      </c>
      <c r="T4612" s="4">
        <f t="shared" si="1012"/>
        <v>9.75</v>
      </c>
      <c r="U4612" s="1" t="str">
        <f t="shared" si="1013"/>
        <v>Normal</v>
      </c>
      <c r="V4612" s="1" t="str">
        <f t="shared" si="1014"/>
        <v>IPO</v>
      </c>
      <c r="W4612" s="1" t="str">
        <f t="shared" si="1015"/>
        <v>€</v>
      </c>
      <c r="X4612" s="1" t="str">
        <f t="shared" si="1016"/>
        <v>€24M</v>
      </c>
      <c r="Y4612" s="1" t="str">
        <f t="shared" si="1017"/>
        <v>€234M</v>
      </c>
      <c r="Z4612" s="1" t="str">
        <f t="shared" si="1018"/>
        <v>€0</v>
      </c>
      <c r="AA4612" s="1" t="str">
        <f t="shared" si="1019"/>
        <v>€2,93,970</v>
      </c>
      <c r="AB4612" s="6">
        <f t="shared" si="1020"/>
        <v>24497.48743718593</v>
      </c>
      <c r="AC4612" s="1" t="str">
        <f t="shared" si="1021"/>
        <v>Small</v>
      </c>
    </row>
    <row r="4613" spans="1:29">
      <c r="A4613" s="1" t="s">
        <v>2924</v>
      </c>
      <c r="B4613" s="1">
        <v>2013</v>
      </c>
      <c r="C4613" s="1" t="s">
        <v>27</v>
      </c>
      <c r="D4613" s="1" t="s">
        <v>36</v>
      </c>
      <c r="E4613" s="1" t="s">
        <v>40</v>
      </c>
      <c r="F4613" s="1">
        <v>48</v>
      </c>
      <c r="G4613" s="1">
        <v>718</v>
      </c>
      <c r="H4613" s="1">
        <v>815</v>
      </c>
      <c r="I4613" s="1">
        <v>23.41</v>
      </c>
      <c r="J4613" s="1">
        <v>9</v>
      </c>
      <c r="K4613" s="1" t="s">
        <v>19</v>
      </c>
      <c r="L4613" s="1" t="s">
        <v>24</v>
      </c>
      <c r="M4613" s="1">
        <v>70</v>
      </c>
      <c r="N4613" s="1" t="s">
        <v>29</v>
      </c>
      <c r="O4613" s="1">
        <v>1037256</v>
      </c>
      <c r="P4613" s="1">
        <f t="shared" si="1008"/>
        <v>3</v>
      </c>
      <c r="Q4613" s="1">
        <f t="shared" si="1009"/>
        <v>11</v>
      </c>
      <c r="R4613" s="5">
        <f t="shared" si="1010"/>
        <v>6.6852367688022288E-2</v>
      </c>
      <c r="S4613" s="6">
        <f t="shared" si="1011"/>
        <v>1135097.4930362117</v>
      </c>
      <c r="T4613" s="4">
        <f t="shared" si="1012"/>
        <v>16.979166666666668</v>
      </c>
      <c r="U4613" s="1" t="str">
        <f t="shared" si="1013"/>
        <v>High Performer</v>
      </c>
      <c r="V4613" s="1" t="str">
        <f t="shared" si="1014"/>
        <v>IPO</v>
      </c>
      <c r="W4613" s="1" t="str">
        <f t="shared" si="1015"/>
        <v>$</v>
      </c>
      <c r="X4613" s="1" t="str">
        <f t="shared" si="1016"/>
        <v>$48M</v>
      </c>
      <c r="Y4613" s="1" t="str">
        <f t="shared" si="1017"/>
        <v>$815M</v>
      </c>
      <c r="Z4613" s="1" t="str">
        <f t="shared" si="1018"/>
        <v>$0</v>
      </c>
      <c r="AA4613" s="1" t="str">
        <f t="shared" si="1019"/>
        <v>$11,35,097</v>
      </c>
      <c r="AB4613" s="6">
        <f t="shared" si="1020"/>
        <v>94591.457753017647</v>
      </c>
      <c r="AC4613" s="1" t="str">
        <f t="shared" si="1021"/>
        <v>Small</v>
      </c>
    </row>
    <row r="4614" spans="1:29">
      <c r="A4614" s="1" t="s">
        <v>604</v>
      </c>
      <c r="B4614" s="1">
        <v>2013</v>
      </c>
      <c r="C4614" s="1" t="s">
        <v>59</v>
      </c>
      <c r="D4614" s="1" t="s">
        <v>39</v>
      </c>
      <c r="E4614" s="1" t="s">
        <v>23</v>
      </c>
      <c r="F4614" s="1">
        <v>18</v>
      </c>
      <c r="G4614" s="1">
        <v>235</v>
      </c>
      <c r="H4614" s="1">
        <v>952</v>
      </c>
      <c r="I4614" s="1">
        <v>10.41</v>
      </c>
      <c r="J4614" s="1">
        <v>3</v>
      </c>
      <c r="K4614" s="1" t="s">
        <v>19</v>
      </c>
      <c r="L4614" s="1" t="s">
        <v>24</v>
      </c>
      <c r="M4614" s="1">
        <v>89</v>
      </c>
      <c r="N4614" s="1" t="s">
        <v>20</v>
      </c>
      <c r="O4614" s="1">
        <v>842518</v>
      </c>
      <c r="P4614" s="1">
        <f t="shared" si="1008"/>
        <v>5</v>
      </c>
      <c r="Q4614" s="1">
        <f t="shared" si="1009"/>
        <v>11</v>
      </c>
      <c r="R4614" s="5">
        <f t="shared" si="1010"/>
        <v>7.6595744680851063E-2</v>
      </c>
      <c r="S4614" s="6">
        <f t="shared" si="1011"/>
        <v>4051063.8297872338</v>
      </c>
      <c r="T4614" s="4">
        <f t="shared" si="1012"/>
        <v>52.888888888888886</v>
      </c>
      <c r="U4614" s="1" t="str">
        <f t="shared" si="1013"/>
        <v>Normal</v>
      </c>
      <c r="V4614" s="1" t="str">
        <f t="shared" si="1014"/>
        <v>IPO</v>
      </c>
      <c r="W4614" s="1" t="str">
        <f t="shared" si="1015"/>
        <v>₹</v>
      </c>
      <c r="X4614" s="1" t="str">
        <f t="shared" si="1016"/>
        <v>₹18M</v>
      </c>
      <c r="Y4614" s="1" t="str">
        <f t="shared" si="1017"/>
        <v>₹952M</v>
      </c>
      <c r="Z4614" s="1" t="str">
        <f t="shared" si="1018"/>
        <v>₹0</v>
      </c>
      <c r="AA4614" s="1" t="str">
        <f t="shared" si="1019"/>
        <v>₹40,51,064</v>
      </c>
      <c r="AB4614" s="6">
        <f t="shared" si="1020"/>
        <v>337588.65248226951</v>
      </c>
      <c r="AC4614" s="1" t="str">
        <f t="shared" si="1021"/>
        <v>Small</v>
      </c>
    </row>
    <row r="4615" spans="1:29">
      <c r="A4615" s="1" t="s">
        <v>396</v>
      </c>
      <c r="B4615" s="1">
        <v>2013</v>
      </c>
      <c r="C4615" s="1" t="s">
        <v>73</v>
      </c>
      <c r="D4615" s="1" t="s">
        <v>102</v>
      </c>
      <c r="E4615" s="1" t="s">
        <v>28</v>
      </c>
      <c r="F4615" s="1">
        <v>99</v>
      </c>
      <c r="G4615" s="1">
        <v>2535</v>
      </c>
      <c r="H4615" s="1">
        <v>887</v>
      </c>
      <c r="I4615" s="1">
        <v>41.19</v>
      </c>
      <c r="J4615" s="1">
        <v>3</v>
      </c>
      <c r="K4615" s="1" t="s">
        <v>24</v>
      </c>
      <c r="L4615" s="1" t="s">
        <v>24</v>
      </c>
      <c r="M4615" s="1">
        <v>10</v>
      </c>
      <c r="N4615" s="1" t="s">
        <v>33</v>
      </c>
      <c r="O4615" s="1">
        <v>819943</v>
      </c>
      <c r="P4615" s="1">
        <f t="shared" si="1008"/>
        <v>1</v>
      </c>
      <c r="Q4615" s="1">
        <f t="shared" si="1009"/>
        <v>11</v>
      </c>
      <c r="R4615" s="5">
        <f t="shared" si="1010"/>
        <v>3.9053254437869819E-2</v>
      </c>
      <c r="S4615" s="6">
        <f t="shared" si="1011"/>
        <v>349901.38067061146</v>
      </c>
      <c r="T4615" s="4">
        <f t="shared" si="1012"/>
        <v>8.9595959595959602</v>
      </c>
      <c r="U4615" s="1" t="str">
        <f t="shared" si="1013"/>
        <v>Normal</v>
      </c>
      <c r="V4615" s="1" t="str">
        <f t="shared" si="1014"/>
        <v>Acquired</v>
      </c>
      <c r="W4615" s="1" t="str">
        <f t="shared" si="1015"/>
        <v>€</v>
      </c>
      <c r="X4615" s="1" t="str">
        <f t="shared" si="1016"/>
        <v>€99M</v>
      </c>
      <c r="Y4615" s="1" t="str">
        <f t="shared" si="1017"/>
        <v>€887M</v>
      </c>
      <c r="Z4615" s="1" t="str">
        <f t="shared" si="1018"/>
        <v>€0</v>
      </c>
      <c r="AA4615" s="1" t="str">
        <f t="shared" si="1019"/>
        <v>€3,49,901</v>
      </c>
      <c r="AB4615" s="6">
        <f t="shared" si="1020"/>
        <v>29158.448389217621</v>
      </c>
      <c r="AC4615" s="1" t="str">
        <f t="shared" si="1021"/>
        <v>Small</v>
      </c>
    </row>
    <row r="4616" spans="1:29">
      <c r="A4616" s="1" t="s">
        <v>1461</v>
      </c>
      <c r="B4616" s="1">
        <v>2013</v>
      </c>
      <c r="C4616" s="1" t="s">
        <v>31</v>
      </c>
      <c r="D4616" s="1" t="s">
        <v>32</v>
      </c>
      <c r="E4616" s="1" t="s">
        <v>28</v>
      </c>
      <c r="F4616" s="1">
        <v>71</v>
      </c>
      <c r="G4616" s="1">
        <v>55</v>
      </c>
      <c r="H4616" s="1">
        <v>417</v>
      </c>
      <c r="I4616" s="1">
        <v>27.07</v>
      </c>
      <c r="J4616" s="1">
        <v>4</v>
      </c>
      <c r="K4616" s="1" t="s">
        <v>24</v>
      </c>
      <c r="L4616" s="1" t="s">
        <v>19</v>
      </c>
      <c r="M4616" s="1">
        <v>41</v>
      </c>
      <c r="N4616" s="1" t="s">
        <v>49</v>
      </c>
      <c r="O4616" s="1">
        <v>648959</v>
      </c>
      <c r="P4616" s="1">
        <f t="shared" si="1008"/>
        <v>1</v>
      </c>
      <c r="Q4616" s="1">
        <f t="shared" si="1009"/>
        <v>11</v>
      </c>
      <c r="R4616" s="5">
        <f t="shared" si="1010"/>
        <v>1.290909090909091</v>
      </c>
      <c r="S4616" s="6">
        <f t="shared" si="1011"/>
        <v>7581818.1818181816</v>
      </c>
      <c r="T4616" s="4">
        <f t="shared" si="1012"/>
        <v>5.873239436619718</v>
      </c>
      <c r="U4616" s="1" t="str">
        <f t="shared" si="1013"/>
        <v>Normal</v>
      </c>
      <c r="V4616" s="1" t="str">
        <f t="shared" si="1014"/>
        <v>Acquired</v>
      </c>
      <c r="W4616" s="1" t="str">
        <f t="shared" si="1015"/>
        <v>€</v>
      </c>
      <c r="X4616" s="1" t="str">
        <f t="shared" si="1016"/>
        <v>€71M</v>
      </c>
      <c r="Y4616" s="1" t="str">
        <f t="shared" si="1017"/>
        <v>€417M</v>
      </c>
      <c r="Z4616" s="1" t="str">
        <f t="shared" si="1018"/>
        <v>€1</v>
      </c>
      <c r="AA4616" s="1" t="str">
        <f t="shared" si="1019"/>
        <v>€75,81,818</v>
      </c>
      <c r="AB4616" s="6">
        <f t="shared" si="1020"/>
        <v>631818.18181818177</v>
      </c>
      <c r="AC4616" s="1" t="str">
        <f t="shared" si="1021"/>
        <v>Small</v>
      </c>
    </row>
    <row r="4617" spans="1:29">
      <c r="A4617" s="1" t="s">
        <v>4514</v>
      </c>
      <c r="B4617" s="1">
        <v>2013</v>
      </c>
      <c r="C4617" s="1" t="s">
        <v>45</v>
      </c>
      <c r="D4617" s="1" t="s">
        <v>39</v>
      </c>
      <c r="E4617" s="1" t="s">
        <v>40</v>
      </c>
      <c r="F4617" s="1">
        <v>95</v>
      </c>
      <c r="G4617" s="1">
        <v>963</v>
      </c>
      <c r="H4617" s="1">
        <v>296</v>
      </c>
      <c r="I4617" s="1">
        <v>47.99</v>
      </c>
      <c r="J4617" s="1">
        <v>4</v>
      </c>
      <c r="K4617" s="1" t="s">
        <v>24</v>
      </c>
      <c r="L4617" s="1" t="s">
        <v>19</v>
      </c>
      <c r="M4617" s="1">
        <v>36</v>
      </c>
      <c r="N4617" s="1" t="s">
        <v>33</v>
      </c>
      <c r="O4617" s="1">
        <v>606900</v>
      </c>
      <c r="P4617" s="1">
        <f t="shared" ref="P4617:P4680" si="1022">IF(E4617="Seed", 1,
 IF(E4617="Series A", 2,
 IF(E4617="Series B", 3,
 IF(E4617="Series C", 4,
 IF(E4617="IPO", 5, "")))))</f>
        <v>3</v>
      </c>
      <c r="Q4617" s="1">
        <f t="shared" si="1009"/>
        <v>11</v>
      </c>
      <c r="R4617" s="5">
        <f t="shared" si="1010"/>
        <v>9.8650051921079965E-2</v>
      </c>
      <c r="S4617" s="6">
        <f t="shared" si="1011"/>
        <v>307372.79335410177</v>
      </c>
      <c r="T4617" s="4">
        <f t="shared" si="1012"/>
        <v>3.1157894736842104</v>
      </c>
      <c r="U4617" s="1" t="str">
        <f t="shared" si="1013"/>
        <v>Normal</v>
      </c>
      <c r="V4617" s="1" t="str">
        <f t="shared" si="1014"/>
        <v>Acquired</v>
      </c>
      <c r="W4617" s="1" t="str">
        <f t="shared" si="1015"/>
        <v>A$</v>
      </c>
      <c r="X4617" s="1" t="str">
        <f t="shared" si="1016"/>
        <v>A$95M</v>
      </c>
      <c r="Y4617" s="1" t="str">
        <f t="shared" si="1017"/>
        <v>A$296M</v>
      </c>
      <c r="Z4617" s="1" t="str">
        <f t="shared" si="1018"/>
        <v>A$0</v>
      </c>
      <c r="AA4617" s="1" t="str">
        <f t="shared" si="1019"/>
        <v>A$3,07,373</v>
      </c>
      <c r="AB4617" s="6">
        <f t="shared" si="1020"/>
        <v>25614.399446175146</v>
      </c>
      <c r="AC4617" s="1" t="str">
        <f t="shared" si="1021"/>
        <v>Small</v>
      </c>
    </row>
    <row r="4618" spans="1:29">
      <c r="A4618" s="1" t="s">
        <v>4873</v>
      </c>
      <c r="B4618" s="1">
        <v>2013</v>
      </c>
      <c r="C4618" s="1" t="s">
        <v>45</v>
      </c>
      <c r="D4618" s="1" t="s">
        <v>43</v>
      </c>
      <c r="E4618" s="1" t="s">
        <v>37</v>
      </c>
      <c r="F4618" s="1">
        <v>45</v>
      </c>
      <c r="G4618" s="1">
        <v>1957</v>
      </c>
      <c r="H4618" s="1">
        <v>201</v>
      </c>
      <c r="I4618" s="1">
        <v>39.39</v>
      </c>
      <c r="J4618" s="1">
        <v>4</v>
      </c>
      <c r="K4618" s="1" t="s">
        <v>24</v>
      </c>
      <c r="L4618" s="1" t="s">
        <v>19</v>
      </c>
      <c r="M4618" s="1">
        <v>47</v>
      </c>
      <c r="N4618" s="1" t="s">
        <v>33</v>
      </c>
      <c r="O4618" s="1">
        <v>476738</v>
      </c>
      <c r="P4618" s="1">
        <f t="shared" si="1022"/>
        <v>4</v>
      </c>
      <c r="Q4618" s="1">
        <f t="shared" si="1009"/>
        <v>11</v>
      </c>
      <c r="R4618" s="5">
        <f t="shared" si="1010"/>
        <v>2.2994379151762903E-2</v>
      </c>
      <c r="S4618" s="6">
        <f t="shared" si="1011"/>
        <v>102708.2268778743</v>
      </c>
      <c r="T4618" s="4">
        <f t="shared" si="1012"/>
        <v>4.4666666666666668</v>
      </c>
      <c r="U4618" s="1" t="str">
        <f t="shared" si="1013"/>
        <v>Normal</v>
      </c>
      <c r="V4618" s="1" t="str">
        <f t="shared" si="1014"/>
        <v>Acquired</v>
      </c>
      <c r="W4618" s="1" t="str">
        <f t="shared" si="1015"/>
        <v>A$</v>
      </c>
      <c r="X4618" s="1" t="str">
        <f t="shared" si="1016"/>
        <v>A$45M</v>
      </c>
      <c r="Y4618" s="1" t="str">
        <f t="shared" si="1017"/>
        <v>A$201M</v>
      </c>
      <c r="Z4618" s="1" t="str">
        <f t="shared" si="1018"/>
        <v>A$0</v>
      </c>
      <c r="AA4618" s="1" t="str">
        <f t="shared" si="1019"/>
        <v>A$1,02,708</v>
      </c>
      <c r="AB4618" s="6">
        <f t="shared" si="1020"/>
        <v>8559.0189064895239</v>
      </c>
      <c r="AC4618" s="1" t="str">
        <f t="shared" si="1021"/>
        <v>Small</v>
      </c>
    </row>
    <row r="4619" spans="1:29">
      <c r="A4619" s="1" t="s">
        <v>2958</v>
      </c>
      <c r="B4619" s="1">
        <v>2013</v>
      </c>
      <c r="C4619" s="1" t="s">
        <v>42</v>
      </c>
      <c r="D4619" s="1" t="s">
        <v>32</v>
      </c>
      <c r="E4619" s="1" t="s">
        <v>18</v>
      </c>
      <c r="F4619" s="1">
        <v>56</v>
      </c>
      <c r="G4619" s="1">
        <v>3721</v>
      </c>
      <c r="H4619" s="1">
        <v>577</v>
      </c>
      <c r="I4619" s="1">
        <v>40.65</v>
      </c>
      <c r="J4619" s="1">
        <v>7</v>
      </c>
      <c r="K4619" s="1" t="s">
        <v>24</v>
      </c>
      <c r="L4619" s="1" t="s">
        <v>24</v>
      </c>
      <c r="M4619" s="1">
        <v>89</v>
      </c>
      <c r="N4619" s="1" t="s">
        <v>29</v>
      </c>
      <c r="O4619" s="1">
        <v>475155</v>
      </c>
      <c r="P4619" s="1">
        <f t="shared" si="1022"/>
        <v>2</v>
      </c>
      <c r="Q4619" s="1">
        <f t="shared" si="1009"/>
        <v>11</v>
      </c>
      <c r="R4619" s="5">
        <f t="shared" si="1010"/>
        <v>1.5049717817790917E-2</v>
      </c>
      <c r="S4619" s="6">
        <f t="shared" si="1011"/>
        <v>155065.84251545282</v>
      </c>
      <c r="T4619" s="4">
        <f t="shared" si="1012"/>
        <v>10.303571428571429</v>
      </c>
      <c r="U4619" s="1" t="str">
        <f t="shared" si="1013"/>
        <v>Normal</v>
      </c>
      <c r="V4619" s="1" t="str">
        <f t="shared" si="1014"/>
        <v>Acquired</v>
      </c>
      <c r="W4619" s="1" t="str">
        <f t="shared" si="1015"/>
        <v>¥</v>
      </c>
      <c r="X4619" s="1" t="str">
        <f t="shared" si="1016"/>
        <v>¥56M</v>
      </c>
      <c r="Y4619" s="1" t="str">
        <f t="shared" si="1017"/>
        <v>¥577M</v>
      </c>
      <c r="Z4619" s="1" t="str">
        <f t="shared" si="1018"/>
        <v>¥0</v>
      </c>
      <c r="AA4619" s="1" t="str">
        <f t="shared" si="1019"/>
        <v>¥1,55,066</v>
      </c>
      <c r="AB4619" s="6">
        <f t="shared" si="1020"/>
        <v>12922.153542954404</v>
      </c>
      <c r="AC4619" s="1" t="str">
        <f t="shared" si="1021"/>
        <v>Small</v>
      </c>
    </row>
    <row r="4620" spans="1:29">
      <c r="A4620" s="1" t="s">
        <v>3071</v>
      </c>
      <c r="B4620" s="1">
        <v>2013</v>
      </c>
      <c r="C4620" s="1" t="s">
        <v>59</v>
      </c>
      <c r="D4620" s="1" t="s">
        <v>17</v>
      </c>
      <c r="E4620" s="1" t="s">
        <v>23</v>
      </c>
      <c r="F4620" s="1">
        <v>56</v>
      </c>
      <c r="G4620" s="1">
        <v>1284</v>
      </c>
      <c r="H4620" s="1">
        <v>533</v>
      </c>
      <c r="I4620" s="1">
        <v>4.67</v>
      </c>
      <c r="J4620" s="1">
        <v>6</v>
      </c>
      <c r="K4620" s="1" t="s">
        <v>19</v>
      </c>
      <c r="L4620" s="1" t="s">
        <v>19</v>
      </c>
      <c r="M4620" s="1">
        <v>70</v>
      </c>
      <c r="N4620" s="1" t="s">
        <v>20</v>
      </c>
      <c r="O4620" s="1">
        <v>475011</v>
      </c>
      <c r="P4620" s="1">
        <f t="shared" si="1022"/>
        <v>5</v>
      </c>
      <c r="Q4620" s="1">
        <f t="shared" si="1009"/>
        <v>11</v>
      </c>
      <c r="R4620" s="5">
        <f t="shared" si="1010"/>
        <v>4.3613707165109032E-2</v>
      </c>
      <c r="S4620" s="6">
        <f t="shared" si="1011"/>
        <v>415109.03426791279</v>
      </c>
      <c r="T4620" s="4">
        <f t="shared" si="1012"/>
        <v>9.5178571428571423</v>
      </c>
      <c r="U4620" s="1" t="str">
        <f t="shared" si="1013"/>
        <v>Normal</v>
      </c>
      <c r="V4620" s="1" t="str">
        <f t="shared" si="1014"/>
        <v>Still Private</v>
      </c>
      <c r="W4620" s="1" t="str">
        <f t="shared" si="1015"/>
        <v>₹</v>
      </c>
      <c r="X4620" s="1" t="str">
        <f t="shared" si="1016"/>
        <v>₹56M</v>
      </c>
      <c r="Y4620" s="1" t="str">
        <f t="shared" si="1017"/>
        <v>₹533M</v>
      </c>
      <c r="Z4620" s="1" t="str">
        <f t="shared" si="1018"/>
        <v>₹0</v>
      </c>
      <c r="AA4620" s="1" t="str">
        <f t="shared" si="1019"/>
        <v>₹4,15,109</v>
      </c>
      <c r="AB4620" s="6">
        <f t="shared" si="1020"/>
        <v>34592.419522326061</v>
      </c>
      <c r="AC4620" s="1" t="str">
        <f t="shared" si="1021"/>
        <v>Small</v>
      </c>
    </row>
    <row r="4621" spans="1:29">
      <c r="A4621" s="1" t="s">
        <v>172</v>
      </c>
      <c r="B4621" s="1">
        <v>2013</v>
      </c>
      <c r="C4621" s="1" t="s">
        <v>42</v>
      </c>
      <c r="D4621" s="1" t="s">
        <v>36</v>
      </c>
      <c r="E4621" s="1" t="s">
        <v>28</v>
      </c>
      <c r="F4621" s="1">
        <v>18</v>
      </c>
      <c r="G4621" s="1">
        <v>4988</v>
      </c>
      <c r="H4621" s="1">
        <v>716</v>
      </c>
      <c r="I4621" s="1">
        <v>15.14</v>
      </c>
      <c r="J4621" s="1">
        <v>6</v>
      </c>
      <c r="K4621" s="1" t="s">
        <v>19</v>
      </c>
      <c r="L4621" s="1" t="s">
        <v>24</v>
      </c>
      <c r="M4621" s="1">
        <v>17</v>
      </c>
      <c r="N4621" s="1" t="s">
        <v>29</v>
      </c>
      <c r="O4621" s="1">
        <v>264278</v>
      </c>
      <c r="P4621" s="1">
        <f t="shared" si="1022"/>
        <v>1</v>
      </c>
      <c r="Q4621" s="1">
        <f t="shared" si="1009"/>
        <v>11</v>
      </c>
      <c r="R4621" s="5">
        <f t="shared" si="1010"/>
        <v>3.6086607858861267E-3</v>
      </c>
      <c r="S4621" s="6">
        <f t="shared" si="1011"/>
        <v>143544.50681635927</v>
      </c>
      <c r="T4621" s="4">
        <f t="shared" si="1012"/>
        <v>39.777777777777779</v>
      </c>
      <c r="U4621" s="1" t="str">
        <f t="shared" si="1013"/>
        <v>Normal</v>
      </c>
      <c r="V4621" s="1" t="str">
        <f t="shared" si="1014"/>
        <v>IPO</v>
      </c>
      <c r="W4621" s="1" t="str">
        <f t="shared" si="1015"/>
        <v>¥</v>
      </c>
      <c r="X4621" s="1" t="str">
        <f t="shared" si="1016"/>
        <v>¥18M</v>
      </c>
      <c r="Y4621" s="1" t="str">
        <f t="shared" si="1017"/>
        <v>¥716M</v>
      </c>
      <c r="Z4621" s="1" t="str">
        <f t="shared" si="1018"/>
        <v>¥0</v>
      </c>
      <c r="AA4621" s="1" t="str">
        <f t="shared" si="1019"/>
        <v>¥1,43,545</v>
      </c>
      <c r="AB4621" s="6">
        <f t="shared" si="1020"/>
        <v>11962.042234696604</v>
      </c>
      <c r="AC4621" s="1" t="str">
        <f t="shared" si="1021"/>
        <v>Small</v>
      </c>
    </row>
    <row r="4622" spans="1:29">
      <c r="A4622" s="1" t="s">
        <v>402</v>
      </c>
      <c r="B4622" s="1">
        <v>2013</v>
      </c>
      <c r="C4622" s="1" t="s">
        <v>27</v>
      </c>
      <c r="D4622" s="1" t="s">
        <v>39</v>
      </c>
      <c r="E4622" s="1" t="s">
        <v>28</v>
      </c>
      <c r="F4622" s="1">
        <v>65</v>
      </c>
      <c r="G4622" s="1">
        <v>2813</v>
      </c>
      <c r="H4622" s="1">
        <v>474</v>
      </c>
      <c r="I4622" s="1">
        <v>23.89</v>
      </c>
      <c r="J4622" s="1">
        <v>4</v>
      </c>
      <c r="K4622" s="1" t="s">
        <v>24</v>
      </c>
      <c r="L4622" s="1" t="s">
        <v>24</v>
      </c>
      <c r="M4622" s="1">
        <v>97</v>
      </c>
      <c r="N4622" s="1" t="s">
        <v>20</v>
      </c>
      <c r="O4622" s="1">
        <v>146847</v>
      </c>
      <c r="P4622" s="1">
        <f t="shared" si="1022"/>
        <v>1</v>
      </c>
      <c r="Q4622" s="1">
        <f t="shared" si="1009"/>
        <v>11</v>
      </c>
      <c r="R4622" s="5">
        <f t="shared" si="1010"/>
        <v>2.3107003199431212E-2</v>
      </c>
      <c r="S4622" s="6">
        <f t="shared" si="1011"/>
        <v>168503.37717739068</v>
      </c>
      <c r="T4622" s="4">
        <f t="shared" si="1012"/>
        <v>7.2923076923076922</v>
      </c>
      <c r="U4622" s="1" t="str">
        <f t="shared" si="1013"/>
        <v>Normal</v>
      </c>
      <c r="V4622" s="1" t="str">
        <f t="shared" si="1014"/>
        <v>Acquired</v>
      </c>
      <c r="W4622" s="1" t="str">
        <f t="shared" si="1015"/>
        <v>$</v>
      </c>
      <c r="X4622" s="1" t="str">
        <f t="shared" si="1016"/>
        <v>$65M</v>
      </c>
      <c r="Y4622" s="1" t="str">
        <f t="shared" si="1017"/>
        <v>$474M</v>
      </c>
      <c r="Z4622" s="1" t="str">
        <f t="shared" si="1018"/>
        <v>$0</v>
      </c>
      <c r="AA4622" s="1" t="str">
        <f t="shared" si="1019"/>
        <v>$1,68,503</v>
      </c>
      <c r="AB4622" s="6">
        <f t="shared" si="1020"/>
        <v>14041.94809811589</v>
      </c>
      <c r="AC4622" s="1" t="str">
        <f t="shared" si="1021"/>
        <v>Small</v>
      </c>
    </row>
    <row r="4623" spans="1:29">
      <c r="A4623" s="1" t="s">
        <v>2123</v>
      </c>
      <c r="B4623" s="1">
        <v>2013</v>
      </c>
      <c r="C4623" s="1" t="s">
        <v>16</v>
      </c>
      <c r="D4623" s="1" t="s">
        <v>102</v>
      </c>
      <c r="E4623" s="1" t="s">
        <v>28</v>
      </c>
      <c r="F4623" s="1">
        <v>75</v>
      </c>
      <c r="G4623" s="1">
        <v>1683</v>
      </c>
      <c r="H4623" s="1">
        <v>542</v>
      </c>
      <c r="I4623" s="1">
        <v>35.18</v>
      </c>
      <c r="J4623" s="1">
        <v>3</v>
      </c>
      <c r="K4623" s="1" t="s">
        <v>24</v>
      </c>
      <c r="L4623" s="1" t="s">
        <v>19</v>
      </c>
      <c r="M4623" s="1">
        <v>91</v>
      </c>
      <c r="N4623" s="1" t="s">
        <v>33</v>
      </c>
      <c r="O4623" s="1">
        <v>135544</v>
      </c>
      <c r="P4623" s="1">
        <f t="shared" si="1022"/>
        <v>1</v>
      </c>
      <c r="Q4623" s="1">
        <f t="shared" si="1009"/>
        <v>11</v>
      </c>
      <c r="R4623" s="5">
        <f t="shared" si="1010"/>
        <v>4.4563279857397504E-2</v>
      </c>
      <c r="S4623" s="6">
        <f t="shared" si="1011"/>
        <v>322043.96910279262</v>
      </c>
      <c r="T4623" s="4">
        <f t="shared" si="1012"/>
        <v>7.2266666666666666</v>
      </c>
      <c r="U4623" s="1" t="str">
        <f t="shared" si="1013"/>
        <v>Normal</v>
      </c>
      <c r="V4623" s="1" t="str">
        <f t="shared" si="1014"/>
        <v>Acquired</v>
      </c>
      <c r="W4623" s="1" t="str">
        <f t="shared" si="1015"/>
        <v>$</v>
      </c>
      <c r="X4623" s="1" t="str">
        <f t="shared" si="1016"/>
        <v>$75M</v>
      </c>
      <c r="Y4623" s="1" t="str">
        <f t="shared" si="1017"/>
        <v>$542M</v>
      </c>
      <c r="Z4623" s="1" t="str">
        <f t="shared" si="1018"/>
        <v>$0</v>
      </c>
      <c r="AA4623" s="1" t="str">
        <f t="shared" si="1019"/>
        <v>$3,22,044</v>
      </c>
      <c r="AB4623" s="6">
        <f t="shared" si="1020"/>
        <v>26836.997425232719</v>
      </c>
      <c r="AC4623" s="1" t="str">
        <f t="shared" si="1021"/>
        <v>Small</v>
      </c>
    </row>
    <row r="4624" spans="1:29">
      <c r="A4624" s="1" t="s">
        <v>3143</v>
      </c>
      <c r="B4624" s="1">
        <v>2013</v>
      </c>
      <c r="C4624" s="1" t="s">
        <v>22</v>
      </c>
      <c r="D4624" s="1" t="s">
        <v>43</v>
      </c>
      <c r="E4624" s="1" t="s">
        <v>23</v>
      </c>
      <c r="F4624" s="1">
        <v>24</v>
      </c>
      <c r="G4624" s="1">
        <v>127</v>
      </c>
      <c r="H4624" s="1">
        <v>604</v>
      </c>
      <c r="I4624" s="1">
        <v>29.79</v>
      </c>
      <c r="J4624" s="1">
        <v>3</v>
      </c>
      <c r="K4624" s="1" t="s">
        <v>24</v>
      </c>
      <c r="L4624" s="1" t="s">
        <v>19</v>
      </c>
      <c r="M4624" s="1">
        <v>49</v>
      </c>
      <c r="N4624" s="1" t="s">
        <v>29</v>
      </c>
      <c r="O4624" s="1">
        <v>92996</v>
      </c>
      <c r="P4624" s="1">
        <f t="shared" si="1022"/>
        <v>5</v>
      </c>
      <c r="Q4624" s="1">
        <f t="shared" si="1009"/>
        <v>11</v>
      </c>
      <c r="R4624" s="5">
        <f t="shared" si="1010"/>
        <v>0.1889763779527559</v>
      </c>
      <c r="S4624" s="6">
        <f t="shared" si="1011"/>
        <v>4755905.5118110236</v>
      </c>
      <c r="T4624" s="4">
        <f t="shared" si="1012"/>
        <v>25.166666666666668</v>
      </c>
      <c r="U4624" s="1" t="str">
        <f t="shared" si="1013"/>
        <v>Normal</v>
      </c>
      <c r="V4624" s="1" t="str">
        <f t="shared" si="1014"/>
        <v>Acquired</v>
      </c>
      <c r="W4624" s="1" t="str">
        <f t="shared" si="1015"/>
        <v>£</v>
      </c>
      <c r="X4624" s="1" t="str">
        <f t="shared" si="1016"/>
        <v>£24M</v>
      </c>
      <c r="Y4624" s="1" t="str">
        <f t="shared" si="1017"/>
        <v>£604M</v>
      </c>
      <c r="Z4624" s="1" t="str">
        <f t="shared" si="1018"/>
        <v>£0</v>
      </c>
      <c r="AA4624" s="1" t="str">
        <f t="shared" si="1019"/>
        <v>£47,55,906</v>
      </c>
      <c r="AB4624" s="6">
        <f t="shared" si="1020"/>
        <v>396325.45931758528</v>
      </c>
      <c r="AC4624" s="1" t="str">
        <f t="shared" si="1021"/>
        <v>Small</v>
      </c>
    </row>
    <row r="4625" spans="1:29">
      <c r="A4625" s="1" t="s">
        <v>1906</v>
      </c>
      <c r="B4625" s="1">
        <v>2013</v>
      </c>
      <c r="C4625" s="1" t="s">
        <v>73</v>
      </c>
      <c r="D4625" s="1" t="s">
        <v>17</v>
      </c>
      <c r="E4625" s="1" t="s">
        <v>23</v>
      </c>
      <c r="F4625" s="1">
        <v>12</v>
      </c>
      <c r="G4625" s="1">
        <v>2616</v>
      </c>
      <c r="H4625" s="1">
        <v>303</v>
      </c>
      <c r="I4625" s="1">
        <v>20.48</v>
      </c>
      <c r="J4625" s="1">
        <v>1</v>
      </c>
      <c r="K4625" s="1" t="s">
        <v>19</v>
      </c>
      <c r="L4625" s="1" t="s">
        <v>24</v>
      </c>
      <c r="M4625" s="1">
        <v>7</v>
      </c>
      <c r="N4625" s="1" t="s">
        <v>25</v>
      </c>
      <c r="O4625" s="1">
        <v>68074</v>
      </c>
      <c r="P4625" s="1">
        <f t="shared" si="1022"/>
        <v>5</v>
      </c>
      <c r="Q4625" s="1">
        <f t="shared" si="1009"/>
        <v>11</v>
      </c>
      <c r="R4625" s="5">
        <f t="shared" si="1010"/>
        <v>4.5871559633027525E-3</v>
      </c>
      <c r="S4625" s="6">
        <f t="shared" si="1011"/>
        <v>115825.6880733945</v>
      </c>
      <c r="T4625" s="4">
        <f t="shared" si="1012"/>
        <v>25.25</v>
      </c>
      <c r="U4625" s="1" t="str">
        <f t="shared" si="1013"/>
        <v>Normal</v>
      </c>
      <c r="V4625" s="1" t="str">
        <f t="shared" si="1014"/>
        <v>IPO</v>
      </c>
      <c r="W4625" s="1" t="str">
        <f t="shared" si="1015"/>
        <v>€</v>
      </c>
      <c r="X4625" s="1" t="str">
        <f t="shared" si="1016"/>
        <v>€12M</v>
      </c>
      <c r="Y4625" s="1" t="str">
        <f t="shared" si="1017"/>
        <v>€303M</v>
      </c>
      <c r="Z4625" s="1" t="str">
        <f t="shared" si="1018"/>
        <v>€0</v>
      </c>
      <c r="AA4625" s="1" t="str">
        <f t="shared" si="1019"/>
        <v>€1,15,826</v>
      </c>
      <c r="AB4625" s="6">
        <f t="shared" si="1020"/>
        <v>9652.1406727828744</v>
      </c>
      <c r="AC4625" s="1" t="str">
        <f t="shared" si="1021"/>
        <v>Small</v>
      </c>
    </row>
    <row r="4626" spans="1:29">
      <c r="A4626" s="1" t="s">
        <v>4847</v>
      </c>
      <c r="B4626" s="1">
        <v>2013</v>
      </c>
      <c r="C4626" s="1" t="s">
        <v>45</v>
      </c>
      <c r="D4626" s="1" t="s">
        <v>46</v>
      </c>
      <c r="E4626" s="1" t="s">
        <v>28</v>
      </c>
      <c r="F4626" s="1">
        <v>84</v>
      </c>
      <c r="G4626" s="1">
        <v>533</v>
      </c>
      <c r="H4626" s="1">
        <v>460</v>
      </c>
      <c r="I4626" s="1">
        <v>45.59</v>
      </c>
      <c r="J4626" s="1">
        <v>1</v>
      </c>
      <c r="K4626" s="1" t="s">
        <v>19</v>
      </c>
      <c r="L4626" s="1" t="s">
        <v>24</v>
      </c>
      <c r="M4626" s="1">
        <v>89</v>
      </c>
      <c r="N4626" s="1" t="s">
        <v>20</v>
      </c>
      <c r="O4626" s="1">
        <v>38826</v>
      </c>
      <c r="P4626" s="1">
        <f t="shared" si="1022"/>
        <v>1</v>
      </c>
      <c r="Q4626" s="1">
        <f t="shared" si="1009"/>
        <v>11</v>
      </c>
      <c r="R4626" s="5">
        <f t="shared" si="1010"/>
        <v>0.1575984990619137</v>
      </c>
      <c r="S4626" s="6">
        <f t="shared" si="1011"/>
        <v>863039.3996247655</v>
      </c>
      <c r="T4626" s="4">
        <f t="shared" si="1012"/>
        <v>5.4761904761904763</v>
      </c>
      <c r="U4626" s="1" t="str">
        <f t="shared" si="1013"/>
        <v>Normal</v>
      </c>
      <c r="V4626" s="1" t="str">
        <f t="shared" si="1014"/>
        <v>IPO</v>
      </c>
      <c r="W4626" s="1" t="str">
        <f t="shared" si="1015"/>
        <v>A$</v>
      </c>
      <c r="X4626" s="1" t="str">
        <f t="shared" si="1016"/>
        <v>A$84M</v>
      </c>
      <c r="Y4626" s="1" t="str">
        <f t="shared" si="1017"/>
        <v>A$460M</v>
      </c>
      <c r="Z4626" s="1" t="str">
        <f t="shared" si="1018"/>
        <v>A$0</v>
      </c>
      <c r="AA4626" s="1" t="str">
        <f t="shared" si="1019"/>
        <v>A$8,63,039</v>
      </c>
      <c r="AB4626" s="6">
        <f t="shared" si="1020"/>
        <v>71919.949968730463</v>
      </c>
      <c r="AC4626" s="1" t="str">
        <f t="shared" si="1021"/>
        <v>Small</v>
      </c>
    </row>
    <row r="4627" spans="1:29">
      <c r="A4627" s="1" t="s">
        <v>1243</v>
      </c>
      <c r="B4627" s="1">
        <v>2013</v>
      </c>
      <c r="C4627" s="1" t="s">
        <v>35</v>
      </c>
      <c r="D4627" s="1" t="s">
        <v>48</v>
      </c>
      <c r="E4627" s="1" t="s">
        <v>23</v>
      </c>
      <c r="F4627" s="1">
        <v>90</v>
      </c>
      <c r="G4627" s="1">
        <v>1539</v>
      </c>
      <c r="H4627" s="1">
        <v>500</v>
      </c>
      <c r="I4627" s="1">
        <v>32.119999999999997</v>
      </c>
      <c r="J4627" s="1">
        <v>5</v>
      </c>
      <c r="K4627" s="1" t="s">
        <v>19</v>
      </c>
      <c r="L4627" s="1" t="s">
        <v>19</v>
      </c>
      <c r="M4627" s="1">
        <v>44</v>
      </c>
      <c r="N4627" s="1" t="s">
        <v>20</v>
      </c>
      <c r="O4627" s="1">
        <v>32705</v>
      </c>
      <c r="P4627" s="1">
        <f t="shared" si="1022"/>
        <v>5</v>
      </c>
      <c r="Q4627" s="1">
        <f t="shared" si="1009"/>
        <v>11</v>
      </c>
      <c r="R4627" s="5">
        <f t="shared" si="1010"/>
        <v>5.8479532163742687E-2</v>
      </c>
      <c r="S4627" s="6">
        <f t="shared" si="1011"/>
        <v>324886.28979857051</v>
      </c>
      <c r="T4627" s="4">
        <f t="shared" si="1012"/>
        <v>5.5555555555555554</v>
      </c>
      <c r="U4627" s="1" t="str">
        <f t="shared" si="1013"/>
        <v>Normal</v>
      </c>
      <c r="V4627" s="1" t="str">
        <f t="shared" si="1014"/>
        <v>Still Private</v>
      </c>
      <c r="W4627" s="1" t="str">
        <f t="shared" si="1015"/>
        <v>¥</v>
      </c>
      <c r="X4627" s="1" t="str">
        <f t="shared" si="1016"/>
        <v>¥90M</v>
      </c>
      <c r="Y4627" s="1" t="str">
        <f t="shared" si="1017"/>
        <v>¥500M</v>
      </c>
      <c r="Z4627" s="1" t="str">
        <f t="shared" si="1018"/>
        <v>¥0</v>
      </c>
      <c r="AA4627" s="1" t="str">
        <f t="shared" si="1019"/>
        <v>¥3,24,886</v>
      </c>
      <c r="AB4627" s="6">
        <f t="shared" si="1020"/>
        <v>27073.857483214208</v>
      </c>
      <c r="AC4627" s="1" t="str">
        <f t="shared" si="1021"/>
        <v>Small</v>
      </c>
    </row>
    <row r="4628" spans="1:29">
      <c r="A4628" s="1" t="s">
        <v>4117</v>
      </c>
      <c r="B4628" s="1">
        <v>2013</v>
      </c>
      <c r="C4628" s="1" t="s">
        <v>73</v>
      </c>
      <c r="D4628" s="1" t="s">
        <v>43</v>
      </c>
      <c r="E4628" s="1" t="s">
        <v>18</v>
      </c>
      <c r="F4628" s="1">
        <v>29</v>
      </c>
      <c r="G4628" s="1">
        <v>3694</v>
      </c>
      <c r="H4628" s="1">
        <v>673</v>
      </c>
      <c r="I4628" s="1">
        <v>0.89</v>
      </c>
      <c r="J4628" s="1">
        <v>8</v>
      </c>
      <c r="K4628" s="1" t="s">
        <v>24</v>
      </c>
      <c r="L4628" s="1" t="s">
        <v>24</v>
      </c>
      <c r="M4628" s="1">
        <v>31</v>
      </c>
      <c r="N4628" s="1" t="s">
        <v>49</v>
      </c>
      <c r="O4628" s="1">
        <v>25345</v>
      </c>
      <c r="P4628" s="1">
        <f t="shared" si="1022"/>
        <v>2</v>
      </c>
      <c r="Q4628" s="1">
        <f t="shared" si="1009"/>
        <v>11</v>
      </c>
      <c r="R4628" s="5">
        <f t="shared" si="1010"/>
        <v>7.8505684894423396E-3</v>
      </c>
      <c r="S4628" s="6">
        <f t="shared" si="1011"/>
        <v>182187.33080671358</v>
      </c>
      <c r="T4628" s="4">
        <f t="shared" si="1012"/>
        <v>23.206896551724139</v>
      </c>
      <c r="U4628" s="1" t="str">
        <f t="shared" si="1013"/>
        <v>Normal</v>
      </c>
      <c r="V4628" s="1" t="str">
        <f t="shared" si="1014"/>
        <v>Acquired</v>
      </c>
      <c r="W4628" s="1" t="str">
        <f t="shared" si="1015"/>
        <v>€</v>
      </c>
      <c r="X4628" s="1" t="str">
        <f t="shared" si="1016"/>
        <v>€29M</v>
      </c>
      <c r="Y4628" s="1" t="str">
        <f t="shared" si="1017"/>
        <v>€673M</v>
      </c>
      <c r="Z4628" s="1" t="str">
        <f t="shared" si="1018"/>
        <v>€0</v>
      </c>
      <c r="AA4628" s="1" t="str">
        <f t="shared" si="1019"/>
        <v>€1,82,187</v>
      </c>
      <c r="AB4628" s="6">
        <f t="shared" si="1020"/>
        <v>15182.277567226132</v>
      </c>
      <c r="AC4628" s="1" t="str">
        <f t="shared" si="1021"/>
        <v>Small</v>
      </c>
    </row>
    <row r="4629" spans="1:29">
      <c r="A4629" s="1" t="s">
        <v>139</v>
      </c>
      <c r="B4629" s="1">
        <v>2014</v>
      </c>
      <c r="C4629" s="1" t="s">
        <v>59</v>
      </c>
      <c r="D4629" s="1" t="s">
        <v>39</v>
      </c>
      <c r="E4629" s="1" t="s">
        <v>40</v>
      </c>
      <c r="F4629" s="1">
        <v>67</v>
      </c>
      <c r="G4629" s="1">
        <v>2765</v>
      </c>
      <c r="H4629" s="1">
        <v>93</v>
      </c>
      <c r="I4629" s="1">
        <v>24.54</v>
      </c>
      <c r="J4629" s="1">
        <v>1</v>
      </c>
      <c r="K4629" s="1" t="s">
        <v>19</v>
      </c>
      <c r="L4629" s="1" t="s">
        <v>19</v>
      </c>
      <c r="M4629" s="1">
        <v>29</v>
      </c>
      <c r="N4629" s="1" t="s">
        <v>29</v>
      </c>
      <c r="O4629" s="1">
        <v>4932557</v>
      </c>
      <c r="P4629" s="1">
        <f t="shared" si="1022"/>
        <v>3</v>
      </c>
      <c r="Q4629" s="1">
        <f t="shared" si="1009"/>
        <v>10</v>
      </c>
      <c r="R4629" s="5">
        <f t="shared" si="1010"/>
        <v>2.4231464737793851E-2</v>
      </c>
      <c r="S4629" s="6">
        <f t="shared" si="1011"/>
        <v>33634.71971066908</v>
      </c>
      <c r="T4629" s="4">
        <f t="shared" si="1012"/>
        <v>1.3880597014925373</v>
      </c>
      <c r="U4629" s="1" t="str">
        <f t="shared" si="1013"/>
        <v>Normal</v>
      </c>
      <c r="V4629" s="1" t="str">
        <f t="shared" si="1014"/>
        <v>Still Private</v>
      </c>
      <c r="W4629" s="1" t="str">
        <f t="shared" si="1015"/>
        <v>₹</v>
      </c>
      <c r="X4629" s="1" t="str">
        <f t="shared" si="1016"/>
        <v>₹67M</v>
      </c>
      <c r="Y4629" s="1" t="str">
        <f t="shared" si="1017"/>
        <v>₹93M</v>
      </c>
      <c r="Z4629" s="1" t="str">
        <f t="shared" si="1018"/>
        <v>₹0</v>
      </c>
      <c r="AA4629" s="1" t="str">
        <f t="shared" si="1019"/>
        <v>₹33,635</v>
      </c>
      <c r="AB4629" s="6">
        <f t="shared" si="1020"/>
        <v>2802.8933092224233</v>
      </c>
      <c r="AC4629" s="1" t="str">
        <f t="shared" si="1021"/>
        <v>Small</v>
      </c>
    </row>
    <row r="4630" spans="1:29">
      <c r="A4630" s="1" t="s">
        <v>1199</v>
      </c>
      <c r="B4630" s="1">
        <v>2014</v>
      </c>
      <c r="C4630" s="1" t="s">
        <v>73</v>
      </c>
      <c r="D4630" s="1" t="s">
        <v>51</v>
      </c>
      <c r="E4630" s="1" t="s">
        <v>40</v>
      </c>
      <c r="F4630" s="1">
        <v>97</v>
      </c>
      <c r="G4630" s="1">
        <v>1407</v>
      </c>
      <c r="H4630" s="1">
        <v>217</v>
      </c>
      <c r="I4630" s="1">
        <v>44.65</v>
      </c>
      <c r="J4630" s="1">
        <v>5</v>
      </c>
      <c r="K4630" s="1" t="s">
        <v>24</v>
      </c>
      <c r="L4630" s="1" t="s">
        <v>19</v>
      </c>
      <c r="M4630" s="1">
        <v>50</v>
      </c>
      <c r="N4630" s="1" t="s">
        <v>29</v>
      </c>
      <c r="O4630" s="1">
        <v>4862111</v>
      </c>
      <c r="P4630" s="1">
        <f t="shared" si="1022"/>
        <v>3</v>
      </c>
      <c r="Q4630" s="1">
        <f t="shared" si="1009"/>
        <v>10</v>
      </c>
      <c r="R4630" s="5">
        <f t="shared" si="1010"/>
        <v>6.8941009239516696E-2</v>
      </c>
      <c r="S4630" s="6">
        <f t="shared" si="1011"/>
        <v>154228.85572139305</v>
      </c>
      <c r="T4630" s="4">
        <f t="shared" si="1012"/>
        <v>2.2371134020618557</v>
      </c>
      <c r="U4630" s="1" t="str">
        <f t="shared" si="1013"/>
        <v>Normal</v>
      </c>
      <c r="V4630" s="1" t="str">
        <f t="shared" si="1014"/>
        <v>Acquired</v>
      </c>
      <c r="W4630" s="1" t="str">
        <f t="shared" si="1015"/>
        <v>€</v>
      </c>
      <c r="X4630" s="1" t="str">
        <f t="shared" si="1016"/>
        <v>€97M</v>
      </c>
      <c r="Y4630" s="1" t="str">
        <f t="shared" si="1017"/>
        <v>€217M</v>
      </c>
      <c r="Z4630" s="1" t="str">
        <f t="shared" si="1018"/>
        <v>€0</v>
      </c>
      <c r="AA4630" s="1" t="str">
        <f t="shared" si="1019"/>
        <v>€1,54,229</v>
      </c>
      <c r="AB4630" s="6">
        <f t="shared" si="1020"/>
        <v>12852.404643449419</v>
      </c>
      <c r="AC4630" s="1" t="str">
        <f t="shared" si="1021"/>
        <v>Small</v>
      </c>
    </row>
    <row r="4631" spans="1:29">
      <c r="A4631" s="1" t="s">
        <v>1758</v>
      </c>
      <c r="B4631" s="1">
        <v>2014</v>
      </c>
      <c r="C4631" s="1" t="s">
        <v>16</v>
      </c>
      <c r="D4631" s="1" t="s">
        <v>17</v>
      </c>
      <c r="E4631" s="1" t="s">
        <v>40</v>
      </c>
      <c r="F4631" s="1">
        <v>9</v>
      </c>
      <c r="G4631" s="1">
        <v>1545</v>
      </c>
      <c r="H4631" s="1">
        <v>917</v>
      </c>
      <c r="I4631" s="1">
        <v>47.99</v>
      </c>
      <c r="J4631" s="1">
        <v>8</v>
      </c>
      <c r="K4631" s="1" t="s">
        <v>19</v>
      </c>
      <c r="L4631" s="1" t="s">
        <v>24</v>
      </c>
      <c r="M4631" s="1">
        <v>39</v>
      </c>
      <c r="N4631" s="1" t="s">
        <v>29</v>
      </c>
      <c r="O4631" s="1">
        <v>4745618</v>
      </c>
      <c r="P4631" s="1">
        <f t="shared" si="1022"/>
        <v>3</v>
      </c>
      <c r="Q4631" s="1">
        <f t="shared" si="1009"/>
        <v>10</v>
      </c>
      <c r="R4631" s="5">
        <f t="shared" si="1010"/>
        <v>5.8252427184466021E-3</v>
      </c>
      <c r="S4631" s="6">
        <f t="shared" si="1011"/>
        <v>593527.50809061492</v>
      </c>
      <c r="T4631" s="4">
        <f t="shared" si="1012"/>
        <v>101.88888888888889</v>
      </c>
      <c r="U4631" s="1" t="str">
        <f t="shared" si="1013"/>
        <v>High Performer</v>
      </c>
      <c r="V4631" s="1" t="str">
        <f t="shared" si="1014"/>
        <v>IPO</v>
      </c>
      <c r="W4631" s="1" t="str">
        <f t="shared" si="1015"/>
        <v>$</v>
      </c>
      <c r="X4631" s="1" t="str">
        <f t="shared" si="1016"/>
        <v>$9M</v>
      </c>
      <c r="Y4631" s="1" t="str">
        <f t="shared" si="1017"/>
        <v>$917M</v>
      </c>
      <c r="Z4631" s="1" t="str">
        <f t="shared" si="1018"/>
        <v>$0</v>
      </c>
      <c r="AA4631" s="1" t="str">
        <f t="shared" si="1019"/>
        <v>$5,93,528</v>
      </c>
      <c r="AB4631" s="6">
        <f t="shared" si="1020"/>
        <v>49460.62567421791</v>
      </c>
      <c r="AC4631" s="1" t="str">
        <f t="shared" si="1021"/>
        <v>Small</v>
      </c>
    </row>
    <row r="4632" spans="1:29">
      <c r="A4632" s="1" t="s">
        <v>434</v>
      </c>
      <c r="B4632" s="1">
        <v>2014</v>
      </c>
      <c r="C4632" s="1" t="s">
        <v>35</v>
      </c>
      <c r="D4632" s="1" t="s">
        <v>32</v>
      </c>
      <c r="E4632" s="1" t="s">
        <v>40</v>
      </c>
      <c r="F4632" s="1">
        <v>99</v>
      </c>
      <c r="G4632" s="1">
        <v>4965</v>
      </c>
      <c r="H4632" s="1">
        <v>416</v>
      </c>
      <c r="I4632" s="1">
        <v>26.69</v>
      </c>
      <c r="J4632" s="1">
        <v>4</v>
      </c>
      <c r="K4632" s="1" t="s">
        <v>24</v>
      </c>
      <c r="L4632" s="1" t="s">
        <v>19</v>
      </c>
      <c r="M4632" s="1">
        <v>66</v>
      </c>
      <c r="N4632" s="1" t="s">
        <v>33</v>
      </c>
      <c r="O4632" s="1">
        <v>4661516</v>
      </c>
      <c r="P4632" s="1">
        <f t="shared" si="1022"/>
        <v>3</v>
      </c>
      <c r="Q4632" s="1">
        <f t="shared" si="1009"/>
        <v>10</v>
      </c>
      <c r="R4632" s="5">
        <f t="shared" si="1010"/>
        <v>1.9939577039274924E-2</v>
      </c>
      <c r="S4632" s="6">
        <f t="shared" si="1011"/>
        <v>83786.505538771395</v>
      </c>
      <c r="T4632" s="4">
        <f t="shared" si="1012"/>
        <v>4.2020202020202024</v>
      </c>
      <c r="U4632" s="1" t="str">
        <f t="shared" si="1013"/>
        <v>Normal</v>
      </c>
      <c r="V4632" s="1" t="str">
        <f t="shared" si="1014"/>
        <v>Acquired</v>
      </c>
      <c r="W4632" s="1" t="str">
        <f t="shared" si="1015"/>
        <v>¥</v>
      </c>
      <c r="X4632" s="1" t="str">
        <f t="shared" si="1016"/>
        <v>¥99M</v>
      </c>
      <c r="Y4632" s="1" t="str">
        <f t="shared" si="1017"/>
        <v>¥416M</v>
      </c>
      <c r="Z4632" s="1" t="str">
        <f t="shared" si="1018"/>
        <v>¥0</v>
      </c>
      <c r="AA4632" s="1" t="str">
        <f t="shared" si="1019"/>
        <v>¥83,787</v>
      </c>
      <c r="AB4632" s="6">
        <f t="shared" si="1020"/>
        <v>6982.2087948976168</v>
      </c>
      <c r="AC4632" s="1" t="str">
        <f t="shared" si="1021"/>
        <v>Small</v>
      </c>
    </row>
    <row r="4633" spans="1:29">
      <c r="A4633" s="1" t="s">
        <v>4109</v>
      </c>
      <c r="B4633" s="1">
        <v>2014</v>
      </c>
      <c r="C4633" s="1" t="s">
        <v>59</v>
      </c>
      <c r="D4633" s="1" t="s">
        <v>48</v>
      </c>
      <c r="E4633" s="1" t="s">
        <v>18</v>
      </c>
      <c r="F4633" s="1">
        <v>9</v>
      </c>
      <c r="G4633" s="1">
        <v>4397</v>
      </c>
      <c r="H4633" s="1">
        <v>916</v>
      </c>
      <c r="I4633" s="1">
        <v>47.04</v>
      </c>
      <c r="J4633" s="1">
        <v>5</v>
      </c>
      <c r="K4633" s="1" t="s">
        <v>19</v>
      </c>
      <c r="L4633" s="1" t="s">
        <v>19</v>
      </c>
      <c r="M4633" s="1">
        <v>49</v>
      </c>
      <c r="N4633" s="1" t="s">
        <v>29</v>
      </c>
      <c r="O4633" s="1">
        <v>4480290</v>
      </c>
      <c r="P4633" s="1">
        <f t="shared" si="1022"/>
        <v>2</v>
      </c>
      <c r="Q4633" s="1">
        <f t="shared" si="1009"/>
        <v>10</v>
      </c>
      <c r="R4633" s="5">
        <f t="shared" si="1010"/>
        <v>2.0468501250852852E-3</v>
      </c>
      <c r="S4633" s="6">
        <f t="shared" si="1011"/>
        <v>208323.85717534681</v>
      </c>
      <c r="T4633" s="4">
        <f t="shared" si="1012"/>
        <v>101.77777777777777</v>
      </c>
      <c r="U4633" s="1" t="str">
        <f t="shared" si="1013"/>
        <v>Normal</v>
      </c>
      <c r="V4633" s="1" t="str">
        <f t="shared" si="1014"/>
        <v>Still Private</v>
      </c>
      <c r="W4633" s="1" t="str">
        <f t="shared" si="1015"/>
        <v>₹</v>
      </c>
      <c r="X4633" s="1" t="str">
        <f t="shared" si="1016"/>
        <v>₹9M</v>
      </c>
      <c r="Y4633" s="1" t="str">
        <f t="shared" si="1017"/>
        <v>₹916M</v>
      </c>
      <c r="Z4633" s="1" t="str">
        <f t="shared" si="1018"/>
        <v>₹0</v>
      </c>
      <c r="AA4633" s="1" t="str">
        <f t="shared" si="1019"/>
        <v>₹2,08,324</v>
      </c>
      <c r="AB4633" s="6">
        <f t="shared" si="1020"/>
        <v>17360.321431278902</v>
      </c>
      <c r="AC4633" s="1" t="str">
        <f t="shared" si="1021"/>
        <v>Small</v>
      </c>
    </row>
    <row r="4634" spans="1:29">
      <c r="A4634" s="1" t="s">
        <v>4119</v>
      </c>
      <c r="B4634" s="1">
        <v>2014</v>
      </c>
      <c r="C4634" s="1" t="s">
        <v>31</v>
      </c>
      <c r="D4634" s="1" t="s">
        <v>32</v>
      </c>
      <c r="E4634" s="1" t="s">
        <v>18</v>
      </c>
      <c r="F4634" s="1">
        <v>42</v>
      </c>
      <c r="G4634" s="1">
        <v>3657</v>
      </c>
      <c r="H4634" s="1">
        <v>159</v>
      </c>
      <c r="I4634" s="1">
        <v>22.24</v>
      </c>
      <c r="J4634" s="1">
        <v>1</v>
      </c>
      <c r="K4634" s="1" t="s">
        <v>24</v>
      </c>
      <c r="L4634" s="1" t="s">
        <v>24</v>
      </c>
      <c r="M4634" s="1">
        <v>52</v>
      </c>
      <c r="N4634" s="1" t="s">
        <v>49</v>
      </c>
      <c r="O4634" s="1">
        <v>4463319</v>
      </c>
      <c r="P4634" s="1">
        <f t="shared" si="1022"/>
        <v>2</v>
      </c>
      <c r="Q4634" s="1">
        <f t="shared" si="1009"/>
        <v>10</v>
      </c>
      <c r="R4634" s="5">
        <f t="shared" si="1010"/>
        <v>1.1484823625922888E-2</v>
      </c>
      <c r="S4634" s="6">
        <f t="shared" si="1011"/>
        <v>43478.260869565216</v>
      </c>
      <c r="T4634" s="4">
        <f t="shared" si="1012"/>
        <v>3.7857142857142856</v>
      </c>
      <c r="U4634" s="1" t="str">
        <f t="shared" si="1013"/>
        <v>Normal</v>
      </c>
      <c r="V4634" s="1" t="str">
        <f t="shared" si="1014"/>
        <v>Acquired</v>
      </c>
      <c r="W4634" s="1" t="str">
        <f t="shared" si="1015"/>
        <v>€</v>
      </c>
      <c r="X4634" s="1" t="str">
        <f t="shared" si="1016"/>
        <v>€42M</v>
      </c>
      <c r="Y4634" s="1" t="str">
        <f t="shared" si="1017"/>
        <v>€159M</v>
      </c>
      <c r="Z4634" s="1" t="str">
        <f t="shared" si="1018"/>
        <v>€0</v>
      </c>
      <c r="AA4634" s="1" t="str">
        <f t="shared" si="1019"/>
        <v>€43,478</v>
      </c>
      <c r="AB4634" s="6">
        <f t="shared" si="1020"/>
        <v>3623.1884057971015</v>
      </c>
      <c r="AC4634" s="1" t="str">
        <f t="shared" si="1021"/>
        <v>Small</v>
      </c>
    </row>
    <row r="4635" spans="1:29">
      <c r="A4635" s="1" t="s">
        <v>2520</v>
      </c>
      <c r="B4635" s="1">
        <v>2014</v>
      </c>
      <c r="C4635" s="1" t="s">
        <v>73</v>
      </c>
      <c r="D4635" s="1" t="s">
        <v>39</v>
      </c>
      <c r="E4635" s="1" t="s">
        <v>40</v>
      </c>
      <c r="F4635" s="1">
        <v>77</v>
      </c>
      <c r="G4635" s="1">
        <v>2658</v>
      </c>
      <c r="H4635" s="1">
        <v>444</v>
      </c>
      <c r="I4635" s="1">
        <v>46.09</v>
      </c>
      <c r="J4635" s="1">
        <v>1</v>
      </c>
      <c r="K4635" s="1" t="s">
        <v>19</v>
      </c>
      <c r="L4635" s="1" t="s">
        <v>19</v>
      </c>
      <c r="M4635" s="1">
        <v>53</v>
      </c>
      <c r="N4635" s="1" t="s">
        <v>25</v>
      </c>
      <c r="O4635" s="1">
        <v>4362038</v>
      </c>
      <c r="P4635" s="1">
        <f t="shared" si="1022"/>
        <v>3</v>
      </c>
      <c r="Q4635" s="1">
        <f t="shared" si="1009"/>
        <v>10</v>
      </c>
      <c r="R4635" s="5">
        <f t="shared" si="1010"/>
        <v>2.8969149736644093E-2</v>
      </c>
      <c r="S4635" s="6">
        <f t="shared" si="1011"/>
        <v>167042.88939051918</v>
      </c>
      <c r="T4635" s="4">
        <f t="shared" si="1012"/>
        <v>5.7662337662337659</v>
      </c>
      <c r="U4635" s="1" t="str">
        <f t="shared" si="1013"/>
        <v>Normal</v>
      </c>
      <c r="V4635" s="1" t="str">
        <f t="shared" si="1014"/>
        <v>Still Private</v>
      </c>
      <c r="W4635" s="1" t="str">
        <f t="shared" si="1015"/>
        <v>€</v>
      </c>
      <c r="X4635" s="1" t="str">
        <f t="shared" si="1016"/>
        <v>€77M</v>
      </c>
      <c r="Y4635" s="1" t="str">
        <f t="shared" si="1017"/>
        <v>€444M</v>
      </c>
      <c r="Z4635" s="1" t="str">
        <f t="shared" si="1018"/>
        <v>€0</v>
      </c>
      <c r="AA4635" s="1" t="str">
        <f t="shared" si="1019"/>
        <v>€1,67,043</v>
      </c>
      <c r="AB4635" s="6">
        <f t="shared" si="1020"/>
        <v>13920.240782543266</v>
      </c>
      <c r="AC4635" s="1" t="str">
        <f t="shared" si="1021"/>
        <v>Small</v>
      </c>
    </row>
    <row r="4636" spans="1:29">
      <c r="A4636" s="1" t="s">
        <v>4136</v>
      </c>
      <c r="B4636" s="1">
        <v>2014</v>
      </c>
      <c r="C4636" s="1" t="s">
        <v>27</v>
      </c>
      <c r="D4636" s="1" t="s">
        <v>46</v>
      </c>
      <c r="E4636" s="1" t="s">
        <v>40</v>
      </c>
      <c r="F4636" s="1">
        <v>70</v>
      </c>
      <c r="G4636" s="1">
        <v>1979</v>
      </c>
      <c r="H4636" s="1">
        <v>98</v>
      </c>
      <c r="I4636" s="1">
        <v>2.5499999999999998</v>
      </c>
      <c r="J4636" s="1">
        <v>1</v>
      </c>
      <c r="K4636" s="1" t="s">
        <v>19</v>
      </c>
      <c r="L4636" s="1" t="s">
        <v>19</v>
      </c>
      <c r="M4636" s="1">
        <v>41</v>
      </c>
      <c r="N4636" s="1" t="s">
        <v>25</v>
      </c>
      <c r="O4636" s="1">
        <v>4057030</v>
      </c>
      <c r="P4636" s="1">
        <f t="shared" si="1022"/>
        <v>3</v>
      </c>
      <c r="Q4636" s="1">
        <f t="shared" si="1009"/>
        <v>10</v>
      </c>
      <c r="R4636" s="5">
        <f t="shared" si="1010"/>
        <v>3.5371399696816574E-2</v>
      </c>
      <c r="S4636" s="6">
        <f t="shared" si="1011"/>
        <v>49519.959575543202</v>
      </c>
      <c r="T4636" s="4">
        <f t="shared" si="1012"/>
        <v>1.4</v>
      </c>
      <c r="U4636" s="1" t="str">
        <f t="shared" si="1013"/>
        <v>Normal</v>
      </c>
      <c r="V4636" s="1" t="str">
        <f t="shared" si="1014"/>
        <v>Still Private</v>
      </c>
      <c r="W4636" s="1" t="str">
        <f t="shared" si="1015"/>
        <v>$</v>
      </c>
      <c r="X4636" s="1" t="str">
        <f t="shared" si="1016"/>
        <v>$70M</v>
      </c>
      <c r="Y4636" s="1" t="str">
        <f t="shared" si="1017"/>
        <v>$98M</v>
      </c>
      <c r="Z4636" s="1" t="str">
        <f t="shared" si="1018"/>
        <v>$0</v>
      </c>
      <c r="AA4636" s="1" t="str">
        <f t="shared" si="1019"/>
        <v>$49,520</v>
      </c>
      <c r="AB4636" s="6">
        <f t="shared" si="1020"/>
        <v>4126.6632979619335</v>
      </c>
      <c r="AC4636" s="1" t="str">
        <f t="shared" si="1021"/>
        <v>Small</v>
      </c>
    </row>
    <row r="4637" spans="1:29">
      <c r="A4637" s="1" t="s">
        <v>3680</v>
      </c>
      <c r="B4637" s="1">
        <v>2014</v>
      </c>
      <c r="C4637" s="1" t="s">
        <v>35</v>
      </c>
      <c r="D4637" s="1" t="s">
        <v>46</v>
      </c>
      <c r="E4637" s="1" t="s">
        <v>28</v>
      </c>
      <c r="F4637" s="1">
        <v>40</v>
      </c>
      <c r="G4637" s="1">
        <v>2870</v>
      </c>
      <c r="H4637" s="1">
        <v>144</v>
      </c>
      <c r="I4637" s="1">
        <v>16.73</v>
      </c>
      <c r="J4637" s="1">
        <v>2</v>
      </c>
      <c r="K4637" s="1" t="s">
        <v>24</v>
      </c>
      <c r="L4637" s="1" t="s">
        <v>24</v>
      </c>
      <c r="M4637" s="1">
        <v>49</v>
      </c>
      <c r="N4637" s="1" t="s">
        <v>29</v>
      </c>
      <c r="O4637" s="1">
        <v>3874416</v>
      </c>
      <c r="P4637" s="1">
        <f t="shared" si="1022"/>
        <v>1</v>
      </c>
      <c r="Q4637" s="1">
        <f t="shared" si="1009"/>
        <v>10</v>
      </c>
      <c r="R4637" s="5">
        <f t="shared" si="1010"/>
        <v>1.3937282229965157E-2</v>
      </c>
      <c r="S4637" s="6">
        <f t="shared" si="1011"/>
        <v>50174.216027874565</v>
      </c>
      <c r="T4637" s="4">
        <f t="shared" si="1012"/>
        <v>3.6</v>
      </c>
      <c r="U4637" s="1" t="str">
        <f t="shared" si="1013"/>
        <v>Normal</v>
      </c>
      <c r="V4637" s="1" t="str">
        <f t="shared" si="1014"/>
        <v>Acquired</v>
      </c>
      <c r="W4637" s="1" t="str">
        <f t="shared" si="1015"/>
        <v>¥</v>
      </c>
      <c r="X4637" s="1" t="str">
        <f t="shared" si="1016"/>
        <v>¥40M</v>
      </c>
      <c r="Y4637" s="1" t="str">
        <f t="shared" si="1017"/>
        <v>¥144M</v>
      </c>
      <c r="Z4637" s="1" t="str">
        <f t="shared" si="1018"/>
        <v>¥0</v>
      </c>
      <c r="AA4637" s="1" t="str">
        <f t="shared" si="1019"/>
        <v>¥50,174</v>
      </c>
      <c r="AB4637" s="6">
        <f t="shared" si="1020"/>
        <v>4181.1846689895474</v>
      </c>
      <c r="AC4637" s="1" t="str">
        <f t="shared" si="1021"/>
        <v>Small</v>
      </c>
    </row>
    <row r="4638" spans="1:29">
      <c r="A4638" s="1" t="s">
        <v>4877</v>
      </c>
      <c r="B4638" s="1">
        <v>2014</v>
      </c>
      <c r="C4638" s="1" t="s">
        <v>59</v>
      </c>
      <c r="D4638" s="1" t="s">
        <v>95</v>
      </c>
      <c r="E4638" s="1" t="s">
        <v>28</v>
      </c>
      <c r="F4638" s="1">
        <v>41</v>
      </c>
      <c r="G4638" s="1">
        <v>374</v>
      </c>
      <c r="H4638" s="1">
        <v>398</v>
      </c>
      <c r="I4638" s="1">
        <v>3.03</v>
      </c>
      <c r="J4638" s="1">
        <v>2</v>
      </c>
      <c r="K4638" s="1" t="s">
        <v>19</v>
      </c>
      <c r="L4638" s="1" t="s">
        <v>24</v>
      </c>
      <c r="M4638" s="1">
        <v>15</v>
      </c>
      <c r="N4638" s="1" t="s">
        <v>29</v>
      </c>
      <c r="O4638" s="1">
        <v>3847900</v>
      </c>
      <c r="P4638" s="1">
        <f t="shared" si="1022"/>
        <v>1</v>
      </c>
      <c r="Q4638" s="1">
        <f t="shared" si="1009"/>
        <v>10</v>
      </c>
      <c r="R4638" s="5">
        <f t="shared" si="1010"/>
        <v>0.10962566844919786</v>
      </c>
      <c r="S4638" s="6">
        <f t="shared" si="1011"/>
        <v>1064171.1229946525</v>
      </c>
      <c r="T4638" s="4">
        <f t="shared" si="1012"/>
        <v>9.7073170731707314</v>
      </c>
      <c r="U4638" s="1" t="str">
        <f t="shared" si="1013"/>
        <v>Normal</v>
      </c>
      <c r="V4638" s="1" t="str">
        <f t="shared" si="1014"/>
        <v>IPO</v>
      </c>
      <c r="W4638" s="1" t="str">
        <f t="shared" si="1015"/>
        <v>₹</v>
      </c>
      <c r="X4638" s="1" t="str">
        <f t="shared" si="1016"/>
        <v>₹41M</v>
      </c>
      <c r="Y4638" s="1" t="str">
        <f t="shared" si="1017"/>
        <v>₹398M</v>
      </c>
      <c r="Z4638" s="1" t="str">
        <f t="shared" si="1018"/>
        <v>₹0</v>
      </c>
      <c r="AA4638" s="1" t="str">
        <f t="shared" si="1019"/>
        <v>₹10,64,171</v>
      </c>
      <c r="AB4638" s="6">
        <f t="shared" si="1020"/>
        <v>88680.92691622104</v>
      </c>
      <c r="AC4638" s="1" t="str">
        <f t="shared" si="1021"/>
        <v>Small</v>
      </c>
    </row>
    <row r="4639" spans="1:29">
      <c r="A4639" s="1" t="s">
        <v>4839</v>
      </c>
      <c r="B4639" s="1">
        <v>2014</v>
      </c>
      <c r="C4639" s="1" t="s">
        <v>31</v>
      </c>
      <c r="D4639" s="1" t="s">
        <v>43</v>
      </c>
      <c r="E4639" s="1" t="s">
        <v>18</v>
      </c>
      <c r="F4639" s="1">
        <v>98</v>
      </c>
      <c r="G4639" s="1">
        <v>1266</v>
      </c>
      <c r="H4639" s="1">
        <v>358</v>
      </c>
      <c r="I4639" s="1">
        <v>46.62</v>
      </c>
      <c r="J4639" s="1">
        <v>3</v>
      </c>
      <c r="K4639" s="1" t="s">
        <v>19</v>
      </c>
      <c r="L4639" s="1" t="s">
        <v>24</v>
      </c>
      <c r="M4639" s="1">
        <v>44</v>
      </c>
      <c r="N4639" s="1" t="s">
        <v>33</v>
      </c>
      <c r="O4639" s="1">
        <v>3734809</v>
      </c>
      <c r="P4639" s="1">
        <f t="shared" si="1022"/>
        <v>2</v>
      </c>
      <c r="Q4639" s="1">
        <f t="shared" si="1009"/>
        <v>10</v>
      </c>
      <c r="R4639" s="5">
        <f t="shared" si="1010"/>
        <v>7.7409162717219593E-2</v>
      </c>
      <c r="S4639" s="6">
        <f t="shared" si="1011"/>
        <v>282780.41074249602</v>
      </c>
      <c r="T4639" s="4">
        <f t="shared" si="1012"/>
        <v>3.6530612244897958</v>
      </c>
      <c r="U4639" s="1" t="str">
        <f t="shared" si="1013"/>
        <v>Normal</v>
      </c>
      <c r="V4639" s="1" t="str">
        <f t="shared" si="1014"/>
        <v>IPO</v>
      </c>
      <c r="W4639" s="1" t="str">
        <f t="shared" si="1015"/>
        <v>€</v>
      </c>
      <c r="X4639" s="1" t="str">
        <f t="shared" si="1016"/>
        <v>€98M</v>
      </c>
      <c r="Y4639" s="1" t="str">
        <f t="shared" si="1017"/>
        <v>€358M</v>
      </c>
      <c r="Z4639" s="1" t="str">
        <f t="shared" si="1018"/>
        <v>€0</v>
      </c>
      <c r="AA4639" s="1" t="str">
        <f t="shared" si="1019"/>
        <v>€2,82,780</v>
      </c>
      <c r="AB4639" s="6">
        <f t="shared" si="1020"/>
        <v>23565.034228541339</v>
      </c>
      <c r="AC4639" s="1" t="str">
        <f t="shared" si="1021"/>
        <v>Small</v>
      </c>
    </row>
    <row r="4640" spans="1:29">
      <c r="A4640" s="1" t="s">
        <v>1891</v>
      </c>
      <c r="B4640" s="1">
        <v>2014</v>
      </c>
      <c r="C4640" s="1" t="s">
        <v>35</v>
      </c>
      <c r="D4640" s="1" t="s">
        <v>39</v>
      </c>
      <c r="E4640" s="1" t="s">
        <v>28</v>
      </c>
      <c r="F4640" s="1">
        <v>98</v>
      </c>
      <c r="G4640" s="1">
        <v>4347</v>
      </c>
      <c r="H4640" s="1">
        <v>411</v>
      </c>
      <c r="I4640" s="1">
        <v>18.739999999999998</v>
      </c>
      <c r="J4640" s="1">
        <v>2</v>
      </c>
      <c r="K4640" s="1" t="s">
        <v>24</v>
      </c>
      <c r="L4640" s="1" t="s">
        <v>19</v>
      </c>
      <c r="M4640" s="1">
        <v>7</v>
      </c>
      <c r="N4640" s="1" t="s">
        <v>20</v>
      </c>
      <c r="O4640" s="1">
        <v>3655290</v>
      </c>
      <c r="P4640" s="1">
        <f t="shared" si="1022"/>
        <v>1</v>
      </c>
      <c r="Q4640" s="1">
        <f t="shared" si="1009"/>
        <v>10</v>
      </c>
      <c r="R4640" s="5">
        <f t="shared" si="1010"/>
        <v>2.2544283413848631E-2</v>
      </c>
      <c r="S4640" s="6">
        <f t="shared" si="1011"/>
        <v>94547.964113181501</v>
      </c>
      <c r="T4640" s="4">
        <f t="shared" si="1012"/>
        <v>4.1938775510204085</v>
      </c>
      <c r="U4640" s="1" t="str">
        <f t="shared" si="1013"/>
        <v>Normal</v>
      </c>
      <c r="V4640" s="1" t="str">
        <f t="shared" si="1014"/>
        <v>Acquired</v>
      </c>
      <c r="W4640" s="1" t="str">
        <f t="shared" si="1015"/>
        <v>¥</v>
      </c>
      <c r="X4640" s="1" t="str">
        <f t="shared" si="1016"/>
        <v>¥98M</v>
      </c>
      <c r="Y4640" s="1" t="str">
        <f t="shared" si="1017"/>
        <v>¥411M</v>
      </c>
      <c r="Z4640" s="1" t="str">
        <f t="shared" si="1018"/>
        <v>¥0</v>
      </c>
      <c r="AA4640" s="1" t="str">
        <f t="shared" si="1019"/>
        <v>¥94,548</v>
      </c>
      <c r="AB4640" s="6">
        <f t="shared" si="1020"/>
        <v>7878.9970094317923</v>
      </c>
      <c r="AC4640" s="1" t="str">
        <f t="shared" si="1021"/>
        <v>Small</v>
      </c>
    </row>
    <row r="4641" spans="1:29">
      <c r="A4641" s="1" t="s">
        <v>3280</v>
      </c>
      <c r="B4641" s="1">
        <v>2014</v>
      </c>
      <c r="C4641" s="1" t="s">
        <v>16</v>
      </c>
      <c r="D4641" s="1" t="s">
        <v>102</v>
      </c>
      <c r="E4641" s="1" t="s">
        <v>23</v>
      </c>
      <c r="F4641" s="1">
        <v>86</v>
      </c>
      <c r="G4641" s="1">
        <v>650</v>
      </c>
      <c r="H4641" s="1">
        <v>999</v>
      </c>
      <c r="I4641" s="1">
        <v>22.08</v>
      </c>
      <c r="J4641" s="1">
        <v>5</v>
      </c>
      <c r="K4641" s="1" t="s">
        <v>19</v>
      </c>
      <c r="L4641" s="1" t="s">
        <v>24</v>
      </c>
      <c r="M4641" s="1">
        <v>57</v>
      </c>
      <c r="N4641" s="1" t="s">
        <v>25</v>
      </c>
      <c r="O4641" s="1">
        <v>3606140</v>
      </c>
      <c r="P4641" s="1">
        <f t="shared" si="1022"/>
        <v>5</v>
      </c>
      <c r="Q4641" s="1">
        <f t="shared" si="1009"/>
        <v>10</v>
      </c>
      <c r="R4641" s="5">
        <f t="shared" si="1010"/>
        <v>0.13230769230769232</v>
      </c>
      <c r="S4641" s="6">
        <f t="shared" si="1011"/>
        <v>1536923.076923077</v>
      </c>
      <c r="T4641" s="4">
        <f t="shared" si="1012"/>
        <v>11.616279069767442</v>
      </c>
      <c r="U4641" s="1" t="str">
        <f t="shared" si="1013"/>
        <v>Normal</v>
      </c>
      <c r="V4641" s="1" t="str">
        <f t="shared" si="1014"/>
        <v>IPO</v>
      </c>
      <c r="W4641" s="1" t="str">
        <f t="shared" si="1015"/>
        <v>$</v>
      </c>
      <c r="X4641" s="1" t="str">
        <f t="shared" si="1016"/>
        <v>$86M</v>
      </c>
      <c r="Y4641" s="1" t="str">
        <f t="shared" si="1017"/>
        <v>$999M</v>
      </c>
      <c r="Z4641" s="1" t="str">
        <f t="shared" si="1018"/>
        <v>$0</v>
      </c>
      <c r="AA4641" s="1" t="str">
        <f t="shared" si="1019"/>
        <v>$15,36,923</v>
      </c>
      <c r="AB4641" s="6">
        <f t="shared" si="1020"/>
        <v>128076.92307692308</v>
      </c>
      <c r="AC4641" s="1" t="str">
        <f t="shared" si="1021"/>
        <v>Small</v>
      </c>
    </row>
    <row r="4642" spans="1:29">
      <c r="A4642" s="1" t="s">
        <v>3731</v>
      </c>
      <c r="B4642" s="1">
        <v>2014</v>
      </c>
      <c r="C4642" s="1" t="s">
        <v>35</v>
      </c>
      <c r="D4642" s="1" t="s">
        <v>48</v>
      </c>
      <c r="E4642" s="1" t="s">
        <v>40</v>
      </c>
      <c r="F4642" s="1">
        <v>77</v>
      </c>
      <c r="G4642" s="1">
        <v>4235</v>
      </c>
      <c r="H4642" s="1">
        <v>584</v>
      </c>
      <c r="I4642" s="1">
        <v>3.79</v>
      </c>
      <c r="J4642" s="1">
        <v>4</v>
      </c>
      <c r="K4642" s="1" t="s">
        <v>19</v>
      </c>
      <c r="L4642" s="1" t="s">
        <v>24</v>
      </c>
      <c r="M4642" s="1">
        <v>46</v>
      </c>
      <c r="N4642" s="1" t="s">
        <v>29</v>
      </c>
      <c r="O4642" s="1">
        <v>3534529</v>
      </c>
      <c r="P4642" s="1">
        <f t="shared" si="1022"/>
        <v>3</v>
      </c>
      <c r="Q4642" s="1">
        <f t="shared" si="1009"/>
        <v>10</v>
      </c>
      <c r="R4642" s="5">
        <f t="shared" si="1010"/>
        <v>1.8181818181818181E-2</v>
      </c>
      <c r="S4642" s="6">
        <f t="shared" si="1011"/>
        <v>137898.46517119245</v>
      </c>
      <c r="T4642" s="4">
        <f t="shared" si="1012"/>
        <v>7.5844155844155843</v>
      </c>
      <c r="U4642" s="1" t="str">
        <f t="shared" si="1013"/>
        <v>Normal</v>
      </c>
      <c r="V4642" s="1" t="str">
        <f t="shared" si="1014"/>
        <v>IPO</v>
      </c>
      <c r="W4642" s="1" t="str">
        <f t="shared" si="1015"/>
        <v>¥</v>
      </c>
      <c r="X4642" s="1" t="str">
        <f t="shared" si="1016"/>
        <v>¥77M</v>
      </c>
      <c r="Y4642" s="1" t="str">
        <f t="shared" si="1017"/>
        <v>¥584M</v>
      </c>
      <c r="Z4642" s="1" t="str">
        <f t="shared" si="1018"/>
        <v>¥0</v>
      </c>
      <c r="AA4642" s="1" t="str">
        <f t="shared" si="1019"/>
        <v>¥1,37,898</v>
      </c>
      <c r="AB4642" s="6">
        <f t="shared" si="1020"/>
        <v>11491.538764266037</v>
      </c>
      <c r="AC4642" s="1" t="str">
        <f t="shared" si="1021"/>
        <v>Small</v>
      </c>
    </row>
    <row r="4643" spans="1:29">
      <c r="A4643" s="1" t="s">
        <v>1275</v>
      </c>
      <c r="B4643" s="1">
        <v>2014</v>
      </c>
      <c r="C4643" s="1" t="s">
        <v>35</v>
      </c>
      <c r="D4643" s="1" t="s">
        <v>102</v>
      </c>
      <c r="E4643" s="1" t="s">
        <v>18</v>
      </c>
      <c r="F4643" s="1">
        <v>12</v>
      </c>
      <c r="G4643" s="1">
        <v>3206</v>
      </c>
      <c r="H4643" s="1">
        <v>694</v>
      </c>
      <c r="I4643" s="1">
        <v>26.95</v>
      </c>
      <c r="J4643" s="1">
        <v>6</v>
      </c>
      <c r="K4643" s="1" t="s">
        <v>19</v>
      </c>
      <c r="L4643" s="1" t="s">
        <v>19</v>
      </c>
      <c r="M4643" s="1">
        <v>57</v>
      </c>
      <c r="N4643" s="1" t="s">
        <v>20</v>
      </c>
      <c r="O4643" s="1">
        <v>3431257</v>
      </c>
      <c r="P4643" s="1">
        <f t="shared" si="1022"/>
        <v>2</v>
      </c>
      <c r="Q4643" s="1">
        <f t="shared" si="1009"/>
        <v>10</v>
      </c>
      <c r="R4643" s="5">
        <f t="shared" si="1010"/>
        <v>3.7429819089207735E-3</v>
      </c>
      <c r="S4643" s="6">
        <f t="shared" si="1011"/>
        <v>216469.12039925141</v>
      </c>
      <c r="T4643" s="4">
        <f t="shared" si="1012"/>
        <v>57.833333333333336</v>
      </c>
      <c r="U4643" s="1" t="str">
        <f t="shared" si="1013"/>
        <v>Normal</v>
      </c>
      <c r="V4643" s="1" t="str">
        <f t="shared" si="1014"/>
        <v>Still Private</v>
      </c>
      <c r="W4643" s="1" t="str">
        <f t="shared" si="1015"/>
        <v>¥</v>
      </c>
      <c r="X4643" s="1" t="str">
        <f t="shared" si="1016"/>
        <v>¥12M</v>
      </c>
      <c r="Y4643" s="1" t="str">
        <f t="shared" si="1017"/>
        <v>¥694M</v>
      </c>
      <c r="Z4643" s="1" t="str">
        <f t="shared" si="1018"/>
        <v>¥0</v>
      </c>
      <c r="AA4643" s="1" t="str">
        <f t="shared" si="1019"/>
        <v>¥2,16,469</v>
      </c>
      <c r="AB4643" s="6">
        <f t="shared" si="1020"/>
        <v>18039.093366604284</v>
      </c>
      <c r="AC4643" s="1" t="str">
        <f t="shared" si="1021"/>
        <v>Small</v>
      </c>
    </row>
    <row r="4644" spans="1:29">
      <c r="A4644" s="1" t="s">
        <v>1606</v>
      </c>
      <c r="B4644" s="1">
        <v>2014</v>
      </c>
      <c r="C4644" s="1" t="s">
        <v>27</v>
      </c>
      <c r="D4644" s="1" t="s">
        <v>32</v>
      </c>
      <c r="E4644" s="1" t="s">
        <v>28</v>
      </c>
      <c r="F4644" s="1">
        <v>46</v>
      </c>
      <c r="G4644" s="1">
        <v>1805</v>
      </c>
      <c r="H4644" s="1">
        <v>809</v>
      </c>
      <c r="I4644" s="1">
        <v>17.72</v>
      </c>
      <c r="J4644" s="1">
        <v>4</v>
      </c>
      <c r="K4644" s="1" t="s">
        <v>19</v>
      </c>
      <c r="L4644" s="1" t="s">
        <v>19</v>
      </c>
      <c r="M4644" s="1">
        <v>10</v>
      </c>
      <c r="N4644" s="1" t="s">
        <v>33</v>
      </c>
      <c r="O4644" s="1">
        <v>2849882</v>
      </c>
      <c r="P4644" s="1">
        <f t="shared" si="1022"/>
        <v>1</v>
      </c>
      <c r="Q4644" s="1">
        <f t="shared" si="1009"/>
        <v>10</v>
      </c>
      <c r="R4644" s="5">
        <f t="shared" si="1010"/>
        <v>2.548476454293629E-2</v>
      </c>
      <c r="S4644" s="6">
        <f t="shared" si="1011"/>
        <v>448199.4459833795</v>
      </c>
      <c r="T4644" s="4">
        <f t="shared" si="1012"/>
        <v>17.586956521739129</v>
      </c>
      <c r="U4644" s="1" t="str">
        <f t="shared" si="1013"/>
        <v>Normal</v>
      </c>
      <c r="V4644" s="1" t="str">
        <f t="shared" si="1014"/>
        <v>Still Private</v>
      </c>
      <c r="W4644" s="1" t="str">
        <f t="shared" si="1015"/>
        <v>$</v>
      </c>
      <c r="X4644" s="1" t="str">
        <f t="shared" si="1016"/>
        <v>$46M</v>
      </c>
      <c r="Y4644" s="1" t="str">
        <f t="shared" si="1017"/>
        <v>$809M</v>
      </c>
      <c r="Z4644" s="1" t="str">
        <f t="shared" si="1018"/>
        <v>$0</v>
      </c>
      <c r="AA4644" s="1" t="str">
        <f t="shared" si="1019"/>
        <v>$4,48,199</v>
      </c>
      <c r="AB4644" s="6">
        <f t="shared" si="1020"/>
        <v>37349.953831948289</v>
      </c>
      <c r="AC4644" s="1" t="str">
        <f t="shared" si="1021"/>
        <v>Small</v>
      </c>
    </row>
    <row r="4645" spans="1:29">
      <c r="A4645" s="1" t="s">
        <v>2768</v>
      </c>
      <c r="B4645" s="1">
        <v>2014</v>
      </c>
      <c r="C4645" s="1" t="s">
        <v>27</v>
      </c>
      <c r="D4645" s="1" t="s">
        <v>43</v>
      </c>
      <c r="E4645" s="1" t="s">
        <v>23</v>
      </c>
      <c r="F4645" s="1">
        <v>33</v>
      </c>
      <c r="G4645" s="1">
        <v>144</v>
      </c>
      <c r="H4645" s="1">
        <v>522</v>
      </c>
      <c r="I4645" s="1">
        <v>47.82</v>
      </c>
      <c r="J4645" s="1">
        <v>8</v>
      </c>
      <c r="K4645" s="1" t="s">
        <v>24</v>
      </c>
      <c r="L4645" s="1" t="s">
        <v>24</v>
      </c>
      <c r="M4645" s="1">
        <v>31</v>
      </c>
      <c r="N4645" s="1" t="s">
        <v>29</v>
      </c>
      <c r="O4645" s="1">
        <v>2837892</v>
      </c>
      <c r="P4645" s="1">
        <f t="shared" si="1022"/>
        <v>5</v>
      </c>
      <c r="Q4645" s="1">
        <f t="shared" si="1009"/>
        <v>10</v>
      </c>
      <c r="R4645" s="5">
        <f t="shared" si="1010"/>
        <v>0.22916666666666666</v>
      </c>
      <c r="S4645" s="6">
        <f t="shared" si="1011"/>
        <v>3625000</v>
      </c>
      <c r="T4645" s="4">
        <f t="shared" si="1012"/>
        <v>15.818181818181818</v>
      </c>
      <c r="U4645" s="1" t="str">
        <f t="shared" si="1013"/>
        <v>High Performer</v>
      </c>
      <c r="V4645" s="1" t="str">
        <f t="shared" si="1014"/>
        <v>Acquired</v>
      </c>
      <c r="W4645" s="1" t="str">
        <f t="shared" si="1015"/>
        <v>$</v>
      </c>
      <c r="X4645" s="1" t="str">
        <f t="shared" si="1016"/>
        <v>$33M</v>
      </c>
      <c r="Y4645" s="1" t="str">
        <f t="shared" si="1017"/>
        <v>$522M</v>
      </c>
      <c r="Z4645" s="1" t="str">
        <f t="shared" si="1018"/>
        <v>$0</v>
      </c>
      <c r="AA4645" s="1" t="str">
        <f t="shared" si="1019"/>
        <v>$36,25,000</v>
      </c>
      <c r="AB4645" s="6">
        <f t="shared" si="1020"/>
        <v>302083.33333333331</v>
      </c>
      <c r="AC4645" s="1" t="str">
        <f t="shared" si="1021"/>
        <v>Small</v>
      </c>
    </row>
    <row r="4646" spans="1:29">
      <c r="A4646" s="1" t="s">
        <v>2809</v>
      </c>
      <c r="B4646" s="1">
        <v>2014</v>
      </c>
      <c r="C4646" s="1" t="s">
        <v>73</v>
      </c>
      <c r="D4646" s="1" t="s">
        <v>36</v>
      </c>
      <c r="E4646" s="1" t="s">
        <v>18</v>
      </c>
      <c r="F4646" s="1">
        <v>44</v>
      </c>
      <c r="G4646" s="1">
        <v>1255</v>
      </c>
      <c r="H4646" s="1">
        <v>793</v>
      </c>
      <c r="I4646" s="1">
        <v>31.99</v>
      </c>
      <c r="J4646" s="1">
        <v>6</v>
      </c>
      <c r="K4646" s="1" t="s">
        <v>19</v>
      </c>
      <c r="L4646" s="1" t="s">
        <v>19</v>
      </c>
      <c r="M4646" s="1">
        <v>32</v>
      </c>
      <c r="N4646" s="1" t="s">
        <v>49</v>
      </c>
      <c r="O4646" s="1">
        <v>2804883</v>
      </c>
      <c r="P4646" s="1">
        <f t="shared" si="1022"/>
        <v>2</v>
      </c>
      <c r="Q4646" s="1">
        <f t="shared" si="1009"/>
        <v>10</v>
      </c>
      <c r="R4646" s="5">
        <f t="shared" si="1010"/>
        <v>3.5059760956175301E-2</v>
      </c>
      <c r="S4646" s="6">
        <f t="shared" si="1011"/>
        <v>631872.50996015931</v>
      </c>
      <c r="T4646" s="4">
        <f t="shared" si="1012"/>
        <v>18.022727272727273</v>
      </c>
      <c r="U4646" s="1" t="str">
        <f t="shared" si="1013"/>
        <v>Normal</v>
      </c>
      <c r="V4646" s="1" t="str">
        <f t="shared" si="1014"/>
        <v>Still Private</v>
      </c>
      <c r="W4646" s="1" t="str">
        <f t="shared" si="1015"/>
        <v>€</v>
      </c>
      <c r="X4646" s="1" t="str">
        <f t="shared" si="1016"/>
        <v>€44M</v>
      </c>
      <c r="Y4646" s="1" t="str">
        <f t="shared" si="1017"/>
        <v>€793M</v>
      </c>
      <c r="Z4646" s="1" t="str">
        <f t="shared" si="1018"/>
        <v>€0</v>
      </c>
      <c r="AA4646" s="1" t="str">
        <f t="shared" si="1019"/>
        <v>€6,31,873</v>
      </c>
      <c r="AB4646" s="6">
        <f t="shared" si="1020"/>
        <v>52656.042496679947</v>
      </c>
      <c r="AC4646" s="1" t="str">
        <f t="shared" si="1021"/>
        <v>Small</v>
      </c>
    </row>
    <row r="4647" spans="1:29">
      <c r="A4647" s="1" t="s">
        <v>2971</v>
      </c>
      <c r="B4647" s="1">
        <v>2014</v>
      </c>
      <c r="C4647" s="1" t="s">
        <v>27</v>
      </c>
      <c r="D4647" s="1" t="s">
        <v>46</v>
      </c>
      <c r="E4647" s="1" t="s">
        <v>37</v>
      </c>
      <c r="F4647" s="1">
        <v>89</v>
      </c>
      <c r="G4647" s="1">
        <v>1512</v>
      </c>
      <c r="H4647" s="1">
        <v>229</v>
      </c>
      <c r="I4647" s="1">
        <v>30.89</v>
      </c>
      <c r="J4647" s="1">
        <v>6</v>
      </c>
      <c r="K4647" s="1" t="s">
        <v>24</v>
      </c>
      <c r="L4647" s="1" t="s">
        <v>24</v>
      </c>
      <c r="M4647" s="1">
        <v>93</v>
      </c>
      <c r="N4647" s="1" t="s">
        <v>49</v>
      </c>
      <c r="O4647" s="1">
        <v>2797364</v>
      </c>
      <c r="P4647" s="1">
        <f t="shared" si="1022"/>
        <v>4</v>
      </c>
      <c r="Q4647" s="1">
        <f t="shared" si="1009"/>
        <v>10</v>
      </c>
      <c r="R4647" s="5">
        <f t="shared" si="1010"/>
        <v>5.8862433862433859E-2</v>
      </c>
      <c r="S4647" s="6">
        <f t="shared" si="1011"/>
        <v>151455.02645502647</v>
      </c>
      <c r="T4647" s="4">
        <f t="shared" si="1012"/>
        <v>2.5730337078651684</v>
      </c>
      <c r="U4647" s="1" t="str">
        <f t="shared" si="1013"/>
        <v>Normal</v>
      </c>
      <c r="V4647" s="1" t="str">
        <f t="shared" si="1014"/>
        <v>Acquired</v>
      </c>
      <c r="W4647" s="1" t="str">
        <f t="shared" si="1015"/>
        <v>$</v>
      </c>
      <c r="X4647" s="1" t="str">
        <f t="shared" si="1016"/>
        <v>$89M</v>
      </c>
      <c r="Y4647" s="1" t="str">
        <f t="shared" si="1017"/>
        <v>$229M</v>
      </c>
      <c r="Z4647" s="1" t="str">
        <f t="shared" si="1018"/>
        <v>$0</v>
      </c>
      <c r="AA4647" s="1" t="str">
        <f t="shared" si="1019"/>
        <v>$1,51,455</v>
      </c>
      <c r="AB4647" s="6">
        <f t="shared" si="1020"/>
        <v>12621.252204585538</v>
      </c>
      <c r="AC4647" s="1" t="str">
        <f t="shared" si="1021"/>
        <v>Small</v>
      </c>
    </row>
    <row r="4648" spans="1:29">
      <c r="A4648" s="1" t="s">
        <v>3111</v>
      </c>
      <c r="B4648" s="1">
        <v>2014</v>
      </c>
      <c r="C4648" s="1" t="s">
        <v>59</v>
      </c>
      <c r="D4648" s="1" t="s">
        <v>36</v>
      </c>
      <c r="E4648" s="1" t="s">
        <v>28</v>
      </c>
      <c r="F4648" s="1">
        <v>61</v>
      </c>
      <c r="G4648" s="1">
        <v>2464</v>
      </c>
      <c r="H4648" s="1">
        <v>912</v>
      </c>
      <c r="I4648" s="1">
        <v>19.149999999999999</v>
      </c>
      <c r="J4648" s="1">
        <v>2</v>
      </c>
      <c r="K4648" s="1" t="s">
        <v>19</v>
      </c>
      <c r="L4648" s="1" t="s">
        <v>19</v>
      </c>
      <c r="M4648" s="1">
        <v>59</v>
      </c>
      <c r="N4648" s="1" t="s">
        <v>29</v>
      </c>
      <c r="O4648" s="1">
        <v>2742150</v>
      </c>
      <c r="P4648" s="1">
        <f t="shared" si="1022"/>
        <v>1</v>
      </c>
      <c r="Q4648" s="1">
        <f t="shared" si="1009"/>
        <v>10</v>
      </c>
      <c r="R4648" s="5">
        <f t="shared" si="1010"/>
        <v>2.4756493506493508E-2</v>
      </c>
      <c r="S4648" s="6">
        <f t="shared" si="1011"/>
        <v>370129.87012987013</v>
      </c>
      <c r="T4648" s="4">
        <f t="shared" si="1012"/>
        <v>14.950819672131148</v>
      </c>
      <c r="U4648" s="1" t="str">
        <f t="shared" si="1013"/>
        <v>Normal</v>
      </c>
      <c r="V4648" s="1" t="str">
        <f t="shared" si="1014"/>
        <v>Still Private</v>
      </c>
      <c r="W4648" s="1" t="str">
        <f t="shared" si="1015"/>
        <v>₹</v>
      </c>
      <c r="X4648" s="1" t="str">
        <f t="shared" si="1016"/>
        <v>₹61M</v>
      </c>
      <c r="Y4648" s="1" t="str">
        <f t="shared" si="1017"/>
        <v>₹912M</v>
      </c>
      <c r="Z4648" s="1" t="str">
        <f t="shared" si="1018"/>
        <v>₹0</v>
      </c>
      <c r="AA4648" s="1" t="str">
        <f t="shared" si="1019"/>
        <v>₹3,70,130</v>
      </c>
      <c r="AB4648" s="6">
        <f t="shared" si="1020"/>
        <v>30844.155844155845</v>
      </c>
      <c r="AC4648" s="1" t="str">
        <f t="shared" si="1021"/>
        <v>Small</v>
      </c>
    </row>
    <row r="4649" spans="1:29">
      <c r="A4649" s="1" t="s">
        <v>817</v>
      </c>
      <c r="B4649" s="1">
        <v>2014</v>
      </c>
      <c r="C4649" s="1" t="s">
        <v>27</v>
      </c>
      <c r="D4649" s="1" t="s">
        <v>46</v>
      </c>
      <c r="E4649" s="1" t="s">
        <v>40</v>
      </c>
      <c r="F4649" s="1">
        <v>46</v>
      </c>
      <c r="G4649" s="1">
        <v>1274</v>
      </c>
      <c r="H4649" s="1">
        <v>702</v>
      </c>
      <c r="I4649" s="1">
        <v>29.51</v>
      </c>
      <c r="J4649" s="1">
        <v>4</v>
      </c>
      <c r="K4649" s="1" t="s">
        <v>19</v>
      </c>
      <c r="L4649" s="1" t="s">
        <v>24</v>
      </c>
      <c r="M4649" s="1">
        <v>43</v>
      </c>
      <c r="N4649" s="1" t="s">
        <v>33</v>
      </c>
      <c r="O4649" s="1">
        <v>2715166</v>
      </c>
      <c r="P4649" s="1">
        <f t="shared" si="1022"/>
        <v>3</v>
      </c>
      <c r="Q4649" s="1">
        <f t="shared" si="1009"/>
        <v>10</v>
      </c>
      <c r="R4649" s="5">
        <f t="shared" si="1010"/>
        <v>3.6106750392464679E-2</v>
      </c>
      <c r="S4649" s="6">
        <f t="shared" si="1011"/>
        <v>551020.40816326533</v>
      </c>
      <c r="T4649" s="4">
        <f t="shared" si="1012"/>
        <v>15.260869565217391</v>
      </c>
      <c r="U4649" s="1" t="str">
        <f t="shared" si="1013"/>
        <v>Normal</v>
      </c>
      <c r="V4649" s="1" t="str">
        <f t="shared" si="1014"/>
        <v>IPO</v>
      </c>
      <c r="W4649" s="1" t="str">
        <f t="shared" si="1015"/>
        <v>$</v>
      </c>
      <c r="X4649" s="1" t="str">
        <f t="shared" si="1016"/>
        <v>$46M</v>
      </c>
      <c r="Y4649" s="1" t="str">
        <f t="shared" si="1017"/>
        <v>$702M</v>
      </c>
      <c r="Z4649" s="1" t="str">
        <f t="shared" si="1018"/>
        <v>$0</v>
      </c>
      <c r="AA4649" s="1" t="str">
        <f t="shared" si="1019"/>
        <v>$5,51,020</v>
      </c>
      <c r="AB4649" s="6">
        <f t="shared" si="1020"/>
        <v>45918.367346938772</v>
      </c>
      <c r="AC4649" s="1" t="str">
        <f t="shared" si="1021"/>
        <v>Small</v>
      </c>
    </row>
    <row r="4650" spans="1:29">
      <c r="A4650" s="1" t="s">
        <v>3044</v>
      </c>
      <c r="B4650" s="1">
        <v>2014</v>
      </c>
      <c r="C4650" s="1" t="s">
        <v>42</v>
      </c>
      <c r="D4650" s="1" t="s">
        <v>43</v>
      </c>
      <c r="E4650" s="1" t="s">
        <v>37</v>
      </c>
      <c r="F4650" s="1">
        <v>36</v>
      </c>
      <c r="G4650" s="1">
        <v>3253</v>
      </c>
      <c r="H4650" s="1">
        <v>181</v>
      </c>
      <c r="I4650" s="1">
        <v>3.05</v>
      </c>
      <c r="J4650" s="1">
        <v>7</v>
      </c>
      <c r="K4650" s="1" t="s">
        <v>24</v>
      </c>
      <c r="L4650" s="1" t="s">
        <v>24</v>
      </c>
      <c r="M4650" s="1">
        <v>93</v>
      </c>
      <c r="N4650" s="1" t="s">
        <v>29</v>
      </c>
      <c r="O4650" s="1">
        <v>2698650</v>
      </c>
      <c r="P4650" s="1">
        <f t="shared" si="1022"/>
        <v>4</v>
      </c>
      <c r="Q4650" s="1">
        <f t="shared" si="1009"/>
        <v>10</v>
      </c>
      <c r="R4650" s="5">
        <f t="shared" si="1010"/>
        <v>1.1066707654472794E-2</v>
      </c>
      <c r="S4650" s="6">
        <f t="shared" si="1011"/>
        <v>55640.94681832155</v>
      </c>
      <c r="T4650" s="4">
        <f t="shared" si="1012"/>
        <v>5.0277777777777777</v>
      </c>
      <c r="U4650" s="1" t="str">
        <f t="shared" si="1013"/>
        <v>Normal</v>
      </c>
      <c r="V4650" s="1" t="str">
        <f t="shared" si="1014"/>
        <v>Acquired</v>
      </c>
      <c r="W4650" s="1" t="str">
        <f t="shared" si="1015"/>
        <v>¥</v>
      </c>
      <c r="X4650" s="1" t="str">
        <f t="shared" si="1016"/>
        <v>¥36M</v>
      </c>
      <c r="Y4650" s="1" t="str">
        <f t="shared" si="1017"/>
        <v>¥181M</v>
      </c>
      <c r="Z4650" s="1" t="str">
        <f t="shared" si="1018"/>
        <v>¥0</v>
      </c>
      <c r="AA4650" s="1" t="str">
        <f t="shared" si="1019"/>
        <v>¥55,641</v>
      </c>
      <c r="AB4650" s="6">
        <f t="shared" si="1020"/>
        <v>4636.7455681934625</v>
      </c>
      <c r="AC4650" s="1" t="str">
        <f t="shared" si="1021"/>
        <v>Small</v>
      </c>
    </row>
    <row r="4651" spans="1:29">
      <c r="A4651" s="1" t="s">
        <v>445</v>
      </c>
      <c r="B4651" s="1">
        <v>2014</v>
      </c>
      <c r="C4651" s="1" t="s">
        <v>27</v>
      </c>
      <c r="D4651" s="1" t="s">
        <v>32</v>
      </c>
      <c r="E4651" s="1" t="s">
        <v>40</v>
      </c>
      <c r="F4651" s="1">
        <v>23</v>
      </c>
      <c r="G4651" s="1">
        <v>2375</v>
      </c>
      <c r="H4651" s="1">
        <v>919</v>
      </c>
      <c r="I4651" s="1">
        <v>21.49</v>
      </c>
      <c r="J4651" s="1">
        <v>6</v>
      </c>
      <c r="K4651" s="1" t="s">
        <v>19</v>
      </c>
      <c r="L4651" s="1" t="s">
        <v>24</v>
      </c>
      <c r="M4651" s="1">
        <v>6</v>
      </c>
      <c r="N4651" s="1" t="s">
        <v>49</v>
      </c>
      <c r="O4651" s="1">
        <v>2485849</v>
      </c>
      <c r="P4651" s="1">
        <f t="shared" si="1022"/>
        <v>3</v>
      </c>
      <c r="Q4651" s="1">
        <f t="shared" si="1009"/>
        <v>10</v>
      </c>
      <c r="R4651" s="5">
        <f t="shared" si="1010"/>
        <v>9.6842105263157899E-3</v>
      </c>
      <c r="S4651" s="6">
        <f t="shared" si="1011"/>
        <v>386947.36842105264</v>
      </c>
      <c r="T4651" s="4">
        <f t="shared" si="1012"/>
        <v>39.956521739130437</v>
      </c>
      <c r="U4651" s="1" t="str">
        <f t="shared" si="1013"/>
        <v>Normal</v>
      </c>
      <c r="V4651" s="1" t="str">
        <f t="shared" si="1014"/>
        <v>IPO</v>
      </c>
      <c r="W4651" s="1" t="str">
        <f t="shared" si="1015"/>
        <v>$</v>
      </c>
      <c r="X4651" s="1" t="str">
        <f t="shared" si="1016"/>
        <v>$23M</v>
      </c>
      <c r="Y4651" s="1" t="str">
        <f t="shared" si="1017"/>
        <v>$919M</v>
      </c>
      <c r="Z4651" s="1" t="str">
        <f t="shared" si="1018"/>
        <v>$0</v>
      </c>
      <c r="AA4651" s="1" t="str">
        <f t="shared" si="1019"/>
        <v>$3,86,947</v>
      </c>
      <c r="AB4651" s="6">
        <f t="shared" si="1020"/>
        <v>32245.614035087718</v>
      </c>
      <c r="AC4651" s="1" t="str">
        <f t="shared" si="1021"/>
        <v>Small</v>
      </c>
    </row>
    <row r="4652" spans="1:29">
      <c r="A4652" s="1" t="s">
        <v>1946</v>
      </c>
      <c r="B4652" s="1">
        <v>2014</v>
      </c>
      <c r="C4652" s="1" t="s">
        <v>35</v>
      </c>
      <c r="D4652" s="1" t="s">
        <v>39</v>
      </c>
      <c r="E4652" s="1" t="s">
        <v>40</v>
      </c>
      <c r="F4652" s="1">
        <v>32</v>
      </c>
      <c r="G4652" s="1">
        <v>3536</v>
      </c>
      <c r="H4652" s="1">
        <v>98</v>
      </c>
      <c r="I4652" s="1">
        <v>29.73</v>
      </c>
      <c r="J4652" s="1">
        <v>2</v>
      </c>
      <c r="K4652" s="1" t="s">
        <v>24</v>
      </c>
      <c r="L4652" s="1" t="s">
        <v>24</v>
      </c>
      <c r="M4652" s="1">
        <v>40</v>
      </c>
      <c r="N4652" s="1" t="s">
        <v>25</v>
      </c>
      <c r="O4652" s="1">
        <v>2434174</v>
      </c>
      <c r="P4652" s="1">
        <f t="shared" si="1022"/>
        <v>3</v>
      </c>
      <c r="Q4652" s="1">
        <f t="shared" si="1009"/>
        <v>10</v>
      </c>
      <c r="R4652" s="5">
        <f t="shared" si="1010"/>
        <v>9.0497737556561094E-3</v>
      </c>
      <c r="S4652" s="6">
        <f t="shared" si="1011"/>
        <v>27714.932126696833</v>
      </c>
      <c r="T4652" s="4">
        <f t="shared" si="1012"/>
        <v>3.0625</v>
      </c>
      <c r="U4652" s="1" t="str">
        <f t="shared" si="1013"/>
        <v>Normal</v>
      </c>
      <c r="V4652" s="1" t="str">
        <f t="shared" si="1014"/>
        <v>Acquired</v>
      </c>
      <c r="W4652" s="1" t="str">
        <f t="shared" si="1015"/>
        <v>¥</v>
      </c>
      <c r="X4652" s="1" t="str">
        <f t="shared" si="1016"/>
        <v>¥32M</v>
      </c>
      <c r="Y4652" s="1" t="str">
        <f t="shared" si="1017"/>
        <v>¥98M</v>
      </c>
      <c r="Z4652" s="1" t="str">
        <f t="shared" si="1018"/>
        <v>¥0</v>
      </c>
      <c r="AA4652" s="1" t="str">
        <f t="shared" si="1019"/>
        <v>¥27,715</v>
      </c>
      <c r="AB4652" s="6">
        <f t="shared" si="1020"/>
        <v>2309.5776772247359</v>
      </c>
      <c r="AC4652" s="1" t="str">
        <f t="shared" si="1021"/>
        <v>Small</v>
      </c>
    </row>
    <row r="4653" spans="1:29">
      <c r="A4653" s="1" t="s">
        <v>885</v>
      </c>
      <c r="B4653" s="1">
        <v>2014</v>
      </c>
      <c r="C4653" s="1" t="s">
        <v>42</v>
      </c>
      <c r="D4653" s="1" t="s">
        <v>48</v>
      </c>
      <c r="E4653" s="1" t="s">
        <v>37</v>
      </c>
      <c r="F4653" s="1">
        <v>11</v>
      </c>
      <c r="G4653" s="1">
        <v>3116</v>
      </c>
      <c r="H4653" s="1">
        <v>282</v>
      </c>
      <c r="I4653" s="1">
        <v>14.04</v>
      </c>
      <c r="J4653" s="1">
        <v>6</v>
      </c>
      <c r="K4653" s="1" t="s">
        <v>24</v>
      </c>
      <c r="L4653" s="1" t="s">
        <v>19</v>
      </c>
      <c r="M4653" s="1">
        <v>27</v>
      </c>
      <c r="N4653" s="1" t="s">
        <v>20</v>
      </c>
      <c r="O4653" s="1">
        <v>2374763</v>
      </c>
      <c r="P4653" s="1">
        <f t="shared" si="1022"/>
        <v>4</v>
      </c>
      <c r="Q4653" s="1">
        <f t="shared" si="1009"/>
        <v>10</v>
      </c>
      <c r="R4653" s="5">
        <f t="shared" si="1010"/>
        <v>3.5301668806161745E-3</v>
      </c>
      <c r="S4653" s="6">
        <f t="shared" si="1011"/>
        <v>90500.641848523752</v>
      </c>
      <c r="T4653" s="4">
        <f t="shared" si="1012"/>
        <v>25.636363636363637</v>
      </c>
      <c r="U4653" s="1" t="str">
        <f t="shared" si="1013"/>
        <v>Normal</v>
      </c>
      <c r="V4653" s="1" t="str">
        <f t="shared" si="1014"/>
        <v>Acquired</v>
      </c>
      <c r="W4653" s="1" t="str">
        <f t="shared" si="1015"/>
        <v>¥</v>
      </c>
      <c r="X4653" s="1" t="str">
        <f t="shared" si="1016"/>
        <v>¥11M</v>
      </c>
      <c r="Y4653" s="1" t="str">
        <f t="shared" si="1017"/>
        <v>¥282M</v>
      </c>
      <c r="Z4653" s="1" t="str">
        <f t="shared" si="1018"/>
        <v>¥0</v>
      </c>
      <c r="AA4653" s="1" t="str">
        <f t="shared" si="1019"/>
        <v>¥90,501</v>
      </c>
      <c r="AB4653" s="6">
        <f t="shared" si="1020"/>
        <v>7541.7201540436454</v>
      </c>
      <c r="AC4653" s="1" t="str">
        <f t="shared" si="1021"/>
        <v>Small</v>
      </c>
    </row>
    <row r="4654" spans="1:29">
      <c r="A4654" s="1" t="s">
        <v>2146</v>
      </c>
      <c r="B4654" s="1">
        <v>2014</v>
      </c>
      <c r="C4654" s="1" t="s">
        <v>42</v>
      </c>
      <c r="D4654" s="1" t="s">
        <v>48</v>
      </c>
      <c r="E4654" s="1" t="s">
        <v>18</v>
      </c>
      <c r="F4654" s="1">
        <v>75</v>
      </c>
      <c r="G4654" s="1">
        <v>3620</v>
      </c>
      <c r="H4654" s="1">
        <v>165</v>
      </c>
      <c r="I4654" s="1">
        <v>36.840000000000003</v>
      </c>
      <c r="J4654" s="1">
        <v>3</v>
      </c>
      <c r="K4654" s="1" t="s">
        <v>19</v>
      </c>
      <c r="L4654" s="1" t="s">
        <v>19</v>
      </c>
      <c r="M4654" s="1">
        <v>48</v>
      </c>
      <c r="N4654" s="1" t="s">
        <v>29</v>
      </c>
      <c r="O4654" s="1">
        <v>2134530</v>
      </c>
      <c r="P4654" s="1">
        <f t="shared" si="1022"/>
        <v>2</v>
      </c>
      <c r="Q4654" s="1">
        <f t="shared" si="1009"/>
        <v>10</v>
      </c>
      <c r="R4654" s="5">
        <f t="shared" si="1010"/>
        <v>2.0718232044198894E-2</v>
      </c>
      <c r="S4654" s="6">
        <f t="shared" si="1011"/>
        <v>45580.110497237569</v>
      </c>
      <c r="T4654" s="4">
        <f t="shared" si="1012"/>
        <v>2.2000000000000002</v>
      </c>
      <c r="U4654" s="1" t="str">
        <f t="shared" si="1013"/>
        <v>Normal</v>
      </c>
      <c r="V4654" s="1" t="str">
        <f t="shared" si="1014"/>
        <v>Still Private</v>
      </c>
      <c r="W4654" s="1" t="str">
        <f t="shared" si="1015"/>
        <v>¥</v>
      </c>
      <c r="X4654" s="1" t="str">
        <f t="shared" si="1016"/>
        <v>¥75M</v>
      </c>
      <c r="Y4654" s="1" t="str">
        <f t="shared" si="1017"/>
        <v>¥165M</v>
      </c>
      <c r="Z4654" s="1" t="str">
        <f t="shared" si="1018"/>
        <v>¥0</v>
      </c>
      <c r="AA4654" s="1" t="str">
        <f t="shared" si="1019"/>
        <v>¥45,580</v>
      </c>
      <c r="AB4654" s="6">
        <f t="shared" si="1020"/>
        <v>3798.3425414364642</v>
      </c>
      <c r="AC4654" s="1" t="str">
        <f t="shared" si="1021"/>
        <v>Small</v>
      </c>
    </row>
    <row r="4655" spans="1:29">
      <c r="A4655" s="1" t="s">
        <v>323</v>
      </c>
      <c r="B4655" s="1">
        <v>2014</v>
      </c>
      <c r="C4655" s="1" t="s">
        <v>16</v>
      </c>
      <c r="D4655" s="1" t="s">
        <v>39</v>
      </c>
      <c r="E4655" s="1" t="s">
        <v>40</v>
      </c>
      <c r="F4655" s="1">
        <v>35</v>
      </c>
      <c r="G4655" s="1">
        <v>4706</v>
      </c>
      <c r="H4655" s="1">
        <v>787</v>
      </c>
      <c r="I4655" s="1">
        <v>32.6</v>
      </c>
      <c r="J4655" s="1">
        <v>9</v>
      </c>
      <c r="K4655" s="1" t="s">
        <v>24</v>
      </c>
      <c r="L4655" s="1" t="s">
        <v>24</v>
      </c>
      <c r="M4655" s="1">
        <v>58</v>
      </c>
      <c r="N4655" s="1" t="s">
        <v>25</v>
      </c>
      <c r="O4655" s="1">
        <v>2116684</v>
      </c>
      <c r="P4655" s="1">
        <f t="shared" si="1022"/>
        <v>3</v>
      </c>
      <c r="Q4655" s="1">
        <f t="shared" si="1009"/>
        <v>10</v>
      </c>
      <c r="R4655" s="5">
        <f t="shared" si="1010"/>
        <v>7.4373140671483212E-3</v>
      </c>
      <c r="S4655" s="6">
        <f t="shared" si="1011"/>
        <v>167233.31916702082</v>
      </c>
      <c r="T4655" s="4">
        <f t="shared" si="1012"/>
        <v>22.485714285714284</v>
      </c>
      <c r="U4655" s="1" t="str">
        <f t="shared" si="1013"/>
        <v>High Performer</v>
      </c>
      <c r="V4655" s="1" t="str">
        <f t="shared" si="1014"/>
        <v>Acquired</v>
      </c>
      <c r="W4655" s="1" t="str">
        <f t="shared" si="1015"/>
        <v>$</v>
      </c>
      <c r="X4655" s="1" t="str">
        <f t="shared" si="1016"/>
        <v>$35M</v>
      </c>
      <c r="Y4655" s="1" t="str">
        <f t="shared" si="1017"/>
        <v>$787M</v>
      </c>
      <c r="Z4655" s="1" t="str">
        <f t="shared" si="1018"/>
        <v>$0</v>
      </c>
      <c r="AA4655" s="1" t="str">
        <f t="shared" si="1019"/>
        <v>$1,67,233</v>
      </c>
      <c r="AB4655" s="6">
        <f t="shared" si="1020"/>
        <v>13936.109930585069</v>
      </c>
      <c r="AC4655" s="1" t="str">
        <f t="shared" si="1021"/>
        <v>Small</v>
      </c>
    </row>
    <row r="4656" spans="1:29">
      <c r="A4656" s="1" t="s">
        <v>1188</v>
      </c>
      <c r="B4656" s="1">
        <v>2014</v>
      </c>
      <c r="C4656" s="1" t="s">
        <v>59</v>
      </c>
      <c r="D4656" s="1" t="s">
        <v>46</v>
      </c>
      <c r="E4656" s="1" t="s">
        <v>37</v>
      </c>
      <c r="F4656" s="1">
        <v>12</v>
      </c>
      <c r="G4656" s="1">
        <v>2483</v>
      </c>
      <c r="H4656" s="1">
        <v>360</v>
      </c>
      <c r="I4656" s="1">
        <v>39.909999999999997</v>
      </c>
      <c r="J4656" s="1">
        <v>6</v>
      </c>
      <c r="K4656" s="1" t="s">
        <v>24</v>
      </c>
      <c r="L4656" s="1" t="s">
        <v>19</v>
      </c>
      <c r="M4656" s="1">
        <v>92</v>
      </c>
      <c r="N4656" s="1" t="s">
        <v>33</v>
      </c>
      <c r="O4656" s="1">
        <v>1844813</v>
      </c>
      <c r="P4656" s="1">
        <f t="shared" si="1022"/>
        <v>4</v>
      </c>
      <c r="Q4656" s="1">
        <f t="shared" si="1009"/>
        <v>10</v>
      </c>
      <c r="R4656" s="5">
        <f t="shared" si="1010"/>
        <v>4.8328634716069269E-3</v>
      </c>
      <c r="S4656" s="6">
        <f t="shared" si="1011"/>
        <v>144985.9041482078</v>
      </c>
      <c r="T4656" s="4">
        <f t="shared" si="1012"/>
        <v>30</v>
      </c>
      <c r="U4656" s="1" t="str">
        <f t="shared" si="1013"/>
        <v>Normal</v>
      </c>
      <c r="V4656" s="1" t="str">
        <f t="shared" si="1014"/>
        <v>Acquired</v>
      </c>
      <c r="W4656" s="1" t="str">
        <f t="shared" si="1015"/>
        <v>₹</v>
      </c>
      <c r="X4656" s="1" t="str">
        <f t="shared" si="1016"/>
        <v>₹12M</v>
      </c>
      <c r="Y4656" s="1" t="str">
        <f t="shared" si="1017"/>
        <v>₹360M</v>
      </c>
      <c r="Z4656" s="1" t="str">
        <f t="shared" si="1018"/>
        <v>₹0</v>
      </c>
      <c r="AA4656" s="1" t="str">
        <f t="shared" si="1019"/>
        <v>₹1,44,986</v>
      </c>
      <c r="AB4656" s="6">
        <f t="shared" si="1020"/>
        <v>12082.158679017317</v>
      </c>
      <c r="AC4656" s="1" t="str">
        <f t="shared" si="1021"/>
        <v>Small</v>
      </c>
    </row>
    <row r="4657" spans="1:29">
      <c r="A4657" s="1" t="s">
        <v>2251</v>
      </c>
      <c r="B4657" s="1">
        <v>2014</v>
      </c>
      <c r="C4657" s="1" t="s">
        <v>53</v>
      </c>
      <c r="D4657" s="1" t="s">
        <v>43</v>
      </c>
      <c r="E4657" s="1" t="s">
        <v>37</v>
      </c>
      <c r="F4657" s="1">
        <v>48</v>
      </c>
      <c r="G4657" s="1">
        <v>2478</v>
      </c>
      <c r="H4657" s="1">
        <v>283</v>
      </c>
      <c r="I4657" s="1">
        <v>31.2</v>
      </c>
      <c r="J4657" s="1">
        <v>2</v>
      </c>
      <c r="K4657" s="1" t="s">
        <v>24</v>
      </c>
      <c r="L4657" s="1" t="s">
        <v>24</v>
      </c>
      <c r="M4657" s="1">
        <v>88</v>
      </c>
      <c r="N4657" s="1" t="s">
        <v>20</v>
      </c>
      <c r="O4657" s="1">
        <v>1844428</v>
      </c>
      <c r="P4657" s="1">
        <f t="shared" si="1022"/>
        <v>4</v>
      </c>
      <c r="Q4657" s="1">
        <f t="shared" si="1009"/>
        <v>10</v>
      </c>
      <c r="R4657" s="5">
        <f t="shared" si="1010"/>
        <v>1.9370460048426151E-2</v>
      </c>
      <c r="S4657" s="6">
        <f t="shared" si="1011"/>
        <v>114205.00403551251</v>
      </c>
      <c r="T4657" s="4">
        <f t="shared" si="1012"/>
        <v>5.895833333333333</v>
      </c>
      <c r="U4657" s="1" t="str">
        <f t="shared" si="1013"/>
        <v>Normal</v>
      </c>
      <c r="V4657" s="1" t="str">
        <f t="shared" si="1014"/>
        <v>Acquired</v>
      </c>
      <c r="W4657" s="1">
        <f t="shared" si="1015"/>
        <v>0</v>
      </c>
      <c r="X4657" s="1" t="str">
        <f t="shared" si="1016"/>
        <v>048M</v>
      </c>
      <c r="Y4657" s="1" t="str">
        <f t="shared" si="1017"/>
        <v>0283M</v>
      </c>
      <c r="Z4657" s="1" t="str">
        <f t="shared" si="1018"/>
        <v>00</v>
      </c>
      <c r="AA4657" s="1" t="str">
        <f t="shared" si="1019"/>
        <v>01,14,205</v>
      </c>
      <c r="AB4657" s="6">
        <f t="shared" si="1020"/>
        <v>9517.083669626043</v>
      </c>
      <c r="AC4657" s="1" t="str">
        <f t="shared" si="1021"/>
        <v>Small</v>
      </c>
    </row>
    <row r="4658" spans="1:29">
      <c r="A4658" s="1" t="s">
        <v>881</v>
      </c>
      <c r="B4658" s="1">
        <v>2014</v>
      </c>
      <c r="C4658" s="1" t="s">
        <v>59</v>
      </c>
      <c r="D4658" s="1" t="s">
        <v>43</v>
      </c>
      <c r="E4658" s="1" t="s">
        <v>18</v>
      </c>
      <c r="F4658" s="1">
        <v>1</v>
      </c>
      <c r="G4658" s="1">
        <v>2505</v>
      </c>
      <c r="H4658" s="1">
        <v>792</v>
      </c>
      <c r="I4658" s="1">
        <v>30.25</v>
      </c>
      <c r="J4658" s="1">
        <v>9</v>
      </c>
      <c r="K4658" s="1" t="s">
        <v>24</v>
      </c>
      <c r="L4658" s="1" t="s">
        <v>24</v>
      </c>
      <c r="M4658" s="1">
        <v>61</v>
      </c>
      <c r="N4658" s="1" t="s">
        <v>25</v>
      </c>
      <c r="O4658" s="1">
        <v>1796890</v>
      </c>
      <c r="P4658" s="1">
        <f t="shared" si="1022"/>
        <v>2</v>
      </c>
      <c r="Q4658" s="1">
        <f t="shared" si="1009"/>
        <v>10</v>
      </c>
      <c r="R4658" s="5">
        <f t="shared" si="1010"/>
        <v>3.992015968063872E-4</v>
      </c>
      <c r="S4658" s="6">
        <f t="shared" si="1011"/>
        <v>316167.66467065871</v>
      </c>
      <c r="T4658" s="4">
        <f t="shared" si="1012"/>
        <v>792</v>
      </c>
      <c r="U4658" s="1" t="str">
        <f t="shared" si="1013"/>
        <v>High Performer</v>
      </c>
      <c r="V4658" s="1" t="str">
        <f t="shared" si="1014"/>
        <v>Acquired</v>
      </c>
      <c r="W4658" s="1" t="str">
        <f t="shared" si="1015"/>
        <v>₹</v>
      </c>
      <c r="X4658" s="1" t="str">
        <f t="shared" si="1016"/>
        <v>₹1M</v>
      </c>
      <c r="Y4658" s="1" t="str">
        <f t="shared" si="1017"/>
        <v>₹792M</v>
      </c>
      <c r="Z4658" s="1" t="str">
        <f t="shared" si="1018"/>
        <v>₹0</v>
      </c>
      <c r="AA4658" s="1" t="str">
        <f t="shared" si="1019"/>
        <v>₹3,16,168</v>
      </c>
      <c r="AB4658" s="6">
        <f t="shared" si="1020"/>
        <v>26347.305389221558</v>
      </c>
      <c r="AC4658" s="1" t="str">
        <f t="shared" si="1021"/>
        <v>Small</v>
      </c>
    </row>
    <row r="4659" spans="1:29">
      <c r="A4659" s="1" t="s">
        <v>3076</v>
      </c>
      <c r="B4659" s="1">
        <v>2014</v>
      </c>
      <c r="C4659" s="1" t="s">
        <v>22</v>
      </c>
      <c r="D4659" s="1" t="s">
        <v>36</v>
      </c>
      <c r="E4659" s="1" t="s">
        <v>37</v>
      </c>
      <c r="F4659" s="1">
        <v>74</v>
      </c>
      <c r="G4659" s="1">
        <v>386</v>
      </c>
      <c r="H4659" s="1">
        <v>515</v>
      </c>
      <c r="I4659" s="1">
        <v>46.62</v>
      </c>
      <c r="J4659" s="1">
        <v>8</v>
      </c>
      <c r="K4659" s="1" t="s">
        <v>24</v>
      </c>
      <c r="L4659" s="1" t="s">
        <v>19</v>
      </c>
      <c r="M4659" s="1">
        <v>34</v>
      </c>
      <c r="N4659" s="1" t="s">
        <v>25</v>
      </c>
      <c r="O4659" s="1">
        <v>1791288</v>
      </c>
      <c r="P4659" s="1">
        <f t="shared" si="1022"/>
        <v>4</v>
      </c>
      <c r="Q4659" s="1">
        <f t="shared" si="1009"/>
        <v>10</v>
      </c>
      <c r="R4659" s="5">
        <f t="shared" si="1010"/>
        <v>0.19170984455958548</v>
      </c>
      <c r="S4659" s="6">
        <f t="shared" si="1011"/>
        <v>1334196.8911917098</v>
      </c>
      <c r="T4659" s="4">
        <f t="shared" si="1012"/>
        <v>6.9594594594594597</v>
      </c>
      <c r="U4659" s="1" t="str">
        <f t="shared" si="1013"/>
        <v>High Performer</v>
      </c>
      <c r="V4659" s="1" t="str">
        <f t="shared" si="1014"/>
        <v>Acquired</v>
      </c>
      <c r="W4659" s="1" t="str">
        <f t="shared" si="1015"/>
        <v>£</v>
      </c>
      <c r="X4659" s="1" t="str">
        <f t="shared" si="1016"/>
        <v>£74M</v>
      </c>
      <c r="Y4659" s="1" t="str">
        <f t="shared" si="1017"/>
        <v>£515M</v>
      </c>
      <c r="Z4659" s="1" t="str">
        <f t="shared" si="1018"/>
        <v>£0</v>
      </c>
      <c r="AA4659" s="1" t="str">
        <f t="shared" si="1019"/>
        <v>£13,34,197</v>
      </c>
      <c r="AB4659" s="6">
        <f t="shared" si="1020"/>
        <v>111183.07426597583</v>
      </c>
      <c r="AC4659" s="1" t="str">
        <f t="shared" si="1021"/>
        <v>Small</v>
      </c>
    </row>
    <row r="4660" spans="1:29">
      <c r="A4660" s="1" t="s">
        <v>1488</v>
      </c>
      <c r="B4660" s="1">
        <v>2014</v>
      </c>
      <c r="C4660" s="1" t="s">
        <v>42</v>
      </c>
      <c r="D4660" s="1" t="s">
        <v>17</v>
      </c>
      <c r="E4660" s="1" t="s">
        <v>28</v>
      </c>
      <c r="F4660" s="1">
        <v>26</v>
      </c>
      <c r="G4660" s="1">
        <v>4387</v>
      </c>
      <c r="H4660" s="1">
        <v>775</v>
      </c>
      <c r="I4660" s="1">
        <v>33.31</v>
      </c>
      <c r="J4660" s="1">
        <v>8</v>
      </c>
      <c r="K4660" s="1" t="s">
        <v>24</v>
      </c>
      <c r="L4660" s="1" t="s">
        <v>19</v>
      </c>
      <c r="M4660" s="1">
        <v>49</v>
      </c>
      <c r="N4660" s="1" t="s">
        <v>25</v>
      </c>
      <c r="O4660" s="1">
        <v>1545514</v>
      </c>
      <c r="P4660" s="1">
        <f t="shared" si="1022"/>
        <v>1</v>
      </c>
      <c r="Q4660" s="1">
        <f t="shared" si="1009"/>
        <v>10</v>
      </c>
      <c r="R4660" s="5">
        <f t="shared" si="1010"/>
        <v>5.9266013220879874E-3</v>
      </c>
      <c r="S4660" s="6">
        <f t="shared" si="1011"/>
        <v>176658.30863916117</v>
      </c>
      <c r="T4660" s="4">
        <f t="shared" si="1012"/>
        <v>29.807692307692307</v>
      </c>
      <c r="U4660" s="1" t="str">
        <f t="shared" si="1013"/>
        <v>High Performer</v>
      </c>
      <c r="V4660" s="1" t="str">
        <f t="shared" si="1014"/>
        <v>Acquired</v>
      </c>
      <c r="W4660" s="1" t="str">
        <f t="shared" si="1015"/>
        <v>¥</v>
      </c>
      <c r="X4660" s="1" t="str">
        <f t="shared" si="1016"/>
        <v>¥26M</v>
      </c>
      <c r="Y4660" s="1" t="str">
        <f t="shared" si="1017"/>
        <v>¥775M</v>
      </c>
      <c r="Z4660" s="1" t="str">
        <f t="shared" si="1018"/>
        <v>¥0</v>
      </c>
      <c r="AA4660" s="1" t="str">
        <f t="shared" si="1019"/>
        <v>¥1,76,658</v>
      </c>
      <c r="AB4660" s="6">
        <f t="shared" si="1020"/>
        <v>14721.525719930096</v>
      </c>
      <c r="AC4660" s="1" t="str">
        <f t="shared" si="1021"/>
        <v>Small</v>
      </c>
    </row>
    <row r="4661" spans="1:29">
      <c r="A4661" s="1" t="s">
        <v>4918</v>
      </c>
      <c r="B4661" s="1">
        <v>2014</v>
      </c>
      <c r="C4661" s="1" t="s">
        <v>35</v>
      </c>
      <c r="D4661" s="1" t="s">
        <v>17</v>
      </c>
      <c r="E4661" s="1" t="s">
        <v>37</v>
      </c>
      <c r="F4661" s="1">
        <v>46</v>
      </c>
      <c r="G4661" s="1">
        <v>646</v>
      </c>
      <c r="H4661" s="1">
        <v>455</v>
      </c>
      <c r="I4661" s="1">
        <v>0.47</v>
      </c>
      <c r="J4661" s="1">
        <v>7</v>
      </c>
      <c r="K4661" s="1" t="s">
        <v>24</v>
      </c>
      <c r="L4661" s="1" t="s">
        <v>24</v>
      </c>
      <c r="M4661" s="1">
        <v>12</v>
      </c>
      <c r="N4661" s="1" t="s">
        <v>49</v>
      </c>
      <c r="O4661" s="1">
        <v>1482168</v>
      </c>
      <c r="P4661" s="1">
        <f t="shared" si="1022"/>
        <v>4</v>
      </c>
      <c r="Q4661" s="1">
        <f t="shared" si="1009"/>
        <v>10</v>
      </c>
      <c r="R4661" s="5">
        <f t="shared" si="1010"/>
        <v>7.1207430340557279E-2</v>
      </c>
      <c r="S4661" s="6">
        <f t="shared" si="1011"/>
        <v>704334.36532507744</v>
      </c>
      <c r="T4661" s="4">
        <f t="shared" si="1012"/>
        <v>9.8913043478260878</v>
      </c>
      <c r="U4661" s="1" t="str">
        <f t="shared" si="1013"/>
        <v>Normal</v>
      </c>
      <c r="V4661" s="1" t="str">
        <f t="shared" si="1014"/>
        <v>Acquired</v>
      </c>
      <c r="W4661" s="1" t="str">
        <f t="shared" si="1015"/>
        <v>¥</v>
      </c>
      <c r="X4661" s="1" t="str">
        <f t="shared" si="1016"/>
        <v>¥46M</v>
      </c>
      <c r="Y4661" s="1" t="str">
        <f t="shared" si="1017"/>
        <v>¥455M</v>
      </c>
      <c r="Z4661" s="1" t="str">
        <f t="shared" si="1018"/>
        <v>¥0</v>
      </c>
      <c r="AA4661" s="1" t="str">
        <f t="shared" si="1019"/>
        <v>¥7,04,334</v>
      </c>
      <c r="AB4661" s="6">
        <f t="shared" si="1020"/>
        <v>58694.530443756448</v>
      </c>
      <c r="AC4661" s="1" t="str">
        <f t="shared" si="1021"/>
        <v>Small</v>
      </c>
    </row>
    <row r="4662" spans="1:29">
      <c r="A4662" s="1" t="s">
        <v>2687</v>
      </c>
      <c r="B4662" s="1">
        <v>2014</v>
      </c>
      <c r="C4662" s="1" t="s">
        <v>59</v>
      </c>
      <c r="D4662" s="1" t="s">
        <v>17</v>
      </c>
      <c r="E4662" s="1" t="s">
        <v>18</v>
      </c>
      <c r="F4662" s="1">
        <v>84</v>
      </c>
      <c r="G4662" s="1">
        <v>2151</v>
      </c>
      <c r="H4662" s="1">
        <v>906</v>
      </c>
      <c r="I4662" s="1">
        <v>26.94</v>
      </c>
      <c r="J4662" s="1">
        <v>2</v>
      </c>
      <c r="K4662" s="1" t="s">
        <v>19</v>
      </c>
      <c r="L4662" s="1" t="s">
        <v>24</v>
      </c>
      <c r="M4662" s="1">
        <v>62</v>
      </c>
      <c r="N4662" s="1" t="s">
        <v>49</v>
      </c>
      <c r="O4662" s="1">
        <v>1468302</v>
      </c>
      <c r="P4662" s="1">
        <f t="shared" si="1022"/>
        <v>2</v>
      </c>
      <c r="Q4662" s="1">
        <f t="shared" si="1009"/>
        <v>10</v>
      </c>
      <c r="R4662" s="5">
        <f t="shared" si="1010"/>
        <v>3.9051603905160388E-2</v>
      </c>
      <c r="S4662" s="6">
        <f t="shared" si="1011"/>
        <v>421199.4421199442</v>
      </c>
      <c r="T4662" s="4">
        <f t="shared" si="1012"/>
        <v>10.785714285714286</v>
      </c>
      <c r="U4662" s="1" t="str">
        <f t="shared" si="1013"/>
        <v>Normal</v>
      </c>
      <c r="V4662" s="1" t="str">
        <f t="shared" si="1014"/>
        <v>IPO</v>
      </c>
      <c r="W4662" s="1" t="str">
        <f t="shared" si="1015"/>
        <v>₹</v>
      </c>
      <c r="X4662" s="1" t="str">
        <f t="shared" si="1016"/>
        <v>₹84M</v>
      </c>
      <c r="Y4662" s="1" t="str">
        <f t="shared" si="1017"/>
        <v>₹906M</v>
      </c>
      <c r="Z4662" s="1" t="str">
        <f t="shared" si="1018"/>
        <v>₹0</v>
      </c>
      <c r="AA4662" s="1" t="str">
        <f t="shared" si="1019"/>
        <v>₹4,21,199</v>
      </c>
      <c r="AB4662" s="6">
        <f t="shared" si="1020"/>
        <v>35099.95350999535</v>
      </c>
      <c r="AC4662" s="1" t="str">
        <f t="shared" si="1021"/>
        <v>Small</v>
      </c>
    </row>
    <row r="4663" spans="1:29">
      <c r="A4663" s="1" t="s">
        <v>3975</v>
      </c>
      <c r="B4663" s="1">
        <v>2014</v>
      </c>
      <c r="C4663" s="1" t="s">
        <v>42</v>
      </c>
      <c r="D4663" s="1" t="s">
        <v>43</v>
      </c>
      <c r="E4663" s="1" t="s">
        <v>40</v>
      </c>
      <c r="F4663" s="1">
        <v>81</v>
      </c>
      <c r="G4663" s="1">
        <v>4555</v>
      </c>
      <c r="H4663" s="1">
        <v>181</v>
      </c>
      <c r="I4663" s="1">
        <v>29.75</v>
      </c>
      <c r="J4663" s="1">
        <v>1</v>
      </c>
      <c r="K4663" s="1" t="s">
        <v>24</v>
      </c>
      <c r="L4663" s="1" t="s">
        <v>19</v>
      </c>
      <c r="M4663" s="1">
        <v>13</v>
      </c>
      <c r="N4663" s="1" t="s">
        <v>25</v>
      </c>
      <c r="O4663" s="1">
        <v>1464844</v>
      </c>
      <c r="P4663" s="1">
        <f t="shared" si="1022"/>
        <v>3</v>
      </c>
      <c r="Q4663" s="1">
        <f t="shared" si="1009"/>
        <v>10</v>
      </c>
      <c r="R4663" s="5">
        <f t="shared" si="1010"/>
        <v>1.778265642151482E-2</v>
      </c>
      <c r="S4663" s="6">
        <f t="shared" si="1011"/>
        <v>39736.553238199784</v>
      </c>
      <c r="T4663" s="4">
        <f t="shared" si="1012"/>
        <v>2.2345679012345681</v>
      </c>
      <c r="U4663" s="1" t="str">
        <f t="shared" si="1013"/>
        <v>Normal</v>
      </c>
      <c r="V4663" s="1" t="str">
        <f t="shared" si="1014"/>
        <v>Acquired</v>
      </c>
      <c r="W4663" s="1" t="str">
        <f t="shared" si="1015"/>
        <v>¥</v>
      </c>
      <c r="X4663" s="1" t="str">
        <f t="shared" si="1016"/>
        <v>¥81M</v>
      </c>
      <c r="Y4663" s="1" t="str">
        <f t="shared" si="1017"/>
        <v>¥181M</v>
      </c>
      <c r="Z4663" s="1" t="str">
        <f t="shared" si="1018"/>
        <v>¥0</v>
      </c>
      <c r="AA4663" s="1" t="str">
        <f t="shared" si="1019"/>
        <v>¥39,737</v>
      </c>
      <c r="AB4663" s="6">
        <f t="shared" si="1020"/>
        <v>3311.3794365166482</v>
      </c>
      <c r="AC4663" s="1" t="str">
        <f t="shared" si="1021"/>
        <v>Small</v>
      </c>
    </row>
    <row r="4664" spans="1:29">
      <c r="A4664" s="1" t="s">
        <v>4446</v>
      </c>
      <c r="B4664" s="1">
        <v>2014</v>
      </c>
      <c r="C4664" s="1" t="s">
        <v>31</v>
      </c>
      <c r="D4664" s="1" t="s">
        <v>39</v>
      </c>
      <c r="E4664" s="1" t="s">
        <v>18</v>
      </c>
      <c r="F4664" s="1">
        <v>21</v>
      </c>
      <c r="G4664" s="1">
        <v>4052</v>
      </c>
      <c r="H4664" s="1">
        <v>514</v>
      </c>
      <c r="I4664" s="1">
        <v>3.59</v>
      </c>
      <c r="J4664" s="1">
        <v>4</v>
      </c>
      <c r="K4664" s="1" t="s">
        <v>19</v>
      </c>
      <c r="L4664" s="1" t="s">
        <v>24</v>
      </c>
      <c r="M4664" s="1">
        <v>85</v>
      </c>
      <c r="N4664" s="1" t="s">
        <v>20</v>
      </c>
      <c r="O4664" s="1">
        <v>1449975</v>
      </c>
      <c r="P4664" s="1">
        <f t="shared" si="1022"/>
        <v>2</v>
      </c>
      <c r="Q4664" s="1">
        <f t="shared" si="1009"/>
        <v>10</v>
      </c>
      <c r="R4664" s="5">
        <f t="shared" si="1010"/>
        <v>5.1826258637709772E-3</v>
      </c>
      <c r="S4664" s="6">
        <f t="shared" si="1011"/>
        <v>126850.93780848963</v>
      </c>
      <c r="T4664" s="4">
        <f t="shared" si="1012"/>
        <v>24.476190476190474</v>
      </c>
      <c r="U4664" s="1" t="str">
        <f t="shared" si="1013"/>
        <v>Normal</v>
      </c>
      <c r="V4664" s="1" t="str">
        <f t="shared" si="1014"/>
        <v>IPO</v>
      </c>
      <c r="W4664" s="1" t="str">
        <f t="shared" si="1015"/>
        <v>€</v>
      </c>
      <c r="X4664" s="1" t="str">
        <f t="shared" si="1016"/>
        <v>€21M</v>
      </c>
      <c r="Y4664" s="1" t="str">
        <f t="shared" si="1017"/>
        <v>€514M</v>
      </c>
      <c r="Z4664" s="1" t="str">
        <f t="shared" si="1018"/>
        <v>€0</v>
      </c>
      <c r="AA4664" s="1" t="str">
        <f t="shared" si="1019"/>
        <v>€1,26,851</v>
      </c>
      <c r="AB4664" s="6">
        <f t="shared" si="1020"/>
        <v>10570.911484040804</v>
      </c>
      <c r="AC4664" s="1" t="str">
        <f t="shared" si="1021"/>
        <v>Small</v>
      </c>
    </row>
    <row r="4665" spans="1:29">
      <c r="A4665" s="1" t="s">
        <v>655</v>
      </c>
      <c r="B4665" s="1">
        <v>2014</v>
      </c>
      <c r="C4665" s="1" t="s">
        <v>16</v>
      </c>
      <c r="D4665" s="1" t="s">
        <v>51</v>
      </c>
      <c r="E4665" s="1" t="s">
        <v>28</v>
      </c>
      <c r="F4665" s="1">
        <v>39</v>
      </c>
      <c r="G4665" s="1">
        <v>3318</v>
      </c>
      <c r="H4665" s="1">
        <v>562</v>
      </c>
      <c r="I4665" s="1">
        <v>44.05</v>
      </c>
      <c r="J4665" s="1">
        <v>5</v>
      </c>
      <c r="K4665" s="1" t="s">
        <v>19</v>
      </c>
      <c r="L4665" s="1" t="s">
        <v>19</v>
      </c>
      <c r="M4665" s="1">
        <v>57</v>
      </c>
      <c r="N4665" s="1" t="s">
        <v>49</v>
      </c>
      <c r="O4665" s="1">
        <v>1445265</v>
      </c>
      <c r="P4665" s="1">
        <f t="shared" si="1022"/>
        <v>1</v>
      </c>
      <c r="Q4665" s="1">
        <f t="shared" si="1009"/>
        <v>10</v>
      </c>
      <c r="R4665" s="5">
        <f t="shared" si="1010"/>
        <v>1.1754068716094032E-2</v>
      </c>
      <c r="S4665" s="6">
        <f t="shared" si="1011"/>
        <v>169379.14406268837</v>
      </c>
      <c r="T4665" s="4">
        <f t="shared" si="1012"/>
        <v>14.410256410256411</v>
      </c>
      <c r="U4665" s="1" t="str">
        <f t="shared" si="1013"/>
        <v>Normal</v>
      </c>
      <c r="V4665" s="1" t="str">
        <f t="shared" si="1014"/>
        <v>Still Private</v>
      </c>
      <c r="W4665" s="1" t="str">
        <f t="shared" si="1015"/>
        <v>$</v>
      </c>
      <c r="X4665" s="1" t="str">
        <f t="shared" si="1016"/>
        <v>$39M</v>
      </c>
      <c r="Y4665" s="1" t="str">
        <f t="shared" si="1017"/>
        <v>$562M</v>
      </c>
      <c r="Z4665" s="1" t="str">
        <f t="shared" si="1018"/>
        <v>$0</v>
      </c>
      <c r="AA4665" s="1" t="str">
        <f t="shared" si="1019"/>
        <v>$1,69,379</v>
      </c>
      <c r="AB4665" s="6">
        <f t="shared" si="1020"/>
        <v>14114.928671890697</v>
      </c>
      <c r="AC4665" s="1" t="str">
        <f t="shared" si="1021"/>
        <v>Small</v>
      </c>
    </row>
    <row r="4666" spans="1:29">
      <c r="A4666" s="1" t="s">
        <v>3156</v>
      </c>
      <c r="B4666" s="1">
        <v>2014</v>
      </c>
      <c r="C4666" s="1" t="s">
        <v>22</v>
      </c>
      <c r="D4666" s="1" t="s">
        <v>46</v>
      </c>
      <c r="E4666" s="1" t="s">
        <v>37</v>
      </c>
      <c r="F4666" s="1">
        <v>49</v>
      </c>
      <c r="G4666" s="1">
        <v>1384</v>
      </c>
      <c r="H4666" s="1">
        <v>830</v>
      </c>
      <c r="I4666" s="1">
        <v>3.05</v>
      </c>
      <c r="J4666" s="1">
        <v>7</v>
      </c>
      <c r="K4666" s="1" t="s">
        <v>19</v>
      </c>
      <c r="L4666" s="1" t="s">
        <v>24</v>
      </c>
      <c r="M4666" s="1">
        <v>75</v>
      </c>
      <c r="N4666" s="1" t="s">
        <v>29</v>
      </c>
      <c r="O4666" s="1">
        <v>1437166</v>
      </c>
      <c r="P4666" s="1">
        <f t="shared" si="1022"/>
        <v>4</v>
      </c>
      <c r="Q4666" s="1">
        <f t="shared" si="1009"/>
        <v>10</v>
      </c>
      <c r="R4666" s="5">
        <f t="shared" si="1010"/>
        <v>3.5404624277456651E-2</v>
      </c>
      <c r="S4666" s="6">
        <f t="shared" si="1011"/>
        <v>599710.98265895958</v>
      </c>
      <c r="T4666" s="4">
        <f t="shared" si="1012"/>
        <v>16.938775510204081</v>
      </c>
      <c r="U4666" s="1" t="str">
        <f t="shared" si="1013"/>
        <v>Normal</v>
      </c>
      <c r="V4666" s="1" t="str">
        <f t="shared" si="1014"/>
        <v>IPO</v>
      </c>
      <c r="W4666" s="1" t="str">
        <f t="shared" si="1015"/>
        <v>£</v>
      </c>
      <c r="X4666" s="1" t="str">
        <f t="shared" si="1016"/>
        <v>£49M</v>
      </c>
      <c r="Y4666" s="1" t="str">
        <f t="shared" si="1017"/>
        <v>£830M</v>
      </c>
      <c r="Z4666" s="1" t="str">
        <f t="shared" si="1018"/>
        <v>£0</v>
      </c>
      <c r="AA4666" s="1" t="str">
        <f t="shared" si="1019"/>
        <v>£5,99,711</v>
      </c>
      <c r="AB4666" s="6">
        <f t="shared" si="1020"/>
        <v>49975.915221579962</v>
      </c>
      <c r="AC4666" s="1" t="str">
        <f t="shared" si="1021"/>
        <v>Small</v>
      </c>
    </row>
    <row r="4667" spans="1:29">
      <c r="A4667" s="1" t="s">
        <v>967</v>
      </c>
      <c r="B4667" s="1">
        <v>2014</v>
      </c>
      <c r="C4667" s="1" t="s">
        <v>31</v>
      </c>
      <c r="D4667" s="1" t="s">
        <v>51</v>
      </c>
      <c r="E4667" s="1" t="s">
        <v>18</v>
      </c>
      <c r="F4667" s="1">
        <v>49</v>
      </c>
      <c r="G4667" s="1">
        <v>3827</v>
      </c>
      <c r="H4667" s="1">
        <v>755</v>
      </c>
      <c r="I4667" s="1">
        <v>48.27</v>
      </c>
      <c r="J4667" s="1">
        <v>9</v>
      </c>
      <c r="K4667" s="1" t="s">
        <v>24</v>
      </c>
      <c r="L4667" s="1" t="s">
        <v>19</v>
      </c>
      <c r="M4667" s="1">
        <v>37</v>
      </c>
      <c r="N4667" s="1" t="s">
        <v>20</v>
      </c>
      <c r="O4667" s="1">
        <v>1394401</v>
      </c>
      <c r="P4667" s="1">
        <f t="shared" si="1022"/>
        <v>2</v>
      </c>
      <c r="Q4667" s="1">
        <f t="shared" si="1009"/>
        <v>10</v>
      </c>
      <c r="R4667" s="5">
        <f t="shared" si="1010"/>
        <v>1.2803762738437419E-2</v>
      </c>
      <c r="S4667" s="6">
        <f t="shared" si="1011"/>
        <v>197282.46668408674</v>
      </c>
      <c r="T4667" s="4">
        <f t="shared" si="1012"/>
        <v>15.408163265306122</v>
      </c>
      <c r="U4667" s="1" t="str">
        <f t="shared" si="1013"/>
        <v>High Performer</v>
      </c>
      <c r="V4667" s="1" t="str">
        <f t="shared" si="1014"/>
        <v>Acquired</v>
      </c>
      <c r="W4667" s="1" t="str">
        <f t="shared" si="1015"/>
        <v>€</v>
      </c>
      <c r="X4667" s="1" t="str">
        <f t="shared" si="1016"/>
        <v>€49M</v>
      </c>
      <c r="Y4667" s="1" t="str">
        <f t="shared" si="1017"/>
        <v>€755M</v>
      </c>
      <c r="Z4667" s="1" t="str">
        <f t="shared" si="1018"/>
        <v>€0</v>
      </c>
      <c r="AA4667" s="1" t="str">
        <f t="shared" si="1019"/>
        <v>€1,97,282</v>
      </c>
      <c r="AB4667" s="6">
        <f t="shared" si="1020"/>
        <v>16440.20555700723</v>
      </c>
      <c r="AC4667" s="1" t="str">
        <f t="shared" si="1021"/>
        <v>Small</v>
      </c>
    </row>
    <row r="4668" spans="1:29">
      <c r="A4668" s="1" t="s">
        <v>2774</v>
      </c>
      <c r="B4668" s="1">
        <v>2014</v>
      </c>
      <c r="C4668" s="1" t="s">
        <v>35</v>
      </c>
      <c r="D4668" s="1" t="s">
        <v>102</v>
      </c>
      <c r="E4668" s="1" t="s">
        <v>37</v>
      </c>
      <c r="F4668" s="1">
        <v>61</v>
      </c>
      <c r="G4668" s="1">
        <v>1669</v>
      </c>
      <c r="H4668" s="1">
        <v>405</v>
      </c>
      <c r="I4668" s="1">
        <v>31.96</v>
      </c>
      <c r="J4668" s="1">
        <v>2</v>
      </c>
      <c r="K4668" s="1" t="s">
        <v>19</v>
      </c>
      <c r="L4668" s="1" t="s">
        <v>24</v>
      </c>
      <c r="M4668" s="1">
        <v>83</v>
      </c>
      <c r="N4668" s="1" t="s">
        <v>33</v>
      </c>
      <c r="O4668" s="1">
        <v>1084204</v>
      </c>
      <c r="P4668" s="1">
        <f t="shared" si="1022"/>
        <v>4</v>
      </c>
      <c r="Q4668" s="1">
        <f t="shared" si="1009"/>
        <v>10</v>
      </c>
      <c r="R4668" s="5">
        <f t="shared" si="1010"/>
        <v>3.6548831635710009E-2</v>
      </c>
      <c r="S4668" s="6">
        <f t="shared" si="1011"/>
        <v>242660.27561414021</v>
      </c>
      <c r="T4668" s="4">
        <f t="shared" si="1012"/>
        <v>6.639344262295082</v>
      </c>
      <c r="U4668" s="1" t="str">
        <f t="shared" si="1013"/>
        <v>Normal</v>
      </c>
      <c r="V4668" s="1" t="str">
        <f t="shared" si="1014"/>
        <v>IPO</v>
      </c>
      <c r="W4668" s="1" t="str">
        <f t="shared" si="1015"/>
        <v>¥</v>
      </c>
      <c r="X4668" s="1" t="str">
        <f t="shared" si="1016"/>
        <v>¥61M</v>
      </c>
      <c r="Y4668" s="1" t="str">
        <f t="shared" si="1017"/>
        <v>¥405M</v>
      </c>
      <c r="Z4668" s="1" t="str">
        <f t="shared" si="1018"/>
        <v>¥0</v>
      </c>
      <c r="AA4668" s="1" t="str">
        <f t="shared" si="1019"/>
        <v>¥2,42,660</v>
      </c>
      <c r="AB4668" s="6">
        <f t="shared" si="1020"/>
        <v>20221.689634511684</v>
      </c>
      <c r="AC4668" s="1" t="str">
        <f t="shared" si="1021"/>
        <v>Small</v>
      </c>
    </row>
    <row r="4669" spans="1:29">
      <c r="A4669" s="1" t="s">
        <v>4863</v>
      </c>
      <c r="B4669" s="1">
        <v>2014</v>
      </c>
      <c r="C4669" s="1" t="s">
        <v>31</v>
      </c>
      <c r="D4669" s="1" t="s">
        <v>17</v>
      </c>
      <c r="E4669" s="1" t="s">
        <v>23</v>
      </c>
      <c r="F4669" s="1">
        <v>2</v>
      </c>
      <c r="G4669" s="1">
        <v>4720</v>
      </c>
      <c r="H4669" s="1">
        <v>990</v>
      </c>
      <c r="I4669" s="1">
        <v>19</v>
      </c>
      <c r="J4669" s="1">
        <v>7</v>
      </c>
      <c r="K4669" s="1" t="s">
        <v>19</v>
      </c>
      <c r="L4669" s="1" t="s">
        <v>19</v>
      </c>
      <c r="M4669" s="1">
        <v>48</v>
      </c>
      <c r="N4669" s="1" t="s">
        <v>25</v>
      </c>
      <c r="O4669" s="1">
        <v>953417</v>
      </c>
      <c r="P4669" s="1">
        <f t="shared" si="1022"/>
        <v>5</v>
      </c>
      <c r="Q4669" s="1">
        <f t="shared" si="1009"/>
        <v>10</v>
      </c>
      <c r="R4669" s="5">
        <f t="shared" si="1010"/>
        <v>4.2372881355932202E-4</v>
      </c>
      <c r="S4669" s="6">
        <f t="shared" si="1011"/>
        <v>209745.7627118644</v>
      </c>
      <c r="T4669" s="4">
        <f t="shared" si="1012"/>
        <v>495</v>
      </c>
      <c r="U4669" s="1" t="str">
        <f t="shared" si="1013"/>
        <v>Normal</v>
      </c>
      <c r="V4669" s="1" t="str">
        <f t="shared" si="1014"/>
        <v>Still Private</v>
      </c>
      <c r="W4669" s="1" t="str">
        <f t="shared" si="1015"/>
        <v>€</v>
      </c>
      <c r="X4669" s="1" t="str">
        <f t="shared" si="1016"/>
        <v>€2M</v>
      </c>
      <c r="Y4669" s="1" t="str">
        <f t="shared" si="1017"/>
        <v>€990M</v>
      </c>
      <c r="Z4669" s="1" t="str">
        <f t="shared" si="1018"/>
        <v>€0</v>
      </c>
      <c r="AA4669" s="1" t="str">
        <f t="shared" si="1019"/>
        <v>€2,09,746</v>
      </c>
      <c r="AB4669" s="6">
        <f t="shared" si="1020"/>
        <v>17478.813559322032</v>
      </c>
      <c r="AC4669" s="1" t="str">
        <f t="shared" si="1021"/>
        <v>Small</v>
      </c>
    </row>
    <row r="4670" spans="1:29">
      <c r="A4670" s="1" t="s">
        <v>1861</v>
      </c>
      <c r="B4670" s="1">
        <v>2014</v>
      </c>
      <c r="C4670" s="1" t="s">
        <v>22</v>
      </c>
      <c r="D4670" s="1" t="s">
        <v>32</v>
      </c>
      <c r="E4670" s="1" t="s">
        <v>40</v>
      </c>
      <c r="F4670" s="1">
        <v>27</v>
      </c>
      <c r="G4670" s="1">
        <v>4003</v>
      </c>
      <c r="H4670" s="1">
        <v>412</v>
      </c>
      <c r="I4670" s="1">
        <v>31.29</v>
      </c>
      <c r="J4670" s="1">
        <v>6</v>
      </c>
      <c r="K4670" s="1" t="s">
        <v>24</v>
      </c>
      <c r="L4670" s="1" t="s">
        <v>19</v>
      </c>
      <c r="M4670" s="1">
        <v>41</v>
      </c>
      <c r="N4670" s="1" t="s">
        <v>20</v>
      </c>
      <c r="O4670" s="1">
        <v>855688</v>
      </c>
      <c r="P4670" s="1">
        <f t="shared" si="1022"/>
        <v>3</v>
      </c>
      <c r="Q4670" s="1">
        <f t="shared" si="1009"/>
        <v>10</v>
      </c>
      <c r="R4670" s="5">
        <f t="shared" si="1010"/>
        <v>6.7449412940294778E-3</v>
      </c>
      <c r="S4670" s="6">
        <f t="shared" si="1011"/>
        <v>102922.80789407944</v>
      </c>
      <c r="T4670" s="4">
        <f t="shared" si="1012"/>
        <v>15.25925925925926</v>
      </c>
      <c r="U4670" s="1" t="str">
        <f t="shared" si="1013"/>
        <v>Normal</v>
      </c>
      <c r="V4670" s="1" t="str">
        <f t="shared" si="1014"/>
        <v>Acquired</v>
      </c>
      <c r="W4670" s="1" t="str">
        <f t="shared" si="1015"/>
        <v>£</v>
      </c>
      <c r="X4670" s="1" t="str">
        <f t="shared" si="1016"/>
        <v>£27M</v>
      </c>
      <c r="Y4670" s="1" t="str">
        <f t="shared" si="1017"/>
        <v>£412M</v>
      </c>
      <c r="Z4670" s="1" t="str">
        <f t="shared" si="1018"/>
        <v>£0</v>
      </c>
      <c r="AA4670" s="1" t="str">
        <f t="shared" si="1019"/>
        <v>£1,02,923</v>
      </c>
      <c r="AB4670" s="6">
        <f t="shared" si="1020"/>
        <v>8576.9006578399531</v>
      </c>
      <c r="AC4670" s="1" t="str">
        <f t="shared" si="1021"/>
        <v>Small</v>
      </c>
    </row>
    <row r="4671" spans="1:29">
      <c r="A4671" s="1" t="s">
        <v>3570</v>
      </c>
      <c r="B4671" s="1">
        <v>2014</v>
      </c>
      <c r="C4671" s="1" t="s">
        <v>53</v>
      </c>
      <c r="D4671" s="1" t="s">
        <v>32</v>
      </c>
      <c r="E4671" s="1" t="s">
        <v>23</v>
      </c>
      <c r="F4671" s="1">
        <v>78</v>
      </c>
      <c r="G4671" s="1">
        <v>3072</v>
      </c>
      <c r="H4671" s="1">
        <v>197</v>
      </c>
      <c r="I4671" s="1">
        <v>8.6</v>
      </c>
      <c r="J4671" s="1">
        <v>5</v>
      </c>
      <c r="K4671" s="1" t="s">
        <v>24</v>
      </c>
      <c r="L4671" s="1" t="s">
        <v>24</v>
      </c>
      <c r="M4671" s="1">
        <v>95</v>
      </c>
      <c r="N4671" s="1" t="s">
        <v>49</v>
      </c>
      <c r="O4671" s="1">
        <v>831743</v>
      </c>
      <c r="P4671" s="1">
        <f t="shared" si="1022"/>
        <v>5</v>
      </c>
      <c r="Q4671" s="1">
        <f t="shared" si="1009"/>
        <v>10</v>
      </c>
      <c r="R4671" s="5">
        <f t="shared" si="1010"/>
        <v>2.5390625E-2</v>
      </c>
      <c r="S4671" s="6">
        <f t="shared" si="1011"/>
        <v>64127.604166666664</v>
      </c>
      <c r="T4671" s="4">
        <f t="shared" si="1012"/>
        <v>2.5256410256410255</v>
      </c>
      <c r="U4671" s="1" t="str">
        <f t="shared" si="1013"/>
        <v>Normal</v>
      </c>
      <c r="V4671" s="1" t="str">
        <f t="shared" si="1014"/>
        <v>Acquired</v>
      </c>
      <c r="W4671" s="1">
        <f t="shared" si="1015"/>
        <v>0</v>
      </c>
      <c r="X4671" s="1" t="str">
        <f t="shared" si="1016"/>
        <v>078M</v>
      </c>
      <c r="Y4671" s="1" t="str">
        <f t="shared" si="1017"/>
        <v>0197M</v>
      </c>
      <c r="Z4671" s="1" t="str">
        <f t="shared" si="1018"/>
        <v>00</v>
      </c>
      <c r="AA4671" s="1" t="str">
        <f t="shared" si="1019"/>
        <v>064,128</v>
      </c>
      <c r="AB4671" s="6">
        <f t="shared" si="1020"/>
        <v>5343.9670138888887</v>
      </c>
      <c r="AC4671" s="1" t="str">
        <f t="shared" si="1021"/>
        <v>Small</v>
      </c>
    </row>
    <row r="4672" spans="1:29">
      <c r="A4672" s="1" t="s">
        <v>4334</v>
      </c>
      <c r="B4672" s="1">
        <v>2014</v>
      </c>
      <c r="C4672" s="1" t="s">
        <v>59</v>
      </c>
      <c r="D4672" s="1" t="s">
        <v>36</v>
      </c>
      <c r="E4672" s="1" t="s">
        <v>18</v>
      </c>
      <c r="F4672" s="1">
        <v>22</v>
      </c>
      <c r="G4672" s="1">
        <v>4023</v>
      </c>
      <c r="H4672" s="1">
        <v>406</v>
      </c>
      <c r="I4672" s="1">
        <v>4.43</v>
      </c>
      <c r="J4672" s="1">
        <v>2</v>
      </c>
      <c r="K4672" s="1" t="s">
        <v>19</v>
      </c>
      <c r="L4672" s="1" t="s">
        <v>19</v>
      </c>
      <c r="M4672" s="1">
        <v>14</v>
      </c>
      <c r="N4672" s="1" t="s">
        <v>49</v>
      </c>
      <c r="O4672" s="1">
        <v>521299</v>
      </c>
      <c r="P4672" s="1">
        <f t="shared" si="1022"/>
        <v>2</v>
      </c>
      <c r="Q4672" s="1">
        <f t="shared" si="1009"/>
        <v>10</v>
      </c>
      <c r="R4672" s="5">
        <f t="shared" si="1010"/>
        <v>5.4685558041262742E-3</v>
      </c>
      <c r="S4672" s="6">
        <f t="shared" si="1011"/>
        <v>100919.71165796669</v>
      </c>
      <c r="T4672" s="4">
        <f t="shared" si="1012"/>
        <v>18.454545454545453</v>
      </c>
      <c r="U4672" s="1" t="str">
        <f t="shared" si="1013"/>
        <v>Normal</v>
      </c>
      <c r="V4672" s="1" t="str">
        <f t="shared" si="1014"/>
        <v>Still Private</v>
      </c>
      <c r="W4672" s="1" t="str">
        <f t="shared" si="1015"/>
        <v>₹</v>
      </c>
      <c r="X4672" s="1" t="str">
        <f t="shared" si="1016"/>
        <v>₹22M</v>
      </c>
      <c r="Y4672" s="1" t="str">
        <f t="shared" si="1017"/>
        <v>₹406M</v>
      </c>
      <c r="Z4672" s="1" t="str">
        <f t="shared" si="1018"/>
        <v>₹0</v>
      </c>
      <c r="AA4672" s="1" t="str">
        <f t="shared" si="1019"/>
        <v>₹1,00,920</v>
      </c>
      <c r="AB4672" s="6">
        <f t="shared" si="1020"/>
        <v>8409.9759714972242</v>
      </c>
      <c r="AC4672" s="1" t="str">
        <f t="shared" si="1021"/>
        <v>Small</v>
      </c>
    </row>
    <row r="4673" spans="1:29">
      <c r="A4673" s="1" t="s">
        <v>2927</v>
      </c>
      <c r="B4673" s="1">
        <v>2015</v>
      </c>
      <c r="C4673" s="1" t="s">
        <v>73</v>
      </c>
      <c r="D4673" s="1" t="s">
        <v>95</v>
      </c>
      <c r="E4673" s="1" t="s">
        <v>28</v>
      </c>
      <c r="F4673" s="1">
        <v>5</v>
      </c>
      <c r="G4673" s="1">
        <v>1168</v>
      </c>
      <c r="H4673" s="1">
        <v>99</v>
      </c>
      <c r="I4673" s="1">
        <v>21.72</v>
      </c>
      <c r="J4673" s="1">
        <v>5</v>
      </c>
      <c r="K4673" s="1" t="s">
        <v>19</v>
      </c>
      <c r="L4673" s="1" t="s">
        <v>24</v>
      </c>
      <c r="M4673" s="1">
        <v>37</v>
      </c>
      <c r="N4673" s="1" t="s">
        <v>20</v>
      </c>
      <c r="O4673" s="1">
        <v>4992248</v>
      </c>
      <c r="P4673" s="1">
        <f t="shared" si="1022"/>
        <v>1</v>
      </c>
      <c r="Q4673" s="1">
        <f t="shared" si="1009"/>
        <v>9</v>
      </c>
      <c r="R4673" s="5">
        <f t="shared" si="1010"/>
        <v>4.2808219178082189E-3</v>
      </c>
      <c r="S4673" s="6">
        <f t="shared" si="1011"/>
        <v>84760.273972602736</v>
      </c>
      <c r="T4673" s="4">
        <f t="shared" si="1012"/>
        <v>19.8</v>
      </c>
      <c r="U4673" s="1" t="str">
        <f t="shared" si="1013"/>
        <v>Normal</v>
      </c>
      <c r="V4673" s="1" t="str">
        <f t="shared" si="1014"/>
        <v>IPO</v>
      </c>
      <c r="W4673" s="1" t="str">
        <f t="shared" si="1015"/>
        <v>€</v>
      </c>
      <c r="X4673" s="1" t="str">
        <f t="shared" si="1016"/>
        <v>€5M</v>
      </c>
      <c r="Y4673" s="1" t="str">
        <f t="shared" si="1017"/>
        <v>€99M</v>
      </c>
      <c r="Z4673" s="1" t="str">
        <f t="shared" si="1018"/>
        <v>€0</v>
      </c>
      <c r="AA4673" s="1" t="str">
        <f t="shared" si="1019"/>
        <v>€84,760</v>
      </c>
      <c r="AB4673" s="6">
        <f t="shared" si="1020"/>
        <v>7063.3561643835619</v>
      </c>
      <c r="AC4673" s="1" t="str">
        <f t="shared" si="1021"/>
        <v>Small</v>
      </c>
    </row>
    <row r="4674" spans="1:29">
      <c r="A4674" s="1" t="s">
        <v>4789</v>
      </c>
      <c r="B4674" s="1">
        <v>2015</v>
      </c>
      <c r="C4674" s="1" t="s">
        <v>45</v>
      </c>
      <c r="D4674" s="1" t="s">
        <v>36</v>
      </c>
      <c r="E4674" s="1" t="s">
        <v>23</v>
      </c>
      <c r="F4674" s="1">
        <v>29</v>
      </c>
      <c r="G4674" s="1">
        <v>4360</v>
      </c>
      <c r="H4674" s="1">
        <v>66</v>
      </c>
      <c r="I4674" s="1">
        <v>5.54</v>
      </c>
      <c r="J4674" s="1">
        <v>2</v>
      </c>
      <c r="K4674" s="1" t="s">
        <v>19</v>
      </c>
      <c r="L4674" s="1" t="s">
        <v>19</v>
      </c>
      <c r="M4674" s="1">
        <v>61</v>
      </c>
      <c r="N4674" s="1" t="s">
        <v>29</v>
      </c>
      <c r="O4674" s="1">
        <v>4981195</v>
      </c>
      <c r="P4674" s="1">
        <f t="shared" si="1022"/>
        <v>5</v>
      </c>
      <c r="Q4674" s="1">
        <f t="shared" ref="Q4674:Q4737" si="1023">2024 - B4674</f>
        <v>9</v>
      </c>
      <c r="R4674" s="5">
        <f t="shared" ref="R4674:R4737" si="1024">F4674 / G4674</f>
        <v>6.6513761467889912E-3</v>
      </c>
      <c r="S4674" s="6">
        <f t="shared" ref="S4674:S4737" si="1025">(H4674 * 1000000) / G4674</f>
        <v>15137.614678899083</v>
      </c>
      <c r="T4674" s="4">
        <f t="shared" ref="T4674:T4737" si="1026">H4674 / F4674</f>
        <v>2.2758620689655173</v>
      </c>
      <c r="U4674" s="1" t="str">
        <f t="shared" ref="U4674:U4737" si="1027">IF(AND(J4674&gt;=8, I4674&gt;=1), "High Performer", "Normal")</f>
        <v>Normal</v>
      </c>
      <c r="V4674" s="1" t="str">
        <f t="shared" ref="V4674:V4737" si="1028">IF(K4674="Yes", "Acquired",
 IF(L4674="Yes", "IPO", "Still Private"))</f>
        <v>Still Private</v>
      </c>
      <c r="W4674" s="1" t="str">
        <f t="shared" ref="W4674:W4737" si="1029">IF(C4674="USA","$",
IF(C4674="India","₹",
IF(C4674="UK","£",
IF(C4674="Germany","€",
IF(C4674="France","€",
IF(C4674="Canada","$",
IF(C4674="Australia","A$",
IF(C4674="China","¥",
IF(C4674="Japan","¥",)))))))))</f>
        <v>A$</v>
      </c>
      <c r="X4674" s="1" t="str">
        <f t="shared" ref="X4674:X4737" si="1030">W4674 &amp; F4674 &amp; "M"</f>
        <v>A$29M</v>
      </c>
      <c r="Y4674" s="1" t="str">
        <f t="shared" ref="Y4674:Y4737" si="1031">W4674 &amp; H4674 &amp; "M"</f>
        <v>A$66M</v>
      </c>
      <c r="Z4674" s="1" t="str">
        <f t="shared" ref="Z4674:Z4737" si="1032">W4674 &amp; TEXT(R4674,"#,##0")</f>
        <v>A$0</v>
      </c>
      <c r="AA4674" s="1" t="str">
        <f t="shared" ref="AA4674:AA4737" si="1033">W4674 &amp; TEXT(S4674,"#,##0")</f>
        <v>A$15,138</v>
      </c>
      <c r="AB4674" s="6">
        <f t="shared" ref="AB4674:AB4737" si="1034">(H4674 * 1000000) / (12 * G4674)</f>
        <v>1261.4678899082569</v>
      </c>
      <c r="AC4674" s="1" t="str">
        <f t="shared" ref="AC4674:AC4737" si="1035">IF(F4674&lt;100, "Small", IF(F4674&lt;=200, "Mid",IF(F4674&lt;500,  "Large")))</f>
        <v>Small</v>
      </c>
    </row>
    <row r="4675" spans="1:29">
      <c r="A4675" s="1" t="s">
        <v>1658</v>
      </c>
      <c r="B4675" s="1">
        <v>2015</v>
      </c>
      <c r="C4675" s="1" t="s">
        <v>22</v>
      </c>
      <c r="D4675" s="1" t="s">
        <v>43</v>
      </c>
      <c r="E4675" s="1" t="s">
        <v>40</v>
      </c>
      <c r="F4675" s="1">
        <v>89</v>
      </c>
      <c r="G4675" s="1">
        <v>3707</v>
      </c>
      <c r="H4675" s="1">
        <v>680</v>
      </c>
      <c r="I4675" s="1">
        <v>19.11</v>
      </c>
      <c r="J4675" s="1">
        <v>7</v>
      </c>
      <c r="K4675" s="1" t="s">
        <v>24</v>
      </c>
      <c r="L4675" s="1" t="s">
        <v>24</v>
      </c>
      <c r="M4675" s="1">
        <v>40</v>
      </c>
      <c r="N4675" s="1" t="s">
        <v>29</v>
      </c>
      <c r="O4675" s="1">
        <v>4964296</v>
      </c>
      <c r="P4675" s="1">
        <f t="shared" si="1022"/>
        <v>3</v>
      </c>
      <c r="Q4675" s="1">
        <f t="shared" si="1023"/>
        <v>9</v>
      </c>
      <c r="R4675" s="5">
        <f t="shared" si="1024"/>
        <v>2.4008632317237658E-2</v>
      </c>
      <c r="S4675" s="6">
        <f t="shared" si="1025"/>
        <v>183436.74130024278</v>
      </c>
      <c r="T4675" s="4">
        <f t="shared" si="1026"/>
        <v>7.6404494382022472</v>
      </c>
      <c r="U4675" s="1" t="str">
        <f t="shared" si="1027"/>
        <v>Normal</v>
      </c>
      <c r="V4675" s="1" t="str">
        <f t="shared" si="1028"/>
        <v>Acquired</v>
      </c>
      <c r="W4675" s="1" t="str">
        <f t="shared" si="1029"/>
        <v>£</v>
      </c>
      <c r="X4675" s="1" t="str">
        <f t="shared" si="1030"/>
        <v>£89M</v>
      </c>
      <c r="Y4675" s="1" t="str">
        <f t="shared" si="1031"/>
        <v>£680M</v>
      </c>
      <c r="Z4675" s="1" t="str">
        <f t="shared" si="1032"/>
        <v>£0</v>
      </c>
      <c r="AA4675" s="1" t="str">
        <f t="shared" si="1033"/>
        <v>£1,83,437</v>
      </c>
      <c r="AB4675" s="6">
        <f t="shared" si="1034"/>
        <v>15286.395108353565</v>
      </c>
      <c r="AC4675" s="1" t="str">
        <f t="shared" si="1035"/>
        <v>Small</v>
      </c>
    </row>
    <row r="4676" spans="1:29">
      <c r="A4676" s="1" t="s">
        <v>1957</v>
      </c>
      <c r="B4676" s="1">
        <v>2015</v>
      </c>
      <c r="C4676" s="1" t="s">
        <v>35</v>
      </c>
      <c r="D4676" s="1" t="s">
        <v>48</v>
      </c>
      <c r="E4676" s="1" t="s">
        <v>23</v>
      </c>
      <c r="F4676" s="1">
        <v>79</v>
      </c>
      <c r="G4676" s="1">
        <v>1860</v>
      </c>
      <c r="H4676" s="1">
        <v>824</v>
      </c>
      <c r="I4676" s="1">
        <v>27.83</v>
      </c>
      <c r="J4676" s="1">
        <v>7</v>
      </c>
      <c r="K4676" s="1" t="s">
        <v>24</v>
      </c>
      <c r="L4676" s="1" t="s">
        <v>19</v>
      </c>
      <c r="M4676" s="1">
        <v>85</v>
      </c>
      <c r="N4676" s="1" t="s">
        <v>29</v>
      </c>
      <c r="O4676" s="1">
        <v>4741165</v>
      </c>
      <c r="P4676" s="1">
        <f t="shared" si="1022"/>
        <v>5</v>
      </c>
      <c r="Q4676" s="1">
        <f t="shared" si="1023"/>
        <v>9</v>
      </c>
      <c r="R4676" s="5">
        <f t="shared" si="1024"/>
        <v>4.2473118279569892E-2</v>
      </c>
      <c r="S4676" s="6">
        <f t="shared" si="1025"/>
        <v>443010.75268817204</v>
      </c>
      <c r="T4676" s="4">
        <f t="shared" si="1026"/>
        <v>10.430379746835444</v>
      </c>
      <c r="U4676" s="1" t="str">
        <f t="shared" si="1027"/>
        <v>Normal</v>
      </c>
      <c r="V4676" s="1" t="str">
        <f t="shared" si="1028"/>
        <v>Acquired</v>
      </c>
      <c r="W4676" s="1" t="str">
        <f t="shared" si="1029"/>
        <v>¥</v>
      </c>
      <c r="X4676" s="1" t="str">
        <f t="shared" si="1030"/>
        <v>¥79M</v>
      </c>
      <c r="Y4676" s="1" t="str">
        <f t="shared" si="1031"/>
        <v>¥824M</v>
      </c>
      <c r="Z4676" s="1" t="str">
        <f t="shared" si="1032"/>
        <v>¥0</v>
      </c>
      <c r="AA4676" s="1" t="str">
        <f t="shared" si="1033"/>
        <v>¥4,43,011</v>
      </c>
      <c r="AB4676" s="6">
        <f t="shared" si="1034"/>
        <v>36917.562724014337</v>
      </c>
      <c r="AC4676" s="1" t="str">
        <f t="shared" si="1035"/>
        <v>Small</v>
      </c>
    </row>
    <row r="4677" spans="1:29">
      <c r="A4677" s="1" t="s">
        <v>2104</v>
      </c>
      <c r="B4677" s="1">
        <v>2015</v>
      </c>
      <c r="C4677" s="1" t="s">
        <v>59</v>
      </c>
      <c r="D4677" s="1" t="s">
        <v>51</v>
      </c>
      <c r="E4677" s="1" t="s">
        <v>40</v>
      </c>
      <c r="F4677" s="1">
        <v>23</v>
      </c>
      <c r="G4677" s="1">
        <v>3881</v>
      </c>
      <c r="H4677" s="1">
        <v>107</v>
      </c>
      <c r="I4677" s="1">
        <v>24.45</v>
      </c>
      <c r="J4677" s="1">
        <v>6</v>
      </c>
      <c r="K4677" s="1" t="s">
        <v>19</v>
      </c>
      <c r="L4677" s="1" t="s">
        <v>19</v>
      </c>
      <c r="M4677" s="1">
        <v>46</v>
      </c>
      <c r="N4677" s="1" t="s">
        <v>20</v>
      </c>
      <c r="O4677" s="1">
        <v>4706074</v>
      </c>
      <c r="P4677" s="1">
        <f t="shared" si="1022"/>
        <v>3</v>
      </c>
      <c r="Q4677" s="1">
        <f t="shared" si="1023"/>
        <v>9</v>
      </c>
      <c r="R4677" s="5">
        <f t="shared" si="1024"/>
        <v>5.9263076526668386E-3</v>
      </c>
      <c r="S4677" s="6">
        <f t="shared" si="1025"/>
        <v>27570.213862406596</v>
      </c>
      <c r="T4677" s="4">
        <f t="shared" si="1026"/>
        <v>4.6521739130434785</v>
      </c>
      <c r="U4677" s="1" t="str">
        <f t="shared" si="1027"/>
        <v>Normal</v>
      </c>
      <c r="V4677" s="1" t="str">
        <f t="shared" si="1028"/>
        <v>Still Private</v>
      </c>
      <c r="W4677" s="1" t="str">
        <f t="shared" si="1029"/>
        <v>₹</v>
      </c>
      <c r="X4677" s="1" t="str">
        <f t="shared" si="1030"/>
        <v>₹23M</v>
      </c>
      <c r="Y4677" s="1" t="str">
        <f t="shared" si="1031"/>
        <v>₹107M</v>
      </c>
      <c r="Z4677" s="1" t="str">
        <f t="shared" si="1032"/>
        <v>₹0</v>
      </c>
      <c r="AA4677" s="1" t="str">
        <f t="shared" si="1033"/>
        <v>₹27,570</v>
      </c>
      <c r="AB4677" s="6">
        <f t="shared" si="1034"/>
        <v>2297.5178218672163</v>
      </c>
      <c r="AC4677" s="1" t="str">
        <f t="shared" si="1035"/>
        <v>Small</v>
      </c>
    </row>
    <row r="4678" spans="1:29">
      <c r="A4678" s="1" t="s">
        <v>4589</v>
      </c>
      <c r="B4678" s="1">
        <v>2015</v>
      </c>
      <c r="C4678" s="1" t="s">
        <v>53</v>
      </c>
      <c r="D4678" s="1" t="s">
        <v>48</v>
      </c>
      <c r="E4678" s="1" t="s">
        <v>40</v>
      </c>
      <c r="F4678" s="1">
        <v>32</v>
      </c>
      <c r="G4678" s="1">
        <v>2254</v>
      </c>
      <c r="H4678" s="1">
        <v>391</v>
      </c>
      <c r="I4678" s="1">
        <v>24.7</v>
      </c>
      <c r="J4678" s="1">
        <v>3</v>
      </c>
      <c r="K4678" s="1" t="s">
        <v>19</v>
      </c>
      <c r="L4678" s="1" t="s">
        <v>19</v>
      </c>
      <c r="M4678" s="1">
        <v>45</v>
      </c>
      <c r="N4678" s="1" t="s">
        <v>25</v>
      </c>
      <c r="O4678" s="1">
        <v>4705491</v>
      </c>
      <c r="P4678" s="1">
        <f t="shared" si="1022"/>
        <v>3</v>
      </c>
      <c r="Q4678" s="1">
        <f t="shared" si="1023"/>
        <v>9</v>
      </c>
      <c r="R4678" s="5">
        <f t="shared" si="1024"/>
        <v>1.419698314108252E-2</v>
      </c>
      <c r="S4678" s="6">
        <f t="shared" si="1025"/>
        <v>173469.38775510204</v>
      </c>
      <c r="T4678" s="4">
        <f t="shared" si="1026"/>
        <v>12.21875</v>
      </c>
      <c r="U4678" s="1" t="str">
        <f t="shared" si="1027"/>
        <v>Normal</v>
      </c>
      <c r="V4678" s="1" t="str">
        <f t="shared" si="1028"/>
        <v>Still Private</v>
      </c>
      <c r="W4678" s="1">
        <f t="shared" si="1029"/>
        <v>0</v>
      </c>
      <c r="X4678" s="1" t="str">
        <f t="shared" si="1030"/>
        <v>032M</v>
      </c>
      <c r="Y4678" s="1" t="str">
        <f t="shared" si="1031"/>
        <v>0391M</v>
      </c>
      <c r="Z4678" s="1" t="str">
        <f t="shared" si="1032"/>
        <v>00</v>
      </c>
      <c r="AA4678" s="1" t="str">
        <f t="shared" si="1033"/>
        <v>01,73,469</v>
      </c>
      <c r="AB4678" s="6">
        <f t="shared" si="1034"/>
        <v>14455.78231292517</v>
      </c>
      <c r="AC4678" s="1" t="str">
        <f t="shared" si="1035"/>
        <v>Small</v>
      </c>
    </row>
    <row r="4679" spans="1:29">
      <c r="A4679" s="1" t="s">
        <v>1831</v>
      </c>
      <c r="B4679" s="1">
        <v>2015</v>
      </c>
      <c r="C4679" s="1" t="s">
        <v>59</v>
      </c>
      <c r="D4679" s="1" t="s">
        <v>95</v>
      </c>
      <c r="E4679" s="1" t="s">
        <v>40</v>
      </c>
      <c r="F4679" s="1">
        <v>96</v>
      </c>
      <c r="G4679" s="1">
        <v>298</v>
      </c>
      <c r="H4679" s="1">
        <v>791</v>
      </c>
      <c r="I4679" s="1">
        <v>32.36</v>
      </c>
      <c r="J4679" s="1">
        <v>1</v>
      </c>
      <c r="K4679" s="1" t="s">
        <v>19</v>
      </c>
      <c r="L4679" s="1" t="s">
        <v>19</v>
      </c>
      <c r="M4679" s="1">
        <v>48</v>
      </c>
      <c r="N4679" s="1" t="s">
        <v>25</v>
      </c>
      <c r="O4679" s="1">
        <v>4230371</v>
      </c>
      <c r="P4679" s="1">
        <f t="shared" si="1022"/>
        <v>3</v>
      </c>
      <c r="Q4679" s="1">
        <f t="shared" si="1023"/>
        <v>9</v>
      </c>
      <c r="R4679" s="5">
        <f t="shared" si="1024"/>
        <v>0.32214765100671139</v>
      </c>
      <c r="S4679" s="6">
        <f t="shared" si="1025"/>
        <v>2654362.4161073826</v>
      </c>
      <c r="T4679" s="4">
        <f t="shared" si="1026"/>
        <v>8.2395833333333339</v>
      </c>
      <c r="U4679" s="1" t="str">
        <f t="shared" si="1027"/>
        <v>Normal</v>
      </c>
      <c r="V4679" s="1" t="str">
        <f t="shared" si="1028"/>
        <v>Still Private</v>
      </c>
      <c r="W4679" s="1" t="str">
        <f t="shared" si="1029"/>
        <v>₹</v>
      </c>
      <c r="X4679" s="1" t="str">
        <f t="shared" si="1030"/>
        <v>₹96M</v>
      </c>
      <c r="Y4679" s="1" t="str">
        <f t="shared" si="1031"/>
        <v>₹791M</v>
      </c>
      <c r="Z4679" s="1" t="str">
        <f t="shared" si="1032"/>
        <v>₹0</v>
      </c>
      <c r="AA4679" s="1" t="str">
        <f t="shared" si="1033"/>
        <v>₹26,54,362</v>
      </c>
      <c r="AB4679" s="6">
        <f t="shared" si="1034"/>
        <v>221196.86800894854</v>
      </c>
      <c r="AC4679" s="1" t="str">
        <f t="shared" si="1035"/>
        <v>Small</v>
      </c>
    </row>
    <row r="4680" spans="1:29">
      <c r="A4680" s="1" t="s">
        <v>2727</v>
      </c>
      <c r="B4680" s="1">
        <v>2015</v>
      </c>
      <c r="C4680" s="1" t="s">
        <v>35</v>
      </c>
      <c r="D4680" s="1" t="s">
        <v>43</v>
      </c>
      <c r="E4680" s="1" t="s">
        <v>28</v>
      </c>
      <c r="F4680" s="1">
        <v>28</v>
      </c>
      <c r="G4680" s="1">
        <v>2864</v>
      </c>
      <c r="H4680" s="1">
        <v>89</v>
      </c>
      <c r="I4680" s="1">
        <v>5.21</v>
      </c>
      <c r="J4680" s="1">
        <v>7</v>
      </c>
      <c r="K4680" s="1" t="s">
        <v>24</v>
      </c>
      <c r="L4680" s="1" t="s">
        <v>19</v>
      </c>
      <c r="M4680" s="1">
        <v>18</v>
      </c>
      <c r="N4680" s="1" t="s">
        <v>20</v>
      </c>
      <c r="O4680" s="1">
        <v>4106706</v>
      </c>
      <c r="P4680" s="1">
        <f t="shared" si="1022"/>
        <v>1</v>
      </c>
      <c r="Q4680" s="1">
        <f t="shared" si="1023"/>
        <v>9</v>
      </c>
      <c r="R4680" s="5">
        <f t="shared" si="1024"/>
        <v>9.7765363128491621E-3</v>
      </c>
      <c r="S4680" s="6">
        <f t="shared" si="1025"/>
        <v>31075.418994413409</v>
      </c>
      <c r="T4680" s="4">
        <f t="shared" si="1026"/>
        <v>3.1785714285714284</v>
      </c>
      <c r="U4680" s="1" t="str">
        <f t="shared" si="1027"/>
        <v>Normal</v>
      </c>
      <c r="V4680" s="1" t="str">
        <f t="shared" si="1028"/>
        <v>Acquired</v>
      </c>
      <c r="W4680" s="1" t="str">
        <f t="shared" si="1029"/>
        <v>¥</v>
      </c>
      <c r="X4680" s="1" t="str">
        <f t="shared" si="1030"/>
        <v>¥28M</v>
      </c>
      <c r="Y4680" s="1" t="str">
        <f t="shared" si="1031"/>
        <v>¥89M</v>
      </c>
      <c r="Z4680" s="1" t="str">
        <f t="shared" si="1032"/>
        <v>¥0</v>
      </c>
      <c r="AA4680" s="1" t="str">
        <f t="shared" si="1033"/>
        <v>¥31,075</v>
      </c>
      <c r="AB4680" s="6">
        <f t="shared" si="1034"/>
        <v>2589.6182495344506</v>
      </c>
      <c r="AC4680" s="1" t="str">
        <f t="shared" si="1035"/>
        <v>Small</v>
      </c>
    </row>
    <row r="4681" spans="1:29">
      <c r="A4681" s="1" t="s">
        <v>1163</v>
      </c>
      <c r="B4681" s="1">
        <v>2015</v>
      </c>
      <c r="C4681" s="1" t="s">
        <v>16</v>
      </c>
      <c r="D4681" s="1" t="s">
        <v>36</v>
      </c>
      <c r="E4681" s="1" t="s">
        <v>37</v>
      </c>
      <c r="F4681" s="1">
        <v>53</v>
      </c>
      <c r="G4681" s="1">
        <v>3423</v>
      </c>
      <c r="H4681" s="1">
        <v>712</v>
      </c>
      <c r="I4681" s="1">
        <v>33.270000000000003</v>
      </c>
      <c r="J4681" s="1">
        <v>9</v>
      </c>
      <c r="K4681" s="1" t="s">
        <v>19</v>
      </c>
      <c r="L4681" s="1" t="s">
        <v>24</v>
      </c>
      <c r="M4681" s="1">
        <v>49</v>
      </c>
      <c r="N4681" s="1" t="s">
        <v>29</v>
      </c>
      <c r="O4681" s="1">
        <v>4004055</v>
      </c>
      <c r="P4681" s="1">
        <f t="shared" ref="P4681:P4744" si="1036">IF(E4681="Seed", 1,
 IF(E4681="Series A", 2,
 IF(E4681="Series B", 3,
 IF(E4681="Series C", 4,
 IF(E4681="IPO", 5, "")))))</f>
        <v>4</v>
      </c>
      <c r="Q4681" s="1">
        <f t="shared" si="1023"/>
        <v>9</v>
      </c>
      <c r="R4681" s="5">
        <f t="shared" si="1024"/>
        <v>1.5483494011101374E-2</v>
      </c>
      <c r="S4681" s="6">
        <f t="shared" si="1025"/>
        <v>208004.67426234297</v>
      </c>
      <c r="T4681" s="4">
        <f t="shared" si="1026"/>
        <v>13.433962264150944</v>
      </c>
      <c r="U4681" s="1" t="str">
        <f t="shared" si="1027"/>
        <v>High Performer</v>
      </c>
      <c r="V4681" s="1" t="str">
        <f t="shared" si="1028"/>
        <v>IPO</v>
      </c>
      <c r="W4681" s="1" t="str">
        <f t="shared" si="1029"/>
        <v>$</v>
      </c>
      <c r="X4681" s="1" t="str">
        <f t="shared" si="1030"/>
        <v>$53M</v>
      </c>
      <c r="Y4681" s="1" t="str">
        <f t="shared" si="1031"/>
        <v>$712M</v>
      </c>
      <c r="Z4681" s="1" t="str">
        <f t="shared" si="1032"/>
        <v>$0</v>
      </c>
      <c r="AA4681" s="1" t="str">
        <f t="shared" si="1033"/>
        <v>$2,08,005</v>
      </c>
      <c r="AB4681" s="6">
        <f t="shared" si="1034"/>
        <v>17333.722855195247</v>
      </c>
      <c r="AC4681" s="1" t="str">
        <f t="shared" si="1035"/>
        <v>Small</v>
      </c>
    </row>
    <row r="4682" spans="1:29">
      <c r="A4682" s="1" t="s">
        <v>682</v>
      </c>
      <c r="B4682" s="1">
        <v>2015</v>
      </c>
      <c r="C4682" s="1" t="s">
        <v>22</v>
      </c>
      <c r="D4682" s="1" t="s">
        <v>51</v>
      </c>
      <c r="E4682" s="1" t="s">
        <v>18</v>
      </c>
      <c r="F4682" s="1">
        <v>20</v>
      </c>
      <c r="G4682" s="1">
        <v>1501</v>
      </c>
      <c r="H4682" s="1">
        <v>293</v>
      </c>
      <c r="I4682" s="1">
        <v>46.05</v>
      </c>
      <c r="J4682" s="1">
        <v>5</v>
      </c>
      <c r="K4682" s="1" t="s">
        <v>19</v>
      </c>
      <c r="L4682" s="1" t="s">
        <v>19</v>
      </c>
      <c r="M4682" s="1">
        <v>4</v>
      </c>
      <c r="N4682" s="1" t="s">
        <v>20</v>
      </c>
      <c r="O4682" s="1">
        <v>3967787</v>
      </c>
      <c r="P4682" s="1">
        <f t="shared" si="1036"/>
        <v>2</v>
      </c>
      <c r="Q4682" s="1">
        <f t="shared" si="1023"/>
        <v>9</v>
      </c>
      <c r="R4682" s="5">
        <f t="shared" si="1024"/>
        <v>1.3324450366422385E-2</v>
      </c>
      <c r="S4682" s="6">
        <f t="shared" si="1025"/>
        <v>195203.19786808794</v>
      </c>
      <c r="T4682" s="4">
        <f t="shared" si="1026"/>
        <v>14.65</v>
      </c>
      <c r="U4682" s="1" t="str">
        <f t="shared" si="1027"/>
        <v>Normal</v>
      </c>
      <c r="V4682" s="1" t="str">
        <f t="shared" si="1028"/>
        <v>Still Private</v>
      </c>
      <c r="W4682" s="1" t="str">
        <f t="shared" si="1029"/>
        <v>£</v>
      </c>
      <c r="X4682" s="1" t="str">
        <f t="shared" si="1030"/>
        <v>£20M</v>
      </c>
      <c r="Y4682" s="1" t="str">
        <f t="shared" si="1031"/>
        <v>£293M</v>
      </c>
      <c r="Z4682" s="1" t="str">
        <f t="shared" si="1032"/>
        <v>£0</v>
      </c>
      <c r="AA4682" s="1" t="str">
        <f t="shared" si="1033"/>
        <v>£1,95,203</v>
      </c>
      <c r="AB4682" s="6">
        <f t="shared" si="1034"/>
        <v>16266.933155673994</v>
      </c>
      <c r="AC4682" s="1" t="str">
        <f t="shared" si="1035"/>
        <v>Small</v>
      </c>
    </row>
    <row r="4683" spans="1:29">
      <c r="A4683" s="1" t="s">
        <v>397</v>
      </c>
      <c r="B4683" s="1">
        <v>2015</v>
      </c>
      <c r="C4683" s="1" t="s">
        <v>42</v>
      </c>
      <c r="D4683" s="1" t="s">
        <v>32</v>
      </c>
      <c r="E4683" s="1" t="s">
        <v>23</v>
      </c>
      <c r="F4683" s="1">
        <v>91</v>
      </c>
      <c r="G4683" s="1">
        <v>4975</v>
      </c>
      <c r="H4683" s="1">
        <v>680</v>
      </c>
      <c r="I4683" s="1">
        <v>17.09</v>
      </c>
      <c r="J4683" s="1">
        <v>2</v>
      </c>
      <c r="K4683" s="1" t="s">
        <v>19</v>
      </c>
      <c r="L4683" s="1" t="s">
        <v>19</v>
      </c>
      <c r="M4683" s="1">
        <v>10</v>
      </c>
      <c r="N4683" s="1" t="s">
        <v>25</v>
      </c>
      <c r="O4683" s="1">
        <v>3835616</v>
      </c>
      <c r="P4683" s="1">
        <f t="shared" si="1036"/>
        <v>5</v>
      </c>
      <c r="Q4683" s="1">
        <f t="shared" si="1023"/>
        <v>9</v>
      </c>
      <c r="R4683" s="5">
        <f t="shared" si="1024"/>
        <v>1.829145728643216E-2</v>
      </c>
      <c r="S4683" s="6">
        <f t="shared" si="1025"/>
        <v>136683.41708542712</v>
      </c>
      <c r="T4683" s="4">
        <f t="shared" si="1026"/>
        <v>7.4725274725274726</v>
      </c>
      <c r="U4683" s="1" t="str">
        <f t="shared" si="1027"/>
        <v>Normal</v>
      </c>
      <c r="V4683" s="1" t="str">
        <f t="shared" si="1028"/>
        <v>Still Private</v>
      </c>
      <c r="W4683" s="1" t="str">
        <f t="shared" si="1029"/>
        <v>¥</v>
      </c>
      <c r="X4683" s="1" t="str">
        <f t="shared" si="1030"/>
        <v>¥91M</v>
      </c>
      <c r="Y4683" s="1" t="str">
        <f t="shared" si="1031"/>
        <v>¥680M</v>
      </c>
      <c r="Z4683" s="1" t="str">
        <f t="shared" si="1032"/>
        <v>¥0</v>
      </c>
      <c r="AA4683" s="1" t="str">
        <f t="shared" si="1033"/>
        <v>¥1,36,683</v>
      </c>
      <c r="AB4683" s="6">
        <f t="shared" si="1034"/>
        <v>11390.284757118929</v>
      </c>
      <c r="AC4683" s="1" t="str">
        <f t="shared" si="1035"/>
        <v>Small</v>
      </c>
    </row>
    <row r="4684" spans="1:29">
      <c r="A4684" s="1" t="s">
        <v>4759</v>
      </c>
      <c r="B4684" s="1">
        <v>2015</v>
      </c>
      <c r="C4684" s="1" t="s">
        <v>27</v>
      </c>
      <c r="D4684" s="1" t="s">
        <v>43</v>
      </c>
      <c r="E4684" s="1" t="s">
        <v>28</v>
      </c>
      <c r="F4684" s="1">
        <v>61</v>
      </c>
      <c r="G4684" s="1">
        <v>651</v>
      </c>
      <c r="H4684" s="1">
        <v>371</v>
      </c>
      <c r="I4684" s="1">
        <v>2.4700000000000002</v>
      </c>
      <c r="J4684" s="1">
        <v>5</v>
      </c>
      <c r="K4684" s="1" t="s">
        <v>24</v>
      </c>
      <c r="L4684" s="1" t="s">
        <v>24</v>
      </c>
      <c r="M4684" s="1">
        <v>8</v>
      </c>
      <c r="N4684" s="1" t="s">
        <v>49</v>
      </c>
      <c r="O4684" s="1">
        <v>3353999</v>
      </c>
      <c r="P4684" s="1">
        <f t="shared" si="1036"/>
        <v>1</v>
      </c>
      <c r="Q4684" s="1">
        <f t="shared" si="1023"/>
        <v>9</v>
      </c>
      <c r="R4684" s="5">
        <f t="shared" si="1024"/>
        <v>9.3701996927803385E-2</v>
      </c>
      <c r="S4684" s="6">
        <f t="shared" si="1025"/>
        <v>569892.47311827959</v>
      </c>
      <c r="T4684" s="4">
        <f t="shared" si="1026"/>
        <v>6.081967213114754</v>
      </c>
      <c r="U4684" s="1" t="str">
        <f t="shared" si="1027"/>
        <v>Normal</v>
      </c>
      <c r="V4684" s="1" t="str">
        <f t="shared" si="1028"/>
        <v>Acquired</v>
      </c>
      <c r="W4684" s="1" t="str">
        <f t="shared" si="1029"/>
        <v>$</v>
      </c>
      <c r="X4684" s="1" t="str">
        <f t="shared" si="1030"/>
        <v>$61M</v>
      </c>
      <c r="Y4684" s="1" t="str">
        <f t="shared" si="1031"/>
        <v>$371M</v>
      </c>
      <c r="Z4684" s="1" t="str">
        <f t="shared" si="1032"/>
        <v>$0</v>
      </c>
      <c r="AA4684" s="1" t="str">
        <f t="shared" si="1033"/>
        <v>$5,69,892</v>
      </c>
      <c r="AB4684" s="6">
        <f t="shared" si="1034"/>
        <v>47491.039426523297</v>
      </c>
      <c r="AC4684" s="1" t="str">
        <f t="shared" si="1035"/>
        <v>Small</v>
      </c>
    </row>
    <row r="4685" spans="1:29">
      <c r="A4685" s="1" t="s">
        <v>1659</v>
      </c>
      <c r="B4685" s="1">
        <v>2015</v>
      </c>
      <c r="C4685" s="1" t="s">
        <v>16</v>
      </c>
      <c r="D4685" s="1" t="s">
        <v>43</v>
      </c>
      <c r="E4685" s="1" t="s">
        <v>28</v>
      </c>
      <c r="F4685" s="1">
        <v>49</v>
      </c>
      <c r="G4685" s="1">
        <v>3245</v>
      </c>
      <c r="H4685" s="1">
        <v>777</v>
      </c>
      <c r="I4685" s="1">
        <v>25.92</v>
      </c>
      <c r="J4685" s="1">
        <v>7</v>
      </c>
      <c r="K4685" s="1" t="s">
        <v>24</v>
      </c>
      <c r="L4685" s="1" t="s">
        <v>24</v>
      </c>
      <c r="M4685" s="1">
        <v>95</v>
      </c>
      <c r="N4685" s="1" t="s">
        <v>20</v>
      </c>
      <c r="O4685" s="1">
        <v>2974607</v>
      </c>
      <c r="P4685" s="1">
        <f t="shared" si="1036"/>
        <v>1</v>
      </c>
      <c r="Q4685" s="1">
        <f t="shared" si="1023"/>
        <v>9</v>
      </c>
      <c r="R4685" s="5">
        <f t="shared" si="1024"/>
        <v>1.510015408320493E-2</v>
      </c>
      <c r="S4685" s="6">
        <f t="shared" si="1025"/>
        <v>239445.30046224961</v>
      </c>
      <c r="T4685" s="4">
        <f t="shared" si="1026"/>
        <v>15.857142857142858</v>
      </c>
      <c r="U4685" s="1" t="str">
        <f t="shared" si="1027"/>
        <v>Normal</v>
      </c>
      <c r="V4685" s="1" t="str">
        <f t="shared" si="1028"/>
        <v>Acquired</v>
      </c>
      <c r="W4685" s="1" t="str">
        <f t="shared" si="1029"/>
        <v>$</v>
      </c>
      <c r="X4685" s="1" t="str">
        <f t="shared" si="1030"/>
        <v>$49M</v>
      </c>
      <c r="Y4685" s="1" t="str">
        <f t="shared" si="1031"/>
        <v>$777M</v>
      </c>
      <c r="Z4685" s="1" t="str">
        <f t="shared" si="1032"/>
        <v>$0</v>
      </c>
      <c r="AA4685" s="1" t="str">
        <f t="shared" si="1033"/>
        <v>$2,39,445</v>
      </c>
      <c r="AB4685" s="6">
        <f t="shared" si="1034"/>
        <v>19953.775038520802</v>
      </c>
      <c r="AC4685" s="1" t="str">
        <f t="shared" si="1035"/>
        <v>Small</v>
      </c>
    </row>
    <row r="4686" spans="1:29">
      <c r="A4686" s="1" t="s">
        <v>2128</v>
      </c>
      <c r="B4686" s="1">
        <v>2015</v>
      </c>
      <c r="C4686" s="1" t="s">
        <v>16</v>
      </c>
      <c r="D4686" s="1" t="s">
        <v>43</v>
      </c>
      <c r="E4686" s="1" t="s">
        <v>37</v>
      </c>
      <c r="F4686" s="1">
        <v>44</v>
      </c>
      <c r="G4686" s="1">
        <v>2002</v>
      </c>
      <c r="H4686" s="1">
        <v>629</v>
      </c>
      <c r="I4686" s="1">
        <v>26.25</v>
      </c>
      <c r="J4686" s="1">
        <v>8</v>
      </c>
      <c r="K4686" s="1" t="s">
        <v>19</v>
      </c>
      <c r="L4686" s="1" t="s">
        <v>19</v>
      </c>
      <c r="M4686" s="1">
        <v>99</v>
      </c>
      <c r="N4686" s="1" t="s">
        <v>20</v>
      </c>
      <c r="O4686" s="1">
        <v>2819157</v>
      </c>
      <c r="P4686" s="1">
        <f t="shared" si="1036"/>
        <v>4</v>
      </c>
      <c r="Q4686" s="1">
        <f t="shared" si="1023"/>
        <v>9</v>
      </c>
      <c r="R4686" s="5">
        <f t="shared" si="1024"/>
        <v>2.197802197802198E-2</v>
      </c>
      <c r="S4686" s="6">
        <f t="shared" si="1025"/>
        <v>314185.81418581418</v>
      </c>
      <c r="T4686" s="4">
        <f t="shared" si="1026"/>
        <v>14.295454545454545</v>
      </c>
      <c r="U4686" s="1" t="str">
        <f t="shared" si="1027"/>
        <v>High Performer</v>
      </c>
      <c r="V4686" s="1" t="str">
        <f t="shared" si="1028"/>
        <v>Still Private</v>
      </c>
      <c r="W4686" s="1" t="str">
        <f t="shared" si="1029"/>
        <v>$</v>
      </c>
      <c r="X4686" s="1" t="str">
        <f t="shared" si="1030"/>
        <v>$44M</v>
      </c>
      <c r="Y4686" s="1" t="str">
        <f t="shared" si="1031"/>
        <v>$629M</v>
      </c>
      <c r="Z4686" s="1" t="str">
        <f t="shared" si="1032"/>
        <v>$0</v>
      </c>
      <c r="AA4686" s="1" t="str">
        <f t="shared" si="1033"/>
        <v>$3,14,186</v>
      </c>
      <c r="AB4686" s="6">
        <f t="shared" si="1034"/>
        <v>26182.151182151181</v>
      </c>
      <c r="AC4686" s="1" t="str">
        <f t="shared" si="1035"/>
        <v>Small</v>
      </c>
    </row>
    <row r="4687" spans="1:29">
      <c r="A4687" s="1" t="s">
        <v>3662</v>
      </c>
      <c r="B4687" s="1">
        <v>2015</v>
      </c>
      <c r="C4687" s="1" t="s">
        <v>45</v>
      </c>
      <c r="D4687" s="1" t="s">
        <v>51</v>
      </c>
      <c r="E4687" s="1" t="s">
        <v>23</v>
      </c>
      <c r="F4687" s="1">
        <v>36</v>
      </c>
      <c r="G4687" s="1">
        <v>4223</v>
      </c>
      <c r="H4687" s="1">
        <v>358</v>
      </c>
      <c r="I4687" s="1">
        <v>6.73</v>
      </c>
      <c r="J4687" s="1">
        <v>3</v>
      </c>
      <c r="K4687" s="1" t="s">
        <v>24</v>
      </c>
      <c r="L4687" s="1" t="s">
        <v>19</v>
      </c>
      <c r="M4687" s="1">
        <v>90</v>
      </c>
      <c r="N4687" s="1" t="s">
        <v>25</v>
      </c>
      <c r="O4687" s="1">
        <v>2692205</v>
      </c>
      <c r="P4687" s="1">
        <f t="shared" si="1036"/>
        <v>5</v>
      </c>
      <c r="Q4687" s="1">
        <f t="shared" si="1023"/>
        <v>9</v>
      </c>
      <c r="R4687" s="5">
        <f t="shared" si="1024"/>
        <v>8.5247454416291727E-3</v>
      </c>
      <c r="S4687" s="6">
        <f t="shared" si="1025"/>
        <v>84773.857447312344</v>
      </c>
      <c r="T4687" s="4">
        <f t="shared" si="1026"/>
        <v>9.9444444444444446</v>
      </c>
      <c r="U4687" s="1" t="str">
        <f t="shared" si="1027"/>
        <v>Normal</v>
      </c>
      <c r="V4687" s="1" t="str">
        <f t="shared" si="1028"/>
        <v>Acquired</v>
      </c>
      <c r="W4687" s="1" t="str">
        <f t="shared" si="1029"/>
        <v>A$</v>
      </c>
      <c r="X4687" s="1" t="str">
        <f t="shared" si="1030"/>
        <v>A$36M</v>
      </c>
      <c r="Y4687" s="1" t="str">
        <f t="shared" si="1031"/>
        <v>A$358M</v>
      </c>
      <c r="Z4687" s="1" t="str">
        <f t="shared" si="1032"/>
        <v>A$0</v>
      </c>
      <c r="AA4687" s="1" t="str">
        <f t="shared" si="1033"/>
        <v>A$84,774</v>
      </c>
      <c r="AB4687" s="6">
        <f t="shared" si="1034"/>
        <v>7064.4881206093614</v>
      </c>
      <c r="AC4687" s="1" t="str">
        <f t="shared" si="1035"/>
        <v>Small</v>
      </c>
    </row>
    <row r="4688" spans="1:29">
      <c r="A4688" s="1" t="s">
        <v>1416</v>
      </c>
      <c r="B4688" s="1">
        <v>2015</v>
      </c>
      <c r="C4688" s="1" t="s">
        <v>35</v>
      </c>
      <c r="D4688" s="1" t="s">
        <v>51</v>
      </c>
      <c r="E4688" s="1" t="s">
        <v>40</v>
      </c>
      <c r="F4688" s="1">
        <v>13</v>
      </c>
      <c r="G4688" s="1">
        <v>2192</v>
      </c>
      <c r="H4688" s="1">
        <v>55</v>
      </c>
      <c r="I4688" s="1">
        <v>33.22</v>
      </c>
      <c r="J4688" s="1">
        <v>8</v>
      </c>
      <c r="K4688" s="1" t="s">
        <v>19</v>
      </c>
      <c r="L4688" s="1" t="s">
        <v>24</v>
      </c>
      <c r="M4688" s="1">
        <v>74</v>
      </c>
      <c r="N4688" s="1" t="s">
        <v>29</v>
      </c>
      <c r="O4688" s="1">
        <v>2565057</v>
      </c>
      <c r="P4688" s="1">
        <f t="shared" si="1036"/>
        <v>3</v>
      </c>
      <c r="Q4688" s="1">
        <f t="shared" si="1023"/>
        <v>9</v>
      </c>
      <c r="R4688" s="5">
        <f t="shared" si="1024"/>
        <v>5.930656934306569E-3</v>
      </c>
      <c r="S4688" s="6">
        <f t="shared" si="1025"/>
        <v>25091.240875912408</v>
      </c>
      <c r="T4688" s="4">
        <f t="shared" si="1026"/>
        <v>4.2307692307692308</v>
      </c>
      <c r="U4688" s="1" t="str">
        <f t="shared" si="1027"/>
        <v>High Performer</v>
      </c>
      <c r="V4688" s="1" t="str">
        <f t="shared" si="1028"/>
        <v>IPO</v>
      </c>
      <c r="W4688" s="1" t="str">
        <f t="shared" si="1029"/>
        <v>¥</v>
      </c>
      <c r="X4688" s="1" t="str">
        <f t="shared" si="1030"/>
        <v>¥13M</v>
      </c>
      <c r="Y4688" s="1" t="str">
        <f t="shared" si="1031"/>
        <v>¥55M</v>
      </c>
      <c r="Z4688" s="1" t="str">
        <f t="shared" si="1032"/>
        <v>¥0</v>
      </c>
      <c r="AA4688" s="1" t="str">
        <f t="shared" si="1033"/>
        <v>¥25,091</v>
      </c>
      <c r="AB4688" s="6">
        <f t="shared" si="1034"/>
        <v>2090.9367396593675</v>
      </c>
      <c r="AC4688" s="1" t="str">
        <f t="shared" si="1035"/>
        <v>Small</v>
      </c>
    </row>
    <row r="4689" spans="1:29">
      <c r="A4689" s="1" t="s">
        <v>2778</v>
      </c>
      <c r="B4689" s="1">
        <v>2015</v>
      </c>
      <c r="C4689" s="1" t="s">
        <v>22</v>
      </c>
      <c r="D4689" s="1" t="s">
        <v>102</v>
      </c>
      <c r="E4689" s="1" t="s">
        <v>37</v>
      </c>
      <c r="F4689" s="1">
        <v>39</v>
      </c>
      <c r="G4689" s="1">
        <v>3104</v>
      </c>
      <c r="H4689" s="1">
        <v>301</v>
      </c>
      <c r="I4689" s="1">
        <v>25.84</v>
      </c>
      <c r="J4689" s="1">
        <v>9</v>
      </c>
      <c r="K4689" s="1" t="s">
        <v>24</v>
      </c>
      <c r="L4689" s="1" t="s">
        <v>19</v>
      </c>
      <c r="M4689" s="1">
        <v>73</v>
      </c>
      <c r="N4689" s="1" t="s">
        <v>49</v>
      </c>
      <c r="O4689" s="1">
        <v>2368300</v>
      </c>
      <c r="P4689" s="1">
        <f t="shared" si="1036"/>
        <v>4</v>
      </c>
      <c r="Q4689" s="1">
        <f t="shared" si="1023"/>
        <v>9</v>
      </c>
      <c r="R4689" s="5">
        <f t="shared" si="1024"/>
        <v>1.2564432989690722E-2</v>
      </c>
      <c r="S4689" s="6">
        <f t="shared" si="1025"/>
        <v>96971.649484536087</v>
      </c>
      <c r="T4689" s="4">
        <f t="shared" si="1026"/>
        <v>7.7179487179487181</v>
      </c>
      <c r="U4689" s="1" t="str">
        <f t="shared" si="1027"/>
        <v>High Performer</v>
      </c>
      <c r="V4689" s="1" t="str">
        <f t="shared" si="1028"/>
        <v>Acquired</v>
      </c>
      <c r="W4689" s="1" t="str">
        <f t="shared" si="1029"/>
        <v>£</v>
      </c>
      <c r="X4689" s="1" t="str">
        <f t="shared" si="1030"/>
        <v>£39M</v>
      </c>
      <c r="Y4689" s="1" t="str">
        <f t="shared" si="1031"/>
        <v>£301M</v>
      </c>
      <c r="Z4689" s="1" t="str">
        <f t="shared" si="1032"/>
        <v>£0</v>
      </c>
      <c r="AA4689" s="1" t="str">
        <f t="shared" si="1033"/>
        <v>£96,972</v>
      </c>
      <c r="AB4689" s="6">
        <f t="shared" si="1034"/>
        <v>8080.9707903780072</v>
      </c>
      <c r="AC4689" s="1" t="str">
        <f t="shared" si="1035"/>
        <v>Small</v>
      </c>
    </row>
    <row r="4690" spans="1:29">
      <c r="A4690" s="1" t="s">
        <v>441</v>
      </c>
      <c r="B4690" s="1">
        <v>2015</v>
      </c>
      <c r="C4690" s="1" t="s">
        <v>27</v>
      </c>
      <c r="D4690" s="1" t="s">
        <v>48</v>
      </c>
      <c r="E4690" s="1" t="s">
        <v>28</v>
      </c>
      <c r="F4690" s="1">
        <v>8</v>
      </c>
      <c r="G4690" s="1">
        <v>1599</v>
      </c>
      <c r="H4690" s="1">
        <v>962</v>
      </c>
      <c r="I4690" s="1">
        <v>3.57</v>
      </c>
      <c r="J4690" s="1">
        <v>9</v>
      </c>
      <c r="K4690" s="1" t="s">
        <v>19</v>
      </c>
      <c r="L4690" s="1" t="s">
        <v>19</v>
      </c>
      <c r="M4690" s="1">
        <v>46</v>
      </c>
      <c r="N4690" s="1" t="s">
        <v>25</v>
      </c>
      <c r="O4690" s="1">
        <v>2169619</v>
      </c>
      <c r="P4690" s="1">
        <f t="shared" si="1036"/>
        <v>1</v>
      </c>
      <c r="Q4690" s="1">
        <f t="shared" si="1023"/>
        <v>9</v>
      </c>
      <c r="R4690" s="5">
        <f t="shared" si="1024"/>
        <v>5.0031269543464665E-3</v>
      </c>
      <c r="S4690" s="6">
        <f t="shared" si="1025"/>
        <v>601626.01626016258</v>
      </c>
      <c r="T4690" s="4">
        <f t="shared" si="1026"/>
        <v>120.25</v>
      </c>
      <c r="U4690" s="1" t="str">
        <f t="shared" si="1027"/>
        <v>High Performer</v>
      </c>
      <c r="V4690" s="1" t="str">
        <f t="shared" si="1028"/>
        <v>Still Private</v>
      </c>
      <c r="W4690" s="1" t="str">
        <f t="shared" si="1029"/>
        <v>$</v>
      </c>
      <c r="X4690" s="1" t="str">
        <f t="shared" si="1030"/>
        <v>$8M</v>
      </c>
      <c r="Y4690" s="1" t="str">
        <f t="shared" si="1031"/>
        <v>$962M</v>
      </c>
      <c r="Z4690" s="1" t="str">
        <f t="shared" si="1032"/>
        <v>$0</v>
      </c>
      <c r="AA4690" s="1" t="str">
        <f t="shared" si="1033"/>
        <v>$6,01,626</v>
      </c>
      <c r="AB4690" s="6">
        <f t="shared" si="1034"/>
        <v>50135.501355013548</v>
      </c>
      <c r="AC4690" s="1" t="str">
        <f t="shared" si="1035"/>
        <v>Small</v>
      </c>
    </row>
    <row r="4691" spans="1:29">
      <c r="A4691" s="1" t="s">
        <v>4645</v>
      </c>
      <c r="B4691" s="1">
        <v>2015</v>
      </c>
      <c r="C4691" s="1" t="s">
        <v>27</v>
      </c>
      <c r="D4691" s="1" t="s">
        <v>95</v>
      </c>
      <c r="E4691" s="1" t="s">
        <v>18</v>
      </c>
      <c r="F4691" s="1">
        <v>50</v>
      </c>
      <c r="G4691" s="1">
        <v>4564</v>
      </c>
      <c r="H4691" s="1">
        <v>648</v>
      </c>
      <c r="I4691" s="1">
        <v>31.1</v>
      </c>
      <c r="J4691" s="1">
        <v>4</v>
      </c>
      <c r="K4691" s="1" t="s">
        <v>24</v>
      </c>
      <c r="L4691" s="1" t="s">
        <v>24</v>
      </c>
      <c r="M4691" s="1">
        <v>82</v>
      </c>
      <c r="N4691" s="1" t="s">
        <v>49</v>
      </c>
      <c r="O4691" s="1">
        <v>1980198</v>
      </c>
      <c r="P4691" s="1">
        <f t="shared" si="1036"/>
        <v>2</v>
      </c>
      <c r="Q4691" s="1">
        <f t="shared" si="1023"/>
        <v>9</v>
      </c>
      <c r="R4691" s="5">
        <f t="shared" si="1024"/>
        <v>1.0955302366345312E-2</v>
      </c>
      <c r="S4691" s="6">
        <f t="shared" si="1025"/>
        <v>141980.71866783523</v>
      </c>
      <c r="T4691" s="4">
        <f t="shared" si="1026"/>
        <v>12.96</v>
      </c>
      <c r="U4691" s="1" t="str">
        <f t="shared" si="1027"/>
        <v>Normal</v>
      </c>
      <c r="V4691" s="1" t="str">
        <f t="shared" si="1028"/>
        <v>Acquired</v>
      </c>
      <c r="W4691" s="1" t="str">
        <f t="shared" si="1029"/>
        <v>$</v>
      </c>
      <c r="X4691" s="1" t="str">
        <f t="shared" si="1030"/>
        <v>$50M</v>
      </c>
      <c r="Y4691" s="1" t="str">
        <f t="shared" si="1031"/>
        <v>$648M</v>
      </c>
      <c r="Z4691" s="1" t="str">
        <f t="shared" si="1032"/>
        <v>$0</v>
      </c>
      <c r="AA4691" s="1" t="str">
        <f t="shared" si="1033"/>
        <v>$1,41,981</v>
      </c>
      <c r="AB4691" s="6">
        <f t="shared" si="1034"/>
        <v>11831.726555652936</v>
      </c>
      <c r="AC4691" s="1" t="str">
        <f t="shared" si="1035"/>
        <v>Small</v>
      </c>
    </row>
    <row r="4692" spans="1:29">
      <c r="A4692" s="1" t="s">
        <v>72</v>
      </c>
      <c r="B4692" s="1">
        <v>2015</v>
      </c>
      <c r="C4692" s="1" t="s">
        <v>73</v>
      </c>
      <c r="D4692" s="1" t="s">
        <v>43</v>
      </c>
      <c r="E4692" s="1" t="s">
        <v>28</v>
      </c>
      <c r="F4692" s="1">
        <v>54</v>
      </c>
      <c r="G4692" s="1">
        <v>3489</v>
      </c>
      <c r="H4692" s="1">
        <v>348</v>
      </c>
      <c r="I4692" s="1">
        <v>1.89</v>
      </c>
      <c r="J4692" s="1">
        <v>2</v>
      </c>
      <c r="K4692" s="1" t="s">
        <v>24</v>
      </c>
      <c r="L4692" s="1" t="s">
        <v>19</v>
      </c>
      <c r="M4692" s="1">
        <v>73</v>
      </c>
      <c r="N4692" s="1" t="s">
        <v>33</v>
      </c>
      <c r="O4692" s="1">
        <v>1831303</v>
      </c>
      <c r="P4692" s="1">
        <f t="shared" si="1036"/>
        <v>1</v>
      </c>
      <c r="Q4692" s="1">
        <f t="shared" si="1023"/>
        <v>9</v>
      </c>
      <c r="R4692" s="5">
        <f t="shared" si="1024"/>
        <v>1.5477214101461736E-2</v>
      </c>
      <c r="S4692" s="6">
        <f t="shared" si="1025"/>
        <v>99742.046431642302</v>
      </c>
      <c r="T4692" s="4">
        <f t="shared" si="1026"/>
        <v>6.4444444444444446</v>
      </c>
      <c r="U4692" s="1" t="str">
        <f t="shared" si="1027"/>
        <v>Normal</v>
      </c>
      <c r="V4692" s="1" t="str">
        <f t="shared" si="1028"/>
        <v>Acquired</v>
      </c>
      <c r="W4692" s="1" t="str">
        <f t="shared" si="1029"/>
        <v>€</v>
      </c>
      <c r="X4692" s="1" t="str">
        <f t="shared" si="1030"/>
        <v>€54M</v>
      </c>
      <c r="Y4692" s="1" t="str">
        <f t="shared" si="1031"/>
        <v>€348M</v>
      </c>
      <c r="Z4692" s="1" t="str">
        <f t="shared" si="1032"/>
        <v>€0</v>
      </c>
      <c r="AA4692" s="1" t="str">
        <f t="shared" si="1033"/>
        <v>€99,742</v>
      </c>
      <c r="AB4692" s="6">
        <f t="shared" si="1034"/>
        <v>8311.8372026368579</v>
      </c>
      <c r="AC4692" s="1" t="str">
        <f t="shared" si="1035"/>
        <v>Small</v>
      </c>
    </row>
    <row r="4693" spans="1:29">
      <c r="A4693" s="1" t="s">
        <v>1295</v>
      </c>
      <c r="B4693" s="1">
        <v>2015</v>
      </c>
      <c r="C4693" s="1" t="s">
        <v>42</v>
      </c>
      <c r="D4693" s="1" t="s">
        <v>102</v>
      </c>
      <c r="E4693" s="1" t="s">
        <v>40</v>
      </c>
      <c r="F4693" s="1">
        <v>82</v>
      </c>
      <c r="G4693" s="1">
        <v>322</v>
      </c>
      <c r="H4693" s="1">
        <v>922</v>
      </c>
      <c r="I4693" s="1">
        <v>29.84</v>
      </c>
      <c r="J4693" s="1">
        <v>9</v>
      </c>
      <c r="K4693" s="1" t="s">
        <v>24</v>
      </c>
      <c r="L4693" s="1" t="s">
        <v>24</v>
      </c>
      <c r="M4693" s="1">
        <v>72</v>
      </c>
      <c r="N4693" s="1" t="s">
        <v>33</v>
      </c>
      <c r="O4693" s="1">
        <v>1807334</v>
      </c>
      <c r="P4693" s="1">
        <f t="shared" si="1036"/>
        <v>3</v>
      </c>
      <c r="Q4693" s="1">
        <f t="shared" si="1023"/>
        <v>9</v>
      </c>
      <c r="R4693" s="5">
        <f t="shared" si="1024"/>
        <v>0.25465838509316768</v>
      </c>
      <c r="S4693" s="6">
        <f t="shared" si="1025"/>
        <v>2863354.037267081</v>
      </c>
      <c r="T4693" s="4">
        <f t="shared" si="1026"/>
        <v>11.24390243902439</v>
      </c>
      <c r="U4693" s="1" t="str">
        <f t="shared" si="1027"/>
        <v>High Performer</v>
      </c>
      <c r="V4693" s="1" t="str">
        <f t="shared" si="1028"/>
        <v>Acquired</v>
      </c>
      <c r="W4693" s="1" t="str">
        <f t="shared" si="1029"/>
        <v>¥</v>
      </c>
      <c r="X4693" s="1" t="str">
        <f t="shared" si="1030"/>
        <v>¥82M</v>
      </c>
      <c r="Y4693" s="1" t="str">
        <f t="shared" si="1031"/>
        <v>¥922M</v>
      </c>
      <c r="Z4693" s="1" t="str">
        <f t="shared" si="1032"/>
        <v>¥0</v>
      </c>
      <c r="AA4693" s="1" t="str">
        <f t="shared" si="1033"/>
        <v>¥28,63,354</v>
      </c>
      <c r="AB4693" s="6">
        <f t="shared" si="1034"/>
        <v>238612.8364389234</v>
      </c>
      <c r="AC4693" s="1" t="str">
        <f t="shared" si="1035"/>
        <v>Small</v>
      </c>
    </row>
    <row r="4694" spans="1:29">
      <c r="A4694" s="1" t="s">
        <v>3650</v>
      </c>
      <c r="B4694" s="1">
        <v>2015</v>
      </c>
      <c r="C4694" s="1" t="s">
        <v>45</v>
      </c>
      <c r="D4694" s="1" t="s">
        <v>17</v>
      </c>
      <c r="E4694" s="1" t="s">
        <v>37</v>
      </c>
      <c r="F4694" s="1">
        <v>36</v>
      </c>
      <c r="G4694" s="1">
        <v>1529</v>
      </c>
      <c r="H4694" s="1">
        <v>808</v>
      </c>
      <c r="I4694" s="1">
        <v>35.24</v>
      </c>
      <c r="J4694" s="1">
        <v>2</v>
      </c>
      <c r="K4694" s="1" t="s">
        <v>24</v>
      </c>
      <c r="L4694" s="1" t="s">
        <v>24</v>
      </c>
      <c r="M4694" s="1">
        <v>26</v>
      </c>
      <c r="N4694" s="1" t="s">
        <v>25</v>
      </c>
      <c r="O4694" s="1">
        <v>1757758</v>
      </c>
      <c r="P4694" s="1">
        <f t="shared" si="1036"/>
        <v>4</v>
      </c>
      <c r="Q4694" s="1">
        <f t="shared" si="1023"/>
        <v>9</v>
      </c>
      <c r="R4694" s="5">
        <f t="shared" si="1024"/>
        <v>2.354480052321779E-2</v>
      </c>
      <c r="S4694" s="6">
        <f t="shared" si="1025"/>
        <v>528449.96729888814</v>
      </c>
      <c r="T4694" s="4">
        <f t="shared" si="1026"/>
        <v>22.444444444444443</v>
      </c>
      <c r="U4694" s="1" t="str">
        <f t="shared" si="1027"/>
        <v>Normal</v>
      </c>
      <c r="V4694" s="1" t="str">
        <f t="shared" si="1028"/>
        <v>Acquired</v>
      </c>
      <c r="W4694" s="1" t="str">
        <f t="shared" si="1029"/>
        <v>A$</v>
      </c>
      <c r="X4694" s="1" t="str">
        <f t="shared" si="1030"/>
        <v>A$36M</v>
      </c>
      <c r="Y4694" s="1" t="str">
        <f t="shared" si="1031"/>
        <v>A$808M</v>
      </c>
      <c r="Z4694" s="1" t="str">
        <f t="shared" si="1032"/>
        <v>A$0</v>
      </c>
      <c r="AA4694" s="1" t="str">
        <f t="shared" si="1033"/>
        <v>A$5,28,450</v>
      </c>
      <c r="AB4694" s="6">
        <f t="shared" si="1034"/>
        <v>44037.497274907349</v>
      </c>
      <c r="AC4694" s="1" t="str">
        <f t="shared" si="1035"/>
        <v>Small</v>
      </c>
    </row>
    <row r="4695" spans="1:29">
      <c r="A4695" s="1" t="s">
        <v>4976</v>
      </c>
      <c r="B4695" s="1">
        <v>2015</v>
      </c>
      <c r="C4695" s="1" t="s">
        <v>16</v>
      </c>
      <c r="D4695" s="1" t="s">
        <v>39</v>
      </c>
      <c r="E4695" s="1" t="s">
        <v>23</v>
      </c>
      <c r="F4695" s="1">
        <v>41</v>
      </c>
      <c r="G4695" s="1">
        <v>4718</v>
      </c>
      <c r="H4695" s="1">
        <v>121</v>
      </c>
      <c r="I4695" s="1">
        <v>41.54</v>
      </c>
      <c r="J4695" s="1">
        <v>4</v>
      </c>
      <c r="K4695" s="1" t="s">
        <v>24</v>
      </c>
      <c r="L4695" s="1" t="s">
        <v>24</v>
      </c>
      <c r="M4695" s="1">
        <v>28</v>
      </c>
      <c r="N4695" s="1" t="s">
        <v>20</v>
      </c>
      <c r="O4695" s="1">
        <v>1547786</v>
      </c>
      <c r="P4695" s="1">
        <f t="shared" si="1036"/>
        <v>5</v>
      </c>
      <c r="Q4695" s="1">
        <f t="shared" si="1023"/>
        <v>9</v>
      </c>
      <c r="R4695" s="5">
        <f t="shared" si="1024"/>
        <v>8.6901229334463755E-3</v>
      </c>
      <c r="S4695" s="6">
        <f t="shared" si="1025"/>
        <v>25646.460364561255</v>
      </c>
      <c r="T4695" s="4">
        <f t="shared" si="1026"/>
        <v>2.9512195121951219</v>
      </c>
      <c r="U4695" s="1" t="str">
        <f t="shared" si="1027"/>
        <v>Normal</v>
      </c>
      <c r="V4695" s="1" t="str">
        <f t="shared" si="1028"/>
        <v>Acquired</v>
      </c>
      <c r="W4695" s="1" t="str">
        <f t="shared" si="1029"/>
        <v>$</v>
      </c>
      <c r="X4695" s="1" t="str">
        <f t="shared" si="1030"/>
        <v>$41M</v>
      </c>
      <c r="Y4695" s="1" t="str">
        <f t="shared" si="1031"/>
        <v>$121M</v>
      </c>
      <c r="Z4695" s="1" t="str">
        <f t="shared" si="1032"/>
        <v>$0</v>
      </c>
      <c r="AA4695" s="1" t="str">
        <f t="shared" si="1033"/>
        <v>$25,646</v>
      </c>
      <c r="AB4695" s="6">
        <f t="shared" si="1034"/>
        <v>2137.2050303801047</v>
      </c>
      <c r="AC4695" s="1" t="str">
        <f t="shared" si="1035"/>
        <v>Small</v>
      </c>
    </row>
    <row r="4696" spans="1:29">
      <c r="A4696" s="1" t="s">
        <v>305</v>
      </c>
      <c r="B4696" s="1">
        <v>2015</v>
      </c>
      <c r="C4696" s="1" t="s">
        <v>35</v>
      </c>
      <c r="D4696" s="1" t="s">
        <v>43</v>
      </c>
      <c r="E4696" s="1" t="s">
        <v>40</v>
      </c>
      <c r="F4696" s="1">
        <v>6</v>
      </c>
      <c r="G4696" s="1">
        <v>420</v>
      </c>
      <c r="H4696" s="1">
        <v>578</v>
      </c>
      <c r="I4696" s="1">
        <v>2.65</v>
      </c>
      <c r="J4696" s="1">
        <v>2</v>
      </c>
      <c r="K4696" s="1" t="s">
        <v>24</v>
      </c>
      <c r="L4696" s="1" t="s">
        <v>19</v>
      </c>
      <c r="M4696" s="1">
        <v>54</v>
      </c>
      <c r="N4696" s="1" t="s">
        <v>33</v>
      </c>
      <c r="O4696" s="1">
        <v>1503394</v>
      </c>
      <c r="P4696" s="1">
        <f t="shared" si="1036"/>
        <v>3</v>
      </c>
      <c r="Q4696" s="1">
        <f t="shared" si="1023"/>
        <v>9</v>
      </c>
      <c r="R4696" s="5">
        <f t="shared" si="1024"/>
        <v>1.4285714285714285E-2</v>
      </c>
      <c r="S4696" s="6">
        <f t="shared" si="1025"/>
        <v>1376190.4761904762</v>
      </c>
      <c r="T4696" s="4">
        <f t="shared" si="1026"/>
        <v>96.333333333333329</v>
      </c>
      <c r="U4696" s="1" t="str">
        <f t="shared" si="1027"/>
        <v>Normal</v>
      </c>
      <c r="V4696" s="1" t="str">
        <f t="shared" si="1028"/>
        <v>Acquired</v>
      </c>
      <c r="W4696" s="1" t="str">
        <f t="shared" si="1029"/>
        <v>¥</v>
      </c>
      <c r="X4696" s="1" t="str">
        <f t="shared" si="1030"/>
        <v>¥6M</v>
      </c>
      <c r="Y4696" s="1" t="str">
        <f t="shared" si="1031"/>
        <v>¥578M</v>
      </c>
      <c r="Z4696" s="1" t="str">
        <f t="shared" si="1032"/>
        <v>¥0</v>
      </c>
      <c r="AA4696" s="1" t="str">
        <f t="shared" si="1033"/>
        <v>¥13,76,190</v>
      </c>
      <c r="AB4696" s="6">
        <f t="shared" si="1034"/>
        <v>114682.53968253969</v>
      </c>
      <c r="AC4696" s="1" t="str">
        <f t="shared" si="1035"/>
        <v>Small</v>
      </c>
    </row>
    <row r="4697" spans="1:29">
      <c r="A4697" s="1" t="s">
        <v>4069</v>
      </c>
      <c r="B4697" s="1">
        <v>2015</v>
      </c>
      <c r="C4697" s="1" t="s">
        <v>42</v>
      </c>
      <c r="D4697" s="1" t="s">
        <v>46</v>
      </c>
      <c r="E4697" s="1" t="s">
        <v>40</v>
      </c>
      <c r="F4697" s="1">
        <v>87</v>
      </c>
      <c r="G4697" s="1">
        <v>4440</v>
      </c>
      <c r="H4697" s="1">
        <v>149</v>
      </c>
      <c r="I4697" s="1">
        <v>10.220000000000001</v>
      </c>
      <c r="J4697" s="1">
        <v>9</v>
      </c>
      <c r="K4697" s="1" t="s">
        <v>24</v>
      </c>
      <c r="L4697" s="1" t="s">
        <v>24</v>
      </c>
      <c r="M4697" s="1">
        <v>65</v>
      </c>
      <c r="N4697" s="1" t="s">
        <v>25</v>
      </c>
      <c r="O4697" s="1">
        <v>1495024</v>
      </c>
      <c r="P4697" s="1">
        <f t="shared" si="1036"/>
        <v>3</v>
      </c>
      <c r="Q4697" s="1">
        <f t="shared" si="1023"/>
        <v>9</v>
      </c>
      <c r="R4697" s="5">
        <f t="shared" si="1024"/>
        <v>1.9594594594594596E-2</v>
      </c>
      <c r="S4697" s="6">
        <f t="shared" si="1025"/>
        <v>33558.558558558558</v>
      </c>
      <c r="T4697" s="4">
        <f t="shared" si="1026"/>
        <v>1.7126436781609196</v>
      </c>
      <c r="U4697" s="1" t="str">
        <f t="shared" si="1027"/>
        <v>High Performer</v>
      </c>
      <c r="V4697" s="1" t="str">
        <f t="shared" si="1028"/>
        <v>Acquired</v>
      </c>
      <c r="W4697" s="1" t="str">
        <f t="shared" si="1029"/>
        <v>¥</v>
      </c>
      <c r="X4697" s="1" t="str">
        <f t="shared" si="1030"/>
        <v>¥87M</v>
      </c>
      <c r="Y4697" s="1" t="str">
        <f t="shared" si="1031"/>
        <v>¥149M</v>
      </c>
      <c r="Z4697" s="1" t="str">
        <f t="shared" si="1032"/>
        <v>¥0</v>
      </c>
      <c r="AA4697" s="1" t="str">
        <f t="shared" si="1033"/>
        <v>¥33,559</v>
      </c>
      <c r="AB4697" s="6">
        <f t="shared" si="1034"/>
        <v>2796.5465465465463</v>
      </c>
      <c r="AC4697" s="1" t="str">
        <f t="shared" si="1035"/>
        <v>Small</v>
      </c>
    </row>
    <row r="4698" spans="1:29">
      <c r="A4698" s="1" t="s">
        <v>1159</v>
      </c>
      <c r="B4698" s="1">
        <v>2015</v>
      </c>
      <c r="C4698" s="1" t="s">
        <v>22</v>
      </c>
      <c r="D4698" s="1" t="s">
        <v>46</v>
      </c>
      <c r="E4698" s="1" t="s">
        <v>28</v>
      </c>
      <c r="F4698" s="1">
        <v>54</v>
      </c>
      <c r="G4698" s="1">
        <v>319</v>
      </c>
      <c r="H4698" s="1">
        <v>588</v>
      </c>
      <c r="I4698" s="1">
        <v>8.4499999999999993</v>
      </c>
      <c r="J4698" s="1">
        <v>1</v>
      </c>
      <c r="K4698" s="1" t="s">
        <v>24</v>
      </c>
      <c r="L4698" s="1" t="s">
        <v>19</v>
      </c>
      <c r="M4698" s="1">
        <v>11</v>
      </c>
      <c r="N4698" s="1" t="s">
        <v>29</v>
      </c>
      <c r="O4698" s="1">
        <v>1433783</v>
      </c>
      <c r="P4698" s="1">
        <f t="shared" si="1036"/>
        <v>1</v>
      </c>
      <c r="Q4698" s="1">
        <f t="shared" si="1023"/>
        <v>9</v>
      </c>
      <c r="R4698" s="5">
        <f t="shared" si="1024"/>
        <v>0.16927899686520376</v>
      </c>
      <c r="S4698" s="6">
        <f t="shared" si="1025"/>
        <v>1843260.1880877742</v>
      </c>
      <c r="T4698" s="4">
        <f t="shared" si="1026"/>
        <v>10.888888888888889</v>
      </c>
      <c r="U4698" s="1" t="str">
        <f t="shared" si="1027"/>
        <v>Normal</v>
      </c>
      <c r="V4698" s="1" t="str">
        <f t="shared" si="1028"/>
        <v>Acquired</v>
      </c>
      <c r="W4698" s="1" t="str">
        <f t="shared" si="1029"/>
        <v>£</v>
      </c>
      <c r="X4698" s="1" t="str">
        <f t="shared" si="1030"/>
        <v>£54M</v>
      </c>
      <c r="Y4698" s="1" t="str">
        <f t="shared" si="1031"/>
        <v>£588M</v>
      </c>
      <c r="Z4698" s="1" t="str">
        <f t="shared" si="1032"/>
        <v>£0</v>
      </c>
      <c r="AA4698" s="1" t="str">
        <f t="shared" si="1033"/>
        <v>£18,43,260</v>
      </c>
      <c r="AB4698" s="6">
        <f t="shared" si="1034"/>
        <v>153605.01567398119</v>
      </c>
      <c r="AC4698" s="1" t="str">
        <f t="shared" si="1035"/>
        <v>Small</v>
      </c>
    </row>
    <row r="4699" spans="1:29">
      <c r="A4699" s="1" t="s">
        <v>4215</v>
      </c>
      <c r="B4699" s="1">
        <v>2015</v>
      </c>
      <c r="C4699" s="1" t="s">
        <v>73</v>
      </c>
      <c r="D4699" s="1" t="s">
        <v>95</v>
      </c>
      <c r="E4699" s="1" t="s">
        <v>23</v>
      </c>
      <c r="F4699" s="1">
        <v>67</v>
      </c>
      <c r="G4699" s="1">
        <v>2817</v>
      </c>
      <c r="H4699" s="1">
        <v>542</v>
      </c>
      <c r="I4699" s="1">
        <v>36.090000000000003</v>
      </c>
      <c r="J4699" s="1">
        <v>8</v>
      </c>
      <c r="K4699" s="1" t="s">
        <v>19</v>
      </c>
      <c r="L4699" s="1" t="s">
        <v>19</v>
      </c>
      <c r="M4699" s="1">
        <v>95</v>
      </c>
      <c r="N4699" s="1" t="s">
        <v>20</v>
      </c>
      <c r="O4699" s="1">
        <v>1384263</v>
      </c>
      <c r="P4699" s="1">
        <f t="shared" si="1036"/>
        <v>5</v>
      </c>
      <c r="Q4699" s="1">
        <f t="shared" si="1023"/>
        <v>9</v>
      </c>
      <c r="R4699" s="5">
        <f t="shared" si="1024"/>
        <v>2.3784167554135604E-2</v>
      </c>
      <c r="S4699" s="6">
        <f t="shared" si="1025"/>
        <v>192403.26588569401</v>
      </c>
      <c r="T4699" s="4">
        <f t="shared" si="1026"/>
        <v>8.08955223880597</v>
      </c>
      <c r="U4699" s="1" t="str">
        <f t="shared" si="1027"/>
        <v>High Performer</v>
      </c>
      <c r="V4699" s="1" t="str">
        <f t="shared" si="1028"/>
        <v>Still Private</v>
      </c>
      <c r="W4699" s="1" t="str">
        <f t="shared" si="1029"/>
        <v>€</v>
      </c>
      <c r="X4699" s="1" t="str">
        <f t="shared" si="1030"/>
        <v>€67M</v>
      </c>
      <c r="Y4699" s="1" t="str">
        <f t="shared" si="1031"/>
        <v>€542M</v>
      </c>
      <c r="Z4699" s="1" t="str">
        <f t="shared" si="1032"/>
        <v>€0</v>
      </c>
      <c r="AA4699" s="1" t="str">
        <f t="shared" si="1033"/>
        <v>€1,92,403</v>
      </c>
      <c r="AB4699" s="6">
        <f t="shared" si="1034"/>
        <v>16033.6054904745</v>
      </c>
      <c r="AC4699" s="1" t="str">
        <f t="shared" si="1035"/>
        <v>Small</v>
      </c>
    </row>
    <row r="4700" spans="1:29">
      <c r="A4700" s="1" t="s">
        <v>1088</v>
      </c>
      <c r="B4700" s="1">
        <v>2015</v>
      </c>
      <c r="C4700" s="1" t="s">
        <v>31</v>
      </c>
      <c r="D4700" s="1" t="s">
        <v>48</v>
      </c>
      <c r="E4700" s="1" t="s">
        <v>37</v>
      </c>
      <c r="F4700" s="1">
        <v>16</v>
      </c>
      <c r="G4700" s="1">
        <v>1833</v>
      </c>
      <c r="H4700" s="1">
        <v>626</v>
      </c>
      <c r="I4700" s="1">
        <v>26.61</v>
      </c>
      <c r="J4700" s="1">
        <v>3</v>
      </c>
      <c r="K4700" s="1" t="s">
        <v>19</v>
      </c>
      <c r="L4700" s="1" t="s">
        <v>19</v>
      </c>
      <c r="M4700" s="1">
        <v>96</v>
      </c>
      <c r="N4700" s="1" t="s">
        <v>20</v>
      </c>
      <c r="O4700" s="1">
        <v>1346226</v>
      </c>
      <c r="P4700" s="1">
        <f t="shared" si="1036"/>
        <v>4</v>
      </c>
      <c r="Q4700" s="1">
        <f t="shared" si="1023"/>
        <v>9</v>
      </c>
      <c r="R4700" s="5">
        <f t="shared" si="1024"/>
        <v>8.7288597926895792E-3</v>
      </c>
      <c r="S4700" s="6">
        <f t="shared" si="1025"/>
        <v>341516.63938897982</v>
      </c>
      <c r="T4700" s="4">
        <f t="shared" si="1026"/>
        <v>39.125</v>
      </c>
      <c r="U4700" s="1" t="str">
        <f t="shared" si="1027"/>
        <v>Normal</v>
      </c>
      <c r="V4700" s="1" t="str">
        <f t="shared" si="1028"/>
        <v>Still Private</v>
      </c>
      <c r="W4700" s="1" t="str">
        <f t="shared" si="1029"/>
        <v>€</v>
      </c>
      <c r="X4700" s="1" t="str">
        <f t="shared" si="1030"/>
        <v>€16M</v>
      </c>
      <c r="Y4700" s="1" t="str">
        <f t="shared" si="1031"/>
        <v>€626M</v>
      </c>
      <c r="Z4700" s="1" t="str">
        <f t="shared" si="1032"/>
        <v>€0</v>
      </c>
      <c r="AA4700" s="1" t="str">
        <f t="shared" si="1033"/>
        <v>€3,41,517</v>
      </c>
      <c r="AB4700" s="6">
        <f t="shared" si="1034"/>
        <v>28459.719949081653</v>
      </c>
      <c r="AC4700" s="1" t="str">
        <f t="shared" si="1035"/>
        <v>Small</v>
      </c>
    </row>
    <row r="4701" spans="1:29">
      <c r="A4701" s="1" t="s">
        <v>239</v>
      </c>
      <c r="B4701" s="1">
        <v>2015</v>
      </c>
      <c r="C4701" s="1" t="s">
        <v>16</v>
      </c>
      <c r="D4701" s="1" t="s">
        <v>43</v>
      </c>
      <c r="E4701" s="1" t="s">
        <v>28</v>
      </c>
      <c r="F4701" s="1">
        <v>70</v>
      </c>
      <c r="G4701" s="1">
        <v>72</v>
      </c>
      <c r="H4701" s="1">
        <v>25</v>
      </c>
      <c r="I4701" s="1">
        <v>29.31</v>
      </c>
      <c r="J4701" s="1">
        <v>2</v>
      </c>
      <c r="K4701" s="1" t="s">
        <v>24</v>
      </c>
      <c r="L4701" s="1" t="s">
        <v>24</v>
      </c>
      <c r="M4701" s="1">
        <v>12</v>
      </c>
      <c r="N4701" s="1" t="s">
        <v>33</v>
      </c>
      <c r="O4701" s="1">
        <v>1092921</v>
      </c>
      <c r="P4701" s="1">
        <f t="shared" si="1036"/>
        <v>1</v>
      </c>
      <c r="Q4701" s="1">
        <f t="shared" si="1023"/>
        <v>9</v>
      </c>
      <c r="R4701" s="5">
        <f t="shared" si="1024"/>
        <v>0.97222222222222221</v>
      </c>
      <c r="S4701" s="6">
        <f t="shared" si="1025"/>
        <v>347222.22222222225</v>
      </c>
      <c r="T4701" s="4">
        <f t="shared" si="1026"/>
        <v>0.35714285714285715</v>
      </c>
      <c r="U4701" s="1" t="str">
        <f t="shared" si="1027"/>
        <v>Normal</v>
      </c>
      <c r="V4701" s="1" t="str">
        <f t="shared" si="1028"/>
        <v>Acquired</v>
      </c>
      <c r="W4701" s="1" t="str">
        <f t="shared" si="1029"/>
        <v>$</v>
      </c>
      <c r="X4701" s="1" t="str">
        <f t="shared" si="1030"/>
        <v>$70M</v>
      </c>
      <c r="Y4701" s="1" t="str">
        <f t="shared" si="1031"/>
        <v>$25M</v>
      </c>
      <c r="Z4701" s="1" t="str">
        <f t="shared" si="1032"/>
        <v>$1</v>
      </c>
      <c r="AA4701" s="1" t="str">
        <f t="shared" si="1033"/>
        <v>$3,47,222</v>
      </c>
      <c r="AB4701" s="6">
        <f t="shared" si="1034"/>
        <v>28935.185185185186</v>
      </c>
      <c r="AC4701" s="1" t="str">
        <f t="shared" si="1035"/>
        <v>Small</v>
      </c>
    </row>
    <row r="4702" spans="1:29">
      <c r="A4702" s="1" t="s">
        <v>3871</v>
      </c>
      <c r="B4702" s="1">
        <v>2015</v>
      </c>
      <c r="C4702" s="1" t="s">
        <v>16</v>
      </c>
      <c r="D4702" s="1" t="s">
        <v>43</v>
      </c>
      <c r="E4702" s="1" t="s">
        <v>18</v>
      </c>
      <c r="F4702" s="1">
        <v>34</v>
      </c>
      <c r="G4702" s="1">
        <v>3936</v>
      </c>
      <c r="H4702" s="1">
        <v>777</v>
      </c>
      <c r="I4702" s="1">
        <v>42.1</v>
      </c>
      <c r="J4702" s="1">
        <v>3</v>
      </c>
      <c r="K4702" s="1" t="s">
        <v>19</v>
      </c>
      <c r="L4702" s="1" t="s">
        <v>19</v>
      </c>
      <c r="M4702" s="1">
        <v>14</v>
      </c>
      <c r="N4702" s="1" t="s">
        <v>20</v>
      </c>
      <c r="O4702" s="1">
        <v>1062614</v>
      </c>
      <c r="P4702" s="1">
        <f t="shared" si="1036"/>
        <v>2</v>
      </c>
      <c r="Q4702" s="1">
        <f t="shared" si="1023"/>
        <v>9</v>
      </c>
      <c r="R4702" s="5">
        <f t="shared" si="1024"/>
        <v>8.6382113821138213E-3</v>
      </c>
      <c r="S4702" s="6">
        <f t="shared" si="1025"/>
        <v>197408.53658536586</v>
      </c>
      <c r="T4702" s="4">
        <f t="shared" si="1026"/>
        <v>22.852941176470587</v>
      </c>
      <c r="U4702" s="1" t="str">
        <f t="shared" si="1027"/>
        <v>Normal</v>
      </c>
      <c r="V4702" s="1" t="str">
        <f t="shared" si="1028"/>
        <v>Still Private</v>
      </c>
      <c r="W4702" s="1" t="str">
        <f t="shared" si="1029"/>
        <v>$</v>
      </c>
      <c r="X4702" s="1" t="str">
        <f t="shared" si="1030"/>
        <v>$34M</v>
      </c>
      <c r="Y4702" s="1" t="str">
        <f t="shared" si="1031"/>
        <v>$777M</v>
      </c>
      <c r="Z4702" s="1" t="str">
        <f t="shared" si="1032"/>
        <v>$0</v>
      </c>
      <c r="AA4702" s="1" t="str">
        <f t="shared" si="1033"/>
        <v>$1,97,409</v>
      </c>
      <c r="AB4702" s="6">
        <f t="shared" si="1034"/>
        <v>16450.711382113823</v>
      </c>
      <c r="AC4702" s="1" t="str">
        <f t="shared" si="1035"/>
        <v>Small</v>
      </c>
    </row>
    <row r="4703" spans="1:29">
      <c r="A4703" s="1" t="s">
        <v>2423</v>
      </c>
      <c r="B4703" s="1">
        <v>2015</v>
      </c>
      <c r="C4703" s="1" t="s">
        <v>53</v>
      </c>
      <c r="D4703" s="1" t="s">
        <v>51</v>
      </c>
      <c r="E4703" s="1" t="s">
        <v>28</v>
      </c>
      <c r="F4703" s="1">
        <v>36</v>
      </c>
      <c r="G4703" s="1">
        <v>1225</v>
      </c>
      <c r="H4703" s="1">
        <v>251</v>
      </c>
      <c r="I4703" s="1">
        <v>29.62</v>
      </c>
      <c r="J4703" s="1">
        <v>6</v>
      </c>
      <c r="K4703" s="1" t="s">
        <v>24</v>
      </c>
      <c r="L4703" s="1" t="s">
        <v>19</v>
      </c>
      <c r="M4703" s="1">
        <v>67</v>
      </c>
      <c r="N4703" s="1" t="s">
        <v>25</v>
      </c>
      <c r="O4703" s="1">
        <v>1024498</v>
      </c>
      <c r="P4703" s="1">
        <f t="shared" si="1036"/>
        <v>1</v>
      </c>
      <c r="Q4703" s="1">
        <f t="shared" si="1023"/>
        <v>9</v>
      </c>
      <c r="R4703" s="5">
        <f t="shared" si="1024"/>
        <v>2.9387755102040815E-2</v>
      </c>
      <c r="S4703" s="6">
        <f t="shared" si="1025"/>
        <v>204897.95918367346</v>
      </c>
      <c r="T4703" s="4">
        <f t="shared" si="1026"/>
        <v>6.9722222222222223</v>
      </c>
      <c r="U4703" s="1" t="str">
        <f t="shared" si="1027"/>
        <v>Normal</v>
      </c>
      <c r="V4703" s="1" t="str">
        <f t="shared" si="1028"/>
        <v>Acquired</v>
      </c>
      <c r="W4703" s="1">
        <f t="shared" si="1029"/>
        <v>0</v>
      </c>
      <c r="X4703" s="1" t="str">
        <f t="shared" si="1030"/>
        <v>036M</v>
      </c>
      <c r="Y4703" s="1" t="str">
        <f t="shared" si="1031"/>
        <v>0251M</v>
      </c>
      <c r="Z4703" s="1" t="str">
        <f t="shared" si="1032"/>
        <v>00</v>
      </c>
      <c r="AA4703" s="1" t="str">
        <f t="shared" si="1033"/>
        <v>02,04,898</v>
      </c>
      <c r="AB4703" s="6">
        <f t="shared" si="1034"/>
        <v>17074.829931972788</v>
      </c>
      <c r="AC4703" s="1" t="str">
        <f t="shared" si="1035"/>
        <v>Small</v>
      </c>
    </row>
    <row r="4704" spans="1:29">
      <c r="A4704" s="1" t="s">
        <v>274</v>
      </c>
      <c r="B4704" s="1">
        <v>2015</v>
      </c>
      <c r="C4704" s="1" t="s">
        <v>53</v>
      </c>
      <c r="D4704" s="1" t="s">
        <v>17</v>
      </c>
      <c r="E4704" s="1" t="s">
        <v>37</v>
      </c>
      <c r="F4704" s="1">
        <v>87</v>
      </c>
      <c r="G4704" s="1">
        <v>3108</v>
      </c>
      <c r="H4704" s="1">
        <v>967</v>
      </c>
      <c r="I4704" s="1">
        <v>43.66</v>
      </c>
      <c r="J4704" s="1">
        <v>7</v>
      </c>
      <c r="K4704" s="1" t="s">
        <v>19</v>
      </c>
      <c r="L4704" s="1" t="s">
        <v>24</v>
      </c>
      <c r="M4704" s="1">
        <v>61</v>
      </c>
      <c r="N4704" s="1" t="s">
        <v>25</v>
      </c>
      <c r="O4704" s="1">
        <v>947310</v>
      </c>
      <c r="P4704" s="1">
        <f t="shared" si="1036"/>
        <v>4</v>
      </c>
      <c r="Q4704" s="1">
        <f t="shared" si="1023"/>
        <v>9</v>
      </c>
      <c r="R4704" s="5">
        <f t="shared" si="1024"/>
        <v>2.7992277992277992E-2</v>
      </c>
      <c r="S4704" s="6">
        <f t="shared" si="1025"/>
        <v>311132.56113256112</v>
      </c>
      <c r="T4704" s="4">
        <f t="shared" si="1026"/>
        <v>11.114942528735632</v>
      </c>
      <c r="U4704" s="1" t="str">
        <f t="shared" si="1027"/>
        <v>Normal</v>
      </c>
      <c r="V4704" s="1" t="str">
        <f t="shared" si="1028"/>
        <v>IPO</v>
      </c>
      <c r="W4704" s="1">
        <f t="shared" si="1029"/>
        <v>0</v>
      </c>
      <c r="X4704" s="1" t="str">
        <f t="shared" si="1030"/>
        <v>087M</v>
      </c>
      <c r="Y4704" s="1" t="str">
        <f t="shared" si="1031"/>
        <v>0967M</v>
      </c>
      <c r="Z4704" s="1" t="str">
        <f t="shared" si="1032"/>
        <v>00</v>
      </c>
      <c r="AA4704" s="1" t="str">
        <f t="shared" si="1033"/>
        <v>03,11,133</v>
      </c>
      <c r="AB4704" s="6">
        <f t="shared" si="1034"/>
        <v>25927.713427713428</v>
      </c>
      <c r="AC4704" s="1" t="str">
        <f t="shared" si="1035"/>
        <v>Small</v>
      </c>
    </row>
    <row r="4705" spans="1:29">
      <c r="A4705" s="1" t="s">
        <v>1431</v>
      </c>
      <c r="B4705" s="1">
        <v>2015</v>
      </c>
      <c r="C4705" s="1" t="s">
        <v>59</v>
      </c>
      <c r="D4705" s="1" t="s">
        <v>43</v>
      </c>
      <c r="E4705" s="1" t="s">
        <v>37</v>
      </c>
      <c r="F4705" s="1">
        <v>94</v>
      </c>
      <c r="G4705" s="1">
        <v>4004</v>
      </c>
      <c r="H4705" s="1">
        <v>90</v>
      </c>
      <c r="I4705" s="1">
        <v>2.48</v>
      </c>
      <c r="J4705" s="1">
        <v>3</v>
      </c>
      <c r="K4705" s="1" t="s">
        <v>24</v>
      </c>
      <c r="L4705" s="1" t="s">
        <v>19</v>
      </c>
      <c r="M4705" s="1">
        <v>75</v>
      </c>
      <c r="N4705" s="1" t="s">
        <v>29</v>
      </c>
      <c r="O4705" s="1">
        <v>865175</v>
      </c>
      <c r="P4705" s="1">
        <f t="shared" si="1036"/>
        <v>4</v>
      </c>
      <c r="Q4705" s="1">
        <f t="shared" si="1023"/>
        <v>9</v>
      </c>
      <c r="R4705" s="5">
        <f t="shared" si="1024"/>
        <v>2.3476523476523476E-2</v>
      </c>
      <c r="S4705" s="6">
        <f t="shared" si="1025"/>
        <v>22477.522477522478</v>
      </c>
      <c r="T4705" s="4">
        <f t="shared" si="1026"/>
        <v>0.95744680851063835</v>
      </c>
      <c r="U4705" s="1" t="str">
        <f t="shared" si="1027"/>
        <v>Normal</v>
      </c>
      <c r="V4705" s="1" t="str">
        <f t="shared" si="1028"/>
        <v>Acquired</v>
      </c>
      <c r="W4705" s="1" t="str">
        <f t="shared" si="1029"/>
        <v>₹</v>
      </c>
      <c r="X4705" s="1" t="str">
        <f t="shared" si="1030"/>
        <v>₹94M</v>
      </c>
      <c r="Y4705" s="1" t="str">
        <f t="shared" si="1031"/>
        <v>₹90M</v>
      </c>
      <c r="Z4705" s="1" t="str">
        <f t="shared" si="1032"/>
        <v>₹0</v>
      </c>
      <c r="AA4705" s="1" t="str">
        <f t="shared" si="1033"/>
        <v>₹22,478</v>
      </c>
      <c r="AB4705" s="6">
        <f t="shared" si="1034"/>
        <v>1873.1268731268731</v>
      </c>
      <c r="AC4705" s="1" t="str">
        <f t="shared" si="1035"/>
        <v>Small</v>
      </c>
    </row>
    <row r="4706" spans="1:29">
      <c r="A4706" s="1" t="s">
        <v>3798</v>
      </c>
      <c r="B4706" s="1">
        <v>2015</v>
      </c>
      <c r="C4706" s="1" t="s">
        <v>16</v>
      </c>
      <c r="D4706" s="1" t="s">
        <v>51</v>
      </c>
      <c r="E4706" s="1" t="s">
        <v>40</v>
      </c>
      <c r="F4706" s="1">
        <v>41</v>
      </c>
      <c r="G4706" s="1">
        <v>2121</v>
      </c>
      <c r="H4706" s="1">
        <v>965</v>
      </c>
      <c r="I4706" s="1">
        <v>2.58</v>
      </c>
      <c r="J4706" s="1">
        <v>5</v>
      </c>
      <c r="K4706" s="1" t="s">
        <v>24</v>
      </c>
      <c r="L4706" s="1" t="s">
        <v>19</v>
      </c>
      <c r="M4706" s="1">
        <v>99</v>
      </c>
      <c r="N4706" s="1" t="s">
        <v>33</v>
      </c>
      <c r="O4706" s="1">
        <v>691694</v>
      </c>
      <c r="P4706" s="1">
        <f t="shared" si="1036"/>
        <v>3</v>
      </c>
      <c r="Q4706" s="1">
        <f t="shared" si="1023"/>
        <v>9</v>
      </c>
      <c r="R4706" s="5">
        <f t="shared" si="1024"/>
        <v>1.933050447901933E-2</v>
      </c>
      <c r="S4706" s="6">
        <f t="shared" si="1025"/>
        <v>454974.06883545499</v>
      </c>
      <c r="T4706" s="4">
        <f t="shared" si="1026"/>
        <v>23.536585365853657</v>
      </c>
      <c r="U4706" s="1" t="str">
        <f t="shared" si="1027"/>
        <v>Normal</v>
      </c>
      <c r="V4706" s="1" t="str">
        <f t="shared" si="1028"/>
        <v>Acquired</v>
      </c>
      <c r="W4706" s="1" t="str">
        <f t="shared" si="1029"/>
        <v>$</v>
      </c>
      <c r="X4706" s="1" t="str">
        <f t="shared" si="1030"/>
        <v>$41M</v>
      </c>
      <c r="Y4706" s="1" t="str">
        <f t="shared" si="1031"/>
        <v>$965M</v>
      </c>
      <c r="Z4706" s="1" t="str">
        <f t="shared" si="1032"/>
        <v>$0</v>
      </c>
      <c r="AA4706" s="1" t="str">
        <f t="shared" si="1033"/>
        <v>$4,54,974</v>
      </c>
      <c r="AB4706" s="6">
        <f t="shared" si="1034"/>
        <v>37914.505736287916</v>
      </c>
      <c r="AC4706" s="1" t="str">
        <f t="shared" si="1035"/>
        <v>Small</v>
      </c>
    </row>
    <row r="4707" spans="1:29">
      <c r="A4707" s="1" t="s">
        <v>4320</v>
      </c>
      <c r="B4707" s="1">
        <v>2015</v>
      </c>
      <c r="C4707" s="1" t="s">
        <v>42</v>
      </c>
      <c r="D4707" s="1" t="s">
        <v>95</v>
      </c>
      <c r="E4707" s="1" t="s">
        <v>40</v>
      </c>
      <c r="F4707" s="1">
        <v>68</v>
      </c>
      <c r="G4707" s="1">
        <v>4236</v>
      </c>
      <c r="H4707" s="1">
        <v>500</v>
      </c>
      <c r="I4707" s="1">
        <v>19.43</v>
      </c>
      <c r="J4707" s="1">
        <v>5</v>
      </c>
      <c r="K4707" s="1" t="s">
        <v>19</v>
      </c>
      <c r="L4707" s="1" t="s">
        <v>19</v>
      </c>
      <c r="M4707" s="1">
        <v>49</v>
      </c>
      <c r="N4707" s="1" t="s">
        <v>49</v>
      </c>
      <c r="O4707" s="1">
        <v>680221</v>
      </c>
      <c r="P4707" s="1">
        <f t="shared" si="1036"/>
        <v>3</v>
      </c>
      <c r="Q4707" s="1">
        <f t="shared" si="1023"/>
        <v>9</v>
      </c>
      <c r="R4707" s="5">
        <f t="shared" si="1024"/>
        <v>1.6052880075542966E-2</v>
      </c>
      <c r="S4707" s="6">
        <f t="shared" si="1025"/>
        <v>118035.88290840415</v>
      </c>
      <c r="T4707" s="4">
        <f t="shared" si="1026"/>
        <v>7.3529411764705879</v>
      </c>
      <c r="U4707" s="1" t="str">
        <f t="shared" si="1027"/>
        <v>Normal</v>
      </c>
      <c r="V4707" s="1" t="str">
        <f t="shared" si="1028"/>
        <v>Still Private</v>
      </c>
      <c r="W4707" s="1" t="str">
        <f t="shared" si="1029"/>
        <v>¥</v>
      </c>
      <c r="X4707" s="1" t="str">
        <f t="shared" si="1030"/>
        <v>¥68M</v>
      </c>
      <c r="Y4707" s="1" t="str">
        <f t="shared" si="1031"/>
        <v>¥500M</v>
      </c>
      <c r="Z4707" s="1" t="str">
        <f t="shared" si="1032"/>
        <v>¥0</v>
      </c>
      <c r="AA4707" s="1" t="str">
        <f t="shared" si="1033"/>
        <v>¥1,18,036</v>
      </c>
      <c r="AB4707" s="6">
        <f t="shared" si="1034"/>
        <v>9836.3235757003458</v>
      </c>
      <c r="AC4707" s="1" t="str">
        <f t="shared" si="1035"/>
        <v>Small</v>
      </c>
    </row>
    <row r="4708" spans="1:29">
      <c r="A4708" s="1" t="s">
        <v>2544</v>
      </c>
      <c r="B4708" s="1">
        <v>2015</v>
      </c>
      <c r="C4708" s="1" t="s">
        <v>73</v>
      </c>
      <c r="D4708" s="1" t="s">
        <v>32</v>
      </c>
      <c r="E4708" s="1" t="s">
        <v>23</v>
      </c>
      <c r="F4708" s="1">
        <v>46</v>
      </c>
      <c r="G4708" s="1">
        <v>4655</v>
      </c>
      <c r="H4708" s="1">
        <v>855</v>
      </c>
      <c r="I4708" s="1">
        <v>28.82</v>
      </c>
      <c r="J4708" s="1">
        <v>5</v>
      </c>
      <c r="K4708" s="1" t="s">
        <v>19</v>
      </c>
      <c r="L4708" s="1" t="s">
        <v>24</v>
      </c>
      <c r="M4708" s="1">
        <v>39</v>
      </c>
      <c r="N4708" s="1" t="s">
        <v>25</v>
      </c>
      <c r="O4708" s="1">
        <v>196443</v>
      </c>
      <c r="P4708" s="1">
        <f t="shared" si="1036"/>
        <v>5</v>
      </c>
      <c r="Q4708" s="1">
        <f t="shared" si="1023"/>
        <v>9</v>
      </c>
      <c r="R4708" s="5">
        <f t="shared" si="1024"/>
        <v>9.8818474758324386E-3</v>
      </c>
      <c r="S4708" s="6">
        <f t="shared" si="1025"/>
        <v>183673.46938775509</v>
      </c>
      <c r="T4708" s="4">
        <f t="shared" si="1026"/>
        <v>18.586956521739129</v>
      </c>
      <c r="U4708" s="1" t="str">
        <f t="shared" si="1027"/>
        <v>Normal</v>
      </c>
      <c r="V4708" s="1" t="str">
        <f t="shared" si="1028"/>
        <v>IPO</v>
      </c>
      <c r="W4708" s="1" t="str">
        <f t="shared" si="1029"/>
        <v>€</v>
      </c>
      <c r="X4708" s="1" t="str">
        <f t="shared" si="1030"/>
        <v>€46M</v>
      </c>
      <c r="Y4708" s="1" t="str">
        <f t="shared" si="1031"/>
        <v>€855M</v>
      </c>
      <c r="Z4708" s="1" t="str">
        <f t="shared" si="1032"/>
        <v>€0</v>
      </c>
      <c r="AA4708" s="1" t="str">
        <f t="shared" si="1033"/>
        <v>€1,83,673</v>
      </c>
      <c r="AB4708" s="6">
        <f t="shared" si="1034"/>
        <v>15306.122448979591</v>
      </c>
      <c r="AC4708" s="1" t="str">
        <f t="shared" si="1035"/>
        <v>Small</v>
      </c>
    </row>
    <row r="4709" spans="1:29">
      <c r="A4709" s="1" t="s">
        <v>1411</v>
      </c>
      <c r="B4709" s="1">
        <v>2015</v>
      </c>
      <c r="C4709" s="1" t="s">
        <v>16</v>
      </c>
      <c r="D4709" s="1" t="s">
        <v>51</v>
      </c>
      <c r="E4709" s="1" t="s">
        <v>40</v>
      </c>
      <c r="F4709" s="1">
        <v>68</v>
      </c>
      <c r="G4709" s="1">
        <v>4932</v>
      </c>
      <c r="H4709" s="1">
        <v>852</v>
      </c>
      <c r="I4709" s="1">
        <v>46.26</v>
      </c>
      <c r="J4709" s="1">
        <v>5</v>
      </c>
      <c r="K4709" s="1" t="s">
        <v>19</v>
      </c>
      <c r="L4709" s="1" t="s">
        <v>19</v>
      </c>
      <c r="M4709" s="1">
        <v>85</v>
      </c>
      <c r="N4709" s="1" t="s">
        <v>20</v>
      </c>
      <c r="O4709" s="1">
        <v>58310</v>
      </c>
      <c r="P4709" s="1">
        <f t="shared" si="1036"/>
        <v>3</v>
      </c>
      <c r="Q4709" s="1">
        <f t="shared" si="1023"/>
        <v>9</v>
      </c>
      <c r="R4709" s="5">
        <f t="shared" si="1024"/>
        <v>1.3787510137875101E-2</v>
      </c>
      <c r="S4709" s="6">
        <f t="shared" si="1025"/>
        <v>172749.39172749393</v>
      </c>
      <c r="T4709" s="4">
        <f t="shared" si="1026"/>
        <v>12.529411764705882</v>
      </c>
      <c r="U4709" s="1" t="str">
        <f t="shared" si="1027"/>
        <v>Normal</v>
      </c>
      <c r="V4709" s="1" t="str">
        <f t="shared" si="1028"/>
        <v>Still Private</v>
      </c>
      <c r="W4709" s="1" t="str">
        <f t="shared" si="1029"/>
        <v>$</v>
      </c>
      <c r="X4709" s="1" t="str">
        <f t="shared" si="1030"/>
        <v>$68M</v>
      </c>
      <c r="Y4709" s="1" t="str">
        <f t="shared" si="1031"/>
        <v>$852M</v>
      </c>
      <c r="Z4709" s="1" t="str">
        <f t="shared" si="1032"/>
        <v>$0</v>
      </c>
      <c r="AA4709" s="1" t="str">
        <f t="shared" si="1033"/>
        <v>$1,72,749</v>
      </c>
      <c r="AB4709" s="6">
        <f t="shared" si="1034"/>
        <v>14395.782643957826</v>
      </c>
      <c r="AC4709" s="1" t="str">
        <f t="shared" si="1035"/>
        <v>Small</v>
      </c>
    </row>
    <row r="4710" spans="1:29">
      <c r="A4710" s="1" t="s">
        <v>1223</v>
      </c>
      <c r="B4710" s="1">
        <v>2015</v>
      </c>
      <c r="C4710" s="1" t="s">
        <v>42</v>
      </c>
      <c r="D4710" s="1" t="s">
        <v>48</v>
      </c>
      <c r="E4710" s="1" t="s">
        <v>37</v>
      </c>
      <c r="F4710" s="1">
        <v>76</v>
      </c>
      <c r="G4710" s="1">
        <v>1486</v>
      </c>
      <c r="H4710" s="1">
        <v>760</v>
      </c>
      <c r="I4710" s="1">
        <v>18.510000000000002</v>
      </c>
      <c r="J4710" s="1">
        <v>5</v>
      </c>
      <c r="K4710" s="1" t="s">
        <v>19</v>
      </c>
      <c r="L4710" s="1" t="s">
        <v>19</v>
      </c>
      <c r="M4710" s="1">
        <v>53</v>
      </c>
      <c r="N4710" s="1" t="s">
        <v>29</v>
      </c>
      <c r="O4710" s="1">
        <v>45136</v>
      </c>
      <c r="P4710" s="1">
        <f t="shared" si="1036"/>
        <v>4</v>
      </c>
      <c r="Q4710" s="1">
        <f t="shared" si="1023"/>
        <v>9</v>
      </c>
      <c r="R4710" s="5">
        <f t="shared" si="1024"/>
        <v>5.1144010767160158E-2</v>
      </c>
      <c r="S4710" s="6">
        <f t="shared" si="1025"/>
        <v>511440.10767160164</v>
      </c>
      <c r="T4710" s="4">
        <f t="shared" si="1026"/>
        <v>10</v>
      </c>
      <c r="U4710" s="1" t="str">
        <f t="shared" si="1027"/>
        <v>Normal</v>
      </c>
      <c r="V4710" s="1" t="str">
        <f t="shared" si="1028"/>
        <v>Still Private</v>
      </c>
      <c r="W4710" s="1" t="str">
        <f t="shared" si="1029"/>
        <v>¥</v>
      </c>
      <c r="X4710" s="1" t="str">
        <f t="shared" si="1030"/>
        <v>¥76M</v>
      </c>
      <c r="Y4710" s="1" t="str">
        <f t="shared" si="1031"/>
        <v>¥760M</v>
      </c>
      <c r="Z4710" s="1" t="str">
        <f t="shared" si="1032"/>
        <v>¥0</v>
      </c>
      <c r="AA4710" s="1" t="str">
        <f t="shared" si="1033"/>
        <v>¥5,11,440</v>
      </c>
      <c r="AB4710" s="6">
        <f t="shared" si="1034"/>
        <v>42620.00897263347</v>
      </c>
      <c r="AC4710" s="1" t="str">
        <f t="shared" si="1035"/>
        <v>Small</v>
      </c>
    </row>
    <row r="4711" spans="1:29">
      <c r="A4711" s="1" t="s">
        <v>2407</v>
      </c>
      <c r="B4711" s="1">
        <v>2016</v>
      </c>
      <c r="C4711" s="1" t="s">
        <v>35</v>
      </c>
      <c r="D4711" s="1" t="s">
        <v>36</v>
      </c>
      <c r="E4711" s="1" t="s">
        <v>28</v>
      </c>
      <c r="F4711" s="1">
        <v>53</v>
      </c>
      <c r="G4711" s="1">
        <v>1953</v>
      </c>
      <c r="H4711" s="1">
        <v>566</v>
      </c>
      <c r="I4711" s="1">
        <v>0.97</v>
      </c>
      <c r="J4711" s="1">
        <v>5</v>
      </c>
      <c r="K4711" s="1" t="s">
        <v>19</v>
      </c>
      <c r="L4711" s="1" t="s">
        <v>24</v>
      </c>
      <c r="M4711" s="1">
        <v>20</v>
      </c>
      <c r="N4711" s="1" t="s">
        <v>20</v>
      </c>
      <c r="O4711" s="1">
        <v>4927687</v>
      </c>
      <c r="P4711" s="1">
        <f t="shared" si="1036"/>
        <v>1</v>
      </c>
      <c r="Q4711" s="1">
        <f t="shared" si="1023"/>
        <v>8</v>
      </c>
      <c r="R4711" s="5">
        <f t="shared" si="1024"/>
        <v>2.7137736815156171E-2</v>
      </c>
      <c r="S4711" s="6">
        <f t="shared" si="1025"/>
        <v>289810.54787506402</v>
      </c>
      <c r="T4711" s="4">
        <f t="shared" si="1026"/>
        <v>10.679245283018869</v>
      </c>
      <c r="U4711" s="1" t="str">
        <f t="shared" si="1027"/>
        <v>Normal</v>
      </c>
      <c r="V4711" s="1" t="str">
        <f t="shared" si="1028"/>
        <v>IPO</v>
      </c>
      <c r="W4711" s="1" t="str">
        <f t="shared" si="1029"/>
        <v>¥</v>
      </c>
      <c r="X4711" s="1" t="str">
        <f t="shared" si="1030"/>
        <v>¥53M</v>
      </c>
      <c r="Y4711" s="1" t="str">
        <f t="shared" si="1031"/>
        <v>¥566M</v>
      </c>
      <c r="Z4711" s="1" t="str">
        <f t="shared" si="1032"/>
        <v>¥0</v>
      </c>
      <c r="AA4711" s="1" t="str">
        <f t="shared" si="1033"/>
        <v>¥2,89,811</v>
      </c>
      <c r="AB4711" s="6">
        <f t="shared" si="1034"/>
        <v>24150.878989588666</v>
      </c>
      <c r="AC4711" s="1" t="str">
        <f t="shared" si="1035"/>
        <v>Small</v>
      </c>
    </row>
    <row r="4712" spans="1:29">
      <c r="A4712" s="1" t="s">
        <v>366</v>
      </c>
      <c r="B4712" s="1">
        <v>2016</v>
      </c>
      <c r="C4712" s="1" t="s">
        <v>27</v>
      </c>
      <c r="D4712" s="1" t="s">
        <v>36</v>
      </c>
      <c r="E4712" s="1" t="s">
        <v>37</v>
      </c>
      <c r="F4712" s="1">
        <v>3</v>
      </c>
      <c r="G4712" s="1">
        <v>3833</v>
      </c>
      <c r="H4712" s="1">
        <v>227</v>
      </c>
      <c r="I4712" s="1">
        <v>27.28</v>
      </c>
      <c r="J4712" s="1">
        <v>7</v>
      </c>
      <c r="K4712" s="1" t="s">
        <v>19</v>
      </c>
      <c r="L4712" s="1" t="s">
        <v>19</v>
      </c>
      <c r="M4712" s="1">
        <v>94</v>
      </c>
      <c r="N4712" s="1" t="s">
        <v>33</v>
      </c>
      <c r="O4712" s="1">
        <v>4684497</v>
      </c>
      <c r="P4712" s="1">
        <f t="shared" si="1036"/>
        <v>4</v>
      </c>
      <c r="Q4712" s="1">
        <f t="shared" si="1023"/>
        <v>8</v>
      </c>
      <c r="R4712" s="5">
        <f t="shared" si="1024"/>
        <v>7.8267675450039136E-4</v>
      </c>
      <c r="S4712" s="6">
        <f t="shared" si="1025"/>
        <v>59222.541090529608</v>
      </c>
      <c r="T4712" s="4">
        <f t="shared" si="1026"/>
        <v>75.666666666666671</v>
      </c>
      <c r="U4712" s="1" t="str">
        <f t="shared" si="1027"/>
        <v>Normal</v>
      </c>
      <c r="V4712" s="1" t="str">
        <f t="shared" si="1028"/>
        <v>Still Private</v>
      </c>
      <c r="W4712" s="1" t="str">
        <f t="shared" si="1029"/>
        <v>$</v>
      </c>
      <c r="X4712" s="1" t="str">
        <f t="shared" si="1030"/>
        <v>$3M</v>
      </c>
      <c r="Y4712" s="1" t="str">
        <f t="shared" si="1031"/>
        <v>$227M</v>
      </c>
      <c r="Z4712" s="1" t="str">
        <f t="shared" si="1032"/>
        <v>$0</v>
      </c>
      <c r="AA4712" s="1" t="str">
        <f t="shared" si="1033"/>
        <v>$59,223</v>
      </c>
      <c r="AB4712" s="6">
        <f t="shared" si="1034"/>
        <v>4935.2117575441343</v>
      </c>
      <c r="AC4712" s="1" t="str">
        <f t="shared" si="1035"/>
        <v>Small</v>
      </c>
    </row>
    <row r="4713" spans="1:29">
      <c r="A4713" s="1" t="s">
        <v>3258</v>
      </c>
      <c r="B4713" s="1">
        <v>2016</v>
      </c>
      <c r="C4713" s="1" t="s">
        <v>16</v>
      </c>
      <c r="D4713" s="1" t="s">
        <v>51</v>
      </c>
      <c r="E4713" s="1" t="s">
        <v>40</v>
      </c>
      <c r="F4713" s="1">
        <v>38</v>
      </c>
      <c r="G4713" s="1">
        <v>2622</v>
      </c>
      <c r="H4713" s="1">
        <v>785</v>
      </c>
      <c r="I4713" s="1">
        <v>33.76</v>
      </c>
      <c r="J4713" s="1">
        <v>2</v>
      </c>
      <c r="K4713" s="1" t="s">
        <v>24</v>
      </c>
      <c r="L4713" s="1" t="s">
        <v>24</v>
      </c>
      <c r="M4713" s="1">
        <v>37</v>
      </c>
      <c r="N4713" s="1" t="s">
        <v>29</v>
      </c>
      <c r="O4713" s="1">
        <v>4629527</v>
      </c>
      <c r="P4713" s="1">
        <f t="shared" si="1036"/>
        <v>3</v>
      </c>
      <c r="Q4713" s="1">
        <f t="shared" si="1023"/>
        <v>8</v>
      </c>
      <c r="R4713" s="5">
        <f t="shared" si="1024"/>
        <v>1.4492753623188406E-2</v>
      </c>
      <c r="S4713" s="6">
        <f t="shared" si="1025"/>
        <v>299389.77879481314</v>
      </c>
      <c r="T4713" s="4">
        <f t="shared" si="1026"/>
        <v>20.657894736842106</v>
      </c>
      <c r="U4713" s="1" t="str">
        <f t="shared" si="1027"/>
        <v>Normal</v>
      </c>
      <c r="V4713" s="1" t="str">
        <f t="shared" si="1028"/>
        <v>Acquired</v>
      </c>
      <c r="W4713" s="1" t="str">
        <f t="shared" si="1029"/>
        <v>$</v>
      </c>
      <c r="X4713" s="1" t="str">
        <f t="shared" si="1030"/>
        <v>$38M</v>
      </c>
      <c r="Y4713" s="1" t="str">
        <f t="shared" si="1031"/>
        <v>$785M</v>
      </c>
      <c r="Z4713" s="1" t="str">
        <f t="shared" si="1032"/>
        <v>$0</v>
      </c>
      <c r="AA4713" s="1" t="str">
        <f t="shared" si="1033"/>
        <v>$2,99,390</v>
      </c>
      <c r="AB4713" s="6">
        <f t="shared" si="1034"/>
        <v>24949.148232901094</v>
      </c>
      <c r="AC4713" s="1" t="str">
        <f t="shared" si="1035"/>
        <v>Small</v>
      </c>
    </row>
    <row r="4714" spans="1:29">
      <c r="A4714" s="1" t="s">
        <v>2802</v>
      </c>
      <c r="B4714" s="1">
        <v>2016</v>
      </c>
      <c r="C4714" s="1" t="s">
        <v>53</v>
      </c>
      <c r="D4714" s="1" t="s">
        <v>36</v>
      </c>
      <c r="E4714" s="1" t="s">
        <v>40</v>
      </c>
      <c r="F4714" s="1">
        <v>26</v>
      </c>
      <c r="G4714" s="1">
        <v>4075</v>
      </c>
      <c r="H4714" s="1">
        <v>92</v>
      </c>
      <c r="I4714" s="1">
        <v>30.66</v>
      </c>
      <c r="J4714" s="1">
        <v>2</v>
      </c>
      <c r="K4714" s="1" t="s">
        <v>24</v>
      </c>
      <c r="L4714" s="1" t="s">
        <v>24</v>
      </c>
      <c r="M4714" s="1">
        <v>60</v>
      </c>
      <c r="N4714" s="1" t="s">
        <v>33</v>
      </c>
      <c r="O4714" s="1">
        <v>4621157</v>
      </c>
      <c r="P4714" s="1">
        <f t="shared" si="1036"/>
        <v>3</v>
      </c>
      <c r="Q4714" s="1">
        <f t="shared" si="1023"/>
        <v>8</v>
      </c>
      <c r="R4714" s="5">
        <f t="shared" si="1024"/>
        <v>6.3803680981595091E-3</v>
      </c>
      <c r="S4714" s="6">
        <f t="shared" si="1025"/>
        <v>22576.687116564419</v>
      </c>
      <c r="T4714" s="4">
        <f t="shared" si="1026"/>
        <v>3.5384615384615383</v>
      </c>
      <c r="U4714" s="1" t="str">
        <f t="shared" si="1027"/>
        <v>Normal</v>
      </c>
      <c r="V4714" s="1" t="str">
        <f t="shared" si="1028"/>
        <v>Acquired</v>
      </c>
      <c r="W4714" s="1">
        <f t="shared" si="1029"/>
        <v>0</v>
      </c>
      <c r="X4714" s="1" t="str">
        <f t="shared" si="1030"/>
        <v>026M</v>
      </c>
      <c r="Y4714" s="1" t="str">
        <f t="shared" si="1031"/>
        <v>092M</v>
      </c>
      <c r="Z4714" s="1" t="str">
        <f t="shared" si="1032"/>
        <v>00</v>
      </c>
      <c r="AA4714" s="1" t="str">
        <f t="shared" si="1033"/>
        <v>022,577</v>
      </c>
      <c r="AB4714" s="6">
        <f t="shared" si="1034"/>
        <v>1881.3905930470348</v>
      </c>
      <c r="AC4714" s="1" t="str">
        <f t="shared" si="1035"/>
        <v>Small</v>
      </c>
    </row>
    <row r="4715" spans="1:29">
      <c r="A4715" s="1" t="s">
        <v>475</v>
      </c>
      <c r="B4715" s="1">
        <v>2016</v>
      </c>
      <c r="C4715" s="1" t="s">
        <v>16</v>
      </c>
      <c r="D4715" s="1" t="s">
        <v>46</v>
      </c>
      <c r="E4715" s="1" t="s">
        <v>28</v>
      </c>
      <c r="F4715" s="1">
        <v>66</v>
      </c>
      <c r="G4715" s="1">
        <v>3499</v>
      </c>
      <c r="H4715" s="1">
        <v>688</v>
      </c>
      <c r="I4715" s="1">
        <v>36.39</v>
      </c>
      <c r="J4715" s="1">
        <v>6</v>
      </c>
      <c r="K4715" s="1" t="s">
        <v>19</v>
      </c>
      <c r="L4715" s="1" t="s">
        <v>24</v>
      </c>
      <c r="M4715" s="1">
        <v>41</v>
      </c>
      <c r="N4715" s="1" t="s">
        <v>33</v>
      </c>
      <c r="O4715" s="1">
        <v>4550289</v>
      </c>
      <c r="P4715" s="1">
        <f t="shared" si="1036"/>
        <v>1</v>
      </c>
      <c r="Q4715" s="1">
        <f t="shared" si="1023"/>
        <v>8</v>
      </c>
      <c r="R4715" s="5">
        <f t="shared" si="1024"/>
        <v>1.8862532152043442E-2</v>
      </c>
      <c r="S4715" s="6">
        <f t="shared" si="1025"/>
        <v>196627.60788796798</v>
      </c>
      <c r="T4715" s="4">
        <f t="shared" si="1026"/>
        <v>10.424242424242424</v>
      </c>
      <c r="U4715" s="1" t="str">
        <f t="shared" si="1027"/>
        <v>Normal</v>
      </c>
      <c r="V4715" s="1" t="str">
        <f t="shared" si="1028"/>
        <v>IPO</v>
      </c>
      <c r="W4715" s="1" t="str">
        <f t="shared" si="1029"/>
        <v>$</v>
      </c>
      <c r="X4715" s="1" t="str">
        <f t="shared" si="1030"/>
        <v>$66M</v>
      </c>
      <c r="Y4715" s="1" t="str">
        <f t="shared" si="1031"/>
        <v>$688M</v>
      </c>
      <c r="Z4715" s="1" t="str">
        <f t="shared" si="1032"/>
        <v>$0</v>
      </c>
      <c r="AA4715" s="1" t="str">
        <f t="shared" si="1033"/>
        <v>$1,96,628</v>
      </c>
      <c r="AB4715" s="6">
        <f t="shared" si="1034"/>
        <v>16385.633990663999</v>
      </c>
      <c r="AC4715" s="1" t="str">
        <f t="shared" si="1035"/>
        <v>Small</v>
      </c>
    </row>
    <row r="4716" spans="1:29">
      <c r="A4716" s="1" t="s">
        <v>3870</v>
      </c>
      <c r="B4716" s="1">
        <v>2016</v>
      </c>
      <c r="C4716" s="1" t="s">
        <v>45</v>
      </c>
      <c r="D4716" s="1" t="s">
        <v>95</v>
      </c>
      <c r="E4716" s="1" t="s">
        <v>18</v>
      </c>
      <c r="F4716" s="1">
        <v>83</v>
      </c>
      <c r="G4716" s="1">
        <v>3721</v>
      </c>
      <c r="H4716" s="1">
        <v>793</v>
      </c>
      <c r="I4716" s="1">
        <v>30.61</v>
      </c>
      <c r="J4716" s="1">
        <v>4</v>
      </c>
      <c r="K4716" s="1" t="s">
        <v>19</v>
      </c>
      <c r="L4716" s="1" t="s">
        <v>19</v>
      </c>
      <c r="M4716" s="1">
        <v>48</v>
      </c>
      <c r="N4716" s="1" t="s">
        <v>33</v>
      </c>
      <c r="O4716" s="1">
        <v>4510869</v>
      </c>
      <c r="P4716" s="1">
        <f t="shared" si="1036"/>
        <v>2</v>
      </c>
      <c r="Q4716" s="1">
        <f t="shared" si="1023"/>
        <v>8</v>
      </c>
      <c r="R4716" s="5">
        <f t="shared" si="1024"/>
        <v>2.2305831765654396E-2</v>
      </c>
      <c r="S4716" s="6">
        <f t="shared" si="1025"/>
        <v>213114.75409836066</v>
      </c>
      <c r="T4716" s="4">
        <f t="shared" si="1026"/>
        <v>9.5542168674698793</v>
      </c>
      <c r="U4716" s="1" t="str">
        <f t="shared" si="1027"/>
        <v>Normal</v>
      </c>
      <c r="V4716" s="1" t="str">
        <f t="shared" si="1028"/>
        <v>Still Private</v>
      </c>
      <c r="W4716" s="1" t="str">
        <f t="shared" si="1029"/>
        <v>A$</v>
      </c>
      <c r="X4716" s="1" t="str">
        <f t="shared" si="1030"/>
        <v>A$83M</v>
      </c>
      <c r="Y4716" s="1" t="str">
        <f t="shared" si="1031"/>
        <v>A$793M</v>
      </c>
      <c r="Z4716" s="1" t="str">
        <f t="shared" si="1032"/>
        <v>A$0</v>
      </c>
      <c r="AA4716" s="1" t="str">
        <f t="shared" si="1033"/>
        <v>A$2,13,115</v>
      </c>
      <c r="AB4716" s="6">
        <f t="shared" si="1034"/>
        <v>17759.562841530056</v>
      </c>
      <c r="AC4716" s="1" t="str">
        <f t="shared" si="1035"/>
        <v>Small</v>
      </c>
    </row>
    <row r="4717" spans="1:29">
      <c r="A4717" s="1" t="s">
        <v>2428</v>
      </c>
      <c r="B4717" s="1">
        <v>2016</v>
      </c>
      <c r="C4717" s="1" t="s">
        <v>16</v>
      </c>
      <c r="D4717" s="1" t="s">
        <v>46</v>
      </c>
      <c r="E4717" s="1" t="s">
        <v>23</v>
      </c>
      <c r="F4717" s="1">
        <v>67</v>
      </c>
      <c r="G4717" s="1">
        <v>3702</v>
      </c>
      <c r="H4717" s="1">
        <v>86</v>
      </c>
      <c r="I4717" s="1">
        <v>40.479999999999997</v>
      </c>
      <c r="J4717" s="1">
        <v>6</v>
      </c>
      <c r="K4717" s="1" t="s">
        <v>24</v>
      </c>
      <c r="L4717" s="1" t="s">
        <v>19</v>
      </c>
      <c r="M4717" s="1">
        <v>52</v>
      </c>
      <c r="N4717" s="1" t="s">
        <v>29</v>
      </c>
      <c r="O4717" s="1">
        <v>4494297</v>
      </c>
      <c r="P4717" s="1">
        <f t="shared" si="1036"/>
        <v>5</v>
      </c>
      <c r="Q4717" s="1">
        <f t="shared" si="1023"/>
        <v>8</v>
      </c>
      <c r="R4717" s="5">
        <f t="shared" si="1024"/>
        <v>1.8098325229605618E-2</v>
      </c>
      <c r="S4717" s="6">
        <f t="shared" si="1025"/>
        <v>23230.686115613182</v>
      </c>
      <c r="T4717" s="4">
        <f t="shared" si="1026"/>
        <v>1.2835820895522387</v>
      </c>
      <c r="U4717" s="1" t="str">
        <f t="shared" si="1027"/>
        <v>Normal</v>
      </c>
      <c r="V4717" s="1" t="str">
        <f t="shared" si="1028"/>
        <v>Acquired</v>
      </c>
      <c r="W4717" s="1" t="str">
        <f t="shared" si="1029"/>
        <v>$</v>
      </c>
      <c r="X4717" s="1" t="str">
        <f t="shared" si="1030"/>
        <v>$67M</v>
      </c>
      <c r="Y4717" s="1" t="str">
        <f t="shared" si="1031"/>
        <v>$86M</v>
      </c>
      <c r="Z4717" s="1" t="str">
        <f t="shared" si="1032"/>
        <v>$0</v>
      </c>
      <c r="AA4717" s="1" t="str">
        <f t="shared" si="1033"/>
        <v>$23,231</v>
      </c>
      <c r="AB4717" s="6">
        <f t="shared" si="1034"/>
        <v>1935.8905096344317</v>
      </c>
      <c r="AC4717" s="1" t="str">
        <f t="shared" si="1035"/>
        <v>Small</v>
      </c>
    </row>
    <row r="4718" spans="1:29">
      <c r="A4718" s="1" t="s">
        <v>2653</v>
      </c>
      <c r="B4718" s="1">
        <v>2016</v>
      </c>
      <c r="C4718" s="1" t="s">
        <v>59</v>
      </c>
      <c r="D4718" s="1" t="s">
        <v>17</v>
      </c>
      <c r="E4718" s="1" t="s">
        <v>18</v>
      </c>
      <c r="F4718" s="1">
        <v>87</v>
      </c>
      <c r="G4718" s="1">
        <v>251</v>
      </c>
      <c r="H4718" s="1">
        <v>768</v>
      </c>
      <c r="I4718" s="1">
        <v>9.39</v>
      </c>
      <c r="J4718" s="1">
        <v>4</v>
      </c>
      <c r="K4718" s="1" t="s">
        <v>24</v>
      </c>
      <c r="L4718" s="1" t="s">
        <v>24</v>
      </c>
      <c r="M4718" s="1">
        <v>29</v>
      </c>
      <c r="N4718" s="1" t="s">
        <v>29</v>
      </c>
      <c r="O4718" s="1">
        <v>4483055</v>
      </c>
      <c r="P4718" s="1">
        <f t="shared" si="1036"/>
        <v>2</v>
      </c>
      <c r="Q4718" s="1">
        <f t="shared" si="1023"/>
        <v>8</v>
      </c>
      <c r="R4718" s="5">
        <f t="shared" si="1024"/>
        <v>0.34661354581673309</v>
      </c>
      <c r="S4718" s="6">
        <f t="shared" si="1025"/>
        <v>3059760.9561752989</v>
      </c>
      <c r="T4718" s="4">
        <f t="shared" si="1026"/>
        <v>8.8275862068965516</v>
      </c>
      <c r="U4718" s="1" t="str">
        <f t="shared" si="1027"/>
        <v>Normal</v>
      </c>
      <c r="V4718" s="1" t="str">
        <f t="shared" si="1028"/>
        <v>Acquired</v>
      </c>
      <c r="W4718" s="1" t="str">
        <f t="shared" si="1029"/>
        <v>₹</v>
      </c>
      <c r="X4718" s="1" t="str">
        <f t="shared" si="1030"/>
        <v>₹87M</v>
      </c>
      <c r="Y4718" s="1" t="str">
        <f t="shared" si="1031"/>
        <v>₹768M</v>
      </c>
      <c r="Z4718" s="1" t="str">
        <f t="shared" si="1032"/>
        <v>₹0</v>
      </c>
      <c r="AA4718" s="1" t="str">
        <f t="shared" si="1033"/>
        <v>₹30,59,761</v>
      </c>
      <c r="AB4718" s="6">
        <f t="shared" si="1034"/>
        <v>254980.07968127489</v>
      </c>
      <c r="AC4718" s="1" t="str">
        <f t="shared" si="1035"/>
        <v>Small</v>
      </c>
    </row>
    <row r="4719" spans="1:29">
      <c r="A4719" s="1" t="s">
        <v>2021</v>
      </c>
      <c r="B4719" s="1">
        <v>2016</v>
      </c>
      <c r="C4719" s="1" t="s">
        <v>42</v>
      </c>
      <c r="D4719" s="1" t="s">
        <v>46</v>
      </c>
      <c r="E4719" s="1" t="s">
        <v>23</v>
      </c>
      <c r="F4719" s="1">
        <v>78</v>
      </c>
      <c r="G4719" s="1">
        <v>1278</v>
      </c>
      <c r="H4719" s="1">
        <v>651</v>
      </c>
      <c r="I4719" s="1">
        <v>26.6</v>
      </c>
      <c r="J4719" s="1">
        <v>8</v>
      </c>
      <c r="K4719" s="1" t="s">
        <v>24</v>
      </c>
      <c r="L4719" s="1" t="s">
        <v>24</v>
      </c>
      <c r="M4719" s="1">
        <v>58</v>
      </c>
      <c r="N4719" s="1" t="s">
        <v>29</v>
      </c>
      <c r="O4719" s="1">
        <v>4403068</v>
      </c>
      <c r="P4719" s="1">
        <f t="shared" si="1036"/>
        <v>5</v>
      </c>
      <c r="Q4719" s="1">
        <f t="shared" si="1023"/>
        <v>8</v>
      </c>
      <c r="R4719" s="5">
        <f t="shared" si="1024"/>
        <v>6.1032863849765258E-2</v>
      </c>
      <c r="S4719" s="6">
        <f t="shared" si="1025"/>
        <v>509389.67136150238</v>
      </c>
      <c r="T4719" s="4">
        <f t="shared" si="1026"/>
        <v>8.3461538461538467</v>
      </c>
      <c r="U4719" s="1" t="str">
        <f t="shared" si="1027"/>
        <v>High Performer</v>
      </c>
      <c r="V4719" s="1" t="str">
        <f t="shared" si="1028"/>
        <v>Acquired</v>
      </c>
      <c r="W4719" s="1" t="str">
        <f t="shared" si="1029"/>
        <v>¥</v>
      </c>
      <c r="X4719" s="1" t="str">
        <f t="shared" si="1030"/>
        <v>¥78M</v>
      </c>
      <c r="Y4719" s="1" t="str">
        <f t="shared" si="1031"/>
        <v>¥651M</v>
      </c>
      <c r="Z4719" s="1" t="str">
        <f t="shared" si="1032"/>
        <v>¥0</v>
      </c>
      <c r="AA4719" s="1" t="str">
        <f t="shared" si="1033"/>
        <v>¥5,09,390</v>
      </c>
      <c r="AB4719" s="6">
        <f t="shared" si="1034"/>
        <v>42449.139280125193</v>
      </c>
      <c r="AC4719" s="1" t="str">
        <f t="shared" si="1035"/>
        <v>Small</v>
      </c>
    </row>
    <row r="4720" spans="1:29">
      <c r="A4720" s="1" t="s">
        <v>146</v>
      </c>
      <c r="B4720" s="1">
        <v>2016</v>
      </c>
      <c r="C4720" s="1" t="s">
        <v>53</v>
      </c>
      <c r="D4720" s="1" t="s">
        <v>46</v>
      </c>
      <c r="E4720" s="1" t="s">
        <v>28</v>
      </c>
      <c r="F4720" s="1">
        <v>55</v>
      </c>
      <c r="G4720" s="1">
        <v>2035</v>
      </c>
      <c r="H4720" s="1">
        <v>476</v>
      </c>
      <c r="I4720" s="1">
        <v>39.479999999999997</v>
      </c>
      <c r="J4720" s="1">
        <v>7</v>
      </c>
      <c r="K4720" s="1" t="s">
        <v>19</v>
      </c>
      <c r="L4720" s="1" t="s">
        <v>24</v>
      </c>
      <c r="M4720" s="1">
        <v>71</v>
      </c>
      <c r="N4720" s="1" t="s">
        <v>49</v>
      </c>
      <c r="O4720" s="1">
        <v>4283807</v>
      </c>
      <c r="P4720" s="1">
        <f t="shared" si="1036"/>
        <v>1</v>
      </c>
      <c r="Q4720" s="1">
        <f t="shared" si="1023"/>
        <v>8</v>
      </c>
      <c r="R4720" s="5">
        <f t="shared" si="1024"/>
        <v>2.7027027027027029E-2</v>
      </c>
      <c r="S4720" s="6">
        <f t="shared" si="1025"/>
        <v>233906.63390663391</v>
      </c>
      <c r="T4720" s="4">
        <f t="shared" si="1026"/>
        <v>8.6545454545454543</v>
      </c>
      <c r="U4720" s="1" t="str">
        <f t="shared" si="1027"/>
        <v>Normal</v>
      </c>
      <c r="V4720" s="1" t="str">
        <f t="shared" si="1028"/>
        <v>IPO</v>
      </c>
      <c r="W4720" s="1">
        <f t="shared" si="1029"/>
        <v>0</v>
      </c>
      <c r="X4720" s="1" t="str">
        <f t="shared" si="1030"/>
        <v>055M</v>
      </c>
      <c r="Y4720" s="1" t="str">
        <f t="shared" si="1031"/>
        <v>0476M</v>
      </c>
      <c r="Z4720" s="1" t="str">
        <f t="shared" si="1032"/>
        <v>00</v>
      </c>
      <c r="AA4720" s="1" t="str">
        <f t="shared" si="1033"/>
        <v>02,33,907</v>
      </c>
      <c r="AB4720" s="6">
        <f t="shared" si="1034"/>
        <v>19492.219492219494</v>
      </c>
      <c r="AC4720" s="1" t="str">
        <f t="shared" si="1035"/>
        <v>Small</v>
      </c>
    </row>
    <row r="4721" spans="1:29">
      <c r="A4721" s="1" t="s">
        <v>3284</v>
      </c>
      <c r="B4721" s="1">
        <v>2016</v>
      </c>
      <c r="C4721" s="1" t="s">
        <v>53</v>
      </c>
      <c r="D4721" s="1" t="s">
        <v>102</v>
      </c>
      <c r="E4721" s="1" t="s">
        <v>18</v>
      </c>
      <c r="F4721" s="1">
        <v>89</v>
      </c>
      <c r="G4721" s="1">
        <v>4134</v>
      </c>
      <c r="H4721" s="1">
        <v>78</v>
      </c>
      <c r="I4721" s="1">
        <v>39.47</v>
      </c>
      <c r="J4721" s="1">
        <v>8</v>
      </c>
      <c r="K4721" s="1" t="s">
        <v>24</v>
      </c>
      <c r="L4721" s="1" t="s">
        <v>24</v>
      </c>
      <c r="M4721" s="1">
        <v>75</v>
      </c>
      <c r="N4721" s="1" t="s">
        <v>25</v>
      </c>
      <c r="O4721" s="1">
        <v>4164017</v>
      </c>
      <c r="P4721" s="1">
        <f t="shared" si="1036"/>
        <v>2</v>
      </c>
      <c r="Q4721" s="1">
        <f t="shared" si="1023"/>
        <v>8</v>
      </c>
      <c r="R4721" s="5">
        <f t="shared" si="1024"/>
        <v>2.1528785679729077E-2</v>
      </c>
      <c r="S4721" s="6">
        <f t="shared" si="1025"/>
        <v>18867.924528301886</v>
      </c>
      <c r="T4721" s="4">
        <f t="shared" si="1026"/>
        <v>0.8764044943820225</v>
      </c>
      <c r="U4721" s="1" t="str">
        <f t="shared" si="1027"/>
        <v>High Performer</v>
      </c>
      <c r="V4721" s="1" t="str">
        <f t="shared" si="1028"/>
        <v>Acquired</v>
      </c>
      <c r="W4721" s="1">
        <f t="shared" si="1029"/>
        <v>0</v>
      </c>
      <c r="X4721" s="1" t="str">
        <f t="shared" si="1030"/>
        <v>089M</v>
      </c>
      <c r="Y4721" s="1" t="str">
        <f t="shared" si="1031"/>
        <v>078M</v>
      </c>
      <c r="Z4721" s="1" t="str">
        <f t="shared" si="1032"/>
        <v>00</v>
      </c>
      <c r="AA4721" s="1" t="str">
        <f t="shared" si="1033"/>
        <v>018,868</v>
      </c>
      <c r="AB4721" s="6">
        <f t="shared" si="1034"/>
        <v>1572.3270440251572</v>
      </c>
      <c r="AC4721" s="1" t="str">
        <f t="shared" si="1035"/>
        <v>Small</v>
      </c>
    </row>
    <row r="4722" spans="1:29">
      <c r="A4722" s="1" t="s">
        <v>2037</v>
      </c>
      <c r="B4722" s="1">
        <v>2016</v>
      </c>
      <c r="C4722" s="1" t="s">
        <v>27</v>
      </c>
      <c r="D4722" s="1" t="s">
        <v>48</v>
      </c>
      <c r="E4722" s="1" t="s">
        <v>23</v>
      </c>
      <c r="F4722" s="1">
        <v>92</v>
      </c>
      <c r="G4722" s="1">
        <v>730</v>
      </c>
      <c r="H4722" s="1">
        <v>449</v>
      </c>
      <c r="I4722" s="1">
        <v>44.09</v>
      </c>
      <c r="J4722" s="1">
        <v>9</v>
      </c>
      <c r="K4722" s="1" t="s">
        <v>19</v>
      </c>
      <c r="L4722" s="1" t="s">
        <v>24</v>
      </c>
      <c r="M4722" s="1">
        <v>3</v>
      </c>
      <c r="N4722" s="1" t="s">
        <v>25</v>
      </c>
      <c r="O4722" s="1">
        <v>4083452</v>
      </c>
      <c r="P4722" s="1">
        <f t="shared" si="1036"/>
        <v>5</v>
      </c>
      <c r="Q4722" s="1">
        <f t="shared" si="1023"/>
        <v>8</v>
      </c>
      <c r="R4722" s="5">
        <f t="shared" si="1024"/>
        <v>0.12602739726027398</v>
      </c>
      <c r="S4722" s="6">
        <f t="shared" si="1025"/>
        <v>615068.49315068498</v>
      </c>
      <c r="T4722" s="4">
        <f t="shared" si="1026"/>
        <v>4.8804347826086953</v>
      </c>
      <c r="U4722" s="1" t="str">
        <f t="shared" si="1027"/>
        <v>High Performer</v>
      </c>
      <c r="V4722" s="1" t="str">
        <f t="shared" si="1028"/>
        <v>IPO</v>
      </c>
      <c r="W4722" s="1" t="str">
        <f t="shared" si="1029"/>
        <v>$</v>
      </c>
      <c r="X4722" s="1" t="str">
        <f t="shared" si="1030"/>
        <v>$92M</v>
      </c>
      <c r="Y4722" s="1" t="str">
        <f t="shared" si="1031"/>
        <v>$449M</v>
      </c>
      <c r="Z4722" s="1" t="str">
        <f t="shared" si="1032"/>
        <v>$0</v>
      </c>
      <c r="AA4722" s="1" t="str">
        <f t="shared" si="1033"/>
        <v>$6,15,068</v>
      </c>
      <c r="AB4722" s="6">
        <f t="shared" si="1034"/>
        <v>51255.707762557075</v>
      </c>
      <c r="AC4722" s="1" t="str">
        <f t="shared" si="1035"/>
        <v>Small</v>
      </c>
    </row>
    <row r="4723" spans="1:29">
      <c r="A4723" s="1" t="s">
        <v>2591</v>
      </c>
      <c r="B4723" s="1">
        <v>2016</v>
      </c>
      <c r="C4723" s="1" t="s">
        <v>42</v>
      </c>
      <c r="D4723" s="1" t="s">
        <v>46</v>
      </c>
      <c r="E4723" s="1" t="s">
        <v>37</v>
      </c>
      <c r="F4723" s="1">
        <v>36</v>
      </c>
      <c r="G4723" s="1">
        <v>4596</v>
      </c>
      <c r="H4723" s="1">
        <v>169</v>
      </c>
      <c r="I4723" s="1">
        <v>6.69</v>
      </c>
      <c r="J4723" s="1">
        <v>6</v>
      </c>
      <c r="K4723" s="1" t="s">
        <v>24</v>
      </c>
      <c r="L4723" s="1" t="s">
        <v>19</v>
      </c>
      <c r="M4723" s="1">
        <v>34</v>
      </c>
      <c r="N4723" s="1" t="s">
        <v>29</v>
      </c>
      <c r="O4723" s="1">
        <v>3944195</v>
      </c>
      <c r="P4723" s="1">
        <f t="shared" si="1036"/>
        <v>4</v>
      </c>
      <c r="Q4723" s="1">
        <f t="shared" si="1023"/>
        <v>8</v>
      </c>
      <c r="R4723" s="5">
        <f t="shared" si="1024"/>
        <v>7.832898172323759E-3</v>
      </c>
      <c r="S4723" s="6">
        <f t="shared" si="1025"/>
        <v>36771.105308964317</v>
      </c>
      <c r="T4723" s="4">
        <f t="shared" si="1026"/>
        <v>4.6944444444444446</v>
      </c>
      <c r="U4723" s="1" t="str">
        <f t="shared" si="1027"/>
        <v>Normal</v>
      </c>
      <c r="V4723" s="1" t="str">
        <f t="shared" si="1028"/>
        <v>Acquired</v>
      </c>
      <c r="W4723" s="1" t="str">
        <f t="shared" si="1029"/>
        <v>¥</v>
      </c>
      <c r="X4723" s="1" t="str">
        <f t="shared" si="1030"/>
        <v>¥36M</v>
      </c>
      <c r="Y4723" s="1" t="str">
        <f t="shared" si="1031"/>
        <v>¥169M</v>
      </c>
      <c r="Z4723" s="1" t="str">
        <f t="shared" si="1032"/>
        <v>¥0</v>
      </c>
      <c r="AA4723" s="1" t="str">
        <f t="shared" si="1033"/>
        <v>¥36,771</v>
      </c>
      <c r="AB4723" s="6">
        <f t="shared" si="1034"/>
        <v>3064.2587757470264</v>
      </c>
      <c r="AC4723" s="1" t="str">
        <f t="shared" si="1035"/>
        <v>Small</v>
      </c>
    </row>
    <row r="4724" spans="1:29">
      <c r="A4724" s="1" t="s">
        <v>2069</v>
      </c>
      <c r="B4724" s="1">
        <v>2016</v>
      </c>
      <c r="C4724" s="1" t="s">
        <v>53</v>
      </c>
      <c r="D4724" s="1" t="s">
        <v>51</v>
      </c>
      <c r="E4724" s="1" t="s">
        <v>28</v>
      </c>
      <c r="F4724" s="1">
        <v>98</v>
      </c>
      <c r="G4724" s="1">
        <v>43</v>
      </c>
      <c r="H4724" s="1">
        <v>238</v>
      </c>
      <c r="I4724" s="1">
        <v>49.59</v>
      </c>
      <c r="J4724" s="1">
        <v>6</v>
      </c>
      <c r="K4724" s="1" t="s">
        <v>19</v>
      </c>
      <c r="L4724" s="1" t="s">
        <v>24</v>
      </c>
      <c r="M4724" s="1">
        <v>99</v>
      </c>
      <c r="N4724" s="1" t="s">
        <v>29</v>
      </c>
      <c r="O4724" s="1">
        <v>3830086</v>
      </c>
      <c r="P4724" s="1">
        <f t="shared" si="1036"/>
        <v>1</v>
      </c>
      <c r="Q4724" s="1">
        <f t="shared" si="1023"/>
        <v>8</v>
      </c>
      <c r="R4724" s="5">
        <f t="shared" si="1024"/>
        <v>2.2790697674418605</v>
      </c>
      <c r="S4724" s="6">
        <f t="shared" si="1025"/>
        <v>5534883.7209302327</v>
      </c>
      <c r="T4724" s="4">
        <f t="shared" si="1026"/>
        <v>2.4285714285714284</v>
      </c>
      <c r="U4724" s="1" t="str">
        <f t="shared" si="1027"/>
        <v>Normal</v>
      </c>
      <c r="V4724" s="1" t="str">
        <f t="shared" si="1028"/>
        <v>IPO</v>
      </c>
      <c r="W4724" s="1">
        <f t="shared" si="1029"/>
        <v>0</v>
      </c>
      <c r="X4724" s="1" t="str">
        <f t="shared" si="1030"/>
        <v>098M</v>
      </c>
      <c r="Y4724" s="1" t="str">
        <f t="shared" si="1031"/>
        <v>0238M</v>
      </c>
      <c r="Z4724" s="1" t="str">
        <f t="shared" si="1032"/>
        <v>02</v>
      </c>
      <c r="AA4724" s="1" t="str">
        <f t="shared" si="1033"/>
        <v>055,34,884</v>
      </c>
      <c r="AB4724" s="6">
        <f t="shared" si="1034"/>
        <v>461240.31007751939</v>
      </c>
      <c r="AC4724" s="1" t="str">
        <f t="shared" si="1035"/>
        <v>Small</v>
      </c>
    </row>
    <row r="4725" spans="1:29">
      <c r="A4725" s="1" t="s">
        <v>4697</v>
      </c>
      <c r="B4725" s="1">
        <v>2016</v>
      </c>
      <c r="C4725" s="1" t="s">
        <v>42</v>
      </c>
      <c r="D4725" s="1" t="s">
        <v>48</v>
      </c>
      <c r="E4725" s="1" t="s">
        <v>28</v>
      </c>
      <c r="F4725" s="1">
        <v>43</v>
      </c>
      <c r="G4725" s="1">
        <v>4267</v>
      </c>
      <c r="H4725" s="1">
        <v>708</v>
      </c>
      <c r="I4725" s="1">
        <v>18.149999999999999</v>
      </c>
      <c r="J4725" s="1">
        <v>9</v>
      </c>
      <c r="K4725" s="1" t="s">
        <v>24</v>
      </c>
      <c r="L4725" s="1" t="s">
        <v>24</v>
      </c>
      <c r="M4725" s="1">
        <v>14</v>
      </c>
      <c r="N4725" s="1" t="s">
        <v>33</v>
      </c>
      <c r="O4725" s="1">
        <v>3649208</v>
      </c>
      <c r="P4725" s="1">
        <f t="shared" si="1036"/>
        <v>1</v>
      </c>
      <c r="Q4725" s="1">
        <f t="shared" si="1023"/>
        <v>8</v>
      </c>
      <c r="R4725" s="5">
        <f t="shared" si="1024"/>
        <v>1.0077337707991563E-2</v>
      </c>
      <c r="S4725" s="6">
        <f t="shared" si="1025"/>
        <v>165924.53714553549</v>
      </c>
      <c r="T4725" s="4">
        <f t="shared" si="1026"/>
        <v>16.465116279069768</v>
      </c>
      <c r="U4725" s="1" t="str">
        <f t="shared" si="1027"/>
        <v>High Performer</v>
      </c>
      <c r="V4725" s="1" t="str">
        <f t="shared" si="1028"/>
        <v>Acquired</v>
      </c>
      <c r="W4725" s="1" t="str">
        <f t="shared" si="1029"/>
        <v>¥</v>
      </c>
      <c r="X4725" s="1" t="str">
        <f t="shared" si="1030"/>
        <v>¥43M</v>
      </c>
      <c r="Y4725" s="1" t="str">
        <f t="shared" si="1031"/>
        <v>¥708M</v>
      </c>
      <c r="Z4725" s="1" t="str">
        <f t="shared" si="1032"/>
        <v>¥0</v>
      </c>
      <c r="AA4725" s="1" t="str">
        <f t="shared" si="1033"/>
        <v>¥1,65,925</v>
      </c>
      <c r="AB4725" s="6">
        <f t="shared" si="1034"/>
        <v>13827.044762127958</v>
      </c>
      <c r="AC4725" s="1" t="str">
        <f t="shared" si="1035"/>
        <v>Small</v>
      </c>
    </row>
    <row r="4726" spans="1:29">
      <c r="A4726" s="1" t="s">
        <v>2334</v>
      </c>
      <c r="B4726" s="1">
        <v>2016</v>
      </c>
      <c r="C4726" s="1" t="s">
        <v>22</v>
      </c>
      <c r="D4726" s="1" t="s">
        <v>43</v>
      </c>
      <c r="E4726" s="1" t="s">
        <v>18</v>
      </c>
      <c r="F4726" s="1">
        <v>24</v>
      </c>
      <c r="G4726" s="1">
        <v>347</v>
      </c>
      <c r="H4726" s="1">
        <v>420</v>
      </c>
      <c r="I4726" s="1">
        <v>26.05</v>
      </c>
      <c r="J4726" s="1">
        <v>6</v>
      </c>
      <c r="K4726" s="1" t="s">
        <v>24</v>
      </c>
      <c r="L4726" s="1" t="s">
        <v>24</v>
      </c>
      <c r="M4726" s="1">
        <v>73</v>
      </c>
      <c r="N4726" s="1" t="s">
        <v>49</v>
      </c>
      <c r="O4726" s="1">
        <v>3443158</v>
      </c>
      <c r="P4726" s="1">
        <f t="shared" si="1036"/>
        <v>2</v>
      </c>
      <c r="Q4726" s="1">
        <f t="shared" si="1023"/>
        <v>8</v>
      </c>
      <c r="R4726" s="5">
        <f t="shared" si="1024"/>
        <v>6.9164265129683003E-2</v>
      </c>
      <c r="S4726" s="6">
        <f t="shared" si="1025"/>
        <v>1210374.6397694524</v>
      </c>
      <c r="T4726" s="4">
        <f t="shared" si="1026"/>
        <v>17.5</v>
      </c>
      <c r="U4726" s="1" t="str">
        <f t="shared" si="1027"/>
        <v>Normal</v>
      </c>
      <c r="V4726" s="1" t="str">
        <f t="shared" si="1028"/>
        <v>Acquired</v>
      </c>
      <c r="W4726" s="1" t="str">
        <f t="shared" si="1029"/>
        <v>£</v>
      </c>
      <c r="X4726" s="1" t="str">
        <f t="shared" si="1030"/>
        <v>£24M</v>
      </c>
      <c r="Y4726" s="1" t="str">
        <f t="shared" si="1031"/>
        <v>£420M</v>
      </c>
      <c r="Z4726" s="1" t="str">
        <f t="shared" si="1032"/>
        <v>£0</v>
      </c>
      <c r="AA4726" s="1" t="str">
        <f t="shared" si="1033"/>
        <v>£12,10,375</v>
      </c>
      <c r="AB4726" s="6">
        <f t="shared" si="1034"/>
        <v>100864.55331412103</v>
      </c>
      <c r="AC4726" s="1" t="str">
        <f t="shared" si="1035"/>
        <v>Small</v>
      </c>
    </row>
    <row r="4727" spans="1:29">
      <c r="A4727" s="1" t="s">
        <v>1140</v>
      </c>
      <c r="B4727" s="1">
        <v>2016</v>
      </c>
      <c r="C4727" s="1" t="s">
        <v>42</v>
      </c>
      <c r="D4727" s="1" t="s">
        <v>46</v>
      </c>
      <c r="E4727" s="1" t="s">
        <v>40</v>
      </c>
      <c r="F4727" s="1">
        <v>33</v>
      </c>
      <c r="G4727" s="1">
        <v>1859</v>
      </c>
      <c r="H4727" s="1">
        <v>344</v>
      </c>
      <c r="I4727" s="1">
        <v>27.43</v>
      </c>
      <c r="J4727" s="1">
        <v>8</v>
      </c>
      <c r="K4727" s="1" t="s">
        <v>24</v>
      </c>
      <c r="L4727" s="1" t="s">
        <v>24</v>
      </c>
      <c r="M4727" s="1">
        <v>44</v>
      </c>
      <c r="N4727" s="1" t="s">
        <v>29</v>
      </c>
      <c r="O4727" s="1">
        <v>3342520</v>
      </c>
      <c r="P4727" s="1">
        <f t="shared" si="1036"/>
        <v>3</v>
      </c>
      <c r="Q4727" s="1">
        <f t="shared" si="1023"/>
        <v>8</v>
      </c>
      <c r="R4727" s="5">
        <f t="shared" si="1024"/>
        <v>1.7751479289940829E-2</v>
      </c>
      <c r="S4727" s="6">
        <f t="shared" si="1025"/>
        <v>185045.72350726198</v>
      </c>
      <c r="T4727" s="4">
        <f t="shared" si="1026"/>
        <v>10.424242424242424</v>
      </c>
      <c r="U4727" s="1" t="str">
        <f t="shared" si="1027"/>
        <v>High Performer</v>
      </c>
      <c r="V4727" s="1" t="str">
        <f t="shared" si="1028"/>
        <v>Acquired</v>
      </c>
      <c r="W4727" s="1" t="str">
        <f t="shared" si="1029"/>
        <v>¥</v>
      </c>
      <c r="X4727" s="1" t="str">
        <f t="shared" si="1030"/>
        <v>¥33M</v>
      </c>
      <c r="Y4727" s="1" t="str">
        <f t="shared" si="1031"/>
        <v>¥344M</v>
      </c>
      <c r="Z4727" s="1" t="str">
        <f t="shared" si="1032"/>
        <v>¥0</v>
      </c>
      <c r="AA4727" s="1" t="str">
        <f t="shared" si="1033"/>
        <v>¥1,85,046</v>
      </c>
      <c r="AB4727" s="6">
        <f t="shared" si="1034"/>
        <v>15420.476958938498</v>
      </c>
      <c r="AC4727" s="1" t="str">
        <f t="shared" si="1035"/>
        <v>Small</v>
      </c>
    </row>
    <row r="4728" spans="1:29">
      <c r="A4728" s="1" t="s">
        <v>4022</v>
      </c>
      <c r="B4728" s="1">
        <v>2016</v>
      </c>
      <c r="C4728" s="1" t="s">
        <v>16</v>
      </c>
      <c r="D4728" s="1" t="s">
        <v>43</v>
      </c>
      <c r="E4728" s="1" t="s">
        <v>18</v>
      </c>
      <c r="F4728" s="1">
        <v>85</v>
      </c>
      <c r="G4728" s="1">
        <v>4281</v>
      </c>
      <c r="H4728" s="1">
        <v>518</v>
      </c>
      <c r="I4728" s="1">
        <v>35.92</v>
      </c>
      <c r="J4728" s="1">
        <v>3</v>
      </c>
      <c r="K4728" s="1" t="s">
        <v>24</v>
      </c>
      <c r="L4728" s="1" t="s">
        <v>19</v>
      </c>
      <c r="M4728" s="1">
        <v>16</v>
      </c>
      <c r="N4728" s="1" t="s">
        <v>49</v>
      </c>
      <c r="O4728" s="1">
        <v>3323728</v>
      </c>
      <c r="P4728" s="1">
        <f t="shared" si="1036"/>
        <v>2</v>
      </c>
      <c r="Q4728" s="1">
        <f t="shared" si="1023"/>
        <v>8</v>
      </c>
      <c r="R4728" s="5">
        <f t="shared" si="1024"/>
        <v>1.9855174024760568E-2</v>
      </c>
      <c r="S4728" s="6">
        <f t="shared" si="1025"/>
        <v>120999.76640971735</v>
      </c>
      <c r="T4728" s="4">
        <f t="shared" si="1026"/>
        <v>6.0941176470588232</v>
      </c>
      <c r="U4728" s="1" t="str">
        <f t="shared" si="1027"/>
        <v>Normal</v>
      </c>
      <c r="V4728" s="1" t="str">
        <f t="shared" si="1028"/>
        <v>Acquired</v>
      </c>
      <c r="W4728" s="1" t="str">
        <f t="shared" si="1029"/>
        <v>$</v>
      </c>
      <c r="X4728" s="1" t="str">
        <f t="shared" si="1030"/>
        <v>$85M</v>
      </c>
      <c r="Y4728" s="1" t="str">
        <f t="shared" si="1031"/>
        <v>$518M</v>
      </c>
      <c r="Z4728" s="1" t="str">
        <f t="shared" si="1032"/>
        <v>$0</v>
      </c>
      <c r="AA4728" s="1" t="str">
        <f t="shared" si="1033"/>
        <v>$1,21,000</v>
      </c>
      <c r="AB4728" s="6">
        <f t="shared" si="1034"/>
        <v>10083.313867476447</v>
      </c>
      <c r="AC4728" s="1" t="str">
        <f t="shared" si="1035"/>
        <v>Small</v>
      </c>
    </row>
    <row r="4729" spans="1:29">
      <c r="A4729" s="1" t="s">
        <v>3839</v>
      </c>
      <c r="B4729" s="1">
        <v>2016</v>
      </c>
      <c r="C4729" s="1" t="s">
        <v>16</v>
      </c>
      <c r="D4729" s="1" t="s">
        <v>32</v>
      </c>
      <c r="E4729" s="1" t="s">
        <v>40</v>
      </c>
      <c r="F4729" s="1">
        <v>61</v>
      </c>
      <c r="G4729" s="1">
        <v>4846</v>
      </c>
      <c r="H4729" s="1">
        <v>813</v>
      </c>
      <c r="I4729" s="1">
        <v>48.98</v>
      </c>
      <c r="J4729" s="1">
        <v>1</v>
      </c>
      <c r="K4729" s="1" t="s">
        <v>19</v>
      </c>
      <c r="L4729" s="1" t="s">
        <v>24</v>
      </c>
      <c r="M4729" s="1">
        <v>72</v>
      </c>
      <c r="N4729" s="1" t="s">
        <v>20</v>
      </c>
      <c r="O4729" s="1">
        <v>3207966</v>
      </c>
      <c r="P4729" s="1">
        <f t="shared" si="1036"/>
        <v>3</v>
      </c>
      <c r="Q4729" s="1">
        <f t="shared" si="1023"/>
        <v>8</v>
      </c>
      <c r="R4729" s="5">
        <f t="shared" si="1024"/>
        <v>1.2587701196863392E-2</v>
      </c>
      <c r="S4729" s="6">
        <f t="shared" si="1025"/>
        <v>167767.2307057367</v>
      </c>
      <c r="T4729" s="4">
        <f t="shared" si="1026"/>
        <v>13.327868852459016</v>
      </c>
      <c r="U4729" s="1" t="str">
        <f t="shared" si="1027"/>
        <v>Normal</v>
      </c>
      <c r="V4729" s="1" t="str">
        <f t="shared" si="1028"/>
        <v>IPO</v>
      </c>
      <c r="W4729" s="1" t="str">
        <f t="shared" si="1029"/>
        <v>$</v>
      </c>
      <c r="X4729" s="1" t="str">
        <f t="shared" si="1030"/>
        <v>$61M</v>
      </c>
      <c r="Y4729" s="1" t="str">
        <f t="shared" si="1031"/>
        <v>$813M</v>
      </c>
      <c r="Z4729" s="1" t="str">
        <f t="shared" si="1032"/>
        <v>$0</v>
      </c>
      <c r="AA4729" s="1" t="str">
        <f t="shared" si="1033"/>
        <v>$1,67,767</v>
      </c>
      <c r="AB4729" s="6">
        <f t="shared" si="1034"/>
        <v>13980.602558811392</v>
      </c>
      <c r="AC4729" s="1" t="str">
        <f t="shared" si="1035"/>
        <v>Small</v>
      </c>
    </row>
    <row r="4730" spans="1:29">
      <c r="A4730" s="1" t="s">
        <v>4566</v>
      </c>
      <c r="B4730" s="1">
        <v>2016</v>
      </c>
      <c r="C4730" s="1" t="s">
        <v>27</v>
      </c>
      <c r="D4730" s="1" t="s">
        <v>102</v>
      </c>
      <c r="E4730" s="1" t="s">
        <v>40</v>
      </c>
      <c r="F4730" s="1">
        <v>2</v>
      </c>
      <c r="G4730" s="1">
        <v>103</v>
      </c>
      <c r="H4730" s="1">
        <v>446</v>
      </c>
      <c r="I4730" s="1">
        <v>7.29</v>
      </c>
      <c r="J4730" s="1">
        <v>4</v>
      </c>
      <c r="K4730" s="1" t="s">
        <v>24</v>
      </c>
      <c r="L4730" s="1" t="s">
        <v>19</v>
      </c>
      <c r="M4730" s="1">
        <v>62</v>
      </c>
      <c r="N4730" s="1" t="s">
        <v>25</v>
      </c>
      <c r="O4730" s="1">
        <v>3024127</v>
      </c>
      <c r="P4730" s="1">
        <f t="shared" si="1036"/>
        <v>3</v>
      </c>
      <c r="Q4730" s="1">
        <f t="shared" si="1023"/>
        <v>8</v>
      </c>
      <c r="R4730" s="5">
        <f t="shared" si="1024"/>
        <v>1.9417475728155338E-2</v>
      </c>
      <c r="S4730" s="6">
        <f t="shared" si="1025"/>
        <v>4330097.0873786407</v>
      </c>
      <c r="T4730" s="4">
        <f t="shared" si="1026"/>
        <v>223</v>
      </c>
      <c r="U4730" s="1" t="str">
        <f t="shared" si="1027"/>
        <v>Normal</v>
      </c>
      <c r="V4730" s="1" t="str">
        <f t="shared" si="1028"/>
        <v>Acquired</v>
      </c>
      <c r="W4730" s="1" t="str">
        <f t="shared" si="1029"/>
        <v>$</v>
      </c>
      <c r="X4730" s="1" t="str">
        <f t="shared" si="1030"/>
        <v>$2M</v>
      </c>
      <c r="Y4730" s="1" t="str">
        <f t="shared" si="1031"/>
        <v>$446M</v>
      </c>
      <c r="Z4730" s="1" t="str">
        <f t="shared" si="1032"/>
        <v>$0</v>
      </c>
      <c r="AA4730" s="1" t="str">
        <f t="shared" si="1033"/>
        <v>$43,30,097</v>
      </c>
      <c r="AB4730" s="6">
        <f t="shared" si="1034"/>
        <v>360841.42394822009</v>
      </c>
      <c r="AC4730" s="1" t="str">
        <f t="shared" si="1035"/>
        <v>Small</v>
      </c>
    </row>
    <row r="4731" spans="1:29">
      <c r="A4731" s="1" t="s">
        <v>848</v>
      </c>
      <c r="B4731" s="1">
        <v>2016</v>
      </c>
      <c r="C4731" s="1" t="s">
        <v>59</v>
      </c>
      <c r="D4731" s="1" t="s">
        <v>95</v>
      </c>
      <c r="E4731" s="1" t="s">
        <v>28</v>
      </c>
      <c r="F4731" s="1">
        <v>54</v>
      </c>
      <c r="G4731" s="1">
        <v>3868</v>
      </c>
      <c r="H4731" s="1">
        <v>108</v>
      </c>
      <c r="I4731" s="1">
        <v>2.25</v>
      </c>
      <c r="J4731" s="1">
        <v>3</v>
      </c>
      <c r="K4731" s="1" t="s">
        <v>19</v>
      </c>
      <c r="L4731" s="1" t="s">
        <v>24</v>
      </c>
      <c r="M4731" s="1">
        <v>55</v>
      </c>
      <c r="N4731" s="1" t="s">
        <v>49</v>
      </c>
      <c r="O4731" s="1">
        <v>2593809</v>
      </c>
      <c r="P4731" s="1">
        <f t="shared" si="1036"/>
        <v>1</v>
      </c>
      <c r="Q4731" s="1">
        <f t="shared" si="1023"/>
        <v>8</v>
      </c>
      <c r="R4731" s="5">
        <f t="shared" si="1024"/>
        <v>1.3960703205791106E-2</v>
      </c>
      <c r="S4731" s="6">
        <f t="shared" si="1025"/>
        <v>27921.406411582215</v>
      </c>
      <c r="T4731" s="4">
        <f t="shared" si="1026"/>
        <v>2</v>
      </c>
      <c r="U4731" s="1" t="str">
        <f t="shared" si="1027"/>
        <v>Normal</v>
      </c>
      <c r="V4731" s="1" t="str">
        <f t="shared" si="1028"/>
        <v>IPO</v>
      </c>
      <c r="W4731" s="1" t="str">
        <f t="shared" si="1029"/>
        <v>₹</v>
      </c>
      <c r="X4731" s="1" t="str">
        <f t="shared" si="1030"/>
        <v>₹54M</v>
      </c>
      <c r="Y4731" s="1" t="str">
        <f t="shared" si="1031"/>
        <v>₹108M</v>
      </c>
      <c r="Z4731" s="1" t="str">
        <f t="shared" si="1032"/>
        <v>₹0</v>
      </c>
      <c r="AA4731" s="1" t="str">
        <f t="shared" si="1033"/>
        <v>₹27,921</v>
      </c>
      <c r="AB4731" s="6">
        <f t="shared" si="1034"/>
        <v>2326.7838676318511</v>
      </c>
      <c r="AC4731" s="1" t="str">
        <f t="shared" si="1035"/>
        <v>Small</v>
      </c>
    </row>
    <row r="4732" spans="1:29">
      <c r="A4732" s="1" t="s">
        <v>4181</v>
      </c>
      <c r="B4732" s="1">
        <v>2016</v>
      </c>
      <c r="C4732" s="1" t="s">
        <v>53</v>
      </c>
      <c r="D4732" s="1" t="s">
        <v>32</v>
      </c>
      <c r="E4732" s="1" t="s">
        <v>28</v>
      </c>
      <c r="F4732" s="1">
        <v>53</v>
      </c>
      <c r="G4732" s="1">
        <v>1904</v>
      </c>
      <c r="H4732" s="1">
        <v>69</v>
      </c>
      <c r="I4732" s="1">
        <v>5.34</v>
      </c>
      <c r="J4732" s="1">
        <v>9</v>
      </c>
      <c r="K4732" s="1" t="s">
        <v>24</v>
      </c>
      <c r="L4732" s="1" t="s">
        <v>19</v>
      </c>
      <c r="M4732" s="1">
        <v>88</v>
      </c>
      <c r="N4732" s="1" t="s">
        <v>49</v>
      </c>
      <c r="O4732" s="1">
        <v>2478846</v>
      </c>
      <c r="P4732" s="1">
        <f t="shared" si="1036"/>
        <v>1</v>
      </c>
      <c r="Q4732" s="1">
        <f t="shared" si="1023"/>
        <v>8</v>
      </c>
      <c r="R4732" s="5">
        <f t="shared" si="1024"/>
        <v>2.7836134453781514E-2</v>
      </c>
      <c r="S4732" s="6">
        <f t="shared" si="1025"/>
        <v>36239.495798319331</v>
      </c>
      <c r="T4732" s="4">
        <f t="shared" si="1026"/>
        <v>1.3018867924528301</v>
      </c>
      <c r="U4732" s="1" t="str">
        <f t="shared" si="1027"/>
        <v>High Performer</v>
      </c>
      <c r="V4732" s="1" t="str">
        <f t="shared" si="1028"/>
        <v>Acquired</v>
      </c>
      <c r="W4732" s="1">
        <f t="shared" si="1029"/>
        <v>0</v>
      </c>
      <c r="X4732" s="1" t="str">
        <f t="shared" si="1030"/>
        <v>053M</v>
      </c>
      <c r="Y4732" s="1" t="str">
        <f t="shared" si="1031"/>
        <v>069M</v>
      </c>
      <c r="Z4732" s="1" t="str">
        <f t="shared" si="1032"/>
        <v>00</v>
      </c>
      <c r="AA4732" s="1" t="str">
        <f t="shared" si="1033"/>
        <v>036,239</v>
      </c>
      <c r="AB4732" s="6">
        <f t="shared" si="1034"/>
        <v>3019.9579831932774</v>
      </c>
      <c r="AC4732" s="1" t="str">
        <f t="shared" si="1035"/>
        <v>Small</v>
      </c>
    </row>
    <row r="4733" spans="1:29">
      <c r="A4733" s="1" t="s">
        <v>3846</v>
      </c>
      <c r="B4733" s="1">
        <v>2016</v>
      </c>
      <c r="C4733" s="1" t="s">
        <v>16</v>
      </c>
      <c r="D4733" s="1" t="s">
        <v>46</v>
      </c>
      <c r="E4733" s="1" t="s">
        <v>28</v>
      </c>
      <c r="F4733" s="1">
        <v>6</v>
      </c>
      <c r="G4733" s="1">
        <v>507</v>
      </c>
      <c r="H4733" s="1">
        <v>180</v>
      </c>
      <c r="I4733" s="1">
        <v>39.96</v>
      </c>
      <c r="J4733" s="1">
        <v>7</v>
      </c>
      <c r="K4733" s="1" t="s">
        <v>24</v>
      </c>
      <c r="L4733" s="1" t="s">
        <v>24</v>
      </c>
      <c r="M4733" s="1">
        <v>35</v>
      </c>
      <c r="N4733" s="1" t="s">
        <v>49</v>
      </c>
      <c r="O4733" s="1">
        <v>2322107</v>
      </c>
      <c r="P4733" s="1">
        <f t="shared" si="1036"/>
        <v>1</v>
      </c>
      <c r="Q4733" s="1">
        <f t="shared" si="1023"/>
        <v>8</v>
      </c>
      <c r="R4733" s="5">
        <f t="shared" si="1024"/>
        <v>1.1834319526627219E-2</v>
      </c>
      <c r="S4733" s="6">
        <f t="shared" si="1025"/>
        <v>355029.58579881658</v>
      </c>
      <c r="T4733" s="4">
        <f t="shared" si="1026"/>
        <v>30</v>
      </c>
      <c r="U4733" s="1" t="str">
        <f t="shared" si="1027"/>
        <v>Normal</v>
      </c>
      <c r="V4733" s="1" t="str">
        <f t="shared" si="1028"/>
        <v>Acquired</v>
      </c>
      <c r="W4733" s="1" t="str">
        <f t="shared" si="1029"/>
        <v>$</v>
      </c>
      <c r="X4733" s="1" t="str">
        <f t="shared" si="1030"/>
        <v>$6M</v>
      </c>
      <c r="Y4733" s="1" t="str">
        <f t="shared" si="1031"/>
        <v>$180M</v>
      </c>
      <c r="Z4733" s="1" t="str">
        <f t="shared" si="1032"/>
        <v>$0</v>
      </c>
      <c r="AA4733" s="1" t="str">
        <f t="shared" si="1033"/>
        <v>$3,55,030</v>
      </c>
      <c r="AB4733" s="6">
        <f t="shared" si="1034"/>
        <v>29585.798816568047</v>
      </c>
      <c r="AC4733" s="1" t="str">
        <f t="shared" si="1035"/>
        <v>Small</v>
      </c>
    </row>
    <row r="4734" spans="1:29">
      <c r="A4734" s="1" t="s">
        <v>3348</v>
      </c>
      <c r="B4734" s="1">
        <v>2016</v>
      </c>
      <c r="C4734" s="1" t="s">
        <v>35</v>
      </c>
      <c r="D4734" s="1" t="s">
        <v>51</v>
      </c>
      <c r="E4734" s="1" t="s">
        <v>28</v>
      </c>
      <c r="F4734" s="1">
        <v>79</v>
      </c>
      <c r="G4734" s="1">
        <v>3820</v>
      </c>
      <c r="H4734" s="1">
        <v>807</v>
      </c>
      <c r="I4734" s="1">
        <v>43.62</v>
      </c>
      <c r="J4734" s="1">
        <v>1</v>
      </c>
      <c r="K4734" s="1" t="s">
        <v>24</v>
      </c>
      <c r="L4734" s="1" t="s">
        <v>19</v>
      </c>
      <c r="M4734" s="1">
        <v>5</v>
      </c>
      <c r="N4734" s="1" t="s">
        <v>29</v>
      </c>
      <c r="O4734" s="1">
        <v>2251668</v>
      </c>
      <c r="P4734" s="1">
        <f t="shared" si="1036"/>
        <v>1</v>
      </c>
      <c r="Q4734" s="1">
        <f t="shared" si="1023"/>
        <v>8</v>
      </c>
      <c r="R4734" s="5">
        <f t="shared" si="1024"/>
        <v>2.0680628272251308E-2</v>
      </c>
      <c r="S4734" s="6">
        <f t="shared" si="1025"/>
        <v>211256.54450261779</v>
      </c>
      <c r="T4734" s="4">
        <f t="shared" si="1026"/>
        <v>10.215189873417721</v>
      </c>
      <c r="U4734" s="1" t="str">
        <f t="shared" si="1027"/>
        <v>Normal</v>
      </c>
      <c r="V4734" s="1" t="str">
        <f t="shared" si="1028"/>
        <v>Acquired</v>
      </c>
      <c r="W4734" s="1" t="str">
        <f t="shared" si="1029"/>
        <v>¥</v>
      </c>
      <c r="X4734" s="1" t="str">
        <f t="shared" si="1030"/>
        <v>¥79M</v>
      </c>
      <c r="Y4734" s="1" t="str">
        <f t="shared" si="1031"/>
        <v>¥807M</v>
      </c>
      <c r="Z4734" s="1" t="str">
        <f t="shared" si="1032"/>
        <v>¥0</v>
      </c>
      <c r="AA4734" s="1" t="str">
        <f t="shared" si="1033"/>
        <v>¥2,11,257</v>
      </c>
      <c r="AB4734" s="6">
        <f t="shared" si="1034"/>
        <v>17604.712041884817</v>
      </c>
      <c r="AC4734" s="1" t="str">
        <f t="shared" si="1035"/>
        <v>Small</v>
      </c>
    </row>
    <row r="4735" spans="1:29">
      <c r="A4735" s="1" t="s">
        <v>1793</v>
      </c>
      <c r="B4735" s="1">
        <v>2016</v>
      </c>
      <c r="C4735" s="1" t="s">
        <v>45</v>
      </c>
      <c r="D4735" s="1" t="s">
        <v>17</v>
      </c>
      <c r="E4735" s="1" t="s">
        <v>28</v>
      </c>
      <c r="F4735" s="1">
        <v>67</v>
      </c>
      <c r="G4735" s="1">
        <v>2896</v>
      </c>
      <c r="H4735" s="1">
        <v>945</v>
      </c>
      <c r="I4735" s="1">
        <v>41.72</v>
      </c>
      <c r="J4735" s="1">
        <v>6</v>
      </c>
      <c r="K4735" s="1" t="s">
        <v>19</v>
      </c>
      <c r="L4735" s="1" t="s">
        <v>24</v>
      </c>
      <c r="M4735" s="1">
        <v>8</v>
      </c>
      <c r="N4735" s="1" t="s">
        <v>25</v>
      </c>
      <c r="O4735" s="1">
        <v>2245532</v>
      </c>
      <c r="P4735" s="1">
        <f t="shared" si="1036"/>
        <v>1</v>
      </c>
      <c r="Q4735" s="1">
        <f t="shared" si="1023"/>
        <v>8</v>
      </c>
      <c r="R4735" s="5">
        <f t="shared" si="1024"/>
        <v>2.3135359116022099E-2</v>
      </c>
      <c r="S4735" s="6">
        <f t="shared" si="1025"/>
        <v>326312.15469613258</v>
      </c>
      <c r="T4735" s="4">
        <f t="shared" si="1026"/>
        <v>14.104477611940299</v>
      </c>
      <c r="U4735" s="1" t="str">
        <f t="shared" si="1027"/>
        <v>Normal</v>
      </c>
      <c r="V4735" s="1" t="str">
        <f t="shared" si="1028"/>
        <v>IPO</v>
      </c>
      <c r="W4735" s="1" t="str">
        <f t="shared" si="1029"/>
        <v>A$</v>
      </c>
      <c r="X4735" s="1" t="str">
        <f t="shared" si="1030"/>
        <v>A$67M</v>
      </c>
      <c r="Y4735" s="1" t="str">
        <f t="shared" si="1031"/>
        <v>A$945M</v>
      </c>
      <c r="Z4735" s="1" t="str">
        <f t="shared" si="1032"/>
        <v>A$0</v>
      </c>
      <c r="AA4735" s="1" t="str">
        <f t="shared" si="1033"/>
        <v>A$3,26,312</v>
      </c>
      <c r="AB4735" s="6">
        <f t="shared" si="1034"/>
        <v>27192.679558011048</v>
      </c>
      <c r="AC4735" s="1" t="str">
        <f t="shared" si="1035"/>
        <v>Small</v>
      </c>
    </row>
    <row r="4736" spans="1:29">
      <c r="A4736" s="1" t="s">
        <v>439</v>
      </c>
      <c r="B4736" s="1">
        <v>2016</v>
      </c>
      <c r="C4736" s="1" t="s">
        <v>59</v>
      </c>
      <c r="D4736" s="1" t="s">
        <v>48</v>
      </c>
      <c r="E4736" s="1" t="s">
        <v>28</v>
      </c>
      <c r="F4736" s="1">
        <v>92</v>
      </c>
      <c r="G4736" s="1">
        <v>4207</v>
      </c>
      <c r="H4736" s="1">
        <v>326</v>
      </c>
      <c r="I4736" s="1">
        <v>26.46</v>
      </c>
      <c r="J4736" s="1">
        <v>7</v>
      </c>
      <c r="K4736" s="1" t="s">
        <v>24</v>
      </c>
      <c r="L4736" s="1" t="s">
        <v>24</v>
      </c>
      <c r="M4736" s="1">
        <v>62</v>
      </c>
      <c r="N4736" s="1" t="s">
        <v>33</v>
      </c>
      <c r="O4736" s="1">
        <v>1912974</v>
      </c>
      <c r="P4736" s="1">
        <f t="shared" si="1036"/>
        <v>1</v>
      </c>
      <c r="Q4736" s="1">
        <f t="shared" si="1023"/>
        <v>8</v>
      </c>
      <c r="R4736" s="5">
        <f t="shared" si="1024"/>
        <v>2.1868314713572617E-2</v>
      </c>
      <c r="S4736" s="6">
        <f t="shared" si="1025"/>
        <v>77489.897789398616</v>
      </c>
      <c r="T4736" s="4">
        <f t="shared" si="1026"/>
        <v>3.5434782608695654</v>
      </c>
      <c r="U4736" s="1" t="str">
        <f t="shared" si="1027"/>
        <v>Normal</v>
      </c>
      <c r="V4736" s="1" t="str">
        <f t="shared" si="1028"/>
        <v>Acquired</v>
      </c>
      <c r="W4736" s="1" t="str">
        <f t="shared" si="1029"/>
        <v>₹</v>
      </c>
      <c r="X4736" s="1" t="str">
        <f t="shared" si="1030"/>
        <v>₹92M</v>
      </c>
      <c r="Y4736" s="1" t="str">
        <f t="shared" si="1031"/>
        <v>₹326M</v>
      </c>
      <c r="Z4736" s="1" t="str">
        <f t="shared" si="1032"/>
        <v>₹0</v>
      </c>
      <c r="AA4736" s="1" t="str">
        <f t="shared" si="1033"/>
        <v>₹77,490</v>
      </c>
      <c r="AB4736" s="6">
        <f t="shared" si="1034"/>
        <v>6457.4914824498856</v>
      </c>
      <c r="AC4736" s="1" t="str">
        <f t="shared" si="1035"/>
        <v>Small</v>
      </c>
    </row>
    <row r="4737" spans="1:29">
      <c r="A4737" s="1" t="s">
        <v>356</v>
      </c>
      <c r="B4737" s="1">
        <v>2016</v>
      </c>
      <c r="C4737" s="1" t="s">
        <v>45</v>
      </c>
      <c r="D4737" s="1" t="s">
        <v>43</v>
      </c>
      <c r="E4737" s="1" t="s">
        <v>18</v>
      </c>
      <c r="F4737" s="1">
        <v>85</v>
      </c>
      <c r="G4737" s="1">
        <v>4800</v>
      </c>
      <c r="H4737" s="1">
        <v>172</v>
      </c>
      <c r="I4737" s="1">
        <v>14.09</v>
      </c>
      <c r="J4737" s="1">
        <v>4</v>
      </c>
      <c r="K4737" s="1" t="s">
        <v>19</v>
      </c>
      <c r="L4737" s="1" t="s">
        <v>24</v>
      </c>
      <c r="M4737" s="1">
        <v>28</v>
      </c>
      <c r="N4737" s="1" t="s">
        <v>29</v>
      </c>
      <c r="O4737" s="1">
        <v>1858931</v>
      </c>
      <c r="P4737" s="1">
        <f t="shared" si="1036"/>
        <v>2</v>
      </c>
      <c r="Q4737" s="1">
        <f t="shared" si="1023"/>
        <v>8</v>
      </c>
      <c r="R4737" s="5">
        <f t="shared" si="1024"/>
        <v>1.7708333333333333E-2</v>
      </c>
      <c r="S4737" s="6">
        <f t="shared" si="1025"/>
        <v>35833.333333333336</v>
      </c>
      <c r="T4737" s="4">
        <f t="shared" si="1026"/>
        <v>2.0235294117647058</v>
      </c>
      <c r="U4737" s="1" t="str">
        <f t="shared" si="1027"/>
        <v>Normal</v>
      </c>
      <c r="V4737" s="1" t="str">
        <f t="shared" si="1028"/>
        <v>IPO</v>
      </c>
      <c r="W4737" s="1" t="str">
        <f t="shared" si="1029"/>
        <v>A$</v>
      </c>
      <c r="X4737" s="1" t="str">
        <f t="shared" si="1030"/>
        <v>A$85M</v>
      </c>
      <c r="Y4737" s="1" t="str">
        <f t="shared" si="1031"/>
        <v>A$172M</v>
      </c>
      <c r="Z4737" s="1" t="str">
        <f t="shared" si="1032"/>
        <v>A$0</v>
      </c>
      <c r="AA4737" s="1" t="str">
        <f t="shared" si="1033"/>
        <v>A$35,833</v>
      </c>
      <c r="AB4737" s="6">
        <f t="shared" si="1034"/>
        <v>2986.1111111111113</v>
      </c>
      <c r="AC4737" s="1" t="str">
        <f t="shared" si="1035"/>
        <v>Small</v>
      </c>
    </row>
    <row r="4738" spans="1:29">
      <c r="A4738" s="1" t="s">
        <v>4662</v>
      </c>
      <c r="B4738" s="1">
        <v>2016</v>
      </c>
      <c r="C4738" s="1" t="s">
        <v>31</v>
      </c>
      <c r="D4738" s="1" t="s">
        <v>32</v>
      </c>
      <c r="E4738" s="1" t="s">
        <v>37</v>
      </c>
      <c r="F4738" s="1">
        <v>1</v>
      </c>
      <c r="G4738" s="1">
        <v>1828</v>
      </c>
      <c r="H4738" s="1">
        <v>373</v>
      </c>
      <c r="I4738" s="1">
        <v>42.31</v>
      </c>
      <c r="J4738" s="1">
        <v>6</v>
      </c>
      <c r="K4738" s="1" t="s">
        <v>19</v>
      </c>
      <c r="L4738" s="1" t="s">
        <v>19</v>
      </c>
      <c r="M4738" s="1">
        <v>5</v>
      </c>
      <c r="N4738" s="1" t="s">
        <v>29</v>
      </c>
      <c r="O4738" s="1">
        <v>1771419</v>
      </c>
      <c r="P4738" s="1">
        <f t="shared" si="1036"/>
        <v>4</v>
      </c>
      <c r="Q4738" s="1">
        <f t="shared" ref="Q4738:Q4801" si="1037">2024 - B4738</f>
        <v>8</v>
      </c>
      <c r="R4738" s="5">
        <f t="shared" ref="R4738:R4801" si="1038">F4738 / G4738</f>
        <v>5.4704595185995622E-4</v>
      </c>
      <c r="S4738" s="6">
        <f t="shared" ref="S4738:S4801" si="1039">(H4738 * 1000000) / G4738</f>
        <v>204048.14004376368</v>
      </c>
      <c r="T4738" s="4">
        <f t="shared" ref="T4738:T4801" si="1040">H4738 / F4738</f>
        <v>373</v>
      </c>
      <c r="U4738" s="1" t="str">
        <f t="shared" ref="U4738:U4801" si="1041">IF(AND(J4738&gt;=8, I4738&gt;=1), "High Performer", "Normal")</f>
        <v>Normal</v>
      </c>
      <c r="V4738" s="1" t="str">
        <f t="shared" ref="V4738:V4801" si="1042">IF(K4738="Yes", "Acquired",
 IF(L4738="Yes", "IPO", "Still Private"))</f>
        <v>Still Private</v>
      </c>
      <c r="W4738" s="1" t="str">
        <f t="shared" ref="W4738:W4801" si="1043">IF(C4738="USA","$",
IF(C4738="India","₹",
IF(C4738="UK","£",
IF(C4738="Germany","€",
IF(C4738="France","€",
IF(C4738="Canada","$",
IF(C4738="Australia","A$",
IF(C4738="China","¥",
IF(C4738="Japan","¥",)))))))))</f>
        <v>€</v>
      </c>
      <c r="X4738" s="1" t="str">
        <f t="shared" ref="X4738:X4801" si="1044">W4738 &amp; F4738 &amp; "M"</f>
        <v>€1M</v>
      </c>
      <c r="Y4738" s="1" t="str">
        <f t="shared" ref="Y4738:Y4801" si="1045">W4738 &amp; H4738 &amp; "M"</f>
        <v>€373M</v>
      </c>
      <c r="Z4738" s="1" t="str">
        <f t="shared" ref="Z4738:Z4801" si="1046">W4738 &amp; TEXT(R4738,"#,##0")</f>
        <v>€0</v>
      </c>
      <c r="AA4738" s="1" t="str">
        <f t="shared" ref="AA4738:AA4801" si="1047">W4738 &amp; TEXT(S4738,"#,##0")</f>
        <v>€2,04,048</v>
      </c>
      <c r="AB4738" s="6">
        <f t="shared" ref="AB4738:AB4801" si="1048">(H4738 * 1000000) / (12 * G4738)</f>
        <v>17004.011670313641</v>
      </c>
      <c r="AC4738" s="1" t="str">
        <f t="shared" ref="AC4738:AC4801" si="1049">IF(F4738&lt;100, "Small", IF(F4738&lt;=200, "Mid",IF(F4738&lt;500,  "Large")))</f>
        <v>Small</v>
      </c>
    </row>
    <row r="4739" spans="1:29">
      <c r="A4739" s="1" t="s">
        <v>677</v>
      </c>
      <c r="B4739" s="1">
        <v>2016</v>
      </c>
      <c r="C4739" s="1" t="s">
        <v>27</v>
      </c>
      <c r="D4739" s="1" t="s">
        <v>32</v>
      </c>
      <c r="E4739" s="1" t="s">
        <v>40</v>
      </c>
      <c r="F4739" s="1">
        <v>51</v>
      </c>
      <c r="G4739" s="1">
        <v>3298</v>
      </c>
      <c r="H4739" s="1">
        <v>836</v>
      </c>
      <c r="I4739" s="1">
        <v>45.33</v>
      </c>
      <c r="J4739" s="1">
        <v>7</v>
      </c>
      <c r="K4739" s="1" t="s">
        <v>19</v>
      </c>
      <c r="L4739" s="1" t="s">
        <v>24</v>
      </c>
      <c r="M4739" s="1">
        <v>40</v>
      </c>
      <c r="N4739" s="1" t="s">
        <v>29</v>
      </c>
      <c r="O4739" s="1">
        <v>1733164</v>
      </c>
      <c r="P4739" s="1">
        <f t="shared" si="1036"/>
        <v>3</v>
      </c>
      <c r="Q4739" s="1">
        <f t="shared" si="1037"/>
        <v>8</v>
      </c>
      <c r="R4739" s="5">
        <f t="shared" si="1038"/>
        <v>1.5463917525773196E-2</v>
      </c>
      <c r="S4739" s="6">
        <f t="shared" si="1039"/>
        <v>253486.96179502728</v>
      </c>
      <c r="T4739" s="4">
        <f t="shared" si="1040"/>
        <v>16.392156862745097</v>
      </c>
      <c r="U4739" s="1" t="str">
        <f t="shared" si="1041"/>
        <v>Normal</v>
      </c>
      <c r="V4739" s="1" t="str">
        <f t="shared" si="1042"/>
        <v>IPO</v>
      </c>
      <c r="W4739" s="1" t="str">
        <f t="shared" si="1043"/>
        <v>$</v>
      </c>
      <c r="X4739" s="1" t="str">
        <f t="shared" si="1044"/>
        <v>$51M</v>
      </c>
      <c r="Y4739" s="1" t="str">
        <f t="shared" si="1045"/>
        <v>$836M</v>
      </c>
      <c r="Z4739" s="1" t="str">
        <f t="shared" si="1046"/>
        <v>$0</v>
      </c>
      <c r="AA4739" s="1" t="str">
        <f t="shared" si="1047"/>
        <v>$2,53,487</v>
      </c>
      <c r="AB4739" s="6">
        <f t="shared" si="1048"/>
        <v>21123.913482918942</v>
      </c>
      <c r="AC4739" s="1" t="str">
        <f t="shared" si="1049"/>
        <v>Small</v>
      </c>
    </row>
    <row r="4740" spans="1:29">
      <c r="A4740" s="1" t="s">
        <v>505</v>
      </c>
      <c r="B4740" s="1">
        <v>2016</v>
      </c>
      <c r="C4740" s="1" t="s">
        <v>31</v>
      </c>
      <c r="D4740" s="1" t="s">
        <v>43</v>
      </c>
      <c r="E4740" s="1" t="s">
        <v>28</v>
      </c>
      <c r="F4740" s="1">
        <v>39</v>
      </c>
      <c r="G4740" s="1">
        <v>2006</v>
      </c>
      <c r="H4740" s="1">
        <v>938</v>
      </c>
      <c r="I4740" s="1">
        <v>39.67</v>
      </c>
      <c r="J4740" s="1">
        <v>4</v>
      </c>
      <c r="K4740" s="1" t="s">
        <v>24</v>
      </c>
      <c r="L4740" s="1" t="s">
        <v>24</v>
      </c>
      <c r="M4740" s="1">
        <v>42</v>
      </c>
      <c r="N4740" s="1" t="s">
        <v>20</v>
      </c>
      <c r="O4740" s="1">
        <v>1619805</v>
      </c>
      <c r="P4740" s="1">
        <f t="shared" si="1036"/>
        <v>1</v>
      </c>
      <c r="Q4740" s="1">
        <f t="shared" si="1037"/>
        <v>8</v>
      </c>
      <c r="R4740" s="5">
        <f t="shared" si="1038"/>
        <v>1.9441674975074777E-2</v>
      </c>
      <c r="S4740" s="6">
        <f t="shared" si="1039"/>
        <v>467597.20837487536</v>
      </c>
      <c r="T4740" s="4">
        <f t="shared" si="1040"/>
        <v>24.051282051282051</v>
      </c>
      <c r="U4740" s="1" t="str">
        <f t="shared" si="1041"/>
        <v>Normal</v>
      </c>
      <c r="V4740" s="1" t="str">
        <f t="shared" si="1042"/>
        <v>Acquired</v>
      </c>
      <c r="W4740" s="1" t="str">
        <f t="shared" si="1043"/>
        <v>€</v>
      </c>
      <c r="X4740" s="1" t="str">
        <f t="shared" si="1044"/>
        <v>€39M</v>
      </c>
      <c r="Y4740" s="1" t="str">
        <f t="shared" si="1045"/>
        <v>€938M</v>
      </c>
      <c r="Z4740" s="1" t="str">
        <f t="shared" si="1046"/>
        <v>€0</v>
      </c>
      <c r="AA4740" s="1" t="str">
        <f t="shared" si="1047"/>
        <v>€4,67,597</v>
      </c>
      <c r="AB4740" s="6">
        <f t="shared" si="1048"/>
        <v>38966.434031239616</v>
      </c>
      <c r="AC4740" s="1" t="str">
        <f t="shared" si="1049"/>
        <v>Small</v>
      </c>
    </row>
    <row r="4741" spans="1:29">
      <c r="A4741" s="1" t="s">
        <v>2555</v>
      </c>
      <c r="B4741" s="1">
        <v>2016</v>
      </c>
      <c r="C4741" s="1" t="s">
        <v>45</v>
      </c>
      <c r="D4741" s="1" t="s">
        <v>48</v>
      </c>
      <c r="E4741" s="1" t="s">
        <v>37</v>
      </c>
      <c r="F4741" s="1">
        <v>54</v>
      </c>
      <c r="G4741" s="1">
        <v>4920</v>
      </c>
      <c r="H4741" s="1">
        <v>153</v>
      </c>
      <c r="I4741" s="1">
        <v>42.14</v>
      </c>
      <c r="J4741" s="1">
        <v>2</v>
      </c>
      <c r="K4741" s="1" t="s">
        <v>24</v>
      </c>
      <c r="L4741" s="1" t="s">
        <v>19</v>
      </c>
      <c r="M4741" s="1">
        <v>92</v>
      </c>
      <c r="N4741" s="1" t="s">
        <v>33</v>
      </c>
      <c r="O4741" s="1">
        <v>1493102</v>
      </c>
      <c r="P4741" s="1">
        <f t="shared" si="1036"/>
        <v>4</v>
      </c>
      <c r="Q4741" s="1">
        <f t="shared" si="1037"/>
        <v>8</v>
      </c>
      <c r="R4741" s="5">
        <f t="shared" si="1038"/>
        <v>1.097560975609756E-2</v>
      </c>
      <c r="S4741" s="6">
        <f t="shared" si="1039"/>
        <v>31097.560975609755</v>
      </c>
      <c r="T4741" s="4">
        <f t="shared" si="1040"/>
        <v>2.8333333333333335</v>
      </c>
      <c r="U4741" s="1" t="str">
        <f t="shared" si="1041"/>
        <v>Normal</v>
      </c>
      <c r="V4741" s="1" t="str">
        <f t="shared" si="1042"/>
        <v>Acquired</v>
      </c>
      <c r="W4741" s="1" t="str">
        <f t="shared" si="1043"/>
        <v>A$</v>
      </c>
      <c r="X4741" s="1" t="str">
        <f t="shared" si="1044"/>
        <v>A$54M</v>
      </c>
      <c r="Y4741" s="1" t="str">
        <f t="shared" si="1045"/>
        <v>A$153M</v>
      </c>
      <c r="Z4741" s="1" t="str">
        <f t="shared" si="1046"/>
        <v>A$0</v>
      </c>
      <c r="AA4741" s="1" t="str">
        <f t="shared" si="1047"/>
        <v>A$31,098</v>
      </c>
      <c r="AB4741" s="6">
        <f t="shared" si="1048"/>
        <v>2591.4634146341464</v>
      </c>
      <c r="AC4741" s="1" t="str">
        <f t="shared" si="1049"/>
        <v>Small</v>
      </c>
    </row>
    <row r="4742" spans="1:29">
      <c r="A4742" s="1" t="s">
        <v>3772</v>
      </c>
      <c r="B4742" s="1">
        <v>2016</v>
      </c>
      <c r="C4742" s="1" t="s">
        <v>53</v>
      </c>
      <c r="D4742" s="1" t="s">
        <v>39</v>
      </c>
      <c r="E4742" s="1" t="s">
        <v>23</v>
      </c>
      <c r="F4742" s="1">
        <v>4</v>
      </c>
      <c r="G4742" s="1">
        <v>3976</v>
      </c>
      <c r="H4742" s="1">
        <v>707</v>
      </c>
      <c r="I4742" s="1">
        <v>28.37</v>
      </c>
      <c r="J4742" s="1">
        <v>4</v>
      </c>
      <c r="K4742" s="1" t="s">
        <v>24</v>
      </c>
      <c r="L4742" s="1" t="s">
        <v>19</v>
      </c>
      <c r="M4742" s="1">
        <v>35</v>
      </c>
      <c r="N4742" s="1" t="s">
        <v>25</v>
      </c>
      <c r="O4742" s="1">
        <v>1424762</v>
      </c>
      <c r="P4742" s="1">
        <f t="shared" si="1036"/>
        <v>5</v>
      </c>
      <c r="Q4742" s="1">
        <f t="shared" si="1037"/>
        <v>8</v>
      </c>
      <c r="R4742" s="5">
        <f t="shared" si="1038"/>
        <v>1.006036217303823E-3</v>
      </c>
      <c r="S4742" s="6">
        <f t="shared" si="1039"/>
        <v>177816.90140845071</v>
      </c>
      <c r="T4742" s="4">
        <f t="shared" si="1040"/>
        <v>176.75</v>
      </c>
      <c r="U4742" s="1" t="str">
        <f t="shared" si="1041"/>
        <v>Normal</v>
      </c>
      <c r="V4742" s="1" t="str">
        <f t="shared" si="1042"/>
        <v>Acquired</v>
      </c>
      <c r="W4742" s="1">
        <f t="shared" si="1043"/>
        <v>0</v>
      </c>
      <c r="X4742" s="1" t="str">
        <f t="shared" si="1044"/>
        <v>04M</v>
      </c>
      <c r="Y4742" s="1" t="str">
        <f t="shared" si="1045"/>
        <v>0707M</v>
      </c>
      <c r="Z4742" s="1" t="str">
        <f t="shared" si="1046"/>
        <v>00</v>
      </c>
      <c r="AA4742" s="1" t="str">
        <f t="shared" si="1047"/>
        <v>01,77,817</v>
      </c>
      <c r="AB4742" s="6">
        <f t="shared" si="1048"/>
        <v>14818.075117370892</v>
      </c>
      <c r="AC4742" s="1" t="str">
        <f t="shared" si="1049"/>
        <v>Small</v>
      </c>
    </row>
    <row r="4743" spans="1:29">
      <c r="A4743" s="1" t="s">
        <v>1089</v>
      </c>
      <c r="B4743" s="1">
        <v>2016</v>
      </c>
      <c r="C4743" s="1" t="s">
        <v>31</v>
      </c>
      <c r="D4743" s="1" t="s">
        <v>51</v>
      </c>
      <c r="E4743" s="1" t="s">
        <v>28</v>
      </c>
      <c r="F4743" s="1">
        <v>85</v>
      </c>
      <c r="G4743" s="1">
        <v>4388</v>
      </c>
      <c r="H4743" s="1">
        <v>313</v>
      </c>
      <c r="I4743" s="1">
        <v>44.37</v>
      </c>
      <c r="J4743" s="1">
        <v>8</v>
      </c>
      <c r="K4743" s="1" t="s">
        <v>24</v>
      </c>
      <c r="L4743" s="1" t="s">
        <v>19</v>
      </c>
      <c r="M4743" s="1">
        <v>28</v>
      </c>
      <c r="N4743" s="1" t="s">
        <v>49</v>
      </c>
      <c r="O4743" s="1">
        <v>1401160</v>
      </c>
      <c r="P4743" s="1">
        <f t="shared" si="1036"/>
        <v>1</v>
      </c>
      <c r="Q4743" s="1">
        <f t="shared" si="1037"/>
        <v>8</v>
      </c>
      <c r="R4743" s="5">
        <f t="shared" si="1038"/>
        <v>1.9371011850501368E-2</v>
      </c>
      <c r="S4743" s="6">
        <f t="shared" si="1039"/>
        <v>71330.902461257981</v>
      </c>
      <c r="T4743" s="4">
        <f t="shared" si="1040"/>
        <v>3.6823529411764704</v>
      </c>
      <c r="U4743" s="1" t="str">
        <f t="shared" si="1041"/>
        <v>High Performer</v>
      </c>
      <c r="V4743" s="1" t="str">
        <f t="shared" si="1042"/>
        <v>Acquired</v>
      </c>
      <c r="W4743" s="1" t="str">
        <f t="shared" si="1043"/>
        <v>€</v>
      </c>
      <c r="X4743" s="1" t="str">
        <f t="shared" si="1044"/>
        <v>€85M</v>
      </c>
      <c r="Y4743" s="1" t="str">
        <f t="shared" si="1045"/>
        <v>€313M</v>
      </c>
      <c r="Z4743" s="1" t="str">
        <f t="shared" si="1046"/>
        <v>€0</v>
      </c>
      <c r="AA4743" s="1" t="str">
        <f t="shared" si="1047"/>
        <v>€71,331</v>
      </c>
      <c r="AB4743" s="6">
        <f t="shared" si="1048"/>
        <v>5944.2418717714982</v>
      </c>
      <c r="AC4743" s="1" t="str">
        <f t="shared" si="1049"/>
        <v>Small</v>
      </c>
    </row>
    <row r="4744" spans="1:29">
      <c r="A4744" s="1" t="s">
        <v>1181</v>
      </c>
      <c r="B4744" s="1">
        <v>2016</v>
      </c>
      <c r="C4744" s="1" t="s">
        <v>59</v>
      </c>
      <c r="D4744" s="1" t="s">
        <v>95</v>
      </c>
      <c r="E4744" s="1" t="s">
        <v>23</v>
      </c>
      <c r="F4744" s="1">
        <v>8</v>
      </c>
      <c r="G4744" s="1">
        <v>4412</v>
      </c>
      <c r="H4744" s="1">
        <v>636</v>
      </c>
      <c r="I4744" s="1">
        <v>37.270000000000003</v>
      </c>
      <c r="J4744" s="1">
        <v>6</v>
      </c>
      <c r="K4744" s="1" t="s">
        <v>19</v>
      </c>
      <c r="L4744" s="1" t="s">
        <v>24</v>
      </c>
      <c r="M4744" s="1">
        <v>4</v>
      </c>
      <c r="N4744" s="1" t="s">
        <v>33</v>
      </c>
      <c r="O4744" s="1">
        <v>1227925</v>
      </c>
      <c r="P4744" s="1">
        <f t="shared" si="1036"/>
        <v>5</v>
      </c>
      <c r="Q4744" s="1">
        <f t="shared" si="1037"/>
        <v>8</v>
      </c>
      <c r="R4744" s="5">
        <f t="shared" si="1038"/>
        <v>1.8132366273798731E-3</v>
      </c>
      <c r="S4744" s="6">
        <f t="shared" si="1039"/>
        <v>144152.31187669991</v>
      </c>
      <c r="T4744" s="4">
        <f t="shared" si="1040"/>
        <v>79.5</v>
      </c>
      <c r="U4744" s="1" t="str">
        <f t="shared" si="1041"/>
        <v>Normal</v>
      </c>
      <c r="V4744" s="1" t="str">
        <f t="shared" si="1042"/>
        <v>IPO</v>
      </c>
      <c r="W4744" s="1" t="str">
        <f t="shared" si="1043"/>
        <v>₹</v>
      </c>
      <c r="X4744" s="1" t="str">
        <f t="shared" si="1044"/>
        <v>₹8M</v>
      </c>
      <c r="Y4744" s="1" t="str">
        <f t="shared" si="1045"/>
        <v>₹636M</v>
      </c>
      <c r="Z4744" s="1" t="str">
        <f t="shared" si="1046"/>
        <v>₹0</v>
      </c>
      <c r="AA4744" s="1" t="str">
        <f t="shared" si="1047"/>
        <v>₹1,44,152</v>
      </c>
      <c r="AB4744" s="6">
        <f t="shared" si="1048"/>
        <v>12012.692656391659</v>
      </c>
      <c r="AC4744" s="1" t="str">
        <f t="shared" si="1049"/>
        <v>Small</v>
      </c>
    </row>
    <row r="4745" spans="1:29">
      <c r="A4745" s="1" t="s">
        <v>4952</v>
      </c>
      <c r="B4745" s="1">
        <v>2016</v>
      </c>
      <c r="C4745" s="1" t="s">
        <v>73</v>
      </c>
      <c r="D4745" s="1" t="s">
        <v>48</v>
      </c>
      <c r="E4745" s="1" t="s">
        <v>37</v>
      </c>
      <c r="F4745" s="1">
        <v>46</v>
      </c>
      <c r="G4745" s="1">
        <v>3074</v>
      </c>
      <c r="H4745" s="1">
        <v>758</v>
      </c>
      <c r="I4745" s="1">
        <v>21.55</v>
      </c>
      <c r="J4745" s="1">
        <v>2</v>
      </c>
      <c r="K4745" s="1" t="s">
        <v>19</v>
      </c>
      <c r="L4745" s="1" t="s">
        <v>19</v>
      </c>
      <c r="M4745" s="1">
        <v>67</v>
      </c>
      <c r="N4745" s="1" t="s">
        <v>20</v>
      </c>
      <c r="O4745" s="1">
        <v>1041980</v>
      </c>
      <c r="P4745" s="1">
        <f t="shared" ref="P4745:P4808" si="1050">IF(E4745="Seed", 1,
 IF(E4745="Series A", 2,
 IF(E4745="Series B", 3,
 IF(E4745="Series C", 4,
 IF(E4745="IPO", 5, "")))))</f>
        <v>4</v>
      </c>
      <c r="Q4745" s="1">
        <f t="shared" si="1037"/>
        <v>8</v>
      </c>
      <c r="R4745" s="5">
        <f t="shared" si="1038"/>
        <v>1.4964216005204945E-2</v>
      </c>
      <c r="S4745" s="6">
        <f t="shared" si="1039"/>
        <v>246584.25504229017</v>
      </c>
      <c r="T4745" s="4">
        <f t="shared" si="1040"/>
        <v>16.478260869565219</v>
      </c>
      <c r="U4745" s="1" t="str">
        <f t="shared" si="1041"/>
        <v>Normal</v>
      </c>
      <c r="V4745" s="1" t="str">
        <f t="shared" si="1042"/>
        <v>Still Private</v>
      </c>
      <c r="W4745" s="1" t="str">
        <f t="shared" si="1043"/>
        <v>€</v>
      </c>
      <c r="X4745" s="1" t="str">
        <f t="shared" si="1044"/>
        <v>€46M</v>
      </c>
      <c r="Y4745" s="1" t="str">
        <f t="shared" si="1045"/>
        <v>€758M</v>
      </c>
      <c r="Z4745" s="1" t="str">
        <f t="shared" si="1046"/>
        <v>€0</v>
      </c>
      <c r="AA4745" s="1" t="str">
        <f t="shared" si="1047"/>
        <v>€2,46,584</v>
      </c>
      <c r="AB4745" s="6">
        <f t="shared" si="1048"/>
        <v>20548.687920190849</v>
      </c>
      <c r="AC4745" s="1" t="str">
        <f t="shared" si="1049"/>
        <v>Small</v>
      </c>
    </row>
    <row r="4746" spans="1:29">
      <c r="A4746" s="1" t="s">
        <v>3197</v>
      </c>
      <c r="B4746" s="1">
        <v>2016</v>
      </c>
      <c r="C4746" s="1" t="s">
        <v>53</v>
      </c>
      <c r="D4746" s="1" t="s">
        <v>95</v>
      </c>
      <c r="E4746" s="1" t="s">
        <v>37</v>
      </c>
      <c r="F4746" s="1">
        <v>31</v>
      </c>
      <c r="G4746" s="1">
        <v>4095</v>
      </c>
      <c r="H4746" s="1">
        <v>233</v>
      </c>
      <c r="I4746" s="1">
        <v>49.83</v>
      </c>
      <c r="J4746" s="1">
        <v>4</v>
      </c>
      <c r="K4746" s="1" t="s">
        <v>19</v>
      </c>
      <c r="L4746" s="1" t="s">
        <v>24</v>
      </c>
      <c r="M4746" s="1">
        <v>89</v>
      </c>
      <c r="N4746" s="1" t="s">
        <v>49</v>
      </c>
      <c r="O4746" s="1">
        <v>915784</v>
      </c>
      <c r="P4746" s="1">
        <f t="shared" si="1050"/>
        <v>4</v>
      </c>
      <c r="Q4746" s="1">
        <f t="shared" si="1037"/>
        <v>8</v>
      </c>
      <c r="R4746" s="5">
        <f t="shared" si="1038"/>
        <v>7.5702075702075702E-3</v>
      </c>
      <c r="S4746" s="6">
        <f t="shared" si="1039"/>
        <v>56898.656898656896</v>
      </c>
      <c r="T4746" s="4">
        <f t="shared" si="1040"/>
        <v>7.5161290322580649</v>
      </c>
      <c r="U4746" s="1" t="str">
        <f t="shared" si="1041"/>
        <v>Normal</v>
      </c>
      <c r="V4746" s="1" t="str">
        <f t="shared" si="1042"/>
        <v>IPO</v>
      </c>
      <c r="W4746" s="1">
        <f t="shared" si="1043"/>
        <v>0</v>
      </c>
      <c r="X4746" s="1" t="str">
        <f t="shared" si="1044"/>
        <v>031M</v>
      </c>
      <c r="Y4746" s="1" t="str">
        <f t="shared" si="1045"/>
        <v>0233M</v>
      </c>
      <c r="Z4746" s="1" t="str">
        <f t="shared" si="1046"/>
        <v>00</v>
      </c>
      <c r="AA4746" s="1" t="str">
        <f t="shared" si="1047"/>
        <v>056,899</v>
      </c>
      <c r="AB4746" s="6">
        <f t="shared" si="1048"/>
        <v>4741.5547415547417</v>
      </c>
      <c r="AC4746" s="1" t="str">
        <f t="shared" si="1049"/>
        <v>Small</v>
      </c>
    </row>
    <row r="4747" spans="1:29">
      <c r="A4747" s="1" t="s">
        <v>3305</v>
      </c>
      <c r="B4747" s="1">
        <v>2016</v>
      </c>
      <c r="C4747" s="1" t="s">
        <v>31</v>
      </c>
      <c r="D4747" s="1" t="s">
        <v>32</v>
      </c>
      <c r="E4747" s="1" t="s">
        <v>40</v>
      </c>
      <c r="F4747" s="1">
        <v>4</v>
      </c>
      <c r="G4747" s="1">
        <v>3771</v>
      </c>
      <c r="H4747" s="1">
        <v>580</v>
      </c>
      <c r="I4747" s="1">
        <v>6.84</v>
      </c>
      <c r="J4747" s="1">
        <v>5</v>
      </c>
      <c r="K4747" s="1" t="s">
        <v>24</v>
      </c>
      <c r="L4747" s="1" t="s">
        <v>19</v>
      </c>
      <c r="M4747" s="1">
        <v>1</v>
      </c>
      <c r="N4747" s="1" t="s">
        <v>33</v>
      </c>
      <c r="O4747" s="1">
        <v>805214</v>
      </c>
      <c r="P4747" s="1">
        <f t="shared" si="1050"/>
        <v>3</v>
      </c>
      <c r="Q4747" s="1">
        <f t="shared" si="1037"/>
        <v>8</v>
      </c>
      <c r="R4747" s="5">
        <f t="shared" si="1038"/>
        <v>1.0607265977194379E-3</v>
      </c>
      <c r="S4747" s="6">
        <f t="shared" si="1039"/>
        <v>153805.35666931848</v>
      </c>
      <c r="T4747" s="4">
        <f t="shared" si="1040"/>
        <v>145</v>
      </c>
      <c r="U4747" s="1" t="str">
        <f t="shared" si="1041"/>
        <v>Normal</v>
      </c>
      <c r="V4747" s="1" t="str">
        <f t="shared" si="1042"/>
        <v>Acquired</v>
      </c>
      <c r="W4747" s="1" t="str">
        <f t="shared" si="1043"/>
        <v>€</v>
      </c>
      <c r="X4747" s="1" t="str">
        <f t="shared" si="1044"/>
        <v>€4M</v>
      </c>
      <c r="Y4747" s="1" t="str">
        <f t="shared" si="1045"/>
        <v>€580M</v>
      </c>
      <c r="Z4747" s="1" t="str">
        <f t="shared" si="1046"/>
        <v>€0</v>
      </c>
      <c r="AA4747" s="1" t="str">
        <f t="shared" si="1047"/>
        <v>€1,53,805</v>
      </c>
      <c r="AB4747" s="6">
        <f t="shared" si="1048"/>
        <v>12817.113055776541</v>
      </c>
      <c r="AC4747" s="1" t="str">
        <f t="shared" si="1049"/>
        <v>Small</v>
      </c>
    </row>
    <row r="4748" spans="1:29">
      <c r="A4748" s="1" t="s">
        <v>1208</v>
      </c>
      <c r="B4748" s="1">
        <v>2016</v>
      </c>
      <c r="C4748" s="1" t="s">
        <v>45</v>
      </c>
      <c r="D4748" s="1" t="s">
        <v>36</v>
      </c>
      <c r="E4748" s="1" t="s">
        <v>37</v>
      </c>
      <c r="F4748" s="1">
        <v>50</v>
      </c>
      <c r="G4748" s="1">
        <v>2549</v>
      </c>
      <c r="H4748" s="1">
        <v>679</v>
      </c>
      <c r="I4748" s="1">
        <v>46.65</v>
      </c>
      <c r="J4748" s="1">
        <v>7</v>
      </c>
      <c r="K4748" s="1" t="s">
        <v>24</v>
      </c>
      <c r="L4748" s="1" t="s">
        <v>24</v>
      </c>
      <c r="M4748" s="1">
        <v>92</v>
      </c>
      <c r="N4748" s="1" t="s">
        <v>33</v>
      </c>
      <c r="O4748" s="1">
        <v>759370</v>
      </c>
      <c r="P4748" s="1">
        <f t="shared" si="1050"/>
        <v>4</v>
      </c>
      <c r="Q4748" s="1">
        <f t="shared" si="1037"/>
        <v>8</v>
      </c>
      <c r="R4748" s="5">
        <f t="shared" si="1038"/>
        <v>1.9615535504119264E-2</v>
      </c>
      <c r="S4748" s="6">
        <f t="shared" si="1039"/>
        <v>266378.9721459396</v>
      </c>
      <c r="T4748" s="4">
        <f t="shared" si="1040"/>
        <v>13.58</v>
      </c>
      <c r="U4748" s="1" t="str">
        <f t="shared" si="1041"/>
        <v>Normal</v>
      </c>
      <c r="V4748" s="1" t="str">
        <f t="shared" si="1042"/>
        <v>Acquired</v>
      </c>
      <c r="W4748" s="1" t="str">
        <f t="shared" si="1043"/>
        <v>A$</v>
      </c>
      <c r="X4748" s="1" t="str">
        <f t="shared" si="1044"/>
        <v>A$50M</v>
      </c>
      <c r="Y4748" s="1" t="str">
        <f t="shared" si="1045"/>
        <v>A$679M</v>
      </c>
      <c r="Z4748" s="1" t="str">
        <f t="shared" si="1046"/>
        <v>A$0</v>
      </c>
      <c r="AA4748" s="1" t="str">
        <f t="shared" si="1047"/>
        <v>A$2,66,379</v>
      </c>
      <c r="AB4748" s="6">
        <f t="shared" si="1048"/>
        <v>22198.247678828298</v>
      </c>
      <c r="AC4748" s="1" t="str">
        <f t="shared" si="1049"/>
        <v>Small</v>
      </c>
    </row>
    <row r="4749" spans="1:29">
      <c r="A4749" s="1" t="s">
        <v>1069</v>
      </c>
      <c r="B4749" s="1">
        <v>2016</v>
      </c>
      <c r="C4749" s="1" t="s">
        <v>16</v>
      </c>
      <c r="D4749" s="1" t="s">
        <v>36</v>
      </c>
      <c r="E4749" s="1" t="s">
        <v>18</v>
      </c>
      <c r="F4749" s="1">
        <v>12</v>
      </c>
      <c r="G4749" s="1">
        <v>1838</v>
      </c>
      <c r="H4749" s="1">
        <v>43</v>
      </c>
      <c r="I4749" s="1">
        <v>38.229999999999997</v>
      </c>
      <c r="J4749" s="1">
        <v>2</v>
      </c>
      <c r="K4749" s="1" t="s">
        <v>24</v>
      </c>
      <c r="L4749" s="1" t="s">
        <v>19</v>
      </c>
      <c r="M4749" s="1">
        <v>26</v>
      </c>
      <c r="N4749" s="1" t="s">
        <v>29</v>
      </c>
      <c r="O4749" s="1">
        <v>716397</v>
      </c>
      <c r="P4749" s="1">
        <f t="shared" si="1050"/>
        <v>2</v>
      </c>
      <c r="Q4749" s="1">
        <f t="shared" si="1037"/>
        <v>8</v>
      </c>
      <c r="R4749" s="5">
        <f t="shared" si="1038"/>
        <v>6.5288356909684441E-3</v>
      </c>
      <c r="S4749" s="6">
        <f t="shared" si="1039"/>
        <v>23394.994559303592</v>
      </c>
      <c r="T4749" s="4">
        <f t="shared" si="1040"/>
        <v>3.5833333333333335</v>
      </c>
      <c r="U4749" s="1" t="str">
        <f t="shared" si="1041"/>
        <v>Normal</v>
      </c>
      <c r="V4749" s="1" t="str">
        <f t="shared" si="1042"/>
        <v>Acquired</v>
      </c>
      <c r="W4749" s="1" t="str">
        <f t="shared" si="1043"/>
        <v>$</v>
      </c>
      <c r="X4749" s="1" t="str">
        <f t="shared" si="1044"/>
        <v>$12M</v>
      </c>
      <c r="Y4749" s="1" t="str">
        <f t="shared" si="1045"/>
        <v>$43M</v>
      </c>
      <c r="Z4749" s="1" t="str">
        <f t="shared" si="1046"/>
        <v>$0</v>
      </c>
      <c r="AA4749" s="1" t="str">
        <f t="shared" si="1047"/>
        <v>$23,395</v>
      </c>
      <c r="AB4749" s="6">
        <f t="shared" si="1048"/>
        <v>1949.582879941966</v>
      </c>
      <c r="AC4749" s="1" t="str">
        <f t="shared" si="1049"/>
        <v>Small</v>
      </c>
    </row>
    <row r="4750" spans="1:29">
      <c r="A4750" s="1" t="s">
        <v>2096</v>
      </c>
      <c r="B4750" s="1">
        <v>2016</v>
      </c>
      <c r="C4750" s="1" t="s">
        <v>73</v>
      </c>
      <c r="D4750" s="1" t="s">
        <v>46</v>
      </c>
      <c r="E4750" s="1" t="s">
        <v>28</v>
      </c>
      <c r="F4750" s="1">
        <v>92</v>
      </c>
      <c r="G4750" s="1">
        <v>878</v>
      </c>
      <c r="H4750" s="1">
        <v>528</v>
      </c>
      <c r="I4750" s="1">
        <v>40.81</v>
      </c>
      <c r="J4750" s="1">
        <v>9</v>
      </c>
      <c r="K4750" s="1" t="s">
        <v>19</v>
      </c>
      <c r="L4750" s="1" t="s">
        <v>24</v>
      </c>
      <c r="M4750" s="1">
        <v>10</v>
      </c>
      <c r="N4750" s="1" t="s">
        <v>29</v>
      </c>
      <c r="O4750" s="1">
        <v>686046</v>
      </c>
      <c r="P4750" s="1">
        <f t="shared" si="1050"/>
        <v>1</v>
      </c>
      <c r="Q4750" s="1">
        <f t="shared" si="1037"/>
        <v>8</v>
      </c>
      <c r="R4750" s="5">
        <f t="shared" si="1038"/>
        <v>0.10478359908883828</v>
      </c>
      <c r="S4750" s="6">
        <f t="shared" si="1039"/>
        <v>601366.74259681092</v>
      </c>
      <c r="T4750" s="4">
        <f t="shared" si="1040"/>
        <v>5.7391304347826084</v>
      </c>
      <c r="U4750" s="1" t="str">
        <f t="shared" si="1041"/>
        <v>High Performer</v>
      </c>
      <c r="V4750" s="1" t="str">
        <f t="shared" si="1042"/>
        <v>IPO</v>
      </c>
      <c r="W4750" s="1" t="str">
        <f t="shared" si="1043"/>
        <v>€</v>
      </c>
      <c r="X4750" s="1" t="str">
        <f t="shared" si="1044"/>
        <v>€92M</v>
      </c>
      <c r="Y4750" s="1" t="str">
        <f t="shared" si="1045"/>
        <v>€528M</v>
      </c>
      <c r="Z4750" s="1" t="str">
        <f t="shared" si="1046"/>
        <v>€0</v>
      </c>
      <c r="AA4750" s="1" t="str">
        <f t="shared" si="1047"/>
        <v>€6,01,367</v>
      </c>
      <c r="AB4750" s="6">
        <f t="shared" si="1048"/>
        <v>50113.89521640091</v>
      </c>
      <c r="AC4750" s="1" t="str">
        <f t="shared" si="1049"/>
        <v>Small</v>
      </c>
    </row>
    <row r="4751" spans="1:29">
      <c r="A4751" s="1" t="s">
        <v>1281</v>
      </c>
      <c r="B4751" s="1">
        <v>2016</v>
      </c>
      <c r="C4751" s="1" t="s">
        <v>53</v>
      </c>
      <c r="D4751" s="1" t="s">
        <v>51</v>
      </c>
      <c r="E4751" s="1" t="s">
        <v>37</v>
      </c>
      <c r="F4751" s="1">
        <v>83</v>
      </c>
      <c r="G4751" s="1">
        <v>159</v>
      </c>
      <c r="H4751" s="1">
        <v>603</v>
      </c>
      <c r="I4751" s="1">
        <v>13.68</v>
      </c>
      <c r="J4751" s="1">
        <v>3</v>
      </c>
      <c r="K4751" s="1" t="s">
        <v>24</v>
      </c>
      <c r="L4751" s="1" t="s">
        <v>19</v>
      </c>
      <c r="M4751" s="1">
        <v>59</v>
      </c>
      <c r="N4751" s="1" t="s">
        <v>20</v>
      </c>
      <c r="O4751" s="1">
        <v>484279</v>
      </c>
      <c r="P4751" s="1">
        <f t="shared" si="1050"/>
        <v>4</v>
      </c>
      <c r="Q4751" s="1">
        <f t="shared" si="1037"/>
        <v>8</v>
      </c>
      <c r="R4751" s="5">
        <f t="shared" si="1038"/>
        <v>0.5220125786163522</v>
      </c>
      <c r="S4751" s="6">
        <f t="shared" si="1039"/>
        <v>3792452.830188679</v>
      </c>
      <c r="T4751" s="4">
        <f t="shared" si="1040"/>
        <v>7.2650602409638552</v>
      </c>
      <c r="U4751" s="1" t="str">
        <f t="shared" si="1041"/>
        <v>Normal</v>
      </c>
      <c r="V4751" s="1" t="str">
        <f t="shared" si="1042"/>
        <v>Acquired</v>
      </c>
      <c r="W4751" s="1">
        <f t="shared" si="1043"/>
        <v>0</v>
      </c>
      <c r="X4751" s="1" t="str">
        <f t="shared" si="1044"/>
        <v>083M</v>
      </c>
      <c r="Y4751" s="1" t="str">
        <f t="shared" si="1045"/>
        <v>0603M</v>
      </c>
      <c r="Z4751" s="1" t="str">
        <f t="shared" si="1046"/>
        <v>01</v>
      </c>
      <c r="AA4751" s="1" t="str">
        <f t="shared" si="1047"/>
        <v>037,92,453</v>
      </c>
      <c r="AB4751" s="6">
        <f t="shared" si="1048"/>
        <v>316037.73584905663</v>
      </c>
      <c r="AC4751" s="1" t="str">
        <f t="shared" si="1049"/>
        <v>Small</v>
      </c>
    </row>
    <row r="4752" spans="1:29">
      <c r="A4752" s="1" t="s">
        <v>292</v>
      </c>
      <c r="B4752" s="1">
        <v>2016</v>
      </c>
      <c r="C4752" s="1" t="s">
        <v>27</v>
      </c>
      <c r="D4752" s="1" t="s">
        <v>46</v>
      </c>
      <c r="E4752" s="1" t="s">
        <v>23</v>
      </c>
      <c r="F4752" s="1">
        <v>67</v>
      </c>
      <c r="G4752" s="1">
        <v>3198</v>
      </c>
      <c r="H4752" s="1">
        <v>948</v>
      </c>
      <c r="I4752" s="1">
        <v>44.99</v>
      </c>
      <c r="J4752" s="1">
        <v>7</v>
      </c>
      <c r="K4752" s="1" t="s">
        <v>19</v>
      </c>
      <c r="L4752" s="1" t="s">
        <v>24</v>
      </c>
      <c r="M4752" s="1">
        <v>64</v>
      </c>
      <c r="N4752" s="1" t="s">
        <v>49</v>
      </c>
      <c r="O4752" s="1">
        <v>383740</v>
      </c>
      <c r="P4752" s="1">
        <f t="shared" si="1050"/>
        <v>5</v>
      </c>
      <c r="Q4752" s="1">
        <f t="shared" si="1037"/>
        <v>8</v>
      </c>
      <c r="R4752" s="5">
        <f t="shared" si="1038"/>
        <v>2.0950594121325827E-2</v>
      </c>
      <c r="S4752" s="6">
        <f t="shared" si="1039"/>
        <v>296435.27204502816</v>
      </c>
      <c r="T4752" s="4">
        <f t="shared" si="1040"/>
        <v>14.149253731343284</v>
      </c>
      <c r="U4752" s="1" t="str">
        <f t="shared" si="1041"/>
        <v>Normal</v>
      </c>
      <c r="V4752" s="1" t="str">
        <f t="shared" si="1042"/>
        <v>IPO</v>
      </c>
      <c r="W4752" s="1" t="str">
        <f t="shared" si="1043"/>
        <v>$</v>
      </c>
      <c r="X4752" s="1" t="str">
        <f t="shared" si="1044"/>
        <v>$67M</v>
      </c>
      <c r="Y4752" s="1" t="str">
        <f t="shared" si="1045"/>
        <v>$948M</v>
      </c>
      <c r="Z4752" s="1" t="str">
        <f t="shared" si="1046"/>
        <v>$0</v>
      </c>
      <c r="AA4752" s="1" t="str">
        <f t="shared" si="1047"/>
        <v>$2,96,435</v>
      </c>
      <c r="AB4752" s="6">
        <f t="shared" si="1048"/>
        <v>24702.939337085678</v>
      </c>
      <c r="AC4752" s="1" t="str">
        <f t="shared" si="1049"/>
        <v>Small</v>
      </c>
    </row>
    <row r="4753" spans="1:29">
      <c r="A4753" s="1" t="s">
        <v>1093</v>
      </c>
      <c r="B4753" s="1">
        <v>2016</v>
      </c>
      <c r="C4753" s="1" t="s">
        <v>59</v>
      </c>
      <c r="D4753" s="1" t="s">
        <v>17</v>
      </c>
      <c r="E4753" s="1" t="s">
        <v>28</v>
      </c>
      <c r="F4753" s="1">
        <v>93</v>
      </c>
      <c r="G4753" s="1">
        <v>275</v>
      </c>
      <c r="H4753" s="1">
        <v>162</v>
      </c>
      <c r="I4753" s="1">
        <v>34.53</v>
      </c>
      <c r="J4753" s="1">
        <v>2</v>
      </c>
      <c r="K4753" s="1" t="s">
        <v>24</v>
      </c>
      <c r="L4753" s="1" t="s">
        <v>19</v>
      </c>
      <c r="M4753" s="1">
        <v>79</v>
      </c>
      <c r="N4753" s="1" t="s">
        <v>29</v>
      </c>
      <c r="O4753" s="1">
        <v>379242</v>
      </c>
      <c r="P4753" s="1">
        <f t="shared" si="1050"/>
        <v>1</v>
      </c>
      <c r="Q4753" s="1">
        <f t="shared" si="1037"/>
        <v>8</v>
      </c>
      <c r="R4753" s="5">
        <f t="shared" si="1038"/>
        <v>0.33818181818181819</v>
      </c>
      <c r="S4753" s="6">
        <f t="shared" si="1039"/>
        <v>589090.90909090906</v>
      </c>
      <c r="T4753" s="4">
        <f t="shared" si="1040"/>
        <v>1.7419354838709677</v>
      </c>
      <c r="U4753" s="1" t="str">
        <f t="shared" si="1041"/>
        <v>Normal</v>
      </c>
      <c r="V4753" s="1" t="str">
        <f t="shared" si="1042"/>
        <v>Acquired</v>
      </c>
      <c r="W4753" s="1" t="str">
        <f t="shared" si="1043"/>
        <v>₹</v>
      </c>
      <c r="X4753" s="1" t="str">
        <f t="shared" si="1044"/>
        <v>₹93M</v>
      </c>
      <c r="Y4753" s="1" t="str">
        <f t="shared" si="1045"/>
        <v>₹162M</v>
      </c>
      <c r="Z4753" s="1" t="str">
        <f t="shared" si="1046"/>
        <v>₹0</v>
      </c>
      <c r="AA4753" s="1" t="str">
        <f t="shared" si="1047"/>
        <v>₹5,89,091</v>
      </c>
      <c r="AB4753" s="6">
        <f t="shared" si="1048"/>
        <v>49090.909090909088</v>
      </c>
      <c r="AC4753" s="1" t="str">
        <f t="shared" si="1049"/>
        <v>Small</v>
      </c>
    </row>
    <row r="4754" spans="1:29">
      <c r="A4754" s="1" t="s">
        <v>340</v>
      </c>
      <c r="B4754" s="1">
        <v>2017</v>
      </c>
      <c r="C4754" s="1" t="s">
        <v>22</v>
      </c>
      <c r="D4754" s="1" t="s">
        <v>17</v>
      </c>
      <c r="E4754" s="1" t="s">
        <v>23</v>
      </c>
      <c r="F4754" s="1">
        <v>99</v>
      </c>
      <c r="G4754" s="1">
        <v>1355</v>
      </c>
      <c r="H4754" s="1">
        <v>372</v>
      </c>
      <c r="I4754" s="1">
        <v>33.380000000000003</v>
      </c>
      <c r="J4754" s="1">
        <v>3</v>
      </c>
      <c r="K4754" s="1" t="s">
        <v>19</v>
      </c>
      <c r="L4754" s="1" t="s">
        <v>19</v>
      </c>
      <c r="M4754" s="1">
        <v>37</v>
      </c>
      <c r="N4754" s="1" t="s">
        <v>20</v>
      </c>
      <c r="O4754" s="1">
        <v>4986307</v>
      </c>
      <c r="P4754" s="1">
        <f t="shared" si="1050"/>
        <v>5</v>
      </c>
      <c r="Q4754" s="1">
        <f t="shared" si="1037"/>
        <v>7</v>
      </c>
      <c r="R4754" s="5">
        <f t="shared" si="1038"/>
        <v>7.3062730627306269E-2</v>
      </c>
      <c r="S4754" s="6">
        <f t="shared" si="1039"/>
        <v>274538.74538745388</v>
      </c>
      <c r="T4754" s="4">
        <f t="shared" si="1040"/>
        <v>3.7575757575757578</v>
      </c>
      <c r="U4754" s="1" t="str">
        <f t="shared" si="1041"/>
        <v>Normal</v>
      </c>
      <c r="V4754" s="1" t="str">
        <f t="shared" si="1042"/>
        <v>Still Private</v>
      </c>
      <c r="W4754" s="1" t="str">
        <f t="shared" si="1043"/>
        <v>£</v>
      </c>
      <c r="X4754" s="1" t="str">
        <f t="shared" si="1044"/>
        <v>£99M</v>
      </c>
      <c r="Y4754" s="1" t="str">
        <f t="shared" si="1045"/>
        <v>£372M</v>
      </c>
      <c r="Z4754" s="1" t="str">
        <f t="shared" si="1046"/>
        <v>£0</v>
      </c>
      <c r="AA4754" s="1" t="str">
        <f t="shared" si="1047"/>
        <v>£2,74,539</v>
      </c>
      <c r="AB4754" s="6">
        <f t="shared" si="1048"/>
        <v>22878.228782287824</v>
      </c>
      <c r="AC4754" s="1" t="str">
        <f t="shared" si="1049"/>
        <v>Small</v>
      </c>
    </row>
    <row r="4755" spans="1:29">
      <c r="A4755" s="1" t="s">
        <v>4902</v>
      </c>
      <c r="B4755" s="1">
        <v>2017</v>
      </c>
      <c r="C4755" s="1" t="s">
        <v>22</v>
      </c>
      <c r="D4755" s="1" t="s">
        <v>36</v>
      </c>
      <c r="E4755" s="1" t="s">
        <v>37</v>
      </c>
      <c r="F4755" s="1">
        <v>52</v>
      </c>
      <c r="G4755" s="1">
        <v>2225</v>
      </c>
      <c r="H4755" s="1">
        <v>781</v>
      </c>
      <c r="I4755" s="1">
        <v>37.32</v>
      </c>
      <c r="J4755" s="1">
        <v>1</v>
      </c>
      <c r="K4755" s="1" t="s">
        <v>24</v>
      </c>
      <c r="L4755" s="1" t="s">
        <v>24</v>
      </c>
      <c r="M4755" s="1">
        <v>76</v>
      </c>
      <c r="N4755" s="1" t="s">
        <v>29</v>
      </c>
      <c r="O4755" s="1">
        <v>4855786</v>
      </c>
      <c r="P4755" s="1">
        <f t="shared" si="1050"/>
        <v>4</v>
      </c>
      <c r="Q4755" s="1">
        <f t="shared" si="1037"/>
        <v>7</v>
      </c>
      <c r="R4755" s="5">
        <f t="shared" si="1038"/>
        <v>2.3370786516853932E-2</v>
      </c>
      <c r="S4755" s="6">
        <f t="shared" si="1039"/>
        <v>351011.23595505615</v>
      </c>
      <c r="T4755" s="4">
        <f t="shared" si="1040"/>
        <v>15.01923076923077</v>
      </c>
      <c r="U4755" s="1" t="str">
        <f t="shared" si="1041"/>
        <v>Normal</v>
      </c>
      <c r="V4755" s="1" t="str">
        <f t="shared" si="1042"/>
        <v>Acquired</v>
      </c>
      <c r="W4755" s="1" t="str">
        <f t="shared" si="1043"/>
        <v>£</v>
      </c>
      <c r="X4755" s="1" t="str">
        <f t="shared" si="1044"/>
        <v>£52M</v>
      </c>
      <c r="Y4755" s="1" t="str">
        <f t="shared" si="1045"/>
        <v>£781M</v>
      </c>
      <c r="Z4755" s="1" t="str">
        <f t="shared" si="1046"/>
        <v>£0</v>
      </c>
      <c r="AA4755" s="1" t="str">
        <f t="shared" si="1047"/>
        <v>£3,51,011</v>
      </c>
      <c r="AB4755" s="6">
        <f t="shared" si="1048"/>
        <v>29250.936329588014</v>
      </c>
      <c r="AC4755" s="1" t="str">
        <f t="shared" si="1049"/>
        <v>Small</v>
      </c>
    </row>
    <row r="4756" spans="1:29">
      <c r="A4756" s="1" t="s">
        <v>551</v>
      </c>
      <c r="B4756" s="1">
        <v>2017</v>
      </c>
      <c r="C4756" s="1" t="s">
        <v>45</v>
      </c>
      <c r="D4756" s="1" t="s">
        <v>43</v>
      </c>
      <c r="E4756" s="1" t="s">
        <v>28</v>
      </c>
      <c r="F4756" s="1">
        <v>25</v>
      </c>
      <c r="G4756" s="1">
        <v>3449</v>
      </c>
      <c r="H4756" s="1">
        <v>650</v>
      </c>
      <c r="I4756" s="1">
        <v>43.06</v>
      </c>
      <c r="J4756" s="1">
        <v>1</v>
      </c>
      <c r="K4756" s="1" t="s">
        <v>19</v>
      </c>
      <c r="L4756" s="1" t="s">
        <v>19</v>
      </c>
      <c r="M4756" s="1">
        <v>48</v>
      </c>
      <c r="N4756" s="1" t="s">
        <v>33</v>
      </c>
      <c r="O4756" s="1">
        <v>4612405</v>
      </c>
      <c r="P4756" s="1">
        <f t="shared" si="1050"/>
        <v>1</v>
      </c>
      <c r="Q4756" s="1">
        <f t="shared" si="1037"/>
        <v>7</v>
      </c>
      <c r="R4756" s="5">
        <f t="shared" si="1038"/>
        <v>7.2484778196578717E-3</v>
      </c>
      <c r="S4756" s="6">
        <f t="shared" si="1039"/>
        <v>188460.42331110468</v>
      </c>
      <c r="T4756" s="4">
        <f t="shared" si="1040"/>
        <v>26</v>
      </c>
      <c r="U4756" s="1" t="str">
        <f t="shared" si="1041"/>
        <v>Normal</v>
      </c>
      <c r="V4756" s="1" t="str">
        <f t="shared" si="1042"/>
        <v>Still Private</v>
      </c>
      <c r="W4756" s="1" t="str">
        <f t="shared" si="1043"/>
        <v>A$</v>
      </c>
      <c r="X4756" s="1" t="str">
        <f t="shared" si="1044"/>
        <v>A$25M</v>
      </c>
      <c r="Y4756" s="1" t="str">
        <f t="shared" si="1045"/>
        <v>A$650M</v>
      </c>
      <c r="Z4756" s="1" t="str">
        <f t="shared" si="1046"/>
        <v>A$0</v>
      </c>
      <c r="AA4756" s="1" t="str">
        <f t="shared" si="1047"/>
        <v>A$1,88,460</v>
      </c>
      <c r="AB4756" s="6">
        <f t="shared" si="1048"/>
        <v>15705.035275925389</v>
      </c>
      <c r="AC4756" s="1" t="str">
        <f t="shared" si="1049"/>
        <v>Small</v>
      </c>
    </row>
    <row r="4757" spans="1:29">
      <c r="A4757" s="1" t="s">
        <v>4329</v>
      </c>
      <c r="B4757" s="1">
        <v>2017</v>
      </c>
      <c r="C4757" s="1" t="s">
        <v>35</v>
      </c>
      <c r="D4757" s="1" t="s">
        <v>39</v>
      </c>
      <c r="E4757" s="1" t="s">
        <v>40</v>
      </c>
      <c r="F4757" s="1">
        <v>35</v>
      </c>
      <c r="G4757" s="1">
        <v>308</v>
      </c>
      <c r="H4757" s="1">
        <v>115</v>
      </c>
      <c r="I4757" s="1">
        <v>4.54</v>
      </c>
      <c r="J4757" s="1">
        <v>1</v>
      </c>
      <c r="K4757" s="1" t="s">
        <v>19</v>
      </c>
      <c r="L4757" s="1" t="s">
        <v>24</v>
      </c>
      <c r="M4757" s="1">
        <v>77</v>
      </c>
      <c r="N4757" s="1" t="s">
        <v>29</v>
      </c>
      <c r="O4757" s="1">
        <v>4356749</v>
      </c>
      <c r="P4757" s="1">
        <f t="shared" si="1050"/>
        <v>3</v>
      </c>
      <c r="Q4757" s="1">
        <f t="shared" si="1037"/>
        <v>7</v>
      </c>
      <c r="R4757" s="5">
        <f t="shared" si="1038"/>
        <v>0.11363636363636363</v>
      </c>
      <c r="S4757" s="6">
        <f t="shared" si="1039"/>
        <v>373376.62337662338</v>
      </c>
      <c r="T4757" s="4">
        <f t="shared" si="1040"/>
        <v>3.2857142857142856</v>
      </c>
      <c r="U4757" s="1" t="str">
        <f t="shared" si="1041"/>
        <v>Normal</v>
      </c>
      <c r="V4757" s="1" t="str">
        <f t="shared" si="1042"/>
        <v>IPO</v>
      </c>
      <c r="W4757" s="1" t="str">
        <f t="shared" si="1043"/>
        <v>¥</v>
      </c>
      <c r="X4757" s="1" t="str">
        <f t="shared" si="1044"/>
        <v>¥35M</v>
      </c>
      <c r="Y4757" s="1" t="str">
        <f t="shared" si="1045"/>
        <v>¥115M</v>
      </c>
      <c r="Z4757" s="1" t="str">
        <f t="shared" si="1046"/>
        <v>¥0</v>
      </c>
      <c r="AA4757" s="1" t="str">
        <f t="shared" si="1047"/>
        <v>¥3,73,377</v>
      </c>
      <c r="AB4757" s="6">
        <f t="shared" si="1048"/>
        <v>31114.718614718615</v>
      </c>
      <c r="AC4757" s="1" t="str">
        <f t="shared" si="1049"/>
        <v>Small</v>
      </c>
    </row>
    <row r="4758" spans="1:29">
      <c r="A4758" s="1" t="s">
        <v>4659</v>
      </c>
      <c r="B4758" s="1">
        <v>2017</v>
      </c>
      <c r="C4758" s="1" t="s">
        <v>73</v>
      </c>
      <c r="D4758" s="1" t="s">
        <v>36</v>
      </c>
      <c r="E4758" s="1" t="s">
        <v>28</v>
      </c>
      <c r="F4758" s="1">
        <v>52</v>
      </c>
      <c r="G4758" s="1">
        <v>3876</v>
      </c>
      <c r="H4758" s="1">
        <v>737</v>
      </c>
      <c r="I4758" s="1">
        <v>27.1</v>
      </c>
      <c r="J4758" s="1">
        <v>8</v>
      </c>
      <c r="K4758" s="1" t="s">
        <v>24</v>
      </c>
      <c r="L4758" s="1" t="s">
        <v>24</v>
      </c>
      <c r="M4758" s="1">
        <v>49</v>
      </c>
      <c r="N4758" s="1" t="s">
        <v>29</v>
      </c>
      <c r="O4758" s="1">
        <v>4330015</v>
      </c>
      <c r="P4758" s="1">
        <f t="shared" si="1050"/>
        <v>1</v>
      </c>
      <c r="Q4758" s="1">
        <f t="shared" si="1037"/>
        <v>7</v>
      </c>
      <c r="R4758" s="5">
        <f t="shared" si="1038"/>
        <v>1.3415892672858616E-2</v>
      </c>
      <c r="S4758" s="6">
        <f t="shared" si="1039"/>
        <v>190144.47884416924</v>
      </c>
      <c r="T4758" s="4">
        <f t="shared" si="1040"/>
        <v>14.173076923076923</v>
      </c>
      <c r="U4758" s="1" t="str">
        <f t="shared" si="1041"/>
        <v>High Performer</v>
      </c>
      <c r="V4758" s="1" t="str">
        <f t="shared" si="1042"/>
        <v>Acquired</v>
      </c>
      <c r="W4758" s="1" t="str">
        <f t="shared" si="1043"/>
        <v>€</v>
      </c>
      <c r="X4758" s="1" t="str">
        <f t="shared" si="1044"/>
        <v>€52M</v>
      </c>
      <c r="Y4758" s="1" t="str">
        <f t="shared" si="1045"/>
        <v>€737M</v>
      </c>
      <c r="Z4758" s="1" t="str">
        <f t="shared" si="1046"/>
        <v>€0</v>
      </c>
      <c r="AA4758" s="1" t="str">
        <f t="shared" si="1047"/>
        <v>€1,90,144</v>
      </c>
      <c r="AB4758" s="6">
        <f t="shared" si="1048"/>
        <v>15845.373237014104</v>
      </c>
      <c r="AC4758" s="1" t="str">
        <f t="shared" si="1049"/>
        <v>Small</v>
      </c>
    </row>
    <row r="4759" spans="1:29">
      <c r="A4759" s="1" t="s">
        <v>886</v>
      </c>
      <c r="B4759" s="1">
        <v>2017</v>
      </c>
      <c r="C4759" s="1" t="s">
        <v>35</v>
      </c>
      <c r="D4759" s="1" t="s">
        <v>43</v>
      </c>
      <c r="E4759" s="1" t="s">
        <v>23</v>
      </c>
      <c r="F4759" s="1">
        <v>6</v>
      </c>
      <c r="G4759" s="1">
        <v>389</v>
      </c>
      <c r="H4759" s="1">
        <v>10</v>
      </c>
      <c r="I4759" s="1">
        <v>20.38</v>
      </c>
      <c r="J4759" s="1">
        <v>9</v>
      </c>
      <c r="K4759" s="1" t="s">
        <v>19</v>
      </c>
      <c r="L4759" s="1" t="s">
        <v>24</v>
      </c>
      <c r="M4759" s="1">
        <v>87</v>
      </c>
      <c r="N4759" s="1" t="s">
        <v>29</v>
      </c>
      <c r="O4759" s="1">
        <v>4283765</v>
      </c>
      <c r="P4759" s="1">
        <f t="shared" si="1050"/>
        <v>5</v>
      </c>
      <c r="Q4759" s="1">
        <f t="shared" si="1037"/>
        <v>7</v>
      </c>
      <c r="R4759" s="5">
        <f t="shared" si="1038"/>
        <v>1.5424164524421594E-2</v>
      </c>
      <c r="S4759" s="6">
        <f t="shared" si="1039"/>
        <v>25706.94087403599</v>
      </c>
      <c r="T4759" s="4">
        <f t="shared" si="1040"/>
        <v>1.6666666666666667</v>
      </c>
      <c r="U4759" s="1" t="str">
        <f t="shared" si="1041"/>
        <v>High Performer</v>
      </c>
      <c r="V4759" s="1" t="str">
        <f t="shared" si="1042"/>
        <v>IPO</v>
      </c>
      <c r="W4759" s="1" t="str">
        <f t="shared" si="1043"/>
        <v>¥</v>
      </c>
      <c r="X4759" s="1" t="str">
        <f t="shared" si="1044"/>
        <v>¥6M</v>
      </c>
      <c r="Y4759" s="1" t="str">
        <f t="shared" si="1045"/>
        <v>¥10M</v>
      </c>
      <c r="Z4759" s="1" t="str">
        <f t="shared" si="1046"/>
        <v>¥0</v>
      </c>
      <c r="AA4759" s="1" t="str">
        <f t="shared" si="1047"/>
        <v>¥25,707</v>
      </c>
      <c r="AB4759" s="6">
        <f t="shared" si="1048"/>
        <v>2142.2450728363324</v>
      </c>
      <c r="AC4759" s="1" t="str">
        <f t="shared" si="1049"/>
        <v>Small</v>
      </c>
    </row>
    <row r="4760" spans="1:29">
      <c r="A4760" s="1" t="s">
        <v>816</v>
      </c>
      <c r="B4760" s="1">
        <v>2017</v>
      </c>
      <c r="C4760" s="1" t="s">
        <v>53</v>
      </c>
      <c r="D4760" s="1" t="s">
        <v>32</v>
      </c>
      <c r="E4760" s="1" t="s">
        <v>18</v>
      </c>
      <c r="F4760" s="1">
        <v>75</v>
      </c>
      <c r="G4760" s="1">
        <v>669</v>
      </c>
      <c r="H4760" s="1">
        <v>444</v>
      </c>
      <c r="I4760" s="1">
        <v>31.2</v>
      </c>
      <c r="J4760" s="1">
        <v>2</v>
      </c>
      <c r="K4760" s="1" t="s">
        <v>19</v>
      </c>
      <c r="L4760" s="1" t="s">
        <v>24</v>
      </c>
      <c r="M4760" s="1">
        <v>74</v>
      </c>
      <c r="N4760" s="1" t="s">
        <v>29</v>
      </c>
      <c r="O4760" s="1">
        <v>4093884</v>
      </c>
      <c r="P4760" s="1">
        <f t="shared" si="1050"/>
        <v>2</v>
      </c>
      <c r="Q4760" s="1">
        <f t="shared" si="1037"/>
        <v>7</v>
      </c>
      <c r="R4760" s="5">
        <f t="shared" si="1038"/>
        <v>0.11210762331838565</v>
      </c>
      <c r="S4760" s="6">
        <f t="shared" si="1039"/>
        <v>663677.13004484307</v>
      </c>
      <c r="T4760" s="4">
        <f t="shared" si="1040"/>
        <v>5.92</v>
      </c>
      <c r="U4760" s="1" t="str">
        <f t="shared" si="1041"/>
        <v>Normal</v>
      </c>
      <c r="V4760" s="1" t="str">
        <f t="shared" si="1042"/>
        <v>IPO</v>
      </c>
      <c r="W4760" s="1">
        <f t="shared" si="1043"/>
        <v>0</v>
      </c>
      <c r="X4760" s="1" t="str">
        <f t="shared" si="1044"/>
        <v>075M</v>
      </c>
      <c r="Y4760" s="1" t="str">
        <f t="shared" si="1045"/>
        <v>0444M</v>
      </c>
      <c r="Z4760" s="1" t="str">
        <f t="shared" si="1046"/>
        <v>00</v>
      </c>
      <c r="AA4760" s="1" t="str">
        <f t="shared" si="1047"/>
        <v>06,63,677</v>
      </c>
      <c r="AB4760" s="6">
        <f t="shared" si="1048"/>
        <v>55306.427503736923</v>
      </c>
      <c r="AC4760" s="1" t="str">
        <f t="shared" si="1049"/>
        <v>Small</v>
      </c>
    </row>
    <row r="4761" spans="1:29">
      <c r="A4761" s="1" t="s">
        <v>4542</v>
      </c>
      <c r="B4761" s="1">
        <v>2017</v>
      </c>
      <c r="C4761" s="1" t="s">
        <v>42</v>
      </c>
      <c r="D4761" s="1" t="s">
        <v>51</v>
      </c>
      <c r="E4761" s="1" t="s">
        <v>40</v>
      </c>
      <c r="F4761" s="1">
        <v>35</v>
      </c>
      <c r="G4761" s="1">
        <v>2050</v>
      </c>
      <c r="H4761" s="1">
        <v>671</v>
      </c>
      <c r="I4761" s="1">
        <v>28.98</v>
      </c>
      <c r="J4761" s="1">
        <v>7</v>
      </c>
      <c r="K4761" s="1" t="s">
        <v>24</v>
      </c>
      <c r="L4761" s="1" t="s">
        <v>19</v>
      </c>
      <c r="M4761" s="1">
        <v>54</v>
      </c>
      <c r="N4761" s="1" t="s">
        <v>49</v>
      </c>
      <c r="O4761" s="1">
        <v>4045782</v>
      </c>
      <c r="P4761" s="1">
        <f t="shared" si="1050"/>
        <v>3</v>
      </c>
      <c r="Q4761" s="1">
        <f t="shared" si="1037"/>
        <v>7</v>
      </c>
      <c r="R4761" s="5">
        <f t="shared" si="1038"/>
        <v>1.7073170731707318E-2</v>
      </c>
      <c r="S4761" s="6">
        <f t="shared" si="1039"/>
        <v>327317.07317073172</v>
      </c>
      <c r="T4761" s="4">
        <f t="shared" si="1040"/>
        <v>19.171428571428571</v>
      </c>
      <c r="U4761" s="1" t="str">
        <f t="shared" si="1041"/>
        <v>Normal</v>
      </c>
      <c r="V4761" s="1" t="str">
        <f t="shared" si="1042"/>
        <v>Acquired</v>
      </c>
      <c r="W4761" s="1" t="str">
        <f t="shared" si="1043"/>
        <v>¥</v>
      </c>
      <c r="X4761" s="1" t="str">
        <f t="shared" si="1044"/>
        <v>¥35M</v>
      </c>
      <c r="Y4761" s="1" t="str">
        <f t="shared" si="1045"/>
        <v>¥671M</v>
      </c>
      <c r="Z4761" s="1" t="str">
        <f t="shared" si="1046"/>
        <v>¥0</v>
      </c>
      <c r="AA4761" s="1" t="str">
        <f t="shared" si="1047"/>
        <v>¥3,27,317</v>
      </c>
      <c r="AB4761" s="6">
        <f t="shared" si="1048"/>
        <v>27276.422764227642</v>
      </c>
      <c r="AC4761" s="1" t="str">
        <f t="shared" si="1049"/>
        <v>Small</v>
      </c>
    </row>
    <row r="4762" spans="1:29">
      <c r="A4762" s="1" t="s">
        <v>3169</v>
      </c>
      <c r="B4762" s="1">
        <v>2017</v>
      </c>
      <c r="C4762" s="1" t="s">
        <v>31</v>
      </c>
      <c r="D4762" s="1" t="s">
        <v>102</v>
      </c>
      <c r="E4762" s="1" t="s">
        <v>28</v>
      </c>
      <c r="F4762" s="1">
        <v>70</v>
      </c>
      <c r="G4762" s="1">
        <v>4890</v>
      </c>
      <c r="H4762" s="1">
        <v>538</v>
      </c>
      <c r="I4762" s="1">
        <v>41.2</v>
      </c>
      <c r="J4762" s="1">
        <v>3</v>
      </c>
      <c r="K4762" s="1" t="s">
        <v>19</v>
      </c>
      <c r="L4762" s="1" t="s">
        <v>24</v>
      </c>
      <c r="M4762" s="1">
        <v>86</v>
      </c>
      <c r="N4762" s="1" t="s">
        <v>20</v>
      </c>
      <c r="O4762" s="1">
        <v>3979654</v>
      </c>
      <c r="P4762" s="1">
        <f t="shared" si="1050"/>
        <v>1</v>
      </c>
      <c r="Q4762" s="1">
        <f t="shared" si="1037"/>
        <v>7</v>
      </c>
      <c r="R4762" s="5">
        <f t="shared" si="1038"/>
        <v>1.4314928425357873E-2</v>
      </c>
      <c r="S4762" s="6">
        <f t="shared" si="1039"/>
        <v>110020.44989775051</v>
      </c>
      <c r="T4762" s="4">
        <f t="shared" si="1040"/>
        <v>7.6857142857142859</v>
      </c>
      <c r="U4762" s="1" t="str">
        <f t="shared" si="1041"/>
        <v>Normal</v>
      </c>
      <c r="V4762" s="1" t="str">
        <f t="shared" si="1042"/>
        <v>IPO</v>
      </c>
      <c r="W4762" s="1" t="str">
        <f t="shared" si="1043"/>
        <v>€</v>
      </c>
      <c r="X4762" s="1" t="str">
        <f t="shared" si="1044"/>
        <v>€70M</v>
      </c>
      <c r="Y4762" s="1" t="str">
        <f t="shared" si="1045"/>
        <v>€538M</v>
      </c>
      <c r="Z4762" s="1" t="str">
        <f t="shared" si="1046"/>
        <v>€0</v>
      </c>
      <c r="AA4762" s="1" t="str">
        <f t="shared" si="1047"/>
        <v>€1,10,020</v>
      </c>
      <c r="AB4762" s="6">
        <f t="shared" si="1048"/>
        <v>9168.3708248125422</v>
      </c>
      <c r="AC4762" s="1" t="str">
        <f t="shared" si="1049"/>
        <v>Small</v>
      </c>
    </row>
    <row r="4763" spans="1:29">
      <c r="A4763" s="1" t="s">
        <v>833</v>
      </c>
      <c r="B4763" s="1">
        <v>2017</v>
      </c>
      <c r="C4763" s="1" t="s">
        <v>22</v>
      </c>
      <c r="D4763" s="1" t="s">
        <v>95</v>
      </c>
      <c r="E4763" s="1" t="s">
        <v>23</v>
      </c>
      <c r="F4763" s="1">
        <v>67</v>
      </c>
      <c r="G4763" s="1">
        <v>3335</v>
      </c>
      <c r="H4763" s="1">
        <v>968</v>
      </c>
      <c r="I4763" s="1">
        <v>30.96</v>
      </c>
      <c r="J4763" s="1">
        <v>7</v>
      </c>
      <c r="K4763" s="1" t="s">
        <v>24</v>
      </c>
      <c r="L4763" s="1" t="s">
        <v>19</v>
      </c>
      <c r="M4763" s="1">
        <v>77</v>
      </c>
      <c r="N4763" s="1" t="s">
        <v>29</v>
      </c>
      <c r="O4763" s="1">
        <v>3516882</v>
      </c>
      <c r="P4763" s="1">
        <f t="shared" si="1050"/>
        <v>5</v>
      </c>
      <c r="Q4763" s="1">
        <f t="shared" si="1037"/>
        <v>7</v>
      </c>
      <c r="R4763" s="5">
        <f t="shared" si="1038"/>
        <v>2.0089955022488757E-2</v>
      </c>
      <c r="S4763" s="6">
        <f t="shared" si="1039"/>
        <v>290254.87256371812</v>
      </c>
      <c r="T4763" s="4">
        <f t="shared" si="1040"/>
        <v>14.447761194029852</v>
      </c>
      <c r="U4763" s="1" t="str">
        <f t="shared" si="1041"/>
        <v>Normal</v>
      </c>
      <c r="V4763" s="1" t="str">
        <f t="shared" si="1042"/>
        <v>Acquired</v>
      </c>
      <c r="W4763" s="1" t="str">
        <f t="shared" si="1043"/>
        <v>£</v>
      </c>
      <c r="X4763" s="1" t="str">
        <f t="shared" si="1044"/>
        <v>£67M</v>
      </c>
      <c r="Y4763" s="1" t="str">
        <f t="shared" si="1045"/>
        <v>£968M</v>
      </c>
      <c r="Z4763" s="1" t="str">
        <f t="shared" si="1046"/>
        <v>£0</v>
      </c>
      <c r="AA4763" s="1" t="str">
        <f t="shared" si="1047"/>
        <v>£2,90,255</v>
      </c>
      <c r="AB4763" s="6">
        <f t="shared" si="1048"/>
        <v>24187.90604697651</v>
      </c>
      <c r="AC4763" s="1" t="str">
        <f t="shared" si="1049"/>
        <v>Small</v>
      </c>
    </row>
    <row r="4764" spans="1:29">
      <c r="A4764" s="1" t="s">
        <v>625</v>
      </c>
      <c r="B4764" s="1">
        <v>2017</v>
      </c>
      <c r="C4764" s="1" t="s">
        <v>53</v>
      </c>
      <c r="D4764" s="1" t="s">
        <v>17</v>
      </c>
      <c r="E4764" s="1" t="s">
        <v>40</v>
      </c>
      <c r="F4764" s="1">
        <v>65</v>
      </c>
      <c r="G4764" s="1">
        <v>4358</v>
      </c>
      <c r="H4764" s="1">
        <v>725</v>
      </c>
      <c r="I4764" s="1">
        <v>46.05</v>
      </c>
      <c r="J4764" s="1">
        <v>2</v>
      </c>
      <c r="K4764" s="1" t="s">
        <v>19</v>
      </c>
      <c r="L4764" s="1" t="s">
        <v>24</v>
      </c>
      <c r="M4764" s="1">
        <v>16</v>
      </c>
      <c r="N4764" s="1" t="s">
        <v>33</v>
      </c>
      <c r="O4764" s="1">
        <v>3496492</v>
      </c>
      <c r="P4764" s="1">
        <f t="shared" si="1050"/>
        <v>3</v>
      </c>
      <c r="Q4764" s="1">
        <f t="shared" si="1037"/>
        <v>7</v>
      </c>
      <c r="R4764" s="5">
        <f t="shared" si="1038"/>
        <v>1.4915098669114273E-2</v>
      </c>
      <c r="S4764" s="6">
        <f t="shared" si="1039"/>
        <v>166360.71592473611</v>
      </c>
      <c r="T4764" s="4">
        <f t="shared" si="1040"/>
        <v>11.153846153846153</v>
      </c>
      <c r="U4764" s="1" t="str">
        <f t="shared" si="1041"/>
        <v>Normal</v>
      </c>
      <c r="V4764" s="1" t="str">
        <f t="shared" si="1042"/>
        <v>IPO</v>
      </c>
      <c r="W4764" s="1">
        <f t="shared" si="1043"/>
        <v>0</v>
      </c>
      <c r="X4764" s="1" t="str">
        <f t="shared" si="1044"/>
        <v>065M</v>
      </c>
      <c r="Y4764" s="1" t="str">
        <f t="shared" si="1045"/>
        <v>0725M</v>
      </c>
      <c r="Z4764" s="1" t="str">
        <f t="shared" si="1046"/>
        <v>00</v>
      </c>
      <c r="AA4764" s="1" t="str">
        <f t="shared" si="1047"/>
        <v>01,66,361</v>
      </c>
      <c r="AB4764" s="6">
        <f t="shared" si="1048"/>
        <v>13863.39299372801</v>
      </c>
      <c r="AC4764" s="1" t="str">
        <f t="shared" si="1049"/>
        <v>Small</v>
      </c>
    </row>
    <row r="4765" spans="1:29">
      <c r="A4765" s="1" t="s">
        <v>3189</v>
      </c>
      <c r="B4765" s="1">
        <v>2017</v>
      </c>
      <c r="C4765" s="1" t="s">
        <v>73</v>
      </c>
      <c r="D4765" s="1" t="s">
        <v>32</v>
      </c>
      <c r="E4765" s="1" t="s">
        <v>18</v>
      </c>
      <c r="F4765" s="1">
        <v>86</v>
      </c>
      <c r="G4765" s="1">
        <v>4353</v>
      </c>
      <c r="H4765" s="1">
        <v>317</v>
      </c>
      <c r="I4765" s="1">
        <v>1.61</v>
      </c>
      <c r="J4765" s="1">
        <v>5</v>
      </c>
      <c r="K4765" s="1" t="s">
        <v>19</v>
      </c>
      <c r="L4765" s="1" t="s">
        <v>24</v>
      </c>
      <c r="M4765" s="1">
        <v>31</v>
      </c>
      <c r="N4765" s="1" t="s">
        <v>25</v>
      </c>
      <c r="O4765" s="1">
        <v>3417078</v>
      </c>
      <c r="P4765" s="1">
        <f t="shared" si="1050"/>
        <v>2</v>
      </c>
      <c r="Q4765" s="1">
        <f t="shared" si="1037"/>
        <v>7</v>
      </c>
      <c r="R4765" s="5">
        <f t="shared" si="1038"/>
        <v>1.9756489777165175E-2</v>
      </c>
      <c r="S4765" s="6">
        <f t="shared" si="1039"/>
        <v>72823.340225132095</v>
      </c>
      <c r="T4765" s="4">
        <f t="shared" si="1040"/>
        <v>3.6860465116279069</v>
      </c>
      <c r="U4765" s="1" t="str">
        <f t="shared" si="1041"/>
        <v>Normal</v>
      </c>
      <c r="V4765" s="1" t="str">
        <f t="shared" si="1042"/>
        <v>IPO</v>
      </c>
      <c r="W4765" s="1" t="str">
        <f t="shared" si="1043"/>
        <v>€</v>
      </c>
      <c r="X4765" s="1" t="str">
        <f t="shared" si="1044"/>
        <v>€86M</v>
      </c>
      <c r="Y4765" s="1" t="str">
        <f t="shared" si="1045"/>
        <v>€317M</v>
      </c>
      <c r="Z4765" s="1" t="str">
        <f t="shared" si="1046"/>
        <v>€0</v>
      </c>
      <c r="AA4765" s="1" t="str">
        <f t="shared" si="1047"/>
        <v>€72,823</v>
      </c>
      <c r="AB4765" s="6">
        <f t="shared" si="1048"/>
        <v>6068.6116854276743</v>
      </c>
      <c r="AC4765" s="1" t="str">
        <f t="shared" si="1049"/>
        <v>Small</v>
      </c>
    </row>
    <row r="4766" spans="1:29">
      <c r="A4766" s="1" t="s">
        <v>2207</v>
      </c>
      <c r="B4766" s="1">
        <v>2017</v>
      </c>
      <c r="C4766" s="1" t="s">
        <v>31</v>
      </c>
      <c r="D4766" s="1" t="s">
        <v>17</v>
      </c>
      <c r="E4766" s="1" t="s">
        <v>28</v>
      </c>
      <c r="F4766" s="1">
        <v>83</v>
      </c>
      <c r="G4766" s="1">
        <v>1283</v>
      </c>
      <c r="H4766" s="1">
        <v>767</v>
      </c>
      <c r="I4766" s="1">
        <v>27.49</v>
      </c>
      <c r="J4766" s="1">
        <v>1</v>
      </c>
      <c r="K4766" s="1" t="s">
        <v>24</v>
      </c>
      <c r="L4766" s="1" t="s">
        <v>24</v>
      </c>
      <c r="M4766" s="1">
        <v>76</v>
      </c>
      <c r="N4766" s="1" t="s">
        <v>29</v>
      </c>
      <c r="O4766" s="1">
        <v>3284182</v>
      </c>
      <c r="P4766" s="1">
        <f t="shared" si="1050"/>
        <v>1</v>
      </c>
      <c r="Q4766" s="1">
        <f t="shared" si="1037"/>
        <v>7</v>
      </c>
      <c r="R4766" s="5">
        <f t="shared" si="1038"/>
        <v>6.4692127825409201E-2</v>
      </c>
      <c r="S4766" s="6">
        <f t="shared" si="1039"/>
        <v>597817.61496492592</v>
      </c>
      <c r="T4766" s="4">
        <f t="shared" si="1040"/>
        <v>9.2409638554216862</v>
      </c>
      <c r="U4766" s="1" t="str">
        <f t="shared" si="1041"/>
        <v>Normal</v>
      </c>
      <c r="V4766" s="1" t="str">
        <f t="shared" si="1042"/>
        <v>Acquired</v>
      </c>
      <c r="W4766" s="1" t="str">
        <f t="shared" si="1043"/>
        <v>€</v>
      </c>
      <c r="X4766" s="1" t="str">
        <f t="shared" si="1044"/>
        <v>€83M</v>
      </c>
      <c r="Y4766" s="1" t="str">
        <f t="shared" si="1045"/>
        <v>€767M</v>
      </c>
      <c r="Z4766" s="1" t="str">
        <f t="shared" si="1046"/>
        <v>€0</v>
      </c>
      <c r="AA4766" s="1" t="str">
        <f t="shared" si="1047"/>
        <v>€5,97,818</v>
      </c>
      <c r="AB4766" s="6">
        <f t="shared" si="1048"/>
        <v>49818.134580410493</v>
      </c>
      <c r="AC4766" s="1" t="str">
        <f t="shared" si="1049"/>
        <v>Small</v>
      </c>
    </row>
    <row r="4767" spans="1:29">
      <c r="A4767" s="1" t="s">
        <v>2330</v>
      </c>
      <c r="B4767" s="1">
        <v>2017</v>
      </c>
      <c r="C4767" s="1" t="s">
        <v>45</v>
      </c>
      <c r="D4767" s="1" t="s">
        <v>46</v>
      </c>
      <c r="E4767" s="1" t="s">
        <v>18</v>
      </c>
      <c r="F4767" s="1">
        <v>39</v>
      </c>
      <c r="G4767" s="1">
        <v>106</v>
      </c>
      <c r="H4767" s="1">
        <v>115</v>
      </c>
      <c r="I4767" s="1">
        <v>38.64</v>
      </c>
      <c r="J4767" s="1">
        <v>5</v>
      </c>
      <c r="K4767" s="1" t="s">
        <v>19</v>
      </c>
      <c r="L4767" s="1" t="s">
        <v>24</v>
      </c>
      <c r="M4767" s="1">
        <v>76</v>
      </c>
      <c r="N4767" s="1" t="s">
        <v>29</v>
      </c>
      <c r="O4767" s="1">
        <v>3198225</v>
      </c>
      <c r="P4767" s="1">
        <f t="shared" si="1050"/>
        <v>2</v>
      </c>
      <c r="Q4767" s="1">
        <f t="shared" si="1037"/>
        <v>7</v>
      </c>
      <c r="R4767" s="5">
        <f t="shared" si="1038"/>
        <v>0.36792452830188677</v>
      </c>
      <c r="S4767" s="6">
        <f t="shared" si="1039"/>
        <v>1084905.6603773586</v>
      </c>
      <c r="T4767" s="4">
        <f t="shared" si="1040"/>
        <v>2.9487179487179489</v>
      </c>
      <c r="U4767" s="1" t="str">
        <f t="shared" si="1041"/>
        <v>Normal</v>
      </c>
      <c r="V4767" s="1" t="str">
        <f t="shared" si="1042"/>
        <v>IPO</v>
      </c>
      <c r="W4767" s="1" t="str">
        <f t="shared" si="1043"/>
        <v>A$</v>
      </c>
      <c r="X4767" s="1" t="str">
        <f t="shared" si="1044"/>
        <v>A$39M</v>
      </c>
      <c r="Y4767" s="1" t="str">
        <f t="shared" si="1045"/>
        <v>A$115M</v>
      </c>
      <c r="Z4767" s="1" t="str">
        <f t="shared" si="1046"/>
        <v>A$0</v>
      </c>
      <c r="AA4767" s="1" t="str">
        <f t="shared" si="1047"/>
        <v>A$10,84,906</v>
      </c>
      <c r="AB4767" s="6">
        <f t="shared" si="1048"/>
        <v>90408.805031446536</v>
      </c>
      <c r="AC4767" s="1" t="str">
        <f t="shared" si="1049"/>
        <v>Small</v>
      </c>
    </row>
    <row r="4768" spans="1:29">
      <c r="A4768" s="1" t="s">
        <v>1720</v>
      </c>
      <c r="B4768" s="1">
        <v>2017</v>
      </c>
      <c r="C4768" s="1" t="s">
        <v>35</v>
      </c>
      <c r="D4768" s="1" t="s">
        <v>48</v>
      </c>
      <c r="E4768" s="1" t="s">
        <v>40</v>
      </c>
      <c r="F4768" s="1">
        <v>89</v>
      </c>
      <c r="G4768" s="1">
        <v>3248</v>
      </c>
      <c r="H4768" s="1">
        <v>907</v>
      </c>
      <c r="I4768" s="1">
        <v>5.77</v>
      </c>
      <c r="J4768" s="1">
        <v>5</v>
      </c>
      <c r="K4768" s="1" t="s">
        <v>19</v>
      </c>
      <c r="L4768" s="1" t="s">
        <v>19</v>
      </c>
      <c r="M4768" s="1">
        <v>57</v>
      </c>
      <c r="N4768" s="1" t="s">
        <v>25</v>
      </c>
      <c r="O4768" s="1">
        <v>3041259</v>
      </c>
      <c r="P4768" s="1">
        <f t="shared" si="1050"/>
        <v>3</v>
      </c>
      <c r="Q4768" s="1">
        <f t="shared" si="1037"/>
        <v>7</v>
      </c>
      <c r="R4768" s="5">
        <f t="shared" si="1038"/>
        <v>2.7401477832512317E-2</v>
      </c>
      <c r="S4768" s="6">
        <f t="shared" si="1039"/>
        <v>279248.76847290638</v>
      </c>
      <c r="T4768" s="4">
        <f t="shared" si="1040"/>
        <v>10.191011235955056</v>
      </c>
      <c r="U4768" s="1" t="str">
        <f t="shared" si="1041"/>
        <v>Normal</v>
      </c>
      <c r="V4768" s="1" t="str">
        <f t="shared" si="1042"/>
        <v>Still Private</v>
      </c>
      <c r="W4768" s="1" t="str">
        <f t="shared" si="1043"/>
        <v>¥</v>
      </c>
      <c r="X4768" s="1" t="str">
        <f t="shared" si="1044"/>
        <v>¥89M</v>
      </c>
      <c r="Y4768" s="1" t="str">
        <f t="shared" si="1045"/>
        <v>¥907M</v>
      </c>
      <c r="Z4768" s="1" t="str">
        <f t="shared" si="1046"/>
        <v>¥0</v>
      </c>
      <c r="AA4768" s="1" t="str">
        <f t="shared" si="1047"/>
        <v>¥2,79,249</v>
      </c>
      <c r="AB4768" s="6">
        <f t="shared" si="1048"/>
        <v>23270.730706075534</v>
      </c>
      <c r="AC4768" s="1" t="str">
        <f t="shared" si="1049"/>
        <v>Small</v>
      </c>
    </row>
    <row r="4769" spans="1:29">
      <c r="A4769" s="1" t="s">
        <v>3940</v>
      </c>
      <c r="B4769" s="1">
        <v>2017</v>
      </c>
      <c r="C4769" s="1" t="s">
        <v>31</v>
      </c>
      <c r="D4769" s="1" t="s">
        <v>102</v>
      </c>
      <c r="E4769" s="1" t="s">
        <v>28</v>
      </c>
      <c r="F4769" s="1">
        <v>86</v>
      </c>
      <c r="G4769" s="1">
        <v>364</v>
      </c>
      <c r="H4769" s="1">
        <v>852</v>
      </c>
      <c r="I4769" s="1">
        <v>16.97</v>
      </c>
      <c r="J4769" s="1">
        <v>6</v>
      </c>
      <c r="K4769" s="1" t="s">
        <v>19</v>
      </c>
      <c r="L4769" s="1" t="s">
        <v>24</v>
      </c>
      <c r="M4769" s="1">
        <v>41</v>
      </c>
      <c r="N4769" s="1" t="s">
        <v>29</v>
      </c>
      <c r="O4769" s="1">
        <v>2971399</v>
      </c>
      <c r="P4769" s="1">
        <f t="shared" si="1050"/>
        <v>1</v>
      </c>
      <c r="Q4769" s="1">
        <f t="shared" si="1037"/>
        <v>7</v>
      </c>
      <c r="R4769" s="5">
        <f t="shared" si="1038"/>
        <v>0.23626373626373626</v>
      </c>
      <c r="S4769" s="6">
        <f t="shared" si="1039"/>
        <v>2340659.3406593408</v>
      </c>
      <c r="T4769" s="4">
        <f t="shared" si="1040"/>
        <v>9.9069767441860463</v>
      </c>
      <c r="U4769" s="1" t="str">
        <f t="shared" si="1041"/>
        <v>Normal</v>
      </c>
      <c r="V4769" s="1" t="str">
        <f t="shared" si="1042"/>
        <v>IPO</v>
      </c>
      <c r="W4769" s="1" t="str">
        <f t="shared" si="1043"/>
        <v>€</v>
      </c>
      <c r="X4769" s="1" t="str">
        <f t="shared" si="1044"/>
        <v>€86M</v>
      </c>
      <c r="Y4769" s="1" t="str">
        <f t="shared" si="1045"/>
        <v>€852M</v>
      </c>
      <c r="Z4769" s="1" t="str">
        <f t="shared" si="1046"/>
        <v>€0</v>
      </c>
      <c r="AA4769" s="1" t="str">
        <f t="shared" si="1047"/>
        <v>€23,40,659</v>
      </c>
      <c r="AB4769" s="6">
        <f t="shared" si="1048"/>
        <v>195054.94505494504</v>
      </c>
      <c r="AC4769" s="1" t="str">
        <f t="shared" si="1049"/>
        <v>Small</v>
      </c>
    </row>
    <row r="4770" spans="1:29">
      <c r="A4770" s="1" t="s">
        <v>2535</v>
      </c>
      <c r="B4770" s="1">
        <v>2017</v>
      </c>
      <c r="C4770" s="1" t="s">
        <v>42</v>
      </c>
      <c r="D4770" s="1" t="s">
        <v>32</v>
      </c>
      <c r="E4770" s="1" t="s">
        <v>28</v>
      </c>
      <c r="F4770" s="1">
        <v>56</v>
      </c>
      <c r="G4770" s="1">
        <v>1164</v>
      </c>
      <c r="H4770" s="1">
        <v>798</v>
      </c>
      <c r="I4770" s="1">
        <v>39.200000000000003</v>
      </c>
      <c r="J4770" s="1">
        <v>4</v>
      </c>
      <c r="K4770" s="1" t="s">
        <v>19</v>
      </c>
      <c r="L4770" s="1" t="s">
        <v>24</v>
      </c>
      <c r="M4770" s="1">
        <v>29</v>
      </c>
      <c r="N4770" s="1" t="s">
        <v>20</v>
      </c>
      <c r="O4770" s="1">
        <v>2870242</v>
      </c>
      <c r="P4770" s="1">
        <f t="shared" si="1050"/>
        <v>1</v>
      </c>
      <c r="Q4770" s="1">
        <f t="shared" si="1037"/>
        <v>7</v>
      </c>
      <c r="R4770" s="5">
        <f t="shared" si="1038"/>
        <v>4.8109965635738834E-2</v>
      </c>
      <c r="S4770" s="6">
        <f t="shared" si="1039"/>
        <v>685567.01030927838</v>
      </c>
      <c r="T4770" s="4">
        <f t="shared" si="1040"/>
        <v>14.25</v>
      </c>
      <c r="U4770" s="1" t="str">
        <f t="shared" si="1041"/>
        <v>Normal</v>
      </c>
      <c r="V4770" s="1" t="str">
        <f t="shared" si="1042"/>
        <v>IPO</v>
      </c>
      <c r="W4770" s="1" t="str">
        <f t="shared" si="1043"/>
        <v>¥</v>
      </c>
      <c r="X4770" s="1" t="str">
        <f t="shared" si="1044"/>
        <v>¥56M</v>
      </c>
      <c r="Y4770" s="1" t="str">
        <f t="shared" si="1045"/>
        <v>¥798M</v>
      </c>
      <c r="Z4770" s="1" t="str">
        <f t="shared" si="1046"/>
        <v>¥0</v>
      </c>
      <c r="AA4770" s="1" t="str">
        <f t="shared" si="1047"/>
        <v>¥6,85,567</v>
      </c>
      <c r="AB4770" s="6">
        <f t="shared" si="1048"/>
        <v>57130.584192439863</v>
      </c>
      <c r="AC4770" s="1" t="str">
        <f t="shared" si="1049"/>
        <v>Small</v>
      </c>
    </row>
    <row r="4771" spans="1:29">
      <c r="A4771" s="1" t="s">
        <v>1545</v>
      </c>
      <c r="B4771" s="1">
        <v>2017</v>
      </c>
      <c r="C4771" s="1" t="s">
        <v>35</v>
      </c>
      <c r="D4771" s="1" t="s">
        <v>95</v>
      </c>
      <c r="E4771" s="1" t="s">
        <v>37</v>
      </c>
      <c r="F4771" s="1">
        <v>67</v>
      </c>
      <c r="G4771" s="1">
        <v>3186</v>
      </c>
      <c r="H4771" s="1">
        <v>918</v>
      </c>
      <c r="I4771" s="1">
        <v>4.37</v>
      </c>
      <c r="J4771" s="1">
        <v>6</v>
      </c>
      <c r="K4771" s="1" t="s">
        <v>19</v>
      </c>
      <c r="L4771" s="1" t="s">
        <v>24</v>
      </c>
      <c r="M4771" s="1">
        <v>28</v>
      </c>
      <c r="N4771" s="1" t="s">
        <v>49</v>
      </c>
      <c r="O4771" s="1">
        <v>2695850</v>
      </c>
      <c r="P4771" s="1">
        <f t="shared" si="1050"/>
        <v>4</v>
      </c>
      <c r="Q4771" s="1">
        <f t="shared" si="1037"/>
        <v>7</v>
      </c>
      <c r="R4771" s="5">
        <f t="shared" si="1038"/>
        <v>2.1029504080351539E-2</v>
      </c>
      <c r="S4771" s="6">
        <f t="shared" si="1039"/>
        <v>288135.59322033898</v>
      </c>
      <c r="T4771" s="4">
        <f t="shared" si="1040"/>
        <v>13.701492537313433</v>
      </c>
      <c r="U4771" s="1" t="str">
        <f t="shared" si="1041"/>
        <v>Normal</v>
      </c>
      <c r="V4771" s="1" t="str">
        <f t="shared" si="1042"/>
        <v>IPO</v>
      </c>
      <c r="W4771" s="1" t="str">
        <f t="shared" si="1043"/>
        <v>¥</v>
      </c>
      <c r="X4771" s="1" t="str">
        <f t="shared" si="1044"/>
        <v>¥67M</v>
      </c>
      <c r="Y4771" s="1" t="str">
        <f t="shared" si="1045"/>
        <v>¥918M</v>
      </c>
      <c r="Z4771" s="1" t="str">
        <f t="shared" si="1046"/>
        <v>¥0</v>
      </c>
      <c r="AA4771" s="1" t="str">
        <f t="shared" si="1047"/>
        <v>¥2,88,136</v>
      </c>
      <c r="AB4771" s="6">
        <f t="shared" si="1048"/>
        <v>24011.29943502825</v>
      </c>
      <c r="AC4771" s="1" t="str">
        <f t="shared" si="1049"/>
        <v>Small</v>
      </c>
    </row>
    <row r="4772" spans="1:29">
      <c r="A4772" s="1" t="s">
        <v>826</v>
      </c>
      <c r="B4772" s="1">
        <v>2017</v>
      </c>
      <c r="C4772" s="1" t="s">
        <v>59</v>
      </c>
      <c r="D4772" s="1" t="s">
        <v>95</v>
      </c>
      <c r="E4772" s="1" t="s">
        <v>28</v>
      </c>
      <c r="F4772" s="1">
        <v>35</v>
      </c>
      <c r="G4772" s="1">
        <v>1285</v>
      </c>
      <c r="H4772" s="1">
        <v>739</v>
      </c>
      <c r="I4772" s="1">
        <v>16.68</v>
      </c>
      <c r="J4772" s="1">
        <v>8</v>
      </c>
      <c r="K4772" s="1" t="s">
        <v>24</v>
      </c>
      <c r="L4772" s="1" t="s">
        <v>19</v>
      </c>
      <c r="M4772" s="1">
        <v>20</v>
      </c>
      <c r="N4772" s="1" t="s">
        <v>29</v>
      </c>
      <c r="O4772" s="1">
        <v>2627462</v>
      </c>
      <c r="P4772" s="1">
        <f t="shared" si="1050"/>
        <v>1</v>
      </c>
      <c r="Q4772" s="1">
        <f t="shared" si="1037"/>
        <v>7</v>
      </c>
      <c r="R4772" s="5">
        <f t="shared" si="1038"/>
        <v>2.7237354085603113E-2</v>
      </c>
      <c r="S4772" s="6">
        <f t="shared" si="1039"/>
        <v>575097.27626459149</v>
      </c>
      <c r="T4772" s="4">
        <f t="shared" si="1040"/>
        <v>21.114285714285714</v>
      </c>
      <c r="U4772" s="1" t="str">
        <f t="shared" si="1041"/>
        <v>High Performer</v>
      </c>
      <c r="V4772" s="1" t="str">
        <f t="shared" si="1042"/>
        <v>Acquired</v>
      </c>
      <c r="W4772" s="1" t="str">
        <f t="shared" si="1043"/>
        <v>₹</v>
      </c>
      <c r="X4772" s="1" t="str">
        <f t="shared" si="1044"/>
        <v>₹35M</v>
      </c>
      <c r="Y4772" s="1" t="str">
        <f t="shared" si="1045"/>
        <v>₹739M</v>
      </c>
      <c r="Z4772" s="1" t="str">
        <f t="shared" si="1046"/>
        <v>₹0</v>
      </c>
      <c r="AA4772" s="1" t="str">
        <f t="shared" si="1047"/>
        <v>₹5,75,097</v>
      </c>
      <c r="AB4772" s="6">
        <f t="shared" si="1048"/>
        <v>47924.773022049289</v>
      </c>
      <c r="AC4772" s="1" t="str">
        <f t="shared" si="1049"/>
        <v>Small</v>
      </c>
    </row>
    <row r="4773" spans="1:29">
      <c r="A4773" s="1" t="s">
        <v>679</v>
      </c>
      <c r="B4773" s="1">
        <v>2017</v>
      </c>
      <c r="C4773" s="1" t="s">
        <v>59</v>
      </c>
      <c r="D4773" s="1" t="s">
        <v>48</v>
      </c>
      <c r="E4773" s="1" t="s">
        <v>40</v>
      </c>
      <c r="F4773" s="1">
        <v>6</v>
      </c>
      <c r="G4773" s="1">
        <v>1894</v>
      </c>
      <c r="H4773" s="1">
        <v>104</v>
      </c>
      <c r="I4773" s="1">
        <v>8.82</v>
      </c>
      <c r="J4773" s="1">
        <v>8</v>
      </c>
      <c r="K4773" s="1" t="s">
        <v>24</v>
      </c>
      <c r="L4773" s="1" t="s">
        <v>24</v>
      </c>
      <c r="M4773" s="1">
        <v>59</v>
      </c>
      <c r="N4773" s="1" t="s">
        <v>49</v>
      </c>
      <c r="O4773" s="1">
        <v>2579407</v>
      </c>
      <c r="P4773" s="1">
        <f t="shared" si="1050"/>
        <v>3</v>
      </c>
      <c r="Q4773" s="1">
        <f t="shared" si="1037"/>
        <v>7</v>
      </c>
      <c r="R4773" s="5">
        <f t="shared" si="1038"/>
        <v>3.1678986272439284E-3</v>
      </c>
      <c r="S4773" s="6">
        <f t="shared" si="1039"/>
        <v>54910.242872228089</v>
      </c>
      <c r="T4773" s="4">
        <f t="shared" si="1040"/>
        <v>17.333333333333332</v>
      </c>
      <c r="U4773" s="1" t="str">
        <f t="shared" si="1041"/>
        <v>High Performer</v>
      </c>
      <c r="V4773" s="1" t="str">
        <f t="shared" si="1042"/>
        <v>Acquired</v>
      </c>
      <c r="W4773" s="1" t="str">
        <f t="shared" si="1043"/>
        <v>₹</v>
      </c>
      <c r="X4773" s="1" t="str">
        <f t="shared" si="1044"/>
        <v>₹6M</v>
      </c>
      <c r="Y4773" s="1" t="str">
        <f t="shared" si="1045"/>
        <v>₹104M</v>
      </c>
      <c r="Z4773" s="1" t="str">
        <f t="shared" si="1046"/>
        <v>₹0</v>
      </c>
      <c r="AA4773" s="1" t="str">
        <f t="shared" si="1047"/>
        <v>₹54,910</v>
      </c>
      <c r="AB4773" s="6">
        <f t="shared" si="1048"/>
        <v>4575.8535726856744</v>
      </c>
      <c r="AC4773" s="1" t="str">
        <f t="shared" si="1049"/>
        <v>Small</v>
      </c>
    </row>
    <row r="4774" spans="1:29">
      <c r="A4774" s="1" t="s">
        <v>2871</v>
      </c>
      <c r="B4774" s="1">
        <v>2017</v>
      </c>
      <c r="C4774" s="1" t="s">
        <v>53</v>
      </c>
      <c r="D4774" s="1" t="s">
        <v>46</v>
      </c>
      <c r="E4774" s="1" t="s">
        <v>23</v>
      </c>
      <c r="F4774" s="1">
        <v>45</v>
      </c>
      <c r="G4774" s="1">
        <v>884</v>
      </c>
      <c r="H4774" s="1">
        <v>82</v>
      </c>
      <c r="I4774" s="1">
        <v>1.38</v>
      </c>
      <c r="J4774" s="1">
        <v>9</v>
      </c>
      <c r="K4774" s="1" t="s">
        <v>24</v>
      </c>
      <c r="L4774" s="1" t="s">
        <v>24</v>
      </c>
      <c r="M4774" s="1">
        <v>6</v>
      </c>
      <c r="N4774" s="1" t="s">
        <v>33</v>
      </c>
      <c r="O4774" s="1">
        <v>2440406</v>
      </c>
      <c r="P4774" s="1">
        <f t="shared" si="1050"/>
        <v>5</v>
      </c>
      <c r="Q4774" s="1">
        <f t="shared" si="1037"/>
        <v>7</v>
      </c>
      <c r="R4774" s="5">
        <f t="shared" si="1038"/>
        <v>5.090497737556561E-2</v>
      </c>
      <c r="S4774" s="6">
        <f t="shared" si="1039"/>
        <v>92760.180995475108</v>
      </c>
      <c r="T4774" s="4">
        <f t="shared" si="1040"/>
        <v>1.8222222222222222</v>
      </c>
      <c r="U4774" s="1" t="str">
        <f t="shared" si="1041"/>
        <v>High Performer</v>
      </c>
      <c r="V4774" s="1" t="str">
        <f t="shared" si="1042"/>
        <v>Acquired</v>
      </c>
      <c r="W4774" s="1">
        <f t="shared" si="1043"/>
        <v>0</v>
      </c>
      <c r="X4774" s="1" t="str">
        <f t="shared" si="1044"/>
        <v>045M</v>
      </c>
      <c r="Y4774" s="1" t="str">
        <f t="shared" si="1045"/>
        <v>082M</v>
      </c>
      <c r="Z4774" s="1" t="str">
        <f t="shared" si="1046"/>
        <v>00</v>
      </c>
      <c r="AA4774" s="1" t="str">
        <f t="shared" si="1047"/>
        <v>092,760</v>
      </c>
      <c r="AB4774" s="6">
        <f t="shared" si="1048"/>
        <v>7730.015082956259</v>
      </c>
      <c r="AC4774" s="1" t="str">
        <f t="shared" si="1049"/>
        <v>Small</v>
      </c>
    </row>
    <row r="4775" spans="1:29">
      <c r="A4775" s="1" t="s">
        <v>4096</v>
      </c>
      <c r="B4775" s="1">
        <v>2017</v>
      </c>
      <c r="C4775" s="1" t="s">
        <v>35</v>
      </c>
      <c r="D4775" s="1" t="s">
        <v>102</v>
      </c>
      <c r="E4775" s="1" t="s">
        <v>40</v>
      </c>
      <c r="F4775" s="1">
        <v>8</v>
      </c>
      <c r="G4775" s="1">
        <v>844</v>
      </c>
      <c r="H4775" s="1">
        <v>117</v>
      </c>
      <c r="I4775" s="1">
        <v>0.25</v>
      </c>
      <c r="J4775" s="1">
        <v>8</v>
      </c>
      <c r="K4775" s="1" t="s">
        <v>24</v>
      </c>
      <c r="L4775" s="1" t="s">
        <v>19</v>
      </c>
      <c r="M4775" s="1">
        <v>7</v>
      </c>
      <c r="N4775" s="1" t="s">
        <v>33</v>
      </c>
      <c r="O4775" s="1">
        <v>2329786</v>
      </c>
      <c r="P4775" s="1">
        <f t="shared" si="1050"/>
        <v>3</v>
      </c>
      <c r="Q4775" s="1">
        <f t="shared" si="1037"/>
        <v>7</v>
      </c>
      <c r="R4775" s="5">
        <f t="shared" si="1038"/>
        <v>9.4786729857819912E-3</v>
      </c>
      <c r="S4775" s="6">
        <f t="shared" si="1039"/>
        <v>138625.59241706162</v>
      </c>
      <c r="T4775" s="4">
        <f t="shared" si="1040"/>
        <v>14.625</v>
      </c>
      <c r="U4775" s="1" t="str">
        <f t="shared" si="1041"/>
        <v>Normal</v>
      </c>
      <c r="V4775" s="1" t="str">
        <f t="shared" si="1042"/>
        <v>Acquired</v>
      </c>
      <c r="W4775" s="1" t="str">
        <f t="shared" si="1043"/>
        <v>¥</v>
      </c>
      <c r="X4775" s="1" t="str">
        <f t="shared" si="1044"/>
        <v>¥8M</v>
      </c>
      <c r="Y4775" s="1" t="str">
        <f t="shared" si="1045"/>
        <v>¥117M</v>
      </c>
      <c r="Z4775" s="1" t="str">
        <f t="shared" si="1046"/>
        <v>¥0</v>
      </c>
      <c r="AA4775" s="1" t="str">
        <f t="shared" si="1047"/>
        <v>¥1,38,626</v>
      </c>
      <c r="AB4775" s="6">
        <f t="shared" si="1048"/>
        <v>11552.1327014218</v>
      </c>
      <c r="AC4775" s="1" t="str">
        <f t="shared" si="1049"/>
        <v>Small</v>
      </c>
    </row>
    <row r="4776" spans="1:29">
      <c r="A4776" s="1" t="s">
        <v>4677</v>
      </c>
      <c r="B4776" s="1">
        <v>2017</v>
      </c>
      <c r="C4776" s="1" t="s">
        <v>59</v>
      </c>
      <c r="D4776" s="1" t="s">
        <v>102</v>
      </c>
      <c r="E4776" s="1" t="s">
        <v>37</v>
      </c>
      <c r="F4776" s="1">
        <v>89</v>
      </c>
      <c r="G4776" s="1">
        <v>388</v>
      </c>
      <c r="H4776" s="1">
        <v>547</v>
      </c>
      <c r="I4776" s="1">
        <v>6.55</v>
      </c>
      <c r="J4776" s="1">
        <v>9</v>
      </c>
      <c r="K4776" s="1" t="s">
        <v>24</v>
      </c>
      <c r="L4776" s="1" t="s">
        <v>19</v>
      </c>
      <c r="M4776" s="1">
        <v>29</v>
      </c>
      <c r="N4776" s="1" t="s">
        <v>29</v>
      </c>
      <c r="O4776" s="1">
        <v>2329782</v>
      </c>
      <c r="P4776" s="1">
        <f t="shared" si="1050"/>
        <v>4</v>
      </c>
      <c r="Q4776" s="1">
        <f t="shared" si="1037"/>
        <v>7</v>
      </c>
      <c r="R4776" s="5">
        <f t="shared" si="1038"/>
        <v>0.22938144329896906</v>
      </c>
      <c r="S4776" s="6">
        <f t="shared" si="1039"/>
        <v>1409793.8144329898</v>
      </c>
      <c r="T4776" s="4">
        <f t="shared" si="1040"/>
        <v>6.1460674157303368</v>
      </c>
      <c r="U4776" s="1" t="str">
        <f t="shared" si="1041"/>
        <v>High Performer</v>
      </c>
      <c r="V4776" s="1" t="str">
        <f t="shared" si="1042"/>
        <v>Acquired</v>
      </c>
      <c r="W4776" s="1" t="str">
        <f t="shared" si="1043"/>
        <v>₹</v>
      </c>
      <c r="X4776" s="1" t="str">
        <f t="shared" si="1044"/>
        <v>₹89M</v>
      </c>
      <c r="Y4776" s="1" t="str">
        <f t="shared" si="1045"/>
        <v>₹547M</v>
      </c>
      <c r="Z4776" s="1" t="str">
        <f t="shared" si="1046"/>
        <v>₹0</v>
      </c>
      <c r="AA4776" s="1" t="str">
        <f t="shared" si="1047"/>
        <v>₹14,09,794</v>
      </c>
      <c r="AB4776" s="6">
        <f t="shared" si="1048"/>
        <v>117482.81786941581</v>
      </c>
      <c r="AC4776" s="1" t="str">
        <f t="shared" si="1049"/>
        <v>Small</v>
      </c>
    </row>
    <row r="4777" spans="1:29">
      <c r="A4777" s="1" t="s">
        <v>121</v>
      </c>
      <c r="B4777" s="1">
        <v>2017</v>
      </c>
      <c r="C4777" s="1" t="s">
        <v>35</v>
      </c>
      <c r="D4777" s="1" t="s">
        <v>95</v>
      </c>
      <c r="E4777" s="1" t="s">
        <v>28</v>
      </c>
      <c r="F4777" s="1">
        <v>1</v>
      </c>
      <c r="G4777" s="1">
        <v>4353</v>
      </c>
      <c r="H4777" s="1">
        <v>738</v>
      </c>
      <c r="I4777" s="1">
        <v>41.18</v>
      </c>
      <c r="J4777" s="1">
        <v>2</v>
      </c>
      <c r="K4777" s="1" t="s">
        <v>24</v>
      </c>
      <c r="L4777" s="1" t="s">
        <v>24</v>
      </c>
      <c r="M4777" s="1">
        <v>64</v>
      </c>
      <c r="N4777" s="1" t="s">
        <v>33</v>
      </c>
      <c r="O4777" s="1">
        <v>2104413</v>
      </c>
      <c r="P4777" s="1">
        <f t="shared" si="1050"/>
        <v>1</v>
      </c>
      <c r="Q4777" s="1">
        <f t="shared" si="1037"/>
        <v>7</v>
      </c>
      <c r="R4777" s="5">
        <f t="shared" si="1038"/>
        <v>2.2972662531587412E-4</v>
      </c>
      <c r="S4777" s="6">
        <f t="shared" si="1039"/>
        <v>169538.2494831151</v>
      </c>
      <c r="T4777" s="4">
        <f t="shared" si="1040"/>
        <v>738</v>
      </c>
      <c r="U4777" s="1" t="str">
        <f t="shared" si="1041"/>
        <v>Normal</v>
      </c>
      <c r="V4777" s="1" t="str">
        <f t="shared" si="1042"/>
        <v>Acquired</v>
      </c>
      <c r="W4777" s="1" t="str">
        <f t="shared" si="1043"/>
        <v>¥</v>
      </c>
      <c r="X4777" s="1" t="str">
        <f t="shared" si="1044"/>
        <v>¥1M</v>
      </c>
      <c r="Y4777" s="1" t="str">
        <f t="shared" si="1045"/>
        <v>¥738M</v>
      </c>
      <c r="Z4777" s="1" t="str">
        <f t="shared" si="1046"/>
        <v>¥0</v>
      </c>
      <c r="AA4777" s="1" t="str">
        <f t="shared" si="1047"/>
        <v>¥1,69,538</v>
      </c>
      <c r="AB4777" s="6">
        <f t="shared" si="1048"/>
        <v>14128.187456926258</v>
      </c>
      <c r="AC4777" s="1" t="str">
        <f t="shared" si="1049"/>
        <v>Small</v>
      </c>
    </row>
    <row r="4778" spans="1:29">
      <c r="A4778" s="1" t="s">
        <v>4687</v>
      </c>
      <c r="B4778" s="1">
        <v>2017</v>
      </c>
      <c r="C4778" s="1" t="s">
        <v>45</v>
      </c>
      <c r="D4778" s="1" t="s">
        <v>102</v>
      </c>
      <c r="E4778" s="1" t="s">
        <v>40</v>
      </c>
      <c r="F4778" s="1">
        <v>50</v>
      </c>
      <c r="G4778" s="1">
        <v>1622</v>
      </c>
      <c r="H4778" s="1">
        <v>324</v>
      </c>
      <c r="I4778" s="1">
        <v>19.25</v>
      </c>
      <c r="J4778" s="1">
        <v>1</v>
      </c>
      <c r="K4778" s="1" t="s">
        <v>19</v>
      </c>
      <c r="L4778" s="1" t="s">
        <v>19</v>
      </c>
      <c r="M4778" s="1">
        <v>5</v>
      </c>
      <c r="N4778" s="1" t="s">
        <v>29</v>
      </c>
      <c r="O4778" s="1">
        <v>2032137</v>
      </c>
      <c r="P4778" s="1">
        <f t="shared" si="1050"/>
        <v>3</v>
      </c>
      <c r="Q4778" s="1">
        <f t="shared" si="1037"/>
        <v>7</v>
      </c>
      <c r="R4778" s="5">
        <f t="shared" si="1038"/>
        <v>3.0826140567200986E-2</v>
      </c>
      <c r="S4778" s="6">
        <f t="shared" si="1039"/>
        <v>199753.39087546238</v>
      </c>
      <c r="T4778" s="4">
        <f t="shared" si="1040"/>
        <v>6.48</v>
      </c>
      <c r="U4778" s="1" t="str">
        <f t="shared" si="1041"/>
        <v>Normal</v>
      </c>
      <c r="V4778" s="1" t="str">
        <f t="shared" si="1042"/>
        <v>Still Private</v>
      </c>
      <c r="W4778" s="1" t="str">
        <f t="shared" si="1043"/>
        <v>A$</v>
      </c>
      <c r="X4778" s="1" t="str">
        <f t="shared" si="1044"/>
        <v>A$50M</v>
      </c>
      <c r="Y4778" s="1" t="str">
        <f t="shared" si="1045"/>
        <v>A$324M</v>
      </c>
      <c r="Z4778" s="1" t="str">
        <f t="shared" si="1046"/>
        <v>A$0</v>
      </c>
      <c r="AA4778" s="1" t="str">
        <f t="shared" si="1047"/>
        <v>A$1,99,753</v>
      </c>
      <c r="AB4778" s="6">
        <f t="shared" si="1048"/>
        <v>16646.115906288534</v>
      </c>
      <c r="AC4778" s="1" t="str">
        <f t="shared" si="1049"/>
        <v>Small</v>
      </c>
    </row>
    <row r="4779" spans="1:29">
      <c r="A4779" s="1" t="s">
        <v>1059</v>
      </c>
      <c r="B4779" s="1">
        <v>2017</v>
      </c>
      <c r="C4779" s="1" t="s">
        <v>27</v>
      </c>
      <c r="D4779" s="1" t="s">
        <v>39</v>
      </c>
      <c r="E4779" s="1" t="s">
        <v>18</v>
      </c>
      <c r="F4779" s="1">
        <v>70</v>
      </c>
      <c r="G4779" s="1">
        <v>550</v>
      </c>
      <c r="H4779" s="1">
        <v>798</v>
      </c>
      <c r="I4779" s="1">
        <v>28.7</v>
      </c>
      <c r="J4779" s="1">
        <v>4</v>
      </c>
      <c r="K4779" s="1" t="s">
        <v>24</v>
      </c>
      <c r="L4779" s="1" t="s">
        <v>19</v>
      </c>
      <c r="M4779" s="1">
        <v>19</v>
      </c>
      <c r="N4779" s="1" t="s">
        <v>33</v>
      </c>
      <c r="O4779" s="1">
        <v>1869774</v>
      </c>
      <c r="P4779" s="1">
        <f t="shared" si="1050"/>
        <v>2</v>
      </c>
      <c r="Q4779" s="1">
        <f t="shared" si="1037"/>
        <v>7</v>
      </c>
      <c r="R4779" s="5">
        <f t="shared" si="1038"/>
        <v>0.12727272727272726</v>
      </c>
      <c r="S4779" s="6">
        <f t="shared" si="1039"/>
        <v>1450909.0909090908</v>
      </c>
      <c r="T4779" s="4">
        <f t="shared" si="1040"/>
        <v>11.4</v>
      </c>
      <c r="U4779" s="1" t="str">
        <f t="shared" si="1041"/>
        <v>Normal</v>
      </c>
      <c r="V4779" s="1" t="str">
        <f t="shared" si="1042"/>
        <v>Acquired</v>
      </c>
      <c r="W4779" s="1" t="str">
        <f t="shared" si="1043"/>
        <v>$</v>
      </c>
      <c r="X4779" s="1" t="str">
        <f t="shared" si="1044"/>
        <v>$70M</v>
      </c>
      <c r="Y4779" s="1" t="str">
        <f t="shared" si="1045"/>
        <v>$798M</v>
      </c>
      <c r="Z4779" s="1" t="str">
        <f t="shared" si="1046"/>
        <v>$0</v>
      </c>
      <c r="AA4779" s="1" t="str">
        <f t="shared" si="1047"/>
        <v>$14,50,909</v>
      </c>
      <c r="AB4779" s="6">
        <f t="shared" si="1048"/>
        <v>120909.09090909091</v>
      </c>
      <c r="AC4779" s="1" t="str">
        <f t="shared" si="1049"/>
        <v>Small</v>
      </c>
    </row>
    <row r="4780" spans="1:29">
      <c r="A4780" s="1" t="s">
        <v>3437</v>
      </c>
      <c r="B4780" s="1">
        <v>2017</v>
      </c>
      <c r="C4780" s="1" t="s">
        <v>45</v>
      </c>
      <c r="D4780" s="1" t="s">
        <v>102</v>
      </c>
      <c r="E4780" s="1" t="s">
        <v>18</v>
      </c>
      <c r="F4780" s="1">
        <v>56</v>
      </c>
      <c r="G4780" s="1">
        <v>3371</v>
      </c>
      <c r="H4780" s="1">
        <v>44</v>
      </c>
      <c r="I4780" s="1">
        <v>30.97</v>
      </c>
      <c r="J4780" s="1">
        <v>1</v>
      </c>
      <c r="K4780" s="1" t="s">
        <v>19</v>
      </c>
      <c r="L4780" s="1" t="s">
        <v>19</v>
      </c>
      <c r="M4780" s="1">
        <v>10</v>
      </c>
      <c r="N4780" s="1" t="s">
        <v>29</v>
      </c>
      <c r="O4780" s="1">
        <v>1758162</v>
      </c>
      <c r="P4780" s="1">
        <f t="shared" si="1050"/>
        <v>2</v>
      </c>
      <c r="Q4780" s="1">
        <f t="shared" si="1037"/>
        <v>7</v>
      </c>
      <c r="R4780" s="5">
        <f t="shared" si="1038"/>
        <v>1.661228122218926E-2</v>
      </c>
      <c r="S4780" s="6">
        <f t="shared" si="1039"/>
        <v>13052.506674577276</v>
      </c>
      <c r="T4780" s="4">
        <f t="shared" si="1040"/>
        <v>0.7857142857142857</v>
      </c>
      <c r="U4780" s="1" t="str">
        <f t="shared" si="1041"/>
        <v>Normal</v>
      </c>
      <c r="V4780" s="1" t="str">
        <f t="shared" si="1042"/>
        <v>Still Private</v>
      </c>
      <c r="W4780" s="1" t="str">
        <f t="shared" si="1043"/>
        <v>A$</v>
      </c>
      <c r="X4780" s="1" t="str">
        <f t="shared" si="1044"/>
        <v>A$56M</v>
      </c>
      <c r="Y4780" s="1" t="str">
        <f t="shared" si="1045"/>
        <v>A$44M</v>
      </c>
      <c r="Z4780" s="1" t="str">
        <f t="shared" si="1046"/>
        <v>A$0</v>
      </c>
      <c r="AA4780" s="1" t="str">
        <f t="shared" si="1047"/>
        <v>A$13,053</v>
      </c>
      <c r="AB4780" s="6">
        <f t="shared" si="1048"/>
        <v>1087.7088895481063</v>
      </c>
      <c r="AC4780" s="1" t="str">
        <f t="shared" si="1049"/>
        <v>Small</v>
      </c>
    </row>
    <row r="4781" spans="1:29">
      <c r="A4781" s="1" t="s">
        <v>2409</v>
      </c>
      <c r="B4781" s="1">
        <v>2017</v>
      </c>
      <c r="C4781" s="1" t="s">
        <v>31</v>
      </c>
      <c r="D4781" s="1" t="s">
        <v>43</v>
      </c>
      <c r="E4781" s="1" t="s">
        <v>18</v>
      </c>
      <c r="F4781" s="1">
        <v>18</v>
      </c>
      <c r="G4781" s="1">
        <v>583</v>
      </c>
      <c r="H4781" s="1">
        <v>182</v>
      </c>
      <c r="I4781" s="1">
        <v>35.43</v>
      </c>
      <c r="J4781" s="1">
        <v>6</v>
      </c>
      <c r="K4781" s="1" t="s">
        <v>24</v>
      </c>
      <c r="L4781" s="1" t="s">
        <v>19</v>
      </c>
      <c r="M4781" s="1">
        <v>2</v>
      </c>
      <c r="N4781" s="1" t="s">
        <v>29</v>
      </c>
      <c r="O4781" s="1">
        <v>1669322</v>
      </c>
      <c r="P4781" s="1">
        <f t="shared" si="1050"/>
        <v>2</v>
      </c>
      <c r="Q4781" s="1">
        <f t="shared" si="1037"/>
        <v>7</v>
      </c>
      <c r="R4781" s="5">
        <f t="shared" si="1038"/>
        <v>3.0874785591766724E-2</v>
      </c>
      <c r="S4781" s="6">
        <f t="shared" si="1039"/>
        <v>312178.38765008579</v>
      </c>
      <c r="T4781" s="4">
        <f t="shared" si="1040"/>
        <v>10.111111111111111</v>
      </c>
      <c r="U4781" s="1" t="str">
        <f t="shared" si="1041"/>
        <v>Normal</v>
      </c>
      <c r="V4781" s="1" t="str">
        <f t="shared" si="1042"/>
        <v>Acquired</v>
      </c>
      <c r="W4781" s="1" t="str">
        <f t="shared" si="1043"/>
        <v>€</v>
      </c>
      <c r="X4781" s="1" t="str">
        <f t="shared" si="1044"/>
        <v>€18M</v>
      </c>
      <c r="Y4781" s="1" t="str">
        <f t="shared" si="1045"/>
        <v>€182M</v>
      </c>
      <c r="Z4781" s="1" t="str">
        <f t="shared" si="1046"/>
        <v>€0</v>
      </c>
      <c r="AA4781" s="1" t="str">
        <f t="shared" si="1047"/>
        <v>€3,12,178</v>
      </c>
      <c r="AB4781" s="6">
        <f t="shared" si="1048"/>
        <v>26014.865637507148</v>
      </c>
      <c r="AC4781" s="1" t="str">
        <f t="shared" si="1049"/>
        <v>Small</v>
      </c>
    </row>
    <row r="4782" spans="1:29">
      <c r="A4782" s="1" t="s">
        <v>4629</v>
      </c>
      <c r="B4782" s="1">
        <v>2017</v>
      </c>
      <c r="C4782" s="1" t="s">
        <v>42</v>
      </c>
      <c r="D4782" s="1" t="s">
        <v>51</v>
      </c>
      <c r="E4782" s="1" t="s">
        <v>40</v>
      </c>
      <c r="F4782" s="1">
        <v>45</v>
      </c>
      <c r="G4782" s="1">
        <v>2169</v>
      </c>
      <c r="H4782" s="1">
        <v>549</v>
      </c>
      <c r="I4782" s="1">
        <v>12.94</v>
      </c>
      <c r="J4782" s="1">
        <v>4</v>
      </c>
      <c r="K4782" s="1" t="s">
        <v>19</v>
      </c>
      <c r="L4782" s="1" t="s">
        <v>24</v>
      </c>
      <c r="M4782" s="1">
        <v>47</v>
      </c>
      <c r="N4782" s="1" t="s">
        <v>33</v>
      </c>
      <c r="O4782" s="1">
        <v>1527536</v>
      </c>
      <c r="P4782" s="1">
        <f t="shared" si="1050"/>
        <v>3</v>
      </c>
      <c r="Q4782" s="1">
        <f t="shared" si="1037"/>
        <v>7</v>
      </c>
      <c r="R4782" s="5">
        <f t="shared" si="1038"/>
        <v>2.0746887966804978E-2</v>
      </c>
      <c r="S4782" s="6">
        <f t="shared" si="1039"/>
        <v>253112.03319502075</v>
      </c>
      <c r="T4782" s="4">
        <f t="shared" si="1040"/>
        <v>12.2</v>
      </c>
      <c r="U4782" s="1" t="str">
        <f t="shared" si="1041"/>
        <v>Normal</v>
      </c>
      <c r="V4782" s="1" t="str">
        <f t="shared" si="1042"/>
        <v>IPO</v>
      </c>
      <c r="W4782" s="1" t="str">
        <f t="shared" si="1043"/>
        <v>¥</v>
      </c>
      <c r="X4782" s="1" t="str">
        <f t="shared" si="1044"/>
        <v>¥45M</v>
      </c>
      <c r="Y4782" s="1" t="str">
        <f t="shared" si="1045"/>
        <v>¥549M</v>
      </c>
      <c r="Z4782" s="1" t="str">
        <f t="shared" si="1046"/>
        <v>¥0</v>
      </c>
      <c r="AA4782" s="1" t="str">
        <f t="shared" si="1047"/>
        <v>¥2,53,112</v>
      </c>
      <c r="AB4782" s="6">
        <f t="shared" si="1048"/>
        <v>21092.669432918396</v>
      </c>
      <c r="AC4782" s="1" t="str">
        <f t="shared" si="1049"/>
        <v>Small</v>
      </c>
    </row>
    <row r="4783" spans="1:29">
      <c r="A4783" s="1" t="s">
        <v>258</v>
      </c>
      <c r="B4783" s="1">
        <v>2017</v>
      </c>
      <c r="C4783" s="1" t="s">
        <v>42</v>
      </c>
      <c r="D4783" s="1" t="s">
        <v>32</v>
      </c>
      <c r="E4783" s="1" t="s">
        <v>40</v>
      </c>
      <c r="F4783" s="1">
        <v>5</v>
      </c>
      <c r="G4783" s="1">
        <v>306</v>
      </c>
      <c r="H4783" s="1">
        <v>318</v>
      </c>
      <c r="I4783" s="1">
        <v>15.79</v>
      </c>
      <c r="J4783" s="1">
        <v>8</v>
      </c>
      <c r="K4783" s="1" t="s">
        <v>24</v>
      </c>
      <c r="L4783" s="1" t="s">
        <v>24</v>
      </c>
      <c r="M4783" s="1">
        <v>92</v>
      </c>
      <c r="N4783" s="1" t="s">
        <v>33</v>
      </c>
      <c r="O4783" s="1">
        <v>1462023</v>
      </c>
      <c r="P4783" s="1">
        <f t="shared" si="1050"/>
        <v>3</v>
      </c>
      <c r="Q4783" s="1">
        <f t="shared" si="1037"/>
        <v>7</v>
      </c>
      <c r="R4783" s="5">
        <f t="shared" si="1038"/>
        <v>1.6339869281045753E-2</v>
      </c>
      <c r="S4783" s="6">
        <f t="shared" si="1039"/>
        <v>1039215.6862745098</v>
      </c>
      <c r="T4783" s="4">
        <f t="shared" si="1040"/>
        <v>63.6</v>
      </c>
      <c r="U4783" s="1" t="str">
        <f t="shared" si="1041"/>
        <v>High Performer</v>
      </c>
      <c r="V4783" s="1" t="str">
        <f t="shared" si="1042"/>
        <v>Acquired</v>
      </c>
      <c r="W4783" s="1" t="str">
        <f t="shared" si="1043"/>
        <v>¥</v>
      </c>
      <c r="X4783" s="1" t="str">
        <f t="shared" si="1044"/>
        <v>¥5M</v>
      </c>
      <c r="Y4783" s="1" t="str">
        <f t="shared" si="1045"/>
        <v>¥318M</v>
      </c>
      <c r="Z4783" s="1" t="str">
        <f t="shared" si="1046"/>
        <v>¥0</v>
      </c>
      <c r="AA4783" s="1" t="str">
        <f t="shared" si="1047"/>
        <v>¥10,39,216</v>
      </c>
      <c r="AB4783" s="6">
        <f t="shared" si="1048"/>
        <v>86601.30718954248</v>
      </c>
      <c r="AC4783" s="1" t="str">
        <f t="shared" si="1049"/>
        <v>Small</v>
      </c>
    </row>
    <row r="4784" spans="1:29">
      <c r="A4784" s="1" t="s">
        <v>4204</v>
      </c>
      <c r="B4784" s="1">
        <v>2017</v>
      </c>
      <c r="C4784" s="1" t="s">
        <v>42</v>
      </c>
      <c r="D4784" s="1" t="s">
        <v>17</v>
      </c>
      <c r="E4784" s="1" t="s">
        <v>28</v>
      </c>
      <c r="F4784" s="1">
        <v>1</v>
      </c>
      <c r="G4784" s="1">
        <v>4973</v>
      </c>
      <c r="H4784" s="1">
        <v>477</v>
      </c>
      <c r="I4784" s="1">
        <v>45.02</v>
      </c>
      <c r="J4784" s="1">
        <v>6</v>
      </c>
      <c r="K4784" s="1" t="s">
        <v>19</v>
      </c>
      <c r="L4784" s="1" t="s">
        <v>24</v>
      </c>
      <c r="M4784" s="1">
        <v>29</v>
      </c>
      <c r="N4784" s="1" t="s">
        <v>20</v>
      </c>
      <c r="O4784" s="1">
        <v>1354219</v>
      </c>
      <c r="P4784" s="1">
        <f t="shared" si="1050"/>
        <v>1</v>
      </c>
      <c r="Q4784" s="1">
        <f t="shared" si="1037"/>
        <v>7</v>
      </c>
      <c r="R4784" s="5">
        <f t="shared" si="1038"/>
        <v>2.0108586366378444E-4</v>
      </c>
      <c r="S4784" s="6">
        <f t="shared" si="1039"/>
        <v>95917.95696762517</v>
      </c>
      <c r="T4784" s="4">
        <f t="shared" si="1040"/>
        <v>477</v>
      </c>
      <c r="U4784" s="1" t="str">
        <f t="shared" si="1041"/>
        <v>Normal</v>
      </c>
      <c r="V4784" s="1" t="str">
        <f t="shared" si="1042"/>
        <v>IPO</v>
      </c>
      <c r="W4784" s="1" t="str">
        <f t="shared" si="1043"/>
        <v>¥</v>
      </c>
      <c r="X4784" s="1" t="str">
        <f t="shared" si="1044"/>
        <v>¥1M</v>
      </c>
      <c r="Y4784" s="1" t="str">
        <f t="shared" si="1045"/>
        <v>¥477M</v>
      </c>
      <c r="Z4784" s="1" t="str">
        <f t="shared" si="1046"/>
        <v>¥0</v>
      </c>
      <c r="AA4784" s="1" t="str">
        <f t="shared" si="1047"/>
        <v>¥95,918</v>
      </c>
      <c r="AB4784" s="6">
        <f t="shared" si="1048"/>
        <v>7993.1630806354315</v>
      </c>
      <c r="AC4784" s="1" t="str">
        <f t="shared" si="1049"/>
        <v>Small</v>
      </c>
    </row>
    <row r="4785" spans="1:29">
      <c r="A4785" s="1" t="s">
        <v>794</v>
      </c>
      <c r="B4785" s="1">
        <v>2017</v>
      </c>
      <c r="C4785" s="1" t="s">
        <v>73</v>
      </c>
      <c r="D4785" s="1" t="s">
        <v>32</v>
      </c>
      <c r="E4785" s="1" t="s">
        <v>28</v>
      </c>
      <c r="F4785" s="1">
        <v>78</v>
      </c>
      <c r="G4785" s="1">
        <v>3021</v>
      </c>
      <c r="H4785" s="1">
        <v>502</v>
      </c>
      <c r="I4785" s="1">
        <v>27.27</v>
      </c>
      <c r="J4785" s="1">
        <v>3</v>
      </c>
      <c r="K4785" s="1" t="s">
        <v>24</v>
      </c>
      <c r="L4785" s="1" t="s">
        <v>19</v>
      </c>
      <c r="M4785" s="1">
        <v>88</v>
      </c>
      <c r="N4785" s="1" t="s">
        <v>25</v>
      </c>
      <c r="O4785" s="1">
        <v>1054268</v>
      </c>
      <c r="P4785" s="1">
        <f t="shared" si="1050"/>
        <v>1</v>
      </c>
      <c r="Q4785" s="1">
        <f t="shared" si="1037"/>
        <v>7</v>
      </c>
      <c r="R4785" s="5">
        <f t="shared" si="1038"/>
        <v>2.5819265143992055E-2</v>
      </c>
      <c r="S4785" s="6">
        <f t="shared" si="1039"/>
        <v>166170.1423369745</v>
      </c>
      <c r="T4785" s="4">
        <f t="shared" si="1040"/>
        <v>6.4358974358974361</v>
      </c>
      <c r="U4785" s="1" t="str">
        <f t="shared" si="1041"/>
        <v>Normal</v>
      </c>
      <c r="V4785" s="1" t="str">
        <f t="shared" si="1042"/>
        <v>Acquired</v>
      </c>
      <c r="W4785" s="1" t="str">
        <f t="shared" si="1043"/>
        <v>€</v>
      </c>
      <c r="X4785" s="1" t="str">
        <f t="shared" si="1044"/>
        <v>€78M</v>
      </c>
      <c r="Y4785" s="1" t="str">
        <f t="shared" si="1045"/>
        <v>€502M</v>
      </c>
      <c r="Z4785" s="1" t="str">
        <f t="shared" si="1046"/>
        <v>€0</v>
      </c>
      <c r="AA4785" s="1" t="str">
        <f t="shared" si="1047"/>
        <v>€1,66,170</v>
      </c>
      <c r="AB4785" s="6">
        <f t="shared" si="1048"/>
        <v>13847.511861414543</v>
      </c>
      <c r="AC4785" s="1" t="str">
        <f t="shared" si="1049"/>
        <v>Small</v>
      </c>
    </row>
    <row r="4786" spans="1:29">
      <c r="A4786" s="1" t="s">
        <v>1262</v>
      </c>
      <c r="B4786" s="1">
        <v>2017</v>
      </c>
      <c r="C4786" s="1" t="s">
        <v>31</v>
      </c>
      <c r="D4786" s="1" t="s">
        <v>39</v>
      </c>
      <c r="E4786" s="1" t="s">
        <v>23</v>
      </c>
      <c r="F4786" s="1">
        <v>78</v>
      </c>
      <c r="G4786" s="1">
        <v>919</v>
      </c>
      <c r="H4786" s="1">
        <v>747</v>
      </c>
      <c r="I4786" s="1">
        <v>23.17</v>
      </c>
      <c r="J4786" s="1">
        <v>3</v>
      </c>
      <c r="K4786" s="1" t="s">
        <v>19</v>
      </c>
      <c r="L4786" s="1" t="s">
        <v>24</v>
      </c>
      <c r="M4786" s="1">
        <v>27</v>
      </c>
      <c r="N4786" s="1" t="s">
        <v>20</v>
      </c>
      <c r="O4786" s="1">
        <v>943815</v>
      </c>
      <c r="P4786" s="1">
        <f t="shared" si="1050"/>
        <v>5</v>
      </c>
      <c r="Q4786" s="1">
        <f t="shared" si="1037"/>
        <v>7</v>
      </c>
      <c r="R4786" s="5">
        <f t="shared" si="1038"/>
        <v>8.4874863982589768E-2</v>
      </c>
      <c r="S4786" s="6">
        <f t="shared" si="1039"/>
        <v>812840.04352557124</v>
      </c>
      <c r="T4786" s="4">
        <f t="shared" si="1040"/>
        <v>9.5769230769230766</v>
      </c>
      <c r="U4786" s="1" t="str">
        <f t="shared" si="1041"/>
        <v>Normal</v>
      </c>
      <c r="V4786" s="1" t="str">
        <f t="shared" si="1042"/>
        <v>IPO</v>
      </c>
      <c r="W4786" s="1" t="str">
        <f t="shared" si="1043"/>
        <v>€</v>
      </c>
      <c r="X4786" s="1" t="str">
        <f t="shared" si="1044"/>
        <v>€78M</v>
      </c>
      <c r="Y4786" s="1" t="str">
        <f t="shared" si="1045"/>
        <v>€747M</v>
      </c>
      <c r="Z4786" s="1" t="str">
        <f t="shared" si="1046"/>
        <v>€0</v>
      </c>
      <c r="AA4786" s="1" t="str">
        <f t="shared" si="1047"/>
        <v>€8,12,840</v>
      </c>
      <c r="AB4786" s="6">
        <f t="shared" si="1048"/>
        <v>67736.670293797608</v>
      </c>
      <c r="AC4786" s="1" t="str">
        <f t="shared" si="1049"/>
        <v>Small</v>
      </c>
    </row>
    <row r="4787" spans="1:29">
      <c r="A4787" s="1" t="s">
        <v>3417</v>
      </c>
      <c r="B4787" s="1">
        <v>2017</v>
      </c>
      <c r="C4787" s="1" t="s">
        <v>35</v>
      </c>
      <c r="D4787" s="1" t="s">
        <v>46</v>
      </c>
      <c r="E4787" s="1" t="s">
        <v>40</v>
      </c>
      <c r="F4787" s="1">
        <v>7</v>
      </c>
      <c r="G4787" s="1">
        <v>948</v>
      </c>
      <c r="H4787" s="1">
        <v>70</v>
      </c>
      <c r="I4787" s="1">
        <v>14.55</v>
      </c>
      <c r="J4787" s="1">
        <v>1</v>
      </c>
      <c r="K4787" s="1" t="s">
        <v>19</v>
      </c>
      <c r="L4787" s="1" t="s">
        <v>19</v>
      </c>
      <c r="M4787" s="1">
        <v>48</v>
      </c>
      <c r="N4787" s="1" t="s">
        <v>29</v>
      </c>
      <c r="O4787" s="1">
        <v>809857</v>
      </c>
      <c r="P4787" s="1">
        <f t="shared" si="1050"/>
        <v>3</v>
      </c>
      <c r="Q4787" s="1">
        <f t="shared" si="1037"/>
        <v>7</v>
      </c>
      <c r="R4787" s="5">
        <f t="shared" si="1038"/>
        <v>7.3839662447257384E-3</v>
      </c>
      <c r="S4787" s="6">
        <f t="shared" si="1039"/>
        <v>73839.662447257389</v>
      </c>
      <c r="T4787" s="4">
        <f t="shared" si="1040"/>
        <v>10</v>
      </c>
      <c r="U4787" s="1" t="str">
        <f t="shared" si="1041"/>
        <v>Normal</v>
      </c>
      <c r="V4787" s="1" t="str">
        <f t="shared" si="1042"/>
        <v>Still Private</v>
      </c>
      <c r="W4787" s="1" t="str">
        <f t="shared" si="1043"/>
        <v>¥</v>
      </c>
      <c r="X4787" s="1" t="str">
        <f t="shared" si="1044"/>
        <v>¥7M</v>
      </c>
      <c r="Y4787" s="1" t="str">
        <f t="shared" si="1045"/>
        <v>¥70M</v>
      </c>
      <c r="Z4787" s="1" t="str">
        <f t="shared" si="1046"/>
        <v>¥0</v>
      </c>
      <c r="AA4787" s="1" t="str">
        <f t="shared" si="1047"/>
        <v>¥73,840</v>
      </c>
      <c r="AB4787" s="6">
        <f t="shared" si="1048"/>
        <v>6153.3052039381155</v>
      </c>
      <c r="AC4787" s="1" t="str">
        <f t="shared" si="1049"/>
        <v>Small</v>
      </c>
    </row>
    <row r="4788" spans="1:29">
      <c r="A4788" s="1" t="s">
        <v>112</v>
      </c>
      <c r="B4788" s="1">
        <v>2017</v>
      </c>
      <c r="C4788" s="1" t="s">
        <v>45</v>
      </c>
      <c r="D4788" s="1" t="s">
        <v>102</v>
      </c>
      <c r="E4788" s="1" t="s">
        <v>18</v>
      </c>
      <c r="F4788" s="1">
        <v>86</v>
      </c>
      <c r="G4788" s="1">
        <v>1676</v>
      </c>
      <c r="H4788" s="1">
        <v>668</v>
      </c>
      <c r="I4788" s="1">
        <v>13.17</v>
      </c>
      <c r="J4788" s="1">
        <v>4</v>
      </c>
      <c r="K4788" s="1" t="s">
        <v>24</v>
      </c>
      <c r="L4788" s="1" t="s">
        <v>24</v>
      </c>
      <c r="M4788" s="1">
        <v>2</v>
      </c>
      <c r="N4788" s="1" t="s">
        <v>25</v>
      </c>
      <c r="O4788" s="1">
        <v>235387</v>
      </c>
      <c r="P4788" s="1">
        <f t="shared" si="1050"/>
        <v>2</v>
      </c>
      <c r="Q4788" s="1">
        <f t="shared" si="1037"/>
        <v>7</v>
      </c>
      <c r="R4788" s="5">
        <f t="shared" si="1038"/>
        <v>5.1312649164677801E-2</v>
      </c>
      <c r="S4788" s="6">
        <f t="shared" si="1039"/>
        <v>398568.01909307874</v>
      </c>
      <c r="T4788" s="4">
        <f t="shared" si="1040"/>
        <v>7.7674418604651159</v>
      </c>
      <c r="U4788" s="1" t="str">
        <f t="shared" si="1041"/>
        <v>Normal</v>
      </c>
      <c r="V4788" s="1" t="str">
        <f t="shared" si="1042"/>
        <v>Acquired</v>
      </c>
      <c r="W4788" s="1" t="str">
        <f t="shared" si="1043"/>
        <v>A$</v>
      </c>
      <c r="X4788" s="1" t="str">
        <f t="shared" si="1044"/>
        <v>A$86M</v>
      </c>
      <c r="Y4788" s="1" t="str">
        <f t="shared" si="1045"/>
        <v>A$668M</v>
      </c>
      <c r="Z4788" s="1" t="str">
        <f t="shared" si="1046"/>
        <v>A$0</v>
      </c>
      <c r="AA4788" s="1" t="str">
        <f t="shared" si="1047"/>
        <v>A$3,98,568</v>
      </c>
      <c r="AB4788" s="6">
        <f t="shared" si="1048"/>
        <v>33214.001591089895</v>
      </c>
      <c r="AC4788" s="1" t="str">
        <f t="shared" si="1049"/>
        <v>Small</v>
      </c>
    </row>
    <row r="4789" spans="1:29">
      <c r="A4789" s="1" t="s">
        <v>4247</v>
      </c>
      <c r="B4789" s="1">
        <v>2017</v>
      </c>
      <c r="C4789" s="1" t="s">
        <v>31</v>
      </c>
      <c r="D4789" s="1" t="s">
        <v>102</v>
      </c>
      <c r="E4789" s="1" t="s">
        <v>28</v>
      </c>
      <c r="F4789" s="1">
        <v>56</v>
      </c>
      <c r="G4789" s="1">
        <v>661</v>
      </c>
      <c r="H4789" s="1">
        <v>419</v>
      </c>
      <c r="I4789" s="1">
        <v>26.23</v>
      </c>
      <c r="J4789" s="1">
        <v>7</v>
      </c>
      <c r="K4789" s="1" t="s">
        <v>24</v>
      </c>
      <c r="L4789" s="1" t="s">
        <v>19</v>
      </c>
      <c r="M4789" s="1">
        <v>88</v>
      </c>
      <c r="N4789" s="1" t="s">
        <v>49</v>
      </c>
      <c r="O4789" s="1">
        <v>217724</v>
      </c>
      <c r="P4789" s="1">
        <f t="shared" si="1050"/>
        <v>1</v>
      </c>
      <c r="Q4789" s="1">
        <f t="shared" si="1037"/>
        <v>7</v>
      </c>
      <c r="R4789" s="5">
        <f t="shared" si="1038"/>
        <v>8.4720121028744322E-2</v>
      </c>
      <c r="S4789" s="6">
        <f t="shared" si="1039"/>
        <v>633888.04841149773</v>
      </c>
      <c r="T4789" s="4">
        <f t="shared" si="1040"/>
        <v>7.4821428571428568</v>
      </c>
      <c r="U4789" s="1" t="str">
        <f t="shared" si="1041"/>
        <v>Normal</v>
      </c>
      <c r="V4789" s="1" t="str">
        <f t="shared" si="1042"/>
        <v>Acquired</v>
      </c>
      <c r="W4789" s="1" t="str">
        <f t="shared" si="1043"/>
        <v>€</v>
      </c>
      <c r="X4789" s="1" t="str">
        <f t="shared" si="1044"/>
        <v>€56M</v>
      </c>
      <c r="Y4789" s="1" t="str">
        <f t="shared" si="1045"/>
        <v>€419M</v>
      </c>
      <c r="Z4789" s="1" t="str">
        <f t="shared" si="1046"/>
        <v>€0</v>
      </c>
      <c r="AA4789" s="1" t="str">
        <f t="shared" si="1047"/>
        <v>€6,33,888</v>
      </c>
      <c r="AB4789" s="6">
        <f t="shared" si="1048"/>
        <v>52824.00403429148</v>
      </c>
      <c r="AC4789" s="1" t="str">
        <f t="shared" si="1049"/>
        <v>Small</v>
      </c>
    </row>
    <row r="4790" spans="1:29">
      <c r="A4790" s="1" t="s">
        <v>1329</v>
      </c>
      <c r="B4790" s="1">
        <v>2017</v>
      </c>
      <c r="C4790" s="1" t="s">
        <v>35</v>
      </c>
      <c r="D4790" s="1" t="s">
        <v>32</v>
      </c>
      <c r="E4790" s="1" t="s">
        <v>28</v>
      </c>
      <c r="F4790" s="1">
        <v>92</v>
      </c>
      <c r="G4790" s="1">
        <v>4867</v>
      </c>
      <c r="H4790" s="1">
        <v>554</v>
      </c>
      <c r="I4790" s="1">
        <v>22.37</v>
      </c>
      <c r="J4790" s="1">
        <v>7</v>
      </c>
      <c r="K4790" s="1" t="s">
        <v>19</v>
      </c>
      <c r="L4790" s="1" t="s">
        <v>24</v>
      </c>
      <c r="M4790" s="1">
        <v>60</v>
      </c>
      <c r="N4790" s="1" t="s">
        <v>20</v>
      </c>
      <c r="O4790" s="1">
        <v>178885</v>
      </c>
      <c r="P4790" s="1">
        <f t="shared" si="1050"/>
        <v>1</v>
      </c>
      <c r="Q4790" s="1">
        <f t="shared" si="1037"/>
        <v>7</v>
      </c>
      <c r="R4790" s="5">
        <f t="shared" si="1038"/>
        <v>1.8902814875693445E-2</v>
      </c>
      <c r="S4790" s="6">
        <f t="shared" si="1039"/>
        <v>113827.82001232792</v>
      </c>
      <c r="T4790" s="4">
        <f t="shared" si="1040"/>
        <v>6.0217391304347823</v>
      </c>
      <c r="U4790" s="1" t="str">
        <f t="shared" si="1041"/>
        <v>Normal</v>
      </c>
      <c r="V4790" s="1" t="str">
        <f t="shared" si="1042"/>
        <v>IPO</v>
      </c>
      <c r="W4790" s="1" t="str">
        <f t="shared" si="1043"/>
        <v>¥</v>
      </c>
      <c r="X4790" s="1" t="str">
        <f t="shared" si="1044"/>
        <v>¥92M</v>
      </c>
      <c r="Y4790" s="1" t="str">
        <f t="shared" si="1045"/>
        <v>¥554M</v>
      </c>
      <c r="Z4790" s="1" t="str">
        <f t="shared" si="1046"/>
        <v>¥0</v>
      </c>
      <c r="AA4790" s="1" t="str">
        <f t="shared" si="1047"/>
        <v>¥1,13,828</v>
      </c>
      <c r="AB4790" s="6">
        <f t="shared" si="1048"/>
        <v>9485.6516676939937</v>
      </c>
      <c r="AC4790" s="1" t="str">
        <f t="shared" si="1049"/>
        <v>Small</v>
      </c>
    </row>
    <row r="4791" spans="1:29">
      <c r="A4791" s="1" t="s">
        <v>4052</v>
      </c>
      <c r="B4791" s="1">
        <v>2017</v>
      </c>
      <c r="C4791" s="1" t="s">
        <v>59</v>
      </c>
      <c r="D4791" s="1" t="s">
        <v>39</v>
      </c>
      <c r="E4791" s="1" t="s">
        <v>40</v>
      </c>
      <c r="F4791" s="1">
        <v>15</v>
      </c>
      <c r="G4791" s="1">
        <v>655</v>
      </c>
      <c r="H4791" s="1">
        <v>555</v>
      </c>
      <c r="I4791" s="1">
        <v>33.47</v>
      </c>
      <c r="J4791" s="1">
        <v>9</v>
      </c>
      <c r="K4791" s="1" t="s">
        <v>24</v>
      </c>
      <c r="L4791" s="1" t="s">
        <v>24</v>
      </c>
      <c r="M4791" s="1">
        <v>74</v>
      </c>
      <c r="N4791" s="1" t="s">
        <v>25</v>
      </c>
      <c r="O4791" s="1">
        <v>164244</v>
      </c>
      <c r="P4791" s="1">
        <f t="shared" si="1050"/>
        <v>3</v>
      </c>
      <c r="Q4791" s="1">
        <f t="shared" si="1037"/>
        <v>7</v>
      </c>
      <c r="R4791" s="5">
        <f t="shared" si="1038"/>
        <v>2.2900763358778626E-2</v>
      </c>
      <c r="S4791" s="6">
        <f t="shared" si="1039"/>
        <v>847328.24427480914</v>
      </c>
      <c r="T4791" s="4">
        <f t="shared" si="1040"/>
        <v>37</v>
      </c>
      <c r="U4791" s="1" t="str">
        <f t="shared" si="1041"/>
        <v>High Performer</v>
      </c>
      <c r="V4791" s="1" t="str">
        <f t="shared" si="1042"/>
        <v>Acquired</v>
      </c>
      <c r="W4791" s="1" t="str">
        <f t="shared" si="1043"/>
        <v>₹</v>
      </c>
      <c r="X4791" s="1" t="str">
        <f t="shared" si="1044"/>
        <v>₹15M</v>
      </c>
      <c r="Y4791" s="1" t="str">
        <f t="shared" si="1045"/>
        <v>₹555M</v>
      </c>
      <c r="Z4791" s="1" t="str">
        <f t="shared" si="1046"/>
        <v>₹0</v>
      </c>
      <c r="AA4791" s="1" t="str">
        <f t="shared" si="1047"/>
        <v>₹8,47,328</v>
      </c>
      <c r="AB4791" s="6">
        <f t="shared" si="1048"/>
        <v>70610.687022900762</v>
      </c>
      <c r="AC4791" s="1" t="str">
        <f t="shared" si="1049"/>
        <v>Small</v>
      </c>
    </row>
    <row r="4792" spans="1:29">
      <c r="A4792" s="1" t="s">
        <v>4326</v>
      </c>
      <c r="B4792" s="1">
        <v>2017</v>
      </c>
      <c r="C4792" s="1" t="s">
        <v>42</v>
      </c>
      <c r="D4792" s="1" t="s">
        <v>36</v>
      </c>
      <c r="E4792" s="1" t="s">
        <v>40</v>
      </c>
      <c r="F4792" s="1">
        <v>16</v>
      </c>
      <c r="G4792" s="1">
        <v>95</v>
      </c>
      <c r="H4792" s="1">
        <v>895</v>
      </c>
      <c r="I4792" s="1">
        <v>19.59</v>
      </c>
      <c r="J4792" s="1">
        <v>6</v>
      </c>
      <c r="K4792" s="1" t="s">
        <v>19</v>
      </c>
      <c r="L4792" s="1" t="s">
        <v>24</v>
      </c>
      <c r="M4792" s="1">
        <v>42</v>
      </c>
      <c r="N4792" s="1" t="s">
        <v>49</v>
      </c>
      <c r="O4792" s="1">
        <v>101308</v>
      </c>
      <c r="P4792" s="1">
        <f t="shared" si="1050"/>
        <v>3</v>
      </c>
      <c r="Q4792" s="1">
        <f t="shared" si="1037"/>
        <v>7</v>
      </c>
      <c r="R4792" s="5">
        <f t="shared" si="1038"/>
        <v>0.16842105263157894</v>
      </c>
      <c r="S4792" s="6">
        <f t="shared" si="1039"/>
        <v>9421052.6315789465</v>
      </c>
      <c r="T4792" s="4">
        <f t="shared" si="1040"/>
        <v>55.9375</v>
      </c>
      <c r="U4792" s="1" t="str">
        <f t="shared" si="1041"/>
        <v>Normal</v>
      </c>
      <c r="V4792" s="1" t="str">
        <f t="shared" si="1042"/>
        <v>IPO</v>
      </c>
      <c r="W4792" s="1" t="str">
        <f t="shared" si="1043"/>
        <v>¥</v>
      </c>
      <c r="X4792" s="1" t="str">
        <f t="shared" si="1044"/>
        <v>¥16M</v>
      </c>
      <c r="Y4792" s="1" t="str">
        <f t="shared" si="1045"/>
        <v>¥895M</v>
      </c>
      <c r="Z4792" s="1" t="str">
        <f t="shared" si="1046"/>
        <v>¥0</v>
      </c>
      <c r="AA4792" s="1" t="str">
        <f t="shared" si="1047"/>
        <v>¥94,21,053</v>
      </c>
      <c r="AB4792" s="6">
        <f t="shared" si="1048"/>
        <v>785087.71929824562</v>
      </c>
      <c r="AC4792" s="1" t="str">
        <f t="shared" si="1049"/>
        <v>Small</v>
      </c>
    </row>
    <row r="4793" spans="1:29">
      <c r="A4793" s="1" t="s">
        <v>2901</v>
      </c>
      <c r="B4793" s="1">
        <v>2018</v>
      </c>
      <c r="C4793" s="1" t="s">
        <v>22</v>
      </c>
      <c r="D4793" s="1" t="s">
        <v>17</v>
      </c>
      <c r="E4793" s="1" t="s">
        <v>23</v>
      </c>
      <c r="F4793" s="1">
        <v>39</v>
      </c>
      <c r="G4793" s="1">
        <v>3602</v>
      </c>
      <c r="H4793" s="1">
        <v>236</v>
      </c>
      <c r="I4793" s="1">
        <v>41.38</v>
      </c>
      <c r="J4793" s="1">
        <v>7</v>
      </c>
      <c r="K4793" s="1" t="s">
        <v>19</v>
      </c>
      <c r="L4793" s="1" t="s">
        <v>24</v>
      </c>
      <c r="M4793" s="1">
        <v>67</v>
      </c>
      <c r="N4793" s="1" t="s">
        <v>33</v>
      </c>
      <c r="O4793" s="1">
        <v>4951022</v>
      </c>
      <c r="P4793" s="1">
        <f t="shared" si="1050"/>
        <v>5</v>
      </c>
      <c r="Q4793" s="1">
        <f t="shared" si="1037"/>
        <v>6</v>
      </c>
      <c r="R4793" s="5">
        <f t="shared" si="1038"/>
        <v>1.0827318156579679E-2</v>
      </c>
      <c r="S4793" s="6">
        <f t="shared" si="1039"/>
        <v>65519.156024430871</v>
      </c>
      <c r="T4793" s="4">
        <f t="shared" si="1040"/>
        <v>6.0512820512820511</v>
      </c>
      <c r="U4793" s="1" t="str">
        <f t="shared" si="1041"/>
        <v>Normal</v>
      </c>
      <c r="V4793" s="1" t="str">
        <f t="shared" si="1042"/>
        <v>IPO</v>
      </c>
      <c r="W4793" s="1" t="str">
        <f t="shared" si="1043"/>
        <v>£</v>
      </c>
      <c r="X4793" s="1" t="str">
        <f t="shared" si="1044"/>
        <v>£39M</v>
      </c>
      <c r="Y4793" s="1" t="str">
        <f t="shared" si="1045"/>
        <v>£236M</v>
      </c>
      <c r="Z4793" s="1" t="str">
        <f t="shared" si="1046"/>
        <v>£0</v>
      </c>
      <c r="AA4793" s="1" t="str">
        <f t="shared" si="1047"/>
        <v>£65,519</v>
      </c>
      <c r="AB4793" s="6">
        <f t="shared" si="1048"/>
        <v>5459.9296687025726</v>
      </c>
      <c r="AC4793" s="1" t="str">
        <f t="shared" si="1049"/>
        <v>Small</v>
      </c>
    </row>
    <row r="4794" spans="1:29">
      <c r="A4794" s="1" t="s">
        <v>4395</v>
      </c>
      <c r="B4794" s="1">
        <v>2018</v>
      </c>
      <c r="C4794" s="1" t="s">
        <v>31</v>
      </c>
      <c r="D4794" s="1" t="s">
        <v>102</v>
      </c>
      <c r="E4794" s="1" t="s">
        <v>28</v>
      </c>
      <c r="F4794" s="1">
        <v>46</v>
      </c>
      <c r="G4794" s="1">
        <v>4869</v>
      </c>
      <c r="H4794" s="1">
        <v>951</v>
      </c>
      <c r="I4794" s="1">
        <v>8.77</v>
      </c>
      <c r="J4794" s="1">
        <v>9</v>
      </c>
      <c r="K4794" s="1" t="s">
        <v>19</v>
      </c>
      <c r="L4794" s="1" t="s">
        <v>24</v>
      </c>
      <c r="M4794" s="1">
        <v>11</v>
      </c>
      <c r="N4794" s="1" t="s">
        <v>49</v>
      </c>
      <c r="O4794" s="1">
        <v>4931758</v>
      </c>
      <c r="P4794" s="1">
        <f t="shared" si="1050"/>
        <v>1</v>
      </c>
      <c r="Q4794" s="1">
        <f t="shared" si="1037"/>
        <v>6</v>
      </c>
      <c r="R4794" s="5">
        <f t="shared" si="1038"/>
        <v>9.4475251591702603E-3</v>
      </c>
      <c r="S4794" s="6">
        <f t="shared" si="1039"/>
        <v>195317.31361675909</v>
      </c>
      <c r="T4794" s="4">
        <f t="shared" si="1040"/>
        <v>20.673913043478262</v>
      </c>
      <c r="U4794" s="1" t="str">
        <f t="shared" si="1041"/>
        <v>High Performer</v>
      </c>
      <c r="V4794" s="1" t="str">
        <f t="shared" si="1042"/>
        <v>IPO</v>
      </c>
      <c r="W4794" s="1" t="str">
        <f t="shared" si="1043"/>
        <v>€</v>
      </c>
      <c r="X4794" s="1" t="str">
        <f t="shared" si="1044"/>
        <v>€46M</v>
      </c>
      <c r="Y4794" s="1" t="str">
        <f t="shared" si="1045"/>
        <v>€951M</v>
      </c>
      <c r="Z4794" s="1" t="str">
        <f t="shared" si="1046"/>
        <v>€0</v>
      </c>
      <c r="AA4794" s="1" t="str">
        <f t="shared" si="1047"/>
        <v>€1,95,317</v>
      </c>
      <c r="AB4794" s="6">
        <f t="shared" si="1048"/>
        <v>16276.44280139659</v>
      </c>
      <c r="AC4794" s="1" t="str">
        <f t="shared" si="1049"/>
        <v>Small</v>
      </c>
    </row>
    <row r="4795" spans="1:29">
      <c r="A4795" s="1" t="s">
        <v>4218</v>
      </c>
      <c r="B4795" s="1">
        <v>2018</v>
      </c>
      <c r="C4795" s="1" t="s">
        <v>73</v>
      </c>
      <c r="D4795" s="1" t="s">
        <v>39</v>
      </c>
      <c r="E4795" s="1" t="s">
        <v>37</v>
      </c>
      <c r="F4795" s="1">
        <v>19</v>
      </c>
      <c r="G4795" s="1">
        <v>800</v>
      </c>
      <c r="H4795" s="1">
        <v>960</v>
      </c>
      <c r="I4795" s="1">
        <v>29.92</v>
      </c>
      <c r="J4795" s="1">
        <v>8</v>
      </c>
      <c r="K4795" s="1" t="s">
        <v>24</v>
      </c>
      <c r="L4795" s="1" t="s">
        <v>19</v>
      </c>
      <c r="M4795" s="1">
        <v>91</v>
      </c>
      <c r="N4795" s="1" t="s">
        <v>20</v>
      </c>
      <c r="O4795" s="1">
        <v>4853679</v>
      </c>
      <c r="P4795" s="1">
        <f t="shared" si="1050"/>
        <v>4</v>
      </c>
      <c r="Q4795" s="1">
        <f t="shared" si="1037"/>
        <v>6</v>
      </c>
      <c r="R4795" s="5">
        <f t="shared" si="1038"/>
        <v>2.375E-2</v>
      </c>
      <c r="S4795" s="6">
        <f t="shared" si="1039"/>
        <v>1200000</v>
      </c>
      <c r="T4795" s="4">
        <f t="shared" si="1040"/>
        <v>50.526315789473685</v>
      </c>
      <c r="U4795" s="1" t="str">
        <f t="shared" si="1041"/>
        <v>High Performer</v>
      </c>
      <c r="V4795" s="1" t="str">
        <f t="shared" si="1042"/>
        <v>Acquired</v>
      </c>
      <c r="W4795" s="1" t="str">
        <f t="shared" si="1043"/>
        <v>€</v>
      </c>
      <c r="X4795" s="1" t="str">
        <f t="shared" si="1044"/>
        <v>€19M</v>
      </c>
      <c r="Y4795" s="1" t="str">
        <f t="shared" si="1045"/>
        <v>€960M</v>
      </c>
      <c r="Z4795" s="1" t="str">
        <f t="shared" si="1046"/>
        <v>€0</v>
      </c>
      <c r="AA4795" s="1" t="str">
        <f t="shared" si="1047"/>
        <v>€12,00,000</v>
      </c>
      <c r="AB4795" s="6">
        <f t="shared" si="1048"/>
        <v>100000</v>
      </c>
      <c r="AC4795" s="1" t="str">
        <f t="shared" si="1049"/>
        <v>Small</v>
      </c>
    </row>
    <row r="4796" spans="1:29">
      <c r="A4796" s="1" t="s">
        <v>2593</v>
      </c>
      <c r="B4796" s="1">
        <v>2018</v>
      </c>
      <c r="C4796" s="1" t="s">
        <v>22</v>
      </c>
      <c r="D4796" s="1" t="s">
        <v>32</v>
      </c>
      <c r="E4796" s="1" t="s">
        <v>23</v>
      </c>
      <c r="F4796" s="1">
        <v>76</v>
      </c>
      <c r="G4796" s="1">
        <v>2547</v>
      </c>
      <c r="H4796" s="1">
        <v>803</v>
      </c>
      <c r="I4796" s="1">
        <v>9.24</v>
      </c>
      <c r="J4796" s="1">
        <v>6</v>
      </c>
      <c r="K4796" s="1" t="s">
        <v>24</v>
      </c>
      <c r="L4796" s="1" t="s">
        <v>24</v>
      </c>
      <c r="M4796" s="1">
        <v>7</v>
      </c>
      <c r="N4796" s="1" t="s">
        <v>33</v>
      </c>
      <c r="O4796" s="1">
        <v>4771926</v>
      </c>
      <c r="P4796" s="1">
        <f t="shared" si="1050"/>
        <v>5</v>
      </c>
      <c r="Q4796" s="1">
        <f t="shared" si="1037"/>
        <v>6</v>
      </c>
      <c r="R4796" s="5">
        <f t="shared" si="1038"/>
        <v>2.98390263054574E-2</v>
      </c>
      <c r="S4796" s="6">
        <f t="shared" si="1039"/>
        <v>315272.87004318804</v>
      </c>
      <c r="T4796" s="4">
        <f t="shared" si="1040"/>
        <v>10.565789473684211</v>
      </c>
      <c r="U4796" s="1" t="str">
        <f t="shared" si="1041"/>
        <v>Normal</v>
      </c>
      <c r="V4796" s="1" t="str">
        <f t="shared" si="1042"/>
        <v>Acquired</v>
      </c>
      <c r="W4796" s="1" t="str">
        <f t="shared" si="1043"/>
        <v>£</v>
      </c>
      <c r="X4796" s="1" t="str">
        <f t="shared" si="1044"/>
        <v>£76M</v>
      </c>
      <c r="Y4796" s="1" t="str">
        <f t="shared" si="1045"/>
        <v>£803M</v>
      </c>
      <c r="Z4796" s="1" t="str">
        <f t="shared" si="1046"/>
        <v>£0</v>
      </c>
      <c r="AA4796" s="1" t="str">
        <f t="shared" si="1047"/>
        <v>£3,15,273</v>
      </c>
      <c r="AB4796" s="6">
        <f t="shared" si="1048"/>
        <v>26272.739170265671</v>
      </c>
      <c r="AC4796" s="1" t="str">
        <f t="shared" si="1049"/>
        <v>Small</v>
      </c>
    </row>
    <row r="4797" spans="1:29">
      <c r="A4797" s="1" t="s">
        <v>104</v>
      </c>
      <c r="B4797" s="1">
        <v>2018</v>
      </c>
      <c r="C4797" s="1" t="s">
        <v>53</v>
      </c>
      <c r="D4797" s="1" t="s">
        <v>102</v>
      </c>
      <c r="E4797" s="1" t="s">
        <v>18</v>
      </c>
      <c r="F4797" s="1">
        <v>53</v>
      </c>
      <c r="G4797" s="1">
        <v>1557</v>
      </c>
      <c r="H4797" s="1">
        <v>3</v>
      </c>
      <c r="I4797" s="1">
        <v>12.92</v>
      </c>
      <c r="J4797" s="1">
        <v>3</v>
      </c>
      <c r="K4797" s="1" t="s">
        <v>19</v>
      </c>
      <c r="L4797" s="1" t="s">
        <v>19</v>
      </c>
      <c r="M4797" s="1">
        <v>65</v>
      </c>
      <c r="N4797" s="1" t="s">
        <v>29</v>
      </c>
      <c r="O4797" s="1">
        <v>3864746</v>
      </c>
      <c r="P4797" s="1">
        <f t="shared" si="1050"/>
        <v>2</v>
      </c>
      <c r="Q4797" s="1">
        <f t="shared" si="1037"/>
        <v>6</v>
      </c>
      <c r="R4797" s="5">
        <f t="shared" si="1038"/>
        <v>3.4039820166987797E-2</v>
      </c>
      <c r="S4797" s="6">
        <f t="shared" si="1039"/>
        <v>1926.7822736030828</v>
      </c>
      <c r="T4797" s="4">
        <f t="shared" si="1040"/>
        <v>5.6603773584905662E-2</v>
      </c>
      <c r="U4797" s="1" t="str">
        <f t="shared" si="1041"/>
        <v>Normal</v>
      </c>
      <c r="V4797" s="1" t="str">
        <f t="shared" si="1042"/>
        <v>Still Private</v>
      </c>
      <c r="W4797" s="1">
        <f t="shared" si="1043"/>
        <v>0</v>
      </c>
      <c r="X4797" s="1" t="str">
        <f t="shared" si="1044"/>
        <v>053M</v>
      </c>
      <c r="Y4797" s="1" t="str">
        <f t="shared" si="1045"/>
        <v>03M</v>
      </c>
      <c r="Z4797" s="1" t="str">
        <f t="shared" si="1046"/>
        <v>00</v>
      </c>
      <c r="AA4797" s="1" t="str">
        <f t="shared" si="1047"/>
        <v>01,927</v>
      </c>
      <c r="AB4797" s="6">
        <f t="shared" si="1048"/>
        <v>160.56518946692358</v>
      </c>
      <c r="AC4797" s="1" t="str">
        <f t="shared" si="1049"/>
        <v>Small</v>
      </c>
    </row>
    <row r="4798" spans="1:29">
      <c r="A4798" s="1" t="s">
        <v>2592</v>
      </c>
      <c r="B4798" s="1">
        <v>2018</v>
      </c>
      <c r="C4798" s="1" t="s">
        <v>27</v>
      </c>
      <c r="D4798" s="1" t="s">
        <v>95</v>
      </c>
      <c r="E4798" s="1" t="s">
        <v>37</v>
      </c>
      <c r="F4798" s="1">
        <v>74</v>
      </c>
      <c r="G4798" s="1">
        <v>1225</v>
      </c>
      <c r="H4798" s="1">
        <v>703</v>
      </c>
      <c r="I4798" s="1">
        <v>22.14</v>
      </c>
      <c r="J4798" s="1">
        <v>6</v>
      </c>
      <c r="K4798" s="1" t="s">
        <v>24</v>
      </c>
      <c r="L4798" s="1" t="s">
        <v>24</v>
      </c>
      <c r="M4798" s="1">
        <v>66</v>
      </c>
      <c r="N4798" s="1" t="s">
        <v>29</v>
      </c>
      <c r="O4798" s="1">
        <v>3579530</v>
      </c>
      <c r="P4798" s="1">
        <f t="shared" si="1050"/>
        <v>4</v>
      </c>
      <c r="Q4798" s="1">
        <f t="shared" si="1037"/>
        <v>6</v>
      </c>
      <c r="R4798" s="5">
        <f t="shared" si="1038"/>
        <v>6.0408163265306125E-2</v>
      </c>
      <c r="S4798" s="6">
        <f t="shared" si="1039"/>
        <v>573877.55102040817</v>
      </c>
      <c r="T4798" s="4">
        <f t="shared" si="1040"/>
        <v>9.5</v>
      </c>
      <c r="U4798" s="1" t="str">
        <f t="shared" si="1041"/>
        <v>Normal</v>
      </c>
      <c r="V4798" s="1" t="str">
        <f t="shared" si="1042"/>
        <v>Acquired</v>
      </c>
      <c r="W4798" s="1" t="str">
        <f t="shared" si="1043"/>
        <v>$</v>
      </c>
      <c r="X4798" s="1" t="str">
        <f t="shared" si="1044"/>
        <v>$74M</v>
      </c>
      <c r="Y4798" s="1" t="str">
        <f t="shared" si="1045"/>
        <v>$703M</v>
      </c>
      <c r="Z4798" s="1" t="str">
        <f t="shared" si="1046"/>
        <v>$0</v>
      </c>
      <c r="AA4798" s="1" t="str">
        <f t="shared" si="1047"/>
        <v>$5,73,878</v>
      </c>
      <c r="AB4798" s="6">
        <f t="shared" si="1048"/>
        <v>47823.12925170068</v>
      </c>
      <c r="AC4798" s="1" t="str">
        <f t="shared" si="1049"/>
        <v>Small</v>
      </c>
    </row>
    <row r="4799" spans="1:29">
      <c r="A4799" s="1" t="s">
        <v>694</v>
      </c>
      <c r="B4799" s="1">
        <v>2018</v>
      </c>
      <c r="C4799" s="1" t="s">
        <v>42</v>
      </c>
      <c r="D4799" s="1" t="s">
        <v>39</v>
      </c>
      <c r="E4799" s="1" t="s">
        <v>28</v>
      </c>
      <c r="F4799" s="1">
        <v>61</v>
      </c>
      <c r="G4799" s="1">
        <v>3306</v>
      </c>
      <c r="H4799" s="1">
        <v>536</v>
      </c>
      <c r="I4799" s="1">
        <v>26.19</v>
      </c>
      <c r="J4799" s="1">
        <v>2</v>
      </c>
      <c r="K4799" s="1" t="s">
        <v>19</v>
      </c>
      <c r="L4799" s="1" t="s">
        <v>19</v>
      </c>
      <c r="M4799" s="1">
        <v>93</v>
      </c>
      <c r="N4799" s="1" t="s">
        <v>25</v>
      </c>
      <c r="O4799" s="1">
        <v>3521359</v>
      </c>
      <c r="P4799" s="1">
        <f t="shared" si="1050"/>
        <v>1</v>
      </c>
      <c r="Q4799" s="1">
        <f t="shared" si="1037"/>
        <v>6</v>
      </c>
      <c r="R4799" s="5">
        <f t="shared" si="1038"/>
        <v>1.8451300665456746E-2</v>
      </c>
      <c r="S4799" s="6">
        <f t="shared" si="1039"/>
        <v>162129.46158499699</v>
      </c>
      <c r="T4799" s="4">
        <f t="shared" si="1040"/>
        <v>8.7868852459016402</v>
      </c>
      <c r="U4799" s="1" t="str">
        <f t="shared" si="1041"/>
        <v>Normal</v>
      </c>
      <c r="V4799" s="1" t="str">
        <f t="shared" si="1042"/>
        <v>Still Private</v>
      </c>
      <c r="W4799" s="1" t="str">
        <f t="shared" si="1043"/>
        <v>¥</v>
      </c>
      <c r="X4799" s="1" t="str">
        <f t="shared" si="1044"/>
        <v>¥61M</v>
      </c>
      <c r="Y4799" s="1" t="str">
        <f t="shared" si="1045"/>
        <v>¥536M</v>
      </c>
      <c r="Z4799" s="1" t="str">
        <f t="shared" si="1046"/>
        <v>¥0</v>
      </c>
      <c r="AA4799" s="1" t="str">
        <f t="shared" si="1047"/>
        <v>¥1,62,129</v>
      </c>
      <c r="AB4799" s="6">
        <f t="shared" si="1048"/>
        <v>13510.788465416415</v>
      </c>
      <c r="AC4799" s="1" t="str">
        <f t="shared" si="1049"/>
        <v>Small</v>
      </c>
    </row>
    <row r="4800" spans="1:29">
      <c r="A4800" s="1" t="s">
        <v>4603</v>
      </c>
      <c r="B4800" s="1">
        <v>2018</v>
      </c>
      <c r="C4800" s="1" t="s">
        <v>22</v>
      </c>
      <c r="D4800" s="1" t="s">
        <v>39</v>
      </c>
      <c r="E4800" s="1" t="s">
        <v>40</v>
      </c>
      <c r="F4800" s="1">
        <v>41</v>
      </c>
      <c r="G4800" s="1">
        <v>756</v>
      </c>
      <c r="H4800" s="1">
        <v>115</v>
      </c>
      <c r="I4800" s="1">
        <v>46.09</v>
      </c>
      <c r="J4800" s="1">
        <v>4</v>
      </c>
      <c r="K4800" s="1" t="s">
        <v>19</v>
      </c>
      <c r="L4800" s="1" t="s">
        <v>24</v>
      </c>
      <c r="M4800" s="1">
        <v>43</v>
      </c>
      <c r="N4800" s="1" t="s">
        <v>29</v>
      </c>
      <c r="O4800" s="1">
        <v>3520684</v>
      </c>
      <c r="P4800" s="1">
        <f t="shared" si="1050"/>
        <v>3</v>
      </c>
      <c r="Q4800" s="1">
        <f t="shared" si="1037"/>
        <v>6</v>
      </c>
      <c r="R4800" s="5">
        <f t="shared" si="1038"/>
        <v>5.423280423280423E-2</v>
      </c>
      <c r="S4800" s="6">
        <f t="shared" si="1039"/>
        <v>152116.40211640211</v>
      </c>
      <c r="T4800" s="4">
        <f t="shared" si="1040"/>
        <v>2.8048780487804876</v>
      </c>
      <c r="U4800" s="1" t="str">
        <f t="shared" si="1041"/>
        <v>Normal</v>
      </c>
      <c r="V4800" s="1" t="str">
        <f t="shared" si="1042"/>
        <v>IPO</v>
      </c>
      <c r="W4800" s="1" t="str">
        <f t="shared" si="1043"/>
        <v>£</v>
      </c>
      <c r="X4800" s="1" t="str">
        <f t="shared" si="1044"/>
        <v>£41M</v>
      </c>
      <c r="Y4800" s="1" t="str">
        <f t="shared" si="1045"/>
        <v>£115M</v>
      </c>
      <c r="Z4800" s="1" t="str">
        <f t="shared" si="1046"/>
        <v>£0</v>
      </c>
      <c r="AA4800" s="1" t="str">
        <f t="shared" si="1047"/>
        <v>£1,52,116</v>
      </c>
      <c r="AB4800" s="6">
        <f t="shared" si="1048"/>
        <v>12676.366843033509</v>
      </c>
      <c r="AC4800" s="1" t="str">
        <f t="shared" si="1049"/>
        <v>Small</v>
      </c>
    </row>
    <row r="4801" spans="1:29">
      <c r="A4801" s="1" t="s">
        <v>2707</v>
      </c>
      <c r="B4801" s="1">
        <v>2018</v>
      </c>
      <c r="C4801" s="1" t="s">
        <v>53</v>
      </c>
      <c r="D4801" s="1" t="s">
        <v>39</v>
      </c>
      <c r="E4801" s="1" t="s">
        <v>18</v>
      </c>
      <c r="F4801" s="1">
        <v>81</v>
      </c>
      <c r="G4801" s="1">
        <v>3630</v>
      </c>
      <c r="H4801" s="1">
        <v>889</v>
      </c>
      <c r="I4801" s="1">
        <v>5.14</v>
      </c>
      <c r="J4801" s="1">
        <v>8</v>
      </c>
      <c r="K4801" s="1" t="s">
        <v>24</v>
      </c>
      <c r="L4801" s="1" t="s">
        <v>19</v>
      </c>
      <c r="M4801" s="1">
        <v>31</v>
      </c>
      <c r="N4801" s="1" t="s">
        <v>25</v>
      </c>
      <c r="O4801" s="1">
        <v>3279323</v>
      </c>
      <c r="P4801" s="1">
        <f t="shared" si="1050"/>
        <v>2</v>
      </c>
      <c r="Q4801" s="1">
        <f t="shared" si="1037"/>
        <v>6</v>
      </c>
      <c r="R4801" s="5">
        <f t="shared" si="1038"/>
        <v>2.2314049586776859E-2</v>
      </c>
      <c r="S4801" s="6">
        <f t="shared" si="1039"/>
        <v>244903.58126721764</v>
      </c>
      <c r="T4801" s="4">
        <f t="shared" si="1040"/>
        <v>10.975308641975309</v>
      </c>
      <c r="U4801" s="1" t="str">
        <f t="shared" si="1041"/>
        <v>High Performer</v>
      </c>
      <c r="V4801" s="1" t="str">
        <f t="shared" si="1042"/>
        <v>Acquired</v>
      </c>
      <c r="W4801" s="1">
        <f t="shared" si="1043"/>
        <v>0</v>
      </c>
      <c r="X4801" s="1" t="str">
        <f t="shared" si="1044"/>
        <v>081M</v>
      </c>
      <c r="Y4801" s="1" t="str">
        <f t="shared" si="1045"/>
        <v>0889M</v>
      </c>
      <c r="Z4801" s="1" t="str">
        <f t="shared" si="1046"/>
        <v>00</v>
      </c>
      <c r="AA4801" s="1" t="str">
        <f t="shared" si="1047"/>
        <v>02,44,904</v>
      </c>
      <c r="AB4801" s="6">
        <f t="shared" si="1048"/>
        <v>20408.631772268134</v>
      </c>
      <c r="AC4801" s="1" t="str">
        <f t="shared" si="1049"/>
        <v>Small</v>
      </c>
    </row>
    <row r="4802" spans="1:29">
      <c r="A4802" s="1" t="s">
        <v>4393</v>
      </c>
      <c r="B4802" s="1">
        <v>2018</v>
      </c>
      <c r="C4802" s="1" t="s">
        <v>73</v>
      </c>
      <c r="D4802" s="1" t="s">
        <v>102</v>
      </c>
      <c r="E4802" s="1" t="s">
        <v>23</v>
      </c>
      <c r="F4802" s="1">
        <v>17</v>
      </c>
      <c r="G4802" s="1">
        <v>3562</v>
      </c>
      <c r="H4802" s="1">
        <v>879</v>
      </c>
      <c r="I4802" s="1">
        <v>40.18</v>
      </c>
      <c r="J4802" s="1">
        <v>5</v>
      </c>
      <c r="K4802" s="1" t="s">
        <v>24</v>
      </c>
      <c r="L4802" s="1" t="s">
        <v>19</v>
      </c>
      <c r="M4802" s="1">
        <v>40</v>
      </c>
      <c r="N4802" s="1" t="s">
        <v>29</v>
      </c>
      <c r="O4802" s="1">
        <v>3173670</v>
      </c>
      <c r="P4802" s="1">
        <f t="shared" si="1050"/>
        <v>5</v>
      </c>
      <c r="Q4802" s="1">
        <f t="shared" ref="Q4802:Q4865" si="1051">2024 - B4802</f>
        <v>6</v>
      </c>
      <c r="R4802" s="5">
        <f t="shared" ref="R4802:R4865" si="1052">F4802 / G4802</f>
        <v>4.7725996631106122E-3</v>
      </c>
      <c r="S4802" s="6">
        <f t="shared" ref="S4802:S4865" si="1053">(H4802 * 1000000) / G4802</f>
        <v>246771.47669848401</v>
      </c>
      <c r="T4802" s="4">
        <f t="shared" ref="T4802:T4865" si="1054">H4802 / F4802</f>
        <v>51.705882352941174</v>
      </c>
      <c r="U4802" s="1" t="str">
        <f t="shared" ref="U4802:U4865" si="1055">IF(AND(J4802&gt;=8, I4802&gt;=1), "High Performer", "Normal")</f>
        <v>Normal</v>
      </c>
      <c r="V4802" s="1" t="str">
        <f t="shared" ref="V4802:V4865" si="1056">IF(K4802="Yes", "Acquired",
 IF(L4802="Yes", "IPO", "Still Private"))</f>
        <v>Acquired</v>
      </c>
      <c r="W4802" s="1" t="str">
        <f t="shared" ref="W4802:W4865" si="1057">IF(C4802="USA","$",
IF(C4802="India","₹",
IF(C4802="UK","£",
IF(C4802="Germany","€",
IF(C4802="France","€",
IF(C4802="Canada","$",
IF(C4802="Australia","A$",
IF(C4802="China","¥",
IF(C4802="Japan","¥",)))))))))</f>
        <v>€</v>
      </c>
      <c r="X4802" s="1" t="str">
        <f t="shared" ref="X4802:X4865" si="1058">W4802 &amp; F4802 &amp; "M"</f>
        <v>€17M</v>
      </c>
      <c r="Y4802" s="1" t="str">
        <f t="shared" ref="Y4802:Y4865" si="1059">W4802 &amp; H4802 &amp; "M"</f>
        <v>€879M</v>
      </c>
      <c r="Z4802" s="1" t="str">
        <f t="shared" ref="Z4802:Z4865" si="1060">W4802 &amp; TEXT(R4802,"#,##0")</f>
        <v>€0</v>
      </c>
      <c r="AA4802" s="1" t="str">
        <f t="shared" ref="AA4802:AA4865" si="1061">W4802 &amp; TEXT(S4802,"#,##0")</f>
        <v>€2,46,771</v>
      </c>
      <c r="AB4802" s="6">
        <f t="shared" ref="AB4802:AB4865" si="1062">(H4802 * 1000000) / (12 * G4802)</f>
        <v>20564.289724873666</v>
      </c>
      <c r="AC4802" s="1" t="str">
        <f t="shared" ref="AC4802:AC4865" si="1063">IF(F4802&lt;100, "Small", IF(F4802&lt;=200, "Mid",IF(F4802&lt;500,  "Large")))</f>
        <v>Small</v>
      </c>
    </row>
    <row r="4803" spans="1:29">
      <c r="A4803" s="1" t="s">
        <v>4379</v>
      </c>
      <c r="B4803" s="1">
        <v>2018</v>
      </c>
      <c r="C4803" s="1" t="s">
        <v>59</v>
      </c>
      <c r="D4803" s="1" t="s">
        <v>36</v>
      </c>
      <c r="E4803" s="1" t="s">
        <v>23</v>
      </c>
      <c r="F4803" s="1">
        <v>70</v>
      </c>
      <c r="G4803" s="1">
        <v>959</v>
      </c>
      <c r="H4803" s="1">
        <v>391</v>
      </c>
      <c r="I4803" s="1">
        <v>41.32</v>
      </c>
      <c r="J4803" s="1">
        <v>6</v>
      </c>
      <c r="K4803" s="1" t="s">
        <v>24</v>
      </c>
      <c r="L4803" s="1" t="s">
        <v>24</v>
      </c>
      <c r="M4803" s="1">
        <v>33</v>
      </c>
      <c r="N4803" s="1" t="s">
        <v>33</v>
      </c>
      <c r="O4803" s="1">
        <v>3071649</v>
      </c>
      <c r="P4803" s="1">
        <f t="shared" si="1050"/>
        <v>5</v>
      </c>
      <c r="Q4803" s="1">
        <f t="shared" si="1051"/>
        <v>6</v>
      </c>
      <c r="R4803" s="5">
        <f t="shared" si="1052"/>
        <v>7.2992700729927001E-2</v>
      </c>
      <c r="S4803" s="6">
        <f t="shared" si="1053"/>
        <v>407716.37122002087</v>
      </c>
      <c r="T4803" s="4">
        <f t="shared" si="1054"/>
        <v>5.5857142857142854</v>
      </c>
      <c r="U4803" s="1" t="str">
        <f t="shared" si="1055"/>
        <v>Normal</v>
      </c>
      <c r="V4803" s="1" t="str">
        <f t="shared" si="1056"/>
        <v>Acquired</v>
      </c>
      <c r="W4803" s="1" t="str">
        <f t="shared" si="1057"/>
        <v>₹</v>
      </c>
      <c r="X4803" s="1" t="str">
        <f t="shared" si="1058"/>
        <v>₹70M</v>
      </c>
      <c r="Y4803" s="1" t="str">
        <f t="shared" si="1059"/>
        <v>₹391M</v>
      </c>
      <c r="Z4803" s="1" t="str">
        <f t="shared" si="1060"/>
        <v>₹0</v>
      </c>
      <c r="AA4803" s="1" t="str">
        <f t="shared" si="1061"/>
        <v>₹4,07,716</v>
      </c>
      <c r="AB4803" s="6">
        <f t="shared" si="1062"/>
        <v>33976.36426833507</v>
      </c>
      <c r="AC4803" s="1" t="str">
        <f t="shared" si="1063"/>
        <v>Small</v>
      </c>
    </row>
    <row r="4804" spans="1:29">
      <c r="A4804" s="1" t="s">
        <v>601</v>
      </c>
      <c r="B4804" s="1">
        <v>2018</v>
      </c>
      <c r="C4804" s="1" t="s">
        <v>42</v>
      </c>
      <c r="D4804" s="1" t="s">
        <v>39</v>
      </c>
      <c r="E4804" s="1" t="s">
        <v>28</v>
      </c>
      <c r="F4804" s="1">
        <v>74</v>
      </c>
      <c r="G4804" s="1">
        <v>1077</v>
      </c>
      <c r="H4804" s="1">
        <v>520</v>
      </c>
      <c r="I4804" s="1">
        <v>31.79</v>
      </c>
      <c r="J4804" s="1">
        <v>6</v>
      </c>
      <c r="K4804" s="1" t="s">
        <v>24</v>
      </c>
      <c r="L4804" s="1" t="s">
        <v>24</v>
      </c>
      <c r="M4804" s="1">
        <v>32</v>
      </c>
      <c r="N4804" s="1" t="s">
        <v>20</v>
      </c>
      <c r="O4804" s="1">
        <v>2997240</v>
      </c>
      <c r="P4804" s="1">
        <f t="shared" si="1050"/>
        <v>1</v>
      </c>
      <c r="Q4804" s="1">
        <f t="shared" si="1051"/>
        <v>6</v>
      </c>
      <c r="R4804" s="5">
        <f t="shared" si="1052"/>
        <v>6.8709377901578453E-2</v>
      </c>
      <c r="S4804" s="6">
        <f t="shared" si="1053"/>
        <v>482822.65552460536</v>
      </c>
      <c r="T4804" s="4">
        <f t="shared" si="1054"/>
        <v>7.0270270270270272</v>
      </c>
      <c r="U4804" s="1" t="str">
        <f t="shared" si="1055"/>
        <v>Normal</v>
      </c>
      <c r="V4804" s="1" t="str">
        <f t="shared" si="1056"/>
        <v>Acquired</v>
      </c>
      <c r="W4804" s="1" t="str">
        <f t="shared" si="1057"/>
        <v>¥</v>
      </c>
      <c r="X4804" s="1" t="str">
        <f t="shared" si="1058"/>
        <v>¥74M</v>
      </c>
      <c r="Y4804" s="1" t="str">
        <f t="shared" si="1059"/>
        <v>¥520M</v>
      </c>
      <c r="Z4804" s="1" t="str">
        <f t="shared" si="1060"/>
        <v>¥0</v>
      </c>
      <c r="AA4804" s="1" t="str">
        <f t="shared" si="1061"/>
        <v>¥4,82,823</v>
      </c>
      <c r="AB4804" s="6">
        <f t="shared" si="1062"/>
        <v>40235.221293717113</v>
      </c>
      <c r="AC4804" s="1" t="str">
        <f t="shared" si="1063"/>
        <v>Small</v>
      </c>
    </row>
    <row r="4805" spans="1:29">
      <c r="A4805" s="1" t="s">
        <v>523</v>
      </c>
      <c r="B4805" s="1">
        <v>2018</v>
      </c>
      <c r="C4805" s="1" t="s">
        <v>35</v>
      </c>
      <c r="D4805" s="1" t="s">
        <v>51</v>
      </c>
      <c r="E4805" s="1" t="s">
        <v>18</v>
      </c>
      <c r="F4805" s="1">
        <v>64</v>
      </c>
      <c r="G4805" s="1">
        <v>1379</v>
      </c>
      <c r="H4805" s="1">
        <v>690</v>
      </c>
      <c r="I4805" s="1">
        <v>43.98</v>
      </c>
      <c r="J4805" s="1">
        <v>4</v>
      </c>
      <c r="K4805" s="1" t="s">
        <v>24</v>
      </c>
      <c r="L4805" s="1" t="s">
        <v>19</v>
      </c>
      <c r="M4805" s="1">
        <v>86</v>
      </c>
      <c r="N4805" s="1" t="s">
        <v>25</v>
      </c>
      <c r="O4805" s="1">
        <v>2839865</v>
      </c>
      <c r="P4805" s="1">
        <f t="shared" si="1050"/>
        <v>2</v>
      </c>
      <c r="Q4805" s="1">
        <f t="shared" si="1051"/>
        <v>6</v>
      </c>
      <c r="R4805" s="5">
        <f t="shared" si="1052"/>
        <v>4.6410442349528645E-2</v>
      </c>
      <c r="S4805" s="6">
        <f t="shared" si="1053"/>
        <v>500362.58158085571</v>
      </c>
      <c r="T4805" s="4">
        <f t="shared" si="1054"/>
        <v>10.78125</v>
      </c>
      <c r="U4805" s="1" t="str">
        <f t="shared" si="1055"/>
        <v>Normal</v>
      </c>
      <c r="V4805" s="1" t="str">
        <f t="shared" si="1056"/>
        <v>Acquired</v>
      </c>
      <c r="W4805" s="1" t="str">
        <f t="shared" si="1057"/>
        <v>¥</v>
      </c>
      <c r="X4805" s="1" t="str">
        <f t="shared" si="1058"/>
        <v>¥64M</v>
      </c>
      <c r="Y4805" s="1" t="str">
        <f t="shared" si="1059"/>
        <v>¥690M</v>
      </c>
      <c r="Z4805" s="1" t="str">
        <f t="shared" si="1060"/>
        <v>¥0</v>
      </c>
      <c r="AA4805" s="1" t="str">
        <f t="shared" si="1061"/>
        <v>¥5,00,363</v>
      </c>
      <c r="AB4805" s="6">
        <f t="shared" si="1062"/>
        <v>41696.88179840464</v>
      </c>
      <c r="AC4805" s="1" t="str">
        <f t="shared" si="1063"/>
        <v>Small</v>
      </c>
    </row>
    <row r="4806" spans="1:29">
      <c r="A4806" s="1" t="s">
        <v>2073</v>
      </c>
      <c r="B4806" s="1">
        <v>2018</v>
      </c>
      <c r="C4806" s="1" t="s">
        <v>27</v>
      </c>
      <c r="D4806" s="1" t="s">
        <v>43</v>
      </c>
      <c r="E4806" s="1" t="s">
        <v>23</v>
      </c>
      <c r="F4806" s="1">
        <v>9</v>
      </c>
      <c r="G4806" s="1">
        <v>3806</v>
      </c>
      <c r="H4806" s="1">
        <v>129</v>
      </c>
      <c r="I4806" s="1">
        <v>3.58</v>
      </c>
      <c r="J4806" s="1">
        <v>7</v>
      </c>
      <c r="K4806" s="1" t="s">
        <v>24</v>
      </c>
      <c r="L4806" s="1" t="s">
        <v>24</v>
      </c>
      <c r="M4806" s="1">
        <v>71</v>
      </c>
      <c r="N4806" s="1" t="s">
        <v>20</v>
      </c>
      <c r="O4806" s="1">
        <v>2814335</v>
      </c>
      <c r="P4806" s="1">
        <f t="shared" si="1050"/>
        <v>5</v>
      </c>
      <c r="Q4806" s="1">
        <f t="shared" si="1051"/>
        <v>6</v>
      </c>
      <c r="R4806" s="5">
        <f t="shared" si="1052"/>
        <v>2.3646873357856019E-3</v>
      </c>
      <c r="S4806" s="6">
        <f t="shared" si="1053"/>
        <v>33893.851812926958</v>
      </c>
      <c r="T4806" s="4">
        <f t="shared" si="1054"/>
        <v>14.333333333333334</v>
      </c>
      <c r="U4806" s="1" t="str">
        <f t="shared" si="1055"/>
        <v>Normal</v>
      </c>
      <c r="V4806" s="1" t="str">
        <f t="shared" si="1056"/>
        <v>Acquired</v>
      </c>
      <c r="W4806" s="1" t="str">
        <f t="shared" si="1057"/>
        <v>$</v>
      </c>
      <c r="X4806" s="1" t="str">
        <f t="shared" si="1058"/>
        <v>$9M</v>
      </c>
      <c r="Y4806" s="1" t="str">
        <f t="shared" si="1059"/>
        <v>$129M</v>
      </c>
      <c r="Z4806" s="1" t="str">
        <f t="shared" si="1060"/>
        <v>$0</v>
      </c>
      <c r="AA4806" s="1" t="str">
        <f t="shared" si="1061"/>
        <v>$33,894</v>
      </c>
      <c r="AB4806" s="6">
        <f t="shared" si="1062"/>
        <v>2824.4876510772465</v>
      </c>
      <c r="AC4806" s="1" t="str">
        <f t="shared" si="1063"/>
        <v>Small</v>
      </c>
    </row>
    <row r="4807" spans="1:29">
      <c r="A4807" s="1" t="s">
        <v>4706</v>
      </c>
      <c r="B4807" s="1">
        <v>2018</v>
      </c>
      <c r="C4807" s="1" t="s">
        <v>73</v>
      </c>
      <c r="D4807" s="1" t="s">
        <v>48</v>
      </c>
      <c r="E4807" s="1" t="s">
        <v>37</v>
      </c>
      <c r="F4807" s="1">
        <v>31</v>
      </c>
      <c r="G4807" s="1">
        <v>4917</v>
      </c>
      <c r="H4807" s="1">
        <v>425</v>
      </c>
      <c r="I4807" s="1">
        <v>36.11</v>
      </c>
      <c r="J4807" s="1">
        <v>7</v>
      </c>
      <c r="K4807" s="1" t="s">
        <v>24</v>
      </c>
      <c r="L4807" s="1" t="s">
        <v>19</v>
      </c>
      <c r="M4807" s="1">
        <v>78</v>
      </c>
      <c r="N4807" s="1" t="s">
        <v>29</v>
      </c>
      <c r="O4807" s="1">
        <v>2313777</v>
      </c>
      <c r="P4807" s="1">
        <f t="shared" si="1050"/>
        <v>4</v>
      </c>
      <c r="Q4807" s="1">
        <f t="shared" si="1051"/>
        <v>6</v>
      </c>
      <c r="R4807" s="5">
        <f t="shared" si="1052"/>
        <v>6.3046573113687207E-3</v>
      </c>
      <c r="S4807" s="6">
        <f t="shared" si="1053"/>
        <v>86434.817978442137</v>
      </c>
      <c r="T4807" s="4">
        <f t="shared" si="1054"/>
        <v>13.709677419354838</v>
      </c>
      <c r="U4807" s="1" t="str">
        <f t="shared" si="1055"/>
        <v>Normal</v>
      </c>
      <c r="V4807" s="1" t="str">
        <f t="shared" si="1056"/>
        <v>Acquired</v>
      </c>
      <c r="W4807" s="1" t="str">
        <f t="shared" si="1057"/>
        <v>€</v>
      </c>
      <c r="X4807" s="1" t="str">
        <f t="shared" si="1058"/>
        <v>€31M</v>
      </c>
      <c r="Y4807" s="1" t="str">
        <f t="shared" si="1059"/>
        <v>€425M</v>
      </c>
      <c r="Z4807" s="1" t="str">
        <f t="shared" si="1060"/>
        <v>€0</v>
      </c>
      <c r="AA4807" s="1" t="str">
        <f t="shared" si="1061"/>
        <v>€86,435</v>
      </c>
      <c r="AB4807" s="6">
        <f t="shared" si="1062"/>
        <v>7202.9014982035114</v>
      </c>
      <c r="AC4807" s="1" t="str">
        <f t="shared" si="1063"/>
        <v>Small</v>
      </c>
    </row>
    <row r="4808" spans="1:29">
      <c r="A4808" s="1" t="s">
        <v>3604</v>
      </c>
      <c r="B4808" s="1">
        <v>2018</v>
      </c>
      <c r="C4808" s="1" t="s">
        <v>73</v>
      </c>
      <c r="D4808" s="1" t="s">
        <v>46</v>
      </c>
      <c r="E4808" s="1" t="s">
        <v>37</v>
      </c>
      <c r="F4808" s="1">
        <v>58</v>
      </c>
      <c r="G4808" s="1">
        <v>186</v>
      </c>
      <c r="H4808" s="1">
        <v>204</v>
      </c>
      <c r="I4808" s="1">
        <v>48.38</v>
      </c>
      <c r="J4808" s="1">
        <v>1</v>
      </c>
      <c r="K4808" s="1" t="s">
        <v>19</v>
      </c>
      <c r="L4808" s="1" t="s">
        <v>19</v>
      </c>
      <c r="M4808" s="1">
        <v>57</v>
      </c>
      <c r="N4808" s="1" t="s">
        <v>20</v>
      </c>
      <c r="O4808" s="1">
        <v>2252686</v>
      </c>
      <c r="P4808" s="1">
        <f t="shared" si="1050"/>
        <v>4</v>
      </c>
      <c r="Q4808" s="1">
        <f t="shared" si="1051"/>
        <v>6</v>
      </c>
      <c r="R4808" s="5">
        <f t="shared" si="1052"/>
        <v>0.31182795698924731</v>
      </c>
      <c r="S4808" s="6">
        <f t="shared" si="1053"/>
        <v>1096774.1935483871</v>
      </c>
      <c r="T4808" s="4">
        <f t="shared" si="1054"/>
        <v>3.5172413793103448</v>
      </c>
      <c r="U4808" s="1" t="str">
        <f t="shared" si="1055"/>
        <v>Normal</v>
      </c>
      <c r="V4808" s="1" t="str">
        <f t="shared" si="1056"/>
        <v>Still Private</v>
      </c>
      <c r="W4808" s="1" t="str">
        <f t="shared" si="1057"/>
        <v>€</v>
      </c>
      <c r="X4808" s="1" t="str">
        <f t="shared" si="1058"/>
        <v>€58M</v>
      </c>
      <c r="Y4808" s="1" t="str">
        <f t="shared" si="1059"/>
        <v>€204M</v>
      </c>
      <c r="Z4808" s="1" t="str">
        <f t="shared" si="1060"/>
        <v>€0</v>
      </c>
      <c r="AA4808" s="1" t="str">
        <f t="shared" si="1061"/>
        <v>€10,96,774</v>
      </c>
      <c r="AB4808" s="6">
        <f t="shared" si="1062"/>
        <v>91397.849462365586</v>
      </c>
      <c r="AC4808" s="1" t="str">
        <f t="shared" si="1063"/>
        <v>Small</v>
      </c>
    </row>
    <row r="4809" spans="1:29">
      <c r="A4809" s="1" t="s">
        <v>2648</v>
      </c>
      <c r="B4809" s="1">
        <v>2018</v>
      </c>
      <c r="C4809" s="1" t="s">
        <v>16</v>
      </c>
      <c r="D4809" s="1" t="s">
        <v>32</v>
      </c>
      <c r="E4809" s="1" t="s">
        <v>28</v>
      </c>
      <c r="F4809" s="1">
        <v>76</v>
      </c>
      <c r="G4809" s="1">
        <v>3706</v>
      </c>
      <c r="H4809" s="1">
        <v>913</v>
      </c>
      <c r="I4809" s="1">
        <v>44.24</v>
      </c>
      <c r="J4809" s="1">
        <v>1</v>
      </c>
      <c r="K4809" s="1" t="s">
        <v>24</v>
      </c>
      <c r="L4809" s="1" t="s">
        <v>24</v>
      </c>
      <c r="M4809" s="1">
        <v>15</v>
      </c>
      <c r="N4809" s="1" t="s">
        <v>49</v>
      </c>
      <c r="O4809" s="1">
        <v>2144449</v>
      </c>
      <c r="P4809" s="1">
        <f t="shared" ref="P4809:P4872" si="1064">IF(E4809="Seed", 1,
 IF(E4809="Series A", 2,
 IF(E4809="Series B", 3,
 IF(E4809="Series C", 4,
 IF(E4809="IPO", 5, "")))))</f>
        <v>1</v>
      </c>
      <c r="Q4809" s="1">
        <f t="shared" si="1051"/>
        <v>6</v>
      </c>
      <c r="R4809" s="5">
        <f t="shared" si="1052"/>
        <v>2.0507285483000539E-2</v>
      </c>
      <c r="S4809" s="6">
        <f t="shared" si="1053"/>
        <v>246357.25849973017</v>
      </c>
      <c r="T4809" s="4">
        <f t="shared" si="1054"/>
        <v>12.013157894736842</v>
      </c>
      <c r="U4809" s="1" t="str">
        <f t="shared" si="1055"/>
        <v>Normal</v>
      </c>
      <c r="V4809" s="1" t="str">
        <f t="shared" si="1056"/>
        <v>Acquired</v>
      </c>
      <c r="W4809" s="1" t="str">
        <f t="shared" si="1057"/>
        <v>$</v>
      </c>
      <c r="X4809" s="1" t="str">
        <f t="shared" si="1058"/>
        <v>$76M</v>
      </c>
      <c r="Y4809" s="1" t="str">
        <f t="shared" si="1059"/>
        <v>$913M</v>
      </c>
      <c r="Z4809" s="1" t="str">
        <f t="shared" si="1060"/>
        <v>$0</v>
      </c>
      <c r="AA4809" s="1" t="str">
        <f t="shared" si="1061"/>
        <v>$2,46,357</v>
      </c>
      <c r="AB4809" s="6">
        <f t="shared" si="1062"/>
        <v>20529.771541644179</v>
      </c>
      <c r="AC4809" s="1" t="str">
        <f t="shared" si="1063"/>
        <v>Small</v>
      </c>
    </row>
    <row r="4810" spans="1:29">
      <c r="A4810" s="1" t="s">
        <v>3141</v>
      </c>
      <c r="B4810" s="1">
        <v>2018</v>
      </c>
      <c r="C4810" s="1" t="s">
        <v>27</v>
      </c>
      <c r="D4810" s="1" t="s">
        <v>51</v>
      </c>
      <c r="E4810" s="1" t="s">
        <v>18</v>
      </c>
      <c r="F4810" s="1">
        <v>37</v>
      </c>
      <c r="G4810" s="1">
        <v>1424</v>
      </c>
      <c r="H4810" s="1">
        <v>786</v>
      </c>
      <c r="I4810" s="1">
        <v>11.47</v>
      </c>
      <c r="J4810" s="1">
        <v>7</v>
      </c>
      <c r="K4810" s="1" t="s">
        <v>24</v>
      </c>
      <c r="L4810" s="1" t="s">
        <v>24</v>
      </c>
      <c r="M4810" s="1">
        <v>73</v>
      </c>
      <c r="N4810" s="1" t="s">
        <v>25</v>
      </c>
      <c r="O4810" s="1">
        <v>1992638</v>
      </c>
      <c r="P4810" s="1">
        <f t="shared" si="1064"/>
        <v>2</v>
      </c>
      <c r="Q4810" s="1">
        <f t="shared" si="1051"/>
        <v>6</v>
      </c>
      <c r="R4810" s="5">
        <f t="shared" si="1052"/>
        <v>2.5983146067415731E-2</v>
      </c>
      <c r="S4810" s="6">
        <f t="shared" si="1053"/>
        <v>551966.29213483143</v>
      </c>
      <c r="T4810" s="4">
        <f t="shared" si="1054"/>
        <v>21.243243243243242</v>
      </c>
      <c r="U4810" s="1" t="str">
        <f t="shared" si="1055"/>
        <v>Normal</v>
      </c>
      <c r="V4810" s="1" t="str">
        <f t="shared" si="1056"/>
        <v>Acquired</v>
      </c>
      <c r="W4810" s="1" t="str">
        <f t="shared" si="1057"/>
        <v>$</v>
      </c>
      <c r="X4810" s="1" t="str">
        <f t="shared" si="1058"/>
        <v>$37M</v>
      </c>
      <c r="Y4810" s="1" t="str">
        <f t="shared" si="1059"/>
        <v>$786M</v>
      </c>
      <c r="Z4810" s="1" t="str">
        <f t="shared" si="1060"/>
        <v>$0</v>
      </c>
      <c r="AA4810" s="1" t="str">
        <f t="shared" si="1061"/>
        <v>$5,51,966</v>
      </c>
      <c r="AB4810" s="6">
        <f t="shared" si="1062"/>
        <v>45997.191011235955</v>
      </c>
      <c r="AC4810" s="1" t="str">
        <f t="shared" si="1063"/>
        <v>Small</v>
      </c>
    </row>
    <row r="4811" spans="1:29">
      <c r="A4811" s="1" t="s">
        <v>2753</v>
      </c>
      <c r="B4811" s="1">
        <v>2018</v>
      </c>
      <c r="C4811" s="1" t="s">
        <v>22</v>
      </c>
      <c r="D4811" s="1" t="s">
        <v>95</v>
      </c>
      <c r="E4811" s="1" t="s">
        <v>23</v>
      </c>
      <c r="F4811" s="1">
        <v>8</v>
      </c>
      <c r="G4811" s="1">
        <v>1797</v>
      </c>
      <c r="H4811" s="1">
        <v>732</v>
      </c>
      <c r="I4811" s="1">
        <v>21.21</v>
      </c>
      <c r="J4811" s="1">
        <v>7</v>
      </c>
      <c r="K4811" s="1" t="s">
        <v>19</v>
      </c>
      <c r="L4811" s="1" t="s">
        <v>19</v>
      </c>
      <c r="M4811" s="1">
        <v>5</v>
      </c>
      <c r="N4811" s="1" t="s">
        <v>29</v>
      </c>
      <c r="O4811" s="1">
        <v>1813609</v>
      </c>
      <c r="P4811" s="1">
        <f t="shared" si="1064"/>
        <v>5</v>
      </c>
      <c r="Q4811" s="1">
        <f t="shared" si="1051"/>
        <v>6</v>
      </c>
      <c r="R4811" s="5">
        <f t="shared" si="1052"/>
        <v>4.4518642181413468E-3</v>
      </c>
      <c r="S4811" s="6">
        <f t="shared" si="1053"/>
        <v>407345.57595993322</v>
      </c>
      <c r="T4811" s="4">
        <f t="shared" si="1054"/>
        <v>91.5</v>
      </c>
      <c r="U4811" s="1" t="str">
        <f t="shared" si="1055"/>
        <v>Normal</v>
      </c>
      <c r="V4811" s="1" t="str">
        <f t="shared" si="1056"/>
        <v>Still Private</v>
      </c>
      <c r="W4811" s="1" t="str">
        <f t="shared" si="1057"/>
        <v>£</v>
      </c>
      <c r="X4811" s="1" t="str">
        <f t="shared" si="1058"/>
        <v>£8M</v>
      </c>
      <c r="Y4811" s="1" t="str">
        <f t="shared" si="1059"/>
        <v>£732M</v>
      </c>
      <c r="Z4811" s="1" t="str">
        <f t="shared" si="1060"/>
        <v>£0</v>
      </c>
      <c r="AA4811" s="1" t="str">
        <f t="shared" si="1061"/>
        <v>£4,07,346</v>
      </c>
      <c r="AB4811" s="6">
        <f t="shared" si="1062"/>
        <v>33945.464663327766</v>
      </c>
      <c r="AC4811" s="1" t="str">
        <f t="shared" si="1063"/>
        <v>Small</v>
      </c>
    </row>
    <row r="4812" spans="1:29">
      <c r="A4812" s="1" t="s">
        <v>3751</v>
      </c>
      <c r="B4812" s="1">
        <v>2018</v>
      </c>
      <c r="C4812" s="1" t="s">
        <v>53</v>
      </c>
      <c r="D4812" s="1" t="s">
        <v>51</v>
      </c>
      <c r="E4812" s="1" t="s">
        <v>18</v>
      </c>
      <c r="F4812" s="1">
        <v>94</v>
      </c>
      <c r="G4812" s="1">
        <v>2459</v>
      </c>
      <c r="H4812" s="1">
        <v>934</v>
      </c>
      <c r="I4812" s="1">
        <v>48.78</v>
      </c>
      <c r="J4812" s="1">
        <v>9</v>
      </c>
      <c r="K4812" s="1" t="s">
        <v>24</v>
      </c>
      <c r="L4812" s="1" t="s">
        <v>24</v>
      </c>
      <c r="M4812" s="1">
        <v>17</v>
      </c>
      <c r="N4812" s="1" t="s">
        <v>25</v>
      </c>
      <c r="O4812" s="1">
        <v>1807002</v>
      </c>
      <c r="P4812" s="1">
        <f t="shared" si="1064"/>
        <v>2</v>
      </c>
      <c r="Q4812" s="1">
        <f t="shared" si="1051"/>
        <v>6</v>
      </c>
      <c r="R4812" s="5">
        <f t="shared" si="1052"/>
        <v>3.8226921512810083E-2</v>
      </c>
      <c r="S4812" s="6">
        <f t="shared" si="1053"/>
        <v>379829.19886132574</v>
      </c>
      <c r="T4812" s="4">
        <f t="shared" si="1054"/>
        <v>9.9361702127659566</v>
      </c>
      <c r="U4812" s="1" t="str">
        <f t="shared" si="1055"/>
        <v>High Performer</v>
      </c>
      <c r="V4812" s="1" t="str">
        <f t="shared" si="1056"/>
        <v>Acquired</v>
      </c>
      <c r="W4812" s="1">
        <f t="shared" si="1057"/>
        <v>0</v>
      </c>
      <c r="X4812" s="1" t="str">
        <f t="shared" si="1058"/>
        <v>094M</v>
      </c>
      <c r="Y4812" s="1" t="str">
        <f t="shared" si="1059"/>
        <v>0934M</v>
      </c>
      <c r="Z4812" s="1" t="str">
        <f t="shared" si="1060"/>
        <v>00</v>
      </c>
      <c r="AA4812" s="1" t="str">
        <f t="shared" si="1061"/>
        <v>03,79,829</v>
      </c>
      <c r="AB4812" s="6">
        <f t="shared" si="1062"/>
        <v>31652.433238443813</v>
      </c>
      <c r="AC4812" s="1" t="str">
        <f t="shared" si="1063"/>
        <v>Small</v>
      </c>
    </row>
    <row r="4813" spans="1:29">
      <c r="A4813" s="1" t="s">
        <v>2166</v>
      </c>
      <c r="B4813" s="1">
        <v>2018</v>
      </c>
      <c r="C4813" s="1" t="s">
        <v>42</v>
      </c>
      <c r="D4813" s="1" t="s">
        <v>17</v>
      </c>
      <c r="E4813" s="1" t="s">
        <v>18</v>
      </c>
      <c r="F4813" s="1">
        <v>32</v>
      </c>
      <c r="G4813" s="1">
        <v>3138</v>
      </c>
      <c r="H4813" s="1">
        <v>100</v>
      </c>
      <c r="I4813" s="1">
        <v>44.1</v>
      </c>
      <c r="J4813" s="1">
        <v>5</v>
      </c>
      <c r="K4813" s="1" t="s">
        <v>24</v>
      </c>
      <c r="L4813" s="1" t="s">
        <v>19</v>
      </c>
      <c r="M4813" s="1">
        <v>63</v>
      </c>
      <c r="N4813" s="1" t="s">
        <v>25</v>
      </c>
      <c r="O4813" s="1">
        <v>1804221</v>
      </c>
      <c r="P4813" s="1">
        <f t="shared" si="1064"/>
        <v>2</v>
      </c>
      <c r="Q4813" s="1">
        <f t="shared" si="1051"/>
        <v>6</v>
      </c>
      <c r="R4813" s="5">
        <f t="shared" si="1052"/>
        <v>1.0197578075207138E-2</v>
      </c>
      <c r="S4813" s="6">
        <f t="shared" si="1053"/>
        <v>31867.431485022305</v>
      </c>
      <c r="T4813" s="4">
        <f t="shared" si="1054"/>
        <v>3.125</v>
      </c>
      <c r="U4813" s="1" t="str">
        <f t="shared" si="1055"/>
        <v>Normal</v>
      </c>
      <c r="V4813" s="1" t="str">
        <f t="shared" si="1056"/>
        <v>Acquired</v>
      </c>
      <c r="W4813" s="1" t="str">
        <f t="shared" si="1057"/>
        <v>¥</v>
      </c>
      <c r="X4813" s="1" t="str">
        <f t="shared" si="1058"/>
        <v>¥32M</v>
      </c>
      <c r="Y4813" s="1" t="str">
        <f t="shared" si="1059"/>
        <v>¥100M</v>
      </c>
      <c r="Z4813" s="1" t="str">
        <f t="shared" si="1060"/>
        <v>¥0</v>
      </c>
      <c r="AA4813" s="1" t="str">
        <f t="shared" si="1061"/>
        <v>¥31,867</v>
      </c>
      <c r="AB4813" s="6">
        <f t="shared" si="1062"/>
        <v>2655.6192904185255</v>
      </c>
      <c r="AC4813" s="1" t="str">
        <f t="shared" si="1063"/>
        <v>Small</v>
      </c>
    </row>
    <row r="4814" spans="1:29">
      <c r="A4814" s="1" t="s">
        <v>2738</v>
      </c>
      <c r="B4814" s="1">
        <v>2018</v>
      </c>
      <c r="C4814" s="1" t="s">
        <v>73</v>
      </c>
      <c r="D4814" s="1" t="s">
        <v>51</v>
      </c>
      <c r="E4814" s="1" t="s">
        <v>23</v>
      </c>
      <c r="F4814" s="1">
        <v>63</v>
      </c>
      <c r="G4814" s="1">
        <v>1190</v>
      </c>
      <c r="H4814" s="1">
        <v>608</v>
      </c>
      <c r="I4814" s="1">
        <v>31.26</v>
      </c>
      <c r="J4814" s="1">
        <v>1</v>
      </c>
      <c r="K4814" s="1" t="s">
        <v>24</v>
      </c>
      <c r="L4814" s="1" t="s">
        <v>19</v>
      </c>
      <c r="M4814" s="1">
        <v>24</v>
      </c>
      <c r="N4814" s="1" t="s">
        <v>25</v>
      </c>
      <c r="O4814" s="1">
        <v>1763428</v>
      </c>
      <c r="P4814" s="1">
        <f t="shared" si="1064"/>
        <v>5</v>
      </c>
      <c r="Q4814" s="1">
        <f t="shared" si="1051"/>
        <v>6</v>
      </c>
      <c r="R4814" s="5">
        <f t="shared" si="1052"/>
        <v>5.2941176470588235E-2</v>
      </c>
      <c r="S4814" s="6">
        <f t="shared" si="1053"/>
        <v>510924.36974789918</v>
      </c>
      <c r="T4814" s="4">
        <f t="shared" si="1054"/>
        <v>9.6507936507936503</v>
      </c>
      <c r="U4814" s="1" t="str">
        <f t="shared" si="1055"/>
        <v>Normal</v>
      </c>
      <c r="V4814" s="1" t="str">
        <f t="shared" si="1056"/>
        <v>Acquired</v>
      </c>
      <c r="W4814" s="1" t="str">
        <f t="shared" si="1057"/>
        <v>€</v>
      </c>
      <c r="X4814" s="1" t="str">
        <f t="shared" si="1058"/>
        <v>€63M</v>
      </c>
      <c r="Y4814" s="1" t="str">
        <f t="shared" si="1059"/>
        <v>€608M</v>
      </c>
      <c r="Z4814" s="1" t="str">
        <f t="shared" si="1060"/>
        <v>€0</v>
      </c>
      <c r="AA4814" s="1" t="str">
        <f t="shared" si="1061"/>
        <v>€5,10,924</v>
      </c>
      <c r="AB4814" s="6">
        <f t="shared" si="1062"/>
        <v>42577.030812324927</v>
      </c>
      <c r="AC4814" s="1" t="str">
        <f t="shared" si="1063"/>
        <v>Small</v>
      </c>
    </row>
    <row r="4815" spans="1:29">
      <c r="A4815" s="1" t="s">
        <v>3583</v>
      </c>
      <c r="B4815" s="1">
        <v>2018</v>
      </c>
      <c r="C4815" s="1" t="s">
        <v>42</v>
      </c>
      <c r="D4815" s="1" t="s">
        <v>43</v>
      </c>
      <c r="E4815" s="1" t="s">
        <v>37</v>
      </c>
      <c r="F4815" s="1">
        <v>30</v>
      </c>
      <c r="G4815" s="1">
        <v>1097</v>
      </c>
      <c r="H4815" s="1">
        <v>105</v>
      </c>
      <c r="I4815" s="1">
        <v>47.86</v>
      </c>
      <c r="J4815" s="1">
        <v>9</v>
      </c>
      <c r="K4815" s="1" t="s">
        <v>19</v>
      </c>
      <c r="L4815" s="1" t="s">
        <v>24</v>
      </c>
      <c r="M4815" s="1">
        <v>40</v>
      </c>
      <c r="N4815" s="1" t="s">
        <v>33</v>
      </c>
      <c r="O4815" s="1">
        <v>1590382</v>
      </c>
      <c r="P4815" s="1">
        <f t="shared" si="1064"/>
        <v>4</v>
      </c>
      <c r="Q4815" s="1">
        <f t="shared" si="1051"/>
        <v>6</v>
      </c>
      <c r="R4815" s="5">
        <f t="shared" si="1052"/>
        <v>2.7347310847766638E-2</v>
      </c>
      <c r="S4815" s="6">
        <f t="shared" si="1053"/>
        <v>95715.587967183223</v>
      </c>
      <c r="T4815" s="4">
        <f t="shared" si="1054"/>
        <v>3.5</v>
      </c>
      <c r="U4815" s="1" t="str">
        <f t="shared" si="1055"/>
        <v>High Performer</v>
      </c>
      <c r="V4815" s="1" t="str">
        <f t="shared" si="1056"/>
        <v>IPO</v>
      </c>
      <c r="W4815" s="1" t="str">
        <f t="shared" si="1057"/>
        <v>¥</v>
      </c>
      <c r="X4815" s="1" t="str">
        <f t="shared" si="1058"/>
        <v>¥30M</v>
      </c>
      <c r="Y4815" s="1" t="str">
        <f t="shared" si="1059"/>
        <v>¥105M</v>
      </c>
      <c r="Z4815" s="1" t="str">
        <f t="shared" si="1060"/>
        <v>¥0</v>
      </c>
      <c r="AA4815" s="1" t="str">
        <f t="shared" si="1061"/>
        <v>¥95,716</v>
      </c>
      <c r="AB4815" s="6">
        <f t="shared" si="1062"/>
        <v>7976.2989972652686</v>
      </c>
      <c r="AC4815" s="1" t="str">
        <f t="shared" si="1063"/>
        <v>Small</v>
      </c>
    </row>
    <row r="4816" spans="1:29">
      <c r="A4816" s="1" t="s">
        <v>2412</v>
      </c>
      <c r="B4816" s="1">
        <v>2018</v>
      </c>
      <c r="C4816" s="1" t="s">
        <v>42</v>
      </c>
      <c r="D4816" s="1" t="s">
        <v>48</v>
      </c>
      <c r="E4816" s="1" t="s">
        <v>28</v>
      </c>
      <c r="F4816" s="1">
        <v>1</v>
      </c>
      <c r="G4816" s="1">
        <v>4502</v>
      </c>
      <c r="H4816" s="1">
        <v>187</v>
      </c>
      <c r="I4816" s="1">
        <v>3.89</v>
      </c>
      <c r="J4816" s="1">
        <v>6</v>
      </c>
      <c r="K4816" s="1" t="s">
        <v>19</v>
      </c>
      <c r="L4816" s="1" t="s">
        <v>19</v>
      </c>
      <c r="M4816" s="1">
        <v>52</v>
      </c>
      <c r="N4816" s="1" t="s">
        <v>49</v>
      </c>
      <c r="O4816" s="1">
        <v>1191335</v>
      </c>
      <c r="P4816" s="1">
        <f t="shared" si="1064"/>
        <v>1</v>
      </c>
      <c r="Q4816" s="1">
        <f t="shared" si="1051"/>
        <v>6</v>
      </c>
      <c r="R4816" s="5">
        <f t="shared" si="1052"/>
        <v>2.2212350066637049E-4</v>
      </c>
      <c r="S4816" s="6">
        <f t="shared" si="1053"/>
        <v>41537.094624611287</v>
      </c>
      <c r="T4816" s="4">
        <f t="shared" si="1054"/>
        <v>187</v>
      </c>
      <c r="U4816" s="1" t="str">
        <f t="shared" si="1055"/>
        <v>Normal</v>
      </c>
      <c r="V4816" s="1" t="str">
        <f t="shared" si="1056"/>
        <v>Still Private</v>
      </c>
      <c r="W4816" s="1" t="str">
        <f t="shared" si="1057"/>
        <v>¥</v>
      </c>
      <c r="X4816" s="1" t="str">
        <f t="shared" si="1058"/>
        <v>¥1M</v>
      </c>
      <c r="Y4816" s="1" t="str">
        <f t="shared" si="1059"/>
        <v>¥187M</v>
      </c>
      <c r="Z4816" s="1" t="str">
        <f t="shared" si="1060"/>
        <v>¥0</v>
      </c>
      <c r="AA4816" s="1" t="str">
        <f t="shared" si="1061"/>
        <v>¥41,537</v>
      </c>
      <c r="AB4816" s="6">
        <f t="shared" si="1062"/>
        <v>3461.4245520509403</v>
      </c>
      <c r="AC4816" s="1" t="str">
        <f t="shared" si="1063"/>
        <v>Small</v>
      </c>
    </row>
    <row r="4817" spans="1:29">
      <c r="A4817" s="1" t="s">
        <v>2342</v>
      </c>
      <c r="B4817" s="1">
        <v>2018</v>
      </c>
      <c r="C4817" s="1" t="s">
        <v>16</v>
      </c>
      <c r="D4817" s="1" t="s">
        <v>102</v>
      </c>
      <c r="E4817" s="1" t="s">
        <v>40</v>
      </c>
      <c r="F4817" s="1">
        <v>21</v>
      </c>
      <c r="G4817" s="1">
        <v>1289</v>
      </c>
      <c r="H4817" s="1">
        <v>26</v>
      </c>
      <c r="I4817" s="1">
        <v>21.9</v>
      </c>
      <c r="J4817" s="1">
        <v>2</v>
      </c>
      <c r="K4817" s="1" t="s">
        <v>24</v>
      </c>
      <c r="L4817" s="1" t="s">
        <v>24</v>
      </c>
      <c r="M4817" s="1">
        <v>89</v>
      </c>
      <c r="N4817" s="1" t="s">
        <v>20</v>
      </c>
      <c r="O4817" s="1">
        <v>1184921</v>
      </c>
      <c r="P4817" s="1">
        <f t="shared" si="1064"/>
        <v>3</v>
      </c>
      <c r="Q4817" s="1">
        <f t="shared" si="1051"/>
        <v>6</v>
      </c>
      <c r="R4817" s="5">
        <f t="shared" si="1052"/>
        <v>1.6291698991466253E-2</v>
      </c>
      <c r="S4817" s="6">
        <f t="shared" si="1053"/>
        <v>20170.674941815359</v>
      </c>
      <c r="T4817" s="4">
        <f t="shared" si="1054"/>
        <v>1.2380952380952381</v>
      </c>
      <c r="U4817" s="1" t="str">
        <f t="shared" si="1055"/>
        <v>Normal</v>
      </c>
      <c r="V4817" s="1" t="str">
        <f t="shared" si="1056"/>
        <v>Acquired</v>
      </c>
      <c r="W4817" s="1" t="str">
        <f t="shared" si="1057"/>
        <v>$</v>
      </c>
      <c r="X4817" s="1" t="str">
        <f t="shared" si="1058"/>
        <v>$21M</v>
      </c>
      <c r="Y4817" s="1" t="str">
        <f t="shared" si="1059"/>
        <v>$26M</v>
      </c>
      <c r="Z4817" s="1" t="str">
        <f t="shared" si="1060"/>
        <v>$0</v>
      </c>
      <c r="AA4817" s="1" t="str">
        <f t="shared" si="1061"/>
        <v>$20,171</v>
      </c>
      <c r="AB4817" s="6">
        <f t="shared" si="1062"/>
        <v>1680.8895784846134</v>
      </c>
      <c r="AC4817" s="1" t="str">
        <f t="shared" si="1063"/>
        <v>Small</v>
      </c>
    </row>
    <row r="4818" spans="1:29">
      <c r="A4818" s="1" t="s">
        <v>4594</v>
      </c>
      <c r="B4818" s="1">
        <v>2018</v>
      </c>
      <c r="C4818" s="1" t="s">
        <v>22</v>
      </c>
      <c r="D4818" s="1" t="s">
        <v>43</v>
      </c>
      <c r="E4818" s="1" t="s">
        <v>40</v>
      </c>
      <c r="F4818" s="1">
        <v>99</v>
      </c>
      <c r="G4818" s="1">
        <v>3283</v>
      </c>
      <c r="H4818" s="1">
        <v>367</v>
      </c>
      <c r="I4818" s="1">
        <v>36.479999999999997</v>
      </c>
      <c r="J4818" s="1">
        <v>9</v>
      </c>
      <c r="K4818" s="1" t="s">
        <v>19</v>
      </c>
      <c r="L4818" s="1" t="s">
        <v>19</v>
      </c>
      <c r="M4818" s="1">
        <v>76</v>
      </c>
      <c r="N4818" s="1" t="s">
        <v>29</v>
      </c>
      <c r="O4818" s="1">
        <v>986143</v>
      </c>
      <c r="P4818" s="1">
        <f t="shared" si="1064"/>
        <v>3</v>
      </c>
      <c r="Q4818" s="1">
        <f t="shared" si="1051"/>
        <v>6</v>
      </c>
      <c r="R4818" s="5">
        <f t="shared" si="1052"/>
        <v>3.0155345720377702E-2</v>
      </c>
      <c r="S4818" s="6">
        <f t="shared" si="1053"/>
        <v>111787.99878160219</v>
      </c>
      <c r="T4818" s="4">
        <f t="shared" si="1054"/>
        <v>3.7070707070707072</v>
      </c>
      <c r="U4818" s="1" t="str">
        <f t="shared" si="1055"/>
        <v>High Performer</v>
      </c>
      <c r="V4818" s="1" t="str">
        <f t="shared" si="1056"/>
        <v>Still Private</v>
      </c>
      <c r="W4818" s="1" t="str">
        <f t="shared" si="1057"/>
        <v>£</v>
      </c>
      <c r="X4818" s="1" t="str">
        <f t="shared" si="1058"/>
        <v>£99M</v>
      </c>
      <c r="Y4818" s="1" t="str">
        <f t="shared" si="1059"/>
        <v>£367M</v>
      </c>
      <c r="Z4818" s="1" t="str">
        <f t="shared" si="1060"/>
        <v>£0</v>
      </c>
      <c r="AA4818" s="1" t="str">
        <f t="shared" si="1061"/>
        <v>£1,11,788</v>
      </c>
      <c r="AB4818" s="6">
        <f t="shared" si="1062"/>
        <v>9315.666565133517</v>
      </c>
      <c r="AC4818" s="1" t="str">
        <f t="shared" si="1063"/>
        <v>Small</v>
      </c>
    </row>
    <row r="4819" spans="1:29">
      <c r="A4819" s="1" t="s">
        <v>4953</v>
      </c>
      <c r="B4819" s="1">
        <v>2018</v>
      </c>
      <c r="C4819" s="1" t="s">
        <v>35</v>
      </c>
      <c r="D4819" s="1" t="s">
        <v>39</v>
      </c>
      <c r="E4819" s="1" t="s">
        <v>40</v>
      </c>
      <c r="F4819" s="1">
        <v>37</v>
      </c>
      <c r="G4819" s="1">
        <v>2302</v>
      </c>
      <c r="H4819" s="1">
        <v>705</v>
      </c>
      <c r="I4819" s="1">
        <v>20.97</v>
      </c>
      <c r="J4819" s="1">
        <v>8</v>
      </c>
      <c r="K4819" s="1" t="s">
        <v>24</v>
      </c>
      <c r="L4819" s="1" t="s">
        <v>24</v>
      </c>
      <c r="M4819" s="1">
        <v>47</v>
      </c>
      <c r="N4819" s="1" t="s">
        <v>33</v>
      </c>
      <c r="O4819" s="1">
        <v>929014</v>
      </c>
      <c r="P4819" s="1">
        <f t="shared" si="1064"/>
        <v>3</v>
      </c>
      <c r="Q4819" s="1">
        <f t="shared" si="1051"/>
        <v>6</v>
      </c>
      <c r="R4819" s="5">
        <f t="shared" si="1052"/>
        <v>1.6072980017376195E-2</v>
      </c>
      <c r="S4819" s="6">
        <f t="shared" si="1053"/>
        <v>306255.4300608167</v>
      </c>
      <c r="T4819" s="4">
        <f t="shared" si="1054"/>
        <v>19.054054054054053</v>
      </c>
      <c r="U4819" s="1" t="str">
        <f t="shared" si="1055"/>
        <v>High Performer</v>
      </c>
      <c r="V4819" s="1" t="str">
        <f t="shared" si="1056"/>
        <v>Acquired</v>
      </c>
      <c r="W4819" s="1" t="str">
        <f t="shared" si="1057"/>
        <v>¥</v>
      </c>
      <c r="X4819" s="1" t="str">
        <f t="shared" si="1058"/>
        <v>¥37M</v>
      </c>
      <c r="Y4819" s="1" t="str">
        <f t="shared" si="1059"/>
        <v>¥705M</v>
      </c>
      <c r="Z4819" s="1" t="str">
        <f t="shared" si="1060"/>
        <v>¥0</v>
      </c>
      <c r="AA4819" s="1" t="str">
        <f t="shared" si="1061"/>
        <v>¥3,06,255</v>
      </c>
      <c r="AB4819" s="6">
        <f t="shared" si="1062"/>
        <v>25521.285838401389</v>
      </c>
      <c r="AC4819" s="1" t="str">
        <f t="shared" si="1063"/>
        <v>Small</v>
      </c>
    </row>
    <row r="4820" spans="1:29">
      <c r="A4820" s="1" t="s">
        <v>1551</v>
      </c>
      <c r="B4820" s="1">
        <v>2018</v>
      </c>
      <c r="C4820" s="1" t="s">
        <v>42</v>
      </c>
      <c r="D4820" s="1" t="s">
        <v>32</v>
      </c>
      <c r="E4820" s="1" t="s">
        <v>37</v>
      </c>
      <c r="F4820" s="1">
        <v>40</v>
      </c>
      <c r="G4820" s="1">
        <v>682</v>
      </c>
      <c r="H4820" s="1">
        <v>392</v>
      </c>
      <c r="I4820" s="1">
        <v>37.22</v>
      </c>
      <c r="J4820" s="1">
        <v>5</v>
      </c>
      <c r="K4820" s="1" t="s">
        <v>19</v>
      </c>
      <c r="L4820" s="1" t="s">
        <v>19</v>
      </c>
      <c r="M4820" s="1">
        <v>14</v>
      </c>
      <c r="N4820" s="1" t="s">
        <v>49</v>
      </c>
      <c r="O4820" s="1">
        <v>847685</v>
      </c>
      <c r="P4820" s="1">
        <f t="shared" si="1064"/>
        <v>4</v>
      </c>
      <c r="Q4820" s="1">
        <f t="shared" si="1051"/>
        <v>6</v>
      </c>
      <c r="R4820" s="5">
        <f t="shared" si="1052"/>
        <v>5.865102639296188E-2</v>
      </c>
      <c r="S4820" s="6">
        <f t="shared" si="1053"/>
        <v>574780.05865102634</v>
      </c>
      <c r="T4820" s="4">
        <f t="shared" si="1054"/>
        <v>9.8000000000000007</v>
      </c>
      <c r="U4820" s="1" t="str">
        <f t="shared" si="1055"/>
        <v>Normal</v>
      </c>
      <c r="V4820" s="1" t="str">
        <f t="shared" si="1056"/>
        <v>Still Private</v>
      </c>
      <c r="W4820" s="1" t="str">
        <f t="shared" si="1057"/>
        <v>¥</v>
      </c>
      <c r="X4820" s="1" t="str">
        <f t="shared" si="1058"/>
        <v>¥40M</v>
      </c>
      <c r="Y4820" s="1" t="str">
        <f t="shared" si="1059"/>
        <v>¥392M</v>
      </c>
      <c r="Z4820" s="1" t="str">
        <f t="shared" si="1060"/>
        <v>¥0</v>
      </c>
      <c r="AA4820" s="1" t="str">
        <f t="shared" si="1061"/>
        <v>¥5,74,780</v>
      </c>
      <c r="AB4820" s="6">
        <f t="shared" si="1062"/>
        <v>47898.338220918864</v>
      </c>
      <c r="AC4820" s="1" t="str">
        <f t="shared" si="1063"/>
        <v>Small</v>
      </c>
    </row>
    <row r="4821" spans="1:29">
      <c r="A4821" s="1" t="s">
        <v>2359</v>
      </c>
      <c r="B4821" s="1">
        <v>2018</v>
      </c>
      <c r="C4821" s="1" t="s">
        <v>53</v>
      </c>
      <c r="D4821" s="1" t="s">
        <v>17</v>
      </c>
      <c r="E4821" s="1" t="s">
        <v>23</v>
      </c>
      <c r="F4821" s="1">
        <v>70</v>
      </c>
      <c r="G4821" s="1">
        <v>396</v>
      </c>
      <c r="H4821" s="1">
        <v>900</v>
      </c>
      <c r="I4821" s="1">
        <v>0.71</v>
      </c>
      <c r="J4821" s="1">
        <v>9</v>
      </c>
      <c r="K4821" s="1" t="s">
        <v>19</v>
      </c>
      <c r="L4821" s="1" t="s">
        <v>24</v>
      </c>
      <c r="M4821" s="1">
        <v>93</v>
      </c>
      <c r="N4821" s="1" t="s">
        <v>29</v>
      </c>
      <c r="O4821" s="1">
        <v>748249</v>
      </c>
      <c r="P4821" s="1">
        <f t="shared" si="1064"/>
        <v>5</v>
      </c>
      <c r="Q4821" s="1">
        <f t="shared" si="1051"/>
        <v>6</v>
      </c>
      <c r="R4821" s="5">
        <f t="shared" si="1052"/>
        <v>0.17676767676767677</v>
      </c>
      <c r="S4821" s="6">
        <f t="shared" si="1053"/>
        <v>2272727.2727272729</v>
      </c>
      <c r="T4821" s="4">
        <f t="shared" si="1054"/>
        <v>12.857142857142858</v>
      </c>
      <c r="U4821" s="1" t="str">
        <f t="shared" si="1055"/>
        <v>Normal</v>
      </c>
      <c r="V4821" s="1" t="str">
        <f t="shared" si="1056"/>
        <v>IPO</v>
      </c>
      <c r="W4821" s="1">
        <f t="shared" si="1057"/>
        <v>0</v>
      </c>
      <c r="X4821" s="1" t="str">
        <f t="shared" si="1058"/>
        <v>070M</v>
      </c>
      <c r="Y4821" s="1" t="str">
        <f t="shared" si="1059"/>
        <v>0900M</v>
      </c>
      <c r="Z4821" s="1" t="str">
        <f t="shared" si="1060"/>
        <v>00</v>
      </c>
      <c r="AA4821" s="1" t="str">
        <f t="shared" si="1061"/>
        <v>022,72,727</v>
      </c>
      <c r="AB4821" s="6">
        <f t="shared" si="1062"/>
        <v>189393.93939393939</v>
      </c>
      <c r="AC4821" s="1" t="str">
        <f t="shared" si="1063"/>
        <v>Small</v>
      </c>
    </row>
    <row r="4822" spans="1:29">
      <c r="A4822" s="1" t="s">
        <v>2987</v>
      </c>
      <c r="B4822" s="1">
        <v>2018</v>
      </c>
      <c r="C4822" s="1" t="s">
        <v>53</v>
      </c>
      <c r="D4822" s="1" t="s">
        <v>43</v>
      </c>
      <c r="E4822" s="1" t="s">
        <v>37</v>
      </c>
      <c r="F4822" s="1">
        <v>58</v>
      </c>
      <c r="G4822" s="1">
        <v>912</v>
      </c>
      <c r="H4822" s="1">
        <v>989</v>
      </c>
      <c r="I4822" s="1">
        <v>15.55</v>
      </c>
      <c r="J4822" s="1">
        <v>7</v>
      </c>
      <c r="K4822" s="1" t="s">
        <v>19</v>
      </c>
      <c r="L4822" s="1" t="s">
        <v>24</v>
      </c>
      <c r="M4822" s="1">
        <v>41</v>
      </c>
      <c r="N4822" s="1" t="s">
        <v>49</v>
      </c>
      <c r="O4822" s="1">
        <v>588080</v>
      </c>
      <c r="P4822" s="1">
        <f t="shared" si="1064"/>
        <v>4</v>
      </c>
      <c r="Q4822" s="1">
        <f t="shared" si="1051"/>
        <v>6</v>
      </c>
      <c r="R4822" s="5">
        <f t="shared" si="1052"/>
        <v>6.3596491228070179E-2</v>
      </c>
      <c r="S4822" s="6">
        <f t="shared" si="1053"/>
        <v>1084429.8245614036</v>
      </c>
      <c r="T4822" s="4">
        <f t="shared" si="1054"/>
        <v>17.051724137931036</v>
      </c>
      <c r="U4822" s="1" t="str">
        <f t="shared" si="1055"/>
        <v>Normal</v>
      </c>
      <c r="V4822" s="1" t="str">
        <f t="shared" si="1056"/>
        <v>IPO</v>
      </c>
      <c r="W4822" s="1">
        <f t="shared" si="1057"/>
        <v>0</v>
      </c>
      <c r="X4822" s="1" t="str">
        <f t="shared" si="1058"/>
        <v>058M</v>
      </c>
      <c r="Y4822" s="1" t="str">
        <f t="shared" si="1059"/>
        <v>0989M</v>
      </c>
      <c r="Z4822" s="1" t="str">
        <f t="shared" si="1060"/>
        <v>00</v>
      </c>
      <c r="AA4822" s="1" t="str">
        <f t="shared" si="1061"/>
        <v>010,84,430</v>
      </c>
      <c r="AB4822" s="6">
        <f t="shared" si="1062"/>
        <v>90369.152046783624</v>
      </c>
      <c r="AC4822" s="1" t="str">
        <f t="shared" si="1063"/>
        <v>Small</v>
      </c>
    </row>
    <row r="4823" spans="1:29">
      <c r="A4823" s="1" t="s">
        <v>4593</v>
      </c>
      <c r="B4823" s="1">
        <v>2018</v>
      </c>
      <c r="C4823" s="1" t="s">
        <v>45</v>
      </c>
      <c r="D4823" s="1" t="s">
        <v>39</v>
      </c>
      <c r="E4823" s="1" t="s">
        <v>23</v>
      </c>
      <c r="F4823" s="1">
        <v>26</v>
      </c>
      <c r="G4823" s="1">
        <v>2098</v>
      </c>
      <c r="H4823" s="1">
        <v>731</v>
      </c>
      <c r="I4823" s="1">
        <v>35.869999999999997</v>
      </c>
      <c r="J4823" s="1">
        <v>4</v>
      </c>
      <c r="K4823" s="1" t="s">
        <v>19</v>
      </c>
      <c r="L4823" s="1" t="s">
        <v>19</v>
      </c>
      <c r="M4823" s="1">
        <v>36</v>
      </c>
      <c r="N4823" s="1" t="s">
        <v>20</v>
      </c>
      <c r="O4823" s="1">
        <v>293123</v>
      </c>
      <c r="P4823" s="1">
        <f t="shared" si="1064"/>
        <v>5</v>
      </c>
      <c r="Q4823" s="1">
        <f t="shared" si="1051"/>
        <v>6</v>
      </c>
      <c r="R4823" s="5">
        <f t="shared" si="1052"/>
        <v>1.2392755004766444E-2</v>
      </c>
      <c r="S4823" s="6">
        <f t="shared" si="1053"/>
        <v>348427.07340324117</v>
      </c>
      <c r="T4823" s="4">
        <f t="shared" si="1054"/>
        <v>28.115384615384617</v>
      </c>
      <c r="U4823" s="1" t="str">
        <f t="shared" si="1055"/>
        <v>Normal</v>
      </c>
      <c r="V4823" s="1" t="str">
        <f t="shared" si="1056"/>
        <v>Still Private</v>
      </c>
      <c r="W4823" s="1" t="str">
        <f t="shared" si="1057"/>
        <v>A$</v>
      </c>
      <c r="X4823" s="1" t="str">
        <f t="shared" si="1058"/>
        <v>A$26M</v>
      </c>
      <c r="Y4823" s="1" t="str">
        <f t="shared" si="1059"/>
        <v>A$731M</v>
      </c>
      <c r="Z4823" s="1" t="str">
        <f t="shared" si="1060"/>
        <v>A$0</v>
      </c>
      <c r="AA4823" s="1" t="str">
        <f t="shared" si="1061"/>
        <v>A$3,48,427</v>
      </c>
      <c r="AB4823" s="6">
        <f t="shared" si="1062"/>
        <v>29035.589450270098</v>
      </c>
      <c r="AC4823" s="1" t="str">
        <f t="shared" si="1063"/>
        <v>Small</v>
      </c>
    </row>
    <row r="4824" spans="1:29">
      <c r="A4824" s="1" t="s">
        <v>4653</v>
      </c>
      <c r="B4824" s="1">
        <v>2018</v>
      </c>
      <c r="C4824" s="1" t="s">
        <v>59</v>
      </c>
      <c r="D4824" s="1" t="s">
        <v>46</v>
      </c>
      <c r="E4824" s="1" t="s">
        <v>40</v>
      </c>
      <c r="F4824" s="1">
        <v>12</v>
      </c>
      <c r="G4824" s="1">
        <v>2982</v>
      </c>
      <c r="H4824" s="1">
        <v>693</v>
      </c>
      <c r="I4824" s="1">
        <v>28.77</v>
      </c>
      <c r="J4824" s="1">
        <v>2</v>
      </c>
      <c r="K4824" s="1" t="s">
        <v>19</v>
      </c>
      <c r="L4824" s="1" t="s">
        <v>24</v>
      </c>
      <c r="M4824" s="1">
        <v>9</v>
      </c>
      <c r="N4824" s="1" t="s">
        <v>33</v>
      </c>
      <c r="O4824" s="1">
        <v>274787</v>
      </c>
      <c r="P4824" s="1">
        <f t="shared" si="1064"/>
        <v>3</v>
      </c>
      <c r="Q4824" s="1">
        <f t="shared" si="1051"/>
        <v>6</v>
      </c>
      <c r="R4824" s="5">
        <f t="shared" si="1052"/>
        <v>4.0241448692152921E-3</v>
      </c>
      <c r="S4824" s="6">
        <f t="shared" si="1053"/>
        <v>232394.36619718309</v>
      </c>
      <c r="T4824" s="4">
        <f t="shared" si="1054"/>
        <v>57.75</v>
      </c>
      <c r="U4824" s="1" t="str">
        <f t="shared" si="1055"/>
        <v>Normal</v>
      </c>
      <c r="V4824" s="1" t="str">
        <f t="shared" si="1056"/>
        <v>IPO</v>
      </c>
      <c r="W4824" s="1" t="str">
        <f t="shared" si="1057"/>
        <v>₹</v>
      </c>
      <c r="X4824" s="1" t="str">
        <f t="shared" si="1058"/>
        <v>₹12M</v>
      </c>
      <c r="Y4824" s="1" t="str">
        <f t="shared" si="1059"/>
        <v>₹693M</v>
      </c>
      <c r="Z4824" s="1" t="str">
        <f t="shared" si="1060"/>
        <v>₹0</v>
      </c>
      <c r="AA4824" s="1" t="str">
        <f t="shared" si="1061"/>
        <v>₹2,32,394</v>
      </c>
      <c r="AB4824" s="6">
        <f t="shared" si="1062"/>
        <v>19366.197183098593</v>
      </c>
      <c r="AC4824" s="1" t="str">
        <f t="shared" si="1063"/>
        <v>Small</v>
      </c>
    </row>
    <row r="4825" spans="1:29">
      <c r="A4825" s="1" t="s">
        <v>2386</v>
      </c>
      <c r="B4825" s="1">
        <v>2018</v>
      </c>
      <c r="C4825" s="1" t="s">
        <v>73</v>
      </c>
      <c r="D4825" s="1" t="s">
        <v>46</v>
      </c>
      <c r="E4825" s="1" t="s">
        <v>37</v>
      </c>
      <c r="F4825" s="1">
        <v>2</v>
      </c>
      <c r="G4825" s="1">
        <v>3822</v>
      </c>
      <c r="H4825" s="1">
        <v>980</v>
      </c>
      <c r="I4825" s="1">
        <v>25.24</v>
      </c>
      <c r="J4825" s="1">
        <v>1</v>
      </c>
      <c r="K4825" s="1" t="s">
        <v>24</v>
      </c>
      <c r="L4825" s="1" t="s">
        <v>24</v>
      </c>
      <c r="M4825" s="1">
        <v>72</v>
      </c>
      <c r="N4825" s="1" t="s">
        <v>49</v>
      </c>
      <c r="O4825" s="1">
        <v>258541</v>
      </c>
      <c r="P4825" s="1">
        <f t="shared" si="1064"/>
        <v>4</v>
      </c>
      <c r="Q4825" s="1">
        <f t="shared" si="1051"/>
        <v>6</v>
      </c>
      <c r="R4825" s="5">
        <f t="shared" si="1052"/>
        <v>5.2328623757195189E-4</v>
      </c>
      <c r="S4825" s="6">
        <f t="shared" si="1053"/>
        <v>256410.25641025641</v>
      </c>
      <c r="T4825" s="4">
        <f t="shared" si="1054"/>
        <v>490</v>
      </c>
      <c r="U4825" s="1" t="str">
        <f t="shared" si="1055"/>
        <v>Normal</v>
      </c>
      <c r="V4825" s="1" t="str">
        <f t="shared" si="1056"/>
        <v>Acquired</v>
      </c>
      <c r="W4825" s="1" t="str">
        <f t="shared" si="1057"/>
        <v>€</v>
      </c>
      <c r="X4825" s="1" t="str">
        <f t="shared" si="1058"/>
        <v>€2M</v>
      </c>
      <c r="Y4825" s="1" t="str">
        <f t="shared" si="1059"/>
        <v>€980M</v>
      </c>
      <c r="Z4825" s="1" t="str">
        <f t="shared" si="1060"/>
        <v>€0</v>
      </c>
      <c r="AA4825" s="1" t="str">
        <f t="shared" si="1061"/>
        <v>€2,56,410</v>
      </c>
      <c r="AB4825" s="6">
        <f t="shared" si="1062"/>
        <v>21367.521367521367</v>
      </c>
      <c r="AC4825" s="1" t="str">
        <f t="shared" si="1063"/>
        <v>Small</v>
      </c>
    </row>
    <row r="4826" spans="1:29">
      <c r="A4826" s="1" t="s">
        <v>2766</v>
      </c>
      <c r="B4826" s="1">
        <v>2018</v>
      </c>
      <c r="C4826" s="1" t="s">
        <v>22</v>
      </c>
      <c r="D4826" s="1" t="s">
        <v>32</v>
      </c>
      <c r="E4826" s="1" t="s">
        <v>23</v>
      </c>
      <c r="F4826" s="1">
        <v>26</v>
      </c>
      <c r="G4826" s="1">
        <v>850</v>
      </c>
      <c r="H4826" s="1">
        <v>527</v>
      </c>
      <c r="I4826" s="1">
        <v>27.91</v>
      </c>
      <c r="J4826" s="1">
        <v>6</v>
      </c>
      <c r="K4826" s="1" t="s">
        <v>19</v>
      </c>
      <c r="L4826" s="1" t="s">
        <v>19</v>
      </c>
      <c r="M4826" s="1">
        <v>96</v>
      </c>
      <c r="N4826" s="1" t="s">
        <v>33</v>
      </c>
      <c r="O4826" s="1">
        <v>76316</v>
      </c>
      <c r="P4826" s="1">
        <f t="shared" si="1064"/>
        <v>5</v>
      </c>
      <c r="Q4826" s="1">
        <f t="shared" si="1051"/>
        <v>6</v>
      </c>
      <c r="R4826" s="5">
        <f t="shared" si="1052"/>
        <v>3.0588235294117649E-2</v>
      </c>
      <c r="S4826" s="6">
        <f t="shared" si="1053"/>
        <v>620000</v>
      </c>
      <c r="T4826" s="4">
        <f t="shared" si="1054"/>
        <v>20.26923076923077</v>
      </c>
      <c r="U4826" s="1" t="str">
        <f t="shared" si="1055"/>
        <v>Normal</v>
      </c>
      <c r="V4826" s="1" t="str">
        <f t="shared" si="1056"/>
        <v>Still Private</v>
      </c>
      <c r="W4826" s="1" t="str">
        <f t="shared" si="1057"/>
        <v>£</v>
      </c>
      <c r="X4826" s="1" t="str">
        <f t="shared" si="1058"/>
        <v>£26M</v>
      </c>
      <c r="Y4826" s="1" t="str">
        <f t="shared" si="1059"/>
        <v>£527M</v>
      </c>
      <c r="Z4826" s="1" t="str">
        <f t="shared" si="1060"/>
        <v>£0</v>
      </c>
      <c r="AA4826" s="1" t="str">
        <f t="shared" si="1061"/>
        <v>£6,20,000</v>
      </c>
      <c r="AB4826" s="6">
        <f t="shared" si="1062"/>
        <v>51666.666666666664</v>
      </c>
      <c r="AC4826" s="1" t="str">
        <f t="shared" si="1063"/>
        <v>Small</v>
      </c>
    </row>
    <row r="4827" spans="1:29">
      <c r="A4827" s="1" t="s">
        <v>4764</v>
      </c>
      <c r="B4827" s="1">
        <v>2018</v>
      </c>
      <c r="C4827" s="1" t="s">
        <v>35</v>
      </c>
      <c r="D4827" s="1" t="s">
        <v>36</v>
      </c>
      <c r="E4827" s="1" t="s">
        <v>28</v>
      </c>
      <c r="F4827" s="1">
        <v>37</v>
      </c>
      <c r="G4827" s="1">
        <v>4356</v>
      </c>
      <c r="H4827" s="1">
        <v>403</v>
      </c>
      <c r="I4827" s="1">
        <v>1.81</v>
      </c>
      <c r="J4827" s="1">
        <v>6</v>
      </c>
      <c r="K4827" s="1" t="s">
        <v>19</v>
      </c>
      <c r="L4827" s="1" t="s">
        <v>19</v>
      </c>
      <c r="M4827" s="1">
        <v>39</v>
      </c>
      <c r="N4827" s="1" t="s">
        <v>29</v>
      </c>
      <c r="O4827" s="1">
        <v>48123</v>
      </c>
      <c r="P4827" s="1">
        <f t="shared" si="1064"/>
        <v>1</v>
      </c>
      <c r="Q4827" s="1">
        <f t="shared" si="1051"/>
        <v>6</v>
      </c>
      <c r="R4827" s="5">
        <f t="shared" si="1052"/>
        <v>8.4940312213039482E-3</v>
      </c>
      <c r="S4827" s="6">
        <f t="shared" si="1053"/>
        <v>92516.06978879706</v>
      </c>
      <c r="T4827" s="4">
        <f t="shared" si="1054"/>
        <v>10.891891891891891</v>
      </c>
      <c r="U4827" s="1" t="str">
        <f t="shared" si="1055"/>
        <v>Normal</v>
      </c>
      <c r="V4827" s="1" t="str">
        <f t="shared" si="1056"/>
        <v>Still Private</v>
      </c>
      <c r="W4827" s="1" t="str">
        <f t="shared" si="1057"/>
        <v>¥</v>
      </c>
      <c r="X4827" s="1" t="str">
        <f t="shared" si="1058"/>
        <v>¥37M</v>
      </c>
      <c r="Y4827" s="1" t="str">
        <f t="shared" si="1059"/>
        <v>¥403M</v>
      </c>
      <c r="Z4827" s="1" t="str">
        <f t="shared" si="1060"/>
        <v>¥0</v>
      </c>
      <c r="AA4827" s="1" t="str">
        <f t="shared" si="1061"/>
        <v>¥92,516</v>
      </c>
      <c r="AB4827" s="6">
        <f t="shared" si="1062"/>
        <v>7709.6724823997547</v>
      </c>
      <c r="AC4827" s="1" t="str">
        <f t="shared" si="1063"/>
        <v>Small</v>
      </c>
    </row>
    <row r="4828" spans="1:29">
      <c r="A4828" s="1" t="s">
        <v>3212</v>
      </c>
      <c r="B4828" s="1">
        <v>2019</v>
      </c>
      <c r="C4828" s="1" t="s">
        <v>73</v>
      </c>
      <c r="D4828" s="1" t="s">
        <v>17</v>
      </c>
      <c r="E4828" s="1" t="s">
        <v>18</v>
      </c>
      <c r="F4828" s="1">
        <v>13</v>
      </c>
      <c r="G4828" s="1">
        <v>1687</v>
      </c>
      <c r="H4828" s="1">
        <v>930</v>
      </c>
      <c r="I4828" s="1">
        <v>17.18</v>
      </c>
      <c r="J4828" s="1">
        <v>4</v>
      </c>
      <c r="K4828" s="1" t="s">
        <v>19</v>
      </c>
      <c r="L4828" s="1" t="s">
        <v>19</v>
      </c>
      <c r="M4828" s="1">
        <v>5</v>
      </c>
      <c r="N4828" s="1" t="s">
        <v>29</v>
      </c>
      <c r="O4828" s="1">
        <v>4892545</v>
      </c>
      <c r="P4828" s="1">
        <f t="shared" si="1064"/>
        <v>2</v>
      </c>
      <c r="Q4828" s="1">
        <f t="shared" si="1051"/>
        <v>5</v>
      </c>
      <c r="R4828" s="5">
        <f t="shared" si="1052"/>
        <v>7.7059869590989927E-3</v>
      </c>
      <c r="S4828" s="6">
        <f t="shared" si="1053"/>
        <v>551274.45168938942</v>
      </c>
      <c r="T4828" s="4">
        <f t="shared" si="1054"/>
        <v>71.538461538461533</v>
      </c>
      <c r="U4828" s="1" t="str">
        <f t="shared" si="1055"/>
        <v>Normal</v>
      </c>
      <c r="V4828" s="1" t="str">
        <f t="shared" si="1056"/>
        <v>Still Private</v>
      </c>
      <c r="W4828" s="1" t="str">
        <f t="shared" si="1057"/>
        <v>€</v>
      </c>
      <c r="X4828" s="1" t="str">
        <f t="shared" si="1058"/>
        <v>€13M</v>
      </c>
      <c r="Y4828" s="1" t="str">
        <f t="shared" si="1059"/>
        <v>€930M</v>
      </c>
      <c r="Z4828" s="1" t="str">
        <f t="shared" si="1060"/>
        <v>€0</v>
      </c>
      <c r="AA4828" s="1" t="str">
        <f t="shared" si="1061"/>
        <v>€5,51,274</v>
      </c>
      <c r="AB4828" s="6">
        <f t="shared" si="1062"/>
        <v>45939.537640782451</v>
      </c>
      <c r="AC4828" s="1" t="str">
        <f t="shared" si="1063"/>
        <v>Small</v>
      </c>
    </row>
    <row r="4829" spans="1:29">
      <c r="A4829" s="1" t="s">
        <v>4806</v>
      </c>
      <c r="B4829" s="1">
        <v>2019</v>
      </c>
      <c r="C4829" s="1" t="s">
        <v>35</v>
      </c>
      <c r="D4829" s="1" t="s">
        <v>46</v>
      </c>
      <c r="E4829" s="1" t="s">
        <v>28</v>
      </c>
      <c r="F4829" s="1">
        <v>56</v>
      </c>
      <c r="G4829" s="1">
        <v>3184</v>
      </c>
      <c r="H4829" s="1">
        <v>645</v>
      </c>
      <c r="I4829" s="1">
        <v>33.229999999999997</v>
      </c>
      <c r="J4829" s="1">
        <v>3</v>
      </c>
      <c r="K4829" s="1" t="s">
        <v>24</v>
      </c>
      <c r="L4829" s="1" t="s">
        <v>19</v>
      </c>
      <c r="M4829" s="1">
        <v>55</v>
      </c>
      <c r="N4829" s="1" t="s">
        <v>49</v>
      </c>
      <c r="O4829" s="1">
        <v>4830701</v>
      </c>
      <c r="P4829" s="1">
        <f t="shared" si="1064"/>
        <v>1</v>
      </c>
      <c r="Q4829" s="1">
        <f t="shared" si="1051"/>
        <v>5</v>
      </c>
      <c r="R4829" s="5">
        <f t="shared" si="1052"/>
        <v>1.7587939698492462E-2</v>
      </c>
      <c r="S4829" s="6">
        <f t="shared" si="1053"/>
        <v>202575.37688442212</v>
      </c>
      <c r="T4829" s="4">
        <f t="shared" si="1054"/>
        <v>11.517857142857142</v>
      </c>
      <c r="U4829" s="1" t="str">
        <f t="shared" si="1055"/>
        <v>Normal</v>
      </c>
      <c r="V4829" s="1" t="str">
        <f t="shared" si="1056"/>
        <v>Acquired</v>
      </c>
      <c r="W4829" s="1" t="str">
        <f t="shared" si="1057"/>
        <v>¥</v>
      </c>
      <c r="X4829" s="1" t="str">
        <f t="shared" si="1058"/>
        <v>¥56M</v>
      </c>
      <c r="Y4829" s="1" t="str">
        <f t="shared" si="1059"/>
        <v>¥645M</v>
      </c>
      <c r="Z4829" s="1" t="str">
        <f t="shared" si="1060"/>
        <v>¥0</v>
      </c>
      <c r="AA4829" s="1" t="str">
        <f t="shared" si="1061"/>
        <v>¥2,02,575</v>
      </c>
      <c r="AB4829" s="6">
        <f t="shared" si="1062"/>
        <v>16881.281407035174</v>
      </c>
      <c r="AC4829" s="1" t="str">
        <f t="shared" si="1063"/>
        <v>Small</v>
      </c>
    </row>
    <row r="4830" spans="1:29">
      <c r="A4830" s="1" t="s">
        <v>3065</v>
      </c>
      <c r="B4830" s="1">
        <v>2019</v>
      </c>
      <c r="C4830" s="1" t="s">
        <v>59</v>
      </c>
      <c r="D4830" s="1" t="s">
        <v>43</v>
      </c>
      <c r="E4830" s="1" t="s">
        <v>40</v>
      </c>
      <c r="F4830" s="1">
        <v>82</v>
      </c>
      <c r="G4830" s="1">
        <v>3012</v>
      </c>
      <c r="H4830" s="1">
        <v>183</v>
      </c>
      <c r="I4830" s="1">
        <v>6.84</v>
      </c>
      <c r="J4830" s="1">
        <v>6</v>
      </c>
      <c r="K4830" s="1" t="s">
        <v>19</v>
      </c>
      <c r="L4830" s="1" t="s">
        <v>19</v>
      </c>
      <c r="M4830" s="1">
        <v>70</v>
      </c>
      <c r="N4830" s="1" t="s">
        <v>29</v>
      </c>
      <c r="O4830" s="1">
        <v>4765204</v>
      </c>
      <c r="P4830" s="1">
        <f t="shared" si="1064"/>
        <v>3</v>
      </c>
      <c r="Q4830" s="1">
        <f t="shared" si="1051"/>
        <v>5</v>
      </c>
      <c r="R4830" s="5">
        <f t="shared" si="1052"/>
        <v>2.7224435590969456E-2</v>
      </c>
      <c r="S4830" s="6">
        <f t="shared" si="1053"/>
        <v>60756.972111553783</v>
      </c>
      <c r="T4830" s="4">
        <f t="shared" si="1054"/>
        <v>2.2317073170731709</v>
      </c>
      <c r="U4830" s="1" t="str">
        <f t="shared" si="1055"/>
        <v>Normal</v>
      </c>
      <c r="V4830" s="1" t="str">
        <f t="shared" si="1056"/>
        <v>Still Private</v>
      </c>
      <c r="W4830" s="1" t="str">
        <f t="shared" si="1057"/>
        <v>₹</v>
      </c>
      <c r="X4830" s="1" t="str">
        <f t="shared" si="1058"/>
        <v>₹82M</v>
      </c>
      <c r="Y4830" s="1" t="str">
        <f t="shared" si="1059"/>
        <v>₹183M</v>
      </c>
      <c r="Z4830" s="1" t="str">
        <f t="shared" si="1060"/>
        <v>₹0</v>
      </c>
      <c r="AA4830" s="1" t="str">
        <f t="shared" si="1061"/>
        <v>₹60,757</v>
      </c>
      <c r="AB4830" s="6">
        <f t="shared" si="1062"/>
        <v>5063.0810092961483</v>
      </c>
      <c r="AC4830" s="1" t="str">
        <f t="shared" si="1063"/>
        <v>Small</v>
      </c>
    </row>
    <row r="4831" spans="1:29">
      <c r="A4831" s="1" t="s">
        <v>4051</v>
      </c>
      <c r="B4831" s="1">
        <v>2019</v>
      </c>
      <c r="C4831" s="1" t="s">
        <v>53</v>
      </c>
      <c r="D4831" s="1" t="s">
        <v>39</v>
      </c>
      <c r="E4831" s="1" t="s">
        <v>40</v>
      </c>
      <c r="F4831" s="1">
        <v>33</v>
      </c>
      <c r="G4831" s="1">
        <v>3623</v>
      </c>
      <c r="H4831" s="1">
        <v>353</v>
      </c>
      <c r="I4831" s="1">
        <v>33.619999999999997</v>
      </c>
      <c r="J4831" s="1">
        <v>2</v>
      </c>
      <c r="K4831" s="1" t="s">
        <v>24</v>
      </c>
      <c r="L4831" s="1" t="s">
        <v>24</v>
      </c>
      <c r="M4831" s="1">
        <v>91</v>
      </c>
      <c r="N4831" s="1" t="s">
        <v>29</v>
      </c>
      <c r="O4831" s="1">
        <v>4702462</v>
      </c>
      <c r="P4831" s="1">
        <f t="shared" si="1064"/>
        <v>3</v>
      </c>
      <c r="Q4831" s="1">
        <f t="shared" si="1051"/>
        <v>5</v>
      </c>
      <c r="R4831" s="5">
        <f t="shared" si="1052"/>
        <v>9.1084736406293124E-3</v>
      </c>
      <c r="S4831" s="6">
        <f t="shared" si="1053"/>
        <v>97433.066519459011</v>
      </c>
      <c r="T4831" s="4">
        <f t="shared" si="1054"/>
        <v>10.696969696969697</v>
      </c>
      <c r="U4831" s="1" t="str">
        <f t="shared" si="1055"/>
        <v>Normal</v>
      </c>
      <c r="V4831" s="1" t="str">
        <f t="shared" si="1056"/>
        <v>Acquired</v>
      </c>
      <c r="W4831" s="1">
        <f t="shared" si="1057"/>
        <v>0</v>
      </c>
      <c r="X4831" s="1" t="str">
        <f t="shared" si="1058"/>
        <v>033M</v>
      </c>
      <c r="Y4831" s="1" t="str">
        <f t="shared" si="1059"/>
        <v>0353M</v>
      </c>
      <c r="Z4831" s="1" t="str">
        <f t="shared" si="1060"/>
        <v>00</v>
      </c>
      <c r="AA4831" s="1" t="str">
        <f t="shared" si="1061"/>
        <v>097,433</v>
      </c>
      <c r="AB4831" s="6">
        <f t="shared" si="1062"/>
        <v>8119.4222099549179</v>
      </c>
      <c r="AC4831" s="1" t="str">
        <f t="shared" si="1063"/>
        <v>Small</v>
      </c>
    </row>
    <row r="4832" spans="1:29">
      <c r="A4832" s="1" t="s">
        <v>4655</v>
      </c>
      <c r="B4832" s="1">
        <v>2019</v>
      </c>
      <c r="C4832" s="1" t="s">
        <v>22</v>
      </c>
      <c r="D4832" s="1" t="s">
        <v>102</v>
      </c>
      <c r="E4832" s="1" t="s">
        <v>40</v>
      </c>
      <c r="F4832" s="1">
        <v>44</v>
      </c>
      <c r="G4832" s="1">
        <v>3636</v>
      </c>
      <c r="H4832" s="1">
        <v>67</v>
      </c>
      <c r="I4832" s="1">
        <v>28.52</v>
      </c>
      <c r="J4832" s="1">
        <v>4</v>
      </c>
      <c r="K4832" s="1" t="s">
        <v>24</v>
      </c>
      <c r="L4832" s="1" t="s">
        <v>19</v>
      </c>
      <c r="M4832" s="1">
        <v>79</v>
      </c>
      <c r="N4832" s="1" t="s">
        <v>29</v>
      </c>
      <c r="O4832" s="1">
        <v>4640943</v>
      </c>
      <c r="P4832" s="1">
        <f t="shared" si="1064"/>
        <v>3</v>
      </c>
      <c r="Q4832" s="1">
        <f t="shared" si="1051"/>
        <v>5</v>
      </c>
      <c r="R4832" s="5">
        <f t="shared" si="1052"/>
        <v>1.2101210121012101E-2</v>
      </c>
      <c r="S4832" s="6">
        <f t="shared" si="1053"/>
        <v>18426.842684268428</v>
      </c>
      <c r="T4832" s="4">
        <f t="shared" si="1054"/>
        <v>1.5227272727272727</v>
      </c>
      <c r="U4832" s="1" t="str">
        <f t="shared" si="1055"/>
        <v>Normal</v>
      </c>
      <c r="V4832" s="1" t="str">
        <f t="shared" si="1056"/>
        <v>Acquired</v>
      </c>
      <c r="W4832" s="1" t="str">
        <f t="shared" si="1057"/>
        <v>£</v>
      </c>
      <c r="X4832" s="1" t="str">
        <f t="shared" si="1058"/>
        <v>£44M</v>
      </c>
      <c r="Y4832" s="1" t="str">
        <f t="shared" si="1059"/>
        <v>£67M</v>
      </c>
      <c r="Z4832" s="1" t="str">
        <f t="shared" si="1060"/>
        <v>£0</v>
      </c>
      <c r="AA4832" s="1" t="str">
        <f t="shared" si="1061"/>
        <v>£18,427</v>
      </c>
      <c r="AB4832" s="6">
        <f t="shared" si="1062"/>
        <v>1535.5702236890356</v>
      </c>
      <c r="AC4832" s="1" t="str">
        <f t="shared" si="1063"/>
        <v>Small</v>
      </c>
    </row>
    <row r="4833" spans="1:29">
      <c r="A4833" s="1" t="s">
        <v>2421</v>
      </c>
      <c r="B4833" s="1">
        <v>2019</v>
      </c>
      <c r="C4833" s="1" t="s">
        <v>53</v>
      </c>
      <c r="D4833" s="1" t="s">
        <v>17</v>
      </c>
      <c r="E4833" s="1" t="s">
        <v>40</v>
      </c>
      <c r="F4833" s="1">
        <v>76</v>
      </c>
      <c r="G4833" s="1">
        <v>4102</v>
      </c>
      <c r="H4833" s="1">
        <v>5</v>
      </c>
      <c r="I4833" s="1">
        <v>35.65</v>
      </c>
      <c r="J4833" s="1">
        <v>2</v>
      </c>
      <c r="K4833" s="1" t="s">
        <v>19</v>
      </c>
      <c r="L4833" s="1" t="s">
        <v>24</v>
      </c>
      <c r="M4833" s="1">
        <v>26</v>
      </c>
      <c r="N4833" s="1" t="s">
        <v>49</v>
      </c>
      <c r="O4833" s="1">
        <v>4395112</v>
      </c>
      <c r="P4833" s="1">
        <f t="shared" si="1064"/>
        <v>3</v>
      </c>
      <c r="Q4833" s="1">
        <f t="shared" si="1051"/>
        <v>5</v>
      </c>
      <c r="R4833" s="5">
        <f t="shared" si="1052"/>
        <v>1.8527547537786446E-2</v>
      </c>
      <c r="S4833" s="6">
        <f t="shared" si="1053"/>
        <v>1218.9176011701609</v>
      </c>
      <c r="T4833" s="4">
        <f t="shared" si="1054"/>
        <v>6.5789473684210523E-2</v>
      </c>
      <c r="U4833" s="1" t="str">
        <f t="shared" si="1055"/>
        <v>Normal</v>
      </c>
      <c r="V4833" s="1" t="str">
        <f t="shared" si="1056"/>
        <v>IPO</v>
      </c>
      <c r="W4833" s="1">
        <f t="shared" si="1057"/>
        <v>0</v>
      </c>
      <c r="X4833" s="1" t="str">
        <f t="shared" si="1058"/>
        <v>076M</v>
      </c>
      <c r="Y4833" s="1" t="str">
        <f t="shared" si="1059"/>
        <v>05M</v>
      </c>
      <c r="Z4833" s="1" t="str">
        <f t="shared" si="1060"/>
        <v>00</v>
      </c>
      <c r="AA4833" s="1" t="str">
        <f t="shared" si="1061"/>
        <v>01,219</v>
      </c>
      <c r="AB4833" s="6">
        <f t="shared" si="1062"/>
        <v>101.57646676418007</v>
      </c>
      <c r="AC4833" s="1" t="str">
        <f t="shared" si="1063"/>
        <v>Small</v>
      </c>
    </row>
    <row r="4834" spans="1:29">
      <c r="A4834" s="1" t="s">
        <v>3523</v>
      </c>
      <c r="B4834" s="1">
        <v>2019</v>
      </c>
      <c r="C4834" s="1" t="s">
        <v>31</v>
      </c>
      <c r="D4834" s="1" t="s">
        <v>43</v>
      </c>
      <c r="E4834" s="1" t="s">
        <v>23</v>
      </c>
      <c r="F4834" s="1">
        <v>41</v>
      </c>
      <c r="G4834" s="1">
        <v>1670</v>
      </c>
      <c r="H4834" s="1">
        <v>428</v>
      </c>
      <c r="I4834" s="1">
        <v>5.53</v>
      </c>
      <c r="J4834" s="1">
        <v>8</v>
      </c>
      <c r="K4834" s="1" t="s">
        <v>24</v>
      </c>
      <c r="L4834" s="1" t="s">
        <v>24</v>
      </c>
      <c r="M4834" s="1">
        <v>9</v>
      </c>
      <c r="N4834" s="1" t="s">
        <v>29</v>
      </c>
      <c r="O4834" s="1">
        <v>4378492</v>
      </c>
      <c r="P4834" s="1">
        <f t="shared" si="1064"/>
        <v>5</v>
      </c>
      <c r="Q4834" s="1">
        <f t="shared" si="1051"/>
        <v>5</v>
      </c>
      <c r="R4834" s="5">
        <f t="shared" si="1052"/>
        <v>2.4550898203592814E-2</v>
      </c>
      <c r="S4834" s="6">
        <f t="shared" si="1053"/>
        <v>256287.4251497006</v>
      </c>
      <c r="T4834" s="4">
        <f t="shared" si="1054"/>
        <v>10.439024390243903</v>
      </c>
      <c r="U4834" s="1" t="str">
        <f t="shared" si="1055"/>
        <v>High Performer</v>
      </c>
      <c r="V4834" s="1" t="str">
        <f t="shared" si="1056"/>
        <v>Acquired</v>
      </c>
      <c r="W4834" s="1" t="str">
        <f t="shared" si="1057"/>
        <v>€</v>
      </c>
      <c r="X4834" s="1" t="str">
        <f t="shared" si="1058"/>
        <v>€41M</v>
      </c>
      <c r="Y4834" s="1" t="str">
        <f t="shared" si="1059"/>
        <v>€428M</v>
      </c>
      <c r="Z4834" s="1" t="str">
        <f t="shared" si="1060"/>
        <v>€0</v>
      </c>
      <c r="AA4834" s="1" t="str">
        <f t="shared" si="1061"/>
        <v>€2,56,287</v>
      </c>
      <c r="AB4834" s="6">
        <f t="shared" si="1062"/>
        <v>21357.285429141717</v>
      </c>
      <c r="AC4834" s="1" t="str">
        <f t="shared" si="1063"/>
        <v>Small</v>
      </c>
    </row>
    <row r="4835" spans="1:29">
      <c r="A4835" s="1" t="s">
        <v>3021</v>
      </c>
      <c r="B4835" s="1">
        <v>2019</v>
      </c>
      <c r="C4835" s="1" t="s">
        <v>42</v>
      </c>
      <c r="D4835" s="1" t="s">
        <v>46</v>
      </c>
      <c r="E4835" s="1" t="s">
        <v>23</v>
      </c>
      <c r="F4835" s="1">
        <v>79</v>
      </c>
      <c r="G4835" s="1">
        <v>4161</v>
      </c>
      <c r="H4835" s="1">
        <v>732</v>
      </c>
      <c r="I4835" s="1">
        <v>40.79</v>
      </c>
      <c r="J4835" s="1">
        <v>5</v>
      </c>
      <c r="K4835" s="1" t="s">
        <v>19</v>
      </c>
      <c r="L4835" s="1" t="s">
        <v>24</v>
      </c>
      <c r="M4835" s="1">
        <v>13</v>
      </c>
      <c r="N4835" s="1" t="s">
        <v>29</v>
      </c>
      <c r="O4835" s="1">
        <v>4250350</v>
      </c>
      <c r="P4835" s="1">
        <f t="shared" si="1064"/>
        <v>5</v>
      </c>
      <c r="Q4835" s="1">
        <f t="shared" si="1051"/>
        <v>5</v>
      </c>
      <c r="R4835" s="5">
        <f t="shared" si="1052"/>
        <v>1.8985820716173996E-2</v>
      </c>
      <c r="S4835" s="6">
        <f t="shared" si="1053"/>
        <v>175919.25018024514</v>
      </c>
      <c r="T4835" s="4">
        <f t="shared" si="1054"/>
        <v>9.2658227848101262</v>
      </c>
      <c r="U4835" s="1" t="str">
        <f t="shared" si="1055"/>
        <v>Normal</v>
      </c>
      <c r="V4835" s="1" t="str">
        <f t="shared" si="1056"/>
        <v>IPO</v>
      </c>
      <c r="W4835" s="1" t="str">
        <f t="shared" si="1057"/>
        <v>¥</v>
      </c>
      <c r="X4835" s="1" t="str">
        <f t="shared" si="1058"/>
        <v>¥79M</v>
      </c>
      <c r="Y4835" s="1" t="str">
        <f t="shared" si="1059"/>
        <v>¥732M</v>
      </c>
      <c r="Z4835" s="1" t="str">
        <f t="shared" si="1060"/>
        <v>¥0</v>
      </c>
      <c r="AA4835" s="1" t="str">
        <f t="shared" si="1061"/>
        <v>¥1,75,919</v>
      </c>
      <c r="AB4835" s="6">
        <f t="shared" si="1062"/>
        <v>14659.937515020429</v>
      </c>
      <c r="AC4835" s="1" t="str">
        <f t="shared" si="1063"/>
        <v>Small</v>
      </c>
    </row>
    <row r="4836" spans="1:29">
      <c r="A4836" s="1" t="s">
        <v>3101</v>
      </c>
      <c r="B4836" s="1">
        <v>2019</v>
      </c>
      <c r="C4836" s="1" t="s">
        <v>73</v>
      </c>
      <c r="D4836" s="1" t="s">
        <v>48</v>
      </c>
      <c r="E4836" s="1" t="s">
        <v>28</v>
      </c>
      <c r="F4836" s="1">
        <v>50</v>
      </c>
      <c r="G4836" s="1">
        <v>3005</v>
      </c>
      <c r="H4836" s="1">
        <v>182</v>
      </c>
      <c r="I4836" s="1">
        <v>39.409999999999997</v>
      </c>
      <c r="J4836" s="1">
        <v>3</v>
      </c>
      <c r="K4836" s="1" t="s">
        <v>24</v>
      </c>
      <c r="L4836" s="1" t="s">
        <v>24</v>
      </c>
      <c r="M4836" s="1">
        <v>7</v>
      </c>
      <c r="N4836" s="1" t="s">
        <v>29</v>
      </c>
      <c r="O4836" s="1">
        <v>4141351</v>
      </c>
      <c r="P4836" s="1">
        <f t="shared" si="1064"/>
        <v>1</v>
      </c>
      <c r="Q4836" s="1">
        <f t="shared" si="1051"/>
        <v>5</v>
      </c>
      <c r="R4836" s="5">
        <f t="shared" si="1052"/>
        <v>1.6638935108153077E-2</v>
      </c>
      <c r="S4836" s="6">
        <f t="shared" si="1053"/>
        <v>60565.723793677207</v>
      </c>
      <c r="T4836" s="4">
        <f t="shared" si="1054"/>
        <v>3.64</v>
      </c>
      <c r="U4836" s="1" t="str">
        <f t="shared" si="1055"/>
        <v>Normal</v>
      </c>
      <c r="V4836" s="1" t="str">
        <f t="shared" si="1056"/>
        <v>Acquired</v>
      </c>
      <c r="W4836" s="1" t="str">
        <f t="shared" si="1057"/>
        <v>€</v>
      </c>
      <c r="X4836" s="1" t="str">
        <f t="shared" si="1058"/>
        <v>€50M</v>
      </c>
      <c r="Y4836" s="1" t="str">
        <f t="shared" si="1059"/>
        <v>€182M</v>
      </c>
      <c r="Z4836" s="1" t="str">
        <f t="shared" si="1060"/>
        <v>€0</v>
      </c>
      <c r="AA4836" s="1" t="str">
        <f t="shared" si="1061"/>
        <v>€60,566</v>
      </c>
      <c r="AB4836" s="6">
        <f t="shared" si="1062"/>
        <v>5047.1436494731006</v>
      </c>
      <c r="AC4836" s="1" t="str">
        <f t="shared" si="1063"/>
        <v>Small</v>
      </c>
    </row>
    <row r="4837" spans="1:29">
      <c r="A4837" s="1" t="s">
        <v>3744</v>
      </c>
      <c r="B4837" s="1">
        <v>2019</v>
      </c>
      <c r="C4837" s="1" t="s">
        <v>31</v>
      </c>
      <c r="D4837" s="1" t="s">
        <v>51</v>
      </c>
      <c r="E4837" s="1" t="s">
        <v>23</v>
      </c>
      <c r="F4837" s="1">
        <v>5</v>
      </c>
      <c r="G4837" s="1">
        <v>3132</v>
      </c>
      <c r="H4837" s="1">
        <v>462</v>
      </c>
      <c r="I4837" s="1">
        <v>19.350000000000001</v>
      </c>
      <c r="J4837" s="1">
        <v>2</v>
      </c>
      <c r="K4837" s="1" t="s">
        <v>24</v>
      </c>
      <c r="L4837" s="1" t="s">
        <v>19</v>
      </c>
      <c r="M4837" s="1">
        <v>83</v>
      </c>
      <c r="N4837" s="1" t="s">
        <v>29</v>
      </c>
      <c r="O4837" s="1">
        <v>4076944</v>
      </c>
      <c r="P4837" s="1">
        <f t="shared" si="1064"/>
        <v>5</v>
      </c>
      <c r="Q4837" s="1">
        <f t="shared" si="1051"/>
        <v>5</v>
      </c>
      <c r="R4837" s="5">
        <f t="shared" si="1052"/>
        <v>1.5964240102171138E-3</v>
      </c>
      <c r="S4837" s="6">
        <f t="shared" si="1053"/>
        <v>147509.57854406131</v>
      </c>
      <c r="T4837" s="4">
        <f t="shared" si="1054"/>
        <v>92.4</v>
      </c>
      <c r="U4837" s="1" t="str">
        <f t="shared" si="1055"/>
        <v>Normal</v>
      </c>
      <c r="V4837" s="1" t="str">
        <f t="shared" si="1056"/>
        <v>Acquired</v>
      </c>
      <c r="W4837" s="1" t="str">
        <f t="shared" si="1057"/>
        <v>€</v>
      </c>
      <c r="X4837" s="1" t="str">
        <f t="shared" si="1058"/>
        <v>€5M</v>
      </c>
      <c r="Y4837" s="1" t="str">
        <f t="shared" si="1059"/>
        <v>€462M</v>
      </c>
      <c r="Z4837" s="1" t="str">
        <f t="shared" si="1060"/>
        <v>€0</v>
      </c>
      <c r="AA4837" s="1" t="str">
        <f t="shared" si="1061"/>
        <v>€1,47,510</v>
      </c>
      <c r="AB4837" s="6">
        <f t="shared" si="1062"/>
        <v>12292.464878671775</v>
      </c>
      <c r="AC4837" s="1" t="str">
        <f t="shared" si="1063"/>
        <v>Small</v>
      </c>
    </row>
    <row r="4838" spans="1:29">
      <c r="A4838" s="1" t="s">
        <v>1595</v>
      </c>
      <c r="B4838" s="1">
        <v>2019</v>
      </c>
      <c r="C4838" s="1" t="s">
        <v>22</v>
      </c>
      <c r="D4838" s="1" t="s">
        <v>32</v>
      </c>
      <c r="E4838" s="1" t="s">
        <v>37</v>
      </c>
      <c r="F4838" s="1">
        <v>50</v>
      </c>
      <c r="G4838" s="1">
        <v>27</v>
      </c>
      <c r="H4838" s="1">
        <v>285</v>
      </c>
      <c r="I4838" s="1">
        <v>15.27</v>
      </c>
      <c r="J4838" s="1">
        <v>8</v>
      </c>
      <c r="K4838" s="1" t="s">
        <v>24</v>
      </c>
      <c r="L4838" s="1" t="s">
        <v>24</v>
      </c>
      <c r="M4838" s="1">
        <v>53</v>
      </c>
      <c r="N4838" s="1" t="s">
        <v>33</v>
      </c>
      <c r="O4838" s="1">
        <v>4041371</v>
      </c>
      <c r="P4838" s="1">
        <f t="shared" si="1064"/>
        <v>4</v>
      </c>
      <c r="Q4838" s="1">
        <f t="shared" si="1051"/>
        <v>5</v>
      </c>
      <c r="R4838" s="5">
        <f t="shared" si="1052"/>
        <v>1.8518518518518519</v>
      </c>
      <c r="S4838" s="6">
        <f t="shared" si="1053"/>
        <v>10555555.555555556</v>
      </c>
      <c r="T4838" s="4">
        <f t="shared" si="1054"/>
        <v>5.7</v>
      </c>
      <c r="U4838" s="1" t="str">
        <f t="shared" si="1055"/>
        <v>High Performer</v>
      </c>
      <c r="V4838" s="1" t="str">
        <f t="shared" si="1056"/>
        <v>Acquired</v>
      </c>
      <c r="W4838" s="1" t="str">
        <f t="shared" si="1057"/>
        <v>£</v>
      </c>
      <c r="X4838" s="1" t="str">
        <f t="shared" si="1058"/>
        <v>£50M</v>
      </c>
      <c r="Y4838" s="1" t="str">
        <f t="shared" si="1059"/>
        <v>£285M</v>
      </c>
      <c r="Z4838" s="1" t="str">
        <f t="shared" si="1060"/>
        <v>£2</v>
      </c>
      <c r="AA4838" s="1" t="str">
        <f t="shared" si="1061"/>
        <v>£1,05,55,556</v>
      </c>
      <c r="AB4838" s="6">
        <f t="shared" si="1062"/>
        <v>879629.62962962966</v>
      </c>
      <c r="AC4838" s="1" t="str">
        <f t="shared" si="1063"/>
        <v>Small</v>
      </c>
    </row>
    <row r="4839" spans="1:29">
      <c r="A4839" s="1" t="s">
        <v>627</v>
      </c>
      <c r="B4839" s="1">
        <v>2019</v>
      </c>
      <c r="C4839" s="1" t="s">
        <v>31</v>
      </c>
      <c r="D4839" s="1" t="s">
        <v>43</v>
      </c>
      <c r="E4839" s="1" t="s">
        <v>37</v>
      </c>
      <c r="F4839" s="1">
        <v>52</v>
      </c>
      <c r="G4839" s="1">
        <v>2257</v>
      </c>
      <c r="H4839" s="1">
        <v>422</v>
      </c>
      <c r="I4839" s="1">
        <v>2.36</v>
      </c>
      <c r="J4839" s="1">
        <v>6</v>
      </c>
      <c r="K4839" s="1" t="s">
        <v>24</v>
      </c>
      <c r="L4839" s="1" t="s">
        <v>19</v>
      </c>
      <c r="M4839" s="1">
        <v>23</v>
      </c>
      <c r="N4839" s="1" t="s">
        <v>25</v>
      </c>
      <c r="O4839" s="1">
        <v>3972842</v>
      </c>
      <c r="P4839" s="1">
        <f t="shared" si="1064"/>
        <v>4</v>
      </c>
      <c r="Q4839" s="1">
        <f t="shared" si="1051"/>
        <v>5</v>
      </c>
      <c r="R4839" s="5">
        <f t="shared" si="1052"/>
        <v>2.303943287549845E-2</v>
      </c>
      <c r="S4839" s="6">
        <f t="shared" si="1053"/>
        <v>186973.85910500665</v>
      </c>
      <c r="T4839" s="4">
        <f t="shared" si="1054"/>
        <v>8.115384615384615</v>
      </c>
      <c r="U4839" s="1" t="str">
        <f t="shared" si="1055"/>
        <v>Normal</v>
      </c>
      <c r="V4839" s="1" t="str">
        <f t="shared" si="1056"/>
        <v>Acquired</v>
      </c>
      <c r="W4839" s="1" t="str">
        <f t="shared" si="1057"/>
        <v>€</v>
      </c>
      <c r="X4839" s="1" t="str">
        <f t="shared" si="1058"/>
        <v>€52M</v>
      </c>
      <c r="Y4839" s="1" t="str">
        <f t="shared" si="1059"/>
        <v>€422M</v>
      </c>
      <c r="Z4839" s="1" t="str">
        <f t="shared" si="1060"/>
        <v>€0</v>
      </c>
      <c r="AA4839" s="1" t="str">
        <f t="shared" si="1061"/>
        <v>€1,86,974</v>
      </c>
      <c r="AB4839" s="6">
        <f t="shared" si="1062"/>
        <v>15581.154925417221</v>
      </c>
      <c r="AC4839" s="1" t="str">
        <f t="shared" si="1063"/>
        <v>Small</v>
      </c>
    </row>
    <row r="4840" spans="1:29">
      <c r="A4840" s="1" t="s">
        <v>4313</v>
      </c>
      <c r="B4840" s="1">
        <v>2019</v>
      </c>
      <c r="C4840" s="1" t="s">
        <v>16</v>
      </c>
      <c r="D4840" s="1" t="s">
        <v>51</v>
      </c>
      <c r="E4840" s="1" t="s">
        <v>37</v>
      </c>
      <c r="F4840" s="1">
        <v>60</v>
      </c>
      <c r="G4840" s="1">
        <v>539</v>
      </c>
      <c r="H4840" s="1">
        <v>237</v>
      </c>
      <c r="I4840" s="1">
        <v>40.270000000000003</v>
      </c>
      <c r="J4840" s="1">
        <v>8</v>
      </c>
      <c r="K4840" s="1" t="s">
        <v>19</v>
      </c>
      <c r="L4840" s="1" t="s">
        <v>19</v>
      </c>
      <c r="M4840" s="1">
        <v>68</v>
      </c>
      <c r="N4840" s="1" t="s">
        <v>25</v>
      </c>
      <c r="O4840" s="1">
        <v>3859150</v>
      </c>
      <c r="P4840" s="1">
        <f t="shared" si="1064"/>
        <v>4</v>
      </c>
      <c r="Q4840" s="1">
        <f t="shared" si="1051"/>
        <v>5</v>
      </c>
      <c r="R4840" s="5">
        <f t="shared" si="1052"/>
        <v>0.11131725417439703</v>
      </c>
      <c r="S4840" s="6">
        <f t="shared" si="1053"/>
        <v>439703.15398886829</v>
      </c>
      <c r="T4840" s="4">
        <f t="shared" si="1054"/>
        <v>3.95</v>
      </c>
      <c r="U4840" s="1" t="str">
        <f t="shared" si="1055"/>
        <v>High Performer</v>
      </c>
      <c r="V4840" s="1" t="str">
        <f t="shared" si="1056"/>
        <v>Still Private</v>
      </c>
      <c r="W4840" s="1" t="str">
        <f t="shared" si="1057"/>
        <v>$</v>
      </c>
      <c r="X4840" s="1" t="str">
        <f t="shared" si="1058"/>
        <v>$60M</v>
      </c>
      <c r="Y4840" s="1" t="str">
        <f t="shared" si="1059"/>
        <v>$237M</v>
      </c>
      <c r="Z4840" s="1" t="str">
        <f t="shared" si="1060"/>
        <v>$0</v>
      </c>
      <c r="AA4840" s="1" t="str">
        <f t="shared" si="1061"/>
        <v>$4,39,703</v>
      </c>
      <c r="AB4840" s="6">
        <f t="shared" si="1062"/>
        <v>36641.929499072357</v>
      </c>
      <c r="AC4840" s="1" t="str">
        <f t="shared" si="1063"/>
        <v>Small</v>
      </c>
    </row>
    <row r="4841" spans="1:29">
      <c r="A4841" s="1" t="s">
        <v>69</v>
      </c>
      <c r="B4841" s="1">
        <v>2019</v>
      </c>
      <c r="C4841" s="1" t="s">
        <v>45</v>
      </c>
      <c r="D4841" s="1" t="s">
        <v>43</v>
      </c>
      <c r="E4841" s="1" t="s">
        <v>28</v>
      </c>
      <c r="F4841" s="1">
        <v>15</v>
      </c>
      <c r="G4841" s="1">
        <v>4449</v>
      </c>
      <c r="H4841" s="1">
        <v>390</v>
      </c>
      <c r="I4841" s="1">
        <v>17.82</v>
      </c>
      <c r="J4841" s="1">
        <v>9</v>
      </c>
      <c r="K4841" s="1" t="s">
        <v>19</v>
      </c>
      <c r="L4841" s="1" t="s">
        <v>24</v>
      </c>
      <c r="M4841" s="1">
        <v>64</v>
      </c>
      <c r="N4841" s="1" t="s">
        <v>25</v>
      </c>
      <c r="O4841" s="1">
        <v>3597210</v>
      </c>
      <c r="P4841" s="1">
        <f t="shared" si="1064"/>
        <v>1</v>
      </c>
      <c r="Q4841" s="1">
        <f t="shared" si="1051"/>
        <v>5</v>
      </c>
      <c r="R4841" s="5">
        <f t="shared" si="1052"/>
        <v>3.3715441672285905E-3</v>
      </c>
      <c r="S4841" s="6">
        <f t="shared" si="1053"/>
        <v>87660.148347943352</v>
      </c>
      <c r="T4841" s="4">
        <f t="shared" si="1054"/>
        <v>26</v>
      </c>
      <c r="U4841" s="1" t="str">
        <f t="shared" si="1055"/>
        <v>High Performer</v>
      </c>
      <c r="V4841" s="1" t="str">
        <f t="shared" si="1056"/>
        <v>IPO</v>
      </c>
      <c r="W4841" s="1" t="str">
        <f t="shared" si="1057"/>
        <v>A$</v>
      </c>
      <c r="X4841" s="1" t="str">
        <f t="shared" si="1058"/>
        <v>A$15M</v>
      </c>
      <c r="Y4841" s="1" t="str">
        <f t="shared" si="1059"/>
        <v>A$390M</v>
      </c>
      <c r="Z4841" s="1" t="str">
        <f t="shared" si="1060"/>
        <v>A$0</v>
      </c>
      <c r="AA4841" s="1" t="str">
        <f t="shared" si="1061"/>
        <v>A$87,660</v>
      </c>
      <c r="AB4841" s="6">
        <f t="shared" si="1062"/>
        <v>7305.0123623286136</v>
      </c>
      <c r="AC4841" s="1" t="str">
        <f t="shared" si="1063"/>
        <v>Small</v>
      </c>
    </row>
    <row r="4842" spans="1:29">
      <c r="A4842" s="1" t="s">
        <v>3535</v>
      </c>
      <c r="B4842" s="1">
        <v>2019</v>
      </c>
      <c r="C4842" s="1" t="s">
        <v>73</v>
      </c>
      <c r="D4842" s="1" t="s">
        <v>36</v>
      </c>
      <c r="E4842" s="1" t="s">
        <v>23</v>
      </c>
      <c r="F4842" s="1">
        <v>14</v>
      </c>
      <c r="G4842" s="1">
        <v>1106</v>
      </c>
      <c r="H4842" s="1">
        <v>79</v>
      </c>
      <c r="I4842" s="1">
        <v>41.28</v>
      </c>
      <c r="J4842" s="1">
        <v>4</v>
      </c>
      <c r="K4842" s="1" t="s">
        <v>24</v>
      </c>
      <c r="L4842" s="1" t="s">
        <v>19</v>
      </c>
      <c r="M4842" s="1">
        <v>44</v>
      </c>
      <c r="N4842" s="1" t="s">
        <v>49</v>
      </c>
      <c r="O4842" s="1">
        <v>3534236</v>
      </c>
      <c r="P4842" s="1">
        <f t="shared" si="1064"/>
        <v>5</v>
      </c>
      <c r="Q4842" s="1">
        <f t="shared" si="1051"/>
        <v>5</v>
      </c>
      <c r="R4842" s="5">
        <f t="shared" si="1052"/>
        <v>1.2658227848101266E-2</v>
      </c>
      <c r="S4842" s="6">
        <f t="shared" si="1053"/>
        <v>71428.571428571435</v>
      </c>
      <c r="T4842" s="4">
        <f t="shared" si="1054"/>
        <v>5.6428571428571432</v>
      </c>
      <c r="U4842" s="1" t="str">
        <f t="shared" si="1055"/>
        <v>Normal</v>
      </c>
      <c r="V4842" s="1" t="str">
        <f t="shared" si="1056"/>
        <v>Acquired</v>
      </c>
      <c r="W4842" s="1" t="str">
        <f t="shared" si="1057"/>
        <v>€</v>
      </c>
      <c r="X4842" s="1" t="str">
        <f t="shared" si="1058"/>
        <v>€14M</v>
      </c>
      <c r="Y4842" s="1" t="str">
        <f t="shared" si="1059"/>
        <v>€79M</v>
      </c>
      <c r="Z4842" s="1" t="str">
        <f t="shared" si="1060"/>
        <v>€0</v>
      </c>
      <c r="AA4842" s="1" t="str">
        <f t="shared" si="1061"/>
        <v>€71,429</v>
      </c>
      <c r="AB4842" s="6">
        <f t="shared" si="1062"/>
        <v>5952.3809523809523</v>
      </c>
      <c r="AC4842" s="1" t="str">
        <f t="shared" si="1063"/>
        <v>Small</v>
      </c>
    </row>
    <row r="4843" spans="1:29">
      <c r="A4843" s="1" t="s">
        <v>2235</v>
      </c>
      <c r="B4843" s="1">
        <v>2019</v>
      </c>
      <c r="C4843" s="1" t="s">
        <v>45</v>
      </c>
      <c r="D4843" s="1" t="s">
        <v>39</v>
      </c>
      <c r="E4843" s="1" t="s">
        <v>40</v>
      </c>
      <c r="F4843" s="1">
        <v>22</v>
      </c>
      <c r="G4843" s="1">
        <v>2455</v>
      </c>
      <c r="H4843" s="1">
        <v>417</v>
      </c>
      <c r="I4843" s="1">
        <v>16.420000000000002</v>
      </c>
      <c r="J4843" s="1">
        <v>2</v>
      </c>
      <c r="K4843" s="1" t="s">
        <v>19</v>
      </c>
      <c r="L4843" s="1" t="s">
        <v>19</v>
      </c>
      <c r="M4843" s="1">
        <v>49</v>
      </c>
      <c r="N4843" s="1" t="s">
        <v>20</v>
      </c>
      <c r="O4843" s="1">
        <v>3526869</v>
      </c>
      <c r="P4843" s="1">
        <f t="shared" si="1064"/>
        <v>3</v>
      </c>
      <c r="Q4843" s="1">
        <f t="shared" si="1051"/>
        <v>5</v>
      </c>
      <c r="R4843" s="5">
        <f t="shared" si="1052"/>
        <v>8.9613034623217923E-3</v>
      </c>
      <c r="S4843" s="6">
        <f t="shared" si="1053"/>
        <v>169857.43380855396</v>
      </c>
      <c r="T4843" s="4">
        <f t="shared" si="1054"/>
        <v>18.954545454545453</v>
      </c>
      <c r="U4843" s="1" t="str">
        <f t="shared" si="1055"/>
        <v>Normal</v>
      </c>
      <c r="V4843" s="1" t="str">
        <f t="shared" si="1056"/>
        <v>Still Private</v>
      </c>
      <c r="W4843" s="1" t="str">
        <f t="shared" si="1057"/>
        <v>A$</v>
      </c>
      <c r="X4843" s="1" t="str">
        <f t="shared" si="1058"/>
        <v>A$22M</v>
      </c>
      <c r="Y4843" s="1" t="str">
        <f t="shared" si="1059"/>
        <v>A$417M</v>
      </c>
      <c r="Z4843" s="1" t="str">
        <f t="shared" si="1060"/>
        <v>A$0</v>
      </c>
      <c r="AA4843" s="1" t="str">
        <f t="shared" si="1061"/>
        <v>A$1,69,857</v>
      </c>
      <c r="AB4843" s="6">
        <f t="shared" si="1062"/>
        <v>14154.786150712831</v>
      </c>
      <c r="AC4843" s="1" t="str">
        <f t="shared" si="1063"/>
        <v>Small</v>
      </c>
    </row>
    <row r="4844" spans="1:29">
      <c r="A4844" s="1" t="s">
        <v>4955</v>
      </c>
      <c r="B4844" s="1">
        <v>2019</v>
      </c>
      <c r="C4844" s="1" t="s">
        <v>35</v>
      </c>
      <c r="D4844" s="1" t="s">
        <v>43</v>
      </c>
      <c r="E4844" s="1" t="s">
        <v>40</v>
      </c>
      <c r="F4844" s="1">
        <v>43</v>
      </c>
      <c r="G4844" s="1">
        <v>4734</v>
      </c>
      <c r="H4844" s="1">
        <v>432</v>
      </c>
      <c r="I4844" s="1">
        <v>31.66</v>
      </c>
      <c r="J4844" s="1">
        <v>8</v>
      </c>
      <c r="K4844" s="1" t="s">
        <v>19</v>
      </c>
      <c r="L4844" s="1" t="s">
        <v>24</v>
      </c>
      <c r="M4844" s="1">
        <v>24</v>
      </c>
      <c r="N4844" s="1" t="s">
        <v>49</v>
      </c>
      <c r="O4844" s="1">
        <v>3431677</v>
      </c>
      <c r="P4844" s="1">
        <f t="shared" si="1064"/>
        <v>3</v>
      </c>
      <c r="Q4844" s="1">
        <f t="shared" si="1051"/>
        <v>5</v>
      </c>
      <c r="R4844" s="5">
        <f t="shared" si="1052"/>
        <v>9.0832277144064222E-3</v>
      </c>
      <c r="S4844" s="6">
        <f t="shared" si="1053"/>
        <v>91254.752851711033</v>
      </c>
      <c r="T4844" s="4">
        <f t="shared" si="1054"/>
        <v>10.046511627906977</v>
      </c>
      <c r="U4844" s="1" t="str">
        <f t="shared" si="1055"/>
        <v>High Performer</v>
      </c>
      <c r="V4844" s="1" t="str">
        <f t="shared" si="1056"/>
        <v>IPO</v>
      </c>
      <c r="W4844" s="1" t="str">
        <f t="shared" si="1057"/>
        <v>¥</v>
      </c>
      <c r="X4844" s="1" t="str">
        <f t="shared" si="1058"/>
        <v>¥43M</v>
      </c>
      <c r="Y4844" s="1" t="str">
        <f t="shared" si="1059"/>
        <v>¥432M</v>
      </c>
      <c r="Z4844" s="1" t="str">
        <f t="shared" si="1060"/>
        <v>¥0</v>
      </c>
      <c r="AA4844" s="1" t="str">
        <f t="shared" si="1061"/>
        <v>¥91,255</v>
      </c>
      <c r="AB4844" s="6">
        <f t="shared" si="1062"/>
        <v>7604.5627376425855</v>
      </c>
      <c r="AC4844" s="1" t="str">
        <f t="shared" si="1063"/>
        <v>Small</v>
      </c>
    </row>
    <row r="4845" spans="1:29">
      <c r="A4845" s="1" t="s">
        <v>4285</v>
      </c>
      <c r="B4845" s="1">
        <v>2019</v>
      </c>
      <c r="C4845" s="1" t="s">
        <v>45</v>
      </c>
      <c r="D4845" s="1" t="s">
        <v>36</v>
      </c>
      <c r="E4845" s="1" t="s">
        <v>18</v>
      </c>
      <c r="F4845" s="1">
        <v>76</v>
      </c>
      <c r="G4845" s="1">
        <v>3600</v>
      </c>
      <c r="H4845" s="1">
        <v>30</v>
      </c>
      <c r="I4845" s="1">
        <v>36.81</v>
      </c>
      <c r="J4845" s="1">
        <v>9</v>
      </c>
      <c r="K4845" s="1" t="s">
        <v>19</v>
      </c>
      <c r="L4845" s="1" t="s">
        <v>19</v>
      </c>
      <c r="M4845" s="1">
        <v>2</v>
      </c>
      <c r="N4845" s="1" t="s">
        <v>20</v>
      </c>
      <c r="O4845" s="1">
        <v>3387631</v>
      </c>
      <c r="P4845" s="1">
        <f t="shared" si="1064"/>
        <v>2</v>
      </c>
      <c r="Q4845" s="1">
        <f t="shared" si="1051"/>
        <v>5</v>
      </c>
      <c r="R4845" s="5">
        <f t="shared" si="1052"/>
        <v>2.1111111111111112E-2</v>
      </c>
      <c r="S4845" s="6">
        <f t="shared" si="1053"/>
        <v>8333.3333333333339</v>
      </c>
      <c r="T4845" s="4">
        <f t="shared" si="1054"/>
        <v>0.39473684210526316</v>
      </c>
      <c r="U4845" s="1" t="str">
        <f t="shared" si="1055"/>
        <v>High Performer</v>
      </c>
      <c r="V4845" s="1" t="str">
        <f t="shared" si="1056"/>
        <v>Still Private</v>
      </c>
      <c r="W4845" s="1" t="str">
        <f t="shared" si="1057"/>
        <v>A$</v>
      </c>
      <c r="X4845" s="1" t="str">
        <f t="shared" si="1058"/>
        <v>A$76M</v>
      </c>
      <c r="Y4845" s="1" t="str">
        <f t="shared" si="1059"/>
        <v>A$30M</v>
      </c>
      <c r="Z4845" s="1" t="str">
        <f t="shared" si="1060"/>
        <v>A$0</v>
      </c>
      <c r="AA4845" s="1" t="str">
        <f t="shared" si="1061"/>
        <v>A$8,333</v>
      </c>
      <c r="AB4845" s="6">
        <f t="shared" si="1062"/>
        <v>694.44444444444446</v>
      </c>
      <c r="AC4845" s="1" t="str">
        <f t="shared" si="1063"/>
        <v>Small</v>
      </c>
    </row>
    <row r="4846" spans="1:29">
      <c r="A4846" s="1" t="s">
        <v>1201</v>
      </c>
      <c r="B4846" s="1">
        <v>2019</v>
      </c>
      <c r="C4846" s="1" t="s">
        <v>27</v>
      </c>
      <c r="D4846" s="1" t="s">
        <v>32</v>
      </c>
      <c r="E4846" s="1" t="s">
        <v>28</v>
      </c>
      <c r="F4846" s="1">
        <v>17</v>
      </c>
      <c r="G4846" s="1">
        <v>528</v>
      </c>
      <c r="H4846" s="1">
        <v>210</v>
      </c>
      <c r="I4846" s="1">
        <v>7.46</v>
      </c>
      <c r="J4846" s="1">
        <v>9</v>
      </c>
      <c r="K4846" s="1" t="s">
        <v>24</v>
      </c>
      <c r="L4846" s="1" t="s">
        <v>19</v>
      </c>
      <c r="M4846" s="1">
        <v>92</v>
      </c>
      <c r="N4846" s="1" t="s">
        <v>25</v>
      </c>
      <c r="O4846" s="1">
        <v>3135169</v>
      </c>
      <c r="P4846" s="1">
        <f t="shared" si="1064"/>
        <v>1</v>
      </c>
      <c r="Q4846" s="1">
        <f t="shared" si="1051"/>
        <v>5</v>
      </c>
      <c r="R4846" s="5">
        <f t="shared" si="1052"/>
        <v>3.2196969696969696E-2</v>
      </c>
      <c r="S4846" s="6">
        <f t="shared" si="1053"/>
        <v>397727.27272727271</v>
      </c>
      <c r="T4846" s="4">
        <f t="shared" si="1054"/>
        <v>12.352941176470589</v>
      </c>
      <c r="U4846" s="1" t="str">
        <f t="shared" si="1055"/>
        <v>High Performer</v>
      </c>
      <c r="V4846" s="1" t="str">
        <f t="shared" si="1056"/>
        <v>Acquired</v>
      </c>
      <c r="W4846" s="1" t="str">
        <f t="shared" si="1057"/>
        <v>$</v>
      </c>
      <c r="X4846" s="1" t="str">
        <f t="shared" si="1058"/>
        <v>$17M</v>
      </c>
      <c r="Y4846" s="1" t="str">
        <f t="shared" si="1059"/>
        <v>$210M</v>
      </c>
      <c r="Z4846" s="1" t="str">
        <f t="shared" si="1060"/>
        <v>$0</v>
      </c>
      <c r="AA4846" s="1" t="str">
        <f t="shared" si="1061"/>
        <v>$3,97,727</v>
      </c>
      <c r="AB4846" s="6">
        <f t="shared" si="1062"/>
        <v>33143.939393939392</v>
      </c>
      <c r="AC4846" s="1" t="str">
        <f t="shared" si="1063"/>
        <v>Small</v>
      </c>
    </row>
    <row r="4847" spans="1:29">
      <c r="A4847" s="1" t="s">
        <v>1123</v>
      </c>
      <c r="B4847" s="1">
        <v>2019</v>
      </c>
      <c r="C4847" s="1" t="s">
        <v>35</v>
      </c>
      <c r="D4847" s="1" t="s">
        <v>39</v>
      </c>
      <c r="E4847" s="1" t="s">
        <v>18</v>
      </c>
      <c r="F4847" s="1">
        <v>92</v>
      </c>
      <c r="G4847" s="1">
        <v>564</v>
      </c>
      <c r="H4847" s="1">
        <v>422</v>
      </c>
      <c r="I4847" s="1">
        <v>3.35</v>
      </c>
      <c r="J4847" s="1">
        <v>7</v>
      </c>
      <c r="K4847" s="1" t="s">
        <v>19</v>
      </c>
      <c r="L4847" s="1" t="s">
        <v>24</v>
      </c>
      <c r="M4847" s="1">
        <v>42</v>
      </c>
      <c r="N4847" s="1" t="s">
        <v>49</v>
      </c>
      <c r="O4847" s="1">
        <v>3134054</v>
      </c>
      <c r="P4847" s="1">
        <f t="shared" si="1064"/>
        <v>2</v>
      </c>
      <c r="Q4847" s="1">
        <f t="shared" si="1051"/>
        <v>5</v>
      </c>
      <c r="R4847" s="5">
        <f t="shared" si="1052"/>
        <v>0.16312056737588654</v>
      </c>
      <c r="S4847" s="6">
        <f t="shared" si="1053"/>
        <v>748226.95035460987</v>
      </c>
      <c r="T4847" s="4">
        <f t="shared" si="1054"/>
        <v>4.5869565217391308</v>
      </c>
      <c r="U4847" s="1" t="str">
        <f t="shared" si="1055"/>
        <v>Normal</v>
      </c>
      <c r="V4847" s="1" t="str">
        <f t="shared" si="1056"/>
        <v>IPO</v>
      </c>
      <c r="W4847" s="1" t="str">
        <f t="shared" si="1057"/>
        <v>¥</v>
      </c>
      <c r="X4847" s="1" t="str">
        <f t="shared" si="1058"/>
        <v>¥92M</v>
      </c>
      <c r="Y4847" s="1" t="str">
        <f t="shared" si="1059"/>
        <v>¥422M</v>
      </c>
      <c r="Z4847" s="1" t="str">
        <f t="shared" si="1060"/>
        <v>¥0</v>
      </c>
      <c r="AA4847" s="1" t="str">
        <f t="shared" si="1061"/>
        <v>¥7,48,227</v>
      </c>
      <c r="AB4847" s="6">
        <f t="shared" si="1062"/>
        <v>62352.245862884163</v>
      </c>
      <c r="AC4847" s="1" t="str">
        <f t="shared" si="1063"/>
        <v>Small</v>
      </c>
    </row>
    <row r="4848" spans="1:29">
      <c r="A4848" s="1" t="s">
        <v>4297</v>
      </c>
      <c r="B4848" s="1">
        <v>2019</v>
      </c>
      <c r="C4848" s="1" t="s">
        <v>31</v>
      </c>
      <c r="D4848" s="1" t="s">
        <v>51</v>
      </c>
      <c r="E4848" s="1" t="s">
        <v>23</v>
      </c>
      <c r="F4848" s="1">
        <v>36</v>
      </c>
      <c r="G4848" s="1">
        <v>348</v>
      </c>
      <c r="H4848" s="1">
        <v>309</v>
      </c>
      <c r="I4848" s="1">
        <v>1.02</v>
      </c>
      <c r="J4848" s="1">
        <v>7</v>
      </c>
      <c r="K4848" s="1" t="s">
        <v>19</v>
      </c>
      <c r="L4848" s="1" t="s">
        <v>19</v>
      </c>
      <c r="M4848" s="1">
        <v>70</v>
      </c>
      <c r="N4848" s="1" t="s">
        <v>33</v>
      </c>
      <c r="O4848" s="1">
        <v>3064459</v>
      </c>
      <c r="P4848" s="1">
        <f t="shared" si="1064"/>
        <v>5</v>
      </c>
      <c r="Q4848" s="1">
        <f t="shared" si="1051"/>
        <v>5</v>
      </c>
      <c r="R4848" s="5">
        <f t="shared" si="1052"/>
        <v>0.10344827586206896</v>
      </c>
      <c r="S4848" s="6">
        <f t="shared" si="1053"/>
        <v>887931.03448275861</v>
      </c>
      <c r="T4848" s="4">
        <f t="shared" si="1054"/>
        <v>8.5833333333333339</v>
      </c>
      <c r="U4848" s="1" t="str">
        <f t="shared" si="1055"/>
        <v>Normal</v>
      </c>
      <c r="V4848" s="1" t="str">
        <f t="shared" si="1056"/>
        <v>Still Private</v>
      </c>
      <c r="W4848" s="1" t="str">
        <f t="shared" si="1057"/>
        <v>€</v>
      </c>
      <c r="X4848" s="1" t="str">
        <f t="shared" si="1058"/>
        <v>€36M</v>
      </c>
      <c r="Y4848" s="1" t="str">
        <f t="shared" si="1059"/>
        <v>€309M</v>
      </c>
      <c r="Z4848" s="1" t="str">
        <f t="shared" si="1060"/>
        <v>€0</v>
      </c>
      <c r="AA4848" s="1" t="str">
        <f t="shared" si="1061"/>
        <v>€8,87,931</v>
      </c>
      <c r="AB4848" s="6">
        <f t="shared" si="1062"/>
        <v>73994.252873563222</v>
      </c>
      <c r="AC4848" s="1" t="str">
        <f t="shared" si="1063"/>
        <v>Small</v>
      </c>
    </row>
    <row r="4849" spans="1:29">
      <c r="A4849" s="1" t="s">
        <v>4637</v>
      </c>
      <c r="B4849" s="1">
        <v>2019</v>
      </c>
      <c r="C4849" s="1" t="s">
        <v>16</v>
      </c>
      <c r="D4849" s="1" t="s">
        <v>39</v>
      </c>
      <c r="E4849" s="1" t="s">
        <v>18</v>
      </c>
      <c r="F4849" s="1">
        <v>60</v>
      </c>
      <c r="G4849" s="1">
        <v>728</v>
      </c>
      <c r="H4849" s="1">
        <v>143</v>
      </c>
      <c r="I4849" s="1">
        <v>20.27</v>
      </c>
      <c r="J4849" s="1">
        <v>9</v>
      </c>
      <c r="K4849" s="1" t="s">
        <v>24</v>
      </c>
      <c r="L4849" s="1" t="s">
        <v>19</v>
      </c>
      <c r="M4849" s="1">
        <v>94</v>
      </c>
      <c r="N4849" s="1" t="s">
        <v>20</v>
      </c>
      <c r="O4849" s="1">
        <v>3049266</v>
      </c>
      <c r="P4849" s="1">
        <f t="shared" si="1064"/>
        <v>2</v>
      </c>
      <c r="Q4849" s="1">
        <f t="shared" si="1051"/>
        <v>5</v>
      </c>
      <c r="R4849" s="5">
        <f t="shared" si="1052"/>
        <v>8.2417582417582416E-2</v>
      </c>
      <c r="S4849" s="6">
        <f t="shared" si="1053"/>
        <v>196428.57142857142</v>
      </c>
      <c r="T4849" s="4">
        <f t="shared" si="1054"/>
        <v>2.3833333333333333</v>
      </c>
      <c r="U4849" s="1" t="str">
        <f t="shared" si="1055"/>
        <v>High Performer</v>
      </c>
      <c r="V4849" s="1" t="str">
        <f t="shared" si="1056"/>
        <v>Acquired</v>
      </c>
      <c r="W4849" s="1" t="str">
        <f t="shared" si="1057"/>
        <v>$</v>
      </c>
      <c r="X4849" s="1" t="str">
        <f t="shared" si="1058"/>
        <v>$60M</v>
      </c>
      <c r="Y4849" s="1" t="str">
        <f t="shared" si="1059"/>
        <v>$143M</v>
      </c>
      <c r="Z4849" s="1" t="str">
        <f t="shared" si="1060"/>
        <v>$0</v>
      </c>
      <c r="AA4849" s="1" t="str">
        <f t="shared" si="1061"/>
        <v>$1,96,429</v>
      </c>
      <c r="AB4849" s="6">
        <f t="shared" si="1062"/>
        <v>16369.047619047618</v>
      </c>
      <c r="AC4849" s="1" t="str">
        <f t="shared" si="1063"/>
        <v>Small</v>
      </c>
    </row>
    <row r="4850" spans="1:29">
      <c r="A4850" s="1" t="s">
        <v>4858</v>
      </c>
      <c r="B4850" s="1">
        <v>2019</v>
      </c>
      <c r="C4850" s="1" t="s">
        <v>73</v>
      </c>
      <c r="D4850" s="1" t="s">
        <v>95</v>
      </c>
      <c r="E4850" s="1" t="s">
        <v>37</v>
      </c>
      <c r="F4850" s="1">
        <v>30</v>
      </c>
      <c r="G4850" s="1">
        <v>4508</v>
      </c>
      <c r="H4850" s="1">
        <v>97</v>
      </c>
      <c r="I4850" s="1">
        <v>32.85</v>
      </c>
      <c r="J4850" s="1">
        <v>2</v>
      </c>
      <c r="K4850" s="1" t="s">
        <v>24</v>
      </c>
      <c r="L4850" s="1" t="s">
        <v>19</v>
      </c>
      <c r="M4850" s="1">
        <v>6</v>
      </c>
      <c r="N4850" s="1" t="s">
        <v>49</v>
      </c>
      <c r="O4850" s="1">
        <v>3044047</v>
      </c>
      <c r="P4850" s="1">
        <f t="shared" si="1064"/>
        <v>4</v>
      </c>
      <c r="Q4850" s="1">
        <f t="shared" si="1051"/>
        <v>5</v>
      </c>
      <c r="R4850" s="5">
        <f t="shared" si="1052"/>
        <v>6.6548358473824312E-3</v>
      </c>
      <c r="S4850" s="6">
        <f t="shared" si="1053"/>
        <v>21517.302573203193</v>
      </c>
      <c r="T4850" s="4">
        <f t="shared" si="1054"/>
        <v>3.2333333333333334</v>
      </c>
      <c r="U4850" s="1" t="str">
        <f t="shared" si="1055"/>
        <v>Normal</v>
      </c>
      <c r="V4850" s="1" t="str">
        <f t="shared" si="1056"/>
        <v>Acquired</v>
      </c>
      <c r="W4850" s="1" t="str">
        <f t="shared" si="1057"/>
        <v>€</v>
      </c>
      <c r="X4850" s="1" t="str">
        <f t="shared" si="1058"/>
        <v>€30M</v>
      </c>
      <c r="Y4850" s="1" t="str">
        <f t="shared" si="1059"/>
        <v>€97M</v>
      </c>
      <c r="Z4850" s="1" t="str">
        <f t="shared" si="1060"/>
        <v>€0</v>
      </c>
      <c r="AA4850" s="1" t="str">
        <f t="shared" si="1061"/>
        <v>€21,517</v>
      </c>
      <c r="AB4850" s="6">
        <f t="shared" si="1062"/>
        <v>1793.1085477669328</v>
      </c>
      <c r="AC4850" s="1" t="str">
        <f t="shared" si="1063"/>
        <v>Small</v>
      </c>
    </row>
    <row r="4851" spans="1:29">
      <c r="A4851" s="1" t="s">
        <v>3326</v>
      </c>
      <c r="B4851" s="1">
        <v>2019</v>
      </c>
      <c r="C4851" s="1" t="s">
        <v>22</v>
      </c>
      <c r="D4851" s="1" t="s">
        <v>36</v>
      </c>
      <c r="E4851" s="1" t="s">
        <v>23</v>
      </c>
      <c r="F4851" s="1">
        <v>80</v>
      </c>
      <c r="G4851" s="1">
        <v>4798</v>
      </c>
      <c r="H4851" s="1">
        <v>153</v>
      </c>
      <c r="I4851" s="1">
        <v>2.3199999999999998</v>
      </c>
      <c r="J4851" s="1">
        <v>9</v>
      </c>
      <c r="K4851" s="1" t="s">
        <v>24</v>
      </c>
      <c r="L4851" s="1" t="s">
        <v>19</v>
      </c>
      <c r="M4851" s="1">
        <v>22</v>
      </c>
      <c r="N4851" s="1" t="s">
        <v>33</v>
      </c>
      <c r="O4851" s="1">
        <v>2996487</v>
      </c>
      <c r="P4851" s="1">
        <f t="shared" si="1064"/>
        <v>5</v>
      </c>
      <c r="Q4851" s="1">
        <f t="shared" si="1051"/>
        <v>5</v>
      </c>
      <c r="R4851" s="5">
        <f t="shared" si="1052"/>
        <v>1.6673614005835766E-2</v>
      </c>
      <c r="S4851" s="6">
        <f t="shared" si="1053"/>
        <v>31888.286786160901</v>
      </c>
      <c r="T4851" s="4">
        <f t="shared" si="1054"/>
        <v>1.9125000000000001</v>
      </c>
      <c r="U4851" s="1" t="str">
        <f t="shared" si="1055"/>
        <v>High Performer</v>
      </c>
      <c r="V4851" s="1" t="str">
        <f t="shared" si="1056"/>
        <v>Acquired</v>
      </c>
      <c r="W4851" s="1" t="str">
        <f t="shared" si="1057"/>
        <v>£</v>
      </c>
      <c r="X4851" s="1" t="str">
        <f t="shared" si="1058"/>
        <v>£80M</v>
      </c>
      <c r="Y4851" s="1" t="str">
        <f t="shared" si="1059"/>
        <v>£153M</v>
      </c>
      <c r="Z4851" s="1" t="str">
        <f t="shared" si="1060"/>
        <v>£0</v>
      </c>
      <c r="AA4851" s="1" t="str">
        <f t="shared" si="1061"/>
        <v>£31,888</v>
      </c>
      <c r="AB4851" s="6">
        <f t="shared" si="1062"/>
        <v>2657.3572321800752</v>
      </c>
      <c r="AC4851" s="1" t="str">
        <f t="shared" si="1063"/>
        <v>Small</v>
      </c>
    </row>
    <row r="4852" spans="1:29">
      <c r="A4852" s="1" t="s">
        <v>2120</v>
      </c>
      <c r="B4852" s="1">
        <v>2019</v>
      </c>
      <c r="C4852" s="1" t="s">
        <v>31</v>
      </c>
      <c r="D4852" s="1" t="s">
        <v>102</v>
      </c>
      <c r="E4852" s="1" t="s">
        <v>40</v>
      </c>
      <c r="F4852" s="1">
        <v>91</v>
      </c>
      <c r="G4852" s="1">
        <v>526</v>
      </c>
      <c r="H4852" s="1">
        <v>150</v>
      </c>
      <c r="I4852" s="1">
        <v>40.79</v>
      </c>
      <c r="J4852" s="1">
        <v>1</v>
      </c>
      <c r="K4852" s="1" t="s">
        <v>19</v>
      </c>
      <c r="L4852" s="1" t="s">
        <v>24</v>
      </c>
      <c r="M4852" s="1">
        <v>67</v>
      </c>
      <c r="N4852" s="1" t="s">
        <v>29</v>
      </c>
      <c r="O4852" s="1">
        <v>2965032</v>
      </c>
      <c r="P4852" s="1">
        <f t="shared" si="1064"/>
        <v>3</v>
      </c>
      <c r="Q4852" s="1">
        <f t="shared" si="1051"/>
        <v>5</v>
      </c>
      <c r="R4852" s="5">
        <f t="shared" si="1052"/>
        <v>0.17300380228136883</v>
      </c>
      <c r="S4852" s="6">
        <f t="shared" si="1053"/>
        <v>285171.10266159696</v>
      </c>
      <c r="T4852" s="4">
        <f t="shared" si="1054"/>
        <v>1.6483516483516483</v>
      </c>
      <c r="U4852" s="1" t="str">
        <f t="shared" si="1055"/>
        <v>Normal</v>
      </c>
      <c r="V4852" s="1" t="str">
        <f t="shared" si="1056"/>
        <v>IPO</v>
      </c>
      <c r="W4852" s="1" t="str">
        <f t="shared" si="1057"/>
        <v>€</v>
      </c>
      <c r="X4852" s="1" t="str">
        <f t="shared" si="1058"/>
        <v>€91M</v>
      </c>
      <c r="Y4852" s="1" t="str">
        <f t="shared" si="1059"/>
        <v>€150M</v>
      </c>
      <c r="Z4852" s="1" t="str">
        <f t="shared" si="1060"/>
        <v>€0</v>
      </c>
      <c r="AA4852" s="1" t="str">
        <f t="shared" si="1061"/>
        <v>€2,85,171</v>
      </c>
      <c r="AB4852" s="6">
        <f t="shared" si="1062"/>
        <v>23764.258555133081</v>
      </c>
      <c r="AC4852" s="1" t="str">
        <f t="shared" si="1063"/>
        <v>Small</v>
      </c>
    </row>
    <row r="4853" spans="1:29">
      <c r="A4853" s="1" t="s">
        <v>2861</v>
      </c>
      <c r="B4853" s="1">
        <v>2019</v>
      </c>
      <c r="C4853" s="1" t="s">
        <v>22</v>
      </c>
      <c r="D4853" s="1" t="s">
        <v>95</v>
      </c>
      <c r="E4853" s="1" t="s">
        <v>37</v>
      </c>
      <c r="F4853" s="1">
        <v>50</v>
      </c>
      <c r="G4853" s="1">
        <v>4040</v>
      </c>
      <c r="H4853" s="1">
        <v>423</v>
      </c>
      <c r="I4853" s="1">
        <v>15.74</v>
      </c>
      <c r="J4853" s="1">
        <v>7</v>
      </c>
      <c r="K4853" s="1" t="s">
        <v>19</v>
      </c>
      <c r="L4853" s="1" t="s">
        <v>19</v>
      </c>
      <c r="M4853" s="1">
        <v>62</v>
      </c>
      <c r="N4853" s="1" t="s">
        <v>20</v>
      </c>
      <c r="O4853" s="1">
        <v>2873771</v>
      </c>
      <c r="P4853" s="1">
        <f t="shared" si="1064"/>
        <v>4</v>
      </c>
      <c r="Q4853" s="1">
        <f t="shared" si="1051"/>
        <v>5</v>
      </c>
      <c r="R4853" s="5">
        <f t="shared" si="1052"/>
        <v>1.2376237623762377E-2</v>
      </c>
      <c r="S4853" s="6">
        <f t="shared" si="1053"/>
        <v>104702.97029702971</v>
      </c>
      <c r="T4853" s="4">
        <f t="shared" si="1054"/>
        <v>8.4600000000000009</v>
      </c>
      <c r="U4853" s="1" t="str">
        <f t="shared" si="1055"/>
        <v>Normal</v>
      </c>
      <c r="V4853" s="1" t="str">
        <f t="shared" si="1056"/>
        <v>Still Private</v>
      </c>
      <c r="W4853" s="1" t="str">
        <f t="shared" si="1057"/>
        <v>£</v>
      </c>
      <c r="X4853" s="1" t="str">
        <f t="shared" si="1058"/>
        <v>£50M</v>
      </c>
      <c r="Y4853" s="1" t="str">
        <f t="shared" si="1059"/>
        <v>£423M</v>
      </c>
      <c r="Z4853" s="1" t="str">
        <f t="shared" si="1060"/>
        <v>£0</v>
      </c>
      <c r="AA4853" s="1" t="str">
        <f t="shared" si="1061"/>
        <v>£1,04,703</v>
      </c>
      <c r="AB4853" s="6">
        <f t="shared" si="1062"/>
        <v>8725.2475247524744</v>
      </c>
      <c r="AC4853" s="1" t="str">
        <f t="shared" si="1063"/>
        <v>Small</v>
      </c>
    </row>
    <row r="4854" spans="1:29">
      <c r="A4854" s="1" t="s">
        <v>631</v>
      </c>
      <c r="B4854" s="1">
        <v>2019</v>
      </c>
      <c r="C4854" s="1" t="s">
        <v>16</v>
      </c>
      <c r="D4854" s="1" t="s">
        <v>95</v>
      </c>
      <c r="E4854" s="1" t="s">
        <v>40</v>
      </c>
      <c r="F4854" s="1">
        <v>77</v>
      </c>
      <c r="G4854" s="1">
        <v>3854</v>
      </c>
      <c r="H4854" s="1">
        <v>301</v>
      </c>
      <c r="I4854" s="1">
        <v>7.7</v>
      </c>
      <c r="J4854" s="1">
        <v>4</v>
      </c>
      <c r="K4854" s="1" t="s">
        <v>19</v>
      </c>
      <c r="L4854" s="1" t="s">
        <v>24</v>
      </c>
      <c r="M4854" s="1">
        <v>29</v>
      </c>
      <c r="N4854" s="1" t="s">
        <v>25</v>
      </c>
      <c r="O4854" s="1">
        <v>2829124</v>
      </c>
      <c r="P4854" s="1">
        <f t="shared" si="1064"/>
        <v>3</v>
      </c>
      <c r="Q4854" s="1">
        <f t="shared" si="1051"/>
        <v>5</v>
      </c>
      <c r="R4854" s="5">
        <f t="shared" si="1052"/>
        <v>1.9979242345614944E-2</v>
      </c>
      <c r="S4854" s="6">
        <f t="shared" si="1053"/>
        <v>78100.674623767511</v>
      </c>
      <c r="T4854" s="4">
        <f t="shared" si="1054"/>
        <v>3.9090909090909092</v>
      </c>
      <c r="U4854" s="1" t="str">
        <f t="shared" si="1055"/>
        <v>Normal</v>
      </c>
      <c r="V4854" s="1" t="str">
        <f t="shared" si="1056"/>
        <v>IPO</v>
      </c>
      <c r="W4854" s="1" t="str">
        <f t="shared" si="1057"/>
        <v>$</v>
      </c>
      <c r="X4854" s="1" t="str">
        <f t="shared" si="1058"/>
        <v>$77M</v>
      </c>
      <c r="Y4854" s="1" t="str">
        <f t="shared" si="1059"/>
        <v>$301M</v>
      </c>
      <c r="Z4854" s="1" t="str">
        <f t="shared" si="1060"/>
        <v>$0</v>
      </c>
      <c r="AA4854" s="1" t="str">
        <f t="shared" si="1061"/>
        <v>$78,101</v>
      </c>
      <c r="AB4854" s="6">
        <f t="shared" si="1062"/>
        <v>6508.3895519806265</v>
      </c>
      <c r="AC4854" s="1" t="str">
        <f t="shared" si="1063"/>
        <v>Small</v>
      </c>
    </row>
    <row r="4855" spans="1:29">
      <c r="A4855" s="1" t="s">
        <v>2843</v>
      </c>
      <c r="B4855" s="1">
        <v>2019</v>
      </c>
      <c r="C4855" s="1" t="s">
        <v>31</v>
      </c>
      <c r="D4855" s="1" t="s">
        <v>36</v>
      </c>
      <c r="E4855" s="1" t="s">
        <v>23</v>
      </c>
      <c r="F4855" s="1">
        <v>93</v>
      </c>
      <c r="G4855" s="1">
        <v>4851</v>
      </c>
      <c r="H4855" s="1">
        <v>456</v>
      </c>
      <c r="I4855" s="1">
        <v>12.67</v>
      </c>
      <c r="J4855" s="1">
        <v>7</v>
      </c>
      <c r="K4855" s="1" t="s">
        <v>19</v>
      </c>
      <c r="L4855" s="1" t="s">
        <v>24</v>
      </c>
      <c r="M4855" s="1">
        <v>37</v>
      </c>
      <c r="N4855" s="1" t="s">
        <v>29</v>
      </c>
      <c r="O4855" s="1">
        <v>2813436</v>
      </c>
      <c r="P4855" s="1">
        <f t="shared" si="1064"/>
        <v>5</v>
      </c>
      <c r="Q4855" s="1">
        <f t="shared" si="1051"/>
        <v>5</v>
      </c>
      <c r="R4855" s="5">
        <f t="shared" si="1052"/>
        <v>1.9171304885590601E-2</v>
      </c>
      <c r="S4855" s="6">
        <f t="shared" si="1053"/>
        <v>94001.236858379722</v>
      </c>
      <c r="T4855" s="4">
        <f t="shared" si="1054"/>
        <v>4.903225806451613</v>
      </c>
      <c r="U4855" s="1" t="str">
        <f t="shared" si="1055"/>
        <v>Normal</v>
      </c>
      <c r="V4855" s="1" t="str">
        <f t="shared" si="1056"/>
        <v>IPO</v>
      </c>
      <c r="W4855" s="1" t="str">
        <f t="shared" si="1057"/>
        <v>€</v>
      </c>
      <c r="X4855" s="1" t="str">
        <f t="shared" si="1058"/>
        <v>€93M</v>
      </c>
      <c r="Y4855" s="1" t="str">
        <f t="shared" si="1059"/>
        <v>€456M</v>
      </c>
      <c r="Z4855" s="1" t="str">
        <f t="shared" si="1060"/>
        <v>€0</v>
      </c>
      <c r="AA4855" s="1" t="str">
        <f t="shared" si="1061"/>
        <v>€94,001</v>
      </c>
      <c r="AB4855" s="6">
        <f t="shared" si="1062"/>
        <v>7833.4364048649759</v>
      </c>
      <c r="AC4855" s="1" t="str">
        <f t="shared" si="1063"/>
        <v>Small</v>
      </c>
    </row>
    <row r="4856" spans="1:29">
      <c r="A4856" s="1" t="s">
        <v>4805</v>
      </c>
      <c r="B4856" s="1">
        <v>2019</v>
      </c>
      <c r="C4856" s="1" t="s">
        <v>35</v>
      </c>
      <c r="D4856" s="1" t="s">
        <v>51</v>
      </c>
      <c r="E4856" s="1" t="s">
        <v>18</v>
      </c>
      <c r="F4856" s="1">
        <v>6</v>
      </c>
      <c r="G4856" s="1">
        <v>2152</v>
      </c>
      <c r="H4856" s="1">
        <v>203</v>
      </c>
      <c r="I4856" s="1">
        <v>29.33</v>
      </c>
      <c r="J4856" s="1">
        <v>9</v>
      </c>
      <c r="K4856" s="1" t="s">
        <v>19</v>
      </c>
      <c r="L4856" s="1" t="s">
        <v>19</v>
      </c>
      <c r="M4856" s="1">
        <v>48</v>
      </c>
      <c r="N4856" s="1" t="s">
        <v>29</v>
      </c>
      <c r="O4856" s="1">
        <v>2757119</v>
      </c>
      <c r="P4856" s="1">
        <f t="shared" si="1064"/>
        <v>2</v>
      </c>
      <c r="Q4856" s="1">
        <f t="shared" si="1051"/>
        <v>5</v>
      </c>
      <c r="R4856" s="5">
        <f t="shared" si="1052"/>
        <v>2.7881040892193307E-3</v>
      </c>
      <c r="S4856" s="6">
        <f t="shared" si="1053"/>
        <v>94330.855018587361</v>
      </c>
      <c r="T4856" s="4">
        <f t="shared" si="1054"/>
        <v>33.833333333333336</v>
      </c>
      <c r="U4856" s="1" t="str">
        <f t="shared" si="1055"/>
        <v>High Performer</v>
      </c>
      <c r="V4856" s="1" t="str">
        <f t="shared" si="1056"/>
        <v>Still Private</v>
      </c>
      <c r="W4856" s="1" t="str">
        <f t="shared" si="1057"/>
        <v>¥</v>
      </c>
      <c r="X4856" s="1" t="str">
        <f t="shared" si="1058"/>
        <v>¥6M</v>
      </c>
      <c r="Y4856" s="1" t="str">
        <f t="shared" si="1059"/>
        <v>¥203M</v>
      </c>
      <c r="Z4856" s="1" t="str">
        <f t="shared" si="1060"/>
        <v>¥0</v>
      </c>
      <c r="AA4856" s="1" t="str">
        <f t="shared" si="1061"/>
        <v>¥94,331</v>
      </c>
      <c r="AB4856" s="6">
        <f t="shared" si="1062"/>
        <v>7860.9045848822798</v>
      </c>
      <c r="AC4856" s="1" t="str">
        <f t="shared" si="1063"/>
        <v>Small</v>
      </c>
    </row>
    <row r="4857" spans="1:29">
      <c r="A4857" s="1" t="s">
        <v>2760</v>
      </c>
      <c r="B4857" s="1">
        <v>2019</v>
      </c>
      <c r="C4857" s="1" t="s">
        <v>45</v>
      </c>
      <c r="D4857" s="1" t="s">
        <v>43</v>
      </c>
      <c r="E4857" s="1" t="s">
        <v>28</v>
      </c>
      <c r="F4857" s="1">
        <v>11</v>
      </c>
      <c r="G4857" s="1">
        <v>1566</v>
      </c>
      <c r="H4857" s="1">
        <v>135</v>
      </c>
      <c r="I4857" s="1">
        <v>8.93</v>
      </c>
      <c r="J4857" s="1">
        <v>9</v>
      </c>
      <c r="K4857" s="1" t="s">
        <v>19</v>
      </c>
      <c r="L4857" s="1" t="s">
        <v>19</v>
      </c>
      <c r="M4857" s="1">
        <v>17</v>
      </c>
      <c r="N4857" s="1" t="s">
        <v>33</v>
      </c>
      <c r="O4857" s="1">
        <v>2473674</v>
      </c>
      <c r="P4857" s="1">
        <f t="shared" si="1064"/>
        <v>1</v>
      </c>
      <c r="Q4857" s="1">
        <f t="shared" si="1051"/>
        <v>5</v>
      </c>
      <c r="R4857" s="5">
        <f t="shared" si="1052"/>
        <v>7.0242656449553001E-3</v>
      </c>
      <c r="S4857" s="6">
        <f t="shared" si="1053"/>
        <v>86206.896551724145</v>
      </c>
      <c r="T4857" s="4">
        <f t="shared" si="1054"/>
        <v>12.272727272727273</v>
      </c>
      <c r="U4857" s="1" t="str">
        <f t="shared" si="1055"/>
        <v>High Performer</v>
      </c>
      <c r="V4857" s="1" t="str">
        <f t="shared" si="1056"/>
        <v>Still Private</v>
      </c>
      <c r="W4857" s="1" t="str">
        <f t="shared" si="1057"/>
        <v>A$</v>
      </c>
      <c r="X4857" s="1" t="str">
        <f t="shared" si="1058"/>
        <v>A$11M</v>
      </c>
      <c r="Y4857" s="1" t="str">
        <f t="shared" si="1059"/>
        <v>A$135M</v>
      </c>
      <c r="Z4857" s="1" t="str">
        <f t="shared" si="1060"/>
        <v>A$0</v>
      </c>
      <c r="AA4857" s="1" t="str">
        <f t="shared" si="1061"/>
        <v>A$86,207</v>
      </c>
      <c r="AB4857" s="6">
        <f t="shared" si="1062"/>
        <v>7183.9080459770112</v>
      </c>
      <c r="AC4857" s="1" t="str">
        <f t="shared" si="1063"/>
        <v>Small</v>
      </c>
    </row>
    <row r="4858" spans="1:29">
      <c r="A4858" s="1" t="s">
        <v>4185</v>
      </c>
      <c r="B4858" s="1">
        <v>2019</v>
      </c>
      <c r="C4858" s="1" t="s">
        <v>73</v>
      </c>
      <c r="D4858" s="1" t="s">
        <v>51</v>
      </c>
      <c r="E4858" s="1" t="s">
        <v>40</v>
      </c>
      <c r="F4858" s="1">
        <v>69</v>
      </c>
      <c r="G4858" s="1">
        <v>4327</v>
      </c>
      <c r="H4858" s="1">
        <v>916</v>
      </c>
      <c r="I4858" s="1">
        <v>15.69</v>
      </c>
      <c r="J4858" s="1">
        <v>2</v>
      </c>
      <c r="K4858" s="1" t="s">
        <v>19</v>
      </c>
      <c r="L4858" s="1" t="s">
        <v>24</v>
      </c>
      <c r="M4858" s="1">
        <v>81</v>
      </c>
      <c r="N4858" s="1" t="s">
        <v>20</v>
      </c>
      <c r="O4858" s="1">
        <v>2424197</v>
      </c>
      <c r="P4858" s="1">
        <f t="shared" si="1064"/>
        <v>3</v>
      </c>
      <c r="Q4858" s="1">
        <f t="shared" si="1051"/>
        <v>5</v>
      </c>
      <c r="R4858" s="5">
        <f t="shared" si="1052"/>
        <v>1.5946383175410216E-2</v>
      </c>
      <c r="S4858" s="6">
        <f t="shared" si="1053"/>
        <v>211694.01432863416</v>
      </c>
      <c r="T4858" s="4">
        <f t="shared" si="1054"/>
        <v>13.27536231884058</v>
      </c>
      <c r="U4858" s="1" t="str">
        <f t="shared" si="1055"/>
        <v>Normal</v>
      </c>
      <c r="V4858" s="1" t="str">
        <f t="shared" si="1056"/>
        <v>IPO</v>
      </c>
      <c r="W4858" s="1" t="str">
        <f t="shared" si="1057"/>
        <v>€</v>
      </c>
      <c r="X4858" s="1" t="str">
        <f t="shared" si="1058"/>
        <v>€69M</v>
      </c>
      <c r="Y4858" s="1" t="str">
        <f t="shared" si="1059"/>
        <v>€916M</v>
      </c>
      <c r="Z4858" s="1" t="str">
        <f t="shared" si="1060"/>
        <v>€0</v>
      </c>
      <c r="AA4858" s="1" t="str">
        <f t="shared" si="1061"/>
        <v>€2,11,694</v>
      </c>
      <c r="AB4858" s="6">
        <f t="shared" si="1062"/>
        <v>17641.167860719514</v>
      </c>
      <c r="AC4858" s="1" t="str">
        <f t="shared" si="1063"/>
        <v>Small</v>
      </c>
    </row>
    <row r="4859" spans="1:29">
      <c r="A4859" s="1" t="s">
        <v>4472</v>
      </c>
      <c r="B4859" s="1">
        <v>2019</v>
      </c>
      <c r="C4859" s="1" t="s">
        <v>22</v>
      </c>
      <c r="D4859" s="1" t="s">
        <v>39</v>
      </c>
      <c r="E4859" s="1" t="s">
        <v>28</v>
      </c>
      <c r="F4859" s="1">
        <v>35</v>
      </c>
      <c r="G4859" s="1">
        <v>2830</v>
      </c>
      <c r="H4859" s="1">
        <v>824</v>
      </c>
      <c r="I4859" s="1">
        <v>3.26</v>
      </c>
      <c r="J4859" s="1">
        <v>7</v>
      </c>
      <c r="K4859" s="1" t="s">
        <v>19</v>
      </c>
      <c r="L4859" s="1" t="s">
        <v>19</v>
      </c>
      <c r="M4859" s="1">
        <v>68</v>
      </c>
      <c r="N4859" s="1" t="s">
        <v>25</v>
      </c>
      <c r="O4859" s="1">
        <v>2350726</v>
      </c>
      <c r="P4859" s="1">
        <f t="shared" si="1064"/>
        <v>1</v>
      </c>
      <c r="Q4859" s="1">
        <f t="shared" si="1051"/>
        <v>5</v>
      </c>
      <c r="R4859" s="5">
        <f t="shared" si="1052"/>
        <v>1.2367491166077738E-2</v>
      </c>
      <c r="S4859" s="6">
        <f t="shared" si="1053"/>
        <v>291166.07773851592</v>
      </c>
      <c r="T4859" s="4">
        <f t="shared" si="1054"/>
        <v>23.542857142857144</v>
      </c>
      <c r="U4859" s="1" t="str">
        <f t="shared" si="1055"/>
        <v>Normal</v>
      </c>
      <c r="V4859" s="1" t="str">
        <f t="shared" si="1056"/>
        <v>Still Private</v>
      </c>
      <c r="W4859" s="1" t="str">
        <f t="shared" si="1057"/>
        <v>£</v>
      </c>
      <c r="X4859" s="1" t="str">
        <f t="shared" si="1058"/>
        <v>£35M</v>
      </c>
      <c r="Y4859" s="1" t="str">
        <f t="shared" si="1059"/>
        <v>£824M</v>
      </c>
      <c r="Z4859" s="1" t="str">
        <f t="shared" si="1060"/>
        <v>£0</v>
      </c>
      <c r="AA4859" s="1" t="str">
        <f t="shared" si="1061"/>
        <v>£2,91,166</v>
      </c>
      <c r="AB4859" s="6">
        <f t="shared" si="1062"/>
        <v>24263.839811542992</v>
      </c>
      <c r="AC4859" s="1" t="str">
        <f t="shared" si="1063"/>
        <v>Small</v>
      </c>
    </row>
    <row r="4860" spans="1:29">
      <c r="A4860" s="1" t="s">
        <v>3134</v>
      </c>
      <c r="B4860" s="1">
        <v>2019</v>
      </c>
      <c r="C4860" s="1" t="s">
        <v>45</v>
      </c>
      <c r="D4860" s="1" t="s">
        <v>17</v>
      </c>
      <c r="E4860" s="1" t="s">
        <v>37</v>
      </c>
      <c r="F4860" s="1">
        <v>40</v>
      </c>
      <c r="G4860" s="1">
        <v>2479</v>
      </c>
      <c r="H4860" s="1">
        <v>863</v>
      </c>
      <c r="I4860" s="1">
        <v>38.46</v>
      </c>
      <c r="J4860" s="1">
        <v>1</v>
      </c>
      <c r="K4860" s="1" t="s">
        <v>24</v>
      </c>
      <c r="L4860" s="1" t="s">
        <v>24</v>
      </c>
      <c r="M4860" s="1">
        <v>90</v>
      </c>
      <c r="N4860" s="1" t="s">
        <v>20</v>
      </c>
      <c r="O4860" s="1">
        <v>2229605</v>
      </c>
      <c r="P4860" s="1">
        <f t="shared" si="1064"/>
        <v>4</v>
      </c>
      <c r="Q4860" s="1">
        <f t="shared" si="1051"/>
        <v>5</v>
      </c>
      <c r="R4860" s="5">
        <f t="shared" si="1052"/>
        <v>1.6135538523598225E-2</v>
      </c>
      <c r="S4860" s="6">
        <f t="shared" si="1053"/>
        <v>348124.24364663172</v>
      </c>
      <c r="T4860" s="4">
        <f t="shared" si="1054"/>
        <v>21.574999999999999</v>
      </c>
      <c r="U4860" s="1" t="str">
        <f t="shared" si="1055"/>
        <v>Normal</v>
      </c>
      <c r="V4860" s="1" t="str">
        <f t="shared" si="1056"/>
        <v>Acquired</v>
      </c>
      <c r="W4860" s="1" t="str">
        <f t="shared" si="1057"/>
        <v>A$</v>
      </c>
      <c r="X4860" s="1" t="str">
        <f t="shared" si="1058"/>
        <v>A$40M</v>
      </c>
      <c r="Y4860" s="1" t="str">
        <f t="shared" si="1059"/>
        <v>A$863M</v>
      </c>
      <c r="Z4860" s="1" t="str">
        <f t="shared" si="1060"/>
        <v>A$0</v>
      </c>
      <c r="AA4860" s="1" t="str">
        <f t="shared" si="1061"/>
        <v>A$3,48,124</v>
      </c>
      <c r="AB4860" s="6">
        <f t="shared" si="1062"/>
        <v>29010.353637219308</v>
      </c>
      <c r="AC4860" s="1" t="str">
        <f t="shared" si="1063"/>
        <v>Small</v>
      </c>
    </row>
    <row r="4861" spans="1:29">
      <c r="A4861" s="1" t="s">
        <v>1687</v>
      </c>
      <c r="B4861" s="1">
        <v>2019</v>
      </c>
      <c r="C4861" s="1" t="s">
        <v>27</v>
      </c>
      <c r="D4861" s="1" t="s">
        <v>95</v>
      </c>
      <c r="E4861" s="1" t="s">
        <v>23</v>
      </c>
      <c r="F4861" s="1">
        <v>2</v>
      </c>
      <c r="G4861" s="1">
        <v>2455</v>
      </c>
      <c r="H4861" s="1">
        <v>200</v>
      </c>
      <c r="I4861" s="1">
        <v>3.63</v>
      </c>
      <c r="J4861" s="1">
        <v>2</v>
      </c>
      <c r="K4861" s="1" t="s">
        <v>24</v>
      </c>
      <c r="L4861" s="1" t="s">
        <v>24</v>
      </c>
      <c r="M4861" s="1">
        <v>26</v>
      </c>
      <c r="N4861" s="1" t="s">
        <v>33</v>
      </c>
      <c r="O4861" s="1">
        <v>2198391</v>
      </c>
      <c r="P4861" s="1">
        <f t="shared" si="1064"/>
        <v>5</v>
      </c>
      <c r="Q4861" s="1">
        <f t="shared" si="1051"/>
        <v>5</v>
      </c>
      <c r="R4861" s="5">
        <f t="shared" si="1052"/>
        <v>8.1466395112016296E-4</v>
      </c>
      <c r="S4861" s="6">
        <f t="shared" si="1053"/>
        <v>81466.395112016296</v>
      </c>
      <c r="T4861" s="4">
        <f t="shared" si="1054"/>
        <v>100</v>
      </c>
      <c r="U4861" s="1" t="str">
        <f t="shared" si="1055"/>
        <v>Normal</v>
      </c>
      <c r="V4861" s="1" t="str">
        <f t="shared" si="1056"/>
        <v>Acquired</v>
      </c>
      <c r="W4861" s="1" t="str">
        <f t="shared" si="1057"/>
        <v>$</v>
      </c>
      <c r="X4861" s="1" t="str">
        <f t="shared" si="1058"/>
        <v>$2M</v>
      </c>
      <c r="Y4861" s="1" t="str">
        <f t="shared" si="1059"/>
        <v>$200M</v>
      </c>
      <c r="Z4861" s="1" t="str">
        <f t="shared" si="1060"/>
        <v>$0</v>
      </c>
      <c r="AA4861" s="1" t="str">
        <f t="shared" si="1061"/>
        <v>$81,466</v>
      </c>
      <c r="AB4861" s="6">
        <f t="shared" si="1062"/>
        <v>6788.8662593346908</v>
      </c>
      <c r="AC4861" s="1" t="str">
        <f t="shared" si="1063"/>
        <v>Small</v>
      </c>
    </row>
    <row r="4862" spans="1:29">
      <c r="A4862" s="1" t="s">
        <v>3226</v>
      </c>
      <c r="B4862" s="1">
        <v>2019</v>
      </c>
      <c r="C4862" s="1" t="s">
        <v>16</v>
      </c>
      <c r="D4862" s="1" t="s">
        <v>95</v>
      </c>
      <c r="E4862" s="1" t="s">
        <v>18</v>
      </c>
      <c r="F4862" s="1">
        <v>74</v>
      </c>
      <c r="G4862" s="1">
        <v>2817</v>
      </c>
      <c r="H4862" s="1">
        <v>459</v>
      </c>
      <c r="I4862" s="1">
        <v>43.28</v>
      </c>
      <c r="J4862" s="1">
        <v>1</v>
      </c>
      <c r="K4862" s="1" t="s">
        <v>19</v>
      </c>
      <c r="L4862" s="1" t="s">
        <v>24</v>
      </c>
      <c r="M4862" s="1">
        <v>54</v>
      </c>
      <c r="N4862" s="1" t="s">
        <v>33</v>
      </c>
      <c r="O4862" s="1">
        <v>1765591</v>
      </c>
      <c r="P4862" s="1">
        <f t="shared" si="1064"/>
        <v>2</v>
      </c>
      <c r="Q4862" s="1">
        <f t="shared" si="1051"/>
        <v>5</v>
      </c>
      <c r="R4862" s="5">
        <f t="shared" si="1052"/>
        <v>2.6269080582179624E-2</v>
      </c>
      <c r="S4862" s="6">
        <f t="shared" si="1053"/>
        <v>162939.29712460065</v>
      </c>
      <c r="T4862" s="4">
        <f t="shared" si="1054"/>
        <v>6.2027027027027026</v>
      </c>
      <c r="U4862" s="1" t="str">
        <f t="shared" si="1055"/>
        <v>Normal</v>
      </c>
      <c r="V4862" s="1" t="str">
        <f t="shared" si="1056"/>
        <v>IPO</v>
      </c>
      <c r="W4862" s="1" t="str">
        <f t="shared" si="1057"/>
        <v>$</v>
      </c>
      <c r="X4862" s="1" t="str">
        <f t="shared" si="1058"/>
        <v>$74M</v>
      </c>
      <c r="Y4862" s="1" t="str">
        <f t="shared" si="1059"/>
        <v>$459M</v>
      </c>
      <c r="Z4862" s="1" t="str">
        <f t="shared" si="1060"/>
        <v>$0</v>
      </c>
      <c r="AA4862" s="1" t="str">
        <f t="shared" si="1061"/>
        <v>$1,62,939</v>
      </c>
      <c r="AB4862" s="6">
        <f t="shared" si="1062"/>
        <v>13578.274760383387</v>
      </c>
      <c r="AC4862" s="1" t="str">
        <f t="shared" si="1063"/>
        <v>Small</v>
      </c>
    </row>
    <row r="4863" spans="1:29">
      <c r="A4863" s="1" t="s">
        <v>2131</v>
      </c>
      <c r="B4863" s="1">
        <v>2019</v>
      </c>
      <c r="C4863" s="1" t="s">
        <v>31</v>
      </c>
      <c r="D4863" s="1" t="s">
        <v>39</v>
      </c>
      <c r="E4863" s="1" t="s">
        <v>28</v>
      </c>
      <c r="F4863" s="1">
        <v>31</v>
      </c>
      <c r="G4863" s="1">
        <v>4761</v>
      </c>
      <c r="H4863" s="1">
        <v>910</v>
      </c>
      <c r="I4863" s="1">
        <v>4.29</v>
      </c>
      <c r="J4863" s="1">
        <v>3</v>
      </c>
      <c r="K4863" s="1" t="s">
        <v>19</v>
      </c>
      <c r="L4863" s="1" t="s">
        <v>19</v>
      </c>
      <c r="M4863" s="1">
        <v>22</v>
      </c>
      <c r="N4863" s="1" t="s">
        <v>20</v>
      </c>
      <c r="O4863" s="1">
        <v>1530967</v>
      </c>
      <c r="P4863" s="1">
        <f t="shared" si="1064"/>
        <v>1</v>
      </c>
      <c r="Q4863" s="1">
        <f t="shared" si="1051"/>
        <v>5</v>
      </c>
      <c r="R4863" s="5">
        <f t="shared" si="1052"/>
        <v>6.5112371350556607E-3</v>
      </c>
      <c r="S4863" s="6">
        <f t="shared" si="1053"/>
        <v>191136.315900021</v>
      </c>
      <c r="T4863" s="4">
        <f t="shared" si="1054"/>
        <v>29.35483870967742</v>
      </c>
      <c r="U4863" s="1" t="str">
        <f t="shared" si="1055"/>
        <v>Normal</v>
      </c>
      <c r="V4863" s="1" t="str">
        <f t="shared" si="1056"/>
        <v>Still Private</v>
      </c>
      <c r="W4863" s="1" t="str">
        <f t="shared" si="1057"/>
        <v>€</v>
      </c>
      <c r="X4863" s="1" t="str">
        <f t="shared" si="1058"/>
        <v>€31M</v>
      </c>
      <c r="Y4863" s="1" t="str">
        <f t="shared" si="1059"/>
        <v>€910M</v>
      </c>
      <c r="Z4863" s="1" t="str">
        <f t="shared" si="1060"/>
        <v>€0</v>
      </c>
      <c r="AA4863" s="1" t="str">
        <f t="shared" si="1061"/>
        <v>€1,91,136</v>
      </c>
      <c r="AB4863" s="6">
        <f t="shared" si="1062"/>
        <v>15928.026325001751</v>
      </c>
      <c r="AC4863" s="1" t="str">
        <f t="shared" si="1063"/>
        <v>Small</v>
      </c>
    </row>
    <row r="4864" spans="1:29">
      <c r="A4864" s="1" t="s">
        <v>2081</v>
      </c>
      <c r="B4864" s="1">
        <v>2019</v>
      </c>
      <c r="C4864" s="1" t="s">
        <v>27</v>
      </c>
      <c r="D4864" s="1" t="s">
        <v>39</v>
      </c>
      <c r="E4864" s="1" t="s">
        <v>18</v>
      </c>
      <c r="F4864" s="1">
        <v>10</v>
      </c>
      <c r="G4864" s="1">
        <v>1217</v>
      </c>
      <c r="H4864" s="1">
        <v>951</v>
      </c>
      <c r="I4864" s="1">
        <v>29.46</v>
      </c>
      <c r="J4864" s="1">
        <v>9</v>
      </c>
      <c r="K4864" s="1" t="s">
        <v>24</v>
      </c>
      <c r="L4864" s="1" t="s">
        <v>24</v>
      </c>
      <c r="M4864" s="1">
        <v>91</v>
      </c>
      <c r="N4864" s="1" t="s">
        <v>25</v>
      </c>
      <c r="O4864" s="1">
        <v>1347916</v>
      </c>
      <c r="P4864" s="1">
        <f t="shared" si="1064"/>
        <v>2</v>
      </c>
      <c r="Q4864" s="1">
        <f t="shared" si="1051"/>
        <v>5</v>
      </c>
      <c r="R4864" s="5">
        <f t="shared" si="1052"/>
        <v>8.2169268693508633E-3</v>
      </c>
      <c r="S4864" s="6">
        <f t="shared" si="1053"/>
        <v>781429.74527526705</v>
      </c>
      <c r="T4864" s="4">
        <f t="shared" si="1054"/>
        <v>95.1</v>
      </c>
      <c r="U4864" s="1" t="str">
        <f t="shared" si="1055"/>
        <v>High Performer</v>
      </c>
      <c r="V4864" s="1" t="str">
        <f t="shared" si="1056"/>
        <v>Acquired</v>
      </c>
      <c r="W4864" s="1" t="str">
        <f t="shared" si="1057"/>
        <v>$</v>
      </c>
      <c r="X4864" s="1" t="str">
        <f t="shared" si="1058"/>
        <v>$10M</v>
      </c>
      <c r="Y4864" s="1" t="str">
        <f t="shared" si="1059"/>
        <v>$951M</v>
      </c>
      <c r="Z4864" s="1" t="str">
        <f t="shared" si="1060"/>
        <v>$0</v>
      </c>
      <c r="AA4864" s="1" t="str">
        <f t="shared" si="1061"/>
        <v>$7,81,430</v>
      </c>
      <c r="AB4864" s="6">
        <f t="shared" si="1062"/>
        <v>65119.145439605585</v>
      </c>
      <c r="AC4864" s="1" t="str">
        <f t="shared" si="1063"/>
        <v>Small</v>
      </c>
    </row>
    <row r="4865" spans="1:29">
      <c r="A4865" s="1" t="s">
        <v>678</v>
      </c>
      <c r="B4865" s="1">
        <v>2019</v>
      </c>
      <c r="C4865" s="1" t="s">
        <v>27</v>
      </c>
      <c r="D4865" s="1" t="s">
        <v>51</v>
      </c>
      <c r="E4865" s="1" t="s">
        <v>23</v>
      </c>
      <c r="F4865" s="1">
        <v>35</v>
      </c>
      <c r="G4865" s="1">
        <v>4305</v>
      </c>
      <c r="H4865" s="1">
        <v>138</v>
      </c>
      <c r="I4865" s="1">
        <v>3.79</v>
      </c>
      <c r="J4865" s="1">
        <v>8</v>
      </c>
      <c r="K4865" s="1" t="s">
        <v>24</v>
      </c>
      <c r="L4865" s="1" t="s">
        <v>19</v>
      </c>
      <c r="M4865" s="1">
        <v>15</v>
      </c>
      <c r="N4865" s="1" t="s">
        <v>33</v>
      </c>
      <c r="O4865" s="1">
        <v>1319413</v>
      </c>
      <c r="P4865" s="1">
        <f t="shared" si="1064"/>
        <v>5</v>
      </c>
      <c r="Q4865" s="1">
        <f t="shared" si="1051"/>
        <v>5</v>
      </c>
      <c r="R4865" s="5">
        <f t="shared" si="1052"/>
        <v>8.130081300813009E-3</v>
      </c>
      <c r="S4865" s="6">
        <f t="shared" si="1053"/>
        <v>32055.749128919862</v>
      </c>
      <c r="T4865" s="4">
        <f t="shared" si="1054"/>
        <v>3.9428571428571431</v>
      </c>
      <c r="U4865" s="1" t="str">
        <f t="shared" si="1055"/>
        <v>High Performer</v>
      </c>
      <c r="V4865" s="1" t="str">
        <f t="shared" si="1056"/>
        <v>Acquired</v>
      </c>
      <c r="W4865" s="1" t="str">
        <f t="shared" si="1057"/>
        <v>$</v>
      </c>
      <c r="X4865" s="1" t="str">
        <f t="shared" si="1058"/>
        <v>$35M</v>
      </c>
      <c r="Y4865" s="1" t="str">
        <f t="shared" si="1059"/>
        <v>$138M</v>
      </c>
      <c r="Z4865" s="1" t="str">
        <f t="shared" si="1060"/>
        <v>$0</v>
      </c>
      <c r="AA4865" s="1" t="str">
        <f t="shared" si="1061"/>
        <v>$32,056</v>
      </c>
      <c r="AB4865" s="6">
        <f t="shared" si="1062"/>
        <v>2671.3124274099882</v>
      </c>
      <c r="AC4865" s="1" t="str">
        <f t="shared" si="1063"/>
        <v>Small</v>
      </c>
    </row>
    <row r="4866" spans="1:29">
      <c r="A4866" s="1" t="s">
        <v>908</v>
      </c>
      <c r="B4866" s="1">
        <v>2019</v>
      </c>
      <c r="C4866" s="1" t="s">
        <v>59</v>
      </c>
      <c r="D4866" s="1" t="s">
        <v>102</v>
      </c>
      <c r="E4866" s="1" t="s">
        <v>18</v>
      </c>
      <c r="F4866" s="1">
        <v>38</v>
      </c>
      <c r="G4866" s="1">
        <v>4935</v>
      </c>
      <c r="H4866" s="1">
        <v>674</v>
      </c>
      <c r="I4866" s="1">
        <v>43.94</v>
      </c>
      <c r="J4866" s="1">
        <v>2</v>
      </c>
      <c r="K4866" s="1" t="s">
        <v>24</v>
      </c>
      <c r="L4866" s="1" t="s">
        <v>24</v>
      </c>
      <c r="M4866" s="1">
        <v>7</v>
      </c>
      <c r="N4866" s="1" t="s">
        <v>49</v>
      </c>
      <c r="O4866" s="1">
        <v>1246220</v>
      </c>
      <c r="P4866" s="1">
        <f t="shared" si="1064"/>
        <v>2</v>
      </c>
      <c r="Q4866" s="1">
        <f t="shared" ref="Q4866:Q4929" si="1065">2024 - B4866</f>
        <v>5</v>
      </c>
      <c r="R4866" s="5">
        <f t="shared" ref="R4866:R4929" si="1066">F4866 / G4866</f>
        <v>7.7001013171225938E-3</v>
      </c>
      <c r="S4866" s="6">
        <f t="shared" ref="S4866:S4929" si="1067">(H4866 * 1000000) / G4866</f>
        <v>136575.48125633231</v>
      </c>
      <c r="T4866" s="4">
        <f t="shared" ref="T4866:T4929" si="1068">H4866 / F4866</f>
        <v>17.736842105263158</v>
      </c>
      <c r="U4866" s="1" t="str">
        <f t="shared" ref="U4866:U4929" si="1069">IF(AND(J4866&gt;=8, I4866&gt;=1), "High Performer", "Normal")</f>
        <v>Normal</v>
      </c>
      <c r="V4866" s="1" t="str">
        <f t="shared" ref="V4866:V4929" si="1070">IF(K4866="Yes", "Acquired",
 IF(L4866="Yes", "IPO", "Still Private"))</f>
        <v>Acquired</v>
      </c>
      <c r="W4866" s="1" t="str">
        <f t="shared" ref="W4866:W4929" si="1071">IF(C4866="USA","$",
IF(C4866="India","₹",
IF(C4866="UK","£",
IF(C4866="Germany","€",
IF(C4866="France","€",
IF(C4866="Canada","$",
IF(C4866="Australia","A$",
IF(C4866="China","¥",
IF(C4866="Japan","¥",)))))))))</f>
        <v>₹</v>
      </c>
      <c r="X4866" s="1" t="str">
        <f t="shared" ref="X4866:X4929" si="1072">W4866 &amp; F4866 &amp; "M"</f>
        <v>₹38M</v>
      </c>
      <c r="Y4866" s="1" t="str">
        <f t="shared" ref="Y4866:Y4929" si="1073">W4866 &amp; H4866 &amp; "M"</f>
        <v>₹674M</v>
      </c>
      <c r="Z4866" s="1" t="str">
        <f t="shared" ref="Z4866:Z4929" si="1074">W4866 &amp; TEXT(R4866,"#,##0")</f>
        <v>₹0</v>
      </c>
      <c r="AA4866" s="1" t="str">
        <f t="shared" ref="AA4866:AA4929" si="1075">W4866 &amp; TEXT(S4866,"#,##0")</f>
        <v>₹1,36,575</v>
      </c>
      <c r="AB4866" s="6">
        <f t="shared" ref="AB4866:AB4929" si="1076">(H4866 * 1000000) / (12 * G4866)</f>
        <v>11381.290104694361</v>
      </c>
      <c r="AC4866" s="1" t="str">
        <f t="shared" ref="AC4866:AC4929" si="1077">IF(F4866&lt;100, "Small", IF(F4866&lt;=200, "Mid",IF(F4866&lt;500,  "Large")))</f>
        <v>Small</v>
      </c>
    </row>
    <row r="4867" spans="1:29">
      <c r="A4867" s="1" t="s">
        <v>4946</v>
      </c>
      <c r="B4867" s="1">
        <v>2019</v>
      </c>
      <c r="C4867" s="1" t="s">
        <v>35</v>
      </c>
      <c r="D4867" s="1" t="s">
        <v>36</v>
      </c>
      <c r="E4867" s="1" t="s">
        <v>37</v>
      </c>
      <c r="F4867" s="1">
        <v>40</v>
      </c>
      <c r="G4867" s="1">
        <v>1475</v>
      </c>
      <c r="H4867" s="1">
        <v>764</v>
      </c>
      <c r="I4867" s="1">
        <v>42.4</v>
      </c>
      <c r="J4867" s="1">
        <v>2</v>
      </c>
      <c r="K4867" s="1" t="s">
        <v>24</v>
      </c>
      <c r="L4867" s="1" t="s">
        <v>24</v>
      </c>
      <c r="M4867" s="1">
        <v>60</v>
      </c>
      <c r="N4867" s="1" t="s">
        <v>33</v>
      </c>
      <c r="O4867" s="1">
        <v>1211997</v>
      </c>
      <c r="P4867" s="1">
        <f t="shared" si="1064"/>
        <v>4</v>
      </c>
      <c r="Q4867" s="1">
        <f t="shared" si="1065"/>
        <v>5</v>
      </c>
      <c r="R4867" s="5">
        <f t="shared" si="1066"/>
        <v>2.7118644067796609E-2</v>
      </c>
      <c r="S4867" s="6">
        <f t="shared" si="1067"/>
        <v>517966.10169491527</v>
      </c>
      <c r="T4867" s="4">
        <f t="shared" si="1068"/>
        <v>19.100000000000001</v>
      </c>
      <c r="U4867" s="1" t="str">
        <f t="shared" si="1069"/>
        <v>Normal</v>
      </c>
      <c r="V4867" s="1" t="str">
        <f t="shared" si="1070"/>
        <v>Acquired</v>
      </c>
      <c r="W4867" s="1" t="str">
        <f t="shared" si="1071"/>
        <v>¥</v>
      </c>
      <c r="X4867" s="1" t="str">
        <f t="shared" si="1072"/>
        <v>¥40M</v>
      </c>
      <c r="Y4867" s="1" t="str">
        <f t="shared" si="1073"/>
        <v>¥764M</v>
      </c>
      <c r="Z4867" s="1" t="str">
        <f t="shared" si="1074"/>
        <v>¥0</v>
      </c>
      <c r="AA4867" s="1" t="str">
        <f t="shared" si="1075"/>
        <v>¥5,17,966</v>
      </c>
      <c r="AB4867" s="6">
        <f t="shared" si="1076"/>
        <v>43163.841807909601</v>
      </c>
      <c r="AC4867" s="1" t="str">
        <f t="shared" si="1077"/>
        <v>Small</v>
      </c>
    </row>
    <row r="4868" spans="1:29">
      <c r="A4868" s="1" t="s">
        <v>3616</v>
      </c>
      <c r="B4868" s="1">
        <v>2019</v>
      </c>
      <c r="C4868" s="1" t="s">
        <v>53</v>
      </c>
      <c r="D4868" s="1" t="s">
        <v>46</v>
      </c>
      <c r="E4868" s="1" t="s">
        <v>28</v>
      </c>
      <c r="F4868" s="1">
        <v>61</v>
      </c>
      <c r="G4868" s="1">
        <v>1969</v>
      </c>
      <c r="H4868" s="1">
        <v>722</v>
      </c>
      <c r="I4868" s="1">
        <v>17.72</v>
      </c>
      <c r="J4868" s="1">
        <v>1</v>
      </c>
      <c r="K4868" s="1" t="s">
        <v>19</v>
      </c>
      <c r="L4868" s="1" t="s">
        <v>24</v>
      </c>
      <c r="M4868" s="1">
        <v>94</v>
      </c>
      <c r="N4868" s="1" t="s">
        <v>49</v>
      </c>
      <c r="O4868" s="1">
        <v>1060436</v>
      </c>
      <c r="P4868" s="1">
        <f t="shared" si="1064"/>
        <v>1</v>
      </c>
      <c r="Q4868" s="1">
        <f t="shared" si="1065"/>
        <v>5</v>
      </c>
      <c r="R4868" s="5">
        <f t="shared" si="1066"/>
        <v>3.0980192991366177E-2</v>
      </c>
      <c r="S4868" s="6">
        <f t="shared" si="1067"/>
        <v>366683.59573387506</v>
      </c>
      <c r="T4868" s="4">
        <f t="shared" si="1068"/>
        <v>11.836065573770492</v>
      </c>
      <c r="U4868" s="1" t="str">
        <f t="shared" si="1069"/>
        <v>Normal</v>
      </c>
      <c r="V4868" s="1" t="str">
        <f t="shared" si="1070"/>
        <v>IPO</v>
      </c>
      <c r="W4868" s="1">
        <f t="shared" si="1071"/>
        <v>0</v>
      </c>
      <c r="X4868" s="1" t="str">
        <f t="shared" si="1072"/>
        <v>061M</v>
      </c>
      <c r="Y4868" s="1" t="str">
        <f t="shared" si="1073"/>
        <v>0722M</v>
      </c>
      <c r="Z4868" s="1" t="str">
        <f t="shared" si="1074"/>
        <v>00</v>
      </c>
      <c r="AA4868" s="1" t="str">
        <f t="shared" si="1075"/>
        <v>03,66,684</v>
      </c>
      <c r="AB4868" s="6">
        <f t="shared" si="1076"/>
        <v>30556.966311156255</v>
      </c>
      <c r="AC4868" s="1" t="str">
        <f t="shared" si="1077"/>
        <v>Small</v>
      </c>
    </row>
    <row r="4869" spans="1:29">
      <c r="A4869" s="1" t="s">
        <v>2988</v>
      </c>
      <c r="B4869" s="1">
        <v>2019</v>
      </c>
      <c r="C4869" s="1" t="s">
        <v>53</v>
      </c>
      <c r="D4869" s="1" t="s">
        <v>39</v>
      </c>
      <c r="E4869" s="1" t="s">
        <v>40</v>
      </c>
      <c r="F4869" s="1">
        <v>39</v>
      </c>
      <c r="G4869" s="1">
        <v>1063</v>
      </c>
      <c r="H4869" s="1">
        <v>47</v>
      </c>
      <c r="I4869" s="1">
        <v>34.630000000000003</v>
      </c>
      <c r="J4869" s="1">
        <v>1</v>
      </c>
      <c r="K4869" s="1" t="s">
        <v>24</v>
      </c>
      <c r="L4869" s="1" t="s">
        <v>19</v>
      </c>
      <c r="M4869" s="1">
        <v>25</v>
      </c>
      <c r="N4869" s="1" t="s">
        <v>29</v>
      </c>
      <c r="O4869" s="1">
        <v>1027444</v>
      </c>
      <c r="P4869" s="1">
        <f t="shared" si="1064"/>
        <v>3</v>
      </c>
      <c r="Q4869" s="1">
        <f t="shared" si="1065"/>
        <v>5</v>
      </c>
      <c r="R4869" s="5">
        <f t="shared" si="1066"/>
        <v>3.6688617121354655E-2</v>
      </c>
      <c r="S4869" s="6">
        <f t="shared" si="1067"/>
        <v>44214.487300094072</v>
      </c>
      <c r="T4869" s="4">
        <f t="shared" si="1068"/>
        <v>1.2051282051282051</v>
      </c>
      <c r="U4869" s="1" t="str">
        <f t="shared" si="1069"/>
        <v>Normal</v>
      </c>
      <c r="V4869" s="1" t="str">
        <f t="shared" si="1070"/>
        <v>Acquired</v>
      </c>
      <c r="W4869" s="1">
        <f t="shared" si="1071"/>
        <v>0</v>
      </c>
      <c r="X4869" s="1" t="str">
        <f t="shared" si="1072"/>
        <v>039M</v>
      </c>
      <c r="Y4869" s="1" t="str">
        <f t="shared" si="1073"/>
        <v>047M</v>
      </c>
      <c r="Z4869" s="1" t="str">
        <f t="shared" si="1074"/>
        <v>00</v>
      </c>
      <c r="AA4869" s="1" t="str">
        <f t="shared" si="1075"/>
        <v>044,214</v>
      </c>
      <c r="AB4869" s="6">
        <f t="shared" si="1076"/>
        <v>3684.5406083411726</v>
      </c>
      <c r="AC4869" s="1" t="str">
        <f t="shared" si="1077"/>
        <v>Small</v>
      </c>
    </row>
    <row r="4870" spans="1:29">
      <c r="A4870" s="1" t="s">
        <v>5025</v>
      </c>
      <c r="B4870" s="1">
        <v>2019</v>
      </c>
      <c r="C4870" s="1" t="s">
        <v>73</v>
      </c>
      <c r="D4870" s="1" t="s">
        <v>32</v>
      </c>
      <c r="E4870" s="1" t="s">
        <v>37</v>
      </c>
      <c r="F4870" s="1">
        <v>2</v>
      </c>
      <c r="G4870" s="1">
        <v>1265</v>
      </c>
      <c r="H4870" s="1">
        <v>521</v>
      </c>
      <c r="I4870" s="1">
        <v>0.9</v>
      </c>
      <c r="J4870" s="1">
        <v>5</v>
      </c>
      <c r="K4870" s="1" t="s">
        <v>19</v>
      </c>
      <c r="L4870" s="1" t="s">
        <v>24</v>
      </c>
      <c r="M4870" s="1">
        <v>1</v>
      </c>
      <c r="N4870" s="1" t="s">
        <v>29</v>
      </c>
      <c r="O4870" s="1">
        <v>889661</v>
      </c>
      <c r="P4870" s="1">
        <f t="shared" si="1064"/>
        <v>4</v>
      </c>
      <c r="Q4870" s="1">
        <f t="shared" si="1065"/>
        <v>5</v>
      </c>
      <c r="R4870" s="5">
        <f t="shared" si="1066"/>
        <v>1.5810276679841897E-3</v>
      </c>
      <c r="S4870" s="6">
        <f t="shared" si="1067"/>
        <v>411857.70750988141</v>
      </c>
      <c r="T4870" s="4">
        <f t="shared" si="1068"/>
        <v>260.5</v>
      </c>
      <c r="U4870" s="1" t="str">
        <f t="shared" si="1069"/>
        <v>Normal</v>
      </c>
      <c r="V4870" s="1" t="str">
        <f t="shared" si="1070"/>
        <v>IPO</v>
      </c>
      <c r="W4870" s="1" t="str">
        <f t="shared" si="1071"/>
        <v>€</v>
      </c>
      <c r="X4870" s="1" t="str">
        <f t="shared" si="1072"/>
        <v>€2M</v>
      </c>
      <c r="Y4870" s="1" t="str">
        <f t="shared" si="1073"/>
        <v>€521M</v>
      </c>
      <c r="Z4870" s="1" t="str">
        <f t="shared" si="1074"/>
        <v>€0</v>
      </c>
      <c r="AA4870" s="1" t="str">
        <f t="shared" si="1075"/>
        <v>€4,11,858</v>
      </c>
      <c r="AB4870" s="6">
        <f t="shared" si="1076"/>
        <v>34321.475625823448</v>
      </c>
      <c r="AC4870" s="1" t="str">
        <f t="shared" si="1077"/>
        <v>Small</v>
      </c>
    </row>
    <row r="4871" spans="1:29">
      <c r="A4871" s="1" t="s">
        <v>2352</v>
      </c>
      <c r="B4871" s="1">
        <v>2019</v>
      </c>
      <c r="C4871" s="1" t="s">
        <v>35</v>
      </c>
      <c r="D4871" s="1" t="s">
        <v>43</v>
      </c>
      <c r="E4871" s="1" t="s">
        <v>40</v>
      </c>
      <c r="F4871" s="1">
        <v>93</v>
      </c>
      <c r="G4871" s="1">
        <v>3487</v>
      </c>
      <c r="H4871" s="1">
        <v>194</v>
      </c>
      <c r="I4871" s="1">
        <v>47.39</v>
      </c>
      <c r="J4871" s="1">
        <v>4</v>
      </c>
      <c r="K4871" s="1" t="s">
        <v>24</v>
      </c>
      <c r="L4871" s="1" t="s">
        <v>24</v>
      </c>
      <c r="M4871" s="1">
        <v>44</v>
      </c>
      <c r="N4871" s="1" t="s">
        <v>33</v>
      </c>
      <c r="O4871" s="1">
        <v>849189</v>
      </c>
      <c r="P4871" s="1">
        <f t="shared" si="1064"/>
        <v>3</v>
      </c>
      <c r="Q4871" s="1">
        <f t="shared" si="1065"/>
        <v>5</v>
      </c>
      <c r="R4871" s="5">
        <f t="shared" si="1066"/>
        <v>2.667049039288787E-2</v>
      </c>
      <c r="S4871" s="6">
        <f t="shared" si="1067"/>
        <v>55635.216518497276</v>
      </c>
      <c r="T4871" s="4">
        <f t="shared" si="1068"/>
        <v>2.086021505376344</v>
      </c>
      <c r="U4871" s="1" t="str">
        <f t="shared" si="1069"/>
        <v>Normal</v>
      </c>
      <c r="V4871" s="1" t="str">
        <f t="shared" si="1070"/>
        <v>Acquired</v>
      </c>
      <c r="W4871" s="1" t="str">
        <f t="shared" si="1071"/>
        <v>¥</v>
      </c>
      <c r="X4871" s="1" t="str">
        <f t="shared" si="1072"/>
        <v>¥93M</v>
      </c>
      <c r="Y4871" s="1" t="str">
        <f t="shared" si="1073"/>
        <v>¥194M</v>
      </c>
      <c r="Z4871" s="1" t="str">
        <f t="shared" si="1074"/>
        <v>¥0</v>
      </c>
      <c r="AA4871" s="1" t="str">
        <f t="shared" si="1075"/>
        <v>¥55,635</v>
      </c>
      <c r="AB4871" s="6">
        <f t="shared" si="1076"/>
        <v>4636.2680432081061</v>
      </c>
      <c r="AC4871" s="1" t="str">
        <f t="shared" si="1077"/>
        <v>Small</v>
      </c>
    </row>
    <row r="4872" spans="1:29">
      <c r="A4872" s="1" t="s">
        <v>4005</v>
      </c>
      <c r="B4872" s="1">
        <v>2019</v>
      </c>
      <c r="C4872" s="1" t="s">
        <v>59</v>
      </c>
      <c r="D4872" s="1" t="s">
        <v>17</v>
      </c>
      <c r="E4872" s="1" t="s">
        <v>40</v>
      </c>
      <c r="F4872" s="1">
        <v>58</v>
      </c>
      <c r="G4872" s="1">
        <v>2787</v>
      </c>
      <c r="H4872" s="1">
        <v>130</v>
      </c>
      <c r="I4872" s="1">
        <v>46.65</v>
      </c>
      <c r="J4872" s="1">
        <v>6</v>
      </c>
      <c r="K4872" s="1" t="s">
        <v>24</v>
      </c>
      <c r="L4872" s="1" t="s">
        <v>19</v>
      </c>
      <c r="M4872" s="1">
        <v>40</v>
      </c>
      <c r="N4872" s="1" t="s">
        <v>20</v>
      </c>
      <c r="O4872" s="1">
        <v>538773</v>
      </c>
      <c r="P4872" s="1">
        <f t="shared" si="1064"/>
        <v>3</v>
      </c>
      <c r="Q4872" s="1">
        <f t="shared" si="1065"/>
        <v>5</v>
      </c>
      <c r="R4872" s="5">
        <f t="shared" si="1066"/>
        <v>2.0810907786149982E-2</v>
      </c>
      <c r="S4872" s="6">
        <f t="shared" si="1067"/>
        <v>46645.138141370648</v>
      </c>
      <c r="T4872" s="4">
        <f t="shared" si="1068"/>
        <v>2.2413793103448274</v>
      </c>
      <c r="U4872" s="1" t="str">
        <f t="shared" si="1069"/>
        <v>Normal</v>
      </c>
      <c r="V4872" s="1" t="str">
        <f t="shared" si="1070"/>
        <v>Acquired</v>
      </c>
      <c r="W4872" s="1" t="str">
        <f t="shared" si="1071"/>
        <v>₹</v>
      </c>
      <c r="X4872" s="1" t="str">
        <f t="shared" si="1072"/>
        <v>₹58M</v>
      </c>
      <c r="Y4872" s="1" t="str">
        <f t="shared" si="1073"/>
        <v>₹130M</v>
      </c>
      <c r="Z4872" s="1" t="str">
        <f t="shared" si="1074"/>
        <v>₹0</v>
      </c>
      <c r="AA4872" s="1" t="str">
        <f t="shared" si="1075"/>
        <v>₹46,645</v>
      </c>
      <c r="AB4872" s="6">
        <f t="shared" si="1076"/>
        <v>3887.0948451142208</v>
      </c>
      <c r="AC4872" s="1" t="str">
        <f t="shared" si="1077"/>
        <v>Small</v>
      </c>
    </row>
    <row r="4873" spans="1:29">
      <c r="A4873" s="1" t="s">
        <v>843</v>
      </c>
      <c r="B4873" s="1">
        <v>2019</v>
      </c>
      <c r="C4873" s="1" t="s">
        <v>45</v>
      </c>
      <c r="D4873" s="1" t="s">
        <v>39</v>
      </c>
      <c r="E4873" s="1" t="s">
        <v>18</v>
      </c>
      <c r="F4873" s="1">
        <v>64</v>
      </c>
      <c r="G4873" s="1">
        <v>522</v>
      </c>
      <c r="H4873" s="1">
        <v>85</v>
      </c>
      <c r="I4873" s="1">
        <v>9.56</v>
      </c>
      <c r="J4873" s="1">
        <v>9</v>
      </c>
      <c r="K4873" s="1" t="s">
        <v>24</v>
      </c>
      <c r="L4873" s="1" t="s">
        <v>24</v>
      </c>
      <c r="M4873" s="1">
        <v>50</v>
      </c>
      <c r="N4873" s="1" t="s">
        <v>20</v>
      </c>
      <c r="O4873" s="1">
        <v>476875</v>
      </c>
      <c r="P4873" s="1">
        <f t="shared" ref="P4873:P4936" si="1078">IF(E4873="Seed", 1,
 IF(E4873="Series A", 2,
 IF(E4873="Series B", 3,
 IF(E4873="Series C", 4,
 IF(E4873="IPO", 5, "")))))</f>
        <v>2</v>
      </c>
      <c r="Q4873" s="1">
        <f t="shared" si="1065"/>
        <v>5</v>
      </c>
      <c r="R4873" s="5">
        <f t="shared" si="1066"/>
        <v>0.12260536398467432</v>
      </c>
      <c r="S4873" s="6">
        <f t="shared" si="1067"/>
        <v>162835.24904214559</v>
      </c>
      <c r="T4873" s="4">
        <f t="shared" si="1068"/>
        <v>1.328125</v>
      </c>
      <c r="U4873" s="1" t="str">
        <f t="shared" si="1069"/>
        <v>High Performer</v>
      </c>
      <c r="V4873" s="1" t="str">
        <f t="shared" si="1070"/>
        <v>Acquired</v>
      </c>
      <c r="W4873" s="1" t="str">
        <f t="shared" si="1071"/>
        <v>A$</v>
      </c>
      <c r="X4873" s="1" t="str">
        <f t="shared" si="1072"/>
        <v>A$64M</v>
      </c>
      <c r="Y4873" s="1" t="str">
        <f t="shared" si="1073"/>
        <v>A$85M</v>
      </c>
      <c r="Z4873" s="1" t="str">
        <f t="shared" si="1074"/>
        <v>A$0</v>
      </c>
      <c r="AA4873" s="1" t="str">
        <f t="shared" si="1075"/>
        <v>A$1,62,835</v>
      </c>
      <c r="AB4873" s="6">
        <f t="shared" si="1076"/>
        <v>13569.604086845466</v>
      </c>
      <c r="AC4873" s="1" t="str">
        <f t="shared" si="1077"/>
        <v>Small</v>
      </c>
    </row>
    <row r="4874" spans="1:29">
      <c r="A4874" s="1" t="s">
        <v>718</v>
      </c>
      <c r="B4874" s="1">
        <v>2020</v>
      </c>
      <c r="C4874" s="1" t="s">
        <v>53</v>
      </c>
      <c r="D4874" s="1" t="s">
        <v>48</v>
      </c>
      <c r="E4874" s="1" t="s">
        <v>23</v>
      </c>
      <c r="F4874" s="1">
        <v>26</v>
      </c>
      <c r="G4874" s="1">
        <v>3346</v>
      </c>
      <c r="H4874" s="1">
        <v>601</v>
      </c>
      <c r="I4874" s="1">
        <v>4.8</v>
      </c>
      <c r="J4874" s="1">
        <v>9</v>
      </c>
      <c r="K4874" s="1" t="s">
        <v>24</v>
      </c>
      <c r="L4874" s="1" t="s">
        <v>24</v>
      </c>
      <c r="M4874" s="1">
        <v>5</v>
      </c>
      <c r="N4874" s="1" t="s">
        <v>33</v>
      </c>
      <c r="O4874" s="1">
        <v>4956182</v>
      </c>
      <c r="P4874" s="1">
        <f t="shared" si="1078"/>
        <v>5</v>
      </c>
      <c r="Q4874" s="1">
        <f t="shared" si="1065"/>
        <v>4</v>
      </c>
      <c r="R4874" s="5">
        <f t="shared" si="1066"/>
        <v>7.7704722056186493E-3</v>
      </c>
      <c r="S4874" s="6">
        <f t="shared" si="1067"/>
        <v>179617.45367603109</v>
      </c>
      <c r="T4874" s="4">
        <f t="shared" si="1068"/>
        <v>23.115384615384617</v>
      </c>
      <c r="U4874" s="1" t="str">
        <f t="shared" si="1069"/>
        <v>High Performer</v>
      </c>
      <c r="V4874" s="1" t="str">
        <f t="shared" si="1070"/>
        <v>Acquired</v>
      </c>
      <c r="W4874" s="1">
        <f t="shared" si="1071"/>
        <v>0</v>
      </c>
      <c r="X4874" s="1" t="str">
        <f t="shared" si="1072"/>
        <v>026M</v>
      </c>
      <c r="Y4874" s="1" t="str">
        <f t="shared" si="1073"/>
        <v>0601M</v>
      </c>
      <c r="Z4874" s="1" t="str">
        <f t="shared" si="1074"/>
        <v>00</v>
      </c>
      <c r="AA4874" s="1" t="str">
        <f t="shared" si="1075"/>
        <v>01,79,617</v>
      </c>
      <c r="AB4874" s="6">
        <f t="shared" si="1076"/>
        <v>14968.121139669256</v>
      </c>
      <c r="AC4874" s="1" t="str">
        <f t="shared" si="1077"/>
        <v>Small</v>
      </c>
    </row>
    <row r="4875" spans="1:29">
      <c r="A4875" s="1" t="s">
        <v>806</v>
      </c>
      <c r="B4875" s="1">
        <v>2020</v>
      </c>
      <c r="C4875" s="1" t="s">
        <v>53</v>
      </c>
      <c r="D4875" s="1" t="s">
        <v>51</v>
      </c>
      <c r="E4875" s="1" t="s">
        <v>37</v>
      </c>
      <c r="F4875" s="1">
        <v>42</v>
      </c>
      <c r="G4875" s="1">
        <v>839</v>
      </c>
      <c r="H4875" s="1">
        <v>674</v>
      </c>
      <c r="I4875" s="1">
        <v>22.59</v>
      </c>
      <c r="J4875" s="1">
        <v>1</v>
      </c>
      <c r="K4875" s="1" t="s">
        <v>19</v>
      </c>
      <c r="L4875" s="1" t="s">
        <v>19</v>
      </c>
      <c r="M4875" s="1">
        <v>62</v>
      </c>
      <c r="N4875" s="1" t="s">
        <v>33</v>
      </c>
      <c r="O4875" s="1">
        <v>4781866</v>
      </c>
      <c r="P4875" s="1">
        <f t="shared" si="1078"/>
        <v>4</v>
      </c>
      <c r="Q4875" s="1">
        <f t="shared" si="1065"/>
        <v>4</v>
      </c>
      <c r="R4875" s="5">
        <f t="shared" si="1066"/>
        <v>5.0059594755661505E-2</v>
      </c>
      <c r="S4875" s="6">
        <f t="shared" si="1067"/>
        <v>803337.30631704407</v>
      </c>
      <c r="T4875" s="4">
        <f t="shared" si="1068"/>
        <v>16.047619047619047</v>
      </c>
      <c r="U4875" s="1" t="str">
        <f t="shared" si="1069"/>
        <v>Normal</v>
      </c>
      <c r="V4875" s="1" t="str">
        <f t="shared" si="1070"/>
        <v>Still Private</v>
      </c>
      <c r="W4875" s="1">
        <f t="shared" si="1071"/>
        <v>0</v>
      </c>
      <c r="X4875" s="1" t="str">
        <f t="shared" si="1072"/>
        <v>042M</v>
      </c>
      <c r="Y4875" s="1" t="str">
        <f t="shared" si="1073"/>
        <v>0674M</v>
      </c>
      <c r="Z4875" s="1" t="str">
        <f t="shared" si="1074"/>
        <v>00</v>
      </c>
      <c r="AA4875" s="1" t="str">
        <f t="shared" si="1075"/>
        <v>08,03,337</v>
      </c>
      <c r="AB4875" s="6">
        <f t="shared" si="1076"/>
        <v>66944.775526420344</v>
      </c>
      <c r="AC4875" s="1" t="str">
        <f t="shared" si="1077"/>
        <v>Small</v>
      </c>
    </row>
    <row r="4876" spans="1:29">
      <c r="A4876" s="1" t="s">
        <v>90</v>
      </c>
      <c r="B4876" s="1">
        <v>2020</v>
      </c>
      <c r="C4876" s="1" t="s">
        <v>53</v>
      </c>
      <c r="D4876" s="1" t="s">
        <v>39</v>
      </c>
      <c r="E4876" s="1" t="s">
        <v>37</v>
      </c>
      <c r="F4876" s="1">
        <v>86</v>
      </c>
      <c r="G4876" s="1">
        <v>1418</v>
      </c>
      <c r="H4876" s="1">
        <v>675</v>
      </c>
      <c r="I4876" s="1">
        <v>25.97</v>
      </c>
      <c r="J4876" s="1">
        <v>6</v>
      </c>
      <c r="K4876" s="1" t="s">
        <v>19</v>
      </c>
      <c r="L4876" s="1" t="s">
        <v>19</v>
      </c>
      <c r="M4876" s="1">
        <v>5</v>
      </c>
      <c r="N4876" s="1" t="s">
        <v>33</v>
      </c>
      <c r="O4876" s="1">
        <v>4702950</v>
      </c>
      <c r="P4876" s="1">
        <f t="shared" si="1078"/>
        <v>4</v>
      </c>
      <c r="Q4876" s="1">
        <f t="shared" si="1065"/>
        <v>4</v>
      </c>
      <c r="R4876" s="5">
        <f t="shared" si="1066"/>
        <v>6.0648801128349791E-2</v>
      </c>
      <c r="S4876" s="6">
        <f t="shared" si="1067"/>
        <v>476022.56699576869</v>
      </c>
      <c r="T4876" s="4">
        <f t="shared" si="1068"/>
        <v>7.8488372093023253</v>
      </c>
      <c r="U4876" s="1" t="str">
        <f t="shared" si="1069"/>
        <v>Normal</v>
      </c>
      <c r="V4876" s="1" t="str">
        <f t="shared" si="1070"/>
        <v>Still Private</v>
      </c>
      <c r="W4876" s="1">
        <f t="shared" si="1071"/>
        <v>0</v>
      </c>
      <c r="X4876" s="1" t="str">
        <f t="shared" si="1072"/>
        <v>086M</v>
      </c>
      <c r="Y4876" s="1" t="str">
        <f t="shared" si="1073"/>
        <v>0675M</v>
      </c>
      <c r="Z4876" s="1" t="str">
        <f t="shared" si="1074"/>
        <v>00</v>
      </c>
      <c r="AA4876" s="1" t="str">
        <f t="shared" si="1075"/>
        <v>04,76,023</v>
      </c>
      <c r="AB4876" s="6">
        <f t="shared" si="1076"/>
        <v>39668.547249647389</v>
      </c>
      <c r="AC4876" s="1" t="str">
        <f t="shared" si="1077"/>
        <v>Small</v>
      </c>
    </row>
    <row r="4877" spans="1:29">
      <c r="A4877" s="1" t="s">
        <v>2087</v>
      </c>
      <c r="B4877" s="1">
        <v>2020</v>
      </c>
      <c r="C4877" s="1" t="s">
        <v>27</v>
      </c>
      <c r="D4877" s="1" t="s">
        <v>32</v>
      </c>
      <c r="E4877" s="1" t="s">
        <v>37</v>
      </c>
      <c r="F4877" s="1">
        <v>42</v>
      </c>
      <c r="G4877" s="1">
        <v>2038</v>
      </c>
      <c r="H4877" s="1">
        <v>377</v>
      </c>
      <c r="I4877" s="1">
        <v>0.12</v>
      </c>
      <c r="J4877" s="1">
        <v>1</v>
      </c>
      <c r="K4877" s="1" t="s">
        <v>19</v>
      </c>
      <c r="L4877" s="1" t="s">
        <v>19</v>
      </c>
      <c r="M4877" s="1">
        <v>12</v>
      </c>
      <c r="N4877" s="1" t="s">
        <v>25</v>
      </c>
      <c r="O4877" s="1">
        <v>4544458</v>
      </c>
      <c r="P4877" s="1">
        <f t="shared" si="1078"/>
        <v>4</v>
      </c>
      <c r="Q4877" s="1">
        <f t="shared" si="1065"/>
        <v>4</v>
      </c>
      <c r="R4877" s="5">
        <f t="shared" si="1066"/>
        <v>2.0608439646712464E-2</v>
      </c>
      <c r="S4877" s="6">
        <f t="shared" si="1067"/>
        <v>184985.27968596664</v>
      </c>
      <c r="T4877" s="4">
        <f t="shared" si="1068"/>
        <v>8.9761904761904763</v>
      </c>
      <c r="U4877" s="1" t="str">
        <f t="shared" si="1069"/>
        <v>Normal</v>
      </c>
      <c r="V4877" s="1" t="str">
        <f t="shared" si="1070"/>
        <v>Still Private</v>
      </c>
      <c r="W4877" s="1" t="str">
        <f t="shared" si="1071"/>
        <v>$</v>
      </c>
      <c r="X4877" s="1" t="str">
        <f t="shared" si="1072"/>
        <v>$42M</v>
      </c>
      <c r="Y4877" s="1" t="str">
        <f t="shared" si="1073"/>
        <v>$377M</v>
      </c>
      <c r="Z4877" s="1" t="str">
        <f t="shared" si="1074"/>
        <v>$0</v>
      </c>
      <c r="AA4877" s="1" t="str">
        <f t="shared" si="1075"/>
        <v>$1,84,985</v>
      </c>
      <c r="AB4877" s="6">
        <f t="shared" si="1076"/>
        <v>15415.439973830553</v>
      </c>
      <c r="AC4877" s="1" t="str">
        <f t="shared" si="1077"/>
        <v>Small</v>
      </c>
    </row>
    <row r="4878" spans="1:29">
      <c r="A4878" s="1" t="s">
        <v>4927</v>
      </c>
      <c r="B4878" s="1">
        <v>2020</v>
      </c>
      <c r="C4878" s="1" t="s">
        <v>45</v>
      </c>
      <c r="D4878" s="1" t="s">
        <v>39</v>
      </c>
      <c r="E4878" s="1" t="s">
        <v>40</v>
      </c>
      <c r="F4878" s="1">
        <v>53</v>
      </c>
      <c r="G4878" s="1">
        <v>560</v>
      </c>
      <c r="H4878" s="1">
        <v>389</v>
      </c>
      <c r="I4878" s="1">
        <v>24.87</v>
      </c>
      <c r="J4878" s="1">
        <v>1</v>
      </c>
      <c r="K4878" s="1" t="s">
        <v>19</v>
      </c>
      <c r="L4878" s="1" t="s">
        <v>24</v>
      </c>
      <c r="M4878" s="1">
        <v>65</v>
      </c>
      <c r="N4878" s="1" t="s">
        <v>29</v>
      </c>
      <c r="O4878" s="1">
        <v>4487007</v>
      </c>
      <c r="P4878" s="1">
        <f t="shared" si="1078"/>
        <v>3</v>
      </c>
      <c r="Q4878" s="1">
        <f t="shared" si="1065"/>
        <v>4</v>
      </c>
      <c r="R4878" s="5">
        <f t="shared" si="1066"/>
        <v>9.464285714285714E-2</v>
      </c>
      <c r="S4878" s="6">
        <f t="shared" si="1067"/>
        <v>694642.85714285716</v>
      </c>
      <c r="T4878" s="4">
        <f t="shared" si="1068"/>
        <v>7.3396226415094343</v>
      </c>
      <c r="U4878" s="1" t="str">
        <f t="shared" si="1069"/>
        <v>Normal</v>
      </c>
      <c r="V4878" s="1" t="str">
        <f t="shared" si="1070"/>
        <v>IPO</v>
      </c>
      <c r="W4878" s="1" t="str">
        <f t="shared" si="1071"/>
        <v>A$</v>
      </c>
      <c r="X4878" s="1" t="str">
        <f t="shared" si="1072"/>
        <v>A$53M</v>
      </c>
      <c r="Y4878" s="1" t="str">
        <f t="shared" si="1073"/>
        <v>A$389M</v>
      </c>
      <c r="Z4878" s="1" t="str">
        <f t="shared" si="1074"/>
        <v>A$0</v>
      </c>
      <c r="AA4878" s="1" t="str">
        <f t="shared" si="1075"/>
        <v>A$6,94,643</v>
      </c>
      <c r="AB4878" s="6">
        <f t="shared" si="1076"/>
        <v>57886.904761904763</v>
      </c>
      <c r="AC4878" s="1" t="str">
        <f t="shared" si="1077"/>
        <v>Small</v>
      </c>
    </row>
    <row r="4879" spans="1:29">
      <c r="A4879" s="1" t="s">
        <v>1536</v>
      </c>
      <c r="B4879" s="1">
        <v>2020</v>
      </c>
      <c r="C4879" s="1" t="s">
        <v>22</v>
      </c>
      <c r="D4879" s="1" t="s">
        <v>43</v>
      </c>
      <c r="E4879" s="1" t="s">
        <v>23</v>
      </c>
      <c r="F4879" s="1">
        <v>25</v>
      </c>
      <c r="G4879" s="1">
        <v>798</v>
      </c>
      <c r="H4879" s="1">
        <v>479</v>
      </c>
      <c r="I4879" s="1">
        <v>22.42</v>
      </c>
      <c r="J4879" s="1">
        <v>6</v>
      </c>
      <c r="K4879" s="1" t="s">
        <v>19</v>
      </c>
      <c r="L4879" s="1" t="s">
        <v>19</v>
      </c>
      <c r="M4879" s="1">
        <v>72</v>
      </c>
      <c r="N4879" s="1" t="s">
        <v>20</v>
      </c>
      <c r="O4879" s="1">
        <v>4031441</v>
      </c>
      <c r="P4879" s="1">
        <f t="shared" si="1078"/>
        <v>5</v>
      </c>
      <c r="Q4879" s="1">
        <f t="shared" si="1065"/>
        <v>4</v>
      </c>
      <c r="R4879" s="5">
        <f t="shared" si="1066"/>
        <v>3.1328320802005011E-2</v>
      </c>
      <c r="S4879" s="6">
        <f t="shared" si="1067"/>
        <v>600250.626566416</v>
      </c>
      <c r="T4879" s="4">
        <f t="shared" si="1068"/>
        <v>19.16</v>
      </c>
      <c r="U4879" s="1" t="str">
        <f t="shared" si="1069"/>
        <v>Normal</v>
      </c>
      <c r="V4879" s="1" t="str">
        <f t="shared" si="1070"/>
        <v>Still Private</v>
      </c>
      <c r="W4879" s="1" t="str">
        <f t="shared" si="1071"/>
        <v>£</v>
      </c>
      <c r="X4879" s="1" t="str">
        <f t="shared" si="1072"/>
        <v>£25M</v>
      </c>
      <c r="Y4879" s="1" t="str">
        <f t="shared" si="1073"/>
        <v>£479M</v>
      </c>
      <c r="Z4879" s="1" t="str">
        <f t="shared" si="1074"/>
        <v>£0</v>
      </c>
      <c r="AA4879" s="1" t="str">
        <f t="shared" si="1075"/>
        <v>£6,00,251</v>
      </c>
      <c r="AB4879" s="6">
        <f t="shared" si="1076"/>
        <v>50020.885547201338</v>
      </c>
      <c r="AC4879" s="1" t="str">
        <f t="shared" si="1077"/>
        <v>Small</v>
      </c>
    </row>
    <row r="4880" spans="1:29">
      <c r="A4880" s="1" t="s">
        <v>4716</v>
      </c>
      <c r="B4880" s="1">
        <v>2020</v>
      </c>
      <c r="C4880" s="1" t="s">
        <v>35</v>
      </c>
      <c r="D4880" s="1" t="s">
        <v>102</v>
      </c>
      <c r="E4880" s="1" t="s">
        <v>40</v>
      </c>
      <c r="F4880" s="1">
        <v>5</v>
      </c>
      <c r="G4880" s="1">
        <v>9</v>
      </c>
      <c r="H4880" s="1">
        <v>729</v>
      </c>
      <c r="I4880" s="1">
        <v>34.659999999999997</v>
      </c>
      <c r="J4880" s="1">
        <v>1</v>
      </c>
      <c r="K4880" s="1" t="s">
        <v>19</v>
      </c>
      <c r="L4880" s="1" t="s">
        <v>24</v>
      </c>
      <c r="M4880" s="1">
        <v>20</v>
      </c>
      <c r="N4880" s="1" t="s">
        <v>33</v>
      </c>
      <c r="O4880" s="1">
        <v>3846659</v>
      </c>
      <c r="P4880" s="1">
        <f t="shared" si="1078"/>
        <v>3</v>
      </c>
      <c r="Q4880" s="1">
        <f t="shared" si="1065"/>
        <v>4</v>
      </c>
      <c r="R4880" s="5">
        <f t="shared" si="1066"/>
        <v>0.55555555555555558</v>
      </c>
      <c r="S4880" s="6">
        <f t="shared" si="1067"/>
        <v>81000000</v>
      </c>
      <c r="T4880" s="4">
        <f t="shared" si="1068"/>
        <v>145.80000000000001</v>
      </c>
      <c r="U4880" s="1" t="str">
        <f t="shared" si="1069"/>
        <v>Normal</v>
      </c>
      <c r="V4880" s="1" t="str">
        <f t="shared" si="1070"/>
        <v>IPO</v>
      </c>
      <c r="W4880" s="1" t="str">
        <f t="shared" si="1071"/>
        <v>¥</v>
      </c>
      <c r="X4880" s="1" t="str">
        <f t="shared" si="1072"/>
        <v>¥5M</v>
      </c>
      <c r="Y4880" s="1" t="str">
        <f t="shared" si="1073"/>
        <v>¥729M</v>
      </c>
      <c r="Z4880" s="1" t="str">
        <f t="shared" si="1074"/>
        <v>¥1</v>
      </c>
      <c r="AA4880" s="1" t="str">
        <f t="shared" si="1075"/>
        <v>¥8,10,00,000</v>
      </c>
      <c r="AB4880" s="6">
        <f t="shared" si="1076"/>
        <v>6750000</v>
      </c>
      <c r="AC4880" s="1" t="str">
        <f t="shared" si="1077"/>
        <v>Small</v>
      </c>
    </row>
    <row r="4881" spans="1:29">
      <c r="A4881" s="1" t="s">
        <v>4644</v>
      </c>
      <c r="B4881" s="1">
        <v>2020</v>
      </c>
      <c r="C4881" s="1" t="s">
        <v>31</v>
      </c>
      <c r="D4881" s="1" t="s">
        <v>102</v>
      </c>
      <c r="E4881" s="1" t="s">
        <v>37</v>
      </c>
      <c r="F4881" s="1">
        <v>77</v>
      </c>
      <c r="G4881" s="1">
        <v>4550</v>
      </c>
      <c r="H4881" s="1">
        <v>152</v>
      </c>
      <c r="I4881" s="1">
        <v>8.43</v>
      </c>
      <c r="J4881" s="1">
        <v>6</v>
      </c>
      <c r="K4881" s="1" t="s">
        <v>19</v>
      </c>
      <c r="L4881" s="1" t="s">
        <v>24</v>
      </c>
      <c r="M4881" s="1">
        <v>31</v>
      </c>
      <c r="N4881" s="1" t="s">
        <v>20</v>
      </c>
      <c r="O4881" s="1">
        <v>3617004</v>
      </c>
      <c r="P4881" s="1">
        <f t="shared" si="1078"/>
        <v>4</v>
      </c>
      <c r="Q4881" s="1">
        <f t="shared" si="1065"/>
        <v>4</v>
      </c>
      <c r="R4881" s="5">
        <f t="shared" si="1066"/>
        <v>1.6923076923076923E-2</v>
      </c>
      <c r="S4881" s="6">
        <f t="shared" si="1067"/>
        <v>33406.593406593405</v>
      </c>
      <c r="T4881" s="4">
        <f t="shared" si="1068"/>
        <v>1.974025974025974</v>
      </c>
      <c r="U4881" s="1" t="str">
        <f t="shared" si="1069"/>
        <v>Normal</v>
      </c>
      <c r="V4881" s="1" t="str">
        <f t="shared" si="1070"/>
        <v>IPO</v>
      </c>
      <c r="W4881" s="1" t="str">
        <f t="shared" si="1071"/>
        <v>€</v>
      </c>
      <c r="X4881" s="1" t="str">
        <f t="shared" si="1072"/>
        <v>€77M</v>
      </c>
      <c r="Y4881" s="1" t="str">
        <f t="shared" si="1073"/>
        <v>€152M</v>
      </c>
      <c r="Z4881" s="1" t="str">
        <f t="shared" si="1074"/>
        <v>€0</v>
      </c>
      <c r="AA4881" s="1" t="str">
        <f t="shared" si="1075"/>
        <v>€33,407</v>
      </c>
      <c r="AB4881" s="6">
        <f t="shared" si="1076"/>
        <v>2783.8827838827838</v>
      </c>
      <c r="AC4881" s="1" t="str">
        <f t="shared" si="1077"/>
        <v>Small</v>
      </c>
    </row>
    <row r="4882" spans="1:29">
      <c r="A4882" s="1" t="s">
        <v>2325</v>
      </c>
      <c r="B4882" s="1">
        <v>2020</v>
      </c>
      <c r="C4882" s="1" t="s">
        <v>42</v>
      </c>
      <c r="D4882" s="1" t="s">
        <v>39</v>
      </c>
      <c r="E4882" s="1" t="s">
        <v>37</v>
      </c>
      <c r="F4882" s="1">
        <v>92</v>
      </c>
      <c r="G4882" s="1">
        <v>4606</v>
      </c>
      <c r="H4882" s="1">
        <v>74</v>
      </c>
      <c r="I4882" s="1">
        <v>42.73</v>
      </c>
      <c r="J4882" s="1">
        <v>4</v>
      </c>
      <c r="K4882" s="1" t="s">
        <v>24</v>
      </c>
      <c r="L4882" s="1" t="s">
        <v>24</v>
      </c>
      <c r="M4882" s="1">
        <v>78</v>
      </c>
      <c r="N4882" s="1" t="s">
        <v>29</v>
      </c>
      <c r="O4882" s="1">
        <v>3466570</v>
      </c>
      <c r="P4882" s="1">
        <f t="shared" si="1078"/>
        <v>4</v>
      </c>
      <c r="Q4882" s="1">
        <f t="shared" si="1065"/>
        <v>4</v>
      </c>
      <c r="R4882" s="5">
        <f t="shared" si="1066"/>
        <v>1.9973947025618759E-2</v>
      </c>
      <c r="S4882" s="6">
        <f t="shared" si="1067"/>
        <v>16066.00086843248</v>
      </c>
      <c r="T4882" s="4">
        <f t="shared" si="1068"/>
        <v>0.80434782608695654</v>
      </c>
      <c r="U4882" s="1" t="str">
        <f t="shared" si="1069"/>
        <v>Normal</v>
      </c>
      <c r="V4882" s="1" t="str">
        <f t="shared" si="1070"/>
        <v>Acquired</v>
      </c>
      <c r="W4882" s="1" t="str">
        <f t="shared" si="1071"/>
        <v>¥</v>
      </c>
      <c r="X4882" s="1" t="str">
        <f t="shared" si="1072"/>
        <v>¥92M</v>
      </c>
      <c r="Y4882" s="1" t="str">
        <f t="shared" si="1073"/>
        <v>¥74M</v>
      </c>
      <c r="Z4882" s="1" t="str">
        <f t="shared" si="1074"/>
        <v>¥0</v>
      </c>
      <c r="AA4882" s="1" t="str">
        <f t="shared" si="1075"/>
        <v>¥16,066</v>
      </c>
      <c r="AB4882" s="6">
        <f t="shared" si="1076"/>
        <v>1338.8334057027066</v>
      </c>
      <c r="AC4882" s="1" t="str">
        <f t="shared" si="1077"/>
        <v>Small</v>
      </c>
    </row>
    <row r="4883" spans="1:29">
      <c r="A4883" s="1" t="s">
        <v>4555</v>
      </c>
      <c r="B4883" s="1">
        <v>2020</v>
      </c>
      <c r="C4883" s="1" t="s">
        <v>45</v>
      </c>
      <c r="D4883" s="1" t="s">
        <v>32</v>
      </c>
      <c r="E4883" s="1" t="s">
        <v>23</v>
      </c>
      <c r="F4883" s="1">
        <v>78</v>
      </c>
      <c r="G4883" s="1">
        <v>3125</v>
      </c>
      <c r="H4883" s="1">
        <v>643</v>
      </c>
      <c r="I4883" s="1">
        <v>35.4</v>
      </c>
      <c r="J4883" s="1">
        <v>6</v>
      </c>
      <c r="K4883" s="1" t="s">
        <v>24</v>
      </c>
      <c r="L4883" s="1" t="s">
        <v>24</v>
      </c>
      <c r="M4883" s="1">
        <v>82</v>
      </c>
      <c r="N4883" s="1" t="s">
        <v>49</v>
      </c>
      <c r="O4883" s="1">
        <v>3406679</v>
      </c>
      <c r="P4883" s="1">
        <f t="shared" si="1078"/>
        <v>5</v>
      </c>
      <c r="Q4883" s="1">
        <f t="shared" si="1065"/>
        <v>4</v>
      </c>
      <c r="R4883" s="5">
        <f t="shared" si="1066"/>
        <v>2.496E-2</v>
      </c>
      <c r="S4883" s="6">
        <f t="shared" si="1067"/>
        <v>205760</v>
      </c>
      <c r="T4883" s="4">
        <f t="shared" si="1068"/>
        <v>8.2435897435897427</v>
      </c>
      <c r="U4883" s="1" t="str">
        <f t="shared" si="1069"/>
        <v>Normal</v>
      </c>
      <c r="V4883" s="1" t="str">
        <f t="shared" si="1070"/>
        <v>Acquired</v>
      </c>
      <c r="W4883" s="1" t="str">
        <f t="shared" si="1071"/>
        <v>A$</v>
      </c>
      <c r="X4883" s="1" t="str">
        <f t="shared" si="1072"/>
        <v>A$78M</v>
      </c>
      <c r="Y4883" s="1" t="str">
        <f t="shared" si="1073"/>
        <v>A$643M</v>
      </c>
      <c r="Z4883" s="1" t="str">
        <f t="shared" si="1074"/>
        <v>A$0</v>
      </c>
      <c r="AA4883" s="1" t="str">
        <f t="shared" si="1075"/>
        <v>A$2,05,760</v>
      </c>
      <c r="AB4883" s="6">
        <f t="shared" si="1076"/>
        <v>17146.666666666668</v>
      </c>
      <c r="AC4883" s="1" t="str">
        <f t="shared" si="1077"/>
        <v>Small</v>
      </c>
    </row>
    <row r="4884" spans="1:29">
      <c r="A4884" s="1" t="s">
        <v>3531</v>
      </c>
      <c r="B4884" s="1">
        <v>2020</v>
      </c>
      <c r="C4884" s="1" t="s">
        <v>53</v>
      </c>
      <c r="D4884" s="1" t="s">
        <v>43</v>
      </c>
      <c r="E4884" s="1" t="s">
        <v>23</v>
      </c>
      <c r="F4884" s="1">
        <v>46</v>
      </c>
      <c r="G4884" s="1">
        <v>847</v>
      </c>
      <c r="H4884" s="1">
        <v>48</v>
      </c>
      <c r="I4884" s="1">
        <v>26.54</v>
      </c>
      <c r="J4884" s="1">
        <v>1</v>
      </c>
      <c r="K4884" s="1" t="s">
        <v>24</v>
      </c>
      <c r="L4884" s="1" t="s">
        <v>24</v>
      </c>
      <c r="M4884" s="1">
        <v>91</v>
      </c>
      <c r="N4884" s="1" t="s">
        <v>29</v>
      </c>
      <c r="O4884" s="1">
        <v>3329122</v>
      </c>
      <c r="P4884" s="1">
        <f t="shared" si="1078"/>
        <v>5</v>
      </c>
      <c r="Q4884" s="1">
        <f t="shared" si="1065"/>
        <v>4</v>
      </c>
      <c r="R4884" s="5">
        <f t="shared" si="1066"/>
        <v>5.4309327036599762E-2</v>
      </c>
      <c r="S4884" s="6">
        <f t="shared" si="1067"/>
        <v>56670.602125147583</v>
      </c>
      <c r="T4884" s="4">
        <f t="shared" si="1068"/>
        <v>1.0434782608695652</v>
      </c>
      <c r="U4884" s="1" t="str">
        <f t="shared" si="1069"/>
        <v>Normal</v>
      </c>
      <c r="V4884" s="1" t="str">
        <f t="shared" si="1070"/>
        <v>Acquired</v>
      </c>
      <c r="W4884" s="1">
        <f t="shared" si="1071"/>
        <v>0</v>
      </c>
      <c r="X4884" s="1" t="str">
        <f t="shared" si="1072"/>
        <v>046M</v>
      </c>
      <c r="Y4884" s="1" t="str">
        <f t="shared" si="1073"/>
        <v>048M</v>
      </c>
      <c r="Z4884" s="1" t="str">
        <f t="shared" si="1074"/>
        <v>00</v>
      </c>
      <c r="AA4884" s="1" t="str">
        <f t="shared" si="1075"/>
        <v>056,671</v>
      </c>
      <c r="AB4884" s="6">
        <f t="shared" si="1076"/>
        <v>4722.5501770956316</v>
      </c>
      <c r="AC4884" s="1" t="str">
        <f t="shared" si="1077"/>
        <v>Small</v>
      </c>
    </row>
    <row r="4885" spans="1:29">
      <c r="A4885" s="1" t="s">
        <v>4837</v>
      </c>
      <c r="B4885" s="1">
        <v>2020</v>
      </c>
      <c r="C4885" s="1" t="s">
        <v>22</v>
      </c>
      <c r="D4885" s="1" t="s">
        <v>95</v>
      </c>
      <c r="E4885" s="1" t="s">
        <v>18</v>
      </c>
      <c r="F4885" s="1">
        <v>12</v>
      </c>
      <c r="G4885" s="1">
        <v>3018</v>
      </c>
      <c r="H4885" s="1">
        <v>946</v>
      </c>
      <c r="I4885" s="1">
        <v>43.1</v>
      </c>
      <c r="J4885" s="1">
        <v>2</v>
      </c>
      <c r="K4885" s="1" t="s">
        <v>19</v>
      </c>
      <c r="L4885" s="1" t="s">
        <v>24</v>
      </c>
      <c r="M4885" s="1">
        <v>98</v>
      </c>
      <c r="N4885" s="1" t="s">
        <v>29</v>
      </c>
      <c r="O4885" s="1">
        <v>3187884</v>
      </c>
      <c r="P4885" s="1">
        <f t="shared" si="1078"/>
        <v>2</v>
      </c>
      <c r="Q4885" s="1">
        <f t="shared" si="1065"/>
        <v>4</v>
      </c>
      <c r="R4885" s="5">
        <f t="shared" si="1066"/>
        <v>3.9761431411530811E-3</v>
      </c>
      <c r="S4885" s="6">
        <f t="shared" si="1067"/>
        <v>313452.6176275679</v>
      </c>
      <c r="T4885" s="4">
        <f t="shared" si="1068"/>
        <v>78.833333333333329</v>
      </c>
      <c r="U4885" s="1" t="str">
        <f t="shared" si="1069"/>
        <v>Normal</v>
      </c>
      <c r="V4885" s="1" t="str">
        <f t="shared" si="1070"/>
        <v>IPO</v>
      </c>
      <c r="W4885" s="1" t="str">
        <f t="shared" si="1071"/>
        <v>£</v>
      </c>
      <c r="X4885" s="1" t="str">
        <f t="shared" si="1072"/>
        <v>£12M</v>
      </c>
      <c r="Y4885" s="1" t="str">
        <f t="shared" si="1073"/>
        <v>£946M</v>
      </c>
      <c r="Z4885" s="1" t="str">
        <f t="shared" si="1074"/>
        <v>£0</v>
      </c>
      <c r="AA4885" s="1" t="str">
        <f t="shared" si="1075"/>
        <v>£3,13,453</v>
      </c>
      <c r="AB4885" s="6">
        <f t="shared" si="1076"/>
        <v>26121.051468963993</v>
      </c>
      <c r="AC4885" s="1" t="str">
        <f t="shared" si="1077"/>
        <v>Small</v>
      </c>
    </row>
    <row r="4886" spans="1:29">
      <c r="A4886" s="1" t="s">
        <v>1226</v>
      </c>
      <c r="B4886" s="1">
        <v>2020</v>
      </c>
      <c r="C4886" s="1" t="s">
        <v>45</v>
      </c>
      <c r="D4886" s="1" t="s">
        <v>46</v>
      </c>
      <c r="E4886" s="1" t="s">
        <v>18</v>
      </c>
      <c r="F4886" s="1">
        <v>57</v>
      </c>
      <c r="G4886" s="1">
        <v>1129</v>
      </c>
      <c r="H4886" s="1">
        <v>790</v>
      </c>
      <c r="I4886" s="1">
        <v>32.89</v>
      </c>
      <c r="J4886" s="1">
        <v>3</v>
      </c>
      <c r="K4886" s="1" t="s">
        <v>19</v>
      </c>
      <c r="L4886" s="1" t="s">
        <v>24</v>
      </c>
      <c r="M4886" s="1">
        <v>37</v>
      </c>
      <c r="N4886" s="1" t="s">
        <v>33</v>
      </c>
      <c r="O4886" s="1">
        <v>3148573</v>
      </c>
      <c r="P4886" s="1">
        <f t="shared" si="1078"/>
        <v>2</v>
      </c>
      <c r="Q4886" s="1">
        <f t="shared" si="1065"/>
        <v>4</v>
      </c>
      <c r="R4886" s="5">
        <f t="shared" si="1066"/>
        <v>5.0487156775907885E-2</v>
      </c>
      <c r="S4886" s="6">
        <f t="shared" si="1067"/>
        <v>699734.27812223206</v>
      </c>
      <c r="T4886" s="4">
        <f t="shared" si="1068"/>
        <v>13.859649122807017</v>
      </c>
      <c r="U4886" s="1" t="str">
        <f t="shared" si="1069"/>
        <v>Normal</v>
      </c>
      <c r="V4886" s="1" t="str">
        <f t="shared" si="1070"/>
        <v>IPO</v>
      </c>
      <c r="W4886" s="1" t="str">
        <f t="shared" si="1071"/>
        <v>A$</v>
      </c>
      <c r="X4886" s="1" t="str">
        <f t="shared" si="1072"/>
        <v>A$57M</v>
      </c>
      <c r="Y4886" s="1" t="str">
        <f t="shared" si="1073"/>
        <v>A$790M</v>
      </c>
      <c r="Z4886" s="1" t="str">
        <f t="shared" si="1074"/>
        <v>A$0</v>
      </c>
      <c r="AA4886" s="1" t="str">
        <f t="shared" si="1075"/>
        <v>A$6,99,734</v>
      </c>
      <c r="AB4886" s="6">
        <f t="shared" si="1076"/>
        <v>58311.189843519336</v>
      </c>
      <c r="AC4886" s="1" t="str">
        <f t="shared" si="1077"/>
        <v>Small</v>
      </c>
    </row>
    <row r="4887" spans="1:29">
      <c r="A4887" s="1" t="s">
        <v>413</v>
      </c>
      <c r="B4887" s="1">
        <v>2020</v>
      </c>
      <c r="C4887" s="1" t="s">
        <v>27</v>
      </c>
      <c r="D4887" s="1" t="s">
        <v>51</v>
      </c>
      <c r="E4887" s="1" t="s">
        <v>28</v>
      </c>
      <c r="F4887" s="1">
        <v>94</v>
      </c>
      <c r="G4887" s="1">
        <v>4942</v>
      </c>
      <c r="H4887" s="1">
        <v>666</v>
      </c>
      <c r="I4887" s="1">
        <v>25.08</v>
      </c>
      <c r="J4887" s="1">
        <v>4</v>
      </c>
      <c r="K4887" s="1" t="s">
        <v>19</v>
      </c>
      <c r="L4887" s="1" t="s">
        <v>19</v>
      </c>
      <c r="M4887" s="1">
        <v>97</v>
      </c>
      <c r="N4887" s="1" t="s">
        <v>49</v>
      </c>
      <c r="O4887" s="1">
        <v>3101741</v>
      </c>
      <c r="P4887" s="1">
        <f t="shared" si="1078"/>
        <v>1</v>
      </c>
      <c r="Q4887" s="1">
        <f t="shared" si="1065"/>
        <v>4</v>
      </c>
      <c r="R4887" s="5">
        <f t="shared" si="1066"/>
        <v>1.9020639417239985E-2</v>
      </c>
      <c r="S4887" s="6">
        <f t="shared" si="1067"/>
        <v>134763.2537434237</v>
      </c>
      <c r="T4887" s="4">
        <f t="shared" si="1068"/>
        <v>7.0851063829787231</v>
      </c>
      <c r="U4887" s="1" t="str">
        <f t="shared" si="1069"/>
        <v>Normal</v>
      </c>
      <c r="V4887" s="1" t="str">
        <f t="shared" si="1070"/>
        <v>Still Private</v>
      </c>
      <c r="W4887" s="1" t="str">
        <f t="shared" si="1071"/>
        <v>$</v>
      </c>
      <c r="X4887" s="1" t="str">
        <f t="shared" si="1072"/>
        <v>$94M</v>
      </c>
      <c r="Y4887" s="1" t="str">
        <f t="shared" si="1073"/>
        <v>$666M</v>
      </c>
      <c r="Z4887" s="1" t="str">
        <f t="shared" si="1074"/>
        <v>$0</v>
      </c>
      <c r="AA4887" s="1" t="str">
        <f t="shared" si="1075"/>
        <v>$1,34,763</v>
      </c>
      <c r="AB4887" s="6">
        <f t="shared" si="1076"/>
        <v>11230.271145285309</v>
      </c>
      <c r="AC4887" s="1" t="str">
        <f t="shared" si="1077"/>
        <v>Small</v>
      </c>
    </row>
    <row r="4888" spans="1:29">
      <c r="A4888" s="1" t="s">
        <v>1244</v>
      </c>
      <c r="B4888" s="1">
        <v>2020</v>
      </c>
      <c r="C4888" s="1" t="s">
        <v>42</v>
      </c>
      <c r="D4888" s="1" t="s">
        <v>43</v>
      </c>
      <c r="E4888" s="1" t="s">
        <v>40</v>
      </c>
      <c r="F4888" s="1">
        <v>82</v>
      </c>
      <c r="G4888" s="1">
        <v>2606</v>
      </c>
      <c r="H4888" s="1">
        <v>490</v>
      </c>
      <c r="I4888" s="1">
        <v>15.47</v>
      </c>
      <c r="J4888" s="1">
        <v>3</v>
      </c>
      <c r="K4888" s="1" t="s">
        <v>24</v>
      </c>
      <c r="L4888" s="1" t="s">
        <v>24</v>
      </c>
      <c r="M4888" s="1">
        <v>18</v>
      </c>
      <c r="N4888" s="1" t="s">
        <v>20</v>
      </c>
      <c r="O4888" s="1">
        <v>3054096</v>
      </c>
      <c r="P4888" s="1">
        <f t="shared" si="1078"/>
        <v>3</v>
      </c>
      <c r="Q4888" s="1">
        <f t="shared" si="1065"/>
        <v>4</v>
      </c>
      <c r="R4888" s="5">
        <f t="shared" si="1066"/>
        <v>3.1465848042977744E-2</v>
      </c>
      <c r="S4888" s="6">
        <f t="shared" si="1067"/>
        <v>188027.62854950115</v>
      </c>
      <c r="T4888" s="4">
        <f t="shared" si="1068"/>
        <v>5.975609756097561</v>
      </c>
      <c r="U4888" s="1" t="str">
        <f t="shared" si="1069"/>
        <v>Normal</v>
      </c>
      <c r="V4888" s="1" t="str">
        <f t="shared" si="1070"/>
        <v>Acquired</v>
      </c>
      <c r="W4888" s="1" t="str">
        <f t="shared" si="1071"/>
        <v>¥</v>
      </c>
      <c r="X4888" s="1" t="str">
        <f t="shared" si="1072"/>
        <v>¥82M</v>
      </c>
      <c r="Y4888" s="1" t="str">
        <f t="shared" si="1073"/>
        <v>¥490M</v>
      </c>
      <c r="Z4888" s="1" t="str">
        <f t="shared" si="1074"/>
        <v>¥0</v>
      </c>
      <c r="AA4888" s="1" t="str">
        <f t="shared" si="1075"/>
        <v>¥1,88,028</v>
      </c>
      <c r="AB4888" s="6">
        <f t="shared" si="1076"/>
        <v>15668.969045791762</v>
      </c>
      <c r="AC4888" s="1" t="str">
        <f t="shared" si="1077"/>
        <v>Small</v>
      </c>
    </row>
    <row r="4889" spans="1:29">
      <c r="A4889" s="1" t="s">
        <v>2122</v>
      </c>
      <c r="B4889" s="1">
        <v>2020</v>
      </c>
      <c r="C4889" s="1" t="s">
        <v>59</v>
      </c>
      <c r="D4889" s="1" t="s">
        <v>48</v>
      </c>
      <c r="E4889" s="1" t="s">
        <v>23</v>
      </c>
      <c r="F4889" s="1">
        <v>27</v>
      </c>
      <c r="G4889" s="1">
        <v>414</v>
      </c>
      <c r="H4889" s="1">
        <v>39</v>
      </c>
      <c r="I4889" s="1">
        <v>15.94</v>
      </c>
      <c r="J4889" s="1">
        <v>9</v>
      </c>
      <c r="K4889" s="1" t="s">
        <v>19</v>
      </c>
      <c r="L4889" s="1" t="s">
        <v>24</v>
      </c>
      <c r="M4889" s="1">
        <v>85</v>
      </c>
      <c r="N4889" s="1" t="s">
        <v>33</v>
      </c>
      <c r="O4889" s="1">
        <v>3019545</v>
      </c>
      <c r="P4889" s="1">
        <f t="shared" si="1078"/>
        <v>5</v>
      </c>
      <c r="Q4889" s="1">
        <f t="shared" si="1065"/>
        <v>4</v>
      </c>
      <c r="R4889" s="5">
        <f t="shared" si="1066"/>
        <v>6.5217391304347824E-2</v>
      </c>
      <c r="S4889" s="6">
        <f t="shared" si="1067"/>
        <v>94202.89855072464</v>
      </c>
      <c r="T4889" s="4">
        <f t="shared" si="1068"/>
        <v>1.4444444444444444</v>
      </c>
      <c r="U4889" s="1" t="str">
        <f t="shared" si="1069"/>
        <v>High Performer</v>
      </c>
      <c r="V4889" s="1" t="str">
        <f t="shared" si="1070"/>
        <v>IPO</v>
      </c>
      <c r="W4889" s="1" t="str">
        <f t="shared" si="1071"/>
        <v>₹</v>
      </c>
      <c r="X4889" s="1" t="str">
        <f t="shared" si="1072"/>
        <v>₹27M</v>
      </c>
      <c r="Y4889" s="1" t="str">
        <f t="shared" si="1073"/>
        <v>₹39M</v>
      </c>
      <c r="Z4889" s="1" t="str">
        <f t="shared" si="1074"/>
        <v>₹0</v>
      </c>
      <c r="AA4889" s="1" t="str">
        <f t="shared" si="1075"/>
        <v>₹94,203</v>
      </c>
      <c r="AB4889" s="6">
        <f t="shared" si="1076"/>
        <v>7850.2415458937194</v>
      </c>
      <c r="AC4889" s="1" t="str">
        <f t="shared" si="1077"/>
        <v>Small</v>
      </c>
    </row>
    <row r="4890" spans="1:29">
      <c r="A4890" s="1" t="s">
        <v>4338</v>
      </c>
      <c r="B4890" s="1">
        <v>2020</v>
      </c>
      <c r="C4890" s="1" t="s">
        <v>31</v>
      </c>
      <c r="D4890" s="1" t="s">
        <v>17</v>
      </c>
      <c r="E4890" s="1" t="s">
        <v>40</v>
      </c>
      <c r="F4890" s="1">
        <v>83</v>
      </c>
      <c r="G4890" s="1">
        <v>2545</v>
      </c>
      <c r="H4890" s="1">
        <v>792</v>
      </c>
      <c r="I4890" s="1">
        <v>20.39</v>
      </c>
      <c r="J4890" s="1">
        <v>7</v>
      </c>
      <c r="K4890" s="1" t="s">
        <v>19</v>
      </c>
      <c r="L4890" s="1" t="s">
        <v>24</v>
      </c>
      <c r="M4890" s="1">
        <v>45</v>
      </c>
      <c r="N4890" s="1" t="s">
        <v>25</v>
      </c>
      <c r="O4890" s="1">
        <v>2967568</v>
      </c>
      <c r="P4890" s="1">
        <f t="shared" si="1078"/>
        <v>3</v>
      </c>
      <c r="Q4890" s="1">
        <f t="shared" si="1065"/>
        <v>4</v>
      </c>
      <c r="R4890" s="5">
        <f t="shared" si="1066"/>
        <v>3.2612966601178781E-2</v>
      </c>
      <c r="S4890" s="6">
        <f t="shared" si="1067"/>
        <v>311198.4282907662</v>
      </c>
      <c r="T4890" s="4">
        <f t="shared" si="1068"/>
        <v>9.5421686746987948</v>
      </c>
      <c r="U4890" s="1" t="str">
        <f t="shared" si="1069"/>
        <v>Normal</v>
      </c>
      <c r="V4890" s="1" t="str">
        <f t="shared" si="1070"/>
        <v>IPO</v>
      </c>
      <c r="W4890" s="1" t="str">
        <f t="shared" si="1071"/>
        <v>€</v>
      </c>
      <c r="X4890" s="1" t="str">
        <f t="shared" si="1072"/>
        <v>€83M</v>
      </c>
      <c r="Y4890" s="1" t="str">
        <f t="shared" si="1073"/>
        <v>€792M</v>
      </c>
      <c r="Z4890" s="1" t="str">
        <f t="shared" si="1074"/>
        <v>€0</v>
      </c>
      <c r="AA4890" s="1" t="str">
        <f t="shared" si="1075"/>
        <v>€3,11,198</v>
      </c>
      <c r="AB4890" s="6">
        <f t="shared" si="1076"/>
        <v>25933.202357563852</v>
      </c>
      <c r="AC4890" s="1" t="str">
        <f t="shared" si="1077"/>
        <v>Small</v>
      </c>
    </row>
    <row r="4891" spans="1:29">
      <c r="A4891" s="1" t="s">
        <v>4908</v>
      </c>
      <c r="B4891" s="1">
        <v>2020</v>
      </c>
      <c r="C4891" s="1" t="s">
        <v>16</v>
      </c>
      <c r="D4891" s="1" t="s">
        <v>102</v>
      </c>
      <c r="E4891" s="1" t="s">
        <v>18</v>
      </c>
      <c r="F4891" s="1">
        <v>63</v>
      </c>
      <c r="G4891" s="1">
        <v>1863</v>
      </c>
      <c r="H4891" s="1">
        <v>718</v>
      </c>
      <c r="I4891" s="1">
        <v>19.809999999999999</v>
      </c>
      <c r="J4891" s="1">
        <v>5</v>
      </c>
      <c r="K4891" s="1" t="s">
        <v>19</v>
      </c>
      <c r="L4891" s="1" t="s">
        <v>24</v>
      </c>
      <c r="M4891" s="1">
        <v>52</v>
      </c>
      <c r="N4891" s="1" t="s">
        <v>20</v>
      </c>
      <c r="O4891" s="1">
        <v>2839819</v>
      </c>
      <c r="P4891" s="1">
        <f t="shared" si="1078"/>
        <v>2</v>
      </c>
      <c r="Q4891" s="1">
        <f t="shared" si="1065"/>
        <v>4</v>
      </c>
      <c r="R4891" s="5">
        <f t="shared" si="1066"/>
        <v>3.3816425120772944E-2</v>
      </c>
      <c r="S4891" s="6">
        <f t="shared" si="1067"/>
        <v>385399.89264626947</v>
      </c>
      <c r="T4891" s="4">
        <f t="shared" si="1068"/>
        <v>11.396825396825397</v>
      </c>
      <c r="U4891" s="1" t="str">
        <f t="shared" si="1069"/>
        <v>Normal</v>
      </c>
      <c r="V4891" s="1" t="str">
        <f t="shared" si="1070"/>
        <v>IPO</v>
      </c>
      <c r="W4891" s="1" t="str">
        <f t="shared" si="1071"/>
        <v>$</v>
      </c>
      <c r="X4891" s="1" t="str">
        <f t="shared" si="1072"/>
        <v>$63M</v>
      </c>
      <c r="Y4891" s="1" t="str">
        <f t="shared" si="1073"/>
        <v>$718M</v>
      </c>
      <c r="Z4891" s="1" t="str">
        <f t="shared" si="1074"/>
        <v>$0</v>
      </c>
      <c r="AA4891" s="1" t="str">
        <f t="shared" si="1075"/>
        <v>$3,85,400</v>
      </c>
      <c r="AB4891" s="6">
        <f t="shared" si="1076"/>
        <v>32116.657720522453</v>
      </c>
      <c r="AC4891" s="1" t="str">
        <f t="shared" si="1077"/>
        <v>Small</v>
      </c>
    </row>
    <row r="4892" spans="1:29">
      <c r="A4892" s="1" t="s">
        <v>1100</v>
      </c>
      <c r="B4892" s="1">
        <v>2020</v>
      </c>
      <c r="C4892" s="1" t="s">
        <v>42</v>
      </c>
      <c r="D4892" s="1" t="s">
        <v>32</v>
      </c>
      <c r="E4892" s="1" t="s">
        <v>28</v>
      </c>
      <c r="F4892" s="1">
        <v>63</v>
      </c>
      <c r="G4892" s="1">
        <v>3885</v>
      </c>
      <c r="H4892" s="1">
        <v>559</v>
      </c>
      <c r="I4892" s="1">
        <v>33.39</v>
      </c>
      <c r="J4892" s="1">
        <v>7</v>
      </c>
      <c r="K4892" s="1" t="s">
        <v>24</v>
      </c>
      <c r="L4892" s="1" t="s">
        <v>19</v>
      </c>
      <c r="M4892" s="1">
        <v>51</v>
      </c>
      <c r="N4892" s="1" t="s">
        <v>25</v>
      </c>
      <c r="O4892" s="1">
        <v>2766889</v>
      </c>
      <c r="P4892" s="1">
        <f t="shared" si="1078"/>
        <v>1</v>
      </c>
      <c r="Q4892" s="1">
        <f t="shared" si="1065"/>
        <v>4</v>
      </c>
      <c r="R4892" s="5">
        <f t="shared" si="1066"/>
        <v>1.6216216216216217E-2</v>
      </c>
      <c r="S4892" s="6">
        <f t="shared" si="1067"/>
        <v>143886.74388674388</v>
      </c>
      <c r="T4892" s="4">
        <f t="shared" si="1068"/>
        <v>8.8730158730158735</v>
      </c>
      <c r="U4892" s="1" t="str">
        <f t="shared" si="1069"/>
        <v>Normal</v>
      </c>
      <c r="V4892" s="1" t="str">
        <f t="shared" si="1070"/>
        <v>Acquired</v>
      </c>
      <c r="W4892" s="1" t="str">
        <f t="shared" si="1071"/>
        <v>¥</v>
      </c>
      <c r="X4892" s="1" t="str">
        <f t="shared" si="1072"/>
        <v>¥63M</v>
      </c>
      <c r="Y4892" s="1" t="str">
        <f t="shared" si="1073"/>
        <v>¥559M</v>
      </c>
      <c r="Z4892" s="1" t="str">
        <f t="shared" si="1074"/>
        <v>¥0</v>
      </c>
      <c r="AA4892" s="1" t="str">
        <f t="shared" si="1075"/>
        <v>¥1,43,887</v>
      </c>
      <c r="AB4892" s="6">
        <f t="shared" si="1076"/>
        <v>11990.56199056199</v>
      </c>
      <c r="AC4892" s="1" t="str">
        <f t="shared" si="1077"/>
        <v>Small</v>
      </c>
    </row>
    <row r="4893" spans="1:29">
      <c r="A4893" s="1" t="s">
        <v>819</v>
      </c>
      <c r="B4893" s="1">
        <v>2020</v>
      </c>
      <c r="C4893" s="1" t="s">
        <v>42</v>
      </c>
      <c r="D4893" s="1" t="s">
        <v>39</v>
      </c>
      <c r="E4893" s="1" t="s">
        <v>37</v>
      </c>
      <c r="F4893" s="1">
        <v>25</v>
      </c>
      <c r="G4893" s="1">
        <v>3880</v>
      </c>
      <c r="H4893" s="1">
        <v>386</v>
      </c>
      <c r="I4893" s="1">
        <v>19.48</v>
      </c>
      <c r="J4893" s="1">
        <v>3</v>
      </c>
      <c r="K4893" s="1" t="s">
        <v>19</v>
      </c>
      <c r="L4893" s="1" t="s">
        <v>24</v>
      </c>
      <c r="M4893" s="1">
        <v>47</v>
      </c>
      <c r="N4893" s="1" t="s">
        <v>29</v>
      </c>
      <c r="O4893" s="1">
        <v>2636981</v>
      </c>
      <c r="P4893" s="1">
        <f t="shared" si="1078"/>
        <v>4</v>
      </c>
      <c r="Q4893" s="1">
        <f t="shared" si="1065"/>
        <v>4</v>
      </c>
      <c r="R4893" s="5">
        <f t="shared" si="1066"/>
        <v>6.4432989690721646E-3</v>
      </c>
      <c r="S4893" s="6">
        <f t="shared" si="1067"/>
        <v>99484.536082474224</v>
      </c>
      <c r="T4893" s="4">
        <f t="shared" si="1068"/>
        <v>15.44</v>
      </c>
      <c r="U4893" s="1" t="str">
        <f t="shared" si="1069"/>
        <v>Normal</v>
      </c>
      <c r="V4893" s="1" t="str">
        <f t="shared" si="1070"/>
        <v>IPO</v>
      </c>
      <c r="W4893" s="1" t="str">
        <f t="shared" si="1071"/>
        <v>¥</v>
      </c>
      <c r="X4893" s="1" t="str">
        <f t="shared" si="1072"/>
        <v>¥25M</v>
      </c>
      <c r="Y4893" s="1" t="str">
        <f t="shared" si="1073"/>
        <v>¥386M</v>
      </c>
      <c r="Z4893" s="1" t="str">
        <f t="shared" si="1074"/>
        <v>¥0</v>
      </c>
      <c r="AA4893" s="1" t="str">
        <f t="shared" si="1075"/>
        <v>¥99,485</v>
      </c>
      <c r="AB4893" s="6">
        <f t="shared" si="1076"/>
        <v>8290.378006872852</v>
      </c>
      <c r="AC4893" s="1" t="str">
        <f t="shared" si="1077"/>
        <v>Small</v>
      </c>
    </row>
    <row r="4894" spans="1:29">
      <c r="A4894" s="1" t="s">
        <v>4736</v>
      </c>
      <c r="B4894" s="1">
        <v>2020</v>
      </c>
      <c r="C4894" s="1" t="s">
        <v>42</v>
      </c>
      <c r="D4894" s="1" t="s">
        <v>36</v>
      </c>
      <c r="E4894" s="1" t="s">
        <v>28</v>
      </c>
      <c r="F4894" s="1">
        <v>61</v>
      </c>
      <c r="G4894" s="1">
        <v>2797</v>
      </c>
      <c r="H4894" s="1">
        <v>94</v>
      </c>
      <c r="I4894" s="1">
        <v>34.17</v>
      </c>
      <c r="J4894" s="1">
        <v>6</v>
      </c>
      <c r="K4894" s="1" t="s">
        <v>24</v>
      </c>
      <c r="L4894" s="1" t="s">
        <v>19</v>
      </c>
      <c r="M4894" s="1">
        <v>52</v>
      </c>
      <c r="N4894" s="1" t="s">
        <v>25</v>
      </c>
      <c r="O4894" s="1">
        <v>2626160</v>
      </c>
      <c r="P4894" s="1">
        <f t="shared" si="1078"/>
        <v>1</v>
      </c>
      <c r="Q4894" s="1">
        <f t="shared" si="1065"/>
        <v>4</v>
      </c>
      <c r="R4894" s="5">
        <f t="shared" si="1066"/>
        <v>2.1809081158383984E-2</v>
      </c>
      <c r="S4894" s="6">
        <f t="shared" si="1067"/>
        <v>33607.436539149086</v>
      </c>
      <c r="T4894" s="4">
        <f t="shared" si="1068"/>
        <v>1.540983606557377</v>
      </c>
      <c r="U4894" s="1" t="str">
        <f t="shared" si="1069"/>
        <v>Normal</v>
      </c>
      <c r="V4894" s="1" t="str">
        <f t="shared" si="1070"/>
        <v>Acquired</v>
      </c>
      <c r="W4894" s="1" t="str">
        <f t="shared" si="1071"/>
        <v>¥</v>
      </c>
      <c r="X4894" s="1" t="str">
        <f t="shared" si="1072"/>
        <v>¥61M</v>
      </c>
      <c r="Y4894" s="1" t="str">
        <f t="shared" si="1073"/>
        <v>¥94M</v>
      </c>
      <c r="Z4894" s="1" t="str">
        <f t="shared" si="1074"/>
        <v>¥0</v>
      </c>
      <c r="AA4894" s="1" t="str">
        <f t="shared" si="1075"/>
        <v>¥33,607</v>
      </c>
      <c r="AB4894" s="6">
        <f t="shared" si="1076"/>
        <v>2800.6197115957575</v>
      </c>
      <c r="AC4894" s="1" t="str">
        <f t="shared" si="1077"/>
        <v>Small</v>
      </c>
    </row>
    <row r="4895" spans="1:29">
      <c r="A4895" s="1" t="s">
        <v>1610</v>
      </c>
      <c r="B4895" s="1">
        <v>2020</v>
      </c>
      <c r="C4895" s="1" t="s">
        <v>16</v>
      </c>
      <c r="D4895" s="1" t="s">
        <v>39</v>
      </c>
      <c r="E4895" s="1" t="s">
        <v>40</v>
      </c>
      <c r="F4895" s="1">
        <v>65</v>
      </c>
      <c r="G4895" s="1">
        <v>2205</v>
      </c>
      <c r="H4895" s="1">
        <v>475</v>
      </c>
      <c r="I4895" s="1">
        <v>45.83</v>
      </c>
      <c r="J4895" s="1">
        <v>3</v>
      </c>
      <c r="K4895" s="1" t="s">
        <v>19</v>
      </c>
      <c r="L4895" s="1" t="s">
        <v>24</v>
      </c>
      <c r="M4895" s="1">
        <v>66</v>
      </c>
      <c r="N4895" s="1" t="s">
        <v>20</v>
      </c>
      <c r="O4895" s="1">
        <v>2618204</v>
      </c>
      <c r="P4895" s="1">
        <f t="shared" si="1078"/>
        <v>3</v>
      </c>
      <c r="Q4895" s="1">
        <f t="shared" si="1065"/>
        <v>4</v>
      </c>
      <c r="R4895" s="5">
        <f t="shared" si="1066"/>
        <v>2.9478458049886622E-2</v>
      </c>
      <c r="S4895" s="6">
        <f t="shared" si="1067"/>
        <v>215419.50113378683</v>
      </c>
      <c r="T4895" s="4">
        <f t="shared" si="1068"/>
        <v>7.3076923076923075</v>
      </c>
      <c r="U4895" s="1" t="str">
        <f t="shared" si="1069"/>
        <v>Normal</v>
      </c>
      <c r="V4895" s="1" t="str">
        <f t="shared" si="1070"/>
        <v>IPO</v>
      </c>
      <c r="W4895" s="1" t="str">
        <f t="shared" si="1071"/>
        <v>$</v>
      </c>
      <c r="X4895" s="1" t="str">
        <f t="shared" si="1072"/>
        <v>$65M</v>
      </c>
      <c r="Y4895" s="1" t="str">
        <f t="shared" si="1073"/>
        <v>$475M</v>
      </c>
      <c r="Z4895" s="1" t="str">
        <f t="shared" si="1074"/>
        <v>$0</v>
      </c>
      <c r="AA4895" s="1" t="str">
        <f t="shared" si="1075"/>
        <v>$2,15,420</v>
      </c>
      <c r="AB4895" s="6">
        <f t="shared" si="1076"/>
        <v>17951.625094482239</v>
      </c>
      <c r="AC4895" s="1" t="str">
        <f t="shared" si="1077"/>
        <v>Small</v>
      </c>
    </row>
    <row r="4896" spans="1:29">
      <c r="A4896" s="1" t="s">
        <v>1459</v>
      </c>
      <c r="B4896" s="1">
        <v>2020</v>
      </c>
      <c r="C4896" s="1" t="s">
        <v>42</v>
      </c>
      <c r="D4896" s="1" t="s">
        <v>36</v>
      </c>
      <c r="E4896" s="1" t="s">
        <v>37</v>
      </c>
      <c r="F4896" s="1">
        <v>20</v>
      </c>
      <c r="G4896" s="1">
        <v>2690</v>
      </c>
      <c r="H4896" s="1">
        <v>89</v>
      </c>
      <c r="I4896" s="1">
        <v>37.79</v>
      </c>
      <c r="J4896" s="1">
        <v>6</v>
      </c>
      <c r="K4896" s="1" t="s">
        <v>19</v>
      </c>
      <c r="L4896" s="1" t="s">
        <v>24</v>
      </c>
      <c r="M4896" s="1">
        <v>6</v>
      </c>
      <c r="N4896" s="1" t="s">
        <v>49</v>
      </c>
      <c r="O4896" s="1">
        <v>2515028</v>
      </c>
      <c r="P4896" s="1">
        <f t="shared" si="1078"/>
        <v>4</v>
      </c>
      <c r="Q4896" s="1">
        <f t="shared" si="1065"/>
        <v>4</v>
      </c>
      <c r="R4896" s="5">
        <f t="shared" si="1066"/>
        <v>7.4349442379182153E-3</v>
      </c>
      <c r="S4896" s="6">
        <f t="shared" si="1067"/>
        <v>33085.501858736061</v>
      </c>
      <c r="T4896" s="4">
        <f t="shared" si="1068"/>
        <v>4.45</v>
      </c>
      <c r="U4896" s="1" t="str">
        <f t="shared" si="1069"/>
        <v>Normal</v>
      </c>
      <c r="V4896" s="1" t="str">
        <f t="shared" si="1070"/>
        <v>IPO</v>
      </c>
      <c r="W4896" s="1" t="str">
        <f t="shared" si="1071"/>
        <v>¥</v>
      </c>
      <c r="X4896" s="1" t="str">
        <f t="shared" si="1072"/>
        <v>¥20M</v>
      </c>
      <c r="Y4896" s="1" t="str">
        <f t="shared" si="1073"/>
        <v>¥89M</v>
      </c>
      <c r="Z4896" s="1" t="str">
        <f t="shared" si="1074"/>
        <v>¥0</v>
      </c>
      <c r="AA4896" s="1" t="str">
        <f t="shared" si="1075"/>
        <v>¥33,086</v>
      </c>
      <c r="AB4896" s="6">
        <f t="shared" si="1076"/>
        <v>2757.1251548946716</v>
      </c>
      <c r="AC4896" s="1" t="str">
        <f t="shared" si="1077"/>
        <v>Small</v>
      </c>
    </row>
    <row r="4897" spans="1:29">
      <c r="A4897" s="1" t="s">
        <v>1945</v>
      </c>
      <c r="B4897" s="1">
        <v>2020</v>
      </c>
      <c r="C4897" s="1" t="s">
        <v>45</v>
      </c>
      <c r="D4897" s="1" t="s">
        <v>17</v>
      </c>
      <c r="E4897" s="1" t="s">
        <v>28</v>
      </c>
      <c r="F4897" s="1">
        <v>19</v>
      </c>
      <c r="G4897" s="1">
        <v>3478</v>
      </c>
      <c r="H4897" s="1">
        <v>709</v>
      </c>
      <c r="I4897" s="1">
        <v>30.65</v>
      </c>
      <c r="J4897" s="1">
        <v>9</v>
      </c>
      <c r="K4897" s="1" t="s">
        <v>19</v>
      </c>
      <c r="L4897" s="1" t="s">
        <v>19</v>
      </c>
      <c r="M4897" s="1">
        <v>41</v>
      </c>
      <c r="N4897" s="1" t="s">
        <v>33</v>
      </c>
      <c r="O4897" s="1">
        <v>2408051</v>
      </c>
      <c r="P4897" s="1">
        <f t="shared" si="1078"/>
        <v>1</v>
      </c>
      <c r="Q4897" s="1">
        <f t="shared" si="1065"/>
        <v>4</v>
      </c>
      <c r="R4897" s="5">
        <f t="shared" si="1066"/>
        <v>5.4629097182288672E-3</v>
      </c>
      <c r="S4897" s="6">
        <f t="shared" si="1067"/>
        <v>203852.78895917194</v>
      </c>
      <c r="T4897" s="4">
        <f t="shared" si="1068"/>
        <v>37.315789473684212</v>
      </c>
      <c r="U4897" s="1" t="str">
        <f t="shared" si="1069"/>
        <v>High Performer</v>
      </c>
      <c r="V4897" s="1" t="str">
        <f t="shared" si="1070"/>
        <v>Still Private</v>
      </c>
      <c r="W4897" s="1" t="str">
        <f t="shared" si="1071"/>
        <v>A$</v>
      </c>
      <c r="X4897" s="1" t="str">
        <f t="shared" si="1072"/>
        <v>A$19M</v>
      </c>
      <c r="Y4897" s="1" t="str">
        <f t="shared" si="1073"/>
        <v>A$709M</v>
      </c>
      <c r="Z4897" s="1" t="str">
        <f t="shared" si="1074"/>
        <v>A$0</v>
      </c>
      <c r="AA4897" s="1" t="str">
        <f t="shared" si="1075"/>
        <v>A$2,03,853</v>
      </c>
      <c r="AB4897" s="6">
        <f t="shared" si="1076"/>
        <v>16987.73241326433</v>
      </c>
      <c r="AC4897" s="1" t="str">
        <f t="shared" si="1077"/>
        <v>Small</v>
      </c>
    </row>
    <row r="4898" spans="1:29">
      <c r="A4898" s="1" t="s">
        <v>524</v>
      </c>
      <c r="B4898" s="1">
        <v>2020</v>
      </c>
      <c r="C4898" s="1" t="s">
        <v>53</v>
      </c>
      <c r="D4898" s="1" t="s">
        <v>36</v>
      </c>
      <c r="E4898" s="1" t="s">
        <v>28</v>
      </c>
      <c r="F4898" s="1">
        <v>96</v>
      </c>
      <c r="G4898" s="1">
        <v>1674</v>
      </c>
      <c r="H4898" s="1">
        <v>820</v>
      </c>
      <c r="I4898" s="1">
        <v>31.43</v>
      </c>
      <c r="J4898" s="1">
        <v>7</v>
      </c>
      <c r="K4898" s="1" t="s">
        <v>24</v>
      </c>
      <c r="L4898" s="1" t="s">
        <v>24</v>
      </c>
      <c r="M4898" s="1">
        <v>34</v>
      </c>
      <c r="N4898" s="1" t="s">
        <v>49</v>
      </c>
      <c r="O4898" s="1">
        <v>2380384</v>
      </c>
      <c r="P4898" s="1">
        <f t="shared" si="1078"/>
        <v>1</v>
      </c>
      <c r="Q4898" s="1">
        <f t="shared" si="1065"/>
        <v>4</v>
      </c>
      <c r="R4898" s="5">
        <f t="shared" si="1066"/>
        <v>5.7347670250896057E-2</v>
      </c>
      <c r="S4898" s="6">
        <f t="shared" si="1067"/>
        <v>489844.68339307047</v>
      </c>
      <c r="T4898" s="4">
        <f t="shared" si="1068"/>
        <v>8.5416666666666661</v>
      </c>
      <c r="U4898" s="1" t="str">
        <f t="shared" si="1069"/>
        <v>Normal</v>
      </c>
      <c r="V4898" s="1" t="str">
        <f t="shared" si="1070"/>
        <v>Acquired</v>
      </c>
      <c r="W4898" s="1">
        <f t="shared" si="1071"/>
        <v>0</v>
      </c>
      <c r="X4898" s="1" t="str">
        <f t="shared" si="1072"/>
        <v>096M</v>
      </c>
      <c r="Y4898" s="1" t="str">
        <f t="shared" si="1073"/>
        <v>0820M</v>
      </c>
      <c r="Z4898" s="1" t="str">
        <f t="shared" si="1074"/>
        <v>00</v>
      </c>
      <c r="AA4898" s="1" t="str">
        <f t="shared" si="1075"/>
        <v>04,89,845</v>
      </c>
      <c r="AB4898" s="6">
        <f t="shared" si="1076"/>
        <v>40820.390282755878</v>
      </c>
      <c r="AC4898" s="1" t="str">
        <f t="shared" si="1077"/>
        <v>Small</v>
      </c>
    </row>
    <row r="4899" spans="1:29">
      <c r="A4899" s="1" t="s">
        <v>2400</v>
      </c>
      <c r="B4899" s="1">
        <v>2020</v>
      </c>
      <c r="C4899" s="1" t="s">
        <v>42</v>
      </c>
      <c r="D4899" s="1" t="s">
        <v>36</v>
      </c>
      <c r="E4899" s="1" t="s">
        <v>23</v>
      </c>
      <c r="F4899" s="1">
        <v>1</v>
      </c>
      <c r="G4899" s="1">
        <v>333</v>
      </c>
      <c r="H4899" s="1">
        <v>632</v>
      </c>
      <c r="I4899" s="1">
        <v>46.31</v>
      </c>
      <c r="J4899" s="1">
        <v>4</v>
      </c>
      <c r="K4899" s="1" t="s">
        <v>24</v>
      </c>
      <c r="L4899" s="1" t="s">
        <v>24</v>
      </c>
      <c r="M4899" s="1">
        <v>61</v>
      </c>
      <c r="N4899" s="1" t="s">
        <v>33</v>
      </c>
      <c r="O4899" s="1">
        <v>2208927</v>
      </c>
      <c r="P4899" s="1">
        <f t="shared" si="1078"/>
        <v>5</v>
      </c>
      <c r="Q4899" s="1">
        <f t="shared" si="1065"/>
        <v>4</v>
      </c>
      <c r="R4899" s="5">
        <f t="shared" si="1066"/>
        <v>3.003003003003003E-3</v>
      </c>
      <c r="S4899" s="6">
        <f t="shared" si="1067"/>
        <v>1897897.897897898</v>
      </c>
      <c r="T4899" s="4">
        <f t="shared" si="1068"/>
        <v>632</v>
      </c>
      <c r="U4899" s="1" t="str">
        <f t="shared" si="1069"/>
        <v>Normal</v>
      </c>
      <c r="V4899" s="1" t="str">
        <f t="shared" si="1070"/>
        <v>Acquired</v>
      </c>
      <c r="W4899" s="1" t="str">
        <f t="shared" si="1071"/>
        <v>¥</v>
      </c>
      <c r="X4899" s="1" t="str">
        <f t="shared" si="1072"/>
        <v>¥1M</v>
      </c>
      <c r="Y4899" s="1" t="str">
        <f t="shared" si="1073"/>
        <v>¥632M</v>
      </c>
      <c r="Z4899" s="1" t="str">
        <f t="shared" si="1074"/>
        <v>¥0</v>
      </c>
      <c r="AA4899" s="1" t="str">
        <f t="shared" si="1075"/>
        <v>¥18,97,898</v>
      </c>
      <c r="AB4899" s="6">
        <f t="shared" si="1076"/>
        <v>158158.15815815816</v>
      </c>
      <c r="AC4899" s="1" t="str">
        <f t="shared" si="1077"/>
        <v>Small</v>
      </c>
    </row>
    <row r="4900" spans="1:29">
      <c r="A4900" s="1" t="s">
        <v>1654</v>
      </c>
      <c r="B4900" s="1">
        <v>2020</v>
      </c>
      <c r="C4900" s="1" t="s">
        <v>45</v>
      </c>
      <c r="D4900" s="1" t="s">
        <v>102</v>
      </c>
      <c r="E4900" s="1" t="s">
        <v>18</v>
      </c>
      <c r="F4900" s="1">
        <v>33</v>
      </c>
      <c r="G4900" s="1">
        <v>2098</v>
      </c>
      <c r="H4900" s="1">
        <v>515</v>
      </c>
      <c r="I4900" s="1">
        <v>45.84</v>
      </c>
      <c r="J4900" s="1">
        <v>7</v>
      </c>
      <c r="K4900" s="1" t="s">
        <v>19</v>
      </c>
      <c r="L4900" s="1" t="s">
        <v>19</v>
      </c>
      <c r="M4900" s="1">
        <v>51</v>
      </c>
      <c r="N4900" s="1" t="s">
        <v>20</v>
      </c>
      <c r="O4900" s="1">
        <v>2131544</v>
      </c>
      <c r="P4900" s="1">
        <f t="shared" si="1078"/>
        <v>2</v>
      </c>
      <c r="Q4900" s="1">
        <f t="shared" si="1065"/>
        <v>4</v>
      </c>
      <c r="R4900" s="5">
        <f t="shared" si="1066"/>
        <v>1.5729265967588179E-2</v>
      </c>
      <c r="S4900" s="6">
        <f t="shared" si="1067"/>
        <v>245471.87797902763</v>
      </c>
      <c r="T4900" s="4">
        <f t="shared" si="1068"/>
        <v>15.606060606060606</v>
      </c>
      <c r="U4900" s="1" t="str">
        <f t="shared" si="1069"/>
        <v>Normal</v>
      </c>
      <c r="V4900" s="1" t="str">
        <f t="shared" si="1070"/>
        <v>Still Private</v>
      </c>
      <c r="W4900" s="1" t="str">
        <f t="shared" si="1071"/>
        <v>A$</v>
      </c>
      <c r="X4900" s="1" t="str">
        <f t="shared" si="1072"/>
        <v>A$33M</v>
      </c>
      <c r="Y4900" s="1" t="str">
        <f t="shared" si="1073"/>
        <v>A$515M</v>
      </c>
      <c r="Z4900" s="1" t="str">
        <f t="shared" si="1074"/>
        <v>A$0</v>
      </c>
      <c r="AA4900" s="1" t="str">
        <f t="shared" si="1075"/>
        <v>A$2,45,472</v>
      </c>
      <c r="AB4900" s="6">
        <f t="shared" si="1076"/>
        <v>20455.989831585637</v>
      </c>
      <c r="AC4900" s="1" t="str">
        <f t="shared" si="1077"/>
        <v>Small</v>
      </c>
    </row>
    <row r="4901" spans="1:29">
      <c r="A4901" s="1" t="s">
        <v>4854</v>
      </c>
      <c r="B4901" s="1">
        <v>2020</v>
      </c>
      <c r="C4901" s="1" t="s">
        <v>73</v>
      </c>
      <c r="D4901" s="1" t="s">
        <v>51</v>
      </c>
      <c r="E4901" s="1" t="s">
        <v>28</v>
      </c>
      <c r="F4901" s="1">
        <v>85</v>
      </c>
      <c r="G4901" s="1">
        <v>1925</v>
      </c>
      <c r="H4901" s="1">
        <v>733</v>
      </c>
      <c r="I4901" s="1">
        <v>16.88</v>
      </c>
      <c r="J4901" s="1">
        <v>6</v>
      </c>
      <c r="K4901" s="1" t="s">
        <v>19</v>
      </c>
      <c r="L4901" s="1" t="s">
        <v>24</v>
      </c>
      <c r="M4901" s="1">
        <v>13</v>
      </c>
      <c r="N4901" s="1" t="s">
        <v>29</v>
      </c>
      <c r="O4901" s="1">
        <v>1834827</v>
      </c>
      <c r="P4901" s="1">
        <f t="shared" si="1078"/>
        <v>1</v>
      </c>
      <c r="Q4901" s="1">
        <f t="shared" si="1065"/>
        <v>4</v>
      </c>
      <c r="R4901" s="5">
        <f t="shared" si="1066"/>
        <v>4.4155844155844157E-2</v>
      </c>
      <c r="S4901" s="6">
        <f t="shared" si="1067"/>
        <v>380779.22077922081</v>
      </c>
      <c r="T4901" s="4">
        <f t="shared" si="1068"/>
        <v>8.6235294117647054</v>
      </c>
      <c r="U4901" s="1" t="str">
        <f t="shared" si="1069"/>
        <v>Normal</v>
      </c>
      <c r="V4901" s="1" t="str">
        <f t="shared" si="1070"/>
        <v>IPO</v>
      </c>
      <c r="W4901" s="1" t="str">
        <f t="shared" si="1071"/>
        <v>€</v>
      </c>
      <c r="X4901" s="1" t="str">
        <f t="shared" si="1072"/>
        <v>€85M</v>
      </c>
      <c r="Y4901" s="1" t="str">
        <f t="shared" si="1073"/>
        <v>€733M</v>
      </c>
      <c r="Z4901" s="1" t="str">
        <f t="shared" si="1074"/>
        <v>€0</v>
      </c>
      <c r="AA4901" s="1" t="str">
        <f t="shared" si="1075"/>
        <v>€3,80,779</v>
      </c>
      <c r="AB4901" s="6">
        <f t="shared" si="1076"/>
        <v>31731.601731601731</v>
      </c>
      <c r="AC4901" s="1" t="str">
        <f t="shared" si="1077"/>
        <v>Small</v>
      </c>
    </row>
    <row r="4902" spans="1:29">
      <c r="A4902" s="1" t="s">
        <v>3907</v>
      </c>
      <c r="B4902" s="1">
        <v>2020</v>
      </c>
      <c r="C4902" s="1" t="s">
        <v>42</v>
      </c>
      <c r="D4902" s="1" t="s">
        <v>102</v>
      </c>
      <c r="E4902" s="1" t="s">
        <v>37</v>
      </c>
      <c r="F4902" s="1">
        <v>53</v>
      </c>
      <c r="G4902" s="1">
        <v>2395</v>
      </c>
      <c r="H4902" s="1">
        <v>391</v>
      </c>
      <c r="I4902" s="1">
        <v>4.72</v>
      </c>
      <c r="J4902" s="1">
        <v>8</v>
      </c>
      <c r="K4902" s="1" t="s">
        <v>24</v>
      </c>
      <c r="L4902" s="1" t="s">
        <v>24</v>
      </c>
      <c r="M4902" s="1">
        <v>39</v>
      </c>
      <c r="N4902" s="1" t="s">
        <v>20</v>
      </c>
      <c r="O4902" s="1">
        <v>1719008</v>
      </c>
      <c r="P4902" s="1">
        <f t="shared" si="1078"/>
        <v>4</v>
      </c>
      <c r="Q4902" s="1">
        <f t="shared" si="1065"/>
        <v>4</v>
      </c>
      <c r="R4902" s="5">
        <f t="shared" si="1066"/>
        <v>2.2129436325678497E-2</v>
      </c>
      <c r="S4902" s="6">
        <f t="shared" si="1067"/>
        <v>163256.78496868475</v>
      </c>
      <c r="T4902" s="4">
        <f t="shared" si="1068"/>
        <v>7.3773584905660377</v>
      </c>
      <c r="U4902" s="1" t="str">
        <f t="shared" si="1069"/>
        <v>High Performer</v>
      </c>
      <c r="V4902" s="1" t="str">
        <f t="shared" si="1070"/>
        <v>Acquired</v>
      </c>
      <c r="W4902" s="1" t="str">
        <f t="shared" si="1071"/>
        <v>¥</v>
      </c>
      <c r="X4902" s="1" t="str">
        <f t="shared" si="1072"/>
        <v>¥53M</v>
      </c>
      <c r="Y4902" s="1" t="str">
        <f t="shared" si="1073"/>
        <v>¥391M</v>
      </c>
      <c r="Z4902" s="1" t="str">
        <f t="shared" si="1074"/>
        <v>¥0</v>
      </c>
      <c r="AA4902" s="1" t="str">
        <f t="shared" si="1075"/>
        <v>¥1,63,257</v>
      </c>
      <c r="AB4902" s="6">
        <f t="shared" si="1076"/>
        <v>13604.73208072373</v>
      </c>
      <c r="AC4902" s="1" t="str">
        <f t="shared" si="1077"/>
        <v>Small</v>
      </c>
    </row>
    <row r="4903" spans="1:29">
      <c r="A4903" s="1" t="s">
        <v>3137</v>
      </c>
      <c r="B4903" s="1">
        <v>2020</v>
      </c>
      <c r="C4903" s="1" t="s">
        <v>27</v>
      </c>
      <c r="D4903" s="1" t="s">
        <v>39</v>
      </c>
      <c r="E4903" s="1" t="s">
        <v>40</v>
      </c>
      <c r="F4903" s="1">
        <v>86</v>
      </c>
      <c r="G4903" s="1">
        <v>2186</v>
      </c>
      <c r="H4903" s="1">
        <v>207</v>
      </c>
      <c r="I4903" s="1">
        <v>48.25</v>
      </c>
      <c r="J4903" s="1">
        <v>3</v>
      </c>
      <c r="K4903" s="1" t="s">
        <v>19</v>
      </c>
      <c r="L4903" s="1" t="s">
        <v>19</v>
      </c>
      <c r="M4903" s="1">
        <v>6</v>
      </c>
      <c r="N4903" s="1" t="s">
        <v>25</v>
      </c>
      <c r="O4903" s="1">
        <v>1641850</v>
      </c>
      <c r="P4903" s="1">
        <f t="shared" si="1078"/>
        <v>3</v>
      </c>
      <c r="Q4903" s="1">
        <f t="shared" si="1065"/>
        <v>4</v>
      </c>
      <c r="R4903" s="5">
        <f t="shared" si="1066"/>
        <v>3.9341262580054895E-2</v>
      </c>
      <c r="S4903" s="6">
        <f t="shared" si="1067"/>
        <v>94693.504117108881</v>
      </c>
      <c r="T4903" s="4">
        <f t="shared" si="1068"/>
        <v>2.4069767441860463</v>
      </c>
      <c r="U4903" s="1" t="str">
        <f t="shared" si="1069"/>
        <v>Normal</v>
      </c>
      <c r="V4903" s="1" t="str">
        <f t="shared" si="1070"/>
        <v>Still Private</v>
      </c>
      <c r="W4903" s="1" t="str">
        <f t="shared" si="1071"/>
        <v>$</v>
      </c>
      <c r="X4903" s="1" t="str">
        <f t="shared" si="1072"/>
        <v>$86M</v>
      </c>
      <c r="Y4903" s="1" t="str">
        <f t="shared" si="1073"/>
        <v>$207M</v>
      </c>
      <c r="Z4903" s="1" t="str">
        <f t="shared" si="1074"/>
        <v>$0</v>
      </c>
      <c r="AA4903" s="1" t="str">
        <f t="shared" si="1075"/>
        <v>$94,694</v>
      </c>
      <c r="AB4903" s="6">
        <f t="shared" si="1076"/>
        <v>7891.1253430924062</v>
      </c>
      <c r="AC4903" s="1" t="str">
        <f t="shared" si="1077"/>
        <v>Small</v>
      </c>
    </row>
    <row r="4904" spans="1:29">
      <c r="A4904" s="1" t="s">
        <v>372</v>
      </c>
      <c r="B4904" s="1">
        <v>2020</v>
      </c>
      <c r="C4904" s="1" t="s">
        <v>22</v>
      </c>
      <c r="D4904" s="1" t="s">
        <v>51</v>
      </c>
      <c r="E4904" s="1" t="s">
        <v>23</v>
      </c>
      <c r="F4904" s="1">
        <v>93</v>
      </c>
      <c r="G4904" s="1">
        <v>400</v>
      </c>
      <c r="H4904" s="1">
        <v>596</v>
      </c>
      <c r="I4904" s="1">
        <v>5.15</v>
      </c>
      <c r="J4904" s="1">
        <v>7</v>
      </c>
      <c r="K4904" s="1" t="s">
        <v>24</v>
      </c>
      <c r="L4904" s="1" t="s">
        <v>24</v>
      </c>
      <c r="M4904" s="1">
        <v>15</v>
      </c>
      <c r="N4904" s="1" t="s">
        <v>20</v>
      </c>
      <c r="O4904" s="1">
        <v>1541665</v>
      </c>
      <c r="P4904" s="1">
        <f t="shared" si="1078"/>
        <v>5</v>
      </c>
      <c r="Q4904" s="1">
        <f t="shared" si="1065"/>
        <v>4</v>
      </c>
      <c r="R4904" s="5">
        <f t="shared" si="1066"/>
        <v>0.23250000000000001</v>
      </c>
      <c r="S4904" s="6">
        <f t="shared" si="1067"/>
        <v>1490000</v>
      </c>
      <c r="T4904" s="4">
        <f t="shared" si="1068"/>
        <v>6.408602150537634</v>
      </c>
      <c r="U4904" s="1" t="str">
        <f t="shared" si="1069"/>
        <v>Normal</v>
      </c>
      <c r="V4904" s="1" t="str">
        <f t="shared" si="1070"/>
        <v>Acquired</v>
      </c>
      <c r="W4904" s="1" t="str">
        <f t="shared" si="1071"/>
        <v>£</v>
      </c>
      <c r="X4904" s="1" t="str">
        <f t="shared" si="1072"/>
        <v>£93M</v>
      </c>
      <c r="Y4904" s="1" t="str">
        <f t="shared" si="1073"/>
        <v>£596M</v>
      </c>
      <c r="Z4904" s="1" t="str">
        <f t="shared" si="1074"/>
        <v>£0</v>
      </c>
      <c r="AA4904" s="1" t="str">
        <f t="shared" si="1075"/>
        <v>£14,90,000</v>
      </c>
      <c r="AB4904" s="6">
        <f t="shared" si="1076"/>
        <v>124166.66666666667</v>
      </c>
      <c r="AC4904" s="1" t="str">
        <f t="shared" si="1077"/>
        <v>Small</v>
      </c>
    </row>
    <row r="4905" spans="1:29">
      <c r="A4905" s="1" t="s">
        <v>4846</v>
      </c>
      <c r="B4905" s="1">
        <v>2020</v>
      </c>
      <c r="C4905" s="1" t="s">
        <v>16</v>
      </c>
      <c r="D4905" s="1" t="s">
        <v>32</v>
      </c>
      <c r="E4905" s="1" t="s">
        <v>40</v>
      </c>
      <c r="F4905" s="1">
        <v>33</v>
      </c>
      <c r="G4905" s="1">
        <v>1540</v>
      </c>
      <c r="H4905" s="1">
        <v>841</v>
      </c>
      <c r="I4905" s="1">
        <v>14.09</v>
      </c>
      <c r="J4905" s="1">
        <v>5</v>
      </c>
      <c r="K4905" s="1" t="s">
        <v>19</v>
      </c>
      <c r="L4905" s="1" t="s">
        <v>19</v>
      </c>
      <c r="M4905" s="1">
        <v>61</v>
      </c>
      <c r="N4905" s="1" t="s">
        <v>49</v>
      </c>
      <c r="O4905" s="1">
        <v>1083140</v>
      </c>
      <c r="P4905" s="1">
        <f t="shared" si="1078"/>
        <v>3</v>
      </c>
      <c r="Q4905" s="1">
        <f t="shared" si="1065"/>
        <v>4</v>
      </c>
      <c r="R4905" s="5">
        <f t="shared" si="1066"/>
        <v>2.1428571428571429E-2</v>
      </c>
      <c r="S4905" s="6">
        <f t="shared" si="1067"/>
        <v>546103.89610389608</v>
      </c>
      <c r="T4905" s="4">
        <f t="shared" si="1068"/>
        <v>25.484848484848484</v>
      </c>
      <c r="U4905" s="1" t="str">
        <f t="shared" si="1069"/>
        <v>Normal</v>
      </c>
      <c r="V4905" s="1" t="str">
        <f t="shared" si="1070"/>
        <v>Still Private</v>
      </c>
      <c r="W4905" s="1" t="str">
        <f t="shared" si="1071"/>
        <v>$</v>
      </c>
      <c r="X4905" s="1" t="str">
        <f t="shared" si="1072"/>
        <v>$33M</v>
      </c>
      <c r="Y4905" s="1" t="str">
        <f t="shared" si="1073"/>
        <v>$841M</v>
      </c>
      <c r="Z4905" s="1" t="str">
        <f t="shared" si="1074"/>
        <v>$0</v>
      </c>
      <c r="AA4905" s="1" t="str">
        <f t="shared" si="1075"/>
        <v>$5,46,104</v>
      </c>
      <c r="AB4905" s="6">
        <f t="shared" si="1076"/>
        <v>45508.658008658007</v>
      </c>
      <c r="AC4905" s="1" t="str">
        <f t="shared" si="1077"/>
        <v>Small</v>
      </c>
    </row>
    <row r="4906" spans="1:29">
      <c r="A4906" s="1" t="s">
        <v>1289</v>
      </c>
      <c r="B4906" s="1">
        <v>2020</v>
      </c>
      <c r="C4906" s="1" t="s">
        <v>22</v>
      </c>
      <c r="D4906" s="1" t="s">
        <v>43</v>
      </c>
      <c r="E4906" s="1" t="s">
        <v>18</v>
      </c>
      <c r="F4906" s="1">
        <v>40</v>
      </c>
      <c r="G4906" s="1">
        <v>4921</v>
      </c>
      <c r="H4906" s="1">
        <v>715</v>
      </c>
      <c r="I4906" s="1">
        <v>4.3899999999999997</v>
      </c>
      <c r="J4906" s="1">
        <v>2</v>
      </c>
      <c r="K4906" s="1" t="s">
        <v>24</v>
      </c>
      <c r="L4906" s="1" t="s">
        <v>24</v>
      </c>
      <c r="M4906" s="1">
        <v>36</v>
      </c>
      <c r="N4906" s="1" t="s">
        <v>33</v>
      </c>
      <c r="O4906" s="1">
        <v>1024433</v>
      </c>
      <c r="P4906" s="1">
        <f t="shared" si="1078"/>
        <v>2</v>
      </c>
      <c r="Q4906" s="1">
        <f t="shared" si="1065"/>
        <v>4</v>
      </c>
      <c r="R4906" s="5">
        <f t="shared" si="1066"/>
        <v>8.1284291810607597E-3</v>
      </c>
      <c r="S4906" s="6">
        <f t="shared" si="1067"/>
        <v>145295.67161146109</v>
      </c>
      <c r="T4906" s="4">
        <f t="shared" si="1068"/>
        <v>17.875</v>
      </c>
      <c r="U4906" s="1" t="str">
        <f t="shared" si="1069"/>
        <v>Normal</v>
      </c>
      <c r="V4906" s="1" t="str">
        <f t="shared" si="1070"/>
        <v>Acquired</v>
      </c>
      <c r="W4906" s="1" t="str">
        <f t="shared" si="1071"/>
        <v>£</v>
      </c>
      <c r="X4906" s="1" t="str">
        <f t="shared" si="1072"/>
        <v>£40M</v>
      </c>
      <c r="Y4906" s="1" t="str">
        <f t="shared" si="1073"/>
        <v>£715M</v>
      </c>
      <c r="Z4906" s="1" t="str">
        <f t="shared" si="1074"/>
        <v>£0</v>
      </c>
      <c r="AA4906" s="1" t="str">
        <f t="shared" si="1075"/>
        <v>£1,45,296</v>
      </c>
      <c r="AB4906" s="6">
        <f t="shared" si="1076"/>
        <v>12107.972634288424</v>
      </c>
      <c r="AC4906" s="1" t="str">
        <f t="shared" si="1077"/>
        <v>Small</v>
      </c>
    </row>
    <row r="4907" spans="1:29">
      <c r="A4907" s="1" t="s">
        <v>4784</v>
      </c>
      <c r="B4907" s="1">
        <v>2020</v>
      </c>
      <c r="C4907" s="1" t="s">
        <v>16</v>
      </c>
      <c r="D4907" s="1" t="s">
        <v>95</v>
      </c>
      <c r="E4907" s="1" t="s">
        <v>28</v>
      </c>
      <c r="F4907" s="1">
        <v>36</v>
      </c>
      <c r="G4907" s="1">
        <v>254</v>
      </c>
      <c r="H4907" s="1">
        <v>170</v>
      </c>
      <c r="I4907" s="1">
        <v>14.87</v>
      </c>
      <c r="J4907" s="1">
        <v>7</v>
      </c>
      <c r="K4907" s="1" t="s">
        <v>24</v>
      </c>
      <c r="L4907" s="1" t="s">
        <v>24</v>
      </c>
      <c r="M4907" s="1">
        <v>26</v>
      </c>
      <c r="N4907" s="1" t="s">
        <v>29</v>
      </c>
      <c r="O4907" s="1">
        <v>897703</v>
      </c>
      <c r="P4907" s="1">
        <f t="shared" si="1078"/>
        <v>1</v>
      </c>
      <c r="Q4907" s="1">
        <f t="shared" si="1065"/>
        <v>4</v>
      </c>
      <c r="R4907" s="5">
        <f t="shared" si="1066"/>
        <v>0.14173228346456693</v>
      </c>
      <c r="S4907" s="6">
        <f t="shared" si="1067"/>
        <v>669291.33858267718</v>
      </c>
      <c r="T4907" s="4">
        <f t="shared" si="1068"/>
        <v>4.7222222222222223</v>
      </c>
      <c r="U4907" s="1" t="str">
        <f t="shared" si="1069"/>
        <v>Normal</v>
      </c>
      <c r="V4907" s="1" t="str">
        <f t="shared" si="1070"/>
        <v>Acquired</v>
      </c>
      <c r="W4907" s="1" t="str">
        <f t="shared" si="1071"/>
        <v>$</v>
      </c>
      <c r="X4907" s="1" t="str">
        <f t="shared" si="1072"/>
        <v>$36M</v>
      </c>
      <c r="Y4907" s="1" t="str">
        <f t="shared" si="1073"/>
        <v>$170M</v>
      </c>
      <c r="Z4907" s="1" t="str">
        <f t="shared" si="1074"/>
        <v>$0</v>
      </c>
      <c r="AA4907" s="1" t="str">
        <f t="shared" si="1075"/>
        <v>$6,69,291</v>
      </c>
      <c r="AB4907" s="6">
        <f t="shared" si="1076"/>
        <v>55774.278215223094</v>
      </c>
      <c r="AC4907" s="1" t="str">
        <f t="shared" si="1077"/>
        <v>Small</v>
      </c>
    </row>
    <row r="4908" spans="1:29">
      <c r="A4908" s="1" t="s">
        <v>371</v>
      </c>
      <c r="B4908" s="1">
        <v>2020</v>
      </c>
      <c r="C4908" s="1" t="s">
        <v>59</v>
      </c>
      <c r="D4908" s="1" t="s">
        <v>95</v>
      </c>
      <c r="E4908" s="1" t="s">
        <v>23</v>
      </c>
      <c r="F4908" s="1">
        <v>34</v>
      </c>
      <c r="G4908" s="1">
        <v>329</v>
      </c>
      <c r="H4908" s="1">
        <v>647</v>
      </c>
      <c r="I4908" s="1">
        <v>19.420000000000002</v>
      </c>
      <c r="J4908" s="1">
        <v>5</v>
      </c>
      <c r="K4908" s="1" t="s">
        <v>19</v>
      </c>
      <c r="L4908" s="1" t="s">
        <v>19</v>
      </c>
      <c r="M4908" s="1">
        <v>72</v>
      </c>
      <c r="N4908" s="1" t="s">
        <v>25</v>
      </c>
      <c r="O4908" s="1">
        <v>871560</v>
      </c>
      <c r="P4908" s="1">
        <f t="shared" si="1078"/>
        <v>5</v>
      </c>
      <c r="Q4908" s="1">
        <f t="shared" si="1065"/>
        <v>4</v>
      </c>
      <c r="R4908" s="5">
        <f t="shared" si="1066"/>
        <v>0.10334346504559271</v>
      </c>
      <c r="S4908" s="6">
        <f t="shared" si="1067"/>
        <v>1966565.349544073</v>
      </c>
      <c r="T4908" s="4">
        <f t="shared" si="1068"/>
        <v>19.029411764705884</v>
      </c>
      <c r="U4908" s="1" t="str">
        <f t="shared" si="1069"/>
        <v>Normal</v>
      </c>
      <c r="V4908" s="1" t="str">
        <f t="shared" si="1070"/>
        <v>Still Private</v>
      </c>
      <c r="W4908" s="1" t="str">
        <f t="shared" si="1071"/>
        <v>₹</v>
      </c>
      <c r="X4908" s="1" t="str">
        <f t="shared" si="1072"/>
        <v>₹34M</v>
      </c>
      <c r="Y4908" s="1" t="str">
        <f t="shared" si="1073"/>
        <v>₹647M</v>
      </c>
      <c r="Z4908" s="1" t="str">
        <f t="shared" si="1074"/>
        <v>₹0</v>
      </c>
      <c r="AA4908" s="1" t="str">
        <f t="shared" si="1075"/>
        <v>₹19,66,565</v>
      </c>
      <c r="AB4908" s="6">
        <f t="shared" si="1076"/>
        <v>163880.44579533942</v>
      </c>
      <c r="AC4908" s="1" t="str">
        <f t="shared" si="1077"/>
        <v>Small</v>
      </c>
    </row>
    <row r="4909" spans="1:29">
      <c r="A4909" s="1" t="s">
        <v>4023</v>
      </c>
      <c r="B4909" s="1">
        <v>2020</v>
      </c>
      <c r="C4909" s="1" t="s">
        <v>59</v>
      </c>
      <c r="D4909" s="1" t="s">
        <v>39</v>
      </c>
      <c r="E4909" s="1" t="s">
        <v>28</v>
      </c>
      <c r="F4909" s="1">
        <v>57</v>
      </c>
      <c r="G4909" s="1">
        <v>3067</v>
      </c>
      <c r="H4909" s="1">
        <v>575</v>
      </c>
      <c r="I4909" s="1">
        <v>44.17</v>
      </c>
      <c r="J4909" s="1">
        <v>9</v>
      </c>
      <c r="K4909" s="1" t="s">
        <v>19</v>
      </c>
      <c r="L4909" s="1" t="s">
        <v>19</v>
      </c>
      <c r="M4909" s="1">
        <v>92</v>
      </c>
      <c r="N4909" s="1" t="s">
        <v>29</v>
      </c>
      <c r="O4909" s="1">
        <v>613131</v>
      </c>
      <c r="P4909" s="1">
        <f t="shared" si="1078"/>
        <v>1</v>
      </c>
      <c r="Q4909" s="1">
        <f t="shared" si="1065"/>
        <v>4</v>
      </c>
      <c r="R4909" s="5">
        <f t="shared" si="1066"/>
        <v>1.8584936419954352E-2</v>
      </c>
      <c r="S4909" s="6">
        <f t="shared" si="1067"/>
        <v>187479.62178024129</v>
      </c>
      <c r="T4909" s="4">
        <f t="shared" si="1068"/>
        <v>10.087719298245615</v>
      </c>
      <c r="U4909" s="1" t="str">
        <f t="shared" si="1069"/>
        <v>High Performer</v>
      </c>
      <c r="V4909" s="1" t="str">
        <f t="shared" si="1070"/>
        <v>Still Private</v>
      </c>
      <c r="W4909" s="1" t="str">
        <f t="shared" si="1071"/>
        <v>₹</v>
      </c>
      <c r="X4909" s="1" t="str">
        <f t="shared" si="1072"/>
        <v>₹57M</v>
      </c>
      <c r="Y4909" s="1" t="str">
        <f t="shared" si="1073"/>
        <v>₹575M</v>
      </c>
      <c r="Z4909" s="1" t="str">
        <f t="shared" si="1074"/>
        <v>₹0</v>
      </c>
      <c r="AA4909" s="1" t="str">
        <f t="shared" si="1075"/>
        <v>₹1,87,480</v>
      </c>
      <c r="AB4909" s="6">
        <f t="shared" si="1076"/>
        <v>15623.301815020106</v>
      </c>
      <c r="AC4909" s="1" t="str">
        <f t="shared" si="1077"/>
        <v>Small</v>
      </c>
    </row>
    <row r="4910" spans="1:29">
      <c r="A4910" s="1" t="s">
        <v>927</v>
      </c>
      <c r="B4910" s="1">
        <v>2020</v>
      </c>
      <c r="C4910" s="1" t="s">
        <v>35</v>
      </c>
      <c r="D4910" s="1" t="s">
        <v>43</v>
      </c>
      <c r="E4910" s="1" t="s">
        <v>23</v>
      </c>
      <c r="F4910" s="1">
        <v>2</v>
      </c>
      <c r="G4910" s="1">
        <v>3944</v>
      </c>
      <c r="H4910" s="1">
        <v>916</v>
      </c>
      <c r="I4910" s="1">
        <v>23.46</v>
      </c>
      <c r="J4910" s="1">
        <v>1</v>
      </c>
      <c r="K4910" s="1" t="s">
        <v>19</v>
      </c>
      <c r="L4910" s="1" t="s">
        <v>19</v>
      </c>
      <c r="M4910" s="1">
        <v>12</v>
      </c>
      <c r="N4910" s="1" t="s">
        <v>25</v>
      </c>
      <c r="O4910" s="1">
        <v>574994</v>
      </c>
      <c r="P4910" s="1">
        <f t="shared" si="1078"/>
        <v>5</v>
      </c>
      <c r="Q4910" s="1">
        <f t="shared" si="1065"/>
        <v>4</v>
      </c>
      <c r="R4910" s="5">
        <f t="shared" si="1066"/>
        <v>5.0709939148073022E-4</v>
      </c>
      <c r="S4910" s="6">
        <f t="shared" si="1067"/>
        <v>232251.52129817446</v>
      </c>
      <c r="T4910" s="4">
        <f t="shared" si="1068"/>
        <v>458</v>
      </c>
      <c r="U4910" s="1" t="str">
        <f t="shared" si="1069"/>
        <v>Normal</v>
      </c>
      <c r="V4910" s="1" t="str">
        <f t="shared" si="1070"/>
        <v>Still Private</v>
      </c>
      <c r="W4910" s="1" t="str">
        <f t="shared" si="1071"/>
        <v>¥</v>
      </c>
      <c r="X4910" s="1" t="str">
        <f t="shared" si="1072"/>
        <v>¥2M</v>
      </c>
      <c r="Y4910" s="1" t="str">
        <f t="shared" si="1073"/>
        <v>¥916M</v>
      </c>
      <c r="Z4910" s="1" t="str">
        <f t="shared" si="1074"/>
        <v>¥0</v>
      </c>
      <c r="AA4910" s="1" t="str">
        <f t="shared" si="1075"/>
        <v>¥2,32,252</v>
      </c>
      <c r="AB4910" s="6">
        <f t="shared" si="1076"/>
        <v>19354.293441514536</v>
      </c>
      <c r="AC4910" s="1" t="str">
        <f t="shared" si="1077"/>
        <v>Small</v>
      </c>
    </row>
    <row r="4911" spans="1:29">
      <c r="A4911" s="1" t="s">
        <v>3307</v>
      </c>
      <c r="B4911" s="1">
        <v>2020</v>
      </c>
      <c r="C4911" s="1" t="s">
        <v>73</v>
      </c>
      <c r="D4911" s="1" t="s">
        <v>36</v>
      </c>
      <c r="E4911" s="1" t="s">
        <v>28</v>
      </c>
      <c r="F4911" s="1">
        <v>49</v>
      </c>
      <c r="G4911" s="1">
        <v>538</v>
      </c>
      <c r="H4911" s="1">
        <v>399</v>
      </c>
      <c r="I4911" s="1">
        <v>3.33</v>
      </c>
      <c r="J4911" s="1">
        <v>2</v>
      </c>
      <c r="K4911" s="1" t="s">
        <v>24</v>
      </c>
      <c r="L4911" s="1" t="s">
        <v>24</v>
      </c>
      <c r="M4911" s="1">
        <v>96</v>
      </c>
      <c r="N4911" s="1" t="s">
        <v>33</v>
      </c>
      <c r="O4911" s="1">
        <v>572039</v>
      </c>
      <c r="P4911" s="1">
        <f t="shared" si="1078"/>
        <v>1</v>
      </c>
      <c r="Q4911" s="1">
        <f t="shared" si="1065"/>
        <v>4</v>
      </c>
      <c r="R4911" s="5">
        <f t="shared" si="1066"/>
        <v>9.1078066914498143E-2</v>
      </c>
      <c r="S4911" s="6">
        <f t="shared" si="1067"/>
        <v>741635.68773234205</v>
      </c>
      <c r="T4911" s="4">
        <f t="shared" si="1068"/>
        <v>8.1428571428571423</v>
      </c>
      <c r="U4911" s="1" t="str">
        <f t="shared" si="1069"/>
        <v>Normal</v>
      </c>
      <c r="V4911" s="1" t="str">
        <f t="shared" si="1070"/>
        <v>Acquired</v>
      </c>
      <c r="W4911" s="1" t="str">
        <f t="shared" si="1071"/>
        <v>€</v>
      </c>
      <c r="X4911" s="1" t="str">
        <f t="shared" si="1072"/>
        <v>€49M</v>
      </c>
      <c r="Y4911" s="1" t="str">
        <f t="shared" si="1073"/>
        <v>€399M</v>
      </c>
      <c r="Z4911" s="1" t="str">
        <f t="shared" si="1074"/>
        <v>€0</v>
      </c>
      <c r="AA4911" s="1" t="str">
        <f t="shared" si="1075"/>
        <v>€7,41,636</v>
      </c>
      <c r="AB4911" s="6">
        <f t="shared" si="1076"/>
        <v>61802.973977695168</v>
      </c>
      <c r="AC4911" s="1" t="str">
        <f t="shared" si="1077"/>
        <v>Small</v>
      </c>
    </row>
    <row r="4912" spans="1:29">
      <c r="A4912" s="1" t="s">
        <v>4217</v>
      </c>
      <c r="B4912" s="1">
        <v>2020</v>
      </c>
      <c r="C4912" s="1" t="s">
        <v>59</v>
      </c>
      <c r="D4912" s="1" t="s">
        <v>39</v>
      </c>
      <c r="E4912" s="1" t="s">
        <v>28</v>
      </c>
      <c r="F4912" s="1">
        <v>43</v>
      </c>
      <c r="G4912" s="1">
        <v>2462</v>
      </c>
      <c r="H4912" s="1">
        <v>403</v>
      </c>
      <c r="I4912" s="1">
        <v>12.8</v>
      </c>
      <c r="J4912" s="1">
        <v>3</v>
      </c>
      <c r="K4912" s="1" t="s">
        <v>24</v>
      </c>
      <c r="L4912" s="1" t="s">
        <v>24</v>
      </c>
      <c r="M4912" s="1">
        <v>88</v>
      </c>
      <c r="N4912" s="1" t="s">
        <v>33</v>
      </c>
      <c r="O4912" s="1">
        <v>526689</v>
      </c>
      <c r="P4912" s="1">
        <f t="shared" si="1078"/>
        <v>1</v>
      </c>
      <c r="Q4912" s="1">
        <f t="shared" si="1065"/>
        <v>4</v>
      </c>
      <c r="R4912" s="5">
        <f t="shared" si="1066"/>
        <v>1.7465475223395612E-2</v>
      </c>
      <c r="S4912" s="6">
        <f t="shared" si="1067"/>
        <v>163688.05848903331</v>
      </c>
      <c r="T4912" s="4">
        <f t="shared" si="1068"/>
        <v>9.3720930232558146</v>
      </c>
      <c r="U4912" s="1" t="str">
        <f t="shared" si="1069"/>
        <v>Normal</v>
      </c>
      <c r="V4912" s="1" t="str">
        <f t="shared" si="1070"/>
        <v>Acquired</v>
      </c>
      <c r="W4912" s="1" t="str">
        <f t="shared" si="1071"/>
        <v>₹</v>
      </c>
      <c r="X4912" s="1" t="str">
        <f t="shared" si="1072"/>
        <v>₹43M</v>
      </c>
      <c r="Y4912" s="1" t="str">
        <f t="shared" si="1073"/>
        <v>₹403M</v>
      </c>
      <c r="Z4912" s="1" t="str">
        <f t="shared" si="1074"/>
        <v>₹0</v>
      </c>
      <c r="AA4912" s="1" t="str">
        <f t="shared" si="1075"/>
        <v>₹1,63,688</v>
      </c>
      <c r="AB4912" s="6">
        <f t="shared" si="1076"/>
        <v>13640.671540752775</v>
      </c>
      <c r="AC4912" s="1" t="str">
        <f t="shared" si="1077"/>
        <v>Small</v>
      </c>
    </row>
    <row r="4913" spans="1:29">
      <c r="A4913" s="1" t="s">
        <v>137</v>
      </c>
      <c r="B4913" s="1">
        <v>2020</v>
      </c>
      <c r="C4913" s="1" t="s">
        <v>53</v>
      </c>
      <c r="D4913" s="1" t="s">
        <v>43</v>
      </c>
      <c r="E4913" s="1" t="s">
        <v>28</v>
      </c>
      <c r="F4913" s="1">
        <v>32</v>
      </c>
      <c r="G4913" s="1">
        <v>487</v>
      </c>
      <c r="H4913" s="1">
        <v>217</v>
      </c>
      <c r="I4913" s="1">
        <v>30.13</v>
      </c>
      <c r="J4913" s="1">
        <v>1</v>
      </c>
      <c r="K4913" s="1" t="s">
        <v>24</v>
      </c>
      <c r="L4913" s="1" t="s">
        <v>24</v>
      </c>
      <c r="M4913" s="1">
        <v>24</v>
      </c>
      <c r="N4913" s="1" t="s">
        <v>25</v>
      </c>
      <c r="O4913" s="1">
        <v>277526</v>
      </c>
      <c r="P4913" s="1">
        <f t="shared" si="1078"/>
        <v>1</v>
      </c>
      <c r="Q4913" s="1">
        <f t="shared" si="1065"/>
        <v>4</v>
      </c>
      <c r="R4913" s="5">
        <f t="shared" si="1066"/>
        <v>6.5708418891170434E-2</v>
      </c>
      <c r="S4913" s="6">
        <f t="shared" si="1067"/>
        <v>445585.21560574946</v>
      </c>
      <c r="T4913" s="4">
        <f t="shared" si="1068"/>
        <v>6.78125</v>
      </c>
      <c r="U4913" s="1" t="str">
        <f t="shared" si="1069"/>
        <v>Normal</v>
      </c>
      <c r="V4913" s="1" t="str">
        <f t="shared" si="1070"/>
        <v>Acquired</v>
      </c>
      <c r="W4913" s="1">
        <f t="shared" si="1071"/>
        <v>0</v>
      </c>
      <c r="X4913" s="1" t="str">
        <f t="shared" si="1072"/>
        <v>032M</v>
      </c>
      <c r="Y4913" s="1" t="str">
        <f t="shared" si="1073"/>
        <v>0217M</v>
      </c>
      <c r="Z4913" s="1" t="str">
        <f t="shared" si="1074"/>
        <v>00</v>
      </c>
      <c r="AA4913" s="1" t="str">
        <f t="shared" si="1075"/>
        <v>04,45,585</v>
      </c>
      <c r="AB4913" s="6">
        <f t="shared" si="1076"/>
        <v>37132.101300479124</v>
      </c>
      <c r="AC4913" s="1" t="str">
        <f t="shared" si="1077"/>
        <v>Small</v>
      </c>
    </row>
    <row r="4914" spans="1:29">
      <c r="A4914" s="1" t="s">
        <v>4196</v>
      </c>
      <c r="B4914" s="1">
        <v>2020</v>
      </c>
      <c r="C4914" s="1" t="s">
        <v>42</v>
      </c>
      <c r="D4914" s="1" t="s">
        <v>17</v>
      </c>
      <c r="E4914" s="1" t="s">
        <v>23</v>
      </c>
      <c r="F4914" s="1">
        <v>61</v>
      </c>
      <c r="G4914" s="1">
        <v>2293</v>
      </c>
      <c r="H4914" s="1">
        <v>755</v>
      </c>
      <c r="I4914" s="1">
        <v>8.4499999999999993</v>
      </c>
      <c r="J4914" s="1">
        <v>7</v>
      </c>
      <c r="K4914" s="1" t="s">
        <v>24</v>
      </c>
      <c r="L4914" s="1" t="s">
        <v>24</v>
      </c>
      <c r="M4914" s="1">
        <v>22</v>
      </c>
      <c r="N4914" s="1" t="s">
        <v>20</v>
      </c>
      <c r="O4914" s="1">
        <v>275600</v>
      </c>
      <c r="P4914" s="1">
        <f t="shared" si="1078"/>
        <v>5</v>
      </c>
      <c r="Q4914" s="1">
        <f t="shared" si="1065"/>
        <v>4</v>
      </c>
      <c r="R4914" s="5">
        <f t="shared" si="1066"/>
        <v>2.6602703881378108E-2</v>
      </c>
      <c r="S4914" s="6">
        <f t="shared" si="1067"/>
        <v>329262.97426951589</v>
      </c>
      <c r="T4914" s="4">
        <f t="shared" si="1068"/>
        <v>12.377049180327869</v>
      </c>
      <c r="U4914" s="1" t="str">
        <f t="shared" si="1069"/>
        <v>Normal</v>
      </c>
      <c r="V4914" s="1" t="str">
        <f t="shared" si="1070"/>
        <v>Acquired</v>
      </c>
      <c r="W4914" s="1" t="str">
        <f t="shared" si="1071"/>
        <v>¥</v>
      </c>
      <c r="X4914" s="1" t="str">
        <f t="shared" si="1072"/>
        <v>¥61M</v>
      </c>
      <c r="Y4914" s="1" t="str">
        <f t="shared" si="1073"/>
        <v>¥755M</v>
      </c>
      <c r="Z4914" s="1" t="str">
        <f t="shared" si="1074"/>
        <v>¥0</v>
      </c>
      <c r="AA4914" s="1" t="str">
        <f t="shared" si="1075"/>
        <v>¥3,29,263</v>
      </c>
      <c r="AB4914" s="6">
        <f t="shared" si="1076"/>
        <v>27438.581189126326</v>
      </c>
      <c r="AC4914" s="1" t="str">
        <f t="shared" si="1077"/>
        <v>Small</v>
      </c>
    </row>
    <row r="4915" spans="1:29">
      <c r="A4915" s="1" t="s">
        <v>744</v>
      </c>
      <c r="B4915" s="1">
        <v>2020</v>
      </c>
      <c r="C4915" s="1" t="s">
        <v>59</v>
      </c>
      <c r="D4915" s="1" t="s">
        <v>102</v>
      </c>
      <c r="E4915" s="1" t="s">
        <v>40</v>
      </c>
      <c r="F4915" s="1">
        <v>79</v>
      </c>
      <c r="G4915" s="1">
        <v>2996</v>
      </c>
      <c r="H4915" s="1">
        <v>681</v>
      </c>
      <c r="I4915" s="1">
        <v>37.450000000000003</v>
      </c>
      <c r="J4915" s="1">
        <v>6</v>
      </c>
      <c r="K4915" s="1" t="s">
        <v>24</v>
      </c>
      <c r="L4915" s="1" t="s">
        <v>19</v>
      </c>
      <c r="M4915" s="1">
        <v>57</v>
      </c>
      <c r="N4915" s="1" t="s">
        <v>33</v>
      </c>
      <c r="O4915" s="1">
        <v>216046</v>
      </c>
      <c r="P4915" s="1">
        <f t="shared" si="1078"/>
        <v>3</v>
      </c>
      <c r="Q4915" s="1">
        <f t="shared" si="1065"/>
        <v>4</v>
      </c>
      <c r="R4915" s="5">
        <f t="shared" si="1066"/>
        <v>2.636849132176235E-2</v>
      </c>
      <c r="S4915" s="6">
        <f t="shared" si="1067"/>
        <v>227303.07076101468</v>
      </c>
      <c r="T4915" s="4">
        <f t="shared" si="1068"/>
        <v>8.6202531645569618</v>
      </c>
      <c r="U4915" s="1" t="str">
        <f t="shared" si="1069"/>
        <v>Normal</v>
      </c>
      <c r="V4915" s="1" t="str">
        <f t="shared" si="1070"/>
        <v>Acquired</v>
      </c>
      <c r="W4915" s="1" t="str">
        <f t="shared" si="1071"/>
        <v>₹</v>
      </c>
      <c r="X4915" s="1" t="str">
        <f t="shared" si="1072"/>
        <v>₹79M</v>
      </c>
      <c r="Y4915" s="1" t="str">
        <f t="shared" si="1073"/>
        <v>₹681M</v>
      </c>
      <c r="Z4915" s="1" t="str">
        <f t="shared" si="1074"/>
        <v>₹0</v>
      </c>
      <c r="AA4915" s="1" t="str">
        <f t="shared" si="1075"/>
        <v>₹2,27,303</v>
      </c>
      <c r="AB4915" s="6">
        <f t="shared" si="1076"/>
        <v>18941.922563417891</v>
      </c>
      <c r="AC4915" s="1" t="str">
        <f t="shared" si="1077"/>
        <v>Small</v>
      </c>
    </row>
    <row r="4916" spans="1:29">
      <c r="A4916" s="1" t="s">
        <v>3487</v>
      </c>
      <c r="B4916" s="1">
        <v>2021</v>
      </c>
      <c r="C4916" s="1" t="s">
        <v>53</v>
      </c>
      <c r="D4916" s="1" t="s">
        <v>43</v>
      </c>
      <c r="E4916" s="1" t="s">
        <v>28</v>
      </c>
      <c r="F4916" s="1">
        <v>1</v>
      </c>
      <c r="G4916" s="1">
        <v>3892</v>
      </c>
      <c r="H4916" s="1">
        <v>227</v>
      </c>
      <c r="I4916" s="1">
        <v>49.58</v>
      </c>
      <c r="J4916" s="1">
        <v>1</v>
      </c>
      <c r="K4916" s="1" t="s">
        <v>24</v>
      </c>
      <c r="L4916" s="1" t="s">
        <v>19</v>
      </c>
      <c r="M4916" s="1">
        <v>38</v>
      </c>
      <c r="N4916" s="1" t="s">
        <v>20</v>
      </c>
      <c r="O4916" s="1">
        <v>4994791</v>
      </c>
      <c r="P4916" s="1">
        <f t="shared" si="1078"/>
        <v>1</v>
      </c>
      <c r="Q4916" s="1">
        <f t="shared" si="1065"/>
        <v>3</v>
      </c>
      <c r="R4916" s="5">
        <f t="shared" si="1066"/>
        <v>2.5693730729701953E-4</v>
      </c>
      <c r="S4916" s="6">
        <f t="shared" si="1067"/>
        <v>58324.768756423429</v>
      </c>
      <c r="T4916" s="4">
        <f t="shared" si="1068"/>
        <v>227</v>
      </c>
      <c r="U4916" s="1" t="str">
        <f t="shared" si="1069"/>
        <v>Normal</v>
      </c>
      <c r="V4916" s="1" t="str">
        <f t="shared" si="1070"/>
        <v>Acquired</v>
      </c>
      <c r="W4916" s="1">
        <f t="shared" si="1071"/>
        <v>0</v>
      </c>
      <c r="X4916" s="1" t="str">
        <f t="shared" si="1072"/>
        <v>01M</v>
      </c>
      <c r="Y4916" s="1" t="str">
        <f t="shared" si="1073"/>
        <v>0227M</v>
      </c>
      <c r="Z4916" s="1" t="str">
        <f t="shared" si="1074"/>
        <v>00</v>
      </c>
      <c r="AA4916" s="1" t="str">
        <f t="shared" si="1075"/>
        <v>058,325</v>
      </c>
      <c r="AB4916" s="6">
        <f t="shared" si="1076"/>
        <v>4860.3973963686194</v>
      </c>
      <c r="AC4916" s="1" t="str">
        <f t="shared" si="1077"/>
        <v>Small</v>
      </c>
    </row>
    <row r="4917" spans="1:29">
      <c r="A4917" s="1" t="s">
        <v>1273</v>
      </c>
      <c r="B4917" s="1">
        <v>2021</v>
      </c>
      <c r="C4917" s="1" t="s">
        <v>73</v>
      </c>
      <c r="D4917" s="1" t="s">
        <v>43</v>
      </c>
      <c r="E4917" s="1" t="s">
        <v>23</v>
      </c>
      <c r="F4917" s="1">
        <v>86</v>
      </c>
      <c r="G4917" s="1">
        <v>3783</v>
      </c>
      <c r="H4917" s="1">
        <v>885</v>
      </c>
      <c r="I4917" s="1">
        <v>7.42</v>
      </c>
      <c r="J4917" s="1">
        <v>2</v>
      </c>
      <c r="K4917" s="1" t="s">
        <v>19</v>
      </c>
      <c r="L4917" s="1" t="s">
        <v>24</v>
      </c>
      <c r="M4917" s="1">
        <v>1</v>
      </c>
      <c r="N4917" s="1" t="s">
        <v>29</v>
      </c>
      <c r="O4917" s="1">
        <v>4472659</v>
      </c>
      <c r="P4917" s="1">
        <f t="shared" si="1078"/>
        <v>5</v>
      </c>
      <c r="Q4917" s="1">
        <f t="shared" si="1065"/>
        <v>3</v>
      </c>
      <c r="R4917" s="5">
        <f t="shared" si="1066"/>
        <v>2.2733280465239227E-2</v>
      </c>
      <c r="S4917" s="6">
        <f t="shared" si="1067"/>
        <v>233941.31641554323</v>
      </c>
      <c r="T4917" s="4">
        <f t="shared" si="1068"/>
        <v>10.290697674418604</v>
      </c>
      <c r="U4917" s="1" t="str">
        <f t="shared" si="1069"/>
        <v>Normal</v>
      </c>
      <c r="V4917" s="1" t="str">
        <f t="shared" si="1070"/>
        <v>IPO</v>
      </c>
      <c r="W4917" s="1" t="str">
        <f t="shared" si="1071"/>
        <v>€</v>
      </c>
      <c r="X4917" s="1" t="str">
        <f t="shared" si="1072"/>
        <v>€86M</v>
      </c>
      <c r="Y4917" s="1" t="str">
        <f t="shared" si="1073"/>
        <v>€885M</v>
      </c>
      <c r="Z4917" s="1" t="str">
        <f t="shared" si="1074"/>
        <v>€0</v>
      </c>
      <c r="AA4917" s="1" t="str">
        <f t="shared" si="1075"/>
        <v>€2,33,941</v>
      </c>
      <c r="AB4917" s="6">
        <f t="shared" si="1076"/>
        <v>19495.109701295267</v>
      </c>
      <c r="AC4917" s="1" t="str">
        <f t="shared" si="1077"/>
        <v>Small</v>
      </c>
    </row>
    <row r="4918" spans="1:29">
      <c r="A4918" s="1" t="s">
        <v>2442</v>
      </c>
      <c r="B4918" s="1">
        <v>2021</v>
      </c>
      <c r="C4918" s="1" t="s">
        <v>16</v>
      </c>
      <c r="D4918" s="1" t="s">
        <v>43</v>
      </c>
      <c r="E4918" s="1" t="s">
        <v>23</v>
      </c>
      <c r="F4918" s="1">
        <v>38</v>
      </c>
      <c r="G4918" s="1">
        <v>799</v>
      </c>
      <c r="H4918" s="1">
        <v>993</v>
      </c>
      <c r="I4918" s="1">
        <v>20.38</v>
      </c>
      <c r="J4918" s="1">
        <v>4</v>
      </c>
      <c r="K4918" s="1" t="s">
        <v>24</v>
      </c>
      <c r="L4918" s="1" t="s">
        <v>19</v>
      </c>
      <c r="M4918" s="1">
        <v>19</v>
      </c>
      <c r="N4918" s="1" t="s">
        <v>25</v>
      </c>
      <c r="O4918" s="1">
        <v>4316709</v>
      </c>
      <c r="P4918" s="1">
        <f t="shared" si="1078"/>
        <v>5</v>
      </c>
      <c r="Q4918" s="1">
        <f t="shared" si="1065"/>
        <v>3</v>
      </c>
      <c r="R4918" s="5">
        <f t="shared" si="1066"/>
        <v>4.7559449311639551E-2</v>
      </c>
      <c r="S4918" s="6">
        <f t="shared" si="1067"/>
        <v>1242803.5043804755</v>
      </c>
      <c r="T4918" s="4">
        <f t="shared" si="1068"/>
        <v>26.131578947368421</v>
      </c>
      <c r="U4918" s="1" t="str">
        <f t="shared" si="1069"/>
        <v>Normal</v>
      </c>
      <c r="V4918" s="1" t="str">
        <f t="shared" si="1070"/>
        <v>Acquired</v>
      </c>
      <c r="W4918" s="1" t="str">
        <f t="shared" si="1071"/>
        <v>$</v>
      </c>
      <c r="X4918" s="1" t="str">
        <f t="shared" si="1072"/>
        <v>$38M</v>
      </c>
      <c r="Y4918" s="1" t="str">
        <f t="shared" si="1073"/>
        <v>$993M</v>
      </c>
      <c r="Z4918" s="1" t="str">
        <f t="shared" si="1074"/>
        <v>$0</v>
      </c>
      <c r="AA4918" s="1" t="str">
        <f t="shared" si="1075"/>
        <v>$12,42,804</v>
      </c>
      <c r="AB4918" s="6">
        <f t="shared" si="1076"/>
        <v>103566.95869837297</v>
      </c>
      <c r="AC4918" s="1" t="str">
        <f t="shared" si="1077"/>
        <v>Small</v>
      </c>
    </row>
    <row r="4919" spans="1:29">
      <c r="A4919" s="1" t="s">
        <v>4408</v>
      </c>
      <c r="B4919" s="1">
        <v>2021</v>
      </c>
      <c r="C4919" s="1" t="s">
        <v>35</v>
      </c>
      <c r="D4919" s="1" t="s">
        <v>17</v>
      </c>
      <c r="E4919" s="1" t="s">
        <v>18</v>
      </c>
      <c r="F4919" s="1">
        <v>96</v>
      </c>
      <c r="G4919" s="1">
        <v>1820</v>
      </c>
      <c r="H4919" s="1">
        <v>576</v>
      </c>
      <c r="I4919" s="1">
        <v>0.2</v>
      </c>
      <c r="J4919" s="1">
        <v>1</v>
      </c>
      <c r="K4919" s="1" t="s">
        <v>24</v>
      </c>
      <c r="L4919" s="1" t="s">
        <v>19</v>
      </c>
      <c r="M4919" s="1">
        <v>25</v>
      </c>
      <c r="N4919" s="1" t="s">
        <v>20</v>
      </c>
      <c r="O4919" s="1">
        <v>4268395</v>
      </c>
      <c r="P4919" s="1">
        <f t="shared" si="1078"/>
        <v>2</v>
      </c>
      <c r="Q4919" s="1">
        <f t="shared" si="1065"/>
        <v>3</v>
      </c>
      <c r="R4919" s="5">
        <f t="shared" si="1066"/>
        <v>5.2747252747252747E-2</v>
      </c>
      <c r="S4919" s="6">
        <f t="shared" si="1067"/>
        <v>316483.51648351649</v>
      </c>
      <c r="T4919" s="4">
        <f t="shared" si="1068"/>
        <v>6</v>
      </c>
      <c r="U4919" s="1" t="str">
        <f t="shared" si="1069"/>
        <v>Normal</v>
      </c>
      <c r="V4919" s="1" t="str">
        <f t="shared" si="1070"/>
        <v>Acquired</v>
      </c>
      <c r="W4919" s="1" t="str">
        <f t="shared" si="1071"/>
        <v>¥</v>
      </c>
      <c r="X4919" s="1" t="str">
        <f t="shared" si="1072"/>
        <v>¥96M</v>
      </c>
      <c r="Y4919" s="1" t="str">
        <f t="shared" si="1073"/>
        <v>¥576M</v>
      </c>
      <c r="Z4919" s="1" t="str">
        <f t="shared" si="1074"/>
        <v>¥0</v>
      </c>
      <c r="AA4919" s="1" t="str">
        <f t="shared" si="1075"/>
        <v>¥3,16,484</v>
      </c>
      <c r="AB4919" s="6">
        <f t="shared" si="1076"/>
        <v>26373.626373626375</v>
      </c>
      <c r="AC4919" s="1" t="str">
        <f t="shared" si="1077"/>
        <v>Small</v>
      </c>
    </row>
    <row r="4920" spans="1:29">
      <c r="A4920" s="1" t="s">
        <v>298</v>
      </c>
      <c r="B4920" s="1">
        <v>2021</v>
      </c>
      <c r="C4920" s="1" t="s">
        <v>42</v>
      </c>
      <c r="D4920" s="1" t="s">
        <v>51</v>
      </c>
      <c r="E4920" s="1" t="s">
        <v>28</v>
      </c>
      <c r="F4920" s="1">
        <v>46</v>
      </c>
      <c r="G4920" s="1">
        <v>4897</v>
      </c>
      <c r="H4920" s="1">
        <v>623</v>
      </c>
      <c r="I4920" s="1">
        <v>16.54</v>
      </c>
      <c r="J4920" s="1">
        <v>6</v>
      </c>
      <c r="K4920" s="1" t="s">
        <v>24</v>
      </c>
      <c r="L4920" s="1" t="s">
        <v>19</v>
      </c>
      <c r="M4920" s="1">
        <v>18</v>
      </c>
      <c r="N4920" s="1" t="s">
        <v>29</v>
      </c>
      <c r="O4920" s="1">
        <v>3875783</v>
      </c>
      <c r="P4920" s="1">
        <f t="shared" si="1078"/>
        <v>1</v>
      </c>
      <c r="Q4920" s="1">
        <f t="shared" si="1065"/>
        <v>3</v>
      </c>
      <c r="R4920" s="5">
        <f t="shared" si="1066"/>
        <v>9.3935062283030425E-3</v>
      </c>
      <c r="S4920" s="6">
        <f t="shared" si="1067"/>
        <v>127220.74739636513</v>
      </c>
      <c r="T4920" s="4">
        <f t="shared" si="1068"/>
        <v>13.543478260869565</v>
      </c>
      <c r="U4920" s="1" t="str">
        <f t="shared" si="1069"/>
        <v>Normal</v>
      </c>
      <c r="V4920" s="1" t="str">
        <f t="shared" si="1070"/>
        <v>Acquired</v>
      </c>
      <c r="W4920" s="1" t="str">
        <f t="shared" si="1071"/>
        <v>¥</v>
      </c>
      <c r="X4920" s="1" t="str">
        <f t="shared" si="1072"/>
        <v>¥46M</v>
      </c>
      <c r="Y4920" s="1" t="str">
        <f t="shared" si="1073"/>
        <v>¥623M</v>
      </c>
      <c r="Z4920" s="1" t="str">
        <f t="shared" si="1074"/>
        <v>¥0</v>
      </c>
      <c r="AA4920" s="1" t="str">
        <f t="shared" si="1075"/>
        <v>¥1,27,221</v>
      </c>
      <c r="AB4920" s="6">
        <f t="shared" si="1076"/>
        <v>10601.728949697093</v>
      </c>
      <c r="AC4920" s="1" t="str">
        <f t="shared" si="1077"/>
        <v>Small</v>
      </c>
    </row>
    <row r="4921" spans="1:29">
      <c r="A4921" s="1" t="s">
        <v>2830</v>
      </c>
      <c r="B4921" s="1">
        <v>2021</v>
      </c>
      <c r="C4921" s="1" t="s">
        <v>22</v>
      </c>
      <c r="D4921" s="1" t="s">
        <v>36</v>
      </c>
      <c r="E4921" s="1" t="s">
        <v>37</v>
      </c>
      <c r="F4921" s="1">
        <v>43</v>
      </c>
      <c r="G4921" s="1">
        <v>1409</v>
      </c>
      <c r="H4921" s="1">
        <v>757</v>
      </c>
      <c r="I4921" s="1">
        <v>42.35</v>
      </c>
      <c r="J4921" s="1">
        <v>5</v>
      </c>
      <c r="K4921" s="1" t="s">
        <v>19</v>
      </c>
      <c r="L4921" s="1" t="s">
        <v>19</v>
      </c>
      <c r="M4921" s="1">
        <v>36</v>
      </c>
      <c r="N4921" s="1" t="s">
        <v>33</v>
      </c>
      <c r="O4921" s="1">
        <v>3825837</v>
      </c>
      <c r="P4921" s="1">
        <f t="shared" si="1078"/>
        <v>4</v>
      </c>
      <c r="Q4921" s="1">
        <f t="shared" si="1065"/>
        <v>3</v>
      </c>
      <c r="R4921" s="5">
        <f t="shared" si="1066"/>
        <v>3.0518097941802696E-2</v>
      </c>
      <c r="S4921" s="6">
        <f t="shared" si="1067"/>
        <v>537260.46841731726</v>
      </c>
      <c r="T4921" s="4">
        <f t="shared" si="1068"/>
        <v>17.604651162790699</v>
      </c>
      <c r="U4921" s="1" t="str">
        <f t="shared" si="1069"/>
        <v>Normal</v>
      </c>
      <c r="V4921" s="1" t="str">
        <f t="shared" si="1070"/>
        <v>Still Private</v>
      </c>
      <c r="W4921" s="1" t="str">
        <f t="shared" si="1071"/>
        <v>£</v>
      </c>
      <c r="X4921" s="1" t="str">
        <f t="shared" si="1072"/>
        <v>£43M</v>
      </c>
      <c r="Y4921" s="1" t="str">
        <f t="shared" si="1073"/>
        <v>£757M</v>
      </c>
      <c r="Z4921" s="1" t="str">
        <f t="shared" si="1074"/>
        <v>£0</v>
      </c>
      <c r="AA4921" s="1" t="str">
        <f t="shared" si="1075"/>
        <v>£5,37,260</v>
      </c>
      <c r="AB4921" s="6">
        <f t="shared" si="1076"/>
        <v>44771.705701443105</v>
      </c>
      <c r="AC4921" s="1" t="str">
        <f t="shared" si="1077"/>
        <v>Small</v>
      </c>
    </row>
    <row r="4922" spans="1:29">
      <c r="A4922" s="1" t="s">
        <v>2384</v>
      </c>
      <c r="B4922" s="1">
        <v>2021</v>
      </c>
      <c r="C4922" s="1" t="s">
        <v>27</v>
      </c>
      <c r="D4922" s="1" t="s">
        <v>32</v>
      </c>
      <c r="E4922" s="1" t="s">
        <v>23</v>
      </c>
      <c r="F4922" s="1">
        <v>85</v>
      </c>
      <c r="G4922" s="1">
        <v>3811</v>
      </c>
      <c r="H4922" s="1">
        <v>421</v>
      </c>
      <c r="I4922" s="1">
        <v>28.27</v>
      </c>
      <c r="J4922" s="1">
        <v>6</v>
      </c>
      <c r="K4922" s="1" t="s">
        <v>19</v>
      </c>
      <c r="L4922" s="1" t="s">
        <v>24</v>
      </c>
      <c r="M4922" s="1">
        <v>86</v>
      </c>
      <c r="N4922" s="1" t="s">
        <v>33</v>
      </c>
      <c r="O4922" s="1">
        <v>3806265</v>
      </c>
      <c r="P4922" s="1">
        <f t="shared" si="1078"/>
        <v>5</v>
      </c>
      <c r="Q4922" s="1">
        <f t="shared" si="1065"/>
        <v>3</v>
      </c>
      <c r="R4922" s="5">
        <f t="shared" si="1066"/>
        <v>2.2303857255313565E-2</v>
      </c>
      <c r="S4922" s="6">
        <f t="shared" si="1067"/>
        <v>110469.69299396484</v>
      </c>
      <c r="T4922" s="4">
        <f t="shared" si="1068"/>
        <v>4.9529411764705884</v>
      </c>
      <c r="U4922" s="1" t="str">
        <f t="shared" si="1069"/>
        <v>Normal</v>
      </c>
      <c r="V4922" s="1" t="str">
        <f t="shared" si="1070"/>
        <v>IPO</v>
      </c>
      <c r="W4922" s="1" t="str">
        <f t="shared" si="1071"/>
        <v>$</v>
      </c>
      <c r="X4922" s="1" t="str">
        <f t="shared" si="1072"/>
        <v>$85M</v>
      </c>
      <c r="Y4922" s="1" t="str">
        <f t="shared" si="1073"/>
        <v>$421M</v>
      </c>
      <c r="Z4922" s="1" t="str">
        <f t="shared" si="1074"/>
        <v>$0</v>
      </c>
      <c r="AA4922" s="1" t="str">
        <f t="shared" si="1075"/>
        <v>$1,10,470</v>
      </c>
      <c r="AB4922" s="6">
        <f t="shared" si="1076"/>
        <v>9205.8077494970694</v>
      </c>
      <c r="AC4922" s="1" t="str">
        <f t="shared" si="1077"/>
        <v>Small</v>
      </c>
    </row>
    <row r="4923" spans="1:29">
      <c r="A4923" s="1" t="s">
        <v>3241</v>
      </c>
      <c r="B4923" s="1">
        <v>2021</v>
      </c>
      <c r="C4923" s="1" t="s">
        <v>42</v>
      </c>
      <c r="D4923" s="1" t="s">
        <v>95</v>
      </c>
      <c r="E4923" s="1" t="s">
        <v>37</v>
      </c>
      <c r="F4923" s="1">
        <v>1</v>
      </c>
      <c r="G4923" s="1">
        <v>4283</v>
      </c>
      <c r="H4923" s="1">
        <v>335</v>
      </c>
      <c r="I4923" s="1">
        <v>4.8099999999999996</v>
      </c>
      <c r="J4923" s="1">
        <v>4</v>
      </c>
      <c r="K4923" s="1" t="s">
        <v>19</v>
      </c>
      <c r="L4923" s="1" t="s">
        <v>19</v>
      </c>
      <c r="M4923" s="1">
        <v>77</v>
      </c>
      <c r="N4923" s="1" t="s">
        <v>29</v>
      </c>
      <c r="O4923" s="1">
        <v>3725726</v>
      </c>
      <c r="P4923" s="1">
        <f t="shared" si="1078"/>
        <v>4</v>
      </c>
      <c r="Q4923" s="1">
        <f t="shared" si="1065"/>
        <v>3</v>
      </c>
      <c r="R4923" s="5">
        <f t="shared" si="1066"/>
        <v>2.3348120476301658E-4</v>
      </c>
      <c r="S4923" s="6">
        <f t="shared" si="1067"/>
        <v>78216.203595610554</v>
      </c>
      <c r="T4923" s="4">
        <f t="shared" si="1068"/>
        <v>335</v>
      </c>
      <c r="U4923" s="1" t="str">
        <f t="shared" si="1069"/>
        <v>Normal</v>
      </c>
      <c r="V4923" s="1" t="str">
        <f t="shared" si="1070"/>
        <v>Still Private</v>
      </c>
      <c r="W4923" s="1" t="str">
        <f t="shared" si="1071"/>
        <v>¥</v>
      </c>
      <c r="X4923" s="1" t="str">
        <f t="shared" si="1072"/>
        <v>¥1M</v>
      </c>
      <c r="Y4923" s="1" t="str">
        <f t="shared" si="1073"/>
        <v>¥335M</v>
      </c>
      <c r="Z4923" s="1" t="str">
        <f t="shared" si="1074"/>
        <v>¥0</v>
      </c>
      <c r="AA4923" s="1" t="str">
        <f t="shared" si="1075"/>
        <v>¥78,216</v>
      </c>
      <c r="AB4923" s="6">
        <f t="shared" si="1076"/>
        <v>6518.0169663008792</v>
      </c>
      <c r="AC4923" s="1" t="str">
        <f t="shared" si="1077"/>
        <v>Small</v>
      </c>
    </row>
    <row r="4924" spans="1:29">
      <c r="A4924" s="1" t="s">
        <v>3643</v>
      </c>
      <c r="B4924" s="1">
        <v>2021</v>
      </c>
      <c r="C4924" s="1" t="s">
        <v>35</v>
      </c>
      <c r="D4924" s="1" t="s">
        <v>17</v>
      </c>
      <c r="E4924" s="1" t="s">
        <v>18</v>
      </c>
      <c r="F4924" s="1">
        <v>6</v>
      </c>
      <c r="G4924" s="1">
        <v>1828</v>
      </c>
      <c r="H4924" s="1">
        <v>851</v>
      </c>
      <c r="I4924" s="1">
        <v>42.11</v>
      </c>
      <c r="J4924" s="1">
        <v>2</v>
      </c>
      <c r="K4924" s="1" t="s">
        <v>19</v>
      </c>
      <c r="L4924" s="1" t="s">
        <v>24</v>
      </c>
      <c r="M4924" s="1">
        <v>42</v>
      </c>
      <c r="N4924" s="1" t="s">
        <v>33</v>
      </c>
      <c r="O4924" s="1">
        <v>3597269</v>
      </c>
      <c r="P4924" s="1">
        <f t="shared" si="1078"/>
        <v>2</v>
      </c>
      <c r="Q4924" s="1">
        <f t="shared" si="1065"/>
        <v>3</v>
      </c>
      <c r="R4924" s="5">
        <f t="shared" si="1066"/>
        <v>3.2822757111597373E-3</v>
      </c>
      <c r="S4924" s="6">
        <f t="shared" si="1067"/>
        <v>465536.10503282276</v>
      </c>
      <c r="T4924" s="4">
        <f t="shared" si="1068"/>
        <v>141.83333333333334</v>
      </c>
      <c r="U4924" s="1" t="str">
        <f t="shared" si="1069"/>
        <v>Normal</v>
      </c>
      <c r="V4924" s="1" t="str">
        <f t="shared" si="1070"/>
        <v>IPO</v>
      </c>
      <c r="W4924" s="1" t="str">
        <f t="shared" si="1071"/>
        <v>¥</v>
      </c>
      <c r="X4924" s="1" t="str">
        <f t="shared" si="1072"/>
        <v>¥6M</v>
      </c>
      <c r="Y4924" s="1" t="str">
        <f t="shared" si="1073"/>
        <v>¥851M</v>
      </c>
      <c r="Z4924" s="1" t="str">
        <f t="shared" si="1074"/>
        <v>¥0</v>
      </c>
      <c r="AA4924" s="1" t="str">
        <f t="shared" si="1075"/>
        <v>¥4,65,536</v>
      </c>
      <c r="AB4924" s="6">
        <f t="shared" si="1076"/>
        <v>38794.675419401894</v>
      </c>
      <c r="AC4924" s="1" t="str">
        <f t="shared" si="1077"/>
        <v>Small</v>
      </c>
    </row>
    <row r="4925" spans="1:29">
      <c r="A4925" s="1" t="s">
        <v>877</v>
      </c>
      <c r="B4925" s="1">
        <v>2021</v>
      </c>
      <c r="C4925" s="1" t="s">
        <v>73</v>
      </c>
      <c r="D4925" s="1" t="s">
        <v>51</v>
      </c>
      <c r="E4925" s="1" t="s">
        <v>37</v>
      </c>
      <c r="F4925" s="1">
        <v>23</v>
      </c>
      <c r="G4925" s="1">
        <v>1638</v>
      </c>
      <c r="H4925" s="1">
        <v>913</v>
      </c>
      <c r="I4925" s="1">
        <v>42.35</v>
      </c>
      <c r="J4925" s="1">
        <v>6</v>
      </c>
      <c r="K4925" s="1" t="s">
        <v>24</v>
      </c>
      <c r="L4925" s="1" t="s">
        <v>19</v>
      </c>
      <c r="M4925" s="1">
        <v>8</v>
      </c>
      <c r="N4925" s="1" t="s">
        <v>29</v>
      </c>
      <c r="O4925" s="1">
        <v>3567939</v>
      </c>
      <c r="P4925" s="1">
        <f t="shared" si="1078"/>
        <v>4</v>
      </c>
      <c r="Q4925" s="1">
        <f t="shared" si="1065"/>
        <v>3</v>
      </c>
      <c r="R4925" s="5">
        <f t="shared" si="1066"/>
        <v>1.4041514041514042E-2</v>
      </c>
      <c r="S4925" s="6">
        <f t="shared" si="1067"/>
        <v>557387.05738705734</v>
      </c>
      <c r="T4925" s="4">
        <f t="shared" si="1068"/>
        <v>39.695652173913047</v>
      </c>
      <c r="U4925" s="1" t="str">
        <f t="shared" si="1069"/>
        <v>Normal</v>
      </c>
      <c r="V4925" s="1" t="str">
        <f t="shared" si="1070"/>
        <v>Acquired</v>
      </c>
      <c r="W4925" s="1" t="str">
        <f t="shared" si="1071"/>
        <v>€</v>
      </c>
      <c r="X4925" s="1" t="str">
        <f t="shared" si="1072"/>
        <v>€23M</v>
      </c>
      <c r="Y4925" s="1" t="str">
        <f t="shared" si="1073"/>
        <v>€913M</v>
      </c>
      <c r="Z4925" s="1" t="str">
        <f t="shared" si="1074"/>
        <v>€0</v>
      </c>
      <c r="AA4925" s="1" t="str">
        <f t="shared" si="1075"/>
        <v>€5,57,387</v>
      </c>
      <c r="AB4925" s="6">
        <f t="shared" si="1076"/>
        <v>46448.92144892145</v>
      </c>
      <c r="AC4925" s="1" t="str">
        <f t="shared" si="1077"/>
        <v>Small</v>
      </c>
    </row>
    <row r="4926" spans="1:29">
      <c r="A4926" s="1" t="s">
        <v>1675</v>
      </c>
      <c r="B4926" s="1">
        <v>2021</v>
      </c>
      <c r="C4926" s="1" t="s">
        <v>35</v>
      </c>
      <c r="D4926" s="1" t="s">
        <v>102</v>
      </c>
      <c r="E4926" s="1" t="s">
        <v>37</v>
      </c>
      <c r="F4926" s="1">
        <v>63</v>
      </c>
      <c r="G4926" s="1">
        <v>3965</v>
      </c>
      <c r="H4926" s="1">
        <v>932</v>
      </c>
      <c r="I4926" s="1">
        <v>31.12</v>
      </c>
      <c r="J4926" s="1">
        <v>1</v>
      </c>
      <c r="K4926" s="1" t="s">
        <v>24</v>
      </c>
      <c r="L4926" s="1" t="s">
        <v>24</v>
      </c>
      <c r="M4926" s="1">
        <v>45</v>
      </c>
      <c r="N4926" s="1" t="s">
        <v>29</v>
      </c>
      <c r="O4926" s="1">
        <v>3563553</v>
      </c>
      <c r="P4926" s="1">
        <f t="shared" si="1078"/>
        <v>4</v>
      </c>
      <c r="Q4926" s="1">
        <f t="shared" si="1065"/>
        <v>3</v>
      </c>
      <c r="R4926" s="5">
        <f t="shared" si="1066"/>
        <v>1.5889029003783101E-2</v>
      </c>
      <c r="S4926" s="6">
        <f t="shared" si="1067"/>
        <v>235056.74653215636</v>
      </c>
      <c r="T4926" s="4">
        <f t="shared" si="1068"/>
        <v>14.793650793650794</v>
      </c>
      <c r="U4926" s="1" t="str">
        <f t="shared" si="1069"/>
        <v>Normal</v>
      </c>
      <c r="V4926" s="1" t="str">
        <f t="shared" si="1070"/>
        <v>Acquired</v>
      </c>
      <c r="W4926" s="1" t="str">
        <f t="shared" si="1071"/>
        <v>¥</v>
      </c>
      <c r="X4926" s="1" t="str">
        <f t="shared" si="1072"/>
        <v>¥63M</v>
      </c>
      <c r="Y4926" s="1" t="str">
        <f t="shared" si="1073"/>
        <v>¥932M</v>
      </c>
      <c r="Z4926" s="1" t="str">
        <f t="shared" si="1074"/>
        <v>¥0</v>
      </c>
      <c r="AA4926" s="1" t="str">
        <f t="shared" si="1075"/>
        <v>¥2,35,057</v>
      </c>
      <c r="AB4926" s="6">
        <f t="shared" si="1076"/>
        <v>19588.062211013032</v>
      </c>
      <c r="AC4926" s="1" t="str">
        <f t="shared" si="1077"/>
        <v>Small</v>
      </c>
    </row>
    <row r="4927" spans="1:29">
      <c r="A4927" s="1" t="s">
        <v>2854</v>
      </c>
      <c r="B4927" s="1">
        <v>2021</v>
      </c>
      <c r="C4927" s="1" t="s">
        <v>35</v>
      </c>
      <c r="D4927" s="1" t="s">
        <v>32</v>
      </c>
      <c r="E4927" s="1" t="s">
        <v>18</v>
      </c>
      <c r="F4927" s="1">
        <v>86</v>
      </c>
      <c r="G4927" s="1">
        <v>669</v>
      </c>
      <c r="H4927" s="1">
        <v>948</v>
      </c>
      <c r="I4927" s="1">
        <v>10.5</v>
      </c>
      <c r="J4927" s="1">
        <v>9</v>
      </c>
      <c r="K4927" s="1" t="s">
        <v>24</v>
      </c>
      <c r="L4927" s="1" t="s">
        <v>19</v>
      </c>
      <c r="M4927" s="1">
        <v>12</v>
      </c>
      <c r="N4927" s="1" t="s">
        <v>29</v>
      </c>
      <c r="O4927" s="1">
        <v>3548333</v>
      </c>
      <c r="P4927" s="1">
        <f t="shared" si="1078"/>
        <v>2</v>
      </c>
      <c r="Q4927" s="1">
        <f t="shared" si="1065"/>
        <v>3</v>
      </c>
      <c r="R4927" s="5">
        <f t="shared" si="1066"/>
        <v>0.12855007473841554</v>
      </c>
      <c r="S4927" s="6">
        <f t="shared" si="1067"/>
        <v>1417040.3587443947</v>
      </c>
      <c r="T4927" s="4">
        <f t="shared" si="1068"/>
        <v>11.023255813953488</v>
      </c>
      <c r="U4927" s="1" t="str">
        <f t="shared" si="1069"/>
        <v>High Performer</v>
      </c>
      <c r="V4927" s="1" t="str">
        <f t="shared" si="1070"/>
        <v>Acquired</v>
      </c>
      <c r="W4927" s="1" t="str">
        <f t="shared" si="1071"/>
        <v>¥</v>
      </c>
      <c r="X4927" s="1" t="str">
        <f t="shared" si="1072"/>
        <v>¥86M</v>
      </c>
      <c r="Y4927" s="1" t="str">
        <f t="shared" si="1073"/>
        <v>¥948M</v>
      </c>
      <c r="Z4927" s="1" t="str">
        <f t="shared" si="1074"/>
        <v>¥0</v>
      </c>
      <c r="AA4927" s="1" t="str">
        <f t="shared" si="1075"/>
        <v>¥14,17,040</v>
      </c>
      <c r="AB4927" s="6">
        <f t="shared" si="1076"/>
        <v>118086.69656203288</v>
      </c>
      <c r="AC4927" s="1" t="str">
        <f t="shared" si="1077"/>
        <v>Small</v>
      </c>
    </row>
    <row r="4928" spans="1:29">
      <c r="A4928" s="1" t="s">
        <v>1076</v>
      </c>
      <c r="B4928" s="1">
        <v>2021</v>
      </c>
      <c r="C4928" s="1" t="s">
        <v>31</v>
      </c>
      <c r="D4928" s="1" t="s">
        <v>39</v>
      </c>
      <c r="E4928" s="1" t="s">
        <v>23</v>
      </c>
      <c r="F4928" s="1">
        <v>36</v>
      </c>
      <c r="G4928" s="1">
        <v>952</v>
      </c>
      <c r="H4928" s="1">
        <v>86</v>
      </c>
      <c r="I4928" s="1">
        <v>18.64</v>
      </c>
      <c r="J4928" s="1">
        <v>8</v>
      </c>
      <c r="K4928" s="1" t="s">
        <v>19</v>
      </c>
      <c r="L4928" s="1" t="s">
        <v>24</v>
      </c>
      <c r="M4928" s="1">
        <v>21</v>
      </c>
      <c r="N4928" s="1" t="s">
        <v>20</v>
      </c>
      <c r="O4928" s="1">
        <v>3430783</v>
      </c>
      <c r="P4928" s="1">
        <f t="shared" si="1078"/>
        <v>5</v>
      </c>
      <c r="Q4928" s="1">
        <f t="shared" si="1065"/>
        <v>3</v>
      </c>
      <c r="R4928" s="5">
        <f t="shared" si="1066"/>
        <v>3.7815126050420166E-2</v>
      </c>
      <c r="S4928" s="6">
        <f t="shared" si="1067"/>
        <v>90336.134453781517</v>
      </c>
      <c r="T4928" s="4">
        <f t="shared" si="1068"/>
        <v>2.3888888888888888</v>
      </c>
      <c r="U4928" s="1" t="str">
        <f t="shared" si="1069"/>
        <v>High Performer</v>
      </c>
      <c r="V4928" s="1" t="str">
        <f t="shared" si="1070"/>
        <v>IPO</v>
      </c>
      <c r="W4928" s="1" t="str">
        <f t="shared" si="1071"/>
        <v>€</v>
      </c>
      <c r="X4928" s="1" t="str">
        <f t="shared" si="1072"/>
        <v>€36M</v>
      </c>
      <c r="Y4928" s="1" t="str">
        <f t="shared" si="1073"/>
        <v>€86M</v>
      </c>
      <c r="Z4928" s="1" t="str">
        <f t="shared" si="1074"/>
        <v>€0</v>
      </c>
      <c r="AA4928" s="1" t="str">
        <f t="shared" si="1075"/>
        <v>€90,336</v>
      </c>
      <c r="AB4928" s="6">
        <f t="shared" si="1076"/>
        <v>7528.0112044817924</v>
      </c>
      <c r="AC4928" s="1" t="str">
        <f t="shared" si="1077"/>
        <v>Small</v>
      </c>
    </row>
    <row r="4929" spans="1:29">
      <c r="A4929" s="1" t="s">
        <v>3401</v>
      </c>
      <c r="B4929" s="1">
        <v>2021</v>
      </c>
      <c r="C4929" s="1" t="s">
        <v>73</v>
      </c>
      <c r="D4929" s="1" t="s">
        <v>32</v>
      </c>
      <c r="E4929" s="1" t="s">
        <v>40</v>
      </c>
      <c r="F4929" s="1">
        <v>11</v>
      </c>
      <c r="G4929" s="1">
        <v>291</v>
      </c>
      <c r="H4929" s="1">
        <v>607</v>
      </c>
      <c r="I4929" s="1">
        <v>22.41</v>
      </c>
      <c r="J4929" s="1">
        <v>5</v>
      </c>
      <c r="K4929" s="1" t="s">
        <v>19</v>
      </c>
      <c r="L4929" s="1" t="s">
        <v>19</v>
      </c>
      <c r="M4929" s="1">
        <v>50</v>
      </c>
      <c r="N4929" s="1" t="s">
        <v>20</v>
      </c>
      <c r="O4929" s="1">
        <v>3189936</v>
      </c>
      <c r="P4929" s="1">
        <f t="shared" si="1078"/>
        <v>3</v>
      </c>
      <c r="Q4929" s="1">
        <f t="shared" si="1065"/>
        <v>3</v>
      </c>
      <c r="R4929" s="5">
        <f t="shared" si="1066"/>
        <v>3.7800687285223365E-2</v>
      </c>
      <c r="S4929" s="6">
        <f t="shared" si="1067"/>
        <v>2085910.6529209623</v>
      </c>
      <c r="T4929" s="4">
        <f t="shared" si="1068"/>
        <v>55.18181818181818</v>
      </c>
      <c r="U4929" s="1" t="str">
        <f t="shared" si="1069"/>
        <v>Normal</v>
      </c>
      <c r="V4929" s="1" t="str">
        <f t="shared" si="1070"/>
        <v>Still Private</v>
      </c>
      <c r="W4929" s="1" t="str">
        <f t="shared" si="1071"/>
        <v>€</v>
      </c>
      <c r="X4929" s="1" t="str">
        <f t="shared" si="1072"/>
        <v>€11M</v>
      </c>
      <c r="Y4929" s="1" t="str">
        <f t="shared" si="1073"/>
        <v>€607M</v>
      </c>
      <c r="Z4929" s="1" t="str">
        <f t="shared" si="1074"/>
        <v>€0</v>
      </c>
      <c r="AA4929" s="1" t="str">
        <f t="shared" si="1075"/>
        <v>€20,85,911</v>
      </c>
      <c r="AB4929" s="6">
        <f t="shared" si="1076"/>
        <v>173825.88774341351</v>
      </c>
      <c r="AC4929" s="1" t="str">
        <f t="shared" si="1077"/>
        <v>Small</v>
      </c>
    </row>
    <row r="4930" spans="1:29">
      <c r="A4930" s="1" t="s">
        <v>2944</v>
      </c>
      <c r="B4930" s="1">
        <v>2021</v>
      </c>
      <c r="C4930" s="1" t="s">
        <v>22</v>
      </c>
      <c r="D4930" s="1" t="s">
        <v>17</v>
      </c>
      <c r="E4930" s="1" t="s">
        <v>23</v>
      </c>
      <c r="F4930" s="1">
        <v>73</v>
      </c>
      <c r="G4930" s="1">
        <v>2246</v>
      </c>
      <c r="H4930" s="1">
        <v>104</v>
      </c>
      <c r="I4930" s="1">
        <v>44.21</v>
      </c>
      <c r="J4930" s="1">
        <v>2</v>
      </c>
      <c r="K4930" s="1" t="s">
        <v>19</v>
      </c>
      <c r="L4930" s="1" t="s">
        <v>19</v>
      </c>
      <c r="M4930" s="1">
        <v>90</v>
      </c>
      <c r="N4930" s="1" t="s">
        <v>33</v>
      </c>
      <c r="O4930" s="1">
        <v>3122473</v>
      </c>
      <c r="P4930" s="1">
        <f t="shared" si="1078"/>
        <v>5</v>
      </c>
      <c r="Q4930" s="1">
        <f t="shared" ref="Q4930:Q4993" si="1079">2024 - B4930</f>
        <v>3</v>
      </c>
      <c r="R4930" s="5">
        <f t="shared" ref="R4930:R4993" si="1080">F4930 / G4930</f>
        <v>3.2502226179875332E-2</v>
      </c>
      <c r="S4930" s="6">
        <f t="shared" ref="S4930:S4993" si="1081">(H4930 * 1000000) / G4930</f>
        <v>46304.541406945682</v>
      </c>
      <c r="T4930" s="4">
        <f t="shared" ref="T4930:T4993" si="1082">H4930 / F4930</f>
        <v>1.4246575342465753</v>
      </c>
      <c r="U4930" s="1" t="str">
        <f t="shared" ref="U4930:U4993" si="1083">IF(AND(J4930&gt;=8, I4930&gt;=1), "High Performer", "Normal")</f>
        <v>Normal</v>
      </c>
      <c r="V4930" s="1" t="str">
        <f t="shared" ref="V4930:V4993" si="1084">IF(K4930="Yes", "Acquired",
 IF(L4930="Yes", "IPO", "Still Private"))</f>
        <v>Still Private</v>
      </c>
      <c r="W4930" s="1" t="str">
        <f t="shared" ref="W4930:W4993" si="1085">IF(C4930="USA","$",
IF(C4930="India","₹",
IF(C4930="UK","£",
IF(C4930="Germany","€",
IF(C4930="France","€",
IF(C4930="Canada","$",
IF(C4930="Australia","A$",
IF(C4930="China","¥",
IF(C4930="Japan","¥",)))))))))</f>
        <v>£</v>
      </c>
      <c r="X4930" s="1" t="str">
        <f t="shared" ref="X4930:X4993" si="1086">W4930 &amp; F4930 &amp; "M"</f>
        <v>£73M</v>
      </c>
      <c r="Y4930" s="1" t="str">
        <f t="shared" ref="Y4930:Y4993" si="1087">W4930 &amp; H4930 &amp; "M"</f>
        <v>£104M</v>
      </c>
      <c r="Z4930" s="1" t="str">
        <f t="shared" ref="Z4930:Z4993" si="1088">W4930 &amp; TEXT(R4930,"#,##0")</f>
        <v>£0</v>
      </c>
      <c r="AA4930" s="1" t="str">
        <f t="shared" ref="AA4930:AA4993" si="1089">W4930 &amp; TEXT(S4930,"#,##0")</f>
        <v>£46,305</v>
      </c>
      <c r="AB4930" s="6">
        <f t="shared" ref="AB4930:AB4993" si="1090">(H4930 * 1000000) / (12 * G4930)</f>
        <v>3858.7117839121402</v>
      </c>
      <c r="AC4930" s="1" t="str">
        <f t="shared" ref="AC4930:AC4993" si="1091">IF(F4930&lt;100, "Small", IF(F4930&lt;=200, "Mid",IF(F4930&lt;500,  "Large")))</f>
        <v>Small</v>
      </c>
    </row>
    <row r="4931" spans="1:29">
      <c r="A4931" s="1" t="s">
        <v>2474</v>
      </c>
      <c r="B4931" s="1">
        <v>2021</v>
      </c>
      <c r="C4931" s="1" t="s">
        <v>22</v>
      </c>
      <c r="D4931" s="1" t="s">
        <v>48</v>
      </c>
      <c r="E4931" s="1" t="s">
        <v>28</v>
      </c>
      <c r="F4931" s="1">
        <v>9</v>
      </c>
      <c r="G4931" s="1">
        <v>3821</v>
      </c>
      <c r="H4931" s="1">
        <v>476</v>
      </c>
      <c r="I4931" s="1">
        <v>44.81</v>
      </c>
      <c r="J4931" s="1">
        <v>5</v>
      </c>
      <c r="K4931" s="1" t="s">
        <v>24</v>
      </c>
      <c r="L4931" s="1" t="s">
        <v>24</v>
      </c>
      <c r="M4931" s="1">
        <v>63</v>
      </c>
      <c r="N4931" s="1" t="s">
        <v>20</v>
      </c>
      <c r="O4931" s="1">
        <v>2977206</v>
      </c>
      <c r="P4931" s="1">
        <f t="shared" si="1078"/>
        <v>1</v>
      </c>
      <c r="Q4931" s="1">
        <f t="shared" si="1079"/>
        <v>3</v>
      </c>
      <c r="R4931" s="5">
        <f t="shared" si="1080"/>
        <v>2.3554043444124575E-3</v>
      </c>
      <c r="S4931" s="6">
        <f t="shared" si="1081"/>
        <v>124574.71866003664</v>
      </c>
      <c r="T4931" s="4">
        <f t="shared" si="1082"/>
        <v>52.888888888888886</v>
      </c>
      <c r="U4931" s="1" t="str">
        <f t="shared" si="1083"/>
        <v>Normal</v>
      </c>
      <c r="V4931" s="1" t="str">
        <f t="shared" si="1084"/>
        <v>Acquired</v>
      </c>
      <c r="W4931" s="1" t="str">
        <f t="shared" si="1085"/>
        <v>£</v>
      </c>
      <c r="X4931" s="1" t="str">
        <f t="shared" si="1086"/>
        <v>£9M</v>
      </c>
      <c r="Y4931" s="1" t="str">
        <f t="shared" si="1087"/>
        <v>£476M</v>
      </c>
      <c r="Z4931" s="1" t="str">
        <f t="shared" si="1088"/>
        <v>£0</v>
      </c>
      <c r="AA4931" s="1" t="str">
        <f t="shared" si="1089"/>
        <v>£1,24,575</v>
      </c>
      <c r="AB4931" s="6">
        <f t="shared" si="1090"/>
        <v>10381.226555003053</v>
      </c>
      <c r="AC4931" s="1" t="str">
        <f t="shared" si="1091"/>
        <v>Small</v>
      </c>
    </row>
    <row r="4932" spans="1:29">
      <c r="A4932" s="1" t="s">
        <v>1036</v>
      </c>
      <c r="B4932" s="1">
        <v>2021</v>
      </c>
      <c r="C4932" s="1" t="s">
        <v>59</v>
      </c>
      <c r="D4932" s="1" t="s">
        <v>95</v>
      </c>
      <c r="E4932" s="1" t="s">
        <v>23</v>
      </c>
      <c r="F4932" s="1">
        <v>73</v>
      </c>
      <c r="G4932" s="1">
        <v>4644</v>
      </c>
      <c r="H4932" s="1">
        <v>456</v>
      </c>
      <c r="I4932" s="1">
        <v>2.74</v>
      </c>
      <c r="J4932" s="1">
        <v>7</v>
      </c>
      <c r="K4932" s="1" t="s">
        <v>19</v>
      </c>
      <c r="L4932" s="1" t="s">
        <v>19</v>
      </c>
      <c r="M4932" s="1">
        <v>63</v>
      </c>
      <c r="N4932" s="1" t="s">
        <v>33</v>
      </c>
      <c r="O4932" s="1">
        <v>2899439</v>
      </c>
      <c r="P4932" s="1">
        <f t="shared" si="1078"/>
        <v>5</v>
      </c>
      <c r="Q4932" s="1">
        <f t="shared" si="1079"/>
        <v>3</v>
      </c>
      <c r="R4932" s="5">
        <f t="shared" si="1080"/>
        <v>1.5719207579672698E-2</v>
      </c>
      <c r="S4932" s="6">
        <f t="shared" si="1081"/>
        <v>98191.214470284234</v>
      </c>
      <c r="T4932" s="4">
        <f t="shared" si="1082"/>
        <v>6.2465753424657535</v>
      </c>
      <c r="U4932" s="1" t="str">
        <f t="shared" si="1083"/>
        <v>Normal</v>
      </c>
      <c r="V4932" s="1" t="str">
        <f t="shared" si="1084"/>
        <v>Still Private</v>
      </c>
      <c r="W4932" s="1" t="str">
        <f t="shared" si="1085"/>
        <v>₹</v>
      </c>
      <c r="X4932" s="1" t="str">
        <f t="shared" si="1086"/>
        <v>₹73M</v>
      </c>
      <c r="Y4932" s="1" t="str">
        <f t="shared" si="1087"/>
        <v>₹456M</v>
      </c>
      <c r="Z4932" s="1" t="str">
        <f t="shared" si="1088"/>
        <v>₹0</v>
      </c>
      <c r="AA4932" s="1" t="str">
        <f t="shared" si="1089"/>
        <v>₹98,191</v>
      </c>
      <c r="AB4932" s="6">
        <f t="shared" si="1090"/>
        <v>8182.6012058570195</v>
      </c>
      <c r="AC4932" s="1" t="str">
        <f t="shared" si="1091"/>
        <v>Small</v>
      </c>
    </row>
    <row r="4933" spans="1:29">
      <c r="A4933" s="1" t="s">
        <v>4184</v>
      </c>
      <c r="B4933" s="1">
        <v>2021</v>
      </c>
      <c r="C4933" s="1" t="s">
        <v>45</v>
      </c>
      <c r="D4933" s="1" t="s">
        <v>95</v>
      </c>
      <c r="E4933" s="1" t="s">
        <v>40</v>
      </c>
      <c r="F4933" s="1">
        <v>38</v>
      </c>
      <c r="G4933" s="1">
        <v>4821</v>
      </c>
      <c r="H4933" s="1">
        <v>511</v>
      </c>
      <c r="I4933" s="1">
        <v>21.85</v>
      </c>
      <c r="J4933" s="1">
        <v>3</v>
      </c>
      <c r="K4933" s="1" t="s">
        <v>24</v>
      </c>
      <c r="L4933" s="1" t="s">
        <v>24</v>
      </c>
      <c r="M4933" s="1">
        <v>44</v>
      </c>
      <c r="N4933" s="1" t="s">
        <v>20</v>
      </c>
      <c r="O4933" s="1">
        <v>2595125</v>
      </c>
      <c r="P4933" s="1">
        <f t="shared" si="1078"/>
        <v>3</v>
      </c>
      <c r="Q4933" s="1">
        <f t="shared" si="1079"/>
        <v>3</v>
      </c>
      <c r="R4933" s="5">
        <f t="shared" si="1080"/>
        <v>7.8821821198921393E-3</v>
      </c>
      <c r="S4933" s="6">
        <f t="shared" si="1081"/>
        <v>105994.60692802323</v>
      </c>
      <c r="T4933" s="4">
        <f t="shared" si="1082"/>
        <v>13.447368421052632</v>
      </c>
      <c r="U4933" s="1" t="str">
        <f t="shared" si="1083"/>
        <v>Normal</v>
      </c>
      <c r="V4933" s="1" t="str">
        <f t="shared" si="1084"/>
        <v>Acquired</v>
      </c>
      <c r="W4933" s="1" t="str">
        <f t="shared" si="1085"/>
        <v>A$</v>
      </c>
      <c r="X4933" s="1" t="str">
        <f t="shared" si="1086"/>
        <v>A$38M</v>
      </c>
      <c r="Y4933" s="1" t="str">
        <f t="shared" si="1087"/>
        <v>A$511M</v>
      </c>
      <c r="Z4933" s="1" t="str">
        <f t="shared" si="1088"/>
        <v>A$0</v>
      </c>
      <c r="AA4933" s="1" t="str">
        <f t="shared" si="1089"/>
        <v>A$1,05,995</v>
      </c>
      <c r="AB4933" s="6">
        <f t="shared" si="1090"/>
        <v>8832.8839106686028</v>
      </c>
      <c r="AC4933" s="1" t="str">
        <f t="shared" si="1091"/>
        <v>Small</v>
      </c>
    </row>
    <row r="4934" spans="1:29">
      <c r="A4934" s="1" t="s">
        <v>2890</v>
      </c>
      <c r="B4934" s="1">
        <v>2021</v>
      </c>
      <c r="C4934" s="1" t="s">
        <v>35</v>
      </c>
      <c r="D4934" s="1" t="s">
        <v>46</v>
      </c>
      <c r="E4934" s="1" t="s">
        <v>40</v>
      </c>
      <c r="F4934" s="1">
        <v>43</v>
      </c>
      <c r="G4934" s="1">
        <v>935</v>
      </c>
      <c r="H4934" s="1">
        <v>675</v>
      </c>
      <c r="I4934" s="1">
        <v>19.98</v>
      </c>
      <c r="J4934" s="1">
        <v>7</v>
      </c>
      <c r="K4934" s="1" t="s">
        <v>24</v>
      </c>
      <c r="L4934" s="1" t="s">
        <v>19</v>
      </c>
      <c r="M4934" s="1">
        <v>24</v>
      </c>
      <c r="N4934" s="1" t="s">
        <v>49</v>
      </c>
      <c r="O4934" s="1">
        <v>2550266</v>
      </c>
      <c r="P4934" s="1">
        <f t="shared" si="1078"/>
        <v>3</v>
      </c>
      <c r="Q4934" s="1">
        <f t="shared" si="1079"/>
        <v>3</v>
      </c>
      <c r="R4934" s="5">
        <f t="shared" si="1080"/>
        <v>4.5989304812834225E-2</v>
      </c>
      <c r="S4934" s="6">
        <f t="shared" si="1081"/>
        <v>721925.13368983963</v>
      </c>
      <c r="T4934" s="4">
        <f t="shared" si="1082"/>
        <v>15.697674418604651</v>
      </c>
      <c r="U4934" s="1" t="str">
        <f t="shared" si="1083"/>
        <v>Normal</v>
      </c>
      <c r="V4934" s="1" t="str">
        <f t="shared" si="1084"/>
        <v>Acquired</v>
      </c>
      <c r="W4934" s="1" t="str">
        <f t="shared" si="1085"/>
        <v>¥</v>
      </c>
      <c r="X4934" s="1" t="str">
        <f t="shared" si="1086"/>
        <v>¥43M</v>
      </c>
      <c r="Y4934" s="1" t="str">
        <f t="shared" si="1087"/>
        <v>¥675M</v>
      </c>
      <c r="Z4934" s="1" t="str">
        <f t="shared" si="1088"/>
        <v>¥0</v>
      </c>
      <c r="AA4934" s="1" t="str">
        <f t="shared" si="1089"/>
        <v>¥7,21,925</v>
      </c>
      <c r="AB4934" s="6">
        <f t="shared" si="1090"/>
        <v>60160.427807486631</v>
      </c>
      <c r="AC4934" s="1" t="str">
        <f t="shared" si="1091"/>
        <v>Small</v>
      </c>
    </row>
    <row r="4935" spans="1:29">
      <c r="A4935" s="1" t="s">
        <v>4690</v>
      </c>
      <c r="B4935" s="1">
        <v>2021</v>
      </c>
      <c r="C4935" s="1" t="s">
        <v>35</v>
      </c>
      <c r="D4935" s="1" t="s">
        <v>46</v>
      </c>
      <c r="E4935" s="1" t="s">
        <v>18</v>
      </c>
      <c r="F4935" s="1">
        <v>20</v>
      </c>
      <c r="G4935" s="1">
        <v>269</v>
      </c>
      <c r="H4935" s="1">
        <v>807</v>
      </c>
      <c r="I4935" s="1">
        <v>45.03</v>
      </c>
      <c r="J4935" s="1">
        <v>2</v>
      </c>
      <c r="K4935" s="1" t="s">
        <v>19</v>
      </c>
      <c r="L4935" s="1" t="s">
        <v>19</v>
      </c>
      <c r="M4935" s="1">
        <v>19</v>
      </c>
      <c r="N4935" s="1" t="s">
        <v>33</v>
      </c>
      <c r="O4935" s="1">
        <v>2409042</v>
      </c>
      <c r="P4935" s="1">
        <f t="shared" si="1078"/>
        <v>2</v>
      </c>
      <c r="Q4935" s="1">
        <f t="shared" si="1079"/>
        <v>3</v>
      </c>
      <c r="R4935" s="5">
        <f t="shared" si="1080"/>
        <v>7.434944237918216E-2</v>
      </c>
      <c r="S4935" s="6">
        <f t="shared" si="1081"/>
        <v>3000000</v>
      </c>
      <c r="T4935" s="4">
        <f t="shared" si="1082"/>
        <v>40.35</v>
      </c>
      <c r="U4935" s="1" t="str">
        <f t="shared" si="1083"/>
        <v>Normal</v>
      </c>
      <c r="V4935" s="1" t="str">
        <f t="shared" si="1084"/>
        <v>Still Private</v>
      </c>
      <c r="W4935" s="1" t="str">
        <f t="shared" si="1085"/>
        <v>¥</v>
      </c>
      <c r="X4935" s="1" t="str">
        <f t="shared" si="1086"/>
        <v>¥20M</v>
      </c>
      <c r="Y4935" s="1" t="str">
        <f t="shared" si="1087"/>
        <v>¥807M</v>
      </c>
      <c r="Z4935" s="1" t="str">
        <f t="shared" si="1088"/>
        <v>¥0</v>
      </c>
      <c r="AA4935" s="1" t="str">
        <f t="shared" si="1089"/>
        <v>¥30,00,000</v>
      </c>
      <c r="AB4935" s="6">
        <f t="shared" si="1090"/>
        <v>250000</v>
      </c>
      <c r="AC4935" s="1" t="str">
        <f t="shared" si="1091"/>
        <v>Small</v>
      </c>
    </row>
    <row r="4936" spans="1:29">
      <c r="A4936" s="1" t="s">
        <v>4833</v>
      </c>
      <c r="B4936" s="1">
        <v>2021</v>
      </c>
      <c r="C4936" s="1" t="s">
        <v>59</v>
      </c>
      <c r="D4936" s="1" t="s">
        <v>36</v>
      </c>
      <c r="E4936" s="1" t="s">
        <v>18</v>
      </c>
      <c r="F4936" s="1">
        <v>41</v>
      </c>
      <c r="G4936" s="1">
        <v>2568</v>
      </c>
      <c r="H4936" s="1">
        <v>652</v>
      </c>
      <c r="I4936" s="1">
        <v>14.33</v>
      </c>
      <c r="J4936" s="1">
        <v>1</v>
      </c>
      <c r="K4936" s="1" t="s">
        <v>19</v>
      </c>
      <c r="L4936" s="1" t="s">
        <v>19</v>
      </c>
      <c r="M4936" s="1">
        <v>24</v>
      </c>
      <c r="N4936" s="1" t="s">
        <v>25</v>
      </c>
      <c r="O4936" s="1">
        <v>2202550</v>
      </c>
      <c r="P4936" s="1">
        <f t="shared" si="1078"/>
        <v>2</v>
      </c>
      <c r="Q4936" s="1">
        <f t="shared" si="1079"/>
        <v>3</v>
      </c>
      <c r="R4936" s="5">
        <f t="shared" si="1080"/>
        <v>1.5965732087227413E-2</v>
      </c>
      <c r="S4936" s="6">
        <f t="shared" si="1081"/>
        <v>253894.08099688473</v>
      </c>
      <c r="T4936" s="4">
        <f t="shared" si="1082"/>
        <v>15.902439024390244</v>
      </c>
      <c r="U4936" s="1" t="str">
        <f t="shared" si="1083"/>
        <v>Normal</v>
      </c>
      <c r="V4936" s="1" t="str">
        <f t="shared" si="1084"/>
        <v>Still Private</v>
      </c>
      <c r="W4936" s="1" t="str">
        <f t="shared" si="1085"/>
        <v>₹</v>
      </c>
      <c r="X4936" s="1" t="str">
        <f t="shared" si="1086"/>
        <v>₹41M</v>
      </c>
      <c r="Y4936" s="1" t="str">
        <f t="shared" si="1087"/>
        <v>₹652M</v>
      </c>
      <c r="Z4936" s="1" t="str">
        <f t="shared" si="1088"/>
        <v>₹0</v>
      </c>
      <c r="AA4936" s="1" t="str">
        <f t="shared" si="1089"/>
        <v>₹2,53,894</v>
      </c>
      <c r="AB4936" s="6">
        <f t="shared" si="1090"/>
        <v>21157.840083073726</v>
      </c>
      <c r="AC4936" s="1" t="str">
        <f t="shared" si="1091"/>
        <v>Small</v>
      </c>
    </row>
    <row r="4937" spans="1:29">
      <c r="A4937" s="1" t="s">
        <v>1391</v>
      </c>
      <c r="B4937" s="1">
        <v>2021</v>
      </c>
      <c r="C4937" s="1" t="s">
        <v>59</v>
      </c>
      <c r="D4937" s="1" t="s">
        <v>95</v>
      </c>
      <c r="E4937" s="1" t="s">
        <v>23</v>
      </c>
      <c r="F4937" s="1">
        <v>36</v>
      </c>
      <c r="G4937" s="1">
        <v>2525</v>
      </c>
      <c r="H4937" s="1">
        <v>120</v>
      </c>
      <c r="I4937" s="1">
        <v>1.75</v>
      </c>
      <c r="J4937" s="1">
        <v>6</v>
      </c>
      <c r="K4937" s="1" t="s">
        <v>24</v>
      </c>
      <c r="L4937" s="1" t="s">
        <v>19</v>
      </c>
      <c r="M4937" s="1">
        <v>67</v>
      </c>
      <c r="N4937" s="1" t="s">
        <v>33</v>
      </c>
      <c r="O4937" s="1">
        <v>2193695</v>
      </c>
      <c r="P4937" s="1">
        <f t="shared" ref="P4937:P5001" si="1092">IF(E4937="Seed", 1,
 IF(E4937="Series A", 2,
 IF(E4937="Series B", 3,
 IF(E4937="Series C", 4,
 IF(E4937="IPO", 5, "")))))</f>
        <v>5</v>
      </c>
      <c r="Q4937" s="1">
        <f t="shared" si="1079"/>
        <v>3</v>
      </c>
      <c r="R4937" s="5">
        <f t="shared" si="1080"/>
        <v>1.4257425742574258E-2</v>
      </c>
      <c r="S4937" s="6">
        <f t="shared" si="1081"/>
        <v>47524.752475247522</v>
      </c>
      <c r="T4937" s="4">
        <f t="shared" si="1082"/>
        <v>3.3333333333333335</v>
      </c>
      <c r="U4937" s="1" t="str">
        <f t="shared" si="1083"/>
        <v>Normal</v>
      </c>
      <c r="V4937" s="1" t="str">
        <f t="shared" si="1084"/>
        <v>Acquired</v>
      </c>
      <c r="W4937" s="1" t="str">
        <f t="shared" si="1085"/>
        <v>₹</v>
      </c>
      <c r="X4937" s="1" t="str">
        <f t="shared" si="1086"/>
        <v>₹36M</v>
      </c>
      <c r="Y4937" s="1" t="str">
        <f t="shared" si="1087"/>
        <v>₹120M</v>
      </c>
      <c r="Z4937" s="1" t="str">
        <f t="shared" si="1088"/>
        <v>₹0</v>
      </c>
      <c r="AA4937" s="1" t="str">
        <f t="shared" si="1089"/>
        <v>₹47,525</v>
      </c>
      <c r="AB4937" s="6">
        <f t="shared" si="1090"/>
        <v>3960.3960396039606</v>
      </c>
      <c r="AC4937" s="1" t="str">
        <f t="shared" si="1091"/>
        <v>Small</v>
      </c>
    </row>
    <row r="4938" spans="1:29">
      <c r="A4938" s="1" t="s">
        <v>1631</v>
      </c>
      <c r="B4938" s="1">
        <v>2021</v>
      </c>
      <c r="C4938" s="1" t="s">
        <v>45</v>
      </c>
      <c r="D4938" s="1" t="s">
        <v>32</v>
      </c>
      <c r="E4938" s="1" t="s">
        <v>28</v>
      </c>
      <c r="F4938" s="1">
        <v>21</v>
      </c>
      <c r="G4938" s="1">
        <v>3819</v>
      </c>
      <c r="H4938" s="1">
        <v>352</v>
      </c>
      <c r="I4938" s="1">
        <v>17.55</v>
      </c>
      <c r="J4938" s="1">
        <v>2</v>
      </c>
      <c r="K4938" s="1" t="s">
        <v>19</v>
      </c>
      <c r="L4938" s="1" t="s">
        <v>19</v>
      </c>
      <c r="M4938" s="1">
        <v>33</v>
      </c>
      <c r="N4938" s="1" t="s">
        <v>29</v>
      </c>
      <c r="O4938" s="1">
        <v>2155085</v>
      </c>
      <c r="P4938" s="1">
        <f t="shared" si="1092"/>
        <v>1</v>
      </c>
      <c r="Q4938" s="1">
        <f t="shared" si="1079"/>
        <v>3</v>
      </c>
      <c r="R4938" s="5">
        <f t="shared" si="1080"/>
        <v>5.4988216810683424E-3</v>
      </c>
      <c r="S4938" s="6">
        <f t="shared" si="1081"/>
        <v>92170.725320764599</v>
      </c>
      <c r="T4938" s="4">
        <f t="shared" si="1082"/>
        <v>16.761904761904763</v>
      </c>
      <c r="U4938" s="1" t="str">
        <f t="shared" si="1083"/>
        <v>Normal</v>
      </c>
      <c r="V4938" s="1" t="str">
        <f t="shared" si="1084"/>
        <v>Still Private</v>
      </c>
      <c r="W4938" s="1" t="str">
        <f t="shared" si="1085"/>
        <v>A$</v>
      </c>
      <c r="X4938" s="1" t="str">
        <f t="shared" si="1086"/>
        <v>A$21M</v>
      </c>
      <c r="Y4938" s="1" t="str">
        <f t="shared" si="1087"/>
        <v>A$352M</v>
      </c>
      <c r="Z4938" s="1" t="str">
        <f t="shared" si="1088"/>
        <v>A$0</v>
      </c>
      <c r="AA4938" s="1" t="str">
        <f t="shared" si="1089"/>
        <v>A$92,171</v>
      </c>
      <c r="AB4938" s="6">
        <f t="shared" si="1090"/>
        <v>7680.8937767303833</v>
      </c>
      <c r="AC4938" s="1" t="str">
        <f t="shared" si="1091"/>
        <v>Small</v>
      </c>
    </row>
    <row r="4939" spans="1:29">
      <c r="A4939" s="1" t="s">
        <v>798</v>
      </c>
      <c r="B4939" s="1">
        <v>2021</v>
      </c>
      <c r="C4939" s="1" t="s">
        <v>53</v>
      </c>
      <c r="D4939" s="1" t="s">
        <v>51</v>
      </c>
      <c r="E4939" s="1" t="s">
        <v>23</v>
      </c>
      <c r="F4939" s="1">
        <v>62</v>
      </c>
      <c r="G4939" s="1">
        <v>1555</v>
      </c>
      <c r="H4939" s="1">
        <v>204</v>
      </c>
      <c r="I4939" s="1">
        <v>24.74</v>
      </c>
      <c r="J4939" s="1">
        <v>8</v>
      </c>
      <c r="K4939" s="1" t="s">
        <v>24</v>
      </c>
      <c r="L4939" s="1" t="s">
        <v>19</v>
      </c>
      <c r="M4939" s="1">
        <v>69</v>
      </c>
      <c r="N4939" s="1" t="s">
        <v>20</v>
      </c>
      <c r="O4939" s="1">
        <v>2137353</v>
      </c>
      <c r="P4939" s="1">
        <f t="shared" si="1092"/>
        <v>5</v>
      </c>
      <c r="Q4939" s="1">
        <f t="shared" si="1079"/>
        <v>3</v>
      </c>
      <c r="R4939" s="5">
        <f t="shared" si="1080"/>
        <v>3.9871382636655947E-2</v>
      </c>
      <c r="S4939" s="6">
        <f t="shared" si="1081"/>
        <v>131189.71061093247</v>
      </c>
      <c r="T4939" s="4">
        <f t="shared" si="1082"/>
        <v>3.2903225806451615</v>
      </c>
      <c r="U4939" s="1" t="str">
        <f t="shared" si="1083"/>
        <v>High Performer</v>
      </c>
      <c r="V4939" s="1" t="str">
        <f t="shared" si="1084"/>
        <v>Acquired</v>
      </c>
      <c r="W4939" s="1">
        <f t="shared" si="1085"/>
        <v>0</v>
      </c>
      <c r="X4939" s="1" t="str">
        <f t="shared" si="1086"/>
        <v>062M</v>
      </c>
      <c r="Y4939" s="1" t="str">
        <f t="shared" si="1087"/>
        <v>0204M</v>
      </c>
      <c r="Z4939" s="1" t="str">
        <f t="shared" si="1088"/>
        <v>00</v>
      </c>
      <c r="AA4939" s="1" t="str">
        <f t="shared" si="1089"/>
        <v>01,31,190</v>
      </c>
      <c r="AB4939" s="6">
        <f t="shared" si="1090"/>
        <v>10932.475884244373</v>
      </c>
      <c r="AC4939" s="1" t="str">
        <f t="shared" si="1091"/>
        <v>Small</v>
      </c>
    </row>
    <row r="4940" spans="1:29">
      <c r="A4940" s="1" t="s">
        <v>4260</v>
      </c>
      <c r="B4940" s="1">
        <v>2021</v>
      </c>
      <c r="C4940" s="1" t="s">
        <v>31</v>
      </c>
      <c r="D4940" s="1" t="s">
        <v>32</v>
      </c>
      <c r="E4940" s="1" t="s">
        <v>18</v>
      </c>
      <c r="F4940" s="1">
        <v>52</v>
      </c>
      <c r="G4940" s="1">
        <v>3333</v>
      </c>
      <c r="H4940" s="1">
        <v>469</v>
      </c>
      <c r="I4940" s="1">
        <v>47.43</v>
      </c>
      <c r="J4940" s="1">
        <v>1</v>
      </c>
      <c r="K4940" s="1" t="s">
        <v>19</v>
      </c>
      <c r="L4940" s="1" t="s">
        <v>19</v>
      </c>
      <c r="M4940" s="1">
        <v>79</v>
      </c>
      <c r="N4940" s="1" t="s">
        <v>20</v>
      </c>
      <c r="O4940" s="1">
        <v>2029455</v>
      </c>
      <c r="P4940" s="1">
        <f t="shared" si="1092"/>
        <v>2</v>
      </c>
      <c r="Q4940" s="1">
        <f t="shared" si="1079"/>
        <v>3</v>
      </c>
      <c r="R4940" s="5">
        <f t="shared" si="1080"/>
        <v>1.5601560156015602E-2</v>
      </c>
      <c r="S4940" s="6">
        <f t="shared" si="1081"/>
        <v>140714.07140714073</v>
      </c>
      <c r="T4940" s="4">
        <f t="shared" si="1082"/>
        <v>9.0192307692307701</v>
      </c>
      <c r="U4940" s="1" t="str">
        <f t="shared" si="1083"/>
        <v>Normal</v>
      </c>
      <c r="V4940" s="1" t="str">
        <f t="shared" si="1084"/>
        <v>Still Private</v>
      </c>
      <c r="W4940" s="1" t="str">
        <f t="shared" si="1085"/>
        <v>€</v>
      </c>
      <c r="X4940" s="1" t="str">
        <f t="shared" si="1086"/>
        <v>€52M</v>
      </c>
      <c r="Y4940" s="1" t="str">
        <f t="shared" si="1087"/>
        <v>€469M</v>
      </c>
      <c r="Z4940" s="1" t="str">
        <f t="shared" si="1088"/>
        <v>€0</v>
      </c>
      <c r="AA4940" s="1" t="str">
        <f t="shared" si="1089"/>
        <v>€1,40,714</v>
      </c>
      <c r="AB4940" s="6">
        <f t="shared" si="1090"/>
        <v>11726.172617261725</v>
      </c>
      <c r="AC4940" s="1" t="str">
        <f t="shared" si="1091"/>
        <v>Small</v>
      </c>
    </row>
    <row r="4941" spans="1:29">
      <c r="A4941" s="1" t="s">
        <v>2411</v>
      </c>
      <c r="B4941" s="1">
        <v>2021</v>
      </c>
      <c r="C4941" s="1" t="s">
        <v>73</v>
      </c>
      <c r="D4941" s="1" t="s">
        <v>39</v>
      </c>
      <c r="E4941" s="1" t="s">
        <v>28</v>
      </c>
      <c r="F4941" s="1">
        <v>52</v>
      </c>
      <c r="G4941" s="1">
        <v>2969</v>
      </c>
      <c r="H4941" s="1">
        <v>438</v>
      </c>
      <c r="I4941" s="1">
        <v>17.47</v>
      </c>
      <c r="J4941" s="1">
        <v>5</v>
      </c>
      <c r="K4941" s="1" t="s">
        <v>24</v>
      </c>
      <c r="L4941" s="1" t="s">
        <v>24</v>
      </c>
      <c r="M4941" s="1">
        <v>8</v>
      </c>
      <c r="N4941" s="1" t="s">
        <v>25</v>
      </c>
      <c r="O4941" s="1">
        <v>1939142</v>
      </c>
      <c r="P4941" s="1">
        <f t="shared" si="1092"/>
        <v>1</v>
      </c>
      <c r="Q4941" s="1">
        <f t="shared" si="1079"/>
        <v>3</v>
      </c>
      <c r="R4941" s="5">
        <f t="shared" si="1080"/>
        <v>1.7514314584035028E-2</v>
      </c>
      <c r="S4941" s="6">
        <f t="shared" si="1081"/>
        <v>147524.41899629505</v>
      </c>
      <c r="T4941" s="4">
        <f t="shared" si="1082"/>
        <v>8.4230769230769234</v>
      </c>
      <c r="U4941" s="1" t="str">
        <f t="shared" si="1083"/>
        <v>Normal</v>
      </c>
      <c r="V4941" s="1" t="str">
        <f t="shared" si="1084"/>
        <v>Acquired</v>
      </c>
      <c r="W4941" s="1" t="str">
        <f t="shared" si="1085"/>
        <v>€</v>
      </c>
      <c r="X4941" s="1" t="str">
        <f t="shared" si="1086"/>
        <v>€52M</v>
      </c>
      <c r="Y4941" s="1" t="str">
        <f t="shared" si="1087"/>
        <v>€438M</v>
      </c>
      <c r="Z4941" s="1" t="str">
        <f t="shared" si="1088"/>
        <v>€0</v>
      </c>
      <c r="AA4941" s="1" t="str">
        <f t="shared" si="1089"/>
        <v>€1,47,524</v>
      </c>
      <c r="AB4941" s="6">
        <f t="shared" si="1090"/>
        <v>12293.701583024587</v>
      </c>
      <c r="AC4941" s="1" t="str">
        <f t="shared" si="1091"/>
        <v>Small</v>
      </c>
    </row>
    <row r="4942" spans="1:29">
      <c r="A4942" s="1" t="s">
        <v>2783</v>
      </c>
      <c r="B4942" s="1">
        <v>2021</v>
      </c>
      <c r="C4942" s="1" t="s">
        <v>73</v>
      </c>
      <c r="D4942" s="1" t="s">
        <v>17</v>
      </c>
      <c r="E4942" s="1" t="s">
        <v>37</v>
      </c>
      <c r="F4942" s="1">
        <v>35</v>
      </c>
      <c r="G4942" s="1">
        <v>1011</v>
      </c>
      <c r="H4942" s="1">
        <v>269</v>
      </c>
      <c r="I4942" s="1">
        <v>42.6</v>
      </c>
      <c r="J4942" s="1">
        <v>2</v>
      </c>
      <c r="K4942" s="1" t="s">
        <v>24</v>
      </c>
      <c r="L4942" s="1" t="s">
        <v>24</v>
      </c>
      <c r="M4942" s="1">
        <v>79</v>
      </c>
      <c r="N4942" s="1" t="s">
        <v>49</v>
      </c>
      <c r="O4942" s="1">
        <v>1760186</v>
      </c>
      <c r="P4942" s="1">
        <f t="shared" si="1092"/>
        <v>4</v>
      </c>
      <c r="Q4942" s="1">
        <f t="shared" si="1079"/>
        <v>3</v>
      </c>
      <c r="R4942" s="5">
        <f t="shared" si="1080"/>
        <v>3.4619188921859542E-2</v>
      </c>
      <c r="S4942" s="6">
        <f t="shared" si="1081"/>
        <v>266073.19485657767</v>
      </c>
      <c r="T4942" s="4">
        <f t="shared" si="1082"/>
        <v>7.6857142857142859</v>
      </c>
      <c r="U4942" s="1" t="str">
        <f t="shared" si="1083"/>
        <v>Normal</v>
      </c>
      <c r="V4942" s="1" t="str">
        <f t="shared" si="1084"/>
        <v>Acquired</v>
      </c>
      <c r="W4942" s="1" t="str">
        <f t="shared" si="1085"/>
        <v>€</v>
      </c>
      <c r="X4942" s="1" t="str">
        <f t="shared" si="1086"/>
        <v>€35M</v>
      </c>
      <c r="Y4942" s="1" t="str">
        <f t="shared" si="1087"/>
        <v>€269M</v>
      </c>
      <c r="Z4942" s="1" t="str">
        <f t="shared" si="1088"/>
        <v>€0</v>
      </c>
      <c r="AA4942" s="1" t="str">
        <f t="shared" si="1089"/>
        <v>€2,66,073</v>
      </c>
      <c r="AB4942" s="6">
        <f t="shared" si="1090"/>
        <v>22172.766238048138</v>
      </c>
      <c r="AC4942" s="1" t="str">
        <f t="shared" si="1091"/>
        <v>Small</v>
      </c>
    </row>
    <row r="4943" spans="1:29">
      <c r="A4943" s="1" t="s">
        <v>250</v>
      </c>
      <c r="B4943" s="1">
        <v>2021</v>
      </c>
      <c r="C4943" s="1" t="s">
        <v>73</v>
      </c>
      <c r="D4943" s="1" t="s">
        <v>95</v>
      </c>
      <c r="E4943" s="1" t="s">
        <v>18</v>
      </c>
      <c r="F4943" s="1">
        <v>40</v>
      </c>
      <c r="G4943" s="1">
        <v>592</v>
      </c>
      <c r="H4943" s="1">
        <v>266</v>
      </c>
      <c r="I4943" s="1">
        <v>20.47</v>
      </c>
      <c r="J4943" s="1">
        <v>4</v>
      </c>
      <c r="K4943" s="1" t="s">
        <v>24</v>
      </c>
      <c r="L4943" s="1" t="s">
        <v>24</v>
      </c>
      <c r="M4943" s="1">
        <v>68</v>
      </c>
      <c r="N4943" s="1" t="s">
        <v>20</v>
      </c>
      <c r="O4943" s="1">
        <v>1641003</v>
      </c>
      <c r="P4943" s="1">
        <f t="shared" si="1092"/>
        <v>2</v>
      </c>
      <c r="Q4943" s="1">
        <f t="shared" si="1079"/>
        <v>3</v>
      </c>
      <c r="R4943" s="5">
        <f t="shared" si="1080"/>
        <v>6.7567567567567571E-2</v>
      </c>
      <c r="S4943" s="6">
        <f t="shared" si="1081"/>
        <v>449324.32432432432</v>
      </c>
      <c r="T4943" s="4">
        <f t="shared" si="1082"/>
        <v>6.65</v>
      </c>
      <c r="U4943" s="1" t="str">
        <f t="shared" si="1083"/>
        <v>Normal</v>
      </c>
      <c r="V4943" s="1" t="str">
        <f t="shared" si="1084"/>
        <v>Acquired</v>
      </c>
      <c r="W4943" s="1" t="str">
        <f t="shared" si="1085"/>
        <v>€</v>
      </c>
      <c r="X4943" s="1" t="str">
        <f t="shared" si="1086"/>
        <v>€40M</v>
      </c>
      <c r="Y4943" s="1" t="str">
        <f t="shared" si="1087"/>
        <v>€266M</v>
      </c>
      <c r="Z4943" s="1" t="str">
        <f t="shared" si="1088"/>
        <v>€0</v>
      </c>
      <c r="AA4943" s="1" t="str">
        <f t="shared" si="1089"/>
        <v>€4,49,324</v>
      </c>
      <c r="AB4943" s="6">
        <f t="shared" si="1090"/>
        <v>37443.693693693691</v>
      </c>
      <c r="AC4943" s="1" t="str">
        <f t="shared" si="1091"/>
        <v>Small</v>
      </c>
    </row>
    <row r="4944" spans="1:29">
      <c r="A4944" s="1" t="s">
        <v>4292</v>
      </c>
      <c r="B4944" s="1">
        <v>2021</v>
      </c>
      <c r="C4944" s="1" t="s">
        <v>59</v>
      </c>
      <c r="D4944" s="1" t="s">
        <v>48</v>
      </c>
      <c r="E4944" s="1" t="s">
        <v>23</v>
      </c>
      <c r="F4944" s="1">
        <v>94</v>
      </c>
      <c r="G4944" s="1">
        <v>264</v>
      </c>
      <c r="H4944" s="1">
        <v>532</v>
      </c>
      <c r="I4944" s="1">
        <v>45.81</v>
      </c>
      <c r="J4944" s="1">
        <v>5</v>
      </c>
      <c r="K4944" s="1" t="s">
        <v>19</v>
      </c>
      <c r="L4944" s="1" t="s">
        <v>19</v>
      </c>
      <c r="M4944" s="1">
        <v>62</v>
      </c>
      <c r="N4944" s="1" t="s">
        <v>33</v>
      </c>
      <c r="O4944" s="1">
        <v>1479071</v>
      </c>
      <c r="P4944" s="1">
        <f t="shared" si="1092"/>
        <v>5</v>
      </c>
      <c r="Q4944" s="1">
        <f t="shared" si="1079"/>
        <v>3</v>
      </c>
      <c r="R4944" s="5">
        <f t="shared" si="1080"/>
        <v>0.35606060606060608</v>
      </c>
      <c r="S4944" s="6">
        <f t="shared" si="1081"/>
        <v>2015151.5151515151</v>
      </c>
      <c r="T4944" s="4">
        <f t="shared" si="1082"/>
        <v>5.6595744680851068</v>
      </c>
      <c r="U4944" s="1" t="str">
        <f t="shared" si="1083"/>
        <v>Normal</v>
      </c>
      <c r="V4944" s="1" t="str">
        <f t="shared" si="1084"/>
        <v>Still Private</v>
      </c>
      <c r="W4944" s="1" t="str">
        <f t="shared" si="1085"/>
        <v>₹</v>
      </c>
      <c r="X4944" s="1" t="str">
        <f t="shared" si="1086"/>
        <v>₹94M</v>
      </c>
      <c r="Y4944" s="1" t="str">
        <f t="shared" si="1087"/>
        <v>₹532M</v>
      </c>
      <c r="Z4944" s="1" t="str">
        <f t="shared" si="1088"/>
        <v>₹0</v>
      </c>
      <c r="AA4944" s="1" t="str">
        <f t="shared" si="1089"/>
        <v>₹20,15,152</v>
      </c>
      <c r="AB4944" s="6">
        <f t="shared" si="1090"/>
        <v>167929.29292929292</v>
      </c>
      <c r="AC4944" s="1" t="str">
        <f t="shared" si="1091"/>
        <v>Small</v>
      </c>
    </row>
    <row r="4945" spans="1:29">
      <c r="A4945" s="1" t="s">
        <v>2737</v>
      </c>
      <c r="B4945" s="1">
        <v>2021</v>
      </c>
      <c r="C4945" s="1" t="s">
        <v>27</v>
      </c>
      <c r="D4945" s="1" t="s">
        <v>17</v>
      </c>
      <c r="E4945" s="1" t="s">
        <v>40</v>
      </c>
      <c r="F4945" s="1">
        <v>23</v>
      </c>
      <c r="G4945" s="1">
        <v>226</v>
      </c>
      <c r="H4945" s="1">
        <v>680</v>
      </c>
      <c r="I4945" s="1">
        <v>15.24</v>
      </c>
      <c r="J4945" s="1">
        <v>3</v>
      </c>
      <c r="K4945" s="1" t="s">
        <v>24</v>
      </c>
      <c r="L4945" s="1" t="s">
        <v>24</v>
      </c>
      <c r="M4945" s="1">
        <v>21</v>
      </c>
      <c r="N4945" s="1" t="s">
        <v>29</v>
      </c>
      <c r="O4945" s="1">
        <v>1256168</v>
      </c>
      <c r="P4945" s="1">
        <f t="shared" si="1092"/>
        <v>3</v>
      </c>
      <c r="Q4945" s="1">
        <f t="shared" si="1079"/>
        <v>3</v>
      </c>
      <c r="R4945" s="5">
        <f t="shared" si="1080"/>
        <v>0.10176991150442478</v>
      </c>
      <c r="S4945" s="6">
        <f t="shared" si="1081"/>
        <v>3008849.5575221237</v>
      </c>
      <c r="T4945" s="4">
        <f t="shared" si="1082"/>
        <v>29.565217391304348</v>
      </c>
      <c r="U4945" s="1" t="str">
        <f t="shared" si="1083"/>
        <v>Normal</v>
      </c>
      <c r="V4945" s="1" t="str">
        <f t="shared" si="1084"/>
        <v>Acquired</v>
      </c>
      <c r="W4945" s="1" t="str">
        <f t="shared" si="1085"/>
        <v>$</v>
      </c>
      <c r="X4945" s="1" t="str">
        <f t="shared" si="1086"/>
        <v>$23M</v>
      </c>
      <c r="Y4945" s="1" t="str">
        <f t="shared" si="1087"/>
        <v>$680M</v>
      </c>
      <c r="Z4945" s="1" t="str">
        <f t="shared" si="1088"/>
        <v>$0</v>
      </c>
      <c r="AA4945" s="1" t="str">
        <f t="shared" si="1089"/>
        <v>$30,08,850</v>
      </c>
      <c r="AB4945" s="6">
        <f t="shared" si="1090"/>
        <v>250737.46312684365</v>
      </c>
      <c r="AC4945" s="1" t="str">
        <f t="shared" si="1091"/>
        <v>Small</v>
      </c>
    </row>
    <row r="4946" spans="1:29">
      <c r="A4946" s="1" t="s">
        <v>4008</v>
      </c>
      <c r="B4946" s="1">
        <v>2021</v>
      </c>
      <c r="C4946" s="1" t="s">
        <v>53</v>
      </c>
      <c r="D4946" s="1" t="s">
        <v>51</v>
      </c>
      <c r="E4946" s="1" t="s">
        <v>37</v>
      </c>
      <c r="F4946" s="1">
        <v>98</v>
      </c>
      <c r="G4946" s="1">
        <v>292</v>
      </c>
      <c r="H4946" s="1">
        <v>357</v>
      </c>
      <c r="I4946" s="1">
        <v>21.84</v>
      </c>
      <c r="J4946" s="1">
        <v>7</v>
      </c>
      <c r="K4946" s="1" t="s">
        <v>19</v>
      </c>
      <c r="L4946" s="1" t="s">
        <v>19</v>
      </c>
      <c r="M4946" s="1">
        <v>91</v>
      </c>
      <c r="N4946" s="1" t="s">
        <v>25</v>
      </c>
      <c r="O4946" s="1">
        <v>1195221</v>
      </c>
      <c r="P4946" s="1">
        <f t="shared" si="1092"/>
        <v>4</v>
      </c>
      <c r="Q4946" s="1">
        <f t="shared" si="1079"/>
        <v>3</v>
      </c>
      <c r="R4946" s="5">
        <f t="shared" si="1080"/>
        <v>0.33561643835616439</v>
      </c>
      <c r="S4946" s="6">
        <f t="shared" si="1081"/>
        <v>1222602.7397260275</v>
      </c>
      <c r="T4946" s="4">
        <f t="shared" si="1082"/>
        <v>3.6428571428571428</v>
      </c>
      <c r="U4946" s="1" t="str">
        <f t="shared" si="1083"/>
        <v>Normal</v>
      </c>
      <c r="V4946" s="1" t="str">
        <f t="shared" si="1084"/>
        <v>Still Private</v>
      </c>
      <c r="W4946" s="1">
        <f t="shared" si="1085"/>
        <v>0</v>
      </c>
      <c r="X4946" s="1" t="str">
        <f t="shared" si="1086"/>
        <v>098M</v>
      </c>
      <c r="Y4946" s="1" t="str">
        <f t="shared" si="1087"/>
        <v>0357M</v>
      </c>
      <c r="Z4946" s="1" t="str">
        <f t="shared" si="1088"/>
        <v>00</v>
      </c>
      <c r="AA4946" s="1" t="str">
        <f t="shared" si="1089"/>
        <v>012,22,603</v>
      </c>
      <c r="AB4946" s="6">
        <f t="shared" si="1090"/>
        <v>101883.56164383562</v>
      </c>
      <c r="AC4946" s="1" t="str">
        <f t="shared" si="1091"/>
        <v>Small</v>
      </c>
    </row>
    <row r="4947" spans="1:29">
      <c r="A4947" s="1" t="s">
        <v>3379</v>
      </c>
      <c r="B4947" s="1">
        <v>2021</v>
      </c>
      <c r="C4947" s="1" t="s">
        <v>45</v>
      </c>
      <c r="D4947" s="1" t="s">
        <v>46</v>
      </c>
      <c r="E4947" s="1" t="s">
        <v>40</v>
      </c>
      <c r="F4947" s="1">
        <v>6</v>
      </c>
      <c r="G4947" s="1">
        <v>1702</v>
      </c>
      <c r="H4947" s="1">
        <v>869</v>
      </c>
      <c r="I4947" s="1">
        <v>46.47</v>
      </c>
      <c r="J4947" s="1">
        <v>2</v>
      </c>
      <c r="K4947" s="1" t="s">
        <v>19</v>
      </c>
      <c r="L4947" s="1" t="s">
        <v>19</v>
      </c>
      <c r="M4947" s="1">
        <v>79</v>
      </c>
      <c r="N4947" s="1" t="s">
        <v>29</v>
      </c>
      <c r="O4947" s="1">
        <v>986971</v>
      </c>
      <c r="P4947" s="1">
        <f t="shared" si="1092"/>
        <v>3</v>
      </c>
      <c r="Q4947" s="1">
        <f t="shared" si="1079"/>
        <v>3</v>
      </c>
      <c r="R4947" s="5">
        <f t="shared" si="1080"/>
        <v>3.5252643948296123E-3</v>
      </c>
      <c r="S4947" s="6">
        <f t="shared" si="1081"/>
        <v>510575.79318448884</v>
      </c>
      <c r="T4947" s="4">
        <f t="shared" si="1082"/>
        <v>144.83333333333334</v>
      </c>
      <c r="U4947" s="1" t="str">
        <f t="shared" si="1083"/>
        <v>Normal</v>
      </c>
      <c r="V4947" s="1" t="str">
        <f t="shared" si="1084"/>
        <v>Still Private</v>
      </c>
      <c r="W4947" s="1" t="str">
        <f t="shared" si="1085"/>
        <v>A$</v>
      </c>
      <c r="X4947" s="1" t="str">
        <f t="shared" si="1086"/>
        <v>A$6M</v>
      </c>
      <c r="Y4947" s="1" t="str">
        <f t="shared" si="1087"/>
        <v>A$869M</v>
      </c>
      <c r="Z4947" s="1" t="str">
        <f t="shared" si="1088"/>
        <v>A$0</v>
      </c>
      <c r="AA4947" s="1" t="str">
        <f t="shared" si="1089"/>
        <v>A$5,10,576</v>
      </c>
      <c r="AB4947" s="6">
        <f t="shared" si="1090"/>
        <v>42547.982765374072</v>
      </c>
      <c r="AC4947" s="1" t="str">
        <f t="shared" si="1091"/>
        <v>Small</v>
      </c>
    </row>
    <row r="4948" spans="1:29">
      <c r="A4948" s="1" t="s">
        <v>3207</v>
      </c>
      <c r="B4948" s="1">
        <v>2021</v>
      </c>
      <c r="C4948" s="1" t="s">
        <v>31</v>
      </c>
      <c r="D4948" s="1" t="s">
        <v>95</v>
      </c>
      <c r="E4948" s="1" t="s">
        <v>37</v>
      </c>
      <c r="F4948" s="1">
        <v>40</v>
      </c>
      <c r="G4948" s="1">
        <v>2266</v>
      </c>
      <c r="H4948" s="1">
        <v>231</v>
      </c>
      <c r="I4948" s="1">
        <v>26.25</v>
      </c>
      <c r="J4948" s="1">
        <v>1</v>
      </c>
      <c r="K4948" s="1" t="s">
        <v>19</v>
      </c>
      <c r="L4948" s="1" t="s">
        <v>19</v>
      </c>
      <c r="M4948" s="1">
        <v>74</v>
      </c>
      <c r="N4948" s="1" t="s">
        <v>20</v>
      </c>
      <c r="O4948" s="1">
        <v>943984</v>
      </c>
      <c r="P4948" s="1">
        <f t="shared" si="1092"/>
        <v>4</v>
      </c>
      <c r="Q4948" s="1">
        <f t="shared" si="1079"/>
        <v>3</v>
      </c>
      <c r="R4948" s="5">
        <f t="shared" si="1080"/>
        <v>1.7652250661959398E-2</v>
      </c>
      <c r="S4948" s="6">
        <f t="shared" si="1081"/>
        <v>101941.74757281554</v>
      </c>
      <c r="T4948" s="4">
        <f t="shared" si="1082"/>
        <v>5.7750000000000004</v>
      </c>
      <c r="U4948" s="1" t="str">
        <f t="shared" si="1083"/>
        <v>Normal</v>
      </c>
      <c r="V4948" s="1" t="str">
        <f t="shared" si="1084"/>
        <v>Still Private</v>
      </c>
      <c r="W4948" s="1" t="str">
        <f t="shared" si="1085"/>
        <v>€</v>
      </c>
      <c r="X4948" s="1" t="str">
        <f t="shared" si="1086"/>
        <v>€40M</v>
      </c>
      <c r="Y4948" s="1" t="str">
        <f t="shared" si="1087"/>
        <v>€231M</v>
      </c>
      <c r="Z4948" s="1" t="str">
        <f t="shared" si="1088"/>
        <v>€0</v>
      </c>
      <c r="AA4948" s="1" t="str">
        <f t="shared" si="1089"/>
        <v>€1,01,942</v>
      </c>
      <c r="AB4948" s="6">
        <f t="shared" si="1090"/>
        <v>8495.1456310679605</v>
      </c>
      <c r="AC4948" s="1" t="str">
        <f t="shared" si="1091"/>
        <v>Small</v>
      </c>
    </row>
    <row r="4949" spans="1:29">
      <c r="A4949" s="1" t="s">
        <v>966</v>
      </c>
      <c r="B4949" s="1">
        <v>2021</v>
      </c>
      <c r="C4949" s="1" t="s">
        <v>53</v>
      </c>
      <c r="D4949" s="1" t="s">
        <v>51</v>
      </c>
      <c r="E4949" s="1" t="s">
        <v>37</v>
      </c>
      <c r="F4949" s="1">
        <v>76</v>
      </c>
      <c r="G4949" s="1">
        <v>319</v>
      </c>
      <c r="H4949" s="1">
        <v>498</v>
      </c>
      <c r="I4949" s="1">
        <v>10.82</v>
      </c>
      <c r="J4949" s="1">
        <v>3</v>
      </c>
      <c r="K4949" s="1" t="s">
        <v>19</v>
      </c>
      <c r="L4949" s="1" t="s">
        <v>19</v>
      </c>
      <c r="M4949" s="1">
        <v>65</v>
      </c>
      <c r="N4949" s="1" t="s">
        <v>20</v>
      </c>
      <c r="O4949" s="1">
        <v>744486</v>
      </c>
      <c r="P4949" s="1">
        <f t="shared" si="1092"/>
        <v>4</v>
      </c>
      <c r="Q4949" s="1">
        <f t="shared" si="1079"/>
        <v>3</v>
      </c>
      <c r="R4949" s="5">
        <f t="shared" si="1080"/>
        <v>0.23824451410658307</v>
      </c>
      <c r="S4949" s="6">
        <f t="shared" si="1081"/>
        <v>1561128.526645768</v>
      </c>
      <c r="T4949" s="4">
        <f t="shared" si="1082"/>
        <v>6.5526315789473681</v>
      </c>
      <c r="U4949" s="1" t="str">
        <f t="shared" si="1083"/>
        <v>Normal</v>
      </c>
      <c r="V4949" s="1" t="str">
        <f t="shared" si="1084"/>
        <v>Still Private</v>
      </c>
      <c r="W4949" s="1">
        <f t="shared" si="1085"/>
        <v>0</v>
      </c>
      <c r="X4949" s="1" t="str">
        <f t="shared" si="1086"/>
        <v>076M</v>
      </c>
      <c r="Y4949" s="1" t="str">
        <f t="shared" si="1087"/>
        <v>0498M</v>
      </c>
      <c r="Z4949" s="1" t="str">
        <f t="shared" si="1088"/>
        <v>00</v>
      </c>
      <c r="AA4949" s="1" t="str">
        <f t="shared" si="1089"/>
        <v>015,61,129</v>
      </c>
      <c r="AB4949" s="6">
        <f t="shared" si="1090"/>
        <v>130094.04388714733</v>
      </c>
      <c r="AC4949" s="1" t="str">
        <f t="shared" si="1091"/>
        <v>Small</v>
      </c>
    </row>
    <row r="4950" spans="1:29">
      <c r="A4950" s="1" t="s">
        <v>3814</v>
      </c>
      <c r="B4950" s="1">
        <v>2021</v>
      </c>
      <c r="C4950" s="1" t="s">
        <v>31</v>
      </c>
      <c r="D4950" s="1" t="s">
        <v>95</v>
      </c>
      <c r="E4950" s="1" t="s">
        <v>37</v>
      </c>
      <c r="F4950" s="1">
        <v>53</v>
      </c>
      <c r="G4950" s="1">
        <v>3851</v>
      </c>
      <c r="H4950" s="1">
        <v>472</v>
      </c>
      <c r="I4950" s="1">
        <v>8.33</v>
      </c>
      <c r="J4950" s="1">
        <v>7</v>
      </c>
      <c r="K4950" s="1" t="s">
        <v>19</v>
      </c>
      <c r="L4950" s="1" t="s">
        <v>24</v>
      </c>
      <c r="M4950" s="1">
        <v>85</v>
      </c>
      <c r="N4950" s="1" t="s">
        <v>33</v>
      </c>
      <c r="O4950" s="1">
        <v>621035</v>
      </c>
      <c r="P4950" s="1">
        <f t="shared" si="1092"/>
        <v>4</v>
      </c>
      <c r="Q4950" s="1">
        <f t="shared" si="1079"/>
        <v>3</v>
      </c>
      <c r="R4950" s="5">
        <f t="shared" si="1080"/>
        <v>1.3762659049597507E-2</v>
      </c>
      <c r="S4950" s="6">
        <f t="shared" si="1081"/>
        <v>122565.56738509478</v>
      </c>
      <c r="T4950" s="4">
        <f t="shared" si="1082"/>
        <v>8.9056603773584904</v>
      </c>
      <c r="U4950" s="1" t="str">
        <f t="shared" si="1083"/>
        <v>Normal</v>
      </c>
      <c r="V4950" s="1" t="str">
        <f t="shared" si="1084"/>
        <v>IPO</v>
      </c>
      <c r="W4950" s="1" t="str">
        <f t="shared" si="1085"/>
        <v>€</v>
      </c>
      <c r="X4950" s="1" t="str">
        <f t="shared" si="1086"/>
        <v>€53M</v>
      </c>
      <c r="Y4950" s="1" t="str">
        <f t="shared" si="1087"/>
        <v>€472M</v>
      </c>
      <c r="Z4950" s="1" t="str">
        <f t="shared" si="1088"/>
        <v>€0</v>
      </c>
      <c r="AA4950" s="1" t="str">
        <f t="shared" si="1089"/>
        <v>€1,22,566</v>
      </c>
      <c r="AB4950" s="6">
        <f t="shared" si="1090"/>
        <v>10213.797282091231</v>
      </c>
      <c r="AC4950" s="1" t="str">
        <f t="shared" si="1091"/>
        <v>Small</v>
      </c>
    </row>
    <row r="4951" spans="1:29">
      <c r="A4951" s="1" t="s">
        <v>1638</v>
      </c>
      <c r="B4951" s="1">
        <v>2021</v>
      </c>
      <c r="C4951" s="1" t="s">
        <v>16</v>
      </c>
      <c r="D4951" s="1" t="s">
        <v>102</v>
      </c>
      <c r="E4951" s="1" t="s">
        <v>37</v>
      </c>
      <c r="F4951" s="1">
        <v>12</v>
      </c>
      <c r="G4951" s="1">
        <v>2791</v>
      </c>
      <c r="H4951" s="1">
        <v>886</v>
      </c>
      <c r="I4951" s="1">
        <v>0.72</v>
      </c>
      <c r="J4951" s="1">
        <v>7</v>
      </c>
      <c r="K4951" s="1" t="s">
        <v>24</v>
      </c>
      <c r="L4951" s="1" t="s">
        <v>24</v>
      </c>
      <c r="M4951" s="1">
        <v>13</v>
      </c>
      <c r="N4951" s="1" t="s">
        <v>49</v>
      </c>
      <c r="O4951" s="1">
        <v>571426</v>
      </c>
      <c r="P4951" s="1">
        <f t="shared" si="1092"/>
        <v>4</v>
      </c>
      <c r="Q4951" s="1">
        <f t="shared" si="1079"/>
        <v>3</v>
      </c>
      <c r="R4951" s="5">
        <f t="shared" si="1080"/>
        <v>4.2995342171264781E-3</v>
      </c>
      <c r="S4951" s="6">
        <f t="shared" si="1081"/>
        <v>317448.94303117163</v>
      </c>
      <c r="T4951" s="4">
        <f t="shared" si="1082"/>
        <v>73.833333333333329</v>
      </c>
      <c r="U4951" s="1" t="str">
        <f t="shared" si="1083"/>
        <v>Normal</v>
      </c>
      <c r="V4951" s="1" t="str">
        <f t="shared" si="1084"/>
        <v>Acquired</v>
      </c>
      <c r="W4951" s="1" t="str">
        <f t="shared" si="1085"/>
        <v>$</v>
      </c>
      <c r="X4951" s="1" t="str">
        <f t="shared" si="1086"/>
        <v>$12M</v>
      </c>
      <c r="Y4951" s="1" t="str">
        <f t="shared" si="1087"/>
        <v>$886M</v>
      </c>
      <c r="Z4951" s="1" t="str">
        <f t="shared" si="1088"/>
        <v>$0</v>
      </c>
      <c r="AA4951" s="1" t="str">
        <f t="shared" si="1089"/>
        <v>$3,17,449</v>
      </c>
      <c r="AB4951" s="6">
        <f t="shared" si="1090"/>
        <v>26454.078585930969</v>
      </c>
      <c r="AC4951" s="1" t="str">
        <f t="shared" si="1091"/>
        <v>Small</v>
      </c>
    </row>
    <row r="4952" spans="1:29">
      <c r="A4952" s="1" t="s">
        <v>3939</v>
      </c>
      <c r="B4952" s="1">
        <v>2021</v>
      </c>
      <c r="C4952" s="1" t="s">
        <v>73</v>
      </c>
      <c r="D4952" s="1" t="s">
        <v>43</v>
      </c>
      <c r="E4952" s="1" t="s">
        <v>28</v>
      </c>
      <c r="F4952" s="1">
        <v>56</v>
      </c>
      <c r="G4952" s="1">
        <v>595</v>
      </c>
      <c r="H4952" s="1">
        <v>505</v>
      </c>
      <c r="I4952" s="1">
        <v>30.23</v>
      </c>
      <c r="J4952" s="1">
        <v>1</v>
      </c>
      <c r="K4952" s="1" t="s">
        <v>24</v>
      </c>
      <c r="L4952" s="1" t="s">
        <v>19</v>
      </c>
      <c r="M4952" s="1">
        <v>64</v>
      </c>
      <c r="N4952" s="1" t="s">
        <v>25</v>
      </c>
      <c r="O4952" s="1">
        <v>509571</v>
      </c>
      <c r="P4952" s="1">
        <f t="shared" si="1092"/>
        <v>1</v>
      </c>
      <c r="Q4952" s="1">
        <f t="shared" si="1079"/>
        <v>3</v>
      </c>
      <c r="R4952" s="5">
        <f t="shared" si="1080"/>
        <v>9.4117647058823528E-2</v>
      </c>
      <c r="S4952" s="6">
        <f t="shared" si="1081"/>
        <v>848739.49579831935</v>
      </c>
      <c r="T4952" s="4">
        <f t="shared" si="1082"/>
        <v>9.0178571428571423</v>
      </c>
      <c r="U4952" s="1" t="str">
        <f t="shared" si="1083"/>
        <v>Normal</v>
      </c>
      <c r="V4952" s="1" t="str">
        <f t="shared" si="1084"/>
        <v>Acquired</v>
      </c>
      <c r="W4952" s="1" t="str">
        <f t="shared" si="1085"/>
        <v>€</v>
      </c>
      <c r="X4952" s="1" t="str">
        <f t="shared" si="1086"/>
        <v>€56M</v>
      </c>
      <c r="Y4952" s="1" t="str">
        <f t="shared" si="1087"/>
        <v>€505M</v>
      </c>
      <c r="Z4952" s="1" t="str">
        <f t="shared" si="1088"/>
        <v>€0</v>
      </c>
      <c r="AA4952" s="1" t="str">
        <f t="shared" si="1089"/>
        <v>€8,48,739</v>
      </c>
      <c r="AB4952" s="6">
        <f t="shared" si="1090"/>
        <v>70728.291316526607</v>
      </c>
      <c r="AC4952" s="1" t="str">
        <f t="shared" si="1091"/>
        <v>Small</v>
      </c>
    </row>
    <row r="4953" spans="1:29">
      <c r="A4953" s="1" t="s">
        <v>91</v>
      </c>
      <c r="B4953" s="1">
        <v>2021</v>
      </c>
      <c r="C4953" s="1" t="s">
        <v>35</v>
      </c>
      <c r="D4953" s="1" t="s">
        <v>36</v>
      </c>
      <c r="E4953" s="1" t="s">
        <v>23</v>
      </c>
      <c r="F4953" s="1">
        <v>80</v>
      </c>
      <c r="G4953" s="1">
        <v>3422</v>
      </c>
      <c r="H4953" s="1">
        <v>625</v>
      </c>
      <c r="I4953" s="1">
        <v>25.69</v>
      </c>
      <c r="J4953" s="1">
        <v>5</v>
      </c>
      <c r="K4953" s="1" t="s">
        <v>24</v>
      </c>
      <c r="L4953" s="1" t="s">
        <v>19</v>
      </c>
      <c r="M4953" s="1">
        <v>1</v>
      </c>
      <c r="N4953" s="1" t="s">
        <v>20</v>
      </c>
      <c r="O4953" s="1">
        <v>406193</v>
      </c>
      <c r="P4953" s="1">
        <f t="shared" si="1092"/>
        <v>5</v>
      </c>
      <c r="Q4953" s="1">
        <f t="shared" si="1079"/>
        <v>3</v>
      </c>
      <c r="R4953" s="5">
        <f t="shared" si="1080"/>
        <v>2.3378141437755698E-2</v>
      </c>
      <c r="S4953" s="6">
        <f t="shared" si="1081"/>
        <v>182641.72998246641</v>
      </c>
      <c r="T4953" s="4">
        <f t="shared" si="1082"/>
        <v>7.8125</v>
      </c>
      <c r="U4953" s="1" t="str">
        <f t="shared" si="1083"/>
        <v>Normal</v>
      </c>
      <c r="V4953" s="1" t="str">
        <f t="shared" si="1084"/>
        <v>Acquired</v>
      </c>
      <c r="W4953" s="1" t="str">
        <f t="shared" si="1085"/>
        <v>¥</v>
      </c>
      <c r="X4953" s="1" t="str">
        <f t="shared" si="1086"/>
        <v>¥80M</v>
      </c>
      <c r="Y4953" s="1" t="str">
        <f t="shared" si="1087"/>
        <v>¥625M</v>
      </c>
      <c r="Z4953" s="1" t="str">
        <f t="shared" si="1088"/>
        <v>¥0</v>
      </c>
      <c r="AA4953" s="1" t="str">
        <f t="shared" si="1089"/>
        <v>¥1,82,642</v>
      </c>
      <c r="AB4953" s="6">
        <f t="shared" si="1090"/>
        <v>15220.144165205533</v>
      </c>
      <c r="AC4953" s="1" t="str">
        <f t="shared" si="1091"/>
        <v>Small</v>
      </c>
    </row>
    <row r="4954" spans="1:29">
      <c r="A4954" s="1" t="s">
        <v>3387</v>
      </c>
      <c r="B4954" s="1">
        <v>2021</v>
      </c>
      <c r="C4954" s="1" t="s">
        <v>45</v>
      </c>
      <c r="D4954" s="1" t="s">
        <v>39</v>
      </c>
      <c r="E4954" s="1" t="s">
        <v>23</v>
      </c>
      <c r="F4954" s="1">
        <v>85</v>
      </c>
      <c r="G4954" s="1">
        <v>3744</v>
      </c>
      <c r="H4954" s="1">
        <v>351</v>
      </c>
      <c r="I4954" s="1">
        <v>22.31</v>
      </c>
      <c r="J4954" s="1">
        <v>1</v>
      </c>
      <c r="K4954" s="1" t="s">
        <v>19</v>
      </c>
      <c r="L4954" s="1" t="s">
        <v>19</v>
      </c>
      <c r="M4954" s="1">
        <v>62</v>
      </c>
      <c r="N4954" s="1" t="s">
        <v>25</v>
      </c>
      <c r="O4954" s="1">
        <v>352997</v>
      </c>
      <c r="P4954" s="1">
        <f t="shared" si="1092"/>
        <v>5</v>
      </c>
      <c r="Q4954" s="1">
        <f t="shared" si="1079"/>
        <v>3</v>
      </c>
      <c r="R4954" s="5">
        <f t="shared" si="1080"/>
        <v>2.2702991452991452E-2</v>
      </c>
      <c r="S4954" s="6">
        <f t="shared" si="1081"/>
        <v>93750</v>
      </c>
      <c r="T4954" s="4">
        <f t="shared" si="1082"/>
        <v>4.1294117647058828</v>
      </c>
      <c r="U4954" s="1" t="str">
        <f t="shared" si="1083"/>
        <v>Normal</v>
      </c>
      <c r="V4954" s="1" t="str">
        <f t="shared" si="1084"/>
        <v>Still Private</v>
      </c>
      <c r="W4954" s="1" t="str">
        <f t="shared" si="1085"/>
        <v>A$</v>
      </c>
      <c r="X4954" s="1" t="str">
        <f t="shared" si="1086"/>
        <v>A$85M</v>
      </c>
      <c r="Y4954" s="1" t="str">
        <f t="shared" si="1087"/>
        <v>A$351M</v>
      </c>
      <c r="Z4954" s="1" t="str">
        <f t="shared" si="1088"/>
        <v>A$0</v>
      </c>
      <c r="AA4954" s="1" t="str">
        <f t="shared" si="1089"/>
        <v>A$93,750</v>
      </c>
      <c r="AB4954" s="6">
        <f t="shared" si="1090"/>
        <v>7812.5</v>
      </c>
      <c r="AC4954" s="1" t="str">
        <f t="shared" si="1091"/>
        <v>Small</v>
      </c>
    </row>
    <row r="4955" spans="1:29">
      <c r="A4955" s="1" t="s">
        <v>4597</v>
      </c>
      <c r="B4955" s="1">
        <v>2021</v>
      </c>
      <c r="C4955" s="1" t="s">
        <v>22</v>
      </c>
      <c r="D4955" s="1" t="s">
        <v>43</v>
      </c>
      <c r="E4955" s="1" t="s">
        <v>18</v>
      </c>
      <c r="F4955" s="1">
        <v>65</v>
      </c>
      <c r="G4955" s="1">
        <v>2933</v>
      </c>
      <c r="H4955" s="1">
        <v>187</v>
      </c>
      <c r="I4955" s="1">
        <v>23.36</v>
      </c>
      <c r="J4955" s="1">
        <v>1</v>
      </c>
      <c r="K4955" s="1" t="s">
        <v>19</v>
      </c>
      <c r="L4955" s="1" t="s">
        <v>19</v>
      </c>
      <c r="M4955" s="1">
        <v>45</v>
      </c>
      <c r="N4955" s="1" t="s">
        <v>25</v>
      </c>
      <c r="O4955" s="1">
        <v>336526</v>
      </c>
      <c r="P4955" s="1">
        <f t="shared" si="1092"/>
        <v>2</v>
      </c>
      <c r="Q4955" s="1">
        <f t="shared" si="1079"/>
        <v>3</v>
      </c>
      <c r="R4955" s="5">
        <f t="shared" si="1080"/>
        <v>2.2161609273781111E-2</v>
      </c>
      <c r="S4955" s="6">
        <f t="shared" si="1081"/>
        <v>63757.245141493353</v>
      </c>
      <c r="T4955" s="4">
        <f t="shared" si="1082"/>
        <v>2.8769230769230769</v>
      </c>
      <c r="U4955" s="1" t="str">
        <f t="shared" si="1083"/>
        <v>Normal</v>
      </c>
      <c r="V4955" s="1" t="str">
        <f t="shared" si="1084"/>
        <v>Still Private</v>
      </c>
      <c r="W4955" s="1" t="str">
        <f t="shared" si="1085"/>
        <v>£</v>
      </c>
      <c r="X4955" s="1" t="str">
        <f t="shared" si="1086"/>
        <v>£65M</v>
      </c>
      <c r="Y4955" s="1" t="str">
        <f t="shared" si="1087"/>
        <v>£187M</v>
      </c>
      <c r="Z4955" s="1" t="str">
        <f t="shared" si="1088"/>
        <v>£0</v>
      </c>
      <c r="AA4955" s="1" t="str">
        <f t="shared" si="1089"/>
        <v>£63,757</v>
      </c>
      <c r="AB4955" s="6">
        <f t="shared" si="1090"/>
        <v>5313.1037617911124</v>
      </c>
      <c r="AC4955" s="1" t="str">
        <f t="shared" si="1091"/>
        <v>Small</v>
      </c>
    </row>
    <row r="4956" spans="1:29">
      <c r="A4956" s="1" t="s">
        <v>3992</v>
      </c>
      <c r="B4956" s="1">
        <v>2021</v>
      </c>
      <c r="C4956" s="1" t="s">
        <v>31</v>
      </c>
      <c r="D4956" s="1" t="s">
        <v>39</v>
      </c>
      <c r="E4956" s="1" t="s">
        <v>18</v>
      </c>
      <c r="F4956" s="1">
        <v>94</v>
      </c>
      <c r="G4956" s="1">
        <v>3154</v>
      </c>
      <c r="H4956" s="1">
        <v>797</v>
      </c>
      <c r="I4956" s="1">
        <v>19.91</v>
      </c>
      <c r="J4956" s="1">
        <v>7</v>
      </c>
      <c r="K4956" s="1" t="s">
        <v>19</v>
      </c>
      <c r="L4956" s="1" t="s">
        <v>24</v>
      </c>
      <c r="M4956" s="1">
        <v>20</v>
      </c>
      <c r="N4956" s="1" t="s">
        <v>29</v>
      </c>
      <c r="O4956" s="1">
        <v>231740</v>
      </c>
      <c r="P4956" s="1">
        <f t="shared" si="1092"/>
        <v>2</v>
      </c>
      <c r="Q4956" s="1">
        <f t="shared" si="1079"/>
        <v>3</v>
      </c>
      <c r="R4956" s="5">
        <f t="shared" si="1080"/>
        <v>2.9803424223208624E-2</v>
      </c>
      <c r="S4956" s="6">
        <f t="shared" si="1081"/>
        <v>252694.99048826887</v>
      </c>
      <c r="T4956" s="4">
        <f t="shared" si="1082"/>
        <v>8.4787234042553195</v>
      </c>
      <c r="U4956" s="1" t="str">
        <f t="shared" si="1083"/>
        <v>Normal</v>
      </c>
      <c r="V4956" s="1" t="str">
        <f t="shared" si="1084"/>
        <v>IPO</v>
      </c>
      <c r="W4956" s="1" t="str">
        <f t="shared" si="1085"/>
        <v>€</v>
      </c>
      <c r="X4956" s="1" t="str">
        <f t="shared" si="1086"/>
        <v>€94M</v>
      </c>
      <c r="Y4956" s="1" t="str">
        <f t="shared" si="1087"/>
        <v>€797M</v>
      </c>
      <c r="Z4956" s="1" t="str">
        <f t="shared" si="1088"/>
        <v>€0</v>
      </c>
      <c r="AA4956" s="1" t="str">
        <f t="shared" si="1089"/>
        <v>€2,52,695</v>
      </c>
      <c r="AB4956" s="6">
        <f t="shared" si="1090"/>
        <v>21057.915874022405</v>
      </c>
      <c r="AC4956" s="1" t="str">
        <f t="shared" si="1091"/>
        <v>Small</v>
      </c>
    </row>
    <row r="4957" spans="1:29">
      <c r="A4957" s="1" t="s">
        <v>1376</v>
      </c>
      <c r="B4957" s="1">
        <v>2022</v>
      </c>
      <c r="C4957" s="1" t="s">
        <v>22</v>
      </c>
      <c r="D4957" s="1" t="s">
        <v>43</v>
      </c>
      <c r="E4957" s="1" t="s">
        <v>37</v>
      </c>
      <c r="F4957" s="1">
        <v>69</v>
      </c>
      <c r="G4957" s="1">
        <v>3600</v>
      </c>
      <c r="H4957" s="1">
        <v>22</v>
      </c>
      <c r="I4957" s="1">
        <v>7.67</v>
      </c>
      <c r="J4957" s="1">
        <v>4</v>
      </c>
      <c r="K4957" s="1" t="s">
        <v>24</v>
      </c>
      <c r="L4957" s="1" t="s">
        <v>19</v>
      </c>
      <c r="M4957" s="1">
        <v>40</v>
      </c>
      <c r="N4957" s="1" t="s">
        <v>29</v>
      </c>
      <c r="O4957" s="1">
        <v>4718748</v>
      </c>
      <c r="P4957" s="1">
        <f t="shared" si="1092"/>
        <v>4</v>
      </c>
      <c r="Q4957" s="1">
        <f t="shared" si="1079"/>
        <v>2</v>
      </c>
      <c r="R4957" s="5">
        <f t="shared" si="1080"/>
        <v>1.9166666666666665E-2</v>
      </c>
      <c r="S4957" s="6">
        <f t="shared" si="1081"/>
        <v>6111.1111111111113</v>
      </c>
      <c r="T4957" s="4">
        <f t="shared" si="1082"/>
        <v>0.3188405797101449</v>
      </c>
      <c r="U4957" s="1" t="str">
        <f t="shared" si="1083"/>
        <v>Normal</v>
      </c>
      <c r="V4957" s="1" t="str">
        <f t="shared" si="1084"/>
        <v>Acquired</v>
      </c>
      <c r="W4957" s="1" t="str">
        <f t="shared" si="1085"/>
        <v>£</v>
      </c>
      <c r="X4957" s="1" t="str">
        <f t="shared" si="1086"/>
        <v>£69M</v>
      </c>
      <c r="Y4957" s="1" t="str">
        <f t="shared" si="1087"/>
        <v>£22M</v>
      </c>
      <c r="Z4957" s="1" t="str">
        <f t="shared" si="1088"/>
        <v>£0</v>
      </c>
      <c r="AA4957" s="1" t="str">
        <f t="shared" si="1089"/>
        <v>£6,111</v>
      </c>
      <c r="AB4957" s="6">
        <f t="shared" si="1090"/>
        <v>509.25925925925924</v>
      </c>
      <c r="AC4957" s="1" t="str">
        <f t="shared" si="1091"/>
        <v>Small</v>
      </c>
    </row>
    <row r="4958" spans="1:29">
      <c r="A4958" s="1" t="s">
        <v>3200</v>
      </c>
      <c r="B4958" s="1">
        <v>2022</v>
      </c>
      <c r="C4958" s="1" t="s">
        <v>31</v>
      </c>
      <c r="D4958" s="1" t="s">
        <v>32</v>
      </c>
      <c r="E4958" s="1" t="s">
        <v>23</v>
      </c>
      <c r="F4958" s="1">
        <v>93</v>
      </c>
      <c r="G4958" s="1">
        <v>3698</v>
      </c>
      <c r="H4958" s="1">
        <v>246</v>
      </c>
      <c r="I4958" s="1">
        <v>32.46</v>
      </c>
      <c r="J4958" s="1">
        <v>2</v>
      </c>
      <c r="K4958" s="1" t="s">
        <v>19</v>
      </c>
      <c r="L4958" s="1" t="s">
        <v>24</v>
      </c>
      <c r="M4958" s="1">
        <v>6</v>
      </c>
      <c r="N4958" s="1" t="s">
        <v>20</v>
      </c>
      <c r="O4958" s="1">
        <v>4671867</v>
      </c>
      <c r="P4958" s="1">
        <f t="shared" si="1092"/>
        <v>5</v>
      </c>
      <c r="Q4958" s="1">
        <f t="shared" si="1079"/>
        <v>2</v>
      </c>
      <c r="R4958" s="5">
        <f t="shared" si="1080"/>
        <v>2.5148729042725797E-2</v>
      </c>
      <c r="S4958" s="6">
        <f t="shared" si="1081"/>
        <v>66522.444564629535</v>
      </c>
      <c r="T4958" s="4">
        <f t="shared" si="1082"/>
        <v>2.6451612903225805</v>
      </c>
      <c r="U4958" s="1" t="str">
        <f t="shared" si="1083"/>
        <v>Normal</v>
      </c>
      <c r="V4958" s="1" t="str">
        <f t="shared" si="1084"/>
        <v>IPO</v>
      </c>
      <c r="W4958" s="1" t="str">
        <f t="shared" si="1085"/>
        <v>€</v>
      </c>
      <c r="X4958" s="1" t="str">
        <f t="shared" si="1086"/>
        <v>€93M</v>
      </c>
      <c r="Y4958" s="1" t="str">
        <f t="shared" si="1087"/>
        <v>€246M</v>
      </c>
      <c r="Z4958" s="1" t="str">
        <f t="shared" si="1088"/>
        <v>€0</v>
      </c>
      <c r="AA4958" s="1" t="str">
        <f t="shared" si="1089"/>
        <v>€66,522</v>
      </c>
      <c r="AB4958" s="6">
        <f t="shared" si="1090"/>
        <v>5543.5370470524604</v>
      </c>
      <c r="AC4958" s="1" t="str">
        <f t="shared" si="1091"/>
        <v>Small</v>
      </c>
    </row>
    <row r="4959" spans="1:29">
      <c r="A4959" s="1" t="s">
        <v>2084</v>
      </c>
      <c r="B4959" s="1">
        <v>2022</v>
      </c>
      <c r="C4959" s="1" t="s">
        <v>42</v>
      </c>
      <c r="D4959" s="1" t="s">
        <v>48</v>
      </c>
      <c r="E4959" s="1" t="s">
        <v>18</v>
      </c>
      <c r="F4959" s="1">
        <v>19</v>
      </c>
      <c r="G4959" s="1">
        <v>2453</v>
      </c>
      <c r="H4959" s="1">
        <v>205</v>
      </c>
      <c r="I4959" s="1">
        <v>30.54</v>
      </c>
      <c r="J4959" s="1">
        <v>4</v>
      </c>
      <c r="K4959" s="1" t="s">
        <v>19</v>
      </c>
      <c r="L4959" s="1" t="s">
        <v>24</v>
      </c>
      <c r="M4959" s="1">
        <v>11</v>
      </c>
      <c r="N4959" s="1" t="s">
        <v>20</v>
      </c>
      <c r="O4959" s="1">
        <v>4671713</v>
      </c>
      <c r="P4959" s="1">
        <f t="shared" si="1092"/>
        <v>2</v>
      </c>
      <c r="Q4959" s="1">
        <f t="shared" si="1079"/>
        <v>2</v>
      </c>
      <c r="R4959" s="5">
        <f t="shared" si="1080"/>
        <v>7.7456176110884635E-3</v>
      </c>
      <c r="S4959" s="6">
        <f t="shared" si="1081"/>
        <v>83571.137382796573</v>
      </c>
      <c r="T4959" s="4">
        <f t="shared" si="1082"/>
        <v>10.789473684210526</v>
      </c>
      <c r="U4959" s="1" t="str">
        <f t="shared" si="1083"/>
        <v>Normal</v>
      </c>
      <c r="V4959" s="1" t="str">
        <f t="shared" si="1084"/>
        <v>IPO</v>
      </c>
      <c r="W4959" s="1" t="str">
        <f t="shared" si="1085"/>
        <v>¥</v>
      </c>
      <c r="X4959" s="1" t="str">
        <f t="shared" si="1086"/>
        <v>¥19M</v>
      </c>
      <c r="Y4959" s="1" t="str">
        <f t="shared" si="1087"/>
        <v>¥205M</v>
      </c>
      <c r="Z4959" s="1" t="str">
        <f t="shared" si="1088"/>
        <v>¥0</v>
      </c>
      <c r="AA4959" s="1" t="str">
        <f t="shared" si="1089"/>
        <v>¥83,571</v>
      </c>
      <c r="AB4959" s="6">
        <f t="shared" si="1090"/>
        <v>6964.2614485663817</v>
      </c>
      <c r="AC4959" s="1" t="str">
        <f t="shared" si="1091"/>
        <v>Small</v>
      </c>
    </row>
    <row r="4960" spans="1:29">
      <c r="A4960" s="1" t="s">
        <v>5030</v>
      </c>
      <c r="B4960" s="1">
        <v>2022</v>
      </c>
      <c r="C4960" s="1" t="s">
        <v>59</v>
      </c>
      <c r="D4960" s="1" t="s">
        <v>43</v>
      </c>
      <c r="E4960" s="1" t="s">
        <v>40</v>
      </c>
      <c r="F4960" s="1">
        <v>54</v>
      </c>
      <c r="G4960" s="1">
        <v>1018</v>
      </c>
      <c r="H4960" s="1">
        <v>547</v>
      </c>
      <c r="I4960" s="1">
        <v>31.69</v>
      </c>
      <c r="J4960" s="1">
        <v>3</v>
      </c>
      <c r="K4960" s="1" t="s">
        <v>24</v>
      </c>
      <c r="L4960" s="1" t="s">
        <v>24</v>
      </c>
      <c r="M4960" s="1">
        <v>87</v>
      </c>
      <c r="N4960" s="1" t="s">
        <v>25</v>
      </c>
      <c r="O4960" s="1">
        <v>4469643</v>
      </c>
      <c r="P4960" s="1">
        <f t="shared" si="1092"/>
        <v>3</v>
      </c>
      <c r="Q4960" s="1">
        <f t="shared" si="1079"/>
        <v>2</v>
      </c>
      <c r="R4960" s="5">
        <f t="shared" si="1080"/>
        <v>5.304518664047151E-2</v>
      </c>
      <c r="S4960" s="6">
        <f t="shared" si="1081"/>
        <v>537328.09430255403</v>
      </c>
      <c r="T4960" s="4">
        <f t="shared" si="1082"/>
        <v>10.12962962962963</v>
      </c>
      <c r="U4960" s="1" t="str">
        <f t="shared" si="1083"/>
        <v>Normal</v>
      </c>
      <c r="V4960" s="1" t="str">
        <f t="shared" si="1084"/>
        <v>Acquired</v>
      </c>
      <c r="W4960" s="1" t="str">
        <f t="shared" si="1085"/>
        <v>₹</v>
      </c>
      <c r="X4960" s="1" t="str">
        <f t="shared" si="1086"/>
        <v>₹54M</v>
      </c>
      <c r="Y4960" s="1" t="str">
        <f t="shared" si="1087"/>
        <v>₹547M</v>
      </c>
      <c r="Z4960" s="1" t="str">
        <f t="shared" si="1088"/>
        <v>₹0</v>
      </c>
      <c r="AA4960" s="1" t="str">
        <f t="shared" si="1089"/>
        <v>₹5,37,328</v>
      </c>
      <c r="AB4960" s="6">
        <f t="shared" si="1090"/>
        <v>44777.341191879503</v>
      </c>
      <c r="AC4960" s="1" t="str">
        <f t="shared" si="1091"/>
        <v>Small</v>
      </c>
    </row>
    <row r="4961" spans="1:29">
      <c r="A4961" s="1" t="s">
        <v>3651</v>
      </c>
      <c r="B4961" s="1">
        <v>2022</v>
      </c>
      <c r="C4961" s="1" t="s">
        <v>73</v>
      </c>
      <c r="D4961" s="1" t="s">
        <v>95</v>
      </c>
      <c r="E4961" s="1" t="s">
        <v>40</v>
      </c>
      <c r="F4961" s="1">
        <v>47</v>
      </c>
      <c r="G4961" s="1">
        <v>4756</v>
      </c>
      <c r="H4961" s="1">
        <v>980</v>
      </c>
      <c r="I4961" s="1">
        <v>24.61</v>
      </c>
      <c r="J4961" s="1">
        <v>3</v>
      </c>
      <c r="K4961" s="1" t="s">
        <v>19</v>
      </c>
      <c r="L4961" s="1" t="s">
        <v>19</v>
      </c>
      <c r="M4961" s="1">
        <v>90</v>
      </c>
      <c r="N4961" s="1" t="s">
        <v>25</v>
      </c>
      <c r="O4961" s="1">
        <v>4390686</v>
      </c>
      <c r="P4961" s="1">
        <f t="shared" si="1092"/>
        <v>3</v>
      </c>
      <c r="Q4961" s="1">
        <f t="shared" si="1079"/>
        <v>2</v>
      </c>
      <c r="R4961" s="5">
        <f t="shared" si="1080"/>
        <v>9.8822539949537432E-3</v>
      </c>
      <c r="S4961" s="6">
        <f t="shared" si="1081"/>
        <v>206055.50883095039</v>
      </c>
      <c r="T4961" s="4">
        <f t="shared" si="1082"/>
        <v>20.851063829787233</v>
      </c>
      <c r="U4961" s="1" t="str">
        <f t="shared" si="1083"/>
        <v>Normal</v>
      </c>
      <c r="V4961" s="1" t="str">
        <f t="shared" si="1084"/>
        <v>Still Private</v>
      </c>
      <c r="W4961" s="1" t="str">
        <f t="shared" si="1085"/>
        <v>€</v>
      </c>
      <c r="X4961" s="1" t="str">
        <f t="shared" si="1086"/>
        <v>€47M</v>
      </c>
      <c r="Y4961" s="1" t="str">
        <f t="shared" si="1087"/>
        <v>€980M</v>
      </c>
      <c r="Z4961" s="1" t="str">
        <f t="shared" si="1088"/>
        <v>€0</v>
      </c>
      <c r="AA4961" s="1" t="str">
        <f t="shared" si="1089"/>
        <v>€2,06,056</v>
      </c>
      <c r="AB4961" s="6">
        <f t="shared" si="1090"/>
        <v>17171.292402579198</v>
      </c>
      <c r="AC4961" s="1" t="str">
        <f t="shared" si="1091"/>
        <v>Small</v>
      </c>
    </row>
    <row r="4962" spans="1:29">
      <c r="A4962" s="1" t="s">
        <v>543</v>
      </c>
      <c r="B4962" s="1">
        <v>2022</v>
      </c>
      <c r="C4962" s="1" t="s">
        <v>59</v>
      </c>
      <c r="D4962" s="1" t="s">
        <v>17</v>
      </c>
      <c r="E4962" s="1" t="s">
        <v>40</v>
      </c>
      <c r="F4962" s="1">
        <v>92</v>
      </c>
      <c r="G4962" s="1">
        <v>633</v>
      </c>
      <c r="H4962" s="1">
        <v>341</v>
      </c>
      <c r="I4962" s="1">
        <v>46.01</v>
      </c>
      <c r="J4962" s="1">
        <v>5</v>
      </c>
      <c r="K4962" s="1" t="s">
        <v>24</v>
      </c>
      <c r="L4962" s="1" t="s">
        <v>19</v>
      </c>
      <c r="M4962" s="1">
        <v>34</v>
      </c>
      <c r="N4962" s="1" t="s">
        <v>20</v>
      </c>
      <c r="O4962" s="1">
        <v>4371795</v>
      </c>
      <c r="P4962" s="1">
        <f t="shared" si="1092"/>
        <v>3</v>
      </c>
      <c r="Q4962" s="1">
        <f t="shared" si="1079"/>
        <v>2</v>
      </c>
      <c r="R4962" s="5">
        <f t="shared" si="1080"/>
        <v>0.14533965244865718</v>
      </c>
      <c r="S4962" s="6">
        <f t="shared" si="1081"/>
        <v>538704.58135860984</v>
      </c>
      <c r="T4962" s="4">
        <f t="shared" si="1082"/>
        <v>3.7065217391304346</v>
      </c>
      <c r="U4962" s="1" t="str">
        <f t="shared" si="1083"/>
        <v>Normal</v>
      </c>
      <c r="V4962" s="1" t="str">
        <f t="shared" si="1084"/>
        <v>Acquired</v>
      </c>
      <c r="W4962" s="1" t="str">
        <f t="shared" si="1085"/>
        <v>₹</v>
      </c>
      <c r="X4962" s="1" t="str">
        <f t="shared" si="1086"/>
        <v>₹92M</v>
      </c>
      <c r="Y4962" s="1" t="str">
        <f t="shared" si="1087"/>
        <v>₹341M</v>
      </c>
      <c r="Z4962" s="1" t="str">
        <f t="shared" si="1088"/>
        <v>₹0</v>
      </c>
      <c r="AA4962" s="1" t="str">
        <f t="shared" si="1089"/>
        <v>₹5,38,705</v>
      </c>
      <c r="AB4962" s="6">
        <f t="shared" si="1090"/>
        <v>44892.04844655082</v>
      </c>
      <c r="AC4962" s="1" t="str">
        <f t="shared" si="1091"/>
        <v>Small</v>
      </c>
    </row>
    <row r="4963" spans="1:29">
      <c r="A4963" s="1" t="s">
        <v>4378</v>
      </c>
      <c r="B4963" s="1">
        <v>2022</v>
      </c>
      <c r="C4963" s="1" t="s">
        <v>73</v>
      </c>
      <c r="D4963" s="1" t="s">
        <v>46</v>
      </c>
      <c r="E4963" s="1" t="s">
        <v>23</v>
      </c>
      <c r="F4963" s="1">
        <v>46</v>
      </c>
      <c r="G4963" s="1">
        <v>2390</v>
      </c>
      <c r="H4963" s="1">
        <v>219</v>
      </c>
      <c r="I4963" s="1">
        <v>21.63</v>
      </c>
      <c r="J4963" s="1">
        <v>7</v>
      </c>
      <c r="K4963" s="1" t="s">
        <v>24</v>
      </c>
      <c r="L4963" s="1" t="s">
        <v>24</v>
      </c>
      <c r="M4963" s="1">
        <v>52</v>
      </c>
      <c r="N4963" s="1" t="s">
        <v>29</v>
      </c>
      <c r="O4963" s="1">
        <v>4284954</v>
      </c>
      <c r="P4963" s="1">
        <f t="shared" si="1092"/>
        <v>5</v>
      </c>
      <c r="Q4963" s="1">
        <f t="shared" si="1079"/>
        <v>2</v>
      </c>
      <c r="R4963" s="5">
        <f t="shared" si="1080"/>
        <v>1.9246861924686193E-2</v>
      </c>
      <c r="S4963" s="6">
        <f t="shared" si="1081"/>
        <v>91631.799163179923</v>
      </c>
      <c r="T4963" s="4">
        <f t="shared" si="1082"/>
        <v>4.7608695652173916</v>
      </c>
      <c r="U4963" s="1" t="str">
        <f t="shared" si="1083"/>
        <v>Normal</v>
      </c>
      <c r="V4963" s="1" t="str">
        <f t="shared" si="1084"/>
        <v>Acquired</v>
      </c>
      <c r="W4963" s="1" t="str">
        <f t="shared" si="1085"/>
        <v>€</v>
      </c>
      <c r="X4963" s="1" t="str">
        <f t="shared" si="1086"/>
        <v>€46M</v>
      </c>
      <c r="Y4963" s="1" t="str">
        <f t="shared" si="1087"/>
        <v>€219M</v>
      </c>
      <c r="Z4963" s="1" t="str">
        <f t="shared" si="1088"/>
        <v>€0</v>
      </c>
      <c r="AA4963" s="1" t="str">
        <f t="shared" si="1089"/>
        <v>€91,632</v>
      </c>
      <c r="AB4963" s="6">
        <f t="shared" si="1090"/>
        <v>7635.9832635983266</v>
      </c>
      <c r="AC4963" s="1" t="str">
        <f t="shared" si="1091"/>
        <v>Small</v>
      </c>
    </row>
    <row r="4964" spans="1:29">
      <c r="A4964" s="1" t="s">
        <v>4864</v>
      </c>
      <c r="B4964" s="1">
        <v>2022</v>
      </c>
      <c r="C4964" s="1" t="s">
        <v>53</v>
      </c>
      <c r="D4964" s="1" t="s">
        <v>36</v>
      </c>
      <c r="E4964" s="1" t="s">
        <v>23</v>
      </c>
      <c r="F4964" s="1">
        <v>2</v>
      </c>
      <c r="G4964" s="1">
        <v>615</v>
      </c>
      <c r="H4964" s="1">
        <v>539</v>
      </c>
      <c r="I4964" s="1">
        <v>42.95</v>
      </c>
      <c r="J4964" s="1">
        <v>5</v>
      </c>
      <c r="K4964" s="1" t="s">
        <v>19</v>
      </c>
      <c r="L4964" s="1" t="s">
        <v>19</v>
      </c>
      <c r="M4964" s="1">
        <v>51</v>
      </c>
      <c r="N4964" s="1" t="s">
        <v>49</v>
      </c>
      <c r="O4964" s="1">
        <v>4162338</v>
      </c>
      <c r="P4964" s="1">
        <f t="shared" si="1092"/>
        <v>5</v>
      </c>
      <c r="Q4964" s="1">
        <f t="shared" si="1079"/>
        <v>2</v>
      </c>
      <c r="R4964" s="5">
        <f t="shared" si="1080"/>
        <v>3.2520325203252032E-3</v>
      </c>
      <c r="S4964" s="6">
        <f t="shared" si="1081"/>
        <v>876422.76422764233</v>
      </c>
      <c r="T4964" s="4">
        <f t="shared" si="1082"/>
        <v>269.5</v>
      </c>
      <c r="U4964" s="1" t="str">
        <f t="shared" si="1083"/>
        <v>Normal</v>
      </c>
      <c r="V4964" s="1" t="str">
        <f t="shared" si="1084"/>
        <v>Still Private</v>
      </c>
      <c r="W4964" s="1">
        <f t="shared" si="1085"/>
        <v>0</v>
      </c>
      <c r="X4964" s="1" t="str">
        <f t="shared" si="1086"/>
        <v>02M</v>
      </c>
      <c r="Y4964" s="1" t="str">
        <f t="shared" si="1087"/>
        <v>0539M</v>
      </c>
      <c r="Z4964" s="1" t="str">
        <f t="shared" si="1088"/>
        <v>00</v>
      </c>
      <c r="AA4964" s="1" t="str">
        <f t="shared" si="1089"/>
        <v>08,76,423</v>
      </c>
      <c r="AB4964" s="6">
        <f t="shared" si="1090"/>
        <v>73035.230352303523</v>
      </c>
      <c r="AC4964" s="1" t="str">
        <f t="shared" si="1091"/>
        <v>Small</v>
      </c>
    </row>
    <row r="4965" spans="1:29">
      <c r="A4965" s="1" t="s">
        <v>2973</v>
      </c>
      <c r="B4965" s="1">
        <v>2022</v>
      </c>
      <c r="C4965" s="1" t="s">
        <v>45</v>
      </c>
      <c r="D4965" s="1" t="s">
        <v>51</v>
      </c>
      <c r="E4965" s="1" t="s">
        <v>18</v>
      </c>
      <c r="F4965" s="1">
        <v>75</v>
      </c>
      <c r="G4965" s="1">
        <v>2520</v>
      </c>
      <c r="H4965" s="1">
        <v>205</v>
      </c>
      <c r="I4965" s="1">
        <v>48.86</v>
      </c>
      <c r="J4965" s="1">
        <v>2</v>
      </c>
      <c r="K4965" s="1" t="s">
        <v>24</v>
      </c>
      <c r="L4965" s="1" t="s">
        <v>19</v>
      </c>
      <c r="M4965" s="1">
        <v>35</v>
      </c>
      <c r="N4965" s="1" t="s">
        <v>20</v>
      </c>
      <c r="O4965" s="1">
        <v>4142847</v>
      </c>
      <c r="P4965" s="1">
        <f t="shared" si="1092"/>
        <v>2</v>
      </c>
      <c r="Q4965" s="1">
        <f t="shared" si="1079"/>
        <v>2</v>
      </c>
      <c r="R4965" s="5">
        <f t="shared" si="1080"/>
        <v>2.976190476190476E-2</v>
      </c>
      <c r="S4965" s="6">
        <f t="shared" si="1081"/>
        <v>81349.206349206346</v>
      </c>
      <c r="T4965" s="4">
        <f t="shared" si="1082"/>
        <v>2.7333333333333334</v>
      </c>
      <c r="U4965" s="1" t="str">
        <f t="shared" si="1083"/>
        <v>Normal</v>
      </c>
      <c r="V4965" s="1" t="str">
        <f t="shared" si="1084"/>
        <v>Acquired</v>
      </c>
      <c r="W4965" s="1" t="str">
        <f t="shared" si="1085"/>
        <v>A$</v>
      </c>
      <c r="X4965" s="1" t="str">
        <f t="shared" si="1086"/>
        <v>A$75M</v>
      </c>
      <c r="Y4965" s="1" t="str">
        <f t="shared" si="1087"/>
        <v>A$205M</v>
      </c>
      <c r="Z4965" s="1" t="str">
        <f t="shared" si="1088"/>
        <v>A$0</v>
      </c>
      <c r="AA4965" s="1" t="str">
        <f t="shared" si="1089"/>
        <v>A$81,349</v>
      </c>
      <c r="AB4965" s="6">
        <f t="shared" si="1090"/>
        <v>6779.1005291005295</v>
      </c>
      <c r="AC4965" s="1" t="str">
        <f t="shared" si="1091"/>
        <v>Small</v>
      </c>
    </row>
    <row r="4966" spans="1:29">
      <c r="A4966" s="1" t="s">
        <v>1968</v>
      </c>
      <c r="B4966" s="1">
        <v>2022</v>
      </c>
      <c r="C4966" s="1" t="s">
        <v>22</v>
      </c>
      <c r="D4966" s="1" t="s">
        <v>102</v>
      </c>
      <c r="E4966" s="1" t="s">
        <v>28</v>
      </c>
      <c r="F4966" s="1">
        <v>74</v>
      </c>
      <c r="G4966" s="1">
        <v>2754</v>
      </c>
      <c r="H4966" s="1">
        <v>766</v>
      </c>
      <c r="I4966" s="1">
        <v>44.11</v>
      </c>
      <c r="J4966" s="1">
        <v>2</v>
      </c>
      <c r="K4966" s="1" t="s">
        <v>19</v>
      </c>
      <c r="L4966" s="1" t="s">
        <v>24</v>
      </c>
      <c r="M4966" s="1">
        <v>8</v>
      </c>
      <c r="N4966" s="1" t="s">
        <v>33</v>
      </c>
      <c r="O4966" s="1">
        <v>4043790</v>
      </c>
      <c r="P4966" s="1">
        <f t="shared" si="1092"/>
        <v>1</v>
      </c>
      <c r="Q4966" s="1">
        <f t="shared" si="1079"/>
        <v>2</v>
      </c>
      <c r="R4966" s="5">
        <f t="shared" si="1080"/>
        <v>2.6870007262164125E-2</v>
      </c>
      <c r="S4966" s="6">
        <f t="shared" si="1081"/>
        <v>278140.88598402322</v>
      </c>
      <c r="T4966" s="4">
        <f t="shared" si="1082"/>
        <v>10.351351351351351</v>
      </c>
      <c r="U4966" s="1" t="str">
        <f t="shared" si="1083"/>
        <v>Normal</v>
      </c>
      <c r="V4966" s="1" t="str">
        <f t="shared" si="1084"/>
        <v>IPO</v>
      </c>
      <c r="W4966" s="1" t="str">
        <f t="shared" si="1085"/>
        <v>£</v>
      </c>
      <c r="X4966" s="1" t="str">
        <f t="shared" si="1086"/>
        <v>£74M</v>
      </c>
      <c r="Y4966" s="1" t="str">
        <f t="shared" si="1087"/>
        <v>£766M</v>
      </c>
      <c r="Z4966" s="1" t="str">
        <f t="shared" si="1088"/>
        <v>£0</v>
      </c>
      <c r="AA4966" s="1" t="str">
        <f t="shared" si="1089"/>
        <v>£2,78,141</v>
      </c>
      <c r="AB4966" s="6">
        <f t="shared" si="1090"/>
        <v>23178.407165335269</v>
      </c>
      <c r="AC4966" s="1" t="str">
        <f t="shared" si="1091"/>
        <v>Small</v>
      </c>
    </row>
    <row r="4967" spans="1:29">
      <c r="A4967" s="1" t="s">
        <v>4426</v>
      </c>
      <c r="B4967" s="1">
        <v>2022</v>
      </c>
      <c r="C4967" s="1" t="s">
        <v>53</v>
      </c>
      <c r="D4967" s="1" t="s">
        <v>51</v>
      </c>
      <c r="E4967" s="1" t="s">
        <v>18</v>
      </c>
      <c r="F4967" s="1">
        <v>17</v>
      </c>
      <c r="G4967" s="1">
        <v>4069</v>
      </c>
      <c r="H4967" s="1">
        <v>344</v>
      </c>
      <c r="I4967" s="1">
        <v>43.88</v>
      </c>
      <c r="J4967" s="1">
        <v>6</v>
      </c>
      <c r="K4967" s="1" t="s">
        <v>19</v>
      </c>
      <c r="L4967" s="1" t="s">
        <v>19</v>
      </c>
      <c r="M4967" s="1">
        <v>26</v>
      </c>
      <c r="N4967" s="1" t="s">
        <v>33</v>
      </c>
      <c r="O4967" s="1">
        <v>3928025</v>
      </c>
      <c r="P4967" s="1">
        <f t="shared" si="1092"/>
        <v>2</v>
      </c>
      <c r="Q4967" s="1">
        <f t="shared" si="1079"/>
        <v>2</v>
      </c>
      <c r="R4967" s="5">
        <f t="shared" si="1080"/>
        <v>4.1779306955025807E-3</v>
      </c>
      <c r="S4967" s="6">
        <f t="shared" si="1081"/>
        <v>84541.656426640446</v>
      </c>
      <c r="T4967" s="4">
        <f t="shared" si="1082"/>
        <v>20.235294117647058</v>
      </c>
      <c r="U4967" s="1" t="str">
        <f t="shared" si="1083"/>
        <v>Normal</v>
      </c>
      <c r="V4967" s="1" t="str">
        <f t="shared" si="1084"/>
        <v>Still Private</v>
      </c>
      <c r="W4967" s="1">
        <f t="shared" si="1085"/>
        <v>0</v>
      </c>
      <c r="X4967" s="1" t="str">
        <f t="shared" si="1086"/>
        <v>017M</v>
      </c>
      <c r="Y4967" s="1" t="str">
        <f t="shared" si="1087"/>
        <v>0344M</v>
      </c>
      <c r="Z4967" s="1" t="str">
        <f t="shared" si="1088"/>
        <v>00</v>
      </c>
      <c r="AA4967" s="1" t="str">
        <f t="shared" si="1089"/>
        <v>084,542</v>
      </c>
      <c r="AB4967" s="6">
        <f t="shared" si="1090"/>
        <v>7045.1380355533711</v>
      </c>
      <c r="AC4967" s="1" t="str">
        <f t="shared" si="1091"/>
        <v>Small</v>
      </c>
    </row>
    <row r="4968" spans="1:29">
      <c r="A4968" s="1" t="s">
        <v>555</v>
      </c>
      <c r="B4968" s="1">
        <v>2022</v>
      </c>
      <c r="C4968" s="1" t="s">
        <v>73</v>
      </c>
      <c r="D4968" s="1" t="s">
        <v>36</v>
      </c>
      <c r="E4968" s="1" t="s">
        <v>18</v>
      </c>
      <c r="F4968" s="1">
        <v>81</v>
      </c>
      <c r="G4968" s="1">
        <v>1575</v>
      </c>
      <c r="H4968" s="1">
        <v>243</v>
      </c>
      <c r="I4968" s="1">
        <v>6.47</v>
      </c>
      <c r="J4968" s="1">
        <v>7</v>
      </c>
      <c r="K4968" s="1" t="s">
        <v>19</v>
      </c>
      <c r="L4968" s="1" t="s">
        <v>19</v>
      </c>
      <c r="M4968" s="1">
        <v>24</v>
      </c>
      <c r="N4968" s="1" t="s">
        <v>25</v>
      </c>
      <c r="O4968" s="1">
        <v>3923688</v>
      </c>
      <c r="P4968" s="1">
        <f t="shared" si="1092"/>
        <v>2</v>
      </c>
      <c r="Q4968" s="1">
        <f t="shared" si="1079"/>
        <v>2</v>
      </c>
      <c r="R4968" s="5">
        <f t="shared" si="1080"/>
        <v>5.1428571428571428E-2</v>
      </c>
      <c r="S4968" s="6">
        <f t="shared" si="1081"/>
        <v>154285.71428571429</v>
      </c>
      <c r="T4968" s="4">
        <f t="shared" si="1082"/>
        <v>3</v>
      </c>
      <c r="U4968" s="1" t="str">
        <f t="shared" si="1083"/>
        <v>Normal</v>
      </c>
      <c r="V4968" s="1" t="str">
        <f t="shared" si="1084"/>
        <v>Still Private</v>
      </c>
      <c r="W4968" s="1" t="str">
        <f t="shared" si="1085"/>
        <v>€</v>
      </c>
      <c r="X4968" s="1" t="str">
        <f t="shared" si="1086"/>
        <v>€81M</v>
      </c>
      <c r="Y4968" s="1" t="str">
        <f t="shared" si="1087"/>
        <v>€243M</v>
      </c>
      <c r="Z4968" s="1" t="str">
        <f t="shared" si="1088"/>
        <v>€0</v>
      </c>
      <c r="AA4968" s="1" t="str">
        <f t="shared" si="1089"/>
        <v>€1,54,286</v>
      </c>
      <c r="AB4968" s="6">
        <f t="shared" si="1090"/>
        <v>12857.142857142857</v>
      </c>
      <c r="AC4968" s="1" t="str">
        <f t="shared" si="1091"/>
        <v>Small</v>
      </c>
    </row>
    <row r="4969" spans="1:29">
      <c r="A4969" s="1" t="s">
        <v>3971</v>
      </c>
      <c r="B4969" s="1">
        <v>2022</v>
      </c>
      <c r="C4969" s="1" t="s">
        <v>42</v>
      </c>
      <c r="D4969" s="1" t="s">
        <v>46</v>
      </c>
      <c r="E4969" s="1" t="s">
        <v>18</v>
      </c>
      <c r="F4969" s="1">
        <v>15</v>
      </c>
      <c r="G4969" s="1">
        <v>4553</v>
      </c>
      <c r="H4969" s="1">
        <v>862</v>
      </c>
      <c r="I4969" s="1">
        <v>6.8</v>
      </c>
      <c r="J4969" s="1">
        <v>2</v>
      </c>
      <c r="K4969" s="1" t="s">
        <v>24</v>
      </c>
      <c r="L4969" s="1" t="s">
        <v>19</v>
      </c>
      <c r="M4969" s="1">
        <v>13</v>
      </c>
      <c r="N4969" s="1" t="s">
        <v>29</v>
      </c>
      <c r="O4969" s="1">
        <v>3868747</v>
      </c>
      <c r="P4969" s="1">
        <f t="shared" si="1092"/>
        <v>2</v>
      </c>
      <c r="Q4969" s="1">
        <f t="shared" si="1079"/>
        <v>2</v>
      </c>
      <c r="R4969" s="5">
        <f t="shared" si="1080"/>
        <v>3.2945310784098397E-3</v>
      </c>
      <c r="S4969" s="6">
        <f t="shared" si="1081"/>
        <v>189325.71930595211</v>
      </c>
      <c r="T4969" s="4">
        <f t="shared" si="1082"/>
        <v>57.466666666666669</v>
      </c>
      <c r="U4969" s="1" t="str">
        <f t="shared" si="1083"/>
        <v>Normal</v>
      </c>
      <c r="V4969" s="1" t="str">
        <f t="shared" si="1084"/>
        <v>Acquired</v>
      </c>
      <c r="W4969" s="1" t="str">
        <f t="shared" si="1085"/>
        <v>¥</v>
      </c>
      <c r="X4969" s="1" t="str">
        <f t="shared" si="1086"/>
        <v>¥15M</v>
      </c>
      <c r="Y4969" s="1" t="str">
        <f t="shared" si="1087"/>
        <v>¥862M</v>
      </c>
      <c r="Z4969" s="1" t="str">
        <f t="shared" si="1088"/>
        <v>¥0</v>
      </c>
      <c r="AA4969" s="1" t="str">
        <f t="shared" si="1089"/>
        <v>¥1,89,326</v>
      </c>
      <c r="AB4969" s="6">
        <f t="shared" si="1090"/>
        <v>15777.14327549601</v>
      </c>
      <c r="AC4969" s="1" t="str">
        <f t="shared" si="1091"/>
        <v>Small</v>
      </c>
    </row>
    <row r="4970" spans="1:29">
      <c r="A4970" s="1" t="s">
        <v>163</v>
      </c>
      <c r="B4970" s="1">
        <v>2022</v>
      </c>
      <c r="C4970" s="1" t="s">
        <v>53</v>
      </c>
      <c r="D4970" s="1" t="s">
        <v>32</v>
      </c>
      <c r="E4970" s="1" t="s">
        <v>18</v>
      </c>
      <c r="F4970" s="1">
        <v>83</v>
      </c>
      <c r="G4970" s="1">
        <v>921</v>
      </c>
      <c r="H4970" s="1">
        <v>278</v>
      </c>
      <c r="I4970" s="1">
        <v>46.23</v>
      </c>
      <c r="J4970" s="1">
        <v>5</v>
      </c>
      <c r="K4970" s="1" t="s">
        <v>19</v>
      </c>
      <c r="L4970" s="1" t="s">
        <v>19</v>
      </c>
      <c r="M4970" s="1">
        <v>59</v>
      </c>
      <c r="N4970" s="1" t="s">
        <v>33</v>
      </c>
      <c r="O4970" s="1">
        <v>3778623</v>
      </c>
      <c r="P4970" s="1">
        <f t="shared" si="1092"/>
        <v>2</v>
      </c>
      <c r="Q4970" s="1">
        <f t="shared" si="1079"/>
        <v>2</v>
      </c>
      <c r="R4970" s="5">
        <f t="shared" si="1080"/>
        <v>9.0119435396308359E-2</v>
      </c>
      <c r="S4970" s="6">
        <f t="shared" si="1081"/>
        <v>301845.81976112921</v>
      </c>
      <c r="T4970" s="4">
        <f t="shared" si="1082"/>
        <v>3.3493975903614457</v>
      </c>
      <c r="U4970" s="1" t="str">
        <f t="shared" si="1083"/>
        <v>Normal</v>
      </c>
      <c r="V4970" s="1" t="str">
        <f t="shared" si="1084"/>
        <v>Still Private</v>
      </c>
      <c r="W4970" s="1">
        <f t="shared" si="1085"/>
        <v>0</v>
      </c>
      <c r="X4970" s="1" t="str">
        <f t="shared" si="1086"/>
        <v>083M</v>
      </c>
      <c r="Y4970" s="1" t="str">
        <f t="shared" si="1087"/>
        <v>0278M</v>
      </c>
      <c r="Z4970" s="1" t="str">
        <f t="shared" si="1088"/>
        <v>00</v>
      </c>
      <c r="AA4970" s="1" t="str">
        <f t="shared" si="1089"/>
        <v>03,01,846</v>
      </c>
      <c r="AB4970" s="6">
        <f t="shared" si="1090"/>
        <v>25153.818313427433</v>
      </c>
      <c r="AC4970" s="1" t="str">
        <f t="shared" si="1091"/>
        <v>Small</v>
      </c>
    </row>
    <row r="4971" spans="1:29">
      <c r="A4971" s="1" t="s">
        <v>2110</v>
      </c>
      <c r="B4971" s="1">
        <v>2022</v>
      </c>
      <c r="C4971" s="1" t="s">
        <v>35</v>
      </c>
      <c r="D4971" s="1" t="s">
        <v>43</v>
      </c>
      <c r="E4971" s="1" t="s">
        <v>37</v>
      </c>
      <c r="F4971" s="1">
        <v>20</v>
      </c>
      <c r="G4971" s="1">
        <v>236</v>
      </c>
      <c r="H4971" s="1">
        <v>816</v>
      </c>
      <c r="I4971" s="1">
        <v>32.65</v>
      </c>
      <c r="J4971" s="1">
        <v>4</v>
      </c>
      <c r="K4971" s="1" t="s">
        <v>24</v>
      </c>
      <c r="L4971" s="1" t="s">
        <v>24</v>
      </c>
      <c r="M4971" s="1">
        <v>10</v>
      </c>
      <c r="N4971" s="1" t="s">
        <v>33</v>
      </c>
      <c r="O4971" s="1">
        <v>3725611</v>
      </c>
      <c r="P4971" s="1">
        <f t="shared" si="1092"/>
        <v>4</v>
      </c>
      <c r="Q4971" s="1">
        <f t="shared" si="1079"/>
        <v>2</v>
      </c>
      <c r="R4971" s="5">
        <f t="shared" si="1080"/>
        <v>8.4745762711864403E-2</v>
      </c>
      <c r="S4971" s="6">
        <f t="shared" si="1081"/>
        <v>3457627.118644068</v>
      </c>
      <c r="T4971" s="4">
        <f t="shared" si="1082"/>
        <v>40.799999999999997</v>
      </c>
      <c r="U4971" s="1" t="str">
        <f t="shared" si="1083"/>
        <v>Normal</v>
      </c>
      <c r="V4971" s="1" t="str">
        <f t="shared" si="1084"/>
        <v>Acquired</v>
      </c>
      <c r="W4971" s="1" t="str">
        <f t="shared" si="1085"/>
        <v>¥</v>
      </c>
      <c r="X4971" s="1" t="str">
        <f t="shared" si="1086"/>
        <v>¥20M</v>
      </c>
      <c r="Y4971" s="1" t="str">
        <f t="shared" si="1087"/>
        <v>¥816M</v>
      </c>
      <c r="Z4971" s="1" t="str">
        <f t="shared" si="1088"/>
        <v>¥0</v>
      </c>
      <c r="AA4971" s="1" t="str">
        <f t="shared" si="1089"/>
        <v>¥34,57,627</v>
      </c>
      <c r="AB4971" s="6">
        <f t="shared" si="1090"/>
        <v>288135.59322033898</v>
      </c>
      <c r="AC4971" s="1" t="str">
        <f t="shared" si="1091"/>
        <v>Small</v>
      </c>
    </row>
    <row r="4972" spans="1:29">
      <c r="A4972" s="1" t="s">
        <v>2350</v>
      </c>
      <c r="B4972" s="1">
        <v>2022</v>
      </c>
      <c r="C4972" s="1" t="s">
        <v>31</v>
      </c>
      <c r="D4972" s="1" t="s">
        <v>32</v>
      </c>
      <c r="E4972" s="1" t="s">
        <v>37</v>
      </c>
      <c r="F4972" s="1">
        <v>77</v>
      </c>
      <c r="G4972" s="1">
        <v>3753</v>
      </c>
      <c r="H4972" s="1">
        <v>837</v>
      </c>
      <c r="I4972" s="1">
        <v>49.59</v>
      </c>
      <c r="J4972" s="1">
        <v>7</v>
      </c>
      <c r="K4972" s="1" t="s">
        <v>19</v>
      </c>
      <c r="L4972" s="1" t="s">
        <v>19</v>
      </c>
      <c r="M4972" s="1">
        <v>91</v>
      </c>
      <c r="N4972" s="1" t="s">
        <v>20</v>
      </c>
      <c r="O4972" s="1">
        <v>3708768</v>
      </c>
      <c r="P4972" s="1">
        <f t="shared" si="1092"/>
        <v>4</v>
      </c>
      <c r="Q4972" s="1">
        <f t="shared" si="1079"/>
        <v>2</v>
      </c>
      <c r="R4972" s="5">
        <f t="shared" si="1080"/>
        <v>2.0516919797495339E-2</v>
      </c>
      <c r="S4972" s="6">
        <f t="shared" si="1081"/>
        <v>223021.58273381295</v>
      </c>
      <c r="T4972" s="4">
        <f t="shared" si="1082"/>
        <v>10.870129870129871</v>
      </c>
      <c r="U4972" s="1" t="str">
        <f t="shared" si="1083"/>
        <v>Normal</v>
      </c>
      <c r="V4972" s="1" t="str">
        <f t="shared" si="1084"/>
        <v>Still Private</v>
      </c>
      <c r="W4972" s="1" t="str">
        <f t="shared" si="1085"/>
        <v>€</v>
      </c>
      <c r="X4972" s="1" t="str">
        <f t="shared" si="1086"/>
        <v>€77M</v>
      </c>
      <c r="Y4972" s="1" t="str">
        <f t="shared" si="1087"/>
        <v>€837M</v>
      </c>
      <c r="Z4972" s="1" t="str">
        <f t="shared" si="1088"/>
        <v>€0</v>
      </c>
      <c r="AA4972" s="1" t="str">
        <f t="shared" si="1089"/>
        <v>€2,23,022</v>
      </c>
      <c r="AB4972" s="6">
        <f t="shared" si="1090"/>
        <v>18585.131894484413</v>
      </c>
      <c r="AC4972" s="1" t="str">
        <f t="shared" si="1091"/>
        <v>Small</v>
      </c>
    </row>
    <row r="4973" spans="1:29">
      <c r="A4973" s="1" t="s">
        <v>4992</v>
      </c>
      <c r="B4973" s="1">
        <v>2022</v>
      </c>
      <c r="C4973" s="1" t="s">
        <v>22</v>
      </c>
      <c r="D4973" s="1" t="s">
        <v>32</v>
      </c>
      <c r="E4973" s="1" t="s">
        <v>28</v>
      </c>
      <c r="F4973" s="1">
        <v>23</v>
      </c>
      <c r="G4973" s="1">
        <v>2220</v>
      </c>
      <c r="H4973" s="1">
        <v>600</v>
      </c>
      <c r="I4973" s="1">
        <v>26.03</v>
      </c>
      <c r="J4973" s="1">
        <v>9</v>
      </c>
      <c r="K4973" s="1" t="s">
        <v>24</v>
      </c>
      <c r="L4973" s="1" t="s">
        <v>19</v>
      </c>
      <c r="M4973" s="1">
        <v>52</v>
      </c>
      <c r="N4973" s="1" t="s">
        <v>20</v>
      </c>
      <c r="O4973" s="1">
        <v>3561274</v>
      </c>
      <c r="P4973" s="1">
        <f t="shared" si="1092"/>
        <v>1</v>
      </c>
      <c r="Q4973" s="1">
        <f t="shared" si="1079"/>
        <v>2</v>
      </c>
      <c r="R4973" s="5">
        <f t="shared" si="1080"/>
        <v>1.036036036036036E-2</v>
      </c>
      <c r="S4973" s="6">
        <f t="shared" si="1081"/>
        <v>270270.2702702703</v>
      </c>
      <c r="T4973" s="4">
        <f t="shared" si="1082"/>
        <v>26.086956521739129</v>
      </c>
      <c r="U4973" s="1" t="str">
        <f t="shared" si="1083"/>
        <v>High Performer</v>
      </c>
      <c r="V4973" s="1" t="str">
        <f t="shared" si="1084"/>
        <v>Acquired</v>
      </c>
      <c r="W4973" s="1" t="str">
        <f t="shared" si="1085"/>
        <v>£</v>
      </c>
      <c r="X4973" s="1" t="str">
        <f t="shared" si="1086"/>
        <v>£23M</v>
      </c>
      <c r="Y4973" s="1" t="str">
        <f t="shared" si="1087"/>
        <v>£600M</v>
      </c>
      <c r="Z4973" s="1" t="str">
        <f t="shared" si="1088"/>
        <v>£0</v>
      </c>
      <c r="AA4973" s="1" t="str">
        <f t="shared" si="1089"/>
        <v>£2,70,270</v>
      </c>
      <c r="AB4973" s="6">
        <f t="shared" si="1090"/>
        <v>22522.522522522522</v>
      </c>
      <c r="AC4973" s="1" t="str">
        <f t="shared" si="1091"/>
        <v>Small</v>
      </c>
    </row>
    <row r="4974" spans="1:29">
      <c r="A4974" s="1" t="s">
        <v>4763</v>
      </c>
      <c r="B4974" s="1">
        <v>2022</v>
      </c>
      <c r="C4974" s="1" t="s">
        <v>53</v>
      </c>
      <c r="D4974" s="1" t="s">
        <v>102</v>
      </c>
      <c r="E4974" s="1" t="s">
        <v>40</v>
      </c>
      <c r="F4974" s="1">
        <v>51</v>
      </c>
      <c r="G4974" s="1">
        <v>4715</v>
      </c>
      <c r="H4974" s="1">
        <v>456</v>
      </c>
      <c r="I4974" s="1">
        <v>48.9</v>
      </c>
      <c r="J4974" s="1">
        <v>1</v>
      </c>
      <c r="K4974" s="1" t="s">
        <v>24</v>
      </c>
      <c r="L4974" s="1" t="s">
        <v>24</v>
      </c>
      <c r="M4974" s="1">
        <v>31</v>
      </c>
      <c r="N4974" s="1" t="s">
        <v>49</v>
      </c>
      <c r="O4974" s="1">
        <v>3415620</v>
      </c>
      <c r="P4974" s="1">
        <f t="shared" si="1092"/>
        <v>3</v>
      </c>
      <c r="Q4974" s="1">
        <f t="shared" si="1079"/>
        <v>2</v>
      </c>
      <c r="R4974" s="5">
        <f t="shared" si="1080"/>
        <v>1.0816542948038176E-2</v>
      </c>
      <c r="S4974" s="6">
        <f t="shared" si="1081"/>
        <v>96712.619300106046</v>
      </c>
      <c r="T4974" s="4">
        <f t="shared" si="1082"/>
        <v>8.9411764705882355</v>
      </c>
      <c r="U4974" s="1" t="str">
        <f t="shared" si="1083"/>
        <v>Normal</v>
      </c>
      <c r="V4974" s="1" t="str">
        <f t="shared" si="1084"/>
        <v>Acquired</v>
      </c>
      <c r="W4974" s="1">
        <f t="shared" si="1085"/>
        <v>0</v>
      </c>
      <c r="X4974" s="1" t="str">
        <f t="shared" si="1086"/>
        <v>051M</v>
      </c>
      <c r="Y4974" s="1" t="str">
        <f t="shared" si="1087"/>
        <v>0456M</v>
      </c>
      <c r="Z4974" s="1" t="str">
        <f t="shared" si="1088"/>
        <v>00</v>
      </c>
      <c r="AA4974" s="1" t="str">
        <f t="shared" si="1089"/>
        <v>096,713</v>
      </c>
      <c r="AB4974" s="6">
        <f t="shared" si="1090"/>
        <v>8059.3849416755038</v>
      </c>
      <c r="AC4974" s="1" t="str">
        <f t="shared" si="1091"/>
        <v>Small</v>
      </c>
    </row>
    <row r="4975" spans="1:29">
      <c r="A4975" s="1" t="s">
        <v>3709</v>
      </c>
      <c r="B4975" s="1">
        <v>2022</v>
      </c>
      <c r="C4975" s="1" t="s">
        <v>42</v>
      </c>
      <c r="D4975" s="1" t="s">
        <v>39</v>
      </c>
      <c r="E4975" s="1" t="s">
        <v>23</v>
      </c>
      <c r="F4975" s="1">
        <v>59</v>
      </c>
      <c r="G4975" s="1">
        <v>4385</v>
      </c>
      <c r="H4975" s="1">
        <v>19</v>
      </c>
      <c r="I4975" s="1">
        <v>10.72</v>
      </c>
      <c r="J4975" s="1">
        <v>2</v>
      </c>
      <c r="K4975" s="1" t="s">
        <v>19</v>
      </c>
      <c r="L4975" s="1" t="s">
        <v>24</v>
      </c>
      <c r="M4975" s="1">
        <v>14</v>
      </c>
      <c r="N4975" s="1" t="s">
        <v>25</v>
      </c>
      <c r="O4975" s="1">
        <v>3397021</v>
      </c>
      <c r="P4975" s="1">
        <f t="shared" si="1092"/>
        <v>5</v>
      </c>
      <c r="Q4975" s="1">
        <f t="shared" si="1079"/>
        <v>2</v>
      </c>
      <c r="R4975" s="5">
        <f t="shared" si="1080"/>
        <v>1.3454960091220068E-2</v>
      </c>
      <c r="S4975" s="6">
        <f t="shared" si="1081"/>
        <v>4332.9532497149376</v>
      </c>
      <c r="T4975" s="4">
        <f t="shared" si="1082"/>
        <v>0.32203389830508472</v>
      </c>
      <c r="U4975" s="1" t="str">
        <f t="shared" si="1083"/>
        <v>Normal</v>
      </c>
      <c r="V4975" s="1" t="str">
        <f t="shared" si="1084"/>
        <v>IPO</v>
      </c>
      <c r="W4975" s="1" t="str">
        <f t="shared" si="1085"/>
        <v>¥</v>
      </c>
      <c r="X4975" s="1" t="str">
        <f t="shared" si="1086"/>
        <v>¥59M</v>
      </c>
      <c r="Y4975" s="1" t="str">
        <f t="shared" si="1087"/>
        <v>¥19M</v>
      </c>
      <c r="Z4975" s="1" t="str">
        <f t="shared" si="1088"/>
        <v>¥0</v>
      </c>
      <c r="AA4975" s="1" t="str">
        <f t="shared" si="1089"/>
        <v>¥4,333</v>
      </c>
      <c r="AB4975" s="6">
        <f t="shared" si="1090"/>
        <v>361.07943747624478</v>
      </c>
      <c r="AC4975" s="1" t="str">
        <f t="shared" si="1091"/>
        <v>Small</v>
      </c>
    </row>
    <row r="4976" spans="1:29">
      <c r="A4976" s="1" t="s">
        <v>3072</v>
      </c>
      <c r="B4976" s="1">
        <v>2022</v>
      </c>
      <c r="C4976" s="1" t="s">
        <v>59</v>
      </c>
      <c r="D4976" s="1" t="s">
        <v>95</v>
      </c>
      <c r="E4976" s="1" t="s">
        <v>23</v>
      </c>
      <c r="F4976" s="1">
        <v>64</v>
      </c>
      <c r="G4976" s="1">
        <v>3526</v>
      </c>
      <c r="H4976" s="1">
        <v>708</v>
      </c>
      <c r="I4976" s="1">
        <v>11.48</v>
      </c>
      <c r="J4976" s="1">
        <v>3</v>
      </c>
      <c r="K4976" s="1" t="s">
        <v>24</v>
      </c>
      <c r="L4976" s="1" t="s">
        <v>19</v>
      </c>
      <c r="M4976" s="1">
        <v>5</v>
      </c>
      <c r="N4976" s="1" t="s">
        <v>29</v>
      </c>
      <c r="O4976" s="1">
        <v>3144516</v>
      </c>
      <c r="P4976" s="1">
        <f t="shared" si="1092"/>
        <v>5</v>
      </c>
      <c r="Q4976" s="1">
        <f t="shared" si="1079"/>
        <v>2</v>
      </c>
      <c r="R4976" s="5">
        <f t="shared" si="1080"/>
        <v>1.8150879183210438E-2</v>
      </c>
      <c r="S4976" s="6">
        <f t="shared" si="1081"/>
        <v>200794.10096426547</v>
      </c>
      <c r="T4976" s="4">
        <f t="shared" si="1082"/>
        <v>11.0625</v>
      </c>
      <c r="U4976" s="1" t="str">
        <f t="shared" si="1083"/>
        <v>Normal</v>
      </c>
      <c r="V4976" s="1" t="str">
        <f t="shared" si="1084"/>
        <v>Acquired</v>
      </c>
      <c r="W4976" s="1" t="str">
        <f t="shared" si="1085"/>
        <v>₹</v>
      </c>
      <c r="X4976" s="1" t="str">
        <f t="shared" si="1086"/>
        <v>₹64M</v>
      </c>
      <c r="Y4976" s="1" t="str">
        <f t="shared" si="1087"/>
        <v>₹708M</v>
      </c>
      <c r="Z4976" s="1" t="str">
        <f t="shared" si="1088"/>
        <v>₹0</v>
      </c>
      <c r="AA4976" s="1" t="str">
        <f t="shared" si="1089"/>
        <v>₹2,00,794</v>
      </c>
      <c r="AB4976" s="6">
        <f t="shared" si="1090"/>
        <v>16732.841747022121</v>
      </c>
      <c r="AC4976" s="1" t="str">
        <f t="shared" si="1091"/>
        <v>Small</v>
      </c>
    </row>
    <row r="4977" spans="1:29">
      <c r="A4977" s="1" t="s">
        <v>2331</v>
      </c>
      <c r="B4977" s="1">
        <v>2022</v>
      </c>
      <c r="C4977" s="1" t="s">
        <v>22</v>
      </c>
      <c r="D4977" s="1" t="s">
        <v>102</v>
      </c>
      <c r="E4977" s="1" t="s">
        <v>40</v>
      </c>
      <c r="F4977" s="1">
        <v>51</v>
      </c>
      <c r="G4977" s="1">
        <v>1639</v>
      </c>
      <c r="H4977" s="1">
        <v>87</v>
      </c>
      <c r="I4977" s="1">
        <v>49.36</v>
      </c>
      <c r="J4977" s="1">
        <v>2</v>
      </c>
      <c r="K4977" s="1" t="s">
        <v>24</v>
      </c>
      <c r="L4977" s="1" t="s">
        <v>19</v>
      </c>
      <c r="M4977" s="1">
        <v>52</v>
      </c>
      <c r="N4977" s="1" t="s">
        <v>20</v>
      </c>
      <c r="O4977" s="1">
        <v>3116114</v>
      </c>
      <c r="P4977" s="1">
        <f t="shared" si="1092"/>
        <v>3</v>
      </c>
      <c r="Q4977" s="1">
        <f t="shared" si="1079"/>
        <v>2</v>
      </c>
      <c r="R4977" s="5">
        <f t="shared" si="1080"/>
        <v>3.1116534472239169E-2</v>
      </c>
      <c r="S4977" s="6">
        <f t="shared" si="1081"/>
        <v>53081.147040878583</v>
      </c>
      <c r="T4977" s="4">
        <f t="shared" si="1082"/>
        <v>1.7058823529411764</v>
      </c>
      <c r="U4977" s="1" t="str">
        <f t="shared" si="1083"/>
        <v>Normal</v>
      </c>
      <c r="V4977" s="1" t="str">
        <f t="shared" si="1084"/>
        <v>Acquired</v>
      </c>
      <c r="W4977" s="1" t="str">
        <f t="shared" si="1085"/>
        <v>£</v>
      </c>
      <c r="X4977" s="1" t="str">
        <f t="shared" si="1086"/>
        <v>£51M</v>
      </c>
      <c r="Y4977" s="1" t="str">
        <f t="shared" si="1087"/>
        <v>£87M</v>
      </c>
      <c r="Z4977" s="1" t="str">
        <f t="shared" si="1088"/>
        <v>£0</v>
      </c>
      <c r="AA4977" s="1" t="str">
        <f t="shared" si="1089"/>
        <v>£53,081</v>
      </c>
      <c r="AB4977" s="6">
        <f t="shared" si="1090"/>
        <v>4423.4289200732155</v>
      </c>
      <c r="AC4977" s="1" t="str">
        <f t="shared" si="1091"/>
        <v>Small</v>
      </c>
    </row>
    <row r="4978" spans="1:29">
      <c r="A4978" s="1" t="s">
        <v>299</v>
      </c>
      <c r="B4978" s="1">
        <v>2022</v>
      </c>
      <c r="C4978" s="1" t="s">
        <v>31</v>
      </c>
      <c r="D4978" s="1" t="s">
        <v>95</v>
      </c>
      <c r="E4978" s="1" t="s">
        <v>37</v>
      </c>
      <c r="F4978" s="1">
        <v>90</v>
      </c>
      <c r="G4978" s="1">
        <v>4583</v>
      </c>
      <c r="H4978" s="1">
        <v>12</v>
      </c>
      <c r="I4978" s="1">
        <v>12.96</v>
      </c>
      <c r="J4978" s="1">
        <v>5</v>
      </c>
      <c r="K4978" s="1" t="s">
        <v>24</v>
      </c>
      <c r="L4978" s="1" t="s">
        <v>19</v>
      </c>
      <c r="M4978" s="1">
        <v>75</v>
      </c>
      <c r="N4978" s="1" t="s">
        <v>49</v>
      </c>
      <c r="O4978" s="1">
        <v>2991547</v>
      </c>
      <c r="P4978" s="1">
        <f t="shared" si="1092"/>
        <v>4</v>
      </c>
      <c r="Q4978" s="1">
        <f t="shared" si="1079"/>
        <v>2</v>
      </c>
      <c r="R4978" s="5">
        <f t="shared" si="1080"/>
        <v>1.9637791839406501E-2</v>
      </c>
      <c r="S4978" s="6">
        <f t="shared" si="1081"/>
        <v>2618.3722452542002</v>
      </c>
      <c r="T4978" s="4">
        <f t="shared" si="1082"/>
        <v>0.13333333333333333</v>
      </c>
      <c r="U4978" s="1" t="str">
        <f t="shared" si="1083"/>
        <v>Normal</v>
      </c>
      <c r="V4978" s="1" t="str">
        <f t="shared" si="1084"/>
        <v>Acquired</v>
      </c>
      <c r="W4978" s="1" t="str">
        <f t="shared" si="1085"/>
        <v>€</v>
      </c>
      <c r="X4978" s="1" t="str">
        <f t="shared" si="1086"/>
        <v>€90M</v>
      </c>
      <c r="Y4978" s="1" t="str">
        <f t="shared" si="1087"/>
        <v>€12M</v>
      </c>
      <c r="Z4978" s="1" t="str">
        <f t="shared" si="1088"/>
        <v>€0</v>
      </c>
      <c r="AA4978" s="1" t="str">
        <f t="shared" si="1089"/>
        <v>€2,618</v>
      </c>
      <c r="AB4978" s="6">
        <f t="shared" si="1090"/>
        <v>218.19768710451669</v>
      </c>
      <c r="AC4978" s="1" t="str">
        <f t="shared" si="1091"/>
        <v>Small</v>
      </c>
    </row>
    <row r="4979" spans="1:29">
      <c r="A4979" s="1" t="s">
        <v>2868</v>
      </c>
      <c r="B4979" s="1">
        <v>2022</v>
      </c>
      <c r="C4979" s="1" t="s">
        <v>42</v>
      </c>
      <c r="D4979" s="1" t="s">
        <v>46</v>
      </c>
      <c r="E4979" s="1" t="s">
        <v>40</v>
      </c>
      <c r="F4979" s="1">
        <v>73</v>
      </c>
      <c r="G4979" s="1">
        <v>1938</v>
      </c>
      <c r="H4979" s="1">
        <v>577</v>
      </c>
      <c r="I4979" s="1">
        <v>17.170000000000002</v>
      </c>
      <c r="J4979" s="1">
        <v>2</v>
      </c>
      <c r="K4979" s="1" t="s">
        <v>19</v>
      </c>
      <c r="L4979" s="1" t="s">
        <v>19</v>
      </c>
      <c r="M4979" s="1">
        <v>36</v>
      </c>
      <c r="N4979" s="1" t="s">
        <v>49</v>
      </c>
      <c r="O4979" s="1">
        <v>2666141</v>
      </c>
      <c r="P4979" s="1">
        <f t="shared" si="1092"/>
        <v>3</v>
      </c>
      <c r="Q4979" s="1">
        <f t="shared" si="1079"/>
        <v>2</v>
      </c>
      <c r="R4979" s="5">
        <f t="shared" si="1080"/>
        <v>3.7667698658410735E-2</v>
      </c>
      <c r="S4979" s="6">
        <f t="shared" si="1081"/>
        <v>297729.61816305469</v>
      </c>
      <c r="T4979" s="4">
        <f t="shared" si="1082"/>
        <v>7.904109589041096</v>
      </c>
      <c r="U4979" s="1" t="str">
        <f t="shared" si="1083"/>
        <v>Normal</v>
      </c>
      <c r="V4979" s="1" t="str">
        <f t="shared" si="1084"/>
        <v>Still Private</v>
      </c>
      <c r="W4979" s="1" t="str">
        <f t="shared" si="1085"/>
        <v>¥</v>
      </c>
      <c r="X4979" s="1" t="str">
        <f t="shared" si="1086"/>
        <v>¥73M</v>
      </c>
      <c r="Y4979" s="1" t="str">
        <f t="shared" si="1087"/>
        <v>¥577M</v>
      </c>
      <c r="Z4979" s="1" t="str">
        <f t="shared" si="1088"/>
        <v>¥0</v>
      </c>
      <c r="AA4979" s="1" t="str">
        <f t="shared" si="1089"/>
        <v>¥2,97,730</v>
      </c>
      <c r="AB4979" s="6">
        <f t="shared" si="1090"/>
        <v>24810.801513587892</v>
      </c>
      <c r="AC4979" s="1" t="str">
        <f t="shared" si="1091"/>
        <v>Small</v>
      </c>
    </row>
    <row r="4980" spans="1:29">
      <c r="A4980" s="1" t="s">
        <v>4712</v>
      </c>
      <c r="B4980" s="1">
        <v>2022</v>
      </c>
      <c r="C4980" s="1" t="s">
        <v>42</v>
      </c>
      <c r="D4980" s="1" t="s">
        <v>36</v>
      </c>
      <c r="E4980" s="1" t="s">
        <v>40</v>
      </c>
      <c r="F4980" s="1">
        <v>28</v>
      </c>
      <c r="G4980" s="1">
        <v>4249</v>
      </c>
      <c r="H4980" s="1">
        <v>266</v>
      </c>
      <c r="I4980" s="1">
        <v>8.8699999999999992</v>
      </c>
      <c r="J4980" s="1">
        <v>3</v>
      </c>
      <c r="K4980" s="1" t="s">
        <v>24</v>
      </c>
      <c r="L4980" s="1" t="s">
        <v>24</v>
      </c>
      <c r="M4980" s="1">
        <v>88</v>
      </c>
      <c r="N4980" s="1" t="s">
        <v>25</v>
      </c>
      <c r="O4980" s="1">
        <v>2641254</v>
      </c>
      <c r="P4980" s="1">
        <f t="shared" si="1092"/>
        <v>3</v>
      </c>
      <c r="Q4980" s="1">
        <f t="shared" si="1079"/>
        <v>2</v>
      </c>
      <c r="R4980" s="5">
        <f t="shared" si="1080"/>
        <v>6.5897858319604614E-3</v>
      </c>
      <c r="S4980" s="6">
        <f t="shared" si="1081"/>
        <v>62602.965403624381</v>
      </c>
      <c r="T4980" s="4">
        <f t="shared" si="1082"/>
        <v>9.5</v>
      </c>
      <c r="U4980" s="1" t="str">
        <f t="shared" si="1083"/>
        <v>Normal</v>
      </c>
      <c r="V4980" s="1" t="str">
        <f t="shared" si="1084"/>
        <v>Acquired</v>
      </c>
      <c r="W4980" s="1" t="str">
        <f t="shared" si="1085"/>
        <v>¥</v>
      </c>
      <c r="X4980" s="1" t="str">
        <f t="shared" si="1086"/>
        <v>¥28M</v>
      </c>
      <c r="Y4980" s="1" t="str">
        <f t="shared" si="1087"/>
        <v>¥266M</v>
      </c>
      <c r="Z4980" s="1" t="str">
        <f t="shared" si="1088"/>
        <v>¥0</v>
      </c>
      <c r="AA4980" s="1" t="str">
        <f t="shared" si="1089"/>
        <v>¥62,603</v>
      </c>
      <c r="AB4980" s="6">
        <f t="shared" si="1090"/>
        <v>5216.9137836353648</v>
      </c>
      <c r="AC4980" s="1" t="str">
        <f t="shared" si="1091"/>
        <v>Small</v>
      </c>
    </row>
    <row r="4981" spans="1:29">
      <c r="A4981" s="1" t="s">
        <v>3639</v>
      </c>
      <c r="B4981" s="1">
        <v>2022</v>
      </c>
      <c r="C4981" s="1" t="s">
        <v>73</v>
      </c>
      <c r="D4981" s="1" t="s">
        <v>17</v>
      </c>
      <c r="E4981" s="1" t="s">
        <v>23</v>
      </c>
      <c r="F4981" s="1">
        <v>46</v>
      </c>
      <c r="G4981" s="1">
        <v>2242</v>
      </c>
      <c r="H4981" s="1">
        <v>45</v>
      </c>
      <c r="I4981" s="1">
        <v>49.13</v>
      </c>
      <c r="J4981" s="1">
        <v>4</v>
      </c>
      <c r="K4981" s="1" t="s">
        <v>24</v>
      </c>
      <c r="L4981" s="1" t="s">
        <v>24</v>
      </c>
      <c r="M4981" s="1">
        <v>40</v>
      </c>
      <c r="N4981" s="1" t="s">
        <v>33</v>
      </c>
      <c r="O4981" s="1">
        <v>2610639</v>
      </c>
      <c r="P4981" s="1">
        <f t="shared" si="1092"/>
        <v>5</v>
      </c>
      <c r="Q4981" s="1">
        <f t="shared" si="1079"/>
        <v>2</v>
      </c>
      <c r="R4981" s="5">
        <f t="shared" si="1080"/>
        <v>2.0517395182872437E-2</v>
      </c>
      <c r="S4981" s="6">
        <f t="shared" si="1081"/>
        <v>20071.364852809991</v>
      </c>
      <c r="T4981" s="4">
        <f t="shared" si="1082"/>
        <v>0.97826086956521741</v>
      </c>
      <c r="U4981" s="1" t="str">
        <f t="shared" si="1083"/>
        <v>Normal</v>
      </c>
      <c r="V4981" s="1" t="str">
        <f t="shared" si="1084"/>
        <v>Acquired</v>
      </c>
      <c r="W4981" s="1" t="str">
        <f t="shared" si="1085"/>
        <v>€</v>
      </c>
      <c r="X4981" s="1" t="str">
        <f t="shared" si="1086"/>
        <v>€46M</v>
      </c>
      <c r="Y4981" s="1" t="str">
        <f t="shared" si="1087"/>
        <v>€45M</v>
      </c>
      <c r="Z4981" s="1" t="str">
        <f t="shared" si="1088"/>
        <v>€0</v>
      </c>
      <c r="AA4981" s="1" t="str">
        <f t="shared" si="1089"/>
        <v>€20,071</v>
      </c>
      <c r="AB4981" s="6">
        <f t="shared" si="1090"/>
        <v>1672.6137377341659</v>
      </c>
      <c r="AC4981" s="1" t="str">
        <f t="shared" si="1091"/>
        <v>Small</v>
      </c>
    </row>
    <row r="4982" spans="1:29">
      <c r="A4982" s="1" t="s">
        <v>3883</v>
      </c>
      <c r="B4982" s="1">
        <v>2022</v>
      </c>
      <c r="C4982" s="1" t="s">
        <v>35</v>
      </c>
      <c r="D4982" s="1" t="s">
        <v>51</v>
      </c>
      <c r="E4982" s="1" t="s">
        <v>28</v>
      </c>
      <c r="F4982" s="1">
        <v>71</v>
      </c>
      <c r="G4982" s="1">
        <v>2294</v>
      </c>
      <c r="H4982" s="1">
        <v>785</v>
      </c>
      <c r="I4982" s="1">
        <v>46.47</v>
      </c>
      <c r="J4982" s="1">
        <v>2</v>
      </c>
      <c r="K4982" s="1" t="s">
        <v>19</v>
      </c>
      <c r="L4982" s="1" t="s">
        <v>24</v>
      </c>
      <c r="M4982" s="1">
        <v>35</v>
      </c>
      <c r="N4982" s="1" t="s">
        <v>49</v>
      </c>
      <c r="O4982" s="1">
        <v>2474716</v>
      </c>
      <c r="P4982" s="1">
        <f t="shared" si="1092"/>
        <v>1</v>
      </c>
      <c r="Q4982" s="1">
        <f t="shared" si="1079"/>
        <v>2</v>
      </c>
      <c r="R4982" s="5">
        <f t="shared" si="1080"/>
        <v>3.0950305143853531E-2</v>
      </c>
      <c r="S4982" s="6">
        <f t="shared" si="1081"/>
        <v>342197.03574542282</v>
      </c>
      <c r="T4982" s="4">
        <f t="shared" si="1082"/>
        <v>11.056338028169014</v>
      </c>
      <c r="U4982" s="1" t="str">
        <f t="shared" si="1083"/>
        <v>Normal</v>
      </c>
      <c r="V4982" s="1" t="str">
        <f t="shared" si="1084"/>
        <v>IPO</v>
      </c>
      <c r="W4982" s="1" t="str">
        <f t="shared" si="1085"/>
        <v>¥</v>
      </c>
      <c r="X4982" s="1" t="str">
        <f t="shared" si="1086"/>
        <v>¥71M</v>
      </c>
      <c r="Y4982" s="1" t="str">
        <f t="shared" si="1087"/>
        <v>¥785M</v>
      </c>
      <c r="Z4982" s="1" t="str">
        <f t="shared" si="1088"/>
        <v>¥0</v>
      </c>
      <c r="AA4982" s="1" t="str">
        <f t="shared" si="1089"/>
        <v>¥3,42,197</v>
      </c>
      <c r="AB4982" s="6">
        <f t="shared" si="1090"/>
        <v>28516.419645451904</v>
      </c>
      <c r="AC4982" s="1" t="str">
        <f t="shared" si="1091"/>
        <v>Small</v>
      </c>
    </row>
    <row r="4983" spans="1:29">
      <c r="A4983" s="1" t="s">
        <v>221</v>
      </c>
      <c r="B4983" s="1">
        <v>2022</v>
      </c>
      <c r="C4983" s="1" t="s">
        <v>16</v>
      </c>
      <c r="D4983" s="1" t="s">
        <v>95</v>
      </c>
      <c r="E4983" s="1" t="s">
        <v>28</v>
      </c>
      <c r="F4983" s="1">
        <v>51</v>
      </c>
      <c r="G4983" s="1">
        <v>4772</v>
      </c>
      <c r="H4983" s="1">
        <v>87</v>
      </c>
      <c r="I4983" s="1">
        <v>23.23</v>
      </c>
      <c r="J4983" s="1">
        <v>2</v>
      </c>
      <c r="K4983" s="1" t="s">
        <v>24</v>
      </c>
      <c r="L4983" s="1" t="s">
        <v>19</v>
      </c>
      <c r="M4983" s="1">
        <v>30</v>
      </c>
      <c r="N4983" s="1" t="s">
        <v>29</v>
      </c>
      <c r="O4983" s="1">
        <v>2385988</v>
      </c>
      <c r="P4983" s="1">
        <f t="shared" si="1092"/>
        <v>1</v>
      </c>
      <c r="Q4983" s="1">
        <f t="shared" si="1079"/>
        <v>2</v>
      </c>
      <c r="R4983" s="5">
        <f t="shared" si="1080"/>
        <v>1.0687342833193629E-2</v>
      </c>
      <c r="S4983" s="6">
        <f t="shared" si="1081"/>
        <v>18231.349538977367</v>
      </c>
      <c r="T4983" s="4">
        <f t="shared" si="1082"/>
        <v>1.7058823529411764</v>
      </c>
      <c r="U4983" s="1" t="str">
        <f t="shared" si="1083"/>
        <v>Normal</v>
      </c>
      <c r="V4983" s="1" t="str">
        <f t="shared" si="1084"/>
        <v>Acquired</v>
      </c>
      <c r="W4983" s="1" t="str">
        <f t="shared" si="1085"/>
        <v>$</v>
      </c>
      <c r="X4983" s="1" t="str">
        <f t="shared" si="1086"/>
        <v>$51M</v>
      </c>
      <c r="Y4983" s="1" t="str">
        <f t="shared" si="1087"/>
        <v>$87M</v>
      </c>
      <c r="Z4983" s="1" t="str">
        <f t="shared" si="1088"/>
        <v>$0</v>
      </c>
      <c r="AA4983" s="1" t="str">
        <f t="shared" si="1089"/>
        <v>$18,231</v>
      </c>
      <c r="AB4983" s="6">
        <f t="shared" si="1090"/>
        <v>1519.2791282481139</v>
      </c>
      <c r="AC4983" s="1" t="str">
        <f t="shared" si="1091"/>
        <v>Small</v>
      </c>
    </row>
    <row r="4984" spans="1:29">
      <c r="A4984" s="1" t="s">
        <v>1399</v>
      </c>
      <c r="B4984" s="1">
        <v>2022</v>
      </c>
      <c r="C4984" s="1" t="s">
        <v>45</v>
      </c>
      <c r="D4984" s="1" t="s">
        <v>95</v>
      </c>
      <c r="E4984" s="1" t="s">
        <v>37</v>
      </c>
      <c r="F4984" s="1">
        <v>26</v>
      </c>
      <c r="G4984" s="1">
        <v>271</v>
      </c>
      <c r="H4984" s="1">
        <v>148</v>
      </c>
      <c r="I4984" s="1">
        <v>24.63</v>
      </c>
      <c r="J4984" s="1">
        <v>9</v>
      </c>
      <c r="K4984" s="1" t="s">
        <v>24</v>
      </c>
      <c r="L4984" s="1" t="s">
        <v>19</v>
      </c>
      <c r="M4984" s="1">
        <v>57</v>
      </c>
      <c r="N4984" s="1" t="s">
        <v>29</v>
      </c>
      <c r="O4984" s="1">
        <v>2332603</v>
      </c>
      <c r="P4984" s="1">
        <f t="shared" si="1092"/>
        <v>4</v>
      </c>
      <c r="Q4984" s="1">
        <f t="shared" si="1079"/>
        <v>2</v>
      </c>
      <c r="R4984" s="5">
        <f t="shared" si="1080"/>
        <v>9.5940959409594101E-2</v>
      </c>
      <c r="S4984" s="6">
        <f t="shared" si="1081"/>
        <v>546125.46125461254</v>
      </c>
      <c r="T4984" s="4">
        <f t="shared" si="1082"/>
        <v>5.6923076923076925</v>
      </c>
      <c r="U4984" s="1" t="str">
        <f t="shared" si="1083"/>
        <v>High Performer</v>
      </c>
      <c r="V4984" s="1" t="str">
        <f t="shared" si="1084"/>
        <v>Acquired</v>
      </c>
      <c r="W4984" s="1" t="str">
        <f t="shared" si="1085"/>
        <v>A$</v>
      </c>
      <c r="X4984" s="1" t="str">
        <f t="shared" si="1086"/>
        <v>A$26M</v>
      </c>
      <c r="Y4984" s="1" t="str">
        <f t="shared" si="1087"/>
        <v>A$148M</v>
      </c>
      <c r="Z4984" s="1" t="str">
        <f t="shared" si="1088"/>
        <v>A$0</v>
      </c>
      <c r="AA4984" s="1" t="str">
        <f t="shared" si="1089"/>
        <v>A$5,46,125</v>
      </c>
      <c r="AB4984" s="6">
        <f t="shared" si="1090"/>
        <v>45510.455104551045</v>
      </c>
      <c r="AC4984" s="1" t="str">
        <f t="shared" si="1091"/>
        <v>Small</v>
      </c>
    </row>
    <row r="4985" spans="1:29">
      <c r="A4985" s="1" t="s">
        <v>344</v>
      </c>
      <c r="B4985" s="1">
        <v>2022</v>
      </c>
      <c r="C4985" s="1" t="s">
        <v>45</v>
      </c>
      <c r="D4985" s="1" t="s">
        <v>48</v>
      </c>
      <c r="E4985" s="1" t="s">
        <v>37</v>
      </c>
      <c r="F4985" s="1">
        <v>26</v>
      </c>
      <c r="G4985" s="1">
        <v>3411</v>
      </c>
      <c r="H4985" s="1">
        <v>404</v>
      </c>
      <c r="I4985" s="1">
        <v>22.52</v>
      </c>
      <c r="J4985" s="1">
        <v>8</v>
      </c>
      <c r="K4985" s="1" t="s">
        <v>19</v>
      </c>
      <c r="L4985" s="1" t="s">
        <v>24</v>
      </c>
      <c r="M4985" s="1">
        <v>55</v>
      </c>
      <c r="N4985" s="1" t="s">
        <v>49</v>
      </c>
      <c r="O4985" s="1">
        <v>2223381</v>
      </c>
      <c r="P4985" s="1">
        <f t="shared" si="1092"/>
        <v>4</v>
      </c>
      <c r="Q4985" s="1">
        <f t="shared" si="1079"/>
        <v>2</v>
      </c>
      <c r="R4985" s="5">
        <f t="shared" si="1080"/>
        <v>7.6223981237173851E-3</v>
      </c>
      <c r="S4985" s="6">
        <f t="shared" si="1081"/>
        <v>118440.34007622398</v>
      </c>
      <c r="T4985" s="4">
        <f t="shared" si="1082"/>
        <v>15.538461538461538</v>
      </c>
      <c r="U4985" s="1" t="str">
        <f t="shared" si="1083"/>
        <v>High Performer</v>
      </c>
      <c r="V4985" s="1" t="str">
        <f t="shared" si="1084"/>
        <v>IPO</v>
      </c>
      <c r="W4985" s="1" t="str">
        <f t="shared" si="1085"/>
        <v>A$</v>
      </c>
      <c r="X4985" s="1" t="str">
        <f t="shared" si="1086"/>
        <v>A$26M</v>
      </c>
      <c r="Y4985" s="1" t="str">
        <f t="shared" si="1087"/>
        <v>A$404M</v>
      </c>
      <c r="Z4985" s="1" t="str">
        <f t="shared" si="1088"/>
        <v>A$0</v>
      </c>
      <c r="AA4985" s="1" t="str">
        <f t="shared" si="1089"/>
        <v>A$1,18,440</v>
      </c>
      <c r="AB4985" s="6">
        <f t="shared" si="1090"/>
        <v>9870.028339685332</v>
      </c>
      <c r="AC4985" s="1" t="str">
        <f t="shared" si="1091"/>
        <v>Small</v>
      </c>
    </row>
    <row r="4986" spans="1:29">
      <c r="A4986" s="1" t="s">
        <v>1020</v>
      </c>
      <c r="B4986" s="1">
        <v>2022</v>
      </c>
      <c r="C4986" s="1" t="s">
        <v>45</v>
      </c>
      <c r="D4986" s="1" t="s">
        <v>51</v>
      </c>
      <c r="E4986" s="1" t="s">
        <v>28</v>
      </c>
      <c r="F4986" s="1">
        <v>46</v>
      </c>
      <c r="G4986" s="1">
        <v>1637</v>
      </c>
      <c r="H4986" s="1">
        <v>418</v>
      </c>
      <c r="I4986" s="1">
        <v>33.049999999999997</v>
      </c>
      <c r="J4986" s="1">
        <v>2</v>
      </c>
      <c r="K4986" s="1" t="s">
        <v>19</v>
      </c>
      <c r="L4986" s="1" t="s">
        <v>19</v>
      </c>
      <c r="M4986" s="1">
        <v>89</v>
      </c>
      <c r="N4986" s="1" t="s">
        <v>20</v>
      </c>
      <c r="O4986" s="1">
        <v>2177432</v>
      </c>
      <c r="P4986" s="1">
        <f t="shared" si="1092"/>
        <v>1</v>
      </c>
      <c r="Q4986" s="1">
        <f t="shared" si="1079"/>
        <v>2</v>
      </c>
      <c r="R4986" s="5">
        <f t="shared" si="1080"/>
        <v>2.8100183262064753E-2</v>
      </c>
      <c r="S4986" s="6">
        <f t="shared" si="1081"/>
        <v>255345.14355528407</v>
      </c>
      <c r="T4986" s="4">
        <f t="shared" si="1082"/>
        <v>9.0869565217391308</v>
      </c>
      <c r="U4986" s="1" t="str">
        <f t="shared" si="1083"/>
        <v>Normal</v>
      </c>
      <c r="V4986" s="1" t="str">
        <f t="shared" si="1084"/>
        <v>Still Private</v>
      </c>
      <c r="W4986" s="1" t="str">
        <f t="shared" si="1085"/>
        <v>A$</v>
      </c>
      <c r="X4986" s="1" t="str">
        <f t="shared" si="1086"/>
        <v>A$46M</v>
      </c>
      <c r="Y4986" s="1" t="str">
        <f t="shared" si="1087"/>
        <v>A$418M</v>
      </c>
      <c r="Z4986" s="1" t="str">
        <f t="shared" si="1088"/>
        <v>A$0</v>
      </c>
      <c r="AA4986" s="1" t="str">
        <f t="shared" si="1089"/>
        <v>A$2,55,345</v>
      </c>
      <c r="AB4986" s="6">
        <f t="shared" si="1090"/>
        <v>21278.761962940338</v>
      </c>
      <c r="AC4986" s="1" t="str">
        <f t="shared" si="1091"/>
        <v>Small</v>
      </c>
    </row>
    <row r="4987" spans="1:29">
      <c r="A4987" s="1" t="s">
        <v>4835</v>
      </c>
      <c r="B4987" s="1">
        <v>2022</v>
      </c>
      <c r="C4987" s="1" t="s">
        <v>35</v>
      </c>
      <c r="D4987" s="1" t="s">
        <v>36</v>
      </c>
      <c r="E4987" s="1" t="s">
        <v>18</v>
      </c>
      <c r="F4987" s="1">
        <v>21</v>
      </c>
      <c r="G4987" s="1">
        <v>4041</v>
      </c>
      <c r="H4987" s="1">
        <v>531</v>
      </c>
      <c r="I4987" s="1">
        <v>45.06</v>
      </c>
      <c r="J4987" s="1">
        <v>9</v>
      </c>
      <c r="K4987" s="1" t="s">
        <v>24</v>
      </c>
      <c r="L4987" s="1" t="s">
        <v>19</v>
      </c>
      <c r="M4987" s="1">
        <v>2</v>
      </c>
      <c r="N4987" s="1" t="s">
        <v>20</v>
      </c>
      <c r="O4987" s="1">
        <v>2170393</v>
      </c>
      <c r="P4987" s="1">
        <f t="shared" si="1092"/>
        <v>2</v>
      </c>
      <c r="Q4987" s="1">
        <f t="shared" si="1079"/>
        <v>2</v>
      </c>
      <c r="R4987" s="5">
        <f t="shared" si="1080"/>
        <v>5.196733481811433E-3</v>
      </c>
      <c r="S4987" s="6">
        <f t="shared" si="1081"/>
        <v>131403.11804008909</v>
      </c>
      <c r="T4987" s="4">
        <f t="shared" si="1082"/>
        <v>25.285714285714285</v>
      </c>
      <c r="U4987" s="1" t="str">
        <f t="shared" si="1083"/>
        <v>High Performer</v>
      </c>
      <c r="V4987" s="1" t="str">
        <f t="shared" si="1084"/>
        <v>Acquired</v>
      </c>
      <c r="W4987" s="1" t="str">
        <f t="shared" si="1085"/>
        <v>¥</v>
      </c>
      <c r="X4987" s="1" t="str">
        <f t="shared" si="1086"/>
        <v>¥21M</v>
      </c>
      <c r="Y4987" s="1" t="str">
        <f t="shared" si="1087"/>
        <v>¥531M</v>
      </c>
      <c r="Z4987" s="1" t="str">
        <f t="shared" si="1088"/>
        <v>¥0</v>
      </c>
      <c r="AA4987" s="1" t="str">
        <f t="shared" si="1089"/>
        <v>¥1,31,403</v>
      </c>
      <c r="AB4987" s="6">
        <f t="shared" si="1090"/>
        <v>10950.259836674091</v>
      </c>
      <c r="AC4987" s="1" t="str">
        <f t="shared" si="1091"/>
        <v>Small</v>
      </c>
    </row>
    <row r="4988" spans="1:29">
      <c r="A4988" s="1" t="s">
        <v>4428</v>
      </c>
      <c r="B4988" s="1">
        <v>2022</v>
      </c>
      <c r="C4988" s="1" t="s">
        <v>45</v>
      </c>
      <c r="D4988" s="1" t="s">
        <v>46</v>
      </c>
      <c r="E4988" s="1" t="s">
        <v>18</v>
      </c>
      <c r="F4988" s="1">
        <v>37</v>
      </c>
      <c r="G4988" s="1">
        <v>2666</v>
      </c>
      <c r="H4988" s="1">
        <v>130</v>
      </c>
      <c r="I4988" s="1">
        <v>3.44</v>
      </c>
      <c r="J4988" s="1">
        <v>7</v>
      </c>
      <c r="K4988" s="1" t="s">
        <v>24</v>
      </c>
      <c r="L4988" s="1" t="s">
        <v>19</v>
      </c>
      <c r="M4988" s="1">
        <v>89</v>
      </c>
      <c r="N4988" s="1" t="s">
        <v>29</v>
      </c>
      <c r="O4988" s="1">
        <v>2096802</v>
      </c>
      <c r="P4988" s="1">
        <f t="shared" si="1092"/>
        <v>2</v>
      </c>
      <c r="Q4988" s="1">
        <f t="shared" si="1079"/>
        <v>2</v>
      </c>
      <c r="R4988" s="5">
        <f t="shared" si="1080"/>
        <v>1.3878469617404351E-2</v>
      </c>
      <c r="S4988" s="6">
        <f t="shared" si="1081"/>
        <v>48762.190547636907</v>
      </c>
      <c r="T4988" s="4">
        <f t="shared" si="1082"/>
        <v>3.5135135135135136</v>
      </c>
      <c r="U4988" s="1" t="str">
        <f t="shared" si="1083"/>
        <v>Normal</v>
      </c>
      <c r="V4988" s="1" t="str">
        <f t="shared" si="1084"/>
        <v>Acquired</v>
      </c>
      <c r="W4988" s="1" t="str">
        <f t="shared" si="1085"/>
        <v>A$</v>
      </c>
      <c r="X4988" s="1" t="str">
        <f t="shared" si="1086"/>
        <v>A$37M</v>
      </c>
      <c r="Y4988" s="1" t="str">
        <f t="shared" si="1087"/>
        <v>A$130M</v>
      </c>
      <c r="Z4988" s="1" t="str">
        <f t="shared" si="1088"/>
        <v>A$0</v>
      </c>
      <c r="AA4988" s="1" t="str">
        <f t="shared" si="1089"/>
        <v>A$48,762</v>
      </c>
      <c r="AB4988" s="6">
        <f t="shared" si="1090"/>
        <v>4063.5158789697425</v>
      </c>
      <c r="AC4988" s="1" t="str">
        <f t="shared" si="1091"/>
        <v>Small</v>
      </c>
    </row>
    <row r="4989" spans="1:29">
      <c r="A4989" s="1" t="s">
        <v>2877</v>
      </c>
      <c r="B4989" s="1">
        <v>2022</v>
      </c>
      <c r="C4989" s="1" t="s">
        <v>42</v>
      </c>
      <c r="D4989" s="1" t="s">
        <v>51</v>
      </c>
      <c r="E4989" s="1" t="s">
        <v>37</v>
      </c>
      <c r="F4989" s="1">
        <v>85</v>
      </c>
      <c r="G4989" s="1">
        <v>761</v>
      </c>
      <c r="H4989" s="1">
        <v>987</v>
      </c>
      <c r="I4989" s="1">
        <v>4.18</v>
      </c>
      <c r="J4989" s="1">
        <v>4</v>
      </c>
      <c r="K4989" s="1" t="s">
        <v>19</v>
      </c>
      <c r="L4989" s="1" t="s">
        <v>24</v>
      </c>
      <c r="M4989" s="1">
        <v>18</v>
      </c>
      <c r="N4989" s="1" t="s">
        <v>20</v>
      </c>
      <c r="O4989" s="1">
        <v>2051045</v>
      </c>
      <c r="P4989" s="1">
        <f t="shared" si="1092"/>
        <v>4</v>
      </c>
      <c r="Q4989" s="1">
        <f t="shared" si="1079"/>
        <v>2</v>
      </c>
      <c r="R4989" s="5">
        <f t="shared" si="1080"/>
        <v>0.11169513797634691</v>
      </c>
      <c r="S4989" s="6">
        <f t="shared" si="1081"/>
        <v>1296977.6609724048</v>
      </c>
      <c r="T4989" s="4">
        <f t="shared" si="1082"/>
        <v>11.611764705882353</v>
      </c>
      <c r="U4989" s="1" t="str">
        <f t="shared" si="1083"/>
        <v>Normal</v>
      </c>
      <c r="V4989" s="1" t="str">
        <f t="shared" si="1084"/>
        <v>IPO</v>
      </c>
      <c r="W4989" s="1" t="str">
        <f t="shared" si="1085"/>
        <v>¥</v>
      </c>
      <c r="X4989" s="1" t="str">
        <f t="shared" si="1086"/>
        <v>¥85M</v>
      </c>
      <c r="Y4989" s="1" t="str">
        <f t="shared" si="1087"/>
        <v>¥987M</v>
      </c>
      <c r="Z4989" s="1" t="str">
        <f t="shared" si="1088"/>
        <v>¥0</v>
      </c>
      <c r="AA4989" s="1" t="str">
        <f t="shared" si="1089"/>
        <v>¥12,96,978</v>
      </c>
      <c r="AB4989" s="6">
        <f t="shared" si="1090"/>
        <v>108081.4717477004</v>
      </c>
      <c r="AC4989" s="1" t="str">
        <f t="shared" si="1091"/>
        <v>Small</v>
      </c>
    </row>
    <row r="4990" spans="1:29">
      <c r="A4990" s="1" t="s">
        <v>5034</v>
      </c>
      <c r="B4990" s="1">
        <v>2022</v>
      </c>
      <c r="C4990" s="1" t="s">
        <v>73</v>
      </c>
      <c r="D4990" s="1" t="s">
        <v>102</v>
      </c>
      <c r="E4990" s="1" t="s">
        <v>37</v>
      </c>
      <c r="F4990" s="1">
        <v>32</v>
      </c>
      <c r="G4990" s="1">
        <v>3632</v>
      </c>
      <c r="H4990" s="1">
        <v>288</v>
      </c>
      <c r="I4990" s="1">
        <v>23.29</v>
      </c>
      <c r="J4990" s="1">
        <v>4</v>
      </c>
      <c r="K4990" s="1" t="s">
        <v>24</v>
      </c>
      <c r="L4990" s="1" t="s">
        <v>24</v>
      </c>
      <c r="M4990" s="1">
        <v>77</v>
      </c>
      <c r="N4990" s="1" t="s">
        <v>33</v>
      </c>
      <c r="O4990" s="1">
        <v>1924648</v>
      </c>
      <c r="P4990" s="1">
        <f t="shared" si="1092"/>
        <v>4</v>
      </c>
      <c r="Q4990" s="1">
        <f t="shared" si="1079"/>
        <v>2</v>
      </c>
      <c r="R4990" s="5">
        <f t="shared" si="1080"/>
        <v>8.8105726872246704E-3</v>
      </c>
      <c r="S4990" s="6">
        <f t="shared" si="1081"/>
        <v>79295.154185022024</v>
      </c>
      <c r="T4990" s="4">
        <f t="shared" si="1082"/>
        <v>9</v>
      </c>
      <c r="U4990" s="1" t="str">
        <f t="shared" si="1083"/>
        <v>Normal</v>
      </c>
      <c r="V4990" s="1" t="str">
        <f t="shared" si="1084"/>
        <v>Acquired</v>
      </c>
      <c r="W4990" s="1" t="str">
        <f t="shared" si="1085"/>
        <v>€</v>
      </c>
      <c r="X4990" s="1" t="str">
        <f t="shared" si="1086"/>
        <v>€32M</v>
      </c>
      <c r="Y4990" s="1" t="str">
        <f t="shared" si="1087"/>
        <v>€288M</v>
      </c>
      <c r="Z4990" s="1" t="str">
        <f t="shared" si="1088"/>
        <v>€0</v>
      </c>
      <c r="AA4990" s="1" t="str">
        <f t="shared" si="1089"/>
        <v>€79,295</v>
      </c>
      <c r="AB4990" s="6">
        <f t="shared" si="1090"/>
        <v>6607.929515418502</v>
      </c>
      <c r="AC4990" s="1" t="str">
        <f t="shared" si="1091"/>
        <v>Small</v>
      </c>
    </row>
    <row r="4991" spans="1:29">
      <c r="A4991" s="1" t="s">
        <v>4870</v>
      </c>
      <c r="B4991" s="1">
        <v>2022</v>
      </c>
      <c r="C4991" s="1" t="s">
        <v>35</v>
      </c>
      <c r="D4991" s="1" t="s">
        <v>95</v>
      </c>
      <c r="E4991" s="1" t="s">
        <v>37</v>
      </c>
      <c r="F4991" s="1">
        <v>58</v>
      </c>
      <c r="G4991" s="1">
        <v>2472</v>
      </c>
      <c r="H4991" s="1">
        <v>110</v>
      </c>
      <c r="I4991" s="1">
        <v>14.9</v>
      </c>
      <c r="J4991" s="1">
        <v>8</v>
      </c>
      <c r="K4991" s="1" t="s">
        <v>24</v>
      </c>
      <c r="L4991" s="1" t="s">
        <v>24</v>
      </c>
      <c r="M4991" s="1">
        <v>34</v>
      </c>
      <c r="N4991" s="1" t="s">
        <v>33</v>
      </c>
      <c r="O4991" s="1">
        <v>1573113</v>
      </c>
      <c r="P4991" s="1">
        <f t="shared" si="1092"/>
        <v>4</v>
      </c>
      <c r="Q4991" s="1">
        <f t="shared" si="1079"/>
        <v>2</v>
      </c>
      <c r="R4991" s="5">
        <f t="shared" si="1080"/>
        <v>2.3462783171521034E-2</v>
      </c>
      <c r="S4991" s="6">
        <f t="shared" si="1081"/>
        <v>44498.381877022657</v>
      </c>
      <c r="T4991" s="4">
        <f t="shared" si="1082"/>
        <v>1.896551724137931</v>
      </c>
      <c r="U4991" s="1" t="str">
        <f t="shared" si="1083"/>
        <v>High Performer</v>
      </c>
      <c r="V4991" s="1" t="str">
        <f t="shared" si="1084"/>
        <v>Acquired</v>
      </c>
      <c r="W4991" s="1" t="str">
        <f t="shared" si="1085"/>
        <v>¥</v>
      </c>
      <c r="X4991" s="1" t="str">
        <f t="shared" si="1086"/>
        <v>¥58M</v>
      </c>
      <c r="Y4991" s="1" t="str">
        <f t="shared" si="1087"/>
        <v>¥110M</v>
      </c>
      <c r="Z4991" s="1" t="str">
        <f t="shared" si="1088"/>
        <v>¥0</v>
      </c>
      <c r="AA4991" s="1" t="str">
        <f t="shared" si="1089"/>
        <v>¥44,498</v>
      </c>
      <c r="AB4991" s="6">
        <f t="shared" si="1090"/>
        <v>3708.1984897518878</v>
      </c>
      <c r="AC4991" s="1" t="str">
        <f t="shared" si="1091"/>
        <v>Small</v>
      </c>
    </row>
    <row r="4992" spans="1:29">
      <c r="A4992" s="1" t="s">
        <v>1066</v>
      </c>
      <c r="B4992" s="1">
        <v>2022</v>
      </c>
      <c r="C4992" s="1" t="s">
        <v>59</v>
      </c>
      <c r="D4992" s="1" t="s">
        <v>46</v>
      </c>
      <c r="E4992" s="1" t="s">
        <v>37</v>
      </c>
      <c r="F4992" s="1">
        <v>28</v>
      </c>
      <c r="G4992" s="1">
        <v>3929</v>
      </c>
      <c r="H4992" s="1">
        <v>437</v>
      </c>
      <c r="I4992" s="1">
        <v>20.440000000000001</v>
      </c>
      <c r="J4992" s="1">
        <v>6</v>
      </c>
      <c r="K4992" s="1" t="s">
        <v>24</v>
      </c>
      <c r="L4992" s="1" t="s">
        <v>19</v>
      </c>
      <c r="M4992" s="1">
        <v>17</v>
      </c>
      <c r="N4992" s="1" t="s">
        <v>29</v>
      </c>
      <c r="O4992" s="1">
        <v>1440512</v>
      </c>
      <c r="P4992" s="1">
        <f t="shared" si="1092"/>
        <v>4</v>
      </c>
      <c r="Q4992" s="1">
        <f t="shared" si="1079"/>
        <v>2</v>
      </c>
      <c r="R4992" s="5">
        <f t="shared" si="1080"/>
        <v>7.126495291422754E-3</v>
      </c>
      <c r="S4992" s="6">
        <f t="shared" si="1081"/>
        <v>111224.23008399084</v>
      </c>
      <c r="T4992" s="4">
        <f t="shared" si="1082"/>
        <v>15.607142857142858</v>
      </c>
      <c r="U4992" s="1" t="str">
        <f t="shared" si="1083"/>
        <v>Normal</v>
      </c>
      <c r="V4992" s="1" t="str">
        <f t="shared" si="1084"/>
        <v>Acquired</v>
      </c>
      <c r="W4992" s="1" t="str">
        <f t="shared" si="1085"/>
        <v>₹</v>
      </c>
      <c r="X4992" s="1" t="str">
        <f t="shared" si="1086"/>
        <v>₹28M</v>
      </c>
      <c r="Y4992" s="1" t="str">
        <f t="shared" si="1087"/>
        <v>₹437M</v>
      </c>
      <c r="Z4992" s="1" t="str">
        <f t="shared" si="1088"/>
        <v>₹0</v>
      </c>
      <c r="AA4992" s="1" t="str">
        <f t="shared" si="1089"/>
        <v>₹1,11,224</v>
      </c>
      <c r="AB4992" s="6">
        <f t="shared" si="1090"/>
        <v>9268.6858403325696</v>
      </c>
      <c r="AC4992" s="1" t="str">
        <f t="shared" si="1091"/>
        <v>Small</v>
      </c>
    </row>
    <row r="4993" spans="1:29">
      <c r="A4993" s="1" t="s">
        <v>3466</v>
      </c>
      <c r="B4993" s="1">
        <v>2022</v>
      </c>
      <c r="C4993" s="1" t="s">
        <v>53</v>
      </c>
      <c r="D4993" s="1" t="s">
        <v>39</v>
      </c>
      <c r="E4993" s="1" t="s">
        <v>18</v>
      </c>
      <c r="F4993" s="1">
        <v>72</v>
      </c>
      <c r="G4993" s="1">
        <v>296</v>
      </c>
      <c r="H4993" s="1">
        <v>227</v>
      </c>
      <c r="I4993" s="1">
        <v>21.68</v>
      </c>
      <c r="J4993" s="1">
        <v>6</v>
      </c>
      <c r="K4993" s="1" t="s">
        <v>24</v>
      </c>
      <c r="L4993" s="1" t="s">
        <v>19</v>
      </c>
      <c r="M4993" s="1">
        <v>78</v>
      </c>
      <c r="N4993" s="1" t="s">
        <v>20</v>
      </c>
      <c r="O4993" s="1">
        <v>1383986</v>
      </c>
      <c r="P4993" s="1">
        <f t="shared" si="1092"/>
        <v>2</v>
      </c>
      <c r="Q4993" s="1">
        <f t="shared" si="1079"/>
        <v>2</v>
      </c>
      <c r="R4993" s="5">
        <f t="shared" si="1080"/>
        <v>0.24324324324324326</v>
      </c>
      <c r="S4993" s="6">
        <f t="shared" si="1081"/>
        <v>766891.89189189184</v>
      </c>
      <c r="T4993" s="4">
        <f t="shared" si="1082"/>
        <v>3.1527777777777777</v>
      </c>
      <c r="U4993" s="1" t="str">
        <f t="shared" si="1083"/>
        <v>Normal</v>
      </c>
      <c r="V4993" s="1" t="str">
        <f t="shared" si="1084"/>
        <v>Acquired</v>
      </c>
      <c r="W4993" s="1">
        <f t="shared" si="1085"/>
        <v>0</v>
      </c>
      <c r="X4993" s="1" t="str">
        <f t="shared" si="1086"/>
        <v>072M</v>
      </c>
      <c r="Y4993" s="1" t="str">
        <f t="shared" si="1087"/>
        <v>0227M</v>
      </c>
      <c r="Z4993" s="1" t="str">
        <f t="shared" si="1088"/>
        <v>00</v>
      </c>
      <c r="AA4993" s="1" t="str">
        <f t="shared" si="1089"/>
        <v>07,66,892</v>
      </c>
      <c r="AB4993" s="6">
        <f t="shared" si="1090"/>
        <v>63907.657657657655</v>
      </c>
      <c r="AC4993" s="1" t="str">
        <f t="shared" si="1091"/>
        <v>Small</v>
      </c>
    </row>
    <row r="4994" spans="1:29">
      <c r="A4994" s="1" t="s">
        <v>4695</v>
      </c>
      <c r="B4994" s="1">
        <v>2022</v>
      </c>
      <c r="C4994" s="1" t="s">
        <v>45</v>
      </c>
      <c r="D4994" s="1" t="s">
        <v>43</v>
      </c>
      <c r="E4994" s="1" t="s">
        <v>23</v>
      </c>
      <c r="F4994" s="1">
        <v>15</v>
      </c>
      <c r="G4994" s="1">
        <v>3297</v>
      </c>
      <c r="H4994" s="1">
        <v>249</v>
      </c>
      <c r="I4994" s="1">
        <v>28.23</v>
      </c>
      <c r="J4994" s="1">
        <v>9</v>
      </c>
      <c r="K4994" s="1" t="s">
        <v>24</v>
      </c>
      <c r="L4994" s="1" t="s">
        <v>24</v>
      </c>
      <c r="M4994" s="1">
        <v>11</v>
      </c>
      <c r="N4994" s="1" t="s">
        <v>33</v>
      </c>
      <c r="O4994" s="1">
        <v>1311584</v>
      </c>
      <c r="P4994" s="1">
        <f t="shared" si="1092"/>
        <v>5</v>
      </c>
      <c r="Q4994" s="1">
        <f t="shared" ref="Q4994:Q5001" si="1093">2024 - B4994</f>
        <v>2</v>
      </c>
      <c r="R4994" s="5">
        <f t="shared" ref="R4994:R5001" si="1094">F4994 / G4994</f>
        <v>4.549590536851683E-3</v>
      </c>
      <c r="S4994" s="6">
        <f t="shared" ref="S4994:S5001" si="1095">(H4994 * 1000000) / G4994</f>
        <v>75523.202911737942</v>
      </c>
      <c r="T4994" s="4">
        <f t="shared" ref="T4994:T5001" si="1096">H4994 / F4994</f>
        <v>16.600000000000001</v>
      </c>
      <c r="U4994" s="1" t="str">
        <f t="shared" ref="U4994:U5001" si="1097">IF(AND(J4994&gt;=8, I4994&gt;=1), "High Performer", "Normal")</f>
        <v>High Performer</v>
      </c>
      <c r="V4994" s="1" t="str">
        <f t="shared" ref="V4994:V5001" si="1098">IF(K4994="Yes", "Acquired",
 IF(L4994="Yes", "IPO", "Still Private"))</f>
        <v>Acquired</v>
      </c>
      <c r="W4994" s="1" t="str">
        <f t="shared" ref="W4994:W5001" si="1099">IF(C4994="USA","$",
IF(C4994="India","₹",
IF(C4994="UK","£",
IF(C4994="Germany","€",
IF(C4994="France","€",
IF(C4994="Canada","$",
IF(C4994="Australia","A$",
IF(C4994="China","¥",
IF(C4994="Japan","¥",)))))))))</f>
        <v>A$</v>
      </c>
      <c r="X4994" s="1" t="str">
        <f t="shared" ref="X4994:X5001" si="1100">W4994 &amp; F4994 &amp; "M"</f>
        <v>A$15M</v>
      </c>
      <c r="Y4994" s="1" t="str">
        <f t="shared" ref="Y4994:Y5001" si="1101">W4994 &amp; H4994 &amp; "M"</f>
        <v>A$249M</v>
      </c>
      <c r="Z4994" s="1" t="str">
        <f t="shared" ref="Z4994:Z5001" si="1102">W4994 &amp; TEXT(R4994,"#,##0")</f>
        <v>A$0</v>
      </c>
      <c r="AA4994" s="1" t="str">
        <f t="shared" ref="AA4994:AA5001" si="1103">W4994 &amp; TEXT(S4994,"#,##0")</f>
        <v>A$75,523</v>
      </c>
      <c r="AB4994" s="6">
        <f t="shared" ref="AB4994:AB5001" si="1104">(H4994 * 1000000) / (12 * G4994)</f>
        <v>6293.6002426448285</v>
      </c>
      <c r="AC4994" s="1" t="str">
        <f t="shared" ref="AC4994:AC5001" si="1105">IF(F4994&lt;100, "Small", IF(F4994&lt;=200, "Mid",IF(F4994&lt;500,  "Large")))</f>
        <v>Small</v>
      </c>
    </row>
    <row r="4995" spans="1:29">
      <c r="A4995" s="1" t="s">
        <v>4267</v>
      </c>
      <c r="B4995" s="1">
        <v>2022</v>
      </c>
      <c r="C4995" s="1" t="s">
        <v>35</v>
      </c>
      <c r="D4995" s="1" t="s">
        <v>102</v>
      </c>
      <c r="E4995" s="1" t="s">
        <v>28</v>
      </c>
      <c r="F4995" s="1">
        <v>25</v>
      </c>
      <c r="G4995" s="1">
        <v>2845</v>
      </c>
      <c r="H4995" s="1">
        <v>811</v>
      </c>
      <c r="I4995" s="1">
        <v>29.29</v>
      </c>
      <c r="J4995" s="1">
        <v>4</v>
      </c>
      <c r="K4995" s="1" t="s">
        <v>19</v>
      </c>
      <c r="L4995" s="1" t="s">
        <v>24</v>
      </c>
      <c r="M4995" s="1">
        <v>32</v>
      </c>
      <c r="N4995" s="1" t="s">
        <v>20</v>
      </c>
      <c r="O4995" s="1">
        <v>1091479</v>
      </c>
      <c r="P4995" s="1">
        <f t="shared" si="1092"/>
        <v>1</v>
      </c>
      <c r="Q4995" s="1">
        <f t="shared" si="1093"/>
        <v>2</v>
      </c>
      <c r="R4995" s="5">
        <f t="shared" si="1094"/>
        <v>8.7873462214411256E-3</v>
      </c>
      <c r="S4995" s="6">
        <f t="shared" si="1095"/>
        <v>285061.51142355008</v>
      </c>
      <c r="T4995" s="4">
        <f t="shared" si="1096"/>
        <v>32.44</v>
      </c>
      <c r="U4995" s="1" t="str">
        <f t="shared" si="1097"/>
        <v>Normal</v>
      </c>
      <c r="V4995" s="1" t="str">
        <f t="shared" si="1098"/>
        <v>IPO</v>
      </c>
      <c r="W4995" s="1" t="str">
        <f t="shared" si="1099"/>
        <v>¥</v>
      </c>
      <c r="X4995" s="1" t="str">
        <f t="shared" si="1100"/>
        <v>¥25M</v>
      </c>
      <c r="Y4995" s="1" t="str">
        <f t="shared" si="1101"/>
        <v>¥811M</v>
      </c>
      <c r="Z4995" s="1" t="str">
        <f t="shared" si="1102"/>
        <v>¥0</v>
      </c>
      <c r="AA4995" s="1" t="str">
        <f t="shared" si="1103"/>
        <v>¥2,85,062</v>
      </c>
      <c r="AB4995" s="6">
        <f t="shared" si="1104"/>
        <v>23755.125951962509</v>
      </c>
      <c r="AC4995" s="1" t="str">
        <f t="shared" si="1105"/>
        <v>Small</v>
      </c>
    </row>
    <row r="4996" spans="1:29">
      <c r="A4996" s="1" t="s">
        <v>2281</v>
      </c>
      <c r="B4996" s="1">
        <v>2022</v>
      </c>
      <c r="C4996" s="1" t="s">
        <v>31</v>
      </c>
      <c r="D4996" s="1" t="s">
        <v>48</v>
      </c>
      <c r="E4996" s="1" t="s">
        <v>40</v>
      </c>
      <c r="F4996" s="1">
        <v>59</v>
      </c>
      <c r="G4996" s="1">
        <v>52</v>
      </c>
      <c r="H4996" s="1">
        <v>881</v>
      </c>
      <c r="I4996" s="1">
        <v>22.39</v>
      </c>
      <c r="J4996" s="1">
        <v>8</v>
      </c>
      <c r="K4996" s="1" t="s">
        <v>19</v>
      </c>
      <c r="L4996" s="1" t="s">
        <v>19</v>
      </c>
      <c r="M4996" s="1">
        <v>94</v>
      </c>
      <c r="N4996" s="1" t="s">
        <v>49</v>
      </c>
      <c r="O4996" s="1">
        <v>944362</v>
      </c>
      <c r="P4996" s="1">
        <f t="shared" si="1092"/>
        <v>3</v>
      </c>
      <c r="Q4996" s="1">
        <f t="shared" si="1093"/>
        <v>2</v>
      </c>
      <c r="R4996" s="5">
        <f t="shared" si="1094"/>
        <v>1.1346153846153846</v>
      </c>
      <c r="S4996" s="6">
        <f t="shared" si="1095"/>
        <v>16942307.692307692</v>
      </c>
      <c r="T4996" s="4">
        <f t="shared" si="1096"/>
        <v>14.932203389830509</v>
      </c>
      <c r="U4996" s="1" t="str">
        <f t="shared" si="1097"/>
        <v>High Performer</v>
      </c>
      <c r="V4996" s="1" t="str">
        <f t="shared" si="1098"/>
        <v>Still Private</v>
      </c>
      <c r="W4996" s="1" t="str">
        <f t="shared" si="1099"/>
        <v>€</v>
      </c>
      <c r="X4996" s="1" t="str">
        <f t="shared" si="1100"/>
        <v>€59M</v>
      </c>
      <c r="Y4996" s="1" t="str">
        <f t="shared" si="1101"/>
        <v>€881M</v>
      </c>
      <c r="Z4996" s="1" t="str">
        <f t="shared" si="1102"/>
        <v>€1</v>
      </c>
      <c r="AA4996" s="1" t="str">
        <f t="shared" si="1103"/>
        <v>€1,69,42,308</v>
      </c>
      <c r="AB4996" s="6">
        <f t="shared" si="1104"/>
        <v>1411858.9743589743</v>
      </c>
      <c r="AC4996" s="1" t="str">
        <f t="shared" si="1105"/>
        <v>Small</v>
      </c>
    </row>
    <row r="4997" spans="1:29">
      <c r="A4997" s="1" t="s">
        <v>4249</v>
      </c>
      <c r="B4997" s="1">
        <v>2022</v>
      </c>
      <c r="C4997" s="1" t="s">
        <v>73</v>
      </c>
      <c r="D4997" s="1" t="s">
        <v>43</v>
      </c>
      <c r="E4997" s="1" t="s">
        <v>23</v>
      </c>
      <c r="F4997" s="1">
        <v>2</v>
      </c>
      <c r="G4997" s="1">
        <v>2052</v>
      </c>
      <c r="H4997" s="1">
        <v>704</v>
      </c>
      <c r="I4997" s="1">
        <v>44.56</v>
      </c>
      <c r="J4997" s="1">
        <v>2</v>
      </c>
      <c r="K4997" s="1" t="s">
        <v>19</v>
      </c>
      <c r="L4997" s="1" t="s">
        <v>24</v>
      </c>
      <c r="M4997" s="1">
        <v>19</v>
      </c>
      <c r="N4997" s="1" t="s">
        <v>20</v>
      </c>
      <c r="O4997" s="1">
        <v>693016</v>
      </c>
      <c r="P4997" s="1">
        <f t="shared" si="1092"/>
        <v>5</v>
      </c>
      <c r="Q4997" s="1">
        <f t="shared" si="1093"/>
        <v>2</v>
      </c>
      <c r="R4997" s="5">
        <f t="shared" si="1094"/>
        <v>9.7465886939571145E-4</v>
      </c>
      <c r="S4997" s="6">
        <f t="shared" si="1095"/>
        <v>343079.92202729045</v>
      </c>
      <c r="T4997" s="4">
        <f t="shared" si="1096"/>
        <v>352</v>
      </c>
      <c r="U4997" s="1" t="str">
        <f t="shared" si="1097"/>
        <v>Normal</v>
      </c>
      <c r="V4997" s="1" t="str">
        <f t="shared" si="1098"/>
        <v>IPO</v>
      </c>
      <c r="W4997" s="1" t="str">
        <f t="shared" si="1099"/>
        <v>€</v>
      </c>
      <c r="X4997" s="1" t="str">
        <f t="shared" si="1100"/>
        <v>€2M</v>
      </c>
      <c r="Y4997" s="1" t="str">
        <f t="shared" si="1101"/>
        <v>€704M</v>
      </c>
      <c r="Z4997" s="1" t="str">
        <f t="shared" si="1102"/>
        <v>€0</v>
      </c>
      <c r="AA4997" s="1" t="str">
        <f t="shared" si="1103"/>
        <v>€3,43,080</v>
      </c>
      <c r="AB4997" s="6">
        <f t="shared" si="1104"/>
        <v>28589.993502274203</v>
      </c>
      <c r="AC4997" s="1" t="str">
        <f t="shared" si="1105"/>
        <v>Small</v>
      </c>
    </row>
    <row r="4998" spans="1:29">
      <c r="A4998" s="1" t="s">
        <v>4710</v>
      </c>
      <c r="B4998" s="1">
        <v>2022</v>
      </c>
      <c r="C4998" s="1" t="s">
        <v>53</v>
      </c>
      <c r="D4998" s="1" t="s">
        <v>17</v>
      </c>
      <c r="E4998" s="1" t="s">
        <v>37</v>
      </c>
      <c r="F4998" s="1">
        <v>76</v>
      </c>
      <c r="G4998" s="1">
        <v>1631</v>
      </c>
      <c r="H4998" s="1">
        <v>881</v>
      </c>
      <c r="I4998" s="1">
        <v>18.91</v>
      </c>
      <c r="J4998" s="1">
        <v>3</v>
      </c>
      <c r="K4998" s="1" t="s">
        <v>19</v>
      </c>
      <c r="L4998" s="1" t="s">
        <v>24</v>
      </c>
      <c r="M4998" s="1">
        <v>59</v>
      </c>
      <c r="N4998" s="1" t="s">
        <v>49</v>
      </c>
      <c r="O4998" s="1">
        <v>666975</v>
      </c>
      <c r="P4998" s="1">
        <f t="shared" si="1092"/>
        <v>4</v>
      </c>
      <c r="Q4998" s="1">
        <f t="shared" si="1093"/>
        <v>2</v>
      </c>
      <c r="R4998" s="5">
        <f t="shared" si="1094"/>
        <v>4.6597179644389947E-2</v>
      </c>
      <c r="S4998" s="6">
        <f t="shared" si="1095"/>
        <v>540159.41140404658</v>
      </c>
      <c r="T4998" s="4">
        <f t="shared" si="1096"/>
        <v>11.592105263157896</v>
      </c>
      <c r="U4998" s="1" t="str">
        <f t="shared" si="1097"/>
        <v>Normal</v>
      </c>
      <c r="V4998" s="1" t="str">
        <f t="shared" si="1098"/>
        <v>IPO</v>
      </c>
      <c r="W4998" s="1">
        <f t="shared" si="1099"/>
        <v>0</v>
      </c>
      <c r="X4998" s="1" t="str">
        <f t="shared" si="1100"/>
        <v>076M</v>
      </c>
      <c r="Y4998" s="1" t="str">
        <f t="shared" si="1101"/>
        <v>0881M</v>
      </c>
      <c r="Z4998" s="1" t="str">
        <f t="shared" si="1102"/>
        <v>00</v>
      </c>
      <c r="AA4998" s="1" t="str">
        <f t="shared" si="1103"/>
        <v>05,40,159</v>
      </c>
      <c r="AB4998" s="6">
        <f t="shared" si="1104"/>
        <v>45013.284283670553</v>
      </c>
      <c r="AC4998" s="1" t="str">
        <f t="shared" si="1105"/>
        <v>Small</v>
      </c>
    </row>
    <row r="4999" spans="1:29">
      <c r="A4999" s="1" t="s">
        <v>2217</v>
      </c>
      <c r="B4999" s="1">
        <v>2022</v>
      </c>
      <c r="C4999" s="1" t="s">
        <v>22</v>
      </c>
      <c r="D4999" s="1" t="s">
        <v>48</v>
      </c>
      <c r="E4999" s="1" t="s">
        <v>37</v>
      </c>
      <c r="F4999" s="1">
        <v>28</v>
      </c>
      <c r="G4999" s="1">
        <v>1411</v>
      </c>
      <c r="H4999" s="1">
        <v>98</v>
      </c>
      <c r="I4999" s="1">
        <v>15</v>
      </c>
      <c r="J4999" s="1">
        <v>8</v>
      </c>
      <c r="K4999" s="1" t="s">
        <v>19</v>
      </c>
      <c r="L4999" s="1" t="s">
        <v>19</v>
      </c>
      <c r="M4999" s="1">
        <v>15</v>
      </c>
      <c r="N4999" s="1" t="s">
        <v>29</v>
      </c>
      <c r="O4999" s="1">
        <v>237964</v>
      </c>
      <c r="P4999" s="1">
        <f t="shared" si="1092"/>
        <v>4</v>
      </c>
      <c r="Q4999" s="1">
        <f t="shared" si="1093"/>
        <v>2</v>
      </c>
      <c r="R4999" s="5">
        <f t="shared" si="1094"/>
        <v>1.9844082211197732E-2</v>
      </c>
      <c r="S4999" s="6">
        <f t="shared" si="1095"/>
        <v>69454.287739192063</v>
      </c>
      <c r="T4999" s="4">
        <f t="shared" si="1096"/>
        <v>3.5</v>
      </c>
      <c r="U4999" s="1" t="str">
        <f t="shared" si="1097"/>
        <v>High Performer</v>
      </c>
      <c r="V4999" s="1" t="str">
        <f t="shared" si="1098"/>
        <v>Still Private</v>
      </c>
      <c r="W4999" s="1" t="str">
        <f t="shared" si="1099"/>
        <v>£</v>
      </c>
      <c r="X4999" s="1" t="str">
        <f t="shared" si="1100"/>
        <v>£28M</v>
      </c>
      <c r="Y4999" s="1" t="str">
        <f t="shared" si="1101"/>
        <v>£98M</v>
      </c>
      <c r="Z4999" s="1" t="str">
        <f t="shared" si="1102"/>
        <v>£0</v>
      </c>
      <c r="AA4999" s="1" t="str">
        <f t="shared" si="1103"/>
        <v>£69,454</v>
      </c>
      <c r="AB4999" s="6">
        <f t="shared" si="1104"/>
        <v>5787.8573115993386</v>
      </c>
      <c r="AC4999" s="1" t="str">
        <f t="shared" si="1105"/>
        <v>Small</v>
      </c>
    </row>
    <row r="5000" spans="1:29">
      <c r="A5000" s="1" t="s">
        <v>56</v>
      </c>
      <c r="B5000" s="1">
        <v>2022</v>
      </c>
      <c r="C5000" s="1" t="s">
        <v>16</v>
      </c>
      <c r="D5000" s="1" t="s">
        <v>43</v>
      </c>
      <c r="E5000" s="1" t="s">
        <v>18</v>
      </c>
      <c r="F5000" s="1">
        <v>71</v>
      </c>
      <c r="G5000" s="1">
        <v>1234</v>
      </c>
      <c r="H5000" s="1">
        <v>334</v>
      </c>
      <c r="I5000" s="1">
        <v>3.7</v>
      </c>
      <c r="J5000" s="1">
        <v>3</v>
      </c>
      <c r="K5000" s="1" t="s">
        <v>24</v>
      </c>
      <c r="L5000" s="1" t="s">
        <v>19</v>
      </c>
      <c r="M5000" s="1">
        <v>56</v>
      </c>
      <c r="N5000" s="1" t="s">
        <v>25</v>
      </c>
      <c r="O5000" s="1">
        <v>174818</v>
      </c>
      <c r="P5000" s="1">
        <f t="shared" si="1092"/>
        <v>2</v>
      </c>
      <c r="Q5000" s="1">
        <f t="shared" si="1093"/>
        <v>2</v>
      </c>
      <c r="R5000" s="5">
        <f t="shared" si="1094"/>
        <v>5.7536466774716369E-2</v>
      </c>
      <c r="S5000" s="6">
        <f t="shared" si="1095"/>
        <v>270664.50567260938</v>
      </c>
      <c r="T5000" s="4">
        <f t="shared" si="1096"/>
        <v>4.704225352112676</v>
      </c>
      <c r="U5000" s="1" t="str">
        <f t="shared" si="1097"/>
        <v>Normal</v>
      </c>
      <c r="V5000" s="1" t="str">
        <f t="shared" si="1098"/>
        <v>Acquired</v>
      </c>
      <c r="W5000" s="1" t="str">
        <f t="shared" si="1099"/>
        <v>$</v>
      </c>
      <c r="X5000" s="1" t="str">
        <f t="shared" si="1100"/>
        <v>$71M</v>
      </c>
      <c r="Y5000" s="1" t="str">
        <f t="shared" si="1101"/>
        <v>$334M</v>
      </c>
      <c r="Z5000" s="1" t="str">
        <f t="shared" si="1102"/>
        <v>$0</v>
      </c>
      <c r="AA5000" s="1" t="str">
        <f t="shared" si="1103"/>
        <v>$2,70,665</v>
      </c>
      <c r="AB5000" s="6">
        <f t="shared" si="1104"/>
        <v>22555.375472717449</v>
      </c>
      <c r="AC5000" s="1" t="str">
        <f t="shared" si="1105"/>
        <v>Small</v>
      </c>
    </row>
    <row r="5001" spans="1:29">
      <c r="A5001" s="1" t="s">
        <v>229</v>
      </c>
      <c r="B5001" s="1">
        <v>2022</v>
      </c>
      <c r="C5001" s="1" t="s">
        <v>53</v>
      </c>
      <c r="D5001" s="1" t="s">
        <v>36</v>
      </c>
      <c r="E5001" s="1" t="s">
        <v>23</v>
      </c>
      <c r="F5001" s="1">
        <v>59</v>
      </c>
      <c r="G5001" s="1">
        <v>4022</v>
      </c>
      <c r="H5001" s="1">
        <v>489</v>
      </c>
      <c r="I5001" s="1">
        <v>33.49</v>
      </c>
      <c r="J5001" s="1">
        <v>1</v>
      </c>
      <c r="K5001" s="1" t="s">
        <v>24</v>
      </c>
      <c r="L5001" s="1" t="s">
        <v>19</v>
      </c>
      <c r="M5001" s="1">
        <v>14</v>
      </c>
      <c r="N5001" s="1" t="s">
        <v>29</v>
      </c>
      <c r="O5001" s="1">
        <v>27043</v>
      </c>
      <c r="P5001" s="1">
        <f t="shared" si="1092"/>
        <v>5</v>
      </c>
      <c r="Q5001" s="1">
        <f t="shared" si="1093"/>
        <v>2</v>
      </c>
      <c r="R5001" s="5">
        <f t="shared" si="1094"/>
        <v>1.4669318746892094E-2</v>
      </c>
      <c r="S5001" s="6">
        <f t="shared" si="1095"/>
        <v>121581.30283441074</v>
      </c>
      <c r="T5001" s="4">
        <f t="shared" si="1096"/>
        <v>8.2881355932203391</v>
      </c>
      <c r="U5001" s="1" t="str">
        <f t="shared" si="1097"/>
        <v>Normal</v>
      </c>
      <c r="V5001" s="1" t="str">
        <f t="shared" si="1098"/>
        <v>Acquired</v>
      </c>
      <c r="W5001" s="1">
        <f t="shared" si="1099"/>
        <v>0</v>
      </c>
      <c r="X5001" s="1" t="str">
        <f t="shared" si="1100"/>
        <v>059M</v>
      </c>
      <c r="Y5001" s="1" t="str">
        <f t="shared" si="1101"/>
        <v>0489M</v>
      </c>
      <c r="Z5001" s="1" t="str">
        <f t="shared" si="1102"/>
        <v>00</v>
      </c>
      <c r="AA5001" s="1" t="str">
        <f t="shared" si="1103"/>
        <v>01,21,581</v>
      </c>
      <c r="AB5001" s="6">
        <f t="shared" si="1104"/>
        <v>10131.775236200896</v>
      </c>
      <c r="AC5001" s="1" t="str">
        <f t="shared" si="1105"/>
        <v>Small</v>
      </c>
    </row>
  </sheetData>
  <conditionalFormatting sqref="C2:C5001">
    <cfRule type="containsText" dxfId="21" priority="7" operator="containsText" text="france">
      <formula>NOT(ISERROR(SEARCH("france",C2)))</formula>
    </cfRule>
    <cfRule type="containsText" dxfId="20" priority="8" operator="containsText" text="china">
      <formula>NOT(ISERROR(SEARCH("china",C2)))</formula>
    </cfRule>
    <cfRule type="containsText" dxfId="19" priority="9" operator="containsText" text="germany">
      <formula>NOT(ISERROR(SEARCH("germany",C2)))</formula>
    </cfRule>
    <cfRule type="containsText" dxfId="18" priority="10" operator="containsText" text="canada">
      <formula>NOT(ISERROR(SEARCH("canada",C2)))</formula>
    </cfRule>
    <cfRule type="containsText" dxfId="17" priority="11" operator="containsText" text="France">
      <formula>NOT(ISERROR(SEARCH("France",C2)))</formula>
    </cfRule>
    <cfRule type="containsText" dxfId="16" priority="12" operator="containsText" text="Brazil">
      <formula>NOT(ISERROR(SEARCH("Brazil",C2)))</formula>
    </cfRule>
    <cfRule type="containsText" dxfId="15" priority="13" operator="containsText" text="japan">
      <formula>NOT(ISERROR(SEARCH("japan",C2)))</formula>
    </cfRule>
    <cfRule type="containsText" dxfId="14" priority="14" operator="containsText" text="bazil">
      <formula>NOT(ISERROR(SEARCH("bazil",C2)))</formula>
    </cfRule>
    <cfRule type="containsText" dxfId="13" priority="22" operator="containsText" text="india">
      <formula>NOT(ISERROR(SEARCH("india",C2)))</formula>
    </cfRule>
    <cfRule type="containsText" dxfId="12" priority="23" operator="containsText" text="USA">
      <formula>NOT(ISERROR(SEARCH("USA",C2)))</formula>
    </cfRule>
  </conditionalFormatting>
  <conditionalFormatting sqref="N1:N4993">
    <cfRule type="containsText" dxfId="11" priority="15" operator="containsText" text="Java, Spring">
      <formula>NOT(ISERROR(SEARCH("Java, Spring",N1)))</formula>
    </cfRule>
  </conditionalFormatting>
  <conditionalFormatting sqref="N1:N4996">
    <cfRule type="containsText" dxfId="10" priority="17" operator="containsText" text="PHP, Laravel">
      <formula>NOT(ISERROR(SEARCH("PHP, Laravel",N1)))</formula>
    </cfRule>
  </conditionalFormatting>
  <conditionalFormatting sqref="N2">
    <cfRule type="containsText" dxfId="9" priority="2" operator="containsText" text="Node.js, React">
      <formula>NOT(ISERROR(SEARCH("Node.js, React",N2)))</formula>
    </cfRule>
  </conditionalFormatting>
  <conditionalFormatting sqref="N2:N5001">
    <cfRule type="containsText" dxfId="8" priority="19" operator="containsText" text="Node.js,React">
      <formula>NOT(ISERROR(SEARCH("Node.js,React",N2)))</formula>
    </cfRule>
    <cfRule type="containsText" dxfId="7" priority="20" operator="containsText" text="Python, AI">
      <formula>NOT(ISERROR(SEARCH("Python, AI",N2)))</formula>
    </cfRule>
  </conditionalFormatting>
  <conditionalFormatting sqref="N3:N4">
    <cfRule type="containsText" dxfId="6" priority="1" operator="containsText" text="C++, ML">
      <formula>NOT(ISERROR(SEARCH("C++, ML",N3)))</formula>
    </cfRule>
  </conditionalFormatting>
  <conditionalFormatting sqref="N4:N5001">
    <cfRule type="containsText" dxfId="5" priority="18" operator="containsText" text="Node.js, React">
      <formula>NOT(ISERROR(SEARCH("Node.js, React",N4)))</formula>
    </cfRule>
  </conditionalFormatting>
  <conditionalFormatting sqref="N5:N5001">
    <cfRule type="containsText" dxfId="4" priority="16" operator="containsText" text="C++, ML">
      <formula>NOT(ISERROR(SEARCH("C++, ML",N5)))</formula>
    </cfRule>
  </conditionalFormatting>
  <conditionalFormatting sqref="U1:U5001">
    <cfRule type="containsText" dxfId="3" priority="6" operator="containsText" text="High performer">
      <formula>NOT(ISERROR(SEARCH("High performer",U1)))</formula>
    </cfRule>
  </conditionalFormatting>
  <conditionalFormatting sqref="V2:V5001">
    <cfRule type="containsText" dxfId="2" priority="3" operator="containsText" text="acquired">
      <formula>NOT(ISERROR(SEARCH("acquired",V2)))</formula>
    </cfRule>
    <cfRule type="containsText" dxfId="1" priority="4" operator="containsText" text="ipo">
      <formula>NOT(ISERROR(SEARCH("ipo",V2)))</formula>
    </cfRule>
    <cfRule type="containsText" dxfId="0" priority="5" operator="containsText" text="still private">
      <formula>NOT(ISERROR(SEARCH("still private",V2)))</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0F5CE-AE1D-425B-A349-8E95320228B8}">
  <dimension ref="A1:Q31"/>
  <sheetViews>
    <sheetView topLeftCell="B3" zoomScale="85" zoomScaleNormal="85" workbookViewId="0">
      <selection activeCell="A3" sqref="A3:E14"/>
    </sheetView>
  </sheetViews>
  <sheetFormatPr defaultRowHeight="14.4"/>
  <cols>
    <col min="1" max="1" width="12.5546875" bestFit="1" customWidth="1"/>
    <col min="2" max="2" width="23.109375" bestFit="1" customWidth="1"/>
    <col min="3" max="3" width="27.21875" bestFit="1" customWidth="1"/>
    <col min="4" max="4" width="30.88671875" bestFit="1" customWidth="1"/>
    <col min="5" max="5" width="29.6640625" bestFit="1" customWidth="1"/>
    <col min="6" max="6" width="31.21875" bestFit="1" customWidth="1"/>
    <col min="10" max="10" width="13.77734375" bestFit="1" customWidth="1"/>
    <col min="11" max="11" width="29.21875" bestFit="1" customWidth="1"/>
    <col min="16" max="16" width="13.77734375" bestFit="1" customWidth="1"/>
    <col min="17" max="17" width="33.77734375" bestFit="1" customWidth="1"/>
  </cols>
  <sheetData>
    <row r="1" spans="1:17" ht="23.4">
      <c r="A1" s="7" t="s">
        <v>5065</v>
      </c>
      <c r="E1" s="7"/>
      <c r="J1" s="7" t="s">
        <v>5066</v>
      </c>
      <c r="P1" s="7" t="s">
        <v>5069</v>
      </c>
    </row>
    <row r="3" spans="1:17">
      <c r="A3" s="8" t="s">
        <v>5062</v>
      </c>
      <c r="B3" t="s">
        <v>5064</v>
      </c>
      <c r="C3" s="12" t="s">
        <v>5070</v>
      </c>
      <c r="D3" t="s">
        <v>5071</v>
      </c>
      <c r="E3" t="s">
        <v>5072</v>
      </c>
      <c r="J3" s="8" t="s">
        <v>5062</v>
      </c>
      <c r="K3" t="s">
        <v>5067</v>
      </c>
      <c r="P3" s="8" t="s">
        <v>5062</v>
      </c>
      <c r="Q3" t="s">
        <v>5068</v>
      </c>
    </row>
    <row r="4" spans="1:17">
      <c r="A4" s="9" t="s">
        <v>48</v>
      </c>
      <c r="B4" s="11">
        <v>24.588103792415161</v>
      </c>
      <c r="C4" s="11">
        <v>257.41716566866268</v>
      </c>
      <c r="D4" s="10">
        <v>47485.774036782561</v>
      </c>
      <c r="E4" s="11">
        <v>503.05189620758483</v>
      </c>
      <c r="J4" s="9" t="s">
        <v>45</v>
      </c>
      <c r="K4">
        <v>23682</v>
      </c>
      <c r="P4" s="9" t="s">
        <v>35</v>
      </c>
      <c r="Q4" s="11">
        <v>10.381538077256714</v>
      </c>
    </row>
    <row r="5" spans="1:17">
      <c r="A5" s="9" t="s">
        <v>51</v>
      </c>
      <c r="B5" s="11">
        <v>24.723561076604547</v>
      </c>
      <c r="C5" s="11">
        <v>241.98550724637681</v>
      </c>
      <c r="D5" s="10">
        <v>43121.417742451697</v>
      </c>
      <c r="E5" s="11">
        <v>485.27122153209109</v>
      </c>
      <c r="J5" s="9" t="s">
        <v>53</v>
      </c>
      <c r="K5">
        <v>25234</v>
      </c>
      <c r="P5" s="9" t="s">
        <v>27</v>
      </c>
      <c r="Q5" s="11">
        <v>8.8902831337178618</v>
      </c>
    </row>
    <row r="6" spans="1:17">
      <c r="A6" s="9" t="s">
        <v>46</v>
      </c>
      <c r="B6" s="11">
        <v>24.794266409266381</v>
      </c>
      <c r="C6" s="11">
        <v>247.54247104247105</v>
      </c>
      <c r="D6" s="10">
        <v>93035.316386275488</v>
      </c>
      <c r="E6" s="11">
        <v>479.14864864864865</v>
      </c>
      <c r="J6" s="9" t="s">
        <v>16</v>
      </c>
      <c r="K6">
        <v>24602</v>
      </c>
      <c r="P6" s="9" t="s">
        <v>42</v>
      </c>
      <c r="Q6" s="11">
        <v>8.5327358576328187</v>
      </c>
    </row>
    <row r="7" spans="1:17">
      <c r="A7" s="9" t="s">
        <v>36</v>
      </c>
      <c r="B7" s="11">
        <v>26.041647058823532</v>
      </c>
      <c r="C7" s="11">
        <v>258.68823529411765</v>
      </c>
      <c r="D7" s="10">
        <v>53127.071869750835</v>
      </c>
      <c r="E7" s="11">
        <v>473.5529411764706</v>
      </c>
      <c r="J7" s="9" t="s">
        <v>42</v>
      </c>
      <c r="K7">
        <v>24333</v>
      </c>
      <c r="P7" s="9" t="s">
        <v>73</v>
      </c>
      <c r="Q7" s="11">
        <v>7.8512245824572435</v>
      </c>
    </row>
    <row r="8" spans="1:17">
      <c r="A8" s="9" t="s">
        <v>39</v>
      </c>
      <c r="B8" s="11">
        <v>25.733508064516133</v>
      </c>
      <c r="C8" s="11">
        <v>249.49798387096774</v>
      </c>
      <c r="D8" s="10">
        <v>62575.315194088325</v>
      </c>
      <c r="E8" s="11">
        <v>494.82459677419354</v>
      </c>
      <c r="J8" s="9" t="s">
        <v>31</v>
      </c>
      <c r="K8">
        <v>22383</v>
      </c>
      <c r="P8" s="9" t="s">
        <v>59</v>
      </c>
      <c r="Q8" s="11">
        <v>6.7047598463841798</v>
      </c>
    </row>
    <row r="9" spans="1:17">
      <c r="A9" s="9" t="s">
        <v>95</v>
      </c>
      <c r="B9" s="11">
        <v>25.532924731182792</v>
      </c>
      <c r="C9" s="11">
        <v>240.37204301075269</v>
      </c>
      <c r="D9" s="10">
        <v>53137.774636248039</v>
      </c>
      <c r="E9" s="11">
        <v>524.26236559139784</v>
      </c>
      <c r="J9" s="9" t="s">
        <v>73</v>
      </c>
      <c r="K9">
        <v>26475</v>
      </c>
      <c r="P9" s="9" t="s">
        <v>31</v>
      </c>
      <c r="Q9" s="11">
        <v>6.5792781050805846</v>
      </c>
    </row>
    <row r="10" spans="1:17">
      <c r="A10" s="9" t="s">
        <v>43</v>
      </c>
      <c r="B10" s="11">
        <v>24.84482692307693</v>
      </c>
      <c r="C10" s="11">
        <v>242.12884615384615</v>
      </c>
      <c r="D10" s="10">
        <v>75104.821758770238</v>
      </c>
      <c r="E10" s="11">
        <v>483.9</v>
      </c>
      <c r="J10" s="9" t="s">
        <v>59</v>
      </c>
      <c r="K10">
        <v>24225</v>
      </c>
      <c r="P10" s="9" t="s">
        <v>22</v>
      </c>
      <c r="Q10" s="11">
        <v>5.6288680805303857</v>
      </c>
    </row>
    <row r="11" spans="1:17">
      <c r="A11" s="9" t="s">
        <v>17</v>
      </c>
      <c r="B11" s="11">
        <v>25.854472573839647</v>
      </c>
      <c r="C11" s="11">
        <v>247.95358649789029</v>
      </c>
      <c r="D11" s="10">
        <v>80097.802215801959</v>
      </c>
      <c r="E11" s="11">
        <v>511.31856540084391</v>
      </c>
      <c r="J11" s="9" t="s">
        <v>35</v>
      </c>
      <c r="K11">
        <v>24561</v>
      </c>
      <c r="P11" s="9" t="s">
        <v>53</v>
      </c>
      <c r="Q11" s="11">
        <v>4.9785238701100596</v>
      </c>
    </row>
    <row r="12" spans="1:17">
      <c r="A12" s="9" t="s">
        <v>102</v>
      </c>
      <c r="B12" s="11">
        <v>24.868369351669955</v>
      </c>
      <c r="C12" s="11">
        <v>267.3909626719057</v>
      </c>
      <c r="D12" s="10">
        <v>67368.007678760259</v>
      </c>
      <c r="E12" s="11">
        <v>504.69744597249507</v>
      </c>
      <c r="J12" s="9" t="s">
        <v>22</v>
      </c>
      <c r="K12">
        <v>25641</v>
      </c>
      <c r="P12" s="9" t="s">
        <v>16</v>
      </c>
      <c r="Q12" s="11">
        <v>4.8859735269623537</v>
      </c>
    </row>
    <row r="13" spans="1:17">
      <c r="A13" s="9" t="s">
        <v>32</v>
      </c>
      <c r="B13" s="11">
        <v>25.444026717557243</v>
      </c>
      <c r="C13" s="11">
        <v>259.50572519083971</v>
      </c>
      <c r="D13" s="10">
        <v>58565.764687357172</v>
      </c>
      <c r="E13" s="11">
        <v>500.73091603053433</v>
      </c>
      <c r="J13" s="9" t="s">
        <v>27</v>
      </c>
      <c r="K13">
        <v>25378</v>
      </c>
      <c r="P13" s="9" t="s">
        <v>45</v>
      </c>
      <c r="Q13" s="11">
        <v>4.8644817844457462</v>
      </c>
    </row>
    <row r="14" spans="1:17">
      <c r="A14" s="9" t="s">
        <v>5063</v>
      </c>
      <c r="B14" s="11">
        <v>25.237284000000066</v>
      </c>
      <c r="C14" s="11">
        <v>251.40940000000001</v>
      </c>
      <c r="D14" s="10">
        <v>63530.236363066753</v>
      </c>
      <c r="E14" s="11">
        <v>495.72160000000002</v>
      </c>
      <c r="J14" s="9" t="s">
        <v>5063</v>
      </c>
      <c r="K14">
        <v>246514</v>
      </c>
      <c r="P14" s="9" t="s">
        <v>5063</v>
      </c>
      <c r="Q14" s="11">
        <v>6.9388661893755952</v>
      </c>
    </row>
    <row r="18" spans="1:6" ht="23.4">
      <c r="A18" s="7"/>
    </row>
    <row r="19" spans="1:6" ht="23.4">
      <c r="A19" s="7" t="s">
        <v>5073</v>
      </c>
      <c r="E19" s="7" t="s">
        <v>5076</v>
      </c>
    </row>
    <row r="20" spans="1:6">
      <c r="E20" s="8" t="s">
        <v>5062</v>
      </c>
      <c r="F20" t="s">
        <v>5071</v>
      </c>
    </row>
    <row r="21" spans="1:6">
      <c r="E21" s="9" t="s">
        <v>48</v>
      </c>
      <c r="F21" s="10">
        <v>47485.774036782561</v>
      </c>
    </row>
    <row r="22" spans="1:6">
      <c r="A22" s="8" t="s">
        <v>3</v>
      </c>
      <c r="B22" t="s">
        <v>5075</v>
      </c>
      <c r="E22" s="9" t="s">
        <v>51</v>
      </c>
      <c r="F22" s="10">
        <v>43121.417742451697</v>
      </c>
    </row>
    <row r="23" spans="1:6">
      <c r="E23" s="9" t="s">
        <v>46</v>
      </c>
      <c r="F23" s="10">
        <v>93035.316386275488</v>
      </c>
    </row>
    <row r="24" spans="1:6">
      <c r="A24" s="8" t="s">
        <v>5062</v>
      </c>
      <c r="B24" t="s">
        <v>5074</v>
      </c>
      <c r="E24" s="9" t="s">
        <v>36</v>
      </c>
      <c r="F24" s="10">
        <v>53127.071869750835</v>
      </c>
    </row>
    <row r="25" spans="1:6">
      <c r="A25" s="9" t="s">
        <v>49</v>
      </c>
      <c r="B25" s="11">
        <v>5.0134994807892008</v>
      </c>
      <c r="E25" s="9" t="s">
        <v>39</v>
      </c>
      <c r="F25" s="10">
        <v>62575.315194088325</v>
      </c>
    </row>
    <row r="26" spans="1:6">
      <c r="A26" s="9" t="s">
        <v>20</v>
      </c>
      <c r="B26" s="11">
        <v>4.9514747859181734</v>
      </c>
      <c r="E26" s="9" t="s">
        <v>95</v>
      </c>
      <c r="F26" s="10">
        <v>53137.774636248039</v>
      </c>
    </row>
    <row r="27" spans="1:6">
      <c r="A27" s="9" t="s">
        <v>25</v>
      </c>
      <c r="B27" s="11">
        <v>5.0125120307988453</v>
      </c>
      <c r="E27" s="9" t="s">
        <v>43</v>
      </c>
      <c r="F27" s="10">
        <v>75104.821758770238</v>
      </c>
    </row>
    <row r="28" spans="1:6">
      <c r="A28" s="9" t="s">
        <v>29</v>
      </c>
      <c r="B28" s="11">
        <v>4.880412371134021</v>
      </c>
      <c r="E28" s="9" t="s">
        <v>17</v>
      </c>
      <c r="F28" s="10">
        <v>80097.802215801959</v>
      </c>
    </row>
    <row r="29" spans="1:6">
      <c r="A29" s="9" t="s">
        <v>33</v>
      </c>
      <c r="B29" s="11">
        <v>4.9651995905834188</v>
      </c>
      <c r="E29" s="9" t="s">
        <v>102</v>
      </c>
      <c r="F29" s="10">
        <v>67368.007678760259</v>
      </c>
    </row>
    <row r="30" spans="1:6">
      <c r="A30" s="9" t="s">
        <v>5063</v>
      </c>
      <c r="B30">
        <v>4.9649999999999999</v>
      </c>
      <c r="E30" s="9" t="s">
        <v>32</v>
      </c>
      <c r="F30" s="10">
        <v>58565.764687357172</v>
      </c>
    </row>
    <row r="31" spans="1:6">
      <c r="E31" s="9" t="s">
        <v>5063</v>
      </c>
      <c r="F31" s="10">
        <v>63530.236363066753</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A7FB0-7C4A-42C9-A8EF-8B4AAEA8AA19}">
  <dimension ref="A1:N5022"/>
  <sheetViews>
    <sheetView topLeftCell="F18" zoomScale="116" zoomScaleNormal="85" workbookViewId="0">
      <selection activeCell="J19" sqref="J19"/>
    </sheetView>
  </sheetViews>
  <sheetFormatPr defaultRowHeight="14.4"/>
  <cols>
    <col min="1" max="1" width="21.44140625" customWidth="1"/>
    <col min="2" max="2" width="21.5546875" customWidth="1"/>
    <col min="3" max="3" width="19.6640625" bestFit="1" customWidth="1"/>
    <col min="4" max="4" width="19.21875" bestFit="1" customWidth="1"/>
    <col min="5" max="5" width="10.77734375" bestFit="1" customWidth="1"/>
    <col min="6" max="6" width="13.44140625" bestFit="1" customWidth="1"/>
    <col min="7" max="7" width="30.21875" bestFit="1" customWidth="1"/>
    <col min="8" max="8" width="30" bestFit="1" customWidth="1"/>
    <col min="10" max="10" width="13.44140625" bestFit="1" customWidth="1"/>
    <col min="11" max="11" width="15.5546875" bestFit="1" customWidth="1"/>
    <col min="12" max="12" width="5" bestFit="1" customWidth="1"/>
    <col min="13" max="13" width="10.33203125" bestFit="1" customWidth="1"/>
    <col min="14" max="14" width="10.77734375" bestFit="1" customWidth="1"/>
  </cols>
  <sheetData>
    <row r="1" spans="1:14" ht="23.4">
      <c r="A1" s="7" t="s">
        <v>5077</v>
      </c>
      <c r="D1" s="12"/>
      <c r="J1" s="7" t="s">
        <v>5083</v>
      </c>
    </row>
    <row r="3" spans="1:14">
      <c r="A3" s="8" t="s">
        <v>5082</v>
      </c>
      <c r="B3" s="8" t="s">
        <v>5081</v>
      </c>
      <c r="J3" s="8" t="s">
        <v>5082</v>
      </c>
      <c r="K3" s="8" t="s">
        <v>5081</v>
      </c>
    </row>
    <row r="4" spans="1:14">
      <c r="A4" s="8" t="s">
        <v>5062</v>
      </c>
      <c r="B4" t="s">
        <v>5078</v>
      </c>
      <c r="C4" t="s">
        <v>5079</v>
      </c>
      <c r="D4" t="s">
        <v>5080</v>
      </c>
      <c r="E4" t="s">
        <v>5063</v>
      </c>
      <c r="J4" s="8" t="s">
        <v>5062</v>
      </c>
      <c r="K4" t="s">
        <v>5084</v>
      </c>
      <c r="L4" t="s">
        <v>23</v>
      </c>
      <c r="M4" t="s">
        <v>5085</v>
      </c>
      <c r="N4" t="s">
        <v>5063</v>
      </c>
    </row>
    <row r="5" spans="1:14">
      <c r="A5" s="9" t="s">
        <v>45</v>
      </c>
      <c r="B5">
        <v>304</v>
      </c>
      <c r="C5">
        <v>95</v>
      </c>
      <c r="D5">
        <v>81</v>
      </c>
      <c r="E5">
        <v>480</v>
      </c>
      <c r="J5" s="9" t="s">
        <v>45</v>
      </c>
      <c r="K5">
        <v>249</v>
      </c>
      <c r="L5">
        <v>105</v>
      </c>
      <c r="M5">
        <v>126</v>
      </c>
      <c r="N5">
        <v>480</v>
      </c>
    </row>
    <row r="6" spans="1:14">
      <c r="A6" s="9" t="s">
        <v>53</v>
      </c>
      <c r="B6">
        <v>314</v>
      </c>
      <c r="C6">
        <v>107</v>
      </c>
      <c r="D6">
        <v>98</v>
      </c>
      <c r="E6">
        <v>519</v>
      </c>
      <c r="J6" s="9" t="s">
        <v>53</v>
      </c>
      <c r="K6">
        <v>267</v>
      </c>
      <c r="L6">
        <v>116</v>
      </c>
      <c r="M6">
        <v>136</v>
      </c>
      <c r="N6">
        <v>519</v>
      </c>
    </row>
    <row r="7" spans="1:14">
      <c r="A7" s="9" t="s">
        <v>16</v>
      </c>
      <c r="B7">
        <v>327</v>
      </c>
      <c r="C7">
        <v>83</v>
      </c>
      <c r="D7">
        <v>88</v>
      </c>
      <c r="E7">
        <v>498</v>
      </c>
      <c r="J7" s="9" t="s">
        <v>16</v>
      </c>
      <c r="K7">
        <v>251</v>
      </c>
      <c r="L7">
        <v>119</v>
      </c>
      <c r="M7">
        <v>128</v>
      </c>
      <c r="N7">
        <v>498</v>
      </c>
    </row>
    <row r="8" spans="1:14">
      <c r="A8" s="9" t="s">
        <v>42</v>
      </c>
      <c r="B8">
        <v>294</v>
      </c>
      <c r="C8">
        <v>88</v>
      </c>
      <c r="D8">
        <v>109</v>
      </c>
      <c r="E8">
        <v>491</v>
      </c>
      <c r="J8" s="9" t="s">
        <v>42</v>
      </c>
      <c r="K8">
        <v>264</v>
      </c>
      <c r="L8">
        <v>122</v>
      </c>
      <c r="M8">
        <v>105</v>
      </c>
      <c r="N8">
        <v>491</v>
      </c>
    </row>
    <row r="9" spans="1:14">
      <c r="A9" s="9" t="s">
        <v>31</v>
      </c>
      <c r="B9">
        <v>288</v>
      </c>
      <c r="C9">
        <v>112</v>
      </c>
      <c r="D9">
        <v>91</v>
      </c>
      <c r="E9">
        <v>491</v>
      </c>
      <c r="J9" s="9" t="s">
        <v>31</v>
      </c>
      <c r="K9">
        <v>238</v>
      </c>
      <c r="L9">
        <v>126</v>
      </c>
      <c r="M9">
        <v>127</v>
      </c>
      <c r="N9">
        <v>491</v>
      </c>
    </row>
    <row r="10" spans="1:14">
      <c r="A10" s="9" t="s">
        <v>73</v>
      </c>
      <c r="B10">
        <v>320</v>
      </c>
      <c r="C10">
        <v>102</v>
      </c>
      <c r="D10">
        <v>117</v>
      </c>
      <c r="E10">
        <v>539</v>
      </c>
      <c r="J10" s="9" t="s">
        <v>73</v>
      </c>
      <c r="K10">
        <v>266</v>
      </c>
      <c r="L10">
        <v>136</v>
      </c>
      <c r="M10">
        <v>137</v>
      </c>
      <c r="N10">
        <v>539</v>
      </c>
    </row>
    <row r="11" spans="1:14">
      <c r="A11" s="9" t="s">
        <v>59</v>
      </c>
      <c r="B11">
        <v>278</v>
      </c>
      <c r="C11">
        <v>105</v>
      </c>
      <c r="D11">
        <v>95</v>
      </c>
      <c r="E11">
        <v>478</v>
      </c>
      <c r="J11" s="9" t="s">
        <v>59</v>
      </c>
      <c r="K11">
        <v>221</v>
      </c>
      <c r="L11">
        <v>115</v>
      </c>
      <c r="M11">
        <v>142</v>
      </c>
      <c r="N11">
        <v>478</v>
      </c>
    </row>
    <row r="12" spans="1:14">
      <c r="A12" s="9" t="s">
        <v>35</v>
      </c>
      <c r="B12">
        <v>290</v>
      </c>
      <c r="C12">
        <v>107</v>
      </c>
      <c r="D12">
        <v>105</v>
      </c>
      <c r="E12">
        <v>502</v>
      </c>
      <c r="J12" s="9" t="s">
        <v>35</v>
      </c>
      <c r="K12">
        <v>278</v>
      </c>
      <c r="L12">
        <v>110</v>
      </c>
      <c r="M12">
        <v>114</v>
      </c>
      <c r="N12">
        <v>502</v>
      </c>
    </row>
    <row r="13" spans="1:14">
      <c r="A13" s="9" t="s">
        <v>22</v>
      </c>
      <c r="B13">
        <v>307</v>
      </c>
      <c r="C13">
        <v>103</v>
      </c>
      <c r="D13">
        <v>91</v>
      </c>
      <c r="E13">
        <v>501</v>
      </c>
      <c r="J13" s="9" t="s">
        <v>22</v>
      </c>
      <c r="K13">
        <v>252</v>
      </c>
      <c r="L13">
        <v>116</v>
      </c>
      <c r="M13">
        <v>133</v>
      </c>
      <c r="N13">
        <v>501</v>
      </c>
    </row>
    <row r="14" spans="1:14">
      <c r="A14" s="9" t="s">
        <v>27</v>
      </c>
      <c r="B14">
        <v>289</v>
      </c>
      <c r="C14">
        <v>116</v>
      </c>
      <c r="D14">
        <v>96</v>
      </c>
      <c r="E14">
        <v>501</v>
      </c>
      <c r="J14" s="9" t="s">
        <v>27</v>
      </c>
      <c r="K14">
        <v>247</v>
      </c>
      <c r="L14">
        <v>118</v>
      </c>
      <c r="M14">
        <v>136</v>
      </c>
      <c r="N14">
        <v>501</v>
      </c>
    </row>
    <row r="15" spans="1:14">
      <c r="A15" s="9" t="s">
        <v>5063</v>
      </c>
      <c r="B15">
        <v>3011</v>
      </c>
      <c r="C15">
        <v>1018</v>
      </c>
      <c r="D15">
        <v>971</v>
      </c>
      <c r="E15">
        <v>5000</v>
      </c>
      <c r="J15" s="9" t="s">
        <v>5063</v>
      </c>
      <c r="K15">
        <v>2533</v>
      </c>
      <c r="L15">
        <v>1183</v>
      </c>
      <c r="M15">
        <v>1284</v>
      </c>
      <c r="N15">
        <v>5000</v>
      </c>
    </row>
    <row r="19" spans="1:14" ht="23.4">
      <c r="A19" s="7" t="s">
        <v>5086</v>
      </c>
      <c r="F19" s="7" t="s">
        <v>5090</v>
      </c>
      <c r="J19" s="7" t="s">
        <v>5092</v>
      </c>
    </row>
    <row r="21" spans="1:14">
      <c r="A21" s="8" t="s">
        <v>5062</v>
      </c>
      <c r="B21" t="s">
        <v>5087</v>
      </c>
      <c r="C21" t="s">
        <v>5088</v>
      </c>
      <c r="D21" t="s">
        <v>5089</v>
      </c>
      <c r="F21" s="8" t="s">
        <v>5062</v>
      </c>
      <c r="G21" t="s">
        <v>5067</v>
      </c>
      <c r="H21" t="s">
        <v>5091</v>
      </c>
      <c r="J21" s="8" t="s">
        <v>5082</v>
      </c>
      <c r="K21" s="8" t="s">
        <v>5081</v>
      </c>
    </row>
    <row r="22" spans="1:14">
      <c r="A22" s="9" t="s">
        <v>15</v>
      </c>
      <c r="B22">
        <v>1</v>
      </c>
      <c r="C22">
        <v>46.11</v>
      </c>
      <c r="D22">
        <v>5</v>
      </c>
      <c r="F22" s="9" t="s">
        <v>48</v>
      </c>
      <c r="G22">
        <v>24225</v>
      </c>
      <c r="H22">
        <v>501</v>
      </c>
      <c r="J22" s="8" t="s">
        <v>5062</v>
      </c>
      <c r="K22" t="s">
        <v>5078</v>
      </c>
      <c r="L22" t="s">
        <v>5079</v>
      </c>
      <c r="M22" t="s">
        <v>5080</v>
      </c>
      <c r="N22" t="s">
        <v>5063</v>
      </c>
    </row>
    <row r="23" spans="1:14">
      <c r="A23" s="9" t="s">
        <v>50</v>
      </c>
      <c r="B23">
        <v>1</v>
      </c>
      <c r="C23">
        <v>11.22</v>
      </c>
      <c r="D23">
        <v>8</v>
      </c>
      <c r="F23" s="9" t="s">
        <v>51</v>
      </c>
      <c r="G23">
        <v>23230</v>
      </c>
      <c r="H23">
        <v>483</v>
      </c>
      <c r="J23" s="9" t="s">
        <v>5093</v>
      </c>
      <c r="K23">
        <v>644</v>
      </c>
      <c r="L23">
        <v>227</v>
      </c>
      <c r="M23">
        <v>190</v>
      </c>
      <c r="N23">
        <v>1061</v>
      </c>
    </row>
    <row r="24" spans="1:14">
      <c r="A24" s="9" t="s">
        <v>146</v>
      </c>
      <c r="B24">
        <v>1</v>
      </c>
      <c r="C24">
        <v>39.479999999999997</v>
      </c>
      <c r="D24">
        <v>7</v>
      </c>
      <c r="F24" s="9" t="s">
        <v>46</v>
      </c>
      <c r="G24">
        <v>25834</v>
      </c>
      <c r="H24">
        <v>518</v>
      </c>
      <c r="J24" s="9" t="s">
        <v>5094</v>
      </c>
      <c r="K24">
        <v>2367</v>
      </c>
      <c r="L24">
        <v>791</v>
      </c>
      <c r="M24">
        <v>781</v>
      </c>
      <c r="N24">
        <v>3939</v>
      </c>
    </row>
    <row r="25" spans="1:14">
      <c r="A25" s="9" t="s">
        <v>1046</v>
      </c>
      <c r="B25">
        <v>1</v>
      </c>
      <c r="C25">
        <v>48.6</v>
      </c>
      <c r="D25">
        <v>5</v>
      </c>
      <c r="F25" s="9" t="s">
        <v>36</v>
      </c>
      <c r="G25">
        <v>23637</v>
      </c>
      <c r="H25">
        <v>510</v>
      </c>
      <c r="J25" s="9" t="s">
        <v>5063</v>
      </c>
      <c r="K25">
        <v>3011</v>
      </c>
      <c r="L25">
        <v>1018</v>
      </c>
      <c r="M25">
        <v>971</v>
      </c>
      <c r="N25">
        <v>5000</v>
      </c>
    </row>
    <row r="26" spans="1:14">
      <c r="A26" s="9" t="s">
        <v>1047</v>
      </c>
      <c r="B26">
        <v>1</v>
      </c>
      <c r="C26">
        <v>10.220000000000001</v>
      </c>
      <c r="D26">
        <v>7</v>
      </c>
      <c r="F26" s="9" t="s">
        <v>39</v>
      </c>
      <c r="G26">
        <v>24725</v>
      </c>
      <c r="H26">
        <v>496</v>
      </c>
    </row>
    <row r="27" spans="1:14">
      <c r="A27" s="9" t="s">
        <v>1048</v>
      </c>
      <c r="B27">
        <v>1</v>
      </c>
      <c r="C27">
        <v>48.58</v>
      </c>
      <c r="D27">
        <v>9</v>
      </c>
      <c r="F27" s="9" t="s">
        <v>95</v>
      </c>
      <c r="G27">
        <v>23555</v>
      </c>
      <c r="H27">
        <v>465</v>
      </c>
    </row>
    <row r="28" spans="1:14">
      <c r="A28" s="9" t="s">
        <v>1049</v>
      </c>
      <c r="B28">
        <v>1</v>
      </c>
      <c r="C28">
        <v>2.14</v>
      </c>
      <c r="D28">
        <v>7</v>
      </c>
      <c r="F28" s="9" t="s">
        <v>43</v>
      </c>
      <c r="G28">
        <v>26489</v>
      </c>
      <c r="H28">
        <v>520</v>
      </c>
    </row>
    <row r="29" spans="1:14">
      <c r="A29" s="9" t="s">
        <v>1050</v>
      </c>
      <c r="B29">
        <v>1</v>
      </c>
      <c r="C29">
        <v>24.44</v>
      </c>
      <c r="D29">
        <v>9</v>
      </c>
      <c r="F29" s="9" t="s">
        <v>17</v>
      </c>
      <c r="G29">
        <v>23704</v>
      </c>
      <c r="H29">
        <v>474</v>
      </c>
    </row>
    <row r="30" spans="1:14">
      <c r="A30" s="9" t="s">
        <v>1051</v>
      </c>
      <c r="B30">
        <v>1</v>
      </c>
      <c r="C30">
        <v>15.75</v>
      </c>
      <c r="D30">
        <v>5</v>
      </c>
      <c r="F30" s="9" t="s">
        <v>102</v>
      </c>
      <c r="G30">
        <v>25111</v>
      </c>
      <c r="H30">
        <v>509</v>
      </c>
    </row>
    <row r="31" spans="1:14">
      <c r="A31" s="9" t="s">
        <v>1052</v>
      </c>
      <c r="B31">
        <v>1</v>
      </c>
      <c r="C31">
        <v>9.89</v>
      </c>
      <c r="D31">
        <v>6</v>
      </c>
      <c r="F31" s="9" t="s">
        <v>32</v>
      </c>
      <c r="G31">
        <v>26004</v>
      </c>
      <c r="H31">
        <v>524</v>
      </c>
    </row>
    <row r="32" spans="1:14">
      <c r="A32" s="9" t="s">
        <v>1053</v>
      </c>
      <c r="B32">
        <v>1</v>
      </c>
      <c r="C32">
        <v>4.75</v>
      </c>
      <c r="D32">
        <v>2</v>
      </c>
      <c r="F32" s="9" t="s">
        <v>5063</v>
      </c>
      <c r="G32">
        <v>246514</v>
      </c>
      <c r="H32">
        <v>5000</v>
      </c>
    </row>
    <row r="33" spans="1:4">
      <c r="A33" s="9" t="s">
        <v>1054</v>
      </c>
      <c r="B33">
        <v>1</v>
      </c>
      <c r="C33">
        <v>23.86</v>
      </c>
      <c r="D33">
        <v>5</v>
      </c>
    </row>
    <row r="34" spans="1:4">
      <c r="A34" s="9" t="s">
        <v>1055</v>
      </c>
      <c r="B34">
        <v>1</v>
      </c>
      <c r="C34">
        <v>26.5</v>
      </c>
      <c r="D34">
        <v>9</v>
      </c>
    </row>
    <row r="35" spans="1:4">
      <c r="A35" s="9" t="s">
        <v>147</v>
      </c>
      <c r="B35">
        <v>1</v>
      </c>
      <c r="C35">
        <v>45.48</v>
      </c>
      <c r="D35">
        <v>8</v>
      </c>
    </row>
    <row r="36" spans="1:4">
      <c r="A36" s="9" t="s">
        <v>1056</v>
      </c>
      <c r="B36">
        <v>1</v>
      </c>
      <c r="C36">
        <v>4.82</v>
      </c>
      <c r="D36">
        <v>1</v>
      </c>
    </row>
    <row r="37" spans="1:4">
      <c r="A37" s="9" t="s">
        <v>1057</v>
      </c>
      <c r="B37">
        <v>1</v>
      </c>
      <c r="C37">
        <v>44.86</v>
      </c>
      <c r="D37">
        <v>4</v>
      </c>
    </row>
    <row r="38" spans="1:4">
      <c r="A38" s="9" t="s">
        <v>1058</v>
      </c>
      <c r="B38">
        <v>1</v>
      </c>
      <c r="C38">
        <v>26.24</v>
      </c>
      <c r="D38">
        <v>4</v>
      </c>
    </row>
    <row r="39" spans="1:4">
      <c r="A39" s="9" t="s">
        <v>1059</v>
      </c>
      <c r="B39">
        <v>1</v>
      </c>
      <c r="C39">
        <v>28.7</v>
      </c>
      <c r="D39">
        <v>4</v>
      </c>
    </row>
    <row r="40" spans="1:4">
      <c r="A40" s="9" t="s">
        <v>1060</v>
      </c>
      <c r="B40">
        <v>1</v>
      </c>
      <c r="C40">
        <v>8.52</v>
      </c>
      <c r="D40">
        <v>1</v>
      </c>
    </row>
    <row r="41" spans="1:4">
      <c r="A41" s="9" t="s">
        <v>1061</v>
      </c>
      <c r="B41">
        <v>1</v>
      </c>
      <c r="C41">
        <v>33.11</v>
      </c>
      <c r="D41">
        <v>3</v>
      </c>
    </row>
    <row r="42" spans="1:4">
      <c r="A42" s="9" t="s">
        <v>1062</v>
      </c>
      <c r="B42">
        <v>1</v>
      </c>
      <c r="C42">
        <v>46.14</v>
      </c>
      <c r="D42">
        <v>3</v>
      </c>
    </row>
    <row r="43" spans="1:4">
      <c r="A43" s="9" t="s">
        <v>1063</v>
      </c>
      <c r="B43">
        <v>1</v>
      </c>
      <c r="C43">
        <v>15</v>
      </c>
      <c r="D43">
        <v>2</v>
      </c>
    </row>
    <row r="44" spans="1:4">
      <c r="A44" s="9" t="s">
        <v>1064</v>
      </c>
      <c r="B44">
        <v>1</v>
      </c>
      <c r="C44">
        <v>4.0999999999999996</v>
      </c>
      <c r="D44">
        <v>2</v>
      </c>
    </row>
    <row r="45" spans="1:4">
      <c r="A45" s="9" t="s">
        <v>1065</v>
      </c>
      <c r="B45">
        <v>1</v>
      </c>
      <c r="C45">
        <v>38.700000000000003</v>
      </c>
      <c r="D45">
        <v>2</v>
      </c>
    </row>
    <row r="46" spans="1:4">
      <c r="A46" s="9" t="s">
        <v>148</v>
      </c>
      <c r="B46">
        <v>1</v>
      </c>
      <c r="C46">
        <v>9.17</v>
      </c>
      <c r="D46">
        <v>7</v>
      </c>
    </row>
    <row r="47" spans="1:4">
      <c r="A47" s="9" t="s">
        <v>1066</v>
      </c>
      <c r="B47">
        <v>1</v>
      </c>
      <c r="C47">
        <v>20.440000000000001</v>
      </c>
      <c r="D47">
        <v>6</v>
      </c>
    </row>
    <row r="48" spans="1:4">
      <c r="A48" s="9" t="s">
        <v>1067</v>
      </c>
      <c r="B48">
        <v>1</v>
      </c>
      <c r="C48">
        <v>30.22</v>
      </c>
      <c r="D48">
        <v>4</v>
      </c>
    </row>
    <row r="49" spans="1:4">
      <c r="A49" s="9" t="s">
        <v>1068</v>
      </c>
      <c r="B49">
        <v>1</v>
      </c>
      <c r="C49">
        <v>49.05</v>
      </c>
      <c r="D49">
        <v>1</v>
      </c>
    </row>
    <row r="50" spans="1:4">
      <c r="A50" s="9" t="s">
        <v>1069</v>
      </c>
      <c r="B50">
        <v>1</v>
      </c>
      <c r="C50">
        <v>38.229999999999997</v>
      </c>
      <c r="D50">
        <v>2</v>
      </c>
    </row>
    <row r="51" spans="1:4">
      <c r="A51" s="9" t="s">
        <v>1070</v>
      </c>
      <c r="B51">
        <v>1</v>
      </c>
      <c r="C51">
        <v>17.82</v>
      </c>
      <c r="D51">
        <v>8</v>
      </c>
    </row>
    <row r="52" spans="1:4">
      <c r="A52" s="9" t="s">
        <v>1071</v>
      </c>
      <c r="B52">
        <v>1</v>
      </c>
      <c r="C52">
        <v>10.48</v>
      </c>
      <c r="D52">
        <v>6</v>
      </c>
    </row>
    <row r="53" spans="1:4">
      <c r="A53" s="9" t="s">
        <v>1072</v>
      </c>
      <c r="B53">
        <v>1</v>
      </c>
      <c r="C53">
        <v>40.1</v>
      </c>
      <c r="D53">
        <v>9</v>
      </c>
    </row>
    <row r="54" spans="1:4">
      <c r="A54" s="9" t="s">
        <v>1073</v>
      </c>
      <c r="B54">
        <v>1</v>
      </c>
      <c r="C54">
        <v>10.47</v>
      </c>
      <c r="D54">
        <v>7</v>
      </c>
    </row>
    <row r="55" spans="1:4">
      <c r="A55" s="9" t="s">
        <v>1074</v>
      </c>
      <c r="B55">
        <v>1</v>
      </c>
      <c r="C55">
        <v>41.04</v>
      </c>
      <c r="D55">
        <v>1</v>
      </c>
    </row>
    <row r="56" spans="1:4">
      <c r="A56" s="9" t="s">
        <v>1075</v>
      </c>
      <c r="B56">
        <v>1</v>
      </c>
      <c r="C56">
        <v>21.99</v>
      </c>
      <c r="D56">
        <v>7</v>
      </c>
    </row>
    <row r="57" spans="1:4">
      <c r="A57" s="9" t="s">
        <v>149</v>
      </c>
      <c r="B57">
        <v>1</v>
      </c>
      <c r="C57">
        <v>30.12</v>
      </c>
      <c r="D57">
        <v>2</v>
      </c>
    </row>
    <row r="58" spans="1:4">
      <c r="A58" s="9" t="s">
        <v>1076</v>
      </c>
      <c r="B58">
        <v>1</v>
      </c>
      <c r="C58">
        <v>18.64</v>
      </c>
      <c r="D58">
        <v>8</v>
      </c>
    </row>
    <row r="59" spans="1:4">
      <c r="A59" s="9" t="s">
        <v>1077</v>
      </c>
      <c r="B59">
        <v>1</v>
      </c>
      <c r="C59">
        <v>23.17</v>
      </c>
      <c r="D59">
        <v>9</v>
      </c>
    </row>
    <row r="60" spans="1:4">
      <c r="A60" s="9" t="s">
        <v>1078</v>
      </c>
      <c r="B60">
        <v>1</v>
      </c>
      <c r="C60">
        <v>5.4</v>
      </c>
      <c r="D60">
        <v>4</v>
      </c>
    </row>
    <row r="61" spans="1:4">
      <c r="A61" s="9" t="s">
        <v>1079</v>
      </c>
      <c r="B61">
        <v>1</v>
      </c>
      <c r="C61">
        <v>10.06</v>
      </c>
      <c r="D61">
        <v>6</v>
      </c>
    </row>
    <row r="62" spans="1:4">
      <c r="A62" s="9" t="s">
        <v>1080</v>
      </c>
      <c r="B62">
        <v>1</v>
      </c>
      <c r="C62">
        <v>27.17</v>
      </c>
      <c r="D62">
        <v>3</v>
      </c>
    </row>
    <row r="63" spans="1:4">
      <c r="A63" s="9" t="s">
        <v>1081</v>
      </c>
      <c r="B63">
        <v>1</v>
      </c>
      <c r="C63">
        <v>43.49</v>
      </c>
      <c r="D63">
        <v>4</v>
      </c>
    </row>
    <row r="64" spans="1:4">
      <c r="A64" s="9" t="s">
        <v>1082</v>
      </c>
      <c r="B64">
        <v>1</v>
      </c>
      <c r="C64">
        <v>34.119999999999997</v>
      </c>
      <c r="D64">
        <v>8</v>
      </c>
    </row>
    <row r="65" spans="1:4">
      <c r="A65" s="9" t="s">
        <v>1083</v>
      </c>
      <c r="B65">
        <v>1</v>
      </c>
      <c r="C65">
        <v>2.85</v>
      </c>
      <c r="D65">
        <v>1</v>
      </c>
    </row>
    <row r="66" spans="1:4">
      <c r="A66" s="9" t="s">
        <v>1084</v>
      </c>
      <c r="B66">
        <v>1</v>
      </c>
      <c r="C66">
        <v>28.47</v>
      </c>
      <c r="D66">
        <v>2</v>
      </c>
    </row>
    <row r="67" spans="1:4">
      <c r="A67" s="9" t="s">
        <v>1085</v>
      </c>
      <c r="B67">
        <v>1</v>
      </c>
      <c r="C67">
        <v>10.69</v>
      </c>
      <c r="D67">
        <v>7</v>
      </c>
    </row>
    <row r="68" spans="1:4">
      <c r="A68" s="9" t="s">
        <v>150</v>
      </c>
      <c r="B68">
        <v>1</v>
      </c>
      <c r="C68">
        <v>11.6</v>
      </c>
      <c r="D68">
        <v>9</v>
      </c>
    </row>
    <row r="69" spans="1:4">
      <c r="A69" s="9" t="s">
        <v>1086</v>
      </c>
      <c r="B69">
        <v>1</v>
      </c>
      <c r="C69">
        <v>48.28</v>
      </c>
      <c r="D69">
        <v>2</v>
      </c>
    </row>
    <row r="70" spans="1:4">
      <c r="A70" s="9" t="s">
        <v>1087</v>
      </c>
      <c r="B70">
        <v>1</v>
      </c>
      <c r="C70">
        <v>42.32</v>
      </c>
      <c r="D70">
        <v>1</v>
      </c>
    </row>
    <row r="71" spans="1:4">
      <c r="A71" s="9" t="s">
        <v>1088</v>
      </c>
      <c r="B71">
        <v>1</v>
      </c>
      <c r="C71">
        <v>26.61</v>
      </c>
      <c r="D71">
        <v>3</v>
      </c>
    </row>
    <row r="72" spans="1:4">
      <c r="A72" s="9" t="s">
        <v>1089</v>
      </c>
      <c r="B72">
        <v>1</v>
      </c>
      <c r="C72">
        <v>44.37</v>
      </c>
      <c r="D72">
        <v>8</v>
      </c>
    </row>
    <row r="73" spans="1:4">
      <c r="A73" s="9" t="s">
        <v>1090</v>
      </c>
      <c r="B73">
        <v>1</v>
      </c>
      <c r="C73">
        <v>49.37</v>
      </c>
      <c r="D73">
        <v>8</v>
      </c>
    </row>
    <row r="74" spans="1:4">
      <c r="A74" s="9" t="s">
        <v>1091</v>
      </c>
      <c r="B74">
        <v>1</v>
      </c>
      <c r="C74">
        <v>9.3699999999999992</v>
      </c>
      <c r="D74">
        <v>8</v>
      </c>
    </row>
    <row r="75" spans="1:4">
      <c r="A75" s="9" t="s">
        <v>1092</v>
      </c>
      <c r="B75">
        <v>1</v>
      </c>
      <c r="C75">
        <v>49.11</v>
      </c>
      <c r="D75">
        <v>9</v>
      </c>
    </row>
    <row r="76" spans="1:4">
      <c r="A76" s="9" t="s">
        <v>1093</v>
      </c>
      <c r="B76">
        <v>1</v>
      </c>
      <c r="C76">
        <v>34.53</v>
      </c>
      <c r="D76">
        <v>2</v>
      </c>
    </row>
    <row r="77" spans="1:4">
      <c r="A77" s="9" t="s">
        <v>1094</v>
      </c>
      <c r="B77">
        <v>1</v>
      </c>
      <c r="C77">
        <v>1.32</v>
      </c>
      <c r="D77">
        <v>3</v>
      </c>
    </row>
    <row r="78" spans="1:4">
      <c r="A78" s="9" t="s">
        <v>1095</v>
      </c>
      <c r="B78">
        <v>1</v>
      </c>
      <c r="C78">
        <v>0.72</v>
      </c>
      <c r="D78">
        <v>5</v>
      </c>
    </row>
    <row r="79" spans="1:4">
      <c r="A79" s="9" t="s">
        <v>151</v>
      </c>
      <c r="B79">
        <v>1</v>
      </c>
      <c r="C79">
        <v>47.77</v>
      </c>
      <c r="D79">
        <v>2</v>
      </c>
    </row>
    <row r="80" spans="1:4">
      <c r="A80" s="9" t="s">
        <v>1096</v>
      </c>
      <c r="B80">
        <v>1</v>
      </c>
      <c r="C80">
        <v>33.14</v>
      </c>
      <c r="D80">
        <v>4</v>
      </c>
    </row>
    <row r="81" spans="1:4">
      <c r="A81" s="9" t="s">
        <v>1097</v>
      </c>
      <c r="B81">
        <v>1</v>
      </c>
      <c r="C81">
        <v>3.36</v>
      </c>
      <c r="D81">
        <v>3</v>
      </c>
    </row>
    <row r="82" spans="1:4">
      <c r="A82" s="9" t="s">
        <v>1098</v>
      </c>
      <c r="B82">
        <v>1</v>
      </c>
      <c r="C82">
        <v>48.72</v>
      </c>
      <c r="D82">
        <v>1</v>
      </c>
    </row>
    <row r="83" spans="1:4">
      <c r="A83" s="9" t="s">
        <v>1099</v>
      </c>
      <c r="B83">
        <v>1</v>
      </c>
      <c r="C83">
        <v>9.58</v>
      </c>
      <c r="D83">
        <v>2</v>
      </c>
    </row>
    <row r="84" spans="1:4">
      <c r="A84" s="9" t="s">
        <v>1100</v>
      </c>
      <c r="B84">
        <v>1</v>
      </c>
      <c r="C84">
        <v>33.39</v>
      </c>
      <c r="D84">
        <v>7</v>
      </c>
    </row>
    <row r="85" spans="1:4">
      <c r="A85" s="9" t="s">
        <v>1101</v>
      </c>
      <c r="B85">
        <v>1</v>
      </c>
      <c r="C85">
        <v>11.98</v>
      </c>
      <c r="D85">
        <v>2</v>
      </c>
    </row>
    <row r="86" spans="1:4">
      <c r="A86" s="9" t="s">
        <v>1102</v>
      </c>
      <c r="B86">
        <v>1</v>
      </c>
      <c r="C86">
        <v>47.68</v>
      </c>
      <c r="D86">
        <v>8</v>
      </c>
    </row>
    <row r="87" spans="1:4">
      <c r="A87" s="9" t="s">
        <v>1103</v>
      </c>
      <c r="B87">
        <v>1</v>
      </c>
      <c r="C87">
        <v>37.6</v>
      </c>
      <c r="D87">
        <v>2</v>
      </c>
    </row>
    <row r="88" spans="1:4">
      <c r="A88" s="9" t="s">
        <v>1104</v>
      </c>
      <c r="B88">
        <v>1</v>
      </c>
      <c r="C88">
        <v>45.84</v>
      </c>
      <c r="D88">
        <v>5</v>
      </c>
    </row>
    <row r="89" spans="1:4">
      <c r="A89" s="9" t="s">
        <v>1105</v>
      </c>
      <c r="B89">
        <v>1</v>
      </c>
      <c r="C89">
        <v>3.51</v>
      </c>
      <c r="D89">
        <v>4</v>
      </c>
    </row>
    <row r="90" spans="1:4">
      <c r="A90" s="9" t="s">
        <v>152</v>
      </c>
      <c r="B90">
        <v>1</v>
      </c>
      <c r="C90">
        <v>38.82</v>
      </c>
      <c r="D90">
        <v>7</v>
      </c>
    </row>
    <row r="91" spans="1:4">
      <c r="A91" s="9" t="s">
        <v>1106</v>
      </c>
      <c r="B91">
        <v>1</v>
      </c>
      <c r="C91">
        <v>25.02</v>
      </c>
      <c r="D91">
        <v>4</v>
      </c>
    </row>
    <row r="92" spans="1:4">
      <c r="A92" s="9" t="s">
        <v>1107</v>
      </c>
      <c r="B92">
        <v>1</v>
      </c>
      <c r="C92">
        <v>29.82</v>
      </c>
      <c r="D92">
        <v>5</v>
      </c>
    </row>
    <row r="93" spans="1:4">
      <c r="A93" s="9" t="s">
        <v>1108</v>
      </c>
      <c r="B93">
        <v>1</v>
      </c>
      <c r="C93">
        <v>34.65</v>
      </c>
      <c r="D93">
        <v>7</v>
      </c>
    </row>
    <row r="94" spans="1:4">
      <c r="A94" s="9" t="s">
        <v>1109</v>
      </c>
      <c r="B94">
        <v>1</v>
      </c>
      <c r="C94">
        <v>30.05</v>
      </c>
      <c r="D94">
        <v>4</v>
      </c>
    </row>
    <row r="95" spans="1:4">
      <c r="A95" s="9" t="s">
        <v>1110</v>
      </c>
      <c r="B95">
        <v>1</v>
      </c>
      <c r="C95">
        <v>8.15</v>
      </c>
      <c r="D95">
        <v>3</v>
      </c>
    </row>
    <row r="96" spans="1:4">
      <c r="A96" s="9" t="s">
        <v>1111</v>
      </c>
      <c r="B96">
        <v>1</v>
      </c>
      <c r="C96">
        <v>16.579999999999998</v>
      </c>
      <c r="D96">
        <v>7</v>
      </c>
    </row>
    <row r="97" spans="1:4">
      <c r="A97" s="9" t="s">
        <v>1112</v>
      </c>
      <c r="B97">
        <v>1</v>
      </c>
      <c r="C97">
        <v>46.67</v>
      </c>
      <c r="D97">
        <v>2</v>
      </c>
    </row>
    <row r="98" spans="1:4">
      <c r="A98" s="9" t="s">
        <v>1113</v>
      </c>
      <c r="B98">
        <v>1</v>
      </c>
      <c r="C98">
        <v>3.38</v>
      </c>
      <c r="D98">
        <v>8</v>
      </c>
    </row>
    <row r="99" spans="1:4">
      <c r="A99" s="9" t="s">
        <v>1114</v>
      </c>
      <c r="B99">
        <v>1</v>
      </c>
      <c r="C99">
        <v>38.92</v>
      </c>
      <c r="D99">
        <v>6</v>
      </c>
    </row>
    <row r="100" spans="1:4">
      <c r="A100" s="9" t="s">
        <v>1115</v>
      </c>
      <c r="B100">
        <v>1</v>
      </c>
      <c r="C100">
        <v>21.11</v>
      </c>
      <c r="D100">
        <v>6</v>
      </c>
    </row>
    <row r="101" spans="1:4">
      <c r="A101" s="9" t="s">
        <v>153</v>
      </c>
      <c r="B101">
        <v>1</v>
      </c>
      <c r="C101">
        <v>11.13</v>
      </c>
      <c r="D101">
        <v>7</v>
      </c>
    </row>
    <row r="102" spans="1:4">
      <c r="A102" s="9" t="s">
        <v>1116</v>
      </c>
      <c r="B102">
        <v>1</v>
      </c>
      <c r="C102">
        <v>12.58</v>
      </c>
      <c r="D102">
        <v>2</v>
      </c>
    </row>
    <row r="103" spans="1:4">
      <c r="A103" s="9" t="s">
        <v>1117</v>
      </c>
      <c r="B103">
        <v>1</v>
      </c>
      <c r="C103">
        <v>30.88</v>
      </c>
      <c r="D103">
        <v>4</v>
      </c>
    </row>
    <row r="104" spans="1:4">
      <c r="A104" s="9" t="s">
        <v>1118</v>
      </c>
      <c r="B104">
        <v>1</v>
      </c>
      <c r="C104">
        <v>4.21</v>
      </c>
      <c r="D104">
        <v>2</v>
      </c>
    </row>
    <row r="105" spans="1:4">
      <c r="A105" s="9" t="s">
        <v>1119</v>
      </c>
      <c r="B105">
        <v>1</v>
      </c>
      <c r="C105">
        <v>16.329999999999998</v>
      </c>
      <c r="D105">
        <v>7</v>
      </c>
    </row>
    <row r="106" spans="1:4">
      <c r="A106" s="9" t="s">
        <v>1120</v>
      </c>
      <c r="B106">
        <v>1</v>
      </c>
      <c r="C106">
        <v>20.71</v>
      </c>
      <c r="D106">
        <v>8</v>
      </c>
    </row>
    <row r="107" spans="1:4">
      <c r="A107" s="9" t="s">
        <v>1121</v>
      </c>
      <c r="B107">
        <v>1</v>
      </c>
      <c r="C107">
        <v>32.67</v>
      </c>
      <c r="D107">
        <v>2</v>
      </c>
    </row>
    <row r="108" spans="1:4">
      <c r="A108" s="9" t="s">
        <v>1122</v>
      </c>
      <c r="B108">
        <v>1</v>
      </c>
      <c r="C108">
        <v>40.89</v>
      </c>
      <c r="D108">
        <v>2</v>
      </c>
    </row>
    <row r="109" spans="1:4">
      <c r="A109" s="9" t="s">
        <v>1123</v>
      </c>
      <c r="B109">
        <v>1</v>
      </c>
      <c r="C109">
        <v>3.35</v>
      </c>
      <c r="D109">
        <v>7</v>
      </c>
    </row>
    <row r="110" spans="1:4">
      <c r="A110" s="9" t="s">
        <v>1124</v>
      </c>
      <c r="B110">
        <v>1</v>
      </c>
      <c r="C110">
        <v>13</v>
      </c>
      <c r="D110">
        <v>2</v>
      </c>
    </row>
    <row r="111" spans="1:4">
      <c r="A111" s="9" t="s">
        <v>1125</v>
      </c>
      <c r="B111">
        <v>1</v>
      </c>
      <c r="C111">
        <v>24.99</v>
      </c>
      <c r="D111">
        <v>9</v>
      </c>
    </row>
    <row r="112" spans="1:4">
      <c r="A112" s="9" t="s">
        <v>154</v>
      </c>
      <c r="B112">
        <v>1</v>
      </c>
      <c r="C112">
        <v>47.42</v>
      </c>
      <c r="D112">
        <v>2</v>
      </c>
    </row>
    <row r="113" spans="1:4">
      <c r="A113" s="9" t="s">
        <v>1126</v>
      </c>
      <c r="B113">
        <v>1</v>
      </c>
      <c r="C113">
        <v>39.340000000000003</v>
      </c>
      <c r="D113">
        <v>4</v>
      </c>
    </row>
    <row r="114" spans="1:4">
      <c r="A114" s="9" t="s">
        <v>1127</v>
      </c>
      <c r="B114">
        <v>1</v>
      </c>
      <c r="C114">
        <v>30.64</v>
      </c>
      <c r="D114">
        <v>4</v>
      </c>
    </row>
    <row r="115" spans="1:4">
      <c r="A115" s="9" t="s">
        <v>1128</v>
      </c>
      <c r="B115">
        <v>1</v>
      </c>
      <c r="C115">
        <v>1.1499999999999999</v>
      </c>
      <c r="D115">
        <v>1</v>
      </c>
    </row>
    <row r="116" spans="1:4">
      <c r="A116" s="9" t="s">
        <v>1129</v>
      </c>
      <c r="B116">
        <v>1</v>
      </c>
      <c r="C116">
        <v>31.22</v>
      </c>
      <c r="D116">
        <v>2</v>
      </c>
    </row>
    <row r="117" spans="1:4">
      <c r="A117" s="9" t="s">
        <v>1130</v>
      </c>
      <c r="B117">
        <v>1</v>
      </c>
      <c r="C117">
        <v>45.83</v>
      </c>
      <c r="D117">
        <v>5</v>
      </c>
    </row>
    <row r="118" spans="1:4">
      <c r="A118" s="9" t="s">
        <v>1131</v>
      </c>
      <c r="B118">
        <v>1</v>
      </c>
      <c r="C118">
        <v>2.95</v>
      </c>
      <c r="D118">
        <v>7</v>
      </c>
    </row>
    <row r="119" spans="1:4">
      <c r="A119" s="9" t="s">
        <v>1132</v>
      </c>
      <c r="B119">
        <v>1</v>
      </c>
      <c r="C119">
        <v>7.35</v>
      </c>
      <c r="D119">
        <v>8</v>
      </c>
    </row>
    <row r="120" spans="1:4">
      <c r="A120" s="9" t="s">
        <v>1133</v>
      </c>
      <c r="B120">
        <v>1</v>
      </c>
      <c r="C120">
        <v>19.07</v>
      </c>
      <c r="D120">
        <v>9</v>
      </c>
    </row>
    <row r="121" spans="1:4">
      <c r="A121" s="9" t="s">
        <v>1134</v>
      </c>
      <c r="B121">
        <v>1</v>
      </c>
      <c r="C121">
        <v>47.35</v>
      </c>
      <c r="D121">
        <v>3</v>
      </c>
    </row>
    <row r="122" spans="1:4">
      <c r="A122" s="9" t="s">
        <v>1135</v>
      </c>
      <c r="B122">
        <v>1</v>
      </c>
      <c r="C122">
        <v>12.36</v>
      </c>
      <c r="D122">
        <v>9</v>
      </c>
    </row>
    <row r="123" spans="1:4">
      <c r="A123" s="9" t="s">
        <v>155</v>
      </c>
      <c r="B123">
        <v>1</v>
      </c>
      <c r="C123">
        <v>33.299999999999997</v>
      </c>
      <c r="D123">
        <v>3</v>
      </c>
    </row>
    <row r="124" spans="1:4">
      <c r="A124" s="9" t="s">
        <v>1136</v>
      </c>
      <c r="B124">
        <v>1</v>
      </c>
      <c r="C124">
        <v>35.520000000000003</v>
      </c>
      <c r="D124">
        <v>5</v>
      </c>
    </row>
    <row r="125" spans="1:4">
      <c r="A125" s="9" t="s">
        <v>1137</v>
      </c>
      <c r="B125">
        <v>1</v>
      </c>
      <c r="C125">
        <v>14.61</v>
      </c>
      <c r="D125">
        <v>5</v>
      </c>
    </row>
    <row r="126" spans="1:4">
      <c r="A126" s="9" t="s">
        <v>1138</v>
      </c>
      <c r="B126">
        <v>1</v>
      </c>
      <c r="C126">
        <v>23.44</v>
      </c>
      <c r="D126">
        <v>5</v>
      </c>
    </row>
    <row r="127" spans="1:4">
      <c r="A127" s="9" t="s">
        <v>1139</v>
      </c>
      <c r="B127">
        <v>1</v>
      </c>
      <c r="C127">
        <v>23.18</v>
      </c>
      <c r="D127">
        <v>3</v>
      </c>
    </row>
    <row r="128" spans="1:4">
      <c r="A128" s="9" t="s">
        <v>1140</v>
      </c>
      <c r="B128">
        <v>1</v>
      </c>
      <c r="C128">
        <v>27.43</v>
      </c>
      <c r="D128">
        <v>8</v>
      </c>
    </row>
    <row r="129" spans="1:4">
      <c r="A129" s="9" t="s">
        <v>1141</v>
      </c>
      <c r="B129">
        <v>1</v>
      </c>
      <c r="C129">
        <v>7.67</v>
      </c>
      <c r="D129">
        <v>5</v>
      </c>
    </row>
    <row r="130" spans="1:4">
      <c r="A130" s="9" t="s">
        <v>1142</v>
      </c>
      <c r="B130">
        <v>1</v>
      </c>
      <c r="C130">
        <v>5.71</v>
      </c>
      <c r="D130">
        <v>1</v>
      </c>
    </row>
    <row r="131" spans="1:4">
      <c r="A131" s="9" t="s">
        <v>1143</v>
      </c>
      <c r="B131">
        <v>1</v>
      </c>
      <c r="C131">
        <v>9.3000000000000007</v>
      </c>
      <c r="D131">
        <v>5</v>
      </c>
    </row>
    <row r="132" spans="1:4">
      <c r="A132" s="9" t="s">
        <v>1144</v>
      </c>
      <c r="B132">
        <v>1</v>
      </c>
      <c r="C132">
        <v>47.17</v>
      </c>
      <c r="D132">
        <v>4</v>
      </c>
    </row>
    <row r="133" spans="1:4">
      <c r="A133" s="9" t="s">
        <v>1145</v>
      </c>
      <c r="B133">
        <v>1</v>
      </c>
      <c r="C133">
        <v>20.440000000000001</v>
      </c>
      <c r="D133">
        <v>3</v>
      </c>
    </row>
    <row r="134" spans="1:4">
      <c r="A134" s="9" t="s">
        <v>52</v>
      </c>
      <c r="B134">
        <v>1</v>
      </c>
      <c r="C134">
        <v>38.93</v>
      </c>
      <c r="D134">
        <v>6</v>
      </c>
    </row>
    <row r="135" spans="1:4">
      <c r="A135" s="9" t="s">
        <v>156</v>
      </c>
      <c r="B135">
        <v>1</v>
      </c>
      <c r="C135">
        <v>14.27</v>
      </c>
      <c r="D135">
        <v>2</v>
      </c>
    </row>
    <row r="136" spans="1:4">
      <c r="A136" s="9" t="s">
        <v>1146</v>
      </c>
      <c r="B136">
        <v>1</v>
      </c>
      <c r="C136">
        <v>38.020000000000003</v>
      </c>
      <c r="D136">
        <v>4</v>
      </c>
    </row>
    <row r="137" spans="1:4">
      <c r="A137" s="9" t="s">
        <v>1147</v>
      </c>
      <c r="B137">
        <v>1</v>
      </c>
      <c r="C137">
        <v>19.91</v>
      </c>
      <c r="D137">
        <v>1</v>
      </c>
    </row>
    <row r="138" spans="1:4">
      <c r="A138" s="9" t="s">
        <v>1148</v>
      </c>
      <c r="B138">
        <v>1</v>
      </c>
      <c r="C138">
        <v>23.95</v>
      </c>
      <c r="D138">
        <v>1</v>
      </c>
    </row>
    <row r="139" spans="1:4">
      <c r="A139" s="9" t="s">
        <v>1149</v>
      </c>
      <c r="B139">
        <v>1</v>
      </c>
      <c r="C139">
        <v>1.25</v>
      </c>
      <c r="D139">
        <v>4</v>
      </c>
    </row>
    <row r="140" spans="1:4">
      <c r="A140" s="9" t="s">
        <v>1150</v>
      </c>
      <c r="B140">
        <v>1</v>
      </c>
      <c r="C140">
        <v>39.94</v>
      </c>
      <c r="D140">
        <v>2</v>
      </c>
    </row>
    <row r="141" spans="1:4">
      <c r="A141" s="9" t="s">
        <v>1151</v>
      </c>
      <c r="B141">
        <v>1</v>
      </c>
      <c r="C141">
        <v>5.96</v>
      </c>
      <c r="D141">
        <v>6</v>
      </c>
    </row>
    <row r="142" spans="1:4">
      <c r="A142" s="9" t="s">
        <v>1152</v>
      </c>
      <c r="B142">
        <v>1</v>
      </c>
      <c r="C142">
        <v>8.5299999999999994</v>
      </c>
      <c r="D142">
        <v>8</v>
      </c>
    </row>
    <row r="143" spans="1:4">
      <c r="A143" s="9" t="s">
        <v>1153</v>
      </c>
      <c r="B143">
        <v>1</v>
      </c>
      <c r="C143">
        <v>24.46</v>
      </c>
      <c r="D143">
        <v>1</v>
      </c>
    </row>
    <row r="144" spans="1:4">
      <c r="A144" s="9" t="s">
        <v>1154</v>
      </c>
      <c r="B144">
        <v>1</v>
      </c>
      <c r="C144">
        <v>21.24</v>
      </c>
      <c r="D144">
        <v>9</v>
      </c>
    </row>
    <row r="145" spans="1:4">
      <c r="A145" s="9" t="s">
        <v>1155</v>
      </c>
      <c r="B145">
        <v>1</v>
      </c>
      <c r="C145">
        <v>37.18</v>
      </c>
      <c r="D145">
        <v>5</v>
      </c>
    </row>
    <row r="146" spans="1:4">
      <c r="A146" s="9" t="s">
        <v>157</v>
      </c>
      <c r="B146">
        <v>1</v>
      </c>
      <c r="C146">
        <v>40.6</v>
      </c>
      <c r="D146">
        <v>8</v>
      </c>
    </row>
    <row r="147" spans="1:4">
      <c r="A147" s="9" t="s">
        <v>1156</v>
      </c>
      <c r="B147">
        <v>1</v>
      </c>
      <c r="C147">
        <v>46.7</v>
      </c>
      <c r="D147">
        <v>2</v>
      </c>
    </row>
    <row r="148" spans="1:4">
      <c r="A148" s="9" t="s">
        <v>1157</v>
      </c>
      <c r="B148">
        <v>1</v>
      </c>
      <c r="C148">
        <v>49.33</v>
      </c>
      <c r="D148">
        <v>7</v>
      </c>
    </row>
    <row r="149" spans="1:4">
      <c r="A149" s="9" t="s">
        <v>1158</v>
      </c>
      <c r="B149">
        <v>1</v>
      </c>
      <c r="C149">
        <v>16.670000000000002</v>
      </c>
      <c r="D149">
        <v>8</v>
      </c>
    </row>
    <row r="150" spans="1:4">
      <c r="A150" s="9" t="s">
        <v>1159</v>
      </c>
      <c r="B150">
        <v>1</v>
      </c>
      <c r="C150">
        <v>8.4499999999999993</v>
      </c>
      <c r="D150">
        <v>1</v>
      </c>
    </row>
    <row r="151" spans="1:4">
      <c r="A151" s="9" t="s">
        <v>1160</v>
      </c>
      <c r="B151">
        <v>1</v>
      </c>
      <c r="C151">
        <v>17.16</v>
      </c>
      <c r="D151">
        <v>7</v>
      </c>
    </row>
    <row r="152" spans="1:4">
      <c r="A152" s="9" t="s">
        <v>1161</v>
      </c>
      <c r="B152">
        <v>1</v>
      </c>
      <c r="C152">
        <v>48.13</v>
      </c>
      <c r="D152">
        <v>9</v>
      </c>
    </row>
    <row r="153" spans="1:4">
      <c r="A153" s="9" t="s">
        <v>1162</v>
      </c>
      <c r="B153">
        <v>1</v>
      </c>
      <c r="C153">
        <v>38.07</v>
      </c>
      <c r="D153">
        <v>5</v>
      </c>
    </row>
    <row r="154" spans="1:4">
      <c r="A154" s="9" t="s">
        <v>1163</v>
      </c>
      <c r="B154">
        <v>1</v>
      </c>
      <c r="C154">
        <v>33.270000000000003</v>
      </c>
      <c r="D154">
        <v>9</v>
      </c>
    </row>
    <row r="155" spans="1:4">
      <c r="A155" s="9" t="s">
        <v>1164</v>
      </c>
      <c r="B155">
        <v>1</v>
      </c>
      <c r="C155">
        <v>15.16</v>
      </c>
      <c r="D155">
        <v>8</v>
      </c>
    </row>
    <row r="156" spans="1:4">
      <c r="A156" s="9" t="s">
        <v>1165</v>
      </c>
      <c r="B156">
        <v>1</v>
      </c>
      <c r="C156">
        <v>37.770000000000003</v>
      </c>
      <c r="D156">
        <v>8</v>
      </c>
    </row>
    <row r="157" spans="1:4">
      <c r="A157" s="9" t="s">
        <v>158</v>
      </c>
      <c r="B157">
        <v>1</v>
      </c>
      <c r="C157">
        <v>25.76</v>
      </c>
      <c r="D157">
        <v>5</v>
      </c>
    </row>
    <row r="158" spans="1:4">
      <c r="A158" s="9" t="s">
        <v>1166</v>
      </c>
      <c r="B158">
        <v>1</v>
      </c>
      <c r="C158">
        <v>22.8</v>
      </c>
      <c r="D158">
        <v>8</v>
      </c>
    </row>
    <row r="159" spans="1:4">
      <c r="A159" s="9" t="s">
        <v>1167</v>
      </c>
      <c r="B159">
        <v>1</v>
      </c>
      <c r="C159">
        <v>0.7</v>
      </c>
      <c r="D159">
        <v>1</v>
      </c>
    </row>
    <row r="160" spans="1:4">
      <c r="A160" s="9" t="s">
        <v>1168</v>
      </c>
      <c r="B160">
        <v>1</v>
      </c>
      <c r="C160">
        <v>46.35</v>
      </c>
      <c r="D160">
        <v>3</v>
      </c>
    </row>
    <row r="161" spans="1:4">
      <c r="A161" s="9" t="s">
        <v>1169</v>
      </c>
      <c r="B161">
        <v>1</v>
      </c>
      <c r="C161">
        <v>45.66</v>
      </c>
      <c r="D161">
        <v>7</v>
      </c>
    </row>
    <row r="162" spans="1:4">
      <c r="A162" s="9" t="s">
        <v>1170</v>
      </c>
      <c r="B162">
        <v>1</v>
      </c>
      <c r="C162">
        <v>3.91</v>
      </c>
      <c r="D162">
        <v>3</v>
      </c>
    </row>
    <row r="163" spans="1:4">
      <c r="A163" s="9" t="s">
        <v>1171</v>
      </c>
      <c r="B163">
        <v>1</v>
      </c>
      <c r="C163">
        <v>3.62</v>
      </c>
      <c r="D163">
        <v>1</v>
      </c>
    </row>
    <row r="164" spans="1:4">
      <c r="A164" s="9" t="s">
        <v>1172</v>
      </c>
      <c r="B164">
        <v>1</v>
      </c>
      <c r="C164">
        <v>20.62</v>
      </c>
      <c r="D164">
        <v>6</v>
      </c>
    </row>
    <row r="165" spans="1:4">
      <c r="A165" s="9" t="s">
        <v>1173</v>
      </c>
      <c r="B165">
        <v>1</v>
      </c>
      <c r="C165">
        <v>49.92</v>
      </c>
      <c r="D165">
        <v>6</v>
      </c>
    </row>
    <row r="166" spans="1:4">
      <c r="A166" s="9" t="s">
        <v>1174</v>
      </c>
      <c r="B166">
        <v>1</v>
      </c>
      <c r="C166">
        <v>32.42</v>
      </c>
      <c r="D166">
        <v>1</v>
      </c>
    </row>
    <row r="167" spans="1:4">
      <c r="A167" s="9" t="s">
        <v>1175</v>
      </c>
      <c r="B167">
        <v>1</v>
      </c>
      <c r="C167">
        <v>29.32</v>
      </c>
      <c r="D167">
        <v>5</v>
      </c>
    </row>
    <row r="168" spans="1:4">
      <c r="A168" s="9" t="s">
        <v>159</v>
      </c>
      <c r="B168">
        <v>1</v>
      </c>
      <c r="C168">
        <v>31.67</v>
      </c>
      <c r="D168">
        <v>8</v>
      </c>
    </row>
    <row r="169" spans="1:4">
      <c r="A169" s="9" t="s">
        <v>1176</v>
      </c>
      <c r="B169">
        <v>1</v>
      </c>
      <c r="C169">
        <v>29.01</v>
      </c>
      <c r="D169">
        <v>6</v>
      </c>
    </row>
    <row r="170" spans="1:4">
      <c r="A170" s="9" t="s">
        <v>1177</v>
      </c>
      <c r="B170">
        <v>1</v>
      </c>
      <c r="C170">
        <v>43.29</v>
      </c>
      <c r="D170">
        <v>7</v>
      </c>
    </row>
    <row r="171" spans="1:4">
      <c r="A171" s="9" t="s">
        <v>1178</v>
      </c>
      <c r="B171">
        <v>1</v>
      </c>
      <c r="C171">
        <v>44.48</v>
      </c>
      <c r="D171">
        <v>3</v>
      </c>
    </row>
    <row r="172" spans="1:4">
      <c r="A172" s="9" t="s">
        <v>1179</v>
      </c>
      <c r="B172">
        <v>1</v>
      </c>
      <c r="C172">
        <v>20.8</v>
      </c>
      <c r="D172">
        <v>8</v>
      </c>
    </row>
    <row r="173" spans="1:4">
      <c r="A173" s="9" t="s">
        <v>1180</v>
      </c>
      <c r="B173">
        <v>1</v>
      </c>
      <c r="C173">
        <v>32.44</v>
      </c>
      <c r="D173">
        <v>3</v>
      </c>
    </row>
    <row r="174" spans="1:4">
      <c r="A174" s="9" t="s">
        <v>1181</v>
      </c>
      <c r="B174">
        <v>1</v>
      </c>
      <c r="C174">
        <v>37.270000000000003</v>
      </c>
      <c r="D174">
        <v>6</v>
      </c>
    </row>
    <row r="175" spans="1:4">
      <c r="A175" s="9" t="s">
        <v>1182</v>
      </c>
      <c r="B175">
        <v>1</v>
      </c>
      <c r="C175">
        <v>33.4</v>
      </c>
      <c r="D175">
        <v>3</v>
      </c>
    </row>
    <row r="176" spans="1:4">
      <c r="A176" s="9" t="s">
        <v>1183</v>
      </c>
      <c r="B176">
        <v>1</v>
      </c>
      <c r="C176">
        <v>35.28</v>
      </c>
      <c r="D176">
        <v>4</v>
      </c>
    </row>
    <row r="177" spans="1:4">
      <c r="A177" s="9" t="s">
        <v>1184</v>
      </c>
      <c r="B177">
        <v>1</v>
      </c>
      <c r="C177">
        <v>47.79</v>
      </c>
      <c r="D177">
        <v>7</v>
      </c>
    </row>
    <row r="178" spans="1:4">
      <c r="A178" s="9" t="s">
        <v>1185</v>
      </c>
      <c r="B178">
        <v>1</v>
      </c>
      <c r="C178">
        <v>12.77</v>
      </c>
      <c r="D178">
        <v>8</v>
      </c>
    </row>
    <row r="179" spans="1:4">
      <c r="A179" s="9" t="s">
        <v>160</v>
      </c>
      <c r="B179">
        <v>1</v>
      </c>
      <c r="C179">
        <v>18.04</v>
      </c>
      <c r="D179">
        <v>3</v>
      </c>
    </row>
    <row r="180" spans="1:4">
      <c r="A180" s="9" t="s">
        <v>1186</v>
      </c>
      <c r="B180">
        <v>1</v>
      </c>
      <c r="C180">
        <v>43.45</v>
      </c>
      <c r="D180">
        <v>8</v>
      </c>
    </row>
    <row r="181" spans="1:4">
      <c r="A181" s="9" t="s">
        <v>1187</v>
      </c>
      <c r="B181">
        <v>1</v>
      </c>
      <c r="C181">
        <v>31.4</v>
      </c>
      <c r="D181">
        <v>6</v>
      </c>
    </row>
    <row r="182" spans="1:4">
      <c r="A182" s="9" t="s">
        <v>1188</v>
      </c>
      <c r="B182">
        <v>1</v>
      </c>
      <c r="C182">
        <v>39.909999999999997</v>
      </c>
      <c r="D182">
        <v>6</v>
      </c>
    </row>
    <row r="183" spans="1:4">
      <c r="A183" s="9" t="s">
        <v>1189</v>
      </c>
      <c r="B183">
        <v>1</v>
      </c>
      <c r="C183">
        <v>3.99</v>
      </c>
      <c r="D183">
        <v>2</v>
      </c>
    </row>
    <row r="184" spans="1:4">
      <c r="A184" s="9" t="s">
        <v>1190</v>
      </c>
      <c r="B184">
        <v>1</v>
      </c>
      <c r="C184">
        <v>8.67</v>
      </c>
      <c r="D184">
        <v>1</v>
      </c>
    </row>
    <row r="185" spans="1:4">
      <c r="A185" s="9" t="s">
        <v>1191</v>
      </c>
      <c r="B185">
        <v>1</v>
      </c>
      <c r="C185">
        <v>34.549999999999997</v>
      </c>
      <c r="D185">
        <v>7</v>
      </c>
    </row>
    <row r="186" spans="1:4">
      <c r="A186" s="9" t="s">
        <v>1192</v>
      </c>
      <c r="B186">
        <v>1</v>
      </c>
      <c r="C186">
        <v>29.89</v>
      </c>
      <c r="D186">
        <v>5</v>
      </c>
    </row>
    <row r="187" spans="1:4">
      <c r="A187" s="9" t="s">
        <v>1193</v>
      </c>
      <c r="B187">
        <v>1</v>
      </c>
      <c r="C187">
        <v>31.95</v>
      </c>
      <c r="D187">
        <v>3</v>
      </c>
    </row>
    <row r="188" spans="1:4">
      <c r="A188" s="9" t="s">
        <v>1194</v>
      </c>
      <c r="B188">
        <v>1</v>
      </c>
      <c r="C188">
        <v>18.940000000000001</v>
      </c>
      <c r="D188">
        <v>9</v>
      </c>
    </row>
    <row r="189" spans="1:4">
      <c r="A189" s="9" t="s">
        <v>1195</v>
      </c>
      <c r="B189">
        <v>1</v>
      </c>
      <c r="C189">
        <v>43.26</v>
      </c>
      <c r="D189">
        <v>6</v>
      </c>
    </row>
    <row r="190" spans="1:4">
      <c r="A190" s="9" t="s">
        <v>161</v>
      </c>
      <c r="B190">
        <v>1</v>
      </c>
      <c r="C190">
        <v>16.2</v>
      </c>
      <c r="D190">
        <v>8</v>
      </c>
    </row>
    <row r="191" spans="1:4">
      <c r="A191" s="9" t="s">
        <v>1196</v>
      </c>
      <c r="B191">
        <v>1</v>
      </c>
      <c r="C191">
        <v>23.63</v>
      </c>
      <c r="D191">
        <v>5</v>
      </c>
    </row>
    <row r="192" spans="1:4">
      <c r="A192" s="9" t="s">
        <v>1197</v>
      </c>
      <c r="B192">
        <v>1</v>
      </c>
      <c r="C192">
        <v>33.049999999999997</v>
      </c>
      <c r="D192">
        <v>8</v>
      </c>
    </row>
    <row r="193" spans="1:4">
      <c r="A193" s="9" t="s">
        <v>1198</v>
      </c>
      <c r="B193">
        <v>1</v>
      </c>
      <c r="C193">
        <v>33.270000000000003</v>
      </c>
      <c r="D193">
        <v>6</v>
      </c>
    </row>
    <row r="194" spans="1:4">
      <c r="A194" s="9" t="s">
        <v>1199</v>
      </c>
      <c r="B194">
        <v>1</v>
      </c>
      <c r="C194">
        <v>44.65</v>
      </c>
      <c r="D194">
        <v>5</v>
      </c>
    </row>
    <row r="195" spans="1:4">
      <c r="A195" s="9" t="s">
        <v>1200</v>
      </c>
      <c r="B195">
        <v>1</v>
      </c>
      <c r="C195">
        <v>8.48</v>
      </c>
      <c r="D195">
        <v>3</v>
      </c>
    </row>
    <row r="196" spans="1:4">
      <c r="A196" s="9" t="s">
        <v>1201</v>
      </c>
      <c r="B196">
        <v>1</v>
      </c>
      <c r="C196">
        <v>7.46</v>
      </c>
      <c r="D196">
        <v>9</v>
      </c>
    </row>
    <row r="197" spans="1:4">
      <c r="A197" s="9" t="s">
        <v>1202</v>
      </c>
      <c r="B197">
        <v>1</v>
      </c>
      <c r="C197">
        <v>2.61</v>
      </c>
      <c r="D197">
        <v>3</v>
      </c>
    </row>
    <row r="198" spans="1:4">
      <c r="A198" s="9" t="s">
        <v>1203</v>
      </c>
      <c r="B198">
        <v>1</v>
      </c>
      <c r="C198">
        <v>43.84</v>
      </c>
      <c r="D198">
        <v>2</v>
      </c>
    </row>
    <row r="199" spans="1:4">
      <c r="A199" s="9" t="s">
        <v>1204</v>
      </c>
      <c r="B199">
        <v>1</v>
      </c>
      <c r="C199">
        <v>0.74</v>
      </c>
      <c r="D199">
        <v>7</v>
      </c>
    </row>
    <row r="200" spans="1:4">
      <c r="A200" s="9" t="s">
        <v>1205</v>
      </c>
      <c r="B200">
        <v>1</v>
      </c>
      <c r="C200">
        <v>31.06</v>
      </c>
      <c r="D200">
        <v>2</v>
      </c>
    </row>
    <row r="201" spans="1:4">
      <c r="A201" s="9" t="s">
        <v>162</v>
      </c>
      <c r="B201">
        <v>1</v>
      </c>
      <c r="C201">
        <v>0.53</v>
      </c>
      <c r="D201">
        <v>9</v>
      </c>
    </row>
    <row r="202" spans="1:4">
      <c r="A202" s="9" t="s">
        <v>1206</v>
      </c>
      <c r="B202">
        <v>1</v>
      </c>
      <c r="C202">
        <v>42.39</v>
      </c>
      <c r="D202">
        <v>7</v>
      </c>
    </row>
    <row r="203" spans="1:4">
      <c r="A203" s="9" t="s">
        <v>1207</v>
      </c>
      <c r="B203">
        <v>1</v>
      </c>
      <c r="C203">
        <v>27.05</v>
      </c>
      <c r="D203">
        <v>3</v>
      </c>
    </row>
    <row r="204" spans="1:4">
      <c r="A204" s="9" t="s">
        <v>1208</v>
      </c>
      <c r="B204">
        <v>1</v>
      </c>
      <c r="C204">
        <v>46.65</v>
      </c>
      <c r="D204">
        <v>7</v>
      </c>
    </row>
    <row r="205" spans="1:4">
      <c r="A205" s="9" t="s">
        <v>1209</v>
      </c>
      <c r="B205">
        <v>1</v>
      </c>
      <c r="C205">
        <v>10.75</v>
      </c>
      <c r="D205">
        <v>8</v>
      </c>
    </row>
    <row r="206" spans="1:4">
      <c r="A206" s="9" t="s">
        <v>1210</v>
      </c>
      <c r="B206">
        <v>1</v>
      </c>
      <c r="C206">
        <v>24.02</v>
      </c>
      <c r="D206">
        <v>5</v>
      </c>
    </row>
    <row r="207" spans="1:4">
      <c r="A207" s="9" t="s">
        <v>1211</v>
      </c>
      <c r="B207">
        <v>1</v>
      </c>
      <c r="C207">
        <v>5.22</v>
      </c>
      <c r="D207">
        <v>1</v>
      </c>
    </row>
    <row r="208" spans="1:4">
      <c r="A208" s="9" t="s">
        <v>1212</v>
      </c>
      <c r="B208">
        <v>1</v>
      </c>
      <c r="C208">
        <v>39.880000000000003</v>
      </c>
      <c r="D208">
        <v>8</v>
      </c>
    </row>
    <row r="209" spans="1:4">
      <c r="A209" s="9" t="s">
        <v>1213</v>
      </c>
      <c r="B209">
        <v>1</v>
      </c>
      <c r="C209">
        <v>1.77</v>
      </c>
      <c r="D209">
        <v>9</v>
      </c>
    </row>
    <row r="210" spans="1:4">
      <c r="A210" s="9" t="s">
        <v>1214</v>
      </c>
      <c r="B210">
        <v>1</v>
      </c>
      <c r="C210">
        <v>19.32</v>
      </c>
      <c r="D210">
        <v>1</v>
      </c>
    </row>
    <row r="211" spans="1:4">
      <c r="A211" s="9" t="s">
        <v>1215</v>
      </c>
      <c r="B211">
        <v>1</v>
      </c>
      <c r="C211">
        <v>7.95</v>
      </c>
      <c r="D211">
        <v>3</v>
      </c>
    </row>
    <row r="212" spans="1:4">
      <c r="A212" s="9" t="s">
        <v>163</v>
      </c>
      <c r="B212">
        <v>1</v>
      </c>
      <c r="C212">
        <v>46.23</v>
      </c>
      <c r="D212">
        <v>5</v>
      </c>
    </row>
    <row r="213" spans="1:4">
      <c r="A213" s="9" t="s">
        <v>1216</v>
      </c>
      <c r="B213">
        <v>1</v>
      </c>
      <c r="C213">
        <v>38.369999999999997</v>
      </c>
      <c r="D213">
        <v>2</v>
      </c>
    </row>
    <row r="214" spans="1:4">
      <c r="A214" s="9" t="s">
        <v>1217</v>
      </c>
      <c r="B214">
        <v>1</v>
      </c>
      <c r="C214">
        <v>31.35</v>
      </c>
      <c r="D214">
        <v>4</v>
      </c>
    </row>
    <row r="215" spans="1:4">
      <c r="A215" s="9" t="s">
        <v>1218</v>
      </c>
      <c r="B215">
        <v>1</v>
      </c>
      <c r="C215">
        <v>38.880000000000003</v>
      </c>
      <c r="D215">
        <v>2</v>
      </c>
    </row>
    <row r="216" spans="1:4">
      <c r="A216" s="9" t="s">
        <v>1219</v>
      </c>
      <c r="B216">
        <v>1</v>
      </c>
      <c r="C216">
        <v>47.95</v>
      </c>
      <c r="D216">
        <v>2</v>
      </c>
    </row>
    <row r="217" spans="1:4">
      <c r="A217" s="9" t="s">
        <v>1220</v>
      </c>
      <c r="B217">
        <v>1</v>
      </c>
      <c r="C217">
        <v>36.880000000000003</v>
      </c>
      <c r="D217">
        <v>4</v>
      </c>
    </row>
    <row r="218" spans="1:4">
      <c r="A218" s="9" t="s">
        <v>1221</v>
      </c>
      <c r="B218">
        <v>1</v>
      </c>
      <c r="C218">
        <v>9.56</v>
      </c>
      <c r="D218">
        <v>6</v>
      </c>
    </row>
    <row r="219" spans="1:4">
      <c r="A219" s="9" t="s">
        <v>1222</v>
      </c>
      <c r="B219">
        <v>1</v>
      </c>
      <c r="C219">
        <v>49.1</v>
      </c>
      <c r="D219">
        <v>2</v>
      </c>
    </row>
    <row r="220" spans="1:4">
      <c r="A220" s="9" t="s">
        <v>1223</v>
      </c>
      <c r="B220">
        <v>1</v>
      </c>
      <c r="C220">
        <v>18.510000000000002</v>
      </c>
      <c r="D220">
        <v>5</v>
      </c>
    </row>
    <row r="221" spans="1:4">
      <c r="A221" s="9" t="s">
        <v>1224</v>
      </c>
      <c r="B221">
        <v>1</v>
      </c>
      <c r="C221">
        <v>47.28</v>
      </c>
      <c r="D221">
        <v>9</v>
      </c>
    </row>
    <row r="222" spans="1:4">
      <c r="A222" s="9" t="s">
        <v>1225</v>
      </c>
      <c r="B222">
        <v>1</v>
      </c>
      <c r="C222">
        <v>24.4</v>
      </c>
      <c r="D222">
        <v>8</v>
      </c>
    </row>
    <row r="223" spans="1:4">
      <c r="A223" s="9" t="s">
        <v>164</v>
      </c>
      <c r="B223">
        <v>1</v>
      </c>
      <c r="C223">
        <v>43.92</v>
      </c>
      <c r="D223">
        <v>7</v>
      </c>
    </row>
    <row r="224" spans="1:4">
      <c r="A224" s="9" t="s">
        <v>1226</v>
      </c>
      <c r="B224">
        <v>1</v>
      </c>
      <c r="C224">
        <v>32.89</v>
      </c>
      <c r="D224">
        <v>3</v>
      </c>
    </row>
    <row r="225" spans="1:4">
      <c r="A225" s="9" t="s">
        <v>1227</v>
      </c>
      <c r="B225">
        <v>1</v>
      </c>
      <c r="C225">
        <v>32.14</v>
      </c>
      <c r="D225">
        <v>9</v>
      </c>
    </row>
    <row r="226" spans="1:4">
      <c r="A226" s="9" t="s">
        <v>1228</v>
      </c>
      <c r="B226">
        <v>1</v>
      </c>
      <c r="C226">
        <v>40.49</v>
      </c>
      <c r="D226">
        <v>2</v>
      </c>
    </row>
    <row r="227" spans="1:4">
      <c r="A227" s="9" t="s">
        <v>1229</v>
      </c>
      <c r="B227">
        <v>1</v>
      </c>
      <c r="C227">
        <v>11.3</v>
      </c>
      <c r="D227">
        <v>9</v>
      </c>
    </row>
    <row r="228" spans="1:4">
      <c r="A228" s="9" t="s">
        <v>1230</v>
      </c>
      <c r="B228">
        <v>1</v>
      </c>
      <c r="C228">
        <v>1.47</v>
      </c>
      <c r="D228">
        <v>2</v>
      </c>
    </row>
    <row r="229" spans="1:4">
      <c r="A229" s="9" t="s">
        <v>1231</v>
      </c>
      <c r="B229">
        <v>1</v>
      </c>
      <c r="C229">
        <v>11.89</v>
      </c>
      <c r="D229">
        <v>7</v>
      </c>
    </row>
    <row r="230" spans="1:4">
      <c r="A230" s="9" t="s">
        <v>1232</v>
      </c>
      <c r="B230">
        <v>1</v>
      </c>
      <c r="C230">
        <v>42.15</v>
      </c>
      <c r="D230">
        <v>1</v>
      </c>
    </row>
    <row r="231" spans="1:4">
      <c r="A231" s="9" t="s">
        <v>1233</v>
      </c>
      <c r="B231">
        <v>1</v>
      </c>
      <c r="C231">
        <v>44.05</v>
      </c>
      <c r="D231">
        <v>2</v>
      </c>
    </row>
    <row r="232" spans="1:4">
      <c r="A232" s="9" t="s">
        <v>1234</v>
      </c>
      <c r="B232">
        <v>1</v>
      </c>
      <c r="C232">
        <v>41.88</v>
      </c>
      <c r="D232">
        <v>5</v>
      </c>
    </row>
    <row r="233" spans="1:4">
      <c r="A233" s="9" t="s">
        <v>1235</v>
      </c>
      <c r="B233">
        <v>1</v>
      </c>
      <c r="C233">
        <v>42.37</v>
      </c>
      <c r="D233">
        <v>5</v>
      </c>
    </row>
    <row r="234" spans="1:4">
      <c r="A234" s="9" t="s">
        <v>165</v>
      </c>
      <c r="B234">
        <v>1</v>
      </c>
      <c r="C234">
        <v>34.24</v>
      </c>
      <c r="D234">
        <v>5</v>
      </c>
    </row>
    <row r="235" spans="1:4">
      <c r="A235" s="9" t="s">
        <v>1236</v>
      </c>
      <c r="B235">
        <v>1</v>
      </c>
      <c r="C235">
        <v>43.85</v>
      </c>
      <c r="D235">
        <v>2</v>
      </c>
    </row>
    <row r="236" spans="1:4">
      <c r="A236" s="9" t="s">
        <v>1237</v>
      </c>
      <c r="B236">
        <v>1</v>
      </c>
      <c r="C236">
        <v>0.74</v>
      </c>
      <c r="D236">
        <v>4</v>
      </c>
    </row>
    <row r="237" spans="1:4">
      <c r="A237" s="9" t="s">
        <v>1238</v>
      </c>
      <c r="B237">
        <v>1</v>
      </c>
      <c r="C237">
        <v>37.18</v>
      </c>
      <c r="D237">
        <v>7</v>
      </c>
    </row>
    <row r="238" spans="1:4">
      <c r="A238" s="9" t="s">
        <v>1239</v>
      </c>
      <c r="B238">
        <v>1</v>
      </c>
      <c r="C238">
        <v>17.809999999999999</v>
      </c>
      <c r="D238">
        <v>1</v>
      </c>
    </row>
    <row r="239" spans="1:4">
      <c r="A239" s="9" t="s">
        <v>1240</v>
      </c>
      <c r="B239">
        <v>1</v>
      </c>
      <c r="C239">
        <v>29.07</v>
      </c>
      <c r="D239">
        <v>8</v>
      </c>
    </row>
    <row r="240" spans="1:4">
      <c r="A240" s="9" t="s">
        <v>1241</v>
      </c>
      <c r="B240">
        <v>1</v>
      </c>
      <c r="C240">
        <v>45.48</v>
      </c>
      <c r="D240">
        <v>5</v>
      </c>
    </row>
    <row r="241" spans="1:4">
      <c r="A241" s="9" t="s">
        <v>1242</v>
      </c>
      <c r="B241">
        <v>1</v>
      </c>
      <c r="C241">
        <v>37.799999999999997</v>
      </c>
      <c r="D241">
        <v>5</v>
      </c>
    </row>
    <row r="242" spans="1:4">
      <c r="A242" s="9" t="s">
        <v>1243</v>
      </c>
      <c r="B242">
        <v>1</v>
      </c>
      <c r="C242">
        <v>32.119999999999997</v>
      </c>
      <c r="D242">
        <v>5</v>
      </c>
    </row>
    <row r="243" spans="1:4">
      <c r="A243" s="9" t="s">
        <v>1244</v>
      </c>
      <c r="B243">
        <v>1</v>
      </c>
      <c r="C243">
        <v>15.47</v>
      </c>
      <c r="D243">
        <v>3</v>
      </c>
    </row>
    <row r="244" spans="1:4">
      <c r="A244" s="9" t="s">
        <v>1245</v>
      </c>
      <c r="B244">
        <v>1</v>
      </c>
      <c r="C244">
        <v>4.07</v>
      </c>
      <c r="D244">
        <v>8</v>
      </c>
    </row>
    <row r="245" spans="1:4">
      <c r="A245" s="9" t="s">
        <v>54</v>
      </c>
      <c r="B245">
        <v>1</v>
      </c>
      <c r="C245">
        <v>22.84</v>
      </c>
      <c r="D245">
        <v>1</v>
      </c>
    </row>
    <row r="246" spans="1:4">
      <c r="A246" s="9" t="s">
        <v>166</v>
      </c>
      <c r="B246">
        <v>1</v>
      </c>
      <c r="C246">
        <v>49.01</v>
      </c>
      <c r="D246">
        <v>4</v>
      </c>
    </row>
    <row r="247" spans="1:4">
      <c r="A247" s="9" t="s">
        <v>1246</v>
      </c>
      <c r="B247">
        <v>1</v>
      </c>
      <c r="C247">
        <v>12.06</v>
      </c>
      <c r="D247">
        <v>2</v>
      </c>
    </row>
    <row r="248" spans="1:4">
      <c r="A248" s="9" t="s">
        <v>1247</v>
      </c>
      <c r="B248">
        <v>1</v>
      </c>
      <c r="C248">
        <v>1.77</v>
      </c>
      <c r="D248">
        <v>4</v>
      </c>
    </row>
    <row r="249" spans="1:4">
      <c r="A249" s="9" t="s">
        <v>1248</v>
      </c>
      <c r="B249">
        <v>1</v>
      </c>
      <c r="C249">
        <v>42.07</v>
      </c>
      <c r="D249">
        <v>6</v>
      </c>
    </row>
    <row r="250" spans="1:4">
      <c r="A250" s="9" t="s">
        <v>1249</v>
      </c>
      <c r="B250">
        <v>1</v>
      </c>
      <c r="C250">
        <v>39.869999999999997</v>
      </c>
      <c r="D250">
        <v>6</v>
      </c>
    </row>
    <row r="251" spans="1:4">
      <c r="A251" s="9" t="s">
        <v>1250</v>
      </c>
      <c r="B251">
        <v>1</v>
      </c>
      <c r="C251">
        <v>36.25</v>
      </c>
      <c r="D251">
        <v>4</v>
      </c>
    </row>
    <row r="252" spans="1:4">
      <c r="A252" s="9" t="s">
        <v>1251</v>
      </c>
      <c r="B252">
        <v>1</v>
      </c>
      <c r="C252">
        <v>34.51</v>
      </c>
      <c r="D252">
        <v>7</v>
      </c>
    </row>
    <row r="253" spans="1:4">
      <c r="A253" s="9" t="s">
        <v>1252</v>
      </c>
      <c r="B253">
        <v>1</v>
      </c>
      <c r="C253">
        <v>31.56</v>
      </c>
      <c r="D253">
        <v>9</v>
      </c>
    </row>
    <row r="254" spans="1:4">
      <c r="A254" s="9" t="s">
        <v>1253</v>
      </c>
      <c r="B254">
        <v>1</v>
      </c>
      <c r="C254">
        <v>22.39</v>
      </c>
      <c r="D254">
        <v>3</v>
      </c>
    </row>
    <row r="255" spans="1:4">
      <c r="A255" s="9" t="s">
        <v>1254</v>
      </c>
      <c r="B255">
        <v>1</v>
      </c>
      <c r="C255">
        <v>35.6</v>
      </c>
      <c r="D255">
        <v>8</v>
      </c>
    </row>
    <row r="256" spans="1:4">
      <c r="A256" s="9" t="s">
        <v>1255</v>
      </c>
      <c r="B256">
        <v>1</v>
      </c>
      <c r="C256">
        <v>14.64</v>
      </c>
      <c r="D256">
        <v>3</v>
      </c>
    </row>
    <row r="257" spans="1:4">
      <c r="A257" s="9" t="s">
        <v>167</v>
      </c>
      <c r="B257">
        <v>1</v>
      </c>
      <c r="C257">
        <v>8.77</v>
      </c>
      <c r="D257">
        <v>1</v>
      </c>
    </row>
    <row r="258" spans="1:4">
      <c r="A258" s="9" t="s">
        <v>1256</v>
      </c>
      <c r="B258">
        <v>1</v>
      </c>
      <c r="C258">
        <v>15.7</v>
      </c>
      <c r="D258">
        <v>1</v>
      </c>
    </row>
    <row r="259" spans="1:4">
      <c r="A259" s="9" t="s">
        <v>1257</v>
      </c>
      <c r="B259">
        <v>1</v>
      </c>
      <c r="C259">
        <v>16.95</v>
      </c>
      <c r="D259">
        <v>7</v>
      </c>
    </row>
    <row r="260" spans="1:4">
      <c r="A260" s="9" t="s">
        <v>1258</v>
      </c>
      <c r="B260">
        <v>1</v>
      </c>
      <c r="C260">
        <v>12.99</v>
      </c>
      <c r="D260">
        <v>6</v>
      </c>
    </row>
    <row r="261" spans="1:4">
      <c r="A261" s="9" t="s">
        <v>1259</v>
      </c>
      <c r="B261">
        <v>1</v>
      </c>
      <c r="C261">
        <v>35.020000000000003</v>
      </c>
      <c r="D261">
        <v>9</v>
      </c>
    </row>
    <row r="262" spans="1:4">
      <c r="A262" s="9" t="s">
        <v>1260</v>
      </c>
      <c r="B262">
        <v>1</v>
      </c>
      <c r="C262">
        <v>24.96</v>
      </c>
      <c r="D262">
        <v>3</v>
      </c>
    </row>
    <row r="263" spans="1:4">
      <c r="A263" s="9" t="s">
        <v>1261</v>
      </c>
      <c r="B263">
        <v>1</v>
      </c>
      <c r="C263">
        <v>1.49</v>
      </c>
      <c r="D263">
        <v>1</v>
      </c>
    </row>
    <row r="264" spans="1:4">
      <c r="A264" s="9" t="s">
        <v>1262</v>
      </c>
      <c r="B264">
        <v>1</v>
      </c>
      <c r="C264">
        <v>23.17</v>
      </c>
      <c r="D264">
        <v>3</v>
      </c>
    </row>
    <row r="265" spans="1:4">
      <c r="A265" s="9" t="s">
        <v>1263</v>
      </c>
      <c r="B265">
        <v>1</v>
      </c>
      <c r="C265">
        <v>33.6</v>
      </c>
      <c r="D265">
        <v>1</v>
      </c>
    </row>
    <row r="266" spans="1:4">
      <c r="A266" s="9" t="s">
        <v>1264</v>
      </c>
      <c r="B266">
        <v>1</v>
      </c>
      <c r="C266">
        <v>9.49</v>
      </c>
      <c r="D266">
        <v>9</v>
      </c>
    </row>
    <row r="267" spans="1:4">
      <c r="A267" s="9" t="s">
        <v>1265</v>
      </c>
      <c r="B267">
        <v>1</v>
      </c>
      <c r="C267">
        <v>23.56</v>
      </c>
      <c r="D267">
        <v>7</v>
      </c>
    </row>
    <row r="268" spans="1:4">
      <c r="A268" s="9" t="s">
        <v>168</v>
      </c>
      <c r="B268">
        <v>1</v>
      </c>
      <c r="C268">
        <v>12.98</v>
      </c>
      <c r="D268">
        <v>3</v>
      </c>
    </row>
    <row r="269" spans="1:4">
      <c r="A269" s="9" t="s">
        <v>1266</v>
      </c>
      <c r="B269">
        <v>1</v>
      </c>
      <c r="C269">
        <v>31.97</v>
      </c>
      <c r="D269">
        <v>9</v>
      </c>
    </row>
    <row r="270" spans="1:4">
      <c r="A270" s="9" t="s">
        <v>1267</v>
      </c>
      <c r="B270">
        <v>1</v>
      </c>
      <c r="C270">
        <v>30.22</v>
      </c>
      <c r="D270">
        <v>8</v>
      </c>
    </row>
    <row r="271" spans="1:4">
      <c r="A271" s="9" t="s">
        <v>1268</v>
      </c>
      <c r="B271">
        <v>1</v>
      </c>
      <c r="C271">
        <v>38.82</v>
      </c>
      <c r="D271">
        <v>8</v>
      </c>
    </row>
    <row r="272" spans="1:4">
      <c r="A272" s="9" t="s">
        <v>1269</v>
      </c>
      <c r="B272">
        <v>1</v>
      </c>
      <c r="C272">
        <v>20.34</v>
      </c>
      <c r="D272">
        <v>3</v>
      </c>
    </row>
    <row r="273" spans="1:4">
      <c r="A273" s="9" t="s">
        <v>1270</v>
      </c>
      <c r="B273">
        <v>1</v>
      </c>
      <c r="C273">
        <v>45.04</v>
      </c>
      <c r="D273">
        <v>9</v>
      </c>
    </row>
    <row r="274" spans="1:4">
      <c r="A274" s="9" t="s">
        <v>1271</v>
      </c>
      <c r="B274">
        <v>1</v>
      </c>
      <c r="C274">
        <v>49.87</v>
      </c>
      <c r="D274">
        <v>9</v>
      </c>
    </row>
    <row r="275" spans="1:4">
      <c r="A275" s="9" t="s">
        <v>1272</v>
      </c>
      <c r="B275">
        <v>1</v>
      </c>
      <c r="C275">
        <v>16.690000000000001</v>
      </c>
      <c r="D275">
        <v>7</v>
      </c>
    </row>
    <row r="276" spans="1:4">
      <c r="A276" s="9" t="s">
        <v>1273</v>
      </c>
      <c r="B276">
        <v>1</v>
      </c>
      <c r="C276">
        <v>7.42</v>
      </c>
      <c r="D276">
        <v>2</v>
      </c>
    </row>
    <row r="277" spans="1:4">
      <c r="A277" s="9" t="s">
        <v>1274</v>
      </c>
      <c r="B277">
        <v>1</v>
      </c>
      <c r="C277">
        <v>14.98</v>
      </c>
      <c r="D277">
        <v>3</v>
      </c>
    </row>
    <row r="278" spans="1:4">
      <c r="A278" s="9" t="s">
        <v>1275</v>
      </c>
      <c r="B278">
        <v>1</v>
      </c>
      <c r="C278">
        <v>26.95</v>
      </c>
      <c r="D278">
        <v>6</v>
      </c>
    </row>
    <row r="279" spans="1:4">
      <c r="A279" s="9" t="s">
        <v>169</v>
      </c>
      <c r="B279">
        <v>1</v>
      </c>
      <c r="C279">
        <v>19.62</v>
      </c>
      <c r="D279">
        <v>8</v>
      </c>
    </row>
    <row r="280" spans="1:4">
      <c r="A280" s="9" t="s">
        <v>1276</v>
      </c>
      <c r="B280">
        <v>1</v>
      </c>
      <c r="C280">
        <v>22.73</v>
      </c>
      <c r="D280">
        <v>5</v>
      </c>
    </row>
    <row r="281" spans="1:4">
      <c r="A281" s="9" t="s">
        <v>1277</v>
      </c>
      <c r="B281">
        <v>1</v>
      </c>
      <c r="C281">
        <v>45.17</v>
      </c>
      <c r="D281">
        <v>2</v>
      </c>
    </row>
    <row r="282" spans="1:4">
      <c r="A282" s="9" t="s">
        <v>1278</v>
      </c>
      <c r="B282">
        <v>1</v>
      </c>
      <c r="C282">
        <v>3.1</v>
      </c>
      <c r="D282">
        <v>9</v>
      </c>
    </row>
    <row r="283" spans="1:4">
      <c r="A283" s="9" t="s">
        <v>1279</v>
      </c>
      <c r="B283">
        <v>1</v>
      </c>
      <c r="C283">
        <v>47.56</v>
      </c>
      <c r="D283">
        <v>7</v>
      </c>
    </row>
    <row r="284" spans="1:4">
      <c r="A284" s="9" t="s">
        <v>1280</v>
      </c>
      <c r="B284">
        <v>1</v>
      </c>
      <c r="C284">
        <v>17.38</v>
      </c>
      <c r="D284">
        <v>7</v>
      </c>
    </row>
    <row r="285" spans="1:4">
      <c r="A285" s="9" t="s">
        <v>1281</v>
      </c>
      <c r="B285">
        <v>1</v>
      </c>
      <c r="C285">
        <v>13.68</v>
      </c>
      <c r="D285">
        <v>3</v>
      </c>
    </row>
    <row r="286" spans="1:4">
      <c r="A286" s="9" t="s">
        <v>1282</v>
      </c>
      <c r="B286">
        <v>1</v>
      </c>
      <c r="C286">
        <v>49.86</v>
      </c>
      <c r="D286">
        <v>2</v>
      </c>
    </row>
    <row r="287" spans="1:4">
      <c r="A287" s="9" t="s">
        <v>1283</v>
      </c>
      <c r="B287">
        <v>1</v>
      </c>
      <c r="C287">
        <v>2.59</v>
      </c>
      <c r="D287">
        <v>2</v>
      </c>
    </row>
    <row r="288" spans="1:4">
      <c r="A288" s="9" t="s">
        <v>1284</v>
      </c>
      <c r="B288">
        <v>1</v>
      </c>
      <c r="C288">
        <v>18.7</v>
      </c>
      <c r="D288">
        <v>8</v>
      </c>
    </row>
    <row r="289" spans="1:4">
      <c r="A289" s="9" t="s">
        <v>1285</v>
      </c>
      <c r="B289">
        <v>1</v>
      </c>
      <c r="C289">
        <v>42.79</v>
      </c>
      <c r="D289">
        <v>5</v>
      </c>
    </row>
    <row r="290" spans="1:4">
      <c r="A290" s="9" t="s">
        <v>170</v>
      </c>
      <c r="B290">
        <v>1</v>
      </c>
      <c r="C290">
        <v>16.559999999999999</v>
      </c>
      <c r="D290">
        <v>5</v>
      </c>
    </row>
    <row r="291" spans="1:4">
      <c r="A291" s="9" t="s">
        <v>1286</v>
      </c>
      <c r="B291">
        <v>1</v>
      </c>
      <c r="C291">
        <v>30.75</v>
      </c>
      <c r="D291">
        <v>1</v>
      </c>
    </row>
    <row r="292" spans="1:4">
      <c r="A292" s="9" t="s">
        <v>1287</v>
      </c>
      <c r="B292">
        <v>1</v>
      </c>
      <c r="C292">
        <v>29</v>
      </c>
      <c r="D292">
        <v>6</v>
      </c>
    </row>
    <row r="293" spans="1:4">
      <c r="A293" s="9" t="s">
        <v>1288</v>
      </c>
      <c r="B293">
        <v>1</v>
      </c>
      <c r="C293">
        <v>32.51</v>
      </c>
      <c r="D293">
        <v>3</v>
      </c>
    </row>
    <row r="294" spans="1:4">
      <c r="A294" s="9" t="s">
        <v>1289</v>
      </c>
      <c r="B294">
        <v>1</v>
      </c>
      <c r="C294">
        <v>4.3899999999999997</v>
      </c>
      <c r="D294">
        <v>2</v>
      </c>
    </row>
    <row r="295" spans="1:4">
      <c r="A295" s="9" t="s">
        <v>1290</v>
      </c>
      <c r="B295">
        <v>1</v>
      </c>
      <c r="C295">
        <v>4.18</v>
      </c>
      <c r="D295">
        <v>2</v>
      </c>
    </row>
    <row r="296" spans="1:4">
      <c r="A296" s="9" t="s">
        <v>1291</v>
      </c>
      <c r="B296">
        <v>1</v>
      </c>
      <c r="C296">
        <v>12.22</v>
      </c>
      <c r="D296">
        <v>4</v>
      </c>
    </row>
    <row r="297" spans="1:4">
      <c r="A297" s="9" t="s">
        <v>1292</v>
      </c>
      <c r="B297">
        <v>1</v>
      </c>
      <c r="C297">
        <v>41.4</v>
      </c>
      <c r="D297">
        <v>6</v>
      </c>
    </row>
    <row r="298" spans="1:4">
      <c r="A298" s="9" t="s">
        <v>1293</v>
      </c>
      <c r="B298">
        <v>1</v>
      </c>
      <c r="C298">
        <v>34.159999999999997</v>
      </c>
      <c r="D298">
        <v>8</v>
      </c>
    </row>
    <row r="299" spans="1:4">
      <c r="A299" s="9" t="s">
        <v>1294</v>
      </c>
      <c r="B299">
        <v>1</v>
      </c>
      <c r="C299">
        <v>1.96</v>
      </c>
      <c r="D299">
        <v>6</v>
      </c>
    </row>
    <row r="300" spans="1:4">
      <c r="A300" s="9" t="s">
        <v>1295</v>
      </c>
      <c r="B300">
        <v>1</v>
      </c>
      <c r="C300">
        <v>29.84</v>
      </c>
      <c r="D300">
        <v>9</v>
      </c>
    </row>
    <row r="301" spans="1:4">
      <c r="A301" s="9" t="s">
        <v>171</v>
      </c>
      <c r="B301">
        <v>1</v>
      </c>
      <c r="C301">
        <v>11.32</v>
      </c>
      <c r="D301">
        <v>9</v>
      </c>
    </row>
    <row r="302" spans="1:4">
      <c r="A302" s="9" t="s">
        <v>1296</v>
      </c>
      <c r="B302">
        <v>1</v>
      </c>
      <c r="C302">
        <v>7.6</v>
      </c>
      <c r="D302">
        <v>4</v>
      </c>
    </row>
    <row r="303" spans="1:4">
      <c r="A303" s="9" t="s">
        <v>1297</v>
      </c>
      <c r="B303">
        <v>1</v>
      </c>
      <c r="C303">
        <v>45.76</v>
      </c>
      <c r="D303">
        <v>9</v>
      </c>
    </row>
    <row r="304" spans="1:4">
      <c r="A304" s="9" t="s">
        <v>1298</v>
      </c>
      <c r="B304">
        <v>1</v>
      </c>
      <c r="C304">
        <v>15.97</v>
      </c>
      <c r="D304">
        <v>4</v>
      </c>
    </row>
    <row r="305" spans="1:4">
      <c r="A305" s="9" t="s">
        <v>1299</v>
      </c>
      <c r="B305">
        <v>1</v>
      </c>
      <c r="C305">
        <v>46.8</v>
      </c>
      <c r="D305">
        <v>4</v>
      </c>
    </row>
    <row r="306" spans="1:4">
      <c r="A306" s="9" t="s">
        <v>1300</v>
      </c>
      <c r="B306">
        <v>1</v>
      </c>
      <c r="C306">
        <v>9.68</v>
      </c>
      <c r="D306">
        <v>5</v>
      </c>
    </row>
    <row r="307" spans="1:4">
      <c r="A307" s="9" t="s">
        <v>1301</v>
      </c>
      <c r="B307">
        <v>1</v>
      </c>
      <c r="C307">
        <v>25.81</v>
      </c>
      <c r="D307">
        <v>5</v>
      </c>
    </row>
    <row r="308" spans="1:4">
      <c r="A308" s="9" t="s">
        <v>1302</v>
      </c>
      <c r="B308">
        <v>1</v>
      </c>
      <c r="C308">
        <v>27.49</v>
      </c>
      <c r="D308">
        <v>7</v>
      </c>
    </row>
    <row r="309" spans="1:4">
      <c r="A309" s="9" t="s">
        <v>1303</v>
      </c>
      <c r="B309">
        <v>1</v>
      </c>
      <c r="C309">
        <v>8.8800000000000008</v>
      </c>
      <c r="D309">
        <v>9</v>
      </c>
    </row>
    <row r="310" spans="1:4">
      <c r="A310" s="9" t="s">
        <v>1304</v>
      </c>
      <c r="B310">
        <v>1</v>
      </c>
      <c r="C310">
        <v>0.12</v>
      </c>
      <c r="D310">
        <v>7</v>
      </c>
    </row>
    <row r="311" spans="1:4">
      <c r="A311" s="9" t="s">
        <v>1305</v>
      </c>
      <c r="B311">
        <v>1</v>
      </c>
      <c r="C311">
        <v>17.41</v>
      </c>
      <c r="D311">
        <v>6</v>
      </c>
    </row>
    <row r="312" spans="1:4">
      <c r="A312" s="9" t="s">
        <v>172</v>
      </c>
      <c r="B312">
        <v>1</v>
      </c>
      <c r="C312">
        <v>15.14</v>
      </c>
      <c r="D312">
        <v>6</v>
      </c>
    </row>
    <row r="313" spans="1:4">
      <c r="A313" s="9" t="s">
        <v>1306</v>
      </c>
      <c r="B313">
        <v>1</v>
      </c>
      <c r="C313">
        <v>47.5</v>
      </c>
      <c r="D313">
        <v>9</v>
      </c>
    </row>
    <row r="314" spans="1:4">
      <c r="A314" s="9" t="s">
        <v>1307</v>
      </c>
      <c r="B314">
        <v>1</v>
      </c>
      <c r="C314">
        <v>48.08</v>
      </c>
      <c r="D314">
        <v>1</v>
      </c>
    </row>
    <row r="315" spans="1:4">
      <c r="A315" s="9" t="s">
        <v>1308</v>
      </c>
      <c r="B315">
        <v>1</v>
      </c>
      <c r="C315">
        <v>37.83</v>
      </c>
      <c r="D315">
        <v>4</v>
      </c>
    </row>
    <row r="316" spans="1:4">
      <c r="A316" s="9" t="s">
        <v>1309</v>
      </c>
      <c r="B316">
        <v>1</v>
      </c>
      <c r="C316">
        <v>41.69</v>
      </c>
      <c r="D316">
        <v>7</v>
      </c>
    </row>
    <row r="317" spans="1:4">
      <c r="A317" s="9" t="s">
        <v>1310</v>
      </c>
      <c r="B317">
        <v>1</v>
      </c>
      <c r="C317">
        <v>8.7799999999999994</v>
      </c>
      <c r="D317">
        <v>1</v>
      </c>
    </row>
    <row r="318" spans="1:4">
      <c r="A318" s="9" t="s">
        <v>1311</v>
      </c>
      <c r="B318">
        <v>1</v>
      </c>
      <c r="C318">
        <v>22.63</v>
      </c>
      <c r="D318">
        <v>3</v>
      </c>
    </row>
    <row r="319" spans="1:4">
      <c r="A319" s="9" t="s">
        <v>1312</v>
      </c>
      <c r="B319">
        <v>1</v>
      </c>
      <c r="C319">
        <v>24.37</v>
      </c>
      <c r="D319">
        <v>7</v>
      </c>
    </row>
    <row r="320" spans="1:4">
      <c r="A320" s="9" t="s">
        <v>1313</v>
      </c>
      <c r="B320">
        <v>1</v>
      </c>
      <c r="C320">
        <v>17.5</v>
      </c>
      <c r="D320">
        <v>2</v>
      </c>
    </row>
    <row r="321" spans="1:4">
      <c r="A321" s="9" t="s">
        <v>1314</v>
      </c>
      <c r="B321">
        <v>1</v>
      </c>
      <c r="C321">
        <v>9.26</v>
      </c>
      <c r="D321">
        <v>8</v>
      </c>
    </row>
    <row r="322" spans="1:4">
      <c r="A322" s="9" t="s">
        <v>1315</v>
      </c>
      <c r="B322">
        <v>1</v>
      </c>
      <c r="C322">
        <v>26.47</v>
      </c>
      <c r="D322">
        <v>6</v>
      </c>
    </row>
    <row r="323" spans="1:4">
      <c r="A323" s="9" t="s">
        <v>173</v>
      </c>
      <c r="B323">
        <v>1</v>
      </c>
      <c r="C323">
        <v>33.15</v>
      </c>
      <c r="D323">
        <v>9</v>
      </c>
    </row>
    <row r="324" spans="1:4">
      <c r="A324" s="9" t="s">
        <v>1316</v>
      </c>
      <c r="B324">
        <v>1</v>
      </c>
      <c r="C324">
        <v>10.4</v>
      </c>
      <c r="D324">
        <v>4</v>
      </c>
    </row>
    <row r="325" spans="1:4">
      <c r="A325" s="9" t="s">
        <v>1317</v>
      </c>
      <c r="B325">
        <v>1</v>
      </c>
      <c r="C325">
        <v>46.33</v>
      </c>
      <c r="D325">
        <v>2</v>
      </c>
    </row>
    <row r="326" spans="1:4">
      <c r="A326" s="9" t="s">
        <v>1318</v>
      </c>
      <c r="B326">
        <v>1</v>
      </c>
      <c r="C326">
        <v>45.15</v>
      </c>
      <c r="D326">
        <v>1</v>
      </c>
    </row>
    <row r="327" spans="1:4">
      <c r="A327" s="9" t="s">
        <v>1319</v>
      </c>
      <c r="B327">
        <v>1</v>
      </c>
      <c r="C327">
        <v>15.1</v>
      </c>
      <c r="D327">
        <v>4</v>
      </c>
    </row>
    <row r="328" spans="1:4">
      <c r="A328" s="9" t="s">
        <v>1320</v>
      </c>
      <c r="B328">
        <v>1</v>
      </c>
      <c r="C328">
        <v>23</v>
      </c>
      <c r="D328">
        <v>5</v>
      </c>
    </row>
    <row r="329" spans="1:4">
      <c r="A329" s="9" t="s">
        <v>1321</v>
      </c>
      <c r="B329">
        <v>1</v>
      </c>
      <c r="C329">
        <v>12.79</v>
      </c>
      <c r="D329">
        <v>1</v>
      </c>
    </row>
    <row r="330" spans="1:4">
      <c r="A330" s="9" t="s">
        <v>1322</v>
      </c>
      <c r="B330">
        <v>1</v>
      </c>
      <c r="C330">
        <v>40.14</v>
      </c>
      <c r="D330">
        <v>4</v>
      </c>
    </row>
    <row r="331" spans="1:4">
      <c r="A331" s="9" t="s">
        <v>1323</v>
      </c>
      <c r="B331">
        <v>1</v>
      </c>
      <c r="C331">
        <v>17.350000000000001</v>
      </c>
      <c r="D331">
        <v>2</v>
      </c>
    </row>
    <row r="332" spans="1:4">
      <c r="A332" s="9" t="s">
        <v>1324</v>
      </c>
      <c r="B332">
        <v>1</v>
      </c>
      <c r="C332">
        <v>3.05</v>
      </c>
      <c r="D332">
        <v>3</v>
      </c>
    </row>
    <row r="333" spans="1:4">
      <c r="A333" s="9" t="s">
        <v>1325</v>
      </c>
      <c r="B333">
        <v>1</v>
      </c>
      <c r="C333">
        <v>39.270000000000003</v>
      </c>
      <c r="D333">
        <v>3</v>
      </c>
    </row>
    <row r="334" spans="1:4">
      <c r="A334" s="9" t="s">
        <v>174</v>
      </c>
      <c r="B334">
        <v>1</v>
      </c>
      <c r="C334">
        <v>11</v>
      </c>
      <c r="D334">
        <v>8</v>
      </c>
    </row>
    <row r="335" spans="1:4">
      <c r="A335" s="9" t="s">
        <v>1326</v>
      </c>
      <c r="B335">
        <v>1</v>
      </c>
      <c r="C335">
        <v>31.16</v>
      </c>
      <c r="D335">
        <v>9</v>
      </c>
    </row>
    <row r="336" spans="1:4">
      <c r="A336" s="9" t="s">
        <v>1327</v>
      </c>
      <c r="B336">
        <v>1</v>
      </c>
      <c r="C336">
        <v>38.869999999999997</v>
      </c>
      <c r="D336">
        <v>3</v>
      </c>
    </row>
    <row r="337" spans="1:4">
      <c r="A337" s="9" t="s">
        <v>1328</v>
      </c>
      <c r="B337">
        <v>1</v>
      </c>
      <c r="C337">
        <v>1.99</v>
      </c>
      <c r="D337">
        <v>5</v>
      </c>
    </row>
    <row r="338" spans="1:4">
      <c r="A338" s="9" t="s">
        <v>1329</v>
      </c>
      <c r="B338">
        <v>1</v>
      </c>
      <c r="C338">
        <v>22.37</v>
      </c>
      <c r="D338">
        <v>7</v>
      </c>
    </row>
    <row r="339" spans="1:4">
      <c r="A339" s="9" t="s">
        <v>1330</v>
      </c>
      <c r="B339">
        <v>1</v>
      </c>
      <c r="C339">
        <v>1.44</v>
      </c>
      <c r="D339">
        <v>4</v>
      </c>
    </row>
    <row r="340" spans="1:4">
      <c r="A340" s="9" t="s">
        <v>1331</v>
      </c>
      <c r="B340">
        <v>1</v>
      </c>
      <c r="C340">
        <v>33.450000000000003</v>
      </c>
      <c r="D340">
        <v>8</v>
      </c>
    </row>
    <row r="341" spans="1:4">
      <c r="A341" s="9" t="s">
        <v>1332</v>
      </c>
      <c r="B341">
        <v>1</v>
      </c>
      <c r="C341">
        <v>19.82</v>
      </c>
      <c r="D341">
        <v>1</v>
      </c>
    </row>
    <row r="342" spans="1:4">
      <c r="A342" s="9" t="s">
        <v>1333</v>
      </c>
      <c r="B342">
        <v>1</v>
      </c>
      <c r="C342">
        <v>44.81</v>
      </c>
      <c r="D342">
        <v>4</v>
      </c>
    </row>
    <row r="343" spans="1:4">
      <c r="A343" s="9" t="s">
        <v>1334</v>
      </c>
      <c r="B343">
        <v>1</v>
      </c>
      <c r="C343">
        <v>34.85</v>
      </c>
      <c r="D343">
        <v>3</v>
      </c>
    </row>
    <row r="344" spans="1:4">
      <c r="A344" s="9" t="s">
        <v>1335</v>
      </c>
      <c r="B344">
        <v>1</v>
      </c>
      <c r="C344">
        <v>28.83</v>
      </c>
      <c r="D344">
        <v>2</v>
      </c>
    </row>
    <row r="345" spans="1:4">
      <c r="A345" s="9" t="s">
        <v>175</v>
      </c>
      <c r="B345">
        <v>1</v>
      </c>
      <c r="C345">
        <v>30.07</v>
      </c>
      <c r="D345">
        <v>9</v>
      </c>
    </row>
    <row r="346" spans="1:4">
      <c r="A346" s="9" t="s">
        <v>1336</v>
      </c>
      <c r="B346">
        <v>1</v>
      </c>
      <c r="C346">
        <v>0.23</v>
      </c>
      <c r="D346">
        <v>3</v>
      </c>
    </row>
    <row r="347" spans="1:4">
      <c r="A347" s="9" t="s">
        <v>1337</v>
      </c>
      <c r="B347">
        <v>1</v>
      </c>
      <c r="C347">
        <v>22.59</v>
      </c>
      <c r="D347">
        <v>7</v>
      </c>
    </row>
    <row r="348" spans="1:4">
      <c r="A348" s="9" t="s">
        <v>1338</v>
      </c>
      <c r="B348">
        <v>1</v>
      </c>
      <c r="C348">
        <v>29.52</v>
      </c>
      <c r="D348">
        <v>5</v>
      </c>
    </row>
    <row r="349" spans="1:4">
      <c r="A349" s="9" t="s">
        <v>1339</v>
      </c>
      <c r="B349">
        <v>1</v>
      </c>
      <c r="C349">
        <v>23.85</v>
      </c>
      <c r="D349">
        <v>3</v>
      </c>
    </row>
    <row r="350" spans="1:4">
      <c r="A350" s="9" t="s">
        <v>1340</v>
      </c>
      <c r="B350">
        <v>1</v>
      </c>
      <c r="C350">
        <v>0.45</v>
      </c>
      <c r="D350">
        <v>7</v>
      </c>
    </row>
    <row r="351" spans="1:4">
      <c r="A351" s="9" t="s">
        <v>1341</v>
      </c>
      <c r="B351">
        <v>1</v>
      </c>
      <c r="C351">
        <v>19.7</v>
      </c>
      <c r="D351">
        <v>1</v>
      </c>
    </row>
    <row r="352" spans="1:4">
      <c r="A352" s="9" t="s">
        <v>1342</v>
      </c>
      <c r="B352">
        <v>1</v>
      </c>
      <c r="C352">
        <v>25.01</v>
      </c>
      <c r="D352">
        <v>9</v>
      </c>
    </row>
    <row r="353" spans="1:4">
      <c r="A353" s="9" t="s">
        <v>1343</v>
      </c>
      <c r="B353">
        <v>1</v>
      </c>
      <c r="C353">
        <v>48.38</v>
      </c>
      <c r="D353">
        <v>6</v>
      </c>
    </row>
    <row r="354" spans="1:4">
      <c r="A354" s="9" t="s">
        <v>1344</v>
      </c>
      <c r="B354">
        <v>1</v>
      </c>
      <c r="C354">
        <v>42.29</v>
      </c>
      <c r="D354">
        <v>9</v>
      </c>
    </row>
    <row r="355" spans="1:4">
      <c r="A355" s="9" t="s">
        <v>1345</v>
      </c>
      <c r="B355">
        <v>1</v>
      </c>
      <c r="C355">
        <v>20.71</v>
      </c>
      <c r="D355">
        <v>2</v>
      </c>
    </row>
    <row r="356" spans="1:4">
      <c r="A356" s="9" t="s">
        <v>55</v>
      </c>
      <c r="B356">
        <v>1</v>
      </c>
      <c r="C356">
        <v>36.99</v>
      </c>
      <c r="D356">
        <v>2</v>
      </c>
    </row>
    <row r="357" spans="1:4">
      <c r="A357" s="9" t="s">
        <v>176</v>
      </c>
      <c r="B357">
        <v>1</v>
      </c>
      <c r="C357">
        <v>34.549999999999997</v>
      </c>
      <c r="D357">
        <v>5</v>
      </c>
    </row>
    <row r="358" spans="1:4">
      <c r="A358" s="9" t="s">
        <v>1346</v>
      </c>
      <c r="B358">
        <v>1</v>
      </c>
      <c r="C358">
        <v>29.25</v>
      </c>
      <c r="D358">
        <v>5</v>
      </c>
    </row>
    <row r="359" spans="1:4">
      <c r="A359" s="9" t="s">
        <v>1347</v>
      </c>
      <c r="B359">
        <v>1</v>
      </c>
      <c r="C359">
        <v>14.87</v>
      </c>
      <c r="D359">
        <v>7</v>
      </c>
    </row>
    <row r="360" spans="1:4">
      <c r="A360" s="9" t="s">
        <v>1348</v>
      </c>
      <c r="B360">
        <v>1</v>
      </c>
      <c r="C360">
        <v>46.12</v>
      </c>
      <c r="D360">
        <v>8</v>
      </c>
    </row>
    <row r="361" spans="1:4">
      <c r="A361" s="9" t="s">
        <v>1349</v>
      </c>
      <c r="B361">
        <v>1</v>
      </c>
      <c r="C361">
        <v>15.23</v>
      </c>
      <c r="D361">
        <v>2</v>
      </c>
    </row>
    <row r="362" spans="1:4">
      <c r="A362" s="9" t="s">
        <v>1350</v>
      </c>
      <c r="B362">
        <v>1</v>
      </c>
      <c r="C362">
        <v>18.18</v>
      </c>
      <c r="D362">
        <v>4</v>
      </c>
    </row>
    <row r="363" spans="1:4">
      <c r="A363" s="9" t="s">
        <v>1351</v>
      </c>
      <c r="B363">
        <v>1</v>
      </c>
      <c r="C363">
        <v>48.9</v>
      </c>
      <c r="D363">
        <v>8</v>
      </c>
    </row>
    <row r="364" spans="1:4">
      <c r="A364" s="9" t="s">
        <v>1352</v>
      </c>
      <c r="B364">
        <v>1</v>
      </c>
      <c r="C364">
        <v>7.06</v>
      </c>
      <c r="D364">
        <v>5</v>
      </c>
    </row>
    <row r="365" spans="1:4">
      <c r="A365" s="9" t="s">
        <v>1353</v>
      </c>
      <c r="B365">
        <v>1</v>
      </c>
      <c r="C365">
        <v>27.79</v>
      </c>
      <c r="D365">
        <v>4</v>
      </c>
    </row>
    <row r="366" spans="1:4">
      <c r="A366" s="9" t="s">
        <v>1354</v>
      </c>
      <c r="B366">
        <v>1</v>
      </c>
      <c r="C366">
        <v>6.46</v>
      </c>
      <c r="D366">
        <v>4</v>
      </c>
    </row>
    <row r="367" spans="1:4">
      <c r="A367" s="9" t="s">
        <v>1355</v>
      </c>
      <c r="B367">
        <v>1</v>
      </c>
      <c r="C367">
        <v>9.06</v>
      </c>
      <c r="D367">
        <v>9</v>
      </c>
    </row>
    <row r="368" spans="1:4">
      <c r="A368" s="9" t="s">
        <v>177</v>
      </c>
      <c r="B368">
        <v>1</v>
      </c>
      <c r="C368">
        <v>10.67</v>
      </c>
      <c r="D368">
        <v>1</v>
      </c>
    </row>
    <row r="369" spans="1:4">
      <c r="A369" s="9" t="s">
        <v>1356</v>
      </c>
      <c r="B369">
        <v>1</v>
      </c>
      <c r="C369">
        <v>27</v>
      </c>
      <c r="D369">
        <v>3</v>
      </c>
    </row>
    <row r="370" spans="1:4">
      <c r="A370" s="9" t="s">
        <v>1357</v>
      </c>
      <c r="B370">
        <v>1</v>
      </c>
      <c r="C370">
        <v>11.29</v>
      </c>
      <c r="D370">
        <v>5</v>
      </c>
    </row>
    <row r="371" spans="1:4">
      <c r="A371" s="9" t="s">
        <v>1358</v>
      </c>
      <c r="B371">
        <v>1</v>
      </c>
      <c r="C371">
        <v>1.53</v>
      </c>
      <c r="D371">
        <v>5</v>
      </c>
    </row>
    <row r="372" spans="1:4">
      <c r="A372" s="9" t="s">
        <v>1359</v>
      </c>
      <c r="B372">
        <v>1</v>
      </c>
      <c r="C372">
        <v>8.8699999999999992</v>
      </c>
      <c r="D372">
        <v>6</v>
      </c>
    </row>
    <row r="373" spans="1:4">
      <c r="A373" s="9" t="s">
        <v>1360</v>
      </c>
      <c r="B373">
        <v>1</v>
      </c>
      <c r="C373">
        <v>30.92</v>
      </c>
      <c r="D373">
        <v>1</v>
      </c>
    </row>
    <row r="374" spans="1:4">
      <c r="A374" s="9" t="s">
        <v>1361</v>
      </c>
      <c r="B374">
        <v>1</v>
      </c>
      <c r="C374">
        <v>43.17</v>
      </c>
      <c r="D374">
        <v>1</v>
      </c>
    </row>
    <row r="375" spans="1:4">
      <c r="A375" s="9" t="s">
        <v>1362</v>
      </c>
      <c r="B375">
        <v>1</v>
      </c>
      <c r="C375">
        <v>36.75</v>
      </c>
      <c r="D375">
        <v>3</v>
      </c>
    </row>
    <row r="376" spans="1:4">
      <c r="A376" s="9" t="s">
        <v>1363</v>
      </c>
      <c r="B376">
        <v>1</v>
      </c>
      <c r="C376">
        <v>28.79</v>
      </c>
      <c r="D376">
        <v>6</v>
      </c>
    </row>
    <row r="377" spans="1:4">
      <c r="A377" s="9" t="s">
        <v>1364</v>
      </c>
      <c r="B377">
        <v>1</v>
      </c>
      <c r="C377">
        <v>48.11</v>
      </c>
      <c r="D377">
        <v>8</v>
      </c>
    </row>
    <row r="378" spans="1:4">
      <c r="A378" s="9" t="s">
        <v>1365</v>
      </c>
      <c r="B378">
        <v>1</v>
      </c>
      <c r="C378">
        <v>24.93</v>
      </c>
      <c r="D378">
        <v>8</v>
      </c>
    </row>
    <row r="379" spans="1:4">
      <c r="A379" s="9" t="s">
        <v>178</v>
      </c>
      <c r="B379">
        <v>1</v>
      </c>
      <c r="C379">
        <v>37.22</v>
      </c>
      <c r="D379">
        <v>7</v>
      </c>
    </row>
    <row r="380" spans="1:4">
      <c r="A380" s="9" t="s">
        <v>1366</v>
      </c>
      <c r="B380">
        <v>1</v>
      </c>
      <c r="C380">
        <v>27.3</v>
      </c>
      <c r="D380">
        <v>1</v>
      </c>
    </row>
    <row r="381" spans="1:4">
      <c r="A381" s="9" t="s">
        <v>1367</v>
      </c>
      <c r="B381">
        <v>1</v>
      </c>
      <c r="C381">
        <v>30.08</v>
      </c>
      <c r="D381">
        <v>7</v>
      </c>
    </row>
    <row r="382" spans="1:4">
      <c r="A382" s="9" t="s">
        <v>1368</v>
      </c>
      <c r="B382">
        <v>1</v>
      </c>
      <c r="C382">
        <v>17.899999999999999</v>
      </c>
      <c r="D382">
        <v>4</v>
      </c>
    </row>
    <row r="383" spans="1:4">
      <c r="A383" s="9" t="s">
        <v>1369</v>
      </c>
      <c r="B383">
        <v>1</v>
      </c>
      <c r="C383">
        <v>13.33</v>
      </c>
      <c r="D383">
        <v>3</v>
      </c>
    </row>
    <row r="384" spans="1:4">
      <c r="A384" s="9" t="s">
        <v>1370</v>
      </c>
      <c r="B384">
        <v>1</v>
      </c>
      <c r="C384">
        <v>25.02</v>
      </c>
      <c r="D384">
        <v>6</v>
      </c>
    </row>
    <row r="385" spans="1:4">
      <c r="A385" s="9" t="s">
        <v>1371</v>
      </c>
      <c r="B385">
        <v>1</v>
      </c>
      <c r="C385">
        <v>36.44</v>
      </c>
      <c r="D385">
        <v>2</v>
      </c>
    </row>
    <row r="386" spans="1:4">
      <c r="A386" s="9" t="s">
        <v>1372</v>
      </c>
      <c r="B386">
        <v>1</v>
      </c>
      <c r="C386">
        <v>37.5</v>
      </c>
      <c r="D386">
        <v>9</v>
      </c>
    </row>
    <row r="387" spans="1:4">
      <c r="A387" s="9" t="s">
        <v>1373</v>
      </c>
      <c r="B387">
        <v>1</v>
      </c>
      <c r="C387">
        <v>20.37</v>
      </c>
      <c r="D387">
        <v>6</v>
      </c>
    </row>
    <row r="388" spans="1:4">
      <c r="A388" s="9" t="s">
        <v>1374</v>
      </c>
      <c r="B388">
        <v>1</v>
      </c>
      <c r="C388">
        <v>24.51</v>
      </c>
      <c r="D388">
        <v>4</v>
      </c>
    </row>
    <row r="389" spans="1:4">
      <c r="A389" s="9" t="s">
        <v>1375</v>
      </c>
      <c r="B389">
        <v>1</v>
      </c>
      <c r="C389">
        <v>33.020000000000003</v>
      </c>
      <c r="D389">
        <v>8</v>
      </c>
    </row>
    <row r="390" spans="1:4">
      <c r="A390" s="9" t="s">
        <v>179</v>
      </c>
      <c r="B390">
        <v>1</v>
      </c>
      <c r="C390">
        <v>7.05</v>
      </c>
      <c r="D390">
        <v>8</v>
      </c>
    </row>
    <row r="391" spans="1:4">
      <c r="A391" s="9" t="s">
        <v>1376</v>
      </c>
      <c r="B391">
        <v>1</v>
      </c>
      <c r="C391">
        <v>7.67</v>
      </c>
      <c r="D391">
        <v>4</v>
      </c>
    </row>
    <row r="392" spans="1:4">
      <c r="A392" s="9" t="s">
        <v>1377</v>
      </c>
      <c r="B392">
        <v>1</v>
      </c>
      <c r="C392">
        <v>33.01</v>
      </c>
      <c r="D392">
        <v>4</v>
      </c>
    </row>
    <row r="393" spans="1:4">
      <c r="A393" s="9" t="s">
        <v>1378</v>
      </c>
      <c r="B393">
        <v>1</v>
      </c>
      <c r="C393">
        <v>49.62</v>
      </c>
      <c r="D393">
        <v>4</v>
      </c>
    </row>
    <row r="394" spans="1:4">
      <c r="A394" s="9" t="s">
        <v>1379</v>
      </c>
      <c r="B394">
        <v>1</v>
      </c>
      <c r="C394">
        <v>12.44</v>
      </c>
      <c r="D394">
        <v>2</v>
      </c>
    </row>
    <row r="395" spans="1:4">
      <c r="A395" s="9" t="s">
        <v>1380</v>
      </c>
      <c r="B395">
        <v>1</v>
      </c>
      <c r="C395">
        <v>1.07</v>
      </c>
      <c r="D395">
        <v>3</v>
      </c>
    </row>
    <row r="396" spans="1:4">
      <c r="A396" s="9" t="s">
        <v>1381</v>
      </c>
      <c r="B396">
        <v>1</v>
      </c>
      <c r="C396">
        <v>49.35</v>
      </c>
      <c r="D396">
        <v>3</v>
      </c>
    </row>
    <row r="397" spans="1:4">
      <c r="A397" s="9" t="s">
        <v>1382</v>
      </c>
      <c r="B397">
        <v>1</v>
      </c>
      <c r="C397">
        <v>26.67</v>
      </c>
      <c r="D397">
        <v>1</v>
      </c>
    </row>
    <row r="398" spans="1:4">
      <c r="A398" s="9" t="s">
        <v>1383</v>
      </c>
      <c r="B398">
        <v>1</v>
      </c>
      <c r="C398">
        <v>8.1999999999999993</v>
      </c>
      <c r="D398">
        <v>8</v>
      </c>
    </row>
    <row r="399" spans="1:4">
      <c r="A399" s="9" t="s">
        <v>1384</v>
      </c>
      <c r="B399">
        <v>1</v>
      </c>
      <c r="C399">
        <v>30.5</v>
      </c>
      <c r="D399">
        <v>5</v>
      </c>
    </row>
    <row r="400" spans="1:4">
      <c r="A400" s="9" t="s">
        <v>1385</v>
      </c>
      <c r="B400">
        <v>1</v>
      </c>
      <c r="C400">
        <v>1.08</v>
      </c>
      <c r="D400">
        <v>6</v>
      </c>
    </row>
    <row r="401" spans="1:4">
      <c r="A401" s="9" t="s">
        <v>180</v>
      </c>
      <c r="B401">
        <v>1</v>
      </c>
      <c r="C401">
        <v>35.340000000000003</v>
      </c>
      <c r="D401">
        <v>7</v>
      </c>
    </row>
    <row r="402" spans="1:4">
      <c r="A402" s="9" t="s">
        <v>1386</v>
      </c>
      <c r="B402">
        <v>1</v>
      </c>
      <c r="C402">
        <v>13.57</v>
      </c>
      <c r="D402">
        <v>9</v>
      </c>
    </row>
    <row r="403" spans="1:4">
      <c r="A403" s="9" t="s">
        <v>1387</v>
      </c>
      <c r="B403">
        <v>1</v>
      </c>
      <c r="C403">
        <v>40.909999999999997</v>
      </c>
      <c r="D403">
        <v>7</v>
      </c>
    </row>
    <row r="404" spans="1:4">
      <c r="A404" s="9" t="s">
        <v>1388</v>
      </c>
      <c r="B404">
        <v>1</v>
      </c>
      <c r="C404">
        <v>24.78</v>
      </c>
      <c r="D404">
        <v>5</v>
      </c>
    </row>
    <row r="405" spans="1:4">
      <c r="A405" s="9" t="s">
        <v>1389</v>
      </c>
      <c r="B405">
        <v>1</v>
      </c>
      <c r="C405">
        <v>19.489999999999998</v>
      </c>
      <c r="D405">
        <v>2</v>
      </c>
    </row>
    <row r="406" spans="1:4">
      <c r="A406" s="9" t="s">
        <v>1390</v>
      </c>
      <c r="B406">
        <v>1</v>
      </c>
      <c r="C406">
        <v>10.16</v>
      </c>
      <c r="D406">
        <v>8</v>
      </c>
    </row>
    <row r="407" spans="1:4">
      <c r="A407" s="9" t="s">
        <v>1391</v>
      </c>
      <c r="B407">
        <v>1</v>
      </c>
      <c r="C407">
        <v>1.75</v>
      </c>
      <c r="D407">
        <v>6</v>
      </c>
    </row>
    <row r="408" spans="1:4">
      <c r="A408" s="9" t="s">
        <v>1392</v>
      </c>
      <c r="B408">
        <v>1</v>
      </c>
      <c r="C408">
        <v>10.4</v>
      </c>
      <c r="D408">
        <v>7</v>
      </c>
    </row>
    <row r="409" spans="1:4">
      <c r="A409" s="9" t="s">
        <v>1393</v>
      </c>
      <c r="B409">
        <v>1</v>
      </c>
      <c r="C409">
        <v>40.71</v>
      </c>
      <c r="D409">
        <v>7</v>
      </c>
    </row>
    <row r="410" spans="1:4">
      <c r="A410" s="9" t="s">
        <v>1394</v>
      </c>
      <c r="B410">
        <v>1</v>
      </c>
      <c r="C410">
        <v>9.9</v>
      </c>
      <c r="D410">
        <v>2</v>
      </c>
    </row>
    <row r="411" spans="1:4">
      <c r="A411" s="9" t="s">
        <v>1395</v>
      </c>
      <c r="B411">
        <v>1</v>
      </c>
      <c r="C411">
        <v>6.68</v>
      </c>
      <c r="D411">
        <v>7</v>
      </c>
    </row>
    <row r="412" spans="1:4">
      <c r="A412" s="9" t="s">
        <v>181</v>
      </c>
      <c r="B412">
        <v>1</v>
      </c>
      <c r="C412">
        <v>36.79</v>
      </c>
      <c r="D412">
        <v>3</v>
      </c>
    </row>
    <row r="413" spans="1:4">
      <c r="A413" s="9" t="s">
        <v>1396</v>
      </c>
      <c r="B413">
        <v>1</v>
      </c>
      <c r="C413">
        <v>35.119999999999997</v>
      </c>
      <c r="D413">
        <v>6</v>
      </c>
    </row>
    <row r="414" spans="1:4">
      <c r="A414" s="9" t="s">
        <v>1397</v>
      </c>
      <c r="B414">
        <v>1</v>
      </c>
      <c r="C414">
        <v>33.450000000000003</v>
      </c>
      <c r="D414">
        <v>7</v>
      </c>
    </row>
    <row r="415" spans="1:4">
      <c r="A415" s="9" t="s">
        <v>1398</v>
      </c>
      <c r="B415">
        <v>1</v>
      </c>
      <c r="C415">
        <v>12.52</v>
      </c>
      <c r="D415">
        <v>5</v>
      </c>
    </row>
    <row r="416" spans="1:4">
      <c r="A416" s="9" t="s">
        <v>1399</v>
      </c>
      <c r="B416">
        <v>1</v>
      </c>
      <c r="C416">
        <v>24.63</v>
      </c>
      <c r="D416">
        <v>9</v>
      </c>
    </row>
    <row r="417" spans="1:4">
      <c r="A417" s="9" t="s">
        <v>1400</v>
      </c>
      <c r="B417">
        <v>1</v>
      </c>
      <c r="C417">
        <v>41.33</v>
      </c>
      <c r="D417">
        <v>3</v>
      </c>
    </row>
    <row r="418" spans="1:4">
      <c r="A418" s="9" t="s">
        <v>1401</v>
      </c>
      <c r="B418">
        <v>1</v>
      </c>
      <c r="C418">
        <v>48.23</v>
      </c>
      <c r="D418">
        <v>6</v>
      </c>
    </row>
    <row r="419" spans="1:4">
      <c r="A419" s="9" t="s">
        <v>1402</v>
      </c>
      <c r="B419">
        <v>1</v>
      </c>
      <c r="C419">
        <v>49.05</v>
      </c>
      <c r="D419">
        <v>1</v>
      </c>
    </row>
    <row r="420" spans="1:4">
      <c r="A420" s="9" t="s">
        <v>1403</v>
      </c>
      <c r="B420">
        <v>1</v>
      </c>
      <c r="C420">
        <v>30.76</v>
      </c>
      <c r="D420">
        <v>3</v>
      </c>
    </row>
    <row r="421" spans="1:4">
      <c r="A421" s="9" t="s">
        <v>1404</v>
      </c>
      <c r="B421">
        <v>1</v>
      </c>
      <c r="C421">
        <v>41.62</v>
      </c>
      <c r="D421">
        <v>6</v>
      </c>
    </row>
    <row r="422" spans="1:4">
      <c r="A422" s="9" t="s">
        <v>1405</v>
      </c>
      <c r="B422">
        <v>1</v>
      </c>
      <c r="C422">
        <v>10.09</v>
      </c>
      <c r="D422">
        <v>9</v>
      </c>
    </row>
    <row r="423" spans="1:4">
      <c r="A423" s="9" t="s">
        <v>182</v>
      </c>
      <c r="B423">
        <v>1</v>
      </c>
      <c r="C423">
        <v>28.3</v>
      </c>
      <c r="D423">
        <v>8</v>
      </c>
    </row>
    <row r="424" spans="1:4">
      <c r="A424" s="9" t="s">
        <v>1406</v>
      </c>
      <c r="B424">
        <v>1</v>
      </c>
      <c r="C424">
        <v>22.01</v>
      </c>
      <c r="D424">
        <v>4</v>
      </c>
    </row>
    <row r="425" spans="1:4">
      <c r="A425" s="9" t="s">
        <v>1407</v>
      </c>
      <c r="B425">
        <v>1</v>
      </c>
      <c r="C425">
        <v>41.63</v>
      </c>
      <c r="D425">
        <v>4</v>
      </c>
    </row>
    <row r="426" spans="1:4">
      <c r="A426" s="9" t="s">
        <v>1408</v>
      </c>
      <c r="B426">
        <v>1</v>
      </c>
      <c r="C426">
        <v>30.34</v>
      </c>
      <c r="D426">
        <v>9</v>
      </c>
    </row>
    <row r="427" spans="1:4">
      <c r="A427" s="9" t="s">
        <v>1409</v>
      </c>
      <c r="B427">
        <v>1</v>
      </c>
      <c r="C427">
        <v>11.19</v>
      </c>
      <c r="D427">
        <v>9</v>
      </c>
    </row>
    <row r="428" spans="1:4">
      <c r="A428" s="9" t="s">
        <v>1410</v>
      </c>
      <c r="B428">
        <v>1</v>
      </c>
      <c r="C428">
        <v>26.34</v>
      </c>
      <c r="D428">
        <v>5</v>
      </c>
    </row>
    <row r="429" spans="1:4">
      <c r="A429" s="9" t="s">
        <v>1411</v>
      </c>
      <c r="B429">
        <v>1</v>
      </c>
      <c r="C429">
        <v>46.26</v>
      </c>
      <c r="D429">
        <v>5</v>
      </c>
    </row>
    <row r="430" spans="1:4">
      <c r="A430" s="9" t="s">
        <v>1412</v>
      </c>
      <c r="B430">
        <v>1</v>
      </c>
      <c r="C430">
        <v>5.38</v>
      </c>
      <c r="D430">
        <v>9</v>
      </c>
    </row>
    <row r="431" spans="1:4">
      <c r="A431" s="9" t="s">
        <v>1413</v>
      </c>
      <c r="B431">
        <v>1</v>
      </c>
      <c r="C431">
        <v>15.76</v>
      </c>
      <c r="D431">
        <v>7</v>
      </c>
    </row>
    <row r="432" spans="1:4">
      <c r="A432" s="9" t="s">
        <v>1414</v>
      </c>
      <c r="B432">
        <v>1</v>
      </c>
      <c r="C432">
        <v>47.04</v>
      </c>
      <c r="D432">
        <v>7</v>
      </c>
    </row>
    <row r="433" spans="1:4">
      <c r="A433" s="9" t="s">
        <v>1415</v>
      </c>
      <c r="B433">
        <v>1</v>
      </c>
      <c r="C433">
        <v>27.47</v>
      </c>
      <c r="D433">
        <v>7</v>
      </c>
    </row>
    <row r="434" spans="1:4">
      <c r="A434" s="9" t="s">
        <v>183</v>
      </c>
      <c r="B434">
        <v>1</v>
      </c>
      <c r="C434">
        <v>32.81</v>
      </c>
      <c r="D434">
        <v>1</v>
      </c>
    </row>
    <row r="435" spans="1:4">
      <c r="A435" s="9" t="s">
        <v>1416</v>
      </c>
      <c r="B435">
        <v>1</v>
      </c>
      <c r="C435">
        <v>33.22</v>
      </c>
      <c r="D435">
        <v>8</v>
      </c>
    </row>
    <row r="436" spans="1:4">
      <c r="A436" s="9" t="s">
        <v>1417</v>
      </c>
      <c r="B436">
        <v>1</v>
      </c>
      <c r="C436">
        <v>46.15</v>
      </c>
      <c r="D436">
        <v>7</v>
      </c>
    </row>
    <row r="437" spans="1:4">
      <c r="A437" s="9" t="s">
        <v>1418</v>
      </c>
      <c r="B437">
        <v>1</v>
      </c>
      <c r="C437">
        <v>9.85</v>
      </c>
      <c r="D437">
        <v>4</v>
      </c>
    </row>
    <row r="438" spans="1:4">
      <c r="A438" s="9" t="s">
        <v>1419</v>
      </c>
      <c r="B438">
        <v>1</v>
      </c>
      <c r="C438">
        <v>20.97</v>
      </c>
      <c r="D438">
        <v>6</v>
      </c>
    </row>
    <row r="439" spans="1:4">
      <c r="A439" s="9" t="s">
        <v>1420</v>
      </c>
      <c r="B439">
        <v>1</v>
      </c>
      <c r="C439">
        <v>26.64</v>
      </c>
      <c r="D439">
        <v>1</v>
      </c>
    </row>
    <row r="440" spans="1:4">
      <c r="A440" s="9" t="s">
        <v>1421</v>
      </c>
      <c r="B440">
        <v>1</v>
      </c>
      <c r="C440">
        <v>34.31</v>
      </c>
      <c r="D440">
        <v>6</v>
      </c>
    </row>
    <row r="441" spans="1:4">
      <c r="A441" s="9" t="s">
        <v>1422</v>
      </c>
      <c r="B441">
        <v>1</v>
      </c>
      <c r="C441">
        <v>35.31</v>
      </c>
      <c r="D441">
        <v>4</v>
      </c>
    </row>
    <row r="442" spans="1:4">
      <c r="A442" s="9" t="s">
        <v>1423</v>
      </c>
      <c r="B442">
        <v>1</v>
      </c>
      <c r="C442">
        <v>49.3</v>
      </c>
      <c r="D442">
        <v>3</v>
      </c>
    </row>
    <row r="443" spans="1:4">
      <c r="A443" s="9" t="s">
        <v>1424</v>
      </c>
      <c r="B443">
        <v>1</v>
      </c>
      <c r="C443">
        <v>9.8800000000000008</v>
      </c>
      <c r="D443">
        <v>7</v>
      </c>
    </row>
    <row r="444" spans="1:4">
      <c r="A444" s="9" t="s">
        <v>1425</v>
      </c>
      <c r="B444">
        <v>1</v>
      </c>
      <c r="C444">
        <v>14.68</v>
      </c>
      <c r="D444">
        <v>4</v>
      </c>
    </row>
    <row r="445" spans="1:4">
      <c r="A445" s="9" t="s">
        <v>184</v>
      </c>
      <c r="B445">
        <v>1</v>
      </c>
      <c r="C445">
        <v>42.25</v>
      </c>
      <c r="D445">
        <v>1</v>
      </c>
    </row>
    <row r="446" spans="1:4">
      <c r="A446" s="9" t="s">
        <v>1426</v>
      </c>
      <c r="B446">
        <v>1</v>
      </c>
      <c r="C446">
        <v>35.65</v>
      </c>
      <c r="D446">
        <v>4</v>
      </c>
    </row>
    <row r="447" spans="1:4">
      <c r="A447" s="9" t="s">
        <v>1427</v>
      </c>
      <c r="B447">
        <v>1</v>
      </c>
      <c r="C447">
        <v>22.44</v>
      </c>
      <c r="D447">
        <v>4</v>
      </c>
    </row>
    <row r="448" spans="1:4">
      <c r="A448" s="9" t="s">
        <v>1428</v>
      </c>
      <c r="B448">
        <v>1</v>
      </c>
      <c r="C448">
        <v>45.19</v>
      </c>
      <c r="D448">
        <v>5</v>
      </c>
    </row>
    <row r="449" spans="1:4">
      <c r="A449" s="9" t="s">
        <v>1429</v>
      </c>
      <c r="B449">
        <v>1</v>
      </c>
      <c r="C449">
        <v>14.35</v>
      </c>
      <c r="D449">
        <v>7</v>
      </c>
    </row>
    <row r="450" spans="1:4">
      <c r="A450" s="9" t="s">
        <v>1430</v>
      </c>
      <c r="B450">
        <v>1</v>
      </c>
      <c r="C450">
        <v>45.67</v>
      </c>
      <c r="D450">
        <v>1</v>
      </c>
    </row>
    <row r="451" spans="1:4">
      <c r="A451" s="9" t="s">
        <v>1431</v>
      </c>
      <c r="B451">
        <v>1</v>
      </c>
      <c r="C451">
        <v>2.48</v>
      </c>
      <c r="D451">
        <v>3</v>
      </c>
    </row>
    <row r="452" spans="1:4">
      <c r="A452" s="9" t="s">
        <v>1432</v>
      </c>
      <c r="B452">
        <v>1</v>
      </c>
      <c r="C452">
        <v>36.15</v>
      </c>
      <c r="D452">
        <v>9</v>
      </c>
    </row>
    <row r="453" spans="1:4">
      <c r="A453" s="9" t="s">
        <v>1433</v>
      </c>
      <c r="B453">
        <v>1</v>
      </c>
      <c r="C453">
        <v>42.35</v>
      </c>
      <c r="D453">
        <v>1</v>
      </c>
    </row>
    <row r="454" spans="1:4">
      <c r="A454" s="9" t="s">
        <v>1434</v>
      </c>
      <c r="B454">
        <v>1</v>
      </c>
      <c r="C454">
        <v>35.590000000000003</v>
      </c>
      <c r="D454">
        <v>5</v>
      </c>
    </row>
    <row r="455" spans="1:4">
      <c r="A455" s="9" t="s">
        <v>1435</v>
      </c>
      <c r="B455">
        <v>1</v>
      </c>
      <c r="C455">
        <v>49.82</v>
      </c>
      <c r="D455">
        <v>2</v>
      </c>
    </row>
    <row r="456" spans="1:4">
      <c r="A456" s="9" t="s">
        <v>185</v>
      </c>
      <c r="B456">
        <v>1</v>
      </c>
      <c r="C456">
        <v>22.08</v>
      </c>
      <c r="D456">
        <v>8</v>
      </c>
    </row>
    <row r="457" spans="1:4">
      <c r="A457" s="9" t="s">
        <v>1436</v>
      </c>
      <c r="B457">
        <v>1</v>
      </c>
      <c r="C457">
        <v>9.0399999999999991</v>
      </c>
      <c r="D457">
        <v>8</v>
      </c>
    </row>
    <row r="458" spans="1:4">
      <c r="A458" s="9" t="s">
        <v>1437</v>
      </c>
      <c r="B458">
        <v>1</v>
      </c>
      <c r="C458">
        <v>19.54</v>
      </c>
      <c r="D458">
        <v>8</v>
      </c>
    </row>
    <row r="459" spans="1:4">
      <c r="A459" s="9" t="s">
        <v>1438</v>
      </c>
      <c r="B459">
        <v>1</v>
      </c>
      <c r="C459">
        <v>14.85</v>
      </c>
      <c r="D459">
        <v>3</v>
      </c>
    </row>
    <row r="460" spans="1:4">
      <c r="A460" s="9" t="s">
        <v>1439</v>
      </c>
      <c r="B460">
        <v>1</v>
      </c>
      <c r="C460">
        <v>13.8</v>
      </c>
      <c r="D460">
        <v>4</v>
      </c>
    </row>
    <row r="461" spans="1:4">
      <c r="A461" s="9" t="s">
        <v>1440</v>
      </c>
      <c r="B461">
        <v>1</v>
      </c>
      <c r="C461">
        <v>27.95</v>
      </c>
      <c r="D461">
        <v>9</v>
      </c>
    </row>
    <row r="462" spans="1:4">
      <c r="A462" s="9" t="s">
        <v>1441</v>
      </c>
      <c r="B462">
        <v>1</v>
      </c>
      <c r="C462">
        <v>1.7</v>
      </c>
      <c r="D462">
        <v>4</v>
      </c>
    </row>
    <row r="463" spans="1:4">
      <c r="A463" s="9" t="s">
        <v>1442</v>
      </c>
      <c r="B463">
        <v>1</v>
      </c>
      <c r="C463">
        <v>27</v>
      </c>
      <c r="D463">
        <v>6</v>
      </c>
    </row>
    <row r="464" spans="1:4">
      <c r="A464" s="9" t="s">
        <v>1443</v>
      </c>
      <c r="B464">
        <v>1</v>
      </c>
      <c r="C464">
        <v>43.29</v>
      </c>
      <c r="D464">
        <v>1</v>
      </c>
    </row>
    <row r="465" spans="1:4">
      <c r="A465" s="9" t="s">
        <v>1444</v>
      </c>
      <c r="B465">
        <v>1</v>
      </c>
      <c r="C465">
        <v>39.18</v>
      </c>
      <c r="D465">
        <v>4</v>
      </c>
    </row>
    <row r="466" spans="1:4">
      <c r="A466" s="9" t="s">
        <v>1445</v>
      </c>
      <c r="B466">
        <v>1</v>
      </c>
      <c r="C466">
        <v>29.27</v>
      </c>
      <c r="D466">
        <v>6</v>
      </c>
    </row>
    <row r="467" spans="1:4">
      <c r="A467" s="9" t="s">
        <v>56</v>
      </c>
      <c r="B467">
        <v>1</v>
      </c>
      <c r="C467">
        <v>3.7</v>
      </c>
      <c r="D467">
        <v>3</v>
      </c>
    </row>
    <row r="468" spans="1:4">
      <c r="A468" s="9" t="s">
        <v>186</v>
      </c>
      <c r="B468">
        <v>1</v>
      </c>
      <c r="C468">
        <v>18.010000000000002</v>
      </c>
      <c r="D468">
        <v>7</v>
      </c>
    </row>
    <row r="469" spans="1:4">
      <c r="A469" s="9" t="s">
        <v>1446</v>
      </c>
      <c r="B469">
        <v>1</v>
      </c>
      <c r="C469">
        <v>9.89</v>
      </c>
      <c r="D469">
        <v>3</v>
      </c>
    </row>
    <row r="470" spans="1:4">
      <c r="A470" s="9" t="s">
        <v>1447</v>
      </c>
      <c r="B470">
        <v>1</v>
      </c>
      <c r="C470">
        <v>29.64</v>
      </c>
      <c r="D470">
        <v>6</v>
      </c>
    </row>
    <row r="471" spans="1:4">
      <c r="A471" s="9" t="s">
        <v>1448</v>
      </c>
      <c r="B471">
        <v>1</v>
      </c>
      <c r="C471">
        <v>20.23</v>
      </c>
      <c r="D471">
        <v>9</v>
      </c>
    </row>
    <row r="472" spans="1:4">
      <c r="A472" s="9" t="s">
        <v>1449</v>
      </c>
      <c r="B472">
        <v>1</v>
      </c>
      <c r="C472">
        <v>26.28</v>
      </c>
      <c r="D472">
        <v>5</v>
      </c>
    </row>
    <row r="473" spans="1:4">
      <c r="A473" s="9" t="s">
        <v>1450</v>
      </c>
      <c r="B473">
        <v>1</v>
      </c>
      <c r="C473">
        <v>42.28</v>
      </c>
      <c r="D473">
        <v>7</v>
      </c>
    </row>
    <row r="474" spans="1:4">
      <c r="A474" s="9" t="s">
        <v>1451</v>
      </c>
      <c r="B474">
        <v>1</v>
      </c>
      <c r="C474">
        <v>23.88</v>
      </c>
      <c r="D474">
        <v>3</v>
      </c>
    </row>
    <row r="475" spans="1:4">
      <c r="A475" s="9" t="s">
        <v>1452</v>
      </c>
      <c r="B475">
        <v>1</v>
      </c>
      <c r="C475">
        <v>28.8</v>
      </c>
      <c r="D475">
        <v>6</v>
      </c>
    </row>
    <row r="476" spans="1:4">
      <c r="A476" s="9" t="s">
        <v>1453</v>
      </c>
      <c r="B476">
        <v>1</v>
      </c>
      <c r="C476">
        <v>30.8</v>
      </c>
      <c r="D476">
        <v>1</v>
      </c>
    </row>
    <row r="477" spans="1:4">
      <c r="A477" s="9" t="s">
        <v>1454</v>
      </c>
      <c r="B477">
        <v>1</v>
      </c>
      <c r="C477">
        <v>42.57</v>
      </c>
      <c r="D477">
        <v>1</v>
      </c>
    </row>
    <row r="478" spans="1:4">
      <c r="A478" s="9" t="s">
        <v>1455</v>
      </c>
      <c r="B478">
        <v>1</v>
      </c>
      <c r="C478">
        <v>19.95</v>
      </c>
      <c r="D478">
        <v>4</v>
      </c>
    </row>
    <row r="479" spans="1:4">
      <c r="A479" s="9" t="s">
        <v>187</v>
      </c>
      <c r="B479">
        <v>1</v>
      </c>
      <c r="C479">
        <v>24.17</v>
      </c>
      <c r="D479">
        <v>6</v>
      </c>
    </row>
    <row r="480" spans="1:4">
      <c r="A480" s="9" t="s">
        <v>1456</v>
      </c>
      <c r="B480">
        <v>1</v>
      </c>
      <c r="C480">
        <v>9.3699999999999992</v>
      </c>
      <c r="D480">
        <v>6</v>
      </c>
    </row>
    <row r="481" spans="1:4">
      <c r="A481" s="9" t="s">
        <v>1457</v>
      </c>
      <c r="B481">
        <v>1</v>
      </c>
      <c r="C481">
        <v>7.21</v>
      </c>
      <c r="D481">
        <v>5</v>
      </c>
    </row>
    <row r="482" spans="1:4">
      <c r="A482" s="9" t="s">
        <v>1458</v>
      </c>
      <c r="B482">
        <v>1</v>
      </c>
      <c r="C482">
        <v>25.53</v>
      </c>
      <c r="D482">
        <v>7</v>
      </c>
    </row>
    <row r="483" spans="1:4">
      <c r="A483" s="9" t="s">
        <v>1459</v>
      </c>
      <c r="B483">
        <v>1</v>
      </c>
      <c r="C483">
        <v>37.79</v>
      </c>
      <c r="D483">
        <v>6</v>
      </c>
    </row>
    <row r="484" spans="1:4">
      <c r="A484" s="9" t="s">
        <v>1460</v>
      </c>
      <c r="B484">
        <v>1</v>
      </c>
      <c r="C484">
        <v>18.690000000000001</v>
      </c>
      <c r="D484">
        <v>1</v>
      </c>
    </row>
    <row r="485" spans="1:4">
      <c r="A485" s="9" t="s">
        <v>1461</v>
      </c>
      <c r="B485">
        <v>1</v>
      </c>
      <c r="C485">
        <v>27.07</v>
      </c>
      <c r="D485">
        <v>4</v>
      </c>
    </row>
    <row r="486" spans="1:4">
      <c r="A486" s="9" t="s">
        <v>1462</v>
      </c>
      <c r="B486">
        <v>1</v>
      </c>
      <c r="C486">
        <v>6.18</v>
      </c>
      <c r="D486">
        <v>2</v>
      </c>
    </row>
    <row r="487" spans="1:4">
      <c r="A487" s="9" t="s">
        <v>1463</v>
      </c>
      <c r="B487">
        <v>1</v>
      </c>
      <c r="C487">
        <v>35.369999999999997</v>
      </c>
      <c r="D487">
        <v>8</v>
      </c>
    </row>
    <row r="488" spans="1:4">
      <c r="A488" s="9" t="s">
        <v>1464</v>
      </c>
      <c r="B488">
        <v>1</v>
      </c>
      <c r="C488">
        <v>20.79</v>
      </c>
      <c r="D488">
        <v>3</v>
      </c>
    </row>
    <row r="489" spans="1:4">
      <c r="A489" s="9" t="s">
        <v>1465</v>
      </c>
      <c r="B489">
        <v>1</v>
      </c>
      <c r="C489">
        <v>45.28</v>
      </c>
      <c r="D489">
        <v>3</v>
      </c>
    </row>
    <row r="490" spans="1:4">
      <c r="A490" s="9" t="s">
        <v>188</v>
      </c>
      <c r="B490">
        <v>1</v>
      </c>
      <c r="C490">
        <v>38.26</v>
      </c>
      <c r="D490">
        <v>7</v>
      </c>
    </row>
    <row r="491" spans="1:4">
      <c r="A491" s="9" t="s">
        <v>1466</v>
      </c>
      <c r="B491">
        <v>1</v>
      </c>
      <c r="C491">
        <v>41.45</v>
      </c>
      <c r="D491">
        <v>3</v>
      </c>
    </row>
    <row r="492" spans="1:4">
      <c r="A492" s="9" t="s">
        <v>1467</v>
      </c>
      <c r="B492">
        <v>1</v>
      </c>
      <c r="C492">
        <v>32.81</v>
      </c>
      <c r="D492">
        <v>5</v>
      </c>
    </row>
    <row r="493" spans="1:4">
      <c r="A493" s="9" t="s">
        <v>1468</v>
      </c>
      <c r="B493">
        <v>1</v>
      </c>
      <c r="C493">
        <v>4.9000000000000004</v>
      </c>
      <c r="D493">
        <v>7</v>
      </c>
    </row>
    <row r="494" spans="1:4">
      <c r="A494" s="9" t="s">
        <v>1469</v>
      </c>
      <c r="B494">
        <v>1</v>
      </c>
      <c r="C494">
        <v>1.96</v>
      </c>
      <c r="D494">
        <v>6</v>
      </c>
    </row>
    <row r="495" spans="1:4">
      <c r="A495" s="9" t="s">
        <v>1470</v>
      </c>
      <c r="B495">
        <v>1</v>
      </c>
      <c r="C495">
        <v>32.14</v>
      </c>
      <c r="D495">
        <v>4</v>
      </c>
    </row>
    <row r="496" spans="1:4">
      <c r="A496" s="9" t="s">
        <v>1471</v>
      </c>
      <c r="B496">
        <v>1</v>
      </c>
      <c r="C496">
        <v>4.24</v>
      </c>
      <c r="D496">
        <v>9</v>
      </c>
    </row>
    <row r="497" spans="1:4">
      <c r="A497" s="9" t="s">
        <v>1472</v>
      </c>
      <c r="B497">
        <v>1</v>
      </c>
      <c r="C497">
        <v>37</v>
      </c>
      <c r="D497">
        <v>5</v>
      </c>
    </row>
    <row r="498" spans="1:4">
      <c r="A498" s="9" t="s">
        <v>1473</v>
      </c>
      <c r="B498">
        <v>1</v>
      </c>
      <c r="C498">
        <v>19.739999999999998</v>
      </c>
      <c r="D498">
        <v>4</v>
      </c>
    </row>
    <row r="499" spans="1:4">
      <c r="A499" s="9" t="s">
        <v>1474</v>
      </c>
      <c r="B499">
        <v>1</v>
      </c>
      <c r="C499">
        <v>36.24</v>
      </c>
      <c r="D499">
        <v>8</v>
      </c>
    </row>
    <row r="500" spans="1:4">
      <c r="A500" s="9" t="s">
        <v>1475</v>
      </c>
      <c r="B500">
        <v>1</v>
      </c>
      <c r="C500">
        <v>38.65</v>
      </c>
      <c r="D500">
        <v>6</v>
      </c>
    </row>
    <row r="501" spans="1:4">
      <c r="A501" s="9" t="s">
        <v>189</v>
      </c>
      <c r="B501">
        <v>1</v>
      </c>
      <c r="C501">
        <v>39.229999999999997</v>
      </c>
      <c r="D501">
        <v>4</v>
      </c>
    </row>
    <row r="502" spans="1:4">
      <c r="A502" s="9" t="s">
        <v>1476</v>
      </c>
      <c r="B502">
        <v>1</v>
      </c>
      <c r="C502">
        <v>23.09</v>
      </c>
      <c r="D502">
        <v>2</v>
      </c>
    </row>
    <row r="503" spans="1:4">
      <c r="A503" s="9" t="s">
        <v>1477</v>
      </c>
      <c r="B503">
        <v>1</v>
      </c>
      <c r="C503">
        <v>19.07</v>
      </c>
      <c r="D503">
        <v>4</v>
      </c>
    </row>
    <row r="504" spans="1:4">
      <c r="A504" s="9" t="s">
        <v>1478</v>
      </c>
      <c r="B504">
        <v>1</v>
      </c>
      <c r="C504">
        <v>12.53</v>
      </c>
      <c r="D504">
        <v>6</v>
      </c>
    </row>
    <row r="505" spans="1:4">
      <c r="A505" s="9" t="s">
        <v>1479</v>
      </c>
      <c r="B505">
        <v>1</v>
      </c>
      <c r="C505">
        <v>18.010000000000002</v>
      </c>
      <c r="D505">
        <v>5</v>
      </c>
    </row>
    <row r="506" spans="1:4">
      <c r="A506" s="9" t="s">
        <v>1480</v>
      </c>
      <c r="B506">
        <v>1</v>
      </c>
      <c r="C506">
        <v>27.18</v>
      </c>
      <c r="D506">
        <v>5</v>
      </c>
    </row>
    <row r="507" spans="1:4">
      <c r="A507" s="9" t="s">
        <v>1481</v>
      </c>
      <c r="B507">
        <v>1</v>
      </c>
      <c r="C507">
        <v>43.74</v>
      </c>
      <c r="D507">
        <v>6</v>
      </c>
    </row>
    <row r="508" spans="1:4">
      <c r="A508" s="9" t="s">
        <v>1482</v>
      </c>
      <c r="B508">
        <v>1</v>
      </c>
      <c r="C508">
        <v>34.51</v>
      </c>
      <c r="D508">
        <v>4</v>
      </c>
    </row>
    <row r="509" spans="1:4">
      <c r="A509" s="9" t="s">
        <v>1483</v>
      </c>
      <c r="B509">
        <v>1</v>
      </c>
      <c r="C509">
        <v>17.3</v>
      </c>
      <c r="D509">
        <v>5</v>
      </c>
    </row>
    <row r="510" spans="1:4">
      <c r="A510" s="9" t="s">
        <v>1484</v>
      </c>
      <c r="B510">
        <v>1</v>
      </c>
      <c r="C510">
        <v>25.91</v>
      </c>
      <c r="D510">
        <v>1</v>
      </c>
    </row>
    <row r="511" spans="1:4">
      <c r="A511" s="9" t="s">
        <v>1485</v>
      </c>
      <c r="B511">
        <v>1</v>
      </c>
      <c r="C511">
        <v>41.43</v>
      </c>
      <c r="D511">
        <v>8</v>
      </c>
    </row>
    <row r="512" spans="1:4">
      <c r="A512" s="9" t="s">
        <v>190</v>
      </c>
      <c r="B512">
        <v>1</v>
      </c>
      <c r="C512">
        <v>8.99</v>
      </c>
      <c r="D512">
        <v>9</v>
      </c>
    </row>
    <row r="513" spans="1:4">
      <c r="A513" s="9" t="s">
        <v>1486</v>
      </c>
      <c r="B513">
        <v>1</v>
      </c>
      <c r="C513">
        <v>47.59</v>
      </c>
      <c r="D513">
        <v>8</v>
      </c>
    </row>
    <row r="514" spans="1:4">
      <c r="A514" s="9" t="s">
        <v>1487</v>
      </c>
      <c r="B514">
        <v>1</v>
      </c>
      <c r="C514">
        <v>47.66</v>
      </c>
      <c r="D514">
        <v>7</v>
      </c>
    </row>
    <row r="515" spans="1:4">
      <c r="A515" s="9" t="s">
        <v>1488</v>
      </c>
      <c r="B515">
        <v>1</v>
      </c>
      <c r="C515">
        <v>33.31</v>
      </c>
      <c r="D515">
        <v>8</v>
      </c>
    </row>
    <row r="516" spans="1:4">
      <c r="A516" s="9" t="s">
        <v>1489</v>
      </c>
      <c r="B516">
        <v>1</v>
      </c>
      <c r="C516">
        <v>10.81</v>
      </c>
      <c r="D516">
        <v>9</v>
      </c>
    </row>
    <row r="517" spans="1:4">
      <c r="A517" s="9" t="s">
        <v>1490</v>
      </c>
      <c r="B517">
        <v>1</v>
      </c>
      <c r="C517">
        <v>45.79</v>
      </c>
      <c r="D517">
        <v>4</v>
      </c>
    </row>
    <row r="518" spans="1:4">
      <c r="A518" s="9" t="s">
        <v>1491</v>
      </c>
      <c r="B518">
        <v>1</v>
      </c>
      <c r="C518">
        <v>26.8</v>
      </c>
      <c r="D518">
        <v>4</v>
      </c>
    </row>
    <row r="519" spans="1:4">
      <c r="A519" s="9" t="s">
        <v>1492</v>
      </c>
      <c r="B519">
        <v>1</v>
      </c>
      <c r="C519">
        <v>40.96</v>
      </c>
      <c r="D519">
        <v>8</v>
      </c>
    </row>
    <row r="520" spans="1:4">
      <c r="A520" s="9" t="s">
        <v>1493</v>
      </c>
      <c r="B520">
        <v>1</v>
      </c>
      <c r="C520">
        <v>44.21</v>
      </c>
      <c r="D520">
        <v>1</v>
      </c>
    </row>
    <row r="521" spans="1:4">
      <c r="A521" s="9" t="s">
        <v>1494</v>
      </c>
      <c r="B521">
        <v>1</v>
      </c>
      <c r="C521">
        <v>31.64</v>
      </c>
      <c r="D521">
        <v>3</v>
      </c>
    </row>
    <row r="522" spans="1:4">
      <c r="A522" s="9" t="s">
        <v>1495</v>
      </c>
      <c r="B522">
        <v>1</v>
      </c>
      <c r="C522">
        <v>4.28</v>
      </c>
      <c r="D522">
        <v>9</v>
      </c>
    </row>
    <row r="523" spans="1:4">
      <c r="A523" s="9" t="s">
        <v>191</v>
      </c>
      <c r="B523">
        <v>1</v>
      </c>
      <c r="C523">
        <v>33.49</v>
      </c>
      <c r="D523">
        <v>8</v>
      </c>
    </row>
    <row r="524" spans="1:4">
      <c r="A524" s="9" t="s">
        <v>1496</v>
      </c>
      <c r="B524">
        <v>1</v>
      </c>
      <c r="C524">
        <v>42.45</v>
      </c>
      <c r="D524">
        <v>4</v>
      </c>
    </row>
    <row r="525" spans="1:4">
      <c r="A525" s="9" t="s">
        <v>1497</v>
      </c>
      <c r="B525">
        <v>1</v>
      </c>
      <c r="C525">
        <v>7.57</v>
      </c>
      <c r="D525">
        <v>2</v>
      </c>
    </row>
    <row r="526" spans="1:4">
      <c r="A526" s="9" t="s">
        <v>1498</v>
      </c>
      <c r="B526">
        <v>1</v>
      </c>
      <c r="C526">
        <v>28.78</v>
      </c>
      <c r="D526">
        <v>7</v>
      </c>
    </row>
    <row r="527" spans="1:4">
      <c r="A527" s="9" t="s">
        <v>1499</v>
      </c>
      <c r="B527">
        <v>1</v>
      </c>
      <c r="C527">
        <v>26.25</v>
      </c>
      <c r="D527">
        <v>3</v>
      </c>
    </row>
    <row r="528" spans="1:4">
      <c r="A528" s="9" t="s">
        <v>1500</v>
      </c>
      <c r="B528">
        <v>1</v>
      </c>
      <c r="C528">
        <v>8.89</v>
      </c>
      <c r="D528">
        <v>7</v>
      </c>
    </row>
    <row r="529" spans="1:4">
      <c r="A529" s="9" t="s">
        <v>1501</v>
      </c>
      <c r="B529">
        <v>1</v>
      </c>
      <c r="C529">
        <v>33.71</v>
      </c>
      <c r="D529">
        <v>8</v>
      </c>
    </row>
    <row r="530" spans="1:4">
      <c r="A530" s="9" t="s">
        <v>1502</v>
      </c>
      <c r="B530">
        <v>1</v>
      </c>
      <c r="C530">
        <v>9.1999999999999993</v>
      </c>
      <c r="D530">
        <v>3</v>
      </c>
    </row>
    <row r="531" spans="1:4">
      <c r="A531" s="9" t="s">
        <v>1503</v>
      </c>
      <c r="B531">
        <v>1</v>
      </c>
      <c r="C531">
        <v>19.899999999999999</v>
      </c>
      <c r="D531">
        <v>4</v>
      </c>
    </row>
    <row r="532" spans="1:4">
      <c r="A532" s="9" t="s">
        <v>1504</v>
      </c>
      <c r="B532">
        <v>1</v>
      </c>
      <c r="C532">
        <v>10.39</v>
      </c>
      <c r="D532">
        <v>8</v>
      </c>
    </row>
    <row r="533" spans="1:4">
      <c r="A533" s="9" t="s">
        <v>1505</v>
      </c>
      <c r="B533">
        <v>1</v>
      </c>
      <c r="C533">
        <v>18.489999999999998</v>
      </c>
      <c r="D533">
        <v>5</v>
      </c>
    </row>
    <row r="534" spans="1:4">
      <c r="A534" s="9" t="s">
        <v>192</v>
      </c>
      <c r="B534">
        <v>1</v>
      </c>
      <c r="C534">
        <v>48.17</v>
      </c>
      <c r="D534">
        <v>3</v>
      </c>
    </row>
    <row r="535" spans="1:4">
      <c r="A535" s="9" t="s">
        <v>1506</v>
      </c>
      <c r="B535">
        <v>1</v>
      </c>
      <c r="C535">
        <v>20.82</v>
      </c>
      <c r="D535">
        <v>2</v>
      </c>
    </row>
    <row r="536" spans="1:4">
      <c r="A536" s="9" t="s">
        <v>1507</v>
      </c>
      <c r="B536">
        <v>1</v>
      </c>
      <c r="C536">
        <v>2.7</v>
      </c>
      <c r="D536">
        <v>1</v>
      </c>
    </row>
    <row r="537" spans="1:4">
      <c r="A537" s="9" t="s">
        <v>1508</v>
      </c>
      <c r="B537">
        <v>1</v>
      </c>
      <c r="C537">
        <v>41.82</v>
      </c>
      <c r="D537">
        <v>1</v>
      </c>
    </row>
    <row r="538" spans="1:4">
      <c r="A538" s="9" t="s">
        <v>1509</v>
      </c>
      <c r="B538">
        <v>1</v>
      </c>
      <c r="C538">
        <v>43</v>
      </c>
      <c r="D538">
        <v>1</v>
      </c>
    </row>
    <row r="539" spans="1:4">
      <c r="A539" s="9" t="s">
        <v>1510</v>
      </c>
      <c r="B539">
        <v>1</v>
      </c>
      <c r="C539">
        <v>35.89</v>
      </c>
      <c r="D539">
        <v>1</v>
      </c>
    </row>
    <row r="540" spans="1:4">
      <c r="A540" s="9" t="s">
        <v>1511</v>
      </c>
      <c r="B540">
        <v>1</v>
      </c>
      <c r="C540">
        <v>29.64</v>
      </c>
      <c r="D540">
        <v>8</v>
      </c>
    </row>
    <row r="541" spans="1:4">
      <c r="A541" s="9" t="s">
        <v>1512</v>
      </c>
      <c r="B541">
        <v>1</v>
      </c>
      <c r="C541">
        <v>26.84</v>
      </c>
      <c r="D541">
        <v>6</v>
      </c>
    </row>
    <row r="542" spans="1:4">
      <c r="A542" s="9" t="s">
        <v>1513</v>
      </c>
      <c r="B542">
        <v>1</v>
      </c>
      <c r="C542">
        <v>5.05</v>
      </c>
      <c r="D542">
        <v>7</v>
      </c>
    </row>
    <row r="543" spans="1:4">
      <c r="A543" s="9" t="s">
        <v>1514</v>
      </c>
      <c r="B543">
        <v>1</v>
      </c>
      <c r="C543">
        <v>10.15</v>
      </c>
      <c r="D543">
        <v>6</v>
      </c>
    </row>
    <row r="544" spans="1:4">
      <c r="A544" s="9" t="s">
        <v>1515</v>
      </c>
      <c r="B544">
        <v>1</v>
      </c>
      <c r="C544">
        <v>35.9</v>
      </c>
      <c r="D544">
        <v>9</v>
      </c>
    </row>
    <row r="545" spans="1:4">
      <c r="A545" s="9" t="s">
        <v>193</v>
      </c>
      <c r="B545">
        <v>1</v>
      </c>
      <c r="C545">
        <v>12.31</v>
      </c>
      <c r="D545">
        <v>6</v>
      </c>
    </row>
    <row r="546" spans="1:4">
      <c r="A546" s="9" t="s">
        <v>1516</v>
      </c>
      <c r="B546">
        <v>1</v>
      </c>
      <c r="C546">
        <v>10.17</v>
      </c>
      <c r="D546">
        <v>8</v>
      </c>
    </row>
    <row r="547" spans="1:4">
      <c r="A547" s="9" t="s">
        <v>1517</v>
      </c>
      <c r="B547">
        <v>1</v>
      </c>
      <c r="C547">
        <v>35.61</v>
      </c>
      <c r="D547">
        <v>1</v>
      </c>
    </row>
    <row r="548" spans="1:4">
      <c r="A548" s="9" t="s">
        <v>1518</v>
      </c>
      <c r="B548">
        <v>1</v>
      </c>
      <c r="C548">
        <v>17.850000000000001</v>
      </c>
      <c r="D548">
        <v>6</v>
      </c>
    </row>
    <row r="549" spans="1:4">
      <c r="A549" s="9" t="s">
        <v>1519</v>
      </c>
      <c r="B549">
        <v>1</v>
      </c>
      <c r="C549">
        <v>43.27</v>
      </c>
      <c r="D549">
        <v>9</v>
      </c>
    </row>
    <row r="550" spans="1:4">
      <c r="A550" s="9" t="s">
        <v>1520</v>
      </c>
      <c r="B550">
        <v>1</v>
      </c>
      <c r="C550">
        <v>4.25</v>
      </c>
      <c r="D550">
        <v>3</v>
      </c>
    </row>
    <row r="551" spans="1:4">
      <c r="A551" s="9" t="s">
        <v>1521</v>
      </c>
      <c r="B551">
        <v>1</v>
      </c>
      <c r="C551">
        <v>13.84</v>
      </c>
      <c r="D551">
        <v>1</v>
      </c>
    </row>
    <row r="552" spans="1:4">
      <c r="A552" s="9" t="s">
        <v>1522</v>
      </c>
      <c r="B552">
        <v>1</v>
      </c>
      <c r="C552">
        <v>8.9499999999999993</v>
      </c>
      <c r="D552">
        <v>3</v>
      </c>
    </row>
    <row r="553" spans="1:4">
      <c r="A553" s="9" t="s">
        <v>1523</v>
      </c>
      <c r="B553">
        <v>1</v>
      </c>
      <c r="C553">
        <v>28.22</v>
      </c>
      <c r="D553">
        <v>8</v>
      </c>
    </row>
    <row r="554" spans="1:4">
      <c r="A554" s="9" t="s">
        <v>1524</v>
      </c>
      <c r="B554">
        <v>1</v>
      </c>
      <c r="C554">
        <v>34.54</v>
      </c>
      <c r="D554">
        <v>6</v>
      </c>
    </row>
    <row r="555" spans="1:4">
      <c r="A555" s="9" t="s">
        <v>1525</v>
      </c>
      <c r="B555">
        <v>1</v>
      </c>
      <c r="C555">
        <v>48.81</v>
      </c>
      <c r="D555">
        <v>4</v>
      </c>
    </row>
    <row r="556" spans="1:4">
      <c r="A556" s="9" t="s">
        <v>194</v>
      </c>
      <c r="B556">
        <v>1</v>
      </c>
      <c r="C556">
        <v>13.48</v>
      </c>
      <c r="D556">
        <v>2</v>
      </c>
    </row>
    <row r="557" spans="1:4">
      <c r="A557" s="9" t="s">
        <v>1526</v>
      </c>
      <c r="B557">
        <v>1</v>
      </c>
      <c r="C557">
        <v>3.15</v>
      </c>
      <c r="D557">
        <v>5</v>
      </c>
    </row>
    <row r="558" spans="1:4">
      <c r="A558" s="9" t="s">
        <v>1527</v>
      </c>
      <c r="B558">
        <v>1</v>
      </c>
      <c r="C558">
        <v>35.57</v>
      </c>
      <c r="D558">
        <v>1</v>
      </c>
    </row>
    <row r="559" spans="1:4">
      <c r="A559" s="9" t="s">
        <v>1528</v>
      </c>
      <c r="B559">
        <v>1</v>
      </c>
      <c r="C559">
        <v>30.78</v>
      </c>
      <c r="D559">
        <v>7</v>
      </c>
    </row>
    <row r="560" spans="1:4">
      <c r="A560" s="9" t="s">
        <v>1529</v>
      </c>
      <c r="B560">
        <v>1</v>
      </c>
      <c r="C560">
        <v>12.24</v>
      </c>
      <c r="D560">
        <v>4</v>
      </c>
    </row>
    <row r="561" spans="1:4">
      <c r="A561" s="9" t="s">
        <v>1530</v>
      </c>
      <c r="B561">
        <v>1</v>
      </c>
      <c r="C561">
        <v>39.880000000000003</v>
      </c>
      <c r="D561">
        <v>9</v>
      </c>
    </row>
    <row r="562" spans="1:4">
      <c r="A562" s="9" t="s">
        <v>1531</v>
      </c>
      <c r="B562">
        <v>1</v>
      </c>
      <c r="C562">
        <v>15.18</v>
      </c>
      <c r="D562">
        <v>7</v>
      </c>
    </row>
    <row r="563" spans="1:4">
      <c r="A563" s="9" t="s">
        <v>1532</v>
      </c>
      <c r="B563">
        <v>1</v>
      </c>
      <c r="C563">
        <v>16.239999999999998</v>
      </c>
      <c r="D563">
        <v>7</v>
      </c>
    </row>
    <row r="564" spans="1:4">
      <c r="A564" s="9" t="s">
        <v>1533</v>
      </c>
      <c r="B564">
        <v>1</v>
      </c>
      <c r="C564">
        <v>9.5500000000000007</v>
      </c>
      <c r="D564">
        <v>1</v>
      </c>
    </row>
    <row r="565" spans="1:4">
      <c r="A565" s="9" t="s">
        <v>1534</v>
      </c>
      <c r="B565">
        <v>1</v>
      </c>
      <c r="C565">
        <v>38.18</v>
      </c>
      <c r="D565">
        <v>3</v>
      </c>
    </row>
    <row r="566" spans="1:4">
      <c r="A566" s="9" t="s">
        <v>1535</v>
      </c>
      <c r="B566">
        <v>1</v>
      </c>
      <c r="C566">
        <v>25.59</v>
      </c>
      <c r="D566">
        <v>3</v>
      </c>
    </row>
    <row r="567" spans="1:4">
      <c r="A567" s="9" t="s">
        <v>195</v>
      </c>
      <c r="B567">
        <v>1</v>
      </c>
      <c r="C567">
        <v>19.059999999999999</v>
      </c>
      <c r="D567">
        <v>4</v>
      </c>
    </row>
    <row r="568" spans="1:4">
      <c r="A568" s="9" t="s">
        <v>1536</v>
      </c>
      <c r="B568">
        <v>1</v>
      </c>
      <c r="C568">
        <v>22.42</v>
      </c>
      <c r="D568">
        <v>6</v>
      </c>
    </row>
    <row r="569" spans="1:4">
      <c r="A569" s="9" t="s">
        <v>1537</v>
      </c>
      <c r="B569">
        <v>1</v>
      </c>
      <c r="C569">
        <v>32.869999999999997</v>
      </c>
      <c r="D569">
        <v>2</v>
      </c>
    </row>
    <row r="570" spans="1:4">
      <c r="A570" s="9" t="s">
        <v>1538</v>
      </c>
      <c r="B570">
        <v>1</v>
      </c>
      <c r="C570">
        <v>13.97</v>
      </c>
      <c r="D570">
        <v>3</v>
      </c>
    </row>
    <row r="571" spans="1:4">
      <c r="A571" s="9" t="s">
        <v>1539</v>
      </c>
      <c r="B571">
        <v>1</v>
      </c>
      <c r="C571">
        <v>30.34</v>
      </c>
      <c r="D571">
        <v>1</v>
      </c>
    </row>
    <row r="572" spans="1:4">
      <c r="A572" s="9" t="s">
        <v>1540</v>
      </c>
      <c r="B572">
        <v>1</v>
      </c>
      <c r="C572">
        <v>44.4</v>
      </c>
      <c r="D572">
        <v>7</v>
      </c>
    </row>
    <row r="573" spans="1:4">
      <c r="A573" s="9" t="s">
        <v>1541</v>
      </c>
      <c r="B573">
        <v>1</v>
      </c>
      <c r="C573">
        <v>12.83</v>
      </c>
      <c r="D573">
        <v>4</v>
      </c>
    </row>
    <row r="574" spans="1:4">
      <c r="A574" s="9" t="s">
        <v>1542</v>
      </c>
      <c r="B574">
        <v>1</v>
      </c>
      <c r="C574">
        <v>6.4</v>
      </c>
      <c r="D574">
        <v>3</v>
      </c>
    </row>
    <row r="575" spans="1:4">
      <c r="A575" s="9" t="s">
        <v>1543</v>
      </c>
      <c r="B575">
        <v>1</v>
      </c>
      <c r="C575">
        <v>34.94</v>
      </c>
      <c r="D575">
        <v>2</v>
      </c>
    </row>
    <row r="576" spans="1:4">
      <c r="A576" s="9" t="s">
        <v>1544</v>
      </c>
      <c r="B576">
        <v>1</v>
      </c>
      <c r="C576">
        <v>16.23</v>
      </c>
      <c r="D576">
        <v>8</v>
      </c>
    </row>
    <row r="577" spans="1:4">
      <c r="A577" s="9" t="s">
        <v>1545</v>
      </c>
      <c r="B577">
        <v>1</v>
      </c>
      <c r="C577">
        <v>4.37</v>
      </c>
      <c r="D577">
        <v>6</v>
      </c>
    </row>
    <row r="578" spans="1:4">
      <c r="A578" s="9" t="s">
        <v>57</v>
      </c>
      <c r="B578">
        <v>1</v>
      </c>
      <c r="C578">
        <v>32.659999999999997</v>
      </c>
      <c r="D578">
        <v>1</v>
      </c>
    </row>
    <row r="579" spans="1:4">
      <c r="A579" s="9" t="s">
        <v>196</v>
      </c>
      <c r="B579">
        <v>1</v>
      </c>
      <c r="C579">
        <v>48.06</v>
      </c>
      <c r="D579">
        <v>8</v>
      </c>
    </row>
    <row r="580" spans="1:4">
      <c r="A580" s="9" t="s">
        <v>1546</v>
      </c>
      <c r="B580">
        <v>1</v>
      </c>
      <c r="C580">
        <v>36.78</v>
      </c>
      <c r="D580">
        <v>2</v>
      </c>
    </row>
    <row r="581" spans="1:4">
      <c r="A581" s="9" t="s">
        <v>1547</v>
      </c>
      <c r="B581">
        <v>1</v>
      </c>
      <c r="C581">
        <v>39.32</v>
      </c>
      <c r="D581">
        <v>8</v>
      </c>
    </row>
    <row r="582" spans="1:4">
      <c r="A582" s="9" t="s">
        <v>1548</v>
      </c>
      <c r="B582">
        <v>1</v>
      </c>
      <c r="C582">
        <v>14.36</v>
      </c>
      <c r="D582">
        <v>1</v>
      </c>
    </row>
    <row r="583" spans="1:4">
      <c r="A583" s="9" t="s">
        <v>1549</v>
      </c>
      <c r="B583">
        <v>1</v>
      </c>
      <c r="C583">
        <v>10.76</v>
      </c>
      <c r="D583">
        <v>8</v>
      </c>
    </row>
    <row r="584" spans="1:4">
      <c r="A584" s="9" t="s">
        <v>1550</v>
      </c>
      <c r="B584">
        <v>1</v>
      </c>
      <c r="C584">
        <v>17.350000000000001</v>
      </c>
      <c r="D584">
        <v>1</v>
      </c>
    </row>
    <row r="585" spans="1:4">
      <c r="A585" s="9" t="s">
        <v>1551</v>
      </c>
      <c r="B585">
        <v>1</v>
      </c>
      <c r="C585">
        <v>37.22</v>
      </c>
      <c r="D585">
        <v>5</v>
      </c>
    </row>
    <row r="586" spans="1:4">
      <c r="A586" s="9" t="s">
        <v>1552</v>
      </c>
      <c r="B586">
        <v>1</v>
      </c>
      <c r="C586">
        <v>34.76</v>
      </c>
      <c r="D586">
        <v>8</v>
      </c>
    </row>
    <row r="587" spans="1:4">
      <c r="A587" s="9" t="s">
        <v>1553</v>
      </c>
      <c r="B587">
        <v>1</v>
      </c>
      <c r="C587">
        <v>2.19</v>
      </c>
      <c r="D587">
        <v>5</v>
      </c>
    </row>
    <row r="588" spans="1:4">
      <c r="A588" s="9" t="s">
        <v>1554</v>
      </c>
      <c r="B588">
        <v>1</v>
      </c>
      <c r="C588">
        <v>35.94</v>
      </c>
      <c r="D588">
        <v>3</v>
      </c>
    </row>
    <row r="589" spans="1:4">
      <c r="A589" s="9" t="s">
        <v>1555</v>
      </c>
      <c r="B589">
        <v>1</v>
      </c>
      <c r="C589">
        <v>21.65</v>
      </c>
      <c r="D589">
        <v>4</v>
      </c>
    </row>
    <row r="590" spans="1:4">
      <c r="A590" s="9" t="s">
        <v>197</v>
      </c>
      <c r="B590">
        <v>1</v>
      </c>
      <c r="C590">
        <v>23.86</v>
      </c>
      <c r="D590">
        <v>2</v>
      </c>
    </row>
    <row r="591" spans="1:4">
      <c r="A591" s="9" t="s">
        <v>1556</v>
      </c>
      <c r="B591">
        <v>1</v>
      </c>
      <c r="C591">
        <v>28.01</v>
      </c>
      <c r="D591">
        <v>7</v>
      </c>
    </row>
    <row r="592" spans="1:4">
      <c r="A592" s="9" t="s">
        <v>1557</v>
      </c>
      <c r="B592">
        <v>1</v>
      </c>
      <c r="C592">
        <v>43.37</v>
      </c>
      <c r="D592">
        <v>2</v>
      </c>
    </row>
    <row r="593" spans="1:4">
      <c r="A593" s="9" t="s">
        <v>1558</v>
      </c>
      <c r="B593">
        <v>1</v>
      </c>
      <c r="C593">
        <v>48.84</v>
      </c>
      <c r="D593">
        <v>4</v>
      </c>
    </row>
    <row r="594" spans="1:4">
      <c r="A594" s="9" t="s">
        <v>1559</v>
      </c>
      <c r="B594">
        <v>1</v>
      </c>
      <c r="C594">
        <v>40.71</v>
      </c>
      <c r="D594">
        <v>8</v>
      </c>
    </row>
    <row r="595" spans="1:4">
      <c r="A595" s="9" t="s">
        <v>1560</v>
      </c>
      <c r="B595">
        <v>1</v>
      </c>
      <c r="C595">
        <v>9.3800000000000008</v>
      </c>
      <c r="D595">
        <v>7</v>
      </c>
    </row>
    <row r="596" spans="1:4">
      <c r="A596" s="9" t="s">
        <v>1561</v>
      </c>
      <c r="B596">
        <v>1</v>
      </c>
      <c r="C596">
        <v>39.06</v>
      </c>
      <c r="D596">
        <v>8</v>
      </c>
    </row>
    <row r="597" spans="1:4">
      <c r="A597" s="9" t="s">
        <v>1562</v>
      </c>
      <c r="B597">
        <v>1</v>
      </c>
      <c r="C597">
        <v>32.99</v>
      </c>
      <c r="D597">
        <v>6</v>
      </c>
    </row>
    <row r="598" spans="1:4">
      <c r="A598" s="9" t="s">
        <v>1563</v>
      </c>
      <c r="B598">
        <v>1</v>
      </c>
      <c r="C598">
        <v>34.36</v>
      </c>
      <c r="D598">
        <v>2</v>
      </c>
    </row>
    <row r="599" spans="1:4">
      <c r="A599" s="9" t="s">
        <v>1564</v>
      </c>
      <c r="B599">
        <v>1</v>
      </c>
      <c r="C599">
        <v>2.78</v>
      </c>
      <c r="D599">
        <v>7</v>
      </c>
    </row>
    <row r="600" spans="1:4">
      <c r="A600" s="9" t="s">
        <v>1565</v>
      </c>
      <c r="B600">
        <v>1</v>
      </c>
      <c r="C600">
        <v>33.29</v>
      </c>
      <c r="D600">
        <v>1</v>
      </c>
    </row>
    <row r="601" spans="1:4">
      <c r="A601" s="9" t="s">
        <v>198</v>
      </c>
      <c r="B601">
        <v>1</v>
      </c>
      <c r="C601">
        <v>10.119999999999999</v>
      </c>
      <c r="D601">
        <v>4</v>
      </c>
    </row>
    <row r="602" spans="1:4">
      <c r="A602" s="9" t="s">
        <v>1566</v>
      </c>
      <c r="B602">
        <v>1</v>
      </c>
      <c r="C602">
        <v>19.39</v>
      </c>
      <c r="D602">
        <v>3</v>
      </c>
    </row>
    <row r="603" spans="1:4">
      <c r="A603" s="9" t="s">
        <v>1567</v>
      </c>
      <c r="B603">
        <v>1</v>
      </c>
      <c r="C603">
        <v>3.15</v>
      </c>
      <c r="D603">
        <v>8</v>
      </c>
    </row>
    <row r="604" spans="1:4">
      <c r="A604" s="9" t="s">
        <v>1568</v>
      </c>
      <c r="B604">
        <v>1</v>
      </c>
      <c r="C604">
        <v>8.98</v>
      </c>
      <c r="D604">
        <v>7</v>
      </c>
    </row>
    <row r="605" spans="1:4">
      <c r="A605" s="9" t="s">
        <v>1569</v>
      </c>
      <c r="B605">
        <v>1</v>
      </c>
      <c r="C605">
        <v>28.95</v>
      </c>
      <c r="D605">
        <v>1</v>
      </c>
    </row>
    <row r="606" spans="1:4">
      <c r="A606" s="9" t="s">
        <v>1570</v>
      </c>
      <c r="B606">
        <v>1</v>
      </c>
      <c r="C606">
        <v>23.79</v>
      </c>
      <c r="D606">
        <v>3</v>
      </c>
    </row>
    <row r="607" spans="1:4">
      <c r="A607" s="9" t="s">
        <v>1571</v>
      </c>
      <c r="B607">
        <v>1</v>
      </c>
      <c r="C607">
        <v>9.99</v>
      </c>
      <c r="D607">
        <v>6</v>
      </c>
    </row>
    <row r="608" spans="1:4">
      <c r="A608" s="9" t="s">
        <v>1572</v>
      </c>
      <c r="B608">
        <v>1</v>
      </c>
      <c r="C608">
        <v>20.11</v>
      </c>
      <c r="D608">
        <v>7</v>
      </c>
    </row>
    <row r="609" spans="1:4">
      <c r="A609" s="9" t="s">
        <v>1573</v>
      </c>
      <c r="B609">
        <v>1</v>
      </c>
      <c r="C609">
        <v>36.28</v>
      </c>
      <c r="D609">
        <v>7</v>
      </c>
    </row>
    <row r="610" spans="1:4">
      <c r="A610" s="9" t="s">
        <v>1574</v>
      </c>
      <c r="B610">
        <v>1</v>
      </c>
      <c r="C610">
        <v>39.47</v>
      </c>
      <c r="D610">
        <v>4</v>
      </c>
    </row>
    <row r="611" spans="1:4">
      <c r="A611" s="9" t="s">
        <v>1575</v>
      </c>
      <c r="B611">
        <v>1</v>
      </c>
      <c r="C611">
        <v>42.43</v>
      </c>
      <c r="D611">
        <v>5</v>
      </c>
    </row>
    <row r="612" spans="1:4">
      <c r="A612" s="9" t="s">
        <v>199</v>
      </c>
      <c r="B612">
        <v>1</v>
      </c>
      <c r="C612">
        <v>16.28</v>
      </c>
      <c r="D612">
        <v>8</v>
      </c>
    </row>
    <row r="613" spans="1:4">
      <c r="A613" s="9" t="s">
        <v>1576</v>
      </c>
      <c r="B613">
        <v>1</v>
      </c>
      <c r="C613">
        <v>17.05</v>
      </c>
      <c r="D613">
        <v>4</v>
      </c>
    </row>
    <row r="614" spans="1:4">
      <c r="A614" s="9" t="s">
        <v>1577</v>
      </c>
      <c r="B614">
        <v>1</v>
      </c>
      <c r="C614">
        <v>31.08</v>
      </c>
      <c r="D614">
        <v>3</v>
      </c>
    </row>
    <row r="615" spans="1:4">
      <c r="A615" s="9" t="s">
        <v>1578</v>
      </c>
      <c r="B615">
        <v>1</v>
      </c>
      <c r="C615">
        <v>33.950000000000003</v>
      </c>
      <c r="D615">
        <v>8</v>
      </c>
    </row>
    <row r="616" spans="1:4">
      <c r="A616" s="9" t="s">
        <v>1579</v>
      </c>
      <c r="B616">
        <v>1</v>
      </c>
      <c r="C616">
        <v>45.33</v>
      </c>
      <c r="D616">
        <v>1</v>
      </c>
    </row>
    <row r="617" spans="1:4">
      <c r="A617" s="9" t="s">
        <v>1580</v>
      </c>
      <c r="B617">
        <v>1</v>
      </c>
      <c r="C617">
        <v>26.74</v>
      </c>
      <c r="D617">
        <v>6</v>
      </c>
    </row>
    <row r="618" spans="1:4">
      <c r="A618" s="9" t="s">
        <v>1581</v>
      </c>
      <c r="B618">
        <v>1</v>
      </c>
      <c r="C618">
        <v>32.39</v>
      </c>
      <c r="D618">
        <v>6</v>
      </c>
    </row>
    <row r="619" spans="1:4">
      <c r="A619" s="9" t="s">
        <v>1582</v>
      </c>
      <c r="B619">
        <v>1</v>
      </c>
      <c r="C619">
        <v>40.03</v>
      </c>
      <c r="D619">
        <v>5</v>
      </c>
    </row>
    <row r="620" spans="1:4">
      <c r="A620" s="9" t="s">
        <v>1583</v>
      </c>
      <c r="B620">
        <v>1</v>
      </c>
      <c r="C620">
        <v>26.55</v>
      </c>
      <c r="D620">
        <v>9</v>
      </c>
    </row>
    <row r="621" spans="1:4">
      <c r="A621" s="9" t="s">
        <v>1584</v>
      </c>
      <c r="B621">
        <v>1</v>
      </c>
      <c r="C621">
        <v>4.42</v>
      </c>
      <c r="D621">
        <v>4</v>
      </c>
    </row>
    <row r="622" spans="1:4">
      <c r="A622" s="9" t="s">
        <v>1585</v>
      </c>
      <c r="B622">
        <v>1</v>
      </c>
      <c r="C622">
        <v>7.32</v>
      </c>
      <c r="D622">
        <v>1</v>
      </c>
    </row>
    <row r="623" spans="1:4">
      <c r="A623" s="9" t="s">
        <v>200</v>
      </c>
      <c r="B623">
        <v>1</v>
      </c>
      <c r="C623">
        <v>30.96</v>
      </c>
      <c r="D623">
        <v>6</v>
      </c>
    </row>
    <row r="624" spans="1:4">
      <c r="A624" s="9" t="s">
        <v>1586</v>
      </c>
      <c r="B624">
        <v>1</v>
      </c>
      <c r="C624">
        <v>30.24</v>
      </c>
      <c r="D624">
        <v>2</v>
      </c>
    </row>
    <row r="625" spans="1:4">
      <c r="A625" s="9" t="s">
        <v>1587</v>
      </c>
      <c r="B625">
        <v>1</v>
      </c>
      <c r="C625">
        <v>46.83</v>
      </c>
      <c r="D625">
        <v>5</v>
      </c>
    </row>
    <row r="626" spans="1:4">
      <c r="A626" s="9" t="s">
        <v>1588</v>
      </c>
      <c r="B626">
        <v>1</v>
      </c>
      <c r="C626">
        <v>34.520000000000003</v>
      </c>
      <c r="D626">
        <v>9</v>
      </c>
    </row>
    <row r="627" spans="1:4">
      <c r="A627" s="9" t="s">
        <v>1589</v>
      </c>
      <c r="B627">
        <v>1</v>
      </c>
      <c r="C627">
        <v>45.56</v>
      </c>
      <c r="D627">
        <v>4</v>
      </c>
    </row>
    <row r="628" spans="1:4">
      <c r="A628" s="9" t="s">
        <v>1590</v>
      </c>
      <c r="B628">
        <v>1</v>
      </c>
      <c r="C628">
        <v>34.83</v>
      </c>
      <c r="D628">
        <v>4</v>
      </c>
    </row>
    <row r="629" spans="1:4">
      <c r="A629" s="9" t="s">
        <v>1591</v>
      </c>
      <c r="B629">
        <v>1</v>
      </c>
      <c r="C629">
        <v>42.05</v>
      </c>
      <c r="D629">
        <v>1</v>
      </c>
    </row>
    <row r="630" spans="1:4">
      <c r="A630" s="9" t="s">
        <v>1592</v>
      </c>
      <c r="B630">
        <v>1</v>
      </c>
      <c r="C630">
        <v>31.42</v>
      </c>
      <c r="D630">
        <v>4</v>
      </c>
    </row>
    <row r="631" spans="1:4">
      <c r="A631" s="9" t="s">
        <v>1593</v>
      </c>
      <c r="B631">
        <v>1</v>
      </c>
      <c r="C631">
        <v>1.46</v>
      </c>
      <c r="D631">
        <v>4</v>
      </c>
    </row>
    <row r="632" spans="1:4">
      <c r="A632" s="9" t="s">
        <v>1594</v>
      </c>
      <c r="B632">
        <v>1</v>
      </c>
      <c r="C632">
        <v>12.03</v>
      </c>
      <c r="D632">
        <v>3</v>
      </c>
    </row>
    <row r="633" spans="1:4">
      <c r="A633" s="9" t="s">
        <v>1595</v>
      </c>
      <c r="B633">
        <v>1</v>
      </c>
      <c r="C633">
        <v>15.27</v>
      </c>
      <c r="D633">
        <v>8</v>
      </c>
    </row>
    <row r="634" spans="1:4">
      <c r="A634" s="9" t="s">
        <v>201</v>
      </c>
      <c r="B634">
        <v>1</v>
      </c>
      <c r="C634">
        <v>27.72</v>
      </c>
      <c r="D634">
        <v>7</v>
      </c>
    </row>
    <row r="635" spans="1:4">
      <c r="A635" s="9" t="s">
        <v>1596</v>
      </c>
      <c r="B635">
        <v>1</v>
      </c>
      <c r="C635">
        <v>42.44</v>
      </c>
      <c r="D635">
        <v>9</v>
      </c>
    </row>
    <row r="636" spans="1:4">
      <c r="A636" s="9" t="s">
        <v>1597</v>
      </c>
      <c r="B636">
        <v>1</v>
      </c>
      <c r="C636">
        <v>19.23</v>
      </c>
      <c r="D636">
        <v>7</v>
      </c>
    </row>
    <row r="637" spans="1:4">
      <c r="A637" s="9" t="s">
        <v>1598</v>
      </c>
      <c r="B637">
        <v>1</v>
      </c>
      <c r="C637">
        <v>48.56</v>
      </c>
      <c r="D637">
        <v>1</v>
      </c>
    </row>
    <row r="638" spans="1:4">
      <c r="A638" s="9" t="s">
        <v>1599</v>
      </c>
      <c r="B638">
        <v>1</v>
      </c>
      <c r="C638">
        <v>38.369999999999997</v>
      </c>
      <c r="D638">
        <v>3</v>
      </c>
    </row>
    <row r="639" spans="1:4">
      <c r="A639" s="9" t="s">
        <v>1600</v>
      </c>
      <c r="B639">
        <v>1</v>
      </c>
      <c r="C639">
        <v>13.9</v>
      </c>
      <c r="D639">
        <v>6</v>
      </c>
    </row>
    <row r="640" spans="1:4">
      <c r="A640" s="9" t="s">
        <v>1601</v>
      </c>
      <c r="B640">
        <v>1</v>
      </c>
      <c r="C640">
        <v>37.49</v>
      </c>
      <c r="D640">
        <v>8</v>
      </c>
    </row>
    <row r="641" spans="1:4">
      <c r="A641" s="9" t="s">
        <v>1602</v>
      </c>
      <c r="B641">
        <v>1</v>
      </c>
      <c r="C641">
        <v>28.69</v>
      </c>
      <c r="D641">
        <v>2</v>
      </c>
    </row>
    <row r="642" spans="1:4">
      <c r="A642" s="9" t="s">
        <v>1603</v>
      </c>
      <c r="B642">
        <v>1</v>
      </c>
      <c r="C642">
        <v>29.35</v>
      </c>
      <c r="D642">
        <v>5</v>
      </c>
    </row>
    <row r="643" spans="1:4">
      <c r="A643" s="9" t="s">
        <v>1604</v>
      </c>
      <c r="B643">
        <v>1</v>
      </c>
      <c r="C643">
        <v>16.600000000000001</v>
      </c>
      <c r="D643">
        <v>5</v>
      </c>
    </row>
    <row r="644" spans="1:4">
      <c r="A644" s="9" t="s">
        <v>1605</v>
      </c>
      <c r="B644">
        <v>1</v>
      </c>
      <c r="C644">
        <v>19.53</v>
      </c>
      <c r="D644">
        <v>3</v>
      </c>
    </row>
    <row r="645" spans="1:4">
      <c r="A645" s="9" t="s">
        <v>202</v>
      </c>
      <c r="B645">
        <v>1</v>
      </c>
      <c r="C645">
        <v>28.02</v>
      </c>
      <c r="D645">
        <v>3</v>
      </c>
    </row>
    <row r="646" spans="1:4">
      <c r="A646" s="9" t="s">
        <v>1606</v>
      </c>
      <c r="B646">
        <v>1</v>
      </c>
      <c r="C646">
        <v>17.72</v>
      </c>
      <c r="D646">
        <v>4</v>
      </c>
    </row>
    <row r="647" spans="1:4">
      <c r="A647" s="9" t="s">
        <v>1607</v>
      </c>
      <c r="B647">
        <v>1</v>
      </c>
      <c r="C647">
        <v>13.87</v>
      </c>
      <c r="D647">
        <v>2</v>
      </c>
    </row>
    <row r="648" spans="1:4">
      <c r="A648" s="9" t="s">
        <v>1608</v>
      </c>
      <c r="B648">
        <v>1</v>
      </c>
      <c r="C648">
        <v>6.84</v>
      </c>
      <c r="D648">
        <v>2</v>
      </c>
    </row>
    <row r="649" spans="1:4">
      <c r="A649" s="9" t="s">
        <v>1609</v>
      </c>
      <c r="B649">
        <v>1</v>
      </c>
      <c r="C649">
        <v>30.73</v>
      </c>
      <c r="D649">
        <v>8</v>
      </c>
    </row>
    <row r="650" spans="1:4">
      <c r="A650" s="9" t="s">
        <v>1610</v>
      </c>
      <c r="B650">
        <v>1</v>
      </c>
      <c r="C650">
        <v>45.83</v>
      </c>
      <c r="D650">
        <v>3</v>
      </c>
    </row>
    <row r="651" spans="1:4">
      <c r="A651" s="9" t="s">
        <v>1611</v>
      </c>
      <c r="B651">
        <v>1</v>
      </c>
      <c r="C651">
        <v>1.98</v>
      </c>
      <c r="D651">
        <v>7</v>
      </c>
    </row>
    <row r="652" spans="1:4">
      <c r="A652" s="9" t="s">
        <v>1612</v>
      </c>
      <c r="B652">
        <v>1</v>
      </c>
      <c r="C652">
        <v>1.3</v>
      </c>
      <c r="D652">
        <v>7</v>
      </c>
    </row>
    <row r="653" spans="1:4">
      <c r="A653" s="9" t="s">
        <v>1613</v>
      </c>
      <c r="B653">
        <v>1</v>
      </c>
      <c r="C653">
        <v>31.59</v>
      </c>
      <c r="D653">
        <v>3</v>
      </c>
    </row>
    <row r="654" spans="1:4">
      <c r="A654" s="9" t="s">
        <v>1614</v>
      </c>
      <c r="B654">
        <v>1</v>
      </c>
      <c r="C654">
        <v>33.479999999999997</v>
      </c>
      <c r="D654">
        <v>5</v>
      </c>
    </row>
    <row r="655" spans="1:4">
      <c r="A655" s="9" t="s">
        <v>1615</v>
      </c>
      <c r="B655">
        <v>1</v>
      </c>
      <c r="C655">
        <v>44.63</v>
      </c>
      <c r="D655">
        <v>4</v>
      </c>
    </row>
    <row r="656" spans="1:4">
      <c r="A656" s="9" t="s">
        <v>203</v>
      </c>
      <c r="B656">
        <v>1</v>
      </c>
      <c r="C656">
        <v>16.37</v>
      </c>
      <c r="D656">
        <v>2</v>
      </c>
    </row>
    <row r="657" spans="1:4">
      <c r="A657" s="9" t="s">
        <v>1616</v>
      </c>
      <c r="B657">
        <v>1</v>
      </c>
      <c r="C657">
        <v>14.44</v>
      </c>
      <c r="D657">
        <v>3</v>
      </c>
    </row>
    <row r="658" spans="1:4">
      <c r="A658" s="9" t="s">
        <v>1617</v>
      </c>
      <c r="B658">
        <v>1</v>
      </c>
      <c r="C658">
        <v>37.270000000000003</v>
      </c>
      <c r="D658">
        <v>7</v>
      </c>
    </row>
    <row r="659" spans="1:4">
      <c r="A659" s="9" t="s">
        <v>1618</v>
      </c>
      <c r="B659">
        <v>1</v>
      </c>
      <c r="C659">
        <v>46.79</v>
      </c>
      <c r="D659">
        <v>4</v>
      </c>
    </row>
    <row r="660" spans="1:4">
      <c r="A660" s="9" t="s">
        <v>1619</v>
      </c>
      <c r="B660">
        <v>1</v>
      </c>
      <c r="C660">
        <v>23.31</v>
      </c>
      <c r="D660">
        <v>8</v>
      </c>
    </row>
    <row r="661" spans="1:4">
      <c r="A661" s="9" t="s">
        <v>1620</v>
      </c>
      <c r="B661">
        <v>1</v>
      </c>
      <c r="C661">
        <v>32.78</v>
      </c>
      <c r="D661">
        <v>8</v>
      </c>
    </row>
    <row r="662" spans="1:4">
      <c r="A662" s="9" t="s">
        <v>1621</v>
      </c>
      <c r="B662">
        <v>1</v>
      </c>
      <c r="C662">
        <v>29.74</v>
      </c>
      <c r="D662">
        <v>4</v>
      </c>
    </row>
    <row r="663" spans="1:4">
      <c r="A663" s="9" t="s">
        <v>1622</v>
      </c>
      <c r="B663">
        <v>1</v>
      </c>
      <c r="C663">
        <v>0.27</v>
      </c>
      <c r="D663">
        <v>8</v>
      </c>
    </row>
    <row r="664" spans="1:4">
      <c r="A664" s="9" t="s">
        <v>1623</v>
      </c>
      <c r="B664">
        <v>1</v>
      </c>
      <c r="C664">
        <v>21.7</v>
      </c>
      <c r="D664">
        <v>5</v>
      </c>
    </row>
    <row r="665" spans="1:4">
      <c r="A665" s="9" t="s">
        <v>1624</v>
      </c>
      <c r="B665">
        <v>1</v>
      </c>
      <c r="C665">
        <v>10.02</v>
      </c>
      <c r="D665">
        <v>6</v>
      </c>
    </row>
    <row r="666" spans="1:4">
      <c r="A666" s="9" t="s">
        <v>1625</v>
      </c>
      <c r="B666">
        <v>1</v>
      </c>
      <c r="C666">
        <v>4.74</v>
      </c>
      <c r="D666">
        <v>7</v>
      </c>
    </row>
    <row r="667" spans="1:4">
      <c r="A667" s="9" t="s">
        <v>204</v>
      </c>
      <c r="B667">
        <v>1</v>
      </c>
      <c r="C667">
        <v>43.44</v>
      </c>
      <c r="D667">
        <v>5</v>
      </c>
    </row>
    <row r="668" spans="1:4">
      <c r="A668" s="9" t="s">
        <v>1626</v>
      </c>
      <c r="B668">
        <v>1</v>
      </c>
      <c r="C668">
        <v>3.93</v>
      </c>
      <c r="D668">
        <v>4</v>
      </c>
    </row>
    <row r="669" spans="1:4">
      <c r="A669" s="9" t="s">
        <v>1627</v>
      </c>
      <c r="B669">
        <v>1</v>
      </c>
      <c r="C669">
        <v>33.57</v>
      </c>
      <c r="D669">
        <v>7</v>
      </c>
    </row>
    <row r="670" spans="1:4">
      <c r="A670" s="9" t="s">
        <v>1628</v>
      </c>
      <c r="B670">
        <v>1</v>
      </c>
      <c r="C670">
        <v>40.21</v>
      </c>
      <c r="D670">
        <v>7</v>
      </c>
    </row>
    <row r="671" spans="1:4">
      <c r="A671" s="9" t="s">
        <v>1629</v>
      </c>
      <c r="B671">
        <v>1</v>
      </c>
      <c r="C671">
        <v>26.38</v>
      </c>
      <c r="D671">
        <v>4</v>
      </c>
    </row>
    <row r="672" spans="1:4">
      <c r="A672" s="9" t="s">
        <v>1630</v>
      </c>
      <c r="B672">
        <v>1</v>
      </c>
      <c r="C672">
        <v>19.73</v>
      </c>
      <c r="D672">
        <v>6</v>
      </c>
    </row>
    <row r="673" spans="1:4">
      <c r="A673" s="9" t="s">
        <v>1631</v>
      </c>
      <c r="B673">
        <v>1</v>
      </c>
      <c r="C673">
        <v>17.55</v>
      </c>
      <c r="D673">
        <v>2</v>
      </c>
    </row>
    <row r="674" spans="1:4">
      <c r="A674" s="9" t="s">
        <v>1632</v>
      </c>
      <c r="B674">
        <v>1</v>
      </c>
      <c r="C674">
        <v>8.17</v>
      </c>
      <c r="D674">
        <v>6</v>
      </c>
    </row>
    <row r="675" spans="1:4">
      <c r="A675" s="9" t="s">
        <v>1633</v>
      </c>
      <c r="B675">
        <v>1</v>
      </c>
      <c r="C675">
        <v>13.41</v>
      </c>
      <c r="D675">
        <v>3</v>
      </c>
    </row>
    <row r="676" spans="1:4">
      <c r="A676" s="9" t="s">
        <v>1634</v>
      </c>
      <c r="B676">
        <v>1</v>
      </c>
      <c r="C676">
        <v>47.15</v>
      </c>
      <c r="D676">
        <v>6</v>
      </c>
    </row>
    <row r="677" spans="1:4">
      <c r="A677" s="9" t="s">
        <v>1635</v>
      </c>
      <c r="B677">
        <v>1</v>
      </c>
      <c r="C677">
        <v>35.39</v>
      </c>
      <c r="D677">
        <v>1</v>
      </c>
    </row>
    <row r="678" spans="1:4">
      <c r="A678" s="9" t="s">
        <v>205</v>
      </c>
      <c r="B678">
        <v>1</v>
      </c>
      <c r="C678">
        <v>40</v>
      </c>
      <c r="D678">
        <v>7</v>
      </c>
    </row>
    <row r="679" spans="1:4">
      <c r="A679" s="9" t="s">
        <v>1636</v>
      </c>
      <c r="B679">
        <v>1</v>
      </c>
      <c r="C679">
        <v>5.51</v>
      </c>
      <c r="D679">
        <v>2</v>
      </c>
    </row>
    <row r="680" spans="1:4">
      <c r="A680" s="9" t="s">
        <v>1637</v>
      </c>
      <c r="B680">
        <v>1</v>
      </c>
      <c r="C680">
        <v>48.61</v>
      </c>
      <c r="D680">
        <v>8</v>
      </c>
    </row>
    <row r="681" spans="1:4">
      <c r="A681" s="9" t="s">
        <v>1638</v>
      </c>
      <c r="B681">
        <v>1</v>
      </c>
      <c r="C681">
        <v>0.72</v>
      </c>
      <c r="D681">
        <v>7</v>
      </c>
    </row>
    <row r="682" spans="1:4">
      <c r="A682" s="9" t="s">
        <v>1639</v>
      </c>
      <c r="B682">
        <v>1</v>
      </c>
      <c r="C682">
        <v>24.73</v>
      </c>
      <c r="D682">
        <v>5</v>
      </c>
    </row>
    <row r="683" spans="1:4">
      <c r="A683" s="9" t="s">
        <v>1640</v>
      </c>
      <c r="B683">
        <v>1</v>
      </c>
      <c r="C683">
        <v>48.05</v>
      </c>
      <c r="D683">
        <v>4</v>
      </c>
    </row>
    <row r="684" spans="1:4">
      <c r="A684" s="9" t="s">
        <v>1641</v>
      </c>
      <c r="B684">
        <v>1</v>
      </c>
      <c r="C684">
        <v>16.07</v>
      </c>
      <c r="D684">
        <v>8</v>
      </c>
    </row>
    <row r="685" spans="1:4">
      <c r="A685" s="9" t="s">
        <v>1642</v>
      </c>
      <c r="B685">
        <v>1</v>
      </c>
      <c r="C685">
        <v>45.14</v>
      </c>
      <c r="D685">
        <v>3</v>
      </c>
    </row>
    <row r="686" spans="1:4">
      <c r="A686" s="9" t="s">
        <v>1643</v>
      </c>
      <c r="B686">
        <v>1</v>
      </c>
      <c r="C686">
        <v>28.84</v>
      </c>
      <c r="D686">
        <v>8</v>
      </c>
    </row>
    <row r="687" spans="1:4">
      <c r="A687" s="9" t="s">
        <v>1644</v>
      </c>
      <c r="B687">
        <v>1</v>
      </c>
      <c r="C687">
        <v>7.07</v>
      </c>
      <c r="D687">
        <v>8</v>
      </c>
    </row>
    <row r="688" spans="1:4">
      <c r="A688" s="9" t="s">
        <v>1645</v>
      </c>
      <c r="B688">
        <v>1</v>
      </c>
      <c r="C688">
        <v>20.13</v>
      </c>
      <c r="D688">
        <v>7</v>
      </c>
    </row>
    <row r="689" spans="1:4">
      <c r="A689" s="9" t="s">
        <v>58</v>
      </c>
      <c r="B689">
        <v>1</v>
      </c>
      <c r="C689">
        <v>28.47</v>
      </c>
      <c r="D689">
        <v>5</v>
      </c>
    </row>
    <row r="690" spans="1:4">
      <c r="A690" s="9" t="s">
        <v>206</v>
      </c>
      <c r="B690">
        <v>1</v>
      </c>
      <c r="C690">
        <v>2.4700000000000002</v>
      </c>
      <c r="D690">
        <v>3</v>
      </c>
    </row>
    <row r="691" spans="1:4">
      <c r="A691" s="9" t="s">
        <v>1646</v>
      </c>
      <c r="B691">
        <v>1</v>
      </c>
      <c r="C691">
        <v>12.99</v>
      </c>
      <c r="D691">
        <v>3</v>
      </c>
    </row>
    <row r="692" spans="1:4">
      <c r="A692" s="9" t="s">
        <v>1647</v>
      </c>
      <c r="B692">
        <v>1</v>
      </c>
      <c r="C692">
        <v>5.97</v>
      </c>
      <c r="D692">
        <v>8</v>
      </c>
    </row>
    <row r="693" spans="1:4">
      <c r="A693" s="9" t="s">
        <v>1648</v>
      </c>
      <c r="B693">
        <v>1</v>
      </c>
      <c r="C693">
        <v>6.18</v>
      </c>
      <c r="D693">
        <v>3</v>
      </c>
    </row>
    <row r="694" spans="1:4">
      <c r="A694" s="9" t="s">
        <v>1649</v>
      </c>
      <c r="B694">
        <v>1</v>
      </c>
      <c r="C694">
        <v>37.04</v>
      </c>
      <c r="D694">
        <v>8</v>
      </c>
    </row>
    <row r="695" spans="1:4">
      <c r="A695" s="9" t="s">
        <v>1650</v>
      </c>
      <c r="B695">
        <v>1</v>
      </c>
      <c r="C695">
        <v>28.64</v>
      </c>
      <c r="D695">
        <v>7</v>
      </c>
    </row>
    <row r="696" spans="1:4">
      <c r="A696" s="9" t="s">
        <v>1651</v>
      </c>
      <c r="B696">
        <v>1</v>
      </c>
      <c r="C696">
        <v>28.1</v>
      </c>
      <c r="D696">
        <v>2</v>
      </c>
    </row>
    <row r="697" spans="1:4">
      <c r="A697" s="9" t="s">
        <v>1652</v>
      </c>
      <c r="B697">
        <v>1</v>
      </c>
      <c r="C697">
        <v>17.63</v>
      </c>
      <c r="D697">
        <v>4</v>
      </c>
    </row>
    <row r="698" spans="1:4">
      <c r="A698" s="9" t="s">
        <v>1653</v>
      </c>
      <c r="B698">
        <v>1</v>
      </c>
      <c r="C698">
        <v>33.200000000000003</v>
      </c>
      <c r="D698">
        <v>2</v>
      </c>
    </row>
    <row r="699" spans="1:4">
      <c r="A699" s="9" t="s">
        <v>1654</v>
      </c>
      <c r="B699">
        <v>1</v>
      </c>
      <c r="C699">
        <v>45.84</v>
      </c>
      <c r="D699">
        <v>7</v>
      </c>
    </row>
    <row r="700" spans="1:4">
      <c r="A700" s="9" t="s">
        <v>1655</v>
      </c>
      <c r="B700">
        <v>1</v>
      </c>
      <c r="C700">
        <v>26.41</v>
      </c>
      <c r="D700">
        <v>5</v>
      </c>
    </row>
    <row r="701" spans="1:4">
      <c r="A701" s="9" t="s">
        <v>207</v>
      </c>
      <c r="B701">
        <v>1</v>
      </c>
      <c r="C701">
        <v>15.77</v>
      </c>
      <c r="D701">
        <v>1</v>
      </c>
    </row>
    <row r="702" spans="1:4">
      <c r="A702" s="9" t="s">
        <v>1656</v>
      </c>
      <c r="B702">
        <v>1</v>
      </c>
      <c r="C702">
        <v>20.41</v>
      </c>
      <c r="D702">
        <v>6</v>
      </c>
    </row>
    <row r="703" spans="1:4">
      <c r="A703" s="9" t="s">
        <v>1657</v>
      </c>
      <c r="B703">
        <v>1</v>
      </c>
      <c r="C703">
        <v>33.770000000000003</v>
      </c>
      <c r="D703">
        <v>7</v>
      </c>
    </row>
    <row r="704" spans="1:4">
      <c r="A704" s="9" t="s">
        <v>1658</v>
      </c>
      <c r="B704">
        <v>1</v>
      </c>
      <c r="C704">
        <v>19.11</v>
      </c>
      <c r="D704">
        <v>7</v>
      </c>
    </row>
    <row r="705" spans="1:4">
      <c r="A705" s="9" t="s">
        <v>1659</v>
      </c>
      <c r="B705">
        <v>1</v>
      </c>
      <c r="C705">
        <v>25.92</v>
      </c>
      <c r="D705">
        <v>7</v>
      </c>
    </row>
    <row r="706" spans="1:4">
      <c r="A706" s="9" t="s">
        <v>1660</v>
      </c>
      <c r="B706">
        <v>1</v>
      </c>
      <c r="C706">
        <v>35.28</v>
      </c>
      <c r="D706">
        <v>4</v>
      </c>
    </row>
    <row r="707" spans="1:4">
      <c r="A707" s="9" t="s">
        <v>1661</v>
      </c>
      <c r="B707">
        <v>1</v>
      </c>
      <c r="C707">
        <v>17.399999999999999</v>
      </c>
      <c r="D707">
        <v>8</v>
      </c>
    </row>
    <row r="708" spans="1:4">
      <c r="A708" s="9" t="s">
        <v>1662</v>
      </c>
      <c r="B708">
        <v>1</v>
      </c>
      <c r="C708">
        <v>46.83</v>
      </c>
      <c r="D708">
        <v>7</v>
      </c>
    </row>
    <row r="709" spans="1:4">
      <c r="A709" s="9" t="s">
        <v>1663</v>
      </c>
      <c r="B709">
        <v>1</v>
      </c>
      <c r="C709">
        <v>26.65</v>
      </c>
      <c r="D709">
        <v>6</v>
      </c>
    </row>
    <row r="710" spans="1:4">
      <c r="A710" s="9" t="s">
        <v>1664</v>
      </c>
      <c r="B710">
        <v>1</v>
      </c>
      <c r="C710">
        <v>4.0599999999999996</v>
      </c>
      <c r="D710">
        <v>1</v>
      </c>
    </row>
    <row r="711" spans="1:4">
      <c r="A711" s="9" t="s">
        <v>1665</v>
      </c>
      <c r="B711">
        <v>1</v>
      </c>
      <c r="C711">
        <v>30.17</v>
      </c>
      <c r="D711">
        <v>5</v>
      </c>
    </row>
    <row r="712" spans="1:4">
      <c r="A712" s="9" t="s">
        <v>208</v>
      </c>
      <c r="B712">
        <v>1</v>
      </c>
      <c r="C712">
        <v>49.47</v>
      </c>
      <c r="D712">
        <v>8</v>
      </c>
    </row>
    <row r="713" spans="1:4">
      <c r="A713" s="9" t="s">
        <v>1666</v>
      </c>
      <c r="B713">
        <v>1</v>
      </c>
      <c r="C713">
        <v>3.46</v>
      </c>
      <c r="D713">
        <v>1</v>
      </c>
    </row>
    <row r="714" spans="1:4">
      <c r="A714" s="9" t="s">
        <v>1667</v>
      </c>
      <c r="B714">
        <v>1</v>
      </c>
      <c r="C714">
        <v>49.53</v>
      </c>
      <c r="D714">
        <v>4</v>
      </c>
    </row>
    <row r="715" spans="1:4">
      <c r="A715" s="9" t="s">
        <v>1668</v>
      </c>
      <c r="B715">
        <v>1</v>
      </c>
      <c r="C715">
        <v>38.26</v>
      </c>
      <c r="D715">
        <v>2</v>
      </c>
    </row>
    <row r="716" spans="1:4">
      <c r="A716" s="9" t="s">
        <v>1669</v>
      </c>
      <c r="B716">
        <v>1</v>
      </c>
      <c r="C716">
        <v>26.57</v>
      </c>
      <c r="D716">
        <v>7</v>
      </c>
    </row>
    <row r="717" spans="1:4">
      <c r="A717" s="9" t="s">
        <v>1670</v>
      </c>
      <c r="B717">
        <v>1</v>
      </c>
      <c r="C717">
        <v>33.15</v>
      </c>
      <c r="D717">
        <v>4</v>
      </c>
    </row>
    <row r="718" spans="1:4">
      <c r="A718" s="9" t="s">
        <v>1671</v>
      </c>
      <c r="B718">
        <v>1</v>
      </c>
      <c r="C718">
        <v>20.149999999999999</v>
      </c>
      <c r="D718">
        <v>1</v>
      </c>
    </row>
    <row r="719" spans="1:4">
      <c r="A719" s="9" t="s">
        <v>1672</v>
      </c>
      <c r="B719">
        <v>1</v>
      </c>
      <c r="C719">
        <v>42.69</v>
      </c>
      <c r="D719">
        <v>7</v>
      </c>
    </row>
    <row r="720" spans="1:4">
      <c r="A720" s="9" t="s">
        <v>1673</v>
      </c>
      <c r="B720">
        <v>1</v>
      </c>
      <c r="C720">
        <v>8.06</v>
      </c>
      <c r="D720">
        <v>3</v>
      </c>
    </row>
    <row r="721" spans="1:4">
      <c r="A721" s="9" t="s">
        <v>1674</v>
      </c>
      <c r="B721">
        <v>1</v>
      </c>
      <c r="C721">
        <v>0.2</v>
      </c>
      <c r="D721">
        <v>6</v>
      </c>
    </row>
    <row r="722" spans="1:4">
      <c r="A722" s="9" t="s">
        <v>1675</v>
      </c>
      <c r="B722">
        <v>1</v>
      </c>
      <c r="C722">
        <v>31.12</v>
      </c>
      <c r="D722">
        <v>1</v>
      </c>
    </row>
    <row r="723" spans="1:4">
      <c r="A723" s="9" t="s">
        <v>209</v>
      </c>
      <c r="B723">
        <v>1</v>
      </c>
      <c r="C723">
        <v>4.1399999999999997</v>
      </c>
      <c r="D723">
        <v>6</v>
      </c>
    </row>
    <row r="724" spans="1:4">
      <c r="A724" s="9" t="s">
        <v>1676</v>
      </c>
      <c r="B724">
        <v>1</v>
      </c>
      <c r="C724">
        <v>18.97</v>
      </c>
      <c r="D724">
        <v>7</v>
      </c>
    </row>
    <row r="725" spans="1:4">
      <c r="A725" s="9" t="s">
        <v>1677</v>
      </c>
      <c r="B725">
        <v>1</v>
      </c>
      <c r="C725">
        <v>28.36</v>
      </c>
      <c r="D725">
        <v>2</v>
      </c>
    </row>
    <row r="726" spans="1:4">
      <c r="A726" s="9" t="s">
        <v>1678</v>
      </c>
      <c r="B726">
        <v>1</v>
      </c>
      <c r="C726">
        <v>15.25</v>
      </c>
      <c r="D726">
        <v>9</v>
      </c>
    </row>
    <row r="727" spans="1:4">
      <c r="A727" s="9" t="s">
        <v>1679</v>
      </c>
      <c r="B727">
        <v>1</v>
      </c>
      <c r="C727">
        <v>30.44</v>
      </c>
      <c r="D727">
        <v>3</v>
      </c>
    </row>
    <row r="728" spans="1:4">
      <c r="A728" s="9" t="s">
        <v>1680</v>
      </c>
      <c r="B728">
        <v>1</v>
      </c>
      <c r="C728">
        <v>25.95</v>
      </c>
      <c r="D728">
        <v>7</v>
      </c>
    </row>
    <row r="729" spans="1:4">
      <c r="A729" s="9" t="s">
        <v>1681</v>
      </c>
      <c r="B729">
        <v>1</v>
      </c>
      <c r="C729">
        <v>9.81</v>
      </c>
      <c r="D729">
        <v>1</v>
      </c>
    </row>
    <row r="730" spans="1:4">
      <c r="A730" s="9" t="s">
        <v>1682</v>
      </c>
      <c r="B730">
        <v>1</v>
      </c>
      <c r="C730">
        <v>27.91</v>
      </c>
      <c r="D730">
        <v>8</v>
      </c>
    </row>
    <row r="731" spans="1:4">
      <c r="A731" s="9" t="s">
        <v>1683</v>
      </c>
      <c r="B731">
        <v>1</v>
      </c>
      <c r="C731">
        <v>24.23</v>
      </c>
      <c r="D731">
        <v>6</v>
      </c>
    </row>
    <row r="732" spans="1:4">
      <c r="A732" s="9" t="s">
        <v>1684</v>
      </c>
      <c r="B732">
        <v>1</v>
      </c>
      <c r="C732">
        <v>42.78</v>
      </c>
      <c r="D732">
        <v>7</v>
      </c>
    </row>
    <row r="733" spans="1:4">
      <c r="A733" s="9" t="s">
        <v>1685</v>
      </c>
      <c r="B733">
        <v>1</v>
      </c>
      <c r="C733">
        <v>10.36</v>
      </c>
      <c r="D733">
        <v>3</v>
      </c>
    </row>
    <row r="734" spans="1:4">
      <c r="A734" s="9" t="s">
        <v>210</v>
      </c>
      <c r="B734">
        <v>1</v>
      </c>
      <c r="C734">
        <v>14.79</v>
      </c>
      <c r="D734">
        <v>7</v>
      </c>
    </row>
    <row r="735" spans="1:4">
      <c r="A735" s="9" t="s">
        <v>1686</v>
      </c>
      <c r="B735">
        <v>1</v>
      </c>
      <c r="C735">
        <v>24.31</v>
      </c>
      <c r="D735">
        <v>8</v>
      </c>
    </row>
    <row r="736" spans="1:4">
      <c r="A736" s="9" t="s">
        <v>1687</v>
      </c>
      <c r="B736">
        <v>1</v>
      </c>
      <c r="C736">
        <v>3.63</v>
      </c>
      <c r="D736">
        <v>2</v>
      </c>
    </row>
    <row r="737" spans="1:4">
      <c r="A737" s="9" t="s">
        <v>1688</v>
      </c>
      <c r="B737">
        <v>1</v>
      </c>
      <c r="C737">
        <v>46.35</v>
      </c>
      <c r="D737">
        <v>4</v>
      </c>
    </row>
    <row r="738" spans="1:4">
      <c r="A738" s="9" t="s">
        <v>1689</v>
      </c>
      <c r="B738">
        <v>1</v>
      </c>
      <c r="C738">
        <v>33.33</v>
      </c>
      <c r="D738">
        <v>6</v>
      </c>
    </row>
    <row r="739" spans="1:4">
      <c r="A739" s="9" t="s">
        <v>1690</v>
      </c>
      <c r="B739">
        <v>1</v>
      </c>
      <c r="C739">
        <v>49.67</v>
      </c>
      <c r="D739">
        <v>2</v>
      </c>
    </row>
    <row r="740" spans="1:4">
      <c r="A740" s="9" t="s">
        <v>1691</v>
      </c>
      <c r="B740">
        <v>1</v>
      </c>
      <c r="C740">
        <v>0.99</v>
      </c>
      <c r="D740">
        <v>1</v>
      </c>
    </row>
    <row r="741" spans="1:4">
      <c r="A741" s="9" t="s">
        <v>1692</v>
      </c>
      <c r="B741">
        <v>1</v>
      </c>
      <c r="C741">
        <v>7.54</v>
      </c>
      <c r="D741">
        <v>3</v>
      </c>
    </row>
    <row r="742" spans="1:4">
      <c r="A742" s="9" t="s">
        <v>1693</v>
      </c>
      <c r="B742">
        <v>1</v>
      </c>
      <c r="C742">
        <v>16.670000000000002</v>
      </c>
      <c r="D742">
        <v>4</v>
      </c>
    </row>
    <row r="743" spans="1:4">
      <c r="A743" s="9" t="s">
        <v>1694</v>
      </c>
      <c r="B743">
        <v>1</v>
      </c>
      <c r="C743">
        <v>36.369999999999997</v>
      </c>
      <c r="D743">
        <v>2</v>
      </c>
    </row>
    <row r="744" spans="1:4">
      <c r="A744" s="9" t="s">
        <v>1695</v>
      </c>
      <c r="B744">
        <v>1</v>
      </c>
      <c r="C744">
        <v>15.01</v>
      </c>
      <c r="D744">
        <v>1</v>
      </c>
    </row>
    <row r="745" spans="1:4">
      <c r="A745" s="9" t="s">
        <v>211</v>
      </c>
      <c r="B745">
        <v>1</v>
      </c>
      <c r="C745">
        <v>31.59</v>
      </c>
      <c r="D745">
        <v>3</v>
      </c>
    </row>
    <row r="746" spans="1:4">
      <c r="A746" s="9" t="s">
        <v>1696</v>
      </c>
      <c r="B746">
        <v>1</v>
      </c>
      <c r="C746">
        <v>17.739999999999998</v>
      </c>
      <c r="D746">
        <v>4</v>
      </c>
    </row>
    <row r="747" spans="1:4">
      <c r="A747" s="9" t="s">
        <v>1697</v>
      </c>
      <c r="B747">
        <v>1</v>
      </c>
      <c r="C747">
        <v>19.54</v>
      </c>
      <c r="D747">
        <v>7</v>
      </c>
    </row>
    <row r="748" spans="1:4">
      <c r="A748" s="9" t="s">
        <v>1698</v>
      </c>
      <c r="B748">
        <v>1</v>
      </c>
      <c r="C748">
        <v>16.48</v>
      </c>
      <c r="D748">
        <v>3</v>
      </c>
    </row>
    <row r="749" spans="1:4">
      <c r="A749" s="9" t="s">
        <v>1699</v>
      </c>
      <c r="B749">
        <v>1</v>
      </c>
      <c r="C749">
        <v>11.41</v>
      </c>
      <c r="D749">
        <v>3</v>
      </c>
    </row>
    <row r="750" spans="1:4">
      <c r="A750" s="9" t="s">
        <v>1700</v>
      </c>
      <c r="B750">
        <v>1</v>
      </c>
      <c r="C750">
        <v>6.24</v>
      </c>
      <c r="D750">
        <v>8</v>
      </c>
    </row>
    <row r="751" spans="1:4">
      <c r="A751" s="9" t="s">
        <v>1701</v>
      </c>
      <c r="B751">
        <v>1</v>
      </c>
      <c r="C751">
        <v>47.51</v>
      </c>
      <c r="D751">
        <v>1</v>
      </c>
    </row>
    <row r="752" spans="1:4">
      <c r="A752" s="9" t="s">
        <v>1702</v>
      </c>
      <c r="B752">
        <v>1</v>
      </c>
      <c r="C752">
        <v>2.71</v>
      </c>
      <c r="D752">
        <v>1</v>
      </c>
    </row>
    <row r="753" spans="1:4">
      <c r="A753" s="9" t="s">
        <v>1703</v>
      </c>
      <c r="B753">
        <v>1</v>
      </c>
      <c r="C753">
        <v>7.76</v>
      </c>
      <c r="D753">
        <v>6</v>
      </c>
    </row>
    <row r="754" spans="1:4">
      <c r="A754" s="9" t="s">
        <v>1704</v>
      </c>
      <c r="B754">
        <v>1</v>
      </c>
      <c r="C754">
        <v>19.78</v>
      </c>
      <c r="D754">
        <v>2</v>
      </c>
    </row>
    <row r="755" spans="1:4">
      <c r="A755" s="9" t="s">
        <v>1705</v>
      </c>
      <c r="B755">
        <v>1</v>
      </c>
      <c r="C755">
        <v>23.01</v>
      </c>
      <c r="D755">
        <v>3</v>
      </c>
    </row>
    <row r="756" spans="1:4">
      <c r="A756" s="9" t="s">
        <v>212</v>
      </c>
      <c r="B756">
        <v>1</v>
      </c>
      <c r="C756">
        <v>42.06</v>
      </c>
      <c r="D756">
        <v>1</v>
      </c>
    </row>
    <row r="757" spans="1:4">
      <c r="A757" s="9" t="s">
        <v>1706</v>
      </c>
      <c r="B757">
        <v>1</v>
      </c>
      <c r="C757">
        <v>3.59</v>
      </c>
      <c r="D757">
        <v>1</v>
      </c>
    </row>
    <row r="758" spans="1:4">
      <c r="A758" s="9" t="s">
        <v>1707</v>
      </c>
      <c r="B758">
        <v>1</v>
      </c>
      <c r="C758">
        <v>48.3</v>
      </c>
      <c r="D758">
        <v>9</v>
      </c>
    </row>
    <row r="759" spans="1:4">
      <c r="A759" s="9" t="s">
        <v>1708</v>
      </c>
      <c r="B759">
        <v>1</v>
      </c>
      <c r="C759">
        <v>31.44</v>
      </c>
      <c r="D759">
        <v>4</v>
      </c>
    </row>
    <row r="760" spans="1:4">
      <c r="A760" s="9" t="s">
        <v>1709</v>
      </c>
      <c r="B760">
        <v>1</v>
      </c>
      <c r="C760">
        <v>3.33</v>
      </c>
      <c r="D760">
        <v>4</v>
      </c>
    </row>
    <row r="761" spans="1:4">
      <c r="A761" s="9" t="s">
        <v>1710</v>
      </c>
      <c r="B761">
        <v>1</v>
      </c>
      <c r="C761">
        <v>35.06</v>
      </c>
      <c r="D761">
        <v>3</v>
      </c>
    </row>
    <row r="762" spans="1:4">
      <c r="A762" s="9" t="s">
        <v>1711</v>
      </c>
      <c r="B762">
        <v>1</v>
      </c>
      <c r="C762">
        <v>44.92</v>
      </c>
      <c r="D762">
        <v>8</v>
      </c>
    </row>
    <row r="763" spans="1:4">
      <c r="A763" s="9" t="s">
        <v>1712</v>
      </c>
      <c r="B763">
        <v>1</v>
      </c>
      <c r="C763">
        <v>31.37</v>
      </c>
      <c r="D763">
        <v>1</v>
      </c>
    </row>
    <row r="764" spans="1:4">
      <c r="A764" s="9" t="s">
        <v>1713</v>
      </c>
      <c r="B764">
        <v>1</v>
      </c>
      <c r="C764">
        <v>13.06</v>
      </c>
      <c r="D764">
        <v>6</v>
      </c>
    </row>
    <row r="765" spans="1:4">
      <c r="A765" s="9" t="s">
        <v>1714</v>
      </c>
      <c r="B765">
        <v>1</v>
      </c>
      <c r="C765">
        <v>16.13</v>
      </c>
      <c r="D765">
        <v>2</v>
      </c>
    </row>
    <row r="766" spans="1:4">
      <c r="A766" s="9" t="s">
        <v>1715</v>
      </c>
      <c r="B766">
        <v>1</v>
      </c>
      <c r="C766">
        <v>36.94</v>
      </c>
      <c r="D766">
        <v>7</v>
      </c>
    </row>
    <row r="767" spans="1:4">
      <c r="A767" s="9" t="s">
        <v>213</v>
      </c>
      <c r="B767">
        <v>1</v>
      </c>
      <c r="C767">
        <v>17.88</v>
      </c>
      <c r="D767">
        <v>2</v>
      </c>
    </row>
    <row r="768" spans="1:4">
      <c r="A768" s="9" t="s">
        <v>1716</v>
      </c>
      <c r="B768">
        <v>1</v>
      </c>
      <c r="C768">
        <v>4.74</v>
      </c>
      <c r="D768">
        <v>9</v>
      </c>
    </row>
    <row r="769" spans="1:4">
      <c r="A769" s="9" t="s">
        <v>1717</v>
      </c>
      <c r="B769">
        <v>1</v>
      </c>
      <c r="C769">
        <v>37.72</v>
      </c>
      <c r="D769">
        <v>9</v>
      </c>
    </row>
    <row r="770" spans="1:4">
      <c r="A770" s="9" t="s">
        <v>1718</v>
      </c>
      <c r="B770">
        <v>1</v>
      </c>
      <c r="C770">
        <v>5.79</v>
      </c>
      <c r="D770">
        <v>9</v>
      </c>
    </row>
    <row r="771" spans="1:4">
      <c r="A771" s="9" t="s">
        <v>1719</v>
      </c>
      <c r="B771">
        <v>1</v>
      </c>
      <c r="C771">
        <v>17.2</v>
      </c>
      <c r="D771">
        <v>4</v>
      </c>
    </row>
    <row r="772" spans="1:4">
      <c r="A772" s="9" t="s">
        <v>1720</v>
      </c>
      <c r="B772">
        <v>1</v>
      </c>
      <c r="C772">
        <v>5.77</v>
      </c>
      <c r="D772">
        <v>5</v>
      </c>
    </row>
    <row r="773" spans="1:4">
      <c r="A773" s="9" t="s">
        <v>1721</v>
      </c>
      <c r="B773">
        <v>1</v>
      </c>
      <c r="C773">
        <v>33.29</v>
      </c>
      <c r="D773">
        <v>3</v>
      </c>
    </row>
    <row r="774" spans="1:4">
      <c r="A774" s="9" t="s">
        <v>1722</v>
      </c>
      <c r="B774">
        <v>1</v>
      </c>
      <c r="C774">
        <v>34.72</v>
      </c>
      <c r="D774">
        <v>5</v>
      </c>
    </row>
    <row r="775" spans="1:4">
      <c r="A775" s="9" t="s">
        <v>1723</v>
      </c>
      <c r="B775">
        <v>1</v>
      </c>
      <c r="C775">
        <v>6.24</v>
      </c>
      <c r="D775">
        <v>4</v>
      </c>
    </row>
    <row r="776" spans="1:4">
      <c r="A776" s="9" t="s">
        <v>1724</v>
      </c>
      <c r="B776">
        <v>1</v>
      </c>
      <c r="C776">
        <v>36.93</v>
      </c>
      <c r="D776">
        <v>9</v>
      </c>
    </row>
    <row r="777" spans="1:4">
      <c r="A777" s="9" t="s">
        <v>1725</v>
      </c>
      <c r="B777">
        <v>1</v>
      </c>
      <c r="C777">
        <v>15.46</v>
      </c>
      <c r="D777">
        <v>6</v>
      </c>
    </row>
    <row r="778" spans="1:4">
      <c r="A778" s="9" t="s">
        <v>214</v>
      </c>
      <c r="B778">
        <v>1</v>
      </c>
      <c r="C778">
        <v>20.239999999999998</v>
      </c>
      <c r="D778">
        <v>6</v>
      </c>
    </row>
    <row r="779" spans="1:4">
      <c r="A779" s="9" t="s">
        <v>1726</v>
      </c>
      <c r="B779">
        <v>1</v>
      </c>
      <c r="C779">
        <v>3.89</v>
      </c>
      <c r="D779">
        <v>1</v>
      </c>
    </row>
    <row r="780" spans="1:4">
      <c r="A780" s="9" t="s">
        <v>1727</v>
      </c>
      <c r="B780">
        <v>1</v>
      </c>
      <c r="C780">
        <v>40.69</v>
      </c>
      <c r="D780">
        <v>2</v>
      </c>
    </row>
    <row r="781" spans="1:4">
      <c r="A781" s="9" t="s">
        <v>1728</v>
      </c>
      <c r="B781">
        <v>1</v>
      </c>
      <c r="C781">
        <v>47.48</v>
      </c>
      <c r="D781">
        <v>3</v>
      </c>
    </row>
    <row r="782" spans="1:4">
      <c r="A782" s="9" t="s">
        <v>1729</v>
      </c>
      <c r="B782">
        <v>1</v>
      </c>
      <c r="C782">
        <v>1.94</v>
      </c>
      <c r="D782">
        <v>8</v>
      </c>
    </row>
    <row r="783" spans="1:4">
      <c r="A783" s="9" t="s">
        <v>1730</v>
      </c>
      <c r="B783">
        <v>1</v>
      </c>
      <c r="C783">
        <v>16.18</v>
      </c>
      <c r="D783">
        <v>4</v>
      </c>
    </row>
    <row r="784" spans="1:4">
      <c r="A784" s="9" t="s">
        <v>1731</v>
      </c>
      <c r="B784">
        <v>1</v>
      </c>
      <c r="C784">
        <v>4.5199999999999996</v>
      </c>
      <c r="D784">
        <v>6</v>
      </c>
    </row>
    <row r="785" spans="1:4">
      <c r="A785" s="9" t="s">
        <v>1732</v>
      </c>
      <c r="B785">
        <v>1</v>
      </c>
      <c r="C785">
        <v>41.55</v>
      </c>
      <c r="D785">
        <v>5</v>
      </c>
    </row>
    <row r="786" spans="1:4">
      <c r="A786" s="9" t="s">
        <v>1733</v>
      </c>
      <c r="B786">
        <v>1</v>
      </c>
      <c r="C786">
        <v>47.72</v>
      </c>
      <c r="D786">
        <v>3</v>
      </c>
    </row>
    <row r="787" spans="1:4">
      <c r="A787" s="9" t="s">
        <v>1734</v>
      </c>
      <c r="B787">
        <v>1</v>
      </c>
      <c r="C787">
        <v>43.84</v>
      </c>
      <c r="D787">
        <v>6</v>
      </c>
    </row>
    <row r="788" spans="1:4">
      <c r="A788" s="9" t="s">
        <v>1735</v>
      </c>
      <c r="B788">
        <v>1</v>
      </c>
      <c r="C788">
        <v>0.46</v>
      </c>
      <c r="D788">
        <v>3</v>
      </c>
    </row>
    <row r="789" spans="1:4">
      <c r="A789" s="9" t="s">
        <v>215</v>
      </c>
      <c r="B789">
        <v>1</v>
      </c>
      <c r="C789">
        <v>10.14</v>
      </c>
      <c r="D789">
        <v>2</v>
      </c>
    </row>
    <row r="790" spans="1:4">
      <c r="A790" s="9" t="s">
        <v>1736</v>
      </c>
      <c r="B790">
        <v>1</v>
      </c>
      <c r="C790">
        <v>16.059999999999999</v>
      </c>
      <c r="D790">
        <v>2</v>
      </c>
    </row>
    <row r="791" spans="1:4">
      <c r="A791" s="9" t="s">
        <v>1737</v>
      </c>
      <c r="B791">
        <v>1</v>
      </c>
      <c r="C791">
        <v>19.05</v>
      </c>
      <c r="D791">
        <v>9</v>
      </c>
    </row>
    <row r="792" spans="1:4">
      <c r="A792" s="9" t="s">
        <v>1738</v>
      </c>
      <c r="B792">
        <v>1</v>
      </c>
      <c r="C792">
        <v>47.25</v>
      </c>
      <c r="D792">
        <v>8</v>
      </c>
    </row>
    <row r="793" spans="1:4">
      <c r="A793" s="9" t="s">
        <v>1739</v>
      </c>
      <c r="B793">
        <v>1</v>
      </c>
      <c r="C793">
        <v>29.65</v>
      </c>
      <c r="D793">
        <v>2</v>
      </c>
    </row>
    <row r="794" spans="1:4">
      <c r="A794" s="9" t="s">
        <v>1740</v>
      </c>
      <c r="B794">
        <v>1</v>
      </c>
      <c r="C794">
        <v>13.25</v>
      </c>
      <c r="D794">
        <v>6</v>
      </c>
    </row>
    <row r="795" spans="1:4">
      <c r="A795" s="9" t="s">
        <v>1741</v>
      </c>
      <c r="B795">
        <v>1</v>
      </c>
      <c r="C795">
        <v>47.7</v>
      </c>
      <c r="D795">
        <v>4</v>
      </c>
    </row>
    <row r="796" spans="1:4">
      <c r="A796" s="9" t="s">
        <v>1742</v>
      </c>
      <c r="B796">
        <v>1</v>
      </c>
      <c r="C796">
        <v>38.1</v>
      </c>
      <c r="D796">
        <v>2</v>
      </c>
    </row>
    <row r="797" spans="1:4">
      <c r="A797" s="9" t="s">
        <v>1743</v>
      </c>
      <c r="B797">
        <v>1</v>
      </c>
      <c r="C797">
        <v>10.09</v>
      </c>
      <c r="D797">
        <v>1</v>
      </c>
    </row>
    <row r="798" spans="1:4">
      <c r="A798" s="9" t="s">
        <v>1744</v>
      </c>
      <c r="B798">
        <v>1</v>
      </c>
      <c r="C798">
        <v>48.51</v>
      </c>
      <c r="D798">
        <v>8</v>
      </c>
    </row>
    <row r="799" spans="1:4">
      <c r="A799" s="9" t="s">
        <v>1745</v>
      </c>
      <c r="B799">
        <v>1</v>
      </c>
      <c r="C799">
        <v>42.39</v>
      </c>
      <c r="D799">
        <v>4</v>
      </c>
    </row>
    <row r="800" spans="1:4">
      <c r="A800" s="9" t="s">
        <v>60</v>
      </c>
      <c r="B800">
        <v>1</v>
      </c>
      <c r="C800">
        <v>27.29</v>
      </c>
      <c r="D800">
        <v>5</v>
      </c>
    </row>
    <row r="801" spans="1:4">
      <c r="A801" s="9" t="s">
        <v>216</v>
      </c>
      <c r="B801">
        <v>1</v>
      </c>
      <c r="C801">
        <v>37.74</v>
      </c>
      <c r="D801">
        <v>1</v>
      </c>
    </row>
    <row r="802" spans="1:4">
      <c r="A802" s="9" t="s">
        <v>1746</v>
      </c>
      <c r="B802">
        <v>1</v>
      </c>
      <c r="C802">
        <v>5.58</v>
      </c>
      <c r="D802">
        <v>8</v>
      </c>
    </row>
    <row r="803" spans="1:4">
      <c r="A803" s="9" t="s">
        <v>1747</v>
      </c>
      <c r="B803">
        <v>1</v>
      </c>
      <c r="C803">
        <v>43.69</v>
      </c>
      <c r="D803">
        <v>5</v>
      </c>
    </row>
    <row r="804" spans="1:4">
      <c r="A804" s="9" t="s">
        <v>1748</v>
      </c>
      <c r="B804">
        <v>1</v>
      </c>
      <c r="C804">
        <v>20.95</v>
      </c>
      <c r="D804">
        <v>5</v>
      </c>
    </row>
    <row r="805" spans="1:4">
      <c r="A805" s="9" t="s">
        <v>1749</v>
      </c>
      <c r="B805">
        <v>1</v>
      </c>
      <c r="C805">
        <v>47.05</v>
      </c>
      <c r="D805">
        <v>8</v>
      </c>
    </row>
    <row r="806" spans="1:4">
      <c r="A806" s="9" t="s">
        <v>1750</v>
      </c>
      <c r="B806">
        <v>1</v>
      </c>
      <c r="C806">
        <v>13.14</v>
      </c>
      <c r="D806">
        <v>2</v>
      </c>
    </row>
    <row r="807" spans="1:4">
      <c r="A807" s="9" t="s">
        <v>1751</v>
      </c>
      <c r="B807">
        <v>1</v>
      </c>
      <c r="C807">
        <v>13.27</v>
      </c>
      <c r="D807">
        <v>7</v>
      </c>
    </row>
    <row r="808" spans="1:4">
      <c r="A808" s="9" t="s">
        <v>1752</v>
      </c>
      <c r="B808">
        <v>1</v>
      </c>
      <c r="C808">
        <v>23.26</v>
      </c>
      <c r="D808">
        <v>8</v>
      </c>
    </row>
    <row r="809" spans="1:4">
      <c r="A809" s="9" t="s">
        <v>1753</v>
      </c>
      <c r="B809">
        <v>1</v>
      </c>
      <c r="C809">
        <v>40.159999999999997</v>
      </c>
      <c r="D809">
        <v>8</v>
      </c>
    </row>
    <row r="810" spans="1:4">
      <c r="A810" s="9" t="s">
        <v>1754</v>
      </c>
      <c r="B810">
        <v>1</v>
      </c>
      <c r="C810">
        <v>18.38</v>
      </c>
      <c r="D810">
        <v>2</v>
      </c>
    </row>
    <row r="811" spans="1:4">
      <c r="A811" s="9" t="s">
        <v>1755</v>
      </c>
      <c r="B811">
        <v>1</v>
      </c>
      <c r="C811">
        <v>40.409999999999997</v>
      </c>
      <c r="D811">
        <v>4</v>
      </c>
    </row>
    <row r="812" spans="1:4">
      <c r="A812" s="9" t="s">
        <v>217</v>
      </c>
      <c r="B812">
        <v>1</v>
      </c>
      <c r="C812">
        <v>46.34</v>
      </c>
      <c r="D812">
        <v>1</v>
      </c>
    </row>
    <row r="813" spans="1:4">
      <c r="A813" s="9" t="s">
        <v>1756</v>
      </c>
      <c r="B813">
        <v>1</v>
      </c>
      <c r="C813">
        <v>8.66</v>
      </c>
      <c r="D813">
        <v>8</v>
      </c>
    </row>
    <row r="814" spans="1:4">
      <c r="A814" s="9" t="s">
        <v>1757</v>
      </c>
      <c r="B814">
        <v>1</v>
      </c>
      <c r="C814">
        <v>21.3</v>
      </c>
      <c r="D814">
        <v>3</v>
      </c>
    </row>
    <row r="815" spans="1:4">
      <c r="A815" s="9" t="s">
        <v>1758</v>
      </c>
      <c r="B815">
        <v>1</v>
      </c>
      <c r="C815">
        <v>47.99</v>
      </c>
      <c r="D815">
        <v>8</v>
      </c>
    </row>
    <row r="816" spans="1:4">
      <c r="A816" s="9" t="s">
        <v>1759</v>
      </c>
      <c r="B816">
        <v>1</v>
      </c>
      <c r="C816">
        <v>28.99</v>
      </c>
      <c r="D816">
        <v>1</v>
      </c>
    </row>
    <row r="817" spans="1:4">
      <c r="A817" s="9" t="s">
        <v>1760</v>
      </c>
      <c r="B817">
        <v>1</v>
      </c>
      <c r="C817">
        <v>8.14</v>
      </c>
      <c r="D817">
        <v>2</v>
      </c>
    </row>
    <row r="818" spans="1:4">
      <c r="A818" s="9" t="s">
        <v>1761</v>
      </c>
      <c r="B818">
        <v>1</v>
      </c>
      <c r="C818">
        <v>9.8000000000000007</v>
      </c>
      <c r="D818">
        <v>8</v>
      </c>
    </row>
    <row r="819" spans="1:4">
      <c r="A819" s="9" t="s">
        <v>1762</v>
      </c>
      <c r="B819">
        <v>1</v>
      </c>
      <c r="C819">
        <v>34.57</v>
      </c>
      <c r="D819">
        <v>1</v>
      </c>
    </row>
    <row r="820" spans="1:4">
      <c r="A820" s="9" t="s">
        <v>1763</v>
      </c>
      <c r="B820">
        <v>1</v>
      </c>
      <c r="C820">
        <v>42.04</v>
      </c>
      <c r="D820">
        <v>9</v>
      </c>
    </row>
    <row r="821" spans="1:4">
      <c r="A821" s="9" t="s">
        <v>1764</v>
      </c>
      <c r="B821">
        <v>1</v>
      </c>
      <c r="C821">
        <v>34.18</v>
      </c>
      <c r="D821">
        <v>4</v>
      </c>
    </row>
    <row r="822" spans="1:4">
      <c r="A822" s="9" t="s">
        <v>1765</v>
      </c>
      <c r="B822">
        <v>1</v>
      </c>
      <c r="C822">
        <v>20.2</v>
      </c>
      <c r="D822">
        <v>4</v>
      </c>
    </row>
    <row r="823" spans="1:4">
      <c r="A823" s="9" t="s">
        <v>218</v>
      </c>
      <c r="B823">
        <v>1</v>
      </c>
      <c r="C823">
        <v>6.06</v>
      </c>
      <c r="D823">
        <v>8</v>
      </c>
    </row>
    <row r="824" spans="1:4">
      <c r="A824" s="9" t="s">
        <v>1766</v>
      </c>
      <c r="B824">
        <v>1</v>
      </c>
      <c r="C824">
        <v>42.32</v>
      </c>
      <c r="D824">
        <v>7</v>
      </c>
    </row>
    <row r="825" spans="1:4">
      <c r="A825" s="9" t="s">
        <v>1767</v>
      </c>
      <c r="B825">
        <v>1</v>
      </c>
      <c r="C825">
        <v>6.99</v>
      </c>
      <c r="D825">
        <v>7</v>
      </c>
    </row>
    <row r="826" spans="1:4">
      <c r="A826" s="9" t="s">
        <v>1768</v>
      </c>
      <c r="B826">
        <v>1</v>
      </c>
      <c r="C826">
        <v>31.69</v>
      </c>
      <c r="D826">
        <v>4</v>
      </c>
    </row>
    <row r="827" spans="1:4">
      <c r="A827" s="9" t="s">
        <v>1769</v>
      </c>
      <c r="B827">
        <v>1</v>
      </c>
      <c r="C827">
        <v>40.299999999999997</v>
      </c>
      <c r="D827">
        <v>8</v>
      </c>
    </row>
    <row r="828" spans="1:4">
      <c r="A828" s="9" t="s">
        <v>1770</v>
      </c>
      <c r="B828">
        <v>1</v>
      </c>
      <c r="C828">
        <v>38.22</v>
      </c>
      <c r="D828">
        <v>2</v>
      </c>
    </row>
    <row r="829" spans="1:4">
      <c r="A829" s="9" t="s">
        <v>1771</v>
      </c>
      <c r="B829">
        <v>1</v>
      </c>
      <c r="C829">
        <v>6.45</v>
      </c>
      <c r="D829">
        <v>4</v>
      </c>
    </row>
    <row r="830" spans="1:4">
      <c r="A830" s="9" t="s">
        <v>1772</v>
      </c>
      <c r="B830">
        <v>1</v>
      </c>
      <c r="C830">
        <v>28.47</v>
      </c>
      <c r="D830">
        <v>6</v>
      </c>
    </row>
    <row r="831" spans="1:4">
      <c r="A831" s="9" t="s">
        <v>1773</v>
      </c>
      <c r="B831">
        <v>1</v>
      </c>
      <c r="C831">
        <v>35.96</v>
      </c>
      <c r="D831">
        <v>5</v>
      </c>
    </row>
    <row r="832" spans="1:4">
      <c r="A832" s="9" t="s">
        <v>1774</v>
      </c>
      <c r="B832">
        <v>1</v>
      </c>
      <c r="C832">
        <v>43.34</v>
      </c>
      <c r="D832">
        <v>2</v>
      </c>
    </row>
    <row r="833" spans="1:4">
      <c r="A833" s="9" t="s">
        <v>1775</v>
      </c>
      <c r="B833">
        <v>1</v>
      </c>
      <c r="C833">
        <v>27.21</v>
      </c>
      <c r="D833">
        <v>4</v>
      </c>
    </row>
    <row r="834" spans="1:4">
      <c r="A834" s="9" t="s">
        <v>219</v>
      </c>
      <c r="B834">
        <v>1</v>
      </c>
      <c r="C834">
        <v>0.2</v>
      </c>
      <c r="D834">
        <v>7</v>
      </c>
    </row>
    <row r="835" spans="1:4">
      <c r="A835" s="9" t="s">
        <v>1776</v>
      </c>
      <c r="B835">
        <v>1</v>
      </c>
      <c r="C835">
        <v>18.77</v>
      </c>
      <c r="D835">
        <v>6</v>
      </c>
    </row>
    <row r="836" spans="1:4">
      <c r="A836" s="9" t="s">
        <v>1777</v>
      </c>
      <c r="B836">
        <v>1</v>
      </c>
      <c r="C836">
        <v>23.9</v>
      </c>
      <c r="D836">
        <v>4</v>
      </c>
    </row>
    <row r="837" spans="1:4">
      <c r="A837" s="9" t="s">
        <v>1778</v>
      </c>
      <c r="B837">
        <v>1</v>
      </c>
      <c r="C837">
        <v>6.71</v>
      </c>
      <c r="D837">
        <v>2</v>
      </c>
    </row>
    <row r="838" spans="1:4">
      <c r="A838" s="9" t="s">
        <v>1779</v>
      </c>
      <c r="B838">
        <v>1</v>
      </c>
      <c r="C838">
        <v>1.95</v>
      </c>
      <c r="D838">
        <v>4</v>
      </c>
    </row>
    <row r="839" spans="1:4">
      <c r="A839" s="9" t="s">
        <v>1780</v>
      </c>
      <c r="B839">
        <v>1</v>
      </c>
      <c r="C839">
        <v>10.050000000000001</v>
      </c>
      <c r="D839">
        <v>1</v>
      </c>
    </row>
    <row r="840" spans="1:4">
      <c r="A840" s="9" t="s">
        <v>1781</v>
      </c>
      <c r="B840">
        <v>1</v>
      </c>
      <c r="C840">
        <v>33.33</v>
      </c>
      <c r="D840">
        <v>2</v>
      </c>
    </row>
    <row r="841" spans="1:4">
      <c r="A841" s="9" t="s">
        <v>1782</v>
      </c>
      <c r="B841">
        <v>1</v>
      </c>
      <c r="C841">
        <v>14.77</v>
      </c>
      <c r="D841">
        <v>9</v>
      </c>
    </row>
    <row r="842" spans="1:4">
      <c r="A842" s="9" t="s">
        <v>1783</v>
      </c>
      <c r="B842">
        <v>1</v>
      </c>
      <c r="C842">
        <v>37.24</v>
      </c>
      <c r="D842">
        <v>5</v>
      </c>
    </row>
    <row r="843" spans="1:4">
      <c r="A843" s="9" t="s">
        <v>1784</v>
      </c>
      <c r="B843">
        <v>1</v>
      </c>
      <c r="C843">
        <v>8.61</v>
      </c>
      <c r="D843">
        <v>4</v>
      </c>
    </row>
    <row r="844" spans="1:4">
      <c r="A844" s="9" t="s">
        <v>1785</v>
      </c>
      <c r="B844">
        <v>1</v>
      </c>
      <c r="C844">
        <v>7.12</v>
      </c>
      <c r="D844">
        <v>2</v>
      </c>
    </row>
    <row r="845" spans="1:4">
      <c r="A845" s="9" t="s">
        <v>220</v>
      </c>
      <c r="B845">
        <v>1</v>
      </c>
      <c r="C845">
        <v>36.18</v>
      </c>
      <c r="D845">
        <v>5</v>
      </c>
    </row>
    <row r="846" spans="1:4">
      <c r="A846" s="9" t="s">
        <v>1786</v>
      </c>
      <c r="B846">
        <v>1</v>
      </c>
      <c r="C846">
        <v>36.14</v>
      </c>
      <c r="D846">
        <v>5</v>
      </c>
    </row>
    <row r="847" spans="1:4">
      <c r="A847" s="9" t="s">
        <v>1787</v>
      </c>
      <c r="B847">
        <v>1</v>
      </c>
      <c r="C847">
        <v>0.34</v>
      </c>
      <c r="D847">
        <v>1</v>
      </c>
    </row>
    <row r="848" spans="1:4">
      <c r="A848" s="9" t="s">
        <v>1788</v>
      </c>
      <c r="B848">
        <v>1</v>
      </c>
      <c r="C848">
        <v>12.97</v>
      </c>
      <c r="D848">
        <v>8</v>
      </c>
    </row>
    <row r="849" spans="1:4">
      <c r="A849" s="9" t="s">
        <v>1789</v>
      </c>
      <c r="B849">
        <v>1</v>
      </c>
      <c r="C849">
        <v>32.21</v>
      </c>
      <c r="D849">
        <v>3</v>
      </c>
    </row>
    <row r="850" spans="1:4">
      <c r="A850" s="9" t="s">
        <v>1790</v>
      </c>
      <c r="B850">
        <v>1</v>
      </c>
      <c r="C850">
        <v>16.96</v>
      </c>
      <c r="D850">
        <v>5</v>
      </c>
    </row>
    <row r="851" spans="1:4">
      <c r="A851" s="9" t="s">
        <v>1791</v>
      </c>
      <c r="B851">
        <v>1</v>
      </c>
      <c r="C851">
        <v>37.06</v>
      </c>
      <c r="D851">
        <v>2</v>
      </c>
    </row>
    <row r="852" spans="1:4">
      <c r="A852" s="9" t="s">
        <v>1792</v>
      </c>
      <c r="B852">
        <v>1</v>
      </c>
      <c r="C852">
        <v>49.75</v>
      </c>
      <c r="D852">
        <v>7</v>
      </c>
    </row>
    <row r="853" spans="1:4">
      <c r="A853" s="9" t="s">
        <v>1793</v>
      </c>
      <c r="B853">
        <v>1</v>
      </c>
      <c r="C853">
        <v>41.72</v>
      </c>
      <c r="D853">
        <v>6</v>
      </c>
    </row>
    <row r="854" spans="1:4">
      <c r="A854" s="9" t="s">
        <v>1794</v>
      </c>
      <c r="B854">
        <v>1</v>
      </c>
      <c r="C854">
        <v>33.799999999999997</v>
      </c>
      <c r="D854">
        <v>6</v>
      </c>
    </row>
    <row r="855" spans="1:4">
      <c r="A855" s="9" t="s">
        <v>1795</v>
      </c>
      <c r="B855">
        <v>1</v>
      </c>
      <c r="C855">
        <v>13.21</v>
      </c>
      <c r="D855">
        <v>2</v>
      </c>
    </row>
    <row r="856" spans="1:4">
      <c r="A856" s="9" t="s">
        <v>221</v>
      </c>
      <c r="B856">
        <v>1</v>
      </c>
      <c r="C856">
        <v>23.23</v>
      </c>
      <c r="D856">
        <v>2</v>
      </c>
    </row>
    <row r="857" spans="1:4">
      <c r="A857" s="9" t="s">
        <v>1796</v>
      </c>
      <c r="B857">
        <v>1</v>
      </c>
      <c r="C857">
        <v>20.260000000000002</v>
      </c>
      <c r="D857">
        <v>1</v>
      </c>
    </row>
    <row r="858" spans="1:4">
      <c r="A858" s="9" t="s">
        <v>1797</v>
      </c>
      <c r="B858">
        <v>1</v>
      </c>
      <c r="C858">
        <v>46.46</v>
      </c>
      <c r="D858">
        <v>9</v>
      </c>
    </row>
    <row r="859" spans="1:4">
      <c r="A859" s="9" t="s">
        <v>1798</v>
      </c>
      <c r="B859">
        <v>1</v>
      </c>
      <c r="C859">
        <v>20.38</v>
      </c>
      <c r="D859">
        <v>6</v>
      </c>
    </row>
    <row r="860" spans="1:4">
      <c r="A860" s="9" t="s">
        <v>1799</v>
      </c>
      <c r="B860">
        <v>1</v>
      </c>
      <c r="C860">
        <v>28.37</v>
      </c>
      <c r="D860">
        <v>1</v>
      </c>
    </row>
    <row r="861" spans="1:4">
      <c r="A861" s="9" t="s">
        <v>1800</v>
      </c>
      <c r="B861">
        <v>1</v>
      </c>
      <c r="C861">
        <v>36.1</v>
      </c>
      <c r="D861">
        <v>5</v>
      </c>
    </row>
    <row r="862" spans="1:4">
      <c r="A862" s="9" t="s">
        <v>1801</v>
      </c>
      <c r="B862">
        <v>1</v>
      </c>
      <c r="C862">
        <v>26.28</v>
      </c>
      <c r="D862">
        <v>4</v>
      </c>
    </row>
    <row r="863" spans="1:4">
      <c r="A863" s="9" t="s">
        <v>1802</v>
      </c>
      <c r="B863">
        <v>1</v>
      </c>
      <c r="C863">
        <v>35.36</v>
      </c>
      <c r="D863">
        <v>5</v>
      </c>
    </row>
    <row r="864" spans="1:4">
      <c r="A864" s="9" t="s">
        <v>1803</v>
      </c>
      <c r="B864">
        <v>1</v>
      </c>
      <c r="C864">
        <v>13.09</v>
      </c>
      <c r="D864">
        <v>6</v>
      </c>
    </row>
    <row r="865" spans="1:4">
      <c r="A865" s="9" t="s">
        <v>1804</v>
      </c>
      <c r="B865">
        <v>1</v>
      </c>
      <c r="C865">
        <v>32.21</v>
      </c>
      <c r="D865">
        <v>3</v>
      </c>
    </row>
    <row r="866" spans="1:4">
      <c r="A866" s="9" t="s">
        <v>1805</v>
      </c>
      <c r="B866">
        <v>1</v>
      </c>
      <c r="C866">
        <v>43.89</v>
      </c>
      <c r="D866">
        <v>9</v>
      </c>
    </row>
    <row r="867" spans="1:4">
      <c r="A867" s="9" t="s">
        <v>222</v>
      </c>
      <c r="B867">
        <v>1</v>
      </c>
      <c r="C867">
        <v>20.88</v>
      </c>
      <c r="D867">
        <v>9</v>
      </c>
    </row>
    <row r="868" spans="1:4">
      <c r="A868" s="9" t="s">
        <v>1806</v>
      </c>
      <c r="B868">
        <v>1</v>
      </c>
      <c r="C868">
        <v>4.6100000000000003</v>
      </c>
      <c r="D868">
        <v>9</v>
      </c>
    </row>
    <row r="869" spans="1:4">
      <c r="A869" s="9" t="s">
        <v>1807</v>
      </c>
      <c r="B869">
        <v>1</v>
      </c>
      <c r="C869">
        <v>41.21</v>
      </c>
      <c r="D869">
        <v>1</v>
      </c>
    </row>
    <row r="870" spans="1:4">
      <c r="A870" s="9" t="s">
        <v>1808</v>
      </c>
      <c r="B870">
        <v>1</v>
      </c>
      <c r="C870">
        <v>20.11</v>
      </c>
      <c r="D870">
        <v>4</v>
      </c>
    </row>
    <row r="871" spans="1:4">
      <c r="A871" s="9" t="s">
        <v>1809</v>
      </c>
      <c r="B871">
        <v>1</v>
      </c>
      <c r="C871">
        <v>39.36</v>
      </c>
      <c r="D871">
        <v>5</v>
      </c>
    </row>
    <row r="872" spans="1:4">
      <c r="A872" s="9" t="s">
        <v>1810</v>
      </c>
      <c r="B872">
        <v>1</v>
      </c>
      <c r="C872">
        <v>33</v>
      </c>
      <c r="D872">
        <v>4</v>
      </c>
    </row>
    <row r="873" spans="1:4">
      <c r="A873" s="9" t="s">
        <v>1811</v>
      </c>
      <c r="B873">
        <v>1</v>
      </c>
      <c r="C873">
        <v>23.1</v>
      </c>
      <c r="D873">
        <v>1</v>
      </c>
    </row>
    <row r="874" spans="1:4">
      <c r="A874" s="9" t="s">
        <v>1812</v>
      </c>
      <c r="B874">
        <v>1</v>
      </c>
      <c r="C874">
        <v>43.04</v>
      </c>
      <c r="D874">
        <v>8</v>
      </c>
    </row>
    <row r="875" spans="1:4">
      <c r="A875" s="9" t="s">
        <v>1813</v>
      </c>
      <c r="B875">
        <v>1</v>
      </c>
      <c r="C875">
        <v>48.47</v>
      </c>
      <c r="D875">
        <v>8</v>
      </c>
    </row>
    <row r="876" spans="1:4">
      <c r="A876" s="9" t="s">
        <v>1814</v>
      </c>
      <c r="B876">
        <v>1</v>
      </c>
      <c r="C876">
        <v>41</v>
      </c>
      <c r="D876">
        <v>1</v>
      </c>
    </row>
    <row r="877" spans="1:4">
      <c r="A877" s="9" t="s">
        <v>1815</v>
      </c>
      <c r="B877">
        <v>1</v>
      </c>
      <c r="C877">
        <v>22.12</v>
      </c>
      <c r="D877">
        <v>9</v>
      </c>
    </row>
    <row r="878" spans="1:4">
      <c r="A878" s="9" t="s">
        <v>223</v>
      </c>
      <c r="B878">
        <v>1</v>
      </c>
      <c r="C878">
        <v>39.979999999999997</v>
      </c>
      <c r="D878">
        <v>9</v>
      </c>
    </row>
    <row r="879" spans="1:4">
      <c r="A879" s="9" t="s">
        <v>1816</v>
      </c>
      <c r="B879">
        <v>1</v>
      </c>
      <c r="C879">
        <v>39.99</v>
      </c>
      <c r="D879">
        <v>8</v>
      </c>
    </row>
    <row r="880" spans="1:4">
      <c r="A880" s="9" t="s">
        <v>1817</v>
      </c>
      <c r="B880">
        <v>1</v>
      </c>
      <c r="C880">
        <v>40.67</v>
      </c>
      <c r="D880">
        <v>2</v>
      </c>
    </row>
    <row r="881" spans="1:4">
      <c r="A881" s="9" t="s">
        <v>1818</v>
      </c>
      <c r="B881">
        <v>1</v>
      </c>
      <c r="C881">
        <v>22.7</v>
      </c>
      <c r="D881">
        <v>9</v>
      </c>
    </row>
    <row r="882" spans="1:4">
      <c r="A882" s="9" t="s">
        <v>1819</v>
      </c>
      <c r="B882">
        <v>1</v>
      </c>
      <c r="C882">
        <v>9.5299999999999994</v>
      </c>
      <c r="D882">
        <v>4</v>
      </c>
    </row>
    <row r="883" spans="1:4">
      <c r="A883" s="9" t="s">
        <v>1820</v>
      </c>
      <c r="B883">
        <v>1</v>
      </c>
      <c r="C883">
        <v>39.54</v>
      </c>
      <c r="D883">
        <v>3</v>
      </c>
    </row>
    <row r="884" spans="1:4">
      <c r="A884" s="9" t="s">
        <v>1821</v>
      </c>
      <c r="B884">
        <v>1</v>
      </c>
      <c r="C884">
        <v>20.170000000000002</v>
      </c>
      <c r="D884">
        <v>3</v>
      </c>
    </row>
    <row r="885" spans="1:4">
      <c r="A885" s="9" t="s">
        <v>1822</v>
      </c>
      <c r="B885">
        <v>1</v>
      </c>
      <c r="C885">
        <v>20.440000000000001</v>
      </c>
      <c r="D885">
        <v>8</v>
      </c>
    </row>
    <row r="886" spans="1:4">
      <c r="A886" s="9" t="s">
        <v>1823</v>
      </c>
      <c r="B886">
        <v>1</v>
      </c>
      <c r="C886">
        <v>36.61</v>
      </c>
      <c r="D886">
        <v>5</v>
      </c>
    </row>
    <row r="887" spans="1:4">
      <c r="A887" s="9" t="s">
        <v>1824</v>
      </c>
      <c r="B887">
        <v>1</v>
      </c>
      <c r="C887">
        <v>34.74</v>
      </c>
      <c r="D887">
        <v>5</v>
      </c>
    </row>
    <row r="888" spans="1:4">
      <c r="A888" s="9" t="s">
        <v>1825</v>
      </c>
      <c r="B888">
        <v>1</v>
      </c>
      <c r="C888">
        <v>48.4</v>
      </c>
      <c r="D888">
        <v>4</v>
      </c>
    </row>
    <row r="889" spans="1:4">
      <c r="A889" s="9" t="s">
        <v>224</v>
      </c>
      <c r="B889">
        <v>1</v>
      </c>
      <c r="C889">
        <v>42.06</v>
      </c>
      <c r="D889">
        <v>7</v>
      </c>
    </row>
    <row r="890" spans="1:4">
      <c r="A890" s="9" t="s">
        <v>1826</v>
      </c>
      <c r="B890">
        <v>1</v>
      </c>
      <c r="C890">
        <v>38.869999999999997</v>
      </c>
      <c r="D890">
        <v>1</v>
      </c>
    </row>
    <row r="891" spans="1:4">
      <c r="A891" s="9" t="s">
        <v>1827</v>
      </c>
      <c r="B891">
        <v>1</v>
      </c>
      <c r="C891">
        <v>1.4</v>
      </c>
      <c r="D891">
        <v>2</v>
      </c>
    </row>
    <row r="892" spans="1:4">
      <c r="A892" s="9" t="s">
        <v>1828</v>
      </c>
      <c r="B892">
        <v>1</v>
      </c>
      <c r="C892">
        <v>11.53</v>
      </c>
      <c r="D892">
        <v>5</v>
      </c>
    </row>
    <row r="893" spans="1:4">
      <c r="A893" s="9" t="s">
        <v>1829</v>
      </c>
      <c r="B893">
        <v>1</v>
      </c>
      <c r="C893">
        <v>15.38</v>
      </c>
      <c r="D893">
        <v>1</v>
      </c>
    </row>
    <row r="894" spans="1:4">
      <c r="A894" s="9" t="s">
        <v>1830</v>
      </c>
      <c r="B894">
        <v>1</v>
      </c>
      <c r="C894">
        <v>47.16</v>
      </c>
      <c r="D894">
        <v>8</v>
      </c>
    </row>
    <row r="895" spans="1:4">
      <c r="A895" s="9" t="s">
        <v>1831</v>
      </c>
      <c r="B895">
        <v>1</v>
      </c>
      <c r="C895">
        <v>32.36</v>
      </c>
      <c r="D895">
        <v>1</v>
      </c>
    </row>
    <row r="896" spans="1:4">
      <c r="A896" s="9" t="s">
        <v>1832</v>
      </c>
      <c r="B896">
        <v>1</v>
      </c>
      <c r="C896">
        <v>2.2000000000000002</v>
      </c>
      <c r="D896">
        <v>4</v>
      </c>
    </row>
    <row r="897" spans="1:4">
      <c r="A897" s="9" t="s">
        <v>1833</v>
      </c>
      <c r="B897">
        <v>1</v>
      </c>
      <c r="C897">
        <v>46.91</v>
      </c>
      <c r="D897">
        <v>2</v>
      </c>
    </row>
    <row r="898" spans="1:4">
      <c r="A898" s="9" t="s">
        <v>1834</v>
      </c>
      <c r="B898">
        <v>1</v>
      </c>
      <c r="C898">
        <v>28.22</v>
      </c>
      <c r="D898">
        <v>6</v>
      </c>
    </row>
    <row r="899" spans="1:4">
      <c r="A899" s="9" t="s">
        <v>1835</v>
      </c>
      <c r="B899">
        <v>1</v>
      </c>
      <c r="C899">
        <v>4.91</v>
      </c>
      <c r="D899">
        <v>6</v>
      </c>
    </row>
    <row r="900" spans="1:4">
      <c r="A900" s="9" t="s">
        <v>225</v>
      </c>
      <c r="B900">
        <v>1</v>
      </c>
      <c r="C900">
        <v>19.61</v>
      </c>
      <c r="D900">
        <v>2</v>
      </c>
    </row>
    <row r="901" spans="1:4">
      <c r="A901" s="9" t="s">
        <v>1836</v>
      </c>
      <c r="B901">
        <v>1</v>
      </c>
      <c r="C901">
        <v>42.04</v>
      </c>
      <c r="D901">
        <v>3</v>
      </c>
    </row>
    <row r="902" spans="1:4">
      <c r="A902" s="9" t="s">
        <v>1837</v>
      </c>
      <c r="B902">
        <v>1</v>
      </c>
      <c r="C902">
        <v>20.99</v>
      </c>
      <c r="D902">
        <v>2</v>
      </c>
    </row>
    <row r="903" spans="1:4">
      <c r="A903" s="9" t="s">
        <v>1838</v>
      </c>
      <c r="B903">
        <v>1</v>
      </c>
      <c r="C903">
        <v>7.86</v>
      </c>
      <c r="D903">
        <v>8</v>
      </c>
    </row>
    <row r="904" spans="1:4">
      <c r="A904" s="9" t="s">
        <v>1839</v>
      </c>
      <c r="B904">
        <v>1</v>
      </c>
      <c r="C904">
        <v>22.13</v>
      </c>
      <c r="D904">
        <v>3</v>
      </c>
    </row>
    <row r="905" spans="1:4">
      <c r="A905" s="9" t="s">
        <v>1840</v>
      </c>
      <c r="B905">
        <v>1</v>
      </c>
      <c r="C905">
        <v>0.76</v>
      </c>
      <c r="D905">
        <v>5</v>
      </c>
    </row>
    <row r="906" spans="1:4">
      <c r="A906" s="9" t="s">
        <v>1841</v>
      </c>
      <c r="B906">
        <v>1</v>
      </c>
      <c r="C906">
        <v>44.7</v>
      </c>
      <c r="D906">
        <v>6</v>
      </c>
    </row>
    <row r="907" spans="1:4">
      <c r="A907" s="9" t="s">
        <v>1842</v>
      </c>
      <c r="B907">
        <v>1</v>
      </c>
      <c r="C907">
        <v>15.87</v>
      </c>
      <c r="D907">
        <v>1</v>
      </c>
    </row>
    <row r="908" spans="1:4">
      <c r="A908" s="9" t="s">
        <v>1843</v>
      </c>
      <c r="B908">
        <v>1</v>
      </c>
      <c r="C908">
        <v>12.77</v>
      </c>
      <c r="D908">
        <v>9</v>
      </c>
    </row>
    <row r="909" spans="1:4">
      <c r="A909" s="9" t="s">
        <v>1844</v>
      </c>
      <c r="B909">
        <v>1</v>
      </c>
      <c r="C909">
        <v>37.26</v>
      </c>
      <c r="D909">
        <v>1</v>
      </c>
    </row>
    <row r="910" spans="1:4">
      <c r="A910" s="9" t="s">
        <v>1845</v>
      </c>
      <c r="B910">
        <v>1</v>
      </c>
      <c r="C910">
        <v>9.35</v>
      </c>
      <c r="D910">
        <v>4</v>
      </c>
    </row>
    <row r="911" spans="1:4">
      <c r="A911" s="9" t="s">
        <v>61</v>
      </c>
      <c r="B911">
        <v>1</v>
      </c>
      <c r="C911">
        <v>32.54</v>
      </c>
      <c r="D911">
        <v>9</v>
      </c>
    </row>
    <row r="912" spans="1:4">
      <c r="A912" s="9" t="s">
        <v>226</v>
      </c>
      <c r="B912">
        <v>1</v>
      </c>
      <c r="C912">
        <v>46.79</v>
      </c>
      <c r="D912">
        <v>1</v>
      </c>
    </row>
    <row r="913" spans="1:4">
      <c r="A913" s="9" t="s">
        <v>1846</v>
      </c>
      <c r="B913">
        <v>1</v>
      </c>
      <c r="C913">
        <v>0.16</v>
      </c>
      <c r="D913">
        <v>1</v>
      </c>
    </row>
    <row r="914" spans="1:4">
      <c r="A914" s="9" t="s">
        <v>1847</v>
      </c>
      <c r="B914">
        <v>1</v>
      </c>
      <c r="C914">
        <v>45.31</v>
      </c>
      <c r="D914">
        <v>1</v>
      </c>
    </row>
    <row r="915" spans="1:4">
      <c r="A915" s="9" t="s">
        <v>1848</v>
      </c>
      <c r="B915">
        <v>1</v>
      </c>
      <c r="C915">
        <v>31.14</v>
      </c>
      <c r="D915">
        <v>6</v>
      </c>
    </row>
    <row r="916" spans="1:4">
      <c r="A916" s="9" t="s">
        <v>1849</v>
      </c>
      <c r="B916">
        <v>1</v>
      </c>
      <c r="C916">
        <v>40.1</v>
      </c>
      <c r="D916">
        <v>6</v>
      </c>
    </row>
    <row r="917" spans="1:4">
      <c r="A917" s="9" t="s">
        <v>1850</v>
      </c>
      <c r="B917">
        <v>1</v>
      </c>
      <c r="C917">
        <v>23.09</v>
      </c>
      <c r="D917">
        <v>9</v>
      </c>
    </row>
    <row r="918" spans="1:4">
      <c r="A918" s="9" t="s">
        <v>1851</v>
      </c>
      <c r="B918">
        <v>1</v>
      </c>
      <c r="C918">
        <v>5.89</v>
      </c>
      <c r="D918">
        <v>8</v>
      </c>
    </row>
    <row r="919" spans="1:4">
      <c r="A919" s="9" t="s">
        <v>1852</v>
      </c>
      <c r="B919">
        <v>1</v>
      </c>
      <c r="C919">
        <v>46.04</v>
      </c>
      <c r="D919">
        <v>3</v>
      </c>
    </row>
    <row r="920" spans="1:4">
      <c r="A920" s="9" t="s">
        <v>1853</v>
      </c>
      <c r="B920">
        <v>1</v>
      </c>
      <c r="C920">
        <v>5.53</v>
      </c>
      <c r="D920">
        <v>3</v>
      </c>
    </row>
    <row r="921" spans="1:4">
      <c r="A921" s="9" t="s">
        <v>1854</v>
      </c>
      <c r="B921">
        <v>1</v>
      </c>
      <c r="C921">
        <v>35.35</v>
      </c>
      <c r="D921">
        <v>1</v>
      </c>
    </row>
    <row r="922" spans="1:4">
      <c r="A922" s="9" t="s">
        <v>1855</v>
      </c>
      <c r="B922">
        <v>1</v>
      </c>
      <c r="C922">
        <v>19.82</v>
      </c>
      <c r="D922">
        <v>6</v>
      </c>
    </row>
    <row r="923" spans="1:4">
      <c r="A923" s="9" t="s">
        <v>227</v>
      </c>
      <c r="B923">
        <v>1</v>
      </c>
      <c r="C923">
        <v>46.18</v>
      </c>
      <c r="D923">
        <v>9</v>
      </c>
    </row>
    <row r="924" spans="1:4">
      <c r="A924" s="9" t="s">
        <v>1856</v>
      </c>
      <c r="B924">
        <v>1</v>
      </c>
      <c r="C924">
        <v>49.21</v>
      </c>
      <c r="D924">
        <v>5</v>
      </c>
    </row>
    <row r="925" spans="1:4">
      <c r="A925" s="9" t="s">
        <v>1857</v>
      </c>
      <c r="B925">
        <v>1</v>
      </c>
      <c r="C925">
        <v>10.33</v>
      </c>
      <c r="D925">
        <v>3</v>
      </c>
    </row>
    <row r="926" spans="1:4">
      <c r="A926" s="9" t="s">
        <v>1858</v>
      </c>
      <c r="B926">
        <v>1</v>
      </c>
      <c r="C926">
        <v>4.18</v>
      </c>
      <c r="D926">
        <v>8</v>
      </c>
    </row>
    <row r="927" spans="1:4">
      <c r="A927" s="9" t="s">
        <v>1859</v>
      </c>
      <c r="B927">
        <v>1</v>
      </c>
      <c r="C927">
        <v>40.08</v>
      </c>
      <c r="D927">
        <v>2</v>
      </c>
    </row>
    <row r="928" spans="1:4">
      <c r="A928" s="9" t="s">
        <v>1860</v>
      </c>
      <c r="B928">
        <v>1</v>
      </c>
      <c r="C928">
        <v>31.83</v>
      </c>
      <c r="D928">
        <v>2</v>
      </c>
    </row>
    <row r="929" spans="1:4">
      <c r="A929" s="9" t="s">
        <v>1861</v>
      </c>
      <c r="B929">
        <v>1</v>
      </c>
      <c r="C929">
        <v>31.29</v>
      </c>
      <c r="D929">
        <v>6</v>
      </c>
    </row>
    <row r="930" spans="1:4">
      <c r="A930" s="9" t="s">
        <v>1862</v>
      </c>
      <c r="B930">
        <v>1</v>
      </c>
      <c r="C930">
        <v>36.979999999999997</v>
      </c>
      <c r="D930">
        <v>1</v>
      </c>
    </row>
    <row r="931" spans="1:4">
      <c r="A931" s="9" t="s">
        <v>1863</v>
      </c>
      <c r="B931">
        <v>1</v>
      </c>
      <c r="C931">
        <v>39.630000000000003</v>
      </c>
      <c r="D931">
        <v>8</v>
      </c>
    </row>
    <row r="932" spans="1:4">
      <c r="A932" s="9" t="s">
        <v>1864</v>
      </c>
      <c r="B932">
        <v>1</v>
      </c>
      <c r="C932">
        <v>43.2</v>
      </c>
      <c r="D932">
        <v>2</v>
      </c>
    </row>
    <row r="933" spans="1:4">
      <c r="A933" s="9" t="s">
        <v>1865</v>
      </c>
      <c r="B933">
        <v>1</v>
      </c>
      <c r="C933">
        <v>39.950000000000003</v>
      </c>
      <c r="D933">
        <v>6</v>
      </c>
    </row>
    <row r="934" spans="1:4">
      <c r="A934" s="9" t="s">
        <v>228</v>
      </c>
      <c r="B934">
        <v>1</v>
      </c>
      <c r="C934">
        <v>38.69</v>
      </c>
      <c r="D934">
        <v>8</v>
      </c>
    </row>
    <row r="935" spans="1:4">
      <c r="A935" s="9" t="s">
        <v>1866</v>
      </c>
      <c r="B935">
        <v>1</v>
      </c>
      <c r="C935">
        <v>20.65</v>
      </c>
      <c r="D935">
        <v>2</v>
      </c>
    </row>
    <row r="936" spans="1:4">
      <c r="A936" s="9" t="s">
        <v>1867</v>
      </c>
      <c r="B936">
        <v>1</v>
      </c>
      <c r="C936">
        <v>43.24</v>
      </c>
      <c r="D936">
        <v>4</v>
      </c>
    </row>
    <row r="937" spans="1:4">
      <c r="A937" s="9" t="s">
        <v>1868</v>
      </c>
      <c r="B937">
        <v>1</v>
      </c>
      <c r="C937">
        <v>28.77</v>
      </c>
      <c r="D937">
        <v>6</v>
      </c>
    </row>
    <row r="938" spans="1:4">
      <c r="A938" s="9" t="s">
        <v>1869</v>
      </c>
      <c r="B938">
        <v>1</v>
      </c>
      <c r="C938">
        <v>33.94</v>
      </c>
      <c r="D938">
        <v>3</v>
      </c>
    </row>
    <row r="939" spans="1:4">
      <c r="A939" s="9" t="s">
        <v>1870</v>
      </c>
      <c r="B939">
        <v>1</v>
      </c>
      <c r="C939">
        <v>47.77</v>
      </c>
      <c r="D939">
        <v>5</v>
      </c>
    </row>
    <row r="940" spans="1:4">
      <c r="A940" s="9" t="s">
        <v>1871</v>
      </c>
      <c r="B940">
        <v>1</v>
      </c>
      <c r="C940">
        <v>27.75</v>
      </c>
      <c r="D940">
        <v>8</v>
      </c>
    </row>
    <row r="941" spans="1:4">
      <c r="A941" s="9" t="s">
        <v>1872</v>
      </c>
      <c r="B941">
        <v>1</v>
      </c>
      <c r="C941">
        <v>39.729999999999997</v>
      </c>
      <c r="D941">
        <v>5</v>
      </c>
    </row>
    <row r="942" spans="1:4">
      <c r="A942" s="9" t="s">
        <v>1873</v>
      </c>
      <c r="B942">
        <v>1</v>
      </c>
      <c r="C942">
        <v>29.42</v>
      </c>
      <c r="D942">
        <v>3</v>
      </c>
    </row>
    <row r="943" spans="1:4">
      <c r="A943" s="9" t="s">
        <v>1874</v>
      </c>
      <c r="B943">
        <v>1</v>
      </c>
      <c r="C943">
        <v>42.57</v>
      </c>
      <c r="D943">
        <v>2</v>
      </c>
    </row>
    <row r="944" spans="1:4">
      <c r="A944" s="9" t="s">
        <v>1875</v>
      </c>
      <c r="B944">
        <v>1</v>
      </c>
      <c r="C944">
        <v>9.61</v>
      </c>
      <c r="D944">
        <v>2</v>
      </c>
    </row>
    <row r="945" spans="1:4">
      <c r="A945" s="9" t="s">
        <v>229</v>
      </c>
      <c r="B945">
        <v>1</v>
      </c>
      <c r="C945">
        <v>33.49</v>
      </c>
      <c r="D945">
        <v>1</v>
      </c>
    </row>
    <row r="946" spans="1:4">
      <c r="A946" s="9" t="s">
        <v>1876</v>
      </c>
      <c r="B946">
        <v>1</v>
      </c>
      <c r="C946">
        <v>47.52</v>
      </c>
      <c r="D946">
        <v>1</v>
      </c>
    </row>
    <row r="947" spans="1:4">
      <c r="A947" s="9" t="s">
        <v>1877</v>
      </c>
      <c r="B947">
        <v>1</v>
      </c>
      <c r="C947">
        <v>45.19</v>
      </c>
      <c r="D947">
        <v>9</v>
      </c>
    </row>
    <row r="948" spans="1:4">
      <c r="A948" s="9" t="s">
        <v>1878</v>
      </c>
      <c r="B948">
        <v>1</v>
      </c>
      <c r="C948">
        <v>23.71</v>
      </c>
      <c r="D948">
        <v>7</v>
      </c>
    </row>
    <row r="949" spans="1:4">
      <c r="A949" s="9" t="s">
        <v>1879</v>
      </c>
      <c r="B949">
        <v>1</v>
      </c>
      <c r="C949">
        <v>46.7</v>
      </c>
      <c r="D949">
        <v>9</v>
      </c>
    </row>
    <row r="950" spans="1:4">
      <c r="A950" s="9" t="s">
        <v>1880</v>
      </c>
      <c r="B950">
        <v>1</v>
      </c>
      <c r="C950">
        <v>4.38</v>
      </c>
      <c r="D950">
        <v>8</v>
      </c>
    </row>
    <row r="951" spans="1:4">
      <c r="A951" s="9" t="s">
        <v>1881</v>
      </c>
      <c r="B951">
        <v>1</v>
      </c>
      <c r="C951">
        <v>0.57999999999999996</v>
      </c>
      <c r="D951">
        <v>3</v>
      </c>
    </row>
    <row r="952" spans="1:4">
      <c r="A952" s="9" t="s">
        <v>1882</v>
      </c>
      <c r="B952">
        <v>1</v>
      </c>
      <c r="C952">
        <v>9.16</v>
      </c>
      <c r="D952">
        <v>9</v>
      </c>
    </row>
    <row r="953" spans="1:4">
      <c r="A953" s="9" t="s">
        <v>1883</v>
      </c>
      <c r="B953">
        <v>1</v>
      </c>
      <c r="C953">
        <v>9.83</v>
      </c>
      <c r="D953">
        <v>9</v>
      </c>
    </row>
    <row r="954" spans="1:4">
      <c r="A954" s="9" t="s">
        <v>1884</v>
      </c>
      <c r="B954">
        <v>1</v>
      </c>
      <c r="C954">
        <v>45.39</v>
      </c>
      <c r="D954">
        <v>2</v>
      </c>
    </row>
    <row r="955" spans="1:4">
      <c r="A955" s="9" t="s">
        <v>1885</v>
      </c>
      <c r="B955">
        <v>1</v>
      </c>
      <c r="C955">
        <v>39.14</v>
      </c>
      <c r="D955">
        <v>2</v>
      </c>
    </row>
    <row r="956" spans="1:4">
      <c r="A956" s="9" t="s">
        <v>230</v>
      </c>
      <c r="B956">
        <v>1</v>
      </c>
      <c r="C956">
        <v>16.899999999999999</v>
      </c>
      <c r="D956">
        <v>8</v>
      </c>
    </row>
    <row r="957" spans="1:4">
      <c r="A957" s="9" t="s">
        <v>1886</v>
      </c>
      <c r="B957">
        <v>1</v>
      </c>
      <c r="C957">
        <v>18.27</v>
      </c>
      <c r="D957">
        <v>2</v>
      </c>
    </row>
    <row r="958" spans="1:4">
      <c r="A958" s="9" t="s">
        <v>1887</v>
      </c>
      <c r="B958">
        <v>1</v>
      </c>
      <c r="C958">
        <v>5.75</v>
      </c>
      <c r="D958">
        <v>1</v>
      </c>
    </row>
    <row r="959" spans="1:4">
      <c r="A959" s="9" t="s">
        <v>1888</v>
      </c>
      <c r="B959">
        <v>1</v>
      </c>
      <c r="C959">
        <v>3.14</v>
      </c>
      <c r="D959">
        <v>9</v>
      </c>
    </row>
    <row r="960" spans="1:4">
      <c r="A960" s="9" t="s">
        <v>1889</v>
      </c>
      <c r="B960">
        <v>1</v>
      </c>
      <c r="C960">
        <v>17.940000000000001</v>
      </c>
      <c r="D960">
        <v>3</v>
      </c>
    </row>
    <row r="961" spans="1:4">
      <c r="A961" s="9" t="s">
        <v>1890</v>
      </c>
      <c r="B961">
        <v>1</v>
      </c>
      <c r="C961">
        <v>1.05</v>
      </c>
      <c r="D961">
        <v>4</v>
      </c>
    </row>
    <row r="962" spans="1:4">
      <c r="A962" s="9" t="s">
        <v>1891</v>
      </c>
      <c r="B962">
        <v>1</v>
      </c>
      <c r="C962">
        <v>18.739999999999998</v>
      </c>
      <c r="D962">
        <v>2</v>
      </c>
    </row>
    <row r="963" spans="1:4">
      <c r="A963" s="9" t="s">
        <v>1892</v>
      </c>
      <c r="B963">
        <v>1</v>
      </c>
      <c r="C963">
        <v>46.73</v>
      </c>
      <c r="D963">
        <v>6</v>
      </c>
    </row>
    <row r="964" spans="1:4">
      <c r="A964" s="9" t="s">
        <v>1893</v>
      </c>
      <c r="B964">
        <v>1</v>
      </c>
      <c r="C964">
        <v>32.42</v>
      </c>
      <c r="D964">
        <v>5</v>
      </c>
    </row>
    <row r="965" spans="1:4">
      <c r="A965" s="9" t="s">
        <v>1894</v>
      </c>
      <c r="B965">
        <v>1</v>
      </c>
      <c r="C965">
        <v>22.34</v>
      </c>
      <c r="D965">
        <v>5</v>
      </c>
    </row>
    <row r="966" spans="1:4">
      <c r="A966" s="9" t="s">
        <v>1895</v>
      </c>
      <c r="B966">
        <v>1</v>
      </c>
      <c r="C966">
        <v>39.36</v>
      </c>
      <c r="D966">
        <v>6</v>
      </c>
    </row>
    <row r="967" spans="1:4">
      <c r="A967" s="9" t="s">
        <v>231</v>
      </c>
      <c r="B967">
        <v>1</v>
      </c>
      <c r="C967">
        <v>12.65</v>
      </c>
      <c r="D967">
        <v>6</v>
      </c>
    </row>
    <row r="968" spans="1:4">
      <c r="A968" s="9" t="s">
        <v>1896</v>
      </c>
      <c r="B968">
        <v>1</v>
      </c>
      <c r="C968">
        <v>38.799999999999997</v>
      </c>
      <c r="D968">
        <v>9</v>
      </c>
    </row>
    <row r="969" spans="1:4">
      <c r="A969" s="9" t="s">
        <v>1897</v>
      </c>
      <c r="B969">
        <v>1</v>
      </c>
      <c r="C969">
        <v>41.08</v>
      </c>
      <c r="D969">
        <v>3</v>
      </c>
    </row>
    <row r="970" spans="1:4">
      <c r="A970" s="9" t="s">
        <v>1898</v>
      </c>
      <c r="B970">
        <v>1</v>
      </c>
      <c r="C970">
        <v>42.84</v>
      </c>
      <c r="D970">
        <v>5</v>
      </c>
    </row>
    <row r="971" spans="1:4">
      <c r="A971" s="9" t="s">
        <v>1899</v>
      </c>
      <c r="B971">
        <v>1</v>
      </c>
      <c r="C971">
        <v>40.74</v>
      </c>
      <c r="D971">
        <v>7</v>
      </c>
    </row>
    <row r="972" spans="1:4">
      <c r="A972" s="9" t="s">
        <v>1900</v>
      </c>
      <c r="B972">
        <v>1</v>
      </c>
      <c r="C972">
        <v>27.44</v>
      </c>
      <c r="D972">
        <v>4</v>
      </c>
    </row>
    <row r="973" spans="1:4">
      <c r="A973" s="9" t="s">
        <v>1901</v>
      </c>
      <c r="B973">
        <v>1</v>
      </c>
      <c r="C973">
        <v>20.7</v>
      </c>
      <c r="D973">
        <v>8</v>
      </c>
    </row>
    <row r="974" spans="1:4">
      <c r="A974" s="9" t="s">
        <v>1902</v>
      </c>
      <c r="B974">
        <v>1</v>
      </c>
      <c r="C974">
        <v>44.16</v>
      </c>
      <c r="D974">
        <v>6</v>
      </c>
    </row>
    <row r="975" spans="1:4">
      <c r="A975" s="9" t="s">
        <v>1903</v>
      </c>
      <c r="B975">
        <v>1</v>
      </c>
      <c r="C975">
        <v>28.6</v>
      </c>
      <c r="D975">
        <v>5</v>
      </c>
    </row>
    <row r="976" spans="1:4">
      <c r="A976" s="9" t="s">
        <v>1904</v>
      </c>
      <c r="B976">
        <v>1</v>
      </c>
      <c r="C976">
        <v>35.64</v>
      </c>
      <c r="D976">
        <v>7</v>
      </c>
    </row>
    <row r="977" spans="1:4">
      <c r="A977" s="9" t="s">
        <v>1905</v>
      </c>
      <c r="B977">
        <v>1</v>
      </c>
      <c r="C977">
        <v>28.28</v>
      </c>
      <c r="D977">
        <v>8</v>
      </c>
    </row>
    <row r="978" spans="1:4">
      <c r="A978" s="9" t="s">
        <v>232</v>
      </c>
      <c r="B978">
        <v>1</v>
      </c>
      <c r="C978">
        <v>13.48</v>
      </c>
      <c r="D978">
        <v>4</v>
      </c>
    </row>
    <row r="979" spans="1:4">
      <c r="A979" s="9" t="s">
        <v>1906</v>
      </c>
      <c r="B979">
        <v>1</v>
      </c>
      <c r="C979">
        <v>20.48</v>
      </c>
      <c r="D979">
        <v>1</v>
      </c>
    </row>
    <row r="980" spans="1:4">
      <c r="A980" s="9" t="s">
        <v>1907</v>
      </c>
      <c r="B980">
        <v>1</v>
      </c>
      <c r="C980">
        <v>27.47</v>
      </c>
      <c r="D980">
        <v>2</v>
      </c>
    </row>
    <row r="981" spans="1:4">
      <c r="A981" s="9" t="s">
        <v>1908</v>
      </c>
      <c r="B981">
        <v>1</v>
      </c>
      <c r="C981">
        <v>47.21</v>
      </c>
      <c r="D981">
        <v>8</v>
      </c>
    </row>
    <row r="982" spans="1:4">
      <c r="A982" s="9" t="s">
        <v>1909</v>
      </c>
      <c r="B982">
        <v>1</v>
      </c>
      <c r="C982">
        <v>26.86</v>
      </c>
      <c r="D982">
        <v>1</v>
      </c>
    </row>
    <row r="983" spans="1:4">
      <c r="A983" s="9" t="s">
        <v>1910</v>
      </c>
      <c r="B983">
        <v>1</v>
      </c>
      <c r="C983">
        <v>49.25</v>
      </c>
      <c r="D983">
        <v>5</v>
      </c>
    </row>
    <row r="984" spans="1:4">
      <c r="A984" s="9" t="s">
        <v>1911</v>
      </c>
      <c r="B984">
        <v>1</v>
      </c>
      <c r="C984">
        <v>24.11</v>
      </c>
      <c r="D984">
        <v>1</v>
      </c>
    </row>
    <row r="985" spans="1:4">
      <c r="A985" s="9" t="s">
        <v>1912</v>
      </c>
      <c r="B985">
        <v>1</v>
      </c>
      <c r="C985">
        <v>27.02</v>
      </c>
      <c r="D985">
        <v>3</v>
      </c>
    </row>
    <row r="986" spans="1:4">
      <c r="A986" s="9" t="s">
        <v>1913</v>
      </c>
      <c r="B986">
        <v>1</v>
      </c>
      <c r="C986">
        <v>1.84</v>
      </c>
      <c r="D986">
        <v>2</v>
      </c>
    </row>
    <row r="987" spans="1:4">
      <c r="A987" s="9" t="s">
        <v>1914</v>
      </c>
      <c r="B987">
        <v>1</v>
      </c>
      <c r="C987">
        <v>35.340000000000003</v>
      </c>
      <c r="D987">
        <v>5</v>
      </c>
    </row>
    <row r="988" spans="1:4">
      <c r="A988" s="9" t="s">
        <v>1915</v>
      </c>
      <c r="B988">
        <v>1</v>
      </c>
      <c r="C988">
        <v>1.32</v>
      </c>
      <c r="D988">
        <v>1</v>
      </c>
    </row>
    <row r="989" spans="1:4">
      <c r="A989" s="9" t="s">
        <v>233</v>
      </c>
      <c r="B989">
        <v>1</v>
      </c>
      <c r="C989">
        <v>5.43</v>
      </c>
      <c r="D989">
        <v>5</v>
      </c>
    </row>
    <row r="990" spans="1:4">
      <c r="A990" s="9" t="s">
        <v>1916</v>
      </c>
      <c r="B990">
        <v>1</v>
      </c>
      <c r="C990">
        <v>39.950000000000003</v>
      </c>
      <c r="D990">
        <v>2</v>
      </c>
    </row>
    <row r="991" spans="1:4">
      <c r="A991" s="9" t="s">
        <v>1917</v>
      </c>
      <c r="B991">
        <v>1</v>
      </c>
      <c r="C991">
        <v>21.82</v>
      </c>
      <c r="D991">
        <v>9</v>
      </c>
    </row>
    <row r="992" spans="1:4">
      <c r="A992" s="9" t="s">
        <v>1918</v>
      </c>
      <c r="B992">
        <v>1</v>
      </c>
      <c r="C992">
        <v>35.15</v>
      </c>
      <c r="D992">
        <v>1</v>
      </c>
    </row>
    <row r="993" spans="1:4">
      <c r="A993" s="9" t="s">
        <v>1919</v>
      </c>
      <c r="B993">
        <v>1</v>
      </c>
      <c r="C993">
        <v>47.88</v>
      </c>
      <c r="D993">
        <v>1</v>
      </c>
    </row>
    <row r="994" spans="1:4">
      <c r="A994" s="9" t="s">
        <v>1920</v>
      </c>
      <c r="B994">
        <v>1</v>
      </c>
      <c r="C994">
        <v>15.36</v>
      </c>
      <c r="D994">
        <v>4</v>
      </c>
    </row>
    <row r="995" spans="1:4">
      <c r="A995" s="9" t="s">
        <v>1921</v>
      </c>
      <c r="B995">
        <v>1</v>
      </c>
      <c r="C995">
        <v>22.03</v>
      </c>
      <c r="D995">
        <v>3</v>
      </c>
    </row>
    <row r="996" spans="1:4">
      <c r="A996" s="9" t="s">
        <v>1922</v>
      </c>
      <c r="B996">
        <v>1</v>
      </c>
      <c r="C996">
        <v>34.67</v>
      </c>
      <c r="D996">
        <v>7</v>
      </c>
    </row>
    <row r="997" spans="1:4">
      <c r="A997" s="9" t="s">
        <v>1923</v>
      </c>
      <c r="B997">
        <v>1</v>
      </c>
      <c r="C997">
        <v>39.72</v>
      </c>
      <c r="D997">
        <v>5</v>
      </c>
    </row>
    <row r="998" spans="1:4">
      <c r="A998" s="9" t="s">
        <v>1924</v>
      </c>
      <c r="B998">
        <v>1</v>
      </c>
      <c r="C998">
        <v>5.34</v>
      </c>
      <c r="D998">
        <v>2</v>
      </c>
    </row>
    <row r="999" spans="1:4">
      <c r="A999" s="9" t="s">
        <v>1925</v>
      </c>
      <c r="B999">
        <v>1</v>
      </c>
      <c r="C999">
        <v>38.32</v>
      </c>
      <c r="D999">
        <v>2</v>
      </c>
    </row>
    <row r="1000" spans="1:4">
      <c r="A1000" s="9" t="s">
        <v>234</v>
      </c>
      <c r="B1000">
        <v>1</v>
      </c>
      <c r="C1000">
        <v>41.43</v>
      </c>
      <c r="D1000">
        <v>7</v>
      </c>
    </row>
    <row r="1001" spans="1:4">
      <c r="A1001" s="9" t="s">
        <v>1926</v>
      </c>
      <c r="B1001">
        <v>1</v>
      </c>
      <c r="C1001">
        <v>36.770000000000003</v>
      </c>
      <c r="D1001">
        <v>3</v>
      </c>
    </row>
    <row r="1002" spans="1:4">
      <c r="A1002" s="9" t="s">
        <v>1927</v>
      </c>
      <c r="B1002">
        <v>1</v>
      </c>
      <c r="C1002">
        <v>4.7699999999999996</v>
      </c>
      <c r="D1002">
        <v>9</v>
      </c>
    </row>
    <row r="1003" spans="1:4">
      <c r="A1003" s="9" t="s">
        <v>1928</v>
      </c>
      <c r="B1003">
        <v>1</v>
      </c>
      <c r="C1003">
        <v>28.74</v>
      </c>
      <c r="D1003">
        <v>3</v>
      </c>
    </row>
    <row r="1004" spans="1:4">
      <c r="A1004" s="9" t="s">
        <v>1929</v>
      </c>
      <c r="B1004">
        <v>1</v>
      </c>
      <c r="C1004">
        <v>4.51</v>
      </c>
      <c r="D1004">
        <v>3</v>
      </c>
    </row>
    <row r="1005" spans="1:4">
      <c r="A1005" s="9" t="s">
        <v>1930</v>
      </c>
      <c r="B1005">
        <v>1</v>
      </c>
      <c r="C1005">
        <v>22.9</v>
      </c>
      <c r="D1005">
        <v>9</v>
      </c>
    </row>
    <row r="1006" spans="1:4">
      <c r="A1006" s="9" t="s">
        <v>1931</v>
      </c>
      <c r="B1006">
        <v>1</v>
      </c>
      <c r="C1006">
        <v>8</v>
      </c>
      <c r="D1006">
        <v>4</v>
      </c>
    </row>
    <row r="1007" spans="1:4">
      <c r="A1007" s="9" t="s">
        <v>1932</v>
      </c>
      <c r="B1007">
        <v>1</v>
      </c>
      <c r="C1007">
        <v>39.659999999999997</v>
      </c>
      <c r="D1007">
        <v>3</v>
      </c>
    </row>
    <row r="1008" spans="1:4">
      <c r="A1008" s="9" t="s">
        <v>1933</v>
      </c>
      <c r="B1008">
        <v>1</v>
      </c>
      <c r="C1008">
        <v>34.69</v>
      </c>
      <c r="D1008">
        <v>5</v>
      </c>
    </row>
    <row r="1009" spans="1:4">
      <c r="A1009" s="9" t="s">
        <v>1934</v>
      </c>
      <c r="B1009">
        <v>1</v>
      </c>
      <c r="C1009">
        <v>23.16</v>
      </c>
      <c r="D1009">
        <v>1</v>
      </c>
    </row>
    <row r="1010" spans="1:4">
      <c r="A1010" s="9" t="s">
        <v>1935</v>
      </c>
      <c r="B1010">
        <v>1</v>
      </c>
      <c r="C1010">
        <v>45.44</v>
      </c>
      <c r="D1010">
        <v>2</v>
      </c>
    </row>
    <row r="1011" spans="1:4">
      <c r="A1011" s="9" t="s">
        <v>235</v>
      </c>
      <c r="B1011">
        <v>1</v>
      </c>
      <c r="C1011">
        <v>10.84</v>
      </c>
      <c r="D1011">
        <v>3</v>
      </c>
    </row>
    <row r="1012" spans="1:4">
      <c r="A1012" s="9" t="s">
        <v>1936</v>
      </c>
      <c r="B1012">
        <v>1</v>
      </c>
      <c r="C1012">
        <v>16.489999999999998</v>
      </c>
      <c r="D1012">
        <v>9</v>
      </c>
    </row>
    <row r="1013" spans="1:4">
      <c r="A1013" s="9" t="s">
        <v>1937</v>
      </c>
      <c r="B1013">
        <v>1</v>
      </c>
      <c r="C1013">
        <v>36.26</v>
      </c>
      <c r="D1013">
        <v>5</v>
      </c>
    </row>
    <row r="1014" spans="1:4">
      <c r="A1014" s="9" t="s">
        <v>1938</v>
      </c>
      <c r="B1014">
        <v>1</v>
      </c>
      <c r="C1014">
        <v>23.61</v>
      </c>
      <c r="D1014">
        <v>9</v>
      </c>
    </row>
    <row r="1015" spans="1:4">
      <c r="A1015" s="9" t="s">
        <v>1939</v>
      </c>
      <c r="B1015">
        <v>1</v>
      </c>
      <c r="C1015">
        <v>15.86</v>
      </c>
      <c r="D1015">
        <v>7</v>
      </c>
    </row>
    <row r="1016" spans="1:4">
      <c r="A1016" s="9" t="s">
        <v>1940</v>
      </c>
      <c r="B1016">
        <v>1</v>
      </c>
      <c r="C1016">
        <v>2.11</v>
      </c>
      <c r="D1016">
        <v>7</v>
      </c>
    </row>
    <row r="1017" spans="1:4">
      <c r="A1017" s="9" t="s">
        <v>1941</v>
      </c>
      <c r="B1017">
        <v>1</v>
      </c>
      <c r="C1017">
        <v>41.53</v>
      </c>
      <c r="D1017">
        <v>3</v>
      </c>
    </row>
    <row r="1018" spans="1:4">
      <c r="A1018" s="9" t="s">
        <v>1942</v>
      </c>
      <c r="B1018">
        <v>1</v>
      </c>
      <c r="C1018">
        <v>10.27</v>
      </c>
      <c r="D1018">
        <v>2</v>
      </c>
    </row>
    <row r="1019" spans="1:4">
      <c r="A1019" s="9" t="s">
        <v>1943</v>
      </c>
      <c r="B1019">
        <v>1</v>
      </c>
      <c r="C1019">
        <v>17.010000000000002</v>
      </c>
      <c r="D1019">
        <v>6</v>
      </c>
    </row>
    <row r="1020" spans="1:4">
      <c r="A1020" s="9" t="s">
        <v>1944</v>
      </c>
      <c r="B1020">
        <v>1</v>
      </c>
      <c r="C1020">
        <v>44.34</v>
      </c>
      <c r="D1020">
        <v>8</v>
      </c>
    </row>
    <row r="1021" spans="1:4">
      <c r="A1021" s="9" t="s">
        <v>1945</v>
      </c>
      <c r="B1021">
        <v>1</v>
      </c>
      <c r="C1021">
        <v>30.65</v>
      </c>
      <c r="D1021">
        <v>9</v>
      </c>
    </row>
    <row r="1022" spans="1:4">
      <c r="A1022" s="9" t="s">
        <v>62</v>
      </c>
      <c r="B1022">
        <v>1</v>
      </c>
      <c r="C1022">
        <v>42.96</v>
      </c>
      <c r="D1022">
        <v>1</v>
      </c>
    </row>
    <row r="1023" spans="1:4">
      <c r="A1023" s="9" t="s">
        <v>236</v>
      </c>
      <c r="B1023">
        <v>1</v>
      </c>
      <c r="C1023">
        <v>15.9</v>
      </c>
      <c r="D1023">
        <v>6</v>
      </c>
    </row>
    <row r="1024" spans="1:4">
      <c r="A1024" s="9" t="s">
        <v>1946</v>
      </c>
      <c r="B1024">
        <v>1</v>
      </c>
      <c r="C1024">
        <v>29.73</v>
      </c>
      <c r="D1024">
        <v>2</v>
      </c>
    </row>
    <row r="1025" spans="1:4">
      <c r="A1025" s="9" t="s">
        <v>1947</v>
      </c>
      <c r="B1025">
        <v>1</v>
      </c>
      <c r="C1025">
        <v>9.26</v>
      </c>
      <c r="D1025">
        <v>3</v>
      </c>
    </row>
    <row r="1026" spans="1:4">
      <c r="A1026" s="9" t="s">
        <v>1948</v>
      </c>
      <c r="B1026">
        <v>1</v>
      </c>
      <c r="C1026">
        <v>9.57</v>
      </c>
      <c r="D1026">
        <v>2</v>
      </c>
    </row>
    <row r="1027" spans="1:4">
      <c r="A1027" s="9" t="s">
        <v>1949</v>
      </c>
      <c r="B1027">
        <v>1</v>
      </c>
      <c r="C1027">
        <v>0.54</v>
      </c>
      <c r="D1027">
        <v>8</v>
      </c>
    </row>
    <row r="1028" spans="1:4">
      <c r="A1028" s="9" t="s">
        <v>1950</v>
      </c>
      <c r="B1028">
        <v>1</v>
      </c>
      <c r="C1028">
        <v>19.260000000000002</v>
      </c>
      <c r="D1028">
        <v>2</v>
      </c>
    </row>
    <row r="1029" spans="1:4">
      <c r="A1029" s="9" t="s">
        <v>1951</v>
      </c>
      <c r="B1029">
        <v>1</v>
      </c>
      <c r="C1029">
        <v>14.18</v>
      </c>
      <c r="D1029">
        <v>5</v>
      </c>
    </row>
    <row r="1030" spans="1:4">
      <c r="A1030" s="9" t="s">
        <v>1952</v>
      </c>
      <c r="B1030">
        <v>1</v>
      </c>
      <c r="C1030">
        <v>19.52</v>
      </c>
      <c r="D1030">
        <v>6</v>
      </c>
    </row>
    <row r="1031" spans="1:4">
      <c r="A1031" s="9" t="s">
        <v>1953</v>
      </c>
      <c r="B1031">
        <v>1</v>
      </c>
      <c r="C1031">
        <v>8.5299999999999994</v>
      </c>
      <c r="D1031">
        <v>6</v>
      </c>
    </row>
    <row r="1032" spans="1:4">
      <c r="A1032" s="9" t="s">
        <v>1954</v>
      </c>
      <c r="B1032">
        <v>1</v>
      </c>
      <c r="C1032">
        <v>6.83</v>
      </c>
      <c r="D1032">
        <v>1</v>
      </c>
    </row>
    <row r="1033" spans="1:4">
      <c r="A1033" s="9" t="s">
        <v>1955</v>
      </c>
      <c r="B1033">
        <v>1</v>
      </c>
      <c r="C1033">
        <v>25.23</v>
      </c>
      <c r="D1033">
        <v>1</v>
      </c>
    </row>
    <row r="1034" spans="1:4">
      <c r="A1034" s="9" t="s">
        <v>237</v>
      </c>
      <c r="B1034">
        <v>1</v>
      </c>
      <c r="C1034">
        <v>35.380000000000003</v>
      </c>
      <c r="D1034">
        <v>8</v>
      </c>
    </row>
    <row r="1035" spans="1:4">
      <c r="A1035" s="9" t="s">
        <v>1956</v>
      </c>
      <c r="B1035">
        <v>1</v>
      </c>
      <c r="C1035">
        <v>10.56</v>
      </c>
      <c r="D1035">
        <v>1</v>
      </c>
    </row>
    <row r="1036" spans="1:4">
      <c r="A1036" s="9" t="s">
        <v>1957</v>
      </c>
      <c r="B1036">
        <v>1</v>
      </c>
      <c r="C1036">
        <v>27.83</v>
      </c>
      <c r="D1036">
        <v>7</v>
      </c>
    </row>
    <row r="1037" spans="1:4">
      <c r="A1037" s="9" t="s">
        <v>1958</v>
      </c>
      <c r="B1037">
        <v>1</v>
      </c>
      <c r="C1037">
        <v>14.83</v>
      </c>
      <c r="D1037">
        <v>8</v>
      </c>
    </row>
    <row r="1038" spans="1:4">
      <c r="A1038" s="9" t="s">
        <v>1959</v>
      </c>
      <c r="B1038">
        <v>1</v>
      </c>
      <c r="C1038">
        <v>36.79</v>
      </c>
      <c r="D1038">
        <v>1</v>
      </c>
    </row>
    <row r="1039" spans="1:4">
      <c r="A1039" s="9" t="s">
        <v>1960</v>
      </c>
      <c r="B1039">
        <v>1</v>
      </c>
      <c r="C1039">
        <v>11.29</v>
      </c>
      <c r="D1039">
        <v>3</v>
      </c>
    </row>
    <row r="1040" spans="1:4">
      <c r="A1040" s="9" t="s">
        <v>1961</v>
      </c>
      <c r="B1040">
        <v>1</v>
      </c>
      <c r="C1040">
        <v>14.22</v>
      </c>
      <c r="D1040">
        <v>9</v>
      </c>
    </row>
    <row r="1041" spans="1:4">
      <c r="A1041" s="9" t="s">
        <v>1962</v>
      </c>
      <c r="B1041">
        <v>1</v>
      </c>
      <c r="C1041">
        <v>33.69</v>
      </c>
      <c r="D1041">
        <v>2</v>
      </c>
    </row>
    <row r="1042" spans="1:4">
      <c r="A1042" s="9" t="s">
        <v>1963</v>
      </c>
      <c r="B1042">
        <v>1</v>
      </c>
      <c r="C1042">
        <v>26.89</v>
      </c>
      <c r="D1042">
        <v>2</v>
      </c>
    </row>
    <row r="1043" spans="1:4">
      <c r="A1043" s="9" t="s">
        <v>1964</v>
      </c>
      <c r="B1043">
        <v>1</v>
      </c>
      <c r="C1043">
        <v>9.59</v>
      </c>
      <c r="D1043">
        <v>2</v>
      </c>
    </row>
    <row r="1044" spans="1:4">
      <c r="A1044" s="9" t="s">
        <v>1965</v>
      </c>
      <c r="B1044">
        <v>1</v>
      </c>
      <c r="C1044">
        <v>32.79</v>
      </c>
      <c r="D1044">
        <v>1</v>
      </c>
    </row>
    <row r="1045" spans="1:4">
      <c r="A1045" s="9" t="s">
        <v>238</v>
      </c>
      <c r="B1045">
        <v>1</v>
      </c>
      <c r="C1045">
        <v>9.25</v>
      </c>
      <c r="D1045">
        <v>9</v>
      </c>
    </row>
    <row r="1046" spans="1:4">
      <c r="A1046" s="9" t="s">
        <v>1966</v>
      </c>
      <c r="B1046">
        <v>1</v>
      </c>
      <c r="C1046">
        <v>16.579999999999998</v>
      </c>
      <c r="D1046">
        <v>8</v>
      </c>
    </row>
    <row r="1047" spans="1:4">
      <c r="A1047" s="9" t="s">
        <v>1967</v>
      </c>
      <c r="B1047">
        <v>1</v>
      </c>
      <c r="C1047">
        <v>11.04</v>
      </c>
      <c r="D1047">
        <v>1</v>
      </c>
    </row>
    <row r="1048" spans="1:4">
      <c r="A1048" s="9" t="s">
        <v>1968</v>
      </c>
      <c r="B1048">
        <v>1</v>
      </c>
      <c r="C1048">
        <v>44.11</v>
      </c>
      <c r="D1048">
        <v>2</v>
      </c>
    </row>
    <row r="1049" spans="1:4">
      <c r="A1049" s="9" t="s">
        <v>1969</v>
      </c>
      <c r="B1049">
        <v>1</v>
      </c>
      <c r="C1049">
        <v>31.7</v>
      </c>
      <c r="D1049">
        <v>4</v>
      </c>
    </row>
    <row r="1050" spans="1:4">
      <c r="A1050" s="9" t="s">
        <v>1970</v>
      </c>
      <c r="B1050">
        <v>1</v>
      </c>
      <c r="C1050">
        <v>19.73</v>
      </c>
      <c r="D1050">
        <v>7</v>
      </c>
    </row>
    <row r="1051" spans="1:4">
      <c r="A1051" s="9" t="s">
        <v>1971</v>
      </c>
      <c r="B1051">
        <v>1</v>
      </c>
      <c r="C1051">
        <v>2.21</v>
      </c>
      <c r="D1051">
        <v>9</v>
      </c>
    </row>
    <row r="1052" spans="1:4">
      <c r="A1052" s="9" t="s">
        <v>1972</v>
      </c>
      <c r="B1052">
        <v>1</v>
      </c>
      <c r="C1052">
        <v>3.95</v>
      </c>
      <c r="D1052">
        <v>3</v>
      </c>
    </row>
    <row r="1053" spans="1:4">
      <c r="A1053" s="9" t="s">
        <v>1973</v>
      </c>
      <c r="B1053">
        <v>1</v>
      </c>
      <c r="C1053">
        <v>35.340000000000003</v>
      </c>
      <c r="D1053">
        <v>1</v>
      </c>
    </row>
    <row r="1054" spans="1:4">
      <c r="A1054" s="9" t="s">
        <v>1974</v>
      </c>
      <c r="B1054">
        <v>1</v>
      </c>
      <c r="C1054">
        <v>15.31</v>
      </c>
      <c r="D1054">
        <v>2</v>
      </c>
    </row>
    <row r="1055" spans="1:4">
      <c r="A1055" s="9" t="s">
        <v>1975</v>
      </c>
      <c r="B1055">
        <v>1</v>
      </c>
      <c r="C1055">
        <v>33.799999999999997</v>
      </c>
      <c r="D1055">
        <v>2</v>
      </c>
    </row>
    <row r="1056" spans="1:4">
      <c r="A1056" s="9" t="s">
        <v>239</v>
      </c>
      <c r="B1056">
        <v>1</v>
      </c>
      <c r="C1056">
        <v>29.31</v>
      </c>
      <c r="D1056">
        <v>2</v>
      </c>
    </row>
    <row r="1057" spans="1:4">
      <c r="A1057" s="9" t="s">
        <v>1976</v>
      </c>
      <c r="B1057">
        <v>1</v>
      </c>
      <c r="C1057">
        <v>44.63</v>
      </c>
      <c r="D1057">
        <v>8</v>
      </c>
    </row>
    <row r="1058" spans="1:4">
      <c r="A1058" s="9" t="s">
        <v>1977</v>
      </c>
      <c r="B1058">
        <v>1</v>
      </c>
      <c r="C1058">
        <v>27.13</v>
      </c>
      <c r="D1058">
        <v>6</v>
      </c>
    </row>
    <row r="1059" spans="1:4">
      <c r="A1059" s="9" t="s">
        <v>1978</v>
      </c>
      <c r="B1059">
        <v>1</v>
      </c>
      <c r="C1059">
        <v>11.49</v>
      </c>
      <c r="D1059">
        <v>6</v>
      </c>
    </row>
    <row r="1060" spans="1:4">
      <c r="A1060" s="9" t="s">
        <v>1979</v>
      </c>
      <c r="B1060">
        <v>1</v>
      </c>
      <c r="C1060">
        <v>48.59</v>
      </c>
      <c r="D1060">
        <v>8</v>
      </c>
    </row>
    <row r="1061" spans="1:4">
      <c r="A1061" s="9" t="s">
        <v>1980</v>
      </c>
      <c r="B1061">
        <v>1</v>
      </c>
      <c r="C1061">
        <v>12.76</v>
      </c>
      <c r="D1061">
        <v>7</v>
      </c>
    </row>
    <row r="1062" spans="1:4">
      <c r="A1062" s="9" t="s">
        <v>1981</v>
      </c>
      <c r="B1062">
        <v>1</v>
      </c>
      <c r="C1062">
        <v>13.76</v>
      </c>
      <c r="D1062">
        <v>8</v>
      </c>
    </row>
    <row r="1063" spans="1:4">
      <c r="A1063" s="9" t="s">
        <v>1982</v>
      </c>
      <c r="B1063">
        <v>1</v>
      </c>
      <c r="C1063">
        <v>38.69</v>
      </c>
      <c r="D1063">
        <v>7</v>
      </c>
    </row>
    <row r="1064" spans="1:4">
      <c r="A1064" s="9" t="s">
        <v>1983</v>
      </c>
      <c r="B1064">
        <v>1</v>
      </c>
      <c r="C1064">
        <v>22.6</v>
      </c>
      <c r="D1064">
        <v>3</v>
      </c>
    </row>
    <row r="1065" spans="1:4">
      <c r="A1065" s="9" t="s">
        <v>1984</v>
      </c>
      <c r="B1065">
        <v>1</v>
      </c>
      <c r="C1065">
        <v>17.75</v>
      </c>
      <c r="D1065">
        <v>5</v>
      </c>
    </row>
    <row r="1066" spans="1:4">
      <c r="A1066" s="9" t="s">
        <v>1985</v>
      </c>
      <c r="B1066">
        <v>1</v>
      </c>
      <c r="C1066">
        <v>41.89</v>
      </c>
      <c r="D1066">
        <v>5</v>
      </c>
    </row>
    <row r="1067" spans="1:4">
      <c r="A1067" s="9" t="s">
        <v>240</v>
      </c>
      <c r="B1067">
        <v>1</v>
      </c>
      <c r="C1067">
        <v>12.45</v>
      </c>
      <c r="D1067">
        <v>8</v>
      </c>
    </row>
    <row r="1068" spans="1:4">
      <c r="A1068" s="9" t="s">
        <v>1986</v>
      </c>
      <c r="B1068">
        <v>1</v>
      </c>
      <c r="C1068">
        <v>47.6</v>
      </c>
      <c r="D1068">
        <v>3</v>
      </c>
    </row>
    <row r="1069" spans="1:4">
      <c r="A1069" s="9" t="s">
        <v>1987</v>
      </c>
      <c r="B1069">
        <v>1</v>
      </c>
      <c r="C1069">
        <v>37.08</v>
      </c>
      <c r="D1069">
        <v>4</v>
      </c>
    </row>
    <row r="1070" spans="1:4">
      <c r="A1070" s="9" t="s">
        <v>1988</v>
      </c>
      <c r="B1070">
        <v>1</v>
      </c>
      <c r="C1070">
        <v>12</v>
      </c>
      <c r="D1070">
        <v>8</v>
      </c>
    </row>
    <row r="1071" spans="1:4">
      <c r="A1071" s="9" t="s">
        <v>1989</v>
      </c>
      <c r="B1071">
        <v>1</v>
      </c>
      <c r="C1071">
        <v>2.0299999999999998</v>
      </c>
      <c r="D1071">
        <v>7</v>
      </c>
    </row>
    <row r="1072" spans="1:4">
      <c r="A1072" s="9" t="s">
        <v>1990</v>
      </c>
      <c r="B1072">
        <v>1</v>
      </c>
      <c r="C1072">
        <v>48.1</v>
      </c>
      <c r="D1072">
        <v>6</v>
      </c>
    </row>
    <row r="1073" spans="1:4">
      <c r="A1073" s="9" t="s">
        <v>1991</v>
      </c>
      <c r="B1073">
        <v>1</v>
      </c>
      <c r="C1073">
        <v>33.99</v>
      </c>
      <c r="D1073">
        <v>6</v>
      </c>
    </row>
    <row r="1074" spans="1:4">
      <c r="A1074" s="9" t="s">
        <v>1992</v>
      </c>
      <c r="B1074">
        <v>1</v>
      </c>
      <c r="C1074">
        <v>16.21</v>
      </c>
      <c r="D1074">
        <v>8</v>
      </c>
    </row>
    <row r="1075" spans="1:4">
      <c r="A1075" s="9" t="s">
        <v>1993</v>
      </c>
      <c r="B1075">
        <v>1</v>
      </c>
      <c r="C1075">
        <v>49.93</v>
      </c>
      <c r="D1075">
        <v>2</v>
      </c>
    </row>
    <row r="1076" spans="1:4">
      <c r="A1076" s="9" t="s">
        <v>1994</v>
      </c>
      <c r="B1076">
        <v>1</v>
      </c>
      <c r="C1076">
        <v>16.11</v>
      </c>
      <c r="D1076">
        <v>1</v>
      </c>
    </row>
    <row r="1077" spans="1:4">
      <c r="A1077" s="9" t="s">
        <v>1995</v>
      </c>
      <c r="B1077">
        <v>1</v>
      </c>
      <c r="C1077">
        <v>41.55</v>
      </c>
      <c r="D1077">
        <v>8</v>
      </c>
    </row>
    <row r="1078" spans="1:4">
      <c r="A1078" s="9" t="s">
        <v>241</v>
      </c>
      <c r="B1078">
        <v>1</v>
      </c>
      <c r="C1078">
        <v>30.82</v>
      </c>
      <c r="D1078">
        <v>1</v>
      </c>
    </row>
    <row r="1079" spans="1:4">
      <c r="A1079" s="9" t="s">
        <v>1996</v>
      </c>
      <c r="B1079">
        <v>1</v>
      </c>
      <c r="C1079">
        <v>33.76</v>
      </c>
      <c r="D1079">
        <v>6</v>
      </c>
    </row>
    <row r="1080" spans="1:4">
      <c r="A1080" s="9" t="s">
        <v>1997</v>
      </c>
      <c r="B1080">
        <v>1</v>
      </c>
      <c r="C1080">
        <v>20.55</v>
      </c>
      <c r="D1080">
        <v>9</v>
      </c>
    </row>
    <row r="1081" spans="1:4">
      <c r="A1081" s="9" t="s">
        <v>1998</v>
      </c>
      <c r="B1081">
        <v>1</v>
      </c>
      <c r="C1081">
        <v>16.690000000000001</v>
      </c>
      <c r="D1081">
        <v>5</v>
      </c>
    </row>
    <row r="1082" spans="1:4">
      <c r="A1082" s="9" t="s">
        <v>1999</v>
      </c>
      <c r="B1082">
        <v>1</v>
      </c>
      <c r="C1082">
        <v>33.049999999999997</v>
      </c>
      <c r="D1082">
        <v>8</v>
      </c>
    </row>
    <row r="1083" spans="1:4">
      <c r="A1083" s="9" t="s">
        <v>2000</v>
      </c>
      <c r="B1083">
        <v>1</v>
      </c>
      <c r="C1083">
        <v>49.41</v>
      </c>
      <c r="D1083">
        <v>1</v>
      </c>
    </row>
    <row r="1084" spans="1:4">
      <c r="A1084" s="9" t="s">
        <v>2001</v>
      </c>
      <c r="B1084">
        <v>1</v>
      </c>
      <c r="C1084">
        <v>0.61</v>
      </c>
      <c r="D1084">
        <v>7</v>
      </c>
    </row>
    <row r="1085" spans="1:4">
      <c r="A1085" s="9" t="s">
        <v>2002</v>
      </c>
      <c r="B1085">
        <v>1</v>
      </c>
      <c r="C1085">
        <v>19.03</v>
      </c>
      <c r="D1085">
        <v>7</v>
      </c>
    </row>
    <row r="1086" spans="1:4">
      <c r="A1086" s="9" t="s">
        <v>2003</v>
      </c>
      <c r="B1086">
        <v>1</v>
      </c>
      <c r="C1086">
        <v>25.85</v>
      </c>
      <c r="D1086">
        <v>4</v>
      </c>
    </row>
    <row r="1087" spans="1:4">
      <c r="A1087" s="9" t="s">
        <v>2004</v>
      </c>
      <c r="B1087">
        <v>1</v>
      </c>
      <c r="C1087">
        <v>18.36</v>
      </c>
      <c r="D1087">
        <v>4</v>
      </c>
    </row>
    <row r="1088" spans="1:4">
      <c r="A1088" s="9" t="s">
        <v>2005</v>
      </c>
      <c r="B1088">
        <v>1</v>
      </c>
      <c r="C1088">
        <v>28.34</v>
      </c>
      <c r="D1088">
        <v>2</v>
      </c>
    </row>
    <row r="1089" spans="1:4">
      <c r="A1089" s="9" t="s">
        <v>242</v>
      </c>
      <c r="B1089">
        <v>1</v>
      </c>
      <c r="C1089">
        <v>15.74</v>
      </c>
      <c r="D1089">
        <v>2</v>
      </c>
    </row>
    <row r="1090" spans="1:4">
      <c r="A1090" s="9" t="s">
        <v>2006</v>
      </c>
      <c r="B1090">
        <v>1</v>
      </c>
      <c r="C1090">
        <v>2.2799999999999998</v>
      </c>
      <c r="D1090">
        <v>4</v>
      </c>
    </row>
    <row r="1091" spans="1:4">
      <c r="A1091" s="9" t="s">
        <v>2007</v>
      </c>
      <c r="B1091">
        <v>1</v>
      </c>
      <c r="C1091">
        <v>41.25</v>
      </c>
      <c r="D1091">
        <v>6</v>
      </c>
    </row>
    <row r="1092" spans="1:4">
      <c r="A1092" s="9" t="s">
        <v>2008</v>
      </c>
      <c r="B1092">
        <v>1</v>
      </c>
      <c r="C1092">
        <v>5.16</v>
      </c>
      <c r="D1092">
        <v>4</v>
      </c>
    </row>
    <row r="1093" spans="1:4">
      <c r="A1093" s="9" t="s">
        <v>2009</v>
      </c>
      <c r="B1093">
        <v>1</v>
      </c>
      <c r="C1093">
        <v>48.04</v>
      </c>
      <c r="D1093">
        <v>2</v>
      </c>
    </row>
    <row r="1094" spans="1:4">
      <c r="A1094" s="9" t="s">
        <v>2010</v>
      </c>
      <c r="B1094">
        <v>1</v>
      </c>
      <c r="C1094">
        <v>3.97</v>
      </c>
      <c r="D1094">
        <v>5</v>
      </c>
    </row>
    <row r="1095" spans="1:4">
      <c r="A1095" s="9" t="s">
        <v>2011</v>
      </c>
      <c r="B1095">
        <v>1</v>
      </c>
      <c r="C1095">
        <v>45.18</v>
      </c>
      <c r="D1095">
        <v>6</v>
      </c>
    </row>
    <row r="1096" spans="1:4">
      <c r="A1096" s="9" t="s">
        <v>2012</v>
      </c>
      <c r="B1096">
        <v>1</v>
      </c>
      <c r="C1096">
        <v>3.68</v>
      </c>
      <c r="D1096">
        <v>8</v>
      </c>
    </row>
    <row r="1097" spans="1:4">
      <c r="A1097" s="9" t="s">
        <v>2013</v>
      </c>
      <c r="B1097">
        <v>1</v>
      </c>
      <c r="C1097">
        <v>36.9</v>
      </c>
      <c r="D1097">
        <v>1</v>
      </c>
    </row>
    <row r="1098" spans="1:4">
      <c r="A1098" s="9" t="s">
        <v>2014</v>
      </c>
      <c r="B1098">
        <v>1</v>
      </c>
      <c r="C1098">
        <v>10.74</v>
      </c>
      <c r="D1098">
        <v>4</v>
      </c>
    </row>
    <row r="1099" spans="1:4">
      <c r="A1099" s="9" t="s">
        <v>2015</v>
      </c>
      <c r="B1099">
        <v>1</v>
      </c>
      <c r="C1099">
        <v>48.57</v>
      </c>
      <c r="D1099">
        <v>7</v>
      </c>
    </row>
    <row r="1100" spans="1:4">
      <c r="A1100" s="9" t="s">
        <v>243</v>
      </c>
      <c r="B1100">
        <v>1</v>
      </c>
      <c r="C1100">
        <v>45.14</v>
      </c>
      <c r="D1100">
        <v>8</v>
      </c>
    </row>
    <row r="1101" spans="1:4">
      <c r="A1101" s="9" t="s">
        <v>2016</v>
      </c>
      <c r="B1101">
        <v>1</v>
      </c>
      <c r="C1101">
        <v>47.46</v>
      </c>
      <c r="D1101">
        <v>6</v>
      </c>
    </row>
    <row r="1102" spans="1:4">
      <c r="A1102" s="9" t="s">
        <v>2017</v>
      </c>
      <c r="B1102">
        <v>1</v>
      </c>
      <c r="C1102">
        <v>48.01</v>
      </c>
      <c r="D1102">
        <v>3</v>
      </c>
    </row>
    <row r="1103" spans="1:4">
      <c r="A1103" s="9" t="s">
        <v>2018</v>
      </c>
      <c r="B1103">
        <v>1</v>
      </c>
      <c r="C1103">
        <v>46.15</v>
      </c>
      <c r="D1103">
        <v>4</v>
      </c>
    </row>
    <row r="1104" spans="1:4">
      <c r="A1104" s="9" t="s">
        <v>2019</v>
      </c>
      <c r="B1104">
        <v>1</v>
      </c>
      <c r="C1104">
        <v>20.14</v>
      </c>
      <c r="D1104">
        <v>5</v>
      </c>
    </row>
    <row r="1105" spans="1:4">
      <c r="A1105" s="9" t="s">
        <v>2020</v>
      </c>
      <c r="B1105">
        <v>1</v>
      </c>
      <c r="C1105">
        <v>20.87</v>
      </c>
      <c r="D1105">
        <v>6</v>
      </c>
    </row>
    <row r="1106" spans="1:4">
      <c r="A1106" s="9" t="s">
        <v>2021</v>
      </c>
      <c r="B1106">
        <v>1</v>
      </c>
      <c r="C1106">
        <v>26.6</v>
      </c>
      <c r="D1106">
        <v>8</v>
      </c>
    </row>
    <row r="1107" spans="1:4">
      <c r="A1107" s="9" t="s">
        <v>2022</v>
      </c>
      <c r="B1107">
        <v>1</v>
      </c>
      <c r="C1107">
        <v>16.32</v>
      </c>
      <c r="D1107">
        <v>7</v>
      </c>
    </row>
    <row r="1108" spans="1:4">
      <c r="A1108" s="9" t="s">
        <v>2023</v>
      </c>
      <c r="B1108">
        <v>1</v>
      </c>
      <c r="C1108">
        <v>10.57</v>
      </c>
      <c r="D1108">
        <v>3</v>
      </c>
    </row>
    <row r="1109" spans="1:4">
      <c r="A1109" s="9" t="s">
        <v>2024</v>
      </c>
      <c r="B1109">
        <v>1</v>
      </c>
      <c r="C1109">
        <v>42.68</v>
      </c>
      <c r="D1109">
        <v>3</v>
      </c>
    </row>
    <row r="1110" spans="1:4">
      <c r="A1110" s="9" t="s">
        <v>2025</v>
      </c>
      <c r="B1110">
        <v>1</v>
      </c>
      <c r="C1110">
        <v>18.760000000000002</v>
      </c>
      <c r="D1110">
        <v>7</v>
      </c>
    </row>
    <row r="1111" spans="1:4">
      <c r="A1111" s="9" t="s">
        <v>244</v>
      </c>
      <c r="B1111">
        <v>1</v>
      </c>
      <c r="C1111">
        <v>1.64</v>
      </c>
      <c r="D1111">
        <v>2</v>
      </c>
    </row>
    <row r="1112" spans="1:4">
      <c r="A1112" s="9" t="s">
        <v>2026</v>
      </c>
      <c r="B1112">
        <v>1</v>
      </c>
      <c r="C1112">
        <v>10.99</v>
      </c>
      <c r="D1112">
        <v>1</v>
      </c>
    </row>
    <row r="1113" spans="1:4">
      <c r="A1113" s="9" t="s">
        <v>2027</v>
      </c>
      <c r="B1113">
        <v>1</v>
      </c>
      <c r="C1113">
        <v>4.9400000000000004</v>
      </c>
      <c r="D1113">
        <v>2</v>
      </c>
    </row>
    <row r="1114" spans="1:4">
      <c r="A1114" s="9" t="s">
        <v>2028</v>
      </c>
      <c r="B1114">
        <v>1</v>
      </c>
      <c r="C1114">
        <v>10.38</v>
      </c>
      <c r="D1114">
        <v>1</v>
      </c>
    </row>
    <row r="1115" spans="1:4">
      <c r="A1115" s="9" t="s">
        <v>2029</v>
      </c>
      <c r="B1115">
        <v>1</v>
      </c>
      <c r="C1115">
        <v>49.52</v>
      </c>
      <c r="D1115">
        <v>8</v>
      </c>
    </row>
    <row r="1116" spans="1:4">
      <c r="A1116" s="9" t="s">
        <v>2030</v>
      </c>
      <c r="B1116">
        <v>1</v>
      </c>
      <c r="C1116">
        <v>10.37</v>
      </c>
      <c r="D1116">
        <v>6</v>
      </c>
    </row>
    <row r="1117" spans="1:4">
      <c r="A1117" s="9" t="s">
        <v>2031</v>
      </c>
      <c r="B1117">
        <v>1</v>
      </c>
      <c r="C1117">
        <v>24.16</v>
      </c>
      <c r="D1117">
        <v>8</v>
      </c>
    </row>
    <row r="1118" spans="1:4">
      <c r="A1118" s="9" t="s">
        <v>2032</v>
      </c>
      <c r="B1118">
        <v>1</v>
      </c>
      <c r="C1118">
        <v>25.46</v>
      </c>
      <c r="D1118">
        <v>5</v>
      </c>
    </row>
    <row r="1119" spans="1:4">
      <c r="A1119" s="9" t="s">
        <v>2033</v>
      </c>
      <c r="B1119">
        <v>1</v>
      </c>
      <c r="C1119">
        <v>42.39</v>
      </c>
      <c r="D1119">
        <v>2</v>
      </c>
    </row>
    <row r="1120" spans="1:4">
      <c r="A1120" s="9" t="s">
        <v>2034</v>
      </c>
      <c r="B1120">
        <v>1</v>
      </c>
      <c r="C1120">
        <v>27.34</v>
      </c>
      <c r="D1120">
        <v>1</v>
      </c>
    </row>
    <row r="1121" spans="1:4">
      <c r="A1121" s="9" t="s">
        <v>2035</v>
      </c>
      <c r="B1121">
        <v>1</v>
      </c>
      <c r="C1121">
        <v>35.61</v>
      </c>
      <c r="D1121">
        <v>8</v>
      </c>
    </row>
    <row r="1122" spans="1:4">
      <c r="A1122" s="9" t="s">
        <v>245</v>
      </c>
      <c r="B1122">
        <v>1</v>
      </c>
      <c r="C1122">
        <v>14.39</v>
      </c>
      <c r="D1122">
        <v>1</v>
      </c>
    </row>
    <row r="1123" spans="1:4">
      <c r="A1123" s="9" t="s">
        <v>2036</v>
      </c>
      <c r="B1123">
        <v>1</v>
      </c>
      <c r="C1123">
        <v>10.050000000000001</v>
      </c>
      <c r="D1123">
        <v>9</v>
      </c>
    </row>
    <row r="1124" spans="1:4">
      <c r="A1124" s="9" t="s">
        <v>2037</v>
      </c>
      <c r="B1124">
        <v>1</v>
      </c>
      <c r="C1124">
        <v>44.09</v>
      </c>
      <c r="D1124">
        <v>9</v>
      </c>
    </row>
    <row r="1125" spans="1:4">
      <c r="A1125" s="9" t="s">
        <v>2038</v>
      </c>
      <c r="B1125">
        <v>1</v>
      </c>
      <c r="C1125">
        <v>25.16</v>
      </c>
      <c r="D1125">
        <v>5</v>
      </c>
    </row>
    <row r="1126" spans="1:4">
      <c r="A1126" s="9" t="s">
        <v>2039</v>
      </c>
      <c r="B1126">
        <v>1</v>
      </c>
      <c r="C1126">
        <v>2.31</v>
      </c>
      <c r="D1126">
        <v>9</v>
      </c>
    </row>
    <row r="1127" spans="1:4">
      <c r="A1127" s="9" t="s">
        <v>2040</v>
      </c>
      <c r="B1127">
        <v>1</v>
      </c>
      <c r="C1127">
        <v>27.21</v>
      </c>
      <c r="D1127">
        <v>2</v>
      </c>
    </row>
    <row r="1128" spans="1:4">
      <c r="A1128" s="9" t="s">
        <v>2041</v>
      </c>
      <c r="B1128">
        <v>1</v>
      </c>
      <c r="C1128">
        <v>19.87</v>
      </c>
      <c r="D1128">
        <v>3</v>
      </c>
    </row>
    <row r="1129" spans="1:4">
      <c r="A1129" s="9" t="s">
        <v>2042</v>
      </c>
      <c r="B1129">
        <v>1</v>
      </c>
      <c r="C1129">
        <v>43.77</v>
      </c>
      <c r="D1129">
        <v>4</v>
      </c>
    </row>
    <row r="1130" spans="1:4">
      <c r="A1130" s="9" t="s">
        <v>2043</v>
      </c>
      <c r="B1130">
        <v>1</v>
      </c>
      <c r="C1130">
        <v>2.76</v>
      </c>
      <c r="D1130">
        <v>1</v>
      </c>
    </row>
    <row r="1131" spans="1:4">
      <c r="A1131" s="9" t="s">
        <v>2044</v>
      </c>
      <c r="B1131">
        <v>1</v>
      </c>
      <c r="C1131">
        <v>35.72</v>
      </c>
      <c r="D1131">
        <v>8</v>
      </c>
    </row>
    <row r="1132" spans="1:4">
      <c r="A1132" s="9" t="s">
        <v>2045</v>
      </c>
      <c r="B1132">
        <v>1</v>
      </c>
      <c r="C1132">
        <v>24.97</v>
      </c>
      <c r="D1132">
        <v>2</v>
      </c>
    </row>
    <row r="1133" spans="1:4">
      <c r="A1133" s="9" t="s">
        <v>21</v>
      </c>
      <c r="B1133">
        <v>1</v>
      </c>
      <c r="C1133">
        <v>33.04</v>
      </c>
      <c r="D1133">
        <v>1</v>
      </c>
    </row>
    <row r="1134" spans="1:4">
      <c r="A1134" s="9" t="s">
        <v>63</v>
      </c>
      <c r="B1134">
        <v>1</v>
      </c>
      <c r="C1134">
        <v>19.75</v>
      </c>
      <c r="D1134">
        <v>7</v>
      </c>
    </row>
    <row r="1135" spans="1:4">
      <c r="A1135" s="9" t="s">
        <v>246</v>
      </c>
      <c r="B1135">
        <v>1</v>
      </c>
      <c r="C1135">
        <v>42.72</v>
      </c>
      <c r="D1135">
        <v>4</v>
      </c>
    </row>
    <row r="1136" spans="1:4">
      <c r="A1136" s="9" t="s">
        <v>2046</v>
      </c>
      <c r="B1136">
        <v>1</v>
      </c>
      <c r="C1136">
        <v>21.13</v>
      </c>
      <c r="D1136">
        <v>7</v>
      </c>
    </row>
    <row r="1137" spans="1:4">
      <c r="A1137" s="9" t="s">
        <v>2047</v>
      </c>
      <c r="B1137">
        <v>1</v>
      </c>
      <c r="C1137">
        <v>39.22</v>
      </c>
      <c r="D1137">
        <v>8</v>
      </c>
    </row>
    <row r="1138" spans="1:4">
      <c r="A1138" s="9" t="s">
        <v>2048</v>
      </c>
      <c r="B1138">
        <v>1</v>
      </c>
      <c r="C1138">
        <v>10.01</v>
      </c>
      <c r="D1138">
        <v>5</v>
      </c>
    </row>
    <row r="1139" spans="1:4">
      <c r="A1139" s="9" t="s">
        <v>2049</v>
      </c>
      <c r="B1139">
        <v>1</v>
      </c>
      <c r="C1139">
        <v>8.0500000000000007</v>
      </c>
      <c r="D1139">
        <v>8</v>
      </c>
    </row>
    <row r="1140" spans="1:4">
      <c r="A1140" s="9" t="s">
        <v>2050</v>
      </c>
      <c r="B1140">
        <v>1</v>
      </c>
      <c r="C1140">
        <v>17.3</v>
      </c>
      <c r="D1140">
        <v>1</v>
      </c>
    </row>
    <row r="1141" spans="1:4">
      <c r="A1141" s="9" t="s">
        <v>2051</v>
      </c>
      <c r="B1141">
        <v>1</v>
      </c>
      <c r="C1141">
        <v>25.91</v>
      </c>
      <c r="D1141">
        <v>4</v>
      </c>
    </row>
    <row r="1142" spans="1:4">
      <c r="A1142" s="9" t="s">
        <v>2052</v>
      </c>
      <c r="B1142">
        <v>1</v>
      </c>
      <c r="C1142">
        <v>18.2</v>
      </c>
      <c r="D1142">
        <v>4</v>
      </c>
    </row>
    <row r="1143" spans="1:4">
      <c r="A1143" s="9" t="s">
        <v>2053</v>
      </c>
      <c r="B1143">
        <v>1</v>
      </c>
      <c r="C1143">
        <v>30.54</v>
      </c>
      <c r="D1143">
        <v>8</v>
      </c>
    </row>
    <row r="1144" spans="1:4">
      <c r="A1144" s="9" t="s">
        <v>2054</v>
      </c>
      <c r="B1144">
        <v>1</v>
      </c>
      <c r="C1144">
        <v>16.16</v>
      </c>
      <c r="D1144">
        <v>7</v>
      </c>
    </row>
    <row r="1145" spans="1:4">
      <c r="A1145" s="9" t="s">
        <v>2055</v>
      </c>
      <c r="B1145">
        <v>1</v>
      </c>
      <c r="C1145">
        <v>27.82</v>
      </c>
      <c r="D1145">
        <v>6</v>
      </c>
    </row>
    <row r="1146" spans="1:4">
      <c r="A1146" s="9" t="s">
        <v>247</v>
      </c>
      <c r="B1146">
        <v>1</v>
      </c>
      <c r="C1146">
        <v>17.399999999999999</v>
      </c>
      <c r="D1146">
        <v>2</v>
      </c>
    </row>
    <row r="1147" spans="1:4">
      <c r="A1147" s="9" t="s">
        <v>2056</v>
      </c>
      <c r="B1147">
        <v>1</v>
      </c>
      <c r="C1147">
        <v>7.8</v>
      </c>
      <c r="D1147">
        <v>9</v>
      </c>
    </row>
    <row r="1148" spans="1:4">
      <c r="A1148" s="9" t="s">
        <v>2057</v>
      </c>
      <c r="B1148">
        <v>1</v>
      </c>
      <c r="C1148">
        <v>45.96</v>
      </c>
      <c r="D1148">
        <v>5</v>
      </c>
    </row>
    <row r="1149" spans="1:4">
      <c r="A1149" s="9" t="s">
        <v>2058</v>
      </c>
      <c r="B1149">
        <v>1</v>
      </c>
      <c r="C1149">
        <v>9.9700000000000006</v>
      </c>
      <c r="D1149">
        <v>3</v>
      </c>
    </row>
    <row r="1150" spans="1:4">
      <c r="A1150" s="9" t="s">
        <v>2059</v>
      </c>
      <c r="B1150">
        <v>1</v>
      </c>
      <c r="C1150">
        <v>20.63</v>
      </c>
      <c r="D1150">
        <v>5</v>
      </c>
    </row>
    <row r="1151" spans="1:4">
      <c r="A1151" s="9" t="s">
        <v>2060</v>
      </c>
      <c r="B1151">
        <v>1</v>
      </c>
      <c r="C1151">
        <v>38.880000000000003</v>
      </c>
      <c r="D1151">
        <v>7</v>
      </c>
    </row>
    <row r="1152" spans="1:4">
      <c r="A1152" s="9" t="s">
        <v>2061</v>
      </c>
      <c r="B1152">
        <v>1</v>
      </c>
      <c r="C1152">
        <v>34.200000000000003</v>
      </c>
      <c r="D1152">
        <v>2</v>
      </c>
    </row>
    <row r="1153" spans="1:4">
      <c r="A1153" s="9" t="s">
        <v>2062</v>
      </c>
      <c r="B1153">
        <v>1</v>
      </c>
      <c r="C1153">
        <v>13.45</v>
      </c>
      <c r="D1153">
        <v>8</v>
      </c>
    </row>
    <row r="1154" spans="1:4">
      <c r="A1154" s="9" t="s">
        <v>2063</v>
      </c>
      <c r="B1154">
        <v>1</v>
      </c>
      <c r="C1154">
        <v>15</v>
      </c>
      <c r="D1154">
        <v>3</v>
      </c>
    </row>
    <row r="1155" spans="1:4">
      <c r="A1155" s="9" t="s">
        <v>2064</v>
      </c>
      <c r="B1155">
        <v>1</v>
      </c>
      <c r="C1155">
        <v>27.47</v>
      </c>
      <c r="D1155">
        <v>8</v>
      </c>
    </row>
    <row r="1156" spans="1:4">
      <c r="A1156" s="9" t="s">
        <v>2065</v>
      </c>
      <c r="B1156">
        <v>1</v>
      </c>
      <c r="C1156">
        <v>15.02</v>
      </c>
      <c r="D1156">
        <v>1</v>
      </c>
    </row>
    <row r="1157" spans="1:4">
      <c r="A1157" s="9" t="s">
        <v>248</v>
      </c>
      <c r="B1157">
        <v>1</v>
      </c>
      <c r="C1157">
        <v>33.24</v>
      </c>
      <c r="D1157">
        <v>9</v>
      </c>
    </row>
    <row r="1158" spans="1:4">
      <c r="A1158" s="9" t="s">
        <v>2066</v>
      </c>
      <c r="B1158">
        <v>1</v>
      </c>
      <c r="C1158">
        <v>12.56</v>
      </c>
      <c r="D1158">
        <v>3</v>
      </c>
    </row>
    <row r="1159" spans="1:4">
      <c r="A1159" s="9" t="s">
        <v>2067</v>
      </c>
      <c r="B1159">
        <v>1</v>
      </c>
      <c r="C1159">
        <v>42.38</v>
      </c>
      <c r="D1159">
        <v>3</v>
      </c>
    </row>
    <row r="1160" spans="1:4">
      <c r="A1160" s="9" t="s">
        <v>2068</v>
      </c>
      <c r="B1160">
        <v>1</v>
      </c>
      <c r="C1160">
        <v>22.85</v>
      </c>
      <c r="D1160">
        <v>9</v>
      </c>
    </row>
    <row r="1161" spans="1:4">
      <c r="A1161" s="9" t="s">
        <v>2069</v>
      </c>
      <c r="B1161">
        <v>1</v>
      </c>
      <c r="C1161">
        <v>49.59</v>
      </c>
      <c r="D1161">
        <v>6</v>
      </c>
    </row>
    <row r="1162" spans="1:4">
      <c r="A1162" s="9" t="s">
        <v>2070</v>
      </c>
      <c r="B1162">
        <v>1</v>
      </c>
      <c r="C1162">
        <v>6.63</v>
      </c>
      <c r="D1162">
        <v>8</v>
      </c>
    </row>
    <row r="1163" spans="1:4">
      <c r="A1163" s="9" t="s">
        <v>2071</v>
      </c>
      <c r="B1163">
        <v>1</v>
      </c>
      <c r="C1163">
        <v>27.34</v>
      </c>
      <c r="D1163">
        <v>2</v>
      </c>
    </row>
    <row r="1164" spans="1:4">
      <c r="A1164" s="9" t="s">
        <v>2072</v>
      </c>
      <c r="B1164">
        <v>1</v>
      </c>
      <c r="C1164">
        <v>24.66</v>
      </c>
      <c r="D1164">
        <v>8</v>
      </c>
    </row>
    <row r="1165" spans="1:4">
      <c r="A1165" s="9" t="s">
        <v>2073</v>
      </c>
      <c r="B1165">
        <v>1</v>
      </c>
      <c r="C1165">
        <v>3.58</v>
      </c>
      <c r="D1165">
        <v>7</v>
      </c>
    </row>
    <row r="1166" spans="1:4">
      <c r="A1166" s="9" t="s">
        <v>2074</v>
      </c>
      <c r="B1166">
        <v>1</v>
      </c>
      <c r="C1166">
        <v>46.63</v>
      </c>
      <c r="D1166">
        <v>4</v>
      </c>
    </row>
    <row r="1167" spans="1:4">
      <c r="A1167" s="9" t="s">
        <v>2075</v>
      </c>
      <c r="B1167">
        <v>1</v>
      </c>
      <c r="C1167">
        <v>34.61</v>
      </c>
      <c r="D1167">
        <v>1</v>
      </c>
    </row>
    <row r="1168" spans="1:4">
      <c r="A1168" s="9" t="s">
        <v>249</v>
      </c>
      <c r="B1168">
        <v>1</v>
      </c>
      <c r="C1168">
        <v>4.2</v>
      </c>
      <c r="D1168">
        <v>3</v>
      </c>
    </row>
    <row r="1169" spans="1:4">
      <c r="A1169" s="9" t="s">
        <v>2076</v>
      </c>
      <c r="B1169">
        <v>1</v>
      </c>
      <c r="C1169">
        <v>40.340000000000003</v>
      </c>
      <c r="D1169">
        <v>8</v>
      </c>
    </row>
    <row r="1170" spans="1:4">
      <c r="A1170" s="9" t="s">
        <v>2077</v>
      </c>
      <c r="B1170">
        <v>1</v>
      </c>
      <c r="C1170">
        <v>37.42</v>
      </c>
      <c r="D1170">
        <v>6</v>
      </c>
    </row>
    <row r="1171" spans="1:4">
      <c r="A1171" s="9" t="s">
        <v>2078</v>
      </c>
      <c r="B1171">
        <v>1</v>
      </c>
      <c r="C1171">
        <v>45.3</v>
      </c>
      <c r="D1171">
        <v>8</v>
      </c>
    </row>
    <row r="1172" spans="1:4">
      <c r="A1172" s="9" t="s">
        <v>2079</v>
      </c>
      <c r="B1172">
        <v>1</v>
      </c>
      <c r="C1172">
        <v>26.23</v>
      </c>
      <c r="D1172">
        <v>9</v>
      </c>
    </row>
    <row r="1173" spans="1:4">
      <c r="A1173" s="9" t="s">
        <v>2080</v>
      </c>
      <c r="B1173">
        <v>1</v>
      </c>
      <c r="C1173">
        <v>36.65</v>
      </c>
      <c r="D1173">
        <v>1</v>
      </c>
    </row>
    <row r="1174" spans="1:4">
      <c r="A1174" s="9" t="s">
        <v>2081</v>
      </c>
      <c r="B1174">
        <v>1</v>
      </c>
      <c r="C1174">
        <v>29.46</v>
      </c>
      <c r="D1174">
        <v>9</v>
      </c>
    </row>
    <row r="1175" spans="1:4">
      <c r="A1175" s="9" t="s">
        <v>2082</v>
      </c>
      <c r="B1175">
        <v>1</v>
      </c>
      <c r="C1175">
        <v>23.5</v>
      </c>
      <c r="D1175">
        <v>8</v>
      </c>
    </row>
    <row r="1176" spans="1:4">
      <c r="A1176" s="9" t="s">
        <v>2083</v>
      </c>
      <c r="B1176">
        <v>1</v>
      </c>
      <c r="C1176">
        <v>29.13</v>
      </c>
      <c r="D1176">
        <v>4</v>
      </c>
    </row>
    <row r="1177" spans="1:4">
      <c r="A1177" s="9" t="s">
        <v>2084</v>
      </c>
      <c r="B1177">
        <v>1</v>
      </c>
      <c r="C1177">
        <v>30.54</v>
      </c>
      <c r="D1177">
        <v>4</v>
      </c>
    </row>
    <row r="1178" spans="1:4">
      <c r="A1178" s="9" t="s">
        <v>2085</v>
      </c>
      <c r="B1178">
        <v>1</v>
      </c>
      <c r="C1178">
        <v>33.020000000000003</v>
      </c>
      <c r="D1178">
        <v>6</v>
      </c>
    </row>
    <row r="1179" spans="1:4">
      <c r="A1179" s="9" t="s">
        <v>250</v>
      </c>
      <c r="B1179">
        <v>1</v>
      </c>
      <c r="C1179">
        <v>20.47</v>
      </c>
      <c r="D1179">
        <v>4</v>
      </c>
    </row>
    <row r="1180" spans="1:4">
      <c r="A1180" s="9" t="s">
        <v>2086</v>
      </c>
      <c r="B1180">
        <v>1</v>
      </c>
      <c r="C1180">
        <v>4.93</v>
      </c>
      <c r="D1180">
        <v>9</v>
      </c>
    </row>
    <row r="1181" spans="1:4">
      <c r="A1181" s="9" t="s">
        <v>2087</v>
      </c>
      <c r="B1181">
        <v>1</v>
      </c>
      <c r="C1181">
        <v>0.12</v>
      </c>
      <c r="D1181">
        <v>1</v>
      </c>
    </row>
    <row r="1182" spans="1:4">
      <c r="A1182" s="9" t="s">
        <v>2088</v>
      </c>
      <c r="B1182">
        <v>1</v>
      </c>
      <c r="C1182">
        <v>37.64</v>
      </c>
      <c r="D1182">
        <v>3</v>
      </c>
    </row>
    <row r="1183" spans="1:4">
      <c r="A1183" s="9" t="s">
        <v>2089</v>
      </c>
      <c r="B1183">
        <v>1</v>
      </c>
      <c r="C1183">
        <v>7.34</v>
      </c>
      <c r="D1183">
        <v>7</v>
      </c>
    </row>
    <row r="1184" spans="1:4">
      <c r="A1184" s="9" t="s">
        <v>2090</v>
      </c>
      <c r="B1184">
        <v>1</v>
      </c>
      <c r="C1184">
        <v>37.590000000000003</v>
      </c>
      <c r="D1184">
        <v>9</v>
      </c>
    </row>
    <row r="1185" spans="1:4">
      <c r="A1185" s="9" t="s">
        <v>2091</v>
      </c>
      <c r="B1185">
        <v>1</v>
      </c>
      <c r="C1185">
        <v>14.39</v>
      </c>
      <c r="D1185">
        <v>7</v>
      </c>
    </row>
    <row r="1186" spans="1:4">
      <c r="A1186" s="9" t="s">
        <v>2092</v>
      </c>
      <c r="B1186">
        <v>1</v>
      </c>
      <c r="C1186">
        <v>6.83</v>
      </c>
      <c r="D1186">
        <v>6</v>
      </c>
    </row>
    <row r="1187" spans="1:4">
      <c r="A1187" s="9" t="s">
        <v>2093</v>
      </c>
      <c r="B1187">
        <v>1</v>
      </c>
      <c r="C1187">
        <v>18.809999999999999</v>
      </c>
      <c r="D1187">
        <v>6</v>
      </c>
    </row>
    <row r="1188" spans="1:4">
      <c r="A1188" s="9" t="s">
        <v>2094</v>
      </c>
      <c r="B1188">
        <v>1</v>
      </c>
      <c r="C1188">
        <v>40.32</v>
      </c>
      <c r="D1188">
        <v>1</v>
      </c>
    </row>
    <row r="1189" spans="1:4">
      <c r="A1189" s="9" t="s">
        <v>2095</v>
      </c>
      <c r="B1189">
        <v>1</v>
      </c>
      <c r="C1189">
        <v>10.84</v>
      </c>
      <c r="D1189">
        <v>9</v>
      </c>
    </row>
    <row r="1190" spans="1:4">
      <c r="A1190" s="9" t="s">
        <v>251</v>
      </c>
      <c r="B1190">
        <v>1</v>
      </c>
      <c r="C1190">
        <v>32.35</v>
      </c>
      <c r="D1190">
        <v>3</v>
      </c>
    </row>
    <row r="1191" spans="1:4">
      <c r="A1191" s="9" t="s">
        <v>2096</v>
      </c>
      <c r="B1191">
        <v>1</v>
      </c>
      <c r="C1191">
        <v>40.81</v>
      </c>
      <c r="D1191">
        <v>9</v>
      </c>
    </row>
    <row r="1192" spans="1:4">
      <c r="A1192" s="9" t="s">
        <v>2097</v>
      </c>
      <c r="B1192">
        <v>1</v>
      </c>
      <c r="C1192">
        <v>2.57</v>
      </c>
      <c r="D1192">
        <v>3</v>
      </c>
    </row>
    <row r="1193" spans="1:4">
      <c r="A1193" s="9" t="s">
        <v>2098</v>
      </c>
      <c r="B1193">
        <v>1</v>
      </c>
      <c r="C1193">
        <v>20.78</v>
      </c>
      <c r="D1193">
        <v>9</v>
      </c>
    </row>
    <row r="1194" spans="1:4">
      <c r="A1194" s="9" t="s">
        <v>2099</v>
      </c>
      <c r="B1194">
        <v>1</v>
      </c>
      <c r="C1194">
        <v>31.24</v>
      </c>
      <c r="D1194">
        <v>3</v>
      </c>
    </row>
    <row r="1195" spans="1:4">
      <c r="A1195" s="9" t="s">
        <v>2100</v>
      </c>
      <c r="B1195">
        <v>1</v>
      </c>
      <c r="C1195">
        <v>4.83</v>
      </c>
      <c r="D1195">
        <v>7</v>
      </c>
    </row>
    <row r="1196" spans="1:4">
      <c r="A1196" s="9" t="s">
        <v>2101</v>
      </c>
      <c r="B1196">
        <v>1</v>
      </c>
      <c r="C1196">
        <v>28.11</v>
      </c>
      <c r="D1196">
        <v>2</v>
      </c>
    </row>
    <row r="1197" spans="1:4">
      <c r="A1197" s="9" t="s">
        <v>2102</v>
      </c>
      <c r="B1197">
        <v>1</v>
      </c>
      <c r="C1197">
        <v>15.18</v>
      </c>
      <c r="D1197">
        <v>8</v>
      </c>
    </row>
    <row r="1198" spans="1:4">
      <c r="A1198" s="9" t="s">
        <v>2103</v>
      </c>
      <c r="B1198">
        <v>1</v>
      </c>
      <c r="C1198">
        <v>17.510000000000002</v>
      </c>
      <c r="D1198">
        <v>4</v>
      </c>
    </row>
    <row r="1199" spans="1:4">
      <c r="A1199" s="9" t="s">
        <v>2104</v>
      </c>
      <c r="B1199">
        <v>1</v>
      </c>
      <c r="C1199">
        <v>24.45</v>
      </c>
      <c r="D1199">
        <v>6</v>
      </c>
    </row>
    <row r="1200" spans="1:4">
      <c r="A1200" s="9" t="s">
        <v>2105</v>
      </c>
      <c r="B1200">
        <v>1</v>
      </c>
      <c r="C1200">
        <v>26.42</v>
      </c>
      <c r="D1200">
        <v>5</v>
      </c>
    </row>
    <row r="1201" spans="1:4">
      <c r="A1201" s="9" t="s">
        <v>252</v>
      </c>
      <c r="B1201">
        <v>1</v>
      </c>
      <c r="C1201">
        <v>27.32</v>
      </c>
      <c r="D1201">
        <v>7</v>
      </c>
    </row>
    <row r="1202" spans="1:4">
      <c r="A1202" s="9" t="s">
        <v>2106</v>
      </c>
      <c r="B1202">
        <v>1</v>
      </c>
      <c r="C1202">
        <v>45.79</v>
      </c>
      <c r="D1202">
        <v>4</v>
      </c>
    </row>
    <row r="1203" spans="1:4">
      <c r="A1203" s="9" t="s">
        <v>2107</v>
      </c>
      <c r="B1203">
        <v>1</v>
      </c>
      <c r="C1203">
        <v>47.88</v>
      </c>
      <c r="D1203">
        <v>7</v>
      </c>
    </row>
    <row r="1204" spans="1:4">
      <c r="A1204" s="9" t="s">
        <v>2108</v>
      </c>
      <c r="B1204">
        <v>1</v>
      </c>
      <c r="C1204">
        <v>8.24</v>
      </c>
      <c r="D1204">
        <v>1</v>
      </c>
    </row>
    <row r="1205" spans="1:4">
      <c r="A1205" s="9" t="s">
        <v>2109</v>
      </c>
      <c r="B1205">
        <v>1</v>
      </c>
      <c r="C1205">
        <v>8.57</v>
      </c>
      <c r="D1205">
        <v>9</v>
      </c>
    </row>
    <row r="1206" spans="1:4">
      <c r="A1206" s="9" t="s">
        <v>2110</v>
      </c>
      <c r="B1206">
        <v>1</v>
      </c>
      <c r="C1206">
        <v>32.65</v>
      </c>
      <c r="D1206">
        <v>4</v>
      </c>
    </row>
    <row r="1207" spans="1:4">
      <c r="A1207" s="9" t="s">
        <v>2111</v>
      </c>
      <c r="B1207">
        <v>1</v>
      </c>
      <c r="C1207">
        <v>27.06</v>
      </c>
      <c r="D1207">
        <v>1</v>
      </c>
    </row>
    <row r="1208" spans="1:4">
      <c r="A1208" s="9" t="s">
        <v>2112</v>
      </c>
      <c r="B1208">
        <v>1</v>
      </c>
      <c r="C1208">
        <v>19.420000000000002</v>
      </c>
      <c r="D1208">
        <v>6</v>
      </c>
    </row>
    <row r="1209" spans="1:4">
      <c r="A1209" s="9" t="s">
        <v>2113</v>
      </c>
      <c r="B1209">
        <v>1</v>
      </c>
      <c r="C1209">
        <v>8.1</v>
      </c>
      <c r="D1209">
        <v>2</v>
      </c>
    </row>
    <row r="1210" spans="1:4">
      <c r="A1210" s="9" t="s">
        <v>2114</v>
      </c>
      <c r="B1210">
        <v>1</v>
      </c>
      <c r="C1210">
        <v>21.48</v>
      </c>
      <c r="D1210">
        <v>2</v>
      </c>
    </row>
    <row r="1211" spans="1:4">
      <c r="A1211" s="9" t="s">
        <v>2115</v>
      </c>
      <c r="B1211">
        <v>1</v>
      </c>
      <c r="C1211">
        <v>23.63</v>
      </c>
      <c r="D1211">
        <v>3</v>
      </c>
    </row>
    <row r="1212" spans="1:4">
      <c r="A1212" s="9" t="s">
        <v>253</v>
      </c>
      <c r="B1212">
        <v>1</v>
      </c>
      <c r="C1212">
        <v>44.01</v>
      </c>
      <c r="D1212">
        <v>6</v>
      </c>
    </row>
    <row r="1213" spans="1:4">
      <c r="A1213" s="9" t="s">
        <v>2116</v>
      </c>
      <c r="B1213">
        <v>1</v>
      </c>
      <c r="C1213">
        <v>25.64</v>
      </c>
      <c r="D1213">
        <v>3</v>
      </c>
    </row>
    <row r="1214" spans="1:4">
      <c r="A1214" s="9" t="s">
        <v>2117</v>
      </c>
      <c r="B1214">
        <v>1</v>
      </c>
      <c r="C1214">
        <v>24.32</v>
      </c>
      <c r="D1214">
        <v>7</v>
      </c>
    </row>
    <row r="1215" spans="1:4">
      <c r="A1215" s="9" t="s">
        <v>2118</v>
      </c>
      <c r="B1215">
        <v>1</v>
      </c>
      <c r="C1215">
        <v>25.48</v>
      </c>
      <c r="D1215">
        <v>1</v>
      </c>
    </row>
    <row r="1216" spans="1:4">
      <c r="A1216" s="9" t="s">
        <v>2119</v>
      </c>
      <c r="B1216">
        <v>1</v>
      </c>
      <c r="C1216">
        <v>7.22</v>
      </c>
      <c r="D1216">
        <v>5</v>
      </c>
    </row>
    <row r="1217" spans="1:4">
      <c r="A1217" s="9" t="s">
        <v>2120</v>
      </c>
      <c r="B1217">
        <v>1</v>
      </c>
      <c r="C1217">
        <v>40.79</v>
      </c>
      <c r="D1217">
        <v>1</v>
      </c>
    </row>
    <row r="1218" spans="1:4">
      <c r="A1218" s="9" t="s">
        <v>2121</v>
      </c>
      <c r="B1218">
        <v>1</v>
      </c>
      <c r="C1218">
        <v>7.07</v>
      </c>
      <c r="D1218">
        <v>8</v>
      </c>
    </row>
    <row r="1219" spans="1:4">
      <c r="A1219" s="9" t="s">
        <v>2122</v>
      </c>
      <c r="B1219">
        <v>1</v>
      </c>
      <c r="C1219">
        <v>15.94</v>
      </c>
      <c r="D1219">
        <v>9</v>
      </c>
    </row>
    <row r="1220" spans="1:4">
      <c r="A1220" s="9" t="s">
        <v>2123</v>
      </c>
      <c r="B1220">
        <v>1</v>
      </c>
      <c r="C1220">
        <v>35.18</v>
      </c>
      <c r="D1220">
        <v>3</v>
      </c>
    </row>
    <row r="1221" spans="1:4">
      <c r="A1221" s="9" t="s">
        <v>2124</v>
      </c>
      <c r="B1221">
        <v>1</v>
      </c>
      <c r="C1221">
        <v>24.95</v>
      </c>
      <c r="D1221">
        <v>8</v>
      </c>
    </row>
    <row r="1222" spans="1:4">
      <c r="A1222" s="9" t="s">
        <v>2125</v>
      </c>
      <c r="B1222">
        <v>1</v>
      </c>
      <c r="C1222">
        <v>19.329999999999998</v>
      </c>
      <c r="D1222">
        <v>1</v>
      </c>
    </row>
    <row r="1223" spans="1:4">
      <c r="A1223" s="9" t="s">
        <v>254</v>
      </c>
      <c r="B1223">
        <v>1</v>
      </c>
      <c r="C1223">
        <v>47.69</v>
      </c>
      <c r="D1223">
        <v>7</v>
      </c>
    </row>
    <row r="1224" spans="1:4">
      <c r="A1224" s="9" t="s">
        <v>2126</v>
      </c>
      <c r="B1224">
        <v>1</v>
      </c>
      <c r="C1224">
        <v>33.130000000000003</v>
      </c>
      <c r="D1224">
        <v>3</v>
      </c>
    </row>
    <row r="1225" spans="1:4">
      <c r="A1225" s="9" t="s">
        <v>2127</v>
      </c>
      <c r="B1225">
        <v>1</v>
      </c>
      <c r="C1225">
        <v>26.94</v>
      </c>
      <c r="D1225">
        <v>7</v>
      </c>
    </row>
    <row r="1226" spans="1:4">
      <c r="A1226" s="9" t="s">
        <v>2128</v>
      </c>
      <c r="B1226">
        <v>1</v>
      </c>
      <c r="C1226">
        <v>26.25</v>
      </c>
      <c r="D1226">
        <v>8</v>
      </c>
    </row>
    <row r="1227" spans="1:4">
      <c r="A1227" s="9" t="s">
        <v>2129</v>
      </c>
      <c r="B1227">
        <v>1</v>
      </c>
      <c r="C1227">
        <v>26.55</v>
      </c>
      <c r="D1227">
        <v>8</v>
      </c>
    </row>
    <row r="1228" spans="1:4">
      <c r="A1228" s="9" t="s">
        <v>2130</v>
      </c>
      <c r="B1228">
        <v>1</v>
      </c>
      <c r="C1228">
        <v>41.32</v>
      </c>
      <c r="D1228">
        <v>4</v>
      </c>
    </row>
    <row r="1229" spans="1:4">
      <c r="A1229" s="9" t="s">
        <v>2131</v>
      </c>
      <c r="B1229">
        <v>1</v>
      </c>
      <c r="C1229">
        <v>4.29</v>
      </c>
      <c r="D1229">
        <v>3</v>
      </c>
    </row>
    <row r="1230" spans="1:4">
      <c r="A1230" s="9" t="s">
        <v>2132</v>
      </c>
      <c r="B1230">
        <v>1</v>
      </c>
      <c r="C1230">
        <v>3.33</v>
      </c>
      <c r="D1230">
        <v>9</v>
      </c>
    </row>
    <row r="1231" spans="1:4">
      <c r="A1231" s="9" t="s">
        <v>2133</v>
      </c>
      <c r="B1231">
        <v>1</v>
      </c>
      <c r="C1231">
        <v>21.13</v>
      </c>
      <c r="D1231">
        <v>9</v>
      </c>
    </row>
    <row r="1232" spans="1:4">
      <c r="A1232" s="9" t="s">
        <v>2134</v>
      </c>
      <c r="B1232">
        <v>1</v>
      </c>
      <c r="C1232">
        <v>6</v>
      </c>
      <c r="D1232">
        <v>7</v>
      </c>
    </row>
    <row r="1233" spans="1:4">
      <c r="A1233" s="9" t="s">
        <v>2135</v>
      </c>
      <c r="B1233">
        <v>1</v>
      </c>
      <c r="C1233">
        <v>38.22</v>
      </c>
      <c r="D1233">
        <v>2</v>
      </c>
    </row>
    <row r="1234" spans="1:4">
      <c r="A1234" s="9" t="s">
        <v>255</v>
      </c>
      <c r="B1234">
        <v>1</v>
      </c>
      <c r="C1234">
        <v>32.71</v>
      </c>
      <c r="D1234">
        <v>9</v>
      </c>
    </row>
    <row r="1235" spans="1:4">
      <c r="A1235" s="9" t="s">
        <v>2136</v>
      </c>
      <c r="B1235">
        <v>1</v>
      </c>
      <c r="C1235">
        <v>38.54</v>
      </c>
      <c r="D1235">
        <v>3</v>
      </c>
    </row>
    <row r="1236" spans="1:4">
      <c r="A1236" s="9" t="s">
        <v>2137</v>
      </c>
      <c r="B1236">
        <v>1</v>
      </c>
      <c r="C1236">
        <v>19.309999999999999</v>
      </c>
      <c r="D1236">
        <v>5</v>
      </c>
    </row>
    <row r="1237" spans="1:4">
      <c r="A1237" s="9" t="s">
        <v>2138</v>
      </c>
      <c r="B1237">
        <v>1</v>
      </c>
      <c r="C1237">
        <v>43.39</v>
      </c>
      <c r="D1237">
        <v>3</v>
      </c>
    </row>
    <row r="1238" spans="1:4">
      <c r="A1238" s="9" t="s">
        <v>2139</v>
      </c>
      <c r="B1238">
        <v>1</v>
      </c>
      <c r="C1238">
        <v>39.53</v>
      </c>
      <c r="D1238">
        <v>2</v>
      </c>
    </row>
    <row r="1239" spans="1:4">
      <c r="A1239" s="9" t="s">
        <v>2140</v>
      </c>
      <c r="B1239">
        <v>1</v>
      </c>
      <c r="C1239">
        <v>17.739999999999998</v>
      </c>
      <c r="D1239">
        <v>9</v>
      </c>
    </row>
    <row r="1240" spans="1:4">
      <c r="A1240" s="9" t="s">
        <v>2141</v>
      </c>
      <c r="B1240">
        <v>1</v>
      </c>
      <c r="C1240">
        <v>42.37</v>
      </c>
      <c r="D1240">
        <v>3</v>
      </c>
    </row>
    <row r="1241" spans="1:4">
      <c r="A1241" s="9" t="s">
        <v>2142</v>
      </c>
      <c r="B1241">
        <v>1</v>
      </c>
      <c r="C1241">
        <v>0.53</v>
      </c>
      <c r="D1241">
        <v>5</v>
      </c>
    </row>
    <row r="1242" spans="1:4">
      <c r="A1242" s="9" t="s">
        <v>2143</v>
      </c>
      <c r="B1242">
        <v>1</v>
      </c>
      <c r="C1242">
        <v>19.45</v>
      </c>
      <c r="D1242">
        <v>2</v>
      </c>
    </row>
    <row r="1243" spans="1:4">
      <c r="A1243" s="9" t="s">
        <v>2144</v>
      </c>
      <c r="B1243">
        <v>1</v>
      </c>
      <c r="C1243">
        <v>19.149999999999999</v>
      </c>
      <c r="D1243">
        <v>8</v>
      </c>
    </row>
    <row r="1244" spans="1:4">
      <c r="A1244" s="9" t="s">
        <v>2145</v>
      </c>
      <c r="B1244">
        <v>1</v>
      </c>
      <c r="C1244">
        <v>40.93</v>
      </c>
      <c r="D1244">
        <v>3</v>
      </c>
    </row>
    <row r="1245" spans="1:4">
      <c r="A1245" s="9" t="s">
        <v>64</v>
      </c>
      <c r="B1245">
        <v>1</v>
      </c>
      <c r="C1245">
        <v>5.67</v>
      </c>
      <c r="D1245">
        <v>6</v>
      </c>
    </row>
    <row r="1246" spans="1:4">
      <c r="A1246" s="9" t="s">
        <v>256</v>
      </c>
      <c r="B1246">
        <v>1</v>
      </c>
      <c r="C1246">
        <v>13.96</v>
      </c>
      <c r="D1246">
        <v>4</v>
      </c>
    </row>
    <row r="1247" spans="1:4">
      <c r="A1247" s="9" t="s">
        <v>2146</v>
      </c>
      <c r="B1247">
        <v>1</v>
      </c>
      <c r="C1247">
        <v>36.840000000000003</v>
      </c>
      <c r="D1247">
        <v>3</v>
      </c>
    </row>
    <row r="1248" spans="1:4">
      <c r="A1248" s="9" t="s">
        <v>2147</v>
      </c>
      <c r="B1248">
        <v>1</v>
      </c>
      <c r="C1248">
        <v>4.17</v>
      </c>
      <c r="D1248">
        <v>2</v>
      </c>
    </row>
    <row r="1249" spans="1:4">
      <c r="A1249" s="9" t="s">
        <v>2148</v>
      </c>
      <c r="B1249">
        <v>1</v>
      </c>
      <c r="C1249">
        <v>0.75</v>
      </c>
      <c r="D1249">
        <v>3</v>
      </c>
    </row>
    <row r="1250" spans="1:4">
      <c r="A1250" s="9" t="s">
        <v>2149</v>
      </c>
      <c r="B1250">
        <v>1</v>
      </c>
      <c r="C1250">
        <v>27.69</v>
      </c>
      <c r="D1250">
        <v>3</v>
      </c>
    </row>
    <row r="1251" spans="1:4">
      <c r="A1251" s="9" t="s">
        <v>2150</v>
      </c>
      <c r="B1251">
        <v>1</v>
      </c>
      <c r="C1251">
        <v>14.44</v>
      </c>
      <c r="D1251">
        <v>4</v>
      </c>
    </row>
    <row r="1252" spans="1:4">
      <c r="A1252" s="9" t="s">
        <v>2151</v>
      </c>
      <c r="B1252">
        <v>1</v>
      </c>
      <c r="C1252">
        <v>2.15</v>
      </c>
      <c r="D1252">
        <v>2</v>
      </c>
    </row>
    <row r="1253" spans="1:4">
      <c r="A1253" s="9" t="s">
        <v>2152</v>
      </c>
      <c r="B1253">
        <v>1</v>
      </c>
      <c r="C1253">
        <v>8.26</v>
      </c>
      <c r="D1253">
        <v>1</v>
      </c>
    </row>
    <row r="1254" spans="1:4">
      <c r="A1254" s="9" t="s">
        <v>2153</v>
      </c>
      <c r="B1254">
        <v>1</v>
      </c>
      <c r="C1254">
        <v>22.65</v>
      </c>
      <c r="D1254">
        <v>9</v>
      </c>
    </row>
    <row r="1255" spans="1:4">
      <c r="A1255" s="9" t="s">
        <v>2154</v>
      </c>
      <c r="B1255">
        <v>1</v>
      </c>
      <c r="C1255">
        <v>47.32</v>
      </c>
      <c r="D1255">
        <v>3</v>
      </c>
    </row>
    <row r="1256" spans="1:4">
      <c r="A1256" s="9" t="s">
        <v>2155</v>
      </c>
      <c r="B1256">
        <v>1</v>
      </c>
      <c r="C1256">
        <v>26.07</v>
      </c>
      <c r="D1256">
        <v>9</v>
      </c>
    </row>
    <row r="1257" spans="1:4">
      <c r="A1257" s="9" t="s">
        <v>257</v>
      </c>
      <c r="B1257">
        <v>1</v>
      </c>
      <c r="C1257">
        <v>17.84</v>
      </c>
      <c r="D1257">
        <v>7</v>
      </c>
    </row>
    <row r="1258" spans="1:4">
      <c r="A1258" s="9" t="s">
        <v>2156</v>
      </c>
      <c r="B1258">
        <v>1</v>
      </c>
      <c r="C1258">
        <v>33.1</v>
      </c>
      <c r="D1258">
        <v>1</v>
      </c>
    </row>
    <row r="1259" spans="1:4">
      <c r="A1259" s="9" t="s">
        <v>2157</v>
      </c>
      <c r="B1259">
        <v>1</v>
      </c>
      <c r="C1259">
        <v>17.52</v>
      </c>
      <c r="D1259">
        <v>5</v>
      </c>
    </row>
    <row r="1260" spans="1:4">
      <c r="A1260" s="9" t="s">
        <v>2158</v>
      </c>
      <c r="B1260">
        <v>1</v>
      </c>
      <c r="C1260">
        <v>21.16</v>
      </c>
      <c r="D1260">
        <v>9</v>
      </c>
    </row>
    <row r="1261" spans="1:4">
      <c r="A1261" s="9" t="s">
        <v>2159</v>
      </c>
      <c r="B1261">
        <v>1</v>
      </c>
      <c r="C1261">
        <v>7.76</v>
      </c>
      <c r="D1261">
        <v>6</v>
      </c>
    </row>
    <row r="1262" spans="1:4">
      <c r="A1262" s="9" t="s">
        <v>2160</v>
      </c>
      <c r="B1262">
        <v>1</v>
      </c>
      <c r="C1262">
        <v>13.87</v>
      </c>
      <c r="D1262">
        <v>1</v>
      </c>
    </row>
    <row r="1263" spans="1:4">
      <c r="A1263" s="9" t="s">
        <v>2161</v>
      </c>
      <c r="B1263">
        <v>1</v>
      </c>
      <c r="C1263">
        <v>49.28</v>
      </c>
      <c r="D1263">
        <v>8</v>
      </c>
    </row>
    <row r="1264" spans="1:4">
      <c r="A1264" s="9" t="s">
        <v>2162</v>
      </c>
      <c r="B1264">
        <v>1</v>
      </c>
      <c r="C1264">
        <v>15.26</v>
      </c>
      <c r="D1264">
        <v>1</v>
      </c>
    </row>
    <row r="1265" spans="1:4">
      <c r="A1265" s="9" t="s">
        <v>2163</v>
      </c>
      <c r="B1265">
        <v>1</v>
      </c>
      <c r="C1265">
        <v>16.79</v>
      </c>
      <c r="D1265">
        <v>3</v>
      </c>
    </row>
    <row r="1266" spans="1:4">
      <c r="A1266" s="9" t="s">
        <v>2164</v>
      </c>
      <c r="B1266">
        <v>1</v>
      </c>
      <c r="C1266">
        <v>1.1299999999999999</v>
      </c>
      <c r="D1266">
        <v>7</v>
      </c>
    </row>
    <row r="1267" spans="1:4">
      <c r="A1267" s="9" t="s">
        <v>2165</v>
      </c>
      <c r="B1267">
        <v>1</v>
      </c>
      <c r="C1267">
        <v>49.35</v>
      </c>
      <c r="D1267">
        <v>8</v>
      </c>
    </row>
    <row r="1268" spans="1:4">
      <c r="A1268" s="9" t="s">
        <v>258</v>
      </c>
      <c r="B1268">
        <v>1</v>
      </c>
      <c r="C1268">
        <v>15.79</v>
      </c>
      <c r="D1268">
        <v>8</v>
      </c>
    </row>
    <row r="1269" spans="1:4">
      <c r="A1269" s="9" t="s">
        <v>2166</v>
      </c>
      <c r="B1269">
        <v>1</v>
      </c>
      <c r="C1269">
        <v>44.1</v>
      </c>
      <c r="D1269">
        <v>5</v>
      </c>
    </row>
    <row r="1270" spans="1:4">
      <c r="A1270" s="9" t="s">
        <v>2167</v>
      </c>
      <c r="B1270">
        <v>1</v>
      </c>
      <c r="C1270">
        <v>36.99</v>
      </c>
      <c r="D1270">
        <v>7</v>
      </c>
    </row>
    <row r="1271" spans="1:4">
      <c r="A1271" s="9" t="s">
        <v>2168</v>
      </c>
      <c r="B1271">
        <v>1</v>
      </c>
      <c r="C1271">
        <v>45.21</v>
      </c>
      <c r="D1271">
        <v>6</v>
      </c>
    </row>
    <row r="1272" spans="1:4">
      <c r="A1272" s="9" t="s">
        <v>2169</v>
      </c>
      <c r="B1272">
        <v>1</v>
      </c>
      <c r="C1272">
        <v>47.32</v>
      </c>
      <c r="D1272">
        <v>6</v>
      </c>
    </row>
    <row r="1273" spans="1:4">
      <c r="A1273" s="9" t="s">
        <v>2170</v>
      </c>
      <c r="B1273">
        <v>1</v>
      </c>
      <c r="C1273">
        <v>37.53</v>
      </c>
      <c r="D1273">
        <v>5</v>
      </c>
    </row>
    <row r="1274" spans="1:4">
      <c r="A1274" s="9" t="s">
        <v>2171</v>
      </c>
      <c r="B1274">
        <v>1</v>
      </c>
      <c r="C1274">
        <v>21.62</v>
      </c>
      <c r="D1274">
        <v>3</v>
      </c>
    </row>
    <row r="1275" spans="1:4">
      <c r="A1275" s="9" t="s">
        <v>2172</v>
      </c>
      <c r="B1275">
        <v>1</v>
      </c>
      <c r="C1275">
        <v>10.94</v>
      </c>
      <c r="D1275">
        <v>6</v>
      </c>
    </row>
    <row r="1276" spans="1:4">
      <c r="A1276" s="9" t="s">
        <v>2173</v>
      </c>
      <c r="B1276">
        <v>1</v>
      </c>
      <c r="C1276">
        <v>46.3</v>
      </c>
      <c r="D1276">
        <v>8</v>
      </c>
    </row>
    <row r="1277" spans="1:4">
      <c r="A1277" s="9" t="s">
        <v>2174</v>
      </c>
      <c r="B1277">
        <v>1</v>
      </c>
      <c r="C1277">
        <v>9.17</v>
      </c>
      <c r="D1277">
        <v>4</v>
      </c>
    </row>
    <row r="1278" spans="1:4">
      <c r="A1278" s="9" t="s">
        <v>2175</v>
      </c>
      <c r="B1278">
        <v>1</v>
      </c>
      <c r="C1278">
        <v>42.22</v>
      </c>
      <c r="D1278">
        <v>6</v>
      </c>
    </row>
    <row r="1279" spans="1:4">
      <c r="A1279" s="9" t="s">
        <v>259</v>
      </c>
      <c r="B1279">
        <v>1</v>
      </c>
      <c r="C1279">
        <v>2.15</v>
      </c>
      <c r="D1279">
        <v>4</v>
      </c>
    </row>
    <row r="1280" spans="1:4">
      <c r="A1280" s="9" t="s">
        <v>2176</v>
      </c>
      <c r="B1280">
        <v>1</v>
      </c>
      <c r="C1280">
        <v>6.2</v>
      </c>
      <c r="D1280">
        <v>3</v>
      </c>
    </row>
    <row r="1281" spans="1:4">
      <c r="A1281" s="9" t="s">
        <v>2177</v>
      </c>
      <c r="B1281">
        <v>1</v>
      </c>
      <c r="C1281">
        <v>47.41</v>
      </c>
      <c r="D1281">
        <v>4</v>
      </c>
    </row>
    <row r="1282" spans="1:4">
      <c r="A1282" s="9" t="s">
        <v>2178</v>
      </c>
      <c r="B1282">
        <v>1</v>
      </c>
      <c r="C1282">
        <v>15.21</v>
      </c>
      <c r="D1282">
        <v>8</v>
      </c>
    </row>
    <row r="1283" spans="1:4">
      <c r="A1283" s="9" t="s">
        <v>2179</v>
      </c>
      <c r="B1283">
        <v>1</v>
      </c>
      <c r="C1283">
        <v>49.76</v>
      </c>
      <c r="D1283">
        <v>9</v>
      </c>
    </row>
    <row r="1284" spans="1:4">
      <c r="A1284" s="9" t="s">
        <v>2180</v>
      </c>
      <c r="B1284">
        <v>1</v>
      </c>
      <c r="C1284">
        <v>6.49</v>
      </c>
      <c r="D1284">
        <v>3</v>
      </c>
    </row>
    <row r="1285" spans="1:4">
      <c r="A1285" s="9" t="s">
        <v>2181</v>
      </c>
      <c r="B1285">
        <v>1</v>
      </c>
      <c r="C1285">
        <v>16.54</v>
      </c>
      <c r="D1285">
        <v>5</v>
      </c>
    </row>
    <row r="1286" spans="1:4">
      <c r="A1286" s="9" t="s">
        <v>2182</v>
      </c>
      <c r="B1286">
        <v>1</v>
      </c>
      <c r="C1286">
        <v>41.97</v>
      </c>
      <c r="D1286">
        <v>2</v>
      </c>
    </row>
    <row r="1287" spans="1:4">
      <c r="A1287" s="9" t="s">
        <v>2183</v>
      </c>
      <c r="B1287">
        <v>1</v>
      </c>
      <c r="C1287">
        <v>46.72</v>
      </c>
      <c r="D1287">
        <v>9</v>
      </c>
    </row>
    <row r="1288" spans="1:4">
      <c r="A1288" s="9" t="s">
        <v>2184</v>
      </c>
      <c r="B1288">
        <v>1</v>
      </c>
      <c r="C1288">
        <v>22.54</v>
      </c>
      <c r="D1288">
        <v>3</v>
      </c>
    </row>
    <row r="1289" spans="1:4">
      <c r="A1289" s="9" t="s">
        <v>2185</v>
      </c>
      <c r="B1289">
        <v>1</v>
      </c>
      <c r="C1289">
        <v>46.66</v>
      </c>
      <c r="D1289">
        <v>6</v>
      </c>
    </row>
    <row r="1290" spans="1:4">
      <c r="A1290" s="9" t="s">
        <v>260</v>
      </c>
      <c r="B1290">
        <v>1</v>
      </c>
      <c r="C1290">
        <v>18.059999999999999</v>
      </c>
      <c r="D1290">
        <v>2</v>
      </c>
    </row>
    <row r="1291" spans="1:4">
      <c r="A1291" s="9" t="s">
        <v>2186</v>
      </c>
      <c r="B1291">
        <v>1</v>
      </c>
      <c r="C1291">
        <v>6.1</v>
      </c>
      <c r="D1291">
        <v>4</v>
      </c>
    </row>
    <row r="1292" spans="1:4">
      <c r="A1292" s="9" t="s">
        <v>2187</v>
      </c>
      <c r="B1292">
        <v>1</v>
      </c>
      <c r="C1292">
        <v>16.86</v>
      </c>
      <c r="D1292">
        <v>8</v>
      </c>
    </row>
    <row r="1293" spans="1:4">
      <c r="A1293" s="9" t="s">
        <v>2188</v>
      </c>
      <c r="B1293">
        <v>1</v>
      </c>
      <c r="C1293">
        <v>48.14</v>
      </c>
      <c r="D1293">
        <v>4</v>
      </c>
    </row>
    <row r="1294" spans="1:4">
      <c r="A1294" s="9" t="s">
        <v>2189</v>
      </c>
      <c r="B1294">
        <v>1</v>
      </c>
      <c r="C1294">
        <v>33.15</v>
      </c>
      <c r="D1294">
        <v>7</v>
      </c>
    </row>
    <row r="1295" spans="1:4">
      <c r="A1295" s="9" t="s">
        <v>2190</v>
      </c>
      <c r="B1295">
        <v>1</v>
      </c>
      <c r="C1295">
        <v>46.02</v>
      </c>
      <c r="D1295">
        <v>8</v>
      </c>
    </row>
    <row r="1296" spans="1:4">
      <c r="A1296" s="9" t="s">
        <v>2191</v>
      </c>
      <c r="B1296">
        <v>1</v>
      </c>
      <c r="C1296">
        <v>20.62</v>
      </c>
      <c r="D1296">
        <v>9</v>
      </c>
    </row>
    <row r="1297" spans="1:4">
      <c r="A1297" s="9" t="s">
        <v>2192</v>
      </c>
      <c r="B1297">
        <v>1</v>
      </c>
      <c r="C1297">
        <v>28.99</v>
      </c>
      <c r="D1297">
        <v>8</v>
      </c>
    </row>
    <row r="1298" spans="1:4">
      <c r="A1298" s="9" t="s">
        <v>2193</v>
      </c>
      <c r="B1298">
        <v>1</v>
      </c>
      <c r="C1298">
        <v>41.56</v>
      </c>
      <c r="D1298">
        <v>8</v>
      </c>
    </row>
    <row r="1299" spans="1:4">
      <c r="A1299" s="9" t="s">
        <v>2194</v>
      </c>
      <c r="B1299">
        <v>1</v>
      </c>
      <c r="C1299">
        <v>38.04</v>
      </c>
      <c r="D1299">
        <v>1</v>
      </c>
    </row>
    <row r="1300" spans="1:4">
      <c r="A1300" s="9" t="s">
        <v>2195</v>
      </c>
      <c r="B1300">
        <v>1</v>
      </c>
      <c r="C1300">
        <v>5.71</v>
      </c>
      <c r="D1300">
        <v>9</v>
      </c>
    </row>
    <row r="1301" spans="1:4">
      <c r="A1301" s="9" t="s">
        <v>261</v>
      </c>
      <c r="B1301">
        <v>1</v>
      </c>
      <c r="C1301">
        <v>42.38</v>
      </c>
      <c r="D1301">
        <v>2</v>
      </c>
    </row>
    <row r="1302" spans="1:4">
      <c r="A1302" s="9" t="s">
        <v>2196</v>
      </c>
      <c r="B1302">
        <v>1</v>
      </c>
      <c r="C1302">
        <v>16.79</v>
      </c>
      <c r="D1302">
        <v>6</v>
      </c>
    </row>
    <row r="1303" spans="1:4">
      <c r="A1303" s="9" t="s">
        <v>2197</v>
      </c>
      <c r="B1303">
        <v>1</v>
      </c>
      <c r="C1303">
        <v>36.409999999999997</v>
      </c>
      <c r="D1303">
        <v>1</v>
      </c>
    </row>
    <row r="1304" spans="1:4">
      <c r="A1304" s="9" t="s">
        <v>2198</v>
      </c>
      <c r="B1304">
        <v>1</v>
      </c>
      <c r="C1304">
        <v>19.79</v>
      </c>
      <c r="D1304">
        <v>3</v>
      </c>
    </row>
    <row r="1305" spans="1:4">
      <c r="A1305" s="9" t="s">
        <v>2199</v>
      </c>
      <c r="B1305">
        <v>1</v>
      </c>
      <c r="C1305">
        <v>46.41</v>
      </c>
      <c r="D1305">
        <v>4</v>
      </c>
    </row>
    <row r="1306" spans="1:4">
      <c r="A1306" s="9" t="s">
        <v>2200</v>
      </c>
      <c r="B1306">
        <v>1</v>
      </c>
      <c r="C1306">
        <v>49.96</v>
      </c>
      <c r="D1306">
        <v>1</v>
      </c>
    </row>
    <row r="1307" spans="1:4">
      <c r="A1307" s="9" t="s">
        <v>2201</v>
      </c>
      <c r="B1307">
        <v>1</v>
      </c>
      <c r="C1307">
        <v>7.99</v>
      </c>
      <c r="D1307">
        <v>3</v>
      </c>
    </row>
    <row r="1308" spans="1:4">
      <c r="A1308" s="9" t="s">
        <v>2202</v>
      </c>
      <c r="B1308">
        <v>1</v>
      </c>
      <c r="C1308">
        <v>36.15</v>
      </c>
      <c r="D1308">
        <v>1</v>
      </c>
    </row>
    <row r="1309" spans="1:4">
      <c r="A1309" s="9" t="s">
        <v>2203</v>
      </c>
      <c r="B1309">
        <v>1</v>
      </c>
      <c r="C1309">
        <v>3.08</v>
      </c>
      <c r="D1309">
        <v>6</v>
      </c>
    </row>
    <row r="1310" spans="1:4">
      <c r="A1310" s="9" t="s">
        <v>2204</v>
      </c>
      <c r="B1310">
        <v>1</v>
      </c>
      <c r="C1310">
        <v>24.8</v>
      </c>
      <c r="D1310">
        <v>8</v>
      </c>
    </row>
    <row r="1311" spans="1:4">
      <c r="A1311" s="9" t="s">
        <v>2205</v>
      </c>
      <c r="B1311">
        <v>1</v>
      </c>
      <c r="C1311">
        <v>22.37</v>
      </c>
      <c r="D1311">
        <v>2</v>
      </c>
    </row>
    <row r="1312" spans="1:4">
      <c r="A1312" s="9" t="s">
        <v>262</v>
      </c>
      <c r="B1312">
        <v>1</v>
      </c>
      <c r="C1312">
        <v>17.12</v>
      </c>
      <c r="D1312">
        <v>1</v>
      </c>
    </row>
    <row r="1313" spans="1:4">
      <c r="A1313" s="9" t="s">
        <v>2206</v>
      </c>
      <c r="B1313">
        <v>1</v>
      </c>
      <c r="C1313">
        <v>19.899999999999999</v>
      </c>
      <c r="D1313">
        <v>3</v>
      </c>
    </row>
    <row r="1314" spans="1:4">
      <c r="A1314" s="9" t="s">
        <v>2207</v>
      </c>
      <c r="B1314">
        <v>1</v>
      </c>
      <c r="C1314">
        <v>27.49</v>
      </c>
      <c r="D1314">
        <v>1</v>
      </c>
    </row>
    <row r="1315" spans="1:4">
      <c r="A1315" s="9" t="s">
        <v>2208</v>
      </c>
      <c r="B1315">
        <v>1</v>
      </c>
      <c r="C1315">
        <v>10.99</v>
      </c>
      <c r="D1315">
        <v>5</v>
      </c>
    </row>
    <row r="1316" spans="1:4">
      <c r="A1316" s="9" t="s">
        <v>2209</v>
      </c>
      <c r="B1316">
        <v>1</v>
      </c>
      <c r="C1316">
        <v>12.51</v>
      </c>
      <c r="D1316">
        <v>4</v>
      </c>
    </row>
    <row r="1317" spans="1:4">
      <c r="A1317" s="9" t="s">
        <v>2210</v>
      </c>
      <c r="B1317">
        <v>1</v>
      </c>
      <c r="C1317">
        <v>45.32</v>
      </c>
      <c r="D1317">
        <v>5</v>
      </c>
    </row>
    <row r="1318" spans="1:4">
      <c r="A1318" s="9" t="s">
        <v>2211</v>
      </c>
      <c r="B1318">
        <v>1</v>
      </c>
      <c r="C1318">
        <v>27.14</v>
      </c>
      <c r="D1318">
        <v>2</v>
      </c>
    </row>
    <row r="1319" spans="1:4">
      <c r="A1319" s="9" t="s">
        <v>2212</v>
      </c>
      <c r="B1319">
        <v>1</v>
      </c>
      <c r="C1319">
        <v>23.66</v>
      </c>
      <c r="D1319">
        <v>8</v>
      </c>
    </row>
    <row r="1320" spans="1:4">
      <c r="A1320" s="9" t="s">
        <v>2213</v>
      </c>
      <c r="B1320">
        <v>1</v>
      </c>
      <c r="C1320">
        <v>12.57</v>
      </c>
      <c r="D1320">
        <v>7</v>
      </c>
    </row>
    <row r="1321" spans="1:4">
      <c r="A1321" s="9" t="s">
        <v>2214</v>
      </c>
      <c r="B1321">
        <v>1</v>
      </c>
      <c r="C1321">
        <v>30.52</v>
      </c>
      <c r="D1321">
        <v>1</v>
      </c>
    </row>
    <row r="1322" spans="1:4">
      <c r="A1322" s="9" t="s">
        <v>2215</v>
      </c>
      <c r="B1322">
        <v>1</v>
      </c>
      <c r="C1322">
        <v>36.81</v>
      </c>
      <c r="D1322">
        <v>3</v>
      </c>
    </row>
    <row r="1323" spans="1:4">
      <c r="A1323" s="9" t="s">
        <v>263</v>
      </c>
      <c r="B1323">
        <v>1</v>
      </c>
      <c r="C1323">
        <v>38.92</v>
      </c>
      <c r="D1323">
        <v>2</v>
      </c>
    </row>
    <row r="1324" spans="1:4">
      <c r="A1324" s="9" t="s">
        <v>2216</v>
      </c>
      <c r="B1324">
        <v>1</v>
      </c>
      <c r="C1324">
        <v>4.18</v>
      </c>
      <c r="D1324">
        <v>8</v>
      </c>
    </row>
    <row r="1325" spans="1:4">
      <c r="A1325" s="9" t="s">
        <v>2217</v>
      </c>
      <c r="B1325">
        <v>1</v>
      </c>
      <c r="C1325">
        <v>15</v>
      </c>
      <c r="D1325">
        <v>8</v>
      </c>
    </row>
    <row r="1326" spans="1:4">
      <c r="A1326" s="9" t="s">
        <v>2218</v>
      </c>
      <c r="B1326">
        <v>1</v>
      </c>
      <c r="C1326">
        <v>43.05</v>
      </c>
      <c r="D1326">
        <v>5</v>
      </c>
    </row>
    <row r="1327" spans="1:4">
      <c r="A1327" s="9" t="s">
        <v>2219</v>
      </c>
      <c r="B1327">
        <v>1</v>
      </c>
      <c r="C1327">
        <v>4.28</v>
      </c>
      <c r="D1327">
        <v>1</v>
      </c>
    </row>
    <row r="1328" spans="1:4">
      <c r="A1328" s="9" t="s">
        <v>2220</v>
      </c>
      <c r="B1328">
        <v>1</v>
      </c>
      <c r="C1328">
        <v>32.049999999999997</v>
      </c>
      <c r="D1328">
        <v>7</v>
      </c>
    </row>
    <row r="1329" spans="1:4">
      <c r="A1329" s="9" t="s">
        <v>2221</v>
      </c>
      <c r="B1329">
        <v>1</v>
      </c>
      <c r="C1329">
        <v>7.28</v>
      </c>
      <c r="D1329">
        <v>8</v>
      </c>
    </row>
    <row r="1330" spans="1:4">
      <c r="A1330" s="9" t="s">
        <v>2222</v>
      </c>
      <c r="B1330">
        <v>1</v>
      </c>
      <c r="C1330">
        <v>14.01</v>
      </c>
      <c r="D1330">
        <v>9</v>
      </c>
    </row>
    <row r="1331" spans="1:4">
      <c r="A1331" s="9" t="s">
        <v>2223</v>
      </c>
      <c r="B1331">
        <v>1</v>
      </c>
      <c r="C1331">
        <v>6.23</v>
      </c>
      <c r="D1331">
        <v>4</v>
      </c>
    </row>
    <row r="1332" spans="1:4">
      <c r="A1332" s="9" t="s">
        <v>2224</v>
      </c>
      <c r="B1332">
        <v>1</v>
      </c>
      <c r="C1332">
        <v>10.83</v>
      </c>
      <c r="D1332">
        <v>6</v>
      </c>
    </row>
    <row r="1333" spans="1:4">
      <c r="A1333" s="9" t="s">
        <v>2225</v>
      </c>
      <c r="B1333">
        <v>1</v>
      </c>
      <c r="C1333">
        <v>32.909999999999997</v>
      </c>
      <c r="D1333">
        <v>6</v>
      </c>
    </row>
    <row r="1334" spans="1:4">
      <c r="A1334" s="9" t="s">
        <v>264</v>
      </c>
      <c r="B1334">
        <v>1</v>
      </c>
      <c r="C1334">
        <v>49.72</v>
      </c>
      <c r="D1334">
        <v>8</v>
      </c>
    </row>
    <row r="1335" spans="1:4">
      <c r="A1335" s="9" t="s">
        <v>2226</v>
      </c>
      <c r="B1335">
        <v>1</v>
      </c>
      <c r="C1335">
        <v>1.89</v>
      </c>
      <c r="D1335">
        <v>1</v>
      </c>
    </row>
    <row r="1336" spans="1:4">
      <c r="A1336" s="9" t="s">
        <v>2227</v>
      </c>
      <c r="B1336">
        <v>1</v>
      </c>
      <c r="C1336">
        <v>48.31</v>
      </c>
      <c r="D1336">
        <v>6</v>
      </c>
    </row>
    <row r="1337" spans="1:4">
      <c r="A1337" s="9" t="s">
        <v>2228</v>
      </c>
      <c r="B1337">
        <v>1</v>
      </c>
      <c r="C1337">
        <v>45.68</v>
      </c>
      <c r="D1337">
        <v>7</v>
      </c>
    </row>
    <row r="1338" spans="1:4">
      <c r="A1338" s="9" t="s">
        <v>2229</v>
      </c>
      <c r="B1338">
        <v>1</v>
      </c>
      <c r="C1338">
        <v>11.93</v>
      </c>
      <c r="D1338">
        <v>7</v>
      </c>
    </row>
    <row r="1339" spans="1:4">
      <c r="A1339" s="9" t="s">
        <v>2230</v>
      </c>
      <c r="B1339">
        <v>1</v>
      </c>
      <c r="C1339">
        <v>10.79</v>
      </c>
      <c r="D1339">
        <v>3</v>
      </c>
    </row>
    <row r="1340" spans="1:4">
      <c r="A1340" s="9" t="s">
        <v>2231</v>
      </c>
      <c r="B1340">
        <v>1</v>
      </c>
      <c r="C1340">
        <v>32.44</v>
      </c>
      <c r="D1340">
        <v>7</v>
      </c>
    </row>
    <row r="1341" spans="1:4">
      <c r="A1341" s="9" t="s">
        <v>2232</v>
      </c>
      <c r="B1341">
        <v>1</v>
      </c>
      <c r="C1341">
        <v>35.68</v>
      </c>
      <c r="D1341">
        <v>8</v>
      </c>
    </row>
    <row r="1342" spans="1:4">
      <c r="A1342" s="9" t="s">
        <v>2233</v>
      </c>
      <c r="B1342">
        <v>1</v>
      </c>
      <c r="C1342">
        <v>38.85</v>
      </c>
      <c r="D1342">
        <v>9</v>
      </c>
    </row>
    <row r="1343" spans="1:4">
      <c r="A1343" s="9" t="s">
        <v>2234</v>
      </c>
      <c r="B1343">
        <v>1</v>
      </c>
      <c r="C1343">
        <v>14.97</v>
      </c>
      <c r="D1343">
        <v>2</v>
      </c>
    </row>
    <row r="1344" spans="1:4">
      <c r="A1344" s="9" t="s">
        <v>2235</v>
      </c>
      <c r="B1344">
        <v>1</v>
      </c>
      <c r="C1344">
        <v>16.420000000000002</v>
      </c>
      <c r="D1344">
        <v>2</v>
      </c>
    </row>
    <row r="1345" spans="1:4">
      <c r="A1345" s="9" t="s">
        <v>265</v>
      </c>
      <c r="B1345">
        <v>1</v>
      </c>
      <c r="C1345">
        <v>23.95</v>
      </c>
      <c r="D1345">
        <v>7</v>
      </c>
    </row>
    <row r="1346" spans="1:4">
      <c r="A1346" s="9" t="s">
        <v>2236</v>
      </c>
      <c r="B1346">
        <v>1</v>
      </c>
      <c r="C1346">
        <v>28.5</v>
      </c>
      <c r="D1346">
        <v>1</v>
      </c>
    </row>
    <row r="1347" spans="1:4">
      <c r="A1347" s="9" t="s">
        <v>2237</v>
      </c>
      <c r="B1347">
        <v>1</v>
      </c>
      <c r="C1347">
        <v>41.82</v>
      </c>
      <c r="D1347">
        <v>6</v>
      </c>
    </row>
    <row r="1348" spans="1:4">
      <c r="A1348" s="9" t="s">
        <v>2238</v>
      </c>
      <c r="B1348">
        <v>1</v>
      </c>
      <c r="C1348">
        <v>24.18</v>
      </c>
      <c r="D1348">
        <v>2</v>
      </c>
    </row>
    <row r="1349" spans="1:4">
      <c r="A1349" s="9" t="s">
        <v>2239</v>
      </c>
      <c r="B1349">
        <v>1</v>
      </c>
      <c r="C1349">
        <v>33.94</v>
      </c>
      <c r="D1349">
        <v>6</v>
      </c>
    </row>
    <row r="1350" spans="1:4">
      <c r="A1350" s="9" t="s">
        <v>2240</v>
      </c>
      <c r="B1350">
        <v>1</v>
      </c>
      <c r="C1350">
        <v>1.1200000000000001</v>
      </c>
      <c r="D1350">
        <v>8</v>
      </c>
    </row>
    <row r="1351" spans="1:4">
      <c r="A1351" s="9" t="s">
        <v>2241</v>
      </c>
      <c r="B1351">
        <v>1</v>
      </c>
      <c r="C1351">
        <v>4.08</v>
      </c>
      <c r="D1351">
        <v>1</v>
      </c>
    </row>
    <row r="1352" spans="1:4">
      <c r="A1352" s="9" t="s">
        <v>2242</v>
      </c>
      <c r="B1352">
        <v>1</v>
      </c>
      <c r="C1352">
        <v>15.58</v>
      </c>
      <c r="D1352">
        <v>7</v>
      </c>
    </row>
    <row r="1353" spans="1:4">
      <c r="A1353" s="9" t="s">
        <v>2243</v>
      </c>
      <c r="B1353">
        <v>1</v>
      </c>
      <c r="C1353">
        <v>23.58</v>
      </c>
      <c r="D1353">
        <v>9</v>
      </c>
    </row>
    <row r="1354" spans="1:4">
      <c r="A1354" s="9" t="s">
        <v>2244</v>
      </c>
      <c r="B1354">
        <v>1</v>
      </c>
      <c r="C1354">
        <v>7.88</v>
      </c>
      <c r="D1354">
        <v>4</v>
      </c>
    </row>
    <row r="1355" spans="1:4">
      <c r="A1355" s="9" t="s">
        <v>2245</v>
      </c>
      <c r="B1355">
        <v>1</v>
      </c>
      <c r="C1355">
        <v>44.74</v>
      </c>
      <c r="D1355">
        <v>9</v>
      </c>
    </row>
    <row r="1356" spans="1:4">
      <c r="A1356" s="9" t="s">
        <v>65</v>
      </c>
      <c r="B1356">
        <v>1</v>
      </c>
      <c r="C1356">
        <v>13.32</v>
      </c>
      <c r="D1356">
        <v>9</v>
      </c>
    </row>
    <row r="1357" spans="1:4">
      <c r="A1357" s="9" t="s">
        <v>266</v>
      </c>
      <c r="B1357">
        <v>1</v>
      </c>
      <c r="C1357">
        <v>30.66</v>
      </c>
      <c r="D1357">
        <v>4</v>
      </c>
    </row>
    <row r="1358" spans="1:4">
      <c r="A1358" s="9" t="s">
        <v>2246</v>
      </c>
      <c r="B1358">
        <v>1</v>
      </c>
      <c r="C1358">
        <v>42.19</v>
      </c>
      <c r="D1358">
        <v>5</v>
      </c>
    </row>
    <row r="1359" spans="1:4">
      <c r="A1359" s="9" t="s">
        <v>2247</v>
      </c>
      <c r="B1359">
        <v>1</v>
      </c>
      <c r="C1359">
        <v>24.89</v>
      </c>
      <c r="D1359">
        <v>6</v>
      </c>
    </row>
    <row r="1360" spans="1:4">
      <c r="A1360" s="9" t="s">
        <v>2248</v>
      </c>
      <c r="B1360">
        <v>1</v>
      </c>
      <c r="C1360">
        <v>14.49</v>
      </c>
      <c r="D1360">
        <v>9</v>
      </c>
    </row>
    <row r="1361" spans="1:4">
      <c r="A1361" s="9" t="s">
        <v>2249</v>
      </c>
      <c r="B1361">
        <v>1</v>
      </c>
      <c r="C1361">
        <v>12.05</v>
      </c>
      <c r="D1361">
        <v>1</v>
      </c>
    </row>
    <row r="1362" spans="1:4">
      <c r="A1362" s="9" t="s">
        <v>2250</v>
      </c>
      <c r="B1362">
        <v>1</v>
      </c>
      <c r="C1362">
        <v>42.83</v>
      </c>
      <c r="D1362">
        <v>2</v>
      </c>
    </row>
    <row r="1363" spans="1:4">
      <c r="A1363" s="9" t="s">
        <v>2251</v>
      </c>
      <c r="B1363">
        <v>1</v>
      </c>
      <c r="C1363">
        <v>31.2</v>
      </c>
      <c r="D1363">
        <v>2</v>
      </c>
    </row>
    <row r="1364" spans="1:4">
      <c r="A1364" s="9" t="s">
        <v>2252</v>
      </c>
      <c r="B1364">
        <v>1</v>
      </c>
      <c r="C1364">
        <v>31.54</v>
      </c>
      <c r="D1364">
        <v>4</v>
      </c>
    </row>
    <row r="1365" spans="1:4">
      <c r="A1365" s="9" t="s">
        <v>2253</v>
      </c>
      <c r="B1365">
        <v>1</v>
      </c>
      <c r="C1365">
        <v>8.27</v>
      </c>
      <c r="D1365">
        <v>7</v>
      </c>
    </row>
    <row r="1366" spans="1:4">
      <c r="A1366" s="9" t="s">
        <v>2254</v>
      </c>
      <c r="B1366">
        <v>1</v>
      </c>
      <c r="C1366">
        <v>49.24</v>
      </c>
      <c r="D1366">
        <v>1</v>
      </c>
    </row>
    <row r="1367" spans="1:4">
      <c r="A1367" s="9" t="s">
        <v>2255</v>
      </c>
      <c r="B1367">
        <v>1</v>
      </c>
      <c r="C1367">
        <v>42.6</v>
      </c>
      <c r="D1367">
        <v>5</v>
      </c>
    </row>
    <row r="1368" spans="1:4">
      <c r="A1368" s="9" t="s">
        <v>267</v>
      </c>
      <c r="B1368">
        <v>1</v>
      </c>
      <c r="C1368">
        <v>5.55</v>
      </c>
      <c r="D1368">
        <v>9</v>
      </c>
    </row>
    <row r="1369" spans="1:4">
      <c r="A1369" s="9" t="s">
        <v>2256</v>
      </c>
      <c r="B1369">
        <v>1</v>
      </c>
      <c r="C1369">
        <v>27.34</v>
      </c>
      <c r="D1369">
        <v>3</v>
      </c>
    </row>
    <row r="1370" spans="1:4">
      <c r="A1370" s="9" t="s">
        <v>2257</v>
      </c>
      <c r="B1370">
        <v>1</v>
      </c>
      <c r="C1370">
        <v>16.149999999999999</v>
      </c>
      <c r="D1370">
        <v>7</v>
      </c>
    </row>
    <row r="1371" spans="1:4">
      <c r="A1371" s="9" t="s">
        <v>2258</v>
      </c>
      <c r="B1371">
        <v>1</v>
      </c>
      <c r="C1371">
        <v>45.49</v>
      </c>
      <c r="D1371">
        <v>2</v>
      </c>
    </row>
    <row r="1372" spans="1:4">
      <c r="A1372" s="9" t="s">
        <v>2259</v>
      </c>
      <c r="B1372">
        <v>1</v>
      </c>
      <c r="C1372">
        <v>12.94</v>
      </c>
      <c r="D1372">
        <v>4</v>
      </c>
    </row>
    <row r="1373" spans="1:4">
      <c r="A1373" s="9" t="s">
        <v>2260</v>
      </c>
      <c r="B1373">
        <v>1</v>
      </c>
      <c r="C1373">
        <v>44.41</v>
      </c>
      <c r="D1373">
        <v>4</v>
      </c>
    </row>
    <row r="1374" spans="1:4">
      <c r="A1374" s="9" t="s">
        <v>2261</v>
      </c>
      <c r="B1374">
        <v>1</v>
      </c>
      <c r="C1374">
        <v>16.489999999999998</v>
      </c>
      <c r="D1374">
        <v>9</v>
      </c>
    </row>
    <row r="1375" spans="1:4">
      <c r="A1375" s="9" t="s">
        <v>2262</v>
      </c>
      <c r="B1375">
        <v>1</v>
      </c>
      <c r="C1375">
        <v>49.56</v>
      </c>
      <c r="D1375">
        <v>7</v>
      </c>
    </row>
    <row r="1376" spans="1:4">
      <c r="A1376" s="9" t="s">
        <v>2263</v>
      </c>
      <c r="B1376">
        <v>1</v>
      </c>
      <c r="C1376">
        <v>8.4700000000000006</v>
      </c>
      <c r="D1376">
        <v>8</v>
      </c>
    </row>
    <row r="1377" spans="1:4">
      <c r="A1377" s="9" t="s">
        <v>2264</v>
      </c>
      <c r="B1377">
        <v>1</v>
      </c>
      <c r="C1377">
        <v>19.670000000000002</v>
      </c>
      <c r="D1377">
        <v>1</v>
      </c>
    </row>
    <row r="1378" spans="1:4">
      <c r="A1378" s="9" t="s">
        <v>2265</v>
      </c>
      <c r="B1378">
        <v>1</v>
      </c>
      <c r="C1378">
        <v>16.34</v>
      </c>
      <c r="D1378">
        <v>8</v>
      </c>
    </row>
    <row r="1379" spans="1:4">
      <c r="A1379" s="9" t="s">
        <v>268</v>
      </c>
      <c r="B1379">
        <v>1</v>
      </c>
      <c r="C1379">
        <v>16.84</v>
      </c>
      <c r="D1379">
        <v>7</v>
      </c>
    </row>
    <row r="1380" spans="1:4">
      <c r="A1380" s="9" t="s">
        <v>2266</v>
      </c>
      <c r="B1380">
        <v>1</v>
      </c>
      <c r="C1380">
        <v>33.479999999999997</v>
      </c>
      <c r="D1380">
        <v>2</v>
      </c>
    </row>
    <row r="1381" spans="1:4">
      <c r="A1381" s="9" t="s">
        <v>2267</v>
      </c>
      <c r="B1381">
        <v>1</v>
      </c>
      <c r="C1381">
        <v>32.33</v>
      </c>
      <c r="D1381">
        <v>9</v>
      </c>
    </row>
    <row r="1382" spans="1:4">
      <c r="A1382" s="9" t="s">
        <v>2268</v>
      </c>
      <c r="B1382">
        <v>1</v>
      </c>
      <c r="C1382">
        <v>40.98</v>
      </c>
      <c r="D1382">
        <v>8</v>
      </c>
    </row>
    <row r="1383" spans="1:4">
      <c r="A1383" s="9" t="s">
        <v>2269</v>
      </c>
      <c r="B1383">
        <v>1</v>
      </c>
      <c r="C1383">
        <v>32.119999999999997</v>
      </c>
      <c r="D1383">
        <v>4</v>
      </c>
    </row>
    <row r="1384" spans="1:4">
      <c r="A1384" s="9" t="s">
        <v>2270</v>
      </c>
      <c r="B1384">
        <v>1</v>
      </c>
      <c r="C1384">
        <v>9.9700000000000006</v>
      </c>
      <c r="D1384">
        <v>3</v>
      </c>
    </row>
    <row r="1385" spans="1:4">
      <c r="A1385" s="9" t="s">
        <v>2271</v>
      </c>
      <c r="B1385">
        <v>1</v>
      </c>
      <c r="C1385">
        <v>12.85</v>
      </c>
      <c r="D1385">
        <v>4</v>
      </c>
    </row>
    <row r="1386" spans="1:4">
      <c r="A1386" s="9" t="s">
        <v>2272</v>
      </c>
      <c r="B1386">
        <v>1</v>
      </c>
      <c r="C1386">
        <v>32.72</v>
      </c>
      <c r="D1386">
        <v>3</v>
      </c>
    </row>
    <row r="1387" spans="1:4">
      <c r="A1387" s="9" t="s">
        <v>2273</v>
      </c>
      <c r="B1387">
        <v>1</v>
      </c>
      <c r="C1387">
        <v>19.989999999999998</v>
      </c>
      <c r="D1387">
        <v>4</v>
      </c>
    </row>
    <row r="1388" spans="1:4">
      <c r="A1388" s="9" t="s">
        <v>2274</v>
      </c>
      <c r="B1388">
        <v>1</v>
      </c>
      <c r="C1388">
        <v>14.91</v>
      </c>
      <c r="D1388">
        <v>1</v>
      </c>
    </row>
    <row r="1389" spans="1:4">
      <c r="A1389" s="9" t="s">
        <v>2275</v>
      </c>
      <c r="B1389">
        <v>1</v>
      </c>
      <c r="C1389">
        <v>31.86</v>
      </c>
      <c r="D1389">
        <v>5</v>
      </c>
    </row>
    <row r="1390" spans="1:4">
      <c r="A1390" s="9" t="s">
        <v>269</v>
      </c>
      <c r="B1390">
        <v>1</v>
      </c>
      <c r="C1390">
        <v>44.05</v>
      </c>
      <c r="D1390">
        <v>5</v>
      </c>
    </row>
    <row r="1391" spans="1:4">
      <c r="A1391" s="9" t="s">
        <v>2276</v>
      </c>
      <c r="B1391">
        <v>1</v>
      </c>
      <c r="C1391">
        <v>20.85</v>
      </c>
      <c r="D1391">
        <v>1</v>
      </c>
    </row>
    <row r="1392" spans="1:4">
      <c r="A1392" s="9" t="s">
        <v>2277</v>
      </c>
      <c r="B1392">
        <v>1</v>
      </c>
      <c r="C1392">
        <v>31.75</v>
      </c>
      <c r="D1392">
        <v>5</v>
      </c>
    </row>
    <row r="1393" spans="1:4">
      <c r="A1393" s="9" t="s">
        <v>2278</v>
      </c>
      <c r="B1393">
        <v>1</v>
      </c>
      <c r="C1393">
        <v>20.75</v>
      </c>
      <c r="D1393">
        <v>8</v>
      </c>
    </row>
    <row r="1394" spans="1:4">
      <c r="A1394" s="9" t="s">
        <v>2279</v>
      </c>
      <c r="B1394">
        <v>1</v>
      </c>
      <c r="C1394">
        <v>35.090000000000003</v>
      </c>
      <c r="D1394">
        <v>6</v>
      </c>
    </row>
    <row r="1395" spans="1:4">
      <c r="A1395" s="9" t="s">
        <v>2280</v>
      </c>
      <c r="B1395">
        <v>1</v>
      </c>
      <c r="C1395">
        <v>27.31</v>
      </c>
      <c r="D1395">
        <v>1</v>
      </c>
    </row>
    <row r="1396" spans="1:4">
      <c r="A1396" s="9" t="s">
        <v>2281</v>
      </c>
      <c r="B1396">
        <v>1</v>
      </c>
      <c r="C1396">
        <v>22.39</v>
      </c>
      <c r="D1396">
        <v>8</v>
      </c>
    </row>
    <row r="1397" spans="1:4">
      <c r="A1397" s="9" t="s">
        <v>2282</v>
      </c>
      <c r="B1397">
        <v>1</v>
      </c>
      <c r="C1397">
        <v>17.54</v>
      </c>
      <c r="D1397">
        <v>5</v>
      </c>
    </row>
    <row r="1398" spans="1:4">
      <c r="A1398" s="9" t="s">
        <v>2283</v>
      </c>
      <c r="B1398">
        <v>1</v>
      </c>
      <c r="C1398">
        <v>33.67</v>
      </c>
      <c r="D1398">
        <v>7</v>
      </c>
    </row>
    <row r="1399" spans="1:4">
      <c r="A1399" s="9" t="s">
        <v>2284</v>
      </c>
      <c r="B1399">
        <v>1</v>
      </c>
      <c r="C1399">
        <v>49.08</v>
      </c>
      <c r="D1399">
        <v>9</v>
      </c>
    </row>
    <row r="1400" spans="1:4">
      <c r="A1400" s="9" t="s">
        <v>2285</v>
      </c>
      <c r="B1400">
        <v>1</v>
      </c>
      <c r="C1400">
        <v>4.24</v>
      </c>
      <c r="D1400">
        <v>9</v>
      </c>
    </row>
    <row r="1401" spans="1:4">
      <c r="A1401" s="9" t="s">
        <v>270</v>
      </c>
      <c r="B1401">
        <v>1</v>
      </c>
      <c r="C1401">
        <v>34.200000000000003</v>
      </c>
      <c r="D1401">
        <v>2</v>
      </c>
    </row>
    <row r="1402" spans="1:4">
      <c r="A1402" s="9" t="s">
        <v>2286</v>
      </c>
      <c r="B1402">
        <v>1</v>
      </c>
      <c r="C1402">
        <v>3.09</v>
      </c>
      <c r="D1402">
        <v>6</v>
      </c>
    </row>
    <row r="1403" spans="1:4">
      <c r="A1403" s="9" t="s">
        <v>2287</v>
      </c>
      <c r="B1403">
        <v>1</v>
      </c>
      <c r="C1403">
        <v>10.210000000000001</v>
      </c>
      <c r="D1403">
        <v>3</v>
      </c>
    </row>
    <row r="1404" spans="1:4">
      <c r="A1404" s="9" t="s">
        <v>2288</v>
      </c>
      <c r="B1404">
        <v>1</v>
      </c>
      <c r="C1404">
        <v>41.51</v>
      </c>
      <c r="D1404">
        <v>8</v>
      </c>
    </row>
    <row r="1405" spans="1:4">
      <c r="A1405" s="9" t="s">
        <v>2289</v>
      </c>
      <c r="B1405">
        <v>1</v>
      </c>
      <c r="C1405">
        <v>3.03</v>
      </c>
      <c r="D1405">
        <v>1</v>
      </c>
    </row>
    <row r="1406" spans="1:4">
      <c r="A1406" s="9" t="s">
        <v>2290</v>
      </c>
      <c r="B1406">
        <v>1</v>
      </c>
      <c r="C1406">
        <v>0.56000000000000005</v>
      </c>
      <c r="D1406">
        <v>7</v>
      </c>
    </row>
    <row r="1407" spans="1:4">
      <c r="A1407" s="9" t="s">
        <v>2291</v>
      </c>
      <c r="B1407">
        <v>1</v>
      </c>
      <c r="C1407">
        <v>33.68</v>
      </c>
      <c r="D1407">
        <v>3</v>
      </c>
    </row>
    <row r="1408" spans="1:4">
      <c r="A1408" s="9" t="s">
        <v>2292</v>
      </c>
      <c r="B1408">
        <v>1</v>
      </c>
      <c r="C1408">
        <v>26.81</v>
      </c>
      <c r="D1408">
        <v>4</v>
      </c>
    </row>
    <row r="1409" spans="1:4">
      <c r="A1409" s="9" t="s">
        <v>2293</v>
      </c>
      <c r="B1409">
        <v>1</v>
      </c>
      <c r="C1409">
        <v>44.19</v>
      </c>
      <c r="D1409">
        <v>2</v>
      </c>
    </row>
    <row r="1410" spans="1:4">
      <c r="A1410" s="9" t="s">
        <v>2294</v>
      </c>
      <c r="B1410">
        <v>1</v>
      </c>
      <c r="C1410">
        <v>17.04</v>
      </c>
      <c r="D1410">
        <v>3</v>
      </c>
    </row>
    <row r="1411" spans="1:4">
      <c r="A1411" s="9" t="s">
        <v>2295</v>
      </c>
      <c r="B1411">
        <v>1</v>
      </c>
      <c r="C1411">
        <v>29.7</v>
      </c>
      <c r="D1411">
        <v>4</v>
      </c>
    </row>
    <row r="1412" spans="1:4">
      <c r="A1412" s="9" t="s">
        <v>271</v>
      </c>
      <c r="B1412">
        <v>1</v>
      </c>
      <c r="C1412">
        <v>45.72</v>
      </c>
      <c r="D1412">
        <v>1</v>
      </c>
    </row>
    <row r="1413" spans="1:4">
      <c r="A1413" s="9" t="s">
        <v>2296</v>
      </c>
      <c r="B1413">
        <v>1</v>
      </c>
      <c r="C1413">
        <v>36.69</v>
      </c>
      <c r="D1413">
        <v>2</v>
      </c>
    </row>
    <row r="1414" spans="1:4">
      <c r="A1414" s="9" t="s">
        <v>2297</v>
      </c>
      <c r="B1414">
        <v>1</v>
      </c>
      <c r="C1414">
        <v>6.61</v>
      </c>
      <c r="D1414">
        <v>8</v>
      </c>
    </row>
    <row r="1415" spans="1:4">
      <c r="A1415" s="9" t="s">
        <v>2298</v>
      </c>
      <c r="B1415">
        <v>1</v>
      </c>
      <c r="C1415">
        <v>5.12</v>
      </c>
      <c r="D1415">
        <v>8</v>
      </c>
    </row>
    <row r="1416" spans="1:4">
      <c r="A1416" s="9" t="s">
        <v>2299</v>
      </c>
      <c r="B1416">
        <v>1</v>
      </c>
      <c r="C1416">
        <v>3.13</v>
      </c>
      <c r="D1416">
        <v>7</v>
      </c>
    </row>
    <row r="1417" spans="1:4">
      <c r="A1417" s="9" t="s">
        <v>2300</v>
      </c>
      <c r="B1417">
        <v>1</v>
      </c>
      <c r="C1417">
        <v>36.729999999999997</v>
      </c>
      <c r="D1417">
        <v>3</v>
      </c>
    </row>
    <row r="1418" spans="1:4">
      <c r="A1418" s="9" t="s">
        <v>2301</v>
      </c>
      <c r="B1418">
        <v>1</v>
      </c>
      <c r="C1418">
        <v>36.369999999999997</v>
      </c>
      <c r="D1418">
        <v>2</v>
      </c>
    </row>
    <row r="1419" spans="1:4">
      <c r="A1419" s="9" t="s">
        <v>2302</v>
      </c>
      <c r="B1419">
        <v>1</v>
      </c>
      <c r="C1419">
        <v>0.28000000000000003</v>
      </c>
      <c r="D1419">
        <v>7</v>
      </c>
    </row>
    <row r="1420" spans="1:4">
      <c r="A1420" s="9" t="s">
        <v>2303</v>
      </c>
      <c r="B1420">
        <v>1</v>
      </c>
      <c r="C1420">
        <v>2.85</v>
      </c>
      <c r="D1420">
        <v>1</v>
      </c>
    </row>
    <row r="1421" spans="1:4">
      <c r="A1421" s="9" t="s">
        <v>2304</v>
      </c>
      <c r="B1421">
        <v>1</v>
      </c>
      <c r="C1421">
        <v>11.87</v>
      </c>
      <c r="D1421">
        <v>2</v>
      </c>
    </row>
    <row r="1422" spans="1:4">
      <c r="A1422" s="9" t="s">
        <v>2305</v>
      </c>
      <c r="B1422">
        <v>1</v>
      </c>
      <c r="C1422">
        <v>10.79</v>
      </c>
      <c r="D1422">
        <v>5</v>
      </c>
    </row>
    <row r="1423" spans="1:4">
      <c r="A1423" s="9" t="s">
        <v>272</v>
      </c>
      <c r="B1423">
        <v>1</v>
      </c>
      <c r="C1423">
        <v>46.79</v>
      </c>
      <c r="D1423">
        <v>3</v>
      </c>
    </row>
    <row r="1424" spans="1:4">
      <c r="A1424" s="9" t="s">
        <v>2306</v>
      </c>
      <c r="B1424">
        <v>1</v>
      </c>
      <c r="C1424">
        <v>32.880000000000003</v>
      </c>
      <c r="D1424">
        <v>9</v>
      </c>
    </row>
    <row r="1425" spans="1:4">
      <c r="A1425" s="9" t="s">
        <v>2307</v>
      </c>
      <c r="B1425">
        <v>1</v>
      </c>
      <c r="C1425">
        <v>24.18</v>
      </c>
      <c r="D1425">
        <v>6</v>
      </c>
    </row>
    <row r="1426" spans="1:4">
      <c r="A1426" s="9" t="s">
        <v>2308</v>
      </c>
      <c r="B1426">
        <v>1</v>
      </c>
      <c r="C1426">
        <v>10.63</v>
      </c>
      <c r="D1426">
        <v>2</v>
      </c>
    </row>
    <row r="1427" spans="1:4">
      <c r="A1427" s="9" t="s">
        <v>2309</v>
      </c>
      <c r="B1427">
        <v>1</v>
      </c>
      <c r="C1427">
        <v>46.19</v>
      </c>
      <c r="D1427">
        <v>6</v>
      </c>
    </row>
    <row r="1428" spans="1:4">
      <c r="A1428" s="9" t="s">
        <v>2310</v>
      </c>
      <c r="B1428">
        <v>1</v>
      </c>
      <c r="C1428">
        <v>29.1</v>
      </c>
      <c r="D1428">
        <v>9</v>
      </c>
    </row>
    <row r="1429" spans="1:4">
      <c r="A1429" s="9" t="s">
        <v>2311</v>
      </c>
      <c r="B1429">
        <v>1</v>
      </c>
      <c r="C1429">
        <v>14.28</v>
      </c>
      <c r="D1429">
        <v>8</v>
      </c>
    </row>
    <row r="1430" spans="1:4">
      <c r="A1430" s="9" t="s">
        <v>2312</v>
      </c>
      <c r="B1430">
        <v>1</v>
      </c>
      <c r="C1430">
        <v>26.45</v>
      </c>
      <c r="D1430">
        <v>7</v>
      </c>
    </row>
    <row r="1431" spans="1:4">
      <c r="A1431" s="9" t="s">
        <v>2313</v>
      </c>
      <c r="B1431">
        <v>1</v>
      </c>
      <c r="C1431">
        <v>38.06</v>
      </c>
      <c r="D1431">
        <v>5</v>
      </c>
    </row>
    <row r="1432" spans="1:4">
      <c r="A1432" s="9" t="s">
        <v>2314</v>
      </c>
      <c r="B1432">
        <v>1</v>
      </c>
      <c r="C1432">
        <v>41.96</v>
      </c>
      <c r="D1432">
        <v>1</v>
      </c>
    </row>
    <row r="1433" spans="1:4">
      <c r="A1433" s="9" t="s">
        <v>2315</v>
      </c>
      <c r="B1433">
        <v>1</v>
      </c>
      <c r="C1433">
        <v>30.4</v>
      </c>
      <c r="D1433">
        <v>2</v>
      </c>
    </row>
    <row r="1434" spans="1:4">
      <c r="A1434" s="9" t="s">
        <v>273</v>
      </c>
      <c r="B1434">
        <v>1</v>
      </c>
      <c r="C1434">
        <v>10.74</v>
      </c>
      <c r="D1434">
        <v>9</v>
      </c>
    </row>
    <row r="1435" spans="1:4">
      <c r="A1435" s="9" t="s">
        <v>2316</v>
      </c>
      <c r="B1435">
        <v>1</v>
      </c>
      <c r="C1435">
        <v>13.65</v>
      </c>
      <c r="D1435">
        <v>6</v>
      </c>
    </row>
    <row r="1436" spans="1:4">
      <c r="A1436" s="9" t="s">
        <v>2317</v>
      </c>
      <c r="B1436">
        <v>1</v>
      </c>
      <c r="C1436">
        <v>0.13</v>
      </c>
      <c r="D1436">
        <v>6</v>
      </c>
    </row>
    <row r="1437" spans="1:4">
      <c r="A1437" s="9" t="s">
        <v>2318</v>
      </c>
      <c r="B1437">
        <v>1</v>
      </c>
      <c r="C1437">
        <v>36.93</v>
      </c>
      <c r="D1437">
        <v>3</v>
      </c>
    </row>
    <row r="1438" spans="1:4">
      <c r="A1438" s="9" t="s">
        <v>2319</v>
      </c>
      <c r="B1438">
        <v>1</v>
      </c>
      <c r="C1438">
        <v>2.85</v>
      </c>
      <c r="D1438">
        <v>5</v>
      </c>
    </row>
    <row r="1439" spans="1:4">
      <c r="A1439" s="9" t="s">
        <v>2320</v>
      </c>
      <c r="B1439">
        <v>1</v>
      </c>
      <c r="C1439">
        <v>0.21</v>
      </c>
      <c r="D1439">
        <v>5</v>
      </c>
    </row>
    <row r="1440" spans="1:4">
      <c r="A1440" s="9" t="s">
        <v>2321</v>
      </c>
      <c r="B1440">
        <v>1</v>
      </c>
      <c r="C1440">
        <v>9.2799999999999994</v>
      </c>
      <c r="D1440">
        <v>9</v>
      </c>
    </row>
    <row r="1441" spans="1:4">
      <c r="A1441" s="9" t="s">
        <v>2322</v>
      </c>
      <c r="B1441">
        <v>1</v>
      </c>
      <c r="C1441">
        <v>25.13</v>
      </c>
      <c r="D1441">
        <v>6</v>
      </c>
    </row>
    <row r="1442" spans="1:4">
      <c r="A1442" s="9" t="s">
        <v>2323</v>
      </c>
      <c r="B1442">
        <v>1</v>
      </c>
      <c r="C1442">
        <v>45.19</v>
      </c>
      <c r="D1442">
        <v>9</v>
      </c>
    </row>
    <row r="1443" spans="1:4">
      <c r="A1443" s="9" t="s">
        <v>2324</v>
      </c>
      <c r="B1443">
        <v>1</v>
      </c>
      <c r="C1443">
        <v>11.83</v>
      </c>
      <c r="D1443">
        <v>5</v>
      </c>
    </row>
    <row r="1444" spans="1:4">
      <c r="A1444" s="9" t="s">
        <v>2325</v>
      </c>
      <c r="B1444">
        <v>1</v>
      </c>
      <c r="C1444">
        <v>42.73</v>
      </c>
      <c r="D1444">
        <v>4</v>
      </c>
    </row>
    <row r="1445" spans="1:4">
      <c r="A1445" s="9" t="s">
        <v>274</v>
      </c>
      <c r="B1445">
        <v>1</v>
      </c>
      <c r="C1445">
        <v>43.66</v>
      </c>
      <c r="D1445">
        <v>7</v>
      </c>
    </row>
    <row r="1446" spans="1:4">
      <c r="A1446" s="9" t="s">
        <v>2326</v>
      </c>
      <c r="B1446">
        <v>1</v>
      </c>
      <c r="C1446">
        <v>43.48</v>
      </c>
      <c r="D1446">
        <v>9</v>
      </c>
    </row>
    <row r="1447" spans="1:4">
      <c r="A1447" s="9" t="s">
        <v>2327</v>
      </c>
      <c r="B1447">
        <v>1</v>
      </c>
      <c r="C1447">
        <v>5.36</v>
      </c>
      <c r="D1447">
        <v>2</v>
      </c>
    </row>
    <row r="1448" spans="1:4">
      <c r="A1448" s="9" t="s">
        <v>2328</v>
      </c>
      <c r="B1448">
        <v>1</v>
      </c>
      <c r="C1448">
        <v>24.91</v>
      </c>
      <c r="D1448">
        <v>2</v>
      </c>
    </row>
    <row r="1449" spans="1:4">
      <c r="A1449" s="9" t="s">
        <v>2329</v>
      </c>
      <c r="B1449">
        <v>1</v>
      </c>
      <c r="C1449">
        <v>8.6199999999999992</v>
      </c>
      <c r="D1449">
        <v>4</v>
      </c>
    </row>
    <row r="1450" spans="1:4">
      <c r="A1450" s="9" t="s">
        <v>2330</v>
      </c>
      <c r="B1450">
        <v>1</v>
      </c>
      <c r="C1450">
        <v>38.64</v>
      </c>
      <c r="D1450">
        <v>5</v>
      </c>
    </row>
    <row r="1451" spans="1:4">
      <c r="A1451" s="9" t="s">
        <v>2331</v>
      </c>
      <c r="B1451">
        <v>1</v>
      </c>
      <c r="C1451">
        <v>49.36</v>
      </c>
      <c r="D1451">
        <v>2</v>
      </c>
    </row>
    <row r="1452" spans="1:4">
      <c r="A1452" s="9" t="s">
        <v>2332</v>
      </c>
      <c r="B1452">
        <v>1</v>
      </c>
      <c r="C1452">
        <v>20.46</v>
      </c>
      <c r="D1452">
        <v>5</v>
      </c>
    </row>
    <row r="1453" spans="1:4">
      <c r="A1453" s="9" t="s">
        <v>2333</v>
      </c>
      <c r="B1453">
        <v>1</v>
      </c>
      <c r="C1453">
        <v>32.630000000000003</v>
      </c>
      <c r="D1453">
        <v>5</v>
      </c>
    </row>
    <row r="1454" spans="1:4">
      <c r="A1454" s="9" t="s">
        <v>2334</v>
      </c>
      <c r="B1454">
        <v>1</v>
      </c>
      <c r="C1454">
        <v>26.05</v>
      </c>
      <c r="D1454">
        <v>6</v>
      </c>
    </row>
    <row r="1455" spans="1:4">
      <c r="A1455" s="9" t="s">
        <v>2335</v>
      </c>
      <c r="B1455">
        <v>1</v>
      </c>
      <c r="C1455">
        <v>15.05</v>
      </c>
      <c r="D1455">
        <v>1</v>
      </c>
    </row>
    <row r="1456" spans="1:4">
      <c r="A1456" s="9" t="s">
        <v>275</v>
      </c>
      <c r="B1456">
        <v>1</v>
      </c>
      <c r="C1456">
        <v>18.29</v>
      </c>
      <c r="D1456">
        <v>8</v>
      </c>
    </row>
    <row r="1457" spans="1:4">
      <c r="A1457" s="9" t="s">
        <v>2336</v>
      </c>
      <c r="B1457">
        <v>1</v>
      </c>
      <c r="C1457">
        <v>21.6</v>
      </c>
      <c r="D1457">
        <v>5</v>
      </c>
    </row>
    <row r="1458" spans="1:4">
      <c r="A1458" s="9" t="s">
        <v>2337</v>
      </c>
      <c r="B1458">
        <v>1</v>
      </c>
      <c r="C1458">
        <v>36.44</v>
      </c>
      <c r="D1458">
        <v>1</v>
      </c>
    </row>
    <row r="1459" spans="1:4">
      <c r="A1459" s="9" t="s">
        <v>2338</v>
      </c>
      <c r="B1459">
        <v>1</v>
      </c>
      <c r="C1459">
        <v>6.52</v>
      </c>
      <c r="D1459">
        <v>2</v>
      </c>
    </row>
    <row r="1460" spans="1:4">
      <c r="A1460" s="9" t="s">
        <v>2339</v>
      </c>
      <c r="B1460">
        <v>1</v>
      </c>
      <c r="C1460">
        <v>46.19</v>
      </c>
      <c r="D1460">
        <v>5</v>
      </c>
    </row>
    <row r="1461" spans="1:4">
      <c r="A1461" s="9" t="s">
        <v>2340</v>
      </c>
      <c r="B1461">
        <v>1</v>
      </c>
      <c r="C1461">
        <v>37.71</v>
      </c>
      <c r="D1461">
        <v>9</v>
      </c>
    </row>
    <row r="1462" spans="1:4">
      <c r="A1462" s="9" t="s">
        <v>2341</v>
      </c>
      <c r="B1462">
        <v>1</v>
      </c>
      <c r="C1462">
        <v>1.27</v>
      </c>
      <c r="D1462">
        <v>9</v>
      </c>
    </row>
    <row r="1463" spans="1:4">
      <c r="A1463" s="9" t="s">
        <v>2342</v>
      </c>
      <c r="B1463">
        <v>1</v>
      </c>
      <c r="C1463">
        <v>21.9</v>
      </c>
      <c r="D1463">
        <v>2</v>
      </c>
    </row>
    <row r="1464" spans="1:4">
      <c r="A1464" s="9" t="s">
        <v>2343</v>
      </c>
      <c r="B1464">
        <v>1</v>
      </c>
      <c r="C1464">
        <v>49.75</v>
      </c>
      <c r="D1464">
        <v>7</v>
      </c>
    </row>
    <row r="1465" spans="1:4">
      <c r="A1465" s="9" t="s">
        <v>2344</v>
      </c>
      <c r="B1465">
        <v>1</v>
      </c>
      <c r="C1465">
        <v>33.89</v>
      </c>
      <c r="D1465">
        <v>7</v>
      </c>
    </row>
    <row r="1466" spans="1:4">
      <c r="A1466" s="9" t="s">
        <v>2345</v>
      </c>
      <c r="B1466">
        <v>1</v>
      </c>
      <c r="C1466">
        <v>40.44</v>
      </c>
      <c r="D1466">
        <v>4</v>
      </c>
    </row>
    <row r="1467" spans="1:4">
      <c r="A1467" s="9" t="s">
        <v>66</v>
      </c>
      <c r="B1467">
        <v>1</v>
      </c>
      <c r="C1467">
        <v>39.200000000000003</v>
      </c>
      <c r="D1467">
        <v>7</v>
      </c>
    </row>
    <row r="1468" spans="1:4">
      <c r="A1468" s="9" t="s">
        <v>276</v>
      </c>
      <c r="B1468">
        <v>1</v>
      </c>
      <c r="C1468">
        <v>33.6</v>
      </c>
      <c r="D1468">
        <v>7</v>
      </c>
    </row>
    <row r="1469" spans="1:4">
      <c r="A1469" s="9" t="s">
        <v>2346</v>
      </c>
      <c r="B1469">
        <v>1</v>
      </c>
      <c r="C1469">
        <v>6.02</v>
      </c>
      <c r="D1469">
        <v>6</v>
      </c>
    </row>
    <row r="1470" spans="1:4">
      <c r="A1470" s="9" t="s">
        <v>2347</v>
      </c>
      <c r="B1470">
        <v>1</v>
      </c>
      <c r="C1470">
        <v>5.95</v>
      </c>
      <c r="D1470">
        <v>7</v>
      </c>
    </row>
    <row r="1471" spans="1:4">
      <c r="A1471" s="9" t="s">
        <v>2348</v>
      </c>
      <c r="B1471">
        <v>1</v>
      </c>
      <c r="C1471">
        <v>36.65</v>
      </c>
      <c r="D1471">
        <v>3</v>
      </c>
    </row>
    <row r="1472" spans="1:4">
      <c r="A1472" s="9" t="s">
        <v>2349</v>
      </c>
      <c r="B1472">
        <v>1</v>
      </c>
      <c r="C1472">
        <v>36.85</v>
      </c>
      <c r="D1472">
        <v>5</v>
      </c>
    </row>
    <row r="1473" spans="1:4">
      <c r="A1473" s="9" t="s">
        <v>2350</v>
      </c>
      <c r="B1473">
        <v>1</v>
      </c>
      <c r="C1473">
        <v>49.59</v>
      </c>
      <c r="D1473">
        <v>7</v>
      </c>
    </row>
    <row r="1474" spans="1:4">
      <c r="A1474" s="9" t="s">
        <v>2351</v>
      </c>
      <c r="B1474">
        <v>1</v>
      </c>
      <c r="C1474">
        <v>37.39</v>
      </c>
      <c r="D1474">
        <v>6</v>
      </c>
    </row>
    <row r="1475" spans="1:4">
      <c r="A1475" s="9" t="s">
        <v>2352</v>
      </c>
      <c r="B1475">
        <v>1</v>
      </c>
      <c r="C1475">
        <v>47.39</v>
      </c>
      <c r="D1475">
        <v>4</v>
      </c>
    </row>
    <row r="1476" spans="1:4">
      <c r="A1476" s="9" t="s">
        <v>2353</v>
      </c>
      <c r="B1476">
        <v>1</v>
      </c>
      <c r="C1476">
        <v>17.78</v>
      </c>
      <c r="D1476">
        <v>9</v>
      </c>
    </row>
    <row r="1477" spans="1:4">
      <c r="A1477" s="9" t="s">
        <v>2354</v>
      </c>
      <c r="B1477">
        <v>1</v>
      </c>
      <c r="C1477">
        <v>0.35</v>
      </c>
      <c r="D1477">
        <v>9</v>
      </c>
    </row>
    <row r="1478" spans="1:4">
      <c r="A1478" s="9" t="s">
        <v>2355</v>
      </c>
      <c r="B1478">
        <v>1</v>
      </c>
      <c r="C1478">
        <v>12.68</v>
      </c>
      <c r="D1478">
        <v>5</v>
      </c>
    </row>
    <row r="1479" spans="1:4">
      <c r="A1479" s="9" t="s">
        <v>277</v>
      </c>
      <c r="B1479">
        <v>1</v>
      </c>
      <c r="C1479">
        <v>31.17</v>
      </c>
      <c r="D1479">
        <v>2</v>
      </c>
    </row>
    <row r="1480" spans="1:4">
      <c r="A1480" s="9" t="s">
        <v>2356</v>
      </c>
      <c r="B1480">
        <v>1</v>
      </c>
      <c r="C1480">
        <v>35.26</v>
      </c>
      <c r="D1480">
        <v>8</v>
      </c>
    </row>
    <row r="1481" spans="1:4">
      <c r="A1481" s="9" t="s">
        <v>2357</v>
      </c>
      <c r="B1481">
        <v>1</v>
      </c>
      <c r="C1481">
        <v>30.55</v>
      </c>
      <c r="D1481">
        <v>9</v>
      </c>
    </row>
    <row r="1482" spans="1:4">
      <c r="A1482" s="9" t="s">
        <v>2358</v>
      </c>
      <c r="B1482">
        <v>1</v>
      </c>
      <c r="C1482">
        <v>43.06</v>
      </c>
      <c r="D1482">
        <v>2</v>
      </c>
    </row>
    <row r="1483" spans="1:4">
      <c r="A1483" s="9" t="s">
        <v>2359</v>
      </c>
      <c r="B1483">
        <v>1</v>
      </c>
      <c r="C1483">
        <v>0.71</v>
      </c>
      <c r="D1483">
        <v>9</v>
      </c>
    </row>
    <row r="1484" spans="1:4">
      <c r="A1484" s="9" t="s">
        <v>2360</v>
      </c>
      <c r="B1484">
        <v>1</v>
      </c>
      <c r="C1484">
        <v>21.75</v>
      </c>
      <c r="D1484">
        <v>2</v>
      </c>
    </row>
    <row r="1485" spans="1:4">
      <c r="A1485" s="9" t="s">
        <v>2361</v>
      </c>
      <c r="B1485">
        <v>1</v>
      </c>
      <c r="C1485">
        <v>6.51</v>
      </c>
      <c r="D1485">
        <v>1</v>
      </c>
    </row>
    <row r="1486" spans="1:4">
      <c r="A1486" s="9" t="s">
        <v>2362</v>
      </c>
      <c r="B1486">
        <v>1</v>
      </c>
      <c r="C1486">
        <v>5.72</v>
      </c>
      <c r="D1486">
        <v>4</v>
      </c>
    </row>
    <row r="1487" spans="1:4">
      <c r="A1487" s="9" t="s">
        <v>2363</v>
      </c>
      <c r="B1487">
        <v>1</v>
      </c>
      <c r="C1487">
        <v>18.829999999999998</v>
      </c>
      <c r="D1487">
        <v>6</v>
      </c>
    </row>
    <row r="1488" spans="1:4">
      <c r="A1488" s="9" t="s">
        <v>2364</v>
      </c>
      <c r="B1488">
        <v>1</v>
      </c>
      <c r="C1488">
        <v>19.98</v>
      </c>
      <c r="D1488">
        <v>7</v>
      </c>
    </row>
    <row r="1489" spans="1:4">
      <c r="A1489" s="9" t="s">
        <v>2365</v>
      </c>
      <c r="B1489">
        <v>1</v>
      </c>
      <c r="C1489">
        <v>25.52</v>
      </c>
      <c r="D1489">
        <v>3</v>
      </c>
    </row>
    <row r="1490" spans="1:4">
      <c r="A1490" s="9" t="s">
        <v>278</v>
      </c>
      <c r="B1490">
        <v>1</v>
      </c>
      <c r="C1490">
        <v>37.229999999999997</v>
      </c>
      <c r="D1490">
        <v>5</v>
      </c>
    </row>
    <row r="1491" spans="1:4">
      <c r="A1491" s="9" t="s">
        <v>2366</v>
      </c>
      <c r="B1491">
        <v>1</v>
      </c>
      <c r="C1491">
        <v>28.07</v>
      </c>
      <c r="D1491">
        <v>3</v>
      </c>
    </row>
    <row r="1492" spans="1:4">
      <c r="A1492" s="9" t="s">
        <v>2367</v>
      </c>
      <c r="B1492">
        <v>1</v>
      </c>
      <c r="C1492">
        <v>28.73</v>
      </c>
      <c r="D1492">
        <v>4</v>
      </c>
    </row>
    <row r="1493" spans="1:4">
      <c r="A1493" s="9" t="s">
        <v>2368</v>
      </c>
      <c r="B1493">
        <v>1</v>
      </c>
      <c r="C1493">
        <v>21.8</v>
      </c>
      <c r="D1493">
        <v>9</v>
      </c>
    </row>
    <row r="1494" spans="1:4">
      <c r="A1494" s="9" t="s">
        <v>2369</v>
      </c>
      <c r="B1494">
        <v>1</v>
      </c>
      <c r="C1494">
        <v>22.73</v>
      </c>
      <c r="D1494">
        <v>9</v>
      </c>
    </row>
    <row r="1495" spans="1:4">
      <c r="A1495" s="9" t="s">
        <v>2370</v>
      </c>
      <c r="B1495">
        <v>1</v>
      </c>
      <c r="C1495">
        <v>27.6</v>
      </c>
      <c r="D1495">
        <v>2</v>
      </c>
    </row>
    <row r="1496" spans="1:4">
      <c r="A1496" s="9" t="s">
        <v>2371</v>
      </c>
      <c r="B1496">
        <v>1</v>
      </c>
      <c r="C1496">
        <v>33.96</v>
      </c>
      <c r="D1496">
        <v>4</v>
      </c>
    </row>
    <row r="1497" spans="1:4">
      <c r="A1497" s="9" t="s">
        <v>2372</v>
      </c>
      <c r="B1497">
        <v>1</v>
      </c>
      <c r="C1497">
        <v>14.93</v>
      </c>
      <c r="D1497">
        <v>7</v>
      </c>
    </row>
    <row r="1498" spans="1:4">
      <c r="A1498" s="9" t="s">
        <v>2373</v>
      </c>
      <c r="B1498">
        <v>1</v>
      </c>
      <c r="C1498">
        <v>1.1000000000000001</v>
      </c>
      <c r="D1498">
        <v>8</v>
      </c>
    </row>
    <row r="1499" spans="1:4">
      <c r="A1499" s="9" t="s">
        <v>2374</v>
      </c>
      <c r="B1499">
        <v>1</v>
      </c>
      <c r="C1499">
        <v>19.86</v>
      </c>
      <c r="D1499">
        <v>5</v>
      </c>
    </row>
    <row r="1500" spans="1:4">
      <c r="A1500" s="9" t="s">
        <v>2375</v>
      </c>
      <c r="B1500">
        <v>1</v>
      </c>
      <c r="C1500">
        <v>23.97</v>
      </c>
      <c r="D1500">
        <v>4</v>
      </c>
    </row>
    <row r="1501" spans="1:4">
      <c r="A1501" s="9" t="s">
        <v>279</v>
      </c>
      <c r="B1501">
        <v>1</v>
      </c>
      <c r="C1501">
        <v>28.15</v>
      </c>
      <c r="D1501">
        <v>7</v>
      </c>
    </row>
    <row r="1502" spans="1:4">
      <c r="A1502" s="9" t="s">
        <v>2376</v>
      </c>
      <c r="B1502">
        <v>1</v>
      </c>
      <c r="C1502">
        <v>11.02</v>
      </c>
      <c r="D1502">
        <v>9</v>
      </c>
    </row>
    <row r="1503" spans="1:4">
      <c r="A1503" s="9" t="s">
        <v>2377</v>
      </c>
      <c r="B1503">
        <v>1</v>
      </c>
      <c r="C1503">
        <v>25.47</v>
      </c>
      <c r="D1503">
        <v>4</v>
      </c>
    </row>
    <row r="1504" spans="1:4">
      <c r="A1504" s="9" t="s">
        <v>2378</v>
      </c>
      <c r="B1504">
        <v>1</v>
      </c>
      <c r="C1504">
        <v>16.100000000000001</v>
      </c>
      <c r="D1504">
        <v>5</v>
      </c>
    </row>
    <row r="1505" spans="1:4">
      <c r="A1505" s="9" t="s">
        <v>2379</v>
      </c>
      <c r="B1505">
        <v>1</v>
      </c>
      <c r="C1505">
        <v>41.62</v>
      </c>
      <c r="D1505">
        <v>7</v>
      </c>
    </row>
    <row r="1506" spans="1:4">
      <c r="A1506" s="9" t="s">
        <v>2380</v>
      </c>
      <c r="B1506">
        <v>1</v>
      </c>
      <c r="C1506">
        <v>19.739999999999998</v>
      </c>
      <c r="D1506">
        <v>3</v>
      </c>
    </row>
    <row r="1507" spans="1:4">
      <c r="A1507" s="9" t="s">
        <v>2381</v>
      </c>
      <c r="B1507">
        <v>1</v>
      </c>
      <c r="C1507">
        <v>0.72</v>
      </c>
      <c r="D1507">
        <v>2</v>
      </c>
    </row>
    <row r="1508" spans="1:4">
      <c r="A1508" s="9" t="s">
        <v>2382</v>
      </c>
      <c r="B1508">
        <v>1</v>
      </c>
      <c r="C1508">
        <v>40.51</v>
      </c>
      <c r="D1508">
        <v>8</v>
      </c>
    </row>
    <row r="1509" spans="1:4">
      <c r="A1509" s="9" t="s">
        <v>2383</v>
      </c>
      <c r="B1509">
        <v>1</v>
      </c>
      <c r="C1509">
        <v>5.82</v>
      </c>
      <c r="D1509">
        <v>3</v>
      </c>
    </row>
    <row r="1510" spans="1:4">
      <c r="A1510" s="9" t="s">
        <v>2384</v>
      </c>
      <c r="B1510">
        <v>1</v>
      </c>
      <c r="C1510">
        <v>28.27</v>
      </c>
      <c r="D1510">
        <v>6</v>
      </c>
    </row>
    <row r="1511" spans="1:4">
      <c r="A1511" s="9" t="s">
        <v>2385</v>
      </c>
      <c r="B1511">
        <v>1</v>
      </c>
      <c r="C1511">
        <v>42.34</v>
      </c>
      <c r="D1511">
        <v>4</v>
      </c>
    </row>
    <row r="1512" spans="1:4">
      <c r="A1512" s="9" t="s">
        <v>280</v>
      </c>
      <c r="B1512">
        <v>1</v>
      </c>
      <c r="C1512">
        <v>14.98</v>
      </c>
      <c r="D1512">
        <v>7</v>
      </c>
    </row>
    <row r="1513" spans="1:4">
      <c r="A1513" s="9" t="s">
        <v>2386</v>
      </c>
      <c r="B1513">
        <v>1</v>
      </c>
      <c r="C1513">
        <v>25.24</v>
      </c>
      <c r="D1513">
        <v>1</v>
      </c>
    </row>
    <row r="1514" spans="1:4">
      <c r="A1514" s="9" t="s">
        <v>2387</v>
      </c>
      <c r="B1514">
        <v>1</v>
      </c>
      <c r="C1514">
        <v>6.22</v>
      </c>
      <c r="D1514">
        <v>3</v>
      </c>
    </row>
    <row r="1515" spans="1:4">
      <c r="A1515" s="9" t="s">
        <v>2388</v>
      </c>
      <c r="B1515">
        <v>1</v>
      </c>
      <c r="C1515">
        <v>27.21</v>
      </c>
      <c r="D1515">
        <v>7</v>
      </c>
    </row>
    <row r="1516" spans="1:4">
      <c r="A1516" s="9" t="s">
        <v>2389</v>
      </c>
      <c r="B1516">
        <v>1</v>
      </c>
      <c r="C1516">
        <v>0.63</v>
      </c>
      <c r="D1516">
        <v>8</v>
      </c>
    </row>
    <row r="1517" spans="1:4">
      <c r="A1517" s="9" t="s">
        <v>2390</v>
      </c>
      <c r="B1517">
        <v>1</v>
      </c>
      <c r="C1517">
        <v>26.41</v>
      </c>
      <c r="D1517">
        <v>6</v>
      </c>
    </row>
    <row r="1518" spans="1:4">
      <c r="A1518" s="9" t="s">
        <v>2391</v>
      </c>
      <c r="B1518">
        <v>1</v>
      </c>
      <c r="C1518">
        <v>3.99</v>
      </c>
      <c r="D1518">
        <v>6</v>
      </c>
    </row>
    <row r="1519" spans="1:4">
      <c r="A1519" s="9" t="s">
        <v>2392</v>
      </c>
      <c r="B1519">
        <v>1</v>
      </c>
      <c r="C1519">
        <v>16.98</v>
      </c>
      <c r="D1519">
        <v>9</v>
      </c>
    </row>
    <row r="1520" spans="1:4">
      <c r="A1520" s="9" t="s">
        <v>2393</v>
      </c>
      <c r="B1520">
        <v>1</v>
      </c>
      <c r="C1520">
        <v>4.75</v>
      </c>
      <c r="D1520">
        <v>9</v>
      </c>
    </row>
    <row r="1521" spans="1:4">
      <c r="A1521" s="9" t="s">
        <v>2394</v>
      </c>
      <c r="B1521">
        <v>1</v>
      </c>
      <c r="C1521">
        <v>31.58</v>
      </c>
      <c r="D1521">
        <v>8</v>
      </c>
    </row>
    <row r="1522" spans="1:4">
      <c r="A1522" s="9" t="s">
        <v>2395</v>
      </c>
      <c r="B1522">
        <v>1</v>
      </c>
      <c r="C1522">
        <v>21.38</v>
      </c>
      <c r="D1522">
        <v>3</v>
      </c>
    </row>
    <row r="1523" spans="1:4">
      <c r="A1523" s="9" t="s">
        <v>281</v>
      </c>
      <c r="B1523">
        <v>1</v>
      </c>
      <c r="C1523">
        <v>10.130000000000001</v>
      </c>
      <c r="D1523">
        <v>7</v>
      </c>
    </row>
    <row r="1524" spans="1:4">
      <c r="A1524" s="9" t="s">
        <v>2396</v>
      </c>
      <c r="B1524">
        <v>1</v>
      </c>
      <c r="C1524">
        <v>35.06</v>
      </c>
      <c r="D1524">
        <v>3</v>
      </c>
    </row>
    <row r="1525" spans="1:4">
      <c r="A1525" s="9" t="s">
        <v>2397</v>
      </c>
      <c r="B1525">
        <v>1</v>
      </c>
      <c r="C1525">
        <v>14.86</v>
      </c>
      <c r="D1525">
        <v>2</v>
      </c>
    </row>
    <row r="1526" spans="1:4">
      <c r="A1526" s="9" t="s">
        <v>2398</v>
      </c>
      <c r="B1526">
        <v>1</v>
      </c>
      <c r="C1526">
        <v>46.69</v>
      </c>
      <c r="D1526">
        <v>9</v>
      </c>
    </row>
    <row r="1527" spans="1:4">
      <c r="A1527" s="9" t="s">
        <v>2399</v>
      </c>
      <c r="B1527">
        <v>1</v>
      </c>
      <c r="C1527">
        <v>28.12</v>
      </c>
      <c r="D1527">
        <v>5</v>
      </c>
    </row>
    <row r="1528" spans="1:4">
      <c r="A1528" s="9" t="s">
        <v>2400</v>
      </c>
      <c r="B1528">
        <v>1</v>
      </c>
      <c r="C1528">
        <v>46.31</v>
      </c>
      <c r="D1528">
        <v>4</v>
      </c>
    </row>
    <row r="1529" spans="1:4">
      <c r="A1529" s="9" t="s">
        <v>2401</v>
      </c>
      <c r="B1529">
        <v>1</v>
      </c>
      <c r="C1529">
        <v>34.35</v>
      </c>
      <c r="D1529">
        <v>5</v>
      </c>
    </row>
    <row r="1530" spans="1:4">
      <c r="A1530" s="9" t="s">
        <v>2402</v>
      </c>
      <c r="B1530">
        <v>1</v>
      </c>
      <c r="C1530">
        <v>36.880000000000003</v>
      </c>
      <c r="D1530">
        <v>4</v>
      </c>
    </row>
    <row r="1531" spans="1:4">
      <c r="A1531" s="9" t="s">
        <v>2403</v>
      </c>
      <c r="B1531">
        <v>1</v>
      </c>
      <c r="C1531">
        <v>23.97</v>
      </c>
      <c r="D1531">
        <v>4</v>
      </c>
    </row>
    <row r="1532" spans="1:4">
      <c r="A1532" s="9" t="s">
        <v>2404</v>
      </c>
      <c r="B1532">
        <v>1</v>
      </c>
      <c r="C1532">
        <v>44.33</v>
      </c>
      <c r="D1532">
        <v>6</v>
      </c>
    </row>
    <row r="1533" spans="1:4">
      <c r="A1533" s="9" t="s">
        <v>2405</v>
      </c>
      <c r="B1533">
        <v>1</v>
      </c>
      <c r="C1533">
        <v>23.54</v>
      </c>
      <c r="D1533">
        <v>7</v>
      </c>
    </row>
    <row r="1534" spans="1:4">
      <c r="A1534" s="9" t="s">
        <v>282</v>
      </c>
      <c r="B1534">
        <v>1</v>
      </c>
      <c r="C1534">
        <v>28.58</v>
      </c>
      <c r="D1534">
        <v>2</v>
      </c>
    </row>
    <row r="1535" spans="1:4">
      <c r="A1535" s="9" t="s">
        <v>2406</v>
      </c>
      <c r="B1535">
        <v>1</v>
      </c>
      <c r="C1535">
        <v>9.31</v>
      </c>
      <c r="D1535">
        <v>7</v>
      </c>
    </row>
    <row r="1536" spans="1:4">
      <c r="A1536" s="9" t="s">
        <v>2407</v>
      </c>
      <c r="B1536">
        <v>1</v>
      </c>
      <c r="C1536">
        <v>0.97</v>
      </c>
      <c r="D1536">
        <v>5</v>
      </c>
    </row>
    <row r="1537" spans="1:4">
      <c r="A1537" s="9" t="s">
        <v>2408</v>
      </c>
      <c r="B1537">
        <v>1</v>
      </c>
      <c r="C1537">
        <v>8.6999999999999993</v>
      </c>
      <c r="D1537">
        <v>3</v>
      </c>
    </row>
    <row r="1538" spans="1:4">
      <c r="A1538" s="9" t="s">
        <v>2409</v>
      </c>
      <c r="B1538">
        <v>1</v>
      </c>
      <c r="C1538">
        <v>35.43</v>
      </c>
      <c r="D1538">
        <v>6</v>
      </c>
    </row>
    <row r="1539" spans="1:4">
      <c r="A1539" s="9" t="s">
        <v>2410</v>
      </c>
      <c r="B1539">
        <v>1</v>
      </c>
      <c r="C1539">
        <v>1.79</v>
      </c>
      <c r="D1539">
        <v>8</v>
      </c>
    </row>
    <row r="1540" spans="1:4">
      <c r="A1540" s="9" t="s">
        <v>2411</v>
      </c>
      <c r="B1540">
        <v>1</v>
      </c>
      <c r="C1540">
        <v>17.47</v>
      </c>
      <c r="D1540">
        <v>5</v>
      </c>
    </row>
    <row r="1541" spans="1:4">
      <c r="A1541" s="9" t="s">
        <v>2412</v>
      </c>
      <c r="B1541">
        <v>1</v>
      </c>
      <c r="C1541">
        <v>3.89</v>
      </c>
      <c r="D1541">
        <v>6</v>
      </c>
    </row>
    <row r="1542" spans="1:4">
      <c r="A1542" s="9" t="s">
        <v>2413</v>
      </c>
      <c r="B1542">
        <v>1</v>
      </c>
      <c r="C1542">
        <v>5.83</v>
      </c>
      <c r="D1542">
        <v>4</v>
      </c>
    </row>
    <row r="1543" spans="1:4">
      <c r="A1543" s="9" t="s">
        <v>2414</v>
      </c>
      <c r="B1543">
        <v>1</v>
      </c>
      <c r="C1543">
        <v>4.1500000000000004</v>
      </c>
      <c r="D1543">
        <v>6</v>
      </c>
    </row>
    <row r="1544" spans="1:4">
      <c r="A1544" s="9" t="s">
        <v>2415</v>
      </c>
      <c r="B1544">
        <v>1</v>
      </c>
      <c r="C1544">
        <v>48.3</v>
      </c>
      <c r="D1544">
        <v>9</v>
      </c>
    </row>
    <row r="1545" spans="1:4">
      <c r="A1545" s="9" t="s">
        <v>283</v>
      </c>
      <c r="B1545">
        <v>1</v>
      </c>
      <c r="C1545">
        <v>42.66</v>
      </c>
      <c r="D1545">
        <v>1</v>
      </c>
    </row>
    <row r="1546" spans="1:4">
      <c r="A1546" s="9" t="s">
        <v>2416</v>
      </c>
      <c r="B1546">
        <v>1</v>
      </c>
      <c r="C1546">
        <v>17.23</v>
      </c>
      <c r="D1546">
        <v>7</v>
      </c>
    </row>
    <row r="1547" spans="1:4">
      <c r="A1547" s="9" t="s">
        <v>2417</v>
      </c>
      <c r="B1547">
        <v>1</v>
      </c>
      <c r="C1547">
        <v>43.67</v>
      </c>
      <c r="D1547">
        <v>5</v>
      </c>
    </row>
    <row r="1548" spans="1:4">
      <c r="A1548" s="9" t="s">
        <v>2418</v>
      </c>
      <c r="B1548">
        <v>1</v>
      </c>
      <c r="C1548">
        <v>13.91</v>
      </c>
      <c r="D1548">
        <v>5</v>
      </c>
    </row>
    <row r="1549" spans="1:4">
      <c r="A1549" s="9" t="s">
        <v>2419</v>
      </c>
      <c r="B1549">
        <v>1</v>
      </c>
      <c r="C1549">
        <v>11.81</v>
      </c>
      <c r="D1549">
        <v>1</v>
      </c>
    </row>
    <row r="1550" spans="1:4">
      <c r="A1550" s="9" t="s">
        <v>2420</v>
      </c>
      <c r="B1550">
        <v>1</v>
      </c>
      <c r="C1550">
        <v>34.78</v>
      </c>
      <c r="D1550">
        <v>7</v>
      </c>
    </row>
    <row r="1551" spans="1:4">
      <c r="A1551" s="9" t="s">
        <v>2421</v>
      </c>
      <c r="B1551">
        <v>1</v>
      </c>
      <c r="C1551">
        <v>35.65</v>
      </c>
      <c r="D1551">
        <v>2</v>
      </c>
    </row>
    <row r="1552" spans="1:4">
      <c r="A1552" s="9" t="s">
        <v>2422</v>
      </c>
      <c r="B1552">
        <v>1</v>
      </c>
      <c r="C1552">
        <v>9.17</v>
      </c>
      <c r="D1552">
        <v>3</v>
      </c>
    </row>
    <row r="1553" spans="1:4">
      <c r="A1553" s="9" t="s">
        <v>2423</v>
      </c>
      <c r="B1553">
        <v>1</v>
      </c>
      <c r="C1553">
        <v>29.62</v>
      </c>
      <c r="D1553">
        <v>6</v>
      </c>
    </row>
    <row r="1554" spans="1:4">
      <c r="A1554" s="9" t="s">
        <v>2424</v>
      </c>
      <c r="B1554">
        <v>1</v>
      </c>
      <c r="C1554">
        <v>21.62</v>
      </c>
      <c r="D1554">
        <v>8</v>
      </c>
    </row>
    <row r="1555" spans="1:4">
      <c r="A1555" s="9" t="s">
        <v>2425</v>
      </c>
      <c r="B1555">
        <v>1</v>
      </c>
      <c r="C1555">
        <v>13.03</v>
      </c>
      <c r="D1555">
        <v>7</v>
      </c>
    </row>
    <row r="1556" spans="1:4">
      <c r="A1556" s="9" t="s">
        <v>284</v>
      </c>
      <c r="B1556">
        <v>1</v>
      </c>
      <c r="C1556">
        <v>15.4</v>
      </c>
      <c r="D1556">
        <v>8</v>
      </c>
    </row>
    <row r="1557" spans="1:4">
      <c r="A1557" s="9" t="s">
        <v>2426</v>
      </c>
      <c r="B1557">
        <v>1</v>
      </c>
      <c r="C1557">
        <v>34.85</v>
      </c>
      <c r="D1557">
        <v>9</v>
      </c>
    </row>
    <row r="1558" spans="1:4">
      <c r="A1558" s="9" t="s">
        <v>2427</v>
      </c>
      <c r="B1558">
        <v>1</v>
      </c>
      <c r="C1558">
        <v>0.68</v>
      </c>
      <c r="D1558">
        <v>7</v>
      </c>
    </row>
    <row r="1559" spans="1:4">
      <c r="A1559" s="9" t="s">
        <v>2428</v>
      </c>
      <c r="B1559">
        <v>1</v>
      </c>
      <c r="C1559">
        <v>40.479999999999997</v>
      </c>
      <c r="D1559">
        <v>6</v>
      </c>
    </row>
    <row r="1560" spans="1:4">
      <c r="A1560" s="9" t="s">
        <v>2429</v>
      </c>
      <c r="B1560">
        <v>1</v>
      </c>
      <c r="C1560">
        <v>18.510000000000002</v>
      </c>
      <c r="D1560">
        <v>4</v>
      </c>
    </row>
    <row r="1561" spans="1:4">
      <c r="A1561" s="9" t="s">
        <v>2430</v>
      </c>
      <c r="B1561">
        <v>1</v>
      </c>
      <c r="C1561">
        <v>11.95</v>
      </c>
      <c r="D1561">
        <v>1</v>
      </c>
    </row>
    <row r="1562" spans="1:4">
      <c r="A1562" s="9" t="s">
        <v>2431</v>
      </c>
      <c r="B1562">
        <v>1</v>
      </c>
      <c r="C1562">
        <v>33.520000000000003</v>
      </c>
      <c r="D1562">
        <v>1</v>
      </c>
    </row>
    <row r="1563" spans="1:4">
      <c r="A1563" s="9" t="s">
        <v>2432</v>
      </c>
      <c r="B1563">
        <v>1</v>
      </c>
      <c r="C1563">
        <v>3.77</v>
      </c>
      <c r="D1563">
        <v>3</v>
      </c>
    </row>
    <row r="1564" spans="1:4">
      <c r="A1564" s="9" t="s">
        <v>2433</v>
      </c>
      <c r="B1564">
        <v>1</v>
      </c>
      <c r="C1564">
        <v>32.31</v>
      </c>
      <c r="D1564">
        <v>8</v>
      </c>
    </row>
    <row r="1565" spans="1:4">
      <c r="A1565" s="9" t="s">
        <v>2434</v>
      </c>
      <c r="B1565">
        <v>1</v>
      </c>
      <c r="C1565">
        <v>33.07</v>
      </c>
      <c r="D1565">
        <v>5</v>
      </c>
    </row>
    <row r="1566" spans="1:4">
      <c r="A1566" s="9" t="s">
        <v>2435</v>
      </c>
      <c r="B1566">
        <v>1</v>
      </c>
      <c r="C1566">
        <v>36.21</v>
      </c>
      <c r="D1566">
        <v>8</v>
      </c>
    </row>
    <row r="1567" spans="1:4">
      <c r="A1567" s="9" t="s">
        <v>285</v>
      </c>
      <c r="B1567">
        <v>1</v>
      </c>
      <c r="C1567">
        <v>35.51</v>
      </c>
      <c r="D1567">
        <v>8</v>
      </c>
    </row>
    <row r="1568" spans="1:4">
      <c r="A1568" s="9" t="s">
        <v>2436</v>
      </c>
      <c r="B1568">
        <v>1</v>
      </c>
      <c r="C1568">
        <v>27.5</v>
      </c>
      <c r="D1568">
        <v>7</v>
      </c>
    </row>
    <row r="1569" spans="1:4">
      <c r="A1569" s="9" t="s">
        <v>2437</v>
      </c>
      <c r="B1569">
        <v>1</v>
      </c>
      <c r="C1569">
        <v>41.49</v>
      </c>
      <c r="D1569">
        <v>6</v>
      </c>
    </row>
    <row r="1570" spans="1:4">
      <c r="A1570" s="9" t="s">
        <v>2438</v>
      </c>
      <c r="B1570">
        <v>1</v>
      </c>
      <c r="C1570">
        <v>15.65</v>
      </c>
      <c r="D1570">
        <v>9</v>
      </c>
    </row>
    <row r="1571" spans="1:4">
      <c r="A1571" s="9" t="s">
        <v>2439</v>
      </c>
      <c r="B1571">
        <v>1</v>
      </c>
      <c r="C1571">
        <v>38.64</v>
      </c>
      <c r="D1571">
        <v>7</v>
      </c>
    </row>
    <row r="1572" spans="1:4">
      <c r="A1572" s="9" t="s">
        <v>2440</v>
      </c>
      <c r="B1572">
        <v>1</v>
      </c>
      <c r="C1572">
        <v>11.97</v>
      </c>
      <c r="D1572">
        <v>2</v>
      </c>
    </row>
    <row r="1573" spans="1:4">
      <c r="A1573" s="9" t="s">
        <v>2441</v>
      </c>
      <c r="B1573">
        <v>1</v>
      </c>
      <c r="C1573">
        <v>44.2</v>
      </c>
      <c r="D1573">
        <v>5</v>
      </c>
    </row>
    <row r="1574" spans="1:4">
      <c r="A1574" s="9" t="s">
        <v>2442</v>
      </c>
      <c r="B1574">
        <v>1</v>
      </c>
      <c r="C1574">
        <v>20.38</v>
      </c>
      <c r="D1574">
        <v>4</v>
      </c>
    </row>
    <row r="1575" spans="1:4">
      <c r="A1575" s="9" t="s">
        <v>2443</v>
      </c>
      <c r="B1575">
        <v>1</v>
      </c>
      <c r="C1575">
        <v>4.43</v>
      </c>
      <c r="D1575">
        <v>1</v>
      </c>
    </row>
    <row r="1576" spans="1:4">
      <c r="A1576" s="9" t="s">
        <v>2444</v>
      </c>
      <c r="B1576">
        <v>1</v>
      </c>
      <c r="C1576">
        <v>14.55</v>
      </c>
      <c r="D1576">
        <v>2</v>
      </c>
    </row>
    <row r="1577" spans="1:4">
      <c r="A1577" s="9" t="s">
        <v>2445</v>
      </c>
      <c r="B1577">
        <v>1</v>
      </c>
      <c r="C1577">
        <v>8.59</v>
      </c>
      <c r="D1577">
        <v>7</v>
      </c>
    </row>
    <row r="1578" spans="1:4">
      <c r="A1578" s="9" t="s">
        <v>67</v>
      </c>
      <c r="B1578">
        <v>1</v>
      </c>
      <c r="C1578">
        <v>35.200000000000003</v>
      </c>
      <c r="D1578">
        <v>6</v>
      </c>
    </row>
    <row r="1579" spans="1:4">
      <c r="A1579" s="9" t="s">
        <v>286</v>
      </c>
      <c r="B1579">
        <v>1</v>
      </c>
      <c r="C1579">
        <v>48.19</v>
      </c>
      <c r="D1579">
        <v>5</v>
      </c>
    </row>
    <row r="1580" spans="1:4">
      <c r="A1580" s="9" t="s">
        <v>2446</v>
      </c>
      <c r="B1580">
        <v>1</v>
      </c>
      <c r="C1580">
        <v>21.45</v>
      </c>
      <c r="D1580">
        <v>3</v>
      </c>
    </row>
    <row r="1581" spans="1:4">
      <c r="A1581" s="9" t="s">
        <v>2447</v>
      </c>
      <c r="B1581">
        <v>1</v>
      </c>
      <c r="C1581">
        <v>28.38</v>
      </c>
      <c r="D1581">
        <v>6</v>
      </c>
    </row>
    <row r="1582" spans="1:4">
      <c r="A1582" s="9" t="s">
        <v>2448</v>
      </c>
      <c r="B1582">
        <v>1</v>
      </c>
      <c r="C1582">
        <v>39.32</v>
      </c>
      <c r="D1582">
        <v>8</v>
      </c>
    </row>
    <row r="1583" spans="1:4">
      <c r="A1583" s="9" t="s">
        <v>2449</v>
      </c>
      <c r="B1583">
        <v>1</v>
      </c>
      <c r="C1583">
        <v>18.29</v>
      </c>
      <c r="D1583">
        <v>7</v>
      </c>
    </row>
    <row r="1584" spans="1:4">
      <c r="A1584" s="9" t="s">
        <v>2450</v>
      </c>
      <c r="B1584">
        <v>1</v>
      </c>
      <c r="C1584">
        <v>5.78</v>
      </c>
      <c r="D1584">
        <v>8</v>
      </c>
    </row>
    <row r="1585" spans="1:4">
      <c r="A1585" s="9" t="s">
        <v>2451</v>
      </c>
      <c r="B1585">
        <v>1</v>
      </c>
      <c r="C1585">
        <v>46.82</v>
      </c>
      <c r="D1585">
        <v>5</v>
      </c>
    </row>
    <row r="1586" spans="1:4">
      <c r="A1586" s="9" t="s">
        <v>2452</v>
      </c>
      <c r="B1586">
        <v>1</v>
      </c>
      <c r="C1586">
        <v>20.85</v>
      </c>
      <c r="D1586">
        <v>4</v>
      </c>
    </row>
    <row r="1587" spans="1:4">
      <c r="A1587" s="9" t="s">
        <v>2453</v>
      </c>
      <c r="B1587">
        <v>1</v>
      </c>
      <c r="C1587">
        <v>23.66</v>
      </c>
      <c r="D1587">
        <v>8</v>
      </c>
    </row>
    <row r="1588" spans="1:4">
      <c r="A1588" s="9" t="s">
        <v>2454</v>
      </c>
      <c r="B1588">
        <v>1</v>
      </c>
      <c r="C1588">
        <v>40.14</v>
      </c>
      <c r="D1588">
        <v>7</v>
      </c>
    </row>
    <row r="1589" spans="1:4">
      <c r="A1589" s="9" t="s">
        <v>2455</v>
      </c>
      <c r="B1589">
        <v>1</v>
      </c>
      <c r="C1589">
        <v>28.66</v>
      </c>
      <c r="D1589">
        <v>2</v>
      </c>
    </row>
    <row r="1590" spans="1:4">
      <c r="A1590" s="9" t="s">
        <v>287</v>
      </c>
      <c r="B1590">
        <v>1</v>
      </c>
      <c r="C1590">
        <v>2.56</v>
      </c>
      <c r="D1590">
        <v>5</v>
      </c>
    </row>
    <row r="1591" spans="1:4">
      <c r="A1591" s="9" t="s">
        <v>2456</v>
      </c>
      <c r="B1591">
        <v>1</v>
      </c>
      <c r="C1591">
        <v>44.75</v>
      </c>
      <c r="D1591">
        <v>5</v>
      </c>
    </row>
    <row r="1592" spans="1:4">
      <c r="A1592" s="9" t="s">
        <v>2457</v>
      </c>
      <c r="B1592">
        <v>1</v>
      </c>
      <c r="C1592">
        <v>2.96</v>
      </c>
      <c r="D1592">
        <v>2</v>
      </c>
    </row>
    <row r="1593" spans="1:4">
      <c r="A1593" s="9" t="s">
        <v>2458</v>
      </c>
      <c r="B1593">
        <v>1</v>
      </c>
      <c r="C1593">
        <v>12.82</v>
      </c>
      <c r="D1593">
        <v>1</v>
      </c>
    </row>
    <row r="1594" spans="1:4">
      <c r="A1594" s="9" t="s">
        <v>2459</v>
      </c>
      <c r="B1594">
        <v>1</v>
      </c>
      <c r="C1594">
        <v>44.16</v>
      </c>
      <c r="D1594">
        <v>9</v>
      </c>
    </row>
    <row r="1595" spans="1:4">
      <c r="A1595" s="9" t="s">
        <v>2460</v>
      </c>
      <c r="B1595">
        <v>1</v>
      </c>
      <c r="C1595">
        <v>31.63</v>
      </c>
      <c r="D1595">
        <v>4</v>
      </c>
    </row>
    <row r="1596" spans="1:4">
      <c r="A1596" s="9" t="s">
        <v>2461</v>
      </c>
      <c r="B1596">
        <v>1</v>
      </c>
      <c r="C1596">
        <v>39.840000000000003</v>
      </c>
      <c r="D1596">
        <v>2</v>
      </c>
    </row>
    <row r="1597" spans="1:4">
      <c r="A1597" s="9" t="s">
        <v>2462</v>
      </c>
      <c r="B1597">
        <v>1</v>
      </c>
      <c r="C1597">
        <v>4.78</v>
      </c>
      <c r="D1597">
        <v>5</v>
      </c>
    </row>
    <row r="1598" spans="1:4">
      <c r="A1598" s="9" t="s">
        <v>2463</v>
      </c>
      <c r="B1598">
        <v>1</v>
      </c>
      <c r="C1598">
        <v>33.85</v>
      </c>
      <c r="D1598">
        <v>6</v>
      </c>
    </row>
    <row r="1599" spans="1:4">
      <c r="A1599" s="9" t="s">
        <v>2464</v>
      </c>
      <c r="B1599">
        <v>1</v>
      </c>
      <c r="C1599">
        <v>26.46</v>
      </c>
      <c r="D1599">
        <v>7</v>
      </c>
    </row>
    <row r="1600" spans="1:4">
      <c r="A1600" s="9" t="s">
        <v>2465</v>
      </c>
      <c r="B1600">
        <v>1</v>
      </c>
      <c r="C1600">
        <v>20.100000000000001</v>
      </c>
      <c r="D1600">
        <v>3</v>
      </c>
    </row>
    <row r="1601" spans="1:4">
      <c r="A1601" s="9" t="s">
        <v>288</v>
      </c>
      <c r="B1601">
        <v>1</v>
      </c>
      <c r="C1601">
        <v>36.6</v>
      </c>
      <c r="D1601">
        <v>8</v>
      </c>
    </row>
    <row r="1602" spans="1:4">
      <c r="A1602" s="9" t="s">
        <v>2466</v>
      </c>
      <c r="B1602">
        <v>1</v>
      </c>
      <c r="C1602">
        <v>44.98</v>
      </c>
      <c r="D1602">
        <v>6</v>
      </c>
    </row>
    <row r="1603" spans="1:4">
      <c r="A1603" s="9" t="s">
        <v>2467</v>
      </c>
      <c r="B1603">
        <v>1</v>
      </c>
      <c r="C1603">
        <v>32.770000000000003</v>
      </c>
      <c r="D1603">
        <v>6</v>
      </c>
    </row>
    <row r="1604" spans="1:4">
      <c r="A1604" s="9" t="s">
        <v>2468</v>
      </c>
      <c r="B1604">
        <v>1</v>
      </c>
      <c r="C1604">
        <v>29.5</v>
      </c>
      <c r="D1604">
        <v>4</v>
      </c>
    </row>
    <row r="1605" spans="1:4">
      <c r="A1605" s="9" t="s">
        <v>2469</v>
      </c>
      <c r="B1605">
        <v>1</v>
      </c>
      <c r="C1605">
        <v>8.16</v>
      </c>
      <c r="D1605">
        <v>2</v>
      </c>
    </row>
    <row r="1606" spans="1:4">
      <c r="A1606" s="9" t="s">
        <v>2470</v>
      </c>
      <c r="B1606">
        <v>1</v>
      </c>
      <c r="C1606">
        <v>33.799999999999997</v>
      </c>
      <c r="D1606">
        <v>4</v>
      </c>
    </row>
    <row r="1607" spans="1:4">
      <c r="A1607" s="9" t="s">
        <v>2471</v>
      </c>
      <c r="B1607">
        <v>1</v>
      </c>
      <c r="C1607">
        <v>27.57</v>
      </c>
      <c r="D1607">
        <v>9</v>
      </c>
    </row>
    <row r="1608" spans="1:4">
      <c r="A1608" s="9" t="s">
        <v>2472</v>
      </c>
      <c r="B1608">
        <v>1</v>
      </c>
      <c r="C1608">
        <v>22.7</v>
      </c>
      <c r="D1608">
        <v>4</v>
      </c>
    </row>
    <row r="1609" spans="1:4">
      <c r="A1609" s="9" t="s">
        <v>2473</v>
      </c>
      <c r="B1609">
        <v>1</v>
      </c>
      <c r="C1609">
        <v>30.56</v>
      </c>
      <c r="D1609">
        <v>8</v>
      </c>
    </row>
    <row r="1610" spans="1:4">
      <c r="A1610" s="9" t="s">
        <v>2474</v>
      </c>
      <c r="B1610">
        <v>1</v>
      </c>
      <c r="C1610">
        <v>44.81</v>
      </c>
      <c r="D1610">
        <v>5</v>
      </c>
    </row>
    <row r="1611" spans="1:4">
      <c r="A1611" s="9" t="s">
        <v>2475</v>
      </c>
      <c r="B1611">
        <v>1</v>
      </c>
      <c r="C1611">
        <v>40.53</v>
      </c>
      <c r="D1611">
        <v>1</v>
      </c>
    </row>
    <row r="1612" spans="1:4">
      <c r="A1612" s="9" t="s">
        <v>289</v>
      </c>
      <c r="B1612">
        <v>1</v>
      </c>
      <c r="C1612">
        <v>20.47</v>
      </c>
      <c r="D1612">
        <v>9</v>
      </c>
    </row>
    <row r="1613" spans="1:4">
      <c r="A1613" s="9" t="s">
        <v>2476</v>
      </c>
      <c r="B1613">
        <v>1</v>
      </c>
      <c r="C1613">
        <v>24.27</v>
      </c>
      <c r="D1613">
        <v>6</v>
      </c>
    </row>
    <row r="1614" spans="1:4">
      <c r="A1614" s="9" t="s">
        <v>2477</v>
      </c>
      <c r="B1614">
        <v>1</v>
      </c>
      <c r="C1614">
        <v>32.69</v>
      </c>
      <c r="D1614">
        <v>3</v>
      </c>
    </row>
    <row r="1615" spans="1:4">
      <c r="A1615" s="9" t="s">
        <v>2478</v>
      </c>
      <c r="B1615">
        <v>1</v>
      </c>
      <c r="C1615">
        <v>11.69</v>
      </c>
      <c r="D1615">
        <v>9</v>
      </c>
    </row>
    <row r="1616" spans="1:4">
      <c r="A1616" s="9" t="s">
        <v>2479</v>
      </c>
      <c r="B1616">
        <v>1</v>
      </c>
      <c r="C1616">
        <v>22.49</v>
      </c>
      <c r="D1616">
        <v>4</v>
      </c>
    </row>
    <row r="1617" spans="1:4">
      <c r="A1617" s="9" t="s">
        <v>2480</v>
      </c>
      <c r="B1617">
        <v>1</v>
      </c>
      <c r="C1617">
        <v>29.13</v>
      </c>
      <c r="D1617">
        <v>4</v>
      </c>
    </row>
    <row r="1618" spans="1:4">
      <c r="A1618" s="9" t="s">
        <v>2481</v>
      </c>
      <c r="B1618">
        <v>1</v>
      </c>
      <c r="C1618">
        <v>26.38</v>
      </c>
      <c r="D1618">
        <v>1</v>
      </c>
    </row>
    <row r="1619" spans="1:4">
      <c r="A1619" s="9" t="s">
        <v>2482</v>
      </c>
      <c r="B1619">
        <v>1</v>
      </c>
      <c r="C1619">
        <v>42.6</v>
      </c>
      <c r="D1619">
        <v>3</v>
      </c>
    </row>
    <row r="1620" spans="1:4">
      <c r="A1620" s="9" t="s">
        <v>2483</v>
      </c>
      <c r="B1620">
        <v>1</v>
      </c>
      <c r="C1620">
        <v>15.69</v>
      </c>
      <c r="D1620">
        <v>6</v>
      </c>
    </row>
    <row r="1621" spans="1:4">
      <c r="A1621" s="9" t="s">
        <v>2484</v>
      </c>
      <c r="B1621">
        <v>1</v>
      </c>
      <c r="C1621">
        <v>6.18</v>
      </c>
      <c r="D1621">
        <v>8</v>
      </c>
    </row>
    <row r="1622" spans="1:4">
      <c r="A1622" s="9" t="s">
        <v>2485</v>
      </c>
      <c r="B1622">
        <v>1</v>
      </c>
      <c r="C1622">
        <v>29.23</v>
      </c>
      <c r="D1622">
        <v>2</v>
      </c>
    </row>
    <row r="1623" spans="1:4">
      <c r="A1623" s="9" t="s">
        <v>290</v>
      </c>
      <c r="B1623">
        <v>1</v>
      </c>
      <c r="C1623">
        <v>29.84</v>
      </c>
      <c r="D1623">
        <v>8</v>
      </c>
    </row>
    <row r="1624" spans="1:4">
      <c r="A1624" s="9" t="s">
        <v>2486</v>
      </c>
      <c r="B1624">
        <v>1</v>
      </c>
      <c r="C1624">
        <v>23.61</v>
      </c>
      <c r="D1624">
        <v>7</v>
      </c>
    </row>
    <row r="1625" spans="1:4">
      <c r="A1625" s="9" t="s">
        <v>2487</v>
      </c>
      <c r="B1625">
        <v>1</v>
      </c>
      <c r="C1625">
        <v>24.28</v>
      </c>
      <c r="D1625">
        <v>3</v>
      </c>
    </row>
    <row r="1626" spans="1:4">
      <c r="A1626" s="9" t="s">
        <v>2488</v>
      </c>
      <c r="B1626">
        <v>1</v>
      </c>
      <c r="C1626">
        <v>3.05</v>
      </c>
      <c r="D1626">
        <v>8</v>
      </c>
    </row>
    <row r="1627" spans="1:4">
      <c r="A1627" s="9" t="s">
        <v>2489</v>
      </c>
      <c r="B1627">
        <v>1</v>
      </c>
      <c r="C1627">
        <v>19.21</v>
      </c>
      <c r="D1627">
        <v>6</v>
      </c>
    </row>
    <row r="1628" spans="1:4">
      <c r="A1628" s="9" t="s">
        <v>2490</v>
      </c>
      <c r="B1628">
        <v>1</v>
      </c>
      <c r="C1628">
        <v>13.2</v>
      </c>
      <c r="D1628">
        <v>4</v>
      </c>
    </row>
    <row r="1629" spans="1:4">
      <c r="A1629" s="9" t="s">
        <v>2491</v>
      </c>
      <c r="B1629">
        <v>1</v>
      </c>
      <c r="C1629">
        <v>5.77</v>
      </c>
      <c r="D1629">
        <v>2</v>
      </c>
    </row>
    <row r="1630" spans="1:4">
      <c r="A1630" s="9" t="s">
        <v>2492</v>
      </c>
      <c r="B1630">
        <v>1</v>
      </c>
      <c r="C1630">
        <v>48.37</v>
      </c>
      <c r="D1630">
        <v>1</v>
      </c>
    </row>
    <row r="1631" spans="1:4">
      <c r="A1631" s="9" t="s">
        <v>2493</v>
      </c>
      <c r="B1631">
        <v>1</v>
      </c>
      <c r="C1631">
        <v>10.87</v>
      </c>
      <c r="D1631">
        <v>6</v>
      </c>
    </row>
    <row r="1632" spans="1:4">
      <c r="A1632" s="9" t="s">
        <v>2494</v>
      </c>
      <c r="B1632">
        <v>1</v>
      </c>
      <c r="C1632">
        <v>19.8</v>
      </c>
      <c r="D1632">
        <v>8</v>
      </c>
    </row>
    <row r="1633" spans="1:4">
      <c r="A1633" s="9" t="s">
        <v>2495</v>
      </c>
      <c r="B1633">
        <v>1</v>
      </c>
      <c r="C1633">
        <v>3.44</v>
      </c>
      <c r="D1633">
        <v>9</v>
      </c>
    </row>
    <row r="1634" spans="1:4">
      <c r="A1634" s="9" t="s">
        <v>291</v>
      </c>
      <c r="B1634">
        <v>1</v>
      </c>
      <c r="C1634">
        <v>47.13</v>
      </c>
      <c r="D1634">
        <v>6</v>
      </c>
    </row>
    <row r="1635" spans="1:4">
      <c r="A1635" s="9" t="s">
        <v>2496</v>
      </c>
      <c r="B1635">
        <v>1</v>
      </c>
      <c r="C1635">
        <v>2.57</v>
      </c>
      <c r="D1635">
        <v>3</v>
      </c>
    </row>
    <row r="1636" spans="1:4">
      <c r="A1636" s="9" t="s">
        <v>2497</v>
      </c>
      <c r="B1636">
        <v>1</v>
      </c>
      <c r="C1636">
        <v>35.86</v>
      </c>
      <c r="D1636">
        <v>1</v>
      </c>
    </row>
    <row r="1637" spans="1:4">
      <c r="A1637" s="9" t="s">
        <v>2498</v>
      </c>
      <c r="B1637">
        <v>1</v>
      </c>
      <c r="C1637">
        <v>24.83</v>
      </c>
      <c r="D1637">
        <v>5</v>
      </c>
    </row>
    <row r="1638" spans="1:4">
      <c r="A1638" s="9" t="s">
        <v>2499</v>
      </c>
      <c r="B1638">
        <v>1</v>
      </c>
      <c r="C1638">
        <v>30.48</v>
      </c>
      <c r="D1638">
        <v>4</v>
      </c>
    </row>
    <row r="1639" spans="1:4">
      <c r="A1639" s="9" t="s">
        <v>2500</v>
      </c>
      <c r="B1639">
        <v>1</v>
      </c>
      <c r="C1639">
        <v>18.010000000000002</v>
      </c>
      <c r="D1639">
        <v>5</v>
      </c>
    </row>
    <row r="1640" spans="1:4">
      <c r="A1640" s="9" t="s">
        <v>2501</v>
      </c>
      <c r="B1640">
        <v>1</v>
      </c>
      <c r="C1640">
        <v>46.92</v>
      </c>
      <c r="D1640">
        <v>3</v>
      </c>
    </row>
    <row r="1641" spans="1:4">
      <c r="A1641" s="9" t="s">
        <v>2502</v>
      </c>
      <c r="B1641">
        <v>1</v>
      </c>
      <c r="C1641">
        <v>4.76</v>
      </c>
      <c r="D1641">
        <v>1</v>
      </c>
    </row>
    <row r="1642" spans="1:4">
      <c r="A1642" s="9" t="s">
        <v>2503</v>
      </c>
      <c r="B1642">
        <v>1</v>
      </c>
      <c r="C1642">
        <v>6.57</v>
      </c>
      <c r="D1642">
        <v>3</v>
      </c>
    </row>
    <row r="1643" spans="1:4">
      <c r="A1643" s="9" t="s">
        <v>2504</v>
      </c>
      <c r="B1643">
        <v>1</v>
      </c>
      <c r="C1643">
        <v>0.76</v>
      </c>
      <c r="D1643">
        <v>1</v>
      </c>
    </row>
    <row r="1644" spans="1:4">
      <c r="A1644" s="9" t="s">
        <v>2505</v>
      </c>
      <c r="B1644">
        <v>1</v>
      </c>
      <c r="C1644">
        <v>10.91</v>
      </c>
      <c r="D1644">
        <v>6</v>
      </c>
    </row>
    <row r="1645" spans="1:4">
      <c r="A1645" s="9" t="s">
        <v>292</v>
      </c>
      <c r="B1645">
        <v>1</v>
      </c>
      <c r="C1645">
        <v>44.99</v>
      </c>
      <c r="D1645">
        <v>7</v>
      </c>
    </row>
    <row r="1646" spans="1:4">
      <c r="A1646" s="9" t="s">
        <v>2506</v>
      </c>
      <c r="B1646">
        <v>1</v>
      </c>
      <c r="C1646">
        <v>43.73</v>
      </c>
      <c r="D1646">
        <v>7</v>
      </c>
    </row>
    <row r="1647" spans="1:4">
      <c r="A1647" s="9" t="s">
        <v>2507</v>
      </c>
      <c r="B1647">
        <v>1</v>
      </c>
      <c r="C1647">
        <v>11.48</v>
      </c>
      <c r="D1647">
        <v>3</v>
      </c>
    </row>
    <row r="1648" spans="1:4">
      <c r="A1648" s="9" t="s">
        <v>2508</v>
      </c>
      <c r="B1648">
        <v>1</v>
      </c>
      <c r="C1648">
        <v>48.57</v>
      </c>
      <c r="D1648">
        <v>3</v>
      </c>
    </row>
    <row r="1649" spans="1:4">
      <c r="A1649" s="9" t="s">
        <v>2509</v>
      </c>
      <c r="B1649">
        <v>1</v>
      </c>
      <c r="C1649">
        <v>44.14</v>
      </c>
      <c r="D1649">
        <v>8</v>
      </c>
    </row>
    <row r="1650" spans="1:4">
      <c r="A1650" s="9" t="s">
        <v>2510</v>
      </c>
      <c r="B1650">
        <v>1</v>
      </c>
      <c r="C1650">
        <v>15.94</v>
      </c>
      <c r="D1650">
        <v>2</v>
      </c>
    </row>
    <row r="1651" spans="1:4">
      <c r="A1651" s="9" t="s">
        <v>2511</v>
      </c>
      <c r="B1651">
        <v>1</v>
      </c>
      <c r="C1651">
        <v>42.47</v>
      </c>
      <c r="D1651">
        <v>7</v>
      </c>
    </row>
    <row r="1652" spans="1:4">
      <c r="A1652" s="9" t="s">
        <v>2512</v>
      </c>
      <c r="B1652">
        <v>1</v>
      </c>
      <c r="C1652">
        <v>46.42</v>
      </c>
      <c r="D1652">
        <v>4</v>
      </c>
    </row>
    <row r="1653" spans="1:4">
      <c r="A1653" s="9" t="s">
        <v>2513</v>
      </c>
      <c r="B1653">
        <v>1</v>
      </c>
      <c r="C1653">
        <v>48.45</v>
      </c>
      <c r="D1653">
        <v>2</v>
      </c>
    </row>
    <row r="1654" spans="1:4">
      <c r="A1654" s="9" t="s">
        <v>2514</v>
      </c>
      <c r="B1654">
        <v>1</v>
      </c>
      <c r="C1654">
        <v>31.59</v>
      </c>
      <c r="D1654">
        <v>3</v>
      </c>
    </row>
    <row r="1655" spans="1:4">
      <c r="A1655" s="9" t="s">
        <v>2515</v>
      </c>
      <c r="B1655">
        <v>1</v>
      </c>
      <c r="C1655">
        <v>13.79</v>
      </c>
      <c r="D1655">
        <v>3</v>
      </c>
    </row>
    <row r="1656" spans="1:4">
      <c r="A1656" s="9" t="s">
        <v>293</v>
      </c>
      <c r="B1656">
        <v>1</v>
      </c>
      <c r="C1656">
        <v>24.8</v>
      </c>
      <c r="D1656">
        <v>5</v>
      </c>
    </row>
    <row r="1657" spans="1:4">
      <c r="A1657" s="9" t="s">
        <v>2516</v>
      </c>
      <c r="B1657">
        <v>1</v>
      </c>
      <c r="C1657">
        <v>22.23</v>
      </c>
      <c r="D1657">
        <v>4</v>
      </c>
    </row>
    <row r="1658" spans="1:4">
      <c r="A1658" s="9" t="s">
        <v>2517</v>
      </c>
      <c r="B1658">
        <v>1</v>
      </c>
      <c r="C1658">
        <v>14.49</v>
      </c>
      <c r="D1658">
        <v>2</v>
      </c>
    </row>
    <row r="1659" spans="1:4">
      <c r="A1659" s="9" t="s">
        <v>2518</v>
      </c>
      <c r="B1659">
        <v>1</v>
      </c>
      <c r="C1659">
        <v>5.85</v>
      </c>
      <c r="D1659">
        <v>9</v>
      </c>
    </row>
    <row r="1660" spans="1:4">
      <c r="A1660" s="9" t="s">
        <v>2519</v>
      </c>
      <c r="B1660">
        <v>1</v>
      </c>
      <c r="C1660">
        <v>3.07</v>
      </c>
      <c r="D1660">
        <v>5</v>
      </c>
    </row>
    <row r="1661" spans="1:4">
      <c r="A1661" s="9" t="s">
        <v>2520</v>
      </c>
      <c r="B1661">
        <v>1</v>
      </c>
      <c r="C1661">
        <v>46.09</v>
      </c>
      <c r="D1661">
        <v>1</v>
      </c>
    </row>
    <row r="1662" spans="1:4">
      <c r="A1662" s="9" t="s">
        <v>2521</v>
      </c>
      <c r="B1662">
        <v>1</v>
      </c>
      <c r="C1662">
        <v>24.26</v>
      </c>
      <c r="D1662">
        <v>4</v>
      </c>
    </row>
    <row r="1663" spans="1:4">
      <c r="A1663" s="9" t="s">
        <v>2522</v>
      </c>
      <c r="B1663">
        <v>1</v>
      </c>
      <c r="C1663">
        <v>22.24</v>
      </c>
      <c r="D1663">
        <v>2</v>
      </c>
    </row>
    <row r="1664" spans="1:4">
      <c r="A1664" s="9" t="s">
        <v>2523</v>
      </c>
      <c r="B1664">
        <v>1</v>
      </c>
      <c r="C1664">
        <v>20.36</v>
      </c>
      <c r="D1664">
        <v>4</v>
      </c>
    </row>
    <row r="1665" spans="1:4">
      <c r="A1665" s="9" t="s">
        <v>2524</v>
      </c>
      <c r="B1665">
        <v>1</v>
      </c>
      <c r="C1665">
        <v>35.67</v>
      </c>
      <c r="D1665">
        <v>8</v>
      </c>
    </row>
    <row r="1666" spans="1:4">
      <c r="A1666" s="9" t="s">
        <v>2525</v>
      </c>
      <c r="B1666">
        <v>1</v>
      </c>
      <c r="C1666">
        <v>23.69</v>
      </c>
      <c r="D1666">
        <v>1</v>
      </c>
    </row>
    <row r="1667" spans="1:4">
      <c r="A1667" s="9" t="s">
        <v>294</v>
      </c>
      <c r="B1667">
        <v>1</v>
      </c>
      <c r="C1667">
        <v>7.57</v>
      </c>
      <c r="D1667">
        <v>4</v>
      </c>
    </row>
    <row r="1668" spans="1:4">
      <c r="A1668" s="9" t="s">
        <v>2526</v>
      </c>
      <c r="B1668">
        <v>1</v>
      </c>
      <c r="C1668">
        <v>0.19</v>
      </c>
      <c r="D1668">
        <v>4</v>
      </c>
    </row>
    <row r="1669" spans="1:4">
      <c r="A1669" s="9" t="s">
        <v>2527</v>
      </c>
      <c r="B1669">
        <v>1</v>
      </c>
      <c r="C1669">
        <v>24.32</v>
      </c>
      <c r="D1669">
        <v>5</v>
      </c>
    </row>
    <row r="1670" spans="1:4">
      <c r="A1670" s="9" t="s">
        <v>2528</v>
      </c>
      <c r="B1670">
        <v>1</v>
      </c>
      <c r="C1670">
        <v>26.52</v>
      </c>
      <c r="D1670">
        <v>9</v>
      </c>
    </row>
    <row r="1671" spans="1:4">
      <c r="A1671" s="9" t="s">
        <v>2529</v>
      </c>
      <c r="B1671">
        <v>1</v>
      </c>
      <c r="C1671">
        <v>10.39</v>
      </c>
      <c r="D1671">
        <v>5</v>
      </c>
    </row>
    <row r="1672" spans="1:4">
      <c r="A1672" s="9" t="s">
        <v>2530</v>
      </c>
      <c r="B1672">
        <v>1</v>
      </c>
      <c r="C1672">
        <v>46.44</v>
      </c>
      <c r="D1672">
        <v>2</v>
      </c>
    </row>
    <row r="1673" spans="1:4">
      <c r="A1673" s="9" t="s">
        <v>2531</v>
      </c>
      <c r="B1673">
        <v>1</v>
      </c>
      <c r="C1673">
        <v>40.03</v>
      </c>
      <c r="D1673">
        <v>2</v>
      </c>
    </row>
    <row r="1674" spans="1:4">
      <c r="A1674" s="9" t="s">
        <v>2532</v>
      </c>
      <c r="B1674">
        <v>1</v>
      </c>
      <c r="C1674">
        <v>35.32</v>
      </c>
      <c r="D1674">
        <v>6</v>
      </c>
    </row>
    <row r="1675" spans="1:4">
      <c r="A1675" s="9" t="s">
        <v>2533</v>
      </c>
      <c r="B1675">
        <v>1</v>
      </c>
      <c r="C1675">
        <v>19.52</v>
      </c>
      <c r="D1675">
        <v>8</v>
      </c>
    </row>
    <row r="1676" spans="1:4">
      <c r="A1676" s="9" t="s">
        <v>2534</v>
      </c>
      <c r="B1676">
        <v>1</v>
      </c>
      <c r="C1676">
        <v>45.04</v>
      </c>
      <c r="D1676">
        <v>2</v>
      </c>
    </row>
    <row r="1677" spans="1:4">
      <c r="A1677" s="9" t="s">
        <v>2535</v>
      </c>
      <c r="B1677">
        <v>1</v>
      </c>
      <c r="C1677">
        <v>39.200000000000003</v>
      </c>
      <c r="D1677">
        <v>4</v>
      </c>
    </row>
    <row r="1678" spans="1:4">
      <c r="A1678" s="9" t="s">
        <v>295</v>
      </c>
      <c r="B1678">
        <v>1</v>
      </c>
      <c r="C1678">
        <v>29.29</v>
      </c>
      <c r="D1678">
        <v>2</v>
      </c>
    </row>
    <row r="1679" spans="1:4">
      <c r="A1679" s="9" t="s">
        <v>2536</v>
      </c>
      <c r="B1679">
        <v>1</v>
      </c>
      <c r="C1679">
        <v>34.630000000000003</v>
      </c>
      <c r="D1679">
        <v>9</v>
      </c>
    </row>
    <row r="1680" spans="1:4">
      <c r="A1680" s="9" t="s">
        <v>2537</v>
      </c>
      <c r="B1680">
        <v>1</v>
      </c>
      <c r="C1680">
        <v>18.059999999999999</v>
      </c>
      <c r="D1680">
        <v>9</v>
      </c>
    </row>
    <row r="1681" spans="1:4">
      <c r="A1681" s="9" t="s">
        <v>2538</v>
      </c>
      <c r="B1681">
        <v>1</v>
      </c>
      <c r="C1681">
        <v>12.5</v>
      </c>
      <c r="D1681">
        <v>2</v>
      </c>
    </row>
    <row r="1682" spans="1:4">
      <c r="A1682" s="9" t="s">
        <v>2539</v>
      </c>
      <c r="B1682">
        <v>1</v>
      </c>
      <c r="C1682">
        <v>44.21</v>
      </c>
      <c r="D1682">
        <v>5</v>
      </c>
    </row>
    <row r="1683" spans="1:4">
      <c r="A1683" s="9" t="s">
        <v>2540</v>
      </c>
      <c r="B1683">
        <v>1</v>
      </c>
      <c r="C1683">
        <v>48.54</v>
      </c>
      <c r="D1683">
        <v>5</v>
      </c>
    </row>
    <row r="1684" spans="1:4">
      <c r="A1684" s="9" t="s">
        <v>2541</v>
      </c>
      <c r="B1684">
        <v>1</v>
      </c>
      <c r="C1684">
        <v>26.65</v>
      </c>
      <c r="D1684">
        <v>1</v>
      </c>
    </row>
    <row r="1685" spans="1:4">
      <c r="A1685" s="9" t="s">
        <v>2542</v>
      </c>
      <c r="B1685">
        <v>1</v>
      </c>
      <c r="C1685">
        <v>22.05</v>
      </c>
      <c r="D1685">
        <v>2</v>
      </c>
    </row>
    <row r="1686" spans="1:4">
      <c r="A1686" s="9" t="s">
        <v>2543</v>
      </c>
      <c r="B1686">
        <v>1</v>
      </c>
      <c r="C1686">
        <v>46.46</v>
      </c>
      <c r="D1686">
        <v>3</v>
      </c>
    </row>
    <row r="1687" spans="1:4">
      <c r="A1687" s="9" t="s">
        <v>2544</v>
      </c>
      <c r="B1687">
        <v>1</v>
      </c>
      <c r="C1687">
        <v>28.82</v>
      </c>
      <c r="D1687">
        <v>5</v>
      </c>
    </row>
    <row r="1688" spans="1:4">
      <c r="A1688" s="9" t="s">
        <v>2545</v>
      </c>
      <c r="B1688">
        <v>1</v>
      </c>
      <c r="C1688">
        <v>1.52</v>
      </c>
      <c r="D1688">
        <v>8</v>
      </c>
    </row>
    <row r="1689" spans="1:4">
      <c r="A1689" s="9" t="s">
        <v>68</v>
      </c>
      <c r="B1689">
        <v>1</v>
      </c>
      <c r="C1689">
        <v>13.86</v>
      </c>
      <c r="D1689">
        <v>2</v>
      </c>
    </row>
    <row r="1690" spans="1:4">
      <c r="A1690" s="9" t="s">
        <v>296</v>
      </c>
      <c r="B1690">
        <v>1</v>
      </c>
      <c r="C1690">
        <v>6.07</v>
      </c>
      <c r="D1690">
        <v>3</v>
      </c>
    </row>
    <row r="1691" spans="1:4">
      <c r="A1691" s="9" t="s">
        <v>2546</v>
      </c>
      <c r="B1691">
        <v>1</v>
      </c>
      <c r="C1691">
        <v>36.909999999999997</v>
      </c>
      <c r="D1691">
        <v>8</v>
      </c>
    </row>
    <row r="1692" spans="1:4">
      <c r="A1692" s="9" t="s">
        <v>2547</v>
      </c>
      <c r="B1692">
        <v>1</v>
      </c>
      <c r="C1692">
        <v>47.95</v>
      </c>
      <c r="D1692">
        <v>4</v>
      </c>
    </row>
    <row r="1693" spans="1:4">
      <c r="A1693" s="9" t="s">
        <v>2548</v>
      </c>
      <c r="B1693">
        <v>1</v>
      </c>
      <c r="C1693">
        <v>24.82</v>
      </c>
      <c r="D1693">
        <v>8</v>
      </c>
    </row>
    <row r="1694" spans="1:4">
      <c r="A1694" s="9" t="s">
        <v>2549</v>
      </c>
      <c r="B1694">
        <v>1</v>
      </c>
      <c r="C1694">
        <v>46.74</v>
      </c>
      <c r="D1694">
        <v>8</v>
      </c>
    </row>
    <row r="1695" spans="1:4">
      <c r="A1695" s="9" t="s">
        <v>2550</v>
      </c>
      <c r="B1695">
        <v>1</v>
      </c>
      <c r="C1695">
        <v>47.94</v>
      </c>
      <c r="D1695">
        <v>6</v>
      </c>
    </row>
    <row r="1696" spans="1:4">
      <c r="A1696" s="9" t="s">
        <v>2551</v>
      </c>
      <c r="B1696">
        <v>1</v>
      </c>
      <c r="C1696">
        <v>46.61</v>
      </c>
      <c r="D1696">
        <v>5</v>
      </c>
    </row>
    <row r="1697" spans="1:4">
      <c r="A1697" s="9" t="s">
        <v>2552</v>
      </c>
      <c r="B1697">
        <v>1</v>
      </c>
      <c r="C1697">
        <v>29.1</v>
      </c>
      <c r="D1697">
        <v>9</v>
      </c>
    </row>
    <row r="1698" spans="1:4">
      <c r="A1698" s="9" t="s">
        <v>2553</v>
      </c>
      <c r="B1698">
        <v>1</v>
      </c>
      <c r="C1698">
        <v>1.9</v>
      </c>
      <c r="D1698">
        <v>1</v>
      </c>
    </row>
    <row r="1699" spans="1:4">
      <c r="A1699" s="9" t="s">
        <v>2554</v>
      </c>
      <c r="B1699">
        <v>1</v>
      </c>
      <c r="C1699">
        <v>40.69</v>
      </c>
      <c r="D1699">
        <v>5</v>
      </c>
    </row>
    <row r="1700" spans="1:4">
      <c r="A1700" s="9" t="s">
        <v>2555</v>
      </c>
      <c r="B1700">
        <v>1</v>
      </c>
      <c r="C1700">
        <v>42.14</v>
      </c>
      <c r="D1700">
        <v>2</v>
      </c>
    </row>
    <row r="1701" spans="1:4">
      <c r="A1701" s="9" t="s">
        <v>297</v>
      </c>
      <c r="B1701">
        <v>1</v>
      </c>
      <c r="C1701">
        <v>43.4</v>
      </c>
      <c r="D1701">
        <v>1</v>
      </c>
    </row>
    <row r="1702" spans="1:4">
      <c r="A1702" s="9" t="s">
        <v>2556</v>
      </c>
      <c r="B1702">
        <v>1</v>
      </c>
      <c r="C1702">
        <v>2.62</v>
      </c>
      <c r="D1702">
        <v>3</v>
      </c>
    </row>
    <row r="1703" spans="1:4">
      <c r="A1703" s="9" t="s">
        <v>2557</v>
      </c>
      <c r="B1703">
        <v>1</v>
      </c>
      <c r="C1703">
        <v>39.979999999999997</v>
      </c>
      <c r="D1703">
        <v>1</v>
      </c>
    </row>
    <row r="1704" spans="1:4">
      <c r="A1704" s="9" t="s">
        <v>2558</v>
      </c>
      <c r="B1704">
        <v>1</v>
      </c>
      <c r="C1704">
        <v>41.78</v>
      </c>
      <c r="D1704">
        <v>7</v>
      </c>
    </row>
    <row r="1705" spans="1:4">
      <c r="A1705" s="9" t="s">
        <v>2559</v>
      </c>
      <c r="B1705">
        <v>1</v>
      </c>
      <c r="C1705">
        <v>35.700000000000003</v>
      </c>
      <c r="D1705">
        <v>6</v>
      </c>
    </row>
    <row r="1706" spans="1:4">
      <c r="A1706" s="9" t="s">
        <v>2560</v>
      </c>
      <c r="B1706">
        <v>1</v>
      </c>
      <c r="C1706">
        <v>46.4</v>
      </c>
      <c r="D1706">
        <v>1</v>
      </c>
    </row>
    <row r="1707" spans="1:4">
      <c r="A1707" s="9" t="s">
        <v>2561</v>
      </c>
      <c r="B1707">
        <v>1</v>
      </c>
      <c r="C1707">
        <v>12.73</v>
      </c>
      <c r="D1707">
        <v>1</v>
      </c>
    </row>
    <row r="1708" spans="1:4">
      <c r="A1708" s="9" t="s">
        <v>2562</v>
      </c>
      <c r="B1708">
        <v>1</v>
      </c>
      <c r="C1708">
        <v>46.72</v>
      </c>
      <c r="D1708">
        <v>4</v>
      </c>
    </row>
    <row r="1709" spans="1:4">
      <c r="A1709" s="9" t="s">
        <v>2563</v>
      </c>
      <c r="B1709">
        <v>1</v>
      </c>
      <c r="C1709">
        <v>25.96</v>
      </c>
      <c r="D1709">
        <v>3</v>
      </c>
    </row>
    <row r="1710" spans="1:4">
      <c r="A1710" s="9" t="s">
        <v>2564</v>
      </c>
      <c r="B1710">
        <v>1</v>
      </c>
      <c r="C1710">
        <v>15.43</v>
      </c>
      <c r="D1710">
        <v>4</v>
      </c>
    </row>
    <row r="1711" spans="1:4">
      <c r="A1711" s="9" t="s">
        <v>2565</v>
      </c>
      <c r="B1711">
        <v>1</v>
      </c>
      <c r="C1711">
        <v>44.46</v>
      </c>
      <c r="D1711">
        <v>5</v>
      </c>
    </row>
    <row r="1712" spans="1:4">
      <c r="A1712" s="9" t="s">
        <v>298</v>
      </c>
      <c r="B1712">
        <v>1</v>
      </c>
      <c r="C1712">
        <v>16.54</v>
      </c>
      <c r="D1712">
        <v>6</v>
      </c>
    </row>
    <row r="1713" spans="1:4">
      <c r="A1713" s="9" t="s">
        <v>2566</v>
      </c>
      <c r="B1713">
        <v>1</v>
      </c>
      <c r="C1713">
        <v>25.4</v>
      </c>
      <c r="D1713">
        <v>4</v>
      </c>
    </row>
    <row r="1714" spans="1:4">
      <c r="A1714" s="9" t="s">
        <v>2567</v>
      </c>
      <c r="B1714">
        <v>1</v>
      </c>
      <c r="C1714">
        <v>43.7</v>
      </c>
      <c r="D1714">
        <v>1</v>
      </c>
    </row>
    <row r="1715" spans="1:4">
      <c r="A1715" s="9" t="s">
        <v>2568</v>
      </c>
      <c r="B1715">
        <v>1</v>
      </c>
      <c r="C1715">
        <v>33.18</v>
      </c>
      <c r="D1715">
        <v>9</v>
      </c>
    </row>
    <row r="1716" spans="1:4">
      <c r="A1716" s="9" t="s">
        <v>2569</v>
      </c>
      <c r="B1716">
        <v>1</v>
      </c>
      <c r="C1716">
        <v>7.03</v>
      </c>
      <c r="D1716">
        <v>9</v>
      </c>
    </row>
    <row r="1717" spans="1:4">
      <c r="A1717" s="9" t="s">
        <v>2570</v>
      </c>
      <c r="B1717">
        <v>1</v>
      </c>
      <c r="C1717">
        <v>27.49</v>
      </c>
      <c r="D1717">
        <v>7</v>
      </c>
    </row>
    <row r="1718" spans="1:4">
      <c r="A1718" s="9" t="s">
        <v>2571</v>
      </c>
      <c r="B1718">
        <v>1</v>
      </c>
      <c r="C1718">
        <v>48.59</v>
      </c>
      <c r="D1718">
        <v>6</v>
      </c>
    </row>
    <row r="1719" spans="1:4">
      <c r="A1719" s="9" t="s">
        <v>2572</v>
      </c>
      <c r="B1719">
        <v>1</v>
      </c>
      <c r="C1719">
        <v>44.28</v>
      </c>
      <c r="D1719">
        <v>8</v>
      </c>
    </row>
    <row r="1720" spans="1:4">
      <c r="A1720" s="9" t="s">
        <v>2573</v>
      </c>
      <c r="B1720">
        <v>1</v>
      </c>
      <c r="C1720">
        <v>25.03</v>
      </c>
      <c r="D1720">
        <v>4</v>
      </c>
    </row>
    <row r="1721" spans="1:4">
      <c r="A1721" s="9" t="s">
        <v>2574</v>
      </c>
      <c r="B1721">
        <v>1</v>
      </c>
      <c r="C1721">
        <v>20.99</v>
      </c>
      <c r="D1721">
        <v>9</v>
      </c>
    </row>
    <row r="1722" spans="1:4">
      <c r="A1722" s="9" t="s">
        <v>2575</v>
      </c>
      <c r="B1722">
        <v>1</v>
      </c>
      <c r="C1722">
        <v>15.3</v>
      </c>
      <c r="D1722">
        <v>4</v>
      </c>
    </row>
    <row r="1723" spans="1:4">
      <c r="A1723" s="9" t="s">
        <v>299</v>
      </c>
      <c r="B1723">
        <v>1</v>
      </c>
      <c r="C1723">
        <v>12.96</v>
      </c>
      <c r="D1723">
        <v>5</v>
      </c>
    </row>
    <row r="1724" spans="1:4">
      <c r="A1724" s="9" t="s">
        <v>2576</v>
      </c>
      <c r="B1724">
        <v>1</v>
      </c>
      <c r="C1724">
        <v>21.56</v>
      </c>
      <c r="D1724">
        <v>4</v>
      </c>
    </row>
    <row r="1725" spans="1:4">
      <c r="A1725" s="9" t="s">
        <v>2577</v>
      </c>
      <c r="B1725">
        <v>1</v>
      </c>
      <c r="C1725">
        <v>9.8000000000000007</v>
      </c>
      <c r="D1725">
        <v>2</v>
      </c>
    </row>
    <row r="1726" spans="1:4">
      <c r="A1726" s="9" t="s">
        <v>2578</v>
      </c>
      <c r="B1726">
        <v>1</v>
      </c>
      <c r="C1726">
        <v>18.04</v>
      </c>
      <c r="D1726">
        <v>4</v>
      </c>
    </row>
    <row r="1727" spans="1:4">
      <c r="A1727" s="9" t="s">
        <v>2579</v>
      </c>
      <c r="B1727">
        <v>1</v>
      </c>
      <c r="C1727">
        <v>27.98</v>
      </c>
      <c r="D1727">
        <v>7</v>
      </c>
    </row>
    <row r="1728" spans="1:4">
      <c r="A1728" s="9" t="s">
        <v>2580</v>
      </c>
      <c r="B1728">
        <v>1</v>
      </c>
      <c r="C1728">
        <v>29.44</v>
      </c>
      <c r="D1728">
        <v>5</v>
      </c>
    </row>
    <row r="1729" spans="1:4">
      <c r="A1729" s="9" t="s">
        <v>2581</v>
      </c>
      <c r="B1729">
        <v>1</v>
      </c>
      <c r="C1729">
        <v>29.94</v>
      </c>
      <c r="D1729">
        <v>1</v>
      </c>
    </row>
    <row r="1730" spans="1:4">
      <c r="A1730" s="9" t="s">
        <v>2582</v>
      </c>
      <c r="B1730">
        <v>1</v>
      </c>
      <c r="C1730">
        <v>20.239999999999998</v>
      </c>
      <c r="D1730">
        <v>6</v>
      </c>
    </row>
    <row r="1731" spans="1:4">
      <c r="A1731" s="9" t="s">
        <v>2583</v>
      </c>
      <c r="B1731">
        <v>1</v>
      </c>
      <c r="C1731">
        <v>40.93</v>
      </c>
      <c r="D1731">
        <v>9</v>
      </c>
    </row>
    <row r="1732" spans="1:4">
      <c r="A1732" s="9" t="s">
        <v>2584</v>
      </c>
      <c r="B1732">
        <v>1</v>
      </c>
      <c r="C1732">
        <v>45.06</v>
      </c>
      <c r="D1732">
        <v>9</v>
      </c>
    </row>
    <row r="1733" spans="1:4">
      <c r="A1733" s="9" t="s">
        <v>2585</v>
      </c>
      <c r="B1733">
        <v>1</v>
      </c>
      <c r="C1733">
        <v>17.78</v>
      </c>
      <c r="D1733">
        <v>4</v>
      </c>
    </row>
    <row r="1734" spans="1:4">
      <c r="A1734" s="9" t="s">
        <v>300</v>
      </c>
      <c r="B1734">
        <v>1</v>
      </c>
      <c r="C1734">
        <v>36.49</v>
      </c>
      <c r="D1734">
        <v>8</v>
      </c>
    </row>
    <row r="1735" spans="1:4">
      <c r="A1735" s="9" t="s">
        <v>2586</v>
      </c>
      <c r="B1735">
        <v>1</v>
      </c>
      <c r="C1735">
        <v>14.52</v>
      </c>
      <c r="D1735">
        <v>4</v>
      </c>
    </row>
    <row r="1736" spans="1:4">
      <c r="A1736" s="9" t="s">
        <v>2587</v>
      </c>
      <c r="B1736">
        <v>1</v>
      </c>
      <c r="C1736">
        <v>6.28</v>
      </c>
      <c r="D1736">
        <v>8</v>
      </c>
    </row>
    <row r="1737" spans="1:4">
      <c r="A1737" s="9" t="s">
        <v>2588</v>
      </c>
      <c r="B1737">
        <v>1</v>
      </c>
      <c r="C1737">
        <v>5.2</v>
      </c>
      <c r="D1737">
        <v>1</v>
      </c>
    </row>
    <row r="1738" spans="1:4">
      <c r="A1738" s="9" t="s">
        <v>2589</v>
      </c>
      <c r="B1738">
        <v>1</v>
      </c>
      <c r="C1738">
        <v>34.28</v>
      </c>
      <c r="D1738">
        <v>1</v>
      </c>
    </row>
    <row r="1739" spans="1:4">
      <c r="A1739" s="9" t="s">
        <v>2590</v>
      </c>
      <c r="B1739">
        <v>1</v>
      </c>
      <c r="C1739">
        <v>28.59</v>
      </c>
      <c r="D1739">
        <v>4</v>
      </c>
    </row>
    <row r="1740" spans="1:4">
      <c r="A1740" s="9" t="s">
        <v>2591</v>
      </c>
      <c r="B1740">
        <v>1</v>
      </c>
      <c r="C1740">
        <v>6.69</v>
      </c>
      <c r="D1740">
        <v>6</v>
      </c>
    </row>
    <row r="1741" spans="1:4">
      <c r="A1741" s="9" t="s">
        <v>2592</v>
      </c>
      <c r="B1741">
        <v>1</v>
      </c>
      <c r="C1741">
        <v>22.14</v>
      </c>
      <c r="D1741">
        <v>6</v>
      </c>
    </row>
    <row r="1742" spans="1:4">
      <c r="A1742" s="9" t="s">
        <v>2593</v>
      </c>
      <c r="B1742">
        <v>1</v>
      </c>
      <c r="C1742">
        <v>9.24</v>
      </c>
      <c r="D1742">
        <v>6</v>
      </c>
    </row>
    <row r="1743" spans="1:4">
      <c r="A1743" s="9" t="s">
        <v>2594</v>
      </c>
      <c r="B1743">
        <v>1</v>
      </c>
      <c r="C1743">
        <v>24.15</v>
      </c>
      <c r="D1743">
        <v>1</v>
      </c>
    </row>
    <row r="1744" spans="1:4">
      <c r="A1744" s="9" t="s">
        <v>2595</v>
      </c>
      <c r="B1744">
        <v>1</v>
      </c>
      <c r="C1744">
        <v>44.18</v>
      </c>
      <c r="D1744">
        <v>6</v>
      </c>
    </row>
    <row r="1745" spans="1:4">
      <c r="A1745" s="9" t="s">
        <v>301</v>
      </c>
      <c r="B1745">
        <v>1</v>
      </c>
      <c r="C1745">
        <v>21.26</v>
      </c>
      <c r="D1745">
        <v>8</v>
      </c>
    </row>
    <row r="1746" spans="1:4">
      <c r="A1746" s="9" t="s">
        <v>2596</v>
      </c>
      <c r="B1746">
        <v>1</v>
      </c>
      <c r="C1746">
        <v>39.299999999999997</v>
      </c>
      <c r="D1746">
        <v>8</v>
      </c>
    </row>
    <row r="1747" spans="1:4">
      <c r="A1747" s="9" t="s">
        <v>2597</v>
      </c>
      <c r="B1747">
        <v>1</v>
      </c>
      <c r="C1747">
        <v>13.82</v>
      </c>
      <c r="D1747">
        <v>6</v>
      </c>
    </row>
    <row r="1748" spans="1:4">
      <c r="A1748" s="9" t="s">
        <v>2598</v>
      </c>
      <c r="B1748">
        <v>1</v>
      </c>
      <c r="C1748">
        <v>32.880000000000003</v>
      </c>
      <c r="D1748">
        <v>3</v>
      </c>
    </row>
    <row r="1749" spans="1:4">
      <c r="A1749" s="9" t="s">
        <v>2599</v>
      </c>
      <c r="B1749">
        <v>1</v>
      </c>
      <c r="C1749">
        <v>24.11</v>
      </c>
      <c r="D1749">
        <v>1</v>
      </c>
    </row>
    <row r="1750" spans="1:4">
      <c r="A1750" s="9" t="s">
        <v>2600</v>
      </c>
      <c r="B1750">
        <v>1</v>
      </c>
      <c r="C1750">
        <v>17.55</v>
      </c>
      <c r="D1750">
        <v>4</v>
      </c>
    </row>
    <row r="1751" spans="1:4">
      <c r="A1751" s="9" t="s">
        <v>2601</v>
      </c>
      <c r="B1751">
        <v>1</v>
      </c>
      <c r="C1751">
        <v>35.909999999999997</v>
      </c>
      <c r="D1751">
        <v>3</v>
      </c>
    </row>
    <row r="1752" spans="1:4">
      <c r="A1752" s="9" t="s">
        <v>2602</v>
      </c>
      <c r="B1752">
        <v>1</v>
      </c>
      <c r="C1752">
        <v>29.46</v>
      </c>
      <c r="D1752">
        <v>5</v>
      </c>
    </row>
    <row r="1753" spans="1:4">
      <c r="A1753" s="9" t="s">
        <v>2603</v>
      </c>
      <c r="B1753">
        <v>1</v>
      </c>
      <c r="C1753">
        <v>43.62</v>
      </c>
      <c r="D1753">
        <v>1</v>
      </c>
    </row>
    <row r="1754" spans="1:4">
      <c r="A1754" s="9" t="s">
        <v>2604</v>
      </c>
      <c r="B1754">
        <v>1</v>
      </c>
      <c r="C1754">
        <v>39.840000000000003</v>
      </c>
      <c r="D1754">
        <v>7</v>
      </c>
    </row>
    <row r="1755" spans="1:4">
      <c r="A1755" s="9" t="s">
        <v>2605</v>
      </c>
      <c r="B1755">
        <v>1</v>
      </c>
      <c r="C1755">
        <v>2.06</v>
      </c>
      <c r="D1755">
        <v>8</v>
      </c>
    </row>
    <row r="1756" spans="1:4">
      <c r="A1756" s="9" t="s">
        <v>302</v>
      </c>
      <c r="B1756">
        <v>1</v>
      </c>
      <c r="C1756">
        <v>1.04</v>
      </c>
      <c r="D1756">
        <v>5</v>
      </c>
    </row>
    <row r="1757" spans="1:4">
      <c r="A1757" s="9" t="s">
        <v>2606</v>
      </c>
      <c r="B1757">
        <v>1</v>
      </c>
      <c r="C1757">
        <v>41.69</v>
      </c>
      <c r="D1757">
        <v>1</v>
      </c>
    </row>
    <row r="1758" spans="1:4">
      <c r="A1758" s="9" t="s">
        <v>2607</v>
      </c>
      <c r="B1758">
        <v>1</v>
      </c>
      <c r="C1758">
        <v>28.07</v>
      </c>
      <c r="D1758">
        <v>5</v>
      </c>
    </row>
    <row r="1759" spans="1:4">
      <c r="A1759" s="9" t="s">
        <v>2608</v>
      </c>
      <c r="B1759">
        <v>1</v>
      </c>
      <c r="C1759">
        <v>3.81</v>
      </c>
      <c r="D1759">
        <v>7</v>
      </c>
    </row>
    <row r="1760" spans="1:4">
      <c r="A1760" s="9" t="s">
        <v>2609</v>
      </c>
      <c r="B1760">
        <v>1</v>
      </c>
      <c r="C1760">
        <v>24.88</v>
      </c>
      <c r="D1760">
        <v>5</v>
      </c>
    </row>
    <row r="1761" spans="1:4">
      <c r="A1761" s="9" t="s">
        <v>2610</v>
      </c>
      <c r="B1761">
        <v>1</v>
      </c>
      <c r="C1761">
        <v>0.28999999999999998</v>
      </c>
      <c r="D1761">
        <v>8</v>
      </c>
    </row>
    <row r="1762" spans="1:4">
      <c r="A1762" s="9" t="s">
        <v>2611</v>
      </c>
      <c r="B1762">
        <v>1</v>
      </c>
      <c r="C1762">
        <v>29.33</v>
      </c>
      <c r="D1762">
        <v>5</v>
      </c>
    </row>
    <row r="1763" spans="1:4">
      <c r="A1763" s="9" t="s">
        <v>2612</v>
      </c>
      <c r="B1763">
        <v>1</v>
      </c>
      <c r="C1763">
        <v>24.17</v>
      </c>
      <c r="D1763">
        <v>5</v>
      </c>
    </row>
    <row r="1764" spans="1:4">
      <c r="A1764" s="9" t="s">
        <v>2613</v>
      </c>
      <c r="B1764">
        <v>1</v>
      </c>
      <c r="C1764">
        <v>31.66</v>
      </c>
      <c r="D1764">
        <v>6</v>
      </c>
    </row>
    <row r="1765" spans="1:4">
      <c r="A1765" s="9" t="s">
        <v>2614</v>
      </c>
      <c r="B1765">
        <v>1</v>
      </c>
      <c r="C1765">
        <v>11.45</v>
      </c>
      <c r="D1765">
        <v>6</v>
      </c>
    </row>
    <row r="1766" spans="1:4">
      <c r="A1766" s="9" t="s">
        <v>2615</v>
      </c>
      <c r="B1766">
        <v>1</v>
      </c>
      <c r="C1766">
        <v>20.61</v>
      </c>
      <c r="D1766">
        <v>4</v>
      </c>
    </row>
    <row r="1767" spans="1:4">
      <c r="A1767" s="9" t="s">
        <v>303</v>
      </c>
      <c r="B1767">
        <v>1</v>
      </c>
      <c r="C1767">
        <v>40.840000000000003</v>
      </c>
      <c r="D1767">
        <v>4</v>
      </c>
    </row>
    <row r="1768" spans="1:4">
      <c r="A1768" s="9" t="s">
        <v>2616</v>
      </c>
      <c r="B1768">
        <v>1</v>
      </c>
      <c r="C1768">
        <v>36.369999999999997</v>
      </c>
      <c r="D1768">
        <v>1</v>
      </c>
    </row>
    <row r="1769" spans="1:4">
      <c r="A1769" s="9" t="s">
        <v>2617</v>
      </c>
      <c r="B1769">
        <v>1</v>
      </c>
      <c r="C1769">
        <v>14.03</v>
      </c>
      <c r="D1769">
        <v>8</v>
      </c>
    </row>
    <row r="1770" spans="1:4">
      <c r="A1770" s="9" t="s">
        <v>2618</v>
      </c>
      <c r="B1770">
        <v>1</v>
      </c>
      <c r="C1770">
        <v>3.18</v>
      </c>
      <c r="D1770">
        <v>9</v>
      </c>
    </row>
    <row r="1771" spans="1:4">
      <c r="A1771" s="9" t="s">
        <v>2619</v>
      </c>
      <c r="B1771">
        <v>1</v>
      </c>
      <c r="C1771">
        <v>12.49</v>
      </c>
      <c r="D1771">
        <v>4</v>
      </c>
    </row>
    <row r="1772" spans="1:4">
      <c r="A1772" s="9" t="s">
        <v>2620</v>
      </c>
      <c r="B1772">
        <v>1</v>
      </c>
      <c r="C1772">
        <v>9.18</v>
      </c>
      <c r="D1772">
        <v>1</v>
      </c>
    </row>
    <row r="1773" spans="1:4">
      <c r="A1773" s="9" t="s">
        <v>2621</v>
      </c>
      <c r="B1773">
        <v>1</v>
      </c>
      <c r="C1773">
        <v>6.98</v>
      </c>
      <c r="D1773">
        <v>7</v>
      </c>
    </row>
    <row r="1774" spans="1:4">
      <c r="A1774" s="9" t="s">
        <v>2622</v>
      </c>
      <c r="B1774">
        <v>1</v>
      </c>
      <c r="C1774">
        <v>41.46</v>
      </c>
      <c r="D1774">
        <v>1</v>
      </c>
    </row>
    <row r="1775" spans="1:4">
      <c r="A1775" s="9" t="s">
        <v>2623</v>
      </c>
      <c r="B1775">
        <v>1</v>
      </c>
      <c r="C1775">
        <v>29.53</v>
      </c>
      <c r="D1775">
        <v>3</v>
      </c>
    </row>
    <row r="1776" spans="1:4">
      <c r="A1776" s="9" t="s">
        <v>2624</v>
      </c>
      <c r="B1776">
        <v>1</v>
      </c>
      <c r="C1776">
        <v>49.58</v>
      </c>
      <c r="D1776">
        <v>5</v>
      </c>
    </row>
    <row r="1777" spans="1:4">
      <c r="A1777" s="9" t="s">
        <v>2625</v>
      </c>
      <c r="B1777">
        <v>1</v>
      </c>
      <c r="C1777">
        <v>13.78</v>
      </c>
      <c r="D1777">
        <v>7</v>
      </c>
    </row>
    <row r="1778" spans="1:4">
      <c r="A1778" s="9" t="s">
        <v>304</v>
      </c>
      <c r="B1778">
        <v>1</v>
      </c>
      <c r="C1778">
        <v>17.11</v>
      </c>
      <c r="D1778">
        <v>3</v>
      </c>
    </row>
    <row r="1779" spans="1:4">
      <c r="A1779" s="9" t="s">
        <v>2626</v>
      </c>
      <c r="B1779">
        <v>1</v>
      </c>
      <c r="C1779">
        <v>6.32</v>
      </c>
      <c r="D1779">
        <v>4</v>
      </c>
    </row>
    <row r="1780" spans="1:4">
      <c r="A1780" s="9" t="s">
        <v>2627</v>
      </c>
      <c r="B1780">
        <v>1</v>
      </c>
      <c r="C1780">
        <v>47.49</v>
      </c>
      <c r="D1780">
        <v>1</v>
      </c>
    </row>
    <row r="1781" spans="1:4">
      <c r="A1781" s="9" t="s">
        <v>2628</v>
      </c>
      <c r="B1781">
        <v>1</v>
      </c>
      <c r="C1781">
        <v>22.28</v>
      </c>
      <c r="D1781">
        <v>3</v>
      </c>
    </row>
    <row r="1782" spans="1:4">
      <c r="A1782" s="9" t="s">
        <v>2629</v>
      </c>
      <c r="B1782">
        <v>1</v>
      </c>
      <c r="C1782">
        <v>17</v>
      </c>
      <c r="D1782">
        <v>8</v>
      </c>
    </row>
    <row r="1783" spans="1:4">
      <c r="A1783" s="9" t="s">
        <v>2630</v>
      </c>
      <c r="B1783">
        <v>1</v>
      </c>
      <c r="C1783">
        <v>25.39</v>
      </c>
      <c r="D1783">
        <v>1</v>
      </c>
    </row>
    <row r="1784" spans="1:4">
      <c r="A1784" s="9" t="s">
        <v>2631</v>
      </c>
      <c r="B1784">
        <v>1</v>
      </c>
      <c r="C1784">
        <v>26.41</v>
      </c>
      <c r="D1784">
        <v>1</v>
      </c>
    </row>
    <row r="1785" spans="1:4">
      <c r="A1785" s="9" t="s">
        <v>2632</v>
      </c>
      <c r="B1785">
        <v>1</v>
      </c>
      <c r="C1785">
        <v>34.04</v>
      </c>
      <c r="D1785">
        <v>9</v>
      </c>
    </row>
    <row r="1786" spans="1:4">
      <c r="A1786" s="9" t="s">
        <v>2633</v>
      </c>
      <c r="B1786">
        <v>1</v>
      </c>
      <c r="C1786">
        <v>10.74</v>
      </c>
      <c r="D1786">
        <v>8</v>
      </c>
    </row>
    <row r="1787" spans="1:4">
      <c r="A1787" s="9" t="s">
        <v>2634</v>
      </c>
      <c r="B1787">
        <v>1</v>
      </c>
      <c r="C1787">
        <v>24.02</v>
      </c>
      <c r="D1787">
        <v>4</v>
      </c>
    </row>
    <row r="1788" spans="1:4">
      <c r="A1788" s="9" t="s">
        <v>2635</v>
      </c>
      <c r="B1788">
        <v>1</v>
      </c>
      <c r="C1788">
        <v>17.63</v>
      </c>
      <c r="D1788">
        <v>7</v>
      </c>
    </row>
    <row r="1789" spans="1:4">
      <c r="A1789" s="9" t="s">
        <v>305</v>
      </c>
      <c r="B1789">
        <v>1</v>
      </c>
      <c r="C1789">
        <v>2.65</v>
      </c>
      <c r="D1789">
        <v>2</v>
      </c>
    </row>
    <row r="1790" spans="1:4">
      <c r="A1790" s="9" t="s">
        <v>2636</v>
      </c>
      <c r="B1790">
        <v>1</v>
      </c>
      <c r="C1790">
        <v>7.88</v>
      </c>
      <c r="D1790">
        <v>6</v>
      </c>
    </row>
    <row r="1791" spans="1:4">
      <c r="A1791" s="9" t="s">
        <v>2637</v>
      </c>
      <c r="B1791">
        <v>1</v>
      </c>
      <c r="C1791">
        <v>1.94</v>
      </c>
      <c r="D1791">
        <v>3</v>
      </c>
    </row>
    <row r="1792" spans="1:4">
      <c r="A1792" s="9" t="s">
        <v>2638</v>
      </c>
      <c r="B1792">
        <v>1</v>
      </c>
      <c r="C1792">
        <v>9.77</v>
      </c>
      <c r="D1792">
        <v>6</v>
      </c>
    </row>
    <row r="1793" spans="1:4">
      <c r="A1793" s="9" t="s">
        <v>2639</v>
      </c>
      <c r="B1793">
        <v>1</v>
      </c>
      <c r="C1793">
        <v>49.25</v>
      </c>
      <c r="D1793">
        <v>3</v>
      </c>
    </row>
    <row r="1794" spans="1:4">
      <c r="A1794" s="9" t="s">
        <v>2640</v>
      </c>
      <c r="B1794">
        <v>1</v>
      </c>
      <c r="C1794">
        <v>37.32</v>
      </c>
      <c r="D1794">
        <v>2</v>
      </c>
    </row>
    <row r="1795" spans="1:4">
      <c r="A1795" s="9" t="s">
        <v>2641</v>
      </c>
      <c r="B1795">
        <v>1</v>
      </c>
      <c r="C1795">
        <v>3.01</v>
      </c>
      <c r="D1795">
        <v>5</v>
      </c>
    </row>
    <row r="1796" spans="1:4">
      <c r="A1796" s="9" t="s">
        <v>2642</v>
      </c>
      <c r="B1796">
        <v>1</v>
      </c>
      <c r="C1796">
        <v>16.670000000000002</v>
      </c>
      <c r="D1796">
        <v>7</v>
      </c>
    </row>
    <row r="1797" spans="1:4">
      <c r="A1797" s="9" t="s">
        <v>2643</v>
      </c>
      <c r="B1797">
        <v>1</v>
      </c>
      <c r="C1797">
        <v>48.87</v>
      </c>
      <c r="D1797">
        <v>9</v>
      </c>
    </row>
    <row r="1798" spans="1:4">
      <c r="A1798" s="9" t="s">
        <v>2644</v>
      </c>
      <c r="B1798">
        <v>1</v>
      </c>
      <c r="C1798">
        <v>4.9400000000000004</v>
      </c>
      <c r="D1798">
        <v>8</v>
      </c>
    </row>
    <row r="1799" spans="1:4">
      <c r="A1799" s="9" t="s">
        <v>2645</v>
      </c>
      <c r="B1799">
        <v>1</v>
      </c>
      <c r="C1799">
        <v>33.19</v>
      </c>
      <c r="D1799">
        <v>4</v>
      </c>
    </row>
    <row r="1800" spans="1:4">
      <c r="A1800" s="9" t="s">
        <v>69</v>
      </c>
      <c r="B1800">
        <v>1</v>
      </c>
      <c r="C1800">
        <v>17.82</v>
      </c>
      <c r="D1800">
        <v>9</v>
      </c>
    </row>
    <row r="1801" spans="1:4">
      <c r="A1801" s="9" t="s">
        <v>306</v>
      </c>
      <c r="B1801">
        <v>1</v>
      </c>
      <c r="C1801">
        <v>3.08</v>
      </c>
      <c r="D1801">
        <v>4</v>
      </c>
    </row>
    <row r="1802" spans="1:4">
      <c r="A1802" s="9" t="s">
        <v>2646</v>
      </c>
      <c r="B1802">
        <v>1</v>
      </c>
      <c r="C1802">
        <v>31.62</v>
      </c>
      <c r="D1802">
        <v>5</v>
      </c>
    </row>
    <row r="1803" spans="1:4">
      <c r="A1803" s="9" t="s">
        <v>2647</v>
      </c>
      <c r="B1803">
        <v>1</v>
      </c>
      <c r="C1803">
        <v>37.58</v>
      </c>
      <c r="D1803">
        <v>1</v>
      </c>
    </row>
    <row r="1804" spans="1:4">
      <c r="A1804" s="9" t="s">
        <v>2648</v>
      </c>
      <c r="B1804">
        <v>1</v>
      </c>
      <c r="C1804">
        <v>44.24</v>
      </c>
      <c r="D1804">
        <v>1</v>
      </c>
    </row>
    <row r="1805" spans="1:4">
      <c r="A1805" s="9" t="s">
        <v>2649</v>
      </c>
      <c r="B1805">
        <v>1</v>
      </c>
      <c r="C1805">
        <v>10.51</v>
      </c>
      <c r="D1805">
        <v>2</v>
      </c>
    </row>
    <row r="1806" spans="1:4">
      <c r="A1806" s="9" t="s">
        <v>2650</v>
      </c>
      <c r="B1806">
        <v>1</v>
      </c>
      <c r="C1806">
        <v>18.14</v>
      </c>
      <c r="D1806">
        <v>2</v>
      </c>
    </row>
    <row r="1807" spans="1:4">
      <c r="A1807" s="9" t="s">
        <v>2651</v>
      </c>
      <c r="B1807">
        <v>1</v>
      </c>
      <c r="C1807">
        <v>26.3</v>
      </c>
      <c r="D1807">
        <v>8</v>
      </c>
    </row>
    <row r="1808" spans="1:4">
      <c r="A1808" s="9" t="s">
        <v>2652</v>
      </c>
      <c r="B1808">
        <v>1</v>
      </c>
      <c r="C1808">
        <v>23.45</v>
      </c>
      <c r="D1808">
        <v>4</v>
      </c>
    </row>
    <row r="1809" spans="1:4">
      <c r="A1809" s="9" t="s">
        <v>2653</v>
      </c>
      <c r="B1809">
        <v>1</v>
      </c>
      <c r="C1809">
        <v>9.39</v>
      </c>
      <c r="D1809">
        <v>4</v>
      </c>
    </row>
    <row r="1810" spans="1:4">
      <c r="A1810" s="9" t="s">
        <v>2654</v>
      </c>
      <c r="B1810">
        <v>1</v>
      </c>
      <c r="C1810">
        <v>42.07</v>
      </c>
      <c r="D1810">
        <v>5</v>
      </c>
    </row>
    <row r="1811" spans="1:4">
      <c r="A1811" s="9" t="s">
        <v>2655</v>
      </c>
      <c r="B1811">
        <v>1</v>
      </c>
      <c r="C1811">
        <v>1.1200000000000001</v>
      </c>
      <c r="D1811">
        <v>6</v>
      </c>
    </row>
    <row r="1812" spans="1:4">
      <c r="A1812" s="9" t="s">
        <v>307</v>
      </c>
      <c r="B1812">
        <v>1</v>
      </c>
      <c r="C1812">
        <v>1.55</v>
      </c>
      <c r="D1812">
        <v>2</v>
      </c>
    </row>
    <row r="1813" spans="1:4">
      <c r="A1813" s="9" t="s">
        <v>2656</v>
      </c>
      <c r="B1813">
        <v>1</v>
      </c>
      <c r="C1813">
        <v>19.079999999999998</v>
      </c>
      <c r="D1813">
        <v>3</v>
      </c>
    </row>
    <row r="1814" spans="1:4">
      <c r="A1814" s="9" t="s">
        <v>2657</v>
      </c>
      <c r="B1814">
        <v>1</v>
      </c>
      <c r="C1814">
        <v>28.53</v>
      </c>
      <c r="D1814">
        <v>9</v>
      </c>
    </row>
    <row r="1815" spans="1:4">
      <c r="A1815" s="9" t="s">
        <v>2658</v>
      </c>
      <c r="B1815">
        <v>1</v>
      </c>
      <c r="C1815">
        <v>46.92</v>
      </c>
      <c r="D1815">
        <v>1</v>
      </c>
    </row>
    <row r="1816" spans="1:4">
      <c r="A1816" s="9" t="s">
        <v>2659</v>
      </c>
      <c r="B1816">
        <v>1</v>
      </c>
      <c r="C1816">
        <v>49.6</v>
      </c>
      <c r="D1816">
        <v>8</v>
      </c>
    </row>
    <row r="1817" spans="1:4">
      <c r="A1817" s="9" t="s">
        <v>2660</v>
      </c>
      <c r="B1817">
        <v>1</v>
      </c>
      <c r="C1817">
        <v>3.53</v>
      </c>
      <c r="D1817">
        <v>9</v>
      </c>
    </row>
    <row r="1818" spans="1:4">
      <c r="A1818" s="9" t="s">
        <v>2661</v>
      </c>
      <c r="B1818">
        <v>1</v>
      </c>
      <c r="C1818">
        <v>44.11</v>
      </c>
      <c r="D1818">
        <v>6</v>
      </c>
    </row>
    <row r="1819" spans="1:4">
      <c r="A1819" s="9" t="s">
        <v>2662</v>
      </c>
      <c r="B1819">
        <v>1</v>
      </c>
      <c r="C1819">
        <v>39.07</v>
      </c>
      <c r="D1819">
        <v>2</v>
      </c>
    </row>
    <row r="1820" spans="1:4">
      <c r="A1820" s="9" t="s">
        <v>2663</v>
      </c>
      <c r="B1820">
        <v>1</v>
      </c>
      <c r="C1820">
        <v>47.38</v>
      </c>
      <c r="D1820">
        <v>7</v>
      </c>
    </row>
    <row r="1821" spans="1:4">
      <c r="A1821" s="9" t="s">
        <v>2664</v>
      </c>
      <c r="B1821">
        <v>1</v>
      </c>
      <c r="C1821">
        <v>26.97</v>
      </c>
      <c r="D1821">
        <v>9</v>
      </c>
    </row>
    <row r="1822" spans="1:4">
      <c r="A1822" s="9" t="s">
        <v>2665</v>
      </c>
      <c r="B1822">
        <v>1</v>
      </c>
      <c r="C1822">
        <v>29.49</v>
      </c>
      <c r="D1822">
        <v>1</v>
      </c>
    </row>
    <row r="1823" spans="1:4">
      <c r="A1823" s="9" t="s">
        <v>308</v>
      </c>
      <c r="B1823">
        <v>1</v>
      </c>
      <c r="C1823">
        <v>47.44</v>
      </c>
      <c r="D1823">
        <v>8</v>
      </c>
    </row>
    <row r="1824" spans="1:4">
      <c r="A1824" s="9" t="s">
        <v>2666</v>
      </c>
      <c r="B1824">
        <v>1</v>
      </c>
      <c r="C1824">
        <v>9.89</v>
      </c>
      <c r="D1824">
        <v>1</v>
      </c>
    </row>
    <row r="1825" spans="1:4">
      <c r="A1825" s="9" t="s">
        <v>2667</v>
      </c>
      <c r="B1825">
        <v>1</v>
      </c>
      <c r="C1825">
        <v>42.69</v>
      </c>
      <c r="D1825">
        <v>5</v>
      </c>
    </row>
    <row r="1826" spans="1:4">
      <c r="A1826" s="9" t="s">
        <v>2668</v>
      </c>
      <c r="B1826">
        <v>1</v>
      </c>
      <c r="C1826">
        <v>28.54</v>
      </c>
      <c r="D1826">
        <v>5</v>
      </c>
    </row>
    <row r="1827" spans="1:4">
      <c r="A1827" s="9" t="s">
        <v>2669</v>
      </c>
      <c r="B1827">
        <v>1</v>
      </c>
      <c r="C1827">
        <v>4.74</v>
      </c>
      <c r="D1827">
        <v>9</v>
      </c>
    </row>
    <row r="1828" spans="1:4">
      <c r="A1828" s="9" t="s">
        <v>2670</v>
      </c>
      <c r="B1828">
        <v>1</v>
      </c>
      <c r="C1828">
        <v>4.9800000000000004</v>
      </c>
      <c r="D1828">
        <v>4</v>
      </c>
    </row>
    <row r="1829" spans="1:4">
      <c r="A1829" s="9" t="s">
        <v>2671</v>
      </c>
      <c r="B1829">
        <v>1</v>
      </c>
      <c r="C1829">
        <v>47.66</v>
      </c>
      <c r="D1829">
        <v>8</v>
      </c>
    </row>
    <row r="1830" spans="1:4">
      <c r="A1830" s="9" t="s">
        <v>2672</v>
      </c>
      <c r="B1830">
        <v>1</v>
      </c>
      <c r="C1830">
        <v>38.36</v>
      </c>
      <c r="D1830">
        <v>2</v>
      </c>
    </row>
    <row r="1831" spans="1:4">
      <c r="A1831" s="9" t="s">
        <v>2673</v>
      </c>
      <c r="B1831">
        <v>1</v>
      </c>
      <c r="C1831">
        <v>28.45</v>
      </c>
      <c r="D1831">
        <v>6</v>
      </c>
    </row>
    <row r="1832" spans="1:4">
      <c r="A1832" s="9" t="s">
        <v>2674</v>
      </c>
      <c r="B1832">
        <v>1</v>
      </c>
      <c r="C1832">
        <v>37.24</v>
      </c>
      <c r="D1832">
        <v>4</v>
      </c>
    </row>
    <row r="1833" spans="1:4">
      <c r="A1833" s="9" t="s">
        <v>2675</v>
      </c>
      <c r="B1833">
        <v>1</v>
      </c>
      <c r="C1833">
        <v>28.27</v>
      </c>
      <c r="D1833">
        <v>4</v>
      </c>
    </row>
    <row r="1834" spans="1:4">
      <c r="A1834" s="9" t="s">
        <v>309</v>
      </c>
      <c r="B1834">
        <v>1</v>
      </c>
      <c r="C1834">
        <v>29.94</v>
      </c>
      <c r="D1834">
        <v>2</v>
      </c>
    </row>
    <row r="1835" spans="1:4">
      <c r="A1835" s="9" t="s">
        <v>2676</v>
      </c>
      <c r="B1835">
        <v>1</v>
      </c>
      <c r="C1835">
        <v>22.23</v>
      </c>
      <c r="D1835">
        <v>7</v>
      </c>
    </row>
    <row r="1836" spans="1:4">
      <c r="A1836" s="9" t="s">
        <v>2677</v>
      </c>
      <c r="B1836">
        <v>1</v>
      </c>
      <c r="C1836">
        <v>18.010000000000002</v>
      </c>
      <c r="D1836">
        <v>3</v>
      </c>
    </row>
    <row r="1837" spans="1:4">
      <c r="A1837" s="9" t="s">
        <v>2678</v>
      </c>
      <c r="B1837">
        <v>1</v>
      </c>
      <c r="C1837">
        <v>27.91</v>
      </c>
      <c r="D1837">
        <v>8</v>
      </c>
    </row>
    <row r="1838" spans="1:4">
      <c r="A1838" s="9" t="s">
        <v>2679</v>
      </c>
      <c r="B1838">
        <v>1</v>
      </c>
      <c r="C1838">
        <v>47.03</v>
      </c>
      <c r="D1838">
        <v>2</v>
      </c>
    </row>
    <row r="1839" spans="1:4">
      <c r="A1839" s="9" t="s">
        <v>2680</v>
      </c>
      <c r="B1839">
        <v>1</v>
      </c>
      <c r="C1839">
        <v>17.48</v>
      </c>
      <c r="D1839">
        <v>3</v>
      </c>
    </row>
    <row r="1840" spans="1:4">
      <c r="A1840" s="9" t="s">
        <v>2681</v>
      </c>
      <c r="B1840">
        <v>1</v>
      </c>
      <c r="C1840">
        <v>34.56</v>
      </c>
      <c r="D1840">
        <v>8</v>
      </c>
    </row>
    <row r="1841" spans="1:4">
      <c r="A1841" s="9" t="s">
        <v>2682</v>
      </c>
      <c r="B1841">
        <v>1</v>
      </c>
      <c r="C1841">
        <v>2.84</v>
      </c>
      <c r="D1841">
        <v>7</v>
      </c>
    </row>
    <row r="1842" spans="1:4">
      <c r="A1842" s="9" t="s">
        <v>2683</v>
      </c>
      <c r="B1842">
        <v>1</v>
      </c>
      <c r="C1842">
        <v>14.73</v>
      </c>
      <c r="D1842">
        <v>5</v>
      </c>
    </row>
    <row r="1843" spans="1:4">
      <c r="A1843" s="9" t="s">
        <v>2684</v>
      </c>
      <c r="B1843">
        <v>1</v>
      </c>
      <c r="C1843">
        <v>3.14</v>
      </c>
      <c r="D1843">
        <v>3</v>
      </c>
    </row>
    <row r="1844" spans="1:4">
      <c r="A1844" s="9" t="s">
        <v>2685</v>
      </c>
      <c r="B1844">
        <v>1</v>
      </c>
      <c r="C1844">
        <v>4.12</v>
      </c>
      <c r="D1844">
        <v>2</v>
      </c>
    </row>
    <row r="1845" spans="1:4">
      <c r="A1845" s="9" t="s">
        <v>310</v>
      </c>
      <c r="B1845">
        <v>1</v>
      </c>
      <c r="C1845">
        <v>11.42</v>
      </c>
      <c r="D1845">
        <v>4</v>
      </c>
    </row>
    <row r="1846" spans="1:4">
      <c r="A1846" s="9" t="s">
        <v>2686</v>
      </c>
      <c r="B1846">
        <v>1</v>
      </c>
      <c r="C1846">
        <v>43.28</v>
      </c>
      <c r="D1846">
        <v>6</v>
      </c>
    </row>
    <row r="1847" spans="1:4">
      <c r="A1847" s="9" t="s">
        <v>2687</v>
      </c>
      <c r="B1847">
        <v>1</v>
      </c>
      <c r="C1847">
        <v>26.94</v>
      </c>
      <c r="D1847">
        <v>2</v>
      </c>
    </row>
    <row r="1848" spans="1:4">
      <c r="A1848" s="9" t="s">
        <v>2688</v>
      </c>
      <c r="B1848">
        <v>1</v>
      </c>
      <c r="C1848">
        <v>29.99</v>
      </c>
      <c r="D1848">
        <v>4</v>
      </c>
    </row>
    <row r="1849" spans="1:4">
      <c r="A1849" s="9" t="s">
        <v>2689</v>
      </c>
      <c r="B1849">
        <v>1</v>
      </c>
      <c r="C1849">
        <v>9.86</v>
      </c>
      <c r="D1849">
        <v>8</v>
      </c>
    </row>
    <row r="1850" spans="1:4">
      <c r="A1850" s="9" t="s">
        <v>2690</v>
      </c>
      <c r="B1850">
        <v>1</v>
      </c>
      <c r="C1850">
        <v>26.38</v>
      </c>
      <c r="D1850">
        <v>2</v>
      </c>
    </row>
    <row r="1851" spans="1:4">
      <c r="A1851" s="9" t="s">
        <v>2691</v>
      </c>
      <c r="B1851">
        <v>1</v>
      </c>
      <c r="C1851">
        <v>48.62</v>
      </c>
      <c r="D1851">
        <v>7</v>
      </c>
    </row>
    <row r="1852" spans="1:4">
      <c r="A1852" s="9" t="s">
        <v>2692</v>
      </c>
      <c r="B1852">
        <v>1</v>
      </c>
      <c r="C1852">
        <v>22.3</v>
      </c>
      <c r="D1852">
        <v>6</v>
      </c>
    </row>
    <row r="1853" spans="1:4">
      <c r="A1853" s="9" t="s">
        <v>2693</v>
      </c>
      <c r="B1853">
        <v>1</v>
      </c>
      <c r="C1853">
        <v>33.61</v>
      </c>
      <c r="D1853">
        <v>5</v>
      </c>
    </row>
    <row r="1854" spans="1:4">
      <c r="A1854" s="9" t="s">
        <v>2694</v>
      </c>
      <c r="B1854">
        <v>1</v>
      </c>
      <c r="C1854">
        <v>32.590000000000003</v>
      </c>
      <c r="D1854">
        <v>6</v>
      </c>
    </row>
    <row r="1855" spans="1:4">
      <c r="A1855" s="9" t="s">
        <v>2695</v>
      </c>
      <c r="B1855">
        <v>1</v>
      </c>
      <c r="C1855">
        <v>10.46</v>
      </c>
      <c r="D1855">
        <v>7</v>
      </c>
    </row>
    <row r="1856" spans="1:4">
      <c r="A1856" s="9" t="s">
        <v>311</v>
      </c>
      <c r="B1856">
        <v>1</v>
      </c>
      <c r="C1856">
        <v>12.4</v>
      </c>
      <c r="D1856">
        <v>8</v>
      </c>
    </row>
    <row r="1857" spans="1:4">
      <c r="A1857" s="9" t="s">
        <v>2696</v>
      </c>
      <c r="B1857">
        <v>1</v>
      </c>
      <c r="C1857">
        <v>42.59</v>
      </c>
      <c r="D1857">
        <v>5</v>
      </c>
    </row>
    <row r="1858" spans="1:4">
      <c r="A1858" s="9" t="s">
        <v>2697</v>
      </c>
      <c r="B1858">
        <v>1</v>
      </c>
      <c r="C1858">
        <v>48.21</v>
      </c>
      <c r="D1858">
        <v>8</v>
      </c>
    </row>
    <row r="1859" spans="1:4">
      <c r="A1859" s="9" t="s">
        <v>2698</v>
      </c>
      <c r="B1859">
        <v>1</v>
      </c>
      <c r="C1859">
        <v>15.31</v>
      </c>
      <c r="D1859">
        <v>3</v>
      </c>
    </row>
    <row r="1860" spans="1:4">
      <c r="A1860" s="9" t="s">
        <v>2699</v>
      </c>
      <c r="B1860">
        <v>1</v>
      </c>
      <c r="C1860">
        <v>42.57</v>
      </c>
      <c r="D1860">
        <v>1</v>
      </c>
    </row>
    <row r="1861" spans="1:4">
      <c r="A1861" s="9" t="s">
        <v>2700</v>
      </c>
      <c r="B1861">
        <v>1</v>
      </c>
      <c r="C1861">
        <v>26.56</v>
      </c>
      <c r="D1861">
        <v>8</v>
      </c>
    </row>
    <row r="1862" spans="1:4">
      <c r="A1862" s="9" t="s">
        <v>2701</v>
      </c>
      <c r="B1862">
        <v>1</v>
      </c>
      <c r="C1862">
        <v>3.14</v>
      </c>
      <c r="D1862">
        <v>7</v>
      </c>
    </row>
    <row r="1863" spans="1:4">
      <c r="A1863" s="9" t="s">
        <v>2702</v>
      </c>
      <c r="B1863">
        <v>1</v>
      </c>
      <c r="C1863">
        <v>12.04</v>
      </c>
      <c r="D1863">
        <v>5</v>
      </c>
    </row>
    <row r="1864" spans="1:4">
      <c r="A1864" s="9" t="s">
        <v>2703</v>
      </c>
      <c r="B1864">
        <v>1</v>
      </c>
      <c r="C1864">
        <v>31.49</v>
      </c>
      <c r="D1864">
        <v>8</v>
      </c>
    </row>
    <row r="1865" spans="1:4">
      <c r="A1865" s="9" t="s">
        <v>2704</v>
      </c>
      <c r="B1865">
        <v>1</v>
      </c>
      <c r="C1865">
        <v>21.38</v>
      </c>
      <c r="D1865">
        <v>7</v>
      </c>
    </row>
    <row r="1866" spans="1:4">
      <c r="A1866" s="9" t="s">
        <v>2705</v>
      </c>
      <c r="B1866">
        <v>1</v>
      </c>
      <c r="C1866">
        <v>39.6</v>
      </c>
      <c r="D1866">
        <v>9</v>
      </c>
    </row>
    <row r="1867" spans="1:4">
      <c r="A1867" s="9" t="s">
        <v>312</v>
      </c>
      <c r="B1867">
        <v>1</v>
      </c>
      <c r="C1867">
        <v>31.08</v>
      </c>
      <c r="D1867">
        <v>9</v>
      </c>
    </row>
    <row r="1868" spans="1:4">
      <c r="A1868" s="9" t="s">
        <v>2706</v>
      </c>
      <c r="B1868">
        <v>1</v>
      </c>
      <c r="C1868">
        <v>37.89</v>
      </c>
      <c r="D1868">
        <v>6</v>
      </c>
    </row>
    <row r="1869" spans="1:4">
      <c r="A1869" s="9" t="s">
        <v>2707</v>
      </c>
      <c r="B1869">
        <v>1</v>
      </c>
      <c r="C1869">
        <v>5.14</v>
      </c>
      <c r="D1869">
        <v>8</v>
      </c>
    </row>
    <row r="1870" spans="1:4">
      <c r="A1870" s="9" t="s">
        <v>2708</v>
      </c>
      <c r="B1870">
        <v>1</v>
      </c>
      <c r="C1870">
        <v>33.049999999999997</v>
      </c>
      <c r="D1870">
        <v>8</v>
      </c>
    </row>
    <row r="1871" spans="1:4">
      <c r="A1871" s="9" t="s">
        <v>2709</v>
      </c>
      <c r="B1871">
        <v>1</v>
      </c>
      <c r="C1871">
        <v>22.27</v>
      </c>
      <c r="D1871">
        <v>3</v>
      </c>
    </row>
    <row r="1872" spans="1:4">
      <c r="A1872" s="9" t="s">
        <v>2710</v>
      </c>
      <c r="B1872">
        <v>1</v>
      </c>
      <c r="C1872">
        <v>46.49</v>
      </c>
      <c r="D1872">
        <v>2</v>
      </c>
    </row>
    <row r="1873" spans="1:4">
      <c r="A1873" s="9" t="s">
        <v>2711</v>
      </c>
      <c r="B1873">
        <v>1</v>
      </c>
      <c r="C1873">
        <v>47.52</v>
      </c>
      <c r="D1873">
        <v>7</v>
      </c>
    </row>
    <row r="1874" spans="1:4">
      <c r="A1874" s="9" t="s">
        <v>2712</v>
      </c>
      <c r="B1874">
        <v>1</v>
      </c>
      <c r="C1874">
        <v>20.13</v>
      </c>
      <c r="D1874">
        <v>1</v>
      </c>
    </row>
    <row r="1875" spans="1:4">
      <c r="A1875" s="9" t="s">
        <v>2713</v>
      </c>
      <c r="B1875">
        <v>1</v>
      </c>
      <c r="C1875">
        <v>1.84</v>
      </c>
      <c r="D1875">
        <v>2</v>
      </c>
    </row>
    <row r="1876" spans="1:4">
      <c r="A1876" s="9" t="s">
        <v>2714</v>
      </c>
      <c r="B1876">
        <v>1</v>
      </c>
      <c r="C1876">
        <v>34.6</v>
      </c>
      <c r="D1876">
        <v>3</v>
      </c>
    </row>
    <row r="1877" spans="1:4">
      <c r="A1877" s="9" t="s">
        <v>2715</v>
      </c>
      <c r="B1877">
        <v>1</v>
      </c>
      <c r="C1877">
        <v>9.68</v>
      </c>
      <c r="D1877">
        <v>8</v>
      </c>
    </row>
    <row r="1878" spans="1:4">
      <c r="A1878" s="9" t="s">
        <v>313</v>
      </c>
      <c r="B1878">
        <v>1</v>
      </c>
      <c r="C1878">
        <v>11.26</v>
      </c>
      <c r="D1878">
        <v>8</v>
      </c>
    </row>
    <row r="1879" spans="1:4">
      <c r="A1879" s="9" t="s">
        <v>2716</v>
      </c>
      <c r="B1879">
        <v>1</v>
      </c>
      <c r="C1879">
        <v>43.8</v>
      </c>
      <c r="D1879">
        <v>9</v>
      </c>
    </row>
    <row r="1880" spans="1:4">
      <c r="A1880" s="9" t="s">
        <v>2717</v>
      </c>
      <c r="B1880">
        <v>1</v>
      </c>
      <c r="C1880">
        <v>41.49</v>
      </c>
      <c r="D1880">
        <v>9</v>
      </c>
    </row>
    <row r="1881" spans="1:4">
      <c r="A1881" s="9" t="s">
        <v>2718</v>
      </c>
      <c r="B1881">
        <v>1</v>
      </c>
      <c r="C1881">
        <v>16.329999999999998</v>
      </c>
      <c r="D1881">
        <v>1</v>
      </c>
    </row>
    <row r="1882" spans="1:4">
      <c r="A1882" s="9" t="s">
        <v>2719</v>
      </c>
      <c r="B1882">
        <v>1</v>
      </c>
      <c r="C1882">
        <v>12.06</v>
      </c>
      <c r="D1882">
        <v>7</v>
      </c>
    </row>
    <row r="1883" spans="1:4">
      <c r="A1883" s="9" t="s">
        <v>2720</v>
      </c>
      <c r="B1883">
        <v>1</v>
      </c>
      <c r="C1883">
        <v>19.3</v>
      </c>
      <c r="D1883">
        <v>1</v>
      </c>
    </row>
    <row r="1884" spans="1:4">
      <c r="A1884" s="9" t="s">
        <v>2721</v>
      </c>
      <c r="B1884">
        <v>1</v>
      </c>
      <c r="C1884">
        <v>40.64</v>
      </c>
      <c r="D1884">
        <v>9</v>
      </c>
    </row>
    <row r="1885" spans="1:4">
      <c r="A1885" s="9" t="s">
        <v>2722</v>
      </c>
      <c r="B1885">
        <v>1</v>
      </c>
      <c r="C1885">
        <v>28.43</v>
      </c>
      <c r="D1885">
        <v>9</v>
      </c>
    </row>
    <row r="1886" spans="1:4">
      <c r="A1886" s="9" t="s">
        <v>2723</v>
      </c>
      <c r="B1886">
        <v>1</v>
      </c>
      <c r="C1886">
        <v>23.45</v>
      </c>
      <c r="D1886">
        <v>1</v>
      </c>
    </row>
    <row r="1887" spans="1:4">
      <c r="A1887" s="9" t="s">
        <v>2724</v>
      </c>
      <c r="B1887">
        <v>1</v>
      </c>
      <c r="C1887">
        <v>33.51</v>
      </c>
      <c r="D1887">
        <v>1</v>
      </c>
    </row>
    <row r="1888" spans="1:4">
      <c r="A1888" s="9" t="s">
        <v>2725</v>
      </c>
      <c r="B1888">
        <v>1</v>
      </c>
      <c r="C1888">
        <v>49.89</v>
      </c>
      <c r="D1888">
        <v>1</v>
      </c>
    </row>
    <row r="1889" spans="1:4">
      <c r="A1889" s="9" t="s">
        <v>314</v>
      </c>
      <c r="B1889">
        <v>1</v>
      </c>
      <c r="C1889">
        <v>28.51</v>
      </c>
      <c r="D1889">
        <v>7</v>
      </c>
    </row>
    <row r="1890" spans="1:4">
      <c r="A1890" s="9" t="s">
        <v>2726</v>
      </c>
      <c r="B1890">
        <v>1</v>
      </c>
      <c r="C1890">
        <v>23.04</v>
      </c>
      <c r="D1890">
        <v>1</v>
      </c>
    </row>
    <row r="1891" spans="1:4">
      <c r="A1891" s="9" t="s">
        <v>2727</v>
      </c>
      <c r="B1891">
        <v>1</v>
      </c>
      <c r="C1891">
        <v>5.21</v>
      </c>
      <c r="D1891">
        <v>7</v>
      </c>
    </row>
    <row r="1892" spans="1:4">
      <c r="A1892" s="9" t="s">
        <v>2728</v>
      </c>
      <c r="B1892">
        <v>1</v>
      </c>
      <c r="C1892">
        <v>27.13</v>
      </c>
      <c r="D1892">
        <v>3</v>
      </c>
    </row>
    <row r="1893" spans="1:4">
      <c r="A1893" s="9" t="s">
        <v>2729</v>
      </c>
      <c r="B1893">
        <v>1</v>
      </c>
      <c r="C1893">
        <v>13.98</v>
      </c>
      <c r="D1893">
        <v>2</v>
      </c>
    </row>
    <row r="1894" spans="1:4">
      <c r="A1894" s="9" t="s">
        <v>2730</v>
      </c>
      <c r="B1894">
        <v>1</v>
      </c>
      <c r="C1894">
        <v>10.64</v>
      </c>
      <c r="D1894">
        <v>7</v>
      </c>
    </row>
    <row r="1895" spans="1:4">
      <c r="A1895" s="9" t="s">
        <v>2731</v>
      </c>
      <c r="B1895">
        <v>1</v>
      </c>
      <c r="C1895">
        <v>30.13</v>
      </c>
      <c r="D1895">
        <v>9</v>
      </c>
    </row>
    <row r="1896" spans="1:4">
      <c r="A1896" s="9" t="s">
        <v>2732</v>
      </c>
      <c r="B1896">
        <v>1</v>
      </c>
      <c r="C1896">
        <v>12.06</v>
      </c>
      <c r="D1896">
        <v>3</v>
      </c>
    </row>
    <row r="1897" spans="1:4">
      <c r="A1897" s="9" t="s">
        <v>2733</v>
      </c>
      <c r="B1897">
        <v>1</v>
      </c>
      <c r="C1897">
        <v>10.76</v>
      </c>
      <c r="D1897">
        <v>8</v>
      </c>
    </row>
    <row r="1898" spans="1:4">
      <c r="A1898" s="9" t="s">
        <v>2734</v>
      </c>
      <c r="B1898">
        <v>1</v>
      </c>
      <c r="C1898">
        <v>38.630000000000003</v>
      </c>
      <c r="D1898">
        <v>1</v>
      </c>
    </row>
    <row r="1899" spans="1:4">
      <c r="A1899" s="9" t="s">
        <v>2735</v>
      </c>
      <c r="B1899">
        <v>1</v>
      </c>
      <c r="C1899">
        <v>8.6</v>
      </c>
      <c r="D1899">
        <v>2</v>
      </c>
    </row>
    <row r="1900" spans="1:4">
      <c r="A1900" s="9" t="s">
        <v>315</v>
      </c>
      <c r="B1900">
        <v>1</v>
      </c>
      <c r="C1900">
        <v>11.96</v>
      </c>
      <c r="D1900">
        <v>5</v>
      </c>
    </row>
    <row r="1901" spans="1:4">
      <c r="A1901" s="9" t="s">
        <v>2736</v>
      </c>
      <c r="B1901">
        <v>1</v>
      </c>
      <c r="C1901">
        <v>2.1</v>
      </c>
      <c r="D1901">
        <v>2</v>
      </c>
    </row>
    <row r="1902" spans="1:4">
      <c r="A1902" s="9" t="s">
        <v>2737</v>
      </c>
      <c r="B1902">
        <v>1</v>
      </c>
      <c r="C1902">
        <v>15.24</v>
      </c>
      <c r="D1902">
        <v>3</v>
      </c>
    </row>
    <row r="1903" spans="1:4">
      <c r="A1903" s="9" t="s">
        <v>2738</v>
      </c>
      <c r="B1903">
        <v>1</v>
      </c>
      <c r="C1903">
        <v>31.26</v>
      </c>
      <c r="D1903">
        <v>1</v>
      </c>
    </row>
    <row r="1904" spans="1:4">
      <c r="A1904" s="9" t="s">
        <v>2739</v>
      </c>
      <c r="B1904">
        <v>1</v>
      </c>
      <c r="C1904">
        <v>14.78</v>
      </c>
      <c r="D1904">
        <v>4</v>
      </c>
    </row>
    <row r="1905" spans="1:4">
      <c r="A1905" s="9" t="s">
        <v>2740</v>
      </c>
      <c r="B1905">
        <v>1</v>
      </c>
      <c r="C1905">
        <v>34.840000000000003</v>
      </c>
      <c r="D1905">
        <v>4</v>
      </c>
    </row>
    <row r="1906" spans="1:4">
      <c r="A1906" s="9" t="s">
        <v>2741</v>
      </c>
      <c r="B1906">
        <v>1</v>
      </c>
      <c r="C1906">
        <v>5.2</v>
      </c>
      <c r="D1906">
        <v>7</v>
      </c>
    </row>
    <row r="1907" spans="1:4">
      <c r="A1907" s="9" t="s">
        <v>2742</v>
      </c>
      <c r="B1907">
        <v>1</v>
      </c>
      <c r="C1907">
        <v>27.31</v>
      </c>
      <c r="D1907">
        <v>4</v>
      </c>
    </row>
    <row r="1908" spans="1:4">
      <c r="A1908" s="9" t="s">
        <v>2743</v>
      </c>
      <c r="B1908">
        <v>1</v>
      </c>
      <c r="C1908">
        <v>24.75</v>
      </c>
      <c r="D1908">
        <v>2</v>
      </c>
    </row>
    <row r="1909" spans="1:4">
      <c r="A1909" s="9" t="s">
        <v>2744</v>
      </c>
      <c r="B1909">
        <v>1</v>
      </c>
      <c r="C1909">
        <v>13.35</v>
      </c>
      <c r="D1909">
        <v>1</v>
      </c>
    </row>
    <row r="1910" spans="1:4">
      <c r="A1910" s="9" t="s">
        <v>2745</v>
      </c>
      <c r="B1910">
        <v>1</v>
      </c>
      <c r="C1910">
        <v>16.420000000000002</v>
      </c>
      <c r="D1910">
        <v>8</v>
      </c>
    </row>
    <row r="1911" spans="1:4">
      <c r="A1911" s="9" t="s">
        <v>70</v>
      </c>
      <c r="B1911">
        <v>1</v>
      </c>
      <c r="C1911">
        <v>16.18</v>
      </c>
      <c r="D1911">
        <v>4</v>
      </c>
    </row>
    <row r="1912" spans="1:4">
      <c r="A1912" s="9" t="s">
        <v>316</v>
      </c>
      <c r="B1912">
        <v>1</v>
      </c>
      <c r="C1912">
        <v>43.47</v>
      </c>
      <c r="D1912">
        <v>7</v>
      </c>
    </row>
    <row r="1913" spans="1:4">
      <c r="A1913" s="9" t="s">
        <v>2746</v>
      </c>
      <c r="B1913">
        <v>1</v>
      </c>
      <c r="C1913">
        <v>20.64</v>
      </c>
      <c r="D1913">
        <v>8</v>
      </c>
    </row>
    <row r="1914" spans="1:4">
      <c r="A1914" s="9" t="s">
        <v>2747</v>
      </c>
      <c r="B1914">
        <v>1</v>
      </c>
      <c r="C1914">
        <v>29.33</v>
      </c>
      <c r="D1914">
        <v>7</v>
      </c>
    </row>
    <row r="1915" spans="1:4">
      <c r="A1915" s="9" t="s">
        <v>2748</v>
      </c>
      <c r="B1915">
        <v>1</v>
      </c>
      <c r="C1915">
        <v>43.33</v>
      </c>
      <c r="D1915">
        <v>4</v>
      </c>
    </row>
    <row r="1916" spans="1:4">
      <c r="A1916" s="9" t="s">
        <v>2749</v>
      </c>
      <c r="B1916">
        <v>1</v>
      </c>
      <c r="C1916">
        <v>21.6</v>
      </c>
      <c r="D1916">
        <v>8</v>
      </c>
    </row>
    <row r="1917" spans="1:4">
      <c r="A1917" s="9" t="s">
        <v>2750</v>
      </c>
      <c r="B1917">
        <v>1</v>
      </c>
      <c r="C1917">
        <v>43.61</v>
      </c>
      <c r="D1917">
        <v>3</v>
      </c>
    </row>
    <row r="1918" spans="1:4">
      <c r="A1918" s="9" t="s">
        <v>2751</v>
      </c>
      <c r="B1918">
        <v>1</v>
      </c>
      <c r="C1918">
        <v>29.19</v>
      </c>
      <c r="D1918">
        <v>8</v>
      </c>
    </row>
    <row r="1919" spans="1:4">
      <c r="A1919" s="9" t="s">
        <v>2752</v>
      </c>
      <c r="B1919">
        <v>1</v>
      </c>
      <c r="C1919">
        <v>34.22</v>
      </c>
      <c r="D1919">
        <v>6</v>
      </c>
    </row>
    <row r="1920" spans="1:4">
      <c r="A1920" s="9" t="s">
        <v>2753</v>
      </c>
      <c r="B1920">
        <v>1</v>
      </c>
      <c r="C1920">
        <v>21.21</v>
      </c>
      <c r="D1920">
        <v>7</v>
      </c>
    </row>
    <row r="1921" spans="1:4">
      <c r="A1921" s="9" t="s">
        <v>2754</v>
      </c>
      <c r="B1921">
        <v>1</v>
      </c>
      <c r="C1921">
        <v>26.7</v>
      </c>
      <c r="D1921">
        <v>5</v>
      </c>
    </row>
    <row r="1922" spans="1:4">
      <c r="A1922" s="9" t="s">
        <v>2755</v>
      </c>
      <c r="B1922">
        <v>1</v>
      </c>
      <c r="C1922">
        <v>2.92</v>
      </c>
      <c r="D1922">
        <v>2</v>
      </c>
    </row>
    <row r="1923" spans="1:4">
      <c r="A1923" s="9" t="s">
        <v>317</v>
      </c>
      <c r="B1923">
        <v>1</v>
      </c>
      <c r="C1923">
        <v>7.57</v>
      </c>
      <c r="D1923">
        <v>8</v>
      </c>
    </row>
    <row r="1924" spans="1:4">
      <c r="A1924" s="9" t="s">
        <v>2756</v>
      </c>
      <c r="B1924">
        <v>1</v>
      </c>
      <c r="C1924">
        <v>19.72</v>
      </c>
      <c r="D1924">
        <v>6</v>
      </c>
    </row>
    <row r="1925" spans="1:4">
      <c r="A1925" s="9" t="s">
        <v>2757</v>
      </c>
      <c r="B1925">
        <v>1</v>
      </c>
      <c r="C1925">
        <v>4.13</v>
      </c>
      <c r="D1925">
        <v>5</v>
      </c>
    </row>
    <row r="1926" spans="1:4">
      <c r="A1926" s="9" t="s">
        <v>2758</v>
      </c>
      <c r="B1926">
        <v>1</v>
      </c>
      <c r="C1926">
        <v>26.75</v>
      </c>
      <c r="D1926">
        <v>3</v>
      </c>
    </row>
    <row r="1927" spans="1:4">
      <c r="A1927" s="9" t="s">
        <v>2759</v>
      </c>
      <c r="B1927">
        <v>1</v>
      </c>
      <c r="C1927">
        <v>7.6</v>
      </c>
      <c r="D1927">
        <v>6</v>
      </c>
    </row>
    <row r="1928" spans="1:4">
      <c r="A1928" s="9" t="s">
        <v>2760</v>
      </c>
      <c r="B1928">
        <v>1</v>
      </c>
      <c r="C1928">
        <v>8.93</v>
      </c>
      <c r="D1928">
        <v>9</v>
      </c>
    </row>
    <row r="1929" spans="1:4">
      <c r="A1929" s="9" t="s">
        <v>2761</v>
      </c>
      <c r="B1929">
        <v>1</v>
      </c>
      <c r="C1929">
        <v>35.31</v>
      </c>
      <c r="D1929">
        <v>5</v>
      </c>
    </row>
    <row r="1930" spans="1:4">
      <c r="A1930" s="9" t="s">
        <v>2762</v>
      </c>
      <c r="B1930">
        <v>1</v>
      </c>
      <c r="C1930">
        <v>41.6</v>
      </c>
      <c r="D1930">
        <v>9</v>
      </c>
    </row>
    <row r="1931" spans="1:4">
      <c r="A1931" s="9" t="s">
        <v>2763</v>
      </c>
      <c r="B1931">
        <v>1</v>
      </c>
      <c r="C1931">
        <v>5.89</v>
      </c>
      <c r="D1931">
        <v>2</v>
      </c>
    </row>
    <row r="1932" spans="1:4">
      <c r="A1932" s="9" t="s">
        <v>2764</v>
      </c>
      <c r="B1932">
        <v>1</v>
      </c>
      <c r="C1932">
        <v>6.94</v>
      </c>
      <c r="D1932">
        <v>6</v>
      </c>
    </row>
    <row r="1933" spans="1:4">
      <c r="A1933" s="9" t="s">
        <v>2765</v>
      </c>
      <c r="B1933">
        <v>1</v>
      </c>
      <c r="C1933">
        <v>11.69</v>
      </c>
      <c r="D1933">
        <v>3</v>
      </c>
    </row>
    <row r="1934" spans="1:4">
      <c r="A1934" s="9" t="s">
        <v>318</v>
      </c>
      <c r="B1934">
        <v>1</v>
      </c>
      <c r="C1934">
        <v>22.75</v>
      </c>
      <c r="D1934">
        <v>7</v>
      </c>
    </row>
    <row r="1935" spans="1:4">
      <c r="A1935" s="9" t="s">
        <v>2766</v>
      </c>
      <c r="B1935">
        <v>1</v>
      </c>
      <c r="C1935">
        <v>27.91</v>
      </c>
      <c r="D1935">
        <v>6</v>
      </c>
    </row>
    <row r="1936" spans="1:4">
      <c r="A1936" s="9" t="s">
        <v>2767</v>
      </c>
      <c r="B1936">
        <v>1</v>
      </c>
      <c r="C1936">
        <v>40.35</v>
      </c>
      <c r="D1936">
        <v>8</v>
      </c>
    </row>
    <row r="1937" spans="1:4">
      <c r="A1937" s="9" t="s">
        <v>2768</v>
      </c>
      <c r="B1937">
        <v>1</v>
      </c>
      <c r="C1937">
        <v>47.82</v>
      </c>
      <c r="D1937">
        <v>8</v>
      </c>
    </row>
    <row r="1938" spans="1:4">
      <c r="A1938" s="9" t="s">
        <v>2769</v>
      </c>
      <c r="B1938">
        <v>1</v>
      </c>
      <c r="C1938">
        <v>7.15</v>
      </c>
      <c r="D1938">
        <v>3</v>
      </c>
    </row>
    <row r="1939" spans="1:4">
      <c r="A1939" s="9" t="s">
        <v>2770</v>
      </c>
      <c r="B1939">
        <v>1</v>
      </c>
      <c r="C1939">
        <v>47.48</v>
      </c>
      <c r="D1939">
        <v>7</v>
      </c>
    </row>
    <row r="1940" spans="1:4">
      <c r="A1940" s="9" t="s">
        <v>2771</v>
      </c>
      <c r="B1940">
        <v>1</v>
      </c>
      <c r="C1940">
        <v>7.72</v>
      </c>
      <c r="D1940">
        <v>3</v>
      </c>
    </row>
    <row r="1941" spans="1:4">
      <c r="A1941" s="9" t="s">
        <v>2772</v>
      </c>
      <c r="B1941">
        <v>1</v>
      </c>
      <c r="C1941">
        <v>40.24</v>
      </c>
      <c r="D1941">
        <v>9</v>
      </c>
    </row>
    <row r="1942" spans="1:4">
      <c r="A1942" s="9" t="s">
        <v>2773</v>
      </c>
      <c r="B1942">
        <v>1</v>
      </c>
      <c r="C1942">
        <v>43.22</v>
      </c>
      <c r="D1942">
        <v>2</v>
      </c>
    </row>
    <row r="1943" spans="1:4">
      <c r="A1943" s="9" t="s">
        <v>2774</v>
      </c>
      <c r="B1943">
        <v>1</v>
      </c>
      <c r="C1943">
        <v>31.96</v>
      </c>
      <c r="D1943">
        <v>2</v>
      </c>
    </row>
    <row r="1944" spans="1:4">
      <c r="A1944" s="9" t="s">
        <v>2775</v>
      </c>
      <c r="B1944">
        <v>1</v>
      </c>
      <c r="C1944">
        <v>33.47</v>
      </c>
      <c r="D1944">
        <v>5</v>
      </c>
    </row>
    <row r="1945" spans="1:4">
      <c r="A1945" s="9" t="s">
        <v>319</v>
      </c>
      <c r="B1945">
        <v>1</v>
      </c>
      <c r="C1945">
        <v>38.11</v>
      </c>
      <c r="D1945">
        <v>2</v>
      </c>
    </row>
    <row r="1946" spans="1:4">
      <c r="A1946" s="9" t="s">
        <v>2776</v>
      </c>
      <c r="B1946">
        <v>1</v>
      </c>
      <c r="C1946">
        <v>10.039999999999999</v>
      </c>
      <c r="D1946">
        <v>1</v>
      </c>
    </row>
    <row r="1947" spans="1:4">
      <c r="A1947" s="9" t="s">
        <v>2777</v>
      </c>
      <c r="B1947">
        <v>1</v>
      </c>
      <c r="C1947">
        <v>22.2</v>
      </c>
      <c r="D1947">
        <v>9</v>
      </c>
    </row>
    <row r="1948" spans="1:4">
      <c r="A1948" s="9" t="s">
        <v>2778</v>
      </c>
      <c r="B1948">
        <v>1</v>
      </c>
      <c r="C1948">
        <v>25.84</v>
      </c>
      <c r="D1948">
        <v>9</v>
      </c>
    </row>
    <row r="1949" spans="1:4">
      <c r="A1949" s="9" t="s">
        <v>2779</v>
      </c>
      <c r="B1949">
        <v>1</v>
      </c>
      <c r="C1949">
        <v>37.090000000000003</v>
      </c>
      <c r="D1949">
        <v>8</v>
      </c>
    </row>
    <row r="1950" spans="1:4">
      <c r="A1950" s="9" t="s">
        <v>2780</v>
      </c>
      <c r="B1950">
        <v>1</v>
      </c>
      <c r="C1950">
        <v>9.64</v>
      </c>
      <c r="D1950">
        <v>9</v>
      </c>
    </row>
    <row r="1951" spans="1:4">
      <c r="A1951" s="9" t="s">
        <v>2781</v>
      </c>
      <c r="B1951">
        <v>1</v>
      </c>
      <c r="C1951">
        <v>45.68</v>
      </c>
      <c r="D1951">
        <v>3</v>
      </c>
    </row>
    <row r="1952" spans="1:4">
      <c r="A1952" s="9" t="s">
        <v>2782</v>
      </c>
      <c r="B1952">
        <v>1</v>
      </c>
      <c r="C1952">
        <v>6.71</v>
      </c>
      <c r="D1952">
        <v>2</v>
      </c>
    </row>
    <row r="1953" spans="1:4">
      <c r="A1953" s="9" t="s">
        <v>2783</v>
      </c>
      <c r="B1953">
        <v>1</v>
      </c>
      <c r="C1953">
        <v>42.6</v>
      </c>
      <c r="D1953">
        <v>2</v>
      </c>
    </row>
    <row r="1954" spans="1:4">
      <c r="A1954" s="9" t="s">
        <v>2784</v>
      </c>
      <c r="B1954">
        <v>1</v>
      </c>
      <c r="C1954">
        <v>43.78</v>
      </c>
      <c r="D1954">
        <v>8</v>
      </c>
    </row>
    <row r="1955" spans="1:4">
      <c r="A1955" s="9" t="s">
        <v>2785</v>
      </c>
      <c r="B1955">
        <v>1</v>
      </c>
      <c r="C1955">
        <v>49.47</v>
      </c>
      <c r="D1955">
        <v>8</v>
      </c>
    </row>
    <row r="1956" spans="1:4">
      <c r="A1956" s="9" t="s">
        <v>320</v>
      </c>
      <c r="B1956">
        <v>1</v>
      </c>
      <c r="C1956">
        <v>42.02</v>
      </c>
      <c r="D1956">
        <v>2</v>
      </c>
    </row>
    <row r="1957" spans="1:4">
      <c r="A1957" s="9" t="s">
        <v>2786</v>
      </c>
      <c r="B1957">
        <v>1</v>
      </c>
      <c r="C1957">
        <v>8.5</v>
      </c>
      <c r="D1957">
        <v>2</v>
      </c>
    </row>
    <row r="1958" spans="1:4">
      <c r="A1958" s="9" t="s">
        <v>2787</v>
      </c>
      <c r="B1958">
        <v>1</v>
      </c>
      <c r="C1958">
        <v>45.43</v>
      </c>
      <c r="D1958">
        <v>7</v>
      </c>
    </row>
    <row r="1959" spans="1:4">
      <c r="A1959" s="9" t="s">
        <v>2788</v>
      </c>
      <c r="B1959">
        <v>1</v>
      </c>
      <c r="C1959">
        <v>0.41</v>
      </c>
      <c r="D1959">
        <v>6</v>
      </c>
    </row>
    <row r="1960" spans="1:4">
      <c r="A1960" s="9" t="s">
        <v>2789</v>
      </c>
      <c r="B1960">
        <v>1</v>
      </c>
      <c r="C1960">
        <v>11.66</v>
      </c>
      <c r="D1960">
        <v>6</v>
      </c>
    </row>
    <row r="1961" spans="1:4">
      <c r="A1961" s="9" t="s">
        <v>2790</v>
      </c>
      <c r="B1961">
        <v>1</v>
      </c>
      <c r="C1961">
        <v>21.68</v>
      </c>
      <c r="D1961">
        <v>3</v>
      </c>
    </row>
    <row r="1962" spans="1:4">
      <c r="A1962" s="9" t="s">
        <v>2791</v>
      </c>
      <c r="B1962">
        <v>1</v>
      </c>
      <c r="C1962">
        <v>7.99</v>
      </c>
      <c r="D1962">
        <v>3</v>
      </c>
    </row>
    <row r="1963" spans="1:4">
      <c r="A1963" s="9" t="s">
        <v>2792</v>
      </c>
      <c r="B1963">
        <v>1</v>
      </c>
      <c r="C1963">
        <v>21.82</v>
      </c>
      <c r="D1963">
        <v>4</v>
      </c>
    </row>
    <row r="1964" spans="1:4">
      <c r="A1964" s="9" t="s">
        <v>2793</v>
      </c>
      <c r="B1964">
        <v>1</v>
      </c>
      <c r="C1964">
        <v>3.68</v>
      </c>
      <c r="D1964">
        <v>8</v>
      </c>
    </row>
    <row r="1965" spans="1:4">
      <c r="A1965" s="9" t="s">
        <v>2794</v>
      </c>
      <c r="B1965">
        <v>1</v>
      </c>
      <c r="C1965">
        <v>45.63</v>
      </c>
      <c r="D1965">
        <v>4</v>
      </c>
    </row>
    <row r="1966" spans="1:4">
      <c r="A1966" s="9" t="s">
        <v>2795</v>
      </c>
      <c r="B1966">
        <v>1</v>
      </c>
      <c r="C1966">
        <v>43.19</v>
      </c>
      <c r="D1966">
        <v>4</v>
      </c>
    </row>
    <row r="1967" spans="1:4">
      <c r="A1967" s="9" t="s">
        <v>321</v>
      </c>
      <c r="B1967">
        <v>1</v>
      </c>
      <c r="C1967">
        <v>36.14</v>
      </c>
      <c r="D1967">
        <v>9</v>
      </c>
    </row>
    <row r="1968" spans="1:4">
      <c r="A1968" s="9" t="s">
        <v>2796</v>
      </c>
      <c r="B1968">
        <v>1</v>
      </c>
      <c r="C1968">
        <v>15.24</v>
      </c>
      <c r="D1968">
        <v>8</v>
      </c>
    </row>
    <row r="1969" spans="1:4">
      <c r="A1969" s="9" t="s">
        <v>2797</v>
      </c>
      <c r="B1969">
        <v>1</v>
      </c>
      <c r="C1969">
        <v>42.24</v>
      </c>
      <c r="D1969">
        <v>5</v>
      </c>
    </row>
    <row r="1970" spans="1:4">
      <c r="A1970" s="9" t="s">
        <v>2798</v>
      </c>
      <c r="B1970">
        <v>1</v>
      </c>
      <c r="C1970">
        <v>25.46</v>
      </c>
      <c r="D1970">
        <v>5</v>
      </c>
    </row>
    <row r="1971" spans="1:4">
      <c r="A1971" s="9" t="s">
        <v>2799</v>
      </c>
      <c r="B1971">
        <v>1</v>
      </c>
      <c r="C1971">
        <v>37.200000000000003</v>
      </c>
      <c r="D1971">
        <v>7</v>
      </c>
    </row>
    <row r="1972" spans="1:4">
      <c r="A1972" s="9" t="s">
        <v>2800</v>
      </c>
      <c r="B1972">
        <v>1</v>
      </c>
      <c r="C1972">
        <v>13.82</v>
      </c>
      <c r="D1972">
        <v>2</v>
      </c>
    </row>
    <row r="1973" spans="1:4">
      <c r="A1973" s="9" t="s">
        <v>2801</v>
      </c>
      <c r="B1973">
        <v>1</v>
      </c>
      <c r="C1973">
        <v>39.229999999999997</v>
      </c>
      <c r="D1973">
        <v>1</v>
      </c>
    </row>
    <row r="1974" spans="1:4">
      <c r="A1974" s="9" t="s">
        <v>2802</v>
      </c>
      <c r="B1974">
        <v>1</v>
      </c>
      <c r="C1974">
        <v>30.66</v>
      </c>
      <c r="D1974">
        <v>2</v>
      </c>
    </row>
    <row r="1975" spans="1:4">
      <c r="A1975" s="9" t="s">
        <v>2803</v>
      </c>
      <c r="B1975">
        <v>1</v>
      </c>
      <c r="C1975">
        <v>32.43</v>
      </c>
      <c r="D1975">
        <v>8</v>
      </c>
    </row>
    <row r="1976" spans="1:4">
      <c r="A1976" s="9" t="s">
        <v>2804</v>
      </c>
      <c r="B1976">
        <v>1</v>
      </c>
      <c r="C1976">
        <v>3.25</v>
      </c>
      <c r="D1976">
        <v>4</v>
      </c>
    </row>
    <row r="1977" spans="1:4">
      <c r="A1977" s="9" t="s">
        <v>2805</v>
      </c>
      <c r="B1977">
        <v>1</v>
      </c>
      <c r="C1977">
        <v>23.5</v>
      </c>
      <c r="D1977">
        <v>5</v>
      </c>
    </row>
    <row r="1978" spans="1:4">
      <c r="A1978" s="9" t="s">
        <v>322</v>
      </c>
      <c r="B1978">
        <v>1</v>
      </c>
      <c r="C1978">
        <v>36.5</v>
      </c>
      <c r="D1978">
        <v>3</v>
      </c>
    </row>
    <row r="1979" spans="1:4">
      <c r="A1979" s="9" t="s">
        <v>2806</v>
      </c>
      <c r="B1979">
        <v>1</v>
      </c>
      <c r="C1979">
        <v>42.04</v>
      </c>
      <c r="D1979">
        <v>2</v>
      </c>
    </row>
    <row r="1980" spans="1:4">
      <c r="A1980" s="9" t="s">
        <v>2807</v>
      </c>
      <c r="B1980">
        <v>1</v>
      </c>
      <c r="C1980">
        <v>39.82</v>
      </c>
      <c r="D1980">
        <v>7</v>
      </c>
    </row>
    <row r="1981" spans="1:4">
      <c r="A1981" s="9" t="s">
        <v>2808</v>
      </c>
      <c r="B1981">
        <v>1</v>
      </c>
      <c r="C1981">
        <v>36.26</v>
      </c>
      <c r="D1981">
        <v>2</v>
      </c>
    </row>
    <row r="1982" spans="1:4">
      <c r="A1982" s="9" t="s">
        <v>2809</v>
      </c>
      <c r="B1982">
        <v>1</v>
      </c>
      <c r="C1982">
        <v>31.99</v>
      </c>
      <c r="D1982">
        <v>6</v>
      </c>
    </row>
    <row r="1983" spans="1:4">
      <c r="A1983" s="9" t="s">
        <v>2810</v>
      </c>
      <c r="B1983">
        <v>1</v>
      </c>
      <c r="C1983">
        <v>24.47</v>
      </c>
      <c r="D1983">
        <v>7</v>
      </c>
    </row>
    <row r="1984" spans="1:4">
      <c r="A1984" s="9" t="s">
        <v>2811</v>
      </c>
      <c r="B1984">
        <v>1</v>
      </c>
      <c r="C1984">
        <v>30.78</v>
      </c>
      <c r="D1984">
        <v>8</v>
      </c>
    </row>
    <row r="1985" spans="1:4">
      <c r="A1985" s="9" t="s">
        <v>2812</v>
      </c>
      <c r="B1985">
        <v>1</v>
      </c>
      <c r="C1985">
        <v>4.8600000000000003</v>
      </c>
      <c r="D1985">
        <v>3</v>
      </c>
    </row>
    <row r="1986" spans="1:4">
      <c r="A1986" s="9" t="s">
        <v>2813</v>
      </c>
      <c r="B1986">
        <v>1</v>
      </c>
      <c r="C1986">
        <v>38.36</v>
      </c>
      <c r="D1986">
        <v>7</v>
      </c>
    </row>
    <row r="1987" spans="1:4">
      <c r="A1987" s="9" t="s">
        <v>2814</v>
      </c>
      <c r="B1987">
        <v>1</v>
      </c>
      <c r="C1987">
        <v>11.9</v>
      </c>
      <c r="D1987">
        <v>2</v>
      </c>
    </row>
    <row r="1988" spans="1:4">
      <c r="A1988" s="9" t="s">
        <v>2815</v>
      </c>
      <c r="B1988">
        <v>1</v>
      </c>
      <c r="C1988">
        <v>20.64</v>
      </c>
      <c r="D1988">
        <v>3</v>
      </c>
    </row>
    <row r="1989" spans="1:4">
      <c r="A1989" s="9" t="s">
        <v>323</v>
      </c>
      <c r="B1989">
        <v>1</v>
      </c>
      <c r="C1989">
        <v>32.6</v>
      </c>
      <c r="D1989">
        <v>9</v>
      </c>
    </row>
    <row r="1990" spans="1:4">
      <c r="A1990" s="9" t="s">
        <v>2816</v>
      </c>
      <c r="B1990">
        <v>1</v>
      </c>
      <c r="C1990">
        <v>27.57</v>
      </c>
      <c r="D1990">
        <v>2</v>
      </c>
    </row>
    <row r="1991" spans="1:4">
      <c r="A1991" s="9" t="s">
        <v>2817</v>
      </c>
      <c r="B1991">
        <v>1</v>
      </c>
      <c r="C1991">
        <v>37.770000000000003</v>
      </c>
      <c r="D1991">
        <v>6</v>
      </c>
    </row>
    <row r="1992" spans="1:4">
      <c r="A1992" s="9" t="s">
        <v>2818</v>
      </c>
      <c r="B1992">
        <v>1</v>
      </c>
      <c r="C1992">
        <v>24.51</v>
      </c>
      <c r="D1992">
        <v>9</v>
      </c>
    </row>
    <row r="1993" spans="1:4">
      <c r="A1993" s="9" t="s">
        <v>2819</v>
      </c>
      <c r="B1993">
        <v>1</v>
      </c>
      <c r="C1993">
        <v>11.76</v>
      </c>
      <c r="D1993">
        <v>1</v>
      </c>
    </row>
    <row r="1994" spans="1:4">
      <c r="A1994" s="9" t="s">
        <v>2820</v>
      </c>
      <c r="B1994">
        <v>1</v>
      </c>
      <c r="C1994">
        <v>35.380000000000003</v>
      </c>
      <c r="D1994">
        <v>5</v>
      </c>
    </row>
    <row r="1995" spans="1:4">
      <c r="A1995" s="9" t="s">
        <v>2821</v>
      </c>
      <c r="B1995">
        <v>1</v>
      </c>
      <c r="C1995">
        <v>7.8</v>
      </c>
      <c r="D1995">
        <v>3</v>
      </c>
    </row>
    <row r="1996" spans="1:4">
      <c r="A1996" s="9" t="s">
        <v>2822</v>
      </c>
      <c r="B1996">
        <v>1</v>
      </c>
      <c r="C1996">
        <v>48.52</v>
      </c>
      <c r="D1996">
        <v>8</v>
      </c>
    </row>
    <row r="1997" spans="1:4">
      <c r="A1997" s="9" t="s">
        <v>2823</v>
      </c>
      <c r="B1997">
        <v>1</v>
      </c>
      <c r="C1997">
        <v>45.82</v>
      </c>
      <c r="D1997">
        <v>9</v>
      </c>
    </row>
    <row r="1998" spans="1:4">
      <c r="A1998" s="9" t="s">
        <v>2824</v>
      </c>
      <c r="B1998">
        <v>1</v>
      </c>
      <c r="C1998">
        <v>31.22</v>
      </c>
      <c r="D1998">
        <v>2</v>
      </c>
    </row>
    <row r="1999" spans="1:4">
      <c r="A1999" s="9" t="s">
        <v>2825</v>
      </c>
      <c r="B1999">
        <v>1</v>
      </c>
      <c r="C1999">
        <v>49.12</v>
      </c>
      <c r="D1999">
        <v>8</v>
      </c>
    </row>
    <row r="2000" spans="1:4">
      <c r="A2000" s="9" t="s">
        <v>324</v>
      </c>
      <c r="B2000">
        <v>1</v>
      </c>
      <c r="C2000">
        <v>8.91</v>
      </c>
      <c r="D2000">
        <v>1</v>
      </c>
    </row>
    <row r="2001" spans="1:4">
      <c r="A2001" s="9" t="s">
        <v>2826</v>
      </c>
      <c r="B2001">
        <v>1</v>
      </c>
      <c r="C2001">
        <v>44.07</v>
      </c>
      <c r="D2001">
        <v>7</v>
      </c>
    </row>
    <row r="2002" spans="1:4">
      <c r="A2002" s="9" t="s">
        <v>2827</v>
      </c>
      <c r="B2002">
        <v>1</v>
      </c>
      <c r="C2002">
        <v>4</v>
      </c>
      <c r="D2002">
        <v>3</v>
      </c>
    </row>
    <row r="2003" spans="1:4">
      <c r="A2003" s="9" t="s">
        <v>2828</v>
      </c>
      <c r="B2003">
        <v>1</v>
      </c>
      <c r="C2003">
        <v>47.18</v>
      </c>
      <c r="D2003">
        <v>9</v>
      </c>
    </row>
    <row r="2004" spans="1:4">
      <c r="A2004" s="9" t="s">
        <v>2829</v>
      </c>
      <c r="B2004">
        <v>1</v>
      </c>
      <c r="C2004">
        <v>31.98</v>
      </c>
      <c r="D2004">
        <v>6</v>
      </c>
    </row>
    <row r="2005" spans="1:4">
      <c r="A2005" s="9" t="s">
        <v>2830</v>
      </c>
      <c r="B2005">
        <v>1</v>
      </c>
      <c r="C2005">
        <v>42.35</v>
      </c>
      <c r="D2005">
        <v>5</v>
      </c>
    </row>
    <row r="2006" spans="1:4">
      <c r="A2006" s="9" t="s">
        <v>2831</v>
      </c>
      <c r="B2006">
        <v>1</v>
      </c>
      <c r="C2006">
        <v>5.41</v>
      </c>
      <c r="D2006">
        <v>7</v>
      </c>
    </row>
    <row r="2007" spans="1:4">
      <c r="A2007" s="9" t="s">
        <v>2832</v>
      </c>
      <c r="B2007">
        <v>1</v>
      </c>
      <c r="C2007">
        <v>3.67</v>
      </c>
      <c r="D2007">
        <v>4</v>
      </c>
    </row>
    <row r="2008" spans="1:4">
      <c r="A2008" s="9" t="s">
        <v>2833</v>
      </c>
      <c r="B2008">
        <v>1</v>
      </c>
      <c r="C2008">
        <v>2.97</v>
      </c>
      <c r="D2008">
        <v>2</v>
      </c>
    </row>
    <row r="2009" spans="1:4">
      <c r="A2009" s="9" t="s">
        <v>2834</v>
      </c>
      <c r="B2009">
        <v>1</v>
      </c>
      <c r="C2009">
        <v>7.57</v>
      </c>
      <c r="D2009">
        <v>6</v>
      </c>
    </row>
    <row r="2010" spans="1:4">
      <c r="A2010" s="9" t="s">
        <v>2835</v>
      </c>
      <c r="B2010">
        <v>1</v>
      </c>
      <c r="C2010">
        <v>30.07</v>
      </c>
      <c r="D2010">
        <v>2</v>
      </c>
    </row>
    <row r="2011" spans="1:4">
      <c r="A2011" s="9" t="s">
        <v>325</v>
      </c>
      <c r="B2011">
        <v>1</v>
      </c>
      <c r="C2011">
        <v>40.369999999999997</v>
      </c>
      <c r="D2011">
        <v>9</v>
      </c>
    </row>
    <row r="2012" spans="1:4">
      <c r="A2012" s="9" t="s">
        <v>2836</v>
      </c>
      <c r="B2012">
        <v>1</v>
      </c>
      <c r="C2012">
        <v>19.760000000000002</v>
      </c>
      <c r="D2012">
        <v>2</v>
      </c>
    </row>
    <row r="2013" spans="1:4">
      <c r="A2013" s="9" t="s">
        <v>2837</v>
      </c>
      <c r="B2013">
        <v>1</v>
      </c>
      <c r="C2013">
        <v>47.21</v>
      </c>
      <c r="D2013">
        <v>7</v>
      </c>
    </row>
    <row r="2014" spans="1:4">
      <c r="A2014" s="9" t="s">
        <v>2838</v>
      </c>
      <c r="B2014">
        <v>1</v>
      </c>
      <c r="C2014">
        <v>28.34</v>
      </c>
      <c r="D2014">
        <v>5</v>
      </c>
    </row>
    <row r="2015" spans="1:4">
      <c r="A2015" s="9" t="s">
        <v>2839</v>
      </c>
      <c r="B2015">
        <v>1</v>
      </c>
      <c r="C2015">
        <v>33.380000000000003</v>
      </c>
      <c r="D2015">
        <v>8</v>
      </c>
    </row>
    <row r="2016" spans="1:4">
      <c r="A2016" s="9" t="s">
        <v>2840</v>
      </c>
      <c r="B2016">
        <v>1</v>
      </c>
      <c r="C2016">
        <v>33.04</v>
      </c>
      <c r="D2016">
        <v>2</v>
      </c>
    </row>
    <row r="2017" spans="1:4">
      <c r="A2017" s="9" t="s">
        <v>2841</v>
      </c>
      <c r="B2017">
        <v>1</v>
      </c>
      <c r="C2017">
        <v>46.36</v>
      </c>
      <c r="D2017">
        <v>2</v>
      </c>
    </row>
    <row r="2018" spans="1:4">
      <c r="A2018" s="9" t="s">
        <v>2842</v>
      </c>
      <c r="B2018">
        <v>1</v>
      </c>
      <c r="C2018">
        <v>11.23</v>
      </c>
      <c r="D2018">
        <v>3</v>
      </c>
    </row>
    <row r="2019" spans="1:4">
      <c r="A2019" s="9" t="s">
        <v>2843</v>
      </c>
      <c r="B2019">
        <v>1</v>
      </c>
      <c r="C2019">
        <v>12.67</v>
      </c>
      <c r="D2019">
        <v>7</v>
      </c>
    </row>
    <row r="2020" spans="1:4">
      <c r="A2020" s="9" t="s">
        <v>2844</v>
      </c>
      <c r="B2020">
        <v>1</v>
      </c>
      <c r="C2020">
        <v>19.89</v>
      </c>
      <c r="D2020">
        <v>5</v>
      </c>
    </row>
    <row r="2021" spans="1:4">
      <c r="A2021" s="9" t="s">
        <v>2845</v>
      </c>
      <c r="B2021">
        <v>1</v>
      </c>
      <c r="C2021">
        <v>22.94</v>
      </c>
      <c r="D2021">
        <v>6</v>
      </c>
    </row>
    <row r="2022" spans="1:4">
      <c r="A2022" s="9" t="s">
        <v>71</v>
      </c>
      <c r="B2022">
        <v>1</v>
      </c>
      <c r="C2022">
        <v>40.770000000000003</v>
      </c>
      <c r="D2022">
        <v>7</v>
      </c>
    </row>
    <row r="2023" spans="1:4">
      <c r="A2023" s="9" t="s">
        <v>326</v>
      </c>
      <c r="B2023">
        <v>1</v>
      </c>
      <c r="C2023">
        <v>27.17</v>
      </c>
      <c r="D2023">
        <v>8</v>
      </c>
    </row>
    <row r="2024" spans="1:4">
      <c r="A2024" s="9" t="s">
        <v>2846</v>
      </c>
      <c r="B2024">
        <v>1</v>
      </c>
      <c r="C2024">
        <v>30.48</v>
      </c>
      <c r="D2024">
        <v>9</v>
      </c>
    </row>
    <row r="2025" spans="1:4">
      <c r="A2025" s="9" t="s">
        <v>2847</v>
      </c>
      <c r="B2025">
        <v>1</v>
      </c>
      <c r="C2025">
        <v>31.3</v>
      </c>
      <c r="D2025">
        <v>6</v>
      </c>
    </row>
    <row r="2026" spans="1:4">
      <c r="A2026" s="9" t="s">
        <v>2848</v>
      </c>
      <c r="B2026">
        <v>1</v>
      </c>
      <c r="C2026">
        <v>2.42</v>
      </c>
      <c r="D2026">
        <v>9</v>
      </c>
    </row>
    <row r="2027" spans="1:4">
      <c r="A2027" s="9" t="s">
        <v>2849</v>
      </c>
      <c r="B2027">
        <v>1</v>
      </c>
      <c r="C2027">
        <v>31.16</v>
      </c>
      <c r="D2027">
        <v>9</v>
      </c>
    </row>
    <row r="2028" spans="1:4">
      <c r="A2028" s="9" t="s">
        <v>2850</v>
      </c>
      <c r="B2028">
        <v>1</v>
      </c>
      <c r="C2028">
        <v>25.05</v>
      </c>
      <c r="D2028">
        <v>3</v>
      </c>
    </row>
    <row r="2029" spans="1:4">
      <c r="A2029" s="9" t="s">
        <v>2851</v>
      </c>
      <c r="B2029">
        <v>1</v>
      </c>
      <c r="C2029">
        <v>13.73</v>
      </c>
      <c r="D2029">
        <v>3</v>
      </c>
    </row>
    <row r="2030" spans="1:4">
      <c r="A2030" s="9" t="s">
        <v>2852</v>
      </c>
      <c r="B2030">
        <v>1</v>
      </c>
      <c r="C2030">
        <v>28.92</v>
      </c>
      <c r="D2030">
        <v>3</v>
      </c>
    </row>
    <row r="2031" spans="1:4">
      <c r="A2031" s="9" t="s">
        <v>2853</v>
      </c>
      <c r="B2031">
        <v>1</v>
      </c>
      <c r="C2031">
        <v>36.619999999999997</v>
      </c>
      <c r="D2031">
        <v>6</v>
      </c>
    </row>
    <row r="2032" spans="1:4">
      <c r="A2032" s="9" t="s">
        <v>2854</v>
      </c>
      <c r="B2032">
        <v>1</v>
      </c>
      <c r="C2032">
        <v>10.5</v>
      </c>
      <c r="D2032">
        <v>9</v>
      </c>
    </row>
    <row r="2033" spans="1:4">
      <c r="A2033" s="9" t="s">
        <v>2855</v>
      </c>
      <c r="B2033">
        <v>1</v>
      </c>
      <c r="C2033">
        <v>31.4</v>
      </c>
      <c r="D2033">
        <v>9</v>
      </c>
    </row>
    <row r="2034" spans="1:4">
      <c r="A2034" s="9" t="s">
        <v>327</v>
      </c>
      <c r="B2034">
        <v>1</v>
      </c>
      <c r="C2034">
        <v>46.53</v>
      </c>
      <c r="D2034">
        <v>8</v>
      </c>
    </row>
    <row r="2035" spans="1:4">
      <c r="A2035" s="9" t="s">
        <v>2856</v>
      </c>
      <c r="B2035">
        <v>1</v>
      </c>
      <c r="C2035">
        <v>24.56</v>
      </c>
      <c r="D2035">
        <v>7</v>
      </c>
    </row>
    <row r="2036" spans="1:4">
      <c r="A2036" s="9" t="s">
        <v>2857</v>
      </c>
      <c r="B2036">
        <v>1</v>
      </c>
      <c r="C2036">
        <v>32.020000000000003</v>
      </c>
      <c r="D2036">
        <v>5</v>
      </c>
    </row>
    <row r="2037" spans="1:4">
      <c r="A2037" s="9" t="s">
        <v>2858</v>
      </c>
      <c r="B2037">
        <v>1</v>
      </c>
      <c r="C2037">
        <v>34.35</v>
      </c>
      <c r="D2037">
        <v>6</v>
      </c>
    </row>
    <row r="2038" spans="1:4">
      <c r="A2038" s="9" t="s">
        <v>2859</v>
      </c>
      <c r="B2038">
        <v>1</v>
      </c>
      <c r="C2038">
        <v>3.27</v>
      </c>
      <c r="D2038">
        <v>3</v>
      </c>
    </row>
    <row r="2039" spans="1:4">
      <c r="A2039" s="9" t="s">
        <v>2860</v>
      </c>
      <c r="B2039">
        <v>1</v>
      </c>
      <c r="C2039">
        <v>49.67</v>
      </c>
      <c r="D2039">
        <v>6</v>
      </c>
    </row>
    <row r="2040" spans="1:4">
      <c r="A2040" s="9" t="s">
        <v>2861</v>
      </c>
      <c r="B2040">
        <v>1</v>
      </c>
      <c r="C2040">
        <v>15.74</v>
      </c>
      <c r="D2040">
        <v>7</v>
      </c>
    </row>
    <row r="2041" spans="1:4">
      <c r="A2041" s="9" t="s">
        <v>2862</v>
      </c>
      <c r="B2041">
        <v>1</v>
      </c>
      <c r="C2041">
        <v>6.27</v>
      </c>
      <c r="D2041">
        <v>1</v>
      </c>
    </row>
    <row r="2042" spans="1:4">
      <c r="A2042" s="9" t="s">
        <v>2863</v>
      </c>
      <c r="B2042">
        <v>1</v>
      </c>
      <c r="C2042">
        <v>15.72</v>
      </c>
      <c r="D2042">
        <v>2</v>
      </c>
    </row>
    <row r="2043" spans="1:4">
      <c r="A2043" s="9" t="s">
        <v>2864</v>
      </c>
      <c r="B2043">
        <v>1</v>
      </c>
      <c r="C2043">
        <v>4.3899999999999997</v>
      </c>
      <c r="D2043">
        <v>1</v>
      </c>
    </row>
    <row r="2044" spans="1:4">
      <c r="A2044" s="9" t="s">
        <v>2865</v>
      </c>
      <c r="B2044">
        <v>1</v>
      </c>
      <c r="C2044">
        <v>30.97</v>
      </c>
      <c r="D2044">
        <v>8</v>
      </c>
    </row>
    <row r="2045" spans="1:4">
      <c r="A2045" s="9" t="s">
        <v>328</v>
      </c>
      <c r="B2045">
        <v>1</v>
      </c>
      <c r="C2045">
        <v>20.54</v>
      </c>
      <c r="D2045">
        <v>3</v>
      </c>
    </row>
    <row r="2046" spans="1:4">
      <c r="A2046" s="9" t="s">
        <v>2866</v>
      </c>
      <c r="B2046">
        <v>1</v>
      </c>
      <c r="C2046">
        <v>31.39</v>
      </c>
      <c r="D2046">
        <v>7</v>
      </c>
    </row>
    <row r="2047" spans="1:4">
      <c r="A2047" s="9" t="s">
        <v>2867</v>
      </c>
      <c r="B2047">
        <v>1</v>
      </c>
      <c r="C2047">
        <v>12.29</v>
      </c>
      <c r="D2047">
        <v>9</v>
      </c>
    </row>
    <row r="2048" spans="1:4">
      <c r="A2048" s="9" t="s">
        <v>2868</v>
      </c>
      <c r="B2048">
        <v>1</v>
      </c>
      <c r="C2048">
        <v>17.170000000000002</v>
      </c>
      <c r="D2048">
        <v>2</v>
      </c>
    </row>
    <row r="2049" spans="1:4">
      <c r="A2049" s="9" t="s">
        <v>2869</v>
      </c>
      <c r="B2049">
        <v>1</v>
      </c>
      <c r="C2049">
        <v>10.82</v>
      </c>
      <c r="D2049">
        <v>3</v>
      </c>
    </row>
    <row r="2050" spans="1:4">
      <c r="A2050" s="9" t="s">
        <v>2870</v>
      </c>
      <c r="B2050">
        <v>1</v>
      </c>
      <c r="C2050">
        <v>45.32</v>
      </c>
      <c r="D2050">
        <v>6</v>
      </c>
    </row>
    <row r="2051" spans="1:4">
      <c r="A2051" s="9" t="s">
        <v>2871</v>
      </c>
      <c r="B2051">
        <v>1</v>
      </c>
      <c r="C2051">
        <v>1.38</v>
      </c>
      <c r="D2051">
        <v>9</v>
      </c>
    </row>
    <row r="2052" spans="1:4">
      <c r="A2052" s="9" t="s">
        <v>2872</v>
      </c>
      <c r="B2052">
        <v>1</v>
      </c>
      <c r="C2052">
        <v>13.31</v>
      </c>
      <c r="D2052">
        <v>9</v>
      </c>
    </row>
    <row r="2053" spans="1:4">
      <c r="A2053" s="9" t="s">
        <v>2873</v>
      </c>
      <c r="B2053">
        <v>1</v>
      </c>
      <c r="C2053">
        <v>49.88</v>
      </c>
      <c r="D2053">
        <v>2</v>
      </c>
    </row>
    <row r="2054" spans="1:4">
      <c r="A2054" s="9" t="s">
        <v>2874</v>
      </c>
      <c r="B2054">
        <v>1</v>
      </c>
      <c r="C2054">
        <v>49.72</v>
      </c>
      <c r="D2054">
        <v>8</v>
      </c>
    </row>
    <row r="2055" spans="1:4">
      <c r="A2055" s="9" t="s">
        <v>2875</v>
      </c>
      <c r="B2055">
        <v>1</v>
      </c>
      <c r="C2055">
        <v>0.62</v>
      </c>
      <c r="D2055">
        <v>8</v>
      </c>
    </row>
    <row r="2056" spans="1:4">
      <c r="A2056" s="9" t="s">
        <v>329</v>
      </c>
      <c r="B2056">
        <v>1</v>
      </c>
      <c r="C2056">
        <v>29.11</v>
      </c>
      <c r="D2056">
        <v>6</v>
      </c>
    </row>
    <row r="2057" spans="1:4">
      <c r="A2057" s="9" t="s">
        <v>2876</v>
      </c>
      <c r="B2057">
        <v>1</v>
      </c>
      <c r="C2057">
        <v>47.82</v>
      </c>
      <c r="D2057">
        <v>9</v>
      </c>
    </row>
    <row r="2058" spans="1:4">
      <c r="A2058" s="9" t="s">
        <v>2877</v>
      </c>
      <c r="B2058">
        <v>1</v>
      </c>
      <c r="C2058">
        <v>4.18</v>
      </c>
      <c r="D2058">
        <v>4</v>
      </c>
    </row>
    <row r="2059" spans="1:4">
      <c r="A2059" s="9" t="s">
        <v>2878</v>
      </c>
      <c r="B2059">
        <v>1</v>
      </c>
      <c r="C2059">
        <v>46.41</v>
      </c>
      <c r="D2059">
        <v>3</v>
      </c>
    </row>
    <row r="2060" spans="1:4">
      <c r="A2060" s="9" t="s">
        <v>2879</v>
      </c>
      <c r="B2060">
        <v>1</v>
      </c>
      <c r="C2060">
        <v>22.86</v>
      </c>
      <c r="D2060">
        <v>2</v>
      </c>
    </row>
    <row r="2061" spans="1:4">
      <c r="A2061" s="9" t="s">
        <v>2880</v>
      </c>
      <c r="B2061">
        <v>1</v>
      </c>
      <c r="C2061">
        <v>30.49</v>
      </c>
      <c r="D2061">
        <v>9</v>
      </c>
    </row>
    <row r="2062" spans="1:4">
      <c r="A2062" s="9" t="s">
        <v>2881</v>
      </c>
      <c r="B2062">
        <v>1</v>
      </c>
      <c r="C2062">
        <v>6.51</v>
      </c>
      <c r="D2062">
        <v>7</v>
      </c>
    </row>
    <row r="2063" spans="1:4">
      <c r="A2063" s="9" t="s">
        <v>2882</v>
      </c>
      <c r="B2063">
        <v>1</v>
      </c>
      <c r="C2063">
        <v>15.76</v>
      </c>
      <c r="D2063">
        <v>3</v>
      </c>
    </row>
    <row r="2064" spans="1:4">
      <c r="A2064" s="9" t="s">
        <v>2883</v>
      </c>
      <c r="B2064">
        <v>1</v>
      </c>
      <c r="C2064">
        <v>29.25</v>
      </c>
      <c r="D2064">
        <v>8</v>
      </c>
    </row>
    <row r="2065" spans="1:4">
      <c r="A2065" s="9" t="s">
        <v>2884</v>
      </c>
      <c r="B2065">
        <v>1</v>
      </c>
      <c r="C2065">
        <v>15.48</v>
      </c>
      <c r="D2065">
        <v>6</v>
      </c>
    </row>
    <row r="2066" spans="1:4">
      <c r="A2066" s="9" t="s">
        <v>2885</v>
      </c>
      <c r="B2066">
        <v>1</v>
      </c>
      <c r="C2066">
        <v>39.58</v>
      </c>
      <c r="D2066">
        <v>7</v>
      </c>
    </row>
    <row r="2067" spans="1:4">
      <c r="A2067" s="9" t="s">
        <v>330</v>
      </c>
      <c r="B2067">
        <v>1</v>
      </c>
      <c r="C2067">
        <v>20.34</v>
      </c>
      <c r="D2067">
        <v>8</v>
      </c>
    </row>
    <row r="2068" spans="1:4">
      <c r="A2068" s="9" t="s">
        <v>2886</v>
      </c>
      <c r="B2068">
        <v>1</v>
      </c>
      <c r="C2068">
        <v>31.82</v>
      </c>
      <c r="D2068">
        <v>2</v>
      </c>
    </row>
    <row r="2069" spans="1:4">
      <c r="A2069" s="9" t="s">
        <v>2887</v>
      </c>
      <c r="B2069">
        <v>1</v>
      </c>
      <c r="C2069">
        <v>28.69</v>
      </c>
      <c r="D2069">
        <v>4</v>
      </c>
    </row>
    <row r="2070" spans="1:4">
      <c r="A2070" s="9" t="s">
        <v>2888</v>
      </c>
      <c r="B2070">
        <v>1</v>
      </c>
      <c r="C2070">
        <v>1.03</v>
      </c>
      <c r="D2070">
        <v>7</v>
      </c>
    </row>
    <row r="2071" spans="1:4">
      <c r="A2071" s="9" t="s">
        <v>2889</v>
      </c>
      <c r="B2071">
        <v>1</v>
      </c>
      <c r="C2071">
        <v>10.62</v>
      </c>
      <c r="D2071">
        <v>3</v>
      </c>
    </row>
    <row r="2072" spans="1:4">
      <c r="A2072" s="9" t="s">
        <v>2890</v>
      </c>
      <c r="B2072">
        <v>1</v>
      </c>
      <c r="C2072">
        <v>19.98</v>
      </c>
      <c r="D2072">
        <v>7</v>
      </c>
    </row>
    <row r="2073" spans="1:4">
      <c r="A2073" s="9" t="s">
        <v>2891</v>
      </c>
      <c r="B2073">
        <v>1</v>
      </c>
      <c r="C2073">
        <v>42.97</v>
      </c>
      <c r="D2073">
        <v>3</v>
      </c>
    </row>
    <row r="2074" spans="1:4">
      <c r="A2074" s="9" t="s">
        <v>2892</v>
      </c>
      <c r="B2074">
        <v>1</v>
      </c>
      <c r="C2074">
        <v>41.05</v>
      </c>
      <c r="D2074">
        <v>7</v>
      </c>
    </row>
    <row r="2075" spans="1:4">
      <c r="A2075" s="9" t="s">
        <v>2893</v>
      </c>
      <c r="B2075">
        <v>1</v>
      </c>
      <c r="C2075">
        <v>11.69</v>
      </c>
      <c r="D2075">
        <v>6</v>
      </c>
    </row>
    <row r="2076" spans="1:4">
      <c r="A2076" s="9" t="s">
        <v>2894</v>
      </c>
      <c r="B2076">
        <v>1</v>
      </c>
      <c r="C2076">
        <v>46.01</v>
      </c>
      <c r="D2076">
        <v>1</v>
      </c>
    </row>
    <row r="2077" spans="1:4">
      <c r="A2077" s="9" t="s">
        <v>2895</v>
      </c>
      <c r="B2077">
        <v>1</v>
      </c>
      <c r="C2077">
        <v>20.74</v>
      </c>
      <c r="D2077">
        <v>3</v>
      </c>
    </row>
    <row r="2078" spans="1:4">
      <c r="A2078" s="9" t="s">
        <v>331</v>
      </c>
      <c r="B2078">
        <v>1</v>
      </c>
      <c r="C2078">
        <v>1.99</v>
      </c>
      <c r="D2078">
        <v>2</v>
      </c>
    </row>
    <row r="2079" spans="1:4">
      <c r="A2079" s="9" t="s">
        <v>2896</v>
      </c>
      <c r="B2079">
        <v>1</v>
      </c>
      <c r="C2079">
        <v>32.31</v>
      </c>
      <c r="D2079">
        <v>7</v>
      </c>
    </row>
    <row r="2080" spans="1:4">
      <c r="A2080" s="9" t="s">
        <v>2897</v>
      </c>
      <c r="B2080">
        <v>1</v>
      </c>
      <c r="C2080">
        <v>44.83</v>
      </c>
      <c r="D2080">
        <v>3</v>
      </c>
    </row>
    <row r="2081" spans="1:4">
      <c r="A2081" s="9" t="s">
        <v>2898</v>
      </c>
      <c r="B2081">
        <v>1</v>
      </c>
      <c r="C2081">
        <v>14.54</v>
      </c>
      <c r="D2081">
        <v>8</v>
      </c>
    </row>
    <row r="2082" spans="1:4">
      <c r="A2082" s="9" t="s">
        <v>2899</v>
      </c>
      <c r="B2082">
        <v>1</v>
      </c>
      <c r="C2082">
        <v>49.05</v>
      </c>
      <c r="D2082">
        <v>4</v>
      </c>
    </row>
    <row r="2083" spans="1:4">
      <c r="A2083" s="9" t="s">
        <v>2900</v>
      </c>
      <c r="B2083">
        <v>1</v>
      </c>
      <c r="C2083">
        <v>35.409999999999997</v>
      </c>
      <c r="D2083">
        <v>4</v>
      </c>
    </row>
    <row r="2084" spans="1:4">
      <c r="A2084" s="9" t="s">
        <v>2901</v>
      </c>
      <c r="B2084">
        <v>1</v>
      </c>
      <c r="C2084">
        <v>41.38</v>
      </c>
      <c r="D2084">
        <v>7</v>
      </c>
    </row>
    <row r="2085" spans="1:4">
      <c r="A2085" s="9" t="s">
        <v>2902</v>
      </c>
      <c r="B2085">
        <v>1</v>
      </c>
      <c r="C2085">
        <v>43.11</v>
      </c>
      <c r="D2085">
        <v>8</v>
      </c>
    </row>
    <row r="2086" spans="1:4">
      <c r="A2086" s="9" t="s">
        <v>2903</v>
      </c>
      <c r="B2086">
        <v>1</v>
      </c>
      <c r="C2086">
        <v>0.31</v>
      </c>
      <c r="D2086">
        <v>5</v>
      </c>
    </row>
    <row r="2087" spans="1:4">
      <c r="A2087" s="9" t="s">
        <v>2904</v>
      </c>
      <c r="B2087">
        <v>1</v>
      </c>
      <c r="C2087">
        <v>25.85</v>
      </c>
      <c r="D2087">
        <v>8</v>
      </c>
    </row>
    <row r="2088" spans="1:4">
      <c r="A2088" s="9" t="s">
        <v>2905</v>
      </c>
      <c r="B2088">
        <v>1</v>
      </c>
      <c r="C2088">
        <v>48.89</v>
      </c>
      <c r="D2088">
        <v>9</v>
      </c>
    </row>
    <row r="2089" spans="1:4">
      <c r="A2089" s="9" t="s">
        <v>332</v>
      </c>
      <c r="B2089">
        <v>1</v>
      </c>
      <c r="C2089">
        <v>8.92</v>
      </c>
      <c r="D2089">
        <v>1</v>
      </c>
    </row>
    <row r="2090" spans="1:4">
      <c r="A2090" s="9" t="s">
        <v>2906</v>
      </c>
      <c r="B2090">
        <v>1</v>
      </c>
      <c r="C2090">
        <v>32.71</v>
      </c>
      <c r="D2090">
        <v>3</v>
      </c>
    </row>
    <row r="2091" spans="1:4">
      <c r="A2091" s="9" t="s">
        <v>2907</v>
      </c>
      <c r="B2091">
        <v>1</v>
      </c>
      <c r="C2091">
        <v>4.01</v>
      </c>
      <c r="D2091">
        <v>9</v>
      </c>
    </row>
    <row r="2092" spans="1:4">
      <c r="A2092" s="9" t="s">
        <v>2908</v>
      </c>
      <c r="B2092">
        <v>1</v>
      </c>
      <c r="C2092">
        <v>36.99</v>
      </c>
      <c r="D2092">
        <v>7</v>
      </c>
    </row>
    <row r="2093" spans="1:4">
      <c r="A2093" s="9" t="s">
        <v>2909</v>
      </c>
      <c r="B2093">
        <v>1</v>
      </c>
      <c r="C2093">
        <v>8.27</v>
      </c>
      <c r="D2093">
        <v>5</v>
      </c>
    </row>
    <row r="2094" spans="1:4">
      <c r="A2094" s="9" t="s">
        <v>2910</v>
      </c>
      <c r="B2094">
        <v>1</v>
      </c>
      <c r="C2094">
        <v>32.33</v>
      </c>
      <c r="D2094">
        <v>2</v>
      </c>
    </row>
    <row r="2095" spans="1:4">
      <c r="A2095" s="9" t="s">
        <v>2911</v>
      </c>
      <c r="B2095">
        <v>1</v>
      </c>
      <c r="C2095">
        <v>41.23</v>
      </c>
      <c r="D2095">
        <v>1</v>
      </c>
    </row>
    <row r="2096" spans="1:4">
      <c r="A2096" s="9" t="s">
        <v>2912</v>
      </c>
      <c r="B2096">
        <v>1</v>
      </c>
      <c r="C2096">
        <v>48.25</v>
      </c>
      <c r="D2096">
        <v>7</v>
      </c>
    </row>
    <row r="2097" spans="1:4">
      <c r="A2097" s="9" t="s">
        <v>2913</v>
      </c>
      <c r="B2097">
        <v>1</v>
      </c>
      <c r="C2097">
        <v>4.0999999999999996</v>
      </c>
      <c r="D2097">
        <v>3</v>
      </c>
    </row>
    <row r="2098" spans="1:4">
      <c r="A2098" s="9" t="s">
        <v>2914</v>
      </c>
      <c r="B2098">
        <v>1</v>
      </c>
      <c r="C2098">
        <v>45.19</v>
      </c>
      <c r="D2098">
        <v>8</v>
      </c>
    </row>
    <row r="2099" spans="1:4">
      <c r="A2099" s="9" t="s">
        <v>2915</v>
      </c>
      <c r="B2099">
        <v>1</v>
      </c>
      <c r="C2099">
        <v>45.73</v>
      </c>
      <c r="D2099">
        <v>8</v>
      </c>
    </row>
    <row r="2100" spans="1:4">
      <c r="A2100" s="9" t="s">
        <v>333</v>
      </c>
      <c r="B2100">
        <v>1</v>
      </c>
      <c r="C2100">
        <v>16.149999999999999</v>
      </c>
      <c r="D2100">
        <v>8</v>
      </c>
    </row>
    <row r="2101" spans="1:4">
      <c r="A2101" s="9" t="s">
        <v>2916</v>
      </c>
      <c r="B2101">
        <v>1</v>
      </c>
      <c r="C2101">
        <v>10.130000000000001</v>
      </c>
      <c r="D2101">
        <v>4</v>
      </c>
    </row>
    <row r="2102" spans="1:4">
      <c r="A2102" s="9" t="s">
        <v>2917</v>
      </c>
      <c r="B2102">
        <v>1</v>
      </c>
      <c r="C2102">
        <v>20.94</v>
      </c>
      <c r="D2102">
        <v>3</v>
      </c>
    </row>
    <row r="2103" spans="1:4">
      <c r="A2103" s="9" t="s">
        <v>2918</v>
      </c>
      <c r="B2103">
        <v>1</v>
      </c>
      <c r="C2103">
        <v>12.97</v>
      </c>
      <c r="D2103">
        <v>7</v>
      </c>
    </row>
    <row r="2104" spans="1:4">
      <c r="A2104" s="9" t="s">
        <v>2919</v>
      </c>
      <c r="B2104">
        <v>1</v>
      </c>
      <c r="C2104">
        <v>6.15</v>
      </c>
      <c r="D2104">
        <v>3</v>
      </c>
    </row>
    <row r="2105" spans="1:4">
      <c r="A2105" s="9" t="s">
        <v>2920</v>
      </c>
      <c r="B2105">
        <v>1</v>
      </c>
      <c r="C2105">
        <v>38.99</v>
      </c>
      <c r="D2105">
        <v>6</v>
      </c>
    </row>
    <row r="2106" spans="1:4">
      <c r="A2106" s="9" t="s">
        <v>2921</v>
      </c>
      <c r="B2106">
        <v>1</v>
      </c>
      <c r="C2106">
        <v>31.02</v>
      </c>
      <c r="D2106">
        <v>3</v>
      </c>
    </row>
    <row r="2107" spans="1:4">
      <c r="A2107" s="9" t="s">
        <v>2922</v>
      </c>
      <c r="B2107">
        <v>1</v>
      </c>
      <c r="C2107">
        <v>31.29</v>
      </c>
      <c r="D2107">
        <v>3</v>
      </c>
    </row>
    <row r="2108" spans="1:4">
      <c r="A2108" s="9" t="s">
        <v>2923</v>
      </c>
      <c r="B2108">
        <v>1</v>
      </c>
      <c r="C2108">
        <v>10.15</v>
      </c>
      <c r="D2108">
        <v>2</v>
      </c>
    </row>
    <row r="2109" spans="1:4">
      <c r="A2109" s="9" t="s">
        <v>2924</v>
      </c>
      <c r="B2109">
        <v>1</v>
      </c>
      <c r="C2109">
        <v>23.41</v>
      </c>
      <c r="D2109">
        <v>9</v>
      </c>
    </row>
    <row r="2110" spans="1:4">
      <c r="A2110" s="9" t="s">
        <v>2925</v>
      </c>
      <c r="B2110">
        <v>1</v>
      </c>
      <c r="C2110">
        <v>11.03</v>
      </c>
      <c r="D2110">
        <v>1</v>
      </c>
    </row>
    <row r="2111" spans="1:4">
      <c r="A2111" s="9" t="s">
        <v>334</v>
      </c>
      <c r="B2111">
        <v>1</v>
      </c>
      <c r="C2111">
        <v>36.08</v>
      </c>
      <c r="D2111">
        <v>9</v>
      </c>
    </row>
    <row r="2112" spans="1:4">
      <c r="A2112" s="9" t="s">
        <v>2926</v>
      </c>
      <c r="B2112">
        <v>1</v>
      </c>
      <c r="C2112">
        <v>35.72</v>
      </c>
      <c r="D2112">
        <v>9</v>
      </c>
    </row>
    <row r="2113" spans="1:4">
      <c r="A2113" s="9" t="s">
        <v>2927</v>
      </c>
      <c r="B2113">
        <v>1</v>
      </c>
      <c r="C2113">
        <v>21.72</v>
      </c>
      <c r="D2113">
        <v>5</v>
      </c>
    </row>
    <row r="2114" spans="1:4">
      <c r="A2114" s="9" t="s">
        <v>2928</v>
      </c>
      <c r="B2114">
        <v>1</v>
      </c>
      <c r="C2114">
        <v>46.59</v>
      </c>
      <c r="D2114">
        <v>2</v>
      </c>
    </row>
    <row r="2115" spans="1:4">
      <c r="A2115" s="9" t="s">
        <v>2929</v>
      </c>
      <c r="B2115">
        <v>1</v>
      </c>
      <c r="C2115">
        <v>15.52</v>
      </c>
      <c r="D2115">
        <v>8</v>
      </c>
    </row>
    <row r="2116" spans="1:4">
      <c r="A2116" s="9" t="s">
        <v>2930</v>
      </c>
      <c r="B2116">
        <v>1</v>
      </c>
      <c r="C2116">
        <v>7.67</v>
      </c>
      <c r="D2116">
        <v>7</v>
      </c>
    </row>
    <row r="2117" spans="1:4">
      <c r="A2117" s="9" t="s">
        <v>2931</v>
      </c>
      <c r="B2117">
        <v>1</v>
      </c>
      <c r="C2117">
        <v>46.78</v>
      </c>
      <c r="D2117">
        <v>1</v>
      </c>
    </row>
    <row r="2118" spans="1:4">
      <c r="A2118" s="9" t="s">
        <v>2932</v>
      </c>
      <c r="B2118">
        <v>1</v>
      </c>
      <c r="C2118">
        <v>4.47</v>
      </c>
      <c r="D2118">
        <v>3</v>
      </c>
    </row>
    <row r="2119" spans="1:4">
      <c r="A2119" s="9" t="s">
        <v>2933</v>
      </c>
      <c r="B2119">
        <v>1</v>
      </c>
      <c r="C2119">
        <v>43.87</v>
      </c>
      <c r="D2119">
        <v>4</v>
      </c>
    </row>
    <row r="2120" spans="1:4">
      <c r="A2120" s="9" t="s">
        <v>2934</v>
      </c>
      <c r="B2120">
        <v>1</v>
      </c>
      <c r="C2120">
        <v>13.45</v>
      </c>
      <c r="D2120">
        <v>5</v>
      </c>
    </row>
    <row r="2121" spans="1:4">
      <c r="A2121" s="9" t="s">
        <v>2935</v>
      </c>
      <c r="B2121">
        <v>1</v>
      </c>
      <c r="C2121">
        <v>23.64</v>
      </c>
      <c r="D2121">
        <v>7</v>
      </c>
    </row>
    <row r="2122" spans="1:4">
      <c r="A2122" s="9" t="s">
        <v>335</v>
      </c>
      <c r="B2122">
        <v>1</v>
      </c>
      <c r="C2122">
        <v>10.8</v>
      </c>
      <c r="D2122">
        <v>6</v>
      </c>
    </row>
    <row r="2123" spans="1:4">
      <c r="A2123" s="9" t="s">
        <v>2936</v>
      </c>
      <c r="B2123">
        <v>1</v>
      </c>
      <c r="C2123">
        <v>30.97</v>
      </c>
      <c r="D2123">
        <v>2</v>
      </c>
    </row>
    <row r="2124" spans="1:4">
      <c r="A2124" s="9" t="s">
        <v>2937</v>
      </c>
      <c r="B2124">
        <v>1</v>
      </c>
      <c r="C2124">
        <v>18.100000000000001</v>
      </c>
      <c r="D2124">
        <v>3</v>
      </c>
    </row>
    <row r="2125" spans="1:4">
      <c r="A2125" s="9" t="s">
        <v>2938</v>
      </c>
      <c r="B2125">
        <v>1</v>
      </c>
      <c r="C2125">
        <v>26.42</v>
      </c>
      <c r="D2125">
        <v>1</v>
      </c>
    </row>
    <row r="2126" spans="1:4">
      <c r="A2126" s="9" t="s">
        <v>2939</v>
      </c>
      <c r="B2126">
        <v>1</v>
      </c>
      <c r="C2126">
        <v>20.16</v>
      </c>
      <c r="D2126">
        <v>2</v>
      </c>
    </row>
    <row r="2127" spans="1:4">
      <c r="A2127" s="9" t="s">
        <v>2940</v>
      </c>
      <c r="B2127">
        <v>1</v>
      </c>
      <c r="C2127">
        <v>42.63</v>
      </c>
      <c r="D2127">
        <v>3</v>
      </c>
    </row>
    <row r="2128" spans="1:4">
      <c r="A2128" s="9" t="s">
        <v>2941</v>
      </c>
      <c r="B2128">
        <v>1</v>
      </c>
      <c r="C2128">
        <v>2.39</v>
      </c>
      <c r="D2128">
        <v>5</v>
      </c>
    </row>
    <row r="2129" spans="1:4">
      <c r="A2129" s="9" t="s">
        <v>2942</v>
      </c>
      <c r="B2129">
        <v>1</v>
      </c>
      <c r="C2129">
        <v>25.22</v>
      </c>
      <c r="D2129">
        <v>4</v>
      </c>
    </row>
    <row r="2130" spans="1:4">
      <c r="A2130" s="9" t="s">
        <v>2943</v>
      </c>
      <c r="B2130">
        <v>1</v>
      </c>
      <c r="C2130">
        <v>14.92</v>
      </c>
      <c r="D2130">
        <v>7</v>
      </c>
    </row>
    <row r="2131" spans="1:4">
      <c r="A2131" s="9" t="s">
        <v>2944</v>
      </c>
      <c r="B2131">
        <v>1</v>
      </c>
      <c r="C2131">
        <v>44.21</v>
      </c>
      <c r="D2131">
        <v>2</v>
      </c>
    </row>
    <row r="2132" spans="1:4">
      <c r="A2132" s="9" t="s">
        <v>2945</v>
      </c>
      <c r="B2132">
        <v>1</v>
      </c>
      <c r="C2132">
        <v>2.79</v>
      </c>
      <c r="D2132">
        <v>9</v>
      </c>
    </row>
    <row r="2133" spans="1:4">
      <c r="A2133" s="9" t="s">
        <v>72</v>
      </c>
      <c r="B2133">
        <v>1</v>
      </c>
      <c r="C2133">
        <v>1.89</v>
      </c>
      <c r="D2133">
        <v>2</v>
      </c>
    </row>
    <row r="2134" spans="1:4">
      <c r="A2134" s="9" t="s">
        <v>336</v>
      </c>
      <c r="B2134">
        <v>1</v>
      </c>
      <c r="C2134">
        <v>28.1</v>
      </c>
      <c r="D2134">
        <v>3</v>
      </c>
    </row>
    <row r="2135" spans="1:4">
      <c r="A2135" s="9" t="s">
        <v>2946</v>
      </c>
      <c r="B2135">
        <v>1</v>
      </c>
      <c r="C2135">
        <v>33.51</v>
      </c>
      <c r="D2135">
        <v>4</v>
      </c>
    </row>
    <row r="2136" spans="1:4">
      <c r="A2136" s="9" t="s">
        <v>2947</v>
      </c>
      <c r="B2136">
        <v>1</v>
      </c>
      <c r="C2136">
        <v>22.91</v>
      </c>
      <c r="D2136">
        <v>3</v>
      </c>
    </row>
    <row r="2137" spans="1:4">
      <c r="A2137" s="9" t="s">
        <v>2948</v>
      </c>
      <c r="B2137">
        <v>1</v>
      </c>
      <c r="C2137">
        <v>36.86</v>
      </c>
      <c r="D2137">
        <v>8</v>
      </c>
    </row>
    <row r="2138" spans="1:4">
      <c r="A2138" s="9" t="s">
        <v>2949</v>
      </c>
      <c r="B2138">
        <v>1</v>
      </c>
      <c r="C2138">
        <v>38.549999999999997</v>
      </c>
      <c r="D2138">
        <v>4</v>
      </c>
    </row>
    <row r="2139" spans="1:4">
      <c r="A2139" s="9" t="s">
        <v>2950</v>
      </c>
      <c r="B2139">
        <v>1</v>
      </c>
      <c r="C2139">
        <v>6.2</v>
      </c>
      <c r="D2139">
        <v>1</v>
      </c>
    </row>
    <row r="2140" spans="1:4">
      <c r="A2140" s="9" t="s">
        <v>2951</v>
      </c>
      <c r="B2140">
        <v>1</v>
      </c>
      <c r="C2140">
        <v>38.31</v>
      </c>
      <c r="D2140">
        <v>6</v>
      </c>
    </row>
    <row r="2141" spans="1:4">
      <c r="A2141" s="9" t="s">
        <v>2952</v>
      </c>
      <c r="B2141">
        <v>1</v>
      </c>
      <c r="C2141">
        <v>33.659999999999997</v>
      </c>
      <c r="D2141">
        <v>2</v>
      </c>
    </row>
    <row r="2142" spans="1:4">
      <c r="A2142" s="9" t="s">
        <v>2953</v>
      </c>
      <c r="B2142">
        <v>1</v>
      </c>
      <c r="C2142">
        <v>12.42</v>
      </c>
      <c r="D2142">
        <v>3</v>
      </c>
    </row>
    <row r="2143" spans="1:4">
      <c r="A2143" s="9" t="s">
        <v>2954</v>
      </c>
      <c r="B2143">
        <v>1</v>
      </c>
      <c r="C2143">
        <v>47.34</v>
      </c>
      <c r="D2143">
        <v>1</v>
      </c>
    </row>
    <row r="2144" spans="1:4">
      <c r="A2144" s="9" t="s">
        <v>2955</v>
      </c>
      <c r="B2144">
        <v>1</v>
      </c>
      <c r="C2144">
        <v>45</v>
      </c>
      <c r="D2144">
        <v>4</v>
      </c>
    </row>
    <row r="2145" spans="1:4">
      <c r="A2145" s="9" t="s">
        <v>337</v>
      </c>
      <c r="B2145">
        <v>1</v>
      </c>
      <c r="C2145">
        <v>10.68</v>
      </c>
      <c r="D2145">
        <v>2</v>
      </c>
    </row>
    <row r="2146" spans="1:4">
      <c r="A2146" s="9" t="s">
        <v>2956</v>
      </c>
      <c r="B2146">
        <v>1</v>
      </c>
      <c r="C2146">
        <v>30.48</v>
      </c>
      <c r="D2146">
        <v>9</v>
      </c>
    </row>
    <row r="2147" spans="1:4">
      <c r="A2147" s="9" t="s">
        <v>2957</v>
      </c>
      <c r="B2147">
        <v>1</v>
      </c>
      <c r="C2147">
        <v>1.98</v>
      </c>
      <c r="D2147">
        <v>3</v>
      </c>
    </row>
    <row r="2148" spans="1:4">
      <c r="A2148" s="9" t="s">
        <v>2958</v>
      </c>
      <c r="B2148">
        <v>1</v>
      </c>
      <c r="C2148">
        <v>40.65</v>
      </c>
      <c r="D2148">
        <v>7</v>
      </c>
    </row>
    <row r="2149" spans="1:4">
      <c r="A2149" s="9" t="s">
        <v>2959</v>
      </c>
      <c r="B2149">
        <v>1</v>
      </c>
      <c r="C2149">
        <v>27.49</v>
      </c>
      <c r="D2149">
        <v>7</v>
      </c>
    </row>
    <row r="2150" spans="1:4">
      <c r="A2150" s="9" t="s">
        <v>2960</v>
      </c>
      <c r="B2150">
        <v>1</v>
      </c>
      <c r="C2150">
        <v>41.7</v>
      </c>
      <c r="D2150">
        <v>2</v>
      </c>
    </row>
    <row r="2151" spans="1:4">
      <c r="A2151" s="9" t="s">
        <v>2961</v>
      </c>
      <c r="B2151">
        <v>1</v>
      </c>
      <c r="C2151">
        <v>34.56</v>
      </c>
      <c r="D2151">
        <v>1</v>
      </c>
    </row>
    <row r="2152" spans="1:4">
      <c r="A2152" s="9" t="s">
        <v>2962</v>
      </c>
      <c r="B2152">
        <v>1</v>
      </c>
      <c r="C2152">
        <v>35.03</v>
      </c>
      <c r="D2152">
        <v>2</v>
      </c>
    </row>
    <row r="2153" spans="1:4">
      <c r="A2153" s="9" t="s">
        <v>2963</v>
      </c>
      <c r="B2153">
        <v>1</v>
      </c>
      <c r="C2153">
        <v>36.270000000000003</v>
      </c>
      <c r="D2153">
        <v>5</v>
      </c>
    </row>
    <row r="2154" spans="1:4">
      <c r="A2154" s="9" t="s">
        <v>2964</v>
      </c>
      <c r="B2154">
        <v>1</v>
      </c>
      <c r="C2154">
        <v>38.35</v>
      </c>
      <c r="D2154">
        <v>6</v>
      </c>
    </row>
    <row r="2155" spans="1:4">
      <c r="A2155" s="9" t="s">
        <v>2965</v>
      </c>
      <c r="B2155">
        <v>1</v>
      </c>
      <c r="C2155">
        <v>33.78</v>
      </c>
      <c r="D2155">
        <v>9</v>
      </c>
    </row>
    <row r="2156" spans="1:4">
      <c r="A2156" s="9" t="s">
        <v>338</v>
      </c>
      <c r="B2156">
        <v>1</v>
      </c>
      <c r="C2156">
        <v>16.920000000000002</v>
      </c>
      <c r="D2156">
        <v>9</v>
      </c>
    </row>
    <row r="2157" spans="1:4">
      <c r="A2157" s="9" t="s">
        <v>2966</v>
      </c>
      <c r="B2157">
        <v>1</v>
      </c>
      <c r="C2157">
        <v>35.700000000000003</v>
      </c>
      <c r="D2157">
        <v>7</v>
      </c>
    </row>
    <row r="2158" spans="1:4">
      <c r="A2158" s="9" t="s">
        <v>2967</v>
      </c>
      <c r="B2158">
        <v>1</v>
      </c>
      <c r="C2158">
        <v>5.78</v>
      </c>
      <c r="D2158">
        <v>7</v>
      </c>
    </row>
    <row r="2159" spans="1:4">
      <c r="A2159" s="9" t="s">
        <v>2968</v>
      </c>
      <c r="B2159">
        <v>1</v>
      </c>
      <c r="C2159">
        <v>46.28</v>
      </c>
      <c r="D2159">
        <v>5</v>
      </c>
    </row>
    <row r="2160" spans="1:4">
      <c r="A2160" s="9" t="s">
        <v>2969</v>
      </c>
      <c r="B2160">
        <v>1</v>
      </c>
      <c r="C2160">
        <v>45.63</v>
      </c>
      <c r="D2160">
        <v>9</v>
      </c>
    </row>
    <row r="2161" spans="1:4">
      <c r="A2161" s="9" t="s">
        <v>2970</v>
      </c>
      <c r="B2161">
        <v>1</v>
      </c>
      <c r="C2161">
        <v>2.38</v>
      </c>
      <c r="D2161">
        <v>9</v>
      </c>
    </row>
    <row r="2162" spans="1:4">
      <c r="A2162" s="9" t="s">
        <v>2971</v>
      </c>
      <c r="B2162">
        <v>1</v>
      </c>
      <c r="C2162">
        <v>30.89</v>
      </c>
      <c r="D2162">
        <v>6</v>
      </c>
    </row>
    <row r="2163" spans="1:4">
      <c r="A2163" s="9" t="s">
        <v>2972</v>
      </c>
      <c r="B2163">
        <v>1</v>
      </c>
      <c r="C2163">
        <v>3.49</v>
      </c>
      <c r="D2163">
        <v>7</v>
      </c>
    </row>
    <row r="2164" spans="1:4">
      <c r="A2164" s="9" t="s">
        <v>2973</v>
      </c>
      <c r="B2164">
        <v>1</v>
      </c>
      <c r="C2164">
        <v>48.86</v>
      </c>
      <c r="D2164">
        <v>2</v>
      </c>
    </row>
    <row r="2165" spans="1:4">
      <c r="A2165" s="9" t="s">
        <v>2974</v>
      </c>
      <c r="B2165">
        <v>1</v>
      </c>
      <c r="C2165">
        <v>2.66</v>
      </c>
      <c r="D2165">
        <v>5</v>
      </c>
    </row>
    <row r="2166" spans="1:4">
      <c r="A2166" s="9" t="s">
        <v>2975</v>
      </c>
      <c r="B2166">
        <v>1</v>
      </c>
      <c r="C2166">
        <v>31.97</v>
      </c>
      <c r="D2166">
        <v>1</v>
      </c>
    </row>
    <row r="2167" spans="1:4">
      <c r="A2167" s="9" t="s">
        <v>339</v>
      </c>
      <c r="B2167">
        <v>1</v>
      </c>
      <c r="C2167">
        <v>13.75</v>
      </c>
      <c r="D2167">
        <v>9</v>
      </c>
    </row>
    <row r="2168" spans="1:4">
      <c r="A2168" s="9" t="s">
        <v>2976</v>
      </c>
      <c r="B2168">
        <v>1</v>
      </c>
      <c r="C2168">
        <v>23.3</v>
      </c>
      <c r="D2168">
        <v>2</v>
      </c>
    </row>
    <row r="2169" spans="1:4">
      <c r="A2169" s="9" t="s">
        <v>2977</v>
      </c>
      <c r="B2169">
        <v>1</v>
      </c>
      <c r="C2169">
        <v>26.2</v>
      </c>
      <c r="D2169">
        <v>6</v>
      </c>
    </row>
    <row r="2170" spans="1:4">
      <c r="A2170" s="9" t="s">
        <v>2978</v>
      </c>
      <c r="B2170">
        <v>1</v>
      </c>
      <c r="C2170">
        <v>1.02</v>
      </c>
      <c r="D2170">
        <v>5</v>
      </c>
    </row>
    <row r="2171" spans="1:4">
      <c r="A2171" s="9" t="s">
        <v>2979</v>
      </c>
      <c r="B2171">
        <v>1</v>
      </c>
      <c r="C2171">
        <v>28.07</v>
      </c>
      <c r="D2171">
        <v>7</v>
      </c>
    </row>
    <row r="2172" spans="1:4">
      <c r="A2172" s="9" t="s">
        <v>2980</v>
      </c>
      <c r="B2172">
        <v>1</v>
      </c>
      <c r="C2172">
        <v>31.84</v>
      </c>
      <c r="D2172">
        <v>3</v>
      </c>
    </row>
    <row r="2173" spans="1:4">
      <c r="A2173" s="9" t="s">
        <v>2981</v>
      </c>
      <c r="B2173">
        <v>1</v>
      </c>
      <c r="C2173">
        <v>43.37</v>
      </c>
      <c r="D2173">
        <v>2</v>
      </c>
    </row>
    <row r="2174" spans="1:4">
      <c r="A2174" s="9" t="s">
        <v>2982</v>
      </c>
      <c r="B2174">
        <v>1</v>
      </c>
      <c r="C2174">
        <v>26.44</v>
      </c>
      <c r="D2174">
        <v>1</v>
      </c>
    </row>
    <row r="2175" spans="1:4">
      <c r="A2175" s="9" t="s">
        <v>2983</v>
      </c>
      <c r="B2175">
        <v>1</v>
      </c>
      <c r="C2175">
        <v>48.19</v>
      </c>
      <c r="D2175">
        <v>5</v>
      </c>
    </row>
    <row r="2176" spans="1:4">
      <c r="A2176" s="9" t="s">
        <v>2984</v>
      </c>
      <c r="B2176">
        <v>1</v>
      </c>
      <c r="C2176">
        <v>44.02</v>
      </c>
      <c r="D2176">
        <v>2</v>
      </c>
    </row>
    <row r="2177" spans="1:4">
      <c r="A2177" s="9" t="s">
        <v>2985</v>
      </c>
      <c r="B2177">
        <v>1</v>
      </c>
      <c r="C2177">
        <v>44.69</v>
      </c>
      <c r="D2177">
        <v>3</v>
      </c>
    </row>
    <row r="2178" spans="1:4">
      <c r="A2178" s="9" t="s">
        <v>340</v>
      </c>
      <c r="B2178">
        <v>1</v>
      </c>
      <c r="C2178">
        <v>33.380000000000003</v>
      </c>
      <c r="D2178">
        <v>3</v>
      </c>
    </row>
    <row r="2179" spans="1:4">
      <c r="A2179" s="9" t="s">
        <v>2986</v>
      </c>
      <c r="B2179">
        <v>1</v>
      </c>
      <c r="C2179">
        <v>12.1</v>
      </c>
      <c r="D2179">
        <v>5</v>
      </c>
    </row>
    <row r="2180" spans="1:4">
      <c r="A2180" s="9" t="s">
        <v>2987</v>
      </c>
      <c r="B2180">
        <v>1</v>
      </c>
      <c r="C2180">
        <v>15.55</v>
      </c>
      <c r="D2180">
        <v>7</v>
      </c>
    </row>
    <row r="2181" spans="1:4">
      <c r="A2181" s="9" t="s">
        <v>2988</v>
      </c>
      <c r="B2181">
        <v>1</v>
      </c>
      <c r="C2181">
        <v>34.630000000000003</v>
      </c>
      <c r="D2181">
        <v>1</v>
      </c>
    </row>
    <row r="2182" spans="1:4">
      <c r="A2182" s="9" t="s">
        <v>2989</v>
      </c>
      <c r="B2182">
        <v>1</v>
      </c>
      <c r="C2182">
        <v>39.81</v>
      </c>
      <c r="D2182">
        <v>4</v>
      </c>
    </row>
    <row r="2183" spans="1:4">
      <c r="A2183" s="9" t="s">
        <v>2990</v>
      </c>
      <c r="B2183">
        <v>1</v>
      </c>
      <c r="C2183">
        <v>1.08</v>
      </c>
      <c r="D2183">
        <v>7</v>
      </c>
    </row>
    <row r="2184" spans="1:4">
      <c r="A2184" s="9" t="s">
        <v>2991</v>
      </c>
      <c r="B2184">
        <v>1</v>
      </c>
      <c r="C2184">
        <v>29.47</v>
      </c>
      <c r="D2184">
        <v>9</v>
      </c>
    </row>
    <row r="2185" spans="1:4">
      <c r="A2185" s="9" t="s">
        <v>2992</v>
      </c>
      <c r="B2185">
        <v>1</v>
      </c>
      <c r="C2185">
        <v>25.67</v>
      </c>
      <c r="D2185">
        <v>4</v>
      </c>
    </row>
    <row r="2186" spans="1:4">
      <c r="A2186" s="9" t="s">
        <v>2993</v>
      </c>
      <c r="B2186">
        <v>1</v>
      </c>
      <c r="C2186">
        <v>31.77</v>
      </c>
      <c r="D2186">
        <v>1</v>
      </c>
    </row>
    <row r="2187" spans="1:4">
      <c r="A2187" s="9" t="s">
        <v>2994</v>
      </c>
      <c r="B2187">
        <v>1</v>
      </c>
      <c r="C2187">
        <v>0.22</v>
      </c>
      <c r="D2187">
        <v>5</v>
      </c>
    </row>
    <row r="2188" spans="1:4">
      <c r="A2188" s="9" t="s">
        <v>2995</v>
      </c>
      <c r="B2188">
        <v>1</v>
      </c>
      <c r="C2188">
        <v>3.54</v>
      </c>
      <c r="D2188">
        <v>1</v>
      </c>
    </row>
    <row r="2189" spans="1:4">
      <c r="A2189" s="9" t="s">
        <v>341</v>
      </c>
      <c r="B2189">
        <v>1</v>
      </c>
      <c r="C2189">
        <v>34.93</v>
      </c>
      <c r="D2189">
        <v>7</v>
      </c>
    </row>
    <row r="2190" spans="1:4">
      <c r="A2190" s="9" t="s">
        <v>2996</v>
      </c>
      <c r="B2190">
        <v>1</v>
      </c>
      <c r="C2190">
        <v>47.64</v>
      </c>
      <c r="D2190">
        <v>8</v>
      </c>
    </row>
    <row r="2191" spans="1:4">
      <c r="A2191" s="9" t="s">
        <v>2997</v>
      </c>
      <c r="B2191">
        <v>1</v>
      </c>
      <c r="C2191">
        <v>9.19</v>
      </c>
      <c r="D2191">
        <v>2</v>
      </c>
    </row>
    <row r="2192" spans="1:4">
      <c r="A2192" s="9" t="s">
        <v>2998</v>
      </c>
      <c r="B2192">
        <v>1</v>
      </c>
      <c r="C2192">
        <v>16.21</v>
      </c>
      <c r="D2192">
        <v>4</v>
      </c>
    </row>
    <row r="2193" spans="1:4">
      <c r="A2193" s="9" t="s">
        <v>2999</v>
      </c>
      <c r="B2193">
        <v>1</v>
      </c>
      <c r="C2193">
        <v>8.2899999999999991</v>
      </c>
      <c r="D2193">
        <v>1</v>
      </c>
    </row>
    <row r="2194" spans="1:4">
      <c r="A2194" s="9" t="s">
        <v>3000</v>
      </c>
      <c r="B2194">
        <v>1</v>
      </c>
      <c r="C2194">
        <v>30.45</v>
      </c>
      <c r="D2194">
        <v>3</v>
      </c>
    </row>
    <row r="2195" spans="1:4">
      <c r="A2195" s="9" t="s">
        <v>3001</v>
      </c>
      <c r="B2195">
        <v>1</v>
      </c>
      <c r="C2195">
        <v>41.1</v>
      </c>
      <c r="D2195">
        <v>5</v>
      </c>
    </row>
    <row r="2196" spans="1:4">
      <c r="A2196" s="9" t="s">
        <v>3002</v>
      </c>
      <c r="B2196">
        <v>1</v>
      </c>
      <c r="C2196">
        <v>28.48</v>
      </c>
      <c r="D2196">
        <v>4</v>
      </c>
    </row>
    <row r="2197" spans="1:4">
      <c r="A2197" s="9" t="s">
        <v>3003</v>
      </c>
      <c r="B2197">
        <v>1</v>
      </c>
      <c r="C2197">
        <v>40.29</v>
      </c>
      <c r="D2197">
        <v>2</v>
      </c>
    </row>
    <row r="2198" spans="1:4">
      <c r="A2198" s="9" t="s">
        <v>3004</v>
      </c>
      <c r="B2198">
        <v>1</v>
      </c>
      <c r="C2198">
        <v>25.93</v>
      </c>
      <c r="D2198">
        <v>6</v>
      </c>
    </row>
    <row r="2199" spans="1:4">
      <c r="A2199" s="9" t="s">
        <v>3005</v>
      </c>
      <c r="B2199">
        <v>1</v>
      </c>
      <c r="C2199">
        <v>36.69</v>
      </c>
      <c r="D2199">
        <v>1</v>
      </c>
    </row>
    <row r="2200" spans="1:4">
      <c r="A2200" s="9" t="s">
        <v>342</v>
      </c>
      <c r="B2200">
        <v>1</v>
      </c>
      <c r="C2200">
        <v>4.3099999999999996</v>
      </c>
      <c r="D2200">
        <v>8</v>
      </c>
    </row>
    <row r="2201" spans="1:4">
      <c r="A2201" s="9" t="s">
        <v>3006</v>
      </c>
      <c r="B2201">
        <v>1</v>
      </c>
      <c r="C2201">
        <v>1.62</v>
      </c>
      <c r="D2201">
        <v>1</v>
      </c>
    </row>
    <row r="2202" spans="1:4">
      <c r="A2202" s="9" t="s">
        <v>3007</v>
      </c>
      <c r="B2202">
        <v>1</v>
      </c>
      <c r="C2202">
        <v>26.29</v>
      </c>
      <c r="D2202">
        <v>7</v>
      </c>
    </row>
    <row r="2203" spans="1:4">
      <c r="A2203" s="9" t="s">
        <v>3008</v>
      </c>
      <c r="B2203">
        <v>1</v>
      </c>
      <c r="C2203">
        <v>26.3</v>
      </c>
      <c r="D2203">
        <v>6</v>
      </c>
    </row>
    <row r="2204" spans="1:4">
      <c r="A2204" s="9" t="s">
        <v>3009</v>
      </c>
      <c r="B2204">
        <v>1</v>
      </c>
      <c r="C2204">
        <v>41.43</v>
      </c>
      <c r="D2204">
        <v>9</v>
      </c>
    </row>
    <row r="2205" spans="1:4">
      <c r="A2205" s="9" t="s">
        <v>3010</v>
      </c>
      <c r="B2205">
        <v>1</v>
      </c>
      <c r="C2205">
        <v>32.450000000000003</v>
      </c>
      <c r="D2205">
        <v>7</v>
      </c>
    </row>
    <row r="2206" spans="1:4">
      <c r="A2206" s="9" t="s">
        <v>3011</v>
      </c>
      <c r="B2206">
        <v>1</v>
      </c>
      <c r="C2206">
        <v>3.43</v>
      </c>
      <c r="D2206">
        <v>2</v>
      </c>
    </row>
    <row r="2207" spans="1:4">
      <c r="A2207" s="9" t="s">
        <v>3012</v>
      </c>
      <c r="B2207">
        <v>1</v>
      </c>
      <c r="C2207">
        <v>44.42</v>
      </c>
      <c r="D2207">
        <v>4</v>
      </c>
    </row>
    <row r="2208" spans="1:4">
      <c r="A2208" s="9" t="s">
        <v>3013</v>
      </c>
      <c r="B2208">
        <v>1</v>
      </c>
      <c r="C2208">
        <v>32.659999999999997</v>
      </c>
      <c r="D2208">
        <v>4</v>
      </c>
    </row>
    <row r="2209" spans="1:4">
      <c r="A2209" s="9" t="s">
        <v>3014</v>
      </c>
      <c r="B2209">
        <v>1</v>
      </c>
      <c r="C2209">
        <v>29.16</v>
      </c>
      <c r="D2209">
        <v>9</v>
      </c>
    </row>
    <row r="2210" spans="1:4">
      <c r="A2210" s="9" t="s">
        <v>3015</v>
      </c>
      <c r="B2210">
        <v>1</v>
      </c>
      <c r="C2210">
        <v>11.63</v>
      </c>
      <c r="D2210">
        <v>4</v>
      </c>
    </row>
    <row r="2211" spans="1:4">
      <c r="A2211" s="9" t="s">
        <v>343</v>
      </c>
      <c r="B2211">
        <v>1</v>
      </c>
      <c r="C2211">
        <v>5.63</v>
      </c>
      <c r="D2211">
        <v>3</v>
      </c>
    </row>
    <row r="2212" spans="1:4">
      <c r="A2212" s="9" t="s">
        <v>3016</v>
      </c>
      <c r="B2212">
        <v>1</v>
      </c>
      <c r="C2212">
        <v>36.14</v>
      </c>
      <c r="D2212">
        <v>4</v>
      </c>
    </row>
    <row r="2213" spans="1:4">
      <c r="A2213" s="9" t="s">
        <v>3017</v>
      </c>
      <c r="B2213">
        <v>1</v>
      </c>
      <c r="C2213">
        <v>17.45</v>
      </c>
      <c r="D2213">
        <v>4</v>
      </c>
    </row>
    <row r="2214" spans="1:4">
      <c r="A2214" s="9" t="s">
        <v>3018</v>
      </c>
      <c r="B2214">
        <v>1</v>
      </c>
      <c r="C2214">
        <v>17.5</v>
      </c>
      <c r="D2214">
        <v>8</v>
      </c>
    </row>
    <row r="2215" spans="1:4">
      <c r="A2215" s="9" t="s">
        <v>3019</v>
      </c>
      <c r="B2215">
        <v>1</v>
      </c>
      <c r="C2215">
        <v>3.94</v>
      </c>
      <c r="D2215">
        <v>2</v>
      </c>
    </row>
    <row r="2216" spans="1:4">
      <c r="A2216" s="9" t="s">
        <v>3020</v>
      </c>
      <c r="B2216">
        <v>1</v>
      </c>
      <c r="C2216">
        <v>21.07</v>
      </c>
      <c r="D2216">
        <v>6</v>
      </c>
    </row>
    <row r="2217" spans="1:4">
      <c r="A2217" s="9" t="s">
        <v>3021</v>
      </c>
      <c r="B2217">
        <v>1</v>
      </c>
      <c r="C2217">
        <v>40.79</v>
      </c>
      <c r="D2217">
        <v>5</v>
      </c>
    </row>
    <row r="2218" spans="1:4">
      <c r="A2218" s="9" t="s">
        <v>3022</v>
      </c>
      <c r="B2218">
        <v>1</v>
      </c>
      <c r="C2218">
        <v>42.77</v>
      </c>
      <c r="D2218">
        <v>9</v>
      </c>
    </row>
    <row r="2219" spans="1:4">
      <c r="A2219" s="9" t="s">
        <v>3023</v>
      </c>
      <c r="B2219">
        <v>1</v>
      </c>
      <c r="C2219">
        <v>17.11</v>
      </c>
      <c r="D2219">
        <v>9</v>
      </c>
    </row>
    <row r="2220" spans="1:4">
      <c r="A2220" s="9" t="s">
        <v>3024</v>
      </c>
      <c r="B2220">
        <v>1</v>
      </c>
      <c r="C2220">
        <v>11.41</v>
      </c>
      <c r="D2220">
        <v>6</v>
      </c>
    </row>
    <row r="2221" spans="1:4">
      <c r="A2221" s="9" t="s">
        <v>3025</v>
      </c>
      <c r="B2221">
        <v>1</v>
      </c>
      <c r="C2221">
        <v>8.2799999999999994</v>
      </c>
      <c r="D2221">
        <v>4</v>
      </c>
    </row>
    <row r="2222" spans="1:4">
      <c r="A2222" s="9" t="s">
        <v>344</v>
      </c>
      <c r="B2222">
        <v>1</v>
      </c>
      <c r="C2222">
        <v>22.52</v>
      </c>
      <c r="D2222">
        <v>8</v>
      </c>
    </row>
    <row r="2223" spans="1:4">
      <c r="A2223" s="9" t="s">
        <v>3026</v>
      </c>
      <c r="B2223">
        <v>1</v>
      </c>
      <c r="C2223">
        <v>28.85</v>
      </c>
      <c r="D2223">
        <v>6</v>
      </c>
    </row>
    <row r="2224" spans="1:4">
      <c r="A2224" s="9" t="s">
        <v>3027</v>
      </c>
      <c r="B2224">
        <v>1</v>
      </c>
      <c r="C2224">
        <v>9.7200000000000006</v>
      </c>
      <c r="D2224">
        <v>9</v>
      </c>
    </row>
    <row r="2225" spans="1:4">
      <c r="A2225" s="9" t="s">
        <v>3028</v>
      </c>
      <c r="B2225">
        <v>1</v>
      </c>
      <c r="C2225">
        <v>33.43</v>
      </c>
      <c r="D2225">
        <v>4</v>
      </c>
    </row>
    <row r="2226" spans="1:4">
      <c r="A2226" s="9" t="s">
        <v>3029</v>
      </c>
      <c r="B2226">
        <v>1</v>
      </c>
      <c r="C2226">
        <v>21.58</v>
      </c>
      <c r="D2226">
        <v>3</v>
      </c>
    </row>
    <row r="2227" spans="1:4">
      <c r="A2227" s="9" t="s">
        <v>3030</v>
      </c>
      <c r="B2227">
        <v>1</v>
      </c>
      <c r="C2227">
        <v>37.81</v>
      </c>
      <c r="D2227">
        <v>8</v>
      </c>
    </row>
    <row r="2228" spans="1:4">
      <c r="A2228" s="9" t="s">
        <v>3031</v>
      </c>
      <c r="B2228">
        <v>1</v>
      </c>
      <c r="C2228">
        <v>38.5</v>
      </c>
      <c r="D2228">
        <v>4</v>
      </c>
    </row>
    <row r="2229" spans="1:4">
      <c r="A2229" s="9" t="s">
        <v>3032</v>
      </c>
      <c r="B2229">
        <v>1</v>
      </c>
      <c r="C2229">
        <v>3.64</v>
      </c>
      <c r="D2229">
        <v>3</v>
      </c>
    </row>
    <row r="2230" spans="1:4">
      <c r="A2230" s="9" t="s">
        <v>3033</v>
      </c>
      <c r="B2230">
        <v>1</v>
      </c>
      <c r="C2230">
        <v>36.65</v>
      </c>
      <c r="D2230">
        <v>2</v>
      </c>
    </row>
    <row r="2231" spans="1:4">
      <c r="A2231" s="9" t="s">
        <v>3034</v>
      </c>
      <c r="B2231">
        <v>1</v>
      </c>
      <c r="C2231">
        <v>3.84</v>
      </c>
      <c r="D2231">
        <v>9</v>
      </c>
    </row>
    <row r="2232" spans="1:4">
      <c r="A2232" s="9" t="s">
        <v>3035</v>
      </c>
      <c r="B2232">
        <v>1</v>
      </c>
      <c r="C2232">
        <v>23.82</v>
      </c>
      <c r="D2232">
        <v>3</v>
      </c>
    </row>
    <row r="2233" spans="1:4">
      <c r="A2233" s="9" t="s">
        <v>345</v>
      </c>
      <c r="B2233">
        <v>1</v>
      </c>
      <c r="C2233">
        <v>11.44</v>
      </c>
      <c r="D2233">
        <v>7</v>
      </c>
    </row>
    <row r="2234" spans="1:4">
      <c r="A2234" s="9" t="s">
        <v>3036</v>
      </c>
      <c r="B2234">
        <v>1</v>
      </c>
      <c r="C2234">
        <v>28.63</v>
      </c>
      <c r="D2234">
        <v>7</v>
      </c>
    </row>
    <row r="2235" spans="1:4">
      <c r="A2235" s="9" t="s">
        <v>3037</v>
      </c>
      <c r="B2235">
        <v>1</v>
      </c>
      <c r="C2235">
        <v>1.86</v>
      </c>
      <c r="D2235">
        <v>1</v>
      </c>
    </row>
    <row r="2236" spans="1:4">
      <c r="A2236" s="9" t="s">
        <v>3038</v>
      </c>
      <c r="B2236">
        <v>1</v>
      </c>
      <c r="C2236">
        <v>3.71</v>
      </c>
      <c r="D2236">
        <v>4</v>
      </c>
    </row>
    <row r="2237" spans="1:4">
      <c r="A2237" s="9" t="s">
        <v>3039</v>
      </c>
      <c r="B2237">
        <v>1</v>
      </c>
      <c r="C2237">
        <v>34.22</v>
      </c>
      <c r="D2237">
        <v>3</v>
      </c>
    </row>
    <row r="2238" spans="1:4">
      <c r="A2238" s="9" t="s">
        <v>3040</v>
      </c>
      <c r="B2238">
        <v>1</v>
      </c>
      <c r="C2238">
        <v>38.119999999999997</v>
      </c>
      <c r="D2238">
        <v>4</v>
      </c>
    </row>
    <row r="2239" spans="1:4">
      <c r="A2239" s="9" t="s">
        <v>3041</v>
      </c>
      <c r="B2239">
        <v>1</v>
      </c>
      <c r="C2239">
        <v>44.2</v>
      </c>
      <c r="D2239">
        <v>9</v>
      </c>
    </row>
    <row r="2240" spans="1:4">
      <c r="A2240" s="9" t="s">
        <v>3042</v>
      </c>
      <c r="B2240">
        <v>1</v>
      </c>
      <c r="C2240">
        <v>27.12</v>
      </c>
      <c r="D2240">
        <v>3</v>
      </c>
    </row>
    <row r="2241" spans="1:4">
      <c r="A2241" s="9" t="s">
        <v>3043</v>
      </c>
      <c r="B2241">
        <v>1</v>
      </c>
      <c r="C2241">
        <v>17.91</v>
      </c>
      <c r="D2241">
        <v>8</v>
      </c>
    </row>
    <row r="2242" spans="1:4">
      <c r="A2242" s="9" t="s">
        <v>3044</v>
      </c>
      <c r="B2242">
        <v>1</v>
      </c>
      <c r="C2242">
        <v>3.05</v>
      </c>
      <c r="D2242">
        <v>7</v>
      </c>
    </row>
    <row r="2243" spans="1:4">
      <c r="A2243" s="9" t="s">
        <v>3045</v>
      </c>
      <c r="B2243">
        <v>1</v>
      </c>
      <c r="C2243">
        <v>48.81</v>
      </c>
      <c r="D2243">
        <v>5</v>
      </c>
    </row>
    <row r="2244" spans="1:4">
      <c r="A2244" s="9" t="s">
        <v>26</v>
      </c>
      <c r="B2244">
        <v>1</v>
      </c>
      <c r="C2244">
        <v>15.79</v>
      </c>
      <c r="D2244">
        <v>8</v>
      </c>
    </row>
    <row r="2245" spans="1:4">
      <c r="A2245" s="9" t="s">
        <v>74</v>
      </c>
      <c r="B2245">
        <v>1</v>
      </c>
      <c r="C2245">
        <v>49.77</v>
      </c>
      <c r="D2245">
        <v>7</v>
      </c>
    </row>
    <row r="2246" spans="1:4">
      <c r="A2246" s="9" t="s">
        <v>346</v>
      </c>
      <c r="B2246">
        <v>1</v>
      </c>
      <c r="C2246">
        <v>42.73</v>
      </c>
      <c r="D2246">
        <v>3</v>
      </c>
    </row>
    <row r="2247" spans="1:4">
      <c r="A2247" s="9" t="s">
        <v>3046</v>
      </c>
      <c r="B2247">
        <v>1</v>
      </c>
      <c r="C2247">
        <v>30.05</v>
      </c>
      <c r="D2247">
        <v>1</v>
      </c>
    </row>
    <row r="2248" spans="1:4">
      <c r="A2248" s="9" t="s">
        <v>3047</v>
      </c>
      <c r="B2248">
        <v>1</v>
      </c>
      <c r="C2248">
        <v>30.88</v>
      </c>
      <c r="D2248">
        <v>3</v>
      </c>
    </row>
    <row r="2249" spans="1:4">
      <c r="A2249" s="9" t="s">
        <v>3048</v>
      </c>
      <c r="B2249">
        <v>1</v>
      </c>
      <c r="C2249">
        <v>17.420000000000002</v>
      </c>
      <c r="D2249">
        <v>1</v>
      </c>
    </row>
    <row r="2250" spans="1:4">
      <c r="A2250" s="9" t="s">
        <v>3049</v>
      </c>
      <c r="B2250">
        <v>1</v>
      </c>
      <c r="C2250">
        <v>24.19</v>
      </c>
      <c r="D2250">
        <v>6</v>
      </c>
    </row>
    <row r="2251" spans="1:4">
      <c r="A2251" s="9" t="s">
        <v>3050</v>
      </c>
      <c r="B2251">
        <v>1</v>
      </c>
      <c r="C2251">
        <v>25.85</v>
      </c>
      <c r="D2251">
        <v>5</v>
      </c>
    </row>
    <row r="2252" spans="1:4">
      <c r="A2252" s="9" t="s">
        <v>3051</v>
      </c>
      <c r="B2252">
        <v>1</v>
      </c>
      <c r="C2252">
        <v>37.21</v>
      </c>
      <c r="D2252">
        <v>4</v>
      </c>
    </row>
    <row r="2253" spans="1:4">
      <c r="A2253" s="9" t="s">
        <v>3052</v>
      </c>
      <c r="B2253">
        <v>1</v>
      </c>
      <c r="C2253">
        <v>40.92</v>
      </c>
      <c r="D2253">
        <v>5</v>
      </c>
    </row>
    <row r="2254" spans="1:4">
      <c r="A2254" s="9" t="s">
        <v>3053</v>
      </c>
      <c r="B2254">
        <v>1</v>
      </c>
      <c r="C2254">
        <v>12.53</v>
      </c>
      <c r="D2254">
        <v>4</v>
      </c>
    </row>
    <row r="2255" spans="1:4">
      <c r="A2255" s="9" t="s">
        <v>3054</v>
      </c>
      <c r="B2255">
        <v>1</v>
      </c>
      <c r="C2255">
        <v>8.75</v>
      </c>
      <c r="D2255">
        <v>8</v>
      </c>
    </row>
    <row r="2256" spans="1:4">
      <c r="A2256" s="9" t="s">
        <v>3055</v>
      </c>
      <c r="B2256">
        <v>1</v>
      </c>
      <c r="C2256">
        <v>23.03</v>
      </c>
      <c r="D2256">
        <v>3</v>
      </c>
    </row>
    <row r="2257" spans="1:4">
      <c r="A2257" s="9" t="s">
        <v>347</v>
      </c>
      <c r="B2257">
        <v>1</v>
      </c>
      <c r="C2257">
        <v>19.600000000000001</v>
      </c>
      <c r="D2257">
        <v>3</v>
      </c>
    </row>
    <row r="2258" spans="1:4">
      <c r="A2258" s="9" t="s">
        <v>3056</v>
      </c>
      <c r="B2258">
        <v>1</v>
      </c>
      <c r="C2258">
        <v>24.67</v>
      </c>
      <c r="D2258">
        <v>3</v>
      </c>
    </row>
    <row r="2259" spans="1:4">
      <c r="A2259" s="9" t="s">
        <v>3057</v>
      </c>
      <c r="B2259">
        <v>1</v>
      </c>
      <c r="C2259">
        <v>24.8</v>
      </c>
      <c r="D2259">
        <v>7</v>
      </c>
    </row>
    <row r="2260" spans="1:4">
      <c r="A2260" s="9" t="s">
        <v>3058</v>
      </c>
      <c r="B2260">
        <v>1</v>
      </c>
      <c r="C2260">
        <v>2.8</v>
      </c>
      <c r="D2260">
        <v>5</v>
      </c>
    </row>
    <row r="2261" spans="1:4">
      <c r="A2261" s="9" t="s">
        <v>3059</v>
      </c>
      <c r="B2261">
        <v>1</v>
      </c>
      <c r="C2261">
        <v>30.56</v>
      </c>
      <c r="D2261">
        <v>9</v>
      </c>
    </row>
    <row r="2262" spans="1:4">
      <c r="A2262" s="9" t="s">
        <v>3060</v>
      </c>
      <c r="B2262">
        <v>1</v>
      </c>
      <c r="C2262">
        <v>35.43</v>
      </c>
      <c r="D2262">
        <v>5</v>
      </c>
    </row>
    <row r="2263" spans="1:4">
      <c r="A2263" s="9" t="s">
        <v>3061</v>
      </c>
      <c r="B2263">
        <v>1</v>
      </c>
      <c r="C2263">
        <v>47.6</v>
      </c>
      <c r="D2263">
        <v>9</v>
      </c>
    </row>
    <row r="2264" spans="1:4">
      <c r="A2264" s="9" t="s">
        <v>3062</v>
      </c>
      <c r="B2264">
        <v>1</v>
      </c>
      <c r="C2264">
        <v>34.090000000000003</v>
      </c>
      <c r="D2264">
        <v>9</v>
      </c>
    </row>
    <row r="2265" spans="1:4">
      <c r="A2265" s="9" t="s">
        <v>3063</v>
      </c>
      <c r="B2265">
        <v>1</v>
      </c>
      <c r="C2265">
        <v>35.020000000000003</v>
      </c>
      <c r="D2265">
        <v>9</v>
      </c>
    </row>
    <row r="2266" spans="1:4">
      <c r="A2266" s="9" t="s">
        <v>3064</v>
      </c>
      <c r="B2266">
        <v>1</v>
      </c>
      <c r="C2266">
        <v>24.72</v>
      </c>
      <c r="D2266">
        <v>7</v>
      </c>
    </row>
    <row r="2267" spans="1:4">
      <c r="A2267" s="9" t="s">
        <v>3065</v>
      </c>
      <c r="B2267">
        <v>1</v>
      </c>
      <c r="C2267">
        <v>6.84</v>
      </c>
      <c r="D2267">
        <v>6</v>
      </c>
    </row>
    <row r="2268" spans="1:4">
      <c r="A2268" s="9" t="s">
        <v>348</v>
      </c>
      <c r="B2268">
        <v>1</v>
      </c>
      <c r="C2268">
        <v>45.13</v>
      </c>
      <c r="D2268">
        <v>1</v>
      </c>
    </row>
    <row r="2269" spans="1:4">
      <c r="A2269" s="9" t="s">
        <v>3066</v>
      </c>
      <c r="B2269">
        <v>1</v>
      </c>
      <c r="C2269">
        <v>6.88</v>
      </c>
      <c r="D2269">
        <v>9</v>
      </c>
    </row>
    <row r="2270" spans="1:4">
      <c r="A2270" s="9" t="s">
        <v>3067</v>
      </c>
      <c r="B2270">
        <v>1</v>
      </c>
      <c r="C2270">
        <v>47.08</v>
      </c>
      <c r="D2270">
        <v>7</v>
      </c>
    </row>
    <row r="2271" spans="1:4">
      <c r="A2271" s="9" t="s">
        <v>3068</v>
      </c>
      <c r="B2271">
        <v>1</v>
      </c>
      <c r="C2271">
        <v>26.34</v>
      </c>
      <c r="D2271">
        <v>3</v>
      </c>
    </row>
    <row r="2272" spans="1:4">
      <c r="A2272" s="9" t="s">
        <v>3069</v>
      </c>
      <c r="B2272">
        <v>1</v>
      </c>
      <c r="C2272">
        <v>24.81</v>
      </c>
      <c r="D2272">
        <v>1</v>
      </c>
    </row>
    <row r="2273" spans="1:4">
      <c r="A2273" s="9" t="s">
        <v>3070</v>
      </c>
      <c r="B2273">
        <v>1</v>
      </c>
      <c r="C2273">
        <v>45.17</v>
      </c>
      <c r="D2273">
        <v>8</v>
      </c>
    </row>
    <row r="2274" spans="1:4">
      <c r="A2274" s="9" t="s">
        <v>3071</v>
      </c>
      <c r="B2274">
        <v>1</v>
      </c>
      <c r="C2274">
        <v>4.67</v>
      </c>
      <c r="D2274">
        <v>6</v>
      </c>
    </row>
    <row r="2275" spans="1:4">
      <c r="A2275" s="9" t="s">
        <v>3072</v>
      </c>
      <c r="B2275">
        <v>1</v>
      </c>
      <c r="C2275">
        <v>11.48</v>
      </c>
      <c r="D2275">
        <v>3</v>
      </c>
    </row>
    <row r="2276" spans="1:4">
      <c r="A2276" s="9" t="s">
        <v>3073</v>
      </c>
      <c r="B2276">
        <v>1</v>
      </c>
      <c r="C2276">
        <v>47.06</v>
      </c>
      <c r="D2276">
        <v>7</v>
      </c>
    </row>
    <row r="2277" spans="1:4">
      <c r="A2277" s="9" t="s">
        <v>3074</v>
      </c>
      <c r="B2277">
        <v>1</v>
      </c>
      <c r="C2277">
        <v>16.73</v>
      </c>
      <c r="D2277">
        <v>8</v>
      </c>
    </row>
    <row r="2278" spans="1:4">
      <c r="A2278" s="9" t="s">
        <v>3075</v>
      </c>
      <c r="B2278">
        <v>1</v>
      </c>
      <c r="C2278">
        <v>33.840000000000003</v>
      </c>
      <c r="D2278">
        <v>3</v>
      </c>
    </row>
    <row r="2279" spans="1:4">
      <c r="A2279" s="9" t="s">
        <v>349</v>
      </c>
      <c r="B2279">
        <v>1</v>
      </c>
      <c r="C2279">
        <v>36.28</v>
      </c>
      <c r="D2279">
        <v>5</v>
      </c>
    </row>
    <row r="2280" spans="1:4">
      <c r="A2280" s="9" t="s">
        <v>3076</v>
      </c>
      <c r="B2280">
        <v>1</v>
      </c>
      <c r="C2280">
        <v>46.62</v>
      </c>
      <c r="D2280">
        <v>8</v>
      </c>
    </row>
    <row r="2281" spans="1:4">
      <c r="A2281" s="9" t="s">
        <v>3077</v>
      </c>
      <c r="B2281">
        <v>1</v>
      </c>
      <c r="C2281">
        <v>20.83</v>
      </c>
      <c r="D2281">
        <v>2</v>
      </c>
    </row>
    <row r="2282" spans="1:4">
      <c r="A2282" s="9" t="s">
        <v>3078</v>
      </c>
      <c r="B2282">
        <v>1</v>
      </c>
      <c r="C2282">
        <v>21.42</v>
      </c>
      <c r="D2282">
        <v>9</v>
      </c>
    </row>
    <row r="2283" spans="1:4">
      <c r="A2283" s="9" t="s">
        <v>3079</v>
      </c>
      <c r="B2283">
        <v>1</v>
      </c>
      <c r="C2283">
        <v>39.130000000000003</v>
      </c>
      <c r="D2283">
        <v>1</v>
      </c>
    </row>
    <row r="2284" spans="1:4">
      <c r="A2284" s="9" t="s">
        <v>3080</v>
      </c>
      <c r="B2284">
        <v>1</v>
      </c>
      <c r="C2284">
        <v>34.369999999999997</v>
      </c>
      <c r="D2284">
        <v>7</v>
      </c>
    </row>
    <row r="2285" spans="1:4">
      <c r="A2285" s="9" t="s">
        <v>3081</v>
      </c>
      <c r="B2285">
        <v>1</v>
      </c>
      <c r="C2285">
        <v>47.09</v>
      </c>
      <c r="D2285">
        <v>7</v>
      </c>
    </row>
    <row r="2286" spans="1:4">
      <c r="A2286" s="9" t="s">
        <v>3082</v>
      </c>
      <c r="B2286">
        <v>1</v>
      </c>
      <c r="C2286">
        <v>12.35</v>
      </c>
      <c r="D2286">
        <v>8</v>
      </c>
    </row>
    <row r="2287" spans="1:4">
      <c r="A2287" s="9" t="s">
        <v>3083</v>
      </c>
      <c r="B2287">
        <v>1</v>
      </c>
      <c r="C2287">
        <v>18.48</v>
      </c>
      <c r="D2287">
        <v>2</v>
      </c>
    </row>
    <row r="2288" spans="1:4">
      <c r="A2288" s="9" t="s">
        <v>3084</v>
      </c>
      <c r="B2288">
        <v>1</v>
      </c>
      <c r="C2288">
        <v>6.57</v>
      </c>
      <c r="D2288">
        <v>7</v>
      </c>
    </row>
    <row r="2289" spans="1:4">
      <c r="A2289" s="9" t="s">
        <v>3085</v>
      </c>
      <c r="B2289">
        <v>1</v>
      </c>
      <c r="C2289">
        <v>42.53</v>
      </c>
      <c r="D2289">
        <v>1</v>
      </c>
    </row>
    <row r="2290" spans="1:4">
      <c r="A2290" s="9" t="s">
        <v>350</v>
      </c>
      <c r="B2290">
        <v>1</v>
      </c>
      <c r="C2290">
        <v>22.4</v>
      </c>
      <c r="D2290">
        <v>7</v>
      </c>
    </row>
    <row r="2291" spans="1:4">
      <c r="A2291" s="9" t="s">
        <v>3086</v>
      </c>
      <c r="B2291">
        <v>1</v>
      </c>
      <c r="C2291">
        <v>25.6</v>
      </c>
      <c r="D2291">
        <v>9</v>
      </c>
    </row>
    <row r="2292" spans="1:4">
      <c r="A2292" s="9" t="s">
        <v>3087</v>
      </c>
      <c r="B2292">
        <v>1</v>
      </c>
      <c r="C2292">
        <v>12.91</v>
      </c>
      <c r="D2292">
        <v>7</v>
      </c>
    </row>
    <row r="2293" spans="1:4">
      <c r="A2293" s="9" t="s">
        <v>3088</v>
      </c>
      <c r="B2293">
        <v>1</v>
      </c>
      <c r="C2293">
        <v>9.26</v>
      </c>
      <c r="D2293">
        <v>4</v>
      </c>
    </row>
    <row r="2294" spans="1:4">
      <c r="A2294" s="9" t="s">
        <v>3089</v>
      </c>
      <c r="B2294">
        <v>1</v>
      </c>
      <c r="C2294">
        <v>12.42</v>
      </c>
      <c r="D2294">
        <v>6</v>
      </c>
    </row>
    <row r="2295" spans="1:4">
      <c r="A2295" s="9" t="s">
        <v>3090</v>
      </c>
      <c r="B2295">
        <v>1</v>
      </c>
      <c r="C2295">
        <v>2.89</v>
      </c>
      <c r="D2295">
        <v>1</v>
      </c>
    </row>
    <row r="2296" spans="1:4">
      <c r="A2296" s="9" t="s">
        <v>3091</v>
      </c>
      <c r="B2296">
        <v>1</v>
      </c>
      <c r="C2296">
        <v>26.44</v>
      </c>
      <c r="D2296">
        <v>8</v>
      </c>
    </row>
    <row r="2297" spans="1:4">
      <c r="A2297" s="9" t="s">
        <v>3092</v>
      </c>
      <c r="B2297">
        <v>1</v>
      </c>
      <c r="C2297">
        <v>27.7</v>
      </c>
      <c r="D2297">
        <v>1</v>
      </c>
    </row>
    <row r="2298" spans="1:4">
      <c r="A2298" s="9" t="s">
        <v>3093</v>
      </c>
      <c r="B2298">
        <v>1</v>
      </c>
      <c r="C2298">
        <v>24.64</v>
      </c>
      <c r="D2298">
        <v>6</v>
      </c>
    </row>
    <row r="2299" spans="1:4">
      <c r="A2299" s="9" t="s">
        <v>3094</v>
      </c>
      <c r="B2299">
        <v>1</v>
      </c>
      <c r="C2299">
        <v>17.82</v>
      </c>
      <c r="D2299">
        <v>8</v>
      </c>
    </row>
    <row r="2300" spans="1:4">
      <c r="A2300" s="9" t="s">
        <v>3095</v>
      </c>
      <c r="B2300">
        <v>1</v>
      </c>
      <c r="C2300">
        <v>43.72</v>
      </c>
      <c r="D2300">
        <v>1</v>
      </c>
    </row>
    <row r="2301" spans="1:4">
      <c r="A2301" s="9" t="s">
        <v>351</v>
      </c>
      <c r="B2301">
        <v>1</v>
      </c>
      <c r="C2301">
        <v>12.46</v>
      </c>
      <c r="D2301">
        <v>9</v>
      </c>
    </row>
    <row r="2302" spans="1:4">
      <c r="A2302" s="9" t="s">
        <v>3096</v>
      </c>
      <c r="B2302">
        <v>1</v>
      </c>
      <c r="C2302">
        <v>36.58</v>
      </c>
      <c r="D2302">
        <v>7</v>
      </c>
    </row>
    <row r="2303" spans="1:4">
      <c r="A2303" s="9" t="s">
        <v>3097</v>
      </c>
      <c r="B2303">
        <v>1</v>
      </c>
      <c r="C2303">
        <v>1.47</v>
      </c>
      <c r="D2303">
        <v>6</v>
      </c>
    </row>
    <row r="2304" spans="1:4">
      <c r="A2304" s="9" t="s">
        <v>3098</v>
      </c>
      <c r="B2304">
        <v>1</v>
      </c>
      <c r="C2304">
        <v>0.51</v>
      </c>
      <c r="D2304">
        <v>5</v>
      </c>
    </row>
    <row r="2305" spans="1:4">
      <c r="A2305" s="9" t="s">
        <v>3099</v>
      </c>
      <c r="B2305">
        <v>1</v>
      </c>
      <c r="C2305">
        <v>12.12</v>
      </c>
      <c r="D2305">
        <v>3</v>
      </c>
    </row>
    <row r="2306" spans="1:4">
      <c r="A2306" s="9" t="s">
        <v>3100</v>
      </c>
      <c r="B2306">
        <v>1</v>
      </c>
      <c r="C2306">
        <v>21.21</v>
      </c>
      <c r="D2306">
        <v>5</v>
      </c>
    </row>
    <row r="2307" spans="1:4">
      <c r="A2307" s="9" t="s">
        <v>3101</v>
      </c>
      <c r="B2307">
        <v>1</v>
      </c>
      <c r="C2307">
        <v>39.409999999999997</v>
      </c>
      <c r="D2307">
        <v>3</v>
      </c>
    </row>
    <row r="2308" spans="1:4">
      <c r="A2308" s="9" t="s">
        <v>3102</v>
      </c>
      <c r="B2308">
        <v>1</v>
      </c>
      <c r="C2308">
        <v>32.69</v>
      </c>
      <c r="D2308">
        <v>3</v>
      </c>
    </row>
    <row r="2309" spans="1:4">
      <c r="A2309" s="9" t="s">
        <v>3103</v>
      </c>
      <c r="B2309">
        <v>1</v>
      </c>
      <c r="C2309">
        <v>7.62</v>
      </c>
      <c r="D2309">
        <v>6</v>
      </c>
    </row>
    <row r="2310" spans="1:4">
      <c r="A2310" s="9" t="s">
        <v>3104</v>
      </c>
      <c r="B2310">
        <v>1</v>
      </c>
      <c r="C2310">
        <v>4.3499999999999996</v>
      </c>
      <c r="D2310">
        <v>1</v>
      </c>
    </row>
    <row r="2311" spans="1:4">
      <c r="A2311" s="9" t="s">
        <v>3105</v>
      </c>
      <c r="B2311">
        <v>1</v>
      </c>
      <c r="C2311">
        <v>9.3699999999999992</v>
      </c>
      <c r="D2311">
        <v>6</v>
      </c>
    </row>
    <row r="2312" spans="1:4">
      <c r="A2312" s="9" t="s">
        <v>352</v>
      </c>
      <c r="B2312">
        <v>1</v>
      </c>
      <c r="C2312">
        <v>43.43</v>
      </c>
      <c r="D2312">
        <v>1</v>
      </c>
    </row>
    <row r="2313" spans="1:4">
      <c r="A2313" s="9" t="s">
        <v>3106</v>
      </c>
      <c r="B2313">
        <v>1</v>
      </c>
      <c r="C2313">
        <v>29.07</v>
      </c>
      <c r="D2313">
        <v>1</v>
      </c>
    </row>
    <row r="2314" spans="1:4">
      <c r="A2314" s="9" t="s">
        <v>3107</v>
      </c>
      <c r="B2314">
        <v>1</v>
      </c>
      <c r="C2314">
        <v>46.5</v>
      </c>
      <c r="D2314">
        <v>3</v>
      </c>
    </row>
    <row r="2315" spans="1:4">
      <c r="A2315" s="9" t="s">
        <v>3108</v>
      </c>
      <c r="B2315">
        <v>1</v>
      </c>
      <c r="C2315">
        <v>40.549999999999997</v>
      </c>
      <c r="D2315">
        <v>5</v>
      </c>
    </row>
    <row r="2316" spans="1:4">
      <c r="A2316" s="9" t="s">
        <v>3109</v>
      </c>
      <c r="B2316">
        <v>1</v>
      </c>
      <c r="C2316">
        <v>22.4</v>
      </c>
      <c r="D2316">
        <v>8</v>
      </c>
    </row>
    <row r="2317" spans="1:4">
      <c r="A2317" s="9" t="s">
        <v>3110</v>
      </c>
      <c r="B2317">
        <v>1</v>
      </c>
      <c r="C2317">
        <v>32.29</v>
      </c>
      <c r="D2317">
        <v>2</v>
      </c>
    </row>
    <row r="2318" spans="1:4">
      <c r="A2318" s="9" t="s">
        <v>3111</v>
      </c>
      <c r="B2318">
        <v>1</v>
      </c>
      <c r="C2318">
        <v>19.149999999999999</v>
      </c>
      <c r="D2318">
        <v>2</v>
      </c>
    </row>
    <row r="2319" spans="1:4">
      <c r="A2319" s="9" t="s">
        <v>3112</v>
      </c>
      <c r="B2319">
        <v>1</v>
      </c>
      <c r="C2319">
        <v>41.7</v>
      </c>
      <c r="D2319">
        <v>2</v>
      </c>
    </row>
    <row r="2320" spans="1:4">
      <c r="A2320" s="9" t="s">
        <v>3113</v>
      </c>
      <c r="B2320">
        <v>1</v>
      </c>
      <c r="C2320">
        <v>31.89</v>
      </c>
      <c r="D2320">
        <v>7</v>
      </c>
    </row>
    <row r="2321" spans="1:4">
      <c r="A2321" s="9" t="s">
        <v>3114</v>
      </c>
      <c r="B2321">
        <v>1</v>
      </c>
      <c r="C2321">
        <v>4.5199999999999996</v>
      </c>
      <c r="D2321">
        <v>9</v>
      </c>
    </row>
    <row r="2322" spans="1:4">
      <c r="A2322" s="9" t="s">
        <v>3115</v>
      </c>
      <c r="B2322">
        <v>1</v>
      </c>
      <c r="C2322">
        <v>27.96</v>
      </c>
      <c r="D2322">
        <v>3</v>
      </c>
    </row>
    <row r="2323" spans="1:4">
      <c r="A2323" s="9" t="s">
        <v>353</v>
      </c>
      <c r="B2323">
        <v>1</v>
      </c>
      <c r="C2323">
        <v>25.01</v>
      </c>
      <c r="D2323">
        <v>6</v>
      </c>
    </row>
    <row r="2324" spans="1:4">
      <c r="A2324" s="9" t="s">
        <v>3116</v>
      </c>
      <c r="B2324">
        <v>1</v>
      </c>
      <c r="C2324">
        <v>3.46</v>
      </c>
      <c r="D2324">
        <v>5</v>
      </c>
    </row>
    <row r="2325" spans="1:4">
      <c r="A2325" s="9" t="s">
        <v>3117</v>
      </c>
      <c r="B2325">
        <v>1</v>
      </c>
      <c r="C2325">
        <v>23.03</v>
      </c>
      <c r="D2325">
        <v>5</v>
      </c>
    </row>
    <row r="2326" spans="1:4">
      <c r="A2326" s="9" t="s">
        <v>3118</v>
      </c>
      <c r="B2326">
        <v>1</v>
      </c>
      <c r="C2326">
        <v>4.3</v>
      </c>
      <c r="D2326">
        <v>3</v>
      </c>
    </row>
    <row r="2327" spans="1:4">
      <c r="A2327" s="9" t="s">
        <v>3119</v>
      </c>
      <c r="B2327">
        <v>1</v>
      </c>
      <c r="C2327">
        <v>40.83</v>
      </c>
      <c r="D2327">
        <v>5</v>
      </c>
    </row>
    <row r="2328" spans="1:4">
      <c r="A2328" s="9" t="s">
        <v>3120</v>
      </c>
      <c r="B2328">
        <v>1</v>
      </c>
      <c r="C2328">
        <v>37.22</v>
      </c>
      <c r="D2328">
        <v>3</v>
      </c>
    </row>
    <row r="2329" spans="1:4">
      <c r="A2329" s="9" t="s">
        <v>3121</v>
      </c>
      <c r="B2329">
        <v>1</v>
      </c>
      <c r="C2329">
        <v>16.95</v>
      </c>
      <c r="D2329">
        <v>6</v>
      </c>
    </row>
    <row r="2330" spans="1:4">
      <c r="A2330" s="9" t="s">
        <v>3122</v>
      </c>
      <c r="B2330">
        <v>1</v>
      </c>
      <c r="C2330">
        <v>25.87</v>
      </c>
      <c r="D2330">
        <v>6</v>
      </c>
    </row>
    <row r="2331" spans="1:4">
      <c r="A2331" s="9" t="s">
        <v>3123</v>
      </c>
      <c r="B2331">
        <v>1</v>
      </c>
      <c r="C2331">
        <v>34.880000000000003</v>
      </c>
      <c r="D2331">
        <v>4</v>
      </c>
    </row>
    <row r="2332" spans="1:4">
      <c r="A2332" s="9" t="s">
        <v>3124</v>
      </c>
      <c r="B2332">
        <v>1</v>
      </c>
      <c r="C2332">
        <v>2</v>
      </c>
      <c r="D2332">
        <v>3</v>
      </c>
    </row>
    <row r="2333" spans="1:4">
      <c r="A2333" s="9" t="s">
        <v>3125</v>
      </c>
      <c r="B2333">
        <v>1</v>
      </c>
      <c r="C2333">
        <v>0.56999999999999995</v>
      </c>
      <c r="D2333">
        <v>9</v>
      </c>
    </row>
    <row r="2334" spans="1:4">
      <c r="A2334" s="9" t="s">
        <v>354</v>
      </c>
      <c r="B2334">
        <v>1</v>
      </c>
      <c r="C2334">
        <v>11.49</v>
      </c>
      <c r="D2334">
        <v>5</v>
      </c>
    </row>
    <row r="2335" spans="1:4">
      <c r="A2335" s="9" t="s">
        <v>3126</v>
      </c>
      <c r="B2335">
        <v>1</v>
      </c>
      <c r="C2335">
        <v>27.16</v>
      </c>
      <c r="D2335">
        <v>4</v>
      </c>
    </row>
    <row r="2336" spans="1:4">
      <c r="A2336" s="9" t="s">
        <v>3127</v>
      </c>
      <c r="B2336">
        <v>1</v>
      </c>
      <c r="C2336">
        <v>18.89</v>
      </c>
      <c r="D2336">
        <v>3</v>
      </c>
    </row>
    <row r="2337" spans="1:4">
      <c r="A2337" s="9" t="s">
        <v>3128</v>
      </c>
      <c r="B2337">
        <v>1</v>
      </c>
      <c r="C2337">
        <v>21.14</v>
      </c>
      <c r="D2337">
        <v>6</v>
      </c>
    </row>
    <row r="2338" spans="1:4">
      <c r="A2338" s="9" t="s">
        <v>3129</v>
      </c>
      <c r="B2338">
        <v>1</v>
      </c>
      <c r="C2338">
        <v>11.92</v>
      </c>
      <c r="D2338">
        <v>1</v>
      </c>
    </row>
    <row r="2339" spans="1:4">
      <c r="A2339" s="9" t="s">
        <v>3130</v>
      </c>
      <c r="B2339">
        <v>1</v>
      </c>
      <c r="C2339">
        <v>13.25</v>
      </c>
      <c r="D2339">
        <v>7</v>
      </c>
    </row>
    <row r="2340" spans="1:4">
      <c r="A2340" s="9" t="s">
        <v>3131</v>
      </c>
      <c r="B2340">
        <v>1</v>
      </c>
      <c r="C2340">
        <v>23.59</v>
      </c>
      <c r="D2340">
        <v>8</v>
      </c>
    </row>
    <row r="2341" spans="1:4">
      <c r="A2341" s="9" t="s">
        <v>3132</v>
      </c>
      <c r="B2341">
        <v>1</v>
      </c>
      <c r="C2341">
        <v>29.84</v>
      </c>
      <c r="D2341">
        <v>5</v>
      </c>
    </row>
    <row r="2342" spans="1:4">
      <c r="A2342" s="9" t="s">
        <v>3133</v>
      </c>
      <c r="B2342">
        <v>1</v>
      </c>
      <c r="C2342">
        <v>7.75</v>
      </c>
      <c r="D2342">
        <v>1</v>
      </c>
    </row>
    <row r="2343" spans="1:4">
      <c r="A2343" s="9" t="s">
        <v>3134</v>
      </c>
      <c r="B2343">
        <v>1</v>
      </c>
      <c r="C2343">
        <v>38.46</v>
      </c>
      <c r="D2343">
        <v>1</v>
      </c>
    </row>
    <row r="2344" spans="1:4">
      <c r="A2344" s="9" t="s">
        <v>3135</v>
      </c>
      <c r="B2344">
        <v>1</v>
      </c>
      <c r="C2344">
        <v>1.49</v>
      </c>
      <c r="D2344">
        <v>6</v>
      </c>
    </row>
    <row r="2345" spans="1:4">
      <c r="A2345" s="9" t="s">
        <v>355</v>
      </c>
      <c r="B2345">
        <v>1</v>
      </c>
      <c r="C2345">
        <v>28.33</v>
      </c>
      <c r="D2345">
        <v>2</v>
      </c>
    </row>
    <row r="2346" spans="1:4">
      <c r="A2346" s="9" t="s">
        <v>3136</v>
      </c>
      <c r="B2346">
        <v>1</v>
      </c>
      <c r="C2346">
        <v>15.13</v>
      </c>
      <c r="D2346">
        <v>5</v>
      </c>
    </row>
    <row r="2347" spans="1:4">
      <c r="A2347" s="9" t="s">
        <v>3137</v>
      </c>
      <c r="B2347">
        <v>1</v>
      </c>
      <c r="C2347">
        <v>48.25</v>
      </c>
      <c r="D2347">
        <v>3</v>
      </c>
    </row>
    <row r="2348" spans="1:4">
      <c r="A2348" s="9" t="s">
        <v>3138</v>
      </c>
      <c r="B2348">
        <v>1</v>
      </c>
      <c r="C2348">
        <v>35.950000000000003</v>
      </c>
      <c r="D2348">
        <v>3</v>
      </c>
    </row>
    <row r="2349" spans="1:4">
      <c r="A2349" s="9" t="s">
        <v>3139</v>
      </c>
      <c r="B2349">
        <v>1</v>
      </c>
      <c r="C2349">
        <v>14.56</v>
      </c>
      <c r="D2349">
        <v>7</v>
      </c>
    </row>
    <row r="2350" spans="1:4">
      <c r="A2350" s="9" t="s">
        <v>3140</v>
      </c>
      <c r="B2350">
        <v>1</v>
      </c>
      <c r="C2350">
        <v>15.87</v>
      </c>
      <c r="D2350">
        <v>3</v>
      </c>
    </row>
    <row r="2351" spans="1:4">
      <c r="A2351" s="9" t="s">
        <v>3141</v>
      </c>
      <c r="B2351">
        <v>1</v>
      </c>
      <c r="C2351">
        <v>11.47</v>
      </c>
      <c r="D2351">
        <v>7</v>
      </c>
    </row>
    <row r="2352" spans="1:4">
      <c r="A2352" s="9" t="s">
        <v>3142</v>
      </c>
      <c r="B2352">
        <v>1</v>
      </c>
      <c r="C2352">
        <v>1.1100000000000001</v>
      </c>
      <c r="D2352">
        <v>6</v>
      </c>
    </row>
    <row r="2353" spans="1:4">
      <c r="A2353" s="9" t="s">
        <v>3143</v>
      </c>
      <c r="B2353">
        <v>1</v>
      </c>
      <c r="C2353">
        <v>29.79</v>
      </c>
      <c r="D2353">
        <v>3</v>
      </c>
    </row>
    <row r="2354" spans="1:4">
      <c r="A2354" s="9" t="s">
        <v>3144</v>
      </c>
      <c r="B2354">
        <v>1</v>
      </c>
      <c r="C2354">
        <v>26.67</v>
      </c>
      <c r="D2354">
        <v>4</v>
      </c>
    </row>
    <row r="2355" spans="1:4">
      <c r="A2355" s="9" t="s">
        <v>3145</v>
      </c>
      <c r="B2355">
        <v>1</v>
      </c>
      <c r="C2355">
        <v>32.9</v>
      </c>
      <c r="D2355">
        <v>1</v>
      </c>
    </row>
    <row r="2356" spans="1:4">
      <c r="A2356" s="9" t="s">
        <v>75</v>
      </c>
      <c r="B2356">
        <v>1</v>
      </c>
      <c r="C2356">
        <v>45.29</v>
      </c>
      <c r="D2356">
        <v>5</v>
      </c>
    </row>
    <row r="2357" spans="1:4">
      <c r="A2357" s="9" t="s">
        <v>356</v>
      </c>
      <c r="B2357">
        <v>1</v>
      </c>
      <c r="C2357">
        <v>14.09</v>
      </c>
      <c r="D2357">
        <v>4</v>
      </c>
    </row>
    <row r="2358" spans="1:4">
      <c r="A2358" s="9" t="s">
        <v>3146</v>
      </c>
      <c r="B2358">
        <v>1</v>
      </c>
      <c r="C2358">
        <v>38.99</v>
      </c>
      <c r="D2358">
        <v>7</v>
      </c>
    </row>
    <row r="2359" spans="1:4">
      <c r="A2359" s="9" t="s">
        <v>3147</v>
      </c>
      <c r="B2359">
        <v>1</v>
      </c>
      <c r="C2359">
        <v>11.21</v>
      </c>
      <c r="D2359">
        <v>5</v>
      </c>
    </row>
    <row r="2360" spans="1:4">
      <c r="A2360" s="9" t="s">
        <v>3148</v>
      </c>
      <c r="B2360">
        <v>1</v>
      </c>
      <c r="C2360">
        <v>3.23</v>
      </c>
      <c r="D2360">
        <v>8</v>
      </c>
    </row>
    <row r="2361" spans="1:4">
      <c r="A2361" s="9" t="s">
        <v>3149</v>
      </c>
      <c r="B2361">
        <v>1</v>
      </c>
      <c r="C2361">
        <v>1.42</v>
      </c>
      <c r="D2361">
        <v>9</v>
      </c>
    </row>
    <row r="2362" spans="1:4">
      <c r="A2362" s="9" t="s">
        <v>3150</v>
      </c>
      <c r="B2362">
        <v>1</v>
      </c>
      <c r="C2362">
        <v>42.96</v>
      </c>
      <c r="D2362">
        <v>7</v>
      </c>
    </row>
    <row r="2363" spans="1:4">
      <c r="A2363" s="9" t="s">
        <v>3151</v>
      </c>
      <c r="B2363">
        <v>1</v>
      </c>
      <c r="C2363">
        <v>0.44</v>
      </c>
      <c r="D2363">
        <v>9</v>
      </c>
    </row>
    <row r="2364" spans="1:4">
      <c r="A2364" s="9" t="s">
        <v>3152</v>
      </c>
      <c r="B2364">
        <v>1</v>
      </c>
      <c r="C2364">
        <v>9.9</v>
      </c>
      <c r="D2364">
        <v>9</v>
      </c>
    </row>
    <row r="2365" spans="1:4">
      <c r="A2365" s="9" t="s">
        <v>3153</v>
      </c>
      <c r="B2365">
        <v>1</v>
      </c>
      <c r="C2365">
        <v>8.2799999999999994</v>
      </c>
      <c r="D2365">
        <v>6</v>
      </c>
    </row>
    <row r="2366" spans="1:4">
      <c r="A2366" s="9" t="s">
        <v>3154</v>
      </c>
      <c r="B2366">
        <v>1</v>
      </c>
      <c r="C2366">
        <v>5.47</v>
      </c>
      <c r="D2366">
        <v>5</v>
      </c>
    </row>
    <row r="2367" spans="1:4">
      <c r="A2367" s="9" t="s">
        <v>3155</v>
      </c>
      <c r="B2367">
        <v>1</v>
      </c>
      <c r="C2367">
        <v>32.82</v>
      </c>
      <c r="D2367">
        <v>1</v>
      </c>
    </row>
    <row r="2368" spans="1:4">
      <c r="A2368" s="9" t="s">
        <v>357</v>
      </c>
      <c r="B2368">
        <v>1</v>
      </c>
      <c r="C2368">
        <v>34.18</v>
      </c>
      <c r="D2368">
        <v>5</v>
      </c>
    </row>
    <row r="2369" spans="1:4">
      <c r="A2369" s="9" t="s">
        <v>3156</v>
      </c>
      <c r="B2369">
        <v>1</v>
      </c>
      <c r="C2369">
        <v>3.05</v>
      </c>
      <c r="D2369">
        <v>7</v>
      </c>
    </row>
    <row r="2370" spans="1:4">
      <c r="A2370" s="9" t="s">
        <v>3157</v>
      </c>
      <c r="B2370">
        <v>1</v>
      </c>
      <c r="C2370">
        <v>4.59</v>
      </c>
      <c r="D2370">
        <v>6</v>
      </c>
    </row>
    <row r="2371" spans="1:4">
      <c r="A2371" s="9" t="s">
        <v>3158</v>
      </c>
      <c r="B2371">
        <v>1</v>
      </c>
      <c r="C2371">
        <v>49.27</v>
      </c>
      <c r="D2371">
        <v>5</v>
      </c>
    </row>
    <row r="2372" spans="1:4">
      <c r="A2372" s="9" t="s">
        <v>3159</v>
      </c>
      <c r="B2372">
        <v>1</v>
      </c>
      <c r="C2372">
        <v>29.01</v>
      </c>
      <c r="D2372">
        <v>3</v>
      </c>
    </row>
    <row r="2373" spans="1:4">
      <c r="A2373" s="9" t="s">
        <v>3160</v>
      </c>
      <c r="B2373">
        <v>1</v>
      </c>
      <c r="C2373">
        <v>28.89</v>
      </c>
      <c r="D2373">
        <v>2</v>
      </c>
    </row>
    <row r="2374" spans="1:4">
      <c r="A2374" s="9" t="s">
        <v>3161</v>
      </c>
      <c r="B2374">
        <v>1</v>
      </c>
      <c r="C2374">
        <v>37.979999999999997</v>
      </c>
      <c r="D2374">
        <v>2</v>
      </c>
    </row>
    <row r="2375" spans="1:4">
      <c r="A2375" s="9" t="s">
        <v>3162</v>
      </c>
      <c r="B2375">
        <v>1</v>
      </c>
      <c r="C2375">
        <v>36.47</v>
      </c>
      <c r="D2375">
        <v>5</v>
      </c>
    </row>
    <row r="2376" spans="1:4">
      <c r="A2376" s="9" t="s">
        <v>3163</v>
      </c>
      <c r="B2376">
        <v>1</v>
      </c>
      <c r="C2376">
        <v>14.2</v>
      </c>
      <c r="D2376">
        <v>3</v>
      </c>
    </row>
    <row r="2377" spans="1:4">
      <c r="A2377" s="9" t="s">
        <v>3164</v>
      </c>
      <c r="B2377">
        <v>1</v>
      </c>
      <c r="C2377">
        <v>49.97</v>
      </c>
      <c r="D2377">
        <v>1</v>
      </c>
    </row>
    <row r="2378" spans="1:4">
      <c r="A2378" s="9" t="s">
        <v>3165</v>
      </c>
      <c r="B2378">
        <v>1</v>
      </c>
      <c r="C2378">
        <v>18.79</v>
      </c>
      <c r="D2378">
        <v>4</v>
      </c>
    </row>
    <row r="2379" spans="1:4">
      <c r="A2379" s="9" t="s">
        <v>358</v>
      </c>
      <c r="B2379">
        <v>1</v>
      </c>
      <c r="C2379">
        <v>37.29</v>
      </c>
      <c r="D2379">
        <v>1</v>
      </c>
    </row>
    <row r="2380" spans="1:4">
      <c r="A2380" s="9" t="s">
        <v>3166</v>
      </c>
      <c r="B2380">
        <v>1</v>
      </c>
      <c r="C2380">
        <v>36.07</v>
      </c>
      <c r="D2380">
        <v>6</v>
      </c>
    </row>
    <row r="2381" spans="1:4">
      <c r="A2381" s="9" t="s">
        <v>3167</v>
      </c>
      <c r="B2381">
        <v>1</v>
      </c>
      <c r="C2381">
        <v>36.97</v>
      </c>
      <c r="D2381">
        <v>9</v>
      </c>
    </row>
    <row r="2382" spans="1:4">
      <c r="A2382" s="9" t="s">
        <v>3168</v>
      </c>
      <c r="B2382">
        <v>1</v>
      </c>
      <c r="C2382">
        <v>25.66</v>
      </c>
      <c r="D2382">
        <v>2</v>
      </c>
    </row>
    <row r="2383" spans="1:4">
      <c r="A2383" s="9" t="s">
        <v>3169</v>
      </c>
      <c r="B2383">
        <v>1</v>
      </c>
      <c r="C2383">
        <v>41.2</v>
      </c>
      <c r="D2383">
        <v>3</v>
      </c>
    </row>
    <row r="2384" spans="1:4">
      <c r="A2384" s="9" t="s">
        <v>3170</v>
      </c>
      <c r="B2384">
        <v>1</v>
      </c>
      <c r="C2384">
        <v>49.93</v>
      </c>
      <c r="D2384">
        <v>3</v>
      </c>
    </row>
    <row r="2385" spans="1:4">
      <c r="A2385" s="9" t="s">
        <v>3171</v>
      </c>
      <c r="B2385">
        <v>1</v>
      </c>
      <c r="C2385">
        <v>46.72</v>
      </c>
      <c r="D2385">
        <v>1</v>
      </c>
    </row>
    <row r="2386" spans="1:4">
      <c r="A2386" s="9" t="s">
        <v>3172</v>
      </c>
      <c r="B2386">
        <v>1</v>
      </c>
      <c r="C2386">
        <v>23.98</v>
      </c>
      <c r="D2386">
        <v>5</v>
      </c>
    </row>
    <row r="2387" spans="1:4">
      <c r="A2387" s="9" t="s">
        <v>3173</v>
      </c>
      <c r="B2387">
        <v>1</v>
      </c>
      <c r="C2387">
        <v>17.18</v>
      </c>
      <c r="D2387">
        <v>3</v>
      </c>
    </row>
    <row r="2388" spans="1:4">
      <c r="A2388" s="9" t="s">
        <v>3174</v>
      </c>
      <c r="B2388">
        <v>1</v>
      </c>
      <c r="C2388">
        <v>19.420000000000002</v>
      </c>
      <c r="D2388">
        <v>1</v>
      </c>
    </row>
    <row r="2389" spans="1:4">
      <c r="A2389" s="9" t="s">
        <v>3175</v>
      </c>
      <c r="B2389">
        <v>1</v>
      </c>
      <c r="C2389">
        <v>21.85</v>
      </c>
      <c r="D2389">
        <v>8</v>
      </c>
    </row>
    <row r="2390" spans="1:4">
      <c r="A2390" s="9" t="s">
        <v>359</v>
      </c>
      <c r="B2390">
        <v>1</v>
      </c>
      <c r="C2390">
        <v>13.39</v>
      </c>
      <c r="D2390">
        <v>5</v>
      </c>
    </row>
    <row r="2391" spans="1:4">
      <c r="A2391" s="9" t="s">
        <v>3176</v>
      </c>
      <c r="B2391">
        <v>1</v>
      </c>
      <c r="C2391">
        <v>48.71</v>
      </c>
      <c r="D2391">
        <v>6</v>
      </c>
    </row>
    <row r="2392" spans="1:4">
      <c r="A2392" s="9" t="s">
        <v>3177</v>
      </c>
      <c r="B2392">
        <v>1</v>
      </c>
      <c r="C2392">
        <v>49.04</v>
      </c>
      <c r="D2392">
        <v>8</v>
      </c>
    </row>
    <row r="2393" spans="1:4">
      <c r="A2393" s="9" t="s">
        <v>3178</v>
      </c>
      <c r="B2393">
        <v>1</v>
      </c>
      <c r="C2393">
        <v>13.72</v>
      </c>
      <c r="D2393">
        <v>7</v>
      </c>
    </row>
    <row r="2394" spans="1:4">
      <c r="A2394" s="9" t="s">
        <v>3179</v>
      </c>
      <c r="B2394">
        <v>1</v>
      </c>
      <c r="C2394">
        <v>22.52</v>
      </c>
      <c r="D2394">
        <v>8</v>
      </c>
    </row>
    <row r="2395" spans="1:4">
      <c r="A2395" s="9" t="s">
        <v>3180</v>
      </c>
      <c r="B2395">
        <v>1</v>
      </c>
      <c r="C2395">
        <v>3.43</v>
      </c>
      <c r="D2395">
        <v>4</v>
      </c>
    </row>
    <row r="2396" spans="1:4">
      <c r="A2396" s="9" t="s">
        <v>3181</v>
      </c>
      <c r="B2396">
        <v>1</v>
      </c>
      <c r="C2396">
        <v>34.69</v>
      </c>
      <c r="D2396">
        <v>6</v>
      </c>
    </row>
    <row r="2397" spans="1:4">
      <c r="A2397" s="9" t="s">
        <v>3182</v>
      </c>
      <c r="B2397">
        <v>1</v>
      </c>
      <c r="C2397">
        <v>22.47</v>
      </c>
      <c r="D2397">
        <v>3</v>
      </c>
    </row>
    <row r="2398" spans="1:4">
      <c r="A2398" s="9" t="s">
        <v>3183</v>
      </c>
      <c r="B2398">
        <v>1</v>
      </c>
      <c r="C2398">
        <v>32.69</v>
      </c>
      <c r="D2398">
        <v>9</v>
      </c>
    </row>
    <row r="2399" spans="1:4">
      <c r="A2399" s="9" t="s">
        <v>3184</v>
      </c>
      <c r="B2399">
        <v>1</v>
      </c>
      <c r="C2399">
        <v>22.16</v>
      </c>
      <c r="D2399">
        <v>1</v>
      </c>
    </row>
    <row r="2400" spans="1:4">
      <c r="A2400" s="9" t="s">
        <v>3185</v>
      </c>
      <c r="B2400">
        <v>1</v>
      </c>
      <c r="C2400">
        <v>38.590000000000003</v>
      </c>
      <c r="D2400">
        <v>9</v>
      </c>
    </row>
    <row r="2401" spans="1:4">
      <c r="A2401" s="9" t="s">
        <v>360</v>
      </c>
      <c r="B2401">
        <v>1</v>
      </c>
      <c r="C2401">
        <v>10.25</v>
      </c>
      <c r="D2401">
        <v>3</v>
      </c>
    </row>
    <row r="2402" spans="1:4">
      <c r="A2402" s="9" t="s">
        <v>3186</v>
      </c>
      <c r="B2402">
        <v>1</v>
      </c>
      <c r="C2402">
        <v>16.54</v>
      </c>
      <c r="D2402">
        <v>3</v>
      </c>
    </row>
    <row r="2403" spans="1:4">
      <c r="A2403" s="9" t="s">
        <v>3187</v>
      </c>
      <c r="B2403">
        <v>1</v>
      </c>
      <c r="C2403">
        <v>9.56</v>
      </c>
      <c r="D2403">
        <v>3</v>
      </c>
    </row>
    <row r="2404" spans="1:4">
      <c r="A2404" s="9" t="s">
        <v>3188</v>
      </c>
      <c r="B2404">
        <v>1</v>
      </c>
      <c r="C2404">
        <v>43.93</v>
      </c>
      <c r="D2404">
        <v>3</v>
      </c>
    </row>
    <row r="2405" spans="1:4">
      <c r="A2405" s="9" t="s">
        <v>3189</v>
      </c>
      <c r="B2405">
        <v>1</v>
      </c>
      <c r="C2405">
        <v>1.61</v>
      </c>
      <c r="D2405">
        <v>5</v>
      </c>
    </row>
    <row r="2406" spans="1:4">
      <c r="A2406" s="9" t="s">
        <v>3190</v>
      </c>
      <c r="B2406">
        <v>1</v>
      </c>
      <c r="C2406">
        <v>3.03</v>
      </c>
      <c r="D2406">
        <v>2</v>
      </c>
    </row>
    <row r="2407" spans="1:4">
      <c r="A2407" s="9" t="s">
        <v>3191</v>
      </c>
      <c r="B2407">
        <v>1</v>
      </c>
      <c r="C2407">
        <v>2.09</v>
      </c>
      <c r="D2407">
        <v>8</v>
      </c>
    </row>
    <row r="2408" spans="1:4">
      <c r="A2408" s="9" t="s">
        <v>3192</v>
      </c>
      <c r="B2408">
        <v>1</v>
      </c>
      <c r="C2408">
        <v>16.63</v>
      </c>
      <c r="D2408">
        <v>1</v>
      </c>
    </row>
    <row r="2409" spans="1:4">
      <c r="A2409" s="9" t="s">
        <v>3193</v>
      </c>
      <c r="B2409">
        <v>1</v>
      </c>
      <c r="C2409">
        <v>3.54</v>
      </c>
      <c r="D2409">
        <v>6</v>
      </c>
    </row>
    <row r="2410" spans="1:4">
      <c r="A2410" s="9" t="s">
        <v>3194</v>
      </c>
      <c r="B2410">
        <v>1</v>
      </c>
      <c r="C2410">
        <v>36.68</v>
      </c>
      <c r="D2410">
        <v>2</v>
      </c>
    </row>
    <row r="2411" spans="1:4">
      <c r="A2411" s="9" t="s">
        <v>3195</v>
      </c>
      <c r="B2411">
        <v>1</v>
      </c>
      <c r="C2411">
        <v>4.03</v>
      </c>
      <c r="D2411">
        <v>7</v>
      </c>
    </row>
    <row r="2412" spans="1:4">
      <c r="A2412" s="9" t="s">
        <v>361</v>
      </c>
      <c r="B2412">
        <v>1</v>
      </c>
      <c r="C2412">
        <v>4.29</v>
      </c>
      <c r="D2412">
        <v>2</v>
      </c>
    </row>
    <row r="2413" spans="1:4">
      <c r="A2413" s="9" t="s">
        <v>3196</v>
      </c>
      <c r="B2413">
        <v>1</v>
      </c>
      <c r="C2413">
        <v>24.18</v>
      </c>
      <c r="D2413">
        <v>8</v>
      </c>
    </row>
    <row r="2414" spans="1:4">
      <c r="A2414" s="9" t="s">
        <v>3197</v>
      </c>
      <c r="B2414">
        <v>1</v>
      </c>
      <c r="C2414">
        <v>49.83</v>
      </c>
      <c r="D2414">
        <v>4</v>
      </c>
    </row>
    <row r="2415" spans="1:4">
      <c r="A2415" s="9" t="s">
        <v>3198</v>
      </c>
      <c r="B2415">
        <v>1</v>
      </c>
      <c r="C2415">
        <v>26.06</v>
      </c>
      <c r="D2415">
        <v>1</v>
      </c>
    </row>
    <row r="2416" spans="1:4">
      <c r="A2416" s="9" t="s">
        <v>3199</v>
      </c>
      <c r="B2416">
        <v>1</v>
      </c>
      <c r="C2416">
        <v>22.22</v>
      </c>
      <c r="D2416">
        <v>5</v>
      </c>
    </row>
    <row r="2417" spans="1:4">
      <c r="A2417" s="9" t="s">
        <v>3200</v>
      </c>
      <c r="B2417">
        <v>1</v>
      </c>
      <c r="C2417">
        <v>32.46</v>
      </c>
      <c r="D2417">
        <v>2</v>
      </c>
    </row>
    <row r="2418" spans="1:4">
      <c r="A2418" s="9" t="s">
        <v>3201</v>
      </c>
      <c r="B2418">
        <v>1</v>
      </c>
      <c r="C2418">
        <v>43.43</v>
      </c>
      <c r="D2418">
        <v>8</v>
      </c>
    </row>
    <row r="2419" spans="1:4">
      <c r="A2419" s="9" t="s">
        <v>3202</v>
      </c>
      <c r="B2419">
        <v>1</v>
      </c>
      <c r="C2419">
        <v>17.23</v>
      </c>
      <c r="D2419">
        <v>4</v>
      </c>
    </row>
    <row r="2420" spans="1:4">
      <c r="A2420" s="9" t="s">
        <v>3203</v>
      </c>
      <c r="B2420">
        <v>1</v>
      </c>
      <c r="C2420">
        <v>17.68</v>
      </c>
      <c r="D2420">
        <v>2</v>
      </c>
    </row>
    <row r="2421" spans="1:4">
      <c r="A2421" s="9" t="s">
        <v>3204</v>
      </c>
      <c r="B2421">
        <v>1</v>
      </c>
      <c r="C2421">
        <v>33.01</v>
      </c>
      <c r="D2421">
        <v>3</v>
      </c>
    </row>
    <row r="2422" spans="1:4">
      <c r="A2422" s="9" t="s">
        <v>3205</v>
      </c>
      <c r="B2422">
        <v>1</v>
      </c>
      <c r="C2422">
        <v>9.5299999999999994</v>
      </c>
      <c r="D2422">
        <v>1</v>
      </c>
    </row>
    <row r="2423" spans="1:4">
      <c r="A2423" s="9" t="s">
        <v>362</v>
      </c>
      <c r="B2423">
        <v>1</v>
      </c>
      <c r="C2423">
        <v>38.85</v>
      </c>
      <c r="D2423">
        <v>1</v>
      </c>
    </row>
    <row r="2424" spans="1:4">
      <c r="A2424" s="9" t="s">
        <v>3206</v>
      </c>
      <c r="B2424">
        <v>1</v>
      </c>
      <c r="C2424">
        <v>5.89</v>
      </c>
      <c r="D2424">
        <v>2</v>
      </c>
    </row>
    <row r="2425" spans="1:4">
      <c r="A2425" s="9" t="s">
        <v>3207</v>
      </c>
      <c r="B2425">
        <v>1</v>
      </c>
      <c r="C2425">
        <v>26.25</v>
      </c>
      <c r="D2425">
        <v>1</v>
      </c>
    </row>
    <row r="2426" spans="1:4">
      <c r="A2426" s="9" t="s">
        <v>3208</v>
      </c>
      <c r="B2426">
        <v>1</v>
      </c>
      <c r="C2426">
        <v>48.63</v>
      </c>
      <c r="D2426">
        <v>1</v>
      </c>
    </row>
    <row r="2427" spans="1:4">
      <c r="A2427" s="9" t="s">
        <v>3209</v>
      </c>
      <c r="B2427">
        <v>1</v>
      </c>
      <c r="C2427">
        <v>46.96</v>
      </c>
      <c r="D2427">
        <v>2</v>
      </c>
    </row>
    <row r="2428" spans="1:4">
      <c r="A2428" s="9" t="s">
        <v>3210</v>
      </c>
      <c r="B2428">
        <v>1</v>
      </c>
      <c r="C2428">
        <v>15.94</v>
      </c>
      <c r="D2428">
        <v>7</v>
      </c>
    </row>
    <row r="2429" spans="1:4">
      <c r="A2429" s="9" t="s">
        <v>3211</v>
      </c>
      <c r="B2429">
        <v>1</v>
      </c>
      <c r="C2429">
        <v>13.17</v>
      </c>
      <c r="D2429">
        <v>7</v>
      </c>
    </row>
    <row r="2430" spans="1:4">
      <c r="A2430" s="9" t="s">
        <v>3212</v>
      </c>
      <c r="B2430">
        <v>1</v>
      </c>
      <c r="C2430">
        <v>17.18</v>
      </c>
      <c r="D2430">
        <v>4</v>
      </c>
    </row>
    <row r="2431" spans="1:4">
      <c r="A2431" s="9" t="s">
        <v>3213</v>
      </c>
      <c r="B2431">
        <v>1</v>
      </c>
      <c r="C2431">
        <v>26.67</v>
      </c>
      <c r="D2431">
        <v>6</v>
      </c>
    </row>
    <row r="2432" spans="1:4">
      <c r="A2432" s="9" t="s">
        <v>3214</v>
      </c>
      <c r="B2432">
        <v>1</v>
      </c>
      <c r="C2432">
        <v>47.8</v>
      </c>
      <c r="D2432">
        <v>4</v>
      </c>
    </row>
    <row r="2433" spans="1:4">
      <c r="A2433" s="9" t="s">
        <v>3215</v>
      </c>
      <c r="B2433">
        <v>1</v>
      </c>
      <c r="C2433">
        <v>17.329999999999998</v>
      </c>
      <c r="D2433">
        <v>1</v>
      </c>
    </row>
    <row r="2434" spans="1:4">
      <c r="A2434" s="9" t="s">
        <v>363</v>
      </c>
      <c r="B2434">
        <v>1</v>
      </c>
      <c r="C2434">
        <v>4.03</v>
      </c>
      <c r="D2434">
        <v>6</v>
      </c>
    </row>
    <row r="2435" spans="1:4">
      <c r="A2435" s="9" t="s">
        <v>3216</v>
      </c>
      <c r="B2435">
        <v>1</v>
      </c>
      <c r="C2435">
        <v>48.78</v>
      </c>
      <c r="D2435">
        <v>7</v>
      </c>
    </row>
    <row r="2436" spans="1:4">
      <c r="A2436" s="9" t="s">
        <v>3217</v>
      </c>
      <c r="B2436">
        <v>1</v>
      </c>
      <c r="C2436">
        <v>29.12</v>
      </c>
      <c r="D2436">
        <v>4</v>
      </c>
    </row>
    <row r="2437" spans="1:4">
      <c r="A2437" s="9" t="s">
        <v>3218</v>
      </c>
      <c r="B2437">
        <v>1</v>
      </c>
      <c r="C2437">
        <v>9.94</v>
      </c>
      <c r="D2437">
        <v>4</v>
      </c>
    </row>
    <row r="2438" spans="1:4">
      <c r="A2438" s="9" t="s">
        <v>3219</v>
      </c>
      <c r="B2438">
        <v>1</v>
      </c>
      <c r="C2438">
        <v>30.32</v>
      </c>
      <c r="D2438">
        <v>7</v>
      </c>
    </row>
    <row r="2439" spans="1:4">
      <c r="A2439" s="9" t="s">
        <v>3220</v>
      </c>
      <c r="B2439">
        <v>1</v>
      </c>
      <c r="C2439">
        <v>48.49</v>
      </c>
      <c r="D2439">
        <v>6</v>
      </c>
    </row>
    <row r="2440" spans="1:4">
      <c r="A2440" s="9" t="s">
        <v>3221</v>
      </c>
      <c r="B2440">
        <v>1</v>
      </c>
      <c r="C2440">
        <v>1.45</v>
      </c>
      <c r="D2440">
        <v>6</v>
      </c>
    </row>
    <row r="2441" spans="1:4">
      <c r="A2441" s="9" t="s">
        <v>3222</v>
      </c>
      <c r="B2441">
        <v>1</v>
      </c>
      <c r="C2441">
        <v>46.01</v>
      </c>
      <c r="D2441">
        <v>8</v>
      </c>
    </row>
    <row r="2442" spans="1:4">
      <c r="A2442" s="9" t="s">
        <v>3223</v>
      </c>
      <c r="B2442">
        <v>1</v>
      </c>
      <c r="C2442">
        <v>11.37</v>
      </c>
      <c r="D2442">
        <v>5</v>
      </c>
    </row>
    <row r="2443" spans="1:4">
      <c r="A2443" s="9" t="s">
        <v>3224</v>
      </c>
      <c r="B2443">
        <v>1</v>
      </c>
      <c r="C2443">
        <v>26.27</v>
      </c>
      <c r="D2443">
        <v>6</v>
      </c>
    </row>
    <row r="2444" spans="1:4">
      <c r="A2444" s="9" t="s">
        <v>3225</v>
      </c>
      <c r="B2444">
        <v>1</v>
      </c>
      <c r="C2444">
        <v>33.5</v>
      </c>
      <c r="D2444">
        <v>2</v>
      </c>
    </row>
    <row r="2445" spans="1:4">
      <c r="A2445" s="9" t="s">
        <v>364</v>
      </c>
      <c r="B2445">
        <v>1</v>
      </c>
      <c r="C2445">
        <v>37.81</v>
      </c>
      <c r="D2445">
        <v>8</v>
      </c>
    </row>
    <row r="2446" spans="1:4">
      <c r="A2446" s="9" t="s">
        <v>3226</v>
      </c>
      <c r="B2446">
        <v>1</v>
      </c>
      <c r="C2446">
        <v>43.28</v>
      </c>
      <c r="D2446">
        <v>1</v>
      </c>
    </row>
    <row r="2447" spans="1:4">
      <c r="A2447" s="9" t="s">
        <v>3227</v>
      </c>
      <c r="B2447">
        <v>1</v>
      </c>
      <c r="C2447">
        <v>3.54</v>
      </c>
      <c r="D2447">
        <v>5</v>
      </c>
    </row>
    <row r="2448" spans="1:4">
      <c r="A2448" s="9" t="s">
        <v>3228</v>
      </c>
      <c r="B2448">
        <v>1</v>
      </c>
      <c r="C2448">
        <v>7.62</v>
      </c>
      <c r="D2448">
        <v>2</v>
      </c>
    </row>
    <row r="2449" spans="1:4">
      <c r="A2449" s="9" t="s">
        <v>3229</v>
      </c>
      <c r="B2449">
        <v>1</v>
      </c>
      <c r="C2449">
        <v>24.89</v>
      </c>
      <c r="D2449">
        <v>4</v>
      </c>
    </row>
    <row r="2450" spans="1:4">
      <c r="A2450" s="9" t="s">
        <v>3230</v>
      </c>
      <c r="B2450">
        <v>1</v>
      </c>
      <c r="C2450">
        <v>46.81</v>
      </c>
      <c r="D2450">
        <v>7</v>
      </c>
    </row>
    <row r="2451" spans="1:4">
      <c r="A2451" s="9" t="s">
        <v>3231</v>
      </c>
      <c r="B2451">
        <v>1</v>
      </c>
      <c r="C2451">
        <v>47.13</v>
      </c>
      <c r="D2451">
        <v>2</v>
      </c>
    </row>
    <row r="2452" spans="1:4">
      <c r="A2452" s="9" t="s">
        <v>3232</v>
      </c>
      <c r="B2452">
        <v>1</v>
      </c>
      <c r="C2452">
        <v>39.06</v>
      </c>
      <c r="D2452">
        <v>7</v>
      </c>
    </row>
    <row r="2453" spans="1:4">
      <c r="A2453" s="9" t="s">
        <v>3233</v>
      </c>
      <c r="B2453">
        <v>1</v>
      </c>
      <c r="C2453">
        <v>7.21</v>
      </c>
      <c r="D2453">
        <v>3</v>
      </c>
    </row>
    <row r="2454" spans="1:4">
      <c r="A2454" s="9" t="s">
        <v>3234</v>
      </c>
      <c r="B2454">
        <v>1</v>
      </c>
      <c r="C2454">
        <v>25.72</v>
      </c>
      <c r="D2454">
        <v>1</v>
      </c>
    </row>
    <row r="2455" spans="1:4">
      <c r="A2455" s="9" t="s">
        <v>3235</v>
      </c>
      <c r="B2455">
        <v>1</v>
      </c>
      <c r="C2455">
        <v>19.149999999999999</v>
      </c>
      <c r="D2455">
        <v>9</v>
      </c>
    </row>
    <row r="2456" spans="1:4">
      <c r="A2456" s="9" t="s">
        <v>365</v>
      </c>
      <c r="B2456">
        <v>1</v>
      </c>
      <c r="C2456">
        <v>10.17</v>
      </c>
      <c r="D2456">
        <v>9</v>
      </c>
    </row>
    <row r="2457" spans="1:4">
      <c r="A2457" s="9" t="s">
        <v>3236</v>
      </c>
      <c r="B2457">
        <v>1</v>
      </c>
      <c r="C2457">
        <v>35.26</v>
      </c>
      <c r="D2457">
        <v>4</v>
      </c>
    </row>
    <row r="2458" spans="1:4">
      <c r="A2458" s="9" t="s">
        <v>3237</v>
      </c>
      <c r="B2458">
        <v>1</v>
      </c>
      <c r="C2458">
        <v>33.450000000000003</v>
      </c>
      <c r="D2458">
        <v>1</v>
      </c>
    </row>
    <row r="2459" spans="1:4">
      <c r="A2459" s="9" t="s">
        <v>3238</v>
      </c>
      <c r="B2459">
        <v>1</v>
      </c>
      <c r="C2459">
        <v>33.64</v>
      </c>
      <c r="D2459">
        <v>7</v>
      </c>
    </row>
    <row r="2460" spans="1:4">
      <c r="A2460" s="9" t="s">
        <v>3239</v>
      </c>
      <c r="B2460">
        <v>1</v>
      </c>
      <c r="C2460">
        <v>18.89</v>
      </c>
      <c r="D2460">
        <v>6</v>
      </c>
    </row>
    <row r="2461" spans="1:4">
      <c r="A2461" s="9" t="s">
        <v>3240</v>
      </c>
      <c r="B2461">
        <v>1</v>
      </c>
      <c r="C2461">
        <v>49.87</v>
      </c>
      <c r="D2461">
        <v>6</v>
      </c>
    </row>
    <row r="2462" spans="1:4">
      <c r="A2462" s="9" t="s">
        <v>3241</v>
      </c>
      <c r="B2462">
        <v>1</v>
      </c>
      <c r="C2462">
        <v>4.8099999999999996</v>
      </c>
      <c r="D2462">
        <v>4</v>
      </c>
    </row>
    <row r="2463" spans="1:4">
      <c r="A2463" s="9" t="s">
        <v>3242</v>
      </c>
      <c r="B2463">
        <v>1</v>
      </c>
      <c r="C2463">
        <v>25.71</v>
      </c>
      <c r="D2463">
        <v>9</v>
      </c>
    </row>
    <row r="2464" spans="1:4">
      <c r="A2464" s="9" t="s">
        <v>3243</v>
      </c>
      <c r="B2464">
        <v>1</v>
      </c>
      <c r="C2464">
        <v>0.11</v>
      </c>
      <c r="D2464">
        <v>5</v>
      </c>
    </row>
    <row r="2465" spans="1:4">
      <c r="A2465" s="9" t="s">
        <v>3244</v>
      </c>
      <c r="B2465">
        <v>1</v>
      </c>
      <c r="C2465">
        <v>44.84</v>
      </c>
      <c r="D2465">
        <v>1</v>
      </c>
    </row>
    <row r="2466" spans="1:4">
      <c r="A2466" s="9" t="s">
        <v>3245</v>
      </c>
      <c r="B2466">
        <v>1</v>
      </c>
      <c r="C2466">
        <v>24.98</v>
      </c>
      <c r="D2466">
        <v>1</v>
      </c>
    </row>
    <row r="2467" spans="1:4">
      <c r="A2467" s="9" t="s">
        <v>76</v>
      </c>
      <c r="B2467">
        <v>1</v>
      </c>
      <c r="C2467">
        <v>38.130000000000003</v>
      </c>
      <c r="D2467">
        <v>2</v>
      </c>
    </row>
    <row r="2468" spans="1:4">
      <c r="A2468" s="9" t="s">
        <v>366</v>
      </c>
      <c r="B2468">
        <v>1</v>
      </c>
      <c r="C2468">
        <v>27.28</v>
      </c>
      <c r="D2468">
        <v>7</v>
      </c>
    </row>
    <row r="2469" spans="1:4">
      <c r="A2469" s="9" t="s">
        <v>3246</v>
      </c>
      <c r="B2469">
        <v>1</v>
      </c>
      <c r="C2469">
        <v>31.12</v>
      </c>
      <c r="D2469">
        <v>2</v>
      </c>
    </row>
    <row r="2470" spans="1:4">
      <c r="A2470" s="9" t="s">
        <v>3247</v>
      </c>
      <c r="B2470">
        <v>1</v>
      </c>
      <c r="C2470">
        <v>11.43</v>
      </c>
      <c r="D2470">
        <v>5</v>
      </c>
    </row>
    <row r="2471" spans="1:4">
      <c r="A2471" s="9" t="s">
        <v>3248</v>
      </c>
      <c r="B2471">
        <v>1</v>
      </c>
      <c r="C2471">
        <v>11.06</v>
      </c>
      <c r="D2471">
        <v>7</v>
      </c>
    </row>
    <row r="2472" spans="1:4">
      <c r="A2472" s="9" t="s">
        <v>3249</v>
      </c>
      <c r="B2472">
        <v>1</v>
      </c>
      <c r="C2472">
        <v>28.23</v>
      </c>
      <c r="D2472">
        <v>7</v>
      </c>
    </row>
    <row r="2473" spans="1:4">
      <c r="A2473" s="9" t="s">
        <v>3250</v>
      </c>
      <c r="B2473">
        <v>1</v>
      </c>
      <c r="C2473">
        <v>34.450000000000003</v>
      </c>
      <c r="D2473">
        <v>3</v>
      </c>
    </row>
    <row r="2474" spans="1:4">
      <c r="A2474" s="9" t="s">
        <v>3251</v>
      </c>
      <c r="B2474">
        <v>1</v>
      </c>
      <c r="C2474">
        <v>39.200000000000003</v>
      </c>
      <c r="D2474">
        <v>4</v>
      </c>
    </row>
    <row r="2475" spans="1:4">
      <c r="A2475" s="9" t="s">
        <v>3252</v>
      </c>
      <c r="B2475">
        <v>1</v>
      </c>
      <c r="C2475">
        <v>44.89</v>
      </c>
      <c r="D2475">
        <v>9</v>
      </c>
    </row>
    <row r="2476" spans="1:4">
      <c r="A2476" s="9" t="s">
        <v>3253</v>
      </c>
      <c r="B2476">
        <v>1</v>
      </c>
      <c r="C2476">
        <v>15.41</v>
      </c>
      <c r="D2476">
        <v>3</v>
      </c>
    </row>
    <row r="2477" spans="1:4">
      <c r="A2477" s="9" t="s">
        <v>3254</v>
      </c>
      <c r="B2477">
        <v>1</v>
      </c>
      <c r="C2477">
        <v>14.36</v>
      </c>
      <c r="D2477">
        <v>9</v>
      </c>
    </row>
    <row r="2478" spans="1:4">
      <c r="A2478" s="9" t="s">
        <v>3255</v>
      </c>
      <c r="B2478">
        <v>1</v>
      </c>
      <c r="C2478">
        <v>1.38</v>
      </c>
      <c r="D2478">
        <v>5</v>
      </c>
    </row>
    <row r="2479" spans="1:4">
      <c r="A2479" s="9" t="s">
        <v>367</v>
      </c>
      <c r="B2479">
        <v>1</v>
      </c>
      <c r="C2479">
        <v>14.6</v>
      </c>
      <c r="D2479">
        <v>5</v>
      </c>
    </row>
    <row r="2480" spans="1:4">
      <c r="A2480" s="9" t="s">
        <v>3256</v>
      </c>
      <c r="B2480">
        <v>1</v>
      </c>
      <c r="C2480">
        <v>33.799999999999997</v>
      </c>
      <c r="D2480">
        <v>2</v>
      </c>
    </row>
    <row r="2481" spans="1:4">
      <c r="A2481" s="9" t="s">
        <v>3257</v>
      </c>
      <c r="B2481">
        <v>1</v>
      </c>
      <c r="C2481">
        <v>18.13</v>
      </c>
      <c r="D2481">
        <v>2</v>
      </c>
    </row>
    <row r="2482" spans="1:4">
      <c r="A2482" s="9" t="s">
        <v>3258</v>
      </c>
      <c r="B2482">
        <v>1</v>
      </c>
      <c r="C2482">
        <v>33.76</v>
      </c>
      <c r="D2482">
        <v>2</v>
      </c>
    </row>
    <row r="2483" spans="1:4">
      <c r="A2483" s="9" t="s">
        <v>3259</v>
      </c>
      <c r="B2483">
        <v>1</v>
      </c>
      <c r="C2483">
        <v>46.35</v>
      </c>
      <c r="D2483">
        <v>1</v>
      </c>
    </row>
    <row r="2484" spans="1:4">
      <c r="A2484" s="9" t="s">
        <v>3260</v>
      </c>
      <c r="B2484">
        <v>1</v>
      </c>
      <c r="C2484">
        <v>28.24</v>
      </c>
      <c r="D2484">
        <v>7</v>
      </c>
    </row>
    <row r="2485" spans="1:4">
      <c r="A2485" s="9" t="s">
        <v>3261</v>
      </c>
      <c r="B2485">
        <v>1</v>
      </c>
      <c r="C2485">
        <v>43.54</v>
      </c>
      <c r="D2485">
        <v>5</v>
      </c>
    </row>
    <row r="2486" spans="1:4">
      <c r="A2486" s="9" t="s">
        <v>3262</v>
      </c>
      <c r="B2486">
        <v>1</v>
      </c>
      <c r="C2486">
        <v>47.01</v>
      </c>
      <c r="D2486">
        <v>1</v>
      </c>
    </row>
    <row r="2487" spans="1:4">
      <c r="A2487" s="9" t="s">
        <v>3263</v>
      </c>
      <c r="B2487">
        <v>1</v>
      </c>
      <c r="C2487">
        <v>20.51</v>
      </c>
      <c r="D2487">
        <v>7</v>
      </c>
    </row>
    <row r="2488" spans="1:4">
      <c r="A2488" s="9" t="s">
        <v>3264</v>
      </c>
      <c r="B2488">
        <v>1</v>
      </c>
      <c r="C2488">
        <v>23.34</v>
      </c>
      <c r="D2488">
        <v>7</v>
      </c>
    </row>
    <row r="2489" spans="1:4">
      <c r="A2489" s="9" t="s">
        <v>3265</v>
      </c>
      <c r="B2489">
        <v>1</v>
      </c>
      <c r="C2489">
        <v>30.26</v>
      </c>
      <c r="D2489">
        <v>3</v>
      </c>
    </row>
    <row r="2490" spans="1:4">
      <c r="A2490" s="9" t="s">
        <v>368</v>
      </c>
      <c r="B2490">
        <v>1</v>
      </c>
      <c r="C2490">
        <v>29.01</v>
      </c>
      <c r="D2490">
        <v>3</v>
      </c>
    </row>
    <row r="2491" spans="1:4">
      <c r="A2491" s="9" t="s">
        <v>3266</v>
      </c>
      <c r="B2491">
        <v>1</v>
      </c>
      <c r="C2491">
        <v>39.83</v>
      </c>
      <c r="D2491">
        <v>7</v>
      </c>
    </row>
    <row r="2492" spans="1:4">
      <c r="A2492" s="9" t="s">
        <v>3267</v>
      </c>
      <c r="B2492">
        <v>1</v>
      </c>
      <c r="C2492">
        <v>21.91</v>
      </c>
      <c r="D2492">
        <v>2</v>
      </c>
    </row>
    <row r="2493" spans="1:4">
      <c r="A2493" s="9" t="s">
        <v>3268</v>
      </c>
      <c r="B2493">
        <v>1</v>
      </c>
      <c r="C2493">
        <v>48.13</v>
      </c>
      <c r="D2493">
        <v>6</v>
      </c>
    </row>
    <row r="2494" spans="1:4">
      <c r="A2494" s="9" t="s">
        <v>3269</v>
      </c>
      <c r="B2494">
        <v>1</v>
      </c>
      <c r="C2494">
        <v>10.64</v>
      </c>
      <c r="D2494">
        <v>3</v>
      </c>
    </row>
    <row r="2495" spans="1:4">
      <c r="A2495" s="9" t="s">
        <v>3270</v>
      </c>
      <c r="B2495">
        <v>1</v>
      </c>
      <c r="C2495">
        <v>11.5</v>
      </c>
      <c r="D2495">
        <v>8</v>
      </c>
    </row>
    <row r="2496" spans="1:4">
      <c r="A2496" s="9" t="s">
        <v>3271</v>
      </c>
      <c r="B2496">
        <v>1</v>
      </c>
      <c r="C2496">
        <v>30.87</v>
      </c>
      <c r="D2496">
        <v>6</v>
      </c>
    </row>
    <row r="2497" spans="1:4">
      <c r="A2497" s="9" t="s">
        <v>3272</v>
      </c>
      <c r="B2497">
        <v>1</v>
      </c>
      <c r="C2497">
        <v>27.34</v>
      </c>
      <c r="D2497">
        <v>2</v>
      </c>
    </row>
    <row r="2498" spans="1:4">
      <c r="A2498" s="9" t="s">
        <v>3273</v>
      </c>
      <c r="B2498">
        <v>1</v>
      </c>
      <c r="C2498">
        <v>31.35</v>
      </c>
      <c r="D2498">
        <v>9</v>
      </c>
    </row>
    <row r="2499" spans="1:4">
      <c r="A2499" s="9" t="s">
        <v>3274</v>
      </c>
      <c r="B2499">
        <v>1</v>
      </c>
      <c r="C2499">
        <v>34.81</v>
      </c>
      <c r="D2499">
        <v>3</v>
      </c>
    </row>
    <row r="2500" spans="1:4">
      <c r="A2500" s="9" t="s">
        <v>3275</v>
      </c>
      <c r="B2500">
        <v>1</v>
      </c>
      <c r="C2500">
        <v>23.23</v>
      </c>
      <c r="D2500">
        <v>7</v>
      </c>
    </row>
    <row r="2501" spans="1:4">
      <c r="A2501" s="9" t="s">
        <v>369</v>
      </c>
      <c r="B2501">
        <v>1</v>
      </c>
      <c r="C2501">
        <v>45.05</v>
      </c>
      <c r="D2501">
        <v>5</v>
      </c>
    </row>
    <row r="2502" spans="1:4">
      <c r="A2502" s="9" t="s">
        <v>3276</v>
      </c>
      <c r="B2502">
        <v>1</v>
      </c>
      <c r="C2502">
        <v>14.55</v>
      </c>
      <c r="D2502">
        <v>9</v>
      </c>
    </row>
    <row r="2503" spans="1:4">
      <c r="A2503" s="9" t="s">
        <v>3277</v>
      </c>
      <c r="B2503">
        <v>1</v>
      </c>
      <c r="C2503">
        <v>47.75</v>
      </c>
      <c r="D2503">
        <v>9</v>
      </c>
    </row>
    <row r="2504" spans="1:4">
      <c r="A2504" s="9" t="s">
        <v>3278</v>
      </c>
      <c r="B2504">
        <v>1</v>
      </c>
      <c r="C2504">
        <v>42.53</v>
      </c>
      <c r="D2504">
        <v>9</v>
      </c>
    </row>
    <row r="2505" spans="1:4">
      <c r="A2505" s="9" t="s">
        <v>3279</v>
      </c>
      <c r="B2505">
        <v>1</v>
      </c>
      <c r="C2505">
        <v>1.81</v>
      </c>
      <c r="D2505">
        <v>1</v>
      </c>
    </row>
    <row r="2506" spans="1:4">
      <c r="A2506" s="9" t="s">
        <v>3280</v>
      </c>
      <c r="B2506">
        <v>1</v>
      </c>
      <c r="C2506">
        <v>22.08</v>
      </c>
      <c r="D2506">
        <v>5</v>
      </c>
    </row>
    <row r="2507" spans="1:4">
      <c r="A2507" s="9" t="s">
        <v>3281</v>
      </c>
      <c r="B2507">
        <v>1</v>
      </c>
      <c r="C2507">
        <v>17.3</v>
      </c>
      <c r="D2507">
        <v>5</v>
      </c>
    </row>
    <row r="2508" spans="1:4">
      <c r="A2508" s="9" t="s">
        <v>3282</v>
      </c>
      <c r="B2508">
        <v>1</v>
      </c>
      <c r="C2508">
        <v>23.02</v>
      </c>
      <c r="D2508">
        <v>3</v>
      </c>
    </row>
    <row r="2509" spans="1:4">
      <c r="A2509" s="9" t="s">
        <v>3283</v>
      </c>
      <c r="B2509">
        <v>1</v>
      </c>
      <c r="C2509">
        <v>32.75</v>
      </c>
      <c r="D2509">
        <v>2</v>
      </c>
    </row>
    <row r="2510" spans="1:4">
      <c r="A2510" s="9" t="s">
        <v>3284</v>
      </c>
      <c r="B2510">
        <v>1</v>
      </c>
      <c r="C2510">
        <v>39.47</v>
      </c>
      <c r="D2510">
        <v>8</v>
      </c>
    </row>
    <row r="2511" spans="1:4">
      <c r="A2511" s="9" t="s">
        <v>3285</v>
      </c>
      <c r="B2511">
        <v>1</v>
      </c>
      <c r="C2511">
        <v>40.44</v>
      </c>
      <c r="D2511">
        <v>4</v>
      </c>
    </row>
    <row r="2512" spans="1:4">
      <c r="A2512" s="9" t="s">
        <v>370</v>
      </c>
      <c r="B2512">
        <v>1</v>
      </c>
      <c r="C2512">
        <v>31.33</v>
      </c>
      <c r="D2512">
        <v>7</v>
      </c>
    </row>
    <row r="2513" spans="1:4">
      <c r="A2513" s="9" t="s">
        <v>3286</v>
      </c>
      <c r="B2513">
        <v>1</v>
      </c>
      <c r="C2513">
        <v>36.92</v>
      </c>
      <c r="D2513">
        <v>9</v>
      </c>
    </row>
    <row r="2514" spans="1:4">
      <c r="A2514" s="9" t="s">
        <v>3287</v>
      </c>
      <c r="B2514">
        <v>1</v>
      </c>
      <c r="C2514">
        <v>47.05</v>
      </c>
      <c r="D2514">
        <v>1</v>
      </c>
    </row>
    <row r="2515" spans="1:4">
      <c r="A2515" s="9" t="s">
        <v>3288</v>
      </c>
      <c r="B2515">
        <v>1</v>
      </c>
      <c r="C2515">
        <v>45.2</v>
      </c>
      <c r="D2515">
        <v>5</v>
      </c>
    </row>
    <row r="2516" spans="1:4">
      <c r="A2516" s="9" t="s">
        <v>3289</v>
      </c>
      <c r="B2516">
        <v>1</v>
      </c>
      <c r="C2516">
        <v>25.91</v>
      </c>
      <c r="D2516">
        <v>1</v>
      </c>
    </row>
    <row r="2517" spans="1:4">
      <c r="A2517" s="9" t="s">
        <v>3290</v>
      </c>
      <c r="B2517">
        <v>1</v>
      </c>
      <c r="C2517">
        <v>49.21</v>
      </c>
      <c r="D2517">
        <v>7</v>
      </c>
    </row>
    <row r="2518" spans="1:4">
      <c r="A2518" s="9" t="s">
        <v>3291</v>
      </c>
      <c r="B2518">
        <v>1</v>
      </c>
      <c r="C2518">
        <v>35.17</v>
      </c>
      <c r="D2518">
        <v>6</v>
      </c>
    </row>
    <row r="2519" spans="1:4">
      <c r="A2519" s="9" t="s">
        <v>3292</v>
      </c>
      <c r="B2519">
        <v>1</v>
      </c>
      <c r="C2519">
        <v>14.39</v>
      </c>
      <c r="D2519">
        <v>9</v>
      </c>
    </row>
    <row r="2520" spans="1:4">
      <c r="A2520" s="9" t="s">
        <v>3293</v>
      </c>
      <c r="B2520">
        <v>1</v>
      </c>
      <c r="C2520">
        <v>3.24</v>
      </c>
      <c r="D2520">
        <v>8</v>
      </c>
    </row>
    <row r="2521" spans="1:4">
      <c r="A2521" s="9" t="s">
        <v>3294</v>
      </c>
      <c r="B2521">
        <v>1</v>
      </c>
      <c r="C2521">
        <v>22.51</v>
      </c>
      <c r="D2521">
        <v>7</v>
      </c>
    </row>
    <row r="2522" spans="1:4">
      <c r="A2522" s="9" t="s">
        <v>3295</v>
      </c>
      <c r="B2522">
        <v>1</v>
      </c>
      <c r="C2522">
        <v>11.1</v>
      </c>
      <c r="D2522">
        <v>7</v>
      </c>
    </row>
    <row r="2523" spans="1:4">
      <c r="A2523" s="9" t="s">
        <v>371</v>
      </c>
      <c r="B2523">
        <v>1</v>
      </c>
      <c r="C2523">
        <v>19.420000000000002</v>
      </c>
      <c r="D2523">
        <v>5</v>
      </c>
    </row>
    <row r="2524" spans="1:4">
      <c r="A2524" s="9" t="s">
        <v>3296</v>
      </c>
      <c r="B2524">
        <v>1</v>
      </c>
      <c r="C2524">
        <v>31.72</v>
      </c>
      <c r="D2524">
        <v>5</v>
      </c>
    </row>
    <row r="2525" spans="1:4">
      <c r="A2525" s="9" t="s">
        <v>3297</v>
      </c>
      <c r="B2525">
        <v>1</v>
      </c>
      <c r="C2525">
        <v>5.87</v>
      </c>
      <c r="D2525">
        <v>6</v>
      </c>
    </row>
    <row r="2526" spans="1:4">
      <c r="A2526" s="9" t="s">
        <v>3298</v>
      </c>
      <c r="B2526">
        <v>1</v>
      </c>
      <c r="C2526">
        <v>6.12</v>
      </c>
      <c r="D2526">
        <v>8</v>
      </c>
    </row>
    <row r="2527" spans="1:4">
      <c r="A2527" s="9" t="s">
        <v>3299</v>
      </c>
      <c r="B2527">
        <v>1</v>
      </c>
      <c r="C2527">
        <v>13.65</v>
      </c>
      <c r="D2527">
        <v>6</v>
      </c>
    </row>
    <row r="2528" spans="1:4">
      <c r="A2528" s="9" t="s">
        <v>3300</v>
      </c>
      <c r="B2528">
        <v>1</v>
      </c>
      <c r="C2528">
        <v>42.73</v>
      </c>
      <c r="D2528">
        <v>3</v>
      </c>
    </row>
    <row r="2529" spans="1:4">
      <c r="A2529" s="9" t="s">
        <v>3301</v>
      </c>
      <c r="B2529">
        <v>1</v>
      </c>
      <c r="C2529">
        <v>31.44</v>
      </c>
      <c r="D2529">
        <v>7</v>
      </c>
    </row>
    <row r="2530" spans="1:4">
      <c r="A2530" s="9" t="s">
        <v>3302</v>
      </c>
      <c r="B2530">
        <v>1</v>
      </c>
      <c r="C2530">
        <v>18.190000000000001</v>
      </c>
      <c r="D2530">
        <v>7</v>
      </c>
    </row>
    <row r="2531" spans="1:4">
      <c r="A2531" s="9" t="s">
        <v>3303</v>
      </c>
      <c r="B2531">
        <v>1</v>
      </c>
      <c r="C2531">
        <v>14.43</v>
      </c>
      <c r="D2531">
        <v>6</v>
      </c>
    </row>
    <row r="2532" spans="1:4">
      <c r="A2532" s="9" t="s">
        <v>3304</v>
      </c>
      <c r="B2532">
        <v>1</v>
      </c>
      <c r="C2532">
        <v>11.26</v>
      </c>
      <c r="D2532">
        <v>5</v>
      </c>
    </row>
    <row r="2533" spans="1:4">
      <c r="A2533" s="9" t="s">
        <v>3305</v>
      </c>
      <c r="B2533">
        <v>1</v>
      </c>
      <c r="C2533">
        <v>6.84</v>
      </c>
      <c r="D2533">
        <v>5</v>
      </c>
    </row>
    <row r="2534" spans="1:4">
      <c r="A2534" s="9" t="s">
        <v>372</v>
      </c>
      <c r="B2534">
        <v>1</v>
      </c>
      <c r="C2534">
        <v>5.15</v>
      </c>
      <c r="D2534">
        <v>7</v>
      </c>
    </row>
    <row r="2535" spans="1:4">
      <c r="A2535" s="9" t="s">
        <v>3306</v>
      </c>
      <c r="B2535">
        <v>1</v>
      </c>
      <c r="C2535">
        <v>6.51</v>
      </c>
      <c r="D2535">
        <v>6</v>
      </c>
    </row>
    <row r="2536" spans="1:4">
      <c r="A2536" s="9" t="s">
        <v>3307</v>
      </c>
      <c r="B2536">
        <v>1</v>
      </c>
      <c r="C2536">
        <v>3.33</v>
      </c>
      <c r="D2536">
        <v>2</v>
      </c>
    </row>
    <row r="2537" spans="1:4">
      <c r="A2537" s="9" t="s">
        <v>3308</v>
      </c>
      <c r="B2537">
        <v>1</v>
      </c>
      <c r="C2537">
        <v>18.510000000000002</v>
      </c>
      <c r="D2537">
        <v>3</v>
      </c>
    </row>
    <row r="2538" spans="1:4">
      <c r="A2538" s="9" t="s">
        <v>3309</v>
      </c>
      <c r="B2538">
        <v>1</v>
      </c>
      <c r="C2538">
        <v>25.64</v>
      </c>
      <c r="D2538">
        <v>8</v>
      </c>
    </row>
    <row r="2539" spans="1:4">
      <c r="A2539" s="9" t="s">
        <v>3310</v>
      </c>
      <c r="B2539">
        <v>1</v>
      </c>
      <c r="C2539">
        <v>31.57</v>
      </c>
      <c r="D2539">
        <v>9</v>
      </c>
    </row>
    <row r="2540" spans="1:4">
      <c r="A2540" s="9" t="s">
        <v>3311</v>
      </c>
      <c r="B2540">
        <v>1</v>
      </c>
      <c r="C2540">
        <v>26.7</v>
      </c>
      <c r="D2540">
        <v>2</v>
      </c>
    </row>
    <row r="2541" spans="1:4">
      <c r="A2541" s="9" t="s">
        <v>3312</v>
      </c>
      <c r="B2541">
        <v>1</v>
      </c>
      <c r="C2541">
        <v>25.43</v>
      </c>
      <c r="D2541">
        <v>8</v>
      </c>
    </row>
    <row r="2542" spans="1:4">
      <c r="A2542" s="9" t="s">
        <v>3313</v>
      </c>
      <c r="B2542">
        <v>1</v>
      </c>
      <c r="C2542">
        <v>16.47</v>
      </c>
      <c r="D2542">
        <v>2</v>
      </c>
    </row>
    <row r="2543" spans="1:4">
      <c r="A2543" s="9" t="s">
        <v>3314</v>
      </c>
      <c r="B2543">
        <v>1</v>
      </c>
      <c r="C2543">
        <v>3.4</v>
      </c>
      <c r="D2543">
        <v>7</v>
      </c>
    </row>
    <row r="2544" spans="1:4">
      <c r="A2544" s="9" t="s">
        <v>3315</v>
      </c>
      <c r="B2544">
        <v>1</v>
      </c>
      <c r="C2544">
        <v>45.19</v>
      </c>
      <c r="D2544">
        <v>8</v>
      </c>
    </row>
    <row r="2545" spans="1:4">
      <c r="A2545" s="9" t="s">
        <v>373</v>
      </c>
      <c r="B2545">
        <v>1</v>
      </c>
      <c r="C2545">
        <v>28.6</v>
      </c>
      <c r="D2545">
        <v>3</v>
      </c>
    </row>
    <row r="2546" spans="1:4">
      <c r="A2546" s="9" t="s">
        <v>3316</v>
      </c>
      <c r="B2546">
        <v>1</v>
      </c>
      <c r="C2546">
        <v>22.9</v>
      </c>
      <c r="D2546">
        <v>9</v>
      </c>
    </row>
    <row r="2547" spans="1:4">
      <c r="A2547" s="9" t="s">
        <v>3317</v>
      </c>
      <c r="B2547">
        <v>1</v>
      </c>
      <c r="C2547">
        <v>1.4</v>
      </c>
      <c r="D2547">
        <v>6</v>
      </c>
    </row>
    <row r="2548" spans="1:4">
      <c r="A2548" s="9" t="s">
        <v>3318</v>
      </c>
      <c r="B2548">
        <v>1</v>
      </c>
      <c r="C2548">
        <v>5.27</v>
      </c>
      <c r="D2548">
        <v>2</v>
      </c>
    </row>
    <row r="2549" spans="1:4">
      <c r="A2549" s="9" t="s">
        <v>3319</v>
      </c>
      <c r="B2549">
        <v>1</v>
      </c>
      <c r="C2549">
        <v>44.74</v>
      </c>
      <c r="D2549">
        <v>8</v>
      </c>
    </row>
    <row r="2550" spans="1:4">
      <c r="A2550" s="9" t="s">
        <v>3320</v>
      </c>
      <c r="B2550">
        <v>1</v>
      </c>
      <c r="C2550">
        <v>15.47</v>
      </c>
      <c r="D2550">
        <v>8</v>
      </c>
    </row>
    <row r="2551" spans="1:4">
      <c r="A2551" s="9" t="s">
        <v>3321</v>
      </c>
      <c r="B2551">
        <v>1</v>
      </c>
      <c r="C2551">
        <v>13.44</v>
      </c>
      <c r="D2551">
        <v>6</v>
      </c>
    </row>
    <row r="2552" spans="1:4">
      <c r="A2552" s="9" t="s">
        <v>3322</v>
      </c>
      <c r="B2552">
        <v>1</v>
      </c>
      <c r="C2552">
        <v>36.380000000000003</v>
      </c>
      <c r="D2552">
        <v>7</v>
      </c>
    </row>
    <row r="2553" spans="1:4">
      <c r="A2553" s="9" t="s">
        <v>3323</v>
      </c>
      <c r="B2553">
        <v>1</v>
      </c>
      <c r="C2553">
        <v>0.34</v>
      </c>
      <c r="D2553">
        <v>4</v>
      </c>
    </row>
    <row r="2554" spans="1:4">
      <c r="A2554" s="9" t="s">
        <v>3324</v>
      </c>
      <c r="B2554">
        <v>1</v>
      </c>
      <c r="C2554">
        <v>29.77</v>
      </c>
      <c r="D2554">
        <v>3</v>
      </c>
    </row>
    <row r="2555" spans="1:4">
      <c r="A2555" s="9" t="s">
        <v>3325</v>
      </c>
      <c r="B2555">
        <v>1</v>
      </c>
      <c r="C2555">
        <v>34.909999999999997</v>
      </c>
      <c r="D2555">
        <v>9</v>
      </c>
    </row>
    <row r="2556" spans="1:4">
      <c r="A2556" s="9" t="s">
        <v>374</v>
      </c>
      <c r="B2556">
        <v>1</v>
      </c>
      <c r="C2556">
        <v>49.13</v>
      </c>
      <c r="D2556">
        <v>4</v>
      </c>
    </row>
    <row r="2557" spans="1:4">
      <c r="A2557" s="9" t="s">
        <v>3326</v>
      </c>
      <c r="B2557">
        <v>1</v>
      </c>
      <c r="C2557">
        <v>2.3199999999999998</v>
      </c>
      <c r="D2557">
        <v>9</v>
      </c>
    </row>
    <row r="2558" spans="1:4">
      <c r="A2558" s="9" t="s">
        <v>3327</v>
      </c>
      <c r="B2558">
        <v>1</v>
      </c>
      <c r="C2558">
        <v>20.3</v>
      </c>
      <c r="D2558">
        <v>9</v>
      </c>
    </row>
    <row r="2559" spans="1:4">
      <c r="A2559" s="9" t="s">
        <v>3328</v>
      </c>
      <c r="B2559">
        <v>1</v>
      </c>
      <c r="C2559">
        <v>48.38</v>
      </c>
      <c r="D2559">
        <v>6</v>
      </c>
    </row>
    <row r="2560" spans="1:4">
      <c r="A2560" s="9" t="s">
        <v>3329</v>
      </c>
      <c r="B2560">
        <v>1</v>
      </c>
      <c r="C2560">
        <v>17.170000000000002</v>
      </c>
      <c r="D2560">
        <v>3</v>
      </c>
    </row>
    <row r="2561" spans="1:4">
      <c r="A2561" s="9" t="s">
        <v>3330</v>
      </c>
      <c r="B2561">
        <v>1</v>
      </c>
      <c r="C2561">
        <v>18.95</v>
      </c>
      <c r="D2561">
        <v>6</v>
      </c>
    </row>
    <row r="2562" spans="1:4">
      <c r="A2562" s="9" t="s">
        <v>3331</v>
      </c>
      <c r="B2562">
        <v>1</v>
      </c>
      <c r="C2562">
        <v>44.08</v>
      </c>
      <c r="D2562">
        <v>1</v>
      </c>
    </row>
    <row r="2563" spans="1:4">
      <c r="A2563" s="9" t="s">
        <v>3332</v>
      </c>
      <c r="B2563">
        <v>1</v>
      </c>
      <c r="C2563">
        <v>1.88</v>
      </c>
      <c r="D2563">
        <v>1</v>
      </c>
    </row>
    <row r="2564" spans="1:4">
      <c r="A2564" s="9" t="s">
        <v>3333</v>
      </c>
      <c r="B2564">
        <v>1</v>
      </c>
      <c r="C2564">
        <v>49.71</v>
      </c>
      <c r="D2564">
        <v>2</v>
      </c>
    </row>
    <row r="2565" spans="1:4">
      <c r="A2565" s="9" t="s">
        <v>3334</v>
      </c>
      <c r="B2565">
        <v>1</v>
      </c>
      <c r="C2565">
        <v>1.97</v>
      </c>
      <c r="D2565">
        <v>9</v>
      </c>
    </row>
    <row r="2566" spans="1:4">
      <c r="A2566" s="9" t="s">
        <v>3335</v>
      </c>
      <c r="B2566">
        <v>1</v>
      </c>
      <c r="C2566">
        <v>20.190000000000001</v>
      </c>
      <c r="D2566">
        <v>8</v>
      </c>
    </row>
    <row r="2567" spans="1:4">
      <c r="A2567" s="9" t="s">
        <v>375</v>
      </c>
      <c r="B2567">
        <v>1</v>
      </c>
      <c r="C2567">
        <v>41.99</v>
      </c>
      <c r="D2567">
        <v>1</v>
      </c>
    </row>
    <row r="2568" spans="1:4">
      <c r="A2568" s="9" t="s">
        <v>3336</v>
      </c>
      <c r="B2568">
        <v>1</v>
      </c>
      <c r="C2568">
        <v>0.26</v>
      </c>
      <c r="D2568">
        <v>5</v>
      </c>
    </row>
    <row r="2569" spans="1:4">
      <c r="A2569" s="9" t="s">
        <v>3337</v>
      </c>
      <c r="B2569">
        <v>1</v>
      </c>
      <c r="C2569">
        <v>8.8800000000000008</v>
      </c>
      <c r="D2569">
        <v>4</v>
      </c>
    </row>
    <row r="2570" spans="1:4">
      <c r="A2570" s="9" t="s">
        <v>3338</v>
      </c>
      <c r="B2570">
        <v>1</v>
      </c>
      <c r="C2570">
        <v>36.08</v>
      </c>
      <c r="D2570">
        <v>5</v>
      </c>
    </row>
    <row r="2571" spans="1:4">
      <c r="A2571" s="9" t="s">
        <v>3339</v>
      </c>
      <c r="B2571">
        <v>1</v>
      </c>
      <c r="C2571">
        <v>49.89</v>
      </c>
      <c r="D2571">
        <v>1</v>
      </c>
    </row>
    <row r="2572" spans="1:4">
      <c r="A2572" s="9" t="s">
        <v>3340</v>
      </c>
      <c r="B2572">
        <v>1</v>
      </c>
      <c r="C2572">
        <v>42.51</v>
      </c>
      <c r="D2572">
        <v>8</v>
      </c>
    </row>
    <row r="2573" spans="1:4">
      <c r="A2573" s="9" t="s">
        <v>3341</v>
      </c>
      <c r="B2573">
        <v>1</v>
      </c>
      <c r="C2573">
        <v>34.869999999999997</v>
      </c>
      <c r="D2573">
        <v>2</v>
      </c>
    </row>
    <row r="2574" spans="1:4">
      <c r="A2574" s="9" t="s">
        <v>3342</v>
      </c>
      <c r="B2574">
        <v>1</v>
      </c>
      <c r="C2574">
        <v>27.8</v>
      </c>
      <c r="D2574">
        <v>6</v>
      </c>
    </row>
    <row r="2575" spans="1:4">
      <c r="A2575" s="9" t="s">
        <v>3343</v>
      </c>
      <c r="B2575">
        <v>1</v>
      </c>
      <c r="C2575">
        <v>19.45</v>
      </c>
      <c r="D2575">
        <v>5</v>
      </c>
    </row>
    <row r="2576" spans="1:4">
      <c r="A2576" s="9" t="s">
        <v>3344</v>
      </c>
      <c r="B2576">
        <v>1</v>
      </c>
      <c r="C2576">
        <v>16.66</v>
      </c>
      <c r="D2576">
        <v>4</v>
      </c>
    </row>
    <row r="2577" spans="1:4">
      <c r="A2577" s="9" t="s">
        <v>3345</v>
      </c>
      <c r="B2577">
        <v>1</v>
      </c>
      <c r="C2577">
        <v>11.98</v>
      </c>
      <c r="D2577">
        <v>1</v>
      </c>
    </row>
    <row r="2578" spans="1:4">
      <c r="A2578" s="9" t="s">
        <v>77</v>
      </c>
      <c r="B2578">
        <v>1</v>
      </c>
      <c r="C2578">
        <v>31.14</v>
      </c>
      <c r="D2578">
        <v>4</v>
      </c>
    </row>
    <row r="2579" spans="1:4">
      <c r="A2579" s="9" t="s">
        <v>376</v>
      </c>
      <c r="B2579">
        <v>1</v>
      </c>
      <c r="C2579">
        <v>30.5</v>
      </c>
      <c r="D2579">
        <v>2</v>
      </c>
    </row>
    <row r="2580" spans="1:4">
      <c r="A2580" s="9" t="s">
        <v>3346</v>
      </c>
      <c r="B2580">
        <v>1</v>
      </c>
      <c r="C2580">
        <v>31.61</v>
      </c>
      <c r="D2580">
        <v>7</v>
      </c>
    </row>
    <row r="2581" spans="1:4">
      <c r="A2581" s="9" t="s">
        <v>3347</v>
      </c>
      <c r="B2581">
        <v>1</v>
      </c>
      <c r="C2581">
        <v>40.75</v>
      </c>
      <c r="D2581">
        <v>4</v>
      </c>
    </row>
    <row r="2582" spans="1:4">
      <c r="A2582" s="9" t="s">
        <v>3348</v>
      </c>
      <c r="B2582">
        <v>1</v>
      </c>
      <c r="C2582">
        <v>43.62</v>
      </c>
      <c r="D2582">
        <v>1</v>
      </c>
    </row>
    <row r="2583" spans="1:4">
      <c r="A2583" s="9" t="s">
        <v>3349</v>
      </c>
      <c r="B2583">
        <v>1</v>
      </c>
      <c r="C2583">
        <v>9.4499999999999993</v>
      </c>
      <c r="D2583">
        <v>9</v>
      </c>
    </row>
    <row r="2584" spans="1:4">
      <c r="A2584" s="9" t="s">
        <v>3350</v>
      </c>
      <c r="B2584">
        <v>1</v>
      </c>
      <c r="C2584">
        <v>24.99</v>
      </c>
      <c r="D2584">
        <v>5</v>
      </c>
    </row>
    <row r="2585" spans="1:4">
      <c r="A2585" s="9" t="s">
        <v>3351</v>
      </c>
      <c r="B2585">
        <v>1</v>
      </c>
      <c r="C2585">
        <v>4.82</v>
      </c>
      <c r="D2585">
        <v>5</v>
      </c>
    </row>
    <row r="2586" spans="1:4">
      <c r="A2586" s="9" t="s">
        <v>3352</v>
      </c>
      <c r="B2586">
        <v>1</v>
      </c>
      <c r="C2586">
        <v>47.38</v>
      </c>
      <c r="D2586">
        <v>5</v>
      </c>
    </row>
    <row r="2587" spans="1:4">
      <c r="A2587" s="9" t="s">
        <v>3353</v>
      </c>
      <c r="B2587">
        <v>1</v>
      </c>
      <c r="C2587">
        <v>26.45</v>
      </c>
      <c r="D2587">
        <v>2</v>
      </c>
    </row>
    <row r="2588" spans="1:4">
      <c r="A2588" s="9" t="s">
        <v>3354</v>
      </c>
      <c r="B2588">
        <v>1</v>
      </c>
      <c r="C2588">
        <v>4.76</v>
      </c>
      <c r="D2588">
        <v>6</v>
      </c>
    </row>
    <row r="2589" spans="1:4">
      <c r="A2589" s="9" t="s">
        <v>3355</v>
      </c>
      <c r="B2589">
        <v>1</v>
      </c>
      <c r="C2589">
        <v>44.4</v>
      </c>
      <c r="D2589">
        <v>5</v>
      </c>
    </row>
    <row r="2590" spans="1:4">
      <c r="A2590" s="9" t="s">
        <v>377</v>
      </c>
      <c r="B2590">
        <v>1</v>
      </c>
      <c r="C2590">
        <v>1.4</v>
      </c>
      <c r="D2590">
        <v>9</v>
      </c>
    </row>
    <row r="2591" spans="1:4">
      <c r="A2591" s="9" t="s">
        <v>3356</v>
      </c>
      <c r="B2591">
        <v>1</v>
      </c>
      <c r="C2591">
        <v>13.53</v>
      </c>
      <c r="D2591">
        <v>7</v>
      </c>
    </row>
    <row r="2592" spans="1:4">
      <c r="A2592" s="9" t="s">
        <v>3357</v>
      </c>
      <c r="B2592">
        <v>1</v>
      </c>
      <c r="C2592">
        <v>45.2</v>
      </c>
      <c r="D2592">
        <v>8</v>
      </c>
    </row>
    <row r="2593" spans="1:4">
      <c r="A2593" s="9" t="s">
        <v>3358</v>
      </c>
      <c r="B2593">
        <v>1</v>
      </c>
      <c r="C2593">
        <v>37.46</v>
      </c>
      <c r="D2593">
        <v>6</v>
      </c>
    </row>
    <row r="2594" spans="1:4">
      <c r="A2594" s="9" t="s">
        <v>3359</v>
      </c>
      <c r="B2594">
        <v>1</v>
      </c>
      <c r="C2594">
        <v>12.26</v>
      </c>
      <c r="D2594">
        <v>4</v>
      </c>
    </row>
    <row r="2595" spans="1:4">
      <c r="A2595" s="9" t="s">
        <v>3360</v>
      </c>
      <c r="B2595">
        <v>1</v>
      </c>
      <c r="C2595">
        <v>40.409999999999997</v>
      </c>
      <c r="D2595">
        <v>3</v>
      </c>
    </row>
    <row r="2596" spans="1:4">
      <c r="A2596" s="9" t="s">
        <v>3361</v>
      </c>
      <c r="B2596">
        <v>1</v>
      </c>
      <c r="C2596">
        <v>28.08</v>
      </c>
      <c r="D2596">
        <v>8</v>
      </c>
    </row>
    <row r="2597" spans="1:4">
      <c r="A2597" s="9" t="s">
        <v>3362</v>
      </c>
      <c r="B2597">
        <v>1</v>
      </c>
      <c r="C2597">
        <v>45.8</v>
      </c>
      <c r="D2597">
        <v>3</v>
      </c>
    </row>
    <row r="2598" spans="1:4">
      <c r="A2598" s="9" t="s">
        <v>3363</v>
      </c>
      <c r="B2598">
        <v>1</v>
      </c>
      <c r="C2598">
        <v>13.9</v>
      </c>
      <c r="D2598">
        <v>9</v>
      </c>
    </row>
    <row r="2599" spans="1:4">
      <c r="A2599" s="9" t="s">
        <v>3364</v>
      </c>
      <c r="B2599">
        <v>1</v>
      </c>
      <c r="C2599">
        <v>22.86</v>
      </c>
      <c r="D2599">
        <v>9</v>
      </c>
    </row>
    <row r="2600" spans="1:4">
      <c r="A2600" s="9" t="s">
        <v>3365</v>
      </c>
      <c r="B2600">
        <v>1</v>
      </c>
      <c r="C2600">
        <v>34.950000000000003</v>
      </c>
      <c r="D2600">
        <v>8</v>
      </c>
    </row>
    <row r="2601" spans="1:4">
      <c r="A2601" s="9" t="s">
        <v>378</v>
      </c>
      <c r="B2601">
        <v>1</v>
      </c>
      <c r="C2601">
        <v>16.989999999999998</v>
      </c>
      <c r="D2601">
        <v>1</v>
      </c>
    </row>
    <row r="2602" spans="1:4">
      <c r="A2602" s="9" t="s">
        <v>3366</v>
      </c>
      <c r="B2602">
        <v>1</v>
      </c>
      <c r="C2602">
        <v>24.36</v>
      </c>
      <c r="D2602">
        <v>7</v>
      </c>
    </row>
    <row r="2603" spans="1:4">
      <c r="A2603" s="9" t="s">
        <v>3367</v>
      </c>
      <c r="B2603">
        <v>1</v>
      </c>
      <c r="C2603">
        <v>45.8</v>
      </c>
      <c r="D2603">
        <v>7</v>
      </c>
    </row>
    <row r="2604" spans="1:4">
      <c r="A2604" s="9" t="s">
        <v>3368</v>
      </c>
      <c r="B2604">
        <v>1</v>
      </c>
      <c r="C2604">
        <v>18.510000000000002</v>
      </c>
      <c r="D2604">
        <v>8</v>
      </c>
    </row>
    <row r="2605" spans="1:4">
      <c r="A2605" s="9" t="s">
        <v>3369</v>
      </c>
      <c r="B2605">
        <v>1</v>
      </c>
      <c r="C2605">
        <v>9.85</v>
      </c>
      <c r="D2605">
        <v>2</v>
      </c>
    </row>
    <row r="2606" spans="1:4">
      <c r="A2606" s="9" t="s">
        <v>3370</v>
      </c>
      <c r="B2606">
        <v>1</v>
      </c>
      <c r="C2606">
        <v>29.19</v>
      </c>
      <c r="D2606">
        <v>3</v>
      </c>
    </row>
    <row r="2607" spans="1:4">
      <c r="A2607" s="9" t="s">
        <v>3371</v>
      </c>
      <c r="B2607">
        <v>1</v>
      </c>
      <c r="C2607">
        <v>8.4600000000000009</v>
      </c>
      <c r="D2607">
        <v>7</v>
      </c>
    </row>
    <row r="2608" spans="1:4">
      <c r="A2608" s="9" t="s">
        <v>3372</v>
      </c>
      <c r="B2608">
        <v>1</v>
      </c>
      <c r="C2608">
        <v>16.43</v>
      </c>
      <c r="D2608">
        <v>9</v>
      </c>
    </row>
    <row r="2609" spans="1:4">
      <c r="A2609" s="9" t="s">
        <v>3373</v>
      </c>
      <c r="B2609">
        <v>1</v>
      </c>
      <c r="C2609">
        <v>16.75</v>
      </c>
      <c r="D2609">
        <v>5</v>
      </c>
    </row>
    <row r="2610" spans="1:4">
      <c r="A2610" s="9" t="s">
        <v>3374</v>
      </c>
      <c r="B2610">
        <v>1</v>
      </c>
      <c r="C2610">
        <v>37.57</v>
      </c>
      <c r="D2610">
        <v>4</v>
      </c>
    </row>
    <row r="2611" spans="1:4">
      <c r="A2611" s="9" t="s">
        <v>3375</v>
      </c>
      <c r="B2611">
        <v>1</v>
      </c>
      <c r="C2611">
        <v>33.18</v>
      </c>
      <c r="D2611">
        <v>2</v>
      </c>
    </row>
    <row r="2612" spans="1:4">
      <c r="A2612" s="9" t="s">
        <v>379</v>
      </c>
      <c r="B2612">
        <v>1</v>
      </c>
      <c r="C2612">
        <v>20.3</v>
      </c>
      <c r="D2612">
        <v>2</v>
      </c>
    </row>
    <row r="2613" spans="1:4">
      <c r="A2613" s="9" t="s">
        <v>3376</v>
      </c>
      <c r="B2613">
        <v>1</v>
      </c>
      <c r="C2613">
        <v>31.05</v>
      </c>
      <c r="D2613">
        <v>2</v>
      </c>
    </row>
    <row r="2614" spans="1:4">
      <c r="A2614" s="9" t="s">
        <v>3377</v>
      </c>
      <c r="B2614">
        <v>1</v>
      </c>
      <c r="C2614">
        <v>14.15</v>
      </c>
      <c r="D2614">
        <v>5</v>
      </c>
    </row>
    <row r="2615" spans="1:4">
      <c r="A2615" s="9" t="s">
        <v>3378</v>
      </c>
      <c r="B2615">
        <v>1</v>
      </c>
      <c r="C2615">
        <v>0.14000000000000001</v>
      </c>
      <c r="D2615">
        <v>8</v>
      </c>
    </row>
    <row r="2616" spans="1:4">
      <c r="A2616" s="9" t="s">
        <v>3379</v>
      </c>
      <c r="B2616">
        <v>1</v>
      </c>
      <c r="C2616">
        <v>46.47</v>
      </c>
      <c r="D2616">
        <v>2</v>
      </c>
    </row>
    <row r="2617" spans="1:4">
      <c r="A2617" s="9" t="s">
        <v>3380</v>
      </c>
      <c r="B2617">
        <v>1</v>
      </c>
      <c r="C2617">
        <v>24.5</v>
      </c>
      <c r="D2617">
        <v>2</v>
      </c>
    </row>
    <row r="2618" spans="1:4">
      <c r="A2618" s="9" t="s">
        <v>3381</v>
      </c>
      <c r="B2618">
        <v>1</v>
      </c>
      <c r="C2618">
        <v>20.07</v>
      </c>
      <c r="D2618">
        <v>7</v>
      </c>
    </row>
    <row r="2619" spans="1:4">
      <c r="A2619" s="9" t="s">
        <v>3382</v>
      </c>
      <c r="B2619">
        <v>1</v>
      </c>
      <c r="C2619">
        <v>27.81</v>
      </c>
      <c r="D2619">
        <v>7</v>
      </c>
    </row>
    <row r="2620" spans="1:4">
      <c r="A2620" s="9" t="s">
        <v>3383</v>
      </c>
      <c r="B2620">
        <v>1</v>
      </c>
      <c r="C2620">
        <v>11.82</v>
      </c>
      <c r="D2620">
        <v>7</v>
      </c>
    </row>
    <row r="2621" spans="1:4">
      <c r="A2621" s="9" t="s">
        <v>3384</v>
      </c>
      <c r="B2621">
        <v>1</v>
      </c>
      <c r="C2621">
        <v>2.44</v>
      </c>
      <c r="D2621">
        <v>5</v>
      </c>
    </row>
    <row r="2622" spans="1:4">
      <c r="A2622" s="9" t="s">
        <v>3385</v>
      </c>
      <c r="B2622">
        <v>1</v>
      </c>
      <c r="C2622">
        <v>18.510000000000002</v>
      </c>
      <c r="D2622">
        <v>3</v>
      </c>
    </row>
    <row r="2623" spans="1:4">
      <c r="A2623" s="9" t="s">
        <v>380</v>
      </c>
      <c r="B2623">
        <v>1</v>
      </c>
      <c r="C2623">
        <v>26.99</v>
      </c>
      <c r="D2623">
        <v>3</v>
      </c>
    </row>
    <row r="2624" spans="1:4">
      <c r="A2624" s="9" t="s">
        <v>3386</v>
      </c>
      <c r="B2624">
        <v>1</v>
      </c>
      <c r="C2624">
        <v>48.74</v>
      </c>
      <c r="D2624">
        <v>1</v>
      </c>
    </row>
    <row r="2625" spans="1:4">
      <c r="A2625" s="9" t="s">
        <v>3387</v>
      </c>
      <c r="B2625">
        <v>1</v>
      </c>
      <c r="C2625">
        <v>22.31</v>
      </c>
      <c r="D2625">
        <v>1</v>
      </c>
    </row>
    <row r="2626" spans="1:4">
      <c r="A2626" s="9" t="s">
        <v>3388</v>
      </c>
      <c r="B2626">
        <v>1</v>
      </c>
      <c r="C2626">
        <v>22.75</v>
      </c>
      <c r="D2626">
        <v>4</v>
      </c>
    </row>
    <row r="2627" spans="1:4">
      <c r="A2627" s="9" t="s">
        <v>3389</v>
      </c>
      <c r="B2627">
        <v>1</v>
      </c>
      <c r="C2627">
        <v>13.61</v>
      </c>
      <c r="D2627">
        <v>3</v>
      </c>
    </row>
    <row r="2628" spans="1:4">
      <c r="A2628" s="9" t="s">
        <v>3390</v>
      </c>
      <c r="B2628">
        <v>1</v>
      </c>
      <c r="C2628">
        <v>31.98</v>
      </c>
      <c r="D2628">
        <v>3</v>
      </c>
    </row>
    <row r="2629" spans="1:4">
      <c r="A2629" s="9" t="s">
        <v>3391</v>
      </c>
      <c r="B2629">
        <v>1</v>
      </c>
      <c r="C2629">
        <v>24.28</v>
      </c>
      <c r="D2629">
        <v>2</v>
      </c>
    </row>
    <row r="2630" spans="1:4">
      <c r="A2630" s="9" t="s">
        <v>3392</v>
      </c>
      <c r="B2630">
        <v>1</v>
      </c>
      <c r="C2630">
        <v>47.64</v>
      </c>
      <c r="D2630">
        <v>3</v>
      </c>
    </row>
    <row r="2631" spans="1:4">
      <c r="A2631" s="9" t="s">
        <v>3393</v>
      </c>
      <c r="B2631">
        <v>1</v>
      </c>
      <c r="C2631">
        <v>4.82</v>
      </c>
      <c r="D2631">
        <v>8</v>
      </c>
    </row>
    <row r="2632" spans="1:4">
      <c r="A2632" s="9" t="s">
        <v>3394</v>
      </c>
      <c r="B2632">
        <v>1</v>
      </c>
      <c r="C2632">
        <v>45.24</v>
      </c>
      <c r="D2632">
        <v>1</v>
      </c>
    </row>
    <row r="2633" spans="1:4">
      <c r="A2633" s="9" t="s">
        <v>3395</v>
      </c>
      <c r="B2633">
        <v>1</v>
      </c>
      <c r="C2633">
        <v>31.61</v>
      </c>
      <c r="D2633">
        <v>5</v>
      </c>
    </row>
    <row r="2634" spans="1:4">
      <c r="A2634" s="9" t="s">
        <v>381</v>
      </c>
      <c r="B2634">
        <v>1</v>
      </c>
      <c r="C2634">
        <v>28.51</v>
      </c>
      <c r="D2634">
        <v>6</v>
      </c>
    </row>
    <row r="2635" spans="1:4">
      <c r="A2635" s="9" t="s">
        <v>3396</v>
      </c>
      <c r="B2635">
        <v>1</v>
      </c>
      <c r="C2635">
        <v>16.23</v>
      </c>
      <c r="D2635">
        <v>1</v>
      </c>
    </row>
    <row r="2636" spans="1:4">
      <c r="A2636" s="9" t="s">
        <v>3397</v>
      </c>
      <c r="B2636">
        <v>1</v>
      </c>
      <c r="C2636">
        <v>30.39</v>
      </c>
      <c r="D2636">
        <v>5</v>
      </c>
    </row>
    <row r="2637" spans="1:4">
      <c r="A2637" s="9" t="s">
        <v>3398</v>
      </c>
      <c r="B2637">
        <v>1</v>
      </c>
      <c r="C2637">
        <v>7.34</v>
      </c>
      <c r="D2637">
        <v>9</v>
      </c>
    </row>
    <row r="2638" spans="1:4">
      <c r="A2638" s="9" t="s">
        <v>3399</v>
      </c>
      <c r="B2638">
        <v>1</v>
      </c>
      <c r="C2638">
        <v>1.99</v>
      </c>
      <c r="D2638">
        <v>2</v>
      </c>
    </row>
    <row r="2639" spans="1:4">
      <c r="A2639" s="9" t="s">
        <v>3400</v>
      </c>
      <c r="B2639">
        <v>1</v>
      </c>
      <c r="C2639">
        <v>38.11</v>
      </c>
      <c r="D2639">
        <v>7</v>
      </c>
    </row>
    <row r="2640" spans="1:4">
      <c r="A2640" s="9" t="s">
        <v>3401</v>
      </c>
      <c r="B2640">
        <v>1</v>
      </c>
      <c r="C2640">
        <v>22.41</v>
      </c>
      <c r="D2640">
        <v>5</v>
      </c>
    </row>
    <row r="2641" spans="1:4">
      <c r="A2641" s="9" t="s">
        <v>3402</v>
      </c>
      <c r="B2641">
        <v>1</v>
      </c>
      <c r="C2641">
        <v>11.73</v>
      </c>
      <c r="D2641">
        <v>5</v>
      </c>
    </row>
    <row r="2642" spans="1:4">
      <c r="A2642" s="9" t="s">
        <v>3403</v>
      </c>
      <c r="B2642">
        <v>1</v>
      </c>
      <c r="C2642">
        <v>43.56</v>
      </c>
      <c r="D2642">
        <v>4</v>
      </c>
    </row>
    <row r="2643" spans="1:4">
      <c r="A2643" s="9" t="s">
        <v>3404</v>
      </c>
      <c r="B2643">
        <v>1</v>
      </c>
      <c r="C2643">
        <v>29.41</v>
      </c>
      <c r="D2643">
        <v>4</v>
      </c>
    </row>
    <row r="2644" spans="1:4">
      <c r="A2644" s="9" t="s">
        <v>3405</v>
      </c>
      <c r="B2644">
        <v>1</v>
      </c>
      <c r="C2644">
        <v>2.76</v>
      </c>
      <c r="D2644">
        <v>8</v>
      </c>
    </row>
    <row r="2645" spans="1:4">
      <c r="A2645" s="9" t="s">
        <v>382</v>
      </c>
      <c r="B2645">
        <v>1</v>
      </c>
      <c r="C2645">
        <v>13.02</v>
      </c>
      <c r="D2645">
        <v>4</v>
      </c>
    </row>
    <row r="2646" spans="1:4">
      <c r="A2646" s="9" t="s">
        <v>3406</v>
      </c>
      <c r="B2646">
        <v>1</v>
      </c>
      <c r="C2646">
        <v>10.14</v>
      </c>
      <c r="D2646">
        <v>7</v>
      </c>
    </row>
    <row r="2647" spans="1:4">
      <c r="A2647" s="9" t="s">
        <v>3407</v>
      </c>
      <c r="B2647">
        <v>1</v>
      </c>
      <c r="C2647">
        <v>1.96</v>
      </c>
      <c r="D2647">
        <v>5</v>
      </c>
    </row>
    <row r="2648" spans="1:4">
      <c r="A2648" s="9" t="s">
        <v>3408</v>
      </c>
      <c r="B2648">
        <v>1</v>
      </c>
      <c r="C2648">
        <v>7.1</v>
      </c>
      <c r="D2648">
        <v>2</v>
      </c>
    </row>
    <row r="2649" spans="1:4">
      <c r="A2649" s="9" t="s">
        <v>3409</v>
      </c>
      <c r="B2649">
        <v>1</v>
      </c>
      <c r="C2649">
        <v>39.19</v>
      </c>
      <c r="D2649">
        <v>7</v>
      </c>
    </row>
    <row r="2650" spans="1:4">
      <c r="A2650" s="9" t="s">
        <v>3410</v>
      </c>
      <c r="B2650">
        <v>1</v>
      </c>
      <c r="C2650">
        <v>5.35</v>
      </c>
      <c r="D2650">
        <v>7</v>
      </c>
    </row>
    <row r="2651" spans="1:4">
      <c r="A2651" s="9" t="s">
        <v>3411</v>
      </c>
      <c r="B2651">
        <v>1</v>
      </c>
      <c r="C2651">
        <v>27.62</v>
      </c>
      <c r="D2651">
        <v>3</v>
      </c>
    </row>
    <row r="2652" spans="1:4">
      <c r="A2652" s="9" t="s">
        <v>3412</v>
      </c>
      <c r="B2652">
        <v>1</v>
      </c>
      <c r="C2652">
        <v>22.1</v>
      </c>
      <c r="D2652">
        <v>2</v>
      </c>
    </row>
    <row r="2653" spans="1:4">
      <c r="A2653" s="9" t="s">
        <v>3413</v>
      </c>
      <c r="B2653">
        <v>1</v>
      </c>
      <c r="C2653">
        <v>25.52</v>
      </c>
      <c r="D2653">
        <v>9</v>
      </c>
    </row>
    <row r="2654" spans="1:4">
      <c r="A2654" s="9" t="s">
        <v>3414</v>
      </c>
      <c r="B2654">
        <v>1</v>
      </c>
      <c r="C2654">
        <v>27.96</v>
      </c>
      <c r="D2654">
        <v>4</v>
      </c>
    </row>
    <row r="2655" spans="1:4">
      <c r="A2655" s="9" t="s">
        <v>3415</v>
      </c>
      <c r="B2655">
        <v>1</v>
      </c>
      <c r="C2655">
        <v>18.03</v>
      </c>
      <c r="D2655">
        <v>7</v>
      </c>
    </row>
    <row r="2656" spans="1:4">
      <c r="A2656" s="9" t="s">
        <v>383</v>
      </c>
      <c r="B2656">
        <v>1</v>
      </c>
      <c r="C2656">
        <v>11.09</v>
      </c>
      <c r="D2656">
        <v>4</v>
      </c>
    </row>
    <row r="2657" spans="1:4">
      <c r="A2657" s="9" t="s">
        <v>3416</v>
      </c>
      <c r="B2657">
        <v>1</v>
      </c>
      <c r="C2657">
        <v>20.69</v>
      </c>
      <c r="D2657">
        <v>1</v>
      </c>
    </row>
    <row r="2658" spans="1:4">
      <c r="A2658" s="9" t="s">
        <v>3417</v>
      </c>
      <c r="B2658">
        <v>1</v>
      </c>
      <c r="C2658">
        <v>14.55</v>
      </c>
      <c r="D2658">
        <v>1</v>
      </c>
    </row>
    <row r="2659" spans="1:4">
      <c r="A2659" s="9" t="s">
        <v>3418</v>
      </c>
      <c r="B2659">
        <v>1</v>
      </c>
      <c r="C2659">
        <v>8.16</v>
      </c>
      <c r="D2659">
        <v>1</v>
      </c>
    </row>
    <row r="2660" spans="1:4">
      <c r="A2660" s="9" t="s">
        <v>3419</v>
      </c>
      <c r="B2660">
        <v>1</v>
      </c>
      <c r="C2660">
        <v>47.15</v>
      </c>
      <c r="D2660">
        <v>6</v>
      </c>
    </row>
    <row r="2661" spans="1:4">
      <c r="A2661" s="9" t="s">
        <v>3420</v>
      </c>
      <c r="B2661">
        <v>1</v>
      </c>
      <c r="C2661">
        <v>36.89</v>
      </c>
      <c r="D2661">
        <v>4</v>
      </c>
    </row>
    <row r="2662" spans="1:4">
      <c r="A2662" s="9" t="s">
        <v>3421</v>
      </c>
      <c r="B2662">
        <v>1</v>
      </c>
      <c r="C2662">
        <v>32.53</v>
      </c>
      <c r="D2662">
        <v>8</v>
      </c>
    </row>
    <row r="2663" spans="1:4">
      <c r="A2663" s="9" t="s">
        <v>3422</v>
      </c>
      <c r="B2663">
        <v>1</v>
      </c>
      <c r="C2663">
        <v>1.24</v>
      </c>
      <c r="D2663">
        <v>4</v>
      </c>
    </row>
    <row r="2664" spans="1:4">
      <c r="A2664" s="9" t="s">
        <v>3423</v>
      </c>
      <c r="B2664">
        <v>1</v>
      </c>
      <c r="C2664">
        <v>14.83</v>
      </c>
      <c r="D2664">
        <v>8</v>
      </c>
    </row>
    <row r="2665" spans="1:4">
      <c r="A2665" s="9" t="s">
        <v>3424</v>
      </c>
      <c r="B2665">
        <v>1</v>
      </c>
      <c r="C2665">
        <v>7.62</v>
      </c>
      <c r="D2665">
        <v>4</v>
      </c>
    </row>
    <row r="2666" spans="1:4">
      <c r="A2666" s="9" t="s">
        <v>3425</v>
      </c>
      <c r="B2666">
        <v>1</v>
      </c>
      <c r="C2666">
        <v>24.58</v>
      </c>
      <c r="D2666">
        <v>1</v>
      </c>
    </row>
    <row r="2667" spans="1:4">
      <c r="A2667" s="9" t="s">
        <v>384</v>
      </c>
      <c r="B2667">
        <v>1</v>
      </c>
      <c r="C2667">
        <v>1.49</v>
      </c>
      <c r="D2667">
        <v>1</v>
      </c>
    </row>
    <row r="2668" spans="1:4">
      <c r="A2668" s="9" t="s">
        <v>3426</v>
      </c>
      <c r="B2668">
        <v>1</v>
      </c>
      <c r="C2668">
        <v>30.74</v>
      </c>
      <c r="D2668">
        <v>5</v>
      </c>
    </row>
    <row r="2669" spans="1:4">
      <c r="A2669" s="9" t="s">
        <v>3427</v>
      </c>
      <c r="B2669">
        <v>1</v>
      </c>
      <c r="C2669">
        <v>25.77</v>
      </c>
      <c r="D2669">
        <v>4</v>
      </c>
    </row>
    <row r="2670" spans="1:4">
      <c r="A2670" s="9" t="s">
        <v>3428</v>
      </c>
      <c r="B2670">
        <v>1</v>
      </c>
      <c r="C2670">
        <v>26.78</v>
      </c>
      <c r="D2670">
        <v>9</v>
      </c>
    </row>
    <row r="2671" spans="1:4">
      <c r="A2671" s="9" t="s">
        <v>3429</v>
      </c>
      <c r="B2671">
        <v>1</v>
      </c>
      <c r="C2671">
        <v>46.71</v>
      </c>
      <c r="D2671">
        <v>8</v>
      </c>
    </row>
    <row r="2672" spans="1:4">
      <c r="A2672" s="9" t="s">
        <v>3430</v>
      </c>
      <c r="B2672">
        <v>1</v>
      </c>
      <c r="C2672">
        <v>46.59</v>
      </c>
      <c r="D2672">
        <v>6</v>
      </c>
    </row>
    <row r="2673" spans="1:4">
      <c r="A2673" s="9" t="s">
        <v>3431</v>
      </c>
      <c r="B2673">
        <v>1</v>
      </c>
      <c r="C2673">
        <v>14.03</v>
      </c>
      <c r="D2673">
        <v>1</v>
      </c>
    </row>
    <row r="2674" spans="1:4">
      <c r="A2674" s="9" t="s">
        <v>3432</v>
      </c>
      <c r="B2674">
        <v>1</v>
      </c>
      <c r="C2674">
        <v>15.34</v>
      </c>
      <c r="D2674">
        <v>1</v>
      </c>
    </row>
    <row r="2675" spans="1:4">
      <c r="A2675" s="9" t="s">
        <v>3433</v>
      </c>
      <c r="B2675">
        <v>1</v>
      </c>
      <c r="C2675">
        <v>40.14</v>
      </c>
      <c r="D2675">
        <v>7</v>
      </c>
    </row>
    <row r="2676" spans="1:4">
      <c r="A2676" s="9" t="s">
        <v>3434</v>
      </c>
      <c r="B2676">
        <v>1</v>
      </c>
      <c r="C2676">
        <v>26.37</v>
      </c>
      <c r="D2676">
        <v>2</v>
      </c>
    </row>
    <row r="2677" spans="1:4">
      <c r="A2677" s="9" t="s">
        <v>3435</v>
      </c>
      <c r="B2677">
        <v>1</v>
      </c>
      <c r="C2677">
        <v>17.32</v>
      </c>
      <c r="D2677">
        <v>6</v>
      </c>
    </row>
    <row r="2678" spans="1:4">
      <c r="A2678" s="9" t="s">
        <v>385</v>
      </c>
      <c r="B2678">
        <v>1</v>
      </c>
      <c r="C2678">
        <v>37.56</v>
      </c>
      <c r="D2678">
        <v>7</v>
      </c>
    </row>
    <row r="2679" spans="1:4">
      <c r="A2679" s="9" t="s">
        <v>3436</v>
      </c>
      <c r="B2679">
        <v>1</v>
      </c>
      <c r="C2679">
        <v>27.97</v>
      </c>
      <c r="D2679">
        <v>1</v>
      </c>
    </row>
    <row r="2680" spans="1:4">
      <c r="A2680" s="9" t="s">
        <v>3437</v>
      </c>
      <c r="B2680">
        <v>1</v>
      </c>
      <c r="C2680">
        <v>30.97</v>
      </c>
      <c r="D2680">
        <v>1</v>
      </c>
    </row>
    <row r="2681" spans="1:4">
      <c r="A2681" s="9" t="s">
        <v>3438</v>
      </c>
      <c r="B2681">
        <v>1</v>
      </c>
      <c r="C2681">
        <v>42.95</v>
      </c>
      <c r="D2681">
        <v>9</v>
      </c>
    </row>
    <row r="2682" spans="1:4">
      <c r="A2682" s="9" t="s">
        <v>3439</v>
      </c>
      <c r="B2682">
        <v>1</v>
      </c>
      <c r="C2682">
        <v>26.09</v>
      </c>
      <c r="D2682">
        <v>7</v>
      </c>
    </row>
    <row r="2683" spans="1:4">
      <c r="A2683" s="9" t="s">
        <v>3440</v>
      </c>
      <c r="B2683">
        <v>1</v>
      </c>
      <c r="C2683">
        <v>26.52</v>
      </c>
      <c r="D2683">
        <v>7</v>
      </c>
    </row>
    <row r="2684" spans="1:4">
      <c r="A2684" s="9" t="s">
        <v>3441</v>
      </c>
      <c r="B2684">
        <v>1</v>
      </c>
      <c r="C2684">
        <v>36.86</v>
      </c>
      <c r="D2684">
        <v>9</v>
      </c>
    </row>
    <row r="2685" spans="1:4">
      <c r="A2685" s="9" t="s">
        <v>3442</v>
      </c>
      <c r="B2685">
        <v>1</v>
      </c>
      <c r="C2685">
        <v>7.83</v>
      </c>
      <c r="D2685">
        <v>7</v>
      </c>
    </row>
    <row r="2686" spans="1:4">
      <c r="A2686" s="9" t="s">
        <v>3443</v>
      </c>
      <c r="B2686">
        <v>1</v>
      </c>
      <c r="C2686">
        <v>0.43</v>
      </c>
      <c r="D2686">
        <v>7</v>
      </c>
    </row>
    <row r="2687" spans="1:4">
      <c r="A2687" s="9" t="s">
        <v>3444</v>
      </c>
      <c r="B2687">
        <v>1</v>
      </c>
      <c r="C2687">
        <v>19.190000000000001</v>
      </c>
      <c r="D2687">
        <v>6</v>
      </c>
    </row>
    <row r="2688" spans="1:4">
      <c r="A2688" s="9" t="s">
        <v>3445</v>
      </c>
      <c r="B2688">
        <v>1</v>
      </c>
      <c r="C2688">
        <v>6.49</v>
      </c>
      <c r="D2688">
        <v>4</v>
      </c>
    </row>
    <row r="2689" spans="1:4">
      <c r="A2689" s="9" t="s">
        <v>78</v>
      </c>
      <c r="B2689">
        <v>1</v>
      </c>
      <c r="C2689">
        <v>22.09</v>
      </c>
      <c r="D2689">
        <v>8</v>
      </c>
    </row>
    <row r="2690" spans="1:4">
      <c r="A2690" s="9" t="s">
        <v>386</v>
      </c>
      <c r="B2690">
        <v>1</v>
      </c>
      <c r="C2690">
        <v>23.69</v>
      </c>
      <c r="D2690">
        <v>3</v>
      </c>
    </row>
    <row r="2691" spans="1:4">
      <c r="A2691" s="9" t="s">
        <v>3446</v>
      </c>
      <c r="B2691">
        <v>1</v>
      </c>
      <c r="C2691">
        <v>4.33</v>
      </c>
      <c r="D2691">
        <v>4</v>
      </c>
    </row>
    <row r="2692" spans="1:4">
      <c r="A2692" s="9" t="s">
        <v>3447</v>
      </c>
      <c r="B2692">
        <v>1</v>
      </c>
      <c r="C2692">
        <v>6.52</v>
      </c>
      <c r="D2692">
        <v>6</v>
      </c>
    </row>
    <row r="2693" spans="1:4">
      <c r="A2693" s="9" t="s">
        <v>3448</v>
      </c>
      <c r="B2693">
        <v>1</v>
      </c>
      <c r="C2693">
        <v>36.54</v>
      </c>
      <c r="D2693">
        <v>5</v>
      </c>
    </row>
    <row r="2694" spans="1:4">
      <c r="A2694" s="9" t="s">
        <v>3449</v>
      </c>
      <c r="B2694">
        <v>1</v>
      </c>
      <c r="C2694">
        <v>44.16</v>
      </c>
      <c r="D2694">
        <v>6</v>
      </c>
    </row>
    <row r="2695" spans="1:4">
      <c r="A2695" s="9" t="s">
        <v>3450</v>
      </c>
      <c r="B2695">
        <v>1</v>
      </c>
      <c r="C2695">
        <v>7.53</v>
      </c>
      <c r="D2695">
        <v>8</v>
      </c>
    </row>
    <row r="2696" spans="1:4">
      <c r="A2696" s="9" t="s">
        <v>3451</v>
      </c>
      <c r="B2696">
        <v>1</v>
      </c>
      <c r="C2696">
        <v>26.82</v>
      </c>
      <c r="D2696">
        <v>7</v>
      </c>
    </row>
    <row r="2697" spans="1:4">
      <c r="A2697" s="9" t="s">
        <v>3452</v>
      </c>
      <c r="B2697">
        <v>1</v>
      </c>
      <c r="C2697">
        <v>12.09</v>
      </c>
      <c r="D2697">
        <v>1</v>
      </c>
    </row>
    <row r="2698" spans="1:4">
      <c r="A2698" s="9" t="s">
        <v>3453</v>
      </c>
      <c r="B2698">
        <v>1</v>
      </c>
      <c r="C2698">
        <v>20.12</v>
      </c>
      <c r="D2698">
        <v>9</v>
      </c>
    </row>
    <row r="2699" spans="1:4">
      <c r="A2699" s="9" t="s">
        <v>3454</v>
      </c>
      <c r="B2699">
        <v>1</v>
      </c>
      <c r="C2699">
        <v>17.47</v>
      </c>
      <c r="D2699">
        <v>8</v>
      </c>
    </row>
    <row r="2700" spans="1:4">
      <c r="A2700" s="9" t="s">
        <v>3455</v>
      </c>
      <c r="B2700">
        <v>1</v>
      </c>
      <c r="C2700">
        <v>27.86</v>
      </c>
      <c r="D2700">
        <v>4</v>
      </c>
    </row>
    <row r="2701" spans="1:4">
      <c r="A2701" s="9" t="s">
        <v>387</v>
      </c>
      <c r="B2701">
        <v>1</v>
      </c>
      <c r="C2701">
        <v>44.1</v>
      </c>
      <c r="D2701">
        <v>2</v>
      </c>
    </row>
    <row r="2702" spans="1:4">
      <c r="A2702" s="9" t="s">
        <v>3456</v>
      </c>
      <c r="B2702">
        <v>1</v>
      </c>
      <c r="C2702">
        <v>28.26</v>
      </c>
      <c r="D2702">
        <v>3</v>
      </c>
    </row>
    <row r="2703" spans="1:4">
      <c r="A2703" s="9" t="s">
        <v>3457</v>
      </c>
      <c r="B2703">
        <v>1</v>
      </c>
      <c r="C2703">
        <v>27.8</v>
      </c>
      <c r="D2703">
        <v>9</v>
      </c>
    </row>
    <row r="2704" spans="1:4">
      <c r="A2704" s="9" t="s">
        <v>3458</v>
      </c>
      <c r="B2704">
        <v>1</v>
      </c>
      <c r="C2704">
        <v>16.87</v>
      </c>
      <c r="D2704">
        <v>3</v>
      </c>
    </row>
    <row r="2705" spans="1:4">
      <c r="A2705" s="9" t="s">
        <v>3459</v>
      </c>
      <c r="B2705">
        <v>1</v>
      </c>
      <c r="C2705">
        <v>8.52</v>
      </c>
      <c r="D2705">
        <v>6</v>
      </c>
    </row>
    <row r="2706" spans="1:4">
      <c r="A2706" s="9" t="s">
        <v>3460</v>
      </c>
      <c r="B2706">
        <v>1</v>
      </c>
      <c r="C2706">
        <v>12.15</v>
      </c>
      <c r="D2706">
        <v>4</v>
      </c>
    </row>
    <row r="2707" spans="1:4">
      <c r="A2707" s="9" t="s">
        <v>3461</v>
      </c>
      <c r="B2707">
        <v>1</v>
      </c>
      <c r="C2707">
        <v>32.29</v>
      </c>
      <c r="D2707">
        <v>6</v>
      </c>
    </row>
    <row r="2708" spans="1:4">
      <c r="A2708" s="9" t="s">
        <v>3462</v>
      </c>
      <c r="B2708">
        <v>1</v>
      </c>
      <c r="C2708">
        <v>8.16</v>
      </c>
      <c r="D2708">
        <v>5</v>
      </c>
    </row>
    <row r="2709" spans="1:4">
      <c r="A2709" s="9" t="s">
        <v>3463</v>
      </c>
      <c r="B2709">
        <v>1</v>
      </c>
      <c r="C2709">
        <v>9.6300000000000008</v>
      </c>
      <c r="D2709">
        <v>3</v>
      </c>
    </row>
    <row r="2710" spans="1:4">
      <c r="A2710" s="9" t="s">
        <v>3464</v>
      </c>
      <c r="B2710">
        <v>1</v>
      </c>
      <c r="C2710">
        <v>31.4</v>
      </c>
      <c r="D2710">
        <v>7</v>
      </c>
    </row>
    <row r="2711" spans="1:4">
      <c r="A2711" s="9" t="s">
        <v>3465</v>
      </c>
      <c r="B2711">
        <v>1</v>
      </c>
      <c r="C2711">
        <v>44.77</v>
      </c>
      <c r="D2711">
        <v>9</v>
      </c>
    </row>
    <row r="2712" spans="1:4">
      <c r="A2712" s="9" t="s">
        <v>388</v>
      </c>
      <c r="B2712">
        <v>1</v>
      </c>
      <c r="C2712">
        <v>36.86</v>
      </c>
      <c r="D2712">
        <v>9</v>
      </c>
    </row>
    <row r="2713" spans="1:4">
      <c r="A2713" s="9" t="s">
        <v>3466</v>
      </c>
      <c r="B2713">
        <v>1</v>
      </c>
      <c r="C2713">
        <v>21.68</v>
      </c>
      <c r="D2713">
        <v>6</v>
      </c>
    </row>
    <row r="2714" spans="1:4">
      <c r="A2714" s="9" t="s">
        <v>3467</v>
      </c>
      <c r="B2714">
        <v>1</v>
      </c>
      <c r="C2714">
        <v>14.03</v>
      </c>
      <c r="D2714">
        <v>3</v>
      </c>
    </row>
    <row r="2715" spans="1:4">
      <c r="A2715" s="9" t="s">
        <v>3468</v>
      </c>
      <c r="B2715">
        <v>1</v>
      </c>
      <c r="C2715">
        <v>25.2</v>
      </c>
      <c r="D2715">
        <v>2</v>
      </c>
    </row>
    <row r="2716" spans="1:4">
      <c r="A2716" s="9" t="s">
        <v>3469</v>
      </c>
      <c r="B2716">
        <v>1</v>
      </c>
      <c r="C2716">
        <v>27.21</v>
      </c>
      <c r="D2716">
        <v>6</v>
      </c>
    </row>
    <row r="2717" spans="1:4">
      <c r="A2717" s="9" t="s">
        <v>3470</v>
      </c>
      <c r="B2717">
        <v>1</v>
      </c>
      <c r="C2717">
        <v>28.05</v>
      </c>
      <c r="D2717">
        <v>6</v>
      </c>
    </row>
    <row r="2718" spans="1:4">
      <c r="A2718" s="9" t="s">
        <v>3471</v>
      </c>
      <c r="B2718">
        <v>1</v>
      </c>
      <c r="C2718">
        <v>5.14</v>
      </c>
      <c r="D2718">
        <v>2</v>
      </c>
    </row>
    <row r="2719" spans="1:4">
      <c r="A2719" s="9" t="s">
        <v>3472</v>
      </c>
      <c r="B2719">
        <v>1</v>
      </c>
      <c r="C2719">
        <v>32.26</v>
      </c>
      <c r="D2719">
        <v>4</v>
      </c>
    </row>
    <row r="2720" spans="1:4">
      <c r="A2720" s="9" t="s">
        <v>3473</v>
      </c>
      <c r="B2720">
        <v>1</v>
      </c>
      <c r="C2720">
        <v>22.52</v>
      </c>
      <c r="D2720">
        <v>7</v>
      </c>
    </row>
    <row r="2721" spans="1:4">
      <c r="A2721" s="9" t="s">
        <v>3474</v>
      </c>
      <c r="B2721">
        <v>1</v>
      </c>
      <c r="C2721">
        <v>36.22</v>
      </c>
      <c r="D2721">
        <v>8</v>
      </c>
    </row>
    <row r="2722" spans="1:4">
      <c r="A2722" s="9" t="s">
        <v>3475</v>
      </c>
      <c r="B2722">
        <v>1</v>
      </c>
      <c r="C2722">
        <v>33.53</v>
      </c>
      <c r="D2722">
        <v>9</v>
      </c>
    </row>
    <row r="2723" spans="1:4">
      <c r="A2723" s="9" t="s">
        <v>389</v>
      </c>
      <c r="B2723">
        <v>1</v>
      </c>
      <c r="C2723">
        <v>2.5</v>
      </c>
      <c r="D2723">
        <v>7</v>
      </c>
    </row>
    <row r="2724" spans="1:4">
      <c r="A2724" s="9" t="s">
        <v>3476</v>
      </c>
      <c r="B2724">
        <v>1</v>
      </c>
      <c r="C2724">
        <v>39.76</v>
      </c>
      <c r="D2724">
        <v>7</v>
      </c>
    </row>
    <row r="2725" spans="1:4">
      <c r="A2725" s="9" t="s">
        <v>3477</v>
      </c>
      <c r="B2725">
        <v>1</v>
      </c>
      <c r="C2725">
        <v>32.520000000000003</v>
      </c>
      <c r="D2725">
        <v>8</v>
      </c>
    </row>
    <row r="2726" spans="1:4">
      <c r="A2726" s="9" t="s">
        <v>3478</v>
      </c>
      <c r="B2726">
        <v>1</v>
      </c>
      <c r="C2726">
        <v>3.36</v>
      </c>
      <c r="D2726">
        <v>1</v>
      </c>
    </row>
    <row r="2727" spans="1:4">
      <c r="A2727" s="9" t="s">
        <v>3479</v>
      </c>
      <c r="B2727">
        <v>1</v>
      </c>
      <c r="C2727">
        <v>3.55</v>
      </c>
      <c r="D2727">
        <v>3</v>
      </c>
    </row>
    <row r="2728" spans="1:4">
      <c r="A2728" s="9" t="s">
        <v>3480</v>
      </c>
      <c r="B2728">
        <v>1</v>
      </c>
      <c r="C2728">
        <v>14.61</v>
      </c>
      <c r="D2728">
        <v>8</v>
      </c>
    </row>
    <row r="2729" spans="1:4">
      <c r="A2729" s="9" t="s">
        <v>3481</v>
      </c>
      <c r="B2729">
        <v>1</v>
      </c>
      <c r="C2729">
        <v>43.43</v>
      </c>
      <c r="D2729">
        <v>6</v>
      </c>
    </row>
    <row r="2730" spans="1:4">
      <c r="A2730" s="9" t="s">
        <v>3482</v>
      </c>
      <c r="B2730">
        <v>1</v>
      </c>
      <c r="C2730">
        <v>40.81</v>
      </c>
      <c r="D2730">
        <v>4</v>
      </c>
    </row>
    <row r="2731" spans="1:4">
      <c r="A2731" s="9" t="s">
        <v>3483</v>
      </c>
      <c r="B2731">
        <v>1</v>
      </c>
      <c r="C2731">
        <v>7.83</v>
      </c>
      <c r="D2731">
        <v>1</v>
      </c>
    </row>
    <row r="2732" spans="1:4">
      <c r="A2732" s="9" t="s">
        <v>3484</v>
      </c>
      <c r="B2732">
        <v>1</v>
      </c>
      <c r="C2732">
        <v>25.16</v>
      </c>
      <c r="D2732">
        <v>7</v>
      </c>
    </row>
    <row r="2733" spans="1:4">
      <c r="A2733" s="9" t="s">
        <v>3485</v>
      </c>
      <c r="B2733">
        <v>1</v>
      </c>
      <c r="C2733">
        <v>39.36</v>
      </c>
      <c r="D2733">
        <v>8</v>
      </c>
    </row>
    <row r="2734" spans="1:4">
      <c r="A2734" s="9" t="s">
        <v>390</v>
      </c>
      <c r="B2734">
        <v>1</v>
      </c>
      <c r="C2734">
        <v>48.42</v>
      </c>
      <c r="D2734">
        <v>5</v>
      </c>
    </row>
    <row r="2735" spans="1:4">
      <c r="A2735" s="9" t="s">
        <v>3486</v>
      </c>
      <c r="B2735">
        <v>1</v>
      </c>
      <c r="C2735">
        <v>19.68</v>
      </c>
      <c r="D2735">
        <v>7</v>
      </c>
    </row>
    <row r="2736" spans="1:4">
      <c r="A2736" s="9" t="s">
        <v>3487</v>
      </c>
      <c r="B2736">
        <v>1</v>
      </c>
      <c r="C2736">
        <v>49.58</v>
      </c>
      <c r="D2736">
        <v>1</v>
      </c>
    </row>
    <row r="2737" spans="1:4">
      <c r="A2737" s="9" t="s">
        <v>3488</v>
      </c>
      <c r="B2737">
        <v>1</v>
      </c>
      <c r="C2737">
        <v>27.21</v>
      </c>
      <c r="D2737">
        <v>4</v>
      </c>
    </row>
    <row r="2738" spans="1:4">
      <c r="A2738" s="9" t="s">
        <v>3489</v>
      </c>
      <c r="B2738">
        <v>1</v>
      </c>
      <c r="C2738">
        <v>32.81</v>
      </c>
      <c r="D2738">
        <v>2</v>
      </c>
    </row>
    <row r="2739" spans="1:4">
      <c r="A2739" s="9" t="s">
        <v>3490</v>
      </c>
      <c r="B2739">
        <v>1</v>
      </c>
      <c r="C2739">
        <v>2.2000000000000002</v>
      </c>
      <c r="D2739">
        <v>8</v>
      </c>
    </row>
    <row r="2740" spans="1:4">
      <c r="A2740" s="9" t="s">
        <v>3491</v>
      </c>
      <c r="B2740">
        <v>1</v>
      </c>
      <c r="C2740">
        <v>18.02</v>
      </c>
      <c r="D2740">
        <v>4</v>
      </c>
    </row>
    <row r="2741" spans="1:4">
      <c r="A2741" s="9" t="s">
        <v>3492</v>
      </c>
      <c r="B2741">
        <v>1</v>
      </c>
      <c r="C2741">
        <v>19.3</v>
      </c>
      <c r="D2741">
        <v>3</v>
      </c>
    </row>
    <row r="2742" spans="1:4">
      <c r="A2742" s="9" t="s">
        <v>3493</v>
      </c>
      <c r="B2742">
        <v>1</v>
      </c>
      <c r="C2742">
        <v>47.88</v>
      </c>
      <c r="D2742">
        <v>9</v>
      </c>
    </row>
    <row r="2743" spans="1:4">
      <c r="A2743" s="9" t="s">
        <v>3494</v>
      </c>
      <c r="B2743">
        <v>1</v>
      </c>
      <c r="C2743">
        <v>48.57</v>
      </c>
      <c r="D2743">
        <v>3</v>
      </c>
    </row>
    <row r="2744" spans="1:4">
      <c r="A2744" s="9" t="s">
        <v>3495</v>
      </c>
      <c r="B2744">
        <v>1</v>
      </c>
      <c r="C2744">
        <v>44.18</v>
      </c>
      <c r="D2744">
        <v>9</v>
      </c>
    </row>
    <row r="2745" spans="1:4">
      <c r="A2745" s="9" t="s">
        <v>391</v>
      </c>
      <c r="B2745">
        <v>1</v>
      </c>
      <c r="C2745">
        <v>46.32</v>
      </c>
      <c r="D2745">
        <v>1</v>
      </c>
    </row>
    <row r="2746" spans="1:4">
      <c r="A2746" s="9" t="s">
        <v>3496</v>
      </c>
      <c r="B2746">
        <v>1</v>
      </c>
      <c r="C2746">
        <v>23.2</v>
      </c>
      <c r="D2746">
        <v>2</v>
      </c>
    </row>
    <row r="2747" spans="1:4">
      <c r="A2747" s="9" t="s">
        <v>3497</v>
      </c>
      <c r="B2747">
        <v>1</v>
      </c>
      <c r="C2747">
        <v>5.21</v>
      </c>
      <c r="D2747">
        <v>8</v>
      </c>
    </row>
    <row r="2748" spans="1:4">
      <c r="A2748" s="9" t="s">
        <v>3498</v>
      </c>
      <c r="B2748">
        <v>1</v>
      </c>
      <c r="C2748">
        <v>12.01</v>
      </c>
      <c r="D2748">
        <v>4</v>
      </c>
    </row>
    <row r="2749" spans="1:4">
      <c r="A2749" s="9" t="s">
        <v>3499</v>
      </c>
      <c r="B2749">
        <v>1</v>
      </c>
      <c r="C2749">
        <v>41.15</v>
      </c>
      <c r="D2749">
        <v>9</v>
      </c>
    </row>
    <row r="2750" spans="1:4">
      <c r="A2750" s="9" t="s">
        <v>3500</v>
      </c>
      <c r="B2750">
        <v>1</v>
      </c>
      <c r="C2750">
        <v>35.369999999999997</v>
      </c>
      <c r="D2750">
        <v>3</v>
      </c>
    </row>
    <row r="2751" spans="1:4">
      <c r="A2751" s="9" t="s">
        <v>3501</v>
      </c>
      <c r="B2751">
        <v>1</v>
      </c>
      <c r="C2751">
        <v>39.44</v>
      </c>
      <c r="D2751">
        <v>8</v>
      </c>
    </row>
    <row r="2752" spans="1:4">
      <c r="A2752" s="9" t="s">
        <v>3502</v>
      </c>
      <c r="B2752">
        <v>1</v>
      </c>
      <c r="C2752">
        <v>24.91</v>
      </c>
      <c r="D2752">
        <v>8</v>
      </c>
    </row>
    <row r="2753" spans="1:4">
      <c r="A2753" s="9" t="s">
        <v>3503</v>
      </c>
      <c r="B2753">
        <v>1</v>
      </c>
      <c r="C2753">
        <v>4.12</v>
      </c>
      <c r="D2753">
        <v>8</v>
      </c>
    </row>
    <row r="2754" spans="1:4">
      <c r="A2754" s="9" t="s">
        <v>3504</v>
      </c>
      <c r="B2754">
        <v>1</v>
      </c>
      <c r="C2754">
        <v>18.71</v>
      </c>
      <c r="D2754">
        <v>9</v>
      </c>
    </row>
    <row r="2755" spans="1:4">
      <c r="A2755" s="9" t="s">
        <v>3505</v>
      </c>
      <c r="B2755">
        <v>1</v>
      </c>
      <c r="C2755">
        <v>8.24</v>
      </c>
      <c r="D2755">
        <v>9</v>
      </c>
    </row>
    <row r="2756" spans="1:4">
      <c r="A2756" s="9" t="s">
        <v>392</v>
      </c>
      <c r="B2756">
        <v>1</v>
      </c>
      <c r="C2756">
        <v>13.57</v>
      </c>
      <c r="D2756">
        <v>1</v>
      </c>
    </row>
    <row r="2757" spans="1:4">
      <c r="A2757" s="9" t="s">
        <v>3506</v>
      </c>
      <c r="B2757">
        <v>1</v>
      </c>
      <c r="C2757">
        <v>41.37</v>
      </c>
      <c r="D2757">
        <v>2</v>
      </c>
    </row>
    <row r="2758" spans="1:4">
      <c r="A2758" s="9" t="s">
        <v>3507</v>
      </c>
      <c r="B2758">
        <v>1</v>
      </c>
      <c r="C2758">
        <v>45.06</v>
      </c>
      <c r="D2758">
        <v>7</v>
      </c>
    </row>
    <row r="2759" spans="1:4">
      <c r="A2759" s="9" t="s">
        <v>3508</v>
      </c>
      <c r="B2759">
        <v>1</v>
      </c>
      <c r="C2759">
        <v>28.32</v>
      </c>
      <c r="D2759">
        <v>1</v>
      </c>
    </row>
    <row r="2760" spans="1:4">
      <c r="A2760" s="9" t="s">
        <v>3509</v>
      </c>
      <c r="B2760">
        <v>1</v>
      </c>
      <c r="C2760">
        <v>6.16</v>
      </c>
      <c r="D2760">
        <v>2</v>
      </c>
    </row>
    <row r="2761" spans="1:4">
      <c r="A2761" s="9" t="s">
        <v>3510</v>
      </c>
      <c r="B2761">
        <v>1</v>
      </c>
      <c r="C2761">
        <v>22.95</v>
      </c>
      <c r="D2761">
        <v>5</v>
      </c>
    </row>
    <row r="2762" spans="1:4">
      <c r="A2762" s="9" t="s">
        <v>3511</v>
      </c>
      <c r="B2762">
        <v>1</v>
      </c>
      <c r="C2762">
        <v>38.65</v>
      </c>
      <c r="D2762">
        <v>1</v>
      </c>
    </row>
    <row r="2763" spans="1:4">
      <c r="A2763" s="9" t="s">
        <v>3512</v>
      </c>
      <c r="B2763">
        <v>1</v>
      </c>
      <c r="C2763">
        <v>9.89</v>
      </c>
      <c r="D2763">
        <v>2</v>
      </c>
    </row>
    <row r="2764" spans="1:4">
      <c r="A2764" s="9" t="s">
        <v>3513</v>
      </c>
      <c r="B2764">
        <v>1</v>
      </c>
      <c r="C2764">
        <v>48.63</v>
      </c>
      <c r="D2764">
        <v>8</v>
      </c>
    </row>
    <row r="2765" spans="1:4">
      <c r="A2765" s="9" t="s">
        <v>3514</v>
      </c>
      <c r="B2765">
        <v>1</v>
      </c>
      <c r="C2765">
        <v>3.09</v>
      </c>
      <c r="D2765">
        <v>3</v>
      </c>
    </row>
    <row r="2766" spans="1:4">
      <c r="A2766" s="9" t="s">
        <v>3515</v>
      </c>
      <c r="B2766">
        <v>1</v>
      </c>
      <c r="C2766">
        <v>14.77</v>
      </c>
      <c r="D2766">
        <v>5</v>
      </c>
    </row>
    <row r="2767" spans="1:4">
      <c r="A2767" s="9" t="s">
        <v>393</v>
      </c>
      <c r="B2767">
        <v>1</v>
      </c>
      <c r="C2767">
        <v>23.3</v>
      </c>
      <c r="D2767">
        <v>4</v>
      </c>
    </row>
    <row r="2768" spans="1:4">
      <c r="A2768" s="9" t="s">
        <v>3516</v>
      </c>
      <c r="B2768">
        <v>1</v>
      </c>
      <c r="C2768">
        <v>30.73</v>
      </c>
      <c r="D2768">
        <v>4</v>
      </c>
    </row>
    <row r="2769" spans="1:4">
      <c r="A2769" s="9" t="s">
        <v>3517</v>
      </c>
      <c r="B2769">
        <v>1</v>
      </c>
      <c r="C2769">
        <v>32.36</v>
      </c>
      <c r="D2769">
        <v>3</v>
      </c>
    </row>
    <row r="2770" spans="1:4">
      <c r="A2770" s="9" t="s">
        <v>3518</v>
      </c>
      <c r="B2770">
        <v>1</v>
      </c>
      <c r="C2770">
        <v>7.85</v>
      </c>
      <c r="D2770">
        <v>3</v>
      </c>
    </row>
    <row r="2771" spans="1:4">
      <c r="A2771" s="9" t="s">
        <v>3519</v>
      </c>
      <c r="B2771">
        <v>1</v>
      </c>
      <c r="C2771">
        <v>20.97</v>
      </c>
      <c r="D2771">
        <v>5</v>
      </c>
    </row>
    <row r="2772" spans="1:4">
      <c r="A2772" s="9" t="s">
        <v>3520</v>
      </c>
      <c r="B2772">
        <v>1</v>
      </c>
      <c r="C2772">
        <v>41.15</v>
      </c>
      <c r="D2772">
        <v>5</v>
      </c>
    </row>
    <row r="2773" spans="1:4">
      <c r="A2773" s="9" t="s">
        <v>3521</v>
      </c>
      <c r="B2773">
        <v>1</v>
      </c>
      <c r="C2773">
        <v>45.79</v>
      </c>
      <c r="D2773">
        <v>7</v>
      </c>
    </row>
    <row r="2774" spans="1:4">
      <c r="A2774" s="9" t="s">
        <v>3522</v>
      </c>
      <c r="B2774">
        <v>1</v>
      </c>
      <c r="C2774">
        <v>45.61</v>
      </c>
      <c r="D2774">
        <v>9</v>
      </c>
    </row>
    <row r="2775" spans="1:4">
      <c r="A2775" s="9" t="s">
        <v>3523</v>
      </c>
      <c r="B2775">
        <v>1</v>
      </c>
      <c r="C2775">
        <v>5.53</v>
      </c>
      <c r="D2775">
        <v>8</v>
      </c>
    </row>
    <row r="2776" spans="1:4">
      <c r="A2776" s="9" t="s">
        <v>3524</v>
      </c>
      <c r="B2776">
        <v>1</v>
      </c>
      <c r="C2776">
        <v>22.81</v>
      </c>
      <c r="D2776">
        <v>6</v>
      </c>
    </row>
    <row r="2777" spans="1:4">
      <c r="A2777" s="9" t="s">
        <v>3525</v>
      </c>
      <c r="B2777">
        <v>1</v>
      </c>
      <c r="C2777">
        <v>14.61</v>
      </c>
      <c r="D2777">
        <v>3</v>
      </c>
    </row>
    <row r="2778" spans="1:4">
      <c r="A2778" s="9" t="s">
        <v>394</v>
      </c>
      <c r="B2778">
        <v>1</v>
      </c>
      <c r="C2778">
        <v>46.11</v>
      </c>
      <c r="D2778">
        <v>8</v>
      </c>
    </row>
    <row r="2779" spans="1:4">
      <c r="A2779" s="9" t="s">
        <v>3526</v>
      </c>
      <c r="B2779">
        <v>1</v>
      </c>
      <c r="C2779">
        <v>42.73</v>
      </c>
      <c r="D2779">
        <v>2</v>
      </c>
    </row>
    <row r="2780" spans="1:4">
      <c r="A2780" s="9" t="s">
        <v>3527</v>
      </c>
      <c r="B2780">
        <v>1</v>
      </c>
      <c r="C2780">
        <v>20.9</v>
      </c>
      <c r="D2780">
        <v>7</v>
      </c>
    </row>
    <row r="2781" spans="1:4">
      <c r="A2781" s="9" t="s">
        <v>3528</v>
      </c>
      <c r="B2781">
        <v>1</v>
      </c>
      <c r="C2781">
        <v>45.91</v>
      </c>
      <c r="D2781">
        <v>8</v>
      </c>
    </row>
    <row r="2782" spans="1:4">
      <c r="A2782" s="9" t="s">
        <v>3529</v>
      </c>
      <c r="B2782">
        <v>1</v>
      </c>
      <c r="C2782">
        <v>15.4</v>
      </c>
      <c r="D2782">
        <v>5</v>
      </c>
    </row>
    <row r="2783" spans="1:4">
      <c r="A2783" s="9" t="s">
        <v>3530</v>
      </c>
      <c r="B2783">
        <v>1</v>
      </c>
      <c r="C2783">
        <v>7.04</v>
      </c>
      <c r="D2783">
        <v>3</v>
      </c>
    </row>
    <row r="2784" spans="1:4">
      <c r="A2784" s="9" t="s">
        <v>3531</v>
      </c>
      <c r="B2784">
        <v>1</v>
      </c>
      <c r="C2784">
        <v>26.54</v>
      </c>
      <c r="D2784">
        <v>1</v>
      </c>
    </row>
    <row r="2785" spans="1:4">
      <c r="A2785" s="9" t="s">
        <v>3532</v>
      </c>
      <c r="B2785">
        <v>1</v>
      </c>
      <c r="C2785">
        <v>48.01</v>
      </c>
      <c r="D2785">
        <v>9</v>
      </c>
    </row>
    <row r="2786" spans="1:4">
      <c r="A2786" s="9" t="s">
        <v>3533</v>
      </c>
      <c r="B2786">
        <v>1</v>
      </c>
      <c r="C2786">
        <v>49.42</v>
      </c>
      <c r="D2786">
        <v>8</v>
      </c>
    </row>
    <row r="2787" spans="1:4">
      <c r="A2787" s="9" t="s">
        <v>3534</v>
      </c>
      <c r="B2787">
        <v>1</v>
      </c>
      <c r="C2787">
        <v>24.09</v>
      </c>
      <c r="D2787">
        <v>1</v>
      </c>
    </row>
    <row r="2788" spans="1:4">
      <c r="A2788" s="9" t="s">
        <v>3535</v>
      </c>
      <c r="B2788">
        <v>1</v>
      </c>
      <c r="C2788">
        <v>41.28</v>
      </c>
      <c r="D2788">
        <v>4</v>
      </c>
    </row>
    <row r="2789" spans="1:4">
      <c r="A2789" s="9" t="s">
        <v>395</v>
      </c>
      <c r="B2789">
        <v>1</v>
      </c>
      <c r="C2789">
        <v>33.979999999999997</v>
      </c>
      <c r="D2789">
        <v>4</v>
      </c>
    </row>
    <row r="2790" spans="1:4">
      <c r="A2790" s="9" t="s">
        <v>3536</v>
      </c>
      <c r="B2790">
        <v>1</v>
      </c>
      <c r="C2790">
        <v>8.5500000000000007</v>
      </c>
      <c r="D2790">
        <v>6</v>
      </c>
    </row>
    <row r="2791" spans="1:4">
      <c r="A2791" s="9" t="s">
        <v>3537</v>
      </c>
      <c r="B2791">
        <v>1</v>
      </c>
      <c r="C2791">
        <v>16.920000000000002</v>
      </c>
      <c r="D2791">
        <v>5</v>
      </c>
    </row>
    <row r="2792" spans="1:4">
      <c r="A2792" s="9" t="s">
        <v>3538</v>
      </c>
      <c r="B2792">
        <v>1</v>
      </c>
      <c r="C2792">
        <v>26.86</v>
      </c>
      <c r="D2792">
        <v>4</v>
      </c>
    </row>
    <row r="2793" spans="1:4">
      <c r="A2793" s="9" t="s">
        <v>3539</v>
      </c>
      <c r="B2793">
        <v>1</v>
      </c>
      <c r="C2793">
        <v>40.35</v>
      </c>
      <c r="D2793">
        <v>6</v>
      </c>
    </row>
    <row r="2794" spans="1:4">
      <c r="A2794" s="9" t="s">
        <v>3540</v>
      </c>
      <c r="B2794">
        <v>1</v>
      </c>
      <c r="C2794">
        <v>42.24</v>
      </c>
      <c r="D2794">
        <v>8</v>
      </c>
    </row>
    <row r="2795" spans="1:4">
      <c r="A2795" s="9" t="s">
        <v>3541</v>
      </c>
      <c r="B2795">
        <v>1</v>
      </c>
      <c r="C2795">
        <v>37.58</v>
      </c>
      <c r="D2795">
        <v>8</v>
      </c>
    </row>
    <row r="2796" spans="1:4">
      <c r="A2796" s="9" t="s">
        <v>3542</v>
      </c>
      <c r="B2796">
        <v>1</v>
      </c>
      <c r="C2796">
        <v>46.2</v>
      </c>
      <c r="D2796">
        <v>6</v>
      </c>
    </row>
    <row r="2797" spans="1:4">
      <c r="A2797" s="9" t="s">
        <v>3543</v>
      </c>
      <c r="B2797">
        <v>1</v>
      </c>
      <c r="C2797">
        <v>32.06</v>
      </c>
      <c r="D2797">
        <v>7</v>
      </c>
    </row>
    <row r="2798" spans="1:4">
      <c r="A2798" s="9" t="s">
        <v>3544</v>
      </c>
      <c r="B2798">
        <v>1</v>
      </c>
      <c r="C2798">
        <v>4.51</v>
      </c>
      <c r="D2798">
        <v>5</v>
      </c>
    </row>
    <row r="2799" spans="1:4">
      <c r="A2799" s="9" t="s">
        <v>3545</v>
      </c>
      <c r="B2799">
        <v>1</v>
      </c>
      <c r="C2799">
        <v>38.4</v>
      </c>
      <c r="D2799">
        <v>9</v>
      </c>
    </row>
    <row r="2800" spans="1:4">
      <c r="A2800" s="9" t="s">
        <v>79</v>
      </c>
      <c r="B2800">
        <v>1</v>
      </c>
      <c r="C2800">
        <v>22.36</v>
      </c>
      <c r="D2800">
        <v>5</v>
      </c>
    </row>
    <row r="2801" spans="1:4">
      <c r="A2801" s="9" t="s">
        <v>396</v>
      </c>
      <c r="B2801">
        <v>1</v>
      </c>
      <c r="C2801">
        <v>41.19</v>
      </c>
      <c r="D2801">
        <v>3</v>
      </c>
    </row>
    <row r="2802" spans="1:4">
      <c r="A2802" s="9" t="s">
        <v>3546</v>
      </c>
      <c r="B2802">
        <v>1</v>
      </c>
      <c r="C2802">
        <v>30.34</v>
      </c>
      <c r="D2802">
        <v>3</v>
      </c>
    </row>
    <row r="2803" spans="1:4">
      <c r="A2803" s="9" t="s">
        <v>3547</v>
      </c>
      <c r="B2803">
        <v>1</v>
      </c>
      <c r="C2803">
        <v>25.94</v>
      </c>
      <c r="D2803">
        <v>1</v>
      </c>
    </row>
    <row r="2804" spans="1:4">
      <c r="A2804" s="9" t="s">
        <v>3548</v>
      </c>
      <c r="B2804">
        <v>1</v>
      </c>
      <c r="C2804">
        <v>6.14</v>
      </c>
      <c r="D2804">
        <v>8</v>
      </c>
    </row>
    <row r="2805" spans="1:4">
      <c r="A2805" s="9" t="s">
        <v>3549</v>
      </c>
      <c r="B2805">
        <v>1</v>
      </c>
      <c r="C2805">
        <v>32.51</v>
      </c>
      <c r="D2805">
        <v>9</v>
      </c>
    </row>
    <row r="2806" spans="1:4">
      <c r="A2806" s="9" t="s">
        <v>3550</v>
      </c>
      <c r="B2806">
        <v>1</v>
      </c>
      <c r="C2806">
        <v>31.66</v>
      </c>
      <c r="D2806">
        <v>9</v>
      </c>
    </row>
    <row r="2807" spans="1:4">
      <c r="A2807" s="9" t="s">
        <v>3551</v>
      </c>
      <c r="B2807">
        <v>1</v>
      </c>
      <c r="C2807">
        <v>32.85</v>
      </c>
      <c r="D2807">
        <v>4</v>
      </c>
    </row>
    <row r="2808" spans="1:4">
      <c r="A2808" s="9" t="s">
        <v>3552</v>
      </c>
      <c r="B2808">
        <v>1</v>
      </c>
      <c r="C2808">
        <v>24.7</v>
      </c>
      <c r="D2808">
        <v>6</v>
      </c>
    </row>
    <row r="2809" spans="1:4">
      <c r="A2809" s="9" t="s">
        <v>3553</v>
      </c>
      <c r="B2809">
        <v>1</v>
      </c>
      <c r="C2809">
        <v>47.82</v>
      </c>
      <c r="D2809">
        <v>7</v>
      </c>
    </row>
    <row r="2810" spans="1:4">
      <c r="A2810" s="9" t="s">
        <v>3554</v>
      </c>
      <c r="B2810">
        <v>1</v>
      </c>
      <c r="C2810">
        <v>40</v>
      </c>
      <c r="D2810">
        <v>9</v>
      </c>
    </row>
    <row r="2811" spans="1:4">
      <c r="A2811" s="9" t="s">
        <v>3555</v>
      </c>
      <c r="B2811">
        <v>1</v>
      </c>
      <c r="C2811">
        <v>9.81</v>
      </c>
      <c r="D2811">
        <v>4</v>
      </c>
    </row>
    <row r="2812" spans="1:4">
      <c r="A2812" s="9" t="s">
        <v>397</v>
      </c>
      <c r="B2812">
        <v>1</v>
      </c>
      <c r="C2812">
        <v>17.09</v>
      </c>
      <c r="D2812">
        <v>2</v>
      </c>
    </row>
    <row r="2813" spans="1:4">
      <c r="A2813" s="9" t="s">
        <v>3556</v>
      </c>
      <c r="B2813">
        <v>1</v>
      </c>
      <c r="C2813">
        <v>31.83</v>
      </c>
      <c r="D2813">
        <v>1</v>
      </c>
    </row>
    <row r="2814" spans="1:4">
      <c r="A2814" s="9" t="s">
        <v>3557</v>
      </c>
      <c r="B2814">
        <v>1</v>
      </c>
      <c r="C2814">
        <v>33.47</v>
      </c>
      <c r="D2814">
        <v>2</v>
      </c>
    </row>
    <row r="2815" spans="1:4">
      <c r="A2815" s="9" t="s">
        <v>3558</v>
      </c>
      <c r="B2815">
        <v>1</v>
      </c>
      <c r="C2815">
        <v>11.07</v>
      </c>
      <c r="D2815">
        <v>3</v>
      </c>
    </row>
    <row r="2816" spans="1:4">
      <c r="A2816" s="9" t="s">
        <v>3559</v>
      </c>
      <c r="B2816">
        <v>1</v>
      </c>
      <c r="C2816">
        <v>29.58</v>
      </c>
      <c r="D2816">
        <v>4</v>
      </c>
    </row>
    <row r="2817" spans="1:4">
      <c r="A2817" s="9" t="s">
        <v>3560</v>
      </c>
      <c r="B2817">
        <v>1</v>
      </c>
      <c r="C2817">
        <v>6.08</v>
      </c>
      <c r="D2817">
        <v>4</v>
      </c>
    </row>
    <row r="2818" spans="1:4">
      <c r="A2818" s="9" t="s">
        <v>3561</v>
      </c>
      <c r="B2818">
        <v>1</v>
      </c>
      <c r="C2818">
        <v>27.48</v>
      </c>
      <c r="D2818">
        <v>9</v>
      </c>
    </row>
    <row r="2819" spans="1:4">
      <c r="A2819" s="9" t="s">
        <v>3562</v>
      </c>
      <c r="B2819">
        <v>1</v>
      </c>
      <c r="C2819">
        <v>11.97</v>
      </c>
      <c r="D2819">
        <v>6</v>
      </c>
    </row>
    <row r="2820" spans="1:4">
      <c r="A2820" s="9" t="s">
        <v>3563</v>
      </c>
      <c r="B2820">
        <v>1</v>
      </c>
      <c r="C2820">
        <v>27.22</v>
      </c>
      <c r="D2820">
        <v>6</v>
      </c>
    </row>
    <row r="2821" spans="1:4">
      <c r="A2821" s="9" t="s">
        <v>3564</v>
      </c>
      <c r="B2821">
        <v>1</v>
      </c>
      <c r="C2821">
        <v>29.48</v>
      </c>
      <c r="D2821">
        <v>4</v>
      </c>
    </row>
    <row r="2822" spans="1:4">
      <c r="A2822" s="9" t="s">
        <v>3565</v>
      </c>
      <c r="B2822">
        <v>1</v>
      </c>
      <c r="C2822">
        <v>49.32</v>
      </c>
      <c r="D2822">
        <v>5</v>
      </c>
    </row>
    <row r="2823" spans="1:4">
      <c r="A2823" s="9" t="s">
        <v>398</v>
      </c>
      <c r="B2823">
        <v>1</v>
      </c>
      <c r="C2823">
        <v>21.3</v>
      </c>
      <c r="D2823">
        <v>4</v>
      </c>
    </row>
    <row r="2824" spans="1:4">
      <c r="A2824" s="9" t="s">
        <v>3566</v>
      </c>
      <c r="B2824">
        <v>1</v>
      </c>
      <c r="C2824">
        <v>13.62</v>
      </c>
      <c r="D2824">
        <v>7</v>
      </c>
    </row>
    <row r="2825" spans="1:4">
      <c r="A2825" s="9" t="s">
        <v>3567</v>
      </c>
      <c r="B2825">
        <v>1</v>
      </c>
      <c r="C2825">
        <v>28.25</v>
      </c>
      <c r="D2825">
        <v>1</v>
      </c>
    </row>
    <row r="2826" spans="1:4">
      <c r="A2826" s="9" t="s">
        <v>3568</v>
      </c>
      <c r="B2826">
        <v>1</v>
      </c>
      <c r="C2826">
        <v>5.63</v>
      </c>
      <c r="D2826">
        <v>2</v>
      </c>
    </row>
    <row r="2827" spans="1:4">
      <c r="A2827" s="9" t="s">
        <v>3569</v>
      </c>
      <c r="B2827">
        <v>1</v>
      </c>
      <c r="C2827">
        <v>31.75</v>
      </c>
      <c r="D2827">
        <v>9</v>
      </c>
    </row>
    <row r="2828" spans="1:4">
      <c r="A2828" s="9" t="s">
        <v>3570</v>
      </c>
      <c r="B2828">
        <v>1</v>
      </c>
      <c r="C2828">
        <v>8.6</v>
      </c>
      <c r="D2828">
        <v>5</v>
      </c>
    </row>
    <row r="2829" spans="1:4">
      <c r="A2829" s="9" t="s">
        <v>3571</v>
      </c>
      <c r="B2829">
        <v>1</v>
      </c>
      <c r="C2829">
        <v>7.6</v>
      </c>
      <c r="D2829">
        <v>2</v>
      </c>
    </row>
    <row r="2830" spans="1:4">
      <c r="A2830" s="9" t="s">
        <v>3572</v>
      </c>
      <c r="B2830">
        <v>1</v>
      </c>
      <c r="C2830">
        <v>49.8</v>
      </c>
      <c r="D2830">
        <v>2</v>
      </c>
    </row>
    <row r="2831" spans="1:4">
      <c r="A2831" s="9" t="s">
        <v>3573</v>
      </c>
      <c r="B2831">
        <v>1</v>
      </c>
      <c r="C2831">
        <v>3.58</v>
      </c>
      <c r="D2831">
        <v>7</v>
      </c>
    </row>
    <row r="2832" spans="1:4">
      <c r="A2832" s="9" t="s">
        <v>3574</v>
      </c>
      <c r="B2832">
        <v>1</v>
      </c>
      <c r="C2832">
        <v>30.14</v>
      </c>
      <c r="D2832">
        <v>8</v>
      </c>
    </row>
    <row r="2833" spans="1:4">
      <c r="A2833" s="9" t="s">
        <v>3575</v>
      </c>
      <c r="B2833">
        <v>1</v>
      </c>
      <c r="C2833">
        <v>4.5199999999999996</v>
      </c>
      <c r="D2833">
        <v>7</v>
      </c>
    </row>
    <row r="2834" spans="1:4">
      <c r="A2834" s="9" t="s">
        <v>399</v>
      </c>
      <c r="B2834">
        <v>1</v>
      </c>
      <c r="C2834">
        <v>2.13</v>
      </c>
      <c r="D2834">
        <v>4</v>
      </c>
    </row>
    <row r="2835" spans="1:4">
      <c r="A2835" s="9" t="s">
        <v>3576</v>
      </c>
      <c r="B2835">
        <v>1</v>
      </c>
      <c r="C2835">
        <v>46.83</v>
      </c>
      <c r="D2835">
        <v>5</v>
      </c>
    </row>
    <row r="2836" spans="1:4">
      <c r="A2836" s="9" t="s">
        <v>3577</v>
      </c>
      <c r="B2836">
        <v>1</v>
      </c>
      <c r="C2836">
        <v>39.01</v>
      </c>
      <c r="D2836">
        <v>1</v>
      </c>
    </row>
    <row r="2837" spans="1:4">
      <c r="A2837" s="9" t="s">
        <v>3578</v>
      </c>
      <c r="B2837">
        <v>1</v>
      </c>
      <c r="C2837">
        <v>27.52</v>
      </c>
      <c r="D2837">
        <v>7</v>
      </c>
    </row>
    <row r="2838" spans="1:4">
      <c r="A2838" s="9" t="s">
        <v>3579</v>
      </c>
      <c r="B2838">
        <v>1</v>
      </c>
      <c r="C2838">
        <v>2.21</v>
      </c>
      <c r="D2838">
        <v>9</v>
      </c>
    </row>
    <row r="2839" spans="1:4">
      <c r="A2839" s="9" t="s">
        <v>3580</v>
      </c>
      <c r="B2839">
        <v>1</v>
      </c>
      <c r="C2839">
        <v>1.76</v>
      </c>
      <c r="D2839">
        <v>4</v>
      </c>
    </row>
    <row r="2840" spans="1:4">
      <c r="A2840" s="9" t="s">
        <v>3581</v>
      </c>
      <c r="B2840">
        <v>1</v>
      </c>
      <c r="C2840">
        <v>40.549999999999997</v>
      </c>
      <c r="D2840">
        <v>7</v>
      </c>
    </row>
    <row r="2841" spans="1:4">
      <c r="A2841" s="9" t="s">
        <v>3582</v>
      </c>
      <c r="B2841">
        <v>1</v>
      </c>
      <c r="C2841">
        <v>44.87</v>
      </c>
      <c r="D2841">
        <v>6</v>
      </c>
    </row>
    <row r="2842" spans="1:4">
      <c r="A2842" s="9" t="s">
        <v>3583</v>
      </c>
      <c r="B2842">
        <v>1</v>
      </c>
      <c r="C2842">
        <v>47.86</v>
      </c>
      <c r="D2842">
        <v>9</v>
      </c>
    </row>
    <row r="2843" spans="1:4">
      <c r="A2843" s="9" t="s">
        <v>3584</v>
      </c>
      <c r="B2843">
        <v>1</v>
      </c>
      <c r="C2843">
        <v>21.03</v>
      </c>
      <c r="D2843">
        <v>8</v>
      </c>
    </row>
    <row r="2844" spans="1:4">
      <c r="A2844" s="9" t="s">
        <v>3585</v>
      </c>
      <c r="B2844">
        <v>1</v>
      </c>
      <c r="C2844">
        <v>13.07</v>
      </c>
      <c r="D2844">
        <v>1</v>
      </c>
    </row>
    <row r="2845" spans="1:4">
      <c r="A2845" s="9" t="s">
        <v>400</v>
      </c>
      <c r="B2845">
        <v>1</v>
      </c>
      <c r="C2845">
        <v>24.03</v>
      </c>
      <c r="D2845">
        <v>4</v>
      </c>
    </row>
    <row r="2846" spans="1:4">
      <c r="A2846" s="9" t="s">
        <v>3586</v>
      </c>
      <c r="B2846">
        <v>1</v>
      </c>
      <c r="C2846">
        <v>0.48</v>
      </c>
      <c r="D2846">
        <v>5</v>
      </c>
    </row>
    <row r="2847" spans="1:4">
      <c r="A2847" s="9" t="s">
        <v>3587</v>
      </c>
      <c r="B2847">
        <v>1</v>
      </c>
      <c r="C2847">
        <v>6.49</v>
      </c>
      <c r="D2847">
        <v>9</v>
      </c>
    </row>
    <row r="2848" spans="1:4">
      <c r="A2848" s="9" t="s">
        <v>3588</v>
      </c>
      <c r="B2848">
        <v>1</v>
      </c>
      <c r="C2848">
        <v>30.2</v>
      </c>
      <c r="D2848">
        <v>1</v>
      </c>
    </row>
    <row r="2849" spans="1:4">
      <c r="A2849" s="9" t="s">
        <v>3589</v>
      </c>
      <c r="B2849">
        <v>1</v>
      </c>
      <c r="C2849">
        <v>17.579999999999998</v>
      </c>
      <c r="D2849">
        <v>5</v>
      </c>
    </row>
    <row r="2850" spans="1:4">
      <c r="A2850" s="9" t="s">
        <v>3590</v>
      </c>
      <c r="B2850">
        <v>1</v>
      </c>
      <c r="C2850">
        <v>14.38</v>
      </c>
      <c r="D2850">
        <v>2</v>
      </c>
    </row>
    <row r="2851" spans="1:4">
      <c r="A2851" s="9" t="s">
        <v>3591</v>
      </c>
      <c r="B2851">
        <v>1</v>
      </c>
      <c r="C2851">
        <v>7.35</v>
      </c>
      <c r="D2851">
        <v>8</v>
      </c>
    </row>
    <row r="2852" spans="1:4">
      <c r="A2852" s="9" t="s">
        <v>3592</v>
      </c>
      <c r="B2852">
        <v>1</v>
      </c>
      <c r="C2852">
        <v>47.9</v>
      </c>
      <c r="D2852">
        <v>3</v>
      </c>
    </row>
    <row r="2853" spans="1:4">
      <c r="A2853" s="9" t="s">
        <v>3593</v>
      </c>
      <c r="B2853">
        <v>1</v>
      </c>
      <c r="C2853">
        <v>45.02</v>
      </c>
      <c r="D2853">
        <v>3</v>
      </c>
    </row>
    <row r="2854" spans="1:4">
      <c r="A2854" s="9" t="s">
        <v>3594</v>
      </c>
      <c r="B2854">
        <v>1</v>
      </c>
      <c r="C2854">
        <v>22.35</v>
      </c>
      <c r="D2854">
        <v>4</v>
      </c>
    </row>
    <row r="2855" spans="1:4">
      <c r="A2855" s="9" t="s">
        <v>3595</v>
      </c>
      <c r="B2855">
        <v>1</v>
      </c>
      <c r="C2855">
        <v>37.229999999999997</v>
      </c>
      <c r="D2855">
        <v>1</v>
      </c>
    </row>
    <row r="2856" spans="1:4">
      <c r="A2856" s="9" t="s">
        <v>401</v>
      </c>
      <c r="B2856">
        <v>1</v>
      </c>
      <c r="C2856">
        <v>38.57</v>
      </c>
      <c r="D2856">
        <v>6</v>
      </c>
    </row>
    <row r="2857" spans="1:4">
      <c r="A2857" s="9" t="s">
        <v>3596</v>
      </c>
      <c r="B2857">
        <v>1</v>
      </c>
      <c r="C2857">
        <v>11.83</v>
      </c>
      <c r="D2857">
        <v>1</v>
      </c>
    </row>
    <row r="2858" spans="1:4">
      <c r="A2858" s="9" t="s">
        <v>3597</v>
      </c>
      <c r="B2858">
        <v>1</v>
      </c>
      <c r="C2858">
        <v>27.12</v>
      </c>
      <c r="D2858">
        <v>4</v>
      </c>
    </row>
    <row r="2859" spans="1:4">
      <c r="A2859" s="9" t="s">
        <v>3598</v>
      </c>
      <c r="B2859">
        <v>1</v>
      </c>
      <c r="C2859">
        <v>12.39</v>
      </c>
      <c r="D2859">
        <v>9</v>
      </c>
    </row>
    <row r="2860" spans="1:4">
      <c r="A2860" s="9" t="s">
        <v>3599</v>
      </c>
      <c r="B2860">
        <v>1</v>
      </c>
      <c r="C2860">
        <v>7.55</v>
      </c>
      <c r="D2860">
        <v>7</v>
      </c>
    </row>
    <row r="2861" spans="1:4">
      <c r="A2861" s="9" t="s">
        <v>3600</v>
      </c>
      <c r="B2861">
        <v>1</v>
      </c>
      <c r="C2861">
        <v>4.32</v>
      </c>
      <c r="D2861">
        <v>9</v>
      </c>
    </row>
    <row r="2862" spans="1:4">
      <c r="A2862" s="9" t="s">
        <v>3601</v>
      </c>
      <c r="B2862">
        <v>1</v>
      </c>
      <c r="C2862">
        <v>18.47</v>
      </c>
      <c r="D2862">
        <v>5</v>
      </c>
    </row>
    <row r="2863" spans="1:4">
      <c r="A2863" s="9" t="s">
        <v>3602</v>
      </c>
      <c r="B2863">
        <v>1</v>
      </c>
      <c r="C2863">
        <v>16.25</v>
      </c>
      <c r="D2863">
        <v>7</v>
      </c>
    </row>
    <row r="2864" spans="1:4">
      <c r="A2864" s="9" t="s">
        <v>3603</v>
      </c>
      <c r="B2864">
        <v>1</v>
      </c>
      <c r="C2864">
        <v>14.49</v>
      </c>
      <c r="D2864">
        <v>8</v>
      </c>
    </row>
    <row r="2865" spans="1:4">
      <c r="A2865" s="9" t="s">
        <v>3604</v>
      </c>
      <c r="B2865">
        <v>1</v>
      </c>
      <c r="C2865">
        <v>48.38</v>
      </c>
      <c r="D2865">
        <v>1</v>
      </c>
    </row>
    <row r="2866" spans="1:4">
      <c r="A2866" s="9" t="s">
        <v>3605</v>
      </c>
      <c r="B2866">
        <v>1</v>
      </c>
      <c r="C2866">
        <v>10.33</v>
      </c>
      <c r="D2866">
        <v>1</v>
      </c>
    </row>
    <row r="2867" spans="1:4">
      <c r="A2867" s="9" t="s">
        <v>402</v>
      </c>
      <c r="B2867">
        <v>1</v>
      </c>
      <c r="C2867">
        <v>23.89</v>
      </c>
      <c r="D2867">
        <v>4</v>
      </c>
    </row>
    <row r="2868" spans="1:4">
      <c r="A2868" s="9" t="s">
        <v>3606</v>
      </c>
      <c r="B2868">
        <v>1</v>
      </c>
      <c r="C2868">
        <v>21.42</v>
      </c>
      <c r="D2868">
        <v>3</v>
      </c>
    </row>
    <row r="2869" spans="1:4">
      <c r="A2869" s="9" t="s">
        <v>3607</v>
      </c>
      <c r="B2869">
        <v>1</v>
      </c>
      <c r="C2869">
        <v>49.81</v>
      </c>
      <c r="D2869">
        <v>6</v>
      </c>
    </row>
    <row r="2870" spans="1:4">
      <c r="A2870" s="9" t="s">
        <v>3608</v>
      </c>
      <c r="B2870">
        <v>1</v>
      </c>
      <c r="C2870">
        <v>48.61</v>
      </c>
      <c r="D2870">
        <v>2</v>
      </c>
    </row>
    <row r="2871" spans="1:4">
      <c r="A2871" s="9" t="s">
        <v>3609</v>
      </c>
      <c r="B2871">
        <v>1</v>
      </c>
      <c r="C2871">
        <v>39.369999999999997</v>
      </c>
      <c r="D2871">
        <v>6</v>
      </c>
    </row>
    <row r="2872" spans="1:4">
      <c r="A2872" s="9" t="s">
        <v>3610</v>
      </c>
      <c r="B2872">
        <v>1</v>
      </c>
      <c r="C2872">
        <v>25.3</v>
      </c>
      <c r="D2872">
        <v>1</v>
      </c>
    </row>
    <row r="2873" spans="1:4">
      <c r="A2873" s="9" t="s">
        <v>3611</v>
      </c>
      <c r="B2873">
        <v>1</v>
      </c>
      <c r="C2873">
        <v>11.78</v>
      </c>
      <c r="D2873">
        <v>3</v>
      </c>
    </row>
    <row r="2874" spans="1:4">
      <c r="A2874" s="9" t="s">
        <v>3612</v>
      </c>
      <c r="B2874">
        <v>1</v>
      </c>
      <c r="C2874">
        <v>44.48</v>
      </c>
      <c r="D2874">
        <v>3</v>
      </c>
    </row>
    <row r="2875" spans="1:4">
      <c r="A2875" s="9" t="s">
        <v>3613</v>
      </c>
      <c r="B2875">
        <v>1</v>
      </c>
      <c r="C2875">
        <v>6.85</v>
      </c>
      <c r="D2875">
        <v>5</v>
      </c>
    </row>
    <row r="2876" spans="1:4">
      <c r="A2876" s="9" t="s">
        <v>3614</v>
      </c>
      <c r="B2876">
        <v>1</v>
      </c>
      <c r="C2876">
        <v>31.51</v>
      </c>
      <c r="D2876">
        <v>5</v>
      </c>
    </row>
    <row r="2877" spans="1:4">
      <c r="A2877" s="9" t="s">
        <v>3615</v>
      </c>
      <c r="B2877">
        <v>1</v>
      </c>
      <c r="C2877">
        <v>18.989999999999998</v>
      </c>
      <c r="D2877">
        <v>6</v>
      </c>
    </row>
    <row r="2878" spans="1:4">
      <c r="A2878" s="9" t="s">
        <v>403</v>
      </c>
      <c r="B2878">
        <v>1</v>
      </c>
      <c r="C2878">
        <v>45.4</v>
      </c>
      <c r="D2878">
        <v>8</v>
      </c>
    </row>
    <row r="2879" spans="1:4">
      <c r="A2879" s="9" t="s">
        <v>3616</v>
      </c>
      <c r="B2879">
        <v>1</v>
      </c>
      <c r="C2879">
        <v>17.72</v>
      </c>
      <c r="D2879">
        <v>1</v>
      </c>
    </row>
    <row r="2880" spans="1:4">
      <c r="A2880" s="9" t="s">
        <v>3617</v>
      </c>
      <c r="B2880">
        <v>1</v>
      </c>
      <c r="C2880">
        <v>23.37</v>
      </c>
      <c r="D2880">
        <v>9</v>
      </c>
    </row>
    <row r="2881" spans="1:4">
      <c r="A2881" s="9" t="s">
        <v>3618</v>
      </c>
      <c r="B2881">
        <v>1</v>
      </c>
      <c r="C2881">
        <v>8.2899999999999991</v>
      </c>
      <c r="D2881">
        <v>3</v>
      </c>
    </row>
    <row r="2882" spans="1:4">
      <c r="A2882" s="9" t="s">
        <v>3619</v>
      </c>
      <c r="B2882">
        <v>1</v>
      </c>
      <c r="C2882">
        <v>4.8600000000000003</v>
      </c>
      <c r="D2882">
        <v>9</v>
      </c>
    </row>
    <row r="2883" spans="1:4">
      <c r="A2883" s="9" t="s">
        <v>3620</v>
      </c>
      <c r="B2883">
        <v>1</v>
      </c>
      <c r="C2883">
        <v>17.48</v>
      </c>
      <c r="D2883">
        <v>4</v>
      </c>
    </row>
    <row r="2884" spans="1:4">
      <c r="A2884" s="9" t="s">
        <v>3621</v>
      </c>
      <c r="B2884">
        <v>1</v>
      </c>
      <c r="C2884">
        <v>49.92</v>
      </c>
      <c r="D2884">
        <v>2</v>
      </c>
    </row>
    <row r="2885" spans="1:4">
      <c r="A2885" s="9" t="s">
        <v>3622</v>
      </c>
      <c r="B2885">
        <v>1</v>
      </c>
      <c r="C2885">
        <v>33.81</v>
      </c>
      <c r="D2885">
        <v>4</v>
      </c>
    </row>
    <row r="2886" spans="1:4">
      <c r="A2886" s="9" t="s">
        <v>3623</v>
      </c>
      <c r="B2886">
        <v>1</v>
      </c>
      <c r="C2886">
        <v>37.090000000000003</v>
      </c>
      <c r="D2886">
        <v>8</v>
      </c>
    </row>
    <row r="2887" spans="1:4">
      <c r="A2887" s="9" t="s">
        <v>3624</v>
      </c>
      <c r="B2887">
        <v>1</v>
      </c>
      <c r="C2887">
        <v>41.54</v>
      </c>
      <c r="D2887">
        <v>4</v>
      </c>
    </row>
    <row r="2888" spans="1:4">
      <c r="A2888" s="9" t="s">
        <v>3625</v>
      </c>
      <c r="B2888">
        <v>1</v>
      </c>
      <c r="C2888">
        <v>20.63</v>
      </c>
      <c r="D2888">
        <v>3</v>
      </c>
    </row>
    <row r="2889" spans="1:4">
      <c r="A2889" s="9" t="s">
        <v>404</v>
      </c>
      <c r="B2889">
        <v>1</v>
      </c>
      <c r="C2889">
        <v>20.89</v>
      </c>
      <c r="D2889">
        <v>9</v>
      </c>
    </row>
    <row r="2890" spans="1:4">
      <c r="A2890" s="9" t="s">
        <v>3626</v>
      </c>
      <c r="B2890">
        <v>1</v>
      </c>
      <c r="C2890">
        <v>40.14</v>
      </c>
      <c r="D2890">
        <v>1</v>
      </c>
    </row>
    <row r="2891" spans="1:4">
      <c r="A2891" s="9" t="s">
        <v>3627</v>
      </c>
      <c r="B2891">
        <v>1</v>
      </c>
      <c r="C2891">
        <v>19.98</v>
      </c>
      <c r="D2891">
        <v>2</v>
      </c>
    </row>
    <row r="2892" spans="1:4">
      <c r="A2892" s="9" t="s">
        <v>3628</v>
      </c>
      <c r="B2892">
        <v>1</v>
      </c>
      <c r="C2892">
        <v>25.25</v>
      </c>
      <c r="D2892">
        <v>6</v>
      </c>
    </row>
    <row r="2893" spans="1:4">
      <c r="A2893" s="9" t="s">
        <v>3629</v>
      </c>
      <c r="B2893">
        <v>1</v>
      </c>
      <c r="C2893">
        <v>2.29</v>
      </c>
      <c r="D2893">
        <v>8</v>
      </c>
    </row>
    <row r="2894" spans="1:4">
      <c r="A2894" s="9" t="s">
        <v>3630</v>
      </c>
      <c r="B2894">
        <v>1</v>
      </c>
      <c r="C2894">
        <v>18.559999999999999</v>
      </c>
      <c r="D2894">
        <v>3</v>
      </c>
    </row>
    <row r="2895" spans="1:4">
      <c r="A2895" s="9" t="s">
        <v>3631</v>
      </c>
      <c r="B2895">
        <v>1</v>
      </c>
      <c r="C2895">
        <v>40.51</v>
      </c>
      <c r="D2895">
        <v>8</v>
      </c>
    </row>
    <row r="2896" spans="1:4">
      <c r="A2896" s="9" t="s">
        <v>3632</v>
      </c>
      <c r="B2896">
        <v>1</v>
      </c>
      <c r="C2896">
        <v>5.15</v>
      </c>
      <c r="D2896">
        <v>8</v>
      </c>
    </row>
    <row r="2897" spans="1:4">
      <c r="A2897" s="9" t="s">
        <v>3633</v>
      </c>
      <c r="B2897">
        <v>1</v>
      </c>
      <c r="C2897">
        <v>48.71</v>
      </c>
      <c r="D2897">
        <v>8</v>
      </c>
    </row>
    <row r="2898" spans="1:4">
      <c r="A2898" s="9" t="s">
        <v>3634</v>
      </c>
      <c r="B2898">
        <v>1</v>
      </c>
      <c r="C2898">
        <v>25.49</v>
      </c>
      <c r="D2898">
        <v>3</v>
      </c>
    </row>
    <row r="2899" spans="1:4">
      <c r="A2899" s="9" t="s">
        <v>3635</v>
      </c>
      <c r="B2899">
        <v>1</v>
      </c>
      <c r="C2899">
        <v>9.1999999999999993</v>
      </c>
      <c r="D2899">
        <v>9</v>
      </c>
    </row>
    <row r="2900" spans="1:4">
      <c r="A2900" s="9" t="s">
        <v>405</v>
      </c>
      <c r="B2900">
        <v>1</v>
      </c>
      <c r="C2900">
        <v>16.28</v>
      </c>
      <c r="D2900">
        <v>8</v>
      </c>
    </row>
    <row r="2901" spans="1:4">
      <c r="A2901" s="9" t="s">
        <v>3636</v>
      </c>
      <c r="B2901">
        <v>1</v>
      </c>
      <c r="C2901">
        <v>12.28</v>
      </c>
      <c r="D2901">
        <v>8</v>
      </c>
    </row>
    <row r="2902" spans="1:4">
      <c r="A2902" s="9" t="s">
        <v>3637</v>
      </c>
      <c r="B2902">
        <v>1</v>
      </c>
      <c r="C2902">
        <v>28.47</v>
      </c>
      <c r="D2902">
        <v>9</v>
      </c>
    </row>
    <row r="2903" spans="1:4">
      <c r="A2903" s="9" t="s">
        <v>3638</v>
      </c>
      <c r="B2903">
        <v>1</v>
      </c>
      <c r="C2903">
        <v>44.65</v>
      </c>
      <c r="D2903">
        <v>2</v>
      </c>
    </row>
    <row r="2904" spans="1:4">
      <c r="A2904" s="9" t="s">
        <v>3639</v>
      </c>
      <c r="B2904">
        <v>1</v>
      </c>
      <c r="C2904">
        <v>49.13</v>
      </c>
      <c r="D2904">
        <v>4</v>
      </c>
    </row>
    <row r="2905" spans="1:4">
      <c r="A2905" s="9" t="s">
        <v>3640</v>
      </c>
      <c r="B2905">
        <v>1</v>
      </c>
      <c r="C2905">
        <v>43.44</v>
      </c>
      <c r="D2905">
        <v>7</v>
      </c>
    </row>
    <row r="2906" spans="1:4">
      <c r="A2906" s="9" t="s">
        <v>3641</v>
      </c>
      <c r="B2906">
        <v>1</v>
      </c>
      <c r="C2906">
        <v>2.88</v>
      </c>
      <c r="D2906">
        <v>1</v>
      </c>
    </row>
    <row r="2907" spans="1:4">
      <c r="A2907" s="9" t="s">
        <v>3642</v>
      </c>
      <c r="B2907">
        <v>1</v>
      </c>
      <c r="C2907">
        <v>48.32</v>
      </c>
      <c r="D2907">
        <v>2</v>
      </c>
    </row>
    <row r="2908" spans="1:4">
      <c r="A2908" s="9" t="s">
        <v>3643</v>
      </c>
      <c r="B2908">
        <v>1</v>
      </c>
      <c r="C2908">
        <v>42.11</v>
      </c>
      <c r="D2908">
        <v>2</v>
      </c>
    </row>
    <row r="2909" spans="1:4">
      <c r="A2909" s="9" t="s">
        <v>3644</v>
      </c>
      <c r="B2909">
        <v>1</v>
      </c>
      <c r="C2909">
        <v>16.190000000000001</v>
      </c>
      <c r="D2909">
        <v>8</v>
      </c>
    </row>
    <row r="2910" spans="1:4">
      <c r="A2910" s="9" t="s">
        <v>3645</v>
      </c>
      <c r="B2910">
        <v>1</v>
      </c>
      <c r="C2910">
        <v>6.86</v>
      </c>
      <c r="D2910">
        <v>6</v>
      </c>
    </row>
    <row r="2911" spans="1:4">
      <c r="A2911" s="9" t="s">
        <v>80</v>
      </c>
      <c r="B2911">
        <v>1</v>
      </c>
      <c r="C2911">
        <v>20.23</v>
      </c>
      <c r="D2911">
        <v>5</v>
      </c>
    </row>
    <row r="2912" spans="1:4">
      <c r="A2912" s="9" t="s">
        <v>406</v>
      </c>
      <c r="B2912">
        <v>1</v>
      </c>
      <c r="C2912">
        <v>1.34</v>
      </c>
      <c r="D2912">
        <v>3</v>
      </c>
    </row>
    <row r="2913" spans="1:4">
      <c r="A2913" s="9" t="s">
        <v>3646</v>
      </c>
      <c r="B2913">
        <v>1</v>
      </c>
      <c r="C2913">
        <v>39.83</v>
      </c>
      <c r="D2913">
        <v>5</v>
      </c>
    </row>
    <row r="2914" spans="1:4">
      <c r="A2914" s="9" t="s">
        <v>3647</v>
      </c>
      <c r="B2914">
        <v>1</v>
      </c>
      <c r="C2914">
        <v>43.83</v>
      </c>
      <c r="D2914">
        <v>5</v>
      </c>
    </row>
    <row r="2915" spans="1:4">
      <c r="A2915" s="9" t="s">
        <v>3648</v>
      </c>
      <c r="B2915">
        <v>1</v>
      </c>
      <c r="C2915">
        <v>20.12</v>
      </c>
      <c r="D2915">
        <v>2</v>
      </c>
    </row>
    <row r="2916" spans="1:4">
      <c r="A2916" s="9" t="s">
        <v>3649</v>
      </c>
      <c r="B2916">
        <v>1</v>
      </c>
      <c r="C2916">
        <v>44.21</v>
      </c>
      <c r="D2916">
        <v>3</v>
      </c>
    </row>
    <row r="2917" spans="1:4">
      <c r="A2917" s="9" t="s">
        <v>3650</v>
      </c>
      <c r="B2917">
        <v>1</v>
      </c>
      <c r="C2917">
        <v>35.24</v>
      </c>
      <c r="D2917">
        <v>2</v>
      </c>
    </row>
    <row r="2918" spans="1:4">
      <c r="A2918" s="9" t="s">
        <v>3651</v>
      </c>
      <c r="B2918">
        <v>1</v>
      </c>
      <c r="C2918">
        <v>24.61</v>
      </c>
      <c r="D2918">
        <v>3</v>
      </c>
    </row>
    <row r="2919" spans="1:4">
      <c r="A2919" s="9" t="s">
        <v>3652</v>
      </c>
      <c r="B2919">
        <v>1</v>
      </c>
      <c r="C2919">
        <v>49.81</v>
      </c>
      <c r="D2919">
        <v>7</v>
      </c>
    </row>
    <row r="2920" spans="1:4">
      <c r="A2920" s="9" t="s">
        <v>3653</v>
      </c>
      <c r="B2920">
        <v>1</v>
      </c>
      <c r="C2920">
        <v>8.8000000000000007</v>
      </c>
      <c r="D2920">
        <v>4</v>
      </c>
    </row>
    <row r="2921" spans="1:4">
      <c r="A2921" s="9" t="s">
        <v>3654</v>
      </c>
      <c r="B2921">
        <v>1</v>
      </c>
      <c r="C2921">
        <v>18.41</v>
      </c>
      <c r="D2921">
        <v>6</v>
      </c>
    </row>
    <row r="2922" spans="1:4">
      <c r="A2922" s="9" t="s">
        <v>3655</v>
      </c>
      <c r="B2922">
        <v>1</v>
      </c>
      <c r="C2922">
        <v>38.56</v>
      </c>
      <c r="D2922">
        <v>3</v>
      </c>
    </row>
    <row r="2923" spans="1:4">
      <c r="A2923" s="9" t="s">
        <v>407</v>
      </c>
      <c r="B2923">
        <v>1</v>
      </c>
      <c r="C2923">
        <v>48.53</v>
      </c>
      <c r="D2923">
        <v>8</v>
      </c>
    </row>
    <row r="2924" spans="1:4">
      <c r="A2924" s="9" t="s">
        <v>3656</v>
      </c>
      <c r="B2924">
        <v>1</v>
      </c>
      <c r="C2924">
        <v>20.57</v>
      </c>
      <c r="D2924">
        <v>1</v>
      </c>
    </row>
    <row r="2925" spans="1:4">
      <c r="A2925" s="9" t="s">
        <v>3657</v>
      </c>
      <c r="B2925">
        <v>1</v>
      </c>
      <c r="C2925">
        <v>39.47</v>
      </c>
      <c r="D2925">
        <v>5</v>
      </c>
    </row>
    <row r="2926" spans="1:4">
      <c r="A2926" s="9" t="s">
        <v>3658</v>
      </c>
      <c r="B2926">
        <v>1</v>
      </c>
      <c r="C2926">
        <v>38.119999999999997</v>
      </c>
      <c r="D2926">
        <v>7</v>
      </c>
    </row>
    <row r="2927" spans="1:4">
      <c r="A2927" s="9" t="s">
        <v>3659</v>
      </c>
      <c r="B2927">
        <v>1</v>
      </c>
      <c r="C2927">
        <v>30.45</v>
      </c>
      <c r="D2927">
        <v>4</v>
      </c>
    </row>
    <row r="2928" spans="1:4">
      <c r="A2928" s="9" t="s">
        <v>3660</v>
      </c>
      <c r="B2928">
        <v>1</v>
      </c>
      <c r="C2928">
        <v>28.21</v>
      </c>
      <c r="D2928">
        <v>9</v>
      </c>
    </row>
    <row r="2929" spans="1:4">
      <c r="A2929" s="9" t="s">
        <v>3661</v>
      </c>
      <c r="B2929">
        <v>1</v>
      </c>
      <c r="C2929">
        <v>5.04</v>
      </c>
      <c r="D2929">
        <v>4</v>
      </c>
    </row>
    <row r="2930" spans="1:4">
      <c r="A2930" s="9" t="s">
        <v>3662</v>
      </c>
      <c r="B2930">
        <v>1</v>
      </c>
      <c r="C2930">
        <v>6.73</v>
      </c>
      <c r="D2930">
        <v>3</v>
      </c>
    </row>
    <row r="2931" spans="1:4">
      <c r="A2931" s="9" t="s">
        <v>3663</v>
      </c>
      <c r="B2931">
        <v>1</v>
      </c>
      <c r="C2931">
        <v>12.77</v>
      </c>
      <c r="D2931">
        <v>4</v>
      </c>
    </row>
    <row r="2932" spans="1:4">
      <c r="A2932" s="9" t="s">
        <v>3664</v>
      </c>
      <c r="B2932">
        <v>1</v>
      </c>
      <c r="C2932">
        <v>30.3</v>
      </c>
      <c r="D2932">
        <v>7</v>
      </c>
    </row>
    <row r="2933" spans="1:4">
      <c r="A2933" s="9" t="s">
        <v>3665</v>
      </c>
      <c r="B2933">
        <v>1</v>
      </c>
      <c r="C2933">
        <v>3.8</v>
      </c>
      <c r="D2933">
        <v>1</v>
      </c>
    </row>
    <row r="2934" spans="1:4">
      <c r="A2934" s="9" t="s">
        <v>408</v>
      </c>
      <c r="B2934">
        <v>1</v>
      </c>
      <c r="C2934">
        <v>0.61</v>
      </c>
      <c r="D2934">
        <v>5</v>
      </c>
    </row>
    <row r="2935" spans="1:4">
      <c r="A2935" s="9" t="s">
        <v>3666</v>
      </c>
      <c r="B2935">
        <v>1</v>
      </c>
      <c r="C2935">
        <v>6.84</v>
      </c>
      <c r="D2935">
        <v>8</v>
      </c>
    </row>
    <row r="2936" spans="1:4">
      <c r="A2936" s="9" t="s">
        <v>3667</v>
      </c>
      <c r="B2936">
        <v>1</v>
      </c>
      <c r="C2936">
        <v>47.08</v>
      </c>
      <c r="D2936">
        <v>1</v>
      </c>
    </row>
    <row r="2937" spans="1:4">
      <c r="A2937" s="9" t="s">
        <v>3668</v>
      </c>
      <c r="B2937">
        <v>1</v>
      </c>
      <c r="C2937">
        <v>32.11</v>
      </c>
      <c r="D2937">
        <v>1</v>
      </c>
    </row>
    <row r="2938" spans="1:4">
      <c r="A2938" s="9" t="s">
        <v>3669</v>
      </c>
      <c r="B2938">
        <v>1</v>
      </c>
      <c r="C2938">
        <v>17.37</v>
      </c>
      <c r="D2938">
        <v>5</v>
      </c>
    </row>
    <row r="2939" spans="1:4">
      <c r="A2939" s="9" t="s">
        <v>3670</v>
      </c>
      <c r="B2939">
        <v>1</v>
      </c>
      <c r="C2939">
        <v>9.75</v>
      </c>
      <c r="D2939">
        <v>4</v>
      </c>
    </row>
    <row r="2940" spans="1:4">
      <c r="A2940" s="9" t="s">
        <v>3671</v>
      </c>
      <c r="B2940">
        <v>1</v>
      </c>
      <c r="C2940">
        <v>12.38</v>
      </c>
      <c r="D2940">
        <v>8</v>
      </c>
    </row>
    <row r="2941" spans="1:4">
      <c r="A2941" s="9" t="s">
        <v>3672</v>
      </c>
      <c r="B2941">
        <v>1</v>
      </c>
      <c r="C2941">
        <v>15.94</v>
      </c>
      <c r="D2941">
        <v>5</v>
      </c>
    </row>
    <row r="2942" spans="1:4">
      <c r="A2942" s="9" t="s">
        <v>3673</v>
      </c>
      <c r="B2942">
        <v>1</v>
      </c>
      <c r="C2942">
        <v>2.48</v>
      </c>
      <c r="D2942">
        <v>9</v>
      </c>
    </row>
    <row r="2943" spans="1:4">
      <c r="A2943" s="9" t="s">
        <v>3674</v>
      </c>
      <c r="B2943">
        <v>1</v>
      </c>
      <c r="C2943">
        <v>38.119999999999997</v>
      </c>
      <c r="D2943">
        <v>6</v>
      </c>
    </row>
    <row r="2944" spans="1:4">
      <c r="A2944" s="9" t="s">
        <v>3675</v>
      </c>
      <c r="B2944">
        <v>1</v>
      </c>
      <c r="C2944">
        <v>26.23</v>
      </c>
      <c r="D2944">
        <v>2</v>
      </c>
    </row>
    <row r="2945" spans="1:4">
      <c r="A2945" s="9" t="s">
        <v>409</v>
      </c>
      <c r="B2945">
        <v>1</v>
      </c>
      <c r="C2945">
        <v>2.13</v>
      </c>
      <c r="D2945">
        <v>2</v>
      </c>
    </row>
    <row r="2946" spans="1:4">
      <c r="A2946" s="9" t="s">
        <v>3676</v>
      </c>
      <c r="B2946">
        <v>1</v>
      </c>
      <c r="C2946">
        <v>24</v>
      </c>
      <c r="D2946">
        <v>6</v>
      </c>
    </row>
    <row r="2947" spans="1:4">
      <c r="A2947" s="9" t="s">
        <v>3677</v>
      </c>
      <c r="B2947">
        <v>1</v>
      </c>
      <c r="C2947">
        <v>10.76</v>
      </c>
      <c r="D2947">
        <v>1</v>
      </c>
    </row>
    <row r="2948" spans="1:4">
      <c r="A2948" s="9" t="s">
        <v>3678</v>
      </c>
      <c r="B2948">
        <v>1</v>
      </c>
      <c r="C2948">
        <v>2.85</v>
      </c>
      <c r="D2948">
        <v>8</v>
      </c>
    </row>
    <row r="2949" spans="1:4">
      <c r="A2949" s="9" t="s">
        <v>3679</v>
      </c>
      <c r="B2949">
        <v>1</v>
      </c>
      <c r="C2949">
        <v>48.48</v>
      </c>
      <c r="D2949">
        <v>1</v>
      </c>
    </row>
    <row r="2950" spans="1:4">
      <c r="A2950" s="9" t="s">
        <v>3680</v>
      </c>
      <c r="B2950">
        <v>1</v>
      </c>
      <c r="C2950">
        <v>16.73</v>
      </c>
      <c r="D2950">
        <v>2</v>
      </c>
    </row>
    <row r="2951" spans="1:4">
      <c r="A2951" s="9" t="s">
        <v>3681</v>
      </c>
      <c r="B2951">
        <v>1</v>
      </c>
      <c r="C2951">
        <v>0.43</v>
      </c>
      <c r="D2951">
        <v>1</v>
      </c>
    </row>
    <row r="2952" spans="1:4">
      <c r="A2952" s="9" t="s">
        <v>3682</v>
      </c>
      <c r="B2952">
        <v>1</v>
      </c>
      <c r="C2952">
        <v>1.24</v>
      </c>
      <c r="D2952">
        <v>7</v>
      </c>
    </row>
    <row r="2953" spans="1:4">
      <c r="A2953" s="9" t="s">
        <v>3683</v>
      </c>
      <c r="B2953">
        <v>1</v>
      </c>
      <c r="C2953">
        <v>43.1</v>
      </c>
      <c r="D2953">
        <v>6</v>
      </c>
    </row>
    <row r="2954" spans="1:4">
      <c r="A2954" s="9" t="s">
        <v>3684</v>
      </c>
      <c r="B2954">
        <v>1</v>
      </c>
      <c r="C2954">
        <v>33.08</v>
      </c>
      <c r="D2954">
        <v>2</v>
      </c>
    </row>
    <row r="2955" spans="1:4">
      <c r="A2955" s="9" t="s">
        <v>3685</v>
      </c>
      <c r="B2955">
        <v>1</v>
      </c>
      <c r="C2955">
        <v>8.4700000000000006</v>
      </c>
      <c r="D2955">
        <v>9</v>
      </c>
    </row>
    <row r="2956" spans="1:4">
      <c r="A2956" s="9" t="s">
        <v>410</v>
      </c>
      <c r="B2956">
        <v>1</v>
      </c>
      <c r="C2956">
        <v>49.71</v>
      </c>
      <c r="D2956">
        <v>5</v>
      </c>
    </row>
    <row r="2957" spans="1:4">
      <c r="A2957" s="9" t="s">
        <v>3686</v>
      </c>
      <c r="B2957">
        <v>1</v>
      </c>
      <c r="C2957">
        <v>44</v>
      </c>
      <c r="D2957">
        <v>2</v>
      </c>
    </row>
    <row r="2958" spans="1:4">
      <c r="A2958" s="9" t="s">
        <v>3687</v>
      </c>
      <c r="B2958">
        <v>1</v>
      </c>
      <c r="C2958">
        <v>15.89</v>
      </c>
      <c r="D2958">
        <v>2</v>
      </c>
    </row>
    <row r="2959" spans="1:4">
      <c r="A2959" s="9" t="s">
        <v>3688</v>
      </c>
      <c r="B2959">
        <v>1</v>
      </c>
      <c r="C2959">
        <v>32.33</v>
      </c>
      <c r="D2959">
        <v>6</v>
      </c>
    </row>
    <row r="2960" spans="1:4">
      <c r="A2960" s="9" t="s">
        <v>3689</v>
      </c>
      <c r="B2960">
        <v>1</v>
      </c>
      <c r="C2960">
        <v>45.41</v>
      </c>
      <c r="D2960">
        <v>5</v>
      </c>
    </row>
    <row r="2961" spans="1:4">
      <c r="A2961" s="9" t="s">
        <v>3690</v>
      </c>
      <c r="B2961">
        <v>1</v>
      </c>
      <c r="C2961">
        <v>23.82</v>
      </c>
      <c r="D2961">
        <v>1</v>
      </c>
    </row>
    <row r="2962" spans="1:4">
      <c r="A2962" s="9" t="s">
        <v>3691</v>
      </c>
      <c r="B2962">
        <v>1</v>
      </c>
      <c r="C2962">
        <v>10.48</v>
      </c>
      <c r="D2962">
        <v>8</v>
      </c>
    </row>
    <row r="2963" spans="1:4">
      <c r="A2963" s="9" t="s">
        <v>3692</v>
      </c>
      <c r="B2963">
        <v>1</v>
      </c>
      <c r="C2963">
        <v>20.83</v>
      </c>
      <c r="D2963">
        <v>8</v>
      </c>
    </row>
    <row r="2964" spans="1:4">
      <c r="A2964" s="9" t="s">
        <v>3693</v>
      </c>
      <c r="B2964">
        <v>1</v>
      </c>
      <c r="C2964">
        <v>35.840000000000003</v>
      </c>
      <c r="D2964">
        <v>1</v>
      </c>
    </row>
    <row r="2965" spans="1:4">
      <c r="A2965" s="9" t="s">
        <v>3694</v>
      </c>
      <c r="B2965">
        <v>1</v>
      </c>
      <c r="C2965">
        <v>17.41</v>
      </c>
      <c r="D2965">
        <v>1</v>
      </c>
    </row>
    <row r="2966" spans="1:4">
      <c r="A2966" s="9" t="s">
        <v>3695</v>
      </c>
      <c r="B2966">
        <v>1</v>
      </c>
      <c r="C2966">
        <v>31.19</v>
      </c>
      <c r="D2966">
        <v>6</v>
      </c>
    </row>
    <row r="2967" spans="1:4">
      <c r="A2967" s="9" t="s">
        <v>411</v>
      </c>
      <c r="B2967">
        <v>1</v>
      </c>
      <c r="C2967">
        <v>8.32</v>
      </c>
      <c r="D2967">
        <v>8</v>
      </c>
    </row>
    <row r="2968" spans="1:4">
      <c r="A2968" s="9" t="s">
        <v>3696</v>
      </c>
      <c r="B2968">
        <v>1</v>
      </c>
      <c r="C2968">
        <v>36.17</v>
      </c>
      <c r="D2968">
        <v>8</v>
      </c>
    </row>
    <row r="2969" spans="1:4">
      <c r="A2969" s="9" t="s">
        <v>3697</v>
      </c>
      <c r="B2969">
        <v>1</v>
      </c>
      <c r="C2969">
        <v>24.87</v>
      </c>
      <c r="D2969">
        <v>2</v>
      </c>
    </row>
    <row r="2970" spans="1:4">
      <c r="A2970" s="9" t="s">
        <v>3698</v>
      </c>
      <c r="B2970">
        <v>1</v>
      </c>
      <c r="C2970">
        <v>1.33</v>
      </c>
      <c r="D2970">
        <v>7</v>
      </c>
    </row>
    <row r="2971" spans="1:4">
      <c r="A2971" s="9" t="s">
        <v>3699</v>
      </c>
      <c r="B2971">
        <v>1</v>
      </c>
      <c r="C2971">
        <v>46.91</v>
      </c>
      <c r="D2971">
        <v>7</v>
      </c>
    </row>
    <row r="2972" spans="1:4">
      <c r="A2972" s="9" t="s">
        <v>3700</v>
      </c>
      <c r="B2972">
        <v>1</v>
      </c>
      <c r="C2972">
        <v>30.31</v>
      </c>
      <c r="D2972">
        <v>4</v>
      </c>
    </row>
    <row r="2973" spans="1:4">
      <c r="A2973" s="9" t="s">
        <v>3701</v>
      </c>
      <c r="B2973">
        <v>1</v>
      </c>
      <c r="C2973">
        <v>44.97</v>
      </c>
      <c r="D2973">
        <v>9</v>
      </c>
    </row>
    <row r="2974" spans="1:4">
      <c r="A2974" s="9" t="s">
        <v>3702</v>
      </c>
      <c r="B2974">
        <v>1</v>
      </c>
      <c r="C2974">
        <v>49.29</v>
      </c>
      <c r="D2974">
        <v>1</v>
      </c>
    </row>
    <row r="2975" spans="1:4">
      <c r="A2975" s="9" t="s">
        <v>3703</v>
      </c>
      <c r="B2975">
        <v>1</v>
      </c>
      <c r="C2975">
        <v>7.14</v>
      </c>
      <c r="D2975">
        <v>4</v>
      </c>
    </row>
    <row r="2976" spans="1:4">
      <c r="A2976" s="9" t="s">
        <v>3704</v>
      </c>
      <c r="B2976">
        <v>1</v>
      </c>
      <c r="C2976">
        <v>48.98</v>
      </c>
      <c r="D2976">
        <v>8</v>
      </c>
    </row>
    <row r="2977" spans="1:4">
      <c r="A2977" s="9" t="s">
        <v>3705</v>
      </c>
      <c r="B2977">
        <v>1</v>
      </c>
      <c r="C2977">
        <v>30.19</v>
      </c>
      <c r="D2977">
        <v>9</v>
      </c>
    </row>
    <row r="2978" spans="1:4">
      <c r="A2978" s="9" t="s">
        <v>412</v>
      </c>
      <c r="B2978">
        <v>1</v>
      </c>
      <c r="C2978">
        <v>47.58</v>
      </c>
      <c r="D2978">
        <v>5</v>
      </c>
    </row>
    <row r="2979" spans="1:4">
      <c r="A2979" s="9" t="s">
        <v>3706</v>
      </c>
      <c r="B2979">
        <v>1</v>
      </c>
      <c r="C2979">
        <v>21.03</v>
      </c>
      <c r="D2979">
        <v>9</v>
      </c>
    </row>
    <row r="2980" spans="1:4">
      <c r="A2980" s="9" t="s">
        <v>3707</v>
      </c>
      <c r="B2980">
        <v>1</v>
      </c>
      <c r="C2980">
        <v>27.66</v>
      </c>
      <c r="D2980">
        <v>2</v>
      </c>
    </row>
    <row r="2981" spans="1:4">
      <c r="A2981" s="9" t="s">
        <v>3708</v>
      </c>
      <c r="B2981">
        <v>1</v>
      </c>
      <c r="C2981">
        <v>44.89</v>
      </c>
      <c r="D2981">
        <v>9</v>
      </c>
    </row>
    <row r="2982" spans="1:4">
      <c r="A2982" s="9" t="s">
        <v>3709</v>
      </c>
      <c r="B2982">
        <v>1</v>
      </c>
      <c r="C2982">
        <v>10.72</v>
      </c>
      <c r="D2982">
        <v>2</v>
      </c>
    </row>
    <row r="2983" spans="1:4">
      <c r="A2983" s="9" t="s">
        <v>3710</v>
      </c>
      <c r="B2983">
        <v>1</v>
      </c>
      <c r="C2983">
        <v>1.65</v>
      </c>
      <c r="D2983">
        <v>4</v>
      </c>
    </row>
    <row r="2984" spans="1:4">
      <c r="A2984" s="9" t="s">
        <v>3711</v>
      </c>
      <c r="B2984">
        <v>1</v>
      </c>
      <c r="C2984">
        <v>46.61</v>
      </c>
      <c r="D2984">
        <v>3</v>
      </c>
    </row>
    <row r="2985" spans="1:4">
      <c r="A2985" s="9" t="s">
        <v>3712</v>
      </c>
      <c r="B2985">
        <v>1</v>
      </c>
      <c r="C2985">
        <v>12.53</v>
      </c>
      <c r="D2985">
        <v>8</v>
      </c>
    </row>
    <row r="2986" spans="1:4">
      <c r="A2986" s="9" t="s">
        <v>3713</v>
      </c>
      <c r="B2986">
        <v>1</v>
      </c>
      <c r="C2986">
        <v>30.78</v>
      </c>
      <c r="D2986">
        <v>7</v>
      </c>
    </row>
    <row r="2987" spans="1:4">
      <c r="A2987" s="9" t="s">
        <v>3714</v>
      </c>
      <c r="B2987">
        <v>1</v>
      </c>
      <c r="C2987">
        <v>38.96</v>
      </c>
      <c r="D2987">
        <v>5</v>
      </c>
    </row>
    <row r="2988" spans="1:4">
      <c r="A2988" s="9" t="s">
        <v>3715</v>
      </c>
      <c r="B2988">
        <v>1</v>
      </c>
      <c r="C2988">
        <v>40.01</v>
      </c>
      <c r="D2988">
        <v>3</v>
      </c>
    </row>
    <row r="2989" spans="1:4">
      <c r="A2989" s="9" t="s">
        <v>413</v>
      </c>
      <c r="B2989">
        <v>1</v>
      </c>
      <c r="C2989">
        <v>25.08</v>
      </c>
      <c r="D2989">
        <v>4</v>
      </c>
    </row>
    <row r="2990" spans="1:4">
      <c r="A2990" s="9" t="s">
        <v>3716</v>
      </c>
      <c r="B2990">
        <v>1</v>
      </c>
      <c r="C2990">
        <v>23.27</v>
      </c>
      <c r="D2990">
        <v>7</v>
      </c>
    </row>
    <row r="2991" spans="1:4">
      <c r="A2991" s="9" t="s">
        <v>3717</v>
      </c>
      <c r="B2991">
        <v>1</v>
      </c>
      <c r="C2991">
        <v>15.93</v>
      </c>
      <c r="D2991">
        <v>9</v>
      </c>
    </row>
    <row r="2992" spans="1:4">
      <c r="A2992" s="9" t="s">
        <v>3718</v>
      </c>
      <c r="B2992">
        <v>1</v>
      </c>
      <c r="C2992">
        <v>37.590000000000003</v>
      </c>
      <c r="D2992">
        <v>7</v>
      </c>
    </row>
    <row r="2993" spans="1:4">
      <c r="A2993" s="9" t="s">
        <v>3719</v>
      </c>
      <c r="B2993">
        <v>1</v>
      </c>
      <c r="C2993">
        <v>24.2</v>
      </c>
      <c r="D2993">
        <v>8</v>
      </c>
    </row>
    <row r="2994" spans="1:4">
      <c r="A2994" s="9" t="s">
        <v>3720</v>
      </c>
      <c r="B2994">
        <v>1</v>
      </c>
      <c r="C2994">
        <v>46.08</v>
      </c>
      <c r="D2994">
        <v>7</v>
      </c>
    </row>
    <row r="2995" spans="1:4">
      <c r="A2995" s="9" t="s">
        <v>3721</v>
      </c>
      <c r="B2995">
        <v>1</v>
      </c>
      <c r="C2995">
        <v>36.880000000000003</v>
      </c>
      <c r="D2995">
        <v>9</v>
      </c>
    </row>
    <row r="2996" spans="1:4">
      <c r="A2996" s="9" t="s">
        <v>3722</v>
      </c>
      <c r="B2996">
        <v>1</v>
      </c>
      <c r="C2996">
        <v>45.38</v>
      </c>
      <c r="D2996">
        <v>6</v>
      </c>
    </row>
    <row r="2997" spans="1:4">
      <c r="A2997" s="9" t="s">
        <v>3723</v>
      </c>
      <c r="B2997">
        <v>1</v>
      </c>
      <c r="C2997">
        <v>42.69</v>
      </c>
      <c r="D2997">
        <v>1</v>
      </c>
    </row>
    <row r="2998" spans="1:4">
      <c r="A2998" s="9" t="s">
        <v>3724</v>
      </c>
      <c r="B2998">
        <v>1</v>
      </c>
      <c r="C2998">
        <v>4.66</v>
      </c>
      <c r="D2998">
        <v>1</v>
      </c>
    </row>
    <row r="2999" spans="1:4">
      <c r="A2999" s="9" t="s">
        <v>3725</v>
      </c>
      <c r="B2999">
        <v>1</v>
      </c>
      <c r="C2999">
        <v>41.08</v>
      </c>
      <c r="D2999">
        <v>6</v>
      </c>
    </row>
    <row r="3000" spans="1:4">
      <c r="A3000" s="9" t="s">
        <v>414</v>
      </c>
      <c r="B3000">
        <v>1</v>
      </c>
      <c r="C3000">
        <v>4.1500000000000004</v>
      </c>
      <c r="D3000">
        <v>9</v>
      </c>
    </row>
    <row r="3001" spans="1:4">
      <c r="A3001" s="9" t="s">
        <v>3726</v>
      </c>
      <c r="B3001">
        <v>1</v>
      </c>
      <c r="C3001">
        <v>13.58</v>
      </c>
      <c r="D3001">
        <v>8</v>
      </c>
    </row>
    <row r="3002" spans="1:4">
      <c r="A3002" s="9" t="s">
        <v>3727</v>
      </c>
      <c r="B3002">
        <v>1</v>
      </c>
      <c r="C3002">
        <v>7.62</v>
      </c>
      <c r="D3002">
        <v>2</v>
      </c>
    </row>
    <row r="3003" spans="1:4">
      <c r="A3003" s="9" t="s">
        <v>3728</v>
      </c>
      <c r="B3003">
        <v>1</v>
      </c>
      <c r="C3003">
        <v>41.29</v>
      </c>
      <c r="D3003">
        <v>3</v>
      </c>
    </row>
    <row r="3004" spans="1:4">
      <c r="A3004" s="9" t="s">
        <v>3729</v>
      </c>
      <c r="B3004">
        <v>1</v>
      </c>
      <c r="C3004">
        <v>8.83</v>
      </c>
      <c r="D3004">
        <v>4</v>
      </c>
    </row>
    <row r="3005" spans="1:4">
      <c r="A3005" s="9" t="s">
        <v>3730</v>
      </c>
      <c r="B3005">
        <v>1</v>
      </c>
      <c r="C3005">
        <v>42.93</v>
      </c>
      <c r="D3005">
        <v>9</v>
      </c>
    </row>
    <row r="3006" spans="1:4">
      <c r="A3006" s="9" t="s">
        <v>3731</v>
      </c>
      <c r="B3006">
        <v>1</v>
      </c>
      <c r="C3006">
        <v>3.79</v>
      </c>
      <c r="D3006">
        <v>4</v>
      </c>
    </row>
    <row r="3007" spans="1:4">
      <c r="A3007" s="9" t="s">
        <v>3732</v>
      </c>
      <c r="B3007">
        <v>1</v>
      </c>
      <c r="C3007">
        <v>30.47</v>
      </c>
      <c r="D3007">
        <v>4</v>
      </c>
    </row>
    <row r="3008" spans="1:4">
      <c r="A3008" s="9" t="s">
        <v>3733</v>
      </c>
      <c r="B3008">
        <v>1</v>
      </c>
      <c r="C3008">
        <v>28.78</v>
      </c>
      <c r="D3008">
        <v>1</v>
      </c>
    </row>
    <row r="3009" spans="1:4">
      <c r="A3009" s="9" t="s">
        <v>3734</v>
      </c>
      <c r="B3009">
        <v>1</v>
      </c>
      <c r="C3009">
        <v>3.7</v>
      </c>
      <c r="D3009">
        <v>8</v>
      </c>
    </row>
    <row r="3010" spans="1:4">
      <c r="A3010" s="9" t="s">
        <v>3735</v>
      </c>
      <c r="B3010">
        <v>1</v>
      </c>
      <c r="C3010">
        <v>22.06</v>
      </c>
      <c r="D3010">
        <v>7</v>
      </c>
    </row>
    <row r="3011" spans="1:4">
      <c r="A3011" s="9" t="s">
        <v>415</v>
      </c>
      <c r="B3011">
        <v>1</v>
      </c>
      <c r="C3011">
        <v>48.17</v>
      </c>
      <c r="D3011">
        <v>1</v>
      </c>
    </row>
    <row r="3012" spans="1:4">
      <c r="A3012" s="9" t="s">
        <v>3736</v>
      </c>
      <c r="B3012">
        <v>1</v>
      </c>
      <c r="C3012">
        <v>13.77</v>
      </c>
      <c r="D3012">
        <v>6</v>
      </c>
    </row>
    <row r="3013" spans="1:4">
      <c r="A3013" s="9" t="s">
        <v>3737</v>
      </c>
      <c r="B3013">
        <v>1</v>
      </c>
      <c r="C3013">
        <v>15.55</v>
      </c>
      <c r="D3013">
        <v>4</v>
      </c>
    </row>
    <row r="3014" spans="1:4">
      <c r="A3014" s="9" t="s">
        <v>3738</v>
      </c>
      <c r="B3014">
        <v>1</v>
      </c>
      <c r="C3014">
        <v>0.98</v>
      </c>
      <c r="D3014">
        <v>8</v>
      </c>
    </row>
    <row r="3015" spans="1:4">
      <c r="A3015" s="9" t="s">
        <v>3739</v>
      </c>
      <c r="B3015">
        <v>1</v>
      </c>
      <c r="C3015">
        <v>35.11</v>
      </c>
      <c r="D3015">
        <v>6</v>
      </c>
    </row>
    <row r="3016" spans="1:4">
      <c r="A3016" s="9" t="s">
        <v>3740</v>
      </c>
      <c r="B3016">
        <v>1</v>
      </c>
      <c r="C3016">
        <v>35.549999999999997</v>
      </c>
      <c r="D3016">
        <v>5</v>
      </c>
    </row>
    <row r="3017" spans="1:4">
      <c r="A3017" s="9" t="s">
        <v>3741</v>
      </c>
      <c r="B3017">
        <v>1</v>
      </c>
      <c r="C3017">
        <v>9.4</v>
      </c>
      <c r="D3017">
        <v>9</v>
      </c>
    </row>
    <row r="3018" spans="1:4">
      <c r="A3018" s="9" t="s">
        <v>3742</v>
      </c>
      <c r="B3018">
        <v>1</v>
      </c>
      <c r="C3018">
        <v>45.19</v>
      </c>
      <c r="D3018">
        <v>7</v>
      </c>
    </row>
    <row r="3019" spans="1:4">
      <c r="A3019" s="9" t="s">
        <v>3743</v>
      </c>
      <c r="B3019">
        <v>1</v>
      </c>
      <c r="C3019">
        <v>42.11</v>
      </c>
      <c r="D3019">
        <v>2</v>
      </c>
    </row>
    <row r="3020" spans="1:4">
      <c r="A3020" s="9" t="s">
        <v>3744</v>
      </c>
      <c r="B3020">
        <v>1</v>
      </c>
      <c r="C3020">
        <v>19.350000000000001</v>
      </c>
      <c r="D3020">
        <v>2</v>
      </c>
    </row>
    <row r="3021" spans="1:4">
      <c r="A3021" s="9" t="s">
        <v>3745</v>
      </c>
      <c r="B3021">
        <v>1</v>
      </c>
      <c r="C3021">
        <v>27.77</v>
      </c>
      <c r="D3021">
        <v>9</v>
      </c>
    </row>
    <row r="3022" spans="1:4">
      <c r="A3022" s="9" t="s">
        <v>81</v>
      </c>
      <c r="B3022">
        <v>1</v>
      </c>
      <c r="C3022">
        <v>26.47</v>
      </c>
      <c r="D3022">
        <v>2</v>
      </c>
    </row>
    <row r="3023" spans="1:4">
      <c r="A3023" s="9" t="s">
        <v>416</v>
      </c>
      <c r="B3023">
        <v>1</v>
      </c>
      <c r="C3023">
        <v>18.36</v>
      </c>
      <c r="D3023">
        <v>6</v>
      </c>
    </row>
    <row r="3024" spans="1:4">
      <c r="A3024" s="9" t="s">
        <v>3746</v>
      </c>
      <c r="B3024">
        <v>1</v>
      </c>
      <c r="C3024">
        <v>10.94</v>
      </c>
      <c r="D3024">
        <v>2</v>
      </c>
    </row>
    <row r="3025" spans="1:4">
      <c r="A3025" s="9" t="s">
        <v>3747</v>
      </c>
      <c r="B3025">
        <v>1</v>
      </c>
      <c r="C3025">
        <v>10.93</v>
      </c>
      <c r="D3025">
        <v>1</v>
      </c>
    </row>
    <row r="3026" spans="1:4">
      <c r="A3026" s="9" t="s">
        <v>3748</v>
      </c>
      <c r="B3026">
        <v>1</v>
      </c>
      <c r="C3026">
        <v>18.68</v>
      </c>
      <c r="D3026">
        <v>5</v>
      </c>
    </row>
    <row r="3027" spans="1:4">
      <c r="A3027" s="9" t="s">
        <v>3749</v>
      </c>
      <c r="B3027">
        <v>1</v>
      </c>
      <c r="C3027">
        <v>46.29</v>
      </c>
      <c r="D3027">
        <v>5</v>
      </c>
    </row>
    <row r="3028" spans="1:4">
      <c r="A3028" s="9" t="s">
        <v>3750</v>
      </c>
      <c r="B3028">
        <v>1</v>
      </c>
      <c r="C3028">
        <v>37.93</v>
      </c>
      <c r="D3028">
        <v>7</v>
      </c>
    </row>
    <row r="3029" spans="1:4">
      <c r="A3029" s="9" t="s">
        <v>3751</v>
      </c>
      <c r="B3029">
        <v>1</v>
      </c>
      <c r="C3029">
        <v>48.78</v>
      </c>
      <c r="D3029">
        <v>9</v>
      </c>
    </row>
    <row r="3030" spans="1:4">
      <c r="A3030" s="9" t="s">
        <v>3752</v>
      </c>
      <c r="B3030">
        <v>1</v>
      </c>
      <c r="C3030">
        <v>0.26</v>
      </c>
      <c r="D3030">
        <v>5</v>
      </c>
    </row>
    <row r="3031" spans="1:4">
      <c r="A3031" s="9" t="s">
        <v>3753</v>
      </c>
      <c r="B3031">
        <v>1</v>
      </c>
      <c r="C3031">
        <v>41.74</v>
      </c>
      <c r="D3031">
        <v>8</v>
      </c>
    </row>
    <row r="3032" spans="1:4">
      <c r="A3032" s="9" t="s">
        <v>3754</v>
      </c>
      <c r="B3032">
        <v>1</v>
      </c>
      <c r="C3032">
        <v>21.47</v>
      </c>
      <c r="D3032">
        <v>3</v>
      </c>
    </row>
    <row r="3033" spans="1:4">
      <c r="A3033" s="9" t="s">
        <v>3755</v>
      </c>
      <c r="B3033">
        <v>1</v>
      </c>
      <c r="C3033">
        <v>7.08</v>
      </c>
      <c r="D3033">
        <v>6</v>
      </c>
    </row>
    <row r="3034" spans="1:4">
      <c r="A3034" s="9" t="s">
        <v>417</v>
      </c>
      <c r="B3034">
        <v>1</v>
      </c>
      <c r="C3034">
        <v>19.329999999999998</v>
      </c>
      <c r="D3034">
        <v>1</v>
      </c>
    </row>
    <row r="3035" spans="1:4">
      <c r="A3035" s="9" t="s">
        <v>3756</v>
      </c>
      <c r="B3035">
        <v>1</v>
      </c>
      <c r="C3035">
        <v>2.06</v>
      </c>
      <c r="D3035">
        <v>8</v>
      </c>
    </row>
    <row r="3036" spans="1:4">
      <c r="A3036" s="9" t="s">
        <v>3757</v>
      </c>
      <c r="B3036">
        <v>1</v>
      </c>
      <c r="C3036">
        <v>12.2</v>
      </c>
      <c r="D3036">
        <v>2</v>
      </c>
    </row>
    <row r="3037" spans="1:4">
      <c r="A3037" s="9" t="s">
        <v>3758</v>
      </c>
      <c r="B3037">
        <v>1</v>
      </c>
      <c r="C3037">
        <v>46.51</v>
      </c>
      <c r="D3037">
        <v>2</v>
      </c>
    </row>
    <row r="3038" spans="1:4">
      <c r="A3038" s="9" t="s">
        <v>3759</v>
      </c>
      <c r="B3038">
        <v>1</v>
      </c>
      <c r="C3038">
        <v>13.17</v>
      </c>
      <c r="D3038">
        <v>8</v>
      </c>
    </row>
    <row r="3039" spans="1:4">
      <c r="A3039" s="9" t="s">
        <v>3760</v>
      </c>
      <c r="B3039">
        <v>1</v>
      </c>
      <c r="C3039">
        <v>13.7</v>
      </c>
      <c r="D3039">
        <v>8</v>
      </c>
    </row>
    <row r="3040" spans="1:4">
      <c r="A3040" s="9" t="s">
        <v>3761</v>
      </c>
      <c r="B3040">
        <v>1</v>
      </c>
      <c r="C3040">
        <v>9.65</v>
      </c>
      <c r="D3040">
        <v>1</v>
      </c>
    </row>
    <row r="3041" spans="1:4">
      <c r="A3041" s="9" t="s">
        <v>3762</v>
      </c>
      <c r="B3041">
        <v>1</v>
      </c>
      <c r="C3041">
        <v>29.71</v>
      </c>
      <c r="D3041">
        <v>5</v>
      </c>
    </row>
    <row r="3042" spans="1:4">
      <c r="A3042" s="9" t="s">
        <v>3763</v>
      </c>
      <c r="B3042">
        <v>1</v>
      </c>
      <c r="C3042">
        <v>1.62</v>
      </c>
      <c r="D3042">
        <v>2</v>
      </c>
    </row>
    <row r="3043" spans="1:4">
      <c r="A3043" s="9" t="s">
        <v>3764</v>
      </c>
      <c r="B3043">
        <v>1</v>
      </c>
      <c r="C3043">
        <v>16.18</v>
      </c>
      <c r="D3043">
        <v>4</v>
      </c>
    </row>
    <row r="3044" spans="1:4">
      <c r="A3044" s="9" t="s">
        <v>3765</v>
      </c>
      <c r="B3044">
        <v>1</v>
      </c>
      <c r="C3044">
        <v>7.75</v>
      </c>
      <c r="D3044">
        <v>9</v>
      </c>
    </row>
    <row r="3045" spans="1:4">
      <c r="A3045" s="9" t="s">
        <v>418</v>
      </c>
      <c r="B3045">
        <v>1</v>
      </c>
      <c r="C3045">
        <v>39.51</v>
      </c>
      <c r="D3045">
        <v>2</v>
      </c>
    </row>
    <row r="3046" spans="1:4">
      <c r="A3046" s="9" t="s">
        <v>3766</v>
      </c>
      <c r="B3046">
        <v>1</v>
      </c>
      <c r="C3046">
        <v>23.83</v>
      </c>
      <c r="D3046">
        <v>7</v>
      </c>
    </row>
    <row r="3047" spans="1:4">
      <c r="A3047" s="9" t="s">
        <v>3767</v>
      </c>
      <c r="B3047">
        <v>1</v>
      </c>
      <c r="C3047">
        <v>13.97</v>
      </c>
      <c r="D3047">
        <v>1</v>
      </c>
    </row>
    <row r="3048" spans="1:4">
      <c r="A3048" s="9" t="s">
        <v>3768</v>
      </c>
      <c r="B3048">
        <v>1</v>
      </c>
      <c r="C3048">
        <v>8.51</v>
      </c>
      <c r="D3048">
        <v>8</v>
      </c>
    </row>
    <row r="3049" spans="1:4">
      <c r="A3049" s="9" t="s">
        <v>3769</v>
      </c>
      <c r="B3049">
        <v>1</v>
      </c>
      <c r="C3049">
        <v>30.22</v>
      </c>
      <c r="D3049">
        <v>7</v>
      </c>
    </row>
    <row r="3050" spans="1:4">
      <c r="A3050" s="9" t="s">
        <v>3770</v>
      </c>
      <c r="B3050">
        <v>1</v>
      </c>
      <c r="C3050">
        <v>20.54</v>
      </c>
      <c r="D3050">
        <v>7</v>
      </c>
    </row>
    <row r="3051" spans="1:4">
      <c r="A3051" s="9" t="s">
        <v>3771</v>
      </c>
      <c r="B3051">
        <v>1</v>
      </c>
      <c r="C3051">
        <v>8.65</v>
      </c>
      <c r="D3051">
        <v>5</v>
      </c>
    </row>
    <row r="3052" spans="1:4">
      <c r="A3052" s="9" t="s">
        <v>3772</v>
      </c>
      <c r="B3052">
        <v>1</v>
      </c>
      <c r="C3052">
        <v>28.37</v>
      </c>
      <c r="D3052">
        <v>4</v>
      </c>
    </row>
    <row r="3053" spans="1:4">
      <c r="A3053" s="9" t="s">
        <v>3773</v>
      </c>
      <c r="B3053">
        <v>1</v>
      </c>
      <c r="C3053">
        <v>2.88</v>
      </c>
      <c r="D3053">
        <v>4</v>
      </c>
    </row>
    <row r="3054" spans="1:4">
      <c r="A3054" s="9" t="s">
        <v>3774</v>
      </c>
      <c r="B3054">
        <v>1</v>
      </c>
      <c r="C3054">
        <v>10.15</v>
      </c>
      <c r="D3054">
        <v>5</v>
      </c>
    </row>
    <row r="3055" spans="1:4">
      <c r="A3055" s="9" t="s">
        <v>3775</v>
      </c>
      <c r="B3055">
        <v>1</v>
      </c>
      <c r="C3055">
        <v>49.28</v>
      </c>
      <c r="D3055">
        <v>7</v>
      </c>
    </row>
    <row r="3056" spans="1:4">
      <c r="A3056" s="9" t="s">
        <v>419</v>
      </c>
      <c r="B3056">
        <v>1</v>
      </c>
      <c r="C3056">
        <v>48.58</v>
      </c>
      <c r="D3056">
        <v>6</v>
      </c>
    </row>
    <row r="3057" spans="1:4">
      <c r="A3057" s="9" t="s">
        <v>3776</v>
      </c>
      <c r="B3057">
        <v>1</v>
      </c>
      <c r="C3057">
        <v>39.14</v>
      </c>
      <c r="D3057">
        <v>4</v>
      </c>
    </row>
    <row r="3058" spans="1:4">
      <c r="A3058" s="9" t="s">
        <v>3777</v>
      </c>
      <c r="B3058">
        <v>1</v>
      </c>
      <c r="C3058">
        <v>23.6</v>
      </c>
      <c r="D3058">
        <v>5</v>
      </c>
    </row>
    <row r="3059" spans="1:4">
      <c r="A3059" s="9" t="s">
        <v>3778</v>
      </c>
      <c r="B3059">
        <v>1</v>
      </c>
      <c r="C3059">
        <v>2.96</v>
      </c>
      <c r="D3059">
        <v>2</v>
      </c>
    </row>
    <row r="3060" spans="1:4">
      <c r="A3060" s="9" t="s">
        <v>3779</v>
      </c>
      <c r="B3060">
        <v>1</v>
      </c>
      <c r="C3060">
        <v>5.33</v>
      </c>
      <c r="D3060">
        <v>2</v>
      </c>
    </row>
    <row r="3061" spans="1:4">
      <c r="A3061" s="9" t="s">
        <v>3780</v>
      </c>
      <c r="B3061">
        <v>1</v>
      </c>
      <c r="C3061">
        <v>1.53</v>
      </c>
      <c r="D3061">
        <v>2</v>
      </c>
    </row>
    <row r="3062" spans="1:4">
      <c r="A3062" s="9" t="s">
        <v>3781</v>
      </c>
      <c r="B3062">
        <v>1</v>
      </c>
      <c r="C3062">
        <v>3.36</v>
      </c>
      <c r="D3062">
        <v>7</v>
      </c>
    </row>
    <row r="3063" spans="1:4">
      <c r="A3063" s="9" t="s">
        <v>3782</v>
      </c>
      <c r="B3063">
        <v>1</v>
      </c>
      <c r="C3063">
        <v>4.9800000000000004</v>
      </c>
      <c r="D3063">
        <v>5</v>
      </c>
    </row>
    <row r="3064" spans="1:4">
      <c r="A3064" s="9" t="s">
        <v>3783</v>
      </c>
      <c r="B3064">
        <v>1</v>
      </c>
      <c r="C3064">
        <v>10.8</v>
      </c>
      <c r="D3064">
        <v>3</v>
      </c>
    </row>
    <row r="3065" spans="1:4">
      <c r="A3065" s="9" t="s">
        <v>3784</v>
      </c>
      <c r="B3065">
        <v>1</v>
      </c>
      <c r="C3065">
        <v>4.6500000000000004</v>
      </c>
      <c r="D3065">
        <v>7</v>
      </c>
    </row>
    <row r="3066" spans="1:4">
      <c r="A3066" s="9" t="s">
        <v>3785</v>
      </c>
      <c r="B3066">
        <v>1</v>
      </c>
      <c r="C3066">
        <v>32.07</v>
      </c>
      <c r="D3066">
        <v>4</v>
      </c>
    </row>
    <row r="3067" spans="1:4">
      <c r="A3067" s="9" t="s">
        <v>420</v>
      </c>
      <c r="B3067">
        <v>1</v>
      </c>
      <c r="C3067">
        <v>46.12</v>
      </c>
      <c r="D3067">
        <v>4</v>
      </c>
    </row>
    <row r="3068" spans="1:4">
      <c r="A3068" s="9" t="s">
        <v>3786</v>
      </c>
      <c r="B3068">
        <v>1</v>
      </c>
      <c r="C3068">
        <v>2.69</v>
      </c>
      <c r="D3068">
        <v>7</v>
      </c>
    </row>
    <row r="3069" spans="1:4">
      <c r="A3069" s="9" t="s">
        <v>3787</v>
      </c>
      <c r="B3069">
        <v>1</v>
      </c>
      <c r="C3069">
        <v>28.91</v>
      </c>
      <c r="D3069">
        <v>1</v>
      </c>
    </row>
    <row r="3070" spans="1:4">
      <c r="A3070" s="9" t="s">
        <v>3788</v>
      </c>
      <c r="B3070">
        <v>1</v>
      </c>
      <c r="C3070">
        <v>24.68</v>
      </c>
      <c r="D3070">
        <v>5</v>
      </c>
    </row>
    <row r="3071" spans="1:4">
      <c r="A3071" s="9" t="s">
        <v>3789</v>
      </c>
      <c r="B3071">
        <v>1</v>
      </c>
      <c r="C3071">
        <v>49.07</v>
      </c>
      <c r="D3071">
        <v>7</v>
      </c>
    </row>
    <row r="3072" spans="1:4">
      <c r="A3072" s="9" t="s">
        <v>3790</v>
      </c>
      <c r="B3072">
        <v>1</v>
      </c>
      <c r="C3072">
        <v>3.15</v>
      </c>
      <c r="D3072">
        <v>3</v>
      </c>
    </row>
    <row r="3073" spans="1:4">
      <c r="A3073" s="9" t="s">
        <v>3791</v>
      </c>
      <c r="B3073">
        <v>1</v>
      </c>
      <c r="C3073">
        <v>5.1100000000000003</v>
      </c>
      <c r="D3073">
        <v>4</v>
      </c>
    </row>
    <row r="3074" spans="1:4">
      <c r="A3074" s="9" t="s">
        <v>3792</v>
      </c>
      <c r="B3074">
        <v>1</v>
      </c>
      <c r="C3074">
        <v>48.11</v>
      </c>
      <c r="D3074">
        <v>5</v>
      </c>
    </row>
    <row r="3075" spans="1:4">
      <c r="A3075" s="9" t="s">
        <v>3793</v>
      </c>
      <c r="B3075">
        <v>1</v>
      </c>
      <c r="C3075">
        <v>8.09</v>
      </c>
      <c r="D3075">
        <v>3</v>
      </c>
    </row>
    <row r="3076" spans="1:4">
      <c r="A3076" s="9" t="s">
        <v>3794</v>
      </c>
      <c r="B3076">
        <v>1</v>
      </c>
      <c r="C3076">
        <v>6.8</v>
      </c>
      <c r="D3076">
        <v>4</v>
      </c>
    </row>
    <row r="3077" spans="1:4">
      <c r="A3077" s="9" t="s">
        <v>3795</v>
      </c>
      <c r="B3077">
        <v>1</v>
      </c>
      <c r="C3077">
        <v>4.38</v>
      </c>
      <c r="D3077">
        <v>1</v>
      </c>
    </row>
    <row r="3078" spans="1:4">
      <c r="A3078" s="9" t="s">
        <v>421</v>
      </c>
      <c r="B3078">
        <v>1</v>
      </c>
      <c r="C3078">
        <v>11.17</v>
      </c>
      <c r="D3078">
        <v>5</v>
      </c>
    </row>
    <row r="3079" spans="1:4">
      <c r="A3079" s="9" t="s">
        <v>3796</v>
      </c>
      <c r="B3079">
        <v>1</v>
      </c>
      <c r="C3079">
        <v>36.51</v>
      </c>
      <c r="D3079">
        <v>6</v>
      </c>
    </row>
    <row r="3080" spans="1:4">
      <c r="A3080" s="9" t="s">
        <v>3797</v>
      </c>
      <c r="B3080">
        <v>1</v>
      </c>
      <c r="C3080">
        <v>21.79</v>
      </c>
      <c r="D3080">
        <v>7</v>
      </c>
    </row>
    <row r="3081" spans="1:4">
      <c r="A3081" s="9" t="s">
        <v>3798</v>
      </c>
      <c r="B3081">
        <v>1</v>
      </c>
      <c r="C3081">
        <v>2.58</v>
      </c>
      <c r="D3081">
        <v>5</v>
      </c>
    </row>
    <row r="3082" spans="1:4">
      <c r="A3082" s="9" t="s">
        <v>3799</v>
      </c>
      <c r="B3082">
        <v>1</v>
      </c>
      <c r="C3082">
        <v>46.3</v>
      </c>
      <c r="D3082">
        <v>1</v>
      </c>
    </row>
    <row r="3083" spans="1:4">
      <c r="A3083" s="9" t="s">
        <v>3800</v>
      </c>
      <c r="B3083">
        <v>1</v>
      </c>
      <c r="C3083">
        <v>27.47</v>
      </c>
      <c r="D3083">
        <v>6</v>
      </c>
    </row>
    <row r="3084" spans="1:4">
      <c r="A3084" s="9" t="s">
        <v>3801</v>
      </c>
      <c r="B3084">
        <v>1</v>
      </c>
      <c r="C3084">
        <v>49.02</v>
      </c>
      <c r="D3084">
        <v>7</v>
      </c>
    </row>
    <row r="3085" spans="1:4">
      <c r="A3085" s="9" t="s">
        <v>3802</v>
      </c>
      <c r="B3085">
        <v>1</v>
      </c>
      <c r="C3085">
        <v>48.66</v>
      </c>
      <c r="D3085">
        <v>1</v>
      </c>
    </row>
    <row r="3086" spans="1:4">
      <c r="A3086" s="9" t="s">
        <v>3803</v>
      </c>
      <c r="B3086">
        <v>1</v>
      </c>
      <c r="C3086">
        <v>1.42</v>
      </c>
      <c r="D3086">
        <v>5</v>
      </c>
    </row>
    <row r="3087" spans="1:4">
      <c r="A3087" s="9" t="s">
        <v>3804</v>
      </c>
      <c r="B3087">
        <v>1</v>
      </c>
      <c r="C3087">
        <v>6.56</v>
      </c>
      <c r="D3087">
        <v>4</v>
      </c>
    </row>
    <row r="3088" spans="1:4">
      <c r="A3088" s="9" t="s">
        <v>3805</v>
      </c>
      <c r="B3088">
        <v>1</v>
      </c>
      <c r="C3088">
        <v>7.61</v>
      </c>
      <c r="D3088">
        <v>3</v>
      </c>
    </row>
    <row r="3089" spans="1:4">
      <c r="A3089" s="9" t="s">
        <v>422</v>
      </c>
      <c r="B3089">
        <v>1</v>
      </c>
      <c r="C3089">
        <v>4.55</v>
      </c>
      <c r="D3089">
        <v>3</v>
      </c>
    </row>
    <row r="3090" spans="1:4">
      <c r="A3090" s="9" t="s">
        <v>3806</v>
      </c>
      <c r="B3090">
        <v>1</v>
      </c>
      <c r="C3090">
        <v>44.03</v>
      </c>
      <c r="D3090">
        <v>2</v>
      </c>
    </row>
    <row r="3091" spans="1:4">
      <c r="A3091" s="9" t="s">
        <v>3807</v>
      </c>
      <c r="B3091">
        <v>1</v>
      </c>
      <c r="C3091">
        <v>32.340000000000003</v>
      </c>
      <c r="D3091">
        <v>5</v>
      </c>
    </row>
    <row r="3092" spans="1:4">
      <c r="A3092" s="9" t="s">
        <v>3808</v>
      </c>
      <c r="B3092">
        <v>1</v>
      </c>
      <c r="C3092">
        <v>30.04</v>
      </c>
      <c r="D3092">
        <v>2</v>
      </c>
    </row>
    <row r="3093" spans="1:4">
      <c r="A3093" s="9" t="s">
        <v>3809</v>
      </c>
      <c r="B3093">
        <v>1</v>
      </c>
      <c r="C3093">
        <v>47.54</v>
      </c>
      <c r="D3093">
        <v>6</v>
      </c>
    </row>
    <row r="3094" spans="1:4">
      <c r="A3094" s="9" t="s">
        <v>3810</v>
      </c>
      <c r="B3094">
        <v>1</v>
      </c>
      <c r="C3094">
        <v>35.75</v>
      </c>
      <c r="D3094">
        <v>5</v>
      </c>
    </row>
    <row r="3095" spans="1:4">
      <c r="A3095" s="9" t="s">
        <v>3811</v>
      </c>
      <c r="B3095">
        <v>1</v>
      </c>
      <c r="C3095">
        <v>28.03</v>
      </c>
      <c r="D3095">
        <v>9</v>
      </c>
    </row>
    <row r="3096" spans="1:4">
      <c r="A3096" s="9" t="s">
        <v>3812</v>
      </c>
      <c r="B3096">
        <v>1</v>
      </c>
      <c r="C3096">
        <v>35.270000000000003</v>
      </c>
      <c r="D3096">
        <v>8</v>
      </c>
    </row>
    <row r="3097" spans="1:4">
      <c r="A3097" s="9" t="s">
        <v>3813</v>
      </c>
      <c r="B3097">
        <v>1</v>
      </c>
      <c r="C3097">
        <v>26.45</v>
      </c>
      <c r="D3097">
        <v>5</v>
      </c>
    </row>
    <row r="3098" spans="1:4">
      <c r="A3098" s="9" t="s">
        <v>3814</v>
      </c>
      <c r="B3098">
        <v>1</v>
      </c>
      <c r="C3098">
        <v>8.33</v>
      </c>
      <c r="D3098">
        <v>7</v>
      </c>
    </row>
    <row r="3099" spans="1:4">
      <c r="A3099" s="9" t="s">
        <v>3815</v>
      </c>
      <c r="B3099">
        <v>1</v>
      </c>
      <c r="C3099">
        <v>39.020000000000003</v>
      </c>
      <c r="D3099">
        <v>2</v>
      </c>
    </row>
    <row r="3100" spans="1:4">
      <c r="A3100" s="9" t="s">
        <v>423</v>
      </c>
      <c r="B3100">
        <v>1</v>
      </c>
      <c r="C3100">
        <v>44.49</v>
      </c>
      <c r="D3100">
        <v>9</v>
      </c>
    </row>
    <row r="3101" spans="1:4">
      <c r="A3101" s="9" t="s">
        <v>3816</v>
      </c>
      <c r="B3101">
        <v>1</v>
      </c>
      <c r="C3101">
        <v>36.18</v>
      </c>
      <c r="D3101">
        <v>5</v>
      </c>
    </row>
    <row r="3102" spans="1:4">
      <c r="A3102" s="9" t="s">
        <v>3817</v>
      </c>
      <c r="B3102">
        <v>1</v>
      </c>
      <c r="C3102">
        <v>36.22</v>
      </c>
      <c r="D3102">
        <v>6</v>
      </c>
    </row>
    <row r="3103" spans="1:4">
      <c r="A3103" s="9" t="s">
        <v>3818</v>
      </c>
      <c r="B3103">
        <v>1</v>
      </c>
      <c r="C3103">
        <v>25.46</v>
      </c>
      <c r="D3103">
        <v>4</v>
      </c>
    </row>
    <row r="3104" spans="1:4">
      <c r="A3104" s="9" t="s">
        <v>3819</v>
      </c>
      <c r="B3104">
        <v>1</v>
      </c>
      <c r="C3104">
        <v>29.51</v>
      </c>
      <c r="D3104">
        <v>6</v>
      </c>
    </row>
    <row r="3105" spans="1:4">
      <c r="A3105" s="9" t="s">
        <v>3820</v>
      </c>
      <c r="B3105">
        <v>1</v>
      </c>
      <c r="C3105">
        <v>23.87</v>
      </c>
      <c r="D3105">
        <v>7</v>
      </c>
    </row>
    <row r="3106" spans="1:4">
      <c r="A3106" s="9" t="s">
        <v>3821</v>
      </c>
      <c r="B3106">
        <v>1</v>
      </c>
      <c r="C3106">
        <v>43.84</v>
      </c>
      <c r="D3106">
        <v>2</v>
      </c>
    </row>
    <row r="3107" spans="1:4">
      <c r="A3107" s="9" t="s">
        <v>3822</v>
      </c>
      <c r="B3107">
        <v>1</v>
      </c>
      <c r="C3107">
        <v>10.62</v>
      </c>
      <c r="D3107">
        <v>5</v>
      </c>
    </row>
    <row r="3108" spans="1:4">
      <c r="A3108" s="9" t="s">
        <v>3823</v>
      </c>
      <c r="B3108">
        <v>1</v>
      </c>
      <c r="C3108">
        <v>11.02</v>
      </c>
      <c r="D3108">
        <v>1</v>
      </c>
    </row>
    <row r="3109" spans="1:4">
      <c r="A3109" s="9" t="s">
        <v>3824</v>
      </c>
      <c r="B3109">
        <v>1</v>
      </c>
      <c r="C3109">
        <v>21.76</v>
      </c>
      <c r="D3109">
        <v>2</v>
      </c>
    </row>
    <row r="3110" spans="1:4">
      <c r="A3110" s="9" t="s">
        <v>3825</v>
      </c>
      <c r="B3110">
        <v>1</v>
      </c>
      <c r="C3110">
        <v>17.07</v>
      </c>
      <c r="D3110">
        <v>4</v>
      </c>
    </row>
    <row r="3111" spans="1:4">
      <c r="A3111" s="9" t="s">
        <v>424</v>
      </c>
      <c r="B3111">
        <v>1</v>
      </c>
      <c r="C3111">
        <v>19.16</v>
      </c>
      <c r="D3111">
        <v>8</v>
      </c>
    </row>
    <row r="3112" spans="1:4">
      <c r="A3112" s="9" t="s">
        <v>3826</v>
      </c>
      <c r="B3112">
        <v>1</v>
      </c>
      <c r="C3112">
        <v>11.8</v>
      </c>
      <c r="D3112">
        <v>5</v>
      </c>
    </row>
    <row r="3113" spans="1:4">
      <c r="A3113" s="9" t="s">
        <v>3827</v>
      </c>
      <c r="B3113">
        <v>1</v>
      </c>
      <c r="C3113">
        <v>47.78</v>
      </c>
      <c r="D3113">
        <v>7</v>
      </c>
    </row>
    <row r="3114" spans="1:4">
      <c r="A3114" s="9" t="s">
        <v>3828</v>
      </c>
      <c r="B3114">
        <v>1</v>
      </c>
      <c r="C3114">
        <v>15.7</v>
      </c>
      <c r="D3114">
        <v>9</v>
      </c>
    </row>
    <row r="3115" spans="1:4">
      <c r="A3115" s="9" t="s">
        <v>3829</v>
      </c>
      <c r="B3115">
        <v>1</v>
      </c>
      <c r="C3115">
        <v>13.74</v>
      </c>
      <c r="D3115">
        <v>9</v>
      </c>
    </row>
    <row r="3116" spans="1:4">
      <c r="A3116" s="9" t="s">
        <v>3830</v>
      </c>
      <c r="B3116">
        <v>1</v>
      </c>
      <c r="C3116">
        <v>35.22</v>
      </c>
      <c r="D3116">
        <v>4</v>
      </c>
    </row>
    <row r="3117" spans="1:4">
      <c r="A3117" s="9" t="s">
        <v>3831</v>
      </c>
      <c r="B3117">
        <v>1</v>
      </c>
      <c r="C3117">
        <v>5.84</v>
      </c>
      <c r="D3117">
        <v>4</v>
      </c>
    </row>
    <row r="3118" spans="1:4">
      <c r="A3118" s="9" t="s">
        <v>3832</v>
      </c>
      <c r="B3118">
        <v>1</v>
      </c>
      <c r="C3118">
        <v>29.22</v>
      </c>
      <c r="D3118">
        <v>5</v>
      </c>
    </row>
    <row r="3119" spans="1:4">
      <c r="A3119" s="9" t="s">
        <v>3833</v>
      </c>
      <c r="B3119">
        <v>1</v>
      </c>
      <c r="C3119">
        <v>40.25</v>
      </c>
      <c r="D3119">
        <v>5</v>
      </c>
    </row>
    <row r="3120" spans="1:4">
      <c r="A3120" s="9" t="s">
        <v>3834</v>
      </c>
      <c r="B3120">
        <v>1</v>
      </c>
      <c r="C3120">
        <v>27.28</v>
      </c>
      <c r="D3120">
        <v>5</v>
      </c>
    </row>
    <row r="3121" spans="1:4">
      <c r="A3121" s="9" t="s">
        <v>3835</v>
      </c>
      <c r="B3121">
        <v>1</v>
      </c>
      <c r="C3121">
        <v>1.62</v>
      </c>
      <c r="D3121">
        <v>9</v>
      </c>
    </row>
    <row r="3122" spans="1:4">
      <c r="A3122" s="9" t="s">
        <v>425</v>
      </c>
      <c r="B3122">
        <v>1</v>
      </c>
      <c r="C3122">
        <v>8.5299999999999994</v>
      </c>
      <c r="D3122">
        <v>3</v>
      </c>
    </row>
    <row r="3123" spans="1:4">
      <c r="A3123" s="9" t="s">
        <v>3836</v>
      </c>
      <c r="B3123">
        <v>1</v>
      </c>
      <c r="C3123">
        <v>44.99</v>
      </c>
      <c r="D3123">
        <v>2</v>
      </c>
    </row>
    <row r="3124" spans="1:4">
      <c r="A3124" s="9" t="s">
        <v>3837</v>
      </c>
      <c r="B3124">
        <v>1</v>
      </c>
      <c r="C3124">
        <v>45.5</v>
      </c>
      <c r="D3124">
        <v>3</v>
      </c>
    </row>
    <row r="3125" spans="1:4">
      <c r="A3125" s="9" t="s">
        <v>3838</v>
      </c>
      <c r="B3125">
        <v>1</v>
      </c>
      <c r="C3125">
        <v>6.9</v>
      </c>
      <c r="D3125">
        <v>3</v>
      </c>
    </row>
    <row r="3126" spans="1:4">
      <c r="A3126" s="9" t="s">
        <v>3839</v>
      </c>
      <c r="B3126">
        <v>1</v>
      </c>
      <c r="C3126">
        <v>48.98</v>
      </c>
      <c r="D3126">
        <v>1</v>
      </c>
    </row>
    <row r="3127" spans="1:4">
      <c r="A3127" s="9" t="s">
        <v>3840</v>
      </c>
      <c r="B3127">
        <v>1</v>
      </c>
      <c r="C3127">
        <v>1.43</v>
      </c>
      <c r="D3127">
        <v>4</v>
      </c>
    </row>
    <row r="3128" spans="1:4">
      <c r="A3128" s="9" t="s">
        <v>3841</v>
      </c>
      <c r="B3128">
        <v>1</v>
      </c>
      <c r="C3128">
        <v>1.96</v>
      </c>
      <c r="D3128">
        <v>5</v>
      </c>
    </row>
    <row r="3129" spans="1:4">
      <c r="A3129" s="9" t="s">
        <v>3842</v>
      </c>
      <c r="B3129">
        <v>1</v>
      </c>
      <c r="C3129">
        <v>26.4</v>
      </c>
      <c r="D3129">
        <v>7</v>
      </c>
    </row>
    <row r="3130" spans="1:4">
      <c r="A3130" s="9" t="s">
        <v>3843</v>
      </c>
      <c r="B3130">
        <v>1</v>
      </c>
      <c r="C3130">
        <v>31.47</v>
      </c>
      <c r="D3130">
        <v>2</v>
      </c>
    </row>
    <row r="3131" spans="1:4">
      <c r="A3131" s="9" t="s">
        <v>3844</v>
      </c>
      <c r="B3131">
        <v>1</v>
      </c>
      <c r="C3131">
        <v>27.94</v>
      </c>
      <c r="D3131">
        <v>4</v>
      </c>
    </row>
    <row r="3132" spans="1:4">
      <c r="A3132" s="9" t="s">
        <v>3845</v>
      </c>
      <c r="B3132">
        <v>1</v>
      </c>
      <c r="C3132">
        <v>21.61</v>
      </c>
      <c r="D3132">
        <v>4</v>
      </c>
    </row>
    <row r="3133" spans="1:4">
      <c r="A3133" s="9" t="s">
        <v>82</v>
      </c>
      <c r="B3133">
        <v>1</v>
      </c>
      <c r="C3133">
        <v>43.55</v>
      </c>
      <c r="D3133">
        <v>5</v>
      </c>
    </row>
    <row r="3134" spans="1:4">
      <c r="A3134" s="9" t="s">
        <v>426</v>
      </c>
      <c r="B3134">
        <v>1</v>
      </c>
      <c r="C3134">
        <v>49.53</v>
      </c>
      <c r="D3134">
        <v>1</v>
      </c>
    </row>
    <row r="3135" spans="1:4">
      <c r="A3135" s="9" t="s">
        <v>3846</v>
      </c>
      <c r="B3135">
        <v>1</v>
      </c>
      <c r="C3135">
        <v>39.96</v>
      </c>
      <c r="D3135">
        <v>7</v>
      </c>
    </row>
    <row r="3136" spans="1:4">
      <c r="A3136" s="9" t="s">
        <v>3847</v>
      </c>
      <c r="B3136">
        <v>1</v>
      </c>
      <c r="C3136">
        <v>12.43</v>
      </c>
      <c r="D3136">
        <v>2</v>
      </c>
    </row>
    <row r="3137" spans="1:4">
      <c r="A3137" s="9" t="s">
        <v>3848</v>
      </c>
      <c r="B3137">
        <v>1</v>
      </c>
      <c r="C3137">
        <v>8.07</v>
      </c>
      <c r="D3137">
        <v>4</v>
      </c>
    </row>
    <row r="3138" spans="1:4">
      <c r="A3138" s="9" t="s">
        <v>3849</v>
      </c>
      <c r="B3138">
        <v>1</v>
      </c>
      <c r="C3138">
        <v>4.8099999999999996</v>
      </c>
      <c r="D3138">
        <v>3</v>
      </c>
    </row>
    <row r="3139" spans="1:4">
      <c r="A3139" s="9" t="s">
        <v>3850</v>
      </c>
      <c r="B3139">
        <v>1</v>
      </c>
      <c r="C3139">
        <v>10.039999999999999</v>
      </c>
      <c r="D3139">
        <v>4</v>
      </c>
    </row>
    <row r="3140" spans="1:4">
      <c r="A3140" s="9" t="s">
        <v>3851</v>
      </c>
      <c r="B3140">
        <v>1</v>
      </c>
      <c r="C3140">
        <v>38.89</v>
      </c>
      <c r="D3140">
        <v>3</v>
      </c>
    </row>
    <row r="3141" spans="1:4">
      <c r="A3141" s="9" t="s">
        <v>3852</v>
      </c>
      <c r="B3141">
        <v>1</v>
      </c>
      <c r="C3141">
        <v>24.03</v>
      </c>
      <c r="D3141">
        <v>9</v>
      </c>
    </row>
    <row r="3142" spans="1:4">
      <c r="A3142" s="9" t="s">
        <v>3853</v>
      </c>
      <c r="B3142">
        <v>1</v>
      </c>
      <c r="C3142">
        <v>41.65</v>
      </c>
      <c r="D3142">
        <v>8</v>
      </c>
    </row>
    <row r="3143" spans="1:4">
      <c r="A3143" s="9" t="s">
        <v>3854</v>
      </c>
      <c r="B3143">
        <v>1</v>
      </c>
      <c r="C3143">
        <v>46.29</v>
      </c>
      <c r="D3143">
        <v>4</v>
      </c>
    </row>
    <row r="3144" spans="1:4">
      <c r="A3144" s="9" t="s">
        <v>3855</v>
      </c>
      <c r="B3144">
        <v>1</v>
      </c>
      <c r="C3144">
        <v>10.199999999999999</v>
      </c>
      <c r="D3144">
        <v>3</v>
      </c>
    </row>
    <row r="3145" spans="1:4">
      <c r="A3145" s="9" t="s">
        <v>427</v>
      </c>
      <c r="B3145">
        <v>1</v>
      </c>
      <c r="C3145">
        <v>15.3</v>
      </c>
      <c r="D3145">
        <v>3</v>
      </c>
    </row>
    <row r="3146" spans="1:4">
      <c r="A3146" s="9" t="s">
        <v>3856</v>
      </c>
      <c r="B3146">
        <v>1</v>
      </c>
      <c r="C3146">
        <v>17.71</v>
      </c>
      <c r="D3146">
        <v>2</v>
      </c>
    </row>
    <row r="3147" spans="1:4">
      <c r="A3147" s="9" t="s">
        <v>3857</v>
      </c>
      <c r="B3147">
        <v>1</v>
      </c>
      <c r="C3147">
        <v>31.98</v>
      </c>
      <c r="D3147">
        <v>4</v>
      </c>
    </row>
    <row r="3148" spans="1:4">
      <c r="A3148" s="9" t="s">
        <v>3858</v>
      </c>
      <c r="B3148">
        <v>1</v>
      </c>
      <c r="C3148">
        <v>24.28</v>
      </c>
      <c r="D3148">
        <v>6</v>
      </c>
    </row>
    <row r="3149" spans="1:4">
      <c r="A3149" s="9" t="s">
        <v>3859</v>
      </c>
      <c r="B3149">
        <v>1</v>
      </c>
      <c r="C3149">
        <v>45.44</v>
      </c>
      <c r="D3149">
        <v>8</v>
      </c>
    </row>
    <row r="3150" spans="1:4">
      <c r="A3150" s="9" t="s">
        <v>3860</v>
      </c>
      <c r="B3150">
        <v>1</v>
      </c>
      <c r="C3150">
        <v>35.58</v>
      </c>
      <c r="D3150">
        <v>1</v>
      </c>
    </row>
    <row r="3151" spans="1:4">
      <c r="A3151" s="9" t="s">
        <v>3861</v>
      </c>
      <c r="B3151">
        <v>1</v>
      </c>
      <c r="C3151">
        <v>38.97</v>
      </c>
      <c r="D3151">
        <v>5</v>
      </c>
    </row>
    <row r="3152" spans="1:4">
      <c r="A3152" s="9" t="s">
        <v>3862</v>
      </c>
      <c r="B3152">
        <v>1</v>
      </c>
      <c r="C3152">
        <v>25.94</v>
      </c>
      <c r="D3152">
        <v>5</v>
      </c>
    </row>
    <row r="3153" spans="1:4">
      <c r="A3153" s="9" t="s">
        <v>3863</v>
      </c>
      <c r="B3153">
        <v>1</v>
      </c>
      <c r="C3153">
        <v>37.19</v>
      </c>
      <c r="D3153">
        <v>9</v>
      </c>
    </row>
    <row r="3154" spans="1:4">
      <c r="A3154" s="9" t="s">
        <v>3864</v>
      </c>
      <c r="B3154">
        <v>1</v>
      </c>
      <c r="C3154">
        <v>15.69</v>
      </c>
      <c r="D3154">
        <v>8</v>
      </c>
    </row>
    <row r="3155" spans="1:4">
      <c r="A3155" s="9" t="s">
        <v>3865</v>
      </c>
      <c r="B3155">
        <v>1</v>
      </c>
      <c r="C3155">
        <v>39.840000000000003</v>
      </c>
      <c r="D3155">
        <v>7</v>
      </c>
    </row>
    <row r="3156" spans="1:4">
      <c r="A3156" s="9" t="s">
        <v>428</v>
      </c>
      <c r="B3156">
        <v>1</v>
      </c>
      <c r="C3156">
        <v>23.88</v>
      </c>
      <c r="D3156">
        <v>6</v>
      </c>
    </row>
    <row r="3157" spans="1:4">
      <c r="A3157" s="9" t="s">
        <v>3866</v>
      </c>
      <c r="B3157">
        <v>1</v>
      </c>
      <c r="C3157">
        <v>7.38</v>
      </c>
      <c r="D3157">
        <v>7</v>
      </c>
    </row>
    <row r="3158" spans="1:4">
      <c r="A3158" s="9" t="s">
        <v>3867</v>
      </c>
      <c r="B3158">
        <v>1</v>
      </c>
      <c r="C3158">
        <v>22.9</v>
      </c>
      <c r="D3158">
        <v>7</v>
      </c>
    </row>
    <row r="3159" spans="1:4">
      <c r="A3159" s="9" t="s">
        <v>3868</v>
      </c>
      <c r="B3159">
        <v>1</v>
      </c>
      <c r="C3159">
        <v>49.18</v>
      </c>
      <c r="D3159">
        <v>3</v>
      </c>
    </row>
    <row r="3160" spans="1:4">
      <c r="A3160" s="9" t="s">
        <v>3869</v>
      </c>
      <c r="B3160">
        <v>1</v>
      </c>
      <c r="C3160">
        <v>13.87</v>
      </c>
      <c r="D3160">
        <v>1</v>
      </c>
    </row>
    <row r="3161" spans="1:4">
      <c r="A3161" s="9" t="s">
        <v>3870</v>
      </c>
      <c r="B3161">
        <v>1</v>
      </c>
      <c r="C3161">
        <v>30.61</v>
      </c>
      <c r="D3161">
        <v>4</v>
      </c>
    </row>
    <row r="3162" spans="1:4">
      <c r="A3162" s="9" t="s">
        <v>3871</v>
      </c>
      <c r="B3162">
        <v>1</v>
      </c>
      <c r="C3162">
        <v>42.1</v>
      </c>
      <c r="D3162">
        <v>3</v>
      </c>
    </row>
    <row r="3163" spans="1:4">
      <c r="A3163" s="9" t="s">
        <v>3872</v>
      </c>
      <c r="B3163">
        <v>1</v>
      </c>
      <c r="C3163">
        <v>5.04</v>
      </c>
      <c r="D3163">
        <v>5</v>
      </c>
    </row>
    <row r="3164" spans="1:4">
      <c r="A3164" s="9" t="s">
        <v>3873</v>
      </c>
      <c r="B3164">
        <v>1</v>
      </c>
      <c r="C3164">
        <v>17.329999999999998</v>
      </c>
      <c r="D3164">
        <v>5</v>
      </c>
    </row>
    <row r="3165" spans="1:4">
      <c r="A3165" s="9" t="s">
        <v>3874</v>
      </c>
      <c r="B3165">
        <v>1</v>
      </c>
      <c r="C3165">
        <v>6.35</v>
      </c>
      <c r="D3165">
        <v>3</v>
      </c>
    </row>
    <row r="3166" spans="1:4">
      <c r="A3166" s="9" t="s">
        <v>3875</v>
      </c>
      <c r="B3166">
        <v>1</v>
      </c>
      <c r="C3166">
        <v>42.84</v>
      </c>
      <c r="D3166">
        <v>9</v>
      </c>
    </row>
    <row r="3167" spans="1:4">
      <c r="A3167" s="9" t="s">
        <v>429</v>
      </c>
      <c r="B3167">
        <v>1</v>
      </c>
      <c r="C3167">
        <v>31.7</v>
      </c>
      <c r="D3167">
        <v>3</v>
      </c>
    </row>
    <row r="3168" spans="1:4">
      <c r="A3168" s="9" t="s">
        <v>3876</v>
      </c>
      <c r="B3168">
        <v>1</v>
      </c>
      <c r="C3168">
        <v>35.42</v>
      </c>
      <c r="D3168">
        <v>3</v>
      </c>
    </row>
    <row r="3169" spans="1:4">
      <c r="A3169" s="9" t="s">
        <v>3877</v>
      </c>
      <c r="B3169">
        <v>1</v>
      </c>
      <c r="C3169">
        <v>22.25</v>
      </c>
      <c r="D3169">
        <v>5</v>
      </c>
    </row>
    <row r="3170" spans="1:4">
      <c r="A3170" s="9" t="s">
        <v>3878</v>
      </c>
      <c r="B3170">
        <v>1</v>
      </c>
      <c r="C3170">
        <v>26.95</v>
      </c>
      <c r="D3170">
        <v>2</v>
      </c>
    </row>
    <row r="3171" spans="1:4">
      <c r="A3171" s="9" t="s">
        <v>3879</v>
      </c>
      <c r="B3171">
        <v>1</v>
      </c>
      <c r="C3171">
        <v>17.11</v>
      </c>
      <c r="D3171">
        <v>6</v>
      </c>
    </row>
    <row r="3172" spans="1:4">
      <c r="A3172" s="9" t="s">
        <v>3880</v>
      </c>
      <c r="B3172">
        <v>1</v>
      </c>
      <c r="C3172">
        <v>29.25</v>
      </c>
      <c r="D3172">
        <v>7</v>
      </c>
    </row>
    <row r="3173" spans="1:4">
      <c r="A3173" s="9" t="s">
        <v>3881</v>
      </c>
      <c r="B3173">
        <v>1</v>
      </c>
      <c r="C3173">
        <v>15.24</v>
      </c>
      <c r="D3173">
        <v>7</v>
      </c>
    </row>
    <row r="3174" spans="1:4">
      <c r="A3174" s="9" t="s">
        <v>3882</v>
      </c>
      <c r="B3174">
        <v>1</v>
      </c>
      <c r="C3174">
        <v>48.82</v>
      </c>
      <c r="D3174">
        <v>3</v>
      </c>
    </row>
    <row r="3175" spans="1:4">
      <c r="A3175" s="9" t="s">
        <v>3883</v>
      </c>
      <c r="B3175">
        <v>1</v>
      </c>
      <c r="C3175">
        <v>46.47</v>
      </c>
      <c r="D3175">
        <v>2</v>
      </c>
    </row>
    <row r="3176" spans="1:4">
      <c r="A3176" s="9" t="s">
        <v>3884</v>
      </c>
      <c r="B3176">
        <v>1</v>
      </c>
      <c r="C3176">
        <v>12.2</v>
      </c>
      <c r="D3176">
        <v>1</v>
      </c>
    </row>
    <row r="3177" spans="1:4">
      <c r="A3177" s="9" t="s">
        <v>3885</v>
      </c>
      <c r="B3177">
        <v>1</v>
      </c>
      <c r="C3177">
        <v>32.479999999999997</v>
      </c>
      <c r="D3177">
        <v>8</v>
      </c>
    </row>
    <row r="3178" spans="1:4">
      <c r="A3178" s="9" t="s">
        <v>430</v>
      </c>
      <c r="B3178">
        <v>1</v>
      </c>
      <c r="C3178">
        <v>10.23</v>
      </c>
      <c r="D3178">
        <v>2</v>
      </c>
    </row>
    <row r="3179" spans="1:4">
      <c r="A3179" s="9" t="s">
        <v>3886</v>
      </c>
      <c r="B3179">
        <v>1</v>
      </c>
      <c r="C3179">
        <v>15.64</v>
      </c>
      <c r="D3179">
        <v>6</v>
      </c>
    </row>
    <row r="3180" spans="1:4">
      <c r="A3180" s="9" t="s">
        <v>3887</v>
      </c>
      <c r="B3180">
        <v>1</v>
      </c>
      <c r="C3180">
        <v>28.37</v>
      </c>
      <c r="D3180">
        <v>1</v>
      </c>
    </row>
    <row r="3181" spans="1:4">
      <c r="A3181" s="9" t="s">
        <v>3888</v>
      </c>
      <c r="B3181">
        <v>1</v>
      </c>
      <c r="C3181">
        <v>38.020000000000003</v>
      </c>
      <c r="D3181">
        <v>8</v>
      </c>
    </row>
    <row r="3182" spans="1:4">
      <c r="A3182" s="9" t="s">
        <v>3889</v>
      </c>
      <c r="B3182">
        <v>1</v>
      </c>
      <c r="C3182">
        <v>38.270000000000003</v>
      </c>
      <c r="D3182">
        <v>1</v>
      </c>
    </row>
    <row r="3183" spans="1:4">
      <c r="A3183" s="9" t="s">
        <v>3890</v>
      </c>
      <c r="B3183">
        <v>1</v>
      </c>
      <c r="C3183">
        <v>20.79</v>
      </c>
      <c r="D3183">
        <v>1</v>
      </c>
    </row>
    <row r="3184" spans="1:4">
      <c r="A3184" s="9" t="s">
        <v>3891</v>
      </c>
      <c r="B3184">
        <v>1</v>
      </c>
      <c r="C3184">
        <v>49.87</v>
      </c>
      <c r="D3184">
        <v>7</v>
      </c>
    </row>
    <row r="3185" spans="1:4">
      <c r="A3185" s="9" t="s">
        <v>3892</v>
      </c>
      <c r="B3185">
        <v>1</v>
      </c>
      <c r="C3185">
        <v>14.72</v>
      </c>
      <c r="D3185">
        <v>4</v>
      </c>
    </row>
    <row r="3186" spans="1:4">
      <c r="A3186" s="9" t="s">
        <v>3893</v>
      </c>
      <c r="B3186">
        <v>1</v>
      </c>
      <c r="C3186">
        <v>0.13</v>
      </c>
      <c r="D3186">
        <v>5</v>
      </c>
    </row>
    <row r="3187" spans="1:4">
      <c r="A3187" s="9" t="s">
        <v>3894</v>
      </c>
      <c r="B3187">
        <v>1</v>
      </c>
      <c r="C3187">
        <v>24.95</v>
      </c>
      <c r="D3187">
        <v>8</v>
      </c>
    </row>
    <row r="3188" spans="1:4">
      <c r="A3188" s="9" t="s">
        <v>3895</v>
      </c>
      <c r="B3188">
        <v>1</v>
      </c>
      <c r="C3188">
        <v>24.05</v>
      </c>
      <c r="D3188">
        <v>5</v>
      </c>
    </row>
    <row r="3189" spans="1:4">
      <c r="A3189" s="9" t="s">
        <v>431</v>
      </c>
      <c r="B3189">
        <v>1</v>
      </c>
      <c r="C3189">
        <v>18.190000000000001</v>
      </c>
      <c r="D3189">
        <v>4</v>
      </c>
    </row>
    <row r="3190" spans="1:4">
      <c r="A3190" s="9" t="s">
        <v>3896</v>
      </c>
      <c r="B3190">
        <v>1</v>
      </c>
      <c r="C3190">
        <v>8.9499999999999993</v>
      </c>
      <c r="D3190">
        <v>6</v>
      </c>
    </row>
    <row r="3191" spans="1:4">
      <c r="A3191" s="9" t="s">
        <v>3897</v>
      </c>
      <c r="B3191">
        <v>1</v>
      </c>
      <c r="C3191">
        <v>29.09</v>
      </c>
      <c r="D3191">
        <v>2</v>
      </c>
    </row>
    <row r="3192" spans="1:4">
      <c r="A3192" s="9" t="s">
        <v>3898</v>
      </c>
      <c r="B3192">
        <v>1</v>
      </c>
      <c r="C3192">
        <v>7.4</v>
      </c>
      <c r="D3192">
        <v>9</v>
      </c>
    </row>
    <row r="3193" spans="1:4">
      <c r="A3193" s="9" t="s">
        <v>3899</v>
      </c>
      <c r="B3193">
        <v>1</v>
      </c>
      <c r="C3193">
        <v>9.93</v>
      </c>
      <c r="D3193">
        <v>5</v>
      </c>
    </row>
    <row r="3194" spans="1:4">
      <c r="A3194" s="9" t="s">
        <v>3900</v>
      </c>
      <c r="B3194">
        <v>1</v>
      </c>
      <c r="C3194">
        <v>13.2</v>
      </c>
      <c r="D3194">
        <v>4</v>
      </c>
    </row>
    <row r="3195" spans="1:4">
      <c r="A3195" s="9" t="s">
        <v>3901</v>
      </c>
      <c r="B3195">
        <v>1</v>
      </c>
      <c r="C3195">
        <v>17.72</v>
      </c>
      <c r="D3195">
        <v>8</v>
      </c>
    </row>
    <row r="3196" spans="1:4">
      <c r="A3196" s="9" t="s">
        <v>3902</v>
      </c>
      <c r="B3196">
        <v>1</v>
      </c>
      <c r="C3196">
        <v>1.49</v>
      </c>
      <c r="D3196">
        <v>9</v>
      </c>
    </row>
    <row r="3197" spans="1:4">
      <c r="A3197" s="9" t="s">
        <v>3903</v>
      </c>
      <c r="B3197">
        <v>1</v>
      </c>
      <c r="C3197">
        <v>4.22</v>
      </c>
      <c r="D3197">
        <v>3</v>
      </c>
    </row>
    <row r="3198" spans="1:4">
      <c r="A3198" s="9" t="s">
        <v>3904</v>
      </c>
      <c r="B3198">
        <v>1</v>
      </c>
      <c r="C3198">
        <v>48.47</v>
      </c>
      <c r="D3198">
        <v>1</v>
      </c>
    </row>
    <row r="3199" spans="1:4">
      <c r="A3199" s="9" t="s">
        <v>3905</v>
      </c>
      <c r="B3199">
        <v>1</v>
      </c>
      <c r="C3199">
        <v>45.94</v>
      </c>
      <c r="D3199">
        <v>3</v>
      </c>
    </row>
    <row r="3200" spans="1:4">
      <c r="A3200" s="9" t="s">
        <v>432</v>
      </c>
      <c r="B3200">
        <v>1</v>
      </c>
      <c r="C3200">
        <v>12.83</v>
      </c>
      <c r="D3200">
        <v>7</v>
      </c>
    </row>
    <row r="3201" spans="1:4">
      <c r="A3201" s="9" t="s">
        <v>3906</v>
      </c>
      <c r="B3201">
        <v>1</v>
      </c>
      <c r="C3201">
        <v>26.24</v>
      </c>
      <c r="D3201">
        <v>2</v>
      </c>
    </row>
    <row r="3202" spans="1:4">
      <c r="A3202" s="9" t="s">
        <v>3907</v>
      </c>
      <c r="B3202">
        <v>1</v>
      </c>
      <c r="C3202">
        <v>4.72</v>
      </c>
      <c r="D3202">
        <v>8</v>
      </c>
    </row>
    <row r="3203" spans="1:4">
      <c r="A3203" s="9" t="s">
        <v>3908</v>
      </c>
      <c r="B3203">
        <v>1</v>
      </c>
      <c r="C3203">
        <v>2.61</v>
      </c>
      <c r="D3203">
        <v>4</v>
      </c>
    </row>
    <row r="3204" spans="1:4">
      <c r="A3204" s="9" t="s">
        <v>3909</v>
      </c>
      <c r="B3204">
        <v>1</v>
      </c>
      <c r="C3204">
        <v>7.07</v>
      </c>
      <c r="D3204">
        <v>1</v>
      </c>
    </row>
    <row r="3205" spans="1:4">
      <c r="A3205" s="9" t="s">
        <v>3910</v>
      </c>
      <c r="B3205">
        <v>1</v>
      </c>
      <c r="C3205">
        <v>27.91</v>
      </c>
      <c r="D3205">
        <v>7</v>
      </c>
    </row>
    <row r="3206" spans="1:4">
      <c r="A3206" s="9" t="s">
        <v>3911</v>
      </c>
      <c r="B3206">
        <v>1</v>
      </c>
      <c r="C3206">
        <v>13.58</v>
      </c>
      <c r="D3206">
        <v>1</v>
      </c>
    </row>
    <row r="3207" spans="1:4">
      <c r="A3207" s="9" t="s">
        <v>3912</v>
      </c>
      <c r="B3207">
        <v>1</v>
      </c>
      <c r="C3207">
        <v>21.01</v>
      </c>
      <c r="D3207">
        <v>6</v>
      </c>
    </row>
    <row r="3208" spans="1:4">
      <c r="A3208" s="9" t="s">
        <v>3913</v>
      </c>
      <c r="B3208">
        <v>1</v>
      </c>
      <c r="C3208">
        <v>40.19</v>
      </c>
      <c r="D3208">
        <v>2</v>
      </c>
    </row>
    <row r="3209" spans="1:4">
      <c r="A3209" s="9" t="s">
        <v>3914</v>
      </c>
      <c r="B3209">
        <v>1</v>
      </c>
      <c r="C3209">
        <v>12.42</v>
      </c>
      <c r="D3209">
        <v>3</v>
      </c>
    </row>
    <row r="3210" spans="1:4">
      <c r="A3210" s="9" t="s">
        <v>3915</v>
      </c>
      <c r="B3210">
        <v>1</v>
      </c>
      <c r="C3210">
        <v>23.49</v>
      </c>
      <c r="D3210">
        <v>5</v>
      </c>
    </row>
    <row r="3211" spans="1:4">
      <c r="A3211" s="9" t="s">
        <v>433</v>
      </c>
      <c r="B3211">
        <v>1</v>
      </c>
      <c r="C3211">
        <v>10.35</v>
      </c>
      <c r="D3211">
        <v>5</v>
      </c>
    </row>
    <row r="3212" spans="1:4">
      <c r="A3212" s="9" t="s">
        <v>3916</v>
      </c>
      <c r="B3212">
        <v>1</v>
      </c>
      <c r="C3212">
        <v>2.54</v>
      </c>
      <c r="D3212">
        <v>2</v>
      </c>
    </row>
    <row r="3213" spans="1:4">
      <c r="A3213" s="9" t="s">
        <v>3917</v>
      </c>
      <c r="B3213">
        <v>1</v>
      </c>
      <c r="C3213">
        <v>43.56</v>
      </c>
      <c r="D3213">
        <v>1</v>
      </c>
    </row>
    <row r="3214" spans="1:4">
      <c r="A3214" s="9" t="s">
        <v>3918</v>
      </c>
      <c r="B3214">
        <v>1</v>
      </c>
      <c r="C3214">
        <v>6.44</v>
      </c>
      <c r="D3214">
        <v>6</v>
      </c>
    </row>
    <row r="3215" spans="1:4">
      <c r="A3215" s="9" t="s">
        <v>3919</v>
      </c>
      <c r="B3215">
        <v>1</v>
      </c>
      <c r="C3215">
        <v>39.020000000000003</v>
      </c>
      <c r="D3215">
        <v>3</v>
      </c>
    </row>
    <row r="3216" spans="1:4">
      <c r="A3216" s="9" t="s">
        <v>3920</v>
      </c>
      <c r="B3216">
        <v>1</v>
      </c>
      <c r="C3216">
        <v>6.28</v>
      </c>
      <c r="D3216">
        <v>5</v>
      </c>
    </row>
    <row r="3217" spans="1:4">
      <c r="A3217" s="9" t="s">
        <v>3921</v>
      </c>
      <c r="B3217">
        <v>1</v>
      </c>
      <c r="C3217">
        <v>19.39</v>
      </c>
      <c r="D3217">
        <v>5</v>
      </c>
    </row>
    <row r="3218" spans="1:4">
      <c r="A3218" s="9" t="s">
        <v>3922</v>
      </c>
      <c r="B3218">
        <v>1</v>
      </c>
      <c r="C3218">
        <v>34.119999999999997</v>
      </c>
      <c r="D3218">
        <v>7</v>
      </c>
    </row>
    <row r="3219" spans="1:4">
      <c r="A3219" s="9" t="s">
        <v>3923</v>
      </c>
      <c r="B3219">
        <v>1</v>
      </c>
      <c r="C3219">
        <v>16.45</v>
      </c>
      <c r="D3219">
        <v>3</v>
      </c>
    </row>
    <row r="3220" spans="1:4">
      <c r="A3220" s="9" t="s">
        <v>3924</v>
      </c>
      <c r="B3220">
        <v>1</v>
      </c>
      <c r="C3220">
        <v>39.880000000000003</v>
      </c>
      <c r="D3220">
        <v>1</v>
      </c>
    </row>
    <row r="3221" spans="1:4">
      <c r="A3221" s="9" t="s">
        <v>3925</v>
      </c>
      <c r="B3221">
        <v>1</v>
      </c>
      <c r="C3221">
        <v>35.4</v>
      </c>
      <c r="D3221">
        <v>8</v>
      </c>
    </row>
    <row r="3222" spans="1:4">
      <c r="A3222" s="9" t="s">
        <v>434</v>
      </c>
      <c r="B3222">
        <v>1</v>
      </c>
      <c r="C3222">
        <v>26.69</v>
      </c>
      <c r="D3222">
        <v>4</v>
      </c>
    </row>
    <row r="3223" spans="1:4">
      <c r="A3223" s="9" t="s">
        <v>3926</v>
      </c>
      <c r="B3223">
        <v>1</v>
      </c>
      <c r="C3223">
        <v>32.68</v>
      </c>
      <c r="D3223">
        <v>2</v>
      </c>
    </row>
    <row r="3224" spans="1:4">
      <c r="A3224" s="9" t="s">
        <v>3927</v>
      </c>
      <c r="B3224">
        <v>1</v>
      </c>
      <c r="C3224">
        <v>40</v>
      </c>
      <c r="D3224">
        <v>1</v>
      </c>
    </row>
    <row r="3225" spans="1:4">
      <c r="A3225" s="9" t="s">
        <v>3928</v>
      </c>
      <c r="B3225">
        <v>1</v>
      </c>
      <c r="C3225">
        <v>31.96</v>
      </c>
      <c r="D3225">
        <v>4</v>
      </c>
    </row>
    <row r="3226" spans="1:4">
      <c r="A3226" s="9" t="s">
        <v>3929</v>
      </c>
      <c r="B3226">
        <v>1</v>
      </c>
      <c r="C3226">
        <v>26.81</v>
      </c>
      <c r="D3226">
        <v>8</v>
      </c>
    </row>
    <row r="3227" spans="1:4">
      <c r="A3227" s="9" t="s">
        <v>3930</v>
      </c>
      <c r="B3227">
        <v>1</v>
      </c>
      <c r="C3227">
        <v>44.83</v>
      </c>
      <c r="D3227">
        <v>4</v>
      </c>
    </row>
    <row r="3228" spans="1:4">
      <c r="A3228" s="9" t="s">
        <v>3931</v>
      </c>
      <c r="B3228">
        <v>1</v>
      </c>
      <c r="C3228">
        <v>16.399999999999999</v>
      </c>
      <c r="D3228">
        <v>7</v>
      </c>
    </row>
    <row r="3229" spans="1:4">
      <c r="A3229" s="9" t="s">
        <v>3932</v>
      </c>
      <c r="B3229">
        <v>1</v>
      </c>
      <c r="C3229">
        <v>15.69</v>
      </c>
      <c r="D3229">
        <v>9</v>
      </c>
    </row>
    <row r="3230" spans="1:4">
      <c r="A3230" s="9" t="s">
        <v>3933</v>
      </c>
      <c r="B3230">
        <v>1</v>
      </c>
      <c r="C3230">
        <v>43.44</v>
      </c>
      <c r="D3230">
        <v>8</v>
      </c>
    </row>
    <row r="3231" spans="1:4">
      <c r="A3231" s="9" t="s">
        <v>3934</v>
      </c>
      <c r="B3231">
        <v>1</v>
      </c>
      <c r="C3231">
        <v>34.6</v>
      </c>
      <c r="D3231">
        <v>6</v>
      </c>
    </row>
    <row r="3232" spans="1:4">
      <c r="A3232" s="9" t="s">
        <v>3935</v>
      </c>
      <c r="B3232">
        <v>1</v>
      </c>
      <c r="C3232">
        <v>12.78</v>
      </c>
      <c r="D3232">
        <v>7</v>
      </c>
    </row>
    <row r="3233" spans="1:4">
      <c r="A3233" s="9" t="s">
        <v>435</v>
      </c>
      <c r="B3233">
        <v>1</v>
      </c>
      <c r="C3233">
        <v>13.44</v>
      </c>
      <c r="D3233">
        <v>7</v>
      </c>
    </row>
    <row r="3234" spans="1:4">
      <c r="A3234" s="9" t="s">
        <v>3936</v>
      </c>
      <c r="B3234">
        <v>1</v>
      </c>
      <c r="C3234">
        <v>2.33</v>
      </c>
      <c r="D3234">
        <v>4</v>
      </c>
    </row>
    <row r="3235" spans="1:4">
      <c r="A3235" s="9" t="s">
        <v>3937</v>
      </c>
      <c r="B3235">
        <v>1</v>
      </c>
      <c r="C3235">
        <v>31.91</v>
      </c>
      <c r="D3235">
        <v>3</v>
      </c>
    </row>
    <row r="3236" spans="1:4">
      <c r="A3236" s="9" t="s">
        <v>3938</v>
      </c>
      <c r="B3236">
        <v>1</v>
      </c>
      <c r="C3236">
        <v>20.61</v>
      </c>
      <c r="D3236">
        <v>8</v>
      </c>
    </row>
    <row r="3237" spans="1:4">
      <c r="A3237" s="9" t="s">
        <v>3939</v>
      </c>
      <c r="B3237">
        <v>1</v>
      </c>
      <c r="C3237">
        <v>30.23</v>
      </c>
      <c r="D3237">
        <v>1</v>
      </c>
    </row>
    <row r="3238" spans="1:4">
      <c r="A3238" s="9" t="s">
        <v>3940</v>
      </c>
      <c r="B3238">
        <v>1</v>
      </c>
      <c r="C3238">
        <v>16.97</v>
      </c>
      <c r="D3238">
        <v>6</v>
      </c>
    </row>
    <row r="3239" spans="1:4">
      <c r="A3239" s="9" t="s">
        <v>3941</v>
      </c>
      <c r="B3239">
        <v>1</v>
      </c>
      <c r="C3239">
        <v>13.84</v>
      </c>
      <c r="D3239">
        <v>4</v>
      </c>
    </row>
    <row r="3240" spans="1:4">
      <c r="A3240" s="9" t="s">
        <v>3942</v>
      </c>
      <c r="B3240">
        <v>1</v>
      </c>
      <c r="C3240">
        <v>28.33</v>
      </c>
      <c r="D3240">
        <v>2</v>
      </c>
    </row>
    <row r="3241" spans="1:4">
      <c r="A3241" s="9" t="s">
        <v>3943</v>
      </c>
      <c r="B3241">
        <v>1</v>
      </c>
      <c r="C3241">
        <v>14.44</v>
      </c>
      <c r="D3241">
        <v>1</v>
      </c>
    </row>
    <row r="3242" spans="1:4">
      <c r="A3242" s="9" t="s">
        <v>3944</v>
      </c>
      <c r="B3242">
        <v>1</v>
      </c>
      <c r="C3242">
        <v>49.06</v>
      </c>
      <c r="D3242">
        <v>9</v>
      </c>
    </row>
    <row r="3243" spans="1:4">
      <c r="A3243" s="9" t="s">
        <v>3945</v>
      </c>
      <c r="B3243">
        <v>1</v>
      </c>
      <c r="C3243">
        <v>3.54</v>
      </c>
      <c r="D3243">
        <v>3</v>
      </c>
    </row>
    <row r="3244" spans="1:4">
      <c r="A3244" s="9" t="s">
        <v>83</v>
      </c>
      <c r="B3244">
        <v>1</v>
      </c>
      <c r="C3244">
        <v>27.11</v>
      </c>
      <c r="D3244">
        <v>3</v>
      </c>
    </row>
    <row r="3245" spans="1:4">
      <c r="A3245" s="9" t="s">
        <v>436</v>
      </c>
      <c r="B3245">
        <v>1</v>
      </c>
      <c r="C3245">
        <v>49.47</v>
      </c>
      <c r="D3245">
        <v>1</v>
      </c>
    </row>
    <row r="3246" spans="1:4">
      <c r="A3246" s="9" t="s">
        <v>3946</v>
      </c>
      <c r="B3246">
        <v>1</v>
      </c>
      <c r="C3246">
        <v>35.9</v>
      </c>
      <c r="D3246">
        <v>8</v>
      </c>
    </row>
    <row r="3247" spans="1:4">
      <c r="A3247" s="9" t="s">
        <v>3947</v>
      </c>
      <c r="B3247">
        <v>1</v>
      </c>
      <c r="C3247">
        <v>47.22</v>
      </c>
      <c r="D3247">
        <v>9</v>
      </c>
    </row>
    <row r="3248" spans="1:4">
      <c r="A3248" s="9" t="s">
        <v>3948</v>
      </c>
      <c r="B3248">
        <v>1</v>
      </c>
      <c r="C3248">
        <v>21.32</v>
      </c>
      <c r="D3248">
        <v>8</v>
      </c>
    </row>
    <row r="3249" spans="1:4">
      <c r="A3249" s="9" t="s">
        <v>3949</v>
      </c>
      <c r="B3249">
        <v>1</v>
      </c>
      <c r="C3249">
        <v>39.53</v>
      </c>
      <c r="D3249">
        <v>3</v>
      </c>
    </row>
    <row r="3250" spans="1:4">
      <c r="A3250" s="9" t="s">
        <v>3950</v>
      </c>
      <c r="B3250">
        <v>1</v>
      </c>
      <c r="C3250">
        <v>32.659999999999997</v>
      </c>
      <c r="D3250">
        <v>7</v>
      </c>
    </row>
    <row r="3251" spans="1:4">
      <c r="A3251" s="9" t="s">
        <v>3951</v>
      </c>
      <c r="B3251">
        <v>1</v>
      </c>
      <c r="C3251">
        <v>39.700000000000003</v>
      </c>
      <c r="D3251">
        <v>5</v>
      </c>
    </row>
    <row r="3252" spans="1:4">
      <c r="A3252" s="9" t="s">
        <v>3952</v>
      </c>
      <c r="B3252">
        <v>1</v>
      </c>
      <c r="C3252">
        <v>39.799999999999997</v>
      </c>
      <c r="D3252">
        <v>9</v>
      </c>
    </row>
    <row r="3253" spans="1:4">
      <c r="A3253" s="9" t="s">
        <v>3953</v>
      </c>
      <c r="B3253">
        <v>1</v>
      </c>
      <c r="C3253">
        <v>44.61</v>
      </c>
      <c r="D3253">
        <v>4</v>
      </c>
    </row>
    <row r="3254" spans="1:4">
      <c r="A3254" s="9" t="s">
        <v>3954</v>
      </c>
      <c r="B3254">
        <v>1</v>
      </c>
      <c r="C3254">
        <v>24.82</v>
      </c>
      <c r="D3254">
        <v>1</v>
      </c>
    </row>
    <row r="3255" spans="1:4">
      <c r="A3255" s="9" t="s">
        <v>3955</v>
      </c>
      <c r="B3255">
        <v>1</v>
      </c>
      <c r="C3255">
        <v>22</v>
      </c>
      <c r="D3255">
        <v>7</v>
      </c>
    </row>
    <row r="3256" spans="1:4">
      <c r="A3256" s="9" t="s">
        <v>437</v>
      </c>
      <c r="B3256">
        <v>1</v>
      </c>
      <c r="C3256">
        <v>47.5</v>
      </c>
      <c r="D3256">
        <v>2</v>
      </c>
    </row>
    <row r="3257" spans="1:4">
      <c r="A3257" s="9" t="s">
        <v>3956</v>
      </c>
      <c r="B3257">
        <v>1</v>
      </c>
      <c r="C3257">
        <v>45.56</v>
      </c>
      <c r="D3257">
        <v>3</v>
      </c>
    </row>
    <row r="3258" spans="1:4">
      <c r="A3258" s="9" t="s">
        <v>3957</v>
      </c>
      <c r="B3258">
        <v>1</v>
      </c>
      <c r="C3258">
        <v>22.71</v>
      </c>
      <c r="D3258">
        <v>4</v>
      </c>
    </row>
    <row r="3259" spans="1:4">
      <c r="A3259" s="9" t="s">
        <v>3958</v>
      </c>
      <c r="B3259">
        <v>1</v>
      </c>
      <c r="C3259">
        <v>13.96</v>
      </c>
      <c r="D3259">
        <v>4</v>
      </c>
    </row>
    <row r="3260" spans="1:4">
      <c r="A3260" s="9" t="s">
        <v>3959</v>
      </c>
      <c r="B3260">
        <v>1</v>
      </c>
      <c r="C3260">
        <v>18.079999999999998</v>
      </c>
      <c r="D3260">
        <v>2</v>
      </c>
    </row>
    <row r="3261" spans="1:4">
      <c r="A3261" s="9" t="s">
        <v>3960</v>
      </c>
      <c r="B3261">
        <v>1</v>
      </c>
      <c r="C3261">
        <v>11.34</v>
      </c>
      <c r="D3261">
        <v>8</v>
      </c>
    </row>
    <row r="3262" spans="1:4">
      <c r="A3262" s="9" t="s">
        <v>3961</v>
      </c>
      <c r="B3262">
        <v>1</v>
      </c>
      <c r="C3262">
        <v>26.44</v>
      </c>
      <c r="D3262">
        <v>2</v>
      </c>
    </row>
    <row r="3263" spans="1:4">
      <c r="A3263" s="9" t="s">
        <v>3962</v>
      </c>
      <c r="B3263">
        <v>1</v>
      </c>
      <c r="C3263">
        <v>21.28</v>
      </c>
      <c r="D3263">
        <v>5</v>
      </c>
    </row>
    <row r="3264" spans="1:4">
      <c r="A3264" s="9" t="s">
        <v>3963</v>
      </c>
      <c r="B3264">
        <v>1</v>
      </c>
      <c r="C3264">
        <v>15.91</v>
      </c>
      <c r="D3264">
        <v>4</v>
      </c>
    </row>
    <row r="3265" spans="1:4">
      <c r="A3265" s="9" t="s">
        <v>3964</v>
      </c>
      <c r="B3265">
        <v>1</v>
      </c>
      <c r="C3265">
        <v>43.82</v>
      </c>
      <c r="D3265">
        <v>9</v>
      </c>
    </row>
    <row r="3266" spans="1:4">
      <c r="A3266" s="9" t="s">
        <v>3965</v>
      </c>
      <c r="B3266">
        <v>1</v>
      </c>
      <c r="C3266">
        <v>46.97</v>
      </c>
      <c r="D3266">
        <v>9</v>
      </c>
    </row>
    <row r="3267" spans="1:4">
      <c r="A3267" s="9" t="s">
        <v>438</v>
      </c>
      <c r="B3267">
        <v>1</v>
      </c>
      <c r="C3267">
        <v>4.37</v>
      </c>
      <c r="D3267">
        <v>7</v>
      </c>
    </row>
    <row r="3268" spans="1:4">
      <c r="A3268" s="9" t="s">
        <v>3966</v>
      </c>
      <c r="B3268">
        <v>1</v>
      </c>
      <c r="C3268">
        <v>15.45</v>
      </c>
      <c r="D3268">
        <v>5</v>
      </c>
    </row>
    <row r="3269" spans="1:4">
      <c r="A3269" s="9" t="s">
        <v>3967</v>
      </c>
      <c r="B3269">
        <v>1</v>
      </c>
      <c r="C3269">
        <v>43.7</v>
      </c>
      <c r="D3269">
        <v>8</v>
      </c>
    </row>
    <row r="3270" spans="1:4">
      <c r="A3270" s="9" t="s">
        <v>3968</v>
      </c>
      <c r="B3270">
        <v>1</v>
      </c>
      <c r="C3270">
        <v>43.09</v>
      </c>
      <c r="D3270">
        <v>9</v>
      </c>
    </row>
    <row r="3271" spans="1:4">
      <c r="A3271" s="9" t="s">
        <v>3969</v>
      </c>
      <c r="B3271">
        <v>1</v>
      </c>
      <c r="C3271">
        <v>45.65</v>
      </c>
      <c r="D3271">
        <v>3</v>
      </c>
    </row>
    <row r="3272" spans="1:4">
      <c r="A3272" s="9" t="s">
        <v>3970</v>
      </c>
      <c r="B3272">
        <v>1</v>
      </c>
      <c r="C3272">
        <v>37.049999999999997</v>
      </c>
      <c r="D3272">
        <v>6</v>
      </c>
    </row>
    <row r="3273" spans="1:4">
      <c r="A3273" s="9" t="s">
        <v>3971</v>
      </c>
      <c r="B3273">
        <v>1</v>
      </c>
      <c r="C3273">
        <v>6.8</v>
      </c>
      <c r="D3273">
        <v>2</v>
      </c>
    </row>
    <row r="3274" spans="1:4">
      <c r="A3274" s="9" t="s">
        <v>3972</v>
      </c>
      <c r="B3274">
        <v>1</v>
      </c>
      <c r="C3274">
        <v>35.880000000000003</v>
      </c>
      <c r="D3274">
        <v>3</v>
      </c>
    </row>
    <row r="3275" spans="1:4">
      <c r="A3275" s="9" t="s">
        <v>3973</v>
      </c>
      <c r="B3275">
        <v>1</v>
      </c>
      <c r="C3275">
        <v>8.36</v>
      </c>
      <c r="D3275">
        <v>9</v>
      </c>
    </row>
    <row r="3276" spans="1:4">
      <c r="A3276" s="9" t="s">
        <v>3974</v>
      </c>
      <c r="B3276">
        <v>1</v>
      </c>
      <c r="C3276">
        <v>22.93</v>
      </c>
      <c r="D3276">
        <v>2</v>
      </c>
    </row>
    <row r="3277" spans="1:4">
      <c r="A3277" s="9" t="s">
        <v>3975</v>
      </c>
      <c r="B3277">
        <v>1</v>
      </c>
      <c r="C3277">
        <v>29.75</v>
      </c>
      <c r="D3277">
        <v>1</v>
      </c>
    </row>
    <row r="3278" spans="1:4">
      <c r="A3278" s="9" t="s">
        <v>439</v>
      </c>
      <c r="B3278">
        <v>1</v>
      </c>
      <c r="C3278">
        <v>26.46</v>
      </c>
      <c r="D3278">
        <v>7</v>
      </c>
    </row>
    <row r="3279" spans="1:4">
      <c r="A3279" s="9" t="s">
        <v>3976</v>
      </c>
      <c r="B3279">
        <v>1</v>
      </c>
      <c r="C3279">
        <v>13.72</v>
      </c>
      <c r="D3279">
        <v>1</v>
      </c>
    </row>
    <row r="3280" spans="1:4">
      <c r="A3280" s="9" t="s">
        <v>3977</v>
      </c>
      <c r="B3280">
        <v>1</v>
      </c>
      <c r="C3280">
        <v>42.41</v>
      </c>
      <c r="D3280">
        <v>3</v>
      </c>
    </row>
    <row r="3281" spans="1:4">
      <c r="A3281" s="9" t="s">
        <v>3978</v>
      </c>
      <c r="B3281">
        <v>1</v>
      </c>
      <c r="C3281">
        <v>40.869999999999997</v>
      </c>
      <c r="D3281">
        <v>6</v>
      </c>
    </row>
    <row r="3282" spans="1:4">
      <c r="A3282" s="9" t="s">
        <v>3979</v>
      </c>
      <c r="B3282">
        <v>1</v>
      </c>
      <c r="C3282">
        <v>26.02</v>
      </c>
      <c r="D3282">
        <v>7</v>
      </c>
    </row>
    <row r="3283" spans="1:4">
      <c r="A3283" s="9" t="s">
        <v>3980</v>
      </c>
      <c r="B3283">
        <v>1</v>
      </c>
      <c r="C3283">
        <v>13.46</v>
      </c>
      <c r="D3283">
        <v>6</v>
      </c>
    </row>
    <row r="3284" spans="1:4">
      <c r="A3284" s="9" t="s">
        <v>3981</v>
      </c>
      <c r="B3284">
        <v>1</v>
      </c>
      <c r="C3284">
        <v>13.84</v>
      </c>
      <c r="D3284">
        <v>3</v>
      </c>
    </row>
    <row r="3285" spans="1:4">
      <c r="A3285" s="9" t="s">
        <v>3982</v>
      </c>
      <c r="B3285">
        <v>1</v>
      </c>
      <c r="C3285">
        <v>31.28</v>
      </c>
      <c r="D3285">
        <v>4</v>
      </c>
    </row>
    <row r="3286" spans="1:4">
      <c r="A3286" s="9" t="s">
        <v>3983</v>
      </c>
      <c r="B3286">
        <v>1</v>
      </c>
      <c r="C3286">
        <v>43.62</v>
      </c>
      <c r="D3286">
        <v>8</v>
      </c>
    </row>
    <row r="3287" spans="1:4">
      <c r="A3287" s="9" t="s">
        <v>3984</v>
      </c>
      <c r="B3287">
        <v>1</v>
      </c>
      <c r="C3287">
        <v>24.62</v>
      </c>
      <c r="D3287">
        <v>6</v>
      </c>
    </row>
    <row r="3288" spans="1:4">
      <c r="A3288" s="9" t="s">
        <v>3985</v>
      </c>
      <c r="B3288">
        <v>1</v>
      </c>
      <c r="C3288">
        <v>15.26</v>
      </c>
      <c r="D3288">
        <v>1</v>
      </c>
    </row>
    <row r="3289" spans="1:4">
      <c r="A3289" s="9" t="s">
        <v>440</v>
      </c>
      <c r="B3289">
        <v>1</v>
      </c>
      <c r="C3289">
        <v>46.4</v>
      </c>
      <c r="D3289">
        <v>1</v>
      </c>
    </row>
    <row r="3290" spans="1:4">
      <c r="A3290" s="9" t="s">
        <v>3986</v>
      </c>
      <c r="B3290">
        <v>1</v>
      </c>
      <c r="C3290">
        <v>15.92</v>
      </c>
      <c r="D3290">
        <v>5</v>
      </c>
    </row>
    <row r="3291" spans="1:4">
      <c r="A3291" s="9" t="s">
        <v>3987</v>
      </c>
      <c r="B3291">
        <v>1</v>
      </c>
      <c r="C3291">
        <v>46.81</v>
      </c>
      <c r="D3291">
        <v>5</v>
      </c>
    </row>
    <row r="3292" spans="1:4">
      <c r="A3292" s="9" t="s">
        <v>3988</v>
      </c>
      <c r="B3292">
        <v>1</v>
      </c>
      <c r="C3292">
        <v>15.29</v>
      </c>
      <c r="D3292">
        <v>8</v>
      </c>
    </row>
    <row r="3293" spans="1:4">
      <c r="A3293" s="9" t="s">
        <v>3989</v>
      </c>
      <c r="B3293">
        <v>1</v>
      </c>
      <c r="C3293">
        <v>44.12</v>
      </c>
      <c r="D3293">
        <v>7</v>
      </c>
    </row>
    <row r="3294" spans="1:4">
      <c r="A3294" s="9" t="s">
        <v>3990</v>
      </c>
      <c r="B3294">
        <v>1</v>
      </c>
      <c r="C3294">
        <v>18.38</v>
      </c>
      <c r="D3294">
        <v>6</v>
      </c>
    </row>
    <row r="3295" spans="1:4">
      <c r="A3295" s="9" t="s">
        <v>3991</v>
      </c>
      <c r="B3295">
        <v>1</v>
      </c>
      <c r="C3295">
        <v>37.76</v>
      </c>
      <c r="D3295">
        <v>3</v>
      </c>
    </row>
    <row r="3296" spans="1:4">
      <c r="A3296" s="9" t="s">
        <v>3992</v>
      </c>
      <c r="B3296">
        <v>1</v>
      </c>
      <c r="C3296">
        <v>19.91</v>
      </c>
      <c r="D3296">
        <v>7</v>
      </c>
    </row>
    <row r="3297" spans="1:4">
      <c r="A3297" s="9" t="s">
        <v>3993</v>
      </c>
      <c r="B3297">
        <v>1</v>
      </c>
      <c r="C3297">
        <v>30.51</v>
      </c>
      <c r="D3297">
        <v>1</v>
      </c>
    </row>
    <row r="3298" spans="1:4">
      <c r="A3298" s="9" t="s">
        <v>3994</v>
      </c>
      <c r="B3298">
        <v>1</v>
      </c>
      <c r="C3298">
        <v>46.2</v>
      </c>
      <c r="D3298">
        <v>1</v>
      </c>
    </row>
    <row r="3299" spans="1:4">
      <c r="A3299" s="9" t="s">
        <v>3995</v>
      </c>
      <c r="B3299">
        <v>1</v>
      </c>
      <c r="C3299">
        <v>12.74</v>
      </c>
      <c r="D3299">
        <v>5</v>
      </c>
    </row>
    <row r="3300" spans="1:4">
      <c r="A3300" s="9" t="s">
        <v>441</v>
      </c>
      <c r="B3300">
        <v>1</v>
      </c>
      <c r="C3300">
        <v>3.57</v>
      </c>
      <c r="D3300">
        <v>9</v>
      </c>
    </row>
    <row r="3301" spans="1:4">
      <c r="A3301" s="9" t="s">
        <v>3996</v>
      </c>
      <c r="B3301">
        <v>1</v>
      </c>
      <c r="C3301">
        <v>46.18</v>
      </c>
      <c r="D3301">
        <v>9</v>
      </c>
    </row>
    <row r="3302" spans="1:4">
      <c r="A3302" s="9" t="s">
        <v>3997</v>
      </c>
      <c r="B3302">
        <v>1</v>
      </c>
      <c r="C3302">
        <v>2.41</v>
      </c>
      <c r="D3302">
        <v>5</v>
      </c>
    </row>
    <row r="3303" spans="1:4">
      <c r="A3303" s="9" t="s">
        <v>3998</v>
      </c>
      <c r="B3303">
        <v>1</v>
      </c>
      <c r="C3303">
        <v>19.3</v>
      </c>
      <c r="D3303">
        <v>9</v>
      </c>
    </row>
    <row r="3304" spans="1:4">
      <c r="A3304" s="9" t="s">
        <v>3999</v>
      </c>
      <c r="B3304">
        <v>1</v>
      </c>
      <c r="C3304">
        <v>17.66</v>
      </c>
      <c r="D3304">
        <v>6</v>
      </c>
    </row>
    <row r="3305" spans="1:4">
      <c r="A3305" s="9" t="s">
        <v>4000</v>
      </c>
      <c r="B3305">
        <v>1</v>
      </c>
      <c r="C3305">
        <v>6.51</v>
      </c>
      <c r="D3305">
        <v>8</v>
      </c>
    </row>
    <row r="3306" spans="1:4">
      <c r="A3306" s="9" t="s">
        <v>4001</v>
      </c>
      <c r="B3306">
        <v>1</v>
      </c>
      <c r="C3306">
        <v>35.369999999999997</v>
      </c>
      <c r="D3306">
        <v>3</v>
      </c>
    </row>
    <row r="3307" spans="1:4">
      <c r="A3307" s="9" t="s">
        <v>4002</v>
      </c>
      <c r="B3307">
        <v>1</v>
      </c>
      <c r="C3307">
        <v>4.28</v>
      </c>
      <c r="D3307">
        <v>4</v>
      </c>
    </row>
    <row r="3308" spans="1:4">
      <c r="A3308" s="9" t="s">
        <v>4003</v>
      </c>
      <c r="B3308">
        <v>1</v>
      </c>
      <c r="C3308">
        <v>1.42</v>
      </c>
      <c r="D3308">
        <v>1</v>
      </c>
    </row>
    <row r="3309" spans="1:4">
      <c r="A3309" s="9" t="s">
        <v>4004</v>
      </c>
      <c r="B3309">
        <v>1</v>
      </c>
      <c r="C3309">
        <v>41.47</v>
      </c>
      <c r="D3309">
        <v>2</v>
      </c>
    </row>
    <row r="3310" spans="1:4">
      <c r="A3310" s="9" t="s">
        <v>4005</v>
      </c>
      <c r="B3310">
        <v>1</v>
      </c>
      <c r="C3310">
        <v>46.65</v>
      </c>
      <c r="D3310">
        <v>6</v>
      </c>
    </row>
    <row r="3311" spans="1:4">
      <c r="A3311" s="9" t="s">
        <v>442</v>
      </c>
      <c r="B3311">
        <v>1</v>
      </c>
      <c r="C3311">
        <v>25.56</v>
      </c>
      <c r="D3311">
        <v>5</v>
      </c>
    </row>
    <row r="3312" spans="1:4">
      <c r="A3312" s="9" t="s">
        <v>4006</v>
      </c>
      <c r="B3312">
        <v>1</v>
      </c>
      <c r="C3312">
        <v>43.9</v>
      </c>
      <c r="D3312">
        <v>6</v>
      </c>
    </row>
    <row r="3313" spans="1:4">
      <c r="A3313" s="9" t="s">
        <v>4007</v>
      </c>
      <c r="B3313">
        <v>1</v>
      </c>
      <c r="C3313">
        <v>24.94</v>
      </c>
      <c r="D3313">
        <v>1</v>
      </c>
    </row>
    <row r="3314" spans="1:4">
      <c r="A3314" s="9" t="s">
        <v>4008</v>
      </c>
      <c r="B3314">
        <v>1</v>
      </c>
      <c r="C3314">
        <v>21.84</v>
      </c>
      <c r="D3314">
        <v>7</v>
      </c>
    </row>
    <row r="3315" spans="1:4">
      <c r="A3315" s="9" t="s">
        <v>4009</v>
      </c>
      <c r="B3315">
        <v>1</v>
      </c>
      <c r="C3315">
        <v>2.33</v>
      </c>
      <c r="D3315">
        <v>1</v>
      </c>
    </row>
    <row r="3316" spans="1:4">
      <c r="A3316" s="9" t="s">
        <v>4010</v>
      </c>
      <c r="B3316">
        <v>1</v>
      </c>
      <c r="C3316">
        <v>18.04</v>
      </c>
      <c r="D3316">
        <v>1</v>
      </c>
    </row>
    <row r="3317" spans="1:4">
      <c r="A3317" s="9" t="s">
        <v>4011</v>
      </c>
      <c r="B3317">
        <v>1</v>
      </c>
      <c r="C3317">
        <v>2.89</v>
      </c>
      <c r="D3317">
        <v>1</v>
      </c>
    </row>
    <row r="3318" spans="1:4">
      <c r="A3318" s="9" t="s">
        <v>4012</v>
      </c>
      <c r="B3318">
        <v>1</v>
      </c>
      <c r="C3318">
        <v>26.68</v>
      </c>
      <c r="D3318">
        <v>2</v>
      </c>
    </row>
    <row r="3319" spans="1:4">
      <c r="A3319" s="9" t="s">
        <v>4013</v>
      </c>
      <c r="B3319">
        <v>1</v>
      </c>
      <c r="C3319">
        <v>45.83</v>
      </c>
      <c r="D3319">
        <v>8</v>
      </c>
    </row>
    <row r="3320" spans="1:4">
      <c r="A3320" s="9" t="s">
        <v>4014</v>
      </c>
      <c r="B3320">
        <v>1</v>
      </c>
      <c r="C3320">
        <v>37.369999999999997</v>
      </c>
      <c r="D3320">
        <v>5</v>
      </c>
    </row>
    <row r="3321" spans="1:4">
      <c r="A3321" s="9" t="s">
        <v>4015</v>
      </c>
      <c r="B3321">
        <v>1</v>
      </c>
      <c r="C3321">
        <v>45.14</v>
      </c>
      <c r="D3321">
        <v>6</v>
      </c>
    </row>
    <row r="3322" spans="1:4">
      <c r="A3322" s="9" t="s">
        <v>443</v>
      </c>
      <c r="B3322">
        <v>1</v>
      </c>
      <c r="C3322">
        <v>14.97</v>
      </c>
      <c r="D3322">
        <v>4</v>
      </c>
    </row>
    <row r="3323" spans="1:4">
      <c r="A3323" s="9" t="s">
        <v>4016</v>
      </c>
      <c r="B3323">
        <v>1</v>
      </c>
      <c r="C3323">
        <v>3.74</v>
      </c>
      <c r="D3323">
        <v>4</v>
      </c>
    </row>
    <row r="3324" spans="1:4">
      <c r="A3324" s="9" t="s">
        <v>4017</v>
      </c>
      <c r="B3324">
        <v>1</v>
      </c>
      <c r="C3324">
        <v>45.11</v>
      </c>
      <c r="D3324">
        <v>1</v>
      </c>
    </row>
    <row r="3325" spans="1:4">
      <c r="A3325" s="9" t="s">
        <v>4018</v>
      </c>
      <c r="B3325">
        <v>1</v>
      </c>
      <c r="C3325">
        <v>24.2</v>
      </c>
      <c r="D3325">
        <v>7</v>
      </c>
    </row>
    <row r="3326" spans="1:4">
      <c r="A3326" s="9" t="s">
        <v>4019</v>
      </c>
      <c r="B3326">
        <v>1</v>
      </c>
      <c r="C3326">
        <v>47.08</v>
      </c>
      <c r="D3326">
        <v>5</v>
      </c>
    </row>
    <row r="3327" spans="1:4">
      <c r="A3327" s="9" t="s">
        <v>4020</v>
      </c>
      <c r="B3327">
        <v>1</v>
      </c>
      <c r="C3327">
        <v>48.48</v>
      </c>
      <c r="D3327">
        <v>6</v>
      </c>
    </row>
    <row r="3328" spans="1:4">
      <c r="A3328" s="9" t="s">
        <v>4021</v>
      </c>
      <c r="B3328">
        <v>1</v>
      </c>
      <c r="C3328">
        <v>25.01</v>
      </c>
      <c r="D3328">
        <v>4</v>
      </c>
    </row>
    <row r="3329" spans="1:4">
      <c r="A3329" s="9" t="s">
        <v>4022</v>
      </c>
      <c r="B3329">
        <v>1</v>
      </c>
      <c r="C3329">
        <v>35.92</v>
      </c>
      <c r="D3329">
        <v>3</v>
      </c>
    </row>
    <row r="3330" spans="1:4">
      <c r="A3330" s="9" t="s">
        <v>4023</v>
      </c>
      <c r="B3330">
        <v>1</v>
      </c>
      <c r="C3330">
        <v>44.17</v>
      </c>
      <c r="D3330">
        <v>9</v>
      </c>
    </row>
    <row r="3331" spans="1:4">
      <c r="A3331" s="9" t="s">
        <v>4024</v>
      </c>
      <c r="B3331">
        <v>1</v>
      </c>
      <c r="C3331">
        <v>42.69</v>
      </c>
      <c r="D3331">
        <v>6</v>
      </c>
    </row>
    <row r="3332" spans="1:4">
      <c r="A3332" s="9" t="s">
        <v>4025</v>
      </c>
      <c r="B3332">
        <v>1</v>
      </c>
      <c r="C3332">
        <v>10.28</v>
      </c>
      <c r="D3332">
        <v>2</v>
      </c>
    </row>
    <row r="3333" spans="1:4">
      <c r="A3333" s="9" t="s">
        <v>444</v>
      </c>
      <c r="B3333">
        <v>1</v>
      </c>
      <c r="C3333">
        <v>1.29</v>
      </c>
      <c r="D3333">
        <v>9</v>
      </c>
    </row>
    <row r="3334" spans="1:4">
      <c r="A3334" s="9" t="s">
        <v>4026</v>
      </c>
      <c r="B3334">
        <v>1</v>
      </c>
      <c r="C3334">
        <v>47.66</v>
      </c>
      <c r="D3334">
        <v>8</v>
      </c>
    </row>
    <row r="3335" spans="1:4">
      <c r="A3335" s="9" t="s">
        <v>4027</v>
      </c>
      <c r="B3335">
        <v>1</v>
      </c>
      <c r="C3335">
        <v>24.57</v>
      </c>
      <c r="D3335">
        <v>9</v>
      </c>
    </row>
    <row r="3336" spans="1:4">
      <c r="A3336" s="9" t="s">
        <v>4028</v>
      </c>
      <c r="B3336">
        <v>1</v>
      </c>
      <c r="C3336">
        <v>34.42</v>
      </c>
      <c r="D3336">
        <v>8</v>
      </c>
    </row>
    <row r="3337" spans="1:4">
      <c r="A3337" s="9" t="s">
        <v>4029</v>
      </c>
      <c r="B3337">
        <v>1</v>
      </c>
      <c r="C3337">
        <v>24.34</v>
      </c>
      <c r="D3337">
        <v>8</v>
      </c>
    </row>
    <row r="3338" spans="1:4">
      <c r="A3338" s="9" t="s">
        <v>4030</v>
      </c>
      <c r="B3338">
        <v>1</v>
      </c>
      <c r="C3338">
        <v>18.739999999999998</v>
      </c>
      <c r="D3338">
        <v>6</v>
      </c>
    </row>
    <row r="3339" spans="1:4">
      <c r="A3339" s="9" t="s">
        <v>4031</v>
      </c>
      <c r="B3339">
        <v>1</v>
      </c>
      <c r="C3339">
        <v>12.15</v>
      </c>
      <c r="D3339">
        <v>9</v>
      </c>
    </row>
    <row r="3340" spans="1:4">
      <c r="A3340" s="9" t="s">
        <v>4032</v>
      </c>
      <c r="B3340">
        <v>1</v>
      </c>
      <c r="C3340">
        <v>38.75</v>
      </c>
      <c r="D3340">
        <v>3</v>
      </c>
    </row>
    <row r="3341" spans="1:4">
      <c r="A3341" s="9" t="s">
        <v>4033</v>
      </c>
      <c r="B3341">
        <v>1</v>
      </c>
      <c r="C3341">
        <v>25.75</v>
      </c>
      <c r="D3341">
        <v>2</v>
      </c>
    </row>
    <row r="3342" spans="1:4">
      <c r="A3342" s="9" t="s">
        <v>4034</v>
      </c>
      <c r="B3342">
        <v>1</v>
      </c>
      <c r="C3342">
        <v>36.04</v>
      </c>
      <c r="D3342">
        <v>5</v>
      </c>
    </row>
    <row r="3343" spans="1:4">
      <c r="A3343" s="9" t="s">
        <v>4035</v>
      </c>
      <c r="B3343">
        <v>1</v>
      </c>
      <c r="C3343">
        <v>6.2</v>
      </c>
      <c r="D3343">
        <v>9</v>
      </c>
    </row>
    <row r="3344" spans="1:4">
      <c r="A3344" s="9" t="s">
        <v>445</v>
      </c>
      <c r="B3344">
        <v>1</v>
      </c>
      <c r="C3344">
        <v>21.49</v>
      </c>
      <c r="D3344">
        <v>6</v>
      </c>
    </row>
    <row r="3345" spans="1:4">
      <c r="A3345" s="9" t="s">
        <v>4036</v>
      </c>
      <c r="B3345">
        <v>1</v>
      </c>
      <c r="C3345">
        <v>25.2</v>
      </c>
      <c r="D3345">
        <v>3</v>
      </c>
    </row>
    <row r="3346" spans="1:4">
      <c r="A3346" s="9" t="s">
        <v>4037</v>
      </c>
      <c r="B3346">
        <v>1</v>
      </c>
      <c r="C3346">
        <v>13.21</v>
      </c>
      <c r="D3346">
        <v>4</v>
      </c>
    </row>
    <row r="3347" spans="1:4">
      <c r="A3347" s="9" t="s">
        <v>4038</v>
      </c>
      <c r="B3347">
        <v>1</v>
      </c>
      <c r="C3347">
        <v>2.08</v>
      </c>
      <c r="D3347">
        <v>2</v>
      </c>
    </row>
    <row r="3348" spans="1:4">
      <c r="A3348" s="9" t="s">
        <v>4039</v>
      </c>
      <c r="B3348">
        <v>1</v>
      </c>
      <c r="C3348">
        <v>22.68</v>
      </c>
      <c r="D3348">
        <v>1</v>
      </c>
    </row>
    <row r="3349" spans="1:4">
      <c r="A3349" s="9" t="s">
        <v>4040</v>
      </c>
      <c r="B3349">
        <v>1</v>
      </c>
      <c r="C3349">
        <v>15.96</v>
      </c>
      <c r="D3349">
        <v>6</v>
      </c>
    </row>
    <row r="3350" spans="1:4">
      <c r="A3350" s="9" t="s">
        <v>4041</v>
      </c>
      <c r="B3350">
        <v>1</v>
      </c>
      <c r="C3350">
        <v>0.9</v>
      </c>
      <c r="D3350">
        <v>4</v>
      </c>
    </row>
    <row r="3351" spans="1:4">
      <c r="A3351" s="9" t="s">
        <v>4042</v>
      </c>
      <c r="B3351">
        <v>1</v>
      </c>
      <c r="C3351">
        <v>20.329999999999998</v>
      </c>
      <c r="D3351">
        <v>7</v>
      </c>
    </row>
    <row r="3352" spans="1:4">
      <c r="A3352" s="9" t="s">
        <v>4043</v>
      </c>
      <c r="B3352">
        <v>1</v>
      </c>
      <c r="C3352">
        <v>28.87</v>
      </c>
      <c r="D3352">
        <v>4</v>
      </c>
    </row>
    <row r="3353" spans="1:4">
      <c r="A3353" s="9" t="s">
        <v>4044</v>
      </c>
      <c r="B3353">
        <v>1</v>
      </c>
      <c r="C3353">
        <v>17.7</v>
      </c>
      <c r="D3353">
        <v>7</v>
      </c>
    </row>
    <row r="3354" spans="1:4">
      <c r="A3354" s="9" t="s">
        <v>4045</v>
      </c>
      <c r="B3354">
        <v>1</v>
      </c>
      <c r="C3354">
        <v>9.1300000000000008</v>
      </c>
      <c r="D3354">
        <v>6</v>
      </c>
    </row>
    <row r="3355" spans="1:4">
      <c r="A3355" s="9" t="s">
        <v>30</v>
      </c>
      <c r="B3355">
        <v>1</v>
      </c>
      <c r="C3355">
        <v>17.12</v>
      </c>
      <c r="D3355">
        <v>7</v>
      </c>
    </row>
    <row r="3356" spans="1:4">
      <c r="A3356" s="9" t="s">
        <v>84</v>
      </c>
      <c r="B3356">
        <v>1</v>
      </c>
      <c r="C3356">
        <v>38.49</v>
      </c>
      <c r="D3356">
        <v>5</v>
      </c>
    </row>
    <row r="3357" spans="1:4">
      <c r="A3357" s="9" t="s">
        <v>446</v>
      </c>
      <c r="B3357">
        <v>1</v>
      </c>
      <c r="C3357">
        <v>10.68</v>
      </c>
      <c r="D3357">
        <v>9</v>
      </c>
    </row>
    <row r="3358" spans="1:4">
      <c r="A3358" s="9" t="s">
        <v>4046</v>
      </c>
      <c r="B3358">
        <v>1</v>
      </c>
      <c r="C3358">
        <v>15.44</v>
      </c>
      <c r="D3358">
        <v>3</v>
      </c>
    </row>
    <row r="3359" spans="1:4">
      <c r="A3359" s="9" t="s">
        <v>4047</v>
      </c>
      <c r="B3359">
        <v>1</v>
      </c>
      <c r="C3359">
        <v>26.42</v>
      </c>
      <c r="D3359">
        <v>5</v>
      </c>
    </row>
    <row r="3360" spans="1:4">
      <c r="A3360" s="9" t="s">
        <v>4048</v>
      </c>
      <c r="B3360">
        <v>1</v>
      </c>
      <c r="C3360">
        <v>48.05</v>
      </c>
      <c r="D3360">
        <v>2</v>
      </c>
    </row>
    <row r="3361" spans="1:4">
      <c r="A3361" s="9" t="s">
        <v>4049</v>
      </c>
      <c r="B3361">
        <v>1</v>
      </c>
      <c r="C3361">
        <v>22.63</v>
      </c>
      <c r="D3361">
        <v>3</v>
      </c>
    </row>
    <row r="3362" spans="1:4">
      <c r="A3362" s="9" t="s">
        <v>4050</v>
      </c>
      <c r="B3362">
        <v>1</v>
      </c>
      <c r="C3362">
        <v>10.4</v>
      </c>
      <c r="D3362">
        <v>4</v>
      </c>
    </row>
    <row r="3363" spans="1:4">
      <c r="A3363" s="9" t="s">
        <v>4051</v>
      </c>
      <c r="B3363">
        <v>1</v>
      </c>
      <c r="C3363">
        <v>33.619999999999997</v>
      </c>
      <c r="D3363">
        <v>2</v>
      </c>
    </row>
    <row r="3364" spans="1:4">
      <c r="A3364" s="9" t="s">
        <v>4052</v>
      </c>
      <c r="B3364">
        <v>1</v>
      </c>
      <c r="C3364">
        <v>33.47</v>
      </c>
      <c r="D3364">
        <v>9</v>
      </c>
    </row>
    <row r="3365" spans="1:4">
      <c r="A3365" s="9" t="s">
        <v>4053</v>
      </c>
      <c r="B3365">
        <v>1</v>
      </c>
      <c r="C3365">
        <v>8.52</v>
      </c>
      <c r="D3365">
        <v>9</v>
      </c>
    </row>
    <row r="3366" spans="1:4">
      <c r="A3366" s="9" t="s">
        <v>4054</v>
      </c>
      <c r="B3366">
        <v>1</v>
      </c>
      <c r="C3366">
        <v>20.36</v>
      </c>
      <c r="D3366">
        <v>5</v>
      </c>
    </row>
    <row r="3367" spans="1:4">
      <c r="A3367" s="9" t="s">
        <v>4055</v>
      </c>
      <c r="B3367">
        <v>1</v>
      </c>
      <c r="C3367">
        <v>39.78</v>
      </c>
      <c r="D3367">
        <v>5</v>
      </c>
    </row>
    <row r="3368" spans="1:4">
      <c r="A3368" s="9" t="s">
        <v>447</v>
      </c>
      <c r="B3368">
        <v>1</v>
      </c>
      <c r="C3368">
        <v>7.03</v>
      </c>
      <c r="D3368">
        <v>8</v>
      </c>
    </row>
    <row r="3369" spans="1:4">
      <c r="A3369" s="9" t="s">
        <v>4056</v>
      </c>
      <c r="B3369">
        <v>1</v>
      </c>
      <c r="C3369">
        <v>39.35</v>
      </c>
      <c r="D3369">
        <v>3</v>
      </c>
    </row>
    <row r="3370" spans="1:4">
      <c r="A3370" s="9" t="s">
        <v>4057</v>
      </c>
      <c r="B3370">
        <v>1</v>
      </c>
      <c r="C3370">
        <v>17.809999999999999</v>
      </c>
      <c r="D3370">
        <v>4</v>
      </c>
    </row>
    <row r="3371" spans="1:4">
      <c r="A3371" s="9" t="s">
        <v>4058</v>
      </c>
      <c r="B3371">
        <v>1</v>
      </c>
      <c r="C3371">
        <v>27.76</v>
      </c>
      <c r="D3371">
        <v>6</v>
      </c>
    </row>
    <row r="3372" spans="1:4">
      <c r="A3372" s="9" t="s">
        <v>4059</v>
      </c>
      <c r="B3372">
        <v>1</v>
      </c>
      <c r="C3372">
        <v>12.56</v>
      </c>
      <c r="D3372">
        <v>3</v>
      </c>
    </row>
    <row r="3373" spans="1:4">
      <c r="A3373" s="9" t="s">
        <v>4060</v>
      </c>
      <c r="B3373">
        <v>1</v>
      </c>
      <c r="C3373">
        <v>49</v>
      </c>
      <c r="D3373">
        <v>8</v>
      </c>
    </row>
    <row r="3374" spans="1:4">
      <c r="A3374" s="9" t="s">
        <v>4061</v>
      </c>
      <c r="B3374">
        <v>1</v>
      </c>
      <c r="C3374">
        <v>45.3</v>
      </c>
      <c r="D3374">
        <v>3</v>
      </c>
    </row>
    <row r="3375" spans="1:4">
      <c r="A3375" s="9" t="s">
        <v>4062</v>
      </c>
      <c r="B3375">
        <v>1</v>
      </c>
      <c r="C3375">
        <v>48.25</v>
      </c>
      <c r="D3375">
        <v>3</v>
      </c>
    </row>
    <row r="3376" spans="1:4">
      <c r="A3376" s="9" t="s">
        <v>4063</v>
      </c>
      <c r="B3376">
        <v>1</v>
      </c>
      <c r="C3376">
        <v>24.43</v>
      </c>
      <c r="D3376">
        <v>7</v>
      </c>
    </row>
    <row r="3377" spans="1:4">
      <c r="A3377" s="9" t="s">
        <v>4064</v>
      </c>
      <c r="B3377">
        <v>1</v>
      </c>
      <c r="C3377">
        <v>17.09</v>
      </c>
      <c r="D3377">
        <v>3</v>
      </c>
    </row>
    <row r="3378" spans="1:4">
      <c r="A3378" s="9" t="s">
        <v>4065</v>
      </c>
      <c r="B3378">
        <v>1</v>
      </c>
      <c r="C3378">
        <v>43.67</v>
      </c>
      <c r="D3378">
        <v>1</v>
      </c>
    </row>
    <row r="3379" spans="1:4">
      <c r="A3379" s="9" t="s">
        <v>448</v>
      </c>
      <c r="B3379">
        <v>1</v>
      </c>
      <c r="C3379">
        <v>11.99</v>
      </c>
      <c r="D3379">
        <v>6</v>
      </c>
    </row>
    <row r="3380" spans="1:4">
      <c r="A3380" s="9" t="s">
        <v>4066</v>
      </c>
      <c r="B3380">
        <v>1</v>
      </c>
      <c r="C3380">
        <v>46.9</v>
      </c>
      <c r="D3380">
        <v>6</v>
      </c>
    </row>
    <row r="3381" spans="1:4">
      <c r="A3381" s="9" t="s">
        <v>4067</v>
      </c>
      <c r="B3381">
        <v>1</v>
      </c>
      <c r="C3381">
        <v>39.86</v>
      </c>
      <c r="D3381">
        <v>8</v>
      </c>
    </row>
    <row r="3382" spans="1:4">
      <c r="A3382" s="9" t="s">
        <v>4068</v>
      </c>
      <c r="B3382">
        <v>1</v>
      </c>
      <c r="C3382">
        <v>14.49</v>
      </c>
      <c r="D3382">
        <v>4</v>
      </c>
    </row>
    <row r="3383" spans="1:4">
      <c r="A3383" s="9" t="s">
        <v>4069</v>
      </c>
      <c r="B3383">
        <v>1</v>
      </c>
      <c r="C3383">
        <v>10.220000000000001</v>
      </c>
      <c r="D3383">
        <v>9</v>
      </c>
    </row>
    <row r="3384" spans="1:4">
      <c r="A3384" s="9" t="s">
        <v>4070</v>
      </c>
      <c r="B3384">
        <v>1</v>
      </c>
      <c r="C3384">
        <v>28.96</v>
      </c>
      <c r="D3384">
        <v>2</v>
      </c>
    </row>
    <row r="3385" spans="1:4">
      <c r="A3385" s="9" t="s">
        <v>4071</v>
      </c>
      <c r="B3385">
        <v>1</v>
      </c>
      <c r="C3385">
        <v>1.07</v>
      </c>
      <c r="D3385">
        <v>1</v>
      </c>
    </row>
    <row r="3386" spans="1:4">
      <c r="A3386" s="9" t="s">
        <v>4072</v>
      </c>
      <c r="B3386">
        <v>1</v>
      </c>
      <c r="C3386">
        <v>14.21</v>
      </c>
      <c r="D3386">
        <v>9</v>
      </c>
    </row>
    <row r="3387" spans="1:4">
      <c r="A3387" s="9" t="s">
        <v>4073</v>
      </c>
      <c r="B3387">
        <v>1</v>
      </c>
      <c r="C3387">
        <v>40.450000000000003</v>
      </c>
      <c r="D3387">
        <v>7</v>
      </c>
    </row>
    <row r="3388" spans="1:4">
      <c r="A3388" s="9" t="s">
        <v>4074</v>
      </c>
      <c r="B3388">
        <v>1</v>
      </c>
      <c r="C3388">
        <v>35.01</v>
      </c>
      <c r="D3388">
        <v>5</v>
      </c>
    </row>
    <row r="3389" spans="1:4">
      <c r="A3389" s="9" t="s">
        <v>4075</v>
      </c>
      <c r="B3389">
        <v>1</v>
      </c>
      <c r="C3389">
        <v>47.52</v>
      </c>
      <c r="D3389">
        <v>6</v>
      </c>
    </row>
    <row r="3390" spans="1:4">
      <c r="A3390" s="9" t="s">
        <v>449</v>
      </c>
      <c r="B3390">
        <v>1</v>
      </c>
      <c r="C3390">
        <v>30.76</v>
      </c>
      <c r="D3390">
        <v>5</v>
      </c>
    </row>
    <row r="3391" spans="1:4">
      <c r="A3391" s="9" t="s">
        <v>4076</v>
      </c>
      <c r="B3391">
        <v>1</v>
      </c>
      <c r="C3391">
        <v>3.54</v>
      </c>
      <c r="D3391">
        <v>6</v>
      </c>
    </row>
    <row r="3392" spans="1:4">
      <c r="A3392" s="9" t="s">
        <v>4077</v>
      </c>
      <c r="B3392">
        <v>1</v>
      </c>
      <c r="C3392">
        <v>42.34</v>
      </c>
      <c r="D3392">
        <v>5</v>
      </c>
    </row>
    <row r="3393" spans="1:4">
      <c r="A3393" s="9" t="s">
        <v>4078</v>
      </c>
      <c r="B3393">
        <v>1</v>
      </c>
      <c r="C3393">
        <v>35.22</v>
      </c>
      <c r="D3393">
        <v>4</v>
      </c>
    </row>
    <row r="3394" spans="1:4">
      <c r="A3394" s="9" t="s">
        <v>4079</v>
      </c>
      <c r="B3394">
        <v>1</v>
      </c>
      <c r="C3394">
        <v>14.29</v>
      </c>
      <c r="D3394">
        <v>9</v>
      </c>
    </row>
    <row r="3395" spans="1:4">
      <c r="A3395" s="9" t="s">
        <v>4080</v>
      </c>
      <c r="B3395">
        <v>1</v>
      </c>
      <c r="C3395">
        <v>14.06</v>
      </c>
      <c r="D3395">
        <v>2</v>
      </c>
    </row>
    <row r="3396" spans="1:4">
      <c r="A3396" s="9" t="s">
        <v>4081</v>
      </c>
      <c r="B3396">
        <v>1</v>
      </c>
      <c r="C3396">
        <v>25.98</v>
      </c>
      <c r="D3396">
        <v>5</v>
      </c>
    </row>
    <row r="3397" spans="1:4">
      <c r="A3397" s="9" t="s">
        <v>4082</v>
      </c>
      <c r="B3397">
        <v>1</v>
      </c>
      <c r="C3397">
        <v>9.7100000000000009</v>
      </c>
      <c r="D3397">
        <v>1</v>
      </c>
    </row>
    <row r="3398" spans="1:4">
      <c r="A3398" s="9" t="s">
        <v>4083</v>
      </c>
      <c r="B3398">
        <v>1</v>
      </c>
      <c r="C3398">
        <v>10.039999999999999</v>
      </c>
      <c r="D3398">
        <v>7</v>
      </c>
    </row>
    <row r="3399" spans="1:4">
      <c r="A3399" s="9" t="s">
        <v>4084</v>
      </c>
      <c r="B3399">
        <v>1</v>
      </c>
      <c r="C3399">
        <v>39.56</v>
      </c>
      <c r="D3399">
        <v>1</v>
      </c>
    </row>
    <row r="3400" spans="1:4">
      <c r="A3400" s="9" t="s">
        <v>4085</v>
      </c>
      <c r="B3400">
        <v>1</v>
      </c>
      <c r="C3400">
        <v>16.18</v>
      </c>
      <c r="D3400">
        <v>1</v>
      </c>
    </row>
    <row r="3401" spans="1:4">
      <c r="A3401" s="9" t="s">
        <v>450</v>
      </c>
      <c r="B3401">
        <v>1</v>
      </c>
      <c r="C3401">
        <v>38.01</v>
      </c>
      <c r="D3401">
        <v>7</v>
      </c>
    </row>
    <row r="3402" spans="1:4">
      <c r="A3402" s="9" t="s">
        <v>4086</v>
      </c>
      <c r="B3402">
        <v>1</v>
      </c>
      <c r="C3402">
        <v>49.11</v>
      </c>
      <c r="D3402">
        <v>5</v>
      </c>
    </row>
    <row r="3403" spans="1:4">
      <c r="A3403" s="9" t="s">
        <v>4087</v>
      </c>
      <c r="B3403">
        <v>1</v>
      </c>
      <c r="C3403">
        <v>47.98</v>
      </c>
      <c r="D3403">
        <v>3</v>
      </c>
    </row>
    <row r="3404" spans="1:4">
      <c r="A3404" s="9" t="s">
        <v>4088</v>
      </c>
      <c r="B3404">
        <v>1</v>
      </c>
      <c r="C3404">
        <v>32.21</v>
      </c>
      <c r="D3404">
        <v>7</v>
      </c>
    </row>
    <row r="3405" spans="1:4">
      <c r="A3405" s="9" t="s">
        <v>4089</v>
      </c>
      <c r="B3405">
        <v>1</v>
      </c>
      <c r="C3405">
        <v>25.22</v>
      </c>
      <c r="D3405">
        <v>2</v>
      </c>
    </row>
    <row r="3406" spans="1:4">
      <c r="A3406" s="9" t="s">
        <v>4090</v>
      </c>
      <c r="B3406">
        <v>1</v>
      </c>
      <c r="C3406">
        <v>41.39</v>
      </c>
      <c r="D3406">
        <v>1</v>
      </c>
    </row>
    <row r="3407" spans="1:4">
      <c r="A3407" s="9" t="s">
        <v>4091</v>
      </c>
      <c r="B3407">
        <v>1</v>
      </c>
      <c r="C3407">
        <v>24.12</v>
      </c>
      <c r="D3407">
        <v>4</v>
      </c>
    </row>
    <row r="3408" spans="1:4">
      <c r="A3408" s="9" t="s">
        <v>4092</v>
      </c>
      <c r="B3408">
        <v>1</v>
      </c>
      <c r="C3408">
        <v>36.909999999999997</v>
      </c>
      <c r="D3408">
        <v>7</v>
      </c>
    </row>
    <row r="3409" spans="1:4">
      <c r="A3409" s="9" t="s">
        <v>4093</v>
      </c>
      <c r="B3409">
        <v>1</v>
      </c>
      <c r="C3409">
        <v>22.88</v>
      </c>
      <c r="D3409">
        <v>8</v>
      </c>
    </row>
    <row r="3410" spans="1:4">
      <c r="A3410" s="9" t="s">
        <v>4094</v>
      </c>
      <c r="B3410">
        <v>1</v>
      </c>
      <c r="C3410">
        <v>36.94</v>
      </c>
      <c r="D3410">
        <v>8</v>
      </c>
    </row>
    <row r="3411" spans="1:4">
      <c r="A3411" s="9" t="s">
        <v>4095</v>
      </c>
      <c r="B3411">
        <v>1</v>
      </c>
      <c r="C3411">
        <v>46.81</v>
      </c>
      <c r="D3411">
        <v>6</v>
      </c>
    </row>
    <row r="3412" spans="1:4">
      <c r="A3412" s="9" t="s">
        <v>451</v>
      </c>
      <c r="B3412">
        <v>1</v>
      </c>
      <c r="C3412">
        <v>21.33</v>
      </c>
      <c r="D3412">
        <v>5</v>
      </c>
    </row>
    <row r="3413" spans="1:4">
      <c r="A3413" s="9" t="s">
        <v>4096</v>
      </c>
      <c r="B3413">
        <v>1</v>
      </c>
      <c r="C3413">
        <v>0.25</v>
      </c>
      <c r="D3413">
        <v>8</v>
      </c>
    </row>
    <row r="3414" spans="1:4">
      <c r="A3414" s="9" t="s">
        <v>4097</v>
      </c>
      <c r="B3414">
        <v>1</v>
      </c>
      <c r="C3414">
        <v>35.630000000000003</v>
      </c>
      <c r="D3414">
        <v>6</v>
      </c>
    </row>
    <row r="3415" spans="1:4">
      <c r="A3415" s="9" t="s">
        <v>4098</v>
      </c>
      <c r="B3415">
        <v>1</v>
      </c>
      <c r="C3415">
        <v>28.42</v>
      </c>
      <c r="D3415">
        <v>4</v>
      </c>
    </row>
    <row r="3416" spans="1:4">
      <c r="A3416" s="9" t="s">
        <v>4099</v>
      </c>
      <c r="B3416">
        <v>1</v>
      </c>
      <c r="C3416">
        <v>38.840000000000003</v>
      </c>
      <c r="D3416">
        <v>7</v>
      </c>
    </row>
    <row r="3417" spans="1:4">
      <c r="A3417" s="9" t="s">
        <v>4100</v>
      </c>
      <c r="B3417">
        <v>1</v>
      </c>
      <c r="C3417">
        <v>38.24</v>
      </c>
      <c r="D3417">
        <v>9</v>
      </c>
    </row>
    <row r="3418" spans="1:4">
      <c r="A3418" s="9" t="s">
        <v>4101</v>
      </c>
      <c r="B3418">
        <v>1</v>
      </c>
      <c r="C3418">
        <v>42.12</v>
      </c>
      <c r="D3418">
        <v>6</v>
      </c>
    </row>
    <row r="3419" spans="1:4">
      <c r="A3419" s="9" t="s">
        <v>4102</v>
      </c>
      <c r="B3419">
        <v>1</v>
      </c>
      <c r="C3419">
        <v>35.06</v>
      </c>
      <c r="D3419">
        <v>1</v>
      </c>
    </row>
    <row r="3420" spans="1:4">
      <c r="A3420" s="9" t="s">
        <v>4103</v>
      </c>
      <c r="B3420">
        <v>1</v>
      </c>
      <c r="C3420">
        <v>20.47</v>
      </c>
      <c r="D3420">
        <v>9</v>
      </c>
    </row>
    <row r="3421" spans="1:4">
      <c r="A3421" s="9" t="s">
        <v>4104</v>
      </c>
      <c r="B3421">
        <v>1</v>
      </c>
      <c r="C3421">
        <v>3.22</v>
      </c>
      <c r="D3421">
        <v>6</v>
      </c>
    </row>
    <row r="3422" spans="1:4">
      <c r="A3422" s="9" t="s">
        <v>4105</v>
      </c>
      <c r="B3422">
        <v>1</v>
      </c>
      <c r="C3422">
        <v>35.46</v>
      </c>
      <c r="D3422">
        <v>8</v>
      </c>
    </row>
    <row r="3423" spans="1:4">
      <c r="A3423" s="9" t="s">
        <v>452</v>
      </c>
      <c r="B3423">
        <v>1</v>
      </c>
      <c r="C3423">
        <v>32.94</v>
      </c>
      <c r="D3423">
        <v>7</v>
      </c>
    </row>
    <row r="3424" spans="1:4">
      <c r="A3424" s="9" t="s">
        <v>4106</v>
      </c>
      <c r="B3424">
        <v>1</v>
      </c>
      <c r="C3424">
        <v>15.71</v>
      </c>
      <c r="D3424">
        <v>4</v>
      </c>
    </row>
    <row r="3425" spans="1:4">
      <c r="A3425" s="9" t="s">
        <v>4107</v>
      </c>
      <c r="B3425">
        <v>1</v>
      </c>
      <c r="C3425">
        <v>27.9</v>
      </c>
      <c r="D3425">
        <v>4</v>
      </c>
    </row>
    <row r="3426" spans="1:4">
      <c r="A3426" s="9" t="s">
        <v>4108</v>
      </c>
      <c r="B3426">
        <v>1</v>
      </c>
      <c r="C3426">
        <v>8.3699999999999992</v>
      </c>
      <c r="D3426">
        <v>7</v>
      </c>
    </row>
    <row r="3427" spans="1:4">
      <c r="A3427" s="9" t="s">
        <v>4109</v>
      </c>
      <c r="B3427">
        <v>1</v>
      </c>
      <c r="C3427">
        <v>47.04</v>
      </c>
      <c r="D3427">
        <v>5</v>
      </c>
    </row>
    <row r="3428" spans="1:4">
      <c r="A3428" s="9" t="s">
        <v>4110</v>
      </c>
      <c r="B3428">
        <v>1</v>
      </c>
      <c r="C3428">
        <v>25.73</v>
      </c>
      <c r="D3428">
        <v>6</v>
      </c>
    </row>
    <row r="3429" spans="1:4">
      <c r="A3429" s="9" t="s">
        <v>4111</v>
      </c>
      <c r="B3429">
        <v>1</v>
      </c>
      <c r="C3429">
        <v>23.75</v>
      </c>
      <c r="D3429">
        <v>6</v>
      </c>
    </row>
    <row r="3430" spans="1:4">
      <c r="A3430" s="9" t="s">
        <v>4112</v>
      </c>
      <c r="B3430">
        <v>1</v>
      </c>
      <c r="C3430">
        <v>13.58</v>
      </c>
      <c r="D3430">
        <v>3</v>
      </c>
    </row>
    <row r="3431" spans="1:4">
      <c r="A3431" s="9" t="s">
        <v>4113</v>
      </c>
      <c r="B3431">
        <v>1</v>
      </c>
      <c r="C3431">
        <v>33.619999999999997</v>
      </c>
      <c r="D3431">
        <v>2</v>
      </c>
    </row>
    <row r="3432" spans="1:4">
      <c r="A3432" s="9" t="s">
        <v>4114</v>
      </c>
      <c r="B3432">
        <v>1</v>
      </c>
      <c r="C3432">
        <v>34.51</v>
      </c>
      <c r="D3432">
        <v>9</v>
      </c>
    </row>
    <row r="3433" spans="1:4">
      <c r="A3433" s="9" t="s">
        <v>4115</v>
      </c>
      <c r="B3433">
        <v>1</v>
      </c>
      <c r="C3433">
        <v>22.05</v>
      </c>
      <c r="D3433">
        <v>3</v>
      </c>
    </row>
    <row r="3434" spans="1:4">
      <c r="A3434" s="9" t="s">
        <v>453</v>
      </c>
      <c r="B3434">
        <v>1</v>
      </c>
      <c r="C3434">
        <v>7.99</v>
      </c>
      <c r="D3434">
        <v>5</v>
      </c>
    </row>
    <row r="3435" spans="1:4">
      <c r="A3435" s="9" t="s">
        <v>4116</v>
      </c>
      <c r="B3435">
        <v>1</v>
      </c>
      <c r="C3435">
        <v>49.97</v>
      </c>
      <c r="D3435">
        <v>8</v>
      </c>
    </row>
    <row r="3436" spans="1:4">
      <c r="A3436" s="9" t="s">
        <v>4117</v>
      </c>
      <c r="B3436">
        <v>1</v>
      </c>
      <c r="C3436">
        <v>0.89</v>
      </c>
      <c r="D3436">
        <v>8</v>
      </c>
    </row>
    <row r="3437" spans="1:4">
      <c r="A3437" s="9" t="s">
        <v>4118</v>
      </c>
      <c r="B3437">
        <v>1</v>
      </c>
      <c r="C3437">
        <v>41.35</v>
      </c>
      <c r="D3437">
        <v>4</v>
      </c>
    </row>
    <row r="3438" spans="1:4">
      <c r="A3438" s="9" t="s">
        <v>4119</v>
      </c>
      <c r="B3438">
        <v>1</v>
      </c>
      <c r="C3438">
        <v>22.24</v>
      </c>
      <c r="D3438">
        <v>1</v>
      </c>
    </row>
    <row r="3439" spans="1:4">
      <c r="A3439" s="9" t="s">
        <v>4120</v>
      </c>
      <c r="B3439">
        <v>1</v>
      </c>
      <c r="C3439">
        <v>18.68</v>
      </c>
      <c r="D3439">
        <v>5</v>
      </c>
    </row>
    <row r="3440" spans="1:4">
      <c r="A3440" s="9" t="s">
        <v>4121</v>
      </c>
      <c r="B3440">
        <v>1</v>
      </c>
      <c r="C3440">
        <v>14.41</v>
      </c>
      <c r="D3440">
        <v>8</v>
      </c>
    </row>
    <row r="3441" spans="1:4">
      <c r="A3441" s="9" t="s">
        <v>4122</v>
      </c>
      <c r="B3441">
        <v>1</v>
      </c>
      <c r="C3441">
        <v>15.71</v>
      </c>
      <c r="D3441">
        <v>9</v>
      </c>
    </row>
    <row r="3442" spans="1:4">
      <c r="A3442" s="9" t="s">
        <v>4123</v>
      </c>
      <c r="B3442">
        <v>1</v>
      </c>
      <c r="C3442">
        <v>22.72</v>
      </c>
      <c r="D3442">
        <v>6</v>
      </c>
    </row>
    <row r="3443" spans="1:4">
      <c r="A3443" s="9" t="s">
        <v>4124</v>
      </c>
      <c r="B3443">
        <v>1</v>
      </c>
      <c r="C3443">
        <v>14.27</v>
      </c>
      <c r="D3443">
        <v>7</v>
      </c>
    </row>
    <row r="3444" spans="1:4">
      <c r="A3444" s="9" t="s">
        <v>4125</v>
      </c>
      <c r="B3444">
        <v>1</v>
      </c>
      <c r="C3444">
        <v>14.81</v>
      </c>
      <c r="D3444">
        <v>9</v>
      </c>
    </row>
    <row r="3445" spans="1:4">
      <c r="A3445" s="9" t="s">
        <v>454</v>
      </c>
      <c r="B3445">
        <v>1</v>
      </c>
      <c r="C3445">
        <v>45.68</v>
      </c>
      <c r="D3445">
        <v>8</v>
      </c>
    </row>
    <row r="3446" spans="1:4">
      <c r="A3446" s="9" t="s">
        <v>4126</v>
      </c>
      <c r="B3446">
        <v>1</v>
      </c>
      <c r="C3446">
        <v>24.05</v>
      </c>
      <c r="D3446">
        <v>6</v>
      </c>
    </row>
    <row r="3447" spans="1:4">
      <c r="A3447" s="9" t="s">
        <v>4127</v>
      </c>
      <c r="B3447">
        <v>1</v>
      </c>
      <c r="C3447">
        <v>4.58</v>
      </c>
      <c r="D3447">
        <v>9</v>
      </c>
    </row>
    <row r="3448" spans="1:4">
      <c r="A3448" s="9" t="s">
        <v>4128</v>
      </c>
      <c r="B3448">
        <v>1</v>
      </c>
      <c r="C3448">
        <v>3.31</v>
      </c>
      <c r="D3448">
        <v>6</v>
      </c>
    </row>
    <row r="3449" spans="1:4">
      <c r="A3449" s="9" t="s">
        <v>4129</v>
      </c>
      <c r="B3449">
        <v>1</v>
      </c>
      <c r="C3449">
        <v>48.5</v>
      </c>
      <c r="D3449">
        <v>9</v>
      </c>
    </row>
    <row r="3450" spans="1:4">
      <c r="A3450" s="9" t="s">
        <v>4130</v>
      </c>
      <c r="B3450">
        <v>1</v>
      </c>
      <c r="C3450">
        <v>38.86</v>
      </c>
      <c r="D3450">
        <v>1</v>
      </c>
    </row>
    <row r="3451" spans="1:4">
      <c r="A3451" s="9" t="s">
        <v>4131</v>
      </c>
      <c r="B3451">
        <v>1</v>
      </c>
      <c r="C3451">
        <v>20.67</v>
      </c>
      <c r="D3451">
        <v>5</v>
      </c>
    </row>
    <row r="3452" spans="1:4">
      <c r="A3452" s="9" t="s">
        <v>4132</v>
      </c>
      <c r="B3452">
        <v>1</v>
      </c>
      <c r="C3452">
        <v>32.21</v>
      </c>
      <c r="D3452">
        <v>5</v>
      </c>
    </row>
    <row r="3453" spans="1:4">
      <c r="A3453" s="9" t="s">
        <v>4133</v>
      </c>
      <c r="B3453">
        <v>1</v>
      </c>
      <c r="C3453">
        <v>3.86</v>
      </c>
      <c r="D3453">
        <v>5</v>
      </c>
    </row>
    <row r="3454" spans="1:4">
      <c r="A3454" s="9" t="s">
        <v>4134</v>
      </c>
      <c r="B3454">
        <v>1</v>
      </c>
      <c r="C3454">
        <v>20.92</v>
      </c>
      <c r="D3454">
        <v>8</v>
      </c>
    </row>
    <row r="3455" spans="1:4">
      <c r="A3455" s="9" t="s">
        <v>4135</v>
      </c>
      <c r="B3455">
        <v>1</v>
      </c>
      <c r="C3455">
        <v>6.62</v>
      </c>
      <c r="D3455">
        <v>8</v>
      </c>
    </row>
    <row r="3456" spans="1:4">
      <c r="A3456" s="9" t="s">
        <v>455</v>
      </c>
      <c r="B3456">
        <v>1</v>
      </c>
      <c r="C3456">
        <v>45.38</v>
      </c>
      <c r="D3456">
        <v>4</v>
      </c>
    </row>
    <row r="3457" spans="1:4">
      <c r="A3457" s="9" t="s">
        <v>4136</v>
      </c>
      <c r="B3457">
        <v>1</v>
      </c>
      <c r="C3457">
        <v>2.5499999999999998</v>
      </c>
      <c r="D3457">
        <v>1</v>
      </c>
    </row>
    <row r="3458" spans="1:4">
      <c r="A3458" s="9" t="s">
        <v>4137</v>
      </c>
      <c r="B3458">
        <v>1</v>
      </c>
      <c r="C3458">
        <v>10.08</v>
      </c>
      <c r="D3458">
        <v>1</v>
      </c>
    </row>
    <row r="3459" spans="1:4">
      <c r="A3459" s="9" t="s">
        <v>4138</v>
      </c>
      <c r="B3459">
        <v>1</v>
      </c>
      <c r="C3459">
        <v>10.44</v>
      </c>
      <c r="D3459">
        <v>8</v>
      </c>
    </row>
    <row r="3460" spans="1:4">
      <c r="A3460" s="9" t="s">
        <v>4139</v>
      </c>
      <c r="B3460">
        <v>1</v>
      </c>
      <c r="C3460">
        <v>19.54</v>
      </c>
      <c r="D3460">
        <v>6</v>
      </c>
    </row>
    <row r="3461" spans="1:4">
      <c r="A3461" s="9" t="s">
        <v>4140</v>
      </c>
      <c r="B3461">
        <v>1</v>
      </c>
      <c r="C3461">
        <v>31.03</v>
      </c>
      <c r="D3461">
        <v>9</v>
      </c>
    </row>
    <row r="3462" spans="1:4">
      <c r="A3462" s="9" t="s">
        <v>4141</v>
      </c>
      <c r="B3462">
        <v>1</v>
      </c>
      <c r="C3462">
        <v>12.39</v>
      </c>
      <c r="D3462">
        <v>8</v>
      </c>
    </row>
    <row r="3463" spans="1:4">
      <c r="A3463" s="9" t="s">
        <v>4142</v>
      </c>
      <c r="B3463">
        <v>1</v>
      </c>
      <c r="C3463">
        <v>40.94</v>
      </c>
      <c r="D3463">
        <v>8</v>
      </c>
    </row>
    <row r="3464" spans="1:4">
      <c r="A3464" s="9" t="s">
        <v>4143</v>
      </c>
      <c r="B3464">
        <v>1</v>
      </c>
      <c r="C3464">
        <v>18.28</v>
      </c>
      <c r="D3464">
        <v>2</v>
      </c>
    </row>
    <row r="3465" spans="1:4">
      <c r="A3465" s="9" t="s">
        <v>4144</v>
      </c>
      <c r="B3465">
        <v>1</v>
      </c>
      <c r="C3465">
        <v>43.62</v>
      </c>
      <c r="D3465">
        <v>3</v>
      </c>
    </row>
    <row r="3466" spans="1:4">
      <c r="A3466" s="9" t="s">
        <v>4145</v>
      </c>
      <c r="B3466">
        <v>1</v>
      </c>
      <c r="C3466">
        <v>10.42</v>
      </c>
      <c r="D3466">
        <v>6</v>
      </c>
    </row>
    <row r="3467" spans="1:4">
      <c r="A3467" s="9" t="s">
        <v>85</v>
      </c>
      <c r="B3467">
        <v>1</v>
      </c>
      <c r="C3467">
        <v>20.260000000000002</v>
      </c>
      <c r="D3467">
        <v>2</v>
      </c>
    </row>
    <row r="3468" spans="1:4">
      <c r="A3468" s="9" t="s">
        <v>456</v>
      </c>
      <c r="B3468">
        <v>1</v>
      </c>
      <c r="C3468">
        <v>20.7</v>
      </c>
      <c r="D3468">
        <v>9</v>
      </c>
    </row>
    <row r="3469" spans="1:4">
      <c r="A3469" s="9" t="s">
        <v>4146</v>
      </c>
      <c r="B3469">
        <v>1</v>
      </c>
      <c r="C3469">
        <v>20.5</v>
      </c>
      <c r="D3469">
        <v>9</v>
      </c>
    </row>
    <row r="3470" spans="1:4">
      <c r="A3470" s="9" t="s">
        <v>4147</v>
      </c>
      <c r="B3470">
        <v>1</v>
      </c>
      <c r="C3470">
        <v>19.96</v>
      </c>
      <c r="D3470">
        <v>8</v>
      </c>
    </row>
    <row r="3471" spans="1:4">
      <c r="A3471" s="9" t="s">
        <v>4148</v>
      </c>
      <c r="B3471">
        <v>1</v>
      </c>
      <c r="C3471">
        <v>15.84</v>
      </c>
      <c r="D3471">
        <v>1</v>
      </c>
    </row>
    <row r="3472" spans="1:4">
      <c r="A3472" s="9" t="s">
        <v>4149</v>
      </c>
      <c r="B3472">
        <v>1</v>
      </c>
      <c r="C3472">
        <v>22.03</v>
      </c>
      <c r="D3472">
        <v>8</v>
      </c>
    </row>
    <row r="3473" spans="1:4">
      <c r="A3473" s="9" t="s">
        <v>4150</v>
      </c>
      <c r="B3473">
        <v>1</v>
      </c>
      <c r="C3473">
        <v>44.67</v>
      </c>
      <c r="D3473">
        <v>6</v>
      </c>
    </row>
    <row r="3474" spans="1:4">
      <c r="A3474" s="9" t="s">
        <v>4151</v>
      </c>
      <c r="B3474">
        <v>1</v>
      </c>
      <c r="C3474">
        <v>14.75</v>
      </c>
      <c r="D3474">
        <v>1</v>
      </c>
    </row>
    <row r="3475" spans="1:4">
      <c r="A3475" s="9" t="s">
        <v>4152</v>
      </c>
      <c r="B3475">
        <v>1</v>
      </c>
      <c r="C3475">
        <v>11.29</v>
      </c>
      <c r="D3475">
        <v>1</v>
      </c>
    </row>
    <row r="3476" spans="1:4">
      <c r="A3476" s="9" t="s">
        <v>4153</v>
      </c>
      <c r="B3476">
        <v>1</v>
      </c>
      <c r="C3476">
        <v>2.96</v>
      </c>
      <c r="D3476">
        <v>3</v>
      </c>
    </row>
    <row r="3477" spans="1:4">
      <c r="A3477" s="9" t="s">
        <v>4154</v>
      </c>
      <c r="B3477">
        <v>1</v>
      </c>
      <c r="C3477">
        <v>5.34</v>
      </c>
      <c r="D3477">
        <v>5</v>
      </c>
    </row>
    <row r="3478" spans="1:4">
      <c r="A3478" s="9" t="s">
        <v>4155</v>
      </c>
      <c r="B3478">
        <v>1</v>
      </c>
      <c r="C3478">
        <v>11.16</v>
      </c>
      <c r="D3478">
        <v>7</v>
      </c>
    </row>
    <row r="3479" spans="1:4">
      <c r="A3479" s="9" t="s">
        <v>457</v>
      </c>
      <c r="B3479">
        <v>1</v>
      </c>
      <c r="C3479">
        <v>35.92</v>
      </c>
      <c r="D3479">
        <v>7</v>
      </c>
    </row>
    <row r="3480" spans="1:4">
      <c r="A3480" s="9" t="s">
        <v>4156</v>
      </c>
      <c r="B3480">
        <v>1</v>
      </c>
      <c r="C3480">
        <v>15.43</v>
      </c>
      <c r="D3480">
        <v>5</v>
      </c>
    </row>
    <row r="3481" spans="1:4">
      <c r="A3481" s="9" t="s">
        <v>4157</v>
      </c>
      <c r="B3481">
        <v>1</v>
      </c>
      <c r="C3481">
        <v>2.14</v>
      </c>
      <c r="D3481">
        <v>1</v>
      </c>
    </row>
    <row r="3482" spans="1:4">
      <c r="A3482" s="9" t="s">
        <v>4158</v>
      </c>
      <c r="B3482">
        <v>1</v>
      </c>
      <c r="C3482">
        <v>28.9</v>
      </c>
      <c r="D3482">
        <v>1</v>
      </c>
    </row>
    <row r="3483" spans="1:4">
      <c r="A3483" s="9" t="s">
        <v>4159</v>
      </c>
      <c r="B3483">
        <v>1</v>
      </c>
      <c r="C3483">
        <v>26.74</v>
      </c>
      <c r="D3483">
        <v>1</v>
      </c>
    </row>
    <row r="3484" spans="1:4">
      <c r="A3484" s="9" t="s">
        <v>4160</v>
      </c>
      <c r="B3484">
        <v>1</v>
      </c>
      <c r="C3484">
        <v>35.020000000000003</v>
      </c>
      <c r="D3484">
        <v>7</v>
      </c>
    </row>
    <row r="3485" spans="1:4">
      <c r="A3485" s="9" t="s">
        <v>4161</v>
      </c>
      <c r="B3485">
        <v>1</v>
      </c>
      <c r="C3485">
        <v>31.96</v>
      </c>
      <c r="D3485">
        <v>6</v>
      </c>
    </row>
    <row r="3486" spans="1:4">
      <c r="A3486" s="9" t="s">
        <v>4162</v>
      </c>
      <c r="B3486">
        <v>1</v>
      </c>
      <c r="C3486">
        <v>23.83</v>
      </c>
      <c r="D3486">
        <v>8</v>
      </c>
    </row>
    <row r="3487" spans="1:4">
      <c r="A3487" s="9" t="s">
        <v>4163</v>
      </c>
      <c r="B3487">
        <v>1</v>
      </c>
      <c r="C3487">
        <v>7.31</v>
      </c>
      <c r="D3487">
        <v>3</v>
      </c>
    </row>
    <row r="3488" spans="1:4">
      <c r="A3488" s="9" t="s">
        <v>4164</v>
      </c>
      <c r="B3488">
        <v>1</v>
      </c>
      <c r="C3488">
        <v>42.49</v>
      </c>
      <c r="D3488">
        <v>6</v>
      </c>
    </row>
    <row r="3489" spans="1:4">
      <c r="A3489" s="9" t="s">
        <v>4165</v>
      </c>
      <c r="B3489">
        <v>1</v>
      </c>
      <c r="C3489">
        <v>1.46</v>
      </c>
      <c r="D3489">
        <v>7</v>
      </c>
    </row>
    <row r="3490" spans="1:4">
      <c r="A3490" s="9" t="s">
        <v>458</v>
      </c>
      <c r="B3490">
        <v>1</v>
      </c>
      <c r="C3490">
        <v>27.66</v>
      </c>
      <c r="D3490">
        <v>3</v>
      </c>
    </row>
    <row r="3491" spans="1:4">
      <c r="A3491" s="9" t="s">
        <v>4166</v>
      </c>
      <c r="B3491">
        <v>1</v>
      </c>
      <c r="C3491">
        <v>36.369999999999997</v>
      </c>
      <c r="D3491">
        <v>6</v>
      </c>
    </row>
    <row r="3492" spans="1:4">
      <c r="A3492" s="9" t="s">
        <v>4167</v>
      </c>
      <c r="B3492">
        <v>1</v>
      </c>
      <c r="C3492">
        <v>0.16</v>
      </c>
      <c r="D3492">
        <v>4</v>
      </c>
    </row>
    <row r="3493" spans="1:4">
      <c r="A3493" s="9" t="s">
        <v>4168</v>
      </c>
      <c r="B3493">
        <v>1</v>
      </c>
      <c r="C3493">
        <v>18.12</v>
      </c>
      <c r="D3493">
        <v>2</v>
      </c>
    </row>
    <row r="3494" spans="1:4">
      <c r="A3494" s="9" t="s">
        <v>4169</v>
      </c>
      <c r="B3494">
        <v>1</v>
      </c>
      <c r="C3494">
        <v>40.28</v>
      </c>
      <c r="D3494">
        <v>8</v>
      </c>
    </row>
    <row r="3495" spans="1:4">
      <c r="A3495" s="9" t="s">
        <v>4170</v>
      </c>
      <c r="B3495">
        <v>1</v>
      </c>
      <c r="C3495">
        <v>41.79</v>
      </c>
      <c r="D3495">
        <v>7</v>
      </c>
    </row>
    <row r="3496" spans="1:4">
      <c r="A3496" s="9" t="s">
        <v>4171</v>
      </c>
      <c r="B3496">
        <v>1</v>
      </c>
      <c r="C3496">
        <v>43.69</v>
      </c>
      <c r="D3496">
        <v>4</v>
      </c>
    </row>
    <row r="3497" spans="1:4">
      <c r="A3497" s="9" t="s">
        <v>4172</v>
      </c>
      <c r="B3497">
        <v>1</v>
      </c>
      <c r="C3497">
        <v>32.85</v>
      </c>
      <c r="D3497">
        <v>6</v>
      </c>
    </row>
    <row r="3498" spans="1:4">
      <c r="A3498" s="9" t="s">
        <v>4173</v>
      </c>
      <c r="B3498">
        <v>1</v>
      </c>
      <c r="C3498">
        <v>44.12</v>
      </c>
      <c r="D3498">
        <v>8</v>
      </c>
    </row>
    <row r="3499" spans="1:4">
      <c r="A3499" s="9" t="s">
        <v>4174</v>
      </c>
      <c r="B3499">
        <v>1</v>
      </c>
      <c r="C3499">
        <v>1.1499999999999999</v>
      </c>
      <c r="D3499">
        <v>3</v>
      </c>
    </row>
    <row r="3500" spans="1:4">
      <c r="A3500" s="9" t="s">
        <v>4175</v>
      </c>
      <c r="B3500">
        <v>1</v>
      </c>
      <c r="C3500">
        <v>30.65</v>
      </c>
      <c r="D3500">
        <v>1</v>
      </c>
    </row>
    <row r="3501" spans="1:4">
      <c r="A3501" s="9" t="s">
        <v>459</v>
      </c>
      <c r="B3501">
        <v>1</v>
      </c>
      <c r="C3501">
        <v>13.36</v>
      </c>
      <c r="D3501">
        <v>3</v>
      </c>
    </row>
    <row r="3502" spans="1:4">
      <c r="A3502" s="9" t="s">
        <v>4176</v>
      </c>
      <c r="B3502">
        <v>1</v>
      </c>
      <c r="C3502">
        <v>24.48</v>
      </c>
      <c r="D3502">
        <v>5</v>
      </c>
    </row>
    <row r="3503" spans="1:4">
      <c r="A3503" s="9" t="s">
        <v>4177</v>
      </c>
      <c r="B3503">
        <v>1</v>
      </c>
      <c r="C3503">
        <v>44.64</v>
      </c>
      <c r="D3503">
        <v>4</v>
      </c>
    </row>
    <row r="3504" spans="1:4">
      <c r="A3504" s="9" t="s">
        <v>4178</v>
      </c>
      <c r="B3504">
        <v>1</v>
      </c>
      <c r="C3504">
        <v>36.72</v>
      </c>
      <c r="D3504">
        <v>6</v>
      </c>
    </row>
    <row r="3505" spans="1:4">
      <c r="A3505" s="9" t="s">
        <v>4179</v>
      </c>
      <c r="B3505">
        <v>1</v>
      </c>
      <c r="C3505">
        <v>20.98</v>
      </c>
      <c r="D3505">
        <v>2</v>
      </c>
    </row>
    <row r="3506" spans="1:4">
      <c r="A3506" s="9" t="s">
        <v>4180</v>
      </c>
      <c r="B3506">
        <v>1</v>
      </c>
      <c r="C3506">
        <v>20.010000000000002</v>
      </c>
      <c r="D3506">
        <v>3</v>
      </c>
    </row>
    <row r="3507" spans="1:4">
      <c r="A3507" s="9" t="s">
        <v>4181</v>
      </c>
      <c r="B3507">
        <v>1</v>
      </c>
      <c r="C3507">
        <v>5.34</v>
      </c>
      <c r="D3507">
        <v>9</v>
      </c>
    </row>
    <row r="3508" spans="1:4">
      <c r="A3508" s="9" t="s">
        <v>4182</v>
      </c>
      <c r="B3508">
        <v>1</v>
      </c>
      <c r="C3508">
        <v>21.62</v>
      </c>
      <c r="D3508">
        <v>4</v>
      </c>
    </row>
    <row r="3509" spans="1:4">
      <c r="A3509" s="9" t="s">
        <v>4183</v>
      </c>
      <c r="B3509">
        <v>1</v>
      </c>
      <c r="C3509">
        <v>26.32</v>
      </c>
      <c r="D3509">
        <v>6</v>
      </c>
    </row>
    <row r="3510" spans="1:4">
      <c r="A3510" s="9" t="s">
        <v>4184</v>
      </c>
      <c r="B3510">
        <v>1</v>
      </c>
      <c r="C3510">
        <v>21.85</v>
      </c>
      <c r="D3510">
        <v>3</v>
      </c>
    </row>
    <row r="3511" spans="1:4">
      <c r="A3511" s="9" t="s">
        <v>4185</v>
      </c>
      <c r="B3511">
        <v>1</v>
      </c>
      <c r="C3511">
        <v>15.69</v>
      </c>
      <c r="D3511">
        <v>2</v>
      </c>
    </row>
    <row r="3512" spans="1:4">
      <c r="A3512" s="9" t="s">
        <v>460</v>
      </c>
      <c r="B3512">
        <v>1</v>
      </c>
      <c r="C3512">
        <v>5.96</v>
      </c>
      <c r="D3512">
        <v>1</v>
      </c>
    </row>
    <row r="3513" spans="1:4">
      <c r="A3513" s="9" t="s">
        <v>4186</v>
      </c>
      <c r="B3513">
        <v>1</v>
      </c>
      <c r="C3513">
        <v>31.61</v>
      </c>
      <c r="D3513">
        <v>4</v>
      </c>
    </row>
    <row r="3514" spans="1:4">
      <c r="A3514" s="9" t="s">
        <v>4187</v>
      </c>
      <c r="B3514">
        <v>1</v>
      </c>
      <c r="C3514">
        <v>6.48</v>
      </c>
      <c r="D3514">
        <v>5</v>
      </c>
    </row>
    <row r="3515" spans="1:4">
      <c r="A3515" s="9" t="s">
        <v>4188</v>
      </c>
      <c r="B3515">
        <v>1</v>
      </c>
      <c r="C3515">
        <v>22.77</v>
      </c>
      <c r="D3515">
        <v>1</v>
      </c>
    </row>
    <row r="3516" spans="1:4">
      <c r="A3516" s="9" t="s">
        <v>4189</v>
      </c>
      <c r="B3516">
        <v>1</v>
      </c>
      <c r="C3516">
        <v>41.42</v>
      </c>
      <c r="D3516">
        <v>6</v>
      </c>
    </row>
    <row r="3517" spans="1:4">
      <c r="A3517" s="9" t="s">
        <v>4190</v>
      </c>
      <c r="B3517">
        <v>1</v>
      </c>
      <c r="C3517">
        <v>48.78</v>
      </c>
      <c r="D3517">
        <v>1</v>
      </c>
    </row>
    <row r="3518" spans="1:4">
      <c r="A3518" s="9" t="s">
        <v>4191</v>
      </c>
      <c r="B3518">
        <v>1</v>
      </c>
      <c r="C3518">
        <v>6.29</v>
      </c>
      <c r="D3518">
        <v>6</v>
      </c>
    </row>
    <row r="3519" spans="1:4">
      <c r="A3519" s="9" t="s">
        <v>4192</v>
      </c>
      <c r="B3519">
        <v>1</v>
      </c>
      <c r="C3519">
        <v>15.49</v>
      </c>
      <c r="D3519">
        <v>6</v>
      </c>
    </row>
    <row r="3520" spans="1:4">
      <c r="A3520" s="9" t="s">
        <v>4193</v>
      </c>
      <c r="B3520">
        <v>1</v>
      </c>
      <c r="C3520">
        <v>5.03</v>
      </c>
      <c r="D3520">
        <v>7</v>
      </c>
    </row>
    <row r="3521" spans="1:4">
      <c r="A3521" s="9" t="s">
        <v>4194</v>
      </c>
      <c r="B3521">
        <v>1</v>
      </c>
      <c r="C3521">
        <v>37.21</v>
      </c>
      <c r="D3521">
        <v>7</v>
      </c>
    </row>
    <row r="3522" spans="1:4">
      <c r="A3522" s="9" t="s">
        <v>4195</v>
      </c>
      <c r="B3522">
        <v>1</v>
      </c>
      <c r="C3522">
        <v>12.15</v>
      </c>
      <c r="D3522">
        <v>2</v>
      </c>
    </row>
    <row r="3523" spans="1:4">
      <c r="A3523" s="9" t="s">
        <v>461</v>
      </c>
      <c r="B3523">
        <v>1</v>
      </c>
      <c r="C3523">
        <v>40.9</v>
      </c>
      <c r="D3523">
        <v>9</v>
      </c>
    </row>
    <row r="3524" spans="1:4">
      <c r="A3524" s="9" t="s">
        <v>4196</v>
      </c>
      <c r="B3524">
        <v>1</v>
      </c>
      <c r="C3524">
        <v>8.4499999999999993</v>
      </c>
      <c r="D3524">
        <v>7</v>
      </c>
    </row>
    <row r="3525" spans="1:4">
      <c r="A3525" s="9" t="s">
        <v>4197</v>
      </c>
      <c r="B3525">
        <v>1</v>
      </c>
      <c r="C3525">
        <v>15.23</v>
      </c>
      <c r="D3525">
        <v>1</v>
      </c>
    </row>
    <row r="3526" spans="1:4">
      <c r="A3526" s="9" t="s">
        <v>4198</v>
      </c>
      <c r="B3526">
        <v>1</v>
      </c>
      <c r="C3526">
        <v>46.67</v>
      </c>
      <c r="D3526">
        <v>5</v>
      </c>
    </row>
    <row r="3527" spans="1:4">
      <c r="A3527" s="9" t="s">
        <v>4199</v>
      </c>
      <c r="B3527">
        <v>1</v>
      </c>
      <c r="C3527">
        <v>22.85</v>
      </c>
      <c r="D3527">
        <v>7</v>
      </c>
    </row>
    <row r="3528" spans="1:4">
      <c r="A3528" s="9" t="s">
        <v>4200</v>
      </c>
      <c r="B3528">
        <v>1</v>
      </c>
      <c r="C3528">
        <v>25.38</v>
      </c>
      <c r="D3528">
        <v>8</v>
      </c>
    </row>
    <row r="3529" spans="1:4">
      <c r="A3529" s="9" t="s">
        <v>4201</v>
      </c>
      <c r="B3529">
        <v>1</v>
      </c>
      <c r="C3529">
        <v>12.76</v>
      </c>
      <c r="D3529">
        <v>2</v>
      </c>
    </row>
    <row r="3530" spans="1:4">
      <c r="A3530" s="9" t="s">
        <v>4202</v>
      </c>
      <c r="B3530">
        <v>1</v>
      </c>
      <c r="C3530">
        <v>45.39</v>
      </c>
      <c r="D3530">
        <v>5</v>
      </c>
    </row>
    <row r="3531" spans="1:4">
      <c r="A3531" s="9" t="s">
        <v>4203</v>
      </c>
      <c r="B3531">
        <v>1</v>
      </c>
      <c r="C3531">
        <v>34.130000000000003</v>
      </c>
      <c r="D3531">
        <v>6</v>
      </c>
    </row>
    <row r="3532" spans="1:4">
      <c r="A3532" s="9" t="s">
        <v>4204</v>
      </c>
      <c r="B3532">
        <v>1</v>
      </c>
      <c r="C3532">
        <v>45.02</v>
      </c>
      <c r="D3532">
        <v>6</v>
      </c>
    </row>
    <row r="3533" spans="1:4">
      <c r="A3533" s="9" t="s">
        <v>4205</v>
      </c>
      <c r="B3533">
        <v>1</v>
      </c>
      <c r="C3533">
        <v>39.799999999999997</v>
      </c>
      <c r="D3533">
        <v>7</v>
      </c>
    </row>
    <row r="3534" spans="1:4">
      <c r="A3534" s="9" t="s">
        <v>462</v>
      </c>
      <c r="B3534">
        <v>1</v>
      </c>
      <c r="C3534">
        <v>17.46</v>
      </c>
      <c r="D3534">
        <v>5</v>
      </c>
    </row>
    <row r="3535" spans="1:4">
      <c r="A3535" s="9" t="s">
        <v>4206</v>
      </c>
      <c r="B3535">
        <v>1</v>
      </c>
      <c r="C3535">
        <v>34.03</v>
      </c>
      <c r="D3535">
        <v>9</v>
      </c>
    </row>
    <row r="3536" spans="1:4">
      <c r="A3536" s="9" t="s">
        <v>4207</v>
      </c>
      <c r="B3536">
        <v>1</v>
      </c>
      <c r="C3536">
        <v>3.72</v>
      </c>
      <c r="D3536">
        <v>4</v>
      </c>
    </row>
    <row r="3537" spans="1:4">
      <c r="A3537" s="9" t="s">
        <v>4208</v>
      </c>
      <c r="B3537">
        <v>1</v>
      </c>
      <c r="C3537">
        <v>14.22</v>
      </c>
      <c r="D3537">
        <v>4</v>
      </c>
    </row>
    <row r="3538" spans="1:4">
      <c r="A3538" s="9" t="s">
        <v>4209</v>
      </c>
      <c r="B3538">
        <v>1</v>
      </c>
      <c r="C3538">
        <v>2.56</v>
      </c>
      <c r="D3538">
        <v>6</v>
      </c>
    </row>
    <row r="3539" spans="1:4">
      <c r="A3539" s="9" t="s">
        <v>4210</v>
      </c>
      <c r="B3539">
        <v>1</v>
      </c>
      <c r="C3539">
        <v>16.75</v>
      </c>
      <c r="D3539">
        <v>6</v>
      </c>
    </row>
    <row r="3540" spans="1:4">
      <c r="A3540" s="9" t="s">
        <v>4211</v>
      </c>
      <c r="B3540">
        <v>1</v>
      </c>
      <c r="C3540">
        <v>17.55</v>
      </c>
      <c r="D3540">
        <v>3</v>
      </c>
    </row>
    <row r="3541" spans="1:4">
      <c r="A3541" s="9" t="s">
        <v>4212</v>
      </c>
      <c r="B3541">
        <v>1</v>
      </c>
      <c r="C3541">
        <v>7.87</v>
      </c>
      <c r="D3541">
        <v>3</v>
      </c>
    </row>
    <row r="3542" spans="1:4">
      <c r="A3542" s="9" t="s">
        <v>4213</v>
      </c>
      <c r="B3542">
        <v>1</v>
      </c>
      <c r="C3542">
        <v>7.62</v>
      </c>
      <c r="D3542">
        <v>7</v>
      </c>
    </row>
    <row r="3543" spans="1:4">
      <c r="A3543" s="9" t="s">
        <v>4214</v>
      </c>
      <c r="B3543">
        <v>1</v>
      </c>
      <c r="C3543">
        <v>32.81</v>
      </c>
      <c r="D3543">
        <v>7</v>
      </c>
    </row>
    <row r="3544" spans="1:4">
      <c r="A3544" s="9" t="s">
        <v>4215</v>
      </c>
      <c r="B3544">
        <v>1</v>
      </c>
      <c r="C3544">
        <v>36.090000000000003</v>
      </c>
      <c r="D3544">
        <v>8</v>
      </c>
    </row>
    <row r="3545" spans="1:4">
      <c r="A3545" s="9" t="s">
        <v>463</v>
      </c>
      <c r="B3545">
        <v>1</v>
      </c>
      <c r="C3545">
        <v>42.92</v>
      </c>
      <c r="D3545">
        <v>2</v>
      </c>
    </row>
    <row r="3546" spans="1:4">
      <c r="A3546" s="9" t="s">
        <v>4216</v>
      </c>
      <c r="B3546">
        <v>1</v>
      </c>
      <c r="C3546">
        <v>43.85</v>
      </c>
      <c r="D3546">
        <v>7</v>
      </c>
    </row>
    <row r="3547" spans="1:4">
      <c r="A3547" s="9" t="s">
        <v>4217</v>
      </c>
      <c r="B3547">
        <v>1</v>
      </c>
      <c r="C3547">
        <v>12.8</v>
      </c>
      <c r="D3547">
        <v>3</v>
      </c>
    </row>
    <row r="3548" spans="1:4">
      <c r="A3548" s="9" t="s">
        <v>4218</v>
      </c>
      <c r="B3548">
        <v>1</v>
      </c>
      <c r="C3548">
        <v>29.92</v>
      </c>
      <c r="D3548">
        <v>8</v>
      </c>
    </row>
    <row r="3549" spans="1:4">
      <c r="A3549" s="9" t="s">
        <v>4219</v>
      </c>
      <c r="B3549">
        <v>1</v>
      </c>
      <c r="C3549">
        <v>2.2799999999999998</v>
      </c>
      <c r="D3549">
        <v>7</v>
      </c>
    </row>
    <row r="3550" spans="1:4">
      <c r="A3550" s="9" t="s">
        <v>4220</v>
      </c>
      <c r="B3550">
        <v>1</v>
      </c>
      <c r="C3550">
        <v>49.41</v>
      </c>
      <c r="D3550">
        <v>5</v>
      </c>
    </row>
    <row r="3551" spans="1:4">
      <c r="A3551" s="9" t="s">
        <v>4221</v>
      </c>
      <c r="B3551">
        <v>1</v>
      </c>
      <c r="C3551">
        <v>25.79</v>
      </c>
      <c r="D3551">
        <v>7</v>
      </c>
    </row>
    <row r="3552" spans="1:4">
      <c r="A3552" s="9" t="s">
        <v>4222</v>
      </c>
      <c r="B3552">
        <v>1</v>
      </c>
      <c r="C3552">
        <v>29.17</v>
      </c>
      <c r="D3552">
        <v>6</v>
      </c>
    </row>
    <row r="3553" spans="1:4">
      <c r="A3553" s="9" t="s">
        <v>4223</v>
      </c>
      <c r="B3553">
        <v>1</v>
      </c>
      <c r="C3553">
        <v>13.84</v>
      </c>
      <c r="D3553">
        <v>4</v>
      </c>
    </row>
    <row r="3554" spans="1:4">
      <c r="A3554" s="9" t="s">
        <v>4224</v>
      </c>
      <c r="B3554">
        <v>1</v>
      </c>
      <c r="C3554">
        <v>21.96</v>
      </c>
      <c r="D3554">
        <v>2</v>
      </c>
    </row>
    <row r="3555" spans="1:4">
      <c r="A3555" s="9" t="s">
        <v>4225</v>
      </c>
      <c r="B3555">
        <v>1</v>
      </c>
      <c r="C3555">
        <v>9</v>
      </c>
      <c r="D3555">
        <v>1</v>
      </c>
    </row>
    <row r="3556" spans="1:4">
      <c r="A3556" s="9" t="s">
        <v>464</v>
      </c>
      <c r="B3556">
        <v>1</v>
      </c>
      <c r="C3556">
        <v>14.75</v>
      </c>
      <c r="D3556">
        <v>6</v>
      </c>
    </row>
    <row r="3557" spans="1:4">
      <c r="A3557" s="9" t="s">
        <v>4226</v>
      </c>
      <c r="B3557">
        <v>1</v>
      </c>
      <c r="C3557">
        <v>6.68</v>
      </c>
      <c r="D3557">
        <v>7</v>
      </c>
    </row>
    <row r="3558" spans="1:4">
      <c r="A3558" s="9" t="s">
        <v>4227</v>
      </c>
      <c r="B3558">
        <v>1</v>
      </c>
      <c r="C3558">
        <v>33.82</v>
      </c>
      <c r="D3558">
        <v>7</v>
      </c>
    </row>
    <row r="3559" spans="1:4">
      <c r="A3559" s="9" t="s">
        <v>4228</v>
      </c>
      <c r="B3559">
        <v>1</v>
      </c>
      <c r="C3559">
        <v>36.5</v>
      </c>
      <c r="D3559">
        <v>8</v>
      </c>
    </row>
    <row r="3560" spans="1:4">
      <c r="A3560" s="9" t="s">
        <v>4229</v>
      </c>
      <c r="B3560">
        <v>1</v>
      </c>
      <c r="C3560">
        <v>36.68</v>
      </c>
      <c r="D3560">
        <v>8</v>
      </c>
    </row>
    <row r="3561" spans="1:4">
      <c r="A3561" s="9" t="s">
        <v>4230</v>
      </c>
      <c r="B3561">
        <v>1</v>
      </c>
      <c r="C3561">
        <v>7.87</v>
      </c>
      <c r="D3561">
        <v>7</v>
      </c>
    </row>
    <row r="3562" spans="1:4">
      <c r="A3562" s="9" t="s">
        <v>4231</v>
      </c>
      <c r="B3562">
        <v>1</v>
      </c>
      <c r="C3562">
        <v>11.74</v>
      </c>
      <c r="D3562">
        <v>9</v>
      </c>
    </row>
    <row r="3563" spans="1:4">
      <c r="A3563" s="9" t="s">
        <v>4232</v>
      </c>
      <c r="B3563">
        <v>1</v>
      </c>
      <c r="C3563">
        <v>24.44</v>
      </c>
      <c r="D3563">
        <v>8</v>
      </c>
    </row>
    <row r="3564" spans="1:4">
      <c r="A3564" s="9" t="s">
        <v>4233</v>
      </c>
      <c r="B3564">
        <v>1</v>
      </c>
      <c r="C3564">
        <v>23.42</v>
      </c>
      <c r="D3564">
        <v>4</v>
      </c>
    </row>
    <row r="3565" spans="1:4">
      <c r="A3565" s="9" t="s">
        <v>4234</v>
      </c>
      <c r="B3565">
        <v>1</v>
      </c>
      <c r="C3565">
        <v>37.58</v>
      </c>
      <c r="D3565">
        <v>5</v>
      </c>
    </row>
    <row r="3566" spans="1:4">
      <c r="A3566" s="9" t="s">
        <v>4235</v>
      </c>
      <c r="B3566">
        <v>1</v>
      </c>
      <c r="C3566">
        <v>38.97</v>
      </c>
      <c r="D3566">
        <v>9</v>
      </c>
    </row>
    <row r="3567" spans="1:4">
      <c r="A3567" s="9" t="s">
        <v>465</v>
      </c>
      <c r="B3567">
        <v>1</v>
      </c>
      <c r="C3567">
        <v>22.14</v>
      </c>
      <c r="D3567">
        <v>4</v>
      </c>
    </row>
    <row r="3568" spans="1:4">
      <c r="A3568" s="9" t="s">
        <v>4236</v>
      </c>
      <c r="B3568">
        <v>1</v>
      </c>
      <c r="C3568">
        <v>29.78</v>
      </c>
      <c r="D3568">
        <v>7</v>
      </c>
    </row>
    <row r="3569" spans="1:4">
      <c r="A3569" s="9" t="s">
        <v>4237</v>
      </c>
      <c r="B3569">
        <v>1</v>
      </c>
      <c r="C3569">
        <v>18.39</v>
      </c>
      <c r="D3569">
        <v>5</v>
      </c>
    </row>
    <row r="3570" spans="1:4">
      <c r="A3570" s="9" t="s">
        <v>4238</v>
      </c>
      <c r="B3570">
        <v>1</v>
      </c>
      <c r="C3570">
        <v>0.82</v>
      </c>
      <c r="D3570">
        <v>8</v>
      </c>
    </row>
    <row r="3571" spans="1:4">
      <c r="A3571" s="9" t="s">
        <v>4239</v>
      </c>
      <c r="B3571">
        <v>1</v>
      </c>
      <c r="C3571">
        <v>39.93</v>
      </c>
      <c r="D3571">
        <v>3</v>
      </c>
    </row>
    <row r="3572" spans="1:4">
      <c r="A3572" s="9" t="s">
        <v>4240</v>
      </c>
      <c r="B3572">
        <v>1</v>
      </c>
      <c r="C3572">
        <v>36.11</v>
      </c>
      <c r="D3572">
        <v>7</v>
      </c>
    </row>
    <row r="3573" spans="1:4">
      <c r="A3573" s="9" t="s">
        <v>4241</v>
      </c>
      <c r="B3573">
        <v>1</v>
      </c>
      <c r="C3573">
        <v>47.98</v>
      </c>
      <c r="D3573">
        <v>5</v>
      </c>
    </row>
    <row r="3574" spans="1:4">
      <c r="A3574" s="9" t="s">
        <v>4242</v>
      </c>
      <c r="B3574">
        <v>1</v>
      </c>
      <c r="C3574">
        <v>41.27</v>
      </c>
      <c r="D3574">
        <v>6</v>
      </c>
    </row>
    <row r="3575" spans="1:4">
      <c r="A3575" s="9" t="s">
        <v>4243</v>
      </c>
      <c r="B3575">
        <v>1</v>
      </c>
      <c r="C3575">
        <v>47.38</v>
      </c>
      <c r="D3575">
        <v>6</v>
      </c>
    </row>
    <row r="3576" spans="1:4">
      <c r="A3576" s="9" t="s">
        <v>4244</v>
      </c>
      <c r="B3576">
        <v>1</v>
      </c>
      <c r="C3576">
        <v>42.67</v>
      </c>
      <c r="D3576">
        <v>3</v>
      </c>
    </row>
    <row r="3577" spans="1:4">
      <c r="A3577" s="9" t="s">
        <v>4245</v>
      </c>
      <c r="B3577">
        <v>1</v>
      </c>
      <c r="C3577">
        <v>45.69</v>
      </c>
      <c r="D3577">
        <v>9</v>
      </c>
    </row>
    <row r="3578" spans="1:4">
      <c r="A3578" s="9" t="s">
        <v>86</v>
      </c>
      <c r="B3578">
        <v>1</v>
      </c>
      <c r="C3578">
        <v>37.090000000000003</v>
      </c>
      <c r="D3578">
        <v>4</v>
      </c>
    </row>
    <row r="3579" spans="1:4">
      <c r="A3579" s="9" t="s">
        <v>466</v>
      </c>
      <c r="B3579">
        <v>1</v>
      </c>
      <c r="C3579">
        <v>20.53</v>
      </c>
      <c r="D3579">
        <v>3</v>
      </c>
    </row>
    <row r="3580" spans="1:4">
      <c r="A3580" s="9" t="s">
        <v>4246</v>
      </c>
      <c r="B3580">
        <v>1</v>
      </c>
      <c r="C3580">
        <v>2.4700000000000002</v>
      </c>
      <c r="D3580">
        <v>3</v>
      </c>
    </row>
    <row r="3581" spans="1:4">
      <c r="A3581" s="9" t="s">
        <v>4247</v>
      </c>
      <c r="B3581">
        <v>1</v>
      </c>
      <c r="C3581">
        <v>26.23</v>
      </c>
      <c r="D3581">
        <v>7</v>
      </c>
    </row>
    <row r="3582" spans="1:4">
      <c r="A3582" s="9" t="s">
        <v>4248</v>
      </c>
      <c r="B3582">
        <v>1</v>
      </c>
      <c r="C3582">
        <v>15.84</v>
      </c>
      <c r="D3582">
        <v>9</v>
      </c>
    </row>
    <row r="3583" spans="1:4">
      <c r="A3583" s="9" t="s">
        <v>4249</v>
      </c>
      <c r="B3583">
        <v>1</v>
      </c>
      <c r="C3583">
        <v>44.56</v>
      </c>
      <c r="D3583">
        <v>2</v>
      </c>
    </row>
    <row r="3584" spans="1:4">
      <c r="A3584" s="9" t="s">
        <v>4250</v>
      </c>
      <c r="B3584">
        <v>1</v>
      </c>
      <c r="C3584">
        <v>6.54</v>
      </c>
      <c r="D3584">
        <v>7</v>
      </c>
    </row>
    <row r="3585" spans="1:4">
      <c r="A3585" s="9" t="s">
        <v>4251</v>
      </c>
      <c r="B3585">
        <v>1</v>
      </c>
      <c r="C3585">
        <v>26.83</v>
      </c>
      <c r="D3585">
        <v>8</v>
      </c>
    </row>
    <row r="3586" spans="1:4">
      <c r="A3586" s="9" t="s">
        <v>4252</v>
      </c>
      <c r="B3586">
        <v>1</v>
      </c>
      <c r="C3586">
        <v>17.41</v>
      </c>
      <c r="D3586">
        <v>9</v>
      </c>
    </row>
    <row r="3587" spans="1:4">
      <c r="A3587" s="9" t="s">
        <v>4253</v>
      </c>
      <c r="B3587">
        <v>1</v>
      </c>
      <c r="C3587">
        <v>49.98</v>
      </c>
      <c r="D3587">
        <v>9</v>
      </c>
    </row>
    <row r="3588" spans="1:4">
      <c r="A3588" s="9" t="s">
        <v>4254</v>
      </c>
      <c r="B3588">
        <v>1</v>
      </c>
      <c r="C3588">
        <v>25.53</v>
      </c>
      <c r="D3588">
        <v>7</v>
      </c>
    </row>
    <row r="3589" spans="1:4">
      <c r="A3589" s="9" t="s">
        <v>4255</v>
      </c>
      <c r="B3589">
        <v>1</v>
      </c>
      <c r="C3589">
        <v>38.479999999999997</v>
      </c>
      <c r="D3589">
        <v>7</v>
      </c>
    </row>
    <row r="3590" spans="1:4">
      <c r="A3590" s="9" t="s">
        <v>467</v>
      </c>
      <c r="B3590">
        <v>1</v>
      </c>
      <c r="C3590">
        <v>16.96</v>
      </c>
      <c r="D3590">
        <v>6</v>
      </c>
    </row>
    <row r="3591" spans="1:4">
      <c r="A3591" s="9" t="s">
        <v>4256</v>
      </c>
      <c r="B3591">
        <v>1</v>
      </c>
      <c r="C3591">
        <v>2.13</v>
      </c>
      <c r="D3591">
        <v>1</v>
      </c>
    </row>
    <row r="3592" spans="1:4">
      <c r="A3592" s="9" t="s">
        <v>4257</v>
      </c>
      <c r="B3592">
        <v>1</v>
      </c>
      <c r="C3592">
        <v>10.96</v>
      </c>
      <c r="D3592">
        <v>8</v>
      </c>
    </row>
    <row r="3593" spans="1:4">
      <c r="A3593" s="9" t="s">
        <v>4258</v>
      </c>
      <c r="B3593">
        <v>1</v>
      </c>
      <c r="C3593">
        <v>31.08</v>
      </c>
      <c r="D3593">
        <v>9</v>
      </c>
    </row>
    <row r="3594" spans="1:4">
      <c r="A3594" s="9" t="s">
        <v>4259</v>
      </c>
      <c r="B3594">
        <v>1</v>
      </c>
      <c r="C3594">
        <v>16.78</v>
      </c>
      <c r="D3594">
        <v>4</v>
      </c>
    </row>
    <row r="3595" spans="1:4">
      <c r="A3595" s="9" t="s">
        <v>4260</v>
      </c>
      <c r="B3595">
        <v>1</v>
      </c>
      <c r="C3595">
        <v>47.43</v>
      </c>
      <c r="D3595">
        <v>1</v>
      </c>
    </row>
    <row r="3596" spans="1:4">
      <c r="A3596" s="9" t="s">
        <v>4261</v>
      </c>
      <c r="B3596">
        <v>1</v>
      </c>
      <c r="C3596">
        <v>36.950000000000003</v>
      </c>
      <c r="D3596">
        <v>8</v>
      </c>
    </row>
    <row r="3597" spans="1:4">
      <c r="A3597" s="9" t="s">
        <v>4262</v>
      </c>
      <c r="B3597">
        <v>1</v>
      </c>
      <c r="C3597">
        <v>8.7899999999999991</v>
      </c>
      <c r="D3597">
        <v>2</v>
      </c>
    </row>
    <row r="3598" spans="1:4">
      <c r="A3598" s="9" t="s">
        <v>4263</v>
      </c>
      <c r="B3598">
        <v>1</v>
      </c>
      <c r="C3598">
        <v>35.479999999999997</v>
      </c>
      <c r="D3598">
        <v>5</v>
      </c>
    </row>
    <row r="3599" spans="1:4">
      <c r="A3599" s="9" t="s">
        <v>4264</v>
      </c>
      <c r="B3599">
        <v>1</v>
      </c>
      <c r="C3599">
        <v>33.69</v>
      </c>
      <c r="D3599">
        <v>9</v>
      </c>
    </row>
    <row r="3600" spans="1:4">
      <c r="A3600" s="9" t="s">
        <v>4265</v>
      </c>
      <c r="B3600">
        <v>1</v>
      </c>
      <c r="C3600">
        <v>4.08</v>
      </c>
      <c r="D3600">
        <v>1</v>
      </c>
    </row>
    <row r="3601" spans="1:4">
      <c r="A3601" s="9" t="s">
        <v>468</v>
      </c>
      <c r="B3601">
        <v>1</v>
      </c>
      <c r="C3601">
        <v>11.13</v>
      </c>
      <c r="D3601">
        <v>7</v>
      </c>
    </row>
    <row r="3602" spans="1:4">
      <c r="A3602" s="9" t="s">
        <v>4266</v>
      </c>
      <c r="B3602">
        <v>1</v>
      </c>
      <c r="C3602">
        <v>11.73</v>
      </c>
      <c r="D3602">
        <v>7</v>
      </c>
    </row>
    <row r="3603" spans="1:4">
      <c r="A3603" s="9" t="s">
        <v>4267</v>
      </c>
      <c r="B3603">
        <v>1</v>
      </c>
      <c r="C3603">
        <v>29.29</v>
      </c>
      <c r="D3603">
        <v>4</v>
      </c>
    </row>
    <row r="3604" spans="1:4">
      <c r="A3604" s="9" t="s">
        <v>4268</v>
      </c>
      <c r="B3604">
        <v>1</v>
      </c>
      <c r="C3604">
        <v>1.87</v>
      </c>
      <c r="D3604">
        <v>6</v>
      </c>
    </row>
    <row r="3605" spans="1:4">
      <c r="A3605" s="9" t="s">
        <v>4269</v>
      </c>
      <c r="B3605">
        <v>1</v>
      </c>
      <c r="C3605">
        <v>44.48</v>
      </c>
      <c r="D3605">
        <v>8</v>
      </c>
    </row>
    <row r="3606" spans="1:4">
      <c r="A3606" s="9" t="s">
        <v>4270</v>
      </c>
      <c r="B3606">
        <v>1</v>
      </c>
      <c r="C3606">
        <v>26.97</v>
      </c>
      <c r="D3606">
        <v>4</v>
      </c>
    </row>
    <row r="3607" spans="1:4">
      <c r="A3607" s="9" t="s">
        <v>4271</v>
      </c>
      <c r="B3607">
        <v>1</v>
      </c>
      <c r="C3607">
        <v>22.33</v>
      </c>
      <c r="D3607">
        <v>2</v>
      </c>
    </row>
    <row r="3608" spans="1:4">
      <c r="A3608" s="9" t="s">
        <v>4272</v>
      </c>
      <c r="B3608">
        <v>1</v>
      </c>
      <c r="C3608">
        <v>4.28</v>
      </c>
      <c r="D3608">
        <v>9</v>
      </c>
    </row>
    <row r="3609" spans="1:4">
      <c r="A3609" s="9" t="s">
        <v>4273</v>
      </c>
      <c r="B3609">
        <v>1</v>
      </c>
      <c r="C3609">
        <v>9.34</v>
      </c>
      <c r="D3609">
        <v>2</v>
      </c>
    </row>
    <row r="3610" spans="1:4">
      <c r="A3610" s="9" t="s">
        <v>4274</v>
      </c>
      <c r="B3610">
        <v>1</v>
      </c>
      <c r="C3610">
        <v>18.55</v>
      </c>
      <c r="D3610">
        <v>1</v>
      </c>
    </row>
    <row r="3611" spans="1:4">
      <c r="A3611" s="9" t="s">
        <v>4275</v>
      </c>
      <c r="B3611">
        <v>1</v>
      </c>
      <c r="C3611">
        <v>29.89</v>
      </c>
      <c r="D3611">
        <v>7</v>
      </c>
    </row>
    <row r="3612" spans="1:4">
      <c r="A3612" s="9" t="s">
        <v>469</v>
      </c>
      <c r="B3612">
        <v>1</v>
      </c>
      <c r="C3612">
        <v>36.46</v>
      </c>
      <c r="D3612">
        <v>9</v>
      </c>
    </row>
    <row r="3613" spans="1:4">
      <c r="A3613" s="9" t="s">
        <v>4276</v>
      </c>
      <c r="B3613">
        <v>1</v>
      </c>
      <c r="C3613">
        <v>49.22</v>
      </c>
      <c r="D3613">
        <v>9</v>
      </c>
    </row>
    <row r="3614" spans="1:4">
      <c r="A3614" s="9" t="s">
        <v>4277</v>
      </c>
      <c r="B3614">
        <v>1</v>
      </c>
      <c r="C3614">
        <v>18.52</v>
      </c>
      <c r="D3614">
        <v>5</v>
      </c>
    </row>
    <row r="3615" spans="1:4">
      <c r="A3615" s="9" t="s">
        <v>4278</v>
      </c>
      <c r="B3615">
        <v>1</v>
      </c>
      <c r="C3615">
        <v>29.42</v>
      </c>
      <c r="D3615">
        <v>9</v>
      </c>
    </row>
    <row r="3616" spans="1:4">
      <c r="A3616" s="9" t="s">
        <v>4279</v>
      </c>
      <c r="B3616">
        <v>1</v>
      </c>
      <c r="C3616">
        <v>49.22</v>
      </c>
      <c r="D3616">
        <v>4</v>
      </c>
    </row>
    <row r="3617" spans="1:4">
      <c r="A3617" s="9" t="s">
        <v>4280</v>
      </c>
      <c r="B3617">
        <v>1</v>
      </c>
      <c r="C3617">
        <v>9.9499999999999993</v>
      </c>
      <c r="D3617">
        <v>9</v>
      </c>
    </row>
    <row r="3618" spans="1:4">
      <c r="A3618" s="9" t="s">
        <v>4281</v>
      </c>
      <c r="B3618">
        <v>1</v>
      </c>
      <c r="C3618">
        <v>37.68</v>
      </c>
      <c r="D3618">
        <v>8</v>
      </c>
    </row>
    <row r="3619" spans="1:4">
      <c r="A3619" s="9" t="s">
        <v>4282</v>
      </c>
      <c r="B3619">
        <v>1</v>
      </c>
      <c r="C3619">
        <v>45.11</v>
      </c>
      <c r="D3619">
        <v>9</v>
      </c>
    </row>
    <row r="3620" spans="1:4">
      <c r="A3620" s="9" t="s">
        <v>4283</v>
      </c>
      <c r="B3620">
        <v>1</v>
      </c>
      <c r="C3620">
        <v>34</v>
      </c>
      <c r="D3620">
        <v>8</v>
      </c>
    </row>
    <row r="3621" spans="1:4">
      <c r="A3621" s="9" t="s">
        <v>4284</v>
      </c>
      <c r="B3621">
        <v>1</v>
      </c>
      <c r="C3621">
        <v>1.8</v>
      </c>
      <c r="D3621">
        <v>6</v>
      </c>
    </row>
    <row r="3622" spans="1:4">
      <c r="A3622" s="9" t="s">
        <v>4285</v>
      </c>
      <c r="B3622">
        <v>1</v>
      </c>
      <c r="C3622">
        <v>36.81</v>
      </c>
      <c r="D3622">
        <v>9</v>
      </c>
    </row>
    <row r="3623" spans="1:4">
      <c r="A3623" s="9" t="s">
        <v>470</v>
      </c>
      <c r="B3623">
        <v>1</v>
      </c>
      <c r="C3623">
        <v>14.08</v>
      </c>
      <c r="D3623">
        <v>4</v>
      </c>
    </row>
    <row r="3624" spans="1:4">
      <c r="A3624" s="9" t="s">
        <v>4286</v>
      </c>
      <c r="B3624">
        <v>1</v>
      </c>
      <c r="C3624">
        <v>3.63</v>
      </c>
      <c r="D3624">
        <v>6</v>
      </c>
    </row>
    <row r="3625" spans="1:4">
      <c r="A3625" s="9" t="s">
        <v>4287</v>
      </c>
      <c r="B3625">
        <v>1</v>
      </c>
      <c r="C3625">
        <v>25.52</v>
      </c>
      <c r="D3625">
        <v>7</v>
      </c>
    </row>
    <row r="3626" spans="1:4">
      <c r="A3626" s="9" t="s">
        <v>4288</v>
      </c>
      <c r="B3626">
        <v>1</v>
      </c>
      <c r="C3626">
        <v>6.69</v>
      </c>
      <c r="D3626">
        <v>5</v>
      </c>
    </row>
    <row r="3627" spans="1:4">
      <c r="A3627" s="9" t="s">
        <v>4289</v>
      </c>
      <c r="B3627">
        <v>1</v>
      </c>
      <c r="C3627">
        <v>36.9</v>
      </c>
      <c r="D3627">
        <v>4</v>
      </c>
    </row>
    <row r="3628" spans="1:4">
      <c r="A3628" s="9" t="s">
        <v>4290</v>
      </c>
      <c r="B3628">
        <v>1</v>
      </c>
      <c r="C3628">
        <v>33.39</v>
      </c>
      <c r="D3628">
        <v>3</v>
      </c>
    </row>
    <row r="3629" spans="1:4">
      <c r="A3629" s="9" t="s">
        <v>4291</v>
      </c>
      <c r="B3629">
        <v>1</v>
      </c>
      <c r="C3629">
        <v>39.99</v>
      </c>
      <c r="D3629">
        <v>3</v>
      </c>
    </row>
    <row r="3630" spans="1:4">
      <c r="A3630" s="9" t="s">
        <v>4292</v>
      </c>
      <c r="B3630">
        <v>1</v>
      </c>
      <c r="C3630">
        <v>45.81</v>
      </c>
      <c r="D3630">
        <v>5</v>
      </c>
    </row>
    <row r="3631" spans="1:4">
      <c r="A3631" s="9" t="s">
        <v>4293</v>
      </c>
      <c r="B3631">
        <v>1</v>
      </c>
      <c r="C3631">
        <v>21.03</v>
      </c>
      <c r="D3631">
        <v>9</v>
      </c>
    </row>
    <row r="3632" spans="1:4">
      <c r="A3632" s="9" t="s">
        <v>4294</v>
      </c>
      <c r="B3632">
        <v>1</v>
      </c>
      <c r="C3632">
        <v>49.83</v>
      </c>
      <c r="D3632">
        <v>4</v>
      </c>
    </row>
    <row r="3633" spans="1:4">
      <c r="A3633" s="9" t="s">
        <v>4295</v>
      </c>
      <c r="B3633">
        <v>1</v>
      </c>
      <c r="C3633">
        <v>17.46</v>
      </c>
      <c r="D3633">
        <v>9</v>
      </c>
    </row>
    <row r="3634" spans="1:4">
      <c r="A3634" s="9" t="s">
        <v>471</v>
      </c>
      <c r="B3634">
        <v>1</v>
      </c>
      <c r="C3634">
        <v>41.62</v>
      </c>
      <c r="D3634">
        <v>1</v>
      </c>
    </row>
    <row r="3635" spans="1:4">
      <c r="A3635" s="9" t="s">
        <v>4296</v>
      </c>
      <c r="B3635">
        <v>1</v>
      </c>
      <c r="C3635">
        <v>37.18</v>
      </c>
      <c r="D3635">
        <v>7</v>
      </c>
    </row>
    <row r="3636" spans="1:4">
      <c r="A3636" s="9" t="s">
        <v>4297</v>
      </c>
      <c r="B3636">
        <v>1</v>
      </c>
      <c r="C3636">
        <v>1.02</v>
      </c>
      <c r="D3636">
        <v>7</v>
      </c>
    </row>
    <row r="3637" spans="1:4">
      <c r="A3637" s="9" t="s">
        <v>4298</v>
      </c>
      <c r="B3637">
        <v>1</v>
      </c>
      <c r="C3637">
        <v>33.08</v>
      </c>
      <c r="D3637">
        <v>8</v>
      </c>
    </row>
    <row r="3638" spans="1:4">
      <c r="A3638" s="9" t="s">
        <v>4299</v>
      </c>
      <c r="B3638">
        <v>1</v>
      </c>
      <c r="C3638">
        <v>45.56</v>
      </c>
      <c r="D3638">
        <v>2</v>
      </c>
    </row>
    <row r="3639" spans="1:4">
      <c r="A3639" s="9" t="s">
        <v>4300</v>
      </c>
      <c r="B3639">
        <v>1</v>
      </c>
      <c r="C3639">
        <v>21.65</v>
      </c>
      <c r="D3639">
        <v>4</v>
      </c>
    </row>
    <row r="3640" spans="1:4">
      <c r="A3640" s="9" t="s">
        <v>4301</v>
      </c>
      <c r="B3640">
        <v>1</v>
      </c>
      <c r="C3640">
        <v>48.78</v>
      </c>
      <c r="D3640">
        <v>4</v>
      </c>
    </row>
    <row r="3641" spans="1:4">
      <c r="A3641" s="9" t="s">
        <v>4302</v>
      </c>
      <c r="B3641">
        <v>1</v>
      </c>
      <c r="C3641">
        <v>13.67</v>
      </c>
      <c r="D3641">
        <v>8</v>
      </c>
    </row>
    <row r="3642" spans="1:4">
      <c r="A3642" s="9" t="s">
        <v>4303</v>
      </c>
      <c r="B3642">
        <v>1</v>
      </c>
      <c r="C3642">
        <v>35.770000000000003</v>
      </c>
      <c r="D3642">
        <v>2</v>
      </c>
    </row>
    <row r="3643" spans="1:4">
      <c r="A3643" s="9" t="s">
        <v>4304</v>
      </c>
      <c r="B3643">
        <v>1</v>
      </c>
      <c r="C3643">
        <v>0.56000000000000005</v>
      </c>
      <c r="D3643">
        <v>4</v>
      </c>
    </row>
    <row r="3644" spans="1:4">
      <c r="A3644" s="9" t="s">
        <v>4305</v>
      </c>
      <c r="B3644">
        <v>1</v>
      </c>
      <c r="C3644">
        <v>28.47</v>
      </c>
      <c r="D3644">
        <v>7</v>
      </c>
    </row>
    <row r="3645" spans="1:4">
      <c r="A3645" s="9" t="s">
        <v>472</v>
      </c>
      <c r="B3645">
        <v>1</v>
      </c>
      <c r="C3645">
        <v>0.8</v>
      </c>
      <c r="D3645">
        <v>6</v>
      </c>
    </row>
    <row r="3646" spans="1:4">
      <c r="A3646" s="9" t="s">
        <v>4306</v>
      </c>
      <c r="B3646">
        <v>1</v>
      </c>
      <c r="C3646">
        <v>13.87</v>
      </c>
      <c r="D3646">
        <v>6</v>
      </c>
    </row>
    <row r="3647" spans="1:4">
      <c r="A3647" s="9" t="s">
        <v>4307</v>
      </c>
      <c r="B3647">
        <v>1</v>
      </c>
      <c r="C3647">
        <v>3.72</v>
      </c>
      <c r="D3647">
        <v>7</v>
      </c>
    </row>
    <row r="3648" spans="1:4">
      <c r="A3648" s="9" t="s">
        <v>4308</v>
      </c>
      <c r="B3648">
        <v>1</v>
      </c>
      <c r="C3648">
        <v>19.350000000000001</v>
      </c>
      <c r="D3648">
        <v>2</v>
      </c>
    </row>
    <row r="3649" spans="1:4">
      <c r="A3649" s="9" t="s">
        <v>4309</v>
      </c>
      <c r="B3649">
        <v>1</v>
      </c>
      <c r="C3649">
        <v>44.21</v>
      </c>
      <c r="D3649">
        <v>6</v>
      </c>
    </row>
    <row r="3650" spans="1:4">
      <c r="A3650" s="9" t="s">
        <v>4310</v>
      </c>
      <c r="B3650">
        <v>1</v>
      </c>
      <c r="C3650">
        <v>19.29</v>
      </c>
      <c r="D3650">
        <v>2</v>
      </c>
    </row>
    <row r="3651" spans="1:4">
      <c r="A3651" s="9" t="s">
        <v>4311</v>
      </c>
      <c r="B3651">
        <v>1</v>
      </c>
      <c r="C3651">
        <v>25.23</v>
      </c>
      <c r="D3651">
        <v>6</v>
      </c>
    </row>
    <row r="3652" spans="1:4">
      <c r="A3652" s="9" t="s">
        <v>4312</v>
      </c>
      <c r="B3652">
        <v>1</v>
      </c>
      <c r="C3652">
        <v>38.07</v>
      </c>
      <c r="D3652">
        <v>3</v>
      </c>
    </row>
    <row r="3653" spans="1:4">
      <c r="A3653" s="9" t="s">
        <v>4313</v>
      </c>
      <c r="B3653">
        <v>1</v>
      </c>
      <c r="C3653">
        <v>40.270000000000003</v>
      </c>
      <c r="D3653">
        <v>8</v>
      </c>
    </row>
    <row r="3654" spans="1:4">
      <c r="A3654" s="9" t="s">
        <v>4314</v>
      </c>
      <c r="B3654">
        <v>1</v>
      </c>
      <c r="C3654">
        <v>43.49</v>
      </c>
      <c r="D3654">
        <v>4</v>
      </c>
    </row>
    <row r="3655" spans="1:4">
      <c r="A3655" s="9" t="s">
        <v>4315</v>
      </c>
      <c r="B3655">
        <v>1</v>
      </c>
      <c r="C3655">
        <v>27.74</v>
      </c>
      <c r="D3655">
        <v>4</v>
      </c>
    </row>
    <row r="3656" spans="1:4">
      <c r="A3656" s="9" t="s">
        <v>473</v>
      </c>
      <c r="B3656">
        <v>1</v>
      </c>
      <c r="C3656">
        <v>16.920000000000002</v>
      </c>
      <c r="D3656">
        <v>4</v>
      </c>
    </row>
    <row r="3657" spans="1:4">
      <c r="A3657" s="9" t="s">
        <v>4316</v>
      </c>
      <c r="B3657">
        <v>1</v>
      </c>
      <c r="C3657">
        <v>36.44</v>
      </c>
      <c r="D3657">
        <v>5</v>
      </c>
    </row>
    <row r="3658" spans="1:4">
      <c r="A3658" s="9" t="s">
        <v>4317</v>
      </c>
      <c r="B3658">
        <v>1</v>
      </c>
      <c r="C3658">
        <v>35.97</v>
      </c>
      <c r="D3658">
        <v>7</v>
      </c>
    </row>
    <row r="3659" spans="1:4">
      <c r="A3659" s="9" t="s">
        <v>4318</v>
      </c>
      <c r="B3659">
        <v>1</v>
      </c>
      <c r="C3659">
        <v>39.15</v>
      </c>
      <c r="D3659">
        <v>6</v>
      </c>
    </row>
    <row r="3660" spans="1:4">
      <c r="A3660" s="9" t="s">
        <v>4319</v>
      </c>
      <c r="B3660">
        <v>1</v>
      </c>
      <c r="C3660">
        <v>26.76</v>
      </c>
      <c r="D3660">
        <v>5</v>
      </c>
    </row>
    <row r="3661" spans="1:4">
      <c r="A3661" s="9" t="s">
        <v>4320</v>
      </c>
      <c r="B3661">
        <v>1</v>
      </c>
      <c r="C3661">
        <v>19.43</v>
      </c>
      <c r="D3661">
        <v>5</v>
      </c>
    </row>
    <row r="3662" spans="1:4">
      <c r="A3662" s="9" t="s">
        <v>4321</v>
      </c>
      <c r="B3662">
        <v>1</v>
      </c>
      <c r="C3662">
        <v>40.909999999999997</v>
      </c>
      <c r="D3662">
        <v>2</v>
      </c>
    </row>
    <row r="3663" spans="1:4">
      <c r="A3663" s="9" t="s">
        <v>4322</v>
      </c>
      <c r="B3663">
        <v>1</v>
      </c>
      <c r="C3663">
        <v>26.21</v>
      </c>
      <c r="D3663">
        <v>1</v>
      </c>
    </row>
    <row r="3664" spans="1:4">
      <c r="A3664" s="9" t="s">
        <v>4323</v>
      </c>
      <c r="B3664">
        <v>1</v>
      </c>
      <c r="C3664">
        <v>14.85</v>
      </c>
      <c r="D3664">
        <v>1</v>
      </c>
    </row>
    <row r="3665" spans="1:4">
      <c r="A3665" s="9" t="s">
        <v>4324</v>
      </c>
      <c r="B3665">
        <v>1</v>
      </c>
      <c r="C3665">
        <v>26.18</v>
      </c>
      <c r="D3665">
        <v>5</v>
      </c>
    </row>
    <row r="3666" spans="1:4">
      <c r="A3666" s="9" t="s">
        <v>4325</v>
      </c>
      <c r="B3666">
        <v>1</v>
      </c>
      <c r="C3666">
        <v>20.54</v>
      </c>
      <c r="D3666">
        <v>9</v>
      </c>
    </row>
    <row r="3667" spans="1:4">
      <c r="A3667" s="9" t="s">
        <v>474</v>
      </c>
      <c r="B3667">
        <v>1</v>
      </c>
      <c r="C3667">
        <v>18.87</v>
      </c>
      <c r="D3667">
        <v>5</v>
      </c>
    </row>
    <row r="3668" spans="1:4">
      <c r="A3668" s="9" t="s">
        <v>4326</v>
      </c>
      <c r="B3668">
        <v>1</v>
      </c>
      <c r="C3668">
        <v>19.59</v>
      </c>
      <c r="D3668">
        <v>6</v>
      </c>
    </row>
    <row r="3669" spans="1:4">
      <c r="A3669" s="9" t="s">
        <v>4327</v>
      </c>
      <c r="B3669">
        <v>1</v>
      </c>
      <c r="C3669">
        <v>48.04</v>
      </c>
      <c r="D3669">
        <v>9</v>
      </c>
    </row>
    <row r="3670" spans="1:4">
      <c r="A3670" s="9" t="s">
        <v>4328</v>
      </c>
      <c r="B3670">
        <v>1</v>
      </c>
      <c r="C3670">
        <v>45.65</v>
      </c>
      <c r="D3670">
        <v>7</v>
      </c>
    </row>
    <row r="3671" spans="1:4">
      <c r="A3671" s="9" t="s">
        <v>4329</v>
      </c>
      <c r="B3671">
        <v>1</v>
      </c>
      <c r="C3671">
        <v>4.54</v>
      </c>
      <c r="D3671">
        <v>1</v>
      </c>
    </row>
    <row r="3672" spans="1:4">
      <c r="A3672" s="9" t="s">
        <v>4330</v>
      </c>
      <c r="B3672">
        <v>1</v>
      </c>
      <c r="C3672">
        <v>14.78</v>
      </c>
      <c r="D3672">
        <v>9</v>
      </c>
    </row>
    <row r="3673" spans="1:4">
      <c r="A3673" s="9" t="s">
        <v>4331</v>
      </c>
      <c r="B3673">
        <v>1</v>
      </c>
      <c r="C3673">
        <v>40.14</v>
      </c>
      <c r="D3673">
        <v>6</v>
      </c>
    </row>
    <row r="3674" spans="1:4">
      <c r="A3674" s="9" t="s">
        <v>4332</v>
      </c>
      <c r="B3674">
        <v>1</v>
      </c>
      <c r="C3674">
        <v>41.85</v>
      </c>
      <c r="D3674">
        <v>2</v>
      </c>
    </row>
    <row r="3675" spans="1:4">
      <c r="A3675" s="9" t="s">
        <v>4333</v>
      </c>
      <c r="B3675">
        <v>1</v>
      </c>
      <c r="C3675">
        <v>30.71</v>
      </c>
      <c r="D3675">
        <v>4</v>
      </c>
    </row>
    <row r="3676" spans="1:4">
      <c r="A3676" s="9" t="s">
        <v>4334</v>
      </c>
      <c r="B3676">
        <v>1</v>
      </c>
      <c r="C3676">
        <v>4.43</v>
      </c>
      <c r="D3676">
        <v>2</v>
      </c>
    </row>
    <row r="3677" spans="1:4">
      <c r="A3677" s="9" t="s">
        <v>4335</v>
      </c>
      <c r="B3677">
        <v>1</v>
      </c>
      <c r="C3677">
        <v>47.64</v>
      </c>
      <c r="D3677">
        <v>1</v>
      </c>
    </row>
    <row r="3678" spans="1:4">
      <c r="A3678" s="9" t="s">
        <v>475</v>
      </c>
      <c r="B3678">
        <v>1</v>
      </c>
      <c r="C3678">
        <v>36.39</v>
      </c>
      <c r="D3678">
        <v>6</v>
      </c>
    </row>
    <row r="3679" spans="1:4">
      <c r="A3679" s="9" t="s">
        <v>4336</v>
      </c>
      <c r="B3679">
        <v>1</v>
      </c>
      <c r="C3679">
        <v>26.85</v>
      </c>
      <c r="D3679">
        <v>1</v>
      </c>
    </row>
    <row r="3680" spans="1:4">
      <c r="A3680" s="9" t="s">
        <v>4337</v>
      </c>
      <c r="B3680">
        <v>1</v>
      </c>
      <c r="C3680">
        <v>3.66</v>
      </c>
      <c r="D3680">
        <v>8</v>
      </c>
    </row>
    <row r="3681" spans="1:4">
      <c r="A3681" s="9" t="s">
        <v>4338</v>
      </c>
      <c r="B3681">
        <v>1</v>
      </c>
      <c r="C3681">
        <v>20.39</v>
      </c>
      <c r="D3681">
        <v>7</v>
      </c>
    </row>
    <row r="3682" spans="1:4">
      <c r="A3682" s="9" t="s">
        <v>4339</v>
      </c>
      <c r="B3682">
        <v>1</v>
      </c>
      <c r="C3682">
        <v>44.22</v>
      </c>
      <c r="D3682">
        <v>6</v>
      </c>
    </row>
    <row r="3683" spans="1:4">
      <c r="A3683" s="9" t="s">
        <v>4340</v>
      </c>
      <c r="B3683">
        <v>1</v>
      </c>
      <c r="C3683">
        <v>47.62</v>
      </c>
      <c r="D3683">
        <v>4</v>
      </c>
    </row>
    <row r="3684" spans="1:4">
      <c r="A3684" s="9" t="s">
        <v>4341</v>
      </c>
      <c r="B3684">
        <v>1</v>
      </c>
      <c r="C3684">
        <v>18.579999999999998</v>
      </c>
      <c r="D3684">
        <v>5</v>
      </c>
    </row>
    <row r="3685" spans="1:4">
      <c r="A3685" s="9" t="s">
        <v>4342</v>
      </c>
      <c r="B3685">
        <v>1</v>
      </c>
      <c r="C3685">
        <v>17.54</v>
      </c>
      <c r="D3685">
        <v>8</v>
      </c>
    </row>
    <row r="3686" spans="1:4">
      <c r="A3686" s="9" t="s">
        <v>4343</v>
      </c>
      <c r="B3686">
        <v>1</v>
      </c>
      <c r="C3686">
        <v>2.4700000000000002</v>
      </c>
      <c r="D3686">
        <v>7</v>
      </c>
    </row>
    <row r="3687" spans="1:4">
      <c r="A3687" s="9" t="s">
        <v>4344</v>
      </c>
      <c r="B3687">
        <v>1</v>
      </c>
      <c r="C3687">
        <v>9.5500000000000007</v>
      </c>
      <c r="D3687">
        <v>4</v>
      </c>
    </row>
    <row r="3688" spans="1:4">
      <c r="A3688" s="9" t="s">
        <v>4345</v>
      </c>
      <c r="B3688">
        <v>1</v>
      </c>
      <c r="C3688">
        <v>16.28</v>
      </c>
      <c r="D3688">
        <v>2</v>
      </c>
    </row>
    <row r="3689" spans="1:4">
      <c r="A3689" s="9" t="s">
        <v>87</v>
      </c>
      <c r="B3689">
        <v>1</v>
      </c>
      <c r="C3689">
        <v>19.29</v>
      </c>
      <c r="D3689">
        <v>3</v>
      </c>
    </row>
    <row r="3690" spans="1:4">
      <c r="A3690" s="9" t="s">
        <v>476</v>
      </c>
      <c r="B3690">
        <v>1</v>
      </c>
      <c r="C3690">
        <v>15.86</v>
      </c>
      <c r="D3690">
        <v>6</v>
      </c>
    </row>
    <row r="3691" spans="1:4">
      <c r="A3691" s="9" t="s">
        <v>4346</v>
      </c>
      <c r="B3691">
        <v>1</v>
      </c>
      <c r="C3691">
        <v>21.63</v>
      </c>
      <c r="D3691">
        <v>8</v>
      </c>
    </row>
    <row r="3692" spans="1:4">
      <c r="A3692" s="9" t="s">
        <v>4347</v>
      </c>
      <c r="B3692">
        <v>1</v>
      </c>
      <c r="C3692">
        <v>27.97</v>
      </c>
      <c r="D3692">
        <v>2</v>
      </c>
    </row>
    <row r="3693" spans="1:4">
      <c r="A3693" s="9" t="s">
        <v>4348</v>
      </c>
      <c r="B3693">
        <v>1</v>
      </c>
      <c r="C3693">
        <v>1.34</v>
      </c>
      <c r="D3693">
        <v>4</v>
      </c>
    </row>
    <row r="3694" spans="1:4">
      <c r="A3694" s="9" t="s">
        <v>4349</v>
      </c>
      <c r="B3694">
        <v>1</v>
      </c>
      <c r="C3694">
        <v>39.75</v>
      </c>
      <c r="D3694">
        <v>6</v>
      </c>
    </row>
    <row r="3695" spans="1:4">
      <c r="A3695" s="9" t="s">
        <v>4350</v>
      </c>
      <c r="B3695">
        <v>1</v>
      </c>
      <c r="C3695">
        <v>21.81</v>
      </c>
      <c r="D3695">
        <v>5</v>
      </c>
    </row>
    <row r="3696" spans="1:4">
      <c r="A3696" s="9" t="s">
        <v>4351</v>
      </c>
      <c r="B3696">
        <v>1</v>
      </c>
      <c r="C3696">
        <v>25.87</v>
      </c>
      <c r="D3696">
        <v>6</v>
      </c>
    </row>
    <row r="3697" spans="1:4">
      <c r="A3697" s="9" t="s">
        <v>4352</v>
      </c>
      <c r="B3697">
        <v>1</v>
      </c>
      <c r="C3697">
        <v>32.49</v>
      </c>
      <c r="D3697">
        <v>1</v>
      </c>
    </row>
    <row r="3698" spans="1:4">
      <c r="A3698" s="9" t="s">
        <v>4353</v>
      </c>
      <c r="B3698">
        <v>1</v>
      </c>
      <c r="C3698">
        <v>35.25</v>
      </c>
      <c r="D3698">
        <v>9</v>
      </c>
    </row>
    <row r="3699" spans="1:4">
      <c r="A3699" s="9" t="s">
        <v>4354</v>
      </c>
      <c r="B3699">
        <v>1</v>
      </c>
      <c r="C3699">
        <v>31.43</v>
      </c>
      <c r="D3699">
        <v>9</v>
      </c>
    </row>
    <row r="3700" spans="1:4">
      <c r="A3700" s="9" t="s">
        <v>4355</v>
      </c>
      <c r="B3700">
        <v>1</v>
      </c>
      <c r="C3700">
        <v>29.14</v>
      </c>
      <c r="D3700">
        <v>2</v>
      </c>
    </row>
    <row r="3701" spans="1:4">
      <c r="A3701" s="9" t="s">
        <v>477</v>
      </c>
      <c r="B3701">
        <v>1</v>
      </c>
      <c r="C3701">
        <v>0.19</v>
      </c>
      <c r="D3701">
        <v>2</v>
      </c>
    </row>
    <row r="3702" spans="1:4">
      <c r="A3702" s="9" t="s">
        <v>4356</v>
      </c>
      <c r="B3702">
        <v>1</v>
      </c>
      <c r="C3702">
        <v>15.55</v>
      </c>
      <c r="D3702">
        <v>1</v>
      </c>
    </row>
    <row r="3703" spans="1:4">
      <c r="A3703" s="9" t="s">
        <v>4357</v>
      </c>
      <c r="B3703">
        <v>1</v>
      </c>
      <c r="C3703">
        <v>38.86</v>
      </c>
      <c r="D3703">
        <v>3</v>
      </c>
    </row>
    <row r="3704" spans="1:4">
      <c r="A3704" s="9" t="s">
        <v>4358</v>
      </c>
      <c r="B3704">
        <v>1</v>
      </c>
      <c r="C3704">
        <v>44.08</v>
      </c>
      <c r="D3704">
        <v>1</v>
      </c>
    </row>
    <row r="3705" spans="1:4">
      <c r="A3705" s="9" t="s">
        <v>4359</v>
      </c>
      <c r="B3705">
        <v>1</v>
      </c>
      <c r="C3705">
        <v>30.37</v>
      </c>
      <c r="D3705">
        <v>6</v>
      </c>
    </row>
    <row r="3706" spans="1:4">
      <c r="A3706" s="9" t="s">
        <v>4360</v>
      </c>
      <c r="B3706">
        <v>1</v>
      </c>
      <c r="C3706">
        <v>3.8</v>
      </c>
      <c r="D3706">
        <v>5</v>
      </c>
    </row>
    <row r="3707" spans="1:4">
      <c r="A3707" s="9" t="s">
        <v>4361</v>
      </c>
      <c r="B3707">
        <v>1</v>
      </c>
      <c r="C3707">
        <v>44.84</v>
      </c>
      <c r="D3707">
        <v>1</v>
      </c>
    </row>
    <row r="3708" spans="1:4">
      <c r="A3708" s="9" t="s">
        <v>4362</v>
      </c>
      <c r="B3708">
        <v>1</v>
      </c>
      <c r="C3708">
        <v>4.59</v>
      </c>
      <c r="D3708">
        <v>9</v>
      </c>
    </row>
    <row r="3709" spans="1:4">
      <c r="A3709" s="9" t="s">
        <v>4363</v>
      </c>
      <c r="B3709">
        <v>1</v>
      </c>
      <c r="C3709">
        <v>6.45</v>
      </c>
      <c r="D3709">
        <v>5</v>
      </c>
    </row>
    <row r="3710" spans="1:4">
      <c r="A3710" s="9" t="s">
        <v>4364</v>
      </c>
      <c r="B3710">
        <v>1</v>
      </c>
      <c r="C3710">
        <v>11.2</v>
      </c>
      <c r="D3710">
        <v>4</v>
      </c>
    </row>
    <row r="3711" spans="1:4">
      <c r="A3711" s="9" t="s">
        <v>4365</v>
      </c>
      <c r="B3711">
        <v>1</v>
      </c>
      <c r="C3711">
        <v>5.59</v>
      </c>
      <c r="D3711">
        <v>4</v>
      </c>
    </row>
    <row r="3712" spans="1:4">
      <c r="A3712" s="9" t="s">
        <v>478</v>
      </c>
      <c r="B3712">
        <v>1</v>
      </c>
      <c r="C3712">
        <v>19.940000000000001</v>
      </c>
      <c r="D3712">
        <v>5</v>
      </c>
    </row>
    <row r="3713" spans="1:4">
      <c r="A3713" s="9" t="s">
        <v>4366</v>
      </c>
      <c r="B3713">
        <v>1</v>
      </c>
      <c r="C3713">
        <v>30.86</v>
      </c>
      <c r="D3713">
        <v>2</v>
      </c>
    </row>
    <row r="3714" spans="1:4">
      <c r="A3714" s="9" t="s">
        <v>4367</v>
      </c>
      <c r="B3714">
        <v>1</v>
      </c>
      <c r="C3714">
        <v>25.47</v>
      </c>
      <c r="D3714">
        <v>9</v>
      </c>
    </row>
    <row r="3715" spans="1:4">
      <c r="A3715" s="9" t="s">
        <v>4368</v>
      </c>
      <c r="B3715">
        <v>1</v>
      </c>
      <c r="C3715">
        <v>26.86</v>
      </c>
      <c r="D3715">
        <v>3</v>
      </c>
    </row>
    <row r="3716" spans="1:4">
      <c r="A3716" s="9" t="s">
        <v>4369</v>
      </c>
      <c r="B3716">
        <v>1</v>
      </c>
      <c r="C3716">
        <v>23.81</v>
      </c>
      <c r="D3716">
        <v>1</v>
      </c>
    </row>
    <row r="3717" spans="1:4">
      <c r="A3717" s="9" t="s">
        <v>4370</v>
      </c>
      <c r="B3717">
        <v>1</v>
      </c>
      <c r="C3717">
        <v>34.409999999999997</v>
      </c>
      <c r="D3717">
        <v>6</v>
      </c>
    </row>
    <row r="3718" spans="1:4">
      <c r="A3718" s="9" t="s">
        <v>4371</v>
      </c>
      <c r="B3718">
        <v>1</v>
      </c>
      <c r="C3718">
        <v>1.17</v>
      </c>
      <c r="D3718">
        <v>1</v>
      </c>
    </row>
    <row r="3719" spans="1:4">
      <c r="A3719" s="9" t="s">
        <v>4372</v>
      </c>
      <c r="B3719">
        <v>1</v>
      </c>
      <c r="C3719">
        <v>12.44</v>
      </c>
      <c r="D3719">
        <v>2</v>
      </c>
    </row>
    <row r="3720" spans="1:4">
      <c r="A3720" s="9" t="s">
        <v>4373</v>
      </c>
      <c r="B3720">
        <v>1</v>
      </c>
      <c r="C3720">
        <v>41.23</v>
      </c>
      <c r="D3720">
        <v>9</v>
      </c>
    </row>
    <row r="3721" spans="1:4">
      <c r="A3721" s="9" t="s">
        <v>4374</v>
      </c>
      <c r="B3721">
        <v>1</v>
      </c>
      <c r="C3721">
        <v>38.729999999999997</v>
      </c>
      <c r="D3721">
        <v>4</v>
      </c>
    </row>
    <row r="3722" spans="1:4">
      <c r="A3722" s="9" t="s">
        <v>4375</v>
      </c>
      <c r="B3722">
        <v>1</v>
      </c>
      <c r="C3722">
        <v>44.27</v>
      </c>
      <c r="D3722">
        <v>2</v>
      </c>
    </row>
    <row r="3723" spans="1:4">
      <c r="A3723" s="9" t="s">
        <v>479</v>
      </c>
      <c r="B3723">
        <v>1</v>
      </c>
      <c r="C3723">
        <v>21.09</v>
      </c>
      <c r="D3723">
        <v>5</v>
      </c>
    </row>
    <row r="3724" spans="1:4">
      <c r="A3724" s="9" t="s">
        <v>4376</v>
      </c>
      <c r="B3724">
        <v>1</v>
      </c>
      <c r="C3724">
        <v>41.86</v>
      </c>
      <c r="D3724">
        <v>2</v>
      </c>
    </row>
    <row r="3725" spans="1:4">
      <c r="A3725" s="9" t="s">
        <v>4377</v>
      </c>
      <c r="B3725">
        <v>1</v>
      </c>
      <c r="C3725">
        <v>43.09</v>
      </c>
      <c r="D3725">
        <v>8</v>
      </c>
    </row>
    <row r="3726" spans="1:4">
      <c r="A3726" s="9" t="s">
        <v>4378</v>
      </c>
      <c r="B3726">
        <v>1</v>
      </c>
      <c r="C3726">
        <v>21.63</v>
      </c>
      <c r="D3726">
        <v>7</v>
      </c>
    </row>
    <row r="3727" spans="1:4">
      <c r="A3727" s="9" t="s">
        <v>4379</v>
      </c>
      <c r="B3727">
        <v>1</v>
      </c>
      <c r="C3727">
        <v>41.32</v>
      </c>
      <c r="D3727">
        <v>6</v>
      </c>
    </row>
    <row r="3728" spans="1:4">
      <c r="A3728" s="9" t="s">
        <v>4380</v>
      </c>
      <c r="B3728">
        <v>1</v>
      </c>
      <c r="C3728">
        <v>43</v>
      </c>
      <c r="D3728">
        <v>3</v>
      </c>
    </row>
    <row r="3729" spans="1:4">
      <c r="A3729" s="9" t="s">
        <v>4381</v>
      </c>
      <c r="B3729">
        <v>1</v>
      </c>
      <c r="C3729">
        <v>9.58</v>
      </c>
      <c r="D3729">
        <v>2</v>
      </c>
    </row>
    <row r="3730" spans="1:4">
      <c r="A3730" s="9" t="s">
        <v>4382</v>
      </c>
      <c r="B3730">
        <v>1</v>
      </c>
      <c r="C3730">
        <v>11.91</v>
      </c>
      <c r="D3730">
        <v>6</v>
      </c>
    </row>
    <row r="3731" spans="1:4">
      <c r="A3731" s="9" t="s">
        <v>4383</v>
      </c>
      <c r="B3731">
        <v>1</v>
      </c>
      <c r="C3731">
        <v>22.3</v>
      </c>
      <c r="D3731">
        <v>4</v>
      </c>
    </row>
    <row r="3732" spans="1:4">
      <c r="A3732" s="9" t="s">
        <v>4384</v>
      </c>
      <c r="B3732">
        <v>1</v>
      </c>
      <c r="C3732">
        <v>40.659999999999997</v>
      </c>
      <c r="D3732">
        <v>4</v>
      </c>
    </row>
    <row r="3733" spans="1:4">
      <c r="A3733" s="9" t="s">
        <v>4385</v>
      </c>
      <c r="B3733">
        <v>1</v>
      </c>
      <c r="C3733">
        <v>17.940000000000001</v>
      </c>
      <c r="D3733">
        <v>1</v>
      </c>
    </row>
    <row r="3734" spans="1:4">
      <c r="A3734" s="9" t="s">
        <v>480</v>
      </c>
      <c r="B3734">
        <v>1</v>
      </c>
      <c r="C3734">
        <v>46.77</v>
      </c>
      <c r="D3734">
        <v>9</v>
      </c>
    </row>
    <row r="3735" spans="1:4">
      <c r="A3735" s="9" t="s">
        <v>4386</v>
      </c>
      <c r="B3735">
        <v>1</v>
      </c>
      <c r="C3735">
        <v>23.57</v>
      </c>
      <c r="D3735">
        <v>1</v>
      </c>
    </row>
    <row r="3736" spans="1:4">
      <c r="A3736" s="9" t="s">
        <v>4387</v>
      </c>
      <c r="B3736">
        <v>1</v>
      </c>
      <c r="C3736">
        <v>11.19</v>
      </c>
      <c r="D3736">
        <v>2</v>
      </c>
    </row>
    <row r="3737" spans="1:4">
      <c r="A3737" s="9" t="s">
        <v>4388</v>
      </c>
      <c r="B3737">
        <v>1</v>
      </c>
      <c r="C3737">
        <v>21.46</v>
      </c>
      <c r="D3737">
        <v>7</v>
      </c>
    </row>
    <row r="3738" spans="1:4">
      <c r="A3738" s="9" t="s">
        <v>4389</v>
      </c>
      <c r="B3738">
        <v>1</v>
      </c>
      <c r="C3738">
        <v>29</v>
      </c>
      <c r="D3738">
        <v>3</v>
      </c>
    </row>
    <row r="3739" spans="1:4">
      <c r="A3739" s="9" t="s">
        <v>4390</v>
      </c>
      <c r="B3739">
        <v>1</v>
      </c>
      <c r="C3739">
        <v>4.29</v>
      </c>
      <c r="D3739">
        <v>3</v>
      </c>
    </row>
    <row r="3740" spans="1:4">
      <c r="A3740" s="9" t="s">
        <v>4391</v>
      </c>
      <c r="B3740">
        <v>1</v>
      </c>
      <c r="C3740">
        <v>3.82</v>
      </c>
      <c r="D3740">
        <v>5</v>
      </c>
    </row>
    <row r="3741" spans="1:4">
      <c r="A3741" s="9" t="s">
        <v>4392</v>
      </c>
      <c r="B3741">
        <v>1</v>
      </c>
      <c r="C3741">
        <v>22.19</v>
      </c>
      <c r="D3741">
        <v>4</v>
      </c>
    </row>
    <row r="3742" spans="1:4">
      <c r="A3742" s="9" t="s">
        <v>4393</v>
      </c>
      <c r="B3742">
        <v>1</v>
      </c>
      <c r="C3742">
        <v>40.18</v>
      </c>
      <c r="D3742">
        <v>5</v>
      </c>
    </row>
    <row r="3743" spans="1:4">
      <c r="A3743" s="9" t="s">
        <v>4394</v>
      </c>
      <c r="B3743">
        <v>1</v>
      </c>
      <c r="C3743">
        <v>31.95</v>
      </c>
      <c r="D3743">
        <v>8</v>
      </c>
    </row>
    <row r="3744" spans="1:4">
      <c r="A3744" s="9" t="s">
        <v>4395</v>
      </c>
      <c r="B3744">
        <v>1</v>
      </c>
      <c r="C3744">
        <v>8.77</v>
      </c>
      <c r="D3744">
        <v>9</v>
      </c>
    </row>
    <row r="3745" spans="1:4">
      <c r="A3745" s="9" t="s">
        <v>481</v>
      </c>
      <c r="B3745">
        <v>1</v>
      </c>
      <c r="C3745">
        <v>3.29</v>
      </c>
      <c r="D3745">
        <v>1</v>
      </c>
    </row>
    <row r="3746" spans="1:4">
      <c r="A3746" s="9" t="s">
        <v>4396</v>
      </c>
      <c r="B3746">
        <v>1</v>
      </c>
      <c r="C3746">
        <v>10.96</v>
      </c>
      <c r="D3746">
        <v>3</v>
      </c>
    </row>
    <row r="3747" spans="1:4">
      <c r="A3747" s="9" t="s">
        <v>4397</v>
      </c>
      <c r="B3747">
        <v>1</v>
      </c>
      <c r="C3747">
        <v>37.24</v>
      </c>
      <c r="D3747">
        <v>2</v>
      </c>
    </row>
    <row r="3748" spans="1:4">
      <c r="A3748" s="9" t="s">
        <v>4398</v>
      </c>
      <c r="B3748">
        <v>1</v>
      </c>
      <c r="C3748">
        <v>18.87</v>
      </c>
      <c r="D3748">
        <v>8</v>
      </c>
    </row>
    <row r="3749" spans="1:4">
      <c r="A3749" s="9" t="s">
        <v>4399</v>
      </c>
      <c r="B3749">
        <v>1</v>
      </c>
      <c r="C3749">
        <v>8.51</v>
      </c>
      <c r="D3749">
        <v>6</v>
      </c>
    </row>
    <row r="3750" spans="1:4">
      <c r="A3750" s="9" t="s">
        <v>4400</v>
      </c>
      <c r="B3750">
        <v>1</v>
      </c>
      <c r="C3750">
        <v>15.9</v>
      </c>
      <c r="D3750">
        <v>3</v>
      </c>
    </row>
    <row r="3751" spans="1:4">
      <c r="A3751" s="9" t="s">
        <v>4401</v>
      </c>
      <c r="B3751">
        <v>1</v>
      </c>
      <c r="C3751">
        <v>21.98</v>
      </c>
      <c r="D3751">
        <v>5</v>
      </c>
    </row>
    <row r="3752" spans="1:4">
      <c r="A3752" s="9" t="s">
        <v>4402</v>
      </c>
      <c r="B3752">
        <v>1</v>
      </c>
      <c r="C3752">
        <v>22.31</v>
      </c>
      <c r="D3752">
        <v>4</v>
      </c>
    </row>
    <row r="3753" spans="1:4">
      <c r="A3753" s="9" t="s">
        <v>4403</v>
      </c>
      <c r="B3753">
        <v>1</v>
      </c>
      <c r="C3753">
        <v>29.05</v>
      </c>
      <c r="D3753">
        <v>1</v>
      </c>
    </row>
    <row r="3754" spans="1:4">
      <c r="A3754" s="9" t="s">
        <v>4404</v>
      </c>
      <c r="B3754">
        <v>1</v>
      </c>
      <c r="C3754">
        <v>10.88</v>
      </c>
      <c r="D3754">
        <v>2</v>
      </c>
    </row>
    <row r="3755" spans="1:4">
      <c r="A3755" s="9" t="s">
        <v>4405</v>
      </c>
      <c r="B3755">
        <v>1</v>
      </c>
      <c r="C3755">
        <v>44.97</v>
      </c>
      <c r="D3755">
        <v>5</v>
      </c>
    </row>
    <row r="3756" spans="1:4">
      <c r="A3756" s="9" t="s">
        <v>482</v>
      </c>
      <c r="B3756">
        <v>1</v>
      </c>
      <c r="C3756">
        <v>1.44</v>
      </c>
      <c r="D3756">
        <v>1</v>
      </c>
    </row>
    <row r="3757" spans="1:4">
      <c r="A3757" s="9" t="s">
        <v>4406</v>
      </c>
      <c r="B3757">
        <v>1</v>
      </c>
      <c r="C3757">
        <v>10.33</v>
      </c>
      <c r="D3757">
        <v>4</v>
      </c>
    </row>
    <row r="3758" spans="1:4">
      <c r="A3758" s="9" t="s">
        <v>4407</v>
      </c>
      <c r="B3758">
        <v>1</v>
      </c>
      <c r="C3758">
        <v>11.04</v>
      </c>
      <c r="D3758">
        <v>9</v>
      </c>
    </row>
    <row r="3759" spans="1:4">
      <c r="A3759" s="9" t="s">
        <v>4408</v>
      </c>
      <c r="B3759">
        <v>1</v>
      </c>
      <c r="C3759">
        <v>0.2</v>
      </c>
      <c r="D3759">
        <v>1</v>
      </c>
    </row>
    <row r="3760" spans="1:4">
      <c r="A3760" s="9" t="s">
        <v>4409</v>
      </c>
      <c r="B3760">
        <v>1</v>
      </c>
      <c r="C3760">
        <v>48.44</v>
      </c>
      <c r="D3760">
        <v>8</v>
      </c>
    </row>
    <row r="3761" spans="1:4">
      <c r="A3761" s="9" t="s">
        <v>4410</v>
      </c>
      <c r="B3761">
        <v>1</v>
      </c>
      <c r="C3761">
        <v>32.729999999999997</v>
      </c>
      <c r="D3761">
        <v>7</v>
      </c>
    </row>
    <row r="3762" spans="1:4">
      <c r="A3762" s="9" t="s">
        <v>4411</v>
      </c>
      <c r="B3762">
        <v>1</v>
      </c>
      <c r="C3762">
        <v>27.61</v>
      </c>
      <c r="D3762">
        <v>3</v>
      </c>
    </row>
    <row r="3763" spans="1:4">
      <c r="A3763" s="9" t="s">
        <v>4412</v>
      </c>
      <c r="B3763">
        <v>1</v>
      </c>
      <c r="C3763">
        <v>20.309999999999999</v>
      </c>
      <c r="D3763">
        <v>1</v>
      </c>
    </row>
    <row r="3764" spans="1:4">
      <c r="A3764" s="9" t="s">
        <v>4413</v>
      </c>
      <c r="B3764">
        <v>1</v>
      </c>
      <c r="C3764">
        <v>14.66</v>
      </c>
      <c r="D3764">
        <v>9</v>
      </c>
    </row>
    <row r="3765" spans="1:4">
      <c r="A3765" s="9" t="s">
        <v>4414</v>
      </c>
      <c r="B3765">
        <v>1</v>
      </c>
      <c r="C3765">
        <v>9.57</v>
      </c>
      <c r="D3765">
        <v>1</v>
      </c>
    </row>
    <row r="3766" spans="1:4">
      <c r="A3766" s="9" t="s">
        <v>4415</v>
      </c>
      <c r="B3766">
        <v>1</v>
      </c>
      <c r="C3766">
        <v>36.909999999999997</v>
      </c>
      <c r="D3766">
        <v>7</v>
      </c>
    </row>
    <row r="3767" spans="1:4">
      <c r="A3767" s="9" t="s">
        <v>483</v>
      </c>
      <c r="B3767">
        <v>1</v>
      </c>
      <c r="C3767">
        <v>15.49</v>
      </c>
      <c r="D3767">
        <v>6</v>
      </c>
    </row>
    <row r="3768" spans="1:4">
      <c r="A3768" s="9" t="s">
        <v>4416</v>
      </c>
      <c r="B3768">
        <v>1</v>
      </c>
      <c r="C3768">
        <v>38.700000000000003</v>
      </c>
      <c r="D3768">
        <v>1</v>
      </c>
    </row>
    <row r="3769" spans="1:4">
      <c r="A3769" s="9" t="s">
        <v>4417</v>
      </c>
      <c r="B3769">
        <v>1</v>
      </c>
      <c r="C3769">
        <v>14.07</v>
      </c>
      <c r="D3769">
        <v>4</v>
      </c>
    </row>
    <row r="3770" spans="1:4">
      <c r="A3770" s="9" t="s">
        <v>4418</v>
      </c>
      <c r="B3770">
        <v>1</v>
      </c>
      <c r="C3770">
        <v>9.06</v>
      </c>
      <c r="D3770">
        <v>4</v>
      </c>
    </row>
    <row r="3771" spans="1:4">
      <c r="A3771" s="9" t="s">
        <v>4419</v>
      </c>
      <c r="B3771">
        <v>1</v>
      </c>
      <c r="C3771">
        <v>32.909999999999997</v>
      </c>
      <c r="D3771">
        <v>9</v>
      </c>
    </row>
    <row r="3772" spans="1:4">
      <c r="A3772" s="9" t="s">
        <v>4420</v>
      </c>
      <c r="B3772">
        <v>1</v>
      </c>
      <c r="C3772">
        <v>47.64</v>
      </c>
      <c r="D3772">
        <v>8</v>
      </c>
    </row>
    <row r="3773" spans="1:4">
      <c r="A3773" s="9" t="s">
        <v>4421</v>
      </c>
      <c r="B3773">
        <v>1</v>
      </c>
      <c r="C3773">
        <v>37.32</v>
      </c>
      <c r="D3773">
        <v>6</v>
      </c>
    </row>
    <row r="3774" spans="1:4">
      <c r="A3774" s="9" t="s">
        <v>4422</v>
      </c>
      <c r="B3774">
        <v>1</v>
      </c>
      <c r="C3774">
        <v>43.43</v>
      </c>
      <c r="D3774">
        <v>3</v>
      </c>
    </row>
    <row r="3775" spans="1:4">
      <c r="A3775" s="9" t="s">
        <v>4423</v>
      </c>
      <c r="B3775">
        <v>1</v>
      </c>
      <c r="C3775">
        <v>46.09</v>
      </c>
      <c r="D3775">
        <v>5</v>
      </c>
    </row>
    <row r="3776" spans="1:4">
      <c r="A3776" s="9" t="s">
        <v>4424</v>
      </c>
      <c r="B3776">
        <v>1</v>
      </c>
      <c r="C3776">
        <v>4.09</v>
      </c>
      <c r="D3776">
        <v>7</v>
      </c>
    </row>
    <row r="3777" spans="1:4">
      <c r="A3777" s="9" t="s">
        <v>4425</v>
      </c>
      <c r="B3777">
        <v>1</v>
      </c>
      <c r="C3777">
        <v>2.44</v>
      </c>
      <c r="D3777">
        <v>1</v>
      </c>
    </row>
    <row r="3778" spans="1:4">
      <c r="A3778" s="9" t="s">
        <v>484</v>
      </c>
      <c r="B3778">
        <v>1</v>
      </c>
      <c r="C3778">
        <v>17.7</v>
      </c>
      <c r="D3778">
        <v>6</v>
      </c>
    </row>
    <row r="3779" spans="1:4">
      <c r="A3779" s="9" t="s">
        <v>4426</v>
      </c>
      <c r="B3779">
        <v>1</v>
      </c>
      <c r="C3779">
        <v>43.88</v>
      </c>
      <c r="D3779">
        <v>6</v>
      </c>
    </row>
    <row r="3780" spans="1:4">
      <c r="A3780" s="9" t="s">
        <v>4427</v>
      </c>
      <c r="B3780">
        <v>1</v>
      </c>
      <c r="C3780">
        <v>8.51</v>
      </c>
      <c r="D3780">
        <v>5</v>
      </c>
    </row>
    <row r="3781" spans="1:4">
      <c r="A3781" s="9" t="s">
        <v>4428</v>
      </c>
      <c r="B3781">
        <v>1</v>
      </c>
      <c r="C3781">
        <v>3.44</v>
      </c>
      <c r="D3781">
        <v>7</v>
      </c>
    </row>
    <row r="3782" spans="1:4">
      <c r="A3782" s="9" t="s">
        <v>4429</v>
      </c>
      <c r="B3782">
        <v>1</v>
      </c>
      <c r="C3782">
        <v>23.43</v>
      </c>
      <c r="D3782">
        <v>4</v>
      </c>
    </row>
    <row r="3783" spans="1:4">
      <c r="A3783" s="9" t="s">
        <v>4430</v>
      </c>
      <c r="B3783">
        <v>1</v>
      </c>
      <c r="C3783">
        <v>32.28</v>
      </c>
      <c r="D3783">
        <v>4</v>
      </c>
    </row>
    <row r="3784" spans="1:4">
      <c r="A3784" s="9" t="s">
        <v>4431</v>
      </c>
      <c r="B3784">
        <v>1</v>
      </c>
      <c r="C3784">
        <v>35.42</v>
      </c>
      <c r="D3784">
        <v>4</v>
      </c>
    </row>
    <row r="3785" spans="1:4">
      <c r="A3785" s="9" t="s">
        <v>4432</v>
      </c>
      <c r="B3785">
        <v>1</v>
      </c>
      <c r="C3785">
        <v>13.41</v>
      </c>
      <c r="D3785">
        <v>1</v>
      </c>
    </row>
    <row r="3786" spans="1:4">
      <c r="A3786" s="9" t="s">
        <v>4433</v>
      </c>
      <c r="B3786">
        <v>1</v>
      </c>
      <c r="C3786">
        <v>13.84</v>
      </c>
      <c r="D3786">
        <v>4</v>
      </c>
    </row>
    <row r="3787" spans="1:4">
      <c r="A3787" s="9" t="s">
        <v>4434</v>
      </c>
      <c r="B3787">
        <v>1</v>
      </c>
      <c r="C3787">
        <v>3.91</v>
      </c>
      <c r="D3787">
        <v>4</v>
      </c>
    </row>
    <row r="3788" spans="1:4">
      <c r="A3788" s="9" t="s">
        <v>4435</v>
      </c>
      <c r="B3788">
        <v>1</v>
      </c>
      <c r="C3788">
        <v>3.34</v>
      </c>
      <c r="D3788">
        <v>9</v>
      </c>
    </row>
    <row r="3789" spans="1:4">
      <c r="A3789" s="9" t="s">
        <v>485</v>
      </c>
      <c r="B3789">
        <v>1</v>
      </c>
      <c r="C3789">
        <v>27.16</v>
      </c>
      <c r="D3789">
        <v>7</v>
      </c>
    </row>
    <row r="3790" spans="1:4">
      <c r="A3790" s="9" t="s">
        <v>4436</v>
      </c>
      <c r="B3790">
        <v>1</v>
      </c>
      <c r="C3790">
        <v>9.0399999999999991</v>
      </c>
      <c r="D3790">
        <v>4</v>
      </c>
    </row>
    <row r="3791" spans="1:4">
      <c r="A3791" s="9" t="s">
        <v>4437</v>
      </c>
      <c r="B3791">
        <v>1</v>
      </c>
      <c r="C3791">
        <v>27.13</v>
      </c>
      <c r="D3791">
        <v>8</v>
      </c>
    </row>
    <row r="3792" spans="1:4">
      <c r="A3792" s="9" t="s">
        <v>4438</v>
      </c>
      <c r="B3792">
        <v>1</v>
      </c>
      <c r="C3792">
        <v>45.89</v>
      </c>
      <c r="D3792">
        <v>5</v>
      </c>
    </row>
    <row r="3793" spans="1:4">
      <c r="A3793" s="9" t="s">
        <v>4439</v>
      </c>
      <c r="B3793">
        <v>1</v>
      </c>
      <c r="C3793">
        <v>2.65</v>
      </c>
      <c r="D3793">
        <v>6</v>
      </c>
    </row>
    <row r="3794" spans="1:4">
      <c r="A3794" s="9" t="s">
        <v>4440</v>
      </c>
      <c r="B3794">
        <v>1</v>
      </c>
      <c r="C3794">
        <v>31.55</v>
      </c>
      <c r="D3794">
        <v>9</v>
      </c>
    </row>
    <row r="3795" spans="1:4">
      <c r="A3795" s="9" t="s">
        <v>4441</v>
      </c>
      <c r="B3795">
        <v>1</v>
      </c>
      <c r="C3795">
        <v>13.6</v>
      </c>
      <c r="D3795">
        <v>1</v>
      </c>
    </row>
    <row r="3796" spans="1:4">
      <c r="A3796" s="9" t="s">
        <v>4442</v>
      </c>
      <c r="B3796">
        <v>1</v>
      </c>
      <c r="C3796">
        <v>40.11</v>
      </c>
      <c r="D3796">
        <v>7</v>
      </c>
    </row>
    <row r="3797" spans="1:4">
      <c r="A3797" s="9" t="s">
        <v>4443</v>
      </c>
      <c r="B3797">
        <v>1</v>
      </c>
      <c r="C3797">
        <v>14.96</v>
      </c>
      <c r="D3797">
        <v>7</v>
      </c>
    </row>
    <row r="3798" spans="1:4">
      <c r="A3798" s="9" t="s">
        <v>4444</v>
      </c>
      <c r="B3798">
        <v>1</v>
      </c>
      <c r="C3798">
        <v>18.059999999999999</v>
      </c>
      <c r="D3798">
        <v>9</v>
      </c>
    </row>
    <row r="3799" spans="1:4">
      <c r="A3799" s="9" t="s">
        <v>4445</v>
      </c>
      <c r="B3799">
        <v>1</v>
      </c>
      <c r="C3799">
        <v>41.27</v>
      </c>
      <c r="D3799">
        <v>1</v>
      </c>
    </row>
    <row r="3800" spans="1:4">
      <c r="A3800" s="9" t="s">
        <v>88</v>
      </c>
      <c r="B3800">
        <v>1</v>
      </c>
      <c r="C3800">
        <v>1.36</v>
      </c>
      <c r="D3800">
        <v>4</v>
      </c>
    </row>
    <row r="3801" spans="1:4">
      <c r="A3801" s="9" t="s">
        <v>486</v>
      </c>
      <c r="B3801">
        <v>1</v>
      </c>
      <c r="C3801">
        <v>15.98</v>
      </c>
      <c r="D3801">
        <v>1</v>
      </c>
    </row>
    <row r="3802" spans="1:4">
      <c r="A3802" s="9" t="s">
        <v>4446</v>
      </c>
      <c r="B3802">
        <v>1</v>
      </c>
      <c r="C3802">
        <v>3.59</v>
      </c>
      <c r="D3802">
        <v>4</v>
      </c>
    </row>
    <row r="3803" spans="1:4">
      <c r="A3803" s="9" t="s">
        <v>4447</v>
      </c>
      <c r="B3803">
        <v>1</v>
      </c>
      <c r="C3803">
        <v>7.82</v>
      </c>
      <c r="D3803">
        <v>3</v>
      </c>
    </row>
    <row r="3804" spans="1:4">
      <c r="A3804" s="9" t="s">
        <v>4448</v>
      </c>
      <c r="B3804">
        <v>1</v>
      </c>
      <c r="C3804">
        <v>27.33</v>
      </c>
      <c r="D3804">
        <v>8</v>
      </c>
    </row>
    <row r="3805" spans="1:4">
      <c r="A3805" s="9" t="s">
        <v>4449</v>
      </c>
      <c r="B3805">
        <v>1</v>
      </c>
      <c r="C3805">
        <v>3.65</v>
      </c>
      <c r="D3805">
        <v>9</v>
      </c>
    </row>
    <row r="3806" spans="1:4">
      <c r="A3806" s="9" t="s">
        <v>4450</v>
      </c>
      <c r="B3806">
        <v>1</v>
      </c>
      <c r="C3806">
        <v>27.23</v>
      </c>
      <c r="D3806">
        <v>8</v>
      </c>
    </row>
    <row r="3807" spans="1:4">
      <c r="A3807" s="9" t="s">
        <v>4451</v>
      </c>
      <c r="B3807">
        <v>1</v>
      </c>
      <c r="C3807">
        <v>40.89</v>
      </c>
      <c r="D3807">
        <v>8</v>
      </c>
    </row>
    <row r="3808" spans="1:4">
      <c r="A3808" s="9" t="s">
        <v>4452</v>
      </c>
      <c r="B3808">
        <v>1</v>
      </c>
      <c r="C3808">
        <v>48.16</v>
      </c>
      <c r="D3808">
        <v>9</v>
      </c>
    </row>
    <row r="3809" spans="1:4">
      <c r="A3809" s="9" t="s">
        <v>4453</v>
      </c>
      <c r="B3809">
        <v>1</v>
      </c>
      <c r="C3809">
        <v>5.34</v>
      </c>
      <c r="D3809">
        <v>1</v>
      </c>
    </row>
    <row r="3810" spans="1:4">
      <c r="A3810" s="9" t="s">
        <v>4454</v>
      </c>
      <c r="B3810">
        <v>1</v>
      </c>
      <c r="C3810">
        <v>1.82</v>
      </c>
      <c r="D3810">
        <v>2</v>
      </c>
    </row>
    <row r="3811" spans="1:4">
      <c r="A3811" s="9" t="s">
        <v>4455</v>
      </c>
      <c r="B3811">
        <v>1</v>
      </c>
      <c r="C3811">
        <v>34.58</v>
      </c>
      <c r="D3811">
        <v>3</v>
      </c>
    </row>
    <row r="3812" spans="1:4">
      <c r="A3812" s="9" t="s">
        <v>487</v>
      </c>
      <c r="B3812">
        <v>1</v>
      </c>
      <c r="C3812">
        <v>21.88</v>
      </c>
      <c r="D3812">
        <v>4</v>
      </c>
    </row>
    <row r="3813" spans="1:4">
      <c r="A3813" s="9" t="s">
        <v>4456</v>
      </c>
      <c r="B3813">
        <v>1</v>
      </c>
      <c r="C3813">
        <v>14.1</v>
      </c>
      <c r="D3813">
        <v>6</v>
      </c>
    </row>
    <row r="3814" spans="1:4">
      <c r="A3814" s="9" t="s">
        <v>4457</v>
      </c>
      <c r="B3814">
        <v>1</v>
      </c>
      <c r="C3814">
        <v>43.02</v>
      </c>
      <c r="D3814">
        <v>6</v>
      </c>
    </row>
    <row r="3815" spans="1:4">
      <c r="A3815" s="9" t="s">
        <v>4458</v>
      </c>
      <c r="B3815">
        <v>1</v>
      </c>
      <c r="C3815">
        <v>16.190000000000001</v>
      </c>
      <c r="D3815">
        <v>6</v>
      </c>
    </row>
    <row r="3816" spans="1:4">
      <c r="A3816" s="9" t="s">
        <v>4459</v>
      </c>
      <c r="B3816">
        <v>1</v>
      </c>
      <c r="C3816">
        <v>33.15</v>
      </c>
      <c r="D3816">
        <v>3</v>
      </c>
    </row>
    <row r="3817" spans="1:4">
      <c r="A3817" s="9" t="s">
        <v>4460</v>
      </c>
      <c r="B3817">
        <v>1</v>
      </c>
      <c r="C3817">
        <v>24.64</v>
      </c>
      <c r="D3817">
        <v>8</v>
      </c>
    </row>
    <row r="3818" spans="1:4">
      <c r="A3818" s="9" t="s">
        <v>4461</v>
      </c>
      <c r="B3818">
        <v>1</v>
      </c>
      <c r="C3818">
        <v>18.91</v>
      </c>
      <c r="D3818">
        <v>5</v>
      </c>
    </row>
    <row r="3819" spans="1:4">
      <c r="A3819" s="9" t="s">
        <v>4462</v>
      </c>
      <c r="B3819">
        <v>1</v>
      </c>
      <c r="C3819">
        <v>17.8</v>
      </c>
      <c r="D3819">
        <v>3</v>
      </c>
    </row>
    <row r="3820" spans="1:4">
      <c r="A3820" s="9" t="s">
        <v>4463</v>
      </c>
      <c r="B3820">
        <v>1</v>
      </c>
      <c r="C3820">
        <v>48.91</v>
      </c>
      <c r="D3820">
        <v>6</v>
      </c>
    </row>
    <row r="3821" spans="1:4">
      <c r="A3821" s="9" t="s">
        <v>4464</v>
      </c>
      <c r="B3821">
        <v>1</v>
      </c>
      <c r="C3821">
        <v>6.98</v>
      </c>
      <c r="D3821">
        <v>5</v>
      </c>
    </row>
    <row r="3822" spans="1:4">
      <c r="A3822" s="9" t="s">
        <v>4465</v>
      </c>
      <c r="B3822">
        <v>1</v>
      </c>
      <c r="C3822">
        <v>45.8</v>
      </c>
      <c r="D3822">
        <v>4</v>
      </c>
    </row>
    <row r="3823" spans="1:4">
      <c r="A3823" s="9" t="s">
        <v>488</v>
      </c>
      <c r="B3823">
        <v>1</v>
      </c>
      <c r="C3823">
        <v>48.02</v>
      </c>
      <c r="D3823">
        <v>7</v>
      </c>
    </row>
    <row r="3824" spans="1:4">
      <c r="A3824" s="9" t="s">
        <v>4466</v>
      </c>
      <c r="B3824">
        <v>1</v>
      </c>
      <c r="C3824">
        <v>42.92</v>
      </c>
      <c r="D3824">
        <v>3</v>
      </c>
    </row>
    <row r="3825" spans="1:4">
      <c r="A3825" s="9" t="s">
        <v>4467</v>
      </c>
      <c r="B3825">
        <v>1</v>
      </c>
      <c r="C3825">
        <v>26.39</v>
      </c>
      <c r="D3825">
        <v>6</v>
      </c>
    </row>
    <row r="3826" spans="1:4">
      <c r="A3826" s="9" t="s">
        <v>4468</v>
      </c>
      <c r="B3826">
        <v>1</v>
      </c>
      <c r="C3826">
        <v>41.3</v>
      </c>
      <c r="D3826">
        <v>6</v>
      </c>
    </row>
    <row r="3827" spans="1:4">
      <c r="A3827" s="9" t="s">
        <v>4469</v>
      </c>
      <c r="B3827">
        <v>1</v>
      </c>
      <c r="C3827">
        <v>49.81</v>
      </c>
      <c r="D3827">
        <v>6</v>
      </c>
    </row>
    <row r="3828" spans="1:4">
      <c r="A3828" s="9" t="s">
        <v>4470</v>
      </c>
      <c r="B3828">
        <v>1</v>
      </c>
      <c r="C3828">
        <v>27.47</v>
      </c>
      <c r="D3828">
        <v>4</v>
      </c>
    </row>
    <row r="3829" spans="1:4">
      <c r="A3829" s="9" t="s">
        <v>4471</v>
      </c>
      <c r="B3829">
        <v>1</v>
      </c>
      <c r="C3829">
        <v>10.54</v>
      </c>
      <c r="D3829">
        <v>6</v>
      </c>
    </row>
    <row r="3830" spans="1:4">
      <c r="A3830" s="9" t="s">
        <v>4472</v>
      </c>
      <c r="B3830">
        <v>1</v>
      </c>
      <c r="C3830">
        <v>3.26</v>
      </c>
      <c r="D3830">
        <v>7</v>
      </c>
    </row>
    <row r="3831" spans="1:4">
      <c r="A3831" s="9" t="s">
        <v>4473</v>
      </c>
      <c r="B3831">
        <v>1</v>
      </c>
      <c r="C3831">
        <v>46.59</v>
      </c>
      <c r="D3831">
        <v>8</v>
      </c>
    </row>
    <row r="3832" spans="1:4">
      <c r="A3832" s="9" t="s">
        <v>4474</v>
      </c>
      <c r="B3832">
        <v>1</v>
      </c>
      <c r="C3832">
        <v>14.2</v>
      </c>
      <c r="D3832">
        <v>9</v>
      </c>
    </row>
    <row r="3833" spans="1:4">
      <c r="A3833" s="9" t="s">
        <v>4475</v>
      </c>
      <c r="B3833">
        <v>1</v>
      </c>
      <c r="C3833">
        <v>6.24</v>
      </c>
      <c r="D3833">
        <v>7</v>
      </c>
    </row>
    <row r="3834" spans="1:4">
      <c r="A3834" s="9" t="s">
        <v>489</v>
      </c>
      <c r="B3834">
        <v>1</v>
      </c>
      <c r="C3834">
        <v>20.79</v>
      </c>
      <c r="D3834">
        <v>2</v>
      </c>
    </row>
    <row r="3835" spans="1:4">
      <c r="A3835" s="9" t="s">
        <v>4476</v>
      </c>
      <c r="B3835">
        <v>1</v>
      </c>
      <c r="C3835">
        <v>47.34</v>
      </c>
      <c r="D3835">
        <v>2</v>
      </c>
    </row>
    <row r="3836" spans="1:4">
      <c r="A3836" s="9" t="s">
        <v>4477</v>
      </c>
      <c r="B3836">
        <v>1</v>
      </c>
      <c r="C3836">
        <v>47.9</v>
      </c>
      <c r="D3836">
        <v>6</v>
      </c>
    </row>
    <row r="3837" spans="1:4">
      <c r="A3837" s="9" t="s">
        <v>4478</v>
      </c>
      <c r="B3837">
        <v>1</v>
      </c>
      <c r="C3837">
        <v>43.38</v>
      </c>
      <c r="D3837">
        <v>8</v>
      </c>
    </row>
    <row r="3838" spans="1:4">
      <c r="A3838" s="9" t="s">
        <v>4479</v>
      </c>
      <c r="B3838">
        <v>1</v>
      </c>
      <c r="C3838">
        <v>44.27</v>
      </c>
      <c r="D3838">
        <v>4</v>
      </c>
    </row>
    <row r="3839" spans="1:4">
      <c r="A3839" s="9" t="s">
        <v>4480</v>
      </c>
      <c r="B3839">
        <v>1</v>
      </c>
      <c r="C3839">
        <v>12.52</v>
      </c>
      <c r="D3839">
        <v>5</v>
      </c>
    </row>
    <row r="3840" spans="1:4">
      <c r="A3840" s="9" t="s">
        <v>4481</v>
      </c>
      <c r="B3840">
        <v>1</v>
      </c>
      <c r="C3840">
        <v>14.33</v>
      </c>
      <c r="D3840">
        <v>8</v>
      </c>
    </row>
    <row r="3841" spans="1:4">
      <c r="A3841" s="9" t="s">
        <v>4482</v>
      </c>
      <c r="B3841">
        <v>1</v>
      </c>
      <c r="C3841">
        <v>35.57</v>
      </c>
      <c r="D3841">
        <v>7</v>
      </c>
    </row>
    <row r="3842" spans="1:4">
      <c r="A3842" s="9" t="s">
        <v>4483</v>
      </c>
      <c r="B3842">
        <v>1</v>
      </c>
      <c r="C3842">
        <v>38.520000000000003</v>
      </c>
      <c r="D3842">
        <v>2</v>
      </c>
    </row>
    <row r="3843" spans="1:4">
      <c r="A3843" s="9" t="s">
        <v>4484</v>
      </c>
      <c r="B3843">
        <v>1</v>
      </c>
      <c r="C3843">
        <v>10.23</v>
      </c>
      <c r="D3843">
        <v>8</v>
      </c>
    </row>
    <row r="3844" spans="1:4">
      <c r="A3844" s="9" t="s">
        <v>4485</v>
      </c>
      <c r="B3844">
        <v>1</v>
      </c>
      <c r="C3844">
        <v>4.79</v>
      </c>
      <c r="D3844">
        <v>8</v>
      </c>
    </row>
    <row r="3845" spans="1:4">
      <c r="A3845" s="9" t="s">
        <v>490</v>
      </c>
      <c r="B3845">
        <v>1</v>
      </c>
      <c r="C3845">
        <v>29.47</v>
      </c>
      <c r="D3845">
        <v>6</v>
      </c>
    </row>
    <row r="3846" spans="1:4">
      <c r="A3846" s="9" t="s">
        <v>4486</v>
      </c>
      <c r="B3846">
        <v>1</v>
      </c>
      <c r="C3846">
        <v>20.56</v>
      </c>
      <c r="D3846">
        <v>1</v>
      </c>
    </row>
    <row r="3847" spans="1:4">
      <c r="A3847" s="9" t="s">
        <v>4487</v>
      </c>
      <c r="B3847">
        <v>1</v>
      </c>
      <c r="C3847">
        <v>46.32</v>
      </c>
      <c r="D3847">
        <v>1</v>
      </c>
    </row>
    <row r="3848" spans="1:4">
      <c r="A3848" s="9" t="s">
        <v>4488</v>
      </c>
      <c r="B3848">
        <v>1</v>
      </c>
      <c r="C3848">
        <v>23.84</v>
      </c>
      <c r="D3848">
        <v>2</v>
      </c>
    </row>
    <row r="3849" spans="1:4">
      <c r="A3849" s="9" t="s">
        <v>4489</v>
      </c>
      <c r="B3849">
        <v>1</v>
      </c>
      <c r="C3849">
        <v>32.43</v>
      </c>
      <c r="D3849">
        <v>3</v>
      </c>
    </row>
    <row r="3850" spans="1:4">
      <c r="A3850" s="9" t="s">
        <v>4490</v>
      </c>
      <c r="B3850">
        <v>1</v>
      </c>
      <c r="C3850">
        <v>13.5</v>
      </c>
      <c r="D3850">
        <v>1</v>
      </c>
    </row>
    <row r="3851" spans="1:4">
      <c r="A3851" s="9" t="s">
        <v>4491</v>
      </c>
      <c r="B3851">
        <v>1</v>
      </c>
      <c r="C3851">
        <v>35.89</v>
      </c>
      <c r="D3851">
        <v>7</v>
      </c>
    </row>
    <row r="3852" spans="1:4">
      <c r="A3852" s="9" t="s">
        <v>4492</v>
      </c>
      <c r="B3852">
        <v>1</v>
      </c>
      <c r="C3852">
        <v>21.07</v>
      </c>
      <c r="D3852">
        <v>3</v>
      </c>
    </row>
    <row r="3853" spans="1:4">
      <c r="A3853" s="9" t="s">
        <v>4493</v>
      </c>
      <c r="B3853">
        <v>1</v>
      </c>
      <c r="C3853">
        <v>36.33</v>
      </c>
      <c r="D3853">
        <v>7</v>
      </c>
    </row>
    <row r="3854" spans="1:4">
      <c r="A3854" s="9" t="s">
        <v>4494</v>
      </c>
      <c r="B3854">
        <v>1</v>
      </c>
      <c r="C3854">
        <v>13.64</v>
      </c>
      <c r="D3854">
        <v>8</v>
      </c>
    </row>
    <row r="3855" spans="1:4">
      <c r="A3855" s="9" t="s">
        <v>4495</v>
      </c>
      <c r="B3855">
        <v>1</v>
      </c>
      <c r="C3855">
        <v>8.7200000000000006</v>
      </c>
      <c r="D3855">
        <v>2</v>
      </c>
    </row>
    <row r="3856" spans="1:4">
      <c r="A3856" s="9" t="s">
        <v>491</v>
      </c>
      <c r="B3856">
        <v>1</v>
      </c>
      <c r="C3856">
        <v>1.65</v>
      </c>
      <c r="D3856">
        <v>4</v>
      </c>
    </row>
    <row r="3857" spans="1:4">
      <c r="A3857" s="9" t="s">
        <v>4496</v>
      </c>
      <c r="B3857">
        <v>1</v>
      </c>
      <c r="C3857">
        <v>22.93</v>
      </c>
      <c r="D3857">
        <v>5</v>
      </c>
    </row>
    <row r="3858" spans="1:4">
      <c r="A3858" s="9" t="s">
        <v>4497</v>
      </c>
      <c r="B3858">
        <v>1</v>
      </c>
      <c r="C3858">
        <v>6.22</v>
      </c>
      <c r="D3858">
        <v>6</v>
      </c>
    </row>
    <row r="3859" spans="1:4">
      <c r="A3859" s="9" t="s">
        <v>4498</v>
      </c>
      <c r="B3859">
        <v>1</v>
      </c>
      <c r="C3859">
        <v>39.83</v>
      </c>
      <c r="D3859">
        <v>6</v>
      </c>
    </row>
    <row r="3860" spans="1:4">
      <c r="A3860" s="9" t="s">
        <v>4499</v>
      </c>
      <c r="B3860">
        <v>1</v>
      </c>
      <c r="C3860">
        <v>5.95</v>
      </c>
      <c r="D3860">
        <v>2</v>
      </c>
    </row>
    <row r="3861" spans="1:4">
      <c r="A3861" s="9" t="s">
        <v>4500</v>
      </c>
      <c r="B3861">
        <v>1</v>
      </c>
      <c r="C3861">
        <v>0.83</v>
      </c>
      <c r="D3861">
        <v>2</v>
      </c>
    </row>
    <row r="3862" spans="1:4">
      <c r="A3862" s="9" t="s">
        <v>4501</v>
      </c>
      <c r="B3862">
        <v>1</v>
      </c>
      <c r="C3862">
        <v>9.94</v>
      </c>
      <c r="D3862">
        <v>3</v>
      </c>
    </row>
    <row r="3863" spans="1:4">
      <c r="A3863" s="9" t="s">
        <v>4502</v>
      </c>
      <c r="B3863">
        <v>1</v>
      </c>
      <c r="C3863">
        <v>8.3699999999999992</v>
      </c>
      <c r="D3863">
        <v>3</v>
      </c>
    </row>
    <row r="3864" spans="1:4">
      <c r="A3864" s="9" t="s">
        <v>4503</v>
      </c>
      <c r="B3864">
        <v>1</v>
      </c>
      <c r="C3864">
        <v>14.01</v>
      </c>
      <c r="D3864">
        <v>3</v>
      </c>
    </row>
    <row r="3865" spans="1:4">
      <c r="A3865" s="9" t="s">
        <v>4504</v>
      </c>
      <c r="B3865">
        <v>1</v>
      </c>
      <c r="C3865">
        <v>19.37</v>
      </c>
      <c r="D3865">
        <v>3</v>
      </c>
    </row>
    <row r="3866" spans="1:4">
      <c r="A3866" s="9" t="s">
        <v>4505</v>
      </c>
      <c r="B3866">
        <v>1</v>
      </c>
      <c r="C3866">
        <v>45.79</v>
      </c>
      <c r="D3866">
        <v>7</v>
      </c>
    </row>
    <row r="3867" spans="1:4">
      <c r="A3867" s="9" t="s">
        <v>492</v>
      </c>
      <c r="B3867">
        <v>1</v>
      </c>
      <c r="C3867">
        <v>11.53</v>
      </c>
      <c r="D3867">
        <v>1</v>
      </c>
    </row>
    <row r="3868" spans="1:4">
      <c r="A3868" s="9" t="s">
        <v>4506</v>
      </c>
      <c r="B3868">
        <v>1</v>
      </c>
      <c r="C3868">
        <v>35.25</v>
      </c>
      <c r="D3868">
        <v>5</v>
      </c>
    </row>
    <row r="3869" spans="1:4">
      <c r="A3869" s="9" t="s">
        <v>4507</v>
      </c>
      <c r="B3869">
        <v>1</v>
      </c>
      <c r="C3869">
        <v>41.9</v>
      </c>
      <c r="D3869">
        <v>8</v>
      </c>
    </row>
    <row r="3870" spans="1:4">
      <c r="A3870" s="9" t="s">
        <v>4508</v>
      </c>
      <c r="B3870">
        <v>1</v>
      </c>
      <c r="C3870">
        <v>27.36</v>
      </c>
      <c r="D3870">
        <v>1</v>
      </c>
    </row>
    <row r="3871" spans="1:4">
      <c r="A3871" s="9" t="s">
        <v>4509</v>
      </c>
      <c r="B3871">
        <v>1</v>
      </c>
      <c r="C3871">
        <v>26.47</v>
      </c>
      <c r="D3871">
        <v>9</v>
      </c>
    </row>
    <row r="3872" spans="1:4">
      <c r="A3872" s="9" t="s">
        <v>4510</v>
      </c>
      <c r="B3872">
        <v>1</v>
      </c>
      <c r="C3872">
        <v>10.61</v>
      </c>
      <c r="D3872">
        <v>9</v>
      </c>
    </row>
    <row r="3873" spans="1:4">
      <c r="A3873" s="9" t="s">
        <v>4511</v>
      </c>
      <c r="B3873">
        <v>1</v>
      </c>
      <c r="C3873">
        <v>13.34</v>
      </c>
      <c r="D3873">
        <v>8</v>
      </c>
    </row>
    <row r="3874" spans="1:4">
      <c r="A3874" s="9" t="s">
        <v>4512</v>
      </c>
      <c r="B3874">
        <v>1</v>
      </c>
      <c r="C3874">
        <v>41.87</v>
      </c>
      <c r="D3874">
        <v>7</v>
      </c>
    </row>
    <row r="3875" spans="1:4">
      <c r="A3875" s="9" t="s">
        <v>4513</v>
      </c>
      <c r="B3875">
        <v>1</v>
      </c>
      <c r="C3875">
        <v>33.26</v>
      </c>
      <c r="D3875">
        <v>2</v>
      </c>
    </row>
    <row r="3876" spans="1:4">
      <c r="A3876" s="9" t="s">
        <v>4514</v>
      </c>
      <c r="B3876">
        <v>1</v>
      </c>
      <c r="C3876">
        <v>47.99</v>
      </c>
      <c r="D3876">
        <v>4</v>
      </c>
    </row>
    <row r="3877" spans="1:4">
      <c r="A3877" s="9" t="s">
        <v>4515</v>
      </c>
      <c r="B3877">
        <v>1</v>
      </c>
      <c r="C3877">
        <v>18.91</v>
      </c>
      <c r="D3877">
        <v>8</v>
      </c>
    </row>
    <row r="3878" spans="1:4">
      <c r="A3878" s="9" t="s">
        <v>493</v>
      </c>
      <c r="B3878">
        <v>1</v>
      </c>
      <c r="C3878">
        <v>19.25</v>
      </c>
      <c r="D3878">
        <v>5</v>
      </c>
    </row>
    <row r="3879" spans="1:4">
      <c r="A3879" s="9" t="s">
        <v>4516</v>
      </c>
      <c r="B3879">
        <v>1</v>
      </c>
      <c r="C3879">
        <v>38.1</v>
      </c>
      <c r="D3879">
        <v>4</v>
      </c>
    </row>
    <row r="3880" spans="1:4">
      <c r="A3880" s="9" t="s">
        <v>4517</v>
      </c>
      <c r="B3880">
        <v>1</v>
      </c>
      <c r="C3880">
        <v>15.99</v>
      </c>
      <c r="D3880">
        <v>5</v>
      </c>
    </row>
    <row r="3881" spans="1:4">
      <c r="A3881" s="9" t="s">
        <v>4518</v>
      </c>
      <c r="B3881">
        <v>1</v>
      </c>
      <c r="C3881">
        <v>40.770000000000003</v>
      </c>
      <c r="D3881">
        <v>9</v>
      </c>
    </row>
    <row r="3882" spans="1:4">
      <c r="A3882" s="9" t="s">
        <v>4519</v>
      </c>
      <c r="B3882">
        <v>1</v>
      </c>
      <c r="C3882">
        <v>18.78</v>
      </c>
      <c r="D3882">
        <v>9</v>
      </c>
    </row>
    <row r="3883" spans="1:4">
      <c r="A3883" s="9" t="s">
        <v>4520</v>
      </c>
      <c r="B3883">
        <v>1</v>
      </c>
      <c r="C3883">
        <v>20.239999999999998</v>
      </c>
      <c r="D3883">
        <v>7</v>
      </c>
    </row>
    <row r="3884" spans="1:4">
      <c r="A3884" s="9" t="s">
        <v>4521</v>
      </c>
      <c r="B3884">
        <v>1</v>
      </c>
      <c r="C3884">
        <v>37.35</v>
      </c>
      <c r="D3884">
        <v>4</v>
      </c>
    </row>
    <row r="3885" spans="1:4">
      <c r="A3885" s="9" t="s">
        <v>4522</v>
      </c>
      <c r="B3885">
        <v>1</v>
      </c>
      <c r="C3885">
        <v>24.49</v>
      </c>
      <c r="D3885">
        <v>7</v>
      </c>
    </row>
    <row r="3886" spans="1:4">
      <c r="A3886" s="9" t="s">
        <v>4523</v>
      </c>
      <c r="B3886">
        <v>1</v>
      </c>
      <c r="C3886">
        <v>26.77</v>
      </c>
      <c r="D3886">
        <v>1</v>
      </c>
    </row>
    <row r="3887" spans="1:4">
      <c r="A3887" s="9" t="s">
        <v>4524</v>
      </c>
      <c r="B3887">
        <v>1</v>
      </c>
      <c r="C3887">
        <v>37.29</v>
      </c>
      <c r="D3887">
        <v>9</v>
      </c>
    </row>
    <row r="3888" spans="1:4">
      <c r="A3888" s="9" t="s">
        <v>4525</v>
      </c>
      <c r="B3888">
        <v>1</v>
      </c>
      <c r="C3888">
        <v>24.09</v>
      </c>
      <c r="D3888">
        <v>2</v>
      </c>
    </row>
    <row r="3889" spans="1:4">
      <c r="A3889" s="9" t="s">
        <v>494</v>
      </c>
      <c r="B3889">
        <v>1</v>
      </c>
      <c r="C3889">
        <v>20.32</v>
      </c>
      <c r="D3889">
        <v>5</v>
      </c>
    </row>
    <row r="3890" spans="1:4">
      <c r="A3890" s="9" t="s">
        <v>4526</v>
      </c>
      <c r="B3890">
        <v>1</v>
      </c>
      <c r="C3890">
        <v>44.55</v>
      </c>
      <c r="D3890">
        <v>2</v>
      </c>
    </row>
    <row r="3891" spans="1:4">
      <c r="A3891" s="9" t="s">
        <v>4527</v>
      </c>
      <c r="B3891">
        <v>1</v>
      </c>
      <c r="C3891">
        <v>24.17</v>
      </c>
      <c r="D3891">
        <v>1</v>
      </c>
    </row>
    <row r="3892" spans="1:4">
      <c r="A3892" s="9" t="s">
        <v>4528</v>
      </c>
      <c r="B3892">
        <v>1</v>
      </c>
      <c r="C3892">
        <v>16.41</v>
      </c>
      <c r="D3892">
        <v>1</v>
      </c>
    </row>
    <row r="3893" spans="1:4">
      <c r="A3893" s="9" t="s">
        <v>4529</v>
      </c>
      <c r="B3893">
        <v>1</v>
      </c>
      <c r="C3893">
        <v>11.05</v>
      </c>
      <c r="D3893">
        <v>4</v>
      </c>
    </row>
    <row r="3894" spans="1:4">
      <c r="A3894" s="9" t="s">
        <v>4530</v>
      </c>
      <c r="B3894">
        <v>1</v>
      </c>
      <c r="C3894">
        <v>46.94</v>
      </c>
      <c r="D3894">
        <v>7</v>
      </c>
    </row>
    <row r="3895" spans="1:4">
      <c r="A3895" s="9" t="s">
        <v>4531</v>
      </c>
      <c r="B3895">
        <v>1</v>
      </c>
      <c r="C3895">
        <v>15.93</v>
      </c>
      <c r="D3895">
        <v>4</v>
      </c>
    </row>
    <row r="3896" spans="1:4">
      <c r="A3896" s="9" t="s">
        <v>4532</v>
      </c>
      <c r="B3896">
        <v>1</v>
      </c>
      <c r="C3896">
        <v>18.77</v>
      </c>
      <c r="D3896">
        <v>4</v>
      </c>
    </row>
    <row r="3897" spans="1:4">
      <c r="A3897" s="9" t="s">
        <v>4533</v>
      </c>
      <c r="B3897">
        <v>1</v>
      </c>
      <c r="C3897">
        <v>28.77</v>
      </c>
      <c r="D3897">
        <v>8</v>
      </c>
    </row>
    <row r="3898" spans="1:4">
      <c r="A3898" s="9" t="s">
        <v>4534</v>
      </c>
      <c r="B3898">
        <v>1</v>
      </c>
      <c r="C3898">
        <v>24.3</v>
      </c>
      <c r="D3898">
        <v>5</v>
      </c>
    </row>
    <row r="3899" spans="1:4">
      <c r="A3899" s="9" t="s">
        <v>4535</v>
      </c>
      <c r="B3899">
        <v>1</v>
      </c>
      <c r="C3899">
        <v>48.54</v>
      </c>
      <c r="D3899">
        <v>9</v>
      </c>
    </row>
    <row r="3900" spans="1:4">
      <c r="A3900" s="9" t="s">
        <v>495</v>
      </c>
      <c r="B3900">
        <v>1</v>
      </c>
      <c r="C3900">
        <v>18.670000000000002</v>
      </c>
      <c r="D3900">
        <v>2</v>
      </c>
    </row>
    <row r="3901" spans="1:4">
      <c r="A3901" s="9" t="s">
        <v>4536</v>
      </c>
      <c r="B3901">
        <v>1</v>
      </c>
      <c r="C3901">
        <v>4.25</v>
      </c>
      <c r="D3901">
        <v>6</v>
      </c>
    </row>
    <row r="3902" spans="1:4">
      <c r="A3902" s="9" t="s">
        <v>4537</v>
      </c>
      <c r="B3902">
        <v>1</v>
      </c>
      <c r="C3902">
        <v>19.28</v>
      </c>
      <c r="D3902">
        <v>4</v>
      </c>
    </row>
    <row r="3903" spans="1:4">
      <c r="A3903" s="9" t="s">
        <v>4538</v>
      </c>
      <c r="B3903">
        <v>1</v>
      </c>
      <c r="C3903">
        <v>46.5</v>
      </c>
      <c r="D3903">
        <v>4</v>
      </c>
    </row>
    <row r="3904" spans="1:4">
      <c r="A3904" s="9" t="s">
        <v>4539</v>
      </c>
      <c r="B3904">
        <v>1</v>
      </c>
      <c r="C3904">
        <v>18.12</v>
      </c>
      <c r="D3904">
        <v>6</v>
      </c>
    </row>
    <row r="3905" spans="1:4">
      <c r="A3905" s="9" t="s">
        <v>4540</v>
      </c>
      <c r="B3905">
        <v>1</v>
      </c>
      <c r="C3905">
        <v>31.85</v>
      </c>
      <c r="D3905">
        <v>9</v>
      </c>
    </row>
    <row r="3906" spans="1:4">
      <c r="A3906" s="9" t="s">
        <v>4541</v>
      </c>
      <c r="B3906">
        <v>1</v>
      </c>
      <c r="C3906">
        <v>13.18</v>
      </c>
      <c r="D3906">
        <v>4</v>
      </c>
    </row>
    <row r="3907" spans="1:4">
      <c r="A3907" s="9" t="s">
        <v>4542</v>
      </c>
      <c r="B3907">
        <v>1</v>
      </c>
      <c r="C3907">
        <v>28.98</v>
      </c>
      <c r="D3907">
        <v>7</v>
      </c>
    </row>
    <row r="3908" spans="1:4">
      <c r="A3908" s="9" t="s">
        <v>4543</v>
      </c>
      <c r="B3908">
        <v>1</v>
      </c>
      <c r="C3908">
        <v>11.3</v>
      </c>
      <c r="D3908">
        <v>7</v>
      </c>
    </row>
    <row r="3909" spans="1:4">
      <c r="A3909" s="9" t="s">
        <v>4544</v>
      </c>
      <c r="B3909">
        <v>1</v>
      </c>
      <c r="C3909">
        <v>43.15</v>
      </c>
      <c r="D3909">
        <v>9</v>
      </c>
    </row>
    <row r="3910" spans="1:4">
      <c r="A3910" s="9" t="s">
        <v>4545</v>
      </c>
      <c r="B3910">
        <v>1</v>
      </c>
      <c r="C3910">
        <v>31.55</v>
      </c>
      <c r="D3910">
        <v>8</v>
      </c>
    </row>
    <row r="3911" spans="1:4">
      <c r="A3911" s="9" t="s">
        <v>89</v>
      </c>
      <c r="B3911">
        <v>1</v>
      </c>
      <c r="C3911">
        <v>13.23</v>
      </c>
      <c r="D3911">
        <v>6</v>
      </c>
    </row>
    <row r="3912" spans="1:4">
      <c r="A3912" s="9" t="s">
        <v>496</v>
      </c>
      <c r="B3912">
        <v>1</v>
      </c>
      <c r="C3912">
        <v>20.16</v>
      </c>
      <c r="D3912">
        <v>8</v>
      </c>
    </row>
    <row r="3913" spans="1:4">
      <c r="A3913" s="9" t="s">
        <v>4546</v>
      </c>
      <c r="B3913">
        <v>1</v>
      </c>
      <c r="C3913">
        <v>27.97</v>
      </c>
      <c r="D3913">
        <v>3</v>
      </c>
    </row>
    <row r="3914" spans="1:4">
      <c r="A3914" s="9" t="s">
        <v>4547</v>
      </c>
      <c r="B3914">
        <v>1</v>
      </c>
      <c r="C3914">
        <v>23.66</v>
      </c>
      <c r="D3914">
        <v>4</v>
      </c>
    </row>
    <row r="3915" spans="1:4">
      <c r="A3915" s="9" t="s">
        <v>4548</v>
      </c>
      <c r="B3915">
        <v>1</v>
      </c>
      <c r="C3915">
        <v>19.989999999999998</v>
      </c>
      <c r="D3915">
        <v>2</v>
      </c>
    </row>
    <row r="3916" spans="1:4">
      <c r="A3916" s="9" t="s">
        <v>4549</v>
      </c>
      <c r="B3916">
        <v>1</v>
      </c>
      <c r="C3916">
        <v>46.11</v>
      </c>
      <c r="D3916">
        <v>9</v>
      </c>
    </row>
    <row r="3917" spans="1:4">
      <c r="A3917" s="9" t="s">
        <v>4550</v>
      </c>
      <c r="B3917">
        <v>1</v>
      </c>
      <c r="C3917">
        <v>32.159999999999997</v>
      </c>
      <c r="D3917">
        <v>3</v>
      </c>
    </row>
    <row r="3918" spans="1:4">
      <c r="A3918" s="9" t="s">
        <v>4551</v>
      </c>
      <c r="B3918">
        <v>1</v>
      </c>
      <c r="C3918">
        <v>8.2799999999999994</v>
      </c>
      <c r="D3918">
        <v>9</v>
      </c>
    </row>
    <row r="3919" spans="1:4">
      <c r="A3919" s="9" t="s">
        <v>4552</v>
      </c>
      <c r="B3919">
        <v>1</v>
      </c>
      <c r="C3919">
        <v>38.35</v>
      </c>
      <c r="D3919">
        <v>6</v>
      </c>
    </row>
    <row r="3920" spans="1:4">
      <c r="A3920" s="9" t="s">
        <v>4553</v>
      </c>
      <c r="B3920">
        <v>1</v>
      </c>
      <c r="C3920">
        <v>5.67</v>
      </c>
      <c r="D3920">
        <v>2</v>
      </c>
    </row>
    <row r="3921" spans="1:4">
      <c r="A3921" s="9" t="s">
        <v>4554</v>
      </c>
      <c r="B3921">
        <v>1</v>
      </c>
      <c r="C3921">
        <v>44.42</v>
      </c>
      <c r="D3921">
        <v>2</v>
      </c>
    </row>
    <row r="3922" spans="1:4">
      <c r="A3922" s="9" t="s">
        <v>4555</v>
      </c>
      <c r="B3922">
        <v>1</v>
      </c>
      <c r="C3922">
        <v>35.4</v>
      </c>
      <c r="D3922">
        <v>6</v>
      </c>
    </row>
    <row r="3923" spans="1:4">
      <c r="A3923" s="9" t="s">
        <v>497</v>
      </c>
      <c r="B3923">
        <v>1</v>
      </c>
      <c r="C3923">
        <v>38.56</v>
      </c>
      <c r="D3923">
        <v>1</v>
      </c>
    </row>
    <row r="3924" spans="1:4">
      <c r="A3924" s="9" t="s">
        <v>4556</v>
      </c>
      <c r="B3924">
        <v>1</v>
      </c>
      <c r="C3924">
        <v>13.62</v>
      </c>
      <c r="D3924">
        <v>2</v>
      </c>
    </row>
    <row r="3925" spans="1:4">
      <c r="A3925" s="9" t="s">
        <v>4557</v>
      </c>
      <c r="B3925">
        <v>1</v>
      </c>
      <c r="C3925">
        <v>35.58</v>
      </c>
      <c r="D3925">
        <v>5</v>
      </c>
    </row>
    <row r="3926" spans="1:4">
      <c r="A3926" s="9" t="s">
        <v>4558</v>
      </c>
      <c r="B3926">
        <v>1</v>
      </c>
      <c r="C3926">
        <v>8.15</v>
      </c>
      <c r="D3926">
        <v>4</v>
      </c>
    </row>
    <row r="3927" spans="1:4">
      <c r="A3927" s="9" t="s">
        <v>4559</v>
      </c>
      <c r="B3927">
        <v>1</v>
      </c>
      <c r="C3927">
        <v>4.63</v>
      </c>
      <c r="D3927">
        <v>3</v>
      </c>
    </row>
    <row r="3928" spans="1:4">
      <c r="A3928" s="9" t="s">
        <v>4560</v>
      </c>
      <c r="B3928">
        <v>1</v>
      </c>
      <c r="C3928">
        <v>6.64</v>
      </c>
      <c r="D3928">
        <v>7</v>
      </c>
    </row>
    <row r="3929" spans="1:4">
      <c r="A3929" s="9" t="s">
        <v>4561</v>
      </c>
      <c r="B3929">
        <v>1</v>
      </c>
      <c r="C3929">
        <v>21.83</v>
      </c>
      <c r="D3929">
        <v>6</v>
      </c>
    </row>
    <row r="3930" spans="1:4">
      <c r="A3930" s="9" t="s">
        <v>4562</v>
      </c>
      <c r="B3930">
        <v>1</v>
      </c>
      <c r="C3930">
        <v>31.02</v>
      </c>
      <c r="D3930">
        <v>7</v>
      </c>
    </row>
    <row r="3931" spans="1:4">
      <c r="A3931" s="9" t="s">
        <v>4563</v>
      </c>
      <c r="B3931">
        <v>1</v>
      </c>
      <c r="C3931">
        <v>5.68</v>
      </c>
      <c r="D3931">
        <v>7</v>
      </c>
    </row>
    <row r="3932" spans="1:4">
      <c r="A3932" s="9" t="s">
        <v>4564</v>
      </c>
      <c r="B3932">
        <v>1</v>
      </c>
      <c r="C3932">
        <v>26.25</v>
      </c>
      <c r="D3932">
        <v>3</v>
      </c>
    </row>
    <row r="3933" spans="1:4">
      <c r="A3933" s="9" t="s">
        <v>4565</v>
      </c>
      <c r="B3933">
        <v>1</v>
      </c>
      <c r="C3933">
        <v>7.34</v>
      </c>
      <c r="D3933">
        <v>7</v>
      </c>
    </row>
    <row r="3934" spans="1:4">
      <c r="A3934" s="9" t="s">
        <v>498</v>
      </c>
      <c r="B3934">
        <v>1</v>
      </c>
      <c r="C3934">
        <v>16.690000000000001</v>
      </c>
      <c r="D3934">
        <v>3</v>
      </c>
    </row>
    <row r="3935" spans="1:4">
      <c r="A3935" s="9" t="s">
        <v>4566</v>
      </c>
      <c r="B3935">
        <v>1</v>
      </c>
      <c r="C3935">
        <v>7.29</v>
      </c>
      <c r="D3935">
        <v>4</v>
      </c>
    </row>
    <row r="3936" spans="1:4">
      <c r="A3936" s="9" t="s">
        <v>4567</v>
      </c>
      <c r="B3936">
        <v>1</v>
      </c>
      <c r="C3936">
        <v>25.32</v>
      </c>
      <c r="D3936">
        <v>5</v>
      </c>
    </row>
    <row r="3937" spans="1:4">
      <c r="A3937" s="9" t="s">
        <v>4568</v>
      </c>
      <c r="B3937">
        <v>1</v>
      </c>
      <c r="C3937">
        <v>31.26</v>
      </c>
      <c r="D3937">
        <v>1</v>
      </c>
    </row>
    <row r="3938" spans="1:4">
      <c r="A3938" s="9" t="s">
        <v>4569</v>
      </c>
      <c r="B3938">
        <v>1</v>
      </c>
      <c r="C3938">
        <v>23.24</v>
      </c>
      <c r="D3938">
        <v>6</v>
      </c>
    </row>
    <row r="3939" spans="1:4">
      <c r="A3939" s="9" t="s">
        <v>4570</v>
      </c>
      <c r="B3939">
        <v>1</v>
      </c>
      <c r="C3939">
        <v>11.64</v>
      </c>
      <c r="D3939">
        <v>2</v>
      </c>
    </row>
    <row r="3940" spans="1:4">
      <c r="A3940" s="9" t="s">
        <v>4571</v>
      </c>
      <c r="B3940">
        <v>1</v>
      </c>
      <c r="C3940">
        <v>48.06</v>
      </c>
      <c r="D3940">
        <v>3</v>
      </c>
    </row>
    <row r="3941" spans="1:4">
      <c r="A3941" s="9" t="s">
        <v>4572</v>
      </c>
      <c r="B3941">
        <v>1</v>
      </c>
      <c r="C3941">
        <v>39.85</v>
      </c>
      <c r="D3941">
        <v>2</v>
      </c>
    </row>
    <row r="3942" spans="1:4">
      <c r="A3942" s="9" t="s">
        <v>4573</v>
      </c>
      <c r="B3942">
        <v>1</v>
      </c>
      <c r="C3942">
        <v>5.66</v>
      </c>
      <c r="D3942">
        <v>2</v>
      </c>
    </row>
    <row r="3943" spans="1:4">
      <c r="A3943" s="9" t="s">
        <v>4574</v>
      </c>
      <c r="B3943">
        <v>1</v>
      </c>
      <c r="C3943">
        <v>48.23</v>
      </c>
      <c r="D3943">
        <v>3</v>
      </c>
    </row>
    <row r="3944" spans="1:4">
      <c r="A3944" s="9" t="s">
        <v>4575</v>
      </c>
      <c r="B3944">
        <v>1</v>
      </c>
      <c r="C3944">
        <v>24.23</v>
      </c>
      <c r="D3944">
        <v>8</v>
      </c>
    </row>
    <row r="3945" spans="1:4">
      <c r="A3945" s="9" t="s">
        <v>499</v>
      </c>
      <c r="B3945">
        <v>1</v>
      </c>
      <c r="C3945">
        <v>9.2899999999999991</v>
      </c>
      <c r="D3945">
        <v>8</v>
      </c>
    </row>
    <row r="3946" spans="1:4">
      <c r="A3946" s="9" t="s">
        <v>4576</v>
      </c>
      <c r="B3946">
        <v>1</v>
      </c>
      <c r="C3946">
        <v>18.07</v>
      </c>
      <c r="D3946">
        <v>4</v>
      </c>
    </row>
    <row r="3947" spans="1:4">
      <c r="A3947" s="9" t="s">
        <v>4577</v>
      </c>
      <c r="B3947">
        <v>1</v>
      </c>
      <c r="C3947">
        <v>8.01</v>
      </c>
      <c r="D3947">
        <v>9</v>
      </c>
    </row>
    <row r="3948" spans="1:4">
      <c r="A3948" s="9" t="s">
        <v>4578</v>
      </c>
      <c r="B3948">
        <v>1</v>
      </c>
      <c r="C3948">
        <v>44.84</v>
      </c>
      <c r="D3948">
        <v>6</v>
      </c>
    </row>
    <row r="3949" spans="1:4">
      <c r="A3949" s="9" t="s">
        <v>4579</v>
      </c>
      <c r="B3949">
        <v>1</v>
      </c>
      <c r="C3949">
        <v>28.88</v>
      </c>
      <c r="D3949">
        <v>9</v>
      </c>
    </row>
    <row r="3950" spans="1:4">
      <c r="A3950" s="9" t="s">
        <v>4580</v>
      </c>
      <c r="B3950">
        <v>1</v>
      </c>
      <c r="C3950">
        <v>27.53</v>
      </c>
      <c r="D3950">
        <v>8</v>
      </c>
    </row>
    <row r="3951" spans="1:4">
      <c r="A3951" s="9" t="s">
        <v>4581</v>
      </c>
      <c r="B3951">
        <v>1</v>
      </c>
      <c r="C3951">
        <v>26.84</v>
      </c>
      <c r="D3951">
        <v>7</v>
      </c>
    </row>
    <row r="3952" spans="1:4">
      <c r="A3952" s="9" t="s">
        <v>4582</v>
      </c>
      <c r="B3952">
        <v>1</v>
      </c>
      <c r="C3952">
        <v>2.0099999999999998</v>
      </c>
      <c r="D3952">
        <v>7</v>
      </c>
    </row>
    <row r="3953" spans="1:4">
      <c r="A3953" s="9" t="s">
        <v>4583</v>
      </c>
      <c r="B3953">
        <v>1</v>
      </c>
      <c r="C3953">
        <v>38.11</v>
      </c>
      <c r="D3953">
        <v>3</v>
      </c>
    </row>
    <row r="3954" spans="1:4">
      <c r="A3954" s="9" t="s">
        <v>4584</v>
      </c>
      <c r="B3954">
        <v>1</v>
      </c>
      <c r="C3954">
        <v>42.07</v>
      </c>
      <c r="D3954">
        <v>7</v>
      </c>
    </row>
    <row r="3955" spans="1:4">
      <c r="A3955" s="9" t="s">
        <v>4585</v>
      </c>
      <c r="B3955">
        <v>1</v>
      </c>
      <c r="C3955">
        <v>30.31</v>
      </c>
      <c r="D3955">
        <v>2</v>
      </c>
    </row>
    <row r="3956" spans="1:4">
      <c r="A3956" s="9" t="s">
        <v>500</v>
      </c>
      <c r="B3956">
        <v>1</v>
      </c>
      <c r="C3956">
        <v>6.95</v>
      </c>
      <c r="D3956">
        <v>9</v>
      </c>
    </row>
    <row r="3957" spans="1:4">
      <c r="A3957" s="9" t="s">
        <v>4586</v>
      </c>
      <c r="B3957">
        <v>1</v>
      </c>
      <c r="C3957">
        <v>5.98</v>
      </c>
      <c r="D3957">
        <v>1</v>
      </c>
    </row>
    <row r="3958" spans="1:4">
      <c r="A3958" s="9" t="s">
        <v>4587</v>
      </c>
      <c r="B3958">
        <v>1</v>
      </c>
      <c r="C3958">
        <v>21.33</v>
      </c>
      <c r="D3958">
        <v>9</v>
      </c>
    </row>
    <row r="3959" spans="1:4">
      <c r="A3959" s="9" t="s">
        <v>4588</v>
      </c>
      <c r="B3959">
        <v>1</v>
      </c>
      <c r="C3959">
        <v>43.65</v>
      </c>
      <c r="D3959">
        <v>8</v>
      </c>
    </row>
    <row r="3960" spans="1:4">
      <c r="A3960" s="9" t="s">
        <v>4589</v>
      </c>
      <c r="B3960">
        <v>1</v>
      </c>
      <c r="C3960">
        <v>24.7</v>
      </c>
      <c r="D3960">
        <v>3</v>
      </c>
    </row>
    <row r="3961" spans="1:4">
      <c r="A3961" s="9" t="s">
        <v>4590</v>
      </c>
      <c r="B3961">
        <v>1</v>
      </c>
      <c r="C3961">
        <v>47.81</v>
      </c>
      <c r="D3961">
        <v>7</v>
      </c>
    </row>
    <row r="3962" spans="1:4">
      <c r="A3962" s="9" t="s">
        <v>4591</v>
      </c>
      <c r="B3962">
        <v>1</v>
      </c>
      <c r="C3962">
        <v>39.51</v>
      </c>
      <c r="D3962">
        <v>3</v>
      </c>
    </row>
    <row r="3963" spans="1:4">
      <c r="A3963" s="9" t="s">
        <v>4592</v>
      </c>
      <c r="B3963">
        <v>1</v>
      </c>
      <c r="C3963">
        <v>28.05</v>
      </c>
      <c r="D3963">
        <v>6</v>
      </c>
    </row>
    <row r="3964" spans="1:4">
      <c r="A3964" s="9" t="s">
        <v>4593</v>
      </c>
      <c r="B3964">
        <v>1</v>
      </c>
      <c r="C3964">
        <v>35.869999999999997</v>
      </c>
      <c r="D3964">
        <v>4</v>
      </c>
    </row>
    <row r="3965" spans="1:4">
      <c r="A3965" s="9" t="s">
        <v>4594</v>
      </c>
      <c r="B3965">
        <v>1</v>
      </c>
      <c r="C3965">
        <v>36.479999999999997</v>
      </c>
      <c r="D3965">
        <v>9</v>
      </c>
    </row>
    <row r="3966" spans="1:4">
      <c r="A3966" s="9" t="s">
        <v>4595</v>
      </c>
      <c r="B3966">
        <v>1</v>
      </c>
      <c r="C3966">
        <v>47.59</v>
      </c>
      <c r="D3966">
        <v>2</v>
      </c>
    </row>
    <row r="3967" spans="1:4">
      <c r="A3967" s="9" t="s">
        <v>501</v>
      </c>
      <c r="B3967">
        <v>1</v>
      </c>
      <c r="C3967">
        <v>6.27</v>
      </c>
      <c r="D3967">
        <v>1</v>
      </c>
    </row>
    <row r="3968" spans="1:4">
      <c r="A3968" s="9" t="s">
        <v>4596</v>
      </c>
      <c r="B3968">
        <v>1</v>
      </c>
      <c r="C3968">
        <v>32.92</v>
      </c>
      <c r="D3968">
        <v>3</v>
      </c>
    </row>
    <row r="3969" spans="1:4">
      <c r="A3969" s="9" t="s">
        <v>4597</v>
      </c>
      <c r="B3969">
        <v>1</v>
      </c>
      <c r="C3969">
        <v>23.36</v>
      </c>
      <c r="D3969">
        <v>1</v>
      </c>
    </row>
    <row r="3970" spans="1:4">
      <c r="A3970" s="9" t="s">
        <v>4598</v>
      </c>
      <c r="B3970">
        <v>1</v>
      </c>
      <c r="C3970">
        <v>0.54</v>
      </c>
      <c r="D3970">
        <v>3</v>
      </c>
    </row>
    <row r="3971" spans="1:4">
      <c r="A3971" s="9" t="s">
        <v>4599</v>
      </c>
      <c r="B3971">
        <v>1</v>
      </c>
      <c r="C3971">
        <v>13.22</v>
      </c>
      <c r="D3971">
        <v>2</v>
      </c>
    </row>
    <row r="3972" spans="1:4">
      <c r="A3972" s="9" t="s">
        <v>4600</v>
      </c>
      <c r="B3972">
        <v>1</v>
      </c>
      <c r="C3972">
        <v>34.619999999999997</v>
      </c>
      <c r="D3972">
        <v>6</v>
      </c>
    </row>
    <row r="3973" spans="1:4">
      <c r="A3973" s="9" t="s">
        <v>4601</v>
      </c>
      <c r="B3973">
        <v>1</v>
      </c>
      <c r="C3973">
        <v>42.14</v>
      </c>
      <c r="D3973">
        <v>2</v>
      </c>
    </row>
    <row r="3974" spans="1:4">
      <c r="A3974" s="9" t="s">
        <v>4602</v>
      </c>
      <c r="B3974">
        <v>1</v>
      </c>
      <c r="C3974">
        <v>31.08</v>
      </c>
      <c r="D3974">
        <v>8</v>
      </c>
    </row>
    <row r="3975" spans="1:4">
      <c r="A3975" s="9" t="s">
        <v>4603</v>
      </c>
      <c r="B3975">
        <v>1</v>
      </c>
      <c r="C3975">
        <v>46.09</v>
      </c>
      <c r="D3975">
        <v>4</v>
      </c>
    </row>
    <row r="3976" spans="1:4">
      <c r="A3976" s="9" t="s">
        <v>4604</v>
      </c>
      <c r="B3976">
        <v>1</v>
      </c>
      <c r="C3976">
        <v>42.91</v>
      </c>
      <c r="D3976">
        <v>6</v>
      </c>
    </row>
    <row r="3977" spans="1:4">
      <c r="A3977" s="9" t="s">
        <v>4605</v>
      </c>
      <c r="B3977">
        <v>1</v>
      </c>
      <c r="C3977">
        <v>46.31</v>
      </c>
      <c r="D3977">
        <v>9</v>
      </c>
    </row>
    <row r="3978" spans="1:4">
      <c r="A3978" s="9" t="s">
        <v>502</v>
      </c>
      <c r="B3978">
        <v>1</v>
      </c>
      <c r="C3978">
        <v>20.6</v>
      </c>
      <c r="D3978">
        <v>4</v>
      </c>
    </row>
    <row r="3979" spans="1:4">
      <c r="A3979" s="9" t="s">
        <v>4606</v>
      </c>
      <c r="B3979">
        <v>1</v>
      </c>
      <c r="C3979">
        <v>34.72</v>
      </c>
      <c r="D3979">
        <v>5</v>
      </c>
    </row>
    <row r="3980" spans="1:4">
      <c r="A3980" s="9" t="s">
        <v>4607</v>
      </c>
      <c r="B3980">
        <v>1</v>
      </c>
      <c r="C3980">
        <v>21.1</v>
      </c>
      <c r="D3980">
        <v>8</v>
      </c>
    </row>
    <row r="3981" spans="1:4">
      <c r="A3981" s="9" t="s">
        <v>4608</v>
      </c>
      <c r="B3981">
        <v>1</v>
      </c>
      <c r="C3981">
        <v>22.32</v>
      </c>
      <c r="D3981">
        <v>3</v>
      </c>
    </row>
    <row r="3982" spans="1:4">
      <c r="A3982" s="9" t="s">
        <v>4609</v>
      </c>
      <c r="B3982">
        <v>1</v>
      </c>
      <c r="C3982">
        <v>19.23</v>
      </c>
      <c r="D3982">
        <v>4</v>
      </c>
    </row>
    <row r="3983" spans="1:4">
      <c r="A3983" s="9" t="s">
        <v>4610</v>
      </c>
      <c r="B3983">
        <v>1</v>
      </c>
      <c r="C3983">
        <v>7.3</v>
      </c>
      <c r="D3983">
        <v>9</v>
      </c>
    </row>
    <row r="3984" spans="1:4">
      <c r="A3984" s="9" t="s">
        <v>4611</v>
      </c>
      <c r="B3984">
        <v>1</v>
      </c>
      <c r="C3984">
        <v>0.65</v>
      </c>
      <c r="D3984">
        <v>2</v>
      </c>
    </row>
    <row r="3985" spans="1:4">
      <c r="A3985" s="9" t="s">
        <v>4612</v>
      </c>
      <c r="B3985">
        <v>1</v>
      </c>
      <c r="C3985">
        <v>45.09</v>
      </c>
      <c r="D3985">
        <v>3</v>
      </c>
    </row>
    <row r="3986" spans="1:4">
      <c r="A3986" s="9" t="s">
        <v>4613</v>
      </c>
      <c r="B3986">
        <v>1</v>
      </c>
      <c r="C3986">
        <v>47.29</v>
      </c>
      <c r="D3986">
        <v>8</v>
      </c>
    </row>
    <row r="3987" spans="1:4">
      <c r="A3987" s="9" t="s">
        <v>4614</v>
      </c>
      <c r="B3987">
        <v>1</v>
      </c>
      <c r="C3987">
        <v>37.799999999999997</v>
      </c>
      <c r="D3987">
        <v>9</v>
      </c>
    </row>
    <row r="3988" spans="1:4">
      <c r="A3988" s="9" t="s">
        <v>4615</v>
      </c>
      <c r="B3988">
        <v>1</v>
      </c>
      <c r="C3988">
        <v>42.48</v>
      </c>
      <c r="D3988">
        <v>5</v>
      </c>
    </row>
    <row r="3989" spans="1:4">
      <c r="A3989" s="9" t="s">
        <v>503</v>
      </c>
      <c r="B3989">
        <v>1</v>
      </c>
      <c r="C3989">
        <v>24.36</v>
      </c>
      <c r="D3989">
        <v>8</v>
      </c>
    </row>
    <row r="3990" spans="1:4">
      <c r="A3990" s="9" t="s">
        <v>4616</v>
      </c>
      <c r="B3990">
        <v>1</v>
      </c>
      <c r="C3990">
        <v>31.6</v>
      </c>
      <c r="D3990">
        <v>1</v>
      </c>
    </row>
    <row r="3991" spans="1:4">
      <c r="A3991" s="9" t="s">
        <v>4617</v>
      </c>
      <c r="B3991">
        <v>1</v>
      </c>
      <c r="C3991">
        <v>6.16</v>
      </c>
      <c r="D3991">
        <v>7</v>
      </c>
    </row>
    <row r="3992" spans="1:4">
      <c r="A3992" s="9" t="s">
        <v>4618</v>
      </c>
      <c r="B3992">
        <v>1</v>
      </c>
      <c r="C3992">
        <v>48.48</v>
      </c>
      <c r="D3992">
        <v>6</v>
      </c>
    </row>
    <row r="3993" spans="1:4">
      <c r="A3993" s="9" t="s">
        <v>4619</v>
      </c>
      <c r="B3993">
        <v>1</v>
      </c>
      <c r="C3993">
        <v>38.909999999999997</v>
      </c>
      <c r="D3993">
        <v>4</v>
      </c>
    </row>
    <row r="3994" spans="1:4">
      <c r="A3994" s="9" t="s">
        <v>4620</v>
      </c>
      <c r="B3994">
        <v>1</v>
      </c>
      <c r="C3994">
        <v>11.61</v>
      </c>
      <c r="D3994">
        <v>3</v>
      </c>
    </row>
    <row r="3995" spans="1:4">
      <c r="A3995" s="9" t="s">
        <v>4621</v>
      </c>
      <c r="B3995">
        <v>1</v>
      </c>
      <c r="C3995">
        <v>30.51</v>
      </c>
      <c r="D3995">
        <v>6</v>
      </c>
    </row>
    <row r="3996" spans="1:4">
      <c r="A3996" s="9" t="s">
        <v>4622</v>
      </c>
      <c r="B3996">
        <v>1</v>
      </c>
      <c r="C3996">
        <v>5.55</v>
      </c>
      <c r="D3996">
        <v>1</v>
      </c>
    </row>
    <row r="3997" spans="1:4">
      <c r="A3997" s="9" t="s">
        <v>4623</v>
      </c>
      <c r="B3997">
        <v>1</v>
      </c>
      <c r="C3997">
        <v>9.68</v>
      </c>
      <c r="D3997">
        <v>2</v>
      </c>
    </row>
    <row r="3998" spans="1:4">
      <c r="A3998" s="9" t="s">
        <v>4624</v>
      </c>
      <c r="B3998">
        <v>1</v>
      </c>
      <c r="C3998">
        <v>24.29</v>
      </c>
      <c r="D3998">
        <v>6</v>
      </c>
    </row>
    <row r="3999" spans="1:4">
      <c r="A3999" s="9" t="s">
        <v>4625</v>
      </c>
      <c r="B3999">
        <v>1</v>
      </c>
      <c r="C3999">
        <v>28.95</v>
      </c>
      <c r="D3999">
        <v>1</v>
      </c>
    </row>
    <row r="4000" spans="1:4">
      <c r="A4000" s="9" t="s">
        <v>504</v>
      </c>
      <c r="B4000">
        <v>1</v>
      </c>
      <c r="C4000">
        <v>49.23</v>
      </c>
      <c r="D4000">
        <v>9</v>
      </c>
    </row>
    <row r="4001" spans="1:4">
      <c r="A4001" s="9" t="s">
        <v>4626</v>
      </c>
      <c r="B4001">
        <v>1</v>
      </c>
      <c r="C4001">
        <v>25.21</v>
      </c>
      <c r="D4001">
        <v>6</v>
      </c>
    </row>
    <row r="4002" spans="1:4">
      <c r="A4002" s="9" t="s">
        <v>4627</v>
      </c>
      <c r="B4002">
        <v>1</v>
      </c>
      <c r="C4002">
        <v>0.35</v>
      </c>
      <c r="D4002">
        <v>4</v>
      </c>
    </row>
    <row r="4003" spans="1:4">
      <c r="A4003" s="9" t="s">
        <v>4628</v>
      </c>
      <c r="B4003">
        <v>1</v>
      </c>
      <c r="C4003">
        <v>1.26</v>
      </c>
      <c r="D4003">
        <v>8</v>
      </c>
    </row>
    <row r="4004" spans="1:4">
      <c r="A4004" s="9" t="s">
        <v>4629</v>
      </c>
      <c r="B4004">
        <v>1</v>
      </c>
      <c r="C4004">
        <v>12.94</v>
      </c>
      <c r="D4004">
        <v>4</v>
      </c>
    </row>
    <row r="4005" spans="1:4">
      <c r="A4005" s="9" t="s">
        <v>4630</v>
      </c>
      <c r="B4005">
        <v>1</v>
      </c>
      <c r="C4005">
        <v>5.68</v>
      </c>
      <c r="D4005">
        <v>5</v>
      </c>
    </row>
    <row r="4006" spans="1:4">
      <c r="A4006" s="9" t="s">
        <v>4631</v>
      </c>
      <c r="B4006">
        <v>1</v>
      </c>
      <c r="C4006">
        <v>47.9</v>
      </c>
      <c r="D4006">
        <v>2</v>
      </c>
    </row>
    <row r="4007" spans="1:4">
      <c r="A4007" s="9" t="s">
        <v>4632</v>
      </c>
      <c r="B4007">
        <v>1</v>
      </c>
      <c r="C4007">
        <v>34.03</v>
      </c>
      <c r="D4007">
        <v>6</v>
      </c>
    </row>
    <row r="4008" spans="1:4">
      <c r="A4008" s="9" t="s">
        <v>4633</v>
      </c>
      <c r="B4008">
        <v>1</v>
      </c>
      <c r="C4008">
        <v>46.26</v>
      </c>
      <c r="D4008">
        <v>9</v>
      </c>
    </row>
    <row r="4009" spans="1:4">
      <c r="A4009" s="9" t="s">
        <v>4634</v>
      </c>
      <c r="B4009">
        <v>1</v>
      </c>
      <c r="C4009">
        <v>39.5</v>
      </c>
      <c r="D4009">
        <v>6</v>
      </c>
    </row>
    <row r="4010" spans="1:4">
      <c r="A4010" s="9" t="s">
        <v>4635</v>
      </c>
      <c r="B4010">
        <v>1</v>
      </c>
      <c r="C4010">
        <v>20.28</v>
      </c>
      <c r="D4010">
        <v>2</v>
      </c>
    </row>
    <row r="4011" spans="1:4">
      <c r="A4011" s="9" t="s">
        <v>505</v>
      </c>
      <c r="B4011">
        <v>1</v>
      </c>
      <c r="C4011">
        <v>39.67</v>
      </c>
      <c r="D4011">
        <v>4</v>
      </c>
    </row>
    <row r="4012" spans="1:4">
      <c r="A4012" s="9" t="s">
        <v>4636</v>
      </c>
      <c r="B4012">
        <v>1</v>
      </c>
      <c r="C4012">
        <v>14.43</v>
      </c>
      <c r="D4012">
        <v>5</v>
      </c>
    </row>
    <row r="4013" spans="1:4">
      <c r="A4013" s="9" t="s">
        <v>4637</v>
      </c>
      <c r="B4013">
        <v>1</v>
      </c>
      <c r="C4013">
        <v>20.27</v>
      </c>
      <c r="D4013">
        <v>9</v>
      </c>
    </row>
    <row r="4014" spans="1:4">
      <c r="A4014" s="9" t="s">
        <v>4638</v>
      </c>
      <c r="B4014">
        <v>1</v>
      </c>
      <c r="C4014">
        <v>25.47</v>
      </c>
      <c r="D4014">
        <v>2</v>
      </c>
    </row>
    <row r="4015" spans="1:4">
      <c r="A4015" s="9" t="s">
        <v>4639</v>
      </c>
      <c r="B4015">
        <v>1</v>
      </c>
      <c r="C4015">
        <v>20.43</v>
      </c>
      <c r="D4015">
        <v>1</v>
      </c>
    </row>
    <row r="4016" spans="1:4">
      <c r="A4016" s="9" t="s">
        <v>4640</v>
      </c>
      <c r="B4016">
        <v>1</v>
      </c>
      <c r="C4016">
        <v>36.76</v>
      </c>
      <c r="D4016">
        <v>1</v>
      </c>
    </row>
    <row r="4017" spans="1:4">
      <c r="A4017" s="9" t="s">
        <v>4641</v>
      </c>
      <c r="B4017">
        <v>1</v>
      </c>
      <c r="C4017">
        <v>37.840000000000003</v>
      </c>
      <c r="D4017">
        <v>9</v>
      </c>
    </row>
    <row r="4018" spans="1:4">
      <c r="A4018" s="9" t="s">
        <v>4642</v>
      </c>
      <c r="B4018">
        <v>1</v>
      </c>
      <c r="C4018">
        <v>19.12</v>
      </c>
      <c r="D4018">
        <v>8</v>
      </c>
    </row>
    <row r="4019" spans="1:4">
      <c r="A4019" s="9" t="s">
        <v>4643</v>
      </c>
      <c r="B4019">
        <v>1</v>
      </c>
      <c r="C4019">
        <v>39.19</v>
      </c>
      <c r="D4019">
        <v>3</v>
      </c>
    </row>
    <row r="4020" spans="1:4">
      <c r="A4020" s="9" t="s">
        <v>4644</v>
      </c>
      <c r="B4020">
        <v>1</v>
      </c>
      <c r="C4020">
        <v>8.43</v>
      </c>
      <c r="D4020">
        <v>6</v>
      </c>
    </row>
    <row r="4021" spans="1:4">
      <c r="A4021" s="9" t="s">
        <v>4645</v>
      </c>
      <c r="B4021">
        <v>1</v>
      </c>
      <c r="C4021">
        <v>31.1</v>
      </c>
      <c r="D4021">
        <v>4</v>
      </c>
    </row>
    <row r="4022" spans="1:4">
      <c r="A4022" s="9" t="s">
        <v>90</v>
      </c>
      <c r="B4022">
        <v>1</v>
      </c>
      <c r="C4022">
        <v>25.97</v>
      </c>
      <c r="D4022">
        <v>6</v>
      </c>
    </row>
    <row r="4023" spans="1:4">
      <c r="A4023" s="9" t="s">
        <v>506</v>
      </c>
      <c r="B4023">
        <v>1</v>
      </c>
      <c r="C4023">
        <v>19.68</v>
      </c>
      <c r="D4023">
        <v>2</v>
      </c>
    </row>
    <row r="4024" spans="1:4">
      <c r="A4024" s="9" t="s">
        <v>4646</v>
      </c>
      <c r="B4024">
        <v>1</v>
      </c>
      <c r="C4024">
        <v>6.37</v>
      </c>
      <c r="D4024">
        <v>8</v>
      </c>
    </row>
    <row r="4025" spans="1:4">
      <c r="A4025" s="9" t="s">
        <v>4647</v>
      </c>
      <c r="B4025">
        <v>1</v>
      </c>
      <c r="C4025">
        <v>27.74</v>
      </c>
      <c r="D4025">
        <v>1</v>
      </c>
    </row>
    <row r="4026" spans="1:4">
      <c r="A4026" s="9" t="s">
        <v>4648</v>
      </c>
      <c r="B4026">
        <v>1</v>
      </c>
      <c r="C4026">
        <v>23.72</v>
      </c>
      <c r="D4026">
        <v>2</v>
      </c>
    </row>
    <row r="4027" spans="1:4">
      <c r="A4027" s="9" t="s">
        <v>4649</v>
      </c>
      <c r="B4027">
        <v>1</v>
      </c>
      <c r="C4027">
        <v>2.33</v>
      </c>
      <c r="D4027">
        <v>7</v>
      </c>
    </row>
    <row r="4028" spans="1:4">
      <c r="A4028" s="9" t="s">
        <v>4650</v>
      </c>
      <c r="B4028">
        <v>1</v>
      </c>
      <c r="C4028">
        <v>3.18</v>
      </c>
      <c r="D4028">
        <v>3</v>
      </c>
    </row>
    <row r="4029" spans="1:4">
      <c r="A4029" s="9" t="s">
        <v>4651</v>
      </c>
      <c r="B4029">
        <v>1</v>
      </c>
      <c r="C4029">
        <v>8.7200000000000006</v>
      </c>
      <c r="D4029">
        <v>6</v>
      </c>
    </row>
    <row r="4030" spans="1:4">
      <c r="A4030" s="9" t="s">
        <v>4652</v>
      </c>
      <c r="B4030">
        <v>1</v>
      </c>
      <c r="C4030">
        <v>43.38</v>
      </c>
      <c r="D4030">
        <v>5</v>
      </c>
    </row>
    <row r="4031" spans="1:4">
      <c r="A4031" s="9" t="s">
        <v>4653</v>
      </c>
      <c r="B4031">
        <v>1</v>
      </c>
      <c r="C4031">
        <v>28.77</v>
      </c>
      <c r="D4031">
        <v>2</v>
      </c>
    </row>
    <row r="4032" spans="1:4">
      <c r="A4032" s="9" t="s">
        <v>4654</v>
      </c>
      <c r="B4032">
        <v>1</v>
      </c>
      <c r="C4032">
        <v>6.17</v>
      </c>
      <c r="D4032">
        <v>3</v>
      </c>
    </row>
    <row r="4033" spans="1:4">
      <c r="A4033" s="9" t="s">
        <v>4655</v>
      </c>
      <c r="B4033">
        <v>1</v>
      </c>
      <c r="C4033">
        <v>28.52</v>
      </c>
      <c r="D4033">
        <v>4</v>
      </c>
    </row>
    <row r="4034" spans="1:4">
      <c r="A4034" s="9" t="s">
        <v>507</v>
      </c>
      <c r="B4034">
        <v>1</v>
      </c>
      <c r="C4034">
        <v>31.94</v>
      </c>
      <c r="D4034">
        <v>1</v>
      </c>
    </row>
    <row r="4035" spans="1:4">
      <c r="A4035" s="9" t="s">
        <v>4656</v>
      </c>
      <c r="B4035">
        <v>1</v>
      </c>
      <c r="C4035">
        <v>30.63</v>
      </c>
      <c r="D4035">
        <v>6</v>
      </c>
    </row>
    <row r="4036" spans="1:4">
      <c r="A4036" s="9" t="s">
        <v>4657</v>
      </c>
      <c r="B4036">
        <v>1</v>
      </c>
      <c r="C4036">
        <v>28.56</v>
      </c>
      <c r="D4036">
        <v>8</v>
      </c>
    </row>
    <row r="4037" spans="1:4">
      <c r="A4037" s="9" t="s">
        <v>4658</v>
      </c>
      <c r="B4037">
        <v>1</v>
      </c>
      <c r="C4037">
        <v>35.130000000000003</v>
      </c>
      <c r="D4037">
        <v>2</v>
      </c>
    </row>
    <row r="4038" spans="1:4">
      <c r="A4038" s="9" t="s">
        <v>4659</v>
      </c>
      <c r="B4038">
        <v>1</v>
      </c>
      <c r="C4038">
        <v>27.1</v>
      </c>
      <c r="D4038">
        <v>8</v>
      </c>
    </row>
    <row r="4039" spans="1:4">
      <c r="A4039" s="9" t="s">
        <v>4660</v>
      </c>
      <c r="B4039">
        <v>1</v>
      </c>
      <c r="C4039">
        <v>35.21</v>
      </c>
      <c r="D4039">
        <v>4</v>
      </c>
    </row>
    <row r="4040" spans="1:4">
      <c r="A4040" s="9" t="s">
        <v>4661</v>
      </c>
      <c r="B4040">
        <v>1</v>
      </c>
      <c r="C4040">
        <v>45.85</v>
      </c>
      <c r="D4040">
        <v>3</v>
      </c>
    </row>
    <row r="4041" spans="1:4">
      <c r="A4041" s="9" t="s">
        <v>4662</v>
      </c>
      <c r="B4041">
        <v>1</v>
      </c>
      <c r="C4041">
        <v>42.31</v>
      </c>
      <c r="D4041">
        <v>6</v>
      </c>
    </row>
    <row r="4042" spans="1:4">
      <c r="A4042" s="9" t="s">
        <v>4663</v>
      </c>
      <c r="B4042">
        <v>1</v>
      </c>
      <c r="C4042">
        <v>28.19</v>
      </c>
      <c r="D4042">
        <v>8</v>
      </c>
    </row>
    <row r="4043" spans="1:4">
      <c r="A4043" s="9" t="s">
        <v>4664</v>
      </c>
      <c r="B4043">
        <v>1</v>
      </c>
      <c r="C4043">
        <v>34.17</v>
      </c>
      <c r="D4043">
        <v>9</v>
      </c>
    </row>
    <row r="4044" spans="1:4">
      <c r="A4044" s="9" t="s">
        <v>4665</v>
      </c>
      <c r="B4044">
        <v>1</v>
      </c>
      <c r="C4044">
        <v>17.52</v>
      </c>
      <c r="D4044">
        <v>3</v>
      </c>
    </row>
    <row r="4045" spans="1:4">
      <c r="A4045" s="9" t="s">
        <v>508</v>
      </c>
      <c r="B4045">
        <v>1</v>
      </c>
      <c r="C4045">
        <v>10.67</v>
      </c>
      <c r="D4045">
        <v>9</v>
      </c>
    </row>
    <row r="4046" spans="1:4">
      <c r="A4046" s="9" t="s">
        <v>4666</v>
      </c>
      <c r="B4046">
        <v>1</v>
      </c>
      <c r="C4046">
        <v>37.68</v>
      </c>
      <c r="D4046">
        <v>9</v>
      </c>
    </row>
    <row r="4047" spans="1:4">
      <c r="A4047" s="9" t="s">
        <v>4667</v>
      </c>
      <c r="B4047">
        <v>1</v>
      </c>
      <c r="C4047">
        <v>32.700000000000003</v>
      </c>
      <c r="D4047">
        <v>1</v>
      </c>
    </row>
    <row r="4048" spans="1:4">
      <c r="A4048" s="9" t="s">
        <v>4668</v>
      </c>
      <c r="B4048">
        <v>1</v>
      </c>
      <c r="C4048">
        <v>8.69</v>
      </c>
      <c r="D4048">
        <v>1</v>
      </c>
    </row>
    <row r="4049" spans="1:4">
      <c r="A4049" s="9" t="s">
        <v>4669</v>
      </c>
      <c r="B4049">
        <v>1</v>
      </c>
      <c r="C4049">
        <v>7.21</v>
      </c>
      <c r="D4049">
        <v>6</v>
      </c>
    </row>
    <row r="4050" spans="1:4">
      <c r="A4050" s="9" t="s">
        <v>4670</v>
      </c>
      <c r="B4050">
        <v>1</v>
      </c>
      <c r="C4050">
        <v>33.32</v>
      </c>
      <c r="D4050">
        <v>7</v>
      </c>
    </row>
    <row r="4051" spans="1:4">
      <c r="A4051" s="9" t="s">
        <v>4671</v>
      </c>
      <c r="B4051">
        <v>1</v>
      </c>
      <c r="C4051">
        <v>1.62</v>
      </c>
      <c r="D4051">
        <v>4</v>
      </c>
    </row>
    <row r="4052" spans="1:4">
      <c r="A4052" s="9" t="s">
        <v>4672</v>
      </c>
      <c r="B4052">
        <v>1</v>
      </c>
      <c r="C4052">
        <v>2.94</v>
      </c>
      <c r="D4052">
        <v>7</v>
      </c>
    </row>
    <row r="4053" spans="1:4">
      <c r="A4053" s="9" t="s">
        <v>4673</v>
      </c>
      <c r="B4053">
        <v>1</v>
      </c>
      <c r="C4053">
        <v>26.76</v>
      </c>
      <c r="D4053">
        <v>7</v>
      </c>
    </row>
    <row r="4054" spans="1:4">
      <c r="A4054" s="9" t="s">
        <v>4674</v>
      </c>
      <c r="B4054">
        <v>1</v>
      </c>
      <c r="C4054">
        <v>14.39</v>
      </c>
      <c r="D4054">
        <v>3</v>
      </c>
    </row>
    <row r="4055" spans="1:4">
      <c r="A4055" s="9" t="s">
        <v>4675</v>
      </c>
      <c r="B4055">
        <v>1</v>
      </c>
      <c r="C4055">
        <v>36.46</v>
      </c>
      <c r="D4055">
        <v>9</v>
      </c>
    </row>
    <row r="4056" spans="1:4">
      <c r="A4056" s="9" t="s">
        <v>509</v>
      </c>
      <c r="B4056">
        <v>1</v>
      </c>
      <c r="C4056">
        <v>25.22</v>
      </c>
      <c r="D4056">
        <v>3</v>
      </c>
    </row>
    <row r="4057" spans="1:4">
      <c r="A4057" s="9" t="s">
        <v>4676</v>
      </c>
      <c r="B4057">
        <v>1</v>
      </c>
      <c r="C4057">
        <v>22.99</v>
      </c>
      <c r="D4057">
        <v>8</v>
      </c>
    </row>
    <row r="4058" spans="1:4">
      <c r="A4058" s="9" t="s">
        <v>4677</v>
      </c>
      <c r="B4058">
        <v>1</v>
      </c>
      <c r="C4058">
        <v>6.55</v>
      </c>
      <c r="D4058">
        <v>9</v>
      </c>
    </row>
    <row r="4059" spans="1:4">
      <c r="A4059" s="9" t="s">
        <v>4678</v>
      </c>
      <c r="B4059">
        <v>1</v>
      </c>
      <c r="C4059">
        <v>18.440000000000001</v>
      </c>
      <c r="D4059">
        <v>4</v>
      </c>
    </row>
    <row r="4060" spans="1:4">
      <c r="A4060" s="9" t="s">
        <v>4679</v>
      </c>
      <c r="B4060">
        <v>1</v>
      </c>
      <c r="C4060">
        <v>19.36</v>
      </c>
      <c r="D4060">
        <v>1</v>
      </c>
    </row>
    <row r="4061" spans="1:4">
      <c r="A4061" s="9" t="s">
        <v>4680</v>
      </c>
      <c r="B4061">
        <v>1</v>
      </c>
      <c r="C4061">
        <v>7.9</v>
      </c>
      <c r="D4061">
        <v>5</v>
      </c>
    </row>
    <row r="4062" spans="1:4">
      <c r="A4062" s="9" t="s">
        <v>4681</v>
      </c>
      <c r="B4062">
        <v>1</v>
      </c>
      <c r="C4062">
        <v>4.6399999999999997</v>
      </c>
      <c r="D4062">
        <v>1</v>
      </c>
    </row>
    <row r="4063" spans="1:4">
      <c r="A4063" s="9" t="s">
        <v>4682</v>
      </c>
      <c r="B4063">
        <v>1</v>
      </c>
      <c r="C4063">
        <v>14.65</v>
      </c>
      <c r="D4063">
        <v>1</v>
      </c>
    </row>
    <row r="4064" spans="1:4">
      <c r="A4064" s="9" t="s">
        <v>4683</v>
      </c>
      <c r="B4064">
        <v>1</v>
      </c>
      <c r="C4064">
        <v>45.16</v>
      </c>
      <c r="D4064">
        <v>5</v>
      </c>
    </row>
    <row r="4065" spans="1:4">
      <c r="A4065" s="9" t="s">
        <v>4684</v>
      </c>
      <c r="B4065">
        <v>1</v>
      </c>
      <c r="C4065">
        <v>27.48</v>
      </c>
      <c r="D4065">
        <v>5</v>
      </c>
    </row>
    <row r="4066" spans="1:4">
      <c r="A4066" s="9" t="s">
        <v>4685</v>
      </c>
      <c r="B4066">
        <v>1</v>
      </c>
      <c r="C4066">
        <v>32.130000000000003</v>
      </c>
      <c r="D4066">
        <v>1</v>
      </c>
    </row>
    <row r="4067" spans="1:4">
      <c r="A4067" s="9" t="s">
        <v>510</v>
      </c>
      <c r="B4067">
        <v>1</v>
      </c>
      <c r="C4067">
        <v>39.44</v>
      </c>
      <c r="D4067">
        <v>2</v>
      </c>
    </row>
    <row r="4068" spans="1:4">
      <c r="A4068" s="9" t="s">
        <v>4686</v>
      </c>
      <c r="B4068">
        <v>1</v>
      </c>
      <c r="C4068">
        <v>34.03</v>
      </c>
      <c r="D4068">
        <v>2</v>
      </c>
    </row>
    <row r="4069" spans="1:4">
      <c r="A4069" s="9" t="s">
        <v>4687</v>
      </c>
      <c r="B4069">
        <v>1</v>
      </c>
      <c r="C4069">
        <v>19.25</v>
      </c>
      <c r="D4069">
        <v>1</v>
      </c>
    </row>
    <row r="4070" spans="1:4">
      <c r="A4070" s="9" t="s">
        <v>4688</v>
      </c>
      <c r="B4070">
        <v>1</v>
      </c>
      <c r="C4070">
        <v>25.53</v>
      </c>
      <c r="D4070">
        <v>4</v>
      </c>
    </row>
    <row r="4071" spans="1:4">
      <c r="A4071" s="9" t="s">
        <v>4689</v>
      </c>
      <c r="B4071">
        <v>1</v>
      </c>
      <c r="C4071">
        <v>36.75</v>
      </c>
      <c r="D4071">
        <v>8</v>
      </c>
    </row>
    <row r="4072" spans="1:4">
      <c r="A4072" s="9" t="s">
        <v>4690</v>
      </c>
      <c r="B4072">
        <v>1</v>
      </c>
      <c r="C4072">
        <v>45.03</v>
      </c>
      <c r="D4072">
        <v>2</v>
      </c>
    </row>
    <row r="4073" spans="1:4">
      <c r="A4073" s="9" t="s">
        <v>4691</v>
      </c>
      <c r="B4073">
        <v>1</v>
      </c>
      <c r="C4073">
        <v>45.13</v>
      </c>
      <c r="D4073">
        <v>6</v>
      </c>
    </row>
    <row r="4074" spans="1:4">
      <c r="A4074" s="9" t="s">
        <v>4692</v>
      </c>
      <c r="B4074">
        <v>1</v>
      </c>
      <c r="C4074">
        <v>31.81</v>
      </c>
      <c r="D4074">
        <v>8</v>
      </c>
    </row>
    <row r="4075" spans="1:4">
      <c r="A4075" s="9" t="s">
        <v>4693</v>
      </c>
      <c r="B4075">
        <v>1</v>
      </c>
      <c r="C4075">
        <v>43.72</v>
      </c>
      <c r="D4075">
        <v>2</v>
      </c>
    </row>
    <row r="4076" spans="1:4">
      <c r="A4076" s="9" t="s">
        <v>4694</v>
      </c>
      <c r="B4076">
        <v>1</v>
      </c>
      <c r="C4076">
        <v>25.8</v>
      </c>
      <c r="D4076">
        <v>5</v>
      </c>
    </row>
    <row r="4077" spans="1:4">
      <c r="A4077" s="9" t="s">
        <v>4695</v>
      </c>
      <c r="B4077">
        <v>1</v>
      </c>
      <c r="C4077">
        <v>28.23</v>
      </c>
      <c r="D4077">
        <v>9</v>
      </c>
    </row>
    <row r="4078" spans="1:4">
      <c r="A4078" s="9" t="s">
        <v>511</v>
      </c>
      <c r="B4078">
        <v>1</v>
      </c>
      <c r="C4078">
        <v>4.1500000000000004</v>
      </c>
      <c r="D4078">
        <v>3</v>
      </c>
    </row>
    <row r="4079" spans="1:4">
      <c r="A4079" s="9" t="s">
        <v>4696</v>
      </c>
      <c r="B4079">
        <v>1</v>
      </c>
      <c r="C4079">
        <v>47.75</v>
      </c>
      <c r="D4079">
        <v>3</v>
      </c>
    </row>
    <row r="4080" spans="1:4">
      <c r="A4080" s="9" t="s">
        <v>4697</v>
      </c>
      <c r="B4080">
        <v>1</v>
      </c>
      <c r="C4080">
        <v>18.149999999999999</v>
      </c>
      <c r="D4080">
        <v>9</v>
      </c>
    </row>
    <row r="4081" spans="1:4">
      <c r="A4081" s="9" t="s">
        <v>4698</v>
      </c>
      <c r="B4081">
        <v>1</v>
      </c>
      <c r="C4081">
        <v>31.55</v>
      </c>
      <c r="D4081">
        <v>6</v>
      </c>
    </row>
    <row r="4082" spans="1:4">
      <c r="A4082" s="9" t="s">
        <v>4699</v>
      </c>
      <c r="B4082">
        <v>1</v>
      </c>
      <c r="C4082">
        <v>47.59</v>
      </c>
      <c r="D4082">
        <v>3</v>
      </c>
    </row>
    <row r="4083" spans="1:4">
      <c r="A4083" s="9" t="s">
        <v>4700</v>
      </c>
      <c r="B4083">
        <v>1</v>
      </c>
      <c r="C4083">
        <v>1.68</v>
      </c>
      <c r="D4083">
        <v>1</v>
      </c>
    </row>
    <row r="4084" spans="1:4">
      <c r="A4084" s="9" t="s">
        <v>4701</v>
      </c>
      <c r="B4084">
        <v>1</v>
      </c>
      <c r="C4084">
        <v>31.03</v>
      </c>
      <c r="D4084">
        <v>1</v>
      </c>
    </row>
    <row r="4085" spans="1:4">
      <c r="A4085" s="9" t="s">
        <v>4702</v>
      </c>
      <c r="B4085">
        <v>1</v>
      </c>
      <c r="C4085">
        <v>26.35</v>
      </c>
      <c r="D4085">
        <v>6</v>
      </c>
    </row>
    <row r="4086" spans="1:4">
      <c r="A4086" s="9" t="s">
        <v>4703</v>
      </c>
      <c r="B4086">
        <v>1</v>
      </c>
      <c r="C4086">
        <v>4.68</v>
      </c>
      <c r="D4086">
        <v>8</v>
      </c>
    </row>
    <row r="4087" spans="1:4">
      <c r="A4087" s="9" t="s">
        <v>4704</v>
      </c>
      <c r="B4087">
        <v>1</v>
      </c>
      <c r="C4087">
        <v>15.53</v>
      </c>
      <c r="D4087">
        <v>7</v>
      </c>
    </row>
    <row r="4088" spans="1:4">
      <c r="A4088" s="9" t="s">
        <v>4705</v>
      </c>
      <c r="B4088">
        <v>1</v>
      </c>
      <c r="C4088">
        <v>28.12</v>
      </c>
      <c r="D4088">
        <v>3</v>
      </c>
    </row>
    <row r="4089" spans="1:4">
      <c r="A4089" s="9" t="s">
        <v>512</v>
      </c>
      <c r="B4089">
        <v>1</v>
      </c>
      <c r="C4089">
        <v>35.17</v>
      </c>
      <c r="D4089">
        <v>8</v>
      </c>
    </row>
    <row r="4090" spans="1:4">
      <c r="A4090" s="9" t="s">
        <v>4706</v>
      </c>
      <c r="B4090">
        <v>1</v>
      </c>
      <c r="C4090">
        <v>36.11</v>
      </c>
      <c r="D4090">
        <v>7</v>
      </c>
    </row>
    <row r="4091" spans="1:4">
      <c r="A4091" s="9" t="s">
        <v>4707</v>
      </c>
      <c r="B4091">
        <v>1</v>
      </c>
      <c r="C4091">
        <v>15.8</v>
      </c>
      <c r="D4091">
        <v>6</v>
      </c>
    </row>
    <row r="4092" spans="1:4">
      <c r="A4092" s="9" t="s">
        <v>4708</v>
      </c>
      <c r="B4092">
        <v>1</v>
      </c>
      <c r="C4092">
        <v>1.88</v>
      </c>
      <c r="D4092">
        <v>5</v>
      </c>
    </row>
    <row r="4093" spans="1:4">
      <c r="A4093" s="9" t="s">
        <v>4709</v>
      </c>
      <c r="B4093">
        <v>1</v>
      </c>
      <c r="C4093">
        <v>14.77</v>
      </c>
      <c r="D4093">
        <v>4</v>
      </c>
    </row>
    <row r="4094" spans="1:4">
      <c r="A4094" s="9" t="s">
        <v>4710</v>
      </c>
      <c r="B4094">
        <v>1</v>
      </c>
      <c r="C4094">
        <v>18.91</v>
      </c>
      <c r="D4094">
        <v>3</v>
      </c>
    </row>
    <row r="4095" spans="1:4">
      <c r="A4095" s="9" t="s">
        <v>4711</v>
      </c>
      <c r="B4095">
        <v>1</v>
      </c>
      <c r="C4095">
        <v>38.68</v>
      </c>
      <c r="D4095">
        <v>1</v>
      </c>
    </row>
    <row r="4096" spans="1:4">
      <c r="A4096" s="9" t="s">
        <v>4712</v>
      </c>
      <c r="B4096">
        <v>1</v>
      </c>
      <c r="C4096">
        <v>8.8699999999999992</v>
      </c>
      <c r="D4096">
        <v>3</v>
      </c>
    </row>
    <row r="4097" spans="1:4">
      <c r="A4097" s="9" t="s">
        <v>4713</v>
      </c>
      <c r="B4097">
        <v>1</v>
      </c>
      <c r="C4097">
        <v>16.809999999999999</v>
      </c>
      <c r="D4097">
        <v>7</v>
      </c>
    </row>
    <row r="4098" spans="1:4">
      <c r="A4098" s="9" t="s">
        <v>4714</v>
      </c>
      <c r="B4098">
        <v>1</v>
      </c>
      <c r="C4098">
        <v>43.89</v>
      </c>
      <c r="D4098">
        <v>3</v>
      </c>
    </row>
    <row r="4099" spans="1:4">
      <c r="A4099" s="9" t="s">
        <v>4715</v>
      </c>
      <c r="B4099">
        <v>1</v>
      </c>
      <c r="C4099">
        <v>41.58</v>
      </c>
      <c r="D4099">
        <v>6</v>
      </c>
    </row>
    <row r="4100" spans="1:4">
      <c r="A4100" s="9" t="s">
        <v>513</v>
      </c>
      <c r="B4100">
        <v>1</v>
      </c>
      <c r="C4100">
        <v>43.63</v>
      </c>
      <c r="D4100">
        <v>5</v>
      </c>
    </row>
    <row r="4101" spans="1:4">
      <c r="A4101" s="9" t="s">
        <v>4716</v>
      </c>
      <c r="B4101">
        <v>1</v>
      </c>
      <c r="C4101">
        <v>34.659999999999997</v>
      </c>
      <c r="D4101">
        <v>1</v>
      </c>
    </row>
    <row r="4102" spans="1:4">
      <c r="A4102" s="9" t="s">
        <v>4717</v>
      </c>
      <c r="B4102">
        <v>1</v>
      </c>
      <c r="C4102">
        <v>32.89</v>
      </c>
      <c r="D4102">
        <v>2</v>
      </c>
    </row>
    <row r="4103" spans="1:4">
      <c r="A4103" s="9" t="s">
        <v>4718</v>
      </c>
      <c r="B4103">
        <v>1</v>
      </c>
      <c r="C4103">
        <v>5.74</v>
      </c>
      <c r="D4103">
        <v>4</v>
      </c>
    </row>
    <row r="4104" spans="1:4">
      <c r="A4104" s="9" t="s">
        <v>4719</v>
      </c>
      <c r="B4104">
        <v>1</v>
      </c>
      <c r="C4104">
        <v>40.89</v>
      </c>
      <c r="D4104">
        <v>5</v>
      </c>
    </row>
    <row r="4105" spans="1:4">
      <c r="A4105" s="9" t="s">
        <v>4720</v>
      </c>
      <c r="B4105">
        <v>1</v>
      </c>
      <c r="C4105">
        <v>10.48</v>
      </c>
      <c r="D4105">
        <v>9</v>
      </c>
    </row>
    <row r="4106" spans="1:4">
      <c r="A4106" s="9" t="s">
        <v>4721</v>
      </c>
      <c r="B4106">
        <v>1</v>
      </c>
      <c r="C4106">
        <v>14.33</v>
      </c>
      <c r="D4106">
        <v>8</v>
      </c>
    </row>
    <row r="4107" spans="1:4">
      <c r="A4107" s="9" t="s">
        <v>4722</v>
      </c>
      <c r="B4107">
        <v>1</v>
      </c>
      <c r="C4107">
        <v>16.05</v>
      </c>
      <c r="D4107">
        <v>1</v>
      </c>
    </row>
    <row r="4108" spans="1:4">
      <c r="A4108" s="9" t="s">
        <v>4723</v>
      </c>
      <c r="B4108">
        <v>1</v>
      </c>
      <c r="C4108">
        <v>4.99</v>
      </c>
      <c r="D4108">
        <v>8</v>
      </c>
    </row>
    <row r="4109" spans="1:4">
      <c r="A4109" s="9" t="s">
        <v>4724</v>
      </c>
      <c r="B4109">
        <v>1</v>
      </c>
      <c r="C4109">
        <v>26.21</v>
      </c>
      <c r="D4109">
        <v>2</v>
      </c>
    </row>
    <row r="4110" spans="1:4">
      <c r="A4110" s="9" t="s">
        <v>4725</v>
      </c>
      <c r="B4110">
        <v>1</v>
      </c>
      <c r="C4110">
        <v>25.71</v>
      </c>
      <c r="D4110">
        <v>6</v>
      </c>
    </row>
    <row r="4111" spans="1:4">
      <c r="A4111" s="9" t="s">
        <v>514</v>
      </c>
      <c r="B4111">
        <v>1</v>
      </c>
      <c r="C4111">
        <v>15.42</v>
      </c>
      <c r="D4111">
        <v>8</v>
      </c>
    </row>
    <row r="4112" spans="1:4">
      <c r="A4112" s="9" t="s">
        <v>4726</v>
      </c>
      <c r="B4112">
        <v>1</v>
      </c>
      <c r="C4112">
        <v>39.130000000000003</v>
      </c>
      <c r="D4112">
        <v>7</v>
      </c>
    </row>
    <row r="4113" spans="1:4">
      <c r="A4113" s="9" t="s">
        <v>4727</v>
      </c>
      <c r="B4113">
        <v>1</v>
      </c>
      <c r="C4113">
        <v>10.97</v>
      </c>
      <c r="D4113">
        <v>4</v>
      </c>
    </row>
    <row r="4114" spans="1:4">
      <c r="A4114" s="9" t="s">
        <v>4728</v>
      </c>
      <c r="B4114">
        <v>1</v>
      </c>
      <c r="C4114">
        <v>9.32</v>
      </c>
      <c r="D4114">
        <v>7</v>
      </c>
    </row>
    <row r="4115" spans="1:4">
      <c r="A4115" s="9" t="s">
        <v>4729</v>
      </c>
      <c r="B4115">
        <v>1</v>
      </c>
      <c r="C4115">
        <v>37.15</v>
      </c>
      <c r="D4115">
        <v>7</v>
      </c>
    </row>
    <row r="4116" spans="1:4">
      <c r="A4116" s="9" t="s">
        <v>4730</v>
      </c>
      <c r="B4116">
        <v>1</v>
      </c>
      <c r="C4116">
        <v>37.200000000000003</v>
      </c>
      <c r="D4116">
        <v>9</v>
      </c>
    </row>
    <row r="4117" spans="1:4">
      <c r="A4117" s="9" t="s">
        <v>4731</v>
      </c>
      <c r="B4117">
        <v>1</v>
      </c>
      <c r="C4117">
        <v>30.48</v>
      </c>
      <c r="D4117">
        <v>8</v>
      </c>
    </row>
    <row r="4118" spans="1:4">
      <c r="A4118" s="9" t="s">
        <v>4732</v>
      </c>
      <c r="B4118">
        <v>1</v>
      </c>
      <c r="C4118">
        <v>17.23</v>
      </c>
      <c r="D4118">
        <v>5</v>
      </c>
    </row>
    <row r="4119" spans="1:4">
      <c r="A4119" s="9" t="s">
        <v>4733</v>
      </c>
      <c r="B4119">
        <v>1</v>
      </c>
      <c r="C4119">
        <v>13.98</v>
      </c>
      <c r="D4119">
        <v>2</v>
      </c>
    </row>
    <row r="4120" spans="1:4">
      <c r="A4120" s="9" t="s">
        <v>4734</v>
      </c>
      <c r="B4120">
        <v>1</v>
      </c>
      <c r="C4120">
        <v>32.71</v>
      </c>
      <c r="D4120">
        <v>1</v>
      </c>
    </row>
    <row r="4121" spans="1:4">
      <c r="A4121" s="9" t="s">
        <v>4735</v>
      </c>
      <c r="B4121">
        <v>1</v>
      </c>
      <c r="C4121">
        <v>47.76</v>
      </c>
      <c r="D4121">
        <v>7</v>
      </c>
    </row>
    <row r="4122" spans="1:4">
      <c r="A4122" s="9" t="s">
        <v>515</v>
      </c>
      <c r="B4122">
        <v>1</v>
      </c>
      <c r="C4122">
        <v>20.84</v>
      </c>
      <c r="D4122">
        <v>4</v>
      </c>
    </row>
    <row r="4123" spans="1:4">
      <c r="A4123" s="9" t="s">
        <v>4736</v>
      </c>
      <c r="B4123">
        <v>1</v>
      </c>
      <c r="C4123">
        <v>34.17</v>
      </c>
      <c r="D4123">
        <v>6</v>
      </c>
    </row>
    <row r="4124" spans="1:4">
      <c r="A4124" s="9" t="s">
        <v>4737</v>
      </c>
      <c r="B4124">
        <v>1</v>
      </c>
      <c r="C4124">
        <v>22.57</v>
      </c>
      <c r="D4124">
        <v>5</v>
      </c>
    </row>
    <row r="4125" spans="1:4">
      <c r="A4125" s="9" t="s">
        <v>4738</v>
      </c>
      <c r="B4125">
        <v>1</v>
      </c>
      <c r="C4125">
        <v>23.91</v>
      </c>
      <c r="D4125">
        <v>8</v>
      </c>
    </row>
    <row r="4126" spans="1:4">
      <c r="A4126" s="9" t="s">
        <v>4739</v>
      </c>
      <c r="B4126">
        <v>1</v>
      </c>
      <c r="C4126">
        <v>19.149999999999999</v>
      </c>
      <c r="D4126">
        <v>9</v>
      </c>
    </row>
    <row r="4127" spans="1:4">
      <c r="A4127" s="9" t="s">
        <v>4740</v>
      </c>
      <c r="B4127">
        <v>1</v>
      </c>
      <c r="C4127">
        <v>4.5599999999999996</v>
      </c>
      <c r="D4127">
        <v>2</v>
      </c>
    </row>
    <row r="4128" spans="1:4">
      <c r="A4128" s="9" t="s">
        <v>4741</v>
      </c>
      <c r="B4128">
        <v>1</v>
      </c>
      <c r="C4128">
        <v>16.78</v>
      </c>
      <c r="D4128">
        <v>4</v>
      </c>
    </row>
    <row r="4129" spans="1:4">
      <c r="A4129" s="9" t="s">
        <v>4742</v>
      </c>
      <c r="B4129">
        <v>1</v>
      </c>
      <c r="C4129">
        <v>13.85</v>
      </c>
      <c r="D4129">
        <v>5</v>
      </c>
    </row>
    <row r="4130" spans="1:4">
      <c r="A4130" s="9" t="s">
        <v>4743</v>
      </c>
      <c r="B4130">
        <v>1</v>
      </c>
      <c r="C4130">
        <v>25.48</v>
      </c>
      <c r="D4130">
        <v>6</v>
      </c>
    </row>
    <row r="4131" spans="1:4">
      <c r="A4131" s="9" t="s">
        <v>4744</v>
      </c>
      <c r="B4131">
        <v>1</v>
      </c>
      <c r="C4131">
        <v>12.13</v>
      </c>
      <c r="D4131">
        <v>1</v>
      </c>
    </row>
    <row r="4132" spans="1:4">
      <c r="A4132" s="9" t="s">
        <v>4745</v>
      </c>
      <c r="B4132">
        <v>1</v>
      </c>
      <c r="C4132">
        <v>18.59</v>
      </c>
      <c r="D4132">
        <v>6</v>
      </c>
    </row>
    <row r="4133" spans="1:4">
      <c r="A4133" s="9" t="s">
        <v>91</v>
      </c>
      <c r="B4133">
        <v>1</v>
      </c>
      <c r="C4133">
        <v>25.69</v>
      </c>
      <c r="D4133">
        <v>5</v>
      </c>
    </row>
    <row r="4134" spans="1:4">
      <c r="A4134" s="9" t="s">
        <v>516</v>
      </c>
      <c r="B4134">
        <v>1</v>
      </c>
      <c r="C4134">
        <v>10.23</v>
      </c>
      <c r="D4134">
        <v>1</v>
      </c>
    </row>
    <row r="4135" spans="1:4">
      <c r="A4135" s="9" t="s">
        <v>4746</v>
      </c>
      <c r="B4135">
        <v>1</v>
      </c>
      <c r="C4135">
        <v>6.72</v>
      </c>
      <c r="D4135">
        <v>5</v>
      </c>
    </row>
    <row r="4136" spans="1:4">
      <c r="A4136" s="9" t="s">
        <v>4747</v>
      </c>
      <c r="B4136">
        <v>1</v>
      </c>
      <c r="C4136">
        <v>42.42</v>
      </c>
      <c r="D4136">
        <v>2</v>
      </c>
    </row>
    <row r="4137" spans="1:4">
      <c r="A4137" s="9" t="s">
        <v>4748</v>
      </c>
      <c r="B4137">
        <v>1</v>
      </c>
      <c r="C4137">
        <v>21.12</v>
      </c>
      <c r="D4137">
        <v>4</v>
      </c>
    </row>
    <row r="4138" spans="1:4">
      <c r="A4138" s="9" t="s">
        <v>4749</v>
      </c>
      <c r="B4138">
        <v>1</v>
      </c>
      <c r="C4138">
        <v>28.98</v>
      </c>
      <c r="D4138">
        <v>5</v>
      </c>
    </row>
    <row r="4139" spans="1:4">
      <c r="A4139" s="9" t="s">
        <v>4750</v>
      </c>
      <c r="B4139">
        <v>1</v>
      </c>
      <c r="C4139">
        <v>48.51</v>
      </c>
      <c r="D4139">
        <v>1</v>
      </c>
    </row>
    <row r="4140" spans="1:4">
      <c r="A4140" s="9" t="s">
        <v>4751</v>
      </c>
      <c r="B4140">
        <v>1</v>
      </c>
      <c r="C4140">
        <v>28.39</v>
      </c>
      <c r="D4140">
        <v>1</v>
      </c>
    </row>
    <row r="4141" spans="1:4">
      <c r="A4141" s="9" t="s">
        <v>4752</v>
      </c>
      <c r="B4141">
        <v>1</v>
      </c>
      <c r="C4141">
        <v>23.01</v>
      </c>
      <c r="D4141">
        <v>1</v>
      </c>
    </row>
    <row r="4142" spans="1:4">
      <c r="A4142" s="9" t="s">
        <v>4753</v>
      </c>
      <c r="B4142">
        <v>1</v>
      </c>
      <c r="C4142">
        <v>28.32</v>
      </c>
      <c r="D4142">
        <v>2</v>
      </c>
    </row>
    <row r="4143" spans="1:4">
      <c r="A4143" s="9" t="s">
        <v>4754</v>
      </c>
      <c r="B4143">
        <v>1</v>
      </c>
      <c r="C4143">
        <v>1.4</v>
      </c>
      <c r="D4143">
        <v>7</v>
      </c>
    </row>
    <row r="4144" spans="1:4">
      <c r="A4144" s="9" t="s">
        <v>4755</v>
      </c>
      <c r="B4144">
        <v>1</v>
      </c>
      <c r="C4144">
        <v>15.45</v>
      </c>
      <c r="D4144">
        <v>3</v>
      </c>
    </row>
    <row r="4145" spans="1:4">
      <c r="A4145" s="9" t="s">
        <v>517</v>
      </c>
      <c r="B4145">
        <v>1</v>
      </c>
      <c r="C4145">
        <v>39.83</v>
      </c>
      <c r="D4145">
        <v>6</v>
      </c>
    </row>
    <row r="4146" spans="1:4">
      <c r="A4146" s="9" t="s">
        <v>4756</v>
      </c>
      <c r="B4146">
        <v>1</v>
      </c>
      <c r="C4146">
        <v>17.39</v>
      </c>
      <c r="D4146">
        <v>4</v>
      </c>
    </row>
    <row r="4147" spans="1:4">
      <c r="A4147" s="9" t="s">
        <v>4757</v>
      </c>
      <c r="B4147">
        <v>1</v>
      </c>
      <c r="C4147">
        <v>0.15</v>
      </c>
      <c r="D4147">
        <v>3</v>
      </c>
    </row>
    <row r="4148" spans="1:4">
      <c r="A4148" s="9" t="s">
        <v>4758</v>
      </c>
      <c r="B4148">
        <v>1</v>
      </c>
      <c r="C4148">
        <v>5.4</v>
      </c>
      <c r="D4148">
        <v>6</v>
      </c>
    </row>
    <row r="4149" spans="1:4">
      <c r="A4149" s="9" t="s">
        <v>4759</v>
      </c>
      <c r="B4149">
        <v>1</v>
      </c>
      <c r="C4149">
        <v>2.4700000000000002</v>
      </c>
      <c r="D4149">
        <v>5</v>
      </c>
    </row>
    <row r="4150" spans="1:4">
      <c r="A4150" s="9" t="s">
        <v>4760</v>
      </c>
      <c r="B4150">
        <v>1</v>
      </c>
      <c r="C4150">
        <v>33.04</v>
      </c>
      <c r="D4150">
        <v>3</v>
      </c>
    </row>
    <row r="4151" spans="1:4">
      <c r="A4151" s="9" t="s">
        <v>4761</v>
      </c>
      <c r="B4151">
        <v>1</v>
      </c>
      <c r="C4151">
        <v>41.19</v>
      </c>
      <c r="D4151">
        <v>6</v>
      </c>
    </row>
    <row r="4152" spans="1:4">
      <c r="A4152" s="9" t="s">
        <v>4762</v>
      </c>
      <c r="B4152">
        <v>1</v>
      </c>
      <c r="C4152">
        <v>36.28</v>
      </c>
      <c r="D4152">
        <v>9</v>
      </c>
    </row>
    <row r="4153" spans="1:4">
      <c r="A4153" s="9" t="s">
        <v>4763</v>
      </c>
      <c r="B4153">
        <v>1</v>
      </c>
      <c r="C4153">
        <v>48.9</v>
      </c>
      <c r="D4153">
        <v>1</v>
      </c>
    </row>
    <row r="4154" spans="1:4">
      <c r="A4154" s="9" t="s">
        <v>4764</v>
      </c>
      <c r="B4154">
        <v>1</v>
      </c>
      <c r="C4154">
        <v>1.81</v>
      </c>
      <c r="D4154">
        <v>6</v>
      </c>
    </row>
    <row r="4155" spans="1:4">
      <c r="A4155" s="9" t="s">
        <v>4765</v>
      </c>
      <c r="B4155">
        <v>1</v>
      </c>
      <c r="C4155">
        <v>17.82</v>
      </c>
      <c r="D4155">
        <v>7</v>
      </c>
    </row>
    <row r="4156" spans="1:4">
      <c r="A4156" s="9" t="s">
        <v>518</v>
      </c>
      <c r="B4156">
        <v>1</v>
      </c>
      <c r="C4156">
        <v>42.93</v>
      </c>
      <c r="D4156">
        <v>7</v>
      </c>
    </row>
    <row r="4157" spans="1:4">
      <c r="A4157" s="9" t="s">
        <v>4766</v>
      </c>
      <c r="B4157">
        <v>1</v>
      </c>
      <c r="C4157">
        <v>25.98</v>
      </c>
      <c r="D4157">
        <v>3</v>
      </c>
    </row>
    <row r="4158" spans="1:4">
      <c r="A4158" s="9" t="s">
        <v>4767</v>
      </c>
      <c r="B4158">
        <v>1</v>
      </c>
      <c r="C4158">
        <v>37.950000000000003</v>
      </c>
      <c r="D4158">
        <v>2</v>
      </c>
    </row>
    <row r="4159" spans="1:4">
      <c r="A4159" s="9" t="s">
        <v>4768</v>
      </c>
      <c r="B4159">
        <v>1</v>
      </c>
      <c r="C4159">
        <v>27.31</v>
      </c>
      <c r="D4159">
        <v>8</v>
      </c>
    </row>
    <row r="4160" spans="1:4">
      <c r="A4160" s="9" t="s">
        <v>4769</v>
      </c>
      <c r="B4160">
        <v>1</v>
      </c>
      <c r="C4160">
        <v>23.43</v>
      </c>
      <c r="D4160">
        <v>5</v>
      </c>
    </row>
    <row r="4161" spans="1:4">
      <c r="A4161" s="9" t="s">
        <v>4770</v>
      </c>
      <c r="B4161">
        <v>1</v>
      </c>
      <c r="C4161">
        <v>46.25</v>
      </c>
      <c r="D4161">
        <v>5</v>
      </c>
    </row>
    <row r="4162" spans="1:4">
      <c r="A4162" s="9" t="s">
        <v>4771</v>
      </c>
      <c r="B4162">
        <v>1</v>
      </c>
      <c r="C4162">
        <v>46.63</v>
      </c>
      <c r="D4162">
        <v>4</v>
      </c>
    </row>
    <row r="4163" spans="1:4">
      <c r="A4163" s="9" t="s">
        <v>4772</v>
      </c>
      <c r="B4163">
        <v>1</v>
      </c>
      <c r="C4163">
        <v>48.67</v>
      </c>
      <c r="D4163">
        <v>6</v>
      </c>
    </row>
    <row r="4164" spans="1:4">
      <c r="A4164" s="9" t="s">
        <v>4773</v>
      </c>
      <c r="B4164">
        <v>1</v>
      </c>
      <c r="C4164">
        <v>16.62</v>
      </c>
      <c r="D4164">
        <v>7</v>
      </c>
    </row>
    <row r="4165" spans="1:4">
      <c r="A4165" s="9" t="s">
        <v>4774</v>
      </c>
      <c r="B4165">
        <v>1</v>
      </c>
      <c r="C4165">
        <v>43.7</v>
      </c>
      <c r="D4165">
        <v>5</v>
      </c>
    </row>
    <row r="4166" spans="1:4">
      <c r="A4166" s="9" t="s">
        <v>4775</v>
      </c>
      <c r="B4166">
        <v>1</v>
      </c>
      <c r="C4166">
        <v>47.5</v>
      </c>
      <c r="D4166">
        <v>6</v>
      </c>
    </row>
    <row r="4167" spans="1:4">
      <c r="A4167" s="9" t="s">
        <v>519</v>
      </c>
      <c r="B4167">
        <v>1</v>
      </c>
      <c r="C4167">
        <v>22.93</v>
      </c>
      <c r="D4167">
        <v>2</v>
      </c>
    </row>
    <row r="4168" spans="1:4">
      <c r="A4168" s="9" t="s">
        <v>4776</v>
      </c>
      <c r="B4168">
        <v>1</v>
      </c>
      <c r="C4168">
        <v>32.229999999999997</v>
      </c>
      <c r="D4168">
        <v>3</v>
      </c>
    </row>
    <row r="4169" spans="1:4">
      <c r="A4169" s="9" t="s">
        <v>4777</v>
      </c>
      <c r="B4169">
        <v>1</v>
      </c>
      <c r="C4169">
        <v>5.68</v>
      </c>
      <c r="D4169">
        <v>1</v>
      </c>
    </row>
    <row r="4170" spans="1:4">
      <c r="A4170" s="9" t="s">
        <v>4778</v>
      </c>
      <c r="B4170">
        <v>1</v>
      </c>
      <c r="C4170">
        <v>47.07</v>
      </c>
      <c r="D4170">
        <v>9</v>
      </c>
    </row>
    <row r="4171" spans="1:4">
      <c r="A4171" s="9" t="s">
        <v>4779</v>
      </c>
      <c r="B4171">
        <v>1</v>
      </c>
      <c r="C4171">
        <v>9.6199999999999992</v>
      </c>
      <c r="D4171">
        <v>5</v>
      </c>
    </row>
    <row r="4172" spans="1:4">
      <c r="A4172" s="9" t="s">
        <v>4780</v>
      </c>
      <c r="B4172">
        <v>1</v>
      </c>
      <c r="C4172">
        <v>36.08</v>
      </c>
      <c r="D4172">
        <v>6</v>
      </c>
    </row>
    <row r="4173" spans="1:4">
      <c r="A4173" s="9" t="s">
        <v>4781</v>
      </c>
      <c r="B4173">
        <v>1</v>
      </c>
      <c r="C4173">
        <v>4.07</v>
      </c>
      <c r="D4173">
        <v>2</v>
      </c>
    </row>
    <row r="4174" spans="1:4">
      <c r="A4174" s="9" t="s">
        <v>4782</v>
      </c>
      <c r="B4174">
        <v>1</v>
      </c>
      <c r="C4174">
        <v>34.840000000000003</v>
      </c>
      <c r="D4174">
        <v>2</v>
      </c>
    </row>
    <row r="4175" spans="1:4">
      <c r="A4175" s="9" t="s">
        <v>4783</v>
      </c>
      <c r="B4175">
        <v>1</v>
      </c>
      <c r="C4175">
        <v>19.32</v>
      </c>
      <c r="D4175">
        <v>4</v>
      </c>
    </row>
    <row r="4176" spans="1:4">
      <c r="A4176" s="9" t="s">
        <v>4784</v>
      </c>
      <c r="B4176">
        <v>1</v>
      </c>
      <c r="C4176">
        <v>14.87</v>
      </c>
      <c r="D4176">
        <v>7</v>
      </c>
    </row>
    <row r="4177" spans="1:4">
      <c r="A4177" s="9" t="s">
        <v>4785</v>
      </c>
      <c r="B4177">
        <v>1</v>
      </c>
      <c r="C4177">
        <v>49.1</v>
      </c>
      <c r="D4177">
        <v>7</v>
      </c>
    </row>
    <row r="4178" spans="1:4">
      <c r="A4178" s="9" t="s">
        <v>520</v>
      </c>
      <c r="B4178">
        <v>1</v>
      </c>
      <c r="C4178">
        <v>20.46</v>
      </c>
      <c r="D4178">
        <v>6</v>
      </c>
    </row>
    <row r="4179" spans="1:4">
      <c r="A4179" s="9" t="s">
        <v>4786</v>
      </c>
      <c r="B4179">
        <v>1</v>
      </c>
      <c r="C4179">
        <v>46.58</v>
      </c>
      <c r="D4179">
        <v>4</v>
      </c>
    </row>
    <row r="4180" spans="1:4">
      <c r="A4180" s="9" t="s">
        <v>4787</v>
      </c>
      <c r="B4180">
        <v>1</v>
      </c>
      <c r="C4180">
        <v>17.13</v>
      </c>
      <c r="D4180">
        <v>8</v>
      </c>
    </row>
    <row r="4181" spans="1:4">
      <c r="A4181" s="9" t="s">
        <v>4788</v>
      </c>
      <c r="B4181">
        <v>1</v>
      </c>
      <c r="C4181">
        <v>32.020000000000003</v>
      </c>
      <c r="D4181">
        <v>9</v>
      </c>
    </row>
    <row r="4182" spans="1:4">
      <c r="A4182" s="9" t="s">
        <v>4789</v>
      </c>
      <c r="B4182">
        <v>1</v>
      </c>
      <c r="C4182">
        <v>5.54</v>
      </c>
      <c r="D4182">
        <v>2</v>
      </c>
    </row>
    <row r="4183" spans="1:4">
      <c r="A4183" s="9" t="s">
        <v>4790</v>
      </c>
      <c r="B4183">
        <v>1</v>
      </c>
      <c r="C4183">
        <v>28.19</v>
      </c>
      <c r="D4183">
        <v>1</v>
      </c>
    </row>
    <row r="4184" spans="1:4">
      <c r="A4184" s="9" t="s">
        <v>4791</v>
      </c>
      <c r="B4184">
        <v>1</v>
      </c>
      <c r="C4184">
        <v>15.89</v>
      </c>
      <c r="D4184">
        <v>8</v>
      </c>
    </row>
    <row r="4185" spans="1:4">
      <c r="A4185" s="9" t="s">
        <v>4792</v>
      </c>
      <c r="B4185">
        <v>1</v>
      </c>
      <c r="C4185">
        <v>37.08</v>
      </c>
      <c r="D4185">
        <v>6</v>
      </c>
    </row>
    <row r="4186" spans="1:4">
      <c r="A4186" s="9" t="s">
        <v>4793</v>
      </c>
      <c r="B4186">
        <v>1</v>
      </c>
      <c r="C4186">
        <v>47.82</v>
      </c>
      <c r="D4186">
        <v>1</v>
      </c>
    </row>
    <row r="4187" spans="1:4">
      <c r="A4187" s="9" t="s">
        <v>4794</v>
      </c>
      <c r="B4187">
        <v>1</v>
      </c>
      <c r="C4187">
        <v>3.53</v>
      </c>
      <c r="D4187">
        <v>1</v>
      </c>
    </row>
    <row r="4188" spans="1:4">
      <c r="A4188" s="9" t="s">
        <v>4795</v>
      </c>
      <c r="B4188">
        <v>1</v>
      </c>
      <c r="C4188">
        <v>10.1</v>
      </c>
      <c r="D4188">
        <v>1</v>
      </c>
    </row>
    <row r="4189" spans="1:4">
      <c r="A4189" s="9" t="s">
        <v>521</v>
      </c>
      <c r="B4189">
        <v>1</v>
      </c>
      <c r="C4189">
        <v>4.51</v>
      </c>
      <c r="D4189">
        <v>3</v>
      </c>
    </row>
    <row r="4190" spans="1:4">
      <c r="A4190" s="9" t="s">
        <v>4796</v>
      </c>
      <c r="B4190">
        <v>1</v>
      </c>
      <c r="C4190">
        <v>34.4</v>
      </c>
      <c r="D4190">
        <v>3</v>
      </c>
    </row>
    <row r="4191" spans="1:4">
      <c r="A4191" s="9" t="s">
        <v>4797</v>
      </c>
      <c r="B4191">
        <v>1</v>
      </c>
      <c r="C4191">
        <v>41.6</v>
      </c>
      <c r="D4191">
        <v>9</v>
      </c>
    </row>
    <row r="4192" spans="1:4">
      <c r="A4192" s="9" t="s">
        <v>4798</v>
      </c>
      <c r="B4192">
        <v>1</v>
      </c>
      <c r="C4192">
        <v>3.37</v>
      </c>
      <c r="D4192">
        <v>1</v>
      </c>
    </row>
    <row r="4193" spans="1:4">
      <c r="A4193" s="9" t="s">
        <v>4799</v>
      </c>
      <c r="B4193">
        <v>1</v>
      </c>
      <c r="C4193">
        <v>32.840000000000003</v>
      </c>
      <c r="D4193">
        <v>7</v>
      </c>
    </row>
    <row r="4194" spans="1:4">
      <c r="A4194" s="9" t="s">
        <v>4800</v>
      </c>
      <c r="B4194">
        <v>1</v>
      </c>
      <c r="C4194">
        <v>26.08</v>
      </c>
      <c r="D4194">
        <v>4</v>
      </c>
    </row>
    <row r="4195" spans="1:4">
      <c r="A4195" s="9" t="s">
        <v>4801</v>
      </c>
      <c r="B4195">
        <v>1</v>
      </c>
      <c r="C4195">
        <v>37.19</v>
      </c>
      <c r="D4195">
        <v>6</v>
      </c>
    </row>
    <row r="4196" spans="1:4">
      <c r="A4196" s="9" t="s">
        <v>4802</v>
      </c>
      <c r="B4196">
        <v>1</v>
      </c>
      <c r="C4196">
        <v>16.25</v>
      </c>
      <c r="D4196">
        <v>3</v>
      </c>
    </row>
    <row r="4197" spans="1:4">
      <c r="A4197" s="9" t="s">
        <v>4803</v>
      </c>
      <c r="B4197">
        <v>1</v>
      </c>
      <c r="C4197">
        <v>14.55</v>
      </c>
      <c r="D4197">
        <v>5</v>
      </c>
    </row>
    <row r="4198" spans="1:4">
      <c r="A4198" s="9" t="s">
        <v>4804</v>
      </c>
      <c r="B4198">
        <v>1</v>
      </c>
      <c r="C4198">
        <v>43.19</v>
      </c>
      <c r="D4198">
        <v>7</v>
      </c>
    </row>
    <row r="4199" spans="1:4">
      <c r="A4199" s="9" t="s">
        <v>4805</v>
      </c>
      <c r="B4199">
        <v>1</v>
      </c>
      <c r="C4199">
        <v>29.33</v>
      </c>
      <c r="D4199">
        <v>9</v>
      </c>
    </row>
    <row r="4200" spans="1:4">
      <c r="A4200" s="9" t="s">
        <v>522</v>
      </c>
      <c r="B4200">
        <v>1</v>
      </c>
      <c r="C4200">
        <v>46.09</v>
      </c>
      <c r="D4200">
        <v>8</v>
      </c>
    </row>
    <row r="4201" spans="1:4">
      <c r="A4201" s="9" t="s">
        <v>4806</v>
      </c>
      <c r="B4201">
        <v>1</v>
      </c>
      <c r="C4201">
        <v>33.229999999999997</v>
      </c>
      <c r="D4201">
        <v>3</v>
      </c>
    </row>
    <row r="4202" spans="1:4">
      <c r="A4202" s="9" t="s">
        <v>4807</v>
      </c>
      <c r="B4202">
        <v>1</v>
      </c>
      <c r="C4202">
        <v>9.14</v>
      </c>
      <c r="D4202">
        <v>7</v>
      </c>
    </row>
    <row r="4203" spans="1:4">
      <c r="A4203" s="9" t="s">
        <v>4808</v>
      </c>
      <c r="B4203">
        <v>1</v>
      </c>
      <c r="C4203">
        <v>21.87</v>
      </c>
      <c r="D4203">
        <v>8</v>
      </c>
    </row>
    <row r="4204" spans="1:4">
      <c r="A4204" s="9" t="s">
        <v>4809</v>
      </c>
      <c r="B4204">
        <v>1</v>
      </c>
      <c r="C4204">
        <v>20.11</v>
      </c>
      <c r="D4204">
        <v>2</v>
      </c>
    </row>
    <row r="4205" spans="1:4">
      <c r="A4205" s="9" t="s">
        <v>4810</v>
      </c>
      <c r="B4205">
        <v>1</v>
      </c>
      <c r="C4205">
        <v>21.84</v>
      </c>
      <c r="D4205">
        <v>6</v>
      </c>
    </row>
    <row r="4206" spans="1:4">
      <c r="A4206" s="9" t="s">
        <v>4811</v>
      </c>
      <c r="B4206">
        <v>1</v>
      </c>
      <c r="C4206">
        <v>8.01</v>
      </c>
      <c r="D4206">
        <v>2</v>
      </c>
    </row>
    <row r="4207" spans="1:4">
      <c r="A4207" s="9" t="s">
        <v>4812</v>
      </c>
      <c r="B4207">
        <v>1</v>
      </c>
      <c r="C4207">
        <v>10.029999999999999</v>
      </c>
      <c r="D4207">
        <v>9</v>
      </c>
    </row>
    <row r="4208" spans="1:4">
      <c r="A4208" s="9" t="s">
        <v>4813</v>
      </c>
      <c r="B4208">
        <v>1</v>
      </c>
      <c r="C4208">
        <v>33.979999999999997</v>
      </c>
      <c r="D4208">
        <v>5</v>
      </c>
    </row>
    <row r="4209" spans="1:4">
      <c r="A4209" s="9" t="s">
        <v>4814</v>
      </c>
      <c r="B4209">
        <v>1</v>
      </c>
      <c r="C4209">
        <v>49.44</v>
      </c>
      <c r="D4209">
        <v>3</v>
      </c>
    </row>
    <row r="4210" spans="1:4">
      <c r="A4210" s="9" t="s">
        <v>4815</v>
      </c>
      <c r="B4210">
        <v>1</v>
      </c>
      <c r="C4210">
        <v>8.93</v>
      </c>
      <c r="D4210">
        <v>6</v>
      </c>
    </row>
    <row r="4211" spans="1:4">
      <c r="A4211" s="9" t="s">
        <v>523</v>
      </c>
      <c r="B4211">
        <v>1</v>
      </c>
      <c r="C4211">
        <v>43.98</v>
      </c>
      <c r="D4211">
        <v>4</v>
      </c>
    </row>
    <row r="4212" spans="1:4">
      <c r="A4212" s="9" t="s">
        <v>4816</v>
      </c>
      <c r="B4212">
        <v>1</v>
      </c>
      <c r="C4212">
        <v>1.84</v>
      </c>
      <c r="D4212">
        <v>1</v>
      </c>
    </row>
    <row r="4213" spans="1:4">
      <c r="A4213" s="9" t="s">
        <v>4817</v>
      </c>
      <c r="B4213">
        <v>1</v>
      </c>
      <c r="C4213">
        <v>40.380000000000003</v>
      </c>
      <c r="D4213">
        <v>5</v>
      </c>
    </row>
    <row r="4214" spans="1:4">
      <c r="A4214" s="9" t="s">
        <v>4818</v>
      </c>
      <c r="B4214">
        <v>1</v>
      </c>
      <c r="C4214">
        <v>27.96</v>
      </c>
      <c r="D4214">
        <v>4</v>
      </c>
    </row>
    <row r="4215" spans="1:4">
      <c r="A4215" s="9" t="s">
        <v>4819</v>
      </c>
      <c r="B4215">
        <v>1</v>
      </c>
      <c r="C4215">
        <v>40.4</v>
      </c>
      <c r="D4215">
        <v>5</v>
      </c>
    </row>
    <row r="4216" spans="1:4">
      <c r="A4216" s="9" t="s">
        <v>4820</v>
      </c>
      <c r="B4216">
        <v>1</v>
      </c>
      <c r="C4216">
        <v>26.65</v>
      </c>
      <c r="D4216">
        <v>9</v>
      </c>
    </row>
    <row r="4217" spans="1:4">
      <c r="A4217" s="9" t="s">
        <v>4821</v>
      </c>
      <c r="B4217">
        <v>1</v>
      </c>
      <c r="C4217">
        <v>44.67</v>
      </c>
      <c r="D4217">
        <v>9</v>
      </c>
    </row>
    <row r="4218" spans="1:4">
      <c r="A4218" s="9" t="s">
        <v>4822</v>
      </c>
      <c r="B4218">
        <v>1</v>
      </c>
      <c r="C4218">
        <v>8.9499999999999993</v>
      </c>
      <c r="D4218">
        <v>6</v>
      </c>
    </row>
    <row r="4219" spans="1:4">
      <c r="A4219" s="9" t="s">
        <v>4823</v>
      </c>
      <c r="B4219">
        <v>1</v>
      </c>
      <c r="C4219">
        <v>31.75</v>
      </c>
      <c r="D4219">
        <v>9</v>
      </c>
    </row>
    <row r="4220" spans="1:4">
      <c r="A4220" s="9" t="s">
        <v>4824</v>
      </c>
      <c r="B4220">
        <v>1</v>
      </c>
      <c r="C4220">
        <v>3.47</v>
      </c>
      <c r="D4220">
        <v>3</v>
      </c>
    </row>
    <row r="4221" spans="1:4">
      <c r="A4221" s="9" t="s">
        <v>4825</v>
      </c>
      <c r="B4221">
        <v>1</v>
      </c>
      <c r="C4221">
        <v>0.54</v>
      </c>
      <c r="D4221">
        <v>3</v>
      </c>
    </row>
    <row r="4222" spans="1:4">
      <c r="A4222" s="9" t="s">
        <v>524</v>
      </c>
      <c r="B4222">
        <v>1</v>
      </c>
      <c r="C4222">
        <v>31.43</v>
      </c>
      <c r="D4222">
        <v>7</v>
      </c>
    </row>
    <row r="4223" spans="1:4">
      <c r="A4223" s="9" t="s">
        <v>4826</v>
      </c>
      <c r="B4223">
        <v>1</v>
      </c>
      <c r="C4223">
        <v>33.65</v>
      </c>
      <c r="D4223">
        <v>3</v>
      </c>
    </row>
    <row r="4224" spans="1:4">
      <c r="A4224" s="9" t="s">
        <v>4827</v>
      </c>
      <c r="B4224">
        <v>1</v>
      </c>
      <c r="C4224">
        <v>5.7</v>
      </c>
      <c r="D4224">
        <v>3</v>
      </c>
    </row>
    <row r="4225" spans="1:4">
      <c r="A4225" s="9" t="s">
        <v>4828</v>
      </c>
      <c r="B4225">
        <v>1</v>
      </c>
      <c r="C4225">
        <v>9.26</v>
      </c>
      <c r="D4225">
        <v>5</v>
      </c>
    </row>
    <row r="4226" spans="1:4">
      <c r="A4226" s="9" t="s">
        <v>4829</v>
      </c>
      <c r="B4226">
        <v>1</v>
      </c>
      <c r="C4226">
        <v>19.25</v>
      </c>
      <c r="D4226">
        <v>6</v>
      </c>
    </row>
    <row r="4227" spans="1:4">
      <c r="A4227" s="9" t="s">
        <v>4830</v>
      </c>
      <c r="B4227">
        <v>1</v>
      </c>
      <c r="C4227">
        <v>45.91</v>
      </c>
      <c r="D4227">
        <v>9</v>
      </c>
    </row>
    <row r="4228" spans="1:4">
      <c r="A4228" s="9" t="s">
        <v>4831</v>
      </c>
      <c r="B4228">
        <v>1</v>
      </c>
      <c r="C4228">
        <v>34.19</v>
      </c>
      <c r="D4228">
        <v>9</v>
      </c>
    </row>
    <row r="4229" spans="1:4">
      <c r="A4229" s="9" t="s">
        <v>4832</v>
      </c>
      <c r="B4229">
        <v>1</v>
      </c>
      <c r="C4229">
        <v>17.899999999999999</v>
      </c>
      <c r="D4229">
        <v>8</v>
      </c>
    </row>
    <row r="4230" spans="1:4">
      <c r="A4230" s="9" t="s">
        <v>4833</v>
      </c>
      <c r="B4230">
        <v>1</v>
      </c>
      <c r="C4230">
        <v>14.33</v>
      </c>
      <c r="D4230">
        <v>1</v>
      </c>
    </row>
    <row r="4231" spans="1:4">
      <c r="A4231" s="9" t="s">
        <v>4834</v>
      </c>
      <c r="B4231">
        <v>1</v>
      </c>
      <c r="C4231">
        <v>6.86</v>
      </c>
      <c r="D4231">
        <v>1</v>
      </c>
    </row>
    <row r="4232" spans="1:4">
      <c r="A4232" s="9" t="s">
        <v>4835</v>
      </c>
      <c r="B4232">
        <v>1</v>
      </c>
      <c r="C4232">
        <v>45.06</v>
      </c>
      <c r="D4232">
        <v>9</v>
      </c>
    </row>
    <row r="4233" spans="1:4">
      <c r="A4233" s="9" t="s">
        <v>525</v>
      </c>
      <c r="B4233">
        <v>1</v>
      </c>
      <c r="C4233">
        <v>24.23</v>
      </c>
      <c r="D4233">
        <v>1</v>
      </c>
    </row>
    <row r="4234" spans="1:4">
      <c r="A4234" s="9" t="s">
        <v>4836</v>
      </c>
      <c r="B4234">
        <v>1</v>
      </c>
      <c r="C4234">
        <v>30.46</v>
      </c>
      <c r="D4234">
        <v>3</v>
      </c>
    </row>
    <row r="4235" spans="1:4">
      <c r="A4235" s="9" t="s">
        <v>4837</v>
      </c>
      <c r="B4235">
        <v>1</v>
      </c>
      <c r="C4235">
        <v>43.1</v>
      </c>
      <c r="D4235">
        <v>2</v>
      </c>
    </row>
    <row r="4236" spans="1:4">
      <c r="A4236" s="9" t="s">
        <v>4838</v>
      </c>
      <c r="B4236">
        <v>1</v>
      </c>
      <c r="C4236">
        <v>45.41</v>
      </c>
      <c r="D4236">
        <v>4</v>
      </c>
    </row>
    <row r="4237" spans="1:4">
      <c r="A4237" s="9" t="s">
        <v>4839</v>
      </c>
      <c r="B4237">
        <v>1</v>
      </c>
      <c r="C4237">
        <v>46.62</v>
      </c>
      <c r="D4237">
        <v>3</v>
      </c>
    </row>
    <row r="4238" spans="1:4">
      <c r="A4238" s="9" t="s">
        <v>4840</v>
      </c>
      <c r="B4238">
        <v>1</v>
      </c>
      <c r="C4238">
        <v>20.76</v>
      </c>
      <c r="D4238">
        <v>9</v>
      </c>
    </row>
    <row r="4239" spans="1:4">
      <c r="A4239" s="9" t="s">
        <v>4841</v>
      </c>
      <c r="B4239">
        <v>1</v>
      </c>
      <c r="C4239">
        <v>49.19</v>
      </c>
      <c r="D4239">
        <v>6</v>
      </c>
    </row>
    <row r="4240" spans="1:4">
      <c r="A4240" s="9" t="s">
        <v>4842</v>
      </c>
      <c r="B4240">
        <v>1</v>
      </c>
      <c r="C4240">
        <v>32.93</v>
      </c>
      <c r="D4240">
        <v>2</v>
      </c>
    </row>
    <row r="4241" spans="1:4">
      <c r="A4241" s="9" t="s">
        <v>4843</v>
      </c>
      <c r="B4241">
        <v>1</v>
      </c>
      <c r="C4241">
        <v>9.01</v>
      </c>
      <c r="D4241">
        <v>6</v>
      </c>
    </row>
    <row r="4242" spans="1:4">
      <c r="A4242" s="9" t="s">
        <v>4844</v>
      </c>
      <c r="B4242">
        <v>1</v>
      </c>
      <c r="C4242">
        <v>21.07</v>
      </c>
      <c r="D4242">
        <v>3</v>
      </c>
    </row>
    <row r="4243" spans="1:4">
      <c r="A4243" s="9" t="s">
        <v>4845</v>
      </c>
      <c r="B4243">
        <v>1</v>
      </c>
      <c r="C4243">
        <v>19.809999999999999</v>
      </c>
      <c r="D4243">
        <v>6</v>
      </c>
    </row>
    <row r="4244" spans="1:4">
      <c r="A4244" s="9" t="s">
        <v>92</v>
      </c>
      <c r="B4244">
        <v>1</v>
      </c>
      <c r="C4244">
        <v>20.059999999999999</v>
      </c>
      <c r="D4244">
        <v>7</v>
      </c>
    </row>
    <row r="4245" spans="1:4">
      <c r="A4245" s="9" t="s">
        <v>526</v>
      </c>
      <c r="B4245">
        <v>1</v>
      </c>
      <c r="C4245">
        <v>15.93</v>
      </c>
      <c r="D4245">
        <v>5</v>
      </c>
    </row>
    <row r="4246" spans="1:4">
      <c r="A4246" s="9" t="s">
        <v>4846</v>
      </c>
      <c r="B4246">
        <v>1</v>
      </c>
      <c r="C4246">
        <v>14.09</v>
      </c>
      <c r="D4246">
        <v>5</v>
      </c>
    </row>
    <row r="4247" spans="1:4">
      <c r="A4247" s="9" t="s">
        <v>4847</v>
      </c>
      <c r="B4247">
        <v>1</v>
      </c>
      <c r="C4247">
        <v>45.59</v>
      </c>
      <c r="D4247">
        <v>1</v>
      </c>
    </row>
    <row r="4248" spans="1:4">
      <c r="A4248" s="9" t="s">
        <v>4848</v>
      </c>
      <c r="B4248">
        <v>1</v>
      </c>
      <c r="C4248">
        <v>37.9</v>
      </c>
      <c r="D4248">
        <v>7</v>
      </c>
    </row>
    <row r="4249" spans="1:4">
      <c r="A4249" s="9" t="s">
        <v>4849</v>
      </c>
      <c r="B4249">
        <v>1</v>
      </c>
      <c r="C4249">
        <v>46.44</v>
      </c>
      <c r="D4249">
        <v>7</v>
      </c>
    </row>
    <row r="4250" spans="1:4">
      <c r="A4250" s="9" t="s">
        <v>4850</v>
      </c>
      <c r="B4250">
        <v>1</v>
      </c>
      <c r="C4250">
        <v>34.14</v>
      </c>
      <c r="D4250">
        <v>1</v>
      </c>
    </row>
    <row r="4251" spans="1:4">
      <c r="A4251" s="9" t="s">
        <v>4851</v>
      </c>
      <c r="B4251">
        <v>1</v>
      </c>
      <c r="C4251">
        <v>37.159999999999997</v>
      </c>
      <c r="D4251">
        <v>7</v>
      </c>
    </row>
    <row r="4252" spans="1:4">
      <c r="A4252" s="9" t="s">
        <v>4852</v>
      </c>
      <c r="B4252">
        <v>1</v>
      </c>
      <c r="C4252">
        <v>7.55</v>
      </c>
      <c r="D4252">
        <v>1</v>
      </c>
    </row>
    <row r="4253" spans="1:4">
      <c r="A4253" s="9" t="s">
        <v>4853</v>
      </c>
      <c r="B4253">
        <v>1</v>
      </c>
      <c r="C4253">
        <v>14.15</v>
      </c>
      <c r="D4253">
        <v>1</v>
      </c>
    </row>
    <row r="4254" spans="1:4">
      <c r="A4254" s="9" t="s">
        <v>4854</v>
      </c>
      <c r="B4254">
        <v>1</v>
      </c>
      <c r="C4254">
        <v>16.88</v>
      </c>
      <c r="D4254">
        <v>6</v>
      </c>
    </row>
    <row r="4255" spans="1:4">
      <c r="A4255" s="9" t="s">
        <v>4855</v>
      </c>
      <c r="B4255">
        <v>1</v>
      </c>
      <c r="C4255">
        <v>34.630000000000003</v>
      </c>
      <c r="D4255">
        <v>8</v>
      </c>
    </row>
    <row r="4256" spans="1:4">
      <c r="A4256" s="9" t="s">
        <v>527</v>
      </c>
      <c r="B4256">
        <v>1</v>
      </c>
      <c r="C4256">
        <v>39.049999999999997</v>
      </c>
      <c r="D4256">
        <v>2</v>
      </c>
    </row>
    <row r="4257" spans="1:4">
      <c r="A4257" s="9" t="s">
        <v>4856</v>
      </c>
      <c r="B4257">
        <v>1</v>
      </c>
      <c r="C4257">
        <v>34.21</v>
      </c>
      <c r="D4257">
        <v>9</v>
      </c>
    </row>
    <row r="4258" spans="1:4">
      <c r="A4258" s="9" t="s">
        <v>4857</v>
      </c>
      <c r="B4258">
        <v>1</v>
      </c>
      <c r="C4258">
        <v>21.38</v>
      </c>
      <c r="D4258">
        <v>7</v>
      </c>
    </row>
    <row r="4259" spans="1:4">
      <c r="A4259" s="9" t="s">
        <v>4858</v>
      </c>
      <c r="B4259">
        <v>1</v>
      </c>
      <c r="C4259">
        <v>32.85</v>
      </c>
      <c r="D4259">
        <v>2</v>
      </c>
    </row>
    <row r="4260" spans="1:4">
      <c r="A4260" s="9" t="s">
        <v>4859</v>
      </c>
      <c r="B4260">
        <v>1</v>
      </c>
      <c r="C4260">
        <v>45.11</v>
      </c>
      <c r="D4260">
        <v>4</v>
      </c>
    </row>
    <row r="4261" spans="1:4">
      <c r="A4261" s="9" t="s">
        <v>4860</v>
      </c>
      <c r="B4261">
        <v>1</v>
      </c>
      <c r="C4261">
        <v>27.2</v>
      </c>
      <c r="D4261">
        <v>7</v>
      </c>
    </row>
    <row r="4262" spans="1:4">
      <c r="A4262" s="9" t="s">
        <v>4861</v>
      </c>
      <c r="B4262">
        <v>1</v>
      </c>
      <c r="C4262">
        <v>34.659999999999997</v>
      </c>
      <c r="D4262">
        <v>4</v>
      </c>
    </row>
    <row r="4263" spans="1:4">
      <c r="A4263" s="9" t="s">
        <v>4862</v>
      </c>
      <c r="B4263">
        <v>1</v>
      </c>
      <c r="C4263">
        <v>0.26</v>
      </c>
      <c r="D4263">
        <v>1</v>
      </c>
    </row>
    <row r="4264" spans="1:4">
      <c r="A4264" s="9" t="s">
        <v>4863</v>
      </c>
      <c r="B4264">
        <v>1</v>
      </c>
      <c r="C4264">
        <v>19</v>
      </c>
      <c r="D4264">
        <v>7</v>
      </c>
    </row>
    <row r="4265" spans="1:4">
      <c r="A4265" s="9" t="s">
        <v>4864</v>
      </c>
      <c r="B4265">
        <v>1</v>
      </c>
      <c r="C4265">
        <v>42.95</v>
      </c>
      <c r="D4265">
        <v>5</v>
      </c>
    </row>
    <row r="4266" spans="1:4">
      <c r="A4266" s="9" t="s">
        <v>4865</v>
      </c>
      <c r="B4266">
        <v>1</v>
      </c>
      <c r="C4266">
        <v>8.2100000000000009</v>
      </c>
      <c r="D4266">
        <v>6</v>
      </c>
    </row>
    <row r="4267" spans="1:4">
      <c r="A4267" s="9" t="s">
        <v>528</v>
      </c>
      <c r="B4267">
        <v>1</v>
      </c>
      <c r="C4267">
        <v>7.59</v>
      </c>
      <c r="D4267">
        <v>5</v>
      </c>
    </row>
    <row r="4268" spans="1:4">
      <c r="A4268" s="9" t="s">
        <v>4866</v>
      </c>
      <c r="B4268">
        <v>1</v>
      </c>
      <c r="C4268">
        <v>45.66</v>
      </c>
      <c r="D4268">
        <v>9</v>
      </c>
    </row>
    <row r="4269" spans="1:4">
      <c r="A4269" s="9" t="s">
        <v>4867</v>
      </c>
      <c r="B4269">
        <v>1</v>
      </c>
      <c r="C4269">
        <v>44.51</v>
      </c>
      <c r="D4269">
        <v>5</v>
      </c>
    </row>
    <row r="4270" spans="1:4">
      <c r="A4270" s="9" t="s">
        <v>4868</v>
      </c>
      <c r="B4270">
        <v>1</v>
      </c>
      <c r="C4270">
        <v>28.31</v>
      </c>
      <c r="D4270">
        <v>9</v>
      </c>
    </row>
    <row r="4271" spans="1:4">
      <c r="A4271" s="9" t="s">
        <v>4869</v>
      </c>
      <c r="B4271">
        <v>1</v>
      </c>
      <c r="C4271">
        <v>4.58</v>
      </c>
      <c r="D4271">
        <v>4</v>
      </c>
    </row>
    <row r="4272" spans="1:4">
      <c r="A4272" s="9" t="s">
        <v>4870</v>
      </c>
      <c r="B4272">
        <v>1</v>
      </c>
      <c r="C4272">
        <v>14.9</v>
      </c>
      <c r="D4272">
        <v>8</v>
      </c>
    </row>
    <row r="4273" spans="1:4">
      <c r="A4273" s="9" t="s">
        <v>4871</v>
      </c>
      <c r="B4273">
        <v>1</v>
      </c>
      <c r="C4273">
        <v>31.13</v>
      </c>
      <c r="D4273">
        <v>6</v>
      </c>
    </row>
    <row r="4274" spans="1:4">
      <c r="A4274" s="9" t="s">
        <v>4872</v>
      </c>
      <c r="B4274">
        <v>1</v>
      </c>
      <c r="C4274">
        <v>46.51</v>
      </c>
      <c r="D4274">
        <v>4</v>
      </c>
    </row>
    <row r="4275" spans="1:4">
      <c r="A4275" s="9" t="s">
        <v>4873</v>
      </c>
      <c r="B4275">
        <v>1</v>
      </c>
      <c r="C4275">
        <v>39.39</v>
      </c>
      <c r="D4275">
        <v>4</v>
      </c>
    </row>
    <row r="4276" spans="1:4">
      <c r="A4276" s="9" t="s">
        <v>4874</v>
      </c>
      <c r="B4276">
        <v>1</v>
      </c>
      <c r="C4276">
        <v>16.04</v>
      </c>
      <c r="D4276">
        <v>4</v>
      </c>
    </row>
    <row r="4277" spans="1:4">
      <c r="A4277" s="9" t="s">
        <v>4875</v>
      </c>
      <c r="B4277">
        <v>1</v>
      </c>
      <c r="C4277">
        <v>25.63</v>
      </c>
      <c r="D4277">
        <v>5</v>
      </c>
    </row>
    <row r="4278" spans="1:4">
      <c r="A4278" s="9" t="s">
        <v>529</v>
      </c>
      <c r="B4278">
        <v>1</v>
      </c>
      <c r="C4278">
        <v>45.83</v>
      </c>
      <c r="D4278">
        <v>2</v>
      </c>
    </row>
    <row r="4279" spans="1:4">
      <c r="A4279" s="9" t="s">
        <v>4876</v>
      </c>
      <c r="B4279">
        <v>1</v>
      </c>
      <c r="C4279">
        <v>46.5</v>
      </c>
      <c r="D4279">
        <v>9</v>
      </c>
    </row>
    <row r="4280" spans="1:4">
      <c r="A4280" s="9" t="s">
        <v>4877</v>
      </c>
      <c r="B4280">
        <v>1</v>
      </c>
      <c r="C4280">
        <v>3.03</v>
      </c>
      <c r="D4280">
        <v>2</v>
      </c>
    </row>
    <row r="4281" spans="1:4">
      <c r="A4281" s="9" t="s">
        <v>4878</v>
      </c>
      <c r="B4281">
        <v>1</v>
      </c>
      <c r="C4281">
        <v>18.59</v>
      </c>
      <c r="D4281">
        <v>6</v>
      </c>
    </row>
    <row r="4282" spans="1:4">
      <c r="A4282" s="9" t="s">
        <v>4879</v>
      </c>
      <c r="B4282">
        <v>1</v>
      </c>
      <c r="C4282">
        <v>12.56</v>
      </c>
      <c r="D4282">
        <v>1</v>
      </c>
    </row>
    <row r="4283" spans="1:4">
      <c r="A4283" s="9" t="s">
        <v>4880</v>
      </c>
      <c r="B4283">
        <v>1</v>
      </c>
      <c r="C4283">
        <v>42.29</v>
      </c>
      <c r="D4283">
        <v>4</v>
      </c>
    </row>
    <row r="4284" spans="1:4">
      <c r="A4284" s="9" t="s">
        <v>4881</v>
      </c>
      <c r="B4284">
        <v>1</v>
      </c>
      <c r="C4284">
        <v>45.8</v>
      </c>
      <c r="D4284">
        <v>3</v>
      </c>
    </row>
    <row r="4285" spans="1:4">
      <c r="A4285" s="9" t="s">
        <v>4882</v>
      </c>
      <c r="B4285">
        <v>1</v>
      </c>
      <c r="C4285">
        <v>43.01</v>
      </c>
      <c r="D4285">
        <v>5</v>
      </c>
    </row>
    <row r="4286" spans="1:4">
      <c r="A4286" s="9" t="s">
        <v>4883</v>
      </c>
      <c r="B4286">
        <v>1</v>
      </c>
      <c r="C4286">
        <v>43.63</v>
      </c>
      <c r="D4286">
        <v>3</v>
      </c>
    </row>
    <row r="4287" spans="1:4">
      <c r="A4287" s="9" t="s">
        <v>4884</v>
      </c>
      <c r="B4287">
        <v>1</v>
      </c>
      <c r="C4287">
        <v>23.16</v>
      </c>
      <c r="D4287">
        <v>3</v>
      </c>
    </row>
    <row r="4288" spans="1:4">
      <c r="A4288" s="9" t="s">
        <v>4885</v>
      </c>
      <c r="B4288">
        <v>1</v>
      </c>
      <c r="C4288">
        <v>27.61</v>
      </c>
      <c r="D4288">
        <v>3</v>
      </c>
    </row>
    <row r="4289" spans="1:4">
      <c r="A4289" s="9" t="s">
        <v>530</v>
      </c>
      <c r="B4289">
        <v>1</v>
      </c>
      <c r="C4289">
        <v>16.71</v>
      </c>
      <c r="D4289">
        <v>8</v>
      </c>
    </row>
    <row r="4290" spans="1:4">
      <c r="A4290" s="9" t="s">
        <v>4886</v>
      </c>
      <c r="B4290">
        <v>1</v>
      </c>
      <c r="C4290">
        <v>26.79</v>
      </c>
      <c r="D4290">
        <v>9</v>
      </c>
    </row>
    <row r="4291" spans="1:4">
      <c r="A4291" s="9" t="s">
        <v>4887</v>
      </c>
      <c r="B4291">
        <v>1</v>
      </c>
      <c r="C4291">
        <v>49.24</v>
      </c>
      <c r="D4291">
        <v>9</v>
      </c>
    </row>
    <row r="4292" spans="1:4">
      <c r="A4292" s="9" t="s">
        <v>4888</v>
      </c>
      <c r="B4292">
        <v>1</v>
      </c>
      <c r="C4292">
        <v>29.46</v>
      </c>
      <c r="D4292">
        <v>7</v>
      </c>
    </row>
    <row r="4293" spans="1:4">
      <c r="A4293" s="9" t="s">
        <v>4889</v>
      </c>
      <c r="B4293">
        <v>1</v>
      </c>
      <c r="C4293">
        <v>5.64</v>
      </c>
      <c r="D4293">
        <v>6</v>
      </c>
    </row>
    <row r="4294" spans="1:4">
      <c r="A4294" s="9" t="s">
        <v>4890</v>
      </c>
      <c r="B4294">
        <v>1</v>
      </c>
      <c r="C4294">
        <v>32.22</v>
      </c>
      <c r="D4294">
        <v>4</v>
      </c>
    </row>
    <row r="4295" spans="1:4">
      <c r="A4295" s="9" t="s">
        <v>4891</v>
      </c>
      <c r="B4295">
        <v>1</v>
      </c>
      <c r="C4295">
        <v>12.98</v>
      </c>
      <c r="D4295">
        <v>2</v>
      </c>
    </row>
    <row r="4296" spans="1:4">
      <c r="A4296" s="9" t="s">
        <v>4892</v>
      </c>
      <c r="B4296">
        <v>1</v>
      </c>
      <c r="C4296">
        <v>32.409999999999997</v>
      </c>
      <c r="D4296">
        <v>9</v>
      </c>
    </row>
    <row r="4297" spans="1:4">
      <c r="A4297" s="9" t="s">
        <v>4893</v>
      </c>
      <c r="B4297">
        <v>1</v>
      </c>
      <c r="C4297">
        <v>13.56</v>
      </c>
      <c r="D4297">
        <v>7</v>
      </c>
    </row>
    <row r="4298" spans="1:4">
      <c r="A4298" s="9" t="s">
        <v>4894</v>
      </c>
      <c r="B4298">
        <v>1</v>
      </c>
      <c r="C4298">
        <v>14.94</v>
      </c>
      <c r="D4298">
        <v>5</v>
      </c>
    </row>
    <row r="4299" spans="1:4">
      <c r="A4299" s="9" t="s">
        <v>4895</v>
      </c>
      <c r="B4299">
        <v>1</v>
      </c>
      <c r="C4299">
        <v>43.45</v>
      </c>
      <c r="D4299">
        <v>5</v>
      </c>
    </row>
    <row r="4300" spans="1:4">
      <c r="A4300" s="9" t="s">
        <v>531</v>
      </c>
      <c r="B4300">
        <v>1</v>
      </c>
      <c r="C4300">
        <v>16.82</v>
      </c>
      <c r="D4300">
        <v>5</v>
      </c>
    </row>
    <row r="4301" spans="1:4">
      <c r="A4301" s="9" t="s">
        <v>4896</v>
      </c>
      <c r="B4301">
        <v>1</v>
      </c>
      <c r="C4301">
        <v>38.67</v>
      </c>
      <c r="D4301">
        <v>7</v>
      </c>
    </row>
    <row r="4302" spans="1:4">
      <c r="A4302" s="9" t="s">
        <v>4897</v>
      </c>
      <c r="B4302">
        <v>1</v>
      </c>
      <c r="C4302">
        <v>0.6</v>
      </c>
      <c r="D4302">
        <v>8</v>
      </c>
    </row>
    <row r="4303" spans="1:4">
      <c r="A4303" s="9" t="s">
        <v>4898</v>
      </c>
      <c r="B4303">
        <v>1</v>
      </c>
      <c r="C4303">
        <v>4.96</v>
      </c>
      <c r="D4303">
        <v>7</v>
      </c>
    </row>
    <row r="4304" spans="1:4">
      <c r="A4304" s="9" t="s">
        <v>4899</v>
      </c>
      <c r="B4304">
        <v>1</v>
      </c>
      <c r="C4304">
        <v>21.62</v>
      </c>
      <c r="D4304">
        <v>9</v>
      </c>
    </row>
    <row r="4305" spans="1:4">
      <c r="A4305" s="9" t="s">
        <v>4900</v>
      </c>
      <c r="B4305">
        <v>1</v>
      </c>
      <c r="C4305">
        <v>15.93</v>
      </c>
      <c r="D4305">
        <v>4</v>
      </c>
    </row>
    <row r="4306" spans="1:4">
      <c r="A4306" s="9" t="s">
        <v>4901</v>
      </c>
      <c r="B4306">
        <v>1</v>
      </c>
      <c r="C4306">
        <v>17.73</v>
      </c>
      <c r="D4306">
        <v>7</v>
      </c>
    </row>
    <row r="4307" spans="1:4">
      <c r="A4307" s="9" t="s">
        <v>4902</v>
      </c>
      <c r="B4307">
        <v>1</v>
      </c>
      <c r="C4307">
        <v>37.32</v>
      </c>
      <c r="D4307">
        <v>1</v>
      </c>
    </row>
    <row r="4308" spans="1:4">
      <c r="A4308" s="9" t="s">
        <v>4903</v>
      </c>
      <c r="B4308">
        <v>1</v>
      </c>
      <c r="C4308">
        <v>24.93</v>
      </c>
      <c r="D4308">
        <v>1</v>
      </c>
    </row>
    <row r="4309" spans="1:4">
      <c r="A4309" s="9" t="s">
        <v>4904</v>
      </c>
      <c r="B4309">
        <v>1</v>
      </c>
      <c r="C4309">
        <v>3.03</v>
      </c>
      <c r="D4309">
        <v>6</v>
      </c>
    </row>
    <row r="4310" spans="1:4">
      <c r="A4310" s="9" t="s">
        <v>4905</v>
      </c>
      <c r="B4310">
        <v>1</v>
      </c>
      <c r="C4310">
        <v>48.44</v>
      </c>
      <c r="D4310">
        <v>4</v>
      </c>
    </row>
    <row r="4311" spans="1:4">
      <c r="A4311" s="9" t="s">
        <v>532</v>
      </c>
      <c r="B4311">
        <v>1</v>
      </c>
      <c r="C4311">
        <v>14.42</v>
      </c>
      <c r="D4311">
        <v>2</v>
      </c>
    </row>
    <row r="4312" spans="1:4">
      <c r="A4312" s="9" t="s">
        <v>4906</v>
      </c>
      <c r="B4312">
        <v>1</v>
      </c>
      <c r="C4312">
        <v>10.15</v>
      </c>
      <c r="D4312">
        <v>2</v>
      </c>
    </row>
    <row r="4313" spans="1:4">
      <c r="A4313" s="9" t="s">
        <v>4907</v>
      </c>
      <c r="B4313">
        <v>1</v>
      </c>
      <c r="C4313">
        <v>14.41</v>
      </c>
      <c r="D4313">
        <v>6</v>
      </c>
    </row>
    <row r="4314" spans="1:4">
      <c r="A4314" s="9" t="s">
        <v>4908</v>
      </c>
      <c r="B4314">
        <v>1</v>
      </c>
      <c r="C4314">
        <v>19.809999999999999</v>
      </c>
      <c r="D4314">
        <v>5</v>
      </c>
    </row>
    <row r="4315" spans="1:4">
      <c r="A4315" s="9" t="s">
        <v>4909</v>
      </c>
      <c r="B4315">
        <v>1</v>
      </c>
      <c r="C4315">
        <v>47.16</v>
      </c>
      <c r="D4315">
        <v>1</v>
      </c>
    </row>
    <row r="4316" spans="1:4">
      <c r="A4316" s="9" t="s">
        <v>4910</v>
      </c>
      <c r="B4316">
        <v>1</v>
      </c>
      <c r="C4316">
        <v>1.1000000000000001</v>
      </c>
      <c r="D4316">
        <v>1</v>
      </c>
    </row>
    <row r="4317" spans="1:4">
      <c r="A4317" s="9" t="s">
        <v>4911</v>
      </c>
      <c r="B4317">
        <v>1</v>
      </c>
      <c r="C4317">
        <v>27.79</v>
      </c>
      <c r="D4317">
        <v>1</v>
      </c>
    </row>
    <row r="4318" spans="1:4">
      <c r="A4318" s="9" t="s">
        <v>4912</v>
      </c>
      <c r="B4318">
        <v>1</v>
      </c>
      <c r="C4318">
        <v>9.74</v>
      </c>
      <c r="D4318">
        <v>9</v>
      </c>
    </row>
    <row r="4319" spans="1:4">
      <c r="A4319" s="9" t="s">
        <v>4913</v>
      </c>
      <c r="B4319">
        <v>1</v>
      </c>
      <c r="C4319">
        <v>31.93</v>
      </c>
      <c r="D4319">
        <v>6</v>
      </c>
    </row>
    <row r="4320" spans="1:4">
      <c r="A4320" s="9" t="s">
        <v>4914</v>
      </c>
      <c r="B4320">
        <v>1</v>
      </c>
      <c r="C4320">
        <v>4.3</v>
      </c>
      <c r="D4320">
        <v>3</v>
      </c>
    </row>
    <row r="4321" spans="1:4">
      <c r="A4321" s="9" t="s">
        <v>4915</v>
      </c>
      <c r="B4321">
        <v>1</v>
      </c>
      <c r="C4321">
        <v>33.99</v>
      </c>
      <c r="D4321">
        <v>2</v>
      </c>
    </row>
    <row r="4322" spans="1:4">
      <c r="A4322" s="9" t="s">
        <v>533</v>
      </c>
      <c r="B4322">
        <v>1</v>
      </c>
      <c r="C4322">
        <v>12.01</v>
      </c>
      <c r="D4322">
        <v>5</v>
      </c>
    </row>
    <row r="4323" spans="1:4">
      <c r="A4323" s="9" t="s">
        <v>4916</v>
      </c>
      <c r="B4323">
        <v>1</v>
      </c>
      <c r="C4323">
        <v>34.450000000000003</v>
      </c>
      <c r="D4323">
        <v>8</v>
      </c>
    </row>
    <row r="4324" spans="1:4">
      <c r="A4324" s="9" t="s">
        <v>4917</v>
      </c>
      <c r="B4324">
        <v>1</v>
      </c>
      <c r="C4324">
        <v>31.06</v>
      </c>
      <c r="D4324">
        <v>2</v>
      </c>
    </row>
    <row r="4325" spans="1:4">
      <c r="A4325" s="9" t="s">
        <v>4918</v>
      </c>
      <c r="B4325">
        <v>1</v>
      </c>
      <c r="C4325">
        <v>0.47</v>
      </c>
      <c r="D4325">
        <v>7</v>
      </c>
    </row>
    <row r="4326" spans="1:4">
      <c r="A4326" s="9" t="s">
        <v>4919</v>
      </c>
      <c r="B4326">
        <v>1</v>
      </c>
      <c r="C4326">
        <v>0.44</v>
      </c>
      <c r="D4326">
        <v>6</v>
      </c>
    </row>
    <row r="4327" spans="1:4">
      <c r="A4327" s="9" t="s">
        <v>4920</v>
      </c>
      <c r="B4327">
        <v>1</v>
      </c>
      <c r="C4327">
        <v>7.9</v>
      </c>
      <c r="D4327">
        <v>6</v>
      </c>
    </row>
    <row r="4328" spans="1:4">
      <c r="A4328" s="9" t="s">
        <v>4921</v>
      </c>
      <c r="B4328">
        <v>1</v>
      </c>
      <c r="C4328">
        <v>29.17</v>
      </c>
      <c r="D4328">
        <v>4</v>
      </c>
    </row>
    <row r="4329" spans="1:4">
      <c r="A4329" s="9" t="s">
        <v>4922</v>
      </c>
      <c r="B4329">
        <v>1</v>
      </c>
      <c r="C4329">
        <v>20.78</v>
      </c>
      <c r="D4329">
        <v>6</v>
      </c>
    </row>
    <row r="4330" spans="1:4">
      <c r="A4330" s="9" t="s">
        <v>4923</v>
      </c>
      <c r="B4330">
        <v>1</v>
      </c>
      <c r="C4330">
        <v>17.579999999999998</v>
      </c>
      <c r="D4330">
        <v>1</v>
      </c>
    </row>
    <row r="4331" spans="1:4">
      <c r="A4331" s="9" t="s">
        <v>4924</v>
      </c>
      <c r="B4331">
        <v>1</v>
      </c>
      <c r="C4331">
        <v>45.61</v>
      </c>
      <c r="D4331">
        <v>7</v>
      </c>
    </row>
    <row r="4332" spans="1:4">
      <c r="A4332" s="9" t="s">
        <v>4925</v>
      </c>
      <c r="B4332">
        <v>1</v>
      </c>
      <c r="C4332">
        <v>33.78</v>
      </c>
      <c r="D4332">
        <v>5</v>
      </c>
    </row>
    <row r="4333" spans="1:4">
      <c r="A4333" s="9" t="s">
        <v>534</v>
      </c>
      <c r="B4333">
        <v>1</v>
      </c>
      <c r="C4333">
        <v>4.6399999999999997</v>
      </c>
      <c r="D4333">
        <v>6</v>
      </c>
    </row>
    <row r="4334" spans="1:4">
      <c r="A4334" s="9" t="s">
        <v>4926</v>
      </c>
      <c r="B4334">
        <v>1</v>
      </c>
      <c r="C4334">
        <v>0.96</v>
      </c>
      <c r="D4334">
        <v>6</v>
      </c>
    </row>
    <row r="4335" spans="1:4">
      <c r="A4335" s="9" t="s">
        <v>4927</v>
      </c>
      <c r="B4335">
        <v>1</v>
      </c>
      <c r="C4335">
        <v>24.87</v>
      </c>
      <c r="D4335">
        <v>1</v>
      </c>
    </row>
    <row r="4336" spans="1:4">
      <c r="A4336" s="9" t="s">
        <v>4928</v>
      </c>
      <c r="B4336">
        <v>1</v>
      </c>
      <c r="C4336">
        <v>38.17</v>
      </c>
      <c r="D4336">
        <v>5</v>
      </c>
    </row>
    <row r="4337" spans="1:4">
      <c r="A4337" s="9" t="s">
        <v>4929</v>
      </c>
      <c r="B4337">
        <v>1</v>
      </c>
      <c r="C4337">
        <v>47.72</v>
      </c>
      <c r="D4337">
        <v>1</v>
      </c>
    </row>
    <row r="4338" spans="1:4">
      <c r="A4338" s="9" t="s">
        <v>4930</v>
      </c>
      <c r="B4338">
        <v>1</v>
      </c>
      <c r="C4338">
        <v>7.28</v>
      </c>
      <c r="D4338">
        <v>7</v>
      </c>
    </row>
    <row r="4339" spans="1:4">
      <c r="A4339" s="9" t="s">
        <v>4931</v>
      </c>
      <c r="B4339">
        <v>1</v>
      </c>
      <c r="C4339">
        <v>4.08</v>
      </c>
      <c r="D4339">
        <v>6</v>
      </c>
    </row>
    <row r="4340" spans="1:4">
      <c r="A4340" s="9" t="s">
        <v>4932</v>
      </c>
      <c r="B4340">
        <v>1</v>
      </c>
      <c r="C4340">
        <v>0.19</v>
      </c>
      <c r="D4340">
        <v>8</v>
      </c>
    </row>
    <row r="4341" spans="1:4">
      <c r="A4341" s="9" t="s">
        <v>4933</v>
      </c>
      <c r="B4341">
        <v>1</v>
      </c>
      <c r="C4341">
        <v>20.84</v>
      </c>
      <c r="D4341">
        <v>3</v>
      </c>
    </row>
    <row r="4342" spans="1:4">
      <c r="A4342" s="9" t="s">
        <v>4934</v>
      </c>
      <c r="B4342">
        <v>1</v>
      </c>
      <c r="C4342">
        <v>49.02</v>
      </c>
      <c r="D4342">
        <v>3</v>
      </c>
    </row>
    <row r="4343" spans="1:4">
      <c r="A4343" s="9" t="s">
        <v>4935</v>
      </c>
      <c r="B4343">
        <v>1</v>
      </c>
      <c r="C4343">
        <v>21.99</v>
      </c>
      <c r="D4343">
        <v>8</v>
      </c>
    </row>
    <row r="4344" spans="1:4">
      <c r="A4344" s="9" t="s">
        <v>535</v>
      </c>
      <c r="B4344">
        <v>1</v>
      </c>
      <c r="C4344">
        <v>23.79</v>
      </c>
      <c r="D4344">
        <v>4</v>
      </c>
    </row>
    <row r="4345" spans="1:4">
      <c r="A4345" s="9" t="s">
        <v>4936</v>
      </c>
      <c r="B4345">
        <v>1</v>
      </c>
      <c r="C4345">
        <v>49.43</v>
      </c>
      <c r="D4345">
        <v>7</v>
      </c>
    </row>
    <row r="4346" spans="1:4">
      <c r="A4346" s="9" t="s">
        <v>4937</v>
      </c>
      <c r="B4346">
        <v>1</v>
      </c>
      <c r="C4346">
        <v>9.67</v>
      </c>
      <c r="D4346">
        <v>8</v>
      </c>
    </row>
    <row r="4347" spans="1:4">
      <c r="A4347" s="9" t="s">
        <v>4938</v>
      </c>
      <c r="B4347">
        <v>1</v>
      </c>
      <c r="C4347">
        <v>4.9000000000000004</v>
      </c>
      <c r="D4347">
        <v>2</v>
      </c>
    </row>
    <row r="4348" spans="1:4">
      <c r="A4348" s="9" t="s">
        <v>4939</v>
      </c>
      <c r="B4348">
        <v>1</v>
      </c>
      <c r="C4348">
        <v>23.44</v>
      </c>
      <c r="D4348">
        <v>6</v>
      </c>
    </row>
    <row r="4349" spans="1:4">
      <c r="A4349" s="9" t="s">
        <v>4940</v>
      </c>
      <c r="B4349">
        <v>1</v>
      </c>
      <c r="C4349">
        <v>3.5</v>
      </c>
      <c r="D4349">
        <v>7</v>
      </c>
    </row>
    <row r="4350" spans="1:4">
      <c r="A4350" s="9" t="s">
        <v>4941</v>
      </c>
      <c r="B4350">
        <v>1</v>
      </c>
      <c r="C4350">
        <v>46.87</v>
      </c>
      <c r="D4350">
        <v>3</v>
      </c>
    </row>
    <row r="4351" spans="1:4">
      <c r="A4351" s="9" t="s">
        <v>4942</v>
      </c>
      <c r="B4351">
        <v>1</v>
      </c>
      <c r="C4351">
        <v>1.77</v>
      </c>
      <c r="D4351">
        <v>2</v>
      </c>
    </row>
    <row r="4352" spans="1:4">
      <c r="A4352" s="9" t="s">
        <v>4943</v>
      </c>
      <c r="B4352">
        <v>1</v>
      </c>
      <c r="C4352">
        <v>36.479999999999997</v>
      </c>
      <c r="D4352">
        <v>2</v>
      </c>
    </row>
    <row r="4353" spans="1:4">
      <c r="A4353" s="9" t="s">
        <v>4944</v>
      </c>
      <c r="B4353">
        <v>1</v>
      </c>
      <c r="C4353">
        <v>22.57</v>
      </c>
      <c r="D4353">
        <v>4</v>
      </c>
    </row>
    <row r="4354" spans="1:4">
      <c r="A4354" s="9" t="s">
        <v>4945</v>
      </c>
      <c r="B4354">
        <v>1</v>
      </c>
      <c r="C4354">
        <v>18.64</v>
      </c>
      <c r="D4354">
        <v>9</v>
      </c>
    </row>
    <row r="4355" spans="1:4">
      <c r="A4355" s="9" t="s">
        <v>93</v>
      </c>
      <c r="B4355">
        <v>1</v>
      </c>
      <c r="C4355">
        <v>38.01</v>
      </c>
      <c r="D4355">
        <v>9</v>
      </c>
    </row>
    <row r="4356" spans="1:4">
      <c r="A4356" s="9" t="s">
        <v>536</v>
      </c>
      <c r="B4356">
        <v>1</v>
      </c>
      <c r="C4356">
        <v>44.89</v>
      </c>
      <c r="D4356">
        <v>2</v>
      </c>
    </row>
    <row r="4357" spans="1:4">
      <c r="A4357" s="9" t="s">
        <v>4946</v>
      </c>
      <c r="B4357">
        <v>1</v>
      </c>
      <c r="C4357">
        <v>42.4</v>
      </c>
      <c r="D4357">
        <v>2</v>
      </c>
    </row>
    <row r="4358" spans="1:4">
      <c r="A4358" s="9" t="s">
        <v>4947</v>
      </c>
      <c r="B4358">
        <v>1</v>
      </c>
      <c r="C4358">
        <v>12.04</v>
      </c>
      <c r="D4358">
        <v>5</v>
      </c>
    </row>
    <row r="4359" spans="1:4">
      <c r="A4359" s="9" t="s">
        <v>4948</v>
      </c>
      <c r="B4359">
        <v>1</v>
      </c>
      <c r="C4359">
        <v>46.41</v>
      </c>
      <c r="D4359">
        <v>3</v>
      </c>
    </row>
    <row r="4360" spans="1:4">
      <c r="A4360" s="9" t="s">
        <v>4949</v>
      </c>
      <c r="B4360">
        <v>1</v>
      </c>
      <c r="C4360">
        <v>4.21</v>
      </c>
      <c r="D4360">
        <v>5</v>
      </c>
    </row>
    <row r="4361" spans="1:4">
      <c r="A4361" s="9" t="s">
        <v>4950</v>
      </c>
      <c r="B4361">
        <v>1</v>
      </c>
      <c r="C4361">
        <v>10.52</v>
      </c>
      <c r="D4361">
        <v>9</v>
      </c>
    </row>
    <row r="4362" spans="1:4">
      <c r="A4362" s="9" t="s">
        <v>4951</v>
      </c>
      <c r="B4362">
        <v>1</v>
      </c>
      <c r="C4362">
        <v>30.04</v>
      </c>
      <c r="D4362">
        <v>7</v>
      </c>
    </row>
    <row r="4363" spans="1:4">
      <c r="A4363" s="9" t="s">
        <v>4952</v>
      </c>
      <c r="B4363">
        <v>1</v>
      </c>
      <c r="C4363">
        <v>21.55</v>
      </c>
      <c r="D4363">
        <v>2</v>
      </c>
    </row>
    <row r="4364" spans="1:4">
      <c r="A4364" s="9" t="s">
        <v>4953</v>
      </c>
      <c r="B4364">
        <v>1</v>
      </c>
      <c r="C4364">
        <v>20.97</v>
      </c>
      <c r="D4364">
        <v>8</v>
      </c>
    </row>
    <row r="4365" spans="1:4">
      <c r="A4365" s="9" t="s">
        <v>4954</v>
      </c>
      <c r="B4365">
        <v>1</v>
      </c>
      <c r="C4365">
        <v>47.79</v>
      </c>
      <c r="D4365">
        <v>2</v>
      </c>
    </row>
    <row r="4366" spans="1:4">
      <c r="A4366" s="9" t="s">
        <v>4955</v>
      </c>
      <c r="B4366">
        <v>1</v>
      </c>
      <c r="C4366">
        <v>31.66</v>
      </c>
      <c r="D4366">
        <v>8</v>
      </c>
    </row>
    <row r="4367" spans="1:4">
      <c r="A4367" s="9" t="s">
        <v>537</v>
      </c>
      <c r="B4367">
        <v>1</v>
      </c>
      <c r="C4367">
        <v>28.55</v>
      </c>
      <c r="D4367">
        <v>3</v>
      </c>
    </row>
    <row r="4368" spans="1:4">
      <c r="A4368" s="9" t="s">
        <v>4956</v>
      </c>
      <c r="B4368">
        <v>1</v>
      </c>
      <c r="C4368">
        <v>7.39</v>
      </c>
      <c r="D4368">
        <v>7</v>
      </c>
    </row>
    <row r="4369" spans="1:4">
      <c r="A4369" s="9" t="s">
        <v>4957</v>
      </c>
      <c r="B4369">
        <v>1</v>
      </c>
      <c r="C4369">
        <v>20.7</v>
      </c>
      <c r="D4369">
        <v>4</v>
      </c>
    </row>
    <row r="4370" spans="1:4">
      <c r="A4370" s="9" t="s">
        <v>4958</v>
      </c>
      <c r="B4370">
        <v>1</v>
      </c>
      <c r="C4370">
        <v>14.85</v>
      </c>
      <c r="D4370">
        <v>4</v>
      </c>
    </row>
    <row r="4371" spans="1:4">
      <c r="A4371" s="9" t="s">
        <v>4959</v>
      </c>
      <c r="B4371">
        <v>1</v>
      </c>
      <c r="C4371">
        <v>21</v>
      </c>
      <c r="D4371">
        <v>3</v>
      </c>
    </row>
    <row r="4372" spans="1:4">
      <c r="A4372" s="9" t="s">
        <v>4960</v>
      </c>
      <c r="B4372">
        <v>1</v>
      </c>
      <c r="C4372">
        <v>40.89</v>
      </c>
      <c r="D4372">
        <v>7</v>
      </c>
    </row>
    <row r="4373" spans="1:4">
      <c r="A4373" s="9" t="s">
        <v>4961</v>
      </c>
      <c r="B4373">
        <v>1</v>
      </c>
      <c r="C4373">
        <v>48.17</v>
      </c>
      <c r="D4373">
        <v>1</v>
      </c>
    </row>
    <row r="4374" spans="1:4">
      <c r="A4374" s="9" t="s">
        <v>4962</v>
      </c>
      <c r="B4374">
        <v>1</v>
      </c>
      <c r="C4374">
        <v>18.399999999999999</v>
      </c>
      <c r="D4374">
        <v>5</v>
      </c>
    </row>
    <row r="4375" spans="1:4">
      <c r="A4375" s="9" t="s">
        <v>4963</v>
      </c>
      <c r="B4375">
        <v>1</v>
      </c>
      <c r="C4375">
        <v>24.63</v>
      </c>
      <c r="D4375">
        <v>9</v>
      </c>
    </row>
    <row r="4376" spans="1:4">
      <c r="A4376" s="9" t="s">
        <v>4964</v>
      </c>
      <c r="B4376">
        <v>1</v>
      </c>
      <c r="C4376">
        <v>39.76</v>
      </c>
      <c r="D4376">
        <v>5</v>
      </c>
    </row>
    <row r="4377" spans="1:4">
      <c r="A4377" s="9" t="s">
        <v>4965</v>
      </c>
      <c r="B4377">
        <v>1</v>
      </c>
      <c r="C4377">
        <v>43.3</v>
      </c>
      <c r="D4377">
        <v>6</v>
      </c>
    </row>
    <row r="4378" spans="1:4">
      <c r="A4378" s="9" t="s">
        <v>538</v>
      </c>
      <c r="B4378">
        <v>1</v>
      </c>
      <c r="C4378">
        <v>39.24</v>
      </c>
      <c r="D4378">
        <v>9</v>
      </c>
    </row>
    <row r="4379" spans="1:4">
      <c r="A4379" s="9" t="s">
        <v>4966</v>
      </c>
      <c r="B4379">
        <v>1</v>
      </c>
      <c r="C4379">
        <v>19.64</v>
      </c>
      <c r="D4379">
        <v>3</v>
      </c>
    </row>
    <row r="4380" spans="1:4">
      <c r="A4380" s="9" t="s">
        <v>4967</v>
      </c>
      <c r="B4380">
        <v>1</v>
      </c>
      <c r="C4380">
        <v>33.69</v>
      </c>
      <c r="D4380">
        <v>3</v>
      </c>
    </row>
    <row r="4381" spans="1:4">
      <c r="A4381" s="9" t="s">
        <v>4968</v>
      </c>
      <c r="B4381">
        <v>1</v>
      </c>
      <c r="C4381">
        <v>37.549999999999997</v>
      </c>
      <c r="D4381">
        <v>1</v>
      </c>
    </row>
    <row r="4382" spans="1:4">
      <c r="A4382" s="9" t="s">
        <v>4969</v>
      </c>
      <c r="B4382">
        <v>1</v>
      </c>
      <c r="C4382">
        <v>23.74</v>
      </c>
      <c r="D4382">
        <v>2</v>
      </c>
    </row>
    <row r="4383" spans="1:4">
      <c r="A4383" s="9" t="s">
        <v>4970</v>
      </c>
      <c r="B4383">
        <v>1</v>
      </c>
      <c r="C4383">
        <v>30.64</v>
      </c>
      <c r="D4383">
        <v>4</v>
      </c>
    </row>
    <row r="4384" spans="1:4">
      <c r="A4384" s="9" t="s">
        <v>4971</v>
      </c>
      <c r="B4384">
        <v>1</v>
      </c>
      <c r="C4384">
        <v>43.61</v>
      </c>
      <c r="D4384">
        <v>6</v>
      </c>
    </row>
    <row r="4385" spans="1:4">
      <c r="A4385" s="9" t="s">
        <v>4972</v>
      </c>
      <c r="B4385">
        <v>1</v>
      </c>
      <c r="C4385">
        <v>46.14</v>
      </c>
      <c r="D4385">
        <v>9</v>
      </c>
    </row>
    <row r="4386" spans="1:4">
      <c r="A4386" s="9" t="s">
        <v>4973</v>
      </c>
      <c r="B4386">
        <v>1</v>
      </c>
      <c r="C4386">
        <v>19.77</v>
      </c>
      <c r="D4386">
        <v>3</v>
      </c>
    </row>
    <row r="4387" spans="1:4">
      <c r="A4387" s="9" t="s">
        <v>4974</v>
      </c>
      <c r="B4387">
        <v>1</v>
      </c>
      <c r="C4387">
        <v>37.049999999999997</v>
      </c>
      <c r="D4387">
        <v>3</v>
      </c>
    </row>
    <row r="4388" spans="1:4">
      <c r="A4388" s="9" t="s">
        <v>4975</v>
      </c>
      <c r="B4388">
        <v>1</v>
      </c>
      <c r="C4388">
        <v>45.02</v>
      </c>
      <c r="D4388">
        <v>3</v>
      </c>
    </row>
    <row r="4389" spans="1:4">
      <c r="A4389" s="9" t="s">
        <v>539</v>
      </c>
      <c r="B4389">
        <v>1</v>
      </c>
      <c r="C4389">
        <v>18.13</v>
      </c>
      <c r="D4389">
        <v>8</v>
      </c>
    </row>
    <row r="4390" spans="1:4">
      <c r="A4390" s="9" t="s">
        <v>4976</v>
      </c>
      <c r="B4390">
        <v>1</v>
      </c>
      <c r="C4390">
        <v>41.54</v>
      </c>
      <c r="D4390">
        <v>4</v>
      </c>
    </row>
    <row r="4391" spans="1:4">
      <c r="A4391" s="9" t="s">
        <v>4977</v>
      </c>
      <c r="B4391">
        <v>1</v>
      </c>
      <c r="C4391">
        <v>42.07</v>
      </c>
      <c r="D4391">
        <v>5</v>
      </c>
    </row>
    <row r="4392" spans="1:4">
      <c r="A4392" s="9" t="s">
        <v>4978</v>
      </c>
      <c r="B4392">
        <v>1</v>
      </c>
      <c r="C4392">
        <v>1.96</v>
      </c>
      <c r="D4392">
        <v>9</v>
      </c>
    </row>
    <row r="4393" spans="1:4">
      <c r="A4393" s="9" t="s">
        <v>4979</v>
      </c>
      <c r="B4393">
        <v>1</v>
      </c>
      <c r="C4393">
        <v>48.27</v>
      </c>
      <c r="D4393">
        <v>4</v>
      </c>
    </row>
    <row r="4394" spans="1:4">
      <c r="A4394" s="9" t="s">
        <v>4980</v>
      </c>
      <c r="B4394">
        <v>1</v>
      </c>
      <c r="C4394">
        <v>5.23</v>
      </c>
      <c r="D4394">
        <v>5</v>
      </c>
    </row>
    <row r="4395" spans="1:4">
      <c r="A4395" s="9" t="s">
        <v>4981</v>
      </c>
      <c r="B4395">
        <v>1</v>
      </c>
      <c r="C4395">
        <v>16.5</v>
      </c>
      <c r="D4395">
        <v>8</v>
      </c>
    </row>
    <row r="4396" spans="1:4">
      <c r="A4396" s="9" t="s">
        <v>4982</v>
      </c>
      <c r="B4396">
        <v>1</v>
      </c>
      <c r="C4396">
        <v>44.3</v>
      </c>
      <c r="D4396">
        <v>2</v>
      </c>
    </row>
    <row r="4397" spans="1:4">
      <c r="A4397" s="9" t="s">
        <v>4983</v>
      </c>
      <c r="B4397">
        <v>1</v>
      </c>
      <c r="C4397">
        <v>22.56</v>
      </c>
      <c r="D4397">
        <v>6</v>
      </c>
    </row>
    <row r="4398" spans="1:4">
      <c r="A4398" s="9" t="s">
        <v>4984</v>
      </c>
      <c r="B4398">
        <v>1</v>
      </c>
      <c r="C4398">
        <v>0.5</v>
      </c>
      <c r="D4398">
        <v>3</v>
      </c>
    </row>
    <row r="4399" spans="1:4">
      <c r="A4399" s="9" t="s">
        <v>4985</v>
      </c>
      <c r="B4399">
        <v>1</v>
      </c>
      <c r="C4399">
        <v>5.86</v>
      </c>
      <c r="D4399">
        <v>1</v>
      </c>
    </row>
    <row r="4400" spans="1:4">
      <c r="A4400" s="9" t="s">
        <v>540</v>
      </c>
      <c r="B4400">
        <v>1</v>
      </c>
      <c r="C4400">
        <v>23.13</v>
      </c>
      <c r="D4400">
        <v>7</v>
      </c>
    </row>
    <row r="4401" spans="1:4">
      <c r="A4401" s="9" t="s">
        <v>4986</v>
      </c>
      <c r="B4401">
        <v>1</v>
      </c>
      <c r="C4401">
        <v>6.23</v>
      </c>
      <c r="D4401">
        <v>9</v>
      </c>
    </row>
    <row r="4402" spans="1:4">
      <c r="A4402" s="9" t="s">
        <v>4987</v>
      </c>
      <c r="B4402">
        <v>1</v>
      </c>
      <c r="C4402">
        <v>36.36</v>
      </c>
      <c r="D4402">
        <v>2</v>
      </c>
    </row>
    <row r="4403" spans="1:4">
      <c r="A4403" s="9" t="s">
        <v>4988</v>
      </c>
      <c r="B4403">
        <v>1</v>
      </c>
      <c r="C4403">
        <v>46.75</v>
      </c>
      <c r="D4403">
        <v>4</v>
      </c>
    </row>
    <row r="4404" spans="1:4">
      <c r="A4404" s="9" t="s">
        <v>4989</v>
      </c>
      <c r="B4404">
        <v>1</v>
      </c>
      <c r="C4404">
        <v>13.78</v>
      </c>
      <c r="D4404">
        <v>9</v>
      </c>
    </row>
    <row r="4405" spans="1:4">
      <c r="A4405" s="9" t="s">
        <v>4990</v>
      </c>
      <c r="B4405">
        <v>1</v>
      </c>
      <c r="C4405">
        <v>15.79</v>
      </c>
      <c r="D4405">
        <v>4</v>
      </c>
    </row>
    <row r="4406" spans="1:4">
      <c r="A4406" s="9" t="s">
        <v>4991</v>
      </c>
      <c r="B4406">
        <v>1</v>
      </c>
      <c r="C4406">
        <v>36.21</v>
      </c>
      <c r="D4406">
        <v>8</v>
      </c>
    </row>
    <row r="4407" spans="1:4">
      <c r="A4407" s="9" t="s">
        <v>4992</v>
      </c>
      <c r="B4407">
        <v>1</v>
      </c>
      <c r="C4407">
        <v>26.03</v>
      </c>
      <c r="D4407">
        <v>9</v>
      </c>
    </row>
    <row r="4408" spans="1:4">
      <c r="A4408" s="9" t="s">
        <v>4993</v>
      </c>
      <c r="B4408">
        <v>1</v>
      </c>
      <c r="C4408">
        <v>2.4</v>
      </c>
      <c r="D4408">
        <v>5</v>
      </c>
    </row>
    <row r="4409" spans="1:4">
      <c r="A4409" s="9" t="s">
        <v>4994</v>
      </c>
      <c r="B4409">
        <v>1</v>
      </c>
      <c r="C4409">
        <v>18.57</v>
      </c>
      <c r="D4409">
        <v>2</v>
      </c>
    </row>
    <row r="4410" spans="1:4">
      <c r="A4410" s="9" t="s">
        <v>4995</v>
      </c>
      <c r="B4410">
        <v>1</v>
      </c>
      <c r="C4410">
        <v>5.13</v>
      </c>
      <c r="D4410">
        <v>6</v>
      </c>
    </row>
    <row r="4411" spans="1:4">
      <c r="A4411" s="9" t="s">
        <v>541</v>
      </c>
      <c r="B4411">
        <v>1</v>
      </c>
      <c r="C4411">
        <v>38</v>
      </c>
      <c r="D4411">
        <v>3</v>
      </c>
    </row>
    <row r="4412" spans="1:4">
      <c r="A4412" s="9" t="s">
        <v>4996</v>
      </c>
      <c r="B4412">
        <v>1</v>
      </c>
      <c r="C4412">
        <v>1.36</v>
      </c>
      <c r="D4412">
        <v>3</v>
      </c>
    </row>
    <row r="4413" spans="1:4">
      <c r="A4413" s="9" t="s">
        <v>4997</v>
      </c>
      <c r="B4413">
        <v>1</v>
      </c>
      <c r="C4413">
        <v>13.69</v>
      </c>
      <c r="D4413">
        <v>4</v>
      </c>
    </row>
    <row r="4414" spans="1:4">
      <c r="A4414" s="9" t="s">
        <v>4998</v>
      </c>
      <c r="B4414">
        <v>1</v>
      </c>
      <c r="C4414">
        <v>15.38</v>
      </c>
      <c r="D4414">
        <v>8</v>
      </c>
    </row>
    <row r="4415" spans="1:4">
      <c r="A4415" s="9" t="s">
        <v>4999</v>
      </c>
      <c r="B4415">
        <v>1</v>
      </c>
      <c r="C4415">
        <v>29.42</v>
      </c>
      <c r="D4415">
        <v>5</v>
      </c>
    </row>
    <row r="4416" spans="1:4">
      <c r="A4416" s="9" t="s">
        <v>5000</v>
      </c>
      <c r="B4416">
        <v>1</v>
      </c>
      <c r="C4416">
        <v>23.15</v>
      </c>
      <c r="D4416">
        <v>9</v>
      </c>
    </row>
    <row r="4417" spans="1:4">
      <c r="A4417" s="9" t="s">
        <v>5001</v>
      </c>
      <c r="B4417">
        <v>1</v>
      </c>
      <c r="C4417">
        <v>42.55</v>
      </c>
      <c r="D4417">
        <v>7</v>
      </c>
    </row>
    <row r="4418" spans="1:4">
      <c r="A4418" s="9" t="s">
        <v>5002</v>
      </c>
      <c r="B4418">
        <v>1</v>
      </c>
      <c r="C4418">
        <v>36.51</v>
      </c>
      <c r="D4418">
        <v>2</v>
      </c>
    </row>
    <row r="4419" spans="1:4">
      <c r="A4419" s="9" t="s">
        <v>5003</v>
      </c>
      <c r="B4419">
        <v>1</v>
      </c>
      <c r="C4419">
        <v>43.28</v>
      </c>
      <c r="D4419">
        <v>1</v>
      </c>
    </row>
    <row r="4420" spans="1:4">
      <c r="A4420" s="9" t="s">
        <v>5004</v>
      </c>
      <c r="B4420">
        <v>1</v>
      </c>
      <c r="C4420">
        <v>28.81</v>
      </c>
      <c r="D4420">
        <v>8</v>
      </c>
    </row>
    <row r="4421" spans="1:4">
      <c r="A4421" s="9" t="s">
        <v>5005</v>
      </c>
      <c r="B4421">
        <v>1</v>
      </c>
      <c r="C4421">
        <v>37.9</v>
      </c>
      <c r="D4421">
        <v>2</v>
      </c>
    </row>
    <row r="4422" spans="1:4">
      <c r="A4422" s="9" t="s">
        <v>542</v>
      </c>
      <c r="B4422">
        <v>1</v>
      </c>
      <c r="C4422">
        <v>7.09</v>
      </c>
      <c r="D4422">
        <v>8</v>
      </c>
    </row>
    <row r="4423" spans="1:4">
      <c r="A4423" s="9" t="s">
        <v>5006</v>
      </c>
      <c r="B4423">
        <v>1</v>
      </c>
      <c r="C4423">
        <v>28.79</v>
      </c>
      <c r="D4423">
        <v>1</v>
      </c>
    </row>
    <row r="4424" spans="1:4">
      <c r="A4424" s="9" t="s">
        <v>5007</v>
      </c>
      <c r="B4424">
        <v>1</v>
      </c>
      <c r="C4424">
        <v>44.2</v>
      </c>
      <c r="D4424">
        <v>9</v>
      </c>
    </row>
    <row r="4425" spans="1:4">
      <c r="A4425" s="9" t="s">
        <v>5008</v>
      </c>
      <c r="B4425">
        <v>1</v>
      </c>
      <c r="C4425">
        <v>10.18</v>
      </c>
      <c r="D4425">
        <v>2</v>
      </c>
    </row>
    <row r="4426" spans="1:4">
      <c r="A4426" s="9" t="s">
        <v>5009</v>
      </c>
      <c r="B4426">
        <v>1</v>
      </c>
      <c r="C4426">
        <v>0.96</v>
      </c>
      <c r="D4426">
        <v>4</v>
      </c>
    </row>
    <row r="4427" spans="1:4">
      <c r="A4427" s="9" t="s">
        <v>5010</v>
      </c>
      <c r="B4427">
        <v>1</v>
      </c>
      <c r="C4427">
        <v>26.39</v>
      </c>
      <c r="D4427">
        <v>7</v>
      </c>
    </row>
    <row r="4428" spans="1:4">
      <c r="A4428" s="9" t="s">
        <v>5011</v>
      </c>
      <c r="B4428">
        <v>1</v>
      </c>
      <c r="C4428">
        <v>28.47</v>
      </c>
      <c r="D4428">
        <v>3</v>
      </c>
    </row>
    <row r="4429" spans="1:4">
      <c r="A4429" s="9" t="s">
        <v>5012</v>
      </c>
      <c r="B4429">
        <v>1</v>
      </c>
      <c r="C4429">
        <v>4.8899999999999997</v>
      </c>
      <c r="D4429">
        <v>8</v>
      </c>
    </row>
    <row r="4430" spans="1:4">
      <c r="A4430" s="9" t="s">
        <v>5013</v>
      </c>
      <c r="B4430">
        <v>1</v>
      </c>
      <c r="C4430">
        <v>3.42</v>
      </c>
      <c r="D4430">
        <v>1</v>
      </c>
    </row>
    <row r="4431" spans="1:4">
      <c r="A4431" s="9" t="s">
        <v>5014</v>
      </c>
      <c r="B4431">
        <v>1</v>
      </c>
      <c r="C4431">
        <v>8.52</v>
      </c>
      <c r="D4431">
        <v>4</v>
      </c>
    </row>
    <row r="4432" spans="1:4">
      <c r="A4432" s="9" t="s">
        <v>5015</v>
      </c>
      <c r="B4432">
        <v>1</v>
      </c>
      <c r="C4432">
        <v>41.92</v>
      </c>
      <c r="D4432">
        <v>3</v>
      </c>
    </row>
    <row r="4433" spans="1:4">
      <c r="A4433" s="9" t="s">
        <v>543</v>
      </c>
      <c r="B4433">
        <v>1</v>
      </c>
      <c r="C4433">
        <v>46.01</v>
      </c>
      <c r="D4433">
        <v>5</v>
      </c>
    </row>
    <row r="4434" spans="1:4">
      <c r="A4434" s="9" t="s">
        <v>5016</v>
      </c>
      <c r="B4434">
        <v>1</v>
      </c>
      <c r="C4434">
        <v>35.21</v>
      </c>
      <c r="D4434">
        <v>2</v>
      </c>
    </row>
    <row r="4435" spans="1:4">
      <c r="A4435" s="9" t="s">
        <v>5017</v>
      </c>
      <c r="B4435">
        <v>1</v>
      </c>
      <c r="C4435">
        <v>22.02</v>
      </c>
      <c r="D4435">
        <v>7</v>
      </c>
    </row>
    <row r="4436" spans="1:4">
      <c r="A4436" s="9" t="s">
        <v>5018</v>
      </c>
      <c r="B4436">
        <v>1</v>
      </c>
      <c r="C4436">
        <v>12.88</v>
      </c>
      <c r="D4436">
        <v>5</v>
      </c>
    </row>
    <row r="4437" spans="1:4">
      <c r="A4437" s="9" t="s">
        <v>5019</v>
      </c>
      <c r="B4437">
        <v>1</v>
      </c>
      <c r="C4437">
        <v>19.8</v>
      </c>
      <c r="D4437">
        <v>1</v>
      </c>
    </row>
    <row r="4438" spans="1:4">
      <c r="A4438" s="9" t="s">
        <v>5020</v>
      </c>
      <c r="B4438">
        <v>1</v>
      </c>
      <c r="C4438">
        <v>38.729999999999997</v>
      </c>
      <c r="D4438">
        <v>3</v>
      </c>
    </row>
    <row r="4439" spans="1:4">
      <c r="A4439" s="9" t="s">
        <v>5021</v>
      </c>
      <c r="B4439">
        <v>1</v>
      </c>
      <c r="C4439">
        <v>33.549999999999997</v>
      </c>
      <c r="D4439">
        <v>2</v>
      </c>
    </row>
    <row r="4440" spans="1:4">
      <c r="A4440" s="9" t="s">
        <v>5022</v>
      </c>
      <c r="B4440">
        <v>1</v>
      </c>
      <c r="C4440">
        <v>0.87</v>
      </c>
      <c r="D4440">
        <v>4</v>
      </c>
    </row>
    <row r="4441" spans="1:4">
      <c r="A4441" s="9" t="s">
        <v>5023</v>
      </c>
      <c r="B4441">
        <v>1</v>
      </c>
      <c r="C4441">
        <v>40.340000000000003</v>
      </c>
      <c r="D4441">
        <v>5</v>
      </c>
    </row>
    <row r="4442" spans="1:4">
      <c r="A4442" s="9" t="s">
        <v>5024</v>
      </c>
      <c r="B4442">
        <v>1</v>
      </c>
      <c r="C4442">
        <v>17.649999999999999</v>
      </c>
      <c r="D4442">
        <v>7</v>
      </c>
    </row>
    <row r="4443" spans="1:4">
      <c r="A4443" s="9" t="s">
        <v>5025</v>
      </c>
      <c r="B4443">
        <v>1</v>
      </c>
      <c r="C4443">
        <v>0.9</v>
      </c>
      <c r="D4443">
        <v>5</v>
      </c>
    </row>
    <row r="4444" spans="1:4">
      <c r="A4444" s="9" t="s">
        <v>544</v>
      </c>
      <c r="B4444">
        <v>1</v>
      </c>
      <c r="C4444">
        <v>20.13</v>
      </c>
      <c r="D4444">
        <v>7</v>
      </c>
    </row>
    <row r="4445" spans="1:4">
      <c r="A4445" s="9" t="s">
        <v>5026</v>
      </c>
      <c r="B4445">
        <v>1</v>
      </c>
      <c r="C4445">
        <v>37.21</v>
      </c>
      <c r="D4445">
        <v>6</v>
      </c>
    </row>
    <row r="4446" spans="1:4">
      <c r="A4446" s="9" t="s">
        <v>5027</v>
      </c>
      <c r="B4446">
        <v>1</v>
      </c>
      <c r="C4446">
        <v>49.59</v>
      </c>
      <c r="D4446">
        <v>6</v>
      </c>
    </row>
    <row r="4447" spans="1:4">
      <c r="A4447" s="9" t="s">
        <v>5028</v>
      </c>
      <c r="B4447">
        <v>1</v>
      </c>
      <c r="C4447">
        <v>20.43</v>
      </c>
      <c r="D4447">
        <v>8</v>
      </c>
    </row>
    <row r="4448" spans="1:4">
      <c r="A4448" s="9" t="s">
        <v>5029</v>
      </c>
      <c r="B4448">
        <v>1</v>
      </c>
      <c r="C4448">
        <v>16.079999999999998</v>
      </c>
      <c r="D4448">
        <v>5</v>
      </c>
    </row>
    <row r="4449" spans="1:4">
      <c r="A4449" s="9" t="s">
        <v>5030</v>
      </c>
      <c r="B4449">
        <v>1</v>
      </c>
      <c r="C4449">
        <v>31.69</v>
      </c>
      <c r="D4449">
        <v>3</v>
      </c>
    </row>
    <row r="4450" spans="1:4">
      <c r="A4450" s="9" t="s">
        <v>5031</v>
      </c>
      <c r="B4450">
        <v>1</v>
      </c>
      <c r="C4450">
        <v>32.94</v>
      </c>
      <c r="D4450">
        <v>6</v>
      </c>
    </row>
    <row r="4451" spans="1:4">
      <c r="A4451" s="9" t="s">
        <v>5032</v>
      </c>
      <c r="B4451">
        <v>1</v>
      </c>
      <c r="C4451">
        <v>46.17</v>
      </c>
      <c r="D4451">
        <v>6</v>
      </c>
    </row>
    <row r="4452" spans="1:4">
      <c r="A4452" s="9" t="s">
        <v>5033</v>
      </c>
      <c r="B4452">
        <v>1</v>
      </c>
      <c r="C4452">
        <v>29.13</v>
      </c>
      <c r="D4452">
        <v>5</v>
      </c>
    </row>
    <row r="4453" spans="1:4">
      <c r="A4453" s="9" t="s">
        <v>5034</v>
      </c>
      <c r="B4453">
        <v>1</v>
      </c>
      <c r="C4453">
        <v>23.29</v>
      </c>
      <c r="D4453">
        <v>4</v>
      </c>
    </row>
    <row r="4454" spans="1:4">
      <c r="A4454" s="9" t="s">
        <v>5035</v>
      </c>
      <c r="B4454">
        <v>1</v>
      </c>
      <c r="C4454">
        <v>1.1000000000000001</v>
      </c>
      <c r="D4454">
        <v>3</v>
      </c>
    </row>
    <row r="4455" spans="1:4">
      <c r="A4455" s="9" t="s">
        <v>545</v>
      </c>
      <c r="B4455">
        <v>1</v>
      </c>
      <c r="C4455">
        <v>41.43</v>
      </c>
      <c r="D4455">
        <v>6</v>
      </c>
    </row>
    <row r="4456" spans="1:4">
      <c r="A4456" s="9" t="s">
        <v>5036</v>
      </c>
      <c r="B4456">
        <v>1</v>
      </c>
      <c r="C4456">
        <v>18</v>
      </c>
      <c r="D4456">
        <v>1</v>
      </c>
    </row>
    <row r="4457" spans="1:4">
      <c r="A4457" s="9" t="s">
        <v>5037</v>
      </c>
      <c r="B4457">
        <v>1</v>
      </c>
      <c r="C4457">
        <v>31.13</v>
      </c>
      <c r="D4457">
        <v>7</v>
      </c>
    </row>
    <row r="4458" spans="1:4">
      <c r="A4458" s="9" t="s">
        <v>5038</v>
      </c>
      <c r="B4458">
        <v>1</v>
      </c>
      <c r="C4458">
        <v>40.58</v>
      </c>
      <c r="D4458">
        <v>4</v>
      </c>
    </row>
    <row r="4459" spans="1:4">
      <c r="A4459" s="9" t="s">
        <v>5039</v>
      </c>
      <c r="B4459">
        <v>1</v>
      </c>
      <c r="C4459">
        <v>27.71</v>
      </c>
      <c r="D4459">
        <v>2</v>
      </c>
    </row>
    <row r="4460" spans="1:4">
      <c r="A4460" s="9" t="s">
        <v>5040</v>
      </c>
      <c r="B4460">
        <v>1</v>
      </c>
      <c r="C4460">
        <v>40.270000000000003</v>
      </c>
      <c r="D4460">
        <v>6</v>
      </c>
    </row>
    <row r="4461" spans="1:4">
      <c r="A4461" s="9" t="s">
        <v>5041</v>
      </c>
      <c r="B4461">
        <v>1</v>
      </c>
      <c r="C4461">
        <v>33.69</v>
      </c>
      <c r="D4461">
        <v>4</v>
      </c>
    </row>
    <row r="4462" spans="1:4">
      <c r="A4462" s="9" t="s">
        <v>5042</v>
      </c>
      <c r="B4462">
        <v>1</v>
      </c>
      <c r="C4462">
        <v>3.79</v>
      </c>
      <c r="D4462">
        <v>6</v>
      </c>
    </row>
    <row r="4463" spans="1:4">
      <c r="A4463" s="9" t="s">
        <v>5043</v>
      </c>
      <c r="B4463">
        <v>1</v>
      </c>
      <c r="C4463">
        <v>0.9</v>
      </c>
      <c r="D4463">
        <v>8</v>
      </c>
    </row>
    <row r="4464" spans="1:4">
      <c r="A4464" s="9" t="s">
        <v>5044</v>
      </c>
      <c r="B4464">
        <v>1</v>
      </c>
      <c r="C4464">
        <v>13.07</v>
      </c>
      <c r="D4464">
        <v>1</v>
      </c>
    </row>
    <row r="4465" spans="1:4">
      <c r="A4465" s="9" t="s">
        <v>5045</v>
      </c>
      <c r="B4465">
        <v>1</v>
      </c>
      <c r="C4465">
        <v>46.62</v>
      </c>
      <c r="D4465">
        <v>6</v>
      </c>
    </row>
    <row r="4466" spans="1:4">
      <c r="A4466" s="9" t="s">
        <v>34</v>
      </c>
      <c r="B4466">
        <v>1</v>
      </c>
      <c r="C4466">
        <v>4.3899999999999997</v>
      </c>
      <c r="D4466">
        <v>6</v>
      </c>
    </row>
    <row r="4467" spans="1:4">
      <c r="A4467" s="9" t="s">
        <v>94</v>
      </c>
      <c r="B4467">
        <v>1</v>
      </c>
      <c r="C4467">
        <v>8.69</v>
      </c>
      <c r="D4467">
        <v>3</v>
      </c>
    </row>
    <row r="4468" spans="1:4">
      <c r="A4468" s="9" t="s">
        <v>546</v>
      </c>
      <c r="B4468">
        <v>1</v>
      </c>
      <c r="C4468">
        <v>16.190000000000001</v>
      </c>
      <c r="D4468">
        <v>5</v>
      </c>
    </row>
    <row r="4469" spans="1:4">
      <c r="A4469" s="9" t="s">
        <v>5046</v>
      </c>
      <c r="B4469">
        <v>1</v>
      </c>
      <c r="C4469">
        <v>0.86</v>
      </c>
      <c r="D4469">
        <v>8</v>
      </c>
    </row>
    <row r="4470" spans="1:4">
      <c r="A4470" s="9" t="s">
        <v>547</v>
      </c>
      <c r="B4470">
        <v>1</v>
      </c>
      <c r="C4470">
        <v>45.42</v>
      </c>
      <c r="D4470">
        <v>5</v>
      </c>
    </row>
    <row r="4471" spans="1:4">
      <c r="A4471" s="9" t="s">
        <v>548</v>
      </c>
      <c r="B4471">
        <v>1</v>
      </c>
      <c r="C4471">
        <v>44.2</v>
      </c>
      <c r="D4471">
        <v>8</v>
      </c>
    </row>
    <row r="4472" spans="1:4">
      <c r="A4472" s="9" t="s">
        <v>549</v>
      </c>
      <c r="B4472">
        <v>1</v>
      </c>
      <c r="C4472">
        <v>5.4</v>
      </c>
      <c r="D4472">
        <v>9</v>
      </c>
    </row>
    <row r="4473" spans="1:4">
      <c r="A4473" s="9" t="s">
        <v>550</v>
      </c>
      <c r="B4473">
        <v>1</v>
      </c>
      <c r="C4473">
        <v>35.99</v>
      </c>
      <c r="D4473">
        <v>2</v>
      </c>
    </row>
    <row r="4474" spans="1:4">
      <c r="A4474" s="9" t="s">
        <v>551</v>
      </c>
      <c r="B4474">
        <v>1</v>
      </c>
      <c r="C4474">
        <v>43.06</v>
      </c>
      <c r="D4474">
        <v>1</v>
      </c>
    </row>
    <row r="4475" spans="1:4">
      <c r="A4475" s="9" t="s">
        <v>552</v>
      </c>
      <c r="B4475">
        <v>1</v>
      </c>
      <c r="C4475">
        <v>33.21</v>
      </c>
      <c r="D4475">
        <v>5</v>
      </c>
    </row>
    <row r="4476" spans="1:4">
      <c r="A4476" s="9" t="s">
        <v>553</v>
      </c>
      <c r="B4476">
        <v>1</v>
      </c>
      <c r="C4476">
        <v>33.81</v>
      </c>
      <c r="D4476">
        <v>1</v>
      </c>
    </row>
    <row r="4477" spans="1:4">
      <c r="A4477" s="9" t="s">
        <v>554</v>
      </c>
      <c r="B4477">
        <v>1</v>
      </c>
      <c r="C4477">
        <v>18.920000000000002</v>
      </c>
      <c r="D4477">
        <v>4</v>
      </c>
    </row>
    <row r="4478" spans="1:4">
      <c r="A4478" s="9" t="s">
        <v>555</v>
      </c>
      <c r="B4478">
        <v>1</v>
      </c>
      <c r="C4478">
        <v>6.47</v>
      </c>
      <c r="D4478">
        <v>7</v>
      </c>
    </row>
    <row r="4479" spans="1:4">
      <c r="A4479" s="9" t="s">
        <v>96</v>
      </c>
      <c r="B4479">
        <v>1</v>
      </c>
      <c r="C4479">
        <v>31.8</v>
      </c>
      <c r="D4479">
        <v>3</v>
      </c>
    </row>
    <row r="4480" spans="1:4">
      <c r="A4480" s="9" t="s">
        <v>556</v>
      </c>
      <c r="B4480">
        <v>1</v>
      </c>
      <c r="C4480">
        <v>14.49</v>
      </c>
      <c r="D4480">
        <v>3</v>
      </c>
    </row>
    <row r="4481" spans="1:4">
      <c r="A4481" s="9" t="s">
        <v>557</v>
      </c>
      <c r="B4481">
        <v>1</v>
      </c>
      <c r="C4481">
        <v>14.72</v>
      </c>
      <c r="D4481">
        <v>1</v>
      </c>
    </row>
    <row r="4482" spans="1:4">
      <c r="A4482" s="9" t="s">
        <v>558</v>
      </c>
      <c r="B4482">
        <v>1</v>
      </c>
      <c r="C4482">
        <v>2.82</v>
      </c>
      <c r="D4482">
        <v>2</v>
      </c>
    </row>
    <row r="4483" spans="1:4">
      <c r="A4483" s="9" t="s">
        <v>559</v>
      </c>
      <c r="B4483">
        <v>1</v>
      </c>
      <c r="C4483">
        <v>34.700000000000003</v>
      </c>
      <c r="D4483">
        <v>3</v>
      </c>
    </row>
    <row r="4484" spans="1:4">
      <c r="A4484" s="9" t="s">
        <v>560</v>
      </c>
      <c r="B4484">
        <v>1</v>
      </c>
      <c r="C4484">
        <v>8.23</v>
      </c>
      <c r="D4484">
        <v>6</v>
      </c>
    </row>
    <row r="4485" spans="1:4">
      <c r="A4485" s="9" t="s">
        <v>561</v>
      </c>
      <c r="B4485">
        <v>1</v>
      </c>
      <c r="C4485">
        <v>32.65</v>
      </c>
      <c r="D4485">
        <v>1</v>
      </c>
    </row>
    <row r="4486" spans="1:4">
      <c r="A4486" s="9" t="s">
        <v>562</v>
      </c>
      <c r="B4486">
        <v>1</v>
      </c>
      <c r="C4486">
        <v>45.42</v>
      </c>
      <c r="D4486">
        <v>9</v>
      </c>
    </row>
    <row r="4487" spans="1:4">
      <c r="A4487" s="9" t="s">
        <v>563</v>
      </c>
      <c r="B4487">
        <v>1</v>
      </c>
      <c r="C4487">
        <v>37.979999999999997</v>
      </c>
      <c r="D4487">
        <v>6</v>
      </c>
    </row>
    <row r="4488" spans="1:4">
      <c r="A4488" s="9" t="s">
        <v>564</v>
      </c>
      <c r="B4488">
        <v>1</v>
      </c>
      <c r="C4488">
        <v>31.33</v>
      </c>
      <c r="D4488">
        <v>8</v>
      </c>
    </row>
    <row r="4489" spans="1:4">
      <c r="A4489" s="9" t="s">
        <v>565</v>
      </c>
      <c r="B4489">
        <v>1</v>
      </c>
      <c r="C4489">
        <v>48.08</v>
      </c>
      <c r="D4489">
        <v>8</v>
      </c>
    </row>
    <row r="4490" spans="1:4">
      <c r="A4490" s="9" t="s">
        <v>97</v>
      </c>
      <c r="B4490">
        <v>1</v>
      </c>
      <c r="C4490">
        <v>8.1</v>
      </c>
      <c r="D4490">
        <v>5</v>
      </c>
    </row>
    <row r="4491" spans="1:4">
      <c r="A4491" s="9" t="s">
        <v>566</v>
      </c>
      <c r="B4491">
        <v>1</v>
      </c>
      <c r="C4491">
        <v>37.979999999999997</v>
      </c>
      <c r="D4491">
        <v>4</v>
      </c>
    </row>
    <row r="4492" spans="1:4">
      <c r="A4492" s="9" t="s">
        <v>567</v>
      </c>
      <c r="B4492">
        <v>1</v>
      </c>
      <c r="C4492">
        <v>32.24</v>
      </c>
      <c r="D4492">
        <v>2</v>
      </c>
    </row>
    <row r="4493" spans="1:4">
      <c r="A4493" s="9" t="s">
        <v>568</v>
      </c>
      <c r="B4493">
        <v>1</v>
      </c>
      <c r="C4493">
        <v>24.14</v>
      </c>
      <c r="D4493">
        <v>8</v>
      </c>
    </row>
    <row r="4494" spans="1:4">
      <c r="A4494" s="9" t="s">
        <v>569</v>
      </c>
      <c r="B4494">
        <v>1</v>
      </c>
      <c r="C4494">
        <v>43.99</v>
      </c>
      <c r="D4494">
        <v>1</v>
      </c>
    </row>
    <row r="4495" spans="1:4">
      <c r="A4495" s="9" t="s">
        <v>570</v>
      </c>
      <c r="B4495">
        <v>1</v>
      </c>
      <c r="C4495">
        <v>7.18</v>
      </c>
      <c r="D4495">
        <v>7</v>
      </c>
    </row>
    <row r="4496" spans="1:4">
      <c r="A4496" s="9" t="s">
        <v>571</v>
      </c>
      <c r="B4496">
        <v>1</v>
      </c>
      <c r="C4496">
        <v>36.31</v>
      </c>
      <c r="D4496">
        <v>4</v>
      </c>
    </row>
    <row r="4497" spans="1:4">
      <c r="A4497" s="9" t="s">
        <v>572</v>
      </c>
      <c r="B4497">
        <v>1</v>
      </c>
      <c r="C4497">
        <v>33.22</v>
      </c>
      <c r="D4497">
        <v>6</v>
      </c>
    </row>
    <row r="4498" spans="1:4">
      <c r="A4498" s="9" t="s">
        <v>573</v>
      </c>
      <c r="B4498">
        <v>1</v>
      </c>
      <c r="C4498">
        <v>16.16</v>
      </c>
      <c r="D4498">
        <v>5</v>
      </c>
    </row>
    <row r="4499" spans="1:4">
      <c r="A4499" s="9" t="s">
        <v>574</v>
      </c>
      <c r="B4499">
        <v>1</v>
      </c>
      <c r="C4499">
        <v>24.5</v>
      </c>
      <c r="D4499">
        <v>5</v>
      </c>
    </row>
    <row r="4500" spans="1:4">
      <c r="A4500" s="9" t="s">
        <v>575</v>
      </c>
      <c r="B4500">
        <v>1</v>
      </c>
      <c r="C4500">
        <v>0.21</v>
      </c>
      <c r="D4500">
        <v>4</v>
      </c>
    </row>
    <row r="4501" spans="1:4">
      <c r="A4501" s="9" t="s">
        <v>98</v>
      </c>
      <c r="B4501">
        <v>1</v>
      </c>
      <c r="C4501">
        <v>40.450000000000003</v>
      </c>
      <c r="D4501">
        <v>7</v>
      </c>
    </row>
    <row r="4502" spans="1:4">
      <c r="A4502" s="9" t="s">
        <v>576</v>
      </c>
      <c r="B4502">
        <v>1</v>
      </c>
      <c r="C4502">
        <v>34.869999999999997</v>
      </c>
      <c r="D4502">
        <v>5</v>
      </c>
    </row>
    <row r="4503" spans="1:4">
      <c r="A4503" s="9" t="s">
        <v>577</v>
      </c>
      <c r="B4503">
        <v>1</v>
      </c>
      <c r="C4503">
        <v>29.92</v>
      </c>
      <c r="D4503">
        <v>3</v>
      </c>
    </row>
    <row r="4504" spans="1:4">
      <c r="A4504" s="9" t="s">
        <v>578</v>
      </c>
      <c r="B4504">
        <v>1</v>
      </c>
      <c r="C4504">
        <v>11.75</v>
      </c>
      <c r="D4504">
        <v>9</v>
      </c>
    </row>
    <row r="4505" spans="1:4">
      <c r="A4505" s="9" t="s">
        <v>579</v>
      </c>
      <c r="B4505">
        <v>1</v>
      </c>
      <c r="C4505">
        <v>23.54</v>
      </c>
      <c r="D4505">
        <v>8</v>
      </c>
    </row>
    <row r="4506" spans="1:4">
      <c r="A4506" s="9" t="s">
        <v>580</v>
      </c>
      <c r="B4506">
        <v>1</v>
      </c>
      <c r="C4506">
        <v>2.97</v>
      </c>
      <c r="D4506">
        <v>3</v>
      </c>
    </row>
    <row r="4507" spans="1:4">
      <c r="A4507" s="9" t="s">
        <v>581</v>
      </c>
      <c r="B4507">
        <v>1</v>
      </c>
      <c r="C4507">
        <v>39.340000000000003</v>
      </c>
      <c r="D4507">
        <v>5</v>
      </c>
    </row>
    <row r="4508" spans="1:4">
      <c r="A4508" s="9" t="s">
        <v>582</v>
      </c>
      <c r="B4508">
        <v>1</v>
      </c>
      <c r="C4508">
        <v>49.68</v>
      </c>
      <c r="D4508">
        <v>6</v>
      </c>
    </row>
    <row r="4509" spans="1:4">
      <c r="A4509" s="9" t="s">
        <v>583</v>
      </c>
      <c r="B4509">
        <v>1</v>
      </c>
      <c r="C4509">
        <v>18.32</v>
      </c>
      <c r="D4509">
        <v>7</v>
      </c>
    </row>
    <row r="4510" spans="1:4">
      <c r="A4510" s="9" t="s">
        <v>584</v>
      </c>
      <c r="B4510">
        <v>1</v>
      </c>
      <c r="C4510">
        <v>10.63</v>
      </c>
      <c r="D4510">
        <v>4</v>
      </c>
    </row>
    <row r="4511" spans="1:4">
      <c r="A4511" s="9" t="s">
        <v>585</v>
      </c>
      <c r="B4511">
        <v>1</v>
      </c>
      <c r="C4511">
        <v>4.3099999999999996</v>
      </c>
      <c r="D4511">
        <v>9</v>
      </c>
    </row>
    <row r="4512" spans="1:4">
      <c r="A4512" s="9" t="s">
        <v>99</v>
      </c>
      <c r="B4512">
        <v>1</v>
      </c>
      <c r="C4512">
        <v>26.88</v>
      </c>
      <c r="D4512">
        <v>6</v>
      </c>
    </row>
    <row r="4513" spans="1:4">
      <c r="A4513" s="9" t="s">
        <v>586</v>
      </c>
      <c r="B4513">
        <v>1</v>
      </c>
      <c r="C4513">
        <v>44.7</v>
      </c>
      <c r="D4513">
        <v>9</v>
      </c>
    </row>
    <row r="4514" spans="1:4">
      <c r="A4514" s="9" t="s">
        <v>587</v>
      </c>
      <c r="B4514">
        <v>1</v>
      </c>
      <c r="C4514">
        <v>28.12</v>
      </c>
      <c r="D4514">
        <v>6</v>
      </c>
    </row>
    <row r="4515" spans="1:4">
      <c r="A4515" s="9" t="s">
        <v>588</v>
      </c>
      <c r="B4515">
        <v>1</v>
      </c>
      <c r="C4515">
        <v>45.18</v>
      </c>
      <c r="D4515">
        <v>1</v>
      </c>
    </row>
    <row r="4516" spans="1:4">
      <c r="A4516" s="9" t="s">
        <v>589</v>
      </c>
      <c r="B4516">
        <v>1</v>
      </c>
      <c r="C4516">
        <v>13.69</v>
      </c>
      <c r="D4516">
        <v>5</v>
      </c>
    </row>
    <row r="4517" spans="1:4">
      <c r="A4517" s="9" t="s">
        <v>590</v>
      </c>
      <c r="B4517">
        <v>1</v>
      </c>
      <c r="C4517">
        <v>45.83</v>
      </c>
      <c r="D4517">
        <v>9</v>
      </c>
    </row>
    <row r="4518" spans="1:4">
      <c r="A4518" s="9" t="s">
        <v>591</v>
      </c>
      <c r="B4518">
        <v>1</v>
      </c>
      <c r="C4518">
        <v>33.01</v>
      </c>
      <c r="D4518">
        <v>7</v>
      </c>
    </row>
    <row r="4519" spans="1:4">
      <c r="A4519" s="9" t="s">
        <v>592</v>
      </c>
      <c r="B4519">
        <v>1</v>
      </c>
      <c r="C4519">
        <v>21.29</v>
      </c>
      <c r="D4519">
        <v>9</v>
      </c>
    </row>
    <row r="4520" spans="1:4">
      <c r="A4520" s="9" t="s">
        <v>593</v>
      </c>
      <c r="B4520">
        <v>1</v>
      </c>
      <c r="C4520">
        <v>32.22</v>
      </c>
      <c r="D4520">
        <v>9</v>
      </c>
    </row>
    <row r="4521" spans="1:4">
      <c r="A4521" s="9" t="s">
        <v>594</v>
      </c>
      <c r="B4521">
        <v>1</v>
      </c>
      <c r="C4521">
        <v>41.07</v>
      </c>
      <c r="D4521">
        <v>1</v>
      </c>
    </row>
    <row r="4522" spans="1:4">
      <c r="A4522" s="9" t="s">
        <v>595</v>
      </c>
      <c r="B4522">
        <v>1</v>
      </c>
      <c r="C4522">
        <v>15.81</v>
      </c>
      <c r="D4522">
        <v>8</v>
      </c>
    </row>
    <row r="4523" spans="1:4">
      <c r="A4523" s="9" t="s">
        <v>100</v>
      </c>
      <c r="B4523">
        <v>1</v>
      </c>
      <c r="C4523">
        <v>30.48</v>
      </c>
      <c r="D4523">
        <v>1</v>
      </c>
    </row>
    <row r="4524" spans="1:4">
      <c r="A4524" s="9" t="s">
        <v>596</v>
      </c>
      <c r="B4524">
        <v>1</v>
      </c>
      <c r="C4524">
        <v>49.89</v>
      </c>
      <c r="D4524">
        <v>9</v>
      </c>
    </row>
    <row r="4525" spans="1:4">
      <c r="A4525" s="9" t="s">
        <v>597</v>
      </c>
      <c r="B4525">
        <v>1</v>
      </c>
      <c r="C4525">
        <v>5.93</v>
      </c>
      <c r="D4525">
        <v>4</v>
      </c>
    </row>
    <row r="4526" spans="1:4">
      <c r="A4526" s="9" t="s">
        <v>598</v>
      </c>
      <c r="B4526">
        <v>1</v>
      </c>
      <c r="C4526">
        <v>37.4</v>
      </c>
      <c r="D4526">
        <v>6</v>
      </c>
    </row>
    <row r="4527" spans="1:4">
      <c r="A4527" s="9" t="s">
        <v>599</v>
      </c>
      <c r="B4527">
        <v>1</v>
      </c>
      <c r="C4527">
        <v>36.25</v>
      </c>
      <c r="D4527">
        <v>2</v>
      </c>
    </row>
    <row r="4528" spans="1:4">
      <c r="A4528" s="9" t="s">
        <v>600</v>
      </c>
      <c r="B4528">
        <v>1</v>
      </c>
      <c r="C4528">
        <v>20.48</v>
      </c>
      <c r="D4528">
        <v>6</v>
      </c>
    </row>
    <row r="4529" spans="1:4">
      <c r="A4529" s="9" t="s">
        <v>601</v>
      </c>
      <c r="B4529">
        <v>1</v>
      </c>
      <c r="C4529">
        <v>31.79</v>
      </c>
      <c r="D4529">
        <v>6</v>
      </c>
    </row>
    <row r="4530" spans="1:4">
      <c r="A4530" s="9" t="s">
        <v>602</v>
      </c>
      <c r="B4530">
        <v>1</v>
      </c>
      <c r="C4530">
        <v>26.96</v>
      </c>
      <c r="D4530">
        <v>7</v>
      </c>
    </row>
    <row r="4531" spans="1:4">
      <c r="A4531" s="9" t="s">
        <v>603</v>
      </c>
      <c r="B4531">
        <v>1</v>
      </c>
      <c r="C4531">
        <v>37.979999999999997</v>
      </c>
      <c r="D4531">
        <v>7</v>
      </c>
    </row>
    <row r="4532" spans="1:4">
      <c r="A4532" s="9" t="s">
        <v>604</v>
      </c>
      <c r="B4532">
        <v>1</v>
      </c>
      <c r="C4532">
        <v>10.41</v>
      </c>
      <c r="D4532">
        <v>3</v>
      </c>
    </row>
    <row r="4533" spans="1:4">
      <c r="A4533" s="9" t="s">
        <v>605</v>
      </c>
      <c r="B4533">
        <v>1</v>
      </c>
      <c r="C4533">
        <v>1.43</v>
      </c>
      <c r="D4533">
        <v>7</v>
      </c>
    </row>
    <row r="4534" spans="1:4">
      <c r="A4534" s="9" t="s">
        <v>101</v>
      </c>
      <c r="B4534">
        <v>1</v>
      </c>
      <c r="C4534">
        <v>15.82</v>
      </c>
      <c r="D4534">
        <v>9</v>
      </c>
    </row>
    <row r="4535" spans="1:4">
      <c r="A4535" s="9" t="s">
        <v>606</v>
      </c>
      <c r="B4535">
        <v>1</v>
      </c>
      <c r="C4535">
        <v>42.01</v>
      </c>
      <c r="D4535">
        <v>4</v>
      </c>
    </row>
    <row r="4536" spans="1:4">
      <c r="A4536" s="9" t="s">
        <v>607</v>
      </c>
      <c r="B4536">
        <v>1</v>
      </c>
      <c r="C4536">
        <v>34.5</v>
      </c>
      <c r="D4536">
        <v>5</v>
      </c>
    </row>
    <row r="4537" spans="1:4">
      <c r="A4537" s="9" t="s">
        <v>608</v>
      </c>
      <c r="B4537">
        <v>1</v>
      </c>
      <c r="C4537">
        <v>43.35</v>
      </c>
      <c r="D4537">
        <v>4</v>
      </c>
    </row>
    <row r="4538" spans="1:4">
      <c r="A4538" s="9" t="s">
        <v>609</v>
      </c>
      <c r="B4538">
        <v>1</v>
      </c>
      <c r="C4538">
        <v>24.68</v>
      </c>
      <c r="D4538">
        <v>4</v>
      </c>
    </row>
    <row r="4539" spans="1:4">
      <c r="A4539" s="9" t="s">
        <v>610</v>
      </c>
      <c r="B4539">
        <v>1</v>
      </c>
      <c r="C4539">
        <v>36.32</v>
      </c>
      <c r="D4539">
        <v>3</v>
      </c>
    </row>
    <row r="4540" spans="1:4">
      <c r="A4540" s="9" t="s">
        <v>611</v>
      </c>
      <c r="B4540">
        <v>1</v>
      </c>
      <c r="C4540">
        <v>43.13</v>
      </c>
      <c r="D4540">
        <v>2</v>
      </c>
    </row>
    <row r="4541" spans="1:4">
      <c r="A4541" s="9" t="s">
        <v>612</v>
      </c>
      <c r="B4541">
        <v>1</v>
      </c>
      <c r="C4541">
        <v>32.51</v>
      </c>
      <c r="D4541">
        <v>7</v>
      </c>
    </row>
    <row r="4542" spans="1:4">
      <c r="A4542" s="9" t="s">
        <v>613</v>
      </c>
      <c r="B4542">
        <v>1</v>
      </c>
      <c r="C4542">
        <v>33.4</v>
      </c>
      <c r="D4542">
        <v>7</v>
      </c>
    </row>
    <row r="4543" spans="1:4">
      <c r="A4543" s="9" t="s">
        <v>614</v>
      </c>
      <c r="B4543">
        <v>1</v>
      </c>
      <c r="C4543">
        <v>31.42</v>
      </c>
      <c r="D4543">
        <v>5</v>
      </c>
    </row>
    <row r="4544" spans="1:4">
      <c r="A4544" s="9" t="s">
        <v>615</v>
      </c>
      <c r="B4544">
        <v>1</v>
      </c>
      <c r="C4544">
        <v>10.65</v>
      </c>
      <c r="D4544">
        <v>7</v>
      </c>
    </row>
    <row r="4545" spans="1:4">
      <c r="A4545" s="9" t="s">
        <v>103</v>
      </c>
      <c r="B4545">
        <v>1</v>
      </c>
      <c r="C4545">
        <v>40.299999999999997</v>
      </c>
      <c r="D4545">
        <v>7</v>
      </c>
    </row>
    <row r="4546" spans="1:4">
      <c r="A4546" s="9" t="s">
        <v>616</v>
      </c>
      <c r="B4546">
        <v>1</v>
      </c>
      <c r="C4546">
        <v>11.24</v>
      </c>
      <c r="D4546">
        <v>3</v>
      </c>
    </row>
    <row r="4547" spans="1:4">
      <c r="A4547" s="9" t="s">
        <v>617</v>
      </c>
      <c r="B4547">
        <v>1</v>
      </c>
      <c r="C4547">
        <v>47.26</v>
      </c>
      <c r="D4547">
        <v>5</v>
      </c>
    </row>
    <row r="4548" spans="1:4">
      <c r="A4548" s="9" t="s">
        <v>618</v>
      </c>
      <c r="B4548">
        <v>1</v>
      </c>
      <c r="C4548">
        <v>23.45</v>
      </c>
      <c r="D4548">
        <v>6</v>
      </c>
    </row>
    <row r="4549" spans="1:4">
      <c r="A4549" s="9" t="s">
        <v>619</v>
      </c>
      <c r="B4549">
        <v>1</v>
      </c>
      <c r="C4549">
        <v>25.6</v>
      </c>
      <c r="D4549">
        <v>4</v>
      </c>
    </row>
    <row r="4550" spans="1:4">
      <c r="A4550" s="9" t="s">
        <v>620</v>
      </c>
      <c r="B4550">
        <v>1</v>
      </c>
      <c r="C4550">
        <v>25.31</v>
      </c>
      <c r="D4550">
        <v>5</v>
      </c>
    </row>
    <row r="4551" spans="1:4">
      <c r="A4551" s="9" t="s">
        <v>621</v>
      </c>
      <c r="B4551">
        <v>1</v>
      </c>
      <c r="C4551">
        <v>14.96</v>
      </c>
      <c r="D4551">
        <v>9</v>
      </c>
    </row>
    <row r="4552" spans="1:4">
      <c r="A4552" s="9" t="s">
        <v>622</v>
      </c>
      <c r="B4552">
        <v>1</v>
      </c>
      <c r="C4552">
        <v>40.22</v>
      </c>
      <c r="D4552">
        <v>5</v>
      </c>
    </row>
    <row r="4553" spans="1:4">
      <c r="A4553" s="9" t="s">
        <v>623</v>
      </c>
      <c r="B4553">
        <v>1</v>
      </c>
      <c r="C4553">
        <v>34.65</v>
      </c>
      <c r="D4553">
        <v>8</v>
      </c>
    </row>
    <row r="4554" spans="1:4">
      <c r="A4554" s="9" t="s">
        <v>624</v>
      </c>
      <c r="B4554">
        <v>1</v>
      </c>
      <c r="C4554">
        <v>28.35</v>
      </c>
      <c r="D4554">
        <v>9</v>
      </c>
    </row>
    <row r="4555" spans="1:4">
      <c r="A4555" s="9" t="s">
        <v>625</v>
      </c>
      <c r="B4555">
        <v>1</v>
      </c>
      <c r="C4555">
        <v>46.05</v>
      </c>
      <c r="D4555">
        <v>2</v>
      </c>
    </row>
    <row r="4556" spans="1:4">
      <c r="A4556" s="9" t="s">
        <v>104</v>
      </c>
      <c r="B4556">
        <v>1</v>
      </c>
      <c r="C4556">
        <v>12.92</v>
      </c>
      <c r="D4556">
        <v>3</v>
      </c>
    </row>
    <row r="4557" spans="1:4">
      <c r="A4557" s="9" t="s">
        <v>626</v>
      </c>
      <c r="B4557">
        <v>1</v>
      </c>
      <c r="C4557">
        <v>31.37</v>
      </c>
      <c r="D4557">
        <v>6</v>
      </c>
    </row>
    <row r="4558" spans="1:4">
      <c r="A4558" s="9" t="s">
        <v>627</v>
      </c>
      <c r="B4558">
        <v>1</v>
      </c>
      <c r="C4558">
        <v>2.36</v>
      </c>
      <c r="D4558">
        <v>6</v>
      </c>
    </row>
    <row r="4559" spans="1:4">
      <c r="A4559" s="9" t="s">
        <v>628</v>
      </c>
      <c r="B4559">
        <v>1</v>
      </c>
      <c r="C4559">
        <v>35.39</v>
      </c>
      <c r="D4559">
        <v>9</v>
      </c>
    </row>
    <row r="4560" spans="1:4">
      <c r="A4560" s="9" t="s">
        <v>629</v>
      </c>
      <c r="B4560">
        <v>1</v>
      </c>
      <c r="C4560">
        <v>42.12</v>
      </c>
      <c r="D4560">
        <v>4</v>
      </c>
    </row>
    <row r="4561" spans="1:4">
      <c r="A4561" s="9" t="s">
        <v>630</v>
      </c>
      <c r="B4561">
        <v>1</v>
      </c>
      <c r="C4561">
        <v>39.51</v>
      </c>
      <c r="D4561">
        <v>3</v>
      </c>
    </row>
    <row r="4562" spans="1:4">
      <c r="A4562" s="9" t="s">
        <v>631</v>
      </c>
      <c r="B4562">
        <v>1</v>
      </c>
      <c r="C4562">
        <v>7.7</v>
      </c>
      <c r="D4562">
        <v>4</v>
      </c>
    </row>
    <row r="4563" spans="1:4">
      <c r="A4563" s="9" t="s">
        <v>632</v>
      </c>
      <c r="B4563">
        <v>1</v>
      </c>
      <c r="C4563">
        <v>19.510000000000002</v>
      </c>
      <c r="D4563">
        <v>2</v>
      </c>
    </row>
    <row r="4564" spans="1:4">
      <c r="A4564" s="9" t="s">
        <v>633</v>
      </c>
      <c r="B4564">
        <v>1</v>
      </c>
      <c r="C4564">
        <v>26.48</v>
      </c>
      <c r="D4564">
        <v>4</v>
      </c>
    </row>
    <row r="4565" spans="1:4">
      <c r="A4565" s="9" t="s">
        <v>634</v>
      </c>
      <c r="B4565">
        <v>1</v>
      </c>
      <c r="C4565">
        <v>42.36</v>
      </c>
      <c r="D4565">
        <v>5</v>
      </c>
    </row>
    <row r="4566" spans="1:4">
      <c r="A4566" s="9" t="s">
        <v>635</v>
      </c>
      <c r="B4566">
        <v>1</v>
      </c>
      <c r="C4566">
        <v>29.32</v>
      </c>
      <c r="D4566">
        <v>3</v>
      </c>
    </row>
    <row r="4567" spans="1:4">
      <c r="A4567" s="9" t="s">
        <v>105</v>
      </c>
      <c r="B4567">
        <v>1</v>
      </c>
      <c r="C4567">
        <v>10.88</v>
      </c>
      <c r="D4567">
        <v>1</v>
      </c>
    </row>
    <row r="4568" spans="1:4">
      <c r="A4568" s="9" t="s">
        <v>636</v>
      </c>
      <c r="B4568">
        <v>1</v>
      </c>
      <c r="C4568">
        <v>16.73</v>
      </c>
      <c r="D4568">
        <v>6</v>
      </c>
    </row>
    <row r="4569" spans="1:4">
      <c r="A4569" s="9" t="s">
        <v>637</v>
      </c>
      <c r="B4569">
        <v>1</v>
      </c>
      <c r="C4569">
        <v>5.91</v>
      </c>
      <c r="D4569">
        <v>4</v>
      </c>
    </row>
    <row r="4570" spans="1:4">
      <c r="A4570" s="9" t="s">
        <v>638</v>
      </c>
      <c r="B4570">
        <v>1</v>
      </c>
      <c r="C4570">
        <v>48.71</v>
      </c>
      <c r="D4570">
        <v>8</v>
      </c>
    </row>
    <row r="4571" spans="1:4">
      <c r="A4571" s="9" t="s">
        <v>639</v>
      </c>
      <c r="B4571">
        <v>1</v>
      </c>
      <c r="C4571">
        <v>22.6</v>
      </c>
      <c r="D4571">
        <v>6</v>
      </c>
    </row>
    <row r="4572" spans="1:4">
      <c r="A4572" s="9" t="s">
        <v>640</v>
      </c>
      <c r="B4572">
        <v>1</v>
      </c>
      <c r="C4572">
        <v>28.25</v>
      </c>
      <c r="D4572">
        <v>6</v>
      </c>
    </row>
    <row r="4573" spans="1:4">
      <c r="A4573" s="9" t="s">
        <v>641</v>
      </c>
      <c r="B4573">
        <v>1</v>
      </c>
      <c r="C4573">
        <v>10.24</v>
      </c>
      <c r="D4573">
        <v>6</v>
      </c>
    </row>
    <row r="4574" spans="1:4">
      <c r="A4574" s="9" t="s">
        <v>642</v>
      </c>
      <c r="B4574">
        <v>1</v>
      </c>
      <c r="C4574">
        <v>45.8</v>
      </c>
      <c r="D4574">
        <v>9</v>
      </c>
    </row>
    <row r="4575" spans="1:4">
      <c r="A4575" s="9" t="s">
        <v>643</v>
      </c>
      <c r="B4575">
        <v>1</v>
      </c>
      <c r="C4575">
        <v>14.89</v>
      </c>
      <c r="D4575">
        <v>5</v>
      </c>
    </row>
    <row r="4576" spans="1:4">
      <c r="A4576" s="9" t="s">
        <v>644</v>
      </c>
      <c r="B4576">
        <v>1</v>
      </c>
      <c r="C4576">
        <v>30.49</v>
      </c>
      <c r="D4576">
        <v>4</v>
      </c>
    </row>
    <row r="4577" spans="1:4">
      <c r="A4577" s="9" t="s">
        <v>645</v>
      </c>
      <c r="B4577">
        <v>1</v>
      </c>
      <c r="C4577">
        <v>43.01</v>
      </c>
      <c r="D4577">
        <v>6</v>
      </c>
    </row>
    <row r="4578" spans="1:4">
      <c r="A4578" s="9" t="s">
        <v>38</v>
      </c>
      <c r="B4578">
        <v>1</v>
      </c>
      <c r="C4578">
        <v>34.159999999999997</v>
      </c>
      <c r="D4578">
        <v>9</v>
      </c>
    </row>
    <row r="4579" spans="1:4">
      <c r="A4579" s="9" t="s">
        <v>106</v>
      </c>
      <c r="B4579">
        <v>1</v>
      </c>
      <c r="C4579">
        <v>32.090000000000003</v>
      </c>
      <c r="D4579">
        <v>9</v>
      </c>
    </row>
    <row r="4580" spans="1:4">
      <c r="A4580" s="9" t="s">
        <v>646</v>
      </c>
      <c r="B4580">
        <v>1</v>
      </c>
      <c r="C4580">
        <v>11.71</v>
      </c>
      <c r="D4580">
        <v>3</v>
      </c>
    </row>
    <row r="4581" spans="1:4">
      <c r="A4581" s="9" t="s">
        <v>647</v>
      </c>
      <c r="B4581">
        <v>1</v>
      </c>
      <c r="C4581">
        <v>22.33</v>
      </c>
      <c r="D4581">
        <v>3</v>
      </c>
    </row>
    <row r="4582" spans="1:4">
      <c r="A4582" s="9" t="s">
        <v>648</v>
      </c>
      <c r="B4582">
        <v>1</v>
      </c>
      <c r="C4582">
        <v>43.89</v>
      </c>
      <c r="D4582">
        <v>2</v>
      </c>
    </row>
    <row r="4583" spans="1:4">
      <c r="A4583" s="9" t="s">
        <v>649</v>
      </c>
      <c r="B4583">
        <v>1</v>
      </c>
      <c r="C4583">
        <v>13.34</v>
      </c>
      <c r="D4583">
        <v>8</v>
      </c>
    </row>
    <row r="4584" spans="1:4">
      <c r="A4584" s="9" t="s">
        <v>650</v>
      </c>
      <c r="B4584">
        <v>1</v>
      </c>
      <c r="C4584">
        <v>39.96</v>
      </c>
      <c r="D4584">
        <v>3</v>
      </c>
    </row>
    <row r="4585" spans="1:4">
      <c r="A4585" s="9" t="s">
        <v>651</v>
      </c>
      <c r="B4585">
        <v>1</v>
      </c>
      <c r="C4585">
        <v>18.36</v>
      </c>
      <c r="D4585">
        <v>5</v>
      </c>
    </row>
    <row r="4586" spans="1:4">
      <c r="A4586" s="9" t="s">
        <v>652</v>
      </c>
      <c r="B4586">
        <v>1</v>
      </c>
      <c r="C4586">
        <v>41.53</v>
      </c>
      <c r="D4586">
        <v>2</v>
      </c>
    </row>
    <row r="4587" spans="1:4">
      <c r="A4587" s="9" t="s">
        <v>653</v>
      </c>
      <c r="B4587">
        <v>1</v>
      </c>
      <c r="C4587">
        <v>34.67</v>
      </c>
      <c r="D4587">
        <v>1</v>
      </c>
    </row>
    <row r="4588" spans="1:4">
      <c r="A4588" s="9" t="s">
        <v>654</v>
      </c>
      <c r="B4588">
        <v>1</v>
      </c>
      <c r="C4588">
        <v>40.659999999999997</v>
      </c>
      <c r="D4588">
        <v>3</v>
      </c>
    </row>
    <row r="4589" spans="1:4">
      <c r="A4589" s="9" t="s">
        <v>655</v>
      </c>
      <c r="B4589">
        <v>1</v>
      </c>
      <c r="C4589">
        <v>44.05</v>
      </c>
      <c r="D4589">
        <v>5</v>
      </c>
    </row>
    <row r="4590" spans="1:4">
      <c r="A4590" s="9" t="s">
        <v>107</v>
      </c>
      <c r="B4590">
        <v>1</v>
      </c>
      <c r="C4590">
        <v>43.74</v>
      </c>
      <c r="D4590">
        <v>5</v>
      </c>
    </row>
    <row r="4591" spans="1:4">
      <c r="A4591" s="9" t="s">
        <v>656</v>
      </c>
      <c r="B4591">
        <v>1</v>
      </c>
      <c r="C4591">
        <v>0.54</v>
      </c>
      <c r="D4591">
        <v>4</v>
      </c>
    </row>
    <row r="4592" spans="1:4">
      <c r="A4592" s="9" t="s">
        <v>657</v>
      </c>
      <c r="B4592">
        <v>1</v>
      </c>
      <c r="C4592">
        <v>14.46</v>
      </c>
      <c r="D4592">
        <v>1</v>
      </c>
    </row>
    <row r="4593" spans="1:4">
      <c r="A4593" s="9" t="s">
        <v>658</v>
      </c>
      <c r="B4593">
        <v>1</v>
      </c>
      <c r="C4593">
        <v>24.31</v>
      </c>
      <c r="D4593">
        <v>7</v>
      </c>
    </row>
    <row r="4594" spans="1:4">
      <c r="A4594" s="9" t="s">
        <v>659</v>
      </c>
      <c r="B4594">
        <v>1</v>
      </c>
      <c r="C4594">
        <v>41.85</v>
      </c>
      <c r="D4594">
        <v>5</v>
      </c>
    </row>
    <row r="4595" spans="1:4">
      <c r="A4595" s="9" t="s">
        <v>660</v>
      </c>
      <c r="B4595">
        <v>1</v>
      </c>
      <c r="C4595">
        <v>23.91</v>
      </c>
      <c r="D4595">
        <v>2</v>
      </c>
    </row>
    <row r="4596" spans="1:4">
      <c r="A4596" s="9" t="s">
        <v>661</v>
      </c>
      <c r="B4596">
        <v>1</v>
      </c>
      <c r="C4596">
        <v>16.73</v>
      </c>
      <c r="D4596">
        <v>3</v>
      </c>
    </row>
    <row r="4597" spans="1:4">
      <c r="A4597" s="9" t="s">
        <v>662</v>
      </c>
      <c r="B4597">
        <v>1</v>
      </c>
      <c r="C4597">
        <v>2.79</v>
      </c>
      <c r="D4597">
        <v>4</v>
      </c>
    </row>
    <row r="4598" spans="1:4">
      <c r="A4598" s="9" t="s">
        <v>663</v>
      </c>
      <c r="B4598">
        <v>1</v>
      </c>
      <c r="C4598">
        <v>38.57</v>
      </c>
      <c r="D4598">
        <v>1</v>
      </c>
    </row>
    <row r="4599" spans="1:4">
      <c r="A4599" s="9" t="s">
        <v>664</v>
      </c>
      <c r="B4599">
        <v>1</v>
      </c>
      <c r="C4599">
        <v>33.04</v>
      </c>
      <c r="D4599">
        <v>3</v>
      </c>
    </row>
    <row r="4600" spans="1:4">
      <c r="A4600" s="9" t="s">
        <v>665</v>
      </c>
      <c r="B4600">
        <v>1</v>
      </c>
      <c r="C4600">
        <v>26.85</v>
      </c>
      <c r="D4600">
        <v>1</v>
      </c>
    </row>
    <row r="4601" spans="1:4">
      <c r="A4601" s="9" t="s">
        <v>108</v>
      </c>
      <c r="B4601">
        <v>1</v>
      </c>
      <c r="C4601">
        <v>44.17</v>
      </c>
      <c r="D4601">
        <v>9</v>
      </c>
    </row>
    <row r="4602" spans="1:4">
      <c r="A4602" s="9" t="s">
        <v>666</v>
      </c>
      <c r="B4602">
        <v>1</v>
      </c>
      <c r="C4602">
        <v>25.75</v>
      </c>
      <c r="D4602">
        <v>1</v>
      </c>
    </row>
    <row r="4603" spans="1:4">
      <c r="A4603" s="9" t="s">
        <v>667</v>
      </c>
      <c r="B4603">
        <v>1</v>
      </c>
      <c r="C4603">
        <v>34.33</v>
      </c>
      <c r="D4603">
        <v>4</v>
      </c>
    </row>
    <row r="4604" spans="1:4">
      <c r="A4604" s="9" t="s">
        <v>668</v>
      </c>
      <c r="B4604">
        <v>1</v>
      </c>
      <c r="C4604">
        <v>36.450000000000003</v>
      </c>
      <c r="D4604">
        <v>2</v>
      </c>
    </row>
    <row r="4605" spans="1:4">
      <c r="A4605" s="9" t="s">
        <v>669</v>
      </c>
      <c r="B4605">
        <v>1</v>
      </c>
      <c r="C4605">
        <v>21.45</v>
      </c>
      <c r="D4605">
        <v>9</v>
      </c>
    </row>
    <row r="4606" spans="1:4">
      <c r="A4606" s="9" t="s">
        <v>670</v>
      </c>
      <c r="B4606">
        <v>1</v>
      </c>
      <c r="C4606">
        <v>15.7</v>
      </c>
      <c r="D4606">
        <v>3</v>
      </c>
    </row>
    <row r="4607" spans="1:4">
      <c r="A4607" s="9" t="s">
        <v>671</v>
      </c>
      <c r="B4607">
        <v>1</v>
      </c>
      <c r="C4607">
        <v>4.22</v>
      </c>
      <c r="D4607">
        <v>1</v>
      </c>
    </row>
    <row r="4608" spans="1:4">
      <c r="A4608" s="9" t="s">
        <v>672</v>
      </c>
      <c r="B4608">
        <v>1</v>
      </c>
      <c r="C4608">
        <v>22.48</v>
      </c>
      <c r="D4608">
        <v>4</v>
      </c>
    </row>
    <row r="4609" spans="1:4">
      <c r="A4609" s="9" t="s">
        <v>673</v>
      </c>
      <c r="B4609">
        <v>1</v>
      </c>
      <c r="C4609">
        <v>44.48</v>
      </c>
      <c r="D4609">
        <v>6</v>
      </c>
    </row>
    <row r="4610" spans="1:4">
      <c r="A4610" s="9" t="s">
        <v>674</v>
      </c>
      <c r="B4610">
        <v>1</v>
      </c>
      <c r="C4610">
        <v>7.18</v>
      </c>
      <c r="D4610">
        <v>4</v>
      </c>
    </row>
    <row r="4611" spans="1:4">
      <c r="A4611" s="9" t="s">
        <v>675</v>
      </c>
      <c r="B4611">
        <v>1</v>
      </c>
      <c r="C4611">
        <v>33.72</v>
      </c>
      <c r="D4611">
        <v>8</v>
      </c>
    </row>
    <row r="4612" spans="1:4">
      <c r="A4612" s="9" t="s">
        <v>109</v>
      </c>
      <c r="B4612">
        <v>1</v>
      </c>
      <c r="C4612">
        <v>44.38</v>
      </c>
      <c r="D4612">
        <v>3</v>
      </c>
    </row>
    <row r="4613" spans="1:4">
      <c r="A4613" s="9" t="s">
        <v>676</v>
      </c>
      <c r="B4613">
        <v>1</v>
      </c>
      <c r="C4613">
        <v>2.0299999999999998</v>
      </c>
      <c r="D4613">
        <v>7</v>
      </c>
    </row>
    <row r="4614" spans="1:4">
      <c r="A4614" s="9" t="s">
        <v>677</v>
      </c>
      <c r="B4614">
        <v>1</v>
      </c>
      <c r="C4614">
        <v>45.33</v>
      </c>
      <c r="D4614">
        <v>7</v>
      </c>
    </row>
    <row r="4615" spans="1:4">
      <c r="A4615" s="9" t="s">
        <v>678</v>
      </c>
      <c r="B4615">
        <v>1</v>
      </c>
      <c r="C4615">
        <v>3.79</v>
      </c>
      <c r="D4615">
        <v>8</v>
      </c>
    </row>
    <row r="4616" spans="1:4">
      <c r="A4616" s="9" t="s">
        <v>679</v>
      </c>
      <c r="B4616">
        <v>1</v>
      </c>
      <c r="C4616">
        <v>8.82</v>
      </c>
      <c r="D4616">
        <v>8</v>
      </c>
    </row>
    <row r="4617" spans="1:4">
      <c r="A4617" s="9" t="s">
        <v>680</v>
      </c>
      <c r="B4617">
        <v>1</v>
      </c>
      <c r="C4617">
        <v>19.48</v>
      </c>
      <c r="D4617">
        <v>4</v>
      </c>
    </row>
    <row r="4618" spans="1:4">
      <c r="A4618" s="9" t="s">
        <v>681</v>
      </c>
      <c r="B4618">
        <v>1</v>
      </c>
      <c r="C4618">
        <v>39.26</v>
      </c>
      <c r="D4618">
        <v>7</v>
      </c>
    </row>
    <row r="4619" spans="1:4">
      <c r="A4619" s="9" t="s">
        <v>682</v>
      </c>
      <c r="B4619">
        <v>1</v>
      </c>
      <c r="C4619">
        <v>46.05</v>
      </c>
      <c r="D4619">
        <v>5</v>
      </c>
    </row>
    <row r="4620" spans="1:4">
      <c r="A4620" s="9" t="s">
        <v>683</v>
      </c>
      <c r="B4620">
        <v>1</v>
      </c>
      <c r="C4620">
        <v>24.73</v>
      </c>
      <c r="D4620">
        <v>7</v>
      </c>
    </row>
    <row r="4621" spans="1:4">
      <c r="A4621" s="9" t="s">
        <v>684</v>
      </c>
      <c r="B4621">
        <v>1</v>
      </c>
      <c r="C4621">
        <v>15.76</v>
      </c>
      <c r="D4621">
        <v>8</v>
      </c>
    </row>
    <row r="4622" spans="1:4">
      <c r="A4622" s="9" t="s">
        <v>685</v>
      </c>
      <c r="B4622">
        <v>1</v>
      </c>
      <c r="C4622">
        <v>8.14</v>
      </c>
      <c r="D4622">
        <v>2</v>
      </c>
    </row>
    <row r="4623" spans="1:4">
      <c r="A4623" s="9" t="s">
        <v>110</v>
      </c>
      <c r="B4623">
        <v>1</v>
      </c>
      <c r="C4623">
        <v>2.2400000000000002</v>
      </c>
      <c r="D4623">
        <v>6</v>
      </c>
    </row>
    <row r="4624" spans="1:4">
      <c r="A4624" s="9" t="s">
        <v>686</v>
      </c>
      <c r="B4624">
        <v>1</v>
      </c>
      <c r="C4624">
        <v>46.68</v>
      </c>
      <c r="D4624">
        <v>4</v>
      </c>
    </row>
    <row r="4625" spans="1:4">
      <c r="A4625" s="9" t="s">
        <v>687</v>
      </c>
      <c r="B4625">
        <v>1</v>
      </c>
      <c r="C4625">
        <v>45.97</v>
      </c>
      <c r="D4625">
        <v>4</v>
      </c>
    </row>
    <row r="4626" spans="1:4">
      <c r="A4626" s="9" t="s">
        <v>688</v>
      </c>
      <c r="B4626">
        <v>1</v>
      </c>
      <c r="C4626">
        <v>49.91</v>
      </c>
      <c r="D4626">
        <v>7</v>
      </c>
    </row>
    <row r="4627" spans="1:4">
      <c r="A4627" s="9" t="s">
        <v>689</v>
      </c>
      <c r="B4627">
        <v>1</v>
      </c>
      <c r="C4627">
        <v>0.42</v>
      </c>
      <c r="D4627">
        <v>2</v>
      </c>
    </row>
    <row r="4628" spans="1:4">
      <c r="A4628" s="9" t="s">
        <v>690</v>
      </c>
      <c r="B4628">
        <v>1</v>
      </c>
      <c r="C4628">
        <v>25.19</v>
      </c>
      <c r="D4628">
        <v>4</v>
      </c>
    </row>
    <row r="4629" spans="1:4">
      <c r="A4629" s="9" t="s">
        <v>691</v>
      </c>
      <c r="B4629">
        <v>1</v>
      </c>
      <c r="C4629">
        <v>44.54</v>
      </c>
      <c r="D4629">
        <v>7</v>
      </c>
    </row>
    <row r="4630" spans="1:4">
      <c r="A4630" s="9" t="s">
        <v>692</v>
      </c>
      <c r="B4630">
        <v>1</v>
      </c>
      <c r="C4630">
        <v>47.9</v>
      </c>
      <c r="D4630">
        <v>6</v>
      </c>
    </row>
    <row r="4631" spans="1:4">
      <c r="A4631" s="9" t="s">
        <v>693</v>
      </c>
      <c r="B4631">
        <v>1</v>
      </c>
      <c r="C4631">
        <v>29.72</v>
      </c>
      <c r="D4631">
        <v>6</v>
      </c>
    </row>
    <row r="4632" spans="1:4">
      <c r="A4632" s="9" t="s">
        <v>694</v>
      </c>
      <c r="B4632">
        <v>1</v>
      </c>
      <c r="C4632">
        <v>26.19</v>
      </c>
      <c r="D4632">
        <v>2</v>
      </c>
    </row>
    <row r="4633" spans="1:4">
      <c r="A4633" s="9" t="s">
        <v>695</v>
      </c>
      <c r="B4633">
        <v>1</v>
      </c>
      <c r="C4633">
        <v>43.68</v>
      </c>
      <c r="D4633">
        <v>6</v>
      </c>
    </row>
    <row r="4634" spans="1:4">
      <c r="A4634" s="9" t="s">
        <v>111</v>
      </c>
      <c r="B4634">
        <v>1</v>
      </c>
      <c r="C4634">
        <v>40.229999999999997</v>
      </c>
      <c r="D4634">
        <v>2</v>
      </c>
    </row>
    <row r="4635" spans="1:4">
      <c r="A4635" s="9" t="s">
        <v>696</v>
      </c>
      <c r="B4635">
        <v>1</v>
      </c>
      <c r="C4635">
        <v>13.43</v>
      </c>
      <c r="D4635">
        <v>8</v>
      </c>
    </row>
    <row r="4636" spans="1:4">
      <c r="A4636" s="9" t="s">
        <v>697</v>
      </c>
      <c r="B4636">
        <v>1</v>
      </c>
      <c r="C4636">
        <v>13.17</v>
      </c>
      <c r="D4636">
        <v>3</v>
      </c>
    </row>
    <row r="4637" spans="1:4">
      <c r="A4637" s="9" t="s">
        <v>698</v>
      </c>
      <c r="B4637">
        <v>1</v>
      </c>
      <c r="C4637">
        <v>8.1</v>
      </c>
      <c r="D4637">
        <v>4</v>
      </c>
    </row>
    <row r="4638" spans="1:4">
      <c r="A4638" s="9" t="s">
        <v>699</v>
      </c>
      <c r="B4638">
        <v>1</v>
      </c>
      <c r="C4638">
        <v>44.98</v>
      </c>
      <c r="D4638">
        <v>9</v>
      </c>
    </row>
    <row r="4639" spans="1:4">
      <c r="A4639" s="9" t="s">
        <v>700</v>
      </c>
      <c r="B4639">
        <v>1</v>
      </c>
      <c r="C4639">
        <v>15.29</v>
      </c>
      <c r="D4639">
        <v>5</v>
      </c>
    </row>
    <row r="4640" spans="1:4">
      <c r="A4640" s="9" t="s">
        <v>701</v>
      </c>
      <c r="B4640">
        <v>1</v>
      </c>
      <c r="C4640">
        <v>5.89</v>
      </c>
      <c r="D4640">
        <v>1</v>
      </c>
    </row>
    <row r="4641" spans="1:4">
      <c r="A4641" s="9" t="s">
        <v>702</v>
      </c>
      <c r="B4641">
        <v>1</v>
      </c>
      <c r="C4641">
        <v>33.799999999999997</v>
      </c>
      <c r="D4641">
        <v>2</v>
      </c>
    </row>
    <row r="4642" spans="1:4">
      <c r="A4642" s="9" t="s">
        <v>703</v>
      </c>
      <c r="B4642">
        <v>1</v>
      </c>
      <c r="C4642">
        <v>7.59</v>
      </c>
      <c r="D4642">
        <v>8</v>
      </c>
    </row>
    <row r="4643" spans="1:4">
      <c r="A4643" s="9" t="s">
        <v>704</v>
      </c>
      <c r="B4643">
        <v>1</v>
      </c>
      <c r="C4643">
        <v>35.72</v>
      </c>
      <c r="D4643">
        <v>9</v>
      </c>
    </row>
    <row r="4644" spans="1:4">
      <c r="A4644" s="9" t="s">
        <v>705</v>
      </c>
      <c r="B4644">
        <v>1</v>
      </c>
      <c r="C4644">
        <v>28.6</v>
      </c>
      <c r="D4644">
        <v>3</v>
      </c>
    </row>
    <row r="4645" spans="1:4">
      <c r="A4645" s="9" t="s">
        <v>112</v>
      </c>
      <c r="B4645">
        <v>1</v>
      </c>
      <c r="C4645">
        <v>13.17</v>
      </c>
      <c r="D4645">
        <v>4</v>
      </c>
    </row>
    <row r="4646" spans="1:4">
      <c r="A4646" s="9" t="s">
        <v>706</v>
      </c>
      <c r="B4646">
        <v>1</v>
      </c>
      <c r="C4646">
        <v>19.29</v>
      </c>
      <c r="D4646">
        <v>5</v>
      </c>
    </row>
    <row r="4647" spans="1:4">
      <c r="A4647" s="9" t="s">
        <v>707</v>
      </c>
      <c r="B4647">
        <v>1</v>
      </c>
      <c r="C4647">
        <v>3.58</v>
      </c>
      <c r="D4647">
        <v>2</v>
      </c>
    </row>
    <row r="4648" spans="1:4">
      <c r="A4648" s="9" t="s">
        <v>708</v>
      </c>
      <c r="B4648">
        <v>1</v>
      </c>
      <c r="C4648">
        <v>49.7</v>
      </c>
      <c r="D4648">
        <v>8</v>
      </c>
    </row>
    <row r="4649" spans="1:4">
      <c r="A4649" s="9" t="s">
        <v>709</v>
      </c>
      <c r="B4649">
        <v>1</v>
      </c>
      <c r="C4649">
        <v>28.87</v>
      </c>
      <c r="D4649">
        <v>9</v>
      </c>
    </row>
    <row r="4650" spans="1:4">
      <c r="A4650" s="9" t="s">
        <v>710</v>
      </c>
      <c r="B4650">
        <v>1</v>
      </c>
      <c r="C4650">
        <v>6.65</v>
      </c>
      <c r="D4650">
        <v>7</v>
      </c>
    </row>
    <row r="4651" spans="1:4">
      <c r="A4651" s="9" t="s">
        <v>711</v>
      </c>
      <c r="B4651">
        <v>1</v>
      </c>
      <c r="C4651">
        <v>43.34</v>
      </c>
      <c r="D4651">
        <v>3</v>
      </c>
    </row>
    <row r="4652" spans="1:4">
      <c r="A4652" s="9" t="s">
        <v>712</v>
      </c>
      <c r="B4652">
        <v>1</v>
      </c>
      <c r="C4652">
        <v>23.35</v>
      </c>
      <c r="D4652">
        <v>3</v>
      </c>
    </row>
    <row r="4653" spans="1:4">
      <c r="A4653" s="9" t="s">
        <v>713</v>
      </c>
      <c r="B4653">
        <v>1</v>
      </c>
      <c r="C4653">
        <v>19.899999999999999</v>
      </c>
      <c r="D4653">
        <v>6</v>
      </c>
    </row>
    <row r="4654" spans="1:4">
      <c r="A4654" s="9" t="s">
        <v>714</v>
      </c>
      <c r="B4654">
        <v>1</v>
      </c>
      <c r="C4654">
        <v>3.54</v>
      </c>
      <c r="D4654">
        <v>4</v>
      </c>
    </row>
    <row r="4655" spans="1:4">
      <c r="A4655" s="9" t="s">
        <v>715</v>
      </c>
      <c r="B4655">
        <v>1</v>
      </c>
      <c r="C4655">
        <v>28.4</v>
      </c>
      <c r="D4655">
        <v>1</v>
      </c>
    </row>
    <row r="4656" spans="1:4">
      <c r="A4656" s="9" t="s">
        <v>113</v>
      </c>
      <c r="B4656">
        <v>1</v>
      </c>
      <c r="C4656">
        <v>25.53</v>
      </c>
      <c r="D4656">
        <v>5</v>
      </c>
    </row>
    <row r="4657" spans="1:4">
      <c r="A4657" s="9" t="s">
        <v>716</v>
      </c>
      <c r="B4657">
        <v>1</v>
      </c>
      <c r="C4657">
        <v>48.44</v>
      </c>
      <c r="D4657">
        <v>8</v>
      </c>
    </row>
    <row r="4658" spans="1:4">
      <c r="A4658" s="9" t="s">
        <v>717</v>
      </c>
      <c r="B4658">
        <v>1</v>
      </c>
      <c r="C4658">
        <v>34.729999999999997</v>
      </c>
      <c r="D4658">
        <v>9</v>
      </c>
    </row>
    <row r="4659" spans="1:4">
      <c r="A4659" s="9" t="s">
        <v>718</v>
      </c>
      <c r="B4659">
        <v>1</v>
      </c>
      <c r="C4659">
        <v>4.8</v>
      </c>
      <c r="D4659">
        <v>9</v>
      </c>
    </row>
    <row r="4660" spans="1:4">
      <c r="A4660" s="9" t="s">
        <v>719</v>
      </c>
      <c r="B4660">
        <v>1</v>
      </c>
      <c r="C4660">
        <v>0.88</v>
      </c>
      <c r="D4660">
        <v>7</v>
      </c>
    </row>
    <row r="4661" spans="1:4">
      <c r="A4661" s="9" t="s">
        <v>720</v>
      </c>
      <c r="B4661">
        <v>1</v>
      </c>
      <c r="C4661">
        <v>37.76</v>
      </c>
      <c r="D4661">
        <v>1</v>
      </c>
    </row>
    <row r="4662" spans="1:4">
      <c r="A4662" s="9" t="s">
        <v>721</v>
      </c>
      <c r="B4662">
        <v>1</v>
      </c>
      <c r="C4662">
        <v>26.74</v>
      </c>
      <c r="D4662">
        <v>8</v>
      </c>
    </row>
    <row r="4663" spans="1:4">
      <c r="A4663" s="9" t="s">
        <v>722</v>
      </c>
      <c r="B4663">
        <v>1</v>
      </c>
      <c r="C4663">
        <v>7.85</v>
      </c>
      <c r="D4663">
        <v>6</v>
      </c>
    </row>
    <row r="4664" spans="1:4">
      <c r="A4664" s="9" t="s">
        <v>723</v>
      </c>
      <c r="B4664">
        <v>1</v>
      </c>
      <c r="C4664">
        <v>6.28</v>
      </c>
      <c r="D4664">
        <v>5</v>
      </c>
    </row>
    <row r="4665" spans="1:4">
      <c r="A4665" s="9" t="s">
        <v>724</v>
      </c>
      <c r="B4665">
        <v>1</v>
      </c>
      <c r="C4665">
        <v>31.64</v>
      </c>
      <c r="D4665">
        <v>3</v>
      </c>
    </row>
    <row r="4666" spans="1:4">
      <c r="A4666" s="9" t="s">
        <v>725</v>
      </c>
      <c r="B4666">
        <v>1</v>
      </c>
      <c r="C4666">
        <v>36.200000000000003</v>
      </c>
      <c r="D4666">
        <v>8</v>
      </c>
    </row>
    <row r="4667" spans="1:4">
      <c r="A4667" s="9" t="s">
        <v>114</v>
      </c>
      <c r="B4667">
        <v>1</v>
      </c>
      <c r="C4667">
        <v>28.64</v>
      </c>
      <c r="D4667">
        <v>5</v>
      </c>
    </row>
    <row r="4668" spans="1:4">
      <c r="A4668" s="9" t="s">
        <v>726</v>
      </c>
      <c r="B4668">
        <v>1</v>
      </c>
      <c r="C4668">
        <v>31.79</v>
      </c>
      <c r="D4668">
        <v>9</v>
      </c>
    </row>
    <row r="4669" spans="1:4">
      <c r="A4669" s="9" t="s">
        <v>727</v>
      </c>
      <c r="B4669">
        <v>1</v>
      </c>
      <c r="C4669">
        <v>9.35</v>
      </c>
      <c r="D4669">
        <v>2</v>
      </c>
    </row>
    <row r="4670" spans="1:4">
      <c r="A4670" s="9" t="s">
        <v>728</v>
      </c>
      <c r="B4670">
        <v>1</v>
      </c>
      <c r="C4670">
        <v>6.73</v>
      </c>
      <c r="D4670">
        <v>8</v>
      </c>
    </row>
    <row r="4671" spans="1:4">
      <c r="A4671" s="9" t="s">
        <v>729</v>
      </c>
      <c r="B4671">
        <v>1</v>
      </c>
      <c r="C4671">
        <v>28.86</v>
      </c>
      <c r="D4671">
        <v>9</v>
      </c>
    </row>
    <row r="4672" spans="1:4">
      <c r="A4672" s="9" t="s">
        <v>730</v>
      </c>
      <c r="B4672">
        <v>1</v>
      </c>
      <c r="C4672">
        <v>40.22</v>
      </c>
      <c r="D4672">
        <v>3</v>
      </c>
    </row>
    <row r="4673" spans="1:4">
      <c r="A4673" s="9" t="s">
        <v>731</v>
      </c>
      <c r="B4673">
        <v>1</v>
      </c>
      <c r="C4673">
        <v>18.579999999999998</v>
      </c>
      <c r="D4673">
        <v>9</v>
      </c>
    </row>
    <row r="4674" spans="1:4">
      <c r="A4674" s="9" t="s">
        <v>732</v>
      </c>
      <c r="B4674">
        <v>1</v>
      </c>
      <c r="C4674">
        <v>39.479999999999997</v>
      </c>
      <c r="D4674">
        <v>6</v>
      </c>
    </row>
    <row r="4675" spans="1:4">
      <c r="A4675" s="9" t="s">
        <v>733</v>
      </c>
      <c r="B4675">
        <v>1</v>
      </c>
      <c r="C4675">
        <v>42.11</v>
      </c>
      <c r="D4675">
        <v>5</v>
      </c>
    </row>
    <row r="4676" spans="1:4">
      <c r="A4676" s="9" t="s">
        <v>734</v>
      </c>
      <c r="B4676">
        <v>1</v>
      </c>
      <c r="C4676">
        <v>21.5</v>
      </c>
      <c r="D4676">
        <v>5</v>
      </c>
    </row>
    <row r="4677" spans="1:4">
      <c r="A4677" s="9" t="s">
        <v>735</v>
      </c>
      <c r="B4677">
        <v>1</v>
      </c>
      <c r="C4677">
        <v>12.1</v>
      </c>
      <c r="D4677">
        <v>8</v>
      </c>
    </row>
    <row r="4678" spans="1:4">
      <c r="A4678" s="9" t="s">
        <v>115</v>
      </c>
      <c r="B4678">
        <v>1</v>
      </c>
      <c r="C4678">
        <v>28.29</v>
      </c>
      <c r="D4678">
        <v>5</v>
      </c>
    </row>
    <row r="4679" spans="1:4">
      <c r="A4679" s="9" t="s">
        <v>736</v>
      </c>
      <c r="B4679">
        <v>1</v>
      </c>
      <c r="C4679">
        <v>2.58</v>
      </c>
      <c r="D4679">
        <v>7</v>
      </c>
    </row>
    <row r="4680" spans="1:4">
      <c r="A4680" s="9" t="s">
        <v>737</v>
      </c>
      <c r="B4680">
        <v>1</v>
      </c>
      <c r="C4680">
        <v>43.81</v>
      </c>
      <c r="D4680">
        <v>5</v>
      </c>
    </row>
    <row r="4681" spans="1:4">
      <c r="A4681" s="9" t="s">
        <v>738</v>
      </c>
      <c r="B4681">
        <v>1</v>
      </c>
      <c r="C4681">
        <v>30.43</v>
      </c>
      <c r="D4681">
        <v>5</v>
      </c>
    </row>
    <row r="4682" spans="1:4">
      <c r="A4682" s="9" t="s">
        <v>739</v>
      </c>
      <c r="B4682">
        <v>1</v>
      </c>
      <c r="C4682">
        <v>31.02</v>
      </c>
      <c r="D4682">
        <v>5</v>
      </c>
    </row>
    <row r="4683" spans="1:4">
      <c r="A4683" s="9" t="s">
        <v>740</v>
      </c>
      <c r="B4683">
        <v>1</v>
      </c>
      <c r="C4683">
        <v>38.65</v>
      </c>
      <c r="D4683">
        <v>7</v>
      </c>
    </row>
    <row r="4684" spans="1:4">
      <c r="A4684" s="9" t="s">
        <v>741</v>
      </c>
      <c r="B4684">
        <v>1</v>
      </c>
      <c r="C4684">
        <v>41.37</v>
      </c>
      <c r="D4684">
        <v>7</v>
      </c>
    </row>
    <row r="4685" spans="1:4">
      <c r="A4685" s="9" t="s">
        <v>742</v>
      </c>
      <c r="B4685">
        <v>1</v>
      </c>
      <c r="C4685">
        <v>32.26</v>
      </c>
      <c r="D4685">
        <v>2</v>
      </c>
    </row>
    <row r="4686" spans="1:4">
      <c r="A4686" s="9" t="s">
        <v>743</v>
      </c>
      <c r="B4686">
        <v>1</v>
      </c>
      <c r="C4686">
        <v>18.91</v>
      </c>
      <c r="D4686">
        <v>2</v>
      </c>
    </row>
    <row r="4687" spans="1:4">
      <c r="A4687" s="9" t="s">
        <v>744</v>
      </c>
      <c r="B4687">
        <v>1</v>
      </c>
      <c r="C4687">
        <v>37.450000000000003</v>
      </c>
      <c r="D4687">
        <v>6</v>
      </c>
    </row>
    <row r="4688" spans="1:4">
      <c r="A4688" s="9" t="s">
        <v>745</v>
      </c>
      <c r="B4688">
        <v>1</v>
      </c>
      <c r="C4688">
        <v>33.28</v>
      </c>
      <c r="D4688">
        <v>7</v>
      </c>
    </row>
    <row r="4689" spans="1:4">
      <c r="A4689" s="9" t="s">
        <v>41</v>
      </c>
      <c r="B4689">
        <v>1</v>
      </c>
      <c r="C4689">
        <v>16.55</v>
      </c>
      <c r="D4689">
        <v>7</v>
      </c>
    </row>
    <row r="4690" spans="1:4">
      <c r="A4690" s="9" t="s">
        <v>116</v>
      </c>
      <c r="B4690">
        <v>1</v>
      </c>
      <c r="C4690">
        <v>19.059999999999999</v>
      </c>
      <c r="D4690">
        <v>6</v>
      </c>
    </row>
    <row r="4691" spans="1:4">
      <c r="A4691" s="9" t="s">
        <v>746</v>
      </c>
      <c r="B4691">
        <v>1</v>
      </c>
      <c r="C4691">
        <v>42.4</v>
      </c>
      <c r="D4691">
        <v>3</v>
      </c>
    </row>
    <row r="4692" spans="1:4">
      <c r="A4692" s="9" t="s">
        <v>747</v>
      </c>
      <c r="B4692">
        <v>1</v>
      </c>
      <c r="C4692">
        <v>39.78</v>
      </c>
      <c r="D4692">
        <v>3</v>
      </c>
    </row>
    <row r="4693" spans="1:4">
      <c r="A4693" s="9" t="s">
        <v>748</v>
      </c>
      <c r="B4693">
        <v>1</v>
      </c>
      <c r="C4693">
        <v>48.73</v>
      </c>
      <c r="D4693">
        <v>6</v>
      </c>
    </row>
    <row r="4694" spans="1:4">
      <c r="A4694" s="9" t="s">
        <v>749</v>
      </c>
      <c r="B4694">
        <v>1</v>
      </c>
      <c r="C4694">
        <v>40.33</v>
      </c>
      <c r="D4694">
        <v>5</v>
      </c>
    </row>
    <row r="4695" spans="1:4">
      <c r="A4695" s="9" t="s">
        <v>750</v>
      </c>
      <c r="B4695">
        <v>1</v>
      </c>
      <c r="C4695">
        <v>8.35</v>
      </c>
      <c r="D4695">
        <v>9</v>
      </c>
    </row>
    <row r="4696" spans="1:4">
      <c r="A4696" s="9" t="s">
        <v>751</v>
      </c>
      <c r="B4696">
        <v>1</v>
      </c>
      <c r="C4696">
        <v>39.14</v>
      </c>
      <c r="D4696">
        <v>5</v>
      </c>
    </row>
    <row r="4697" spans="1:4">
      <c r="A4697" s="9" t="s">
        <v>752</v>
      </c>
      <c r="B4697">
        <v>1</v>
      </c>
      <c r="C4697">
        <v>35.700000000000003</v>
      </c>
      <c r="D4697">
        <v>9</v>
      </c>
    </row>
    <row r="4698" spans="1:4">
      <c r="A4698" s="9" t="s">
        <v>753</v>
      </c>
      <c r="B4698">
        <v>1</v>
      </c>
      <c r="C4698">
        <v>23.85</v>
      </c>
      <c r="D4698">
        <v>2</v>
      </c>
    </row>
    <row r="4699" spans="1:4">
      <c r="A4699" s="9" t="s">
        <v>754</v>
      </c>
      <c r="B4699">
        <v>1</v>
      </c>
      <c r="C4699">
        <v>1.49</v>
      </c>
      <c r="D4699">
        <v>6</v>
      </c>
    </row>
    <row r="4700" spans="1:4">
      <c r="A4700" s="9" t="s">
        <v>755</v>
      </c>
      <c r="B4700">
        <v>1</v>
      </c>
      <c r="C4700">
        <v>5.18</v>
      </c>
      <c r="D4700">
        <v>2</v>
      </c>
    </row>
    <row r="4701" spans="1:4">
      <c r="A4701" s="9" t="s">
        <v>117</v>
      </c>
      <c r="B4701">
        <v>1</v>
      </c>
      <c r="C4701">
        <v>43.03</v>
      </c>
      <c r="D4701">
        <v>8</v>
      </c>
    </row>
    <row r="4702" spans="1:4">
      <c r="A4702" s="9" t="s">
        <v>756</v>
      </c>
      <c r="B4702">
        <v>1</v>
      </c>
      <c r="C4702">
        <v>34.74</v>
      </c>
      <c r="D4702">
        <v>8</v>
      </c>
    </row>
    <row r="4703" spans="1:4">
      <c r="A4703" s="9" t="s">
        <v>757</v>
      </c>
      <c r="B4703">
        <v>1</v>
      </c>
      <c r="C4703">
        <v>22.52</v>
      </c>
      <c r="D4703">
        <v>6</v>
      </c>
    </row>
    <row r="4704" spans="1:4">
      <c r="A4704" s="9" t="s">
        <v>758</v>
      </c>
      <c r="B4704">
        <v>1</v>
      </c>
      <c r="C4704">
        <v>26.18</v>
      </c>
      <c r="D4704">
        <v>2</v>
      </c>
    </row>
    <row r="4705" spans="1:4">
      <c r="A4705" s="9" t="s">
        <v>759</v>
      </c>
      <c r="B4705">
        <v>1</v>
      </c>
      <c r="C4705">
        <v>36.44</v>
      </c>
      <c r="D4705">
        <v>8</v>
      </c>
    </row>
    <row r="4706" spans="1:4">
      <c r="A4706" s="9" t="s">
        <v>760</v>
      </c>
      <c r="B4706">
        <v>1</v>
      </c>
      <c r="C4706">
        <v>9.64</v>
      </c>
      <c r="D4706">
        <v>7</v>
      </c>
    </row>
    <row r="4707" spans="1:4">
      <c r="A4707" s="9" t="s">
        <v>761</v>
      </c>
      <c r="B4707">
        <v>1</v>
      </c>
      <c r="C4707">
        <v>14.96</v>
      </c>
      <c r="D4707">
        <v>6</v>
      </c>
    </row>
    <row r="4708" spans="1:4">
      <c r="A4708" s="9" t="s">
        <v>762</v>
      </c>
      <c r="B4708">
        <v>1</v>
      </c>
      <c r="C4708">
        <v>13.04</v>
      </c>
      <c r="D4708">
        <v>5</v>
      </c>
    </row>
    <row r="4709" spans="1:4">
      <c r="A4709" s="9" t="s">
        <v>763</v>
      </c>
      <c r="B4709">
        <v>1</v>
      </c>
      <c r="C4709">
        <v>23.15</v>
      </c>
      <c r="D4709">
        <v>9</v>
      </c>
    </row>
    <row r="4710" spans="1:4">
      <c r="A4710" s="9" t="s">
        <v>764</v>
      </c>
      <c r="B4710">
        <v>1</v>
      </c>
      <c r="C4710">
        <v>10.74</v>
      </c>
      <c r="D4710">
        <v>3</v>
      </c>
    </row>
    <row r="4711" spans="1:4">
      <c r="A4711" s="9" t="s">
        <v>765</v>
      </c>
      <c r="B4711">
        <v>1</v>
      </c>
      <c r="C4711">
        <v>48.54</v>
      </c>
      <c r="D4711">
        <v>6</v>
      </c>
    </row>
    <row r="4712" spans="1:4">
      <c r="A4712" s="9" t="s">
        <v>118</v>
      </c>
      <c r="B4712">
        <v>1</v>
      </c>
      <c r="C4712">
        <v>6.57</v>
      </c>
      <c r="D4712">
        <v>5</v>
      </c>
    </row>
    <row r="4713" spans="1:4">
      <c r="A4713" s="9" t="s">
        <v>766</v>
      </c>
      <c r="B4713">
        <v>1</v>
      </c>
      <c r="C4713">
        <v>37.07</v>
      </c>
      <c r="D4713">
        <v>1</v>
      </c>
    </row>
    <row r="4714" spans="1:4">
      <c r="A4714" s="9" t="s">
        <v>767</v>
      </c>
      <c r="B4714">
        <v>1</v>
      </c>
      <c r="C4714">
        <v>37.9</v>
      </c>
      <c r="D4714">
        <v>9</v>
      </c>
    </row>
    <row r="4715" spans="1:4">
      <c r="A4715" s="9" t="s">
        <v>768</v>
      </c>
      <c r="B4715">
        <v>1</v>
      </c>
      <c r="C4715">
        <v>24.68</v>
      </c>
      <c r="D4715">
        <v>8</v>
      </c>
    </row>
    <row r="4716" spans="1:4">
      <c r="A4716" s="9" t="s">
        <v>769</v>
      </c>
      <c r="B4716">
        <v>1</v>
      </c>
      <c r="C4716">
        <v>24.3</v>
      </c>
      <c r="D4716">
        <v>4</v>
      </c>
    </row>
    <row r="4717" spans="1:4">
      <c r="A4717" s="9" t="s">
        <v>770</v>
      </c>
      <c r="B4717">
        <v>1</v>
      </c>
      <c r="C4717">
        <v>39.979999999999997</v>
      </c>
      <c r="D4717">
        <v>5</v>
      </c>
    </row>
    <row r="4718" spans="1:4">
      <c r="A4718" s="9" t="s">
        <v>771</v>
      </c>
      <c r="B4718">
        <v>1</v>
      </c>
      <c r="C4718">
        <v>22.3</v>
      </c>
      <c r="D4718">
        <v>2</v>
      </c>
    </row>
    <row r="4719" spans="1:4">
      <c r="A4719" s="9" t="s">
        <v>772</v>
      </c>
      <c r="B4719">
        <v>1</v>
      </c>
      <c r="C4719">
        <v>19.079999999999998</v>
      </c>
      <c r="D4719">
        <v>1</v>
      </c>
    </row>
    <row r="4720" spans="1:4">
      <c r="A4720" s="9" t="s">
        <v>773</v>
      </c>
      <c r="B4720">
        <v>1</v>
      </c>
      <c r="C4720">
        <v>22.44</v>
      </c>
      <c r="D4720">
        <v>1</v>
      </c>
    </row>
    <row r="4721" spans="1:4">
      <c r="A4721" s="9" t="s">
        <v>774</v>
      </c>
      <c r="B4721">
        <v>1</v>
      </c>
      <c r="C4721">
        <v>39.909999999999997</v>
      </c>
      <c r="D4721">
        <v>4</v>
      </c>
    </row>
    <row r="4722" spans="1:4">
      <c r="A4722" s="9" t="s">
        <v>775</v>
      </c>
      <c r="B4722">
        <v>1</v>
      </c>
      <c r="C4722">
        <v>25.24</v>
      </c>
      <c r="D4722">
        <v>4</v>
      </c>
    </row>
    <row r="4723" spans="1:4">
      <c r="A4723" s="9" t="s">
        <v>119</v>
      </c>
      <c r="B4723">
        <v>1</v>
      </c>
      <c r="C4723">
        <v>9.67</v>
      </c>
      <c r="D4723">
        <v>6</v>
      </c>
    </row>
    <row r="4724" spans="1:4">
      <c r="A4724" s="9" t="s">
        <v>776</v>
      </c>
      <c r="B4724">
        <v>1</v>
      </c>
      <c r="C4724">
        <v>44.2</v>
      </c>
      <c r="D4724">
        <v>4</v>
      </c>
    </row>
    <row r="4725" spans="1:4">
      <c r="A4725" s="9" t="s">
        <v>777</v>
      </c>
      <c r="B4725">
        <v>1</v>
      </c>
      <c r="C4725">
        <v>42.61</v>
      </c>
      <c r="D4725">
        <v>2</v>
      </c>
    </row>
    <row r="4726" spans="1:4">
      <c r="A4726" s="9" t="s">
        <v>778</v>
      </c>
      <c r="B4726">
        <v>1</v>
      </c>
      <c r="C4726">
        <v>11.62</v>
      </c>
      <c r="D4726">
        <v>9</v>
      </c>
    </row>
    <row r="4727" spans="1:4">
      <c r="A4727" s="9" t="s">
        <v>779</v>
      </c>
      <c r="B4727">
        <v>1</v>
      </c>
      <c r="C4727">
        <v>35.159999999999997</v>
      </c>
      <c r="D4727">
        <v>7</v>
      </c>
    </row>
    <row r="4728" spans="1:4">
      <c r="A4728" s="9" t="s">
        <v>780</v>
      </c>
      <c r="B4728">
        <v>1</v>
      </c>
      <c r="C4728">
        <v>23.14</v>
      </c>
      <c r="D4728">
        <v>8</v>
      </c>
    </row>
    <row r="4729" spans="1:4">
      <c r="A4729" s="9" t="s">
        <v>781</v>
      </c>
      <c r="B4729">
        <v>1</v>
      </c>
      <c r="C4729">
        <v>4.53</v>
      </c>
      <c r="D4729">
        <v>6</v>
      </c>
    </row>
    <row r="4730" spans="1:4">
      <c r="A4730" s="9" t="s">
        <v>782</v>
      </c>
      <c r="B4730">
        <v>1</v>
      </c>
      <c r="C4730">
        <v>43.95</v>
      </c>
      <c r="D4730">
        <v>2</v>
      </c>
    </row>
    <row r="4731" spans="1:4">
      <c r="A4731" s="9" t="s">
        <v>783</v>
      </c>
      <c r="B4731">
        <v>1</v>
      </c>
      <c r="C4731">
        <v>18.23</v>
      </c>
      <c r="D4731">
        <v>1</v>
      </c>
    </row>
    <row r="4732" spans="1:4">
      <c r="A4732" s="9" t="s">
        <v>784</v>
      </c>
      <c r="B4732">
        <v>1</v>
      </c>
      <c r="C4732">
        <v>24.47</v>
      </c>
      <c r="D4732">
        <v>9</v>
      </c>
    </row>
    <row r="4733" spans="1:4">
      <c r="A4733" s="9" t="s">
        <v>785</v>
      </c>
      <c r="B4733">
        <v>1</v>
      </c>
      <c r="C4733">
        <v>45.85</v>
      </c>
      <c r="D4733">
        <v>6</v>
      </c>
    </row>
    <row r="4734" spans="1:4">
      <c r="A4734" s="9" t="s">
        <v>120</v>
      </c>
      <c r="B4734">
        <v>1</v>
      </c>
      <c r="C4734">
        <v>1.85</v>
      </c>
      <c r="D4734">
        <v>8</v>
      </c>
    </row>
    <row r="4735" spans="1:4">
      <c r="A4735" s="9" t="s">
        <v>786</v>
      </c>
      <c r="B4735">
        <v>1</v>
      </c>
      <c r="C4735">
        <v>11.65</v>
      </c>
      <c r="D4735">
        <v>8</v>
      </c>
    </row>
    <row r="4736" spans="1:4">
      <c r="A4736" s="9" t="s">
        <v>787</v>
      </c>
      <c r="B4736">
        <v>1</v>
      </c>
      <c r="C4736">
        <v>43.66</v>
      </c>
      <c r="D4736">
        <v>4</v>
      </c>
    </row>
    <row r="4737" spans="1:4">
      <c r="A4737" s="9" t="s">
        <v>788</v>
      </c>
      <c r="B4737">
        <v>1</v>
      </c>
      <c r="C4737">
        <v>28.32</v>
      </c>
      <c r="D4737">
        <v>6</v>
      </c>
    </row>
    <row r="4738" spans="1:4">
      <c r="A4738" s="9" t="s">
        <v>789</v>
      </c>
      <c r="B4738">
        <v>1</v>
      </c>
      <c r="C4738">
        <v>14.29</v>
      </c>
      <c r="D4738">
        <v>6</v>
      </c>
    </row>
    <row r="4739" spans="1:4">
      <c r="A4739" s="9" t="s">
        <v>790</v>
      </c>
      <c r="B4739">
        <v>1</v>
      </c>
      <c r="C4739">
        <v>38.6</v>
      </c>
      <c r="D4739">
        <v>4</v>
      </c>
    </row>
    <row r="4740" spans="1:4">
      <c r="A4740" s="9" t="s">
        <v>791</v>
      </c>
      <c r="B4740">
        <v>1</v>
      </c>
      <c r="C4740">
        <v>3.01</v>
      </c>
      <c r="D4740">
        <v>9</v>
      </c>
    </row>
    <row r="4741" spans="1:4">
      <c r="A4741" s="9" t="s">
        <v>792</v>
      </c>
      <c r="B4741">
        <v>1</v>
      </c>
      <c r="C4741">
        <v>2.21</v>
      </c>
      <c r="D4741">
        <v>3</v>
      </c>
    </row>
    <row r="4742" spans="1:4">
      <c r="A4742" s="9" t="s">
        <v>793</v>
      </c>
      <c r="B4742">
        <v>1</v>
      </c>
      <c r="C4742">
        <v>6.23</v>
      </c>
      <c r="D4742">
        <v>5</v>
      </c>
    </row>
    <row r="4743" spans="1:4">
      <c r="A4743" s="9" t="s">
        <v>794</v>
      </c>
      <c r="B4743">
        <v>1</v>
      </c>
      <c r="C4743">
        <v>27.27</v>
      </c>
      <c r="D4743">
        <v>3</v>
      </c>
    </row>
    <row r="4744" spans="1:4">
      <c r="A4744" s="9" t="s">
        <v>795</v>
      </c>
      <c r="B4744">
        <v>1</v>
      </c>
      <c r="C4744">
        <v>36.520000000000003</v>
      </c>
      <c r="D4744">
        <v>4</v>
      </c>
    </row>
    <row r="4745" spans="1:4">
      <c r="A4745" s="9" t="s">
        <v>121</v>
      </c>
      <c r="B4745">
        <v>1</v>
      </c>
      <c r="C4745">
        <v>41.18</v>
      </c>
      <c r="D4745">
        <v>2</v>
      </c>
    </row>
    <row r="4746" spans="1:4">
      <c r="A4746" s="9" t="s">
        <v>796</v>
      </c>
      <c r="B4746">
        <v>1</v>
      </c>
      <c r="C4746">
        <v>23.14</v>
      </c>
      <c r="D4746">
        <v>2</v>
      </c>
    </row>
    <row r="4747" spans="1:4">
      <c r="A4747" s="9" t="s">
        <v>797</v>
      </c>
      <c r="B4747">
        <v>1</v>
      </c>
      <c r="C4747">
        <v>23.5</v>
      </c>
      <c r="D4747">
        <v>1</v>
      </c>
    </row>
    <row r="4748" spans="1:4">
      <c r="A4748" s="9" t="s">
        <v>798</v>
      </c>
      <c r="B4748">
        <v>1</v>
      </c>
      <c r="C4748">
        <v>24.74</v>
      </c>
      <c r="D4748">
        <v>8</v>
      </c>
    </row>
    <row r="4749" spans="1:4">
      <c r="A4749" s="9" t="s">
        <v>799</v>
      </c>
      <c r="B4749">
        <v>1</v>
      </c>
      <c r="C4749">
        <v>33.89</v>
      </c>
      <c r="D4749">
        <v>9</v>
      </c>
    </row>
    <row r="4750" spans="1:4">
      <c r="A4750" s="9" t="s">
        <v>800</v>
      </c>
      <c r="B4750">
        <v>1</v>
      </c>
      <c r="C4750">
        <v>22.35</v>
      </c>
      <c r="D4750">
        <v>7</v>
      </c>
    </row>
    <row r="4751" spans="1:4">
      <c r="A4751" s="9" t="s">
        <v>801</v>
      </c>
      <c r="B4751">
        <v>1</v>
      </c>
      <c r="C4751">
        <v>35.299999999999997</v>
      </c>
      <c r="D4751">
        <v>5</v>
      </c>
    </row>
    <row r="4752" spans="1:4">
      <c r="A4752" s="9" t="s">
        <v>802</v>
      </c>
      <c r="B4752">
        <v>1</v>
      </c>
      <c r="C4752">
        <v>29.32</v>
      </c>
      <c r="D4752">
        <v>1</v>
      </c>
    </row>
    <row r="4753" spans="1:4">
      <c r="A4753" s="9" t="s">
        <v>803</v>
      </c>
      <c r="B4753">
        <v>1</v>
      </c>
      <c r="C4753">
        <v>28.21</v>
      </c>
      <c r="D4753">
        <v>4</v>
      </c>
    </row>
    <row r="4754" spans="1:4">
      <c r="A4754" s="9" t="s">
        <v>804</v>
      </c>
      <c r="B4754">
        <v>1</v>
      </c>
      <c r="C4754">
        <v>48.12</v>
      </c>
      <c r="D4754">
        <v>1</v>
      </c>
    </row>
    <row r="4755" spans="1:4">
      <c r="A4755" s="9" t="s">
        <v>805</v>
      </c>
      <c r="B4755">
        <v>1</v>
      </c>
      <c r="C4755">
        <v>12.57</v>
      </c>
      <c r="D4755">
        <v>9</v>
      </c>
    </row>
    <row r="4756" spans="1:4">
      <c r="A4756" s="9" t="s">
        <v>122</v>
      </c>
      <c r="B4756">
        <v>1</v>
      </c>
      <c r="C4756">
        <v>16</v>
      </c>
      <c r="D4756">
        <v>1</v>
      </c>
    </row>
    <row r="4757" spans="1:4">
      <c r="A4757" s="9" t="s">
        <v>806</v>
      </c>
      <c r="B4757">
        <v>1</v>
      </c>
      <c r="C4757">
        <v>22.59</v>
      </c>
      <c r="D4757">
        <v>1</v>
      </c>
    </row>
    <row r="4758" spans="1:4">
      <c r="A4758" s="9" t="s">
        <v>807</v>
      </c>
      <c r="B4758">
        <v>1</v>
      </c>
      <c r="C4758">
        <v>21.31</v>
      </c>
      <c r="D4758">
        <v>5</v>
      </c>
    </row>
    <row r="4759" spans="1:4">
      <c r="A4759" s="9" t="s">
        <v>808</v>
      </c>
      <c r="B4759">
        <v>1</v>
      </c>
      <c r="C4759">
        <v>2.16</v>
      </c>
      <c r="D4759">
        <v>8</v>
      </c>
    </row>
    <row r="4760" spans="1:4">
      <c r="A4760" s="9" t="s">
        <v>809</v>
      </c>
      <c r="B4760">
        <v>1</v>
      </c>
      <c r="C4760">
        <v>36.65</v>
      </c>
      <c r="D4760">
        <v>8</v>
      </c>
    </row>
    <row r="4761" spans="1:4">
      <c r="A4761" s="9" t="s">
        <v>810</v>
      </c>
      <c r="B4761">
        <v>1</v>
      </c>
      <c r="C4761">
        <v>48.41</v>
      </c>
      <c r="D4761">
        <v>5</v>
      </c>
    </row>
    <row r="4762" spans="1:4">
      <c r="A4762" s="9" t="s">
        <v>811</v>
      </c>
      <c r="B4762">
        <v>1</v>
      </c>
      <c r="C4762">
        <v>8.65</v>
      </c>
      <c r="D4762">
        <v>6</v>
      </c>
    </row>
    <row r="4763" spans="1:4">
      <c r="A4763" s="9" t="s">
        <v>812</v>
      </c>
      <c r="B4763">
        <v>1</v>
      </c>
      <c r="C4763">
        <v>36</v>
      </c>
      <c r="D4763">
        <v>5</v>
      </c>
    </row>
    <row r="4764" spans="1:4">
      <c r="A4764" s="9" t="s">
        <v>813</v>
      </c>
      <c r="B4764">
        <v>1</v>
      </c>
      <c r="C4764">
        <v>16.73</v>
      </c>
      <c r="D4764">
        <v>5</v>
      </c>
    </row>
    <row r="4765" spans="1:4">
      <c r="A4765" s="9" t="s">
        <v>814</v>
      </c>
      <c r="B4765">
        <v>1</v>
      </c>
      <c r="C4765">
        <v>29.22</v>
      </c>
      <c r="D4765">
        <v>9</v>
      </c>
    </row>
    <row r="4766" spans="1:4">
      <c r="A4766" s="9" t="s">
        <v>815</v>
      </c>
      <c r="B4766">
        <v>1</v>
      </c>
      <c r="C4766">
        <v>16.760000000000002</v>
      </c>
      <c r="D4766">
        <v>6</v>
      </c>
    </row>
    <row r="4767" spans="1:4">
      <c r="A4767" s="9" t="s">
        <v>123</v>
      </c>
      <c r="B4767">
        <v>1</v>
      </c>
      <c r="C4767">
        <v>3.76</v>
      </c>
      <c r="D4767">
        <v>1</v>
      </c>
    </row>
    <row r="4768" spans="1:4">
      <c r="A4768" s="9" t="s">
        <v>816</v>
      </c>
      <c r="B4768">
        <v>1</v>
      </c>
      <c r="C4768">
        <v>31.2</v>
      </c>
      <c r="D4768">
        <v>2</v>
      </c>
    </row>
    <row r="4769" spans="1:4">
      <c r="A4769" s="9" t="s">
        <v>817</v>
      </c>
      <c r="B4769">
        <v>1</v>
      </c>
      <c r="C4769">
        <v>29.51</v>
      </c>
      <c r="D4769">
        <v>4</v>
      </c>
    </row>
    <row r="4770" spans="1:4">
      <c r="A4770" s="9" t="s">
        <v>818</v>
      </c>
      <c r="B4770">
        <v>1</v>
      </c>
      <c r="C4770">
        <v>32.450000000000003</v>
      </c>
      <c r="D4770">
        <v>5</v>
      </c>
    </row>
    <row r="4771" spans="1:4">
      <c r="A4771" s="9" t="s">
        <v>819</v>
      </c>
      <c r="B4771">
        <v>1</v>
      </c>
      <c r="C4771">
        <v>19.48</v>
      </c>
      <c r="D4771">
        <v>3</v>
      </c>
    </row>
    <row r="4772" spans="1:4">
      <c r="A4772" s="9" t="s">
        <v>820</v>
      </c>
      <c r="B4772">
        <v>1</v>
      </c>
      <c r="C4772">
        <v>9.3000000000000007</v>
      </c>
      <c r="D4772">
        <v>3</v>
      </c>
    </row>
    <row r="4773" spans="1:4">
      <c r="A4773" s="9" t="s">
        <v>821</v>
      </c>
      <c r="B4773">
        <v>1</v>
      </c>
      <c r="C4773">
        <v>5.39</v>
      </c>
      <c r="D4773">
        <v>3</v>
      </c>
    </row>
    <row r="4774" spans="1:4">
      <c r="A4774" s="9" t="s">
        <v>822</v>
      </c>
      <c r="B4774">
        <v>1</v>
      </c>
      <c r="C4774">
        <v>33.049999999999997</v>
      </c>
      <c r="D4774">
        <v>4</v>
      </c>
    </row>
    <row r="4775" spans="1:4">
      <c r="A4775" s="9" t="s">
        <v>823</v>
      </c>
      <c r="B4775">
        <v>1</v>
      </c>
      <c r="C4775">
        <v>32.619999999999997</v>
      </c>
      <c r="D4775">
        <v>8</v>
      </c>
    </row>
    <row r="4776" spans="1:4">
      <c r="A4776" s="9" t="s">
        <v>824</v>
      </c>
      <c r="B4776">
        <v>1</v>
      </c>
      <c r="C4776">
        <v>29.09</v>
      </c>
      <c r="D4776">
        <v>6</v>
      </c>
    </row>
    <row r="4777" spans="1:4">
      <c r="A4777" s="9" t="s">
        <v>825</v>
      </c>
      <c r="B4777">
        <v>1</v>
      </c>
      <c r="C4777">
        <v>41.94</v>
      </c>
      <c r="D4777">
        <v>7</v>
      </c>
    </row>
    <row r="4778" spans="1:4">
      <c r="A4778" s="9" t="s">
        <v>124</v>
      </c>
      <c r="B4778">
        <v>1</v>
      </c>
      <c r="C4778">
        <v>44.39</v>
      </c>
      <c r="D4778">
        <v>4</v>
      </c>
    </row>
    <row r="4779" spans="1:4">
      <c r="A4779" s="9" t="s">
        <v>826</v>
      </c>
      <c r="B4779">
        <v>1</v>
      </c>
      <c r="C4779">
        <v>16.68</v>
      </c>
      <c r="D4779">
        <v>8</v>
      </c>
    </row>
    <row r="4780" spans="1:4">
      <c r="A4780" s="9" t="s">
        <v>827</v>
      </c>
      <c r="B4780">
        <v>1</v>
      </c>
      <c r="C4780">
        <v>27.71</v>
      </c>
      <c r="D4780">
        <v>4</v>
      </c>
    </row>
    <row r="4781" spans="1:4">
      <c r="A4781" s="9" t="s">
        <v>828</v>
      </c>
      <c r="B4781">
        <v>1</v>
      </c>
      <c r="C4781">
        <v>15.65</v>
      </c>
      <c r="D4781">
        <v>2</v>
      </c>
    </row>
    <row r="4782" spans="1:4">
      <c r="A4782" s="9" t="s">
        <v>829</v>
      </c>
      <c r="B4782">
        <v>1</v>
      </c>
      <c r="C4782">
        <v>48.12</v>
      </c>
      <c r="D4782">
        <v>2</v>
      </c>
    </row>
    <row r="4783" spans="1:4">
      <c r="A4783" s="9" t="s">
        <v>830</v>
      </c>
      <c r="B4783">
        <v>1</v>
      </c>
      <c r="C4783">
        <v>4.88</v>
      </c>
      <c r="D4783">
        <v>5</v>
      </c>
    </row>
    <row r="4784" spans="1:4">
      <c r="A4784" s="9" t="s">
        <v>831</v>
      </c>
      <c r="B4784">
        <v>1</v>
      </c>
      <c r="C4784">
        <v>30.32</v>
      </c>
      <c r="D4784">
        <v>1</v>
      </c>
    </row>
    <row r="4785" spans="1:4">
      <c r="A4785" s="9" t="s">
        <v>832</v>
      </c>
      <c r="B4785">
        <v>1</v>
      </c>
      <c r="C4785">
        <v>33.57</v>
      </c>
      <c r="D4785">
        <v>5</v>
      </c>
    </row>
    <row r="4786" spans="1:4">
      <c r="A4786" s="9" t="s">
        <v>833</v>
      </c>
      <c r="B4786">
        <v>1</v>
      </c>
      <c r="C4786">
        <v>30.96</v>
      </c>
      <c r="D4786">
        <v>7</v>
      </c>
    </row>
    <row r="4787" spans="1:4">
      <c r="A4787" s="9" t="s">
        <v>834</v>
      </c>
      <c r="B4787">
        <v>1</v>
      </c>
      <c r="C4787">
        <v>22.57</v>
      </c>
      <c r="D4787">
        <v>3</v>
      </c>
    </row>
    <row r="4788" spans="1:4">
      <c r="A4788" s="9" t="s">
        <v>835</v>
      </c>
      <c r="B4788">
        <v>1</v>
      </c>
      <c r="C4788">
        <v>49.44</v>
      </c>
      <c r="D4788">
        <v>4</v>
      </c>
    </row>
    <row r="4789" spans="1:4">
      <c r="A4789" s="9" t="s">
        <v>125</v>
      </c>
      <c r="B4789">
        <v>1</v>
      </c>
      <c r="C4789">
        <v>19.96</v>
      </c>
      <c r="D4789">
        <v>4</v>
      </c>
    </row>
    <row r="4790" spans="1:4">
      <c r="A4790" s="9" t="s">
        <v>836</v>
      </c>
      <c r="B4790">
        <v>1</v>
      </c>
      <c r="C4790">
        <v>34.35</v>
      </c>
      <c r="D4790">
        <v>6</v>
      </c>
    </row>
    <row r="4791" spans="1:4">
      <c r="A4791" s="9" t="s">
        <v>837</v>
      </c>
      <c r="B4791">
        <v>1</v>
      </c>
      <c r="C4791">
        <v>6.19</v>
      </c>
      <c r="D4791">
        <v>4</v>
      </c>
    </row>
    <row r="4792" spans="1:4">
      <c r="A4792" s="9" t="s">
        <v>838</v>
      </c>
      <c r="B4792">
        <v>1</v>
      </c>
      <c r="C4792">
        <v>26.57</v>
      </c>
      <c r="D4792">
        <v>1</v>
      </c>
    </row>
    <row r="4793" spans="1:4">
      <c r="A4793" s="9" t="s">
        <v>839</v>
      </c>
      <c r="B4793">
        <v>1</v>
      </c>
      <c r="C4793">
        <v>42.08</v>
      </c>
      <c r="D4793">
        <v>6</v>
      </c>
    </row>
    <row r="4794" spans="1:4">
      <c r="A4794" s="9" t="s">
        <v>840</v>
      </c>
      <c r="B4794">
        <v>1</v>
      </c>
      <c r="C4794">
        <v>15.07</v>
      </c>
      <c r="D4794">
        <v>5</v>
      </c>
    </row>
    <row r="4795" spans="1:4">
      <c r="A4795" s="9" t="s">
        <v>841</v>
      </c>
      <c r="B4795">
        <v>1</v>
      </c>
      <c r="C4795">
        <v>9.2100000000000009</v>
      </c>
      <c r="D4795">
        <v>3</v>
      </c>
    </row>
    <row r="4796" spans="1:4">
      <c r="A4796" s="9" t="s">
        <v>842</v>
      </c>
      <c r="B4796">
        <v>1</v>
      </c>
      <c r="C4796">
        <v>8.8699999999999992</v>
      </c>
      <c r="D4796">
        <v>3</v>
      </c>
    </row>
    <row r="4797" spans="1:4">
      <c r="A4797" s="9" t="s">
        <v>843</v>
      </c>
      <c r="B4797">
        <v>1</v>
      </c>
      <c r="C4797">
        <v>9.56</v>
      </c>
      <c r="D4797">
        <v>9</v>
      </c>
    </row>
    <row r="4798" spans="1:4">
      <c r="A4798" s="9" t="s">
        <v>844</v>
      </c>
      <c r="B4798">
        <v>1</v>
      </c>
      <c r="C4798">
        <v>17.829999999999998</v>
      </c>
      <c r="D4798">
        <v>7</v>
      </c>
    </row>
    <row r="4799" spans="1:4">
      <c r="A4799" s="9" t="s">
        <v>845</v>
      </c>
      <c r="B4799">
        <v>1</v>
      </c>
      <c r="C4799">
        <v>28.74</v>
      </c>
      <c r="D4799">
        <v>2</v>
      </c>
    </row>
    <row r="4800" spans="1:4">
      <c r="A4800" s="9" t="s">
        <v>44</v>
      </c>
      <c r="B4800">
        <v>1</v>
      </c>
      <c r="C4800">
        <v>0.17</v>
      </c>
      <c r="D4800">
        <v>9</v>
      </c>
    </row>
    <row r="4801" spans="1:4">
      <c r="A4801" s="9" t="s">
        <v>126</v>
      </c>
      <c r="B4801">
        <v>1</v>
      </c>
      <c r="C4801">
        <v>27.5</v>
      </c>
      <c r="D4801">
        <v>6</v>
      </c>
    </row>
    <row r="4802" spans="1:4">
      <c r="A4802" s="9" t="s">
        <v>846</v>
      </c>
      <c r="B4802">
        <v>1</v>
      </c>
      <c r="C4802">
        <v>45.29</v>
      </c>
      <c r="D4802">
        <v>5</v>
      </c>
    </row>
    <row r="4803" spans="1:4">
      <c r="A4803" s="9" t="s">
        <v>847</v>
      </c>
      <c r="B4803">
        <v>1</v>
      </c>
      <c r="C4803">
        <v>19.3</v>
      </c>
      <c r="D4803">
        <v>5</v>
      </c>
    </row>
    <row r="4804" spans="1:4">
      <c r="A4804" s="9" t="s">
        <v>848</v>
      </c>
      <c r="B4804">
        <v>1</v>
      </c>
      <c r="C4804">
        <v>2.25</v>
      </c>
      <c r="D4804">
        <v>3</v>
      </c>
    </row>
    <row r="4805" spans="1:4">
      <c r="A4805" s="9" t="s">
        <v>849</v>
      </c>
      <c r="B4805">
        <v>1</v>
      </c>
      <c r="C4805">
        <v>45.69</v>
      </c>
      <c r="D4805">
        <v>4</v>
      </c>
    </row>
    <row r="4806" spans="1:4">
      <c r="A4806" s="9" t="s">
        <v>850</v>
      </c>
      <c r="B4806">
        <v>1</v>
      </c>
      <c r="C4806">
        <v>40.270000000000003</v>
      </c>
      <c r="D4806">
        <v>6</v>
      </c>
    </row>
    <row r="4807" spans="1:4">
      <c r="A4807" s="9" t="s">
        <v>851</v>
      </c>
      <c r="B4807">
        <v>1</v>
      </c>
      <c r="C4807">
        <v>2.52</v>
      </c>
      <c r="D4807">
        <v>4</v>
      </c>
    </row>
    <row r="4808" spans="1:4">
      <c r="A4808" s="9" t="s">
        <v>852</v>
      </c>
      <c r="B4808">
        <v>1</v>
      </c>
      <c r="C4808">
        <v>35.07</v>
      </c>
      <c r="D4808">
        <v>7</v>
      </c>
    </row>
    <row r="4809" spans="1:4">
      <c r="A4809" s="9" t="s">
        <v>853</v>
      </c>
      <c r="B4809">
        <v>1</v>
      </c>
      <c r="C4809">
        <v>47.81</v>
      </c>
      <c r="D4809">
        <v>2</v>
      </c>
    </row>
    <row r="4810" spans="1:4">
      <c r="A4810" s="9" t="s">
        <v>854</v>
      </c>
      <c r="B4810">
        <v>1</v>
      </c>
      <c r="C4810">
        <v>47.37</v>
      </c>
      <c r="D4810">
        <v>4</v>
      </c>
    </row>
    <row r="4811" spans="1:4">
      <c r="A4811" s="9" t="s">
        <v>855</v>
      </c>
      <c r="B4811">
        <v>1</v>
      </c>
      <c r="C4811">
        <v>21.09</v>
      </c>
      <c r="D4811">
        <v>7</v>
      </c>
    </row>
    <row r="4812" spans="1:4">
      <c r="A4812" s="9" t="s">
        <v>127</v>
      </c>
      <c r="B4812">
        <v>1</v>
      </c>
      <c r="C4812">
        <v>23.91</v>
      </c>
      <c r="D4812">
        <v>8</v>
      </c>
    </row>
    <row r="4813" spans="1:4">
      <c r="A4813" s="9" t="s">
        <v>856</v>
      </c>
      <c r="B4813">
        <v>1</v>
      </c>
      <c r="C4813">
        <v>26.4</v>
      </c>
      <c r="D4813">
        <v>1</v>
      </c>
    </row>
    <row r="4814" spans="1:4">
      <c r="A4814" s="9" t="s">
        <v>857</v>
      </c>
      <c r="B4814">
        <v>1</v>
      </c>
      <c r="C4814">
        <v>10.46</v>
      </c>
      <c r="D4814">
        <v>7</v>
      </c>
    </row>
    <row r="4815" spans="1:4">
      <c r="A4815" s="9" t="s">
        <v>858</v>
      </c>
      <c r="B4815">
        <v>1</v>
      </c>
      <c r="C4815">
        <v>10.039999999999999</v>
      </c>
      <c r="D4815">
        <v>9</v>
      </c>
    </row>
    <row r="4816" spans="1:4">
      <c r="A4816" s="9" t="s">
        <v>859</v>
      </c>
      <c r="B4816">
        <v>1</v>
      </c>
      <c r="C4816">
        <v>2.4900000000000002</v>
      </c>
      <c r="D4816">
        <v>1</v>
      </c>
    </row>
    <row r="4817" spans="1:4">
      <c r="A4817" s="9" t="s">
        <v>860</v>
      </c>
      <c r="B4817">
        <v>1</v>
      </c>
      <c r="C4817">
        <v>20.28</v>
      </c>
      <c r="D4817">
        <v>4</v>
      </c>
    </row>
    <row r="4818" spans="1:4">
      <c r="A4818" s="9" t="s">
        <v>861</v>
      </c>
      <c r="B4818">
        <v>1</v>
      </c>
      <c r="C4818">
        <v>14.15</v>
      </c>
      <c r="D4818">
        <v>4</v>
      </c>
    </row>
    <row r="4819" spans="1:4">
      <c r="A4819" s="9" t="s">
        <v>862</v>
      </c>
      <c r="B4819">
        <v>1</v>
      </c>
      <c r="C4819">
        <v>31.52</v>
      </c>
      <c r="D4819">
        <v>8</v>
      </c>
    </row>
    <row r="4820" spans="1:4">
      <c r="A4820" s="9" t="s">
        <v>863</v>
      </c>
      <c r="B4820">
        <v>1</v>
      </c>
      <c r="C4820">
        <v>20.92</v>
      </c>
      <c r="D4820">
        <v>2</v>
      </c>
    </row>
    <row r="4821" spans="1:4">
      <c r="A4821" s="9" t="s">
        <v>864</v>
      </c>
      <c r="B4821">
        <v>1</v>
      </c>
      <c r="C4821">
        <v>29.81</v>
      </c>
      <c r="D4821">
        <v>3</v>
      </c>
    </row>
    <row r="4822" spans="1:4">
      <c r="A4822" s="9" t="s">
        <v>865</v>
      </c>
      <c r="B4822">
        <v>1</v>
      </c>
      <c r="C4822">
        <v>19.71</v>
      </c>
      <c r="D4822">
        <v>8</v>
      </c>
    </row>
    <row r="4823" spans="1:4">
      <c r="A4823" s="9" t="s">
        <v>128</v>
      </c>
      <c r="B4823">
        <v>1</v>
      </c>
      <c r="C4823">
        <v>17.14</v>
      </c>
      <c r="D4823">
        <v>3</v>
      </c>
    </row>
    <row r="4824" spans="1:4">
      <c r="A4824" s="9" t="s">
        <v>866</v>
      </c>
      <c r="B4824">
        <v>1</v>
      </c>
      <c r="C4824">
        <v>20.48</v>
      </c>
      <c r="D4824">
        <v>4</v>
      </c>
    </row>
    <row r="4825" spans="1:4">
      <c r="A4825" s="9" t="s">
        <v>867</v>
      </c>
      <c r="B4825">
        <v>1</v>
      </c>
      <c r="C4825">
        <v>19.579999999999998</v>
      </c>
      <c r="D4825">
        <v>9</v>
      </c>
    </row>
    <row r="4826" spans="1:4">
      <c r="A4826" s="9" t="s">
        <v>868</v>
      </c>
      <c r="B4826">
        <v>1</v>
      </c>
      <c r="C4826">
        <v>29.03</v>
      </c>
      <c r="D4826">
        <v>4</v>
      </c>
    </row>
    <row r="4827" spans="1:4">
      <c r="A4827" s="9" t="s">
        <v>869</v>
      </c>
      <c r="B4827">
        <v>1</v>
      </c>
      <c r="C4827">
        <v>15.64</v>
      </c>
      <c r="D4827">
        <v>1</v>
      </c>
    </row>
    <row r="4828" spans="1:4">
      <c r="A4828" s="9" t="s">
        <v>870</v>
      </c>
      <c r="B4828">
        <v>1</v>
      </c>
      <c r="C4828">
        <v>10.199999999999999</v>
      </c>
      <c r="D4828">
        <v>8</v>
      </c>
    </row>
    <row r="4829" spans="1:4">
      <c r="A4829" s="9" t="s">
        <v>871</v>
      </c>
      <c r="B4829">
        <v>1</v>
      </c>
      <c r="C4829">
        <v>48.13</v>
      </c>
      <c r="D4829">
        <v>5</v>
      </c>
    </row>
    <row r="4830" spans="1:4">
      <c r="A4830" s="9" t="s">
        <v>872</v>
      </c>
      <c r="B4830">
        <v>1</v>
      </c>
      <c r="C4830">
        <v>15.71</v>
      </c>
      <c r="D4830">
        <v>1</v>
      </c>
    </row>
    <row r="4831" spans="1:4">
      <c r="A4831" s="9" t="s">
        <v>873</v>
      </c>
      <c r="B4831">
        <v>1</v>
      </c>
      <c r="C4831">
        <v>30.17</v>
      </c>
      <c r="D4831">
        <v>4</v>
      </c>
    </row>
    <row r="4832" spans="1:4">
      <c r="A4832" s="9" t="s">
        <v>874</v>
      </c>
      <c r="B4832">
        <v>1</v>
      </c>
      <c r="C4832">
        <v>46.03</v>
      </c>
      <c r="D4832">
        <v>7</v>
      </c>
    </row>
    <row r="4833" spans="1:4">
      <c r="A4833" s="9" t="s">
        <v>875</v>
      </c>
      <c r="B4833">
        <v>1</v>
      </c>
      <c r="C4833">
        <v>14.64</v>
      </c>
      <c r="D4833">
        <v>9</v>
      </c>
    </row>
    <row r="4834" spans="1:4">
      <c r="A4834" s="9" t="s">
        <v>129</v>
      </c>
      <c r="B4834">
        <v>1</v>
      </c>
      <c r="C4834">
        <v>9.07</v>
      </c>
      <c r="D4834">
        <v>6</v>
      </c>
    </row>
    <row r="4835" spans="1:4">
      <c r="A4835" s="9" t="s">
        <v>876</v>
      </c>
      <c r="B4835">
        <v>1</v>
      </c>
      <c r="C4835">
        <v>49.44</v>
      </c>
      <c r="D4835">
        <v>3</v>
      </c>
    </row>
    <row r="4836" spans="1:4">
      <c r="A4836" s="9" t="s">
        <v>877</v>
      </c>
      <c r="B4836">
        <v>1</v>
      </c>
      <c r="C4836">
        <v>42.35</v>
      </c>
      <c r="D4836">
        <v>6</v>
      </c>
    </row>
    <row r="4837" spans="1:4">
      <c r="A4837" s="9" t="s">
        <v>878</v>
      </c>
      <c r="B4837">
        <v>1</v>
      </c>
      <c r="C4837">
        <v>8.43</v>
      </c>
      <c r="D4837">
        <v>5</v>
      </c>
    </row>
    <row r="4838" spans="1:4">
      <c r="A4838" s="9" t="s">
        <v>879</v>
      </c>
      <c r="B4838">
        <v>1</v>
      </c>
      <c r="C4838">
        <v>2.82</v>
      </c>
      <c r="D4838">
        <v>7</v>
      </c>
    </row>
    <row r="4839" spans="1:4">
      <c r="A4839" s="9" t="s">
        <v>880</v>
      </c>
      <c r="B4839">
        <v>1</v>
      </c>
      <c r="C4839">
        <v>30.98</v>
      </c>
      <c r="D4839">
        <v>2</v>
      </c>
    </row>
    <row r="4840" spans="1:4">
      <c r="A4840" s="9" t="s">
        <v>881</v>
      </c>
      <c r="B4840">
        <v>1</v>
      </c>
      <c r="C4840">
        <v>30.25</v>
      </c>
      <c r="D4840">
        <v>9</v>
      </c>
    </row>
    <row r="4841" spans="1:4">
      <c r="A4841" s="9" t="s">
        <v>882</v>
      </c>
      <c r="B4841">
        <v>1</v>
      </c>
      <c r="C4841">
        <v>37.46</v>
      </c>
      <c r="D4841">
        <v>8</v>
      </c>
    </row>
    <row r="4842" spans="1:4">
      <c r="A4842" s="9" t="s">
        <v>883</v>
      </c>
      <c r="B4842">
        <v>1</v>
      </c>
      <c r="C4842">
        <v>30.81</v>
      </c>
      <c r="D4842">
        <v>2</v>
      </c>
    </row>
    <row r="4843" spans="1:4">
      <c r="A4843" s="9" t="s">
        <v>884</v>
      </c>
      <c r="B4843">
        <v>1</v>
      </c>
      <c r="C4843">
        <v>19.61</v>
      </c>
      <c r="D4843">
        <v>6</v>
      </c>
    </row>
    <row r="4844" spans="1:4">
      <c r="A4844" s="9" t="s">
        <v>885</v>
      </c>
      <c r="B4844">
        <v>1</v>
      </c>
      <c r="C4844">
        <v>14.04</v>
      </c>
      <c r="D4844">
        <v>6</v>
      </c>
    </row>
    <row r="4845" spans="1:4">
      <c r="A4845" s="9" t="s">
        <v>130</v>
      </c>
      <c r="B4845">
        <v>1</v>
      </c>
      <c r="C4845">
        <v>46.66</v>
      </c>
      <c r="D4845">
        <v>6</v>
      </c>
    </row>
    <row r="4846" spans="1:4">
      <c r="A4846" s="9" t="s">
        <v>886</v>
      </c>
      <c r="B4846">
        <v>1</v>
      </c>
      <c r="C4846">
        <v>20.38</v>
      </c>
      <c r="D4846">
        <v>9</v>
      </c>
    </row>
    <row r="4847" spans="1:4">
      <c r="A4847" s="9" t="s">
        <v>887</v>
      </c>
      <c r="B4847">
        <v>1</v>
      </c>
      <c r="C4847">
        <v>37.97</v>
      </c>
      <c r="D4847">
        <v>4</v>
      </c>
    </row>
    <row r="4848" spans="1:4">
      <c r="A4848" s="9" t="s">
        <v>888</v>
      </c>
      <c r="B4848">
        <v>1</v>
      </c>
      <c r="C4848">
        <v>1.23</v>
      </c>
      <c r="D4848">
        <v>3</v>
      </c>
    </row>
    <row r="4849" spans="1:4">
      <c r="A4849" s="9" t="s">
        <v>889</v>
      </c>
      <c r="B4849">
        <v>1</v>
      </c>
      <c r="C4849">
        <v>4.12</v>
      </c>
      <c r="D4849">
        <v>3</v>
      </c>
    </row>
    <row r="4850" spans="1:4">
      <c r="A4850" s="9" t="s">
        <v>890</v>
      </c>
      <c r="B4850">
        <v>1</v>
      </c>
      <c r="C4850">
        <v>41.75</v>
      </c>
      <c r="D4850">
        <v>2</v>
      </c>
    </row>
    <row r="4851" spans="1:4">
      <c r="A4851" s="9" t="s">
        <v>891</v>
      </c>
      <c r="B4851">
        <v>1</v>
      </c>
      <c r="C4851">
        <v>3.79</v>
      </c>
      <c r="D4851">
        <v>3</v>
      </c>
    </row>
    <row r="4852" spans="1:4">
      <c r="A4852" s="9" t="s">
        <v>892</v>
      </c>
      <c r="B4852">
        <v>1</v>
      </c>
      <c r="C4852">
        <v>14.14</v>
      </c>
      <c r="D4852">
        <v>6</v>
      </c>
    </row>
    <row r="4853" spans="1:4">
      <c r="A4853" s="9" t="s">
        <v>893</v>
      </c>
      <c r="B4853">
        <v>1</v>
      </c>
      <c r="C4853">
        <v>22.2</v>
      </c>
      <c r="D4853">
        <v>9</v>
      </c>
    </row>
    <row r="4854" spans="1:4">
      <c r="A4854" s="9" t="s">
        <v>894</v>
      </c>
      <c r="B4854">
        <v>1</v>
      </c>
      <c r="C4854">
        <v>30.14</v>
      </c>
      <c r="D4854">
        <v>1</v>
      </c>
    </row>
    <row r="4855" spans="1:4">
      <c r="A4855" s="9" t="s">
        <v>895</v>
      </c>
      <c r="B4855">
        <v>1</v>
      </c>
      <c r="C4855">
        <v>12.54</v>
      </c>
      <c r="D4855">
        <v>3</v>
      </c>
    </row>
    <row r="4856" spans="1:4">
      <c r="A4856" s="9" t="s">
        <v>131</v>
      </c>
      <c r="B4856">
        <v>1</v>
      </c>
      <c r="C4856">
        <v>28.14</v>
      </c>
      <c r="D4856">
        <v>4</v>
      </c>
    </row>
    <row r="4857" spans="1:4">
      <c r="A4857" s="9" t="s">
        <v>896</v>
      </c>
      <c r="B4857">
        <v>1</v>
      </c>
      <c r="C4857">
        <v>47.45</v>
      </c>
      <c r="D4857">
        <v>2</v>
      </c>
    </row>
    <row r="4858" spans="1:4">
      <c r="A4858" s="9" t="s">
        <v>897</v>
      </c>
      <c r="B4858">
        <v>1</v>
      </c>
      <c r="C4858">
        <v>1.03</v>
      </c>
      <c r="D4858">
        <v>7</v>
      </c>
    </row>
    <row r="4859" spans="1:4">
      <c r="A4859" s="9" t="s">
        <v>898</v>
      </c>
      <c r="B4859">
        <v>1</v>
      </c>
      <c r="C4859">
        <v>15.13</v>
      </c>
      <c r="D4859">
        <v>7</v>
      </c>
    </row>
    <row r="4860" spans="1:4">
      <c r="A4860" s="9" t="s">
        <v>899</v>
      </c>
      <c r="B4860">
        <v>1</v>
      </c>
      <c r="C4860">
        <v>32.76</v>
      </c>
      <c r="D4860">
        <v>8</v>
      </c>
    </row>
    <row r="4861" spans="1:4">
      <c r="A4861" s="9" t="s">
        <v>900</v>
      </c>
      <c r="B4861">
        <v>1</v>
      </c>
      <c r="C4861">
        <v>6.46</v>
      </c>
      <c r="D4861">
        <v>7</v>
      </c>
    </row>
    <row r="4862" spans="1:4">
      <c r="A4862" s="9" t="s">
        <v>901</v>
      </c>
      <c r="B4862">
        <v>1</v>
      </c>
      <c r="C4862">
        <v>6.33</v>
      </c>
      <c r="D4862">
        <v>9</v>
      </c>
    </row>
    <row r="4863" spans="1:4">
      <c r="A4863" s="9" t="s">
        <v>902</v>
      </c>
      <c r="B4863">
        <v>1</v>
      </c>
      <c r="C4863">
        <v>7.97</v>
      </c>
      <c r="D4863">
        <v>5</v>
      </c>
    </row>
    <row r="4864" spans="1:4">
      <c r="A4864" s="9" t="s">
        <v>903</v>
      </c>
      <c r="B4864">
        <v>1</v>
      </c>
      <c r="C4864">
        <v>19.579999999999998</v>
      </c>
      <c r="D4864">
        <v>9</v>
      </c>
    </row>
    <row r="4865" spans="1:4">
      <c r="A4865" s="9" t="s">
        <v>904</v>
      </c>
      <c r="B4865">
        <v>1</v>
      </c>
      <c r="C4865">
        <v>46.35</v>
      </c>
      <c r="D4865">
        <v>5</v>
      </c>
    </row>
    <row r="4866" spans="1:4">
      <c r="A4866" s="9" t="s">
        <v>905</v>
      </c>
      <c r="B4866">
        <v>1</v>
      </c>
      <c r="C4866">
        <v>45.64</v>
      </c>
      <c r="D4866">
        <v>2</v>
      </c>
    </row>
    <row r="4867" spans="1:4">
      <c r="A4867" s="9" t="s">
        <v>132</v>
      </c>
      <c r="B4867">
        <v>1</v>
      </c>
      <c r="C4867">
        <v>0.41</v>
      </c>
      <c r="D4867">
        <v>3</v>
      </c>
    </row>
    <row r="4868" spans="1:4">
      <c r="A4868" s="9" t="s">
        <v>906</v>
      </c>
      <c r="B4868">
        <v>1</v>
      </c>
      <c r="C4868">
        <v>0.26</v>
      </c>
      <c r="D4868">
        <v>1</v>
      </c>
    </row>
    <row r="4869" spans="1:4">
      <c r="A4869" s="9" t="s">
        <v>907</v>
      </c>
      <c r="B4869">
        <v>1</v>
      </c>
      <c r="C4869">
        <v>47.28</v>
      </c>
      <c r="D4869">
        <v>7</v>
      </c>
    </row>
    <row r="4870" spans="1:4">
      <c r="A4870" s="9" t="s">
        <v>908</v>
      </c>
      <c r="B4870">
        <v>1</v>
      </c>
      <c r="C4870">
        <v>43.94</v>
      </c>
      <c r="D4870">
        <v>2</v>
      </c>
    </row>
    <row r="4871" spans="1:4">
      <c r="A4871" s="9" t="s">
        <v>909</v>
      </c>
      <c r="B4871">
        <v>1</v>
      </c>
      <c r="C4871">
        <v>24.67</v>
      </c>
      <c r="D4871">
        <v>5</v>
      </c>
    </row>
    <row r="4872" spans="1:4">
      <c r="A4872" s="9" t="s">
        <v>910</v>
      </c>
      <c r="B4872">
        <v>1</v>
      </c>
      <c r="C4872">
        <v>48.63</v>
      </c>
      <c r="D4872">
        <v>7</v>
      </c>
    </row>
    <row r="4873" spans="1:4">
      <c r="A4873" s="9" t="s">
        <v>911</v>
      </c>
      <c r="B4873">
        <v>1</v>
      </c>
      <c r="C4873">
        <v>40.44</v>
      </c>
      <c r="D4873">
        <v>6</v>
      </c>
    </row>
    <row r="4874" spans="1:4">
      <c r="A4874" s="9" t="s">
        <v>912</v>
      </c>
      <c r="B4874">
        <v>1</v>
      </c>
      <c r="C4874">
        <v>46.11</v>
      </c>
      <c r="D4874">
        <v>5</v>
      </c>
    </row>
    <row r="4875" spans="1:4">
      <c r="A4875" s="9" t="s">
        <v>913</v>
      </c>
      <c r="B4875">
        <v>1</v>
      </c>
      <c r="C4875">
        <v>41.43</v>
      </c>
      <c r="D4875">
        <v>3</v>
      </c>
    </row>
    <row r="4876" spans="1:4">
      <c r="A4876" s="9" t="s">
        <v>914</v>
      </c>
      <c r="B4876">
        <v>1</v>
      </c>
      <c r="C4876">
        <v>5.91</v>
      </c>
      <c r="D4876">
        <v>2</v>
      </c>
    </row>
    <row r="4877" spans="1:4">
      <c r="A4877" s="9" t="s">
        <v>915</v>
      </c>
      <c r="B4877">
        <v>1</v>
      </c>
      <c r="C4877">
        <v>31.76</v>
      </c>
      <c r="D4877">
        <v>3</v>
      </c>
    </row>
    <row r="4878" spans="1:4">
      <c r="A4878" s="9" t="s">
        <v>133</v>
      </c>
      <c r="B4878">
        <v>1</v>
      </c>
      <c r="C4878">
        <v>8.02</v>
      </c>
      <c r="D4878">
        <v>1</v>
      </c>
    </row>
    <row r="4879" spans="1:4">
      <c r="A4879" s="9" t="s">
        <v>916</v>
      </c>
      <c r="B4879">
        <v>1</v>
      </c>
      <c r="C4879">
        <v>41.52</v>
      </c>
      <c r="D4879">
        <v>7</v>
      </c>
    </row>
    <row r="4880" spans="1:4">
      <c r="A4880" s="9" t="s">
        <v>917</v>
      </c>
      <c r="B4880">
        <v>1</v>
      </c>
      <c r="C4880">
        <v>32.19</v>
      </c>
      <c r="D4880">
        <v>7</v>
      </c>
    </row>
    <row r="4881" spans="1:4">
      <c r="A4881" s="9" t="s">
        <v>918</v>
      </c>
      <c r="B4881">
        <v>1</v>
      </c>
      <c r="C4881">
        <v>20.29</v>
      </c>
      <c r="D4881">
        <v>9</v>
      </c>
    </row>
    <row r="4882" spans="1:4">
      <c r="A4882" s="9" t="s">
        <v>919</v>
      </c>
      <c r="B4882">
        <v>1</v>
      </c>
      <c r="C4882">
        <v>45.27</v>
      </c>
      <c r="D4882">
        <v>7</v>
      </c>
    </row>
    <row r="4883" spans="1:4">
      <c r="A4883" s="9" t="s">
        <v>920</v>
      </c>
      <c r="B4883">
        <v>1</v>
      </c>
      <c r="C4883">
        <v>18.190000000000001</v>
      </c>
      <c r="D4883">
        <v>7</v>
      </c>
    </row>
    <row r="4884" spans="1:4">
      <c r="A4884" s="9" t="s">
        <v>921</v>
      </c>
      <c r="B4884">
        <v>1</v>
      </c>
      <c r="C4884">
        <v>7.96</v>
      </c>
      <c r="D4884">
        <v>1</v>
      </c>
    </row>
    <row r="4885" spans="1:4">
      <c r="A4885" s="9" t="s">
        <v>922</v>
      </c>
      <c r="B4885">
        <v>1</v>
      </c>
      <c r="C4885">
        <v>43.39</v>
      </c>
      <c r="D4885">
        <v>6</v>
      </c>
    </row>
    <row r="4886" spans="1:4">
      <c r="A4886" s="9" t="s">
        <v>923</v>
      </c>
      <c r="B4886">
        <v>1</v>
      </c>
      <c r="C4886">
        <v>20.18</v>
      </c>
      <c r="D4886">
        <v>7</v>
      </c>
    </row>
    <row r="4887" spans="1:4">
      <c r="A4887" s="9" t="s">
        <v>924</v>
      </c>
      <c r="B4887">
        <v>1</v>
      </c>
      <c r="C4887">
        <v>44.45</v>
      </c>
      <c r="D4887">
        <v>2</v>
      </c>
    </row>
    <row r="4888" spans="1:4">
      <c r="A4888" s="9" t="s">
        <v>925</v>
      </c>
      <c r="B4888">
        <v>1</v>
      </c>
      <c r="C4888">
        <v>5.56</v>
      </c>
      <c r="D4888">
        <v>1</v>
      </c>
    </row>
    <row r="4889" spans="1:4">
      <c r="A4889" s="9" t="s">
        <v>134</v>
      </c>
      <c r="B4889">
        <v>1</v>
      </c>
      <c r="C4889">
        <v>47.94</v>
      </c>
      <c r="D4889">
        <v>6</v>
      </c>
    </row>
    <row r="4890" spans="1:4">
      <c r="A4890" s="9" t="s">
        <v>926</v>
      </c>
      <c r="B4890">
        <v>1</v>
      </c>
      <c r="C4890">
        <v>19.059999999999999</v>
      </c>
      <c r="D4890">
        <v>9</v>
      </c>
    </row>
    <row r="4891" spans="1:4">
      <c r="A4891" s="9" t="s">
        <v>927</v>
      </c>
      <c r="B4891">
        <v>1</v>
      </c>
      <c r="C4891">
        <v>23.46</v>
      </c>
      <c r="D4891">
        <v>1</v>
      </c>
    </row>
    <row r="4892" spans="1:4">
      <c r="A4892" s="9" t="s">
        <v>928</v>
      </c>
      <c r="B4892">
        <v>1</v>
      </c>
      <c r="C4892">
        <v>26.54</v>
      </c>
      <c r="D4892">
        <v>5</v>
      </c>
    </row>
    <row r="4893" spans="1:4">
      <c r="A4893" s="9" t="s">
        <v>929</v>
      </c>
      <c r="B4893">
        <v>1</v>
      </c>
      <c r="C4893">
        <v>9.41</v>
      </c>
      <c r="D4893">
        <v>2</v>
      </c>
    </row>
    <row r="4894" spans="1:4">
      <c r="A4894" s="9" t="s">
        <v>930</v>
      </c>
      <c r="B4894">
        <v>1</v>
      </c>
      <c r="C4894">
        <v>28.76</v>
      </c>
      <c r="D4894">
        <v>6</v>
      </c>
    </row>
    <row r="4895" spans="1:4">
      <c r="A4895" s="9" t="s">
        <v>931</v>
      </c>
      <c r="B4895">
        <v>1</v>
      </c>
      <c r="C4895">
        <v>5.46</v>
      </c>
      <c r="D4895">
        <v>3</v>
      </c>
    </row>
    <row r="4896" spans="1:4">
      <c r="A4896" s="9" t="s">
        <v>932</v>
      </c>
      <c r="B4896">
        <v>1</v>
      </c>
      <c r="C4896">
        <v>22.51</v>
      </c>
      <c r="D4896">
        <v>1</v>
      </c>
    </row>
    <row r="4897" spans="1:4">
      <c r="A4897" s="9" t="s">
        <v>933</v>
      </c>
      <c r="B4897">
        <v>1</v>
      </c>
      <c r="C4897">
        <v>44.79</v>
      </c>
      <c r="D4897">
        <v>5</v>
      </c>
    </row>
    <row r="4898" spans="1:4">
      <c r="A4898" s="9" t="s">
        <v>934</v>
      </c>
      <c r="B4898">
        <v>1</v>
      </c>
      <c r="C4898">
        <v>40.47</v>
      </c>
      <c r="D4898">
        <v>2</v>
      </c>
    </row>
    <row r="4899" spans="1:4">
      <c r="A4899" s="9" t="s">
        <v>935</v>
      </c>
      <c r="B4899">
        <v>1</v>
      </c>
      <c r="C4899">
        <v>22.97</v>
      </c>
      <c r="D4899">
        <v>5</v>
      </c>
    </row>
    <row r="4900" spans="1:4">
      <c r="A4900" s="9" t="s">
        <v>135</v>
      </c>
      <c r="B4900">
        <v>1</v>
      </c>
      <c r="C4900">
        <v>13.55</v>
      </c>
      <c r="D4900">
        <v>3</v>
      </c>
    </row>
    <row r="4901" spans="1:4">
      <c r="A4901" s="9" t="s">
        <v>936</v>
      </c>
      <c r="B4901">
        <v>1</v>
      </c>
      <c r="C4901">
        <v>8.01</v>
      </c>
      <c r="D4901">
        <v>9</v>
      </c>
    </row>
    <row r="4902" spans="1:4">
      <c r="A4902" s="9" t="s">
        <v>937</v>
      </c>
      <c r="B4902">
        <v>1</v>
      </c>
      <c r="C4902">
        <v>42.01</v>
      </c>
      <c r="D4902">
        <v>7</v>
      </c>
    </row>
    <row r="4903" spans="1:4">
      <c r="A4903" s="9" t="s">
        <v>938</v>
      </c>
      <c r="B4903">
        <v>1</v>
      </c>
      <c r="C4903">
        <v>28.46</v>
      </c>
      <c r="D4903">
        <v>8</v>
      </c>
    </row>
    <row r="4904" spans="1:4">
      <c r="A4904" s="9" t="s">
        <v>939</v>
      </c>
      <c r="B4904">
        <v>1</v>
      </c>
      <c r="C4904">
        <v>16.989999999999998</v>
      </c>
      <c r="D4904">
        <v>4</v>
      </c>
    </row>
    <row r="4905" spans="1:4">
      <c r="A4905" s="9" t="s">
        <v>940</v>
      </c>
      <c r="B4905">
        <v>1</v>
      </c>
      <c r="C4905">
        <v>24.24</v>
      </c>
      <c r="D4905">
        <v>1</v>
      </c>
    </row>
    <row r="4906" spans="1:4">
      <c r="A4906" s="9" t="s">
        <v>941</v>
      </c>
      <c r="B4906">
        <v>1</v>
      </c>
      <c r="C4906">
        <v>16.489999999999998</v>
      </c>
      <c r="D4906">
        <v>9</v>
      </c>
    </row>
    <row r="4907" spans="1:4">
      <c r="A4907" s="9" t="s">
        <v>942</v>
      </c>
      <c r="B4907">
        <v>1</v>
      </c>
      <c r="C4907">
        <v>48.79</v>
      </c>
      <c r="D4907">
        <v>5</v>
      </c>
    </row>
    <row r="4908" spans="1:4">
      <c r="A4908" s="9" t="s">
        <v>943</v>
      </c>
      <c r="B4908">
        <v>1</v>
      </c>
      <c r="C4908">
        <v>22.17</v>
      </c>
      <c r="D4908">
        <v>8</v>
      </c>
    </row>
    <row r="4909" spans="1:4">
      <c r="A4909" s="9" t="s">
        <v>944</v>
      </c>
      <c r="B4909">
        <v>1</v>
      </c>
      <c r="C4909">
        <v>45.04</v>
      </c>
      <c r="D4909">
        <v>5</v>
      </c>
    </row>
    <row r="4910" spans="1:4">
      <c r="A4910" s="9" t="s">
        <v>945</v>
      </c>
      <c r="B4910">
        <v>1</v>
      </c>
      <c r="C4910">
        <v>35.479999999999997</v>
      </c>
      <c r="D4910">
        <v>1</v>
      </c>
    </row>
    <row r="4911" spans="1:4">
      <c r="A4911" s="9" t="s">
        <v>47</v>
      </c>
      <c r="B4911">
        <v>1</v>
      </c>
      <c r="C4911">
        <v>1.94</v>
      </c>
      <c r="D4911">
        <v>9</v>
      </c>
    </row>
    <row r="4912" spans="1:4">
      <c r="A4912" s="9" t="s">
        <v>136</v>
      </c>
      <c r="B4912">
        <v>1</v>
      </c>
      <c r="C4912">
        <v>16.82</v>
      </c>
      <c r="D4912">
        <v>6</v>
      </c>
    </row>
    <row r="4913" spans="1:4">
      <c r="A4913" s="9" t="s">
        <v>946</v>
      </c>
      <c r="B4913">
        <v>1</v>
      </c>
      <c r="C4913">
        <v>45.97</v>
      </c>
      <c r="D4913">
        <v>7</v>
      </c>
    </row>
    <row r="4914" spans="1:4">
      <c r="A4914" s="9" t="s">
        <v>947</v>
      </c>
      <c r="B4914">
        <v>1</v>
      </c>
      <c r="C4914">
        <v>43.85</v>
      </c>
      <c r="D4914">
        <v>5</v>
      </c>
    </row>
    <row r="4915" spans="1:4">
      <c r="A4915" s="9" t="s">
        <v>948</v>
      </c>
      <c r="B4915">
        <v>1</v>
      </c>
      <c r="C4915">
        <v>0.72</v>
      </c>
      <c r="D4915">
        <v>8</v>
      </c>
    </row>
    <row r="4916" spans="1:4">
      <c r="A4916" s="9" t="s">
        <v>949</v>
      </c>
      <c r="B4916">
        <v>1</v>
      </c>
      <c r="C4916">
        <v>38.64</v>
      </c>
      <c r="D4916">
        <v>9</v>
      </c>
    </row>
    <row r="4917" spans="1:4">
      <c r="A4917" s="9" t="s">
        <v>950</v>
      </c>
      <c r="B4917">
        <v>1</v>
      </c>
      <c r="C4917">
        <v>38.11</v>
      </c>
      <c r="D4917">
        <v>7</v>
      </c>
    </row>
    <row r="4918" spans="1:4">
      <c r="A4918" s="9" t="s">
        <v>951</v>
      </c>
      <c r="B4918">
        <v>1</v>
      </c>
      <c r="C4918">
        <v>33.94</v>
      </c>
      <c r="D4918">
        <v>6</v>
      </c>
    </row>
    <row r="4919" spans="1:4">
      <c r="A4919" s="9" t="s">
        <v>952</v>
      </c>
      <c r="B4919">
        <v>1</v>
      </c>
      <c r="C4919">
        <v>46.91</v>
      </c>
      <c r="D4919">
        <v>2</v>
      </c>
    </row>
    <row r="4920" spans="1:4">
      <c r="A4920" s="9" t="s">
        <v>953</v>
      </c>
      <c r="B4920">
        <v>1</v>
      </c>
      <c r="C4920">
        <v>43.1</v>
      </c>
      <c r="D4920">
        <v>5</v>
      </c>
    </row>
    <row r="4921" spans="1:4">
      <c r="A4921" s="9" t="s">
        <v>954</v>
      </c>
      <c r="B4921">
        <v>1</v>
      </c>
      <c r="C4921">
        <v>13.33</v>
      </c>
      <c r="D4921">
        <v>4</v>
      </c>
    </row>
    <row r="4922" spans="1:4">
      <c r="A4922" s="9" t="s">
        <v>955</v>
      </c>
      <c r="B4922">
        <v>1</v>
      </c>
      <c r="C4922">
        <v>38.5</v>
      </c>
      <c r="D4922">
        <v>7</v>
      </c>
    </row>
    <row r="4923" spans="1:4">
      <c r="A4923" s="9" t="s">
        <v>137</v>
      </c>
      <c r="B4923">
        <v>1</v>
      </c>
      <c r="C4923">
        <v>30.13</v>
      </c>
      <c r="D4923">
        <v>1</v>
      </c>
    </row>
    <row r="4924" spans="1:4">
      <c r="A4924" s="9" t="s">
        <v>956</v>
      </c>
      <c r="B4924">
        <v>1</v>
      </c>
      <c r="C4924">
        <v>14.25</v>
      </c>
      <c r="D4924">
        <v>1</v>
      </c>
    </row>
    <row r="4925" spans="1:4">
      <c r="A4925" s="9" t="s">
        <v>957</v>
      </c>
      <c r="B4925">
        <v>1</v>
      </c>
      <c r="C4925">
        <v>49.39</v>
      </c>
      <c r="D4925">
        <v>9</v>
      </c>
    </row>
    <row r="4926" spans="1:4">
      <c r="A4926" s="9" t="s">
        <v>958</v>
      </c>
      <c r="B4926">
        <v>1</v>
      </c>
      <c r="C4926">
        <v>22.44</v>
      </c>
      <c r="D4926">
        <v>8</v>
      </c>
    </row>
    <row r="4927" spans="1:4">
      <c r="A4927" s="9" t="s">
        <v>959</v>
      </c>
      <c r="B4927">
        <v>1</v>
      </c>
      <c r="C4927">
        <v>2.85</v>
      </c>
      <c r="D4927">
        <v>5</v>
      </c>
    </row>
    <row r="4928" spans="1:4">
      <c r="A4928" s="9" t="s">
        <v>960</v>
      </c>
      <c r="B4928">
        <v>1</v>
      </c>
      <c r="C4928">
        <v>35.21</v>
      </c>
      <c r="D4928">
        <v>8</v>
      </c>
    </row>
    <row r="4929" spans="1:4">
      <c r="A4929" s="9" t="s">
        <v>961</v>
      </c>
      <c r="B4929">
        <v>1</v>
      </c>
      <c r="C4929">
        <v>7.55</v>
      </c>
      <c r="D4929">
        <v>5</v>
      </c>
    </row>
    <row r="4930" spans="1:4">
      <c r="A4930" s="9" t="s">
        <v>962</v>
      </c>
      <c r="B4930">
        <v>1</v>
      </c>
      <c r="C4930">
        <v>12.78</v>
      </c>
      <c r="D4930">
        <v>6</v>
      </c>
    </row>
    <row r="4931" spans="1:4">
      <c r="A4931" s="9" t="s">
        <v>963</v>
      </c>
      <c r="B4931">
        <v>1</v>
      </c>
      <c r="C4931">
        <v>26.54</v>
      </c>
      <c r="D4931">
        <v>5</v>
      </c>
    </row>
    <row r="4932" spans="1:4">
      <c r="A4932" s="9" t="s">
        <v>964</v>
      </c>
      <c r="B4932">
        <v>1</v>
      </c>
      <c r="C4932">
        <v>1.5</v>
      </c>
      <c r="D4932">
        <v>9</v>
      </c>
    </row>
    <row r="4933" spans="1:4">
      <c r="A4933" s="9" t="s">
        <v>965</v>
      </c>
      <c r="B4933">
        <v>1</v>
      </c>
      <c r="C4933">
        <v>49.85</v>
      </c>
      <c r="D4933">
        <v>6</v>
      </c>
    </row>
    <row r="4934" spans="1:4">
      <c r="A4934" s="9" t="s">
        <v>138</v>
      </c>
      <c r="B4934">
        <v>1</v>
      </c>
      <c r="C4934">
        <v>47.26</v>
      </c>
      <c r="D4934">
        <v>5</v>
      </c>
    </row>
    <row r="4935" spans="1:4">
      <c r="A4935" s="9" t="s">
        <v>966</v>
      </c>
      <c r="B4935">
        <v>1</v>
      </c>
      <c r="C4935">
        <v>10.82</v>
      </c>
      <c r="D4935">
        <v>3</v>
      </c>
    </row>
    <row r="4936" spans="1:4">
      <c r="A4936" s="9" t="s">
        <v>967</v>
      </c>
      <c r="B4936">
        <v>1</v>
      </c>
      <c r="C4936">
        <v>48.27</v>
      </c>
      <c r="D4936">
        <v>9</v>
      </c>
    </row>
    <row r="4937" spans="1:4">
      <c r="A4937" s="9" t="s">
        <v>968</v>
      </c>
      <c r="B4937">
        <v>1</v>
      </c>
      <c r="C4937">
        <v>34.94</v>
      </c>
      <c r="D4937">
        <v>1</v>
      </c>
    </row>
    <row r="4938" spans="1:4">
      <c r="A4938" s="9" t="s">
        <v>969</v>
      </c>
      <c r="B4938">
        <v>1</v>
      </c>
      <c r="C4938">
        <v>43.41</v>
      </c>
      <c r="D4938">
        <v>4</v>
      </c>
    </row>
    <row r="4939" spans="1:4">
      <c r="A4939" s="9" t="s">
        <v>970</v>
      </c>
      <c r="B4939">
        <v>1</v>
      </c>
      <c r="C4939">
        <v>3.61</v>
      </c>
      <c r="D4939">
        <v>8</v>
      </c>
    </row>
    <row r="4940" spans="1:4">
      <c r="A4940" s="9" t="s">
        <v>971</v>
      </c>
      <c r="B4940">
        <v>1</v>
      </c>
      <c r="C4940">
        <v>35.1</v>
      </c>
      <c r="D4940">
        <v>9</v>
      </c>
    </row>
    <row r="4941" spans="1:4">
      <c r="A4941" s="9" t="s">
        <v>972</v>
      </c>
      <c r="B4941">
        <v>1</v>
      </c>
      <c r="C4941">
        <v>47.07</v>
      </c>
      <c r="D4941">
        <v>5</v>
      </c>
    </row>
    <row r="4942" spans="1:4">
      <c r="A4942" s="9" t="s">
        <v>973</v>
      </c>
      <c r="B4942">
        <v>1</v>
      </c>
      <c r="C4942">
        <v>37.26</v>
      </c>
      <c r="D4942">
        <v>3</v>
      </c>
    </row>
    <row r="4943" spans="1:4">
      <c r="A4943" s="9" t="s">
        <v>974</v>
      </c>
      <c r="B4943">
        <v>1</v>
      </c>
      <c r="C4943">
        <v>4.24</v>
      </c>
      <c r="D4943">
        <v>3</v>
      </c>
    </row>
    <row r="4944" spans="1:4">
      <c r="A4944" s="9" t="s">
        <v>975</v>
      </c>
      <c r="B4944">
        <v>1</v>
      </c>
      <c r="C4944">
        <v>47.45</v>
      </c>
      <c r="D4944">
        <v>8</v>
      </c>
    </row>
    <row r="4945" spans="1:4">
      <c r="A4945" s="9" t="s">
        <v>139</v>
      </c>
      <c r="B4945">
        <v>1</v>
      </c>
      <c r="C4945">
        <v>24.54</v>
      </c>
      <c r="D4945">
        <v>1</v>
      </c>
    </row>
    <row r="4946" spans="1:4">
      <c r="A4946" s="9" t="s">
        <v>976</v>
      </c>
      <c r="B4946">
        <v>1</v>
      </c>
      <c r="C4946">
        <v>22.96</v>
      </c>
      <c r="D4946">
        <v>2</v>
      </c>
    </row>
    <row r="4947" spans="1:4">
      <c r="A4947" s="9" t="s">
        <v>977</v>
      </c>
      <c r="B4947">
        <v>1</v>
      </c>
      <c r="C4947">
        <v>10.73</v>
      </c>
      <c r="D4947">
        <v>6</v>
      </c>
    </row>
    <row r="4948" spans="1:4">
      <c r="A4948" s="9" t="s">
        <v>978</v>
      </c>
      <c r="B4948">
        <v>1</v>
      </c>
      <c r="C4948">
        <v>43.93</v>
      </c>
      <c r="D4948">
        <v>6</v>
      </c>
    </row>
    <row r="4949" spans="1:4">
      <c r="A4949" s="9" t="s">
        <v>979</v>
      </c>
      <c r="B4949">
        <v>1</v>
      </c>
      <c r="C4949">
        <v>17.760000000000002</v>
      </c>
      <c r="D4949">
        <v>6</v>
      </c>
    </row>
    <row r="4950" spans="1:4">
      <c r="A4950" s="9" t="s">
        <v>980</v>
      </c>
      <c r="B4950">
        <v>1</v>
      </c>
      <c r="C4950">
        <v>33.24</v>
      </c>
      <c r="D4950">
        <v>2</v>
      </c>
    </row>
    <row r="4951" spans="1:4">
      <c r="A4951" s="9" t="s">
        <v>981</v>
      </c>
      <c r="B4951">
        <v>1</v>
      </c>
      <c r="C4951">
        <v>17.89</v>
      </c>
      <c r="D4951">
        <v>7</v>
      </c>
    </row>
    <row r="4952" spans="1:4">
      <c r="A4952" s="9" t="s">
        <v>982</v>
      </c>
      <c r="B4952">
        <v>1</v>
      </c>
      <c r="C4952">
        <v>31.86</v>
      </c>
      <c r="D4952">
        <v>3</v>
      </c>
    </row>
    <row r="4953" spans="1:4">
      <c r="A4953" s="9" t="s">
        <v>983</v>
      </c>
      <c r="B4953">
        <v>1</v>
      </c>
      <c r="C4953">
        <v>2.92</v>
      </c>
      <c r="D4953">
        <v>5</v>
      </c>
    </row>
    <row r="4954" spans="1:4">
      <c r="A4954" s="9" t="s">
        <v>984</v>
      </c>
      <c r="B4954">
        <v>1</v>
      </c>
      <c r="C4954">
        <v>23.33</v>
      </c>
      <c r="D4954">
        <v>5</v>
      </c>
    </row>
    <row r="4955" spans="1:4">
      <c r="A4955" s="9" t="s">
        <v>985</v>
      </c>
      <c r="B4955">
        <v>1</v>
      </c>
      <c r="C4955">
        <v>18.22</v>
      </c>
      <c r="D4955">
        <v>4</v>
      </c>
    </row>
    <row r="4956" spans="1:4">
      <c r="A4956" s="9" t="s">
        <v>140</v>
      </c>
      <c r="B4956">
        <v>1</v>
      </c>
      <c r="C4956">
        <v>38.65</v>
      </c>
      <c r="D4956">
        <v>6</v>
      </c>
    </row>
    <row r="4957" spans="1:4">
      <c r="A4957" s="9" t="s">
        <v>986</v>
      </c>
      <c r="B4957">
        <v>1</v>
      </c>
      <c r="C4957">
        <v>8.99</v>
      </c>
      <c r="D4957">
        <v>6</v>
      </c>
    </row>
    <row r="4958" spans="1:4">
      <c r="A4958" s="9" t="s">
        <v>987</v>
      </c>
      <c r="B4958">
        <v>1</v>
      </c>
      <c r="C4958">
        <v>33.11</v>
      </c>
      <c r="D4958">
        <v>6</v>
      </c>
    </row>
    <row r="4959" spans="1:4">
      <c r="A4959" s="9" t="s">
        <v>988</v>
      </c>
      <c r="B4959">
        <v>1</v>
      </c>
      <c r="C4959">
        <v>13.83</v>
      </c>
      <c r="D4959">
        <v>5</v>
      </c>
    </row>
    <row r="4960" spans="1:4">
      <c r="A4960" s="9" t="s">
        <v>989</v>
      </c>
      <c r="B4960">
        <v>1</v>
      </c>
      <c r="C4960">
        <v>28.71</v>
      </c>
      <c r="D4960">
        <v>6</v>
      </c>
    </row>
    <row r="4961" spans="1:4">
      <c r="A4961" s="9" t="s">
        <v>990</v>
      </c>
      <c r="B4961">
        <v>1</v>
      </c>
      <c r="C4961">
        <v>35.950000000000003</v>
      </c>
      <c r="D4961">
        <v>4</v>
      </c>
    </row>
    <row r="4962" spans="1:4">
      <c r="A4962" s="9" t="s">
        <v>991</v>
      </c>
      <c r="B4962">
        <v>1</v>
      </c>
      <c r="C4962">
        <v>28.72</v>
      </c>
      <c r="D4962">
        <v>8</v>
      </c>
    </row>
    <row r="4963" spans="1:4">
      <c r="A4963" s="9" t="s">
        <v>992</v>
      </c>
      <c r="B4963">
        <v>1</v>
      </c>
      <c r="C4963">
        <v>14.78</v>
      </c>
      <c r="D4963">
        <v>8</v>
      </c>
    </row>
    <row r="4964" spans="1:4">
      <c r="A4964" s="9" t="s">
        <v>993</v>
      </c>
      <c r="B4964">
        <v>1</v>
      </c>
      <c r="C4964">
        <v>25.35</v>
      </c>
      <c r="D4964">
        <v>8</v>
      </c>
    </row>
    <row r="4965" spans="1:4">
      <c r="A4965" s="9" t="s">
        <v>994</v>
      </c>
      <c r="B4965">
        <v>1</v>
      </c>
      <c r="C4965">
        <v>10.35</v>
      </c>
      <c r="D4965">
        <v>2</v>
      </c>
    </row>
    <row r="4966" spans="1:4">
      <c r="A4966" s="9" t="s">
        <v>995</v>
      </c>
      <c r="B4966">
        <v>1</v>
      </c>
      <c r="C4966">
        <v>10.75</v>
      </c>
      <c r="D4966">
        <v>9</v>
      </c>
    </row>
    <row r="4967" spans="1:4">
      <c r="A4967" s="9" t="s">
        <v>141</v>
      </c>
      <c r="B4967">
        <v>1</v>
      </c>
      <c r="C4967">
        <v>3.39</v>
      </c>
      <c r="D4967">
        <v>7</v>
      </c>
    </row>
    <row r="4968" spans="1:4">
      <c r="A4968" s="9" t="s">
        <v>996</v>
      </c>
      <c r="B4968">
        <v>1</v>
      </c>
      <c r="C4968">
        <v>30.3</v>
      </c>
      <c r="D4968">
        <v>9</v>
      </c>
    </row>
    <row r="4969" spans="1:4">
      <c r="A4969" s="9" t="s">
        <v>997</v>
      </c>
      <c r="B4969">
        <v>1</v>
      </c>
      <c r="C4969">
        <v>23.64</v>
      </c>
      <c r="D4969">
        <v>9</v>
      </c>
    </row>
    <row r="4970" spans="1:4">
      <c r="A4970" s="9" t="s">
        <v>998</v>
      </c>
      <c r="B4970">
        <v>1</v>
      </c>
      <c r="C4970">
        <v>47.5</v>
      </c>
      <c r="D4970">
        <v>2</v>
      </c>
    </row>
    <row r="4971" spans="1:4">
      <c r="A4971" s="9" t="s">
        <v>999</v>
      </c>
      <c r="B4971">
        <v>1</v>
      </c>
      <c r="C4971">
        <v>44.5</v>
      </c>
      <c r="D4971">
        <v>3</v>
      </c>
    </row>
    <row r="4972" spans="1:4">
      <c r="A4972" s="9" t="s">
        <v>1000</v>
      </c>
      <c r="B4972">
        <v>1</v>
      </c>
      <c r="C4972">
        <v>19.760000000000002</v>
      </c>
      <c r="D4972">
        <v>6</v>
      </c>
    </row>
    <row r="4973" spans="1:4">
      <c r="A4973" s="9" t="s">
        <v>1001</v>
      </c>
      <c r="B4973">
        <v>1</v>
      </c>
      <c r="C4973">
        <v>40.729999999999997</v>
      </c>
      <c r="D4973">
        <v>8</v>
      </c>
    </row>
    <row r="4974" spans="1:4">
      <c r="A4974" s="9" t="s">
        <v>1002</v>
      </c>
      <c r="B4974">
        <v>1</v>
      </c>
      <c r="C4974">
        <v>1.87</v>
      </c>
      <c r="D4974">
        <v>1</v>
      </c>
    </row>
    <row r="4975" spans="1:4">
      <c r="A4975" s="9" t="s">
        <v>1003</v>
      </c>
      <c r="B4975">
        <v>1</v>
      </c>
      <c r="C4975">
        <v>29.13</v>
      </c>
      <c r="D4975">
        <v>2</v>
      </c>
    </row>
    <row r="4976" spans="1:4">
      <c r="A4976" s="9" t="s">
        <v>1004</v>
      </c>
      <c r="B4976">
        <v>1</v>
      </c>
      <c r="C4976">
        <v>13.14</v>
      </c>
      <c r="D4976">
        <v>4</v>
      </c>
    </row>
    <row r="4977" spans="1:4">
      <c r="A4977" s="9" t="s">
        <v>1005</v>
      </c>
      <c r="B4977">
        <v>1</v>
      </c>
      <c r="C4977">
        <v>21.15</v>
      </c>
      <c r="D4977">
        <v>5</v>
      </c>
    </row>
    <row r="4978" spans="1:4">
      <c r="A4978" s="9" t="s">
        <v>142</v>
      </c>
      <c r="B4978">
        <v>1</v>
      </c>
      <c r="C4978">
        <v>39.03</v>
      </c>
      <c r="D4978">
        <v>1</v>
      </c>
    </row>
    <row r="4979" spans="1:4">
      <c r="A4979" s="9" t="s">
        <v>1006</v>
      </c>
      <c r="B4979">
        <v>1</v>
      </c>
      <c r="C4979">
        <v>13.97</v>
      </c>
      <c r="D4979">
        <v>2</v>
      </c>
    </row>
    <row r="4980" spans="1:4">
      <c r="A4980" s="9" t="s">
        <v>1007</v>
      </c>
      <c r="B4980">
        <v>1</v>
      </c>
      <c r="C4980">
        <v>40.93</v>
      </c>
      <c r="D4980">
        <v>4</v>
      </c>
    </row>
    <row r="4981" spans="1:4">
      <c r="A4981" s="9" t="s">
        <v>1008</v>
      </c>
      <c r="B4981">
        <v>1</v>
      </c>
      <c r="C4981">
        <v>35.880000000000003</v>
      </c>
      <c r="D4981">
        <v>8</v>
      </c>
    </row>
    <row r="4982" spans="1:4">
      <c r="A4982" s="9" t="s">
        <v>1009</v>
      </c>
      <c r="B4982">
        <v>1</v>
      </c>
      <c r="C4982">
        <v>32.51</v>
      </c>
      <c r="D4982">
        <v>4</v>
      </c>
    </row>
    <row r="4983" spans="1:4">
      <c r="A4983" s="9" t="s">
        <v>1010</v>
      </c>
      <c r="B4983">
        <v>1</v>
      </c>
      <c r="C4983">
        <v>38.15</v>
      </c>
      <c r="D4983">
        <v>5</v>
      </c>
    </row>
    <row r="4984" spans="1:4">
      <c r="A4984" s="9" t="s">
        <v>1011</v>
      </c>
      <c r="B4984">
        <v>1</v>
      </c>
      <c r="C4984">
        <v>14.91</v>
      </c>
      <c r="D4984">
        <v>4</v>
      </c>
    </row>
    <row r="4985" spans="1:4">
      <c r="A4985" s="9" t="s">
        <v>1012</v>
      </c>
      <c r="B4985">
        <v>1</v>
      </c>
      <c r="C4985">
        <v>44.89</v>
      </c>
      <c r="D4985">
        <v>7</v>
      </c>
    </row>
    <row r="4986" spans="1:4">
      <c r="A4986" s="9" t="s">
        <v>1013</v>
      </c>
      <c r="B4986">
        <v>1</v>
      </c>
      <c r="C4986">
        <v>9.06</v>
      </c>
      <c r="D4986">
        <v>1</v>
      </c>
    </row>
    <row r="4987" spans="1:4">
      <c r="A4987" s="9" t="s">
        <v>1014</v>
      </c>
      <c r="B4987">
        <v>1</v>
      </c>
      <c r="C4987">
        <v>49.98</v>
      </c>
      <c r="D4987">
        <v>4</v>
      </c>
    </row>
    <row r="4988" spans="1:4">
      <c r="A4988" s="9" t="s">
        <v>1015</v>
      </c>
      <c r="B4988">
        <v>1</v>
      </c>
      <c r="C4988">
        <v>29.49</v>
      </c>
      <c r="D4988">
        <v>6</v>
      </c>
    </row>
    <row r="4989" spans="1:4">
      <c r="A4989" s="9" t="s">
        <v>143</v>
      </c>
      <c r="B4989">
        <v>1</v>
      </c>
      <c r="C4989">
        <v>32.729999999999997</v>
      </c>
      <c r="D4989">
        <v>3</v>
      </c>
    </row>
    <row r="4990" spans="1:4">
      <c r="A4990" s="9" t="s">
        <v>1016</v>
      </c>
      <c r="B4990">
        <v>1</v>
      </c>
      <c r="C4990">
        <v>18.53</v>
      </c>
      <c r="D4990">
        <v>8</v>
      </c>
    </row>
    <row r="4991" spans="1:4">
      <c r="A4991" s="9" t="s">
        <v>1017</v>
      </c>
      <c r="B4991">
        <v>1</v>
      </c>
      <c r="C4991">
        <v>49.49</v>
      </c>
      <c r="D4991">
        <v>6</v>
      </c>
    </row>
    <row r="4992" spans="1:4">
      <c r="A4992" s="9" t="s">
        <v>1018</v>
      </c>
      <c r="B4992">
        <v>1</v>
      </c>
      <c r="C4992">
        <v>12.23</v>
      </c>
      <c r="D4992">
        <v>3</v>
      </c>
    </row>
    <row r="4993" spans="1:4">
      <c r="A4993" s="9" t="s">
        <v>1019</v>
      </c>
      <c r="B4993">
        <v>1</v>
      </c>
      <c r="C4993">
        <v>33.96</v>
      </c>
      <c r="D4993">
        <v>2</v>
      </c>
    </row>
    <row r="4994" spans="1:4">
      <c r="A4994" s="9" t="s">
        <v>1020</v>
      </c>
      <c r="B4994">
        <v>1</v>
      </c>
      <c r="C4994">
        <v>33.049999999999997</v>
      </c>
      <c r="D4994">
        <v>2</v>
      </c>
    </row>
    <row r="4995" spans="1:4">
      <c r="A4995" s="9" t="s">
        <v>1021</v>
      </c>
      <c r="B4995">
        <v>1</v>
      </c>
      <c r="C4995">
        <v>4.4400000000000004</v>
      </c>
      <c r="D4995">
        <v>1</v>
      </c>
    </row>
    <row r="4996" spans="1:4">
      <c r="A4996" s="9" t="s">
        <v>1022</v>
      </c>
      <c r="B4996">
        <v>1</v>
      </c>
      <c r="C4996">
        <v>7.44</v>
      </c>
      <c r="D4996">
        <v>7</v>
      </c>
    </row>
    <row r="4997" spans="1:4">
      <c r="A4997" s="9" t="s">
        <v>1023</v>
      </c>
      <c r="B4997">
        <v>1</v>
      </c>
      <c r="C4997">
        <v>24.14</v>
      </c>
      <c r="D4997">
        <v>9</v>
      </c>
    </row>
    <row r="4998" spans="1:4">
      <c r="A4998" s="9" t="s">
        <v>1024</v>
      </c>
      <c r="B4998">
        <v>1</v>
      </c>
      <c r="C4998">
        <v>48.19</v>
      </c>
      <c r="D4998">
        <v>3</v>
      </c>
    </row>
    <row r="4999" spans="1:4">
      <c r="A4999" s="9" t="s">
        <v>1025</v>
      </c>
      <c r="B4999">
        <v>1</v>
      </c>
      <c r="C4999">
        <v>2.2400000000000002</v>
      </c>
      <c r="D4999">
        <v>2</v>
      </c>
    </row>
    <row r="5000" spans="1:4">
      <c r="A5000" s="9" t="s">
        <v>144</v>
      </c>
      <c r="B5000">
        <v>1</v>
      </c>
      <c r="C5000">
        <v>10.07</v>
      </c>
      <c r="D5000">
        <v>9</v>
      </c>
    </row>
    <row r="5001" spans="1:4">
      <c r="A5001" s="9" t="s">
        <v>1026</v>
      </c>
      <c r="B5001">
        <v>1</v>
      </c>
      <c r="C5001">
        <v>8.8800000000000008</v>
      </c>
      <c r="D5001">
        <v>2</v>
      </c>
    </row>
    <row r="5002" spans="1:4">
      <c r="A5002" s="9" t="s">
        <v>1027</v>
      </c>
      <c r="B5002">
        <v>1</v>
      </c>
      <c r="C5002">
        <v>45.91</v>
      </c>
      <c r="D5002">
        <v>9</v>
      </c>
    </row>
    <row r="5003" spans="1:4">
      <c r="A5003" s="9" t="s">
        <v>1028</v>
      </c>
      <c r="B5003">
        <v>1</v>
      </c>
      <c r="C5003">
        <v>19.489999999999998</v>
      </c>
      <c r="D5003">
        <v>8</v>
      </c>
    </row>
    <row r="5004" spans="1:4">
      <c r="A5004" s="9" t="s">
        <v>1029</v>
      </c>
      <c r="B5004">
        <v>1</v>
      </c>
      <c r="C5004">
        <v>41.45</v>
      </c>
      <c r="D5004">
        <v>6</v>
      </c>
    </row>
    <row r="5005" spans="1:4">
      <c r="A5005" s="9" t="s">
        <v>1030</v>
      </c>
      <c r="B5005">
        <v>1</v>
      </c>
      <c r="C5005">
        <v>6.08</v>
      </c>
      <c r="D5005">
        <v>9</v>
      </c>
    </row>
    <row r="5006" spans="1:4">
      <c r="A5006" s="9" t="s">
        <v>1031</v>
      </c>
      <c r="B5006">
        <v>1</v>
      </c>
      <c r="C5006">
        <v>48.37</v>
      </c>
      <c r="D5006">
        <v>1</v>
      </c>
    </row>
    <row r="5007" spans="1:4">
      <c r="A5007" s="9" t="s">
        <v>1032</v>
      </c>
      <c r="B5007">
        <v>1</v>
      </c>
      <c r="C5007">
        <v>4.37</v>
      </c>
      <c r="D5007">
        <v>3</v>
      </c>
    </row>
    <row r="5008" spans="1:4">
      <c r="A5008" s="9" t="s">
        <v>1033</v>
      </c>
      <c r="B5008">
        <v>1</v>
      </c>
      <c r="C5008">
        <v>45.86</v>
      </c>
      <c r="D5008">
        <v>9</v>
      </c>
    </row>
    <row r="5009" spans="1:4">
      <c r="A5009" s="9" t="s">
        <v>1034</v>
      </c>
      <c r="B5009">
        <v>1</v>
      </c>
      <c r="C5009">
        <v>33.03</v>
      </c>
      <c r="D5009">
        <v>2</v>
      </c>
    </row>
    <row r="5010" spans="1:4">
      <c r="A5010" s="9" t="s">
        <v>1035</v>
      </c>
      <c r="B5010">
        <v>1</v>
      </c>
      <c r="C5010">
        <v>30.02</v>
      </c>
      <c r="D5010">
        <v>9</v>
      </c>
    </row>
    <row r="5011" spans="1:4">
      <c r="A5011" s="9" t="s">
        <v>145</v>
      </c>
      <c r="B5011">
        <v>1</v>
      </c>
      <c r="C5011">
        <v>22.57</v>
      </c>
      <c r="D5011">
        <v>3</v>
      </c>
    </row>
    <row r="5012" spans="1:4">
      <c r="A5012" s="9" t="s">
        <v>1036</v>
      </c>
      <c r="B5012">
        <v>1</v>
      </c>
      <c r="C5012">
        <v>2.74</v>
      </c>
      <c r="D5012">
        <v>7</v>
      </c>
    </row>
    <row r="5013" spans="1:4">
      <c r="A5013" s="9" t="s">
        <v>1037</v>
      </c>
      <c r="B5013">
        <v>1</v>
      </c>
      <c r="C5013">
        <v>4.34</v>
      </c>
      <c r="D5013">
        <v>8</v>
      </c>
    </row>
    <row r="5014" spans="1:4">
      <c r="A5014" s="9" t="s">
        <v>1038</v>
      </c>
      <c r="B5014">
        <v>1</v>
      </c>
      <c r="C5014">
        <v>40.24</v>
      </c>
      <c r="D5014">
        <v>5</v>
      </c>
    </row>
    <row r="5015" spans="1:4">
      <c r="A5015" s="9" t="s">
        <v>1039</v>
      </c>
      <c r="B5015">
        <v>1</v>
      </c>
      <c r="C5015">
        <v>6</v>
      </c>
      <c r="D5015">
        <v>6</v>
      </c>
    </row>
    <row r="5016" spans="1:4">
      <c r="A5016" s="9" t="s">
        <v>1040</v>
      </c>
      <c r="B5016">
        <v>1</v>
      </c>
      <c r="C5016">
        <v>15.12</v>
      </c>
      <c r="D5016">
        <v>2</v>
      </c>
    </row>
    <row r="5017" spans="1:4">
      <c r="A5017" s="9" t="s">
        <v>1041</v>
      </c>
      <c r="B5017">
        <v>1</v>
      </c>
      <c r="C5017">
        <v>23.95</v>
      </c>
      <c r="D5017">
        <v>9</v>
      </c>
    </row>
    <row r="5018" spans="1:4">
      <c r="A5018" s="9" t="s">
        <v>1042</v>
      </c>
      <c r="B5018">
        <v>1</v>
      </c>
      <c r="C5018">
        <v>27.46</v>
      </c>
      <c r="D5018">
        <v>6</v>
      </c>
    </row>
    <row r="5019" spans="1:4">
      <c r="A5019" s="9" t="s">
        <v>1043</v>
      </c>
      <c r="B5019">
        <v>1</v>
      </c>
      <c r="C5019">
        <v>3.5</v>
      </c>
      <c r="D5019">
        <v>1</v>
      </c>
    </row>
    <row r="5020" spans="1:4">
      <c r="A5020" s="9" t="s">
        <v>1044</v>
      </c>
      <c r="B5020">
        <v>1</v>
      </c>
      <c r="C5020">
        <v>8.27</v>
      </c>
      <c r="D5020">
        <v>7</v>
      </c>
    </row>
    <row r="5021" spans="1:4">
      <c r="A5021" s="9" t="s">
        <v>1045</v>
      </c>
      <c r="B5021">
        <v>1</v>
      </c>
      <c r="C5021">
        <v>21.81</v>
      </c>
      <c r="D5021">
        <v>1</v>
      </c>
    </row>
    <row r="5022" spans="1:4">
      <c r="A5022" s="9" t="s">
        <v>5063</v>
      </c>
      <c r="B5022">
        <v>5000</v>
      </c>
      <c r="C5022">
        <v>126186.41999999977</v>
      </c>
      <c r="D5022">
        <v>24825</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AB51D-B1A5-4745-AD7E-7B437EB1DE7E}">
  <dimension ref="A1:L78"/>
  <sheetViews>
    <sheetView tabSelected="1" topLeftCell="A85" zoomScale="104" workbookViewId="0">
      <selection activeCell="N100" sqref="N100"/>
    </sheetView>
  </sheetViews>
  <sheetFormatPr defaultRowHeight="14.4"/>
  <sheetData>
    <row r="1" spans="1:9" ht="18">
      <c r="A1" s="14" t="s">
        <v>5095</v>
      </c>
      <c r="I1" s="14" t="s">
        <v>5096</v>
      </c>
    </row>
    <row r="19" spans="1:9" ht="18">
      <c r="A19" s="14" t="s">
        <v>5097</v>
      </c>
      <c r="I19" s="14" t="s">
        <v>5073</v>
      </c>
    </row>
    <row r="39" spans="1:12" ht="18">
      <c r="A39" s="12" t="s">
        <v>5098</v>
      </c>
      <c r="I39" s="14"/>
      <c r="L39" s="14" t="s">
        <v>5099</v>
      </c>
    </row>
    <row r="59" spans="1:9" ht="18">
      <c r="A59" s="14" t="s">
        <v>5100</v>
      </c>
      <c r="I59" s="14" t="s">
        <v>5101</v>
      </c>
    </row>
    <row r="78" spans="1:9" ht="18">
      <c r="A78" s="14" t="s">
        <v>5102</v>
      </c>
      <c r="I78" s="14" t="s">
        <v>5104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C5856-F7AB-4512-BE0A-528DAD470043}">
  <dimension ref="A2:C21"/>
  <sheetViews>
    <sheetView zoomScaleNormal="100" workbookViewId="0">
      <selection activeCell="D12" sqref="D12"/>
    </sheetView>
  </sheetViews>
  <sheetFormatPr defaultRowHeight="14.4"/>
  <cols>
    <col min="2" max="2" width="36.33203125" customWidth="1"/>
    <col min="3" max="3" width="35.21875" customWidth="1"/>
  </cols>
  <sheetData>
    <row r="2" spans="1:3" ht="23.4">
      <c r="A2" s="7"/>
      <c r="B2" s="7" t="s">
        <v>5111</v>
      </c>
    </row>
    <row r="3" spans="1:3">
      <c r="B3" t="s">
        <v>5113</v>
      </c>
      <c r="C3" t="s">
        <v>5127</v>
      </c>
    </row>
    <row r="4" spans="1:3" ht="27" customHeight="1">
      <c r="B4" s="16" t="s">
        <v>5105</v>
      </c>
      <c r="C4" s="16" t="s">
        <v>5106</v>
      </c>
    </row>
    <row r="5" spans="1:3" ht="25.2" customHeight="1">
      <c r="B5" s="17" t="s">
        <v>5107</v>
      </c>
      <c r="C5" s="18">
        <f>COUNTA('global_startup_dataset(cleaned)'!A2:A5000)</f>
        <v>4999</v>
      </c>
    </row>
    <row r="6" spans="1:3" ht="24" customHeight="1">
      <c r="B6" s="17" t="s">
        <v>5</v>
      </c>
      <c r="C6" s="18">
        <f>SUM('global_startup_dataset(cleaned)'!F2:F10000)</f>
        <v>1257047</v>
      </c>
    </row>
    <row r="7" spans="1:3" ht="24" customHeight="1">
      <c r="B7" s="17" t="s">
        <v>5108</v>
      </c>
      <c r="C7" s="19">
        <f>AVERAGE('global_startup_dataset(cleaned)'!S2:S10000)</f>
        <v>762362.83635680203</v>
      </c>
    </row>
    <row r="8" spans="1:3" ht="24" customHeight="1">
      <c r="B8" s="17" t="s">
        <v>5109</v>
      </c>
      <c r="C8" s="20" t="str">
        <f>INDEX('global_startup_dataset(cleaned)'!D2:D10000, MATCH(MAX('global_startup_dataset(cleaned)'!J2:J10000), 'global_startup_dataset(cleaned)'!J2:J10000, 0))</f>
        <v>Gaming</v>
      </c>
    </row>
    <row r="9" spans="1:3" ht="24.6" customHeight="1">
      <c r="B9" s="17" t="s">
        <v>5110</v>
      </c>
      <c r="C9" s="18">
        <f>MAX('global_startup_dataset(cleaned)'!J2:J5000)</f>
        <v>9</v>
      </c>
    </row>
    <row r="11" spans="1:3" ht="23.4">
      <c r="B11" s="7" t="s">
        <v>5112</v>
      </c>
    </row>
    <row r="12" spans="1:3">
      <c r="B12" s="1"/>
      <c r="C12" s="1"/>
    </row>
    <row r="13" spans="1:3" ht="27.6" customHeight="1">
      <c r="B13" s="21" t="s">
        <v>5114</v>
      </c>
      <c r="C13" s="21" t="s">
        <v>5115</v>
      </c>
    </row>
    <row r="14" spans="1:3" ht="26.4" customHeight="1">
      <c r="B14" s="16" t="s">
        <v>5116</v>
      </c>
      <c r="C14" s="15" t="s">
        <v>5117</v>
      </c>
    </row>
    <row r="15" spans="1:3" ht="25.8" customHeight="1">
      <c r="B15" s="16" t="s">
        <v>5118</v>
      </c>
      <c r="C15" s="15" t="s">
        <v>5119</v>
      </c>
    </row>
    <row r="16" spans="1:3" ht="25.2" customHeight="1">
      <c r="B16" s="16" t="s">
        <v>5120</v>
      </c>
      <c r="C16" s="15" t="s">
        <v>5121</v>
      </c>
    </row>
    <row r="17" spans="2:3" ht="23.4" customHeight="1">
      <c r="B17" s="16" t="s">
        <v>5122</v>
      </c>
      <c r="C17" s="15" t="s">
        <v>5123</v>
      </c>
    </row>
    <row r="18" spans="2:3" ht="24" customHeight="1">
      <c r="B18" s="16" t="s">
        <v>5124</v>
      </c>
      <c r="C18" s="15" t="s">
        <v>5125</v>
      </c>
    </row>
    <row r="19" spans="2:3" ht="24.6" customHeight="1">
      <c r="B19" s="22" t="s">
        <v>5103</v>
      </c>
      <c r="C19" s="1" t="s">
        <v>5121</v>
      </c>
    </row>
    <row r="20" spans="2:3" ht="24.6" customHeight="1">
      <c r="B20" s="22" t="s">
        <v>5126</v>
      </c>
      <c r="C20" s="1" t="s">
        <v>5119</v>
      </c>
    </row>
    <row r="21" spans="2:3">
      <c r="B21" s="1"/>
      <c r="C21" s="1"/>
    </row>
  </sheetData>
  <phoneticPr fontId="22" type="noConversion"/>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global_startup_dataset(rw)</vt:lpstr>
      <vt:lpstr>global_startup_dataset(cleaned)</vt:lpstr>
      <vt:lpstr>Pivot_table_1</vt:lpstr>
      <vt:lpstr>Pivot_table_2</vt:lpstr>
      <vt:lpstr>charts</vt:lpstr>
      <vt:lpstr>Insight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LAVANYA VIJAY</cp:lastModifiedBy>
  <dcterms:created xsi:type="dcterms:W3CDTF">2025-07-08T13:16:29Z</dcterms:created>
  <dcterms:modified xsi:type="dcterms:W3CDTF">2025-07-11T17:43:00Z</dcterms:modified>
</cp:coreProperties>
</file>